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G\Downloads\"/>
    </mc:Choice>
  </mc:AlternateContent>
  <xr:revisionPtr revIDLastSave="0" documentId="8_{7408847C-84E1-41FB-BB54-E4A1B946B525}" xr6:coauthVersionLast="47" xr6:coauthVersionMax="47" xr10:uidLastSave="{00000000-0000-0000-0000-000000000000}"/>
  <bookViews>
    <workbookView xWindow="20370" yWindow="-120" windowWidth="29040" windowHeight="15840" activeTab="2" xr2:uid="{00000000-000D-0000-FFFF-FFFF00000000}"/>
  </bookViews>
  <sheets>
    <sheet name="Instructions" sheetId="2" r:id="rId1"/>
    <sheet name="vending-machine-saleskkk" sheetId="1" r:id="rId2"/>
    <sheet name="Exploratory Data Analysis" sheetId="3" r:id="rId3"/>
    <sheet name="Categroy Lookup" sheetId="4" r:id="rId4"/>
  </sheets>
  <definedNames>
    <definedName name="_xlnm._FilterDatabase" localSheetId="1" hidden="1">'vending-machine-saleskkk'!$A$1:$V$6446</definedName>
  </definedNames>
  <calcPr calcId="191029"/>
  <pivotCaches>
    <pivotCache cacheId="1" r:id="rId5"/>
    <pivotCache cacheId="2" r:id="rId6"/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3" l="1"/>
  <c r="D6" i="3"/>
  <c r="D7" i="3"/>
  <c r="D8" i="3"/>
  <c r="D4" i="3"/>
  <c r="E4" i="3" s="1"/>
  <c r="E5" i="3" s="1"/>
  <c r="V3" i="1"/>
  <c r="W3" i="1" s="1"/>
  <c r="X3" i="1" s="1"/>
  <c r="V4" i="1"/>
  <c r="W4" i="1" s="1"/>
  <c r="X4" i="1" s="1"/>
  <c r="V5" i="1"/>
  <c r="W5" i="1" s="1"/>
  <c r="X5" i="1" s="1"/>
  <c r="V6" i="1"/>
  <c r="W6" i="1" s="1"/>
  <c r="X6" i="1" s="1"/>
  <c r="V7" i="1"/>
  <c r="W7" i="1" s="1"/>
  <c r="X7" i="1" s="1"/>
  <c r="V8" i="1"/>
  <c r="W8" i="1" s="1"/>
  <c r="X8" i="1" s="1"/>
  <c r="V9" i="1"/>
  <c r="W9" i="1" s="1"/>
  <c r="X9" i="1" s="1"/>
  <c r="V10" i="1"/>
  <c r="W10" i="1" s="1"/>
  <c r="X10" i="1" s="1"/>
  <c r="V11" i="1"/>
  <c r="W11" i="1" s="1"/>
  <c r="X11" i="1" s="1"/>
  <c r="V12" i="1"/>
  <c r="W12" i="1" s="1"/>
  <c r="X12" i="1" s="1"/>
  <c r="V13" i="1"/>
  <c r="W13" i="1" s="1"/>
  <c r="X13" i="1" s="1"/>
  <c r="V14" i="1"/>
  <c r="W14" i="1" s="1"/>
  <c r="X14" i="1" s="1"/>
  <c r="V15" i="1"/>
  <c r="W15" i="1" s="1"/>
  <c r="X15" i="1" s="1"/>
  <c r="V16" i="1"/>
  <c r="W16" i="1" s="1"/>
  <c r="X16" i="1" s="1"/>
  <c r="V17" i="1"/>
  <c r="W17" i="1" s="1"/>
  <c r="X17" i="1" s="1"/>
  <c r="V18" i="1"/>
  <c r="W18" i="1" s="1"/>
  <c r="X18" i="1" s="1"/>
  <c r="V19" i="1"/>
  <c r="W19" i="1" s="1"/>
  <c r="X19" i="1" s="1"/>
  <c r="V20" i="1"/>
  <c r="W20" i="1" s="1"/>
  <c r="X20" i="1" s="1"/>
  <c r="V21" i="1"/>
  <c r="W21" i="1" s="1"/>
  <c r="X21" i="1" s="1"/>
  <c r="V22" i="1"/>
  <c r="W22" i="1" s="1"/>
  <c r="X22" i="1" s="1"/>
  <c r="V23" i="1"/>
  <c r="W23" i="1" s="1"/>
  <c r="X23" i="1" s="1"/>
  <c r="V24" i="1"/>
  <c r="W24" i="1" s="1"/>
  <c r="X24" i="1" s="1"/>
  <c r="V25" i="1"/>
  <c r="W25" i="1" s="1"/>
  <c r="X25" i="1" s="1"/>
  <c r="V26" i="1"/>
  <c r="W26" i="1" s="1"/>
  <c r="X26" i="1" s="1"/>
  <c r="V27" i="1"/>
  <c r="W27" i="1" s="1"/>
  <c r="X27" i="1" s="1"/>
  <c r="V28" i="1"/>
  <c r="W28" i="1" s="1"/>
  <c r="X28" i="1" s="1"/>
  <c r="V29" i="1"/>
  <c r="W29" i="1" s="1"/>
  <c r="X29" i="1" s="1"/>
  <c r="V30" i="1"/>
  <c r="W30" i="1" s="1"/>
  <c r="X30" i="1" s="1"/>
  <c r="V31" i="1"/>
  <c r="W31" i="1" s="1"/>
  <c r="X31" i="1" s="1"/>
  <c r="V32" i="1"/>
  <c r="W32" i="1" s="1"/>
  <c r="X32" i="1" s="1"/>
  <c r="V33" i="1"/>
  <c r="W33" i="1" s="1"/>
  <c r="X33" i="1" s="1"/>
  <c r="V34" i="1"/>
  <c r="W34" i="1" s="1"/>
  <c r="X34" i="1" s="1"/>
  <c r="V35" i="1"/>
  <c r="W35" i="1" s="1"/>
  <c r="X35" i="1" s="1"/>
  <c r="V36" i="1"/>
  <c r="W36" i="1" s="1"/>
  <c r="X36" i="1" s="1"/>
  <c r="V37" i="1"/>
  <c r="W37" i="1" s="1"/>
  <c r="X37" i="1" s="1"/>
  <c r="V38" i="1"/>
  <c r="W38" i="1" s="1"/>
  <c r="X38" i="1" s="1"/>
  <c r="V39" i="1"/>
  <c r="W39" i="1" s="1"/>
  <c r="X39" i="1" s="1"/>
  <c r="V40" i="1"/>
  <c r="W40" i="1" s="1"/>
  <c r="X40" i="1" s="1"/>
  <c r="V41" i="1"/>
  <c r="W41" i="1" s="1"/>
  <c r="X41" i="1" s="1"/>
  <c r="V42" i="1"/>
  <c r="W42" i="1" s="1"/>
  <c r="X42" i="1" s="1"/>
  <c r="V43" i="1"/>
  <c r="W43" i="1" s="1"/>
  <c r="X43" i="1" s="1"/>
  <c r="V44" i="1"/>
  <c r="W44" i="1" s="1"/>
  <c r="X44" i="1" s="1"/>
  <c r="V45" i="1"/>
  <c r="W45" i="1" s="1"/>
  <c r="X45" i="1" s="1"/>
  <c r="V46" i="1"/>
  <c r="W46" i="1" s="1"/>
  <c r="X46" i="1" s="1"/>
  <c r="V47" i="1"/>
  <c r="W47" i="1" s="1"/>
  <c r="X47" i="1" s="1"/>
  <c r="V48" i="1"/>
  <c r="W48" i="1" s="1"/>
  <c r="X48" i="1" s="1"/>
  <c r="V49" i="1"/>
  <c r="W49" i="1" s="1"/>
  <c r="X49" i="1" s="1"/>
  <c r="V50" i="1"/>
  <c r="W50" i="1" s="1"/>
  <c r="X50" i="1" s="1"/>
  <c r="V51" i="1"/>
  <c r="W51" i="1" s="1"/>
  <c r="X51" i="1" s="1"/>
  <c r="V52" i="1"/>
  <c r="W52" i="1" s="1"/>
  <c r="X52" i="1" s="1"/>
  <c r="V53" i="1"/>
  <c r="W53" i="1" s="1"/>
  <c r="X53" i="1" s="1"/>
  <c r="V54" i="1"/>
  <c r="W54" i="1" s="1"/>
  <c r="X54" i="1" s="1"/>
  <c r="V55" i="1"/>
  <c r="W55" i="1" s="1"/>
  <c r="X55" i="1" s="1"/>
  <c r="V56" i="1"/>
  <c r="W56" i="1" s="1"/>
  <c r="X56" i="1" s="1"/>
  <c r="V57" i="1"/>
  <c r="W57" i="1" s="1"/>
  <c r="X57" i="1" s="1"/>
  <c r="V58" i="1"/>
  <c r="W58" i="1" s="1"/>
  <c r="X58" i="1" s="1"/>
  <c r="V59" i="1"/>
  <c r="W59" i="1" s="1"/>
  <c r="X59" i="1" s="1"/>
  <c r="V60" i="1"/>
  <c r="W60" i="1" s="1"/>
  <c r="X60" i="1" s="1"/>
  <c r="V61" i="1"/>
  <c r="W61" i="1" s="1"/>
  <c r="X61" i="1" s="1"/>
  <c r="V62" i="1"/>
  <c r="W62" i="1" s="1"/>
  <c r="X62" i="1" s="1"/>
  <c r="V63" i="1"/>
  <c r="W63" i="1" s="1"/>
  <c r="X63" i="1" s="1"/>
  <c r="V64" i="1"/>
  <c r="W64" i="1" s="1"/>
  <c r="X64" i="1" s="1"/>
  <c r="V65" i="1"/>
  <c r="W65" i="1" s="1"/>
  <c r="X65" i="1" s="1"/>
  <c r="V66" i="1"/>
  <c r="W66" i="1" s="1"/>
  <c r="X66" i="1" s="1"/>
  <c r="V67" i="1"/>
  <c r="W67" i="1" s="1"/>
  <c r="X67" i="1" s="1"/>
  <c r="V68" i="1"/>
  <c r="W68" i="1" s="1"/>
  <c r="X68" i="1" s="1"/>
  <c r="V69" i="1"/>
  <c r="W69" i="1" s="1"/>
  <c r="X69" i="1" s="1"/>
  <c r="V70" i="1"/>
  <c r="W70" i="1" s="1"/>
  <c r="X70" i="1" s="1"/>
  <c r="V71" i="1"/>
  <c r="W71" i="1" s="1"/>
  <c r="X71" i="1" s="1"/>
  <c r="V72" i="1"/>
  <c r="W72" i="1" s="1"/>
  <c r="X72" i="1" s="1"/>
  <c r="V73" i="1"/>
  <c r="W73" i="1" s="1"/>
  <c r="X73" i="1" s="1"/>
  <c r="V74" i="1"/>
  <c r="W74" i="1" s="1"/>
  <c r="X74" i="1" s="1"/>
  <c r="V75" i="1"/>
  <c r="W75" i="1" s="1"/>
  <c r="X75" i="1" s="1"/>
  <c r="V76" i="1"/>
  <c r="W76" i="1" s="1"/>
  <c r="X76" i="1" s="1"/>
  <c r="V77" i="1"/>
  <c r="W77" i="1" s="1"/>
  <c r="X77" i="1" s="1"/>
  <c r="V78" i="1"/>
  <c r="W78" i="1" s="1"/>
  <c r="X78" i="1" s="1"/>
  <c r="V79" i="1"/>
  <c r="W79" i="1" s="1"/>
  <c r="X79" i="1" s="1"/>
  <c r="V80" i="1"/>
  <c r="W80" i="1" s="1"/>
  <c r="X80" i="1" s="1"/>
  <c r="V81" i="1"/>
  <c r="W81" i="1" s="1"/>
  <c r="X81" i="1" s="1"/>
  <c r="V82" i="1"/>
  <c r="W82" i="1" s="1"/>
  <c r="X82" i="1" s="1"/>
  <c r="V83" i="1"/>
  <c r="W83" i="1" s="1"/>
  <c r="X83" i="1" s="1"/>
  <c r="V84" i="1"/>
  <c r="W84" i="1" s="1"/>
  <c r="X84" i="1" s="1"/>
  <c r="V85" i="1"/>
  <c r="W85" i="1" s="1"/>
  <c r="X85" i="1" s="1"/>
  <c r="V86" i="1"/>
  <c r="W86" i="1" s="1"/>
  <c r="X86" i="1" s="1"/>
  <c r="V87" i="1"/>
  <c r="W87" i="1" s="1"/>
  <c r="X87" i="1" s="1"/>
  <c r="V88" i="1"/>
  <c r="W88" i="1" s="1"/>
  <c r="X88" i="1" s="1"/>
  <c r="V89" i="1"/>
  <c r="W89" i="1" s="1"/>
  <c r="X89" i="1" s="1"/>
  <c r="V90" i="1"/>
  <c r="W90" i="1" s="1"/>
  <c r="X90" i="1" s="1"/>
  <c r="V91" i="1"/>
  <c r="W91" i="1" s="1"/>
  <c r="X91" i="1" s="1"/>
  <c r="V92" i="1"/>
  <c r="W92" i="1" s="1"/>
  <c r="X92" i="1" s="1"/>
  <c r="V93" i="1"/>
  <c r="W93" i="1" s="1"/>
  <c r="X93" i="1" s="1"/>
  <c r="V94" i="1"/>
  <c r="W94" i="1" s="1"/>
  <c r="X94" i="1" s="1"/>
  <c r="V95" i="1"/>
  <c r="W95" i="1" s="1"/>
  <c r="X95" i="1" s="1"/>
  <c r="V96" i="1"/>
  <c r="W96" i="1" s="1"/>
  <c r="X96" i="1" s="1"/>
  <c r="V97" i="1"/>
  <c r="W97" i="1" s="1"/>
  <c r="X97" i="1" s="1"/>
  <c r="V98" i="1"/>
  <c r="W98" i="1" s="1"/>
  <c r="X98" i="1" s="1"/>
  <c r="V99" i="1"/>
  <c r="W99" i="1" s="1"/>
  <c r="X99" i="1" s="1"/>
  <c r="V100" i="1"/>
  <c r="W100" i="1" s="1"/>
  <c r="X100" i="1" s="1"/>
  <c r="V101" i="1"/>
  <c r="W101" i="1" s="1"/>
  <c r="X101" i="1" s="1"/>
  <c r="V102" i="1"/>
  <c r="W102" i="1" s="1"/>
  <c r="X102" i="1" s="1"/>
  <c r="V103" i="1"/>
  <c r="W103" i="1" s="1"/>
  <c r="X103" i="1" s="1"/>
  <c r="V104" i="1"/>
  <c r="W104" i="1" s="1"/>
  <c r="X104" i="1" s="1"/>
  <c r="V105" i="1"/>
  <c r="W105" i="1" s="1"/>
  <c r="X105" i="1" s="1"/>
  <c r="V106" i="1"/>
  <c r="W106" i="1" s="1"/>
  <c r="X106" i="1" s="1"/>
  <c r="V107" i="1"/>
  <c r="W107" i="1" s="1"/>
  <c r="X107" i="1" s="1"/>
  <c r="V108" i="1"/>
  <c r="W108" i="1" s="1"/>
  <c r="X108" i="1" s="1"/>
  <c r="V109" i="1"/>
  <c r="W109" i="1" s="1"/>
  <c r="X109" i="1" s="1"/>
  <c r="V110" i="1"/>
  <c r="W110" i="1" s="1"/>
  <c r="X110" i="1" s="1"/>
  <c r="V111" i="1"/>
  <c r="W111" i="1" s="1"/>
  <c r="X111" i="1" s="1"/>
  <c r="V112" i="1"/>
  <c r="W112" i="1" s="1"/>
  <c r="X112" i="1" s="1"/>
  <c r="V113" i="1"/>
  <c r="W113" i="1" s="1"/>
  <c r="X113" i="1" s="1"/>
  <c r="V114" i="1"/>
  <c r="W114" i="1" s="1"/>
  <c r="X114" i="1" s="1"/>
  <c r="V115" i="1"/>
  <c r="W115" i="1" s="1"/>
  <c r="X115" i="1" s="1"/>
  <c r="V116" i="1"/>
  <c r="W116" i="1" s="1"/>
  <c r="X116" i="1" s="1"/>
  <c r="V117" i="1"/>
  <c r="W117" i="1" s="1"/>
  <c r="X117" i="1" s="1"/>
  <c r="V118" i="1"/>
  <c r="W118" i="1" s="1"/>
  <c r="X118" i="1" s="1"/>
  <c r="V119" i="1"/>
  <c r="W119" i="1" s="1"/>
  <c r="X119" i="1" s="1"/>
  <c r="V120" i="1"/>
  <c r="W120" i="1" s="1"/>
  <c r="X120" i="1" s="1"/>
  <c r="V121" i="1"/>
  <c r="W121" i="1" s="1"/>
  <c r="X121" i="1" s="1"/>
  <c r="V122" i="1"/>
  <c r="W122" i="1" s="1"/>
  <c r="X122" i="1" s="1"/>
  <c r="V123" i="1"/>
  <c r="W123" i="1" s="1"/>
  <c r="X123" i="1" s="1"/>
  <c r="V124" i="1"/>
  <c r="W124" i="1" s="1"/>
  <c r="X124" i="1" s="1"/>
  <c r="V125" i="1"/>
  <c r="W125" i="1" s="1"/>
  <c r="X125" i="1" s="1"/>
  <c r="V126" i="1"/>
  <c r="W126" i="1" s="1"/>
  <c r="X126" i="1" s="1"/>
  <c r="V127" i="1"/>
  <c r="W127" i="1" s="1"/>
  <c r="X127" i="1" s="1"/>
  <c r="V128" i="1"/>
  <c r="W128" i="1" s="1"/>
  <c r="X128" i="1" s="1"/>
  <c r="V129" i="1"/>
  <c r="W129" i="1" s="1"/>
  <c r="X129" i="1" s="1"/>
  <c r="V130" i="1"/>
  <c r="W130" i="1" s="1"/>
  <c r="X130" i="1" s="1"/>
  <c r="V131" i="1"/>
  <c r="W131" i="1" s="1"/>
  <c r="X131" i="1" s="1"/>
  <c r="V132" i="1"/>
  <c r="W132" i="1" s="1"/>
  <c r="X132" i="1" s="1"/>
  <c r="V133" i="1"/>
  <c r="W133" i="1" s="1"/>
  <c r="X133" i="1" s="1"/>
  <c r="V134" i="1"/>
  <c r="W134" i="1" s="1"/>
  <c r="X134" i="1" s="1"/>
  <c r="V135" i="1"/>
  <c r="W135" i="1" s="1"/>
  <c r="X135" i="1" s="1"/>
  <c r="V136" i="1"/>
  <c r="W136" i="1" s="1"/>
  <c r="X136" i="1" s="1"/>
  <c r="V137" i="1"/>
  <c r="W137" i="1" s="1"/>
  <c r="X137" i="1" s="1"/>
  <c r="V138" i="1"/>
  <c r="W138" i="1" s="1"/>
  <c r="X138" i="1" s="1"/>
  <c r="V139" i="1"/>
  <c r="W139" i="1" s="1"/>
  <c r="X139" i="1" s="1"/>
  <c r="V140" i="1"/>
  <c r="W140" i="1" s="1"/>
  <c r="X140" i="1" s="1"/>
  <c r="V141" i="1"/>
  <c r="W141" i="1" s="1"/>
  <c r="X141" i="1" s="1"/>
  <c r="V142" i="1"/>
  <c r="W142" i="1" s="1"/>
  <c r="X142" i="1" s="1"/>
  <c r="V143" i="1"/>
  <c r="W143" i="1" s="1"/>
  <c r="X143" i="1" s="1"/>
  <c r="V144" i="1"/>
  <c r="W144" i="1" s="1"/>
  <c r="X144" i="1" s="1"/>
  <c r="V145" i="1"/>
  <c r="W145" i="1" s="1"/>
  <c r="X145" i="1" s="1"/>
  <c r="V146" i="1"/>
  <c r="W146" i="1" s="1"/>
  <c r="X146" i="1" s="1"/>
  <c r="V147" i="1"/>
  <c r="W147" i="1" s="1"/>
  <c r="X147" i="1" s="1"/>
  <c r="V148" i="1"/>
  <c r="W148" i="1" s="1"/>
  <c r="X148" i="1" s="1"/>
  <c r="V149" i="1"/>
  <c r="W149" i="1" s="1"/>
  <c r="X149" i="1" s="1"/>
  <c r="V150" i="1"/>
  <c r="W150" i="1" s="1"/>
  <c r="X150" i="1" s="1"/>
  <c r="V151" i="1"/>
  <c r="W151" i="1" s="1"/>
  <c r="X151" i="1" s="1"/>
  <c r="V152" i="1"/>
  <c r="W152" i="1" s="1"/>
  <c r="X152" i="1" s="1"/>
  <c r="V153" i="1"/>
  <c r="W153" i="1" s="1"/>
  <c r="X153" i="1" s="1"/>
  <c r="V154" i="1"/>
  <c r="W154" i="1" s="1"/>
  <c r="X154" i="1" s="1"/>
  <c r="V155" i="1"/>
  <c r="W155" i="1" s="1"/>
  <c r="X155" i="1" s="1"/>
  <c r="V156" i="1"/>
  <c r="W156" i="1" s="1"/>
  <c r="X156" i="1" s="1"/>
  <c r="V157" i="1"/>
  <c r="W157" i="1" s="1"/>
  <c r="X157" i="1" s="1"/>
  <c r="V158" i="1"/>
  <c r="W158" i="1" s="1"/>
  <c r="X158" i="1" s="1"/>
  <c r="V159" i="1"/>
  <c r="W159" i="1" s="1"/>
  <c r="X159" i="1" s="1"/>
  <c r="V160" i="1"/>
  <c r="W160" i="1" s="1"/>
  <c r="X160" i="1" s="1"/>
  <c r="V161" i="1"/>
  <c r="W161" i="1" s="1"/>
  <c r="X161" i="1" s="1"/>
  <c r="V162" i="1"/>
  <c r="W162" i="1" s="1"/>
  <c r="X162" i="1" s="1"/>
  <c r="V163" i="1"/>
  <c r="W163" i="1" s="1"/>
  <c r="X163" i="1" s="1"/>
  <c r="V164" i="1"/>
  <c r="W164" i="1" s="1"/>
  <c r="X164" i="1" s="1"/>
  <c r="V165" i="1"/>
  <c r="W165" i="1" s="1"/>
  <c r="X165" i="1" s="1"/>
  <c r="V166" i="1"/>
  <c r="W166" i="1" s="1"/>
  <c r="X166" i="1" s="1"/>
  <c r="V167" i="1"/>
  <c r="W167" i="1" s="1"/>
  <c r="X167" i="1" s="1"/>
  <c r="V168" i="1"/>
  <c r="W168" i="1" s="1"/>
  <c r="X168" i="1" s="1"/>
  <c r="V169" i="1"/>
  <c r="W169" i="1" s="1"/>
  <c r="X169" i="1" s="1"/>
  <c r="V170" i="1"/>
  <c r="W170" i="1" s="1"/>
  <c r="X170" i="1" s="1"/>
  <c r="V171" i="1"/>
  <c r="W171" i="1" s="1"/>
  <c r="X171" i="1" s="1"/>
  <c r="V172" i="1"/>
  <c r="W172" i="1" s="1"/>
  <c r="X172" i="1" s="1"/>
  <c r="V173" i="1"/>
  <c r="W173" i="1" s="1"/>
  <c r="X173" i="1" s="1"/>
  <c r="V174" i="1"/>
  <c r="W174" i="1" s="1"/>
  <c r="X174" i="1" s="1"/>
  <c r="V175" i="1"/>
  <c r="W175" i="1" s="1"/>
  <c r="X175" i="1" s="1"/>
  <c r="V176" i="1"/>
  <c r="W176" i="1" s="1"/>
  <c r="X176" i="1" s="1"/>
  <c r="V177" i="1"/>
  <c r="W177" i="1" s="1"/>
  <c r="X177" i="1" s="1"/>
  <c r="V178" i="1"/>
  <c r="W178" i="1" s="1"/>
  <c r="X178" i="1" s="1"/>
  <c r="V179" i="1"/>
  <c r="W179" i="1" s="1"/>
  <c r="X179" i="1" s="1"/>
  <c r="V180" i="1"/>
  <c r="W180" i="1" s="1"/>
  <c r="X180" i="1" s="1"/>
  <c r="V181" i="1"/>
  <c r="W181" i="1" s="1"/>
  <c r="X181" i="1" s="1"/>
  <c r="V182" i="1"/>
  <c r="W182" i="1" s="1"/>
  <c r="X182" i="1" s="1"/>
  <c r="V183" i="1"/>
  <c r="W183" i="1" s="1"/>
  <c r="X183" i="1" s="1"/>
  <c r="V184" i="1"/>
  <c r="W184" i="1" s="1"/>
  <c r="X184" i="1" s="1"/>
  <c r="V185" i="1"/>
  <c r="W185" i="1" s="1"/>
  <c r="X185" i="1" s="1"/>
  <c r="V186" i="1"/>
  <c r="W186" i="1" s="1"/>
  <c r="X186" i="1" s="1"/>
  <c r="V187" i="1"/>
  <c r="W187" i="1" s="1"/>
  <c r="X187" i="1" s="1"/>
  <c r="V188" i="1"/>
  <c r="W188" i="1" s="1"/>
  <c r="X188" i="1" s="1"/>
  <c r="V189" i="1"/>
  <c r="W189" i="1" s="1"/>
  <c r="X189" i="1" s="1"/>
  <c r="V190" i="1"/>
  <c r="W190" i="1" s="1"/>
  <c r="X190" i="1" s="1"/>
  <c r="V191" i="1"/>
  <c r="W191" i="1" s="1"/>
  <c r="X191" i="1" s="1"/>
  <c r="V192" i="1"/>
  <c r="W192" i="1" s="1"/>
  <c r="X192" i="1" s="1"/>
  <c r="V193" i="1"/>
  <c r="W193" i="1" s="1"/>
  <c r="X193" i="1" s="1"/>
  <c r="V194" i="1"/>
  <c r="W194" i="1" s="1"/>
  <c r="X194" i="1" s="1"/>
  <c r="V195" i="1"/>
  <c r="W195" i="1" s="1"/>
  <c r="X195" i="1" s="1"/>
  <c r="V196" i="1"/>
  <c r="W196" i="1" s="1"/>
  <c r="X196" i="1" s="1"/>
  <c r="V197" i="1"/>
  <c r="W197" i="1" s="1"/>
  <c r="X197" i="1" s="1"/>
  <c r="V198" i="1"/>
  <c r="W198" i="1" s="1"/>
  <c r="X198" i="1" s="1"/>
  <c r="V199" i="1"/>
  <c r="W199" i="1" s="1"/>
  <c r="X199" i="1" s="1"/>
  <c r="V200" i="1"/>
  <c r="W200" i="1" s="1"/>
  <c r="X200" i="1" s="1"/>
  <c r="V201" i="1"/>
  <c r="W201" i="1" s="1"/>
  <c r="X201" i="1" s="1"/>
  <c r="V202" i="1"/>
  <c r="W202" i="1" s="1"/>
  <c r="X202" i="1" s="1"/>
  <c r="V203" i="1"/>
  <c r="W203" i="1" s="1"/>
  <c r="X203" i="1" s="1"/>
  <c r="V204" i="1"/>
  <c r="W204" i="1" s="1"/>
  <c r="X204" i="1" s="1"/>
  <c r="V205" i="1"/>
  <c r="W205" i="1" s="1"/>
  <c r="X205" i="1" s="1"/>
  <c r="V206" i="1"/>
  <c r="W206" i="1" s="1"/>
  <c r="X206" i="1" s="1"/>
  <c r="V207" i="1"/>
  <c r="W207" i="1" s="1"/>
  <c r="X207" i="1" s="1"/>
  <c r="V208" i="1"/>
  <c r="W208" i="1" s="1"/>
  <c r="X208" i="1" s="1"/>
  <c r="V209" i="1"/>
  <c r="W209" i="1" s="1"/>
  <c r="X209" i="1" s="1"/>
  <c r="V210" i="1"/>
  <c r="W210" i="1" s="1"/>
  <c r="X210" i="1" s="1"/>
  <c r="V211" i="1"/>
  <c r="W211" i="1" s="1"/>
  <c r="X211" i="1" s="1"/>
  <c r="V212" i="1"/>
  <c r="W212" i="1" s="1"/>
  <c r="X212" i="1" s="1"/>
  <c r="V213" i="1"/>
  <c r="W213" i="1" s="1"/>
  <c r="X213" i="1" s="1"/>
  <c r="V214" i="1"/>
  <c r="W214" i="1" s="1"/>
  <c r="X214" i="1" s="1"/>
  <c r="V215" i="1"/>
  <c r="W215" i="1" s="1"/>
  <c r="X215" i="1" s="1"/>
  <c r="V216" i="1"/>
  <c r="W216" i="1" s="1"/>
  <c r="X216" i="1" s="1"/>
  <c r="V217" i="1"/>
  <c r="W217" i="1" s="1"/>
  <c r="X217" i="1" s="1"/>
  <c r="V218" i="1"/>
  <c r="W218" i="1" s="1"/>
  <c r="X218" i="1" s="1"/>
  <c r="V219" i="1"/>
  <c r="W219" i="1" s="1"/>
  <c r="X219" i="1" s="1"/>
  <c r="V220" i="1"/>
  <c r="W220" i="1" s="1"/>
  <c r="X220" i="1" s="1"/>
  <c r="V221" i="1"/>
  <c r="W221" i="1" s="1"/>
  <c r="X221" i="1" s="1"/>
  <c r="V222" i="1"/>
  <c r="W222" i="1" s="1"/>
  <c r="X222" i="1" s="1"/>
  <c r="V223" i="1"/>
  <c r="W223" i="1" s="1"/>
  <c r="X223" i="1" s="1"/>
  <c r="V224" i="1"/>
  <c r="W224" i="1" s="1"/>
  <c r="X224" i="1" s="1"/>
  <c r="V225" i="1"/>
  <c r="W225" i="1" s="1"/>
  <c r="X225" i="1" s="1"/>
  <c r="V226" i="1"/>
  <c r="W226" i="1" s="1"/>
  <c r="X226" i="1" s="1"/>
  <c r="V227" i="1"/>
  <c r="W227" i="1" s="1"/>
  <c r="X227" i="1" s="1"/>
  <c r="V228" i="1"/>
  <c r="W228" i="1" s="1"/>
  <c r="X228" i="1" s="1"/>
  <c r="V229" i="1"/>
  <c r="W229" i="1" s="1"/>
  <c r="X229" i="1" s="1"/>
  <c r="V230" i="1"/>
  <c r="W230" i="1" s="1"/>
  <c r="X230" i="1" s="1"/>
  <c r="V231" i="1"/>
  <c r="W231" i="1" s="1"/>
  <c r="X231" i="1" s="1"/>
  <c r="V232" i="1"/>
  <c r="W232" i="1" s="1"/>
  <c r="X232" i="1" s="1"/>
  <c r="V233" i="1"/>
  <c r="W233" i="1" s="1"/>
  <c r="X233" i="1" s="1"/>
  <c r="V234" i="1"/>
  <c r="W234" i="1" s="1"/>
  <c r="X234" i="1" s="1"/>
  <c r="V235" i="1"/>
  <c r="W235" i="1" s="1"/>
  <c r="X235" i="1" s="1"/>
  <c r="V236" i="1"/>
  <c r="W236" i="1" s="1"/>
  <c r="X236" i="1" s="1"/>
  <c r="V237" i="1"/>
  <c r="W237" i="1" s="1"/>
  <c r="X237" i="1" s="1"/>
  <c r="V238" i="1"/>
  <c r="W238" i="1" s="1"/>
  <c r="X238" i="1" s="1"/>
  <c r="V239" i="1"/>
  <c r="W239" i="1" s="1"/>
  <c r="X239" i="1" s="1"/>
  <c r="V240" i="1"/>
  <c r="W240" i="1" s="1"/>
  <c r="X240" i="1" s="1"/>
  <c r="V241" i="1"/>
  <c r="W241" i="1" s="1"/>
  <c r="X241" i="1" s="1"/>
  <c r="V242" i="1"/>
  <c r="W242" i="1" s="1"/>
  <c r="X242" i="1" s="1"/>
  <c r="V243" i="1"/>
  <c r="W243" i="1" s="1"/>
  <c r="X243" i="1" s="1"/>
  <c r="V244" i="1"/>
  <c r="W244" i="1" s="1"/>
  <c r="X244" i="1" s="1"/>
  <c r="V245" i="1"/>
  <c r="W245" i="1" s="1"/>
  <c r="X245" i="1" s="1"/>
  <c r="V246" i="1"/>
  <c r="W246" i="1" s="1"/>
  <c r="X246" i="1" s="1"/>
  <c r="V247" i="1"/>
  <c r="W247" i="1" s="1"/>
  <c r="X247" i="1" s="1"/>
  <c r="V248" i="1"/>
  <c r="W248" i="1" s="1"/>
  <c r="X248" i="1" s="1"/>
  <c r="V249" i="1"/>
  <c r="W249" i="1" s="1"/>
  <c r="X249" i="1" s="1"/>
  <c r="V250" i="1"/>
  <c r="W250" i="1" s="1"/>
  <c r="X250" i="1" s="1"/>
  <c r="V251" i="1"/>
  <c r="W251" i="1" s="1"/>
  <c r="X251" i="1" s="1"/>
  <c r="V252" i="1"/>
  <c r="W252" i="1" s="1"/>
  <c r="X252" i="1" s="1"/>
  <c r="V253" i="1"/>
  <c r="W253" i="1" s="1"/>
  <c r="X253" i="1" s="1"/>
  <c r="V254" i="1"/>
  <c r="W254" i="1" s="1"/>
  <c r="X254" i="1" s="1"/>
  <c r="V255" i="1"/>
  <c r="W255" i="1" s="1"/>
  <c r="X255" i="1" s="1"/>
  <c r="V256" i="1"/>
  <c r="W256" i="1" s="1"/>
  <c r="X256" i="1" s="1"/>
  <c r="V257" i="1"/>
  <c r="W257" i="1" s="1"/>
  <c r="X257" i="1" s="1"/>
  <c r="V258" i="1"/>
  <c r="W258" i="1" s="1"/>
  <c r="X258" i="1" s="1"/>
  <c r="V259" i="1"/>
  <c r="W259" i="1" s="1"/>
  <c r="X259" i="1" s="1"/>
  <c r="V260" i="1"/>
  <c r="W260" i="1" s="1"/>
  <c r="X260" i="1" s="1"/>
  <c r="V261" i="1"/>
  <c r="W261" i="1" s="1"/>
  <c r="X261" i="1" s="1"/>
  <c r="V262" i="1"/>
  <c r="W262" i="1" s="1"/>
  <c r="X262" i="1" s="1"/>
  <c r="V263" i="1"/>
  <c r="W263" i="1" s="1"/>
  <c r="X263" i="1" s="1"/>
  <c r="V264" i="1"/>
  <c r="W264" i="1" s="1"/>
  <c r="X264" i="1" s="1"/>
  <c r="V265" i="1"/>
  <c r="W265" i="1" s="1"/>
  <c r="X265" i="1" s="1"/>
  <c r="V266" i="1"/>
  <c r="W266" i="1" s="1"/>
  <c r="X266" i="1" s="1"/>
  <c r="V267" i="1"/>
  <c r="W267" i="1" s="1"/>
  <c r="X267" i="1" s="1"/>
  <c r="V268" i="1"/>
  <c r="W268" i="1" s="1"/>
  <c r="X268" i="1" s="1"/>
  <c r="V269" i="1"/>
  <c r="W269" i="1" s="1"/>
  <c r="X269" i="1" s="1"/>
  <c r="V270" i="1"/>
  <c r="W270" i="1" s="1"/>
  <c r="X270" i="1" s="1"/>
  <c r="V271" i="1"/>
  <c r="W271" i="1" s="1"/>
  <c r="X271" i="1" s="1"/>
  <c r="V272" i="1"/>
  <c r="W272" i="1" s="1"/>
  <c r="X272" i="1" s="1"/>
  <c r="V273" i="1"/>
  <c r="W273" i="1" s="1"/>
  <c r="X273" i="1" s="1"/>
  <c r="V274" i="1"/>
  <c r="W274" i="1" s="1"/>
  <c r="X274" i="1" s="1"/>
  <c r="V275" i="1"/>
  <c r="W275" i="1" s="1"/>
  <c r="X275" i="1" s="1"/>
  <c r="V276" i="1"/>
  <c r="W276" i="1" s="1"/>
  <c r="X276" i="1" s="1"/>
  <c r="V277" i="1"/>
  <c r="W277" i="1" s="1"/>
  <c r="X277" i="1" s="1"/>
  <c r="V278" i="1"/>
  <c r="W278" i="1" s="1"/>
  <c r="X278" i="1" s="1"/>
  <c r="V279" i="1"/>
  <c r="W279" i="1" s="1"/>
  <c r="X279" i="1" s="1"/>
  <c r="V280" i="1"/>
  <c r="W280" i="1" s="1"/>
  <c r="X280" i="1" s="1"/>
  <c r="V281" i="1"/>
  <c r="W281" i="1" s="1"/>
  <c r="X281" i="1" s="1"/>
  <c r="V282" i="1"/>
  <c r="W282" i="1" s="1"/>
  <c r="X282" i="1" s="1"/>
  <c r="V283" i="1"/>
  <c r="W283" i="1" s="1"/>
  <c r="X283" i="1" s="1"/>
  <c r="V284" i="1"/>
  <c r="W284" i="1" s="1"/>
  <c r="X284" i="1" s="1"/>
  <c r="V285" i="1"/>
  <c r="W285" i="1" s="1"/>
  <c r="X285" i="1" s="1"/>
  <c r="V286" i="1"/>
  <c r="W286" i="1" s="1"/>
  <c r="X286" i="1" s="1"/>
  <c r="V287" i="1"/>
  <c r="W287" i="1" s="1"/>
  <c r="X287" i="1" s="1"/>
  <c r="V288" i="1"/>
  <c r="W288" i="1" s="1"/>
  <c r="X288" i="1" s="1"/>
  <c r="V289" i="1"/>
  <c r="W289" i="1" s="1"/>
  <c r="X289" i="1" s="1"/>
  <c r="V290" i="1"/>
  <c r="W290" i="1" s="1"/>
  <c r="X290" i="1" s="1"/>
  <c r="V291" i="1"/>
  <c r="W291" i="1" s="1"/>
  <c r="X291" i="1" s="1"/>
  <c r="V292" i="1"/>
  <c r="W292" i="1" s="1"/>
  <c r="X292" i="1" s="1"/>
  <c r="V293" i="1"/>
  <c r="W293" i="1" s="1"/>
  <c r="X293" i="1" s="1"/>
  <c r="V294" i="1"/>
  <c r="W294" i="1" s="1"/>
  <c r="X294" i="1" s="1"/>
  <c r="V295" i="1"/>
  <c r="W295" i="1" s="1"/>
  <c r="X295" i="1" s="1"/>
  <c r="V296" i="1"/>
  <c r="W296" i="1" s="1"/>
  <c r="X296" i="1" s="1"/>
  <c r="V297" i="1"/>
  <c r="W297" i="1" s="1"/>
  <c r="X297" i="1" s="1"/>
  <c r="V298" i="1"/>
  <c r="W298" i="1" s="1"/>
  <c r="X298" i="1" s="1"/>
  <c r="V299" i="1"/>
  <c r="W299" i="1" s="1"/>
  <c r="X299" i="1" s="1"/>
  <c r="V300" i="1"/>
  <c r="W300" i="1" s="1"/>
  <c r="X300" i="1" s="1"/>
  <c r="V301" i="1"/>
  <c r="W301" i="1" s="1"/>
  <c r="X301" i="1" s="1"/>
  <c r="V302" i="1"/>
  <c r="W302" i="1" s="1"/>
  <c r="X302" i="1" s="1"/>
  <c r="V303" i="1"/>
  <c r="W303" i="1" s="1"/>
  <c r="X303" i="1" s="1"/>
  <c r="V304" i="1"/>
  <c r="W304" i="1" s="1"/>
  <c r="X304" i="1" s="1"/>
  <c r="V305" i="1"/>
  <c r="W305" i="1" s="1"/>
  <c r="X305" i="1" s="1"/>
  <c r="V306" i="1"/>
  <c r="W306" i="1" s="1"/>
  <c r="X306" i="1" s="1"/>
  <c r="V307" i="1"/>
  <c r="W307" i="1" s="1"/>
  <c r="X307" i="1" s="1"/>
  <c r="V308" i="1"/>
  <c r="W308" i="1" s="1"/>
  <c r="X308" i="1" s="1"/>
  <c r="V309" i="1"/>
  <c r="W309" i="1" s="1"/>
  <c r="X309" i="1" s="1"/>
  <c r="V310" i="1"/>
  <c r="W310" i="1" s="1"/>
  <c r="X310" i="1" s="1"/>
  <c r="V311" i="1"/>
  <c r="W311" i="1" s="1"/>
  <c r="X311" i="1" s="1"/>
  <c r="V312" i="1"/>
  <c r="W312" i="1" s="1"/>
  <c r="X312" i="1" s="1"/>
  <c r="V313" i="1"/>
  <c r="W313" i="1" s="1"/>
  <c r="X313" i="1" s="1"/>
  <c r="V314" i="1"/>
  <c r="W314" i="1" s="1"/>
  <c r="X314" i="1" s="1"/>
  <c r="V315" i="1"/>
  <c r="W315" i="1" s="1"/>
  <c r="X315" i="1" s="1"/>
  <c r="V316" i="1"/>
  <c r="W316" i="1" s="1"/>
  <c r="X316" i="1" s="1"/>
  <c r="V317" i="1"/>
  <c r="W317" i="1" s="1"/>
  <c r="X317" i="1" s="1"/>
  <c r="V318" i="1"/>
  <c r="W318" i="1" s="1"/>
  <c r="X318" i="1" s="1"/>
  <c r="V319" i="1"/>
  <c r="W319" i="1" s="1"/>
  <c r="X319" i="1" s="1"/>
  <c r="V320" i="1"/>
  <c r="W320" i="1" s="1"/>
  <c r="X320" i="1" s="1"/>
  <c r="V321" i="1"/>
  <c r="W321" i="1" s="1"/>
  <c r="X321" i="1" s="1"/>
  <c r="V322" i="1"/>
  <c r="W322" i="1" s="1"/>
  <c r="X322" i="1" s="1"/>
  <c r="V323" i="1"/>
  <c r="W323" i="1" s="1"/>
  <c r="X323" i="1" s="1"/>
  <c r="V324" i="1"/>
  <c r="W324" i="1" s="1"/>
  <c r="X324" i="1" s="1"/>
  <c r="V325" i="1"/>
  <c r="W325" i="1" s="1"/>
  <c r="X325" i="1" s="1"/>
  <c r="V326" i="1"/>
  <c r="W326" i="1" s="1"/>
  <c r="X326" i="1" s="1"/>
  <c r="V327" i="1"/>
  <c r="W327" i="1" s="1"/>
  <c r="X327" i="1" s="1"/>
  <c r="V328" i="1"/>
  <c r="W328" i="1" s="1"/>
  <c r="X328" i="1" s="1"/>
  <c r="V329" i="1"/>
  <c r="W329" i="1" s="1"/>
  <c r="X329" i="1" s="1"/>
  <c r="V330" i="1"/>
  <c r="W330" i="1" s="1"/>
  <c r="X330" i="1" s="1"/>
  <c r="V331" i="1"/>
  <c r="W331" i="1" s="1"/>
  <c r="X331" i="1" s="1"/>
  <c r="V332" i="1"/>
  <c r="W332" i="1" s="1"/>
  <c r="X332" i="1" s="1"/>
  <c r="V333" i="1"/>
  <c r="W333" i="1" s="1"/>
  <c r="X333" i="1" s="1"/>
  <c r="V334" i="1"/>
  <c r="W334" i="1" s="1"/>
  <c r="X334" i="1" s="1"/>
  <c r="V335" i="1"/>
  <c r="W335" i="1" s="1"/>
  <c r="X335" i="1" s="1"/>
  <c r="V336" i="1"/>
  <c r="W336" i="1" s="1"/>
  <c r="X336" i="1" s="1"/>
  <c r="V337" i="1"/>
  <c r="W337" i="1" s="1"/>
  <c r="X337" i="1" s="1"/>
  <c r="V338" i="1"/>
  <c r="W338" i="1" s="1"/>
  <c r="X338" i="1" s="1"/>
  <c r="V339" i="1"/>
  <c r="W339" i="1" s="1"/>
  <c r="X339" i="1" s="1"/>
  <c r="V340" i="1"/>
  <c r="W340" i="1" s="1"/>
  <c r="X340" i="1" s="1"/>
  <c r="V341" i="1"/>
  <c r="W341" i="1" s="1"/>
  <c r="X341" i="1" s="1"/>
  <c r="V342" i="1"/>
  <c r="W342" i="1" s="1"/>
  <c r="X342" i="1" s="1"/>
  <c r="V343" i="1"/>
  <c r="W343" i="1" s="1"/>
  <c r="X343" i="1" s="1"/>
  <c r="V344" i="1"/>
  <c r="W344" i="1" s="1"/>
  <c r="X344" i="1" s="1"/>
  <c r="V345" i="1"/>
  <c r="W345" i="1" s="1"/>
  <c r="X345" i="1" s="1"/>
  <c r="V346" i="1"/>
  <c r="W346" i="1" s="1"/>
  <c r="X346" i="1" s="1"/>
  <c r="V347" i="1"/>
  <c r="W347" i="1" s="1"/>
  <c r="X347" i="1" s="1"/>
  <c r="V348" i="1"/>
  <c r="W348" i="1" s="1"/>
  <c r="X348" i="1" s="1"/>
  <c r="V349" i="1"/>
  <c r="W349" i="1" s="1"/>
  <c r="X349" i="1" s="1"/>
  <c r="V350" i="1"/>
  <c r="W350" i="1" s="1"/>
  <c r="X350" i="1" s="1"/>
  <c r="V351" i="1"/>
  <c r="W351" i="1" s="1"/>
  <c r="X351" i="1" s="1"/>
  <c r="V352" i="1"/>
  <c r="W352" i="1" s="1"/>
  <c r="X352" i="1" s="1"/>
  <c r="V353" i="1"/>
  <c r="W353" i="1" s="1"/>
  <c r="X353" i="1" s="1"/>
  <c r="V354" i="1"/>
  <c r="W354" i="1" s="1"/>
  <c r="X354" i="1" s="1"/>
  <c r="V355" i="1"/>
  <c r="W355" i="1" s="1"/>
  <c r="X355" i="1" s="1"/>
  <c r="V356" i="1"/>
  <c r="W356" i="1" s="1"/>
  <c r="X356" i="1" s="1"/>
  <c r="V357" i="1"/>
  <c r="W357" i="1" s="1"/>
  <c r="X357" i="1" s="1"/>
  <c r="V358" i="1"/>
  <c r="W358" i="1" s="1"/>
  <c r="X358" i="1" s="1"/>
  <c r="V359" i="1"/>
  <c r="W359" i="1" s="1"/>
  <c r="X359" i="1" s="1"/>
  <c r="V360" i="1"/>
  <c r="W360" i="1" s="1"/>
  <c r="X360" i="1" s="1"/>
  <c r="V361" i="1"/>
  <c r="W361" i="1" s="1"/>
  <c r="X361" i="1" s="1"/>
  <c r="V362" i="1"/>
  <c r="W362" i="1" s="1"/>
  <c r="X362" i="1" s="1"/>
  <c r="V363" i="1"/>
  <c r="W363" i="1" s="1"/>
  <c r="X363" i="1" s="1"/>
  <c r="V364" i="1"/>
  <c r="W364" i="1" s="1"/>
  <c r="X364" i="1" s="1"/>
  <c r="V365" i="1"/>
  <c r="W365" i="1" s="1"/>
  <c r="X365" i="1" s="1"/>
  <c r="V366" i="1"/>
  <c r="W366" i="1" s="1"/>
  <c r="X366" i="1" s="1"/>
  <c r="V367" i="1"/>
  <c r="W367" i="1" s="1"/>
  <c r="X367" i="1" s="1"/>
  <c r="V368" i="1"/>
  <c r="W368" i="1" s="1"/>
  <c r="X368" i="1" s="1"/>
  <c r="V369" i="1"/>
  <c r="W369" i="1" s="1"/>
  <c r="X369" i="1" s="1"/>
  <c r="V370" i="1"/>
  <c r="W370" i="1" s="1"/>
  <c r="X370" i="1" s="1"/>
  <c r="V371" i="1"/>
  <c r="W371" i="1" s="1"/>
  <c r="X371" i="1" s="1"/>
  <c r="V372" i="1"/>
  <c r="W372" i="1" s="1"/>
  <c r="X372" i="1" s="1"/>
  <c r="V373" i="1"/>
  <c r="W373" i="1" s="1"/>
  <c r="X373" i="1" s="1"/>
  <c r="V374" i="1"/>
  <c r="W374" i="1" s="1"/>
  <c r="X374" i="1" s="1"/>
  <c r="V375" i="1"/>
  <c r="W375" i="1" s="1"/>
  <c r="X375" i="1" s="1"/>
  <c r="V376" i="1"/>
  <c r="W376" i="1" s="1"/>
  <c r="X376" i="1" s="1"/>
  <c r="V377" i="1"/>
  <c r="W377" i="1" s="1"/>
  <c r="X377" i="1" s="1"/>
  <c r="V378" i="1"/>
  <c r="W378" i="1" s="1"/>
  <c r="X378" i="1" s="1"/>
  <c r="V379" i="1"/>
  <c r="W379" i="1" s="1"/>
  <c r="X379" i="1" s="1"/>
  <c r="V380" i="1"/>
  <c r="W380" i="1" s="1"/>
  <c r="X380" i="1" s="1"/>
  <c r="V381" i="1"/>
  <c r="W381" i="1" s="1"/>
  <c r="X381" i="1" s="1"/>
  <c r="V382" i="1"/>
  <c r="W382" i="1" s="1"/>
  <c r="X382" i="1" s="1"/>
  <c r="V383" i="1"/>
  <c r="W383" i="1" s="1"/>
  <c r="X383" i="1" s="1"/>
  <c r="V384" i="1"/>
  <c r="W384" i="1" s="1"/>
  <c r="X384" i="1" s="1"/>
  <c r="V385" i="1"/>
  <c r="W385" i="1" s="1"/>
  <c r="X385" i="1" s="1"/>
  <c r="V386" i="1"/>
  <c r="W386" i="1" s="1"/>
  <c r="X386" i="1" s="1"/>
  <c r="V387" i="1"/>
  <c r="W387" i="1" s="1"/>
  <c r="X387" i="1" s="1"/>
  <c r="V388" i="1"/>
  <c r="W388" i="1" s="1"/>
  <c r="X388" i="1" s="1"/>
  <c r="V389" i="1"/>
  <c r="W389" i="1" s="1"/>
  <c r="X389" i="1" s="1"/>
  <c r="V390" i="1"/>
  <c r="W390" i="1" s="1"/>
  <c r="X390" i="1" s="1"/>
  <c r="V391" i="1"/>
  <c r="W391" i="1" s="1"/>
  <c r="X391" i="1" s="1"/>
  <c r="V392" i="1"/>
  <c r="W392" i="1" s="1"/>
  <c r="X392" i="1" s="1"/>
  <c r="V393" i="1"/>
  <c r="W393" i="1" s="1"/>
  <c r="X393" i="1" s="1"/>
  <c r="V394" i="1"/>
  <c r="W394" i="1" s="1"/>
  <c r="X394" i="1" s="1"/>
  <c r="V395" i="1"/>
  <c r="W395" i="1" s="1"/>
  <c r="X395" i="1" s="1"/>
  <c r="V396" i="1"/>
  <c r="W396" i="1" s="1"/>
  <c r="X396" i="1" s="1"/>
  <c r="V397" i="1"/>
  <c r="W397" i="1" s="1"/>
  <c r="X397" i="1" s="1"/>
  <c r="V398" i="1"/>
  <c r="W398" i="1" s="1"/>
  <c r="X398" i="1" s="1"/>
  <c r="V399" i="1"/>
  <c r="W399" i="1" s="1"/>
  <c r="X399" i="1" s="1"/>
  <c r="V400" i="1"/>
  <c r="W400" i="1" s="1"/>
  <c r="X400" i="1" s="1"/>
  <c r="V401" i="1"/>
  <c r="W401" i="1" s="1"/>
  <c r="X401" i="1" s="1"/>
  <c r="V402" i="1"/>
  <c r="W402" i="1" s="1"/>
  <c r="X402" i="1" s="1"/>
  <c r="V403" i="1"/>
  <c r="W403" i="1" s="1"/>
  <c r="X403" i="1" s="1"/>
  <c r="V404" i="1"/>
  <c r="W404" i="1" s="1"/>
  <c r="X404" i="1" s="1"/>
  <c r="V405" i="1"/>
  <c r="W405" i="1" s="1"/>
  <c r="X405" i="1" s="1"/>
  <c r="V406" i="1"/>
  <c r="W406" i="1" s="1"/>
  <c r="X406" i="1" s="1"/>
  <c r="V407" i="1"/>
  <c r="W407" i="1" s="1"/>
  <c r="X407" i="1" s="1"/>
  <c r="V408" i="1"/>
  <c r="W408" i="1" s="1"/>
  <c r="X408" i="1" s="1"/>
  <c r="V409" i="1"/>
  <c r="W409" i="1" s="1"/>
  <c r="X409" i="1" s="1"/>
  <c r="V410" i="1"/>
  <c r="W410" i="1" s="1"/>
  <c r="X410" i="1" s="1"/>
  <c r="V411" i="1"/>
  <c r="W411" i="1" s="1"/>
  <c r="X411" i="1" s="1"/>
  <c r="V412" i="1"/>
  <c r="W412" i="1" s="1"/>
  <c r="X412" i="1" s="1"/>
  <c r="V413" i="1"/>
  <c r="W413" i="1" s="1"/>
  <c r="X413" i="1" s="1"/>
  <c r="V414" i="1"/>
  <c r="W414" i="1" s="1"/>
  <c r="X414" i="1" s="1"/>
  <c r="V415" i="1"/>
  <c r="W415" i="1" s="1"/>
  <c r="X415" i="1" s="1"/>
  <c r="V416" i="1"/>
  <c r="W416" i="1" s="1"/>
  <c r="X416" i="1" s="1"/>
  <c r="V417" i="1"/>
  <c r="W417" i="1" s="1"/>
  <c r="X417" i="1" s="1"/>
  <c r="V418" i="1"/>
  <c r="W418" i="1" s="1"/>
  <c r="X418" i="1" s="1"/>
  <c r="V419" i="1"/>
  <c r="W419" i="1" s="1"/>
  <c r="X419" i="1" s="1"/>
  <c r="V420" i="1"/>
  <c r="W420" i="1" s="1"/>
  <c r="X420" i="1" s="1"/>
  <c r="V421" i="1"/>
  <c r="W421" i="1" s="1"/>
  <c r="X421" i="1" s="1"/>
  <c r="V422" i="1"/>
  <c r="W422" i="1" s="1"/>
  <c r="X422" i="1" s="1"/>
  <c r="V423" i="1"/>
  <c r="W423" i="1" s="1"/>
  <c r="X423" i="1" s="1"/>
  <c r="V424" i="1"/>
  <c r="W424" i="1" s="1"/>
  <c r="X424" i="1" s="1"/>
  <c r="V425" i="1"/>
  <c r="W425" i="1" s="1"/>
  <c r="X425" i="1" s="1"/>
  <c r="V426" i="1"/>
  <c r="W426" i="1" s="1"/>
  <c r="X426" i="1" s="1"/>
  <c r="V427" i="1"/>
  <c r="W427" i="1" s="1"/>
  <c r="X427" i="1" s="1"/>
  <c r="V428" i="1"/>
  <c r="W428" i="1" s="1"/>
  <c r="X428" i="1" s="1"/>
  <c r="V429" i="1"/>
  <c r="W429" i="1" s="1"/>
  <c r="X429" i="1" s="1"/>
  <c r="V430" i="1"/>
  <c r="W430" i="1" s="1"/>
  <c r="X430" i="1" s="1"/>
  <c r="V431" i="1"/>
  <c r="W431" i="1" s="1"/>
  <c r="X431" i="1" s="1"/>
  <c r="V432" i="1"/>
  <c r="W432" i="1" s="1"/>
  <c r="X432" i="1" s="1"/>
  <c r="V433" i="1"/>
  <c r="W433" i="1" s="1"/>
  <c r="X433" i="1" s="1"/>
  <c r="V434" i="1"/>
  <c r="W434" i="1" s="1"/>
  <c r="X434" i="1" s="1"/>
  <c r="V435" i="1"/>
  <c r="W435" i="1" s="1"/>
  <c r="X435" i="1" s="1"/>
  <c r="V436" i="1"/>
  <c r="W436" i="1" s="1"/>
  <c r="X436" i="1" s="1"/>
  <c r="V437" i="1"/>
  <c r="W437" i="1" s="1"/>
  <c r="X437" i="1" s="1"/>
  <c r="V438" i="1"/>
  <c r="W438" i="1" s="1"/>
  <c r="X438" i="1" s="1"/>
  <c r="V439" i="1"/>
  <c r="W439" i="1" s="1"/>
  <c r="X439" i="1" s="1"/>
  <c r="V440" i="1"/>
  <c r="W440" i="1" s="1"/>
  <c r="X440" i="1" s="1"/>
  <c r="V441" i="1"/>
  <c r="W441" i="1" s="1"/>
  <c r="X441" i="1" s="1"/>
  <c r="V442" i="1"/>
  <c r="W442" i="1" s="1"/>
  <c r="X442" i="1" s="1"/>
  <c r="V443" i="1"/>
  <c r="W443" i="1" s="1"/>
  <c r="X443" i="1" s="1"/>
  <c r="V444" i="1"/>
  <c r="W444" i="1" s="1"/>
  <c r="X444" i="1" s="1"/>
  <c r="V445" i="1"/>
  <c r="W445" i="1" s="1"/>
  <c r="X445" i="1" s="1"/>
  <c r="V446" i="1"/>
  <c r="W446" i="1" s="1"/>
  <c r="X446" i="1" s="1"/>
  <c r="V447" i="1"/>
  <c r="W447" i="1" s="1"/>
  <c r="X447" i="1" s="1"/>
  <c r="V448" i="1"/>
  <c r="W448" i="1" s="1"/>
  <c r="X448" i="1" s="1"/>
  <c r="V449" i="1"/>
  <c r="W449" i="1" s="1"/>
  <c r="X449" i="1" s="1"/>
  <c r="V450" i="1"/>
  <c r="W450" i="1" s="1"/>
  <c r="X450" i="1" s="1"/>
  <c r="V451" i="1"/>
  <c r="W451" i="1" s="1"/>
  <c r="X451" i="1" s="1"/>
  <c r="V452" i="1"/>
  <c r="W452" i="1" s="1"/>
  <c r="X452" i="1" s="1"/>
  <c r="V453" i="1"/>
  <c r="W453" i="1" s="1"/>
  <c r="X453" i="1" s="1"/>
  <c r="V454" i="1"/>
  <c r="W454" i="1" s="1"/>
  <c r="X454" i="1" s="1"/>
  <c r="V455" i="1"/>
  <c r="W455" i="1" s="1"/>
  <c r="X455" i="1" s="1"/>
  <c r="V456" i="1"/>
  <c r="W456" i="1" s="1"/>
  <c r="X456" i="1" s="1"/>
  <c r="V457" i="1"/>
  <c r="W457" i="1" s="1"/>
  <c r="X457" i="1" s="1"/>
  <c r="V458" i="1"/>
  <c r="W458" i="1" s="1"/>
  <c r="X458" i="1" s="1"/>
  <c r="V459" i="1"/>
  <c r="W459" i="1" s="1"/>
  <c r="X459" i="1" s="1"/>
  <c r="V460" i="1"/>
  <c r="W460" i="1" s="1"/>
  <c r="X460" i="1" s="1"/>
  <c r="V461" i="1"/>
  <c r="W461" i="1" s="1"/>
  <c r="X461" i="1" s="1"/>
  <c r="V462" i="1"/>
  <c r="W462" i="1" s="1"/>
  <c r="X462" i="1" s="1"/>
  <c r="V463" i="1"/>
  <c r="W463" i="1" s="1"/>
  <c r="X463" i="1" s="1"/>
  <c r="V464" i="1"/>
  <c r="W464" i="1" s="1"/>
  <c r="X464" i="1" s="1"/>
  <c r="V465" i="1"/>
  <c r="W465" i="1" s="1"/>
  <c r="X465" i="1" s="1"/>
  <c r="V466" i="1"/>
  <c r="W466" i="1" s="1"/>
  <c r="X466" i="1" s="1"/>
  <c r="V467" i="1"/>
  <c r="W467" i="1" s="1"/>
  <c r="X467" i="1" s="1"/>
  <c r="V468" i="1"/>
  <c r="W468" i="1" s="1"/>
  <c r="X468" i="1" s="1"/>
  <c r="V469" i="1"/>
  <c r="W469" i="1" s="1"/>
  <c r="X469" i="1" s="1"/>
  <c r="V470" i="1"/>
  <c r="W470" i="1" s="1"/>
  <c r="X470" i="1" s="1"/>
  <c r="V471" i="1"/>
  <c r="W471" i="1" s="1"/>
  <c r="X471" i="1" s="1"/>
  <c r="V472" i="1"/>
  <c r="W472" i="1" s="1"/>
  <c r="X472" i="1" s="1"/>
  <c r="V473" i="1"/>
  <c r="W473" i="1" s="1"/>
  <c r="X473" i="1" s="1"/>
  <c r="V474" i="1"/>
  <c r="W474" i="1" s="1"/>
  <c r="X474" i="1" s="1"/>
  <c r="V475" i="1"/>
  <c r="W475" i="1" s="1"/>
  <c r="X475" i="1" s="1"/>
  <c r="V476" i="1"/>
  <c r="W476" i="1" s="1"/>
  <c r="X476" i="1" s="1"/>
  <c r="V477" i="1"/>
  <c r="W477" i="1" s="1"/>
  <c r="X477" i="1" s="1"/>
  <c r="V478" i="1"/>
  <c r="W478" i="1" s="1"/>
  <c r="X478" i="1" s="1"/>
  <c r="V479" i="1"/>
  <c r="W479" i="1" s="1"/>
  <c r="X479" i="1" s="1"/>
  <c r="V480" i="1"/>
  <c r="W480" i="1" s="1"/>
  <c r="X480" i="1" s="1"/>
  <c r="V481" i="1"/>
  <c r="W481" i="1" s="1"/>
  <c r="X481" i="1" s="1"/>
  <c r="V482" i="1"/>
  <c r="W482" i="1" s="1"/>
  <c r="X482" i="1" s="1"/>
  <c r="V483" i="1"/>
  <c r="W483" i="1" s="1"/>
  <c r="X483" i="1" s="1"/>
  <c r="V484" i="1"/>
  <c r="W484" i="1" s="1"/>
  <c r="X484" i="1" s="1"/>
  <c r="V485" i="1"/>
  <c r="W485" i="1" s="1"/>
  <c r="X485" i="1" s="1"/>
  <c r="V486" i="1"/>
  <c r="W486" i="1" s="1"/>
  <c r="X486" i="1" s="1"/>
  <c r="V487" i="1"/>
  <c r="W487" i="1" s="1"/>
  <c r="X487" i="1" s="1"/>
  <c r="V488" i="1"/>
  <c r="W488" i="1" s="1"/>
  <c r="X488" i="1" s="1"/>
  <c r="V489" i="1"/>
  <c r="W489" i="1" s="1"/>
  <c r="X489" i="1" s="1"/>
  <c r="V490" i="1"/>
  <c r="W490" i="1" s="1"/>
  <c r="X490" i="1" s="1"/>
  <c r="V491" i="1"/>
  <c r="W491" i="1" s="1"/>
  <c r="X491" i="1" s="1"/>
  <c r="V492" i="1"/>
  <c r="W492" i="1" s="1"/>
  <c r="X492" i="1" s="1"/>
  <c r="V493" i="1"/>
  <c r="W493" i="1" s="1"/>
  <c r="X493" i="1" s="1"/>
  <c r="V494" i="1"/>
  <c r="W494" i="1" s="1"/>
  <c r="X494" i="1" s="1"/>
  <c r="V495" i="1"/>
  <c r="W495" i="1" s="1"/>
  <c r="X495" i="1" s="1"/>
  <c r="V496" i="1"/>
  <c r="W496" i="1" s="1"/>
  <c r="X496" i="1" s="1"/>
  <c r="V497" i="1"/>
  <c r="W497" i="1" s="1"/>
  <c r="X497" i="1" s="1"/>
  <c r="V498" i="1"/>
  <c r="W498" i="1" s="1"/>
  <c r="X498" i="1" s="1"/>
  <c r="V499" i="1"/>
  <c r="W499" i="1" s="1"/>
  <c r="X499" i="1" s="1"/>
  <c r="V500" i="1"/>
  <c r="W500" i="1" s="1"/>
  <c r="X500" i="1" s="1"/>
  <c r="V501" i="1"/>
  <c r="W501" i="1" s="1"/>
  <c r="X501" i="1" s="1"/>
  <c r="V502" i="1"/>
  <c r="W502" i="1" s="1"/>
  <c r="X502" i="1" s="1"/>
  <c r="V503" i="1"/>
  <c r="W503" i="1" s="1"/>
  <c r="X503" i="1" s="1"/>
  <c r="V504" i="1"/>
  <c r="W504" i="1" s="1"/>
  <c r="X504" i="1" s="1"/>
  <c r="V505" i="1"/>
  <c r="W505" i="1" s="1"/>
  <c r="X505" i="1" s="1"/>
  <c r="V506" i="1"/>
  <c r="W506" i="1" s="1"/>
  <c r="X506" i="1" s="1"/>
  <c r="V507" i="1"/>
  <c r="W507" i="1" s="1"/>
  <c r="X507" i="1" s="1"/>
  <c r="V508" i="1"/>
  <c r="W508" i="1" s="1"/>
  <c r="X508" i="1" s="1"/>
  <c r="V509" i="1"/>
  <c r="W509" i="1" s="1"/>
  <c r="X509" i="1" s="1"/>
  <c r="V510" i="1"/>
  <c r="W510" i="1" s="1"/>
  <c r="X510" i="1" s="1"/>
  <c r="V511" i="1"/>
  <c r="W511" i="1" s="1"/>
  <c r="X511" i="1" s="1"/>
  <c r="V512" i="1"/>
  <c r="W512" i="1" s="1"/>
  <c r="X512" i="1" s="1"/>
  <c r="V513" i="1"/>
  <c r="W513" i="1" s="1"/>
  <c r="X513" i="1" s="1"/>
  <c r="V514" i="1"/>
  <c r="W514" i="1" s="1"/>
  <c r="X514" i="1" s="1"/>
  <c r="V515" i="1"/>
  <c r="W515" i="1" s="1"/>
  <c r="X515" i="1" s="1"/>
  <c r="V516" i="1"/>
  <c r="W516" i="1" s="1"/>
  <c r="X516" i="1" s="1"/>
  <c r="V517" i="1"/>
  <c r="W517" i="1" s="1"/>
  <c r="X517" i="1" s="1"/>
  <c r="V518" i="1"/>
  <c r="W518" i="1" s="1"/>
  <c r="X518" i="1" s="1"/>
  <c r="V519" i="1"/>
  <c r="W519" i="1" s="1"/>
  <c r="X519" i="1" s="1"/>
  <c r="V520" i="1"/>
  <c r="W520" i="1" s="1"/>
  <c r="X520" i="1" s="1"/>
  <c r="V521" i="1"/>
  <c r="W521" i="1" s="1"/>
  <c r="X521" i="1" s="1"/>
  <c r="V522" i="1"/>
  <c r="W522" i="1" s="1"/>
  <c r="X522" i="1" s="1"/>
  <c r="V523" i="1"/>
  <c r="W523" i="1" s="1"/>
  <c r="X523" i="1" s="1"/>
  <c r="V524" i="1"/>
  <c r="W524" i="1" s="1"/>
  <c r="X524" i="1" s="1"/>
  <c r="V525" i="1"/>
  <c r="W525" i="1" s="1"/>
  <c r="X525" i="1" s="1"/>
  <c r="V526" i="1"/>
  <c r="W526" i="1" s="1"/>
  <c r="X526" i="1" s="1"/>
  <c r="V527" i="1"/>
  <c r="W527" i="1" s="1"/>
  <c r="X527" i="1" s="1"/>
  <c r="V528" i="1"/>
  <c r="W528" i="1" s="1"/>
  <c r="X528" i="1" s="1"/>
  <c r="V529" i="1"/>
  <c r="W529" i="1" s="1"/>
  <c r="X529" i="1" s="1"/>
  <c r="V530" i="1"/>
  <c r="W530" i="1" s="1"/>
  <c r="X530" i="1" s="1"/>
  <c r="V531" i="1"/>
  <c r="W531" i="1" s="1"/>
  <c r="X531" i="1" s="1"/>
  <c r="V532" i="1"/>
  <c r="W532" i="1" s="1"/>
  <c r="X532" i="1" s="1"/>
  <c r="V533" i="1"/>
  <c r="W533" i="1" s="1"/>
  <c r="X533" i="1" s="1"/>
  <c r="V534" i="1"/>
  <c r="W534" i="1" s="1"/>
  <c r="X534" i="1" s="1"/>
  <c r="V535" i="1"/>
  <c r="W535" i="1" s="1"/>
  <c r="X535" i="1" s="1"/>
  <c r="V536" i="1"/>
  <c r="W536" i="1" s="1"/>
  <c r="X536" i="1" s="1"/>
  <c r="V537" i="1"/>
  <c r="W537" i="1" s="1"/>
  <c r="X537" i="1" s="1"/>
  <c r="V538" i="1"/>
  <c r="W538" i="1" s="1"/>
  <c r="X538" i="1" s="1"/>
  <c r="V539" i="1"/>
  <c r="W539" i="1" s="1"/>
  <c r="X539" i="1" s="1"/>
  <c r="V540" i="1"/>
  <c r="W540" i="1" s="1"/>
  <c r="X540" i="1" s="1"/>
  <c r="V541" i="1"/>
  <c r="W541" i="1" s="1"/>
  <c r="X541" i="1" s="1"/>
  <c r="V542" i="1"/>
  <c r="W542" i="1" s="1"/>
  <c r="X542" i="1" s="1"/>
  <c r="V543" i="1"/>
  <c r="W543" i="1" s="1"/>
  <c r="X543" i="1" s="1"/>
  <c r="V544" i="1"/>
  <c r="W544" i="1" s="1"/>
  <c r="X544" i="1" s="1"/>
  <c r="V545" i="1"/>
  <c r="W545" i="1" s="1"/>
  <c r="X545" i="1" s="1"/>
  <c r="V546" i="1"/>
  <c r="W546" i="1" s="1"/>
  <c r="X546" i="1" s="1"/>
  <c r="V547" i="1"/>
  <c r="W547" i="1" s="1"/>
  <c r="X547" i="1" s="1"/>
  <c r="V548" i="1"/>
  <c r="W548" i="1" s="1"/>
  <c r="X548" i="1" s="1"/>
  <c r="V549" i="1"/>
  <c r="W549" i="1" s="1"/>
  <c r="X549" i="1" s="1"/>
  <c r="V550" i="1"/>
  <c r="W550" i="1" s="1"/>
  <c r="X550" i="1" s="1"/>
  <c r="V551" i="1"/>
  <c r="W551" i="1" s="1"/>
  <c r="X551" i="1" s="1"/>
  <c r="V552" i="1"/>
  <c r="W552" i="1" s="1"/>
  <c r="X552" i="1" s="1"/>
  <c r="V553" i="1"/>
  <c r="W553" i="1" s="1"/>
  <c r="X553" i="1" s="1"/>
  <c r="V554" i="1"/>
  <c r="W554" i="1" s="1"/>
  <c r="X554" i="1" s="1"/>
  <c r="V555" i="1"/>
  <c r="W555" i="1" s="1"/>
  <c r="X555" i="1" s="1"/>
  <c r="V556" i="1"/>
  <c r="W556" i="1" s="1"/>
  <c r="X556" i="1" s="1"/>
  <c r="V557" i="1"/>
  <c r="W557" i="1" s="1"/>
  <c r="X557" i="1" s="1"/>
  <c r="V558" i="1"/>
  <c r="W558" i="1" s="1"/>
  <c r="X558" i="1" s="1"/>
  <c r="V559" i="1"/>
  <c r="W559" i="1" s="1"/>
  <c r="X559" i="1" s="1"/>
  <c r="V560" i="1"/>
  <c r="W560" i="1" s="1"/>
  <c r="X560" i="1" s="1"/>
  <c r="V561" i="1"/>
  <c r="W561" i="1" s="1"/>
  <c r="X561" i="1" s="1"/>
  <c r="V562" i="1"/>
  <c r="W562" i="1" s="1"/>
  <c r="X562" i="1" s="1"/>
  <c r="V563" i="1"/>
  <c r="W563" i="1" s="1"/>
  <c r="X563" i="1" s="1"/>
  <c r="V564" i="1"/>
  <c r="W564" i="1" s="1"/>
  <c r="X564" i="1" s="1"/>
  <c r="V565" i="1"/>
  <c r="W565" i="1" s="1"/>
  <c r="X565" i="1" s="1"/>
  <c r="V566" i="1"/>
  <c r="W566" i="1" s="1"/>
  <c r="X566" i="1" s="1"/>
  <c r="V567" i="1"/>
  <c r="W567" i="1" s="1"/>
  <c r="X567" i="1" s="1"/>
  <c r="V568" i="1"/>
  <c r="W568" i="1" s="1"/>
  <c r="X568" i="1" s="1"/>
  <c r="V569" i="1"/>
  <c r="W569" i="1" s="1"/>
  <c r="X569" i="1" s="1"/>
  <c r="V570" i="1"/>
  <c r="W570" i="1" s="1"/>
  <c r="X570" i="1" s="1"/>
  <c r="V571" i="1"/>
  <c r="W571" i="1" s="1"/>
  <c r="X571" i="1" s="1"/>
  <c r="V572" i="1"/>
  <c r="W572" i="1" s="1"/>
  <c r="X572" i="1" s="1"/>
  <c r="V573" i="1"/>
  <c r="W573" i="1" s="1"/>
  <c r="X573" i="1" s="1"/>
  <c r="V574" i="1"/>
  <c r="W574" i="1" s="1"/>
  <c r="X574" i="1" s="1"/>
  <c r="V575" i="1"/>
  <c r="W575" i="1" s="1"/>
  <c r="X575" i="1" s="1"/>
  <c r="V576" i="1"/>
  <c r="W576" i="1" s="1"/>
  <c r="X576" i="1" s="1"/>
  <c r="V577" i="1"/>
  <c r="W577" i="1" s="1"/>
  <c r="X577" i="1" s="1"/>
  <c r="V578" i="1"/>
  <c r="W578" i="1" s="1"/>
  <c r="X578" i="1" s="1"/>
  <c r="V579" i="1"/>
  <c r="W579" i="1" s="1"/>
  <c r="X579" i="1" s="1"/>
  <c r="V580" i="1"/>
  <c r="W580" i="1" s="1"/>
  <c r="X580" i="1" s="1"/>
  <c r="V581" i="1"/>
  <c r="W581" i="1" s="1"/>
  <c r="X581" i="1" s="1"/>
  <c r="V582" i="1"/>
  <c r="W582" i="1" s="1"/>
  <c r="X582" i="1" s="1"/>
  <c r="V583" i="1"/>
  <c r="W583" i="1" s="1"/>
  <c r="X583" i="1" s="1"/>
  <c r="V584" i="1"/>
  <c r="W584" i="1" s="1"/>
  <c r="X584" i="1" s="1"/>
  <c r="V585" i="1"/>
  <c r="W585" i="1" s="1"/>
  <c r="X585" i="1" s="1"/>
  <c r="V586" i="1"/>
  <c r="W586" i="1" s="1"/>
  <c r="X586" i="1" s="1"/>
  <c r="V587" i="1"/>
  <c r="W587" i="1" s="1"/>
  <c r="X587" i="1" s="1"/>
  <c r="V588" i="1"/>
  <c r="W588" i="1" s="1"/>
  <c r="X588" i="1" s="1"/>
  <c r="V589" i="1"/>
  <c r="W589" i="1" s="1"/>
  <c r="X589" i="1" s="1"/>
  <c r="V590" i="1"/>
  <c r="W590" i="1" s="1"/>
  <c r="X590" i="1" s="1"/>
  <c r="V591" i="1"/>
  <c r="W591" i="1" s="1"/>
  <c r="X591" i="1" s="1"/>
  <c r="V592" i="1"/>
  <c r="W592" i="1" s="1"/>
  <c r="X592" i="1" s="1"/>
  <c r="V593" i="1"/>
  <c r="W593" i="1" s="1"/>
  <c r="X593" i="1" s="1"/>
  <c r="V594" i="1"/>
  <c r="W594" i="1" s="1"/>
  <c r="X594" i="1" s="1"/>
  <c r="V595" i="1"/>
  <c r="W595" i="1" s="1"/>
  <c r="X595" i="1" s="1"/>
  <c r="V596" i="1"/>
  <c r="W596" i="1" s="1"/>
  <c r="X596" i="1" s="1"/>
  <c r="V597" i="1"/>
  <c r="W597" i="1" s="1"/>
  <c r="X597" i="1" s="1"/>
  <c r="V598" i="1"/>
  <c r="W598" i="1" s="1"/>
  <c r="X598" i="1" s="1"/>
  <c r="V599" i="1"/>
  <c r="W599" i="1" s="1"/>
  <c r="X599" i="1" s="1"/>
  <c r="V600" i="1"/>
  <c r="W600" i="1" s="1"/>
  <c r="X600" i="1" s="1"/>
  <c r="V601" i="1"/>
  <c r="W601" i="1" s="1"/>
  <c r="X601" i="1" s="1"/>
  <c r="V602" i="1"/>
  <c r="W602" i="1" s="1"/>
  <c r="X602" i="1" s="1"/>
  <c r="V603" i="1"/>
  <c r="W603" i="1" s="1"/>
  <c r="X603" i="1" s="1"/>
  <c r="V604" i="1"/>
  <c r="W604" i="1" s="1"/>
  <c r="X604" i="1" s="1"/>
  <c r="V605" i="1"/>
  <c r="W605" i="1" s="1"/>
  <c r="X605" i="1" s="1"/>
  <c r="V606" i="1"/>
  <c r="W606" i="1" s="1"/>
  <c r="X606" i="1" s="1"/>
  <c r="V607" i="1"/>
  <c r="W607" i="1" s="1"/>
  <c r="X607" i="1" s="1"/>
  <c r="V608" i="1"/>
  <c r="W608" i="1" s="1"/>
  <c r="X608" i="1" s="1"/>
  <c r="V609" i="1"/>
  <c r="W609" i="1" s="1"/>
  <c r="X609" i="1" s="1"/>
  <c r="V610" i="1"/>
  <c r="W610" i="1" s="1"/>
  <c r="X610" i="1" s="1"/>
  <c r="V611" i="1"/>
  <c r="W611" i="1" s="1"/>
  <c r="X611" i="1" s="1"/>
  <c r="V612" i="1"/>
  <c r="W612" i="1" s="1"/>
  <c r="X612" i="1" s="1"/>
  <c r="V613" i="1"/>
  <c r="W613" i="1" s="1"/>
  <c r="X613" i="1" s="1"/>
  <c r="V614" i="1"/>
  <c r="W614" i="1" s="1"/>
  <c r="X614" i="1" s="1"/>
  <c r="V615" i="1"/>
  <c r="W615" i="1" s="1"/>
  <c r="X615" i="1" s="1"/>
  <c r="V616" i="1"/>
  <c r="W616" i="1" s="1"/>
  <c r="X616" i="1" s="1"/>
  <c r="V617" i="1"/>
  <c r="W617" i="1" s="1"/>
  <c r="X617" i="1" s="1"/>
  <c r="V618" i="1"/>
  <c r="W618" i="1" s="1"/>
  <c r="X618" i="1" s="1"/>
  <c r="V619" i="1"/>
  <c r="W619" i="1" s="1"/>
  <c r="X619" i="1" s="1"/>
  <c r="V620" i="1"/>
  <c r="W620" i="1" s="1"/>
  <c r="X620" i="1" s="1"/>
  <c r="V621" i="1"/>
  <c r="W621" i="1" s="1"/>
  <c r="X621" i="1" s="1"/>
  <c r="V622" i="1"/>
  <c r="W622" i="1" s="1"/>
  <c r="X622" i="1" s="1"/>
  <c r="V623" i="1"/>
  <c r="W623" i="1" s="1"/>
  <c r="X623" i="1" s="1"/>
  <c r="V624" i="1"/>
  <c r="W624" i="1" s="1"/>
  <c r="X624" i="1" s="1"/>
  <c r="V625" i="1"/>
  <c r="W625" i="1" s="1"/>
  <c r="X625" i="1" s="1"/>
  <c r="V626" i="1"/>
  <c r="W626" i="1" s="1"/>
  <c r="X626" i="1" s="1"/>
  <c r="V627" i="1"/>
  <c r="W627" i="1" s="1"/>
  <c r="X627" i="1" s="1"/>
  <c r="V628" i="1"/>
  <c r="W628" i="1" s="1"/>
  <c r="X628" i="1" s="1"/>
  <c r="V629" i="1"/>
  <c r="W629" i="1" s="1"/>
  <c r="X629" i="1" s="1"/>
  <c r="V630" i="1"/>
  <c r="W630" i="1" s="1"/>
  <c r="X630" i="1" s="1"/>
  <c r="V631" i="1"/>
  <c r="W631" i="1" s="1"/>
  <c r="X631" i="1" s="1"/>
  <c r="V632" i="1"/>
  <c r="W632" i="1" s="1"/>
  <c r="X632" i="1" s="1"/>
  <c r="V633" i="1"/>
  <c r="W633" i="1" s="1"/>
  <c r="X633" i="1" s="1"/>
  <c r="V634" i="1"/>
  <c r="W634" i="1" s="1"/>
  <c r="X634" i="1" s="1"/>
  <c r="V635" i="1"/>
  <c r="W635" i="1" s="1"/>
  <c r="X635" i="1" s="1"/>
  <c r="V636" i="1"/>
  <c r="W636" i="1" s="1"/>
  <c r="X636" i="1" s="1"/>
  <c r="V637" i="1"/>
  <c r="W637" i="1" s="1"/>
  <c r="X637" i="1" s="1"/>
  <c r="V638" i="1"/>
  <c r="W638" i="1" s="1"/>
  <c r="X638" i="1" s="1"/>
  <c r="V639" i="1"/>
  <c r="W639" i="1" s="1"/>
  <c r="X639" i="1" s="1"/>
  <c r="V640" i="1"/>
  <c r="W640" i="1" s="1"/>
  <c r="X640" i="1" s="1"/>
  <c r="V641" i="1"/>
  <c r="W641" i="1" s="1"/>
  <c r="X641" i="1" s="1"/>
  <c r="V642" i="1"/>
  <c r="W642" i="1" s="1"/>
  <c r="X642" i="1" s="1"/>
  <c r="V643" i="1"/>
  <c r="W643" i="1" s="1"/>
  <c r="X643" i="1" s="1"/>
  <c r="V644" i="1"/>
  <c r="W644" i="1" s="1"/>
  <c r="X644" i="1" s="1"/>
  <c r="V645" i="1"/>
  <c r="W645" i="1" s="1"/>
  <c r="X645" i="1" s="1"/>
  <c r="V646" i="1"/>
  <c r="W646" i="1" s="1"/>
  <c r="X646" i="1" s="1"/>
  <c r="V647" i="1"/>
  <c r="W647" i="1" s="1"/>
  <c r="X647" i="1" s="1"/>
  <c r="V648" i="1"/>
  <c r="W648" i="1" s="1"/>
  <c r="X648" i="1" s="1"/>
  <c r="V649" i="1"/>
  <c r="W649" i="1" s="1"/>
  <c r="X649" i="1" s="1"/>
  <c r="V650" i="1"/>
  <c r="W650" i="1" s="1"/>
  <c r="X650" i="1" s="1"/>
  <c r="V651" i="1"/>
  <c r="W651" i="1" s="1"/>
  <c r="X651" i="1" s="1"/>
  <c r="V652" i="1"/>
  <c r="W652" i="1" s="1"/>
  <c r="X652" i="1" s="1"/>
  <c r="V653" i="1"/>
  <c r="W653" i="1" s="1"/>
  <c r="X653" i="1" s="1"/>
  <c r="V654" i="1"/>
  <c r="W654" i="1" s="1"/>
  <c r="X654" i="1" s="1"/>
  <c r="V655" i="1"/>
  <c r="W655" i="1" s="1"/>
  <c r="X655" i="1" s="1"/>
  <c r="V656" i="1"/>
  <c r="W656" i="1" s="1"/>
  <c r="X656" i="1" s="1"/>
  <c r="V657" i="1"/>
  <c r="W657" i="1" s="1"/>
  <c r="X657" i="1" s="1"/>
  <c r="V658" i="1"/>
  <c r="W658" i="1" s="1"/>
  <c r="X658" i="1" s="1"/>
  <c r="V659" i="1"/>
  <c r="W659" i="1" s="1"/>
  <c r="X659" i="1" s="1"/>
  <c r="V660" i="1"/>
  <c r="W660" i="1" s="1"/>
  <c r="X660" i="1" s="1"/>
  <c r="V661" i="1"/>
  <c r="W661" i="1" s="1"/>
  <c r="X661" i="1" s="1"/>
  <c r="V662" i="1"/>
  <c r="W662" i="1" s="1"/>
  <c r="X662" i="1" s="1"/>
  <c r="V663" i="1"/>
  <c r="W663" i="1" s="1"/>
  <c r="X663" i="1" s="1"/>
  <c r="V664" i="1"/>
  <c r="W664" i="1" s="1"/>
  <c r="X664" i="1" s="1"/>
  <c r="V665" i="1"/>
  <c r="W665" i="1" s="1"/>
  <c r="X665" i="1" s="1"/>
  <c r="V666" i="1"/>
  <c r="W666" i="1" s="1"/>
  <c r="X666" i="1" s="1"/>
  <c r="V667" i="1"/>
  <c r="W667" i="1" s="1"/>
  <c r="X667" i="1" s="1"/>
  <c r="V668" i="1"/>
  <c r="W668" i="1" s="1"/>
  <c r="X668" i="1" s="1"/>
  <c r="V669" i="1"/>
  <c r="W669" i="1" s="1"/>
  <c r="X669" i="1" s="1"/>
  <c r="V670" i="1"/>
  <c r="W670" i="1" s="1"/>
  <c r="X670" i="1" s="1"/>
  <c r="V671" i="1"/>
  <c r="W671" i="1" s="1"/>
  <c r="X671" i="1" s="1"/>
  <c r="V672" i="1"/>
  <c r="W672" i="1" s="1"/>
  <c r="X672" i="1" s="1"/>
  <c r="V673" i="1"/>
  <c r="W673" i="1" s="1"/>
  <c r="X673" i="1" s="1"/>
  <c r="V674" i="1"/>
  <c r="W674" i="1" s="1"/>
  <c r="X674" i="1" s="1"/>
  <c r="V675" i="1"/>
  <c r="W675" i="1" s="1"/>
  <c r="X675" i="1" s="1"/>
  <c r="V676" i="1"/>
  <c r="W676" i="1" s="1"/>
  <c r="X676" i="1" s="1"/>
  <c r="V677" i="1"/>
  <c r="W677" i="1" s="1"/>
  <c r="X677" i="1" s="1"/>
  <c r="V678" i="1"/>
  <c r="W678" i="1" s="1"/>
  <c r="X678" i="1" s="1"/>
  <c r="V679" i="1"/>
  <c r="W679" i="1" s="1"/>
  <c r="X679" i="1" s="1"/>
  <c r="V680" i="1"/>
  <c r="W680" i="1" s="1"/>
  <c r="X680" i="1" s="1"/>
  <c r="V681" i="1"/>
  <c r="W681" i="1" s="1"/>
  <c r="X681" i="1" s="1"/>
  <c r="V682" i="1"/>
  <c r="W682" i="1" s="1"/>
  <c r="X682" i="1" s="1"/>
  <c r="V683" i="1"/>
  <c r="W683" i="1" s="1"/>
  <c r="X683" i="1" s="1"/>
  <c r="V684" i="1"/>
  <c r="W684" i="1" s="1"/>
  <c r="X684" i="1" s="1"/>
  <c r="V685" i="1"/>
  <c r="W685" i="1" s="1"/>
  <c r="X685" i="1" s="1"/>
  <c r="V686" i="1"/>
  <c r="W686" i="1" s="1"/>
  <c r="X686" i="1" s="1"/>
  <c r="V687" i="1"/>
  <c r="W687" i="1" s="1"/>
  <c r="X687" i="1" s="1"/>
  <c r="V688" i="1"/>
  <c r="W688" i="1" s="1"/>
  <c r="X688" i="1" s="1"/>
  <c r="V689" i="1"/>
  <c r="W689" i="1" s="1"/>
  <c r="X689" i="1" s="1"/>
  <c r="V690" i="1"/>
  <c r="W690" i="1" s="1"/>
  <c r="X690" i="1" s="1"/>
  <c r="V691" i="1"/>
  <c r="W691" i="1" s="1"/>
  <c r="X691" i="1" s="1"/>
  <c r="V692" i="1"/>
  <c r="W692" i="1" s="1"/>
  <c r="X692" i="1" s="1"/>
  <c r="V693" i="1"/>
  <c r="W693" i="1" s="1"/>
  <c r="X693" i="1" s="1"/>
  <c r="V694" i="1"/>
  <c r="W694" i="1" s="1"/>
  <c r="X694" i="1" s="1"/>
  <c r="V695" i="1"/>
  <c r="W695" i="1" s="1"/>
  <c r="X695" i="1" s="1"/>
  <c r="V696" i="1"/>
  <c r="W696" i="1" s="1"/>
  <c r="X696" i="1" s="1"/>
  <c r="V697" i="1"/>
  <c r="W697" i="1" s="1"/>
  <c r="X697" i="1" s="1"/>
  <c r="V698" i="1"/>
  <c r="W698" i="1" s="1"/>
  <c r="X698" i="1" s="1"/>
  <c r="V699" i="1"/>
  <c r="W699" i="1" s="1"/>
  <c r="X699" i="1" s="1"/>
  <c r="V700" i="1"/>
  <c r="W700" i="1" s="1"/>
  <c r="X700" i="1" s="1"/>
  <c r="V701" i="1"/>
  <c r="W701" i="1" s="1"/>
  <c r="X701" i="1" s="1"/>
  <c r="V702" i="1"/>
  <c r="W702" i="1" s="1"/>
  <c r="X702" i="1" s="1"/>
  <c r="V703" i="1"/>
  <c r="W703" i="1" s="1"/>
  <c r="X703" i="1" s="1"/>
  <c r="V704" i="1"/>
  <c r="W704" i="1" s="1"/>
  <c r="X704" i="1" s="1"/>
  <c r="V705" i="1"/>
  <c r="W705" i="1" s="1"/>
  <c r="X705" i="1" s="1"/>
  <c r="V706" i="1"/>
  <c r="W706" i="1" s="1"/>
  <c r="X706" i="1" s="1"/>
  <c r="V707" i="1"/>
  <c r="W707" i="1" s="1"/>
  <c r="X707" i="1" s="1"/>
  <c r="V708" i="1"/>
  <c r="W708" i="1" s="1"/>
  <c r="X708" i="1" s="1"/>
  <c r="V709" i="1"/>
  <c r="W709" i="1" s="1"/>
  <c r="X709" i="1" s="1"/>
  <c r="V710" i="1"/>
  <c r="W710" i="1" s="1"/>
  <c r="X710" i="1" s="1"/>
  <c r="V711" i="1"/>
  <c r="W711" i="1" s="1"/>
  <c r="X711" i="1" s="1"/>
  <c r="V712" i="1"/>
  <c r="W712" i="1" s="1"/>
  <c r="X712" i="1" s="1"/>
  <c r="V713" i="1"/>
  <c r="W713" i="1" s="1"/>
  <c r="X713" i="1" s="1"/>
  <c r="V714" i="1"/>
  <c r="W714" i="1" s="1"/>
  <c r="X714" i="1" s="1"/>
  <c r="V715" i="1"/>
  <c r="W715" i="1" s="1"/>
  <c r="X715" i="1" s="1"/>
  <c r="V716" i="1"/>
  <c r="W716" i="1" s="1"/>
  <c r="X716" i="1" s="1"/>
  <c r="V717" i="1"/>
  <c r="W717" i="1" s="1"/>
  <c r="X717" i="1" s="1"/>
  <c r="V718" i="1"/>
  <c r="W718" i="1" s="1"/>
  <c r="X718" i="1" s="1"/>
  <c r="V719" i="1"/>
  <c r="W719" i="1" s="1"/>
  <c r="X719" i="1" s="1"/>
  <c r="V720" i="1"/>
  <c r="W720" i="1" s="1"/>
  <c r="X720" i="1" s="1"/>
  <c r="V721" i="1"/>
  <c r="W721" i="1" s="1"/>
  <c r="X721" i="1" s="1"/>
  <c r="V722" i="1"/>
  <c r="W722" i="1" s="1"/>
  <c r="X722" i="1" s="1"/>
  <c r="V723" i="1"/>
  <c r="W723" i="1" s="1"/>
  <c r="X723" i="1" s="1"/>
  <c r="V724" i="1"/>
  <c r="W724" i="1" s="1"/>
  <c r="X724" i="1" s="1"/>
  <c r="V725" i="1"/>
  <c r="W725" i="1" s="1"/>
  <c r="X725" i="1" s="1"/>
  <c r="V726" i="1"/>
  <c r="W726" i="1" s="1"/>
  <c r="X726" i="1" s="1"/>
  <c r="V727" i="1"/>
  <c r="W727" i="1" s="1"/>
  <c r="X727" i="1" s="1"/>
  <c r="V728" i="1"/>
  <c r="W728" i="1" s="1"/>
  <c r="X728" i="1" s="1"/>
  <c r="V729" i="1"/>
  <c r="W729" i="1" s="1"/>
  <c r="X729" i="1" s="1"/>
  <c r="V730" i="1"/>
  <c r="W730" i="1" s="1"/>
  <c r="X730" i="1" s="1"/>
  <c r="V731" i="1"/>
  <c r="W731" i="1" s="1"/>
  <c r="X731" i="1" s="1"/>
  <c r="V732" i="1"/>
  <c r="W732" i="1" s="1"/>
  <c r="X732" i="1" s="1"/>
  <c r="V733" i="1"/>
  <c r="W733" i="1" s="1"/>
  <c r="X733" i="1" s="1"/>
  <c r="V734" i="1"/>
  <c r="W734" i="1" s="1"/>
  <c r="X734" i="1" s="1"/>
  <c r="V735" i="1"/>
  <c r="W735" i="1" s="1"/>
  <c r="X735" i="1" s="1"/>
  <c r="V736" i="1"/>
  <c r="W736" i="1" s="1"/>
  <c r="X736" i="1" s="1"/>
  <c r="V737" i="1"/>
  <c r="W737" i="1" s="1"/>
  <c r="X737" i="1" s="1"/>
  <c r="V738" i="1"/>
  <c r="W738" i="1" s="1"/>
  <c r="X738" i="1" s="1"/>
  <c r="V739" i="1"/>
  <c r="W739" i="1" s="1"/>
  <c r="X739" i="1" s="1"/>
  <c r="V740" i="1"/>
  <c r="W740" i="1" s="1"/>
  <c r="X740" i="1" s="1"/>
  <c r="V741" i="1"/>
  <c r="W741" i="1" s="1"/>
  <c r="X741" i="1" s="1"/>
  <c r="V742" i="1"/>
  <c r="W742" i="1" s="1"/>
  <c r="X742" i="1" s="1"/>
  <c r="V743" i="1"/>
  <c r="W743" i="1" s="1"/>
  <c r="X743" i="1" s="1"/>
  <c r="V744" i="1"/>
  <c r="W744" i="1" s="1"/>
  <c r="X744" i="1" s="1"/>
  <c r="V745" i="1"/>
  <c r="W745" i="1" s="1"/>
  <c r="X745" i="1" s="1"/>
  <c r="V746" i="1"/>
  <c r="W746" i="1" s="1"/>
  <c r="X746" i="1" s="1"/>
  <c r="V747" i="1"/>
  <c r="W747" i="1" s="1"/>
  <c r="X747" i="1" s="1"/>
  <c r="V748" i="1"/>
  <c r="W748" i="1" s="1"/>
  <c r="X748" i="1" s="1"/>
  <c r="V749" i="1"/>
  <c r="W749" i="1" s="1"/>
  <c r="X749" i="1" s="1"/>
  <c r="V750" i="1"/>
  <c r="W750" i="1" s="1"/>
  <c r="X750" i="1" s="1"/>
  <c r="V751" i="1"/>
  <c r="W751" i="1" s="1"/>
  <c r="X751" i="1" s="1"/>
  <c r="V752" i="1"/>
  <c r="W752" i="1" s="1"/>
  <c r="X752" i="1" s="1"/>
  <c r="V753" i="1"/>
  <c r="W753" i="1" s="1"/>
  <c r="X753" i="1" s="1"/>
  <c r="V754" i="1"/>
  <c r="W754" i="1" s="1"/>
  <c r="X754" i="1" s="1"/>
  <c r="V755" i="1"/>
  <c r="W755" i="1" s="1"/>
  <c r="X755" i="1" s="1"/>
  <c r="V756" i="1"/>
  <c r="W756" i="1" s="1"/>
  <c r="X756" i="1" s="1"/>
  <c r="V757" i="1"/>
  <c r="W757" i="1" s="1"/>
  <c r="X757" i="1" s="1"/>
  <c r="V758" i="1"/>
  <c r="W758" i="1" s="1"/>
  <c r="X758" i="1" s="1"/>
  <c r="V759" i="1"/>
  <c r="W759" i="1" s="1"/>
  <c r="X759" i="1" s="1"/>
  <c r="V760" i="1"/>
  <c r="W760" i="1" s="1"/>
  <c r="X760" i="1" s="1"/>
  <c r="V761" i="1"/>
  <c r="W761" i="1" s="1"/>
  <c r="X761" i="1" s="1"/>
  <c r="V762" i="1"/>
  <c r="W762" i="1" s="1"/>
  <c r="X762" i="1" s="1"/>
  <c r="V763" i="1"/>
  <c r="W763" i="1" s="1"/>
  <c r="X763" i="1" s="1"/>
  <c r="V764" i="1"/>
  <c r="W764" i="1" s="1"/>
  <c r="X764" i="1" s="1"/>
  <c r="V765" i="1"/>
  <c r="W765" i="1" s="1"/>
  <c r="X765" i="1" s="1"/>
  <c r="V766" i="1"/>
  <c r="W766" i="1" s="1"/>
  <c r="X766" i="1" s="1"/>
  <c r="V767" i="1"/>
  <c r="W767" i="1" s="1"/>
  <c r="X767" i="1" s="1"/>
  <c r="V768" i="1"/>
  <c r="W768" i="1" s="1"/>
  <c r="X768" i="1" s="1"/>
  <c r="V769" i="1"/>
  <c r="W769" i="1" s="1"/>
  <c r="X769" i="1" s="1"/>
  <c r="V770" i="1"/>
  <c r="W770" i="1" s="1"/>
  <c r="X770" i="1" s="1"/>
  <c r="V771" i="1"/>
  <c r="W771" i="1" s="1"/>
  <c r="X771" i="1" s="1"/>
  <c r="V772" i="1"/>
  <c r="W772" i="1" s="1"/>
  <c r="X772" i="1" s="1"/>
  <c r="V773" i="1"/>
  <c r="W773" i="1" s="1"/>
  <c r="X773" i="1" s="1"/>
  <c r="V774" i="1"/>
  <c r="W774" i="1" s="1"/>
  <c r="X774" i="1" s="1"/>
  <c r="V775" i="1"/>
  <c r="W775" i="1" s="1"/>
  <c r="X775" i="1" s="1"/>
  <c r="V776" i="1"/>
  <c r="W776" i="1" s="1"/>
  <c r="X776" i="1" s="1"/>
  <c r="V777" i="1"/>
  <c r="W777" i="1" s="1"/>
  <c r="X777" i="1" s="1"/>
  <c r="V778" i="1"/>
  <c r="W778" i="1" s="1"/>
  <c r="X778" i="1" s="1"/>
  <c r="V779" i="1"/>
  <c r="W779" i="1" s="1"/>
  <c r="X779" i="1" s="1"/>
  <c r="V780" i="1"/>
  <c r="W780" i="1" s="1"/>
  <c r="X780" i="1" s="1"/>
  <c r="V781" i="1"/>
  <c r="W781" i="1" s="1"/>
  <c r="X781" i="1" s="1"/>
  <c r="V782" i="1"/>
  <c r="W782" i="1" s="1"/>
  <c r="X782" i="1" s="1"/>
  <c r="V783" i="1"/>
  <c r="W783" i="1" s="1"/>
  <c r="X783" i="1" s="1"/>
  <c r="V784" i="1"/>
  <c r="W784" i="1" s="1"/>
  <c r="X784" i="1" s="1"/>
  <c r="V785" i="1"/>
  <c r="W785" i="1" s="1"/>
  <c r="X785" i="1" s="1"/>
  <c r="V786" i="1"/>
  <c r="W786" i="1" s="1"/>
  <c r="X786" i="1" s="1"/>
  <c r="V787" i="1"/>
  <c r="W787" i="1" s="1"/>
  <c r="X787" i="1" s="1"/>
  <c r="V788" i="1"/>
  <c r="W788" i="1" s="1"/>
  <c r="X788" i="1" s="1"/>
  <c r="V789" i="1"/>
  <c r="W789" i="1" s="1"/>
  <c r="X789" i="1" s="1"/>
  <c r="V790" i="1"/>
  <c r="W790" i="1" s="1"/>
  <c r="X790" i="1" s="1"/>
  <c r="V791" i="1"/>
  <c r="W791" i="1" s="1"/>
  <c r="X791" i="1" s="1"/>
  <c r="V792" i="1"/>
  <c r="W792" i="1" s="1"/>
  <c r="X792" i="1" s="1"/>
  <c r="V793" i="1"/>
  <c r="W793" i="1" s="1"/>
  <c r="X793" i="1" s="1"/>
  <c r="V794" i="1"/>
  <c r="W794" i="1" s="1"/>
  <c r="X794" i="1" s="1"/>
  <c r="V795" i="1"/>
  <c r="W795" i="1" s="1"/>
  <c r="X795" i="1" s="1"/>
  <c r="V796" i="1"/>
  <c r="W796" i="1" s="1"/>
  <c r="X796" i="1" s="1"/>
  <c r="V797" i="1"/>
  <c r="W797" i="1" s="1"/>
  <c r="X797" i="1" s="1"/>
  <c r="V798" i="1"/>
  <c r="W798" i="1" s="1"/>
  <c r="X798" i="1" s="1"/>
  <c r="V799" i="1"/>
  <c r="W799" i="1" s="1"/>
  <c r="X799" i="1" s="1"/>
  <c r="V800" i="1"/>
  <c r="W800" i="1" s="1"/>
  <c r="X800" i="1" s="1"/>
  <c r="V801" i="1"/>
  <c r="W801" i="1" s="1"/>
  <c r="X801" i="1" s="1"/>
  <c r="V802" i="1"/>
  <c r="W802" i="1" s="1"/>
  <c r="X802" i="1" s="1"/>
  <c r="V803" i="1"/>
  <c r="W803" i="1" s="1"/>
  <c r="X803" i="1" s="1"/>
  <c r="V804" i="1"/>
  <c r="W804" i="1" s="1"/>
  <c r="X804" i="1" s="1"/>
  <c r="V805" i="1"/>
  <c r="W805" i="1" s="1"/>
  <c r="X805" i="1" s="1"/>
  <c r="V806" i="1"/>
  <c r="W806" i="1" s="1"/>
  <c r="X806" i="1" s="1"/>
  <c r="V807" i="1"/>
  <c r="W807" i="1" s="1"/>
  <c r="X807" i="1" s="1"/>
  <c r="V808" i="1"/>
  <c r="W808" i="1" s="1"/>
  <c r="X808" i="1" s="1"/>
  <c r="V809" i="1"/>
  <c r="W809" i="1" s="1"/>
  <c r="X809" i="1" s="1"/>
  <c r="V810" i="1"/>
  <c r="W810" i="1" s="1"/>
  <c r="X810" i="1" s="1"/>
  <c r="V811" i="1"/>
  <c r="W811" i="1" s="1"/>
  <c r="X811" i="1" s="1"/>
  <c r="V812" i="1"/>
  <c r="W812" i="1" s="1"/>
  <c r="X812" i="1" s="1"/>
  <c r="V813" i="1"/>
  <c r="W813" i="1" s="1"/>
  <c r="X813" i="1" s="1"/>
  <c r="V814" i="1"/>
  <c r="W814" i="1" s="1"/>
  <c r="X814" i="1" s="1"/>
  <c r="V815" i="1"/>
  <c r="W815" i="1" s="1"/>
  <c r="X815" i="1" s="1"/>
  <c r="V816" i="1"/>
  <c r="W816" i="1" s="1"/>
  <c r="X816" i="1" s="1"/>
  <c r="V817" i="1"/>
  <c r="W817" i="1" s="1"/>
  <c r="X817" i="1" s="1"/>
  <c r="V818" i="1"/>
  <c r="W818" i="1" s="1"/>
  <c r="X818" i="1" s="1"/>
  <c r="V819" i="1"/>
  <c r="W819" i="1" s="1"/>
  <c r="X819" i="1" s="1"/>
  <c r="V820" i="1"/>
  <c r="W820" i="1" s="1"/>
  <c r="X820" i="1" s="1"/>
  <c r="V821" i="1"/>
  <c r="W821" i="1" s="1"/>
  <c r="X821" i="1" s="1"/>
  <c r="V822" i="1"/>
  <c r="W822" i="1" s="1"/>
  <c r="X822" i="1" s="1"/>
  <c r="V823" i="1"/>
  <c r="W823" i="1" s="1"/>
  <c r="X823" i="1" s="1"/>
  <c r="V824" i="1"/>
  <c r="W824" i="1" s="1"/>
  <c r="X824" i="1" s="1"/>
  <c r="V825" i="1"/>
  <c r="W825" i="1" s="1"/>
  <c r="X825" i="1" s="1"/>
  <c r="V826" i="1"/>
  <c r="W826" i="1" s="1"/>
  <c r="X826" i="1" s="1"/>
  <c r="V827" i="1"/>
  <c r="W827" i="1" s="1"/>
  <c r="X827" i="1" s="1"/>
  <c r="V828" i="1"/>
  <c r="W828" i="1" s="1"/>
  <c r="X828" i="1" s="1"/>
  <c r="V829" i="1"/>
  <c r="W829" i="1" s="1"/>
  <c r="X829" i="1" s="1"/>
  <c r="V830" i="1"/>
  <c r="W830" i="1" s="1"/>
  <c r="X830" i="1" s="1"/>
  <c r="V831" i="1"/>
  <c r="W831" i="1" s="1"/>
  <c r="X831" i="1" s="1"/>
  <c r="V832" i="1"/>
  <c r="W832" i="1" s="1"/>
  <c r="X832" i="1" s="1"/>
  <c r="V833" i="1"/>
  <c r="W833" i="1" s="1"/>
  <c r="X833" i="1" s="1"/>
  <c r="V834" i="1"/>
  <c r="W834" i="1" s="1"/>
  <c r="X834" i="1" s="1"/>
  <c r="V835" i="1"/>
  <c r="W835" i="1" s="1"/>
  <c r="X835" i="1" s="1"/>
  <c r="V836" i="1"/>
  <c r="W836" i="1" s="1"/>
  <c r="X836" i="1" s="1"/>
  <c r="V837" i="1"/>
  <c r="W837" i="1" s="1"/>
  <c r="X837" i="1" s="1"/>
  <c r="V838" i="1"/>
  <c r="W838" i="1" s="1"/>
  <c r="X838" i="1" s="1"/>
  <c r="V839" i="1"/>
  <c r="W839" i="1" s="1"/>
  <c r="X839" i="1" s="1"/>
  <c r="V840" i="1"/>
  <c r="W840" i="1" s="1"/>
  <c r="X840" i="1" s="1"/>
  <c r="V841" i="1"/>
  <c r="W841" i="1" s="1"/>
  <c r="X841" i="1" s="1"/>
  <c r="V842" i="1"/>
  <c r="W842" i="1" s="1"/>
  <c r="X842" i="1" s="1"/>
  <c r="V843" i="1"/>
  <c r="W843" i="1" s="1"/>
  <c r="X843" i="1" s="1"/>
  <c r="V844" i="1"/>
  <c r="W844" i="1" s="1"/>
  <c r="X844" i="1" s="1"/>
  <c r="V845" i="1"/>
  <c r="W845" i="1" s="1"/>
  <c r="X845" i="1" s="1"/>
  <c r="V846" i="1"/>
  <c r="W846" i="1" s="1"/>
  <c r="X846" i="1" s="1"/>
  <c r="V847" i="1"/>
  <c r="W847" i="1" s="1"/>
  <c r="X847" i="1" s="1"/>
  <c r="V848" i="1"/>
  <c r="W848" i="1" s="1"/>
  <c r="X848" i="1" s="1"/>
  <c r="V849" i="1"/>
  <c r="W849" i="1" s="1"/>
  <c r="X849" i="1" s="1"/>
  <c r="V850" i="1"/>
  <c r="W850" i="1" s="1"/>
  <c r="X850" i="1" s="1"/>
  <c r="V851" i="1"/>
  <c r="W851" i="1" s="1"/>
  <c r="X851" i="1" s="1"/>
  <c r="V852" i="1"/>
  <c r="W852" i="1" s="1"/>
  <c r="X852" i="1" s="1"/>
  <c r="V853" i="1"/>
  <c r="W853" i="1" s="1"/>
  <c r="X853" i="1" s="1"/>
  <c r="V854" i="1"/>
  <c r="W854" i="1" s="1"/>
  <c r="X854" i="1" s="1"/>
  <c r="V855" i="1"/>
  <c r="W855" i="1" s="1"/>
  <c r="X855" i="1" s="1"/>
  <c r="V856" i="1"/>
  <c r="W856" i="1" s="1"/>
  <c r="X856" i="1" s="1"/>
  <c r="V857" i="1"/>
  <c r="W857" i="1" s="1"/>
  <c r="X857" i="1" s="1"/>
  <c r="V858" i="1"/>
  <c r="W858" i="1" s="1"/>
  <c r="X858" i="1" s="1"/>
  <c r="V859" i="1"/>
  <c r="W859" i="1" s="1"/>
  <c r="X859" i="1" s="1"/>
  <c r="V860" i="1"/>
  <c r="W860" i="1" s="1"/>
  <c r="X860" i="1" s="1"/>
  <c r="V861" i="1"/>
  <c r="W861" i="1" s="1"/>
  <c r="X861" i="1" s="1"/>
  <c r="V862" i="1"/>
  <c r="W862" i="1" s="1"/>
  <c r="X862" i="1" s="1"/>
  <c r="V863" i="1"/>
  <c r="W863" i="1" s="1"/>
  <c r="X863" i="1" s="1"/>
  <c r="V864" i="1"/>
  <c r="W864" i="1" s="1"/>
  <c r="X864" i="1" s="1"/>
  <c r="V865" i="1"/>
  <c r="W865" i="1" s="1"/>
  <c r="X865" i="1" s="1"/>
  <c r="V866" i="1"/>
  <c r="W866" i="1" s="1"/>
  <c r="X866" i="1" s="1"/>
  <c r="V867" i="1"/>
  <c r="W867" i="1" s="1"/>
  <c r="X867" i="1" s="1"/>
  <c r="V868" i="1"/>
  <c r="W868" i="1" s="1"/>
  <c r="X868" i="1" s="1"/>
  <c r="V869" i="1"/>
  <c r="W869" i="1" s="1"/>
  <c r="X869" i="1" s="1"/>
  <c r="V870" i="1"/>
  <c r="W870" i="1" s="1"/>
  <c r="X870" i="1" s="1"/>
  <c r="V871" i="1"/>
  <c r="W871" i="1" s="1"/>
  <c r="X871" i="1" s="1"/>
  <c r="V872" i="1"/>
  <c r="W872" i="1" s="1"/>
  <c r="X872" i="1" s="1"/>
  <c r="V873" i="1"/>
  <c r="W873" i="1" s="1"/>
  <c r="X873" i="1" s="1"/>
  <c r="V874" i="1"/>
  <c r="W874" i="1" s="1"/>
  <c r="X874" i="1" s="1"/>
  <c r="V875" i="1"/>
  <c r="W875" i="1" s="1"/>
  <c r="X875" i="1" s="1"/>
  <c r="V876" i="1"/>
  <c r="W876" i="1" s="1"/>
  <c r="X876" i="1" s="1"/>
  <c r="V877" i="1"/>
  <c r="W877" i="1" s="1"/>
  <c r="X877" i="1" s="1"/>
  <c r="V878" i="1"/>
  <c r="W878" i="1" s="1"/>
  <c r="X878" i="1" s="1"/>
  <c r="V879" i="1"/>
  <c r="W879" i="1" s="1"/>
  <c r="X879" i="1" s="1"/>
  <c r="V880" i="1"/>
  <c r="W880" i="1" s="1"/>
  <c r="X880" i="1" s="1"/>
  <c r="V881" i="1"/>
  <c r="W881" i="1" s="1"/>
  <c r="X881" i="1" s="1"/>
  <c r="V882" i="1"/>
  <c r="W882" i="1" s="1"/>
  <c r="X882" i="1" s="1"/>
  <c r="V883" i="1"/>
  <c r="W883" i="1" s="1"/>
  <c r="X883" i="1" s="1"/>
  <c r="V884" i="1"/>
  <c r="W884" i="1" s="1"/>
  <c r="X884" i="1" s="1"/>
  <c r="V885" i="1"/>
  <c r="W885" i="1" s="1"/>
  <c r="X885" i="1" s="1"/>
  <c r="V886" i="1"/>
  <c r="W886" i="1" s="1"/>
  <c r="X886" i="1" s="1"/>
  <c r="V887" i="1"/>
  <c r="W887" i="1" s="1"/>
  <c r="X887" i="1" s="1"/>
  <c r="V888" i="1"/>
  <c r="W888" i="1" s="1"/>
  <c r="X888" i="1" s="1"/>
  <c r="V889" i="1"/>
  <c r="W889" i="1" s="1"/>
  <c r="X889" i="1" s="1"/>
  <c r="V890" i="1"/>
  <c r="W890" i="1" s="1"/>
  <c r="X890" i="1" s="1"/>
  <c r="V891" i="1"/>
  <c r="W891" i="1" s="1"/>
  <c r="X891" i="1" s="1"/>
  <c r="V892" i="1"/>
  <c r="W892" i="1" s="1"/>
  <c r="X892" i="1" s="1"/>
  <c r="V893" i="1"/>
  <c r="W893" i="1" s="1"/>
  <c r="X893" i="1" s="1"/>
  <c r="V894" i="1"/>
  <c r="W894" i="1" s="1"/>
  <c r="X894" i="1" s="1"/>
  <c r="V895" i="1"/>
  <c r="W895" i="1" s="1"/>
  <c r="X895" i="1" s="1"/>
  <c r="V896" i="1"/>
  <c r="W896" i="1" s="1"/>
  <c r="X896" i="1" s="1"/>
  <c r="V897" i="1"/>
  <c r="W897" i="1" s="1"/>
  <c r="X897" i="1" s="1"/>
  <c r="V898" i="1"/>
  <c r="W898" i="1" s="1"/>
  <c r="X898" i="1" s="1"/>
  <c r="V899" i="1"/>
  <c r="W899" i="1" s="1"/>
  <c r="X899" i="1" s="1"/>
  <c r="V900" i="1"/>
  <c r="W900" i="1" s="1"/>
  <c r="X900" i="1" s="1"/>
  <c r="V901" i="1"/>
  <c r="W901" i="1" s="1"/>
  <c r="X901" i="1" s="1"/>
  <c r="V902" i="1"/>
  <c r="W902" i="1" s="1"/>
  <c r="X902" i="1" s="1"/>
  <c r="V903" i="1"/>
  <c r="W903" i="1" s="1"/>
  <c r="X903" i="1" s="1"/>
  <c r="V904" i="1"/>
  <c r="W904" i="1" s="1"/>
  <c r="X904" i="1" s="1"/>
  <c r="V905" i="1"/>
  <c r="W905" i="1" s="1"/>
  <c r="X905" i="1" s="1"/>
  <c r="V906" i="1"/>
  <c r="W906" i="1" s="1"/>
  <c r="X906" i="1" s="1"/>
  <c r="V907" i="1"/>
  <c r="W907" i="1" s="1"/>
  <c r="X907" i="1" s="1"/>
  <c r="V908" i="1"/>
  <c r="W908" i="1" s="1"/>
  <c r="X908" i="1" s="1"/>
  <c r="V909" i="1"/>
  <c r="W909" i="1" s="1"/>
  <c r="X909" i="1" s="1"/>
  <c r="V910" i="1"/>
  <c r="W910" i="1" s="1"/>
  <c r="X910" i="1" s="1"/>
  <c r="V911" i="1"/>
  <c r="W911" i="1" s="1"/>
  <c r="X911" i="1" s="1"/>
  <c r="V912" i="1"/>
  <c r="W912" i="1" s="1"/>
  <c r="X912" i="1" s="1"/>
  <c r="V913" i="1"/>
  <c r="W913" i="1" s="1"/>
  <c r="X913" i="1" s="1"/>
  <c r="V914" i="1"/>
  <c r="W914" i="1" s="1"/>
  <c r="X914" i="1" s="1"/>
  <c r="V915" i="1"/>
  <c r="W915" i="1" s="1"/>
  <c r="X915" i="1" s="1"/>
  <c r="V916" i="1"/>
  <c r="W916" i="1" s="1"/>
  <c r="X916" i="1" s="1"/>
  <c r="V917" i="1"/>
  <c r="W917" i="1" s="1"/>
  <c r="X917" i="1" s="1"/>
  <c r="V918" i="1"/>
  <c r="W918" i="1" s="1"/>
  <c r="X918" i="1" s="1"/>
  <c r="V919" i="1"/>
  <c r="W919" i="1" s="1"/>
  <c r="X919" i="1" s="1"/>
  <c r="V920" i="1"/>
  <c r="W920" i="1" s="1"/>
  <c r="X920" i="1" s="1"/>
  <c r="V921" i="1"/>
  <c r="W921" i="1" s="1"/>
  <c r="X921" i="1" s="1"/>
  <c r="V922" i="1"/>
  <c r="W922" i="1" s="1"/>
  <c r="X922" i="1" s="1"/>
  <c r="V923" i="1"/>
  <c r="W923" i="1" s="1"/>
  <c r="X923" i="1" s="1"/>
  <c r="V924" i="1"/>
  <c r="W924" i="1" s="1"/>
  <c r="X924" i="1" s="1"/>
  <c r="V925" i="1"/>
  <c r="W925" i="1" s="1"/>
  <c r="X925" i="1" s="1"/>
  <c r="V926" i="1"/>
  <c r="W926" i="1" s="1"/>
  <c r="X926" i="1" s="1"/>
  <c r="V927" i="1"/>
  <c r="W927" i="1" s="1"/>
  <c r="X927" i="1" s="1"/>
  <c r="V928" i="1"/>
  <c r="W928" i="1" s="1"/>
  <c r="X928" i="1" s="1"/>
  <c r="V929" i="1"/>
  <c r="W929" i="1" s="1"/>
  <c r="X929" i="1" s="1"/>
  <c r="V930" i="1"/>
  <c r="W930" i="1" s="1"/>
  <c r="X930" i="1" s="1"/>
  <c r="V931" i="1"/>
  <c r="W931" i="1" s="1"/>
  <c r="X931" i="1" s="1"/>
  <c r="V932" i="1"/>
  <c r="W932" i="1" s="1"/>
  <c r="X932" i="1" s="1"/>
  <c r="V933" i="1"/>
  <c r="W933" i="1" s="1"/>
  <c r="X933" i="1" s="1"/>
  <c r="V934" i="1"/>
  <c r="W934" i="1" s="1"/>
  <c r="X934" i="1" s="1"/>
  <c r="V935" i="1"/>
  <c r="W935" i="1" s="1"/>
  <c r="X935" i="1" s="1"/>
  <c r="V936" i="1"/>
  <c r="W936" i="1" s="1"/>
  <c r="X936" i="1" s="1"/>
  <c r="V937" i="1"/>
  <c r="W937" i="1" s="1"/>
  <c r="X937" i="1" s="1"/>
  <c r="V938" i="1"/>
  <c r="W938" i="1" s="1"/>
  <c r="X938" i="1" s="1"/>
  <c r="V939" i="1"/>
  <c r="W939" i="1" s="1"/>
  <c r="X939" i="1" s="1"/>
  <c r="V940" i="1"/>
  <c r="W940" i="1" s="1"/>
  <c r="X940" i="1" s="1"/>
  <c r="V941" i="1"/>
  <c r="W941" i="1" s="1"/>
  <c r="X941" i="1" s="1"/>
  <c r="V942" i="1"/>
  <c r="W942" i="1" s="1"/>
  <c r="X942" i="1" s="1"/>
  <c r="V943" i="1"/>
  <c r="W943" i="1" s="1"/>
  <c r="X943" i="1" s="1"/>
  <c r="V944" i="1"/>
  <c r="W944" i="1" s="1"/>
  <c r="X944" i="1" s="1"/>
  <c r="V945" i="1"/>
  <c r="W945" i="1" s="1"/>
  <c r="X945" i="1" s="1"/>
  <c r="V946" i="1"/>
  <c r="W946" i="1" s="1"/>
  <c r="X946" i="1" s="1"/>
  <c r="V947" i="1"/>
  <c r="W947" i="1" s="1"/>
  <c r="X947" i="1" s="1"/>
  <c r="V948" i="1"/>
  <c r="W948" i="1" s="1"/>
  <c r="X948" i="1" s="1"/>
  <c r="V949" i="1"/>
  <c r="W949" i="1" s="1"/>
  <c r="X949" i="1" s="1"/>
  <c r="V950" i="1"/>
  <c r="W950" i="1" s="1"/>
  <c r="X950" i="1" s="1"/>
  <c r="V951" i="1"/>
  <c r="W951" i="1" s="1"/>
  <c r="X951" i="1" s="1"/>
  <c r="V952" i="1"/>
  <c r="W952" i="1" s="1"/>
  <c r="X952" i="1" s="1"/>
  <c r="V953" i="1"/>
  <c r="W953" i="1" s="1"/>
  <c r="X953" i="1" s="1"/>
  <c r="V954" i="1"/>
  <c r="W954" i="1" s="1"/>
  <c r="X954" i="1" s="1"/>
  <c r="V955" i="1"/>
  <c r="W955" i="1" s="1"/>
  <c r="X955" i="1" s="1"/>
  <c r="V956" i="1"/>
  <c r="W956" i="1" s="1"/>
  <c r="X956" i="1" s="1"/>
  <c r="V957" i="1"/>
  <c r="W957" i="1" s="1"/>
  <c r="X957" i="1" s="1"/>
  <c r="V958" i="1"/>
  <c r="W958" i="1" s="1"/>
  <c r="X958" i="1" s="1"/>
  <c r="V959" i="1"/>
  <c r="W959" i="1" s="1"/>
  <c r="X959" i="1" s="1"/>
  <c r="V960" i="1"/>
  <c r="W960" i="1" s="1"/>
  <c r="X960" i="1" s="1"/>
  <c r="V961" i="1"/>
  <c r="W961" i="1" s="1"/>
  <c r="X961" i="1" s="1"/>
  <c r="V962" i="1"/>
  <c r="W962" i="1" s="1"/>
  <c r="X962" i="1" s="1"/>
  <c r="V963" i="1"/>
  <c r="W963" i="1" s="1"/>
  <c r="X963" i="1" s="1"/>
  <c r="V964" i="1"/>
  <c r="W964" i="1" s="1"/>
  <c r="X964" i="1" s="1"/>
  <c r="V965" i="1"/>
  <c r="W965" i="1" s="1"/>
  <c r="X965" i="1" s="1"/>
  <c r="V966" i="1"/>
  <c r="W966" i="1" s="1"/>
  <c r="X966" i="1" s="1"/>
  <c r="V967" i="1"/>
  <c r="W967" i="1" s="1"/>
  <c r="X967" i="1" s="1"/>
  <c r="V968" i="1"/>
  <c r="W968" i="1" s="1"/>
  <c r="X968" i="1" s="1"/>
  <c r="V969" i="1"/>
  <c r="W969" i="1" s="1"/>
  <c r="X969" i="1" s="1"/>
  <c r="V970" i="1"/>
  <c r="W970" i="1" s="1"/>
  <c r="X970" i="1" s="1"/>
  <c r="V971" i="1"/>
  <c r="W971" i="1" s="1"/>
  <c r="X971" i="1" s="1"/>
  <c r="V972" i="1"/>
  <c r="W972" i="1" s="1"/>
  <c r="X972" i="1" s="1"/>
  <c r="V973" i="1"/>
  <c r="W973" i="1" s="1"/>
  <c r="X973" i="1" s="1"/>
  <c r="V974" i="1"/>
  <c r="W974" i="1" s="1"/>
  <c r="X974" i="1" s="1"/>
  <c r="V975" i="1"/>
  <c r="W975" i="1" s="1"/>
  <c r="X975" i="1" s="1"/>
  <c r="V976" i="1"/>
  <c r="W976" i="1" s="1"/>
  <c r="X976" i="1" s="1"/>
  <c r="V977" i="1"/>
  <c r="W977" i="1" s="1"/>
  <c r="X977" i="1" s="1"/>
  <c r="V978" i="1"/>
  <c r="W978" i="1" s="1"/>
  <c r="X978" i="1" s="1"/>
  <c r="V979" i="1"/>
  <c r="W979" i="1" s="1"/>
  <c r="X979" i="1" s="1"/>
  <c r="V980" i="1"/>
  <c r="W980" i="1" s="1"/>
  <c r="X980" i="1" s="1"/>
  <c r="V981" i="1"/>
  <c r="W981" i="1" s="1"/>
  <c r="X981" i="1" s="1"/>
  <c r="V982" i="1"/>
  <c r="W982" i="1" s="1"/>
  <c r="X982" i="1" s="1"/>
  <c r="V983" i="1"/>
  <c r="W983" i="1" s="1"/>
  <c r="X983" i="1" s="1"/>
  <c r="V984" i="1"/>
  <c r="W984" i="1" s="1"/>
  <c r="X984" i="1" s="1"/>
  <c r="V985" i="1"/>
  <c r="W985" i="1" s="1"/>
  <c r="X985" i="1" s="1"/>
  <c r="V986" i="1"/>
  <c r="W986" i="1" s="1"/>
  <c r="X986" i="1" s="1"/>
  <c r="V987" i="1"/>
  <c r="W987" i="1" s="1"/>
  <c r="X987" i="1" s="1"/>
  <c r="V988" i="1"/>
  <c r="W988" i="1" s="1"/>
  <c r="X988" i="1" s="1"/>
  <c r="V989" i="1"/>
  <c r="W989" i="1" s="1"/>
  <c r="X989" i="1" s="1"/>
  <c r="V990" i="1"/>
  <c r="W990" i="1" s="1"/>
  <c r="X990" i="1" s="1"/>
  <c r="V991" i="1"/>
  <c r="W991" i="1" s="1"/>
  <c r="X991" i="1" s="1"/>
  <c r="V992" i="1"/>
  <c r="W992" i="1" s="1"/>
  <c r="X992" i="1" s="1"/>
  <c r="V993" i="1"/>
  <c r="W993" i="1" s="1"/>
  <c r="X993" i="1" s="1"/>
  <c r="V994" i="1"/>
  <c r="W994" i="1" s="1"/>
  <c r="X994" i="1" s="1"/>
  <c r="V995" i="1"/>
  <c r="W995" i="1" s="1"/>
  <c r="X995" i="1" s="1"/>
  <c r="V996" i="1"/>
  <c r="W996" i="1" s="1"/>
  <c r="X996" i="1" s="1"/>
  <c r="V997" i="1"/>
  <c r="W997" i="1" s="1"/>
  <c r="X997" i="1" s="1"/>
  <c r="V998" i="1"/>
  <c r="W998" i="1" s="1"/>
  <c r="X998" i="1" s="1"/>
  <c r="V999" i="1"/>
  <c r="W999" i="1" s="1"/>
  <c r="X999" i="1" s="1"/>
  <c r="V1000" i="1"/>
  <c r="W1000" i="1" s="1"/>
  <c r="X1000" i="1" s="1"/>
  <c r="V1001" i="1"/>
  <c r="W1001" i="1" s="1"/>
  <c r="X1001" i="1" s="1"/>
  <c r="V1002" i="1"/>
  <c r="W1002" i="1" s="1"/>
  <c r="X1002" i="1" s="1"/>
  <c r="V1003" i="1"/>
  <c r="W1003" i="1" s="1"/>
  <c r="X1003" i="1" s="1"/>
  <c r="V1004" i="1"/>
  <c r="W1004" i="1" s="1"/>
  <c r="X1004" i="1" s="1"/>
  <c r="V1005" i="1"/>
  <c r="W1005" i="1" s="1"/>
  <c r="X1005" i="1" s="1"/>
  <c r="V1006" i="1"/>
  <c r="W1006" i="1" s="1"/>
  <c r="X1006" i="1" s="1"/>
  <c r="V1007" i="1"/>
  <c r="W1007" i="1" s="1"/>
  <c r="X1007" i="1" s="1"/>
  <c r="V1008" i="1"/>
  <c r="W1008" i="1" s="1"/>
  <c r="X1008" i="1" s="1"/>
  <c r="V1009" i="1"/>
  <c r="W1009" i="1" s="1"/>
  <c r="X1009" i="1" s="1"/>
  <c r="V1010" i="1"/>
  <c r="W1010" i="1" s="1"/>
  <c r="X1010" i="1" s="1"/>
  <c r="V1011" i="1"/>
  <c r="W1011" i="1" s="1"/>
  <c r="X1011" i="1" s="1"/>
  <c r="V1012" i="1"/>
  <c r="W1012" i="1" s="1"/>
  <c r="X1012" i="1" s="1"/>
  <c r="V1013" i="1"/>
  <c r="W1013" i="1" s="1"/>
  <c r="X1013" i="1" s="1"/>
  <c r="V1014" i="1"/>
  <c r="W1014" i="1" s="1"/>
  <c r="X1014" i="1" s="1"/>
  <c r="V1015" i="1"/>
  <c r="W1015" i="1" s="1"/>
  <c r="X1015" i="1" s="1"/>
  <c r="V1016" i="1"/>
  <c r="W1016" i="1" s="1"/>
  <c r="X1016" i="1" s="1"/>
  <c r="V1017" i="1"/>
  <c r="W1017" i="1" s="1"/>
  <c r="X1017" i="1" s="1"/>
  <c r="V1018" i="1"/>
  <c r="W1018" i="1" s="1"/>
  <c r="X1018" i="1" s="1"/>
  <c r="V1019" i="1"/>
  <c r="W1019" i="1" s="1"/>
  <c r="X1019" i="1" s="1"/>
  <c r="V1020" i="1"/>
  <c r="W1020" i="1" s="1"/>
  <c r="X1020" i="1" s="1"/>
  <c r="V1021" i="1"/>
  <c r="W1021" i="1" s="1"/>
  <c r="X1021" i="1" s="1"/>
  <c r="V1022" i="1"/>
  <c r="W1022" i="1" s="1"/>
  <c r="X1022" i="1" s="1"/>
  <c r="V1023" i="1"/>
  <c r="W1023" i="1" s="1"/>
  <c r="X1023" i="1" s="1"/>
  <c r="V1024" i="1"/>
  <c r="W1024" i="1" s="1"/>
  <c r="X1024" i="1" s="1"/>
  <c r="V1025" i="1"/>
  <c r="W1025" i="1" s="1"/>
  <c r="X1025" i="1" s="1"/>
  <c r="V1026" i="1"/>
  <c r="W1026" i="1" s="1"/>
  <c r="X1026" i="1" s="1"/>
  <c r="V1027" i="1"/>
  <c r="W1027" i="1" s="1"/>
  <c r="X1027" i="1" s="1"/>
  <c r="V1028" i="1"/>
  <c r="W1028" i="1" s="1"/>
  <c r="X1028" i="1" s="1"/>
  <c r="V1029" i="1"/>
  <c r="W1029" i="1" s="1"/>
  <c r="X1029" i="1" s="1"/>
  <c r="V1030" i="1"/>
  <c r="W1030" i="1" s="1"/>
  <c r="X1030" i="1" s="1"/>
  <c r="V1031" i="1"/>
  <c r="W1031" i="1" s="1"/>
  <c r="X1031" i="1" s="1"/>
  <c r="V1032" i="1"/>
  <c r="W1032" i="1" s="1"/>
  <c r="X1032" i="1" s="1"/>
  <c r="V1033" i="1"/>
  <c r="W1033" i="1" s="1"/>
  <c r="X1033" i="1" s="1"/>
  <c r="V1034" i="1"/>
  <c r="W1034" i="1" s="1"/>
  <c r="X1034" i="1" s="1"/>
  <c r="V1035" i="1"/>
  <c r="W1035" i="1" s="1"/>
  <c r="X1035" i="1" s="1"/>
  <c r="V1036" i="1"/>
  <c r="W1036" i="1" s="1"/>
  <c r="X1036" i="1" s="1"/>
  <c r="V1037" i="1"/>
  <c r="W1037" i="1" s="1"/>
  <c r="X1037" i="1" s="1"/>
  <c r="V1038" i="1"/>
  <c r="W1038" i="1" s="1"/>
  <c r="X1038" i="1" s="1"/>
  <c r="V1039" i="1"/>
  <c r="W1039" i="1" s="1"/>
  <c r="X1039" i="1" s="1"/>
  <c r="V1040" i="1"/>
  <c r="W1040" i="1" s="1"/>
  <c r="X1040" i="1" s="1"/>
  <c r="V1041" i="1"/>
  <c r="W1041" i="1" s="1"/>
  <c r="X1041" i="1" s="1"/>
  <c r="V1042" i="1"/>
  <c r="W1042" i="1" s="1"/>
  <c r="X1042" i="1" s="1"/>
  <c r="V1043" i="1"/>
  <c r="W1043" i="1" s="1"/>
  <c r="X1043" i="1" s="1"/>
  <c r="V1044" i="1"/>
  <c r="W1044" i="1" s="1"/>
  <c r="X1044" i="1" s="1"/>
  <c r="V1045" i="1"/>
  <c r="W1045" i="1" s="1"/>
  <c r="X1045" i="1" s="1"/>
  <c r="V1046" i="1"/>
  <c r="W1046" i="1" s="1"/>
  <c r="X1046" i="1" s="1"/>
  <c r="V1047" i="1"/>
  <c r="W1047" i="1" s="1"/>
  <c r="X1047" i="1" s="1"/>
  <c r="V1048" i="1"/>
  <c r="W1048" i="1" s="1"/>
  <c r="X1048" i="1" s="1"/>
  <c r="V1049" i="1"/>
  <c r="W1049" i="1" s="1"/>
  <c r="X1049" i="1" s="1"/>
  <c r="V1050" i="1"/>
  <c r="W1050" i="1" s="1"/>
  <c r="X1050" i="1" s="1"/>
  <c r="V1051" i="1"/>
  <c r="W1051" i="1" s="1"/>
  <c r="X1051" i="1" s="1"/>
  <c r="V1052" i="1"/>
  <c r="W1052" i="1" s="1"/>
  <c r="X1052" i="1" s="1"/>
  <c r="V1053" i="1"/>
  <c r="W1053" i="1" s="1"/>
  <c r="X1053" i="1" s="1"/>
  <c r="V1054" i="1"/>
  <c r="W1054" i="1" s="1"/>
  <c r="X1054" i="1" s="1"/>
  <c r="V1055" i="1"/>
  <c r="W1055" i="1" s="1"/>
  <c r="X1055" i="1" s="1"/>
  <c r="V1056" i="1"/>
  <c r="W1056" i="1" s="1"/>
  <c r="X1056" i="1" s="1"/>
  <c r="V1057" i="1"/>
  <c r="W1057" i="1" s="1"/>
  <c r="X1057" i="1" s="1"/>
  <c r="V1058" i="1"/>
  <c r="W1058" i="1" s="1"/>
  <c r="X1058" i="1" s="1"/>
  <c r="V1059" i="1"/>
  <c r="W1059" i="1" s="1"/>
  <c r="X1059" i="1" s="1"/>
  <c r="V1060" i="1"/>
  <c r="W1060" i="1" s="1"/>
  <c r="X1060" i="1" s="1"/>
  <c r="V1061" i="1"/>
  <c r="W1061" i="1" s="1"/>
  <c r="X1061" i="1" s="1"/>
  <c r="V1062" i="1"/>
  <c r="W1062" i="1" s="1"/>
  <c r="X1062" i="1" s="1"/>
  <c r="V1063" i="1"/>
  <c r="W1063" i="1" s="1"/>
  <c r="X1063" i="1" s="1"/>
  <c r="V1064" i="1"/>
  <c r="W1064" i="1" s="1"/>
  <c r="X1064" i="1" s="1"/>
  <c r="V1065" i="1"/>
  <c r="W1065" i="1" s="1"/>
  <c r="X1065" i="1" s="1"/>
  <c r="V1066" i="1"/>
  <c r="W1066" i="1" s="1"/>
  <c r="X1066" i="1" s="1"/>
  <c r="V1067" i="1"/>
  <c r="W1067" i="1" s="1"/>
  <c r="X1067" i="1" s="1"/>
  <c r="V1068" i="1"/>
  <c r="W1068" i="1" s="1"/>
  <c r="X1068" i="1" s="1"/>
  <c r="V1069" i="1"/>
  <c r="W1069" i="1" s="1"/>
  <c r="X1069" i="1" s="1"/>
  <c r="V1070" i="1"/>
  <c r="W1070" i="1" s="1"/>
  <c r="X1070" i="1" s="1"/>
  <c r="V1071" i="1"/>
  <c r="W1071" i="1" s="1"/>
  <c r="X1071" i="1" s="1"/>
  <c r="V1072" i="1"/>
  <c r="W1072" i="1" s="1"/>
  <c r="X1072" i="1" s="1"/>
  <c r="V1073" i="1"/>
  <c r="W1073" i="1" s="1"/>
  <c r="X1073" i="1" s="1"/>
  <c r="V1074" i="1"/>
  <c r="W1074" i="1" s="1"/>
  <c r="X1074" i="1" s="1"/>
  <c r="V1075" i="1"/>
  <c r="W1075" i="1" s="1"/>
  <c r="X1075" i="1" s="1"/>
  <c r="V1076" i="1"/>
  <c r="W1076" i="1" s="1"/>
  <c r="X1076" i="1" s="1"/>
  <c r="V1077" i="1"/>
  <c r="W1077" i="1" s="1"/>
  <c r="X1077" i="1" s="1"/>
  <c r="V1078" i="1"/>
  <c r="W1078" i="1" s="1"/>
  <c r="X1078" i="1" s="1"/>
  <c r="V1079" i="1"/>
  <c r="W1079" i="1" s="1"/>
  <c r="X1079" i="1" s="1"/>
  <c r="V1080" i="1"/>
  <c r="W1080" i="1" s="1"/>
  <c r="X1080" i="1" s="1"/>
  <c r="V1081" i="1"/>
  <c r="W1081" i="1" s="1"/>
  <c r="X1081" i="1" s="1"/>
  <c r="V1082" i="1"/>
  <c r="W1082" i="1" s="1"/>
  <c r="X1082" i="1" s="1"/>
  <c r="V1083" i="1"/>
  <c r="W1083" i="1" s="1"/>
  <c r="X1083" i="1" s="1"/>
  <c r="V1084" i="1"/>
  <c r="W1084" i="1" s="1"/>
  <c r="X1084" i="1" s="1"/>
  <c r="V1085" i="1"/>
  <c r="W1085" i="1" s="1"/>
  <c r="X1085" i="1" s="1"/>
  <c r="V1086" i="1"/>
  <c r="W1086" i="1" s="1"/>
  <c r="X1086" i="1" s="1"/>
  <c r="V1087" i="1"/>
  <c r="W1087" i="1" s="1"/>
  <c r="X1087" i="1" s="1"/>
  <c r="V1088" i="1"/>
  <c r="W1088" i="1" s="1"/>
  <c r="X1088" i="1" s="1"/>
  <c r="V1089" i="1"/>
  <c r="W1089" i="1" s="1"/>
  <c r="X1089" i="1" s="1"/>
  <c r="V1090" i="1"/>
  <c r="W1090" i="1" s="1"/>
  <c r="X1090" i="1" s="1"/>
  <c r="V1091" i="1"/>
  <c r="W1091" i="1" s="1"/>
  <c r="X1091" i="1" s="1"/>
  <c r="V1092" i="1"/>
  <c r="W1092" i="1" s="1"/>
  <c r="X1092" i="1" s="1"/>
  <c r="V1093" i="1"/>
  <c r="W1093" i="1" s="1"/>
  <c r="X1093" i="1" s="1"/>
  <c r="V1094" i="1"/>
  <c r="W1094" i="1" s="1"/>
  <c r="X1094" i="1" s="1"/>
  <c r="V1095" i="1"/>
  <c r="W1095" i="1" s="1"/>
  <c r="X1095" i="1" s="1"/>
  <c r="V1096" i="1"/>
  <c r="W1096" i="1" s="1"/>
  <c r="X1096" i="1" s="1"/>
  <c r="V1097" i="1"/>
  <c r="W1097" i="1" s="1"/>
  <c r="X1097" i="1" s="1"/>
  <c r="V1098" i="1"/>
  <c r="W1098" i="1" s="1"/>
  <c r="X1098" i="1" s="1"/>
  <c r="V1099" i="1"/>
  <c r="W1099" i="1" s="1"/>
  <c r="X1099" i="1" s="1"/>
  <c r="V1100" i="1"/>
  <c r="W1100" i="1" s="1"/>
  <c r="X1100" i="1" s="1"/>
  <c r="V1101" i="1"/>
  <c r="W1101" i="1" s="1"/>
  <c r="X1101" i="1" s="1"/>
  <c r="V1102" i="1"/>
  <c r="W1102" i="1" s="1"/>
  <c r="X1102" i="1" s="1"/>
  <c r="V1103" i="1"/>
  <c r="W1103" i="1" s="1"/>
  <c r="X1103" i="1" s="1"/>
  <c r="V1104" i="1"/>
  <c r="W1104" i="1" s="1"/>
  <c r="X1104" i="1" s="1"/>
  <c r="V1105" i="1"/>
  <c r="W1105" i="1" s="1"/>
  <c r="X1105" i="1" s="1"/>
  <c r="V1106" i="1"/>
  <c r="W1106" i="1" s="1"/>
  <c r="X1106" i="1" s="1"/>
  <c r="V1107" i="1"/>
  <c r="W1107" i="1" s="1"/>
  <c r="X1107" i="1" s="1"/>
  <c r="V1108" i="1"/>
  <c r="W1108" i="1" s="1"/>
  <c r="X1108" i="1" s="1"/>
  <c r="V1109" i="1"/>
  <c r="W1109" i="1" s="1"/>
  <c r="X1109" i="1" s="1"/>
  <c r="V1110" i="1"/>
  <c r="W1110" i="1" s="1"/>
  <c r="X1110" i="1" s="1"/>
  <c r="V1111" i="1"/>
  <c r="W1111" i="1" s="1"/>
  <c r="X1111" i="1" s="1"/>
  <c r="V1112" i="1"/>
  <c r="W1112" i="1" s="1"/>
  <c r="X1112" i="1" s="1"/>
  <c r="V1113" i="1"/>
  <c r="W1113" i="1" s="1"/>
  <c r="X1113" i="1" s="1"/>
  <c r="V1114" i="1"/>
  <c r="W1114" i="1" s="1"/>
  <c r="X1114" i="1" s="1"/>
  <c r="V1115" i="1"/>
  <c r="W1115" i="1" s="1"/>
  <c r="X1115" i="1" s="1"/>
  <c r="V1116" i="1"/>
  <c r="W1116" i="1" s="1"/>
  <c r="X1116" i="1" s="1"/>
  <c r="V1117" i="1"/>
  <c r="W1117" i="1" s="1"/>
  <c r="X1117" i="1" s="1"/>
  <c r="V1118" i="1"/>
  <c r="W1118" i="1" s="1"/>
  <c r="X1118" i="1" s="1"/>
  <c r="V1119" i="1"/>
  <c r="W1119" i="1" s="1"/>
  <c r="X1119" i="1" s="1"/>
  <c r="V1120" i="1"/>
  <c r="W1120" i="1" s="1"/>
  <c r="X1120" i="1" s="1"/>
  <c r="V1121" i="1"/>
  <c r="W1121" i="1" s="1"/>
  <c r="X1121" i="1" s="1"/>
  <c r="V1122" i="1"/>
  <c r="W1122" i="1" s="1"/>
  <c r="X1122" i="1" s="1"/>
  <c r="V1123" i="1"/>
  <c r="W1123" i="1" s="1"/>
  <c r="X1123" i="1" s="1"/>
  <c r="V1124" i="1"/>
  <c r="W1124" i="1" s="1"/>
  <c r="X1124" i="1" s="1"/>
  <c r="V1125" i="1"/>
  <c r="W1125" i="1" s="1"/>
  <c r="X1125" i="1" s="1"/>
  <c r="V1126" i="1"/>
  <c r="W1126" i="1" s="1"/>
  <c r="X1126" i="1" s="1"/>
  <c r="V1127" i="1"/>
  <c r="W1127" i="1" s="1"/>
  <c r="X1127" i="1" s="1"/>
  <c r="V1128" i="1"/>
  <c r="W1128" i="1" s="1"/>
  <c r="X1128" i="1" s="1"/>
  <c r="V1129" i="1"/>
  <c r="W1129" i="1" s="1"/>
  <c r="X1129" i="1" s="1"/>
  <c r="V1130" i="1"/>
  <c r="W1130" i="1" s="1"/>
  <c r="X1130" i="1" s="1"/>
  <c r="V1131" i="1"/>
  <c r="W1131" i="1" s="1"/>
  <c r="X1131" i="1" s="1"/>
  <c r="V1132" i="1"/>
  <c r="W1132" i="1" s="1"/>
  <c r="X1132" i="1" s="1"/>
  <c r="V1133" i="1"/>
  <c r="W1133" i="1" s="1"/>
  <c r="X1133" i="1" s="1"/>
  <c r="V1134" i="1"/>
  <c r="W1134" i="1" s="1"/>
  <c r="X1134" i="1" s="1"/>
  <c r="V1135" i="1"/>
  <c r="W1135" i="1" s="1"/>
  <c r="X1135" i="1" s="1"/>
  <c r="V1136" i="1"/>
  <c r="W1136" i="1" s="1"/>
  <c r="X1136" i="1" s="1"/>
  <c r="V1137" i="1"/>
  <c r="W1137" i="1" s="1"/>
  <c r="X1137" i="1" s="1"/>
  <c r="V1138" i="1"/>
  <c r="W1138" i="1" s="1"/>
  <c r="X1138" i="1" s="1"/>
  <c r="V1139" i="1"/>
  <c r="W1139" i="1" s="1"/>
  <c r="X1139" i="1" s="1"/>
  <c r="V1140" i="1"/>
  <c r="W1140" i="1" s="1"/>
  <c r="X1140" i="1" s="1"/>
  <c r="V1141" i="1"/>
  <c r="W1141" i="1" s="1"/>
  <c r="X1141" i="1" s="1"/>
  <c r="V1142" i="1"/>
  <c r="W1142" i="1" s="1"/>
  <c r="X1142" i="1" s="1"/>
  <c r="V1143" i="1"/>
  <c r="W1143" i="1" s="1"/>
  <c r="X1143" i="1" s="1"/>
  <c r="V1144" i="1"/>
  <c r="W1144" i="1" s="1"/>
  <c r="X1144" i="1" s="1"/>
  <c r="V1145" i="1"/>
  <c r="W1145" i="1" s="1"/>
  <c r="X1145" i="1" s="1"/>
  <c r="V1146" i="1"/>
  <c r="W1146" i="1" s="1"/>
  <c r="X1146" i="1" s="1"/>
  <c r="V1147" i="1"/>
  <c r="W1147" i="1" s="1"/>
  <c r="X1147" i="1" s="1"/>
  <c r="V1148" i="1"/>
  <c r="W1148" i="1" s="1"/>
  <c r="X1148" i="1" s="1"/>
  <c r="V1149" i="1"/>
  <c r="W1149" i="1" s="1"/>
  <c r="X1149" i="1" s="1"/>
  <c r="V1150" i="1"/>
  <c r="W1150" i="1" s="1"/>
  <c r="X1150" i="1" s="1"/>
  <c r="V1151" i="1"/>
  <c r="W1151" i="1" s="1"/>
  <c r="X1151" i="1" s="1"/>
  <c r="V1152" i="1"/>
  <c r="W1152" i="1" s="1"/>
  <c r="X1152" i="1" s="1"/>
  <c r="V1153" i="1"/>
  <c r="W1153" i="1" s="1"/>
  <c r="X1153" i="1" s="1"/>
  <c r="V1154" i="1"/>
  <c r="W1154" i="1" s="1"/>
  <c r="X1154" i="1" s="1"/>
  <c r="V1155" i="1"/>
  <c r="W1155" i="1" s="1"/>
  <c r="X1155" i="1" s="1"/>
  <c r="V1156" i="1"/>
  <c r="W1156" i="1" s="1"/>
  <c r="X1156" i="1" s="1"/>
  <c r="V1157" i="1"/>
  <c r="W1157" i="1" s="1"/>
  <c r="X1157" i="1" s="1"/>
  <c r="V1158" i="1"/>
  <c r="W1158" i="1" s="1"/>
  <c r="X1158" i="1" s="1"/>
  <c r="V1159" i="1"/>
  <c r="W1159" i="1" s="1"/>
  <c r="X1159" i="1" s="1"/>
  <c r="V1160" i="1"/>
  <c r="W1160" i="1" s="1"/>
  <c r="X1160" i="1" s="1"/>
  <c r="V1161" i="1"/>
  <c r="W1161" i="1" s="1"/>
  <c r="X1161" i="1" s="1"/>
  <c r="V1162" i="1"/>
  <c r="W1162" i="1" s="1"/>
  <c r="X1162" i="1" s="1"/>
  <c r="V1163" i="1"/>
  <c r="W1163" i="1" s="1"/>
  <c r="X1163" i="1" s="1"/>
  <c r="V1164" i="1"/>
  <c r="W1164" i="1" s="1"/>
  <c r="X1164" i="1" s="1"/>
  <c r="V1165" i="1"/>
  <c r="W1165" i="1" s="1"/>
  <c r="X1165" i="1" s="1"/>
  <c r="V1166" i="1"/>
  <c r="W1166" i="1" s="1"/>
  <c r="X1166" i="1" s="1"/>
  <c r="V1167" i="1"/>
  <c r="W1167" i="1" s="1"/>
  <c r="X1167" i="1" s="1"/>
  <c r="V1168" i="1"/>
  <c r="W1168" i="1" s="1"/>
  <c r="X1168" i="1" s="1"/>
  <c r="V1169" i="1"/>
  <c r="W1169" i="1" s="1"/>
  <c r="X1169" i="1" s="1"/>
  <c r="V1170" i="1"/>
  <c r="W1170" i="1" s="1"/>
  <c r="X1170" i="1" s="1"/>
  <c r="V1171" i="1"/>
  <c r="W1171" i="1" s="1"/>
  <c r="X1171" i="1" s="1"/>
  <c r="V1172" i="1"/>
  <c r="W1172" i="1" s="1"/>
  <c r="X1172" i="1" s="1"/>
  <c r="V1173" i="1"/>
  <c r="W1173" i="1" s="1"/>
  <c r="X1173" i="1" s="1"/>
  <c r="V1174" i="1"/>
  <c r="W1174" i="1" s="1"/>
  <c r="X1174" i="1" s="1"/>
  <c r="V1175" i="1"/>
  <c r="W1175" i="1" s="1"/>
  <c r="X1175" i="1" s="1"/>
  <c r="V1176" i="1"/>
  <c r="W1176" i="1" s="1"/>
  <c r="X1176" i="1" s="1"/>
  <c r="V1177" i="1"/>
  <c r="W1177" i="1" s="1"/>
  <c r="X1177" i="1" s="1"/>
  <c r="V1178" i="1"/>
  <c r="W1178" i="1" s="1"/>
  <c r="X1178" i="1" s="1"/>
  <c r="V1179" i="1"/>
  <c r="W1179" i="1" s="1"/>
  <c r="X1179" i="1" s="1"/>
  <c r="V1180" i="1"/>
  <c r="W1180" i="1" s="1"/>
  <c r="X1180" i="1" s="1"/>
  <c r="V1181" i="1"/>
  <c r="W1181" i="1" s="1"/>
  <c r="X1181" i="1" s="1"/>
  <c r="V1182" i="1"/>
  <c r="W1182" i="1" s="1"/>
  <c r="X1182" i="1" s="1"/>
  <c r="V1183" i="1"/>
  <c r="W1183" i="1" s="1"/>
  <c r="X1183" i="1" s="1"/>
  <c r="V1184" i="1"/>
  <c r="W1184" i="1" s="1"/>
  <c r="X1184" i="1" s="1"/>
  <c r="V1185" i="1"/>
  <c r="W1185" i="1" s="1"/>
  <c r="X1185" i="1" s="1"/>
  <c r="V1186" i="1"/>
  <c r="W1186" i="1" s="1"/>
  <c r="X1186" i="1" s="1"/>
  <c r="V1187" i="1"/>
  <c r="W1187" i="1" s="1"/>
  <c r="X1187" i="1" s="1"/>
  <c r="V1188" i="1"/>
  <c r="W1188" i="1" s="1"/>
  <c r="X1188" i="1" s="1"/>
  <c r="V1189" i="1"/>
  <c r="W1189" i="1" s="1"/>
  <c r="X1189" i="1" s="1"/>
  <c r="V1190" i="1"/>
  <c r="W1190" i="1" s="1"/>
  <c r="X1190" i="1" s="1"/>
  <c r="V1191" i="1"/>
  <c r="W1191" i="1" s="1"/>
  <c r="X1191" i="1" s="1"/>
  <c r="V1192" i="1"/>
  <c r="W1192" i="1" s="1"/>
  <c r="X1192" i="1" s="1"/>
  <c r="V1193" i="1"/>
  <c r="W1193" i="1" s="1"/>
  <c r="X1193" i="1" s="1"/>
  <c r="V1194" i="1"/>
  <c r="W1194" i="1" s="1"/>
  <c r="X1194" i="1" s="1"/>
  <c r="V1195" i="1"/>
  <c r="W1195" i="1" s="1"/>
  <c r="X1195" i="1" s="1"/>
  <c r="V1196" i="1"/>
  <c r="W1196" i="1" s="1"/>
  <c r="X1196" i="1" s="1"/>
  <c r="V1197" i="1"/>
  <c r="W1197" i="1" s="1"/>
  <c r="X1197" i="1" s="1"/>
  <c r="V1198" i="1"/>
  <c r="W1198" i="1" s="1"/>
  <c r="X1198" i="1" s="1"/>
  <c r="V1199" i="1"/>
  <c r="W1199" i="1" s="1"/>
  <c r="X1199" i="1" s="1"/>
  <c r="V1200" i="1"/>
  <c r="W1200" i="1" s="1"/>
  <c r="X1200" i="1" s="1"/>
  <c r="V1201" i="1"/>
  <c r="W1201" i="1" s="1"/>
  <c r="X1201" i="1" s="1"/>
  <c r="V1202" i="1"/>
  <c r="W1202" i="1" s="1"/>
  <c r="X1202" i="1" s="1"/>
  <c r="V1203" i="1"/>
  <c r="W1203" i="1" s="1"/>
  <c r="X1203" i="1" s="1"/>
  <c r="V1204" i="1"/>
  <c r="W1204" i="1" s="1"/>
  <c r="X1204" i="1" s="1"/>
  <c r="V1205" i="1"/>
  <c r="W1205" i="1" s="1"/>
  <c r="X1205" i="1" s="1"/>
  <c r="V1206" i="1"/>
  <c r="W1206" i="1" s="1"/>
  <c r="X1206" i="1" s="1"/>
  <c r="V1207" i="1"/>
  <c r="W1207" i="1" s="1"/>
  <c r="X1207" i="1" s="1"/>
  <c r="V1208" i="1"/>
  <c r="W1208" i="1" s="1"/>
  <c r="X1208" i="1" s="1"/>
  <c r="V1209" i="1"/>
  <c r="W1209" i="1" s="1"/>
  <c r="X1209" i="1" s="1"/>
  <c r="V1210" i="1"/>
  <c r="W1210" i="1" s="1"/>
  <c r="X1210" i="1" s="1"/>
  <c r="V1211" i="1"/>
  <c r="W1211" i="1" s="1"/>
  <c r="X1211" i="1" s="1"/>
  <c r="V1212" i="1"/>
  <c r="W1212" i="1" s="1"/>
  <c r="X1212" i="1" s="1"/>
  <c r="V1213" i="1"/>
  <c r="W1213" i="1" s="1"/>
  <c r="X1213" i="1" s="1"/>
  <c r="V1214" i="1"/>
  <c r="W1214" i="1" s="1"/>
  <c r="X1214" i="1" s="1"/>
  <c r="V1215" i="1"/>
  <c r="W1215" i="1" s="1"/>
  <c r="X1215" i="1" s="1"/>
  <c r="V1216" i="1"/>
  <c r="W1216" i="1" s="1"/>
  <c r="X1216" i="1" s="1"/>
  <c r="V1217" i="1"/>
  <c r="W1217" i="1" s="1"/>
  <c r="X1217" i="1" s="1"/>
  <c r="V1218" i="1"/>
  <c r="W1218" i="1" s="1"/>
  <c r="X1218" i="1" s="1"/>
  <c r="V1219" i="1"/>
  <c r="W1219" i="1" s="1"/>
  <c r="X1219" i="1" s="1"/>
  <c r="V1220" i="1"/>
  <c r="W1220" i="1" s="1"/>
  <c r="X1220" i="1" s="1"/>
  <c r="V1221" i="1"/>
  <c r="W1221" i="1" s="1"/>
  <c r="X1221" i="1" s="1"/>
  <c r="V1222" i="1"/>
  <c r="W1222" i="1" s="1"/>
  <c r="X1222" i="1" s="1"/>
  <c r="V1223" i="1"/>
  <c r="W1223" i="1" s="1"/>
  <c r="X1223" i="1" s="1"/>
  <c r="V1224" i="1"/>
  <c r="W1224" i="1" s="1"/>
  <c r="X1224" i="1" s="1"/>
  <c r="V1225" i="1"/>
  <c r="W1225" i="1" s="1"/>
  <c r="X1225" i="1" s="1"/>
  <c r="V1226" i="1"/>
  <c r="W1226" i="1" s="1"/>
  <c r="X1226" i="1" s="1"/>
  <c r="V1227" i="1"/>
  <c r="W1227" i="1" s="1"/>
  <c r="X1227" i="1" s="1"/>
  <c r="V1228" i="1"/>
  <c r="W1228" i="1" s="1"/>
  <c r="X1228" i="1" s="1"/>
  <c r="V1229" i="1"/>
  <c r="W1229" i="1" s="1"/>
  <c r="X1229" i="1" s="1"/>
  <c r="V1230" i="1"/>
  <c r="W1230" i="1" s="1"/>
  <c r="X1230" i="1" s="1"/>
  <c r="V1231" i="1"/>
  <c r="W1231" i="1" s="1"/>
  <c r="X1231" i="1" s="1"/>
  <c r="V1232" i="1"/>
  <c r="W1232" i="1" s="1"/>
  <c r="X1232" i="1" s="1"/>
  <c r="V1233" i="1"/>
  <c r="W1233" i="1" s="1"/>
  <c r="X1233" i="1" s="1"/>
  <c r="V1234" i="1"/>
  <c r="W1234" i="1" s="1"/>
  <c r="X1234" i="1" s="1"/>
  <c r="V1235" i="1"/>
  <c r="W1235" i="1" s="1"/>
  <c r="X1235" i="1" s="1"/>
  <c r="V1236" i="1"/>
  <c r="W1236" i="1" s="1"/>
  <c r="X1236" i="1" s="1"/>
  <c r="V1237" i="1"/>
  <c r="W1237" i="1" s="1"/>
  <c r="X1237" i="1" s="1"/>
  <c r="V1238" i="1"/>
  <c r="W1238" i="1" s="1"/>
  <c r="X1238" i="1" s="1"/>
  <c r="V1239" i="1"/>
  <c r="W1239" i="1" s="1"/>
  <c r="X1239" i="1" s="1"/>
  <c r="V1240" i="1"/>
  <c r="W1240" i="1" s="1"/>
  <c r="X1240" i="1" s="1"/>
  <c r="V1241" i="1"/>
  <c r="W1241" i="1" s="1"/>
  <c r="X1241" i="1" s="1"/>
  <c r="V1242" i="1"/>
  <c r="W1242" i="1" s="1"/>
  <c r="X1242" i="1" s="1"/>
  <c r="V1243" i="1"/>
  <c r="W1243" i="1" s="1"/>
  <c r="X1243" i="1" s="1"/>
  <c r="V1244" i="1"/>
  <c r="W1244" i="1" s="1"/>
  <c r="X1244" i="1" s="1"/>
  <c r="V1245" i="1"/>
  <c r="W1245" i="1" s="1"/>
  <c r="X1245" i="1" s="1"/>
  <c r="V1246" i="1"/>
  <c r="W1246" i="1" s="1"/>
  <c r="X1246" i="1" s="1"/>
  <c r="V1247" i="1"/>
  <c r="W1247" i="1" s="1"/>
  <c r="X1247" i="1" s="1"/>
  <c r="V1248" i="1"/>
  <c r="W1248" i="1" s="1"/>
  <c r="X1248" i="1" s="1"/>
  <c r="V1249" i="1"/>
  <c r="W1249" i="1" s="1"/>
  <c r="X1249" i="1" s="1"/>
  <c r="V1250" i="1"/>
  <c r="W1250" i="1" s="1"/>
  <c r="X1250" i="1" s="1"/>
  <c r="V1251" i="1"/>
  <c r="W1251" i="1" s="1"/>
  <c r="X1251" i="1" s="1"/>
  <c r="V1252" i="1"/>
  <c r="W1252" i="1" s="1"/>
  <c r="X1252" i="1" s="1"/>
  <c r="V1253" i="1"/>
  <c r="W1253" i="1" s="1"/>
  <c r="X1253" i="1" s="1"/>
  <c r="V1254" i="1"/>
  <c r="W1254" i="1" s="1"/>
  <c r="X1254" i="1" s="1"/>
  <c r="V1255" i="1"/>
  <c r="W1255" i="1" s="1"/>
  <c r="X1255" i="1" s="1"/>
  <c r="V1256" i="1"/>
  <c r="W1256" i="1" s="1"/>
  <c r="X1256" i="1" s="1"/>
  <c r="V1257" i="1"/>
  <c r="W1257" i="1" s="1"/>
  <c r="X1257" i="1" s="1"/>
  <c r="V1258" i="1"/>
  <c r="W1258" i="1" s="1"/>
  <c r="X1258" i="1" s="1"/>
  <c r="V1259" i="1"/>
  <c r="W1259" i="1" s="1"/>
  <c r="X1259" i="1" s="1"/>
  <c r="V1260" i="1"/>
  <c r="W1260" i="1" s="1"/>
  <c r="X1260" i="1" s="1"/>
  <c r="V1261" i="1"/>
  <c r="W1261" i="1" s="1"/>
  <c r="X1261" i="1" s="1"/>
  <c r="V1262" i="1"/>
  <c r="W1262" i="1" s="1"/>
  <c r="X1262" i="1" s="1"/>
  <c r="V1263" i="1"/>
  <c r="W1263" i="1" s="1"/>
  <c r="X1263" i="1" s="1"/>
  <c r="V1264" i="1"/>
  <c r="W1264" i="1" s="1"/>
  <c r="X1264" i="1" s="1"/>
  <c r="V1265" i="1"/>
  <c r="W1265" i="1" s="1"/>
  <c r="X1265" i="1" s="1"/>
  <c r="V1266" i="1"/>
  <c r="W1266" i="1" s="1"/>
  <c r="X1266" i="1" s="1"/>
  <c r="V1267" i="1"/>
  <c r="W1267" i="1" s="1"/>
  <c r="X1267" i="1" s="1"/>
  <c r="V1268" i="1"/>
  <c r="W1268" i="1" s="1"/>
  <c r="X1268" i="1" s="1"/>
  <c r="V1269" i="1"/>
  <c r="W1269" i="1" s="1"/>
  <c r="X1269" i="1" s="1"/>
  <c r="V1270" i="1"/>
  <c r="W1270" i="1" s="1"/>
  <c r="X1270" i="1" s="1"/>
  <c r="V1271" i="1"/>
  <c r="W1271" i="1" s="1"/>
  <c r="X1271" i="1" s="1"/>
  <c r="V1272" i="1"/>
  <c r="W1272" i="1" s="1"/>
  <c r="X1272" i="1" s="1"/>
  <c r="V1273" i="1"/>
  <c r="W1273" i="1" s="1"/>
  <c r="X1273" i="1" s="1"/>
  <c r="V1274" i="1"/>
  <c r="W1274" i="1" s="1"/>
  <c r="X1274" i="1" s="1"/>
  <c r="V1275" i="1"/>
  <c r="W1275" i="1" s="1"/>
  <c r="X1275" i="1" s="1"/>
  <c r="V1276" i="1"/>
  <c r="W1276" i="1" s="1"/>
  <c r="X1276" i="1" s="1"/>
  <c r="V1277" i="1"/>
  <c r="W1277" i="1" s="1"/>
  <c r="X1277" i="1" s="1"/>
  <c r="V1278" i="1"/>
  <c r="W1278" i="1" s="1"/>
  <c r="X1278" i="1" s="1"/>
  <c r="V1279" i="1"/>
  <c r="W1279" i="1" s="1"/>
  <c r="X1279" i="1" s="1"/>
  <c r="V1280" i="1"/>
  <c r="W1280" i="1" s="1"/>
  <c r="X1280" i="1" s="1"/>
  <c r="V1281" i="1"/>
  <c r="W1281" i="1" s="1"/>
  <c r="X1281" i="1" s="1"/>
  <c r="V1282" i="1"/>
  <c r="W1282" i="1" s="1"/>
  <c r="X1282" i="1" s="1"/>
  <c r="V1283" i="1"/>
  <c r="W1283" i="1" s="1"/>
  <c r="X1283" i="1" s="1"/>
  <c r="V1284" i="1"/>
  <c r="W1284" i="1" s="1"/>
  <c r="X1284" i="1" s="1"/>
  <c r="V1285" i="1"/>
  <c r="W1285" i="1" s="1"/>
  <c r="X1285" i="1" s="1"/>
  <c r="V1286" i="1"/>
  <c r="W1286" i="1" s="1"/>
  <c r="X1286" i="1" s="1"/>
  <c r="V1287" i="1"/>
  <c r="W1287" i="1" s="1"/>
  <c r="X1287" i="1" s="1"/>
  <c r="V1288" i="1"/>
  <c r="W1288" i="1" s="1"/>
  <c r="X1288" i="1" s="1"/>
  <c r="V1289" i="1"/>
  <c r="W1289" i="1" s="1"/>
  <c r="X1289" i="1" s="1"/>
  <c r="V1290" i="1"/>
  <c r="W1290" i="1" s="1"/>
  <c r="X1290" i="1" s="1"/>
  <c r="V1291" i="1"/>
  <c r="W1291" i="1" s="1"/>
  <c r="X1291" i="1" s="1"/>
  <c r="V1292" i="1"/>
  <c r="W1292" i="1" s="1"/>
  <c r="X1292" i="1" s="1"/>
  <c r="V1293" i="1"/>
  <c r="W1293" i="1" s="1"/>
  <c r="X1293" i="1" s="1"/>
  <c r="V1294" i="1"/>
  <c r="W1294" i="1" s="1"/>
  <c r="X1294" i="1" s="1"/>
  <c r="V1295" i="1"/>
  <c r="W1295" i="1" s="1"/>
  <c r="X1295" i="1" s="1"/>
  <c r="V1296" i="1"/>
  <c r="W1296" i="1" s="1"/>
  <c r="X1296" i="1" s="1"/>
  <c r="V1297" i="1"/>
  <c r="W1297" i="1" s="1"/>
  <c r="X1297" i="1" s="1"/>
  <c r="V1298" i="1"/>
  <c r="W1298" i="1" s="1"/>
  <c r="X1298" i="1" s="1"/>
  <c r="V1299" i="1"/>
  <c r="W1299" i="1" s="1"/>
  <c r="X1299" i="1" s="1"/>
  <c r="V1300" i="1"/>
  <c r="W1300" i="1" s="1"/>
  <c r="X1300" i="1" s="1"/>
  <c r="V1301" i="1"/>
  <c r="W1301" i="1" s="1"/>
  <c r="X1301" i="1" s="1"/>
  <c r="V1302" i="1"/>
  <c r="W1302" i="1" s="1"/>
  <c r="X1302" i="1" s="1"/>
  <c r="V1303" i="1"/>
  <c r="W1303" i="1" s="1"/>
  <c r="X1303" i="1" s="1"/>
  <c r="V1304" i="1"/>
  <c r="W1304" i="1" s="1"/>
  <c r="X1304" i="1" s="1"/>
  <c r="V1305" i="1"/>
  <c r="W1305" i="1" s="1"/>
  <c r="X1305" i="1" s="1"/>
  <c r="V1306" i="1"/>
  <c r="W1306" i="1" s="1"/>
  <c r="X1306" i="1" s="1"/>
  <c r="V1307" i="1"/>
  <c r="W1307" i="1" s="1"/>
  <c r="X1307" i="1" s="1"/>
  <c r="V1308" i="1"/>
  <c r="W1308" i="1" s="1"/>
  <c r="X1308" i="1" s="1"/>
  <c r="V1309" i="1"/>
  <c r="W1309" i="1" s="1"/>
  <c r="X1309" i="1" s="1"/>
  <c r="V1310" i="1"/>
  <c r="W1310" i="1" s="1"/>
  <c r="X1310" i="1" s="1"/>
  <c r="V1311" i="1"/>
  <c r="W1311" i="1" s="1"/>
  <c r="X1311" i="1" s="1"/>
  <c r="V1312" i="1"/>
  <c r="W1312" i="1" s="1"/>
  <c r="X1312" i="1" s="1"/>
  <c r="V1313" i="1"/>
  <c r="W1313" i="1" s="1"/>
  <c r="X1313" i="1" s="1"/>
  <c r="V1314" i="1"/>
  <c r="W1314" i="1" s="1"/>
  <c r="X1314" i="1" s="1"/>
  <c r="V1315" i="1"/>
  <c r="W1315" i="1" s="1"/>
  <c r="X1315" i="1" s="1"/>
  <c r="V1316" i="1"/>
  <c r="W1316" i="1" s="1"/>
  <c r="X1316" i="1" s="1"/>
  <c r="V1317" i="1"/>
  <c r="W1317" i="1" s="1"/>
  <c r="X1317" i="1" s="1"/>
  <c r="V1318" i="1"/>
  <c r="W1318" i="1" s="1"/>
  <c r="X1318" i="1" s="1"/>
  <c r="V1319" i="1"/>
  <c r="W1319" i="1" s="1"/>
  <c r="X1319" i="1" s="1"/>
  <c r="V1320" i="1"/>
  <c r="W1320" i="1" s="1"/>
  <c r="X1320" i="1" s="1"/>
  <c r="V1321" i="1"/>
  <c r="W1321" i="1" s="1"/>
  <c r="X1321" i="1" s="1"/>
  <c r="V1322" i="1"/>
  <c r="W1322" i="1" s="1"/>
  <c r="X1322" i="1" s="1"/>
  <c r="V1323" i="1"/>
  <c r="W1323" i="1" s="1"/>
  <c r="X1323" i="1" s="1"/>
  <c r="V1324" i="1"/>
  <c r="W1324" i="1" s="1"/>
  <c r="X1324" i="1" s="1"/>
  <c r="V1325" i="1"/>
  <c r="W1325" i="1" s="1"/>
  <c r="X1325" i="1" s="1"/>
  <c r="V1326" i="1"/>
  <c r="W1326" i="1" s="1"/>
  <c r="X1326" i="1" s="1"/>
  <c r="V1327" i="1"/>
  <c r="W1327" i="1" s="1"/>
  <c r="X1327" i="1" s="1"/>
  <c r="V1328" i="1"/>
  <c r="W1328" i="1" s="1"/>
  <c r="X1328" i="1" s="1"/>
  <c r="V1329" i="1"/>
  <c r="W1329" i="1" s="1"/>
  <c r="X1329" i="1" s="1"/>
  <c r="V1330" i="1"/>
  <c r="W1330" i="1" s="1"/>
  <c r="X1330" i="1" s="1"/>
  <c r="V1331" i="1"/>
  <c r="W1331" i="1" s="1"/>
  <c r="X1331" i="1" s="1"/>
  <c r="V1332" i="1"/>
  <c r="W1332" i="1" s="1"/>
  <c r="X1332" i="1" s="1"/>
  <c r="V1333" i="1"/>
  <c r="W1333" i="1" s="1"/>
  <c r="X1333" i="1" s="1"/>
  <c r="V1334" i="1"/>
  <c r="W1334" i="1" s="1"/>
  <c r="X1334" i="1" s="1"/>
  <c r="V1335" i="1"/>
  <c r="W1335" i="1" s="1"/>
  <c r="X1335" i="1" s="1"/>
  <c r="V1336" i="1"/>
  <c r="W1336" i="1" s="1"/>
  <c r="X1336" i="1" s="1"/>
  <c r="V1337" i="1"/>
  <c r="W1337" i="1" s="1"/>
  <c r="X1337" i="1" s="1"/>
  <c r="V1338" i="1"/>
  <c r="W1338" i="1" s="1"/>
  <c r="X1338" i="1" s="1"/>
  <c r="V1339" i="1"/>
  <c r="W1339" i="1" s="1"/>
  <c r="X1339" i="1" s="1"/>
  <c r="V1340" i="1"/>
  <c r="W1340" i="1" s="1"/>
  <c r="X1340" i="1" s="1"/>
  <c r="V1341" i="1"/>
  <c r="W1341" i="1" s="1"/>
  <c r="X1341" i="1" s="1"/>
  <c r="V1342" i="1"/>
  <c r="W1342" i="1" s="1"/>
  <c r="X1342" i="1" s="1"/>
  <c r="V1343" i="1"/>
  <c r="W1343" i="1" s="1"/>
  <c r="X1343" i="1" s="1"/>
  <c r="V1344" i="1"/>
  <c r="W1344" i="1" s="1"/>
  <c r="X1344" i="1" s="1"/>
  <c r="V1345" i="1"/>
  <c r="W1345" i="1" s="1"/>
  <c r="X1345" i="1" s="1"/>
  <c r="V1346" i="1"/>
  <c r="W1346" i="1" s="1"/>
  <c r="X1346" i="1" s="1"/>
  <c r="V1347" i="1"/>
  <c r="W1347" i="1" s="1"/>
  <c r="X1347" i="1" s="1"/>
  <c r="V1348" i="1"/>
  <c r="W1348" i="1" s="1"/>
  <c r="X1348" i="1" s="1"/>
  <c r="V1349" i="1"/>
  <c r="W1349" i="1" s="1"/>
  <c r="X1349" i="1" s="1"/>
  <c r="V1350" i="1"/>
  <c r="W1350" i="1" s="1"/>
  <c r="X1350" i="1" s="1"/>
  <c r="V1351" i="1"/>
  <c r="W1351" i="1" s="1"/>
  <c r="X1351" i="1" s="1"/>
  <c r="V1352" i="1"/>
  <c r="W1352" i="1" s="1"/>
  <c r="X1352" i="1" s="1"/>
  <c r="V1353" i="1"/>
  <c r="W1353" i="1" s="1"/>
  <c r="X1353" i="1" s="1"/>
  <c r="V1354" i="1"/>
  <c r="W1354" i="1" s="1"/>
  <c r="X1354" i="1" s="1"/>
  <c r="V1355" i="1"/>
  <c r="W1355" i="1" s="1"/>
  <c r="X1355" i="1" s="1"/>
  <c r="V1356" i="1"/>
  <c r="W1356" i="1" s="1"/>
  <c r="X1356" i="1" s="1"/>
  <c r="V1357" i="1"/>
  <c r="W1357" i="1" s="1"/>
  <c r="X1357" i="1" s="1"/>
  <c r="V1358" i="1"/>
  <c r="W1358" i="1" s="1"/>
  <c r="X1358" i="1" s="1"/>
  <c r="V1359" i="1"/>
  <c r="W1359" i="1" s="1"/>
  <c r="X1359" i="1" s="1"/>
  <c r="V1360" i="1"/>
  <c r="W1360" i="1" s="1"/>
  <c r="X1360" i="1" s="1"/>
  <c r="V1361" i="1"/>
  <c r="W1361" i="1" s="1"/>
  <c r="X1361" i="1" s="1"/>
  <c r="V1362" i="1"/>
  <c r="W1362" i="1" s="1"/>
  <c r="X1362" i="1" s="1"/>
  <c r="V1363" i="1"/>
  <c r="W1363" i="1" s="1"/>
  <c r="X1363" i="1" s="1"/>
  <c r="V1364" i="1"/>
  <c r="W1364" i="1" s="1"/>
  <c r="X1364" i="1" s="1"/>
  <c r="V1365" i="1"/>
  <c r="W1365" i="1" s="1"/>
  <c r="X1365" i="1" s="1"/>
  <c r="V1366" i="1"/>
  <c r="W1366" i="1" s="1"/>
  <c r="X1366" i="1" s="1"/>
  <c r="V1367" i="1"/>
  <c r="W1367" i="1" s="1"/>
  <c r="X1367" i="1" s="1"/>
  <c r="V1368" i="1"/>
  <c r="W1368" i="1" s="1"/>
  <c r="X1368" i="1" s="1"/>
  <c r="V1369" i="1"/>
  <c r="W1369" i="1" s="1"/>
  <c r="X1369" i="1" s="1"/>
  <c r="V1370" i="1"/>
  <c r="W1370" i="1" s="1"/>
  <c r="X1370" i="1" s="1"/>
  <c r="V1371" i="1"/>
  <c r="W1371" i="1" s="1"/>
  <c r="X1371" i="1" s="1"/>
  <c r="V1372" i="1"/>
  <c r="W1372" i="1" s="1"/>
  <c r="X1372" i="1" s="1"/>
  <c r="V1373" i="1"/>
  <c r="W1373" i="1" s="1"/>
  <c r="X1373" i="1" s="1"/>
  <c r="V1374" i="1"/>
  <c r="W1374" i="1" s="1"/>
  <c r="X1374" i="1" s="1"/>
  <c r="V1375" i="1"/>
  <c r="W1375" i="1" s="1"/>
  <c r="X1375" i="1" s="1"/>
  <c r="V1376" i="1"/>
  <c r="W1376" i="1" s="1"/>
  <c r="X1376" i="1" s="1"/>
  <c r="V1377" i="1"/>
  <c r="W1377" i="1" s="1"/>
  <c r="X1377" i="1" s="1"/>
  <c r="V1378" i="1"/>
  <c r="W1378" i="1" s="1"/>
  <c r="X1378" i="1" s="1"/>
  <c r="V1379" i="1"/>
  <c r="W1379" i="1" s="1"/>
  <c r="X1379" i="1" s="1"/>
  <c r="V1380" i="1"/>
  <c r="W1380" i="1" s="1"/>
  <c r="X1380" i="1" s="1"/>
  <c r="V1381" i="1"/>
  <c r="W1381" i="1" s="1"/>
  <c r="X1381" i="1" s="1"/>
  <c r="V1382" i="1"/>
  <c r="W1382" i="1" s="1"/>
  <c r="X1382" i="1" s="1"/>
  <c r="V1383" i="1"/>
  <c r="W1383" i="1" s="1"/>
  <c r="X1383" i="1" s="1"/>
  <c r="V1384" i="1"/>
  <c r="W1384" i="1" s="1"/>
  <c r="X1384" i="1" s="1"/>
  <c r="V1385" i="1"/>
  <c r="W1385" i="1" s="1"/>
  <c r="X1385" i="1" s="1"/>
  <c r="V1386" i="1"/>
  <c r="W1386" i="1" s="1"/>
  <c r="X1386" i="1" s="1"/>
  <c r="V1387" i="1"/>
  <c r="W1387" i="1" s="1"/>
  <c r="X1387" i="1" s="1"/>
  <c r="V1388" i="1"/>
  <c r="W1388" i="1" s="1"/>
  <c r="X1388" i="1" s="1"/>
  <c r="V1389" i="1"/>
  <c r="W1389" i="1" s="1"/>
  <c r="X1389" i="1" s="1"/>
  <c r="V1390" i="1"/>
  <c r="W1390" i="1" s="1"/>
  <c r="X1390" i="1" s="1"/>
  <c r="V1391" i="1"/>
  <c r="W1391" i="1" s="1"/>
  <c r="X1391" i="1" s="1"/>
  <c r="V1392" i="1"/>
  <c r="W1392" i="1" s="1"/>
  <c r="X1392" i="1" s="1"/>
  <c r="V1393" i="1"/>
  <c r="W1393" i="1" s="1"/>
  <c r="X1393" i="1" s="1"/>
  <c r="V1394" i="1"/>
  <c r="W1394" i="1" s="1"/>
  <c r="X1394" i="1" s="1"/>
  <c r="V1395" i="1"/>
  <c r="W1395" i="1" s="1"/>
  <c r="X1395" i="1" s="1"/>
  <c r="V1396" i="1"/>
  <c r="W1396" i="1" s="1"/>
  <c r="X1396" i="1" s="1"/>
  <c r="V1397" i="1"/>
  <c r="W1397" i="1" s="1"/>
  <c r="X1397" i="1" s="1"/>
  <c r="V1398" i="1"/>
  <c r="W1398" i="1" s="1"/>
  <c r="X1398" i="1" s="1"/>
  <c r="V1399" i="1"/>
  <c r="W1399" i="1" s="1"/>
  <c r="X1399" i="1" s="1"/>
  <c r="V1400" i="1"/>
  <c r="W1400" i="1" s="1"/>
  <c r="X1400" i="1" s="1"/>
  <c r="V1401" i="1"/>
  <c r="W1401" i="1" s="1"/>
  <c r="X1401" i="1" s="1"/>
  <c r="V1402" i="1"/>
  <c r="W1402" i="1" s="1"/>
  <c r="X1402" i="1" s="1"/>
  <c r="V1403" i="1"/>
  <c r="W1403" i="1" s="1"/>
  <c r="X1403" i="1" s="1"/>
  <c r="V1404" i="1"/>
  <c r="W1404" i="1" s="1"/>
  <c r="X1404" i="1" s="1"/>
  <c r="V1405" i="1"/>
  <c r="W1405" i="1" s="1"/>
  <c r="X1405" i="1" s="1"/>
  <c r="V1406" i="1"/>
  <c r="W1406" i="1" s="1"/>
  <c r="X1406" i="1" s="1"/>
  <c r="V1407" i="1"/>
  <c r="W1407" i="1" s="1"/>
  <c r="X1407" i="1" s="1"/>
  <c r="V1408" i="1"/>
  <c r="W1408" i="1" s="1"/>
  <c r="X1408" i="1" s="1"/>
  <c r="V1409" i="1"/>
  <c r="W1409" i="1" s="1"/>
  <c r="X1409" i="1" s="1"/>
  <c r="V1410" i="1"/>
  <c r="W1410" i="1" s="1"/>
  <c r="X1410" i="1" s="1"/>
  <c r="V1411" i="1"/>
  <c r="W1411" i="1" s="1"/>
  <c r="X1411" i="1" s="1"/>
  <c r="V1412" i="1"/>
  <c r="W1412" i="1" s="1"/>
  <c r="X1412" i="1" s="1"/>
  <c r="V1413" i="1"/>
  <c r="W1413" i="1" s="1"/>
  <c r="X1413" i="1" s="1"/>
  <c r="V1414" i="1"/>
  <c r="W1414" i="1" s="1"/>
  <c r="X1414" i="1" s="1"/>
  <c r="V1415" i="1"/>
  <c r="W1415" i="1" s="1"/>
  <c r="X1415" i="1" s="1"/>
  <c r="V1416" i="1"/>
  <c r="W1416" i="1" s="1"/>
  <c r="X1416" i="1" s="1"/>
  <c r="V1417" i="1"/>
  <c r="W1417" i="1" s="1"/>
  <c r="X1417" i="1" s="1"/>
  <c r="V1418" i="1"/>
  <c r="W1418" i="1" s="1"/>
  <c r="X1418" i="1" s="1"/>
  <c r="V1419" i="1"/>
  <c r="W1419" i="1" s="1"/>
  <c r="X1419" i="1" s="1"/>
  <c r="V1420" i="1"/>
  <c r="W1420" i="1" s="1"/>
  <c r="X1420" i="1" s="1"/>
  <c r="V1421" i="1"/>
  <c r="W1421" i="1" s="1"/>
  <c r="X1421" i="1" s="1"/>
  <c r="V1422" i="1"/>
  <c r="W1422" i="1" s="1"/>
  <c r="X1422" i="1" s="1"/>
  <c r="V1423" i="1"/>
  <c r="W1423" i="1" s="1"/>
  <c r="X1423" i="1" s="1"/>
  <c r="V1424" i="1"/>
  <c r="W1424" i="1" s="1"/>
  <c r="X1424" i="1" s="1"/>
  <c r="V1425" i="1"/>
  <c r="W1425" i="1" s="1"/>
  <c r="X1425" i="1" s="1"/>
  <c r="V1426" i="1"/>
  <c r="W1426" i="1" s="1"/>
  <c r="X1426" i="1" s="1"/>
  <c r="V1427" i="1"/>
  <c r="W1427" i="1" s="1"/>
  <c r="X1427" i="1" s="1"/>
  <c r="V1428" i="1"/>
  <c r="W1428" i="1" s="1"/>
  <c r="X1428" i="1" s="1"/>
  <c r="V1429" i="1"/>
  <c r="W1429" i="1" s="1"/>
  <c r="X1429" i="1" s="1"/>
  <c r="V1430" i="1"/>
  <c r="W1430" i="1" s="1"/>
  <c r="X1430" i="1" s="1"/>
  <c r="V1431" i="1"/>
  <c r="W1431" i="1" s="1"/>
  <c r="X1431" i="1" s="1"/>
  <c r="V1432" i="1"/>
  <c r="W1432" i="1" s="1"/>
  <c r="X1432" i="1" s="1"/>
  <c r="V1433" i="1"/>
  <c r="W1433" i="1" s="1"/>
  <c r="X1433" i="1" s="1"/>
  <c r="V1434" i="1"/>
  <c r="W1434" i="1" s="1"/>
  <c r="X1434" i="1" s="1"/>
  <c r="V1435" i="1"/>
  <c r="W1435" i="1" s="1"/>
  <c r="X1435" i="1" s="1"/>
  <c r="V1436" i="1"/>
  <c r="W1436" i="1" s="1"/>
  <c r="X1436" i="1" s="1"/>
  <c r="V1437" i="1"/>
  <c r="W1437" i="1" s="1"/>
  <c r="X1437" i="1" s="1"/>
  <c r="V1438" i="1"/>
  <c r="W1438" i="1" s="1"/>
  <c r="X1438" i="1" s="1"/>
  <c r="V1439" i="1"/>
  <c r="W1439" i="1" s="1"/>
  <c r="X1439" i="1" s="1"/>
  <c r="V1440" i="1"/>
  <c r="W1440" i="1" s="1"/>
  <c r="X1440" i="1" s="1"/>
  <c r="V1441" i="1"/>
  <c r="W1441" i="1" s="1"/>
  <c r="X1441" i="1" s="1"/>
  <c r="V1442" i="1"/>
  <c r="W1442" i="1" s="1"/>
  <c r="X1442" i="1" s="1"/>
  <c r="V1443" i="1"/>
  <c r="W1443" i="1" s="1"/>
  <c r="X1443" i="1" s="1"/>
  <c r="V1444" i="1"/>
  <c r="W1444" i="1" s="1"/>
  <c r="X1444" i="1" s="1"/>
  <c r="V1445" i="1"/>
  <c r="W1445" i="1" s="1"/>
  <c r="X1445" i="1" s="1"/>
  <c r="V1446" i="1"/>
  <c r="W1446" i="1" s="1"/>
  <c r="X1446" i="1" s="1"/>
  <c r="V1447" i="1"/>
  <c r="W1447" i="1" s="1"/>
  <c r="X1447" i="1" s="1"/>
  <c r="V1448" i="1"/>
  <c r="W1448" i="1" s="1"/>
  <c r="X1448" i="1" s="1"/>
  <c r="V1449" i="1"/>
  <c r="W1449" i="1" s="1"/>
  <c r="X1449" i="1" s="1"/>
  <c r="V1450" i="1"/>
  <c r="W1450" i="1" s="1"/>
  <c r="X1450" i="1" s="1"/>
  <c r="V1451" i="1"/>
  <c r="W1451" i="1" s="1"/>
  <c r="X1451" i="1" s="1"/>
  <c r="V1452" i="1"/>
  <c r="W1452" i="1" s="1"/>
  <c r="X1452" i="1" s="1"/>
  <c r="V1453" i="1"/>
  <c r="W1453" i="1" s="1"/>
  <c r="X1453" i="1" s="1"/>
  <c r="V1454" i="1"/>
  <c r="W1454" i="1" s="1"/>
  <c r="X1454" i="1" s="1"/>
  <c r="V1455" i="1"/>
  <c r="W1455" i="1" s="1"/>
  <c r="X1455" i="1" s="1"/>
  <c r="V1456" i="1"/>
  <c r="W1456" i="1" s="1"/>
  <c r="X1456" i="1" s="1"/>
  <c r="V1457" i="1"/>
  <c r="W1457" i="1" s="1"/>
  <c r="X1457" i="1" s="1"/>
  <c r="V1458" i="1"/>
  <c r="W1458" i="1" s="1"/>
  <c r="X1458" i="1" s="1"/>
  <c r="V1459" i="1"/>
  <c r="W1459" i="1" s="1"/>
  <c r="X1459" i="1" s="1"/>
  <c r="V1460" i="1"/>
  <c r="W1460" i="1" s="1"/>
  <c r="X1460" i="1" s="1"/>
  <c r="V1461" i="1"/>
  <c r="W1461" i="1" s="1"/>
  <c r="X1461" i="1" s="1"/>
  <c r="V1462" i="1"/>
  <c r="W1462" i="1" s="1"/>
  <c r="X1462" i="1" s="1"/>
  <c r="V1463" i="1"/>
  <c r="W1463" i="1" s="1"/>
  <c r="X1463" i="1" s="1"/>
  <c r="V1464" i="1"/>
  <c r="W1464" i="1" s="1"/>
  <c r="X1464" i="1" s="1"/>
  <c r="V1465" i="1"/>
  <c r="W1465" i="1" s="1"/>
  <c r="X1465" i="1" s="1"/>
  <c r="V1466" i="1"/>
  <c r="W1466" i="1" s="1"/>
  <c r="X1466" i="1" s="1"/>
  <c r="V1467" i="1"/>
  <c r="W1467" i="1" s="1"/>
  <c r="X1467" i="1" s="1"/>
  <c r="V1468" i="1"/>
  <c r="W1468" i="1" s="1"/>
  <c r="X1468" i="1" s="1"/>
  <c r="V1469" i="1"/>
  <c r="W1469" i="1" s="1"/>
  <c r="X1469" i="1" s="1"/>
  <c r="V1470" i="1"/>
  <c r="W1470" i="1" s="1"/>
  <c r="X1470" i="1" s="1"/>
  <c r="V1471" i="1"/>
  <c r="W1471" i="1" s="1"/>
  <c r="X1471" i="1" s="1"/>
  <c r="V1472" i="1"/>
  <c r="W1472" i="1" s="1"/>
  <c r="X1472" i="1" s="1"/>
  <c r="V1473" i="1"/>
  <c r="W1473" i="1" s="1"/>
  <c r="X1473" i="1" s="1"/>
  <c r="V1474" i="1"/>
  <c r="W1474" i="1" s="1"/>
  <c r="X1474" i="1" s="1"/>
  <c r="V1475" i="1"/>
  <c r="W1475" i="1" s="1"/>
  <c r="X1475" i="1" s="1"/>
  <c r="V1476" i="1"/>
  <c r="W1476" i="1" s="1"/>
  <c r="X1476" i="1" s="1"/>
  <c r="V1477" i="1"/>
  <c r="W1477" i="1" s="1"/>
  <c r="X1477" i="1" s="1"/>
  <c r="V1478" i="1"/>
  <c r="W1478" i="1" s="1"/>
  <c r="X1478" i="1" s="1"/>
  <c r="V1479" i="1"/>
  <c r="W1479" i="1" s="1"/>
  <c r="X1479" i="1" s="1"/>
  <c r="V1480" i="1"/>
  <c r="W1480" i="1" s="1"/>
  <c r="X1480" i="1" s="1"/>
  <c r="V1481" i="1"/>
  <c r="W1481" i="1" s="1"/>
  <c r="X1481" i="1" s="1"/>
  <c r="V1482" i="1"/>
  <c r="W1482" i="1" s="1"/>
  <c r="X1482" i="1" s="1"/>
  <c r="V1483" i="1"/>
  <c r="W1483" i="1" s="1"/>
  <c r="X1483" i="1" s="1"/>
  <c r="V1484" i="1"/>
  <c r="W1484" i="1" s="1"/>
  <c r="X1484" i="1" s="1"/>
  <c r="V1485" i="1"/>
  <c r="W1485" i="1" s="1"/>
  <c r="X1485" i="1" s="1"/>
  <c r="V1486" i="1"/>
  <c r="W1486" i="1" s="1"/>
  <c r="X1486" i="1" s="1"/>
  <c r="V1487" i="1"/>
  <c r="W1487" i="1" s="1"/>
  <c r="X1487" i="1" s="1"/>
  <c r="V1488" i="1"/>
  <c r="W1488" i="1" s="1"/>
  <c r="X1488" i="1" s="1"/>
  <c r="V1489" i="1"/>
  <c r="W1489" i="1" s="1"/>
  <c r="X1489" i="1" s="1"/>
  <c r="V1490" i="1"/>
  <c r="W1490" i="1" s="1"/>
  <c r="X1490" i="1" s="1"/>
  <c r="V1491" i="1"/>
  <c r="W1491" i="1" s="1"/>
  <c r="X1491" i="1" s="1"/>
  <c r="V1492" i="1"/>
  <c r="W1492" i="1" s="1"/>
  <c r="X1492" i="1" s="1"/>
  <c r="V1493" i="1"/>
  <c r="W1493" i="1" s="1"/>
  <c r="X1493" i="1" s="1"/>
  <c r="V1494" i="1"/>
  <c r="W1494" i="1" s="1"/>
  <c r="X1494" i="1" s="1"/>
  <c r="V1495" i="1"/>
  <c r="W1495" i="1" s="1"/>
  <c r="X1495" i="1" s="1"/>
  <c r="V1496" i="1"/>
  <c r="W1496" i="1" s="1"/>
  <c r="X1496" i="1" s="1"/>
  <c r="V1497" i="1"/>
  <c r="W1497" i="1" s="1"/>
  <c r="X1497" i="1" s="1"/>
  <c r="V1498" i="1"/>
  <c r="W1498" i="1" s="1"/>
  <c r="X1498" i="1" s="1"/>
  <c r="V1499" i="1"/>
  <c r="W1499" i="1" s="1"/>
  <c r="X1499" i="1" s="1"/>
  <c r="V1500" i="1"/>
  <c r="W1500" i="1" s="1"/>
  <c r="X1500" i="1" s="1"/>
  <c r="V1501" i="1"/>
  <c r="W1501" i="1" s="1"/>
  <c r="X1501" i="1" s="1"/>
  <c r="V1502" i="1"/>
  <c r="W1502" i="1" s="1"/>
  <c r="X1502" i="1" s="1"/>
  <c r="V1503" i="1"/>
  <c r="W1503" i="1" s="1"/>
  <c r="X1503" i="1" s="1"/>
  <c r="V1504" i="1"/>
  <c r="W1504" i="1" s="1"/>
  <c r="X1504" i="1" s="1"/>
  <c r="V1505" i="1"/>
  <c r="W1505" i="1" s="1"/>
  <c r="X1505" i="1" s="1"/>
  <c r="V1506" i="1"/>
  <c r="W1506" i="1" s="1"/>
  <c r="X1506" i="1" s="1"/>
  <c r="V1507" i="1"/>
  <c r="W1507" i="1" s="1"/>
  <c r="X1507" i="1" s="1"/>
  <c r="V1508" i="1"/>
  <c r="W1508" i="1" s="1"/>
  <c r="X1508" i="1" s="1"/>
  <c r="V1509" i="1"/>
  <c r="W1509" i="1" s="1"/>
  <c r="X1509" i="1" s="1"/>
  <c r="V1510" i="1"/>
  <c r="W1510" i="1" s="1"/>
  <c r="X1510" i="1" s="1"/>
  <c r="V1511" i="1"/>
  <c r="W1511" i="1" s="1"/>
  <c r="X1511" i="1" s="1"/>
  <c r="V1512" i="1"/>
  <c r="W1512" i="1" s="1"/>
  <c r="X1512" i="1" s="1"/>
  <c r="V1513" i="1"/>
  <c r="W1513" i="1" s="1"/>
  <c r="X1513" i="1" s="1"/>
  <c r="V1514" i="1"/>
  <c r="W1514" i="1" s="1"/>
  <c r="X1514" i="1" s="1"/>
  <c r="V1515" i="1"/>
  <c r="W1515" i="1" s="1"/>
  <c r="X1515" i="1" s="1"/>
  <c r="V1516" i="1"/>
  <c r="W1516" i="1" s="1"/>
  <c r="X1516" i="1" s="1"/>
  <c r="V1517" i="1"/>
  <c r="W1517" i="1" s="1"/>
  <c r="X1517" i="1" s="1"/>
  <c r="V1518" i="1"/>
  <c r="W1518" i="1" s="1"/>
  <c r="X1518" i="1" s="1"/>
  <c r="V1519" i="1"/>
  <c r="W1519" i="1" s="1"/>
  <c r="X1519" i="1" s="1"/>
  <c r="V1520" i="1"/>
  <c r="W1520" i="1" s="1"/>
  <c r="X1520" i="1" s="1"/>
  <c r="V1521" i="1"/>
  <c r="W1521" i="1" s="1"/>
  <c r="X1521" i="1" s="1"/>
  <c r="V1522" i="1"/>
  <c r="W1522" i="1" s="1"/>
  <c r="X1522" i="1" s="1"/>
  <c r="V1523" i="1"/>
  <c r="W1523" i="1" s="1"/>
  <c r="X1523" i="1" s="1"/>
  <c r="V1524" i="1"/>
  <c r="W1524" i="1" s="1"/>
  <c r="X1524" i="1" s="1"/>
  <c r="V1525" i="1"/>
  <c r="W1525" i="1" s="1"/>
  <c r="X1525" i="1" s="1"/>
  <c r="V1526" i="1"/>
  <c r="W1526" i="1" s="1"/>
  <c r="X1526" i="1" s="1"/>
  <c r="V1527" i="1"/>
  <c r="W1527" i="1" s="1"/>
  <c r="X1527" i="1" s="1"/>
  <c r="V1528" i="1"/>
  <c r="W1528" i="1" s="1"/>
  <c r="X1528" i="1" s="1"/>
  <c r="V1529" i="1"/>
  <c r="W1529" i="1" s="1"/>
  <c r="X1529" i="1" s="1"/>
  <c r="V1530" i="1"/>
  <c r="W1530" i="1" s="1"/>
  <c r="X1530" i="1" s="1"/>
  <c r="V1531" i="1"/>
  <c r="W1531" i="1" s="1"/>
  <c r="X1531" i="1" s="1"/>
  <c r="V1532" i="1"/>
  <c r="W1532" i="1" s="1"/>
  <c r="X1532" i="1" s="1"/>
  <c r="V1533" i="1"/>
  <c r="W1533" i="1" s="1"/>
  <c r="X1533" i="1" s="1"/>
  <c r="V1534" i="1"/>
  <c r="W1534" i="1" s="1"/>
  <c r="X1534" i="1" s="1"/>
  <c r="V1535" i="1"/>
  <c r="W1535" i="1" s="1"/>
  <c r="X1535" i="1" s="1"/>
  <c r="V1536" i="1"/>
  <c r="W1536" i="1" s="1"/>
  <c r="X1536" i="1" s="1"/>
  <c r="V1537" i="1"/>
  <c r="W1537" i="1" s="1"/>
  <c r="X1537" i="1" s="1"/>
  <c r="V1538" i="1"/>
  <c r="W1538" i="1" s="1"/>
  <c r="X1538" i="1" s="1"/>
  <c r="V1539" i="1"/>
  <c r="W1539" i="1" s="1"/>
  <c r="X1539" i="1" s="1"/>
  <c r="V1540" i="1"/>
  <c r="W1540" i="1" s="1"/>
  <c r="X1540" i="1" s="1"/>
  <c r="V1541" i="1"/>
  <c r="W1541" i="1" s="1"/>
  <c r="X1541" i="1" s="1"/>
  <c r="V1542" i="1"/>
  <c r="W1542" i="1" s="1"/>
  <c r="X1542" i="1" s="1"/>
  <c r="V1543" i="1"/>
  <c r="W1543" i="1" s="1"/>
  <c r="X1543" i="1" s="1"/>
  <c r="V1544" i="1"/>
  <c r="W1544" i="1" s="1"/>
  <c r="X1544" i="1" s="1"/>
  <c r="V1545" i="1"/>
  <c r="W1545" i="1" s="1"/>
  <c r="X1545" i="1" s="1"/>
  <c r="V1546" i="1"/>
  <c r="W1546" i="1" s="1"/>
  <c r="X1546" i="1" s="1"/>
  <c r="V1547" i="1"/>
  <c r="W1547" i="1" s="1"/>
  <c r="X1547" i="1" s="1"/>
  <c r="V1548" i="1"/>
  <c r="W1548" i="1" s="1"/>
  <c r="X1548" i="1" s="1"/>
  <c r="V1549" i="1"/>
  <c r="W1549" i="1" s="1"/>
  <c r="X1549" i="1" s="1"/>
  <c r="V1550" i="1"/>
  <c r="W1550" i="1" s="1"/>
  <c r="X1550" i="1" s="1"/>
  <c r="V1551" i="1"/>
  <c r="W1551" i="1" s="1"/>
  <c r="X1551" i="1" s="1"/>
  <c r="V1552" i="1"/>
  <c r="W1552" i="1" s="1"/>
  <c r="X1552" i="1" s="1"/>
  <c r="V1553" i="1"/>
  <c r="W1553" i="1" s="1"/>
  <c r="X1553" i="1" s="1"/>
  <c r="V1554" i="1"/>
  <c r="W1554" i="1" s="1"/>
  <c r="X1554" i="1" s="1"/>
  <c r="V1555" i="1"/>
  <c r="W1555" i="1" s="1"/>
  <c r="X1555" i="1" s="1"/>
  <c r="V1556" i="1"/>
  <c r="W1556" i="1" s="1"/>
  <c r="X1556" i="1" s="1"/>
  <c r="V1557" i="1"/>
  <c r="W1557" i="1" s="1"/>
  <c r="X1557" i="1" s="1"/>
  <c r="V1558" i="1"/>
  <c r="W1558" i="1" s="1"/>
  <c r="X1558" i="1" s="1"/>
  <c r="V1559" i="1"/>
  <c r="W1559" i="1" s="1"/>
  <c r="X1559" i="1" s="1"/>
  <c r="V1560" i="1"/>
  <c r="W1560" i="1" s="1"/>
  <c r="X1560" i="1" s="1"/>
  <c r="V1561" i="1"/>
  <c r="W1561" i="1" s="1"/>
  <c r="X1561" i="1" s="1"/>
  <c r="V1562" i="1"/>
  <c r="W1562" i="1" s="1"/>
  <c r="X1562" i="1" s="1"/>
  <c r="V1563" i="1"/>
  <c r="W1563" i="1" s="1"/>
  <c r="X1563" i="1" s="1"/>
  <c r="V1564" i="1"/>
  <c r="W1564" i="1" s="1"/>
  <c r="X1564" i="1" s="1"/>
  <c r="V1565" i="1"/>
  <c r="W1565" i="1" s="1"/>
  <c r="X1565" i="1" s="1"/>
  <c r="V1566" i="1"/>
  <c r="W1566" i="1" s="1"/>
  <c r="X1566" i="1" s="1"/>
  <c r="V1567" i="1"/>
  <c r="W1567" i="1" s="1"/>
  <c r="X1567" i="1" s="1"/>
  <c r="V1568" i="1"/>
  <c r="W1568" i="1" s="1"/>
  <c r="X1568" i="1" s="1"/>
  <c r="V1569" i="1"/>
  <c r="W1569" i="1" s="1"/>
  <c r="X1569" i="1" s="1"/>
  <c r="V1570" i="1"/>
  <c r="W1570" i="1" s="1"/>
  <c r="X1570" i="1" s="1"/>
  <c r="V1571" i="1"/>
  <c r="W1571" i="1" s="1"/>
  <c r="X1571" i="1" s="1"/>
  <c r="V1572" i="1"/>
  <c r="W1572" i="1" s="1"/>
  <c r="X1572" i="1" s="1"/>
  <c r="V1573" i="1"/>
  <c r="W1573" i="1" s="1"/>
  <c r="X1573" i="1" s="1"/>
  <c r="V1574" i="1"/>
  <c r="W1574" i="1" s="1"/>
  <c r="X1574" i="1" s="1"/>
  <c r="V1575" i="1"/>
  <c r="W1575" i="1" s="1"/>
  <c r="X1575" i="1" s="1"/>
  <c r="V1576" i="1"/>
  <c r="W1576" i="1" s="1"/>
  <c r="X1576" i="1" s="1"/>
  <c r="V1577" i="1"/>
  <c r="W1577" i="1" s="1"/>
  <c r="X1577" i="1" s="1"/>
  <c r="V1578" i="1"/>
  <c r="W1578" i="1" s="1"/>
  <c r="X1578" i="1" s="1"/>
  <c r="V1579" i="1"/>
  <c r="W1579" i="1" s="1"/>
  <c r="X1579" i="1" s="1"/>
  <c r="V1580" i="1"/>
  <c r="W1580" i="1" s="1"/>
  <c r="X1580" i="1" s="1"/>
  <c r="V1581" i="1"/>
  <c r="W1581" i="1" s="1"/>
  <c r="X1581" i="1" s="1"/>
  <c r="V1582" i="1"/>
  <c r="W1582" i="1" s="1"/>
  <c r="X1582" i="1" s="1"/>
  <c r="V1583" i="1"/>
  <c r="W1583" i="1" s="1"/>
  <c r="X1583" i="1" s="1"/>
  <c r="V1584" i="1"/>
  <c r="W1584" i="1" s="1"/>
  <c r="X1584" i="1" s="1"/>
  <c r="V1585" i="1"/>
  <c r="W1585" i="1" s="1"/>
  <c r="X1585" i="1" s="1"/>
  <c r="V1586" i="1"/>
  <c r="W1586" i="1" s="1"/>
  <c r="X1586" i="1" s="1"/>
  <c r="V1587" i="1"/>
  <c r="W1587" i="1" s="1"/>
  <c r="X1587" i="1" s="1"/>
  <c r="V1588" i="1"/>
  <c r="W1588" i="1" s="1"/>
  <c r="X1588" i="1" s="1"/>
  <c r="V1589" i="1"/>
  <c r="W1589" i="1" s="1"/>
  <c r="X1589" i="1" s="1"/>
  <c r="V1590" i="1"/>
  <c r="W1590" i="1" s="1"/>
  <c r="X1590" i="1" s="1"/>
  <c r="V1591" i="1"/>
  <c r="W1591" i="1" s="1"/>
  <c r="X1591" i="1" s="1"/>
  <c r="V1592" i="1"/>
  <c r="W1592" i="1" s="1"/>
  <c r="X1592" i="1" s="1"/>
  <c r="V1593" i="1"/>
  <c r="W1593" i="1" s="1"/>
  <c r="X1593" i="1" s="1"/>
  <c r="V1594" i="1"/>
  <c r="W1594" i="1" s="1"/>
  <c r="X1594" i="1" s="1"/>
  <c r="V1595" i="1"/>
  <c r="W1595" i="1" s="1"/>
  <c r="X1595" i="1" s="1"/>
  <c r="V1596" i="1"/>
  <c r="W1596" i="1" s="1"/>
  <c r="X1596" i="1" s="1"/>
  <c r="V1597" i="1"/>
  <c r="W1597" i="1" s="1"/>
  <c r="X1597" i="1" s="1"/>
  <c r="V1598" i="1"/>
  <c r="W1598" i="1" s="1"/>
  <c r="X1598" i="1" s="1"/>
  <c r="V1599" i="1"/>
  <c r="W1599" i="1" s="1"/>
  <c r="X1599" i="1" s="1"/>
  <c r="V1600" i="1"/>
  <c r="W1600" i="1" s="1"/>
  <c r="X1600" i="1" s="1"/>
  <c r="V1601" i="1"/>
  <c r="W1601" i="1" s="1"/>
  <c r="X1601" i="1" s="1"/>
  <c r="V1602" i="1"/>
  <c r="W1602" i="1" s="1"/>
  <c r="X1602" i="1" s="1"/>
  <c r="V1603" i="1"/>
  <c r="W1603" i="1" s="1"/>
  <c r="X1603" i="1" s="1"/>
  <c r="V1604" i="1"/>
  <c r="W1604" i="1" s="1"/>
  <c r="X1604" i="1" s="1"/>
  <c r="V1605" i="1"/>
  <c r="W1605" i="1" s="1"/>
  <c r="X1605" i="1" s="1"/>
  <c r="V1606" i="1"/>
  <c r="W1606" i="1" s="1"/>
  <c r="X1606" i="1" s="1"/>
  <c r="V1607" i="1"/>
  <c r="W1607" i="1" s="1"/>
  <c r="X1607" i="1" s="1"/>
  <c r="V1608" i="1"/>
  <c r="W1608" i="1" s="1"/>
  <c r="X1608" i="1" s="1"/>
  <c r="V1609" i="1"/>
  <c r="W1609" i="1" s="1"/>
  <c r="X1609" i="1" s="1"/>
  <c r="V1610" i="1"/>
  <c r="W1610" i="1" s="1"/>
  <c r="X1610" i="1" s="1"/>
  <c r="V1611" i="1"/>
  <c r="W1611" i="1" s="1"/>
  <c r="X1611" i="1" s="1"/>
  <c r="V1612" i="1"/>
  <c r="W1612" i="1" s="1"/>
  <c r="X1612" i="1" s="1"/>
  <c r="V1613" i="1"/>
  <c r="W1613" i="1" s="1"/>
  <c r="X1613" i="1" s="1"/>
  <c r="V1614" i="1"/>
  <c r="W1614" i="1" s="1"/>
  <c r="X1614" i="1" s="1"/>
  <c r="V1615" i="1"/>
  <c r="W1615" i="1" s="1"/>
  <c r="X1615" i="1" s="1"/>
  <c r="V1616" i="1"/>
  <c r="W1616" i="1" s="1"/>
  <c r="X1616" i="1" s="1"/>
  <c r="V1617" i="1"/>
  <c r="W1617" i="1" s="1"/>
  <c r="X1617" i="1" s="1"/>
  <c r="V1618" i="1"/>
  <c r="W1618" i="1" s="1"/>
  <c r="X1618" i="1" s="1"/>
  <c r="V1619" i="1"/>
  <c r="W1619" i="1" s="1"/>
  <c r="X1619" i="1" s="1"/>
  <c r="V1620" i="1"/>
  <c r="W1620" i="1" s="1"/>
  <c r="X1620" i="1" s="1"/>
  <c r="V1621" i="1"/>
  <c r="W1621" i="1" s="1"/>
  <c r="X1621" i="1" s="1"/>
  <c r="V1622" i="1"/>
  <c r="W1622" i="1" s="1"/>
  <c r="X1622" i="1" s="1"/>
  <c r="V1623" i="1"/>
  <c r="W1623" i="1" s="1"/>
  <c r="X1623" i="1" s="1"/>
  <c r="V1624" i="1"/>
  <c r="W1624" i="1" s="1"/>
  <c r="X1624" i="1" s="1"/>
  <c r="V1625" i="1"/>
  <c r="W1625" i="1" s="1"/>
  <c r="X1625" i="1" s="1"/>
  <c r="V1626" i="1"/>
  <c r="W1626" i="1" s="1"/>
  <c r="X1626" i="1" s="1"/>
  <c r="V1627" i="1"/>
  <c r="W1627" i="1" s="1"/>
  <c r="X1627" i="1" s="1"/>
  <c r="V1628" i="1"/>
  <c r="W1628" i="1" s="1"/>
  <c r="X1628" i="1" s="1"/>
  <c r="V1629" i="1"/>
  <c r="W1629" i="1" s="1"/>
  <c r="X1629" i="1" s="1"/>
  <c r="V1630" i="1"/>
  <c r="W1630" i="1" s="1"/>
  <c r="X1630" i="1" s="1"/>
  <c r="V1631" i="1"/>
  <c r="W1631" i="1" s="1"/>
  <c r="X1631" i="1" s="1"/>
  <c r="V1632" i="1"/>
  <c r="W1632" i="1" s="1"/>
  <c r="X1632" i="1" s="1"/>
  <c r="V1633" i="1"/>
  <c r="W1633" i="1" s="1"/>
  <c r="X1633" i="1" s="1"/>
  <c r="V1634" i="1"/>
  <c r="W1634" i="1" s="1"/>
  <c r="X1634" i="1" s="1"/>
  <c r="V1635" i="1"/>
  <c r="W1635" i="1" s="1"/>
  <c r="X1635" i="1" s="1"/>
  <c r="V1636" i="1"/>
  <c r="W1636" i="1" s="1"/>
  <c r="X1636" i="1" s="1"/>
  <c r="V1637" i="1"/>
  <c r="W1637" i="1" s="1"/>
  <c r="X1637" i="1" s="1"/>
  <c r="V1638" i="1"/>
  <c r="W1638" i="1" s="1"/>
  <c r="X1638" i="1" s="1"/>
  <c r="V1639" i="1"/>
  <c r="W1639" i="1" s="1"/>
  <c r="X1639" i="1" s="1"/>
  <c r="V1640" i="1"/>
  <c r="W1640" i="1" s="1"/>
  <c r="X1640" i="1" s="1"/>
  <c r="V1641" i="1"/>
  <c r="W1641" i="1" s="1"/>
  <c r="X1641" i="1" s="1"/>
  <c r="V1642" i="1"/>
  <c r="W1642" i="1" s="1"/>
  <c r="X1642" i="1" s="1"/>
  <c r="V1643" i="1"/>
  <c r="W1643" i="1" s="1"/>
  <c r="X1643" i="1" s="1"/>
  <c r="V1644" i="1"/>
  <c r="W1644" i="1" s="1"/>
  <c r="X1644" i="1" s="1"/>
  <c r="V1645" i="1"/>
  <c r="W1645" i="1" s="1"/>
  <c r="X1645" i="1" s="1"/>
  <c r="V1646" i="1"/>
  <c r="W1646" i="1" s="1"/>
  <c r="X1646" i="1" s="1"/>
  <c r="V1647" i="1"/>
  <c r="W1647" i="1" s="1"/>
  <c r="X1647" i="1" s="1"/>
  <c r="V1648" i="1"/>
  <c r="W1648" i="1" s="1"/>
  <c r="X1648" i="1" s="1"/>
  <c r="V1649" i="1"/>
  <c r="W1649" i="1" s="1"/>
  <c r="X1649" i="1" s="1"/>
  <c r="V1650" i="1"/>
  <c r="W1650" i="1" s="1"/>
  <c r="X1650" i="1" s="1"/>
  <c r="V1651" i="1"/>
  <c r="W1651" i="1" s="1"/>
  <c r="X1651" i="1" s="1"/>
  <c r="V1652" i="1"/>
  <c r="W1652" i="1" s="1"/>
  <c r="X1652" i="1" s="1"/>
  <c r="V1653" i="1"/>
  <c r="W1653" i="1" s="1"/>
  <c r="X1653" i="1" s="1"/>
  <c r="V1654" i="1"/>
  <c r="W1654" i="1" s="1"/>
  <c r="X1654" i="1" s="1"/>
  <c r="V1655" i="1"/>
  <c r="W1655" i="1" s="1"/>
  <c r="X1655" i="1" s="1"/>
  <c r="V1656" i="1"/>
  <c r="W1656" i="1" s="1"/>
  <c r="X1656" i="1" s="1"/>
  <c r="V1657" i="1"/>
  <c r="W1657" i="1" s="1"/>
  <c r="X1657" i="1" s="1"/>
  <c r="V1658" i="1"/>
  <c r="W1658" i="1" s="1"/>
  <c r="X1658" i="1" s="1"/>
  <c r="V1659" i="1"/>
  <c r="W1659" i="1" s="1"/>
  <c r="X1659" i="1" s="1"/>
  <c r="V1660" i="1"/>
  <c r="W1660" i="1" s="1"/>
  <c r="X1660" i="1" s="1"/>
  <c r="V1661" i="1"/>
  <c r="W1661" i="1" s="1"/>
  <c r="X1661" i="1" s="1"/>
  <c r="V1662" i="1"/>
  <c r="W1662" i="1" s="1"/>
  <c r="X1662" i="1" s="1"/>
  <c r="V1663" i="1"/>
  <c r="W1663" i="1" s="1"/>
  <c r="X1663" i="1" s="1"/>
  <c r="V1664" i="1"/>
  <c r="W1664" i="1" s="1"/>
  <c r="X1664" i="1" s="1"/>
  <c r="V1665" i="1"/>
  <c r="W1665" i="1" s="1"/>
  <c r="X1665" i="1" s="1"/>
  <c r="V1666" i="1"/>
  <c r="W1666" i="1" s="1"/>
  <c r="X1666" i="1" s="1"/>
  <c r="V1667" i="1"/>
  <c r="W1667" i="1" s="1"/>
  <c r="X1667" i="1" s="1"/>
  <c r="V1668" i="1"/>
  <c r="W1668" i="1" s="1"/>
  <c r="X1668" i="1" s="1"/>
  <c r="V1669" i="1"/>
  <c r="W1669" i="1" s="1"/>
  <c r="X1669" i="1" s="1"/>
  <c r="V1670" i="1"/>
  <c r="W1670" i="1" s="1"/>
  <c r="X1670" i="1" s="1"/>
  <c r="V1671" i="1"/>
  <c r="W1671" i="1" s="1"/>
  <c r="X1671" i="1" s="1"/>
  <c r="V1672" i="1"/>
  <c r="W1672" i="1" s="1"/>
  <c r="X1672" i="1" s="1"/>
  <c r="V1673" i="1"/>
  <c r="W1673" i="1" s="1"/>
  <c r="X1673" i="1" s="1"/>
  <c r="V1674" i="1"/>
  <c r="W1674" i="1" s="1"/>
  <c r="X1674" i="1" s="1"/>
  <c r="V1675" i="1"/>
  <c r="W1675" i="1" s="1"/>
  <c r="X1675" i="1" s="1"/>
  <c r="V1676" i="1"/>
  <c r="W1676" i="1" s="1"/>
  <c r="X1676" i="1" s="1"/>
  <c r="V1677" i="1"/>
  <c r="W1677" i="1" s="1"/>
  <c r="X1677" i="1" s="1"/>
  <c r="V1678" i="1"/>
  <c r="W1678" i="1" s="1"/>
  <c r="X1678" i="1" s="1"/>
  <c r="V1679" i="1"/>
  <c r="W1679" i="1" s="1"/>
  <c r="X1679" i="1" s="1"/>
  <c r="V1680" i="1"/>
  <c r="W1680" i="1" s="1"/>
  <c r="X1680" i="1" s="1"/>
  <c r="V1681" i="1"/>
  <c r="W1681" i="1" s="1"/>
  <c r="X1681" i="1" s="1"/>
  <c r="V1682" i="1"/>
  <c r="W1682" i="1" s="1"/>
  <c r="X1682" i="1" s="1"/>
  <c r="V1683" i="1"/>
  <c r="W1683" i="1" s="1"/>
  <c r="X1683" i="1" s="1"/>
  <c r="V1684" i="1"/>
  <c r="W1684" i="1" s="1"/>
  <c r="X1684" i="1" s="1"/>
  <c r="V1685" i="1"/>
  <c r="W1685" i="1" s="1"/>
  <c r="X1685" i="1" s="1"/>
  <c r="V1686" i="1"/>
  <c r="W1686" i="1" s="1"/>
  <c r="X1686" i="1" s="1"/>
  <c r="V1687" i="1"/>
  <c r="W1687" i="1" s="1"/>
  <c r="X1687" i="1" s="1"/>
  <c r="V1688" i="1"/>
  <c r="W1688" i="1" s="1"/>
  <c r="X1688" i="1" s="1"/>
  <c r="V1689" i="1"/>
  <c r="W1689" i="1" s="1"/>
  <c r="X1689" i="1" s="1"/>
  <c r="V1690" i="1"/>
  <c r="W1690" i="1" s="1"/>
  <c r="X1690" i="1" s="1"/>
  <c r="V1691" i="1"/>
  <c r="W1691" i="1" s="1"/>
  <c r="X1691" i="1" s="1"/>
  <c r="V1692" i="1"/>
  <c r="W1692" i="1" s="1"/>
  <c r="X1692" i="1" s="1"/>
  <c r="V1693" i="1"/>
  <c r="W1693" i="1" s="1"/>
  <c r="X1693" i="1" s="1"/>
  <c r="V1694" i="1"/>
  <c r="W1694" i="1" s="1"/>
  <c r="X1694" i="1" s="1"/>
  <c r="V1695" i="1"/>
  <c r="W1695" i="1" s="1"/>
  <c r="X1695" i="1" s="1"/>
  <c r="V1696" i="1"/>
  <c r="W1696" i="1" s="1"/>
  <c r="X1696" i="1" s="1"/>
  <c r="V1697" i="1"/>
  <c r="W1697" i="1" s="1"/>
  <c r="X1697" i="1" s="1"/>
  <c r="V1698" i="1"/>
  <c r="W1698" i="1" s="1"/>
  <c r="X1698" i="1" s="1"/>
  <c r="V1699" i="1"/>
  <c r="W1699" i="1" s="1"/>
  <c r="X1699" i="1" s="1"/>
  <c r="V1700" i="1"/>
  <c r="W1700" i="1" s="1"/>
  <c r="X1700" i="1" s="1"/>
  <c r="V1701" i="1"/>
  <c r="W1701" i="1" s="1"/>
  <c r="X1701" i="1" s="1"/>
  <c r="V1702" i="1"/>
  <c r="W1702" i="1" s="1"/>
  <c r="X1702" i="1" s="1"/>
  <c r="V1703" i="1"/>
  <c r="W1703" i="1" s="1"/>
  <c r="X1703" i="1" s="1"/>
  <c r="V1704" i="1"/>
  <c r="W1704" i="1" s="1"/>
  <c r="X1704" i="1" s="1"/>
  <c r="V1705" i="1"/>
  <c r="W1705" i="1" s="1"/>
  <c r="X1705" i="1" s="1"/>
  <c r="V1706" i="1"/>
  <c r="W1706" i="1" s="1"/>
  <c r="X1706" i="1" s="1"/>
  <c r="V1707" i="1"/>
  <c r="W1707" i="1" s="1"/>
  <c r="X1707" i="1" s="1"/>
  <c r="V1708" i="1"/>
  <c r="W1708" i="1" s="1"/>
  <c r="X1708" i="1" s="1"/>
  <c r="V1709" i="1"/>
  <c r="W1709" i="1" s="1"/>
  <c r="X1709" i="1" s="1"/>
  <c r="V1710" i="1"/>
  <c r="W1710" i="1" s="1"/>
  <c r="X1710" i="1" s="1"/>
  <c r="V1711" i="1"/>
  <c r="W1711" i="1" s="1"/>
  <c r="X1711" i="1" s="1"/>
  <c r="V1712" i="1"/>
  <c r="W1712" i="1" s="1"/>
  <c r="X1712" i="1" s="1"/>
  <c r="V1713" i="1"/>
  <c r="W1713" i="1" s="1"/>
  <c r="X1713" i="1" s="1"/>
  <c r="V1714" i="1"/>
  <c r="W1714" i="1" s="1"/>
  <c r="X1714" i="1" s="1"/>
  <c r="V1715" i="1"/>
  <c r="W1715" i="1" s="1"/>
  <c r="X1715" i="1" s="1"/>
  <c r="V1716" i="1"/>
  <c r="W1716" i="1" s="1"/>
  <c r="X1716" i="1" s="1"/>
  <c r="V1717" i="1"/>
  <c r="W1717" i="1" s="1"/>
  <c r="X1717" i="1" s="1"/>
  <c r="V1718" i="1"/>
  <c r="W1718" i="1" s="1"/>
  <c r="X1718" i="1" s="1"/>
  <c r="V1719" i="1"/>
  <c r="W1719" i="1" s="1"/>
  <c r="X1719" i="1" s="1"/>
  <c r="V1720" i="1"/>
  <c r="W1720" i="1" s="1"/>
  <c r="X1720" i="1" s="1"/>
  <c r="V1721" i="1"/>
  <c r="W1721" i="1" s="1"/>
  <c r="X1721" i="1" s="1"/>
  <c r="V1722" i="1"/>
  <c r="W1722" i="1" s="1"/>
  <c r="X1722" i="1" s="1"/>
  <c r="V1723" i="1"/>
  <c r="W1723" i="1" s="1"/>
  <c r="X1723" i="1" s="1"/>
  <c r="V1724" i="1"/>
  <c r="W1724" i="1" s="1"/>
  <c r="X1724" i="1" s="1"/>
  <c r="V1725" i="1"/>
  <c r="W1725" i="1" s="1"/>
  <c r="X1725" i="1" s="1"/>
  <c r="V1726" i="1"/>
  <c r="W1726" i="1" s="1"/>
  <c r="X1726" i="1" s="1"/>
  <c r="V1727" i="1"/>
  <c r="W1727" i="1" s="1"/>
  <c r="X1727" i="1" s="1"/>
  <c r="V1728" i="1"/>
  <c r="W1728" i="1" s="1"/>
  <c r="X1728" i="1" s="1"/>
  <c r="V1729" i="1"/>
  <c r="W1729" i="1" s="1"/>
  <c r="X1729" i="1" s="1"/>
  <c r="V1730" i="1"/>
  <c r="W1730" i="1" s="1"/>
  <c r="X1730" i="1" s="1"/>
  <c r="V1731" i="1"/>
  <c r="W1731" i="1" s="1"/>
  <c r="X1731" i="1" s="1"/>
  <c r="V1732" i="1"/>
  <c r="W1732" i="1" s="1"/>
  <c r="X1732" i="1" s="1"/>
  <c r="V1733" i="1"/>
  <c r="W1733" i="1" s="1"/>
  <c r="X1733" i="1" s="1"/>
  <c r="V1734" i="1"/>
  <c r="W1734" i="1" s="1"/>
  <c r="X1734" i="1" s="1"/>
  <c r="V1735" i="1"/>
  <c r="W1735" i="1" s="1"/>
  <c r="X1735" i="1" s="1"/>
  <c r="V1736" i="1"/>
  <c r="W1736" i="1" s="1"/>
  <c r="X1736" i="1" s="1"/>
  <c r="V1737" i="1"/>
  <c r="W1737" i="1" s="1"/>
  <c r="X1737" i="1" s="1"/>
  <c r="V1738" i="1"/>
  <c r="W1738" i="1" s="1"/>
  <c r="X1738" i="1" s="1"/>
  <c r="V1739" i="1"/>
  <c r="W1739" i="1" s="1"/>
  <c r="X1739" i="1" s="1"/>
  <c r="V1740" i="1"/>
  <c r="W1740" i="1" s="1"/>
  <c r="X1740" i="1" s="1"/>
  <c r="V1741" i="1"/>
  <c r="W1741" i="1" s="1"/>
  <c r="X1741" i="1" s="1"/>
  <c r="V1742" i="1"/>
  <c r="W1742" i="1" s="1"/>
  <c r="X1742" i="1" s="1"/>
  <c r="V1743" i="1"/>
  <c r="W1743" i="1" s="1"/>
  <c r="X1743" i="1" s="1"/>
  <c r="V1744" i="1"/>
  <c r="W1744" i="1" s="1"/>
  <c r="X1744" i="1" s="1"/>
  <c r="V1745" i="1"/>
  <c r="W1745" i="1" s="1"/>
  <c r="X1745" i="1" s="1"/>
  <c r="V1746" i="1"/>
  <c r="W1746" i="1" s="1"/>
  <c r="X1746" i="1" s="1"/>
  <c r="V1747" i="1"/>
  <c r="W1747" i="1" s="1"/>
  <c r="X1747" i="1" s="1"/>
  <c r="V1748" i="1"/>
  <c r="W1748" i="1" s="1"/>
  <c r="X1748" i="1" s="1"/>
  <c r="V1749" i="1"/>
  <c r="W1749" i="1" s="1"/>
  <c r="X1749" i="1" s="1"/>
  <c r="V1750" i="1"/>
  <c r="W1750" i="1" s="1"/>
  <c r="X1750" i="1" s="1"/>
  <c r="V1751" i="1"/>
  <c r="W1751" i="1" s="1"/>
  <c r="X1751" i="1" s="1"/>
  <c r="V1752" i="1"/>
  <c r="W1752" i="1" s="1"/>
  <c r="X1752" i="1" s="1"/>
  <c r="V1753" i="1"/>
  <c r="W1753" i="1" s="1"/>
  <c r="X1753" i="1" s="1"/>
  <c r="V1754" i="1"/>
  <c r="W1754" i="1" s="1"/>
  <c r="X1754" i="1" s="1"/>
  <c r="V1755" i="1"/>
  <c r="W1755" i="1" s="1"/>
  <c r="X1755" i="1" s="1"/>
  <c r="V1756" i="1"/>
  <c r="W1756" i="1" s="1"/>
  <c r="X1756" i="1" s="1"/>
  <c r="V1757" i="1"/>
  <c r="W1757" i="1" s="1"/>
  <c r="X1757" i="1" s="1"/>
  <c r="V1758" i="1"/>
  <c r="W1758" i="1" s="1"/>
  <c r="X1758" i="1" s="1"/>
  <c r="V1759" i="1"/>
  <c r="W1759" i="1" s="1"/>
  <c r="X1759" i="1" s="1"/>
  <c r="V1760" i="1"/>
  <c r="W1760" i="1" s="1"/>
  <c r="X1760" i="1" s="1"/>
  <c r="V1761" i="1"/>
  <c r="W1761" i="1" s="1"/>
  <c r="X1761" i="1" s="1"/>
  <c r="V1762" i="1"/>
  <c r="W1762" i="1" s="1"/>
  <c r="X1762" i="1" s="1"/>
  <c r="V1763" i="1"/>
  <c r="W1763" i="1" s="1"/>
  <c r="X1763" i="1" s="1"/>
  <c r="V1764" i="1"/>
  <c r="W1764" i="1" s="1"/>
  <c r="X1764" i="1" s="1"/>
  <c r="V1765" i="1"/>
  <c r="W1765" i="1" s="1"/>
  <c r="X1765" i="1" s="1"/>
  <c r="V1766" i="1"/>
  <c r="W1766" i="1" s="1"/>
  <c r="X1766" i="1" s="1"/>
  <c r="V1767" i="1"/>
  <c r="W1767" i="1" s="1"/>
  <c r="X1767" i="1" s="1"/>
  <c r="V1768" i="1"/>
  <c r="W1768" i="1" s="1"/>
  <c r="X1768" i="1" s="1"/>
  <c r="V1769" i="1"/>
  <c r="W1769" i="1" s="1"/>
  <c r="X1769" i="1" s="1"/>
  <c r="V1770" i="1"/>
  <c r="W1770" i="1" s="1"/>
  <c r="X1770" i="1" s="1"/>
  <c r="V1771" i="1"/>
  <c r="W1771" i="1" s="1"/>
  <c r="X1771" i="1" s="1"/>
  <c r="V1772" i="1"/>
  <c r="W1772" i="1" s="1"/>
  <c r="X1772" i="1" s="1"/>
  <c r="V1773" i="1"/>
  <c r="W1773" i="1" s="1"/>
  <c r="X1773" i="1" s="1"/>
  <c r="V1774" i="1"/>
  <c r="W1774" i="1" s="1"/>
  <c r="X1774" i="1" s="1"/>
  <c r="V1775" i="1"/>
  <c r="W1775" i="1" s="1"/>
  <c r="X1775" i="1" s="1"/>
  <c r="V1776" i="1"/>
  <c r="W1776" i="1" s="1"/>
  <c r="X1776" i="1" s="1"/>
  <c r="V1777" i="1"/>
  <c r="W1777" i="1" s="1"/>
  <c r="X1777" i="1" s="1"/>
  <c r="V1778" i="1"/>
  <c r="W1778" i="1" s="1"/>
  <c r="X1778" i="1" s="1"/>
  <c r="V1779" i="1"/>
  <c r="W1779" i="1" s="1"/>
  <c r="X1779" i="1" s="1"/>
  <c r="V1780" i="1"/>
  <c r="W1780" i="1" s="1"/>
  <c r="X1780" i="1" s="1"/>
  <c r="V1781" i="1"/>
  <c r="W1781" i="1" s="1"/>
  <c r="X1781" i="1" s="1"/>
  <c r="V1782" i="1"/>
  <c r="W1782" i="1" s="1"/>
  <c r="X1782" i="1" s="1"/>
  <c r="V1783" i="1"/>
  <c r="W1783" i="1" s="1"/>
  <c r="X1783" i="1" s="1"/>
  <c r="V1784" i="1"/>
  <c r="W1784" i="1" s="1"/>
  <c r="X1784" i="1" s="1"/>
  <c r="V1785" i="1"/>
  <c r="W1785" i="1" s="1"/>
  <c r="X1785" i="1" s="1"/>
  <c r="V1786" i="1"/>
  <c r="W1786" i="1" s="1"/>
  <c r="X1786" i="1" s="1"/>
  <c r="V1787" i="1"/>
  <c r="W1787" i="1" s="1"/>
  <c r="X1787" i="1" s="1"/>
  <c r="V1788" i="1"/>
  <c r="W1788" i="1" s="1"/>
  <c r="X1788" i="1" s="1"/>
  <c r="V1789" i="1"/>
  <c r="W1789" i="1" s="1"/>
  <c r="X1789" i="1" s="1"/>
  <c r="V1790" i="1"/>
  <c r="W1790" i="1" s="1"/>
  <c r="X1790" i="1" s="1"/>
  <c r="V1791" i="1"/>
  <c r="W1791" i="1" s="1"/>
  <c r="X1791" i="1" s="1"/>
  <c r="V1792" i="1"/>
  <c r="W1792" i="1" s="1"/>
  <c r="X1792" i="1" s="1"/>
  <c r="V1793" i="1"/>
  <c r="W1793" i="1" s="1"/>
  <c r="X1793" i="1" s="1"/>
  <c r="V1794" i="1"/>
  <c r="W1794" i="1" s="1"/>
  <c r="X1794" i="1" s="1"/>
  <c r="V1795" i="1"/>
  <c r="W1795" i="1" s="1"/>
  <c r="X1795" i="1" s="1"/>
  <c r="V1796" i="1"/>
  <c r="W1796" i="1" s="1"/>
  <c r="X1796" i="1" s="1"/>
  <c r="V1797" i="1"/>
  <c r="W1797" i="1" s="1"/>
  <c r="X1797" i="1" s="1"/>
  <c r="V1798" i="1"/>
  <c r="W1798" i="1" s="1"/>
  <c r="X1798" i="1" s="1"/>
  <c r="V1799" i="1"/>
  <c r="W1799" i="1" s="1"/>
  <c r="X1799" i="1" s="1"/>
  <c r="V1800" i="1"/>
  <c r="W1800" i="1" s="1"/>
  <c r="X1800" i="1" s="1"/>
  <c r="V1801" i="1"/>
  <c r="W1801" i="1" s="1"/>
  <c r="X1801" i="1" s="1"/>
  <c r="V1802" i="1"/>
  <c r="W1802" i="1" s="1"/>
  <c r="X1802" i="1" s="1"/>
  <c r="V1803" i="1"/>
  <c r="W1803" i="1" s="1"/>
  <c r="X1803" i="1" s="1"/>
  <c r="V1804" i="1"/>
  <c r="W1804" i="1" s="1"/>
  <c r="X1804" i="1" s="1"/>
  <c r="V1805" i="1"/>
  <c r="W1805" i="1" s="1"/>
  <c r="X1805" i="1" s="1"/>
  <c r="V1806" i="1"/>
  <c r="W1806" i="1" s="1"/>
  <c r="X1806" i="1" s="1"/>
  <c r="V1807" i="1"/>
  <c r="W1807" i="1" s="1"/>
  <c r="X1807" i="1" s="1"/>
  <c r="V1808" i="1"/>
  <c r="W1808" i="1" s="1"/>
  <c r="X1808" i="1" s="1"/>
  <c r="V1809" i="1"/>
  <c r="W1809" i="1" s="1"/>
  <c r="X1809" i="1" s="1"/>
  <c r="V1810" i="1"/>
  <c r="W1810" i="1" s="1"/>
  <c r="X1810" i="1" s="1"/>
  <c r="V1811" i="1"/>
  <c r="W1811" i="1" s="1"/>
  <c r="X1811" i="1" s="1"/>
  <c r="V1812" i="1"/>
  <c r="W1812" i="1" s="1"/>
  <c r="X1812" i="1" s="1"/>
  <c r="V1813" i="1"/>
  <c r="W1813" i="1" s="1"/>
  <c r="X1813" i="1" s="1"/>
  <c r="V1814" i="1"/>
  <c r="W1814" i="1" s="1"/>
  <c r="X1814" i="1" s="1"/>
  <c r="V1815" i="1"/>
  <c r="W1815" i="1" s="1"/>
  <c r="X1815" i="1" s="1"/>
  <c r="V1816" i="1"/>
  <c r="W1816" i="1" s="1"/>
  <c r="X1816" i="1" s="1"/>
  <c r="V1817" i="1"/>
  <c r="W1817" i="1" s="1"/>
  <c r="X1817" i="1" s="1"/>
  <c r="V1818" i="1"/>
  <c r="W1818" i="1" s="1"/>
  <c r="X1818" i="1" s="1"/>
  <c r="V1819" i="1"/>
  <c r="W1819" i="1" s="1"/>
  <c r="X1819" i="1" s="1"/>
  <c r="V1820" i="1"/>
  <c r="W1820" i="1" s="1"/>
  <c r="X1820" i="1" s="1"/>
  <c r="V1821" i="1"/>
  <c r="W1821" i="1" s="1"/>
  <c r="X1821" i="1" s="1"/>
  <c r="V1822" i="1"/>
  <c r="W1822" i="1" s="1"/>
  <c r="X1822" i="1" s="1"/>
  <c r="V1823" i="1"/>
  <c r="W1823" i="1" s="1"/>
  <c r="X1823" i="1" s="1"/>
  <c r="V1824" i="1"/>
  <c r="W1824" i="1" s="1"/>
  <c r="X1824" i="1" s="1"/>
  <c r="V1825" i="1"/>
  <c r="W1825" i="1" s="1"/>
  <c r="X1825" i="1" s="1"/>
  <c r="V1826" i="1"/>
  <c r="W1826" i="1" s="1"/>
  <c r="X1826" i="1" s="1"/>
  <c r="V1827" i="1"/>
  <c r="W1827" i="1" s="1"/>
  <c r="X1827" i="1" s="1"/>
  <c r="V1828" i="1"/>
  <c r="W1828" i="1" s="1"/>
  <c r="X1828" i="1" s="1"/>
  <c r="V1829" i="1"/>
  <c r="W1829" i="1" s="1"/>
  <c r="X1829" i="1" s="1"/>
  <c r="V1830" i="1"/>
  <c r="W1830" i="1" s="1"/>
  <c r="X1830" i="1" s="1"/>
  <c r="V1831" i="1"/>
  <c r="W1831" i="1" s="1"/>
  <c r="X1831" i="1" s="1"/>
  <c r="V1832" i="1"/>
  <c r="W1832" i="1" s="1"/>
  <c r="X1832" i="1" s="1"/>
  <c r="V1833" i="1"/>
  <c r="W1833" i="1" s="1"/>
  <c r="X1833" i="1" s="1"/>
  <c r="V1834" i="1"/>
  <c r="W1834" i="1" s="1"/>
  <c r="X1834" i="1" s="1"/>
  <c r="V1835" i="1"/>
  <c r="W1835" i="1" s="1"/>
  <c r="X1835" i="1" s="1"/>
  <c r="V1836" i="1"/>
  <c r="W1836" i="1" s="1"/>
  <c r="X1836" i="1" s="1"/>
  <c r="V1837" i="1"/>
  <c r="W1837" i="1" s="1"/>
  <c r="X1837" i="1" s="1"/>
  <c r="V1838" i="1"/>
  <c r="W1838" i="1" s="1"/>
  <c r="X1838" i="1" s="1"/>
  <c r="V1839" i="1"/>
  <c r="W1839" i="1" s="1"/>
  <c r="X1839" i="1" s="1"/>
  <c r="V1840" i="1"/>
  <c r="W1840" i="1" s="1"/>
  <c r="X1840" i="1" s="1"/>
  <c r="V1841" i="1"/>
  <c r="W1841" i="1" s="1"/>
  <c r="X1841" i="1" s="1"/>
  <c r="V1842" i="1"/>
  <c r="W1842" i="1" s="1"/>
  <c r="X1842" i="1" s="1"/>
  <c r="V1843" i="1"/>
  <c r="W1843" i="1" s="1"/>
  <c r="X1843" i="1" s="1"/>
  <c r="V1844" i="1"/>
  <c r="W1844" i="1" s="1"/>
  <c r="X1844" i="1" s="1"/>
  <c r="V1845" i="1"/>
  <c r="W1845" i="1" s="1"/>
  <c r="X1845" i="1" s="1"/>
  <c r="V1846" i="1"/>
  <c r="W1846" i="1" s="1"/>
  <c r="X1846" i="1" s="1"/>
  <c r="V1847" i="1"/>
  <c r="W1847" i="1" s="1"/>
  <c r="X1847" i="1" s="1"/>
  <c r="V1848" i="1"/>
  <c r="W1848" i="1" s="1"/>
  <c r="X1848" i="1" s="1"/>
  <c r="V1849" i="1"/>
  <c r="W1849" i="1" s="1"/>
  <c r="X1849" i="1" s="1"/>
  <c r="V1850" i="1"/>
  <c r="W1850" i="1" s="1"/>
  <c r="X1850" i="1" s="1"/>
  <c r="V1851" i="1"/>
  <c r="W1851" i="1" s="1"/>
  <c r="X1851" i="1" s="1"/>
  <c r="V1852" i="1"/>
  <c r="W1852" i="1" s="1"/>
  <c r="X1852" i="1" s="1"/>
  <c r="V1853" i="1"/>
  <c r="W1853" i="1" s="1"/>
  <c r="X1853" i="1" s="1"/>
  <c r="V1854" i="1"/>
  <c r="W1854" i="1" s="1"/>
  <c r="X1854" i="1" s="1"/>
  <c r="V1855" i="1"/>
  <c r="W1855" i="1" s="1"/>
  <c r="X1855" i="1" s="1"/>
  <c r="V1856" i="1"/>
  <c r="W1856" i="1" s="1"/>
  <c r="X1856" i="1" s="1"/>
  <c r="V1857" i="1"/>
  <c r="W1857" i="1" s="1"/>
  <c r="X1857" i="1" s="1"/>
  <c r="V1858" i="1"/>
  <c r="W1858" i="1" s="1"/>
  <c r="X1858" i="1" s="1"/>
  <c r="V1859" i="1"/>
  <c r="W1859" i="1" s="1"/>
  <c r="X1859" i="1" s="1"/>
  <c r="V1860" i="1"/>
  <c r="W1860" i="1" s="1"/>
  <c r="X1860" i="1" s="1"/>
  <c r="V1861" i="1"/>
  <c r="W1861" i="1" s="1"/>
  <c r="X1861" i="1" s="1"/>
  <c r="V1862" i="1"/>
  <c r="W1862" i="1" s="1"/>
  <c r="X1862" i="1" s="1"/>
  <c r="V1863" i="1"/>
  <c r="W1863" i="1" s="1"/>
  <c r="X1863" i="1" s="1"/>
  <c r="V1864" i="1"/>
  <c r="W1864" i="1" s="1"/>
  <c r="X1864" i="1" s="1"/>
  <c r="V1865" i="1"/>
  <c r="W1865" i="1" s="1"/>
  <c r="X1865" i="1" s="1"/>
  <c r="V1866" i="1"/>
  <c r="W1866" i="1" s="1"/>
  <c r="X1866" i="1" s="1"/>
  <c r="V1867" i="1"/>
  <c r="W1867" i="1" s="1"/>
  <c r="X1867" i="1" s="1"/>
  <c r="V1868" i="1"/>
  <c r="W1868" i="1" s="1"/>
  <c r="X1868" i="1" s="1"/>
  <c r="V1869" i="1"/>
  <c r="W1869" i="1" s="1"/>
  <c r="X1869" i="1" s="1"/>
  <c r="V1870" i="1"/>
  <c r="W1870" i="1" s="1"/>
  <c r="X1870" i="1" s="1"/>
  <c r="V1871" i="1"/>
  <c r="W1871" i="1" s="1"/>
  <c r="X1871" i="1" s="1"/>
  <c r="V1872" i="1"/>
  <c r="W1872" i="1" s="1"/>
  <c r="X1872" i="1" s="1"/>
  <c r="V1873" i="1"/>
  <c r="W1873" i="1" s="1"/>
  <c r="X1873" i="1" s="1"/>
  <c r="V1874" i="1"/>
  <c r="W1874" i="1" s="1"/>
  <c r="X1874" i="1" s="1"/>
  <c r="V1875" i="1"/>
  <c r="W1875" i="1" s="1"/>
  <c r="X1875" i="1" s="1"/>
  <c r="V1876" i="1"/>
  <c r="W1876" i="1" s="1"/>
  <c r="X1876" i="1" s="1"/>
  <c r="V1877" i="1"/>
  <c r="W1877" i="1" s="1"/>
  <c r="X1877" i="1" s="1"/>
  <c r="V1878" i="1"/>
  <c r="W1878" i="1" s="1"/>
  <c r="X1878" i="1" s="1"/>
  <c r="V1879" i="1"/>
  <c r="W1879" i="1" s="1"/>
  <c r="X1879" i="1" s="1"/>
  <c r="V1880" i="1"/>
  <c r="W1880" i="1" s="1"/>
  <c r="X1880" i="1" s="1"/>
  <c r="V1881" i="1"/>
  <c r="W1881" i="1" s="1"/>
  <c r="X1881" i="1" s="1"/>
  <c r="V1882" i="1"/>
  <c r="W1882" i="1" s="1"/>
  <c r="X1882" i="1" s="1"/>
  <c r="V1883" i="1"/>
  <c r="W1883" i="1" s="1"/>
  <c r="X1883" i="1" s="1"/>
  <c r="V1884" i="1"/>
  <c r="W1884" i="1" s="1"/>
  <c r="X1884" i="1" s="1"/>
  <c r="V1885" i="1"/>
  <c r="W1885" i="1" s="1"/>
  <c r="X1885" i="1" s="1"/>
  <c r="V1886" i="1"/>
  <c r="W1886" i="1" s="1"/>
  <c r="X1886" i="1" s="1"/>
  <c r="V1887" i="1"/>
  <c r="W1887" i="1" s="1"/>
  <c r="X1887" i="1" s="1"/>
  <c r="V1888" i="1"/>
  <c r="W1888" i="1" s="1"/>
  <c r="X1888" i="1" s="1"/>
  <c r="V1889" i="1"/>
  <c r="W1889" i="1" s="1"/>
  <c r="X1889" i="1" s="1"/>
  <c r="V1890" i="1"/>
  <c r="W1890" i="1" s="1"/>
  <c r="X1890" i="1" s="1"/>
  <c r="V1891" i="1"/>
  <c r="W1891" i="1" s="1"/>
  <c r="X1891" i="1" s="1"/>
  <c r="V1892" i="1"/>
  <c r="W1892" i="1" s="1"/>
  <c r="X1892" i="1" s="1"/>
  <c r="V1893" i="1"/>
  <c r="W1893" i="1" s="1"/>
  <c r="X1893" i="1" s="1"/>
  <c r="V1894" i="1"/>
  <c r="W1894" i="1" s="1"/>
  <c r="X1894" i="1" s="1"/>
  <c r="V1895" i="1"/>
  <c r="W1895" i="1" s="1"/>
  <c r="X1895" i="1" s="1"/>
  <c r="V1896" i="1"/>
  <c r="W1896" i="1" s="1"/>
  <c r="X1896" i="1" s="1"/>
  <c r="V1897" i="1"/>
  <c r="W1897" i="1" s="1"/>
  <c r="X1897" i="1" s="1"/>
  <c r="V1898" i="1"/>
  <c r="W1898" i="1" s="1"/>
  <c r="X1898" i="1" s="1"/>
  <c r="V1899" i="1"/>
  <c r="W1899" i="1" s="1"/>
  <c r="X1899" i="1" s="1"/>
  <c r="V1900" i="1"/>
  <c r="W1900" i="1" s="1"/>
  <c r="X1900" i="1" s="1"/>
  <c r="V1901" i="1"/>
  <c r="W1901" i="1" s="1"/>
  <c r="X1901" i="1" s="1"/>
  <c r="V1902" i="1"/>
  <c r="W1902" i="1" s="1"/>
  <c r="X1902" i="1" s="1"/>
  <c r="V1903" i="1"/>
  <c r="W1903" i="1" s="1"/>
  <c r="X1903" i="1" s="1"/>
  <c r="V1904" i="1"/>
  <c r="W1904" i="1" s="1"/>
  <c r="X1904" i="1" s="1"/>
  <c r="V1905" i="1"/>
  <c r="W1905" i="1" s="1"/>
  <c r="X1905" i="1" s="1"/>
  <c r="V1906" i="1"/>
  <c r="W1906" i="1" s="1"/>
  <c r="X1906" i="1" s="1"/>
  <c r="V1907" i="1"/>
  <c r="W1907" i="1" s="1"/>
  <c r="X1907" i="1" s="1"/>
  <c r="V1908" i="1"/>
  <c r="W1908" i="1" s="1"/>
  <c r="X1908" i="1" s="1"/>
  <c r="V1909" i="1"/>
  <c r="W1909" i="1" s="1"/>
  <c r="X1909" i="1" s="1"/>
  <c r="V1910" i="1"/>
  <c r="W1910" i="1" s="1"/>
  <c r="X1910" i="1" s="1"/>
  <c r="V1911" i="1"/>
  <c r="W1911" i="1" s="1"/>
  <c r="X1911" i="1" s="1"/>
  <c r="V1912" i="1"/>
  <c r="W1912" i="1" s="1"/>
  <c r="X1912" i="1" s="1"/>
  <c r="V1913" i="1"/>
  <c r="W1913" i="1" s="1"/>
  <c r="X1913" i="1" s="1"/>
  <c r="V1914" i="1"/>
  <c r="W1914" i="1" s="1"/>
  <c r="X1914" i="1" s="1"/>
  <c r="V1915" i="1"/>
  <c r="W1915" i="1" s="1"/>
  <c r="X1915" i="1" s="1"/>
  <c r="V1916" i="1"/>
  <c r="W1916" i="1" s="1"/>
  <c r="X1916" i="1" s="1"/>
  <c r="V1917" i="1"/>
  <c r="W1917" i="1" s="1"/>
  <c r="X1917" i="1" s="1"/>
  <c r="V1918" i="1"/>
  <c r="W1918" i="1" s="1"/>
  <c r="X1918" i="1" s="1"/>
  <c r="V1919" i="1"/>
  <c r="W1919" i="1" s="1"/>
  <c r="X1919" i="1" s="1"/>
  <c r="V1920" i="1"/>
  <c r="W1920" i="1" s="1"/>
  <c r="X1920" i="1" s="1"/>
  <c r="V1921" i="1"/>
  <c r="W1921" i="1" s="1"/>
  <c r="X1921" i="1" s="1"/>
  <c r="V1922" i="1"/>
  <c r="W1922" i="1" s="1"/>
  <c r="X1922" i="1" s="1"/>
  <c r="V1923" i="1"/>
  <c r="W1923" i="1" s="1"/>
  <c r="X1923" i="1" s="1"/>
  <c r="V1924" i="1"/>
  <c r="W1924" i="1" s="1"/>
  <c r="X1924" i="1" s="1"/>
  <c r="V1925" i="1"/>
  <c r="W1925" i="1" s="1"/>
  <c r="X1925" i="1" s="1"/>
  <c r="V1926" i="1"/>
  <c r="W1926" i="1" s="1"/>
  <c r="X1926" i="1" s="1"/>
  <c r="V1927" i="1"/>
  <c r="W1927" i="1" s="1"/>
  <c r="X1927" i="1" s="1"/>
  <c r="V1928" i="1"/>
  <c r="W1928" i="1" s="1"/>
  <c r="X1928" i="1" s="1"/>
  <c r="V1929" i="1"/>
  <c r="W1929" i="1" s="1"/>
  <c r="X1929" i="1" s="1"/>
  <c r="V1930" i="1"/>
  <c r="W1930" i="1" s="1"/>
  <c r="X1930" i="1" s="1"/>
  <c r="V1931" i="1"/>
  <c r="W1931" i="1" s="1"/>
  <c r="X1931" i="1" s="1"/>
  <c r="V1932" i="1"/>
  <c r="W1932" i="1" s="1"/>
  <c r="X1932" i="1" s="1"/>
  <c r="V1933" i="1"/>
  <c r="W1933" i="1" s="1"/>
  <c r="X1933" i="1" s="1"/>
  <c r="V1934" i="1"/>
  <c r="W1934" i="1" s="1"/>
  <c r="X1934" i="1" s="1"/>
  <c r="V1935" i="1"/>
  <c r="W1935" i="1" s="1"/>
  <c r="X1935" i="1" s="1"/>
  <c r="V1936" i="1"/>
  <c r="W1936" i="1" s="1"/>
  <c r="X1936" i="1" s="1"/>
  <c r="V1937" i="1"/>
  <c r="W1937" i="1" s="1"/>
  <c r="X1937" i="1" s="1"/>
  <c r="V1938" i="1"/>
  <c r="W1938" i="1" s="1"/>
  <c r="X1938" i="1" s="1"/>
  <c r="V1939" i="1"/>
  <c r="W1939" i="1" s="1"/>
  <c r="X1939" i="1" s="1"/>
  <c r="V1940" i="1"/>
  <c r="W1940" i="1" s="1"/>
  <c r="X1940" i="1" s="1"/>
  <c r="V1941" i="1"/>
  <c r="W1941" i="1" s="1"/>
  <c r="X1941" i="1" s="1"/>
  <c r="V1942" i="1"/>
  <c r="W1942" i="1" s="1"/>
  <c r="X1942" i="1" s="1"/>
  <c r="V1943" i="1"/>
  <c r="W1943" i="1" s="1"/>
  <c r="X1943" i="1" s="1"/>
  <c r="V1944" i="1"/>
  <c r="W1944" i="1" s="1"/>
  <c r="X1944" i="1" s="1"/>
  <c r="V1945" i="1"/>
  <c r="W1945" i="1" s="1"/>
  <c r="X1945" i="1" s="1"/>
  <c r="V1946" i="1"/>
  <c r="W1946" i="1" s="1"/>
  <c r="X1946" i="1" s="1"/>
  <c r="V1947" i="1"/>
  <c r="W1947" i="1" s="1"/>
  <c r="X1947" i="1" s="1"/>
  <c r="V1948" i="1"/>
  <c r="W1948" i="1" s="1"/>
  <c r="X1948" i="1" s="1"/>
  <c r="V1949" i="1"/>
  <c r="W1949" i="1" s="1"/>
  <c r="X1949" i="1" s="1"/>
  <c r="V1950" i="1"/>
  <c r="W1950" i="1" s="1"/>
  <c r="X1950" i="1" s="1"/>
  <c r="V1951" i="1"/>
  <c r="W1951" i="1" s="1"/>
  <c r="X1951" i="1" s="1"/>
  <c r="V1952" i="1"/>
  <c r="W1952" i="1" s="1"/>
  <c r="X1952" i="1" s="1"/>
  <c r="V1953" i="1"/>
  <c r="W1953" i="1" s="1"/>
  <c r="X1953" i="1" s="1"/>
  <c r="V1954" i="1"/>
  <c r="W1954" i="1" s="1"/>
  <c r="X1954" i="1" s="1"/>
  <c r="V1955" i="1"/>
  <c r="W1955" i="1" s="1"/>
  <c r="X1955" i="1" s="1"/>
  <c r="V1956" i="1"/>
  <c r="W1956" i="1" s="1"/>
  <c r="X1956" i="1" s="1"/>
  <c r="V1957" i="1"/>
  <c r="W1957" i="1" s="1"/>
  <c r="X1957" i="1" s="1"/>
  <c r="V1958" i="1"/>
  <c r="W1958" i="1" s="1"/>
  <c r="X1958" i="1" s="1"/>
  <c r="V1959" i="1"/>
  <c r="W1959" i="1" s="1"/>
  <c r="X1959" i="1" s="1"/>
  <c r="V1960" i="1"/>
  <c r="W1960" i="1" s="1"/>
  <c r="X1960" i="1" s="1"/>
  <c r="V1961" i="1"/>
  <c r="W1961" i="1" s="1"/>
  <c r="X1961" i="1" s="1"/>
  <c r="V1962" i="1"/>
  <c r="W1962" i="1" s="1"/>
  <c r="X1962" i="1" s="1"/>
  <c r="V1963" i="1"/>
  <c r="W1963" i="1" s="1"/>
  <c r="X1963" i="1" s="1"/>
  <c r="V1964" i="1"/>
  <c r="W1964" i="1" s="1"/>
  <c r="X1964" i="1" s="1"/>
  <c r="V1965" i="1"/>
  <c r="W1965" i="1" s="1"/>
  <c r="X1965" i="1" s="1"/>
  <c r="V1966" i="1"/>
  <c r="W1966" i="1" s="1"/>
  <c r="X1966" i="1" s="1"/>
  <c r="V1967" i="1"/>
  <c r="W1967" i="1" s="1"/>
  <c r="X1967" i="1" s="1"/>
  <c r="V1968" i="1"/>
  <c r="W1968" i="1" s="1"/>
  <c r="X1968" i="1" s="1"/>
  <c r="V1969" i="1"/>
  <c r="W1969" i="1" s="1"/>
  <c r="X1969" i="1" s="1"/>
  <c r="V1970" i="1"/>
  <c r="W1970" i="1" s="1"/>
  <c r="X1970" i="1" s="1"/>
  <c r="V1971" i="1"/>
  <c r="W1971" i="1" s="1"/>
  <c r="X1971" i="1" s="1"/>
  <c r="V1972" i="1"/>
  <c r="W1972" i="1" s="1"/>
  <c r="X1972" i="1" s="1"/>
  <c r="V1973" i="1"/>
  <c r="W1973" i="1" s="1"/>
  <c r="X1973" i="1" s="1"/>
  <c r="V1974" i="1"/>
  <c r="W1974" i="1" s="1"/>
  <c r="X1974" i="1" s="1"/>
  <c r="V1975" i="1"/>
  <c r="W1975" i="1" s="1"/>
  <c r="X1975" i="1" s="1"/>
  <c r="V1976" i="1"/>
  <c r="W1976" i="1" s="1"/>
  <c r="X1976" i="1" s="1"/>
  <c r="V1977" i="1"/>
  <c r="W1977" i="1" s="1"/>
  <c r="X1977" i="1" s="1"/>
  <c r="V1978" i="1"/>
  <c r="W1978" i="1" s="1"/>
  <c r="X1978" i="1" s="1"/>
  <c r="V1979" i="1"/>
  <c r="W1979" i="1" s="1"/>
  <c r="X1979" i="1" s="1"/>
  <c r="V1980" i="1"/>
  <c r="W1980" i="1" s="1"/>
  <c r="X1980" i="1" s="1"/>
  <c r="V1981" i="1"/>
  <c r="W1981" i="1" s="1"/>
  <c r="X1981" i="1" s="1"/>
  <c r="V1982" i="1"/>
  <c r="W1982" i="1" s="1"/>
  <c r="X1982" i="1" s="1"/>
  <c r="V1983" i="1"/>
  <c r="W1983" i="1" s="1"/>
  <c r="X1983" i="1" s="1"/>
  <c r="V1984" i="1"/>
  <c r="W1984" i="1" s="1"/>
  <c r="X1984" i="1" s="1"/>
  <c r="V1985" i="1"/>
  <c r="W1985" i="1" s="1"/>
  <c r="X1985" i="1" s="1"/>
  <c r="V1986" i="1"/>
  <c r="W1986" i="1" s="1"/>
  <c r="X1986" i="1" s="1"/>
  <c r="V1987" i="1"/>
  <c r="W1987" i="1" s="1"/>
  <c r="X1987" i="1" s="1"/>
  <c r="V1988" i="1"/>
  <c r="W1988" i="1" s="1"/>
  <c r="X1988" i="1" s="1"/>
  <c r="V1989" i="1"/>
  <c r="W1989" i="1" s="1"/>
  <c r="X1989" i="1" s="1"/>
  <c r="V1990" i="1"/>
  <c r="W1990" i="1" s="1"/>
  <c r="X1990" i="1" s="1"/>
  <c r="V1991" i="1"/>
  <c r="W1991" i="1" s="1"/>
  <c r="X1991" i="1" s="1"/>
  <c r="V1992" i="1"/>
  <c r="W1992" i="1" s="1"/>
  <c r="X1992" i="1" s="1"/>
  <c r="V1993" i="1"/>
  <c r="W1993" i="1" s="1"/>
  <c r="X1993" i="1" s="1"/>
  <c r="V1994" i="1"/>
  <c r="W1994" i="1" s="1"/>
  <c r="X1994" i="1" s="1"/>
  <c r="V1995" i="1"/>
  <c r="W1995" i="1" s="1"/>
  <c r="X1995" i="1" s="1"/>
  <c r="V1996" i="1"/>
  <c r="W1996" i="1" s="1"/>
  <c r="X1996" i="1" s="1"/>
  <c r="V1997" i="1"/>
  <c r="W1997" i="1" s="1"/>
  <c r="X1997" i="1" s="1"/>
  <c r="V1998" i="1"/>
  <c r="W1998" i="1" s="1"/>
  <c r="X1998" i="1" s="1"/>
  <c r="V1999" i="1"/>
  <c r="W1999" i="1" s="1"/>
  <c r="X1999" i="1" s="1"/>
  <c r="V2000" i="1"/>
  <c r="W2000" i="1" s="1"/>
  <c r="X2000" i="1" s="1"/>
  <c r="V2001" i="1"/>
  <c r="W2001" i="1" s="1"/>
  <c r="X2001" i="1" s="1"/>
  <c r="V2002" i="1"/>
  <c r="W2002" i="1" s="1"/>
  <c r="X2002" i="1" s="1"/>
  <c r="V2003" i="1"/>
  <c r="W2003" i="1" s="1"/>
  <c r="X2003" i="1" s="1"/>
  <c r="V2004" i="1"/>
  <c r="W2004" i="1" s="1"/>
  <c r="X2004" i="1" s="1"/>
  <c r="V2005" i="1"/>
  <c r="W2005" i="1" s="1"/>
  <c r="X2005" i="1" s="1"/>
  <c r="V2006" i="1"/>
  <c r="W2006" i="1" s="1"/>
  <c r="X2006" i="1" s="1"/>
  <c r="V2007" i="1"/>
  <c r="W2007" i="1" s="1"/>
  <c r="X2007" i="1" s="1"/>
  <c r="V2008" i="1"/>
  <c r="W2008" i="1" s="1"/>
  <c r="X2008" i="1" s="1"/>
  <c r="V2009" i="1"/>
  <c r="W2009" i="1" s="1"/>
  <c r="X2009" i="1" s="1"/>
  <c r="V2010" i="1"/>
  <c r="W2010" i="1" s="1"/>
  <c r="X2010" i="1" s="1"/>
  <c r="V2011" i="1"/>
  <c r="W2011" i="1" s="1"/>
  <c r="X2011" i="1" s="1"/>
  <c r="V2012" i="1"/>
  <c r="W2012" i="1" s="1"/>
  <c r="X2012" i="1" s="1"/>
  <c r="V2013" i="1"/>
  <c r="W2013" i="1" s="1"/>
  <c r="X2013" i="1" s="1"/>
  <c r="V2014" i="1"/>
  <c r="W2014" i="1" s="1"/>
  <c r="X2014" i="1" s="1"/>
  <c r="V2015" i="1"/>
  <c r="W2015" i="1" s="1"/>
  <c r="X2015" i="1" s="1"/>
  <c r="V2016" i="1"/>
  <c r="W2016" i="1" s="1"/>
  <c r="X2016" i="1" s="1"/>
  <c r="V2017" i="1"/>
  <c r="W2017" i="1" s="1"/>
  <c r="X2017" i="1" s="1"/>
  <c r="V2018" i="1"/>
  <c r="W2018" i="1" s="1"/>
  <c r="X2018" i="1" s="1"/>
  <c r="V2019" i="1"/>
  <c r="W2019" i="1" s="1"/>
  <c r="X2019" i="1" s="1"/>
  <c r="V2020" i="1"/>
  <c r="W2020" i="1" s="1"/>
  <c r="X2020" i="1" s="1"/>
  <c r="V2021" i="1"/>
  <c r="W2021" i="1" s="1"/>
  <c r="X2021" i="1" s="1"/>
  <c r="V2022" i="1"/>
  <c r="W2022" i="1" s="1"/>
  <c r="X2022" i="1" s="1"/>
  <c r="V2023" i="1"/>
  <c r="W2023" i="1" s="1"/>
  <c r="X2023" i="1" s="1"/>
  <c r="V2024" i="1"/>
  <c r="W2024" i="1" s="1"/>
  <c r="X2024" i="1" s="1"/>
  <c r="V2025" i="1"/>
  <c r="W2025" i="1" s="1"/>
  <c r="X2025" i="1" s="1"/>
  <c r="V2026" i="1"/>
  <c r="W2026" i="1" s="1"/>
  <c r="X2026" i="1" s="1"/>
  <c r="V2027" i="1"/>
  <c r="W2027" i="1" s="1"/>
  <c r="X2027" i="1" s="1"/>
  <c r="V2028" i="1"/>
  <c r="W2028" i="1" s="1"/>
  <c r="X2028" i="1" s="1"/>
  <c r="V2029" i="1"/>
  <c r="W2029" i="1" s="1"/>
  <c r="X2029" i="1" s="1"/>
  <c r="V2030" i="1"/>
  <c r="W2030" i="1" s="1"/>
  <c r="X2030" i="1" s="1"/>
  <c r="V2031" i="1"/>
  <c r="W2031" i="1" s="1"/>
  <c r="X2031" i="1" s="1"/>
  <c r="V2032" i="1"/>
  <c r="W2032" i="1" s="1"/>
  <c r="X2032" i="1" s="1"/>
  <c r="V2033" i="1"/>
  <c r="W2033" i="1" s="1"/>
  <c r="X2033" i="1" s="1"/>
  <c r="V2034" i="1"/>
  <c r="W2034" i="1" s="1"/>
  <c r="X2034" i="1" s="1"/>
  <c r="V2035" i="1"/>
  <c r="W2035" i="1" s="1"/>
  <c r="X2035" i="1" s="1"/>
  <c r="V2036" i="1"/>
  <c r="W2036" i="1" s="1"/>
  <c r="X2036" i="1" s="1"/>
  <c r="V2037" i="1"/>
  <c r="W2037" i="1" s="1"/>
  <c r="X2037" i="1" s="1"/>
  <c r="V2038" i="1"/>
  <c r="W2038" i="1" s="1"/>
  <c r="X2038" i="1" s="1"/>
  <c r="V2039" i="1"/>
  <c r="W2039" i="1" s="1"/>
  <c r="X2039" i="1" s="1"/>
  <c r="V2040" i="1"/>
  <c r="W2040" i="1" s="1"/>
  <c r="X2040" i="1" s="1"/>
  <c r="V2041" i="1"/>
  <c r="W2041" i="1" s="1"/>
  <c r="X2041" i="1" s="1"/>
  <c r="V2042" i="1"/>
  <c r="W2042" i="1" s="1"/>
  <c r="X2042" i="1" s="1"/>
  <c r="V2043" i="1"/>
  <c r="W2043" i="1" s="1"/>
  <c r="X2043" i="1" s="1"/>
  <c r="V2044" i="1"/>
  <c r="W2044" i="1" s="1"/>
  <c r="X2044" i="1" s="1"/>
  <c r="V2045" i="1"/>
  <c r="W2045" i="1" s="1"/>
  <c r="X2045" i="1" s="1"/>
  <c r="V2046" i="1"/>
  <c r="W2046" i="1" s="1"/>
  <c r="X2046" i="1" s="1"/>
  <c r="V2047" i="1"/>
  <c r="W2047" i="1" s="1"/>
  <c r="X2047" i="1" s="1"/>
  <c r="V2048" i="1"/>
  <c r="W2048" i="1" s="1"/>
  <c r="X2048" i="1" s="1"/>
  <c r="V2049" i="1"/>
  <c r="W2049" i="1" s="1"/>
  <c r="X2049" i="1" s="1"/>
  <c r="V2050" i="1"/>
  <c r="W2050" i="1" s="1"/>
  <c r="X2050" i="1" s="1"/>
  <c r="V2051" i="1"/>
  <c r="W2051" i="1" s="1"/>
  <c r="X2051" i="1" s="1"/>
  <c r="V2052" i="1"/>
  <c r="W2052" i="1" s="1"/>
  <c r="X2052" i="1" s="1"/>
  <c r="V2053" i="1"/>
  <c r="W2053" i="1" s="1"/>
  <c r="X2053" i="1" s="1"/>
  <c r="V2054" i="1"/>
  <c r="W2054" i="1" s="1"/>
  <c r="X2054" i="1" s="1"/>
  <c r="V2055" i="1"/>
  <c r="W2055" i="1" s="1"/>
  <c r="X2055" i="1" s="1"/>
  <c r="V2056" i="1"/>
  <c r="W2056" i="1" s="1"/>
  <c r="X2056" i="1" s="1"/>
  <c r="V2057" i="1"/>
  <c r="W2057" i="1" s="1"/>
  <c r="X2057" i="1" s="1"/>
  <c r="V2058" i="1"/>
  <c r="W2058" i="1" s="1"/>
  <c r="X2058" i="1" s="1"/>
  <c r="V2059" i="1"/>
  <c r="W2059" i="1" s="1"/>
  <c r="X2059" i="1" s="1"/>
  <c r="V2060" i="1"/>
  <c r="W2060" i="1" s="1"/>
  <c r="X2060" i="1" s="1"/>
  <c r="V2061" i="1"/>
  <c r="W2061" i="1" s="1"/>
  <c r="X2061" i="1" s="1"/>
  <c r="V2062" i="1"/>
  <c r="W2062" i="1" s="1"/>
  <c r="X2062" i="1" s="1"/>
  <c r="V2063" i="1"/>
  <c r="W2063" i="1" s="1"/>
  <c r="X2063" i="1" s="1"/>
  <c r="V2064" i="1"/>
  <c r="W2064" i="1" s="1"/>
  <c r="X2064" i="1" s="1"/>
  <c r="V2065" i="1"/>
  <c r="W2065" i="1" s="1"/>
  <c r="X2065" i="1" s="1"/>
  <c r="V2066" i="1"/>
  <c r="W2066" i="1" s="1"/>
  <c r="X2066" i="1" s="1"/>
  <c r="V2067" i="1"/>
  <c r="W2067" i="1" s="1"/>
  <c r="X2067" i="1" s="1"/>
  <c r="V2068" i="1"/>
  <c r="W2068" i="1" s="1"/>
  <c r="X2068" i="1" s="1"/>
  <c r="V2069" i="1"/>
  <c r="W2069" i="1" s="1"/>
  <c r="X2069" i="1" s="1"/>
  <c r="V2070" i="1"/>
  <c r="W2070" i="1" s="1"/>
  <c r="X2070" i="1" s="1"/>
  <c r="V2071" i="1"/>
  <c r="W2071" i="1" s="1"/>
  <c r="X2071" i="1" s="1"/>
  <c r="V2072" i="1"/>
  <c r="W2072" i="1" s="1"/>
  <c r="X2072" i="1" s="1"/>
  <c r="V2073" i="1"/>
  <c r="W2073" i="1" s="1"/>
  <c r="X2073" i="1" s="1"/>
  <c r="V2074" i="1"/>
  <c r="W2074" i="1" s="1"/>
  <c r="X2074" i="1" s="1"/>
  <c r="V2075" i="1"/>
  <c r="W2075" i="1" s="1"/>
  <c r="X2075" i="1" s="1"/>
  <c r="V2076" i="1"/>
  <c r="W2076" i="1" s="1"/>
  <c r="X2076" i="1" s="1"/>
  <c r="V2077" i="1"/>
  <c r="W2077" i="1" s="1"/>
  <c r="X2077" i="1" s="1"/>
  <c r="V2078" i="1"/>
  <c r="W2078" i="1" s="1"/>
  <c r="X2078" i="1" s="1"/>
  <c r="V2079" i="1"/>
  <c r="W2079" i="1" s="1"/>
  <c r="X2079" i="1" s="1"/>
  <c r="V2080" i="1"/>
  <c r="W2080" i="1" s="1"/>
  <c r="X2080" i="1" s="1"/>
  <c r="V2081" i="1"/>
  <c r="W2081" i="1" s="1"/>
  <c r="X2081" i="1" s="1"/>
  <c r="V2082" i="1"/>
  <c r="W2082" i="1" s="1"/>
  <c r="X2082" i="1" s="1"/>
  <c r="V2083" i="1"/>
  <c r="W2083" i="1" s="1"/>
  <c r="X2083" i="1" s="1"/>
  <c r="V2084" i="1"/>
  <c r="W2084" i="1" s="1"/>
  <c r="X2084" i="1" s="1"/>
  <c r="V2085" i="1"/>
  <c r="W2085" i="1" s="1"/>
  <c r="X2085" i="1" s="1"/>
  <c r="V2086" i="1"/>
  <c r="W2086" i="1" s="1"/>
  <c r="X2086" i="1" s="1"/>
  <c r="V2087" i="1"/>
  <c r="W2087" i="1" s="1"/>
  <c r="X2087" i="1" s="1"/>
  <c r="V2088" i="1"/>
  <c r="W2088" i="1" s="1"/>
  <c r="X2088" i="1" s="1"/>
  <c r="V2089" i="1"/>
  <c r="W2089" i="1" s="1"/>
  <c r="X2089" i="1" s="1"/>
  <c r="V2090" i="1"/>
  <c r="W2090" i="1" s="1"/>
  <c r="X2090" i="1" s="1"/>
  <c r="V2091" i="1"/>
  <c r="W2091" i="1" s="1"/>
  <c r="X2091" i="1" s="1"/>
  <c r="V2092" i="1"/>
  <c r="W2092" i="1" s="1"/>
  <c r="X2092" i="1" s="1"/>
  <c r="V2093" i="1"/>
  <c r="W2093" i="1" s="1"/>
  <c r="X2093" i="1" s="1"/>
  <c r="V2094" i="1"/>
  <c r="W2094" i="1" s="1"/>
  <c r="X2094" i="1" s="1"/>
  <c r="V2095" i="1"/>
  <c r="W2095" i="1" s="1"/>
  <c r="X2095" i="1" s="1"/>
  <c r="V2096" i="1"/>
  <c r="W2096" i="1" s="1"/>
  <c r="X2096" i="1" s="1"/>
  <c r="V2097" i="1"/>
  <c r="W2097" i="1" s="1"/>
  <c r="X2097" i="1" s="1"/>
  <c r="V2098" i="1"/>
  <c r="W2098" i="1" s="1"/>
  <c r="X2098" i="1" s="1"/>
  <c r="V2099" i="1"/>
  <c r="W2099" i="1" s="1"/>
  <c r="X2099" i="1" s="1"/>
  <c r="V2100" i="1"/>
  <c r="W2100" i="1" s="1"/>
  <c r="X2100" i="1" s="1"/>
  <c r="V2101" i="1"/>
  <c r="W2101" i="1" s="1"/>
  <c r="X2101" i="1" s="1"/>
  <c r="V2102" i="1"/>
  <c r="W2102" i="1" s="1"/>
  <c r="X2102" i="1" s="1"/>
  <c r="V2103" i="1"/>
  <c r="W2103" i="1" s="1"/>
  <c r="X2103" i="1" s="1"/>
  <c r="V2104" i="1"/>
  <c r="W2104" i="1" s="1"/>
  <c r="X2104" i="1" s="1"/>
  <c r="V2105" i="1"/>
  <c r="W2105" i="1" s="1"/>
  <c r="X2105" i="1" s="1"/>
  <c r="V2106" i="1"/>
  <c r="W2106" i="1" s="1"/>
  <c r="X2106" i="1" s="1"/>
  <c r="V2107" i="1"/>
  <c r="W2107" i="1" s="1"/>
  <c r="X2107" i="1" s="1"/>
  <c r="V2108" i="1"/>
  <c r="W2108" i="1" s="1"/>
  <c r="X2108" i="1" s="1"/>
  <c r="V2109" i="1"/>
  <c r="W2109" i="1" s="1"/>
  <c r="X2109" i="1" s="1"/>
  <c r="V2110" i="1"/>
  <c r="W2110" i="1" s="1"/>
  <c r="X2110" i="1" s="1"/>
  <c r="V2111" i="1"/>
  <c r="W2111" i="1" s="1"/>
  <c r="X2111" i="1" s="1"/>
  <c r="V2112" i="1"/>
  <c r="W2112" i="1" s="1"/>
  <c r="X2112" i="1" s="1"/>
  <c r="V2113" i="1"/>
  <c r="W2113" i="1" s="1"/>
  <c r="X2113" i="1" s="1"/>
  <c r="V2114" i="1"/>
  <c r="W2114" i="1" s="1"/>
  <c r="X2114" i="1" s="1"/>
  <c r="V2115" i="1"/>
  <c r="W2115" i="1" s="1"/>
  <c r="X2115" i="1" s="1"/>
  <c r="V2116" i="1"/>
  <c r="W2116" i="1" s="1"/>
  <c r="X2116" i="1" s="1"/>
  <c r="V2117" i="1"/>
  <c r="W2117" i="1" s="1"/>
  <c r="X2117" i="1" s="1"/>
  <c r="V2118" i="1"/>
  <c r="W2118" i="1" s="1"/>
  <c r="X2118" i="1" s="1"/>
  <c r="V2119" i="1"/>
  <c r="W2119" i="1" s="1"/>
  <c r="X2119" i="1" s="1"/>
  <c r="V2120" i="1"/>
  <c r="W2120" i="1" s="1"/>
  <c r="X2120" i="1" s="1"/>
  <c r="V2121" i="1"/>
  <c r="W2121" i="1" s="1"/>
  <c r="X2121" i="1" s="1"/>
  <c r="V2122" i="1"/>
  <c r="W2122" i="1" s="1"/>
  <c r="X2122" i="1" s="1"/>
  <c r="V2123" i="1"/>
  <c r="W2123" i="1" s="1"/>
  <c r="X2123" i="1" s="1"/>
  <c r="V2124" i="1"/>
  <c r="W2124" i="1" s="1"/>
  <c r="X2124" i="1" s="1"/>
  <c r="V2125" i="1"/>
  <c r="W2125" i="1" s="1"/>
  <c r="X2125" i="1" s="1"/>
  <c r="V2126" i="1"/>
  <c r="W2126" i="1" s="1"/>
  <c r="X2126" i="1" s="1"/>
  <c r="V2127" i="1"/>
  <c r="W2127" i="1" s="1"/>
  <c r="X2127" i="1" s="1"/>
  <c r="V2128" i="1"/>
  <c r="W2128" i="1" s="1"/>
  <c r="X2128" i="1" s="1"/>
  <c r="V2129" i="1"/>
  <c r="W2129" i="1" s="1"/>
  <c r="X2129" i="1" s="1"/>
  <c r="V2130" i="1"/>
  <c r="W2130" i="1" s="1"/>
  <c r="X2130" i="1" s="1"/>
  <c r="V2131" i="1"/>
  <c r="W2131" i="1" s="1"/>
  <c r="X2131" i="1" s="1"/>
  <c r="V2132" i="1"/>
  <c r="W2132" i="1" s="1"/>
  <c r="X2132" i="1" s="1"/>
  <c r="V2133" i="1"/>
  <c r="W2133" i="1" s="1"/>
  <c r="X2133" i="1" s="1"/>
  <c r="V2134" i="1"/>
  <c r="W2134" i="1" s="1"/>
  <c r="X2134" i="1" s="1"/>
  <c r="V2135" i="1"/>
  <c r="W2135" i="1" s="1"/>
  <c r="X2135" i="1" s="1"/>
  <c r="V2136" i="1"/>
  <c r="W2136" i="1" s="1"/>
  <c r="X2136" i="1" s="1"/>
  <c r="V2137" i="1"/>
  <c r="W2137" i="1" s="1"/>
  <c r="X2137" i="1" s="1"/>
  <c r="V2138" i="1"/>
  <c r="W2138" i="1" s="1"/>
  <c r="X2138" i="1" s="1"/>
  <c r="V2139" i="1"/>
  <c r="W2139" i="1" s="1"/>
  <c r="X2139" i="1" s="1"/>
  <c r="V2140" i="1"/>
  <c r="W2140" i="1" s="1"/>
  <c r="X2140" i="1" s="1"/>
  <c r="V2141" i="1"/>
  <c r="W2141" i="1" s="1"/>
  <c r="X2141" i="1" s="1"/>
  <c r="V2142" i="1"/>
  <c r="W2142" i="1" s="1"/>
  <c r="X2142" i="1" s="1"/>
  <c r="V2143" i="1"/>
  <c r="W2143" i="1" s="1"/>
  <c r="X2143" i="1" s="1"/>
  <c r="V2144" i="1"/>
  <c r="W2144" i="1" s="1"/>
  <c r="X2144" i="1" s="1"/>
  <c r="V2145" i="1"/>
  <c r="W2145" i="1" s="1"/>
  <c r="X2145" i="1" s="1"/>
  <c r="V2146" i="1"/>
  <c r="W2146" i="1" s="1"/>
  <c r="X2146" i="1" s="1"/>
  <c r="V2147" i="1"/>
  <c r="W2147" i="1" s="1"/>
  <c r="X2147" i="1" s="1"/>
  <c r="V2148" i="1"/>
  <c r="W2148" i="1" s="1"/>
  <c r="X2148" i="1" s="1"/>
  <c r="V2149" i="1"/>
  <c r="W2149" i="1" s="1"/>
  <c r="X2149" i="1" s="1"/>
  <c r="V2150" i="1"/>
  <c r="W2150" i="1" s="1"/>
  <c r="X2150" i="1" s="1"/>
  <c r="V2151" i="1"/>
  <c r="W2151" i="1" s="1"/>
  <c r="X2151" i="1" s="1"/>
  <c r="V2152" i="1"/>
  <c r="W2152" i="1" s="1"/>
  <c r="X2152" i="1" s="1"/>
  <c r="V2153" i="1"/>
  <c r="W2153" i="1" s="1"/>
  <c r="X2153" i="1" s="1"/>
  <c r="V2154" i="1"/>
  <c r="W2154" i="1" s="1"/>
  <c r="X2154" i="1" s="1"/>
  <c r="V2155" i="1"/>
  <c r="W2155" i="1" s="1"/>
  <c r="X2155" i="1" s="1"/>
  <c r="V2156" i="1"/>
  <c r="W2156" i="1" s="1"/>
  <c r="X2156" i="1" s="1"/>
  <c r="V2157" i="1"/>
  <c r="W2157" i="1" s="1"/>
  <c r="X2157" i="1" s="1"/>
  <c r="V2158" i="1"/>
  <c r="W2158" i="1" s="1"/>
  <c r="X2158" i="1" s="1"/>
  <c r="V2159" i="1"/>
  <c r="W2159" i="1" s="1"/>
  <c r="X2159" i="1" s="1"/>
  <c r="V2160" i="1"/>
  <c r="W2160" i="1" s="1"/>
  <c r="X2160" i="1" s="1"/>
  <c r="V2161" i="1"/>
  <c r="W2161" i="1" s="1"/>
  <c r="X2161" i="1" s="1"/>
  <c r="V2162" i="1"/>
  <c r="W2162" i="1" s="1"/>
  <c r="X2162" i="1" s="1"/>
  <c r="V2163" i="1"/>
  <c r="W2163" i="1" s="1"/>
  <c r="X2163" i="1" s="1"/>
  <c r="V2164" i="1"/>
  <c r="W2164" i="1" s="1"/>
  <c r="X2164" i="1" s="1"/>
  <c r="V2165" i="1"/>
  <c r="W2165" i="1" s="1"/>
  <c r="X2165" i="1" s="1"/>
  <c r="V2166" i="1"/>
  <c r="W2166" i="1" s="1"/>
  <c r="X2166" i="1" s="1"/>
  <c r="V2167" i="1"/>
  <c r="W2167" i="1" s="1"/>
  <c r="X2167" i="1" s="1"/>
  <c r="V2168" i="1"/>
  <c r="W2168" i="1" s="1"/>
  <c r="X2168" i="1" s="1"/>
  <c r="V2169" i="1"/>
  <c r="W2169" i="1" s="1"/>
  <c r="X2169" i="1" s="1"/>
  <c r="V2170" i="1"/>
  <c r="W2170" i="1" s="1"/>
  <c r="X2170" i="1" s="1"/>
  <c r="V2171" i="1"/>
  <c r="W2171" i="1" s="1"/>
  <c r="X2171" i="1" s="1"/>
  <c r="V2172" i="1"/>
  <c r="W2172" i="1" s="1"/>
  <c r="X2172" i="1" s="1"/>
  <c r="V2173" i="1"/>
  <c r="W2173" i="1" s="1"/>
  <c r="X2173" i="1" s="1"/>
  <c r="V2174" i="1"/>
  <c r="W2174" i="1" s="1"/>
  <c r="X2174" i="1" s="1"/>
  <c r="V2175" i="1"/>
  <c r="W2175" i="1" s="1"/>
  <c r="X2175" i="1" s="1"/>
  <c r="V2176" i="1"/>
  <c r="W2176" i="1" s="1"/>
  <c r="X2176" i="1" s="1"/>
  <c r="V2177" i="1"/>
  <c r="W2177" i="1" s="1"/>
  <c r="X2177" i="1" s="1"/>
  <c r="V2178" i="1"/>
  <c r="W2178" i="1" s="1"/>
  <c r="X2178" i="1" s="1"/>
  <c r="V2179" i="1"/>
  <c r="W2179" i="1" s="1"/>
  <c r="X2179" i="1" s="1"/>
  <c r="V2180" i="1"/>
  <c r="W2180" i="1" s="1"/>
  <c r="X2180" i="1" s="1"/>
  <c r="V2181" i="1"/>
  <c r="W2181" i="1" s="1"/>
  <c r="X2181" i="1" s="1"/>
  <c r="V2182" i="1"/>
  <c r="W2182" i="1" s="1"/>
  <c r="X2182" i="1" s="1"/>
  <c r="V2183" i="1"/>
  <c r="W2183" i="1" s="1"/>
  <c r="X2183" i="1" s="1"/>
  <c r="V2184" i="1"/>
  <c r="W2184" i="1" s="1"/>
  <c r="X2184" i="1" s="1"/>
  <c r="V2185" i="1"/>
  <c r="W2185" i="1" s="1"/>
  <c r="X2185" i="1" s="1"/>
  <c r="V2186" i="1"/>
  <c r="W2186" i="1" s="1"/>
  <c r="X2186" i="1" s="1"/>
  <c r="V2187" i="1"/>
  <c r="W2187" i="1" s="1"/>
  <c r="X2187" i="1" s="1"/>
  <c r="V2188" i="1"/>
  <c r="W2188" i="1" s="1"/>
  <c r="X2188" i="1" s="1"/>
  <c r="V2189" i="1"/>
  <c r="W2189" i="1" s="1"/>
  <c r="X2189" i="1" s="1"/>
  <c r="V2190" i="1"/>
  <c r="W2190" i="1" s="1"/>
  <c r="X2190" i="1" s="1"/>
  <c r="V2191" i="1"/>
  <c r="W2191" i="1" s="1"/>
  <c r="X2191" i="1" s="1"/>
  <c r="V2192" i="1"/>
  <c r="W2192" i="1" s="1"/>
  <c r="X2192" i="1" s="1"/>
  <c r="V2193" i="1"/>
  <c r="W2193" i="1" s="1"/>
  <c r="X2193" i="1" s="1"/>
  <c r="V2194" i="1"/>
  <c r="W2194" i="1" s="1"/>
  <c r="X2194" i="1" s="1"/>
  <c r="V2195" i="1"/>
  <c r="W2195" i="1" s="1"/>
  <c r="X2195" i="1" s="1"/>
  <c r="V2196" i="1"/>
  <c r="W2196" i="1" s="1"/>
  <c r="X2196" i="1" s="1"/>
  <c r="V2197" i="1"/>
  <c r="W2197" i="1" s="1"/>
  <c r="X2197" i="1" s="1"/>
  <c r="V2198" i="1"/>
  <c r="W2198" i="1" s="1"/>
  <c r="X2198" i="1" s="1"/>
  <c r="V2199" i="1"/>
  <c r="W2199" i="1" s="1"/>
  <c r="X2199" i="1" s="1"/>
  <c r="V2200" i="1"/>
  <c r="W2200" i="1" s="1"/>
  <c r="X2200" i="1" s="1"/>
  <c r="V2201" i="1"/>
  <c r="W2201" i="1" s="1"/>
  <c r="X2201" i="1" s="1"/>
  <c r="V2202" i="1"/>
  <c r="W2202" i="1" s="1"/>
  <c r="X2202" i="1" s="1"/>
  <c r="V2203" i="1"/>
  <c r="W2203" i="1" s="1"/>
  <c r="X2203" i="1" s="1"/>
  <c r="V2204" i="1"/>
  <c r="W2204" i="1" s="1"/>
  <c r="X2204" i="1" s="1"/>
  <c r="V2205" i="1"/>
  <c r="W2205" i="1" s="1"/>
  <c r="X2205" i="1" s="1"/>
  <c r="V2206" i="1"/>
  <c r="W2206" i="1" s="1"/>
  <c r="X2206" i="1" s="1"/>
  <c r="V2207" i="1"/>
  <c r="W2207" i="1" s="1"/>
  <c r="X2207" i="1" s="1"/>
  <c r="V2208" i="1"/>
  <c r="W2208" i="1" s="1"/>
  <c r="X2208" i="1" s="1"/>
  <c r="V2209" i="1"/>
  <c r="W2209" i="1" s="1"/>
  <c r="X2209" i="1" s="1"/>
  <c r="V2210" i="1"/>
  <c r="W2210" i="1" s="1"/>
  <c r="X2210" i="1" s="1"/>
  <c r="V2211" i="1"/>
  <c r="W2211" i="1" s="1"/>
  <c r="X2211" i="1" s="1"/>
  <c r="V2212" i="1"/>
  <c r="W2212" i="1" s="1"/>
  <c r="X2212" i="1" s="1"/>
  <c r="V2213" i="1"/>
  <c r="W2213" i="1" s="1"/>
  <c r="X2213" i="1" s="1"/>
  <c r="V2214" i="1"/>
  <c r="W2214" i="1" s="1"/>
  <c r="X2214" i="1" s="1"/>
  <c r="V2215" i="1"/>
  <c r="W2215" i="1" s="1"/>
  <c r="X2215" i="1" s="1"/>
  <c r="V2216" i="1"/>
  <c r="W2216" i="1" s="1"/>
  <c r="X2216" i="1" s="1"/>
  <c r="V2217" i="1"/>
  <c r="W2217" i="1" s="1"/>
  <c r="X2217" i="1" s="1"/>
  <c r="V2218" i="1"/>
  <c r="W2218" i="1" s="1"/>
  <c r="X2218" i="1" s="1"/>
  <c r="V2219" i="1"/>
  <c r="W2219" i="1" s="1"/>
  <c r="X2219" i="1" s="1"/>
  <c r="V2220" i="1"/>
  <c r="W2220" i="1" s="1"/>
  <c r="X2220" i="1" s="1"/>
  <c r="V2221" i="1"/>
  <c r="W2221" i="1" s="1"/>
  <c r="X2221" i="1" s="1"/>
  <c r="V2222" i="1"/>
  <c r="W2222" i="1" s="1"/>
  <c r="X2222" i="1" s="1"/>
  <c r="V2223" i="1"/>
  <c r="W2223" i="1" s="1"/>
  <c r="X2223" i="1" s="1"/>
  <c r="V2224" i="1"/>
  <c r="W2224" i="1" s="1"/>
  <c r="X2224" i="1" s="1"/>
  <c r="V2225" i="1"/>
  <c r="W2225" i="1" s="1"/>
  <c r="X2225" i="1" s="1"/>
  <c r="V2226" i="1"/>
  <c r="W2226" i="1" s="1"/>
  <c r="X2226" i="1" s="1"/>
  <c r="V2227" i="1"/>
  <c r="W2227" i="1" s="1"/>
  <c r="X2227" i="1" s="1"/>
  <c r="V2228" i="1"/>
  <c r="W2228" i="1" s="1"/>
  <c r="X2228" i="1" s="1"/>
  <c r="V2229" i="1"/>
  <c r="W2229" i="1" s="1"/>
  <c r="X2229" i="1" s="1"/>
  <c r="V2230" i="1"/>
  <c r="W2230" i="1" s="1"/>
  <c r="X2230" i="1" s="1"/>
  <c r="V2231" i="1"/>
  <c r="W2231" i="1" s="1"/>
  <c r="X2231" i="1" s="1"/>
  <c r="V2232" i="1"/>
  <c r="W2232" i="1" s="1"/>
  <c r="X2232" i="1" s="1"/>
  <c r="V2233" i="1"/>
  <c r="W2233" i="1" s="1"/>
  <c r="X2233" i="1" s="1"/>
  <c r="V2234" i="1"/>
  <c r="W2234" i="1" s="1"/>
  <c r="X2234" i="1" s="1"/>
  <c r="V2235" i="1"/>
  <c r="W2235" i="1" s="1"/>
  <c r="X2235" i="1" s="1"/>
  <c r="V2236" i="1"/>
  <c r="W2236" i="1" s="1"/>
  <c r="X2236" i="1" s="1"/>
  <c r="V2237" i="1"/>
  <c r="W2237" i="1" s="1"/>
  <c r="X2237" i="1" s="1"/>
  <c r="V2238" i="1"/>
  <c r="W2238" i="1" s="1"/>
  <c r="X2238" i="1" s="1"/>
  <c r="V2239" i="1"/>
  <c r="W2239" i="1" s="1"/>
  <c r="X2239" i="1" s="1"/>
  <c r="V2240" i="1"/>
  <c r="W2240" i="1" s="1"/>
  <c r="X2240" i="1" s="1"/>
  <c r="V2241" i="1"/>
  <c r="W2241" i="1" s="1"/>
  <c r="X2241" i="1" s="1"/>
  <c r="V2242" i="1"/>
  <c r="W2242" i="1" s="1"/>
  <c r="X2242" i="1" s="1"/>
  <c r="V2243" i="1"/>
  <c r="W2243" i="1" s="1"/>
  <c r="X2243" i="1" s="1"/>
  <c r="V2244" i="1"/>
  <c r="W2244" i="1" s="1"/>
  <c r="X2244" i="1" s="1"/>
  <c r="V2245" i="1"/>
  <c r="W2245" i="1" s="1"/>
  <c r="X2245" i="1" s="1"/>
  <c r="V2246" i="1"/>
  <c r="W2246" i="1" s="1"/>
  <c r="X2246" i="1" s="1"/>
  <c r="V2247" i="1"/>
  <c r="W2247" i="1" s="1"/>
  <c r="X2247" i="1" s="1"/>
  <c r="V2248" i="1"/>
  <c r="W2248" i="1" s="1"/>
  <c r="X2248" i="1" s="1"/>
  <c r="V2249" i="1"/>
  <c r="W2249" i="1" s="1"/>
  <c r="X2249" i="1" s="1"/>
  <c r="V2250" i="1"/>
  <c r="W2250" i="1" s="1"/>
  <c r="X2250" i="1" s="1"/>
  <c r="V2251" i="1"/>
  <c r="W2251" i="1" s="1"/>
  <c r="X2251" i="1" s="1"/>
  <c r="V2252" i="1"/>
  <c r="W2252" i="1" s="1"/>
  <c r="X2252" i="1" s="1"/>
  <c r="V2253" i="1"/>
  <c r="W2253" i="1" s="1"/>
  <c r="X2253" i="1" s="1"/>
  <c r="V2254" i="1"/>
  <c r="W2254" i="1" s="1"/>
  <c r="X2254" i="1" s="1"/>
  <c r="V2255" i="1"/>
  <c r="W2255" i="1" s="1"/>
  <c r="X2255" i="1" s="1"/>
  <c r="V2256" i="1"/>
  <c r="W2256" i="1" s="1"/>
  <c r="X2256" i="1" s="1"/>
  <c r="V2257" i="1"/>
  <c r="W2257" i="1" s="1"/>
  <c r="X2257" i="1" s="1"/>
  <c r="V2258" i="1"/>
  <c r="W2258" i="1" s="1"/>
  <c r="X2258" i="1" s="1"/>
  <c r="V2259" i="1"/>
  <c r="W2259" i="1" s="1"/>
  <c r="X2259" i="1" s="1"/>
  <c r="V2260" i="1"/>
  <c r="W2260" i="1" s="1"/>
  <c r="X2260" i="1" s="1"/>
  <c r="V2261" i="1"/>
  <c r="W2261" i="1" s="1"/>
  <c r="X2261" i="1" s="1"/>
  <c r="V2262" i="1"/>
  <c r="W2262" i="1" s="1"/>
  <c r="X2262" i="1" s="1"/>
  <c r="V2263" i="1"/>
  <c r="W2263" i="1" s="1"/>
  <c r="X2263" i="1" s="1"/>
  <c r="V2264" i="1"/>
  <c r="W2264" i="1" s="1"/>
  <c r="X2264" i="1" s="1"/>
  <c r="V2265" i="1"/>
  <c r="W2265" i="1" s="1"/>
  <c r="X2265" i="1" s="1"/>
  <c r="V2266" i="1"/>
  <c r="W2266" i="1" s="1"/>
  <c r="X2266" i="1" s="1"/>
  <c r="V2267" i="1"/>
  <c r="W2267" i="1" s="1"/>
  <c r="X2267" i="1" s="1"/>
  <c r="V2268" i="1"/>
  <c r="W2268" i="1" s="1"/>
  <c r="X2268" i="1" s="1"/>
  <c r="V2269" i="1"/>
  <c r="W2269" i="1" s="1"/>
  <c r="X2269" i="1" s="1"/>
  <c r="V2270" i="1"/>
  <c r="W2270" i="1" s="1"/>
  <c r="X2270" i="1" s="1"/>
  <c r="V2271" i="1"/>
  <c r="W2271" i="1" s="1"/>
  <c r="X2271" i="1" s="1"/>
  <c r="V2272" i="1"/>
  <c r="W2272" i="1" s="1"/>
  <c r="X2272" i="1" s="1"/>
  <c r="V2273" i="1"/>
  <c r="W2273" i="1" s="1"/>
  <c r="X2273" i="1" s="1"/>
  <c r="V2274" i="1"/>
  <c r="W2274" i="1" s="1"/>
  <c r="X2274" i="1" s="1"/>
  <c r="V2275" i="1"/>
  <c r="W2275" i="1" s="1"/>
  <c r="X2275" i="1" s="1"/>
  <c r="V2276" i="1"/>
  <c r="W2276" i="1" s="1"/>
  <c r="X2276" i="1" s="1"/>
  <c r="V2277" i="1"/>
  <c r="W2277" i="1" s="1"/>
  <c r="X2277" i="1" s="1"/>
  <c r="V2278" i="1"/>
  <c r="W2278" i="1" s="1"/>
  <c r="X2278" i="1" s="1"/>
  <c r="V2279" i="1"/>
  <c r="W2279" i="1" s="1"/>
  <c r="X2279" i="1" s="1"/>
  <c r="V2280" i="1"/>
  <c r="W2280" i="1" s="1"/>
  <c r="X2280" i="1" s="1"/>
  <c r="V2281" i="1"/>
  <c r="W2281" i="1" s="1"/>
  <c r="X2281" i="1" s="1"/>
  <c r="V2282" i="1"/>
  <c r="W2282" i="1" s="1"/>
  <c r="X2282" i="1" s="1"/>
  <c r="V2283" i="1"/>
  <c r="W2283" i="1" s="1"/>
  <c r="X2283" i="1" s="1"/>
  <c r="V2284" i="1"/>
  <c r="W2284" i="1" s="1"/>
  <c r="X2284" i="1" s="1"/>
  <c r="V2285" i="1"/>
  <c r="W2285" i="1" s="1"/>
  <c r="X2285" i="1" s="1"/>
  <c r="V2286" i="1"/>
  <c r="W2286" i="1" s="1"/>
  <c r="X2286" i="1" s="1"/>
  <c r="V2287" i="1"/>
  <c r="W2287" i="1" s="1"/>
  <c r="X2287" i="1" s="1"/>
  <c r="V2288" i="1"/>
  <c r="W2288" i="1" s="1"/>
  <c r="X2288" i="1" s="1"/>
  <c r="V2289" i="1"/>
  <c r="W2289" i="1" s="1"/>
  <c r="X2289" i="1" s="1"/>
  <c r="V2290" i="1"/>
  <c r="W2290" i="1" s="1"/>
  <c r="X2290" i="1" s="1"/>
  <c r="V2291" i="1"/>
  <c r="W2291" i="1" s="1"/>
  <c r="X2291" i="1" s="1"/>
  <c r="V2292" i="1"/>
  <c r="W2292" i="1" s="1"/>
  <c r="X2292" i="1" s="1"/>
  <c r="V2293" i="1"/>
  <c r="W2293" i="1" s="1"/>
  <c r="X2293" i="1" s="1"/>
  <c r="V2294" i="1"/>
  <c r="W2294" i="1" s="1"/>
  <c r="X2294" i="1" s="1"/>
  <c r="V2295" i="1"/>
  <c r="W2295" i="1" s="1"/>
  <c r="X2295" i="1" s="1"/>
  <c r="V2296" i="1"/>
  <c r="W2296" i="1" s="1"/>
  <c r="X2296" i="1" s="1"/>
  <c r="V2297" i="1"/>
  <c r="W2297" i="1" s="1"/>
  <c r="X2297" i="1" s="1"/>
  <c r="V2298" i="1"/>
  <c r="W2298" i="1" s="1"/>
  <c r="X2298" i="1" s="1"/>
  <c r="V2299" i="1"/>
  <c r="W2299" i="1" s="1"/>
  <c r="X2299" i="1" s="1"/>
  <c r="V2300" i="1"/>
  <c r="W2300" i="1" s="1"/>
  <c r="X2300" i="1" s="1"/>
  <c r="V2301" i="1"/>
  <c r="W2301" i="1" s="1"/>
  <c r="X2301" i="1" s="1"/>
  <c r="V2302" i="1"/>
  <c r="W2302" i="1" s="1"/>
  <c r="X2302" i="1" s="1"/>
  <c r="V2303" i="1"/>
  <c r="W2303" i="1" s="1"/>
  <c r="X2303" i="1" s="1"/>
  <c r="V2304" i="1"/>
  <c r="W2304" i="1" s="1"/>
  <c r="X2304" i="1" s="1"/>
  <c r="V2305" i="1"/>
  <c r="W2305" i="1" s="1"/>
  <c r="X2305" i="1" s="1"/>
  <c r="V2306" i="1"/>
  <c r="W2306" i="1" s="1"/>
  <c r="X2306" i="1" s="1"/>
  <c r="V2307" i="1"/>
  <c r="W2307" i="1" s="1"/>
  <c r="X2307" i="1" s="1"/>
  <c r="V2308" i="1"/>
  <c r="W2308" i="1" s="1"/>
  <c r="X2308" i="1" s="1"/>
  <c r="V2309" i="1"/>
  <c r="W2309" i="1" s="1"/>
  <c r="X2309" i="1" s="1"/>
  <c r="V2310" i="1"/>
  <c r="W2310" i="1" s="1"/>
  <c r="X2310" i="1" s="1"/>
  <c r="V2311" i="1"/>
  <c r="W2311" i="1" s="1"/>
  <c r="X2311" i="1" s="1"/>
  <c r="V2312" i="1"/>
  <c r="W2312" i="1" s="1"/>
  <c r="X2312" i="1" s="1"/>
  <c r="V2313" i="1"/>
  <c r="W2313" i="1" s="1"/>
  <c r="X2313" i="1" s="1"/>
  <c r="V2314" i="1"/>
  <c r="W2314" i="1" s="1"/>
  <c r="X2314" i="1" s="1"/>
  <c r="V2315" i="1"/>
  <c r="W2315" i="1" s="1"/>
  <c r="X2315" i="1" s="1"/>
  <c r="V2316" i="1"/>
  <c r="W2316" i="1" s="1"/>
  <c r="X2316" i="1" s="1"/>
  <c r="V2317" i="1"/>
  <c r="W2317" i="1" s="1"/>
  <c r="X2317" i="1" s="1"/>
  <c r="V2318" i="1"/>
  <c r="W2318" i="1" s="1"/>
  <c r="X2318" i="1" s="1"/>
  <c r="V2319" i="1"/>
  <c r="W2319" i="1" s="1"/>
  <c r="X2319" i="1" s="1"/>
  <c r="V2320" i="1"/>
  <c r="W2320" i="1" s="1"/>
  <c r="X2320" i="1" s="1"/>
  <c r="V2321" i="1"/>
  <c r="W2321" i="1" s="1"/>
  <c r="X2321" i="1" s="1"/>
  <c r="V2322" i="1"/>
  <c r="W2322" i="1" s="1"/>
  <c r="X2322" i="1" s="1"/>
  <c r="V2323" i="1"/>
  <c r="W2323" i="1" s="1"/>
  <c r="X2323" i="1" s="1"/>
  <c r="V2324" i="1"/>
  <c r="W2324" i="1" s="1"/>
  <c r="X2324" i="1" s="1"/>
  <c r="V2325" i="1"/>
  <c r="W2325" i="1" s="1"/>
  <c r="X2325" i="1" s="1"/>
  <c r="V2326" i="1"/>
  <c r="W2326" i="1" s="1"/>
  <c r="X2326" i="1" s="1"/>
  <c r="V2327" i="1"/>
  <c r="W2327" i="1" s="1"/>
  <c r="X2327" i="1" s="1"/>
  <c r="V2328" i="1"/>
  <c r="W2328" i="1" s="1"/>
  <c r="X2328" i="1" s="1"/>
  <c r="V2329" i="1"/>
  <c r="W2329" i="1" s="1"/>
  <c r="X2329" i="1" s="1"/>
  <c r="V2330" i="1"/>
  <c r="W2330" i="1" s="1"/>
  <c r="X2330" i="1" s="1"/>
  <c r="V2331" i="1"/>
  <c r="W2331" i="1" s="1"/>
  <c r="X2331" i="1" s="1"/>
  <c r="V2332" i="1"/>
  <c r="W2332" i="1" s="1"/>
  <c r="X2332" i="1" s="1"/>
  <c r="V2333" i="1"/>
  <c r="W2333" i="1" s="1"/>
  <c r="X2333" i="1" s="1"/>
  <c r="V2334" i="1"/>
  <c r="W2334" i="1" s="1"/>
  <c r="X2334" i="1" s="1"/>
  <c r="V2335" i="1"/>
  <c r="W2335" i="1" s="1"/>
  <c r="X2335" i="1" s="1"/>
  <c r="V2336" i="1"/>
  <c r="W2336" i="1" s="1"/>
  <c r="X2336" i="1" s="1"/>
  <c r="V2337" i="1"/>
  <c r="W2337" i="1" s="1"/>
  <c r="X2337" i="1" s="1"/>
  <c r="V2338" i="1"/>
  <c r="W2338" i="1" s="1"/>
  <c r="X2338" i="1" s="1"/>
  <c r="V2339" i="1"/>
  <c r="W2339" i="1" s="1"/>
  <c r="X2339" i="1" s="1"/>
  <c r="V2340" i="1"/>
  <c r="W2340" i="1" s="1"/>
  <c r="X2340" i="1" s="1"/>
  <c r="V2341" i="1"/>
  <c r="W2341" i="1" s="1"/>
  <c r="X2341" i="1" s="1"/>
  <c r="V2342" i="1"/>
  <c r="W2342" i="1" s="1"/>
  <c r="X2342" i="1" s="1"/>
  <c r="V2343" i="1"/>
  <c r="W2343" i="1" s="1"/>
  <c r="X2343" i="1" s="1"/>
  <c r="V2344" i="1"/>
  <c r="W2344" i="1" s="1"/>
  <c r="X2344" i="1" s="1"/>
  <c r="V2345" i="1"/>
  <c r="W2345" i="1" s="1"/>
  <c r="X2345" i="1" s="1"/>
  <c r="V2346" i="1"/>
  <c r="W2346" i="1" s="1"/>
  <c r="X2346" i="1" s="1"/>
  <c r="V2347" i="1"/>
  <c r="W2347" i="1" s="1"/>
  <c r="X2347" i="1" s="1"/>
  <c r="V2348" i="1"/>
  <c r="W2348" i="1" s="1"/>
  <c r="X2348" i="1" s="1"/>
  <c r="V2349" i="1"/>
  <c r="W2349" i="1" s="1"/>
  <c r="X2349" i="1" s="1"/>
  <c r="V2350" i="1"/>
  <c r="W2350" i="1" s="1"/>
  <c r="X2350" i="1" s="1"/>
  <c r="V2351" i="1"/>
  <c r="W2351" i="1" s="1"/>
  <c r="X2351" i="1" s="1"/>
  <c r="V2352" i="1"/>
  <c r="W2352" i="1" s="1"/>
  <c r="X2352" i="1" s="1"/>
  <c r="V2353" i="1"/>
  <c r="W2353" i="1" s="1"/>
  <c r="X2353" i="1" s="1"/>
  <c r="V2354" i="1"/>
  <c r="W2354" i="1" s="1"/>
  <c r="X2354" i="1" s="1"/>
  <c r="V2355" i="1"/>
  <c r="W2355" i="1" s="1"/>
  <c r="X2355" i="1" s="1"/>
  <c r="V2356" i="1"/>
  <c r="W2356" i="1" s="1"/>
  <c r="X2356" i="1" s="1"/>
  <c r="V2357" i="1"/>
  <c r="W2357" i="1" s="1"/>
  <c r="X2357" i="1" s="1"/>
  <c r="V2358" i="1"/>
  <c r="W2358" i="1" s="1"/>
  <c r="X2358" i="1" s="1"/>
  <c r="V2359" i="1"/>
  <c r="W2359" i="1" s="1"/>
  <c r="X2359" i="1" s="1"/>
  <c r="V2360" i="1"/>
  <c r="W2360" i="1" s="1"/>
  <c r="X2360" i="1" s="1"/>
  <c r="V2361" i="1"/>
  <c r="W2361" i="1" s="1"/>
  <c r="X2361" i="1" s="1"/>
  <c r="V2362" i="1"/>
  <c r="W2362" i="1" s="1"/>
  <c r="X2362" i="1" s="1"/>
  <c r="V2363" i="1"/>
  <c r="W2363" i="1" s="1"/>
  <c r="X2363" i="1" s="1"/>
  <c r="V2364" i="1"/>
  <c r="W2364" i="1" s="1"/>
  <c r="X2364" i="1" s="1"/>
  <c r="V2365" i="1"/>
  <c r="W2365" i="1" s="1"/>
  <c r="X2365" i="1" s="1"/>
  <c r="V2366" i="1"/>
  <c r="W2366" i="1" s="1"/>
  <c r="X2366" i="1" s="1"/>
  <c r="V2367" i="1"/>
  <c r="W2367" i="1" s="1"/>
  <c r="X2367" i="1" s="1"/>
  <c r="V2368" i="1"/>
  <c r="W2368" i="1" s="1"/>
  <c r="X2368" i="1" s="1"/>
  <c r="V2369" i="1"/>
  <c r="W2369" i="1" s="1"/>
  <c r="X2369" i="1" s="1"/>
  <c r="V2370" i="1"/>
  <c r="W2370" i="1" s="1"/>
  <c r="X2370" i="1" s="1"/>
  <c r="V2371" i="1"/>
  <c r="W2371" i="1" s="1"/>
  <c r="X2371" i="1" s="1"/>
  <c r="V2372" i="1"/>
  <c r="W2372" i="1" s="1"/>
  <c r="X2372" i="1" s="1"/>
  <c r="V2373" i="1"/>
  <c r="W2373" i="1" s="1"/>
  <c r="X2373" i="1" s="1"/>
  <c r="V2374" i="1"/>
  <c r="W2374" i="1" s="1"/>
  <c r="X2374" i="1" s="1"/>
  <c r="V2375" i="1"/>
  <c r="W2375" i="1" s="1"/>
  <c r="X2375" i="1" s="1"/>
  <c r="V2376" i="1"/>
  <c r="W2376" i="1" s="1"/>
  <c r="X2376" i="1" s="1"/>
  <c r="V2377" i="1"/>
  <c r="W2377" i="1" s="1"/>
  <c r="X2377" i="1" s="1"/>
  <c r="V2378" i="1"/>
  <c r="W2378" i="1" s="1"/>
  <c r="X2378" i="1" s="1"/>
  <c r="V2379" i="1"/>
  <c r="W2379" i="1" s="1"/>
  <c r="X2379" i="1" s="1"/>
  <c r="V2380" i="1"/>
  <c r="W2380" i="1" s="1"/>
  <c r="X2380" i="1" s="1"/>
  <c r="V2381" i="1"/>
  <c r="W2381" i="1" s="1"/>
  <c r="X2381" i="1" s="1"/>
  <c r="V2382" i="1"/>
  <c r="W2382" i="1" s="1"/>
  <c r="X2382" i="1" s="1"/>
  <c r="V2383" i="1"/>
  <c r="W2383" i="1" s="1"/>
  <c r="X2383" i="1" s="1"/>
  <c r="V2384" i="1"/>
  <c r="W2384" i="1" s="1"/>
  <c r="X2384" i="1" s="1"/>
  <c r="V2385" i="1"/>
  <c r="W2385" i="1" s="1"/>
  <c r="X2385" i="1" s="1"/>
  <c r="V2386" i="1"/>
  <c r="W2386" i="1" s="1"/>
  <c r="X2386" i="1" s="1"/>
  <c r="V2387" i="1"/>
  <c r="W2387" i="1" s="1"/>
  <c r="X2387" i="1" s="1"/>
  <c r="V2388" i="1"/>
  <c r="W2388" i="1" s="1"/>
  <c r="X2388" i="1" s="1"/>
  <c r="V2389" i="1"/>
  <c r="W2389" i="1" s="1"/>
  <c r="X2389" i="1" s="1"/>
  <c r="V2390" i="1"/>
  <c r="W2390" i="1" s="1"/>
  <c r="X2390" i="1" s="1"/>
  <c r="V2391" i="1"/>
  <c r="W2391" i="1" s="1"/>
  <c r="X2391" i="1" s="1"/>
  <c r="V2392" i="1"/>
  <c r="W2392" i="1" s="1"/>
  <c r="X2392" i="1" s="1"/>
  <c r="V2393" i="1"/>
  <c r="W2393" i="1" s="1"/>
  <c r="X2393" i="1" s="1"/>
  <c r="V2394" i="1"/>
  <c r="W2394" i="1" s="1"/>
  <c r="X2394" i="1" s="1"/>
  <c r="V2395" i="1"/>
  <c r="W2395" i="1" s="1"/>
  <c r="X2395" i="1" s="1"/>
  <c r="V2396" i="1"/>
  <c r="W2396" i="1" s="1"/>
  <c r="X2396" i="1" s="1"/>
  <c r="V2397" i="1"/>
  <c r="W2397" i="1" s="1"/>
  <c r="X2397" i="1" s="1"/>
  <c r="V2398" i="1"/>
  <c r="W2398" i="1" s="1"/>
  <c r="X2398" i="1" s="1"/>
  <c r="V2399" i="1"/>
  <c r="W2399" i="1" s="1"/>
  <c r="X2399" i="1" s="1"/>
  <c r="V2400" i="1"/>
  <c r="W2400" i="1" s="1"/>
  <c r="X2400" i="1" s="1"/>
  <c r="V2401" i="1"/>
  <c r="W2401" i="1" s="1"/>
  <c r="X2401" i="1" s="1"/>
  <c r="V2402" i="1"/>
  <c r="W2402" i="1" s="1"/>
  <c r="X2402" i="1" s="1"/>
  <c r="V2403" i="1"/>
  <c r="W2403" i="1" s="1"/>
  <c r="X2403" i="1" s="1"/>
  <c r="V2404" i="1"/>
  <c r="W2404" i="1" s="1"/>
  <c r="X2404" i="1" s="1"/>
  <c r="V2405" i="1"/>
  <c r="W2405" i="1" s="1"/>
  <c r="X2405" i="1" s="1"/>
  <c r="V2406" i="1"/>
  <c r="W2406" i="1" s="1"/>
  <c r="X2406" i="1" s="1"/>
  <c r="V2407" i="1"/>
  <c r="W2407" i="1" s="1"/>
  <c r="X2407" i="1" s="1"/>
  <c r="V2408" i="1"/>
  <c r="W2408" i="1" s="1"/>
  <c r="X2408" i="1" s="1"/>
  <c r="V2409" i="1"/>
  <c r="W2409" i="1" s="1"/>
  <c r="X2409" i="1" s="1"/>
  <c r="V2410" i="1"/>
  <c r="W2410" i="1" s="1"/>
  <c r="X2410" i="1" s="1"/>
  <c r="V2411" i="1"/>
  <c r="W2411" i="1" s="1"/>
  <c r="X2411" i="1" s="1"/>
  <c r="V2412" i="1"/>
  <c r="W2412" i="1" s="1"/>
  <c r="X2412" i="1" s="1"/>
  <c r="V2413" i="1"/>
  <c r="W2413" i="1" s="1"/>
  <c r="X2413" i="1" s="1"/>
  <c r="V2414" i="1"/>
  <c r="W2414" i="1" s="1"/>
  <c r="X2414" i="1" s="1"/>
  <c r="V2415" i="1"/>
  <c r="W2415" i="1" s="1"/>
  <c r="X2415" i="1" s="1"/>
  <c r="V2416" i="1"/>
  <c r="W2416" i="1" s="1"/>
  <c r="X2416" i="1" s="1"/>
  <c r="V2417" i="1"/>
  <c r="W2417" i="1" s="1"/>
  <c r="X2417" i="1" s="1"/>
  <c r="V2418" i="1"/>
  <c r="W2418" i="1" s="1"/>
  <c r="X2418" i="1" s="1"/>
  <c r="V2419" i="1"/>
  <c r="W2419" i="1" s="1"/>
  <c r="X2419" i="1" s="1"/>
  <c r="V2420" i="1"/>
  <c r="W2420" i="1" s="1"/>
  <c r="X2420" i="1" s="1"/>
  <c r="V2421" i="1"/>
  <c r="W2421" i="1" s="1"/>
  <c r="X2421" i="1" s="1"/>
  <c r="V2422" i="1"/>
  <c r="W2422" i="1" s="1"/>
  <c r="X2422" i="1" s="1"/>
  <c r="V2423" i="1"/>
  <c r="W2423" i="1" s="1"/>
  <c r="X2423" i="1" s="1"/>
  <c r="V2424" i="1"/>
  <c r="W2424" i="1" s="1"/>
  <c r="X2424" i="1" s="1"/>
  <c r="V2425" i="1"/>
  <c r="W2425" i="1" s="1"/>
  <c r="X2425" i="1" s="1"/>
  <c r="V2426" i="1"/>
  <c r="W2426" i="1" s="1"/>
  <c r="X2426" i="1" s="1"/>
  <c r="V2427" i="1"/>
  <c r="W2427" i="1" s="1"/>
  <c r="X2427" i="1" s="1"/>
  <c r="V2428" i="1"/>
  <c r="W2428" i="1" s="1"/>
  <c r="X2428" i="1" s="1"/>
  <c r="V2429" i="1"/>
  <c r="W2429" i="1" s="1"/>
  <c r="X2429" i="1" s="1"/>
  <c r="V2430" i="1"/>
  <c r="W2430" i="1" s="1"/>
  <c r="X2430" i="1" s="1"/>
  <c r="V2431" i="1"/>
  <c r="W2431" i="1" s="1"/>
  <c r="X2431" i="1" s="1"/>
  <c r="V2432" i="1"/>
  <c r="W2432" i="1" s="1"/>
  <c r="X2432" i="1" s="1"/>
  <c r="V2433" i="1"/>
  <c r="W2433" i="1" s="1"/>
  <c r="X2433" i="1" s="1"/>
  <c r="V2434" i="1"/>
  <c r="W2434" i="1" s="1"/>
  <c r="X2434" i="1" s="1"/>
  <c r="V2435" i="1"/>
  <c r="W2435" i="1" s="1"/>
  <c r="X2435" i="1" s="1"/>
  <c r="V2436" i="1"/>
  <c r="W2436" i="1" s="1"/>
  <c r="X2436" i="1" s="1"/>
  <c r="V2437" i="1"/>
  <c r="W2437" i="1" s="1"/>
  <c r="X2437" i="1" s="1"/>
  <c r="V2438" i="1"/>
  <c r="W2438" i="1" s="1"/>
  <c r="X2438" i="1" s="1"/>
  <c r="V2439" i="1"/>
  <c r="W2439" i="1" s="1"/>
  <c r="X2439" i="1" s="1"/>
  <c r="V2440" i="1"/>
  <c r="W2440" i="1" s="1"/>
  <c r="X2440" i="1" s="1"/>
  <c r="V2441" i="1"/>
  <c r="W2441" i="1" s="1"/>
  <c r="X2441" i="1" s="1"/>
  <c r="V2442" i="1"/>
  <c r="W2442" i="1" s="1"/>
  <c r="X2442" i="1" s="1"/>
  <c r="V2443" i="1"/>
  <c r="W2443" i="1" s="1"/>
  <c r="X2443" i="1" s="1"/>
  <c r="V2444" i="1"/>
  <c r="W2444" i="1" s="1"/>
  <c r="X2444" i="1" s="1"/>
  <c r="V2445" i="1"/>
  <c r="W2445" i="1" s="1"/>
  <c r="X2445" i="1" s="1"/>
  <c r="V2446" i="1"/>
  <c r="W2446" i="1" s="1"/>
  <c r="X2446" i="1" s="1"/>
  <c r="V2447" i="1"/>
  <c r="W2447" i="1" s="1"/>
  <c r="X2447" i="1" s="1"/>
  <c r="V2448" i="1"/>
  <c r="W2448" i="1" s="1"/>
  <c r="X2448" i="1" s="1"/>
  <c r="V2449" i="1"/>
  <c r="W2449" i="1" s="1"/>
  <c r="X2449" i="1" s="1"/>
  <c r="V2450" i="1"/>
  <c r="W2450" i="1" s="1"/>
  <c r="X2450" i="1" s="1"/>
  <c r="V2451" i="1"/>
  <c r="W2451" i="1" s="1"/>
  <c r="X2451" i="1" s="1"/>
  <c r="V2452" i="1"/>
  <c r="W2452" i="1" s="1"/>
  <c r="X2452" i="1" s="1"/>
  <c r="V2453" i="1"/>
  <c r="W2453" i="1" s="1"/>
  <c r="X2453" i="1" s="1"/>
  <c r="V2454" i="1"/>
  <c r="W2454" i="1" s="1"/>
  <c r="X2454" i="1" s="1"/>
  <c r="V2455" i="1"/>
  <c r="W2455" i="1" s="1"/>
  <c r="X2455" i="1" s="1"/>
  <c r="V2456" i="1"/>
  <c r="W2456" i="1" s="1"/>
  <c r="X2456" i="1" s="1"/>
  <c r="V2457" i="1"/>
  <c r="W2457" i="1" s="1"/>
  <c r="X2457" i="1" s="1"/>
  <c r="V2458" i="1"/>
  <c r="W2458" i="1" s="1"/>
  <c r="X2458" i="1" s="1"/>
  <c r="V2459" i="1"/>
  <c r="W2459" i="1" s="1"/>
  <c r="X2459" i="1" s="1"/>
  <c r="V2460" i="1"/>
  <c r="W2460" i="1" s="1"/>
  <c r="X2460" i="1" s="1"/>
  <c r="V2461" i="1"/>
  <c r="W2461" i="1" s="1"/>
  <c r="X2461" i="1" s="1"/>
  <c r="V2462" i="1"/>
  <c r="W2462" i="1" s="1"/>
  <c r="X2462" i="1" s="1"/>
  <c r="V2463" i="1"/>
  <c r="W2463" i="1" s="1"/>
  <c r="X2463" i="1" s="1"/>
  <c r="V2464" i="1"/>
  <c r="W2464" i="1" s="1"/>
  <c r="X2464" i="1" s="1"/>
  <c r="V2465" i="1"/>
  <c r="W2465" i="1" s="1"/>
  <c r="X2465" i="1" s="1"/>
  <c r="V2466" i="1"/>
  <c r="W2466" i="1" s="1"/>
  <c r="X2466" i="1" s="1"/>
  <c r="V2467" i="1"/>
  <c r="W2467" i="1" s="1"/>
  <c r="X2467" i="1" s="1"/>
  <c r="V2468" i="1"/>
  <c r="W2468" i="1" s="1"/>
  <c r="X2468" i="1" s="1"/>
  <c r="V2469" i="1"/>
  <c r="W2469" i="1" s="1"/>
  <c r="X2469" i="1" s="1"/>
  <c r="V2470" i="1"/>
  <c r="W2470" i="1" s="1"/>
  <c r="X2470" i="1" s="1"/>
  <c r="V2471" i="1"/>
  <c r="W2471" i="1" s="1"/>
  <c r="X2471" i="1" s="1"/>
  <c r="V2472" i="1"/>
  <c r="W2472" i="1" s="1"/>
  <c r="X2472" i="1" s="1"/>
  <c r="V2473" i="1"/>
  <c r="W2473" i="1" s="1"/>
  <c r="X2473" i="1" s="1"/>
  <c r="V2474" i="1"/>
  <c r="W2474" i="1" s="1"/>
  <c r="X2474" i="1" s="1"/>
  <c r="V2475" i="1"/>
  <c r="W2475" i="1" s="1"/>
  <c r="X2475" i="1" s="1"/>
  <c r="V2476" i="1"/>
  <c r="W2476" i="1" s="1"/>
  <c r="X2476" i="1" s="1"/>
  <c r="V2477" i="1"/>
  <c r="W2477" i="1" s="1"/>
  <c r="X2477" i="1" s="1"/>
  <c r="V2478" i="1"/>
  <c r="W2478" i="1" s="1"/>
  <c r="X2478" i="1" s="1"/>
  <c r="V2479" i="1"/>
  <c r="W2479" i="1" s="1"/>
  <c r="X2479" i="1" s="1"/>
  <c r="V2480" i="1"/>
  <c r="W2480" i="1" s="1"/>
  <c r="X2480" i="1" s="1"/>
  <c r="V2481" i="1"/>
  <c r="W2481" i="1" s="1"/>
  <c r="X2481" i="1" s="1"/>
  <c r="V2482" i="1"/>
  <c r="W2482" i="1" s="1"/>
  <c r="X2482" i="1" s="1"/>
  <c r="V2483" i="1"/>
  <c r="W2483" i="1" s="1"/>
  <c r="X2483" i="1" s="1"/>
  <c r="V2484" i="1"/>
  <c r="W2484" i="1" s="1"/>
  <c r="X2484" i="1" s="1"/>
  <c r="V2485" i="1"/>
  <c r="W2485" i="1" s="1"/>
  <c r="X2485" i="1" s="1"/>
  <c r="V2486" i="1"/>
  <c r="W2486" i="1" s="1"/>
  <c r="X2486" i="1" s="1"/>
  <c r="V2487" i="1"/>
  <c r="W2487" i="1" s="1"/>
  <c r="X2487" i="1" s="1"/>
  <c r="V2488" i="1"/>
  <c r="W2488" i="1" s="1"/>
  <c r="X2488" i="1" s="1"/>
  <c r="V2489" i="1"/>
  <c r="W2489" i="1" s="1"/>
  <c r="X2489" i="1" s="1"/>
  <c r="V2490" i="1"/>
  <c r="W2490" i="1" s="1"/>
  <c r="X2490" i="1" s="1"/>
  <c r="V2491" i="1"/>
  <c r="W2491" i="1" s="1"/>
  <c r="X2491" i="1" s="1"/>
  <c r="V2492" i="1"/>
  <c r="W2492" i="1" s="1"/>
  <c r="X2492" i="1" s="1"/>
  <c r="V2493" i="1"/>
  <c r="W2493" i="1" s="1"/>
  <c r="X2493" i="1" s="1"/>
  <c r="V2494" i="1"/>
  <c r="W2494" i="1" s="1"/>
  <c r="X2494" i="1" s="1"/>
  <c r="V2495" i="1"/>
  <c r="W2495" i="1" s="1"/>
  <c r="X2495" i="1" s="1"/>
  <c r="V2496" i="1"/>
  <c r="W2496" i="1" s="1"/>
  <c r="X2496" i="1" s="1"/>
  <c r="V2497" i="1"/>
  <c r="W2497" i="1" s="1"/>
  <c r="X2497" i="1" s="1"/>
  <c r="V2498" i="1"/>
  <c r="W2498" i="1" s="1"/>
  <c r="X2498" i="1" s="1"/>
  <c r="V2499" i="1"/>
  <c r="W2499" i="1" s="1"/>
  <c r="X2499" i="1" s="1"/>
  <c r="V2500" i="1"/>
  <c r="W2500" i="1" s="1"/>
  <c r="X2500" i="1" s="1"/>
  <c r="V2501" i="1"/>
  <c r="W2501" i="1" s="1"/>
  <c r="X2501" i="1" s="1"/>
  <c r="V2502" i="1"/>
  <c r="W2502" i="1" s="1"/>
  <c r="X2502" i="1" s="1"/>
  <c r="V2503" i="1"/>
  <c r="W2503" i="1" s="1"/>
  <c r="X2503" i="1" s="1"/>
  <c r="V2504" i="1"/>
  <c r="W2504" i="1" s="1"/>
  <c r="X2504" i="1" s="1"/>
  <c r="V2505" i="1"/>
  <c r="W2505" i="1" s="1"/>
  <c r="X2505" i="1" s="1"/>
  <c r="V2506" i="1"/>
  <c r="W2506" i="1" s="1"/>
  <c r="X2506" i="1" s="1"/>
  <c r="V2507" i="1"/>
  <c r="W2507" i="1" s="1"/>
  <c r="X2507" i="1" s="1"/>
  <c r="V2508" i="1"/>
  <c r="W2508" i="1" s="1"/>
  <c r="X2508" i="1" s="1"/>
  <c r="V2509" i="1"/>
  <c r="W2509" i="1" s="1"/>
  <c r="X2509" i="1" s="1"/>
  <c r="V2510" i="1"/>
  <c r="W2510" i="1" s="1"/>
  <c r="X2510" i="1" s="1"/>
  <c r="V2511" i="1"/>
  <c r="W2511" i="1" s="1"/>
  <c r="X2511" i="1" s="1"/>
  <c r="V2512" i="1"/>
  <c r="W2512" i="1" s="1"/>
  <c r="X2512" i="1" s="1"/>
  <c r="V2513" i="1"/>
  <c r="W2513" i="1" s="1"/>
  <c r="X2513" i="1" s="1"/>
  <c r="V2514" i="1"/>
  <c r="W2514" i="1" s="1"/>
  <c r="X2514" i="1" s="1"/>
  <c r="V2515" i="1"/>
  <c r="W2515" i="1" s="1"/>
  <c r="X2515" i="1" s="1"/>
  <c r="V2516" i="1"/>
  <c r="W2516" i="1" s="1"/>
  <c r="X2516" i="1" s="1"/>
  <c r="V2517" i="1"/>
  <c r="W2517" i="1" s="1"/>
  <c r="X2517" i="1" s="1"/>
  <c r="V2518" i="1"/>
  <c r="W2518" i="1" s="1"/>
  <c r="X2518" i="1" s="1"/>
  <c r="V2519" i="1"/>
  <c r="W2519" i="1" s="1"/>
  <c r="X2519" i="1" s="1"/>
  <c r="V2520" i="1"/>
  <c r="W2520" i="1" s="1"/>
  <c r="X2520" i="1" s="1"/>
  <c r="V2521" i="1"/>
  <c r="W2521" i="1" s="1"/>
  <c r="X2521" i="1" s="1"/>
  <c r="V2522" i="1"/>
  <c r="W2522" i="1" s="1"/>
  <c r="X2522" i="1" s="1"/>
  <c r="V2523" i="1"/>
  <c r="W2523" i="1" s="1"/>
  <c r="X2523" i="1" s="1"/>
  <c r="V2524" i="1"/>
  <c r="W2524" i="1" s="1"/>
  <c r="X2524" i="1" s="1"/>
  <c r="V2525" i="1"/>
  <c r="W2525" i="1" s="1"/>
  <c r="X2525" i="1" s="1"/>
  <c r="V2526" i="1"/>
  <c r="W2526" i="1" s="1"/>
  <c r="X2526" i="1" s="1"/>
  <c r="V2527" i="1"/>
  <c r="W2527" i="1" s="1"/>
  <c r="X2527" i="1" s="1"/>
  <c r="V2528" i="1"/>
  <c r="W2528" i="1" s="1"/>
  <c r="X2528" i="1" s="1"/>
  <c r="V2529" i="1"/>
  <c r="W2529" i="1" s="1"/>
  <c r="X2529" i="1" s="1"/>
  <c r="V2530" i="1"/>
  <c r="W2530" i="1" s="1"/>
  <c r="X2530" i="1" s="1"/>
  <c r="V2531" i="1"/>
  <c r="W2531" i="1" s="1"/>
  <c r="X2531" i="1" s="1"/>
  <c r="V2532" i="1"/>
  <c r="W2532" i="1" s="1"/>
  <c r="X2532" i="1" s="1"/>
  <c r="V2533" i="1"/>
  <c r="W2533" i="1" s="1"/>
  <c r="X2533" i="1" s="1"/>
  <c r="V2534" i="1"/>
  <c r="W2534" i="1" s="1"/>
  <c r="X2534" i="1" s="1"/>
  <c r="V2535" i="1"/>
  <c r="W2535" i="1" s="1"/>
  <c r="X2535" i="1" s="1"/>
  <c r="V2536" i="1"/>
  <c r="W2536" i="1" s="1"/>
  <c r="X2536" i="1" s="1"/>
  <c r="V2537" i="1"/>
  <c r="W2537" i="1" s="1"/>
  <c r="X2537" i="1" s="1"/>
  <c r="V2538" i="1"/>
  <c r="W2538" i="1" s="1"/>
  <c r="X2538" i="1" s="1"/>
  <c r="V2539" i="1"/>
  <c r="W2539" i="1" s="1"/>
  <c r="X2539" i="1" s="1"/>
  <c r="V2540" i="1"/>
  <c r="W2540" i="1" s="1"/>
  <c r="X2540" i="1" s="1"/>
  <c r="V2541" i="1"/>
  <c r="W2541" i="1" s="1"/>
  <c r="X2541" i="1" s="1"/>
  <c r="V2542" i="1"/>
  <c r="W2542" i="1" s="1"/>
  <c r="X2542" i="1" s="1"/>
  <c r="V2543" i="1"/>
  <c r="W2543" i="1" s="1"/>
  <c r="X2543" i="1" s="1"/>
  <c r="V2544" i="1"/>
  <c r="W2544" i="1" s="1"/>
  <c r="X2544" i="1" s="1"/>
  <c r="V2545" i="1"/>
  <c r="W2545" i="1" s="1"/>
  <c r="X2545" i="1" s="1"/>
  <c r="V2546" i="1"/>
  <c r="W2546" i="1" s="1"/>
  <c r="X2546" i="1" s="1"/>
  <c r="V2547" i="1"/>
  <c r="W2547" i="1" s="1"/>
  <c r="X2547" i="1" s="1"/>
  <c r="V2548" i="1"/>
  <c r="W2548" i="1" s="1"/>
  <c r="X2548" i="1" s="1"/>
  <c r="V2549" i="1"/>
  <c r="W2549" i="1" s="1"/>
  <c r="X2549" i="1" s="1"/>
  <c r="V2550" i="1"/>
  <c r="W2550" i="1" s="1"/>
  <c r="X2550" i="1" s="1"/>
  <c r="V2551" i="1"/>
  <c r="W2551" i="1" s="1"/>
  <c r="X2551" i="1" s="1"/>
  <c r="V2552" i="1"/>
  <c r="W2552" i="1" s="1"/>
  <c r="X2552" i="1" s="1"/>
  <c r="V2553" i="1"/>
  <c r="W2553" i="1" s="1"/>
  <c r="X2553" i="1" s="1"/>
  <c r="V2554" i="1"/>
  <c r="W2554" i="1" s="1"/>
  <c r="X2554" i="1" s="1"/>
  <c r="V2555" i="1"/>
  <c r="W2555" i="1" s="1"/>
  <c r="X2555" i="1" s="1"/>
  <c r="V2556" i="1"/>
  <c r="W2556" i="1" s="1"/>
  <c r="X2556" i="1" s="1"/>
  <c r="V2557" i="1"/>
  <c r="W2557" i="1" s="1"/>
  <c r="X2557" i="1" s="1"/>
  <c r="V2558" i="1"/>
  <c r="W2558" i="1" s="1"/>
  <c r="X2558" i="1" s="1"/>
  <c r="V2559" i="1"/>
  <c r="W2559" i="1" s="1"/>
  <c r="X2559" i="1" s="1"/>
  <c r="V2560" i="1"/>
  <c r="W2560" i="1" s="1"/>
  <c r="X2560" i="1" s="1"/>
  <c r="V2561" i="1"/>
  <c r="W2561" i="1" s="1"/>
  <c r="X2561" i="1" s="1"/>
  <c r="V2562" i="1"/>
  <c r="W2562" i="1" s="1"/>
  <c r="X2562" i="1" s="1"/>
  <c r="V2563" i="1"/>
  <c r="W2563" i="1" s="1"/>
  <c r="X2563" i="1" s="1"/>
  <c r="V2564" i="1"/>
  <c r="W2564" i="1" s="1"/>
  <c r="X2564" i="1" s="1"/>
  <c r="V2565" i="1"/>
  <c r="W2565" i="1" s="1"/>
  <c r="X2565" i="1" s="1"/>
  <c r="V2566" i="1"/>
  <c r="W2566" i="1" s="1"/>
  <c r="X2566" i="1" s="1"/>
  <c r="V2567" i="1"/>
  <c r="W2567" i="1" s="1"/>
  <c r="X2567" i="1" s="1"/>
  <c r="V2568" i="1"/>
  <c r="W2568" i="1" s="1"/>
  <c r="X2568" i="1" s="1"/>
  <c r="V2569" i="1"/>
  <c r="W2569" i="1" s="1"/>
  <c r="X2569" i="1" s="1"/>
  <c r="V2570" i="1"/>
  <c r="W2570" i="1" s="1"/>
  <c r="X2570" i="1" s="1"/>
  <c r="V2571" i="1"/>
  <c r="W2571" i="1" s="1"/>
  <c r="X2571" i="1" s="1"/>
  <c r="V2572" i="1"/>
  <c r="W2572" i="1" s="1"/>
  <c r="X2572" i="1" s="1"/>
  <c r="V2573" i="1"/>
  <c r="W2573" i="1" s="1"/>
  <c r="X2573" i="1" s="1"/>
  <c r="V2574" i="1"/>
  <c r="W2574" i="1" s="1"/>
  <c r="X2574" i="1" s="1"/>
  <c r="V2575" i="1"/>
  <c r="W2575" i="1" s="1"/>
  <c r="X2575" i="1" s="1"/>
  <c r="V2576" i="1"/>
  <c r="W2576" i="1" s="1"/>
  <c r="X2576" i="1" s="1"/>
  <c r="V2577" i="1"/>
  <c r="W2577" i="1" s="1"/>
  <c r="X2577" i="1" s="1"/>
  <c r="V2578" i="1"/>
  <c r="W2578" i="1" s="1"/>
  <c r="X2578" i="1" s="1"/>
  <c r="V2579" i="1"/>
  <c r="W2579" i="1" s="1"/>
  <c r="X2579" i="1" s="1"/>
  <c r="V2580" i="1"/>
  <c r="W2580" i="1" s="1"/>
  <c r="X2580" i="1" s="1"/>
  <c r="V2581" i="1"/>
  <c r="W2581" i="1" s="1"/>
  <c r="X2581" i="1" s="1"/>
  <c r="V2582" i="1"/>
  <c r="W2582" i="1" s="1"/>
  <c r="X2582" i="1" s="1"/>
  <c r="V2583" i="1"/>
  <c r="W2583" i="1" s="1"/>
  <c r="X2583" i="1" s="1"/>
  <c r="V2584" i="1"/>
  <c r="W2584" i="1" s="1"/>
  <c r="X2584" i="1" s="1"/>
  <c r="V2585" i="1"/>
  <c r="W2585" i="1" s="1"/>
  <c r="X2585" i="1" s="1"/>
  <c r="V2586" i="1"/>
  <c r="W2586" i="1" s="1"/>
  <c r="X2586" i="1" s="1"/>
  <c r="V2587" i="1"/>
  <c r="W2587" i="1" s="1"/>
  <c r="X2587" i="1" s="1"/>
  <c r="V2588" i="1"/>
  <c r="W2588" i="1" s="1"/>
  <c r="X2588" i="1" s="1"/>
  <c r="V2589" i="1"/>
  <c r="W2589" i="1" s="1"/>
  <c r="X2589" i="1" s="1"/>
  <c r="V2590" i="1"/>
  <c r="W2590" i="1" s="1"/>
  <c r="X2590" i="1" s="1"/>
  <c r="V2591" i="1"/>
  <c r="W2591" i="1" s="1"/>
  <c r="X2591" i="1" s="1"/>
  <c r="V2592" i="1"/>
  <c r="W2592" i="1" s="1"/>
  <c r="X2592" i="1" s="1"/>
  <c r="V2593" i="1"/>
  <c r="W2593" i="1" s="1"/>
  <c r="X2593" i="1" s="1"/>
  <c r="V2594" i="1"/>
  <c r="W2594" i="1" s="1"/>
  <c r="X2594" i="1" s="1"/>
  <c r="V2595" i="1"/>
  <c r="W2595" i="1" s="1"/>
  <c r="X2595" i="1" s="1"/>
  <c r="V2596" i="1"/>
  <c r="W2596" i="1" s="1"/>
  <c r="X2596" i="1" s="1"/>
  <c r="V2597" i="1"/>
  <c r="W2597" i="1" s="1"/>
  <c r="X2597" i="1" s="1"/>
  <c r="V2598" i="1"/>
  <c r="W2598" i="1" s="1"/>
  <c r="X2598" i="1" s="1"/>
  <c r="V2599" i="1"/>
  <c r="W2599" i="1" s="1"/>
  <c r="X2599" i="1" s="1"/>
  <c r="V2600" i="1"/>
  <c r="W2600" i="1" s="1"/>
  <c r="X2600" i="1" s="1"/>
  <c r="V2601" i="1"/>
  <c r="W2601" i="1" s="1"/>
  <c r="X2601" i="1" s="1"/>
  <c r="V2602" i="1"/>
  <c r="W2602" i="1" s="1"/>
  <c r="X2602" i="1" s="1"/>
  <c r="V2603" i="1"/>
  <c r="W2603" i="1" s="1"/>
  <c r="X2603" i="1" s="1"/>
  <c r="V2604" i="1"/>
  <c r="W2604" i="1" s="1"/>
  <c r="X2604" i="1" s="1"/>
  <c r="V2605" i="1"/>
  <c r="W2605" i="1" s="1"/>
  <c r="X2605" i="1" s="1"/>
  <c r="V2606" i="1"/>
  <c r="W2606" i="1" s="1"/>
  <c r="X2606" i="1" s="1"/>
  <c r="V2607" i="1"/>
  <c r="W2607" i="1" s="1"/>
  <c r="X2607" i="1" s="1"/>
  <c r="V2608" i="1"/>
  <c r="W2608" i="1" s="1"/>
  <c r="X2608" i="1" s="1"/>
  <c r="V2609" i="1"/>
  <c r="W2609" i="1" s="1"/>
  <c r="X2609" i="1" s="1"/>
  <c r="V2610" i="1"/>
  <c r="W2610" i="1" s="1"/>
  <c r="X2610" i="1" s="1"/>
  <c r="V2611" i="1"/>
  <c r="W2611" i="1" s="1"/>
  <c r="X2611" i="1" s="1"/>
  <c r="V2612" i="1"/>
  <c r="W2612" i="1" s="1"/>
  <c r="X2612" i="1" s="1"/>
  <c r="V2613" i="1"/>
  <c r="W2613" i="1" s="1"/>
  <c r="X2613" i="1" s="1"/>
  <c r="V2614" i="1"/>
  <c r="W2614" i="1" s="1"/>
  <c r="X2614" i="1" s="1"/>
  <c r="V2615" i="1"/>
  <c r="W2615" i="1" s="1"/>
  <c r="X2615" i="1" s="1"/>
  <c r="V2616" i="1"/>
  <c r="W2616" i="1" s="1"/>
  <c r="X2616" i="1" s="1"/>
  <c r="V2617" i="1"/>
  <c r="W2617" i="1" s="1"/>
  <c r="X2617" i="1" s="1"/>
  <c r="V2618" i="1"/>
  <c r="W2618" i="1" s="1"/>
  <c r="X2618" i="1" s="1"/>
  <c r="V2619" i="1"/>
  <c r="W2619" i="1" s="1"/>
  <c r="X2619" i="1" s="1"/>
  <c r="V2620" i="1"/>
  <c r="W2620" i="1" s="1"/>
  <c r="X2620" i="1" s="1"/>
  <c r="V2621" i="1"/>
  <c r="W2621" i="1" s="1"/>
  <c r="X2621" i="1" s="1"/>
  <c r="V2622" i="1"/>
  <c r="W2622" i="1" s="1"/>
  <c r="X2622" i="1" s="1"/>
  <c r="V2623" i="1"/>
  <c r="W2623" i="1" s="1"/>
  <c r="X2623" i="1" s="1"/>
  <c r="V2624" i="1"/>
  <c r="W2624" i="1" s="1"/>
  <c r="X2624" i="1" s="1"/>
  <c r="V2625" i="1"/>
  <c r="W2625" i="1" s="1"/>
  <c r="X2625" i="1" s="1"/>
  <c r="V2626" i="1"/>
  <c r="W2626" i="1" s="1"/>
  <c r="X2626" i="1" s="1"/>
  <c r="V2627" i="1"/>
  <c r="W2627" i="1" s="1"/>
  <c r="X2627" i="1" s="1"/>
  <c r="V2628" i="1"/>
  <c r="W2628" i="1" s="1"/>
  <c r="X2628" i="1" s="1"/>
  <c r="V2629" i="1"/>
  <c r="W2629" i="1" s="1"/>
  <c r="X2629" i="1" s="1"/>
  <c r="V2630" i="1"/>
  <c r="W2630" i="1" s="1"/>
  <c r="X2630" i="1" s="1"/>
  <c r="V2631" i="1"/>
  <c r="W2631" i="1" s="1"/>
  <c r="X2631" i="1" s="1"/>
  <c r="V2632" i="1"/>
  <c r="W2632" i="1" s="1"/>
  <c r="X2632" i="1" s="1"/>
  <c r="V2633" i="1"/>
  <c r="W2633" i="1" s="1"/>
  <c r="X2633" i="1" s="1"/>
  <c r="V2634" i="1"/>
  <c r="W2634" i="1" s="1"/>
  <c r="X2634" i="1" s="1"/>
  <c r="V2635" i="1"/>
  <c r="W2635" i="1" s="1"/>
  <c r="X2635" i="1" s="1"/>
  <c r="V2636" i="1"/>
  <c r="W2636" i="1" s="1"/>
  <c r="X2636" i="1" s="1"/>
  <c r="V2637" i="1"/>
  <c r="W2637" i="1" s="1"/>
  <c r="X2637" i="1" s="1"/>
  <c r="V2638" i="1"/>
  <c r="W2638" i="1" s="1"/>
  <c r="X2638" i="1" s="1"/>
  <c r="V2639" i="1"/>
  <c r="W2639" i="1" s="1"/>
  <c r="X2639" i="1" s="1"/>
  <c r="V2640" i="1"/>
  <c r="W2640" i="1" s="1"/>
  <c r="X2640" i="1" s="1"/>
  <c r="V2641" i="1"/>
  <c r="W2641" i="1" s="1"/>
  <c r="X2641" i="1" s="1"/>
  <c r="V2642" i="1"/>
  <c r="W2642" i="1" s="1"/>
  <c r="X2642" i="1" s="1"/>
  <c r="V2643" i="1"/>
  <c r="W2643" i="1" s="1"/>
  <c r="X2643" i="1" s="1"/>
  <c r="V2644" i="1"/>
  <c r="W2644" i="1" s="1"/>
  <c r="X2644" i="1" s="1"/>
  <c r="V2645" i="1"/>
  <c r="W2645" i="1" s="1"/>
  <c r="X2645" i="1" s="1"/>
  <c r="V2646" i="1"/>
  <c r="W2646" i="1" s="1"/>
  <c r="X2646" i="1" s="1"/>
  <c r="V2647" i="1"/>
  <c r="W2647" i="1" s="1"/>
  <c r="X2647" i="1" s="1"/>
  <c r="V2648" i="1"/>
  <c r="W2648" i="1" s="1"/>
  <c r="X2648" i="1" s="1"/>
  <c r="V2649" i="1"/>
  <c r="W2649" i="1" s="1"/>
  <c r="X2649" i="1" s="1"/>
  <c r="V2650" i="1"/>
  <c r="W2650" i="1" s="1"/>
  <c r="X2650" i="1" s="1"/>
  <c r="V2651" i="1"/>
  <c r="W2651" i="1" s="1"/>
  <c r="X2651" i="1" s="1"/>
  <c r="V2652" i="1"/>
  <c r="W2652" i="1" s="1"/>
  <c r="X2652" i="1" s="1"/>
  <c r="V2653" i="1"/>
  <c r="W2653" i="1" s="1"/>
  <c r="X2653" i="1" s="1"/>
  <c r="V2654" i="1"/>
  <c r="W2654" i="1" s="1"/>
  <c r="X2654" i="1" s="1"/>
  <c r="V2655" i="1"/>
  <c r="W2655" i="1" s="1"/>
  <c r="X2655" i="1" s="1"/>
  <c r="V2656" i="1"/>
  <c r="W2656" i="1" s="1"/>
  <c r="X2656" i="1" s="1"/>
  <c r="V2657" i="1"/>
  <c r="W2657" i="1" s="1"/>
  <c r="X2657" i="1" s="1"/>
  <c r="V2658" i="1"/>
  <c r="W2658" i="1" s="1"/>
  <c r="X2658" i="1" s="1"/>
  <c r="V2659" i="1"/>
  <c r="W2659" i="1" s="1"/>
  <c r="X2659" i="1" s="1"/>
  <c r="V2660" i="1"/>
  <c r="W2660" i="1" s="1"/>
  <c r="X2660" i="1" s="1"/>
  <c r="V2661" i="1"/>
  <c r="W2661" i="1" s="1"/>
  <c r="X2661" i="1" s="1"/>
  <c r="V2662" i="1"/>
  <c r="W2662" i="1" s="1"/>
  <c r="X2662" i="1" s="1"/>
  <c r="V2663" i="1"/>
  <c r="W2663" i="1" s="1"/>
  <c r="X2663" i="1" s="1"/>
  <c r="V2664" i="1"/>
  <c r="W2664" i="1" s="1"/>
  <c r="X2664" i="1" s="1"/>
  <c r="V2665" i="1"/>
  <c r="W2665" i="1" s="1"/>
  <c r="X2665" i="1" s="1"/>
  <c r="V2666" i="1"/>
  <c r="W2666" i="1" s="1"/>
  <c r="X2666" i="1" s="1"/>
  <c r="V2667" i="1"/>
  <c r="W2667" i="1" s="1"/>
  <c r="X2667" i="1" s="1"/>
  <c r="V2668" i="1"/>
  <c r="W2668" i="1" s="1"/>
  <c r="X2668" i="1" s="1"/>
  <c r="V2669" i="1"/>
  <c r="W2669" i="1" s="1"/>
  <c r="X2669" i="1" s="1"/>
  <c r="V2670" i="1"/>
  <c r="W2670" i="1" s="1"/>
  <c r="X2670" i="1" s="1"/>
  <c r="V2671" i="1"/>
  <c r="W2671" i="1" s="1"/>
  <c r="X2671" i="1" s="1"/>
  <c r="V2672" i="1"/>
  <c r="W2672" i="1" s="1"/>
  <c r="X2672" i="1" s="1"/>
  <c r="V2673" i="1"/>
  <c r="W2673" i="1" s="1"/>
  <c r="X2673" i="1" s="1"/>
  <c r="V2674" i="1"/>
  <c r="W2674" i="1" s="1"/>
  <c r="X2674" i="1" s="1"/>
  <c r="V2675" i="1"/>
  <c r="W2675" i="1" s="1"/>
  <c r="X2675" i="1" s="1"/>
  <c r="V2676" i="1"/>
  <c r="W2676" i="1" s="1"/>
  <c r="X2676" i="1" s="1"/>
  <c r="V2677" i="1"/>
  <c r="W2677" i="1" s="1"/>
  <c r="X2677" i="1" s="1"/>
  <c r="V2678" i="1"/>
  <c r="W2678" i="1" s="1"/>
  <c r="X2678" i="1" s="1"/>
  <c r="V2679" i="1"/>
  <c r="W2679" i="1" s="1"/>
  <c r="X2679" i="1" s="1"/>
  <c r="V2680" i="1"/>
  <c r="W2680" i="1" s="1"/>
  <c r="X2680" i="1" s="1"/>
  <c r="V2681" i="1"/>
  <c r="W2681" i="1" s="1"/>
  <c r="X2681" i="1" s="1"/>
  <c r="V2682" i="1"/>
  <c r="W2682" i="1" s="1"/>
  <c r="X2682" i="1" s="1"/>
  <c r="V2683" i="1"/>
  <c r="W2683" i="1" s="1"/>
  <c r="X2683" i="1" s="1"/>
  <c r="V2684" i="1"/>
  <c r="W2684" i="1" s="1"/>
  <c r="X2684" i="1" s="1"/>
  <c r="V2685" i="1"/>
  <c r="W2685" i="1" s="1"/>
  <c r="X2685" i="1" s="1"/>
  <c r="V2686" i="1"/>
  <c r="W2686" i="1" s="1"/>
  <c r="X2686" i="1" s="1"/>
  <c r="V2687" i="1"/>
  <c r="W2687" i="1" s="1"/>
  <c r="X2687" i="1" s="1"/>
  <c r="V2688" i="1"/>
  <c r="W2688" i="1" s="1"/>
  <c r="X2688" i="1" s="1"/>
  <c r="V2689" i="1"/>
  <c r="W2689" i="1" s="1"/>
  <c r="X2689" i="1" s="1"/>
  <c r="V2690" i="1"/>
  <c r="W2690" i="1" s="1"/>
  <c r="X2690" i="1" s="1"/>
  <c r="V2691" i="1"/>
  <c r="W2691" i="1" s="1"/>
  <c r="X2691" i="1" s="1"/>
  <c r="V2692" i="1"/>
  <c r="W2692" i="1" s="1"/>
  <c r="X2692" i="1" s="1"/>
  <c r="V2693" i="1"/>
  <c r="W2693" i="1" s="1"/>
  <c r="X2693" i="1" s="1"/>
  <c r="V2694" i="1"/>
  <c r="W2694" i="1" s="1"/>
  <c r="X2694" i="1" s="1"/>
  <c r="V2695" i="1"/>
  <c r="W2695" i="1" s="1"/>
  <c r="X2695" i="1" s="1"/>
  <c r="V2696" i="1"/>
  <c r="W2696" i="1" s="1"/>
  <c r="X2696" i="1" s="1"/>
  <c r="V2697" i="1"/>
  <c r="W2697" i="1" s="1"/>
  <c r="X2697" i="1" s="1"/>
  <c r="V2698" i="1"/>
  <c r="W2698" i="1" s="1"/>
  <c r="X2698" i="1" s="1"/>
  <c r="V2699" i="1"/>
  <c r="W2699" i="1" s="1"/>
  <c r="X2699" i="1" s="1"/>
  <c r="V2700" i="1"/>
  <c r="W2700" i="1" s="1"/>
  <c r="X2700" i="1" s="1"/>
  <c r="V2701" i="1"/>
  <c r="W2701" i="1" s="1"/>
  <c r="X2701" i="1" s="1"/>
  <c r="V2702" i="1"/>
  <c r="W2702" i="1" s="1"/>
  <c r="X2702" i="1" s="1"/>
  <c r="V2703" i="1"/>
  <c r="W2703" i="1" s="1"/>
  <c r="X2703" i="1" s="1"/>
  <c r="V2704" i="1"/>
  <c r="W2704" i="1" s="1"/>
  <c r="X2704" i="1" s="1"/>
  <c r="V2705" i="1"/>
  <c r="W2705" i="1" s="1"/>
  <c r="X2705" i="1" s="1"/>
  <c r="V2706" i="1"/>
  <c r="W2706" i="1" s="1"/>
  <c r="X2706" i="1" s="1"/>
  <c r="V2707" i="1"/>
  <c r="W2707" i="1" s="1"/>
  <c r="X2707" i="1" s="1"/>
  <c r="V2708" i="1"/>
  <c r="W2708" i="1" s="1"/>
  <c r="X2708" i="1" s="1"/>
  <c r="V2709" i="1"/>
  <c r="W2709" i="1" s="1"/>
  <c r="X2709" i="1" s="1"/>
  <c r="V2710" i="1"/>
  <c r="W2710" i="1" s="1"/>
  <c r="X2710" i="1" s="1"/>
  <c r="V2711" i="1"/>
  <c r="W2711" i="1" s="1"/>
  <c r="X2711" i="1" s="1"/>
  <c r="V2712" i="1"/>
  <c r="W2712" i="1" s="1"/>
  <c r="X2712" i="1" s="1"/>
  <c r="V2713" i="1"/>
  <c r="W2713" i="1" s="1"/>
  <c r="X2713" i="1" s="1"/>
  <c r="V2714" i="1"/>
  <c r="W2714" i="1" s="1"/>
  <c r="X2714" i="1" s="1"/>
  <c r="V2715" i="1"/>
  <c r="W2715" i="1" s="1"/>
  <c r="X2715" i="1" s="1"/>
  <c r="V2716" i="1"/>
  <c r="W2716" i="1" s="1"/>
  <c r="X2716" i="1" s="1"/>
  <c r="V2717" i="1"/>
  <c r="W2717" i="1" s="1"/>
  <c r="X2717" i="1" s="1"/>
  <c r="V2718" i="1"/>
  <c r="W2718" i="1" s="1"/>
  <c r="X2718" i="1" s="1"/>
  <c r="V2719" i="1"/>
  <c r="W2719" i="1" s="1"/>
  <c r="X2719" i="1" s="1"/>
  <c r="V2720" i="1"/>
  <c r="W2720" i="1" s="1"/>
  <c r="X2720" i="1" s="1"/>
  <c r="V2721" i="1"/>
  <c r="W2721" i="1" s="1"/>
  <c r="X2721" i="1" s="1"/>
  <c r="V2722" i="1"/>
  <c r="W2722" i="1" s="1"/>
  <c r="X2722" i="1" s="1"/>
  <c r="V2723" i="1"/>
  <c r="W2723" i="1" s="1"/>
  <c r="X2723" i="1" s="1"/>
  <c r="V2724" i="1"/>
  <c r="W2724" i="1" s="1"/>
  <c r="X2724" i="1" s="1"/>
  <c r="V2725" i="1"/>
  <c r="W2725" i="1" s="1"/>
  <c r="X2725" i="1" s="1"/>
  <c r="V2726" i="1"/>
  <c r="W2726" i="1" s="1"/>
  <c r="X2726" i="1" s="1"/>
  <c r="V2727" i="1"/>
  <c r="W2727" i="1" s="1"/>
  <c r="X2727" i="1" s="1"/>
  <c r="V2728" i="1"/>
  <c r="W2728" i="1" s="1"/>
  <c r="X2728" i="1" s="1"/>
  <c r="V2729" i="1"/>
  <c r="W2729" i="1" s="1"/>
  <c r="X2729" i="1" s="1"/>
  <c r="V2730" i="1"/>
  <c r="W2730" i="1" s="1"/>
  <c r="X2730" i="1" s="1"/>
  <c r="V2731" i="1"/>
  <c r="W2731" i="1" s="1"/>
  <c r="X2731" i="1" s="1"/>
  <c r="V2732" i="1"/>
  <c r="W2732" i="1" s="1"/>
  <c r="X2732" i="1" s="1"/>
  <c r="V2733" i="1"/>
  <c r="W2733" i="1" s="1"/>
  <c r="X2733" i="1" s="1"/>
  <c r="V2734" i="1"/>
  <c r="W2734" i="1" s="1"/>
  <c r="X2734" i="1" s="1"/>
  <c r="V2735" i="1"/>
  <c r="W2735" i="1" s="1"/>
  <c r="X2735" i="1" s="1"/>
  <c r="V2736" i="1"/>
  <c r="W2736" i="1" s="1"/>
  <c r="X2736" i="1" s="1"/>
  <c r="V2737" i="1"/>
  <c r="W2737" i="1" s="1"/>
  <c r="X2737" i="1" s="1"/>
  <c r="V2738" i="1"/>
  <c r="W2738" i="1" s="1"/>
  <c r="X2738" i="1" s="1"/>
  <c r="V2739" i="1"/>
  <c r="W2739" i="1" s="1"/>
  <c r="X2739" i="1" s="1"/>
  <c r="V2740" i="1"/>
  <c r="W2740" i="1" s="1"/>
  <c r="X2740" i="1" s="1"/>
  <c r="V2741" i="1"/>
  <c r="W2741" i="1" s="1"/>
  <c r="X2741" i="1" s="1"/>
  <c r="V2742" i="1"/>
  <c r="W2742" i="1" s="1"/>
  <c r="X2742" i="1" s="1"/>
  <c r="V2743" i="1"/>
  <c r="W2743" i="1" s="1"/>
  <c r="X2743" i="1" s="1"/>
  <c r="V2744" i="1"/>
  <c r="W2744" i="1" s="1"/>
  <c r="X2744" i="1" s="1"/>
  <c r="V2745" i="1"/>
  <c r="W2745" i="1" s="1"/>
  <c r="X2745" i="1" s="1"/>
  <c r="V2746" i="1"/>
  <c r="W2746" i="1" s="1"/>
  <c r="X2746" i="1" s="1"/>
  <c r="V2747" i="1"/>
  <c r="W2747" i="1" s="1"/>
  <c r="X2747" i="1" s="1"/>
  <c r="V2748" i="1"/>
  <c r="W2748" i="1" s="1"/>
  <c r="X2748" i="1" s="1"/>
  <c r="V2749" i="1"/>
  <c r="W2749" i="1" s="1"/>
  <c r="X2749" i="1" s="1"/>
  <c r="V2750" i="1"/>
  <c r="W2750" i="1" s="1"/>
  <c r="X2750" i="1" s="1"/>
  <c r="V2751" i="1"/>
  <c r="W2751" i="1" s="1"/>
  <c r="X2751" i="1" s="1"/>
  <c r="V2752" i="1"/>
  <c r="W2752" i="1" s="1"/>
  <c r="X2752" i="1" s="1"/>
  <c r="V2753" i="1"/>
  <c r="W2753" i="1" s="1"/>
  <c r="X2753" i="1" s="1"/>
  <c r="V2754" i="1"/>
  <c r="W2754" i="1" s="1"/>
  <c r="X2754" i="1" s="1"/>
  <c r="V2755" i="1"/>
  <c r="W2755" i="1" s="1"/>
  <c r="X2755" i="1" s="1"/>
  <c r="V2756" i="1"/>
  <c r="W2756" i="1" s="1"/>
  <c r="X2756" i="1" s="1"/>
  <c r="V2757" i="1"/>
  <c r="W2757" i="1" s="1"/>
  <c r="X2757" i="1" s="1"/>
  <c r="V2758" i="1"/>
  <c r="W2758" i="1" s="1"/>
  <c r="X2758" i="1" s="1"/>
  <c r="V2759" i="1"/>
  <c r="W2759" i="1" s="1"/>
  <c r="X2759" i="1" s="1"/>
  <c r="V2760" i="1"/>
  <c r="W2760" i="1" s="1"/>
  <c r="X2760" i="1" s="1"/>
  <c r="V2761" i="1"/>
  <c r="W2761" i="1" s="1"/>
  <c r="X2761" i="1" s="1"/>
  <c r="V2762" i="1"/>
  <c r="W2762" i="1" s="1"/>
  <c r="X2762" i="1" s="1"/>
  <c r="V2763" i="1"/>
  <c r="W2763" i="1" s="1"/>
  <c r="X2763" i="1" s="1"/>
  <c r="V2764" i="1"/>
  <c r="W2764" i="1" s="1"/>
  <c r="X2764" i="1" s="1"/>
  <c r="V2765" i="1"/>
  <c r="W2765" i="1" s="1"/>
  <c r="X2765" i="1" s="1"/>
  <c r="V2766" i="1"/>
  <c r="W2766" i="1" s="1"/>
  <c r="X2766" i="1" s="1"/>
  <c r="V2767" i="1"/>
  <c r="W2767" i="1" s="1"/>
  <c r="X2767" i="1" s="1"/>
  <c r="V2768" i="1"/>
  <c r="W2768" i="1" s="1"/>
  <c r="X2768" i="1" s="1"/>
  <c r="V2769" i="1"/>
  <c r="W2769" i="1" s="1"/>
  <c r="X2769" i="1" s="1"/>
  <c r="V2770" i="1"/>
  <c r="W2770" i="1" s="1"/>
  <c r="X2770" i="1" s="1"/>
  <c r="V2771" i="1"/>
  <c r="W2771" i="1" s="1"/>
  <c r="X2771" i="1" s="1"/>
  <c r="V2772" i="1"/>
  <c r="W2772" i="1" s="1"/>
  <c r="X2772" i="1" s="1"/>
  <c r="V2773" i="1"/>
  <c r="W2773" i="1" s="1"/>
  <c r="X2773" i="1" s="1"/>
  <c r="V2774" i="1"/>
  <c r="W2774" i="1" s="1"/>
  <c r="X2774" i="1" s="1"/>
  <c r="V2775" i="1"/>
  <c r="W2775" i="1" s="1"/>
  <c r="X2775" i="1" s="1"/>
  <c r="V2776" i="1"/>
  <c r="W2776" i="1" s="1"/>
  <c r="X2776" i="1" s="1"/>
  <c r="V2777" i="1"/>
  <c r="W2777" i="1" s="1"/>
  <c r="X2777" i="1" s="1"/>
  <c r="V2778" i="1"/>
  <c r="W2778" i="1" s="1"/>
  <c r="X2778" i="1" s="1"/>
  <c r="V2779" i="1"/>
  <c r="W2779" i="1" s="1"/>
  <c r="X2779" i="1" s="1"/>
  <c r="V2780" i="1"/>
  <c r="W2780" i="1" s="1"/>
  <c r="X2780" i="1" s="1"/>
  <c r="V2781" i="1"/>
  <c r="W2781" i="1" s="1"/>
  <c r="X2781" i="1" s="1"/>
  <c r="V2782" i="1"/>
  <c r="W2782" i="1" s="1"/>
  <c r="X2782" i="1" s="1"/>
  <c r="V2783" i="1"/>
  <c r="W2783" i="1" s="1"/>
  <c r="X2783" i="1" s="1"/>
  <c r="V2784" i="1"/>
  <c r="W2784" i="1" s="1"/>
  <c r="X2784" i="1" s="1"/>
  <c r="V2785" i="1"/>
  <c r="W2785" i="1" s="1"/>
  <c r="X2785" i="1" s="1"/>
  <c r="V2786" i="1"/>
  <c r="W2786" i="1" s="1"/>
  <c r="X2786" i="1" s="1"/>
  <c r="V2787" i="1"/>
  <c r="W2787" i="1" s="1"/>
  <c r="X2787" i="1" s="1"/>
  <c r="V2788" i="1"/>
  <c r="W2788" i="1" s="1"/>
  <c r="X2788" i="1" s="1"/>
  <c r="V2789" i="1"/>
  <c r="W2789" i="1" s="1"/>
  <c r="X2789" i="1" s="1"/>
  <c r="V2790" i="1"/>
  <c r="W2790" i="1" s="1"/>
  <c r="X2790" i="1" s="1"/>
  <c r="V2791" i="1"/>
  <c r="W2791" i="1" s="1"/>
  <c r="X2791" i="1" s="1"/>
  <c r="V2792" i="1"/>
  <c r="W2792" i="1" s="1"/>
  <c r="X2792" i="1" s="1"/>
  <c r="V2793" i="1"/>
  <c r="W2793" i="1" s="1"/>
  <c r="X2793" i="1" s="1"/>
  <c r="V2794" i="1"/>
  <c r="W2794" i="1" s="1"/>
  <c r="X2794" i="1" s="1"/>
  <c r="V2795" i="1"/>
  <c r="W2795" i="1" s="1"/>
  <c r="X2795" i="1" s="1"/>
  <c r="V2796" i="1"/>
  <c r="W2796" i="1" s="1"/>
  <c r="X2796" i="1" s="1"/>
  <c r="V2797" i="1"/>
  <c r="W2797" i="1" s="1"/>
  <c r="X2797" i="1" s="1"/>
  <c r="V2798" i="1"/>
  <c r="W2798" i="1" s="1"/>
  <c r="X2798" i="1" s="1"/>
  <c r="V2799" i="1"/>
  <c r="W2799" i="1" s="1"/>
  <c r="X2799" i="1" s="1"/>
  <c r="V2800" i="1"/>
  <c r="W2800" i="1" s="1"/>
  <c r="X2800" i="1" s="1"/>
  <c r="V2801" i="1"/>
  <c r="W2801" i="1" s="1"/>
  <c r="X2801" i="1" s="1"/>
  <c r="V2802" i="1"/>
  <c r="W2802" i="1" s="1"/>
  <c r="X2802" i="1" s="1"/>
  <c r="V2803" i="1"/>
  <c r="W2803" i="1" s="1"/>
  <c r="X2803" i="1" s="1"/>
  <c r="V2804" i="1"/>
  <c r="W2804" i="1" s="1"/>
  <c r="X2804" i="1" s="1"/>
  <c r="V2805" i="1"/>
  <c r="W2805" i="1" s="1"/>
  <c r="X2805" i="1" s="1"/>
  <c r="V2806" i="1"/>
  <c r="W2806" i="1" s="1"/>
  <c r="X2806" i="1" s="1"/>
  <c r="V2807" i="1"/>
  <c r="W2807" i="1" s="1"/>
  <c r="X2807" i="1" s="1"/>
  <c r="V2808" i="1"/>
  <c r="W2808" i="1" s="1"/>
  <c r="X2808" i="1" s="1"/>
  <c r="V2809" i="1"/>
  <c r="W2809" i="1" s="1"/>
  <c r="X2809" i="1" s="1"/>
  <c r="V2810" i="1"/>
  <c r="W2810" i="1" s="1"/>
  <c r="X2810" i="1" s="1"/>
  <c r="V2811" i="1"/>
  <c r="W2811" i="1" s="1"/>
  <c r="X2811" i="1" s="1"/>
  <c r="V2812" i="1"/>
  <c r="W2812" i="1" s="1"/>
  <c r="X2812" i="1" s="1"/>
  <c r="V2813" i="1"/>
  <c r="W2813" i="1" s="1"/>
  <c r="X2813" i="1" s="1"/>
  <c r="V2814" i="1"/>
  <c r="W2814" i="1" s="1"/>
  <c r="X2814" i="1" s="1"/>
  <c r="V2815" i="1"/>
  <c r="W2815" i="1" s="1"/>
  <c r="X2815" i="1" s="1"/>
  <c r="V2816" i="1"/>
  <c r="W2816" i="1" s="1"/>
  <c r="X2816" i="1" s="1"/>
  <c r="V2817" i="1"/>
  <c r="W2817" i="1" s="1"/>
  <c r="X2817" i="1" s="1"/>
  <c r="V2818" i="1"/>
  <c r="W2818" i="1" s="1"/>
  <c r="X2818" i="1" s="1"/>
  <c r="V2819" i="1"/>
  <c r="W2819" i="1" s="1"/>
  <c r="X2819" i="1" s="1"/>
  <c r="V2820" i="1"/>
  <c r="W2820" i="1" s="1"/>
  <c r="X2820" i="1" s="1"/>
  <c r="V2821" i="1"/>
  <c r="W2821" i="1" s="1"/>
  <c r="X2821" i="1" s="1"/>
  <c r="V2822" i="1"/>
  <c r="W2822" i="1" s="1"/>
  <c r="X2822" i="1" s="1"/>
  <c r="V2823" i="1"/>
  <c r="W2823" i="1" s="1"/>
  <c r="X2823" i="1" s="1"/>
  <c r="V2824" i="1"/>
  <c r="W2824" i="1" s="1"/>
  <c r="X2824" i="1" s="1"/>
  <c r="V2825" i="1"/>
  <c r="W2825" i="1" s="1"/>
  <c r="X2825" i="1" s="1"/>
  <c r="V2826" i="1"/>
  <c r="W2826" i="1" s="1"/>
  <c r="X2826" i="1" s="1"/>
  <c r="V2827" i="1"/>
  <c r="W2827" i="1" s="1"/>
  <c r="X2827" i="1" s="1"/>
  <c r="V2828" i="1"/>
  <c r="W2828" i="1" s="1"/>
  <c r="X2828" i="1" s="1"/>
  <c r="V2829" i="1"/>
  <c r="W2829" i="1" s="1"/>
  <c r="X2829" i="1" s="1"/>
  <c r="V2830" i="1"/>
  <c r="W2830" i="1" s="1"/>
  <c r="X2830" i="1" s="1"/>
  <c r="V2831" i="1"/>
  <c r="W2831" i="1" s="1"/>
  <c r="X2831" i="1" s="1"/>
  <c r="V2832" i="1"/>
  <c r="W2832" i="1" s="1"/>
  <c r="X2832" i="1" s="1"/>
  <c r="V2833" i="1"/>
  <c r="W2833" i="1" s="1"/>
  <c r="X2833" i="1" s="1"/>
  <c r="V2834" i="1"/>
  <c r="W2834" i="1" s="1"/>
  <c r="X2834" i="1" s="1"/>
  <c r="V2835" i="1"/>
  <c r="W2835" i="1" s="1"/>
  <c r="X2835" i="1" s="1"/>
  <c r="V2836" i="1"/>
  <c r="W2836" i="1" s="1"/>
  <c r="X2836" i="1" s="1"/>
  <c r="V2837" i="1"/>
  <c r="W2837" i="1" s="1"/>
  <c r="X2837" i="1" s="1"/>
  <c r="V2838" i="1"/>
  <c r="W2838" i="1" s="1"/>
  <c r="X2838" i="1" s="1"/>
  <c r="V2839" i="1"/>
  <c r="W2839" i="1" s="1"/>
  <c r="X2839" i="1" s="1"/>
  <c r="V2840" i="1"/>
  <c r="W2840" i="1" s="1"/>
  <c r="X2840" i="1" s="1"/>
  <c r="V2841" i="1"/>
  <c r="W2841" i="1" s="1"/>
  <c r="X2841" i="1" s="1"/>
  <c r="V2842" i="1"/>
  <c r="W2842" i="1" s="1"/>
  <c r="X2842" i="1" s="1"/>
  <c r="V2843" i="1"/>
  <c r="W2843" i="1" s="1"/>
  <c r="X2843" i="1" s="1"/>
  <c r="V2844" i="1"/>
  <c r="W2844" i="1" s="1"/>
  <c r="X2844" i="1" s="1"/>
  <c r="V2845" i="1"/>
  <c r="W2845" i="1" s="1"/>
  <c r="X2845" i="1" s="1"/>
  <c r="V2846" i="1"/>
  <c r="W2846" i="1" s="1"/>
  <c r="X2846" i="1" s="1"/>
  <c r="V2847" i="1"/>
  <c r="W2847" i="1" s="1"/>
  <c r="X2847" i="1" s="1"/>
  <c r="V2848" i="1"/>
  <c r="W2848" i="1" s="1"/>
  <c r="X2848" i="1" s="1"/>
  <c r="V2849" i="1"/>
  <c r="W2849" i="1" s="1"/>
  <c r="X2849" i="1" s="1"/>
  <c r="V2850" i="1"/>
  <c r="W2850" i="1" s="1"/>
  <c r="X2850" i="1" s="1"/>
  <c r="V2851" i="1"/>
  <c r="W2851" i="1" s="1"/>
  <c r="X2851" i="1" s="1"/>
  <c r="V2852" i="1"/>
  <c r="W2852" i="1" s="1"/>
  <c r="X2852" i="1" s="1"/>
  <c r="V2853" i="1"/>
  <c r="W2853" i="1" s="1"/>
  <c r="X2853" i="1" s="1"/>
  <c r="V2854" i="1"/>
  <c r="W2854" i="1" s="1"/>
  <c r="X2854" i="1" s="1"/>
  <c r="V2855" i="1"/>
  <c r="W2855" i="1" s="1"/>
  <c r="X2855" i="1" s="1"/>
  <c r="V2856" i="1"/>
  <c r="W2856" i="1" s="1"/>
  <c r="X2856" i="1" s="1"/>
  <c r="V2857" i="1"/>
  <c r="W2857" i="1" s="1"/>
  <c r="X2857" i="1" s="1"/>
  <c r="V2858" i="1"/>
  <c r="W2858" i="1" s="1"/>
  <c r="X2858" i="1" s="1"/>
  <c r="V2859" i="1"/>
  <c r="W2859" i="1" s="1"/>
  <c r="X2859" i="1" s="1"/>
  <c r="V2860" i="1"/>
  <c r="W2860" i="1" s="1"/>
  <c r="X2860" i="1" s="1"/>
  <c r="V2861" i="1"/>
  <c r="W2861" i="1" s="1"/>
  <c r="X2861" i="1" s="1"/>
  <c r="V2862" i="1"/>
  <c r="W2862" i="1" s="1"/>
  <c r="X2862" i="1" s="1"/>
  <c r="V2863" i="1"/>
  <c r="W2863" i="1" s="1"/>
  <c r="X2863" i="1" s="1"/>
  <c r="V2864" i="1"/>
  <c r="W2864" i="1" s="1"/>
  <c r="X2864" i="1" s="1"/>
  <c r="V2865" i="1"/>
  <c r="W2865" i="1" s="1"/>
  <c r="X2865" i="1" s="1"/>
  <c r="V2866" i="1"/>
  <c r="W2866" i="1" s="1"/>
  <c r="X2866" i="1" s="1"/>
  <c r="V2867" i="1"/>
  <c r="W2867" i="1" s="1"/>
  <c r="X2867" i="1" s="1"/>
  <c r="V2868" i="1"/>
  <c r="W2868" i="1" s="1"/>
  <c r="X2868" i="1" s="1"/>
  <c r="V2869" i="1"/>
  <c r="W2869" i="1" s="1"/>
  <c r="X2869" i="1" s="1"/>
  <c r="V2870" i="1"/>
  <c r="W2870" i="1" s="1"/>
  <c r="X2870" i="1" s="1"/>
  <c r="V2871" i="1"/>
  <c r="W2871" i="1" s="1"/>
  <c r="X2871" i="1" s="1"/>
  <c r="V2872" i="1"/>
  <c r="W2872" i="1" s="1"/>
  <c r="X2872" i="1" s="1"/>
  <c r="V2873" i="1"/>
  <c r="W2873" i="1" s="1"/>
  <c r="X2873" i="1" s="1"/>
  <c r="V2874" i="1"/>
  <c r="W2874" i="1" s="1"/>
  <c r="X2874" i="1" s="1"/>
  <c r="V2875" i="1"/>
  <c r="W2875" i="1" s="1"/>
  <c r="X2875" i="1" s="1"/>
  <c r="V2876" i="1"/>
  <c r="W2876" i="1" s="1"/>
  <c r="X2876" i="1" s="1"/>
  <c r="V2877" i="1"/>
  <c r="W2877" i="1" s="1"/>
  <c r="X2877" i="1" s="1"/>
  <c r="V2878" i="1"/>
  <c r="W2878" i="1" s="1"/>
  <c r="X2878" i="1" s="1"/>
  <c r="V2879" i="1"/>
  <c r="W2879" i="1" s="1"/>
  <c r="X2879" i="1" s="1"/>
  <c r="V2880" i="1"/>
  <c r="W2880" i="1" s="1"/>
  <c r="X2880" i="1" s="1"/>
  <c r="V2881" i="1"/>
  <c r="W2881" i="1" s="1"/>
  <c r="X2881" i="1" s="1"/>
  <c r="V2882" i="1"/>
  <c r="W2882" i="1" s="1"/>
  <c r="X2882" i="1" s="1"/>
  <c r="V2883" i="1"/>
  <c r="W2883" i="1" s="1"/>
  <c r="X2883" i="1" s="1"/>
  <c r="V2884" i="1"/>
  <c r="W2884" i="1" s="1"/>
  <c r="X2884" i="1" s="1"/>
  <c r="V2885" i="1"/>
  <c r="W2885" i="1" s="1"/>
  <c r="X2885" i="1" s="1"/>
  <c r="V2886" i="1"/>
  <c r="W2886" i="1" s="1"/>
  <c r="X2886" i="1" s="1"/>
  <c r="V2887" i="1"/>
  <c r="W2887" i="1" s="1"/>
  <c r="X2887" i="1" s="1"/>
  <c r="V2888" i="1"/>
  <c r="W2888" i="1" s="1"/>
  <c r="X2888" i="1" s="1"/>
  <c r="V2889" i="1"/>
  <c r="W2889" i="1" s="1"/>
  <c r="X2889" i="1" s="1"/>
  <c r="V2890" i="1"/>
  <c r="W2890" i="1" s="1"/>
  <c r="X2890" i="1" s="1"/>
  <c r="V2891" i="1"/>
  <c r="W2891" i="1" s="1"/>
  <c r="X2891" i="1" s="1"/>
  <c r="V2892" i="1"/>
  <c r="W2892" i="1" s="1"/>
  <c r="X2892" i="1" s="1"/>
  <c r="V2893" i="1"/>
  <c r="W2893" i="1" s="1"/>
  <c r="X2893" i="1" s="1"/>
  <c r="V2894" i="1"/>
  <c r="W2894" i="1" s="1"/>
  <c r="X2894" i="1" s="1"/>
  <c r="V2895" i="1"/>
  <c r="W2895" i="1" s="1"/>
  <c r="X2895" i="1" s="1"/>
  <c r="V2896" i="1"/>
  <c r="W2896" i="1" s="1"/>
  <c r="X2896" i="1" s="1"/>
  <c r="V2897" i="1"/>
  <c r="W2897" i="1" s="1"/>
  <c r="X2897" i="1" s="1"/>
  <c r="V2898" i="1"/>
  <c r="W2898" i="1" s="1"/>
  <c r="X2898" i="1" s="1"/>
  <c r="V2899" i="1"/>
  <c r="W2899" i="1" s="1"/>
  <c r="X2899" i="1" s="1"/>
  <c r="V2900" i="1"/>
  <c r="W2900" i="1" s="1"/>
  <c r="X2900" i="1" s="1"/>
  <c r="V2901" i="1"/>
  <c r="W2901" i="1" s="1"/>
  <c r="X2901" i="1" s="1"/>
  <c r="V2902" i="1"/>
  <c r="W2902" i="1" s="1"/>
  <c r="X2902" i="1" s="1"/>
  <c r="V2903" i="1"/>
  <c r="W2903" i="1" s="1"/>
  <c r="X2903" i="1" s="1"/>
  <c r="V2904" i="1"/>
  <c r="W2904" i="1" s="1"/>
  <c r="X2904" i="1" s="1"/>
  <c r="V2905" i="1"/>
  <c r="W2905" i="1" s="1"/>
  <c r="X2905" i="1" s="1"/>
  <c r="V2906" i="1"/>
  <c r="W2906" i="1" s="1"/>
  <c r="X2906" i="1" s="1"/>
  <c r="V2907" i="1"/>
  <c r="W2907" i="1" s="1"/>
  <c r="X2907" i="1" s="1"/>
  <c r="V2908" i="1"/>
  <c r="W2908" i="1" s="1"/>
  <c r="X2908" i="1" s="1"/>
  <c r="V2909" i="1"/>
  <c r="W2909" i="1" s="1"/>
  <c r="X2909" i="1" s="1"/>
  <c r="V2910" i="1"/>
  <c r="W2910" i="1" s="1"/>
  <c r="X2910" i="1" s="1"/>
  <c r="V2911" i="1"/>
  <c r="W2911" i="1" s="1"/>
  <c r="X2911" i="1" s="1"/>
  <c r="V2912" i="1"/>
  <c r="W2912" i="1" s="1"/>
  <c r="X2912" i="1" s="1"/>
  <c r="V2913" i="1"/>
  <c r="W2913" i="1" s="1"/>
  <c r="X2913" i="1" s="1"/>
  <c r="V2914" i="1"/>
  <c r="W2914" i="1" s="1"/>
  <c r="X2914" i="1" s="1"/>
  <c r="V2915" i="1"/>
  <c r="W2915" i="1" s="1"/>
  <c r="X2915" i="1" s="1"/>
  <c r="V2916" i="1"/>
  <c r="W2916" i="1" s="1"/>
  <c r="X2916" i="1" s="1"/>
  <c r="V2917" i="1"/>
  <c r="W2917" i="1" s="1"/>
  <c r="X2917" i="1" s="1"/>
  <c r="V2918" i="1"/>
  <c r="W2918" i="1" s="1"/>
  <c r="X2918" i="1" s="1"/>
  <c r="V2919" i="1"/>
  <c r="W2919" i="1" s="1"/>
  <c r="X2919" i="1" s="1"/>
  <c r="V2920" i="1"/>
  <c r="W2920" i="1" s="1"/>
  <c r="X2920" i="1" s="1"/>
  <c r="V2921" i="1"/>
  <c r="W2921" i="1" s="1"/>
  <c r="X2921" i="1" s="1"/>
  <c r="V2922" i="1"/>
  <c r="W2922" i="1" s="1"/>
  <c r="X2922" i="1" s="1"/>
  <c r="V2923" i="1"/>
  <c r="W2923" i="1" s="1"/>
  <c r="X2923" i="1" s="1"/>
  <c r="V2924" i="1"/>
  <c r="W2924" i="1" s="1"/>
  <c r="X2924" i="1" s="1"/>
  <c r="V2925" i="1"/>
  <c r="W2925" i="1" s="1"/>
  <c r="X2925" i="1" s="1"/>
  <c r="V2926" i="1"/>
  <c r="W2926" i="1" s="1"/>
  <c r="X2926" i="1" s="1"/>
  <c r="V2927" i="1"/>
  <c r="W2927" i="1" s="1"/>
  <c r="X2927" i="1" s="1"/>
  <c r="V2928" i="1"/>
  <c r="W2928" i="1" s="1"/>
  <c r="X2928" i="1" s="1"/>
  <c r="V2929" i="1"/>
  <c r="W2929" i="1" s="1"/>
  <c r="X2929" i="1" s="1"/>
  <c r="V2930" i="1"/>
  <c r="W2930" i="1" s="1"/>
  <c r="X2930" i="1" s="1"/>
  <c r="V2931" i="1"/>
  <c r="W2931" i="1" s="1"/>
  <c r="X2931" i="1" s="1"/>
  <c r="V2932" i="1"/>
  <c r="W2932" i="1" s="1"/>
  <c r="X2932" i="1" s="1"/>
  <c r="V2933" i="1"/>
  <c r="W2933" i="1" s="1"/>
  <c r="X2933" i="1" s="1"/>
  <c r="V2934" i="1"/>
  <c r="W2934" i="1" s="1"/>
  <c r="X2934" i="1" s="1"/>
  <c r="V2935" i="1"/>
  <c r="W2935" i="1" s="1"/>
  <c r="X2935" i="1" s="1"/>
  <c r="V2936" i="1"/>
  <c r="W2936" i="1" s="1"/>
  <c r="X2936" i="1" s="1"/>
  <c r="V2937" i="1"/>
  <c r="W2937" i="1" s="1"/>
  <c r="X2937" i="1" s="1"/>
  <c r="V2938" i="1"/>
  <c r="W2938" i="1" s="1"/>
  <c r="X2938" i="1" s="1"/>
  <c r="V2939" i="1"/>
  <c r="W2939" i="1" s="1"/>
  <c r="X2939" i="1" s="1"/>
  <c r="V2940" i="1"/>
  <c r="W2940" i="1" s="1"/>
  <c r="X2940" i="1" s="1"/>
  <c r="V2941" i="1"/>
  <c r="W2941" i="1" s="1"/>
  <c r="X2941" i="1" s="1"/>
  <c r="V2942" i="1"/>
  <c r="W2942" i="1" s="1"/>
  <c r="X2942" i="1" s="1"/>
  <c r="V2943" i="1"/>
  <c r="W2943" i="1" s="1"/>
  <c r="X2943" i="1" s="1"/>
  <c r="V2944" i="1"/>
  <c r="W2944" i="1" s="1"/>
  <c r="X2944" i="1" s="1"/>
  <c r="V2945" i="1"/>
  <c r="W2945" i="1" s="1"/>
  <c r="X2945" i="1" s="1"/>
  <c r="V2946" i="1"/>
  <c r="W2946" i="1" s="1"/>
  <c r="X2946" i="1" s="1"/>
  <c r="V2947" i="1"/>
  <c r="W2947" i="1" s="1"/>
  <c r="X2947" i="1" s="1"/>
  <c r="V2948" i="1"/>
  <c r="W2948" i="1" s="1"/>
  <c r="X2948" i="1" s="1"/>
  <c r="V2949" i="1"/>
  <c r="W2949" i="1" s="1"/>
  <c r="X2949" i="1" s="1"/>
  <c r="V2950" i="1"/>
  <c r="W2950" i="1" s="1"/>
  <c r="X2950" i="1" s="1"/>
  <c r="V2951" i="1"/>
  <c r="W2951" i="1" s="1"/>
  <c r="X2951" i="1" s="1"/>
  <c r="V2952" i="1"/>
  <c r="W2952" i="1" s="1"/>
  <c r="X2952" i="1" s="1"/>
  <c r="V2953" i="1"/>
  <c r="W2953" i="1" s="1"/>
  <c r="X2953" i="1" s="1"/>
  <c r="V2954" i="1"/>
  <c r="W2954" i="1" s="1"/>
  <c r="X2954" i="1" s="1"/>
  <c r="V2955" i="1"/>
  <c r="W2955" i="1" s="1"/>
  <c r="X2955" i="1" s="1"/>
  <c r="V2956" i="1"/>
  <c r="W2956" i="1" s="1"/>
  <c r="X2956" i="1" s="1"/>
  <c r="V2957" i="1"/>
  <c r="W2957" i="1" s="1"/>
  <c r="X2957" i="1" s="1"/>
  <c r="V2958" i="1"/>
  <c r="W2958" i="1" s="1"/>
  <c r="X2958" i="1" s="1"/>
  <c r="V2959" i="1"/>
  <c r="W2959" i="1" s="1"/>
  <c r="X2959" i="1" s="1"/>
  <c r="V2960" i="1"/>
  <c r="W2960" i="1" s="1"/>
  <c r="X2960" i="1" s="1"/>
  <c r="V2961" i="1"/>
  <c r="W2961" i="1" s="1"/>
  <c r="X2961" i="1" s="1"/>
  <c r="V2962" i="1"/>
  <c r="W2962" i="1" s="1"/>
  <c r="X2962" i="1" s="1"/>
  <c r="V2963" i="1"/>
  <c r="W2963" i="1" s="1"/>
  <c r="X2963" i="1" s="1"/>
  <c r="V2964" i="1"/>
  <c r="W2964" i="1" s="1"/>
  <c r="X2964" i="1" s="1"/>
  <c r="V2965" i="1"/>
  <c r="W2965" i="1" s="1"/>
  <c r="X2965" i="1" s="1"/>
  <c r="V2966" i="1"/>
  <c r="W2966" i="1" s="1"/>
  <c r="X2966" i="1" s="1"/>
  <c r="V2967" i="1"/>
  <c r="W2967" i="1" s="1"/>
  <c r="X2967" i="1" s="1"/>
  <c r="V2968" i="1"/>
  <c r="W2968" i="1" s="1"/>
  <c r="X2968" i="1" s="1"/>
  <c r="V2969" i="1"/>
  <c r="W2969" i="1" s="1"/>
  <c r="X2969" i="1" s="1"/>
  <c r="V2970" i="1"/>
  <c r="W2970" i="1" s="1"/>
  <c r="X2970" i="1" s="1"/>
  <c r="V2971" i="1"/>
  <c r="W2971" i="1" s="1"/>
  <c r="X2971" i="1" s="1"/>
  <c r="V2972" i="1"/>
  <c r="W2972" i="1" s="1"/>
  <c r="X2972" i="1" s="1"/>
  <c r="V2973" i="1"/>
  <c r="W2973" i="1" s="1"/>
  <c r="X2973" i="1" s="1"/>
  <c r="V2974" i="1"/>
  <c r="W2974" i="1" s="1"/>
  <c r="X2974" i="1" s="1"/>
  <c r="V2975" i="1"/>
  <c r="W2975" i="1" s="1"/>
  <c r="X2975" i="1" s="1"/>
  <c r="V2976" i="1"/>
  <c r="W2976" i="1" s="1"/>
  <c r="X2976" i="1" s="1"/>
  <c r="V2977" i="1"/>
  <c r="W2977" i="1" s="1"/>
  <c r="X2977" i="1" s="1"/>
  <c r="V2978" i="1"/>
  <c r="W2978" i="1" s="1"/>
  <c r="X2978" i="1" s="1"/>
  <c r="V2979" i="1"/>
  <c r="W2979" i="1" s="1"/>
  <c r="X2979" i="1" s="1"/>
  <c r="V2980" i="1"/>
  <c r="W2980" i="1" s="1"/>
  <c r="X2980" i="1" s="1"/>
  <c r="V2981" i="1"/>
  <c r="W2981" i="1" s="1"/>
  <c r="X2981" i="1" s="1"/>
  <c r="V2982" i="1"/>
  <c r="W2982" i="1" s="1"/>
  <c r="X2982" i="1" s="1"/>
  <c r="V2983" i="1"/>
  <c r="W2983" i="1" s="1"/>
  <c r="X2983" i="1" s="1"/>
  <c r="V2984" i="1"/>
  <c r="W2984" i="1" s="1"/>
  <c r="X2984" i="1" s="1"/>
  <c r="V2985" i="1"/>
  <c r="W2985" i="1" s="1"/>
  <c r="X2985" i="1" s="1"/>
  <c r="V2986" i="1"/>
  <c r="W2986" i="1" s="1"/>
  <c r="X2986" i="1" s="1"/>
  <c r="V2987" i="1"/>
  <c r="W2987" i="1" s="1"/>
  <c r="X2987" i="1" s="1"/>
  <c r="V2988" i="1"/>
  <c r="W2988" i="1" s="1"/>
  <c r="X2988" i="1" s="1"/>
  <c r="V2989" i="1"/>
  <c r="W2989" i="1" s="1"/>
  <c r="X2989" i="1" s="1"/>
  <c r="V2990" i="1"/>
  <c r="W2990" i="1" s="1"/>
  <c r="X2990" i="1" s="1"/>
  <c r="V2991" i="1"/>
  <c r="W2991" i="1" s="1"/>
  <c r="X2991" i="1" s="1"/>
  <c r="V2992" i="1"/>
  <c r="W2992" i="1" s="1"/>
  <c r="X2992" i="1" s="1"/>
  <c r="V2993" i="1"/>
  <c r="W2993" i="1" s="1"/>
  <c r="X2993" i="1" s="1"/>
  <c r="V2994" i="1"/>
  <c r="W2994" i="1" s="1"/>
  <c r="X2994" i="1" s="1"/>
  <c r="V2995" i="1"/>
  <c r="W2995" i="1" s="1"/>
  <c r="X2995" i="1" s="1"/>
  <c r="V2996" i="1"/>
  <c r="W2996" i="1" s="1"/>
  <c r="X2996" i="1" s="1"/>
  <c r="V2997" i="1"/>
  <c r="W2997" i="1" s="1"/>
  <c r="X2997" i="1" s="1"/>
  <c r="V2998" i="1"/>
  <c r="W2998" i="1" s="1"/>
  <c r="X2998" i="1" s="1"/>
  <c r="V2999" i="1"/>
  <c r="W2999" i="1" s="1"/>
  <c r="X2999" i="1" s="1"/>
  <c r="V3000" i="1"/>
  <c r="W3000" i="1" s="1"/>
  <c r="X3000" i="1" s="1"/>
  <c r="V3001" i="1"/>
  <c r="W3001" i="1" s="1"/>
  <c r="X3001" i="1" s="1"/>
  <c r="V3002" i="1"/>
  <c r="W3002" i="1" s="1"/>
  <c r="X3002" i="1" s="1"/>
  <c r="V3003" i="1"/>
  <c r="W3003" i="1" s="1"/>
  <c r="X3003" i="1" s="1"/>
  <c r="V3004" i="1"/>
  <c r="W3004" i="1" s="1"/>
  <c r="X3004" i="1" s="1"/>
  <c r="V3005" i="1"/>
  <c r="W3005" i="1" s="1"/>
  <c r="X3005" i="1" s="1"/>
  <c r="V3006" i="1"/>
  <c r="W3006" i="1" s="1"/>
  <c r="X3006" i="1" s="1"/>
  <c r="V3007" i="1"/>
  <c r="W3007" i="1" s="1"/>
  <c r="X3007" i="1" s="1"/>
  <c r="V3008" i="1"/>
  <c r="W3008" i="1" s="1"/>
  <c r="X3008" i="1" s="1"/>
  <c r="V3009" i="1"/>
  <c r="W3009" i="1" s="1"/>
  <c r="X3009" i="1" s="1"/>
  <c r="V3010" i="1"/>
  <c r="W3010" i="1" s="1"/>
  <c r="X3010" i="1" s="1"/>
  <c r="V3011" i="1"/>
  <c r="W3011" i="1" s="1"/>
  <c r="X3011" i="1" s="1"/>
  <c r="V3012" i="1"/>
  <c r="W3012" i="1" s="1"/>
  <c r="X3012" i="1" s="1"/>
  <c r="V3013" i="1"/>
  <c r="W3013" i="1" s="1"/>
  <c r="X3013" i="1" s="1"/>
  <c r="V3014" i="1"/>
  <c r="W3014" i="1" s="1"/>
  <c r="X3014" i="1" s="1"/>
  <c r="V3015" i="1"/>
  <c r="W3015" i="1" s="1"/>
  <c r="X3015" i="1" s="1"/>
  <c r="V3016" i="1"/>
  <c r="W3016" i="1" s="1"/>
  <c r="X3016" i="1" s="1"/>
  <c r="V3017" i="1"/>
  <c r="W3017" i="1" s="1"/>
  <c r="X3017" i="1" s="1"/>
  <c r="V3018" i="1"/>
  <c r="W3018" i="1" s="1"/>
  <c r="X3018" i="1" s="1"/>
  <c r="V3019" i="1"/>
  <c r="W3019" i="1" s="1"/>
  <c r="X3019" i="1" s="1"/>
  <c r="V3020" i="1"/>
  <c r="W3020" i="1" s="1"/>
  <c r="X3020" i="1" s="1"/>
  <c r="V3021" i="1"/>
  <c r="W3021" i="1" s="1"/>
  <c r="X3021" i="1" s="1"/>
  <c r="V3022" i="1"/>
  <c r="W3022" i="1" s="1"/>
  <c r="X3022" i="1" s="1"/>
  <c r="V3023" i="1"/>
  <c r="W3023" i="1" s="1"/>
  <c r="X3023" i="1" s="1"/>
  <c r="V3024" i="1"/>
  <c r="W3024" i="1" s="1"/>
  <c r="X3024" i="1" s="1"/>
  <c r="V3025" i="1"/>
  <c r="W3025" i="1" s="1"/>
  <c r="X3025" i="1" s="1"/>
  <c r="V3026" i="1"/>
  <c r="W3026" i="1" s="1"/>
  <c r="X3026" i="1" s="1"/>
  <c r="V3027" i="1"/>
  <c r="W3027" i="1" s="1"/>
  <c r="X3027" i="1" s="1"/>
  <c r="V3028" i="1"/>
  <c r="W3028" i="1" s="1"/>
  <c r="X3028" i="1" s="1"/>
  <c r="V3029" i="1"/>
  <c r="W3029" i="1" s="1"/>
  <c r="X3029" i="1" s="1"/>
  <c r="V3030" i="1"/>
  <c r="W3030" i="1" s="1"/>
  <c r="X3030" i="1" s="1"/>
  <c r="V3031" i="1"/>
  <c r="W3031" i="1" s="1"/>
  <c r="X3031" i="1" s="1"/>
  <c r="V3032" i="1"/>
  <c r="W3032" i="1" s="1"/>
  <c r="X3032" i="1" s="1"/>
  <c r="V3033" i="1"/>
  <c r="W3033" i="1" s="1"/>
  <c r="X3033" i="1" s="1"/>
  <c r="V3034" i="1"/>
  <c r="W3034" i="1" s="1"/>
  <c r="X3034" i="1" s="1"/>
  <c r="V3035" i="1"/>
  <c r="W3035" i="1" s="1"/>
  <c r="X3035" i="1" s="1"/>
  <c r="V3036" i="1"/>
  <c r="W3036" i="1" s="1"/>
  <c r="X3036" i="1" s="1"/>
  <c r="V3037" i="1"/>
  <c r="W3037" i="1" s="1"/>
  <c r="X3037" i="1" s="1"/>
  <c r="V3038" i="1"/>
  <c r="W3038" i="1" s="1"/>
  <c r="X3038" i="1" s="1"/>
  <c r="V3039" i="1"/>
  <c r="W3039" i="1" s="1"/>
  <c r="X3039" i="1" s="1"/>
  <c r="V3040" i="1"/>
  <c r="W3040" i="1" s="1"/>
  <c r="X3040" i="1" s="1"/>
  <c r="V3041" i="1"/>
  <c r="W3041" i="1" s="1"/>
  <c r="X3041" i="1" s="1"/>
  <c r="V3042" i="1"/>
  <c r="W3042" i="1" s="1"/>
  <c r="X3042" i="1" s="1"/>
  <c r="V3043" i="1"/>
  <c r="W3043" i="1" s="1"/>
  <c r="X3043" i="1" s="1"/>
  <c r="V3044" i="1"/>
  <c r="W3044" i="1" s="1"/>
  <c r="X3044" i="1" s="1"/>
  <c r="V3045" i="1"/>
  <c r="W3045" i="1" s="1"/>
  <c r="X3045" i="1" s="1"/>
  <c r="V3046" i="1"/>
  <c r="W3046" i="1" s="1"/>
  <c r="X3046" i="1" s="1"/>
  <c r="V3047" i="1"/>
  <c r="W3047" i="1" s="1"/>
  <c r="X3047" i="1" s="1"/>
  <c r="V3048" i="1"/>
  <c r="W3048" i="1" s="1"/>
  <c r="X3048" i="1" s="1"/>
  <c r="V3049" i="1"/>
  <c r="W3049" i="1" s="1"/>
  <c r="X3049" i="1" s="1"/>
  <c r="V3050" i="1"/>
  <c r="W3050" i="1" s="1"/>
  <c r="X3050" i="1" s="1"/>
  <c r="V3051" i="1"/>
  <c r="W3051" i="1" s="1"/>
  <c r="X3051" i="1" s="1"/>
  <c r="V3052" i="1"/>
  <c r="W3052" i="1" s="1"/>
  <c r="X3052" i="1" s="1"/>
  <c r="V3053" i="1"/>
  <c r="W3053" i="1" s="1"/>
  <c r="X3053" i="1" s="1"/>
  <c r="V3054" i="1"/>
  <c r="W3054" i="1" s="1"/>
  <c r="X3054" i="1" s="1"/>
  <c r="V3055" i="1"/>
  <c r="W3055" i="1" s="1"/>
  <c r="X3055" i="1" s="1"/>
  <c r="V3056" i="1"/>
  <c r="W3056" i="1" s="1"/>
  <c r="X3056" i="1" s="1"/>
  <c r="V3057" i="1"/>
  <c r="W3057" i="1" s="1"/>
  <c r="X3057" i="1" s="1"/>
  <c r="V3058" i="1"/>
  <c r="W3058" i="1" s="1"/>
  <c r="X3058" i="1" s="1"/>
  <c r="V3059" i="1"/>
  <c r="W3059" i="1" s="1"/>
  <c r="X3059" i="1" s="1"/>
  <c r="V3060" i="1"/>
  <c r="W3060" i="1" s="1"/>
  <c r="X3060" i="1" s="1"/>
  <c r="V3061" i="1"/>
  <c r="W3061" i="1" s="1"/>
  <c r="X3061" i="1" s="1"/>
  <c r="V3062" i="1"/>
  <c r="W3062" i="1" s="1"/>
  <c r="X3062" i="1" s="1"/>
  <c r="V3063" i="1"/>
  <c r="W3063" i="1" s="1"/>
  <c r="X3063" i="1" s="1"/>
  <c r="V3064" i="1"/>
  <c r="W3064" i="1" s="1"/>
  <c r="X3064" i="1" s="1"/>
  <c r="V3065" i="1"/>
  <c r="W3065" i="1" s="1"/>
  <c r="X3065" i="1" s="1"/>
  <c r="V3066" i="1"/>
  <c r="W3066" i="1" s="1"/>
  <c r="X3066" i="1" s="1"/>
  <c r="V3067" i="1"/>
  <c r="W3067" i="1" s="1"/>
  <c r="X3067" i="1" s="1"/>
  <c r="V3068" i="1"/>
  <c r="W3068" i="1" s="1"/>
  <c r="X3068" i="1" s="1"/>
  <c r="V3069" i="1"/>
  <c r="W3069" i="1" s="1"/>
  <c r="X3069" i="1" s="1"/>
  <c r="V3070" i="1"/>
  <c r="W3070" i="1" s="1"/>
  <c r="X3070" i="1" s="1"/>
  <c r="V3071" i="1"/>
  <c r="W3071" i="1" s="1"/>
  <c r="X3071" i="1" s="1"/>
  <c r="V3072" i="1"/>
  <c r="W3072" i="1" s="1"/>
  <c r="X3072" i="1" s="1"/>
  <c r="V3073" i="1"/>
  <c r="W3073" i="1" s="1"/>
  <c r="X3073" i="1" s="1"/>
  <c r="V3074" i="1"/>
  <c r="W3074" i="1" s="1"/>
  <c r="X3074" i="1" s="1"/>
  <c r="V3075" i="1"/>
  <c r="W3075" i="1" s="1"/>
  <c r="X3075" i="1" s="1"/>
  <c r="V3076" i="1"/>
  <c r="W3076" i="1" s="1"/>
  <c r="X3076" i="1" s="1"/>
  <c r="V3077" i="1"/>
  <c r="W3077" i="1" s="1"/>
  <c r="X3077" i="1" s="1"/>
  <c r="V3078" i="1"/>
  <c r="W3078" i="1" s="1"/>
  <c r="X3078" i="1" s="1"/>
  <c r="V3079" i="1"/>
  <c r="W3079" i="1" s="1"/>
  <c r="X3079" i="1" s="1"/>
  <c r="V3080" i="1"/>
  <c r="W3080" i="1" s="1"/>
  <c r="X3080" i="1" s="1"/>
  <c r="V3081" i="1"/>
  <c r="W3081" i="1" s="1"/>
  <c r="X3081" i="1" s="1"/>
  <c r="V3082" i="1"/>
  <c r="W3082" i="1" s="1"/>
  <c r="X3082" i="1" s="1"/>
  <c r="V3083" i="1"/>
  <c r="W3083" i="1" s="1"/>
  <c r="X3083" i="1" s="1"/>
  <c r="V3084" i="1"/>
  <c r="W3084" i="1" s="1"/>
  <c r="X3084" i="1" s="1"/>
  <c r="V3085" i="1"/>
  <c r="W3085" i="1" s="1"/>
  <c r="X3085" i="1" s="1"/>
  <c r="V3086" i="1"/>
  <c r="W3086" i="1" s="1"/>
  <c r="X3086" i="1" s="1"/>
  <c r="V3087" i="1"/>
  <c r="W3087" i="1" s="1"/>
  <c r="X3087" i="1" s="1"/>
  <c r="V3088" i="1"/>
  <c r="W3088" i="1" s="1"/>
  <c r="X3088" i="1" s="1"/>
  <c r="V3089" i="1"/>
  <c r="W3089" i="1" s="1"/>
  <c r="X3089" i="1" s="1"/>
  <c r="V3090" i="1"/>
  <c r="W3090" i="1" s="1"/>
  <c r="X3090" i="1" s="1"/>
  <c r="V3091" i="1"/>
  <c r="W3091" i="1" s="1"/>
  <c r="X3091" i="1" s="1"/>
  <c r="V3092" i="1"/>
  <c r="W3092" i="1" s="1"/>
  <c r="X3092" i="1" s="1"/>
  <c r="V3093" i="1"/>
  <c r="W3093" i="1" s="1"/>
  <c r="X3093" i="1" s="1"/>
  <c r="V3094" i="1"/>
  <c r="W3094" i="1" s="1"/>
  <c r="X3094" i="1" s="1"/>
  <c r="V3095" i="1"/>
  <c r="W3095" i="1" s="1"/>
  <c r="X3095" i="1" s="1"/>
  <c r="V3096" i="1"/>
  <c r="W3096" i="1" s="1"/>
  <c r="X3096" i="1" s="1"/>
  <c r="V3097" i="1"/>
  <c r="W3097" i="1" s="1"/>
  <c r="X3097" i="1" s="1"/>
  <c r="V3098" i="1"/>
  <c r="W3098" i="1" s="1"/>
  <c r="X3098" i="1" s="1"/>
  <c r="V3099" i="1"/>
  <c r="W3099" i="1" s="1"/>
  <c r="X3099" i="1" s="1"/>
  <c r="V3100" i="1"/>
  <c r="W3100" i="1" s="1"/>
  <c r="X3100" i="1" s="1"/>
  <c r="V3101" i="1"/>
  <c r="W3101" i="1" s="1"/>
  <c r="X3101" i="1" s="1"/>
  <c r="V3102" i="1"/>
  <c r="W3102" i="1" s="1"/>
  <c r="X3102" i="1" s="1"/>
  <c r="V3103" i="1"/>
  <c r="W3103" i="1" s="1"/>
  <c r="X3103" i="1" s="1"/>
  <c r="V3104" i="1"/>
  <c r="W3104" i="1" s="1"/>
  <c r="X3104" i="1" s="1"/>
  <c r="V3105" i="1"/>
  <c r="W3105" i="1" s="1"/>
  <c r="X3105" i="1" s="1"/>
  <c r="V3106" i="1"/>
  <c r="W3106" i="1" s="1"/>
  <c r="X3106" i="1" s="1"/>
  <c r="V3107" i="1"/>
  <c r="W3107" i="1" s="1"/>
  <c r="X3107" i="1" s="1"/>
  <c r="V3108" i="1"/>
  <c r="W3108" i="1" s="1"/>
  <c r="X3108" i="1" s="1"/>
  <c r="V3109" i="1"/>
  <c r="W3109" i="1" s="1"/>
  <c r="X3109" i="1" s="1"/>
  <c r="V3110" i="1"/>
  <c r="W3110" i="1" s="1"/>
  <c r="X3110" i="1" s="1"/>
  <c r="V3111" i="1"/>
  <c r="W3111" i="1" s="1"/>
  <c r="X3111" i="1" s="1"/>
  <c r="V3112" i="1"/>
  <c r="W3112" i="1" s="1"/>
  <c r="X3112" i="1" s="1"/>
  <c r="V3113" i="1"/>
  <c r="W3113" i="1" s="1"/>
  <c r="X3113" i="1" s="1"/>
  <c r="V3114" i="1"/>
  <c r="W3114" i="1" s="1"/>
  <c r="X3114" i="1" s="1"/>
  <c r="V3115" i="1"/>
  <c r="W3115" i="1" s="1"/>
  <c r="X3115" i="1" s="1"/>
  <c r="V3116" i="1"/>
  <c r="W3116" i="1" s="1"/>
  <c r="X3116" i="1" s="1"/>
  <c r="V3117" i="1"/>
  <c r="W3117" i="1" s="1"/>
  <c r="X3117" i="1" s="1"/>
  <c r="V3118" i="1"/>
  <c r="W3118" i="1" s="1"/>
  <c r="X3118" i="1" s="1"/>
  <c r="V3119" i="1"/>
  <c r="W3119" i="1" s="1"/>
  <c r="X3119" i="1" s="1"/>
  <c r="V3120" i="1"/>
  <c r="W3120" i="1" s="1"/>
  <c r="X3120" i="1" s="1"/>
  <c r="V3121" i="1"/>
  <c r="W3121" i="1" s="1"/>
  <c r="X3121" i="1" s="1"/>
  <c r="V3122" i="1"/>
  <c r="W3122" i="1" s="1"/>
  <c r="X3122" i="1" s="1"/>
  <c r="V3123" i="1"/>
  <c r="W3123" i="1" s="1"/>
  <c r="X3123" i="1" s="1"/>
  <c r="V3124" i="1"/>
  <c r="W3124" i="1" s="1"/>
  <c r="X3124" i="1" s="1"/>
  <c r="V3125" i="1"/>
  <c r="W3125" i="1" s="1"/>
  <c r="X3125" i="1" s="1"/>
  <c r="V3126" i="1"/>
  <c r="W3126" i="1" s="1"/>
  <c r="X3126" i="1" s="1"/>
  <c r="V3127" i="1"/>
  <c r="W3127" i="1" s="1"/>
  <c r="X3127" i="1" s="1"/>
  <c r="V3128" i="1"/>
  <c r="W3128" i="1" s="1"/>
  <c r="X3128" i="1" s="1"/>
  <c r="V3129" i="1"/>
  <c r="W3129" i="1" s="1"/>
  <c r="X3129" i="1" s="1"/>
  <c r="V3130" i="1"/>
  <c r="W3130" i="1" s="1"/>
  <c r="X3130" i="1" s="1"/>
  <c r="V3131" i="1"/>
  <c r="W3131" i="1" s="1"/>
  <c r="X3131" i="1" s="1"/>
  <c r="V3132" i="1"/>
  <c r="W3132" i="1" s="1"/>
  <c r="X3132" i="1" s="1"/>
  <c r="V3133" i="1"/>
  <c r="W3133" i="1" s="1"/>
  <c r="X3133" i="1" s="1"/>
  <c r="V3134" i="1"/>
  <c r="W3134" i="1" s="1"/>
  <c r="X3134" i="1" s="1"/>
  <c r="V3135" i="1"/>
  <c r="W3135" i="1" s="1"/>
  <c r="X3135" i="1" s="1"/>
  <c r="V3136" i="1"/>
  <c r="W3136" i="1" s="1"/>
  <c r="X3136" i="1" s="1"/>
  <c r="V3137" i="1"/>
  <c r="W3137" i="1" s="1"/>
  <c r="X3137" i="1" s="1"/>
  <c r="V3138" i="1"/>
  <c r="W3138" i="1" s="1"/>
  <c r="X3138" i="1" s="1"/>
  <c r="V3139" i="1"/>
  <c r="W3139" i="1" s="1"/>
  <c r="X3139" i="1" s="1"/>
  <c r="V3140" i="1"/>
  <c r="W3140" i="1" s="1"/>
  <c r="X3140" i="1" s="1"/>
  <c r="V3141" i="1"/>
  <c r="W3141" i="1" s="1"/>
  <c r="X3141" i="1" s="1"/>
  <c r="V3142" i="1"/>
  <c r="W3142" i="1" s="1"/>
  <c r="X3142" i="1" s="1"/>
  <c r="V3143" i="1"/>
  <c r="W3143" i="1" s="1"/>
  <c r="X3143" i="1" s="1"/>
  <c r="V3144" i="1"/>
  <c r="W3144" i="1" s="1"/>
  <c r="X3144" i="1" s="1"/>
  <c r="V3145" i="1"/>
  <c r="W3145" i="1" s="1"/>
  <c r="X3145" i="1" s="1"/>
  <c r="V3146" i="1"/>
  <c r="W3146" i="1" s="1"/>
  <c r="X3146" i="1" s="1"/>
  <c r="V3147" i="1"/>
  <c r="W3147" i="1" s="1"/>
  <c r="X3147" i="1" s="1"/>
  <c r="V3148" i="1"/>
  <c r="W3148" i="1" s="1"/>
  <c r="X3148" i="1" s="1"/>
  <c r="V3149" i="1"/>
  <c r="W3149" i="1" s="1"/>
  <c r="X3149" i="1" s="1"/>
  <c r="V3150" i="1"/>
  <c r="W3150" i="1" s="1"/>
  <c r="X3150" i="1" s="1"/>
  <c r="V3151" i="1"/>
  <c r="W3151" i="1" s="1"/>
  <c r="X3151" i="1" s="1"/>
  <c r="V3152" i="1"/>
  <c r="W3152" i="1" s="1"/>
  <c r="X3152" i="1" s="1"/>
  <c r="V3153" i="1"/>
  <c r="W3153" i="1" s="1"/>
  <c r="X3153" i="1" s="1"/>
  <c r="V3154" i="1"/>
  <c r="W3154" i="1" s="1"/>
  <c r="X3154" i="1" s="1"/>
  <c r="V3155" i="1"/>
  <c r="W3155" i="1" s="1"/>
  <c r="X3155" i="1" s="1"/>
  <c r="V3156" i="1"/>
  <c r="W3156" i="1" s="1"/>
  <c r="X3156" i="1" s="1"/>
  <c r="V3157" i="1"/>
  <c r="W3157" i="1" s="1"/>
  <c r="X3157" i="1" s="1"/>
  <c r="V3158" i="1"/>
  <c r="W3158" i="1" s="1"/>
  <c r="X3158" i="1" s="1"/>
  <c r="V3159" i="1"/>
  <c r="W3159" i="1" s="1"/>
  <c r="X3159" i="1" s="1"/>
  <c r="V3160" i="1"/>
  <c r="W3160" i="1" s="1"/>
  <c r="X3160" i="1" s="1"/>
  <c r="V3161" i="1"/>
  <c r="W3161" i="1" s="1"/>
  <c r="X3161" i="1" s="1"/>
  <c r="V3162" i="1"/>
  <c r="W3162" i="1" s="1"/>
  <c r="X3162" i="1" s="1"/>
  <c r="V3163" i="1"/>
  <c r="W3163" i="1" s="1"/>
  <c r="X3163" i="1" s="1"/>
  <c r="V3164" i="1"/>
  <c r="W3164" i="1" s="1"/>
  <c r="X3164" i="1" s="1"/>
  <c r="V3165" i="1"/>
  <c r="W3165" i="1" s="1"/>
  <c r="X3165" i="1" s="1"/>
  <c r="V3166" i="1"/>
  <c r="W3166" i="1" s="1"/>
  <c r="X3166" i="1" s="1"/>
  <c r="V3167" i="1"/>
  <c r="W3167" i="1" s="1"/>
  <c r="X3167" i="1" s="1"/>
  <c r="V3168" i="1"/>
  <c r="W3168" i="1" s="1"/>
  <c r="X3168" i="1" s="1"/>
  <c r="V3169" i="1"/>
  <c r="W3169" i="1" s="1"/>
  <c r="X3169" i="1" s="1"/>
  <c r="V3170" i="1"/>
  <c r="W3170" i="1" s="1"/>
  <c r="X3170" i="1" s="1"/>
  <c r="V3171" i="1"/>
  <c r="W3171" i="1" s="1"/>
  <c r="X3171" i="1" s="1"/>
  <c r="V3172" i="1"/>
  <c r="W3172" i="1" s="1"/>
  <c r="X3172" i="1" s="1"/>
  <c r="V3173" i="1"/>
  <c r="W3173" i="1" s="1"/>
  <c r="X3173" i="1" s="1"/>
  <c r="V3174" i="1"/>
  <c r="W3174" i="1" s="1"/>
  <c r="X3174" i="1" s="1"/>
  <c r="V3175" i="1"/>
  <c r="W3175" i="1" s="1"/>
  <c r="X3175" i="1" s="1"/>
  <c r="V3176" i="1"/>
  <c r="W3176" i="1" s="1"/>
  <c r="X3176" i="1" s="1"/>
  <c r="V3177" i="1"/>
  <c r="W3177" i="1" s="1"/>
  <c r="X3177" i="1" s="1"/>
  <c r="V3178" i="1"/>
  <c r="W3178" i="1" s="1"/>
  <c r="X3178" i="1" s="1"/>
  <c r="V3179" i="1"/>
  <c r="W3179" i="1" s="1"/>
  <c r="X3179" i="1" s="1"/>
  <c r="V3180" i="1"/>
  <c r="W3180" i="1" s="1"/>
  <c r="X3180" i="1" s="1"/>
  <c r="V3181" i="1"/>
  <c r="W3181" i="1" s="1"/>
  <c r="X3181" i="1" s="1"/>
  <c r="V3182" i="1"/>
  <c r="W3182" i="1" s="1"/>
  <c r="X3182" i="1" s="1"/>
  <c r="V3183" i="1"/>
  <c r="W3183" i="1" s="1"/>
  <c r="X3183" i="1" s="1"/>
  <c r="V3184" i="1"/>
  <c r="W3184" i="1" s="1"/>
  <c r="X3184" i="1" s="1"/>
  <c r="V3185" i="1"/>
  <c r="W3185" i="1" s="1"/>
  <c r="X3185" i="1" s="1"/>
  <c r="V3186" i="1"/>
  <c r="W3186" i="1" s="1"/>
  <c r="X3186" i="1" s="1"/>
  <c r="V3187" i="1"/>
  <c r="W3187" i="1" s="1"/>
  <c r="X3187" i="1" s="1"/>
  <c r="V3188" i="1"/>
  <c r="W3188" i="1" s="1"/>
  <c r="X3188" i="1" s="1"/>
  <c r="V3189" i="1"/>
  <c r="W3189" i="1" s="1"/>
  <c r="X3189" i="1" s="1"/>
  <c r="V3190" i="1"/>
  <c r="W3190" i="1" s="1"/>
  <c r="X3190" i="1" s="1"/>
  <c r="V3191" i="1"/>
  <c r="W3191" i="1" s="1"/>
  <c r="X3191" i="1" s="1"/>
  <c r="V3192" i="1"/>
  <c r="W3192" i="1" s="1"/>
  <c r="X3192" i="1" s="1"/>
  <c r="V3193" i="1"/>
  <c r="W3193" i="1" s="1"/>
  <c r="X3193" i="1" s="1"/>
  <c r="V3194" i="1"/>
  <c r="W3194" i="1" s="1"/>
  <c r="X3194" i="1" s="1"/>
  <c r="V3195" i="1"/>
  <c r="W3195" i="1" s="1"/>
  <c r="X3195" i="1" s="1"/>
  <c r="V3196" i="1"/>
  <c r="W3196" i="1" s="1"/>
  <c r="X3196" i="1" s="1"/>
  <c r="V3197" i="1"/>
  <c r="W3197" i="1" s="1"/>
  <c r="X3197" i="1" s="1"/>
  <c r="V3198" i="1"/>
  <c r="W3198" i="1" s="1"/>
  <c r="X3198" i="1" s="1"/>
  <c r="V3199" i="1"/>
  <c r="W3199" i="1" s="1"/>
  <c r="X3199" i="1" s="1"/>
  <c r="V3200" i="1"/>
  <c r="W3200" i="1" s="1"/>
  <c r="X3200" i="1" s="1"/>
  <c r="V3201" i="1"/>
  <c r="W3201" i="1" s="1"/>
  <c r="X3201" i="1" s="1"/>
  <c r="V3202" i="1"/>
  <c r="W3202" i="1" s="1"/>
  <c r="X3202" i="1" s="1"/>
  <c r="V3203" i="1"/>
  <c r="W3203" i="1" s="1"/>
  <c r="X3203" i="1" s="1"/>
  <c r="V3204" i="1"/>
  <c r="W3204" i="1" s="1"/>
  <c r="X3204" i="1" s="1"/>
  <c r="V3205" i="1"/>
  <c r="W3205" i="1" s="1"/>
  <c r="X3205" i="1" s="1"/>
  <c r="V3206" i="1"/>
  <c r="W3206" i="1" s="1"/>
  <c r="X3206" i="1" s="1"/>
  <c r="V3207" i="1"/>
  <c r="W3207" i="1" s="1"/>
  <c r="X3207" i="1" s="1"/>
  <c r="V3208" i="1"/>
  <c r="W3208" i="1" s="1"/>
  <c r="X3208" i="1" s="1"/>
  <c r="V3209" i="1"/>
  <c r="W3209" i="1" s="1"/>
  <c r="X3209" i="1" s="1"/>
  <c r="V3210" i="1"/>
  <c r="W3210" i="1" s="1"/>
  <c r="X3210" i="1" s="1"/>
  <c r="V3211" i="1"/>
  <c r="W3211" i="1" s="1"/>
  <c r="X3211" i="1" s="1"/>
  <c r="V3212" i="1"/>
  <c r="W3212" i="1" s="1"/>
  <c r="X3212" i="1" s="1"/>
  <c r="V3213" i="1"/>
  <c r="W3213" i="1" s="1"/>
  <c r="X3213" i="1" s="1"/>
  <c r="V3214" i="1"/>
  <c r="W3214" i="1" s="1"/>
  <c r="X3214" i="1" s="1"/>
  <c r="V3215" i="1"/>
  <c r="W3215" i="1" s="1"/>
  <c r="X3215" i="1" s="1"/>
  <c r="V3216" i="1"/>
  <c r="W3216" i="1" s="1"/>
  <c r="X3216" i="1" s="1"/>
  <c r="V3217" i="1"/>
  <c r="W3217" i="1" s="1"/>
  <c r="X3217" i="1" s="1"/>
  <c r="V3218" i="1"/>
  <c r="W3218" i="1" s="1"/>
  <c r="X3218" i="1" s="1"/>
  <c r="V3219" i="1"/>
  <c r="W3219" i="1" s="1"/>
  <c r="X3219" i="1" s="1"/>
  <c r="V3220" i="1"/>
  <c r="W3220" i="1" s="1"/>
  <c r="X3220" i="1" s="1"/>
  <c r="V3221" i="1"/>
  <c r="W3221" i="1" s="1"/>
  <c r="X3221" i="1" s="1"/>
  <c r="V3222" i="1"/>
  <c r="W3222" i="1" s="1"/>
  <c r="X3222" i="1" s="1"/>
  <c r="V3223" i="1"/>
  <c r="W3223" i="1" s="1"/>
  <c r="X3223" i="1" s="1"/>
  <c r="V3224" i="1"/>
  <c r="W3224" i="1" s="1"/>
  <c r="X3224" i="1" s="1"/>
  <c r="V3225" i="1"/>
  <c r="W3225" i="1" s="1"/>
  <c r="X3225" i="1" s="1"/>
  <c r="V3226" i="1"/>
  <c r="W3226" i="1" s="1"/>
  <c r="X3226" i="1" s="1"/>
  <c r="V3227" i="1"/>
  <c r="W3227" i="1" s="1"/>
  <c r="X3227" i="1" s="1"/>
  <c r="V3228" i="1"/>
  <c r="W3228" i="1" s="1"/>
  <c r="X3228" i="1" s="1"/>
  <c r="V3229" i="1"/>
  <c r="W3229" i="1" s="1"/>
  <c r="X3229" i="1" s="1"/>
  <c r="V3230" i="1"/>
  <c r="W3230" i="1" s="1"/>
  <c r="X3230" i="1" s="1"/>
  <c r="V3231" i="1"/>
  <c r="W3231" i="1" s="1"/>
  <c r="X3231" i="1" s="1"/>
  <c r="V3232" i="1"/>
  <c r="W3232" i="1" s="1"/>
  <c r="X3232" i="1" s="1"/>
  <c r="V3233" i="1"/>
  <c r="W3233" i="1" s="1"/>
  <c r="X3233" i="1" s="1"/>
  <c r="V3234" i="1"/>
  <c r="W3234" i="1" s="1"/>
  <c r="X3234" i="1" s="1"/>
  <c r="V3235" i="1"/>
  <c r="W3235" i="1" s="1"/>
  <c r="X3235" i="1" s="1"/>
  <c r="V3236" i="1"/>
  <c r="W3236" i="1" s="1"/>
  <c r="X3236" i="1" s="1"/>
  <c r="V3237" i="1"/>
  <c r="W3237" i="1" s="1"/>
  <c r="X3237" i="1" s="1"/>
  <c r="V3238" i="1"/>
  <c r="W3238" i="1" s="1"/>
  <c r="X3238" i="1" s="1"/>
  <c r="V3239" i="1"/>
  <c r="W3239" i="1" s="1"/>
  <c r="X3239" i="1" s="1"/>
  <c r="V3240" i="1"/>
  <c r="W3240" i="1" s="1"/>
  <c r="X3240" i="1" s="1"/>
  <c r="V3241" i="1"/>
  <c r="W3241" i="1" s="1"/>
  <c r="X3241" i="1" s="1"/>
  <c r="V3242" i="1"/>
  <c r="W3242" i="1" s="1"/>
  <c r="X3242" i="1" s="1"/>
  <c r="V3243" i="1"/>
  <c r="W3243" i="1" s="1"/>
  <c r="X3243" i="1" s="1"/>
  <c r="V3244" i="1"/>
  <c r="W3244" i="1" s="1"/>
  <c r="X3244" i="1" s="1"/>
  <c r="V3245" i="1"/>
  <c r="W3245" i="1" s="1"/>
  <c r="X3245" i="1" s="1"/>
  <c r="V3246" i="1"/>
  <c r="W3246" i="1" s="1"/>
  <c r="X3246" i="1" s="1"/>
  <c r="V3247" i="1"/>
  <c r="W3247" i="1" s="1"/>
  <c r="X3247" i="1" s="1"/>
  <c r="V3248" i="1"/>
  <c r="W3248" i="1" s="1"/>
  <c r="X3248" i="1" s="1"/>
  <c r="V3249" i="1"/>
  <c r="W3249" i="1" s="1"/>
  <c r="X3249" i="1" s="1"/>
  <c r="V3250" i="1"/>
  <c r="W3250" i="1" s="1"/>
  <c r="X3250" i="1" s="1"/>
  <c r="V3251" i="1"/>
  <c r="W3251" i="1" s="1"/>
  <c r="X3251" i="1" s="1"/>
  <c r="V3252" i="1"/>
  <c r="W3252" i="1" s="1"/>
  <c r="X3252" i="1" s="1"/>
  <c r="V3253" i="1"/>
  <c r="W3253" i="1" s="1"/>
  <c r="X3253" i="1" s="1"/>
  <c r="V3254" i="1"/>
  <c r="W3254" i="1" s="1"/>
  <c r="X3254" i="1" s="1"/>
  <c r="V3255" i="1"/>
  <c r="W3255" i="1" s="1"/>
  <c r="X3255" i="1" s="1"/>
  <c r="V3256" i="1"/>
  <c r="W3256" i="1" s="1"/>
  <c r="X3256" i="1" s="1"/>
  <c r="V3257" i="1"/>
  <c r="W3257" i="1" s="1"/>
  <c r="X3257" i="1" s="1"/>
  <c r="V3258" i="1"/>
  <c r="W3258" i="1" s="1"/>
  <c r="X3258" i="1" s="1"/>
  <c r="V3259" i="1"/>
  <c r="W3259" i="1" s="1"/>
  <c r="X3259" i="1" s="1"/>
  <c r="V3260" i="1"/>
  <c r="W3260" i="1" s="1"/>
  <c r="X3260" i="1" s="1"/>
  <c r="V3261" i="1"/>
  <c r="W3261" i="1" s="1"/>
  <c r="X3261" i="1" s="1"/>
  <c r="V3262" i="1"/>
  <c r="W3262" i="1" s="1"/>
  <c r="X3262" i="1" s="1"/>
  <c r="V3263" i="1"/>
  <c r="W3263" i="1" s="1"/>
  <c r="X3263" i="1" s="1"/>
  <c r="V3264" i="1"/>
  <c r="W3264" i="1" s="1"/>
  <c r="X3264" i="1" s="1"/>
  <c r="V3265" i="1"/>
  <c r="W3265" i="1" s="1"/>
  <c r="X3265" i="1" s="1"/>
  <c r="V3266" i="1"/>
  <c r="W3266" i="1" s="1"/>
  <c r="X3266" i="1" s="1"/>
  <c r="V3267" i="1"/>
  <c r="W3267" i="1" s="1"/>
  <c r="X3267" i="1" s="1"/>
  <c r="V3268" i="1"/>
  <c r="W3268" i="1" s="1"/>
  <c r="X3268" i="1" s="1"/>
  <c r="V3269" i="1"/>
  <c r="W3269" i="1" s="1"/>
  <c r="X3269" i="1" s="1"/>
  <c r="V3270" i="1"/>
  <c r="W3270" i="1" s="1"/>
  <c r="X3270" i="1" s="1"/>
  <c r="V3271" i="1"/>
  <c r="W3271" i="1" s="1"/>
  <c r="X3271" i="1" s="1"/>
  <c r="V3272" i="1"/>
  <c r="W3272" i="1" s="1"/>
  <c r="X3272" i="1" s="1"/>
  <c r="V3273" i="1"/>
  <c r="W3273" i="1" s="1"/>
  <c r="X3273" i="1" s="1"/>
  <c r="V3274" i="1"/>
  <c r="W3274" i="1" s="1"/>
  <c r="X3274" i="1" s="1"/>
  <c r="V3275" i="1"/>
  <c r="W3275" i="1" s="1"/>
  <c r="X3275" i="1" s="1"/>
  <c r="V3276" i="1"/>
  <c r="W3276" i="1" s="1"/>
  <c r="X3276" i="1" s="1"/>
  <c r="V3277" i="1"/>
  <c r="W3277" i="1" s="1"/>
  <c r="X3277" i="1" s="1"/>
  <c r="V3278" i="1"/>
  <c r="W3278" i="1" s="1"/>
  <c r="X3278" i="1" s="1"/>
  <c r="V3279" i="1"/>
  <c r="W3279" i="1" s="1"/>
  <c r="X3279" i="1" s="1"/>
  <c r="V3280" i="1"/>
  <c r="W3280" i="1" s="1"/>
  <c r="X3280" i="1" s="1"/>
  <c r="V3281" i="1"/>
  <c r="W3281" i="1" s="1"/>
  <c r="X3281" i="1" s="1"/>
  <c r="V3282" i="1"/>
  <c r="W3282" i="1" s="1"/>
  <c r="X3282" i="1" s="1"/>
  <c r="V3283" i="1"/>
  <c r="W3283" i="1" s="1"/>
  <c r="X3283" i="1" s="1"/>
  <c r="V3284" i="1"/>
  <c r="W3284" i="1" s="1"/>
  <c r="X3284" i="1" s="1"/>
  <c r="V3285" i="1"/>
  <c r="W3285" i="1" s="1"/>
  <c r="X3285" i="1" s="1"/>
  <c r="V3286" i="1"/>
  <c r="W3286" i="1" s="1"/>
  <c r="X3286" i="1" s="1"/>
  <c r="V3287" i="1"/>
  <c r="W3287" i="1" s="1"/>
  <c r="X3287" i="1" s="1"/>
  <c r="V3288" i="1"/>
  <c r="W3288" i="1" s="1"/>
  <c r="X3288" i="1" s="1"/>
  <c r="V3289" i="1"/>
  <c r="W3289" i="1" s="1"/>
  <c r="X3289" i="1" s="1"/>
  <c r="V3290" i="1"/>
  <c r="W3290" i="1" s="1"/>
  <c r="X3290" i="1" s="1"/>
  <c r="V3291" i="1"/>
  <c r="W3291" i="1" s="1"/>
  <c r="X3291" i="1" s="1"/>
  <c r="V3292" i="1"/>
  <c r="W3292" i="1" s="1"/>
  <c r="X3292" i="1" s="1"/>
  <c r="V3293" i="1"/>
  <c r="W3293" i="1" s="1"/>
  <c r="X3293" i="1" s="1"/>
  <c r="V3294" i="1"/>
  <c r="W3294" i="1" s="1"/>
  <c r="X3294" i="1" s="1"/>
  <c r="V3295" i="1"/>
  <c r="W3295" i="1" s="1"/>
  <c r="X3295" i="1" s="1"/>
  <c r="V3296" i="1"/>
  <c r="W3296" i="1" s="1"/>
  <c r="X3296" i="1" s="1"/>
  <c r="V3297" i="1"/>
  <c r="W3297" i="1" s="1"/>
  <c r="X3297" i="1" s="1"/>
  <c r="V3298" i="1"/>
  <c r="W3298" i="1" s="1"/>
  <c r="X3298" i="1" s="1"/>
  <c r="V3299" i="1"/>
  <c r="W3299" i="1" s="1"/>
  <c r="X3299" i="1" s="1"/>
  <c r="V3300" i="1"/>
  <c r="W3300" i="1" s="1"/>
  <c r="X3300" i="1" s="1"/>
  <c r="V3301" i="1"/>
  <c r="W3301" i="1" s="1"/>
  <c r="X3301" i="1" s="1"/>
  <c r="V3302" i="1"/>
  <c r="W3302" i="1" s="1"/>
  <c r="X3302" i="1" s="1"/>
  <c r="V3303" i="1"/>
  <c r="W3303" i="1" s="1"/>
  <c r="X3303" i="1" s="1"/>
  <c r="V3304" i="1"/>
  <c r="W3304" i="1" s="1"/>
  <c r="X3304" i="1" s="1"/>
  <c r="V3305" i="1"/>
  <c r="W3305" i="1" s="1"/>
  <c r="X3305" i="1" s="1"/>
  <c r="V3306" i="1"/>
  <c r="W3306" i="1" s="1"/>
  <c r="X3306" i="1" s="1"/>
  <c r="V3307" i="1"/>
  <c r="W3307" i="1" s="1"/>
  <c r="X3307" i="1" s="1"/>
  <c r="V3308" i="1"/>
  <c r="W3308" i="1" s="1"/>
  <c r="X3308" i="1" s="1"/>
  <c r="V3309" i="1"/>
  <c r="W3309" i="1" s="1"/>
  <c r="X3309" i="1" s="1"/>
  <c r="V3310" i="1"/>
  <c r="W3310" i="1" s="1"/>
  <c r="X3310" i="1" s="1"/>
  <c r="V3311" i="1"/>
  <c r="W3311" i="1" s="1"/>
  <c r="X3311" i="1" s="1"/>
  <c r="V3312" i="1"/>
  <c r="W3312" i="1" s="1"/>
  <c r="X3312" i="1" s="1"/>
  <c r="V3313" i="1"/>
  <c r="W3313" i="1" s="1"/>
  <c r="X3313" i="1" s="1"/>
  <c r="V3314" i="1"/>
  <c r="W3314" i="1" s="1"/>
  <c r="X3314" i="1" s="1"/>
  <c r="V3315" i="1"/>
  <c r="W3315" i="1" s="1"/>
  <c r="X3315" i="1" s="1"/>
  <c r="V3316" i="1"/>
  <c r="W3316" i="1" s="1"/>
  <c r="X3316" i="1" s="1"/>
  <c r="V3317" i="1"/>
  <c r="W3317" i="1" s="1"/>
  <c r="X3317" i="1" s="1"/>
  <c r="V3318" i="1"/>
  <c r="W3318" i="1" s="1"/>
  <c r="X3318" i="1" s="1"/>
  <c r="V3319" i="1"/>
  <c r="W3319" i="1" s="1"/>
  <c r="X3319" i="1" s="1"/>
  <c r="V3320" i="1"/>
  <c r="W3320" i="1" s="1"/>
  <c r="X3320" i="1" s="1"/>
  <c r="V3321" i="1"/>
  <c r="W3321" i="1" s="1"/>
  <c r="X3321" i="1" s="1"/>
  <c r="V3322" i="1"/>
  <c r="W3322" i="1" s="1"/>
  <c r="X3322" i="1" s="1"/>
  <c r="V3323" i="1"/>
  <c r="W3323" i="1" s="1"/>
  <c r="X3323" i="1" s="1"/>
  <c r="V3324" i="1"/>
  <c r="W3324" i="1" s="1"/>
  <c r="X3324" i="1" s="1"/>
  <c r="V3325" i="1"/>
  <c r="W3325" i="1" s="1"/>
  <c r="X3325" i="1" s="1"/>
  <c r="V3326" i="1"/>
  <c r="W3326" i="1" s="1"/>
  <c r="X3326" i="1" s="1"/>
  <c r="V3327" i="1"/>
  <c r="W3327" i="1" s="1"/>
  <c r="X3327" i="1" s="1"/>
  <c r="V3328" i="1"/>
  <c r="W3328" i="1" s="1"/>
  <c r="X3328" i="1" s="1"/>
  <c r="V3329" i="1"/>
  <c r="W3329" i="1" s="1"/>
  <c r="X3329" i="1" s="1"/>
  <c r="V3330" i="1"/>
  <c r="W3330" i="1" s="1"/>
  <c r="X3330" i="1" s="1"/>
  <c r="V3331" i="1"/>
  <c r="W3331" i="1" s="1"/>
  <c r="X3331" i="1" s="1"/>
  <c r="V3332" i="1"/>
  <c r="W3332" i="1" s="1"/>
  <c r="X3332" i="1" s="1"/>
  <c r="V3333" i="1"/>
  <c r="W3333" i="1" s="1"/>
  <c r="X3333" i="1" s="1"/>
  <c r="V3334" i="1"/>
  <c r="W3334" i="1" s="1"/>
  <c r="X3334" i="1" s="1"/>
  <c r="V3335" i="1"/>
  <c r="W3335" i="1" s="1"/>
  <c r="X3335" i="1" s="1"/>
  <c r="V3336" i="1"/>
  <c r="W3336" i="1" s="1"/>
  <c r="X3336" i="1" s="1"/>
  <c r="V3337" i="1"/>
  <c r="W3337" i="1" s="1"/>
  <c r="X3337" i="1" s="1"/>
  <c r="V3338" i="1"/>
  <c r="W3338" i="1" s="1"/>
  <c r="X3338" i="1" s="1"/>
  <c r="V3339" i="1"/>
  <c r="W3339" i="1" s="1"/>
  <c r="X3339" i="1" s="1"/>
  <c r="V3340" i="1"/>
  <c r="W3340" i="1" s="1"/>
  <c r="X3340" i="1" s="1"/>
  <c r="V3341" i="1"/>
  <c r="W3341" i="1" s="1"/>
  <c r="X3341" i="1" s="1"/>
  <c r="V3342" i="1"/>
  <c r="W3342" i="1" s="1"/>
  <c r="X3342" i="1" s="1"/>
  <c r="V3343" i="1"/>
  <c r="W3343" i="1" s="1"/>
  <c r="X3343" i="1" s="1"/>
  <c r="V3344" i="1"/>
  <c r="W3344" i="1" s="1"/>
  <c r="X3344" i="1" s="1"/>
  <c r="V3345" i="1"/>
  <c r="W3345" i="1" s="1"/>
  <c r="X3345" i="1" s="1"/>
  <c r="V3346" i="1"/>
  <c r="W3346" i="1" s="1"/>
  <c r="X3346" i="1" s="1"/>
  <c r="V3347" i="1"/>
  <c r="W3347" i="1" s="1"/>
  <c r="X3347" i="1" s="1"/>
  <c r="V3348" i="1"/>
  <c r="W3348" i="1" s="1"/>
  <c r="X3348" i="1" s="1"/>
  <c r="V3349" i="1"/>
  <c r="W3349" i="1" s="1"/>
  <c r="X3349" i="1" s="1"/>
  <c r="V3350" i="1"/>
  <c r="W3350" i="1" s="1"/>
  <c r="X3350" i="1" s="1"/>
  <c r="V3351" i="1"/>
  <c r="W3351" i="1" s="1"/>
  <c r="X3351" i="1" s="1"/>
  <c r="V3352" i="1"/>
  <c r="W3352" i="1" s="1"/>
  <c r="X3352" i="1" s="1"/>
  <c r="V3353" i="1"/>
  <c r="W3353" i="1" s="1"/>
  <c r="X3353" i="1" s="1"/>
  <c r="V3354" i="1"/>
  <c r="W3354" i="1" s="1"/>
  <c r="X3354" i="1" s="1"/>
  <c r="V3355" i="1"/>
  <c r="W3355" i="1" s="1"/>
  <c r="X3355" i="1" s="1"/>
  <c r="V3356" i="1"/>
  <c r="W3356" i="1" s="1"/>
  <c r="X3356" i="1" s="1"/>
  <c r="V3357" i="1"/>
  <c r="W3357" i="1" s="1"/>
  <c r="X3357" i="1" s="1"/>
  <c r="V3358" i="1"/>
  <c r="W3358" i="1" s="1"/>
  <c r="X3358" i="1" s="1"/>
  <c r="V3359" i="1"/>
  <c r="W3359" i="1" s="1"/>
  <c r="X3359" i="1" s="1"/>
  <c r="V3360" i="1"/>
  <c r="W3360" i="1" s="1"/>
  <c r="X3360" i="1" s="1"/>
  <c r="V3361" i="1"/>
  <c r="W3361" i="1" s="1"/>
  <c r="X3361" i="1" s="1"/>
  <c r="V3362" i="1"/>
  <c r="W3362" i="1" s="1"/>
  <c r="X3362" i="1" s="1"/>
  <c r="V3363" i="1"/>
  <c r="W3363" i="1" s="1"/>
  <c r="X3363" i="1" s="1"/>
  <c r="V3364" i="1"/>
  <c r="W3364" i="1" s="1"/>
  <c r="X3364" i="1" s="1"/>
  <c r="V3365" i="1"/>
  <c r="W3365" i="1" s="1"/>
  <c r="X3365" i="1" s="1"/>
  <c r="V3366" i="1"/>
  <c r="W3366" i="1" s="1"/>
  <c r="X3366" i="1" s="1"/>
  <c r="V3367" i="1"/>
  <c r="W3367" i="1" s="1"/>
  <c r="X3367" i="1" s="1"/>
  <c r="V3368" i="1"/>
  <c r="W3368" i="1" s="1"/>
  <c r="X3368" i="1" s="1"/>
  <c r="V3369" i="1"/>
  <c r="W3369" i="1" s="1"/>
  <c r="X3369" i="1" s="1"/>
  <c r="V3370" i="1"/>
  <c r="W3370" i="1" s="1"/>
  <c r="X3370" i="1" s="1"/>
  <c r="V3371" i="1"/>
  <c r="W3371" i="1" s="1"/>
  <c r="X3371" i="1" s="1"/>
  <c r="V3372" i="1"/>
  <c r="W3372" i="1" s="1"/>
  <c r="X3372" i="1" s="1"/>
  <c r="V3373" i="1"/>
  <c r="W3373" i="1" s="1"/>
  <c r="X3373" i="1" s="1"/>
  <c r="V3374" i="1"/>
  <c r="W3374" i="1" s="1"/>
  <c r="X3374" i="1" s="1"/>
  <c r="V3375" i="1"/>
  <c r="W3375" i="1" s="1"/>
  <c r="X3375" i="1" s="1"/>
  <c r="V3376" i="1"/>
  <c r="W3376" i="1" s="1"/>
  <c r="X3376" i="1" s="1"/>
  <c r="V3377" i="1"/>
  <c r="W3377" i="1" s="1"/>
  <c r="X3377" i="1" s="1"/>
  <c r="V3378" i="1"/>
  <c r="W3378" i="1" s="1"/>
  <c r="X3378" i="1" s="1"/>
  <c r="V3379" i="1"/>
  <c r="W3379" i="1" s="1"/>
  <c r="X3379" i="1" s="1"/>
  <c r="V3380" i="1"/>
  <c r="W3380" i="1" s="1"/>
  <c r="X3380" i="1" s="1"/>
  <c r="V3381" i="1"/>
  <c r="W3381" i="1" s="1"/>
  <c r="X3381" i="1" s="1"/>
  <c r="V3382" i="1"/>
  <c r="W3382" i="1" s="1"/>
  <c r="X3382" i="1" s="1"/>
  <c r="V3383" i="1"/>
  <c r="W3383" i="1" s="1"/>
  <c r="X3383" i="1" s="1"/>
  <c r="V3384" i="1"/>
  <c r="W3384" i="1" s="1"/>
  <c r="X3384" i="1" s="1"/>
  <c r="V3385" i="1"/>
  <c r="W3385" i="1" s="1"/>
  <c r="X3385" i="1" s="1"/>
  <c r="V3386" i="1"/>
  <c r="W3386" i="1" s="1"/>
  <c r="X3386" i="1" s="1"/>
  <c r="V3387" i="1"/>
  <c r="W3387" i="1" s="1"/>
  <c r="X3387" i="1" s="1"/>
  <c r="V3388" i="1"/>
  <c r="W3388" i="1" s="1"/>
  <c r="X3388" i="1" s="1"/>
  <c r="V3389" i="1"/>
  <c r="W3389" i="1" s="1"/>
  <c r="X3389" i="1" s="1"/>
  <c r="V3390" i="1"/>
  <c r="W3390" i="1" s="1"/>
  <c r="X3390" i="1" s="1"/>
  <c r="V3391" i="1"/>
  <c r="W3391" i="1" s="1"/>
  <c r="X3391" i="1" s="1"/>
  <c r="V3392" i="1"/>
  <c r="W3392" i="1" s="1"/>
  <c r="X3392" i="1" s="1"/>
  <c r="V3393" i="1"/>
  <c r="W3393" i="1" s="1"/>
  <c r="X3393" i="1" s="1"/>
  <c r="V3394" i="1"/>
  <c r="W3394" i="1" s="1"/>
  <c r="X3394" i="1" s="1"/>
  <c r="V3395" i="1"/>
  <c r="W3395" i="1" s="1"/>
  <c r="X3395" i="1" s="1"/>
  <c r="V3396" i="1"/>
  <c r="W3396" i="1" s="1"/>
  <c r="X3396" i="1" s="1"/>
  <c r="V3397" i="1"/>
  <c r="W3397" i="1" s="1"/>
  <c r="X3397" i="1" s="1"/>
  <c r="V3398" i="1"/>
  <c r="W3398" i="1" s="1"/>
  <c r="X3398" i="1" s="1"/>
  <c r="V3399" i="1"/>
  <c r="W3399" i="1" s="1"/>
  <c r="X3399" i="1" s="1"/>
  <c r="V3400" i="1"/>
  <c r="W3400" i="1" s="1"/>
  <c r="X3400" i="1" s="1"/>
  <c r="V3401" i="1"/>
  <c r="W3401" i="1" s="1"/>
  <c r="X3401" i="1" s="1"/>
  <c r="V3402" i="1"/>
  <c r="W3402" i="1" s="1"/>
  <c r="X3402" i="1" s="1"/>
  <c r="V3403" i="1"/>
  <c r="W3403" i="1" s="1"/>
  <c r="X3403" i="1" s="1"/>
  <c r="V3404" i="1"/>
  <c r="W3404" i="1" s="1"/>
  <c r="X3404" i="1" s="1"/>
  <c r="V3405" i="1"/>
  <c r="W3405" i="1" s="1"/>
  <c r="X3405" i="1" s="1"/>
  <c r="V3406" i="1"/>
  <c r="W3406" i="1" s="1"/>
  <c r="X3406" i="1" s="1"/>
  <c r="V3407" i="1"/>
  <c r="W3407" i="1" s="1"/>
  <c r="X3407" i="1" s="1"/>
  <c r="V3408" i="1"/>
  <c r="W3408" i="1" s="1"/>
  <c r="X3408" i="1" s="1"/>
  <c r="V3409" i="1"/>
  <c r="W3409" i="1" s="1"/>
  <c r="X3409" i="1" s="1"/>
  <c r="V3410" i="1"/>
  <c r="W3410" i="1" s="1"/>
  <c r="X3410" i="1" s="1"/>
  <c r="V3411" i="1"/>
  <c r="W3411" i="1" s="1"/>
  <c r="X3411" i="1" s="1"/>
  <c r="V3412" i="1"/>
  <c r="W3412" i="1" s="1"/>
  <c r="X3412" i="1" s="1"/>
  <c r="V3413" i="1"/>
  <c r="W3413" i="1" s="1"/>
  <c r="X3413" i="1" s="1"/>
  <c r="V3414" i="1"/>
  <c r="W3414" i="1" s="1"/>
  <c r="X3414" i="1" s="1"/>
  <c r="V3415" i="1"/>
  <c r="W3415" i="1" s="1"/>
  <c r="X3415" i="1" s="1"/>
  <c r="V3416" i="1"/>
  <c r="W3416" i="1" s="1"/>
  <c r="X3416" i="1" s="1"/>
  <c r="V3417" i="1"/>
  <c r="W3417" i="1" s="1"/>
  <c r="X3417" i="1" s="1"/>
  <c r="V3418" i="1"/>
  <c r="W3418" i="1" s="1"/>
  <c r="X3418" i="1" s="1"/>
  <c r="V3419" i="1"/>
  <c r="W3419" i="1" s="1"/>
  <c r="X3419" i="1" s="1"/>
  <c r="V3420" i="1"/>
  <c r="W3420" i="1" s="1"/>
  <c r="X3420" i="1" s="1"/>
  <c r="V3421" i="1"/>
  <c r="W3421" i="1" s="1"/>
  <c r="X3421" i="1" s="1"/>
  <c r="V3422" i="1"/>
  <c r="W3422" i="1" s="1"/>
  <c r="X3422" i="1" s="1"/>
  <c r="V3423" i="1"/>
  <c r="W3423" i="1" s="1"/>
  <c r="X3423" i="1" s="1"/>
  <c r="V3424" i="1"/>
  <c r="W3424" i="1" s="1"/>
  <c r="X3424" i="1" s="1"/>
  <c r="V3425" i="1"/>
  <c r="W3425" i="1" s="1"/>
  <c r="X3425" i="1" s="1"/>
  <c r="V3426" i="1"/>
  <c r="W3426" i="1" s="1"/>
  <c r="X3426" i="1" s="1"/>
  <c r="V3427" i="1"/>
  <c r="W3427" i="1" s="1"/>
  <c r="X3427" i="1" s="1"/>
  <c r="V3428" i="1"/>
  <c r="W3428" i="1" s="1"/>
  <c r="X3428" i="1" s="1"/>
  <c r="V3429" i="1"/>
  <c r="W3429" i="1" s="1"/>
  <c r="X3429" i="1" s="1"/>
  <c r="V3430" i="1"/>
  <c r="W3430" i="1" s="1"/>
  <c r="X3430" i="1" s="1"/>
  <c r="V3431" i="1"/>
  <c r="W3431" i="1" s="1"/>
  <c r="X3431" i="1" s="1"/>
  <c r="V3432" i="1"/>
  <c r="W3432" i="1" s="1"/>
  <c r="X3432" i="1" s="1"/>
  <c r="V3433" i="1"/>
  <c r="W3433" i="1" s="1"/>
  <c r="X3433" i="1" s="1"/>
  <c r="V3434" i="1"/>
  <c r="W3434" i="1" s="1"/>
  <c r="X3434" i="1" s="1"/>
  <c r="V3435" i="1"/>
  <c r="W3435" i="1" s="1"/>
  <c r="X3435" i="1" s="1"/>
  <c r="V3436" i="1"/>
  <c r="W3436" i="1" s="1"/>
  <c r="X3436" i="1" s="1"/>
  <c r="V3437" i="1"/>
  <c r="W3437" i="1" s="1"/>
  <c r="X3437" i="1" s="1"/>
  <c r="V3438" i="1"/>
  <c r="W3438" i="1" s="1"/>
  <c r="X3438" i="1" s="1"/>
  <c r="V3439" i="1"/>
  <c r="W3439" i="1" s="1"/>
  <c r="X3439" i="1" s="1"/>
  <c r="V3440" i="1"/>
  <c r="W3440" i="1" s="1"/>
  <c r="X3440" i="1" s="1"/>
  <c r="V3441" i="1"/>
  <c r="W3441" i="1" s="1"/>
  <c r="X3441" i="1" s="1"/>
  <c r="V3442" i="1"/>
  <c r="W3442" i="1" s="1"/>
  <c r="X3442" i="1" s="1"/>
  <c r="V3443" i="1"/>
  <c r="W3443" i="1" s="1"/>
  <c r="X3443" i="1" s="1"/>
  <c r="V3444" i="1"/>
  <c r="W3444" i="1" s="1"/>
  <c r="X3444" i="1" s="1"/>
  <c r="V3445" i="1"/>
  <c r="W3445" i="1" s="1"/>
  <c r="X3445" i="1" s="1"/>
  <c r="V3446" i="1"/>
  <c r="W3446" i="1" s="1"/>
  <c r="X3446" i="1" s="1"/>
  <c r="V3447" i="1"/>
  <c r="W3447" i="1" s="1"/>
  <c r="X3447" i="1" s="1"/>
  <c r="V3448" i="1"/>
  <c r="W3448" i="1" s="1"/>
  <c r="X3448" i="1" s="1"/>
  <c r="V3449" i="1"/>
  <c r="W3449" i="1" s="1"/>
  <c r="X3449" i="1" s="1"/>
  <c r="V3450" i="1"/>
  <c r="W3450" i="1" s="1"/>
  <c r="X3450" i="1" s="1"/>
  <c r="V3451" i="1"/>
  <c r="W3451" i="1" s="1"/>
  <c r="X3451" i="1" s="1"/>
  <c r="V3452" i="1"/>
  <c r="W3452" i="1" s="1"/>
  <c r="X3452" i="1" s="1"/>
  <c r="V3453" i="1"/>
  <c r="W3453" i="1" s="1"/>
  <c r="X3453" i="1" s="1"/>
  <c r="V3454" i="1"/>
  <c r="W3454" i="1" s="1"/>
  <c r="X3454" i="1" s="1"/>
  <c r="V3455" i="1"/>
  <c r="W3455" i="1" s="1"/>
  <c r="X3455" i="1" s="1"/>
  <c r="V3456" i="1"/>
  <c r="W3456" i="1" s="1"/>
  <c r="X3456" i="1" s="1"/>
  <c r="V3457" i="1"/>
  <c r="W3457" i="1" s="1"/>
  <c r="X3457" i="1" s="1"/>
  <c r="V3458" i="1"/>
  <c r="W3458" i="1" s="1"/>
  <c r="X3458" i="1" s="1"/>
  <c r="V3459" i="1"/>
  <c r="W3459" i="1" s="1"/>
  <c r="X3459" i="1" s="1"/>
  <c r="V3460" i="1"/>
  <c r="W3460" i="1" s="1"/>
  <c r="X3460" i="1" s="1"/>
  <c r="V3461" i="1"/>
  <c r="W3461" i="1" s="1"/>
  <c r="X3461" i="1" s="1"/>
  <c r="V3462" i="1"/>
  <c r="W3462" i="1" s="1"/>
  <c r="X3462" i="1" s="1"/>
  <c r="V3463" i="1"/>
  <c r="W3463" i="1" s="1"/>
  <c r="X3463" i="1" s="1"/>
  <c r="V3464" i="1"/>
  <c r="W3464" i="1" s="1"/>
  <c r="X3464" i="1" s="1"/>
  <c r="V3465" i="1"/>
  <c r="W3465" i="1" s="1"/>
  <c r="X3465" i="1" s="1"/>
  <c r="V3466" i="1"/>
  <c r="W3466" i="1" s="1"/>
  <c r="X3466" i="1" s="1"/>
  <c r="V3467" i="1"/>
  <c r="W3467" i="1" s="1"/>
  <c r="X3467" i="1" s="1"/>
  <c r="V3468" i="1"/>
  <c r="W3468" i="1" s="1"/>
  <c r="X3468" i="1" s="1"/>
  <c r="V3469" i="1"/>
  <c r="W3469" i="1" s="1"/>
  <c r="X3469" i="1" s="1"/>
  <c r="V3470" i="1"/>
  <c r="W3470" i="1" s="1"/>
  <c r="X3470" i="1" s="1"/>
  <c r="V3471" i="1"/>
  <c r="W3471" i="1" s="1"/>
  <c r="X3471" i="1" s="1"/>
  <c r="V3472" i="1"/>
  <c r="W3472" i="1" s="1"/>
  <c r="X3472" i="1" s="1"/>
  <c r="V3473" i="1"/>
  <c r="W3473" i="1" s="1"/>
  <c r="X3473" i="1" s="1"/>
  <c r="V3474" i="1"/>
  <c r="W3474" i="1" s="1"/>
  <c r="X3474" i="1" s="1"/>
  <c r="V3475" i="1"/>
  <c r="W3475" i="1" s="1"/>
  <c r="X3475" i="1" s="1"/>
  <c r="V3476" i="1"/>
  <c r="W3476" i="1" s="1"/>
  <c r="X3476" i="1" s="1"/>
  <c r="V3477" i="1"/>
  <c r="W3477" i="1" s="1"/>
  <c r="X3477" i="1" s="1"/>
  <c r="V3478" i="1"/>
  <c r="W3478" i="1" s="1"/>
  <c r="X3478" i="1" s="1"/>
  <c r="V3479" i="1"/>
  <c r="W3479" i="1" s="1"/>
  <c r="X3479" i="1" s="1"/>
  <c r="V3480" i="1"/>
  <c r="W3480" i="1" s="1"/>
  <c r="X3480" i="1" s="1"/>
  <c r="V3481" i="1"/>
  <c r="W3481" i="1" s="1"/>
  <c r="X3481" i="1" s="1"/>
  <c r="V3482" i="1"/>
  <c r="W3482" i="1" s="1"/>
  <c r="X3482" i="1" s="1"/>
  <c r="V3483" i="1"/>
  <c r="W3483" i="1" s="1"/>
  <c r="X3483" i="1" s="1"/>
  <c r="V3484" i="1"/>
  <c r="W3484" i="1" s="1"/>
  <c r="X3484" i="1" s="1"/>
  <c r="V3485" i="1"/>
  <c r="W3485" i="1" s="1"/>
  <c r="X3485" i="1" s="1"/>
  <c r="V3486" i="1"/>
  <c r="W3486" i="1" s="1"/>
  <c r="X3486" i="1" s="1"/>
  <c r="V3487" i="1"/>
  <c r="W3487" i="1" s="1"/>
  <c r="X3487" i="1" s="1"/>
  <c r="V3488" i="1"/>
  <c r="W3488" i="1" s="1"/>
  <c r="X3488" i="1" s="1"/>
  <c r="V3489" i="1"/>
  <c r="W3489" i="1" s="1"/>
  <c r="X3489" i="1" s="1"/>
  <c r="V3490" i="1"/>
  <c r="W3490" i="1" s="1"/>
  <c r="X3490" i="1" s="1"/>
  <c r="V3491" i="1"/>
  <c r="W3491" i="1" s="1"/>
  <c r="X3491" i="1" s="1"/>
  <c r="V3492" i="1"/>
  <c r="W3492" i="1" s="1"/>
  <c r="X3492" i="1" s="1"/>
  <c r="V3493" i="1"/>
  <c r="W3493" i="1" s="1"/>
  <c r="X3493" i="1" s="1"/>
  <c r="V3494" i="1"/>
  <c r="W3494" i="1" s="1"/>
  <c r="X3494" i="1" s="1"/>
  <c r="V3495" i="1"/>
  <c r="W3495" i="1" s="1"/>
  <c r="X3495" i="1" s="1"/>
  <c r="V3496" i="1"/>
  <c r="W3496" i="1" s="1"/>
  <c r="X3496" i="1" s="1"/>
  <c r="V3497" i="1"/>
  <c r="W3497" i="1" s="1"/>
  <c r="X3497" i="1" s="1"/>
  <c r="V3498" i="1"/>
  <c r="W3498" i="1" s="1"/>
  <c r="X3498" i="1" s="1"/>
  <c r="V3499" i="1"/>
  <c r="W3499" i="1" s="1"/>
  <c r="X3499" i="1" s="1"/>
  <c r="V3500" i="1"/>
  <c r="W3500" i="1" s="1"/>
  <c r="X3500" i="1" s="1"/>
  <c r="V3501" i="1"/>
  <c r="W3501" i="1" s="1"/>
  <c r="X3501" i="1" s="1"/>
  <c r="V3502" i="1"/>
  <c r="W3502" i="1" s="1"/>
  <c r="X3502" i="1" s="1"/>
  <c r="V3503" i="1"/>
  <c r="W3503" i="1" s="1"/>
  <c r="X3503" i="1" s="1"/>
  <c r="V3504" i="1"/>
  <c r="W3504" i="1" s="1"/>
  <c r="X3504" i="1" s="1"/>
  <c r="V3505" i="1"/>
  <c r="W3505" i="1" s="1"/>
  <c r="X3505" i="1" s="1"/>
  <c r="V3506" i="1"/>
  <c r="W3506" i="1" s="1"/>
  <c r="X3506" i="1" s="1"/>
  <c r="V3507" i="1"/>
  <c r="W3507" i="1" s="1"/>
  <c r="X3507" i="1" s="1"/>
  <c r="V3508" i="1"/>
  <c r="W3508" i="1" s="1"/>
  <c r="X3508" i="1" s="1"/>
  <c r="V3509" i="1"/>
  <c r="W3509" i="1" s="1"/>
  <c r="X3509" i="1" s="1"/>
  <c r="V3510" i="1"/>
  <c r="W3510" i="1" s="1"/>
  <c r="X3510" i="1" s="1"/>
  <c r="V3511" i="1"/>
  <c r="W3511" i="1" s="1"/>
  <c r="X3511" i="1" s="1"/>
  <c r="V3512" i="1"/>
  <c r="W3512" i="1" s="1"/>
  <c r="X3512" i="1" s="1"/>
  <c r="V3513" i="1"/>
  <c r="W3513" i="1" s="1"/>
  <c r="X3513" i="1" s="1"/>
  <c r="V3514" i="1"/>
  <c r="W3514" i="1" s="1"/>
  <c r="X3514" i="1" s="1"/>
  <c r="V3515" i="1"/>
  <c r="W3515" i="1" s="1"/>
  <c r="X3515" i="1" s="1"/>
  <c r="V3516" i="1"/>
  <c r="W3516" i="1" s="1"/>
  <c r="X3516" i="1" s="1"/>
  <c r="V3517" i="1"/>
  <c r="W3517" i="1" s="1"/>
  <c r="X3517" i="1" s="1"/>
  <c r="V3518" i="1"/>
  <c r="W3518" i="1" s="1"/>
  <c r="X3518" i="1" s="1"/>
  <c r="V3519" i="1"/>
  <c r="W3519" i="1" s="1"/>
  <c r="X3519" i="1" s="1"/>
  <c r="V3520" i="1"/>
  <c r="W3520" i="1" s="1"/>
  <c r="X3520" i="1" s="1"/>
  <c r="V3521" i="1"/>
  <c r="W3521" i="1" s="1"/>
  <c r="X3521" i="1" s="1"/>
  <c r="V3522" i="1"/>
  <c r="W3522" i="1" s="1"/>
  <c r="X3522" i="1" s="1"/>
  <c r="V3523" i="1"/>
  <c r="W3523" i="1" s="1"/>
  <c r="X3523" i="1" s="1"/>
  <c r="V3524" i="1"/>
  <c r="W3524" i="1" s="1"/>
  <c r="X3524" i="1" s="1"/>
  <c r="V3525" i="1"/>
  <c r="W3525" i="1" s="1"/>
  <c r="X3525" i="1" s="1"/>
  <c r="V3526" i="1"/>
  <c r="W3526" i="1" s="1"/>
  <c r="X3526" i="1" s="1"/>
  <c r="V3527" i="1"/>
  <c r="W3527" i="1" s="1"/>
  <c r="X3527" i="1" s="1"/>
  <c r="V3528" i="1"/>
  <c r="W3528" i="1" s="1"/>
  <c r="X3528" i="1" s="1"/>
  <c r="V3529" i="1"/>
  <c r="W3529" i="1" s="1"/>
  <c r="X3529" i="1" s="1"/>
  <c r="V3530" i="1"/>
  <c r="W3530" i="1" s="1"/>
  <c r="X3530" i="1" s="1"/>
  <c r="V3531" i="1"/>
  <c r="W3531" i="1" s="1"/>
  <c r="X3531" i="1" s="1"/>
  <c r="V3532" i="1"/>
  <c r="W3532" i="1" s="1"/>
  <c r="X3532" i="1" s="1"/>
  <c r="V3533" i="1"/>
  <c r="W3533" i="1" s="1"/>
  <c r="X3533" i="1" s="1"/>
  <c r="V3534" i="1"/>
  <c r="W3534" i="1" s="1"/>
  <c r="X3534" i="1" s="1"/>
  <c r="V3535" i="1"/>
  <c r="W3535" i="1" s="1"/>
  <c r="X3535" i="1" s="1"/>
  <c r="V3536" i="1"/>
  <c r="W3536" i="1" s="1"/>
  <c r="X3536" i="1" s="1"/>
  <c r="V3537" i="1"/>
  <c r="W3537" i="1" s="1"/>
  <c r="X3537" i="1" s="1"/>
  <c r="V3538" i="1"/>
  <c r="W3538" i="1" s="1"/>
  <c r="X3538" i="1" s="1"/>
  <c r="V3539" i="1"/>
  <c r="W3539" i="1" s="1"/>
  <c r="X3539" i="1" s="1"/>
  <c r="V3540" i="1"/>
  <c r="W3540" i="1" s="1"/>
  <c r="X3540" i="1" s="1"/>
  <c r="V3541" i="1"/>
  <c r="W3541" i="1" s="1"/>
  <c r="X3541" i="1" s="1"/>
  <c r="V3542" i="1"/>
  <c r="W3542" i="1" s="1"/>
  <c r="X3542" i="1" s="1"/>
  <c r="V3543" i="1"/>
  <c r="W3543" i="1" s="1"/>
  <c r="X3543" i="1" s="1"/>
  <c r="V3544" i="1"/>
  <c r="W3544" i="1" s="1"/>
  <c r="X3544" i="1" s="1"/>
  <c r="V3545" i="1"/>
  <c r="W3545" i="1" s="1"/>
  <c r="X3545" i="1" s="1"/>
  <c r="V3546" i="1"/>
  <c r="W3546" i="1" s="1"/>
  <c r="X3546" i="1" s="1"/>
  <c r="V3547" i="1"/>
  <c r="W3547" i="1" s="1"/>
  <c r="X3547" i="1" s="1"/>
  <c r="V3548" i="1"/>
  <c r="W3548" i="1" s="1"/>
  <c r="X3548" i="1" s="1"/>
  <c r="V3549" i="1"/>
  <c r="W3549" i="1" s="1"/>
  <c r="X3549" i="1" s="1"/>
  <c r="V3550" i="1"/>
  <c r="W3550" i="1" s="1"/>
  <c r="X3550" i="1" s="1"/>
  <c r="V3551" i="1"/>
  <c r="W3551" i="1" s="1"/>
  <c r="X3551" i="1" s="1"/>
  <c r="V3552" i="1"/>
  <c r="W3552" i="1" s="1"/>
  <c r="X3552" i="1" s="1"/>
  <c r="V3553" i="1"/>
  <c r="W3553" i="1" s="1"/>
  <c r="X3553" i="1" s="1"/>
  <c r="V3554" i="1"/>
  <c r="W3554" i="1" s="1"/>
  <c r="X3554" i="1" s="1"/>
  <c r="V3555" i="1"/>
  <c r="W3555" i="1" s="1"/>
  <c r="X3555" i="1" s="1"/>
  <c r="V3556" i="1"/>
  <c r="W3556" i="1" s="1"/>
  <c r="X3556" i="1" s="1"/>
  <c r="V3557" i="1"/>
  <c r="W3557" i="1" s="1"/>
  <c r="X3557" i="1" s="1"/>
  <c r="V3558" i="1"/>
  <c r="W3558" i="1" s="1"/>
  <c r="X3558" i="1" s="1"/>
  <c r="V3559" i="1"/>
  <c r="W3559" i="1" s="1"/>
  <c r="X3559" i="1" s="1"/>
  <c r="V3560" i="1"/>
  <c r="W3560" i="1" s="1"/>
  <c r="X3560" i="1" s="1"/>
  <c r="V3561" i="1"/>
  <c r="W3561" i="1" s="1"/>
  <c r="X3561" i="1" s="1"/>
  <c r="V3562" i="1"/>
  <c r="W3562" i="1" s="1"/>
  <c r="X3562" i="1" s="1"/>
  <c r="V3563" i="1"/>
  <c r="W3563" i="1" s="1"/>
  <c r="X3563" i="1" s="1"/>
  <c r="V3564" i="1"/>
  <c r="W3564" i="1" s="1"/>
  <c r="X3564" i="1" s="1"/>
  <c r="V3565" i="1"/>
  <c r="W3565" i="1" s="1"/>
  <c r="X3565" i="1" s="1"/>
  <c r="V3566" i="1"/>
  <c r="W3566" i="1" s="1"/>
  <c r="X3566" i="1" s="1"/>
  <c r="V3567" i="1"/>
  <c r="W3567" i="1" s="1"/>
  <c r="X3567" i="1" s="1"/>
  <c r="V3568" i="1"/>
  <c r="W3568" i="1" s="1"/>
  <c r="X3568" i="1" s="1"/>
  <c r="V3569" i="1"/>
  <c r="W3569" i="1" s="1"/>
  <c r="X3569" i="1" s="1"/>
  <c r="V3570" i="1"/>
  <c r="W3570" i="1" s="1"/>
  <c r="X3570" i="1" s="1"/>
  <c r="V3571" i="1"/>
  <c r="W3571" i="1" s="1"/>
  <c r="X3571" i="1" s="1"/>
  <c r="V3572" i="1"/>
  <c r="W3572" i="1" s="1"/>
  <c r="X3572" i="1" s="1"/>
  <c r="V3573" i="1"/>
  <c r="W3573" i="1" s="1"/>
  <c r="X3573" i="1" s="1"/>
  <c r="V3574" i="1"/>
  <c r="W3574" i="1" s="1"/>
  <c r="X3574" i="1" s="1"/>
  <c r="V3575" i="1"/>
  <c r="W3575" i="1" s="1"/>
  <c r="X3575" i="1" s="1"/>
  <c r="V3576" i="1"/>
  <c r="W3576" i="1" s="1"/>
  <c r="X3576" i="1" s="1"/>
  <c r="V3577" i="1"/>
  <c r="W3577" i="1" s="1"/>
  <c r="X3577" i="1" s="1"/>
  <c r="V3578" i="1"/>
  <c r="W3578" i="1" s="1"/>
  <c r="X3578" i="1" s="1"/>
  <c r="V3579" i="1"/>
  <c r="W3579" i="1" s="1"/>
  <c r="X3579" i="1" s="1"/>
  <c r="V3580" i="1"/>
  <c r="W3580" i="1" s="1"/>
  <c r="X3580" i="1" s="1"/>
  <c r="V3581" i="1"/>
  <c r="W3581" i="1" s="1"/>
  <c r="X3581" i="1" s="1"/>
  <c r="V3582" i="1"/>
  <c r="W3582" i="1" s="1"/>
  <c r="X3582" i="1" s="1"/>
  <c r="V3583" i="1"/>
  <c r="W3583" i="1" s="1"/>
  <c r="X3583" i="1" s="1"/>
  <c r="V3584" i="1"/>
  <c r="W3584" i="1" s="1"/>
  <c r="X3584" i="1" s="1"/>
  <c r="V3585" i="1"/>
  <c r="W3585" i="1" s="1"/>
  <c r="X3585" i="1" s="1"/>
  <c r="V3586" i="1"/>
  <c r="W3586" i="1" s="1"/>
  <c r="X3586" i="1" s="1"/>
  <c r="V3587" i="1"/>
  <c r="W3587" i="1" s="1"/>
  <c r="X3587" i="1" s="1"/>
  <c r="V3588" i="1"/>
  <c r="W3588" i="1" s="1"/>
  <c r="X3588" i="1" s="1"/>
  <c r="V3589" i="1"/>
  <c r="W3589" i="1" s="1"/>
  <c r="X3589" i="1" s="1"/>
  <c r="V3590" i="1"/>
  <c r="W3590" i="1" s="1"/>
  <c r="X3590" i="1" s="1"/>
  <c r="V3591" i="1"/>
  <c r="W3591" i="1" s="1"/>
  <c r="X3591" i="1" s="1"/>
  <c r="V3592" i="1"/>
  <c r="W3592" i="1" s="1"/>
  <c r="X3592" i="1" s="1"/>
  <c r="V3593" i="1"/>
  <c r="W3593" i="1" s="1"/>
  <c r="X3593" i="1" s="1"/>
  <c r="V3594" i="1"/>
  <c r="W3594" i="1" s="1"/>
  <c r="X3594" i="1" s="1"/>
  <c r="V3595" i="1"/>
  <c r="W3595" i="1" s="1"/>
  <c r="X3595" i="1" s="1"/>
  <c r="V3596" i="1"/>
  <c r="W3596" i="1" s="1"/>
  <c r="X3596" i="1" s="1"/>
  <c r="V3597" i="1"/>
  <c r="W3597" i="1" s="1"/>
  <c r="X3597" i="1" s="1"/>
  <c r="V3598" i="1"/>
  <c r="W3598" i="1" s="1"/>
  <c r="X3598" i="1" s="1"/>
  <c r="V3599" i="1"/>
  <c r="W3599" i="1" s="1"/>
  <c r="X3599" i="1" s="1"/>
  <c r="V3600" i="1"/>
  <c r="W3600" i="1" s="1"/>
  <c r="X3600" i="1" s="1"/>
  <c r="V3601" i="1"/>
  <c r="W3601" i="1" s="1"/>
  <c r="X3601" i="1" s="1"/>
  <c r="V3602" i="1"/>
  <c r="W3602" i="1" s="1"/>
  <c r="X3602" i="1" s="1"/>
  <c r="V3603" i="1"/>
  <c r="W3603" i="1" s="1"/>
  <c r="X3603" i="1" s="1"/>
  <c r="V3604" i="1"/>
  <c r="W3604" i="1" s="1"/>
  <c r="X3604" i="1" s="1"/>
  <c r="V3605" i="1"/>
  <c r="W3605" i="1" s="1"/>
  <c r="X3605" i="1" s="1"/>
  <c r="V3606" i="1"/>
  <c r="W3606" i="1" s="1"/>
  <c r="X3606" i="1" s="1"/>
  <c r="V3607" i="1"/>
  <c r="W3607" i="1" s="1"/>
  <c r="X3607" i="1" s="1"/>
  <c r="V3608" i="1"/>
  <c r="W3608" i="1" s="1"/>
  <c r="X3608" i="1" s="1"/>
  <c r="V3609" i="1"/>
  <c r="W3609" i="1" s="1"/>
  <c r="X3609" i="1" s="1"/>
  <c r="V3610" i="1"/>
  <c r="W3610" i="1" s="1"/>
  <c r="X3610" i="1" s="1"/>
  <c r="V3611" i="1"/>
  <c r="W3611" i="1" s="1"/>
  <c r="X3611" i="1" s="1"/>
  <c r="V3612" i="1"/>
  <c r="W3612" i="1" s="1"/>
  <c r="X3612" i="1" s="1"/>
  <c r="V3613" i="1"/>
  <c r="W3613" i="1" s="1"/>
  <c r="X3613" i="1" s="1"/>
  <c r="V3614" i="1"/>
  <c r="W3614" i="1" s="1"/>
  <c r="X3614" i="1" s="1"/>
  <c r="V3615" i="1"/>
  <c r="W3615" i="1" s="1"/>
  <c r="X3615" i="1" s="1"/>
  <c r="V3616" i="1"/>
  <c r="W3616" i="1" s="1"/>
  <c r="X3616" i="1" s="1"/>
  <c r="V3617" i="1"/>
  <c r="W3617" i="1" s="1"/>
  <c r="X3617" i="1" s="1"/>
  <c r="V3618" i="1"/>
  <c r="W3618" i="1" s="1"/>
  <c r="X3618" i="1" s="1"/>
  <c r="V3619" i="1"/>
  <c r="W3619" i="1" s="1"/>
  <c r="X3619" i="1" s="1"/>
  <c r="V3620" i="1"/>
  <c r="W3620" i="1" s="1"/>
  <c r="X3620" i="1" s="1"/>
  <c r="V3621" i="1"/>
  <c r="W3621" i="1" s="1"/>
  <c r="X3621" i="1" s="1"/>
  <c r="V3622" i="1"/>
  <c r="W3622" i="1" s="1"/>
  <c r="X3622" i="1" s="1"/>
  <c r="V3623" i="1"/>
  <c r="W3623" i="1" s="1"/>
  <c r="X3623" i="1" s="1"/>
  <c r="V3624" i="1"/>
  <c r="W3624" i="1" s="1"/>
  <c r="X3624" i="1" s="1"/>
  <c r="V3625" i="1"/>
  <c r="W3625" i="1" s="1"/>
  <c r="X3625" i="1" s="1"/>
  <c r="V3626" i="1"/>
  <c r="W3626" i="1" s="1"/>
  <c r="X3626" i="1" s="1"/>
  <c r="V3627" i="1"/>
  <c r="W3627" i="1" s="1"/>
  <c r="X3627" i="1" s="1"/>
  <c r="V3628" i="1"/>
  <c r="W3628" i="1" s="1"/>
  <c r="X3628" i="1" s="1"/>
  <c r="V3629" i="1"/>
  <c r="W3629" i="1" s="1"/>
  <c r="X3629" i="1" s="1"/>
  <c r="V3630" i="1"/>
  <c r="W3630" i="1" s="1"/>
  <c r="X3630" i="1" s="1"/>
  <c r="V3631" i="1"/>
  <c r="W3631" i="1" s="1"/>
  <c r="X3631" i="1" s="1"/>
  <c r="V3632" i="1"/>
  <c r="W3632" i="1" s="1"/>
  <c r="X3632" i="1" s="1"/>
  <c r="V3633" i="1"/>
  <c r="W3633" i="1" s="1"/>
  <c r="X3633" i="1" s="1"/>
  <c r="V3634" i="1"/>
  <c r="W3634" i="1" s="1"/>
  <c r="X3634" i="1" s="1"/>
  <c r="V3635" i="1"/>
  <c r="W3635" i="1" s="1"/>
  <c r="X3635" i="1" s="1"/>
  <c r="V3636" i="1"/>
  <c r="W3636" i="1" s="1"/>
  <c r="X3636" i="1" s="1"/>
  <c r="V3637" i="1"/>
  <c r="W3637" i="1" s="1"/>
  <c r="X3637" i="1" s="1"/>
  <c r="V3638" i="1"/>
  <c r="W3638" i="1" s="1"/>
  <c r="X3638" i="1" s="1"/>
  <c r="V3639" i="1"/>
  <c r="W3639" i="1" s="1"/>
  <c r="X3639" i="1" s="1"/>
  <c r="V3640" i="1"/>
  <c r="W3640" i="1" s="1"/>
  <c r="X3640" i="1" s="1"/>
  <c r="V3641" i="1"/>
  <c r="W3641" i="1" s="1"/>
  <c r="X3641" i="1" s="1"/>
  <c r="V3642" i="1"/>
  <c r="W3642" i="1" s="1"/>
  <c r="X3642" i="1" s="1"/>
  <c r="V3643" i="1"/>
  <c r="W3643" i="1" s="1"/>
  <c r="X3643" i="1" s="1"/>
  <c r="V3644" i="1"/>
  <c r="W3644" i="1" s="1"/>
  <c r="X3644" i="1" s="1"/>
  <c r="V3645" i="1"/>
  <c r="W3645" i="1" s="1"/>
  <c r="X3645" i="1" s="1"/>
  <c r="V3646" i="1"/>
  <c r="W3646" i="1" s="1"/>
  <c r="X3646" i="1" s="1"/>
  <c r="V3647" i="1"/>
  <c r="W3647" i="1" s="1"/>
  <c r="X3647" i="1" s="1"/>
  <c r="V3648" i="1"/>
  <c r="W3648" i="1" s="1"/>
  <c r="X3648" i="1" s="1"/>
  <c r="V3649" i="1"/>
  <c r="W3649" i="1" s="1"/>
  <c r="X3649" i="1" s="1"/>
  <c r="V3650" i="1"/>
  <c r="W3650" i="1" s="1"/>
  <c r="X3650" i="1" s="1"/>
  <c r="V3651" i="1"/>
  <c r="W3651" i="1" s="1"/>
  <c r="X3651" i="1" s="1"/>
  <c r="V3652" i="1"/>
  <c r="W3652" i="1" s="1"/>
  <c r="X3652" i="1" s="1"/>
  <c r="V3653" i="1"/>
  <c r="W3653" i="1" s="1"/>
  <c r="X3653" i="1" s="1"/>
  <c r="V3654" i="1"/>
  <c r="W3654" i="1" s="1"/>
  <c r="X3654" i="1" s="1"/>
  <c r="V3655" i="1"/>
  <c r="W3655" i="1" s="1"/>
  <c r="X3655" i="1" s="1"/>
  <c r="V3656" i="1"/>
  <c r="W3656" i="1" s="1"/>
  <c r="X3656" i="1" s="1"/>
  <c r="V3657" i="1"/>
  <c r="W3657" i="1" s="1"/>
  <c r="X3657" i="1" s="1"/>
  <c r="V3658" i="1"/>
  <c r="W3658" i="1" s="1"/>
  <c r="X3658" i="1" s="1"/>
  <c r="V3659" i="1"/>
  <c r="W3659" i="1" s="1"/>
  <c r="X3659" i="1" s="1"/>
  <c r="V3660" i="1"/>
  <c r="W3660" i="1" s="1"/>
  <c r="X3660" i="1" s="1"/>
  <c r="V3661" i="1"/>
  <c r="W3661" i="1" s="1"/>
  <c r="X3661" i="1" s="1"/>
  <c r="V3662" i="1"/>
  <c r="W3662" i="1" s="1"/>
  <c r="X3662" i="1" s="1"/>
  <c r="V3663" i="1"/>
  <c r="W3663" i="1" s="1"/>
  <c r="X3663" i="1" s="1"/>
  <c r="V3664" i="1"/>
  <c r="W3664" i="1" s="1"/>
  <c r="X3664" i="1" s="1"/>
  <c r="V3665" i="1"/>
  <c r="W3665" i="1" s="1"/>
  <c r="X3665" i="1" s="1"/>
  <c r="V3666" i="1"/>
  <c r="W3666" i="1" s="1"/>
  <c r="X3666" i="1" s="1"/>
  <c r="V3667" i="1"/>
  <c r="W3667" i="1" s="1"/>
  <c r="X3667" i="1" s="1"/>
  <c r="V3668" i="1"/>
  <c r="W3668" i="1" s="1"/>
  <c r="X3668" i="1" s="1"/>
  <c r="V3669" i="1"/>
  <c r="W3669" i="1" s="1"/>
  <c r="X3669" i="1" s="1"/>
  <c r="V3670" i="1"/>
  <c r="W3670" i="1" s="1"/>
  <c r="X3670" i="1" s="1"/>
  <c r="V3671" i="1"/>
  <c r="W3671" i="1" s="1"/>
  <c r="X3671" i="1" s="1"/>
  <c r="V3672" i="1"/>
  <c r="W3672" i="1" s="1"/>
  <c r="X3672" i="1" s="1"/>
  <c r="V3673" i="1"/>
  <c r="W3673" i="1" s="1"/>
  <c r="X3673" i="1" s="1"/>
  <c r="V3674" i="1"/>
  <c r="W3674" i="1" s="1"/>
  <c r="X3674" i="1" s="1"/>
  <c r="V3675" i="1"/>
  <c r="W3675" i="1" s="1"/>
  <c r="X3675" i="1" s="1"/>
  <c r="V3676" i="1"/>
  <c r="W3676" i="1" s="1"/>
  <c r="X3676" i="1" s="1"/>
  <c r="V3677" i="1"/>
  <c r="W3677" i="1" s="1"/>
  <c r="X3677" i="1" s="1"/>
  <c r="V3678" i="1"/>
  <c r="W3678" i="1" s="1"/>
  <c r="X3678" i="1" s="1"/>
  <c r="V3679" i="1"/>
  <c r="W3679" i="1" s="1"/>
  <c r="X3679" i="1" s="1"/>
  <c r="V3680" i="1"/>
  <c r="W3680" i="1" s="1"/>
  <c r="X3680" i="1" s="1"/>
  <c r="V3681" i="1"/>
  <c r="W3681" i="1" s="1"/>
  <c r="X3681" i="1" s="1"/>
  <c r="V3682" i="1"/>
  <c r="W3682" i="1" s="1"/>
  <c r="X3682" i="1" s="1"/>
  <c r="V3683" i="1"/>
  <c r="W3683" i="1" s="1"/>
  <c r="X3683" i="1" s="1"/>
  <c r="V3684" i="1"/>
  <c r="W3684" i="1" s="1"/>
  <c r="X3684" i="1" s="1"/>
  <c r="V3685" i="1"/>
  <c r="W3685" i="1" s="1"/>
  <c r="X3685" i="1" s="1"/>
  <c r="V3686" i="1"/>
  <c r="W3686" i="1" s="1"/>
  <c r="X3686" i="1" s="1"/>
  <c r="V3687" i="1"/>
  <c r="W3687" i="1" s="1"/>
  <c r="X3687" i="1" s="1"/>
  <c r="V3688" i="1"/>
  <c r="W3688" i="1" s="1"/>
  <c r="X3688" i="1" s="1"/>
  <c r="V3689" i="1"/>
  <c r="W3689" i="1" s="1"/>
  <c r="X3689" i="1" s="1"/>
  <c r="V3690" i="1"/>
  <c r="W3690" i="1" s="1"/>
  <c r="X3690" i="1" s="1"/>
  <c r="V3691" i="1"/>
  <c r="W3691" i="1" s="1"/>
  <c r="X3691" i="1" s="1"/>
  <c r="V3692" i="1"/>
  <c r="W3692" i="1" s="1"/>
  <c r="X3692" i="1" s="1"/>
  <c r="V3693" i="1"/>
  <c r="W3693" i="1" s="1"/>
  <c r="X3693" i="1" s="1"/>
  <c r="V3694" i="1"/>
  <c r="W3694" i="1" s="1"/>
  <c r="X3694" i="1" s="1"/>
  <c r="V3695" i="1"/>
  <c r="W3695" i="1" s="1"/>
  <c r="X3695" i="1" s="1"/>
  <c r="V3696" i="1"/>
  <c r="W3696" i="1" s="1"/>
  <c r="X3696" i="1" s="1"/>
  <c r="V3697" i="1"/>
  <c r="W3697" i="1" s="1"/>
  <c r="X3697" i="1" s="1"/>
  <c r="V3698" i="1"/>
  <c r="W3698" i="1" s="1"/>
  <c r="X3698" i="1" s="1"/>
  <c r="V3699" i="1"/>
  <c r="W3699" i="1" s="1"/>
  <c r="X3699" i="1" s="1"/>
  <c r="V3700" i="1"/>
  <c r="W3700" i="1" s="1"/>
  <c r="X3700" i="1" s="1"/>
  <c r="V3701" i="1"/>
  <c r="W3701" i="1" s="1"/>
  <c r="X3701" i="1" s="1"/>
  <c r="V3702" i="1"/>
  <c r="W3702" i="1" s="1"/>
  <c r="X3702" i="1" s="1"/>
  <c r="V3703" i="1"/>
  <c r="W3703" i="1" s="1"/>
  <c r="X3703" i="1" s="1"/>
  <c r="V3704" i="1"/>
  <c r="W3704" i="1" s="1"/>
  <c r="X3704" i="1" s="1"/>
  <c r="V3705" i="1"/>
  <c r="W3705" i="1" s="1"/>
  <c r="X3705" i="1" s="1"/>
  <c r="V3706" i="1"/>
  <c r="W3706" i="1" s="1"/>
  <c r="X3706" i="1" s="1"/>
  <c r="V3707" i="1"/>
  <c r="W3707" i="1" s="1"/>
  <c r="X3707" i="1" s="1"/>
  <c r="V3708" i="1"/>
  <c r="W3708" i="1" s="1"/>
  <c r="X3708" i="1" s="1"/>
  <c r="V3709" i="1"/>
  <c r="W3709" i="1" s="1"/>
  <c r="X3709" i="1" s="1"/>
  <c r="V3710" i="1"/>
  <c r="W3710" i="1" s="1"/>
  <c r="X3710" i="1" s="1"/>
  <c r="V3711" i="1"/>
  <c r="W3711" i="1" s="1"/>
  <c r="X3711" i="1" s="1"/>
  <c r="V3712" i="1"/>
  <c r="W3712" i="1" s="1"/>
  <c r="X3712" i="1" s="1"/>
  <c r="V3713" i="1"/>
  <c r="W3713" i="1" s="1"/>
  <c r="X3713" i="1" s="1"/>
  <c r="V3714" i="1"/>
  <c r="W3714" i="1" s="1"/>
  <c r="X3714" i="1" s="1"/>
  <c r="V3715" i="1"/>
  <c r="W3715" i="1" s="1"/>
  <c r="X3715" i="1" s="1"/>
  <c r="V3716" i="1"/>
  <c r="W3716" i="1" s="1"/>
  <c r="X3716" i="1" s="1"/>
  <c r="V3717" i="1"/>
  <c r="W3717" i="1" s="1"/>
  <c r="X3717" i="1" s="1"/>
  <c r="V3718" i="1"/>
  <c r="W3718" i="1" s="1"/>
  <c r="X3718" i="1" s="1"/>
  <c r="V3719" i="1"/>
  <c r="W3719" i="1" s="1"/>
  <c r="X3719" i="1" s="1"/>
  <c r="V3720" i="1"/>
  <c r="W3720" i="1" s="1"/>
  <c r="X3720" i="1" s="1"/>
  <c r="V3721" i="1"/>
  <c r="W3721" i="1" s="1"/>
  <c r="X3721" i="1" s="1"/>
  <c r="V3722" i="1"/>
  <c r="W3722" i="1" s="1"/>
  <c r="X3722" i="1" s="1"/>
  <c r="V3723" i="1"/>
  <c r="W3723" i="1" s="1"/>
  <c r="X3723" i="1" s="1"/>
  <c r="V3724" i="1"/>
  <c r="W3724" i="1" s="1"/>
  <c r="X3724" i="1" s="1"/>
  <c r="V3725" i="1"/>
  <c r="W3725" i="1" s="1"/>
  <c r="X3725" i="1" s="1"/>
  <c r="V3726" i="1"/>
  <c r="W3726" i="1" s="1"/>
  <c r="X3726" i="1" s="1"/>
  <c r="V3727" i="1"/>
  <c r="W3727" i="1" s="1"/>
  <c r="X3727" i="1" s="1"/>
  <c r="V3728" i="1"/>
  <c r="W3728" i="1" s="1"/>
  <c r="X3728" i="1" s="1"/>
  <c r="V3729" i="1"/>
  <c r="W3729" i="1" s="1"/>
  <c r="X3729" i="1" s="1"/>
  <c r="V3730" i="1"/>
  <c r="W3730" i="1" s="1"/>
  <c r="X3730" i="1" s="1"/>
  <c r="V3731" i="1"/>
  <c r="W3731" i="1" s="1"/>
  <c r="X3731" i="1" s="1"/>
  <c r="V3732" i="1"/>
  <c r="W3732" i="1" s="1"/>
  <c r="X3732" i="1" s="1"/>
  <c r="V3733" i="1"/>
  <c r="W3733" i="1" s="1"/>
  <c r="X3733" i="1" s="1"/>
  <c r="V3734" i="1"/>
  <c r="W3734" i="1" s="1"/>
  <c r="X3734" i="1" s="1"/>
  <c r="V3735" i="1"/>
  <c r="W3735" i="1" s="1"/>
  <c r="X3735" i="1" s="1"/>
  <c r="V3736" i="1"/>
  <c r="W3736" i="1" s="1"/>
  <c r="X3736" i="1" s="1"/>
  <c r="V3737" i="1"/>
  <c r="W3737" i="1" s="1"/>
  <c r="X3737" i="1" s="1"/>
  <c r="V3738" i="1"/>
  <c r="W3738" i="1" s="1"/>
  <c r="X3738" i="1" s="1"/>
  <c r="V3739" i="1"/>
  <c r="W3739" i="1" s="1"/>
  <c r="X3739" i="1" s="1"/>
  <c r="V3740" i="1"/>
  <c r="W3740" i="1" s="1"/>
  <c r="X3740" i="1" s="1"/>
  <c r="V3741" i="1"/>
  <c r="W3741" i="1" s="1"/>
  <c r="X3741" i="1" s="1"/>
  <c r="V3742" i="1"/>
  <c r="W3742" i="1" s="1"/>
  <c r="X3742" i="1" s="1"/>
  <c r="V3743" i="1"/>
  <c r="W3743" i="1" s="1"/>
  <c r="X3743" i="1" s="1"/>
  <c r="V3744" i="1"/>
  <c r="W3744" i="1" s="1"/>
  <c r="X3744" i="1" s="1"/>
  <c r="V3745" i="1"/>
  <c r="W3745" i="1" s="1"/>
  <c r="X3745" i="1" s="1"/>
  <c r="V3746" i="1"/>
  <c r="W3746" i="1" s="1"/>
  <c r="X3746" i="1" s="1"/>
  <c r="V3747" i="1"/>
  <c r="W3747" i="1" s="1"/>
  <c r="X3747" i="1" s="1"/>
  <c r="V3748" i="1"/>
  <c r="W3748" i="1" s="1"/>
  <c r="X3748" i="1" s="1"/>
  <c r="V3749" i="1"/>
  <c r="W3749" i="1" s="1"/>
  <c r="X3749" i="1" s="1"/>
  <c r="V3750" i="1"/>
  <c r="W3750" i="1" s="1"/>
  <c r="X3750" i="1" s="1"/>
  <c r="V3751" i="1"/>
  <c r="W3751" i="1" s="1"/>
  <c r="X3751" i="1" s="1"/>
  <c r="V3752" i="1"/>
  <c r="W3752" i="1" s="1"/>
  <c r="X3752" i="1" s="1"/>
  <c r="V3753" i="1"/>
  <c r="W3753" i="1" s="1"/>
  <c r="X3753" i="1" s="1"/>
  <c r="V3754" i="1"/>
  <c r="W3754" i="1" s="1"/>
  <c r="X3754" i="1" s="1"/>
  <c r="V3755" i="1"/>
  <c r="W3755" i="1" s="1"/>
  <c r="X3755" i="1" s="1"/>
  <c r="V3756" i="1"/>
  <c r="W3756" i="1" s="1"/>
  <c r="X3756" i="1" s="1"/>
  <c r="V3757" i="1"/>
  <c r="W3757" i="1" s="1"/>
  <c r="X3757" i="1" s="1"/>
  <c r="V3758" i="1"/>
  <c r="W3758" i="1" s="1"/>
  <c r="X3758" i="1" s="1"/>
  <c r="V3759" i="1"/>
  <c r="W3759" i="1" s="1"/>
  <c r="X3759" i="1" s="1"/>
  <c r="V3760" i="1"/>
  <c r="W3760" i="1" s="1"/>
  <c r="X3760" i="1" s="1"/>
  <c r="V3761" i="1"/>
  <c r="W3761" i="1" s="1"/>
  <c r="X3761" i="1" s="1"/>
  <c r="V3762" i="1"/>
  <c r="W3762" i="1" s="1"/>
  <c r="X3762" i="1" s="1"/>
  <c r="V3763" i="1"/>
  <c r="W3763" i="1" s="1"/>
  <c r="X3763" i="1" s="1"/>
  <c r="V3764" i="1"/>
  <c r="W3764" i="1" s="1"/>
  <c r="X3764" i="1" s="1"/>
  <c r="V3765" i="1"/>
  <c r="W3765" i="1" s="1"/>
  <c r="X3765" i="1" s="1"/>
  <c r="V3766" i="1"/>
  <c r="W3766" i="1" s="1"/>
  <c r="X3766" i="1" s="1"/>
  <c r="V3767" i="1"/>
  <c r="W3767" i="1" s="1"/>
  <c r="X3767" i="1" s="1"/>
  <c r="V3768" i="1"/>
  <c r="W3768" i="1" s="1"/>
  <c r="X3768" i="1" s="1"/>
  <c r="V3769" i="1"/>
  <c r="W3769" i="1" s="1"/>
  <c r="X3769" i="1" s="1"/>
  <c r="V3770" i="1"/>
  <c r="W3770" i="1" s="1"/>
  <c r="X3770" i="1" s="1"/>
  <c r="V3771" i="1"/>
  <c r="W3771" i="1" s="1"/>
  <c r="X3771" i="1" s="1"/>
  <c r="V3772" i="1"/>
  <c r="W3772" i="1" s="1"/>
  <c r="X3772" i="1" s="1"/>
  <c r="V3773" i="1"/>
  <c r="W3773" i="1" s="1"/>
  <c r="X3773" i="1" s="1"/>
  <c r="V3774" i="1"/>
  <c r="W3774" i="1" s="1"/>
  <c r="X3774" i="1" s="1"/>
  <c r="V3775" i="1"/>
  <c r="W3775" i="1" s="1"/>
  <c r="X3775" i="1" s="1"/>
  <c r="V3776" i="1"/>
  <c r="W3776" i="1" s="1"/>
  <c r="X3776" i="1" s="1"/>
  <c r="V3777" i="1"/>
  <c r="W3777" i="1" s="1"/>
  <c r="X3777" i="1" s="1"/>
  <c r="V3778" i="1"/>
  <c r="W3778" i="1" s="1"/>
  <c r="X3778" i="1" s="1"/>
  <c r="V3779" i="1"/>
  <c r="W3779" i="1" s="1"/>
  <c r="X3779" i="1" s="1"/>
  <c r="V3780" i="1"/>
  <c r="W3780" i="1" s="1"/>
  <c r="X3780" i="1" s="1"/>
  <c r="V3781" i="1"/>
  <c r="W3781" i="1" s="1"/>
  <c r="X3781" i="1" s="1"/>
  <c r="V3782" i="1"/>
  <c r="W3782" i="1" s="1"/>
  <c r="X3782" i="1" s="1"/>
  <c r="V3783" i="1"/>
  <c r="W3783" i="1" s="1"/>
  <c r="X3783" i="1" s="1"/>
  <c r="V3784" i="1"/>
  <c r="W3784" i="1" s="1"/>
  <c r="X3784" i="1" s="1"/>
  <c r="V3785" i="1"/>
  <c r="W3785" i="1" s="1"/>
  <c r="X3785" i="1" s="1"/>
  <c r="V3786" i="1"/>
  <c r="W3786" i="1" s="1"/>
  <c r="X3786" i="1" s="1"/>
  <c r="V3787" i="1"/>
  <c r="W3787" i="1" s="1"/>
  <c r="X3787" i="1" s="1"/>
  <c r="V3788" i="1"/>
  <c r="W3788" i="1" s="1"/>
  <c r="X3788" i="1" s="1"/>
  <c r="V3789" i="1"/>
  <c r="W3789" i="1" s="1"/>
  <c r="X3789" i="1" s="1"/>
  <c r="V3790" i="1"/>
  <c r="W3790" i="1" s="1"/>
  <c r="X3790" i="1" s="1"/>
  <c r="V3791" i="1"/>
  <c r="W3791" i="1" s="1"/>
  <c r="X3791" i="1" s="1"/>
  <c r="V3792" i="1"/>
  <c r="W3792" i="1" s="1"/>
  <c r="X3792" i="1" s="1"/>
  <c r="V3793" i="1"/>
  <c r="W3793" i="1" s="1"/>
  <c r="X3793" i="1" s="1"/>
  <c r="V3794" i="1"/>
  <c r="W3794" i="1" s="1"/>
  <c r="X3794" i="1" s="1"/>
  <c r="V3795" i="1"/>
  <c r="W3795" i="1" s="1"/>
  <c r="X3795" i="1" s="1"/>
  <c r="V3796" i="1"/>
  <c r="W3796" i="1" s="1"/>
  <c r="X3796" i="1" s="1"/>
  <c r="V3797" i="1"/>
  <c r="W3797" i="1" s="1"/>
  <c r="X3797" i="1" s="1"/>
  <c r="V3798" i="1"/>
  <c r="W3798" i="1" s="1"/>
  <c r="X3798" i="1" s="1"/>
  <c r="V3799" i="1"/>
  <c r="W3799" i="1" s="1"/>
  <c r="X3799" i="1" s="1"/>
  <c r="V3800" i="1"/>
  <c r="W3800" i="1" s="1"/>
  <c r="X3800" i="1" s="1"/>
  <c r="V3801" i="1"/>
  <c r="W3801" i="1" s="1"/>
  <c r="X3801" i="1" s="1"/>
  <c r="V3802" i="1"/>
  <c r="W3802" i="1" s="1"/>
  <c r="X3802" i="1" s="1"/>
  <c r="V3803" i="1"/>
  <c r="W3803" i="1" s="1"/>
  <c r="X3803" i="1" s="1"/>
  <c r="V3804" i="1"/>
  <c r="W3804" i="1" s="1"/>
  <c r="X3804" i="1" s="1"/>
  <c r="V3805" i="1"/>
  <c r="W3805" i="1" s="1"/>
  <c r="X3805" i="1" s="1"/>
  <c r="V3806" i="1"/>
  <c r="W3806" i="1" s="1"/>
  <c r="X3806" i="1" s="1"/>
  <c r="V3807" i="1"/>
  <c r="W3807" i="1" s="1"/>
  <c r="X3807" i="1" s="1"/>
  <c r="V3808" i="1"/>
  <c r="W3808" i="1" s="1"/>
  <c r="X3808" i="1" s="1"/>
  <c r="V3809" i="1"/>
  <c r="W3809" i="1" s="1"/>
  <c r="X3809" i="1" s="1"/>
  <c r="V3810" i="1"/>
  <c r="W3810" i="1" s="1"/>
  <c r="X3810" i="1" s="1"/>
  <c r="V3811" i="1"/>
  <c r="W3811" i="1" s="1"/>
  <c r="X3811" i="1" s="1"/>
  <c r="V3812" i="1"/>
  <c r="W3812" i="1" s="1"/>
  <c r="X3812" i="1" s="1"/>
  <c r="V3813" i="1"/>
  <c r="W3813" i="1" s="1"/>
  <c r="X3813" i="1" s="1"/>
  <c r="V3814" i="1"/>
  <c r="W3814" i="1" s="1"/>
  <c r="X3814" i="1" s="1"/>
  <c r="V3815" i="1"/>
  <c r="W3815" i="1" s="1"/>
  <c r="X3815" i="1" s="1"/>
  <c r="V3816" i="1"/>
  <c r="W3816" i="1" s="1"/>
  <c r="X3816" i="1" s="1"/>
  <c r="V3817" i="1"/>
  <c r="W3817" i="1" s="1"/>
  <c r="X3817" i="1" s="1"/>
  <c r="V3818" i="1"/>
  <c r="W3818" i="1" s="1"/>
  <c r="X3818" i="1" s="1"/>
  <c r="V3819" i="1"/>
  <c r="W3819" i="1" s="1"/>
  <c r="X3819" i="1" s="1"/>
  <c r="V3820" i="1"/>
  <c r="W3820" i="1" s="1"/>
  <c r="X3820" i="1" s="1"/>
  <c r="V3821" i="1"/>
  <c r="W3821" i="1" s="1"/>
  <c r="X3821" i="1" s="1"/>
  <c r="V3822" i="1"/>
  <c r="W3822" i="1" s="1"/>
  <c r="X3822" i="1" s="1"/>
  <c r="V3823" i="1"/>
  <c r="W3823" i="1" s="1"/>
  <c r="X3823" i="1" s="1"/>
  <c r="V3824" i="1"/>
  <c r="W3824" i="1" s="1"/>
  <c r="X3824" i="1" s="1"/>
  <c r="V3825" i="1"/>
  <c r="W3825" i="1" s="1"/>
  <c r="X3825" i="1" s="1"/>
  <c r="V3826" i="1"/>
  <c r="W3826" i="1" s="1"/>
  <c r="X3826" i="1" s="1"/>
  <c r="V3827" i="1"/>
  <c r="W3827" i="1" s="1"/>
  <c r="X3827" i="1" s="1"/>
  <c r="V3828" i="1"/>
  <c r="W3828" i="1" s="1"/>
  <c r="X3828" i="1" s="1"/>
  <c r="V3829" i="1"/>
  <c r="W3829" i="1" s="1"/>
  <c r="X3829" i="1" s="1"/>
  <c r="V3830" i="1"/>
  <c r="W3830" i="1" s="1"/>
  <c r="X3830" i="1" s="1"/>
  <c r="V3831" i="1"/>
  <c r="W3831" i="1" s="1"/>
  <c r="X3831" i="1" s="1"/>
  <c r="V3832" i="1"/>
  <c r="W3832" i="1" s="1"/>
  <c r="X3832" i="1" s="1"/>
  <c r="V3833" i="1"/>
  <c r="W3833" i="1" s="1"/>
  <c r="X3833" i="1" s="1"/>
  <c r="V3834" i="1"/>
  <c r="W3834" i="1" s="1"/>
  <c r="X3834" i="1" s="1"/>
  <c r="V3835" i="1"/>
  <c r="W3835" i="1" s="1"/>
  <c r="X3835" i="1" s="1"/>
  <c r="V3836" i="1"/>
  <c r="W3836" i="1" s="1"/>
  <c r="X3836" i="1" s="1"/>
  <c r="V3837" i="1"/>
  <c r="W3837" i="1" s="1"/>
  <c r="X3837" i="1" s="1"/>
  <c r="V3838" i="1"/>
  <c r="W3838" i="1" s="1"/>
  <c r="X3838" i="1" s="1"/>
  <c r="V3839" i="1"/>
  <c r="W3839" i="1" s="1"/>
  <c r="X3839" i="1" s="1"/>
  <c r="V3840" i="1"/>
  <c r="W3840" i="1" s="1"/>
  <c r="X3840" i="1" s="1"/>
  <c r="V3841" i="1"/>
  <c r="W3841" i="1" s="1"/>
  <c r="X3841" i="1" s="1"/>
  <c r="V3842" i="1"/>
  <c r="W3842" i="1" s="1"/>
  <c r="X3842" i="1" s="1"/>
  <c r="V3843" i="1"/>
  <c r="W3843" i="1" s="1"/>
  <c r="X3843" i="1" s="1"/>
  <c r="V3844" i="1"/>
  <c r="W3844" i="1" s="1"/>
  <c r="X3844" i="1" s="1"/>
  <c r="V3845" i="1"/>
  <c r="W3845" i="1" s="1"/>
  <c r="X3845" i="1" s="1"/>
  <c r="V3846" i="1"/>
  <c r="W3846" i="1" s="1"/>
  <c r="X3846" i="1" s="1"/>
  <c r="V3847" i="1"/>
  <c r="W3847" i="1" s="1"/>
  <c r="X3847" i="1" s="1"/>
  <c r="V3848" i="1"/>
  <c r="W3848" i="1" s="1"/>
  <c r="X3848" i="1" s="1"/>
  <c r="V3849" i="1"/>
  <c r="W3849" i="1" s="1"/>
  <c r="X3849" i="1" s="1"/>
  <c r="V3850" i="1"/>
  <c r="W3850" i="1" s="1"/>
  <c r="X3850" i="1" s="1"/>
  <c r="V3851" i="1"/>
  <c r="W3851" i="1" s="1"/>
  <c r="X3851" i="1" s="1"/>
  <c r="V3852" i="1"/>
  <c r="W3852" i="1" s="1"/>
  <c r="X3852" i="1" s="1"/>
  <c r="V3853" i="1"/>
  <c r="W3853" i="1" s="1"/>
  <c r="X3853" i="1" s="1"/>
  <c r="V3854" i="1"/>
  <c r="W3854" i="1" s="1"/>
  <c r="X3854" i="1" s="1"/>
  <c r="V3855" i="1"/>
  <c r="W3855" i="1" s="1"/>
  <c r="X3855" i="1" s="1"/>
  <c r="V3856" i="1"/>
  <c r="W3856" i="1" s="1"/>
  <c r="X3856" i="1" s="1"/>
  <c r="V3857" i="1"/>
  <c r="W3857" i="1" s="1"/>
  <c r="X3857" i="1" s="1"/>
  <c r="V3858" i="1"/>
  <c r="W3858" i="1" s="1"/>
  <c r="X3858" i="1" s="1"/>
  <c r="V3859" i="1"/>
  <c r="W3859" i="1" s="1"/>
  <c r="X3859" i="1" s="1"/>
  <c r="V3860" i="1"/>
  <c r="W3860" i="1" s="1"/>
  <c r="X3860" i="1" s="1"/>
  <c r="V3861" i="1"/>
  <c r="W3861" i="1" s="1"/>
  <c r="X3861" i="1" s="1"/>
  <c r="V3862" i="1"/>
  <c r="W3862" i="1" s="1"/>
  <c r="X3862" i="1" s="1"/>
  <c r="V3863" i="1"/>
  <c r="W3863" i="1" s="1"/>
  <c r="X3863" i="1" s="1"/>
  <c r="V3864" i="1"/>
  <c r="W3864" i="1" s="1"/>
  <c r="X3864" i="1" s="1"/>
  <c r="V3865" i="1"/>
  <c r="W3865" i="1" s="1"/>
  <c r="X3865" i="1" s="1"/>
  <c r="V3866" i="1"/>
  <c r="W3866" i="1" s="1"/>
  <c r="X3866" i="1" s="1"/>
  <c r="V3867" i="1"/>
  <c r="W3867" i="1" s="1"/>
  <c r="X3867" i="1" s="1"/>
  <c r="V3868" i="1"/>
  <c r="W3868" i="1" s="1"/>
  <c r="X3868" i="1" s="1"/>
  <c r="V3869" i="1"/>
  <c r="W3869" i="1" s="1"/>
  <c r="X3869" i="1" s="1"/>
  <c r="V3870" i="1"/>
  <c r="W3870" i="1" s="1"/>
  <c r="X3870" i="1" s="1"/>
  <c r="V3871" i="1"/>
  <c r="W3871" i="1" s="1"/>
  <c r="X3871" i="1" s="1"/>
  <c r="V3872" i="1"/>
  <c r="W3872" i="1" s="1"/>
  <c r="X3872" i="1" s="1"/>
  <c r="V3873" i="1"/>
  <c r="W3873" i="1" s="1"/>
  <c r="X3873" i="1" s="1"/>
  <c r="V3874" i="1"/>
  <c r="W3874" i="1" s="1"/>
  <c r="X3874" i="1" s="1"/>
  <c r="V3875" i="1"/>
  <c r="W3875" i="1" s="1"/>
  <c r="X3875" i="1" s="1"/>
  <c r="V3876" i="1"/>
  <c r="W3876" i="1" s="1"/>
  <c r="X3876" i="1" s="1"/>
  <c r="V3877" i="1"/>
  <c r="W3877" i="1" s="1"/>
  <c r="X3877" i="1" s="1"/>
  <c r="V3878" i="1"/>
  <c r="W3878" i="1" s="1"/>
  <c r="X3878" i="1" s="1"/>
  <c r="V3879" i="1"/>
  <c r="W3879" i="1" s="1"/>
  <c r="X3879" i="1" s="1"/>
  <c r="V3880" i="1"/>
  <c r="W3880" i="1" s="1"/>
  <c r="X3880" i="1" s="1"/>
  <c r="V3881" i="1"/>
  <c r="W3881" i="1" s="1"/>
  <c r="X3881" i="1" s="1"/>
  <c r="V3882" i="1"/>
  <c r="W3882" i="1" s="1"/>
  <c r="X3882" i="1" s="1"/>
  <c r="V3883" i="1"/>
  <c r="W3883" i="1" s="1"/>
  <c r="X3883" i="1" s="1"/>
  <c r="V3884" i="1"/>
  <c r="W3884" i="1" s="1"/>
  <c r="X3884" i="1" s="1"/>
  <c r="V3885" i="1"/>
  <c r="W3885" i="1" s="1"/>
  <c r="X3885" i="1" s="1"/>
  <c r="V3886" i="1"/>
  <c r="W3886" i="1" s="1"/>
  <c r="X3886" i="1" s="1"/>
  <c r="V3887" i="1"/>
  <c r="W3887" i="1" s="1"/>
  <c r="X3887" i="1" s="1"/>
  <c r="V3888" i="1"/>
  <c r="W3888" i="1" s="1"/>
  <c r="X3888" i="1" s="1"/>
  <c r="V3889" i="1"/>
  <c r="W3889" i="1" s="1"/>
  <c r="X3889" i="1" s="1"/>
  <c r="V3890" i="1"/>
  <c r="W3890" i="1" s="1"/>
  <c r="X3890" i="1" s="1"/>
  <c r="V3891" i="1"/>
  <c r="W3891" i="1" s="1"/>
  <c r="X3891" i="1" s="1"/>
  <c r="V3892" i="1"/>
  <c r="W3892" i="1" s="1"/>
  <c r="X3892" i="1" s="1"/>
  <c r="V3893" i="1"/>
  <c r="W3893" i="1" s="1"/>
  <c r="X3893" i="1" s="1"/>
  <c r="V3894" i="1"/>
  <c r="W3894" i="1" s="1"/>
  <c r="X3894" i="1" s="1"/>
  <c r="V3895" i="1"/>
  <c r="W3895" i="1" s="1"/>
  <c r="X3895" i="1" s="1"/>
  <c r="V3896" i="1"/>
  <c r="W3896" i="1" s="1"/>
  <c r="X3896" i="1" s="1"/>
  <c r="V3897" i="1"/>
  <c r="W3897" i="1" s="1"/>
  <c r="X3897" i="1" s="1"/>
  <c r="V3898" i="1"/>
  <c r="W3898" i="1" s="1"/>
  <c r="X3898" i="1" s="1"/>
  <c r="V3899" i="1"/>
  <c r="W3899" i="1" s="1"/>
  <c r="X3899" i="1" s="1"/>
  <c r="V3900" i="1"/>
  <c r="W3900" i="1" s="1"/>
  <c r="X3900" i="1" s="1"/>
  <c r="V3901" i="1"/>
  <c r="W3901" i="1" s="1"/>
  <c r="X3901" i="1" s="1"/>
  <c r="V3902" i="1"/>
  <c r="W3902" i="1" s="1"/>
  <c r="X3902" i="1" s="1"/>
  <c r="V3903" i="1"/>
  <c r="W3903" i="1" s="1"/>
  <c r="X3903" i="1" s="1"/>
  <c r="V3904" i="1"/>
  <c r="W3904" i="1" s="1"/>
  <c r="X3904" i="1" s="1"/>
  <c r="V3905" i="1"/>
  <c r="W3905" i="1" s="1"/>
  <c r="X3905" i="1" s="1"/>
  <c r="V3906" i="1"/>
  <c r="W3906" i="1" s="1"/>
  <c r="X3906" i="1" s="1"/>
  <c r="V3907" i="1"/>
  <c r="W3907" i="1" s="1"/>
  <c r="X3907" i="1" s="1"/>
  <c r="V3908" i="1"/>
  <c r="W3908" i="1" s="1"/>
  <c r="X3908" i="1" s="1"/>
  <c r="V3909" i="1"/>
  <c r="W3909" i="1" s="1"/>
  <c r="X3909" i="1" s="1"/>
  <c r="V3910" i="1"/>
  <c r="W3910" i="1" s="1"/>
  <c r="X3910" i="1" s="1"/>
  <c r="V3911" i="1"/>
  <c r="W3911" i="1" s="1"/>
  <c r="X3911" i="1" s="1"/>
  <c r="V3912" i="1"/>
  <c r="W3912" i="1" s="1"/>
  <c r="X3912" i="1" s="1"/>
  <c r="V3913" i="1"/>
  <c r="W3913" i="1" s="1"/>
  <c r="X3913" i="1" s="1"/>
  <c r="V3914" i="1"/>
  <c r="W3914" i="1" s="1"/>
  <c r="X3914" i="1" s="1"/>
  <c r="V3915" i="1"/>
  <c r="W3915" i="1" s="1"/>
  <c r="X3915" i="1" s="1"/>
  <c r="V3916" i="1"/>
  <c r="W3916" i="1" s="1"/>
  <c r="X3916" i="1" s="1"/>
  <c r="V3917" i="1"/>
  <c r="W3917" i="1" s="1"/>
  <c r="X3917" i="1" s="1"/>
  <c r="V3918" i="1"/>
  <c r="W3918" i="1" s="1"/>
  <c r="X3918" i="1" s="1"/>
  <c r="V3919" i="1"/>
  <c r="W3919" i="1" s="1"/>
  <c r="X3919" i="1" s="1"/>
  <c r="V3920" i="1"/>
  <c r="W3920" i="1" s="1"/>
  <c r="X3920" i="1" s="1"/>
  <c r="V3921" i="1"/>
  <c r="W3921" i="1" s="1"/>
  <c r="X3921" i="1" s="1"/>
  <c r="V3922" i="1"/>
  <c r="W3922" i="1" s="1"/>
  <c r="X3922" i="1" s="1"/>
  <c r="V3923" i="1"/>
  <c r="W3923" i="1" s="1"/>
  <c r="X3923" i="1" s="1"/>
  <c r="V3924" i="1"/>
  <c r="W3924" i="1" s="1"/>
  <c r="X3924" i="1" s="1"/>
  <c r="V3925" i="1"/>
  <c r="W3925" i="1" s="1"/>
  <c r="X3925" i="1" s="1"/>
  <c r="V3926" i="1"/>
  <c r="W3926" i="1" s="1"/>
  <c r="X3926" i="1" s="1"/>
  <c r="V3927" i="1"/>
  <c r="W3927" i="1" s="1"/>
  <c r="X3927" i="1" s="1"/>
  <c r="V3928" i="1"/>
  <c r="W3928" i="1" s="1"/>
  <c r="X3928" i="1" s="1"/>
  <c r="V3929" i="1"/>
  <c r="W3929" i="1" s="1"/>
  <c r="X3929" i="1" s="1"/>
  <c r="V3930" i="1"/>
  <c r="W3930" i="1" s="1"/>
  <c r="X3930" i="1" s="1"/>
  <c r="V3931" i="1"/>
  <c r="W3931" i="1" s="1"/>
  <c r="X3931" i="1" s="1"/>
  <c r="V3932" i="1"/>
  <c r="W3932" i="1" s="1"/>
  <c r="X3932" i="1" s="1"/>
  <c r="V3933" i="1"/>
  <c r="W3933" i="1" s="1"/>
  <c r="X3933" i="1" s="1"/>
  <c r="V3934" i="1"/>
  <c r="W3934" i="1" s="1"/>
  <c r="X3934" i="1" s="1"/>
  <c r="V3935" i="1"/>
  <c r="W3935" i="1" s="1"/>
  <c r="X3935" i="1" s="1"/>
  <c r="V3936" i="1"/>
  <c r="W3936" i="1" s="1"/>
  <c r="X3936" i="1" s="1"/>
  <c r="V3937" i="1"/>
  <c r="W3937" i="1" s="1"/>
  <c r="X3937" i="1" s="1"/>
  <c r="V3938" i="1"/>
  <c r="W3938" i="1" s="1"/>
  <c r="X3938" i="1" s="1"/>
  <c r="V3939" i="1"/>
  <c r="W3939" i="1" s="1"/>
  <c r="X3939" i="1" s="1"/>
  <c r="V3940" i="1"/>
  <c r="W3940" i="1" s="1"/>
  <c r="X3940" i="1" s="1"/>
  <c r="V3941" i="1"/>
  <c r="W3941" i="1" s="1"/>
  <c r="X3941" i="1" s="1"/>
  <c r="V3942" i="1"/>
  <c r="W3942" i="1" s="1"/>
  <c r="X3942" i="1" s="1"/>
  <c r="V3943" i="1"/>
  <c r="W3943" i="1" s="1"/>
  <c r="X3943" i="1" s="1"/>
  <c r="V3944" i="1"/>
  <c r="W3944" i="1" s="1"/>
  <c r="X3944" i="1" s="1"/>
  <c r="V3945" i="1"/>
  <c r="W3945" i="1" s="1"/>
  <c r="X3945" i="1" s="1"/>
  <c r="V3946" i="1"/>
  <c r="W3946" i="1" s="1"/>
  <c r="X3946" i="1" s="1"/>
  <c r="V3947" i="1"/>
  <c r="W3947" i="1" s="1"/>
  <c r="X3947" i="1" s="1"/>
  <c r="V3948" i="1"/>
  <c r="W3948" i="1" s="1"/>
  <c r="X3948" i="1" s="1"/>
  <c r="V3949" i="1"/>
  <c r="W3949" i="1" s="1"/>
  <c r="X3949" i="1" s="1"/>
  <c r="V3950" i="1"/>
  <c r="W3950" i="1" s="1"/>
  <c r="X3950" i="1" s="1"/>
  <c r="V3951" i="1"/>
  <c r="W3951" i="1" s="1"/>
  <c r="X3951" i="1" s="1"/>
  <c r="V3952" i="1"/>
  <c r="W3952" i="1" s="1"/>
  <c r="X3952" i="1" s="1"/>
  <c r="V3953" i="1"/>
  <c r="W3953" i="1" s="1"/>
  <c r="X3953" i="1" s="1"/>
  <c r="V3954" i="1"/>
  <c r="W3954" i="1" s="1"/>
  <c r="X3954" i="1" s="1"/>
  <c r="V3955" i="1"/>
  <c r="W3955" i="1" s="1"/>
  <c r="X3955" i="1" s="1"/>
  <c r="V3956" i="1"/>
  <c r="W3956" i="1" s="1"/>
  <c r="X3956" i="1" s="1"/>
  <c r="V3957" i="1"/>
  <c r="W3957" i="1" s="1"/>
  <c r="X3957" i="1" s="1"/>
  <c r="V3958" i="1"/>
  <c r="W3958" i="1" s="1"/>
  <c r="X3958" i="1" s="1"/>
  <c r="V3959" i="1"/>
  <c r="W3959" i="1" s="1"/>
  <c r="X3959" i="1" s="1"/>
  <c r="V3960" i="1"/>
  <c r="W3960" i="1" s="1"/>
  <c r="X3960" i="1" s="1"/>
  <c r="V3961" i="1"/>
  <c r="W3961" i="1" s="1"/>
  <c r="X3961" i="1" s="1"/>
  <c r="V3962" i="1"/>
  <c r="W3962" i="1" s="1"/>
  <c r="X3962" i="1" s="1"/>
  <c r="V3963" i="1"/>
  <c r="W3963" i="1" s="1"/>
  <c r="X3963" i="1" s="1"/>
  <c r="V3964" i="1"/>
  <c r="W3964" i="1" s="1"/>
  <c r="X3964" i="1" s="1"/>
  <c r="V3965" i="1"/>
  <c r="W3965" i="1" s="1"/>
  <c r="X3965" i="1" s="1"/>
  <c r="V3966" i="1"/>
  <c r="W3966" i="1" s="1"/>
  <c r="X3966" i="1" s="1"/>
  <c r="V3967" i="1"/>
  <c r="W3967" i="1" s="1"/>
  <c r="X3967" i="1" s="1"/>
  <c r="V3968" i="1"/>
  <c r="W3968" i="1" s="1"/>
  <c r="X3968" i="1" s="1"/>
  <c r="V3969" i="1"/>
  <c r="W3969" i="1" s="1"/>
  <c r="X3969" i="1" s="1"/>
  <c r="V3970" i="1"/>
  <c r="W3970" i="1" s="1"/>
  <c r="X3970" i="1" s="1"/>
  <c r="V3971" i="1"/>
  <c r="W3971" i="1" s="1"/>
  <c r="X3971" i="1" s="1"/>
  <c r="V3972" i="1"/>
  <c r="W3972" i="1" s="1"/>
  <c r="X3972" i="1" s="1"/>
  <c r="V3973" i="1"/>
  <c r="W3973" i="1" s="1"/>
  <c r="X3973" i="1" s="1"/>
  <c r="V3974" i="1"/>
  <c r="W3974" i="1" s="1"/>
  <c r="X3974" i="1" s="1"/>
  <c r="V3975" i="1"/>
  <c r="W3975" i="1" s="1"/>
  <c r="X3975" i="1" s="1"/>
  <c r="V3976" i="1"/>
  <c r="W3976" i="1" s="1"/>
  <c r="X3976" i="1" s="1"/>
  <c r="V3977" i="1"/>
  <c r="W3977" i="1" s="1"/>
  <c r="X3977" i="1" s="1"/>
  <c r="V3978" i="1"/>
  <c r="W3978" i="1" s="1"/>
  <c r="X3978" i="1" s="1"/>
  <c r="V3979" i="1"/>
  <c r="W3979" i="1" s="1"/>
  <c r="X3979" i="1" s="1"/>
  <c r="V3980" i="1"/>
  <c r="W3980" i="1" s="1"/>
  <c r="X3980" i="1" s="1"/>
  <c r="V3981" i="1"/>
  <c r="W3981" i="1" s="1"/>
  <c r="X3981" i="1" s="1"/>
  <c r="V3982" i="1"/>
  <c r="W3982" i="1" s="1"/>
  <c r="X3982" i="1" s="1"/>
  <c r="V3983" i="1"/>
  <c r="W3983" i="1" s="1"/>
  <c r="X3983" i="1" s="1"/>
  <c r="V3984" i="1"/>
  <c r="W3984" i="1" s="1"/>
  <c r="X3984" i="1" s="1"/>
  <c r="V3985" i="1"/>
  <c r="W3985" i="1" s="1"/>
  <c r="X3985" i="1" s="1"/>
  <c r="V3986" i="1"/>
  <c r="W3986" i="1" s="1"/>
  <c r="X3986" i="1" s="1"/>
  <c r="V3987" i="1"/>
  <c r="W3987" i="1" s="1"/>
  <c r="X3987" i="1" s="1"/>
  <c r="V3988" i="1"/>
  <c r="W3988" i="1" s="1"/>
  <c r="X3988" i="1" s="1"/>
  <c r="V3989" i="1"/>
  <c r="W3989" i="1" s="1"/>
  <c r="X3989" i="1" s="1"/>
  <c r="V3990" i="1"/>
  <c r="W3990" i="1" s="1"/>
  <c r="X3990" i="1" s="1"/>
  <c r="V3991" i="1"/>
  <c r="W3991" i="1" s="1"/>
  <c r="X3991" i="1" s="1"/>
  <c r="V3992" i="1"/>
  <c r="W3992" i="1" s="1"/>
  <c r="X3992" i="1" s="1"/>
  <c r="V3993" i="1"/>
  <c r="W3993" i="1" s="1"/>
  <c r="X3993" i="1" s="1"/>
  <c r="V3994" i="1"/>
  <c r="W3994" i="1" s="1"/>
  <c r="X3994" i="1" s="1"/>
  <c r="V3995" i="1"/>
  <c r="W3995" i="1" s="1"/>
  <c r="X3995" i="1" s="1"/>
  <c r="V3996" i="1"/>
  <c r="W3996" i="1" s="1"/>
  <c r="X3996" i="1" s="1"/>
  <c r="V3997" i="1"/>
  <c r="W3997" i="1" s="1"/>
  <c r="X3997" i="1" s="1"/>
  <c r="V3998" i="1"/>
  <c r="W3998" i="1" s="1"/>
  <c r="X3998" i="1" s="1"/>
  <c r="V3999" i="1"/>
  <c r="W3999" i="1" s="1"/>
  <c r="X3999" i="1" s="1"/>
  <c r="V4000" i="1"/>
  <c r="W4000" i="1" s="1"/>
  <c r="X4000" i="1" s="1"/>
  <c r="V4001" i="1"/>
  <c r="W4001" i="1" s="1"/>
  <c r="X4001" i="1" s="1"/>
  <c r="V4002" i="1"/>
  <c r="W4002" i="1" s="1"/>
  <c r="X4002" i="1" s="1"/>
  <c r="V4003" i="1"/>
  <c r="W4003" i="1" s="1"/>
  <c r="X4003" i="1" s="1"/>
  <c r="V4004" i="1"/>
  <c r="W4004" i="1" s="1"/>
  <c r="X4004" i="1" s="1"/>
  <c r="V4005" i="1"/>
  <c r="W4005" i="1" s="1"/>
  <c r="X4005" i="1" s="1"/>
  <c r="V4006" i="1"/>
  <c r="W4006" i="1" s="1"/>
  <c r="X4006" i="1" s="1"/>
  <c r="V4007" i="1"/>
  <c r="W4007" i="1" s="1"/>
  <c r="X4007" i="1" s="1"/>
  <c r="V4008" i="1"/>
  <c r="W4008" i="1" s="1"/>
  <c r="X4008" i="1" s="1"/>
  <c r="V4009" i="1"/>
  <c r="W4009" i="1" s="1"/>
  <c r="X4009" i="1" s="1"/>
  <c r="V4010" i="1"/>
  <c r="W4010" i="1" s="1"/>
  <c r="X4010" i="1" s="1"/>
  <c r="V4011" i="1"/>
  <c r="W4011" i="1" s="1"/>
  <c r="X4011" i="1" s="1"/>
  <c r="V4012" i="1"/>
  <c r="W4012" i="1" s="1"/>
  <c r="X4012" i="1" s="1"/>
  <c r="V4013" i="1"/>
  <c r="W4013" i="1" s="1"/>
  <c r="X4013" i="1" s="1"/>
  <c r="V4014" i="1"/>
  <c r="W4014" i="1" s="1"/>
  <c r="X4014" i="1" s="1"/>
  <c r="V4015" i="1"/>
  <c r="W4015" i="1" s="1"/>
  <c r="X4015" i="1" s="1"/>
  <c r="V4016" i="1"/>
  <c r="W4016" i="1" s="1"/>
  <c r="X4016" i="1" s="1"/>
  <c r="V4017" i="1"/>
  <c r="W4017" i="1" s="1"/>
  <c r="X4017" i="1" s="1"/>
  <c r="V4018" i="1"/>
  <c r="W4018" i="1" s="1"/>
  <c r="X4018" i="1" s="1"/>
  <c r="V4019" i="1"/>
  <c r="W4019" i="1" s="1"/>
  <c r="X4019" i="1" s="1"/>
  <c r="V4020" i="1"/>
  <c r="W4020" i="1" s="1"/>
  <c r="X4020" i="1" s="1"/>
  <c r="V4021" i="1"/>
  <c r="W4021" i="1" s="1"/>
  <c r="X4021" i="1" s="1"/>
  <c r="V4022" i="1"/>
  <c r="W4022" i="1" s="1"/>
  <c r="X4022" i="1" s="1"/>
  <c r="V4023" i="1"/>
  <c r="W4023" i="1" s="1"/>
  <c r="X4023" i="1" s="1"/>
  <c r="V4024" i="1"/>
  <c r="W4024" i="1" s="1"/>
  <c r="X4024" i="1" s="1"/>
  <c r="V4025" i="1"/>
  <c r="W4025" i="1" s="1"/>
  <c r="X4025" i="1" s="1"/>
  <c r="V4026" i="1"/>
  <c r="W4026" i="1" s="1"/>
  <c r="X4026" i="1" s="1"/>
  <c r="V4027" i="1"/>
  <c r="W4027" i="1" s="1"/>
  <c r="X4027" i="1" s="1"/>
  <c r="V4028" i="1"/>
  <c r="W4028" i="1" s="1"/>
  <c r="X4028" i="1" s="1"/>
  <c r="V4029" i="1"/>
  <c r="W4029" i="1" s="1"/>
  <c r="X4029" i="1" s="1"/>
  <c r="V4030" i="1"/>
  <c r="W4030" i="1" s="1"/>
  <c r="X4030" i="1" s="1"/>
  <c r="V4031" i="1"/>
  <c r="W4031" i="1" s="1"/>
  <c r="X4031" i="1" s="1"/>
  <c r="V4032" i="1"/>
  <c r="W4032" i="1" s="1"/>
  <c r="X4032" i="1" s="1"/>
  <c r="V4033" i="1"/>
  <c r="W4033" i="1" s="1"/>
  <c r="X4033" i="1" s="1"/>
  <c r="V4034" i="1"/>
  <c r="W4034" i="1" s="1"/>
  <c r="X4034" i="1" s="1"/>
  <c r="V4035" i="1"/>
  <c r="W4035" i="1" s="1"/>
  <c r="X4035" i="1" s="1"/>
  <c r="V4036" i="1"/>
  <c r="W4036" i="1" s="1"/>
  <c r="X4036" i="1" s="1"/>
  <c r="V4037" i="1"/>
  <c r="W4037" i="1" s="1"/>
  <c r="X4037" i="1" s="1"/>
  <c r="V4038" i="1"/>
  <c r="W4038" i="1" s="1"/>
  <c r="X4038" i="1" s="1"/>
  <c r="V4039" i="1"/>
  <c r="W4039" i="1" s="1"/>
  <c r="X4039" i="1" s="1"/>
  <c r="V4040" i="1"/>
  <c r="W4040" i="1" s="1"/>
  <c r="X4040" i="1" s="1"/>
  <c r="V4041" i="1"/>
  <c r="W4041" i="1" s="1"/>
  <c r="X4041" i="1" s="1"/>
  <c r="V4042" i="1"/>
  <c r="W4042" i="1" s="1"/>
  <c r="X4042" i="1" s="1"/>
  <c r="V4043" i="1"/>
  <c r="W4043" i="1" s="1"/>
  <c r="X4043" i="1" s="1"/>
  <c r="V4044" i="1"/>
  <c r="W4044" i="1" s="1"/>
  <c r="X4044" i="1" s="1"/>
  <c r="V4045" i="1"/>
  <c r="W4045" i="1" s="1"/>
  <c r="X4045" i="1" s="1"/>
  <c r="V4046" i="1"/>
  <c r="W4046" i="1" s="1"/>
  <c r="X4046" i="1" s="1"/>
  <c r="V4047" i="1"/>
  <c r="W4047" i="1" s="1"/>
  <c r="X4047" i="1" s="1"/>
  <c r="V4048" i="1"/>
  <c r="W4048" i="1" s="1"/>
  <c r="X4048" i="1" s="1"/>
  <c r="V4049" i="1"/>
  <c r="W4049" i="1" s="1"/>
  <c r="X4049" i="1" s="1"/>
  <c r="V4050" i="1"/>
  <c r="W4050" i="1" s="1"/>
  <c r="X4050" i="1" s="1"/>
  <c r="V4051" i="1"/>
  <c r="W4051" i="1" s="1"/>
  <c r="X4051" i="1" s="1"/>
  <c r="V4052" i="1"/>
  <c r="W4052" i="1" s="1"/>
  <c r="X4052" i="1" s="1"/>
  <c r="V4053" i="1"/>
  <c r="W4053" i="1" s="1"/>
  <c r="X4053" i="1" s="1"/>
  <c r="V4054" i="1"/>
  <c r="W4054" i="1" s="1"/>
  <c r="X4054" i="1" s="1"/>
  <c r="V4055" i="1"/>
  <c r="W4055" i="1" s="1"/>
  <c r="X4055" i="1" s="1"/>
  <c r="V4056" i="1"/>
  <c r="W4056" i="1" s="1"/>
  <c r="X4056" i="1" s="1"/>
  <c r="V4057" i="1"/>
  <c r="W4057" i="1" s="1"/>
  <c r="X4057" i="1" s="1"/>
  <c r="V4058" i="1"/>
  <c r="W4058" i="1" s="1"/>
  <c r="X4058" i="1" s="1"/>
  <c r="V4059" i="1"/>
  <c r="W4059" i="1" s="1"/>
  <c r="X4059" i="1" s="1"/>
  <c r="V4060" i="1"/>
  <c r="W4060" i="1" s="1"/>
  <c r="X4060" i="1" s="1"/>
  <c r="V4061" i="1"/>
  <c r="W4061" i="1" s="1"/>
  <c r="X4061" i="1" s="1"/>
  <c r="V4062" i="1"/>
  <c r="W4062" i="1" s="1"/>
  <c r="X4062" i="1" s="1"/>
  <c r="V4063" i="1"/>
  <c r="W4063" i="1" s="1"/>
  <c r="X4063" i="1" s="1"/>
  <c r="V4064" i="1"/>
  <c r="W4064" i="1" s="1"/>
  <c r="X4064" i="1" s="1"/>
  <c r="V4065" i="1"/>
  <c r="W4065" i="1" s="1"/>
  <c r="X4065" i="1" s="1"/>
  <c r="V4066" i="1"/>
  <c r="W4066" i="1" s="1"/>
  <c r="X4066" i="1" s="1"/>
  <c r="V4067" i="1"/>
  <c r="W4067" i="1" s="1"/>
  <c r="X4067" i="1" s="1"/>
  <c r="V4068" i="1"/>
  <c r="W4068" i="1" s="1"/>
  <c r="X4068" i="1" s="1"/>
  <c r="V4069" i="1"/>
  <c r="W4069" i="1" s="1"/>
  <c r="X4069" i="1" s="1"/>
  <c r="V4070" i="1"/>
  <c r="W4070" i="1" s="1"/>
  <c r="X4070" i="1" s="1"/>
  <c r="V4071" i="1"/>
  <c r="W4071" i="1" s="1"/>
  <c r="X4071" i="1" s="1"/>
  <c r="V4072" i="1"/>
  <c r="W4072" i="1" s="1"/>
  <c r="X4072" i="1" s="1"/>
  <c r="V4073" i="1"/>
  <c r="W4073" i="1" s="1"/>
  <c r="X4073" i="1" s="1"/>
  <c r="V4074" i="1"/>
  <c r="W4074" i="1" s="1"/>
  <c r="X4074" i="1" s="1"/>
  <c r="V4075" i="1"/>
  <c r="W4075" i="1" s="1"/>
  <c r="X4075" i="1" s="1"/>
  <c r="V4076" i="1"/>
  <c r="W4076" i="1" s="1"/>
  <c r="X4076" i="1" s="1"/>
  <c r="V4077" i="1"/>
  <c r="W4077" i="1" s="1"/>
  <c r="X4077" i="1" s="1"/>
  <c r="V4078" i="1"/>
  <c r="W4078" i="1" s="1"/>
  <c r="X4078" i="1" s="1"/>
  <c r="V4079" i="1"/>
  <c r="W4079" i="1" s="1"/>
  <c r="X4079" i="1" s="1"/>
  <c r="V4080" i="1"/>
  <c r="W4080" i="1" s="1"/>
  <c r="X4080" i="1" s="1"/>
  <c r="V4081" i="1"/>
  <c r="W4081" i="1" s="1"/>
  <c r="X4081" i="1" s="1"/>
  <c r="V4082" i="1"/>
  <c r="W4082" i="1" s="1"/>
  <c r="X4082" i="1" s="1"/>
  <c r="V4083" i="1"/>
  <c r="W4083" i="1" s="1"/>
  <c r="X4083" i="1" s="1"/>
  <c r="V4084" i="1"/>
  <c r="W4084" i="1" s="1"/>
  <c r="X4084" i="1" s="1"/>
  <c r="V4085" i="1"/>
  <c r="W4085" i="1" s="1"/>
  <c r="X4085" i="1" s="1"/>
  <c r="V4086" i="1"/>
  <c r="W4086" i="1" s="1"/>
  <c r="X4086" i="1" s="1"/>
  <c r="V4087" i="1"/>
  <c r="W4087" i="1" s="1"/>
  <c r="X4087" i="1" s="1"/>
  <c r="V4088" i="1"/>
  <c r="W4088" i="1" s="1"/>
  <c r="X4088" i="1" s="1"/>
  <c r="V4089" i="1"/>
  <c r="W4089" i="1" s="1"/>
  <c r="X4089" i="1" s="1"/>
  <c r="V4090" i="1"/>
  <c r="W4090" i="1" s="1"/>
  <c r="X4090" i="1" s="1"/>
  <c r="V4091" i="1"/>
  <c r="W4091" i="1" s="1"/>
  <c r="X4091" i="1" s="1"/>
  <c r="V4092" i="1"/>
  <c r="W4092" i="1" s="1"/>
  <c r="X4092" i="1" s="1"/>
  <c r="V4093" i="1"/>
  <c r="W4093" i="1" s="1"/>
  <c r="X4093" i="1" s="1"/>
  <c r="V4094" i="1"/>
  <c r="W4094" i="1" s="1"/>
  <c r="X4094" i="1" s="1"/>
  <c r="V4095" i="1"/>
  <c r="W4095" i="1" s="1"/>
  <c r="X4095" i="1" s="1"/>
  <c r="V4096" i="1"/>
  <c r="W4096" i="1" s="1"/>
  <c r="X4096" i="1" s="1"/>
  <c r="V4097" i="1"/>
  <c r="W4097" i="1" s="1"/>
  <c r="X4097" i="1" s="1"/>
  <c r="V4098" i="1"/>
  <c r="W4098" i="1" s="1"/>
  <c r="X4098" i="1" s="1"/>
  <c r="V4099" i="1"/>
  <c r="W4099" i="1" s="1"/>
  <c r="X4099" i="1" s="1"/>
  <c r="V4100" i="1"/>
  <c r="W4100" i="1" s="1"/>
  <c r="X4100" i="1" s="1"/>
  <c r="V4101" i="1"/>
  <c r="W4101" i="1" s="1"/>
  <c r="X4101" i="1" s="1"/>
  <c r="V4102" i="1"/>
  <c r="W4102" i="1" s="1"/>
  <c r="X4102" i="1" s="1"/>
  <c r="V4103" i="1"/>
  <c r="W4103" i="1" s="1"/>
  <c r="X4103" i="1" s="1"/>
  <c r="V4104" i="1"/>
  <c r="W4104" i="1" s="1"/>
  <c r="X4104" i="1" s="1"/>
  <c r="V4105" i="1"/>
  <c r="W4105" i="1" s="1"/>
  <c r="X4105" i="1" s="1"/>
  <c r="V4106" i="1"/>
  <c r="W4106" i="1" s="1"/>
  <c r="X4106" i="1" s="1"/>
  <c r="V4107" i="1"/>
  <c r="W4107" i="1" s="1"/>
  <c r="X4107" i="1" s="1"/>
  <c r="V4108" i="1"/>
  <c r="W4108" i="1" s="1"/>
  <c r="X4108" i="1" s="1"/>
  <c r="V4109" i="1"/>
  <c r="W4109" i="1" s="1"/>
  <c r="X4109" i="1" s="1"/>
  <c r="V4110" i="1"/>
  <c r="W4110" i="1" s="1"/>
  <c r="X4110" i="1" s="1"/>
  <c r="V4111" i="1"/>
  <c r="W4111" i="1" s="1"/>
  <c r="X4111" i="1" s="1"/>
  <c r="V4112" i="1"/>
  <c r="W4112" i="1" s="1"/>
  <c r="X4112" i="1" s="1"/>
  <c r="V4113" i="1"/>
  <c r="W4113" i="1" s="1"/>
  <c r="X4113" i="1" s="1"/>
  <c r="V4114" i="1"/>
  <c r="W4114" i="1" s="1"/>
  <c r="X4114" i="1" s="1"/>
  <c r="V4115" i="1"/>
  <c r="W4115" i="1" s="1"/>
  <c r="X4115" i="1" s="1"/>
  <c r="V4116" i="1"/>
  <c r="W4116" i="1" s="1"/>
  <c r="X4116" i="1" s="1"/>
  <c r="V4117" i="1"/>
  <c r="W4117" i="1" s="1"/>
  <c r="X4117" i="1" s="1"/>
  <c r="V4118" i="1"/>
  <c r="W4118" i="1" s="1"/>
  <c r="X4118" i="1" s="1"/>
  <c r="V4119" i="1"/>
  <c r="W4119" i="1" s="1"/>
  <c r="X4119" i="1" s="1"/>
  <c r="V4120" i="1"/>
  <c r="W4120" i="1" s="1"/>
  <c r="X4120" i="1" s="1"/>
  <c r="V4121" i="1"/>
  <c r="W4121" i="1" s="1"/>
  <c r="X4121" i="1" s="1"/>
  <c r="V4122" i="1"/>
  <c r="W4122" i="1" s="1"/>
  <c r="X4122" i="1" s="1"/>
  <c r="V4123" i="1"/>
  <c r="W4123" i="1" s="1"/>
  <c r="X4123" i="1" s="1"/>
  <c r="V4124" i="1"/>
  <c r="W4124" i="1" s="1"/>
  <c r="X4124" i="1" s="1"/>
  <c r="V4125" i="1"/>
  <c r="W4125" i="1" s="1"/>
  <c r="X4125" i="1" s="1"/>
  <c r="V4126" i="1"/>
  <c r="W4126" i="1" s="1"/>
  <c r="X4126" i="1" s="1"/>
  <c r="V4127" i="1"/>
  <c r="W4127" i="1" s="1"/>
  <c r="X4127" i="1" s="1"/>
  <c r="V4128" i="1"/>
  <c r="W4128" i="1" s="1"/>
  <c r="X4128" i="1" s="1"/>
  <c r="V4129" i="1"/>
  <c r="W4129" i="1" s="1"/>
  <c r="X4129" i="1" s="1"/>
  <c r="V4130" i="1"/>
  <c r="W4130" i="1" s="1"/>
  <c r="X4130" i="1" s="1"/>
  <c r="V4131" i="1"/>
  <c r="W4131" i="1" s="1"/>
  <c r="X4131" i="1" s="1"/>
  <c r="V4132" i="1"/>
  <c r="W4132" i="1" s="1"/>
  <c r="X4132" i="1" s="1"/>
  <c r="V4133" i="1"/>
  <c r="W4133" i="1" s="1"/>
  <c r="X4133" i="1" s="1"/>
  <c r="V4134" i="1"/>
  <c r="W4134" i="1" s="1"/>
  <c r="X4134" i="1" s="1"/>
  <c r="V4135" i="1"/>
  <c r="W4135" i="1" s="1"/>
  <c r="X4135" i="1" s="1"/>
  <c r="V4136" i="1"/>
  <c r="W4136" i="1" s="1"/>
  <c r="X4136" i="1" s="1"/>
  <c r="V4137" i="1"/>
  <c r="W4137" i="1" s="1"/>
  <c r="X4137" i="1" s="1"/>
  <c r="V4138" i="1"/>
  <c r="W4138" i="1" s="1"/>
  <c r="X4138" i="1" s="1"/>
  <c r="V4139" i="1"/>
  <c r="W4139" i="1" s="1"/>
  <c r="X4139" i="1" s="1"/>
  <c r="V4140" i="1"/>
  <c r="W4140" i="1" s="1"/>
  <c r="X4140" i="1" s="1"/>
  <c r="V4141" i="1"/>
  <c r="W4141" i="1" s="1"/>
  <c r="X4141" i="1" s="1"/>
  <c r="V4142" i="1"/>
  <c r="W4142" i="1" s="1"/>
  <c r="X4142" i="1" s="1"/>
  <c r="V4143" i="1"/>
  <c r="W4143" i="1" s="1"/>
  <c r="X4143" i="1" s="1"/>
  <c r="V4144" i="1"/>
  <c r="W4144" i="1" s="1"/>
  <c r="X4144" i="1" s="1"/>
  <c r="V4145" i="1"/>
  <c r="W4145" i="1" s="1"/>
  <c r="X4145" i="1" s="1"/>
  <c r="V4146" i="1"/>
  <c r="W4146" i="1" s="1"/>
  <c r="X4146" i="1" s="1"/>
  <c r="V4147" i="1"/>
  <c r="W4147" i="1" s="1"/>
  <c r="X4147" i="1" s="1"/>
  <c r="V4148" i="1"/>
  <c r="W4148" i="1" s="1"/>
  <c r="X4148" i="1" s="1"/>
  <c r="V4149" i="1"/>
  <c r="W4149" i="1" s="1"/>
  <c r="X4149" i="1" s="1"/>
  <c r="V4150" i="1"/>
  <c r="W4150" i="1" s="1"/>
  <c r="X4150" i="1" s="1"/>
  <c r="V4151" i="1"/>
  <c r="W4151" i="1" s="1"/>
  <c r="X4151" i="1" s="1"/>
  <c r="V4152" i="1"/>
  <c r="W4152" i="1" s="1"/>
  <c r="X4152" i="1" s="1"/>
  <c r="V4153" i="1"/>
  <c r="W4153" i="1" s="1"/>
  <c r="X4153" i="1" s="1"/>
  <c r="V4154" i="1"/>
  <c r="W4154" i="1" s="1"/>
  <c r="X4154" i="1" s="1"/>
  <c r="V4155" i="1"/>
  <c r="W4155" i="1" s="1"/>
  <c r="X4155" i="1" s="1"/>
  <c r="V4156" i="1"/>
  <c r="W4156" i="1" s="1"/>
  <c r="X4156" i="1" s="1"/>
  <c r="V4157" i="1"/>
  <c r="W4157" i="1" s="1"/>
  <c r="X4157" i="1" s="1"/>
  <c r="V4158" i="1"/>
  <c r="W4158" i="1" s="1"/>
  <c r="X4158" i="1" s="1"/>
  <c r="V4159" i="1"/>
  <c r="W4159" i="1" s="1"/>
  <c r="X4159" i="1" s="1"/>
  <c r="V4160" i="1"/>
  <c r="W4160" i="1" s="1"/>
  <c r="X4160" i="1" s="1"/>
  <c r="V4161" i="1"/>
  <c r="W4161" i="1" s="1"/>
  <c r="X4161" i="1" s="1"/>
  <c r="V4162" i="1"/>
  <c r="W4162" i="1" s="1"/>
  <c r="X4162" i="1" s="1"/>
  <c r="V4163" i="1"/>
  <c r="W4163" i="1" s="1"/>
  <c r="X4163" i="1" s="1"/>
  <c r="V4164" i="1"/>
  <c r="W4164" i="1" s="1"/>
  <c r="X4164" i="1" s="1"/>
  <c r="V4165" i="1"/>
  <c r="W4165" i="1" s="1"/>
  <c r="X4165" i="1" s="1"/>
  <c r="V4166" i="1"/>
  <c r="W4166" i="1" s="1"/>
  <c r="X4166" i="1" s="1"/>
  <c r="V4167" i="1"/>
  <c r="W4167" i="1" s="1"/>
  <c r="X4167" i="1" s="1"/>
  <c r="V4168" i="1"/>
  <c r="W4168" i="1" s="1"/>
  <c r="X4168" i="1" s="1"/>
  <c r="V4169" i="1"/>
  <c r="W4169" i="1" s="1"/>
  <c r="X4169" i="1" s="1"/>
  <c r="V4170" i="1"/>
  <c r="W4170" i="1" s="1"/>
  <c r="X4170" i="1" s="1"/>
  <c r="V4171" i="1"/>
  <c r="W4171" i="1" s="1"/>
  <c r="X4171" i="1" s="1"/>
  <c r="V4172" i="1"/>
  <c r="W4172" i="1" s="1"/>
  <c r="X4172" i="1" s="1"/>
  <c r="V4173" i="1"/>
  <c r="W4173" i="1" s="1"/>
  <c r="X4173" i="1" s="1"/>
  <c r="V4174" i="1"/>
  <c r="W4174" i="1" s="1"/>
  <c r="X4174" i="1" s="1"/>
  <c r="V4175" i="1"/>
  <c r="W4175" i="1" s="1"/>
  <c r="X4175" i="1" s="1"/>
  <c r="V4176" i="1"/>
  <c r="W4176" i="1" s="1"/>
  <c r="X4176" i="1" s="1"/>
  <c r="V4177" i="1"/>
  <c r="W4177" i="1" s="1"/>
  <c r="X4177" i="1" s="1"/>
  <c r="V4178" i="1"/>
  <c r="W4178" i="1" s="1"/>
  <c r="X4178" i="1" s="1"/>
  <c r="V4179" i="1"/>
  <c r="W4179" i="1" s="1"/>
  <c r="X4179" i="1" s="1"/>
  <c r="V4180" i="1"/>
  <c r="W4180" i="1" s="1"/>
  <c r="X4180" i="1" s="1"/>
  <c r="V4181" i="1"/>
  <c r="W4181" i="1" s="1"/>
  <c r="X4181" i="1" s="1"/>
  <c r="V4182" i="1"/>
  <c r="W4182" i="1" s="1"/>
  <c r="X4182" i="1" s="1"/>
  <c r="V4183" i="1"/>
  <c r="W4183" i="1" s="1"/>
  <c r="X4183" i="1" s="1"/>
  <c r="V4184" i="1"/>
  <c r="W4184" i="1" s="1"/>
  <c r="X4184" i="1" s="1"/>
  <c r="V4185" i="1"/>
  <c r="W4185" i="1" s="1"/>
  <c r="X4185" i="1" s="1"/>
  <c r="V4186" i="1"/>
  <c r="W4186" i="1" s="1"/>
  <c r="X4186" i="1" s="1"/>
  <c r="V4187" i="1"/>
  <c r="W4187" i="1" s="1"/>
  <c r="X4187" i="1" s="1"/>
  <c r="V4188" i="1"/>
  <c r="W4188" i="1" s="1"/>
  <c r="X4188" i="1" s="1"/>
  <c r="V4189" i="1"/>
  <c r="W4189" i="1" s="1"/>
  <c r="X4189" i="1" s="1"/>
  <c r="V4190" i="1"/>
  <c r="W4190" i="1" s="1"/>
  <c r="X4190" i="1" s="1"/>
  <c r="V4191" i="1"/>
  <c r="W4191" i="1" s="1"/>
  <c r="X4191" i="1" s="1"/>
  <c r="V4192" i="1"/>
  <c r="W4192" i="1" s="1"/>
  <c r="X4192" i="1" s="1"/>
  <c r="V4193" i="1"/>
  <c r="W4193" i="1" s="1"/>
  <c r="X4193" i="1" s="1"/>
  <c r="V4194" i="1"/>
  <c r="W4194" i="1" s="1"/>
  <c r="X4194" i="1" s="1"/>
  <c r="V4195" i="1"/>
  <c r="W4195" i="1" s="1"/>
  <c r="X4195" i="1" s="1"/>
  <c r="V4196" i="1"/>
  <c r="W4196" i="1" s="1"/>
  <c r="X4196" i="1" s="1"/>
  <c r="V4197" i="1"/>
  <c r="W4197" i="1" s="1"/>
  <c r="X4197" i="1" s="1"/>
  <c r="V4198" i="1"/>
  <c r="W4198" i="1" s="1"/>
  <c r="X4198" i="1" s="1"/>
  <c r="V4199" i="1"/>
  <c r="W4199" i="1" s="1"/>
  <c r="X4199" i="1" s="1"/>
  <c r="V4200" i="1"/>
  <c r="W4200" i="1" s="1"/>
  <c r="X4200" i="1" s="1"/>
  <c r="V4201" i="1"/>
  <c r="W4201" i="1" s="1"/>
  <c r="X4201" i="1" s="1"/>
  <c r="V4202" i="1"/>
  <c r="W4202" i="1" s="1"/>
  <c r="X4202" i="1" s="1"/>
  <c r="V4203" i="1"/>
  <c r="W4203" i="1" s="1"/>
  <c r="X4203" i="1" s="1"/>
  <c r="V4204" i="1"/>
  <c r="W4204" i="1" s="1"/>
  <c r="X4204" i="1" s="1"/>
  <c r="V4205" i="1"/>
  <c r="W4205" i="1" s="1"/>
  <c r="X4205" i="1" s="1"/>
  <c r="V4206" i="1"/>
  <c r="W4206" i="1" s="1"/>
  <c r="X4206" i="1" s="1"/>
  <c r="V4207" i="1"/>
  <c r="W4207" i="1" s="1"/>
  <c r="X4207" i="1" s="1"/>
  <c r="V4208" i="1"/>
  <c r="W4208" i="1" s="1"/>
  <c r="X4208" i="1" s="1"/>
  <c r="V4209" i="1"/>
  <c r="W4209" i="1" s="1"/>
  <c r="X4209" i="1" s="1"/>
  <c r="V4210" i="1"/>
  <c r="W4210" i="1" s="1"/>
  <c r="X4210" i="1" s="1"/>
  <c r="V4211" i="1"/>
  <c r="W4211" i="1" s="1"/>
  <c r="X4211" i="1" s="1"/>
  <c r="V4212" i="1"/>
  <c r="W4212" i="1" s="1"/>
  <c r="X4212" i="1" s="1"/>
  <c r="V4213" i="1"/>
  <c r="W4213" i="1" s="1"/>
  <c r="X4213" i="1" s="1"/>
  <c r="V4214" i="1"/>
  <c r="W4214" i="1" s="1"/>
  <c r="X4214" i="1" s="1"/>
  <c r="V4215" i="1"/>
  <c r="W4215" i="1" s="1"/>
  <c r="X4215" i="1" s="1"/>
  <c r="V4216" i="1"/>
  <c r="W4216" i="1" s="1"/>
  <c r="X4216" i="1" s="1"/>
  <c r="V4217" i="1"/>
  <c r="W4217" i="1" s="1"/>
  <c r="X4217" i="1" s="1"/>
  <c r="V4218" i="1"/>
  <c r="W4218" i="1" s="1"/>
  <c r="X4218" i="1" s="1"/>
  <c r="V4219" i="1"/>
  <c r="W4219" i="1" s="1"/>
  <c r="X4219" i="1" s="1"/>
  <c r="V4220" i="1"/>
  <c r="W4220" i="1" s="1"/>
  <c r="X4220" i="1" s="1"/>
  <c r="V4221" i="1"/>
  <c r="W4221" i="1" s="1"/>
  <c r="X4221" i="1" s="1"/>
  <c r="V4222" i="1"/>
  <c r="W4222" i="1" s="1"/>
  <c r="X4222" i="1" s="1"/>
  <c r="V4223" i="1"/>
  <c r="W4223" i="1" s="1"/>
  <c r="X4223" i="1" s="1"/>
  <c r="V4224" i="1"/>
  <c r="W4224" i="1" s="1"/>
  <c r="X4224" i="1" s="1"/>
  <c r="V4225" i="1"/>
  <c r="W4225" i="1" s="1"/>
  <c r="X4225" i="1" s="1"/>
  <c r="V4226" i="1"/>
  <c r="W4226" i="1" s="1"/>
  <c r="X4226" i="1" s="1"/>
  <c r="V4227" i="1"/>
  <c r="W4227" i="1" s="1"/>
  <c r="X4227" i="1" s="1"/>
  <c r="V4228" i="1"/>
  <c r="W4228" i="1" s="1"/>
  <c r="X4228" i="1" s="1"/>
  <c r="V4229" i="1"/>
  <c r="W4229" i="1" s="1"/>
  <c r="X4229" i="1" s="1"/>
  <c r="V4230" i="1"/>
  <c r="W4230" i="1" s="1"/>
  <c r="X4230" i="1" s="1"/>
  <c r="V4231" i="1"/>
  <c r="W4231" i="1" s="1"/>
  <c r="X4231" i="1" s="1"/>
  <c r="V4232" i="1"/>
  <c r="W4232" i="1" s="1"/>
  <c r="X4232" i="1" s="1"/>
  <c r="V4233" i="1"/>
  <c r="W4233" i="1" s="1"/>
  <c r="X4233" i="1" s="1"/>
  <c r="V4234" i="1"/>
  <c r="W4234" i="1" s="1"/>
  <c r="X4234" i="1" s="1"/>
  <c r="V4235" i="1"/>
  <c r="W4235" i="1" s="1"/>
  <c r="X4235" i="1" s="1"/>
  <c r="V4236" i="1"/>
  <c r="W4236" i="1" s="1"/>
  <c r="X4236" i="1" s="1"/>
  <c r="V4237" i="1"/>
  <c r="W4237" i="1" s="1"/>
  <c r="X4237" i="1" s="1"/>
  <c r="V4238" i="1"/>
  <c r="W4238" i="1" s="1"/>
  <c r="X4238" i="1" s="1"/>
  <c r="V4239" i="1"/>
  <c r="W4239" i="1" s="1"/>
  <c r="X4239" i="1" s="1"/>
  <c r="V4240" i="1"/>
  <c r="W4240" i="1" s="1"/>
  <c r="X4240" i="1" s="1"/>
  <c r="V4241" i="1"/>
  <c r="W4241" i="1" s="1"/>
  <c r="X4241" i="1" s="1"/>
  <c r="V4242" i="1"/>
  <c r="W4242" i="1" s="1"/>
  <c r="X4242" i="1" s="1"/>
  <c r="V4243" i="1"/>
  <c r="W4243" i="1" s="1"/>
  <c r="X4243" i="1" s="1"/>
  <c r="V4244" i="1"/>
  <c r="W4244" i="1" s="1"/>
  <c r="X4244" i="1" s="1"/>
  <c r="V4245" i="1"/>
  <c r="W4245" i="1" s="1"/>
  <c r="X4245" i="1" s="1"/>
  <c r="V4246" i="1"/>
  <c r="W4246" i="1" s="1"/>
  <c r="X4246" i="1" s="1"/>
  <c r="V4247" i="1"/>
  <c r="W4247" i="1" s="1"/>
  <c r="X4247" i="1" s="1"/>
  <c r="V4248" i="1"/>
  <c r="W4248" i="1" s="1"/>
  <c r="X4248" i="1" s="1"/>
  <c r="V4249" i="1"/>
  <c r="W4249" i="1" s="1"/>
  <c r="X4249" i="1" s="1"/>
  <c r="V4250" i="1"/>
  <c r="W4250" i="1" s="1"/>
  <c r="X4250" i="1" s="1"/>
  <c r="V4251" i="1"/>
  <c r="W4251" i="1" s="1"/>
  <c r="X4251" i="1" s="1"/>
  <c r="V4252" i="1"/>
  <c r="W4252" i="1" s="1"/>
  <c r="X4252" i="1" s="1"/>
  <c r="V4253" i="1"/>
  <c r="W4253" i="1" s="1"/>
  <c r="X4253" i="1" s="1"/>
  <c r="V4254" i="1"/>
  <c r="W4254" i="1" s="1"/>
  <c r="X4254" i="1" s="1"/>
  <c r="V4255" i="1"/>
  <c r="W4255" i="1" s="1"/>
  <c r="X4255" i="1" s="1"/>
  <c r="V4256" i="1"/>
  <c r="W4256" i="1" s="1"/>
  <c r="X4256" i="1" s="1"/>
  <c r="V4257" i="1"/>
  <c r="W4257" i="1" s="1"/>
  <c r="X4257" i="1" s="1"/>
  <c r="V4258" i="1"/>
  <c r="W4258" i="1" s="1"/>
  <c r="X4258" i="1" s="1"/>
  <c r="V4259" i="1"/>
  <c r="W4259" i="1" s="1"/>
  <c r="X4259" i="1" s="1"/>
  <c r="V4260" i="1"/>
  <c r="W4260" i="1" s="1"/>
  <c r="X4260" i="1" s="1"/>
  <c r="V4261" i="1"/>
  <c r="W4261" i="1" s="1"/>
  <c r="X4261" i="1" s="1"/>
  <c r="V4262" i="1"/>
  <c r="W4262" i="1" s="1"/>
  <c r="X4262" i="1" s="1"/>
  <c r="V4263" i="1"/>
  <c r="W4263" i="1" s="1"/>
  <c r="X4263" i="1" s="1"/>
  <c r="V4264" i="1"/>
  <c r="W4264" i="1" s="1"/>
  <c r="X4264" i="1" s="1"/>
  <c r="V4265" i="1"/>
  <c r="W4265" i="1" s="1"/>
  <c r="X4265" i="1" s="1"/>
  <c r="V4266" i="1"/>
  <c r="W4266" i="1" s="1"/>
  <c r="X4266" i="1" s="1"/>
  <c r="V4267" i="1"/>
  <c r="W4267" i="1" s="1"/>
  <c r="X4267" i="1" s="1"/>
  <c r="V4268" i="1"/>
  <c r="W4268" i="1" s="1"/>
  <c r="X4268" i="1" s="1"/>
  <c r="V4269" i="1"/>
  <c r="W4269" i="1" s="1"/>
  <c r="X4269" i="1" s="1"/>
  <c r="V4270" i="1"/>
  <c r="W4270" i="1" s="1"/>
  <c r="X4270" i="1" s="1"/>
  <c r="V4271" i="1"/>
  <c r="W4271" i="1" s="1"/>
  <c r="X4271" i="1" s="1"/>
  <c r="V4272" i="1"/>
  <c r="W4272" i="1" s="1"/>
  <c r="X4272" i="1" s="1"/>
  <c r="V4273" i="1"/>
  <c r="W4273" i="1" s="1"/>
  <c r="X4273" i="1" s="1"/>
  <c r="V4274" i="1"/>
  <c r="W4274" i="1" s="1"/>
  <c r="X4274" i="1" s="1"/>
  <c r="V4275" i="1"/>
  <c r="W4275" i="1" s="1"/>
  <c r="X4275" i="1" s="1"/>
  <c r="V4276" i="1"/>
  <c r="W4276" i="1" s="1"/>
  <c r="X4276" i="1" s="1"/>
  <c r="V4277" i="1"/>
  <c r="W4277" i="1" s="1"/>
  <c r="X4277" i="1" s="1"/>
  <c r="V4278" i="1"/>
  <c r="W4278" i="1" s="1"/>
  <c r="X4278" i="1" s="1"/>
  <c r="V4279" i="1"/>
  <c r="W4279" i="1" s="1"/>
  <c r="X4279" i="1" s="1"/>
  <c r="V4280" i="1"/>
  <c r="W4280" i="1" s="1"/>
  <c r="X4280" i="1" s="1"/>
  <c r="V4281" i="1"/>
  <c r="W4281" i="1" s="1"/>
  <c r="X4281" i="1" s="1"/>
  <c r="V4282" i="1"/>
  <c r="W4282" i="1" s="1"/>
  <c r="X4282" i="1" s="1"/>
  <c r="V4283" i="1"/>
  <c r="W4283" i="1" s="1"/>
  <c r="X4283" i="1" s="1"/>
  <c r="V4284" i="1"/>
  <c r="W4284" i="1" s="1"/>
  <c r="X4284" i="1" s="1"/>
  <c r="V4285" i="1"/>
  <c r="W4285" i="1" s="1"/>
  <c r="X4285" i="1" s="1"/>
  <c r="V4286" i="1"/>
  <c r="W4286" i="1" s="1"/>
  <c r="X4286" i="1" s="1"/>
  <c r="V4287" i="1"/>
  <c r="W4287" i="1" s="1"/>
  <c r="X4287" i="1" s="1"/>
  <c r="V4288" i="1"/>
  <c r="W4288" i="1" s="1"/>
  <c r="X4288" i="1" s="1"/>
  <c r="V4289" i="1"/>
  <c r="W4289" i="1" s="1"/>
  <c r="X4289" i="1" s="1"/>
  <c r="V4290" i="1"/>
  <c r="W4290" i="1" s="1"/>
  <c r="X4290" i="1" s="1"/>
  <c r="V4291" i="1"/>
  <c r="W4291" i="1" s="1"/>
  <c r="X4291" i="1" s="1"/>
  <c r="V4292" i="1"/>
  <c r="W4292" i="1" s="1"/>
  <c r="X4292" i="1" s="1"/>
  <c r="V4293" i="1"/>
  <c r="W4293" i="1" s="1"/>
  <c r="X4293" i="1" s="1"/>
  <c r="V4294" i="1"/>
  <c r="W4294" i="1" s="1"/>
  <c r="X4294" i="1" s="1"/>
  <c r="V4295" i="1"/>
  <c r="W4295" i="1" s="1"/>
  <c r="X4295" i="1" s="1"/>
  <c r="V4296" i="1"/>
  <c r="W4296" i="1" s="1"/>
  <c r="X4296" i="1" s="1"/>
  <c r="V4297" i="1"/>
  <c r="W4297" i="1" s="1"/>
  <c r="X4297" i="1" s="1"/>
  <c r="V4298" i="1"/>
  <c r="W4298" i="1" s="1"/>
  <c r="X4298" i="1" s="1"/>
  <c r="V4299" i="1"/>
  <c r="W4299" i="1" s="1"/>
  <c r="X4299" i="1" s="1"/>
  <c r="V4300" i="1"/>
  <c r="W4300" i="1" s="1"/>
  <c r="X4300" i="1" s="1"/>
  <c r="V4301" i="1"/>
  <c r="W4301" i="1" s="1"/>
  <c r="X4301" i="1" s="1"/>
  <c r="V4302" i="1"/>
  <c r="W4302" i="1" s="1"/>
  <c r="X4302" i="1" s="1"/>
  <c r="V4303" i="1"/>
  <c r="W4303" i="1" s="1"/>
  <c r="X4303" i="1" s="1"/>
  <c r="V4304" i="1"/>
  <c r="W4304" i="1" s="1"/>
  <c r="X4304" i="1" s="1"/>
  <c r="V4305" i="1"/>
  <c r="W4305" i="1" s="1"/>
  <c r="X4305" i="1" s="1"/>
  <c r="V4306" i="1"/>
  <c r="W4306" i="1" s="1"/>
  <c r="X4306" i="1" s="1"/>
  <c r="V4307" i="1"/>
  <c r="W4307" i="1" s="1"/>
  <c r="X4307" i="1" s="1"/>
  <c r="V4308" i="1"/>
  <c r="W4308" i="1" s="1"/>
  <c r="X4308" i="1" s="1"/>
  <c r="V4309" i="1"/>
  <c r="W4309" i="1" s="1"/>
  <c r="X4309" i="1" s="1"/>
  <c r="V4310" i="1"/>
  <c r="W4310" i="1" s="1"/>
  <c r="X4310" i="1" s="1"/>
  <c r="V4311" i="1"/>
  <c r="W4311" i="1" s="1"/>
  <c r="X4311" i="1" s="1"/>
  <c r="V4312" i="1"/>
  <c r="W4312" i="1" s="1"/>
  <c r="X4312" i="1" s="1"/>
  <c r="V4313" i="1"/>
  <c r="W4313" i="1" s="1"/>
  <c r="X4313" i="1" s="1"/>
  <c r="V4314" i="1"/>
  <c r="W4314" i="1" s="1"/>
  <c r="X4314" i="1" s="1"/>
  <c r="V4315" i="1"/>
  <c r="W4315" i="1" s="1"/>
  <c r="X4315" i="1" s="1"/>
  <c r="V4316" i="1"/>
  <c r="W4316" i="1" s="1"/>
  <c r="X4316" i="1" s="1"/>
  <c r="V4317" i="1"/>
  <c r="W4317" i="1" s="1"/>
  <c r="X4317" i="1" s="1"/>
  <c r="V4318" i="1"/>
  <c r="W4318" i="1" s="1"/>
  <c r="X4318" i="1" s="1"/>
  <c r="V4319" i="1"/>
  <c r="W4319" i="1" s="1"/>
  <c r="X4319" i="1" s="1"/>
  <c r="V4320" i="1"/>
  <c r="W4320" i="1" s="1"/>
  <c r="X4320" i="1" s="1"/>
  <c r="V4321" i="1"/>
  <c r="W4321" i="1" s="1"/>
  <c r="X4321" i="1" s="1"/>
  <c r="V4322" i="1"/>
  <c r="W4322" i="1" s="1"/>
  <c r="X4322" i="1" s="1"/>
  <c r="V4323" i="1"/>
  <c r="W4323" i="1" s="1"/>
  <c r="X4323" i="1" s="1"/>
  <c r="V4324" i="1"/>
  <c r="W4324" i="1" s="1"/>
  <c r="X4324" i="1" s="1"/>
  <c r="V4325" i="1"/>
  <c r="W4325" i="1" s="1"/>
  <c r="X4325" i="1" s="1"/>
  <c r="V4326" i="1"/>
  <c r="W4326" i="1" s="1"/>
  <c r="X4326" i="1" s="1"/>
  <c r="V4327" i="1"/>
  <c r="W4327" i="1" s="1"/>
  <c r="X4327" i="1" s="1"/>
  <c r="V4328" i="1"/>
  <c r="W4328" i="1" s="1"/>
  <c r="X4328" i="1" s="1"/>
  <c r="V4329" i="1"/>
  <c r="W4329" i="1" s="1"/>
  <c r="X4329" i="1" s="1"/>
  <c r="V4330" i="1"/>
  <c r="W4330" i="1" s="1"/>
  <c r="X4330" i="1" s="1"/>
  <c r="V4331" i="1"/>
  <c r="W4331" i="1" s="1"/>
  <c r="X4331" i="1" s="1"/>
  <c r="V4332" i="1"/>
  <c r="W4332" i="1" s="1"/>
  <c r="X4332" i="1" s="1"/>
  <c r="V4333" i="1"/>
  <c r="W4333" i="1" s="1"/>
  <c r="X4333" i="1" s="1"/>
  <c r="V4334" i="1"/>
  <c r="W4334" i="1" s="1"/>
  <c r="X4334" i="1" s="1"/>
  <c r="V4335" i="1"/>
  <c r="W4335" i="1" s="1"/>
  <c r="X4335" i="1" s="1"/>
  <c r="V4336" i="1"/>
  <c r="W4336" i="1" s="1"/>
  <c r="X4336" i="1" s="1"/>
  <c r="V4337" i="1"/>
  <c r="W4337" i="1" s="1"/>
  <c r="X4337" i="1" s="1"/>
  <c r="V4338" i="1"/>
  <c r="W4338" i="1" s="1"/>
  <c r="X4338" i="1" s="1"/>
  <c r="V4339" i="1"/>
  <c r="W4339" i="1" s="1"/>
  <c r="X4339" i="1" s="1"/>
  <c r="V4340" i="1"/>
  <c r="W4340" i="1" s="1"/>
  <c r="X4340" i="1" s="1"/>
  <c r="V4341" i="1"/>
  <c r="W4341" i="1" s="1"/>
  <c r="X4341" i="1" s="1"/>
  <c r="V4342" i="1"/>
  <c r="W4342" i="1" s="1"/>
  <c r="X4342" i="1" s="1"/>
  <c r="V4343" i="1"/>
  <c r="W4343" i="1" s="1"/>
  <c r="X4343" i="1" s="1"/>
  <c r="V4344" i="1"/>
  <c r="W4344" i="1" s="1"/>
  <c r="X4344" i="1" s="1"/>
  <c r="V4345" i="1"/>
  <c r="W4345" i="1" s="1"/>
  <c r="X4345" i="1" s="1"/>
  <c r="V4346" i="1"/>
  <c r="W4346" i="1" s="1"/>
  <c r="X4346" i="1" s="1"/>
  <c r="V4347" i="1"/>
  <c r="W4347" i="1" s="1"/>
  <c r="X4347" i="1" s="1"/>
  <c r="V4348" i="1"/>
  <c r="W4348" i="1" s="1"/>
  <c r="X4348" i="1" s="1"/>
  <c r="V4349" i="1"/>
  <c r="W4349" i="1" s="1"/>
  <c r="X4349" i="1" s="1"/>
  <c r="V4350" i="1"/>
  <c r="W4350" i="1" s="1"/>
  <c r="X4350" i="1" s="1"/>
  <c r="V4351" i="1"/>
  <c r="W4351" i="1" s="1"/>
  <c r="X4351" i="1" s="1"/>
  <c r="V4352" i="1"/>
  <c r="W4352" i="1" s="1"/>
  <c r="X4352" i="1" s="1"/>
  <c r="V4353" i="1"/>
  <c r="W4353" i="1" s="1"/>
  <c r="X4353" i="1" s="1"/>
  <c r="V4354" i="1"/>
  <c r="W4354" i="1" s="1"/>
  <c r="X4354" i="1" s="1"/>
  <c r="V4355" i="1"/>
  <c r="W4355" i="1" s="1"/>
  <c r="X4355" i="1" s="1"/>
  <c r="V4356" i="1"/>
  <c r="W4356" i="1" s="1"/>
  <c r="X4356" i="1" s="1"/>
  <c r="V4357" i="1"/>
  <c r="W4357" i="1" s="1"/>
  <c r="X4357" i="1" s="1"/>
  <c r="V4358" i="1"/>
  <c r="W4358" i="1" s="1"/>
  <c r="X4358" i="1" s="1"/>
  <c r="V4359" i="1"/>
  <c r="W4359" i="1" s="1"/>
  <c r="X4359" i="1" s="1"/>
  <c r="V4360" i="1"/>
  <c r="W4360" i="1" s="1"/>
  <c r="X4360" i="1" s="1"/>
  <c r="V4361" i="1"/>
  <c r="W4361" i="1" s="1"/>
  <c r="X4361" i="1" s="1"/>
  <c r="V4362" i="1"/>
  <c r="W4362" i="1" s="1"/>
  <c r="X4362" i="1" s="1"/>
  <c r="V4363" i="1"/>
  <c r="W4363" i="1" s="1"/>
  <c r="X4363" i="1" s="1"/>
  <c r="V4364" i="1"/>
  <c r="W4364" i="1" s="1"/>
  <c r="X4364" i="1" s="1"/>
  <c r="V4365" i="1"/>
  <c r="W4365" i="1" s="1"/>
  <c r="X4365" i="1" s="1"/>
  <c r="V4366" i="1"/>
  <c r="W4366" i="1" s="1"/>
  <c r="X4366" i="1" s="1"/>
  <c r="V4367" i="1"/>
  <c r="W4367" i="1" s="1"/>
  <c r="X4367" i="1" s="1"/>
  <c r="V4368" i="1"/>
  <c r="W4368" i="1" s="1"/>
  <c r="X4368" i="1" s="1"/>
  <c r="V4369" i="1"/>
  <c r="W4369" i="1" s="1"/>
  <c r="X4369" i="1" s="1"/>
  <c r="V4370" i="1"/>
  <c r="W4370" i="1" s="1"/>
  <c r="X4370" i="1" s="1"/>
  <c r="V4371" i="1"/>
  <c r="W4371" i="1" s="1"/>
  <c r="X4371" i="1" s="1"/>
  <c r="V4372" i="1"/>
  <c r="W4372" i="1" s="1"/>
  <c r="X4372" i="1" s="1"/>
  <c r="V4373" i="1"/>
  <c r="W4373" i="1" s="1"/>
  <c r="X4373" i="1" s="1"/>
  <c r="V4374" i="1"/>
  <c r="W4374" i="1" s="1"/>
  <c r="X4374" i="1" s="1"/>
  <c r="V4375" i="1"/>
  <c r="W4375" i="1" s="1"/>
  <c r="X4375" i="1" s="1"/>
  <c r="V4376" i="1"/>
  <c r="W4376" i="1" s="1"/>
  <c r="X4376" i="1" s="1"/>
  <c r="V4377" i="1"/>
  <c r="W4377" i="1" s="1"/>
  <c r="X4377" i="1" s="1"/>
  <c r="V4378" i="1"/>
  <c r="W4378" i="1" s="1"/>
  <c r="X4378" i="1" s="1"/>
  <c r="V4379" i="1"/>
  <c r="W4379" i="1" s="1"/>
  <c r="X4379" i="1" s="1"/>
  <c r="V4380" i="1"/>
  <c r="W4380" i="1" s="1"/>
  <c r="X4380" i="1" s="1"/>
  <c r="V4381" i="1"/>
  <c r="W4381" i="1" s="1"/>
  <c r="X4381" i="1" s="1"/>
  <c r="V4382" i="1"/>
  <c r="W4382" i="1" s="1"/>
  <c r="X4382" i="1" s="1"/>
  <c r="V4383" i="1"/>
  <c r="W4383" i="1" s="1"/>
  <c r="X4383" i="1" s="1"/>
  <c r="V4384" i="1"/>
  <c r="W4384" i="1" s="1"/>
  <c r="X4384" i="1" s="1"/>
  <c r="V4385" i="1"/>
  <c r="W4385" i="1" s="1"/>
  <c r="X4385" i="1" s="1"/>
  <c r="V4386" i="1"/>
  <c r="W4386" i="1" s="1"/>
  <c r="X4386" i="1" s="1"/>
  <c r="V4387" i="1"/>
  <c r="W4387" i="1" s="1"/>
  <c r="X4387" i="1" s="1"/>
  <c r="V4388" i="1"/>
  <c r="W4388" i="1" s="1"/>
  <c r="X4388" i="1" s="1"/>
  <c r="V4389" i="1"/>
  <c r="W4389" i="1" s="1"/>
  <c r="X4389" i="1" s="1"/>
  <c r="V4390" i="1"/>
  <c r="W4390" i="1" s="1"/>
  <c r="X4390" i="1" s="1"/>
  <c r="V4391" i="1"/>
  <c r="W4391" i="1" s="1"/>
  <c r="X4391" i="1" s="1"/>
  <c r="V4392" i="1"/>
  <c r="W4392" i="1" s="1"/>
  <c r="X4392" i="1" s="1"/>
  <c r="V4393" i="1"/>
  <c r="W4393" i="1" s="1"/>
  <c r="X4393" i="1" s="1"/>
  <c r="V4394" i="1"/>
  <c r="W4394" i="1" s="1"/>
  <c r="X4394" i="1" s="1"/>
  <c r="V4395" i="1"/>
  <c r="W4395" i="1" s="1"/>
  <c r="X4395" i="1" s="1"/>
  <c r="V4396" i="1"/>
  <c r="W4396" i="1" s="1"/>
  <c r="X4396" i="1" s="1"/>
  <c r="V4397" i="1"/>
  <c r="W4397" i="1" s="1"/>
  <c r="X4397" i="1" s="1"/>
  <c r="V4398" i="1"/>
  <c r="W4398" i="1" s="1"/>
  <c r="X4398" i="1" s="1"/>
  <c r="V4399" i="1"/>
  <c r="W4399" i="1" s="1"/>
  <c r="X4399" i="1" s="1"/>
  <c r="V4400" i="1"/>
  <c r="W4400" i="1" s="1"/>
  <c r="X4400" i="1" s="1"/>
  <c r="V4401" i="1"/>
  <c r="W4401" i="1" s="1"/>
  <c r="X4401" i="1" s="1"/>
  <c r="V4402" i="1"/>
  <c r="W4402" i="1" s="1"/>
  <c r="X4402" i="1" s="1"/>
  <c r="V4403" i="1"/>
  <c r="W4403" i="1" s="1"/>
  <c r="X4403" i="1" s="1"/>
  <c r="V4404" i="1"/>
  <c r="W4404" i="1" s="1"/>
  <c r="X4404" i="1" s="1"/>
  <c r="V4405" i="1"/>
  <c r="W4405" i="1" s="1"/>
  <c r="X4405" i="1" s="1"/>
  <c r="V4406" i="1"/>
  <c r="W4406" i="1" s="1"/>
  <c r="X4406" i="1" s="1"/>
  <c r="V4407" i="1"/>
  <c r="W4407" i="1" s="1"/>
  <c r="X4407" i="1" s="1"/>
  <c r="V4408" i="1"/>
  <c r="W4408" i="1" s="1"/>
  <c r="X4408" i="1" s="1"/>
  <c r="V4409" i="1"/>
  <c r="W4409" i="1" s="1"/>
  <c r="X4409" i="1" s="1"/>
  <c r="V4410" i="1"/>
  <c r="W4410" i="1" s="1"/>
  <c r="X4410" i="1" s="1"/>
  <c r="V4411" i="1"/>
  <c r="W4411" i="1" s="1"/>
  <c r="X4411" i="1" s="1"/>
  <c r="V4412" i="1"/>
  <c r="W4412" i="1" s="1"/>
  <c r="X4412" i="1" s="1"/>
  <c r="V4413" i="1"/>
  <c r="W4413" i="1" s="1"/>
  <c r="X4413" i="1" s="1"/>
  <c r="V4414" i="1"/>
  <c r="W4414" i="1" s="1"/>
  <c r="X4414" i="1" s="1"/>
  <c r="V4415" i="1"/>
  <c r="W4415" i="1" s="1"/>
  <c r="X4415" i="1" s="1"/>
  <c r="V4416" i="1"/>
  <c r="W4416" i="1" s="1"/>
  <c r="X4416" i="1" s="1"/>
  <c r="V4417" i="1"/>
  <c r="W4417" i="1" s="1"/>
  <c r="X4417" i="1" s="1"/>
  <c r="V4418" i="1"/>
  <c r="W4418" i="1" s="1"/>
  <c r="X4418" i="1" s="1"/>
  <c r="V4419" i="1"/>
  <c r="W4419" i="1" s="1"/>
  <c r="X4419" i="1" s="1"/>
  <c r="V4420" i="1"/>
  <c r="W4420" i="1" s="1"/>
  <c r="X4420" i="1" s="1"/>
  <c r="V4421" i="1"/>
  <c r="W4421" i="1" s="1"/>
  <c r="X4421" i="1" s="1"/>
  <c r="V4422" i="1"/>
  <c r="W4422" i="1" s="1"/>
  <c r="X4422" i="1" s="1"/>
  <c r="V4423" i="1"/>
  <c r="W4423" i="1" s="1"/>
  <c r="X4423" i="1" s="1"/>
  <c r="V4424" i="1"/>
  <c r="W4424" i="1" s="1"/>
  <c r="X4424" i="1" s="1"/>
  <c r="V4425" i="1"/>
  <c r="W4425" i="1" s="1"/>
  <c r="X4425" i="1" s="1"/>
  <c r="V4426" i="1"/>
  <c r="W4426" i="1" s="1"/>
  <c r="X4426" i="1" s="1"/>
  <c r="V4427" i="1"/>
  <c r="W4427" i="1" s="1"/>
  <c r="X4427" i="1" s="1"/>
  <c r="V4428" i="1"/>
  <c r="W4428" i="1" s="1"/>
  <c r="X4428" i="1" s="1"/>
  <c r="V4429" i="1"/>
  <c r="W4429" i="1" s="1"/>
  <c r="X4429" i="1" s="1"/>
  <c r="V4430" i="1"/>
  <c r="W4430" i="1" s="1"/>
  <c r="X4430" i="1" s="1"/>
  <c r="V4431" i="1"/>
  <c r="W4431" i="1" s="1"/>
  <c r="X4431" i="1" s="1"/>
  <c r="V4432" i="1"/>
  <c r="W4432" i="1" s="1"/>
  <c r="X4432" i="1" s="1"/>
  <c r="V4433" i="1"/>
  <c r="W4433" i="1" s="1"/>
  <c r="X4433" i="1" s="1"/>
  <c r="V4434" i="1"/>
  <c r="W4434" i="1" s="1"/>
  <c r="X4434" i="1" s="1"/>
  <c r="V4435" i="1"/>
  <c r="W4435" i="1" s="1"/>
  <c r="X4435" i="1" s="1"/>
  <c r="V4436" i="1"/>
  <c r="W4436" i="1" s="1"/>
  <c r="X4436" i="1" s="1"/>
  <c r="V4437" i="1"/>
  <c r="W4437" i="1" s="1"/>
  <c r="X4437" i="1" s="1"/>
  <c r="V4438" i="1"/>
  <c r="W4438" i="1" s="1"/>
  <c r="X4438" i="1" s="1"/>
  <c r="V4439" i="1"/>
  <c r="W4439" i="1" s="1"/>
  <c r="X4439" i="1" s="1"/>
  <c r="V4440" i="1"/>
  <c r="W4440" i="1" s="1"/>
  <c r="X4440" i="1" s="1"/>
  <c r="V4441" i="1"/>
  <c r="W4441" i="1" s="1"/>
  <c r="X4441" i="1" s="1"/>
  <c r="V4442" i="1"/>
  <c r="W4442" i="1" s="1"/>
  <c r="X4442" i="1" s="1"/>
  <c r="V4443" i="1"/>
  <c r="W4443" i="1" s="1"/>
  <c r="X4443" i="1" s="1"/>
  <c r="V4444" i="1"/>
  <c r="W4444" i="1" s="1"/>
  <c r="X4444" i="1" s="1"/>
  <c r="V4445" i="1"/>
  <c r="W4445" i="1" s="1"/>
  <c r="X4445" i="1" s="1"/>
  <c r="V4446" i="1"/>
  <c r="W4446" i="1" s="1"/>
  <c r="X4446" i="1" s="1"/>
  <c r="V4447" i="1"/>
  <c r="W4447" i="1" s="1"/>
  <c r="X4447" i="1" s="1"/>
  <c r="V4448" i="1"/>
  <c r="W4448" i="1" s="1"/>
  <c r="X4448" i="1" s="1"/>
  <c r="V4449" i="1"/>
  <c r="W4449" i="1" s="1"/>
  <c r="X4449" i="1" s="1"/>
  <c r="V4450" i="1"/>
  <c r="W4450" i="1" s="1"/>
  <c r="X4450" i="1" s="1"/>
  <c r="V4451" i="1"/>
  <c r="W4451" i="1" s="1"/>
  <c r="X4451" i="1" s="1"/>
  <c r="V4452" i="1"/>
  <c r="W4452" i="1" s="1"/>
  <c r="X4452" i="1" s="1"/>
  <c r="V4453" i="1"/>
  <c r="W4453" i="1" s="1"/>
  <c r="X4453" i="1" s="1"/>
  <c r="V4454" i="1"/>
  <c r="W4454" i="1" s="1"/>
  <c r="X4454" i="1" s="1"/>
  <c r="V4455" i="1"/>
  <c r="W4455" i="1" s="1"/>
  <c r="X4455" i="1" s="1"/>
  <c r="V4456" i="1"/>
  <c r="W4456" i="1" s="1"/>
  <c r="X4456" i="1" s="1"/>
  <c r="V4457" i="1"/>
  <c r="W4457" i="1" s="1"/>
  <c r="X4457" i="1" s="1"/>
  <c r="V4458" i="1"/>
  <c r="W4458" i="1" s="1"/>
  <c r="X4458" i="1" s="1"/>
  <c r="V4459" i="1"/>
  <c r="W4459" i="1" s="1"/>
  <c r="X4459" i="1" s="1"/>
  <c r="V4460" i="1"/>
  <c r="W4460" i="1" s="1"/>
  <c r="X4460" i="1" s="1"/>
  <c r="V4461" i="1"/>
  <c r="W4461" i="1" s="1"/>
  <c r="X4461" i="1" s="1"/>
  <c r="V4462" i="1"/>
  <c r="W4462" i="1" s="1"/>
  <c r="X4462" i="1" s="1"/>
  <c r="V4463" i="1"/>
  <c r="W4463" i="1" s="1"/>
  <c r="X4463" i="1" s="1"/>
  <c r="V4464" i="1"/>
  <c r="W4464" i="1" s="1"/>
  <c r="X4464" i="1" s="1"/>
  <c r="V4465" i="1"/>
  <c r="W4465" i="1" s="1"/>
  <c r="X4465" i="1" s="1"/>
  <c r="V4466" i="1"/>
  <c r="W4466" i="1" s="1"/>
  <c r="X4466" i="1" s="1"/>
  <c r="V4467" i="1"/>
  <c r="W4467" i="1" s="1"/>
  <c r="X4467" i="1" s="1"/>
  <c r="V4468" i="1"/>
  <c r="W4468" i="1" s="1"/>
  <c r="X4468" i="1" s="1"/>
  <c r="V4469" i="1"/>
  <c r="W4469" i="1" s="1"/>
  <c r="X4469" i="1" s="1"/>
  <c r="V4470" i="1"/>
  <c r="W4470" i="1" s="1"/>
  <c r="X4470" i="1" s="1"/>
  <c r="V4471" i="1"/>
  <c r="W4471" i="1" s="1"/>
  <c r="X4471" i="1" s="1"/>
  <c r="V4472" i="1"/>
  <c r="W4472" i="1" s="1"/>
  <c r="X4472" i="1" s="1"/>
  <c r="V4473" i="1"/>
  <c r="W4473" i="1" s="1"/>
  <c r="X4473" i="1" s="1"/>
  <c r="V4474" i="1"/>
  <c r="W4474" i="1" s="1"/>
  <c r="X4474" i="1" s="1"/>
  <c r="V4475" i="1"/>
  <c r="W4475" i="1" s="1"/>
  <c r="X4475" i="1" s="1"/>
  <c r="V4476" i="1"/>
  <c r="W4476" i="1" s="1"/>
  <c r="X4476" i="1" s="1"/>
  <c r="V4477" i="1"/>
  <c r="W4477" i="1" s="1"/>
  <c r="X4477" i="1" s="1"/>
  <c r="V4478" i="1"/>
  <c r="W4478" i="1" s="1"/>
  <c r="X4478" i="1" s="1"/>
  <c r="V4479" i="1"/>
  <c r="W4479" i="1" s="1"/>
  <c r="X4479" i="1" s="1"/>
  <c r="V4480" i="1"/>
  <c r="W4480" i="1" s="1"/>
  <c r="X4480" i="1" s="1"/>
  <c r="V4481" i="1"/>
  <c r="W4481" i="1" s="1"/>
  <c r="X4481" i="1" s="1"/>
  <c r="V4482" i="1"/>
  <c r="W4482" i="1" s="1"/>
  <c r="X4482" i="1" s="1"/>
  <c r="V4483" i="1"/>
  <c r="W4483" i="1" s="1"/>
  <c r="X4483" i="1" s="1"/>
  <c r="V4484" i="1"/>
  <c r="W4484" i="1" s="1"/>
  <c r="X4484" i="1" s="1"/>
  <c r="V4485" i="1"/>
  <c r="W4485" i="1" s="1"/>
  <c r="X4485" i="1" s="1"/>
  <c r="V4486" i="1"/>
  <c r="W4486" i="1" s="1"/>
  <c r="X4486" i="1" s="1"/>
  <c r="V4487" i="1"/>
  <c r="W4487" i="1" s="1"/>
  <c r="X4487" i="1" s="1"/>
  <c r="V4488" i="1"/>
  <c r="W4488" i="1" s="1"/>
  <c r="X4488" i="1" s="1"/>
  <c r="V4489" i="1"/>
  <c r="W4489" i="1" s="1"/>
  <c r="X4489" i="1" s="1"/>
  <c r="V4490" i="1"/>
  <c r="W4490" i="1" s="1"/>
  <c r="X4490" i="1" s="1"/>
  <c r="V4491" i="1"/>
  <c r="W4491" i="1" s="1"/>
  <c r="X4491" i="1" s="1"/>
  <c r="V4492" i="1"/>
  <c r="W4492" i="1" s="1"/>
  <c r="X4492" i="1" s="1"/>
  <c r="V4493" i="1"/>
  <c r="W4493" i="1" s="1"/>
  <c r="X4493" i="1" s="1"/>
  <c r="V4494" i="1"/>
  <c r="W4494" i="1" s="1"/>
  <c r="X4494" i="1" s="1"/>
  <c r="V4495" i="1"/>
  <c r="W4495" i="1" s="1"/>
  <c r="X4495" i="1" s="1"/>
  <c r="V4496" i="1"/>
  <c r="W4496" i="1" s="1"/>
  <c r="X4496" i="1" s="1"/>
  <c r="V4497" i="1"/>
  <c r="W4497" i="1" s="1"/>
  <c r="X4497" i="1" s="1"/>
  <c r="V4498" i="1"/>
  <c r="W4498" i="1" s="1"/>
  <c r="X4498" i="1" s="1"/>
  <c r="V4499" i="1"/>
  <c r="W4499" i="1" s="1"/>
  <c r="X4499" i="1" s="1"/>
  <c r="V4500" i="1"/>
  <c r="W4500" i="1" s="1"/>
  <c r="X4500" i="1" s="1"/>
  <c r="V4501" i="1"/>
  <c r="W4501" i="1" s="1"/>
  <c r="X4501" i="1" s="1"/>
  <c r="V4502" i="1"/>
  <c r="W4502" i="1" s="1"/>
  <c r="X4502" i="1" s="1"/>
  <c r="V4503" i="1"/>
  <c r="W4503" i="1" s="1"/>
  <c r="X4503" i="1" s="1"/>
  <c r="V4504" i="1"/>
  <c r="W4504" i="1" s="1"/>
  <c r="X4504" i="1" s="1"/>
  <c r="V4505" i="1"/>
  <c r="W4505" i="1" s="1"/>
  <c r="X4505" i="1" s="1"/>
  <c r="V4506" i="1"/>
  <c r="W4506" i="1" s="1"/>
  <c r="X4506" i="1" s="1"/>
  <c r="V4507" i="1"/>
  <c r="W4507" i="1" s="1"/>
  <c r="X4507" i="1" s="1"/>
  <c r="V4508" i="1"/>
  <c r="W4508" i="1" s="1"/>
  <c r="X4508" i="1" s="1"/>
  <c r="V4509" i="1"/>
  <c r="W4509" i="1" s="1"/>
  <c r="X4509" i="1" s="1"/>
  <c r="V4510" i="1"/>
  <c r="W4510" i="1" s="1"/>
  <c r="X4510" i="1" s="1"/>
  <c r="V4511" i="1"/>
  <c r="W4511" i="1" s="1"/>
  <c r="X4511" i="1" s="1"/>
  <c r="V4512" i="1"/>
  <c r="W4512" i="1" s="1"/>
  <c r="X4512" i="1" s="1"/>
  <c r="V4513" i="1"/>
  <c r="W4513" i="1" s="1"/>
  <c r="X4513" i="1" s="1"/>
  <c r="V4514" i="1"/>
  <c r="W4514" i="1" s="1"/>
  <c r="X4514" i="1" s="1"/>
  <c r="V4515" i="1"/>
  <c r="W4515" i="1" s="1"/>
  <c r="X4515" i="1" s="1"/>
  <c r="V4516" i="1"/>
  <c r="W4516" i="1" s="1"/>
  <c r="X4516" i="1" s="1"/>
  <c r="V4517" i="1"/>
  <c r="W4517" i="1" s="1"/>
  <c r="X4517" i="1" s="1"/>
  <c r="V4518" i="1"/>
  <c r="W4518" i="1" s="1"/>
  <c r="X4518" i="1" s="1"/>
  <c r="V4519" i="1"/>
  <c r="W4519" i="1" s="1"/>
  <c r="X4519" i="1" s="1"/>
  <c r="V4520" i="1"/>
  <c r="W4520" i="1" s="1"/>
  <c r="X4520" i="1" s="1"/>
  <c r="V4521" i="1"/>
  <c r="W4521" i="1" s="1"/>
  <c r="X4521" i="1" s="1"/>
  <c r="V4522" i="1"/>
  <c r="W4522" i="1" s="1"/>
  <c r="X4522" i="1" s="1"/>
  <c r="V4523" i="1"/>
  <c r="W4523" i="1" s="1"/>
  <c r="X4523" i="1" s="1"/>
  <c r="V4524" i="1"/>
  <c r="W4524" i="1" s="1"/>
  <c r="X4524" i="1" s="1"/>
  <c r="V4525" i="1"/>
  <c r="W4525" i="1" s="1"/>
  <c r="X4525" i="1" s="1"/>
  <c r="V4526" i="1"/>
  <c r="W4526" i="1" s="1"/>
  <c r="X4526" i="1" s="1"/>
  <c r="V4527" i="1"/>
  <c r="W4527" i="1" s="1"/>
  <c r="X4527" i="1" s="1"/>
  <c r="V4528" i="1"/>
  <c r="W4528" i="1" s="1"/>
  <c r="X4528" i="1" s="1"/>
  <c r="V4529" i="1"/>
  <c r="W4529" i="1" s="1"/>
  <c r="X4529" i="1" s="1"/>
  <c r="V4530" i="1"/>
  <c r="W4530" i="1" s="1"/>
  <c r="X4530" i="1" s="1"/>
  <c r="V4531" i="1"/>
  <c r="W4531" i="1" s="1"/>
  <c r="X4531" i="1" s="1"/>
  <c r="V4532" i="1"/>
  <c r="W4532" i="1" s="1"/>
  <c r="X4532" i="1" s="1"/>
  <c r="V4533" i="1"/>
  <c r="W4533" i="1" s="1"/>
  <c r="X4533" i="1" s="1"/>
  <c r="V4534" i="1"/>
  <c r="W4534" i="1" s="1"/>
  <c r="X4534" i="1" s="1"/>
  <c r="V4535" i="1"/>
  <c r="W4535" i="1" s="1"/>
  <c r="X4535" i="1" s="1"/>
  <c r="V4536" i="1"/>
  <c r="W4536" i="1" s="1"/>
  <c r="X4536" i="1" s="1"/>
  <c r="V4537" i="1"/>
  <c r="W4537" i="1" s="1"/>
  <c r="X4537" i="1" s="1"/>
  <c r="V4538" i="1"/>
  <c r="W4538" i="1" s="1"/>
  <c r="X4538" i="1" s="1"/>
  <c r="V4539" i="1"/>
  <c r="W4539" i="1" s="1"/>
  <c r="X4539" i="1" s="1"/>
  <c r="V4540" i="1"/>
  <c r="W4540" i="1" s="1"/>
  <c r="X4540" i="1" s="1"/>
  <c r="V4541" i="1"/>
  <c r="W4541" i="1" s="1"/>
  <c r="X4541" i="1" s="1"/>
  <c r="V4542" i="1"/>
  <c r="W4542" i="1" s="1"/>
  <c r="X4542" i="1" s="1"/>
  <c r="V4543" i="1"/>
  <c r="W4543" i="1" s="1"/>
  <c r="X4543" i="1" s="1"/>
  <c r="V4544" i="1"/>
  <c r="W4544" i="1" s="1"/>
  <c r="X4544" i="1" s="1"/>
  <c r="V4545" i="1"/>
  <c r="W4545" i="1" s="1"/>
  <c r="X4545" i="1" s="1"/>
  <c r="V4546" i="1"/>
  <c r="W4546" i="1" s="1"/>
  <c r="X4546" i="1" s="1"/>
  <c r="V4547" i="1"/>
  <c r="W4547" i="1" s="1"/>
  <c r="X4547" i="1" s="1"/>
  <c r="V4548" i="1"/>
  <c r="W4548" i="1" s="1"/>
  <c r="X4548" i="1" s="1"/>
  <c r="V4549" i="1"/>
  <c r="W4549" i="1" s="1"/>
  <c r="X4549" i="1" s="1"/>
  <c r="V4550" i="1"/>
  <c r="W4550" i="1" s="1"/>
  <c r="X4550" i="1" s="1"/>
  <c r="V4551" i="1"/>
  <c r="W4551" i="1" s="1"/>
  <c r="X4551" i="1" s="1"/>
  <c r="V4552" i="1"/>
  <c r="W4552" i="1" s="1"/>
  <c r="X4552" i="1" s="1"/>
  <c r="V4553" i="1"/>
  <c r="W4553" i="1" s="1"/>
  <c r="X4553" i="1" s="1"/>
  <c r="V4554" i="1"/>
  <c r="W4554" i="1" s="1"/>
  <c r="X4554" i="1" s="1"/>
  <c r="V4555" i="1"/>
  <c r="W4555" i="1" s="1"/>
  <c r="X4555" i="1" s="1"/>
  <c r="V4556" i="1"/>
  <c r="W4556" i="1" s="1"/>
  <c r="X4556" i="1" s="1"/>
  <c r="V4557" i="1"/>
  <c r="W4557" i="1" s="1"/>
  <c r="X4557" i="1" s="1"/>
  <c r="V4558" i="1"/>
  <c r="W4558" i="1" s="1"/>
  <c r="X4558" i="1" s="1"/>
  <c r="V4559" i="1"/>
  <c r="W4559" i="1" s="1"/>
  <c r="X4559" i="1" s="1"/>
  <c r="V4560" i="1"/>
  <c r="W4560" i="1" s="1"/>
  <c r="X4560" i="1" s="1"/>
  <c r="V4561" i="1"/>
  <c r="W4561" i="1" s="1"/>
  <c r="X4561" i="1" s="1"/>
  <c r="V4562" i="1"/>
  <c r="W4562" i="1" s="1"/>
  <c r="X4562" i="1" s="1"/>
  <c r="V4563" i="1"/>
  <c r="W4563" i="1" s="1"/>
  <c r="X4563" i="1" s="1"/>
  <c r="V4564" i="1"/>
  <c r="W4564" i="1" s="1"/>
  <c r="X4564" i="1" s="1"/>
  <c r="V4565" i="1"/>
  <c r="W4565" i="1" s="1"/>
  <c r="X4565" i="1" s="1"/>
  <c r="V4566" i="1"/>
  <c r="W4566" i="1" s="1"/>
  <c r="X4566" i="1" s="1"/>
  <c r="V4567" i="1"/>
  <c r="W4567" i="1" s="1"/>
  <c r="X4567" i="1" s="1"/>
  <c r="V4568" i="1"/>
  <c r="W4568" i="1" s="1"/>
  <c r="X4568" i="1" s="1"/>
  <c r="V4569" i="1"/>
  <c r="W4569" i="1" s="1"/>
  <c r="X4569" i="1" s="1"/>
  <c r="V4570" i="1"/>
  <c r="W4570" i="1" s="1"/>
  <c r="X4570" i="1" s="1"/>
  <c r="V4571" i="1"/>
  <c r="W4571" i="1" s="1"/>
  <c r="X4571" i="1" s="1"/>
  <c r="V4572" i="1"/>
  <c r="W4572" i="1" s="1"/>
  <c r="X4572" i="1" s="1"/>
  <c r="V4573" i="1"/>
  <c r="W4573" i="1" s="1"/>
  <c r="X4573" i="1" s="1"/>
  <c r="V4574" i="1"/>
  <c r="W4574" i="1" s="1"/>
  <c r="X4574" i="1" s="1"/>
  <c r="V4575" i="1"/>
  <c r="W4575" i="1" s="1"/>
  <c r="X4575" i="1" s="1"/>
  <c r="V4576" i="1"/>
  <c r="W4576" i="1" s="1"/>
  <c r="X4576" i="1" s="1"/>
  <c r="V4577" i="1"/>
  <c r="W4577" i="1" s="1"/>
  <c r="X4577" i="1" s="1"/>
  <c r="V4578" i="1"/>
  <c r="W4578" i="1" s="1"/>
  <c r="X4578" i="1" s="1"/>
  <c r="V4579" i="1"/>
  <c r="W4579" i="1" s="1"/>
  <c r="X4579" i="1" s="1"/>
  <c r="V4580" i="1"/>
  <c r="W4580" i="1" s="1"/>
  <c r="X4580" i="1" s="1"/>
  <c r="V4581" i="1"/>
  <c r="W4581" i="1" s="1"/>
  <c r="X4581" i="1" s="1"/>
  <c r="V4582" i="1"/>
  <c r="W4582" i="1" s="1"/>
  <c r="X4582" i="1" s="1"/>
  <c r="V4583" i="1"/>
  <c r="W4583" i="1" s="1"/>
  <c r="X4583" i="1" s="1"/>
  <c r="V4584" i="1"/>
  <c r="W4584" i="1" s="1"/>
  <c r="X4584" i="1" s="1"/>
  <c r="V4585" i="1"/>
  <c r="W4585" i="1" s="1"/>
  <c r="X4585" i="1" s="1"/>
  <c r="V4586" i="1"/>
  <c r="W4586" i="1" s="1"/>
  <c r="X4586" i="1" s="1"/>
  <c r="V4587" i="1"/>
  <c r="W4587" i="1" s="1"/>
  <c r="X4587" i="1" s="1"/>
  <c r="V4588" i="1"/>
  <c r="W4588" i="1" s="1"/>
  <c r="X4588" i="1" s="1"/>
  <c r="V4589" i="1"/>
  <c r="W4589" i="1" s="1"/>
  <c r="X4589" i="1" s="1"/>
  <c r="V4590" i="1"/>
  <c r="W4590" i="1" s="1"/>
  <c r="X4590" i="1" s="1"/>
  <c r="V4591" i="1"/>
  <c r="W4591" i="1" s="1"/>
  <c r="X4591" i="1" s="1"/>
  <c r="V4592" i="1"/>
  <c r="W4592" i="1" s="1"/>
  <c r="X4592" i="1" s="1"/>
  <c r="V4593" i="1"/>
  <c r="W4593" i="1" s="1"/>
  <c r="X4593" i="1" s="1"/>
  <c r="V4594" i="1"/>
  <c r="W4594" i="1" s="1"/>
  <c r="X4594" i="1" s="1"/>
  <c r="V4595" i="1"/>
  <c r="W4595" i="1" s="1"/>
  <c r="X4595" i="1" s="1"/>
  <c r="V4596" i="1"/>
  <c r="W4596" i="1" s="1"/>
  <c r="X4596" i="1" s="1"/>
  <c r="V4597" i="1"/>
  <c r="W4597" i="1" s="1"/>
  <c r="X4597" i="1" s="1"/>
  <c r="V4598" i="1"/>
  <c r="W4598" i="1" s="1"/>
  <c r="X4598" i="1" s="1"/>
  <c r="V4599" i="1"/>
  <c r="W4599" i="1" s="1"/>
  <c r="X4599" i="1" s="1"/>
  <c r="V4600" i="1"/>
  <c r="W4600" i="1" s="1"/>
  <c r="X4600" i="1" s="1"/>
  <c r="V4601" i="1"/>
  <c r="W4601" i="1" s="1"/>
  <c r="X4601" i="1" s="1"/>
  <c r="V4602" i="1"/>
  <c r="W4602" i="1" s="1"/>
  <c r="X4602" i="1" s="1"/>
  <c r="V4603" i="1"/>
  <c r="W4603" i="1" s="1"/>
  <c r="X4603" i="1" s="1"/>
  <c r="V4604" i="1"/>
  <c r="W4604" i="1" s="1"/>
  <c r="X4604" i="1" s="1"/>
  <c r="V4605" i="1"/>
  <c r="W4605" i="1" s="1"/>
  <c r="X4605" i="1" s="1"/>
  <c r="V4606" i="1"/>
  <c r="W4606" i="1" s="1"/>
  <c r="X4606" i="1" s="1"/>
  <c r="V4607" i="1"/>
  <c r="W4607" i="1" s="1"/>
  <c r="X4607" i="1" s="1"/>
  <c r="V4608" i="1"/>
  <c r="W4608" i="1" s="1"/>
  <c r="X4608" i="1" s="1"/>
  <c r="V4609" i="1"/>
  <c r="W4609" i="1" s="1"/>
  <c r="X4609" i="1" s="1"/>
  <c r="V4610" i="1"/>
  <c r="W4610" i="1" s="1"/>
  <c r="X4610" i="1" s="1"/>
  <c r="V4611" i="1"/>
  <c r="W4611" i="1" s="1"/>
  <c r="X4611" i="1" s="1"/>
  <c r="V4612" i="1"/>
  <c r="W4612" i="1" s="1"/>
  <c r="X4612" i="1" s="1"/>
  <c r="V4613" i="1"/>
  <c r="W4613" i="1" s="1"/>
  <c r="X4613" i="1" s="1"/>
  <c r="V4614" i="1"/>
  <c r="W4614" i="1" s="1"/>
  <c r="X4614" i="1" s="1"/>
  <c r="V4615" i="1"/>
  <c r="W4615" i="1" s="1"/>
  <c r="X4615" i="1" s="1"/>
  <c r="V4616" i="1"/>
  <c r="W4616" i="1" s="1"/>
  <c r="X4616" i="1" s="1"/>
  <c r="V4617" i="1"/>
  <c r="W4617" i="1" s="1"/>
  <c r="X4617" i="1" s="1"/>
  <c r="V4618" i="1"/>
  <c r="W4618" i="1" s="1"/>
  <c r="X4618" i="1" s="1"/>
  <c r="V4619" i="1"/>
  <c r="W4619" i="1" s="1"/>
  <c r="X4619" i="1" s="1"/>
  <c r="V4620" i="1"/>
  <c r="W4620" i="1" s="1"/>
  <c r="X4620" i="1" s="1"/>
  <c r="V4621" i="1"/>
  <c r="W4621" i="1" s="1"/>
  <c r="X4621" i="1" s="1"/>
  <c r="V4622" i="1"/>
  <c r="W4622" i="1" s="1"/>
  <c r="X4622" i="1" s="1"/>
  <c r="V4623" i="1"/>
  <c r="W4623" i="1" s="1"/>
  <c r="X4623" i="1" s="1"/>
  <c r="V4624" i="1"/>
  <c r="W4624" i="1" s="1"/>
  <c r="X4624" i="1" s="1"/>
  <c r="V4625" i="1"/>
  <c r="W4625" i="1" s="1"/>
  <c r="X4625" i="1" s="1"/>
  <c r="V4626" i="1"/>
  <c r="W4626" i="1" s="1"/>
  <c r="X4626" i="1" s="1"/>
  <c r="V4627" i="1"/>
  <c r="W4627" i="1" s="1"/>
  <c r="X4627" i="1" s="1"/>
  <c r="V4628" i="1"/>
  <c r="W4628" i="1" s="1"/>
  <c r="X4628" i="1" s="1"/>
  <c r="V4629" i="1"/>
  <c r="W4629" i="1" s="1"/>
  <c r="X4629" i="1" s="1"/>
  <c r="V4630" i="1"/>
  <c r="W4630" i="1" s="1"/>
  <c r="X4630" i="1" s="1"/>
  <c r="V4631" i="1"/>
  <c r="W4631" i="1" s="1"/>
  <c r="X4631" i="1" s="1"/>
  <c r="V4632" i="1"/>
  <c r="W4632" i="1" s="1"/>
  <c r="X4632" i="1" s="1"/>
  <c r="V4633" i="1"/>
  <c r="W4633" i="1" s="1"/>
  <c r="X4633" i="1" s="1"/>
  <c r="V4634" i="1"/>
  <c r="W4634" i="1" s="1"/>
  <c r="X4634" i="1" s="1"/>
  <c r="V4635" i="1"/>
  <c r="W4635" i="1" s="1"/>
  <c r="X4635" i="1" s="1"/>
  <c r="V4636" i="1"/>
  <c r="W4636" i="1" s="1"/>
  <c r="X4636" i="1" s="1"/>
  <c r="V4637" i="1"/>
  <c r="W4637" i="1" s="1"/>
  <c r="X4637" i="1" s="1"/>
  <c r="V4638" i="1"/>
  <c r="W4638" i="1" s="1"/>
  <c r="X4638" i="1" s="1"/>
  <c r="V4639" i="1"/>
  <c r="W4639" i="1" s="1"/>
  <c r="X4639" i="1" s="1"/>
  <c r="V4640" i="1"/>
  <c r="W4640" i="1" s="1"/>
  <c r="X4640" i="1" s="1"/>
  <c r="V4641" i="1"/>
  <c r="W4641" i="1" s="1"/>
  <c r="X4641" i="1" s="1"/>
  <c r="V4642" i="1"/>
  <c r="W4642" i="1" s="1"/>
  <c r="X4642" i="1" s="1"/>
  <c r="V4643" i="1"/>
  <c r="W4643" i="1" s="1"/>
  <c r="X4643" i="1" s="1"/>
  <c r="V4644" i="1"/>
  <c r="W4644" i="1" s="1"/>
  <c r="X4644" i="1" s="1"/>
  <c r="V4645" i="1"/>
  <c r="W4645" i="1" s="1"/>
  <c r="X4645" i="1" s="1"/>
  <c r="V4646" i="1"/>
  <c r="W4646" i="1" s="1"/>
  <c r="X4646" i="1" s="1"/>
  <c r="V4647" i="1"/>
  <c r="W4647" i="1" s="1"/>
  <c r="X4647" i="1" s="1"/>
  <c r="V4648" i="1"/>
  <c r="W4648" i="1" s="1"/>
  <c r="X4648" i="1" s="1"/>
  <c r="V4649" i="1"/>
  <c r="W4649" i="1" s="1"/>
  <c r="X4649" i="1" s="1"/>
  <c r="V4650" i="1"/>
  <c r="W4650" i="1" s="1"/>
  <c r="X4650" i="1" s="1"/>
  <c r="V4651" i="1"/>
  <c r="W4651" i="1" s="1"/>
  <c r="X4651" i="1" s="1"/>
  <c r="V4652" i="1"/>
  <c r="W4652" i="1" s="1"/>
  <c r="X4652" i="1" s="1"/>
  <c r="V4653" i="1"/>
  <c r="W4653" i="1" s="1"/>
  <c r="X4653" i="1" s="1"/>
  <c r="V4654" i="1"/>
  <c r="W4654" i="1" s="1"/>
  <c r="X4654" i="1" s="1"/>
  <c r="V4655" i="1"/>
  <c r="W4655" i="1" s="1"/>
  <c r="X4655" i="1" s="1"/>
  <c r="V4656" i="1"/>
  <c r="W4656" i="1" s="1"/>
  <c r="X4656" i="1" s="1"/>
  <c r="V4657" i="1"/>
  <c r="W4657" i="1" s="1"/>
  <c r="X4657" i="1" s="1"/>
  <c r="V4658" i="1"/>
  <c r="W4658" i="1" s="1"/>
  <c r="X4658" i="1" s="1"/>
  <c r="V4659" i="1"/>
  <c r="W4659" i="1" s="1"/>
  <c r="X4659" i="1" s="1"/>
  <c r="V4660" i="1"/>
  <c r="W4660" i="1" s="1"/>
  <c r="X4660" i="1" s="1"/>
  <c r="V4661" i="1"/>
  <c r="W4661" i="1" s="1"/>
  <c r="X4661" i="1" s="1"/>
  <c r="V4662" i="1"/>
  <c r="W4662" i="1" s="1"/>
  <c r="X4662" i="1" s="1"/>
  <c r="V4663" i="1"/>
  <c r="W4663" i="1" s="1"/>
  <c r="X4663" i="1" s="1"/>
  <c r="V4664" i="1"/>
  <c r="W4664" i="1" s="1"/>
  <c r="X4664" i="1" s="1"/>
  <c r="V4665" i="1"/>
  <c r="W4665" i="1" s="1"/>
  <c r="X4665" i="1" s="1"/>
  <c r="V4666" i="1"/>
  <c r="W4666" i="1" s="1"/>
  <c r="X4666" i="1" s="1"/>
  <c r="V4667" i="1"/>
  <c r="W4667" i="1" s="1"/>
  <c r="X4667" i="1" s="1"/>
  <c r="V4668" i="1"/>
  <c r="W4668" i="1" s="1"/>
  <c r="X4668" i="1" s="1"/>
  <c r="V4669" i="1"/>
  <c r="W4669" i="1" s="1"/>
  <c r="X4669" i="1" s="1"/>
  <c r="V4670" i="1"/>
  <c r="W4670" i="1" s="1"/>
  <c r="X4670" i="1" s="1"/>
  <c r="V4671" i="1"/>
  <c r="W4671" i="1" s="1"/>
  <c r="X4671" i="1" s="1"/>
  <c r="V4672" i="1"/>
  <c r="W4672" i="1" s="1"/>
  <c r="X4672" i="1" s="1"/>
  <c r="V4673" i="1"/>
  <c r="W4673" i="1" s="1"/>
  <c r="X4673" i="1" s="1"/>
  <c r="V4674" i="1"/>
  <c r="W4674" i="1" s="1"/>
  <c r="X4674" i="1" s="1"/>
  <c r="V4675" i="1"/>
  <c r="W4675" i="1" s="1"/>
  <c r="X4675" i="1" s="1"/>
  <c r="V4676" i="1"/>
  <c r="W4676" i="1" s="1"/>
  <c r="X4676" i="1" s="1"/>
  <c r="V4677" i="1"/>
  <c r="W4677" i="1" s="1"/>
  <c r="X4677" i="1" s="1"/>
  <c r="V4678" i="1"/>
  <c r="W4678" i="1" s="1"/>
  <c r="X4678" i="1" s="1"/>
  <c r="V4679" i="1"/>
  <c r="W4679" i="1" s="1"/>
  <c r="X4679" i="1" s="1"/>
  <c r="V4680" i="1"/>
  <c r="W4680" i="1" s="1"/>
  <c r="X4680" i="1" s="1"/>
  <c r="V4681" i="1"/>
  <c r="W4681" i="1" s="1"/>
  <c r="X4681" i="1" s="1"/>
  <c r="V4682" i="1"/>
  <c r="W4682" i="1" s="1"/>
  <c r="X4682" i="1" s="1"/>
  <c r="V4683" i="1"/>
  <c r="W4683" i="1" s="1"/>
  <c r="X4683" i="1" s="1"/>
  <c r="V4684" i="1"/>
  <c r="W4684" i="1" s="1"/>
  <c r="X4684" i="1" s="1"/>
  <c r="V4685" i="1"/>
  <c r="W4685" i="1" s="1"/>
  <c r="X4685" i="1" s="1"/>
  <c r="V4686" i="1"/>
  <c r="W4686" i="1" s="1"/>
  <c r="X4686" i="1" s="1"/>
  <c r="V4687" i="1"/>
  <c r="W4687" i="1" s="1"/>
  <c r="X4687" i="1" s="1"/>
  <c r="V4688" i="1"/>
  <c r="W4688" i="1" s="1"/>
  <c r="X4688" i="1" s="1"/>
  <c r="V4689" i="1"/>
  <c r="W4689" i="1" s="1"/>
  <c r="X4689" i="1" s="1"/>
  <c r="V4690" i="1"/>
  <c r="W4690" i="1" s="1"/>
  <c r="X4690" i="1" s="1"/>
  <c r="V4691" i="1"/>
  <c r="W4691" i="1" s="1"/>
  <c r="X4691" i="1" s="1"/>
  <c r="V4692" i="1"/>
  <c r="W4692" i="1" s="1"/>
  <c r="X4692" i="1" s="1"/>
  <c r="V4693" i="1"/>
  <c r="W4693" i="1" s="1"/>
  <c r="X4693" i="1" s="1"/>
  <c r="V4694" i="1"/>
  <c r="W4694" i="1" s="1"/>
  <c r="X4694" i="1" s="1"/>
  <c r="V4695" i="1"/>
  <c r="W4695" i="1" s="1"/>
  <c r="X4695" i="1" s="1"/>
  <c r="V4696" i="1"/>
  <c r="W4696" i="1" s="1"/>
  <c r="X4696" i="1" s="1"/>
  <c r="V4697" i="1"/>
  <c r="W4697" i="1" s="1"/>
  <c r="X4697" i="1" s="1"/>
  <c r="V4698" i="1"/>
  <c r="W4698" i="1" s="1"/>
  <c r="X4698" i="1" s="1"/>
  <c r="V4699" i="1"/>
  <c r="W4699" i="1" s="1"/>
  <c r="X4699" i="1" s="1"/>
  <c r="V4700" i="1"/>
  <c r="W4700" i="1" s="1"/>
  <c r="X4700" i="1" s="1"/>
  <c r="V4701" i="1"/>
  <c r="W4701" i="1" s="1"/>
  <c r="X4701" i="1" s="1"/>
  <c r="V4702" i="1"/>
  <c r="W4702" i="1" s="1"/>
  <c r="X4702" i="1" s="1"/>
  <c r="V4703" i="1"/>
  <c r="W4703" i="1" s="1"/>
  <c r="X4703" i="1" s="1"/>
  <c r="V4704" i="1"/>
  <c r="W4704" i="1" s="1"/>
  <c r="X4704" i="1" s="1"/>
  <c r="V4705" i="1"/>
  <c r="W4705" i="1" s="1"/>
  <c r="X4705" i="1" s="1"/>
  <c r="V4706" i="1"/>
  <c r="W4706" i="1" s="1"/>
  <c r="X4706" i="1" s="1"/>
  <c r="V4707" i="1"/>
  <c r="W4707" i="1" s="1"/>
  <c r="X4707" i="1" s="1"/>
  <c r="V4708" i="1"/>
  <c r="W4708" i="1" s="1"/>
  <c r="X4708" i="1" s="1"/>
  <c r="V4709" i="1"/>
  <c r="W4709" i="1" s="1"/>
  <c r="X4709" i="1" s="1"/>
  <c r="V4710" i="1"/>
  <c r="W4710" i="1" s="1"/>
  <c r="X4710" i="1" s="1"/>
  <c r="V4711" i="1"/>
  <c r="W4711" i="1" s="1"/>
  <c r="X4711" i="1" s="1"/>
  <c r="V4712" i="1"/>
  <c r="W4712" i="1" s="1"/>
  <c r="X4712" i="1" s="1"/>
  <c r="V4713" i="1"/>
  <c r="W4713" i="1" s="1"/>
  <c r="X4713" i="1" s="1"/>
  <c r="V4714" i="1"/>
  <c r="W4714" i="1" s="1"/>
  <c r="X4714" i="1" s="1"/>
  <c r="V4715" i="1"/>
  <c r="W4715" i="1" s="1"/>
  <c r="X4715" i="1" s="1"/>
  <c r="V4716" i="1"/>
  <c r="W4716" i="1" s="1"/>
  <c r="X4716" i="1" s="1"/>
  <c r="V4717" i="1"/>
  <c r="W4717" i="1" s="1"/>
  <c r="X4717" i="1" s="1"/>
  <c r="V4718" i="1"/>
  <c r="W4718" i="1" s="1"/>
  <c r="X4718" i="1" s="1"/>
  <c r="V4719" i="1"/>
  <c r="W4719" i="1" s="1"/>
  <c r="X4719" i="1" s="1"/>
  <c r="V4720" i="1"/>
  <c r="W4720" i="1" s="1"/>
  <c r="X4720" i="1" s="1"/>
  <c r="V4721" i="1"/>
  <c r="W4721" i="1" s="1"/>
  <c r="X4721" i="1" s="1"/>
  <c r="V4722" i="1"/>
  <c r="W4722" i="1" s="1"/>
  <c r="X4722" i="1" s="1"/>
  <c r="V4723" i="1"/>
  <c r="W4723" i="1" s="1"/>
  <c r="X4723" i="1" s="1"/>
  <c r="V4724" i="1"/>
  <c r="W4724" i="1" s="1"/>
  <c r="X4724" i="1" s="1"/>
  <c r="V4725" i="1"/>
  <c r="W4725" i="1" s="1"/>
  <c r="X4725" i="1" s="1"/>
  <c r="V4726" i="1"/>
  <c r="W4726" i="1" s="1"/>
  <c r="X4726" i="1" s="1"/>
  <c r="V4727" i="1"/>
  <c r="W4727" i="1" s="1"/>
  <c r="X4727" i="1" s="1"/>
  <c r="V4728" i="1"/>
  <c r="W4728" i="1" s="1"/>
  <c r="X4728" i="1" s="1"/>
  <c r="V4729" i="1"/>
  <c r="W4729" i="1" s="1"/>
  <c r="X4729" i="1" s="1"/>
  <c r="V4730" i="1"/>
  <c r="W4730" i="1" s="1"/>
  <c r="X4730" i="1" s="1"/>
  <c r="V4731" i="1"/>
  <c r="W4731" i="1" s="1"/>
  <c r="X4731" i="1" s="1"/>
  <c r="V4732" i="1"/>
  <c r="W4732" i="1" s="1"/>
  <c r="X4732" i="1" s="1"/>
  <c r="V4733" i="1"/>
  <c r="W4733" i="1" s="1"/>
  <c r="X4733" i="1" s="1"/>
  <c r="V4734" i="1"/>
  <c r="W4734" i="1" s="1"/>
  <c r="X4734" i="1" s="1"/>
  <c r="V4735" i="1"/>
  <c r="W4735" i="1" s="1"/>
  <c r="X4735" i="1" s="1"/>
  <c r="V4736" i="1"/>
  <c r="W4736" i="1" s="1"/>
  <c r="X4736" i="1" s="1"/>
  <c r="V4737" i="1"/>
  <c r="W4737" i="1" s="1"/>
  <c r="X4737" i="1" s="1"/>
  <c r="V4738" i="1"/>
  <c r="W4738" i="1" s="1"/>
  <c r="X4738" i="1" s="1"/>
  <c r="V4739" i="1"/>
  <c r="W4739" i="1" s="1"/>
  <c r="X4739" i="1" s="1"/>
  <c r="V4740" i="1"/>
  <c r="W4740" i="1" s="1"/>
  <c r="X4740" i="1" s="1"/>
  <c r="V4741" i="1"/>
  <c r="W4741" i="1" s="1"/>
  <c r="X4741" i="1" s="1"/>
  <c r="V4742" i="1"/>
  <c r="W4742" i="1" s="1"/>
  <c r="X4742" i="1" s="1"/>
  <c r="V4743" i="1"/>
  <c r="W4743" i="1" s="1"/>
  <c r="X4743" i="1" s="1"/>
  <c r="V4744" i="1"/>
  <c r="W4744" i="1" s="1"/>
  <c r="X4744" i="1" s="1"/>
  <c r="V4745" i="1"/>
  <c r="W4745" i="1" s="1"/>
  <c r="X4745" i="1" s="1"/>
  <c r="V4746" i="1"/>
  <c r="W4746" i="1" s="1"/>
  <c r="X4746" i="1" s="1"/>
  <c r="V4747" i="1"/>
  <c r="W4747" i="1" s="1"/>
  <c r="X4747" i="1" s="1"/>
  <c r="V4748" i="1"/>
  <c r="W4748" i="1" s="1"/>
  <c r="X4748" i="1" s="1"/>
  <c r="V4749" i="1"/>
  <c r="W4749" i="1" s="1"/>
  <c r="X4749" i="1" s="1"/>
  <c r="V4750" i="1"/>
  <c r="W4750" i="1" s="1"/>
  <c r="X4750" i="1" s="1"/>
  <c r="V4751" i="1"/>
  <c r="W4751" i="1" s="1"/>
  <c r="X4751" i="1" s="1"/>
  <c r="V4752" i="1"/>
  <c r="W4752" i="1" s="1"/>
  <c r="X4752" i="1" s="1"/>
  <c r="V4753" i="1"/>
  <c r="W4753" i="1" s="1"/>
  <c r="X4753" i="1" s="1"/>
  <c r="V4754" i="1"/>
  <c r="W4754" i="1" s="1"/>
  <c r="X4754" i="1" s="1"/>
  <c r="V4755" i="1"/>
  <c r="W4755" i="1" s="1"/>
  <c r="X4755" i="1" s="1"/>
  <c r="V4756" i="1"/>
  <c r="W4756" i="1" s="1"/>
  <c r="X4756" i="1" s="1"/>
  <c r="V4757" i="1"/>
  <c r="W4757" i="1" s="1"/>
  <c r="X4757" i="1" s="1"/>
  <c r="V4758" i="1"/>
  <c r="W4758" i="1" s="1"/>
  <c r="X4758" i="1" s="1"/>
  <c r="V4759" i="1"/>
  <c r="W4759" i="1" s="1"/>
  <c r="X4759" i="1" s="1"/>
  <c r="V4760" i="1"/>
  <c r="W4760" i="1" s="1"/>
  <c r="X4760" i="1" s="1"/>
  <c r="V4761" i="1"/>
  <c r="W4761" i="1" s="1"/>
  <c r="X4761" i="1" s="1"/>
  <c r="V4762" i="1"/>
  <c r="W4762" i="1" s="1"/>
  <c r="X4762" i="1" s="1"/>
  <c r="V4763" i="1"/>
  <c r="W4763" i="1" s="1"/>
  <c r="X4763" i="1" s="1"/>
  <c r="V4764" i="1"/>
  <c r="W4764" i="1" s="1"/>
  <c r="X4764" i="1" s="1"/>
  <c r="V4765" i="1"/>
  <c r="W4765" i="1" s="1"/>
  <c r="X4765" i="1" s="1"/>
  <c r="V4766" i="1"/>
  <c r="W4766" i="1" s="1"/>
  <c r="X4766" i="1" s="1"/>
  <c r="V4767" i="1"/>
  <c r="W4767" i="1" s="1"/>
  <c r="X4767" i="1" s="1"/>
  <c r="V4768" i="1"/>
  <c r="W4768" i="1" s="1"/>
  <c r="X4768" i="1" s="1"/>
  <c r="V4769" i="1"/>
  <c r="W4769" i="1" s="1"/>
  <c r="X4769" i="1" s="1"/>
  <c r="V4770" i="1"/>
  <c r="W4770" i="1" s="1"/>
  <c r="X4770" i="1" s="1"/>
  <c r="V4771" i="1"/>
  <c r="W4771" i="1" s="1"/>
  <c r="X4771" i="1" s="1"/>
  <c r="V4772" i="1"/>
  <c r="W4772" i="1" s="1"/>
  <c r="X4772" i="1" s="1"/>
  <c r="V4773" i="1"/>
  <c r="W4773" i="1" s="1"/>
  <c r="X4773" i="1" s="1"/>
  <c r="V4774" i="1"/>
  <c r="W4774" i="1" s="1"/>
  <c r="X4774" i="1" s="1"/>
  <c r="V4775" i="1"/>
  <c r="W4775" i="1" s="1"/>
  <c r="X4775" i="1" s="1"/>
  <c r="V4776" i="1"/>
  <c r="W4776" i="1" s="1"/>
  <c r="X4776" i="1" s="1"/>
  <c r="V4777" i="1"/>
  <c r="W4777" i="1" s="1"/>
  <c r="X4777" i="1" s="1"/>
  <c r="V4778" i="1"/>
  <c r="W4778" i="1" s="1"/>
  <c r="X4778" i="1" s="1"/>
  <c r="V4779" i="1"/>
  <c r="W4779" i="1" s="1"/>
  <c r="X4779" i="1" s="1"/>
  <c r="V4780" i="1"/>
  <c r="W4780" i="1" s="1"/>
  <c r="X4780" i="1" s="1"/>
  <c r="V4781" i="1"/>
  <c r="W4781" i="1" s="1"/>
  <c r="X4781" i="1" s="1"/>
  <c r="V4782" i="1"/>
  <c r="W4782" i="1" s="1"/>
  <c r="X4782" i="1" s="1"/>
  <c r="V4783" i="1"/>
  <c r="W4783" i="1" s="1"/>
  <c r="X4783" i="1" s="1"/>
  <c r="V4784" i="1"/>
  <c r="W4784" i="1" s="1"/>
  <c r="X4784" i="1" s="1"/>
  <c r="V4785" i="1"/>
  <c r="W4785" i="1" s="1"/>
  <c r="X4785" i="1" s="1"/>
  <c r="V4786" i="1"/>
  <c r="W4786" i="1" s="1"/>
  <c r="X4786" i="1" s="1"/>
  <c r="V4787" i="1"/>
  <c r="W4787" i="1" s="1"/>
  <c r="X4787" i="1" s="1"/>
  <c r="V4788" i="1"/>
  <c r="W4788" i="1" s="1"/>
  <c r="X4788" i="1" s="1"/>
  <c r="V4789" i="1"/>
  <c r="W4789" i="1" s="1"/>
  <c r="X4789" i="1" s="1"/>
  <c r="V4790" i="1"/>
  <c r="W4790" i="1" s="1"/>
  <c r="X4790" i="1" s="1"/>
  <c r="V4791" i="1"/>
  <c r="W4791" i="1" s="1"/>
  <c r="X4791" i="1" s="1"/>
  <c r="V4792" i="1"/>
  <c r="W4792" i="1" s="1"/>
  <c r="X4792" i="1" s="1"/>
  <c r="V4793" i="1"/>
  <c r="W4793" i="1" s="1"/>
  <c r="X4793" i="1" s="1"/>
  <c r="V4794" i="1"/>
  <c r="W4794" i="1" s="1"/>
  <c r="X4794" i="1" s="1"/>
  <c r="V4795" i="1"/>
  <c r="W4795" i="1" s="1"/>
  <c r="X4795" i="1" s="1"/>
  <c r="V4796" i="1"/>
  <c r="W4796" i="1" s="1"/>
  <c r="X4796" i="1" s="1"/>
  <c r="V4797" i="1"/>
  <c r="W4797" i="1" s="1"/>
  <c r="X4797" i="1" s="1"/>
  <c r="V4798" i="1"/>
  <c r="W4798" i="1" s="1"/>
  <c r="X4798" i="1" s="1"/>
  <c r="V4799" i="1"/>
  <c r="W4799" i="1" s="1"/>
  <c r="X4799" i="1" s="1"/>
  <c r="V4800" i="1"/>
  <c r="W4800" i="1" s="1"/>
  <c r="X4800" i="1" s="1"/>
  <c r="V4801" i="1"/>
  <c r="W4801" i="1" s="1"/>
  <c r="X4801" i="1" s="1"/>
  <c r="V4802" i="1"/>
  <c r="W4802" i="1" s="1"/>
  <c r="X4802" i="1" s="1"/>
  <c r="V4803" i="1"/>
  <c r="W4803" i="1" s="1"/>
  <c r="X4803" i="1" s="1"/>
  <c r="V4804" i="1"/>
  <c r="W4804" i="1" s="1"/>
  <c r="X4804" i="1" s="1"/>
  <c r="V4805" i="1"/>
  <c r="W4805" i="1" s="1"/>
  <c r="X4805" i="1" s="1"/>
  <c r="V4806" i="1"/>
  <c r="W4806" i="1" s="1"/>
  <c r="X4806" i="1" s="1"/>
  <c r="V4807" i="1"/>
  <c r="W4807" i="1" s="1"/>
  <c r="X4807" i="1" s="1"/>
  <c r="V4808" i="1"/>
  <c r="W4808" i="1" s="1"/>
  <c r="X4808" i="1" s="1"/>
  <c r="V4809" i="1"/>
  <c r="W4809" i="1" s="1"/>
  <c r="X4809" i="1" s="1"/>
  <c r="V4810" i="1"/>
  <c r="W4810" i="1" s="1"/>
  <c r="X4810" i="1" s="1"/>
  <c r="V4811" i="1"/>
  <c r="W4811" i="1" s="1"/>
  <c r="X4811" i="1" s="1"/>
  <c r="V4812" i="1"/>
  <c r="W4812" i="1" s="1"/>
  <c r="X4812" i="1" s="1"/>
  <c r="V4813" i="1"/>
  <c r="W4813" i="1" s="1"/>
  <c r="X4813" i="1" s="1"/>
  <c r="V4814" i="1"/>
  <c r="W4814" i="1" s="1"/>
  <c r="X4814" i="1" s="1"/>
  <c r="V4815" i="1"/>
  <c r="W4815" i="1" s="1"/>
  <c r="X4815" i="1" s="1"/>
  <c r="V4816" i="1"/>
  <c r="W4816" i="1" s="1"/>
  <c r="X4816" i="1" s="1"/>
  <c r="V4817" i="1"/>
  <c r="W4817" i="1" s="1"/>
  <c r="X4817" i="1" s="1"/>
  <c r="V4818" i="1"/>
  <c r="W4818" i="1" s="1"/>
  <c r="X4818" i="1" s="1"/>
  <c r="V4819" i="1"/>
  <c r="W4819" i="1" s="1"/>
  <c r="X4819" i="1" s="1"/>
  <c r="V4820" i="1"/>
  <c r="W4820" i="1" s="1"/>
  <c r="X4820" i="1" s="1"/>
  <c r="V4821" i="1"/>
  <c r="W4821" i="1" s="1"/>
  <c r="X4821" i="1" s="1"/>
  <c r="V4822" i="1"/>
  <c r="W4822" i="1" s="1"/>
  <c r="X4822" i="1" s="1"/>
  <c r="V4823" i="1"/>
  <c r="W4823" i="1" s="1"/>
  <c r="X4823" i="1" s="1"/>
  <c r="V4824" i="1"/>
  <c r="W4824" i="1" s="1"/>
  <c r="X4824" i="1" s="1"/>
  <c r="V4825" i="1"/>
  <c r="W4825" i="1" s="1"/>
  <c r="X4825" i="1" s="1"/>
  <c r="V4826" i="1"/>
  <c r="W4826" i="1" s="1"/>
  <c r="X4826" i="1" s="1"/>
  <c r="V4827" i="1"/>
  <c r="W4827" i="1" s="1"/>
  <c r="X4827" i="1" s="1"/>
  <c r="V4828" i="1"/>
  <c r="W4828" i="1" s="1"/>
  <c r="X4828" i="1" s="1"/>
  <c r="V4829" i="1"/>
  <c r="W4829" i="1" s="1"/>
  <c r="X4829" i="1" s="1"/>
  <c r="V4830" i="1"/>
  <c r="W4830" i="1" s="1"/>
  <c r="X4830" i="1" s="1"/>
  <c r="V4831" i="1"/>
  <c r="W4831" i="1" s="1"/>
  <c r="X4831" i="1" s="1"/>
  <c r="V4832" i="1"/>
  <c r="W4832" i="1" s="1"/>
  <c r="X4832" i="1" s="1"/>
  <c r="V4833" i="1"/>
  <c r="W4833" i="1" s="1"/>
  <c r="X4833" i="1" s="1"/>
  <c r="V4834" i="1"/>
  <c r="W4834" i="1" s="1"/>
  <c r="X4834" i="1" s="1"/>
  <c r="V4835" i="1"/>
  <c r="W4835" i="1" s="1"/>
  <c r="X4835" i="1" s="1"/>
  <c r="V4836" i="1"/>
  <c r="W4836" i="1" s="1"/>
  <c r="X4836" i="1" s="1"/>
  <c r="V4837" i="1"/>
  <c r="W4837" i="1" s="1"/>
  <c r="X4837" i="1" s="1"/>
  <c r="V4838" i="1"/>
  <c r="W4838" i="1" s="1"/>
  <c r="X4838" i="1" s="1"/>
  <c r="V4839" i="1"/>
  <c r="W4839" i="1" s="1"/>
  <c r="X4839" i="1" s="1"/>
  <c r="V4840" i="1"/>
  <c r="W4840" i="1" s="1"/>
  <c r="X4840" i="1" s="1"/>
  <c r="V4841" i="1"/>
  <c r="W4841" i="1" s="1"/>
  <c r="X4841" i="1" s="1"/>
  <c r="V4842" i="1"/>
  <c r="W4842" i="1" s="1"/>
  <c r="X4842" i="1" s="1"/>
  <c r="V4843" i="1"/>
  <c r="W4843" i="1" s="1"/>
  <c r="X4843" i="1" s="1"/>
  <c r="V4844" i="1"/>
  <c r="W4844" i="1" s="1"/>
  <c r="X4844" i="1" s="1"/>
  <c r="V4845" i="1"/>
  <c r="W4845" i="1" s="1"/>
  <c r="X4845" i="1" s="1"/>
  <c r="V4846" i="1"/>
  <c r="W4846" i="1" s="1"/>
  <c r="X4846" i="1" s="1"/>
  <c r="V4847" i="1"/>
  <c r="W4847" i="1" s="1"/>
  <c r="X4847" i="1" s="1"/>
  <c r="V4848" i="1"/>
  <c r="W4848" i="1" s="1"/>
  <c r="X4848" i="1" s="1"/>
  <c r="V4849" i="1"/>
  <c r="W4849" i="1" s="1"/>
  <c r="X4849" i="1" s="1"/>
  <c r="V4850" i="1"/>
  <c r="W4850" i="1" s="1"/>
  <c r="X4850" i="1" s="1"/>
  <c r="V4851" i="1"/>
  <c r="W4851" i="1" s="1"/>
  <c r="X4851" i="1" s="1"/>
  <c r="V4852" i="1"/>
  <c r="W4852" i="1" s="1"/>
  <c r="X4852" i="1" s="1"/>
  <c r="V4853" i="1"/>
  <c r="W4853" i="1" s="1"/>
  <c r="X4853" i="1" s="1"/>
  <c r="V4854" i="1"/>
  <c r="W4854" i="1" s="1"/>
  <c r="X4854" i="1" s="1"/>
  <c r="V4855" i="1"/>
  <c r="W4855" i="1" s="1"/>
  <c r="X4855" i="1" s="1"/>
  <c r="V4856" i="1"/>
  <c r="W4856" i="1" s="1"/>
  <c r="X4856" i="1" s="1"/>
  <c r="V4857" i="1"/>
  <c r="W4857" i="1" s="1"/>
  <c r="X4857" i="1" s="1"/>
  <c r="V4858" i="1"/>
  <c r="W4858" i="1" s="1"/>
  <c r="X4858" i="1" s="1"/>
  <c r="V4859" i="1"/>
  <c r="W4859" i="1" s="1"/>
  <c r="X4859" i="1" s="1"/>
  <c r="V4860" i="1"/>
  <c r="W4860" i="1" s="1"/>
  <c r="X4860" i="1" s="1"/>
  <c r="V4861" i="1"/>
  <c r="W4861" i="1" s="1"/>
  <c r="X4861" i="1" s="1"/>
  <c r="V4862" i="1"/>
  <c r="W4862" i="1" s="1"/>
  <c r="X4862" i="1" s="1"/>
  <c r="V4863" i="1"/>
  <c r="W4863" i="1" s="1"/>
  <c r="X4863" i="1" s="1"/>
  <c r="V4864" i="1"/>
  <c r="W4864" i="1" s="1"/>
  <c r="X4864" i="1" s="1"/>
  <c r="V4865" i="1"/>
  <c r="W4865" i="1" s="1"/>
  <c r="X4865" i="1" s="1"/>
  <c r="V4866" i="1"/>
  <c r="W4866" i="1" s="1"/>
  <c r="X4866" i="1" s="1"/>
  <c r="V4867" i="1"/>
  <c r="W4867" i="1" s="1"/>
  <c r="X4867" i="1" s="1"/>
  <c r="V4868" i="1"/>
  <c r="W4868" i="1" s="1"/>
  <c r="X4868" i="1" s="1"/>
  <c r="V4869" i="1"/>
  <c r="W4869" i="1" s="1"/>
  <c r="X4869" i="1" s="1"/>
  <c r="V4870" i="1"/>
  <c r="W4870" i="1" s="1"/>
  <c r="X4870" i="1" s="1"/>
  <c r="V4871" i="1"/>
  <c r="W4871" i="1" s="1"/>
  <c r="X4871" i="1" s="1"/>
  <c r="V4872" i="1"/>
  <c r="W4872" i="1" s="1"/>
  <c r="X4872" i="1" s="1"/>
  <c r="V4873" i="1"/>
  <c r="W4873" i="1" s="1"/>
  <c r="X4873" i="1" s="1"/>
  <c r="V4874" i="1"/>
  <c r="W4874" i="1" s="1"/>
  <c r="X4874" i="1" s="1"/>
  <c r="V4875" i="1"/>
  <c r="W4875" i="1" s="1"/>
  <c r="X4875" i="1" s="1"/>
  <c r="V4876" i="1"/>
  <c r="W4876" i="1" s="1"/>
  <c r="X4876" i="1" s="1"/>
  <c r="V4877" i="1"/>
  <c r="W4877" i="1" s="1"/>
  <c r="X4877" i="1" s="1"/>
  <c r="V4878" i="1"/>
  <c r="W4878" i="1" s="1"/>
  <c r="X4878" i="1" s="1"/>
  <c r="V4879" i="1"/>
  <c r="W4879" i="1" s="1"/>
  <c r="X4879" i="1" s="1"/>
  <c r="V4880" i="1"/>
  <c r="W4880" i="1" s="1"/>
  <c r="X4880" i="1" s="1"/>
  <c r="V4881" i="1"/>
  <c r="W4881" i="1" s="1"/>
  <c r="X4881" i="1" s="1"/>
  <c r="V4882" i="1"/>
  <c r="W4882" i="1" s="1"/>
  <c r="X4882" i="1" s="1"/>
  <c r="V4883" i="1"/>
  <c r="W4883" i="1" s="1"/>
  <c r="X4883" i="1" s="1"/>
  <c r="V4884" i="1"/>
  <c r="W4884" i="1" s="1"/>
  <c r="X4884" i="1" s="1"/>
  <c r="V4885" i="1"/>
  <c r="W4885" i="1" s="1"/>
  <c r="X4885" i="1" s="1"/>
  <c r="V4886" i="1"/>
  <c r="W4886" i="1" s="1"/>
  <c r="X4886" i="1" s="1"/>
  <c r="V4887" i="1"/>
  <c r="W4887" i="1" s="1"/>
  <c r="X4887" i="1" s="1"/>
  <c r="V4888" i="1"/>
  <c r="W4888" i="1" s="1"/>
  <c r="X4888" i="1" s="1"/>
  <c r="V4889" i="1"/>
  <c r="W4889" i="1" s="1"/>
  <c r="X4889" i="1" s="1"/>
  <c r="V4890" i="1"/>
  <c r="W4890" i="1" s="1"/>
  <c r="X4890" i="1" s="1"/>
  <c r="V4891" i="1"/>
  <c r="W4891" i="1" s="1"/>
  <c r="X4891" i="1" s="1"/>
  <c r="V4892" i="1"/>
  <c r="W4892" i="1" s="1"/>
  <c r="X4892" i="1" s="1"/>
  <c r="V4893" i="1"/>
  <c r="W4893" i="1" s="1"/>
  <c r="X4893" i="1" s="1"/>
  <c r="V4894" i="1"/>
  <c r="W4894" i="1" s="1"/>
  <c r="X4894" i="1" s="1"/>
  <c r="V4895" i="1"/>
  <c r="W4895" i="1" s="1"/>
  <c r="X4895" i="1" s="1"/>
  <c r="V4896" i="1"/>
  <c r="W4896" i="1" s="1"/>
  <c r="X4896" i="1" s="1"/>
  <c r="V4897" i="1"/>
  <c r="W4897" i="1" s="1"/>
  <c r="X4897" i="1" s="1"/>
  <c r="V4898" i="1"/>
  <c r="W4898" i="1" s="1"/>
  <c r="X4898" i="1" s="1"/>
  <c r="V4899" i="1"/>
  <c r="W4899" i="1" s="1"/>
  <c r="X4899" i="1" s="1"/>
  <c r="V4900" i="1"/>
  <c r="W4900" i="1" s="1"/>
  <c r="X4900" i="1" s="1"/>
  <c r="V4901" i="1"/>
  <c r="W4901" i="1" s="1"/>
  <c r="X4901" i="1" s="1"/>
  <c r="V4902" i="1"/>
  <c r="W4902" i="1" s="1"/>
  <c r="X4902" i="1" s="1"/>
  <c r="V4903" i="1"/>
  <c r="W4903" i="1" s="1"/>
  <c r="X4903" i="1" s="1"/>
  <c r="V4904" i="1"/>
  <c r="W4904" i="1" s="1"/>
  <c r="X4904" i="1" s="1"/>
  <c r="V4905" i="1"/>
  <c r="W4905" i="1" s="1"/>
  <c r="X4905" i="1" s="1"/>
  <c r="V4906" i="1"/>
  <c r="W4906" i="1" s="1"/>
  <c r="X4906" i="1" s="1"/>
  <c r="V4907" i="1"/>
  <c r="W4907" i="1" s="1"/>
  <c r="X4907" i="1" s="1"/>
  <c r="V4908" i="1"/>
  <c r="W4908" i="1" s="1"/>
  <c r="X4908" i="1" s="1"/>
  <c r="V4909" i="1"/>
  <c r="W4909" i="1" s="1"/>
  <c r="X4909" i="1" s="1"/>
  <c r="V4910" i="1"/>
  <c r="W4910" i="1" s="1"/>
  <c r="X4910" i="1" s="1"/>
  <c r="V4911" i="1"/>
  <c r="W4911" i="1" s="1"/>
  <c r="X4911" i="1" s="1"/>
  <c r="V4912" i="1"/>
  <c r="W4912" i="1" s="1"/>
  <c r="X4912" i="1" s="1"/>
  <c r="V4913" i="1"/>
  <c r="W4913" i="1" s="1"/>
  <c r="X4913" i="1" s="1"/>
  <c r="V4914" i="1"/>
  <c r="W4914" i="1" s="1"/>
  <c r="X4914" i="1" s="1"/>
  <c r="V4915" i="1"/>
  <c r="W4915" i="1" s="1"/>
  <c r="X4915" i="1" s="1"/>
  <c r="V4916" i="1"/>
  <c r="W4916" i="1" s="1"/>
  <c r="X4916" i="1" s="1"/>
  <c r="V4917" i="1"/>
  <c r="W4917" i="1" s="1"/>
  <c r="X4917" i="1" s="1"/>
  <c r="V4918" i="1"/>
  <c r="W4918" i="1" s="1"/>
  <c r="X4918" i="1" s="1"/>
  <c r="V4919" i="1"/>
  <c r="W4919" i="1" s="1"/>
  <c r="X4919" i="1" s="1"/>
  <c r="V4920" i="1"/>
  <c r="W4920" i="1" s="1"/>
  <c r="X4920" i="1" s="1"/>
  <c r="V4921" i="1"/>
  <c r="W4921" i="1" s="1"/>
  <c r="X4921" i="1" s="1"/>
  <c r="V4922" i="1"/>
  <c r="W4922" i="1" s="1"/>
  <c r="X4922" i="1" s="1"/>
  <c r="V4923" i="1"/>
  <c r="W4923" i="1" s="1"/>
  <c r="X4923" i="1" s="1"/>
  <c r="V4924" i="1"/>
  <c r="W4924" i="1" s="1"/>
  <c r="X4924" i="1" s="1"/>
  <c r="V4925" i="1"/>
  <c r="W4925" i="1" s="1"/>
  <c r="X4925" i="1" s="1"/>
  <c r="V4926" i="1"/>
  <c r="W4926" i="1" s="1"/>
  <c r="X4926" i="1" s="1"/>
  <c r="V4927" i="1"/>
  <c r="W4927" i="1" s="1"/>
  <c r="X4927" i="1" s="1"/>
  <c r="V4928" i="1"/>
  <c r="W4928" i="1" s="1"/>
  <c r="X4928" i="1" s="1"/>
  <c r="V4929" i="1"/>
  <c r="W4929" i="1" s="1"/>
  <c r="X4929" i="1" s="1"/>
  <c r="V4930" i="1"/>
  <c r="W4930" i="1" s="1"/>
  <c r="X4930" i="1" s="1"/>
  <c r="V4931" i="1"/>
  <c r="W4931" i="1" s="1"/>
  <c r="X4931" i="1" s="1"/>
  <c r="V4932" i="1"/>
  <c r="W4932" i="1" s="1"/>
  <c r="X4932" i="1" s="1"/>
  <c r="V4933" i="1"/>
  <c r="W4933" i="1" s="1"/>
  <c r="X4933" i="1" s="1"/>
  <c r="V4934" i="1"/>
  <c r="W4934" i="1" s="1"/>
  <c r="X4934" i="1" s="1"/>
  <c r="V4935" i="1"/>
  <c r="W4935" i="1" s="1"/>
  <c r="X4935" i="1" s="1"/>
  <c r="V4936" i="1"/>
  <c r="W4936" i="1" s="1"/>
  <c r="X4936" i="1" s="1"/>
  <c r="V4937" i="1"/>
  <c r="W4937" i="1" s="1"/>
  <c r="X4937" i="1" s="1"/>
  <c r="V4938" i="1"/>
  <c r="W4938" i="1" s="1"/>
  <c r="X4938" i="1" s="1"/>
  <c r="V4939" i="1"/>
  <c r="W4939" i="1" s="1"/>
  <c r="X4939" i="1" s="1"/>
  <c r="V4940" i="1"/>
  <c r="W4940" i="1" s="1"/>
  <c r="X4940" i="1" s="1"/>
  <c r="V4941" i="1"/>
  <c r="W4941" i="1" s="1"/>
  <c r="X4941" i="1" s="1"/>
  <c r="V4942" i="1"/>
  <c r="W4942" i="1" s="1"/>
  <c r="X4942" i="1" s="1"/>
  <c r="V4943" i="1"/>
  <c r="W4943" i="1" s="1"/>
  <c r="X4943" i="1" s="1"/>
  <c r="V4944" i="1"/>
  <c r="W4944" i="1" s="1"/>
  <c r="X4944" i="1" s="1"/>
  <c r="V4945" i="1"/>
  <c r="W4945" i="1" s="1"/>
  <c r="X4945" i="1" s="1"/>
  <c r="V4946" i="1"/>
  <c r="W4946" i="1" s="1"/>
  <c r="X4946" i="1" s="1"/>
  <c r="V4947" i="1"/>
  <c r="W4947" i="1" s="1"/>
  <c r="X4947" i="1" s="1"/>
  <c r="V4948" i="1"/>
  <c r="W4948" i="1" s="1"/>
  <c r="X4948" i="1" s="1"/>
  <c r="V4949" i="1"/>
  <c r="W4949" i="1" s="1"/>
  <c r="X4949" i="1" s="1"/>
  <c r="V4950" i="1"/>
  <c r="W4950" i="1" s="1"/>
  <c r="X4950" i="1" s="1"/>
  <c r="V4951" i="1"/>
  <c r="W4951" i="1" s="1"/>
  <c r="X4951" i="1" s="1"/>
  <c r="V4952" i="1"/>
  <c r="W4952" i="1" s="1"/>
  <c r="X4952" i="1" s="1"/>
  <c r="V4953" i="1"/>
  <c r="W4953" i="1" s="1"/>
  <c r="X4953" i="1" s="1"/>
  <c r="V4954" i="1"/>
  <c r="W4954" i="1" s="1"/>
  <c r="X4954" i="1" s="1"/>
  <c r="V4955" i="1"/>
  <c r="W4955" i="1" s="1"/>
  <c r="X4955" i="1" s="1"/>
  <c r="V4956" i="1"/>
  <c r="W4956" i="1" s="1"/>
  <c r="X4956" i="1" s="1"/>
  <c r="V4957" i="1"/>
  <c r="W4957" i="1" s="1"/>
  <c r="X4957" i="1" s="1"/>
  <c r="V4958" i="1"/>
  <c r="W4958" i="1" s="1"/>
  <c r="X4958" i="1" s="1"/>
  <c r="V4959" i="1"/>
  <c r="W4959" i="1" s="1"/>
  <c r="X4959" i="1" s="1"/>
  <c r="V4960" i="1"/>
  <c r="W4960" i="1" s="1"/>
  <c r="X4960" i="1" s="1"/>
  <c r="V4961" i="1"/>
  <c r="W4961" i="1" s="1"/>
  <c r="X4961" i="1" s="1"/>
  <c r="V4962" i="1"/>
  <c r="W4962" i="1" s="1"/>
  <c r="X4962" i="1" s="1"/>
  <c r="V4963" i="1"/>
  <c r="W4963" i="1" s="1"/>
  <c r="X4963" i="1" s="1"/>
  <c r="V4964" i="1"/>
  <c r="W4964" i="1" s="1"/>
  <c r="X4964" i="1" s="1"/>
  <c r="V4965" i="1"/>
  <c r="W4965" i="1" s="1"/>
  <c r="X4965" i="1" s="1"/>
  <c r="V4966" i="1"/>
  <c r="W4966" i="1" s="1"/>
  <c r="X4966" i="1" s="1"/>
  <c r="V4967" i="1"/>
  <c r="W4967" i="1" s="1"/>
  <c r="X4967" i="1" s="1"/>
  <c r="V4968" i="1"/>
  <c r="W4968" i="1" s="1"/>
  <c r="X4968" i="1" s="1"/>
  <c r="V4969" i="1"/>
  <c r="W4969" i="1" s="1"/>
  <c r="X4969" i="1" s="1"/>
  <c r="V4970" i="1"/>
  <c r="W4970" i="1" s="1"/>
  <c r="X4970" i="1" s="1"/>
  <c r="V4971" i="1"/>
  <c r="W4971" i="1" s="1"/>
  <c r="X4971" i="1" s="1"/>
  <c r="V4972" i="1"/>
  <c r="W4972" i="1" s="1"/>
  <c r="X4972" i="1" s="1"/>
  <c r="V4973" i="1"/>
  <c r="W4973" i="1" s="1"/>
  <c r="X4973" i="1" s="1"/>
  <c r="V4974" i="1"/>
  <c r="W4974" i="1" s="1"/>
  <c r="X4974" i="1" s="1"/>
  <c r="V4975" i="1"/>
  <c r="W4975" i="1" s="1"/>
  <c r="X4975" i="1" s="1"/>
  <c r="V4976" i="1"/>
  <c r="W4976" i="1" s="1"/>
  <c r="X4976" i="1" s="1"/>
  <c r="V4977" i="1"/>
  <c r="W4977" i="1" s="1"/>
  <c r="X4977" i="1" s="1"/>
  <c r="V4978" i="1"/>
  <c r="W4978" i="1" s="1"/>
  <c r="X4978" i="1" s="1"/>
  <c r="V4979" i="1"/>
  <c r="W4979" i="1" s="1"/>
  <c r="X4979" i="1" s="1"/>
  <c r="V4980" i="1"/>
  <c r="W4980" i="1" s="1"/>
  <c r="X4980" i="1" s="1"/>
  <c r="V4981" i="1"/>
  <c r="W4981" i="1" s="1"/>
  <c r="X4981" i="1" s="1"/>
  <c r="V4982" i="1"/>
  <c r="W4982" i="1" s="1"/>
  <c r="X4982" i="1" s="1"/>
  <c r="V4983" i="1"/>
  <c r="W4983" i="1" s="1"/>
  <c r="X4983" i="1" s="1"/>
  <c r="V4984" i="1"/>
  <c r="W4984" i="1" s="1"/>
  <c r="X4984" i="1" s="1"/>
  <c r="V4985" i="1"/>
  <c r="W4985" i="1" s="1"/>
  <c r="X4985" i="1" s="1"/>
  <c r="V4986" i="1"/>
  <c r="W4986" i="1" s="1"/>
  <c r="X4986" i="1" s="1"/>
  <c r="V4987" i="1"/>
  <c r="W4987" i="1" s="1"/>
  <c r="X4987" i="1" s="1"/>
  <c r="V4988" i="1"/>
  <c r="W4988" i="1" s="1"/>
  <c r="X4988" i="1" s="1"/>
  <c r="V4989" i="1"/>
  <c r="W4989" i="1" s="1"/>
  <c r="X4989" i="1" s="1"/>
  <c r="V4990" i="1"/>
  <c r="W4990" i="1" s="1"/>
  <c r="X4990" i="1" s="1"/>
  <c r="V4991" i="1"/>
  <c r="W4991" i="1" s="1"/>
  <c r="X4991" i="1" s="1"/>
  <c r="V4992" i="1"/>
  <c r="W4992" i="1" s="1"/>
  <c r="X4992" i="1" s="1"/>
  <c r="V4993" i="1"/>
  <c r="W4993" i="1" s="1"/>
  <c r="X4993" i="1" s="1"/>
  <c r="V4994" i="1"/>
  <c r="W4994" i="1" s="1"/>
  <c r="X4994" i="1" s="1"/>
  <c r="V4995" i="1"/>
  <c r="W4995" i="1" s="1"/>
  <c r="X4995" i="1" s="1"/>
  <c r="V4996" i="1"/>
  <c r="W4996" i="1" s="1"/>
  <c r="X4996" i="1" s="1"/>
  <c r="V4997" i="1"/>
  <c r="W4997" i="1" s="1"/>
  <c r="X4997" i="1" s="1"/>
  <c r="V4998" i="1"/>
  <c r="W4998" i="1" s="1"/>
  <c r="X4998" i="1" s="1"/>
  <c r="V4999" i="1"/>
  <c r="W4999" i="1" s="1"/>
  <c r="X4999" i="1" s="1"/>
  <c r="V5000" i="1"/>
  <c r="W5000" i="1" s="1"/>
  <c r="X5000" i="1" s="1"/>
  <c r="V5001" i="1"/>
  <c r="W5001" i="1" s="1"/>
  <c r="X5001" i="1" s="1"/>
  <c r="V5002" i="1"/>
  <c r="W5002" i="1" s="1"/>
  <c r="X5002" i="1" s="1"/>
  <c r="V5003" i="1"/>
  <c r="W5003" i="1" s="1"/>
  <c r="X5003" i="1" s="1"/>
  <c r="V5004" i="1"/>
  <c r="W5004" i="1" s="1"/>
  <c r="X5004" i="1" s="1"/>
  <c r="V5005" i="1"/>
  <c r="W5005" i="1" s="1"/>
  <c r="X5005" i="1" s="1"/>
  <c r="V5006" i="1"/>
  <c r="W5006" i="1" s="1"/>
  <c r="X5006" i="1" s="1"/>
  <c r="V5007" i="1"/>
  <c r="W5007" i="1" s="1"/>
  <c r="X5007" i="1" s="1"/>
  <c r="V5008" i="1"/>
  <c r="W5008" i="1" s="1"/>
  <c r="X5008" i="1" s="1"/>
  <c r="V5009" i="1"/>
  <c r="W5009" i="1" s="1"/>
  <c r="X5009" i="1" s="1"/>
  <c r="V5010" i="1"/>
  <c r="W5010" i="1" s="1"/>
  <c r="X5010" i="1" s="1"/>
  <c r="V5011" i="1"/>
  <c r="W5011" i="1" s="1"/>
  <c r="X5011" i="1" s="1"/>
  <c r="V5012" i="1"/>
  <c r="W5012" i="1" s="1"/>
  <c r="X5012" i="1" s="1"/>
  <c r="V5013" i="1"/>
  <c r="W5013" i="1" s="1"/>
  <c r="X5013" i="1" s="1"/>
  <c r="V5014" i="1"/>
  <c r="W5014" i="1" s="1"/>
  <c r="X5014" i="1" s="1"/>
  <c r="V5015" i="1"/>
  <c r="W5015" i="1" s="1"/>
  <c r="X5015" i="1" s="1"/>
  <c r="V5016" i="1"/>
  <c r="W5016" i="1" s="1"/>
  <c r="X5016" i="1" s="1"/>
  <c r="V5017" i="1"/>
  <c r="W5017" i="1" s="1"/>
  <c r="X5017" i="1" s="1"/>
  <c r="V5018" i="1"/>
  <c r="W5018" i="1" s="1"/>
  <c r="X5018" i="1" s="1"/>
  <c r="V5019" i="1"/>
  <c r="W5019" i="1" s="1"/>
  <c r="X5019" i="1" s="1"/>
  <c r="V5020" i="1"/>
  <c r="W5020" i="1" s="1"/>
  <c r="X5020" i="1" s="1"/>
  <c r="V5021" i="1"/>
  <c r="W5021" i="1" s="1"/>
  <c r="X5021" i="1" s="1"/>
  <c r="V5022" i="1"/>
  <c r="W5022" i="1" s="1"/>
  <c r="X5022" i="1" s="1"/>
  <c r="V5023" i="1"/>
  <c r="W5023" i="1" s="1"/>
  <c r="X5023" i="1" s="1"/>
  <c r="V5024" i="1"/>
  <c r="W5024" i="1" s="1"/>
  <c r="X5024" i="1" s="1"/>
  <c r="V5025" i="1"/>
  <c r="W5025" i="1" s="1"/>
  <c r="X5025" i="1" s="1"/>
  <c r="V5026" i="1"/>
  <c r="W5026" i="1" s="1"/>
  <c r="X5026" i="1" s="1"/>
  <c r="V5027" i="1"/>
  <c r="W5027" i="1" s="1"/>
  <c r="X5027" i="1" s="1"/>
  <c r="V5028" i="1"/>
  <c r="W5028" i="1" s="1"/>
  <c r="X5028" i="1" s="1"/>
  <c r="V5029" i="1"/>
  <c r="W5029" i="1" s="1"/>
  <c r="X5029" i="1" s="1"/>
  <c r="V5030" i="1"/>
  <c r="W5030" i="1" s="1"/>
  <c r="X5030" i="1" s="1"/>
  <c r="V5031" i="1"/>
  <c r="W5031" i="1" s="1"/>
  <c r="X5031" i="1" s="1"/>
  <c r="V5032" i="1"/>
  <c r="W5032" i="1" s="1"/>
  <c r="X5032" i="1" s="1"/>
  <c r="V5033" i="1"/>
  <c r="W5033" i="1" s="1"/>
  <c r="X5033" i="1" s="1"/>
  <c r="V5034" i="1"/>
  <c r="W5034" i="1" s="1"/>
  <c r="X5034" i="1" s="1"/>
  <c r="V5035" i="1"/>
  <c r="W5035" i="1" s="1"/>
  <c r="X5035" i="1" s="1"/>
  <c r="V5036" i="1"/>
  <c r="W5036" i="1" s="1"/>
  <c r="X5036" i="1" s="1"/>
  <c r="V5037" i="1"/>
  <c r="W5037" i="1" s="1"/>
  <c r="X5037" i="1" s="1"/>
  <c r="V5038" i="1"/>
  <c r="W5038" i="1" s="1"/>
  <c r="X5038" i="1" s="1"/>
  <c r="V5039" i="1"/>
  <c r="W5039" i="1" s="1"/>
  <c r="X5039" i="1" s="1"/>
  <c r="V5040" i="1"/>
  <c r="W5040" i="1" s="1"/>
  <c r="X5040" i="1" s="1"/>
  <c r="V5041" i="1"/>
  <c r="W5041" i="1" s="1"/>
  <c r="X5041" i="1" s="1"/>
  <c r="V5042" i="1"/>
  <c r="W5042" i="1" s="1"/>
  <c r="X5042" i="1" s="1"/>
  <c r="V5043" i="1"/>
  <c r="W5043" i="1" s="1"/>
  <c r="X5043" i="1" s="1"/>
  <c r="V5044" i="1"/>
  <c r="W5044" i="1" s="1"/>
  <c r="X5044" i="1" s="1"/>
  <c r="V5045" i="1"/>
  <c r="W5045" i="1" s="1"/>
  <c r="X5045" i="1" s="1"/>
  <c r="V5046" i="1"/>
  <c r="W5046" i="1" s="1"/>
  <c r="X5046" i="1" s="1"/>
  <c r="V5047" i="1"/>
  <c r="W5047" i="1" s="1"/>
  <c r="X5047" i="1" s="1"/>
  <c r="V5048" i="1"/>
  <c r="W5048" i="1" s="1"/>
  <c r="X5048" i="1" s="1"/>
  <c r="V5049" i="1"/>
  <c r="W5049" i="1" s="1"/>
  <c r="X5049" i="1" s="1"/>
  <c r="V5050" i="1"/>
  <c r="W5050" i="1" s="1"/>
  <c r="X5050" i="1" s="1"/>
  <c r="V5051" i="1"/>
  <c r="W5051" i="1" s="1"/>
  <c r="X5051" i="1" s="1"/>
  <c r="V5052" i="1"/>
  <c r="W5052" i="1" s="1"/>
  <c r="X5052" i="1" s="1"/>
  <c r="V5053" i="1"/>
  <c r="W5053" i="1" s="1"/>
  <c r="X5053" i="1" s="1"/>
  <c r="V5054" i="1"/>
  <c r="W5054" i="1" s="1"/>
  <c r="X5054" i="1" s="1"/>
  <c r="V5055" i="1"/>
  <c r="W5055" i="1" s="1"/>
  <c r="X5055" i="1" s="1"/>
  <c r="V5056" i="1"/>
  <c r="W5056" i="1" s="1"/>
  <c r="X5056" i="1" s="1"/>
  <c r="V5057" i="1"/>
  <c r="W5057" i="1" s="1"/>
  <c r="X5057" i="1" s="1"/>
  <c r="V5058" i="1"/>
  <c r="W5058" i="1" s="1"/>
  <c r="X5058" i="1" s="1"/>
  <c r="V5059" i="1"/>
  <c r="W5059" i="1" s="1"/>
  <c r="X5059" i="1" s="1"/>
  <c r="V5060" i="1"/>
  <c r="W5060" i="1" s="1"/>
  <c r="X5060" i="1" s="1"/>
  <c r="V5061" i="1"/>
  <c r="W5061" i="1" s="1"/>
  <c r="X5061" i="1" s="1"/>
  <c r="V5062" i="1"/>
  <c r="W5062" i="1" s="1"/>
  <c r="X5062" i="1" s="1"/>
  <c r="V5063" i="1"/>
  <c r="W5063" i="1" s="1"/>
  <c r="X5063" i="1" s="1"/>
  <c r="V5064" i="1"/>
  <c r="W5064" i="1" s="1"/>
  <c r="X5064" i="1" s="1"/>
  <c r="V5065" i="1"/>
  <c r="W5065" i="1" s="1"/>
  <c r="X5065" i="1" s="1"/>
  <c r="V5066" i="1"/>
  <c r="W5066" i="1" s="1"/>
  <c r="X5066" i="1" s="1"/>
  <c r="V5067" i="1"/>
  <c r="W5067" i="1" s="1"/>
  <c r="X5067" i="1" s="1"/>
  <c r="V5068" i="1"/>
  <c r="W5068" i="1" s="1"/>
  <c r="X5068" i="1" s="1"/>
  <c r="V5069" i="1"/>
  <c r="W5069" i="1" s="1"/>
  <c r="X5069" i="1" s="1"/>
  <c r="V5070" i="1"/>
  <c r="W5070" i="1" s="1"/>
  <c r="X5070" i="1" s="1"/>
  <c r="V5071" i="1"/>
  <c r="W5071" i="1" s="1"/>
  <c r="X5071" i="1" s="1"/>
  <c r="V5072" i="1"/>
  <c r="W5072" i="1" s="1"/>
  <c r="X5072" i="1" s="1"/>
  <c r="V5073" i="1"/>
  <c r="W5073" i="1" s="1"/>
  <c r="X5073" i="1" s="1"/>
  <c r="V5074" i="1"/>
  <c r="W5074" i="1" s="1"/>
  <c r="X5074" i="1" s="1"/>
  <c r="V5075" i="1"/>
  <c r="W5075" i="1" s="1"/>
  <c r="X5075" i="1" s="1"/>
  <c r="V5076" i="1"/>
  <c r="W5076" i="1" s="1"/>
  <c r="X5076" i="1" s="1"/>
  <c r="V5077" i="1"/>
  <c r="W5077" i="1" s="1"/>
  <c r="X5077" i="1" s="1"/>
  <c r="V5078" i="1"/>
  <c r="W5078" i="1" s="1"/>
  <c r="X5078" i="1" s="1"/>
  <c r="V5079" i="1"/>
  <c r="W5079" i="1" s="1"/>
  <c r="X5079" i="1" s="1"/>
  <c r="V5080" i="1"/>
  <c r="W5080" i="1" s="1"/>
  <c r="X5080" i="1" s="1"/>
  <c r="V5081" i="1"/>
  <c r="W5081" i="1" s="1"/>
  <c r="X5081" i="1" s="1"/>
  <c r="V5082" i="1"/>
  <c r="W5082" i="1" s="1"/>
  <c r="X5082" i="1" s="1"/>
  <c r="V5083" i="1"/>
  <c r="W5083" i="1" s="1"/>
  <c r="X5083" i="1" s="1"/>
  <c r="V5084" i="1"/>
  <c r="W5084" i="1" s="1"/>
  <c r="X5084" i="1" s="1"/>
  <c r="V5085" i="1"/>
  <c r="W5085" i="1" s="1"/>
  <c r="X5085" i="1" s="1"/>
  <c r="V5086" i="1"/>
  <c r="W5086" i="1" s="1"/>
  <c r="X5086" i="1" s="1"/>
  <c r="V5087" i="1"/>
  <c r="W5087" i="1" s="1"/>
  <c r="X5087" i="1" s="1"/>
  <c r="V5088" i="1"/>
  <c r="W5088" i="1" s="1"/>
  <c r="X5088" i="1" s="1"/>
  <c r="V5089" i="1"/>
  <c r="W5089" i="1" s="1"/>
  <c r="X5089" i="1" s="1"/>
  <c r="V5090" i="1"/>
  <c r="W5090" i="1" s="1"/>
  <c r="X5090" i="1" s="1"/>
  <c r="V5091" i="1"/>
  <c r="W5091" i="1" s="1"/>
  <c r="X5091" i="1" s="1"/>
  <c r="V5092" i="1"/>
  <c r="W5092" i="1" s="1"/>
  <c r="X5092" i="1" s="1"/>
  <c r="V5093" i="1"/>
  <c r="W5093" i="1" s="1"/>
  <c r="X5093" i="1" s="1"/>
  <c r="V5094" i="1"/>
  <c r="W5094" i="1" s="1"/>
  <c r="X5094" i="1" s="1"/>
  <c r="V5095" i="1"/>
  <c r="W5095" i="1" s="1"/>
  <c r="X5095" i="1" s="1"/>
  <c r="V5096" i="1"/>
  <c r="W5096" i="1" s="1"/>
  <c r="X5096" i="1" s="1"/>
  <c r="V5097" i="1"/>
  <c r="W5097" i="1" s="1"/>
  <c r="X5097" i="1" s="1"/>
  <c r="V5098" i="1"/>
  <c r="W5098" i="1" s="1"/>
  <c r="X5098" i="1" s="1"/>
  <c r="V5099" i="1"/>
  <c r="W5099" i="1" s="1"/>
  <c r="X5099" i="1" s="1"/>
  <c r="V5100" i="1"/>
  <c r="W5100" i="1" s="1"/>
  <c r="X5100" i="1" s="1"/>
  <c r="V5101" i="1"/>
  <c r="W5101" i="1" s="1"/>
  <c r="X5101" i="1" s="1"/>
  <c r="V5102" i="1"/>
  <c r="W5102" i="1" s="1"/>
  <c r="X5102" i="1" s="1"/>
  <c r="V5103" i="1"/>
  <c r="W5103" i="1" s="1"/>
  <c r="X5103" i="1" s="1"/>
  <c r="V5104" i="1"/>
  <c r="W5104" i="1" s="1"/>
  <c r="X5104" i="1" s="1"/>
  <c r="V5105" i="1"/>
  <c r="W5105" i="1" s="1"/>
  <c r="X5105" i="1" s="1"/>
  <c r="V5106" i="1"/>
  <c r="W5106" i="1" s="1"/>
  <c r="X5106" i="1" s="1"/>
  <c r="V5107" i="1"/>
  <c r="W5107" i="1" s="1"/>
  <c r="X5107" i="1" s="1"/>
  <c r="V5108" i="1"/>
  <c r="W5108" i="1" s="1"/>
  <c r="X5108" i="1" s="1"/>
  <c r="V5109" i="1"/>
  <c r="W5109" i="1" s="1"/>
  <c r="X5109" i="1" s="1"/>
  <c r="V5110" i="1"/>
  <c r="W5110" i="1" s="1"/>
  <c r="X5110" i="1" s="1"/>
  <c r="V5111" i="1"/>
  <c r="W5111" i="1" s="1"/>
  <c r="X5111" i="1" s="1"/>
  <c r="V5112" i="1"/>
  <c r="W5112" i="1" s="1"/>
  <c r="X5112" i="1" s="1"/>
  <c r="V5113" i="1"/>
  <c r="W5113" i="1" s="1"/>
  <c r="X5113" i="1" s="1"/>
  <c r="V5114" i="1"/>
  <c r="W5114" i="1" s="1"/>
  <c r="X5114" i="1" s="1"/>
  <c r="V5115" i="1"/>
  <c r="W5115" i="1" s="1"/>
  <c r="X5115" i="1" s="1"/>
  <c r="V5116" i="1"/>
  <c r="W5116" i="1" s="1"/>
  <c r="X5116" i="1" s="1"/>
  <c r="V5117" i="1"/>
  <c r="W5117" i="1" s="1"/>
  <c r="X5117" i="1" s="1"/>
  <c r="V5118" i="1"/>
  <c r="W5118" i="1" s="1"/>
  <c r="X5118" i="1" s="1"/>
  <c r="V5119" i="1"/>
  <c r="W5119" i="1" s="1"/>
  <c r="X5119" i="1" s="1"/>
  <c r="V5120" i="1"/>
  <c r="W5120" i="1" s="1"/>
  <c r="X5120" i="1" s="1"/>
  <c r="V5121" i="1"/>
  <c r="W5121" i="1" s="1"/>
  <c r="X5121" i="1" s="1"/>
  <c r="V5122" i="1"/>
  <c r="W5122" i="1" s="1"/>
  <c r="X5122" i="1" s="1"/>
  <c r="V5123" i="1"/>
  <c r="W5123" i="1" s="1"/>
  <c r="X5123" i="1" s="1"/>
  <c r="V5124" i="1"/>
  <c r="W5124" i="1" s="1"/>
  <c r="X5124" i="1" s="1"/>
  <c r="V5125" i="1"/>
  <c r="W5125" i="1" s="1"/>
  <c r="X5125" i="1" s="1"/>
  <c r="V5126" i="1"/>
  <c r="W5126" i="1" s="1"/>
  <c r="X5126" i="1" s="1"/>
  <c r="V5127" i="1"/>
  <c r="W5127" i="1" s="1"/>
  <c r="X5127" i="1" s="1"/>
  <c r="V5128" i="1"/>
  <c r="W5128" i="1" s="1"/>
  <c r="X5128" i="1" s="1"/>
  <c r="V5129" i="1"/>
  <c r="W5129" i="1" s="1"/>
  <c r="X5129" i="1" s="1"/>
  <c r="V5130" i="1"/>
  <c r="W5130" i="1" s="1"/>
  <c r="X5130" i="1" s="1"/>
  <c r="V5131" i="1"/>
  <c r="W5131" i="1" s="1"/>
  <c r="X5131" i="1" s="1"/>
  <c r="V5132" i="1"/>
  <c r="W5132" i="1" s="1"/>
  <c r="X5132" i="1" s="1"/>
  <c r="V5133" i="1"/>
  <c r="W5133" i="1" s="1"/>
  <c r="X5133" i="1" s="1"/>
  <c r="V5134" i="1"/>
  <c r="W5134" i="1" s="1"/>
  <c r="X5134" i="1" s="1"/>
  <c r="V5135" i="1"/>
  <c r="W5135" i="1" s="1"/>
  <c r="X5135" i="1" s="1"/>
  <c r="V5136" i="1"/>
  <c r="W5136" i="1" s="1"/>
  <c r="X5136" i="1" s="1"/>
  <c r="V5137" i="1"/>
  <c r="W5137" i="1" s="1"/>
  <c r="X5137" i="1" s="1"/>
  <c r="V5138" i="1"/>
  <c r="W5138" i="1" s="1"/>
  <c r="X5138" i="1" s="1"/>
  <c r="V5139" i="1"/>
  <c r="W5139" i="1" s="1"/>
  <c r="X5139" i="1" s="1"/>
  <c r="V5140" i="1"/>
  <c r="W5140" i="1" s="1"/>
  <c r="X5140" i="1" s="1"/>
  <c r="V5141" i="1"/>
  <c r="W5141" i="1" s="1"/>
  <c r="X5141" i="1" s="1"/>
  <c r="V5142" i="1"/>
  <c r="W5142" i="1" s="1"/>
  <c r="X5142" i="1" s="1"/>
  <c r="V5143" i="1"/>
  <c r="W5143" i="1" s="1"/>
  <c r="X5143" i="1" s="1"/>
  <c r="V5144" i="1"/>
  <c r="W5144" i="1" s="1"/>
  <c r="X5144" i="1" s="1"/>
  <c r="V5145" i="1"/>
  <c r="W5145" i="1" s="1"/>
  <c r="X5145" i="1" s="1"/>
  <c r="V5146" i="1"/>
  <c r="W5146" i="1" s="1"/>
  <c r="X5146" i="1" s="1"/>
  <c r="V5147" i="1"/>
  <c r="W5147" i="1" s="1"/>
  <c r="X5147" i="1" s="1"/>
  <c r="V5148" i="1"/>
  <c r="W5148" i="1" s="1"/>
  <c r="X5148" i="1" s="1"/>
  <c r="V5149" i="1"/>
  <c r="W5149" i="1" s="1"/>
  <c r="X5149" i="1" s="1"/>
  <c r="V5150" i="1"/>
  <c r="W5150" i="1" s="1"/>
  <c r="X5150" i="1" s="1"/>
  <c r="V5151" i="1"/>
  <c r="W5151" i="1" s="1"/>
  <c r="X5151" i="1" s="1"/>
  <c r="V5152" i="1"/>
  <c r="W5152" i="1" s="1"/>
  <c r="X5152" i="1" s="1"/>
  <c r="V5153" i="1"/>
  <c r="W5153" i="1" s="1"/>
  <c r="X5153" i="1" s="1"/>
  <c r="V5154" i="1"/>
  <c r="W5154" i="1" s="1"/>
  <c r="X5154" i="1" s="1"/>
  <c r="V5155" i="1"/>
  <c r="W5155" i="1" s="1"/>
  <c r="X5155" i="1" s="1"/>
  <c r="V5156" i="1"/>
  <c r="W5156" i="1" s="1"/>
  <c r="X5156" i="1" s="1"/>
  <c r="V5157" i="1"/>
  <c r="W5157" i="1" s="1"/>
  <c r="X5157" i="1" s="1"/>
  <c r="V5158" i="1"/>
  <c r="W5158" i="1" s="1"/>
  <c r="X5158" i="1" s="1"/>
  <c r="V5159" i="1"/>
  <c r="W5159" i="1" s="1"/>
  <c r="X5159" i="1" s="1"/>
  <c r="V5160" i="1"/>
  <c r="W5160" i="1" s="1"/>
  <c r="X5160" i="1" s="1"/>
  <c r="V5161" i="1"/>
  <c r="W5161" i="1" s="1"/>
  <c r="X5161" i="1" s="1"/>
  <c r="V5162" i="1"/>
  <c r="W5162" i="1" s="1"/>
  <c r="X5162" i="1" s="1"/>
  <c r="V5163" i="1"/>
  <c r="W5163" i="1" s="1"/>
  <c r="X5163" i="1" s="1"/>
  <c r="V5164" i="1"/>
  <c r="W5164" i="1" s="1"/>
  <c r="X5164" i="1" s="1"/>
  <c r="V5165" i="1"/>
  <c r="W5165" i="1" s="1"/>
  <c r="X5165" i="1" s="1"/>
  <c r="V5166" i="1"/>
  <c r="W5166" i="1" s="1"/>
  <c r="X5166" i="1" s="1"/>
  <c r="V5167" i="1"/>
  <c r="W5167" i="1" s="1"/>
  <c r="X5167" i="1" s="1"/>
  <c r="V5168" i="1"/>
  <c r="W5168" i="1" s="1"/>
  <c r="X5168" i="1" s="1"/>
  <c r="V5169" i="1"/>
  <c r="W5169" i="1" s="1"/>
  <c r="X5169" i="1" s="1"/>
  <c r="V5170" i="1"/>
  <c r="W5170" i="1" s="1"/>
  <c r="X5170" i="1" s="1"/>
  <c r="V5171" i="1"/>
  <c r="W5171" i="1" s="1"/>
  <c r="X5171" i="1" s="1"/>
  <c r="V5172" i="1"/>
  <c r="W5172" i="1" s="1"/>
  <c r="X5172" i="1" s="1"/>
  <c r="V5173" i="1"/>
  <c r="W5173" i="1" s="1"/>
  <c r="X5173" i="1" s="1"/>
  <c r="V5174" i="1"/>
  <c r="W5174" i="1" s="1"/>
  <c r="X5174" i="1" s="1"/>
  <c r="V5175" i="1"/>
  <c r="W5175" i="1" s="1"/>
  <c r="X5175" i="1" s="1"/>
  <c r="V5176" i="1"/>
  <c r="W5176" i="1" s="1"/>
  <c r="X5176" i="1" s="1"/>
  <c r="V5177" i="1"/>
  <c r="W5177" i="1" s="1"/>
  <c r="X5177" i="1" s="1"/>
  <c r="V5178" i="1"/>
  <c r="W5178" i="1" s="1"/>
  <c r="X5178" i="1" s="1"/>
  <c r="V5179" i="1"/>
  <c r="W5179" i="1" s="1"/>
  <c r="X5179" i="1" s="1"/>
  <c r="V5180" i="1"/>
  <c r="W5180" i="1" s="1"/>
  <c r="X5180" i="1" s="1"/>
  <c r="V5181" i="1"/>
  <c r="W5181" i="1" s="1"/>
  <c r="X5181" i="1" s="1"/>
  <c r="V5182" i="1"/>
  <c r="W5182" i="1" s="1"/>
  <c r="X5182" i="1" s="1"/>
  <c r="V5183" i="1"/>
  <c r="W5183" i="1" s="1"/>
  <c r="X5183" i="1" s="1"/>
  <c r="V5184" i="1"/>
  <c r="W5184" i="1" s="1"/>
  <c r="X5184" i="1" s="1"/>
  <c r="V5185" i="1"/>
  <c r="W5185" i="1" s="1"/>
  <c r="X5185" i="1" s="1"/>
  <c r="V5186" i="1"/>
  <c r="W5186" i="1" s="1"/>
  <c r="X5186" i="1" s="1"/>
  <c r="V5187" i="1"/>
  <c r="W5187" i="1" s="1"/>
  <c r="X5187" i="1" s="1"/>
  <c r="V5188" i="1"/>
  <c r="W5188" i="1" s="1"/>
  <c r="X5188" i="1" s="1"/>
  <c r="V5189" i="1"/>
  <c r="W5189" i="1" s="1"/>
  <c r="X5189" i="1" s="1"/>
  <c r="V5190" i="1"/>
  <c r="W5190" i="1" s="1"/>
  <c r="X5190" i="1" s="1"/>
  <c r="V5191" i="1"/>
  <c r="W5191" i="1" s="1"/>
  <c r="X5191" i="1" s="1"/>
  <c r="V5192" i="1"/>
  <c r="W5192" i="1" s="1"/>
  <c r="X5192" i="1" s="1"/>
  <c r="V5193" i="1"/>
  <c r="W5193" i="1" s="1"/>
  <c r="X5193" i="1" s="1"/>
  <c r="V5194" i="1"/>
  <c r="W5194" i="1" s="1"/>
  <c r="X5194" i="1" s="1"/>
  <c r="V5195" i="1"/>
  <c r="W5195" i="1" s="1"/>
  <c r="X5195" i="1" s="1"/>
  <c r="V5196" i="1"/>
  <c r="W5196" i="1" s="1"/>
  <c r="X5196" i="1" s="1"/>
  <c r="V5197" i="1"/>
  <c r="W5197" i="1" s="1"/>
  <c r="X5197" i="1" s="1"/>
  <c r="V5198" i="1"/>
  <c r="W5198" i="1" s="1"/>
  <c r="X5198" i="1" s="1"/>
  <c r="V5199" i="1"/>
  <c r="W5199" i="1" s="1"/>
  <c r="X5199" i="1" s="1"/>
  <c r="V5200" i="1"/>
  <c r="W5200" i="1" s="1"/>
  <c r="X5200" i="1" s="1"/>
  <c r="V5201" i="1"/>
  <c r="W5201" i="1" s="1"/>
  <c r="X5201" i="1" s="1"/>
  <c r="V5202" i="1"/>
  <c r="W5202" i="1" s="1"/>
  <c r="X5202" i="1" s="1"/>
  <c r="V5203" i="1"/>
  <c r="W5203" i="1" s="1"/>
  <c r="X5203" i="1" s="1"/>
  <c r="V5204" i="1"/>
  <c r="W5204" i="1" s="1"/>
  <c r="X5204" i="1" s="1"/>
  <c r="V5205" i="1"/>
  <c r="W5205" i="1" s="1"/>
  <c r="X5205" i="1" s="1"/>
  <c r="V5206" i="1"/>
  <c r="W5206" i="1" s="1"/>
  <c r="X5206" i="1" s="1"/>
  <c r="V5207" i="1"/>
  <c r="W5207" i="1" s="1"/>
  <c r="X5207" i="1" s="1"/>
  <c r="V5208" i="1"/>
  <c r="W5208" i="1" s="1"/>
  <c r="X5208" i="1" s="1"/>
  <c r="V5209" i="1"/>
  <c r="W5209" i="1" s="1"/>
  <c r="X5209" i="1" s="1"/>
  <c r="V5210" i="1"/>
  <c r="W5210" i="1" s="1"/>
  <c r="X5210" i="1" s="1"/>
  <c r="V5211" i="1"/>
  <c r="W5211" i="1" s="1"/>
  <c r="X5211" i="1" s="1"/>
  <c r="V5212" i="1"/>
  <c r="W5212" i="1" s="1"/>
  <c r="X5212" i="1" s="1"/>
  <c r="V5213" i="1"/>
  <c r="W5213" i="1" s="1"/>
  <c r="X5213" i="1" s="1"/>
  <c r="V5214" i="1"/>
  <c r="W5214" i="1" s="1"/>
  <c r="X5214" i="1" s="1"/>
  <c r="V5215" i="1"/>
  <c r="W5215" i="1" s="1"/>
  <c r="X5215" i="1" s="1"/>
  <c r="V5216" i="1"/>
  <c r="W5216" i="1" s="1"/>
  <c r="X5216" i="1" s="1"/>
  <c r="V5217" i="1"/>
  <c r="W5217" i="1" s="1"/>
  <c r="X5217" i="1" s="1"/>
  <c r="V5218" i="1"/>
  <c r="W5218" i="1" s="1"/>
  <c r="X5218" i="1" s="1"/>
  <c r="V5219" i="1"/>
  <c r="W5219" i="1" s="1"/>
  <c r="X5219" i="1" s="1"/>
  <c r="V5220" i="1"/>
  <c r="W5220" i="1" s="1"/>
  <c r="X5220" i="1" s="1"/>
  <c r="V5221" i="1"/>
  <c r="W5221" i="1" s="1"/>
  <c r="X5221" i="1" s="1"/>
  <c r="V5222" i="1"/>
  <c r="W5222" i="1" s="1"/>
  <c r="X5222" i="1" s="1"/>
  <c r="V5223" i="1"/>
  <c r="W5223" i="1" s="1"/>
  <c r="X5223" i="1" s="1"/>
  <c r="V5224" i="1"/>
  <c r="W5224" i="1" s="1"/>
  <c r="X5224" i="1" s="1"/>
  <c r="V5225" i="1"/>
  <c r="W5225" i="1" s="1"/>
  <c r="X5225" i="1" s="1"/>
  <c r="V5226" i="1"/>
  <c r="W5226" i="1" s="1"/>
  <c r="X5226" i="1" s="1"/>
  <c r="V5227" i="1"/>
  <c r="W5227" i="1" s="1"/>
  <c r="X5227" i="1" s="1"/>
  <c r="V5228" i="1"/>
  <c r="W5228" i="1" s="1"/>
  <c r="X5228" i="1" s="1"/>
  <c r="V5229" i="1"/>
  <c r="W5229" i="1" s="1"/>
  <c r="X5229" i="1" s="1"/>
  <c r="V5230" i="1"/>
  <c r="W5230" i="1" s="1"/>
  <c r="X5230" i="1" s="1"/>
  <c r="V5231" i="1"/>
  <c r="W5231" i="1" s="1"/>
  <c r="X5231" i="1" s="1"/>
  <c r="V5232" i="1"/>
  <c r="W5232" i="1" s="1"/>
  <c r="X5232" i="1" s="1"/>
  <c r="V5233" i="1"/>
  <c r="W5233" i="1" s="1"/>
  <c r="X5233" i="1" s="1"/>
  <c r="V5234" i="1"/>
  <c r="W5234" i="1" s="1"/>
  <c r="X5234" i="1" s="1"/>
  <c r="V5235" i="1"/>
  <c r="W5235" i="1" s="1"/>
  <c r="X5235" i="1" s="1"/>
  <c r="V5236" i="1"/>
  <c r="W5236" i="1" s="1"/>
  <c r="X5236" i="1" s="1"/>
  <c r="V5237" i="1"/>
  <c r="W5237" i="1" s="1"/>
  <c r="X5237" i="1" s="1"/>
  <c r="V5238" i="1"/>
  <c r="W5238" i="1" s="1"/>
  <c r="X5238" i="1" s="1"/>
  <c r="V5239" i="1"/>
  <c r="W5239" i="1" s="1"/>
  <c r="X5239" i="1" s="1"/>
  <c r="V5240" i="1"/>
  <c r="W5240" i="1" s="1"/>
  <c r="X5240" i="1" s="1"/>
  <c r="V5241" i="1"/>
  <c r="W5241" i="1" s="1"/>
  <c r="X5241" i="1" s="1"/>
  <c r="V5242" i="1"/>
  <c r="W5242" i="1" s="1"/>
  <c r="X5242" i="1" s="1"/>
  <c r="V5243" i="1"/>
  <c r="W5243" i="1" s="1"/>
  <c r="X5243" i="1" s="1"/>
  <c r="V5244" i="1"/>
  <c r="W5244" i="1" s="1"/>
  <c r="X5244" i="1" s="1"/>
  <c r="V5245" i="1"/>
  <c r="W5245" i="1" s="1"/>
  <c r="X5245" i="1" s="1"/>
  <c r="V5246" i="1"/>
  <c r="W5246" i="1" s="1"/>
  <c r="X5246" i="1" s="1"/>
  <c r="V5247" i="1"/>
  <c r="W5247" i="1" s="1"/>
  <c r="X5247" i="1" s="1"/>
  <c r="V5248" i="1"/>
  <c r="W5248" i="1" s="1"/>
  <c r="X5248" i="1" s="1"/>
  <c r="V5249" i="1"/>
  <c r="W5249" i="1" s="1"/>
  <c r="X5249" i="1" s="1"/>
  <c r="V5250" i="1"/>
  <c r="W5250" i="1" s="1"/>
  <c r="X5250" i="1" s="1"/>
  <c r="V5251" i="1"/>
  <c r="W5251" i="1" s="1"/>
  <c r="X5251" i="1" s="1"/>
  <c r="V5252" i="1"/>
  <c r="W5252" i="1" s="1"/>
  <c r="X5252" i="1" s="1"/>
  <c r="V5253" i="1"/>
  <c r="W5253" i="1" s="1"/>
  <c r="X5253" i="1" s="1"/>
  <c r="V5254" i="1"/>
  <c r="W5254" i="1" s="1"/>
  <c r="X5254" i="1" s="1"/>
  <c r="V5255" i="1"/>
  <c r="W5255" i="1" s="1"/>
  <c r="X5255" i="1" s="1"/>
  <c r="V5256" i="1"/>
  <c r="W5256" i="1" s="1"/>
  <c r="X5256" i="1" s="1"/>
  <c r="V5257" i="1"/>
  <c r="W5257" i="1" s="1"/>
  <c r="X5257" i="1" s="1"/>
  <c r="V5258" i="1"/>
  <c r="W5258" i="1" s="1"/>
  <c r="X5258" i="1" s="1"/>
  <c r="V5259" i="1"/>
  <c r="W5259" i="1" s="1"/>
  <c r="X5259" i="1" s="1"/>
  <c r="V5260" i="1"/>
  <c r="W5260" i="1" s="1"/>
  <c r="X5260" i="1" s="1"/>
  <c r="V5261" i="1"/>
  <c r="W5261" i="1" s="1"/>
  <c r="X5261" i="1" s="1"/>
  <c r="V5262" i="1"/>
  <c r="W5262" i="1" s="1"/>
  <c r="X5262" i="1" s="1"/>
  <c r="V5263" i="1"/>
  <c r="W5263" i="1" s="1"/>
  <c r="X5263" i="1" s="1"/>
  <c r="V5264" i="1"/>
  <c r="W5264" i="1" s="1"/>
  <c r="X5264" i="1" s="1"/>
  <c r="V5265" i="1"/>
  <c r="W5265" i="1" s="1"/>
  <c r="X5265" i="1" s="1"/>
  <c r="V5266" i="1"/>
  <c r="W5266" i="1" s="1"/>
  <c r="X5266" i="1" s="1"/>
  <c r="V5267" i="1"/>
  <c r="W5267" i="1" s="1"/>
  <c r="X5267" i="1" s="1"/>
  <c r="V5268" i="1"/>
  <c r="W5268" i="1" s="1"/>
  <c r="X5268" i="1" s="1"/>
  <c r="V5269" i="1"/>
  <c r="W5269" i="1" s="1"/>
  <c r="X5269" i="1" s="1"/>
  <c r="V5270" i="1"/>
  <c r="W5270" i="1" s="1"/>
  <c r="X5270" i="1" s="1"/>
  <c r="V5271" i="1"/>
  <c r="W5271" i="1" s="1"/>
  <c r="X5271" i="1" s="1"/>
  <c r="V5272" i="1"/>
  <c r="W5272" i="1" s="1"/>
  <c r="X5272" i="1" s="1"/>
  <c r="V5273" i="1"/>
  <c r="W5273" i="1" s="1"/>
  <c r="X5273" i="1" s="1"/>
  <c r="V5274" i="1"/>
  <c r="W5274" i="1" s="1"/>
  <c r="X5274" i="1" s="1"/>
  <c r="V5275" i="1"/>
  <c r="W5275" i="1" s="1"/>
  <c r="X5275" i="1" s="1"/>
  <c r="V5276" i="1"/>
  <c r="W5276" i="1" s="1"/>
  <c r="X5276" i="1" s="1"/>
  <c r="V5277" i="1"/>
  <c r="W5277" i="1" s="1"/>
  <c r="X5277" i="1" s="1"/>
  <c r="V5278" i="1"/>
  <c r="W5278" i="1" s="1"/>
  <c r="X5278" i="1" s="1"/>
  <c r="V5279" i="1"/>
  <c r="W5279" i="1" s="1"/>
  <c r="X5279" i="1" s="1"/>
  <c r="V5280" i="1"/>
  <c r="W5280" i="1" s="1"/>
  <c r="X5280" i="1" s="1"/>
  <c r="V5281" i="1"/>
  <c r="W5281" i="1" s="1"/>
  <c r="X5281" i="1" s="1"/>
  <c r="V5282" i="1"/>
  <c r="W5282" i="1" s="1"/>
  <c r="X5282" i="1" s="1"/>
  <c r="V5283" i="1"/>
  <c r="W5283" i="1" s="1"/>
  <c r="X5283" i="1" s="1"/>
  <c r="V5284" i="1"/>
  <c r="W5284" i="1" s="1"/>
  <c r="X5284" i="1" s="1"/>
  <c r="V5285" i="1"/>
  <c r="W5285" i="1" s="1"/>
  <c r="X5285" i="1" s="1"/>
  <c r="V5286" i="1"/>
  <c r="W5286" i="1" s="1"/>
  <c r="X5286" i="1" s="1"/>
  <c r="V5287" i="1"/>
  <c r="W5287" i="1" s="1"/>
  <c r="X5287" i="1" s="1"/>
  <c r="V5288" i="1"/>
  <c r="W5288" i="1" s="1"/>
  <c r="X5288" i="1" s="1"/>
  <c r="V5289" i="1"/>
  <c r="W5289" i="1" s="1"/>
  <c r="X5289" i="1" s="1"/>
  <c r="V5290" i="1"/>
  <c r="W5290" i="1" s="1"/>
  <c r="X5290" i="1" s="1"/>
  <c r="V5291" i="1"/>
  <c r="W5291" i="1" s="1"/>
  <c r="X5291" i="1" s="1"/>
  <c r="V5292" i="1"/>
  <c r="W5292" i="1" s="1"/>
  <c r="X5292" i="1" s="1"/>
  <c r="V5293" i="1"/>
  <c r="W5293" i="1" s="1"/>
  <c r="X5293" i="1" s="1"/>
  <c r="V5294" i="1"/>
  <c r="W5294" i="1" s="1"/>
  <c r="X5294" i="1" s="1"/>
  <c r="V5295" i="1"/>
  <c r="W5295" i="1" s="1"/>
  <c r="X5295" i="1" s="1"/>
  <c r="V5296" i="1"/>
  <c r="W5296" i="1" s="1"/>
  <c r="X5296" i="1" s="1"/>
  <c r="V5297" i="1"/>
  <c r="W5297" i="1" s="1"/>
  <c r="X5297" i="1" s="1"/>
  <c r="V5298" i="1"/>
  <c r="W5298" i="1" s="1"/>
  <c r="X5298" i="1" s="1"/>
  <c r="V5299" i="1"/>
  <c r="W5299" i="1" s="1"/>
  <c r="X5299" i="1" s="1"/>
  <c r="V5300" i="1"/>
  <c r="W5300" i="1" s="1"/>
  <c r="X5300" i="1" s="1"/>
  <c r="V5301" i="1"/>
  <c r="W5301" i="1" s="1"/>
  <c r="X5301" i="1" s="1"/>
  <c r="V5302" i="1"/>
  <c r="W5302" i="1" s="1"/>
  <c r="X5302" i="1" s="1"/>
  <c r="V5303" i="1"/>
  <c r="W5303" i="1" s="1"/>
  <c r="X5303" i="1" s="1"/>
  <c r="V5304" i="1"/>
  <c r="W5304" i="1" s="1"/>
  <c r="X5304" i="1" s="1"/>
  <c r="V5305" i="1"/>
  <c r="W5305" i="1" s="1"/>
  <c r="X5305" i="1" s="1"/>
  <c r="V5306" i="1"/>
  <c r="W5306" i="1" s="1"/>
  <c r="X5306" i="1" s="1"/>
  <c r="V5307" i="1"/>
  <c r="W5307" i="1" s="1"/>
  <c r="X5307" i="1" s="1"/>
  <c r="V5308" i="1"/>
  <c r="W5308" i="1" s="1"/>
  <c r="X5308" i="1" s="1"/>
  <c r="V5309" i="1"/>
  <c r="W5309" i="1" s="1"/>
  <c r="X5309" i="1" s="1"/>
  <c r="V5310" i="1"/>
  <c r="W5310" i="1" s="1"/>
  <c r="X5310" i="1" s="1"/>
  <c r="V5311" i="1"/>
  <c r="W5311" i="1" s="1"/>
  <c r="X5311" i="1" s="1"/>
  <c r="V5312" i="1"/>
  <c r="W5312" i="1" s="1"/>
  <c r="X5312" i="1" s="1"/>
  <c r="V5313" i="1"/>
  <c r="W5313" i="1" s="1"/>
  <c r="X5313" i="1" s="1"/>
  <c r="V5314" i="1"/>
  <c r="W5314" i="1" s="1"/>
  <c r="X5314" i="1" s="1"/>
  <c r="V5315" i="1"/>
  <c r="W5315" i="1" s="1"/>
  <c r="X5315" i="1" s="1"/>
  <c r="V5316" i="1"/>
  <c r="W5316" i="1" s="1"/>
  <c r="X5316" i="1" s="1"/>
  <c r="V5317" i="1"/>
  <c r="W5317" i="1" s="1"/>
  <c r="X5317" i="1" s="1"/>
  <c r="V5318" i="1"/>
  <c r="W5318" i="1" s="1"/>
  <c r="X5318" i="1" s="1"/>
  <c r="V5319" i="1"/>
  <c r="W5319" i="1" s="1"/>
  <c r="X5319" i="1" s="1"/>
  <c r="V5320" i="1"/>
  <c r="W5320" i="1" s="1"/>
  <c r="X5320" i="1" s="1"/>
  <c r="V5321" i="1"/>
  <c r="W5321" i="1" s="1"/>
  <c r="X5321" i="1" s="1"/>
  <c r="V5322" i="1"/>
  <c r="W5322" i="1" s="1"/>
  <c r="X5322" i="1" s="1"/>
  <c r="V5323" i="1"/>
  <c r="W5323" i="1" s="1"/>
  <c r="X5323" i="1" s="1"/>
  <c r="V5324" i="1"/>
  <c r="W5324" i="1" s="1"/>
  <c r="X5324" i="1" s="1"/>
  <c r="V5325" i="1"/>
  <c r="W5325" i="1" s="1"/>
  <c r="X5325" i="1" s="1"/>
  <c r="V5326" i="1"/>
  <c r="W5326" i="1" s="1"/>
  <c r="X5326" i="1" s="1"/>
  <c r="V5327" i="1"/>
  <c r="W5327" i="1" s="1"/>
  <c r="X5327" i="1" s="1"/>
  <c r="V5328" i="1"/>
  <c r="W5328" i="1" s="1"/>
  <c r="X5328" i="1" s="1"/>
  <c r="V5329" i="1"/>
  <c r="W5329" i="1" s="1"/>
  <c r="X5329" i="1" s="1"/>
  <c r="V5330" i="1"/>
  <c r="W5330" i="1" s="1"/>
  <c r="X5330" i="1" s="1"/>
  <c r="V5331" i="1"/>
  <c r="W5331" i="1" s="1"/>
  <c r="X5331" i="1" s="1"/>
  <c r="V5332" i="1"/>
  <c r="W5332" i="1" s="1"/>
  <c r="X5332" i="1" s="1"/>
  <c r="V5333" i="1"/>
  <c r="W5333" i="1" s="1"/>
  <c r="X5333" i="1" s="1"/>
  <c r="V5334" i="1"/>
  <c r="W5334" i="1" s="1"/>
  <c r="X5334" i="1" s="1"/>
  <c r="V5335" i="1"/>
  <c r="W5335" i="1" s="1"/>
  <c r="X5335" i="1" s="1"/>
  <c r="V5336" i="1"/>
  <c r="W5336" i="1" s="1"/>
  <c r="X5336" i="1" s="1"/>
  <c r="V5337" i="1"/>
  <c r="W5337" i="1" s="1"/>
  <c r="X5337" i="1" s="1"/>
  <c r="V5338" i="1"/>
  <c r="W5338" i="1" s="1"/>
  <c r="X5338" i="1" s="1"/>
  <c r="V5339" i="1"/>
  <c r="W5339" i="1" s="1"/>
  <c r="X5339" i="1" s="1"/>
  <c r="V5340" i="1"/>
  <c r="W5340" i="1" s="1"/>
  <c r="X5340" i="1" s="1"/>
  <c r="V5341" i="1"/>
  <c r="W5341" i="1" s="1"/>
  <c r="X5341" i="1" s="1"/>
  <c r="V5342" i="1"/>
  <c r="W5342" i="1" s="1"/>
  <c r="X5342" i="1" s="1"/>
  <c r="V5343" i="1"/>
  <c r="W5343" i="1" s="1"/>
  <c r="X5343" i="1" s="1"/>
  <c r="V5344" i="1"/>
  <c r="W5344" i="1" s="1"/>
  <c r="X5344" i="1" s="1"/>
  <c r="V5345" i="1"/>
  <c r="W5345" i="1" s="1"/>
  <c r="X5345" i="1" s="1"/>
  <c r="V5346" i="1"/>
  <c r="W5346" i="1" s="1"/>
  <c r="X5346" i="1" s="1"/>
  <c r="V5347" i="1"/>
  <c r="W5347" i="1" s="1"/>
  <c r="X5347" i="1" s="1"/>
  <c r="V5348" i="1"/>
  <c r="W5348" i="1" s="1"/>
  <c r="X5348" i="1" s="1"/>
  <c r="V5349" i="1"/>
  <c r="W5349" i="1" s="1"/>
  <c r="X5349" i="1" s="1"/>
  <c r="V5350" i="1"/>
  <c r="W5350" i="1" s="1"/>
  <c r="X5350" i="1" s="1"/>
  <c r="V5351" i="1"/>
  <c r="W5351" i="1" s="1"/>
  <c r="X5351" i="1" s="1"/>
  <c r="V5352" i="1"/>
  <c r="W5352" i="1" s="1"/>
  <c r="X5352" i="1" s="1"/>
  <c r="V5353" i="1"/>
  <c r="W5353" i="1" s="1"/>
  <c r="X5353" i="1" s="1"/>
  <c r="V5354" i="1"/>
  <c r="W5354" i="1" s="1"/>
  <c r="X5354" i="1" s="1"/>
  <c r="V5355" i="1"/>
  <c r="W5355" i="1" s="1"/>
  <c r="X5355" i="1" s="1"/>
  <c r="V5356" i="1"/>
  <c r="W5356" i="1" s="1"/>
  <c r="X5356" i="1" s="1"/>
  <c r="V5357" i="1"/>
  <c r="W5357" i="1" s="1"/>
  <c r="X5357" i="1" s="1"/>
  <c r="V5358" i="1"/>
  <c r="W5358" i="1" s="1"/>
  <c r="X5358" i="1" s="1"/>
  <c r="V5359" i="1"/>
  <c r="W5359" i="1" s="1"/>
  <c r="X5359" i="1" s="1"/>
  <c r="V5360" i="1"/>
  <c r="W5360" i="1" s="1"/>
  <c r="X5360" i="1" s="1"/>
  <c r="V5361" i="1"/>
  <c r="W5361" i="1" s="1"/>
  <c r="X5361" i="1" s="1"/>
  <c r="V5362" i="1"/>
  <c r="W5362" i="1" s="1"/>
  <c r="X5362" i="1" s="1"/>
  <c r="V5363" i="1"/>
  <c r="W5363" i="1" s="1"/>
  <c r="X5363" i="1" s="1"/>
  <c r="V5364" i="1"/>
  <c r="W5364" i="1" s="1"/>
  <c r="X5364" i="1" s="1"/>
  <c r="V5365" i="1"/>
  <c r="W5365" i="1" s="1"/>
  <c r="X5365" i="1" s="1"/>
  <c r="V5366" i="1"/>
  <c r="W5366" i="1" s="1"/>
  <c r="X5366" i="1" s="1"/>
  <c r="V5367" i="1"/>
  <c r="W5367" i="1" s="1"/>
  <c r="X5367" i="1" s="1"/>
  <c r="V5368" i="1"/>
  <c r="W5368" i="1" s="1"/>
  <c r="X5368" i="1" s="1"/>
  <c r="V5369" i="1"/>
  <c r="W5369" i="1" s="1"/>
  <c r="X5369" i="1" s="1"/>
  <c r="V5370" i="1"/>
  <c r="W5370" i="1" s="1"/>
  <c r="X5370" i="1" s="1"/>
  <c r="V5371" i="1"/>
  <c r="W5371" i="1" s="1"/>
  <c r="X5371" i="1" s="1"/>
  <c r="V5372" i="1"/>
  <c r="W5372" i="1" s="1"/>
  <c r="X5372" i="1" s="1"/>
  <c r="V5373" i="1"/>
  <c r="W5373" i="1" s="1"/>
  <c r="X5373" i="1" s="1"/>
  <c r="V5374" i="1"/>
  <c r="W5374" i="1" s="1"/>
  <c r="X5374" i="1" s="1"/>
  <c r="V5375" i="1"/>
  <c r="W5375" i="1" s="1"/>
  <c r="X5375" i="1" s="1"/>
  <c r="V5376" i="1"/>
  <c r="W5376" i="1" s="1"/>
  <c r="X5376" i="1" s="1"/>
  <c r="V5377" i="1"/>
  <c r="W5377" i="1" s="1"/>
  <c r="X5377" i="1" s="1"/>
  <c r="V5378" i="1"/>
  <c r="W5378" i="1" s="1"/>
  <c r="X5378" i="1" s="1"/>
  <c r="V5379" i="1"/>
  <c r="W5379" i="1" s="1"/>
  <c r="X5379" i="1" s="1"/>
  <c r="V5380" i="1"/>
  <c r="W5380" i="1" s="1"/>
  <c r="X5380" i="1" s="1"/>
  <c r="V5381" i="1"/>
  <c r="W5381" i="1" s="1"/>
  <c r="X5381" i="1" s="1"/>
  <c r="V5382" i="1"/>
  <c r="W5382" i="1" s="1"/>
  <c r="X5382" i="1" s="1"/>
  <c r="V5383" i="1"/>
  <c r="W5383" i="1" s="1"/>
  <c r="X5383" i="1" s="1"/>
  <c r="V5384" i="1"/>
  <c r="W5384" i="1" s="1"/>
  <c r="X5384" i="1" s="1"/>
  <c r="V5385" i="1"/>
  <c r="W5385" i="1" s="1"/>
  <c r="X5385" i="1" s="1"/>
  <c r="V5386" i="1"/>
  <c r="W5386" i="1" s="1"/>
  <c r="X5386" i="1" s="1"/>
  <c r="V5387" i="1"/>
  <c r="W5387" i="1" s="1"/>
  <c r="X5387" i="1" s="1"/>
  <c r="V5388" i="1"/>
  <c r="W5388" i="1" s="1"/>
  <c r="X5388" i="1" s="1"/>
  <c r="V5389" i="1"/>
  <c r="W5389" i="1" s="1"/>
  <c r="X5389" i="1" s="1"/>
  <c r="V5390" i="1"/>
  <c r="W5390" i="1" s="1"/>
  <c r="X5390" i="1" s="1"/>
  <c r="V5391" i="1"/>
  <c r="W5391" i="1" s="1"/>
  <c r="X5391" i="1" s="1"/>
  <c r="V5392" i="1"/>
  <c r="W5392" i="1" s="1"/>
  <c r="X5392" i="1" s="1"/>
  <c r="V5393" i="1"/>
  <c r="W5393" i="1" s="1"/>
  <c r="X5393" i="1" s="1"/>
  <c r="V5394" i="1"/>
  <c r="W5394" i="1" s="1"/>
  <c r="X5394" i="1" s="1"/>
  <c r="V5395" i="1"/>
  <c r="W5395" i="1" s="1"/>
  <c r="X5395" i="1" s="1"/>
  <c r="V5396" i="1"/>
  <c r="W5396" i="1" s="1"/>
  <c r="X5396" i="1" s="1"/>
  <c r="V5397" i="1"/>
  <c r="W5397" i="1" s="1"/>
  <c r="X5397" i="1" s="1"/>
  <c r="V5398" i="1"/>
  <c r="W5398" i="1" s="1"/>
  <c r="X5398" i="1" s="1"/>
  <c r="V5399" i="1"/>
  <c r="W5399" i="1" s="1"/>
  <c r="X5399" i="1" s="1"/>
  <c r="V5400" i="1"/>
  <c r="W5400" i="1" s="1"/>
  <c r="X5400" i="1" s="1"/>
  <c r="V5401" i="1"/>
  <c r="W5401" i="1" s="1"/>
  <c r="X5401" i="1" s="1"/>
  <c r="V5402" i="1"/>
  <c r="W5402" i="1" s="1"/>
  <c r="X5402" i="1" s="1"/>
  <c r="V5403" i="1"/>
  <c r="W5403" i="1" s="1"/>
  <c r="X5403" i="1" s="1"/>
  <c r="V5404" i="1"/>
  <c r="W5404" i="1" s="1"/>
  <c r="X5404" i="1" s="1"/>
  <c r="V5405" i="1"/>
  <c r="W5405" i="1" s="1"/>
  <c r="X5405" i="1" s="1"/>
  <c r="V5406" i="1"/>
  <c r="W5406" i="1" s="1"/>
  <c r="X5406" i="1" s="1"/>
  <c r="V5407" i="1"/>
  <c r="W5407" i="1" s="1"/>
  <c r="X5407" i="1" s="1"/>
  <c r="V5408" i="1"/>
  <c r="W5408" i="1" s="1"/>
  <c r="X5408" i="1" s="1"/>
  <c r="V5409" i="1"/>
  <c r="W5409" i="1" s="1"/>
  <c r="X5409" i="1" s="1"/>
  <c r="V5410" i="1"/>
  <c r="W5410" i="1" s="1"/>
  <c r="X5410" i="1" s="1"/>
  <c r="V5411" i="1"/>
  <c r="W5411" i="1" s="1"/>
  <c r="X5411" i="1" s="1"/>
  <c r="V5412" i="1"/>
  <c r="W5412" i="1" s="1"/>
  <c r="X5412" i="1" s="1"/>
  <c r="V5413" i="1"/>
  <c r="W5413" i="1" s="1"/>
  <c r="X5413" i="1" s="1"/>
  <c r="V5414" i="1"/>
  <c r="W5414" i="1" s="1"/>
  <c r="X5414" i="1" s="1"/>
  <c r="V5415" i="1"/>
  <c r="W5415" i="1" s="1"/>
  <c r="X5415" i="1" s="1"/>
  <c r="V5416" i="1"/>
  <c r="W5416" i="1" s="1"/>
  <c r="X5416" i="1" s="1"/>
  <c r="V5417" i="1"/>
  <c r="W5417" i="1" s="1"/>
  <c r="X5417" i="1" s="1"/>
  <c r="V5418" i="1"/>
  <c r="W5418" i="1" s="1"/>
  <c r="X5418" i="1" s="1"/>
  <c r="V5419" i="1"/>
  <c r="W5419" i="1" s="1"/>
  <c r="X5419" i="1" s="1"/>
  <c r="V5420" i="1"/>
  <c r="W5420" i="1" s="1"/>
  <c r="X5420" i="1" s="1"/>
  <c r="V5421" i="1"/>
  <c r="W5421" i="1" s="1"/>
  <c r="X5421" i="1" s="1"/>
  <c r="V5422" i="1"/>
  <c r="W5422" i="1" s="1"/>
  <c r="X5422" i="1" s="1"/>
  <c r="V5423" i="1"/>
  <c r="W5423" i="1" s="1"/>
  <c r="X5423" i="1" s="1"/>
  <c r="V5424" i="1"/>
  <c r="W5424" i="1" s="1"/>
  <c r="X5424" i="1" s="1"/>
  <c r="V5425" i="1"/>
  <c r="W5425" i="1" s="1"/>
  <c r="X5425" i="1" s="1"/>
  <c r="V5426" i="1"/>
  <c r="W5426" i="1" s="1"/>
  <c r="X5426" i="1" s="1"/>
  <c r="V5427" i="1"/>
  <c r="W5427" i="1" s="1"/>
  <c r="X5427" i="1" s="1"/>
  <c r="V5428" i="1"/>
  <c r="W5428" i="1" s="1"/>
  <c r="X5428" i="1" s="1"/>
  <c r="V5429" i="1"/>
  <c r="W5429" i="1" s="1"/>
  <c r="X5429" i="1" s="1"/>
  <c r="V5430" i="1"/>
  <c r="W5430" i="1" s="1"/>
  <c r="X5430" i="1" s="1"/>
  <c r="V5431" i="1"/>
  <c r="W5431" i="1" s="1"/>
  <c r="X5431" i="1" s="1"/>
  <c r="V5432" i="1"/>
  <c r="W5432" i="1" s="1"/>
  <c r="X5432" i="1" s="1"/>
  <c r="V5433" i="1"/>
  <c r="W5433" i="1" s="1"/>
  <c r="X5433" i="1" s="1"/>
  <c r="V5434" i="1"/>
  <c r="W5434" i="1" s="1"/>
  <c r="X5434" i="1" s="1"/>
  <c r="V5435" i="1"/>
  <c r="W5435" i="1" s="1"/>
  <c r="X5435" i="1" s="1"/>
  <c r="V5436" i="1"/>
  <c r="W5436" i="1" s="1"/>
  <c r="X5436" i="1" s="1"/>
  <c r="V5437" i="1"/>
  <c r="W5437" i="1" s="1"/>
  <c r="X5437" i="1" s="1"/>
  <c r="V5438" i="1"/>
  <c r="W5438" i="1" s="1"/>
  <c r="X5438" i="1" s="1"/>
  <c r="V5439" i="1"/>
  <c r="W5439" i="1" s="1"/>
  <c r="X5439" i="1" s="1"/>
  <c r="V5440" i="1"/>
  <c r="W5440" i="1" s="1"/>
  <c r="X5440" i="1" s="1"/>
  <c r="V5441" i="1"/>
  <c r="W5441" i="1" s="1"/>
  <c r="X5441" i="1" s="1"/>
  <c r="V5442" i="1"/>
  <c r="W5442" i="1" s="1"/>
  <c r="X5442" i="1" s="1"/>
  <c r="V5443" i="1"/>
  <c r="W5443" i="1" s="1"/>
  <c r="X5443" i="1" s="1"/>
  <c r="V5444" i="1"/>
  <c r="W5444" i="1" s="1"/>
  <c r="X5444" i="1" s="1"/>
  <c r="V5445" i="1"/>
  <c r="W5445" i="1" s="1"/>
  <c r="X5445" i="1" s="1"/>
  <c r="V5446" i="1"/>
  <c r="W5446" i="1" s="1"/>
  <c r="X5446" i="1" s="1"/>
  <c r="V5447" i="1"/>
  <c r="W5447" i="1" s="1"/>
  <c r="X5447" i="1" s="1"/>
  <c r="V5448" i="1"/>
  <c r="W5448" i="1" s="1"/>
  <c r="X5448" i="1" s="1"/>
  <c r="V5449" i="1"/>
  <c r="W5449" i="1" s="1"/>
  <c r="X5449" i="1" s="1"/>
  <c r="V5450" i="1"/>
  <c r="W5450" i="1" s="1"/>
  <c r="X5450" i="1" s="1"/>
  <c r="V5451" i="1"/>
  <c r="W5451" i="1" s="1"/>
  <c r="X5451" i="1" s="1"/>
  <c r="V5452" i="1"/>
  <c r="W5452" i="1" s="1"/>
  <c r="X5452" i="1" s="1"/>
  <c r="V5453" i="1"/>
  <c r="W5453" i="1" s="1"/>
  <c r="X5453" i="1" s="1"/>
  <c r="V5454" i="1"/>
  <c r="W5454" i="1" s="1"/>
  <c r="X5454" i="1" s="1"/>
  <c r="V5455" i="1"/>
  <c r="W5455" i="1" s="1"/>
  <c r="X5455" i="1" s="1"/>
  <c r="V5456" i="1"/>
  <c r="W5456" i="1" s="1"/>
  <c r="X5456" i="1" s="1"/>
  <c r="V5457" i="1"/>
  <c r="W5457" i="1" s="1"/>
  <c r="X5457" i="1" s="1"/>
  <c r="V5458" i="1"/>
  <c r="W5458" i="1" s="1"/>
  <c r="X5458" i="1" s="1"/>
  <c r="V5459" i="1"/>
  <c r="W5459" i="1" s="1"/>
  <c r="X5459" i="1" s="1"/>
  <c r="V5460" i="1"/>
  <c r="W5460" i="1" s="1"/>
  <c r="X5460" i="1" s="1"/>
  <c r="V5461" i="1"/>
  <c r="W5461" i="1" s="1"/>
  <c r="X5461" i="1" s="1"/>
  <c r="V5462" i="1"/>
  <c r="W5462" i="1" s="1"/>
  <c r="X5462" i="1" s="1"/>
  <c r="V5463" i="1"/>
  <c r="W5463" i="1" s="1"/>
  <c r="X5463" i="1" s="1"/>
  <c r="V5464" i="1"/>
  <c r="W5464" i="1" s="1"/>
  <c r="X5464" i="1" s="1"/>
  <c r="V5465" i="1"/>
  <c r="W5465" i="1" s="1"/>
  <c r="X5465" i="1" s="1"/>
  <c r="V5466" i="1"/>
  <c r="W5466" i="1" s="1"/>
  <c r="X5466" i="1" s="1"/>
  <c r="V5467" i="1"/>
  <c r="W5467" i="1" s="1"/>
  <c r="X5467" i="1" s="1"/>
  <c r="V5468" i="1"/>
  <c r="W5468" i="1" s="1"/>
  <c r="X5468" i="1" s="1"/>
  <c r="V5469" i="1"/>
  <c r="W5469" i="1" s="1"/>
  <c r="X5469" i="1" s="1"/>
  <c r="V5470" i="1"/>
  <c r="W5470" i="1" s="1"/>
  <c r="X5470" i="1" s="1"/>
  <c r="V5471" i="1"/>
  <c r="W5471" i="1" s="1"/>
  <c r="X5471" i="1" s="1"/>
  <c r="V5472" i="1"/>
  <c r="W5472" i="1" s="1"/>
  <c r="X5472" i="1" s="1"/>
  <c r="V5473" i="1"/>
  <c r="W5473" i="1" s="1"/>
  <c r="X5473" i="1" s="1"/>
  <c r="V5474" i="1"/>
  <c r="W5474" i="1" s="1"/>
  <c r="X5474" i="1" s="1"/>
  <c r="V5475" i="1"/>
  <c r="W5475" i="1" s="1"/>
  <c r="X5475" i="1" s="1"/>
  <c r="V5476" i="1"/>
  <c r="W5476" i="1" s="1"/>
  <c r="X5476" i="1" s="1"/>
  <c r="V5477" i="1"/>
  <c r="W5477" i="1" s="1"/>
  <c r="X5477" i="1" s="1"/>
  <c r="V5478" i="1"/>
  <c r="W5478" i="1" s="1"/>
  <c r="X5478" i="1" s="1"/>
  <c r="V5479" i="1"/>
  <c r="W5479" i="1" s="1"/>
  <c r="X5479" i="1" s="1"/>
  <c r="V5480" i="1"/>
  <c r="W5480" i="1" s="1"/>
  <c r="X5480" i="1" s="1"/>
  <c r="V5481" i="1"/>
  <c r="W5481" i="1" s="1"/>
  <c r="X5481" i="1" s="1"/>
  <c r="V5482" i="1"/>
  <c r="W5482" i="1" s="1"/>
  <c r="X5482" i="1" s="1"/>
  <c r="V5483" i="1"/>
  <c r="W5483" i="1" s="1"/>
  <c r="X5483" i="1" s="1"/>
  <c r="V5484" i="1"/>
  <c r="W5484" i="1" s="1"/>
  <c r="X5484" i="1" s="1"/>
  <c r="V5485" i="1"/>
  <c r="W5485" i="1" s="1"/>
  <c r="X5485" i="1" s="1"/>
  <c r="V5486" i="1"/>
  <c r="W5486" i="1" s="1"/>
  <c r="X5486" i="1" s="1"/>
  <c r="V5487" i="1"/>
  <c r="W5487" i="1" s="1"/>
  <c r="X5487" i="1" s="1"/>
  <c r="V5488" i="1"/>
  <c r="W5488" i="1" s="1"/>
  <c r="X5488" i="1" s="1"/>
  <c r="V5489" i="1"/>
  <c r="W5489" i="1" s="1"/>
  <c r="X5489" i="1" s="1"/>
  <c r="V5490" i="1"/>
  <c r="W5490" i="1" s="1"/>
  <c r="X5490" i="1" s="1"/>
  <c r="V5491" i="1"/>
  <c r="W5491" i="1" s="1"/>
  <c r="X5491" i="1" s="1"/>
  <c r="V5492" i="1"/>
  <c r="W5492" i="1" s="1"/>
  <c r="X5492" i="1" s="1"/>
  <c r="V5493" i="1"/>
  <c r="W5493" i="1" s="1"/>
  <c r="X5493" i="1" s="1"/>
  <c r="V5494" i="1"/>
  <c r="W5494" i="1" s="1"/>
  <c r="X5494" i="1" s="1"/>
  <c r="V5495" i="1"/>
  <c r="W5495" i="1" s="1"/>
  <c r="X5495" i="1" s="1"/>
  <c r="V5496" i="1"/>
  <c r="W5496" i="1" s="1"/>
  <c r="X5496" i="1" s="1"/>
  <c r="V5497" i="1"/>
  <c r="W5497" i="1" s="1"/>
  <c r="X5497" i="1" s="1"/>
  <c r="V5498" i="1"/>
  <c r="W5498" i="1" s="1"/>
  <c r="X5498" i="1" s="1"/>
  <c r="V5499" i="1"/>
  <c r="W5499" i="1" s="1"/>
  <c r="X5499" i="1" s="1"/>
  <c r="V5500" i="1"/>
  <c r="W5500" i="1" s="1"/>
  <c r="X5500" i="1" s="1"/>
  <c r="V5501" i="1"/>
  <c r="W5501" i="1" s="1"/>
  <c r="X5501" i="1" s="1"/>
  <c r="V5502" i="1"/>
  <c r="W5502" i="1" s="1"/>
  <c r="X5502" i="1" s="1"/>
  <c r="V5503" i="1"/>
  <c r="W5503" i="1" s="1"/>
  <c r="X5503" i="1" s="1"/>
  <c r="V5504" i="1"/>
  <c r="W5504" i="1" s="1"/>
  <c r="X5504" i="1" s="1"/>
  <c r="V5505" i="1"/>
  <c r="W5505" i="1" s="1"/>
  <c r="X5505" i="1" s="1"/>
  <c r="V5506" i="1"/>
  <c r="W5506" i="1" s="1"/>
  <c r="X5506" i="1" s="1"/>
  <c r="V5507" i="1"/>
  <c r="W5507" i="1" s="1"/>
  <c r="X5507" i="1" s="1"/>
  <c r="V5508" i="1"/>
  <c r="W5508" i="1" s="1"/>
  <c r="X5508" i="1" s="1"/>
  <c r="V5509" i="1"/>
  <c r="W5509" i="1" s="1"/>
  <c r="X5509" i="1" s="1"/>
  <c r="V5510" i="1"/>
  <c r="W5510" i="1" s="1"/>
  <c r="X5510" i="1" s="1"/>
  <c r="V5511" i="1"/>
  <c r="W5511" i="1" s="1"/>
  <c r="X5511" i="1" s="1"/>
  <c r="V5512" i="1"/>
  <c r="W5512" i="1" s="1"/>
  <c r="X5512" i="1" s="1"/>
  <c r="V5513" i="1"/>
  <c r="W5513" i="1" s="1"/>
  <c r="X5513" i="1" s="1"/>
  <c r="V5514" i="1"/>
  <c r="W5514" i="1" s="1"/>
  <c r="X5514" i="1" s="1"/>
  <c r="V5515" i="1"/>
  <c r="W5515" i="1" s="1"/>
  <c r="X5515" i="1" s="1"/>
  <c r="V5516" i="1"/>
  <c r="W5516" i="1" s="1"/>
  <c r="X5516" i="1" s="1"/>
  <c r="V5517" i="1"/>
  <c r="W5517" i="1" s="1"/>
  <c r="X5517" i="1" s="1"/>
  <c r="V5518" i="1"/>
  <c r="W5518" i="1" s="1"/>
  <c r="X5518" i="1" s="1"/>
  <c r="V5519" i="1"/>
  <c r="W5519" i="1" s="1"/>
  <c r="X5519" i="1" s="1"/>
  <c r="V5520" i="1"/>
  <c r="W5520" i="1" s="1"/>
  <c r="X5520" i="1" s="1"/>
  <c r="V5521" i="1"/>
  <c r="W5521" i="1" s="1"/>
  <c r="X5521" i="1" s="1"/>
  <c r="V5522" i="1"/>
  <c r="W5522" i="1" s="1"/>
  <c r="X5522" i="1" s="1"/>
  <c r="V5523" i="1"/>
  <c r="W5523" i="1" s="1"/>
  <c r="X5523" i="1" s="1"/>
  <c r="V5524" i="1"/>
  <c r="W5524" i="1" s="1"/>
  <c r="X5524" i="1" s="1"/>
  <c r="V5525" i="1"/>
  <c r="W5525" i="1" s="1"/>
  <c r="X5525" i="1" s="1"/>
  <c r="V5526" i="1"/>
  <c r="W5526" i="1" s="1"/>
  <c r="X5526" i="1" s="1"/>
  <c r="V5527" i="1"/>
  <c r="W5527" i="1" s="1"/>
  <c r="X5527" i="1" s="1"/>
  <c r="V5528" i="1"/>
  <c r="W5528" i="1" s="1"/>
  <c r="X5528" i="1" s="1"/>
  <c r="V5529" i="1"/>
  <c r="W5529" i="1" s="1"/>
  <c r="X5529" i="1" s="1"/>
  <c r="V5530" i="1"/>
  <c r="W5530" i="1" s="1"/>
  <c r="X5530" i="1" s="1"/>
  <c r="V5531" i="1"/>
  <c r="W5531" i="1" s="1"/>
  <c r="X5531" i="1" s="1"/>
  <c r="V5532" i="1"/>
  <c r="W5532" i="1" s="1"/>
  <c r="X5532" i="1" s="1"/>
  <c r="V5533" i="1"/>
  <c r="W5533" i="1" s="1"/>
  <c r="X5533" i="1" s="1"/>
  <c r="V5534" i="1"/>
  <c r="W5534" i="1" s="1"/>
  <c r="X5534" i="1" s="1"/>
  <c r="V5535" i="1"/>
  <c r="W5535" i="1" s="1"/>
  <c r="X5535" i="1" s="1"/>
  <c r="V5536" i="1"/>
  <c r="W5536" i="1" s="1"/>
  <c r="X5536" i="1" s="1"/>
  <c r="V5537" i="1"/>
  <c r="W5537" i="1" s="1"/>
  <c r="X5537" i="1" s="1"/>
  <c r="V5538" i="1"/>
  <c r="W5538" i="1" s="1"/>
  <c r="X5538" i="1" s="1"/>
  <c r="V5539" i="1"/>
  <c r="W5539" i="1" s="1"/>
  <c r="X5539" i="1" s="1"/>
  <c r="V5540" i="1"/>
  <c r="W5540" i="1" s="1"/>
  <c r="X5540" i="1" s="1"/>
  <c r="V5541" i="1"/>
  <c r="W5541" i="1" s="1"/>
  <c r="X5541" i="1" s="1"/>
  <c r="V5542" i="1"/>
  <c r="W5542" i="1" s="1"/>
  <c r="X5542" i="1" s="1"/>
  <c r="V5543" i="1"/>
  <c r="W5543" i="1" s="1"/>
  <c r="X5543" i="1" s="1"/>
  <c r="V5544" i="1"/>
  <c r="W5544" i="1" s="1"/>
  <c r="X5544" i="1" s="1"/>
  <c r="V5545" i="1"/>
  <c r="W5545" i="1" s="1"/>
  <c r="X5545" i="1" s="1"/>
  <c r="V5546" i="1"/>
  <c r="W5546" i="1" s="1"/>
  <c r="X5546" i="1" s="1"/>
  <c r="V5547" i="1"/>
  <c r="W5547" i="1" s="1"/>
  <c r="X5547" i="1" s="1"/>
  <c r="V5548" i="1"/>
  <c r="W5548" i="1" s="1"/>
  <c r="X5548" i="1" s="1"/>
  <c r="V5549" i="1"/>
  <c r="W5549" i="1" s="1"/>
  <c r="X5549" i="1" s="1"/>
  <c r="V5550" i="1"/>
  <c r="W5550" i="1" s="1"/>
  <c r="X5550" i="1" s="1"/>
  <c r="V5551" i="1"/>
  <c r="W5551" i="1" s="1"/>
  <c r="X5551" i="1" s="1"/>
  <c r="V5552" i="1"/>
  <c r="W5552" i="1" s="1"/>
  <c r="X5552" i="1" s="1"/>
  <c r="V5553" i="1"/>
  <c r="W5553" i="1" s="1"/>
  <c r="X5553" i="1" s="1"/>
  <c r="V5554" i="1"/>
  <c r="W5554" i="1" s="1"/>
  <c r="X5554" i="1" s="1"/>
  <c r="V5555" i="1"/>
  <c r="W5555" i="1" s="1"/>
  <c r="X5555" i="1" s="1"/>
  <c r="V5556" i="1"/>
  <c r="W5556" i="1" s="1"/>
  <c r="X5556" i="1" s="1"/>
  <c r="V5557" i="1"/>
  <c r="W5557" i="1" s="1"/>
  <c r="X5557" i="1" s="1"/>
  <c r="V5558" i="1"/>
  <c r="W5558" i="1" s="1"/>
  <c r="X5558" i="1" s="1"/>
  <c r="V5559" i="1"/>
  <c r="W5559" i="1" s="1"/>
  <c r="X5559" i="1" s="1"/>
  <c r="V5560" i="1"/>
  <c r="W5560" i="1" s="1"/>
  <c r="X5560" i="1" s="1"/>
  <c r="V5561" i="1"/>
  <c r="W5561" i="1" s="1"/>
  <c r="X5561" i="1" s="1"/>
  <c r="V5562" i="1"/>
  <c r="W5562" i="1" s="1"/>
  <c r="X5562" i="1" s="1"/>
  <c r="V5563" i="1"/>
  <c r="W5563" i="1" s="1"/>
  <c r="X5563" i="1" s="1"/>
  <c r="V5564" i="1"/>
  <c r="W5564" i="1" s="1"/>
  <c r="X5564" i="1" s="1"/>
  <c r="V5565" i="1"/>
  <c r="W5565" i="1" s="1"/>
  <c r="X5565" i="1" s="1"/>
  <c r="V5566" i="1"/>
  <c r="W5566" i="1" s="1"/>
  <c r="X5566" i="1" s="1"/>
  <c r="V5567" i="1"/>
  <c r="W5567" i="1" s="1"/>
  <c r="X5567" i="1" s="1"/>
  <c r="V5568" i="1"/>
  <c r="W5568" i="1" s="1"/>
  <c r="X5568" i="1" s="1"/>
  <c r="V5569" i="1"/>
  <c r="W5569" i="1" s="1"/>
  <c r="X5569" i="1" s="1"/>
  <c r="V5570" i="1"/>
  <c r="W5570" i="1" s="1"/>
  <c r="X5570" i="1" s="1"/>
  <c r="V5571" i="1"/>
  <c r="W5571" i="1" s="1"/>
  <c r="X5571" i="1" s="1"/>
  <c r="V5572" i="1"/>
  <c r="W5572" i="1" s="1"/>
  <c r="X5572" i="1" s="1"/>
  <c r="V5573" i="1"/>
  <c r="W5573" i="1" s="1"/>
  <c r="X5573" i="1" s="1"/>
  <c r="V5574" i="1"/>
  <c r="W5574" i="1" s="1"/>
  <c r="X5574" i="1" s="1"/>
  <c r="V5575" i="1"/>
  <c r="W5575" i="1" s="1"/>
  <c r="X5575" i="1" s="1"/>
  <c r="V5576" i="1"/>
  <c r="W5576" i="1" s="1"/>
  <c r="X5576" i="1" s="1"/>
  <c r="V5577" i="1"/>
  <c r="W5577" i="1" s="1"/>
  <c r="X5577" i="1" s="1"/>
  <c r="V5578" i="1"/>
  <c r="W5578" i="1" s="1"/>
  <c r="X5578" i="1" s="1"/>
  <c r="V5579" i="1"/>
  <c r="W5579" i="1" s="1"/>
  <c r="X5579" i="1" s="1"/>
  <c r="V5580" i="1"/>
  <c r="W5580" i="1" s="1"/>
  <c r="X5580" i="1" s="1"/>
  <c r="V5581" i="1"/>
  <c r="W5581" i="1" s="1"/>
  <c r="X5581" i="1" s="1"/>
  <c r="V5582" i="1"/>
  <c r="W5582" i="1" s="1"/>
  <c r="X5582" i="1" s="1"/>
  <c r="V5583" i="1"/>
  <c r="W5583" i="1" s="1"/>
  <c r="X5583" i="1" s="1"/>
  <c r="V5584" i="1"/>
  <c r="W5584" i="1" s="1"/>
  <c r="X5584" i="1" s="1"/>
  <c r="V5585" i="1"/>
  <c r="W5585" i="1" s="1"/>
  <c r="X5585" i="1" s="1"/>
  <c r="V5586" i="1"/>
  <c r="W5586" i="1" s="1"/>
  <c r="X5586" i="1" s="1"/>
  <c r="V5587" i="1"/>
  <c r="W5587" i="1" s="1"/>
  <c r="X5587" i="1" s="1"/>
  <c r="V5588" i="1"/>
  <c r="W5588" i="1" s="1"/>
  <c r="X5588" i="1" s="1"/>
  <c r="V5589" i="1"/>
  <c r="W5589" i="1" s="1"/>
  <c r="X5589" i="1" s="1"/>
  <c r="V5590" i="1"/>
  <c r="W5590" i="1" s="1"/>
  <c r="X5590" i="1" s="1"/>
  <c r="V5591" i="1"/>
  <c r="W5591" i="1" s="1"/>
  <c r="X5591" i="1" s="1"/>
  <c r="V5592" i="1"/>
  <c r="W5592" i="1" s="1"/>
  <c r="X5592" i="1" s="1"/>
  <c r="V5593" i="1"/>
  <c r="W5593" i="1" s="1"/>
  <c r="X5593" i="1" s="1"/>
  <c r="V5594" i="1"/>
  <c r="W5594" i="1" s="1"/>
  <c r="X5594" i="1" s="1"/>
  <c r="V5595" i="1"/>
  <c r="W5595" i="1" s="1"/>
  <c r="X5595" i="1" s="1"/>
  <c r="V5596" i="1"/>
  <c r="W5596" i="1" s="1"/>
  <c r="X5596" i="1" s="1"/>
  <c r="V5597" i="1"/>
  <c r="W5597" i="1" s="1"/>
  <c r="X5597" i="1" s="1"/>
  <c r="V5598" i="1"/>
  <c r="W5598" i="1" s="1"/>
  <c r="X5598" i="1" s="1"/>
  <c r="V5599" i="1"/>
  <c r="W5599" i="1" s="1"/>
  <c r="X5599" i="1" s="1"/>
  <c r="V5600" i="1"/>
  <c r="W5600" i="1" s="1"/>
  <c r="X5600" i="1" s="1"/>
  <c r="V5601" i="1"/>
  <c r="W5601" i="1" s="1"/>
  <c r="X5601" i="1" s="1"/>
  <c r="V5602" i="1"/>
  <c r="W5602" i="1" s="1"/>
  <c r="X5602" i="1" s="1"/>
  <c r="V5603" i="1"/>
  <c r="W5603" i="1" s="1"/>
  <c r="X5603" i="1" s="1"/>
  <c r="V5604" i="1"/>
  <c r="W5604" i="1" s="1"/>
  <c r="X5604" i="1" s="1"/>
  <c r="V5605" i="1"/>
  <c r="W5605" i="1" s="1"/>
  <c r="X5605" i="1" s="1"/>
  <c r="V5606" i="1"/>
  <c r="W5606" i="1" s="1"/>
  <c r="X5606" i="1" s="1"/>
  <c r="V5607" i="1"/>
  <c r="W5607" i="1" s="1"/>
  <c r="X5607" i="1" s="1"/>
  <c r="V5608" i="1"/>
  <c r="W5608" i="1" s="1"/>
  <c r="X5608" i="1" s="1"/>
  <c r="V5609" i="1"/>
  <c r="W5609" i="1" s="1"/>
  <c r="X5609" i="1" s="1"/>
  <c r="V5610" i="1"/>
  <c r="W5610" i="1" s="1"/>
  <c r="X5610" i="1" s="1"/>
  <c r="V5611" i="1"/>
  <c r="W5611" i="1" s="1"/>
  <c r="X5611" i="1" s="1"/>
  <c r="V5612" i="1"/>
  <c r="W5612" i="1" s="1"/>
  <c r="X5612" i="1" s="1"/>
  <c r="V5613" i="1"/>
  <c r="W5613" i="1" s="1"/>
  <c r="X5613" i="1" s="1"/>
  <c r="V5614" i="1"/>
  <c r="W5614" i="1" s="1"/>
  <c r="X5614" i="1" s="1"/>
  <c r="V5615" i="1"/>
  <c r="W5615" i="1" s="1"/>
  <c r="X5615" i="1" s="1"/>
  <c r="V5616" i="1"/>
  <c r="W5616" i="1" s="1"/>
  <c r="X5616" i="1" s="1"/>
  <c r="V5617" i="1"/>
  <c r="W5617" i="1" s="1"/>
  <c r="X5617" i="1" s="1"/>
  <c r="V5618" i="1"/>
  <c r="W5618" i="1" s="1"/>
  <c r="X5618" i="1" s="1"/>
  <c r="V5619" i="1"/>
  <c r="W5619" i="1" s="1"/>
  <c r="X5619" i="1" s="1"/>
  <c r="V5620" i="1"/>
  <c r="W5620" i="1" s="1"/>
  <c r="X5620" i="1" s="1"/>
  <c r="V5621" i="1"/>
  <c r="W5621" i="1" s="1"/>
  <c r="X5621" i="1" s="1"/>
  <c r="V5622" i="1"/>
  <c r="W5622" i="1" s="1"/>
  <c r="X5622" i="1" s="1"/>
  <c r="V5623" i="1"/>
  <c r="W5623" i="1" s="1"/>
  <c r="X5623" i="1" s="1"/>
  <c r="V5624" i="1"/>
  <c r="W5624" i="1" s="1"/>
  <c r="X5624" i="1" s="1"/>
  <c r="V5625" i="1"/>
  <c r="W5625" i="1" s="1"/>
  <c r="X5625" i="1" s="1"/>
  <c r="V5626" i="1"/>
  <c r="W5626" i="1" s="1"/>
  <c r="X5626" i="1" s="1"/>
  <c r="V5627" i="1"/>
  <c r="W5627" i="1" s="1"/>
  <c r="X5627" i="1" s="1"/>
  <c r="V5628" i="1"/>
  <c r="W5628" i="1" s="1"/>
  <c r="X5628" i="1" s="1"/>
  <c r="V5629" i="1"/>
  <c r="W5629" i="1" s="1"/>
  <c r="X5629" i="1" s="1"/>
  <c r="V5630" i="1"/>
  <c r="W5630" i="1" s="1"/>
  <c r="X5630" i="1" s="1"/>
  <c r="V5631" i="1"/>
  <c r="W5631" i="1" s="1"/>
  <c r="X5631" i="1" s="1"/>
  <c r="V5632" i="1"/>
  <c r="W5632" i="1" s="1"/>
  <c r="X5632" i="1" s="1"/>
  <c r="V5633" i="1"/>
  <c r="W5633" i="1" s="1"/>
  <c r="X5633" i="1" s="1"/>
  <c r="V5634" i="1"/>
  <c r="W5634" i="1" s="1"/>
  <c r="X5634" i="1" s="1"/>
  <c r="V5635" i="1"/>
  <c r="W5635" i="1" s="1"/>
  <c r="X5635" i="1" s="1"/>
  <c r="V5636" i="1"/>
  <c r="W5636" i="1" s="1"/>
  <c r="X5636" i="1" s="1"/>
  <c r="V5637" i="1"/>
  <c r="W5637" i="1" s="1"/>
  <c r="X5637" i="1" s="1"/>
  <c r="V5638" i="1"/>
  <c r="W5638" i="1" s="1"/>
  <c r="X5638" i="1" s="1"/>
  <c r="V5639" i="1"/>
  <c r="W5639" i="1" s="1"/>
  <c r="X5639" i="1" s="1"/>
  <c r="V5640" i="1"/>
  <c r="W5640" i="1" s="1"/>
  <c r="X5640" i="1" s="1"/>
  <c r="V5641" i="1"/>
  <c r="W5641" i="1" s="1"/>
  <c r="X5641" i="1" s="1"/>
  <c r="V5642" i="1"/>
  <c r="W5642" i="1" s="1"/>
  <c r="X5642" i="1" s="1"/>
  <c r="V5643" i="1"/>
  <c r="W5643" i="1" s="1"/>
  <c r="X5643" i="1" s="1"/>
  <c r="V5644" i="1"/>
  <c r="W5644" i="1" s="1"/>
  <c r="X5644" i="1" s="1"/>
  <c r="V5645" i="1"/>
  <c r="W5645" i="1" s="1"/>
  <c r="X5645" i="1" s="1"/>
  <c r="V5646" i="1"/>
  <c r="W5646" i="1" s="1"/>
  <c r="X5646" i="1" s="1"/>
  <c r="V5647" i="1"/>
  <c r="W5647" i="1" s="1"/>
  <c r="X5647" i="1" s="1"/>
  <c r="V5648" i="1"/>
  <c r="W5648" i="1" s="1"/>
  <c r="X5648" i="1" s="1"/>
  <c r="V5649" i="1"/>
  <c r="W5649" i="1" s="1"/>
  <c r="X5649" i="1" s="1"/>
  <c r="V5650" i="1"/>
  <c r="W5650" i="1" s="1"/>
  <c r="X5650" i="1" s="1"/>
  <c r="V5651" i="1"/>
  <c r="W5651" i="1" s="1"/>
  <c r="X5651" i="1" s="1"/>
  <c r="V5652" i="1"/>
  <c r="W5652" i="1" s="1"/>
  <c r="X5652" i="1" s="1"/>
  <c r="V5653" i="1"/>
  <c r="W5653" i="1" s="1"/>
  <c r="X5653" i="1" s="1"/>
  <c r="V5654" i="1"/>
  <c r="W5654" i="1" s="1"/>
  <c r="X5654" i="1" s="1"/>
  <c r="V5655" i="1"/>
  <c r="W5655" i="1" s="1"/>
  <c r="X5655" i="1" s="1"/>
  <c r="V5656" i="1"/>
  <c r="W5656" i="1" s="1"/>
  <c r="X5656" i="1" s="1"/>
  <c r="V5657" i="1"/>
  <c r="W5657" i="1" s="1"/>
  <c r="X5657" i="1" s="1"/>
  <c r="V5658" i="1"/>
  <c r="W5658" i="1" s="1"/>
  <c r="X5658" i="1" s="1"/>
  <c r="V5659" i="1"/>
  <c r="W5659" i="1" s="1"/>
  <c r="X5659" i="1" s="1"/>
  <c r="V5660" i="1"/>
  <c r="W5660" i="1" s="1"/>
  <c r="X5660" i="1" s="1"/>
  <c r="V5661" i="1"/>
  <c r="W5661" i="1" s="1"/>
  <c r="X5661" i="1" s="1"/>
  <c r="V5662" i="1"/>
  <c r="W5662" i="1" s="1"/>
  <c r="X5662" i="1" s="1"/>
  <c r="V5663" i="1"/>
  <c r="W5663" i="1" s="1"/>
  <c r="X5663" i="1" s="1"/>
  <c r="V5664" i="1"/>
  <c r="W5664" i="1" s="1"/>
  <c r="X5664" i="1" s="1"/>
  <c r="V5665" i="1"/>
  <c r="W5665" i="1" s="1"/>
  <c r="X5665" i="1" s="1"/>
  <c r="V5666" i="1"/>
  <c r="W5666" i="1" s="1"/>
  <c r="X5666" i="1" s="1"/>
  <c r="V5667" i="1"/>
  <c r="W5667" i="1" s="1"/>
  <c r="X5667" i="1" s="1"/>
  <c r="V5668" i="1"/>
  <c r="W5668" i="1" s="1"/>
  <c r="X5668" i="1" s="1"/>
  <c r="V5669" i="1"/>
  <c r="W5669" i="1" s="1"/>
  <c r="X5669" i="1" s="1"/>
  <c r="V5670" i="1"/>
  <c r="W5670" i="1" s="1"/>
  <c r="X5670" i="1" s="1"/>
  <c r="V5671" i="1"/>
  <c r="W5671" i="1" s="1"/>
  <c r="X5671" i="1" s="1"/>
  <c r="V5672" i="1"/>
  <c r="W5672" i="1" s="1"/>
  <c r="X5672" i="1" s="1"/>
  <c r="V5673" i="1"/>
  <c r="W5673" i="1" s="1"/>
  <c r="X5673" i="1" s="1"/>
  <c r="V5674" i="1"/>
  <c r="W5674" i="1" s="1"/>
  <c r="X5674" i="1" s="1"/>
  <c r="V5675" i="1"/>
  <c r="W5675" i="1" s="1"/>
  <c r="X5675" i="1" s="1"/>
  <c r="V5676" i="1"/>
  <c r="W5676" i="1" s="1"/>
  <c r="X5676" i="1" s="1"/>
  <c r="V5677" i="1"/>
  <c r="W5677" i="1" s="1"/>
  <c r="X5677" i="1" s="1"/>
  <c r="V5678" i="1"/>
  <c r="W5678" i="1" s="1"/>
  <c r="X5678" i="1" s="1"/>
  <c r="V5679" i="1"/>
  <c r="W5679" i="1" s="1"/>
  <c r="X5679" i="1" s="1"/>
  <c r="V5680" i="1"/>
  <c r="W5680" i="1" s="1"/>
  <c r="X5680" i="1" s="1"/>
  <c r="V5681" i="1"/>
  <c r="W5681" i="1" s="1"/>
  <c r="X5681" i="1" s="1"/>
  <c r="V5682" i="1"/>
  <c r="W5682" i="1" s="1"/>
  <c r="X5682" i="1" s="1"/>
  <c r="V5683" i="1"/>
  <c r="W5683" i="1" s="1"/>
  <c r="X5683" i="1" s="1"/>
  <c r="V5684" i="1"/>
  <c r="W5684" i="1" s="1"/>
  <c r="X5684" i="1" s="1"/>
  <c r="V5685" i="1"/>
  <c r="W5685" i="1" s="1"/>
  <c r="X5685" i="1" s="1"/>
  <c r="V5686" i="1"/>
  <c r="W5686" i="1" s="1"/>
  <c r="X5686" i="1" s="1"/>
  <c r="V5687" i="1"/>
  <c r="W5687" i="1" s="1"/>
  <c r="X5687" i="1" s="1"/>
  <c r="V5688" i="1"/>
  <c r="W5688" i="1" s="1"/>
  <c r="X5688" i="1" s="1"/>
  <c r="V5689" i="1"/>
  <c r="W5689" i="1" s="1"/>
  <c r="X5689" i="1" s="1"/>
  <c r="V5690" i="1"/>
  <c r="W5690" i="1" s="1"/>
  <c r="X5690" i="1" s="1"/>
  <c r="V5691" i="1"/>
  <c r="W5691" i="1" s="1"/>
  <c r="X5691" i="1" s="1"/>
  <c r="V5692" i="1"/>
  <c r="W5692" i="1" s="1"/>
  <c r="X5692" i="1" s="1"/>
  <c r="V5693" i="1"/>
  <c r="W5693" i="1" s="1"/>
  <c r="X5693" i="1" s="1"/>
  <c r="V5694" i="1"/>
  <c r="W5694" i="1" s="1"/>
  <c r="X5694" i="1" s="1"/>
  <c r="V5695" i="1"/>
  <c r="W5695" i="1" s="1"/>
  <c r="X5695" i="1" s="1"/>
  <c r="V5696" i="1"/>
  <c r="W5696" i="1" s="1"/>
  <c r="X5696" i="1" s="1"/>
  <c r="V5697" i="1"/>
  <c r="W5697" i="1" s="1"/>
  <c r="X5697" i="1" s="1"/>
  <c r="V5698" i="1"/>
  <c r="W5698" i="1" s="1"/>
  <c r="X5698" i="1" s="1"/>
  <c r="V5699" i="1"/>
  <c r="W5699" i="1" s="1"/>
  <c r="X5699" i="1" s="1"/>
  <c r="V5700" i="1"/>
  <c r="W5700" i="1" s="1"/>
  <c r="X5700" i="1" s="1"/>
  <c r="V5701" i="1"/>
  <c r="W5701" i="1" s="1"/>
  <c r="X5701" i="1" s="1"/>
  <c r="V5702" i="1"/>
  <c r="W5702" i="1" s="1"/>
  <c r="X5702" i="1" s="1"/>
  <c r="V5703" i="1"/>
  <c r="W5703" i="1" s="1"/>
  <c r="X5703" i="1" s="1"/>
  <c r="V5704" i="1"/>
  <c r="W5704" i="1" s="1"/>
  <c r="X5704" i="1" s="1"/>
  <c r="V5705" i="1"/>
  <c r="W5705" i="1" s="1"/>
  <c r="X5705" i="1" s="1"/>
  <c r="V5706" i="1"/>
  <c r="W5706" i="1" s="1"/>
  <c r="X5706" i="1" s="1"/>
  <c r="V5707" i="1"/>
  <c r="W5707" i="1" s="1"/>
  <c r="X5707" i="1" s="1"/>
  <c r="V5708" i="1"/>
  <c r="W5708" i="1" s="1"/>
  <c r="X5708" i="1" s="1"/>
  <c r="V5709" i="1"/>
  <c r="W5709" i="1" s="1"/>
  <c r="X5709" i="1" s="1"/>
  <c r="V5710" i="1"/>
  <c r="W5710" i="1" s="1"/>
  <c r="X5710" i="1" s="1"/>
  <c r="V5711" i="1"/>
  <c r="W5711" i="1" s="1"/>
  <c r="X5711" i="1" s="1"/>
  <c r="V5712" i="1"/>
  <c r="W5712" i="1" s="1"/>
  <c r="X5712" i="1" s="1"/>
  <c r="V5713" i="1"/>
  <c r="W5713" i="1" s="1"/>
  <c r="X5713" i="1" s="1"/>
  <c r="V5714" i="1"/>
  <c r="W5714" i="1" s="1"/>
  <c r="X5714" i="1" s="1"/>
  <c r="V5715" i="1"/>
  <c r="W5715" i="1" s="1"/>
  <c r="X5715" i="1" s="1"/>
  <c r="V5716" i="1"/>
  <c r="W5716" i="1" s="1"/>
  <c r="X5716" i="1" s="1"/>
  <c r="V5717" i="1"/>
  <c r="W5717" i="1" s="1"/>
  <c r="X5717" i="1" s="1"/>
  <c r="V5718" i="1"/>
  <c r="W5718" i="1" s="1"/>
  <c r="X5718" i="1" s="1"/>
  <c r="V5719" i="1"/>
  <c r="W5719" i="1" s="1"/>
  <c r="X5719" i="1" s="1"/>
  <c r="V5720" i="1"/>
  <c r="W5720" i="1" s="1"/>
  <c r="X5720" i="1" s="1"/>
  <c r="V5721" i="1"/>
  <c r="W5721" i="1" s="1"/>
  <c r="X5721" i="1" s="1"/>
  <c r="V5722" i="1"/>
  <c r="W5722" i="1" s="1"/>
  <c r="X5722" i="1" s="1"/>
  <c r="V5723" i="1"/>
  <c r="W5723" i="1" s="1"/>
  <c r="X5723" i="1" s="1"/>
  <c r="V5724" i="1"/>
  <c r="W5724" i="1" s="1"/>
  <c r="X5724" i="1" s="1"/>
  <c r="V5725" i="1"/>
  <c r="W5725" i="1" s="1"/>
  <c r="X5725" i="1" s="1"/>
  <c r="V5726" i="1"/>
  <c r="W5726" i="1" s="1"/>
  <c r="X5726" i="1" s="1"/>
  <c r="V5727" i="1"/>
  <c r="W5727" i="1" s="1"/>
  <c r="X5727" i="1" s="1"/>
  <c r="V5728" i="1"/>
  <c r="W5728" i="1" s="1"/>
  <c r="X5728" i="1" s="1"/>
  <c r="V5729" i="1"/>
  <c r="W5729" i="1" s="1"/>
  <c r="X5729" i="1" s="1"/>
  <c r="V5730" i="1"/>
  <c r="W5730" i="1" s="1"/>
  <c r="X5730" i="1" s="1"/>
  <c r="V5731" i="1"/>
  <c r="W5731" i="1" s="1"/>
  <c r="X5731" i="1" s="1"/>
  <c r="V5732" i="1"/>
  <c r="W5732" i="1" s="1"/>
  <c r="X5732" i="1" s="1"/>
  <c r="V5733" i="1"/>
  <c r="W5733" i="1" s="1"/>
  <c r="X5733" i="1" s="1"/>
  <c r="V5734" i="1"/>
  <c r="W5734" i="1" s="1"/>
  <c r="X5734" i="1" s="1"/>
  <c r="V5735" i="1"/>
  <c r="W5735" i="1" s="1"/>
  <c r="X5735" i="1" s="1"/>
  <c r="V5736" i="1"/>
  <c r="W5736" i="1" s="1"/>
  <c r="X5736" i="1" s="1"/>
  <c r="V5737" i="1"/>
  <c r="W5737" i="1" s="1"/>
  <c r="X5737" i="1" s="1"/>
  <c r="V5738" i="1"/>
  <c r="W5738" i="1" s="1"/>
  <c r="X5738" i="1" s="1"/>
  <c r="V5739" i="1"/>
  <c r="W5739" i="1" s="1"/>
  <c r="X5739" i="1" s="1"/>
  <c r="V5740" i="1"/>
  <c r="W5740" i="1" s="1"/>
  <c r="X5740" i="1" s="1"/>
  <c r="V5741" i="1"/>
  <c r="W5741" i="1" s="1"/>
  <c r="X5741" i="1" s="1"/>
  <c r="V5742" i="1"/>
  <c r="W5742" i="1" s="1"/>
  <c r="X5742" i="1" s="1"/>
  <c r="V5743" i="1"/>
  <c r="W5743" i="1" s="1"/>
  <c r="X5743" i="1" s="1"/>
  <c r="V5744" i="1"/>
  <c r="W5744" i="1" s="1"/>
  <c r="X5744" i="1" s="1"/>
  <c r="V5745" i="1"/>
  <c r="W5745" i="1" s="1"/>
  <c r="X5745" i="1" s="1"/>
  <c r="V5746" i="1"/>
  <c r="W5746" i="1" s="1"/>
  <c r="X5746" i="1" s="1"/>
  <c r="V5747" i="1"/>
  <c r="W5747" i="1" s="1"/>
  <c r="X5747" i="1" s="1"/>
  <c r="V5748" i="1"/>
  <c r="W5748" i="1" s="1"/>
  <c r="X5748" i="1" s="1"/>
  <c r="V5749" i="1"/>
  <c r="W5749" i="1" s="1"/>
  <c r="X5749" i="1" s="1"/>
  <c r="V5750" i="1"/>
  <c r="W5750" i="1" s="1"/>
  <c r="X5750" i="1" s="1"/>
  <c r="V5751" i="1"/>
  <c r="W5751" i="1" s="1"/>
  <c r="X5751" i="1" s="1"/>
  <c r="V5752" i="1"/>
  <c r="W5752" i="1" s="1"/>
  <c r="X5752" i="1" s="1"/>
  <c r="V5753" i="1"/>
  <c r="W5753" i="1" s="1"/>
  <c r="X5753" i="1" s="1"/>
  <c r="V5754" i="1"/>
  <c r="W5754" i="1" s="1"/>
  <c r="X5754" i="1" s="1"/>
  <c r="V5755" i="1"/>
  <c r="W5755" i="1" s="1"/>
  <c r="X5755" i="1" s="1"/>
  <c r="V5756" i="1"/>
  <c r="W5756" i="1" s="1"/>
  <c r="X5756" i="1" s="1"/>
  <c r="V5757" i="1"/>
  <c r="W5757" i="1" s="1"/>
  <c r="X5757" i="1" s="1"/>
  <c r="V5758" i="1"/>
  <c r="W5758" i="1" s="1"/>
  <c r="X5758" i="1" s="1"/>
  <c r="V5759" i="1"/>
  <c r="W5759" i="1" s="1"/>
  <c r="X5759" i="1" s="1"/>
  <c r="V5760" i="1"/>
  <c r="W5760" i="1" s="1"/>
  <c r="X5760" i="1" s="1"/>
  <c r="V5761" i="1"/>
  <c r="W5761" i="1" s="1"/>
  <c r="X5761" i="1" s="1"/>
  <c r="V5762" i="1"/>
  <c r="W5762" i="1" s="1"/>
  <c r="X5762" i="1" s="1"/>
  <c r="V5763" i="1"/>
  <c r="W5763" i="1" s="1"/>
  <c r="X5763" i="1" s="1"/>
  <c r="V5764" i="1"/>
  <c r="W5764" i="1" s="1"/>
  <c r="X5764" i="1" s="1"/>
  <c r="V5765" i="1"/>
  <c r="W5765" i="1" s="1"/>
  <c r="X5765" i="1" s="1"/>
  <c r="V5766" i="1"/>
  <c r="W5766" i="1" s="1"/>
  <c r="X5766" i="1" s="1"/>
  <c r="V5767" i="1"/>
  <c r="W5767" i="1" s="1"/>
  <c r="X5767" i="1" s="1"/>
  <c r="V5768" i="1"/>
  <c r="W5768" i="1" s="1"/>
  <c r="X5768" i="1" s="1"/>
  <c r="V5769" i="1"/>
  <c r="W5769" i="1" s="1"/>
  <c r="X5769" i="1" s="1"/>
  <c r="V5770" i="1"/>
  <c r="W5770" i="1" s="1"/>
  <c r="X5770" i="1" s="1"/>
  <c r="V5771" i="1"/>
  <c r="W5771" i="1" s="1"/>
  <c r="X5771" i="1" s="1"/>
  <c r="V5772" i="1"/>
  <c r="W5772" i="1" s="1"/>
  <c r="X5772" i="1" s="1"/>
  <c r="V5773" i="1"/>
  <c r="W5773" i="1" s="1"/>
  <c r="X5773" i="1" s="1"/>
  <c r="V5774" i="1"/>
  <c r="W5774" i="1" s="1"/>
  <c r="X5774" i="1" s="1"/>
  <c r="V5775" i="1"/>
  <c r="W5775" i="1" s="1"/>
  <c r="X5775" i="1" s="1"/>
  <c r="V5776" i="1"/>
  <c r="W5776" i="1" s="1"/>
  <c r="X5776" i="1" s="1"/>
  <c r="V5777" i="1"/>
  <c r="W5777" i="1" s="1"/>
  <c r="X5777" i="1" s="1"/>
  <c r="V5778" i="1"/>
  <c r="W5778" i="1" s="1"/>
  <c r="X5778" i="1" s="1"/>
  <c r="V5779" i="1"/>
  <c r="W5779" i="1" s="1"/>
  <c r="X5779" i="1" s="1"/>
  <c r="V5780" i="1"/>
  <c r="W5780" i="1" s="1"/>
  <c r="X5780" i="1" s="1"/>
  <c r="V5781" i="1"/>
  <c r="W5781" i="1" s="1"/>
  <c r="X5781" i="1" s="1"/>
  <c r="V5782" i="1"/>
  <c r="W5782" i="1" s="1"/>
  <c r="X5782" i="1" s="1"/>
  <c r="V5783" i="1"/>
  <c r="W5783" i="1" s="1"/>
  <c r="X5783" i="1" s="1"/>
  <c r="V5784" i="1"/>
  <c r="W5784" i="1" s="1"/>
  <c r="X5784" i="1" s="1"/>
  <c r="V5785" i="1"/>
  <c r="W5785" i="1" s="1"/>
  <c r="X5785" i="1" s="1"/>
  <c r="V5786" i="1"/>
  <c r="W5786" i="1" s="1"/>
  <c r="X5786" i="1" s="1"/>
  <c r="V5787" i="1"/>
  <c r="W5787" i="1" s="1"/>
  <c r="X5787" i="1" s="1"/>
  <c r="V5788" i="1"/>
  <c r="W5788" i="1" s="1"/>
  <c r="X5788" i="1" s="1"/>
  <c r="V5789" i="1"/>
  <c r="W5789" i="1" s="1"/>
  <c r="X5789" i="1" s="1"/>
  <c r="V5790" i="1"/>
  <c r="W5790" i="1" s="1"/>
  <c r="X5790" i="1" s="1"/>
  <c r="V5791" i="1"/>
  <c r="W5791" i="1" s="1"/>
  <c r="X5791" i="1" s="1"/>
  <c r="V5792" i="1"/>
  <c r="W5792" i="1" s="1"/>
  <c r="X5792" i="1" s="1"/>
  <c r="V5793" i="1"/>
  <c r="W5793" i="1" s="1"/>
  <c r="X5793" i="1" s="1"/>
  <c r="V5794" i="1"/>
  <c r="W5794" i="1" s="1"/>
  <c r="X5794" i="1" s="1"/>
  <c r="V5795" i="1"/>
  <c r="W5795" i="1" s="1"/>
  <c r="X5795" i="1" s="1"/>
  <c r="V5796" i="1"/>
  <c r="W5796" i="1" s="1"/>
  <c r="X5796" i="1" s="1"/>
  <c r="V5797" i="1"/>
  <c r="W5797" i="1" s="1"/>
  <c r="X5797" i="1" s="1"/>
  <c r="V5798" i="1"/>
  <c r="W5798" i="1" s="1"/>
  <c r="X5798" i="1" s="1"/>
  <c r="V5799" i="1"/>
  <c r="W5799" i="1" s="1"/>
  <c r="X5799" i="1" s="1"/>
  <c r="V5800" i="1"/>
  <c r="W5800" i="1" s="1"/>
  <c r="X5800" i="1" s="1"/>
  <c r="V5801" i="1"/>
  <c r="W5801" i="1" s="1"/>
  <c r="X5801" i="1" s="1"/>
  <c r="V5802" i="1"/>
  <c r="W5802" i="1" s="1"/>
  <c r="X5802" i="1" s="1"/>
  <c r="V5803" i="1"/>
  <c r="W5803" i="1" s="1"/>
  <c r="X5803" i="1" s="1"/>
  <c r="V5804" i="1"/>
  <c r="W5804" i="1" s="1"/>
  <c r="X5804" i="1" s="1"/>
  <c r="V5805" i="1"/>
  <c r="W5805" i="1" s="1"/>
  <c r="X5805" i="1" s="1"/>
  <c r="V5806" i="1"/>
  <c r="W5806" i="1" s="1"/>
  <c r="X5806" i="1" s="1"/>
  <c r="V5807" i="1"/>
  <c r="W5807" i="1" s="1"/>
  <c r="X5807" i="1" s="1"/>
  <c r="V5808" i="1"/>
  <c r="W5808" i="1" s="1"/>
  <c r="X5808" i="1" s="1"/>
  <c r="V5809" i="1"/>
  <c r="W5809" i="1" s="1"/>
  <c r="X5809" i="1" s="1"/>
  <c r="V5810" i="1"/>
  <c r="W5810" i="1" s="1"/>
  <c r="X5810" i="1" s="1"/>
  <c r="V5811" i="1"/>
  <c r="W5811" i="1" s="1"/>
  <c r="X5811" i="1" s="1"/>
  <c r="V5812" i="1"/>
  <c r="W5812" i="1" s="1"/>
  <c r="X5812" i="1" s="1"/>
  <c r="V5813" i="1"/>
  <c r="W5813" i="1" s="1"/>
  <c r="X5813" i="1" s="1"/>
  <c r="V5814" i="1"/>
  <c r="W5814" i="1" s="1"/>
  <c r="X5814" i="1" s="1"/>
  <c r="V5815" i="1"/>
  <c r="W5815" i="1" s="1"/>
  <c r="X5815" i="1" s="1"/>
  <c r="V5816" i="1"/>
  <c r="W5816" i="1" s="1"/>
  <c r="X5816" i="1" s="1"/>
  <c r="V5817" i="1"/>
  <c r="W5817" i="1" s="1"/>
  <c r="X5817" i="1" s="1"/>
  <c r="V5818" i="1"/>
  <c r="W5818" i="1" s="1"/>
  <c r="X5818" i="1" s="1"/>
  <c r="V5819" i="1"/>
  <c r="W5819" i="1" s="1"/>
  <c r="X5819" i="1" s="1"/>
  <c r="V5820" i="1"/>
  <c r="W5820" i="1" s="1"/>
  <c r="X5820" i="1" s="1"/>
  <c r="V5821" i="1"/>
  <c r="W5821" i="1" s="1"/>
  <c r="X5821" i="1" s="1"/>
  <c r="V5822" i="1"/>
  <c r="W5822" i="1" s="1"/>
  <c r="X5822" i="1" s="1"/>
  <c r="V5823" i="1"/>
  <c r="W5823" i="1" s="1"/>
  <c r="X5823" i="1" s="1"/>
  <c r="V5824" i="1"/>
  <c r="W5824" i="1" s="1"/>
  <c r="X5824" i="1" s="1"/>
  <c r="V5825" i="1"/>
  <c r="W5825" i="1" s="1"/>
  <c r="X5825" i="1" s="1"/>
  <c r="V5826" i="1"/>
  <c r="W5826" i="1" s="1"/>
  <c r="X5826" i="1" s="1"/>
  <c r="V5827" i="1"/>
  <c r="W5827" i="1" s="1"/>
  <c r="X5827" i="1" s="1"/>
  <c r="V5828" i="1"/>
  <c r="W5828" i="1" s="1"/>
  <c r="X5828" i="1" s="1"/>
  <c r="V5829" i="1"/>
  <c r="W5829" i="1" s="1"/>
  <c r="X5829" i="1" s="1"/>
  <c r="V5830" i="1"/>
  <c r="W5830" i="1" s="1"/>
  <c r="X5830" i="1" s="1"/>
  <c r="V5831" i="1"/>
  <c r="W5831" i="1" s="1"/>
  <c r="X5831" i="1" s="1"/>
  <c r="V5832" i="1"/>
  <c r="W5832" i="1" s="1"/>
  <c r="X5832" i="1" s="1"/>
  <c r="V5833" i="1"/>
  <c r="W5833" i="1" s="1"/>
  <c r="X5833" i="1" s="1"/>
  <c r="V5834" i="1"/>
  <c r="W5834" i="1" s="1"/>
  <c r="X5834" i="1" s="1"/>
  <c r="V5835" i="1"/>
  <c r="W5835" i="1" s="1"/>
  <c r="X5835" i="1" s="1"/>
  <c r="V5836" i="1"/>
  <c r="W5836" i="1" s="1"/>
  <c r="X5836" i="1" s="1"/>
  <c r="V5837" i="1"/>
  <c r="W5837" i="1" s="1"/>
  <c r="X5837" i="1" s="1"/>
  <c r="V5838" i="1"/>
  <c r="W5838" i="1" s="1"/>
  <c r="X5838" i="1" s="1"/>
  <c r="V5839" i="1"/>
  <c r="W5839" i="1" s="1"/>
  <c r="X5839" i="1" s="1"/>
  <c r="V5840" i="1"/>
  <c r="W5840" i="1" s="1"/>
  <c r="X5840" i="1" s="1"/>
  <c r="V5841" i="1"/>
  <c r="W5841" i="1" s="1"/>
  <c r="X5841" i="1" s="1"/>
  <c r="V5842" i="1"/>
  <c r="W5842" i="1" s="1"/>
  <c r="X5842" i="1" s="1"/>
  <c r="V5843" i="1"/>
  <c r="W5843" i="1" s="1"/>
  <c r="X5843" i="1" s="1"/>
  <c r="V5844" i="1"/>
  <c r="W5844" i="1" s="1"/>
  <c r="X5844" i="1" s="1"/>
  <c r="V5845" i="1"/>
  <c r="W5845" i="1" s="1"/>
  <c r="X5845" i="1" s="1"/>
  <c r="V5846" i="1"/>
  <c r="W5846" i="1" s="1"/>
  <c r="X5846" i="1" s="1"/>
  <c r="V5847" i="1"/>
  <c r="W5847" i="1" s="1"/>
  <c r="X5847" i="1" s="1"/>
  <c r="V5848" i="1"/>
  <c r="W5848" i="1" s="1"/>
  <c r="X5848" i="1" s="1"/>
  <c r="V5849" i="1"/>
  <c r="W5849" i="1" s="1"/>
  <c r="X5849" i="1" s="1"/>
  <c r="V5850" i="1"/>
  <c r="W5850" i="1" s="1"/>
  <c r="X5850" i="1" s="1"/>
  <c r="V5851" i="1"/>
  <c r="W5851" i="1" s="1"/>
  <c r="X5851" i="1" s="1"/>
  <c r="V5852" i="1"/>
  <c r="W5852" i="1" s="1"/>
  <c r="X5852" i="1" s="1"/>
  <c r="V5853" i="1"/>
  <c r="W5853" i="1" s="1"/>
  <c r="X5853" i="1" s="1"/>
  <c r="V5854" i="1"/>
  <c r="W5854" i="1" s="1"/>
  <c r="X5854" i="1" s="1"/>
  <c r="V5855" i="1"/>
  <c r="W5855" i="1" s="1"/>
  <c r="X5855" i="1" s="1"/>
  <c r="V5856" i="1"/>
  <c r="W5856" i="1" s="1"/>
  <c r="X5856" i="1" s="1"/>
  <c r="V5857" i="1"/>
  <c r="W5857" i="1" s="1"/>
  <c r="X5857" i="1" s="1"/>
  <c r="V5858" i="1"/>
  <c r="W5858" i="1" s="1"/>
  <c r="X5858" i="1" s="1"/>
  <c r="V5859" i="1"/>
  <c r="W5859" i="1" s="1"/>
  <c r="X5859" i="1" s="1"/>
  <c r="V5860" i="1"/>
  <c r="W5860" i="1" s="1"/>
  <c r="X5860" i="1" s="1"/>
  <c r="V5861" i="1"/>
  <c r="W5861" i="1" s="1"/>
  <c r="X5861" i="1" s="1"/>
  <c r="V5862" i="1"/>
  <c r="W5862" i="1" s="1"/>
  <c r="X5862" i="1" s="1"/>
  <c r="V5863" i="1"/>
  <c r="W5863" i="1" s="1"/>
  <c r="X5863" i="1" s="1"/>
  <c r="V5864" i="1"/>
  <c r="W5864" i="1" s="1"/>
  <c r="X5864" i="1" s="1"/>
  <c r="V5865" i="1"/>
  <c r="W5865" i="1" s="1"/>
  <c r="X5865" i="1" s="1"/>
  <c r="V5866" i="1"/>
  <c r="W5866" i="1" s="1"/>
  <c r="X5866" i="1" s="1"/>
  <c r="V5867" i="1"/>
  <c r="W5867" i="1" s="1"/>
  <c r="X5867" i="1" s="1"/>
  <c r="V5868" i="1"/>
  <c r="W5868" i="1" s="1"/>
  <c r="X5868" i="1" s="1"/>
  <c r="V5869" i="1"/>
  <c r="W5869" i="1" s="1"/>
  <c r="X5869" i="1" s="1"/>
  <c r="V5870" i="1"/>
  <c r="W5870" i="1" s="1"/>
  <c r="X5870" i="1" s="1"/>
  <c r="V5871" i="1"/>
  <c r="W5871" i="1" s="1"/>
  <c r="X5871" i="1" s="1"/>
  <c r="V5872" i="1"/>
  <c r="W5872" i="1" s="1"/>
  <c r="X5872" i="1" s="1"/>
  <c r="V5873" i="1"/>
  <c r="W5873" i="1" s="1"/>
  <c r="X5873" i="1" s="1"/>
  <c r="V5874" i="1"/>
  <c r="W5874" i="1" s="1"/>
  <c r="X5874" i="1" s="1"/>
  <c r="V5875" i="1"/>
  <c r="W5875" i="1" s="1"/>
  <c r="X5875" i="1" s="1"/>
  <c r="V5876" i="1"/>
  <c r="W5876" i="1" s="1"/>
  <c r="X5876" i="1" s="1"/>
  <c r="V5877" i="1"/>
  <c r="W5877" i="1" s="1"/>
  <c r="X5877" i="1" s="1"/>
  <c r="V5878" i="1"/>
  <c r="W5878" i="1" s="1"/>
  <c r="X5878" i="1" s="1"/>
  <c r="V5879" i="1"/>
  <c r="W5879" i="1" s="1"/>
  <c r="X5879" i="1" s="1"/>
  <c r="V5880" i="1"/>
  <c r="W5880" i="1" s="1"/>
  <c r="X5880" i="1" s="1"/>
  <c r="V5881" i="1"/>
  <c r="W5881" i="1" s="1"/>
  <c r="X5881" i="1" s="1"/>
  <c r="V5882" i="1"/>
  <c r="W5882" i="1" s="1"/>
  <c r="X5882" i="1" s="1"/>
  <c r="V5883" i="1"/>
  <c r="W5883" i="1" s="1"/>
  <c r="X5883" i="1" s="1"/>
  <c r="V5884" i="1"/>
  <c r="W5884" i="1" s="1"/>
  <c r="X5884" i="1" s="1"/>
  <c r="V5885" i="1"/>
  <c r="W5885" i="1" s="1"/>
  <c r="X5885" i="1" s="1"/>
  <c r="V5886" i="1"/>
  <c r="W5886" i="1" s="1"/>
  <c r="X5886" i="1" s="1"/>
  <c r="V5887" i="1"/>
  <c r="W5887" i="1" s="1"/>
  <c r="X5887" i="1" s="1"/>
  <c r="V5888" i="1"/>
  <c r="W5888" i="1" s="1"/>
  <c r="X5888" i="1" s="1"/>
  <c r="V5889" i="1"/>
  <c r="W5889" i="1" s="1"/>
  <c r="X5889" i="1" s="1"/>
  <c r="V5890" i="1"/>
  <c r="W5890" i="1" s="1"/>
  <c r="X5890" i="1" s="1"/>
  <c r="V5891" i="1"/>
  <c r="W5891" i="1" s="1"/>
  <c r="X5891" i="1" s="1"/>
  <c r="V5892" i="1"/>
  <c r="W5892" i="1" s="1"/>
  <c r="X5892" i="1" s="1"/>
  <c r="V5893" i="1"/>
  <c r="W5893" i="1" s="1"/>
  <c r="X5893" i="1" s="1"/>
  <c r="V5894" i="1"/>
  <c r="W5894" i="1" s="1"/>
  <c r="X5894" i="1" s="1"/>
  <c r="V5895" i="1"/>
  <c r="W5895" i="1" s="1"/>
  <c r="X5895" i="1" s="1"/>
  <c r="V5896" i="1"/>
  <c r="W5896" i="1" s="1"/>
  <c r="X5896" i="1" s="1"/>
  <c r="V5897" i="1"/>
  <c r="W5897" i="1" s="1"/>
  <c r="X5897" i="1" s="1"/>
  <c r="V5898" i="1"/>
  <c r="W5898" i="1" s="1"/>
  <c r="X5898" i="1" s="1"/>
  <c r="V5899" i="1"/>
  <c r="W5899" i="1" s="1"/>
  <c r="X5899" i="1" s="1"/>
  <c r="V5900" i="1"/>
  <c r="W5900" i="1" s="1"/>
  <c r="X5900" i="1" s="1"/>
  <c r="V5901" i="1"/>
  <c r="W5901" i="1" s="1"/>
  <c r="X5901" i="1" s="1"/>
  <c r="V5902" i="1"/>
  <c r="W5902" i="1" s="1"/>
  <c r="X5902" i="1" s="1"/>
  <c r="V5903" i="1"/>
  <c r="W5903" i="1" s="1"/>
  <c r="X5903" i="1" s="1"/>
  <c r="V5904" i="1"/>
  <c r="W5904" i="1" s="1"/>
  <c r="X5904" i="1" s="1"/>
  <c r="V5905" i="1"/>
  <c r="W5905" i="1" s="1"/>
  <c r="X5905" i="1" s="1"/>
  <c r="V5906" i="1"/>
  <c r="W5906" i="1" s="1"/>
  <c r="X5906" i="1" s="1"/>
  <c r="V5907" i="1"/>
  <c r="W5907" i="1" s="1"/>
  <c r="X5907" i="1" s="1"/>
  <c r="V5908" i="1"/>
  <c r="W5908" i="1" s="1"/>
  <c r="X5908" i="1" s="1"/>
  <c r="V5909" i="1"/>
  <c r="W5909" i="1" s="1"/>
  <c r="X5909" i="1" s="1"/>
  <c r="V5910" i="1"/>
  <c r="W5910" i="1" s="1"/>
  <c r="X5910" i="1" s="1"/>
  <c r="V5911" i="1"/>
  <c r="W5911" i="1" s="1"/>
  <c r="X5911" i="1" s="1"/>
  <c r="V5912" i="1"/>
  <c r="W5912" i="1" s="1"/>
  <c r="X5912" i="1" s="1"/>
  <c r="V5913" i="1"/>
  <c r="W5913" i="1" s="1"/>
  <c r="X5913" i="1" s="1"/>
  <c r="V5914" i="1"/>
  <c r="W5914" i="1" s="1"/>
  <c r="X5914" i="1" s="1"/>
  <c r="V5915" i="1"/>
  <c r="W5915" i="1" s="1"/>
  <c r="X5915" i="1" s="1"/>
  <c r="V5916" i="1"/>
  <c r="W5916" i="1" s="1"/>
  <c r="X5916" i="1" s="1"/>
  <c r="V5917" i="1"/>
  <c r="W5917" i="1" s="1"/>
  <c r="X5917" i="1" s="1"/>
  <c r="V5918" i="1"/>
  <c r="W5918" i="1" s="1"/>
  <c r="X5918" i="1" s="1"/>
  <c r="V5919" i="1"/>
  <c r="W5919" i="1" s="1"/>
  <c r="X5919" i="1" s="1"/>
  <c r="V5920" i="1"/>
  <c r="W5920" i="1" s="1"/>
  <c r="X5920" i="1" s="1"/>
  <c r="V5921" i="1"/>
  <c r="W5921" i="1" s="1"/>
  <c r="X5921" i="1" s="1"/>
  <c r="V5922" i="1"/>
  <c r="W5922" i="1" s="1"/>
  <c r="X5922" i="1" s="1"/>
  <c r="V5923" i="1"/>
  <c r="W5923" i="1" s="1"/>
  <c r="X5923" i="1" s="1"/>
  <c r="V5924" i="1"/>
  <c r="W5924" i="1" s="1"/>
  <c r="X5924" i="1" s="1"/>
  <c r="V5925" i="1"/>
  <c r="W5925" i="1" s="1"/>
  <c r="X5925" i="1" s="1"/>
  <c r="V5926" i="1"/>
  <c r="W5926" i="1" s="1"/>
  <c r="X5926" i="1" s="1"/>
  <c r="V5927" i="1"/>
  <c r="W5927" i="1" s="1"/>
  <c r="X5927" i="1" s="1"/>
  <c r="V5928" i="1"/>
  <c r="W5928" i="1" s="1"/>
  <c r="X5928" i="1" s="1"/>
  <c r="V5929" i="1"/>
  <c r="W5929" i="1" s="1"/>
  <c r="X5929" i="1" s="1"/>
  <c r="V5930" i="1"/>
  <c r="W5930" i="1" s="1"/>
  <c r="X5930" i="1" s="1"/>
  <c r="V5931" i="1"/>
  <c r="W5931" i="1" s="1"/>
  <c r="X5931" i="1" s="1"/>
  <c r="V5932" i="1"/>
  <c r="W5932" i="1" s="1"/>
  <c r="X5932" i="1" s="1"/>
  <c r="V5933" i="1"/>
  <c r="W5933" i="1" s="1"/>
  <c r="X5933" i="1" s="1"/>
  <c r="V5934" i="1"/>
  <c r="W5934" i="1" s="1"/>
  <c r="X5934" i="1" s="1"/>
  <c r="V5935" i="1"/>
  <c r="W5935" i="1" s="1"/>
  <c r="X5935" i="1" s="1"/>
  <c r="V5936" i="1"/>
  <c r="W5936" i="1" s="1"/>
  <c r="X5936" i="1" s="1"/>
  <c r="V5937" i="1"/>
  <c r="W5937" i="1" s="1"/>
  <c r="X5937" i="1" s="1"/>
  <c r="V5938" i="1"/>
  <c r="W5938" i="1" s="1"/>
  <c r="X5938" i="1" s="1"/>
  <c r="V5939" i="1"/>
  <c r="W5939" i="1" s="1"/>
  <c r="X5939" i="1" s="1"/>
  <c r="V5940" i="1"/>
  <c r="W5940" i="1" s="1"/>
  <c r="X5940" i="1" s="1"/>
  <c r="V5941" i="1"/>
  <c r="W5941" i="1" s="1"/>
  <c r="X5941" i="1" s="1"/>
  <c r="V5942" i="1"/>
  <c r="W5942" i="1" s="1"/>
  <c r="X5942" i="1" s="1"/>
  <c r="V5943" i="1"/>
  <c r="W5943" i="1" s="1"/>
  <c r="X5943" i="1" s="1"/>
  <c r="V5944" i="1"/>
  <c r="W5944" i="1" s="1"/>
  <c r="X5944" i="1" s="1"/>
  <c r="V5945" i="1"/>
  <c r="W5945" i="1" s="1"/>
  <c r="X5945" i="1" s="1"/>
  <c r="V5946" i="1"/>
  <c r="W5946" i="1" s="1"/>
  <c r="X5946" i="1" s="1"/>
  <c r="V5947" i="1"/>
  <c r="W5947" i="1" s="1"/>
  <c r="X5947" i="1" s="1"/>
  <c r="V5948" i="1"/>
  <c r="W5948" i="1" s="1"/>
  <c r="X5948" i="1" s="1"/>
  <c r="V5949" i="1"/>
  <c r="W5949" i="1" s="1"/>
  <c r="X5949" i="1" s="1"/>
  <c r="V5950" i="1"/>
  <c r="W5950" i="1" s="1"/>
  <c r="X5950" i="1" s="1"/>
  <c r="V5951" i="1"/>
  <c r="W5951" i="1" s="1"/>
  <c r="X5951" i="1" s="1"/>
  <c r="V5952" i="1"/>
  <c r="W5952" i="1" s="1"/>
  <c r="X5952" i="1" s="1"/>
  <c r="V5953" i="1"/>
  <c r="W5953" i="1" s="1"/>
  <c r="X5953" i="1" s="1"/>
  <c r="V5954" i="1"/>
  <c r="W5954" i="1" s="1"/>
  <c r="X5954" i="1" s="1"/>
  <c r="V5955" i="1"/>
  <c r="W5955" i="1" s="1"/>
  <c r="X5955" i="1" s="1"/>
  <c r="V5956" i="1"/>
  <c r="W5956" i="1" s="1"/>
  <c r="X5956" i="1" s="1"/>
  <c r="V5957" i="1"/>
  <c r="W5957" i="1" s="1"/>
  <c r="X5957" i="1" s="1"/>
  <c r="V5958" i="1"/>
  <c r="W5958" i="1" s="1"/>
  <c r="X5958" i="1" s="1"/>
  <c r="V5959" i="1"/>
  <c r="W5959" i="1" s="1"/>
  <c r="X5959" i="1" s="1"/>
  <c r="V5960" i="1"/>
  <c r="W5960" i="1" s="1"/>
  <c r="X5960" i="1" s="1"/>
  <c r="V5961" i="1"/>
  <c r="W5961" i="1" s="1"/>
  <c r="X5961" i="1" s="1"/>
  <c r="V5962" i="1"/>
  <c r="W5962" i="1" s="1"/>
  <c r="X5962" i="1" s="1"/>
  <c r="V5963" i="1"/>
  <c r="W5963" i="1" s="1"/>
  <c r="X5963" i="1" s="1"/>
  <c r="V5964" i="1"/>
  <c r="W5964" i="1" s="1"/>
  <c r="X5964" i="1" s="1"/>
  <c r="V5965" i="1"/>
  <c r="W5965" i="1" s="1"/>
  <c r="X5965" i="1" s="1"/>
  <c r="V5966" i="1"/>
  <c r="W5966" i="1" s="1"/>
  <c r="X5966" i="1" s="1"/>
  <c r="V5967" i="1"/>
  <c r="W5967" i="1" s="1"/>
  <c r="X5967" i="1" s="1"/>
  <c r="V5968" i="1"/>
  <c r="W5968" i="1" s="1"/>
  <c r="X5968" i="1" s="1"/>
  <c r="V5969" i="1"/>
  <c r="W5969" i="1" s="1"/>
  <c r="X5969" i="1" s="1"/>
  <c r="V5970" i="1"/>
  <c r="W5970" i="1" s="1"/>
  <c r="X5970" i="1" s="1"/>
  <c r="V5971" i="1"/>
  <c r="W5971" i="1" s="1"/>
  <c r="X5971" i="1" s="1"/>
  <c r="V5972" i="1"/>
  <c r="W5972" i="1" s="1"/>
  <c r="X5972" i="1" s="1"/>
  <c r="V5973" i="1"/>
  <c r="W5973" i="1" s="1"/>
  <c r="X5973" i="1" s="1"/>
  <c r="V5974" i="1"/>
  <c r="W5974" i="1" s="1"/>
  <c r="X5974" i="1" s="1"/>
  <c r="V5975" i="1"/>
  <c r="W5975" i="1" s="1"/>
  <c r="X5975" i="1" s="1"/>
  <c r="V5976" i="1"/>
  <c r="W5976" i="1" s="1"/>
  <c r="X5976" i="1" s="1"/>
  <c r="V5977" i="1"/>
  <c r="W5977" i="1" s="1"/>
  <c r="X5977" i="1" s="1"/>
  <c r="V5978" i="1"/>
  <c r="W5978" i="1" s="1"/>
  <c r="X5978" i="1" s="1"/>
  <c r="V5979" i="1"/>
  <c r="W5979" i="1" s="1"/>
  <c r="X5979" i="1" s="1"/>
  <c r="V5980" i="1"/>
  <c r="W5980" i="1" s="1"/>
  <c r="X5980" i="1" s="1"/>
  <c r="V5981" i="1"/>
  <c r="W5981" i="1" s="1"/>
  <c r="X5981" i="1" s="1"/>
  <c r="V5982" i="1"/>
  <c r="W5982" i="1" s="1"/>
  <c r="X5982" i="1" s="1"/>
  <c r="V5983" i="1"/>
  <c r="W5983" i="1" s="1"/>
  <c r="X5983" i="1" s="1"/>
  <c r="V5984" i="1"/>
  <c r="W5984" i="1" s="1"/>
  <c r="X5984" i="1" s="1"/>
  <c r="V5985" i="1"/>
  <c r="W5985" i="1" s="1"/>
  <c r="X5985" i="1" s="1"/>
  <c r="V5986" i="1"/>
  <c r="W5986" i="1" s="1"/>
  <c r="X5986" i="1" s="1"/>
  <c r="V5987" i="1"/>
  <c r="W5987" i="1" s="1"/>
  <c r="X5987" i="1" s="1"/>
  <c r="V5988" i="1"/>
  <c r="W5988" i="1" s="1"/>
  <c r="X5988" i="1" s="1"/>
  <c r="V5989" i="1"/>
  <c r="W5989" i="1" s="1"/>
  <c r="X5989" i="1" s="1"/>
  <c r="V5990" i="1"/>
  <c r="W5990" i="1" s="1"/>
  <c r="X5990" i="1" s="1"/>
  <c r="V5991" i="1"/>
  <c r="W5991" i="1" s="1"/>
  <c r="X5991" i="1" s="1"/>
  <c r="V5992" i="1"/>
  <c r="W5992" i="1" s="1"/>
  <c r="X5992" i="1" s="1"/>
  <c r="V5993" i="1"/>
  <c r="W5993" i="1" s="1"/>
  <c r="X5993" i="1" s="1"/>
  <c r="V5994" i="1"/>
  <c r="W5994" i="1" s="1"/>
  <c r="X5994" i="1" s="1"/>
  <c r="V5995" i="1"/>
  <c r="W5995" i="1" s="1"/>
  <c r="X5995" i="1" s="1"/>
  <c r="V5996" i="1"/>
  <c r="W5996" i="1" s="1"/>
  <c r="X5996" i="1" s="1"/>
  <c r="V5997" i="1"/>
  <c r="W5997" i="1" s="1"/>
  <c r="X5997" i="1" s="1"/>
  <c r="V5998" i="1"/>
  <c r="W5998" i="1" s="1"/>
  <c r="X5998" i="1" s="1"/>
  <c r="V5999" i="1"/>
  <c r="W5999" i="1" s="1"/>
  <c r="X5999" i="1" s="1"/>
  <c r="V6000" i="1"/>
  <c r="W6000" i="1" s="1"/>
  <c r="X6000" i="1" s="1"/>
  <c r="V6001" i="1"/>
  <c r="W6001" i="1" s="1"/>
  <c r="X6001" i="1" s="1"/>
  <c r="V6002" i="1"/>
  <c r="W6002" i="1" s="1"/>
  <c r="X6002" i="1" s="1"/>
  <c r="V6003" i="1"/>
  <c r="W6003" i="1" s="1"/>
  <c r="X6003" i="1" s="1"/>
  <c r="V6004" i="1"/>
  <c r="W6004" i="1" s="1"/>
  <c r="X6004" i="1" s="1"/>
  <c r="V6005" i="1"/>
  <c r="W6005" i="1" s="1"/>
  <c r="X6005" i="1" s="1"/>
  <c r="V6006" i="1"/>
  <c r="W6006" i="1" s="1"/>
  <c r="X6006" i="1" s="1"/>
  <c r="V6007" i="1"/>
  <c r="W6007" i="1" s="1"/>
  <c r="X6007" i="1" s="1"/>
  <c r="V6008" i="1"/>
  <c r="W6008" i="1" s="1"/>
  <c r="X6008" i="1" s="1"/>
  <c r="V6009" i="1"/>
  <c r="W6009" i="1" s="1"/>
  <c r="X6009" i="1" s="1"/>
  <c r="V6010" i="1"/>
  <c r="W6010" i="1" s="1"/>
  <c r="X6010" i="1" s="1"/>
  <c r="V6011" i="1"/>
  <c r="W6011" i="1" s="1"/>
  <c r="X6011" i="1" s="1"/>
  <c r="V6012" i="1"/>
  <c r="W6012" i="1" s="1"/>
  <c r="X6012" i="1" s="1"/>
  <c r="V6013" i="1"/>
  <c r="W6013" i="1" s="1"/>
  <c r="X6013" i="1" s="1"/>
  <c r="V6014" i="1"/>
  <c r="W6014" i="1" s="1"/>
  <c r="X6014" i="1" s="1"/>
  <c r="V6015" i="1"/>
  <c r="W6015" i="1" s="1"/>
  <c r="X6015" i="1" s="1"/>
  <c r="V6016" i="1"/>
  <c r="W6016" i="1" s="1"/>
  <c r="X6016" i="1" s="1"/>
  <c r="V6017" i="1"/>
  <c r="W6017" i="1" s="1"/>
  <c r="X6017" i="1" s="1"/>
  <c r="V6018" i="1"/>
  <c r="W6018" i="1" s="1"/>
  <c r="X6018" i="1" s="1"/>
  <c r="V6019" i="1"/>
  <c r="W6019" i="1" s="1"/>
  <c r="X6019" i="1" s="1"/>
  <c r="V6020" i="1"/>
  <c r="W6020" i="1" s="1"/>
  <c r="X6020" i="1" s="1"/>
  <c r="V6021" i="1"/>
  <c r="W6021" i="1" s="1"/>
  <c r="X6021" i="1" s="1"/>
  <c r="V6022" i="1"/>
  <c r="W6022" i="1" s="1"/>
  <c r="X6022" i="1" s="1"/>
  <c r="V6023" i="1"/>
  <c r="W6023" i="1" s="1"/>
  <c r="X6023" i="1" s="1"/>
  <c r="V6024" i="1"/>
  <c r="W6024" i="1" s="1"/>
  <c r="X6024" i="1" s="1"/>
  <c r="V6025" i="1"/>
  <c r="W6025" i="1" s="1"/>
  <c r="X6025" i="1" s="1"/>
  <c r="V6026" i="1"/>
  <c r="W6026" i="1" s="1"/>
  <c r="X6026" i="1" s="1"/>
  <c r="V6027" i="1"/>
  <c r="W6027" i="1" s="1"/>
  <c r="X6027" i="1" s="1"/>
  <c r="V6028" i="1"/>
  <c r="W6028" i="1" s="1"/>
  <c r="X6028" i="1" s="1"/>
  <c r="V6029" i="1"/>
  <c r="W6029" i="1" s="1"/>
  <c r="X6029" i="1" s="1"/>
  <c r="V6030" i="1"/>
  <c r="W6030" i="1" s="1"/>
  <c r="X6030" i="1" s="1"/>
  <c r="V6031" i="1"/>
  <c r="W6031" i="1" s="1"/>
  <c r="X6031" i="1" s="1"/>
  <c r="V6032" i="1"/>
  <c r="W6032" i="1" s="1"/>
  <c r="X6032" i="1" s="1"/>
  <c r="V6033" i="1"/>
  <c r="W6033" i="1" s="1"/>
  <c r="X6033" i="1" s="1"/>
  <c r="V6034" i="1"/>
  <c r="W6034" i="1" s="1"/>
  <c r="X6034" i="1" s="1"/>
  <c r="V6035" i="1"/>
  <c r="W6035" i="1" s="1"/>
  <c r="X6035" i="1" s="1"/>
  <c r="V6036" i="1"/>
  <c r="W6036" i="1" s="1"/>
  <c r="X6036" i="1" s="1"/>
  <c r="V6037" i="1"/>
  <c r="W6037" i="1" s="1"/>
  <c r="X6037" i="1" s="1"/>
  <c r="V6038" i="1"/>
  <c r="W6038" i="1" s="1"/>
  <c r="X6038" i="1" s="1"/>
  <c r="V6039" i="1"/>
  <c r="W6039" i="1" s="1"/>
  <c r="X6039" i="1" s="1"/>
  <c r="V6040" i="1"/>
  <c r="W6040" i="1" s="1"/>
  <c r="X6040" i="1" s="1"/>
  <c r="V6041" i="1"/>
  <c r="W6041" i="1" s="1"/>
  <c r="X6041" i="1" s="1"/>
  <c r="V6042" i="1"/>
  <c r="W6042" i="1" s="1"/>
  <c r="X6042" i="1" s="1"/>
  <c r="V6043" i="1"/>
  <c r="W6043" i="1" s="1"/>
  <c r="X6043" i="1" s="1"/>
  <c r="V6044" i="1"/>
  <c r="W6044" i="1" s="1"/>
  <c r="X6044" i="1" s="1"/>
  <c r="V6045" i="1"/>
  <c r="W6045" i="1" s="1"/>
  <c r="X6045" i="1" s="1"/>
  <c r="V6046" i="1"/>
  <c r="W6046" i="1" s="1"/>
  <c r="X6046" i="1" s="1"/>
  <c r="V6047" i="1"/>
  <c r="W6047" i="1" s="1"/>
  <c r="X6047" i="1" s="1"/>
  <c r="V6048" i="1"/>
  <c r="W6048" i="1" s="1"/>
  <c r="X6048" i="1" s="1"/>
  <c r="V6049" i="1"/>
  <c r="W6049" i="1" s="1"/>
  <c r="X6049" i="1" s="1"/>
  <c r="V6050" i="1"/>
  <c r="W6050" i="1" s="1"/>
  <c r="X6050" i="1" s="1"/>
  <c r="V6051" i="1"/>
  <c r="W6051" i="1" s="1"/>
  <c r="X6051" i="1" s="1"/>
  <c r="V6052" i="1"/>
  <c r="W6052" i="1" s="1"/>
  <c r="X6052" i="1" s="1"/>
  <c r="V6053" i="1"/>
  <c r="W6053" i="1" s="1"/>
  <c r="X6053" i="1" s="1"/>
  <c r="V6054" i="1"/>
  <c r="W6054" i="1" s="1"/>
  <c r="X6054" i="1" s="1"/>
  <c r="V6055" i="1"/>
  <c r="W6055" i="1" s="1"/>
  <c r="X6055" i="1" s="1"/>
  <c r="V6056" i="1"/>
  <c r="W6056" i="1" s="1"/>
  <c r="X6056" i="1" s="1"/>
  <c r="V6057" i="1"/>
  <c r="W6057" i="1" s="1"/>
  <c r="X6057" i="1" s="1"/>
  <c r="V6058" i="1"/>
  <c r="W6058" i="1" s="1"/>
  <c r="X6058" i="1" s="1"/>
  <c r="V6059" i="1"/>
  <c r="W6059" i="1" s="1"/>
  <c r="X6059" i="1" s="1"/>
  <c r="V6060" i="1"/>
  <c r="W6060" i="1" s="1"/>
  <c r="X6060" i="1" s="1"/>
  <c r="V6061" i="1"/>
  <c r="W6061" i="1" s="1"/>
  <c r="X6061" i="1" s="1"/>
  <c r="V6062" i="1"/>
  <c r="W6062" i="1" s="1"/>
  <c r="X6062" i="1" s="1"/>
  <c r="V6063" i="1"/>
  <c r="W6063" i="1" s="1"/>
  <c r="X6063" i="1" s="1"/>
  <c r="V6064" i="1"/>
  <c r="W6064" i="1" s="1"/>
  <c r="X6064" i="1" s="1"/>
  <c r="V6065" i="1"/>
  <c r="W6065" i="1" s="1"/>
  <c r="X6065" i="1" s="1"/>
  <c r="V6066" i="1"/>
  <c r="W6066" i="1" s="1"/>
  <c r="X6066" i="1" s="1"/>
  <c r="V6067" i="1"/>
  <c r="W6067" i="1" s="1"/>
  <c r="X6067" i="1" s="1"/>
  <c r="V6068" i="1"/>
  <c r="W6068" i="1" s="1"/>
  <c r="X6068" i="1" s="1"/>
  <c r="V6069" i="1"/>
  <c r="W6069" i="1" s="1"/>
  <c r="X6069" i="1" s="1"/>
  <c r="V6070" i="1"/>
  <c r="W6070" i="1" s="1"/>
  <c r="X6070" i="1" s="1"/>
  <c r="V6071" i="1"/>
  <c r="W6071" i="1" s="1"/>
  <c r="X6071" i="1" s="1"/>
  <c r="V6072" i="1"/>
  <c r="W6072" i="1" s="1"/>
  <c r="X6072" i="1" s="1"/>
  <c r="V6073" i="1"/>
  <c r="W6073" i="1" s="1"/>
  <c r="X6073" i="1" s="1"/>
  <c r="V6074" i="1"/>
  <c r="W6074" i="1" s="1"/>
  <c r="X6074" i="1" s="1"/>
  <c r="V6075" i="1"/>
  <c r="W6075" i="1" s="1"/>
  <c r="X6075" i="1" s="1"/>
  <c r="V6076" i="1"/>
  <c r="W6076" i="1" s="1"/>
  <c r="X6076" i="1" s="1"/>
  <c r="V6077" i="1"/>
  <c r="W6077" i="1" s="1"/>
  <c r="X6077" i="1" s="1"/>
  <c r="V6078" i="1"/>
  <c r="W6078" i="1" s="1"/>
  <c r="X6078" i="1" s="1"/>
  <c r="V6079" i="1"/>
  <c r="W6079" i="1" s="1"/>
  <c r="X6079" i="1" s="1"/>
  <c r="V6080" i="1"/>
  <c r="W6080" i="1" s="1"/>
  <c r="X6080" i="1" s="1"/>
  <c r="V6081" i="1"/>
  <c r="W6081" i="1" s="1"/>
  <c r="X6081" i="1" s="1"/>
  <c r="V6082" i="1"/>
  <c r="W6082" i="1" s="1"/>
  <c r="X6082" i="1" s="1"/>
  <c r="V6083" i="1"/>
  <c r="W6083" i="1" s="1"/>
  <c r="X6083" i="1" s="1"/>
  <c r="V6084" i="1"/>
  <c r="W6084" i="1" s="1"/>
  <c r="X6084" i="1" s="1"/>
  <c r="V6085" i="1"/>
  <c r="W6085" i="1" s="1"/>
  <c r="X6085" i="1" s="1"/>
  <c r="V6086" i="1"/>
  <c r="W6086" i="1" s="1"/>
  <c r="X6086" i="1" s="1"/>
  <c r="V6087" i="1"/>
  <c r="W6087" i="1" s="1"/>
  <c r="X6087" i="1" s="1"/>
  <c r="V6088" i="1"/>
  <c r="W6088" i="1" s="1"/>
  <c r="X6088" i="1" s="1"/>
  <c r="V6089" i="1"/>
  <c r="W6089" i="1" s="1"/>
  <c r="X6089" i="1" s="1"/>
  <c r="V6090" i="1"/>
  <c r="W6090" i="1" s="1"/>
  <c r="X6090" i="1" s="1"/>
  <c r="V6091" i="1"/>
  <c r="W6091" i="1" s="1"/>
  <c r="X6091" i="1" s="1"/>
  <c r="V6092" i="1"/>
  <c r="W6092" i="1" s="1"/>
  <c r="X6092" i="1" s="1"/>
  <c r="V6093" i="1"/>
  <c r="W6093" i="1" s="1"/>
  <c r="X6093" i="1" s="1"/>
  <c r="V6094" i="1"/>
  <c r="W6094" i="1" s="1"/>
  <c r="X6094" i="1" s="1"/>
  <c r="V6095" i="1"/>
  <c r="W6095" i="1" s="1"/>
  <c r="X6095" i="1" s="1"/>
  <c r="V6096" i="1"/>
  <c r="W6096" i="1" s="1"/>
  <c r="X6096" i="1" s="1"/>
  <c r="V6097" i="1"/>
  <c r="W6097" i="1" s="1"/>
  <c r="X6097" i="1" s="1"/>
  <c r="V6098" i="1"/>
  <c r="W6098" i="1" s="1"/>
  <c r="X6098" i="1" s="1"/>
  <c r="V6099" i="1"/>
  <c r="W6099" i="1" s="1"/>
  <c r="X6099" i="1" s="1"/>
  <c r="V6100" i="1"/>
  <c r="W6100" i="1" s="1"/>
  <c r="X6100" i="1" s="1"/>
  <c r="V6101" i="1"/>
  <c r="W6101" i="1" s="1"/>
  <c r="X6101" i="1" s="1"/>
  <c r="V6102" i="1"/>
  <c r="W6102" i="1" s="1"/>
  <c r="X6102" i="1" s="1"/>
  <c r="V6103" i="1"/>
  <c r="W6103" i="1" s="1"/>
  <c r="X6103" i="1" s="1"/>
  <c r="V6104" i="1"/>
  <c r="W6104" i="1" s="1"/>
  <c r="X6104" i="1" s="1"/>
  <c r="V6105" i="1"/>
  <c r="W6105" i="1" s="1"/>
  <c r="X6105" i="1" s="1"/>
  <c r="V6106" i="1"/>
  <c r="W6106" i="1" s="1"/>
  <c r="X6106" i="1" s="1"/>
  <c r="V6107" i="1"/>
  <c r="W6107" i="1" s="1"/>
  <c r="X6107" i="1" s="1"/>
  <c r="V6108" i="1"/>
  <c r="W6108" i="1" s="1"/>
  <c r="X6108" i="1" s="1"/>
  <c r="V6109" i="1"/>
  <c r="W6109" i="1" s="1"/>
  <c r="X6109" i="1" s="1"/>
  <c r="V6110" i="1"/>
  <c r="W6110" i="1" s="1"/>
  <c r="X6110" i="1" s="1"/>
  <c r="V6111" i="1"/>
  <c r="W6111" i="1" s="1"/>
  <c r="X6111" i="1" s="1"/>
  <c r="V6112" i="1"/>
  <c r="W6112" i="1" s="1"/>
  <c r="X6112" i="1" s="1"/>
  <c r="V6113" i="1"/>
  <c r="W6113" i="1" s="1"/>
  <c r="X6113" i="1" s="1"/>
  <c r="V6114" i="1"/>
  <c r="W6114" i="1" s="1"/>
  <c r="X6114" i="1" s="1"/>
  <c r="V6115" i="1"/>
  <c r="W6115" i="1" s="1"/>
  <c r="X6115" i="1" s="1"/>
  <c r="V6116" i="1"/>
  <c r="W6116" i="1" s="1"/>
  <c r="X6116" i="1" s="1"/>
  <c r="V6117" i="1"/>
  <c r="W6117" i="1" s="1"/>
  <c r="X6117" i="1" s="1"/>
  <c r="V6118" i="1"/>
  <c r="W6118" i="1" s="1"/>
  <c r="X6118" i="1" s="1"/>
  <c r="V6119" i="1"/>
  <c r="W6119" i="1" s="1"/>
  <c r="X6119" i="1" s="1"/>
  <c r="V6120" i="1"/>
  <c r="W6120" i="1" s="1"/>
  <c r="X6120" i="1" s="1"/>
  <c r="V6121" i="1"/>
  <c r="W6121" i="1" s="1"/>
  <c r="X6121" i="1" s="1"/>
  <c r="V6122" i="1"/>
  <c r="W6122" i="1" s="1"/>
  <c r="X6122" i="1" s="1"/>
  <c r="V6123" i="1"/>
  <c r="W6123" i="1" s="1"/>
  <c r="X6123" i="1" s="1"/>
  <c r="V6124" i="1"/>
  <c r="W6124" i="1" s="1"/>
  <c r="X6124" i="1" s="1"/>
  <c r="V6125" i="1"/>
  <c r="W6125" i="1" s="1"/>
  <c r="X6125" i="1" s="1"/>
  <c r="V6126" i="1"/>
  <c r="W6126" i="1" s="1"/>
  <c r="X6126" i="1" s="1"/>
  <c r="V6127" i="1"/>
  <c r="W6127" i="1" s="1"/>
  <c r="X6127" i="1" s="1"/>
  <c r="V6128" i="1"/>
  <c r="W6128" i="1" s="1"/>
  <c r="X6128" i="1" s="1"/>
  <c r="V6129" i="1"/>
  <c r="W6129" i="1" s="1"/>
  <c r="X6129" i="1" s="1"/>
  <c r="V6130" i="1"/>
  <c r="W6130" i="1" s="1"/>
  <c r="X6130" i="1" s="1"/>
  <c r="V6131" i="1"/>
  <c r="W6131" i="1" s="1"/>
  <c r="X6131" i="1" s="1"/>
  <c r="V6132" i="1"/>
  <c r="W6132" i="1" s="1"/>
  <c r="X6132" i="1" s="1"/>
  <c r="V6133" i="1"/>
  <c r="W6133" i="1" s="1"/>
  <c r="X6133" i="1" s="1"/>
  <c r="V6134" i="1"/>
  <c r="W6134" i="1" s="1"/>
  <c r="X6134" i="1" s="1"/>
  <c r="V6135" i="1"/>
  <c r="W6135" i="1" s="1"/>
  <c r="X6135" i="1" s="1"/>
  <c r="V6136" i="1"/>
  <c r="W6136" i="1" s="1"/>
  <c r="X6136" i="1" s="1"/>
  <c r="V6137" i="1"/>
  <c r="W6137" i="1" s="1"/>
  <c r="X6137" i="1" s="1"/>
  <c r="V6138" i="1"/>
  <c r="W6138" i="1" s="1"/>
  <c r="X6138" i="1" s="1"/>
  <c r="V6139" i="1"/>
  <c r="W6139" i="1" s="1"/>
  <c r="X6139" i="1" s="1"/>
  <c r="V6140" i="1"/>
  <c r="W6140" i="1" s="1"/>
  <c r="X6140" i="1" s="1"/>
  <c r="V6141" i="1"/>
  <c r="W6141" i="1" s="1"/>
  <c r="X6141" i="1" s="1"/>
  <c r="V6142" i="1"/>
  <c r="W6142" i="1" s="1"/>
  <c r="X6142" i="1" s="1"/>
  <c r="V6143" i="1"/>
  <c r="W6143" i="1" s="1"/>
  <c r="X6143" i="1" s="1"/>
  <c r="V6144" i="1"/>
  <c r="W6144" i="1" s="1"/>
  <c r="X6144" i="1" s="1"/>
  <c r="V6145" i="1"/>
  <c r="W6145" i="1" s="1"/>
  <c r="X6145" i="1" s="1"/>
  <c r="V6146" i="1"/>
  <c r="W6146" i="1" s="1"/>
  <c r="X6146" i="1" s="1"/>
  <c r="V6147" i="1"/>
  <c r="W6147" i="1" s="1"/>
  <c r="X6147" i="1" s="1"/>
  <c r="V6148" i="1"/>
  <c r="W6148" i="1" s="1"/>
  <c r="X6148" i="1" s="1"/>
  <c r="V6149" i="1"/>
  <c r="W6149" i="1" s="1"/>
  <c r="X6149" i="1" s="1"/>
  <c r="V6150" i="1"/>
  <c r="W6150" i="1" s="1"/>
  <c r="X6150" i="1" s="1"/>
  <c r="V6151" i="1"/>
  <c r="W6151" i="1" s="1"/>
  <c r="X6151" i="1" s="1"/>
  <c r="V6152" i="1"/>
  <c r="W6152" i="1" s="1"/>
  <c r="X6152" i="1" s="1"/>
  <c r="V6153" i="1"/>
  <c r="W6153" i="1" s="1"/>
  <c r="X6153" i="1" s="1"/>
  <c r="V6154" i="1"/>
  <c r="W6154" i="1" s="1"/>
  <c r="X6154" i="1" s="1"/>
  <c r="V6155" i="1"/>
  <c r="W6155" i="1" s="1"/>
  <c r="X6155" i="1" s="1"/>
  <c r="V6156" i="1"/>
  <c r="W6156" i="1" s="1"/>
  <c r="X6156" i="1" s="1"/>
  <c r="V6157" i="1"/>
  <c r="W6157" i="1" s="1"/>
  <c r="X6157" i="1" s="1"/>
  <c r="V6158" i="1"/>
  <c r="W6158" i="1" s="1"/>
  <c r="X6158" i="1" s="1"/>
  <c r="V6159" i="1"/>
  <c r="W6159" i="1" s="1"/>
  <c r="X6159" i="1" s="1"/>
  <c r="V6160" i="1"/>
  <c r="W6160" i="1" s="1"/>
  <c r="X6160" i="1" s="1"/>
  <c r="V6161" i="1"/>
  <c r="W6161" i="1" s="1"/>
  <c r="X6161" i="1" s="1"/>
  <c r="V6162" i="1"/>
  <c r="W6162" i="1" s="1"/>
  <c r="X6162" i="1" s="1"/>
  <c r="V6163" i="1"/>
  <c r="W6163" i="1" s="1"/>
  <c r="X6163" i="1" s="1"/>
  <c r="V6164" i="1"/>
  <c r="W6164" i="1" s="1"/>
  <c r="X6164" i="1" s="1"/>
  <c r="V6165" i="1"/>
  <c r="W6165" i="1" s="1"/>
  <c r="X6165" i="1" s="1"/>
  <c r="V6166" i="1"/>
  <c r="W6166" i="1" s="1"/>
  <c r="X6166" i="1" s="1"/>
  <c r="V6167" i="1"/>
  <c r="W6167" i="1" s="1"/>
  <c r="X6167" i="1" s="1"/>
  <c r="V6168" i="1"/>
  <c r="W6168" i="1" s="1"/>
  <c r="X6168" i="1" s="1"/>
  <c r="V6169" i="1"/>
  <c r="W6169" i="1" s="1"/>
  <c r="X6169" i="1" s="1"/>
  <c r="V6170" i="1"/>
  <c r="W6170" i="1" s="1"/>
  <c r="X6170" i="1" s="1"/>
  <c r="V6171" i="1"/>
  <c r="W6171" i="1" s="1"/>
  <c r="X6171" i="1" s="1"/>
  <c r="V6172" i="1"/>
  <c r="W6172" i="1" s="1"/>
  <c r="X6172" i="1" s="1"/>
  <c r="V6173" i="1"/>
  <c r="W6173" i="1" s="1"/>
  <c r="X6173" i="1" s="1"/>
  <c r="V6174" i="1"/>
  <c r="W6174" i="1" s="1"/>
  <c r="X6174" i="1" s="1"/>
  <c r="V6175" i="1"/>
  <c r="W6175" i="1" s="1"/>
  <c r="X6175" i="1" s="1"/>
  <c r="V6176" i="1"/>
  <c r="W6176" i="1" s="1"/>
  <c r="X6176" i="1" s="1"/>
  <c r="V6177" i="1"/>
  <c r="W6177" i="1" s="1"/>
  <c r="X6177" i="1" s="1"/>
  <c r="V6178" i="1"/>
  <c r="W6178" i="1" s="1"/>
  <c r="X6178" i="1" s="1"/>
  <c r="V6179" i="1"/>
  <c r="W6179" i="1" s="1"/>
  <c r="X6179" i="1" s="1"/>
  <c r="V6180" i="1"/>
  <c r="W6180" i="1" s="1"/>
  <c r="X6180" i="1" s="1"/>
  <c r="V6181" i="1"/>
  <c r="W6181" i="1" s="1"/>
  <c r="X6181" i="1" s="1"/>
  <c r="V6182" i="1"/>
  <c r="W6182" i="1" s="1"/>
  <c r="X6182" i="1" s="1"/>
  <c r="V6183" i="1"/>
  <c r="W6183" i="1" s="1"/>
  <c r="X6183" i="1" s="1"/>
  <c r="V6184" i="1"/>
  <c r="W6184" i="1" s="1"/>
  <c r="X6184" i="1" s="1"/>
  <c r="V6185" i="1"/>
  <c r="W6185" i="1" s="1"/>
  <c r="X6185" i="1" s="1"/>
  <c r="V6186" i="1"/>
  <c r="W6186" i="1" s="1"/>
  <c r="X6186" i="1" s="1"/>
  <c r="V6187" i="1"/>
  <c r="W6187" i="1" s="1"/>
  <c r="X6187" i="1" s="1"/>
  <c r="V6188" i="1"/>
  <c r="W6188" i="1" s="1"/>
  <c r="X6188" i="1" s="1"/>
  <c r="V6189" i="1"/>
  <c r="W6189" i="1" s="1"/>
  <c r="X6189" i="1" s="1"/>
  <c r="V6190" i="1"/>
  <c r="W6190" i="1" s="1"/>
  <c r="X6190" i="1" s="1"/>
  <c r="V6191" i="1"/>
  <c r="W6191" i="1" s="1"/>
  <c r="X6191" i="1" s="1"/>
  <c r="V6192" i="1"/>
  <c r="W6192" i="1" s="1"/>
  <c r="X6192" i="1" s="1"/>
  <c r="V6193" i="1"/>
  <c r="W6193" i="1" s="1"/>
  <c r="X6193" i="1" s="1"/>
  <c r="V6194" i="1"/>
  <c r="W6194" i="1" s="1"/>
  <c r="X6194" i="1" s="1"/>
  <c r="V6195" i="1"/>
  <c r="W6195" i="1" s="1"/>
  <c r="X6195" i="1" s="1"/>
  <c r="V6196" i="1"/>
  <c r="W6196" i="1" s="1"/>
  <c r="X6196" i="1" s="1"/>
  <c r="V6197" i="1"/>
  <c r="W6197" i="1" s="1"/>
  <c r="X6197" i="1" s="1"/>
  <c r="V6198" i="1"/>
  <c r="W6198" i="1" s="1"/>
  <c r="X6198" i="1" s="1"/>
  <c r="V6199" i="1"/>
  <c r="W6199" i="1" s="1"/>
  <c r="X6199" i="1" s="1"/>
  <c r="V6200" i="1"/>
  <c r="W6200" i="1" s="1"/>
  <c r="X6200" i="1" s="1"/>
  <c r="V6201" i="1"/>
  <c r="W6201" i="1" s="1"/>
  <c r="X6201" i="1" s="1"/>
  <c r="V6202" i="1"/>
  <c r="W6202" i="1" s="1"/>
  <c r="X6202" i="1" s="1"/>
  <c r="V6203" i="1"/>
  <c r="W6203" i="1" s="1"/>
  <c r="X6203" i="1" s="1"/>
  <c r="V6204" i="1"/>
  <c r="W6204" i="1" s="1"/>
  <c r="X6204" i="1" s="1"/>
  <c r="V6205" i="1"/>
  <c r="W6205" i="1" s="1"/>
  <c r="X6205" i="1" s="1"/>
  <c r="V6206" i="1"/>
  <c r="W6206" i="1" s="1"/>
  <c r="X6206" i="1" s="1"/>
  <c r="V6207" i="1"/>
  <c r="W6207" i="1" s="1"/>
  <c r="X6207" i="1" s="1"/>
  <c r="V6208" i="1"/>
  <c r="W6208" i="1" s="1"/>
  <c r="X6208" i="1" s="1"/>
  <c r="V6209" i="1"/>
  <c r="W6209" i="1" s="1"/>
  <c r="X6209" i="1" s="1"/>
  <c r="V6210" i="1"/>
  <c r="W6210" i="1" s="1"/>
  <c r="X6210" i="1" s="1"/>
  <c r="V6211" i="1"/>
  <c r="W6211" i="1" s="1"/>
  <c r="X6211" i="1" s="1"/>
  <c r="V6212" i="1"/>
  <c r="W6212" i="1" s="1"/>
  <c r="X6212" i="1" s="1"/>
  <c r="V6213" i="1"/>
  <c r="W6213" i="1" s="1"/>
  <c r="X6213" i="1" s="1"/>
  <c r="V6214" i="1"/>
  <c r="W6214" i="1" s="1"/>
  <c r="X6214" i="1" s="1"/>
  <c r="V6215" i="1"/>
  <c r="W6215" i="1" s="1"/>
  <c r="X6215" i="1" s="1"/>
  <c r="V6216" i="1"/>
  <c r="W6216" i="1" s="1"/>
  <c r="X6216" i="1" s="1"/>
  <c r="V6217" i="1"/>
  <c r="W6217" i="1" s="1"/>
  <c r="X6217" i="1" s="1"/>
  <c r="V6218" i="1"/>
  <c r="W6218" i="1" s="1"/>
  <c r="X6218" i="1" s="1"/>
  <c r="V6219" i="1"/>
  <c r="W6219" i="1" s="1"/>
  <c r="X6219" i="1" s="1"/>
  <c r="V6220" i="1"/>
  <c r="W6220" i="1" s="1"/>
  <c r="X6220" i="1" s="1"/>
  <c r="V6221" i="1"/>
  <c r="W6221" i="1" s="1"/>
  <c r="X6221" i="1" s="1"/>
  <c r="V6222" i="1"/>
  <c r="W6222" i="1" s="1"/>
  <c r="X6222" i="1" s="1"/>
  <c r="V6223" i="1"/>
  <c r="W6223" i="1" s="1"/>
  <c r="X6223" i="1" s="1"/>
  <c r="V6224" i="1"/>
  <c r="W6224" i="1" s="1"/>
  <c r="X6224" i="1" s="1"/>
  <c r="V6225" i="1"/>
  <c r="W6225" i="1" s="1"/>
  <c r="X6225" i="1" s="1"/>
  <c r="V6226" i="1"/>
  <c r="W6226" i="1" s="1"/>
  <c r="X6226" i="1" s="1"/>
  <c r="V6227" i="1"/>
  <c r="W6227" i="1" s="1"/>
  <c r="X6227" i="1" s="1"/>
  <c r="V6228" i="1"/>
  <c r="W6228" i="1" s="1"/>
  <c r="X6228" i="1" s="1"/>
  <c r="V6229" i="1"/>
  <c r="W6229" i="1" s="1"/>
  <c r="X6229" i="1" s="1"/>
  <c r="V6230" i="1"/>
  <c r="W6230" i="1" s="1"/>
  <c r="X6230" i="1" s="1"/>
  <c r="V6231" i="1"/>
  <c r="W6231" i="1" s="1"/>
  <c r="X6231" i="1" s="1"/>
  <c r="V6232" i="1"/>
  <c r="W6232" i="1" s="1"/>
  <c r="X6232" i="1" s="1"/>
  <c r="V6233" i="1"/>
  <c r="W6233" i="1" s="1"/>
  <c r="X6233" i="1" s="1"/>
  <c r="V6234" i="1"/>
  <c r="W6234" i="1" s="1"/>
  <c r="X6234" i="1" s="1"/>
  <c r="V6235" i="1"/>
  <c r="W6235" i="1" s="1"/>
  <c r="X6235" i="1" s="1"/>
  <c r="V6236" i="1"/>
  <c r="W6236" i="1" s="1"/>
  <c r="X6236" i="1" s="1"/>
  <c r="V6237" i="1"/>
  <c r="W6237" i="1" s="1"/>
  <c r="X6237" i="1" s="1"/>
  <c r="V6238" i="1"/>
  <c r="W6238" i="1" s="1"/>
  <c r="X6238" i="1" s="1"/>
  <c r="V6239" i="1"/>
  <c r="W6239" i="1" s="1"/>
  <c r="X6239" i="1" s="1"/>
  <c r="V6240" i="1"/>
  <c r="W6240" i="1" s="1"/>
  <c r="X6240" i="1" s="1"/>
  <c r="V6241" i="1"/>
  <c r="W6241" i="1" s="1"/>
  <c r="X6241" i="1" s="1"/>
  <c r="V6242" i="1"/>
  <c r="W6242" i="1" s="1"/>
  <c r="X6242" i="1" s="1"/>
  <c r="V6243" i="1"/>
  <c r="W6243" i="1" s="1"/>
  <c r="X6243" i="1" s="1"/>
  <c r="V6244" i="1"/>
  <c r="W6244" i="1" s="1"/>
  <c r="X6244" i="1" s="1"/>
  <c r="V6245" i="1"/>
  <c r="W6245" i="1" s="1"/>
  <c r="X6245" i="1" s="1"/>
  <c r="V6246" i="1"/>
  <c r="W6246" i="1" s="1"/>
  <c r="X6246" i="1" s="1"/>
  <c r="V6247" i="1"/>
  <c r="W6247" i="1" s="1"/>
  <c r="X6247" i="1" s="1"/>
  <c r="V6248" i="1"/>
  <c r="W6248" i="1" s="1"/>
  <c r="X6248" i="1" s="1"/>
  <c r="V6249" i="1"/>
  <c r="W6249" i="1" s="1"/>
  <c r="X6249" i="1" s="1"/>
  <c r="V6250" i="1"/>
  <c r="W6250" i="1" s="1"/>
  <c r="X6250" i="1" s="1"/>
  <c r="V6251" i="1"/>
  <c r="W6251" i="1" s="1"/>
  <c r="X6251" i="1" s="1"/>
  <c r="V6252" i="1"/>
  <c r="W6252" i="1" s="1"/>
  <c r="X6252" i="1" s="1"/>
  <c r="V6253" i="1"/>
  <c r="W6253" i="1" s="1"/>
  <c r="X6253" i="1" s="1"/>
  <c r="V6254" i="1"/>
  <c r="W6254" i="1" s="1"/>
  <c r="X6254" i="1" s="1"/>
  <c r="V6255" i="1"/>
  <c r="W6255" i="1" s="1"/>
  <c r="X6255" i="1" s="1"/>
  <c r="V6256" i="1"/>
  <c r="W6256" i="1" s="1"/>
  <c r="X6256" i="1" s="1"/>
  <c r="V6257" i="1"/>
  <c r="W6257" i="1" s="1"/>
  <c r="X6257" i="1" s="1"/>
  <c r="V6258" i="1"/>
  <c r="W6258" i="1" s="1"/>
  <c r="X6258" i="1" s="1"/>
  <c r="V6259" i="1"/>
  <c r="W6259" i="1" s="1"/>
  <c r="X6259" i="1" s="1"/>
  <c r="V6260" i="1"/>
  <c r="W6260" i="1" s="1"/>
  <c r="X6260" i="1" s="1"/>
  <c r="V6261" i="1"/>
  <c r="W6261" i="1" s="1"/>
  <c r="X6261" i="1" s="1"/>
  <c r="V6262" i="1"/>
  <c r="W6262" i="1" s="1"/>
  <c r="X6262" i="1" s="1"/>
  <c r="V6263" i="1"/>
  <c r="W6263" i="1" s="1"/>
  <c r="X6263" i="1" s="1"/>
  <c r="V6264" i="1"/>
  <c r="W6264" i="1" s="1"/>
  <c r="X6264" i="1" s="1"/>
  <c r="V6265" i="1"/>
  <c r="W6265" i="1" s="1"/>
  <c r="X6265" i="1" s="1"/>
  <c r="V6266" i="1"/>
  <c r="W6266" i="1" s="1"/>
  <c r="X6266" i="1" s="1"/>
  <c r="V6267" i="1"/>
  <c r="W6267" i="1" s="1"/>
  <c r="X6267" i="1" s="1"/>
  <c r="V6268" i="1"/>
  <c r="W6268" i="1" s="1"/>
  <c r="X6268" i="1" s="1"/>
  <c r="V6269" i="1"/>
  <c r="W6269" i="1" s="1"/>
  <c r="X6269" i="1" s="1"/>
  <c r="V6270" i="1"/>
  <c r="W6270" i="1" s="1"/>
  <c r="X6270" i="1" s="1"/>
  <c r="V6271" i="1"/>
  <c r="W6271" i="1" s="1"/>
  <c r="X6271" i="1" s="1"/>
  <c r="V6272" i="1"/>
  <c r="W6272" i="1" s="1"/>
  <c r="X6272" i="1" s="1"/>
  <c r="V6273" i="1"/>
  <c r="W6273" i="1" s="1"/>
  <c r="X6273" i="1" s="1"/>
  <c r="V6274" i="1"/>
  <c r="W6274" i="1" s="1"/>
  <c r="X6274" i="1" s="1"/>
  <c r="V6275" i="1"/>
  <c r="W6275" i="1" s="1"/>
  <c r="X6275" i="1" s="1"/>
  <c r="V6276" i="1"/>
  <c r="W6276" i="1" s="1"/>
  <c r="X6276" i="1" s="1"/>
  <c r="V6277" i="1"/>
  <c r="W6277" i="1" s="1"/>
  <c r="X6277" i="1" s="1"/>
  <c r="V6278" i="1"/>
  <c r="W6278" i="1" s="1"/>
  <c r="X6278" i="1" s="1"/>
  <c r="V6279" i="1"/>
  <c r="W6279" i="1" s="1"/>
  <c r="X6279" i="1" s="1"/>
  <c r="V6280" i="1"/>
  <c r="W6280" i="1" s="1"/>
  <c r="X6280" i="1" s="1"/>
  <c r="V6281" i="1"/>
  <c r="W6281" i="1" s="1"/>
  <c r="X6281" i="1" s="1"/>
  <c r="V6282" i="1"/>
  <c r="W6282" i="1" s="1"/>
  <c r="X6282" i="1" s="1"/>
  <c r="V6283" i="1"/>
  <c r="W6283" i="1" s="1"/>
  <c r="X6283" i="1" s="1"/>
  <c r="V6284" i="1"/>
  <c r="W6284" i="1" s="1"/>
  <c r="X6284" i="1" s="1"/>
  <c r="V6285" i="1"/>
  <c r="W6285" i="1" s="1"/>
  <c r="X6285" i="1" s="1"/>
  <c r="V6286" i="1"/>
  <c r="W6286" i="1" s="1"/>
  <c r="X6286" i="1" s="1"/>
  <c r="V6287" i="1"/>
  <c r="W6287" i="1" s="1"/>
  <c r="X6287" i="1" s="1"/>
  <c r="V6288" i="1"/>
  <c r="W6288" i="1" s="1"/>
  <c r="X6288" i="1" s="1"/>
  <c r="V6289" i="1"/>
  <c r="W6289" i="1" s="1"/>
  <c r="X6289" i="1" s="1"/>
  <c r="V6290" i="1"/>
  <c r="W6290" i="1" s="1"/>
  <c r="X6290" i="1" s="1"/>
  <c r="V6291" i="1"/>
  <c r="W6291" i="1" s="1"/>
  <c r="X6291" i="1" s="1"/>
  <c r="V6292" i="1"/>
  <c r="W6292" i="1" s="1"/>
  <c r="X6292" i="1" s="1"/>
  <c r="V6293" i="1"/>
  <c r="W6293" i="1" s="1"/>
  <c r="X6293" i="1" s="1"/>
  <c r="V6294" i="1"/>
  <c r="W6294" i="1" s="1"/>
  <c r="X6294" i="1" s="1"/>
  <c r="V6295" i="1"/>
  <c r="W6295" i="1" s="1"/>
  <c r="X6295" i="1" s="1"/>
  <c r="V6296" i="1"/>
  <c r="W6296" i="1" s="1"/>
  <c r="X6296" i="1" s="1"/>
  <c r="V6297" i="1"/>
  <c r="W6297" i="1" s="1"/>
  <c r="X6297" i="1" s="1"/>
  <c r="V6298" i="1"/>
  <c r="W6298" i="1" s="1"/>
  <c r="X6298" i="1" s="1"/>
  <c r="V6299" i="1"/>
  <c r="W6299" i="1" s="1"/>
  <c r="X6299" i="1" s="1"/>
  <c r="V6300" i="1"/>
  <c r="W6300" i="1" s="1"/>
  <c r="X6300" i="1" s="1"/>
  <c r="V6301" i="1"/>
  <c r="W6301" i="1" s="1"/>
  <c r="X6301" i="1" s="1"/>
  <c r="V6302" i="1"/>
  <c r="W6302" i="1" s="1"/>
  <c r="X6302" i="1" s="1"/>
  <c r="V6303" i="1"/>
  <c r="W6303" i="1" s="1"/>
  <c r="X6303" i="1" s="1"/>
  <c r="V6304" i="1"/>
  <c r="W6304" i="1" s="1"/>
  <c r="X6304" i="1" s="1"/>
  <c r="V6305" i="1"/>
  <c r="W6305" i="1" s="1"/>
  <c r="X6305" i="1" s="1"/>
  <c r="V6306" i="1"/>
  <c r="W6306" i="1" s="1"/>
  <c r="X6306" i="1" s="1"/>
  <c r="V6307" i="1"/>
  <c r="W6307" i="1" s="1"/>
  <c r="X6307" i="1" s="1"/>
  <c r="V6308" i="1"/>
  <c r="W6308" i="1" s="1"/>
  <c r="X6308" i="1" s="1"/>
  <c r="V6309" i="1"/>
  <c r="W6309" i="1" s="1"/>
  <c r="X6309" i="1" s="1"/>
  <c r="V6310" i="1"/>
  <c r="W6310" i="1" s="1"/>
  <c r="X6310" i="1" s="1"/>
  <c r="V6311" i="1"/>
  <c r="W6311" i="1" s="1"/>
  <c r="X6311" i="1" s="1"/>
  <c r="V6312" i="1"/>
  <c r="W6312" i="1" s="1"/>
  <c r="X6312" i="1" s="1"/>
  <c r="V6313" i="1"/>
  <c r="W6313" i="1" s="1"/>
  <c r="X6313" i="1" s="1"/>
  <c r="V6314" i="1"/>
  <c r="W6314" i="1" s="1"/>
  <c r="X6314" i="1" s="1"/>
  <c r="V6315" i="1"/>
  <c r="W6315" i="1" s="1"/>
  <c r="X6315" i="1" s="1"/>
  <c r="V6316" i="1"/>
  <c r="W6316" i="1" s="1"/>
  <c r="X6316" i="1" s="1"/>
  <c r="V6317" i="1"/>
  <c r="W6317" i="1" s="1"/>
  <c r="X6317" i="1" s="1"/>
  <c r="V6318" i="1"/>
  <c r="W6318" i="1" s="1"/>
  <c r="X6318" i="1" s="1"/>
  <c r="V6319" i="1"/>
  <c r="W6319" i="1" s="1"/>
  <c r="X6319" i="1" s="1"/>
  <c r="V6320" i="1"/>
  <c r="W6320" i="1" s="1"/>
  <c r="X6320" i="1" s="1"/>
  <c r="V6321" i="1"/>
  <c r="W6321" i="1" s="1"/>
  <c r="X6321" i="1" s="1"/>
  <c r="V6322" i="1"/>
  <c r="W6322" i="1" s="1"/>
  <c r="X6322" i="1" s="1"/>
  <c r="V6323" i="1"/>
  <c r="W6323" i="1" s="1"/>
  <c r="X6323" i="1" s="1"/>
  <c r="V6324" i="1"/>
  <c r="W6324" i="1" s="1"/>
  <c r="X6324" i="1" s="1"/>
  <c r="V6325" i="1"/>
  <c r="W6325" i="1" s="1"/>
  <c r="X6325" i="1" s="1"/>
  <c r="V6326" i="1"/>
  <c r="W6326" i="1" s="1"/>
  <c r="X6326" i="1" s="1"/>
  <c r="V6327" i="1"/>
  <c r="W6327" i="1" s="1"/>
  <c r="X6327" i="1" s="1"/>
  <c r="V6328" i="1"/>
  <c r="W6328" i="1" s="1"/>
  <c r="X6328" i="1" s="1"/>
  <c r="V6329" i="1"/>
  <c r="W6329" i="1" s="1"/>
  <c r="X6329" i="1" s="1"/>
  <c r="V6330" i="1"/>
  <c r="W6330" i="1" s="1"/>
  <c r="X6330" i="1" s="1"/>
  <c r="V6331" i="1"/>
  <c r="W6331" i="1" s="1"/>
  <c r="X6331" i="1" s="1"/>
  <c r="V6332" i="1"/>
  <c r="W6332" i="1" s="1"/>
  <c r="X6332" i="1" s="1"/>
  <c r="V6333" i="1"/>
  <c r="W6333" i="1" s="1"/>
  <c r="X6333" i="1" s="1"/>
  <c r="V6334" i="1"/>
  <c r="W6334" i="1" s="1"/>
  <c r="X6334" i="1" s="1"/>
  <c r="V6335" i="1"/>
  <c r="W6335" i="1" s="1"/>
  <c r="X6335" i="1" s="1"/>
  <c r="V6336" i="1"/>
  <c r="W6336" i="1" s="1"/>
  <c r="X6336" i="1" s="1"/>
  <c r="V6337" i="1"/>
  <c r="W6337" i="1" s="1"/>
  <c r="X6337" i="1" s="1"/>
  <c r="V6338" i="1"/>
  <c r="W6338" i="1" s="1"/>
  <c r="X6338" i="1" s="1"/>
  <c r="V6339" i="1"/>
  <c r="W6339" i="1" s="1"/>
  <c r="X6339" i="1" s="1"/>
  <c r="V6340" i="1"/>
  <c r="W6340" i="1" s="1"/>
  <c r="X6340" i="1" s="1"/>
  <c r="V6341" i="1"/>
  <c r="W6341" i="1" s="1"/>
  <c r="X6341" i="1" s="1"/>
  <c r="V6342" i="1"/>
  <c r="W6342" i="1" s="1"/>
  <c r="X6342" i="1" s="1"/>
  <c r="V6343" i="1"/>
  <c r="W6343" i="1" s="1"/>
  <c r="X6343" i="1" s="1"/>
  <c r="V6344" i="1"/>
  <c r="W6344" i="1" s="1"/>
  <c r="X6344" i="1" s="1"/>
  <c r="V6345" i="1"/>
  <c r="W6345" i="1" s="1"/>
  <c r="X6345" i="1" s="1"/>
  <c r="V6346" i="1"/>
  <c r="W6346" i="1" s="1"/>
  <c r="X6346" i="1" s="1"/>
  <c r="V6347" i="1"/>
  <c r="W6347" i="1" s="1"/>
  <c r="X6347" i="1" s="1"/>
  <c r="V6348" i="1"/>
  <c r="W6348" i="1" s="1"/>
  <c r="X6348" i="1" s="1"/>
  <c r="V6349" i="1"/>
  <c r="W6349" i="1" s="1"/>
  <c r="X6349" i="1" s="1"/>
  <c r="V6350" i="1"/>
  <c r="W6350" i="1" s="1"/>
  <c r="X6350" i="1" s="1"/>
  <c r="V6351" i="1"/>
  <c r="W6351" i="1" s="1"/>
  <c r="X6351" i="1" s="1"/>
  <c r="V6352" i="1"/>
  <c r="W6352" i="1" s="1"/>
  <c r="X6352" i="1" s="1"/>
  <c r="V6353" i="1"/>
  <c r="W6353" i="1" s="1"/>
  <c r="X6353" i="1" s="1"/>
  <c r="V6354" i="1"/>
  <c r="W6354" i="1" s="1"/>
  <c r="X6354" i="1" s="1"/>
  <c r="V6355" i="1"/>
  <c r="W6355" i="1" s="1"/>
  <c r="X6355" i="1" s="1"/>
  <c r="V6356" i="1"/>
  <c r="W6356" i="1" s="1"/>
  <c r="X6356" i="1" s="1"/>
  <c r="V6357" i="1"/>
  <c r="W6357" i="1" s="1"/>
  <c r="X6357" i="1" s="1"/>
  <c r="V6358" i="1"/>
  <c r="W6358" i="1" s="1"/>
  <c r="X6358" i="1" s="1"/>
  <c r="V6359" i="1"/>
  <c r="W6359" i="1" s="1"/>
  <c r="X6359" i="1" s="1"/>
  <c r="V6360" i="1"/>
  <c r="W6360" i="1" s="1"/>
  <c r="X6360" i="1" s="1"/>
  <c r="V6361" i="1"/>
  <c r="W6361" i="1" s="1"/>
  <c r="X6361" i="1" s="1"/>
  <c r="V6362" i="1"/>
  <c r="W6362" i="1" s="1"/>
  <c r="X6362" i="1" s="1"/>
  <c r="V6363" i="1"/>
  <c r="W6363" i="1" s="1"/>
  <c r="X6363" i="1" s="1"/>
  <c r="V6364" i="1"/>
  <c r="W6364" i="1" s="1"/>
  <c r="X6364" i="1" s="1"/>
  <c r="V6365" i="1"/>
  <c r="W6365" i="1" s="1"/>
  <c r="X6365" i="1" s="1"/>
  <c r="V6366" i="1"/>
  <c r="W6366" i="1" s="1"/>
  <c r="X6366" i="1" s="1"/>
  <c r="V6367" i="1"/>
  <c r="W6367" i="1" s="1"/>
  <c r="X6367" i="1" s="1"/>
  <c r="V6368" i="1"/>
  <c r="W6368" i="1" s="1"/>
  <c r="X6368" i="1" s="1"/>
  <c r="V6369" i="1"/>
  <c r="W6369" i="1" s="1"/>
  <c r="X6369" i="1" s="1"/>
  <c r="V6370" i="1"/>
  <c r="W6370" i="1" s="1"/>
  <c r="X6370" i="1" s="1"/>
  <c r="V6371" i="1"/>
  <c r="W6371" i="1" s="1"/>
  <c r="X6371" i="1" s="1"/>
  <c r="V6372" i="1"/>
  <c r="W6372" i="1" s="1"/>
  <c r="X6372" i="1" s="1"/>
  <c r="V6373" i="1"/>
  <c r="W6373" i="1" s="1"/>
  <c r="X6373" i="1" s="1"/>
  <c r="V6374" i="1"/>
  <c r="W6374" i="1" s="1"/>
  <c r="X6374" i="1" s="1"/>
  <c r="V6375" i="1"/>
  <c r="W6375" i="1" s="1"/>
  <c r="X6375" i="1" s="1"/>
  <c r="V6376" i="1"/>
  <c r="W6376" i="1" s="1"/>
  <c r="X6376" i="1" s="1"/>
  <c r="V6377" i="1"/>
  <c r="W6377" i="1" s="1"/>
  <c r="X6377" i="1" s="1"/>
  <c r="V6378" i="1"/>
  <c r="W6378" i="1" s="1"/>
  <c r="X6378" i="1" s="1"/>
  <c r="V6379" i="1"/>
  <c r="W6379" i="1" s="1"/>
  <c r="X6379" i="1" s="1"/>
  <c r="V6380" i="1"/>
  <c r="W6380" i="1" s="1"/>
  <c r="X6380" i="1" s="1"/>
  <c r="V6381" i="1"/>
  <c r="W6381" i="1" s="1"/>
  <c r="X6381" i="1" s="1"/>
  <c r="V6382" i="1"/>
  <c r="W6382" i="1" s="1"/>
  <c r="X6382" i="1" s="1"/>
  <c r="V6383" i="1"/>
  <c r="W6383" i="1" s="1"/>
  <c r="X6383" i="1" s="1"/>
  <c r="V6384" i="1"/>
  <c r="W6384" i="1" s="1"/>
  <c r="X6384" i="1" s="1"/>
  <c r="V6385" i="1"/>
  <c r="W6385" i="1" s="1"/>
  <c r="X6385" i="1" s="1"/>
  <c r="V6386" i="1"/>
  <c r="W6386" i="1" s="1"/>
  <c r="X6386" i="1" s="1"/>
  <c r="V6387" i="1"/>
  <c r="W6387" i="1" s="1"/>
  <c r="X6387" i="1" s="1"/>
  <c r="V6388" i="1"/>
  <c r="W6388" i="1" s="1"/>
  <c r="X6388" i="1" s="1"/>
  <c r="V6389" i="1"/>
  <c r="W6389" i="1" s="1"/>
  <c r="X6389" i="1" s="1"/>
  <c r="V6390" i="1"/>
  <c r="W6390" i="1" s="1"/>
  <c r="X6390" i="1" s="1"/>
  <c r="V6391" i="1"/>
  <c r="W6391" i="1" s="1"/>
  <c r="X6391" i="1" s="1"/>
  <c r="V6392" i="1"/>
  <c r="W6392" i="1" s="1"/>
  <c r="X6392" i="1" s="1"/>
  <c r="V6393" i="1"/>
  <c r="W6393" i="1" s="1"/>
  <c r="X6393" i="1" s="1"/>
  <c r="V6394" i="1"/>
  <c r="W6394" i="1" s="1"/>
  <c r="X6394" i="1" s="1"/>
  <c r="V6395" i="1"/>
  <c r="W6395" i="1" s="1"/>
  <c r="X6395" i="1" s="1"/>
  <c r="V6396" i="1"/>
  <c r="W6396" i="1" s="1"/>
  <c r="X6396" i="1" s="1"/>
  <c r="V6397" i="1"/>
  <c r="W6397" i="1" s="1"/>
  <c r="X6397" i="1" s="1"/>
  <c r="V6398" i="1"/>
  <c r="W6398" i="1" s="1"/>
  <c r="X6398" i="1" s="1"/>
  <c r="V6399" i="1"/>
  <c r="W6399" i="1" s="1"/>
  <c r="X6399" i="1" s="1"/>
  <c r="V6400" i="1"/>
  <c r="W6400" i="1" s="1"/>
  <c r="X6400" i="1" s="1"/>
  <c r="V6401" i="1"/>
  <c r="W6401" i="1" s="1"/>
  <c r="X6401" i="1" s="1"/>
  <c r="V6402" i="1"/>
  <c r="W6402" i="1" s="1"/>
  <c r="X6402" i="1" s="1"/>
  <c r="V6403" i="1"/>
  <c r="W6403" i="1" s="1"/>
  <c r="X6403" i="1" s="1"/>
  <c r="V6404" i="1"/>
  <c r="W6404" i="1" s="1"/>
  <c r="X6404" i="1" s="1"/>
  <c r="V6405" i="1"/>
  <c r="W6405" i="1" s="1"/>
  <c r="X6405" i="1" s="1"/>
  <c r="V6406" i="1"/>
  <c r="W6406" i="1" s="1"/>
  <c r="X6406" i="1" s="1"/>
  <c r="V6407" i="1"/>
  <c r="W6407" i="1" s="1"/>
  <c r="X6407" i="1" s="1"/>
  <c r="V6408" i="1"/>
  <c r="W6408" i="1" s="1"/>
  <c r="X6408" i="1" s="1"/>
  <c r="V6409" i="1"/>
  <c r="W6409" i="1" s="1"/>
  <c r="X6409" i="1" s="1"/>
  <c r="V6410" i="1"/>
  <c r="W6410" i="1" s="1"/>
  <c r="X6410" i="1" s="1"/>
  <c r="V6411" i="1"/>
  <c r="W6411" i="1" s="1"/>
  <c r="X6411" i="1" s="1"/>
  <c r="V6412" i="1"/>
  <c r="W6412" i="1" s="1"/>
  <c r="X6412" i="1" s="1"/>
  <c r="V6413" i="1"/>
  <c r="W6413" i="1" s="1"/>
  <c r="X6413" i="1" s="1"/>
  <c r="V6414" i="1"/>
  <c r="W6414" i="1" s="1"/>
  <c r="X6414" i="1" s="1"/>
  <c r="V6415" i="1"/>
  <c r="W6415" i="1" s="1"/>
  <c r="X6415" i="1" s="1"/>
  <c r="V6416" i="1"/>
  <c r="W6416" i="1" s="1"/>
  <c r="X6416" i="1" s="1"/>
  <c r="V6417" i="1"/>
  <c r="W6417" i="1" s="1"/>
  <c r="X6417" i="1" s="1"/>
  <c r="V6418" i="1"/>
  <c r="W6418" i="1" s="1"/>
  <c r="X6418" i="1" s="1"/>
  <c r="V6419" i="1"/>
  <c r="W6419" i="1" s="1"/>
  <c r="X6419" i="1" s="1"/>
  <c r="V6420" i="1"/>
  <c r="W6420" i="1" s="1"/>
  <c r="X6420" i="1" s="1"/>
  <c r="V6421" i="1"/>
  <c r="W6421" i="1" s="1"/>
  <c r="X6421" i="1" s="1"/>
  <c r="V6422" i="1"/>
  <c r="W6422" i="1" s="1"/>
  <c r="X6422" i="1" s="1"/>
  <c r="V6423" i="1"/>
  <c r="W6423" i="1" s="1"/>
  <c r="X6423" i="1" s="1"/>
  <c r="V6424" i="1"/>
  <c r="W6424" i="1" s="1"/>
  <c r="X6424" i="1" s="1"/>
  <c r="V6425" i="1"/>
  <c r="W6425" i="1" s="1"/>
  <c r="X6425" i="1" s="1"/>
  <c r="V6426" i="1"/>
  <c r="W6426" i="1" s="1"/>
  <c r="X6426" i="1" s="1"/>
  <c r="V6427" i="1"/>
  <c r="W6427" i="1" s="1"/>
  <c r="X6427" i="1" s="1"/>
  <c r="V6428" i="1"/>
  <c r="W6428" i="1" s="1"/>
  <c r="X6428" i="1" s="1"/>
  <c r="V6429" i="1"/>
  <c r="W6429" i="1" s="1"/>
  <c r="X6429" i="1" s="1"/>
  <c r="V6430" i="1"/>
  <c r="W6430" i="1" s="1"/>
  <c r="X6430" i="1" s="1"/>
  <c r="V6431" i="1"/>
  <c r="W6431" i="1" s="1"/>
  <c r="X6431" i="1" s="1"/>
  <c r="V6432" i="1"/>
  <c r="W6432" i="1" s="1"/>
  <c r="X6432" i="1" s="1"/>
  <c r="V6433" i="1"/>
  <c r="W6433" i="1" s="1"/>
  <c r="X6433" i="1" s="1"/>
  <c r="V6434" i="1"/>
  <c r="W6434" i="1" s="1"/>
  <c r="X6434" i="1" s="1"/>
  <c r="V6435" i="1"/>
  <c r="W6435" i="1" s="1"/>
  <c r="X6435" i="1" s="1"/>
  <c r="V6436" i="1"/>
  <c r="W6436" i="1" s="1"/>
  <c r="X6436" i="1" s="1"/>
  <c r="V6437" i="1"/>
  <c r="W6437" i="1" s="1"/>
  <c r="X6437" i="1" s="1"/>
  <c r="V6438" i="1"/>
  <c r="W6438" i="1" s="1"/>
  <c r="X6438" i="1" s="1"/>
  <c r="V6439" i="1"/>
  <c r="W6439" i="1" s="1"/>
  <c r="X6439" i="1" s="1"/>
  <c r="V6440" i="1"/>
  <c r="W6440" i="1" s="1"/>
  <c r="X6440" i="1" s="1"/>
  <c r="V6441" i="1"/>
  <c r="W6441" i="1" s="1"/>
  <c r="X6441" i="1" s="1"/>
  <c r="V6442" i="1"/>
  <c r="W6442" i="1" s="1"/>
  <c r="X6442" i="1" s="1"/>
  <c r="V6443" i="1"/>
  <c r="W6443" i="1" s="1"/>
  <c r="X6443" i="1" s="1"/>
  <c r="V6444" i="1"/>
  <c r="W6444" i="1" s="1"/>
  <c r="X6444" i="1" s="1"/>
  <c r="V6445" i="1"/>
  <c r="W6445" i="1" s="1"/>
  <c r="X6445" i="1" s="1"/>
  <c r="V6446" i="1"/>
  <c r="W6446" i="1" s="1"/>
  <c r="X6446" i="1" s="1"/>
  <c r="V2" i="1"/>
  <c r="W2" i="1" s="1"/>
  <c r="X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T1451" i="1"/>
  <c r="U1451" i="1" s="1"/>
  <c r="T1452" i="1"/>
  <c r="U1452" i="1" s="1"/>
  <c r="T1453" i="1"/>
  <c r="U1453" i="1" s="1"/>
  <c r="T1454" i="1"/>
  <c r="U1454" i="1" s="1"/>
  <c r="T1455" i="1"/>
  <c r="T1456" i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T1581" i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T2927" i="1"/>
  <c r="U2927" i="1" s="1"/>
  <c r="T2928" i="1"/>
  <c r="U2928" i="1" s="1"/>
  <c r="T2929" i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T3055" i="1"/>
  <c r="U3055" i="1" s="1"/>
  <c r="T3056" i="1"/>
  <c r="U3056" i="1" s="1"/>
  <c r="T3057" i="1"/>
  <c r="U3057" i="1" s="1"/>
  <c r="T3058" i="1"/>
  <c r="U3058" i="1" s="1"/>
  <c r="T3059" i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T3520" i="1"/>
  <c r="U3520" i="1" s="1"/>
  <c r="T3521" i="1"/>
  <c r="U3521" i="1" s="1"/>
  <c r="T3522" i="1"/>
  <c r="U3522" i="1" s="1"/>
  <c r="T3523" i="1"/>
  <c r="U3523" i="1" s="1"/>
  <c r="T3524" i="1"/>
  <c r="T3525" i="1"/>
  <c r="U3525" i="1" s="1"/>
  <c r="T3526" i="1"/>
  <c r="T3527" i="1"/>
  <c r="U3527" i="1" s="1"/>
  <c r="T3528" i="1"/>
  <c r="T3529" i="1"/>
  <c r="U3529" i="1" s="1"/>
  <c r="T3530" i="1"/>
  <c r="T3531" i="1"/>
  <c r="U3531" i="1" s="1"/>
  <c r="T3532" i="1"/>
  <c r="U3532" i="1" s="1"/>
  <c r="T3533" i="1"/>
  <c r="U3533" i="1" s="1"/>
  <c r="T3534" i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T3541" i="1"/>
  <c r="U3541" i="1" s="1"/>
  <c r="T3542" i="1"/>
  <c r="U3542" i="1" s="1"/>
  <c r="T3543" i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T3710" i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T3768" i="1"/>
  <c r="T3769" i="1"/>
  <c r="U3769" i="1" s="1"/>
  <c r="T3770" i="1"/>
  <c r="T3771" i="1"/>
  <c r="U3771" i="1" s="1"/>
  <c r="T3772" i="1"/>
  <c r="U3772" i="1" s="1"/>
  <c r="T3773" i="1"/>
  <c r="T3774" i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T3782" i="1"/>
  <c r="U3782" i="1" s="1"/>
  <c r="T3783" i="1"/>
  <c r="U3783" i="1" s="1"/>
  <c r="T3784" i="1"/>
  <c r="U3784" i="1" s="1"/>
  <c r="T3785" i="1"/>
  <c r="U3785" i="1" s="1"/>
  <c r="T3786" i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T3793" i="1"/>
  <c r="U3793" i="1" s="1"/>
  <c r="T3794" i="1"/>
  <c r="T3795" i="1"/>
  <c r="U3795" i="1" s="1"/>
  <c r="T3796" i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T4092" i="1"/>
  <c r="T4093" i="1"/>
  <c r="T4094" i="1"/>
  <c r="U4094" i="1" s="1"/>
  <c r="T4095" i="1"/>
  <c r="U4095" i="1" s="1"/>
  <c r="T4096" i="1"/>
  <c r="U4096" i="1" s="1"/>
  <c r="T4097" i="1"/>
  <c r="T4098" i="1"/>
  <c r="U4098" i="1" s="1"/>
  <c r="T4099" i="1"/>
  <c r="U4099" i="1" s="1"/>
  <c r="T4100" i="1"/>
  <c r="U4100" i="1" s="1"/>
  <c r="T4101" i="1"/>
  <c r="T4102" i="1"/>
  <c r="T4103" i="1"/>
  <c r="U4103" i="1" s="1"/>
  <c r="T4104" i="1"/>
  <c r="U4104" i="1" s="1"/>
  <c r="T4105" i="1"/>
  <c r="U4105" i="1" s="1"/>
  <c r="T4106" i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T4116" i="1"/>
  <c r="U4116" i="1" s="1"/>
  <c r="T4117" i="1"/>
  <c r="U4117" i="1" s="1"/>
  <c r="T4118" i="1"/>
  <c r="T4119" i="1"/>
  <c r="T4120" i="1"/>
  <c r="U4120" i="1" s="1"/>
  <c r="T4121" i="1"/>
  <c r="U4121" i="1" s="1"/>
  <c r="T4122" i="1"/>
  <c r="U4122" i="1" s="1"/>
  <c r="T4123" i="1"/>
  <c r="U4123" i="1" s="1"/>
  <c r="T4124" i="1"/>
  <c r="U4124" i="1" s="1"/>
  <c r="T4125" i="1"/>
  <c r="U4125" i="1" s="1"/>
  <c r="T4126" i="1"/>
  <c r="U4126" i="1" s="1"/>
  <c r="T4127" i="1"/>
  <c r="U4127" i="1" s="1"/>
  <c r="T4128" i="1"/>
  <c r="U4128" i="1" s="1"/>
  <c r="T4129" i="1"/>
  <c r="U4129" i="1" s="1"/>
  <c r="T4130" i="1"/>
  <c r="U4130" i="1" s="1"/>
  <c r="T4131" i="1"/>
  <c r="U4131" i="1" s="1"/>
  <c r="T4132" i="1"/>
  <c r="U4132" i="1" s="1"/>
  <c r="T4133" i="1"/>
  <c r="T4134" i="1"/>
  <c r="U4134" i="1" s="1"/>
  <c r="T4135" i="1"/>
  <c r="U4135" i="1" s="1"/>
  <c r="T4136" i="1"/>
  <c r="U4136" i="1" s="1"/>
  <c r="T4137" i="1"/>
  <c r="T4138" i="1"/>
  <c r="T4139" i="1"/>
  <c r="U4139" i="1" s="1"/>
  <c r="T4140" i="1"/>
  <c r="U4140" i="1" s="1"/>
  <c r="T4141" i="1"/>
  <c r="U4141" i="1" s="1"/>
  <c r="T4142" i="1"/>
  <c r="U4142" i="1" s="1"/>
  <c r="T4143" i="1"/>
  <c r="U4143" i="1" s="1"/>
  <c r="T4144" i="1"/>
  <c r="U4144" i="1" s="1"/>
  <c r="T4145" i="1"/>
  <c r="U4145" i="1" s="1"/>
  <c r="T4146" i="1"/>
  <c r="T4147" i="1"/>
  <c r="U4147" i="1" s="1"/>
  <c r="T4148" i="1"/>
  <c r="U4148" i="1" s="1"/>
  <c r="T4149" i="1"/>
  <c r="U4149" i="1" s="1"/>
  <c r="T4150" i="1"/>
  <c r="U4150" i="1" s="1"/>
  <c r="T4151" i="1"/>
  <c r="U4151" i="1" s="1"/>
  <c r="T4152" i="1"/>
  <c r="U4152" i="1" s="1"/>
  <c r="T4153" i="1"/>
  <c r="U4153" i="1" s="1"/>
  <c r="T4154" i="1"/>
  <c r="U4154" i="1" s="1"/>
  <c r="T4155" i="1"/>
  <c r="U4155" i="1" s="1"/>
  <c r="T4156" i="1"/>
  <c r="U4156" i="1" s="1"/>
  <c r="T4157" i="1"/>
  <c r="U4157" i="1" s="1"/>
  <c r="T4158" i="1"/>
  <c r="T4159" i="1"/>
  <c r="U4159" i="1" s="1"/>
  <c r="T4160" i="1"/>
  <c r="U4160" i="1" s="1"/>
  <c r="T4161" i="1"/>
  <c r="U4161" i="1" s="1"/>
  <c r="T4162" i="1"/>
  <c r="U4162" i="1" s="1"/>
  <c r="T4163" i="1"/>
  <c r="T4164" i="1"/>
  <c r="U4164" i="1" s="1"/>
  <c r="T4165" i="1"/>
  <c r="U4165" i="1" s="1"/>
  <c r="T4166" i="1"/>
  <c r="U4166" i="1" s="1"/>
  <c r="T4167" i="1"/>
  <c r="U4167" i="1" s="1"/>
  <c r="T4168" i="1"/>
  <c r="U4168" i="1" s="1"/>
  <c r="T4169" i="1"/>
  <c r="U4169" i="1" s="1"/>
  <c r="T4170" i="1"/>
  <c r="U4170" i="1" s="1"/>
  <c r="T4171" i="1"/>
  <c r="U4171" i="1" s="1"/>
  <c r="T4172" i="1"/>
  <c r="U4172" i="1" s="1"/>
  <c r="T4173" i="1"/>
  <c r="U4173" i="1" s="1"/>
  <c r="T4174" i="1"/>
  <c r="U4174" i="1" s="1"/>
  <c r="T4175" i="1"/>
  <c r="U4175" i="1" s="1"/>
  <c r="T4176" i="1"/>
  <c r="U4176" i="1" s="1"/>
  <c r="T4177" i="1"/>
  <c r="U4177" i="1" s="1"/>
  <c r="T4178" i="1"/>
  <c r="U4178" i="1" s="1"/>
  <c r="T4179" i="1"/>
  <c r="U4179" i="1" s="1"/>
  <c r="T4180" i="1"/>
  <c r="U4180" i="1" s="1"/>
  <c r="T4181" i="1"/>
  <c r="U4181" i="1" s="1"/>
  <c r="T4182" i="1"/>
  <c r="U4182" i="1" s="1"/>
  <c r="T4183" i="1"/>
  <c r="T4184" i="1"/>
  <c r="U4184" i="1" s="1"/>
  <c r="T4185" i="1"/>
  <c r="U4185" i="1" s="1"/>
  <c r="T4186" i="1"/>
  <c r="U4186" i="1" s="1"/>
  <c r="T4187" i="1"/>
  <c r="U4187" i="1" s="1"/>
  <c r="T4188" i="1"/>
  <c r="U4188" i="1" s="1"/>
  <c r="T4189" i="1"/>
  <c r="U4189" i="1" s="1"/>
  <c r="T4190" i="1"/>
  <c r="U4190" i="1" s="1"/>
  <c r="T4191" i="1"/>
  <c r="U4191" i="1" s="1"/>
  <c r="T4192" i="1"/>
  <c r="U4192" i="1" s="1"/>
  <c r="T4193" i="1"/>
  <c r="U4193" i="1" s="1"/>
  <c r="T4194" i="1"/>
  <c r="T4195" i="1"/>
  <c r="U4195" i="1" s="1"/>
  <c r="T4196" i="1"/>
  <c r="U4196" i="1" s="1"/>
  <c r="T4197" i="1"/>
  <c r="U4197" i="1" s="1"/>
  <c r="T4198" i="1"/>
  <c r="U4198" i="1" s="1"/>
  <c r="T4199" i="1"/>
  <c r="U4199" i="1" s="1"/>
  <c r="T4200" i="1"/>
  <c r="U4200" i="1" s="1"/>
  <c r="T4201" i="1"/>
  <c r="U4201" i="1" s="1"/>
  <c r="T4202" i="1"/>
  <c r="U4202" i="1" s="1"/>
  <c r="T4203" i="1"/>
  <c r="U4203" i="1" s="1"/>
  <c r="T4204" i="1"/>
  <c r="T4205" i="1"/>
  <c r="U4205" i="1" s="1"/>
  <c r="T4206" i="1"/>
  <c r="U4206" i="1" s="1"/>
  <c r="T4207" i="1"/>
  <c r="U4207" i="1" s="1"/>
  <c r="T4208" i="1"/>
  <c r="U4208" i="1" s="1"/>
  <c r="T4209" i="1"/>
  <c r="U4209" i="1" s="1"/>
  <c r="T4210" i="1"/>
  <c r="U4210" i="1" s="1"/>
  <c r="T4211" i="1"/>
  <c r="U4211" i="1" s="1"/>
  <c r="T4212" i="1"/>
  <c r="U4212" i="1" s="1"/>
  <c r="T4213" i="1"/>
  <c r="U4213" i="1" s="1"/>
  <c r="T4214" i="1"/>
  <c r="U4214" i="1" s="1"/>
  <c r="T4215" i="1"/>
  <c r="U4215" i="1" s="1"/>
  <c r="T4216" i="1"/>
  <c r="T4217" i="1"/>
  <c r="U4217" i="1" s="1"/>
  <c r="T4218" i="1"/>
  <c r="U4218" i="1" s="1"/>
  <c r="T4219" i="1"/>
  <c r="U4219" i="1" s="1"/>
  <c r="T4220" i="1"/>
  <c r="U4220" i="1" s="1"/>
  <c r="T4221" i="1"/>
  <c r="U4221" i="1" s="1"/>
  <c r="T4222" i="1"/>
  <c r="U4222" i="1" s="1"/>
  <c r="T4223" i="1"/>
  <c r="U4223" i="1" s="1"/>
  <c r="T4224" i="1"/>
  <c r="U4224" i="1" s="1"/>
  <c r="T4225" i="1"/>
  <c r="U4225" i="1" s="1"/>
  <c r="T4226" i="1"/>
  <c r="U4226" i="1" s="1"/>
  <c r="T4227" i="1"/>
  <c r="U4227" i="1" s="1"/>
  <c r="T4228" i="1"/>
  <c r="U4228" i="1" s="1"/>
  <c r="T4229" i="1"/>
  <c r="U4229" i="1" s="1"/>
  <c r="T4230" i="1"/>
  <c r="U4230" i="1" s="1"/>
  <c r="T4231" i="1"/>
  <c r="T4232" i="1"/>
  <c r="U4232" i="1" s="1"/>
  <c r="T4233" i="1"/>
  <c r="U4233" i="1" s="1"/>
  <c r="T4234" i="1"/>
  <c r="U4234" i="1" s="1"/>
  <c r="T4235" i="1"/>
  <c r="U4235" i="1" s="1"/>
  <c r="T4236" i="1"/>
  <c r="U4236" i="1" s="1"/>
  <c r="T4237" i="1"/>
  <c r="U4237" i="1" s="1"/>
  <c r="T4238" i="1"/>
  <c r="U4238" i="1" s="1"/>
  <c r="T4239" i="1"/>
  <c r="T4240" i="1"/>
  <c r="T4241" i="1"/>
  <c r="U4241" i="1" s="1"/>
  <c r="T4242" i="1"/>
  <c r="U4242" i="1" s="1"/>
  <c r="T4243" i="1"/>
  <c r="U4243" i="1" s="1"/>
  <c r="T4244" i="1"/>
  <c r="U4244" i="1" s="1"/>
  <c r="T4245" i="1"/>
  <c r="U4245" i="1" s="1"/>
  <c r="T4246" i="1"/>
  <c r="U4246" i="1" s="1"/>
  <c r="T4247" i="1"/>
  <c r="U4247" i="1" s="1"/>
  <c r="T4248" i="1"/>
  <c r="U4248" i="1" s="1"/>
  <c r="T4249" i="1"/>
  <c r="U4249" i="1" s="1"/>
  <c r="T4250" i="1"/>
  <c r="U4250" i="1" s="1"/>
  <c r="T4251" i="1"/>
  <c r="U4251" i="1" s="1"/>
  <c r="T4252" i="1"/>
  <c r="U4252" i="1" s="1"/>
  <c r="T4253" i="1"/>
  <c r="U4253" i="1" s="1"/>
  <c r="T4254" i="1"/>
  <c r="U4254" i="1" s="1"/>
  <c r="T4255" i="1"/>
  <c r="U4255" i="1" s="1"/>
  <c r="T4256" i="1"/>
  <c r="U4256" i="1" s="1"/>
  <c r="T4257" i="1"/>
  <c r="U4257" i="1" s="1"/>
  <c r="T4258" i="1"/>
  <c r="U4258" i="1" s="1"/>
  <c r="T4259" i="1"/>
  <c r="U4259" i="1" s="1"/>
  <c r="T4260" i="1"/>
  <c r="U4260" i="1" s="1"/>
  <c r="T4261" i="1"/>
  <c r="U4261" i="1" s="1"/>
  <c r="T4262" i="1"/>
  <c r="U4262" i="1" s="1"/>
  <c r="T4263" i="1"/>
  <c r="U4263" i="1" s="1"/>
  <c r="T4264" i="1"/>
  <c r="U4264" i="1" s="1"/>
  <c r="T4265" i="1"/>
  <c r="U4265" i="1" s="1"/>
  <c r="T4266" i="1"/>
  <c r="U4266" i="1" s="1"/>
  <c r="T4267" i="1"/>
  <c r="U4267" i="1" s="1"/>
  <c r="T4268" i="1"/>
  <c r="U4268" i="1" s="1"/>
  <c r="T4269" i="1"/>
  <c r="U4269" i="1" s="1"/>
  <c r="T4270" i="1"/>
  <c r="U4270" i="1" s="1"/>
  <c r="T4271" i="1"/>
  <c r="U4271" i="1" s="1"/>
  <c r="T4272" i="1"/>
  <c r="U4272" i="1" s="1"/>
  <c r="T4273" i="1"/>
  <c r="U4273" i="1" s="1"/>
  <c r="T4274" i="1"/>
  <c r="U4274" i="1" s="1"/>
  <c r="T4275" i="1"/>
  <c r="U4275" i="1" s="1"/>
  <c r="T4276" i="1"/>
  <c r="T4277" i="1"/>
  <c r="U4277" i="1" s="1"/>
  <c r="T4278" i="1"/>
  <c r="U4278" i="1" s="1"/>
  <c r="T4279" i="1"/>
  <c r="U4279" i="1" s="1"/>
  <c r="T4280" i="1"/>
  <c r="U4280" i="1" s="1"/>
  <c r="T4281" i="1"/>
  <c r="U4281" i="1" s="1"/>
  <c r="T4282" i="1"/>
  <c r="U4282" i="1" s="1"/>
  <c r="T4283" i="1"/>
  <c r="U4283" i="1" s="1"/>
  <c r="T4284" i="1"/>
  <c r="U4284" i="1" s="1"/>
  <c r="T4285" i="1"/>
  <c r="U4285" i="1" s="1"/>
  <c r="T4286" i="1"/>
  <c r="U4286" i="1" s="1"/>
  <c r="T4287" i="1"/>
  <c r="U4287" i="1" s="1"/>
  <c r="T4288" i="1"/>
  <c r="U4288" i="1" s="1"/>
  <c r="T4289" i="1"/>
  <c r="U4289" i="1" s="1"/>
  <c r="T4290" i="1"/>
  <c r="U4290" i="1" s="1"/>
  <c r="T4291" i="1"/>
  <c r="U4291" i="1" s="1"/>
  <c r="T4292" i="1"/>
  <c r="U4292" i="1" s="1"/>
  <c r="T4293" i="1"/>
  <c r="U4293" i="1" s="1"/>
  <c r="T4294" i="1"/>
  <c r="U4294" i="1" s="1"/>
  <c r="T4295" i="1"/>
  <c r="U4295" i="1" s="1"/>
  <c r="T4296" i="1"/>
  <c r="T4297" i="1"/>
  <c r="U4297" i="1" s="1"/>
  <c r="T4298" i="1"/>
  <c r="T4299" i="1"/>
  <c r="U4299" i="1" s="1"/>
  <c r="T4300" i="1"/>
  <c r="U4300" i="1" s="1"/>
  <c r="T4301" i="1"/>
  <c r="U4301" i="1" s="1"/>
  <c r="T4302" i="1"/>
  <c r="U4302" i="1" s="1"/>
  <c r="T4303" i="1"/>
  <c r="U4303" i="1" s="1"/>
  <c r="T4304" i="1"/>
  <c r="U4304" i="1" s="1"/>
  <c r="T4305" i="1"/>
  <c r="U4305" i="1" s="1"/>
  <c r="T4306" i="1"/>
  <c r="U4306" i="1" s="1"/>
  <c r="T4307" i="1"/>
  <c r="U4307" i="1" s="1"/>
  <c r="T4308" i="1"/>
  <c r="T4309" i="1"/>
  <c r="U4309" i="1" s="1"/>
  <c r="T4310" i="1"/>
  <c r="U4310" i="1" s="1"/>
  <c r="T4311" i="1"/>
  <c r="U4311" i="1" s="1"/>
  <c r="T4312" i="1"/>
  <c r="U4312" i="1" s="1"/>
  <c r="T4313" i="1"/>
  <c r="U4313" i="1" s="1"/>
  <c r="T4314" i="1"/>
  <c r="U4314" i="1" s="1"/>
  <c r="T4315" i="1"/>
  <c r="U4315" i="1" s="1"/>
  <c r="T4316" i="1"/>
  <c r="U4316" i="1" s="1"/>
  <c r="T4317" i="1"/>
  <c r="U4317" i="1" s="1"/>
  <c r="T4318" i="1"/>
  <c r="U4318" i="1" s="1"/>
  <c r="T4319" i="1"/>
  <c r="U4319" i="1" s="1"/>
  <c r="T4320" i="1"/>
  <c r="U4320" i="1" s="1"/>
  <c r="T4321" i="1"/>
  <c r="U4321" i="1" s="1"/>
  <c r="T4322" i="1"/>
  <c r="U4322" i="1" s="1"/>
  <c r="T4323" i="1"/>
  <c r="T4324" i="1"/>
  <c r="U4324" i="1" s="1"/>
  <c r="T4325" i="1"/>
  <c r="U4325" i="1" s="1"/>
  <c r="T4326" i="1"/>
  <c r="U4326" i="1" s="1"/>
  <c r="T4327" i="1"/>
  <c r="U4327" i="1" s="1"/>
  <c r="T4328" i="1"/>
  <c r="U4328" i="1" s="1"/>
  <c r="T4329" i="1"/>
  <c r="U4329" i="1" s="1"/>
  <c r="T4330" i="1"/>
  <c r="U4330" i="1" s="1"/>
  <c r="T4331" i="1"/>
  <c r="U4331" i="1" s="1"/>
  <c r="T4332" i="1"/>
  <c r="U4332" i="1" s="1"/>
  <c r="T4333" i="1"/>
  <c r="U4333" i="1" s="1"/>
  <c r="T4334" i="1"/>
  <c r="U4334" i="1" s="1"/>
  <c r="T4335" i="1"/>
  <c r="U4335" i="1" s="1"/>
  <c r="T4336" i="1"/>
  <c r="U4336" i="1" s="1"/>
  <c r="T4337" i="1"/>
  <c r="U4337" i="1" s="1"/>
  <c r="T4338" i="1"/>
  <c r="U4338" i="1" s="1"/>
  <c r="T4339" i="1"/>
  <c r="U4339" i="1" s="1"/>
  <c r="T4340" i="1"/>
  <c r="U4340" i="1" s="1"/>
  <c r="T4341" i="1"/>
  <c r="U4341" i="1" s="1"/>
  <c r="T4342" i="1"/>
  <c r="U4342" i="1" s="1"/>
  <c r="T4343" i="1"/>
  <c r="T4344" i="1"/>
  <c r="U4344" i="1" s="1"/>
  <c r="T4345" i="1"/>
  <c r="U4345" i="1" s="1"/>
  <c r="T4346" i="1"/>
  <c r="U4346" i="1" s="1"/>
  <c r="T4347" i="1"/>
  <c r="T4348" i="1"/>
  <c r="U4348" i="1" s="1"/>
  <c r="T4349" i="1"/>
  <c r="U4349" i="1" s="1"/>
  <c r="T4350" i="1"/>
  <c r="U4350" i="1" s="1"/>
  <c r="T4351" i="1"/>
  <c r="U4351" i="1" s="1"/>
  <c r="T4352" i="1"/>
  <c r="T4353" i="1"/>
  <c r="U4353" i="1" s="1"/>
  <c r="T4354" i="1"/>
  <c r="U4354" i="1" s="1"/>
  <c r="T4355" i="1"/>
  <c r="U4355" i="1" s="1"/>
  <c r="T4356" i="1"/>
  <c r="U4356" i="1" s="1"/>
  <c r="T4357" i="1"/>
  <c r="U4357" i="1" s="1"/>
  <c r="T4358" i="1"/>
  <c r="U4358" i="1" s="1"/>
  <c r="T4359" i="1"/>
  <c r="U4359" i="1" s="1"/>
  <c r="T4360" i="1"/>
  <c r="U4360" i="1" s="1"/>
  <c r="T4361" i="1"/>
  <c r="U4361" i="1" s="1"/>
  <c r="T4362" i="1"/>
  <c r="U4362" i="1" s="1"/>
  <c r="T4363" i="1"/>
  <c r="U4363" i="1" s="1"/>
  <c r="T4364" i="1"/>
  <c r="U4364" i="1" s="1"/>
  <c r="T4365" i="1"/>
  <c r="U4365" i="1" s="1"/>
  <c r="T4366" i="1"/>
  <c r="T4367" i="1"/>
  <c r="T4368" i="1"/>
  <c r="U4368" i="1" s="1"/>
  <c r="T4369" i="1"/>
  <c r="U4369" i="1" s="1"/>
  <c r="T4370" i="1"/>
  <c r="U4370" i="1" s="1"/>
  <c r="T4371" i="1"/>
  <c r="U4371" i="1" s="1"/>
  <c r="T4372" i="1"/>
  <c r="U4372" i="1" s="1"/>
  <c r="T4373" i="1"/>
  <c r="U4373" i="1" s="1"/>
  <c r="T4374" i="1"/>
  <c r="U4374" i="1" s="1"/>
  <c r="T4375" i="1"/>
  <c r="U4375" i="1" s="1"/>
  <c r="T4376" i="1"/>
  <c r="U4376" i="1" s="1"/>
  <c r="T4377" i="1"/>
  <c r="T4378" i="1"/>
  <c r="U4378" i="1" s="1"/>
  <c r="T4379" i="1"/>
  <c r="U4379" i="1" s="1"/>
  <c r="T4380" i="1"/>
  <c r="U4380" i="1" s="1"/>
  <c r="T4381" i="1"/>
  <c r="U4381" i="1" s="1"/>
  <c r="T4382" i="1"/>
  <c r="U4382" i="1" s="1"/>
  <c r="T4383" i="1"/>
  <c r="U4383" i="1" s="1"/>
  <c r="T4384" i="1"/>
  <c r="U4384" i="1" s="1"/>
  <c r="T4385" i="1"/>
  <c r="U4385" i="1" s="1"/>
  <c r="T4386" i="1"/>
  <c r="T4387" i="1"/>
  <c r="U4387" i="1" s="1"/>
  <c r="T4388" i="1"/>
  <c r="U4388" i="1" s="1"/>
  <c r="T4389" i="1"/>
  <c r="U4389" i="1" s="1"/>
  <c r="T4390" i="1"/>
  <c r="U4390" i="1" s="1"/>
  <c r="T4391" i="1"/>
  <c r="U4391" i="1" s="1"/>
  <c r="T4392" i="1"/>
  <c r="U4392" i="1" s="1"/>
  <c r="T4393" i="1"/>
  <c r="U4393" i="1" s="1"/>
  <c r="T4394" i="1"/>
  <c r="U4394" i="1" s="1"/>
  <c r="T4395" i="1"/>
  <c r="U4395" i="1" s="1"/>
  <c r="T4396" i="1"/>
  <c r="U4396" i="1" s="1"/>
  <c r="T4397" i="1"/>
  <c r="U4397" i="1" s="1"/>
  <c r="T4398" i="1"/>
  <c r="U4398" i="1" s="1"/>
  <c r="T4399" i="1"/>
  <c r="U4399" i="1" s="1"/>
  <c r="T4400" i="1"/>
  <c r="U4400" i="1" s="1"/>
  <c r="T4401" i="1"/>
  <c r="U4401" i="1" s="1"/>
  <c r="T4402" i="1"/>
  <c r="U4402" i="1" s="1"/>
  <c r="T4403" i="1"/>
  <c r="U4403" i="1" s="1"/>
  <c r="T4404" i="1"/>
  <c r="U4404" i="1" s="1"/>
  <c r="T4405" i="1"/>
  <c r="U4405" i="1" s="1"/>
  <c r="T4406" i="1"/>
  <c r="U4406" i="1" s="1"/>
  <c r="T4407" i="1"/>
  <c r="U4407" i="1" s="1"/>
  <c r="T4408" i="1"/>
  <c r="U4408" i="1" s="1"/>
  <c r="T4409" i="1"/>
  <c r="U4409" i="1" s="1"/>
  <c r="T4410" i="1"/>
  <c r="U4410" i="1" s="1"/>
  <c r="T4411" i="1"/>
  <c r="U4411" i="1" s="1"/>
  <c r="T4412" i="1"/>
  <c r="U4412" i="1" s="1"/>
  <c r="T4413" i="1"/>
  <c r="U4413" i="1" s="1"/>
  <c r="T4414" i="1"/>
  <c r="U4414" i="1" s="1"/>
  <c r="T4415" i="1"/>
  <c r="U4415" i="1" s="1"/>
  <c r="T4416" i="1"/>
  <c r="U4416" i="1" s="1"/>
  <c r="T4417" i="1"/>
  <c r="U4417" i="1" s="1"/>
  <c r="T4418" i="1"/>
  <c r="U4418" i="1" s="1"/>
  <c r="T4419" i="1"/>
  <c r="U4419" i="1" s="1"/>
  <c r="T4420" i="1"/>
  <c r="U4420" i="1" s="1"/>
  <c r="T4421" i="1"/>
  <c r="U4421" i="1" s="1"/>
  <c r="T4422" i="1"/>
  <c r="T4423" i="1"/>
  <c r="U4423" i="1" s="1"/>
  <c r="T4424" i="1"/>
  <c r="U4424" i="1" s="1"/>
  <c r="T4425" i="1"/>
  <c r="U4425" i="1" s="1"/>
  <c r="T4426" i="1"/>
  <c r="U4426" i="1" s="1"/>
  <c r="T4427" i="1"/>
  <c r="T4428" i="1"/>
  <c r="U4428" i="1" s="1"/>
  <c r="T4429" i="1"/>
  <c r="U4429" i="1" s="1"/>
  <c r="T4430" i="1"/>
  <c r="U4430" i="1" s="1"/>
  <c r="T4431" i="1"/>
  <c r="U4431" i="1" s="1"/>
  <c r="T4432" i="1"/>
  <c r="T4433" i="1"/>
  <c r="T4434" i="1"/>
  <c r="T4435" i="1"/>
  <c r="U4435" i="1" s="1"/>
  <c r="T4436" i="1"/>
  <c r="U4436" i="1" s="1"/>
  <c r="T4437" i="1"/>
  <c r="U4437" i="1" s="1"/>
  <c r="T4438" i="1"/>
  <c r="U4438" i="1" s="1"/>
  <c r="T4439" i="1"/>
  <c r="U4439" i="1" s="1"/>
  <c r="T4440" i="1"/>
  <c r="U4440" i="1" s="1"/>
  <c r="T4441" i="1"/>
  <c r="U4441" i="1" s="1"/>
  <c r="T4442" i="1"/>
  <c r="U4442" i="1" s="1"/>
  <c r="T4443" i="1"/>
  <c r="U4443" i="1" s="1"/>
  <c r="T4444" i="1"/>
  <c r="U4444" i="1" s="1"/>
  <c r="T4445" i="1"/>
  <c r="U4445" i="1" s="1"/>
  <c r="T4446" i="1"/>
  <c r="U4446" i="1" s="1"/>
  <c r="T4447" i="1"/>
  <c r="U4447" i="1" s="1"/>
  <c r="T4448" i="1"/>
  <c r="U4448" i="1" s="1"/>
  <c r="T4449" i="1"/>
  <c r="U4449" i="1" s="1"/>
  <c r="T4450" i="1"/>
  <c r="U4450" i="1" s="1"/>
  <c r="T4451" i="1"/>
  <c r="U4451" i="1" s="1"/>
  <c r="T4452" i="1"/>
  <c r="U4452" i="1" s="1"/>
  <c r="T4453" i="1"/>
  <c r="T4454" i="1"/>
  <c r="U4454" i="1" s="1"/>
  <c r="T4455" i="1"/>
  <c r="U4455" i="1" s="1"/>
  <c r="T4456" i="1"/>
  <c r="U4456" i="1" s="1"/>
  <c r="T4457" i="1"/>
  <c r="U4457" i="1" s="1"/>
  <c r="T4458" i="1"/>
  <c r="U4458" i="1" s="1"/>
  <c r="T4459" i="1"/>
  <c r="U4459" i="1" s="1"/>
  <c r="T4460" i="1"/>
  <c r="U4460" i="1" s="1"/>
  <c r="T4461" i="1"/>
  <c r="U4461" i="1" s="1"/>
  <c r="T4462" i="1"/>
  <c r="U4462" i="1" s="1"/>
  <c r="T4463" i="1"/>
  <c r="U4463" i="1" s="1"/>
  <c r="T4464" i="1"/>
  <c r="U4464" i="1" s="1"/>
  <c r="T4465" i="1"/>
  <c r="U4465" i="1" s="1"/>
  <c r="T4466" i="1"/>
  <c r="U4466" i="1" s="1"/>
  <c r="T4467" i="1"/>
  <c r="T4468" i="1"/>
  <c r="U4468" i="1" s="1"/>
  <c r="T4469" i="1"/>
  <c r="U4469" i="1" s="1"/>
  <c r="T4470" i="1"/>
  <c r="U4470" i="1" s="1"/>
  <c r="T4471" i="1"/>
  <c r="U4471" i="1" s="1"/>
  <c r="T4472" i="1"/>
  <c r="U4472" i="1" s="1"/>
  <c r="T4473" i="1"/>
  <c r="T4474" i="1"/>
  <c r="U4474" i="1" s="1"/>
  <c r="T4475" i="1"/>
  <c r="U4475" i="1" s="1"/>
  <c r="T4476" i="1"/>
  <c r="U4476" i="1" s="1"/>
  <c r="T4477" i="1"/>
  <c r="U4477" i="1" s="1"/>
  <c r="T4478" i="1"/>
  <c r="U4478" i="1" s="1"/>
  <c r="T4479" i="1"/>
  <c r="U4479" i="1" s="1"/>
  <c r="T4480" i="1"/>
  <c r="U4480" i="1" s="1"/>
  <c r="T4481" i="1"/>
  <c r="U4481" i="1" s="1"/>
  <c r="T4482" i="1"/>
  <c r="U4482" i="1" s="1"/>
  <c r="T4483" i="1"/>
  <c r="U4483" i="1" s="1"/>
  <c r="T4484" i="1"/>
  <c r="U4484" i="1" s="1"/>
  <c r="T4485" i="1"/>
  <c r="U4485" i="1" s="1"/>
  <c r="T4486" i="1"/>
  <c r="U4486" i="1" s="1"/>
  <c r="T4487" i="1"/>
  <c r="U4487" i="1" s="1"/>
  <c r="T4488" i="1"/>
  <c r="U4488" i="1" s="1"/>
  <c r="T4489" i="1"/>
  <c r="U4489" i="1" s="1"/>
  <c r="T4490" i="1"/>
  <c r="U4490" i="1" s="1"/>
  <c r="T4491" i="1"/>
  <c r="U4491" i="1" s="1"/>
  <c r="T4492" i="1"/>
  <c r="U4492" i="1" s="1"/>
  <c r="T4493" i="1"/>
  <c r="U4493" i="1" s="1"/>
  <c r="T4494" i="1"/>
  <c r="U4494" i="1" s="1"/>
  <c r="T4495" i="1"/>
  <c r="U4495" i="1" s="1"/>
  <c r="T4496" i="1"/>
  <c r="U4496" i="1" s="1"/>
  <c r="T4497" i="1"/>
  <c r="U4497" i="1" s="1"/>
  <c r="T4498" i="1"/>
  <c r="U4498" i="1" s="1"/>
  <c r="T4499" i="1"/>
  <c r="U4499" i="1" s="1"/>
  <c r="T4500" i="1"/>
  <c r="U4500" i="1" s="1"/>
  <c r="T4501" i="1"/>
  <c r="U4501" i="1" s="1"/>
  <c r="T4502" i="1"/>
  <c r="U4502" i="1" s="1"/>
  <c r="T4503" i="1"/>
  <c r="U4503" i="1" s="1"/>
  <c r="T4504" i="1"/>
  <c r="U4504" i="1" s="1"/>
  <c r="T4505" i="1"/>
  <c r="U4505" i="1" s="1"/>
  <c r="T4506" i="1"/>
  <c r="U4506" i="1" s="1"/>
  <c r="T4507" i="1"/>
  <c r="T4508" i="1"/>
  <c r="U4508" i="1" s="1"/>
  <c r="T4509" i="1"/>
  <c r="U4509" i="1" s="1"/>
  <c r="T4510" i="1"/>
  <c r="T4511" i="1"/>
  <c r="U4511" i="1" s="1"/>
  <c r="T4512" i="1"/>
  <c r="U4512" i="1" s="1"/>
  <c r="T4513" i="1"/>
  <c r="U4513" i="1" s="1"/>
  <c r="T4514" i="1"/>
  <c r="U4514" i="1" s="1"/>
  <c r="T4515" i="1"/>
  <c r="U4515" i="1" s="1"/>
  <c r="T4516" i="1"/>
  <c r="U4516" i="1" s="1"/>
  <c r="T4517" i="1"/>
  <c r="U4517" i="1" s="1"/>
  <c r="T4518" i="1"/>
  <c r="U4518" i="1" s="1"/>
  <c r="T4519" i="1"/>
  <c r="U4519" i="1" s="1"/>
  <c r="T4520" i="1"/>
  <c r="U4520" i="1" s="1"/>
  <c r="T4521" i="1"/>
  <c r="U4521" i="1" s="1"/>
  <c r="T4522" i="1"/>
  <c r="T4523" i="1"/>
  <c r="U4523" i="1" s="1"/>
  <c r="T4524" i="1"/>
  <c r="U4524" i="1" s="1"/>
  <c r="T4525" i="1"/>
  <c r="U4525" i="1" s="1"/>
  <c r="T4526" i="1"/>
  <c r="T4527" i="1"/>
  <c r="U4527" i="1" s="1"/>
  <c r="T4528" i="1"/>
  <c r="U4528" i="1" s="1"/>
  <c r="T4529" i="1"/>
  <c r="U4529" i="1" s="1"/>
  <c r="T4530" i="1"/>
  <c r="T4531" i="1"/>
  <c r="U4531" i="1" s="1"/>
  <c r="T4532" i="1"/>
  <c r="U4532" i="1" s="1"/>
  <c r="T4533" i="1"/>
  <c r="U4533" i="1" s="1"/>
  <c r="T4534" i="1"/>
  <c r="T4535" i="1"/>
  <c r="U4535" i="1" s="1"/>
  <c r="T4536" i="1"/>
  <c r="U4536" i="1" s="1"/>
  <c r="T4537" i="1"/>
  <c r="U4537" i="1" s="1"/>
  <c r="T4538" i="1"/>
  <c r="U4538" i="1" s="1"/>
  <c r="T4539" i="1"/>
  <c r="U4539" i="1" s="1"/>
  <c r="T4540" i="1"/>
  <c r="U4540" i="1" s="1"/>
  <c r="T4541" i="1"/>
  <c r="U4541" i="1" s="1"/>
  <c r="T4542" i="1"/>
  <c r="U4542" i="1" s="1"/>
  <c r="T4543" i="1"/>
  <c r="U4543" i="1" s="1"/>
  <c r="T4544" i="1"/>
  <c r="U4544" i="1" s="1"/>
  <c r="T4545" i="1"/>
  <c r="T4546" i="1"/>
  <c r="U4546" i="1" s="1"/>
  <c r="T4547" i="1"/>
  <c r="U4547" i="1" s="1"/>
  <c r="T4548" i="1"/>
  <c r="U4548" i="1" s="1"/>
  <c r="T4549" i="1"/>
  <c r="U4549" i="1" s="1"/>
  <c r="T4550" i="1"/>
  <c r="U4550" i="1" s="1"/>
  <c r="T4551" i="1"/>
  <c r="U4551" i="1" s="1"/>
  <c r="T4552" i="1"/>
  <c r="U4552" i="1" s="1"/>
  <c r="T4553" i="1"/>
  <c r="U4553" i="1" s="1"/>
  <c r="T4554" i="1"/>
  <c r="U4554" i="1" s="1"/>
  <c r="T4555" i="1"/>
  <c r="U4555" i="1" s="1"/>
  <c r="T4556" i="1"/>
  <c r="U4556" i="1" s="1"/>
  <c r="T4557" i="1"/>
  <c r="U4557" i="1" s="1"/>
  <c r="T4558" i="1"/>
  <c r="U4558" i="1" s="1"/>
  <c r="T4559" i="1"/>
  <c r="U4559" i="1" s="1"/>
  <c r="T4560" i="1"/>
  <c r="U4560" i="1" s="1"/>
  <c r="T4561" i="1"/>
  <c r="U4561" i="1" s="1"/>
  <c r="T4562" i="1"/>
  <c r="U4562" i="1" s="1"/>
  <c r="T4563" i="1"/>
  <c r="U4563" i="1" s="1"/>
  <c r="T4564" i="1"/>
  <c r="U4564" i="1" s="1"/>
  <c r="T4565" i="1"/>
  <c r="U4565" i="1" s="1"/>
  <c r="T4566" i="1"/>
  <c r="U4566" i="1" s="1"/>
  <c r="T4567" i="1"/>
  <c r="T4568" i="1"/>
  <c r="T4569" i="1"/>
  <c r="U4569" i="1" s="1"/>
  <c r="T4570" i="1"/>
  <c r="U4570" i="1" s="1"/>
  <c r="T4571" i="1"/>
  <c r="U4571" i="1" s="1"/>
  <c r="T4572" i="1"/>
  <c r="U4572" i="1" s="1"/>
  <c r="T4573" i="1"/>
  <c r="U4573" i="1" s="1"/>
  <c r="T4574" i="1"/>
  <c r="U4574" i="1" s="1"/>
  <c r="T4575" i="1"/>
  <c r="U4575" i="1" s="1"/>
  <c r="T4576" i="1"/>
  <c r="U4576" i="1" s="1"/>
  <c r="T4577" i="1"/>
  <c r="U4577" i="1" s="1"/>
  <c r="T4578" i="1"/>
  <c r="U4578" i="1" s="1"/>
  <c r="T4579" i="1"/>
  <c r="U4579" i="1" s="1"/>
  <c r="T4580" i="1"/>
  <c r="U4580" i="1" s="1"/>
  <c r="T4581" i="1"/>
  <c r="U4581" i="1" s="1"/>
  <c r="T4582" i="1"/>
  <c r="U4582" i="1" s="1"/>
  <c r="T4583" i="1"/>
  <c r="U4583" i="1" s="1"/>
  <c r="T4584" i="1"/>
  <c r="U4584" i="1" s="1"/>
  <c r="T4585" i="1"/>
  <c r="U4585" i="1" s="1"/>
  <c r="T4586" i="1"/>
  <c r="T4587" i="1"/>
  <c r="T4588" i="1"/>
  <c r="U4588" i="1" s="1"/>
  <c r="T4589" i="1"/>
  <c r="U4589" i="1" s="1"/>
  <c r="T4590" i="1"/>
  <c r="U4590" i="1" s="1"/>
  <c r="T4591" i="1"/>
  <c r="U4591" i="1" s="1"/>
  <c r="T4592" i="1"/>
  <c r="U4592" i="1" s="1"/>
  <c r="T4593" i="1"/>
  <c r="U4593" i="1" s="1"/>
  <c r="T4594" i="1"/>
  <c r="U4594" i="1" s="1"/>
  <c r="T4595" i="1"/>
  <c r="U4595" i="1" s="1"/>
  <c r="T4596" i="1"/>
  <c r="U4596" i="1" s="1"/>
  <c r="T4597" i="1"/>
  <c r="U4597" i="1" s="1"/>
  <c r="T4598" i="1"/>
  <c r="U4598" i="1" s="1"/>
  <c r="T4599" i="1"/>
  <c r="T4600" i="1"/>
  <c r="U4600" i="1" s="1"/>
  <c r="T4601" i="1"/>
  <c r="U4601" i="1" s="1"/>
  <c r="T4602" i="1"/>
  <c r="U4602" i="1" s="1"/>
  <c r="T4603" i="1"/>
  <c r="U4603" i="1" s="1"/>
  <c r="T4604" i="1"/>
  <c r="U4604" i="1" s="1"/>
  <c r="T4605" i="1"/>
  <c r="U4605" i="1" s="1"/>
  <c r="T4606" i="1"/>
  <c r="U4606" i="1" s="1"/>
  <c r="T4607" i="1"/>
  <c r="U4607" i="1" s="1"/>
  <c r="T4608" i="1"/>
  <c r="U4608" i="1" s="1"/>
  <c r="T4609" i="1"/>
  <c r="T4610" i="1"/>
  <c r="U4610" i="1" s="1"/>
  <c r="T4611" i="1"/>
  <c r="U4611" i="1" s="1"/>
  <c r="T4612" i="1"/>
  <c r="U4612" i="1" s="1"/>
  <c r="T4613" i="1"/>
  <c r="U4613" i="1" s="1"/>
  <c r="T4614" i="1"/>
  <c r="U4614" i="1" s="1"/>
  <c r="T4615" i="1"/>
  <c r="U4615" i="1" s="1"/>
  <c r="T4616" i="1"/>
  <c r="U4616" i="1" s="1"/>
  <c r="T4617" i="1"/>
  <c r="U4617" i="1" s="1"/>
  <c r="T4618" i="1"/>
  <c r="U4618" i="1" s="1"/>
  <c r="T4619" i="1"/>
  <c r="U4619" i="1" s="1"/>
  <c r="T4620" i="1"/>
  <c r="U4620" i="1" s="1"/>
  <c r="T4621" i="1"/>
  <c r="U4621" i="1" s="1"/>
  <c r="T4622" i="1"/>
  <c r="U4622" i="1" s="1"/>
  <c r="T4623" i="1"/>
  <c r="U4623" i="1" s="1"/>
  <c r="T4624" i="1"/>
  <c r="U4624" i="1" s="1"/>
  <c r="T4625" i="1"/>
  <c r="U4625" i="1" s="1"/>
  <c r="T4626" i="1"/>
  <c r="U4626" i="1" s="1"/>
  <c r="T4627" i="1"/>
  <c r="T4628" i="1"/>
  <c r="T4629" i="1"/>
  <c r="U4629" i="1" s="1"/>
  <c r="T4630" i="1"/>
  <c r="U4630" i="1" s="1"/>
  <c r="T4631" i="1"/>
  <c r="U4631" i="1" s="1"/>
  <c r="T4632" i="1"/>
  <c r="U4632" i="1" s="1"/>
  <c r="T4633" i="1"/>
  <c r="U4633" i="1" s="1"/>
  <c r="T4634" i="1"/>
  <c r="U4634" i="1" s="1"/>
  <c r="T4635" i="1"/>
  <c r="U4635" i="1" s="1"/>
  <c r="T4636" i="1"/>
  <c r="U4636" i="1" s="1"/>
  <c r="T4637" i="1"/>
  <c r="U4637" i="1" s="1"/>
  <c r="T4638" i="1"/>
  <c r="U4638" i="1" s="1"/>
  <c r="T4639" i="1"/>
  <c r="U4639" i="1" s="1"/>
  <c r="T4640" i="1"/>
  <c r="T4641" i="1"/>
  <c r="U4641" i="1" s="1"/>
  <c r="T4642" i="1"/>
  <c r="U4642" i="1" s="1"/>
  <c r="T4643" i="1"/>
  <c r="U4643" i="1" s="1"/>
  <c r="T4644" i="1"/>
  <c r="U4644" i="1" s="1"/>
  <c r="T4645" i="1"/>
  <c r="U4645" i="1" s="1"/>
  <c r="T4646" i="1"/>
  <c r="U4646" i="1" s="1"/>
  <c r="T4647" i="1"/>
  <c r="U4647" i="1" s="1"/>
  <c r="T4648" i="1"/>
  <c r="U4648" i="1" s="1"/>
  <c r="T4649" i="1"/>
  <c r="U4649" i="1" s="1"/>
  <c r="T4650" i="1"/>
  <c r="U4650" i="1" s="1"/>
  <c r="T4651" i="1"/>
  <c r="U4651" i="1" s="1"/>
  <c r="T4652" i="1"/>
  <c r="U4652" i="1" s="1"/>
  <c r="T4653" i="1"/>
  <c r="U4653" i="1" s="1"/>
  <c r="T4654" i="1"/>
  <c r="U4654" i="1" s="1"/>
  <c r="T4655" i="1"/>
  <c r="U4655" i="1" s="1"/>
  <c r="T4656" i="1"/>
  <c r="U4656" i="1" s="1"/>
  <c r="T4657" i="1"/>
  <c r="U4657" i="1" s="1"/>
  <c r="T4658" i="1"/>
  <c r="U4658" i="1" s="1"/>
  <c r="T4659" i="1"/>
  <c r="U4659" i="1" s="1"/>
  <c r="T4660" i="1"/>
  <c r="U4660" i="1" s="1"/>
  <c r="T4661" i="1"/>
  <c r="U4661" i="1" s="1"/>
  <c r="T4662" i="1"/>
  <c r="U4662" i="1" s="1"/>
  <c r="T4663" i="1"/>
  <c r="U4663" i="1" s="1"/>
  <c r="T4664" i="1"/>
  <c r="U4664" i="1" s="1"/>
  <c r="T4665" i="1"/>
  <c r="U4665" i="1" s="1"/>
  <c r="T4666" i="1"/>
  <c r="U4666" i="1" s="1"/>
  <c r="T4667" i="1"/>
  <c r="U4667" i="1" s="1"/>
  <c r="T4668" i="1"/>
  <c r="U4668" i="1" s="1"/>
  <c r="T4669" i="1"/>
  <c r="U4669" i="1" s="1"/>
  <c r="T4670" i="1"/>
  <c r="U4670" i="1" s="1"/>
  <c r="T4671" i="1"/>
  <c r="U4671" i="1" s="1"/>
  <c r="T4672" i="1"/>
  <c r="U4672" i="1" s="1"/>
  <c r="T4673" i="1"/>
  <c r="U4673" i="1" s="1"/>
  <c r="T4674" i="1"/>
  <c r="U4674" i="1" s="1"/>
  <c r="T4675" i="1"/>
  <c r="U4675" i="1" s="1"/>
  <c r="T4676" i="1"/>
  <c r="U4676" i="1" s="1"/>
  <c r="T4677" i="1"/>
  <c r="U4677" i="1" s="1"/>
  <c r="T4678" i="1"/>
  <c r="T4679" i="1"/>
  <c r="U4679" i="1" s="1"/>
  <c r="T4680" i="1"/>
  <c r="U4680" i="1" s="1"/>
  <c r="T4681" i="1"/>
  <c r="U4681" i="1" s="1"/>
  <c r="T4682" i="1"/>
  <c r="U4682" i="1" s="1"/>
  <c r="T4683" i="1"/>
  <c r="U4683" i="1" s="1"/>
  <c r="T4684" i="1"/>
  <c r="U4684" i="1" s="1"/>
  <c r="T4685" i="1"/>
  <c r="U4685" i="1" s="1"/>
  <c r="T4686" i="1"/>
  <c r="U4686" i="1" s="1"/>
  <c r="T4687" i="1"/>
  <c r="U4687" i="1" s="1"/>
  <c r="T4688" i="1"/>
  <c r="U4688" i="1" s="1"/>
  <c r="T4689" i="1"/>
  <c r="U4689" i="1" s="1"/>
  <c r="T4690" i="1"/>
  <c r="U4690" i="1" s="1"/>
  <c r="T4691" i="1"/>
  <c r="U4691" i="1" s="1"/>
  <c r="T4692" i="1"/>
  <c r="U4692" i="1" s="1"/>
  <c r="T4693" i="1"/>
  <c r="U4693" i="1" s="1"/>
  <c r="T4694" i="1"/>
  <c r="U4694" i="1" s="1"/>
  <c r="T4695" i="1"/>
  <c r="U4695" i="1" s="1"/>
  <c r="T4696" i="1"/>
  <c r="U4696" i="1" s="1"/>
  <c r="T4697" i="1"/>
  <c r="U4697" i="1" s="1"/>
  <c r="T4698" i="1"/>
  <c r="U4698" i="1" s="1"/>
  <c r="T4699" i="1"/>
  <c r="U4699" i="1" s="1"/>
  <c r="T4700" i="1"/>
  <c r="U4700" i="1" s="1"/>
  <c r="T4701" i="1"/>
  <c r="U4701" i="1" s="1"/>
  <c r="T4702" i="1"/>
  <c r="U4702" i="1" s="1"/>
  <c r="T4703" i="1"/>
  <c r="U4703" i="1" s="1"/>
  <c r="T4704" i="1"/>
  <c r="U4704" i="1" s="1"/>
  <c r="T4705" i="1"/>
  <c r="U4705" i="1" s="1"/>
  <c r="T4706" i="1"/>
  <c r="U4706" i="1" s="1"/>
  <c r="T4707" i="1"/>
  <c r="U4707" i="1" s="1"/>
  <c r="T4708" i="1"/>
  <c r="U4708" i="1" s="1"/>
  <c r="T4709" i="1"/>
  <c r="U4709" i="1" s="1"/>
  <c r="T4710" i="1"/>
  <c r="U4710" i="1" s="1"/>
  <c r="T4711" i="1"/>
  <c r="U4711" i="1" s="1"/>
  <c r="T4712" i="1"/>
  <c r="U4712" i="1" s="1"/>
  <c r="T4713" i="1"/>
  <c r="U4713" i="1" s="1"/>
  <c r="T4714" i="1"/>
  <c r="U4714" i="1" s="1"/>
  <c r="T4715" i="1"/>
  <c r="U4715" i="1" s="1"/>
  <c r="T4716" i="1"/>
  <c r="U4716" i="1" s="1"/>
  <c r="T4717" i="1"/>
  <c r="U4717" i="1" s="1"/>
  <c r="T4718" i="1"/>
  <c r="U4718" i="1" s="1"/>
  <c r="T4719" i="1"/>
  <c r="U4719" i="1" s="1"/>
  <c r="T4720" i="1"/>
  <c r="U4720" i="1" s="1"/>
  <c r="T4721" i="1"/>
  <c r="U4721" i="1" s="1"/>
  <c r="T4722" i="1"/>
  <c r="U4722" i="1" s="1"/>
  <c r="T4723" i="1"/>
  <c r="U4723" i="1" s="1"/>
  <c r="T4724" i="1"/>
  <c r="U4724" i="1" s="1"/>
  <c r="T4725" i="1"/>
  <c r="U4725" i="1" s="1"/>
  <c r="T4726" i="1"/>
  <c r="U4726" i="1" s="1"/>
  <c r="T4727" i="1"/>
  <c r="U4727" i="1" s="1"/>
  <c r="T4728" i="1"/>
  <c r="U4728" i="1" s="1"/>
  <c r="T4729" i="1"/>
  <c r="U4729" i="1" s="1"/>
  <c r="T4730" i="1"/>
  <c r="U4730" i="1" s="1"/>
  <c r="T4731" i="1"/>
  <c r="U4731" i="1" s="1"/>
  <c r="T4732" i="1"/>
  <c r="U4732" i="1" s="1"/>
  <c r="T4733" i="1"/>
  <c r="U4733" i="1" s="1"/>
  <c r="T4734" i="1"/>
  <c r="U4734" i="1" s="1"/>
  <c r="T4735" i="1"/>
  <c r="U4735" i="1" s="1"/>
  <c r="T4736" i="1"/>
  <c r="U4736" i="1" s="1"/>
  <c r="T4737" i="1"/>
  <c r="U4737" i="1" s="1"/>
  <c r="T4738" i="1"/>
  <c r="U4738" i="1" s="1"/>
  <c r="T4739" i="1"/>
  <c r="U4739" i="1" s="1"/>
  <c r="T4740" i="1"/>
  <c r="U4740" i="1" s="1"/>
  <c r="T4741" i="1"/>
  <c r="U4741" i="1" s="1"/>
  <c r="T4742" i="1"/>
  <c r="U4742" i="1" s="1"/>
  <c r="T4743" i="1"/>
  <c r="U4743" i="1" s="1"/>
  <c r="T4744" i="1"/>
  <c r="U4744" i="1" s="1"/>
  <c r="T4745" i="1"/>
  <c r="U4745" i="1" s="1"/>
  <c r="T4746" i="1"/>
  <c r="U4746" i="1" s="1"/>
  <c r="T4747" i="1"/>
  <c r="U4747" i="1" s="1"/>
  <c r="T4748" i="1"/>
  <c r="U4748" i="1" s="1"/>
  <c r="T4749" i="1"/>
  <c r="U4749" i="1" s="1"/>
  <c r="T4750" i="1"/>
  <c r="U4750" i="1" s="1"/>
  <c r="T4751" i="1"/>
  <c r="U4751" i="1" s="1"/>
  <c r="T4752" i="1"/>
  <c r="U4752" i="1" s="1"/>
  <c r="T4753" i="1"/>
  <c r="U4753" i="1" s="1"/>
  <c r="T4754" i="1"/>
  <c r="U4754" i="1" s="1"/>
  <c r="T4755" i="1"/>
  <c r="U4755" i="1" s="1"/>
  <c r="T4756" i="1"/>
  <c r="U4756" i="1" s="1"/>
  <c r="T4757" i="1"/>
  <c r="U4757" i="1" s="1"/>
  <c r="T4758" i="1"/>
  <c r="U4758" i="1" s="1"/>
  <c r="T4759" i="1"/>
  <c r="U4759" i="1" s="1"/>
  <c r="T4760" i="1"/>
  <c r="U4760" i="1" s="1"/>
  <c r="T4761" i="1"/>
  <c r="U4761" i="1" s="1"/>
  <c r="T4762" i="1"/>
  <c r="U4762" i="1" s="1"/>
  <c r="T4763" i="1"/>
  <c r="U4763" i="1" s="1"/>
  <c r="T4764" i="1"/>
  <c r="U4764" i="1" s="1"/>
  <c r="T4765" i="1"/>
  <c r="U4765" i="1" s="1"/>
  <c r="T4766" i="1"/>
  <c r="U4766" i="1" s="1"/>
  <c r="T4767" i="1"/>
  <c r="U4767" i="1" s="1"/>
  <c r="T4768" i="1"/>
  <c r="U4768" i="1" s="1"/>
  <c r="T4769" i="1"/>
  <c r="U4769" i="1" s="1"/>
  <c r="T4770" i="1"/>
  <c r="T4771" i="1"/>
  <c r="U4771" i="1" s="1"/>
  <c r="T4772" i="1"/>
  <c r="T4773" i="1"/>
  <c r="U4773" i="1" s="1"/>
  <c r="T4774" i="1"/>
  <c r="U4774" i="1" s="1"/>
  <c r="T4775" i="1"/>
  <c r="U4775" i="1" s="1"/>
  <c r="T4776" i="1"/>
  <c r="U4776" i="1" s="1"/>
  <c r="T4777" i="1"/>
  <c r="U4777" i="1" s="1"/>
  <c r="T4778" i="1"/>
  <c r="U4778" i="1" s="1"/>
  <c r="T4779" i="1"/>
  <c r="U4779" i="1" s="1"/>
  <c r="T4780" i="1"/>
  <c r="U4780" i="1" s="1"/>
  <c r="T4781" i="1"/>
  <c r="U4781" i="1" s="1"/>
  <c r="T4782" i="1"/>
  <c r="U4782" i="1" s="1"/>
  <c r="T4783" i="1"/>
  <c r="U4783" i="1" s="1"/>
  <c r="T4784" i="1"/>
  <c r="U4784" i="1" s="1"/>
  <c r="T4785" i="1"/>
  <c r="U4785" i="1" s="1"/>
  <c r="T4786" i="1"/>
  <c r="U4786" i="1" s="1"/>
  <c r="T4787" i="1"/>
  <c r="U4787" i="1" s="1"/>
  <c r="T4788" i="1"/>
  <c r="U4788" i="1" s="1"/>
  <c r="T4789" i="1"/>
  <c r="U4789" i="1" s="1"/>
  <c r="T4790" i="1"/>
  <c r="U4790" i="1" s="1"/>
  <c r="T4791" i="1"/>
  <c r="U4791" i="1" s="1"/>
  <c r="T4792" i="1"/>
  <c r="U4792" i="1" s="1"/>
  <c r="T4793" i="1"/>
  <c r="U4793" i="1" s="1"/>
  <c r="T4794" i="1"/>
  <c r="U4794" i="1" s="1"/>
  <c r="T4795" i="1"/>
  <c r="U4795" i="1" s="1"/>
  <c r="T4796" i="1"/>
  <c r="U4796" i="1" s="1"/>
  <c r="T4797" i="1"/>
  <c r="U4797" i="1" s="1"/>
  <c r="T4798" i="1"/>
  <c r="T4799" i="1"/>
  <c r="U4799" i="1" s="1"/>
  <c r="T4800" i="1"/>
  <c r="U4800" i="1" s="1"/>
  <c r="T4801" i="1"/>
  <c r="U4801" i="1" s="1"/>
  <c r="T4802" i="1"/>
  <c r="U4802" i="1" s="1"/>
  <c r="T4803" i="1"/>
  <c r="U4803" i="1" s="1"/>
  <c r="T4804" i="1"/>
  <c r="U4804" i="1" s="1"/>
  <c r="T4805" i="1"/>
  <c r="U4805" i="1" s="1"/>
  <c r="T4806" i="1"/>
  <c r="U4806" i="1" s="1"/>
  <c r="T4807" i="1"/>
  <c r="U4807" i="1" s="1"/>
  <c r="T4808" i="1"/>
  <c r="U4808" i="1" s="1"/>
  <c r="T4809" i="1"/>
  <c r="U4809" i="1" s="1"/>
  <c r="T4810" i="1"/>
  <c r="U4810" i="1" s="1"/>
  <c r="T4811" i="1"/>
  <c r="U4811" i="1" s="1"/>
  <c r="T4812" i="1"/>
  <c r="U4812" i="1" s="1"/>
  <c r="T4813" i="1"/>
  <c r="U4813" i="1" s="1"/>
  <c r="T4814" i="1"/>
  <c r="U4814" i="1" s="1"/>
  <c r="T4815" i="1"/>
  <c r="U4815" i="1" s="1"/>
  <c r="T4816" i="1"/>
  <c r="U4816" i="1" s="1"/>
  <c r="T4817" i="1"/>
  <c r="U4817" i="1" s="1"/>
  <c r="T4818" i="1"/>
  <c r="U4818" i="1" s="1"/>
  <c r="T4819" i="1"/>
  <c r="U4819" i="1" s="1"/>
  <c r="T4820" i="1"/>
  <c r="U4820" i="1" s="1"/>
  <c r="T4821" i="1"/>
  <c r="U4821" i="1" s="1"/>
  <c r="T4822" i="1"/>
  <c r="U4822" i="1" s="1"/>
  <c r="T4823" i="1"/>
  <c r="U4823" i="1" s="1"/>
  <c r="T4824" i="1"/>
  <c r="U4824" i="1" s="1"/>
  <c r="T4825" i="1"/>
  <c r="U4825" i="1" s="1"/>
  <c r="T4826" i="1"/>
  <c r="U4826" i="1" s="1"/>
  <c r="T4827" i="1"/>
  <c r="U4827" i="1" s="1"/>
  <c r="T4828" i="1"/>
  <c r="T4829" i="1"/>
  <c r="U4829" i="1" s="1"/>
  <c r="T4830" i="1"/>
  <c r="U4830" i="1" s="1"/>
  <c r="T4831" i="1"/>
  <c r="U4831" i="1" s="1"/>
  <c r="T4832" i="1"/>
  <c r="U4832" i="1" s="1"/>
  <c r="T4833" i="1"/>
  <c r="U4833" i="1" s="1"/>
  <c r="T4834" i="1"/>
  <c r="U4834" i="1" s="1"/>
  <c r="T4835" i="1"/>
  <c r="U4835" i="1" s="1"/>
  <c r="T4836" i="1"/>
  <c r="U4836" i="1" s="1"/>
  <c r="T4837" i="1"/>
  <c r="U4837" i="1" s="1"/>
  <c r="T4838" i="1"/>
  <c r="U4838" i="1" s="1"/>
  <c r="T4839" i="1"/>
  <c r="U4839" i="1" s="1"/>
  <c r="T4840" i="1"/>
  <c r="U4840" i="1" s="1"/>
  <c r="T4841" i="1"/>
  <c r="U4841" i="1" s="1"/>
  <c r="T4842" i="1"/>
  <c r="U4842" i="1" s="1"/>
  <c r="T4843" i="1"/>
  <c r="U4843" i="1" s="1"/>
  <c r="T4844" i="1"/>
  <c r="U4844" i="1" s="1"/>
  <c r="T4845" i="1"/>
  <c r="U4845" i="1" s="1"/>
  <c r="T4846" i="1"/>
  <c r="U4846" i="1" s="1"/>
  <c r="T4847" i="1"/>
  <c r="U4847" i="1" s="1"/>
  <c r="T4848" i="1"/>
  <c r="U4848" i="1" s="1"/>
  <c r="T4849" i="1"/>
  <c r="U4849" i="1" s="1"/>
  <c r="T4850" i="1"/>
  <c r="U4850" i="1" s="1"/>
  <c r="T4851" i="1"/>
  <c r="U4851" i="1" s="1"/>
  <c r="T4852" i="1"/>
  <c r="U4852" i="1" s="1"/>
  <c r="T4853" i="1"/>
  <c r="U4853" i="1" s="1"/>
  <c r="T4854" i="1"/>
  <c r="U4854" i="1" s="1"/>
  <c r="T4855" i="1"/>
  <c r="U4855" i="1" s="1"/>
  <c r="T4856" i="1"/>
  <c r="U4856" i="1" s="1"/>
  <c r="T4857" i="1"/>
  <c r="U4857" i="1" s="1"/>
  <c r="T4858" i="1"/>
  <c r="U4858" i="1" s="1"/>
  <c r="T4859" i="1"/>
  <c r="U4859" i="1" s="1"/>
  <c r="T4860" i="1"/>
  <c r="U4860" i="1" s="1"/>
  <c r="T4861" i="1"/>
  <c r="U4861" i="1" s="1"/>
  <c r="T4862" i="1"/>
  <c r="U4862" i="1" s="1"/>
  <c r="T4863" i="1"/>
  <c r="U4863" i="1" s="1"/>
  <c r="T4864" i="1"/>
  <c r="U4864" i="1" s="1"/>
  <c r="T4865" i="1"/>
  <c r="U4865" i="1" s="1"/>
  <c r="T4866" i="1"/>
  <c r="T4867" i="1"/>
  <c r="U4867" i="1" s="1"/>
  <c r="T4868" i="1"/>
  <c r="T4869" i="1"/>
  <c r="U4869" i="1" s="1"/>
  <c r="T4870" i="1"/>
  <c r="U4870" i="1" s="1"/>
  <c r="T4871" i="1"/>
  <c r="U4871" i="1" s="1"/>
  <c r="T4872" i="1"/>
  <c r="U4872" i="1" s="1"/>
  <c r="T4873" i="1"/>
  <c r="U4873" i="1" s="1"/>
  <c r="T4874" i="1"/>
  <c r="U4874" i="1" s="1"/>
  <c r="T4875" i="1"/>
  <c r="U4875" i="1" s="1"/>
  <c r="T4876" i="1"/>
  <c r="U4876" i="1" s="1"/>
  <c r="T4877" i="1"/>
  <c r="U4877" i="1" s="1"/>
  <c r="T4878" i="1"/>
  <c r="U4878" i="1" s="1"/>
  <c r="T4879" i="1"/>
  <c r="U4879" i="1" s="1"/>
  <c r="T4880" i="1"/>
  <c r="U4880" i="1" s="1"/>
  <c r="T4881" i="1"/>
  <c r="U4881" i="1" s="1"/>
  <c r="T4882" i="1"/>
  <c r="U4882" i="1" s="1"/>
  <c r="T4883" i="1"/>
  <c r="U4883" i="1" s="1"/>
  <c r="T4884" i="1"/>
  <c r="U4884" i="1" s="1"/>
  <c r="T4885" i="1"/>
  <c r="U4885" i="1" s="1"/>
  <c r="T4886" i="1"/>
  <c r="U4886" i="1" s="1"/>
  <c r="T4887" i="1"/>
  <c r="U4887" i="1" s="1"/>
  <c r="T4888" i="1"/>
  <c r="U4888" i="1" s="1"/>
  <c r="T4889" i="1"/>
  <c r="U4889" i="1" s="1"/>
  <c r="T4890" i="1"/>
  <c r="T4891" i="1"/>
  <c r="U4891" i="1" s="1"/>
  <c r="T4892" i="1"/>
  <c r="U4892" i="1" s="1"/>
  <c r="T4893" i="1"/>
  <c r="U4893" i="1" s="1"/>
  <c r="T4894" i="1"/>
  <c r="U4894" i="1" s="1"/>
  <c r="T4895" i="1"/>
  <c r="U4895" i="1" s="1"/>
  <c r="T4896" i="1"/>
  <c r="U4896" i="1" s="1"/>
  <c r="T4897" i="1"/>
  <c r="U4897" i="1" s="1"/>
  <c r="T4898" i="1"/>
  <c r="U4898" i="1" s="1"/>
  <c r="T4899" i="1"/>
  <c r="U4899" i="1" s="1"/>
  <c r="T4900" i="1"/>
  <c r="U4900" i="1" s="1"/>
  <c r="T4901" i="1"/>
  <c r="U4901" i="1" s="1"/>
  <c r="T4902" i="1"/>
  <c r="U4902" i="1" s="1"/>
  <c r="T4903" i="1"/>
  <c r="U4903" i="1" s="1"/>
  <c r="T4904" i="1"/>
  <c r="U4904" i="1" s="1"/>
  <c r="T4905" i="1"/>
  <c r="U4905" i="1" s="1"/>
  <c r="T4906" i="1"/>
  <c r="U4906" i="1" s="1"/>
  <c r="T4907" i="1"/>
  <c r="U4907" i="1" s="1"/>
  <c r="T4908" i="1"/>
  <c r="U4908" i="1" s="1"/>
  <c r="T4909" i="1"/>
  <c r="U4909" i="1" s="1"/>
  <c r="T4910" i="1"/>
  <c r="U4910" i="1" s="1"/>
  <c r="T4911" i="1"/>
  <c r="U4911" i="1" s="1"/>
  <c r="T4912" i="1"/>
  <c r="U4912" i="1" s="1"/>
  <c r="T4913" i="1"/>
  <c r="U4913" i="1" s="1"/>
  <c r="T4914" i="1"/>
  <c r="U4914" i="1" s="1"/>
  <c r="T4915" i="1"/>
  <c r="U4915" i="1" s="1"/>
  <c r="T4916" i="1"/>
  <c r="U4916" i="1" s="1"/>
  <c r="T4917" i="1"/>
  <c r="U4917" i="1" s="1"/>
  <c r="T4918" i="1"/>
  <c r="U4918" i="1" s="1"/>
  <c r="T4919" i="1"/>
  <c r="U4919" i="1" s="1"/>
  <c r="T4920" i="1"/>
  <c r="U4920" i="1" s="1"/>
  <c r="T4921" i="1"/>
  <c r="U4921" i="1" s="1"/>
  <c r="T4922" i="1"/>
  <c r="U4922" i="1" s="1"/>
  <c r="T4923" i="1"/>
  <c r="U4923" i="1" s="1"/>
  <c r="T4924" i="1"/>
  <c r="U4924" i="1" s="1"/>
  <c r="T4925" i="1"/>
  <c r="U4925" i="1" s="1"/>
  <c r="T4926" i="1"/>
  <c r="U4926" i="1" s="1"/>
  <c r="T4927" i="1"/>
  <c r="U4927" i="1" s="1"/>
  <c r="T4928" i="1"/>
  <c r="U4928" i="1" s="1"/>
  <c r="T4929" i="1"/>
  <c r="U4929" i="1" s="1"/>
  <c r="T4930" i="1"/>
  <c r="T4931" i="1"/>
  <c r="U4931" i="1" s="1"/>
  <c r="T4932" i="1"/>
  <c r="U4932" i="1" s="1"/>
  <c r="T4933" i="1"/>
  <c r="U4933" i="1" s="1"/>
  <c r="T4934" i="1"/>
  <c r="U4934" i="1" s="1"/>
  <c r="T4935" i="1"/>
  <c r="U4935" i="1" s="1"/>
  <c r="T4936" i="1"/>
  <c r="U4936" i="1" s="1"/>
  <c r="T4937" i="1"/>
  <c r="U4937" i="1" s="1"/>
  <c r="T4938" i="1"/>
  <c r="U4938" i="1" s="1"/>
  <c r="T4939" i="1"/>
  <c r="U4939" i="1" s="1"/>
  <c r="T4940" i="1"/>
  <c r="U4940" i="1" s="1"/>
  <c r="T4941" i="1"/>
  <c r="U4941" i="1" s="1"/>
  <c r="T4942" i="1"/>
  <c r="U4942" i="1" s="1"/>
  <c r="T4943" i="1"/>
  <c r="U4943" i="1" s="1"/>
  <c r="T4944" i="1"/>
  <c r="U4944" i="1" s="1"/>
  <c r="T4945" i="1"/>
  <c r="U4945" i="1" s="1"/>
  <c r="T4946" i="1"/>
  <c r="U4946" i="1" s="1"/>
  <c r="T4947" i="1"/>
  <c r="U4947" i="1" s="1"/>
  <c r="T4948" i="1"/>
  <c r="U4948" i="1" s="1"/>
  <c r="T4949" i="1"/>
  <c r="U4949" i="1" s="1"/>
  <c r="T4950" i="1"/>
  <c r="U4950" i="1" s="1"/>
  <c r="T4951" i="1"/>
  <c r="U4951" i="1" s="1"/>
  <c r="T4952" i="1"/>
  <c r="U4952" i="1" s="1"/>
  <c r="T4953" i="1"/>
  <c r="U4953" i="1" s="1"/>
  <c r="T4954" i="1"/>
  <c r="U4954" i="1" s="1"/>
  <c r="T4955" i="1"/>
  <c r="T4956" i="1"/>
  <c r="U4956" i="1" s="1"/>
  <c r="T4957" i="1"/>
  <c r="U4957" i="1" s="1"/>
  <c r="T4958" i="1"/>
  <c r="U4958" i="1" s="1"/>
  <c r="T4959" i="1"/>
  <c r="U4959" i="1" s="1"/>
  <c r="T4960" i="1"/>
  <c r="U4960" i="1" s="1"/>
  <c r="T4961" i="1"/>
  <c r="T4962" i="1"/>
  <c r="T4963" i="1"/>
  <c r="U4963" i="1" s="1"/>
  <c r="T4964" i="1"/>
  <c r="U4964" i="1" s="1"/>
  <c r="T4965" i="1"/>
  <c r="T4966" i="1"/>
  <c r="U4966" i="1" s="1"/>
  <c r="T4967" i="1"/>
  <c r="U4967" i="1" s="1"/>
  <c r="T4968" i="1"/>
  <c r="U4968" i="1" s="1"/>
  <c r="T4969" i="1"/>
  <c r="U4969" i="1" s="1"/>
  <c r="T4970" i="1"/>
  <c r="U4970" i="1" s="1"/>
  <c r="T4971" i="1"/>
  <c r="U4971" i="1" s="1"/>
  <c r="T4972" i="1"/>
  <c r="U4972" i="1" s="1"/>
  <c r="T4973" i="1"/>
  <c r="U4973" i="1" s="1"/>
  <c r="T4974" i="1"/>
  <c r="U4974" i="1" s="1"/>
  <c r="T4975" i="1"/>
  <c r="U4975" i="1" s="1"/>
  <c r="T4976" i="1"/>
  <c r="U4976" i="1" s="1"/>
  <c r="T4977" i="1"/>
  <c r="U4977" i="1" s="1"/>
  <c r="T4978" i="1"/>
  <c r="U4978" i="1" s="1"/>
  <c r="T4979" i="1"/>
  <c r="U4979" i="1" s="1"/>
  <c r="T4980" i="1"/>
  <c r="U4980" i="1" s="1"/>
  <c r="T4981" i="1"/>
  <c r="U4981" i="1" s="1"/>
  <c r="T4982" i="1"/>
  <c r="U4982" i="1" s="1"/>
  <c r="T4983" i="1"/>
  <c r="U4983" i="1" s="1"/>
  <c r="T4984" i="1"/>
  <c r="U4984" i="1" s="1"/>
  <c r="T4985" i="1"/>
  <c r="U4985" i="1" s="1"/>
  <c r="T4986" i="1"/>
  <c r="T4987" i="1"/>
  <c r="U4987" i="1" s="1"/>
  <c r="T4988" i="1"/>
  <c r="U4988" i="1" s="1"/>
  <c r="T4989" i="1"/>
  <c r="U4989" i="1" s="1"/>
  <c r="T4990" i="1"/>
  <c r="U4990" i="1" s="1"/>
  <c r="T4991" i="1"/>
  <c r="U4991" i="1" s="1"/>
  <c r="T4992" i="1"/>
  <c r="U4992" i="1" s="1"/>
  <c r="T4993" i="1"/>
  <c r="U4993" i="1" s="1"/>
  <c r="T4994" i="1"/>
  <c r="U4994" i="1" s="1"/>
  <c r="T4995" i="1"/>
  <c r="U4995" i="1" s="1"/>
  <c r="T4996" i="1"/>
  <c r="U4996" i="1" s="1"/>
  <c r="T4997" i="1"/>
  <c r="U4997" i="1" s="1"/>
  <c r="T4998" i="1"/>
  <c r="U4998" i="1" s="1"/>
  <c r="T4999" i="1"/>
  <c r="U4999" i="1" s="1"/>
  <c r="T5000" i="1"/>
  <c r="U5000" i="1" s="1"/>
  <c r="T5001" i="1"/>
  <c r="U5001" i="1" s="1"/>
  <c r="T5002" i="1"/>
  <c r="U5002" i="1" s="1"/>
  <c r="T5003" i="1"/>
  <c r="U5003" i="1" s="1"/>
  <c r="T5004" i="1"/>
  <c r="U5004" i="1" s="1"/>
  <c r="T5005" i="1"/>
  <c r="U5005" i="1" s="1"/>
  <c r="T5006" i="1"/>
  <c r="U5006" i="1" s="1"/>
  <c r="T5007" i="1"/>
  <c r="U5007" i="1" s="1"/>
  <c r="T5008" i="1"/>
  <c r="U5008" i="1" s="1"/>
  <c r="T5009" i="1"/>
  <c r="U5009" i="1" s="1"/>
  <c r="T5010" i="1"/>
  <c r="U5010" i="1" s="1"/>
  <c r="T5011" i="1"/>
  <c r="U5011" i="1" s="1"/>
  <c r="T5012" i="1"/>
  <c r="U5012" i="1" s="1"/>
  <c r="T5013" i="1"/>
  <c r="U5013" i="1" s="1"/>
  <c r="T5014" i="1"/>
  <c r="U5014" i="1" s="1"/>
  <c r="T5015" i="1"/>
  <c r="T5016" i="1"/>
  <c r="U5016" i="1" s="1"/>
  <c r="T5017" i="1"/>
  <c r="U5017" i="1" s="1"/>
  <c r="T5018" i="1"/>
  <c r="U5018" i="1" s="1"/>
  <c r="T5019" i="1"/>
  <c r="U5019" i="1" s="1"/>
  <c r="T5020" i="1"/>
  <c r="U5020" i="1" s="1"/>
  <c r="T5021" i="1"/>
  <c r="U5021" i="1" s="1"/>
  <c r="T5022" i="1"/>
  <c r="U5022" i="1" s="1"/>
  <c r="T5023" i="1"/>
  <c r="U5023" i="1" s="1"/>
  <c r="T5024" i="1"/>
  <c r="U5024" i="1" s="1"/>
  <c r="T5025" i="1"/>
  <c r="U5025" i="1" s="1"/>
  <c r="T5026" i="1"/>
  <c r="U5026" i="1" s="1"/>
  <c r="T5027" i="1"/>
  <c r="U5027" i="1" s="1"/>
  <c r="T5028" i="1"/>
  <c r="U5028" i="1" s="1"/>
  <c r="T5029" i="1"/>
  <c r="U5029" i="1" s="1"/>
  <c r="T5030" i="1"/>
  <c r="U5030" i="1" s="1"/>
  <c r="T5031" i="1"/>
  <c r="U5031" i="1" s="1"/>
  <c r="T5032" i="1"/>
  <c r="U5032" i="1" s="1"/>
  <c r="T5033" i="1"/>
  <c r="U5033" i="1" s="1"/>
  <c r="T5034" i="1"/>
  <c r="U5034" i="1" s="1"/>
  <c r="T5035" i="1"/>
  <c r="U5035" i="1" s="1"/>
  <c r="T5036" i="1"/>
  <c r="U5036" i="1" s="1"/>
  <c r="T5037" i="1"/>
  <c r="U5037" i="1" s="1"/>
  <c r="T5038" i="1"/>
  <c r="U5038" i="1" s="1"/>
  <c r="T5039" i="1"/>
  <c r="U5039" i="1" s="1"/>
  <c r="T5040" i="1"/>
  <c r="U5040" i="1" s="1"/>
  <c r="T5041" i="1"/>
  <c r="U5041" i="1" s="1"/>
  <c r="T5042" i="1"/>
  <c r="U5042" i="1" s="1"/>
  <c r="T5043" i="1"/>
  <c r="U5043" i="1" s="1"/>
  <c r="T5044" i="1"/>
  <c r="U5044" i="1" s="1"/>
  <c r="T5045" i="1"/>
  <c r="U5045" i="1" s="1"/>
  <c r="T5046" i="1"/>
  <c r="U5046" i="1" s="1"/>
  <c r="T5047" i="1"/>
  <c r="U5047" i="1" s="1"/>
  <c r="T5048" i="1"/>
  <c r="U5048" i="1" s="1"/>
  <c r="T5049" i="1"/>
  <c r="U5049" i="1" s="1"/>
  <c r="T5050" i="1"/>
  <c r="U5050" i="1" s="1"/>
  <c r="T5051" i="1"/>
  <c r="U5051" i="1" s="1"/>
  <c r="T5052" i="1"/>
  <c r="U5052" i="1" s="1"/>
  <c r="T5053" i="1"/>
  <c r="U5053" i="1" s="1"/>
  <c r="T5054" i="1"/>
  <c r="U5054" i="1" s="1"/>
  <c r="T5055" i="1"/>
  <c r="U5055" i="1" s="1"/>
  <c r="T5056" i="1"/>
  <c r="U5056" i="1" s="1"/>
  <c r="T5057" i="1"/>
  <c r="U5057" i="1" s="1"/>
  <c r="T5058" i="1"/>
  <c r="U5058" i="1" s="1"/>
  <c r="T5059" i="1"/>
  <c r="U5059" i="1" s="1"/>
  <c r="T5060" i="1"/>
  <c r="U5060" i="1" s="1"/>
  <c r="T5061" i="1"/>
  <c r="U5061" i="1" s="1"/>
  <c r="T5062" i="1"/>
  <c r="U5062" i="1" s="1"/>
  <c r="T5063" i="1"/>
  <c r="U5063" i="1" s="1"/>
  <c r="T5064" i="1"/>
  <c r="U5064" i="1" s="1"/>
  <c r="T5065" i="1"/>
  <c r="U5065" i="1" s="1"/>
  <c r="T5066" i="1"/>
  <c r="U5066" i="1" s="1"/>
  <c r="T5067" i="1"/>
  <c r="U5067" i="1" s="1"/>
  <c r="T5068" i="1"/>
  <c r="U5068" i="1" s="1"/>
  <c r="T5069" i="1"/>
  <c r="U5069" i="1" s="1"/>
  <c r="T5070" i="1"/>
  <c r="U5070" i="1" s="1"/>
  <c r="T5071" i="1"/>
  <c r="U5071" i="1" s="1"/>
  <c r="T5072" i="1"/>
  <c r="U5072" i="1" s="1"/>
  <c r="T5073" i="1"/>
  <c r="U5073" i="1" s="1"/>
  <c r="T5074" i="1"/>
  <c r="U5074" i="1" s="1"/>
  <c r="T5075" i="1"/>
  <c r="U5075" i="1" s="1"/>
  <c r="T5076" i="1"/>
  <c r="U5076" i="1" s="1"/>
  <c r="T5077" i="1"/>
  <c r="U5077" i="1" s="1"/>
  <c r="T5078" i="1"/>
  <c r="U5078" i="1" s="1"/>
  <c r="T5079" i="1"/>
  <c r="U5079" i="1" s="1"/>
  <c r="T5080" i="1"/>
  <c r="U5080" i="1" s="1"/>
  <c r="T5081" i="1"/>
  <c r="U5081" i="1" s="1"/>
  <c r="T5082" i="1"/>
  <c r="U5082" i="1" s="1"/>
  <c r="T5083" i="1"/>
  <c r="U5083" i="1" s="1"/>
  <c r="T5084" i="1"/>
  <c r="U5084" i="1" s="1"/>
  <c r="T5085" i="1"/>
  <c r="U5085" i="1" s="1"/>
  <c r="T5086" i="1"/>
  <c r="U5086" i="1" s="1"/>
  <c r="T5087" i="1"/>
  <c r="U5087" i="1" s="1"/>
  <c r="T5088" i="1"/>
  <c r="U5088" i="1" s="1"/>
  <c r="T5089" i="1"/>
  <c r="U5089" i="1" s="1"/>
  <c r="T5090" i="1"/>
  <c r="U5090" i="1" s="1"/>
  <c r="T5091" i="1"/>
  <c r="U5091" i="1" s="1"/>
  <c r="T5092" i="1"/>
  <c r="U5092" i="1" s="1"/>
  <c r="T5093" i="1"/>
  <c r="U5093" i="1" s="1"/>
  <c r="T5094" i="1"/>
  <c r="U5094" i="1" s="1"/>
  <c r="T5095" i="1"/>
  <c r="U5095" i="1" s="1"/>
  <c r="T5096" i="1"/>
  <c r="U5096" i="1" s="1"/>
  <c r="T5097" i="1"/>
  <c r="U5097" i="1" s="1"/>
  <c r="T5098" i="1"/>
  <c r="U5098" i="1" s="1"/>
  <c r="T5099" i="1"/>
  <c r="U5099" i="1" s="1"/>
  <c r="T5100" i="1"/>
  <c r="U5100" i="1" s="1"/>
  <c r="T5101" i="1"/>
  <c r="U5101" i="1" s="1"/>
  <c r="T5102" i="1"/>
  <c r="U5102" i="1" s="1"/>
  <c r="T5103" i="1"/>
  <c r="U5103" i="1" s="1"/>
  <c r="T5104" i="1"/>
  <c r="U5104" i="1" s="1"/>
  <c r="T5105" i="1"/>
  <c r="U5105" i="1" s="1"/>
  <c r="T5106" i="1"/>
  <c r="U5106" i="1" s="1"/>
  <c r="T5107" i="1"/>
  <c r="U5107" i="1" s="1"/>
  <c r="T5108" i="1"/>
  <c r="U5108" i="1" s="1"/>
  <c r="T5109" i="1"/>
  <c r="U5109" i="1" s="1"/>
  <c r="T5110" i="1"/>
  <c r="U5110" i="1" s="1"/>
  <c r="T5111" i="1"/>
  <c r="U5111" i="1" s="1"/>
  <c r="T5112" i="1"/>
  <c r="U5112" i="1" s="1"/>
  <c r="T5113" i="1"/>
  <c r="U5113" i="1" s="1"/>
  <c r="T5114" i="1"/>
  <c r="U5114" i="1" s="1"/>
  <c r="T5115" i="1"/>
  <c r="U5115" i="1" s="1"/>
  <c r="T5116" i="1"/>
  <c r="U5116" i="1" s="1"/>
  <c r="T5117" i="1"/>
  <c r="U5117" i="1" s="1"/>
  <c r="T5118" i="1"/>
  <c r="U5118" i="1" s="1"/>
  <c r="T5119" i="1"/>
  <c r="U5119" i="1" s="1"/>
  <c r="T5120" i="1"/>
  <c r="U5120" i="1" s="1"/>
  <c r="T5121" i="1"/>
  <c r="U5121" i="1" s="1"/>
  <c r="T5122" i="1"/>
  <c r="U5122" i="1" s="1"/>
  <c r="T5123" i="1"/>
  <c r="U5123" i="1" s="1"/>
  <c r="T5124" i="1"/>
  <c r="U5124" i="1" s="1"/>
  <c r="T5125" i="1"/>
  <c r="U5125" i="1" s="1"/>
  <c r="T5126" i="1"/>
  <c r="U5126" i="1" s="1"/>
  <c r="T5127" i="1"/>
  <c r="U5127" i="1" s="1"/>
  <c r="T5128" i="1"/>
  <c r="U5128" i="1" s="1"/>
  <c r="T5129" i="1"/>
  <c r="U5129" i="1" s="1"/>
  <c r="T5130" i="1"/>
  <c r="U5130" i="1" s="1"/>
  <c r="T5131" i="1"/>
  <c r="U5131" i="1" s="1"/>
  <c r="T5132" i="1"/>
  <c r="U5132" i="1" s="1"/>
  <c r="T5133" i="1"/>
  <c r="U5133" i="1" s="1"/>
  <c r="T5134" i="1"/>
  <c r="U5134" i="1" s="1"/>
  <c r="T5135" i="1"/>
  <c r="U5135" i="1" s="1"/>
  <c r="T5136" i="1"/>
  <c r="U5136" i="1" s="1"/>
  <c r="T5137" i="1"/>
  <c r="U5137" i="1" s="1"/>
  <c r="T5138" i="1"/>
  <c r="U5138" i="1" s="1"/>
  <c r="T5139" i="1"/>
  <c r="U5139" i="1" s="1"/>
  <c r="T5140" i="1"/>
  <c r="U5140" i="1" s="1"/>
  <c r="T5141" i="1"/>
  <c r="T5142" i="1"/>
  <c r="U5142" i="1" s="1"/>
  <c r="T5143" i="1"/>
  <c r="U5143" i="1" s="1"/>
  <c r="T5144" i="1"/>
  <c r="U5144" i="1" s="1"/>
  <c r="T5145" i="1"/>
  <c r="U5145" i="1" s="1"/>
  <c r="T5146" i="1"/>
  <c r="U5146" i="1" s="1"/>
  <c r="T5147" i="1"/>
  <c r="U5147" i="1" s="1"/>
  <c r="T5148" i="1"/>
  <c r="U5148" i="1" s="1"/>
  <c r="T5149" i="1"/>
  <c r="U5149" i="1" s="1"/>
  <c r="T5150" i="1"/>
  <c r="U5150" i="1" s="1"/>
  <c r="T5151" i="1"/>
  <c r="U5151" i="1" s="1"/>
  <c r="T5152" i="1"/>
  <c r="U5152" i="1" s="1"/>
  <c r="T5153" i="1"/>
  <c r="U5153" i="1" s="1"/>
  <c r="T5154" i="1"/>
  <c r="U5154" i="1" s="1"/>
  <c r="T5155" i="1"/>
  <c r="U5155" i="1" s="1"/>
  <c r="T5156" i="1"/>
  <c r="U5156" i="1" s="1"/>
  <c r="T5157" i="1"/>
  <c r="U5157" i="1" s="1"/>
  <c r="T5158" i="1"/>
  <c r="U5158" i="1" s="1"/>
  <c r="T5159" i="1"/>
  <c r="U5159" i="1" s="1"/>
  <c r="T5160" i="1"/>
  <c r="U5160" i="1" s="1"/>
  <c r="T5161" i="1"/>
  <c r="U5161" i="1" s="1"/>
  <c r="T5162" i="1"/>
  <c r="U5162" i="1" s="1"/>
  <c r="T5163" i="1"/>
  <c r="U5163" i="1" s="1"/>
  <c r="T5164" i="1"/>
  <c r="U5164" i="1" s="1"/>
  <c r="T5165" i="1"/>
  <c r="T5166" i="1"/>
  <c r="U5166" i="1" s="1"/>
  <c r="T5167" i="1"/>
  <c r="U5167" i="1" s="1"/>
  <c r="T5168" i="1"/>
  <c r="U5168" i="1" s="1"/>
  <c r="T5169" i="1"/>
  <c r="U5169" i="1" s="1"/>
  <c r="T5170" i="1"/>
  <c r="U5170" i="1" s="1"/>
  <c r="T5171" i="1"/>
  <c r="U5171" i="1" s="1"/>
  <c r="T5172" i="1"/>
  <c r="U5172" i="1" s="1"/>
  <c r="T5173" i="1"/>
  <c r="U5173" i="1" s="1"/>
  <c r="T5174" i="1"/>
  <c r="U5174" i="1" s="1"/>
  <c r="T5175" i="1"/>
  <c r="U5175" i="1" s="1"/>
  <c r="T5176" i="1"/>
  <c r="U5176" i="1" s="1"/>
  <c r="T5177" i="1"/>
  <c r="U5177" i="1" s="1"/>
  <c r="T5178" i="1"/>
  <c r="U5178" i="1" s="1"/>
  <c r="T5179" i="1"/>
  <c r="U5179" i="1" s="1"/>
  <c r="T5180" i="1"/>
  <c r="U5180" i="1" s="1"/>
  <c r="T5181" i="1"/>
  <c r="U5181" i="1" s="1"/>
  <c r="T5182" i="1"/>
  <c r="U5182" i="1" s="1"/>
  <c r="T5183" i="1"/>
  <c r="U5183" i="1" s="1"/>
  <c r="T5184" i="1"/>
  <c r="U5184" i="1" s="1"/>
  <c r="T5185" i="1"/>
  <c r="U5185" i="1" s="1"/>
  <c r="T5186" i="1"/>
  <c r="U5186" i="1" s="1"/>
  <c r="T5187" i="1"/>
  <c r="U5187" i="1" s="1"/>
  <c r="T5188" i="1"/>
  <c r="U5188" i="1" s="1"/>
  <c r="T5189" i="1"/>
  <c r="U5189" i="1" s="1"/>
  <c r="T5190" i="1"/>
  <c r="U5190" i="1" s="1"/>
  <c r="T5191" i="1"/>
  <c r="U5191" i="1" s="1"/>
  <c r="T5192" i="1"/>
  <c r="U5192" i="1" s="1"/>
  <c r="T5193" i="1"/>
  <c r="U5193" i="1" s="1"/>
  <c r="T5194" i="1"/>
  <c r="U5194" i="1" s="1"/>
  <c r="T5195" i="1"/>
  <c r="T5196" i="1"/>
  <c r="U5196" i="1" s="1"/>
  <c r="T5197" i="1"/>
  <c r="U5197" i="1" s="1"/>
  <c r="T5198" i="1"/>
  <c r="U5198" i="1" s="1"/>
  <c r="T5199" i="1"/>
  <c r="U5199" i="1" s="1"/>
  <c r="T5200" i="1"/>
  <c r="U5200" i="1" s="1"/>
  <c r="T5201" i="1"/>
  <c r="U5201" i="1" s="1"/>
  <c r="T5202" i="1"/>
  <c r="U5202" i="1" s="1"/>
  <c r="T5203" i="1"/>
  <c r="U5203" i="1" s="1"/>
  <c r="T5204" i="1"/>
  <c r="U5204" i="1" s="1"/>
  <c r="T5205" i="1"/>
  <c r="T5206" i="1"/>
  <c r="U5206" i="1" s="1"/>
  <c r="T5207" i="1"/>
  <c r="U5207" i="1" s="1"/>
  <c r="T5208" i="1"/>
  <c r="U5208" i="1" s="1"/>
  <c r="T5209" i="1"/>
  <c r="T5210" i="1"/>
  <c r="U5210" i="1" s="1"/>
  <c r="T5211" i="1"/>
  <c r="T5212" i="1"/>
  <c r="U5212" i="1" s="1"/>
  <c r="T5213" i="1"/>
  <c r="U5213" i="1" s="1"/>
  <c r="T5214" i="1"/>
  <c r="U5214" i="1" s="1"/>
  <c r="T5215" i="1"/>
  <c r="U5215" i="1" s="1"/>
  <c r="T5216" i="1"/>
  <c r="U5216" i="1" s="1"/>
  <c r="T5217" i="1"/>
  <c r="U5217" i="1" s="1"/>
  <c r="T5218" i="1"/>
  <c r="U5218" i="1" s="1"/>
  <c r="T5219" i="1"/>
  <c r="U5219" i="1" s="1"/>
  <c r="T5220" i="1"/>
  <c r="T5221" i="1"/>
  <c r="U5221" i="1" s="1"/>
  <c r="T5222" i="1"/>
  <c r="U5222" i="1" s="1"/>
  <c r="T5223" i="1"/>
  <c r="U5223" i="1" s="1"/>
  <c r="T5224" i="1"/>
  <c r="U5224" i="1" s="1"/>
  <c r="T5225" i="1"/>
  <c r="U5225" i="1" s="1"/>
  <c r="T5226" i="1"/>
  <c r="U5226" i="1" s="1"/>
  <c r="T5227" i="1"/>
  <c r="U5227" i="1" s="1"/>
  <c r="T5228" i="1"/>
  <c r="U5228" i="1" s="1"/>
  <c r="T5229" i="1"/>
  <c r="U5229" i="1" s="1"/>
  <c r="T5230" i="1"/>
  <c r="U5230" i="1" s="1"/>
  <c r="T5231" i="1"/>
  <c r="U5231" i="1" s="1"/>
  <c r="T5232" i="1"/>
  <c r="U5232" i="1" s="1"/>
  <c r="T5233" i="1"/>
  <c r="U5233" i="1" s="1"/>
  <c r="T5234" i="1"/>
  <c r="U5234" i="1" s="1"/>
  <c r="T5235" i="1"/>
  <c r="U5235" i="1" s="1"/>
  <c r="T5236" i="1"/>
  <c r="U5236" i="1" s="1"/>
  <c r="T5237" i="1"/>
  <c r="U5237" i="1" s="1"/>
  <c r="T5238" i="1"/>
  <c r="U5238" i="1" s="1"/>
  <c r="T5239" i="1"/>
  <c r="U5239" i="1" s="1"/>
  <c r="T5240" i="1"/>
  <c r="U5240" i="1" s="1"/>
  <c r="T5241" i="1"/>
  <c r="U5241" i="1" s="1"/>
  <c r="T5242" i="1"/>
  <c r="U5242" i="1" s="1"/>
  <c r="T5243" i="1"/>
  <c r="U5243" i="1" s="1"/>
  <c r="T5244" i="1"/>
  <c r="U5244" i="1" s="1"/>
  <c r="T5245" i="1"/>
  <c r="U5245" i="1" s="1"/>
  <c r="T5246" i="1"/>
  <c r="U5246" i="1" s="1"/>
  <c r="T5247" i="1"/>
  <c r="U5247" i="1" s="1"/>
  <c r="T5248" i="1"/>
  <c r="U5248" i="1" s="1"/>
  <c r="T5249" i="1"/>
  <c r="U5249" i="1" s="1"/>
  <c r="T5250" i="1"/>
  <c r="U5250" i="1" s="1"/>
  <c r="T5251" i="1"/>
  <c r="U5251" i="1" s="1"/>
  <c r="T5252" i="1"/>
  <c r="U5252" i="1" s="1"/>
  <c r="T5253" i="1"/>
  <c r="U5253" i="1" s="1"/>
  <c r="T5254" i="1"/>
  <c r="U5254" i="1" s="1"/>
  <c r="T5255" i="1"/>
  <c r="U5255" i="1" s="1"/>
  <c r="T5256" i="1"/>
  <c r="U5256" i="1" s="1"/>
  <c r="T5257" i="1"/>
  <c r="U5257" i="1" s="1"/>
  <c r="T5258" i="1"/>
  <c r="U5258" i="1" s="1"/>
  <c r="T5259" i="1"/>
  <c r="U5259" i="1" s="1"/>
  <c r="T5260" i="1"/>
  <c r="U5260" i="1" s="1"/>
  <c r="T5261" i="1"/>
  <c r="U5261" i="1" s="1"/>
  <c r="T5262" i="1"/>
  <c r="U5262" i="1" s="1"/>
  <c r="T5263" i="1"/>
  <c r="U5263" i="1" s="1"/>
  <c r="T5264" i="1"/>
  <c r="U5264" i="1" s="1"/>
  <c r="T5265" i="1"/>
  <c r="U5265" i="1" s="1"/>
  <c r="T5266" i="1"/>
  <c r="U5266" i="1" s="1"/>
  <c r="T5267" i="1"/>
  <c r="U5267" i="1" s="1"/>
  <c r="T5268" i="1"/>
  <c r="U5268" i="1" s="1"/>
  <c r="T5269" i="1"/>
  <c r="U5269" i="1" s="1"/>
  <c r="T5270" i="1"/>
  <c r="U5270" i="1" s="1"/>
  <c r="T5271" i="1"/>
  <c r="U5271" i="1" s="1"/>
  <c r="T5272" i="1"/>
  <c r="U5272" i="1" s="1"/>
  <c r="T5273" i="1"/>
  <c r="U5273" i="1" s="1"/>
  <c r="T5274" i="1"/>
  <c r="U5274" i="1" s="1"/>
  <c r="T5275" i="1"/>
  <c r="U5275" i="1" s="1"/>
  <c r="T5276" i="1"/>
  <c r="U5276" i="1" s="1"/>
  <c r="T5277" i="1"/>
  <c r="U5277" i="1" s="1"/>
  <c r="T5278" i="1"/>
  <c r="U5278" i="1" s="1"/>
  <c r="T5279" i="1"/>
  <c r="U5279" i="1" s="1"/>
  <c r="T5280" i="1"/>
  <c r="U5280" i="1" s="1"/>
  <c r="T5281" i="1"/>
  <c r="U5281" i="1" s="1"/>
  <c r="T5282" i="1"/>
  <c r="U5282" i="1" s="1"/>
  <c r="T5283" i="1"/>
  <c r="U5283" i="1" s="1"/>
  <c r="T5284" i="1"/>
  <c r="U5284" i="1" s="1"/>
  <c r="T5285" i="1"/>
  <c r="U5285" i="1" s="1"/>
  <c r="T5286" i="1"/>
  <c r="U5286" i="1" s="1"/>
  <c r="T5287" i="1"/>
  <c r="U5287" i="1" s="1"/>
  <c r="T5288" i="1"/>
  <c r="U5288" i="1" s="1"/>
  <c r="T5289" i="1"/>
  <c r="U5289" i="1" s="1"/>
  <c r="T5290" i="1"/>
  <c r="U5290" i="1" s="1"/>
  <c r="T5291" i="1"/>
  <c r="U5291" i="1" s="1"/>
  <c r="T5292" i="1"/>
  <c r="U5292" i="1" s="1"/>
  <c r="T5293" i="1"/>
  <c r="U5293" i="1" s="1"/>
  <c r="T5294" i="1"/>
  <c r="U5294" i="1" s="1"/>
  <c r="T5295" i="1"/>
  <c r="U5295" i="1" s="1"/>
  <c r="T5296" i="1"/>
  <c r="U5296" i="1" s="1"/>
  <c r="T5297" i="1"/>
  <c r="U5297" i="1" s="1"/>
  <c r="T5298" i="1"/>
  <c r="U5298" i="1" s="1"/>
  <c r="T5299" i="1"/>
  <c r="U5299" i="1" s="1"/>
  <c r="T5300" i="1"/>
  <c r="U5300" i="1" s="1"/>
  <c r="T5301" i="1"/>
  <c r="U5301" i="1" s="1"/>
  <c r="T5302" i="1"/>
  <c r="U5302" i="1" s="1"/>
  <c r="T5303" i="1"/>
  <c r="U5303" i="1" s="1"/>
  <c r="T5304" i="1"/>
  <c r="U5304" i="1" s="1"/>
  <c r="T5305" i="1"/>
  <c r="U5305" i="1" s="1"/>
  <c r="T5306" i="1"/>
  <c r="U5306" i="1" s="1"/>
  <c r="T5307" i="1"/>
  <c r="U5307" i="1" s="1"/>
  <c r="T5308" i="1"/>
  <c r="U5308" i="1" s="1"/>
  <c r="T5309" i="1"/>
  <c r="U5309" i="1" s="1"/>
  <c r="T5310" i="1"/>
  <c r="U5310" i="1" s="1"/>
  <c r="T5311" i="1"/>
  <c r="U5311" i="1" s="1"/>
  <c r="T5312" i="1"/>
  <c r="U5312" i="1" s="1"/>
  <c r="T5313" i="1"/>
  <c r="U5313" i="1" s="1"/>
  <c r="T5314" i="1"/>
  <c r="U5314" i="1" s="1"/>
  <c r="T5315" i="1"/>
  <c r="U5315" i="1" s="1"/>
  <c r="T5316" i="1"/>
  <c r="U5316" i="1" s="1"/>
  <c r="T5317" i="1"/>
  <c r="U5317" i="1" s="1"/>
  <c r="T5318" i="1"/>
  <c r="U5318" i="1" s="1"/>
  <c r="T5319" i="1"/>
  <c r="U5319" i="1" s="1"/>
  <c r="T5320" i="1"/>
  <c r="U5320" i="1" s="1"/>
  <c r="T5321" i="1"/>
  <c r="U5321" i="1" s="1"/>
  <c r="T5322" i="1"/>
  <c r="U5322" i="1" s="1"/>
  <c r="T5323" i="1"/>
  <c r="U5323" i="1" s="1"/>
  <c r="T5324" i="1"/>
  <c r="U5324" i="1" s="1"/>
  <c r="T5325" i="1"/>
  <c r="U5325" i="1" s="1"/>
  <c r="T5326" i="1"/>
  <c r="U5326" i="1" s="1"/>
  <c r="T5327" i="1"/>
  <c r="U5327" i="1" s="1"/>
  <c r="T5328" i="1"/>
  <c r="U5328" i="1" s="1"/>
  <c r="T5329" i="1"/>
  <c r="U5329" i="1" s="1"/>
  <c r="T5330" i="1"/>
  <c r="U5330" i="1" s="1"/>
  <c r="T5331" i="1"/>
  <c r="U5331" i="1" s="1"/>
  <c r="T5332" i="1"/>
  <c r="U5332" i="1" s="1"/>
  <c r="T5333" i="1"/>
  <c r="U5333" i="1" s="1"/>
  <c r="T5334" i="1"/>
  <c r="U5334" i="1" s="1"/>
  <c r="T5335" i="1"/>
  <c r="U5335" i="1" s="1"/>
  <c r="T5336" i="1"/>
  <c r="U5336" i="1" s="1"/>
  <c r="T5337" i="1"/>
  <c r="U5337" i="1" s="1"/>
  <c r="T5338" i="1"/>
  <c r="U5338" i="1" s="1"/>
  <c r="T5339" i="1"/>
  <c r="U5339" i="1" s="1"/>
  <c r="T5340" i="1"/>
  <c r="U5340" i="1" s="1"/>
  <c r="T5341" i="1"/>
  <c r="U5341" i="1" s="1"/>
  <c r="T5342" i="1"/>
  <c r="U5342" i="1" s="1"/>
  <c r="T5343" i="1"/>
  <c r="U5343" i="1" s="1"/>
  <c r="T5344" i="1"/>
  <c r="U5344" i="1" s="1"/>
  <c r="T5345" i="1"/>
  <c r="U5345" i="1" s="1"/>
  <c r="T5346" i="1"/>
  <c r="U5346" i="1" s="1"/>
  <c r="T5347" i="1"/>
  <c r="U5347" i="1" s="1"/>
  <c r="T5348" i="1"/>
  <c r="U5348" i="1" s="1"/>
  <c r="T5349" i="1"/>
  <c r="U5349" i="1" s="1"/>
  <c r="T5350" i="1"/>
  <c r="U5350" i="1" s="1"/>
  <c r="T5351" i="1"/>
  <c r="U5351" i="1" s="1"/>
  <c r="T5352" i="1"/>
  <c r="U5352" i="1" s="1"/>
  <c r="T5353" i="1"/>
  <c r="U5353" i="1" s="1"/>
  <c r="T5354" i="1"/>
  <c r="U5354" i="1" s="1"/>
  <c r="T5355" i="1"/>
  <c r="U5355" i="1" s="1"/>
  <c r="T5356" i="1"/>
  <c r="U5356" i="1" s="1"/>
  <c r="T5357" i="1"/>
  <c r="U5357" i="1" s="1"/>
  <c r="T5358" i="1"/>
  <c r="U5358" i="1" s="1"/>
  <c r="T5359" i="1"/>
  <c r="U5359" i="1" s="1"/>
  <c r="T5360" i="1"/>
  <c r="U5360" i="1" s="1"/>
  <c r="T5361" i="1"/>
  <c r="U5361" i="1" s="1"/>
  <c r="T5362" i="1"/>
  <c r="U5362" i="1" s="1"/>
  <c r="T5363" i="1"/>
  <c r="U5363" i="1" s="1"/>
  <c r="T5364" i="1"/>
  <c r="U5364" i="1" s="1"/>
  <c r="T5365" i="1"/>
  <c r="U5365" i="1" s="1"/>
  <c r="T5366" i="1"/>
  <c r="U5366" i="1" s="1"/>
  <c r="T5367" i="1"/>
  <c r="U5367" i="1" s="1"/>
  <c r="T5368" i="1"/>
  <c r="U5368" i="1" s="1"/>
  <c r="T5369" i="1"/>
  <c r="U5369" i="1" s="1"/>
  <c r="T5370" i="1"/>
  <c r="U5370" i="1" s="1"/>
  <c r="T5371" i="1"/>
  <c r="U5371" i="1" s="1"/>
  <c r="T5372" i="1"/>
  <c r="U5372" i="1" s="1"/>
  <c r="T5373" i="1"/>
  <c r="U5373" i="1" s="1"/>
  <c r="T5374" i="1"/>
  <c r="U5374" i="1" s="1"/>
  <c r="T5375" i="1"/>
  <c r="U5375" i="1" s="1"/>
  <c r="T5376" i="1"/>
  <c r="U5376" i="1" s="1"/>
  <c r="T5377" i="1"/>
  <c r="T5378" i="1"/>
  <c r="U5378" i="1" s="1"/>
  <c r="T5379" i="1"/>
  <c r="U5379" i="1" s="1"/>
  <c r="T5380" i="1"/>
  <c r="U5380" i="1" s="1"/>
  <c r="T5381" i="1"/>
  <c r="U5381" i="1" s="1"/>
  <c r="T5382" i="1"/>
  <c r="U5382" i="1" s="1"/>
  <c r="T5383" i="1"/>
  <c r="U5383" i="1" s="1"/>
  <c r="T5384" i="1"/>
  <c r="U5384" i="1" s="1"/>
  <c r="T5385" i="1"/>
  <c r="U5385" i="1" s="1"/>
  <c r="T5386" i="1"/>
  <c r="U5386" i="1" s="1"/>
  <c r="T5387" i="1"/>
  <c r="U5387" i="1" s="1"/>
  <c r="T5388" i="1"/>
  <c r="U5388" i="1" s="1"/>
  <c r="T5389" i="1"/>
  <c r="U5389" i="1" s="1"/>
  <c r="T5390" i="1"/>
  <c r="U5390" i="1" s="1"/>
  <c r="T5391" i="1"/>
  <c r="T5392" i="1"/>
  <c r="U5392" i="1" s="1"/>
  <c r="T5393" i="1"/>
  <c r="U5393" i="1" s="1"/>
  <c r="T5394" i="1"/>
  <c r="U5394" i="1" s="1"/>
  <c r="T5395" i="1"/>
  <c r="U5395" i="1" s="1"/>
  <c r="T5396" i="1"/>
  <c r="U5396" i="1" s="1"/>
  <c r="T5397" i="1"/>
  <c r="U5397" i="1" s="1"/>
  <c r="T5398" i="1"/>
  <c r="U5398" i="1" s="1"/>
  <c r="T5399" i="1"/>
  <c r="U5399" i="1" s="1"/>
  <c r="T5400" i="1"/>
  <c r="U5400" i="1" s="1"/>
  <c r="T5401" i="1"/>
  <c r="U5401" i="1" s="1"/>
  <c r="T5402" i="1"/>
  <c r="U5402" i="1" s="1"/>
  <c r="T5403" i="1"/>
  <c r="U5403" i="1" s="1"/>
  <c r="T5404" i="1"/>
  <c r="U5404" i="1" s="1"/>
  <c r="T5405" i="1"/>
  <c r="U5405" i="1" s="1"/>
  <c r="T5406" i="1"/>
  <c r="U5406" i="1" s="1"/>
  <c r="T5407" i="1"/>
  <c r="U5407" i="1" s="1"/>
  <c r="T5408" i="1"/>
  <c r="U5408" i="1" s="1"/>
  <c r="T5409" i="1"/>
  <c r="U5409" i="1" s="1"/>
  <c r="T5410" i="1"/>
  <c r="U5410" i="1" s="1"/>
  <c r="T5411" i="1"/>
  <c r="U5411" i="1" s="1"/>
  <c r="T5412" i="1"/>
  <c r="U5412" i="1" s="1"/>
  <c r="T5413" i="1"/>
  <c r="U5413" i="1" s="1"/>
  <c r="T5414" i="1"/>
  <c r="U5414" i="1" s="1"/>
  <c r="T5415" i="1"/>
  <c r="U5415" i="1" s="1"/>
  <c r="T5416" i="1"/>
  <c r="U5416" i="1" s="1"/>
  <c r="T5417" i="1"/>
  <c r="U5417" i="1" s="1"/>
  <c r="T5418" i="1"/>
  <c r="U5418" i="1" s="1"/>
  <c r="T5419" i="1"/>
  <c r="U5419" i="1" s="1"/>
  <c r="T5420" i="1"/>
  <c r="U5420" i="1" s="1"/>
  <c r="T5421" i="1"/>
  <c r="U5421" i="1" s="1"/>
  <c r="T5422" i="1"/>
  <c r="U5422" i="1" s="1"/>
  <c r="T5423" i="1"/>
  <c r="U5423" i="1" s="1"/>
  <c r="T5424" i="1"/>
  <c r="U5424" i="1" s="1"/>
  <c r="T5425" i="1"/>
  <c r="U5425" i="1" s="1"/>
  <c r="T5426" i="1"/>
  <c r="U5426" i="1" s="1"/>
  <c r="T5427" i="1"/>
  <c r="U5427" i="1" s="1"/>
  <c r="T5428" i="1"/>
  <c r="U5428" i="1" s="1"/>
  <c r="T5429" i="1"/>
  <c r="U5429" i="1" s="1"/>
  <c r="T5430" i="1"/>
  <c r="U5430" i="1" s="1"/>
  <c r="T5431" i="1"/>
  <c r="U5431" i="1" s="1"/>
  <c r="T5432" i="1"/>
  <c r="U5432" i="1" s="1"/>
  <c r="T5433" i="1"/>
  <c r="U5433" i="1" s="1"/>
  <c r="T5434" i="1"/>
  <c r="U5434" i="1" s="1"/>
  <c r="T5435" i="1"/>
  <c r="U5435" i="1" s="1"/>
  <c r="T5436" i="1"/>
  <c r="U5436" i="1" s="1"/>
  <c r="T5437" i="1"/>
  <c r="U5437" i="1" s="1"/>
  <c r="T5438" i="1"/>
  <c r="U5438" i="1" s="1"/>
  <c r="T5439" i="1"/>
  <c r="U5439" i="1" s="1"/>
  <c r="T5440" i="1"/>
  <c r="U5440" i="1" s="1"/>
  <c r="T5441" i="1"/>
  <c r="T5442" i="1"/>
  <c r="U5442" i="1" s="1"/>
  <c r="T5443" i="1"/>
  <c r="U5443" i="1" s="1"/>
  <c r="T5444" i="1"/>
  <c r="U5444" i="1" s="1"/>
  <c r="T5445" i="1"/>
  <c r="U5445" i="1" s="1"/>
  <c r="T5446" i="1"/>
  <c r="U5446" i="1" s="1"/>
  <c r="T5447" i="1"/>
  <c r="U5447" i="1" s="1"/>
  <c r="T5448" i="1"/>
  <c r="U5448" i="1" s="1"/>
  <c r="T5449" i="1"/>
  <c r="U5449" i="1" s="1"/>
  <c r="T5450" i="1"/>
  <c r="U5450" i="1" s="1"/>
  <c r="T5451" i="1"/>
  <c r="U5451" i="1" s="1"/>
  <c r="T5452" i="1"/>
  <c r="U5452" i="1" s="1"/>
  <c r="T5453" i="1"/>
  <c r="U5453" i="1" s="1"/>
  <c r="T5454" i="1"/>
  <c r="U5454" i="1" s="1"/>
  <c r="T5455" i="1"/>
  <c r="U5455" i="1" s="1"/>
  <c r="T5456" i="1"/>
  <c r="U5456" i="1" s="1"/>
  <c r="T5457" i="1"/>
  <c r="U5457" i="1" s="1"/>
  <c r="T5458" i="1"/>
  <c r="U5458" i="1" s="1"/>
  <c r="T5459" i="1"/>
  <c r="U5459" i="1" s="1"/>
  <c r="T5460" i="1"/>
  <c r="U5460" i="1" s="1"/>
  <c r="T5461" i="1"/>
  <c r="U5461" i="1" s="1"/>
  <c r="T5462" i="1"/>
  <c r="U5462" i="1" s="1"/>
  <c r="T5463" i="1"/>
  <c r="U5463" i="1" s="1"/>
  <c r="T5464" i="1"/>
  <c r="U5464" i="1" s="1"/>
  <c r="T5465" i="1"/>
  <c r="U5465" i="1" s="1"/>
  <c r="T5466" i="1"/>
  <c r="U5466" i="1" s="1"/>
  <c r="T5467" i="1"/>
  <c r="U5467" i="1" s="1"/>
  <c r="T5468" i="1"/>
  <c r="U5468" i="1" s="1"/>
  <c r="T5469" i="1"/>
  <c r="U5469" i="1" s="1"/>
  <c r="T5470" i="1"/>
  <c r="U5470" i="1" s="1"/>
  <c r="T5471" i="1"/>
  <c r="U5471" i="1" s="1"/>
  <c r="T5472" i="1"/>
  <c r="U5472" i="1" s="1"/>
  <c r="T5473" i="1"/>
  <c r="U5473" i="1" s="1"/>
  <c r="T5474" i="1"/>
  <c r="U5474" i="1" s="1"/>
  <c r="T5475" i="1"/>
  <c r="U5475" i="1" s="1"/>
  <c r="T5476" i="1"/>
  <c r="U5476" i="1" s="1"/>
  <c r="T5477" i="1"/>
  <c r="U5477" i="1" s="1"/>
  <c r="T5478" i="1"/>
  <c r="U5478" i="1" s="1"/>
  <c r="T5479" i="1"/>
  <c r="U5479" i="1" s="1"/>
  <c r="T5480" i="1"/>
  <c r="U5480" i="1" s="1"/>
  <c r="T5481" i="1"/>
  <c r="U5481" i="1" s="1"/>
  <c r="T5482" i="1"/>
  <c r="U5482" i="1" s="1"/>
  <c r="T5483" i="1"/>
  <c r="U5483" i="1" s="1"/>
  <c r="T5484" i="1"/>
  <c r="U5484" i="1" s="1"/>
  <c r="T5485" i="1"/>
  <c r="U5485" i="1" s="1"/>
  <c r="T5486" i="1"/>
  <c r="U5486" i="1" s="1"/>
  <c r="T5487" i="1"/>
  <c r="U5487" i="1" s="1"/>
  <c r="T5488" i="1"/>
  <c r="U5488" i="1" s="1"/>
  <c r="T5489" i="1"/>
  <c r="U5489" i="1" s="1"/>
  <c r="T5490" i="1"/>
  <c r="U5490" i="1" s="1"/>
  <c r="T5491" i="1"/>
  <c r="U5491" i="1" s="1"/>
  <c r="T5492" i="1"/>
  <c r="U5492" i="1" s="1"/>
  <c r="T5493" i="1"/>
  <c r="U5493" i="1" s="1"/>
  <c r="T5494" i="1"/>
  <c r="U5494" i="1" s="1"/>
  <c r="T5495" i="1"/>
  <c r="U5495" i="1" s="1"/>
  <c r="T5496" i="1"/>
  <c r="U5496" i="1" s="1"/>
  <c r="T5497" i="1"/>
  <c r="U5497" i="1" s="1"/>
  <c r="T5498" i="1"/>
  <c r="U5498" i="1" s="1"/>
  <c r="T5499" i="1"/>
  <c r="U5499" i="1" s="1"/>
  <c r="T5500" i="1"/>
  <c r="U5500" i="1" s="1"/>
  <c r="T5501" i="1"/>
  <c r="U5501" i="1" s="1"/>
  <c r="T5502" i="1"/>
  <c r="T5503" i="1"/>
  <c r="U5503" i="1" s="1"/>
  <c r="T5504" i="1"/>
  <c r="U5504" i="1" s="1"/>
  <c r="T5505" i="1"/>
  <c r="U5505" i="1" s="1"/>
  <c r="T5506" i="1"/>
  <c r="U5506" i="1" s="1"/>
  <c r="T5507" i="1"/>
  <c r="U5507" i="1" s="1"/>
  <c r="T5508" i="1"/>
  <c r="U5508" i="1" s="1"/>
  <c r="T5509" i="1"/>
  <c r="U5509" i="1" s="1"/>
  <c r="T5510" i="1"/>
  <c r="U5510" i="1" s="1"/>
  <c r="T5511" i="1"/>
  <c r="U5511" i="1" s="1"/>
  <c r="T5512" i="1"/>
  <c r="U5512" i="1" s="1"/>
  <c r="T5513" i="1"/>
  <c r="U5513" i="1" s="1"/>
  <c r="T5514" i="1"/>
  <c r="U5514" i="1" s="1"/>
  <c r="T5515" i="1"/>
  <c r="U5515" i="1" s="1"/>
  <c r="T5516" i="1"/>
  <c r="U5516" i="1" s="1"/>
  <c r="T5517" i="1"/>
  <c r="U5517" i="1" s="1"/>
  <c r="T5518" i="1"/>
  <c r="U5518" i="1" s="1"/>
  <c r="T5519" i="1"/>
  <c r="U5519" i="1" s="1"/>
  <c r="T5520" i="1"/>
  <c r="U5520" i="1" s="1"/>
  <c r="T5521" i="1"/>
  <c r="U5521" i="1" s="1"/>
  <c r="T5522" i="1"/>
  <c r="U5522" i="1" s="1"/>
  <c r="T5523" i="1"/>
  <c r="U5523" i="1" s="1"/>
  <c r="T5524" i="1"/>
  <c r="U5524" i="1" s="1"/>
  <c r="T5525" i="1"/>
  <c r="U5525" i="1" s="1"/>
  <c r="T5526" i="1"/>
  <c r="U5526" i="1" s="1"/>
  <c r="T5527" i="1"/>
  <c r="U5527" i="1" s="1"/>
  <c r="T5528" i="1"/>
  <c r="U5528" i="1" s="1"/>
  <c r="T5529" i="1"/>
  <c r="U5529" i="1" s="1"/>
  <c r="T5530" i="1"/>
  <c r="U5530" i="1" s="1"/>
  <c r="T5531" i="1"/>
  <c r="U5531" i="1" s="1"/>
  <c r="T5532" i="1"/>
  <c r="U5532" i="1" s="1"/>
  <c r="T5533" i="1"/>
  <c r="U5533" i="1" s="1"/>
  <c r="T5534" i="1"/>
  <c r="U5534" i="1" s="1"/>
  <c r="T5535" i="1"/>
  <c r="U5535" i="1" s="1"/>
  <c r="T5536" i="1"/>
  <c r="U5536" i="1" s="1"/>
  <c r="T5537" i="1"/>
  <c r="U5537" i="1" s="1"/>
  <c r="T5538" i="1"/>
  <c r="U5538" i="1" s="1"/>
  <c r="T5539" i="1"/>
  <c r="U5539" i="1" s="1"/>
  <c r="T5540" i="1"/>
  <c r="U5540" i="1" s="1"/>
  <c r="T5541" i="1"/>
  <c r="U5541" i="1" s="1"/>
  <c r="T5542" i="1"/>
  <c r="U5542" i="1" s="1"/>
  <c r="T5543" i="1"/>
  <c r="U5543" i="1" s="1"/>
  <c r="T5544" i="1"/>
  <c r="U5544" i="1" s="1"/>
  <c r="T5545" i="1"/>
  <c r="U5545" i="1" s="1"/>
  <c r="T5546" i="1"/>
  <c r="U5546" i="1" s="1"/>
  <c r="T5547" i="1"/>
  <c r="U5547" i="1" s="1"/>
  <c r="T5548" i="1"/>
  <c r="U5548" i="1" s="1"/>
  <c r="T5549" i="1"/>
  <c r="U5549" i="1" s="1"/>
  <c r="T5550" i="1"/>
  <c r="U5550" i="1" s="1"/>
  <c r="T5551" i="1"/>
  <c r="U5551" i="1" s="1"/>
  <c r="T5552" i="1"/>
  <c r="U5552" i="1" s="1"/>
  <c r="T5553" i="1"/>
  <c r="U5553" i="1" s="1"/>
  <c r="T5554" i="1"/>
  <c r="U5554" i="1" s="1"/>
  <c r="T5555" i="1"/>
  <c r="U5555" i="1" s="1"/>
  <c r="T5556" i="1"/>
  <c r="U5556" i="1" s="1"/>
  <c r="T5557" i="1"/>
  <c r="U5557" i="1" s="1"/>
  <c r="T5558" i="1"/>
  <c r="U5558" i="1" s="1"/>
  <c r="T5559" i="1"/>
  <c r="U5559" i="1" s="1"/>
  <c r="T5560" i="1"/>
  <c r="U5560" i="1" s="1"/>
  <c r="T5561" i="1"/>
  <c r="U5561" i="1" s="1"/>
  <c r="T5562" i="1"/>
  <c r="U5562" i="1" s="1"/>
  <c r="T5563" i="1"/>
  <c r="U5563" i="1" s="1"/>
  <c r="T5564" i="1"/>
  <c r="U5564" i="1" s="1"/>
  <c r="T5565" i="1"/>
  <c r="U5565" i="1" s="1"/>
  <c r="T5566" i="1"/>
  <c r="U5566" i="1" s="1"/>
  <c r="T5567" i="1"/>
  <c r="U5567" i="1" s="1"/>
  <c r="T5568" i="1"/>
  <c r="U5568" i="1" s="1"/>
  <c r="T5569" i="1"/>
  <c r="U5569" i="1" s="1"/>
  <c r="T5570" i="1"/>
  <c r="U5570" i="1" s="1"/>
  <c r="T5571" i="1"/>
  <c r="U5571" i="1" s="1"/>
  <c r="T5572" i="1"/>
  <c r="U5572" i="1" s="1"/>
  <c r="T5573" i="1"/>
  <c r="U5573" i="1" s="1"/>
  <c r="T5574" i="1"/>
  <c r="U5574" i="1" s="1"/>
  <c r="T5575" i="1"/>
  <c r="U5575" i="1" s="1"/>
  <c r="T5576" i="1"/>
  <c r="U5576" i="1" s="1"/>
  <c r="T5577" i="1"/>
  <c r="U5577" i="1" s="1"/>
  <c r="T5578" i="1"/>
  <c r="U5578" i="1" s="1"/>
  <c r="T5579" i="1"/>
  <c r="U5579" i="1" s="1"/>
  <c r="T5580" i="1"/>
  <c r="U5580" i="1" s="1"/>
  <c r="T5581" i="1"/>
  <c r="U5581" i="1" s="1"/>
  <c r="T5582" i="1"/>
  <c r="U5582" i="1" s="1"/>
  <c r="T5583" i="1"/>
  <c r="U5583" i="1" s="1"/>
  <c r="T5584" i="1"/>
  <c r="U5584" i="1" s="1"/>
  <c r="T5585" i="1"/>
  <c r="U5585" i="1" s="1"/>
  <c r="T5586" i="1"/>
  <c r="U5586" i="1" s="1"/>
  <c r="T5587" i="1"/>
  <c r="U5587" i="1" s="1"/>
  <c r="T5588" i="1"/>
  <c r="U5588" i="1" s="1"/>
  <c r="T5589" i="1"/>
  <c r="U5589" i="1" s="1"/>
  <c r="T5590" i="1"/>
  <c r="U5590" i="1" s="1"/>
  <c r="T5591" i="1"/>
  <c r="U5591" i="1" s="1"/>
  <c r="T5592" i="1"/>
  <c r="U5592" i="1" s="1"/>
  <c r="T5593" i="1"/>
  <c r="U5593" i="1" s="1"/>
  <c r="T5594" i="1"/>
  <c r="U5594" i="1" s="1"/>
  <c r="T5595" i="1"/>
  <c r="U5595" i="1" s="1"/>
  <c r="T5596" i="1"/>
  <c r="U5596" i="1" s="1"/>
  <c r="T5597" i="1"/>
  <c r="U5597" i="1" s="1"/>
  <c r="T5598" i="1"/>
  <c r="U5598" i="1" s="1"/>
  <c r="T5599" i="1"/>
  <c r="U5599" i="1" s="1"/>
  <c r="T5600" i="1"/>
  <c r="U5600" i="1" s="1"/>
  <c r="T5601" i="1"/>
  <c r="U5601" i="1" s="1"/>
  <c r="T5602" i="1"/>
  <c r="U5602" i="1" s="1"/>
  <c r="T5603" i="1"/>
  <c r="U5603" i="1" s="1"/>
  <c r="T5604" i="1"/>
  <c r="U5604" i="1" s="1"/>
  <c r="T5605" i="1"/>
  <c r="U5605" i="1" s="1"/>
  <c r="T5606" i="1"/>
  <c r="U5606" i="1" s="1"/>
  <c r="T5607" i="1"/>
  <c r="U5607" i="1" s="1"/>
  <c r="T5608" i="1"/>
  <c r="U5608" i="1" s="1"/>
  <c r="T5609" i="1"/>
  <c r="U5609" i="1" s="1"/>
  <c r="T5610" i="1"/>
  <c r="U5610" i="1" s="1"/>
  <c r="T5611" i="1"/>
  <c r="U5611" i="1" s="1"/>
  <c r="T5612" i="1"/>
  <c r="U5612" i="1" s="1"/>
  <c r="T5613" i="1"/>
  <c r="U5613" i="1" s="1"/>
  <c r="T5614" i="1"/>
  <c r="U5614" i="1" s="1"/>
  <c r="T5615" i="1"/>
  <c r="U5615" i="1" s="1"/>
  <c r="T5616" i="1"/>
  <c r="U5616" i="1" s="1"/>
  <c r="T5617" i="1"/>
  <c r="U5617" i="1" s="1"/>
  <c r="T5618" i="1"/>
  <c r="U5618" i="1" s="1"/>
  <c r="T5619" i="1"/>
  <c r="U5619" i="1" s="1"/>
  <c r="T5620" i="1"/>
  <c r="U5620" i="1" s="1"/>
  <c r="T5621" i="1"/>
  <c r="U5621" i="1" s="1"/>
  <c r="T5622" i="1"/>
  <c r="U5622" i="1" s="1"/>
  <c r="T5623" i="1"/>
  <c r="U5623" i="1" s="1"/>
  <c r="T5624" i="1"/>
  <c r="U5624" i="1" s="1"/>
  <c r="T5625" i="1"/>
  <c r="U5625" i="1" s="1"/>
  <c r="T5626" i="1"/>
  <c r="U5626" i="1" s="1"/>
  <c r="T5627" i="1"/>
  <c r="U5627" i="1" s="1"/>
  <c r="T5628" i="1"/>
  <c r="U5628" i="1" s="1"/>
  <c r="T5629" i="1"/>
  <c r="U5629" i="1" s="1"/>
  <c r="T5630" i="1"/>
  <c r="U5630" i="1" s="1"/>
  <c r="T5631" i="1"/>
  <c r="U5631" i="1" s="1"/>
  <c r="T5632" i="1"/>
  <c r="U5632" i="1" s="1"/>
  <c r="T5633" i="1"/>
  <c r="U5633" i="1" s="1"/>
  <c r="T5634" i="1"/>
  <c r="U5634" i="1" s="1"/>
  <c r="T5635" i="1"/>
  <c r="U5635" i="1" s="1"/>
  <c r="T5636" i="1"/>
  <c r="U5636" i="1" s="1"/>
  <c r="T5637" i="1"/>
  <c r="U5637" i="1" s="1"/>
  <c r="T5638" i="1"/>
  <c r="U5638" i="1" s="1"/>
  <c r="T5639" i="1"/>
  <c r="U5639" i="1" s="1"/>
  <c r="T5640" i="1"/>
  <c r="U5640" i="1" s="1"/>
  <c r="T5641" i="1"/>
  <c r="U5641" i="1" s="1"/>
  <c r="T5642" i="1"/>
  <c r="U5642" i="1" s="1"/>
  <c r="T5643" i="1"/>
  <c r="U5643" i="1" s="1"/>
  <c r="T5644" i="1"/>
  <c r="U5644" i="1" s="1"/>
  <c r="T5645" i="1"/>
  <c r="U5645" i="1" s="1"/>
  <c r="T5646" i="1"/>
  <c r="U5646" i="1" s="1"/>
  <c r="T5647" i="1"/>
  <c r="U5647" i="1" s="1"/>
  <c r="T5648" i="1"/>
  <c r="U5648" i="1" s="1"/>
  <c r="T5649" i="1"/>
  <c r="U5649" i="1" s="1"/>
  <c r="T5650" i="1"/>
  <c r="U5650" i="1" s="1"/>
  <c r="T5651" i="1"/>
  <c r="U5651" i="1" s="1"/>
  <c r="T5652" i="1"/>
  <c r="U5652" i="1" s="1"/>
  <c r="T5653" i="1"/>
  <c r="U5653" i="1" s="1"/>
  <c r="T5654" i="1"/>
  <c r="U5654" i="1" s="1"/>
  <c r="T5655" i="1"/>
  <c r="U5655" i="1" s="1"/>
  <c r="T5656" i="1"/>
  <c r="U5656" i="1" s="1"/>
  <c r="T5657" i="1"/>
  <c r="U5657" i="1" s="1"/>
  <c r="T5658" i="1"/>
  <c r="U5658" i="1" s="1"/>
  <c r="T5659" i="1"/>
  <c r="U5659" i="1" s="1"/>
  <c r="T5660" i="1"/>
  <c r="U5660" i="1" s="1"/>
  <c r="T5661" i="1"/>
  <c r="U5661" i="1" s="1"/>
  <c r="T5662" i="1"/>
  <c r="U5662" i="1" s="1"/>
  <c r="T5663" i="1"/>
  <c r="U5663" i="1" s="1"/>
  <c r="T5664" i="1"/>
  <c r="U5664" i="1" s="1"/>
  <c r="T5665" i="1"/>
  <c r="U5665" i="1" s="1"/>
  <c r="T5666" i="1"/>
  <c r="U5666" i="1" s="1"/>
  <c r="T5667" i="1"/>
  <c r="U5667" i="1" s="1"/>
  <c r="T5668" i="1"/>
  <c r="U5668" i="1" s="1"/>
  <c r="T5669" i="1"/>
  <c r="U5669" i="1" s="1"/>
  <c r="T5670" i="1"/>
  <c r="U5670" i="1" s="1"/>
  <c r="T5671" i="1"/>
  <c r="U5671" i="1" s="1"/>
  <c r="T5672" i="1"/>
  <c r="U5672" i="1" s="1"/>
  <c r="T5673" i="1"/>
  <c r="U5673" i="1" s="1"/>
  <c r="T5674" i="1"/>
  <c r="U5674" i="1" s="1"/>
  <c r="T5675" i="1"/>
  <c r="U5675" i="1" s="1"/>
  <c r="T5676" i="1"/>
  <c r="U5676" i="1" s="1"/>
  <c r="T5677" i="1"/>
  <c r="U5677" i="1" s="1"/>
  <c r="T5678" i="1"/>
  <c r="U5678" i="1" s="1"/>
  <c r="T5679" i="1"/>
  <c r="U5679" i="1" s="1"/>
  <c r="T5680" i="1"/>
  <c r="U5680" i="1" s="1"/>
  <c r="T5681" i="1"/>
  <c r="U5681" i="1" s="1"/>
  <c r="T5682" i="1"/>
  <c r="U5682" i="1" s="1"/>
  <c r="T5683" i="1"/>
  <c r="U5683" i="1" s="1"/>
  <c r="T5684" i="1"/>
  <c r="U5684" i="1" s="1"/>
  <c r="T5685" i="1"/>
  <c r="U5685" i="1" s="1"/>
  <c r="T5686" i="1"/>
  <c r="U5686" i="1" s="1"/>
  <c r="T5687" i="1"/>
  <c r="U5687" i="1" s="1"/>
  <c r="T5688" i="1"/>
  <c r="U5688" i="1" s="1"/>
  <c r="T5689" i="1"/>
  <c r="U5689" i="1" s="1"/>
  <c r="T5690" i="1"/>
  <c r="U5690" i="1" s="1"/>
  <c r="T5691" i="1"/>
  <c r="U5691" i="1" s="1"/>
  <c r="T5692" i="1"/>
  <c r="U5692" i="1" s="1"/>
  <c r="T5693" i="1"/>
  <c r="U5693" i="1" s="1"/>
  <c r="T5694" i="1"/>
  <c r="U5694" i="1" s="1"/>
  <c r="T5695" i="1"/>
  <c r="U5695" i="1" s="1"/>
  <c r="T5696" i="1"/>
  <c r="U5696" i="1" s="1"/>
  <c r="T5697" i="1"/>
  <c r="U5697" i="1" s="1"/>
  <c r="T5698" i="1"/>
  <c r="U5698" i="1" s="1"/>
  <c r="T5699" i="1"/>
  <c r="U5699" i="1" s="1"/>
  <c r="T5700" i="1"/>
  <c r="U5700" i="1" s="1"/>
  <c r="T5701" i="1"/>
  <c r="U5701" i="1" s="1"/>
  <c r="T5702" i="1"/>
  <c r="U5702" i="1" s="1"/>
  <c r="T5703" i="1"/>
  <c r="U5703" i="1" s="1"/>
  <c r="T5704" i="1"/>
  <c r="U5704" i="1" s="1"/>
  <c r="T5705" i="1"/>
  <c r="U5705" i="1" s="1"/>
  <c r="T5706" i="1"/>
  <c r="U5706" i="1" s="1"/>
  <c r="T5707" i="1"/>
  <c r="U5707" i="1" s="1"/>
  <c r="T5708" i="1"/>
  <c r="U5708" i="1" s="1"/>
  <c r="T5709" i="1"/>
  <c r="U5709" i="1" s="1"/>
  <c r="T5710" i="1"/>
  <c r="U5710" i="1" s="1"/>
  <c r="T5711" i="1"/>
  <c r="U5711" i="1" s="1"/>
  <c r="T5712" i="1"/>
  <c r="U5712" i="1" s="1"/>
  <c r="T5713" i="1"/>
  <c r="U5713" i="1" s="1"/>
  <c r="T5714" i="1"/>
  <c r="U5714" i="1" s="1"/>
  <c r="T5715" i="1"/>
  <c r="U5715" i="1" s="1"/>
  <c r="T5716" i="1"/>
  <c r="U5716" i="1" s="1"/>
  <c r="T5717" i="1"/>
  <c r="U5717" i="1" s="1"/>
  <c r="T5718" i="1"/>
  <c r="U5718" i="1" s="1"/>
  <c r="T5719" i="1"/>
  <c r="U5719" i="1" s="1"/>
  <c r="T5720" i="1"/>
  <c r="U5720" i="1" s="1"/>
  <c r="T5721" i="1"/>
  <c r="U5721" i="1" s="1"/>
  <c r="T5722" i="1"/>
  <c r="U5722" i="1" s="1"/>
  <c r="T5723" i="1"/>
  <c r="U5723" i="1" s="1"/>
  <c r="T5724" i="1"/>
  <c r="U5724" i="1" s="1"/>
  <c r="T5725" i="1"/>
  <c r="U5725" i="1" s="1"/>
  <c r="T5726" i="1"/>
  <c r="U5726" i="1" s="1"/>
  <c r="T5727" i="1"/>
  <c r="U5727" i="1" s="1"/>
  <c r="T5728" i="1"/>
  <c r="U5728" i="1" s="1"/>
  <c r="T5729" i="1"/>
  <c r="U5729" i="1" s="1"/>
  <c r="T5730" i="1"/>
  <c r="U5730" i="1" s="1"/>
  <c r="T5731" i="1"/>
  <c r="U5731" i="1" s="1"/>
  <c r="T5732" i="1"/>
  <c r="U5732" i="1" s="1"/>
  <c r="T5733" i="1"/>
  <c r="U5733" i="1" s="1"/>
  <c r="T5734" i="1"/>
  <c r="U5734" i="1" s="1"/>
  <c r="T5735" i="1"/>
  <c r="U5735" i="1" s="1"/>
  <c r="T5736" i="1"/>
  <c r="U5736" i="1" s="1"/>
  <c r="T5737" i="1"/>
  <c r="U5737" i="1" s="1"/>
  <c r="T5738" i="1"/>
  <c r="U5738" i="1" s="1"/>
  <c r="T5739" i="1"/>
  <c r="U5739" i="1" s="1"/>
  <c r="T5740" i="1"/>
  <c r="U5740" i="1" s="1"/>
  <c r="T5741" i="1"/>
  <c r="U5741" i="1" s="1"/>
  <c r="T5742" i="1"/>
  <c r="U5742" i="1" s="1"/>
  <c r="T5743" i="1"/>
  <c r="U5743" i="1" s="1"/>
  <c r="T5744" i="1"/>
  <c r="U5744" i="1" s="1"/>
  <c r="T5745" i="1"/>
  <c r="U5745" i="1" s="1"/>
  <c r="T5746" i="1"/>
  <c r="U5746" i="1" s="1"/>
  <c r="T5747" i="1"/>
  <c r="U5747" i="1" s="1"/>
  <c r="T5748" i="1"/>
  <c r="U5748" i="1" s="1"/>
  <c r="T5749" i="1"/>
  <c r="U5749" i="1" s="1"/>
  <c r="T5750" i="1"/>
  <c r="U5750" i="1" s="1"/>
  <c r="T5751" i="1"/>
  <c r="U5751" i="1" s="1"/>
  <c r="T5752" i="1"/>
  <c r="U5752" i="1" s="1"/>
  <c r="T5753" i="1"/>
  <c r="U5753" i="1" s="1"/>
  <c r="T5754" i="1"/>
  <c r="U5754" i="1" s="1"/>
  <c r="T5755" i="1"/>
  <c r="U5755" i="1" s="1"/>
  <c r="T5756" i="1"/>
  <c r="U5756" i="1" s="1"/>
  <c r="T5757" i="1"/>
  <c r="U5757" i="1" s="1"/>
  <c r="T5758" i="1"/>
  <c r="U5758" i="1" s="1"/>
  <c r="T5759" i="1"/>
  <c r="U5759" i="1" s="1"/>
  <c r="T5760" i="1"/>
  <c r="U5760" i="1" s="1"/>
  <c r="T5761" i="1"/>
  <c r="U5761" i="1" s="1"/>
  <c r="T5762" i="1"/>
  <c r="U5762" i="1" s="1"/>
  <c r="T5763" i="1"/>
  <c r="U5763" i="1" s="1"/>
  <c r="T5764" i="1"/>
  <c r="U5764" i="1" s="1"/>
  <c r="T5765" i="1"/>
  <c r="U5765" i="1" s="1"/>
  <c r="T5766" i="1"/>
  <c r="U5766" i="1" s="1"/>
  <c r="T5767" i="1"/>
  <c r="U5767" i="1" s="1"/>
  <c r="T5768" i="1"/>
  <c r="U5768" i="1" s="1"/>
  <c r="T5769" i="1"/>
  <c r="U5769" i="1" s="1"/>
  <c r="T5770" i="1"/>
  <c r="U5770" i="1" s="1"/>
  <c r="T5771" i="1"/>
  <c r="U5771" i="1" s="1"/>
  <c r="T5772" i="1"/>
  <c r="U5772" i="1" s="1"/>
  <c r="T5773" i="1"/>
  <c r="U5773" i="1" s="1"/>
  <c r="T5774" i="1"/>
  <c r="U5774" i="1" s="1"/>
  <c r="T5775" i="1"/>
  <c r="U5775" i="1" s="1"/>
  <c r="T5776" i="1"/>
  <c r="U5776" i="1" s="1"/>
  <c r="T5777" i="1"/>
  <c r="U5777" i="1" s="1"/>
  <c r="T5778" i="1"/>
  <c r="U5778" i="1" s="1"/>
  <c r="T5779" i="1"/>
  <c r="U5779" i="1" s="1"/>
  <c r="T5780" i="1"/>
  <c r="U5780" i="1" s="1"/>
  <c r="T5781" i="1"/>
  <c r="U5781" i="1" s="1"/>
  <c r="T5782" i="1"/>
  <c r="U5782" i="1" s="1"/>
  <c r="T5783" i="1"/>
  <c r="U5783" i="1" s="1"/>
  <c r="T5784" i="1"/>
  <c r="U5784" i="1" s="1"/>
  <c r="T5785" i="1"/>
  <c r="U5785" i="1" s="1"/>
  <c r="T5786" i="1"/>
  <c r="U5786" i="1" s="1"/>
  <c r="T5787" i="1"/>
  <c r="U5787" i="1" s="1"/>
  <c r="T5788" i="1"/>
  <c r="U5788" i="1" s="1"/>
  <c r="T5789" i="1"/>
  <c r="U5789" i="1" s="1"/>
  <c r="T5790" i="1"/>
  <c r="U5790" i="1" s="1"/>
  <c r="T5791" i="1"/>
  <c r="U5791" i="1" s="1"/>
  <c r="T5792" i="1"/>
  <c r="U5792" i="1" s="1"/>
  <c r="T5793" i="1"/>
  <c r="U5793" i="1" s="1"/>
  <c r="T5794" i="1"/>
  <c r="U5794" i="1" s="1"/>
  <c r="T5795" i="1"/>
  <c r="U5795" i="1" s="1"/>
  <c r="T5796" i="1"/>
  <c r="U5796" i="1" s="1"/>
  <c r="T5797" i="1"/>
  <c r="U5797" i="1" s="1"/>
  <c r="T5798" i="1"/>
  <c r="U5798" i="1" s="1"/>
  <c r="T5799" i="1"/>
  <c r="U5799" i="1" s="1"/>
  <c r="T5800" i="1"/>
  <c r="U5800" i="1" s="1"/>
  <c r="T5801" i="1"/>
  <c r="U5801" i="1" s="1"/>
  <c r="T5802" i="1"/>
  <c r="U5802" i="1" s="1"/>
  <c r="T5803" i="1"/>
  <c r="U5803" i="1" s="1"/>
  <c r="T5804" i="1"/>
  <c r="U5804" i="1" s="1"/>
  <c r="T5805" i="1"/>
  <c r="U5805" i="1" s="1"/>
  <c r="T5806" i="1"/>
  <c r="U5806" i="1" s="1"/>
  <c r="T5807" i="1"/>
  <c r="U5807" i="1" s="1"/>
  <c r="T5808" i="1"/>
  <c r="U5808" i="1" s="1"/>
  <c r="T5809" i="1"/>
  <c r="U5809" i="1" s="1"/>
  <c r="T5810" i="1"/>
  <c r="U5810" i="1" s="1"/>
  <c r="T5811" i="1"/>
  <c r="U5811" i="1" s="1"/>
  <c r="T5812" i="1"/>
  <c r="U5812" i="1" s="1"/>
  <c r="T5813" i="1"/>
  <c r="U5813" i="1" s="1"/>
  <c r="T5814" i="1"/>
  <c r="U5814" i="1" s="1"/>
  <c r="T5815" i="1"/>
  <c r="U5815" i="1" s="1"/>
  <c r="T5816" i="1"/>
  <c r="U5816" i="1" s="1"/>
  <c r="T5817" i="1"/>
  <c r="U5817" i="1" s="1"/>
  <c r="T5818" i="1"/>
  <c r="U5818" i="1" s="1"/>
  <c r="T5819" i="1"/>
  <c r="U5819" i="1" s="1"/>
  <c r="T5820" i="1"/>
  <c r="U5820" i="1" s="1"/>
  <c r="T5821" i="1"/>
  <c r="U5821" i="1" s="1"/>
  <c r="T5822" i="1"/>
  <c r="U5822" i="1" s="1"/>
  <c r="T5823" i="1"/>
  <c r="U5823" i="1" s="1"/>
  <c r="T5824" i="1"/>
  <c r="U5824" i="1" s="1"/>
  <c r="T5825" i="1"/>
  <c r="U5825" i="1" s="1"/>
  <c r="T5826" i="1"/>
  <c r="U5826" i="1" s="1"/>
  <c r="T5827" i="1"/>
  <c r="U5827" i="1" s="1"/>
  <c r="T5828" i="1"/>
  <c r="U5828" i="1" s="1"/>
  <c r="T5829" i="1"/>
  <c r="U5829" i="1" s="1"/>
  <c r="T5830" i="1"/>
  <c r="U5830" i="1" s="1"/>
  <c r="T5831" i="1"/>
  <c r="U5831" i="1" s="1"/>
  <c r="T5832" i="1"/>
  <c r="U5832" i="1" s="1"/>
  <c r="T5833" i="1"/>
  <c r="U5833" i="1" s="1"/>
  <c r="T5834" i="1"/>
  <c r="U5834" i="1" s="1"/>
  <c r="T5835" i="1"/>
  <c r="U5835" i="1" s="1"/>
  <c r="T5836" i="1"/>
  <c r="U5836" i="1" s="1"/>
  <c r="T5837" i="1"/>
  <c r="U5837" i="1" s="1"/>
  <c r="T5838" i="1"/>
  <c r="U5838" i="1" s="1"/>
  <c r="T5839" i="1"/>
  <c r="U5839" i="1" s="1"/>
  <c r="T5840" i="1"/>
  <c r="U5840" i="1" s="1"/>
  <c r="T5841" i="1"/>
  <c r="U5841" i="1" s="1"/>
  <c r="T5842" i="1"/>
  <c r="U5842" i="1" s="1"/>
  <c r="T5843" i="1"/>
  <c r="U5843" i="1" s="1"/>
  <c r="T5844" i="1"/>
  <c r="U5844" i="1" s="1"/>
  <c r="T5845" i="1"/>
  <c r="U5845" i="1" s="1"/>
  <c r="T5846" i="1"/>
  <c r="T5847" i="1"/>
  <c r="U5847" i="1" s="1"/>
  <c r="T5848" i="1"/>
  <c r="U5848" i="1" s="1"/>
  <c r="T5849" i="1"/>
  <c r="U5849" i="1" s="1"/>
  <c r="T5850" i="1"/>
  <c r="U5850" i="1" s="1"/>
  <c r="T5851" i="1"/>
  <c r="U5851" i="1" s="1"/>
  <c r="T5852" i="1"/>
  <c r="U5852" i="1" s="1"/>
  <c r="T5853" i="1"/>
  <c r="U5853" i="1" s="1"/>
  <c r="T5854" i="1"/>
  <c r="U5854" i="1" s="1"/>
  <c r="T5855" i="1"/>
  <c r="U5855" i="1" s="1"/>
  <c r="T5856" i="1"/>
  <c r="U5856" i="1" s="1"/>
  <c r="T5857" i="1"/>
  <c r="U5857" i="1" s="1"/>
  <c r="T5858" i="1"/>
  <c r="U5858" i="1" s="1"/>
  <c r="T5859" i="1"/>
  <c r="U5859" i="1" s="1"/>
  <c r="T5860" i="1"/>
  <c r="U5860" i="1" s="1"/>
  <c r="T5861" i="1"/>
  <c r="U5861" i="1" s="1"/>
  <c r="T5862" i="1"/>
  <c r="U5862" i="1" s="1"/>
  <c r="T5863" i="1"/>
  <c r="U5863" i="1" s="1"/>
  <c r="T5864" i="1"/>
  <c r="U5864" i="1" s="1"/>
  <c r="T5865" i="1"/>
  <c r="U5865" i="1" s="1"/>
  <c r="T5866" i="1"/>
  <c r="U5866" i="1" s="1"/>
  <c r="T5867" i="1"/>
  <c r="U5867" i="1" s="1"/>
  <c r="T5868" i="1"/>
  <c r="U5868" i="1" s="1"/>
  <c r="T5869" i="1"/>
  <c r="T5870" i="1"/>
  <c r="U5870" i="1" s="1"/>
  <c r="T5871" i="1"/>
  <c r="U5871" i="1" s="1"/>
  <c r="T5872" i="1"/>
  <c r="U5872" i="1" s="1"/>
  <c r="T5873" i="1"/>
  <c r="U5873" i="1" s="1"/>
  <c r="T5874" i="1"/>
  <c r="U5874" i="1" s="1"/>
  <c r="T5875" i="1"/>
  <c r="U5875" i="1" s="1"/>
  <c r="T5876" i="1"/>
  <c r="U5876" i="1" s="1"/>
  <c r="T5877" i="1"/>
  <c r="U5877" i="1" s="1"/>
  <c r="T5878" i="1"/>
  <c r="U5878" i="1" s="1"/>
  <c r="T5879" i="1"/>
  <c r="U5879" i="1" s="1"/>
  <c r="T5880" i="1"/>
  <c r="U5880" i="1" s="1"/>
  <c r="T5881" i="1"/>
  <c r="U5881" i="1" s="1"/>
  <c r="T5882" i="1"/>
  <c r="U5882" i="1" s="1"/>
  <c r="T5883" i="1"/>
  <c r="U5883" i="1" s="1"/>
  <c r="T5884" i="1"/>
  <c r="U5884" i="1" s="1"/>
  <c r="T5885" i="1"/>
  <c r="U5885" i="1" s="1"/>
  <c r="T5886" i="1"/>
  <c r="U5886" i="1" s="1"/>
  <c r="T5887" i="1"/>
  <c r="U5887" i="1" s="1"/>
  <c r="T5888" i="1"/>
  <c r="T5889" i="1"/>
  <c r="U5889" i="1" s="1"/>
  <c r="T5890" i="1"/>
  <c r="U5890" i="1" s="1"/>
  <c r="T5891" i="1"/>
  <c r="U5891" i="1" s="1"/>
  <c r="T5892" i="1"/>
  <c r="U5892" i="1" s="1"/>
  <c r="T5893" i="1"/>
  <c r="U5893" i="1" s="1"/>
  <c r="T5894" i="1"/>
  <c r="U5894" i="1" s="1"/>
  <c r="T5895" i="1"/>
  <c r="U5895" i="1" s="1"/>
  <c r="T5896" i="1"/>
  <c r="U5896" i="1" s="1"/>
  <c r="T5897" i="1"/>
  <c r="U5897" i="1" s="1"/>
  <c r="T5898" i="1"/>
  <c r="U5898" i="1" s="1"/>
  <c r="T5899" i="1"/>
  <c r="U5899" i="1" s="1"/>
  <c r="T5900" i="1"/>
  <c r="U5900" i="1" s="1"/>
  <c r="T5901" i="1"/>
  <c r="U5901" i="1" s="1"/>
  <c r="T5902" i="1"/>
  <c r="U5902" i="1" s="1"/>
  <c r="T5903" i="1"/>
  <c r="U5903" i="1" s="1"/>
  <c r="T5904" i="1"/>
  <c r="U5904" i="1" s="1"/>
  <c r="T5905" i="1"/>
  <c r="U5905" i="1" s="1"/>
  <c r="T5906" i="1"/>
  <c r="U5906" i="1" s="1"/>
  <c r="T5907" i="1"/>
  <c r="U5907" i="1" s="1"/>
  <c r="T5908" i="1"/>
  <c r="U5908" i="1" s="1"/>
  <c r="T5909" i="1"/>
  <c r="U5909" i="1" s="1"/>
  <c r="T5910" i="1"/>
  <c r="U5910" i="1" s="1"/>
  <c r="T5911" i="1"/>
  <c r="U5911" i="1" s="1"/>
  <c r="T5912" i="1"/>
  <c r="U5912" i="1" s="1"/>
  <c r="T5913" i="1"/>
  <c r="U5913" i="1" s="1"/>
  <c r="T5914" i="1"/>
  <c r="U5914" i="1" s="1"/>
  <c r="T5915" i="1"/>
  <c r="U5915" i="1" s="1"/>
  <c r="T5916" i="1"/>
  <c r="U5916" i="1" s="1"/>
  <c r="T5917" i="1"/>
  <c r="U5917" i="1" s="1"/>
  <c r="T5918" i="1"/>
  <c r="U5918" i="1" s="1"/>
  <c r="T5919" i="1"/>
  <c r="U5919" i="1" s="1"/>
  <c r="T5920" i="1"/>
  <c r="U5920" i="1" s="1"/>
  <c r="T5921" i="1"/>
  <c r="U5921" i="1" s="1"/>
  <c r="T5922" i="1"/>
  <c r="U5922" i="1" s="1"/>
  <c r="T5923" i="1"/>
  <c r="U5923" i="1" s="1"/>
  <c r="T5924" i="1"/>
  <c r="U5924" i="1" s="1"/>
  <c r="T5925" i="1"/>
  <c r="U5925" i="1" s="1"/>
  <c r="T5926" i="1"/>
  <c r="U5926" i="1" s="1"/>
  <c r="T5927" i="1"/>
  <c r="U5927" i="1" s="1"/>
  <c r="T5928" i="1"/>
  <c r="U5928" i="1" s="1"/>
  <c r="T5929" i="1"/>
  <c r="U5929" i="1" s="1"/>
  <c r="T5930" i="1"/>
  <c r="U5930" i="1" s="1"/>
  <c r="T5931" i="1"/>
  <c r="U5931" i="1" s="1"/>
  <c r="T5932" i="1"/>
  <c r="U5932" i="1" s="1"/>
  <c r="T5933" i="1"/>
  <c r="U5933" i="1" s="1"/>
  <c r="T5934" i="1"/>
  <c r="U5934" i="1" s="1"/>
  <c r="T5935" i="1"/>
  <c r="U5935" i="1" s="1"/>
  <c r="T5936" i="1"/>
  <c r="U5936" i="1" s="1"/>
  <c r="T5937" i="1"/>
  <c r="U5937" i="1" s="1"/>
  <c r="T5938" i="1"/>
  <c r="U5938" i="1" s="1"/>
  <c r="T5939" i="1"/>
  <c r="U5939" i="1" s="1"/>
  <c r="T5940" i="1"/>
  <c r="T5941" i="1"/>
  <c r="U5941" i="1" s="1"/>
  <c r="T5942" i="1"/>
  <c r="U5942" i="1" s="1"/>
  <c r="T5943" i="1"/>
  <c r="U5943" i="1" s="1"/>
  <c r="T5944" i="1"/>
  <c r="U5944" i="1" s="1"/>
  <c r="T5945" i="1"/>
  <c r="U5945" i="1" s="1"/>
  <c r="T5946" i="1"/>
  <c r="U5946" i="1" s="1"/>
  <c r="T5947" i="1"/>
  <c r="T5948" i="1"/>
  <c r="U5948" i="1" s="1"/>
  <c r="T5949" i="1"/>
  <c r="U5949" i="1" s="1"/>
  <c r="T5950" i="1"/>
  <c r="U5950" i="1" s="1"/>
  <c r="T5951" i="1"/>
  <c r="U5951" i="1" s="1"/>
  <c r="T5952" i="1"/>
  <c r="U5952" i="1" s="1"/>
  <c r="T5953" i="1"/>
  <c r="U5953" i="1" s="1"/>
  <c r="T5954" i="1"/>
  <c r="U5954" i="1" s="1"/>
  <c r="T5955" i="1"/>
  <c r="U5955" i="1" s="1"/>
  <c r="T5956" i="1"/>
  <c r="U5956" i="1" s="1"/>
  <c r="T5957" i="1"/>
  <c r="T5958" i="1"/>
  <c r="U5958" i="1" s="1"/>
  <c r="T5959" i="1"/>
  <c r="U5959" i="1" s="1"/>
  <c r="T5960" i="1"/>
  <c r="U5960" i="1" s="1"/>
  <c r="T5961" i="1"/>
  <c r="U5961" i="1" s="1"/>
  <c r="T5962" i="1"/>
  <c r="U5962" i="1" s="1"/>
  <c r="T5963" i="1"/>
  <c r="U5963" i="1" s="1"/>
  <c r="T5964" i="1"/>
  <c r="U5964" i="1" s="1"/>
  <c r="T5965" i="1"/>
  <c r="U5965" i="1" s="1"/>
  <c r="T5966" i="1"/>
  <c r="U5966" i="1" s="1"/>
  <c r="T5967" i="1"/>
  <c r="U5967" i="1" s="1"/>
  <c r="T5968" i="1"/>
  <c r="U5968" i="1" s="1"/>
  <c r="T5969" i="1"/>
  <c r="U5969" i="1" s="1"/>
  <c r="T5970" i="1"/>
  <c r="U5970" i="1" s="1"/>
  <c r="T5971" i="1"/>
  <c r="U5971" i="1" s="1"/>
  <c r="T5972" i="1"/>
  <c r="U5972" i="1" s="1"/>
  <c r="T5973" i="1"/>
  <c r="U5973" i="1" s="1"/>
  <c r="T5974" i="1"/>
  <c r="U5974" i="1" s="1"/>
  <c r="T5975" i="1"/>
  <c r="T5976" i="1"/>
  <c r="U5976" i="1" s="1"/>
  <c r="T5977" i="1"/>
  <c r="U5977" i="1" s="1"/>
  <c r="T5978" i="1"/>
  <c r="U5978" i="1" s="1"/>
  <c r="T5979" i="1"/>
  <c r="U5979" i="1" s="1"/>
  <c r="T5980" i="1"/>
  <c r="U5980" i="1" s="1"/>
  <c r="T5981" i="1"/>
  <c r="U5981" i="1" s="1"/>
  <c r="T5982" i="1"/>
  <c r="U5982" i="1" s="1"/>
  <c r="T5983" i="1"/>
  <c r="U5983" i="1" s="1"/>
  <c r="T5984" i="1"/>
  <c r="U5984" i="1" s="1"/>
  <c r="T5985" i="1"/>
  <c r="U5985" i="1" s="1"/>
  <c r="T5986" i="1"/>
  <c r="U5986" i="1" s="1"/>
  <c r="T5987" i="1"/>
  <c r="U5987" i="1" s="1"/>
  <c r="T5988" i="1"/>
  <c r="T5989" i="1"/>
  <c r="U5989" i="1" s="1"/>
  <c r="T5990" i="1"/>
  <c r="U5990" i="1" s="1"/>
  <c r="T5991" i="1"/>
  <c r="U5991" i="1" s="1"/>
  <c r="T5992" i="1"/>
  <c r="U5992" i="1" s="1"/>
  <c r="T5993" i="1"/>
  <c r="U5993" i="1" s="1"/>
  <c r="T5994" i="1"/>
  <c r="U5994" i="1" s="1"/>
  <c r="T5995" i="1"/>
  <c r="U5995" i="1" s="1"/>
  <c r="T5996" i="1"/>
  <c r="U5996" i="1" s="1"/>
  <c r="T5997" i="1"/>
  <c r="U5997" i="1" s="1"/>
  <c r="T5998" i="1"/>
  <c r="U5998" i="1" s="1"/>
  <c r="T5999" i="1"/>
  <c r="U5999" i="1" s="1"/>
  <c r="T6000" i="1"/>
  <c r="U6000" i="1" s="1"/>
  <c r="T6001" i="1"/>
  <c r="U6001" i="1" s="1"/>
  <c r="T6002" i="1"/>
  <c r="U6002" i="1" s="1"/>
  <c r="T6003" i="1"/>
  <c r="U6003" i="1" s="1"/>
  <c r="T6004" i="1"/>
  <c r="U6004" i="1" s="1"/>
  <c r="T6005" i="1"/>
  <c r="U6005" i="1" s="1"/>
  <c r="T6006" i="1"/>
  <c r="U6006" i="1" s="1"/>
  <c r="T6007" i="1"/>
  <c r="U6007" i="1" s="1"/>
  <c r="T6008" i="1"/>
  <c r="U6008" i="1" s="1"/>
  <c r="T6009" i="1"/>
  <c r="U6009" i="1" s="1"/>
  <c r="T6010" i="1"/>
  <c r="U6010" i="1" s="1"/>
  <c r="T6011" i="1"/>
  <c r="U6011" i="1" s="1"/>
  <c r="T6012" i="1"/>
  <c r="U6012" i="1" s="1"/>
  <c r="T6013" i="1"/>
  <c r="U6013" i="1" s="1"/>
  <c r="T6014" i="1"/>
  <c r="U6014" i="1" s="1"/>
  <c r="T6015" i="1"/>
  <c r="U6015" i="1" s="1"/>
  <c r="T6016" i="1"/>
  <c r="U6016" i="1" s="1"/>
  <c r="T6017" i="1"/>
  <c r="U6017" i="1" s="1"/>
  <c r="T6018" i="1"/>
  <c r="U6018" i="1" s="1"/>
  <c r="T6019" i="1"/>
  <c r="U6019" i="1" s="1"/>
  <c r="T6020" i="1"/>
  <c r="U6020" i="1" s="1"/>
  <c r="T6021" i="1"/>
  <c r="U6021" i="1" s="1"/>
  <c r="T6022" i="1"/>
  <c r="U6022" i="1" s="1"/>
  <c r="T6023" i="1"/>
  <c r="U6023" i="1" s="1"/>
  <c r="T6024" i="1"/>
  <c r="U6024" i="1" s="1"/>
  <c r="T6025" i="1"/>
  <c r="U6025" i="1" s="1"/>
  <c r="T6026" i="1"/>
  <c r="U6026" i="1" s="1"/>
  <c r="T6027" i="1"/>
  <c r="U6027" i="1" s="1"/>
  <c r="T6028" i="1"/>
  <c r="U6028" i="1" s="1"/>
  <c r="T6029" i="1"/>
  <c r="U6029" i="1" s="1"/>
  <c r="T6030" i="1"/>
  <c r="U6030" i="1" s="1"/>
  <c r="T6031" i="1"/>
  <c r="U6031" i="1" s="1"/>
  <c r="T6032" i="1"/>
  <c r="U6032" i="1" s="1"/>
  <c r="T6033" i="1"/>
  <c r="U6033" i="1" s="1"/>
  <c r="T6034" i="1"/>
  <c r="U6034" i="1" s="1"/>
  <c r="T6035" i="1"/>
  <c r="U6035" i="1" s="1"/>
  <c r="T6036" i="1"/>
  <c r="U6036" i="1" s="1"/>
  <c r="T6037" i="1"/>
  <c r="U6037" i="1" s="1"/>
  <c r="T6038" i="1"/>
  <c r="U6038" i="1" s="1"/>
  <c r="T6039" i="1"/>
  <c r="U6039" i="1" s="1"/>
  <c r="T6040" i="1"/>
  <c r="U6040" i="1" s="1"/>
  <c r="T6041" i="1"/>
  <c r="U6041" i="1" s="1"/>
  <c r="T6042" i="1"/>
  <c r="U6042" i="1" s="1"/>
  <c r="T6043" i="1"/>
  <c r="U6043" i="1" s="1"/>
  <c r="T6044" i="1"/>
  <c r="U6044" i="1" s="1"/>
  <c r="T6045" i="1"/>
  <c r="U6045" i="1" s="1"/>
  <c r="T6046" i="1"/>
  <c r="U6046" i="1" s="1"/>
  <c r="T6047" i="1"/>
  <c r="U6047" i="1" s="1"/>
  <c r="T6048" i="1"/>
  <c r="U6048" i="1" s="1"/>
  <c r="T6049" i="1"/>
  <c r="U6049" i="1" s="1"/>
  <c r="T6050" i="1"/>
  <c r="U6050" i="1" s="1"/>
  <c r="T6051" i="1"/>
  <c r="U6051" i="1" s="1"/>
  <c r="T6052" i="1"/>
  <c r="U6052" i="1" s="1"/>
  <c r="T6053" i="1"/>
  <c r="U6053" i="1" s="1"/>
  <c r="T6054" i="1"/>
  <c r="U6054" i="1" s="1"/>
  <c r="T6055" i="1"/>
  <c r="U6055" i="1" s="1"/>
  <c r="T6056" i="1"/>
  <c r="U6056" i="1" s="1"/>
  <c r="T6057" i="1"/>
  <c r="U6057" i="1" s="1"/>
  <c r="T6058" i="1"/>
  <c r="U6058" i="1" s="1"/>
  <c r="T6059" i="1"/>
  <c r="U6059" i="1" s="1"/>
  <c r="T6060" i="1"/>
  <c r="U6060" i="1" s="1"/>
  <c r="T6061" i="1"/>
  <c r="U6061" i="1" s="1"/>
  <c r="T6062" i="1"/>
  <c r="U6062" i="1" s="1"/>
  <c r="T6063" i="1"/>
  <c r="U6063" i="1" s="1"/>
  <c r="T6064" i="1"/>
  <c r="U6064" i="1" s="1"/>
  <c r="T6065" i="1"/>
  <c r="U6065" i="1" s="1"/>
  <c r="T6066" i="1"/>
  <c r="T6067" i="1"/>
  <c r="U6067" i="1" s="1"/>
  <c r="T6068" i="1"/>
  <c r="U6068" i="1" s="1"/>
  <c r="T6069" i="1"/>
  <c r="U6069" i="1" s="1"/>
  <c r="T6070" i="1"/>
  <c r="U6070" i="1" s="1"/>
  <c r="T6071" i="1"/>
  <c r="U6071" i="1" s="1"/>
  <c r="T6072" i="1"/>
  <c r="U6072" i="1" s="1"/>
  <c r="T6073" i="1"/>
  <c r="U6073" i="1" s="1"/>
  <c r="T6074" i="1"/>
  <c r="U6074" i="1" s="1"/>
  <c r="T6075" i="1"/>
  <c r="U6075" i="1" s="1"/>
  <c r="T6076" i="1"/>
  <c r="U6076" i="1" s="1"/>
  <c r="T6077" i="1"/>
  <c r="U6077" i="1" s="1"/>
  <c r="T6078" i="1"/>
  <c r="T6079" i="1"/>
  <c r="U6079" i="1" s="1"/>
  <c r="T6080" i="1"/>
  <c r="U6080" i="1" s="1"/>
  <c r="T6081" i="1"/>
  <c r="U6081" i="1" s="1"/>
  <c r="T6082" i="1"/>
  <c r="U6082" i="1" s="1"/>
  <c r="T6083" i="1"/>
  <c r="U6083" i="1" s="1"/>
  <c r="T6084" i="1"/>
  <c r="U6084" i="1" s="1"/>
  <c r="T6085" i="1"/>
  <c r="U6085" i="1" s="1"/>
  <c r="T6086" i="1"/>
  <c r="U6086" i="1" s="1"/>
  <c r="T6087" i="1"/>
  <c r="U6087" i="1" s="1"/>
  <c r="T6088" i="1"/>
  <c r="U6088" i="1" s="1"/>
  <c r="T6089" i="1"/>
  <c r="T6090" i="1"/>
  <c r="U6090" i="1" s="1"/>
  <c r="T6091" i="1"/>
  <c r="U6091" i="1" s="1"/>
  <c r="T6092" i="1"/>
  <c r="U6092" i="1" s="1"/>
  <c r="T6093" i="1"/>
  <c r="U6093" i="1" s="1"/>
  <c r="T6094" i="1"/>
  <c r="U6094" i="1" s="1"/>
  <c r="T6095" i="1"/>
  <c r="U6095" i="1" s="1"/>
  <c r="T6096" i="1"/>
  <c r="U6096" i="1" s="1"/>
  <c r="T6097" i="1"/>
  <c r="U6097" i="1" s="1"/>
  <c r="T6098" i="1"/>
  <c r="U6098" i="1" s="1"/>
  <c r="T6099" i="1"/>
  <c r="U6099" i="1" s="1"/>
  <c r="T6100" i="1"/>
  <c r="U6100" i="1" s="1"/>
  <c r="T6101" i="1"/>
  <c r="U6101" i="1" s="1"/>
  <c r="T6102" i="1"/>
  <c r="U6102" i="1" s="1"/>
  <c r="T6103" i="1"/>
  <c r="U6103" i="1" s="1"/>
  <c r="T6104" i="1"/>
  <c r="T6105" i="1"/>
  <c r="U6105" i="1" s="1"/>
  <c r="T6106" i="1"/>
  <c r="U6106" i="1" s="1"/>
  <c r="T6107" i="1"/>
  <c r="U6107" i="1" s="1"/>
  <c r="T6108" i="1"/>
  <c r="U6108" i="1" s="1"/>
  <c r="T6109" i="1"/>
  <c r="U6109" i="1" s="1"/>
  <c r="T6110" i="1"/>
  <c r="U6110" i="1" s="1"/>
  <c r="T6111" i="1"/>
  <c r="U6111" i="1" s="1"/>
  <c r="T6112" i="1"/>
  <c r="U6112" i="1" s="1"/>
  <c r="T6113" i="1"/>
  <c r="U6113" i="1" s="1"/>
  <c r="T6114" i="1"/>
  <c r="U6114" i="1" s="1"/>
  <c r="T6115" i="1"/>
  <c r="U6115" i="1" s="1"/>
  <c r="T6116" i="1"/>
  <c r="U6116" i="1" s="1"/>
  <c r="T6117" i="1"/>
  <c r="U6117" i="1" s="1"/>
  <c r="T6118" i="1"/>
  <c r="U6118" i="1" s="1"/>
  <c r="T6119" i="1"/>
  <c r="U6119" i="1" s="1"/>
  <c r="T6120" i="1"/>
  <c r="U6120" i="1" s="1"/>
  <c r="T6121" i="1"/>
  <c r="U6121" i="1" s="1"/>
  <c r="T6122" i="1"/>
  <c r="U6122" i="1" s="1"/>
  <c r="T6123" i="1"/>
  <c r="U6123" i="1" s="1"/>
  <c r="T6124" i="1"/>
  <c r="U6124" i="1" s="1"/>
  <c r="T6125" i="1"/>
  <c r="U6125" i="1" s="1"/>
  <c r="T6126" i="1"/>
  <c r="U6126" i="1" s="1"/>
  <c r="T6127" i="1"/>
  <c r="U6127" i="1" s="1"/>
  <c r="T6128" i="1"/>
  <c r="T6129" i="1"/>
  <c r="U6129" i="1" s="1"/>
  <c r="T6130" i="1"/>
  <c r="U6130" i="1" s="1"/>
  <c r="T6131" i="1"/>
  <c r="U6131" i="1" s="1"/>
  <c r="T6132" i="1"/>
  <c r="U6132" i="1" s="1"/>
  <c r="T6133" i="1"/>
  <c r="U6133" i="1" s="1"/>
  <c r="T6134" i="1"/>
  <c r="U6134" i="1" s="1"/>
  <c r="T6135" i="1"/>
  <c r="U6135" i="1" s="1"/>
  <c r="T6136" i="1"/>
  <c r="U6136" i="1" s="1"/>
  <c r="T6137" i="1"/>
  <c r="U6137" i="1" s="1"/>
  <c r="T6138" i="1"/>
  <c r="U6138" i="1" s="1"/>
  <c r="T6139" i="1"/>
  <c r="U6139" i="1" s="1"/>
  <c r="T6140" i="1"/>
  <c r="U6140" i="1" s="1"/>
  <c r="T6141" i="1"/>
  <c r="U6141" i="1" s="1"/>
  <c r="T6142" i="1"/>
  <c r="U6142" i="1" s="1"/>
  <c r="T6143" i="1"/>
  <c r="U6143" i="1" s="1"/>
  <c r="T6144" i="1"/>
  <c r="U6144" i="1" s="1"/>
  <c r="T6145" i="1"/>
  <c r="U6145" i="1" s="1"/>
  <c r="T6146" i="1"/>
  <c r="U6146" i="1" s="1"/>
  <c r="T6147" i="1"/>
  <c r="U6147" i="1" s="1"/>
  <c r="T6148" i="1"/>
  <c r="U6148" i="1" s="1"/>
  <c r="T6149" i="1"/>
  <c r="T6150" i="1"/>
  <c r="U6150" i="1" s="1"/>
  <c r="T6151" i="1"/>
  <c r="U6151" i="1" s="1"/>
  <c r="T6152" i="1"/>
  <c r="U6152" i="1" s="1"/>
  <c r="T6153" i="1"/>
  <c r="U6153" i="1" s="1"/>
  <c r="T6154" i="1"/>
  <c r="U6154" i="1" s="1"/>
  <c r="T6155" i="1"/>
  <c r="U6155" i="1" s="1"/>
  <c r="T6156" i="1"/>
  <c r="U6156" i="1" s="1"/>
  <c r="T6157" i="1"/>
  <c r="U6157" i="1" s="1"/>
  <c r="T6158" i="1"/>
  <c r="U6158" i="1" s="1"/>
  <c r="T6159" i="1"/>
  <c r="U6159" i="1" s="1"/>
  <c r="T6160" i="1"/>
  <c r="U6160" i="1" s="1"/>
  <c r="T6161" i="1"/>
  <c r="U6161" i="1" s="1"/>
  <c r="T6162" i="1"/>
  <c r="U6162" i="1" s="1"/>
  <c r="T6163" i="1"/>
  <c r="U6163" i="1" s="1"/>
  <c r="T6164" i="1"/>
  <c r="U6164" i="1" s="1"/>
  <c r="T6165" i="1"/>
  <c r="U6165" i="1" s="1"/>
  <c r="T6166" i="1"/>
  <c r="U6166" i="1" s="1"/>
  <c r="T6167" i="1"/>
  <c r="U6167" i="1" s="1"/>
  <c r="T6168" i="1"/>
  <c r="U6168" i="1" s="1"/>
  <c r="T6169" i="1"/>
  <c r="U6169" i="1" s="1"/>
  <c r="T6170" i="1"/>
  <c r="U6170" i="1" s="1"/>
  <c r="T6171" i="1"/>
  <c r="U6171" i="1" s="1"/>
  <c r="T6172" i="1"/>
  <c r="U6172" i="1" s="1"/>
  <c r="T6173" i="1"/>
  <c r="U6173" i="1" s="1"/>
  <c r="T6174" i="1"/>
  <c r="U6174" i="1" s="1"/>
  <c r="T6175" i="1"/>
  <c r="U6175" i="1" s="1"/>
  <c r="T6176" i="1"/>
  <c r="U6176" i="1" s="1"/>
  <c r="T6177" i="1"/>
  <c r="U6177" i="1" s="1"/>
  <c r="T6178" i="1"/>
  <c r="U6178" i="1" s="1"/>
  <c r="T6179" i="1"/>
  <c r="U6179" i="1" s="1"/>
  <c r="T6180" i="1"/>
  <c r="U6180" i="1" s="1"/>
  <c r="T6181" i="1"/>
  <c r="U6181" i="1" s="1"/>
  <c r="T6182" i="1"/>
  <c r="U6182" i="1" s="1"/>
  <c r="T6183" i="1"/>
  <c r="U6183" i="1" s="1"/>
  <c r="T6184" i="1"/>
  <c r="U6184" i="1" s="1"/>
  <c r="T6185" i="1"/>
  <c r="U6185" i="1" s="1"/>
  <c r="T6186" i="1"/>
  <c r="U6186" i="1" s="1"/>
  <c r="T6187" i="1"/>
  <c r="U6187" i="1" s="1"/>
  <c r="T6188" i="1"/>
  <c r="U6188" i="1" s="1"/>
  <c r="T6189" i="1"/>
  <c r="U6189" i="1" s="1"/>
  <c r="T6190" i="1"/>
  <c r="U6190" i="1" s="1"/>
  <c r="T6191" i="1"/>
  <c r="U6191" i="1" s="1"/>
  <c r="T6192" i="1"/>
  <c r="T6193" i="1"/>
  <c r="U6193" i="1" s="1"/>
  <c r="T6194" i="1"/>
  <c r="U6194" i="1" s="1"/>
  <c r="T6195" i="1"/>
  <c r="U6195" i="1" s="1"/>
  <c r="T6196" i="1"/>
  <c r="U6196" i="1" s="1"/>
  <c r="T6197" i="1"/>
  <c r="U6197" i="1" s="1"/>
  <c r="T6198" i="1"/>
  <c r="U6198" i="1" s="1"/>
  <c r="T6199" i="1"/>
  <c r="U6199" i="1" s="1"/>
  <c r="T6200" i="1"/>
  <c r="U6200" i="1" s="1"/>
  <c r="T6201" i="1"/>
  <c r="U6201" i="1" s="1"/>
  <c r="T6202" i="1"/>
  <c r="U6202" i="1" s="1"/>
  <c r="T6203" i="1"/>
  <c r="U6203" i="1" s="1"/>
  <c r="T6204" i="1"/>
  <c r="U6204" i="1" s="1"/>
  <c r="T6205" i="1"/>
  <c r="U6205" i="1" s="1"/>
  <c r="T6206" i="1"/>
  <c r="U6206" i="1" s="1"/>
  <c r="T6207" i="1"/>
  <c r="U6207" i="1" s="1"/>
  <c r="T6208" i="1"/>
  <c r="U6208" i="1" s="1"/>
  <c r="T6209" i="1"/>
  <c r="U6209" i="1" s="1"/>
  <c r="T6210" i="1"/>
  <c r="U6210" i="1" s="1"/>
  <c r="T6211" i="1"/>
  <c r="U6211" i="1" s="1"/>
  <c r="T6212" i="1"/>
  <c r="U6212" i="1" s="1"/>
  <c r="T6213" i="1"/>
  <c r="U6213" i="1" s="1"/>
  <c r="T6214" i="1"/>
  <c r="U6214" i="1" s="1"/>
  <c r="T6215" i="1"/>
  <c r="U6215" i="1" s="1"/>
  <c r="T6216" i="1"/>
  <c r="U6216" i="1" s="1"/>
  <c r="T6217" i="1"/>
  <c r="U6217" i="1" s="1"/>
  <c r="T6218" i="1"/>
  <c r="U6218" i="1" s="1"/>
  <c r="T6219" i="1"/>
  <c r="U6219" i="1" s="1"/>
  <c r="T6220" i="1"/>
  <c r="U6220" i="1" s="1"/>
  <c r="T6221" i="1"/>
  <c r="U6221" i="1" s="1"/>
  <c r="T6222" i="1"/>
  <c r="U6222" i="1" s="1"/>
  <c r="T6223" i="1"/>
  <c r="U6223" i="1" s="1"/>
  <c r="T6224" i="1"/>
  <c r="U6224" i="1" s="1"/>
  <c r="T6225" i="1"/>
  <c r="U6225" i="1" s="1"/>
  <c r="T6226" i="1"/>
  <c r="U6226" i="1" s="1"/>
  <c r="T6227" i="1"/>
  <c r="U6227" i="1" s="1"/>
  <c r="T6228" i="1"/>
  <c r="U6228" i="1" s="1"/>
  <c r="T6229" i="1"/>
  <c r="U6229" i="1" s="1"/>
  <c r="T6230" i="1"/>
  <c r="U6230" i="1" s="1"/>
  <c r="T6231" i="1"/>
  <c r="U6231" i="1" s="1"/>
  <c r="T6232" i="1"/>
  <c r="U6232" i="1" s="1"/>
  <c r="T6233" i="1"/>
  <c r="U6233" i="1" s="1"/>
  <c r="T6234" i="1"/>
  <c r="U6234" i="1" s="1"/>
  <c r="T6235" i="1"/>
  <c r="U6235" i="1" s="1"/>
  <c r="T6236" i="1"/>
  <c r="U6236" i="1" s="1"/>
  <c r="T6237" i="1"/>
  <c r="U6237" i="1" s="1"/>
  <c r="T6238" i="1"/>
  <c r="U6238" i="1" s="1"/>
  <c r="T6239" i="1"/>
  <c r="U6239" i="1" s="1"/>
  <c r="T6240" i="1"/>
  <c r="U6240" i="1" s="1"/>
  <c r="T6241" i="1"/>
  <c r="U6241" i="1" s="1"/>
  <c r="T6242" i="1"/>
  <c r="U6242" i="1" s="1"/>
  <c r="T6243" i="1"/>
  <c r="U6243" i="1" s="1"/>
  <c r="T6244" i="1"/>
  <c r="U6244" i="1" s="1"/>
  <c r="T6245" i="1"/>
  <c r="U6245" i="1" s="1"/>
  <c r="T6246" i="1"/>
  <c r="U6246" i="1" s="1"/>
  <c r="T6247" i="1"/>
  <c r="U6247" i="1" s="1"/>
  <c r="T6248" i="1"/>
  <c r="U6248" i="1" s="1"/>
  <c r="T6249" i="1"/>
  <c r="U6249" i="1" s="1"/>
  <c r="T6250" i="1"/>
  <c r="U6250" i="1" s="1"/>
  <c r="T6251" i="1"/>
  <c r="U6251" i="1" s="1"/>
  <c r="T6252" i="1"/>
  <c r="U6252" i="1" s="1"/>
  <c r="T6253" i="1"/>
  <c r="U6253" i="1" s="1"/>
  <c r="T6254" i="1"/>
  <c r="U6254" i="1" s="1"/>
  <c r="T6255" i="1"/>
  <c r="U6255" i="1" s="1"/>
  <c r="T6256" i="1"/>
  <c r="U6256" i="1" s="1"/>
  <c r="T6257" i="1"/>
  <c r="U6257" i="1" s="1"/>
  <c r="T6258" i="1"/>
  <c r="U6258" i="1" s="1"/>
  <c r="T6259" i="1"/>
  <c r="U6259" i="1" s="1"/>
  <c r="T6260" i="1"/>
  <c r="U6260" i="1" s="1"/>
  <c r="T6261" i="1"/>
  <c r="U6261" i="1" s="1"/>
  <c r="T6262" i="1"/>
  <c r="U6262" i="1" s="1"/>
  <c r="T6263" i="1"/>
  <c r="U6263" i="1" s="1"/>
  <c r="T6264" i="1"/>
  <c r="U6264" i="1" s="1"/>
  <c r="T6265" i="1"/>
  <c r="U6265" i="1" s="1"/>
  <c r="T6266" i="1"/>
  <c r="U6266" i="1" s="1"/>
  <c r="T6267" i="1"/>
  <c r="U6267" i="1" s="1"/>
  <c r="T6268" i="1"/>
  <c r="U6268" i="1" s="1"/>
  <c r="T6269" i="1"/>
  <c r="U6269" i="1" s="1"/>
  <c r="T6270" i="1"/>
  <c r="U6270" i="1" s="1"/>
  <c r="T6271" i="1"/>
  <c r="U6271" i="1" s="1"/>
  <c r="T6272" i="1"/>
  <c r="T6273" i="1"/>
  <c r="U6273" i="1" s="1"/>
  <c r="T6274" i="1"/>
  <c r="U6274" i="1" s="1"/>
  <c r="T6275" i="1"/>
  <c r="U6275" i="1" s="1"/>
  <c r="T6276" i="1"/>
  <c r="U6276" i="1" s="1"/>
  <c r="T6277" i="1"/>
  <c r="U6277" i="1" s="1"/>
  <c r="T6278" i="1"/>
  <c r="U6278" i="1" s="1"/>
  <c r="T6279" i="1"/>
  <c r="U6279" i="1" s="1"/>
  <c r="T6280" i="1"/>
  <c r="U6280" i="1" s="1"/>
  <c r="T6281" i="1"/>
  <c r="U6281" i="1" s="1"/>
  <c r="T6282" i="1"/>
  <c r="U6282" i="1" s="1"/>
  <c r="T6283" i="1"/>
  <c r="U6283" i="1" s="1"/>
  <c r="T6284" i="1"/>
  <c r="U6284" i="1" s="1"/>
  <c r="T6285" i="1"/>
  <c r="U6285" i="1" s="1"/>
  <c r="T6286" i="1"/>
  <c r="U6286" i="1" s="1"/>
  <c r="T6287" i="1"/>
  <c r="T6288" i="1"/>
  <c r="U6288" i="1" s="1"/>
  <c r="T6289" i="1"/>
  <c r="U6289" i="1" s="1"/>
  <c r="T6290" i="1"/>
  <c r="U6290" i="1" s="1"/>
  <c r="T6291" i="1"/>
  <c r="U6291" i="1" s="1"/>
  <c r="T6292" i="1"/>
  <c r="U6292" i="1" s="1"/>
  <c r="T6293" i="1"/>
  <c r="U6293" i="1" s="1"/>
  <c r="T6294" i="1"/>
  <c r="U6294" i="1" s="1"/>
  <c r="T6295" i="1"/>
  <c r="U6295" i="1" s="1"/>
  <c r="T6296" i="1"/>
  <c r="U6296" i="1" s="1"/>
  <c r="T6297" i="1"/>
  <c r="U6297" i="1" s="1"/>
  <c r="T6298" i="1"/>
  <c r="U6298" i="1" s="1"/>
  <c r="T6299" i="1"/>
  <c r="U6299" i="1" s="1"/>
  <c r="T6300" i="1"/>
  <c r="U6300" i="1" s="1"/>
  <c r="T6301" i="1"/>
  <c r="U6301" i="1" s="1"/>
  <c r="T6302" i="1"/>
  <c r="U6302" i="1" s="1"/>
  <c r="T6303" i="1"/>
  <c r="U6303" i="1" s="1"/>
  <c r="T6304" i="1"/>
  <c r="U6304" i="1" s="1"/>
  <c r="T6305" i="1"/>
  <c r="T6306" i="1"/>
  <c r="U6306" i="1" s="1"/>
  <c r="T6307" i="1"/>
  <c r="U6307" i="1" s="1"/>
  <c r="T6308" i="1"/>
  <c r="U6308" i="1" s="1"/>
  <c r="T6309" i="1"/>
  <c r="U6309" i="1" s="1"/>
  <c r="T6310" i="1"/>
  <c r="U6310" i="1" s="1"/>
  <c r="T6311" i="1"/>
  <c r="U6311" i="1" s="1"/>
  <c r="T6312" i="1"/>
  <c r="U6312" i="1" s="1"/>
  <c r="T6313" i="1"/>
  <c r="U6313" i="1" s="1"/>
  <c r="T6314" i="1"/>
  <c r="U6314" i="1" s="1"/>
  <c r="T6315" i="1"/>
  <c r="U6315" i="1" s="1"/>
  <c r="T6316" i="1"/>
  <c r="U6316" i="1" s="1"/>
  <c r="T6317" i="1"/>
  <c r="U6317" i="1" s="1"/>
  <c r="T6318" i="1"/>
  <c r="U6318" i="1" s="1"/>
  <c r="T6319" i="1"/>
  <c r="U6319" i="1" s="1"/>
  <c r="T6320" i="1"/>
  <c r="U6320" i="1" s="1"/>
  <c r="T6321" i="1"/>
  <c r="U6321" i="1" s="1"/>
  <c r="T6322" i="1"/>
  <c r="T6323" i="1"/>
  <c r="U6323" i="1" s="1"/>
  <c r="T6324" i="1"/>
  <c r="U6324" i="1" s="1"/>
  <c r="T6325" i="1"/>
  <c r="U6325" i="1" s="1"/>
  <c r="T6326" i="1"/>
  <c r="U6326" i="1" s="1"/>
  <c r="T6327" i="1"/>
  <c r="U6327" i="1" s="1"/>
  <c r="T6328" i="1"/>
  <c r="U6328" i="1" s="1"/>
  <c r="T6329" i="1"/>
  <c r="U6329" i="1" s="1"/>
  <c r="T6330" i="1"/>
  <c r="U6330" i="1" s="1"/>
  <c r="T6331" i="1"/>
  <c r="U6331" i="1" s="1"/>
  <c r="T6332" i="1"/>
  <c r="U6332" i="1" s="1"/>
  <c r="T6333" i="1"/>
  <c r="U6333" i="1" s="1"/>
  <c r="T6334" i="1"/>
  <c r="U6334" i="1" s="1"/>
  <c r="T6335" i="1"/>
  <c r="U6335" i="1" s="1"/>
  <c r="T6336" i="1"/>
  <c r="U6336" i="1" s="1"/>
  <c r="T6337" i="1"/>
  <c r="U6337" i="1" s="1"/>
  <c r="T6338" i="1"/>
  <c r="U6338" i="1" s="1"/>
  <c r="T6339" i="1"/>
  <c r="U6339" i="1" s="1"/>
  <c r="T6340" i="1"/>
  <c r="U6340" i="1" s="1"/>
  <c r="T6341" i="1"/>
  <c r="U6341" i="1" s="1"/>
  <c r="T6342" i="1"/>
  <c r="U6342" i="1" s="1"/>
  <c r="T6343" i="1"/>
  <c r="U6343" i="1" s="1"/>
  <c r="T6344" i="1"/>
  <c r="U6344" i="1" s="1"/>
  <c r="T6345" i="1"/>
  <c r="U6345" i="1" s="1"/>
  <c r="T6346" i="1"/>
  <c r="T6347" i="1"/>
  <c r="U6347" i="1" s="1"/>
  <c r="T6348" i="1"/>
  <c r="U6348" i="1" s="1"/>
  <c r="T6349" i="1"/>
  <c r="U6349" i="1" s="1"/>
  <c r="T6350" i="1"/>
  <c r="U6350" i="1" s="1"/>
  <c r="T6351" i="1"/>
  <c r="U6351" i="1" s="1"/>
  <c r="T6352" i="1"/>
  <c r="U6352" i="1" s="1"/>
  <c r="T6353" i="1"/>
  <c r="U6353" i="1" s="1"/>
  <c r="T6354" i="1"/>
  <c r="U6354" i="1" s="1"/>
  <c r="T6355" i="1"/>
  <c r="U6355" i="1" s="1"/>
  <c r="T6356" i="1"/>
  <c r="U6356" i="1" s="1"/>
  <c r="T6357" i="1"/>
  <c r="U6357" i="1" s="1"/>
  <c r="T6358" i="1"/>
  <c r="U6358" i="1" s="1"/>
  <c r="T6359" i="1"/>
  <c r="T6360" i="1"/>
  <c r="U6360" i="1" s="1"/>
  <c r="T6361" i="1"/>
  <c r="U6361" i="1" s="1"/>
  <c r="T6362" i="1"/>
  <c r="U6362" i="1" s="1"/>
  <c r="T6363" i="1"/>
  <c r="U6363" i="1" s="1"/>
  <c r="T6364" i="1"/>
  <c r="U6364" i="1" s="1"/>
  <c r="T6365" i="1"/>
  <c r="U6365" i="1" s="1"/>
  <c r="T6366" i="1"/>
  <c r="U6366" i="1" s="1"/>
  <c r="T6367" i="1"/>
  <c r="U6367" i="1" s="1"/>
  <c r="T6368" i="1"/>
  <c r="U6368" i="1" s="1"/>
  <c r="T6369" i="1"/>
  <c r="U6369" i="1" s="1"/>
  <c r="T6370" i="1"/>
  <c r="U6370" i="1" s="1"/>
  <c r="T6371" i="1"/>
  <c r="U6371" i="1" s="1"/>
  <c r="T6372" i="1"/>
  <c r="U6372" i="1" s="1"/>
  <c r="T6373" i="1"/>
  <c r="U6373" i="1" s="1"/>
  <c r="T6374" i="1"/>
  <c r="U6374" i="1" s="1"/>
  <c r="T6375" i="1"/>
  <c r="U6375" i="1" s="1"/>
  <c r="T6376" i="1"/>
  <c r="U6376" i="1" s="1"/>
  <c r="T6377" i="1"/>
  <c r="U6377" i="1" s="1"/>
  <c r="T6378" i="1"/>
  <c r="U6378" i="1" s="1"/>
  <c r="T6379" i="1"/>
  <c r="U6379" i="1" s="1"/>
  <c r="T6380" i="1"/>
  <c r="U6380" i="1" s="1"/>
  <c r="T6381" i="1"/>
  <c r="U6381" i="1" s="1"/>
  <c r="T6382" i="1"/>
  <c r="U6382" i="1" s="1"/>
  <c r="T6383" i="1"/>
  <c r="U6383" i="1" s="1"/>
  <c r="T6384" i="1"/>
  <c r="U6384" i="1" s="1"/>
  <c r="T6385" i="1"/>
  <c r="U6385" i="1" s="1"/>
  <c r="T6386" i="1"/>
  <c r="U6386" i="1" s="1"/>
  <c r="T6387" i="1"/>
  <c r="U6387" i="1" s="1"/>
  <c r="T6388" i="1"/>
  <c r="U6388" i="1" s="1"/>
  <c r="T6389" i="1"/>
  <c r="U6389" i="1" s="1"/>
  <c r="T6390" i="1"/>
  <c r="U6390" i="1" s="1"/>
  <c r="T6391" i="1"/>
  <c r="U6391" i="1" s="1"/>
  <c r="T6392" i="1"/>
  <c r="U6392" i="1" s="1"/>
  <c r="T6393" i="1"/>
  <c r="U6393" i="1" s="1"/>
  <c r="T6394" i="1"/>
  <c r="U6394" i="1" s="1"/>
  <c r="T6395" i="1"/>
  <c r="U6395" i="1" s="1"/>
  <c r="T6396" i="1"/>
  <c r="U6396" i="1" s="1"/>
  <c r="T6397" i="1"/>
  <c r="U6397" i="1" s="1"/>
  <c r="T6398" i="1"/>
  <c r="U6398" i="1" s="1"/>
  <c r="T6399" i="1"/>
  <c r="U6399" i="1" s="1"/>
  <c r="T6400" i="1"/>
  <c r="U6400" i="1" s="1"/>
  <c r="T6401" i="1"/>
  <c r="U6401" i="1" s="1"/>
  <c r="T6402" i="1"/>
  <c r="U6402" i="1" s="1"/>
  <c r="T6403" i="1"/>
  <c r="U6403" i="1" s="1"/>
  <c r="T6404" i="1"/>
  <c r="U6404" i="1" s="1"/>
  <c r="T6405" i="1"/>
  <c r="U6405" i="1" s="1"/>
  <c r="T6406" i="1"/>
  <c r="U6406" i="1" s="1"/>
  <c r="T6407" i="1"/>
  <c r="U6407" i="1" s="1"/>
  <c r="T6408" i="1"/>
  <c r="U6408" i="1" s="1"/>
  <c r="T6409" i="1"/>
  <c r="U6409" i="1" s="1"/>
  <c r="T6410" i="1"/>
  <c r="U6410" i="1" s="1"/>
  <c r="T6411" i="1"/>
  <c r="U6411" i="1" s="1"/>
  <c r="T6412" i="1"/>
  <c r="U6412" i="1" s="1"/>
  <c r="T6413" i="1"/>
  <c r="U6413" i="1" s="1"/>
  <c r="T6414" i="1"/>
  <c r="U6414" i="1" s="1"/>
  <c r="T6415" i="1"/>
  <c r="U6415" i="1" s="1"/>
  <c r="T6416" i="1"/>
  <c r="U6416" i="1" s="1"/>
  <c r="T6417" i="1"/>
  <c r="U6417" i="1" s="1"/>
  <c r="T6418" i="1"/>
  <c r="U6418" i="1" s="1"/>
  <c r="T6419" i="1"/>
  <c r="U6419" i="1" s="1"/>
  <c r="T6420" i="1"/>
  <c r="U6420" i="1" s="1"/>
  <c r="T6421" i="1"/>
  <c r="U6421" i="1" s="1"/>
  <c r="T6422" i="1"/>
  <c r="U6422" i="1" s="1"/>
  <c r="T6423" i="1"/>
  <c r="U6423" i="1" s="1"/>
  <c r="T6424" i="1"/>
  <c r="U6424" i="1" s="1"/>
  <c r="T6425" i="1"/>
  <c r="U6425" i="1" s="1"/>
  <c r="T6426" i="1"/>
  <c r="U6426" i="1" s="1"/>
  <c r="T6427" i="1"/>
  <c r="U6427" i="1" s="1"/>
  <c r="T6428" i="1"/>
  <c r="U6428" i="1" s="1"/>
  <c r="T6429" i="1"/>
  <c r="U6429" i="1" s="1"/>
  <c r="T6430" i="1"/>
  <c r="U6430" i="1" s="1"/>
  <c r="T6431" i="1"/>
  <c r="T6432" i="1"/>
  <c r="U6432" i="1" s="1"/>
  <c r="T6433" i="1"/>
  <c r="T6434" i="1"/>
  <c r="U6434" i="1" s="1"/>
  <c r="T6435" i="1"/>
  <c r="U6435" i="1" s="1"/>
  <c r="T6436" i="1"/>
  <c r="U6436" i="1" s="1"/>
  <c r="T6437" i="1"/>
  <c r="U6437" i="1" s="1"/>
  <c r="T6438" i="1"/>
  <c r="U6438" i="1" s="1"/>
  <c r="T6439" i="1"/>
  <c r="U6439" i="1" s="1"/>
  <c r="T6440" i="1"/>
  <c r="U6440" i="1" s="1"/>
  <c r="T6441" i="1"/>
  <c r="U6441" i="1" s="1"/>
  <c r="T6442" i="1"/>
  <c r="U6442" i="1" s="1"/>
  <c r="T6443" i="1"/>
  <c r="U6443" i="1" s="1"/>
  <c r="T6444" i="1"/>
  <c r="U6444" i="1" s="1"/>
  <c r="T6445" i="1"/>
  <c r="U6445" i="1" s="1"/>
  <c r="T6446" i="1"/>
  <c r="U6446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2" i="1"/>
  <c r="E6" i="3" l="1"/>
  <c r="E7" i="3" s="1"/>
  <c r="E8" i="3" s="1"/>
  <c r="U1509" i="1"/>
  <c r="U6346" i="1"/>
  <c r="U6322" i="1"/>
  <c r="U6078" i="1"/>
  <c r="U6066" i="1"/>
  <c r="U5846" i="1"/>
  <c r="U5502" i="1"/>
  <c r="U4986" i="1"/>
  <c r="U4962" i="1"/>
  <c r="U4930" i="1"/>
  <c r="U4890" i="1"/>
  <c r="U4866" i="1"/>
  <c r="U4798" i="1"/>
  <c r="U4770" i="1"/>
  <c r="U4678" i="1"/>
  <c r="U4586" i="1"/>
  <c r="U4534" i="1"/>
  <c r="U4530" i="1"/>
  <c r="U4526" i="1"/>
  <c r="U4522" i="1"/>
  <c r="U4510" i="1"/>
  <c r="U4434" i="1"/>
  <c r="U4422" i="1"/>
  <c r="U4386" i="1"/>
  <c r="U4366" i="1"/>
  <c r="U4298" i="1"/>
  <c r="U4194" i="1"/>
  <c r="U4158" i="1"/>
  <c r="U4146" i="1"/>
  <c r="U4138" i="1"/>
  <c r="U4118" i="1"/>
  <c r="U4106" i="1"/>
  <c r="U4102" i="1"/>
  <c r="U4038" i="1"/>
  <c r="U4014" i="1"/>
  <c r="U3998" i="1"/>
  <c r="U3930" i="1"/>
  <c r="U3866" i="1"/>
  <c r="U3794" i="1"/>
  <c r="U3786" i="1"/>
  <c r="U3774" i="1"/>
  <c r="U3770" i="1"/>
  <c r="U3710" i="1"/>
  <c r="U6104" i="1"/>
  <c r="U4296" i="1"/>
  <c r="U6431" i="1"/>
  <c r="U6359" i="1"/>
  <c r="U6287" i="1"/>
  <c r="U3614" i="1"/>
  <c r="U3534" i="1"/>
  <c r="U3530" i="1"/>
  <c r="U3526" i="1"/>
  <c r="U3054" i="1"/>
  <c r="U3010" i="1"/>
  <c r="U2950" i="1"/>
  <c r="U2942" i="1"/>
  <c r="U2926" i="1"/>
  <c r="U2890" i="1"/>
  <c r="U1546" i="1"/>
  <c r="U1450" i="1"/>
  <c r="U6433" i="1"/>
  <c r="U6305" i="1"/>
  <c r="U6149" i="1"/>
  <c r="U6089" i="1"/>
  <c r="U5957" i="1"/>
  <c r="U5869" i="1"/>
  <c r="U5441" i="1"/>
  <c r="U5377" i="1"/>
  <c r="U5209" i="1"/>
  <c r="U5205" i="1"/>
  <c r="U5165" i="1"/>
  <c r="U5141" i="1"/>
  <c r="U4965" i="1"/>
  <c r="U4961" i="1"/>
  <c r="U4609" i="1"/>
  <c r="U4545" i="1"/>
  <c r="U4473" i="1"/>
  <c r="U4453" i="1"/>
  <c r="U4433" i="1"/>
  <c r="U4377" i="1"/>
  <c r="U1234" i="1"/>
  <c r="U4137" i="1"/>
  <c r="U4133" i="1"/>
  <c r="U4101" i="1"/>
  <c r="U4097" i="1"/>
  <c r="U4093" i="1"/>
  <c r="U3957" i="1"/>
  <c r="U3905" i="1"/>
  <c r="U3781" i="1"/>
  <c r="U3773" i="1"/>
  <c r="U3709" i="1"/>
  <c r="U3657" i="1"/>
  <c r="U3649" i="1"/>
  <c r="U3465" i="1"/>
  <c r="U3449" i="1"/>
  <c r="U3425" i="1"/>
  <c r="U3357" i="1"/>
  <c r="U3329" i="1"/>
  <c r="U3181" i="1"/>
  <c r="U3129" i="1"/>
  <c r="U3045" i="1"/>
  <c r="U2929" i="1"/>
  <c r="U2873" i="1"/>
  <c r="U1817" i="1"/>
  <c r="U1781" i="1"/>
  <c r="U1581" i="1"/>
  <c r="U1441" i="1"/>
  <c r="U1433" i="1"/>
  <c r="U6272" i="1"/>
  <c r="U6192" i="1"/>
  <c r="U6128" i="1"/>
  <c r="U5988" i="1"/>
  <c r="U5940" i="1"/>
  <c r="U5888" i="1"/>
  <c r="U5220" i="1"/>
  <c r="U4868" i="1"/>
  <c r="U4828" i="1"/>
  <c r="U4772" i="1"/>
  <c r="U4640" i="1"/>
  <c r="U4628" i="1"/>
  <c r="U4568" i="1"/>
  <c r="U4432" i="1"/>
  <c r="U4352" i="1"/>
  <c r="U4308" i="1"/>
  <c r="U4276" i="1"/>
  <c r="U4240" i="1"/>
  <c r="U4216" i="1"/>
  <c r="U4204" i="1"/>
  <c r="U4092" i="1"/>
  <c r="U3796" i="1"/>
  <c r="U3792" i="1"/>
  <c r="U3768" i="1"/>
  <c r="U3676" i="1"/>
  <c r="U3540" i="1"/>
  <c r="U3528" i="1"/>
  <c r="U3524" i="1"/>
  <c r="U3380" i="1"/>
  <c r="U3272" i="1"/>
  <c r="U3256" i="1"/>
  <c r="U3164" i="1"/>
  <c r="U1580" i="1"/>
  <c r="U1456" i="1"/>
  <c r="U5975" i="1"/>
  <c r="U5947" i="1"/>
  <c r="U5391" i="1"/>
  <c r="U5211" i="1"/>
  <c r="U5195" i="1"/>
  <c r="U5015" i="1"/>
  <c r="U4955" i="1"/>
  <c r="U4627" i="1"/>
  <c r="U4599" i="1"/>
  <c r="U4587" i="1"/>
  <c r="U4567" i="1"/>
  <c r="U4507" i="1"/>
  <c r="U4467" i="1"/>
  <c r="U4427" i="1"/>
  <c r="U4367" i="1"/>
  <c r="U4347" i="1"/>
  <c r="U4343" i="1"/>
  <c r="U4323" i="1"/>
  <c r="U4239" i="1"/>
  <c r="U4231" i="1"/>
  <c r="U4183" i="1"/>
  <c r="U4163" i="1"/>
  <c r="U4119" i="1"/>
  <c r="U4115" i="1"/>
  <c r="U4091" i="1"/>
  <c r="U3967" i="1"/>
  <c r="U3919" i="1"/>
  <c r="U3851" i="1"/>
  <c r="U3767" i="1"/>
  <c r="U3695" i="1"/>
  <c r="U3543" i="1"/>
  <c r="U3519" i="1"/>
  <c r="U3235" i="1"/>
  <c r="U3143" i="1"/>
  <c r="U3059" i="1"/>
  <c r="U2987" i="1"/>
  <c r="U2971" i="1"/>
  <c r="U2907" i="1"/>
  <c r="U2847" i="1"/>
  <c r="U1571" i="1"/>
  <c r="U1519" i="1"/>
  <c r="U1503" i="1"/>
  <c r="U1455" i="1"/>
</calcChain>
</file>

<file path=xl/sharedStrings.xml><?xml version="1.0" encoding="utf-8"?>
<sst xmlns="http://schemas.openxmlformats.org/spreadsheetml/2006/main" count="76162" uniqueCount="932">
  <si>
    <t>Status</t>
  </si>
  <si>
    <t>ID</t>
  </si>
  <si>
    <t>Location</t>
  </si>
  <si>
    <t>Machine</t>
  </si>
  <si>
    <t>Product</t>
  </si>
  <si>
    <t>Category</t>
  </si>
  <si>
    <t>Transaction</t>
  </si>
  <si>
    <t>TransDate</t>
  </si>
  <si>
    <t>Type</t>
  </si>
  <si>
    <t>RCoil</t>
  </si>
  <si>
    <t>RPrice</t>
  </si>
  <si>
    <t>RQty</t>
  </si>
  <si>
    <t>MCoil</t>
  </si>
  <si>
    <t>MPrice</t>
  </si>
  <si>
    <t>MQty</t>
  </si>
  <si>
    <t>LineTotal</t>
  </si>
  <si>
    <t>TransTotal</t>
  </si>
  <si>
    <t>Date</t>
  </si>
  <si>
    <t>Processed</t>
  </si>
  <si>
    <t>VJ300320611</t>
  </si>
  <si>
    <t>Brunswick Sq Mall</t>
  </si>
  <si>
    <t>BSQ Mall x1366 - ATT</t>
  </si>
  <si>
    <t>Red Bull - Energy Drink - Sugar Free</t>
  </si>
  <si>
    <t>Carbonated</t>
  </si>
  <si>
    <t>Saturday, January 1, 2022</t>
  </si>
  <si>
    <t>Credit</t>
  </si>
  <si>
    <t>Takis - Hot Chilli Pepper &amp; Lime</t>
  </si>
  <si>
    <t>Food</t>
  </si>
  <si>
    <t>VJ300205292</t>
  </si>
  <si>
    <t>BSQ Mall x1364 - Zales</t>
  </si>
  <si>
    <t>Bai Antioxidant - Brasilia BB</t>
  </si>
  <si>
    <t>Non Carbonated</t>
  </si>
  <si>
    <t>Sunday, January 2, 2022</t>
  </si>
  <si>
    <t>Cash</t>
  </si>
  <si>
    <t>Miss Vickie's Potato Chip - Sea Salt &amp; Vinega</t>
  </si>
  <si>
    <t>Monday, January 3, 2022</t>
  </si>
  <si>
    <t>VJ300320686</t>
  </si>
  <si>
    <t>Earle Asphalt</t>
  </si>
  <si>
    <t>Earle Asphalt x1371</t>
  </si>
  <si>
    <t>Miss Vickie's Potato Chip - Lime &amp; Cracked Pe</t>
  </si>
  <si>
    <t>VJ300320609</t>
  </si>
  <si>
    <t>GuttenPlans</t>
  </si>
  <si>
    <t>GuttenPlans x1367</t>
  </si>
  <si>
    <t>Monster Energy Original</t>
  </si>
  <si>
    <t>Seapoint Farms Dry Roasted Edamame - Wasabi</t>
  </si>
  <si>
    <t>Snapple Diet Tea - Lemon</t>
  </si>
  <si>
    <t>Skinny Pop Popcorn</t>
  </si>
  <si>
    <t>Stretch Island Fruit Leathers Snacks - Variet</t>
  </si>
  <si>
    <t>KitKat - Crisp Wafers</t>
  </si>
  <si>
    <t>Wonderful Pistachios - Variety</t>
  </si>
  <si>
    <t>Spindrift - Sparkling Water  Lime</t>
  </si>
  <si>
    <t>Tuesday, January 4, 2022</t>
  </si>
  <si>
    <t>Miss Vickie's Potato Chip - Sea Salt Original</t>
  </si>
  <si>
    <t>Jacks Links Bar Beef Strip</t>
  </si>
  <si>
    <t>Vitamin Water - XXX Acai BB Pomegranate</t>
  </si>
  <si>
    <t>Water</t>
  </si>
  <si>
    <t>Cheetos - Fleming Hot Crunchy</t>
  </si>
  <si>
    <t>Pure Organic Fruit Bar - Strawberry Banana</t>
  </si>
  <si>
    <t>Oreo Mini</t>
  </si>
  <si>
    <t>Nutter Butter Bites</t>
  </si>
  <si>
    <t>Wednesday, January 5, 2022</t>
  </si>
  <si>
    <t>Jack Links Beef Steak Original</t>
  </si>
  <si>
    <t>Robert Irvine's - Fit Crunch -  Chocolate Pea</t>
  </si>
  <si>
    <t>Good Health Veggie Stix - Zesty Ranch</t>
  </si>
  <si>
    <t>Cheetos Baked - Flaming Hot</t>
  </si>
  <si>
    <t>Thursday, January 6, 2022</t>
  </si>
  <si>
    <t>S. Pellegrino Sparkling Mineral Water</t>
  </si>
  <si>
    <t>Mini Chips Ahoy</t>
  </si>
  <si>
    <t>Newtons Fig Bar</t>
  </si>
  <si>
    <t>SunChips Multigrain - Salsa</t>
  </si>
  <si>
    <t>Friday, January 7, 2022</t>
  </si>
  <si>
    <t>Bubly - Grapefruit</t>
  </si>
  <si>
    <t>Poland Springs Water</t>
  </si>
  <si>
    <t>Saturday, January 8, 2022</t>
  </si>
  <si>
    <t>Chum Fruit Bites - Mango/Strawberry</t>
  </si>
  <si>
    <t>Snapple Diet Tea - Raspberry</t>
  </si>
  <si>
    <t>Zevia Zero Calorie Energy - Mango Ginger</t>
  </si>
  <si>
    <t>V8 Vegetable Juice - Original</t>
  </si>
  <si>
    <t>BodyArmor LYTE  - Peach Mango</t>
  </si>
  <si>
    <t>SunChips Multigrain - Harvest Cheddar</t>
  </si>
  <si>
    <t>Good Health Veggie Stix - Sea Salt</t>
  </si>
  <si>
    <t>Sunday, January 9, 2022</t>
  </si>
  <si>
    <t>Snapple Diet Tea - Peach Tea</t>
  </si>
  <si>
    <t>Monday, January 10, 2022</t>
  </si>
  <si>
    <t>Keto Krisp - Almond/Chocolate</t>
  </si>
  <si>
    <t>Larabar - Peanut Butter chocolate Chip</t>
  </si>
  <si>
    <t>Tuesday, January 11, 2022</t>
  </si>
  <si>
    <t>Wednesday, January 12, 2022</t>
  </si>
  <si>
    <t>Bai Antioxidant - Molokai Coconut</t>
  </si>
  <si>
    <t>Monster Energy  Zero Ultra</t>
  </si>
  <si>
    <t>Thursday, January 13, 2022</t>
  </si>
  <si>
    <t>Chesters Fries Flaming hot</t>
  </si>
  <si>
    <t>Miss Vickie's Potato Chip - Jalapeno</t>
  </si>
  <si>
    <t>Coca Cola - Zero Sugar</t>
  </si>
  <si>
    <t>Red Bull - Original</t>
  </si>
  <si>
    <t>Ruffles Baked  - Cheddar &amp; Sour Cream</t>
  </si>
  <si>
    <t>Friday, January 14, 2022</t>
  </si>
  <si>
    <t>Ritz Bits Cheese</t>
  </si>
  <si>
    <t>CheezIt - Original</t>
  </si>
  <si>
    <t>Takis FUGEO mini</t>
  </si>
  <si>
    <t>BodyArmor LYTE  - Berry Punch</t>
  </si>
  <si>
    <t>Miss Vickie's Potato Chip - Smokehouse BBQ</t>
  </si>
  <si>
    <t>Saturday, January 15, 2022</t>
  </si>
  <si>
    <t>Vitamin Water - Ice Cool Blue Lavender</t>
  </si>
  <si>
    <t>CheezIt - White Cheddar</t>
  </si>
  <si>
    <t>Nature's Valley Crunchy Granola Bar - Oats &amp;</t>
  </si>
  <si>
    <t>Sunday, January 16, 2022</t>
  </si>
  <si>
    <t>Lays Baked - Original</t>
  </si>
  <si>
    <t>Bai Antioxidant - Zambia Bingcherry</t>
  </si>
  <si>
    <t>Monday, January 17, 2022</t>
  </si>
  <si>
    <t>Bubly - Cherry</t>
  </si>
  <si>
    <t>Tuesday, January 18, 2022</t>
  </si>
  <si>
    <t>Belvita Breakfast Cookies - Blueberry</t>
  </si>
  <si>
    <t>Spindrift - Sparkling Water Raspberry Lime</t>
  </si>
  <si>
    <t>SunChips Multigrain - Original</t>
  </si>
  <si>
    <t>Wednesday, January 19, 2022</t>
  </si>
  <si>
    <t>Popchips Potato - Barbeque</t>
  </si>
  <si>
    <t>Snyder's of Hanover Pretzel - Cheddar Cheese</t>
  </si>
  <si>
    <t>Pure Organic Pineapple Passionfruit</t>
  </si>
  <si>
    <t>Thursday, January 20, 2022</t>
  </si>
  <si>
    <t>Keto Krisp - Almond Butter</t>
  </si>
  <si>
    <t>Nature's Valley Chewy Granola Bar - Fruit &amp; N</t>
  </si>
  <si>
    <t>Vitamin Water - Squeezed Lemonade</t>
  </si>
  <si>
    <t>Friday, January 21, 2022</t>
  </si>
  <si>
    <t>Saturday, January 22, 2022</t>
  </si>
  <si>
    <t>Popchips Potato - Sea Salt</t>
  </si>
  <si>
    <t>Sunday, January 23, 2022</t>
  </si>
  <si>
    <t>CheezIt - Double Cheese</t>
  </si>
  <si>
    <t>Monday, January 24, 2022</t>
  </si>
  <si>
    <t>Tuesday, January 25, 2022</t>
  </si>
  <si>
    <t>Lays Baked - Barbecue</t>
  </si>
  <si>
    <t>Sunkist Soda - Orange</t>
  </si>
  <si>
    <t>Wednesday, January 26, 2022</t>
  </si>
  <si>
    <t>Funyuns - Flaming Hot</t>
  </si>
  <si>
    <t>Thursday, January 27, 2022</t>
  </si>
  <si>
    <t>Munchies Snack mix Flaming Hot</t>
  </si>
  <si>
    <t>NuGo Dark Chocolate - Choc Chip</t>
  </si>
  <si>
    <t>Oreo Single Server 6 ct</t>
  </si>
  <si>
    <t>Friday, January 28, 2022</t>
  </si>
  <si>
    <t>Cheetos Flaming Hot Limon Crunchy</t>
  </si>
  <si>
    <t>Saturday, January 29, 2022</t>
  </si>
  <si>
    <t>Sunday, January 30, 2022</t>
  </si>
  <si>
    <t>Oberto Specialty Meats - Original</t>
  </si>
  <si>
    <t>Monday, January 31, 2022</t>
  </si>
  <si>
    <t>Tuesday, February 1, 2022</t>
  </si>
  <si>
    <t>Wednesday, February 2, 2022</t>
  </si>
  <si>
    <t>Thursday, February 3, 2022</t>
  </si>
  <si>
    <t>Doritos Famin Hot Nacho</t>
  </si>
  <si>
    <t>Friday, February 4, 2022</t>
  </si>
  <si>
    <t>Kinder - Bueno - Crispy Creamy Chocolate</t>
  </si>
  <si>
    <t>Saturday, February 5, 2022</t>
  </si>
  <si>
    <t>Sunday, February 6, 2022</t>
  </si>
  <si>
    <t>Monday, February 7, 2022</t>
  </si>
  <si>
    <t>Tuesday, February 8, 2022</t>
  </si>
  <si>
    <t>Wednesday, February 9, 2022</t>
  </si>
  <si>
    <t>Belvita Snack Packs - Blueberry</t>
  </si>
  <si>
    <t>Thursday, February 10, 2022</t>
  </si>
  <si>
    <t>Friday, February 11, 2022</t>
  </si>
  <si>
    <t>Saturday, February 12, 2022</t>
  </si>
  <si>
    <t>Sunday, February 13, 2022</t>
  </si>
  <si>
    <t>RXBAR - Protein Bar - Peanut Butter</t>
  </si>
  <si>
    <t>Monday, February 14, 2022</t>
  </si>
  <si>
    <t>Tuesday, February 15, 2022</t>
  </si>
  <si>
    <t>Wednesday, February 16, 2022</t>
  </si>
  <si>
    <t>Thursday, February 17, 2022</t>
  </si>
  <si>
    <t>Snapple Tea - Raspberry</t>
  </si>
  <si>
    <t>Friday, February 18, 2022</t>
  </si>
  <si>
    <t>Saturday, February 19, 2022</t>
  </si>
  <si>
    <t>Sunday, February 20, 2022</t>
  </si>
  <si>
    <t>Monday, February 21, 2022</t>
  </si>
  <si>
    <t>Tuesday, February 22, 2022</t>
  </si>
  <si>
    <t>Wednesday, February 23, 2022</t>
  </si>
  <si>
    <t>Thursday, February 24, 2022</t>
  </si>
  <si>
    <t>Friday, February 25, 2022</t>
  </si>
  <si>
    <t>KIND Bar - Dark Choc Almond SeaSalt</t>
  </si>
  <si>
    <t>Fritos - Original</t>
  </si>
  <si>
    <t>Saturday, February 26, 2022</t>
  </si>
  <si>
    <t>NuGo Dark Chocolate - Pretzel Sea Salt</t>
  </si>
  <si>
    <t>Sunday, February 27, 2022</t>
  </si>
  <si>
    <t>Monday, February 28, 2022</t>
  </si>
  <si>
    <t>Tuesday, March 1, 2022</t>
  </si>
  <si>
    <t>Wednesday, March 2, 2022</t>
  </si>
  <si>
    <t>Cheetos Baked - Crunchy Cheese</t>
  </si>
  <si>
    <t>Thursday, March 3, 2022</t>
  </si>
  <si>
    <t>Friday, March 4, 2022</t>
  </si>
  <si>
    <t>Saturday, March 5, 2022</t>
  </si>
  <si>
    <t>Sunday, March 6, 2022</t>
  </si>
  <si>
    <t>Monday, March 7, 2022</t>
  </si>
  <si>
    <t>Tuesday, March 8, 2022</t>
  </si>
  <si>
    <t>Wednesday, March 9, 2022</t>
  </si>
  <si>
    <t>Thursday, March 10, 2022</t>
  </si>
  <si>
    <t>Friday, March 11, 2022</t>
  </si>
  <si>
    <t>CheezIt - Cheddar Sour Cream and Onion</t>
  </si>
  <si>
    <t>Saturday, March 12, 2022</t>
  </si>
  <si>
    <t>Sunday, March 13, 2022</t>
  </si>
  <si>
    <t>RXBAR - Protein Bar - Chocolate Sea Salt</t>
  </si>
  <si>
    <t>Monday, March 14, 2022</t>
  </si>
  <si>
    <t>VJ300320692</t>
  </si>
  <si>
    <t>EB Public Library</t>
  </si>
  <si>
    <t>EB Public Library x1380</t>
  </si>
  <si>
    <t>Starbucks Doubleshot Energy - Mocha</t>
  </si>
  <si>
    <t>Tuesday, March 15, 2022</t>
  </si>
  <si>
    <t>Bubly - Blackberry</t>
  </si>
  <si>
    <t>Doritos Nacho Cheese</t>
  </si>
  <si>
    <t>Cheetos - Crunchy</t>
  </si>
  <si>
    <t>Spindrift - Sparkling Water - Pineapple</t>
  </si>
  <si>
    <t>Iberia Coconut Water</t>
  </si>
  <si>
    <t>Wednesday, March 16, 2022</t>
  </si>
  <si>
    <t>Doritos Cool Ranch</t>
  </si>
  <si>
    <t>Lays - Classic</t>
  </si>
  <si>
    <t>Genius Keto Bar - Chocolate Dream</t>
  </si>
  <si>
    <t>Lenny &amp; Larrys - SnickerDoodle</t>
  </si>
  <si>
    <t>Autumns Granola Bar - Cinnamon Almond</t>
  </si>
  <si>
    <t>SunChips Multigrain - French Onion</t>
  </si>
  <si>
    <t>Thursday, March 17, 2022</t>
  </si>
  <si>
    <t>Friday, March 18, 2022</t>
  </si>
  <si>
    <t>Bai Antioxidant - Kula Watermelon</t>
  </si>
  <si>
    <t>Saturday, March 19, 2022</t>
  </si>
  <si>
    <t>Sunday, March 20, 2022</t>
  </si>
  <si>
    <t>Honest Tea - Berry Hibiscus</t>
  </si>
  <si>
    <t>Hungry Buddha - Chocolate Chip</t>
  </si>
  <si>
    <t>Monday, March 21, 2022</t>
  </si>
  <si>
    <t>Tuesday, March 22, 2022</t>
  </si>
  <si>
    <t>Wednesday, March 23, 2022</t>
  </si>
  <si>
    <t>Thursday, March 24, 2022</t>
  </si>
  <si>
    <t>Remedy Kombucha - Ginger Lemon</t>
  </si>
  <si>
    <t>Friday, March 25, 2022</t>
  </si>
  <si>
    <t>Doritos Dinamita Chile Lemon</t>
  </si>
  <si>
    <t>Saturday, March 26, 2022</t>
  </si>
  <si>
    <t>Sunday, March 27, 2022</t>
  </si>
  <si>
    <t>Starbucks Refresher - Real Coconut Water</t>
  </si>
  <si>
    <t>Monday, March 28, 2022</t>
  </si>
  <si>
    <t>Hungry Buddha - Coconut Cocoa</t>
  </si>
  <si>
    <t>Tuesday, March 29, 2022</t>
  </si>
  <si>
    <t>Made in Nature - Mangoes Sweet &amp; Tangy</t>
  </si>
  <si>
    <t>Wednesday, March 30, 2022</t>
  </si>
  <si>
    <t>Thursday, March 31, 2022</t>
  </si>
  <si>
    <t>Belvita Snack Packs - Cinnamon</t>
  </si>
  <si>
    <t>Friday, April 1, 2022</t>
  </si>
  <si>
    <t>Saturday, April 2, 2022</t>
  </si>
  <si>
    <t>Keto Bar - Creamy Peanut Butter Chocolate</t>
  </si>
  <si>
    <t>Sunday, April 3, 2022</t>
  </si>
  <si>
    <t>Skippy Peanut Butter - Go Paks</t>
  </si>
  <si>
    <t>Monday, April 4, 2022</t>
  </si>
  <si>
    <t>Tuesday, April 5, 2022</t>
  </si>
  <si>
    <t>Wednesday, April 6, 2022</t>
  </si>
  <si>
    <t>Thursday, April 7, 2022</t>
  </si>
  <si>
    <t>Belvita Snack Bites - Cinnamon BS Go Paks</t>
  </si>
  <si>
    <t>Friday, April 8, 2022</t>
  </si>
  <si>
    <t>Saturday, April 9, 2022</t>
  </si>
  <si>
    <t>Pop Corners - Kettle Corn</t>
  </si>
  <si>
    <t>Sunday, April 10, 2022</t>
  </si>
  <si>
    <t>Bai Antioxidant - Kupang strawberry kiwi</t>
  </si>
  <si>
    <t>Monday, April 11, 2022</t>
  </si>
  <si>
    <t>Quaker Caramel Rice Crisps</t>
  </si>
  <si>
    <t>Belvita Snack Packs - Chocolate</t>
  </si>
  <si>
    <t>Pop Corners - Sea Salt</t>
  </si>
  <si>
    <t>Tuesday, April 12, 2022</t>
  </si>
  <si>
    <t>Pop Corners - Spicy Queso</t>
  </si>
  <si>
    <t>Wednesday, April 13, 2022</t>
  </si>
  <si>
    <t>Quaker Apple Cinnamon Rice Crisps</t>
  </si>
  <si>
    <t>Bai Antioxidant - Tanzania Lemon Super Tea</t>
  </si>
  <si>
    <t>Thursday, April 14, 2022</t>
  </si>
  <si>
    <t>Quaker ButterMilk Ranch Rice Crisps</t>
  </si>
  <si>
    <t>Friday, April 15, 2022</t>
  </si>
  <si>
    <t>Saturday, April 16, 2022</t>
  </si>
  <si>
    <t>Bai Lemonade - Burundi Blueberry</t>
  </si>
  <si>
    <t>Monday, April 18, 2022</t>
  </si>
  <si>
    <t>Pop Corners - White Cheddar</t>
  </si>
  <si>
    <t>Bubly - Mango</t>
  </si>
  <si>
    <t>Nutri Grain Apple Cinnamon</t>
  </si>
  <si>
    <t>Tuesday, April 19, 2022</t>
  </si>
  <si>
    <t>Quaker Cheddar Rice Crisps</t>
  </si>
  <si>
    <t>Wednesday, April 20, 2022</t>
  </si>
  <si>
    <t>Thursday, April 21, 2022</t>
  </si>
  <si>
    <t>Friday, April 22, 2022</t>
  </si>
  <si>
    <t>Cheetos Puffs</t>
  </si>
  <si>
    <t>Cheetos Cheddar Jalapeno</t>
  </si>
  <si>
    <t>Saturday, April 23, 2022</t>
  </si>
  <si>
    <t>Sunday, April 24, 2022</t>
  </si>
  <si>
    <t>Bubly - Lime</t>
  </si>
  <si>
    <t>Monday, April 25, 2022</t>
  </si>
  <si>
    <t>Nature's Garden Trail Mix - Cranberry Healthy</t>
  </si>
  <si>
    <t>Tuesday, April 26, 2022</t>
  </si>
  <si>
    <t>BodyArmor LYTE - Strawberry Lemonade</t>
  </si>
  <si>
    <t>Wednesday, April 27, 2022</t>
  </si>
  <si>
    <t>Thursday, April 28, 2022</t>
  </si>
  <si>
    <t>Friday, April 29, 2022</t>
  </si>
  <si>
    <t>Keep Healthy - Chocolate Fudge</t>
  </si>
  <si>
    <t>CheezIt - Go Paks</t>
  </si>
  <si>
    <t>Lenny &amp; Larrys - Chocolate Chip</t>
  </si>
  <si>
    <t>Saturday, April 30, 2022</t>
  </si>
  <si>
    <t>Sunday, May 1, 2022</t>
  </si>
  <si>
    <t>Monday, May 2, 2022</t>
  </si>
  <si>
    <t>Snyder's of Hanover Pretzel Pieces - Honey Mu</t>
  </si>
  <si>
    <t>Belvita Breakfast Biscuit Bites - Blueberry</t>
  </si>
  <si>
    <t>Tuesday, May 3, 2022</t>
  </si>
  <si>
    <t>Wednesday, May 4, 2022</t>
  </si>
  <si>
    <t>Snyder's of Hanover Pretzel Pieces - Hot Buff</t>
  </si>
  <si>
    <t>Thursday, May 5, 2022</t>
  </si>
  <si>
    <t>Ice Breakers Ice Cubes - PepperMint</t>
  </si>
  <si>
    <t>Friday, May 6, 2022</t>
  </si>
  <si>
    <t>Saturday, May 7, 2022</t>
  </si>
  <si>
    <t>Sunday, May 8, 2022</t>
  </si>
  <si>
    <t>Goldfish Baked - Cheddar</t>
  </si>
  <si>
    <t>Monday, May 9, 2022</t>
  </si>
  <si>
    <t>Tuesday, May 10, 2022</t>
  </si>
  <si>
    <t>Wednesday, May 11, 2022</t>
  </si>
  <si>
    <t>Thursday, May 12, 2022</t>
  </si>
  <si>
    <t>Friday, May 13, 2022</t>
  </si>
  <si>
    <t>Doritos Spicy Nacho</t>
  </si>
  <si>
    <t>Saturday, May 14, 2022</t>
  </si>
  <si>
    <t>Pop Corners - Sweet &amp; Salty Kettle</t>
  </si>
  <si>
    <t>Sunday, May 15, 2022</t>
  </si>
  <si>
    <t>Mini Chips Ahoy - Go Paks</t>
  </si>
  <si>
    <t>Oreo Mini - Go Paks</t>
  </si>
  <si>
    <t>Monday, May 16, 2022</t>
  </si>
  <si>
    <t>Tuesday, May 17, 2022</t>
  </si>
  <si>
    <t>Wednesday, May 18, 2022</t>
  </si>
  <si>
    <t>Thursday, May 19, 2022</t>
  </si>
  <si>
    <t>Friday, May 20, 2022</t>
  </si>
  <si>
    <t>Saturday, May 21, 2022</t>
  </si>
  <si>
    <t>Sunday, May 22, 2022</t>
  </si>
  <si>
    <t>Monday, May 23, 2022</t>
  </si>
  <si>
    <t>Tuesday, May 24, 2022</t>
  </si>
  <si>
    <t>Teddy Grahams - Go Paks</t>
  </si>
  <si>
    <t>Wednesday, May 25, 2022</t>
  </si>
  <si>
    <t>Thursday, May 26, 2022</t>
  </si>
  <si>
    <t>Friday, May 27, 2022</t>
  </si>
  <si>
    <t>Saturday, May 28, 2022</t>
  </si>
  <si>
    <t>BodyArmor  LYTE - Blueberry Pomegranate</t>
  </si>
  <si>
    <t>Sunday, May 29, 2022</t>
  </si>
  <si>
    <t>Monday, May 30, 2022</t>
  </si>
  <si>
    <t>Tuesday, May 31, 2022</t>
  </si>
  <si>
    <t>Starbucks Doubleshot Energy - Coffee</t>
  </si>
  <si>
    <t>Wednesday, June 1, 2022</t>
  </si>
  <si>
    <t>Thursday, June 2, 2022</t>
  </si>
  <si>
    <t>Friday, June 3, 2022</t>
  </si>
  <si>
    <t>Snyder's of Hanover Pretzel Pieces - Cheddar</t>
  </si>
  <si>
    <t>Saturday, June 4, 2022</t>
  </si>
  <si>
    <t>Sunday, June 5, 2022</t>
  </si>
  <si>
    <t>Monday, June 6, 2022</t>
  </si>
  <si>
    <t>Nature's Bakery Fig Bar - Blueberry</t>
  </si>
  <si>
    <t>Tuesday, June 7, 2022</t>
  </si>
  <si>
    <t>Wednesday, June 8, 2022</t>
  </si>
  <si>
    <t>Nature's Bakery Fig Bar - Raspberry</t>
  </si>
  <si>
    <t>Thursday, June 9, 2022</t>
  </si>
  <si>
    <t>Friday, June 10, 2022</t>
  </si>
  <si>
    <t>Saturday, June 11, 2022</t>
  </si>
  <si>
    <t>Sunday, June 12, 2022</t>
  </si>
  <si>
    <t>Canada Dry - Ginger Ale &amp; Lemonde</t>
  </si>
  <si>
    <t>Monday, June 13, 2022</t>
  </si>
  <si>
    <t>Tuesday, June 14, 2022</t>
  </si>
  <si>
    <t>Wednesday, June 15, 2022</t>
  </si>
  <si>
    <t>Thursday, June 16, 2022</t>
  </si>
  <si>
    <t>Friday, June 17, 2022</t>
  </si>
  <si>
    <t>Canada Dry - Ginger Ale</t>
  </si>
  <si>
    <t>Saturday, June 18, 2022</t>
  </si>
  <si>
    <t>Sunday, June 19, 2022</t>
  </si>
  <si>
    <t>Snapple Tea - Lemon</t>
  </si>
  <si>
    <t>Monday, June 20, 2022</t>
  </si>
  <si>
    <t>Popchips Potato - Sour Cream &amp; Onion</t>
  </si>
  <si>
    <t>Pringles - Cheddar Cheese</t>
  </si>
  <si>
    <t>Tuesday, June 21, 2022</t>
  </si>
  <si>
    <t>Wednesday, June 22, 2022</t>
  </si>
  <si>
    <t>Pringles - Sour Cream &amp; Onion</t>
  </si>
  <si>
    <t>Thursday, June 23, 2022</t>
  </si>
  <si>
    <t>Friday, June 24, 2022</t>
  </si>
  <si>
    <t>Coca Cola - Regular</t>
  </si>
  <si>
    <t>Saturday, June 25, 2022</t>
  </si>
  <si>
    <t>Sunday, June 26, 2022</t>
  </si>
  <si>
    <t>Monday, June 27, 2022</t>
  </si>
  <si>
    <t>Tuesday, June 28, 2022</t>
  </si>
  <si>
    <t>Wednesday, June 29, 2022</t>
  </si>
  <si>
    <t>Snapple Tea - Peach</t>
  </si>
  <si>
    <t>Thursday, June 30, 2022</t>
  </si>
  <si>
    <t>Friday, July 1, 2022</t>
  </si>
  <si>
    <t>Saturday, July 2, 2022</t>
  </si>
  <si>
    <t>Sunday, July 3, 2022</t>
  </si>
  <si>
    <t>Monday, July 4, 2022</t>
  </si>
  <si>
    <t>Tuesday, July 5, 2022</t>
  </si>
  <si>
    <t>Wednesday, July 6, 2022</t>
  </si>
  <si>
    <t>Thursday, July 7, 2022</t>
  </si>
  <si>
    <t>Friday, July 8, 2022</t>
  </si>
  <si>
    <t>Saturday, July 9, 2022</t>
  </si>
  <si>
    <t>Sunday, July 10, 2022</t>
  </si>
  <si>
    <t>Zone Perfect - Chocolate Chip Cookie Dough</t>
  </si>
  <si>
    <t>Monday, July 11, 2022</t>
  </si>
  <si>
    <t>Tuesday, July 12, 2022</t>
  </si>
  <si>
    <t>Wednesday, July 13, 2022</t>
  </si>
  <si>
    <t>Thursday, July 14, 2022</t>
  </si>
  <si>
    <t>Friday, July 15, 2022</t>
  </si>
  <si>
    <t>Saturday, July 16, 2022</t>
  </si>
  <si>
    <t>Sunday, July 17, 2022</t>
  </si>
  <si>
    <t>Nature's Garden Trail Mix - Omega 3</t>
  </si>
  <si>
    <t>Monday, July 18, 2022</t>
  </si>
  <si>
    <t>Tuesday, July 19, 2022</t>
  </si>
  <si>
    <t>Wednesday, July 20, 2022</t>
  </si>
  <si>
    <t>S. Pellegrino Essenza Mineral Water - Blood O</t>
  </si>
  <si>
    <t>Thursday, July 21, 2022</t>
  </si>
  <si>
    <t>Friday, July 22, 2022</t>
  </si>
  <si>
    <t>Saturday, July 23, 2022</t>
  </si>
  <si>
    <t>Sunday, July 24, 2022</t>
  </si>
  <si>
    <t>Monday, July 25, 2022</t>
  </si>
  <si>
    <t>Tuesday, July 26, 2022</t>
  </si>
  <si>
    <t>Wednesday, July 27, 2022</t>
  </si>
  <si>
    <t>Thursday, July 28, 2022</t>
  </si>
  <si>
    <t>Friday, July 29, 2022</t>
  </si>
  <si>
    <t>Saturday, July 30, 2022</t>
  </si>
  <si>
    <t>Sunday, July 31, 2022</t>
  </si>
  <si>
    <t>Monday, August 1, 2022</t>
  </si>
  <si>
    <t>Tuesday, August 2, 2022</t>
  </si>
  <si>
    <t>Unlinked</t>
  </si>
  <si>
    <t>Wednesday, August 3, 2022</t>
  </si>
  <si>
    <t>Snapple Lemonade - black berry</t>
  </si>
  <si>
    <t>Snapple Lemonade - watermelon</t>
  </si>
  <si>
    <t>Thursday, August 4, 2022</t>
  </si>
  <si>
    <t>Snapple Lemonade - pineapple</t>
  </si>
  <si>
    <t>Friday, August 5, 2022</t>
  </si>
  <si>
    <t>Saturday, August 6, 2022</t>
  </si>
  <si>
    <t>Sunday, August 7, 2022</t>
  </si>
  <si>
    <t>Monday, August 8, 2022</t>
  </si>
  <si>
    <t>Tuesday, August 9, 2022</t>
  </si>
  <si>
    <t>Wednesday, August 10, 2022</t>
  </si>
  <si>
    <t>Thursday, August 11, 2022</t>
  </si>
  <si>
    <t>Friday, August 12, 2022</t>
  </si>
  <si>
    <t>Saturday, August 13, 2022</t>
  </si>
  <si>
    <t>Sunday, August 14, 2022</t>
  </si>
  <si>
    <t>Monday, August 15, 2022</t>
  </si>
  <si>
    <t>Tuesday, August 16, 2022</t>
  </si>
  <si>
    <t>Wednesday, August 17, 2022</t>
  </si>
  <si>
    <t>Thursday, August 18, 2022</t>
  </si>
  <si>
    <t>Friday, August 19, 2022</t>
  </si>
  <si>
    <t>Zevia Organic Tea - Peach</t>
  </si>
  <si>
    <t>Saturday, August 20, 2022</t>
  </si>
  <si>
    <t>Sunday, August 21, 2022</t>
  </si>
  <si>
    <t>Monday, August 22, 2022</t>
  </si>
  <si>
    <t>Nature's Garden Trail Mix - Heart Healthy Mix</t>
  </si>
  <si>
    <t>Keto Bar - Chocolate Dream</t>
  </si>
  <si>
    <t>Tuesday, August 23, 2022</t>
  </si>
  <si>
    <t>Wednesday, August 24, 2022</t>
  </si>
  <si>
    <t>Lindens - Chocolate Chippers</t>
  </si>
  <si>
    <t>Thursday, August 25, 2022</t>
  </si>
  <si>
    <t>Pure Organic Fruit Bar - Raspberry Lemonade</t>
  </si>
  <si>
    <t>TruBar - Cookie Dough</t>
  </si>
  <si>
    <t>Friday, August 26, 2022</t>
  </si>
  <si>
    <t>Saturday, August 27, 2022</t>
  </si>
  <si>
    <t>Sunday, August 28, 2022</t>
  </si>
  <si>
    <t>Monday, August 29, 2022</t>
  </si>
  <si>
    <t>TruBar - Daydreaming about Donuts</t>
  </si>
  <si>
    <t>Tuesday, August 30, 2022</t>
  </si>
  <si>
    <t>Wednesday, August 31, 2022</t>
  </si>
  <si>
    <t>Product Cleaned</t>
  </si>
  <si>
    <t>Category Cleaned</t>
  </si>
  <si>
    <t>Validation of Rprice = Mprice</t>
  </si>
  <si>
    <t>Mprice Cleaned</t>
  </si>
  <si>
    <t>INSTRUCTIONS</t>
  </si>
  <si>
    <t>Grand Total</t>
  </si>
  <si>
    <t>Sum of Units Sold</t>
  </si>
  <si>
    <t>Cell is Blank - Dis-regard</t>
  </si>
  <si>
    <t>Count of Category Cleaned</t>
  </si>
  <si>
    <t>(Multiple Items)</t>
  </si>
  <si>
    <t>Non-Carbonated</t>
  </si>
  <si>
    <t>Category Final</t>
  </si>
  <si>
    <t>% Sold</t>
  </si>
  <si>
    <t>Cost of Product</t>
  </si>
  <si>
    <t xml:space="preserve">Red Bull </t>
  </si>
  <si>
    <t xml:space="preserve"> Energy Drink </t>
  </si>
  <si>
    <t xml:space="preserve"> Sugar Free</t>
  </si>
  <si>
    <t xml:space="preserve">Takis </t>
  </si>
  <si>
    <t xml:space="preserve"> Hot Chilli Pepper &amp; Lime</t>
  </si>
  <si>
    <t xml:space="preserve">Bai Antioxidant </t>
  </si>
  <si>
    <t xml:space="preserve"> Brasilia BB</t>
  </si>
  <si>
    <t xml:space="preserve">Miss Vickie's Potato Chip </t>
  </si>
  <si>
    <t xml:space="preserve"> Sea Salt &amp; Vinega</t>
  </si>
  <si>
    <t xml:space="preserve"> Lime &amp; Cracked Pe</t>
  </si>
  <si>
    <t xml:space="preserve">Seapoint Farms Dry Roasted Edamame </t>
  </si>
  <si>
    <t xml:space="preserve"> Wasabi</t>
  </si>
  <si>
    <t xml:space="preserve">Snapple Diet Tea </t>
  </si>
  <si>
    <t xml:space="preserve"> Lemon</t>
  </si>
  <si>
    <t xml:space="preserve">Stretch Island Fruit Leathers Snacks </t>
  </si>
  <si>
    <t xml:space="preserve"> Variet</t>
  </si>
  <si>
    <t xml:space="preserve">KitKat </t>
  </si>
  <si>
    <t xml:space="preserve"> Crisp Wafers</t>
  </si>
  <si>
    <t xml:space="preserve">Wonderful Pistachios </t>
  </si>
  <si>
    <t xml:space="preserve"> Variety</t>
  </si>
  <si>
    <t xml:space="preserve">Spindrift </t>
  </si>
  <si>
    <t xml:space="preserve"> Sparkling Water  Lime</t>
  </si>
  <si>
    <t xml:space="preserve"> Sea Salt Original</t>
  </si>
  <si>
    <t xml:space="preserve">Vitamin Water </t>
  </si>
  <si>
    <t xml:space="preserve"> XXX Acai BB Pomegranate</t>
  </si>
  <si>
    <t xml:space="preserve">Cheetos </t>
  </si>
  <si>
    <t xml:space="preserve"> Fleming Hot Crunchy</t>
  </si>
  <si>
    <t xml:space="preserve">Pure Organic Fruit Bar </t>
  </si>
  <si>
    <t xml:space="preserve"> Strawberry Banana</t>
  </si>
  <si>
    <t xml:space="preserve">Robert Irvine's </t>
  </si>
  <si>
    <t xml:space="preserve"> Fit Crunch </t>
  </si>
  <si>
    <t xml:space="preserve">  Chocolate Pea</t>
  </si>
  <si>
    <t xml:space="preserve">Good Health Veggie Stix </t>
  </si>
  <si>
    <t xml:space="preserve"> Zesty Ranch</t>
  </si>
  <si>
    <t xml:space="preserve">Cheetos Baked </t>
  </si>
  <si>
    <t xml:space="preserve"> Flaming Hot</t>
  </si>
  <si>
    <t xml:space="preserve">SunChips Multigrain </t>
  </si>
  <si>
    <t xml:space="preserve"> Salsa</t>
  </si>
  <si>
    <t xml:space="preserve">Bubly </t>
  </si>
  <si>
    <t xml:space="preserve"> Grapefruit</t>
  </si>
  <si>
    <t xml:space="preserve">Chum Fruit Bites </t>
  </si>
  <si>
    <t xml:space="preserve"> Mango/Strawberry</t>
  </si>
  <si>
    <t xml:space="preserve"> Raspberry</t>
  </si>
  <si>
    <t xml:space="preserve">Zevia Zero Calorie Energy </t>
  </si>
  <si>
    <t xml:space="preserve"> Mango Ginger</t>
  </si>
  <si>
    <t xml:space="preserve">V8 Vegetable Juice </t>
  </si>
  <si>
    <t xml:space="preserve"> Original</t>
  </si>
  <si>
    <t xml:space="preserve">BodyArmor LYTE  </t>
  </si>
  <si>
    <t xml:space="preserve"> Peach Mango</t>
  </si>
  <si>
    <t xml:space="preserve"> Harvest Cheddar</t>
  </si>
  <si>
    <t xml:space="preserve"> Sea Salt</t>
  </si>
  <si>
    <t xml:space="preserve"> Peach Tea</t>
  </si>
  <si>
    <t xml:space="preserve">Keto Krisp </t>
  </si>
  <si>
    <t xml:space="preserve"> Almond/Chocolate</t>
  </si>
  <si>
    <t xml:space="preserve">Larabar </t>
  </si>
  <si>
    <t xml:space="preserve"> Peanut Butter chocolate Chip</t>
  </si>
  <si>
    <t xml:space="preserve"> Molokai Coconut</t>
  </si>
  <si>
    <t xml:space="preserve"> Jalapeno</t>
  </si>
  <si>
    <t xml:space="preserve">Coca Cola </t>
  </si>
  <si>
    <t xml:space="preserve"> Zero Sugar</t>
  </si>
  <si>
    <t xml:space="preserve">Ruffles Baked  </t>
  </si>
  <si>
    <t xml:space="preserve"> Cheddar &amp; Sour Cream</t>
  </si>
  <si>
    <t xml:space="preserve">CheezIt </t>
  </si>
  <si>
    <t xml:space="preserve"> Berry Punch</t>
  </si>
  <si>
    <t xml:space="preserve"> Smokehouse BBQ</t>
  </si>
  <si>
    <t xml:space="preserve"> Ice Cool Blue Lavender</t>
  </si>
  <si>
    <t xml:space="preserve"> White Cheddar</t>
  </si>
  <si>
    <t xml:space="preserve">Nature's Valley Crunchy Granola Bar </t>
  </si>
  <si>
    <t xml:space="preserve"> Oats &amp;</t>
  </si>
  <si>
    <t xml:space="preserve">Lays Baked </t>
  </si>
  <si>
    <t xml:space="preserve"> Zambia Bingcherry</t>
  </si>
  <si>
    <t xml:space="preserve"> Cherry</t>
  </si>
  <si>
    <t xml:space="preserve">Belvita Breakfast Cookies </t>
  </si>
  <si>
    <t xml:space="preserve"> Blueberry</t>
  </si>
  <si>
    <t xml:space="preserve"> Sparkling Water Raspberry Lime</t>
  </si>
  <si>
    <t xml:space="preserve">Popchips Potato </t>
  </si>
  <si>
    <t xml:space="preserve"> Barbeque</t>
  </si>
  <si>
    <t xml:space="preserve">Snyder's of Hanover Pretzel </t>
  </si>
  <si>
    <t xml:space="preserve"> Cheddar Cheese</t>
  </si>
  <si>
    <t xml:space="preserve"> Almond Butter</t>
  </si>
  <si>
    <t xml:space="preserve">Nature's Valley Chewy Granola Bar </t>
  </si>
  <si>
    <t xml:space="preserve"> Fruit &amp; N</t>
  </si>
  <si>
    <t xml:space="preserve"> Squeezed Lemonade</t>
  </si>
  <si>
    <t xml:space="preserve"> Double Cheese</t>
  </si>
  <si>
    <t xml:space="preserve"> Barbecue</t>
  </si>
  <si>
    <t xml:space="preserve">Sunkist Soda </t>
  </si>
  <si>
    <t xml:space="preserve"> Orange</t>
  </si>
  <si>
    <t xml:space="preserve">Funyuns </t>
  </si>
  <si>
    <t xml:space="preserve">NuGo Dark Chocolate </t>
  </si>
  <si>
    <t xml:space="preserve"> Choc Chip</t>
  </si>
  <si>
    <t xml:space="preserve">Oberto Specialty Meats </t>
  </si>
  <si>
    <t xml:space="preserve">Kinder </t>
  </si>
  <si>
    <t xml:space="preserve"> Bueno </t>
  </si>
  <si>
    <t xml:space="preserve"> Crispy Creamy Chocolate</t>
  </si>
  <si>
    <t xml:space="preserve">Belvita Snack Packs </t>
  </si>
  <si>
    <t xml:space="preserve">RXBAR </t>
  </si>
  <si>
    <t xml:space="preserve"> Protein Bar </t>
  </si>
  <si>
    <t xml:space="preserve"> Peanut Butter</t>
  </si>
  <si>
    <t xml:space="preserve">Snapple Tea </t>
  </si>
  <si>
    <t xml:space="preserve">KIND Bar </t>
  </si>
  <si>
    <t xml:space="preserve"> Dark Choc Almond SeaSalt</t>
  </si>
  <si>
    <t xml:space="preserve">Fritos </t>
  </si>
  <si>
    <t xml:space="preserve"> Pretzel Sea Salt</t>
  </si>
  <si>
    <t xml:space="preserve"> Crunchy Cheese</t>
  </si>
  <si>
    <t xml:space="preserve"> Cheddar Sour Cream and Onion</t>
  </si>
  <si>
    <t xml:space="preserve"> Chocolate Sea Salt</t>
  </si>
  <si>
    <t xml:space="preserve">Starbucks Doubleshot Energy </t>
  </si>
  <si>
    <t xml:space="preserve"> Mocha</t>
  </si>
  <si>
    <t xml:space="preserve"> Blackberry</t>
  </si>
  <si>
    <t xml:space="preserve"> Crunchy</t>
  </si>
  <si>
    <t xml:space="preserve"> Sparkling Water </t>
  </si>
  <si>
    <t xml:space="preserve"> Pineapple</t>
  </si>
  <si>
    <t xml:space="preserve">Lays </t>
  </si>
  <si>
    <t xml:space="preserve"> Classic</t>
  </si>
  <si>
    <t xml:space="preserve">Genius Keto Bar </t>
  </si>
  <si>
    <t xml:space="preserve"> Chocolate Dream</t>
  </si>
  <si>
    <t xml:space="preserve">Lenny &amp; Larrys </t>
  </si>
  <si>
    <t xml:space="preserve"> SnickerDoodle</t>
  </si>
  <si>
    <t xml:space="preserve">Autumns Granola Bar </t>
  </si>
  <si>
    <t xml:space="preserve"> Cinnamon Almond</t>
  </si>
  <si>
    <t xml:space="preserve"> French Onion</t>
  </si>
  <si>
    <t xml:space="preserve"> Kula Watermelon</t>
  </si>
  <si>
    <t xml:space="preserve">Honest Tea </t>
  </si>
  <si>
    <t xml:space="preserve"> Berry Hibiscus</t>
  </si>
  <si>
    <t xml:space="preserve">Hungry Buddha </t>
  </si>
  <si>
    <t xml:space="preserve"> Chocolate Chip</t>
  </si>
  <si>
    <t xml:space="preserve">Remedy Kombucha </t>
  </si>
  <si>
    <t xml:space="preserve"> Ginger Lemon</t>
  </si>
  <si>
    <t xml:space="preserve">Starbucks Refresher </t>
  </si>
  <si>
    <t xml:space="preserve"> Real Coconut Water</t>
  </si>
  <si>
    <t xml:space="preserve"> Coconut Cocoa</t>
  </si>
  <si>
    <t xml:space="preserve">Made in Nature </t>
  </si>
  <si>
    <t xml:space="preserve"> Mangoes Sweet &amp; Tangy</t>
  </si>
  <si>
    <t xml:space="preserve"> Cinnamon</t>
  </si>
  <si>
    <t xml:space="preserve">Keto Bar </t>
  </si>
  <si>
    <t xml:space="preserve"> Creamy Peanut Butter Chocolate</t>
  </si>
  <si>
    <t xml:space="preserve">Skippy Peanut Butter </t>
  </si>
  <si>
    <t xml:space="preserve"> Go Paks</t>
  </si>
  <si>
    <t xml:space="preserve">Belvita Snack Bites </t>
  </si>
  <si>
    <t xml:space="preserve"> Cinnamon BS Go Paks</t>
  </si>
  <si>
    <t xml:space="preserve">Pop Corners </t>
  </si>
  <si>
    <t xml:space="preserve"> Kettle Corn</t>
  </si>
  <si>
    <t xml:space="preserve"> Kupang strawberry kiwi</t>
  </si>
  <si>
    <t xml:space="preserve"> Chocolate</t>
  </si>
  <si>
    <t xml:space="preserve"> Spicy Queso</t>
  </si>
  <si>
    <t xml:space="preserve"> Tanzania Lemon Super Tea</t>
  </si>
  <si>
    <t xml:space="preserve">Bai Lemonade </t>
  </si>
  <si>
    <t xml:space="preserve"> Burundi Blueberry</t>
  </si>
  <si>
    <t xml:space="preserve"> Mango</t>
  </si>
  <si>
    <t xml:space="preserve"> Lime</t>
  </si>
  <si>
    <t xml:space="preserve">Nature's Garden Trail Mix </t>
  </si>
  <si>
    <t xml:space="preserve"> Cranberry Healthy</t>
  </si>
  <si>
    <t xml:space="preserve">BodyArmor LYTE </t>
  </si>
  <si>
    <t xml:space="preserve"> Strawberry Lemonade</t>
  </si>
  <si>
    <t xml:space="preserve">Keep Healthy </t>
  </si>
  <si>
    <t xml:space="preserve"> Chocolate Fudge</t>
  </si>
  <si>
    <t xml:space="preserve">Snyder's of Hanover Pretzel Pieces </t>
  </si>
  <si>
    <t xml:space="preserve"> Honey Mu</t>
  </si>
  <si>
    <t xml:space="preserve">Belvita Breakfast Biscuit Bites </t>
  </si>
  <si>
    <t xml:space="preserve"> Hot Buff</t>
  </si>
  <si>
    <t xml:space="preserve">Ice Breakers Ice Cubes </t>
  </si>
  <si>
    <t xml:space="preserve"> PepperMint</t>
  </si>
  <si>
    <t xml:space="preserve">Goldfish Baked </t>
  </si>
  <si>
    <t xml:space="preserve"> Cheddar</t>
  </si>
  <si>
    <t xml:space="preserve"> Sweet &amp; Salty Kettle</t>
  </si>
  <si>
    <t xml:space="preserve">Mini Chips Ahoy </t>
  </si>
  <si>
    <t xml:space="preserve">Oreo Mini </t>
  </si>
  <si>
    <t xml:space="preserve">Teddy Grahams </t>
  </si>
  <si>
    <t xml:space="preserve">BodyArmor  LYTE </t>
  </si>
  <si>
    <t xml:space="preserve"> Blueberry Pomegranate</t>
  </si>
  <si>
    <t xml:space="preserve"> Coffee</t>
  </si>
  <si>
    <t xml:space="preserve">Nature's Bakery Fig Bar </t>
  </si>
  <si>
    <t xml:space="preserve">Canada Dry </t>
  </si>
  <si>
    <t xml:space="preserve"> Ginger Ale &amp; Lemonde</t>
  </si>
  <si>
    <t xml:space="preserve"> Ginger Ale</t>
  </si>
  <si>
    <t xml:space="preserve"> Sour Cream &amp; Onion</t>
  </si>
  <si>
    <t xml:space="preserve">Pringles </t>
  </si>
  <si>
    <t xml:space="preserve"> Regular</t>
  </si>
  <si>
    <t xml:space="preserve"> Peach</t>
  </si>
  <si>
    <t xml:space="preserve">Zone Perfect </t>
  </si>
  <si>
    <t xml:space="preserve"> Chocolate Chip Cookie Dough</t>
  </si>
  <si>
    <t xml:space="preserve"> Omega 3</t>
  </si>
  <si>
    <t xml:space="preserve">S. Pellegrino Essenza Mineral Water </t>
  </si>
  <si>
    <t xml:space="preserve"> Blood O</t>
  </si>
  <si>
    <t xml:space="preserve">Snapple Lemonade </t>
  </si>
  <si>
    <t xml:space="preserve"> black berry</t>
  </si>
  <si>
    <t xml:space="preserve"> watermelon</t>
  </si>
  <si>
    <t xml:space="preserve"> pineapple</t>
  </si>
  <si>
    <t xml:space="preserve">Zevia Organic Tea </t>
  </si>
  <si>
    <t xml:space="preserve"> Heart Healthy Mix</t>
  </si>
  <si>
    <t xml:space="preserve">Lindens </t>
  </si>
  <si>
    <t xml:space="preserve"> Chocolate Chippers</t>
  </si>
  <si>
    <t xml:space="preserve"> Raspberry Lemonade</t>
  </si>
  <si>
    <t xml:space="preserve">TruBar </t>
  </si>
  <si>
    <t xml:space="preserve"> Cookie Dough</t>
  </si>
  <si>
    <t xml:space="preserve"> Daydreaming about Donuts</t>
  </si>
  <si>
    <t>Vendor</t>
  </si>
  <si>
    <t>Ignore</t>
  </si>
  <si>
    <t>Sum of MQty</t>
  </si>
  <si>
    <t>Sum of MPrice</t>
  </si>
  <si>
    <t>Total Units</t>
  </si>
  <si>
    <t>Total Price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</si>
  <si>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</si>
  <si>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</si>
  <si>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</si>
  <si>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</si>
  <si>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</si>
  <si>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</si>
  <si>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</si>
  <si>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</si>
  <si>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</si>
  <si>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Saturday</t>
  </si>
  <si>
    <t xml:space="preserve"> January 1</t>
  </si>
  <si>
    <t>Sunday</t>
  </si>
  <si>
    <t xml:space="preserve"> January 2</t>
  </si>
  <si>
    <t>Monday</t>
  </si>
  <si>
    <t xml:space="preserve"> January 3</t>
  </si>
  <si>
    <t>Tuesday</t>
  </si>
  <si>
    <t xml:space="preserve"> January 4</t>
  </si>
  <si>
    <t>Wednesday</t>
  </si>
  <si>
    <t xml:space="preserve"> January 5</t>
  </si>
  <si>
    <t>Thursday</t>
  </si>
  <si>
    <t xml:space="preserve"> January 6</t>
  </si>
  <si>
    <t>Friday</t>
  </si>
  <si>
    <t xml:space="preserve"> January 7</t>
  </si>
  <si>
    <t xml:space="preserve"> January 8</t>
  </si>
  <si>
    <t xml:space="preserve"> January 9</t>
  </si>
  <si>
    <t xml:space="preserve"> January 10</t>
  </si>
  <si>
    <t xml:space="preserve"> January 11</t>
  </si>
  <si>
    <t xml:space="preserve"> January 12</t>
  </si>
  <si>
    <t xml:space="preserve"> January 13</t>
  </si>
  <si>
    <t xml:space="preserve"> January 14</t>
  </si>
  <si>
    <t xml:space="preserve"> January 15</t>
  </si>
  <si>
    <t xml:space="preserve"> January 16</t>
  </si>
  <si>
    <t xml:space="preserve"> January 17</t>
  </si>
  <si>
    <t xml:space="preserve"> January 18</t>
  </si>
  <si>
    <t xml:space="preserve"> January 19</t>
  </si>
  <si>
    <t xml:space="preserve"> January 20</t>
  </si>
  <si>
    <t xml:space="preserve"> January 21</t>
  </si>
  <si>
    <t xml:space="preserve"> January 22</t>
  </si>
  <si>
    <t xml:space="preserve"> January 23</t>
  </si>
  <si>
    <t xml:space="preserve"> January 24</t>
  </si>
  <si>
    <t xml:space="preserve"> January 25</t>
  </si>
  <si>
    <t xml:space="preserve"> January 26</t>
  </si>
  <si>
    <t xml:space="preserve"> January 27</t>
  </si>
  <si>
    <t xml:space="preserve"> January 28</t>
  </si>
  <si>
    <t xml:space="preserve"> January 29</t>
  </si>
  <si>
    <t xml:space="preserve"> January 30</t>
  </si>
  <si>
    <t xml:space="preserve"> January 31</t>
  </si>
  <si>
    <t xml:space="preserve"> February 1</t>
  </si>
  <si>
    <t xml:space="preserve"> February 2</t>
  </si>
  <si>
    <t xml:space="preserve"> February 3</t>
  </si>
  <si>
    <t xml:space="preserve"> February 4</t>
  </si>
  <si>
    <t xml:space="preserve"> February 5</t>
  </si>
  <si>
    <t xml:space="preserve"> February 6</t>
  </si>
  <si>
    <t xml:space="preserve"> February 7</t>
  </si>
  <si>
    <t xml:space="preserve"> February 8</t>
  </si>
  <si>
    <t xml:space="preserve"> February 9</t>
  </si>
  <si>
    <t xml:space="preserve"> February 10</t>
  </si>
  <si>
    <t xml:space="preserve"> February 11</t>
  </si>
  <si>
    <t xml:space="preserve"> February 12</t>
  </si>
  <si>
    <t xml:space="preserve"> February 13</t>
  </si>
  <si>
    <t xml:space="preserve"> February 14</t>
  </si>
  <si>
    <t xml:space="preserve"> February 15</t>
  </si>
  <si>
    <t xml:space="preserve"> February 16</t>
  </si>
  <si>
    <t xml:space="preserve"> February 17</t>
  </si>
  <si>
    <t xml:space="preserve"> February 18</t>
  </si>
  <si>
    <t xml:space="preserve"> February 19</t>
  </si>
  <si>
    <t xml:space="preserve"> February 20</t>
  </si>
  <si>
    <t xml:space="preserve"> February 21</t>
  </si>
  <si>
    <t xml:space="preserve"> February 22</t>
  </si>
  <si>
    <t xml:space="preserve"> February 23</t>
  </si>
  <si>
    <t xml:space="preserve"> February 24</t>
  </si>
  <si>
    <t xml:space="preserve"> February 25</t>
  </si>
  <si>
    <t xml:space="preserve"> February 26</t>
  </si>
  <si>
    <t xml:space="preserve"> February 27</t>
  </si>
  <si>
    <t xml:space="preserve"> February 28</t>
  </si>
  <si>
    <t xml:space="preserve"> March 1</t>
  </si>
  <si>
    <t xml:space="preserve"> March 2</t>
  </si>
  <si>
    <t xml:space="preserve"> March 3</t>
  </si>
  <si>
    <t xml:space="preserve"> March 4</t>
  </si>
  <si>
    <t xml:space="preserve"> March 5</t>
  </si>
  <si>
    <t xml:space="preserve"> March 6</t>
  </si>
  <si>
    <t xml:space="preserve"> March 7</t>
  </si>
  <si>
    <t xml:space="preserve"> March 8</t>
  </si>
  <si>
    <t xml:space="preserve"> March 9</t>
  </si>
  <si>
    <t xml:space="preserve"> March 10</t>
  </si>
  <si>
    <t xml:space="preserve"> March 11</t>
  </si>
  <si>
    <t xml:space="preserve"> March 12</t>
  </si>
  <si>
    <t xml:space="preserve"> March 13</t>
  </si>
  <si>
    <t xml:space="preserve"> March 14</t>
  </si>
  <si>
    <t xml:space="preserve"> March 15</t>
  </si>
  <si>
    <t xml:space="preserve"> March 16</t>
  </si>
  <si>
    <t xml:space="preserve"> March 17</t>
  </si>
  <si>
    <t xml:space="preserve"> March 18</t>
  </si>
  <si>
    <t xml:space="preserve"> March 19</t>
  </si>
  <si>
    <t xml:space="preserve"> March 20</t>
  </si>
  <si>
    <t xml:space="preserve"> March 21</t>
  </si>
  <si>
    <t xml:space="preserve"> March 22</t>
  </si>
  <si>
    <t xml:space="preserve"> March 23</t>
  </si>
  <si>
    <t xml:space="preserve"> March 24</t>
  </si>
  <si>
    <t xml:space="preserve"> March 25</t>
  </si>
  <si>
    <t xml:space="preserve"> March 26</t>
  </si>
  <si>
    <t xml:space="preserve"> March 27</t>
  </si>
  <si>
    <t xml:space="preserve"> March 28</t>
  </si>
  <si>
    <t xml:space="preserve"> March 29</t>
  </si>
  <si>
    <t xml:space="preserve"> March 30</t>
  </si>
  <si>
    <t xml:space="preserve"> March 31</t>
  </si>
  <si>
    <t xml:space="preserve"> April 1</t>
  </si>
  <si>
    <t xml:space="preserve"> April 2</t>
  </si>
  <si>
    <t xml:space="preserve"> April 3</t>
  </si>
  <si>
    <t xml:space="preserve"> April 4</t>
  </si>
  <si>
    <t xml:space="preserve"> April 5</t>
  </si>
  <si>
    <t xml:space="preserve"> April 6</t>
  </si>
  <si>
    <t xml:space="preserve"> April 7</t>
  </si>
  <si>
    <t xml:space="preserve"> April 8</t>
  </si>
  <si>
    <t xml:space="preserve"> April 9</t>
  </si>
  <si>
    <t xml:space="preserve"> April 10</t>
  </si>
  <si>
    <t xml:space="preserve"> April 11</t>
  </si>
  <si>
    <t xml:space="preserve"> April 12</t>
  </si>
  <si>
    <t xml:space="preserve"> April 13</t>
  </si>
  <si>
    <t xml:space="preserve"> April 14</t>
  </si>
  <si>
    <t xml:space="preserve"> April 15</t>
  </si>
  <si>
    <t xml:space="preserve"> April 16</t>
  </si>
  <si>
    <t xml:space="preserve"> April 18</t>
  </si>
  <si>
    <t xml:space="preserve"> April 19</t>
  </si>
  <si>
    <t xml:space="preserve"> April 20</t>
  </si>
  <si>
    <t xml:space="preserve"> April 21</t>
  </si>
  <si>
    <t xml:space="preserve"> April 22</t>
  </si>
  <si>
    <t xml:space="preserve"> April 23</t>
  </si>
  <si>
    <t xml:space="preserve"> April 24</t>
  </si>
  <si>
    <t xml:space="preserve"> April 25</t>
  </si>
  <si>
    <t xml:space="preserve"> April 26</t>
  </si>
  <si>
    <t xml:space="preserve"> April 27</t>
  </si>
  <si>
    <t xml:space="preserve"> April 28</t>
  </si>
  <si>
    <t xml:space="preserve"> April 29</t>
  </si>
  <si>
    <t xml:space="preserve"> April 30</t>
  </si>
  <si>
    <t xml:space="preserve"> May 1</t>
  </si>
  <si>
    <t xml:space="preserve"> May 2</t>
  </si>
  <si>
    <t xml:space="preserve"> May 3</t>
  </si>
  <si>
    <t xml:space="preserve"> May 4</t>
  </si>
  <si>
    <t xml:space="preserve"> May 5</t>
  </si>
  <si>
    <t xml:space="preserve"> May 6</t>
  </si>
  <si>
    <t xml:space="preserve"> May 7</t>
  </si>
  <si>
    <t xml:space="preserve"> May 8</t>
  </si>
  <si>
    <t xml:space="preserve"> May 9</t>
  </si>
  <si>
    <t xml:space="preserve"> May 10</t>
  </si>
  <si>
    <t xml:space="preserve"> May 11</t>
  </si>
  <si>
    <t xml:space="preserve"> May 12</t>
  </si>
  <si>
    <t xml:space="preserve"> May 13</t>
  </si>
  <si>
    <t xml:space="preserve"> May 14</t>
  </si>
  <si>
    <t xml:space="preserve"> May 15</t>
  </si>
  <si>
    <t xml:space="preserve"> May 16</t>
  </si>
  <si>
    <t xml:space="preserve"> May 17</t>
  </si>
  <si>
    <t xml:space="preserve"> May 18</t>
  </si>
  <si>
    <t xml:space="preserve"> May 19</t>
  </si>
  <si>
    <t xml:space="preserve"> May 20</t>
  </si>
  <si>
    <t xml:space="preserve"> May 21</t>
  </si>
  <si>
    <t xml:space="preserve"> May 22</t>
  </si>
  <si>
    <t xml:space="preserve"> May 23</t>
  </si>
  <si>
    <t xml:space="preserve"> May 24</t>
  </si>
  <si>
    <t xml:space="preserve"> May 25</t>
  </si>
  <si>
    <t xml:space="preserve"> May 26</t>
  </si>
  <si>
    <t xml:space="preserve"> May 27</t>
  </si>
  <si>
    <t xml:space="preserve"> May 28</t>
  </si>
  <si>
    <t xml:space="preserve"> May 29</t>
  </si>
  <si>
    <t xml:space="preserve"> May 30</t>
  </si>
  <si>
    <t xml:space="preserve"> May 31</t>
  </si>
  <si>
    <t xml:space="preserve"> June 1</t>
  </si>
  <si>
    <t xml:space="preserve"> June 2</t>
  </si>
  <si>
    <t xml:space="preserve"> June 3</t>
  </si>
  <si>
    <t xml:space="preserve"> June 4</t>
  </si>
  <si>
    <t xml:space="preserve"> June 5</t>
  </si>
  <si>
    <t xml:space="preserve"> June 6</t>
  </si>
  <si>
    <t xml:space="preserve"> June 7</t>
  </si>
  <si>
    <t xml:space="preserve"> June 8</t>
  </si>
  <si>
    <t xml:space="preserve"> June 9</t>
  </si>
  <si>
    <t xml:space="preserve"> June 10</t>
  </si>
  <si>
    <t xml:space="preserve"> June 11</t>
  </si>
  <si>
    <t xml:space="preserve"> June 12</t>
  </si>
  <si>
    <t xml:space="preserve"> June 13</t>
  </si>
  <si>
    <t xml:space="preserve"> June 14</t>
  </si>
  <si>
    <t xml:space="preserve"> June 15</t>
  </si>
  <si>
    <t xml:space="preserve"> June 16</t>
  </si>
  <si>
    <t xml:space="preserve"> June 17</t>
  </si>
  <si>
    <t xml:space="preserve"> June 18</t>
  </si>
  <si>
    <t xml:space="preserve"> June 19</t>
  </si>
  <si>
    <t xml:space="preserve"> June 20</t>
  </si>
  <si>
    <t xml:space="preserve"> June 21</t>
  </si>
  <si>
    <t xml:space="preserve"> June 22</t>
  </si>
  <si>
    <t xml:space="preserve"> June 23</t>
  </si>
  <si>
    <t xml:space="preserve"> June 24</t>
  </si>
  <si>
    <t xml:space="preserve"> June 25</t>
  </si>
  <si>
    <t xml:space="preserve"> June 26</t>
  </si>
  <si>
    <t xml:space="preserve"> June 27</t>
  </si>
  <si>
    <t xml:space="preserve"> June 28</t>
  </si>
  <si>
    <t xml:space="preserve"> June 29</t>
  </si>
  <si>
    <t xml:space="preserve"> June 30</t>
  </si>
  <si>
    <t xml:space="preserve"> July 1</t>
  </si>
  <si>
    <t xml:space="preserve"> July 2</t>
  </si>
  <si>
    <t xml:space="preserve"> July 3</t>
  </si>
  <si>
    <t xml:space="preserve"> July 4</t>
  </si>
  <si>
    <t xml:space="preserve"> July 5</t>
  </si>
  <si>
    <t xml:space="preserve"> July 6</t>
  </si>
  <si>
    <t xml:space="preserve"> July 7</t>
  </si>
  <si>
    <t xml:space="preserve"> July 8</t>
  </si>
  <si>
    <t xml:space="preserve"> July 9</t>
  </si>
  <si>
    <t xml:space="preserve"> July 10</t>
  </si>
  <si>
    <t xml:space="preserve"> July 11</t>
  </si>
  <si>
    <t xml:space="preserve"> July 12</t>
  </si>
  <si>
    <t xml:space="preserve"> July 13</t>
  </si>
  <si>
    <t xml:space="preserve"> July 14</t>
  </si>
  <si>
    <t xml:space="preserve"> July 15</t>
  </si>
  <si>
    <t xml:space="preserve"> July 16</t>
  </si>
  <si>
    <t xml:space="preserve"> July 17</t>
  </si>
  <si>
    <t xml:space="preserve"> July 18</t>
  </si>
  <si>
    <t xml:space="preserve"> July 19</t>
  </si>
  <si>
    <t xml:space="preserve"> July 20</t>
  </si>
  <si>
    <t xml:space="preserve"> July 21</t>
  </si>
  <si>
    <t xml:space="preserve"> July 22</t>
  </si>
  <si>
    <t xml:space="preserve"> July 23</t>
  </si>
  <si>
    <t xml:space="preserve"> July 24</t>
  </si>
  <si>
    <t xml:space="preserve"> July 25</t>
  </si>
  <si>
    <t xml:space="preserve"> July 26</t>
  </si>
  <si>
    <t xml:space="preserve"> July 27</t>
  </si>
  <si>
    <t xml:space="preserve"> July 28</t>
  </si>
  <si>
    <t xml:space="preserve"> July 29</t>
  </si>
  <si>
    <t xml:space="preserve"> July 30</t>
  </si>
  <si>
    <t xml:space="preserve"> July 31</t>
  </si>
  <si>
    <t xml:space="preserve"> August 1</t>
  </si>
  <si>
    <t xml:space="preserve"> August 2</t>
  </si>
  <si>
    <t xml:space="preserve"> August 3</t>
  </si>
  <si>
    <t xml:space="preserve"> August 4</t>
  </si>
  <si>
    <t xml:space="preserve"> August 5</t>
  </si>
  <si>
    <t xml:space="preserve"> August 6</t>
  </si>
  <si>
    <t xml:space="preserve"> August 7</t>
  </si>
  <si>
    <t xml:space="preserve"> August 8</t>
  </si>
  <si>
    <t xml:space="preserve"> August 9</t>
  </si>
  <si>
    <t xml:space="preserve"> August 10</t>
  </si>
  <si>
    <t xml:space="preserve"> August 11</t>
  </si>
  <si>
    <t xml:space="preserve"> August 12</t>
  </si>
  <si>
    <t xml:space="preserve"> August 13</t>
  </si>
  <si>
    <t xml:space="preserve"> August 14</t>
  </si>
  <si>
    <t xml:space="preserve"> August 15</t>
  </si>
  <si>
    <t xml:space="preserve"> August 16</t>
  </si>
  <si>
    <t xml:space="preserve"> August 17</t>
  </si>
  <si>
    <t xml:space="preserve"> August 18</t>
  </si>
  <si>
    <t xml:space="preserve"> August 19</t>
  </si>
  <si>
    <t xml:space="preserve"> August 20</t>
  </si>
  <si>
    <t xml:space="preserve"> August 21</t>
  </si>
  <si>
    <t xml:space="preserve"> August 22</t>
  </si>
  <si>
    <t xml:space="preserve"> August 23</t>
  </si>
  <si>
    <t xml:space="preserve"> August 24</t>
  </si>
  <si>
    <t xml:space="preserve"> August 25</t>
  </si>
  <si>
    <t xml:space="preserve"> August 26</t>
  </si>
  <si>
    <t xml:space="preserve"> August 27</t>
  </si>
  <si>
    <t xml:space="preserve"> August 28</t>
  </si>
  <si>
    <t xml:space="preserve"> August 29</t>
  </si>
  <si>
    <t xml:space="preserve"> August 30</t>
  </si>
  <si>
    <t xml:space="preserve"> August 31</t>
  </si>
  <si>
    <t>Day</t>
  </si>
  <si>
    <t>Month</t>
  </si>
  <si>
    <t>Year</t>
  </si>
  <si>
    <t>Sum of Quantity</t>
  </si>
  <si>
    <t>Sheet - "Exploratory Data Analysis has all the slicing and dicing done to understand the data.</t>
  </si>
  <si>
    <t>Any Column Highlighted in Yellow, was added due to data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</si>
</sst>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(&quot;$&quot;* #,##0_);_(&quot;$&quot;* \(#,##0\);_(&quot;$&quot;* &quot;-&quot;??_);_(@_)"/>
    <numFmt numFmtId="166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NumberFormat="1"/>
    <xf numFmtId="0" fontId="16" fillId="34" borderId="10" xfId="0" applyFont="1" applyFill="1" applyBorder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numFmt numFmtId="166" formatCode="_(* #,##0_);_(* \(#,##0\);_(* &quot;-&quot;??_);_(@_)"/>
    </dxf>
    <dxf>
      <numFmt numFmtId="165" formatCode="_(&quot;$&quot;* #,##0_);_(&quot;$&quot;* \(#,##0\);_(&quot;$&quot;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 sold per Machine Per</a:t>
            </a:r>
            <a:r>
              <a:rPr lang="en-US" baseline="0"/>
              <a:t> 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'Exploratory Data Analysis'!$A$4:$B$9</c:f>
              <c:multiLvlStrCache>
                <c:ptCount val="5"/>
                <c:lvl>
                  <c:pt idx="0">
                    <c:v>GuttenPlans x1367</c:v>
                  </c:pt>
                  <c:pt idx="1">
                    <c:v>EB Public Library x1380</c:v>
                  </c:pt>
                  <c:pt idx="2">
                    <c:v>BSQ Mall x1364 - Zales</c:v>
                  </c:pt>
                  <c:pt idx="3">
                    <c:v>BSQ Mall x1366 - ATT</c:v>
                  </c:pt>
                  <c:pt idx="4">
                    <c:v>Earle Asphalt x1371</c:v>
                  </c:pt>
                </c:lvl>
                <c:lvl>
                  <c:pt idx="0">
                    <c:v>GuttenPlans</c:v>
                  </c:pt>
                  <c:pt idx="1">
                    <c:v>EB Public Library</c:v>
                  </c:pt>
                  <c:pt idx="2">
                    <c:v>Brunswick Sq Mall</c:v>
                  </c:pt>
                  <c:pt idx="4">
                    <c:v>Earle Asphalt</c:v>
                  </c:pt>
                </c:lvl>
              </c:multiLvlStrCache>
            </c:multiLvlStrRef>
          </c:cat>
          <c:val>
            <c:numRef>
              <c:f>'Exploratory Data Analysis'!$C$4:$C$9</c:f>
              <c:numCache>
                <c:formatCode>General</c:formatCode>
                <c:ptCount val="5"/>
                <c:pt idx="0">
                  <c:v>2594</c:v>
                </c:pt>
                <c:pt idx="1">
                  <c:v>1933</c:v>
                </c:pt>
                <c:pt idx="2">
                  <c:v>757</c:v>
                </c:pt>
                <c:pt idx="3">
                  <c:v>563</c:v>
                </c:pt>
                <c:pt idx="4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E-4232-A16F-1DD75FBCDA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2007119"/>
        <c:axId val="622016687"/>
      </c:barChart>
      <c:catAx>
        <c:axId val="62200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16687"/>
        <c:crosses val="autoZero"/>
        <c:auto val="1"/>
        <c:lblAlgn val="ctr"/>
        <c:lblOffset val="100"/>
        <c:noMultiLvlLbl val="0"/>
      </c:catAx>
      <c:valAx>
        <c:axId val="6220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0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Products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Analysis'!$A$33:$A$38</c:f>
              <c:strCache>
                <c:ptCount val="5"/>
                <c:pt idx="0">
                  <c:v>Cell is Blank - Dis-regard</c:v>
                </c:pt>
                <c:pt idx="1">
                  <c:v>Water</c:v>
                </c:pt>
                <c:pt idx="2">
                  <c:v>Non Carbonated</c:v>
                </c:pt>
                <c:pt idx="3">
                  <c:v>Carbonated</c:v>
                </c:pt>
                <c:pt idx="4">
                  <c:v>Food</c:v>
                </c:pt>
              </c:strCache>
            </c:strRef>
          </c:cat>
          <c:val>
            <c:numRef>
              <c:f>'Exploratory Data Analysis'!$B$33:$B$38</c:f>
              <c:numCache>
                <c:formatCode>General</c:formatCode>
                <c:ptCount val="5"/>
                <c:pt idx="0">
                  <c:v>181</c:v>
                </c:pt>
                <c:pt idx="1">
                  <c:v>483</c:v>
                </c:pt>
                <c:pt idx="2">
                  <c:v>710</c:v>
                </c:pt>
                <c:pt idx="3">
                  <c:v>1639</c:v>
                </c:pt>
                <c:pt idx="4">
                  <c:v>3428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1-4172-8CCE-4B91DAA5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9166383"/>
        <c:axId val="900521135"/>
      </c:barChart>
      <c:catAx>
        <c:axId val="61916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21135"/>
        <c:crosses val="autoZero"/>
        <c:auto val="1"/>
        <c:lblAlgn val="ctr"/>
        <c:lblOffset val="100"/>
        <c:noMultiLvlLbl val="0"/>
      </c:catAx>
      <c:valAx>
        <c:axId val="90052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6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 Profitable Vendors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2410797393732395E-2"/>
              <c:y val="-2.2554267877217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6890061019753851E-2"/>
              <c:y val="-1.50361785848114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0342331161443789E-2"/>
              <c:y val="-1.12771339386085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Analysis'!$K$3</c:f>
              <c:strCache>
                <c:ptCount val="1"/>
                <c:pt idx="0">
                  <c:v>Total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C60-4D42-A188-68B7A00956E8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C60-4D42-A188-68B7A00956E8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C60-4D42-A188-68B7A00956E8}"/>
              </c:ext>
            </c:extLst>
          </c:dPt>
          <c:dLbls>
            <c:dLbl>
              <c:idx val="7"/>
              <c:layout>
                <c:manualLayout>
                  <c:x val="1.0342331161443789E-2"/>
                  <c:y val="-1.12771339386085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60-4D42-A188-68B7A00956E8}"/>
                </c:ext>
              </c:extLst>
            </c:dLbl>
            <c:dLbl>
              <c:idx val="8"/>
              <c:layout>
                <c:manualLayout>
                  <c:x val="2.6890061019753851E-2"/>
                  <c:y val="-1.50361785848114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60-4D42-A188-68B7A00956E8}"/>
                </c:ext>
              </c:extLst>
            </c:dLbl>
            <c:dLbl>
              <c:idx val="9"/>
              <c:layout>
                <c:manualLayout>
                  <c:x val="1.2410797393732395E-2"/>
                  <c:y val="-2.2554267877217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60-4D42-A188-68B7A00956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Analysis'!$J$4:$J$14</c:f>
              <c:strCache>
                <c:ptCount val="10"/>
                <c:pt idx="0">
                  <c:v>Monster Energy Original</c:v>
                </c:pt>
                <c:pt idx="1">
                  <c:v>Coca Cola </c:v>
                </c:pt>
                <c:pt idx="2">
                  <c:v>Red Bull </c:v>
                </c:pt>
                <c:pt idx="3">
                  <c:v>Snapple Diet Tea </c:v>
                </c:pt>
                <c:pt idx="4">
                  <c:v>KitKat </c:v>
                </c:pt>
                <c:pt idx="5">
                  <c:v>SunChips Multigrain </c:v>
                </c:pt>
                <c:pt idx="6">
                  <c:v>Poland Springs Water</c:v>
                </c:pt>
                <c:pt idx="7">
                  <c:v>CheezIt </c:v>
                </c:pt>
                <c:pt idx="8">
                  <c:v>Miss Vickie's Potato Chip </c:v>
                </c:pt>
                <c:pt idx="9">
                  <c:v>Sunkist Soda </c:v>
                </c:pt>
              </c:strCache>
            </c:strRef>
          </c:cat>
          <c:val>
            <c:numRef>
              <c:f>'Exploratory Data Analysis'!$K$4:$K$14</c:f>
              <c:numCache>
                <c:formatCode>General</c:formatCode>
                <c:ptCount val="10"/>
                <c:pt idx="0">
                  <c:v>1159</c:v>
                </c:pt>
                <c:pt idx="1">
                  <c:v>950</c:v>
                </c:pt>
                <c:pt idx="2">
                  <c:v>598.5</c:v>
                </c:pt>
                <c:pt idx="3">
                  <c:v>562.5</c:v>
                </c:pt>
                <c:pt idx="4">
                  <c:v>560.5</c:v>
                </c:pt>
                <c:pt idx="5">
                  <c:v>484.5</c:v>
                </c:pt>
                <c:pt idx="6">
                  <c:v>460</c:v>
                </c:pt>
                <c:pt idx="7">
                  <c:v>376.25</c:v>
                </c:pt>
                <c:pt idx="8">
                  <c:v>341.25</c:v>
                </c:pt>
                <c:pt idx="9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1-4E43-AE4A-D794B53792CC}"/>
            </c:ext>
          </c:extLst>
        </c:ser>
        <c:ser>
          <c:idx val="1"/>
          <c:order val="1"/>
          <c:tx>
            <c:strRef>
              <c:f>'Exploratory Data Analysis'!$L$3</c:f>
              <c:strCache>
                <c:ptCount val="1"/>
                <c:pt idx="0">
                  <c:v>Total Units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Analysis'!$J$4:$J$14</c:f>
              <c:strCache>
                <c:ptCount val="10"/>
                <c:pt idx="0">
                  <c:v>Monster Energy Original</c:v>
                </c:pt>
                <c:pt idx="1">
                  <c:v>Coca Cola </c:v>
                </c:pt>
                <c:pt idx="2">
                  <c:v>Red Bull </c:v>
                </c:pt>
                <c:pt idx="3">
                  <c:v>Snapple Diet Tea </c:v>
                </c:pt>
                <c:pt idx="4">
                  <c:v>KitKat </c:v>
                </c:pt>
                <c:pt idx="5">
                  <c:v>SunChips Multigrain </c:v>
                </c:pt>
                <c:pt idx="6">
                  <c:v>Poland Springs Water</c:v>
                </c:pt>
                <c:pt idx="7">
                  <c:v>CheezIt </c:v>
                </c:pt>
                <c:pt idx="8">
                  <c:v>Miss Vickie's Potato Chip </c:v>
                </c:pt>
                <c:pt idx="9">
                  <c:v>Sunkist Soda </c:v>
                </c:pt>
              </c:strCache>
            </c:strRef>
          </c:cat>
          <c:val>
            <c:numRef>
              <c:f>'Exploratory Data Analysis'!$L$4:$L$14</c:f>
              <c:numCache>
                <c:formatCode>General</c:formatCode>
                <c:ptCount val="10"/>
                <c:pt idx="0">
                  <c:v>385</c:v>
                </c:pt>
                <c:pt idx="1">
                  <c:v>680</c:v>
                </c:pt>
                <c:pt idx="2">
                  <c:v>179</c:v>
                </c:pt>
                <c:pt idx="3">
                  <c:v>225</c:v>
                </c:pt>
                <c:pt idx="4">
                  <c:v>267</c:v>
                </c:pt>
                <c:pt idx="5">
                  <c:v>328</c:v>
                </c:pt>
                <c:pt idx="6">
                  <c:v>311</c:v>
                </c:pt>
                <c:pt idx="7">
                  <c:v>252</c:v>
                </c:pt>
                <c:pt idx="8">
                  <c:v>230</c:v>
                </c:pt>
                <c:pt idx="9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31-4E43-AE4A-D794B53792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8442143"/>
        <c:axId val="1148445471"/>
      </c:barChart>
      <c:catAx>
        <c:axId val="114844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45471"/>
        <c:crosses val="autoZero"/>
        <c:auto val="1"/>
        <c:lblAlgn val="ctr"/>
        <c:lblOffset val="100"/>
        <c:noMultiLvlLbl val="0"/>
      </c:catAx>
      <c:valAx>
        <c:axId val="11484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4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  <a:r>
              <a:rPr lang="en-US" baseline="0"/>
              <a:t> 10 Vendors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Analysis'!$W$3</c:f>
              <c:strCache>
                <c:ptCount val="1"/>
                <c:pt idx="0">
                  <c:v>Total Units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Analysis'!$V$4:$V$13</c:f>
              <c:strCache>
                <c:ptCount val="10"/>
                <c:pt idx="0">
                  <c:v>Nature's Valley Crunchy Granola Bar </c:v>
                </c:pt>
                <c:pt idx="1">
                  <c:v>Nature's Valley Chewy Granola Bar </c:v>
                </c:pt>
                <c:pt idx="2">
                  <c:v>Quaker Cheddar Rice Crisps</c:v>
                </c:pt>
                <c:pt idx="3">
                  <c:v>Larabar </c:v>
                </c:pt>
                <c:pt idx="4">
                  <c:v>Zevia Organic Tea </c:v>
                </c:pt>
                <c:pt idx="5">
                  <c:v>Belvita Breakfast Biscuit Bites </c:v>
                </c:pt>
                <c:pt idx="6">
                  <c:v>KIND Bar </c:v>
                </c:pt>
                <c:pt idx="7">
                  <c:v>Quaker Apple Cinnamon Rice Crisps</c:v>
                </c:pt>
                <c:pt idx="8">
                  <c:v>Belvita Breakfast Cookies </c:v>
                </c:pt>
                <c:pt idx="9">
                  <c:v>Quaker ButterMilk Ranch Rice Crisps</c:v>
                </c:pt>
              </c:strCache>
            </c:strRef>
          </c:cat>
          <c:val>
            <c:numRef>
              <c:f>'Exploratory Data Analysis'!$W$4:$W$13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8-476F-AE0F-6FB638752C92}"/>
            </c:ext>
          </c:extLst>
        </c:ser>
        <c:ser>
          <c:idx val="1"/>
          <c:order val="1"/>
          <c:tx>
            <c:strRef>
              <c:f>'Exploratory Data Analysis'!$X$3</c:f>
              <c:strCache>
                <c:ptCount val="1"/>
                <c:pt idx="0">
                  <c:v>Total 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Analysis'!$V$4:$V$13</c:f>
              <c:strCache>
                <c:ptCount val="10"/>
                <c:pt idx="0">
                  <c:v>Nature's Valley Crunchy Granola Bar </c:v>
                </c:pt>
                <c:pt idx="1">
                  <c:v>Nature's Valley Chewy Granola Bar </c:v>
                </c:pt>
                <c:pt idx="2">
                  <c:v>Quaker Cheddar Rice Crisps</c:v>
                </c:pt>
                <c:pt idx="3">
                  <c:v>Larabar </c:v>
                </c:pt>
                <c:pt idx="4">
                  <c:v>Zevia Organic Tea </c:v>
                </c:pt>
                <c:pt idx="5">
                  <c:v>Belvita Breakfast Biscuit Bites </c:v>
                </c:pt>
                <c:pt idx="6">
                  <c:v>KIND Bar </c:v>
                </c:pt>
                <c:pt idx="7">
                  <c:v>Quaker Apple Cinnamon Rice Crisps</c:v>
                </c:pt>
                <c:pt idx="8">
                  <c:v>Belvita Breakfast Cookies </c:v>
                </c:pt>
                <c:pt idx="9">
                  <c:v>Quaker ButterMilk Ranch Rice Crisps</c:v>
                </c:pt>
              </c:strCache>
            </c:strRef>
          </c:cat>
          <c:val>
            <c:numRef>
              <c:f>'Exploratory Data Analysis'!$X$4:$X$13</c:f>
              <c:numCache>
                <c:formatCode>General</c:formatCode>
                <c:ptCount val="10"/>
                <c:pt idx="0">
                  <c:v>1.25</c:v>
                </c:pt>
                <c:pt idx="1">
                  <c:v>1.25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4.5</c:v>
                </c:pt>
                <c:pt idx="9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8-476F-AE0F-6FB638752C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7555023"/>
        <c:axId val="1147540463"/>
      </c:barChart>
      <c:catAx>
        <c:axId val="11475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40463"/>
        <c:crosses val="autoZero"/>
        <c:auto val="1"/>
        <c:lblAlgn val="ctr"/>
        <c:lblOffset val="100"/>
        <c:noMultiLvlLbl val="0"/>
      </c:catAx>
      <c:valAx>
        <c:axId val="114754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5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vs Credit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Analysis'!$K$42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'Exploratory Data Analysis'!$I$43:$J$51</c:f>
              <c:multiLvlStrCache>
                <c:ptCount val="8"/>
                <c:lvl>
                  <c:pt idx="0">
                    <c:v>Cash</c:v>
                  </c:pt>
                  <c:pt idx="1">
                    <c:v>Credit</c:v>
                  </c:pt>
                  <c:pt idx="2">
                    <c:v>Cash</c:v>
                  </c:pt>
                  <c:pt idx="3">
                    <c:v>Credit</c:v>
                  </c:pt>
                  <c:pt idx="4">
                    <c:v>Cash</c:v>
                  </c:pt>
                  <c:pt idx="5">
                    <c:v>Credit</c:v>
                  </c:pt>
                  <c:pt idx="6">
                    <c:v>Cash</c:v>
                  </c:pt>
                  <c:pt idx="7">
                    <c:v>Credit</c:v>
                  </c:pt>
                </c:lvl>
                <c:lvl>
                  <c:pt idx="0">
                    <c:v>Brunswick Sq Mall</c:v>
                  </c:pt>
                  <c:pt idx="2">
                    <c:v>Earle Asphalt</c:v>
                  </c:pt>
                  <c:pt idx="4">
                    <c:v>EB Public Library</c:v>
                  </c:pt>
                  <c:pt idx="6">
                    <c:v>GuttenPlans</c:v>
                  </c:pt>
                </c:lvl>
              </c:multiLvlStrCache>
            </c:multiLvlStrRef>
          </c:cat>
          <c:val>
            <c:numRef>
              <c:f>'Exploratory Data Analysis'!$K$43:$K$51</c:f>
              <c:numCache>
                <c:formatCode>_("$"* #,##0_);_("$"* \(#,##0\);_("$"* "-"??_);_(@_)</c:formatCode>
                <c:ptCount val="8"/>
                <c:pt idx="0">
                  <c:v>1389.25</c:v>
                </c:pt>
                <c:pt idx="1">
                  <c:v>1076.25</c:v>
                </c:pt>
                <c:pt idx="2">
                  <c:v>885</c:v>
                </c:pt>
                <c:pt idx="3">
                  <c:v>302.5</c:v>
                </c:pt>
                <c:pt idx="4">
                  <c:v>2127.75</c:v>
                </c:pt>
                <c:pt idx="5">
                  <c:v>1796.75</c:v>
                </c:pt>
                <c:pt idx="6">
                  <c:v>3581.5</c:v>
                </c:pt>
                <c:pt idx="7">
                  <c:v>1257.75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B7-4F25-AA32-8C1BB13A38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4111295"/>
        <c:axId val="1154121695"/>
      </c:barChart>
      <c:catAx>
        <c:axId val="115411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21695"/>
        <c:crosses val="autoZero"/>
        <c:auto val="1"/>
        <c:lblAlgn val="ctr"/>
        <c:lblOffset val="100"/>
        <c:noMultiLvlLbl val="0"/>
      </c:catAx>
      <c:valAx>
        <c:axId val="11541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1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Analysis!PivotTable10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 sold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'Exploratory Data Analysis'!$K$73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Analysis'!$I$74:$J$82</c:f>
              <c:strCache>
                <c:ptCount val="8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</c:strCache>
            </c:strRef>
          </c:cat>
          <c:val>
            <c:numRef>
              <c:f>'Exploratory Data Analysis'!$K$74:$K$82</c:f>
              <c:numCache>
                <c:formatCode>_(* #,##0_);_(* \(#,##0\);_(* "-"??_);_(@_)</c:formatCode>
                <c:ptCount val="8"/>
                <c:pt idx="0">
                  <c:v>493</c:v>
                </c:pt>
                <c:pt idx="1">
                  <c:v>502</c:v>
                </c:pt>
                <c:pt idx="2">
                  <c:v>642</c:v>
                </c:pt>
                <c:pt idx="3">
                  <c:v>870</c:v>
                </c:pt>
                <c:pt idx="4">
                  <c:v>860</c:v>
                </c:pt>
                <c:pt idx="5">
                  <c:v>1001</c:v>
                </c:pt>
                <c:pt idx="6">
                  <c:v>1147</c:v>
                </c:pt>
                <c:pt idx="7">
                  <c:v>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4-4EAC-85EF-4B22A9A9DFF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26643183"/>
        <c:axId val="1426659407"/>
      </c:lineChart>
      <c:catAx>
        <c:axId val="1426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59407"/>
        <c:crosses val="autoZero"/>
        <c:auto val="1"/>
        <c:lblAlgn val="ctr"/>
        <c:lblOffset val="100"/>
        <c:noMultiLvlLbl val="0"/>
      </c:catAx>
      <c:valAx>
        <c:axId val="1426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[ABC Vending Excel Data Analysis.xlsx]Exploratory Data Analysis!PivotTable11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Units Sold per Day</a:t>
            </a:r>
          </a:p>
        </c:rich>
      </c:tx>
      <c:layout>
        <c:manualLayout>
          <c:xMode val="edge"/>
          <c:yMode val="edge"/>
          <c:x val="0.36472222222222228"/>
          <c:y val="8.5921551472732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'Exploratory Data Analysis'!$I$106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'Exploratory Data Analysis'!$H$107:$H$114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'Exploratory Data Analysis'!$I$107:$I$114</c:f>
              <c:numCache>
                <c:formatCode>_(* #,##0_);_(* \(#,##0\);_(* "-"??_);_(@_)</c:formatCode>
                <c:ptCount val="7"/>
                <c:pt idx="0">
                  <c:v>393</c:v>
                </c:pt>
                <c:pt idx="1">
                  <c:v>1042</c:v>
                </c:pt>
                <c:pt idx="2">
                  <c:v>1134</c:v>
                </c:pt>
                <c:pt idx="3">
                  <c:v>1129</c:v>
                </c:pt>
                <c:pt idx="4">
                  <c:v>1113</c:v>
                </c:pt>
                <c:pt idx="5">
                  <c:v>1026</c:v>
                </c:pt>
                <c:pt idx="6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2-4C3E-8BFB-BD98B24C6B3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4118367"/>
        <c:axId val="1154114207"/>
      </c:lineChart>
      <c:catAx>
        <c:axId val="11541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14207"/>
        <c:crosses val="autoZero"/>
        <c:auto val="1"/>
        <c:lblAlgn val="ctr"/>
        <c:lblOffset val="100"/>
        <c:noMultiLvlLbl val="0"/>
      </c:catAx>
      <c:valAx>
        <c:axId val="115411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1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12382</xdr:rowOff>
    </xdr:from>
    <xdr:to>
      <xdr:col>2</xdr:col>
      <xdr:colOff>828675</xdr:colOff>
      <xdr:row>25</xdr:row>
      <xdr:rowOff>50482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CAE3B-FF2B-65C5-2BE4-E6A7405DC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38</xdr:row>
      <xdr:rowOff>124777</xdr:rowOff>
    </xdr:from>
    <xdr:to>
      <xdr:col>2</xdr:col>
      <xdr:colOff>146685</xdr:colOff>
      <xdr:row>53</xdr:row>
      <xdr:rowOff>159067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0FB99-7B8A-4C09-B235-EBEE73C30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192406</xdr:colOff>
      <xdr:row>15</xdr:row>
      <xdr:rowOff>153352</xdr:rowOff>
    </xdr:from>
    <xdr:to>
      <xdr:col>14</xdr:col>
      <xdr:colOff>188596</xdr:colOff>
      <xdr:row>34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E49777-BA71-1880-4EB2-0CCDB09BE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398145</xdr:colOff>
      <xdr:row>14</xdr:row>
      <xdr:rowOff>6667</xdr:rowOff>
    </xdr:from>
    <xdr:to>
      <xdr:col>28</xdr:col>
      <xdr:colOff>93345</xdr:colOff>
      <xdr:row>29</xdr:row>
      <xdr:rowOff>39052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BAD0CC-FF2D-D778-E01A-C57BFD8D1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97155</xdr:colOff>
      <xdr:row>54</xdr:row>
      <xdr:rowOff>18097</xdr:rowOff>
    </xdr:from>
    <xdr:to>
      <xdr:col>12</xdr:col>
      <xdr:colOff>640080</xdr:colOff>
      <xdr:row>69</xdr:row>
      <xdr:rowOff>44767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A2BC78-844C-FA50-33C7-2EE944D14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11430</xdr:colOff>
      <xdr:row>82</xdr:row>
      <xdr:rowOff>140017</xdr:rowOff>
    </xdr:from>
    <xdr:to>
      <xdr:col>12</xdr:col>
      <xdr:colOff>481965</xdr:colOff>
      <xdr:row>97</xdr:row>
      <xdr:rowOff>168592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C6348B-2A7F-2470-421D-551386F98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22860</xdr:colOff>
      <xdr:row>97</xdr:row>
      <xdr:rowOff>11430</xdr:rowOff>
    </xdr:from>
    <xdr:to>
      <xdr:col>16</xdr:col>
      <xdr:colOff>388620</xdr:colOff>
      <xdr:row>112</xdr:row>
      <xdr:rowOff>11430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F6512F-09AC-0E4C-6A74-09B086159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 Mousa" refreshedDate="44877.422161805553" createdVersion="8" refreshedVersion="8" minRefreshableVersion="3" recordCount="6445" xr:uid="{00000000-000A-0000-FFFF-FFFF13000000}">
  <cacheSource type="worksheet">
    <worksheetSource ref="A1:W6446" sheet="vending-machine-saleskkk"/>
  </cacheSource>
  <cacheFields count="23">
    <cacheField name="Status" numFmtId="0">
      <sharedItems/>
    </cacheField>
    <cacheField name="ID" numFmtId="0">
      <sharedItems/>
    </cacheField>
    <cacheField name="Location" numFmtId="0">
      <sharedItems count="4">
        <s v="Brunswick Sq Mall"/>
        <s v="Earle Asphalt"/>
        <s v="GuttenPlans"/>
        <s v="EB Public Library"/>
      </sharedItems>
    </cacheField>
    <cacheField name="Machine" numFmtId="0">
      <sharedItems count="5">
        <s v="BSQ Mall x1366 - ATT"/>
        <s v="BSQ Mall x1364 - Zales"/>
        <s v="Earle Asphalt x1371"/>
        <s v="GuttenPlans x1367"/>
        <s v="EB Public Library x1380"/>
      </sharedItems>
    </cacheField>
    <cacheField name="Product" numFmtId="0">
      <sharedItems containsBlank="1"/>
    </cacheField>
    <cacheField name="Category" numFmtId="0">
      <sharedItems containsBlank="1"/>
    </cacheField>
    <cacheField name="Transaction" numFmtId="0">
      <sharedItems containsSemiMixedTypes="0" containsString="0" containsNumber="1" containsInteger="1" minValue="14515778905" maxValue="15603921383"/>
    </cacheField>
    <cacheField name="TransDate" numFmtId="0">
      <sharedItems/>
    </cacheField>
    <cacheField name="Type" numFmtId="0">
      <sharedItems/>
    </cacheField>
    <cacheField name="RCoil" numFmtId="0">
      <sharedItems containsSemiMixedTypes="0" containsString="0" containsNumber="1" containsInteger="1" minValue="110" maxValue="165"/>
    </cacheField>
    <cacheField name="RPrice" numFmtId="0">
      <sharedItems containsSemiMixedTypes="0" containsString="0" containsNumber="1" minValue="1" maxValue="5"/>
    </cacheField>
    <cacheField name="RQty" numFmtId="0">
      <sharedItems containsSemiMixedTypes="0" containsString="0" containsNumber="1" containsInteger="1" minValue="1" maxValue="3"/>
    </cacheField>
    <cacheField name="MCoil" numFmtId="0">
      <sharedItems containsSemiMixedTypes="0" containsString="0" containsNumber="1" containsInteger="1" minValue="110" maxValue="165"/>
    </cacheField>
    <cacheField name="MPrice" numFmtId="0">
      <sharedItems containsString="0" containsBlank="1" containsNumber="1" minValue="1" maxValue="5"/>
    </cacheField>
    <cacheField name="MQty" numFmtId="0">
      <sharedItems containsSemiMixedTypes="0" containsString="0" containsNumber="1" containsInteger="1" minValue="1" maxValue="3"/>
    </cacheField>
    <cacheField name="LineTotal" numFmtId="0">
      <sharedItems containsSemiMixedTypes="0" containsString="0" containsNumber="1" minValue="1" maxValue="8"/>
    </cacheField>
    <cacheField name="TransTotal" numFmtId="0">
      <sharedItems containsSemiMixedTypes="0" containsString="0" containsNumber="1" minValue="1" maxValue="8"/>
    </cacheField>
    <cacheField name="Date" numFmtId="14">
      <sharedItems containsSemiMixedTypes="0" containsNonDate="0" containsDate="1" containsString="0" minDate="2022-01-01T00:00:00" maxDate="2022-09-01T00:00:00"/>
    </cacheField>
    <cacheField name="Product Cleaned" numFmtId="0">
      <sharedItems count="171">
        <s v="Red Bull - Energy Drink - Sugar Free"/>
        <s v="Takis - Hot Chilli Pepper &amp; Lime"/>
        <s v="Bai Antioxidant - Brasilia BB"/>
        <s v="Miss Vickie's Potato Chip - Sea Salt &amp; Vinega"/>
        <s v="Miss Vickie's Potato Chip - Lime &amp; Cracked Pe"/>
        <s v="Monster Energy Original"/>
        <s v="Seapoint Farms Dry Roasted Edamame - Wasabi"/>
        <s v="Snapple Diet Tea - Lemon"/>
        <s v="Skinny Pop Popcorn"/>
        <s v="Stretch Island Fruit Leathers Snacks - Variet"/>
        <s v="KitKat - Crisp Wafers"/>
        <s v="Wonderful Pistachios - Variety"/>
        <s v="Spindrift - Sparkling Water  Lime"/>
        <s v="Miss Vickie's Potato Chip - Sea Salt Original"/>
        <s v="Jacks Links Bar Beef Strip"/>
        <s v="Vitamin Water - XXX Acai BB Pomegranate"/>
        <s v="Cheetos - Fleming Hot Crunchy"/>
        <s v="Pure Organic Fruit Bar - Strawberry Banana"/>
        <s v="Oreo Mini"/>
        <s v="Nutter Butter Bites"/>
        <s v="Jack Links Beef Steak Original"/>
        <s v="Robert Irvine's - Fit Crunch -  Chocolate Pea"/>
        <s v="Good Health Veggie Stix - Zesty Ranch"/>
        <s v="Cheetos Baked - Flaming Hot"/>
        <s v="S. Pellegrino Sparkling Mineral Water"/>
        <s v="Mini Chips Ahoy"/>
        <s v="Newtons Fig Bar"/>
        <s v="SunChips Multigrain - Salsa"/>
        <s v="Bubly - Grapefruit"/>
        <s v="Poland Springs Water"/>
        <s v="Chum Fruit Bites - Mango/Strawberry"/>
        <s v="Snapple Diet Tea - Raspberry"/>
        <s v="Zevia Zero Calorie Energy - Mango Ginger"/>
        <s v="V8 Vegetable Juice - Original"/>
        <s v="BodyArmor LYTE  - Peach Mango"/>
        <s v="SunChips Multigrain - Harvest Cheddar"/>
        <s v="Good Health Veggie Stix - Sea Salt"/>
        <s v="Snapple Diet Tea - Peach Tea"/>
        <s v="Keto Krisp - Almond/Chocolate"/>
        <s v="Larabar - Peanut Butter chocolate Chip"/>
        <s v="Bai Antioxidant - Molokai Coconut"/>
        <s v="Monster Energy  Zero Ultra"/>
        <s v="Chesters Fries Flaming hot"/>
        <s v="Miss Vickie's Potato Chip - Jalapeno"/>
        <s v="Coca Cola - Zero Sugar"/>
        <s v="Red Bull - Original"/>
        <s v="Ruffles Baked  - Cheddar &amp; Sour Cream"/>
        <s v="Ritz Bits Cheese"/>
        <s v="CheezIt - Original"/>
        <s v="Takis FUGEO mini"/>
        <s v="BodyArmor LYTE  - Berry Punch"/>
        <s v="Miss Vickie's Potato Chip - Smokehouse BBQ"/>
        <s v="Vitamin Water - Ice Cool Blue Lavender"/>
        <s v="CheezIt - White Cheddar"/>
        <s v="Nature's Valley Crunchy Granola Bar - Oats &amp;"/>
        <s v="Lays Baked - Original"/>
        <s v="Bai Antioxidant - Zambia Bingcherry"/>
        <s v="Bubly - Cherry"/>
        <s v="Belvita Breakfast Cookies - Blueberry"/>
        <s v="Spindrift - Sparkling Water Raspberry Lime"/>
        <s v="SunChips Multigrain - Original"/>
        <s v="Popchips Potato - Barbeque"/>
        <s v="Snyder's of Hanover Pretzel - Cheddar Cheese"/>
        <s v="Pure Organic Pineapple Passionfruit"/>
        <s v="Keto Krisp - Almond Butter"/>
        <s v="Nature's Valley Chewy Granola Bar - Fruit &amp; N"/>
        <s v="Vitamin Water - Squeezed Lemonade"/>
        <s v="Popchips Potato - Sea Salt"/>
        <s v="CheezIt - Double Cheese"/>
        <s v="Lays Baked - Barbecue"/>
        <s v="Sunkist Soda - Orange"/>
        <s v="Funyuns - Flaming Hot"/>
        <s v="Munchies Snack mix Flaming Hot"/>
        <s v="NuGo Dark Chocolate - Choc Chip"/>
        <s v="Oreo Single Server 6 ct"/>
        <s v="Cheetos Flaming Hot Limon Crunchy"/>
        <s v="Oberto Specialty Meats - Original"/>
        <s v="Doritos Famin Hot Nacho"/>
        <s v="Kinder - Bueno - Crispy Creamy Chocolate"/>
        <s v="Belvita Snack Packs - Blueberry"/>
        <s v="RXBAR - Protein Bar - Peanut Butter"/>
        <s v="Snapple Tea - Raspberry"/>
        <s v="KIND Bar - Dark Choc Almond SeaSalt"/>
        <s v="Fritos - Original"/>
        <s v="NuGo Dark Chocolate - Pretzel Sea Salt"/>
        <s v="Cheetos Baked - Crunchy Cheese"/>
        <s v="CheezIt - Cheddar Sour Cream and Onion"/>
        <s v="RXBAR - Protein Bar - Chocolate Sea Salt"/>
        <s v="Starbucks Doubleshot Energy - Mocha"/>
        <s v="Bubly - Blackberry"/>
        <s v="Doritos Nacho Cheese"/>
        <s v="Cheetos - Crunchy"/>
        <s v="Spindrift - Sparkling Water - Pineapple"/>
        <s v="Iberia Coconut Water"/>
        <s v="Doritos Cool Ranch"/>
        <s v="Lays - Classic"/>
        <s v="Genius Keto Bar - Chocolate Dream"/>
        <s v="Cell is Blank - Dis-regard"/>
        <s v="Lenny &amp; Larrys - SnickerDoodle"/>
        <s v="Autumns Granola Bar - Cinnamon Almond"/>
        <s v="SunChips Multigrain - French Onion"/>
        <s v="Bai Antioxidant - Kula Watermelon"/>
        <s v="Honest Tea - Berry Hibiscus"/>
        <s v="Hungry Buddha - Chocolate Chip"/>
        <s v="Remedy Kombucha - Ginger Lemon"/>
        <s v="Doritos Dinamita Chile Lemon"/>
        <s v="Starbucks Refresher - Real Coconut Water"/>
        <s v="Hungry Buddha - Coconut Cocoa"/>
        <s v="Made in Nature - Mangoes Sweet &amp; Tangy"/>
        <s v="Belvita Snack Packs - Cinnamon"/>
        <s v="Keto Bar - Creamy Peanut Butter Chocolate"/>
        <s v="Skippy Peanut Butter - Go Paks"/>
        <s v="Belvita Snack Bites - Cinnamon BS Go Paks"/>
        <s v="Pop Corners - Kettle Corn"/>
        <s v="Bai Antioxidant - Kupang strawberry kiwi"/>
        <s v="Quaker Caramel Rice Crisps"/>
        <s v="Belvita Snack Packs - Chocolate"/>
        <s v="Pop Corners - Sea Salt"/>
        <s v="Pop Corners - Spicy Queso"/>
        <s v="Quaker Apple Cinnamon Rice Crisps"/>
        <s v="Bai Antioxidant - Tanzania Lemon Super Tea"/>
        <s v="Quaker ButterMilk Ranch Rice Crisps"/>
        <s v="Bai Lemonade - Burundi Blueberry"/>
        <s v="Pop Corners - White Cheddar"/>
        <s v="Bubly - Mango"/>
        <s v="Nutri Grain Apple Cinnamon"/>
        <s v="Quaker Cheddar Rice Crisps"/>
        <s v="Cheetos Puffs"/>
        <s v="Cheetos Cheddar Jalapeno"/>
        <s v="Bubly - Lime"/>
        <s v="Nature's Garden Trail Mix - Cranberry Healthy"/>
        <s v="BodyArmor LYTE - Strawberry Lemonade"/>
        <s v="Keep Healthy - Chocolate Fudge"/>
        <s v="CheezIt - Go Paks"/>
        <s v="Lenny &amp; Larrys - Chocolate Chip"/>
        <s v="Snyder's of Hanover Pretzel Pieces - Honey Mu"/>
        <s v="Belvita Breakfast Biscuit Bites - Blueberry"/>
        <s v="Snyder's of Hanover Pretzel Pieces - Hot Buff"/>
        <s v="Ice Breakers Ice Cubes - PepperMint"/>
        <s v="Goldfish Baked - Cheddar"/>
        <s v="Doritos Spicy Nacho"/>
        <s v="Pop Corners - Sweet &amp; Salty Kettle"/>
        <s v="Mini Chips Ahoy - Go Paks"/>
        <s v="Oreo Mini - Go Paks"/>
        <s v="Teddy Grahams - Go Paks"/>
        <s v="BodyArmor  LYTE - Blueberry Pomegranate"/>
        <s v="Starbucks Doubleshot Energy - Coffee"/>
        <s v="Snyder's of Hanover Pretzel Pieces - Cheddar"/>
        <s v="Nature's Bakery Fig Bar - Blueberry"/>
        <s v="Nature's Bakery Fig Bar - Raspberry"/>
        <s v="Canada Dry - Ginger Ale &amp; Lemonde"/>
        <s v="Canada Dry - Ginger Ale"/>
        <s v="Snapple Tea - Lemon"/>
        <s v="Popchips Potato - Sour Cream &amp; Onion"/>
        <s v="Pringles - Cheddar Cheese"/>
        <s v="Pringles - Sour Cream &amp; Onion"/>
        <s v="Coca Cola - Regular"/>
        <s v="Snapple Tea - Peach"/>
        <s v="Zone Perfect - Chocolate Chip Cookie Dough"/>
        <s v="Nature's Garden Trail Mix - Omega 3"/>
        <s v="S. Pellegrino Essenza Mineral Water - Blood O"/>
        <s v="Snapple Lemonade - black berry"/>
        <s v="Snapple Lemonade - watermelon"/>
        <s v="Snapple Lemonade - pineapple"/>
        <s v="Zevia Organic Tea - Peach"/>
        <s v="Nature's Garden Trail Mix - Heart Healthy Mix"/>
        <s v="Keto Bar - Chocolate Dream"/>
        <s v="Lindens - Chocolate Chippers"/>
        <s v="Pure Organic Fruit Bar - Raspberry Lemonade"/>
        <s v="TruBar - Cookie Dough"/>
        <s v="TruBar - Daydreaming about Donuts"/>
      </sharedItems>
    </cacheField>
    <cacheField name="Category Cleaned" numFmtId="0">
      <sharedItems count="5">
        <s v="Carbonated"/>
        <s v="Food"/>
        <s v="Non Carbonated"/>
        <s v="Water"/>
        <s v="Cell is Blank - Dis-regard"/>
      </sharedItems>
    </cacheField>
    <cacheField name="Category Final" numFmtId="0">
      <sharedItems count="6">
        <s v="Carbonated"/>
        <s v="Food"/>
        <s v="Non Carbonated"/>
        <s v="Water"/>
        <s v="Cell is Blank - Dis-regard"/>
        <s v="Non-Carbonated"/>
      </sharedItems>
    </cacheField>
    <cacheField name="Validation of Rprice = Mprice" numFmtId="0">
      <sharedItems/>
    </cacheField>
    <cacheField name="Mprice Cleaned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 Mousa" refreshedDate="44877.441555092591" createdVersion="8" refreshedVersion="8" minRefreshableVersion="3" recordCount="6445" xr:uid="{00000000-000A-0000-FFFF-FFFF20000000}">
  <cacheSource type="worksheet">
    <worksheetSource ref="A1:Y6446" sheet="vending-machine-saleskkk"/>
  </cacheSource>
  <cacheFields count="26">
    <cacheField name="Status" numFmtId="0">
      <sharedItems/>
    </cacheField>
    <cacheField name="ID" numFmtId="0">
      <sharedItems/>
    </cacheField>
    <cacheField name="Location" numFmtId="0">
      <sharedItems count="4">
        <s v="Brunswick Sq Mall"/>
        <s v="Earle Asphalt"/>
        <s v="GuttenPlans"/>
        <s v="EB Public Library"/>
      </sharedItems>
    </cacheField>
    <cacheField name="Machine" numFmtId="0">
      <sharedItems count="5">
        <s v="BSQ Mall x1366 - ATT"/>
        <s v="BSQ Mall x1364 - Zales"/>
        <s v="Earle Asphalt x1371"/>
        <s v="GuttenPlans x1367"/>
        <s v="EB Public Library x1380"/>
      </sharedItems>
    </cacheField>
    <cacheField name="Product" numFmtId="0">
      <sharedItems containsBlank="1"/>
    </cacheField>
    <cacheField name="Category" numFmtId="0">
      <sharedItems containsBlank="1"/>
    </cacheField>
    <cacheField name="Transaction" numFmtId="0">
      <sharedItems containsSemiMixedTypes="0" containsString="0" containsNumber="1" containsInteger="1" minValue="14515778905" maxValue="15603921383"/>
    </cacheField>
    <cacheField name="TransDate" numFmtId="0">
      <sharedItems/>
    </cacheField>
    <cacheField name="Type" numFmtId="0">
      <sharedItems count="2">
        <s v="Credit"/>
        <s v="Cash"/>
      </sharedItems>
    </cacheField>
    <cacheField name="RCoil" numFmtId="0">
      <sharedItems containsSemiMixedTypes="0" containsString="0" containsNumber="1" containsInteger="1" minValue="110" maxValue="165" count="45">
        <n v="148"/>
        <n v="123"/>
        <n v="146"/>
        <n v="114"/>
        <n v="110"/>
        <n v="144"/>
        <n v="134"/>
        <n v="143"/>
        <n v="111"/>
        <n v="131"/>
        <n v="136"/>
        <n v="132"/>
        <n v="140"/>
        <n v="130"/>
        <n v="137"/>
        <n v="147"/>
        <n v="122"/>
        <n v="138"/>
        <n v="124"/>
        <n v="133"/>
        <n v="112"/>
        <n v="145"/>
        <n v="120"/>
        <n v="142"/>
        <n v="121"/>
        <n v="125"/>
        <n v="113"/>
        <n v="141"/>
        <n v="135"/>
        <n v="139"/>
        <n v="153"/>
        <n v="157"/>
        <n v="154"/>
        <n v="151"/>
        <n v="158"/>
        <n v="152"/>
        <n v="155"/>
        <n v="150"/>
        <n v="162"/>
        <n v="161"/>
        <n v="160"/>
        <n v="156"/>
        <n v="165"/>
        <n v="164"/>
        <n v="163"/>
      </sharedItems>
    </cacheField>
    <cacheField name="RPrice" numFmtId="0">
      <sharedItems containsSemiMixedTypes="0" containsString="0" containsNumber="1" minValue="1" maxValue="5"/>
    </cacheField>
    <cacheField name="RQty" numFmtId="0">
      <sharedItems containsSemiMixedTypes="0" containsString="0" containsNumber="1" containsInteger="1" minValue="1" maxValue="3"/>
    </cacheField>
    <cacheField name="MCoil" numFmtId="0">
      <sharedItems containsSemiMixedTypes="0" containsString="0" containsNumber="1" containsInteger="1" minValue="110" maxValue="165"/>
    </cacheField>
    <cacheField name="MPrice" numFmtId="0">
      <sharedItems containsString="0" containsBlank="1" containsNumber="1" minValue="1" maxValue="5"/>
    </cacheField>
    <cacheField name="MQty" numFmtId="0">
      <sharedItems containsSemiMixedTypes="0" containsString="0" containsNumber="1" containsInteger="1" minValue="1" maxValue="3"/>
    </cacheField>
    <cacheField name="LineTotal" numFmtId="0">
      <sharedItems containsSemiMixedTypes="0" containsString="0" containsNumber="1" minValue="1" maxValue="8"/>
    </cacheField>
    <cacheField name="TransTotal" numFmtId="0">
      <sharedItems containsSemiMixedTypes="0" containsString="0" containsNumber="1" minValue="1" maxValue="8"/>
    </cacheField>
    <cacheField name="Date" numFmtId="14">
      <sharedItems containsSemiMixedTypes="0" containsNonDate="0" containsDate="1" containsString="0" minDate="2022-01-01T00:00:00" maxDate="2022-09-01T00:00:00" count="241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6T00:00:00"/>
        <d v="2022-03-12T00:00:00"/>
        <d v="2022-03-13T00:00:00"/>
        <d v="2022-03-14T00:00:00"/>
        <d v="2022-03-30T00:00:00"/>
        <d v="2022-03-15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31T00:00:00"/>
        <d v="2022-03-28T00:00:00"/>
        <d v="2022-03-29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22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5T00:00:00"/>
        <d v="2022-05-04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2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6T00:00:00"/>
        <d v="2022-06-21T00:00:00"/>
        <d v="2022-06-22T00:00:00"/>
        <d v="2022-06-23T00:00:00"/>
        <d v="2022-06-24T00:00:00"/>
        <d v="2022-06-25T00:00:00"/>
        <d v="2022-07-07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20T00:00:00"/>
        <d v="2022-07-21T00:00:00"/>
        <d v="2022-07-22T00:00:00"/>
        <d v="2022-07-23T00:00:00"/>
        <d v="2022-07-30T00:00:00"/>
        <d v="2022-07-24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</sharedItems>
      <fieldGroup par="25" base="17">
        <rangePr groupBy="days" startDate="2022-01-01T00:00:00" endDate="2022-09-01T00:00:00"/>
        <groupItems count="368">
          <s v="&lt;1/1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9/1/2022"/>
        </groupItems>
      </fieldGroup>
    </cacheField>
    <cacheField name="Product Cleaned" numFmtId="0">
      <sharedItems count="171">
        <s v="Red Bull - Energy Drink - Sugar Free"/>
        <s v="Takis - Hot Chilli Pepper &amp; Lime"/>
        <s v="Bai Antioxidant - Brasilia BB"/>
        <s v="Miss Vickie's Potato Chip - Sea Salt &amp; Vinega"/>
        <s v="Miss Vickie's Potato Chip - Lime &amp; Cracked Pe"/>
        <s v="Monster Energy Original"/>
        <s v="Seapoint Farms Dry Roasted Edamame - Wasabi"/>
        <s v="Snapple Diet Tea - Lemon"/>
        <s v="Skinny Pop Popcorn"/>
        <s v="Stretch Island Fruit Leathers Snacks - Variet"/>
        <s v="KitKat - Crisp Wafers"/>
        <s v="Wonderful Pistachios - Variety"/>
        <s v="Spindrift - Sparkling Water  Lime"/>
        <s v="Miss Vickie's Potato Chip - Sea Salt Original"/>
        <s v="Jacks Links Bar Beef Strip"/>
        <s v="Vitamin Water - XXX Acai BB Pomegranate"/>
        <s v="Cheetos - Fleming Hot Crunchy"/>
        <s v="Pure Organic Fruit Bar - Strawberry Banana"/>
        <s v="Oreo Mini"/>
        <s v="Nutter Butter Bites"/>
        <s v="Jack Links Beef Steak Original"/>
        <s v="Robert Irvine's - Fit Crunch -  Chocolate Pea"/>
        <s v="Good Health Veggie Stix - Zesty Ranch"/>
        <s v="Cheetos Baked - Flaming Hot"/>
        <s v="S. Pellegrino Sparkling Mineral Water"/>
        <s v="Mini Chips Ahoy"/>
        <s v="Newtons Fig Bar"/>
        <s v="SunChips Multigrain - Salsa"/>
        <s v="Bubly - Grapefruit"/>
        <s v="Poland Springs Water"/>
        <s v="Chum Fruit Bites - Mango/Strawberry"/>
        <s v="Snapple Diet Tea - Raspberry"/>
        <s v="Zevia Zero Calorie Energy - Mango Ginger"/>
        <s v="V8 Vegetable Juice - Original"/>
        <s v="BodyArmor LYTE  - Peach Mango"/>
        <s v="SunChips Multigrain - Harvest Cheddar"/>
        <s v="Good Health Veggie Stix - Sea Salt"/>
        <s v="Snapple Diet Tea - Peach Tea"/>
        <s v="Keto Krisp - Almond/Chocolate"/>
        <s v="Larabar - Peanut Butter chocolate Chip"/>
        <s v="Bai Antioxidant - Molokai Coconut"/>
        <s v="Monster Energy  Zero Ultra"/>
        <s v="Chesters Fries Flaming hot"/>
        <s v="Miss Vickie's Potato Chip - Jalapeno"/>
        <s v="Coca Cola - Zero Sugar"/>
        <s v="Red Bull - Original"/>
        <s v="Ruffles Baked  - Cheddar &amp; Sour Cream"/>
        <s v="Ritz Bits Cheese"/>
        <s v="CheezIt - Original"/>
        <s v="Takis FUGEO mini"/>
        <s v="BodyArmor LYTE  - Berry Punch"/>
        <s v="Miss Vickie's Potato Chip - Smokehouse BBQ"/>
        <s v="Vitamin Water - Ice Cool Blue Lavender"/>
        <s v="CheezIt - White Cheddar"/>
        <s v="Nature's Valley Crunchy Granola Bar - Oats &amp;"/>
        <s v="Lays Baked - Original"/>
        <s v="Bai Antioxidant - Zambia Bingcherry"/>
        <s v="Bubly - Cherry"/>
        <s v="Belvita Breakfast Cookies - Blueberry"/>
        <s v="Spindrift - Sparkling Water Raspberry Lime"/>
        <s v="SunChips Multigrain - Original"/>
        <s v="Popchips Potato - Barbeque"/>
        <s v="Snyder's of Hanover Pretzel - Cheddar Cheese"/>
        <s v="Pure Organic Pineapple Passionfruit"/>
        <s v="Keto Krisp - Almond Butter"/>
        <s v="Nature's Valley Chewy Granola Bar - Fruit &amp; N"/>
        <s v="Vitamin Water - Squeezed Lemonade"/>
        <s v="Popchips Potato - Sea Salt"/>
        <s v="CheezIt - Double Cheese"/>
        <s v="Lays Baked - Barbecue"/>
        <s v="Sunkist Soda - Orange"/>
        <s v="Funyuns - Flaming Hot"/>
        <s v="Munchies Snack mix Flaming Hot"/>
        <s v="NuGo Dark Chocolate - Choc Chip"/>
        <s v="Oreo Single Server 6 ct"/>
        <s v="Cheetos Flaming Hot Limon Crunchy"/>
        <s v="Oberto Specialty Meats - Original"/>
        <s v="Doritos Famin Hot Nacho"/>
        <s v="Kinder - Bueno - Crispy Creamy Chocolate"/>
        <s v="Belvita Snack Packs - Blueberry"/>
        <s v="RXBAR - Protein Bar - Peanut Butter"/>
        <s v="Snapple Tea - Raspberry"/>
        <s v="KIND Bar - Dark Choc Almond SeaSalt"/>
        <s v="Fritos - Original"/>
        <s v="NuGo Dark Chocolate - Pretzel Sea Salt"/>
        <s v="Cheetos Baked - Crunchy Cheese"/>
        <s v="CheezIt - Cheddar Sour Cream and Onion"/>
        <s v="RXBAR - Protein Bar - Chocolate Sea Salt"/>
        <s v="Starbucks Doubleshot Energy - Mocha"/>
        <s v="Bubly - Blackberry"/>
        <s v="Doritos Nacho Cheese"/>
        <s v="Cheetos - Crunchy"/>
        <s v="Spindrift - Sparkling Water - Pineapple"/>
        <s v="Iberia Coconut Water"/>
        <s v="Doritos Cool Ranch"/>
        <s v="Lays - Classic"/>
        <s v="Genius Keto Bar - Chocolate Dream"/>
        <s v="Cell is Blank - Dis-regard"/>
        <s v="Lenny &amp; Larrys - SnickerDoodle"/>
        <s v="Autumns Granola Bar - Cinnamon Almond"/>
        <s v="SunChips Multigrain - French Onion"/>
        <s v="Bai Antioxidant - Kula Watermelon"/>
        <s v="Honest Tea - Berry Hibiscus"/>
        <s v="Hungry Buddha - Chocolate Chip"/>
        <s v="Remedy Kombucha - Ginger Lemon"/>
        <s v="Doritos Dinamita Chile Lemon"/>
        <s v="Starbucks Refresher - Real Coconut Water"/>
        <s v="Hungry Buddha - Coconut Cocoa"/>
        <s v="Made in Nature - Mangoes Sweet &amp; Tangy"/>
        <s v="Belvita Snack Packs - Cinnamon"/>
        <s v="Keto Bar - Creamy Peanut Butter Chocolate"/>
        <s v="Skippy Peanut Butter - Go Paks"/>
        <s v="Belvita Snack Bites - Cinnamon BS Go Paks"/>
        <s v="Pop Corners - Kettle Corn"/>
        <s v="Bai Antioxidant - Kupang strawberry kiwi"/>
        <s v="Quaker Caramel Rice Crisps"/>
        <s v="Belvita Snack Packs - Chocolate"/>
        <s v="Pop Corners - Sea Salt"/>
        <s v="Pop Corners - Spicy Queso"/>
        <s v="Quaker Apple Cinnamon Rice Crisps"/>
        <s v="Bai Antioxidant - Tanzania Lemon Super Tea"/>
        <s v="Quaker ButterMilk Ranch Rice Crisps"/>
        <s v="Bai Lemonade - Burundi Blueberry"/>
        <s v="Pop Corners - White Cheddar"/>
        <s v="Bubly - Mango"/>
        <s v="Nutri Grain Apple Cinnamon"/>
        <s v="Quaker Cheddar Rice Crisps"/>
        <s v="Cheetos Puffs"/>
        <s v="Cheetos Cheddar Jalapeno"/>
        <s v="Bubly - Lime"/>
        <s v="Nature's Garden Trail Mix - Cranberry Healthy"/>
        <s v="BodyArmor LYTE - Strawberry Lemonade"/>
        <s v="Keep Healthy - Chocolate Fudge"/>
        <s v="CheezIt - Go Paks"/>
        <s v="Lenny &amp; Larrys - Chocolate Chip"/>
        <s v="Snyder's of Hanover Pretzel Pieces - Honey Mu"/>
        <s v="Belvita Breakfast Biscuit Bites - Blueberry"/>
        <s v="Snyder's of Hanover Pretzel Pieces - Hot Buff"/>
        <s v="Ice Breakers Ice Cubes - PepperMint"/>
        <s v="Goldfish Baked - Cheddar"/>
        <s v="Doritos Spicy Nacho"/>
        <s v="Pop Corners - Sweet &amp; Salty Kettle"/>
        <s v="Mini Chips Ahoy - Go Paks"/>
        <s v="Oreo Mini - Go Paks"/>
        <s v="Teddy Grahams - Go Paks"/>
        <s v="BodyArmor  LYTE - Blueberry Pomegranate"/>
        <s v="Starbucks Doubleshot Energy - Coffee"/>
        <s v="Snyder's of Hanover Pretzel Pieces - Cheddar"/>
        <s v="Nature's Bakery Fig Bar - Blueberry"/>
        <s v="Nature's Bakery Fig Bar - Raspberry"/>
        <s v="Canada Dry - Ginger Ale &amp; Lemonde"/>
        <s v="Canada Dry - Ginger Ale"/>
        <s v="Snapple Tea - Lemon"/>
        <s v="Popchips Potato - Sour Cream &amp; Onion"/>
        <s v="Pringles - Cheddar Cheese"/>
        <s v="Pringles - Sour Cream &amp; Onion"/>
        <s v="Coca Cola - Regular"/>
        <s v="Snapple Tea - Peach"/>
        <s v="Zone Perfect - Chocolate Chip Cookie Dough"/>
        <s v="Nature's Garden Trail Mix - Omega 3"/>
        <s v="S. Pellegrino Essenza Mineral Water - Blood O"/>
        <s v="Snapple Lemonade - black berry"/>
        <s v="Snapple Lemonade - watermelon"/>
        <s v="Snapple Lemonade - pineapple"/>
        <s v="Zevia Organic Tea - Peach"/>
        <s v="Nature's Garden Trail Mix - Heart Healthy Mix"/>
        <s v="Keto Bar - Chocolate Dream"/>
        <s v="Lindens - Chocolate Chippers"/>
        <s v="Pure Organic Fruit Bar - Raspberry Lemonade"/>
        <s v="TruBar - Cookie Dough"/>
        <s v="TruBar - Daydreaming about Donuts"/>
      </sharedItems>
    </cacheField>
    <cacheField name="Category Cleaned" numFmtId="0">
      <sharedItems/>
    </cacheField>
    <cacheField name="Category Final" numFmtId="0">
      <sharedItems count="6">
        <s v="Carbonated"/>
        <s v="Food"/>
        <s v="Non Carbonated"/>
        <s v="Water"/>
        <s v="Cell is Blank - Dis-regard"/>
        <s v="Non-Carbonated"/>
      </sharedItems>
    </cacheField>
    <cacheField name="Validation of Rprice = Mprice" numFmtId="0">
      <sharedItems/>
    </cacheField>
    <cacheField name="Mprice Cleaned" numFmtId="0">
      <sharedItems containsSemiMixedTypes="0" containsString="0" containsNumber="1" minValue="1" maxValue="5"/>
    </cacheField>
    <cacheField name="Cost of Product" numFmtId="164">
      <sharedItems containsSemiMixedTypes="0" containsString="0" containsNumber="1" minValue="0.66666666666666663" maxValue="3.3333333333333335"/>
    </cacheField>
    <cacheField name="Vendor" numFmtId="0">
      <sharedItems containsBlank="1" count="110">
        <s v="Red Bull "/>
        <s v="Takis "/>
        <s v="Bai Antioxidant "/>
        <s v="Miss Vickie's Potato Chip "/>
        <s v="Monster Energy Original"/>
        <s v="Seapoint Farms Dry Roasted Edamame "/>
        <s v="Snapple Diet Tea "/>
        <s v="Skinny Pop Popcorn"/>
        <s v="Stretch Island Fruit Leathers Snacks "/>
        <s v="KitKat "/>
        <s v="Wonderful Pistachios "/>
        <s v="Spindrift "/>
        <s v="Jacks Links Bar Beef Strip"/>
        <s v="Vitamin Water "/>
        <s v="Cheetos "/>
        <s v="Pure Organic Fruit Bar "/>
        <s v="Oreo Mini"/>
        <s v="Nutter Butter Bites"/>
        <s v="Jack Links Beef Steak Original"/>
        <s v="Robert Irvine's "/>
        <s v="Good Health Veggie Stix "/>
        <s v="Cheetos Baked "/>
        <s v="S. Pellegrino Sparkling Mineral Water"/>
        <s v="Mini Chips Ahoy"/>
        <s v="Newtons Fig Bar"/>
        <s v="SunChips Multigrain "/>
        <s v="Bubly "/>
        <s v="Poland Springs Water"/>
        <s v="Chum Fruit Bites "/>
        <s v="Zevia Zero Calorie Energy "/>
        <s v="V8 Vegetable Juice "/>
        <s v="BodyArmor LYTE  "/>
        <s v="Keto Krisp "/>
        <s v="Larabar "/>
        <s v="Monster Energy  Zero Ultra"/>
        <s v="Chesters Fries Flaming hot"/>
        <s v="Coca Cola "/>
        <s v="Ruffles Baked  "/>
        <s v="Ritz Bits Cheese"/>
        <s v="CheezIt "/>
        <s v="Takis FUGEO mini"/>
        <s v="Nature's Valley Crunchy Granola Bar "/>
        <s v="Lays Baked "/>
        <s v="Belvita Breakfast Cookies "/>
        <s v="Popchips Potato "/>
        <s v="Snyder's of Hanover Pretzel "/>
        <s v="Pure Organic Pineapple Passionfruit"/>
        <s v="Nature's Valley Chewy Granola Bar "/>
        <s v="Sunkist Soda "/>
        <s v="Funyuns "/>
        <s v="Munchies Snack mix Flaming Hot"/>
        <s v="NuGo Dark Chocolate "/>
        <s v="Oreo Single Server 6 ct"/>
        <s v="Cheetos Flaming Hot Limon Crunchy"/>
        <s v="Oberto Specialty Meats "/>
        <s v="Doritos Famin Hot Nacho"/>
        <s v="Kinder "/>
        <s v="Belvita Snack Packs "/>
        <s v="RXBAR "/>
        <s v="Snapple Tea "/>
        <s v="KIND Bar "/>
        <s v="Fritos "/>
        <s v="Starbucks Doubleshot Energy "/>
        <s v="Doritos Nacho Cheese"/>
        <s v="Iberia Coconut Water"/>
        <s v="Doritos Cool Ranch"/>
        <s v="Lays "/>
        <s v="Genius Keto Bar "/>
        <m/>
        <s v="Lenny &amp; Larrys "/>
        <s v="Autumns Granola Bar "/>
        <s v="Honest Tea "/>
        <s v="Hungry Buddha "/>
        <s v="Remedy Kombucha "/>
        <s v="Doritos Dinamita Chile Lemon"/>
        <s v="Starbucks Refresher "/>
        <s v="Made in Nature "/>
        <s v="Keto Bar "/>
        <s v="Skippy Peanut Butter "/>
        <s v="Belvita Snack Bites "/>
        <s v="Pop Corners "/>
        <s v="Quaker Caramel Rice Crisps"/>
        <s v="Quaker Apple Cinnamon Rice Crisps"/>
        <s v="Quaker ButterMilk Ranch Rice Crisps"/>
        <s v="Bai Lemonade "/>
        <s v="Nutri Grain Apple Cinnamon"/>
        <s v="Quaker Cheddar Rice Crisps"/>
        <s v="Cheetos Puffs"/>
        <s v="Cheetos Cheddar Jalapeno"/>
        <s v="Nature's Garden Trail Mix "/>
        <s v="BodyArmor LYTE "/>
        <s v="Keep Healthy "/>
        <s v="Snyder's of Hanover Pretzel Pieces "/>
        <s v="Belvita Breakfast Biscuit Bites "/>
        <s v="Ice Breakers Ice Cubes "/>
        <s v="Goldfish Baked "/>
        <s v="Doritos Spicy Nacho"/>
        <s v="Mini Chips Ahoy "/>
        <s v="Oreo Mini "/>
        <s v="Teddy Grahams "/>
        <s v="BodyArmor  LYTE "/>
        <s v="Nature's Bakery Fig Bar "/>
        <s v="Canada Dry "/>
        <s v="Pringles "/>
        <s v="Zone Perfect "/>
        <s v="S. Pellegrino Essenza Mineral Water "/>
        <s v="Snapple Lemonade "/>
        <s v="Zevia Organic Tea "/>
        <s v="Lindens "/>
        <s v="TruBar "/>
      </sharedItems>
    </cacheField>
    <cacheField name="Months" numFmtId="0" databaseField="0">
      <fieldGroup base="17">
        <rangePr groupBy="months" startDate="2022-01-01T00:00:00" endDate="2022-09-01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n Mousa" refreshedDate="44877.467700462963" createdVersion="8" refreshedVersion="8" minRefreshableVersion="3" recordCount="6446" xr:uid="{00000000-000A-0000-FFFF-FFFF24000000}">
  <cacheSource type="worksheet">
    <worksheetSource ref="A1:AD1048576" sheet="vending-machine-saleskkk"/>
  </cacheSource>
  <cacheFields count="30">
    <cacheField name="Status" numFmtId="0">
      <sharedItems containsBlank="1"/>
    </cacheField>
    <cacheField name="ID" numFmtId="0">
      <sharedItems containsBlank="1"/>
    </cacheField>
    <cacheField name="Location" numFmtId="0">
      <sharedItems containsBlank="1"/>
    </cacheField>
    <cacheField name="Machine" numFmtId="0">
      <sharedItems containsBlank="1"/>
    </cacheField>
    <cacheField name="Product" numFmtId="0">
      <sharedItems containsBlank="1"/>
    </cacheField>
    <cacheField name="Category" numFmtId="0">
      <sharedItems containsBlank="1"/>
    </cacheField>
    <cacheField name="Transaction" numFmtId="0">
      <sharedItems containsString="0" containsBlank="1" containsNumber="1" containsInteger="1" minValue="14515778905" maxValue="15603921383"/>
    </cacheField>
    <cacheField name="TransDate" numFmtId="0">
      <sharedItems containsBlank="1"/>
    </cacheField>
    <cacheField name="Type" numFmtId="0">
      <sharedItems containsBlank="1"/>
    </cacheField>
    <cacheField name="RCoil" numFmtId="0">
      <sharedItems containsString="0" containsBlank="1" containsNumber="1" containsInteger="1" minValue="110" maxValue="165"/>
    </cacheField>
    <cacheField name="RPrice" numFmtId="0">
      <sharedItems containsString="0" containsBlank="1" containsNumber="1" minValue="1" maxValue="5"/>
    </cacheField>
    <cacheField name="RQty" numFmtId="0">
      <sharedItems containsString="0" containsBlank="1" containsNumber="1" containsInteger="1" minValue="1" maxValue="3"/>
    </cacheField>
    <cacheField name="MCoil" numFmtId="0">
      <sharedItems containsString="0" containsBlank="1" containsNumber="1" containsInteger="1" minValue="110" maxValue="165"/>
    </cacheField>
    <cacheField name="MPrice" numFmtId="0">
      <sharedItems containsString="0" containsBlank="1" containsNumber="1" minValue="1" maxValue="5"/>
    </cacheField>
    <cacheField name="MQty" numFmtId="0">
      <sharedItems containsString="0" containsBlank="1" containsNumber="1" containsInteger="1" minValue="1" maxValue="3"/>
    </cacheField>
    <cacheField name="LineTotal" numFmtId="0">
      <sharedItems containsString="0" containsBlank="1" containsNumber="1" minValue="1" maxValue="8"/>
    </cacheField>
    <cacheField name="TransTotal" numFmtId="0">
      <sharedItems containsString="0" containsBlank="1" containsNumber="1" minValue="1" maxValue="8"/>
    </cacheField>
    <cacheField name="Date" numFmtId="0">
      <sharedItems containsNonDate="0" containsDate="1" containsString="0" containsBlank="1" minDate="2022-01-01T00:00:00" maxDate="2022-09-01T00:00:00" count="242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6T00:00:00"/>
        <d v="2022-03-12T00:00:00"/>
        <d v="2022-03-13T00:00:00"/>
        <d v="2022-03-14T00:00:00"/>
        <d v="2022-03-30T00:00:00"/>
        <d v="2022-03-15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31T00:00:00"/>
        <d v="2022-03-28T00:00:00"/>
        <d v="2022-03-29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22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5T00:00:00"/>
        <d v="2022-05-04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2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6T00:00:00"/>
        <d v="2022-06-21T00:00:00"/>
        <d v="2022-06-22T00:00:00"/>
        <d v="2022-06-23T00:00:00"/>
        <d v="2022-06-24T00:00:00"/>
        <d v="2022-06-25T00:00:00"/>
        <d v="2022-07-07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20T00:00:00"/>
        <d v="2022-07-21T00:00:00"/>
        <d v="2022-07-22T00:00:00"/>
        <d v="2022-07-23T00:00:00"/>
        <d v="2022-07-30T00:00:00"/>
        <d v="2022-07-24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m/>
      </sharedItems>
    </cacheField>
    <cacheField name="Product Cleaned" numFmtId="0">
      <sharedItems containsBlank="1"/>
    </cacheField>
    <cacheField name="Category Cleaned" numFmtId="0">
      <sharedItems containsBlank="1"/>
    </cacheField>
    <cacheField name="Category Final" numFmtId="0">
      <sharedItems containsBlank="1" count="7">
        <s v="Carbonated"/>
        <s v="Food"/>
        <s v="Non Carbonated"/>
        <s v="Water"/>
        <s v="Cell is Blank - Dis-regard"/>
        <s v="Non-Carbonated"/>
        <m/>
      </sharedItems>
    </cacheField>
    <cacheField name="Validation of Rprice = Mprice" numFmtId="0">
      <sharedItems containsBlank="1"/>
    </cacheField>
    <cacheField name="Mprice Cleaned" numFmtId="0">
      <sharedItems containsString="0" containsBlank="1" containsNumber="1" minValue="1" maxValue="5"/>
    </cacheField>
    <cacheField name="Cost of Product" numFmtId="0">
      <sharedItems containsString="0" containsBlank="1" containsNumber="1" minValue="0.66666666666666663" maxValue="3.3333333333333335"/>
    </cacheField>
    <cacheField name="Vendor" numFmtId="0">
      <sharedItems containsBlank="1"/>
    </cacheField>
    <cacheField name="Type2" numFmtId="0">
      <sharedItems containsBlank="1"/>
    </cacheField>
    <cacheField name="Ignore" numFmtId="0">
      <sharedItems containsBlank="1"/>
    </cacheField>
    <cacheField name="Day" numFmtId="0">
      <sharedItems containsBlank="1" count="8">
        <s v="Saturday"/>
        <s v="Sunday"/>
        <s v="Monday"/>
        <s v="Tuesday"/>
        <s v="Wednesday"/>
        <s v="Thursday"/>
        <s v="Friday"/>
        <m/>
      </sharedItems>
    </cacheField>
    <cacheField name="Month" numFmtId="0">
      <sharedItems containsBlank="1"/>
    </cacheField>
    <cacheField name="Year" numFmtId="0">
      <sharedItems containsString="0" containsBlank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45">
  <r>
    <s v="Processed"/>
    <s v="VJ300320611"/>
    <x v="0"/>
    <x v="0"/>
    <s v="Red Bull - Energy Drink - Sugar Free"/>
    <s v="Carbonated"/>
    <n v="14515778905"/>
    <s v="Saturday, January 1, 2022"/>
    <s v="Credit"/>
    <n v="148"/>
    <n v="3.5"/>
    <n v="1"/>
    <n v="148"/>
    <n v="3.5"/>
    <n v="1"/>
    <n v="3.5"/>
    <n v="3.5"/>
    <d v="2022-01-01T00:00:00"/>
    <x v="0"/>
    <x v="0"/>
    <x v="0"/>
    <b v="1"/>
    <n v="3.5"/>
  </r>
  <r>
    <s v="Processed"/>
    <s v="VJ300320611"/>
    <x v="0"/>
    <x v="0"/>
    <s v="Red Bull - Energy Drink - Sugar Free"/>
    <s v="Carbonated"/>
    <n v="14516018629"/>
    <s v="Saturday, January 1, 2022"/>
    <s v="Credit"/>
    <n v="148"/>
    <n v="3.5"/>
    <n v="1"/>
    <n v="148"/>
    <n v="3.5"/>
    <n v="1"/>
    <n v="3.5"/>
    <n v="5"/>
    <d v="2022-01-01T00:00:00"/>
    <x v="0"/>
    <x v="0"/>
    <x v="0"/>
    <b v="1"/>
    <n v="3.5"/>
  </r>
  <r>
    <s v="Processed"/>
    <s v="VJ300320611"/>
    <x v="0"/>
    <x v="0"/>
    <s v="Takis - Hot Chilli Pepper &amp; Lime"/>
    <s v="Food"/>
    <n v="14516018629"/>
    <s v="Saturday, January 1, 2022"/>
    <s v="Credit"/>
    <n v="123"/>
    <n v="1.5"/>
    <n v="1"/>
    <n v="123"/>
    <n v="1.5"/>
    <n v="1"/>
    <n v="1.5"/>
    <n v="5"/>
    <d v="2022-01-01T00:00:00"/>
    <x v="1"/>
    <x v="1"/>
    <x v="1"/>
    <b v="1"/>
    <n v="1.5"/>
  </r>
  <r>
    <s v="Processed"/>
    <s v="VJ300320611"/>
    <x v="0"/>
    <x v="0"/>
    <s v="Takis - Hot Chilli Pepper &amp; Lime"/>
    <s v="Food"/>
    <n v="14516020373"/>
    <s v="Saturday, January 1, 2022"/>
    <s v="Credit"/>
    <n v="123"/>
    <n v="1.5"/>
    <n v="1"/>
    <n v="123"/>
    <n v="1.5"/>
    <n v="1"/>
    <n v="1.5"/>
    <n v="1.5"/>
    <d v="2022-01-01T00:00:00"/>
    <x v="1"/>
    <x v="1"/>
    <x v="1"/>
    <b v="1"/>
    <n v="1.5"/>
  </r>
  <r>
    <s v="Processed"/>
    <s v="VJ300320611"/>
    <x v="0"/>
    <x v="0"/>
    <s v="Red Bull - Energy Drink - Sugar Free"/>
    <s v="Carbonated"/>
    <n v="14516021756"/>
    <s v="Saturday, January 1, 2022"/>
    <s v="Credit"/>
    <n v="148"/>
    <n v="3.5"/>
    <n v="1"/>
    <n v="148"/>
    <n v="3.5"/>
    <n v="1"/>
    <n v="3.5"/>
    <n v="3.5"/>
    <d v="2022-01-01T00:00:00"/>
    <x v="0"/>
    <x v="0"/>
    <x v="0"/>
    <b v="1"/>
    <n v="3.5"/>
  </r>
  <r>
    <s v="Processed"/>
    <s v="VJ300205292"/>
    <x v="0"/>
    <x v="1"/>
    <s v="Bai Antioxidant - Brasilia BB"/>
    <s v="Non Carbonated"/>
    <n v="14517568743"/>
    <s v="Sunday, January 2, 2022"/>
    <s v="Cash"/>
    <n v="146"/>
    <n v="2.5"/>
    <n v="1"/>
    <n v="146"/>
    <n v="2.5"/>
    <n v="1"/>
    <n v="2.5"/>
    <n v="2.5"/>
    <d v="2022-01-02T00:00:00"/>
    <x v="2"/>
    <x v="2"/>
    <x v="2"/>
    <b v="1"/>
    <n v="2.5"/>
  </r>
  <r>
    <s v="Processed"/>
    <s v="VJ300205292"/>
    <x v="0"/>
    <x v="1"/>
    <s v="Miss Vickie's Potato Chip - Sea Salt &amp; Vinega"/>
    <s v="Food"/>
    <n v="14518731524"/>
    <s v="Monday, January 3, 2022"/>
    <s v="Cash"/>
    <n v="114"/>
    <n v="1.5"/>
    <n v="1"/>
    <n v="114"/>
    <n v="1.5"/>
    <n v="1"/>
    <n v="1.5"/>
    <n v="1.5"/>
    <d v="2022-01-02T00:00:00"/>
    <x v="3"/>
    <x v="1"/>
    <x v="1"/>
    <b v="1"/>
    <n v="1.5"/>
  </r>
  <r>
    <s v="Processed"/>
    <s v="VJ300320686"/>
    <x v="1"/>
    <x v="2"/>
    <s v="Miss Vickie's Potato Chip - Lime &amp; Cracked Pe"/>
    <s v="Food"/>
    <n v="14519162059"/>
    <s v="Monday, January 3, 2022"/>
    <s v="Credit"/>
    <n v="110"/>
    <n v="1.5"/>
    <n v="1"/>
    <n v="110"/>
    <n v="1.5"/>
    <n v="1"/>
    <n v="1.5"/>
    <n v="1.5"/>
    <d v="2022-01-03T00:00:00"/>
    <x v="4"/>
    <x v="1"/>
    <x v="1"/>
    <b v="1"/>
    <n v="1.5"/>
  </r>
  <r>
    <s v="Processed"/>
    <s v="VJ300320609"/>
    <x v="2"/>
    <x v="3"/>
    <s v="Monster Energy Original"/>
    <s v="Carbonated"/>
    <n v="14519670154"/>
    <s v="Monday, January 3, 2022"/>
    <s v="Credit"/>
    <n v="144"/>
    <n v="3"/>
    <n v="1"/>
    <n v="144"/>
    <n v="3"/>
    <n v="1"/>
    <n v="3"/>
    <n v="3"/>
    <d v="2022-01-03T00:00:00"/>
    <x v="5"/>
    <x v="0"/>
    <x v="0"/>
    <b v="1"/>
    <n v="3"/>
  </r>
  <r>
    <s v="Processed"/>
    <s v="VJ300320686"/>
    <x v="1"/>
    <x v="2"/>
    <s v="Seapoint Farms Dry Roasted Edamame - Wasabi"/>
    <s v="Food"/>
    <n v="14520315330"/>
    <s v="Monday, January 3, 2022"/>
    <s v="Credit"/>
    <n v="134"/>
    <n v="2.5"/>
    <n v="1"/>
    <n v="134"/>
    <n v="2.5"/>
    <n v="1"/>
    <n v="2.5"/>
    <n v="2.5"/>
    <d v="2022-01-03T00:00:00"/>
    <x v="6"/>
    <x v="1"/>
    <x v="1"/>
    <b v="1"/>
    <n v="2.5"/>
  </r>
  <r>
    <s v="Processed"/>
    <s v="VJ300320609"/>
    <x v="2"/>
    <x v="3"/>
    <s v="Snapple Diet Tea - Lemon"/>
    <s v="Non Carbonated"/>
    <n v="14520522827"/>
    <s v="Monday, January 3, 2022"/>
    <s v="Cash"/>
    <n v="143"/>
    <n v="2.5"/>
    <n v="1"/>
    <n v="143"/>
    <n v="2.5"/>
    <n v="1"/>
    <n v="2.5"/>
    <n v="2.5"/>
    <d v="2022-01-03T00:00:00"/>
    <x v="7"/>
    <x v="2"/>
    <x v="2"/>
    <b v="1"/>
    <n v="2.5"/>
  </r>
  <r>
    <s v="Processed"/>
    <s v="VJ300320609"/>
    <x v="2"/>
    <x v="3"/>
    <s v="Skinny Pop Popcorn"/>
    <s v="Food"/>
    <n v="14520523909"/>
    <s v="Monday, January 3, 2022"/>
    <s v="Cash"/>
    <n v="111"/>
    <n v="1.5"/>
    <n v="1"/>
    <n v="111"/>
    <n v="1.5"/>
    <n v="1"/>
    <n v="1.5"/>
    <n v="1.5"/>
    <d v="2022-01-03T00:00:00"/>
    <x v="8"/>
    <x v="1"/>
    <x v="1"/>
    <b v="1"/>
    <n v="1.5"/>
  </r>
  <r>
    <s v="Processed"/>
    <s v="VJ300320609"/>
    <x v="2"/>
    <x v="3"/>
    <s v="Stretch Island Fruit Leathers Snacks - Variet"/>
    <s v="Food"/>
    <n v="14520526471"/>
    <s v="Monday, January 3, 2022"/>
    <s v="Cash"/>
    <n v="131"/>
    <n v="1"/>
    <n v="1"/>
    <n v="131"/>
    <n v="1"/>
    <n v="1"/>
    <n v="1"/>
    <n v="1"/>
    <d v="2022-01-03T00:00:00"/>
    <x v="9"/>
    <x v="1"/>
    <x v="1"/>
    <b v="1"/>
    <n v="1"/>
  </r>
  <r>
    <s v="Processed"/>
    <s v="VJ300320686"/>
    <x v="1"/>
    <x v="2"/>
    <s v="KitKat - Crisp Wafers"/>
    <s v="Food"/>
    <n v="14520549978"/>
    <s v="Monday, January 3, 2022"/>
    <s v="Credit"/>
    <n v="136"/>
    <n v="1.75"/>
    <n v="1"/>
    <n v="136"/>
    <n v="1.75"/>
    <n v="1"/>
    <n v="1.75"/>
    <n v="1.75"/>
    <d v="2022-01-03T00:00:00"/>
    <x v="10"/>
    <x v="1"/>
    <x v="1"/>
    <b v="1"/>
    <n v="1.75"/>
  </r>
  <r>
    <s v="Processed"/>
    <s v="VJ300320609"/>
    <x v="2"/>
    <x v="3"/>
    <s v="Skinny Pop Popcorn"/>
    <s v="Food"/>
    <n v="14520565434"/>
    <s v="Monday, January 3, 2022"/>
    <s v="Cash"/>
    <n v="111"/>
    <n v="1.5"/>
    <n v="1"/>
    <n v="111"/>
    <n v="1.5"/>
    <n v="1"/>
    <n v="1.5"/>
    <n v="1.5"/>
    <d v="2022-01-03T00:00:00"/>
    <x v="8"/>
    <x v="1"/>
    <x v="1"/>
    <b v="1"/>
    <n v="1.5"/>
  </r>
  <r>
    <s v="Processed"/>
    <s v="VJ300320686"/>
    <x v="1"/>
    <x v="2"/>
    <s v="Wonderful Pistachios - Variety"/>
    <s v="Food"/>
    <n v="14520852487"/>
    <s v="Monday, January 3, 2022"/>
    <s v="Cash"/>
    <n v="132"/>
    <n v="2"/>
    <n v="1"/>
    <n v="132"/>
    <n v="2"/>
    <n v="1"/>
    <n v="2"/>
    <n v="2"/>
    <d v="2022-01-03T00:00:00"/>
    <x v="11"/>
    <x v="1"/>
    <x v="1"/>
    <b v="1"/>
    <n v="2"/>
  </r>
  <r>
    <s v="Processed"/>
    <s v="VJ300320686"/>
    <x v="1"/>
    <x v="2"/>
    <s v="Wonderful Pistachios - Variety"/>
    <s v="Food"/>
    <n v="14521022594"/>
    <s v="Monday, January 3, 2022"/>
    <s v="Cash"/>
    <n v="132"/>
    <n v="2"/>
    <n v="1"/>
    <n v="132"/>
    <n v="2"/>
    <n v="1"/>
    <n v="2"/>
    <n v="2"/>
    <d v="2022-01-03T00:00:00"/>
    <x v="11"/>
    <x v="1"/>
    <x v="1"/>
    <b v="1"/>
    <n v="2"/>
  </r>
  <r>
    <s v="Processed"/>
    <s v="VJ300320611"/>
    <x v="0"/>
    <x v="0"/>
    <s v="Monster Energy Original"/>
    <s v="Carbonated"/>
    <n v="14521288291"/>
    <s v="Monday, January 3, 2022"/>
    <s v="Credit"/>
    <n v="146"/>
    <n v="3"/>
    <n v="1"/>
    <n v="146"/>
    <n v="3"/>
    <n v="1"/>
    <n v="3"/>
    <n v="3"/>
    <d v="2022-01-03T00:00:00"/>
    <x v="5"/>
    <x v="0"/>
    <x v="0"/>
    <b v="1"/>
    <n v="3"/>
  </r>
  <r>
    <s v="Processed"/>
    <s v="VJ300320609"/>
    <x v="2"/>
    <x v="3"/>
    <s v="Snapple Diet Tea - Lemon"/>
    <s v="Non Carbonated"/>
    <n v="14521610477"/>
    <s v="Monday, January 3, 2022"/>
    <s v="Cash"/>
    <n v="143"/>
    <n v="2.5"/>
    <n v="1"/>
    <n v="143"/>
    <n v="2.5"/>
    <n v="1"/>
    <n v="2.5"/>
    <n v="2.5"/>
    <d v="2022-01-03T00:00:00"/>
    <x v="7"/>
    <x v="2"/>
    <x v="2"/>
    <b v="1"/>
    <n v="2.5"/>
  </r>
  <r>
    <s v="Processed"/>
    <s v="VJ300320609"/>
    <x v="2"/>
    <x v="3"/>
    <s v="Monster Energy Original"/>
    <s v="Carbonated"/>
    <n v="14522404967"/>
    <s v="Monday, January 3, 2022"/>
    <s v="Cash"/>
    <n v="146"/>
    <n v="3"/>
    <n v="1"/>
    <n v="146"/>
    <n v="3"/>
    <n v="1"/>
    <n v="3"/>
    <n v="3"/>
    <d v="2022-01-03T00:00:00"/>
    <x v="5"/>
    <x v="0"/>
    <x v="0"/>
    <b v="1"/>
    <n v="3"/>
  </r>
  <r>
    <s v="Processed"/>
    <s v="VJ300320609"/>
    <x v="2"/>
    <x v="3"/>
    <s v="Monster Energy Original"/>
    <s v="Carbonated"/>
    <n v="14522580949"/>
    <s v="Monday, January 3, 2022"/>
    <s v="Cash"/>
    <n v="144"/>
    <n v="3"/>
    <n v="1"/>
    <n v="144"/>
    <n v="3"/>
    <n v="1"/>
    <n v="3"/>
    <n v="3"/>
    <d v="2022-01-03T00:00:00"/>
    <x v="5"/>
    <x v="0"/>
    <x v="0"/>
    <b v="1"/>
    <n v="3"/>
  </r>
  <r>
    <s v="Processed"/>
    <s v="VJ300320609"/>
    <x v="2"/>
    <x v="3"/>
    <s v="Spindrift - Sparkling Water  Lime"/>
    <s v="Carbonated"/>
    <n v="14522634264"/>
    <s v="Tuesday, January 4, 2022"/>
    <s v="Cash"/>
    <n v="140"/>
    <n v="1"/>
    <n v="1"/>
    <n v="140"/>
    <n v="1"/>
    <n v="1"/>
    <n v="1"/>
    <n v="1"/>
    <d v="2022-01-03T00:00:00"/>
    <x v="12"/>
    <x v="0"/>
    <x v="0"/>
    <b v="1"/>
    <n v="1"/>
  </r>
  <r>
    <s v="Processed"/>
    <s v="VJ300320609"/>
    <x v="2"/>
    <x v="3"/>
    <s v="KitKat - Crisp Wafers"/>
    <s v="Food"/>
    <n v="14522634805"/>
    <s v="Tuesday, January 4, 2022"/>
    <s v="Cash"/>
    <n v="134"/>
    <n v="2"/>
    <n v="1"/>
    <n v="134"/>
    <n v="2"/>
    <n v="1"/>
    <n v="2"/>
    <n v="2"/>
    <d v="2022-01-03T00:00:00"/>
    <x v="10"/>
    <x v="1"/>
    <x v="1"/>
    <b v="1"/>
    <n v="2"/>
  </r>
  <r>
    <s v="Processed"/>
    <s v="VJ300320611"/>
    <x v="0"/>
    <x v="0"/>
    <s v="Miss Vickie's Potato Chip - Sea Salt Original"/>
    <s v="Food"/>
    <n v="14522946212"/>
    <s v="Tuesday, January 4, 2022"/>
    <s v="Credit"/>
    <n v="114"/>
    <n v="1.5"/>
    <n v="1"/>
    <n v="114"/>
    <n v="1.5"/>
    <n v="1"/>
    <n v="1.5"/>
    <n v="1.5"/>
    <d v="2022-01-04T00:00:00"/>
    <x v="13"/>
    <x v="1"/>
    <x v="1"/>
    <b v="1"/>
    <n v="1.5"/>
  </r>
  <r>
    <s v="Processed"/>
    <s v="VJ300205292"/>
    <x v="0"/>
    <x v="1"/>
    <s v="KitKat - Crisp Wafers"/>
    <s v="Food"/>
    <n v="14522947106"/>
    <s v="Tuesday, January 4, 2022"/>
    <s v="Credit"/>
    <n v="130"/>
    <n v="2"/>
    <n v="2"/>
    <n v="130"/>
    <n v="2"/>
    <n v="2"/>
    <n v="4"/>
    <n v="4"/>
    <d v="2022-01-04T00:00:00"/>
    <x v="10"/>
    <x v="1"/>
    <x v="1"/>
    <b v="1"/>
    <n v="2"/>
  </r>
  <r>
    <s v="Processed"/>
    <s v="VJ300320609"/>
    <x v="2"/>
    <x v="3"/>
    <s v="Jacks Links Bar Beef Strip"/>
    <s v="Food"/>
    <n v="14524620560"/>
    <s v="Tuesday, January 4, 2022"/>
    <s v="Cash"/>
    <n v="137"/>
    <n v="2"/>
    <n v="1"/>
    <n v="137"/>
    <n v="2"/>
    <n v="1"/>
    <n v="2"/>
    <n v="2"/>
    <d v="2022-01-04T00:00:00"/>
    <x v="14"/>
    <x v="1"/>
    <x v="1"/>
    <b v="1"/>
    <n v="2"/>
  </r>
  <r>
    <s v="Processed"/>
    <s v="VJ300320686"/>
    <x v="1"/>
    <x v="2"/>
    <s v="Wonderful Pistachios - Variety"/>
    <s v="Food"/>
    <n v="14524674062"/>
    <s v="Tuesday, January 4, 2022"/>
    <s v="Cash"/>
    <n v="132"/>
    <n v="2"/>
    <n v="1"/>
    <n v="132"/>
    <n v="2"/>
    <n v="1"/>
    <n v="2"/>
    <n v="2"/>
    <d v="2022-01-04T00:00:00"/>
    <x v="11"/>
    <x v="1"/>
    <x v="1"/>
    <b v="1"/>
    <n v="2"/>
  </r>
  <r>
    <s v="Processed"/>
    <s v="VJ300205292"/>
    <x v="0"/>
    <x v="1"/>
    <s v="Vitamin Water - XXX Acai BB Pomegranate"/>
    <s v="Water"/>
    <n v="14525272529"/>
    <s v="Tuesday, January 4, 2022"/>
    <s v="Cash"/>
    <n v="147"/>
    <n v="2.75"/>
    <n v="1"/>
    <n v="147"/>
    <n v="2.75"/>
    <n v="1"/>
    <n v="2.75"/>
    <n v="2.75"/>
    <d v="2022-01-04T00:00:00"/>
    <x v="15"/>
    <x v="3"/>
    <x v="3"/>
    <b v="1"/>
    <n v="2.75"/>
  </r>
  <r>
    <s v="Processed"/>
    <s v="VJ300320609"/>
    <x v="2"/>
    <x v="3"/>
    <s v="Cheetos - Fleming Hot Crunchy"/>
    <s v="Food"/>
    <n v="14526266403"/>
    <s v="Tuesday, January 4, 2022"/>
    <s v="Cash"/>
    <n v="122"/>
    <n v="1.5"/>
    <n v="1"/>
    <n v="122"/>
    <n v="1.5"/>
    <n v="1"/>
    <n v="1.5"/>
    <n v="1.5"/>
    <d v="2022-01-04T00:00:00"/>
    <x v="16"/>
    <x v="1"/>
    <x v="1"/>
    <b v="1"/>
    <n v="1.5"/>
  </r>
  <r>
    <s v="Processed"/>
    <s v="VJ300320609"/>
    <x v="2"/>
    <x v="3"/>
    <s v="KitKat - Crisp Wafers"/>
    <s v="Food"/>
    <n v="14526267747"/>
    <s v="Tuesday, January 4, 2022"/>
    <s v="Cash"/>
    <n v="134"/>
    <n v="2"/>
    <n v="1"/>
    <n v="134"/>
    <n v="2"/>
    <n v="1"/>
    <n v="2"/>
    <n v="2"/>
    <d v="2022-01-04T00:00:00"/>
    <x v="10"/>
    <x v="1"/>
    <x v="1"/>
    <b v="1"/>
    <n v="2"/>
  </r>
  <r>
    <s v="Processed"/>
    <s v="VJ300320609"/>
    <x v="2"/>
    <x v="3"/>
    <s v="Cheetos - Fleming Hot Crunchy"/>
    <s v="Food"/>
    <n v="14526269922"/>
    <s v="Tuesday, January 4, 2022"/>
    <s v="Cash"/>
    <n v="122"/>
    <n v="1.5"/>
    <n v="1"/>
    <n v="122"/>
    <n v="1.5"/>
    <n v="1"/>
    <n v="1.5"/>
    <n v="1.5"/>
    <d v="2022-01-04T00:00:00"/>
    <x v="16"/>
    <x v="1"/>
    <x v="1"/>
    <b v="1"/>
    <n v="1.5"/>
  </r>
  <r>
    <s v="Processed"/>
    <s v="VJ300320609"/>
    <x v="2"/>
    <x v="3"/>
    <s v="Spindrift - Sparkling Water  Lime"/>
    <s v="Carbonated"/>
    <n v="14526308615"/>
    <s v="Tuesday, January 4, 2022"/>
    <s v="Cash"/>
    <n v="140"/>
    <n v="1"/>
    <n v="1"/>
    <n v="140"/>
    <n v="1"/>
    <n v="1"/>
    <n v="1"/>
    <n v="1"/>
    <d v="2022-01-04T00:00:00"/>
    <x v="12"/>
    <x v="0"/>
    <x v="0"/>
    <b v="1"/>
    <n v="1"/>
  </r>
  <r>
    <s v="Processed"/>
    <s v="VJ300320609"/>
    <x v="2"/>
    <x v="3"/>
    <s v="Spindrift - Sparkling Water  Lime"/>
    <s v="Carbonated"/>
    <n v="14526311069"/>
    <s v="Tuesday, January 4, 2022"/>
    <s v="Cash"/>
    <n v="140"/>
    <n v="1"/>
    <n v="1"/>
    <n v="140"/>
    <n v="1"/>
    <n v="1"/>
    <n v="1"/>
    <n v="1"/>
    <d v="2022-01-04T00:00:00"/>
    <x v="12"/>
    <x v="0"/>
    <x v="0"/>
    <b v="1"/>
    <n v="1"/>
  </r>
  <r>
    <s v="Processed"/>
    <s v="VJ300320609"/>
    <x v="2"/>
    <x v="3"/>
    <s v="Pure Organic Fruit Bar - Strawberry Banana"/>
    <s v="Food"/>
    <n v="14526315544"/>
    <s v="Tuesday, January 4, 2022"/>
    <s v="Cash"/>
    <n v="138"/>
    <n v="1"/>
    <n v="1"/>
    <n v="138"/>
    <n v="1"/>
    <n v="1"/>
    <n v="1"/>
    <n v="1"/>
    <d v="2022-01-04T00:00:00"/>
    <x v="17"/>
    <x v="1"/>
    <x v="1"/>
    <b v="1"/>
    <n v="1"/>
  </r>
  <r>
    <s v="Processed"/>
    <s v="VJ300320609"/>
    <x v="2"/>
    <x v="3"/>
    <s v="Cheetos - Fleming Hot Crunchy"/>
    <s v="Food"/>
    <n v="14526868345"/>
    <s v="Tuesday, January 4, 2022"/>
    <s v="Cash"/>
    <n v="122"/>
    <n v="1.5"/>
    <n v="1"/>
    <n v="122"/>
    <n v="1.5"/>
    <n v="1"/>
    <n v="1.5"/>
    <n v="1.5"/>
    <d v="2022-01-04T00:00:00"/>
    <x v="16"/>
    <x v="1"/>
    <x v="1"/>
    <b v="1"/>
    <n v="1.5"/>
  </r>
  <r>
    <s v="Processed"/>
    <s v="VJ300320609"/>
    <x v="2"/>
    <x v="3"/>
    <s v="Oreo Mini"/>
    <s v="Food"/>
    <n v="14527060118"/>
    <s v="Tuesday, January 4, 2022"/>
    <s v="Cash"/>
    <n v="123"/>
    <n v="1.5"/>
    <n v="1"/>
    <n v="123"/>
    <n v="1.5"/>
    <n v="1"/>
    <n v="1.5"/>
    <n v="1.5"/>
    <d v="2022-01-04T00:00:00"/>
    <x v="18"/>
    <x v="1"/>
    <x v="1"/>
    <b v="1"/>
    <n v="1.5"/>
  </r>
  <r>
    <s v="Processed"/>
    <s v="VJ300320609"/>
    <x v="2"/>
    <x v="3"/>
    <s v="Nutter Butter Bites"/>
    <s v="Food"/>
    <n v="14527060163"/>
    <s v="Tuesday, January 4, 2022"/>
    <s v="Cash"/>
    <n v="124"/>
    <n v="1.5"/>
    <n v="1"/>
    <n v="124"/>
    <n v="1.5"/>
    <n v="1"/>
    <n v="1.5"/>
    <n v="1.5"/>
    <d v="2022-01-04T00:00:00"/>
    <x v="19"/>
    <x v="1"/>
    <x v="1"/>
    <b v="1"/>
    <n v="1.5"/>
  </r>
  <r>
    <s v="Processed"/>
    <s v="VJ300320611"/>
    <x v="0"/>
    <x v="0"/>
    <s v="Monster Energy Original"/>
    <s v="Carbonated"/>
    <n v="14527909078"/>
    <s v="Wednesday, January 5, 2022"/>
    <s v="Credit"/>
    <n v="146"/>
    <n v="3"/>
    <n v="1"/>
    <n v="146"/>
    <n v="3"/>
    <n v="1"/>
    <n v="3"/>
    <n v="3"/>
    <d v="2022-01-05T00:00:00"/>
    <x v="5"/>
    <x v="0"/>
    <x v="0"/>
    <b v="1"/>
    <n v="3"/>
  </r>
  <r>
    <s v="Processed"/>
    <s v="VJ300320609"/>
    <x v="2"/>
    <x v="3"/>
    <s v="Jack Links Beef Steak Original"/>
    <s v="Food"/>
    <n v="14528521163"/>
    <s v="Wednesday, January 5, 2022"/>
    <s v="Credit"/>
    <n v="133"/>
    <n v="2"/>
    <n v="1"/>
    <n v="133"/>
    <n v="2"/>
    <n v="1"/>
    <n v="2"/>
    <n v="2"/>
    <d v="2022-01-05T00:00:00"/>
    <x v="20"/>
    <x v="1"/>
    <x v="1"/>
    <b v="1"/>
    <n v="2"/>
  </r>
  <r>
    <s v="Processed"/>
    <s v="VJ300320686"/>
    <x v="1"/>
    <x v="2"/>
    <s v="Robert Irvine's - Fit Crunch -  Chocolate Pea"/>
    <s v="Food"/>
    <n v="14529356146"/>
    <s v="Wednesday, January 5, 2022"/>
    <s v="Cash"/>
    <n v="133"/>
    <n v="2"/>
    <n v="1"/>
    <n v="133"/>
    <n v="2"/>
    <n v="1"/>
    <n v="2"/>
    <n v="2"/>
    <d v="2022-01-05T00:00:00"/>
    <x v="21"/>
    <x v="1"/>
    <x v="1"/>
    <b v="1"/>
    <n v="2"/>
  </r>
  <r>
    <s v="Processed"/>
    <s v="VJ300320686"/>
    <x v="1"/>
    <x v="2"/>
    <s v="Wonderful Pistachios - Variety"/>
    <s v="Food"/>
    <n v="14529986281"/>
    <s v="Wednesday, January 5, 2022"/>
    <s v="Cash"/>
    <n v="132"/>
    <n v="2"/>
    <n v="1"/>
    <n v="132"/>
    <n v="2"/>
    <n v="1"/>
    <n v="2"/>
    <n v="2"/>
    <d v="2022-01-05T00:00:00"/>
    <x v="11"/>
    <x v="1"/>
    <x v="1"/>
    <b v="1"/>
    <n v="2"/>
  </r>
  <r>
    <s v="Processed"/>
    <s v="VJ300320609"/>
    <x v="2"/>
    <x v="3"/>
    <s v="Skinny Pop Popcorn"/>
    <s v="Food"/>
    <n v="14531183749"/>
    <s v="Wednesday, January 5, 2022"/>
    <s v="Cash"/>
    <n v="111"/>
    <n v="1.5"/>
    <n v="1"/>
    <n v="111"/>
    <n v="1.5"/>
    <n v="1"/>
    <n v="1.5"/>
    <n v="1.5"/>
    <d v="2022-01-05T00:00:00"/>
    <x v="8"/>
    <x v="1"/>
    <x v="1"/>
    <b v="1"/>
    <n v="1.5"/>
  </r>
  <r>
    <s v="Processed"/>
    <s v="VJ300320609"/>
    <x v="2"/>
    <x v="3"/>
    <s v="Good Health Veggie Stix - Zesty Ranch"/>
    <s v="Food"/>
    <n v="14531184665"/>
    <s v="Wednesday, January 5, 2022"/>
    <s v="Cash"/>
    <n v="112"/>
    <n v="1.5"/>
    <n v="1"/>
    <n v="112"/>
    <n v="1.5"/>
    <n v="1"/>
    <n v="1.5"/>
    <n v="1.5"/>
    <d v="2022-01-05T00:00:00"/>
    <x v="22"/>
    <x v="1"/>
    <x v="1"/>
    <b v="1"/>
    <n v="1.5"/>
  </r>
  <r>
    <s v="Processed"/>
    <s v="VJ300320609"/>
    <x v="2"/>
    <x v="3"/>
    <s v="Pure Organic Fruit Bar - Strawberry Banana"/>
    <s v="Food"/>
    <n v="14531187276"/>
    <s v="Wednesday, January 5, 2022"/>
    <s v="Cash"/>
    <n v="138"/>
    <n v="1"/>
    <n v="1"/>
    <n v="138"/>
    <n v="1"/>
    <n v="1"/>
    <n v="1"/>
    <n v="1"/>
    <d v="2022-01-05T00:00:00"/>
    <x v="17"/>
    <x v="1"/>
    <x v="1"/>
    <b v="1"/>
    <n v="1"/>
  </r>
  <r>
    <s v="Processed"/>
    <s v="VJ300320609"/>
    <x v="2"/>
    <x v="3"/>
    <s v="Nutter Butter Bites"/>
    <s v="Food"/>
    <n v="14531630062"/>
    <s v="Wednesday, January 5, 2022"/>
    <s v="Cash"/>
    <n v="124"/>
    <n v="1.5"/>
    <n v="1"/>
    <n v="124"/>
    <n v="1.5"/>
    <n v="1"/>
    <n v="1.5"/>
    <n v="1.5"/>
    <d v="2022-01-05T00:00:00"/>
    <x v="19"/>
    <x v="1"/>
    <x v="1"/>
    <b v="1"/>
    <n v="1.5"/>
  </r>
  <r>
    <s v="Processed"/>
    <s v="VJ300320609"/>
    <x v="2"/>
    <x v="3"/>
    <s v="Pure Organic Fruit Bar - Strawberry Banana"/>
    <s v="Food"/>
    <n v="14531739810"/>
    <s v="Wednesday, January 5, 2022"/>
    <s v="Cash"/>
    <n v="138"/>
    <n v="1"/>
    <n v="1"/>
    <n v="138"/>
    <n v="1"/>
    <n v="1"/>
    <n v="1"/>
    <n v="1"/>
    <d v="2022-01-05T00:00:00"/>
    <x v="17"/>
    <x v="1"/>
    <x v="1"/>
    <b v="1"/>
    <n v="1"/>
  </r>
  <r>
    <s v="Processed"/>
    <s v="VJ300320609"/>
    <x v="2"/>
    <x v="3"/>
    <s v="Cheetos Baked - Flaming Hot"/>
    <s v="Food"/>
    <n v="14532003173"/>
    <s v="Thursday, January 6, 2022"/>
    <s v="Cash"/>
    <n v="114"/>
    <n v="1.5"/>
    <n v="1"/>
    <n v="114"/>
    <n v="1.5"/>
    <n v="1"/>
    <n v="1.5"/>
    <n v="1.5"/>
    <d v="2022-01-06T00:00:00"/>
    <x v="23"/>
    <x v="1"/>
    <x v="1"/>
    <b v="1"/>
    <n v="1.5"/>
  </r>
  <r>
    <s v="Processed"/>
    <s v="VJ300320686"/>
    <x v="1"/>
    <x v="2"/>
    <s v="Snapple Diet Tea - Lemon"/>
    <s v="Non Carbonated"/>
    <n v="14533110987"/>
    <s v="Thursday, January 6, 2022"/>
    <s v="Cash"/>
    <n v="145"/>
    <n v="2.5"/>
    <n v="1"/>
    <n v="145"/>
    <n v="2.5"/>
    <n v="1"/>
    <n v="2.5"/>
    <n v="2.5"/>
    <d v="2022-01-06T00:00:00"/>
    <x v="7"/>
    <x v="2"/>
    <x v="2"/>
    <b v="1"/>
    <n v="2.5"/>
  </r>
  <r>
    <s v="Processed"/>
    <s v="VJ300320611"/>
    <x v="0"/>
    <x v="0"/>
    <s v="S. Pellegrino Sparkling Mineral Water"/>
    <s v="Water"/>
    <n v="14533291930"/>
    <s v="Thursday, January 6, 2022"/>
    <s v="Cash"/>
    <n v="143"/>
    <n v="2"/>
    <n v="1"/>
    <n v="143"/>
    <n v="2"/>
    <n v="1"/>
    <n v="2"/>
    <n v="2"/>
    <d v="2022-01-06T00:00:00"/>
    <x v="24"/>
    <x v="3"/>
    <x v="3"/>
    <b v="1"/>
    <n v="2"/>
  </r>
  <r>
    <s v="Processed"/>
    <s v="VJ300320686"/>
    <x v="1"/>
    <x v="2"/>
    <s v="Wonderful Pistachios - Variety"/>
    <s v="Food"/>
    <n v="14533912503"/>
    <s v="Thursday, January 6, 2022"/>
    <s v="Cash"/>
    <n v="132"/>
    <n v="2"/>
    <n v="1"/>
    <n v="132"/>
    <n v="2"/>
    <n v="1"/>
    <n v="2"/>
    <n v="2"/>
    <d v="2022-01-06T00:00:00"/>
    <x v="11"/>
    <x v="1"/>
    <x v="1"/>
    <b v="1"/>
    <n v="2"/>
  </r>
  <r>
    <s v="Processed"/>
    <s v="VJ300320686"/>
    <x v="1"/>
    <x v="2"/>
    <s v="Wonderful Pistachios - Variety"/>
    <s v="Food"/>
    <n v="14534190801"/>
    <s v="Thursday, January 6, 2022"/>
    <s v="Cash"/>
    <n v="132"/>
    <n v="2"/>
    <n v="1"/>
    <n v="132"/>
    <n v="2"/>
    <n v="1"/>
    <n v="2"/>
    <n v="2"/>
    <d v="2022-01-06T00:00:00"/>
    <x v="11"/>
    <x v="1"/>
    <x v="1"/>
    <b v="1"/>
    <n v="2"/>
  </r>
  <r>
    <s v="Processed"/>
    <s v="VJ300320686"/>
    <x v="1"/>
    <x v="2"/>
    <s v="Wonderful Pistachios - Variety"/>
    <s v="Food"/>
    <n v="14534436227"/>
    <s v="Thursday, January 6, 2022"/>
    <s v="Cash"/>
    <n v="132"/>
    <n v="2"/>
    <n v="1"/>
    <n v="132"/>
    <n v="2"/>
    <n v="1"/>
    <n v="2"/>
    <n v="2"/>
    <d v="2022-01-06T00:00:00"/>
    <x v="11"/>
    <x v="1"/>
    <x v="1"/>
    <b v="1"/>
    <n v="2"/>
  </r>
  <r>
    <s v="Processed"/>
    <s v="VJ300320609"/>
    <x v="2"/>
    <x v="3"/>
    <s v="Mini Chips Ahoy"/>
    <s v="Food"/>
    <n v="14534931183"/>
    <s v="Thursday, January 6, 2022"/>
    <s v="Cash"/>
    <n v="120"/>
    <n v="1.5"/>
    <n v="1"/>
    <n v="120"/>
    <n v="1.5"/>
    <n v="1"/>
    <n v="1.5"/>
    <n v="1.5"/>
    <d v="2022-01-06T00:00:00"/>
    <x v="25"/>
    <x v="1"/>
    <x v="1"/>
    <b v="1"/>
    <n v="1.5"/>
  </r>
  <r>
    <s v="Processed"/>
    <s v="VJ300320609"/>
    <x v="2"/>
    <x v="3"/>
    <s v="Cheetos Baked - Flaming Hot"/>
    <s v="Food"/>
    <n v="14534948803"/>
    <s v="Thursday, January 6, 2022"/>
    <s v="Cash"/>
    <n v="114"/>
    <n v="1.5"/>
    <n v="1"/>
    <n v="114"/>
    <n v="1.5"/>
    <n v="1"/>
    <n v="1.5"/>
    <n v="1.5"/>
    <d v="2022-01-06T00:00:00"/>
    <x v="23"/>
    <x v="1"/>
    <x v="1"/>
    <b v="1"/>
    <n v="1.5"/>
  </r>
  <r>
    <s v="Processed"/>
    <s v="VJ300320609"/>
    <x v="2"/>
    <x v="3"/>
    <s v="Newtons Fig Bar"/>
    <s v="Food"/>
    <n v="14534949842"/>
    <s v="Thursday, January 6, 2022"/>
    <s v="Cash"/>
    <n v="136"/>
    <n v="1.5"/>
    <n v="1"/>
    <n v="136"/>
    <n v="1.5"/>
    <n v="1"/>
    <n v="1.5"/>
    <n v="1.5"/>
    <d v="2022-01-06T00:00:00"/>
    <x v="26"/>
    <x v="1"/>
    <x v="1"/>
    <b v="1"/>
    <n v="1.5"/>
  </r>
  <r>
    <s v="Processed"/>
    <s v="VJ300320609"/>
    <x v="2"/>
    <x v="3"/>
    <s v="KitKat - Crisp Wafers"/>
    <s v="Food"/>
    <n v="14535309081"/>
    <s v="Thursday, January 6, 2022"/>
    <s v="Cash"/>
    <n v="134"/>
    <n v="2"/>
    <n v="1"/>
    <n v="134"/>
    <n v="2"/>
    <n v="1"/>
    <n v="2"/>
    <n v="2"/>
    <d v="2022-01-06T00:00:00"/>
    <x v="10"/>
    <x v="1"/>
    <x v="1"/>
    <b v="1"/>
    <n v="2"/>
  </r>
  <r>
    <s v="Processed"/>
    <s v="VJ300205292"/>
    <x v="0"/>
    <x v="1"/>
    <s v="SunChips Multigrain - Salsa"/>
    <s v="Food"/>
    <n v="14535945579"/>
    <s v="Thursday, January 6, 2022"/>
    <s v="Cash"/>
    <n v="122"/>
    <n v="1.5"/>
    <n v="1"/>
    <n v="122"/>
    <n v="1.5"/>
    <n v="1"/>
    <n v="1.5"/>
    <n v="1.5"/>
    <d v="2022-01-06T00:00:00"/>
    <x v="27"/>
    <x v="1"/>
    <x v="1"/>
    <b v="1"/>
    <n v="1.5"/>
  </r>
  <r>
    <s v="Processed"/>
    <s v="VJ300205292"/>
    <x v="0"/>
    <x v="1"/>
    <s v="Bai Antioxidant - Brasilia BB"/>
    <s v="Non Carbonated"/>
    <n v="14535978454"/>
    <s v="Thursday, January 6, 2022"/>
    <s v="Cash"/>
    <n v="146"/>
    <n v="2.5"/>
    <n v="1"/>
    <n v="146"/>
    <n v="2.5"/>
    <n v="1"/>
    <n v="2.5"/>
    <n v="2.5"/>
    <d v="2022-01-06T00:00:00"/>
    <x v="2"/>
    <x v="2"/>
    <x v="2"/>
    <b v="1"/>
    <n v="2.5"/>
  </r>
  <r>
    <s v="Processed"/>
    <s v="VJ300320609"/>
    <x v="2"/>
    <x v="3"/>
    <s v="Cheetos Baked - Flaming Hot"/>
    <s v="Food"/>
    <n v="14536628655"/>
    <s v="Friday, January 7, 2022"/>
    <s v="Cash"/>
    <n v="114"/>
    <n v="1.5"/>
    <n v="1"/>
    <n v="114"/>
    <n v="1.5"/>
    <n v="1"/>
    <n v="1.5"/>
    <n v="1.5"/>
    <d v="2022-01-07T00:00:00"/>
    <x v="23"/>
    <x v="1"/>
    <x v="1"/>
    <b v="1"/>
    <n v="1.5"/>
  </r>
  <r>
    <s v="Processed"/>
    <s v="VJ300320686"/>
    <x v="1"/>
    <x v="2"/>
    <s v="Snapple Diet Tea - Lemon"/>
    <s v="Non Carbonated"/>
    <n v="14537349549"/>
    <s v="Friday, January 7, 2022"/>
    <s v="Cash"/>
    <n v="145"/>
    <n v="2.5"/>
    <n v="1"/>
    <n v="145"/>
    <n v="2.5"/>
    <n v="1"/>
    <n v="2.5"/>
    <n v="2.5"/>
    <d v="2022-01-07T00:00:00"/>
    <x v="7"/>
    <x v="2"/>
    <x v="2"/>
    <b v="1"/>
    <n v="2.5"/>
  </r>
  <r>
    <s v="Processed"/>
    <s v="VJ300205292"/>
    <x v="0"/>
    <x v="1"/>
    <s v="Bubly - Grapefruit"/>
    <s v="Water"/>
    <n v="14539507650"/>
    <s v="Friday, January 7, 2022"/>
    <s v="Cash"/>
    <n v="142"/>
    <n v="1.5"/>
    <n v="1"/>
    <n v="142"/>
    <n v="1.5"/>
    <n v="1"/>
    <n v="1.5"/>
    <n v="1.5"/>
    <d v="2022-01-07T00:00:00"/>
    <x v="28"/>
    <x v="3"/>
    <x v="3"/>
    <b v="1"/>
    <n v="1.5"/>
  </r>
  <r>
    <s v="Processed"/>
    <s v="VJ300205292"/>
    <x v="0"/>
    <x v="1"/>
    <s v="Poland Springs Water"/>
    <s v="Water"/>
    <n v="14539513305"/>
    <s v="Friday, January 7, 2022"/>
    <s v="Cash"/>
    <n v="144"/>
    <n v="1.5"/>
    <n v="1"/>
    <n v="144"/>
    <n v="1.5"/>
    <n v="1"/>
    <n v="1.5"/>
    <n v="1.5"/>
    <d v="2022-01-07T00:00:00"/>
    <x v="29"/>
    <x v="3"/>
    <x v="3"/>
    <b v="1"/>
    <n v="1.5"/>
  </r>
  <r>
    <s v="Processed"/>
    <s v="VJ300320609"/>
    <x v="2"/>
    <x v="3"/>
    <s v="KitKat - Crisp Wafers"/>
    <s v="Food"/>
    <n v="14539683541"/>
    <s v="Friday, January 7, 2022"/>
    <s v="Cash"/>
    <n v="134"/>
    <n v="2"/>
    <n v="1"/>
    <n v="134"/>
    <n v="2"/>
    <n v="1"/>
    <n v="2"/>
    <n v="2"/>
    <d v="2022-01-07T00:00:00"/>
    <x v="10"/>
    <x v="1"/>
    <x v="1"/>
    <b v="1"/>
    <n v="2"/>
  </r>
  <r>
    <s v="Processed"/>
    <s v="VJ300320609"/>
    <x v="2"/>
    <x v="3"/>
    <s v="Oreo Mini"/>
    <s v="Food"/>
    <n v="14540735288"/>
    <s v="Friday, January 7, 2022"/>
    <s v="Cash"/>
    <n v="123"/>
    <n v="1.5"/>
    <n v="1"/>
    <n v="123"/>
    <n v="1.5"/>
    <n v="1"/>
    <n v="1.5"/>
    <n v="1.5"/>
    <d v="2022-01-07T00:00:00"/>
    <x v="18"/>
    <x v="1"/>
    <x v="1"/>
    <b v="1"/>
    <n v="1.5"/>
  </r>
  <r>
    <s v="Processed"/>
    <s v="VJ300320609"/>
    <x v="2"/>
    <x v="3"/>
    <s v="Oreo Mini"/>
    <s v="Food"/>
    <n v="14540737437"/>
    <s v="Friday, January 7, 2022"/>
    <s v="Cash"/>
    <n v="123"/>
    <n v="1.5"/>
    <n v="1"/>
    <n v="123"/>
    <n v="1.5"/>
    <n v="1"/>
    <n v="1.5"/>
    <n v="1.5"/>
    <d v="2022-01-07T00:00:00"/>
    <x v="18"/>
    <x v="1"/>
    <x v="1"/>
    <b v="1"/>
    <n v="1.5"/>
  </r>
  <r>
    <s v="Processed"/>
    <s v="VJ300320609"/>
    <x v="2"/>
    <x v="3"/>
    <s v="Takis - Hot Chilli Pepper &amp; Lime"/>
    <s v="Food"/>
    <n v="14541059295"/>
    <s v="Saturday, January 8, 2022"/>
    <s v="Cash"/>
    <n v="121"/>
    <n v="1.5"/>
    <n v="1"/>
    <n v="121"/>
    <n v="1.5"/>
    <n v="1"/>
    <n v="1.5"/>
    <n v="1.5"/>
    <d v="2022-01-08T00:00:00"/>
    <x v="1"/>
    <x v="1"/>
    <x v="1"/>
    <b v="1"/>
    <n v="1.5"/>
  </r>
  <r>
    <s v="Processed"/>
    <s v="VJ300320609"/>
    <x v="2"/>
    <x v="3"/>
    <s v="Takis - Hot Chilli Pepper &amp; Lime"/>
    <s v="Food"/>
    <n v="14541060237"/>
    <s v="Saturday, January 8, 2022"/>
    <s v="Cash"/>
    <n v="121"/>
    <n v="1.5"/>
    <n v="1"/>
    <n v="121"/>
    <n v="1.5"/>
    <n v="1"/>
    <n v="1.5"/>
    <n v="1.5"/>
    <d v="2022-01-08T00:00:00"/>
    <x v="1"/>
    <x v="1"/>
    <x v="1"/>
    <b v="1"/>
    <n v="1.5"/>
  </r>
  <r>
    <s v="Processed"/>
    <s v="VJ300320611"/>
    <x v="0"/>
    <x v="0"/>
    <s v="Chum Fruit Bites - Mango/Strawberry"/>
    <s v="Food"/>
    <n v="14541788105"/>
    <s v="Saturday, January 8, 2022"/>
    <s v="Credit"/>
    <n v="124"/>
    <n v="1.25"/>
    <n v="1"/>
    <n v="124"/>
    <n v="1.25"/>
    <n v="1"/>
    <n v="1.25"/>
    <n v="1.25"/>
    <d v="2022-01-08T00:00:00"/>
    <x v="30"/>
    <x v="1"/>
    <x v="1"/>
    <b v="1"/>
    <n v="1.25"/>
  </r>
  <r>
    <s v="Processed"/>
    <s v="VJ300320611"/>
    <x v="0"/>
    <x v="0"/>
    <s v="Snapple Diet Tea - Raspberry"/>
    <s v="Non Carbonated"/>
    <n v="14542451941"/>
    <s v="Saturday, January 8, 2022"/>
    <s v="Cash"/>
    <n v="145"/>
    <n v="2.5"/>
    <n v="1"/>
    <n v="145"/>
    <n v="2.5"/>
    <n v="1"/>
    <n v="2.5"/>
    <n v="2.5"/>
    <d v="2022-01-08T00:00:00"/>
    <x v="31"/>
    <x v="2"/>
    <x v="2"/>
    <b v="1"/>
    <n v="2.5"/>
  </r>
  <r>
    <s v="Processed"/>
    <s v="VJ300205292"/>
    <x v="0"/>
    <x v="1"/>
    <s v="Zevia Zero Calorie Energy - Mango Ginger"/>
    <s v="Non Carbonated"/>
    <n v="14542482305"/>
    <s v="Saturday, January 8, 2022"/>
    <s v="Cash"/>
    <n v="148"/>
    <n v="2.5"/>
    <n v="1"/>
    <n v="148"/>
    <n v="2.5"/>
    <n v="1"/>
    <n v="2.5"/>
    <n v="2.5"/>
    <d v="2022-01-08T00:00:00"/>
    <x v="32"/>
    <x v="2"/>
    <x v="2"/>
    <b v="1"/>
    <n v="2.5"/>
  </r>
  <r>
    <s v="Processed"/>
    <s v="VJ300205292"/>
    <x v="0"/>
    <x v="1"/>
    <s v="Poland Springs Water"/>
    <s v="Water"/>
    <n v="14542483837"/>
    <s v="Saturday, January 8, 2022"/>
    <s v="Cash"/>
    <n v="144"/>
    <n v="1.5"/>
    <n v="1"/>
    <n v="144"/>
    <n v="1.5"/>
    <n v="1"/>
    <n v="1.5"/>
    <n v="1.5"/>
    <d v="2022-01-08T00:00:00"/>
    <x v="29"/>
    <x v="3"/>
    <x v="3"/>
    <b v="1"/>
    <n v="1.5"/>
  </r>
  <r>
    <s v="Processed"/>
    <s v="VJ300320686"/>
    <x v="1"/>
    <x v="2"/>
    <s v="V8 Vegetable Juice - Original"/>
    <s v="Non Carbonated"/>
    <n v="14542819137"/>
    <s v="Saturday, January 8, 2022"/>
    <s v="Cash"/>
    <n v="142"/>
    <n v="1.5"/>
    <n v="1"/>
    <n v="142"/>
    <n v="1.5"/>
    <n v="1"/>
    <n v="1.5"/>
    <n v="1.5"/>
    <d v="2022-01-08T00:00:00"/>
    <x v="33"/>
    <x v="2"/>
    <x v="2"/>
    <b v="1"/>
    <n v="1.5"/>
  </r>
  <r>
    <s v="Processed"/>
    <s v="VJ300320686"/>
    <x v="1"/>
    <x v="2"/>
    <s v="BodyArmor LYTE  - Peach Mango"/>
    <s v="Water"/>
    <n v="14542825549"/>
    <s v="Saturday, January 8, 2022"/>
    <s v="Cash"/>
    <n v="148"/>
    <n v="2"/>
    <n v="1"/>
    <n v="148"/>
    <n v="2"/>
    <n v="1"/>
    <n v="2"/>
    <n v="2"/>
    <d v="2022-01-08T00:00:00"/>
    <x v="34"/>
    <x v="3"/>
    <x v="3"/>
    <b v="1"/>
    <n v="2"/>
  </r>
  <r>
    <s v="Processed"/>
    <s v="VJ300320611"/>
    <x v="0"/>
    <x v="0"/>
    <s v="SunChips Multigrain - Harvest Cheddar"/>
    <s v="Food"/>
    <n v="14543096083"/>
    <s v="Saturday, January 8, 2022"/>
    <s v="Cash"/>
    <n v="125"/>
    <n v="1.5"/>
    <n v="1"/>
    <n v="125"/>
    <n v="1.5"/>
    <n v="1"/>
    <n v="1.5"/>
    <n v="1.5"/>
    <d v="2022-01-08T00:00:00"/>
    <x v="35"/>
    <x v="1"/>
    <x v="1"/>
    <b v="1"/>
    <n v="1.5"/>
  </r>
  <r>
    <s v="Processed"/>
    <s v="VJ300320611"/>
    <x v="0"/>
    <x v="0"/>
    <s v="SunChips Multigrain - Harvest Cheddar"/>
    <s v="Food"/>
    <n v="14543096516"/>
    <s v="Saturday, January 8, 2022"/>
    <s v="Cash"/>
    <n v="125"/>
    <n v="1.5"/>
    <n v="1"/>
    <n v="125"/>
    <n v="1.5"/>
    <n v="1"/>
    <n v="1.5"/>
    <n v="1.5"/>
    <d v="2022-01-08T00:00:00"/>
    <x v="35"/>
    <x v="1"/>
    <x v="1"/>
    <b v="1"/>
    <n v="1.5"/>
  </r>
  <r>
    <s v="Processed"/>
    <s v="VJ300320611"/>
    <x v="0"/>
    <x v="0"/>
    <s v="Good Health Veggie Stix - Sea Salt"/>
    <s v="Food"/>
    <n v="14543336255"/>
    <s v="Saturday, January 8, 2022"/>
    <s v="Credit"/>
    <n v="110"/>
    <n v="1.5"/>
    <n v="1"/>
    <n v="110"/>
    <n v="1.5"/>
    <n v="1"/>
    <n v="1.5"/>
    <n v="1.5"/>
    <d v="2022-01-08T00:00:00"/>
    <x v="36"/>
    <x v="1"/>
    <x v="1"/>
    <b v="1"/>
    <n v="1.5"/>
  </r>
  <r>
    <s v="Processed"/>
    <s v="VJ300320686"/>
    <x v="1"/>
    <x v="2"/>
    <s v="Good Health Veggie Stix - Sea Salt"/>
    <s v="Food"/>
    <n v="14544244171"/>
    <s v="Sunday, January 9, 2022"/>
    <s v="Cash"/>
    <n v="113"/>
    <n v="1.5"/>
    <n v="1"/>
    <n v="113"/>
    <n v="1.5"/>
    <n v="1"/>
    <n v="1.5"/>
    <n v="1.5"/>
    <d v="2022-01-09T00:00:00"/>
    <x v="36"/>
    <x v="1"/>
    <x v="1"/>
    <b v="1"/>
    <n v="1.5"/>
  </r>
  <r>
    <s v="Processed"/>
    <s v="VJ300205292"/>
    <x v="0"/>
    <x v="1"/>
    <s v="Snapple Diet Tea - Peach Tea"/>
    <s v="Non Carbonated"/>
    <n v="14545364044"/>
    <s v="Sunday, January 9, 2022"/>
    <s v="Cash"/>
    <n v="143"/>
    <n v="2.5"/>
    <n v="1"/>
    <n v="143"/>
    <n v="2.5"/>
    <n v="1"/>
    <n v="2.5"/>
    <n v="2.5"/>
    <d v="2022-01-09T00:00:00"/>
    <x v="37"/>
    <x v="2"/>
    <x v="2"/>
    <b v="1"/>
    <n v="2.5"/>
  </r>
  <r>
    <s v="Processed"/>
    <s v="VJ300320686"/>
    <x v="1"/>
    <x v="2"/>
    <s v="SunChips Multigrain - Harvest Cheddar"/>
    <s v="Food"/>
    <n v="14546537768"/>
    <s v="Monday, January 10, 2022"/>
    <s v="Cash"/>
    <n v="111"/>
    <n v="1.5"/>
    <n v="1"/>
    <n v="111"/>
    <n v="1.5"/>
    <n v="1"/>
    <n v="1.5"/>
    <n v="1.5"/>
    <d v="2022-01-10T00:00:00"/>
    <x v="35"/>
    <x v="1"/>
    <x v="1"/>
    <b v="1"/>
    <n v="1.5"/>
  </r>
  <r>
    <s v="Processed"/>
    <s v="VJ300320686"/>
    <x v="1"/>
    <x v="2"/>
    <s v="SunChips Multigrain - Harvest Cheddar"/>
    <s v="Food"/>
    <n v="14546538857"/>
    <s v="Monday, January 10, 2022"/>
    <s v="Cash"/>
    <n v="111"/>
    <n v="1.5"/>
    <n v="1"/>
    <n v="111"/>
    <n v="1.5"/>
    <n v="1"/>
    <n v="1.5"/>
    <n v="1.5"/>
    <d v="2022-01-10T00:00:00"/>
    <x v="35"/>
    <x v="1"/>
    <x v="1"/>
    <b v="1"/>
    <n v="1.5"/>
  </r>
  <r>
    <s v="Processed"/>
    <s v="VJ300320686"/>
    <x v="1"/>
    <x v="2"/>
    <s v="Robert Irvine's - Fit Crunch -  Chocolate Pea"/>
    <s v="Food"/>
    <n v="14548352210"/>
    <s v="Monday, January 10, 2022"/>
    <s v="Cash"/>
    <n v="133"/>
    <n v="2"/>
    <n v="1"/>
    <n v="133"/>
    <n v="2"/>
    <n v="1"/>
    <n v="2"/>
    <n v="2"/>
    <d v="2022-01-10T00:00:00"/>
    <x v="21"/>
    <x v="1"/>
    <x v="1"/>
    <b v="1"/>
    <n v="2"/>
  </r>
  <r>
    <s v="Processed"/>
    <s v="VJ300320686"/>
    <x v="1"/>
    <x v="2"/>
    <s v="Keto Krisp - Almond/Chocolate"/>
    <s v="Carbonated"/>
    <n v="14548805292"/>
    <s v="Monday, January 10, 2022"/>
    <s v="Cash"/>
    <n v="138"/>
    <n v="2"/>
    <n v="1"/>
    <n v="138"/>
    <n v="2"/>
    <n v="1"/>
    <n v="2"/>
    <n v="2"/>
    <d v="2022-01-10T00:00:00"/>
    <x v="38"/>
    <x v="0"/>
    <x v="0"/>
    <b v="1"/>
    <n v="2"/>
  </r>
  <r>
    <s v="Processed"/>
    <s v="VJ300320611"/>
    <x v="0"/>
    <x v="0"/>
    <s v="Good Health Veggie Stix - Sea Salt"/>
    <s v="Food"/>
    <n v="14549326831"/>
    <s v="Monday, January 10, 2022"/>
    <s v="Credit"/>
    <n v="110"/>
    <n v="1.5"/>
    <n v="1"/>
    <n v="110"/>
    <n v="1.5"/>
    <n v="1"/>
    <n v="1.5"/>
    <n v="1.5"/>
    <d v="2022-01-10T00:00:00"/>
    <x v="36"/>
    <x v="1"/>
    <x v="1"/>
    <b v="1"/>
    <n v="1.5"/>
  </r>
  <r>
    <s v="Processed"/>
    <s v="VJ300320609"/>
    <x v="2"/>
    <x v="3"/>
    <s v="Mini Chips Ahoy"/>
    <s v="Food"/>
    <n v="14550134896"/>
    <s v="Monday, January 10, 2022"/>
    <s v="Cash"/>
    <n v="120"/>
    <n v="1.5"/>
    <n v="1"/>
    <n v="120"/>
    <n v="1.5"/>
    <n v="1"/>
    <n v="1.5"/>
    <n v="1.5"/>
    <d v="2022-01-10T00:00:00"/>
    <x v="25"/>
    <x v="1"/>
    <x v="1"/>
    <b v="1"/>
    <n v="1.5"/>
  </r>
  <r>
    <s v="Processed"/>
    <s v="VJ300320609"/>
    <x v="2"/>
    <x v="3"/>
    <s v="Mini Chips Ahoy"/>
    <s v="Food"/>
    <n v="14550138968"/>
    <s v="Monday, January 10, 2022"/>
    <s v="Cash"/>
    <n v="120"/>
    <n v="1.5"/>
    <n v="1"/>
    <n v="120"/>
    <n v="1.5"/>
    <n v="1"/>
    <n v="1.5"/>
    <n v="1.5"/>
    <d v="2022-01-10T00:00:00"/>
    <x v="25"/>
    <x v="1"/>
    <x v="1"/>
    <b v="1"/>
    <n v="1.5"/>
  </r>
  <r>
    <s v="Processed"/>
    <s v="VJ300205292"/>
    <x v="0"/>
    <x v="1"/>
    <s v="Snapple Diet Tea - Peach Tea"/>
    <s v="Non Carbonated"/>
    <n v="14550655562"/>
    <s v="Monday, January 10, 2022"/>
    <s v="Credit"/>
    <n v="143"/>
    <n v="2.5"/>
    <n v="1"/>
    <n v="143"/>
    <n v="2.5"/>
    <n v="1"/>
    <n v="2.5"/>
    <n v="2.5"/>
    <d v="2022-01-10T00:00:00"/>
    <x v="37"/>
    <x v="2"/>
    <x v="2"/>
    <b v="1"/>
    <n v="2.5"/>
  </r>
  <r>
    <s v="Processed"/>
    <s v="VJ300320611"/>
    <x v="0"/>
    <x v="0"/>
    <s v="Larabar - Peanut Butter chocolate Chip"/>
    <s v="Food"/>
    <n v="14550656367"/>
    <s v="Monday, January 10, 2022"/>
    <s v="Credit"/>
    <n v="133"/>
    <n v="2"/>
    <n v="1"/>
    <n v="133"/>
    <n v="2"/>
    <n v="1"/>
    <n v="2"/>
    <n v="2"/>
    <d v="2022-01-10T00:00:00"/>
    <x v="39"/>
    <x v="1"/>
    <x v="1"/>
    <b v="1"/>
    <n v="2"/>
  </r>
  <r>
    <s v="Processed"/>
    <s v="VJ300320609"/>
    <x v="2"/>
    <x v="3"/>
    <s v="Takis - Hot Chilli Pepper &amp; Lime"/>
    <s v="Food"/>
    <n v="14550871574"/>
    <s v="Tuesday, January 11, 2022"/>
    <s v="Cash"/>
    <n v="121"/>
    <n v="1.5"/>
    <n v="1"/>
    <n v="121"/>
    <n v="1.5"/>
    <n v="1"/>
    <n v="1.5"/>
    <n v="1.5"/>
    <d v="2022-01-11T00:00:00"/>
    <x v="1"/>
    <x v="1"/>
    <x v="1"/>
    <b v="1"/>
    <n v="1.5"/>
  </r>
  <r>
    <s v="Processed"/>
    <s v="VJ300320686"/>
    <x v="1"/>
    <x v="2"/>
    <s v="Snapple Diet Tea - Lemon"/>
    <s v="Non Carbonated"/>
    <n v="14551808042"/>
    <s v="Tuesday, January 11, 2022"/>
    <s v="Cash"/>
    <n v="145"/>
    <n v="2.5"/>
    <n v="1"/>
    <n v="145"/>
    <n v="2.5"/>
    <n v="1"/>
    <n v="2.5"/>
    <n v="2.5"/>
    <d v="2022-01-11T00:00:00"/>
    <x v="7"/>
    <x v="2"/>
    <x v="2"/>
    <b v="1"/>
    <n v="2.5"/>
  </r>
  <r>
    <s v="Processed"/>
    <s v="VJ300320686"/>
    <x v="1"/>
    <x v="2"/>
    <s v="SunChips Multigrain - Harvest Cheddar"/>
    <s v="Food"/>
    <n v="14552516890"/>
    <s v="Tuesday, January 11, 2022"/>
    <s v="Cash"/>
    <n v="111"/>
    <n v="1.5"/>
    <n v="1"/>
    <n v="111"/>
    <n v="1.5"/>
    <n v="1"/>
    <n v="1.5"/>
    <n v="1.5"/>
    <d v="2022-01-11T00:00:00"/>
    <x v="35"/>
    <x v="1"/>
    <x v="1"/>
    <b v="1"/>
    <n v="1.5"/>
  </r>
  <r>
    <s v="Processed"/>
    <s v="VJ300320609"/>
    <x v="2"/>
    <x v="3"/>
    <s v="Takis - Hot Chilli Pepper &amp; Lime"/>
    <s v="Food"/>
    <n v="14552733245"/>
    <s v="Tuesday, January 11, 2022"/>
    <s v="Credit"/>
    <n v="121"/>
    <n v="1.5"/>
    <n v="1"/>
    <n v="121"/>
    <n v="1.5"/>
    <n v="1"/>
    <n v="1.5"/>
    <n v="1.5"/>
    <d v="2022-01-11T00:00:00"/>
    <x v="1"/>
    <x v="1"/>
    <x v="1"/>
    <b v="1"/>
    <n v="1.5"/>
  </r>
  <r>
    <s v="Processed"/>
    <s v="VJ300320611"/>
    <x v="0"/>
    <x v="0"/>
    <s v="S. Pellegrino Sparkling Mineral Water"/>
    <s v="Water"/>
    <n v="14552862313"/>
    <s v="Tuesday, January 11, 2022"/>
    <s v="Credit"/>
    <n v="143"/>
    <n v="2"/>
    <n v="1"/>
    <n v="143"/>
    <n v="2"/>
    <n v="1"/>
    <n v="2"/>
    <n v="2"/>
    <d v="2022-01-11T00:00:00"/>
    <x v="24"/>
    <x v="3"/>
    <x v="3"/>
    <b v="1"/>
    <n v="2"/>
  </r>
  <r>
    <s v="Processed"/>
    <s v="VJ300320686"/>
    <x v="1"/>
    <x v="2"/>
    <s v="Robert Irvine's - Fit Crunch -  Chocolate Pea"/>
    <s v="Food"/>
    <n v="14552937252"/>
    <s v="Tuesday, January 11, 2022"/>
    <s v="Cash"/>
    <n v="133"/>
    <n v="2"/>
    <n v="1"/>
    <n v="133"/>
    <n v="2"/>
    <n v="1"/>
    <n v="2"/>
    <n v="2"/>
    <d v="2022-01-11T00:00:00"/>
    <x v="21"/>
    <x v="1"/>
    <x v="1"/>
    <b v="1"/>
    <n v="2"/>
  </r>
  <r>
    <s v="Processed"/>
    <s v="VJ300320686"/>
    <x v="1"/>
    <x v="2"/>
    <s v="Keto Krisp - Almond/Chocolate"/>
    <s v="Carbonated"/>
    <n v="14552939523"/>
    <s v="Tuesday, January 11, 2022"/>
    <s v="Cash"/>
    <n v="138"/>
    <n v="2"/>
    <n v="1"/>
    <n v="138"/>
    <n v="2"/>
    <n v="1"/>
    <n v="2"/>
    <n v="2"/>
    <d v="2022-01-11T00:00:00"/>
    <x v="38"/>
    <x v="0"/>
    <x v="0"/>
    <b v="1"/>
    <n v="2"/>
  </r>
  <r>
    <s v="Processed"/>
    <s v="VJ300320686"/>
    <x v="1"/>
    <x v="2"/>
    <s v="SunChips Multigrain - Salsa"/>
    <s v="Food"/>
    <n v="14553464403"/>
    <s v="Tuesday, January 11, 2022"/>
    <s v="Cash"/>
    <n v="112"/>
    <n v="1.5"/>
    <n v="1"/>
    <n v="112"/>
    <n v="1.5"/>
    <n v="1"/>
    <n v="1.5"/>
    <n v="1.5"/>
    <d v="2022-01-11T00:00:00"/>
    <x v="27"/>
    <x v="1"/>
    <x v="1"/>
    <b v="1"/>
    <n v="1.5"/>
  </r>
  <r>
    <s v="Processed"/>
    <s v="VJ300320609"/>
    <x v="2"/>
    <x v="3"/>
    <s v="Mini Chips Ahoy"/>
    <s v="Food"/>
    <n v="14554766171"/>
    <s v="Tuesday, January 11, 2022"/>
    <s v="Cash"/>
    <n v="120"/>
    <n v="1.5"/>
    <n v="1"/>
    <n v="120"/>
    <n v="1.5"/>
    <n v="1"/>
    <n v="1.5"/>
    <n v="1.5"/>
    <d v="2022-01-11T00:00:00"/>
    <x v="25"/>
    <x v="1"/>
    <x v="1"/>
    <b v="1"/>
    <n v="1.5"/>
  </r>
  <r>
    <s v="Processed"/>
    <s v="VJ300320609"/>
    <x v="2"/>
    <x v="3"/>
    <s v="Takis - Hot Chilli Pepper &amp; Lime"/>
    <s v="Food"/>
    <n v="14554772789"/>
    <s v="Tuesday, January 11, 2022"/>
    <s v="Cash"/>
    <n v="121"/>
    <n v="1.5"/>
    <n v="1"/>
    <n v="121"/>
    <n v="1.5"/>
    <n v="1"/>
    <n v="1.5"/>
    <n v="1.5"/>
    <d v="2022-01-11T00:00:00"/>
    <x v="1"/>
    <x v="1"/>
    <x v="1"/>
    <b v="1"/>
    <n v="1.5"/>
  </r>
  <r>
    <s v="Processed"/>
    <s v="VJ300320686"/>
    <x v="1"/>
    <x v="2"/>
    <s v="SunChips Multigrain - Salsa"/>
    <s v="Food"/>
    <n v="14556408318"/>
    <s v="Wednesday, January 12, 2022"/>
    <s v="Credit"/>
    <n v="112"/>
    <n v="1.5"/>
    <n v="1"/>
    <n v="112"/>
    <n v="1.5"/>
    <n v="1"/>
    <n v="1.5"/>
    <n v="1.5"/>
    <d v="2022-01-12T00:00:00"/>
    <x v="27"/>
    <x v="1"/>
    <x v="1"/>
    <b v="1"/>
    <n v="1.5"/>
  </r>
  <r>
    <s v="Processed"/>
    <s v="VJ300320686"/>
    <x v="1"/>
    <x v="2"/>
    <s v="Miss Vickie's Potato Chip - Lime &amp; Cracked Pe"/>
    <s v="Food"/>
    <n v="14557931817"/>
    <s v="Wednesday, January 12, 2022"/>
    <s v="Cash"/>
    <n v="110"/>
    <n v="1.5"/>
    <n v="1"/>
    <n v="110"/>
    <n v="1.5"/>
    <n v="1"/>
    <n v="1.5"/>
    <n v="1.5"/>
    <d v="2022-01-12T00:00:00"/>
    <x v="4"/>
    <x v="1"/>
    <x v="1"/>
    <b v="1"/>
    <n v="1.5"/>
  </r>
  <r>
    <s v="Processed"/>
    <s v="VJ300320611"/>
    <x v="0"/>
    <x v="0"/>
    <s v="Bai Antioxidant - Molokai Coconut"/>
    <s v="Non Carbonated"/>
    <n v="14558327394"/>
    <s v="Wednesday, January 12, 2022"/>
    <s v="Cash"/>
    <n v="144"/>
    <n v="2.5"/>
    <n v="1"/>
    <n v="144"/>
    <n v="2.5"/>
    <n v="1"/>
    <n v="2.5"/>
    <n v="2.5"/>
    <d v="2022-01-12T00:00:00"/>
    <x v="40"/>
    <x v="2"/>
    <x v="2"/>
    <b v="1"/>
    <n v="2.5"/>
  </r>
  <r>
    <s v="Processed"/>
    <s v="VJ300320686"/>
    <x v="1"/>
    <x v="2"/>
    <s v="Seapoint Farms Dry Roasted Edamame - Wasabi"/>
    <s v="Food"/>
    <n v="14558748149"/>
    <s v="Wednesday, January 12, 2022"/>
    <s v="Cash"/>
    <n v="134"/>
    <n v="2.5"/>
    <n v="1"/>
    <n v="134"/>
    <n v="2.5"/>
    <n v="1"/>
    <n v="2.5"/>
    <n v="2.5"/>
    <d v="2022-01-12T00:00:00"/>
    <x v="6"/>
    <x v="1"/>
    <x v="1"/>
    <b v="1"/>
    <n v="2.5"/>
  </r>
  <r>
    <s v="Processed"/>
    <s v="VJ300320611"/>
    <x v="0"/>
    <x v="0"/>
    <s v="Snapple Diet Tea - Raspberry"/>
    <s v="Non Carbonated"/>
    <n v="14559129065"/>
    <s v="Wednesday, January 12, 2022"/>
    <s v="Cash"/>
    <n v="145"/>
    <n v="2.5"/>
    <n v="1"/>
    <n v="145"/>
    <n v="2.5"/>
    <n v="1"/>
    <n v="2.5"/>
    <n v="2.5"/>
    <d v="2022-01-12T00:00:00"/>
    <x v="31"/>
    <x v="2"/>
    <x v="2"/>
    <b v="1"/>
    <n v="2.5"/>
  </r>
  <r>
    <s v="Processed"/>
    <s v="VJ300320611"/>
    <x v="0"/>
    <x v="0"/>
    <s v="Snapple Diet Tea - Raspberry"/>
    <s v="Non Carbonated"/>
    <n v="14559130790"/>
    <s v="Wednesday, January 12, 2022"/>
    <s v="Cash"/>
    <n v="145"/>
    <n v="2.5"/>
    <n v="1"/>
    <n v="145"/>
    <n v="2.5"/>
    <n v="1"/>
    <n v="2.5"/>
    <n v="2.5"/>
    <d v="2022-01-12T00:00:00"/>
    <x v="31"/>
    <x v="2"/>
    <x v="2"/>
    <b v="1"/>
    <n v="2.5"/>
  </r>
  <r>
    <s v="Processed"/>
    <s v="VJ300205292"/>
    <x v="0"/>
    <x v="1"/>
    <s v="Poland Springs Water"/>
    <s v="Water"/>
    <n v="14559155611"/>
    <s v="Wednesday, January 12, 2022"/>
    <s v="Cash"/>
    <n v="144"/>
    <n v="1.5"/>
    <n v="1"/>
    <n v="144"/>
    <n v="1.5"/>
    <n v="1"/>
    <n v="1.5"/>
    <n v="1.5"/>
    <d v="2022-01-12T00:00:00"/>
    <x v="29"/>
    <x v="3"/>
    <x v="3"/>
    <b v="1"/>
    <n v="1.5"/>
  </r>
  <r>
    <s v="Processed"/>
    <s v="VJ300205292"/>
    <x v="0"/>
    <x v="1"/>
    <s v="Poland Springs Water"/>
    <s v="Water"/>
    <n v="14559158935"/>
    <s v="Wednesday, January 12, 2022"/>
    <s v="Cash"/>
    <n v="144"/>
    <n v="1.5"/>
    <n v="1"/>
    <n v="144"/>
    <n v="1.5"/>
    <n v="1"/>
    <n v="1.5"/>
    <n v="1.5"/>
    <d v="2022-01-12T00:00:00"/>
    <x v="29"/>
    <x v="3"/>
    <x v="3"/>
    <b v="1"/>
    <n v="1.5"/>
  </r>
  <r>
    <s v="Processed"/>
    <s v="VJ300320609"/>
    <x v="2"/>
    <x v="3"/>
    <s v="Chum Fruit Bites - Mango/Strawberry"/>
    <s v="Food"/>
    <n v="14560200727"/>
    <s v="Wednesday, January 12, 2022"/>
    <s v="Credit"/>
    <n v="132"/>
    <n v="1.25"/>
    <n v="1"/>
    <n v="132"/>
    <n v="1.25"/>
    <n v="1"/>
    <n v="1.25"/>
    <n v="1.25"/>
    <d v="2022-01-12T00:00:00"/>
    <x v="30"/>
    <x v="1"/>
    <x v="1"/>
    <b v="1"/>
    <n v="1.25"/>
  </r>
  <r>
    <s v="Processed"/>
    <s v="VJ300320686"/>
    <x v="1"/>
    <x v="2"/>
    <s v="Monster Energy  Zero Ultra"/>
    <s v="Carbonated"/>
    <n v="14563310566"/>
    <s v="Thursday, January 13, 2022"/>
    <s v="Cash"/>
    <n v="146"/>
    <n v="3"/>
    <n v="1"/>
    <n v="146"/>
    <n v="3"/>
    <n v="1"/>
    <n v="3"/>
    <n v="3"/>
    <d v="2022-01-13T00:00:00"/>
    <x v="41"/>
    <x v="0"/>
    <x v="0"/>
    <b v="1"/>
    <n v="3"/>
  </r>
  <r>
    <s v="Processed"/>
    <s v="VJ300320686"/>
    <x v="1"/>
    <x v="2"/>
    <s v="Takis - Hot Chilli Pepper &amp; Lime"/>
    <s v="Food"/>
    <n v="14563329503"/>
    <s v="Thursday, January 13, 2022"/>
    <s v="Cash"/>
    <n v="123"/>
    <n v="1.5"/>
    <n v="1"/>
    <n v="123"/>
    <n v="1.5"/>
    <n v="1"/>
    <n v="1.5"/>
    <n v="1.5"/>
    <d v="2022-01-13T00:00:00"/>
    <x v="1"/>
    <x v="1"/>
    <x v="1"/>
    <b v="1"/>
    <n v="1.5"/>
  </r>
  <r>
    <s v="Processed"/>
    <s v="VJ300320686"/>
    <x v="1"/>
    <x v="2"/>
    <s v="Cheetos Baked - Flaming Hot"/>
    <s v="Food"/>
    <n v="14563516111"/>
    <s v="Thursday, January 13, 2022"/>
    <s v="Cash"/>
    <n v="124"/>
    <n v="1.5"/>
    <n v="1"/>
    <n v="124"/>
    <n v="1.5"/>
    <n v="1"/>
    <n v="1.5"/>
    <n v="1.5"/>
    <d v="2022-01-13T00:00:00"/>
    <x v="23"/>
    <x v="1"/>
    <x v="1"/>
    <b v="1"/>
    <n v="1.5"/>
  </r>
  <r>
    <s v="Processed"/>
    <s v="VJ300205292"/>
    <x v="0"/>
    <x v="1"/>
    <s v="Poland Springs Water"/>
    <s v="Water"/>
    <n v="14563576202"/>
    <s v="Thursday, January 13, 2022"/>
    <s v="Cash"/>
    <n v="144"/>
    <n v="1.5"/>
    <n v="1"/>
    <n v="144"/>
    <n v="1.5"/>
    <n v="1"/>
    <n v="1.5"/>
    <n v="1.5"/>
    <d v="2022-01-13T00:00:00"/>
    <x v="29"/>
    <x v="3"/>
    <x v="3"/>
    <b v="1"/>
    <n v="1.5"/>
  </r>
  <r>
    <s v="Processed"/>
    <s v="VJ300320609"/>
    <x v="2"/>
    <x v="3"/>
    <s v="Chesters Fries Flaming hot"/>
    <s v="Food"/>
    <n v="14564406933"/>
    <s v="Thursday, January 13, 2022"/>
    <s v="Cash"/>
    <n v="111"/>
    <n v="1.5"/>
    <n v="1"/>
    <n v="111"/>
    <n v="1.5"/>
    <n v="1"/>
    <n v="1.5"/>
    <n v="1.5"/>
    <d v="2022-01-13T00:00:00"/>
    <x v="42"/>
    <x v="1"/>
    <x v="1"/>
    <b v="1"/>
    <n v="1.5"/>
  </r>
  <r>
    <s v="Processed"/>
    <s v="VJ300320609"/>
    <x v="2"/>
    <x v="3"/>
    <s v="Miss Vickie's Potato Chip - Jalapeno"/>
    <s v="Food"/>
    <n v="14564409465"/>
    <s v="Thursday, January 13, 2022"/>
    <s v="Cash"/>
    <n v="112"/>
    <n v="1.5"/>
    <n v="1"/>
    <n v="112"/>
    <n v="1.5"/>
    <n v="1"/>
    <n v="1.5"/>
    <n v="1.5"/>
    <d v="2022-01-13T00:00:00"/>
    <x v="43"/>
    <x v="1"/>
    <x v="1"/>
    <b v="1"/>
    <n v="1.5"/>
  </r>
  <r>
    <s v="Processed"/>
    <s v="VJ300320609"/>
    <x v="2"/>
    <x v="3"/>
    <s v="Coca Cola - Zero Sugar"/>
    <s v="Carbonated"/>
    <n v="14564514322"/>
    <s v="Thursday, January 13, 2022"/>
    <s v="Cash"/>
    <n v="142"/>
    <n v="1"/>
    <n v="1"/>
    <n v="142"/>
    <n v="1"/>
    <n v="1"/>
    <n v="1"/>
    <n v="1"/>
    <d v="2022-01-13T00:00:00"/>
    <x v="44"/>
    <x v="0"/>
    <x v="0"/>
    <b v="1"/>
    <n v="1"/>
  </r>
  <r>
    <s v="Processed"/>
    <s v="VJ300320609"/>
    <x v="2"/>
    <x v="3"/>
    <s v="Red Bull - Original"/>
    <s v="Carbonated"/>
    <n v="14564519839"/>
    <s v="Thursday, January 13, 2022"/>
    <s v="Credit"/>
    <n v="148"/>
    <n v="3"/>
    <n v="1"/>
    <n v="148"/>
    <n v="3"/>
    <n v="1"/>
    <n v="3"/>
    <n v="3"/>
    <d v="2022-01-13T00:00:00"/>
    <x v="45"/>
    <x v="0"/>
    <x v="0"/>
    <b v="1"/>
    <n v="3"/>
  </r>
  <r>
    <s v="Processed"/>
    <s v="VJ300205292"/>
    <x v="0"/>
    <x v="1"/>
    <s v="Ruffles Baked  - Cheddar &amp; Sour Cream"/>
    <s v="Food"/>
    <n v="14564653620"/>
    <s v="Thursday, January 13, 2022"/>
    <s v="Credit"/>
    <n v="123"/>
    <n v="1.5"/>
    <n v="1"/>
    <n v="123"/>
    <n v="1.5"/>
    <n v="1"/>
    <n v="1.5"/>
    <n v="1.5"/>
    <d v="2022-01-13T00:00:00"/>
    <x v="46"/>
    <x v="1"/>
    <x v="1"/>
    <b v="1"/>
    <n v="1.5"/>
  </r>
  <r>
    <s v="Processed"/>
    <s v="VJ300320609"/>
    <x v="2"/>
    <x v="3"/>
    <s v="Chesters Fries Flaming hot"/>
    <s v="Food"/>
    <n v="14564773615"/>
    <s v="Thursday, January 13, 2022"/>
    <s v="Cash"/>
    <n v="111"/>
    <n v="1.5"/>
    <n v="1"/>
    <n v="111"/>
    <n v="1.5"/>
    <n v="1"/>
    <n v="1.5"/>
    <n v="1.5"/>
    <d v="2022-01-13T00:00:00"/>
    <x v="42"/>
    <x v="1"/>
    <x v="1"/>
    <b v="1"/>
    <n v="1.5"/>
  </r>
  <r>
    <s v="Processed"/>
    <s v="VJ300320609"/>
    <x v="2"/>
    <x v="3"/>
    <s v="Cheetos Baked - Flaming Hot"/>
    <s v="Food"/>
    <n v="14564774110"/>
    <s v="Thursday, January 13, 2022"/>
    <s v="Cash"/>
    <n v="121"/>
    <n v="1.5"/>
    <n v="1"/>
    <n v="121"/>
    <n v="1.5"/>
    <n v="1"/>
    <n v="1.5"/>
    <n v="1.5"/>
    <d v="2022-01-13T00:00:00"/>
    <x v="23"/>
    <x v="1"/>
    <x v="1"/>
    <b v="1"/>
    <n v="1.5"/>
  </r>
  <r>
    <s v="Processed"/>
    <s v="VJ300320609"/>
    <x v="2"/>
    <x v="3"/>
    <s v="KitKat - Crisp Wafers"/>
    <s v="Food"/>
    <n v="14564911978"/>
    <s v="Thursday, January 13, 2022"/>
    <s v="Credit"/>
    <n v="134"/>
    <n v="2"/>
    <n v="1"/>
    <n v="134"/>
    <n v="2"/>
    <n v="1"/>
    <n v="2"/>
    <n v="2"/>
    <d v="2022-01-13T00:00:00"/>
    <x v="10"/>
    <x v="1"/>
    <x v="1"/>
    <b v="1"/>
    <n v="2"/>
  </r>
  <r>
    <s v="Processed"/>
    <s v="VJ300320609"/>
    <x v="2"/>
    <x v="3"/>
    <s v="Chesters Fries Flaming hot"/>
    <s v="Food"/>
    <n v="14564961879"/>
    <s v="Thursday, January 13, 2022"/>
    <s v="Cash"/>
    <n v="111"/>
    <n v="1.5"/>
    <n v="1"/>
    <n v="111"/>
    <n v="1.5"/>
    <n v="1"/>
    <n v="1.5"/>
    <n v="1.5"/>
    <d v="2022-01-13T00:00:00"/>
    <x v="42"/>
    <x v="1"/>
    <x v="1"/>
    <b v="1"/>
    <n v="1.5"/>
  </r>
  <r>
    <s v="Processed"/>
    <s v="VJ300320609"/>
    <x v="2"/>
    <x v="3"/>
    <s v="Mini Chips Ahoy"/>
    <s v="Food"/>
    <n v="14564963925"/>
    <s v="Thursday, January 13, 2022"/>
    <s v="Cash"/>
    <n v="120"/>
    <n v="1.5"/>
    <n v="1"/>
    <n v="120"/>
    <n v="1.5"/>
    <n v="1"/>
    <n v="1.5"/>
    <n v="1.5"/>
    <d v="2022-01-13T00:00:00"/>
    <x v="25"/>
    <x v="1"/>
    <x v="1"/>
    <b v="1"/>
    <n v="1.5"/>
  </r>
  <r>
    <s v="Processed"/>
    <s v="VJ300320609"/>
    <x v="2"/>
    <x v="3"/>
    <s v="Coca Cola - Zero Sugar"/>
    <s v="Carbonated"/>
    <n v="14564967520"/>
    <s v="Thursday, January 13, 2022"/>
    <s v="Cash"/>
    <n v="141"/>
    <n v="1"/>
    <n v="1"/>
    <n v="141"/>
    <n v="1"/>
    <n v="1"/>
    <n v="1"/>
    <n v="1"/>
    <d v="2022-01-13T00:00:00"/>
    <x v="44"/>
    <x v="0"/>
    <x v="0"/>
    <b v="1"/>
    <n v="1"/>
  </r>
  <r>
    <s v="Processed"/>
    <s v="VJ300320609"/>
    <x v="2"/>
    <x v="3"/>
    <s v="Coca Cola - Zero Sugar"/>
    <s v="Carbonated"/>
    <n v="14565053127"/>
    <s v="Thursday, January 13, 2022"/>
    <s v="Cash"/>
    <n v="142"/>
    <n v="1"/>
    <n v="1"/>
    <n v="142"/>
    <n v="1"/>
    <n v="1"/>
    <n v="1"/>
    <n v="1"/>
    <d v="2022-01-13T00:00:00"/>
    <x v="44"/>
    <x v="0"/>
    <x v="0"/>
    <b v="1"/>
    <n v="1"/>
  </r>
  <r>
    <s v="Processed"/>
    <s v="VJ300320609"/>
    <x v="2"/>
    <x v="3"/>
    <s v="Miss Vickie's Potato Chip - Jalapeno"/>
    <s v="Food"/>
    <n v="14565327901"/>
    <s v="Friday, January 14, 2022"/>
    <s v="Cash"/>
    <n v="112"/>
    <n v="1.5"/>
    <n v="1"/>
    <n v="112"/>
    <n v="1.5"/>
    <n v="1"/>
    <n v="1.5"/>
    <n v="1.5"/>
    <d v="2022-01-14T00:00:00"/>
    <x v="43"/>
    <x v="1"/>
    <x v="1"/>
    <b v="1"/>
    <n v="1.5"/>
  </r>
  <r>
    <s v="Processed"/>
    <s v="VJ300320609"/>
    <x v="2"/>
    <x v="3"/>
    <s v="Coca Cola - Zero Sugar"/>
    <s v="Carbonated"/>
    <n v="14565335876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Ritz Bits Cheese"/>
    <s v="Food"/>
    <n v="14565871342"/>
    <s v="Friday, January 14, 2022"/>
    <s v="Credit"/>
    <n v="123"/>
    <n v="1.5"/>
    <n v="1"/>
    <n v="123"/>
    <n v="1.5"/>
    <n v="1"/>
    <n v="1.5"/>
    <n v="1.5"/>
    <d v="2022-01-14T00:00:00"/>
    <x v="47"/>
    <x v="1"/>
    <x v="1"/>
    <b v="1"/>
    <n v="1.5"/>
  </r>
  <r>
    <s v="Processed"/>
    <s v="VJ300320686"/>
    <x v="1"/>
    <x v="2"/>
    <s v="CheezIt - Original"/>
    <s v="Food"/>
    <n v="14566626651"/>
    <s v="Friday, January 14, 2022"/>
    <s v="Cash"/>
    <n v="121"/>
    <n v="1.25"/>
    <n v="1"/>
    <n v="121"/>
    <n v="1.25"/>
    <n v="1"/>
    <n v="1.25"/>
    <n v="1.25"/>
    <d v="2022-01-14T00:00:00"/>
    <x v="48"/>
    <x v="1"/>
    <x v="1"/>
    <b v="1"/>
    <n v="1.25"/>
  </r>
  <r>
    <s v="Processed"/>
    <s v="VJ300320609"/>
    <x v="2"/>
    <x v="3"/>
    <s v="Takis FUGEO mini"/>
    <s v="Food"/>
    <n v="14566645406"/>
    <s v="Friday, January 14, 2022"/>
    <s v="Cash"/>
    <n v="122"/>
    <n v="1.25"/>
    <n v="1"/>
    <n v="122"/>
    <n v="1.25"/>
    <n v="1"/>
    <n v="1.25"/>
    <n v="1.25"/>
    <d v="2022-01-14T00:00:00"/>
    <x v="49"/>
    <x v="1"/>
    <x v="1"/>
    <b v="1"/>
    <n v="1.25"/>
  </r>
  <r>
    <s v="Processed"/>
    <s v="VJ300205292"/>
    <x v="0"/>
    <x v="1"/>
    <s v="Snapple Diet Tea - Peach Tea"/>
    <s v="Non Carbonated"/>
    <n v="14566647281"/>
    <s v="Friday, January 14, 2022"/>
    <s v="Cash"/>
    <n v="143"/>
    <n v="2.5"/>
    <n v="1"/>
    <n v="143"/>
    <n v="2.5"/>
    <n v="1"/>
    <n v="2.5"/>
    <n v="2.5"/>
    <d v="2022-01-14T00:00:00"/>
    <x v="37"/>
    <x v="2"/>
    <x v="2"/>
    <b v="1"/>
    <n v="2.5"/>
  </r>
  <r>
    <s v="Processed"/>
    <s v="VJ300320686"/>
    <x v="1"/>
    <x v="2"/>
    <s v="SunChips Multigrain - Harvest Cheddar"/>
    <s v="Food"/>
    <n v="14566658956"/>
    <s v="Friday, January 14, 2022"/>
    <s v="Cash"/>
    <n v="111"/>
    <n v="1.5"/>
    <n v="1"/>
    <n v="111"/>
    <n v="1.5"/>
    <n v="1"/>
    <n v="1.5"/>
    <n v="1.5"/>
    <d v="2022-01-14T00:00:00"/>
    <x v="35"/>
    <x v="1"/>
    <x v="1"/>
    <b v="1"/>
    <n v="1.5"/>
  </r>
  <r>
    <s v="Processed"/>
    <s v="VJ300320686"/>
    <x v="1"/>
    <x v="2"/>
    <s v="CheezIt - Original"/>
    <s v="Food"/>
    <n v="14567065857"/>
    <s v="Friday, January 14, 2022"/>
    <s v="Cash"/>
    <n v="121"/>
    <n v="1.25"/>
    <n v="1"/>
    <n v="121"/>
    <n v="1.25"/>
    <n v="1"/>
    <n v="1.25"/>
    <n v="1.25"/>
    <d v="2022-01-14T00:00:00"/>
    <x v="48"/>
    <x v="1"/>
    <x v="1"/>
    <b v="1"/>
    <n v="1.25"/>
  </r>
  <r>
    <s v="Processed"/>
    <s v="VJ300205292"/>
    <x v="0"/>
    <x v="1"/>
    <s v="SunChips Multigrain - Salsa"/>
    <s v="Food"/>
    <n v="14567581851"/>
    <s v="Friday, January 14, 2022"/>
    <s v="Credit"/>
    <n v="122"/>
    <n v="1.5"/>
    <n v="1"/>
    <n v="122"/>
    <n v="1.5"/>
    <n v="1"/>
    <n v="1.5"/>
    <n v="1.5"/>
    <d v="2022-01-14T00:00:00"/>
    <x v="27"/>
    <x v="1"/>
    <x v="1"/>
    <b v="1"/>
    <n v="1.5"/>
  </r>
  <r>
    <s v="Processed"/>
    <s v="VJ300320686"/>
    <x v="1"/>
    <x v="2"/>
    <s v="CheezIt - Original"/>
    <s v="Food"/>
    <n v="14567951976"/>
    <s v="Friday, January 14, 2022"/>
    <s v="Cash"/>
    <n v="121"/>
    <n v="1.25"/>
    <n v="1"/>
    <n v="121"/>
    <n v="1.25"/>
    <n v="1"/>
    <n v="1.25"/>
    <n v="1.25"/>
    <d v="2022-01-14T00:00:00"/>
    <x v="48"/>
    <x v="1"/>
    <x v="1"/>
    <b v="1"/>
    <n v="1.25"/>
  </r>
  <r>
    <s v="Processed"/>
    <s v="VJ300205292"/>
    <x v="0"/>
    <x v="1"/>
    <s v="Seapoint Farms Dry Roasted Edamame - Wasabi"/>
    <s v="Food"/>
    <n v="14568052947"/>
    <s v="Friday, January 14, 2022"/>
    <s v="Cash"/>
    <n v="135"/>
    <n v="2.5"/>
    <n v="1"/>
    <n v="135"/>
    <n v="2.5"/>
    <n v="1"/>
    <n v="2.5"/>
    <n v="2.5"/>
    <d v="2022-01-14T00:00:00"/>
    <x v="6"/>
    <x v="1"/>
    <x v="1"/>
    <b v="1"/>
    <n v="2.5"/>
  </r>
  <r>
    <s v="Processed"/>
    <s v="VJ300320611"/>
    <x v="0"/>
    <x v="0"/>
    <s v="Monster Energy Original"/>
    <s v="Carbonated"/>
    <n v="14568186832"/>
    <s v="Friday, January 14, 2022"/>
    <s v="Cash"/>
    <n v="146"/>
    <n v="3"/>
    <n v="1"/>
    <n v="146"/>
    <n v="3"/>
    <n v="1"/>
    <n v="3"/>
    <n v="3"/>
    <d v="2022-01-14T00:00:00"/>
    <x v="5"/>
    <x v="0"/>
    <x v="0"/>
    <b v="1"/>
    <n v="3"/>
  </r>
  <r>
    <s v="Processed"/>
    <s v="VJ300320686"/>
    <x v="1"/>
    <x v="2"/>
    <s v="BodyArmor LYTE  - Berry Punch"/>
    <s v="Water"/>
    <n v="14568399014"/>
    <s v="Friday, January 14, 2022"/>
    <s v="Cash"/>
    <n v="143"/>
    <n v="2.5"/>
    <n v="1"/>
    <n v="143"/>
    <n v="2.5"/>
    <n v="1"/>
    <n v="2.5"/>
    <n v="2.5"/>
    <d v="2022-01-14T00:00:00"/>
    <x v="50"/>
    <x v="3"/>
    <x v="3"/>
    <b v="1"/>
    <n v="2.5"/>
  </r>
  <r>
    <s v="Processed"/>
    <s v="VJ300320686"/>
    <x v="1"/>
    <x v="2"/>
    <s v="Monster Energy  Zero Ultra"/>
    <s v="Carbonated"/>
    <n v="14568402590"/>
    <s v="Friday, January 14, 2022"/>
    <s v="Cash"/>
    <n v="146"/>
    <n v="3"/>
    <n v="1"/>
    <n v="146"/>
    <n v="3"/>
    <n v="1"/>
    <n v="3"/>
    <n v="3"/>
    <d v="2022-01-14T00:00:00"/>
    <x v="41"/>
    <x v="0"/>
    <x v="0"/>
    <b v="1"/>
    <n v="3"/>
  </r>
  <r>
    <s v="Processed"/>
    <s v="VJ300320609"/>
    <x v="2"/>
    <x v="3"/>
    <s v="Red Bull - Original"/>
    <s v="Carbonated"/>
    <n v="14568484969"/>
    <s v="Friday, January 14, 2022"/>
    <s v="Cash"/>
    <n v="148"/>
    <n v="3"/>
    <n v="1"/>
    <n v="148"/>
    <n v="3"/>
    <n v="1"/>
    <n v="3"/>
    <n v="3"/>
    <d v="2022-01-14T00:00:00"/>
    <x v="45"/>
    <x v="0"/>
    <x v="0"/>
    <b v="1"/>
    <n v="3"/>
  </r>
  <r>
    <s v="Processed"/>
    <s v="VJ300320609"/>
    <x v="2"/>
    <x v="3"/>
    <s v="Monster Energy Original"/>
    <s v="Carbonated"/>
    <n v="14568515212"/>
    <s v="Friday, January 14, 2022"/>
    <s v="Cash"/>
    <n v="144"/>
    <n v="3"/>
    <n v="1"/>
    <n v="144"/>
    <n v="3"/>
    <n v="1"/>
    <n v="3"/>
    <n v="3"/>
    <d v="2022-01-14T00:00:00"/>
    <x v="5"/>
    <x v="0"/>
    <x v="0"/>
    <b v="1"/>
    <n v="3"/>
  </r>
  <r>
    <s v="Processed"/>
    <s v="VJ300320609"/>
    <x v="2"/>
    <x v="3"/>
    <s v="Monster Energy Original"/>
    <s v="Carbonated"/>
    <n v="14568567601"/>
    <s v="Friday, January 14, 2022"/>
    <s v="Credit"/>
    <n v="146"/>
    <n v="3"/>
    <n v="1"/>
    <n v="146"/>
    <n v="3"/>
    <n v="1"/>
    <n v="3"/>
    <n v="3"/>
    <d v="2022-01-14T00:00:00"/>
    <x v="5"/>
    <x v="0"/>
    <x v="0"/>
    <b v="1"/>
    <n v="3"/>
  </r>
  <r>
    <s v="Processed"/>
    <s v="VJ300320611"/>
    <x v="0"/>
    <x v="0"/>
    <s v="V8 Vegetable Juice - Original"/>
    <s v="Non Carbonated"/>
    <n v="14568615335"/>
    <s v="Friday, January 14, 2022"/>
    <s v="Cash"/>
    <n v="141"/>
    <n v="1.5"/>
    <n v="1"/>
    <n v="141"/>
    <n v="1.5"/>
    <n v="1"/>
    <n v="1.5"/>
    <n v="1.5"/>
    <d v="2022-01-14T00:00:00"/>
    <x v="33"/>
    <x v="2"/>
    <x v="2"/>
    <b v="1"/>
    <n v="1.5"/>
  </r>
  <r>
    <s v="Processed"/>
    <s v="VJ300320609"/>
    <x v="2"/>
    <x v="3"/>
    <s v="Coca Cola - Zero Sugar"/>
    <s v="Carbonated"/>
    <n v="14568646555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Coca Cola - Zero Sugar"/>
    <s v="Carbonated"/>
    <n v="14568662299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86"/>
    <x v="1"/>
    <x v="2"/>
    <s v="V8 Vegetable Juice - Original"/>
    <s v="Non Carbonated"/>
    <n v="14568794737"/>
    <s v="Friday, January 14, 2022"/>
    <s v="Cash"/>
    <n v="142"/>
    <n v="1.5"/>
    <n v="1"/>
    <n v="142"/>
    <n v="1.5"/>
    <n v="1"/>
    <n v="1.5"/>
    <n v="1.5"/>
    <d v="2022-01-14T00:00:00"/>
    <x v="33"/>
    <x v="2"/>
    <x v="2"/>
    <b v="1"/>
    <n v="1.5"/>
  </r>
  <r>
    <s v="Processed"/>
    <s v="VJ300320609"/>
    <x v="2"/>
    <x v="3"/>
    <s v="Coca Cola - Zero Sugar"/>
    <s v="Carbonated"/>
    <n v="14569115940"/>
    <s v="Friday, January 14, 2022"/>
    <s v="Cash"/>
    <n v="142"/>
    <n v="1"/>
    <n v="1"/>
    <n v="142"/>
    <n v="1"/>
    <n v="1"/>
    <n v="1"/>
    <n v="1"/>
    <d v="2022-01-14T00:00:00"/>
    <x v="44"/>
    <x v="0"/>
    <x v="0"/>
    <b v="1"/>
    <n v="1"/>
  </r>
  <r>
    <s v="Processed"/>
    <s v="VJ300320609"/>
    <x v="2"/>
    <x v="3"/>
    <s v="Coca Cola - Zero Sugar"/>
    <s v="Carbonated"/>
    <n v="14569150082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Coca Cola - Zero Sugar"/>
    <s v="Carbonated"/>
    <n v="14569150926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Mini Chips Ahoy"/>
    <s v="Food"/>
    <n v="14569463108"/>
    <s v="Friday, January 14, 2022"/>
    <s v="Cash"/>
    <n v="120"/>
    <n v="1.5"/>
    <n v="1"/>
    <n v="120"/>
    <n v="1.5"/>
    <n v="1"/>
    <n v="1.5"/>
    <n v="1.5"/>
    <d v="2022-01-14T00:00:00"/>
    <x v="25"/>
    <x v="1"/>
    <x v="1"/>
    <b v="1"/>
    <n v="1.5"/>
  </r>
  <r>
    <s v="Processed"/>
    <s v="VJ300320609"/>
    <x v="2"/>
    <x v="3"/>
    <s v="Coca Cola - Zero Sugar"/>
    <s v="Carbonated"/>
    <n v="14569513981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Monster Energy Original"/>
    <s v="Carbonated"/>
    <n v="14569526668"/>
    <s v="Friday, January 14, 2022"/>
    <s v="Cash"/>
    <n v="146"/>
    <n v="3"/>
    <n v="1"/>
    <n v="146"/>
    <n v="3"/>
    <n v="1"/>
    <n v="3"/>
    <n v="3"/>
    <d v="2022-01-14T00:00:00"/>
    <x v="5"/>
    <x v="0"/>
    <x v="0"/>
    <b v="1"/>
    <n v="3"/>
  </r>
  <r>
    <s v="Processed"/>
    <s v="VJ300320609"/>
    <x v="2"/>
    <x v="3"/>
    <s v="Good Health Veggie Stix - Sea Salt"/>
    <s v="Food"/>
    <n v="14569561723"/>
    <s v="Friday, January 14, 2022"/>
    <s v="Cash"/>
    <n v="114"/>
    <n v="1.5"/>
    <n v="1"/>
    <n v="114"/>
    <n v="1.5"/>
    <n v="1"/>
    <n v="1.5"/>
    <n v="1.5"/>
    <d v="2022-01-14T00:00:00"/>
    <x v="36"/>
    <x v="1"/>
    <x v="1"/>
    <b v="1"/>
    <n v="1.5"/>
  </r>
  <r>
    <s v="Processed"/>
    <s v="VJ300320609"/>
    <x v="2"/>
    <x v="3"/>
    <s v="Miss Vickie's Potato Chip - Smokehouse BBQ"/>
    <s v="Food"/>
    <n v="14569564302"/>
    <s v="Friday, January 14, 2022"/>
    <s v="Cash"/>
    <n v="110"/>
    <n v="1.5"/>
    <n v="1"/>
    <n v="110"/>
    <n v="1.5"/>
    <n v="1"/>
    <n v="1.5"/>
    <n v="1.5"/>
    <d v="2022-01-14T00:00:00"/>
    <x v="51"/>
    <x v="1"/>
    <x v="1"/>
    <b v="1"/>
    <n v="1.5"/>
  </r>
  <r>
    <s v="Processed"/>
    <s v="VJ300320609"/>
    <x v="2"/>
    <x v="3"/>
    <s v="Coca Cola - Zero Sugar"/>
    <s v="Carbonated"/>
    <n v="14569564760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Coca Cola - Zero Sugar"/>
    <s v="Carbonated"/>
    <n v="14569596909"/>
    <s v="Friday, January 14, 2022"/>
    <s v="Cash"/>
    <n v="141"/>
    <n v="1"/>
    <n v="1"/>
    <n v="141"/>
    <n v="1"/>
    <n v="1"/>
    <n v="1"/>
    <n v="1"/>
    <d v="2022-01-14T00:00:00"/>
    <x v="44"/>
    <x v="0"/>
    <x v="0"/>
    <b v="1"/>
    <n v="1"/>
  </r>
  <r>
    <s v="Processed"/>
    <s v="VJ300320609"/>
    <x v="2"/>
    <x v="3"/>
    <s v="Chesters Fries Flaming hot"/>
    <s v="Food"/>
    <n v="14569601233"/>
    <s v="Friday, January 14, 2022"/>
    <s v="Cash"/>
    <n v="111"/>
    <n v="1.5"/>
    <n v="1"/>
    <n v="111"/>
    <n v="1.5"/>
    <n v="1"/>
    <n v="1.5"/>
    <n v="1.5"/>
    <d v="2022-01-14T00:00:00"/>
    <x v="42"/>
    <x v="1"/>
    <x v="1"/>
    <b v="1"/>
    <n v="1.5"/>
  </r>
  <r>
    <s v="Processed"/>
    <s v="VJ300320609"/>
    <x v="2"/>
    <x v="3"/>
    <s v="Monster Energy Original"/>
    <s v="Carbonated"/>
    <n v="14569910141"/>
    <s v="Saturday, January 15, 2022"/>
    <s v="Cash"/>
    <n v="146"/>
    <n v="3"/>
    <n v="1"/>
    <n v="146"/>
    <n v="3"/>
    <n v="1"/>
    <n v="3"/>
    <n v="3"/>
    <d v="2022-01-15T00:00:00"/>
    <x v="5"/>
    <x v="0"/>
    <x v="0"/>
    <b v="1"/>
    <n v="3"/>
  </r>
  <r>
    <s v="Processed"/>
    <s v="VJ300320609"/>
    <x v="2"/>
    <x v="3"/>
    <s v="Chesters Fries Flaming hot"/>
    <s v="Food"/>
    <n v="14569911139"/>
    <s v="Saturday, January 15, 2022"/>
    <s v="Cash"/>
    <n v="111"/>
    <n v="1.5"/>
    <n v="1"/>
    <n v="111"/>
    <n v="1.5"/>
    <n v="1"/>
    <n v="1.5"/>
    <n v="1.5"/>
    <d v="2022-01-15T00:00:00"/>
    <x v="42"/>
    <x v="1"/>
    <x v="1"/>
    <b v="1"/>
    <n v="1.5"/>
  </r>
  <r>
    <s v="Processed"/>
    <s v="VJ300320609"/>
    <x v="2"/>
    <x v="3"/>
    <s v="Red Bull - Original"/>
    <s v="Carbonated"/>
    <n v="14570329106"/>
    <s v="Saturday, January 15, 2022"/>
    <s v="Credit"/>
    <n v="148"/>
    <n v="3"/>
    <n v="1"/>
    <n v="148"/>
    <n v="3"/>
    <n v="1"/>
    <n v="3"/>
    <n v="3"/>
    <d v="2022-01-15T00:00:00"/>
    <x v="45"/>
    <x v="0"/>
    <x v="0"/>
    <b v="1"/>
    <n v="3"/>
  </r>
  <r>
    <s v="Processed"/>
    <s v="VJ300320611"/>
    <x v="0"/>
    <x v="0"/>
    <s v="V8 Vegetable Juice - Original"/>
    <s v="Non Carbonated"/>
    <n v="14570742020"/>
    <s v="Saturday, January 15, 2022"/>
    <s v="Cash"/>
    <n v="141"/>
    <n v="1.5"/>
    <n v="1"/>
    <n v="141"/>
    <n v="1.5"/>
    <n v="1"/>
    <n v="1.5"/>
    <n v="1.5"/>
    <d v="2022-01-15T00:00:00"/>
    <x v="33"/>
    <x v="2"/>
    <x v="2"/>
    <b v="1"/>
    <n v="1.5"/>
  </r>
  <r>
    <s v="Processed"/>
    <s v="VJ300205292"/>
    <x v="0"/>
    <x v="1"/>
    <s v="Vitamin Water - Ice Cool Blue Lavender"/>
    <s v="Water"/>
    <n v="14571239689"/>
    <s v="Saturday, January 15, 2022"/>
    <s v="Credit"/>
    <n v="145"/>
    <n v="2.75"/>
    <n v="2"/>
    <n v="145"/>
    <n v="2.75"/>
    <n v="2"/>
    <n v="5.5"/>
    <n v="5.5"/>
    <d v="2022-01-15T00:00:00"/>
    <x v="52"/>
    <x v="3"/>
    <x v="3"/>
    <b v="1"/>
    <n v="2.75"/>
  </r>
  <r>
    <s v="Processed"/>
    <s v="VJ300320609"/>
    <x v="2"/>
    <x v="3"/>
    <s v="Red Bull - Original"/>
    <s v="Carbonated"/>
    <n v="14571524565"/>
    <s v="Saturday, January 15, 2022"/>
    <s v="Cash"/>
    <n v="148"/>
    <n v="3"/>
    <n v="1"/>
    <n v="148"/>
    <n v="3"/>
    <n v="1"/>
    <n v="3"/>
    <n v="3"/>
    <d v="2022-01-15T00:00:00"/>
    <x v="45"/>
    <x v="0"/>
    <x v="0"/>
    <b v="1"/>
    <n v="3"/>
  </r>
  <r>
    <s v="Processed"/>
    <s v="VJ300320611"/>
    <x v="0"/>
    <x v="0"/>
    <s v="Monster Energy Original"/>
    <s v="Carbonated"/>
    <n v="14571607101"/>
    <s v="Saturday, January 15, 2022"/>
    <s v="Cash"/>
    <n v="146"/>
    <n v="3"/>
    <n v="1"/>
    <n v="146"/>
    <n v="3"/>
    <n v="1"/>
    <n v="3"/>
    <n v="3"/>
    <d v="2022-01-15T00:00:00"/>
    <x v="5"/>
    <x v="0"/>
    <x v="0"/>
    <b v="1"/>
    <n v="3"/>
  </r>
  <r>
    <s v="Processed"/>
    <s v="VJ300320611"/>
    <x v="0"/>
    <x v="0"/>
    <s v="Monster Energy Original"/>
    <s v="Carbonated"/>
    <n v="14571627828"/>
    <s v="Saturday, January 15, 2022"/>
    <s v="Cash"/>
    <n v="146"/>
    <n v="3"/>
    <n v="1"/>
    <n v="146"/>
    <n v="3"/>
    <n v="1"/>
    <n v="3"/>
    <n v="3"/>
    <d v="2022-01-15T00:00:00"/>
    <x v="5"/>
    <x v="0"/>
    <x v="0"/>
    <b v="1"/>
    <n v="3"/>
  </r>
  <r>
    <s v="Processed"/>
    <s v="VJ300320609"/>
    <x v="2"/>
    <x v="3"/>
    <s v="Coca Cola - Zero Sugar"/>
    <s v="Carbonated"/>
    <n v="14571821821"/>
    <s v="Saturday, January 15, 2022"/>
    <s v="Cash"/>
    <n v="141"/>
    <n v="1"/>
    <n v="1"/>
    <n v="141"/>
    <n v="1"/>
    <n v="1"/>
    <n v="1"/>
    <n v="1"/>
    <d v="2022-01-15T00:00:00"/>
    <x v="44"/>
    <x v="0"/>
    <x v="0"/>
    <b v="1"/>
    <n v="1"/>
  </r>
  <r>
    <s v="Processed"/>
    <s v="VJ300320609"/>
    <x v="2"/>
    <x v="3"/>
    <s v="Miss Vickie's Potato Chip - Jalapeno"/>
    <s v="Food"/>
    <n v="14571850001"/>
    <s v="Saturday, January 15, 2022"/>
    <s v="Cash"/>
    <n v="112"/>
    <n v="1.5"/>
    <n v="1"/>
    <n v="112"/>
    <n v="1.5"/>
    <n v="1"/>
    <n v="1.5"/>
    <n v="1.5"/>
    <d v="2022-01-15T00:00:00"/>
    <x v="43"/>
    <x v="1"/>
    <x v="1"/>
    <b v="1"/>
    <n v="1.5"/>
  </r>
  <r>
    <s v="Processed"/>
    <s v="VJ300320609"/>
    <x v="2"/>
    <x v="3"/>
    <s v="Miss Vickie's Potato Chip - Jalapeno"/>
    <s v="Food"/>
    <n v="14571861014"/>
    <s v="Saturday, January 15, 2022"/>
    <s v="Cash"/>
    <n v="112"/>
    <n v="1.5"/>
    <n v="1"/>
    <n v="112"/>
    <n v="1.5"/>
    <n v="1"/>
    <n v="1.5"/>
    <n v="1.5"/>
    <d v="2022-01-15T00:00:00"/>
    <x v="43"/>
    <x v="1"/>
    <x v="1"/>
    <b v="1"/>
    <n v="1.5"/>
  </r>
  <r>
    <s v="Processed"/>
    <s v="VJ300320609"/>
    <x v="2"/>
    <x v="3"/>
    <s v="Coca Cola - Zero Sugar"/>
    <s v="Carbonated"/>
    <n v="14571910161"/>
    <s v="Saturday, January 15, 2022"/>
    <s v="Cash"/>
    <n v="142"/>
    <n v="1"/>
    <n v="1"/>
    <n v="142"/>
    <n v="1"/>
    <n v="1"/>
    <n v="1"/>
    <n v="1"/>
    <d v="2022-01-15T00:00:00"/>
    <x v="44"/>
    <x v="0"/>
    <x v="0"/>
    <b v="1"/>
    <n v="1"/>
  </r>
  <r>
    <s v="Processed"/>
    <s v="VJ300320609"/>
    <x v="2"/>
    <x v="3"/>
    <s v="Miss Vickie's Potato Chip - Jalapeno"/>
    <s v="Food"/>
    <n v="14571911346"/>
    <s v="Saturday, January 15, 2022"/>
    <s v="Cash"/>
    <n v="112"/>
    <n v="1.5"/>
    <n v="1"/>
    <n v="112"/>
    <n v="1.5"/>
    <n v="1"/>
    <n v="1.5"/>
    <n v="1.5"/>
    <d v="2022-01-15T00:00:00"/>
    <x v="43"/>
    <x v="1"/>
    <x v="1"/>
    <b v="1"/>
    <n v="1.5"/>
  </r>
  <r>
    <s v="Processed"/>
    <s v="VJ300320609"/>
    <x v="2"/>
    <x v="3"/>
    <s v="Monster Energy Original"/>
    <s v="Carbonated"/>
    <n v="14571958626"/>
    <s v="Saturday, January 15, 2022"/>
    <s v="Cash"/>
    <n v="146"/>
    <n v="3"/>
    <n v="1"/>
    <n v="146"/>
    <n v="3"/>
    <n v="1"/>
    <n v="3"/>
    <n v="3"/>
    <d v="2022-01-15T00:00:00"/>
    <x v="5"/>
    <x v="0"/>
    <x v="0"/>
    <b v="1"/>
    <n v="3"/>
  </r>
  <r>
    <s v="Processed"/>
    <s v="VJ300320611"/>
    <x v="0"/>
    <x v="0"/>
    <s v="CheezIt - White Cheddar"/>
    <s v="Food"/>
    <n v="14572175555"/>
    <s v="Saturday, January 15, 2022"/>
    <s v="Cash"/>
    <n v="121"/>
    <n v="1.25"/>
    <n v="1"/>
    <n v="121"/>
    <n v="1.25"/>
    <n v="1"/>
    <n v="1.25"/>
    <n v="1.25"/>
    <d v="2022-01-15T00:00:00"/>
    <x v="53"/>
    <x v="1"/>
    <x v="1"/>
    <b v="1"/>
    <n v="1.25"/>
  </r>
  <r>
    <s v="Processed"/>
    <s v="VJ300320609"/>
    <x v="2"/>
    <x v="3"/>
    <s v="Coca Cola - Zero Sugar"/>
    <s v="Carbonated"/>
    <n v="14572223955"/>
    <s v="Saturday, January 15, 2022"/>
    <s v="Cash"/>
    <n v="142"/>
    <n v="1"/>
    <n v="1"/>
    <n v="142"/>
    <n v="1"/>
    <n v="1"/>
    <n v="1"/>
    <n v="1"/>
    <d v="2022-01-15T00:00:00"/>
    <x v="44"/>
    <x v="0"/>
    <x v="0"/>
    <b v="1"/>
    <n v="1"/>
  </r>
  <r>
    <s v="Processed"/>
    <s v="VJ300320609"/>
    <x v="2"/>
    <x v="3"/>
    <s v="Monster Energy Original"/>
    <s v="Carbonated"/>
    <n v="14572516391"/>
    <s v="Saturday, January 15, 2022"/>
    <s v="Cash"/>
    <n v="144"/>
    <n v="3"/>
    <n v="1"/>
    <n v="144"/>
    <n v="3"/>
    <n v="1"/>
    <n v="3"/>
    <n v="3"/>
    <d v="2022-01-15T00:00:00"/>
    <x v="5"/>
    <x v="0"/>
    <x v="0"/>
    <b v="1"/>
    <n v="3"/>
  </r>
  <r>
    <s v="Processed"/>
    <s v="VJ300320609"/>
    <x v="2"/>
    <x v="3"/>
    <s v="Snapple Diet Tea - Peach Tea"/>
    <s v="Non Carbonated"/>
    <n v="14572518122"/>
    <s v="Saturday, January 15, 2022"/>
    <s v="Credit"/>
    <n v="145"/>
    <n v="2.5"/>
    <n v="1"/>
    <n v="145"/>
    <n v="2.5"/>
    <n v="1"/>
    <n v="2.5"/>
    <n v="2.5"/>
    <d v="2022-01-15T00:00:00"/>
    <x v="37"/>
    <x v="2"/>
    <x v="2"/>
    <b v="1"/>
    <n v="2.5"/>
  </r>
  <r>
    <s v="Processed"/>
    <s v="VJ300320609"/>
    <x v="2"/>
    <x v="3"/>
    <s v="Coca Cola - Zero Sugar"/>
    <s v="Carbonated"/>
    <n v="14572574777"/>
    <s v="Saturday, January 15, 2022"/>
    <s v="Cash"/>
    <n v="141"/>
    <n v="1"/>
    <n v="1"/>
    <n v="141"/>
    <n v="1"/>
    <n v="1"/>
    <n v="1"/>
    <n v="1"/>
    <d v="2022-01-15T00:00:00"/>
    <x v="44"/>
    <x v="0"/>
    <x v="0"/>
    <b v="1"/>
    <n v="1"/>
  </r>
  <r>
    <s v="Processed"/>
    <s v="VJ300320609"/>
    <x v="2"/>
    <x v="3"/>
    <s v="Jack Links Beef Steak Original"/>
    <s v="Food"/>
    <n v="14572575325"/>
    <s v="Saturday, January 15, 2022"/>
    <s v="Cash"/>
    <n v="133"/>
    <n v="2"/>
    <n v="1"/>
    <n v="133"/>
    <n v="2"/>
    <n v="1"/>
    <n v="2"/>
    <n v="2"/>
    <d v="2022-01-15T00:00:00"/>
    <x v="20"/>
    <x v="1"/>
    <x v="1"/>
    <b v="1"/>
    <n v="2"/>
  </r>
  <r>
    <s v="Processed"/>
    <s v="VJ300320609"/>
    <x v="2"/>
    <x v="3"/>
    <s v="Cheetos Baked - Flaming Hot"/>
    <s v="Food"/>
    <n v="14572575797"/>
    <s v="Saturday, January 15, 2022"/>
    <s v="Cash"/>
    <n v="121"/>
    <n v="1.5"/>
    <n v="1"/>
    <n v="121"/>
    <n v="1.5"/>
    <n v="1"/>
    <n v="1.5"/>
    <n v="1.5"/>
    <d v="2022-01-15T00:00:00"/>
    <x v="23"/>
    <x v="1"/>
    <x v="1"/>
    <b v="1"/>
    <n v="1.5"/>
  </r>
  <r>
    <s v="Processed"/>
    <s v="VJ300205292"/>
    <x v="0"/>
    <x v="1"/>
    <s v="Nature's Valley Crunchy Granola Bar - Oats &amp;"/>
    <s v="Food"/>
    <n v="14573858783"/>
    <s v="Sunday, January 16, 2022"/>
    <s v="Credit"/>
    <n v="136"/>
    <n v="1.25"/>
    <n v="1"/>
    <n v="136"/>
    <n v="1.25"/>
    <n v="1"/>
    <n v="1.25"/>
    <n v="1.25"/>
    <d v="2022-01-16T00:00:00"/>
    <x v="54"/>
    <x v="1"/>
    <x v="1"/>
    <b v="1"/>
    <n v="1.25"/>
  </r>
  <r>
    <s v="Processed"/>
    <s v="VJ300320611"/>
    <x v="0"/>
    <x v="0"/>
    <s v="Lays Baked - Original"/>
    <s v="Food"/>
    <n v="14574010792"/>
    <s v="Sunday, January 16, 2022"/>
    <s v="Cash"/>
    <n v="112"/>
    <n v="1.5"/>
    <n v="1"/>
    <n v="112"/>
    <n v="1.5"/>
    <n v="1"/>
    <n v="1.5"/>
    <n v="1.5"/>
    <d v="2022-01-16T00:00:00"/>
    <x v="55"/>
    <x v="1"/>
    <x v="1"/>
    <b v="1"/>
    <n v="1.5"/>
  </r>
  <r>
    <s v="Processed"/>
    <s v="VJ300320611"/>
    <x v="0"/>
    <x v="0"/>
    <s v="Monster Energy Original"/>
    <s v="Carbonated"/>
    <n v="14574141888"/>
    <s v="Sunday, January 16, 2022"/>
    <s v="Cash"/>
    <n v="146"/>
    <n v="3"/>
    <n v="1"/>
    <n v="146"/>
    <n v="3"/>
    <n v="1"/>
    <n v="3"/>
    <n v="3"/>
    <d v="2022-01-16T00:00:00"/>
    <x v="5"/>
    <x v="0"/>
    <x v="0"/>
    <b v="1"/>
    <n v="3"/>
  </r>
  <r>
    <s v="Processed"/>
    <s v="VJ300320611"/>
    <x v="0"/>
    <x v="0"/>
    <s v="Monster Energy Original"/>
    <s v="Carbonated"/>
    <n v="14574145196"/>
    <s v="Sunday, January 16, 2022"/>
    <s v="Cash"/>
    <n v="146"/>
    <n v="3"/>
    <n v="1"/>
    <n v="146"/>
    <n v="3"/>
    <n v="1"/>
    <n v="3"/>
    <n v="3"/>
    <d v="2022-01-16T00:00:00"/>
    <x v="5"/>
    <x v="0"/>
    <x v="0"/>
    <b v="1"/>
    <n v="3"/>
  </r>
  <r>
    <s v="Processed"/>
    <s v="VJ300205292"/>
    <x v="0"/>
    <x v="1"/>
    <s v="Bai Antioxidant - Zambia Bingcherry"/>
    <s v="Non Carbonated"/>
    <n v="14574836578"/>
    <s v="Monday, January 17, 2022"/>
    <s v="Credit"/>
    <n v="146"/>
    <n v="2.5"/>
    <n v="1"/>
    <n v="146"/>
    <n v="2.5"/>
    <n v="1"/>
    <n v="2.5"/>
    <n v="2.5"/>
    <d v="2022-01-16T00:00:00"/>
    <x v="56"/>
    <x v="2"/>
    <x v="2"/>
    <b v="1"/>
    <n v="2.5"/>
  </r>
  <r>
    <s v="Processed"/>
    <s v="VJ300320686"/>
    <x v="1"/>
    <x v="2"/>
    <s v="Robert Irvine's - Fit Crunch -  Chocolate Pea"/>
    <s v="Food"/>
    <n v="14576136011"/>
    <s v="Monday, January 17, 2022"/>
    <s v="Cash"/>
    <n v="133"/>
    <n v="2"/>
    <n v="1"/>
    <n v="133"/>
    <n v="2"/>
    <n v="1"/>
    <n v="2"/>
    <n v="2"/>
    <d v="2022-01-17T00:00:00"/>
    <x v="21"/>
    <x v="1"/>
    <x v="1"/>
    <b v="1"/>
    <n v="2"/>
  </r>
  <r>
    <s v="Processed"/>
    <s v="VJ300320686"/>
    <x v="1"/>
    <x v="2"/>
    <s v="Seapoint Farms Dry Roasted Edamame - Wasabi"/>
    <s v="Food"/>
    <n v="14576137173"/>
    <s v="Monday, January 17, 2022"/>
    <s v="Cash"/>
    <n v="134"/>
    <n v="2.5"/>
    <n v="1"/>
    <n v="134"/>
    <n v="2.5"/>
    <n v="1"/>
    <n v="2.5"/>
    <n v="2.5"/>
    <d v="2022-01-17T00:00:00"/>
    <x v="6"/>
    <x v="1"/>
    <x v="1"/>
    <b v="1"/>
    <n v="2.5"/>
  </r>
  <r>
    <s v="Processed"/>
    <s v="VJ300320686"/>
    <x v="1"/>
    <x v="2"/>
    <s v="Snapple Diet Tea - Lemon"/>
    <s v="Non Carbonated"/>
    <n v="14576353351"/>
    <s v="Monday, January 17, 2022"/>
    <s v="Cash"/>
    <n v="145"/>
    <n v="2.5"/>
    <n v="1"/>
    <n v="145"/>
    <n v="2.5"/>
    <n v="1"/>
    <n v="2.5"/>
    <n v="2.5"/>
    <d v="2022-01-17T00:00:00"/>
    <x v="7"/>
    <x v="2"/>
    <x v="2"/>
    <b v="1"/>
    <n v="2.5"/>
  </r>
  <r>
    <s v="Processed"/>
    <s v="VJ300320609"/>
    <x v="2"/>
    <x v="3"/>
    <s v="Red Bull - Original"/>
    <s v="Carbonated"/>
    <n v="14576926827"/>
    <s v="Monday, January 17, 2022"/>
    <s v="Credit"/>
    <n v="148"/>
    <n v="3"/>
    <n v="1"/>
    <n v="148"/>
    <n v="3"/>
    <n v="1"/>
    <n v="3"/>
    <n v="3"/>
    <d v="2022-01-17T00:00:00"/>
    <x v="45"/>
    <x v="0"/>
    <x v="0"/>
    <b v="1"/>
    <n v="3"/>
  </r>
  <r>
    <s v="Processed"/>
    <s v="VJ300320611"/>
    <x v="0"/>
    <x v="0"/>
    <s v="Monster Energy Original"/>
    <s v="Carbonated"/>
    <n v="14577107071"/>
    <s v="Monday, January 17, 2022"/>
    <s v="Credit"/>
    <n v="146"/>
    <n v="3"/>
    <n v="1"/>
    <n v="146"/>
    <n v="3"/>
    <n v="1"/>
    <n v="3"/>
    <n v="3"/>
    <d v="2022-01-17T00:00:00"/>
    <x v="5"/>
    <x v="0"/>
    <x v="0"/>
    <b v="1"/>
    <n v="3"/>
  </r>
  <r>
    <s v="Processed"/>
    <s v="VJ300205292"/>
    <x v="0"/>
    <x v="1"/>
    <s v="Poland Springs Water"/>
    <s v="Water"/>
    <n v="14577283376"/>
    <s v="Monday, January 17, 2022"/>
    <s v="Cash"/>
    <n v="144"/>
    <n v="1.5"/>
    <n v="1"/>
    <n v="144"/>
    <n v="1.5"/>
    <n v="1"/>
    <n v="1.5"/>
    <n v="1.5"/>
    <d v="2022-01-17T00:00:00"/>
    <x v="29"/>
    <x v="3"/>
    <x v="3"/>
    <b v="1"/>
    <n v="1.5"/>
  </r>
  <r>
    <s v="Processed"/>
    <s v="VJ300320609"/>
    <x v="2"/>
    <x v="3"/>
    <s v="Coca Cola - Zero Sugar"/>
    <s v="Carbonated"/>
    <n v="14577468669"/>
    <s v="Monday, January 17, 2022"/>
    <s v="Cash"/>
    <n v="142"/>
    <n v="1"/>
    <n v="1"/>
    <n v="142"/>
    <n v="1"/>
    <n v="1"/>
    <n v="1"/>
    <n v="1"/>
    <d v="2022-01-17T00:00:00"/>
    <x v="44"/>
    <x v="0"/>
    <x v="0"/>
    <b v="1"/>
    <n v="1"/>
  </r>
  <r>
    <s v="Processed"/>
    <s v="VJ300320609"/>
    <x v="2"/>
    <x v="3"/>
    <s v="KitKat - Crisp Wafers"/>
    <s v="Food"/>
    <n v="14577507788"/>
    <s v="Monday, January 17, 2022"/>
    <s v="Credit"/>
    <n v="134"/>
    <n v="2"/>
    <n v="1"/>
    <n v="134"/>
    <n v="2"/>
    <n v="1"/>
    <n v="2"/>
    <n v="2"/>
    <d v="2022-01-17T00:00:00"/>
    <x v="10"/>
    <x v="1"/>
    <x v="1"/>
    <b v="1"/>
    <n v="2"/>
  </r>
  <r>
    <s v="Processed"/>
    <s v="VJ300320611"/>
    <x v="0"/>
    <x v="0"/>
    <s v="Snapple Diet Tea - Raspberry"/>
    <s v="Non Carbonated"/>
    <n v="14577677689"/>
    <s v="Monday, January 17, 2022"/>
    <s v="Credit"/>
    <n v="145"/>
    <n v="2.5"/>
    <n v="1"/>
    <n v="145"/>
    <n v="2.5"/>
    <n v="1"/>
    <n v="2.5"/>
    <n v="2.5"/>
    <d v="2022-01-17T00:00:00"/>
    <x v="31"/>
    <x v="2"/>
    <x v="2"/>
    <b v="1"/>
    <n v="2.5"/>
  </r>
  <r>
    <s v="Processed"/>
    <s v="VJ300205292"/>
    <x v="0"/>
    <x v="1"/>
    <s v="Takis FUGEO mini"/>
    <s v="Food"/>
    <n v="14577707447"/>
    <s v="Monday, January 17, 2022"/>
    <s v="Cash"/>
    <n v="121"/>
    <n v="1.5"/>
    <n v="1"/>
    <n v="121"/>
    <n v="1.5"/>
    <n v="1"/>
    <n v="1.5"/>
    <n v="1.5"/>
    <d v="2022-01-17T00:00:00"/>
    <x v="49"/>
    <x v="1"/>
    <x v="1"/>
    <b v="1"/>
    <n v="1.5"/>
  </r>
  <r>
    <s v="Processed"/>
    <s v="VJ300320609"/>
    <x v="2"/>
    <x v="3"/>
    <s v="Takis FUGEO mini"/>
    <s v="Food"/>
    <n v="14577819879"/>
    <s v="Monday, January 17, 2022"/>
    <s v="Cash"/>
    <n v="122"/>
    <n v="1.25"/>
    <n v="1"/>
    <n v="122"/>
    <n v="1.25"/>
    <n v="1"/>
    <n v="1.25"/>
    <n v="1.25"/>
    <d v="2022-01-17T00:00:00"/>
    <x v="49"/>
    <x v="1"/>
    <x v="1"/>
    <b v="1"/>
    <n v="1.25"/>
  </r>
  <r>
    <s v="Processed"/>
    <s v="VJ300320609"/>
    <x v="2"/>
    <x v="3"/>
    <s v="Coca Cola - Zero Sugar"/>
    <s v="Carbonated"/>
    <n v="14577842305"/>
    <s v="Monday, January 17, 2022"/>
    <s v="Cash"/>
    <n v="142"/>
    <n v="1"/>
    <n v="1"/>
    <n v="142"/>
    <n v="1"/>
    <n v="1"/>
    <n v="1"/>
    <n v="1"/>
    <d v="2022-01-17T00:00:00"/>
    <x v="44"/>
    <x v="0"/>
    <x v="0"/>
    <b v="1"/>
    <n v="1"/>
  </r>
  <r>
    <s v="Processed"/>
    <s v="VJ300320611"/>
    <x v="0"/>
    <x v="0"/>
    <s v="Bubly - Cherry"/>
    <s v="Carbonated"/>
    <n v="14577893993"/>
    <s v="Monday, January 17, 2022"/>
    <s v="Cash"/>
    <n v="140"/>
    <n v="1.5"/>
    <n v="1"/>
    <n v="140"/>
    <n v="1.5"/>
    <n v="1"/>
    <n v="1.5"/>
    <n v="1.5"/>
    <d v="2022-01-17T00:00:00"/>
    <x v="57"/>
    <x v="0"/>
    <x v="0"/>
    <b v="1"/>
    <n v="1.5"/>
  </r>
  <r>
    <s v="Processed"/>
    <s v="VJ300320609"/>
    <x v="2"/>
    <x v="3"/>
    <s v="Coca Cola - Zero Sugar"/>
    <s v="Carbonated"/>
    <n v="14578169559"/>
    <s v="Monday, January 17, 2022"/>
    <s v="Cash"/>
    <n v="141"/>
    <n v="1"/>
    <n v="1"/>
    <n v="141"/>
    <n v="1"/>
    <n v="1"/>
    <n v="1"/>
    <n v="1"/>
    <d v="2022-01-17T00:00:00"/>
    <x v="44"/>
    <x v="0"/>
    <x v="0"/>
    <b v="1"/>
    <n v="1"/>
  </r>
  <r>
    <s v="Processed"/>
    <s v="VJ300320609"/>
    <x v="2"/>
    <x v="3"/>
    <s v="Monster Energy Original"/>
    <s v="Carbonated"/>
    <n v="14578215674"/>
    <s v="Monday, January 17, 2022"/>
    <s v="Cash"/>
    <n v="144"/>
    <n v="3"/>
    <n v="1"/>
    <n v="144"/>
    <n v="3"/>
    <n v="1"/>
    <n v="3"/>
    <n v="3"/>
    <d v="2022-01-17T00:00:00"/>
    <x v="5"/>
    <x v="0"/>
    <x v="0"/>
    <b v="1"/>
    <n v="3"/>
  </r>
  <r>
    <s v="Processed"/>
    <s v="VJ300205292"/>
    <x v="0"/>
    <x v="1"/>
    <s v="Miss Vickie's Potato Chip - Sea Salt Original"/>
    <s v="Food"/>
    <n v="14578233630"/>
    <s v="Monday, January 17, 2022"/>
    <s v="Credit"/>
    <n v="114"/>
    <n v="1.5"/>
    <n v="2"/>
    <n v="114"/>
    <n v="1.5"/>
    <n v="2"/>
    <n v="3"/>
    <n v="5.5"/>
    <d v="2022-01-17T00:00:00"/>
    <x v="13"/>
    <x v="1"/>
    <x v="1"/>
    <b v="1"/>
    <n v="1.5"/>
  </r>
  <r>
    <s v="Processed"/>
    <s v="VJ300205292"/>
    <x v="0"/>
    <x v="1"/>
    <s v="Bai Antioxidant - Zambia Bingcherry"/>
    <s v="Non Carbonated"/>
    <n v="14578233630"/>
    <s v="Monday, January 17, 2022"/>
    <s v="Credit"/>
    <n v="146"/>
    <n v="2.5"/>
    <n v="1"/>
    <n v="146"/>
    <n v="2.5"/>
    <n v="1"/>
    <n v="2.5"/>
    <n v="5.5"/>
    <d v="2022-01-17T00:00:00"/>
    <x v="56"/>
    <x v="2"/>
    <x v="2"/>
    <b v="1"/>
    <n v="2.5"/>
  </r>
  <r>
    <s v="Processed"/>
    <s v="VJ300320609"/>
    <x v="2"/>
    <x v="3"/>
    <s v="Coca Cola - Zero Sugar"/>
    <s v="Carbonated"/>
    <n v="14578241959"/>
    <s v="Monday, January 17, 2022"/>
    <s v="Cash"/>
    <n v="142"/>
    <n v="1"/>
    <n v="1"/>
    <n v="142"/>
    <n v="1"/>
    <n v="1"/>
    <n v="1"/>
    <n v="1"/>
    <d v="2022-01-17T00:00:00"/>
    <x v="44"/>
    <x v="0"/>
    <x v="0"/>
    <b v="1"/>
    <n v="1"/>
  </r>
  <r>
    <s v="Processed"/>
    <s v="VJ300320609"/>
    <x v="2"/>
    <x v="3"/>
    <s v="Coca Cola - Zero Sugar"/>
    <s v="Carbonated"/>
    <n v="14578314947"/>
    <s v="Monday, January 17, 2022"/>
    <s v="Cash"/>
    <n v="142"/>
    <n v="1"/>
    <n v="1"/>
    <n v="142"/>
    <n v="1"/>
    <n v="1"/>
    <n v="1"/>
    <n v="1"/>
    <d v="2022-01-17T00:00:00"/>
    <x v="44"/>
    <x v="0"/>
    <x v="0"/>
    <b v="1"/>
    <n v="1"/>
  </r>
  <r>
    <s v="Processed"/>
    <s v="VJ300320609"/>
    <x v="2"/>
    <x v="3"/>
    <s v="Coca Cola - Zero Sugar"/>
    <s v="Carbonated"/>
    <n v="14578440642"/>
    <s v="Tuesday, January 18, 2022"/>
    <s v="Cash"/>
    <n v="142"/>
    <n v="1"/>
    <n v="1"/>
    <n v="142"/>
    <n v="1"/>
    <n v="1"/>
    <n v="1"/>
    <n v="1"/>
    <d v="2022-01-17T00:00:00"/>
    <x v="44"/>
    <x v="0"/>
    <x v="0"/>
    <b v="1"/>
    <n v="1"/>
  </r>
  <r>
    <s v="Processed"/>
    <s v="VJ300320609"/>
    <x v="2"/>
    <x v="3"/>
    <s v="Monster Energy Original"/>
    <s v="Carbonated"/>
    <n v="14578530583"/>
    <s v="Tuesday, January 18, 2022"/>
    <s v="Cash"/>
    <n v="146"/>
    <n v="3"/>
    <n v="1"/>
    <n v="146"/>
    <n v="3"/>
    <n v="1"/>
    <n v="3"/>
    <n v="3"/>
    <d v="2022-01-18T00:00:00"/>
    <x v="5"/>
    <x v="0"/>
    <x v="0"/>
    <b v="1"/>
    <n v="3"/>
  </r>
  <r>
    <s v="Processed"/>
    <s v="VJ300320609"/>
    <x v="2"/>
    <x v="3"/>
    <s v="Chesters Fries Flaming hot"/>
    <s v="Food"/>
    <n v="14578530455"/>
    <s v="Tuesday, January 18, 2022"/>
    <s v="Cash"/>
    <n v="111"/>
    <n v="1.5"/>
    <n v="1"/>
    <n v="111"/>
    <n v="1.5"/>
    <n v="1"/>
    <n v="1.5"/>
    <n v="1.5"/>
    <d v="2022-01-18T00:00:00"/>
    <x v="42"/>
    <x v="1"/>
    <x v="1"/>
    <b v="1"/>
    <n v="1.5"/>
  </r>
  <r>
    <s v="Processed"/>
    <s v="VJ300320686"/>
    <x v="1"/>
    <x v="2"/>
    <s v="Belvita Breakfast Cookies - Blueberry"/>
    <s v="Food"/>
    <n v="14578876166"/>
    <s v="Tuesday, January 18, 2022"/>
    <s v="Cash"/>
    <n v="131"/>
    <n v="1.5"/>
    <n v="1"/>
    <n v="131"/>
    <n v="1.5"/>
    <n v="1"/>
    <n v="1.5"/>
    <n v="1.5"/>
    <d v="2022-01-18T00:00:00"/>
    <x v="58"/>
    <x v="1"/>
    <x v="1"/>
    <b v="1"/>
    <n v="1.5"/>
  </r>
  <r>
    <s v="Processed"/>
    <s v="VJ300320609"/>
    <x v="2"/>
    <x v="3"/>
    <s v="Cheetos Baked - Flaming Hot"/>
    <s v="Food"/>
    <n v="14580724140"/>
    <s v="Tuesday, January 18, 2022"/>
    <s v="Credit"/>
    <n v="121"/>
    <n v="1.5"/>
    <n v="1"/>
    <n v="121"/>
    <n v="1.5"/>
    <n v="1"/>
    <n v="1.5"/>
    <n v="2.75"/>
    <d v="2022-01-18T00:00:00"/>
    <x v="23"/>
    <x v="1"/>
    <x v="1"/>
    <b v="1"/>
    <n v="1.5"/>
  </r>
  <r>
    <s v="Processed"/>
    <s v="VJ300320609"/>
    <x v="2"/>
    <x v="3"/>
    <s v="Chum Fruit Bites - Mango/Strawberry"/>
    <s v="Food"/>
    <n v="14580724140"/>
    <s v="Tuesday, January 18, 2022"/>
    <s v="Credit"/>
    <n v="132"/>
    <n v="1.25"/>
    <n v="1"/>
    <n v="132"/>
    <n v="1.25"/>
    <n v="1"/>
    <n v="1.25"/>
    <n v="2.75"/>
    <d v="2022-01-18T00:00:00"/>
    <x v="30"/>
    <x v="1"/>
    <x v="1"/>
    <b v="1"/>
    <n v="1.25"/>
  </r>
  <r>
    <s v="Processed"/>
    <s v="VJ300320611"/>
    <x v="0"/>
    <x v="0"/>
    <s v="Bubly - Cherry"/>
    <s v="Carbonated"/>
    <n v="14580849667"/>
    <s v="Tuesday, January 18, 2022"/>
    <s v="Credit"/>
    <n v="140"/>
    <n v="1.5"/>
    <n v="1"/>
    <n v="140"/>
    <n v="1.5"/>
    <n v="1"/>
    <n v="1.5"/>
    <n v="1.5"/>
    <d v="2022-01-18T00:00:00"/>
    <x v="57"/>
    <x v="0"/>
    <x v="0"/>
    <b v="1"/>
    <n v="1.5"/>
  </r>
  <r>
    <s v="Processed"/>
    <s v="VJ300205292"/>
    <x v="0"/>
    <x v="1"/>
    <s v="Spindrift - Sparkling Water Raspberry Lime"/>
    <s v="Non Carbonated"/>
    <n v="14580852051"/>
    <s v="Tuesday, January 18, 2022"/>
    <s v="Credit"/>
    <n v="140"/>
    <n v="1.5"/>
    <n v="1"/>
    <n v="140"/>
    <n v="1.5"/>
    <n v="1"/>
    <n v="1.5"/>
    <n v="1.5"/>
    <d v="2022-01-18T00:00:00"/>
    <x v="59"/>
    <x v="2"/>
    <x v="2"/>
    <b v="1"/>
    <n v="1.5"/>
  </r>
  <r>
    <s v="Processed"/>
    <s v="VJ300320609"/>
    <x v="2"/>
    <x v="3"/>
    <s v="Red Bull - Original"/>
    <s v="Carbonated"/>
    <n v="14581412215"/>
    <s v="Tuesday, January 18, 2022"/>
    <s v="Cash"/>
    <n v="148"/>
    <n v="3"/>
    <n v="1"/>
    <n v="148"/>
    <n v="3"/>
    <n v="1"/>
    <n v="3"/>
    <n v="3"/>
    <d v="2022-01-18T00:00:00"/>
    <x v="45"/>
    <x v="0"/>
    <x v="0"/>
    <b v="1"/>
    <n v="3"/>
  </r>
  <r>
    <s v="Processed"/>
    <s v="VJ300320686"/>
    <x v="1"/>
    <x v="2"/>
    <s v="SunChips Multigrain - Harvest Cheddar"/>
    <s v="Food"/>
    <n v="14581536048"/>
    <s v="Tuesday, January 18, 2022"/>
    <s v="Cash"/>
    <n v="111"/>
    <n v="1.5"/>
    <n v="1"/>
    <n v="111"/>
    <n v="1.5"/>
    <n v="1"/>
    <n v="1.5"/>
    <n v="1.5"/>
    <d v="2022-01-18T00:00:00"/>
    <x v="35"/>
    <x v="1"/>
    <x v="1"/>
    <b v="1"/>
    <n v="1.5"/>
  </r>
  <r>
    <s v="Processed"/>
    <s v="VJ300205292"/>
    <x v="0"/>
    <x v="1"/>
    <s v="SunChips Multigrain - Original"/>
    <s v="Food"/>
    <n v="14581606543"/>
    <s v="Tuesday, January 18, 2022"/>
    <s v="Cash"/>
    <n v="112"/>
    <n v="1.5"/>
    <n v="1"/>
    <n v="112"/>
    <n v="1.5"/>
    <n v="1"/>
    <n v="1.5"/>
    <n v="1.5"/>
    <d v="2022-01-18T00:00:00"/>
    <x v="60"/>
    <x v="1"/>
    <x v="1"/>
    <b v="1"/>
    <n v="1.5"/>
  </r>
  <r>
    <s v="Processed"/>
    <s v="VJ300320609"/>
    <x v="2"/>
    <x v="3"/>
    <s v="Coca Cola - Zero Sugar"/>
    <s v="Carbonated"/>
    <n v="14581784319"/>
    <s v="Tuesday, January 18, 2022"/>
    <s v="Cash"/>
    <n v="142"/>
    <n v="1"/>
    <n v="1"/>
    <n v="142"/>
    <n v="1"/>
    <n v="1"/>
    <n v="1"/>
    <n v="1"/>
    <d v="2022-01-18T00:00:00"/>
    <x v="44"/>
    <x v="0"/>
    <x v="0"/>
    <b v="1"/>
    <n v="1"/>
  </r>
  <r>
    <s v="Processed"/>
    <s v="VJ300205292"/>
    <x v="0"/>
    <x v="1"/>
    <s v="SunChips Multigrain - Salsa"/>
    <s v="Food"/>
    <n v="14581912869"/>
    <s v="Tuesday, January 18, 2022"/>
    <s v="Credit"/>
    <n v="122"/>
    <n v="1.5"/>
    <n v="1"/>
    <n v="122"/>
    <n v="1.5"/>
    <n v="1"/>
    <n v="1.5"/>
    <n v="1.5"/>
    <d v="2022-01-18T00:00:00"/>
    <x v="27"/>
    <x v="1"/>
    <x v="1"/>
    <b v="1"/>
    <n v="1.5"/>
  </r>
  <r>
    <s v="Processed"/>
    <s v="VJ300320609"/>
    <x v="2"/>
    <x v="3"/>
    <s v="Miss Vickie's Potato Chip - Jalapeno"/>
    <s v="Food"/>
    <n v="14582301490"/>
    <s v="Tuesday, January 18, 2022"/>
    <s v="Cash"/>
    <n v="112"/>
    <n v="1.5"/>
    <n v="1"/>
    <n v="112"/>
    <n v="1.5"/>
    <n v="1"/>
    <n v="1.5"/>
    <n v="1.5"/>
    <d v="2022-01-18T00:00:00"/>
    <x v="43"/>
    <x v="1"/>
    <x v="1"/>
    <b v="1"/>
    <n v="1.5"/>
  </r>
  <r>
    <s v="Processed"/>
    <s v="VJ300320609"/>
    <x v="2"/>
    <x v="3"/>
    <s v="Good Health Veggie Stix - Sea Salt"/>
    <s v="Food"/>
    <n v="14582379968"/>
    <s v="Tuesday, January 18, 2022"/>
    <s v="Cash"/>
    <n v="114"/>
    <n v="1.5"/>
    <n v="1"/>
    <n v="114"/>
    <n v="1.5"/>
    <n v="1"/>
    <n v="1.5"/>
    <n v="1.5"/>
    <d v="2022-01-18T00:00:00"/>
    <x v="36"/>
    <x v="1"/>
    <x v="1"/>
    <b v="1"/>
    <n v="1.5"/>
  </r>
  <r>
    <s v="Processed"/>
    <s v="VJ300320609"/>
    <x v="2"/>
    <x v="3"/>
    <s v="Takis FUGEO mini"/>
    <s v="Food"/>
    <n v="14582385566"/>
    <s v="Tuesday, January 18, 2022"/>
    <s v="Cash"/>
    <n v="122"/>
    <n v="1.25"/>
    <n v="1"/>
    <n v="122"/>
    <n v="1.25"/>
    <n v="1"/>
    <n v="1.25"/>
    <n v="1.25"/>
    <d v="2022-01-18T00:00:00"/>
    <x v="49"/>
    <x v="1"/>
    <x v="1"/>
    <b v="1"/>
    <n v="1.25"/>
  </r>
  <r>
    <s v="Processed"/>
    <s v="VJ300320609"/>
    <x v="2"/>
    <x v="3"/>
    <s v="Coca Cola - Zero Sugar"/>
    <s v="Carbonated"/>
    <n v="14582388980"/>
    <s v="Tuesday, January 18, 2022"/>
    <s v="Cash"/>
    <n v="142"/>
    <n v="1"/>
    <n v="1"/>
    <n v="142"/>
    <n v="1"/>
    <n v="1"/>
    <n v="1"/>
    <n v="1"/>
    <d v="2022-01-18T00:00:00"/>
    <x v="44"/>
    <x v="0"/>
    <x v="0"/>
    <b v="1"/>
    <n v="1"/>
  </r>
  <r>
    <s v="Processed"/>
    <s v="VJ300320609"/>
    <x v="2"/>
    <x v="3"/>
    <s v="Coca Cola - Zero Sugar"/>
    <s v="Carbonated"/>
    <n v="14582402134"/>
    <s v="Tuesday, January 18, 2022"/>
    <s v="Cash"/>
    <n v="142"/>
    <n v="1"/>
    <n v="1"/>
    <n v="142"/>
    <n v="1"/>
    <n v="1"/>
    <n v="1"/>
    <n v="1"/>
    <d v="2022-01-18T00:00:00"/>
    <x v="44"/>
    <x v="0"/>
    <x v="0"/>
    <b v="1"/>
    <n v="1"/>
  </r>
  <r>
    <s v="Processed"/>
    <s v="VJ300320609"/>
    <x v="2"/>
    <x v="3"/>
    <s v="Monster Energy Original"/>
    <s v="Carbonated"/>
    <n v="14582776630"/>
    <s v="Tuesday, January 18, 2022"/>
    <s v="Cash"/>
    <n v="144"/>
    <n v="3"/>
    <n v="1"/>
    <n v="144"/>
    <n v="3"/>
    <n v="1"/>
    <n v="3"/>
    <n v="3"/>
    <d v="2022-01-18T00:00:00"/>
    <x v="5"/>
    <x v="0"/>
    <x v="0"/>
    <b v="1"/>
    <n v="3"/>
  </r>
  <r>
    <s v="Processed"/>
    <s v="VJ300320609"/>
    <x v="2"/>
    <x v="3"/>
    <s v="Cheetos Baked - Flaming Hot"/>
    <s v="Food"/>
    <n v="14582811554"/>
    <s v="Tuesday, January 18, 2022"/>
    <s v="Credit"/>
    <n v="121"/>
    <n v="1.5"/>
    <n v="1"/>
    <n v="121"/>
    <n v="1.5"/>
    <n v="1"/>
    <n v="1.5"/>
    <n v="1.5"/>
    <d v="2022-01-18T00:00:00"/>
    <x v="23"/>
    <x v="1"/>
    <x v="1"/>
    <b v="1"/>
    <n v="1.5"/>
  </r>
  <r>
    <s v="Processed"/>
    <s v="VJ300320609"/>
    <x v="2"/>
    <x v="3"/>
    <s v="Coca Cola - Zero Sugar"/>
    <s v="Carbonated"/>
    <n v="14582900546"/>
    <s v="Tuesday, January 18, 2022"/>
    <s v="Cash"/>
    <n v="142"/>
    <n v="1"/>
    <n v="1"/>
    <n v="142"/>
    <n v="1"/>
    <n v="1"/>
    <n v="1"/>
    <n v="1"/>
    <d v="2022-01-18T00:00:00"/>
    <x v="44"/>
    <x v="0"/>
    <x v="0"/>
    <b v="1"/>
    <n v="1"/>
  </r>
  <r>
    <s v="Processed"/>
    <s v="VJ300320609"/>
    <x v="2"/>
    <x v="3"/>
    <s v="Snapple Diet Tea - Peach Tea"/>
    <s v="Non Carbonated"/>
    <n v="14582908861"/>
    <s v="Tuesday, January 18, 2022"/>
    <s v="Cash"/>
    <n v="145"/>
    <n v="2.5"/>
    <n v="1"/>
    <n v="145"/>
    <n v="2.5"/>
    <n v="1"/>
    <n v="2.5"/>
    <n v="2.5"/>
    <d v="2022-01-18T00:00:00"/>
    <x v="37"/>
    <x v="2"/>
    <x v="2"/>
    <b v="1"/>
    <n v="2.5"/>
  </r>
  <r>
    <s v="Processed"/>
    <s v="VJ300320609"/>
    <x v="2"/>
    <x v="3"/>
    <s v="Miss Vickie's Potato Chip - Lime &amp; Cracked Pe"/>
    <s v="Food"/>
    <n v="14582909167"/>
    <s v="Tuesday, January 18, 2022"/>
    <s v="Cash"/>
    <n v="113"/>
    <n v="1.5"/>
    <n v="1"/>
    <n v="113"/>
    <n v="1.5"/>
    <n v="1"/>
    <n v="1.5"/>
    <n v="1.5"/>
    <d v="2022-01-18T00:00:00"/>
    <x v="4"/>
    <x v="1"/>
    <x v="1"/>
    <b v="1"/>
    <n v="1.5"/>
  </r>
  <r>
    <s v="Processed"/>
    <s v="VJ300320609"/>
    <x v="2"/>
    <x v="3"/>
    <s v="Jacks Links Bar Beef Strip"/>
    <s v="Food"/>
    <n v="14582910785"/>
    <s v="Tuesday, January 18, 2022"/>
    <s v="Cash"/>
    <n v="137"/>
    <n v="2"/>
    <n v="1"/>
    <n v="137"/>
    <n v="2"/>
    <n v="1"/>
    <n v="2"/>
    <n v="2"/>
    <d v="2022-01-18T00:00:00"/>
    <x v="14"/>
    <x v="1"/>
    <x v="1"/>
    <b v="1"/>
    <n v="2"/>
  </r>
  <r>
    <s v="Processed"/>
    <s v="VJ300320609"/>
    <x v="2"/>
    <x v="3"/>
    <s v="Snapple Diet Tea - Peach Tea"/>
    <s v="Non Carbonated"/>
    <n v="14582925849"/>
    <s v="Tuesday, January 18, 2022"/>
    <s v="Cash"/>
    <n v="145"/>
    <n v="2.5"/>
    <n v="1"/>
    <n v="145"/>
    <n v="2.5"/>
    <n v="1"/>
    <n v="2.5"/>
    <n v="2.5"/>
    <d v="2022-01-18T00:00:00"/>
    <x v="37"/>
    <x v="2"/>
    <x v="2"/>
    <b v="1"/>
    <n v="2.5"/>
  </r>
  <r>
    <s v="Processed"/>
    <s v="VJ300320609"/>
    <x v="2"/>
    <x v="3"/>
    <s v="Mini Chips Ahoy"/>
    <s v="Food"/>
    <n v="14582926609"/>
    <s v="Tuesday, January 18, 2022"/>
    <s v="Cash"/>
    <n v="120"/>
    <n v="1.5"/>
    <n v="1"/>
    <n v="120"/>
    <n v="1.5"/>
    <n v="1"/>
    <n v="1.5"/>
    <n v="1.5"/>
    <d v="2022-01-18T00:00:00"/>
    <x v="25"/>
    <x v="1"/>
    <x v="1"/>
    <b v="1"/>
    <n v="1.5"/>
  </r>
  <r>
    <s v="Processed"/>
    <s v="VJ300320609"/>
    <x v="2"/>
    <x v="3"/>
    <s v="Ritz Bits Cheese"/>
    <s v="Food"/>
    <n v="14582927508"/>
    <s v="Tuesday, January 18, 2022"/>
    <s v="Cash"/>
    <n v="123"/>
    <n v="1.5"/>
    <n v="1"/>
    <n v="123"/>
    <n v="1.5"/>
    <n v="1"/>
    <n v="1.5"/>
    <n v="1.5"/>
    <d v="2022-01-18T00:00:00"/>
    <x v="47"/>
    <x v="1"/>
    <x v="1"/>
    <b v="1"/>
    <n v="1.5"/>
  </r>
  <r>
    <s v="Processed"/>
    <s v="VJ300320609"/>
    <x v="2"/>
    <x v="3"/>
    <s v="Good Health Veggie Stix - Sea Salt"/>
    <s v="Food"/>
    <n v="14582928287"/>
    <s v="Tuesday, January 18, 2022"/>
    <s v="Cash"/>
    <n v="114"/>
    <n v="1.5"/>
    <n v="1"/>
    <n v="114"/>
    <n v="1.5"/>
    <n v="1"/>
    <n v="1.5"/>
    <n v="1.5"/>
    <d v="2022-01-18T00:00:00"/>
    <x v="36"/>
    <x v="1"/>
    <x v="1"/>
    <b v="1"/>
    <n v="1.5"/>
  </r>
  <r>
    <s v="Processed"/>
    <s v="VJ300320609"/>
    <x v="2"/>
    <x v="3"/>
    <s v="Monster Energy Original"/>
    <s v="Carbonated"/>
    <n v="14582972769"/>
    <s v="Tuesday, January 18, 2022"/>
    <s v="Cash"/>
    <n v="144"/>
    <n v="3"/>
    <n v="1"/>
    <n v="144"/>
    <n v="3"/>
    <n v="1"/>
    <n v="3"/>
    <n v="3"/>
    <d v="2022-01-18T00:00:00"/>
    <x v="5"/>
    <x v="0"/>
    <x v="0"/>
    <b v="1"/>
    <n v="3"/>
  </r>
  <r>
    <s v="Processed"/>
    <s v="VJ300320609"/>
    <x v="2"/>
    <x v="3"/>
    <s v="Snapple Diet Tea - Lemon"/>
    <s v="Non Carbonated"/>
    <n v="14583230397"/>
    <s v="Wednesday, January 19, 2022"/>
    <s v="Cash"/>
    <n v="143"/>
    <n v="2.5"/>
    <n v="1"/>
    <n v="143"/>
    <n v="2.5"/>
    <n v="1"/>
    <n v="2.5"/>
    <n v="2.5"/>
    <d v="2022-01-19T00:00:00"/>
    <x v="7"/>
    <x v="2"/>
    <x v="2"/>
    <b v="1"/>
    <n v="2.5"/>
  </r>
  <r>
    <s v="Processed"/>
    <s v="VJ300320609"/>
    <x v="2"/>
    <x v="3"/>
    <s v="Ritz Bits Cheese"/>
    <s v="Food"/>
    <n v="14583231698"/>
    <s v="Wednesday, January 19, 2022"/>
    <s v="Cash"/>
    <n v="123"/>
    <n v="1.5"/>
    <n v="1"/>
    <n v="123"/>
    <n v="1.5"/>
    <n v="1"/>
    <n v="1.5"/>
    <n v="1.5"/>
    <d v="2022-01-19T00:00:00"/>
    <x v="47"/>
    <x v="1"/>
    <x v="1"/>
    <b v="1"/>
    <n v="1.5"/>
  </r>
  <r>
    <s v="Processed"/>
    <s v="VJ300320686"/>
    <x v="1"/>
    <x v="2"/>
    <s v="Popchips Potato - Barbeque"/>
    <s v="Food"/>
    <n v="14584191491"/>
    <s v="Wednesday, January 19, 2022"/>
    <s v="Cash"/>
    <n v="114"/>
    <n v="1.5"/>
    <n v="1"/>
    <n v="114"/>
    <n v="1.5"/>
    <n v="1"/>
    <n v="1.5"/>
    <n v="1.5"/>
    <d v="2022-01-19T00:00:00"/>
    <x v="61"/>
    <x v="1"/>
    <x v="1"/>
    <b v="1"/>
    <n v="1.5"/>
  </r>
  <r>
    <s v="Processed"/>
    <s v="VJ300205292"/>
    <x v="0"/>
    <x v="1"/>
    <s v="SunChips Multigrain - Salsa"/>
    <s v="Food"/>
    <n v="14584532585"/>
    <s v="Wednesday, January 19, 2022"/>
    <s v="Credit"/>
    <n v="122"/>
    <n v="1.5"/>
    <n v="1"/>
    <n v="122"/>
    <n v="1.5"/>
    <n v="1"/>
    <n v="1.5"/>
    <n v="3"/>
    <d v="2022-01-19T00:00:00"/>
    <x v="27"/>
    <x v="1"/>
    <x v="1"/>
    <b v="1"/>
    <n v="1.5"/>
  </r>
  <r>
    <s v="Processed"/>
    <s v="VJ300205292"/>
    <x v="0"/>
    <x v="1"/>
    <s v="SunChips Multigrain - Original"/>
    <s v="Food"/>
    <n v="14584532585"/>
    <s v="Wednesday, January 19, 2022"/>
    <s v="Credit"/>
    <n v="112"/>
    <n v="1.5"/>
    <n v="1"/>
    <n v="112"/>
    <n v="1.5"/>
    <n v="1"/>
    <n v="1.5"/>
    <n v="3"/>
    <d v="2022-01-19T00:00:00"/>
    <x v="60"/>
    <x v="1"/>
    <x v="1"/>
    <b v="1"/>
    <n v="1.5"/>
  </r>
  <r>
    <s v="Processed"/>
    <s v="VJ300320686"/>
    <x v="1"/>
    <x v="2"/>
    <s v="Robert Irvine's - Fit Crunch -  Chocolate Pea"/>
    <s v="Food"/>
    <n v="14585189419"/>
    <s v="Wednesday, January 19, 2022"/>
    <s v="Cash"/>
    <n v="133"/>
    <n v="2"/>
    <n v="1"/>
    <n v="133"/>
    <n v="2"/>
    <n v="1"/>
    <n v="2"/>
    <n v="2"/>
    <d v="2022-01-19T00:00:00"/>
    <x v="21"/>
    <x v="1"/>
    <x v="1"/>
    <b v="1"/>
    <n v="2"/>
  </r>
  <r>
    <s v="Processed"/>
    <s v="VJ300320686"/>
    <x v="1"/>
    <x v="2"/>
    <s v="Keto Krisp - Almond/Chocolate"/>
    <s v="Carbonated"/>
    <n v="14585189909"/>
    <s v="Wednesday, January 19, 2022"/>
    <s v="Cash"/>
    <n v="138"/>
    <n v="2"/>
    <n v="1"/>
    <n v="138"/>
    <n v="2"/>
    <n v="1"/>
    <n v="2"/>
    <n v="2"/>
    <d v="2022-01-19T00:00:00"/>
    <x v="38"/>
    <x v="0"/>
    <x v="0"/>
    <b v="1"/>
    <n v="2"/>
  </r>
  <r>
    <s v="Processed"/>
    <s v="VJ300320686"/>
    <x v="1"/>
    <x v="2"/>
    <s v="Robert Irvine's - Fit Crunch -  Chocolate Pea"/>
    <s v="Food"/>
    <n v="14585244666"/>
    <s v="Wednesday, January 19, 2022"/>
    <s v="Credit"/>
    <n v="133"/>
    <n v="2"/>
    <n v="1"/>
    <n v="133"/>
    <n v="2"/>
    <n v="1"/>
    <n v="2"/>
    <n v="2"/>
    <d v="2022-01-19T00:00:00"/>
    <x v="21"/>
    <x v="1"/>
    <x v="1"/>
    <b v="1"/>
    <n v="2"/>
  </r>
  <r>
    <s v="Processed"/>
    <s v="VJ300320609"/>
    <x v="2"/>
    <x v="3"/>
    <s v="Snapple Diet Tea - Lemon"/>
    <s v="Non Carbonated"/>
    <n v="14585462323"/>
    <s v="Wednesday, January 19, 2022"/>
    <s v="Credit"/>
    <n v="143"/>
    <n v="2.5"/>
    <n v="1"/>
    <n v="143"/>
    <n v="2.5"/>
    <n v="1"/>
    <n v="2.5"/>
    <n v="4.5"/>
    <d v="2022-01-19T00:00:00"/>
    <x v="7"/>
    <x v="2"/>
    <x v="2"/>
    <b v="1"/>
    <n v="2.5"/>
  </r>
  <r>
    <s v="Processed"/>
    <s v="VJ300320609"/>
    <x v="2"/>
    <x v="3"/>
    <s v="KitKat - Crisp Wafers"/>
    <s v="Food"/>
    <n v="14585462323"/>
    <s v="Wednesday, January 19, 2022"/>
    <s v="Credit"/>
    <n v="134"/>
    <n v="2"/>
    <n v="1"/>
    <n v="134"/>
    <n v="2"/>
    <n v="1"/>
    <n v="2"/>
    <n v="4.5"/>
    <d v="2022-01-19T00:00:00"/>
    <x v="10"/>
    <x v="1"/>
    <x v="1"/>
    <b v="1"/>
    <n v="2"/>
  </r>
  <r>
    <s v="Processed"/>
    <s v="VJ300320686"/>
    <x v="1"/>
    <x v="2"/>
    <s v="SunChips Multigrain - Salsa"/>
    <s v="Food"/>
    <n v="14585759160"/>
    <s v="Wednesday, January 19, 2022"/>
    <s v="Cash"/>
    <n v="112"/>
    <n v="1.5"/>
    <n v="1"/>
    <n v="112"/>
    <n v="1.5"/>
    <n v="1"/>
    <n v="1.5"/>
    <n v="1.5"/>
    <d v="2022-01-19T00:00:00"/>
    <x v="27"/>
    <x v="1"/>
    <x v="1"/>
    <b v="1"/>
    <n v="1.5"/>
  </r>
  <r>
    <s v="Processed"/>
    <s v="VJ300320686"/>
    <x v="1"/>
    <x v="2"/>
    <s v="Snyder's of Hanover Pretzel - Cheddar Cheese"/>
    <s v="Food"/>
    <n v="14585860534"/>
    <s v="Wednesday, January 19, 2022"/>
    <s v="Cash"/>
    <n v="122"/>
    <n v="1.5"/>
    <n v="1"/>
    <n v="122"/>
    <n v="1.5"/>
    <n v="1"/>
    <n v="1.5"/>
    <n v="1.5"/>
    <d v="2022-01-19T00:00:00"/>
    <x v="62"/>
    <x v="1"/>
    <x v="1"/>
    <b v="1"/>
    <n v="1.5"/>
  </r>
  <r>
    <s v="Processed"/>
    <s v="VJ300320609"/>
    <x v="2"/>
    <x v="3"/>
    <s v="Red Bull - Original"/>
    <s v="Carbonated"/>
    <n v="14586259632"/>
    <s v="Wednesday, January 19, 2022"/>
    <s v="Cash"/>
    <n v="148"/>
    <n v="3"/>
    <n v="1"/>
    <n v="148"/>
    <n v="3"/>
    <n v="1"/>
    <n v="3"/>
    <n v="3"/>
    <d v="2022-01-19T00:00:00"/>
    <x v="45"/>
    <x v="0"/>
    <x v="0"/>
    <b v="1"/>
    <n v="3"/>
  </r>
  <r>
    <s v="Processed"/>
    <s v="VJ300320609"/>
    <x v="2"/>
    <x v="3"/>
    <s v="Red Bull - Original"/>
    <s v="Carbonated"/>
    <n v="14586263593"/>
    <s v="Wednesday, January 19, 2022"/>
    <s v="Cash"/>
    <n v="148"/>
    <n v="3"/>
    <n v="1"/>
    <n v="148"/>
    <n v="3"/>
    <n v="1"/>
    <n v="3"/>
    <n v="3"/>
    <d v="2022-01-19T00:00:00"/>
    <x v="45"/>
    <x v="0"/>
    <x v="0"/>
    <b v="1"/>
    <n v="3"/>
  </r>
  <r>
    <s v="Processed"/>
    <s v="VJ300320609"/>
    <x v="2"/>
    <x v="3"/>
    <s v="Mini Chips Ahoy"/>
    <s v="Food"/>
    <n v="14586269063"/>
    <s v="Wednesday, January 19, 2022"/>
    <s v="Cash"/>
    <n v="120"/>
    <n v="1.5"/>
    <n v="1"/>
    <n v="120"/>
    <n v="1.5"/>
    <n v="1"/>
    <n v="1.5"/>
    <n v="1.5"/>
    <d v="2022-01-19T00:00:00"/>
    <x v="25"/>
    <x v="1"/>
    <x v="1"/>
    <b v="1"/>
    <n v="1.5"/>
  </r>
  <r>
    <s v="Processed"/>
    <s v="VJ300320609"/>
    <x v="2"/>
    <x v="3"/>
    <s v="Good Health Veggie Stix - Sea Salt"/>
    <s v="Food"/>
    <n v="14586276662"/>
    <s v="Wednesday, January 19, 2022"/>
    <s v="Cash"/>
    <n v="114"/>
    <n v="1.5"/>
    <n v="1"/>
    <n v="114"/>
    <n v="1.5"/>
    <n v="1"/>
    <n v="1.5"/>
    <n v="1.5"/>
    <d v="2022-01-19T00:00:00"/>
    <x v="36"/>
    <x v="1"/>
    <x v="1"/>
    <b v="1"/>
    <n v="1.5"/>
  </r>
  <r>
    <s v="Processed"/>
    <s v="VJ300320609"/>
    <x v="2"/>
    <x v="3"/>
    <s v="Monster Energy Original"/>
    <s v="Carbonated"/>
    <n v="14586751849"/>
    <s v="Wednesday, January 19, 2022"/>
    <s v="Cash"/>
    <n v="144"/>
    <n v="3"/>
    <n v="1"/>
    <n v="144"/>
    <n v="3"/>
    <n v="1"/>
    <n v="3"/>
    <n v="3"/>
    <d v="2022-01-19T00:00:00"/>
    <x v="5"/>
    <x v="0"/>
    <x v="0"/>
    <b v="1"/>
    <n v="3"/>
  </r>
  <r>
    <s v="Processed"/>
    <s v="VJ300320609"/>
    <x v="2"/>
    <x v="3"/>
    <s v="Good Health Veggie Stix - Sea Salt"/>
    <s v="Food"/>
    <n v="14586752910"/>
    <s v="Wednesday, January 19, 2022"/>
    <s v="Cash"/>
    <n v="114"/>
    <n v="1.5"/>
    <n v="1"/>
    <n v="114"/>
    <n v="1.5"/>
    <n v="1"/>
    <n v="1.5"/>
    <n v="1.5"/>
    <d v="2022-01-19T00:00:00"/>
    <x v="36"/>
    <x v="1"/>
    <x v="1"/>
    <b v="1"/>
    <n v="1.5"/>
  </r>
  <r>
    <s v="Processed"/>
    <s v="VJ300320609"/>
    <x v="2"/>
    <x v="3"/>
    <s v="Good Health Veggie Stix - Sea Salt"/>
    <s v="Food"/>
    <n v="14586762557"/>
    <s v="Wednesday, January 19, 2022"/>
    <s v="Cash"/>
    <n v="114"/>
    <n v="1.5"/>
    <n v="1"/>
    <n v="114"/>
    <n v="1.5"/>
    <n v="1"/>
    <n v="1.5"/>
    <n v="1.5"/>
    <d v="2022-01-19T00:00:00"/>
    <x v="36"/>
    <x v="1"/>
    <x v="1"/>
    <b v="1"/>
    <n v="1.5"/>
  </r>
  <r>
    <s v="Processed"/>
    <s v="VJ300320609"/>
    <x v="2"/>
    <x v="3"/>
    <s v="Snapple Diet Tea - Lemon"/>
    <s v="Non Carbonated"/>
    <n v="14586856790"/>
    <s v="Wednesday, January 19, 2022"/>
    <s v="Cash"/>
    <n v="143"/>
    <n v="2.5"/>
    <n v="1"/>
    <n v="143"/>
    <n v="2.5"/>
    <n v="1"/>
    <n v="2.5"/>
    <n v="2.5"/>
    <d v="2022-01-19T00:00:00"/>
    <x v="7"/>
    <x v="2"/>
    <x v="2"/>
    <b v="1"/>
    <n v="2.5"/>
  </r>
  <r>
    <s v="Processed"/>
    <s v="VJ300320609"/>
    <x v="2"/>
    <x v="3"/>
    <s v="Ritz Bits Cheese"/>
    <s v="Food"/>
    <n v="14586862293"/>
    <s v="Wednesday, January 19, 2022"/>
    <s v="Cash"/>
    <n v="123"/>
    <n v="1.5"/>
    <n v="1"/>
    <n v="123"/>
    <n v="1.5"/>
    <n v="1"/>
    <n v="1.5"/>
    <n v="1.5"/>
    <d v="2022-01-19T00:00:00"/>
    <x v="47"/>
    <x v="1"/>
    <x v="1"/>
    <b v="1"/>
    <n v="1.5"/>
  </r>
  <r>
    <s v="Processed"/>
    <s v="VJ300320611"/>
    <x v="0"/>
    <x v="0"/>
    <s v="Monster Energy Original"/>
    <s v="Carbonated"/>
    <n v="14587004565"/>
    <s v="Wednesday, January 19, 2022"/>
    <s v="Credit"/>
    <n v="146"/>
    <n v="3"/>
    <n v="1"/>
    <n v="146"/>
    <n v="3"/>
    <n v="1"/>
    <n v="3"/>
    <n v="3"/>
    <d v="2022-01-19T00:00:00"/>
    <x v="5"/>
    <x v="0"/>
    <x v="0"/>
    <b v="1"/>
    <n v="3"/>
  </r>
  <r>
    <s v="Processed"/>
    <s v="VJ300320609"/>
    <x v="2"/>
    <x v="3"/>
    <s v="Snapple Diet Tea - Peach Tea"/>
    <s v="Non Carbonated"/>
    <n v="14587142298"/>
    <s v="Wednesday, January 19, 2022"/>
    <s v="Cash"/>
    <n v="145"/>
    <n v="2.5"/>
    <n v="1"/>
    <n v="145"/>
    <n v="2.5"/>
    <n v="1"/>
    <n v="2.5"/>
    <n v="2.5"/>
    <d v="2022-01-19T00:00:00"/>
    <x v="37"/>
    <x v="2"/>
    <x v="2"/>
    <b v="1"/>
    <n v="2.5"/>
  </r>
  <r>
    <s v="Processed"/>
    <s v="VJ300320609"/>
    <x v="2"/>
    <x v="3"/>
    <s v="Snapple Diet Tea - Lemon"/>
    <s v="Non Carbonated"/>
    <n v="14587207212"/>
    <s v="Wednesday, January 19, 2022"/>
    <s v="Cash"/>
    <n v="143"/>
    <n v="2.5"/>
    <n v="1"/>
    <n v="143"/>
    <n v="2.5"/>
    <n v="1"/>
    <n v="2.5"/>
    <n v="2.5"/>
    <d v="2022-01-19T00:00:00"/>
    <x v="7"/>
    <x v="2"/>
    <x v="2"/>
    <b v="1"/>
    <n v="2.5"/>
  </r>
  <r>
    <s v="Processed"/>
    <s v="VJ300320609"/>
    <x v="2"/>
    <x v="3"/>
    <s v="Red Bull - Original"/>
    <s v="Carbonated"/>
    <n v="14587233543"/>
    <s v="Wednesday, January 19, 2022"/>
    <s v="Cash"/>
    <n v="148"/>
    <n v="3"/>
    <n v="1"/>
    <n v="148"/>
    <n v="3"/>
    <n v="1"/>
    <n v="3"/>
    <n v="3"/>
    <d v="2022-01-19T00:00:00"/>
    <x v="45"/>
    <x v="0"/>
    <x v="0"/>
    <b v="1"/>
    <n v="3"/>
  </r>
  <r>
    <s v="Processed"/>
    <s v="VJ300320609"/>
    <x v="2"/>
    <x v="3"/>
    <s v="Snapple Diet Tea - Peach Tea"/>
    <s v="Non Carbonated"/>
    <n v="14587250057"/>
    <s v="Wednesday, January 19, 2022"/>
    <s v="Cash"/>
    <n v="145"/>
    <n v="2.5"/>
    <n v="1"/>
    <n v="145"/>
    <n v="2.5"/>
    <n v="1"/>
    <n v="2.5"/>
    <n v="2.5"/>
    <d v="2022-01-19T00:00:00"/>
    <x v="37"/>
    <x v="2"/>
    <x v="2"/>
    <b v="1"/>
    <n v="2.5"/>
  </r>
  <r>
    <s v="Processed"/>
    <s v="VJ300320611"/>
    <x v="0"/>
    <x v="0"/>
    <s v="Takis - Hot Chilli Pepper &amp; Lime"/>
    <s v="Food"/>
    <n v="14587309185"/>
    <s v="Wednesday, January 19, 2022"/>
    <s v="Cash"/>
    <n v="123"/>
    <n v="1.5"/>
    <n v="1"/>
    <n v="123"/>
    <n v="1.5"/>
    <n v="1"/>
    <n v="1.5"/>
    <n v="1.5"/>
    <d v="2022-01-19T00:00:00"/>
    <x v="1"/>
    <x v="1"/>
    <x v="1"/>
    <b v="1"/>
    <n v="1.5"/>
  </r>
  <r>
    <s v="Processed"/>
    <s v="VJ300320609"/>
    <x v="2"/>
    <x v="3"/>
    <s v="Red Bull - Original"/>
    <s v="Carbonated"/>
    <n v="14587534401"/>
    <s v="Wednesday, January 19, 2022"/>
    <s v="Cash"/>
    <n v="148"/>
    <n v="3"/>
    <n v="1"/>
    <n v="148"/>
    <n v="3"/>
    <n v="1"/>
    <n v="3"/>
    <n v="3"/>
    <d v="2022-01-19T00:00:00"/>
    <x v="45"/>
    <x v="0"/>
    <x v="0"/>
    <b v="1"/>
    <n v="3"/>
  </r>
  <r>
    <s v="Processed"/>
    <s v="VJ300320609"/>
    <x v="2"/>
    <x v="3"/>
    <s v="Red Bull - Original"/>
    <s v="Carbonated"/>
    <n v="14587589501"/>
    <s v="Wednesday, January 19, 2022"/>
    <s v="Cash"/>
    <n v="148"/>
    <n v="3"/>
    <n v="1"/>
    <n v="148"/>
    <n v="3"/>
    <n v="1"/>
    <n v="3"/>
    <n v="3"/>
    <d v="2022-01-19T00:00:00"/>
    <x v="45"/>
    <x v="0"/>
    <x v="0"/>
    <b v="1"/>
    <n v="3"/>
  </r>
  <r>
    <s v="Processed"/>
    <s v="VJ300320609"/>
    <x v="2"/>
    <x v="3"/>
    <s v="Snapple Diet Tea - Peach Tea"/>
    <s v="Non Carbonated"/>
    <n v="14587643596"/>
    <s v="Wednesday, January 19, 2022"/>
    <s v="Cash"/>
    <n v="145"/>
    <n v="2.5"/>
    <n v="1"/>
    <n v="145"/>
    <n v="2.5"/>
    <n v="1"/>
    <n v="2.5"/>
    <n v="2.5"/>
    <d v="2022-01-19T00:00:00"/>
    <x v="37"/>
    <x v="2"/>
    <x v="2"/>
    <b v="1"/>
    <n v="2.5"/>
  </r>
  <r>
    <s v="Processed"/>
    <s v="VJ300320609"/>
    <x v="2"/>
    <x v="3"/>
    <s v="Mini Chips Ahoy"/>
    <s v="Food"/>
    <n v="14587643829"/>
    <s v="Wednesday, January 19, 2022"/>
    <s v="Cash"/>
    <n v="120"/>
    <n v="1.5"/>
    <n v="1"/>
    <n v="120"/>
    <n v="1.5"/>
    <n v="1"/>
    <n v="1.5"/>
    <n v="1.5"/>
    <d v="2022-01-19T00:00:00"/>
    <x v="25"/>
    <x v="1"/>
    <x v="1"/>
    <b v="1"/>
    <n v="1.5"/>
  </r>
  <r>
    <s v="Processed"/>
    <s v="VJ300320609"/>
    <x v="2"/>
    <x v="3"/>
    <s v="Snapple Diet Tea - Peach Tea"/>
    <s v="Non Carbonated"/>
    <n v="14587674823"/>
    <s v="Wednesday, January 19, 2022"/>
    <s v="Cash"/>
    <n v="145"/>
    <n v="2.5"/>
    <n v="1"/>
    <n v="145"/>
    <n v="2.5"/>
    <n v="1"/>
    <n v="2.5"/>
    <n v="2.5"/>
    <d v="2022-01-19T00:00:00"/>
    <x v="37"/>
    <x v="2"/>
    <x v="2"/>
    <b v="1"/>
    <n v="2.5"/>
  </r>
  <r>
    <s v="Processed"/>
    <s v="VJ300320609"/>
    <x v="2"/>
    <x v="3"/>
    <s v="Jacks Links Bar Beef Strip"/>
    <s v="Food"/>
    <n v="14587710216"/>
    <s v="Wednesday, January 19, 2022"/>
    <s v="Cash"/>
    <n v="137"/>
    <n v="2"/>
    <n v="1"/>
    <n v="137"/>
    <n v="2"/>
    <n v="1"/>
    <n v="2"/>
    <n v="2"/>
    <d v="2022-01-19T00:00:00"/>
    <x v="14"/>
    <x v="1"/>
    <x v="1"/>
    <b v="1"/>
    <n v="2"/>
  </r>
  <r>
    <s v="Processed"/>
    <s v="VJ300320609"/>
    <x v="2"/>
    <x v="3"/>
    <s v="Jack Links Beef Steak Original"/>
    <s v="Food"/>
    <n v="14587717604"/>
    <s v="Wednesday, January 19, 2022"/>
    <s v="Cash"/>
    <n v="133"/>
    <n v="2"/>
    <n v="1"/>
    <n v="133"/>
    <n v="2"/>
    <n v="1"/>
    <n v="2"/>
    <n v="2"/>
    <d v="2022-01-19T00:00:00"/>
    <x v="20"/>
    <x v="1"/>
    <x v="1"/>
    <b v="1"/>
    <n v="2"/>
  </r>
  <r>
    <s v="Processed"/>
    <s v="VJ300320609"/>
    <x v="2"/>
    <x v="3"/>
    <s v="Pure Organic Pineapple Passionfruit"/>
    <s v="Food"/>
    <n v="14587717616"/>
    <s v="Wednesday, January 19, 2022"/>
    <s v="Cash"/>
    <n v="139"/>
    <n v="1"/>
    <n v="1"/>
    <n v="139"/>
    <n v="1"/>
    <n v="1"/>
    <n v="1"/>
    <n v="1"/>
    <d v="2022-01-19T00:00:00"/>
    <x v="63"/>
    <x v="1"/>
    <x v="1"/>
    <b v="1"/>
    <n v="1"/>
  </r>
  <r>
    <s v="Processed"/>
    <s v="VJ300320609"/>
    <x v="2"/>
    <x v="3"/>
    <s v="Miss Vickie's Potato Chip - Smokehouse BBQ"/>
    <s v="Food"/>
    <n v="14587782093"/>
    <s v="Wednesday, January 19, 2022"/>
    <s v="Cash"/>
    <n v="110"/>
    <n v="1.5"/>
    <n v="1"/>
    <n v="110"/>
    <n v="1.5"/>
    <n v="1"/>
    <n v="1.5"/>
    <n v="1.5"/>
    <d v="2022-01-19T00:00:00"/>
    <x v="51"/>
    <x v="1"/>
    <x v="1"/>
    <b v="1"/>
    <n v="1.5"/>
  </r>
  <r>
    <s v="Processed"/>
    <s v="VJ300320609"/>
    <x v="2"/>
    <x v="3"/>
    <s v="Newtons Fig Bar"/>
    <s v="Food"/>
    <n v="14587783183"/>
    <s v="Wednesday, January 19, 2022"/>
    <s v="Cash"/>
    <n v="136"/>
    <n v="1.5"/>
    <n v="1"/>
    <n v="136"/>
    <n v="1.5"/>
    <n v="1"/>
    <n v="1.5"/>
    <n v="1.5"/>
    <d v="2022-01-19T00:00:00"/>
    <x v="26"/>
    <x v="1"/>
    <x v="1"/>
    <b v="1"/>
    <n v="1.5"/>
  </r>
  <r>
    <s v="Processed"/>
    <s v="VJ300320609"/>
    <x v="2"/>
    <x v="3"/>
    <s v="Miss Vickie's Potato Chip - Smokehouse BBQ"/>
    <s v="Food"/>
    <n v="14588046195"/>
    <s v="Thursday, January 20, 2022"/>
    <s v="Cash"/>
    <n v="110"/>
    <n v="1.5"/>
    <n v="1"/>
    <n v="110"/>
    <n v="1.5"/>
    <n v="1"/>
    <n v="1.5"/>
    <n v="1.5"/>
    <d v="2022-01-20T00:00:00"/>
    <x v="51"/>
    <x v="1"/>
    <x v="1"/>
    <b v="1"/>
    <n v="1.5"/>
  </r>
  <r>
    <s v="Processed"/>
    <s v="VJ300320609"/>
    <x v="2"/>
    <x v="3"/>
    <s v="Miss Vickie's Potato Chip - Smokehouse BBQ"/>
    <s v="Food"/>
    <n v="14588046144"/>
    <s v="Thursday, January 20, 2022"/>
    <s v="Cash"/>
    <n v="110"/>
    <n v="1.5"/>
    <n v="1"/>
    <n v="110"/>
    <n v="1.5"/>
    <n v="1"/>
    <n v="1.5"/>
    <n v="1.5"/>
    <d v="2022-01-20T00:00:00"/>
    <x v="51"/>
    <x v="1"/>
    <x v="1"/>
    <b v="1"/>
    <n v="1.5"/>
  </r>
  <r>
    <s v="Processed"/>
    <s v="VJ300320686"/>
    <x v="1"/>
    <x v="2"/>
    <s v="Miss Vickie's Potato Chip - Lime &amp; Cracked Pe"/>
    <s v="Food"/>
    <n v="14588889753"/>
    <s v="Thursday, January 20, 2022"/>
    <s v="Credit"/>
    <n v="110"/>
    <n v="1.5"/>
    <n v="1"/>
    <n v="110"/>
    <n v="1.5"/>
    <n v="1"/>
    <n v="1.5"/>
    <n v="1.5"/>
    <d v="2022-01-20T00:00:00"/>
    <x v="4"/>
    <x v="1"/>
    <x v="1"/>
    <b v="1"/>
    <n v="1.5"/>
  </r>
  <r>
    <s v="Processed"/>
    <s v="VJ300320686"/>
    <x v="1"/>
    <x v="2"/>
    <s v="Keto Krisp - Almond Butter"/>
    <s v="Carbonated"/>
    <n v="14588982179"/>
    <s v="Thursday, January 20, 2022"/>
    <s v="Cash"/>
    <n v="135"/>
    <n v="2"/>
    <n v="1"/>
    <n v="135"/>
    <n v="2"/>
    <n v="1"/>
    <n v="2"/>
    <n v="2"/>
    <d v="2022-01-20T00:00:00"/>
    <x v="64"/>
    <x v="0"/>
    <x v="0"/>
    <b v="1"/>
    <n v="2"/>
  </r>
  <r>
    <s v="Processed"/>
    <s v="VJ300320686"/>
    <x v="1"/>
    <x v="2"/>
    <s v="Snyder's of Hanover Pretzel - Cheddar Cheese"/>
    <s v="Food"/>
    <n v="14588982964"/>
    <s v="Thursday, January 20, 2022"/>
    <s v="Cash"/>
    <n v="122"/>
    <n v="1.5"/>
    <n v="1"/>
    <n v="122"/>
    <n v="1.5"/>
    <n v="1"/>
    <n v="1.5"/>
    <n v="1.5"/>
    <d v="2022-01-20T00:00:00"/>
    <x v="62"/>
    <x v="1"/>
    <x v="1"/>
    <b v="1"/>
    <n v="1.5"/>
  </r>
  <r>
    <s v="Processed"/>
    <s v="VJ300320686"/>
    <x v="1"/>
    <x v="2"/>
    <s v="SunChips Multigrain - Harvest Cheddar"/>
    <s v="Food"/>
    <n v="14588987870"/>
    <s v="Thursday, January 20, 2022"/>
    <s v="Cash"/>
    <n v="111"/>
    <n v="1.5"/>
    <n v="1"/>
    <n v="111"/>
    <n v="1.5"/>
    <n v="1"/>
    <n v="1.5"/>
    <n v="1.5"/>
    <d v="2022-01-20T00:00:00"/>
    <x v="35"/>
    <x v="1"/>
    <x v="1"/>
    <b v="1"/>
    <n v="1.5"/>
  </r>
  <r>
    <s v="Processed"/>
    <s v="VJ300320686"/>
    <x v="1"/>
    <x v="2"/>
    <s v="SunChips Multigrain - Salsa"/>
    <s v="Food"/>
    <n v="14588988506"/>
    <s v="Thursday, January 20, 2022"/>
    <s v="Cash"/>
    <n v="112"/>
    <n v="1.5"/>
    <n v="1"/>
    <n v="112"/>
    <n v="1.5"/>
    <n v="1"/>
    <n v="1.5"/>
    <n v="1.5"/>
    <d v="2022-01-20T00:00:00"/>
    <x v="27"/>
    <x v="1"/>
    <x v="1"/>
    <b v="1"/>
    <n v="1.5"/>
  </r>
  <r>
    <s v="Processed"/>
    <s v="VJ300320686"/>
    <x v="1"/>
    <x v="2"/>
    <s v="Keto Krisp - Almond/Chocolate"/>
    <s v="Carbonated"/>
    <n v="14589187442"/>
    <s v="Thursday, January 20, 2022"/>
    <s v="Cash"/>
    <n v="138"/>
    <n v="2"/>
    <n v="1"/>
    <n v="138"/>
    <n v="2"/>
    <n v="1"/>
    <n v="2"/>
    <n v="2"/>
    <d v="2022-01-20T00:00:00"/>
    <x v="38"/>
    <x v="0"/>
    <x v="0"/>
    <b v="1"/>
    <n v="2"/>
  </r>
  <r>
    <s v="Processed"/>
    <s v="VJ300320686"/>
    <x v="1"/>
    <x v="2"/>
    <s v="Keto Krisp - Almond Butter"/>
    <s v="Carbonated"/>
    <n v="14589190083"/>
    <s v="Thursday, January 20, 2022"/>
    <s v="Cash"/>
    <n v="135"/>
    <n v="2"/>
    <n v="1"/>
    <n v="135"/>
    <n v="2"/>
    <n v="1"/>
    <n v="2"/>
    <n v="2"/>
    <d v="2022-01-20T00:00:00"/>
    <x v="64"/>
    <x v="0"/>
    <x v="0"/>
    <b v="1"/>
    <n v="2"/>
  </r>
  <r>
    <s v="Processed"/>
    <s v="VJ300320609"/>
    <x v="2"/>
    <x v="3"/>
    <s v="Miss Vickie's Potato Chip - Smokehouse BBQ"/>
    <s v="Food"/>
    <n v="14589325689"/>
    <s v="Thursday, January 20, 2022"/>
    <s v="Cash"/>
    <n v="110"/>
    <n v="1.5"/>
    <n v="1"/>
    <n v="110"/>
    <n v="1.5"/>
    <n v="1"/>
    <n v="1.5"/>
    <n v="1.5"/>
    <d v="2022-01-20T00:00:00"/>
    <x v="51"/>
    <x v="1"/>
    <x v="1"/>
    <b v="1"/>
    <n v="1.5"/>
  </r>
  <r>
    <s v="Processed"/>
    <s v="VJ300320609"/>
    <x v="2"/>
    <x v="3"/>
    <s v="KitKat - Crisp Wafers"/>
    <s v="Food"/>
    <n v="14590096194"/>
    <s v="Thursday, January 20, 2022"/>
    <s v="Cash"/>
    <n v="134"/>
    <n v="2"/>
    <n v="1"/>
    <n v="134"/>
    <n v="2"/>
    <n v="1"/>
    <n v="2"/>
    <n v="2"/>
    <d v="2022-01-20T00:00:00"/>
    <x v="10"/>
    <x v="1"/>
    <x v="1"/>
    <b v="1"/>
    <n v="2"/>
  </r>
  <r>
    <s v="Processed"/>
    <s v="VJ300320609"/>
    <x v="2"/>
    <x v="3"/>
    <s v="Miss Vickie's Potato Chip - Lime &amp; Cracked Pe"/>
    <s v="Food"/>
    <n v="14590501816"/>
    <s v="Thursday, January 20, 2022"/>
    <s v="Credit"/>
    <n v="113"/>
    <n v="1.5"/>
    <n v="1"/>
    <n v="113"/>
    <n v="1.5"/>
    <n v="1"/>
    <n v="1.5"/>
    <n v="1.5"/>
    <d v="2022-01-20T00:00:00"/>
    <x v="4"/>
    <x v="1"/>
    <x v="1"/>
    <b v="1"/>
    <n v="1.5"/>
  </r>
  <r>
    <s v="Processed"/>
    <s v="VJ300205292"/>
    <x v="0"/>
    <x v="1"/>
    <s v="Miss Vickie's Potato Chip - Sea Salt Original"/>
    <s v="Food"/>
    <n v="14590550136"/>
    <s v="Thursday, January 20, 2022"/>
    <s v="Cash"/>
    <n v="114"/>
    <n v="1.5"/>
    <n v="1"/>
    <n v="114"/>
    <n v="1.5"/>
    <n v="1"/>
    <n v="1.5"/>
    <n v="1.5"/>
    <d v="2022-01-20T00:00:00"/>
    <x v="13"/>
    <x v="1"/>
    <x v="1"/>
    <b v="1"/>
    <n v="1.5"/>
  </r>
  <r>
    <s v="Processed"/>
    <s v="VJ300205292"/>
    <x v="0"/>
    <x v="1"/>
    <s v="Ruffles Baked  - Cheddar &amp; Sour Cream"/>
    <s v="Food"/>
    <n v="14590553892"/>
    <s v="Thursday, January 20, 2022"/>
    <s v="Cash"/>
    <n v="123"/>
    <n v="1.5"/>
    <n v="1"/>
    <n v="123"/>
    <n v="1.5"/>
    <n v="1"/>
    <n v="1.5"/>
    <n v="1.5"/>
    <d v="2022-01-20T00:00:00"/>
    <x v="46"/>
    <x v="1"/>
    <x v="1"/>
    <b v="1"/>
    <n v="1.5"/>
  </r>
  <r>
    <s v="Processed"/>
    <s v="VJ300320686"/>
    <x v="1"/>
    <x v="2"/>
    <s v="SunChips Multigrain - Salsa"/>
    <s v="Food"/>
    <n v="14590575459"/>
    <s v="Thursday, January 20, 2022"/>
    <s v="Cash"/>
    <n v="112"/>
    <n v="1.5"/>
    <n v="1"/>
    <n v="112"/>
    <n v="1.5"/>
    <n v="1"/>
    <n v="1.5"/>
    <n v="1.5"/>
    <d v="2022-01-20T00:00:00"/>
    <x v="27"/>
    <x v="1"/>
    <x v="1"/>
    <b v="1"/>
    <n v="1.5"/>
  </r>
  <r>
    <s v="Processed"/>
    <s v="VJ300320611"/>
    <x v="0"/>
    <x v="0"/>
    <s v="Nature's Valley Chewy Granola Bar - Fruit &amp; N"/>
    <s v="Food"/>
    <n v="14591296546"/>
    <s v="Thursday, January 20, 2022"/>
    <s v="Cash"/>
    <n v="131"/>
    <n v="1.25"/>
    <n v="1"/>
    <n v="131"/>
    <n v="1.25"/>
    <n v="1"/>
    <n v="1.25"/>
    <n v="1.25"/>
    <d v="2022-01-20T00:00:00"/>
    <x v="65"/>
    <x v="1"/>
    <x v="1"/>
    <b v="1"/>
    <n v="1.25"/>
  </r>
  <r>
    <s v="Processed"/>
    <s v="VJ300205292"/>
    <x v="0"/>
    <x v="1"/>
    <s v="Poland Springs Water"/>
    <s v="Water"/>
    <n v="14591543714"/>
    <s v="Thursday, January 20, 2022"/>
    <s v="Cash"/>
    <n v="144"/>
    <n v="1.5"/>
    <n v="1"/>
    <n v="144"/>
    <n v="1.5"/>
    <n v="1"/>
    <n v="1.5"/>
    <n v="1.5"/>
    <d v="2022-01-20T00:00:00"/>
    <x v="29"/>
    <x v="3"/>
    <x v="3"/>
    <b v="1"/>
    <n v="1.5"/>
  </r>
  <r>
    <s v="Processed"/>
    <s v="VJ300320609"/>
    <x v="2"/>
    <x v="3"/>
    <s v="Red Bull - Original"/>
    <s v="Carbonated"/>
    <n v="14591587003"/>
    <s v="Thursday, January 20, 2022"/>
    <s v="Cash"/>
    <n v="148"/>
    <n v="3"/>
    <n v="1"/>
    <n v="148"/>
    <n v="3"/>
    <n v="1"/>
    <n v="3"/>
    <n v="3"/>
    <d v="2022-01-20T00:00:00"/>
    <x v="45"/>
    <x v="0"/>
    <x v="0"/>
    <b v="1"/>
    <n v="3"/>
  </r>
  <r>
    <s v="Processed"/>
    <s v="VJ300320609"/>
    <x v="2"/>
    <x v="3"/>
    <s v="Pure Organic Fruit Bar - Strawberry Banana"/>
    <s v="Food"/>
    <n v="14591588155"/>
    <s v="Thursday, January 20, 2022"/>
    <s v="Cash"/>
    <n v="138"/>
    <n v="1"/>
    <n v="1"/>
    <n v="138"/>
    <n v="1"/>
    <n v="1"/>
    <n v="1"/>
    <n v="1"/>
    <d v="2022-01-20T00:00:00"/>
    <x v="17"/>
    <x v="1"/>
    <x v="1"/>
    <b v="1"/>
    <n v="1"/>
  </r>
  <r>
    <s v="Processed"/>
    <s v="VJ300320609"/>
    <x v="2"/>
    <x v="3"/>
    <s v="Pure Organic Pineapple Passionfruit"/>
    <s v="Food"/>
    <n v="14591588493"/>
    <s v="Thursday, January 20, 2022"/>
    <s v="Cash"/>
    <n v="139"/>
    <n v="1"/>
    <n v="1"/>
    <n v="139"/>
    <n v="1"/>
    <n v="1"/>
    <n v="1"/>
    <n v="1"/>
    <d v="2022-01-20T00:00:00"/>
    <x v="63"/>
    <x v="1"/>
    <x v="1"/>
    <b v="1"/>
    <n v="1"/>
  </r>
  <r>
    <s v="Processed"/>
    <s v="VJ300205292"/>
    <x v="0"/>
    <x v="1"/>
    <s v="KitKat - Crisp Wafers"/>
    <s v="Food"/>
    <n v="14591782178"/>
    <s v="Thursday, January 20, 2022"/>
    <s v="Cash"/>
    <n v="130"/>
    <n v="2"/>
    <n v="1"/>
    <n v="130"/>
    <n v="2"/>
    <n v="1"/>
    <n v="2"/>
    <n v="2"/>
    <d v="2022-01-20T00:00:00"/>
    <x v="10"/>
    <x v="1"/>
    <x v="1"/>
    <b v="1"/>
    <n v="2"/>
  </r>
  <r>
    <s v="Processed"/>
    <s v="VJ300205292"/>
    <x v="0"/>
    <x v="1"/>
    <s v="Vitamin Water - Squeezed Lemonade"/>
    <s v="Water"/>
    <n v="14591786452"/>
    <s v="Thursday, January 20, 2022"/>
    <s v="Cash"/>
    <n v="147"/>
    <n v="2.75"/>
    <n v="1"/>
    <n v="147"/>
    <n v="2.75"/>
    <n v="1"/>
    <n v="2.75"/>
    <n v="2.75"/>
    <d v="2022-01-20T00:00:00"/>
    <x v="66"/>
    <x v="3"/>
    <x v="3"/>
    <b v="1"/>
    <n v="2.75"/>
  </r>
  <r>
    <s v="Processed"/>
    <s v="VJ300320609"/>
    <x v="2"/>
    <x v="3"/>
    <s v="KitKat - Crisp Wafers"/>
    <s v="Food"/>
    <n v="14592545618"/>
    <s v="Thursday, January 20, 2022"/>
    <s v="Credit"/>
    <n v="134"/>
    <n v="2"/>
    <n v="1"/>
    <n v="134"/>
    <n v="2"/>
    <n v="1"/>
    <n v="2"/>
    <n v="2"/>
    <d v="2022-01-20T00:00:00"/>
    <x v="10"/>
    <x v="1"/>
    <x v="1"/>
    <b v="1"/>
    <n v="2"/>
  </r>
  <r>
    <s v="Processed"/>
    <s v="VJ300320609"/>
    <x v="2"/>
    <x v="3"/>
    <s v="Red Bull - Original"/>
    <s v="Carbonated"/>
    <n v="14592568747"/>
    <s v="Thursday, January 20, 2022"/>
    <s v="Cash"/>
    <n v="148"/>
    <n v="3"/>
    <n v="1"/>
    <n v="148"/>
    <n v="3"/>
    <n v="1"/>
    <n v="3"/>
    <n v="3"/>
    <d v="2022-01-20T00:00:00"/>
    <x v="45"/>
    <x v="0"/>
    <x v="0"/>
    <b v="1"/>
    <n v="3"/>
  </r>
  <r>
    <s v="Processed"/>
    <s v="VJ300320609"/>
    <x v="2"/>
    <x v="3"/>
    <s v="Miss Vickie's Potato Chip - Lime &amp; Cracked Pe"/>
    <s v="Food"/>
    <n v="14592573581"/>
    <s v="Thursday, January 20, 2022"/>
    <s v="Cash"/>
    <n v="113"/>
    <n v="1.5"/>
    <n v="1"/>
    <n v="113"/>
    <n v="1.5"/>
    <n v="1"/>
    <n v="1.5"/>
    <n v="1.5"/>
    <d v="2022-01-20T00:00:00"/>
    <x v="4"/>
    <x v="1"/>
    <x v="1"/>
    <b v="1"/>
    <n v="1.5"/>
  </r>
  <r>
    <s v="Processed"/>
    <s v="VJ300320609"/>
    <x v="2"/>
    <x v="3"/>
    <s v="Ritz Bits Cheese"/>
    <s v="Food"/>
    <n v="14592574944"/>
    <s v="Thursday, January 20, 2022"/>
    <s v="Cash"/>
    <n v="123"/>
    <n v="1.5"/>
    <n v="1"/>
    <n v="123"/>
    <n v="1.5"/>
    <n v="1"/>
    <n v="1.5"/>
    <n v="1.5"/>
    <d v="2022-01-20T00:00:00"/>
    <x v="47"/>
    <x v="1"/>
    <x v="1"/>
    <b v="1"/>
    <n v="1.5"/>
  </r>
  <r>
    <s v="Processed"/>
    <s v="VJ300320609"/>
    <x v="2"/>
    <x v="3"/>
    <s v="Ritz Bits Cheese"/>
    <s v="Food"/>
    <n v="14592625636"/>
    <s v="Thursday, January 20, 2022"/>
    <s v="Cash"/>
    <n v="123"/>
    <n v="1.5"/>
    <n v="1"/>
    <n v="123"/>
    <n v="1.5"/>
    <n v="1"/>
    <n v="1.5"/>
    <n v="1.5"/>
    <d v="2022-01-20T00:00:00"/>
    <x v="47"/>
    <x v="1"/>
    <x v="1"/>
    <b v="1"/>
    <n v="1.5"/>
  </r>
  <r>
    <s v="Processed"/>
    <s v="VJ300320686"/>
    <x v="1"/>
    <x v="2"/>
    <s v="SunChips Multigrain - Harvest Cheddar"/>
    <s v="Food"/>
    <n v="14593791479"/>
    <s v="Friday, January 21, 2022"/>
    <s v="Cash"/>
    <n v="111"/>
    <n v="1.5"/>
    <n v="1"/>
    <n v="111"/>
    <n v="1.5"/>
    <n v="1"/>
    <n v="1.5"/>
    <n v="1.5"/>
    <d v="2022-01-21T00:00:00"/>
    <x v="35"/>
    <x v="1"/>
    <x v="1"/>
    <b v="1"/>
    <n v="1.5"/>
  </r>
  <r>
    <s v="Processed"/>
    <s v="VJ300320686"/>
    <x v="1"/>
    <x v="2"/>
    <s v="SunChips Multigrain - Salsa"/>
    <s v="Food"/>
    <n v="14593792359"/>
    <s v="Friday, January 21, 2022"/>
    <s v="Cash"/>
    <n v="112"/>
    <n v="1.5"/>
    <n v="1"/>
    <n v="112"/>
    <n v="1.5"/>
    <n v="1"/>
    <n v="1.5"/>
    <n v="1.5"/>
    <d v="2022-01-21T00:00:00"/>
    <x v="27"/>
    <x v="1"/>
    <x v="1"/>
    <b v="1"/>
    <n v="1.5"/>
  </r>
  <r>
    <s v="Processed"/>
    <s v="VJ300320686"/>
    <x v="1"/>
    <x v="2"/>
    <s v="Snapple Diet Tea - Lemon"/>
    <s v="Non Carbonated"/>
    <n v="14594365375"/>
    <s v="Friday, January 21, 2022"/>
    <s v="Cash"/>
    <n v="145"/>
    <n v="2.5"/>
    <n v="1"/>
    <n v="145"/>
    <n v="2.5"/>
    <n v="1"/>
    <n v="2.5"/>
    <n v="2.5"/>
    <d v="2022-01-21T00:00:00"/>
    <x v="7"/>
    <x v="2"/>
    <x v="2"/>
    <b v="1"/>
    <n v="2.5"/>
  </r>
  <r>
    <s v="Processed"/>
    <s v="VJ300320686"/>
    <x v="1"/>
    <x v="2"/>
    <s v="Miss Vickie's Potato Chip - Lime &amp; Cracked Pe"/>
    <s v="Food"/>
    <n v="14594704276"/>
    <s v="Friday, January 21, 2022"/>
    <s v="Credit"/>
    <n v="110"/>
    <n v="1.5"/>
    <n v="1"/>
    <n v="110"/>
    <n v="1.5"/>
    <n v="1"/>
    <n v="1.5"/>
    <n v="1.5"/>
    <d v="2022-01-21T00:00:00"/>
    <x v="4"/>
    <x v="1"/>
    <x v="1"/>
    <b v="1"/>
    <n v="1.5"/>
  </r>
  <r>
    <s v="Processed"/>
    <s v="VJ300205292"/>
    <x v="0"/>
    <x v="1"/>
    <s v="SunChips Multigrain - Harvest Cheddar"/>
    <s v="Food"/>
    <n v="14594771126"/>
    <s v="Friday, January 21, 2022"/>
    <s v="Cash"/>
    <n v="111"/>
    <n v="1.5"/>
    <n v="1"/>
    <n v="111"/>
    <n v="1.5"/>
    <n v="1"/>
    <n v="1.5"/>
    <n v="1.5"/>
    <d v="2022-01-21T00:00:00"/>
    <x v="35"/>
    <x v="1"/>
    <x v="1"/>
    <b v="1"/>
    <n v="1.5"/>
  </r>
  <r>
    <s v="Processed"/>
    <s v="VJ300320686"/>
    <x v="1"/>
    <x v="2"/>
    <s v="Cheetos Baked - Flaming Hot"/>
    <s v="Food"/>
    <n v="14594811235"/>
    <s v="Friday, January 21, 2022"/>
    <s v="Cash"/>
    <n v="124"/>
    <n v="1.5"/>
    <n v="1"/>
    <n v="124"/>
    <n v="1.5"/>
    <n v="1"/>
    <n v="1.5"/>
    <n v="1.5"/>
    <d v="2022-01-21T00:00:00"/>
    <x v="23"/>
    <x v="1"/>
    <x v="1"/>
    <b v="1"/>
    <n v="1.5"/>
  </r>
  <r>
    <s v="Processed"/>
    <s v="VJ300320686"/>
    <x v="1"/>
    <x v="2"/>
    <s v="Keto Krisp - Almond/Chocolate"/>
    <s v="Carbonated"/>
    <n v="14594953024"/>
    <s v="Friday, January 21, 2022"/>
    <s v="Credit"/>
    <n v="138"/>
    <n v="2"/>
    <n v="1"/>
    <n v="138"/>
    <n v="2"/>
    <n v="1"/>
    <n v="2"/>
    <n v="2"/>
    <d v="2022-01-21T00:00:00"/>
    <x v="38"/>
    <x v="0"/>
    <x v="0"/>
    <b v="1"/>
    <n v="2"/>
  </r>
  <r>
    <s v="Processed"/>
    <s v="VJ300320686"/>
    <x v="1"/>
    <x v="2"/>
    <s v="V8 Vegetable Juice - Original"/>
    <s v="Non Carbonated"/>
    <n v="14595362613"/>
    <s v="Friday, January 21, 2022"/>
    <s v="Credit"/>
    <n v="142"/>
    <n v="1.5"/>
    <n v="1"/>
    <n v="142"/>
    <n v="1.5"/>
    <n v="1"/>
    <n v="1.5"/>
    <n v="1.5"/>
    <d v="2022-01-21T00:00:00"/>
    <x v="33"/>
    <x v="2"/>
    <x v="2"/>
    <b v="1"/>
    <n v="1.5"/>
  </r>
  <r>
    <s v="Processed"/>
    <s v="VJ300320609"/>
    <x v="2"/>
    <x v="3"/>
    <s v="Ritz Bits Cheese"/>
    <s v="Food"/>
    <n v="14595565918"/>
    <s v="Friday, January 21, 2022"/>
    <s v="Credit"/>
    <n v="123"/>
    <n v="1.5"/>
    <n v="1"/>
    <n v="123"/>
    <n v="1.5"/>
    <n v="1"/>
    <n v="1.5"/>
    <n v="3.5"/>
    <d v="2022-01-21T00:00:00"/>
    <x v="47"/>
    <x v="1"/>
    <x v="1"/>
    <b v="1"/>
    <n v="1.5"/>
  </r>
  <r>
    <s v="Processed"/>
    <s v="VJ300320609"/>
    <x v="2"/>
    <x v="3"/>
    <s v="KitKat - Crisp Wafers"/>
    <s v="Food"/>
    <n v="14595565918"/>
    <s v="Friday, January 21, 2022"/>
    <s v="Credit"/>
    <n v="134"/>
    <n v="2"/>
    <n v="1"/>
    <n v="134"/>
    <n v="2"/>
    <n v="1"/>
    <n v="2"/>
    <n v="3.5"/>
    <d v="2022-01-21T00:00:00"/>
    <x v="10"/>
    <x v="1"/>
    <x v="1"/>
    <b v="1"/>
    <n v="2"/>
  </r>
  <r>
    <s v="Processed"/>
    <s v="VJ300320686"/>
    <x v="1"/>
    <x v="2"/>
    <s v="Robert Irvine's - Fit Crunch -  Chocolate Pea"/>
    <s v="Food"/>
    <n v="14595758820"/>
    <s v="Friday, January 21, 2022"/>
    <s v="Cash"/>
    <n v="133"/>
    <n v="2"/>
    <n v="1"/>
    <n v="133"/>
    <n v="2"/>
    <n v="1"/>
    <n v="2"/>
    <n v="2"/>
    <d v="2022-01-21T00:00:00"/>
    <x v="21"/>
    <x v="1"/>
    <x v="1"/>
    <b v="1"/>
    <n v="2"/>
  </r>
  <r>
    <s v="Processed"/>
    <s v="VJ300320686"/>
    <x v="1"/>
    <x v="2"/>
    <s v="Keto Krisp - Almond/Chocolate"/>
    <s v="Carbonated"/>
    <n v="14595904567"/>
    <s v="Friday, January 21, 2022"/>
    <s v="Credit"/>
    <n v="138"/>
    <n v="2"/>
    <n v="1"/>
    <n v="138"/>
    <n v="2"/>
    <n v="1"/>
    <n v="2"/>
    <n v="2"/>
    <d v="2022-01-21T00:00:00"/>
    <x v="38"/>
    <x v="0"/>
    <x v="0"/>
    <b v="1"/>
    <n v="2"/>
  </r>
  <r>
    <s v="Processed"/>
    <s v="VJ300205292"/>
    <x v="0"/>
    <x v="1"/>
    <s v="Miss Vickie's Potato Chip - Sea Salt Original"/>
    <s v="Food"/>
    <n v="14595986535"/>
    <s v="Friday, January 21, 2022"/>
    <s v="Credit"/>
    <n v="114"/>
    <n v="1.5"/>
    <n v="1"/>
    <n v="114"/>
    <n v="1.5"/>
    <n v="1"/>
    <n v="1.5"/>
    <n v="1.5"/>
    <d v="2022-01-21T00:00:00"/>
    <x v="13"/>
    <x v="1"/>
    <x v="1"/>
    <b v="1"/>
    <n v="1.5"/>
  </r>
  <r>
    <s v="Processed"/>
    <s v="VJ300320611"/>
    <x v="0"/>
    <x v="0"/>
    <s v="Keto Krisp - Almond Butter"/>
    <s v="Carbonated"/>
    <n v="14596771746"/>
    <s v="Friday, January 21, 2022"/>
    <s v="Cash"/>
    <n v="135"/>
    <n v="1.25"/>
    <n v="1"/>
    <n v="135"/>
    <n v="1.25"/>
    <n v="1"/>
    <n v="1.25"/>
    <n v="1.25"/>
    <d v="2022-01-21T00:00:00"/>
    <x v="64"/>
    <x v="0"/>
    <x v="0"/>
    <b v="1"/>
    <n v="1.25"/>
  </r>
  <r>
    <s v="Processed"/>
    <s v="VJ300320609"/>
    <x v="2"/>
    <x v="3"/>
    <s v="KitKat - Crisp Wafers"/>
    <s v="Food"/>
    <n v="14596827219"/>
    <s v="Friday, January 21, 2022"/>
    <s v="Cash"/>
    <n v="134"/>
    <n v="2"/>
    <n v="1"/>
    <n v="134"/>
    <n v="2"/>
    <n v="1"/>
    <n v="2"/>
    <n v="2"/>
    <d v="2022-01-21T00:00:00"/>
    <x v="10"/>
    <x v="1"/>
    <x v="1"/>
    <b v="1"/>
    <n v="2"/>
  </r>
  <r>
    <s v="Processed"/>
    <s v="VJ300320609"/>
    <x v="2"/>
    <x v="3"/>
    <s v="KitKat - Crisp Wafers"/>
    <s v="Food"/>
    <n v="14596827763"/>
    <s v="Friday, January 21, 2022"/>
    <s v="Cash"/>
    <n v="134"/>
    <n v="2"/>
    <n v="1"/>
    <n v="134"/>
    <n v="2"/>
    <n v="1"/>
    <n v="2"/>
    <n v="2"/>
    <d v="2022-01-21T00:00:00"/>
    <x v="10"/>
    <x v="1"/>
    <x v="1"/>
    <b v="1"/>
    <n v="2"/>
  </r>
  <r>
    <s v="Processed"/>
    <s v="VJ300320609"/>
    <x v="2"/>
    <x v="3"/>
    <s v="Pure Organic Fruit Bar - Strawberry Banana"/>
    <s v="Food"/>
    <n v="14596828328"/>
    <s v="Friday, January 21, 2022"/>
    <s v="Cash"/>
    <n v="138"/>
    <n v="1"/>
    <n v="1"/>
    <n v="138"/>
    <n v="1"/>
    <n v="1"/>
    <n v="1"/>
    <n v="1"/>
    <d v="2022-01-21T00:00:00"/>
    <x v="17"/>
    <x v="1"/>
    <x v="1"/>
    <b v="1"/>
    <n v="1"/>
  </r>
  <r>
    <s v="Processed"/>
    <s v="VJ300205292"/>
    <x v="0"/>
    <x v="1"/>
    <s v="Poland Springs Water"/>
    <s v="Water"/>
    <n v="14596849625"/>
    <s v="Friday, January 21, 2022"/>
    <s v="Credit"/>
    <n v="144"/>
    <n v="1.5"/>
    <n v="1"/>
    <n v="144"/>
    <n v="1.5"/>
    <n v="1"/>
    <n v="1.5"/>
    <n v="1.5"/>
    <d v="2022-01-21T00:00:00"/>
    <x v="29"/>
    <x v="3"/>
    <x v="3"/>
    <b v="1"/>
    <n v="1.5"/>
  </r>
  <r>
    <s v="Processed"/>
    <s v="VJ300205292"/>
    <x v="0"/>
    <x v="1"/>
    <s v="KitKat - Crisp Wafers"/>
    <s v="Food"/>
    <n v="14596857937"/>
    <s v="Friday, January 21, 2022"/>
    <s v="Credit"/>
    <n v="130"/>
    <n v="2"/>
    <n v="1"/>
    <n v="130"/>
    <n v="2"/>
    <n v="1"/>
    <n v="2"/>
    <n v="2"/>
    <d v="2022-01-21T00:00:00"/>
    <x v="10"/>
    <x v="1"/>
    <x v="1"/>
    <b v="1"/>
    <n v="2"/>
  </r>
  <r>
    <s v="Processed"/>
    <s v="VJ300320609"/>
    <x v="2"/>
    <x v="3"/>
    <s v="KitKat - Crisp Wafers"/>
    <s v="Food"/>
    <n v="14597121035"/>
    <s v="Friday, January 21, 2022"/>
    <s v="Cash"/>
    <n v="134"/>
    <n v="2"/>
    <n v="1"/>
    <n v="134"/>
    <n v="2"/>
    <n v="1"/>
    <n v="2"/>
    <n v="2"/>
    <d v="2022-01-21T00:00:00"/>
    <x v="10"/>
    <x v="1"/>
    <x v="1"/>
    <b v="1"/>
    <n v="2"/>
  </r>
  <r>
    <s v="Processed"/>
    <s v="VJ300320609"/>
    <x v="2"/>
    <x v="3"/>
    <s v="Miss Vickie's Potato Chip - Lime &amp; Cracked Pe"/>
    <s v="Food"/>
    <n v="14597290309"/>
    <s v="Friday, January 21, 2022"/>
    <s v="Cash"/>
    <n v="113"/>
    <n v="1.5"/>
    <n v="1"/>
    <n v="113"/>
    <n v="1.5"/>
    <n v="1"/>
    <n v="1.5"/>
    <n v="1.5"/>
    <d v="2022-01-21T00:00:00"/>
    <x v="4"/>
    <x v="1"/>
    <x v="1"/>
    <b v="1"/>
    <n v="1.5"/>
  </r>
  <r>
    <s v="Processed"/>
    <s v="VJ300320611"/>
    <x v="0"/>
    <x v="0"/>
    <s v="Bai Antioxidant - Molokai Coconut"/>
    <s v="Non Carbonated"/>
    <n v="14598356415"/>
    <s v="Saturday, January 22, 2022"/>
    <s v="Cash"/>
    <n v="144"/>
    <n v="2.5"/>
    <n v="1"/>
    <n v="144"/>
    <n v="2.5"/>
    <n v="1"/>
    <n v="2.5"/>
    <n v="2.5"/>
    <d v="2022-01-22T00:00:00"/>
    <x v="40"/>
    <x v="2"/>
    <x v="2"/>
    <b v="1"/>
    <n v="2.5"/>
  </r>
  <r>
    <s v="Processed"/>
    <s v="VJ300320611"/>
    <x v="0"/>
    <x v="0"/>
    <s v="Good Health Veggie Stix - Sea Salt"/>
    <s v="Food"/>
    <n v="14598703559"/>
    <s v="Saturday, January 22, 2022"/>
    <s v="Cash"/>
    <n v="110"/>
    <n v="1.5"/>
    <n v="1"/>
    <n v="110"/>
    <n v="1.5"/>
    <n v="1"/>
    <n v="1.5"/>
    <n v="1.5"/>
    <d v="2022-01-22T00:00:00"/>
    <x v="36"/>
    <x v="1"/>
    <x v="1"/>
    <b v="1"/>
    <n v="1.5"/>
  </r>
  <r>
    <s v="Processed"/>
    <s v="VJ300205292"/>
    <x v="0"/>
    <x v="1"/>
    <s v="SunChips Multigrain - Original"/>
    <s v="Food"/>
    <n v="14599121433"/>
    <s v="Saturday, January 22, 2022"/>
    <s v="Cash"/>
    <n v="112"/>
    <n v="1.5"/>
    <n v="1"/>
    <n v="112"/>
    <n v="1.5"/>
    <n v="1"/>
    <n v="1.5"/>
    <n v="1.5"/>
    <d v="2022-01-22T00:00:00"/>
    <x v="60"/>
    <x v="1"/>
    <x v="1"/>
    <b v="1"/>
    <n v="1.5"/>
  </r>
  <r>
    <s v="Processed"/>
    <s v="VJ300205292"/>
    <x v="0"/>
    <x v="1"/>
    <s v="SunChips Multigrain - Original"/>
    <s v="Food"/>
    <n v="14599122919"/>
    <s v="Saturday, January 22, 2022"/>
    <s v="Cash"/>
    <n v="112"/>
    <n v="1.5"/>
    <n v="1"/>
    <n v="112"/>
    <n v="1.5"/>
    <n v="1"/>
    <n v="1.5"/>
    <n v="1.5"/>
    <d v="2022-01-22T00:00:00"/>
    <x v="60"/>
    <x v="1"/>
    <x v="1"/>
    <b v="1"/>
    <n v="1.5"/>
  </r>
  <r>
    <s v="Processed"/>
    <s v="VJ300320611"/>
    <x v="0"/>
    <x v="0"/>
    <s v="Popchips Potato - Sea Salt"/>
    <s v="Food"/>
    <n v="14599130789"/>
    <s v="Saturday, January 22, 2022"/>
    <s v="Cash"/>
    <n v="111"/>
    <n v="1.5"/>
    <n v="1"/>
    <n v="111"/>
    <n v="1.5"/>
    <n v="1"/>
    <n v="1.5"/>
    <n v="1.5"/>
    <d v="2022-01-22T00:00:00"/>
    <x v="67"/>
    <x v="1"/>
    <x v="1"/>
    <b v="1"/>
    <n v="1.5"/>
  </r>
  <r>
    <s v="Processed"/>
    <s v="VJ300205292"/>
    <x v="0"/>
    <x v="1"/>
    <s v="SunChips Multigrain - Salsa"/>
    <s v="Food"/>
    <n v="14599154502"/>
    <s v="Saturday, January 22, 2022"/>
    <s v="Cash"/>
    <n v="122"/>
    <n v="1.5"/>
    <n v="1"/>
    <n v="122"/>
    <n v="1.5"/>
    <n v="1"/>
    <n v="1.5"/>
    <n v="1.5"/>
    <d v="2022-01-22T00:00:00"/>
    <x v="27"/>
    <x v="1"/>
    <x v="1"/>
    <b v="1"/>
    <n v="1.5"/>
  </r>
  <r>
    <s v="Processed"/>
    <s v="VJ300320611"/>
    <x v="0"/>
    <x v="0"/>
    <s v="Poland Springs Water"/>
    <s v="Water"/>
    <n v="14599221781"/>
    <s v="Saturday, January 22, 2022"/>
    <s v="Credit"/>
    <n v="142"/>
    <n v="1.5"/>
    <n v="1"/>
    <n v="142"/>
    <n v="1.5"/>
    <n v="1"/>
    <n v="1.5"/>
    <n v="1.5"/>
    <d v="2022-01-22T00:00:00"/>
    <x v="29"/>
    <x v="3"/>
    <x v="3"/>
    <b v="1"/>
    <n v="1.5"/>
  </r>
  <r>
    <s v="Processed"/>
    <s v="VJ300205292"/>
    <x v="0"/>
    <x v="1"/>
    <s v="Poland Springs Water"/>
    <s v="Water"/>
    <n v="14599251335"/>
    <s v="Saturday, January 22, 2022"/>
    <s v="Cash"/>
    <n v="144"/>
    <n v="1.5"/>
    <n v="1"/>
    <n v="144"/>
    <n v="1.5"/>
    <n v="1"/>
    <n v="1.5"/>
    <n v="1.5"/>
    <d v="2022-01-22T00:00:00"/>
    <x v="29"/>
    <x v="3"/>
    <x v="3"/>
    <b v="1"/>
    <n v="1.5"/>
  </r>
  <r>
    <s v="Processed"/>
    <s v="VJ300205292"/>
    <x v="0"/>
    <x v="1"/>
    <s v="Poland Springs Water"/>
    <s v="Water"/>
    <n v="14599501020"/>
    <s v="Saturday, January 22, 2022"/>
    <s v="Credit"/>
    <n v="144"/>
    <n v="1.5"/>
    <n v="1"/>
    <n v="144"/>
    <n v="1.5"/>
    <n v="1"/>
    <n v="1.5"/>
    <n v="1.5"/>
    <d v="2022-01-22T00:00:00"/>
    <x v="29"/>
    <x v="3"/>
    <x v="3"/>
    <b v="1"/>
    <n v="1.5"/>
  </r>
  <r>
    <s v="Processed"/>
    <s v="VJ300320611"/>
    <x v="0"/>
    <x v="0"/>
    <s v="Monster Energy Original"/>
    <s v="Carbonated"/>
    <n v="14599566852"/>
    <s v="Saturday, January 22, 2022"/>
    <s v="Credit"/>
    <n v="146"/>
    <n v="3"/>
    <n v="1"/>
    <n v="146"/>
    <n v="3"/>
    <n v="1"/>
    <n v="3"/>
    <n v="3"/>
    <d v="2022-01-22T00:00:00"/>
    <x v="5"/>
    <x v="0"/>
    <x v="0"/>
    <b v="1"/>
    <n v="3"/>
  </r>
  <r>
    <s v="Processed"/>
    <s v="VJ300320611"/>
    <x v="0"/>
    <x v="0"/>
    <s v="Snapple Diet Tea - Raspberry"/>
    <s v="Non Carbonated"/>
    <n v="14600003719"/>
    <s v="Saturday, January 22, 2022"/>
    <s v="Credit"/>
    <n v="145"/>
    <n v="2.5"/>
    <n v="1"/>
    <n v="145"/>
    <n v="2.5"/>
    <n v="1"/>
    <n v="2.5"/>
    <n v="2.5"/>
    <d v="2022-01-22T00:00:00"/>
    <x v="31"/>
    <x v="2"/>
    <x v="2"/>
    <b v="1"/>
    <n v="2.5"/>
  </r>
  <r>
    <s v="Processed"/>
    <s v="VJ300320611"/>
    <x v="0"/>
    <x v="0"/>
    <s v="Vitamin Water - Squeezed Lemonade"/>
    <s v="Water"/>
    <n v="14600005496"/>
    <s v="Saturday, January 22, 2022"/>
    <s v="Credit"/>
    <n v="147"/>
    <n v="2.75"/>
    <n v="1"/>
    <n v="147"/>
    <n v="2.75"/>
    <n v="1"/>
    <n v="2.75"/>
    <n v="2.75"/>
    <d v="2022-01-22T00:00:00"/>
    <x v="66"/>
    <x v="3"/>
    <x v="3"/>
    <b v="1"/>
    <n v="2.75"/>
  </r>
  <r>
    <s v="Processed"/>
    <s v="VJ300320611"/>
    <x v="0"/>
    <x v="0"/>
    <s v="SunChips Multigrain - Salsa"/>
    <s v="Food"/>
    <n v="14601146327"/>
    <s v="Sunday, January 23, 2022"/>
    <s v="Cash"/>
    <n v="124"/>
    <n v="1.5"/>
    <n v="1"/>
    <n v="124"/>
    <n v="1.5"/>
    <n v="1"/>
    <n v="1.5"/>
    <n v="1.5"/>
    <d v="2022-01-23T00:00:00"/>
    <x v="27"/>
    <x v="1"/>
    <x v="1"/>
    <b v="1"/>
    <n v="1.5"/>
  </r>
  <r>
    <s v="Processed"/>
    <s v="VJ300320611"/>
    <x v="0"/>
    <x v="0"/>
    <s v="CheezIt - Double Cheese"/>
    <s v="Food"/>
    <n v="14601146900"/>
    <s v="Sunday, January 23, 2022"/>
    <s v="Cash"/>
    <n v="122"/>
    <n v="1.25"/>
    <n v="1"/>
    <n v="122"/>
    <n v="1.25"/>
    <n v="1"/>
    <n v="1.25"/>
    <n v="1.25"/>
    <d v="2022-01-23T00:00:00"/>
    <x v="68"/>
    <x v="1"/>
    <x v="1"/>
    <b v="1"/>
    <n v="1.25"/>
  </r>
  <r>
    <s v="Processed"/>
    <s v="VJ300320611"/>
    <x v="0"/>
    <x v="0"/>
    <s v="Monster Energy Original"/>
    <s v="Carbonated"/>
    <n v="14601580730"/>
    <s v="Sunday, January 23, 2022"/>
    <s v="Cash"/>
    <n v="146"/>
    <n v="3"/>
    <n v="1"/>
    <n v="146"/>
    <n v="3"/>
    <n v="1"/>
    <n v="3"/>
    <n v="3"/>
    <d v="2022-01-23T00:00:00"/>
    <x v="5"/>
    <x v="0"/>
    <x v="0"/>
    <b v="1"/>
    <n v="3"/>
  </r>
  <r>
    <s v="Processed"/>
    <s v="VJ300205292"/>
    <x v="0"/>
    <x v="1"/>
    <s v="Poland Springs Water"/>
    <s v="Water"/>
    <n v="14602093407"/>
    <s v="Sunday, January 23, 2022"/>
    <s v="Credit"/>
    <n v="144"/>
    <n v="1.5"/>
    <n v="1"/>
    <n v="144"/>
    <n v="1.5"/>
    <n v="1"/>
    <n v="1.5"/>
    <n v="1.5"/>
    <d v="2022-01-23T00:00:00"/>
    <x v="29"/>
    <x v="3"/>
    <x v="3"/>
    <b v="1"/>
    <n v="1.5"/>
  </r>
  <r>
    <s v="Processed"/>
    <s v="VJ300205292"/>
    <x v="0"/>
    <x v="1"/>
    <s v="Bai Antioxidant - Zambia Bingcherry"/>
    <s v="Non Carbonated"/>
    <n v="14602775098"/>
    <s v="Monday, January 24, 2022"/>
    <s v="Cash"/>
    <n v="146"/>
    <n v="2.5"/>
    <n v="1"/>
    <n v="146"/>
    <n v="2.5"/>
    <n v="1"/>
    <n v="2.5"/>
    <n v="2.5"/>
    <d v="2022-01-23T00:00:00"/>
    <x v="56"/>
    <x v="2"/>
    <x v="2"/>
    <b v="1"/>
    <n v="2.5"/>
  </r>
  <r>
    <s v="Processed"/>
    <s v="VJ300320686"/>
    <x v="1"/>
    <x v="2"/>
    <s v="Vitamin Water - Ice Cool Blue Lavender"/>
    <s v="Water"/>
    <n v="14603212737"/>
    <s v="Monday, January 24, 2022"/>
    <s v="Cash"/>
    <n v="144"/>
    <n v="2.5"/>
    <n v="1"/>
    <n v="144"/>
    <n v="2.5"/>
    <n v="1"/>
    <n v="2.5"/>
    <n v="2.5"/>
    <d v="2022-01-24T00:00:00"/>
    <x v="52"/>
    <x v="3"/>
    <x v="3"/>
    <b v="1"/>
    <n v="2.5"/>
  </r>
  <r>
    <s v="Processed"/>
    <s v="VJ300320686"/>
    <x v="1"/>
    <x v="2"/>
    <s v="BodyArmor LYTE  - Peach Mango"/>
    <s v="Water"/>
    <n v="14603213163"/>
    <s v="Monday, January 24, 2022"/>
    <s v="Cash"/>
    <n v="148"/>
    <n v="2"/>
    <n v="1"/>
    <n v="148"/>
    <n v="2"/>
    <n v="1"/>
    <n v="2"/>
    <n v="2"/>
    <d v="2022-01-24T00:00:00"/>
    <x v="34"/>
    <x v="3"/>
    <x v="3"/>
    <b v="1"/>
    <n v="2"/>
  </r>
  <r>
    <s v="Processed"/>
    <s v="VJ300320686"/>
    <x v="1"/>
    <x v="2"/>
    <s v="Keto Krisp - Almond/Chocolate"/>
    <s v="Carbonated"/>
    <n v="14604381908"/>
    <s v="Monday, January 24, 2022"/>
    <s v="Cash"/>
    <n v="138"/>
    <n v="2"/>
    <n v="1"/>
    <n v="138"/>
    <n v="2"/>
    <n v="1"/>
    <n v="2"/>
    <n v="2"/>
    <d v="2022-01-24T00:00:00"/>
    <x v="38"/>
    <x v="0"/>
    <x v="0"/>
    <b v="1"/>
    <n v="2"/>
  </r>
  <r>
    <s v="Processed"/>
    <s v="VJ300320686"/>
    <x v="1"/>
    <x v="2"/>
    <s v="Robert Irvine's - Fit Crunch -  Chocolate Pea"/>
    <s v="Food"/>
    <n v="14604383193"/>
    <s v="Monday, January 24, 2022"/>
    <s v="Cash"/>
    <n v="133"/>
    <n v="2"/>
    <n v="1"/>
    <n v="133"/>
    <n v="2"/>
    <n v="1"/>
    <n v="2"/>
    <n v="2"/>
    <d v="2022-01-24T00:00:00"/>
    <x v="21"/>
    <x v="1"/>
    <x v="1"/>
    <b v="1"/>
    <n v="2"/>
  </r>
  <r>
    <s v="Processed"/>
    <s v="VJ300320611"/>
    <x v="0"/>
    <x v="0"/>
    <s v="Robert Irvine's - Fit Crunch -  Chocolate Pea"/>
    <s v="Food"/>
    <n v="14604555974"/>
    <s v="Monday, January 24, 2022"/>
    <s v="Credit"/>
    <n v="138"/>
    <n v="2"/>
    <n v="1"/>
    <n v="138"/>
    <n v="2"/>
    <n v="1"/>
    <n v="2"/>
    <n v="2"/>
    <d v="2022-01-24T00:00:00"/>
    <x v="21"/>
    <x v="1"/>
    <x v="1"/>
    <b v="1"/>
    <n v="2"/>
  </r>
  <r>
    <s v="Processed"/>
    <s v="VJ300320686"/>
    <x v="1"/>
    <x v="2"/>
    <s v="Good Health Veggie Stix - Sea Salt"/>
    <s v="Food"/>
    <n v="14604558066"/>
    <s v="Monday, January 24, 2022"/>
    <s v="Cash"/>
    <n v="113"/>
    <n v="1.5"/>
    <n v="1"/>
    <n v="113"/>
    <n v="1.5"/>
    <n v="1"/>
    <n v="1.5"/>
    <n v="1.5"/>
    <d v="2022-01-24T00:00:00"/>
    <x v="36"/>
    <x v="1"/>
    <x v="1"/>
    <b v="1"/>
    <n v="1.5"/>
  </r>
  <r>
    <s v="Processed"/>
    <s v="VJ300320609"/>
    <x v="2"/>
    <x v="3"/>
    <s v="KitKat - Crisp Wafers"/>
    <s v="Food"/>
    <n v="14604646245"/>
    <s v="Monday, January 24, 2022"/>
    <s v="Cash"/>
    <n v="134"/>
    <n v="2"/>
    <n v="1"/>
    <n v="134"/>
    <n v="2"/>
    <n v="1"/>
    <n v="2"/>
    <n v="2"/>
    <d v="2022-01-24T00:00:00"/>
    <x v="10"/>
    <x v="1"/>
    <x v="1"/>
    <b v="1"/>
    <n v="2"/>
  </r>
  <r>
    <s v="Processed"/>
    <s v="VJ300320686"/>
    <x v="1"/>
    <x v="2"/>
    <s v="Belvita Breakfast Cookies - Blueberry"/>
    <s v="Food"/>
    <n v="14604843785"/>
    <s v="Monday, January 24, 2022"/>
    <s v="Cash"/>
    <n v="131"/>
    <n v="1.5"/>
    <n v="1"/>
    <n v="131"/>
    <n v="1.5"/>
    <n v="1"/>
    <n v="1.5"/>
    <n v="1.5"/>
    <d v="2022-01-24T00:00:00"/>
    <x v="58"/>
    <x v="1"/>
    <x v="1"/>
    <b v="1"/>
    <n v="1.5"/>
  </r>
  <r>
    <s v="Processed"/>
    <s v="VJ300320686"/>
    <x v="1"/>
    <x v="2"/>
    <s v="Miss Vickie's Potato Chip - Jalapeno"/>
    <s v="Food"/>
    <n v="14605429025"/>
    <s v="Monday, January 24, 2022"/>
    <s v="Cash"/>
    <n v="111"/>
    <n v="1.5"/>
    <n v="1"/>
    <n v="111"/>
    <n v="1.5"/>
    <n v="1"/>
    <n v="1.5"/>
    <n v="1.5"/>
    <d v="2022-01-24T00:00:00"/>
    <x v="43"/>
    <x v="1"/>
    <x v="1"/>
    <b v="1"/>
    <n v="1.5"/>
  </r>
  <r>
    <s v="Processed"/>
    <s v="VJ300320686"/>
    <x v="1"/>
    <x v="2"/>
    <s v="Keto Krisp - Almond/Chocolate"/>
    <s v="Carbonated"/>
    <n v="14605826631"/>
    <s v="Monday, January 24, 2022"/>
    <s v="Cash"/>
    <n v="138"/>
    <n v="2"/>
    <n v="1"/>
    <n v="138"/>
    <n v="2"/>
    <n v="1"/>
    <n v="2"/>
    <n v="2"/>
    <d v="2022-01-24T00:00:00"/>
    <x v="38"/>
    <x v="0"/>
    <x v="0"/>
    <b v="1"/>
    <n v="2"/>
  </r>
  <r>
    <s v="Processed"/>
    <s v="VJ300320609"/>
    <x v="2"/>
    <x v="3"/>
    <s v="Pure Organic Pineapple Passionfruit"/>
    <s v="Food"/>
    <n v="14605916131"/>
    <s v="Monday, January 24, 2022"/>
    <s v="Cash"/>
    <n v="139"/>
    <n v="1"/>
    <n v="1"/>
    <n v="139"/>
    <n v="1"/>
    <n v="1"/>
    <n v="1"/>
    <n v="1"/>
    <d v="2022-01-24T00:00:00"/>
    <x v="63"/>
    <x v="1"/>
    <x v="1"/>
    <b v="1"/>
    <n v="1"/>
  </r>
  <r>
    <s v="Processed"/>
    <s v="VJ300320611"/>
    <x v="0"/>
    <x v="0"/>
    <s v="Poland Springs Water"/>
    <s v="Water"/>
    <n v="14606042702"/>
    <s v="Monday, January 24, 2022"/>
    <s v="Credit"/>
    <n v="142"/>
    <n v="1.5"/>
    <n v="2"/>
    <n v="142"/>
    <n v="1.5"/>
    <n v="2"/>
    <n v="3"/>
    <n v="3"/>
    <d v="2022-01-24T00:00:00"/>
    <x v="29"/>
    <x v="3"/>
    <x v="3"/>
    <b v="1"/>
    <n v="1.5"/>
  </r>
  <r>
    <s v="Processed"/>
    <s v="VJ300320611"/>
    <x v="0"/>
    <x v="0"/>
    <s v="Keto Krisp - Almond Butter"/>
    <s v="Carbonated"/>
    <n v="14606049325"/>
    <s v="Monday, January 24, 2022"/>
    <s v="Credit"/>
    <n v="135"/>
    <n v="1.25"/>
    <n v="2"/>
    <n v="135"/>
    <n v="1.25"/>
    <n v="2"/>
    <n v="2.5"/>
    <n v="2.5"/>
    <d v="2022-01-24T00:00:00"/>
    <x v="64"/>
    <x v="0"/>
    <x v="0"/>
    <b v="1"/>
    <n v="1.25"/>
  </r>
  <r>
    <s v="Processed"/>
    <s v="VJ300205292"/>
    <x v="0"/>
    <x v="1"/>
    <s v="Bai Antioxidant - Zambia Bingcherry"/>
    <s v="Non Carbonated"/>
    <n v="14607510795"/>
    <s v="Tuesday, January 25, 2022"/>
    <s v="Credit"/>
    <n v="146"/>
    <n v="2.5"/>
    <n v="1"/>
    <n v="146"/>
    <n v="2.5"/>
    <n v="1"/>
    <n v="2.5"/>
    <n v="2.5"/>
    <d v="2022-01-24T00:00:00"/>
    <x v="56"/>
    <x v="2"/>
    <x v="2"/>
    <b v="1"/>
    <n v="2.5"/>
  </r>
  <r>
    <s v="Processed"/>
    <s v="VJ300320686"/>
    <x v="1"/>
    <x v="2"/>
    <s v="Miss Vickie's Potato Chip - Lime &amp; Cracked Pe"/>
    <s v="Food"/>
    <n v="14608116568"/>
    <s v="Tuesday, January 25, 2022"/>
    <s v="Credit"/>
    <n v="110"/>
    <n v="1.5"/>
    <n v="1"/>
    <n v="110"/>
    <n v="1.5"/>
    <n v="1"/>
    <n v="1.5"/>
    <n v="1.5"/>
    <d v="2022-01-25T00:00:00"/>
    <x v="4"/>
    <x v="1"/>
    <x v="1"/>
    <b v="1"/>
    <n v="1.5"/>
  </r>
  <r>
    <s v="Processed"/>
    <s v="VJ300320686"/>
    <x v="1"/>
    <x v="2"/>
    <s v="Miss Vickie's Potato Chip - Jalapeno"/>
    <s v="Food"/>
    <n v="14608774865"/>
    <s v="Tuesday, January 25, 2022"/>
    <s v="Credit"/>
    <n v="111"/>
    <n v="1.5"/>
    <n v="1"/>
    <n v="111"/>
    <n v="1.5"/>
    <n v="1"/>
    <n v="1.5"/>
    <n v="1.5"/>
    <d v="2022-01-25T00:00:00"/>
    <x v="43"/>
    <x v="1"/>
    <x v="1"/>
    <b v="1"/>
    <n v="1.5"/>
  </r>
  <r>
    <s v="Processed"/>
    <s v="VJ300320686"/>
    <x v="1"/>
    <x v="2"/>
    <s v="Keto Krisp - Almond Butter"/>
    <s v="Carbonated"/>
    <n v="14609469905"/>
    <s v="Tuesday, January 25, 2022"/>
    <s v="Cash"/>
    <n v="135"/>
    <n v="2"/>
    <n v="1"/>
    <n v="135"/>
    <n v="2"/>
    <n v="1"/>
    <n v="2"/>
    <n v="2"/>
    <d v="2022-01-25T00:00:00"/>
    <x v="64"/>
    <x v="0"/>
    <x v="0"/>
    <b v="1"/>
    <n v="2"/>
  </r>
  <r>
    <s v="Processed"/>
    <s v="VJ300320686"/>
    <x v="1"/>
    <x v="2"/>
    <s v="Robert Irvine's - Fit Crunch -  Chocolate Pea"/>
    <s v="Food"/>
    <n v="14609470587"/>
    <s v="Tuesday, January 25, 2022"/>
    <s v="Cash"/>
    <n v="133"/>
    <n v="2"/>
    <n v="1"/>
    <n v="133"/>
    <n v="2"/>
    <n v="1"/>
    <n v="2"/>
    <n v="2"/>
    <d v="2022-01-25T00:00:00"/>
    <x v="21"/>
    <x v="1"/>
    <x v="1"/>
    <b v="1"/>
    <n v="2"/>
  </r>
  <r>
    <s v="Processed"/>
    <s v="VJ300320611"/>
    <x v="0"/>
    <x v="0"/>
    <s v="Poland Springs Water"/>
    <s v="Water"/>
    <n v="14610954837"/>
    <s v="Tuesday, January 25, 2022"/>
    <s v="Credit"/>
    <n v="142"/>
    <n v="1.5"/>
    <n v="1"/>
    <n v="142"/>
    <n v="1.5"/>
    <n v="1"/>
    <n v="1.5"/>
    <n v="1.5"/>
    <d v="2022-01-25T00:00:00"/>
    <x v="29"/>
    <x v="3"/>
    <x v="3"/>
    <b v="1"/>
    <n v="1.5"/>
  </r>
  <r>
    <s v="Processed"/>
    <s v="VJ300205292"/>
    <x v="0"/>
    <x v="1"/>
    <s v="Lays Baked - Barbecue"/>
    <s v="Food"/>
    <n v="14611027474"/>
    <s v="Tuesday, January 25, 2022"/>
    <s v="Credit"/>
    <n v="125"/>
    <n v="1.5"/>
    <n v="1"/>
    <n v="125"/>
    <n v="1.5"/>
    <n v="1"/>
    <n v="1.5"/>
    <n v="1.5"/>
    <d v="2022-01-25T00:00:00"/>
    <x v="69"/>
    <x v="1"/>
    <x v="1"/>
    <b v="1"/>
    <n v="1.5"/>
  </r>
  <r>
    <s v="Processed"/>
    <s v="VJ300320609"/>
    <x v="2"/>
    <x v="3"/>
    <s v="Sunkist Soda - Orange"/>
    <s v="Carbonated"/>
    <n v="14611871699"/>
    <s v="Tuesday, January 25, 2022"/>
    <s v="Cash"/>
    <n v="140"/>
    <n v="1"/>
    <n v="1"/>
    <n v="140"/>
    <n v="1"/>
    <n v="1"/>
    <n v="1"/>
    <n v="1"/>
    <d v="2022-01-25T00:00:00"/>
    <x v="70"/>
    <x v="0"/>
    <x v="0"/>
    <b v="1"/>
    <n v="1"/>
  </r>
  <r>
    <s v="Processed"/>
    <s v="VJ300320609"/>
    <x v="2"/>
    <x v="3"/>
    <s v="Red Bull - Original"/>
    <s v="Carbonated"/>
    <n v="14611872332"/>
    <s v="Tuesday, January 25, 2022"/>
    <s v="Cash"/>
    <n v="148"/>
    <n v="3"/>
    <n v="1"/>
    <n v="148"/>
    <n v="3"/>
    <n v="1"/>
    <n v="3"/>
    <n v="3"/>
    <d v="2022-01-25T00:00:00"/>
    <x v="45"/>
    <x v="0"/>
    <x v="0"/>
    <b v="1"/>
    <n v="3"/>
  </r>
  <r>
    <s v="Processed"/>
    <s v="VJ300320609"/>
    <x v="2"/>
    <x v="3"/>
    <s v="Coca Cola - Zero Sugar"/>
    <s v="Carbonated"/>
    <n v="14611872363"/>
    <s v="Tuesday, January 25, 2022"/>
    <s v="Cash"/>
    <n v="141"/>
    <n v="1"/>
    <n v="1"/>
    <n v="141"/>
    <n v="1"/>
    <n v="1"/>
    <n v="1"/>
    <n v="1"/>
    <d v="2022-01-25T00:00:00"/>
    <x v="44"/>
    <x v="0"/>
    <x v="0"/>
    <b v="1"/>
    <n v="1"/>
  </r>
  <r>
    <s v="Processed"/>
    <s v="VJ300320609"/>
    <x v="2"/>
    <x v="3"/>
    <s v="Sunkist Soda - Orange"/>
    <s v="Carbonated"/>
    <n v="14611872784"/>
    <s v="Tuesday, January 25, 2022"/>
    <s v="Cash"/>
    <n v="140"/>
    <n v="1"/>
    <n v="1"/>
    <n v="140"/>
    <n v="1"/>
    <n v="1"/>
    <n v="1"/>
    <n v="1"/>
    <d v="2022-01-25T00:00:00"/>
    <x v="70"/>
    <x v="0"/>
    <x v="0"/>
    <b v="1"/>
    <n v="1"/>
  </r>
  <r>
    <s v="Processed"/>
    <s v="VJ300320609"/>
    <x v="2"/>
    <x v="3"/>
    <s v="Coca Cola - Zero Sugar"/>
    <s v="Carbonated"/>
    <n v="14611874425"/>
    <s v="Tuesday, January 25, 2022"/>
    <s v="Cash"/>
    <n v="142"/>
    <n v="1"/>
    <n v="1"/>
    <n v="142"/>
    <n v="1"/>
    <n v="1"/>
    <n v="1"/>
    <n v="1"/>
    <d v="2022-01-25T00:00:00"/>
    <x v="44"/>
    <x v="0"/>
    <x v="0"/>
    <b v="1"/>
    <n v="1"/>
  </r>
  <r>
    <s v="Processed"/>
    <s v="VJ300320609"/>
    <x v="2"/>
    <x v="3"/>
    <s v="Coca Cola - Zero Sugar"/>
    <s v="Carbonated"/>
    <n v="14612287488"/>
    <s v="Tuesday, January 25, 2022"/>
    <s v="Cash"/>
    <n v="142"/>
    <n v="1"/>
    <n v="1"/>
    <n v="142"/>
    <n v="1"/>
    <n v="1"/>
    <n v="1"/>
    <n v="1"/>
    <d v="2022-01-25T00:00:00"/>
    <x v="44"/>
    <x v="0"/>
    <x v="0"/>
    <b v="1"/>
    <n v="1"/>
  </r>
  <r>
    <s v="Processed"/>
    <s v="VJ300320609"/>
    <x v="2"/>
    <x v="3"/>
    <s v="Sunkist Soda - Orange"/>
    <s v="Carbonated"/>
    <n v="14612352806"/>
    <s v="Tuesday, January 25, 2022"/>
    <s v="Cash"/>
    <n v="140"/>
    <n v="1"/>
    <n v="1"/>
    <n v="140"/>
    <n v="1"/>
    <n v="1"/>
    <n v="1"/>
    <n v="1"/>
    <d v="2022-01-25T00:00:00"/>
    <x v="70"/>
    <x v="0"/>
    <x v="0"/>
    <b v="1"/>
    <n v="1"/>
  </r>
  <r>
    <s v="Processed"/>
    <s v="VJ300320609"/>
    <x v="2"/>
    <x v="3"/>
    <s v="Cheetos - Fleming Hot Crunchy"/>
    <s v="Food"/>
    <n v="14612401252"/>
    <s v="Tuesday, January 25, 2022"/>
    <s v="Credit"/>
    <n v="110"/>
    <n v="1.5"/>
    <n v="1"/>
    <n v="110"/>
    <n v="1.5"/>
    <n v="1"/>
    <n v="1.5"/>
    <n v="1.5"/>
    <d v="2022-01-25T00:00:00"/>
    <x v="16"/>
    <x v="1"/>
    <x v="1"/>
    <b v="1"/>
    <n v="1.5"/>
  </r>
  <r>
    <s v="Processed"/>
    <s v="VJ300320609"/>
    <x v="2"/>
    <x v="3"/>
    <s v="Monster Energy Original"/>
    <s v="Carbonated"/>
    <n v="14612410127"/>
    <s v="Tuesday, January 25, 2022"/>
    <s v="Credit"/>
    <n v="144"/>
    <n v="3"/>
    <n v="1"/>
    <n v="144"/>
    <n v="3"/>
    <n v="1"/>
    <n v="3"/>
    <n v="3"/>
    <d v="2022-01-25T00:00:00"/>
    <x v="5"/>
    <x v="0"/>
    <x v="0"/>
    <b v="1"/>
    <n v="3"/>
  </r>
  <r>
    <s v="Processed"/>
    <s v="VJ300320609"/>
    <x v="2"/>
    <x v="3"/>
    <s v="Cheetos - Fleming Hot Crunchy"/>
    <s v="Food"/>
    <n v="14612695225"/>
    <s v="Wednesday, January 26, 2022"/>
    <s v="Cash"/>
    <n v="110"/>
    <n v="1.5"/>
    <n v="1"/>
    <n v="110"/>
    <n v="1.5"/>
    <n v="1"/>
    <n v="1.5"/>
    <n v="1.5"/>
    <d v="2022-01-26T00:00:00"/>
    <x v="16"/>
    <x v="1"/>
    <x v="1"/>
    <b v="1"/>
    <n v="1.5"/>
  </r>
  <r>
    <s v="Processed"/>
    <s v="VJ300320609"/>
    <x v="2"/>
    <x v="3"/>
    <s v="Monster Energy Original"/>
    <s v="Carbonated"/>
    <n v="14612695965"/>
    <s v="Wednesday, January 26, 2022"/>
    <s v="Cash"/>
    <n v="144"/>
    <n v="3"/>
    <n v="1"/>
    <n v="144"/>
    <n v="3"/>
    <n v="1"/>
    <n v="3"/>
    <n v="3"/>
    <d v="2022-01-26T00:00:00"/>
    <x v="5"/>
    <x v="0"/>
    <x v="0"/>
    <b v="1"/>
    <n v="3"/>
  </r>
  <r>
    <s v="Processed"/>
    <s v="VJ300320609"/>
    <x v="2"/>
    <x v="3"/>
    <s v="Funyuns - Flaming Hot"/>
    <s v="Food"/>
    <n v="14612707425"/>
    <s v="Wednesday, January 26, 2022"/>
    <s v="Cash"/>
    <n v="114"/>
    <n v="1.5"/>
    <n v="1"/>
    <n v="114"/>
    <n v="1.5"/>
    <n v="1"/>
    <n v="1.5"/>
    <n v="1.5"/>
    <d v="2022-01-26T00:00:00"/>
    <x v="71"/>
    <x v="1"/>
    <x v="1"/>
    <b v="1"/>
    <n v="1.5"/>
  </r>
  <r>
    <s v="Processed"/>
    <s v="VJ300320609"/>
    <x v="2"/>
    <x v="3"/>
    <s v="Skinny Pop Popcorn"/>
    <s v="Food"/>
    <n v="14612716423"/>
    <s v="Wednesday, January 26, 2022"/>
    <s v="Cash"/>
    <n v="111"/>
    <n v="1.5"/>
    <n v="1"/>
    <n v="111"/>
    <n v="1.5"/>
    <n v="1"/>
    <n v="1.5"/>
    <n v="1.5"/>
    <d v="2022-01-26T00:00:00"/>
    <x v="8"/>
    <x v="1"/>
    <x v="1"/>
    <b v="1"/>
    <n v="1.5"/>
  </r>
  <r>
    <s v="Processed"/>
    <s v="VJ300320609"/>
    <x v="2"/>
    <x v="3"/>
    <s v="Ritz Bits Cheese"/>
    <s v="Food"/>
    <n v="14612716873"/>
    <s v="Wednesday, January 26, 2022"/>
    <s v="Cash"/>
    <n v="122"/>
    <n v="1.25"/>
    <n v="1"/>
    <n v="122"/>
    <n v="1.25"/>
    <n v="1"/>
    <n v="1.25"/>
    <n v="1.25"/>
    <d v="2022-01-26T00:00:00"/>
    <x v="47"/>
    <x v="1"/>
    <x v="1"/>
    <b v="1"/>
    <n v="1.25"/>
  </r>
  <r>
    <s v="Processed"/>
    <s v="VJ300320609"/>
    <x v="2"/>
    <x v="3"/>
    <s v="Coca Cola - Zero Sugar"/>
    <s v="Carbonated"/>
    <n v="14612717592"/>
    <s v="Wednesday, January 26, 2022"/>
    <s v="Cash"/>
    <n v="141"/>
    <n v="1"/>
    <n v="1"/>
    <n v="141"/>
    <n v="1"/>
    <n v="1"/>
    <n v="1"/>
    <n v="1"/>
    <d v="2022-01-26T00:00:00"/>
    <x v="44"/>
    <x v="0"/>
    <x v="0"/>
    <b v="1"/>
    <n v="1"/>
  </r>
  <r>
    <s v="Processed"/>
    <s v="VJ300320611"/>
    <x v="0"/>
    <x v="0"/>
    <s v="V8 Vegetable Juice - Original"/>
    <s v="Non Carbonated"/>
    <n v="14613663952"/>
    <s v="Wednesday, January 26, 2022"/>
    <s v="Cash"/>
    <n v="141"/>
    <n v="1.5"/>
    <n v="1"/>
    <n v="141"/>
    <n v="1.5"/>
    <n v="1"/>
    <n v="1.5"/>
    <n v="1.5"/>
    <d v="2022-01-26T00:00:00"/>
    <x v="33"/>
    <x v="2"/>
    <x v="2"/>
    <b v="1"/>
    <n v="1.5"/>
  </r>
  <r>
    <s v="Processed"/>
    <s v="VJ300320686"/>
    <x v="1"/>
    <x v="2"/>
    <s v="Miss Vickie's Potato Chip - Jalapeno"/>
    <s v="Food"/>
    <n v="14613667497"/>
    <s v="Wednesday, January 26, 2022"/>
    <s v="Cash"/>
    <n v="111"/>
    <n v="1.5"/>
    <n v="1"/>
    <n v="111"/>
    <n v="1.5"/>
    <n v="1"/>
    <n v="1.5"/>
    <n v="1.5"/>
    <d v="2022-01-26T00:00:00"/>
    <x v="43"/>
    <x v="1"/>
    <x v="1"/>
    <b v="1"/>
    <n v="1.5"/>
  </r>
  <r>
    <s v="Processed"/>
    <s v="VJ300320686"/>
    <x v="1"/>
    <x v="2"/>
    <s v="Miss Vickie's Potato Chip - Smokehouse BBQ"/>
    <s v="Food"/>
    <n v="14613667940"/>
    <s v="Wednesday, January 26, 2022"/>
    <s v="Cash"/>
    <n v="114"/>
    <n v="1.5"/>
    <n v="1"/>
    <n v="114"/>
    <n v="1.5"/>
    <n v="1"/>
    <n v="1.5"/>
    <n v="1.5"/>
    <d v="2022-01-26T00:00:00"/>
    <x v="51"/>
    <x v="1"/>
    <x v="1"/>
    <b v="1"/>
    <n v="1.5"/>
  </r>
  <r>
    <s v="Processed"/>
    <s v="VJ300320686"/>
    <x v="1"/>
    <x v="2"/>
    <s v="Miss Vickie's Potato Chip - Jalapeno"/>
    <s v="Food"/>
    <n v="14613819280"/>
    <s v="Wednesday, January 26, 2022"/>
    <s v="Cash"/>
    <n v="111"/>
    <n v="1.5"/>
    <n v="1"/>
    <n v="111"/>
    <n v="1.5"/>
    <n v="1"/>
    <n v="1.5"/>
    <n v="1.5"/>
    <d v="2022-01-26T00:00:00"/>
    <x v="43"/>
    <x v="1"/>
    <x v="1"/>
    <b v="1"/>
    <n v="1.5"/>
  </r>
  <r>
    <s v="Processed"/>
    <s v="VJ300320609"/>
    <x v="2"/>
    <x v="3"/>
    <s v="Sunkist Soda - Orange"/>
    <s v="Carbonated"/>
    <n v="14615098629"/>
    <s v="Wednesday, January 26, 2022"/>
    <s v="Credit"/>
    <n v="140"/>
    <n v="1"/>
    <n v="1"/>
    <n v="140"/>
    <n v="1"/>
    <n v="1"/>
    <n v="1"/>
    <n v="1"/>
    <d v="2022-01-26T00:00:00"/>
    <x v="70"/>
    <x v="0"/>
    <x v="0"/>
    <b v="1"/>
    <n v="1"/>
  </r>
  <r>
    <s v="Processed"/>
    <s v="VJ300320609"/>
    <x v="2"/>
    <x v="3"/>
    <s v="Ritz Bits Cheese"/>
    <s v="Food"/>
    <n v="14615579803"/>
    <s v="Wednesday, January 26, 2022"/>
    <s v="Credit"/>
    <n v="122"/>
    <n v="1.25"/>
    <n v="1"/>
    <n v="122"/>
    <n v="1.25"/>
    <n v="1"/>
    <n v="1.25"/>
    <n v="1.25"/>
    <d v="2022-01-26T00:00:00"/>
    <x v="47"/>
    <x v="1"/>
    <x v="1"/>
    <b v="1"/>
    <n v="1.25"/>
  </r>
  <r>
    <s v="Processed"/>
    <s v="VJ300320609"/>
    <x v="2"/>
    <x v="3"/>
    <s v="Red Bull - Original"/>
    <s v="Carbonated"/>
    <n v="14615891169"/>
    <s v="Wednesday, January 26, 2022"/>
    <s v="Credit"/>
    <n v="148"/>
    <n v="3"/>
    <n v="1"/>
    <n v="148"/>
    <n v="3"/>
    <n v="1"/>
    <n v="3"/>
    <n v="3"/>
    <d v="2022-01-26T00:00:00"/>
    <x v="45"/>
    <x v="0"/>
    <x v="0"/>
    <b v="1"/>
    <n v="3"/>
  </r>
  <r>
    <s v="Processed"/>
    <s v="VJ300320609"/>
    <x v="2"/>
    <x v="3"/>
    <s v="Red Bull - Original"/>
    <s v="Carbonated"/>
    <n v="14616108147"/>
    <s v="Wednesday, January 26, 2022"/>
    <s v="Cash"/>
    <n v="148"/>
    <n v="3"/>
    <n v="1"/>
    <n v="148"/>
    <n v="3"/>
    <n v="1"/>
    <n v="3"/>
    <n v="3"/>
    <d v="2022-01-26T00:00:00"/>
    <x v="45"/>
    <x v="0"/>
    <x v="0"/>
    <b v="1"/>
    <n v="3"/>
  </r>
  <r>
    <s v="Processed"/>
    <s v="VJ300320609"/>
    <x v="2"/>
    <x v="3"/>
    <s v="Sunkist Soda - Orange"/>
    <s v="Carbonated"/>
    <n v="14616308179"/>
    <s v="Wednesday, January 26, 2022"/>
    <s v="Cash"/>
    <n v="140"/>
    <n v="1"/>
    <n v="1"/>
    <n v="140"/>
    <n v="1"/>
    <n v="1"/>
    <n v="1"/>
    <n v="1"/>
    <d v="2022-01-26T00:00:00"/>
    <x v="70"/>
    <x v="0"/>
    <x v="0"/>
    <b v="1"/>
    <n v="1"/>
  </r>
  <r>
    <s v="Processed"/>
    <s v="VJ300320609"/>
    <x v="2"/>
    <x v="3"/>
    <s v="Coca Cola - Zero Sugar"/>
    <s v="Carbonated"/>
    <n v="14616314005"/>
    <s v="Wednesday, January 26, 2022"/>
    <s v="Cash"/>
    <n v="142"/>
    <n v="1"/>
    <n v="1"/>
    <n v="142"/>
    <n v="1"/>
    <n v="1"/>
    <n v="1"/>
    <n v="1"/>
    <d v="2022-01-26T00:00:00"/>
    <x v="44"/>
    <x v="0"/>
    <x v="0"/>
    <b v="1"/>
    <n v="1"/>
  </r>
  <r>
    <s v="Processed"/>
    <s v="VJ300320609"/>
    <x v="2"/>
    <x v="3"/>
    <s v="Monster Energy Original"/>
    <s v="Carbonated"/>
    <n v="14616807296"/>
    <s v="Wednesday, January 26, 2022"/>
    <s v="Cash"/>
    <n v="144"/>
    <n v="3"/>
    <n v="1"/>
    <n v="144"/>
    <n v="3"/>
    <n v="1"/>
    <n v="3"/>
    <n v="3"/>
    <d v="2022-01-26T00:00:00"/>
    <x v="5"/>
    <x v="0"/>
    <x v="0"/>
    <b v="1"/>
    <n v="3"/>
  </r>
  <r>
    <s v="Processed"/>
    <s v="VJ300320609"/>
    <x v="2"/>
    <x v="3"/>
    <s v="Chesters Fries Flaming hot"/>
    <s v="Food"/>
    <n v="14616808493"/>
    <s v="Wednesday, January 26, 2022"/>
    <s v="Cash"/>
    <n v="113"/>
    <n v="1.5"/>
    <n v="1"/>
    <n v="113"/>
    <n v="1.5"/>
    <n v="1"/>
    <n v="1.5"/>
    <n v="1.5"/>
    <d v="2022-01-26T00:00:00"/>
    <x v="42"/>
    <x v="1"/>
    <x v="1"/>
    <b v="1"/>
    <n v="1.5"/>
  </r>
  <r>
    <s v="Processed"/>
    <s v="VJ300320609"/>
    <x v="2"/>
    <x v="3"/>
    <s v="Chesters Fries Flaming hot"/>
    <s v="Food"/>
    <n v="14616810676"/>
    <s v="Wednesday, January 26, 2022"/>
    <s v="Cash"/>
    <n v="113"/>
    <n v="1.5"/>
    <n v="1"/>
    <n v="113"/>
    <n v="1.5"/>
    <n v="1"/>
    <n v="1.5"/>
    <n v="1.5"/>
    <d v="2022-01-26T00:00:00"/>
    <x v="42"/>
    <x v="1"/>
    <x v="1"/>
    <b v="1"/>
    <n v="1.5"/>
  </r>
  <r>
    <s v="Processed"/>
    <s v="VJ300320609"/>
    <x v="2"/>
    <x v="3"/>
    <s v="Coca Cola - Zero Sugar"/>
    <s v="Carbonated"/>
    <n v="14616922590"/>
    <s v="Wednesday, January 26, 2022"/>
    <s v="Cash"/>
    <n v="142"/>
    <n v="1"/>
    <n v="1"/>
    <n v="142"/>
    <n v="1"/>
    <n v="1"/>
    <n v="1"/>
    <n v="1"/>
    <d v="2022-01-26T00:00:00"/>
    <x v="44"/>
    <x v="0"/>
    <x v="0"/>
    <b v="1"/>
    <n v="1"/>
  </r>
  <r>
    <s v="Processed"/>
    <s v="VJ300320609"/>
    <x v="2"/>
    <x v="3"/>
    <s v="Coca Cola - Zero Sugar"/>
    <s v="Carbonated"/>
    <n v="14616924203"/>
    <s v="Wednesday, January 26, 2022"/>
    <s v="Cash"/>
    <n v="142"/>
    <n v="1"/>
    <n v="1"/>
    <n v="142"/>
    <n v="1"/>
    <n v="1"/>
    <n v="1"/>
    <n v="1"/>
    <d v="2022-01-26T00:00:00"/>
    <x v="44"/>
    <x v="0"/>
    <x v="0"/>
    <b v="1"/>
    <n v="1"/>
  </r>
  <r>
    <s v="Processed"/>
    <s v="VJ300320609"/>
    <x v="2"/>
    <x v="3"/>
    <s v="Coca Cola - Zero Sugar"/>
    <s v="Carbonated"/>
    <n v="14617029900"/>
    <s v="Wednesday, January 26, 2022"/>
    <s v="Cash"/>
    <n v="141"/>
    <n v="1"/>
    <n v="1"/>
    <n v="141"/>
    <n v="1"/>
    <n v="1"/>
    <n v="1"/>
    <n v="1"/>
    <d v="2022-01-26T00:00:00"/>
    <x v="44"/>
    <x v="0"/>
    <x v="0"/>
    <b v="1"/>
    <n v="1"/>
  </r>
  <r>
    <s v="Processed"/>
    <s v="VJ300320609"/>
    <x v="2"/>
    <x v="3"/>
    <s v="Sunkist Soda - Orange"/>
    <s v="Carbonated"/>
    <n v="14617297316"/>
    <s v="Wednesday, January 26, 2022"/>
    <s v="Cash"/>
    <n v="140"/>
    <n v="1"/>
    <n v="1"/>
    <n v="140"/>
    <n v="1"/>
    <n v="1"/>
    <n v="1"/>
    <n v="1"/>
    <d v="2022-01-26T00:00:00"/>
    <x v="70"/>
    <x v="0"/>
    <x v="0"/>
    <b v="1"/>
    <n v="1"/>
  </r>
  <r>
    <s v="Processed"/>
    <s v="VJ300320609"/>
    <x v="2"/>
    <x v="3"/>
    <s v="Monster Energy Original"/>
    <s v="Carbonated"/>
    <n v="14617296479"/>
    <s v="Wednesday, January 26, 2022"/>
    <s v="Cash"/>
    <n v="144"/>
    <n v="3"/>
    <n v="1"/>
    <n v="144"/>
    <n v="3"/>
    <n v="1"/>
    <n v="3"/>
    <n v="3"/>
    <d v="2022-01-26T00:00:00"/>
    <x v="5"/>
    <x v="0"/>
    <x v="0"/>
    <b v="1"/>
    <n v="3"/>
  </r>
  <r>
    <s v="Processed"/>
    <s v="VJ300320609"/>
    <x v="2"/>
    <x v="3"/>
    <s v="Coca Cola - Zero Sugar"/>
    <s v="Carbonated"/>
    <n v="14617354163"/>
    <s v="Wednesday, January 26, 2022"/>
    <s v="Cash"/>
    <n v="141"/>
    <n v="1"/>
    <n v="1"/>
    <n v="141"/>
    <n v="1"/>
    <n v="1"/>
    <n v="1"/>
    <n v="1"/>
    <d v="2022-01-26T00:00:00"/>
    <x v="44"/>
    <x v="0"/>
    <x v="0"/>
    <b v="1"/>
    <n v="1"/>
  </r>
  <r>
    <s v="Processed"/>
    <s v="VJ300320609"/>
    <x v="2"/>
    <x v="3"/>
    <s v="Sunkist Soda - Orange"/>
    <s v="Carbonated"/>
    <n v="14617356278"/>
    <s v="Wednesday, January 26, 2022"/>
    <s v="Cash"/>
    <n v="140"/>
    <n v="1"/>
    <n v="1"/>
    <n v="140"/>
    <n v="1"/>
    <n v="1"/>
    <n v="1"/>
    <n v="1"/>
    <d v="2022-01-26T00:00:00"/>
    <x v="70"/>
    <x v="0"/>
    <x v="0"/>
    <b v="1"/>
    <n v="1"/>
  </r>
  <r>
    <s v="Processed"/>
    <s v="VJ300320609"/>
    <x v="2"/>
    <x v="3"/>
    <s v="Monster Energy Original"/>
    <s v="Carbonated"/>
    <n v="14617446974"/>
    <s v="Wednesday, January 26, 2022"/>
    <s v="Cash"/>
    <n v="144"/>
    <n v="3"/>
    <n v="1"/>
    <n v="144"/>
    <n v="3"/>
    <n v="1"/>
    <n v="3"/>
    <n v="3"/>
    <d v="2022-01-26T00:00:00"/>
    <x v="5"/>
    <x v="0"/>
    <x v="0"/>
    <b v="1"/>
    <n v="3"/>
  </r>
  <r>
    <s v="Processed"/>
    <s v="VJ300320609"/>
    <x v="2"/>
    <x v="3"/>
    <s v="Cheetos - Fleming Hot Crunchy"/>
    <s v="Food"/>
    <n v="14617448362"/>
    <s v="Wednesday, January 26, 2022"/>
    <s v="Cash"/>
    <n v="110"/>
    <n v="1.5"/>
    <n v="1"/>
    <n v="110"/>
    <n v="1.5"/>
    <n v="1"/>
    <n v="1.5"/>
    <n v="1.5"/>
    <d v="2022-01-26T00:00:00"/>
    <x v="16"/>
    <x v="1"/>
    <x v="1"/>
    <b v="1"/>
    <n v="1.5"/>
  </r>
  <r>
    <s v="Processed"/>
    <s v="VJ300320609"/>
    <x v="2"/>
    <x v="3"/>
    <s v="Coca Cola - Zero Sugar"/>
    <s v="Carbonated"/>
    <n v="14617470327"/>
    <s v="Wednesday, January 26, 2022"/>
    <s v="Cash"/>
    <n v="142"/>
    <n v="1"/>
    <n v="1"/>
    <n v="142"/>
    <n v="1"/>
    <n v="1"/>
    <n v="1"/>
    <n v="1"/>
    <d v="2022-01-26T00:00:00"/>
    <x v="44"/>
    <x v="0"/>
    <x v="0"/>
    <b v="1"/>
    <n v="1"/>
  </r>
  <r>
    <s v="Processed"/>
    <s v="VJ300320609"/>
    <x v="2"/>
    <x v="3"/>
    <s v="Funyuns - Flaming Hot"/>
    <s v="Food"/>
    <n v="14617535442"/>
    <s v="Thursday, January 27, 2022"/>
    <s v="Cash"/>
    <n v="114"/>
    <n v="1.5"/>
    <n v="1"/>
    <n v="114"/>
    <n v="1.5"/>
    <n v="1"/>
    <n v="1.5"/>
    <n v="1.5"/>
    <d v="2022-01-26T00:00:00"/>
    <x v="71"/>
    <x v="1"/>
    <x v="1"/>
    <b v="1"/>
    <n v="1.5"/>
  </r>
  <r>
    <s v="Processed"/>
    <s v="VJ300320609"/>
    <x v="2"/>
    <x v="3"/>
    <s v="Munchies Snack mix Flaming Hot"/>
    <s v="Food"/>
    <n v="14619063183"/>
    <s v="Thursday, January 27, 2022"/>
    <s v="Credit"/>
    <n v="123"/>
    <n v="1.5"/>
    <n v="1"/>
    <n v="123"/>
    <n v="1.5"/>
    <n v="1"/>
    <n v="1.5"/>
    <n v="4.5"/>
    <d v="2022-01-27T00:00:00"/>
    <x v="72"/>
    <x v="1"/>
    <x v="1"/>
    <b v="1"/>
    <n v="1.5"/>
  </r>
  <r>
    <s v="Processed"/>
    <s v="VJ300320609"/>
    <x v="2"/>
    <x v="3"/>
    <s v="Chesters Fries Flaming hot"/>
    <s v="Food"/>
    <n v="14619063183"/>
    <s v="Thursday, January 27, 2022"/>
    <s v="Credit"/>
    <n v="113"/>
    <n v="1.5"/>
    <n v="1"/>
    <n v="113"/>
    <n v="1.5"/>
    <n v="1"/>
    <n v="1.5"/>
    <n v="4.5"/>
    <d v="2022-01-27T00:00:00"/>
    <x v="42"/>
    <x v="1"/>
    <x v="1"/>
    <b v="1"/>
    <n v="1.5"/>
  </r>
  <r>
    <s v="Processed"/>
    <s v="VJ300320609"/>
    <x v="2"/>
    <x v="3"/>
    <s v="Funyuns - Flaming Hot"/>
    <s v="Food"/>
    <n v="14619063183"/>
    <s v="Thursday, January 27, 2022"/>
    <s v="Credit"/>
    <n v="114"/>
    <n v="1.5"/>
    <n v="1"/>
    <n v="114"/>
    <n v="1.5"/>
    <n v="1"/>
    <n v="1.5"/>
    <n v="4.5"/>
    <d v="2022-01-27T00:00:00"/>
    <x v="71"/>
    <x v="1"/>
    <x v="1"/>
    <b v="1"/>
    <n v="1.5"/>
  </r>
  <r>
    <s v="Processed"/>
    <s v="VJ300320686"/>
    <x v="1"/>
    <x v="2"/>
    <s v="Keto Krisp - Almond Butter"/>
    <s v="Carbonated"/>
    <n v="14619609987"/>
    <s v="Thursday, January 27, 2022"/>
    <s v="Cash"/>
    <n v="135"/>
    <n v="2"/>
    <n v="1"/>
    <n v="135"/>
    <n v="2"/>
    <n v="1"/>
    <n v="2"/>
    <n v="2"/>
    <d v="2022-01-27T00:00:00"/>
    <x v="64"/>
    <x v="0"/>
    <x v="0"/>
    <b v="1"/>
    <n v="2"/>
  </r>
  <r>
    <s v="Processed"/>
    <s v="VJ300320686"/>
    <x v="1"/>
    <x v="2"/>
    <s v="Robert Irvine's - Fit Crunch -  Chocolate Pea"/>
    <s v="Food"/>
    <n v="14619609772"/>
    <s v="Thursday, January 27, 2022"/>
    <s v="Cash"/>
    <n v="133"/>
    <n v="2"/>
    <n v="1"/>
    <n v="133"/>
    <n v="2"/>
    <n v="1"/>
    <n v="2"/>
    <n v="2"/>
    <d v="2022-01-27T00:00:00"/>
    <x v="21"/>
    <x v="1"/>
    <x v="1"/>
    <b v="1"/>
    <n v="2"/>
  </r>
  <r>
    <s v="Processed"/>
    <s v="VJ300320686"/>
    <x v="1"/>
    <x v="2"/>
    <s v="Snapple Diet Tea - Lemon"/>
    <s v="Non Carbonated"/>
    <n v="14619754876"/>
    <s v="Thursday, January 27, 2022"/>
    <s v="Credit"/>
    <n v="145"/>
    <n v="2.5"/>
    <n v="1"/>
    <n v="145"/>
    <n v="2.5"/>
    <n v="1"/>
    <n v="2.5"/>
    <n v="2.5"/>
    <d v="2022-01-27T00:00:00"/>
    <x v="7"/>
    <x v="2"/>
    <x v="2"/>
    <b v="1"/>
    <n v="2.5"/>
  </r>
  <r>
    <s v="Processed"/>
    <s v="VJ300320609"/>
    <x v="2"/>
    <x v="3"/>
    <s v="Red Bull - Original"/>
    <s v="Carbonated"/>
    <n v="14620962624"/>
    <s v="Thursday, January 27, 2022"/>
    <s v="Cash"/>
    <n v="148"/>
    <n v="3"/>
    <n v="1"/>
    <n v="148"/>
    <n v="3"/>
    <n v="1"/>
    <n v="3"/>
    <n v="3"/>
    <d v="2022-01-27T00:00:00"/>
    <x v="45"/>
    <x v="0"/>
    <x v="0"/>
    <b v="1"/>
    <n v="3"/>
  </r>
  <r>
    <s v="Processed"/>
    <s v="VJ300320686"/>
    <x v="1"/>
    <x v="2"/>
    <s v="NuGo Dark Chocolate - Choc Chip"/>
    <s v="Food"/>
    <n v="14620979641"/>
    <s v="Thursday, January 27, 2022"/>
    <s v="Cash"/>
    <n v="137"/>
    <n v="2"/>
    <n v="1"/>
    <n v="137"/>
    <n v="2"/>
    <n v="1"/>
    <n v="2"/>
    <n v="2"/>
    <d v="2022-01-27T00:00:00"/>
    <x v="73"/>
    <x v="1"/>
    <x v="1"/>
    <b v="1"/>
    <n v="2"/>
  </r>
  <r>
    <s v="Processed"/>
    <s v="VJ300320611"/>
    <x v="0"/>
    <x v="0"/>
    <s v="Lays Baked - Original"/>
    <s v="Food"/>
    <n v="14621328372"/>
    <s v="Thursday, January 27, 2022"/>
    <s v="Credit"/>
    <n v="112"/>
    <n v="1.5"/>
    <n v="1"/>
    <n v="112"/>
    <n v="1.5"/>
    <n v="1"/>
    <n v="1.5"/>
    <n v="1.5"/>
    <d v="2022-01-27T00:00:00"/>
    <x v="55"/>
    <x v="1"/>
    <x v="1"/>
    <b v="1"/>
    <n v="1.5"/>
  </r>
  <r>
    <s v="Processed"/>
    <s v="VJ300320609"/>
    <x v="2"/>
    <x v="3"/>
    <s v="Monster Energy Original"/>
    <s v="Carbonated"/>
    <n v="14621334756"/>
    <s v="Thursday, January 27, 2022"/>
    <s v="Cash"/>
    <n v="146"/>
    <n v="3"/>
    <n v="1"/>
    <n v="146"/>
    <n v="3"/>
    <n v="1"/>
    <n v="3"/>
    <n v="3"/>
    <d v="2022-01-27T00:00:00"/>
    <x v="5"/>
    <x v="0"/>
    <x v="0"/>
    <b v="1"/>
    <n v="3"/>
  </r>
  <r>
    <s v="Processed"/>
    <s v="VJ300320609"/>
    <x v="2"/>
    <x v="3"/>
    <s v="Sunkist Soda - Orange"/>
    <s v="Carbonated"/>
    <n v="14621371077"/>
    <s v="Thursday, January 27, 2022"/>
    <s v="Cash"/>
    <n v="140"/>
    <n v="1"/>
    <n v="1"/>
    <n v="140"/>
    <n v="1"/>
    <n v="1"/>
    <n v="1"/>
    <n v="1"/>
    <d v="2022-01-27T00:00:00"/>
    <x v="70"/>
    <x v="0"/>
    <x v="0"/>
    <b v="1"/>
    <n v="1"/>
  </r>
  <r>
    <s v="Processed"/>
    <s v="VJ300320609"/>
    <x v="2"/>
    <x v="3"/>
    <s v="Cheetos - Fleming Hot Crunchy"/>
    <s v="Food"/>
    <n v="14621373696"/>
    <s v="Thursday, January 27, 2022"/>
    <s v="Cash"/>
    <n v="110"/>
    <n v="1.5"/>
    <n v="1"/>
    <n v="110"/>
    <n v="1.5"/>
    <n v="1"/>
    <n v="1.5"/>
    <n v="1.5"/>
    <d v="2022-01-27T00:00:00"/>
    <x v="16"/>
    <x v="1"/>
    <x v="1"/>
    <b v="1"/>
    <n v="1.5"/>
  </r>
  <r>
    <s v="Processed"/>
    <s v="VJ300320609"/>
    <x v="2"/>
    <x v="3"/>
    <s v="Oreo Single Server 6 ct"/>
    <s v="Food"/>
    <n v="14621434464"/>
    <s v="Thursday, January 27, 2022"/>
    <s v="Cash"/>
    <n v="138"/>
    <n v="2"/>
    <n v="1"/>
    <n v="138"/>
    <n v="2"/>
    <n v="1"/>
    <n v="2"/>
    <n v="2"/>
    <d v="2022-01-27T00:00:00"/>
    <x v="74"/>
    <x v="1"/>
    <x v="1"/>
    <b v="1"/>
    <n v="2"/>
  </r>
  <r>
    <s v="Processed"/>
    <s v="VJ300320609"/>
    <x v="2"/>
    <x v="3"/>
    <s v="Coca Cola - Zero Sugar"/>
    <s v="Carbonated"/>
    <n v="14621516599"/>
    <s v="Thursday, January 27, 2022"/>
    <s v="Cash"/>
    <n v="142"/>
    <n v="1"/>
    <n v="1"/>
    <n v="142"/>
    <n v="1"/>
    <n v="1"/>
    <n v="1"/>
    <n v="1"/>
    <d v="2022-01-27T00:00:00"/>
    <x v="44"/>
    <x v="0"/>
    <x v="0"/>
    <b v="1"/>
    <n v="1"/>
  </r>
  <r>
    <s v="Processed"/>
    <s v="VJ300320609"/>
    <x v="2"/>
    <x v="3"/>
    <s v="Munchies Snack mix Flaming Hot"/>
    <s v="Food"/>
    <n v="14621651041"/>
    <s v="Thursday, January 27, 2022"/>
    <s v="Cash"/>
    <n v="123"/>
    <n v="1.5"/>
    <n v="1"/>
    <n v="123"/>
    <n v="1.5"/>
    <n v="1"/>
    <n v="1.5"/>
    <n v="1.5"/>
    <d v="2022-01-27T00:00:00"/>
    <x v="72"/>
    <x v="1"/>
    <x v="1"/>
    <b v="1"/>
    <n v="1.5"/>
  </r>
  <r>
    <s v="Processed"/>
    <s v="VJ300320609"/>
    <x v="2"/>
    <x v="3"/>
    <s v="Munchies Snack mix Flaming Hot"/>
    <s v="Food"/>
    <n v="14621653675"/>
    <s v="Thursday, January 27, 2022"/>
    <s v="Cash"/>
    <n v="123"/>
    <n v="1.5"/>
    <n v="1"/>
    <n v="123"/>
    <n v="1.5"/>
    <n v="1"/>
    <n v="1.5"/>
    <n v="1.5"/>
    <d v="2022-01-27T00:00:00"/>
    <x v="72"/>
    <x v="1"/>
    <x v="1"/>
    <b v="1"/>
    <n v="1.5"/>
  </r>
  <r>
    <s v="Processed"/>
    <s v="VJ300320609"/>
    <x v="2"/>
    <x v="3"/>
    <s v="Funyuns - Flaming Hot"/>
    <s v="Food"/>
    <n v="14621912944"/>
    <s v="Thursday, January 27, 2022"/>
    <s v="Cash"/>
    <n v="114"/>
    <n v="1.5"/>
    <n v="1"/>
    <n v="114"/>
    <n v="1.5"/>
    <n v="1"/>
    <n v="1.5"/>
    <n v="1.5"/>
    <d v="2022-01-27T00:00:00"/>
    <x v="71"/>
    <x v="1"/>
    <x v="1"/>
    <b v="1"/>
    <n v="1.5"/>
  </r>
  <r>
    <s v="Processed"/>
    <s v="VJ300320609"/>
    <x v="2"/>
    <x v="3"/>
    <s v="Coca Cola - Zero Sugar"/>
    <s v="Carbonated"/>
    <n v="14622063677"/>
    <s v="Thursday, January 27, 2022"/>
    <s v="Cash"/>
    <n v="141"/>
    <n v="1"/>
    <n v="1"/>
    <n v="141"/>
    <n v="1"/>
    <n v="1"/>
    <n v="1"/>
    <n v="1"/>
    <d v="2022-01-27T00:00:00"/>
    <x v="44"/>
    <x v="0"/>
    <x v="0"/>
    <b v="1"/>
    <n v="1"/>
  </r>
  <r>
    <s v="Processed"/>
    <s v="VJ300320609"/>
    <x v="2"/>
    <x v="3"/>
    <s v="Coca Cola - Zero Sugar"/>
    <s v="Carbonated"/>
    <n v="14622065357"/>
    <s v="Thursday, January 27, 2022"/>
    <s v="Cash"/>
    <n v="141"/>
    <n v="1"/>
    <n v="1"/>
    <n v="141"/>
    <n v="1"/>
    <n v="1"/>
    <n v="1"/>
    <n v="1"/>
    <d v="2022-01-27T00:00:00"/>
    <x v="44"/>
    <x v="0"/>
    <x v="0"/>
    <b v="1"/>
    <n v="1"/>
  </r>
  <r>
    <s v="Processed"/>
    <s v="VJ300320609"/>
    <x v="2"/>
    <x v="3"/>
    <s v="Coca Cola - Zero Sugar"/>
    <s v="Carbonated"/>
    <n v="14622481555"/>
    <s v="Thursday, January 27, 2022"/>
    <s v="Cash"/>
    <n v="141"/>
    <n v="1"/>
    <n v="1"/>
    <n v="141"/>
    <n v="1"/>
    <n v="1"/>
    <n v="1"/>
    <n v="1"/>
    <d v="2022-01-27T00:00:00"/>
    <x v="44"/>
    <x v="0"/>
    <x v="0"/>
    <b v="1"/>
    <n v="1"/>
  </r>
  <r>
    <s v="Processed"/>
    <s v="VJ300320609"/>
    <x v="2"/>
    <x v="3"/>
    <s v="Coca Cola - Zero Sugar"/>
    <s v="Carbonated"/>
    <n v="14622523667"/>
    <s v="Thursday, January 27, 2022"/>
    <s v="Cash"/>
    <n v="141"/>
    <n v="1"/>
    <n v="1"/>
    <n v="141"/>
    <n v="1"/>
    <n v="1"/>
    <n v="1"/>
    <n v="1"/>
    <d v="2022-01-27T00:00:00"/>
    <x v="44"/>
    <x v="0"/>
    <x v="0"/>
    <b v="1"/>
    <n v="1"/>
  </r>
  <r>
    <s v="Processed"/>
    <s v="VJ300320609"/>
    <x v="2"/>
    <x v="3"/>
    <s v="Sunkist Soda - Orange"/>
    <s v="Carbonated"/>
    <n v="14622536550"/>
    <s v="Thursday, January 27, 2022"/>
    <s v="Cash"/>
    <n v="140"/>
    <n v="1"/>
    <n v="1"/>
    <n v="140"/>
    <n v="1"/>
    <n v="1"/>
    <n v="1"/>
    <n v="1"/>
    <d v="2022-01-27T00:00:00"/>
    <x v="70"/>
    <x v="0"/>
    <x v="0"/>
    <b v="1"/>
    <n v="1"/>
  </r>
  <r>
    <s v="Processed"/>
    <s v="VJ300320609"/>
    <x v="2"/>
    <x v="3"/>
    <s v="Coca Cola - Zero Sugar"/>
    <s v="Carbonated"/>
    <n v="14622555258"/>
    <s v="Thursday, January 27, 2022"/>
    <s v="Cash"/>
    <n v="142"/>
    <n v="1"/>
    <n v="1"/>
    <n v="142"/>
    <n v="1"/>
    <n v="1"/>
    <n v="1"/>
    <n v="1"/>
    <d v="2022-01-27T00:00:00"/>
    <x v="44"/>
    <x v="0"/>
    <x v="0"/>
    <b v="1"/>
    <n v="1"/>
  </r>
  <r>
    <s v="Processed"/>
    <s v="VJ300320609"/>
    <x v="2"/>
    <x v="3"/>
    <s v="Ritz Bits Cheese"/>
    <s v="Food"/>
    <n v="14622582337"/>
    <s v="Thursday, January 27, 2022"/>
    <s v="Cash"/>
    <n v="122"/>
    <n v="1.25"/>
    <n v="1"/>
    <n v="122"/>
    <n v="1.25"/>
    <n v="1"/>
    <n v="1.25"/>
    <n v="1.25"/>
    <d v="2022-01-27T00:00:00"/>
    <x v="47"/>
    <x v="1"/>
    <x v="1"/>
    <b v="1"/>
    <n v="1.25"/>
  </r>
  <r>
    <s v="Processed"/>
    <s v="VJ300320609"/>
    <x v="2"/>
    <x v="3"/>
    <s v="Ritz Bits Cheese"/>
    <s v="Food"/>
    <n v="14622582534"/>
    <s v="Thursday, January 27, 2022"/>
    <s v="Cash"/>
    <n v="122"/>
    <n v="1.25"/>
    <n v="1"/>
    <n v="122"/>
    <n v="1.25"/>
    <n v="1"/>
    <n v="1.25"/>
    <n v="1.25"/>
    <d v="2022-01-27T00:00:00"/>
    <x v="47"/>
    <x v="1"/>
    <x v="1"/>
    <b v="1"/>
    <n v="1.25"/>
  </r>
  <r>
    <s v="Processed"/>
    <s v="VJ300320609"/>
    <x v="2"/>
    <x v="3"/>
    <s v="Munchies Snack mix Flaming Hot"/>
    <s v="Food"/>
    <n v="14622600643"/>
    <s v="Thursday, January 27, 2022"/>
    <s v="Credit"/>
    <n v="123"/>
    <n v="1.5"/>
    <n v="1"/>
    <n v="123"/>
    <n v="1.5"/>
    <n v="1"/>
    <n v="1.5"/>
    <n v="1.5"/>
    <d v="2022-01-27T00:00:00"/>
    <x v="72"/>
    <x v="1"/>
    <x v="1"/>
    <b v="1"/>
    <n v="1.5"/>
  </r>
  <r>
    <s v="Processed"/>
    <s v="VJ300320609"/>
    <x v="2"/>
    <x v="3"/>
    <s v="Funyuns - Flaming Hot"/>
    <s v="Food"/>
    <n v="14622640597"/>
    <s v="Thursday, January 27, 2022"/>
    <s v="Cash"/>
    <n v="114"/>
    <n v="1.5"/>
    <n v="1"/>
    <n v="114"/>
    <n v="1.5"/>
    <n v="1"/>
    <n v="1.5"/>
    <n v="1.5"/>
    <d v="2022-01-27T00:00:00"/>
    <x v="71"/>
    <x v="1"/>
    <x v="1"/>
    <b v="1"/>
    <n v="1.5"/>
  </r>
  <r>
    <s v="Processed"/>
    <s v="VJ300320609"/>
    <x v="2"/>
    <x v="3"/>
    <s v="Funyuns - Flaming Hot"/>
    <s v="Food"/>
    <n v="14622642102"/>
    <s v="Thursday, January 27, 2022"/>
    <s v="Cash"/>
    <n v="114"/>
    <n v="1.5"/>
    <n v="1"/>
    <n v="114"/>
    <n v="1.5"/>
    <n v="1"/>
    <n v="1.5"/>
    <n v="1.5"/>
    <d v="2022-01-27T00:00:00"/>
    <x v="71"/>
    <x v="1"/>
    <x v="1"/>
    <b v="1"/>
    <n v="1.5"/>
  </r>
  <r>
    <s v="Processed"/>
    <s v="VJ300320609"/>
    <x v="2"/>
    <x v="3"/>
    <s v="Chesters Fries Flaming hot"/>
    <s v="Food"/>
    <n v="14622643999"/>
    <s v="Friday, January 28, 2022"/>
    <s v="Cash"/>
    <n v="113"/>
    <n v="1.5"/>
    <n v="1"/>
    <n v="113"/>
    <n v="1.5"/>
    <n v="1"/>
    <n v="1.5"/>
    <n v="1.5"/>
    <d v="2022-01-27T00:00:00"/>
    <x v="42"/>
    <x v="1"/>
    <x v="1"/>
    <b v="1"/>
    <n v="1.5"/>
  </r>
  <r>
    <s v="Processed"/>
    <s v="VJ300320609"/>
    <x v="2"/>
    <x v="3"/>
    <s v="Cheetos Flaming Hot Limon Crunchy"/>
    <s v="Food"/>
    <n v="14622697448"/>
    <s v="Friday, January 28, 2022"/>
    <s v="Cash"/>
    <n v="120"/>
    <n v="1.5"/>
    <n v="1"/>
    <n v="120"/>
    <n v="1.5"/>
    <n v="1"/>
    <n v="1.5"/>
    <n v="1.5"/>
    <d v="2022-01-27T00:00:00"/>
    <x v="75"/>
    <x v="1"/>
    <x v="1"/>
    <b v="1"/>
    <n v="1.5"/>
  </r>
  <r>
    <s v="Processed"/>
    <s v="VJ300320609"/>
    <x v="2"/>
    <x v="3"/>
    <s v="Chesters Fries Flaming hot"/>
    <s v="Food"/>
    <n v="14622698097"/>
    <s v="Friday, January 28, 2022"/>
    <s v="Cash"/>
    <n v="113"/>
    <n v="1.5"/>
    <n v="1"/>
    <n v="113"/>
    <n v="1.5"/>
    <n v="1"/>
    <n v="1.5"/>
    <n v="1.5"/>
    <d v="2022-01-27T00:00:00"/>
    <x v="42"/>
    <x v="1"/>
    <x v="1"/>
    <b v="1"/>
    <n v="1.5"/>
  </r>
  <r>
    <s v="Processed"/>
    <s v="VJ300320609"/>
    <x v="2"/>
    <x v="3"/>
    <s v="Sunkist Soda - Orange"/>
    <s v="Carbonated"/>
    <n v="14622908332"/>
    <s v="Friday, January 28, 2022"/>
    <s v="Cash"/>
    <n v="140"/>
    <n v="1"/>
    <n v="1"/>
    <n v="140"/>
    <n v="1"/>
    <n v="1"/>
    <n v="1"/>
    <n v="1"/>
    <d v="2022-01-28T00:00:00"/>
    <x v="70"/>
    <x v="0"/>
    <x v="0"/>
    <b v="1"/>
    <n v="1"/>
  </r>
  <r>
    <s v="Processed"/>
    <s v="VJ300320609"/>
    <x v="2"/>
    <x v="3"/>
    <s v="Coca Cola - Zero Sugar"/>
    <s v="Carbonated"/>
    <n v="14622918292"/>
    <s v="Friday, January 28, 2022"/>
    <s v="Cash"/>
    <n v="141"/>
    <n v="1"/>
    <n v="1"/>
    <n v="141"/>
    <n v="1"/>
    <n v="1"/>
    <n v="1"/>
    <n v="1"/>
    <d v="2022-01-28T00:00:00"/>
    <x v="44"/>
    <x v="0"/>
    <x v="0"/>
    <b v="1"/>
    <n v="1"/>
  </r>
  <r>
    <s v="Processed"/>
    <s v="VJ300320686"/>
    <x v="1"/>
    <x v="2"/>
    <s v="Snyder's of Hanover Pretzel - Cheddar Cheese"/>
    <s v="Food"/>
    <n v="14624263030"/>
    <s v="Friday, January 28, 2022"/>
    <s v="Cash"/>
    <n v="122"/>
    <n v="1.5"/>
    <n v="1"/>
    <n v="122"/>
    <n v="1.5"/>
    <n v="1"/>
    <n v="1.5"/>
    <n v="1.5"/>
    <d v="2022-01-28T00:00:00"/>
    <x v="62"/>
    <x v="1"/>
    <x v="1"/>
    <b v="1"/>
    <n v="1.5"/>
  </r>
  <r>
    <s v="Processed"/>
    <s v="VJ300320609"/>
    <x v="2"/>
    <x v="3"/>
    <s v="Chesters Fries Flaming hot"/>
    <s v="Food"/>
    <n v="14624270425"/>
    <s v="Friday, January 28, 2022"/>
    <s v="Credit"/>
    <n v="113"/>
    <n v="1.5"/>
    <n v="2"/>
    <n v="113"/>
    <n v="1.5"/>
    <n v="2"/>
    <n v="3"/>
    <n v="6"/>
    <d v="2022-01-28T00:00:00"/>
    <x v="42"/>
    <x v="1"/>
    <x v="1"/>
    <b v="1"/>
    <n v="1.5"/>
  </r>
  <r>
    <s v="Processed"/>
    <s v="VJ300320609"/>
    <x v="2"/>
    <x v="3"/>
    <s v="Monster Energy Original"/>
    <s v="Carbonated"/>
    <n v="14624270425"/>
    <s v="Friday, January 28, 2022"/>
    <s v="Credit"/>
    <n v="146"/>
    <n v="3"/>
    <n v="1"/>
    <n v="146"/>
    <n v="3"/>
    <n v="1"/>
    <n v="3"/>
    <n v="6"/>
    <d v="2022-01-28T00:00:00"/>
    <x v="5"/>
    <x v="0"/>
    <x v="0"/>
    <b v="1"/>
    <n v="3"/>
  </r>
  <r>
    <s v="Processed"/>
    <s v="VJ300320686"/>
    <x v="1"/>
    <x v="2"/>
    <s v="Good Health Veggie Stix - Sea Salt"/>
    <s v="Food"/>
    <n v="14624598028"/>
    <s v="Friday, January 28, 2022"/>
    <s v="Cash"/>
    <n v="113"/>
    <n v="1.5"/>
    <n v="1"/>
    <n v="113"/>
    <n v="1.5"/>
    <n v="1"/>
    <n v="1.5"/>
    <n v="1.5"/>
    <d v="2022-01-28T00:00:00"/>
    <x v="36"/>
    <x v="1"/>
    <x v="1"/>
    <b v="1"/>
    <n v="1.5"/>
  </r>
  <r>
    <s v="Processed"/>
    <s v="VJ300320686"/>
    <x v="1"/>
    <x v="2"/>
    <s v="NuGo Dark Chocolate - Choc Chip"/>
    <s v="Food"/>
    <n v="14624950559"/>
    <s v="Friday, January 28, 2022"/>
    <s v="Credit"/>
    <n v="137"/>
    <n v="2"/>
    <n v="1"/>
    <n v="137"/>
    <n v="2"/>
    <n v="1"/>
    <n v="2"/>
    <n v="2"/>
    <d v="2022-01-28T00:00:00"/>
    <x v="73"/>
    <x v="1"/>
    <x v="1"/>
    <b v="1"/>
    <n v="2"/>
  </r>
  <r>
    <s v="Processed"/>
    <s v="VJ300320611"/>
    <x v="0"/>
    <x v="0"/>
    <s v="Monster Energy Original"/>
    <s v="Carbonated"/>
    <n v="14625014390"/>
    <s v="Friday, January 28, 2022"/>
    <s v="Credit"/>
    <n v="146"/>
    <n v="3"/>
    <n v="1"/>
    <n v="146"/>
    <n v="3"/>
    <n v="1"/>
    <n v="3"/>
    <n v="3"/>
    <d v="2022-01-28T00:00:00"/>
    <x v="5"/>
    <x v="0"/>
    <x v="0"/>
    <b v="1"/>
    <n v="3"/>
  </r>
  <r>
    <s v="Processed"/>
    <s v="VJ300320609"/>
    <x v="2"/>
    <x v="3"/>
    <s v="Jack Links Beef Steak Original"/>
    <s v="Food"/>
    <n v="14625229797"/>
    <s v="Friday, January 28, 2022"/>
    <s v="Credit"/>
    <n v="133"/>
    <n v="2"/>
    <n v="1"/>
    <n v="133"/>
    <n v="2"/>
    <n v="1"/>
    <n v="2"/>
    <n v="2"/>
    <d v="2022-01-28T00:00:00"/>
    <x v="20"/>
    <x v="1"/>
    <x v="1"/>
    <b v="1"/>
    <n v="2"/>
  </r>
  <r>
    <s v="Processed"/>
    <s v="VJ300320609"/>
    <x v="2"/>
    <x v="3"/>
    <s v="Snapple Diet Tea - Peach Tea"/>
    <s v="Non Carbonated"/>
    <n v="14625234322"/>
    <s v="Friday, January 28, 2022"/>
    <s v="Credit"/>
    <n v="145"/>
    <n v="2.5"/>
    <n v="1"/>
    <n v="145"/>
    <n v="2.5"/>
    <n v="1"/>
    <n v="2.5"/>
    <n v="2.5"/>
    <d v="2022-01-28T00:00:00"/>
    <x v="37"/>
    <x v="2"/>
    <x v="2"/>
    <b v="1"/>
    <n v="2.5"/>
  </r>
  <r>
    <s v="Processed"/>
    <s v="VJ300320686"/>
    <x v="1"/>
    <x v="2"/>
    <s v="Miss Vickie's Potato Chip - Jalapeno"/>
    <s v="Food"/>
    <n v="14625507306"/>
    <s v="Friday, January 28, 2022"/>
    <s v="Cash"/>
    <n v="111"/>
    <n v="1.5"/>
    <n v="1"/>
    <n v="111"/>
    <n v="1.5"/>
    <n v="1"/>
    <n v="1.5"/>
    <n v="1.5"/>
    <d v="2022-01-28T00:00:00"/>
    <x v="43"/>
    <x v="1"/>
    <x v="1"/>
    <b v="1"/>
    <n v="1.5"/>
  </r>
  <r>
    <s v="Processed"/>
    <s v="VJ300320609"/>
    <x v="2"/>
    <x v="3"/>
    <s v="Coca Cola - Zero Sugar"/>
    <s v="Carbonated"/>
    <n v="14625833319"/>
    <s v="Friday, January 28, 2022"/>
    <s v="Cash"/>
    <n v="142"/>
    <n v="1"/>
    <n v="1"/>
    <n v="142"/>
    <n v="1"/>
    <n v="1"/>
    <n v="1"/>
    <n v="1"/>
    <d v="2022-01-28T00:00:00"/>
    <x v="44"/>
    <x v="0"/>
    <x v="0"/>
    <b v="1"/>
    <n v="1"/>
  </r>
  <r>
    <s v="Processed"/>
    <s v="VJ300205292"/>
    <x v="0"/>
    <x v="1"/>
    <s v="Good Health Veggie Stix - Sea Salt"/>
    <s v="Food"/>
    <n v="14626179324"/>
    <s v="Friday, January 28, 2022"/>
    <s v="Credit"/>
    <n v="111"/>
    <n v="1.5"/>
    <n v="1"/>
    <n v="111"/>
    <n v="1.5"/>
    <n v="1"/>
    <n v="1.5"/>
    <n v="1.5"/>
    <d v="2022-01-28T00:00:00"/>
    <x v="36"/>
    <x v="1"/>
    <x v="1"/>
    <b v="1"/>
    <n v="1.5"/>
  </r>
  <r>
    <s v="Processed"/>
    <s v="VJ300320609"/>
    <x v="2"/>
    <x v="3"/>
    <s v="Monster Energy Original"/>
    <s v="Carbonated"/>
    <n v="14626264303"/>
    <s v="Friday, January 28, 2022"/>
    <s v="Cash"/>
    <n v="144"/>
    <n v="3"/>
    <n v="1"/>
    <n v="144"/>
    <n v="3"/>
    <n v="1"/>
    <n v="3"/>
    <n v="3"/>
    <d v="2022-01-28T00:00:00"/>
    <x v="5"/>
    <x v="0"/>
    <x v="0"/>
    <b v="1"/>
    <n v="3"/>
  </r>
  <r>
    <s v="Processed"/>
    <s v="VJ300320609"/>
    <x v="2"/>
    <x v="3"/>
    <s v="Cheetos - Fleming Hot Crunchy"/>
    <s v="Food"/>
    <n v="14626266004"/>
    <s v="Friday, January 28, 2022"/>
    <s v="Cash"/>
    <n v="110"/>
    <n v="1.5"/>
    <n v="1"/>
    <n v="110"/>
    <n v="1.5"/>
    <n v="1"/>
    <n v="1.5"/>
    <n v="1.5"/>
    <d v="2022-01-28T00:00:00"/>
    <x v="16"/>
    <x v="1"/>
    <x v="1"/>
    <b v="1"/>
    <n v="1.5"/>
  </r>
  <r>
    <s v="Processed"/>
    <s v="VJ300320611"/>
    <x v="0"/>
    <x v="0"/>
    <s v="Poland Springs Water"/>
    <s v="Water"/>
    <n v="14626598098"/>
    <s v="Friday, January 28, 2022"/>
    <s v="Credit"/>
    <n v="142"/>
    <n v="1.5"/>
    <n v="2"/>
    <n v="142"/>
    <n v="1.5"/>
    <n v="2"/>
    <n v="3"/>
    <n v="3"/>
    <d v="2022-01-28T00:00:00"/>
    <x v="29"/>
    <x v="3"/>
    <x v="3"/>
    <b v="1"/>
    <n v="1.5"/>
  </r>
  <r>
    <s v="Processed"/>
    <s v="VJ300205292"/>
    <x v="0"/>
    <x v="1"/>
    <s v="KitKat - Crisp Wafers"/>
    <s v="Food"/>
    <n v="14626807509"/>
    <s v="Friday, January 28, 2022"/>
    <s v="Cash"/>
    <n v="130"/>
    <n v="2"/>
    <n v="1"/>
    <n v="130"/>
    <n v="2"/>
    <n v="1"/>
    <n v="2"/>
    <n v="2"/>
    <d v="2022-01-28T00:00:00"/>
    <x v="10"/>
    <x v="1"/>
    <x v="1"/>
    <b v="1"/>
    <n v="2"/>
  </r>
  <r>
    <s v="Processed"/>
    <s v="VJ300320609"/>
    <x v="2"/>
    <x v="3"/>
    <s v="Sunkist Soda - Orange"/>
    <s v="Carbonated"/>
    <n v="14626898494"/>
    <s v="Friday, January 28, 2022"/>
    <s v="Cash"/>
    <n v="140"/>
    <n v="1"/>
    <n v="1"/>
    <n v="140"/>
    <n v="1"/>
    <n v="1"/>
    <n v="1"/>
    <n v="1"/>
    <d v="2022-01-28T00:00:00"/>
    <x v="70"/>
    <x v="0"/>
    <x v="0"/>
    <b v="1"/>
    <n v="1"/>
  </r>
  <r>
    <s v="Processed"/>
    <s v="VJ300320609"/>
    <x v="2"/>
    <x v="3"/>
    <s v="Coca Cola - Zero Sugar"/>
    <s v="Carbonated"/>
    <n v="14626933609"/>
    <s v="Friday, January 28, 2022"/>
    <s v="Cash"/>
    <n v="141"/>
    <n v="1"/>
    <n v="1"/>
    <n v="141"/>
    <n v="1"/>
    <n v="1"/>
    <n v="1"/>
    <n v="1"/>
    <d v="2022-01-28T00:00:00"/>
    <x v="44"/>
    <x v="0"/>
    <x v="0"/>
    <b v="1"/>
    <n v="1"/>
  </r>
  <r>
    <s v="Processed"/>
    <s v="VJ300320609"/>
    <x v="2"/>
    <x v="3"/>
    <s v="Monster Energy Original"/>
    <s v="Carbonated"/>
    <n v="14627245237"/>
    <s v="Friday, January 28, 2022"/>
    <s v="Credit"/>
    <n v="144"/>
    <n v="3"/>
    <n v="1"/>
    <n v="144"/>
    <n v="3"/>
    <n v="1"/>
    <n v="3"/>
    <n v="3"/>
    <d v="2022-01-28T00:00:00"/>
    <x v="5"/>
    <x v="0"/>
    <x v="0"/>
    <b v="1"/>
    <n v="3"/>
  </r>
  <r>
    <s v="Processed"/>
    <s v="VJ300320609"/>
    <x v="2"/>
    <x v="3"/>
    <s v="Coca Cola - Zero Sugar"/>
    <s v="Carbonated"/>
    <n v="14627311015"/>
    <s v="Friday, January 28, 2022"/>
    <s v="Cash"/>
    <n v="141"/>
    <n v="1"/>
    <n v="1"/>
    <n v="141"/>
    <n v="1"/>
    <n v="1"/>
    <n v="1"/>
    <n v="1"/>
    <d v="2022-01-28T00:00:00"/>
    <x v="44"/>
    <x v="0"/>
    <x v="0"/>
    <b v="1"/>
    <n v="1"/>
  </r>
  <r>
    <s v="Processed"/>
    <s v="VJ300320609"/>
    <x v="2"/>
    <x v="3"/>
    <s v="Coca Cola - Zero Sugar"/>
    <s v="Carbonated"/>
    <n v="14627325633"/>
    <s v="Friday, January 28, 2022"/>
    <s v="Cash"/>
    <n v="141"/>
    <n v="1"/>
    <n v="1"/>
    <n v="141"/>
    <n v="1"/>
    <n v="1"/>
    <n v="1"/>
    <n v="1"/>
    <d v="2022-01-28T00:00:00"/>
    <x v="44"/>
    <x v="0"/>
    <x v="0"/>
    <b v="1"/>
    <n v="1"/>
  </r>
  <r>
    <s v="Processed"/>
    <s v="VJ300320609"/>
    <x v="2"/>
    <x v="3"/>
    <s v="Monster Energy Original"/>
    <s v="Carbonated"/>
    <n v="14627444378"/>
    <s v="Friday, January 28, 2022"/>
    <s v="Cash"/>
    <n v="144"/>
    <n v="3"/>
    <n v="1"/>
    <n v="144"/>
    <n v="3"/>
    <n v="1"/>
    <n v="3"/>
    <n v="3"/>
    <d v="2022-01-28T00:00:00"/>
    <x v="5"/>
    <x v="0"/>
    <x v="0"/>
    <b v="1"/>
    <n v="3"/>
  </r>
  <r>
    <s v="Processed"/>
    <s v="VJ300320609"/>
    <x v="2"/>
    <x v="3"/>
    <s v="Monster Energy Original"/>
    <s v="Carbonated"/>
    <n v="14627622462"/>
    <s v="Saturday, January 29, 2022"/>
    <s v="Cash"/>
    <n v="144"/>
    <n v="3"/>
    <n v="1"/>
    <n v="144"/>
    <n v="3"/>
    <n v="1"/>
    <n v="3"/>
    <n v="3"/>
    <d v="2022-01-28T00:00:00"/>
    <x v="5"/>
    <x v="0"/>
    <x v="0"/>
    <b v="1"/>
    <n v="3"/>
  </r>
  <r>
    <s v="Processed"/>
    <s v="VJ300320609"/>
    <x v="2"/>
    <x v="3"/>
    <s v="Cheetos - Fleming Hot Crunchy"/>
    <s v="Food"/>
    <n v="14627622993"/>
    <s v="Saturday, January 29, 2022"/>
    <s v="Cash"/>
    <n v="110"/>
    <n v="1.5"/>
    <n v="1"/>
    <n v="110"/>
    <n v="1.5"/>
    <n v="1"/>
    <n v="1.5"/>
    <n v="1.5"/>
    <d v="2022-01-28T00:00:00"/>
    <x v="16"/>
    <x v="1"/>
    <x v="1"/>
    <b v="1"/>
    <n v="1.5"/>
  </r>
  <r>
    <s v="Processed"/>
    <s v="VJ300320609"/>
    <x v="2"/>
    <x v="3"/>
    <s v="Ritz Bits Cheese"/>
    <s v="Food"/>
    <n v="14627623089"/>
    <s v="Saturday, January 29, 2022"/>
    <s v="Cash"/>
    <n v="122"/>
    <n v="1.25"/>
    <n v="1"/>
    <n v="122"/>
    <n v="1.25"/>
    <n v="1"/>
    <n v="1.25"/>
    <n v="1.25"/>
    <d v="2022-01-28T00:00:00"/>
    <x v="47"/>
    <x v="1"/>
    <x v="1"/>
    <b v="1"/>
    <n v="1.25"/>
  </r>
  <r>
    <s v="Processed"/>
    <s v="VJ300320609"/>
    <x v="2"/>
    <x v="3"/>
    <s v="Ritz Bits Cheese"/>
    <s v="Food"/>
    <n v="14627626664"/>
    <s v="Saturday, January 29, 2022"/>
    <s v="Cash"/>
    <n v="122"/>
    <n v="1.25"/>
    <n v="1"/>
    <n v="122"/>
    <n v="1.25"/>
    <n v="1"/>
    <n v="1.25"/>
    <n v="1.25"/>
    <d v="2022-01-28T00:00:00"/>
    <x v="47"/>
    <x v="1"/>
    <x v="1"/>
    <b v="1"/>
    <n v="1.25"/>
  </r>
  <r>
    <s v="Processed"/>
    <s v="VJ300320609"/>
    <x v="2"/>
    <x v="3"/>
    <s v="Snapple Diet Tea - Lemon"/>
    <s v="Non Carbonated"/>
    <n v="14628029621"/>
    <s v="Saturday, January 29, 2022"/>
    <s v="Credit"/>
    <n v="143"/>
    <n v="2.5"/>
    <n v="1"/>
    <n v="143"/>
    <n v="2.5"/>
    <n v="1"/>
    <n v="2.5"/>
    <n v="2.5"/>
    <d v="2022-01-29T00:00:00"/>
    <x v="7"/>
    <x v="2"/>
    <x v="2"/>
    <b v="1"/>
    <n v="2.5"/>
  </r>
  <r>
    <s v="Processed"/>
    <s v="VJ300320611"/>
    <x v="0"/>
    <x v="0"/>
    <s v="Poland Springs Water"/>
    <s v="Water"/>
    <n v="14631255630"/>
    <s v="Sunday, January 30, 2022"/>
    <s v="Credit"/>
    <n v="142"/>
    <n v="1.5"/>
    <n v="1"/>
    <n v="142"/>
    <n v="1.5"/>
    <n v="1"/>
    <n v="1.5"/>
    <n v="6"/>
    <d v="2022-01-30T00:00:00"/>
    <x v="29"/>
    <x v="3"/>
    <x v="3"/>
    <b v="1"/>
    <n v="1.5"/>
  </r>
  <r>
    <s v="Processed"/>
    <s v="VJ300320611"/>
    <x v="0"/>
    <x v="0"/>
    <s v="Monster Energy Original"/>
    <s v="Carbonated"/>
    <n v="14631255630"/>
    <s v="Sunday, January 30, 2022"/>
    <s v="Credit"/>
    <n v="146"/>
    <n v="3"/>
    <n v="1"/>
    <n v="146"/>
    <n v="3"/>
    <n v="1"/>
    <n v="3"/>
    <n v="6"/>
    <d v="2022-01-30T00:00:00"/>
    <x v="5"/>
    <x v="0"/>
    <x v="0"/>
    <b v="1"/>
    <n v="3"/>
  </r>
  <r>
    <s v="Processed"/>
    <s v="VJ300320611"/>
    <x v="0"/>
    <x v="0"/>
    <s v="Lays Baked - Original"/>
    <s v="Food"/>
    <n v="14631255630"/>
    <s v="Sunday, January 30, 2022"/>
    <s v="Credit"/>
    <n v="112"/>
    <n v="1.5"/>
    <n v="1"/>
    <n v="112"/>
    <n v="1.5"/>
    <n v="1"/>
    <n v="1.5"/>
    <n v="6"/>
    <d v="2022-01-30T00:00:00"/>
    <x v="55"/>
    <x v="1"/>
    <x v="1"/>
    <b v="1"/>
    <n v="1.5"/>
  </r>
  <r>
    <s v="Processed"/>
    <s v="VJ300320611"/>
    <x v="0"/>
    <x v="0"/>
    <s v="Poland Springs Water"/>
    <s v="Water"/>
    <n v="14631313975"/>
    <s v="Sunday, January 30, 2022"/>
    <s v="Cash"/>
    <n v="142"/>
    <n v="1.5"/>
    <n v="1"/>
    <n v="142"/>
    <n v="1.5"/>
    <n v="1"/>
    <n v="1.5"/>
    <n v="1.5"/>
    <d v="2022-01-30T00:00:00"/>
    <x v="29"/>
    <x v="3"/>
    <x v="3"/>
    <b v="1"/>
    <n v="1.5"/>
  </r>
  <r>
    <s v="Processed"/>
    <s v="VJ300205292"/>
    <x v="0"/>
    <x v="1"/>
    <s v="Oberto Specialty Meats - Original"/>
    <s v="Food"/>
    <n v="14631362547"/>
    <s v="Sunday, January 30, 2022"/>
    <s v="Credit"/>
    <n v="113"/>
    <n v="3"/>
    <n v="1"/>
    <n v="113"/>
    <n v="3"/>
    <n v="1"/>
    <n v="3"/>
    <n v="3"/>
    <d v="2022-01-30T00:00:00"/>
    <x v="76"/>
    <x v="1"/>
    <x v="1"/>
    <b v="1"/>
    <n v="3"/>
  </r>
  <r>
    <s v="Processed"/>
    <s v="VJ300320611"/>
    <x v="0"/>
    <x v="0"/>
    <s v="V8 Vegetable Juice - Original"/>
    <s v="Non Carbonated"/>
    <n v="14631674330"/>
    <s v="Sunday, January 30, 2022"/>
    <s v="Cash"/>
    <n v="141"/>
    <n v="1.5"/>
    <n v="1"/>
    <n v="141"/>
    <n v="1.5"/>
    <n v="1"/>
    <n v="1.5"/>
    <n v="1.5"/>
    <d v="2022-01-30T00:00:00"/>
    <x v="33"/>
    <x v="2"/>
    <x v="2"/>
    <b v="1"/>
    <n v="1.5"/>
  </r>
  <r>
    <s v="Processed"/>
    <s v="VJ300320611"/>
    <x v="0"/>
    <x v="0"/>
    <s v="Poland Springs Water"/>
    <s v="Water"/>
    <n v="14631757968"/>
    <s v="Sunday, January 30, 2022"/>
    <s v="Cash"/>
    <n v="142"/>
    <n v="1.5"/>
    <n v="1"/>
    <n v="142"/>
    <n v="1.5"/>
    <n v="1"/>
    <n v="1.5"/>
    <n v="1.5"/>
    <d v="2022-01-30T00:00:00"/>
    <x v="29"/>
    <x v="3"/>
    <x v="3"/>
    <b v="1"/>
    <n v="1.5"/>
  </r>
  <r>
    <s v="Processed"/>
    <s v="VJ300205292"/>
    <x v="0"/>
    <x v="1"/>
    <s v="Poland Springs Water"/>
    <s v="Water"/>
    <n v="14632881624"/>
    <s v="Monday, January 31, 2022"/>
    <s v="Credit"/>
    <n v="144"/>
    <n v="1.5"/>
    <n v="3"/>
    <n v="144"/>
    <n v="1.5"/>
    <n v="3"/>
    <n v="4.5"/>
    <n v="4.5"/>
    <d v="2022-01-30T00:00:00"/>
    <x v="29"/>
    <x v="3"/>
    <x v="3"/>
    <b v="1"/>
    <n v="1.5"/>
  </r>
  <r>
    <s v="Processed"/>
    <s v="VJ300320609"/>
    <x v="2"/>
    <x v="3"/>
    <s v="Cheetos - Fleming Hot Crunchy"/>
    <s v="Food"/>
    <n v="14633271391"/>
    <s v="Monday, January 31, 2022"/>
    <s v="Credit"/>
    <n v="110"/>
    <n v="1.5"/>
    <n v="1"/>
    <n v="110"/>
    <n v="1.5"/>
    <n v="1"/>
    <n v="1.5"/>
    <n v="1.5"/>
    <d v="2022-01-31T00:00:00"/>
    <x v="16"/>
    <x v="1"/>
    <x v="1"/>
    <b v="1"/>
    <n v="1.5"/>
  </r>
  <r>
    <s v="Processed"/>
    <s v="VJ300320609"/>
    <x v="2"/>
    <x v="3"/>
    <s v="Snapple Diet Tea - Peach Tea"/>
    <s v="Non Carbonated"/>
    <n v="14633421017"/>
    <s v="Monday, January 31, 2022"/>
    <s v="Cash"/>
    <n v="145"/>
    <n v="2.5"/>
    <n v="1"/>
    <n v="145"/>
    <n v="2.5"/>
    <n v="1"/>
    <n v="2.5"/>
    <n v="2.5"/>
    <d v="2022-01-31T00:00:00"/>
    <x v="37"/>
    <x v="2"/>
    <x v="2"/>
    <b v="1"/>
    <n v="2.5"/>
  </r>
  <r>
    <s v="Processed"/>
    <s v="VJ300320609"/>
    <x v="2"/>
    <x v="3"/>
    <s v="Snapple Diet Tea - Peach Tea"/>
    <s v="Non Carbonated"/>
    <n v="14633422692"/>
    <s v="Monday, January 31, 2022"/>
    <s v="Cash"/>
    <n v="145"/>
    <n v="2.5"/>
    <n v="1"/>
    <n v="145"/>
    <n v="2.5"/>
    <n v="1"/>
    <n v="2.5"/>
    <n v="2.5"/>
    <d v="2022-01-31T00:00:00"/>
    <x v="37"/>
    <x v="2"/>
    <x v="2"/>
    <b v="1"/>
    <n v="2.5"/>
  </r>
  <r>
    <s v="Processed"/>
    <s v="VJ300320609"/>
    <x v="2"/>
    <x v="3"/>
    <s v="Jack Links Beef Steak Original"/>
    <s v="Food"/>
    <n v="14633471466"/>
    <s v="Monday, January 31, 2022"/>
    <s v="Credit"/>
    <n v="133"/>
    <n v="2"/>
    <n v="1"/>
    <n v="133"/>
    <n v="2"/>
    <n v="1"/>
    <n v="2"/>
    <n v="4"/>
    <d v="2022-01-31T00:00:00"/>
    <x v="20"/>
    <x v="1"/>
    <x v="1"/>
    <b v="1"/>
    <n v="2"/>
  </r>
  <r>
    <s v="Processed"/>
    <s v="VJ300320609"/>
    <x v="2"/>
    <x v="3"/>
    <s v="KitKat - Crisp Wafers"/>
    <s v="Food"/>
    <n v="14633471466"/>
    <s v="Monday, January 31, 2022"/>
    <s v="Credit"/>
    <n v="134"/>
    <n v="2"/>
    <n v="1"/>
    <n v="134"/>
    <n v="2"/>
    <n v="1"/>
    <n v="2"/>
    <n v="4"/>
    <d v="2022-01-31T00:00:00"/>
    <x v="10"/>
    <x v="1"/>
    <x v="1"/>
    <b v="1"/>
    <n v="2"/>
  </r>
  <r>
    <s v="Processed"/>
    <s v="VJ300320686"/>
    <x v="1"/>
    <x v="2"/>
    <s v="Miss Vickie's Potato Chip - Smokehouse BBQ"/>
    <s v="Food"/>
    <n v="14633614405"/>
    <s v="Monday, January 31, 2022"/>
    <s v="Cash"/>
    <n v="114"/>
    <n v="1.5"/>
    <n v="1"/>
    <n v="114"/>
    <n v="1.5"/>
    <n v="1"/>
    <n v="1.5"/>
    <n v="1.5"/>
    <d v="2022-01-31T00:00:00"/>
    <x v="51"/>
    <x v="1"/>
    <x v="1"/>
    <b v="1"/>
    <n v="1.5"/>
  </r>
  <r>
    <s v="Processed"/>
    <s v="VJ300320686"/>
    <x v="1"/>
    <x v="2"/>
    <s v="Miss Vickie's Potato Chip - Lime &amp; Cracked Pe"/>
    <s v="Food"/>
    <n v="14633641861"/>
    <s v="Monday, January 31, 2022"/>
    <s v="Credit"/>
    <n v="110"/>
    <n v="1.5"/>
    <n v="1"/>
    <n v="110"/>
    <n v="1.5"/>
    <n v="1"/>
    <n v="1.5"/>
    <n v="1.5"/>
    <d v="2022-01-31T00:00:00"/>
    <x v="4"/>
    <x v="1"/>
    <x v="1"/>
    <b v="1"/>
    <n v="1.5"/>
  </r>
  <r>
    <s v="Processed"/>
    <s v="VJ300320686"/>
    <x v="1"/>
    <x v="2"/>
    <s v="Snapple Diet Tea - Lemon"/>
    <s v="Non Carbonated"/>
    <n v="14635120893"/>
    <s v="Monday, January 31, 2022"/>
    <s v="Credit"/>
    <n v="145"/>
    <n v="2.5"/>
    <n v="1"/>
    <n v="145"/>
    <n v="2.5"/>
    <n v="1"/>
    <n v="2.5"/>
    <n v="2.5"/>
    <d v="2022-01-31T00:00:00"/>
    <x v="7"/>
    <x v="2"/>
    <x v="2"/>
    <b v="1"/>
    <n v="2.5"/>
  </r>
  <r>
    <s v="Processed"/>
    <s v="VJ300320686"/>
    <x v="1"/>
    <x v="2"/>
    <s v="Robert Irvine's - Fit Crunch -  Chocolate Pea"/>
    <s v="Food"/>
    <n v="14635554708"/>
    <s v="Monday, January 31, 2022"/>
    <s v="Cash"/>
    <n v="133"/>
    <n v="2"/>
    <n v="1"/>
    <n v="133"/>
    <n v="2"/>
    <n v="1"/>
    <n v="2"/>
    <n v="2"/>
    <d v="2022-01-31T00:00:00"/>
    <x v="21"/>
    <x v="1"/>
    <x v="1"/>
    <b v="1"/>
    <n v="2"/>
  </r>
  <r>
    <s v="Processed"/>
    <s v="VJ300320611"/>
    <x v="0"/>
    <x v="0"/>
    <s v="Red Bull - Original"/>
    <s v="Carbonated"/>
    <n v="14635941850"/>
    <s v="Monday, January 31, 2022"/>
    <s v="Credit"/>
    <n v="148"/>
    <n v="3.5"/>
    <n v="1"/>
    <n v="148"/>
    <n v="3.5"/>
    <n v="1"/>
    <n v="3.5"/>
    <n v="3.5"/>
    <d v="2022-01-31T00:00:00"/>
    <x v="45"/>
    <x v="0"/>
    <x v="0"/>
    <b v="1"/>
    <n v="3.5"/>
  </r>
  <r>
    <s v="Processed"/>
    <s v="VJ300320609"/>
    <x v="2"/>
    <x v="3"/>
    <s v="Red Bull - Original"/>
    <s v="Carbonated"/>
    <n v="14636080658"/>
    <s v="Monday, January 31, 2022"/>
    <s v="Cash"/>
    <n v="148"/>
    <n v="3"/>
    <n v="1"/>
    <n v="148"/>
    <n v="3"/>
    <n v="1"/>
    <n v="3"/>
    <n v="3"/>
    <d v="2022-01-31T00:00:00"/>
    <x v="45"/>
    <x v="0"/>
    <x v="0"/>
    <b v="1"/>
    <n v="3"/>
  </r>
  <r>
    <s v="Processed"/>
    <s v="VJ300320609"/>
    <x v="2"/>
    <x v="3"/>
    <s v="Sunkist Soda - Orange"/>
    <s v="Carbonated"/>
    <n v="14636084400"/>
    <s v="Monday, January 31, 2022"/>
    <s v="Cash"/>
    <n v="140"/>
    <n v="1"/>
    <n v="1"/>
    <n v="140"/>
    <n v="1"/>
    <n v="1"/>
    <n v="1"/>
    <n v="1"/>
    <d v="2022-01-31T00:00:00"/>
    <x v="70"/>
    <x v="0"/>
    <x v="0"/>
    <b v="1"/>
    <n v="1"/>
  </r>
  <r>
    <s v="Processed"/>
    <s v="VJ300320609"/>
    <x v="2"/>
    <x v="3"/>
    <s v="Red Bull - Original"/>
    <s v="Carbonated"/>
    <n v="14636150004"/>
    <s v="Monday, January 31, 2022"/>
    <s v="Cash"/>
    <n v="148"/>
    <n v="3"/>
    <n v="1"/>
    <n v="148"/>
    <n v="3"/>
    <n v="1"/>
    <n v="3"/>
    <n v="3"/>
    <d v="2022-01-31T00:00:00"/>
    <x v="45"/>
    <x v="0"/>
    <x v="0"/>
    <b v="1"/>
    <n v="3"/>
  </r>
  <r>
    <s v="Processed"/>
    <s v="VJ300320609"/>
    <x v="2"/>
    <x v="3"/>
    <s v="KitKat - Crisp Wafers"/>
    <s v="Food"/>
    <n v="14636151335"/>
    <s v="Monday, January 31, 2022"/>
    <s v="Cash"/>
    <n v="134"/>
    <n v="2"/>
    <n v="1"/>
    <n v="134"/>
    <n v="2"/>
    <n v="1"/>
    <n v="2"/>
    <n v="2"/>
    <d v="2022-01-31T00:00:00"/>
    <x v="10"/>
    <x v="1"/>
    <x v="1"/>
    <b v="1"/>
    <n v="2"/>
  </r>
  <r>
    <s v="Processed"/>
    <s v="VJ300320686"/>
    <x v="1"/>
    <x v="2"/>
    <s v="Robert Irvine's - Fit Crunch -  Chocolate Pea"/>
    <s v="Food"/>
    <n v="14636362770"/>
    <s v="Monday, January 31, 2022"/>
    <s v="Credit"/>
    <n v="133"/>
    <n v="2"/>
    <n v="1"/>
    <n v="133"/>
    <n v="2"/>
    <n v="1"/>
    <n v="2"/>
    <n v="2"/>
    <d v="2022-01-31T00:00:00"/>
    <x v="21"/>
    <x v="1"/>
    <x v="1"/>
    <b v="1"/>
    <n v="2"/>
  </r>
  <r>
    <s v="Processed"/>
    <s v="VJ300320609"/>
    <x v="2"/>
    <x v="3"/>
    <s v="Coca Cola - Zero Sugar"/>
    <s v="Carbonated"/>
    <n v="14636519802"/>
    <s v="Monday, January 31, 2022"/>
    <s v="Cash"/>
    <n v="141"/>
    <n v="1"/>
    <n v="1"/>
    <n v="141"/>
    <n v="1"/>
    <n v="1"/>
    <n v="1"/>
    <n v="1"/>
    <d v="2022-01-31T00:00:00"/>
    <x v="44"/>
    <x v="0"/>
    <x v="0"/>
    <b v="1"/>
    <n v="1"/>
  </r>
  <r>
    <s v="Processed"/>
    <s v="VJ300205292"/>
    <x v="0"/>
    <x v="1"/>
    <s v="Good Health Veggie Stix - Sea Salt"/>
    <s v="Food"/>
    <n v="14636524627"/>
    <s v="Monday, January 31, 2022"/>
    <s v="Credit"/>
    <n v="111"/>
    <n v="1.5"/>
    <n v="1"/>
    <n v="111"/>
    <n v="1.5"/>
    <n v="1"/>
    <n v="1.5"/>
    <n v="1.5"/>
    <d v="2022-01-31T00:00:00"/>
    <x v="36"/>
    <x v="1"/>
    <x v="1"/>
    <b v="1"/>
    <n v="1.5"/>
  </r>
  <r>
    <s v="Processed"/>
    <s v="VJ300320609"/>
    <x v="2"/>
    <x v="3"/>
    <s v="Coca Cola - Zero Sugar"/>
    <s v="Carbonated"/>
    <n v="14636758552"/>
    <s v="Monday, January 31, 2022"/>
    <s v="Cash"/>
    <n v="142"/>
    <n v="1"/>
    <n v="1"/>
    <n v="142"/>
    <n v="1"/>
    <n v="1"/>
    <n v="1"/>
    <n v="1"/>
    <d v="2022-01-31T00:00:00"/>
    <x v="44"/>
    <x v="0"/>
    <x v="0"/>
    <b v="1"/>
    <n v="1"/>
  </r>
  <r>
    <s v="Processed"/>
    <s v="VJ300320609"/>
    <x v="2"/>
    <x v="3"/>
    <s v="Monster Energy Original"/>
    <s v="Carbonated"/>
    <n v="14636868147"/>
    <s v="Monday, January 31, 2022"/>
    <s v="Credit"/>
    <n v="146"/>
    <n v="3"/>
    <n v="1"/>
    <n v="146"/>
    <n v="3"/>
    <n v="1"/>
    <n v="3"/>
    <n v="3"/>
    <d v="2022-01-31T00:00:00"/>
    <x v="5"/>
    <x v="0"/>
    <x v="0"/>
    <b v="1"/>
    <n v="3"/>
  </r>
  <r>
    <s v="Processed"/>
    <s v="VJ300320611"/>
    <x v="0"/>
    <x v="0"/>
    <s v="Monster Energy Original"/>
    <s v="Carbonated"/>
    <n v="14636950280"/>
    <s v="Monday, January 31, 2022"/>
    <s v="Credit"/>
    <n v="146"/>
    <n v="3"/>
    <n v="1"/>
    <n v="146"/>
    <n v="3"/>
    <n v="1"/>
    <n v="3"/>
    <n v="6"/>
    <d v="2022-01-31T00:00:00"/>
    <x v="5"/>
    <x v="0"/>
    <x v="0"/>
    <b v="1"/>
    <n v="3"/>
  </r>
  <r>
    <s v="Processed"/>
    <s v="VJ300320611"/>
    <x v="0"/>
    <x v="0"/>
    <s v="Poland Springs Water"/>
    <s v="Water"/>
    <n v="14636950280"/>
    <s v="Monday, January 31, 2022"/>
    <s v="Credit"/>
    <n v="142"/>
    <n v="1.5"/>
    <n v="1"/>
    <n v="142"/>
    <n v="1.5"/>
    <n v="1"/>
    <n v="1.5"/>
    <n v="6"/>
    <d v="2022-01-31T00:00:00"/>
    <x v="29"/>
    <x v="3"/>
    <x v="3"/>
    <b v="1"/>
    <n v="1.5"/>
  </r>
  <r>
    <s v="Processed"/>
    <s v="VJ300320611"/>
    <x v="0"/>
    <x v="0"/>
    <s v="Lays Baked - Original"/>
    <s v="Food"/>
    <n v="14636950280"/>
    <s v="Monday, January 31, 2022"/>
    <s v="Credit"/>
    <n v="112"/>
    <n v="1.5"/>
    <n v="1"/>
    <n v="112"/>
    <n v="1.5"/>
    <n v="1"/>
    <n v="1.5"/>
    <n v="6"/>
    <d v="2022-01-31T00:00:00"/>
    <x v="55"/>
    <x v="1"/>
    <x v="1"/>
    <b v="1"/>
    <n v="1.5"/>
  </r>
  <r>
    <s v="Processed"/>
    <s v="VJ300320609"/>
    <x v="2"/>
    <x v="3"/>
    <s v="Coca Cola - Zero Sugar"/>
    <s v="Carbonated"/>
    <n v="14637131395"/>
    <s v="Monday, January 31, 2022"/>
    <s v="Cash"/>
    <n v="141"/>
    <n v="1"/>
    <n v="1"/>
    <n v="141"/>
    <n v="1"/>
    <n v="1"/>
    <n v="1"/>
    <n v="1"/>
    <d v="2022-01-31T00:00:00"/>
    <x v="44"/>
    <x v="0"/>
    <x v="0"/>
    <b v="1"/>
    <n v="1"/>
  </r>
  <r>
    <s v="Processed"/>
    <s v="VJ300320609"/>
    <x v="2"/>
    <x v="3"/>
    <s v="Coca Cola - Zero Sugar"/>
    <s v="Carbonated"/>
    <n v="14637150652"/>
    <s v="Monday, January 31, 2022"/>
    <s v="Cash"/>
    <n v="141"/>
    <n v="1"/>
    <n v="1"/>
    <n v="141"/>
    <n v="1"/>
    <n v="1"/>
    <n v="1"/>
    <n v="1"/>
    <d v="2022-01-31T00:00:00"/>
    <x v="44"/>
    <x v="0"/>
    <x v="0"/>
    <b v="1"/>
    <n v="1"/>
  </r>
  <r>
    <s v="Processed"/>
    <s v="VJ300320609"/>
    <x v="2"/>
    <x v="3"/>
    <s v="Coca Cola - Zero Sugar"/>
    <s v="Carbonated"/>
    <n v="14637555321"/>
    <s v="Monday, January 31, 2022"/>
    <s v="Cash"/>
    <n v="142"/>
    <n v="1"/>
    <n v="1"/>
    <n v="142"/>
    <n v="1"/>
    <n v="1"/>
    <n v="1"/>
    <n v="1"/>
    <d v="2022-01-31T00:00:00"/>
    <x v="44"/>
    <x v="0"/>
    <x v="0"/>
    <b v="1"/>
    <n v="1"/>
  </r>
  <r>
    <s v="Processed"/>
    <s v="VJ300320609"/>
    <x v="2"/>
    <x v="3"/>
    <s v="Monster Energy Original"/>
    <s v="Carbonated"/>
    <n v="14637579510"/>
    <s v="Monday, January 31, 2022"/>
    <s v="Cash"/>
    <n v="144"/>
    <n v="3"/>
    <n v="1"/>
    <n v="144"/>
    <n v="3"/>
    <n v="1"/>
    <n v="3"/>
    <n v="3"/>
    <d v="2022-01-31T00:00:00"/>
    <x v="5"/>
    <x v="0"/>
    <x v="0"/>
    <b v="1"/>
    <n v="3"/>
  </r>
  <r>
    <s v="Processed"/>
    <s v="VJ300205292"/>
    <x v="0"/>
    <x v="1"/>
    <s v="Bai Antioxidant - Zambia Bingcherry"/>
    <s v="Non Carbonated"/>
    <n v="14637738257"/>
    <s v="Tuesday, February 1, 2022"/>
    <s v="Credit"/>
    <n v="146"/>
    <n v="2.5"/>
    <n v="1"/>
    <n v="146"/>
    <n v="2.5"/>
    <n v="1"/>
    <n v="2.5"/>
    <n v="2.5"/>
    <d v="2022-01-31T00:00:00"/>
    <x v="56"/>
    <x v="2"/>
    <x v="2"/>
    <b v="1"/>
    <n v="2.5"/>
  </r>
  <r>
    <s v="Processed"/>
    <s v="VJ300320609"/>
    <x v="2"/>
    <x v="3"/>
    <s v="Coca Cola - Zero Sugar"/>
    <s v="Carbonated"/>
    <n v="14637815546"/>
    <s v="Tuesday, February 1, 2022"/>
    <s v="Cash"/>
    <n v="142"/>
    <n v="1"/>
    <n v="1"/>
    <n v="142"/>
    <n v="1"/>
    <n v="1"/>
    <n v="1"/>
    <n v="1"/>
    <d v="2022-01-31T00:00:00"/>
    <x v="44"/>
    <x v="0"/>
    <x v="0"/>
    <b v="1"/>
    <n v="1"/>
  </r>
  <r>
    <s v="Processed"/>
    <s v="VJ300320609"/>
    <x v="2"/>
    <x v="3"/>
    <s v="Coca Cola - Zero Sugar"/>
    <s v="Carbonated"/>
    <n v="14637961128"/>
    <s v="Tuesday, February 1, 2022"/>
    <s v="Cash"/>
    <n v="142"/>
    <n v="1"/>
    <n v="1"/>
    <n v="142"/>
    <n v="1"/>
    <n v="1"/>
    <n v="1"/>
    <n v="1"/>
    <d v="2022-02-01T00:00:00"/>
    <x v="44"/>
    <x v="0"/>
    <x v="0"/>
    <b v="1"/>
    <n v="1"/>
  </r>
  <r>
    <s v="Processed"/>
    <s v="VJ300320609"/>
    <x v="2"/>
    <x v="3"/>
    <s v="Coca Cola - Zero Sugar"/>
    <s v="Carbonated"/>
    <n v="14637974373"/>
    <s v="Tuesday, February 1, 2022"/>
    <s v="Cash"/>
    <n v="142"/>
    <n v="1"/>
    <n v="1"/>
    <n v="142"/>
    <n v="1"/>
    <n v="1"/>
    <n v="1"/>
    <n v="1"/>
    <d v="2022-02-01T00:00:00"/>
    <x v="44"/>
    <x v="0"/>
    <x v="0"/>
    <b v="1"/>
    <n v="1"/>
  </r>
  <r>
    <s v="Processed"/>
    <s v="VJ300320609"/>
    <x v="2"/>
    <x v="3"/>
    <s v="Jack Links Beef Steak Original"/>
    <s v="Food"/>
    <n v="14638416282"/>
    <s v="Tuesday, February 1, 2022"/>
    <s v="Credit"/>
    <n v="133"/>
    <n v="2"/>
    <n v="1"/>
    <n v="133"/>
    <n v="2"/>
    <n v="1"/>
    <n v="2"/>
    <n v="5"/>
    <d v="2022-02-01T00:00:00"/>
    <x v="20"/>
    <x v="1"/>
    <x v="1"/>
    <b v="1"/>
    <n v="2"/>
  </r>
  <r>
    <s v="Processed"/>
    <s v="VJ300320609"/>
    <x v="2"/>
    <x v="3"/>
    <s v="Munchies Snack mix Flaming Hot"/>
    <s v="Food"/>
    <n v="14638416282"/>
    <s v="Tuesday, February 1, 2022"/>
    <s v="Credit"/>
    <n v="123"/>
    <n v="1.5"/>
    <n v="1"/>
    <n v="123"/>
    <n v="1.5"/>
    <n v="1"/>
    <n v="1.5"/>
    <n v="5"/>
    <d v="2022-02-01T00:00:00"/>
    <x v="72"/>
    <x v="1"/>
    <x v="1"/>
    <b v="1"/>
    <n v="1.5"/>
  </r>
  <r>
    <s v="Processed"/>
    <s v="VJ300320609"/>
    <x v="2"/>
    <x v="3"/>
    <s v="Cheetos Flaming Hot Limon Crunchy"/>
    <s v="Food"/>
    <n v="14638416282"/>
    <s v="Tuesday, February 1, 2022"/>
    <s v="Credit"/>
    <n v="120"/>
    <n v="1.5"/>
    <n v="1"/>
    <n v="120"/>
    <n v="1.5"/>
    <n v="1"/>
    <n v="1.5"/>
    <n v="5"/>
    <d v="2022-02-01T00:00:00"/>
    <x v="75"/>
    <x v="1"/>
    <x v="1"/>
    <b v="1"/>
    <n v="1.5"/>
  </r>
  <r>
    <s v="Processed"/>
    <s v="VJ300320686"/>
    <x v="1"/>
    <x v="2"/>
    <s v="Robert Irvine's - Fit Crunch -  Chocolate Pea"/>
    <s v="Food"/>
    <n v="14638528548"/>
    <s v="Tuesday, February 1, 2022"/>
    <s v="Cash"/>
    <n v="133"/>
    <n v="2"/>
    <n v="1"/>
    <n v="133"/>
    <n v="2"/>
    <n v="1"/>
    <n v="2"/>
    <n v="2"/>
    <d v="2022-02-01T00:00:00"/>
    <x v="21"/>
    <x v="1"/>
    <x v="1"/>
    <b v="1"/>
    <n v="2"/>
  </r>
  <r>
    <s v="Processed"/>
    <s v="VJ300320686"/>
    <x v="1"/>
    <x v="2"/>
    <s v="Miss Vickie's Potato Chip - Smokehouse BBQ"/>
    <s v="Food"/>
    <n v="14639444908"/>
    <s v="Tuesday, February 1, 2022"/>
    <s v="Cash"/>
    <n v="114"/>
    <n v="1.5"/>
    <n v="1"/>
    <n v="114"/>
    <n v="1.5"/>
    <n v="1"/>
    <n v="1.5"/>
    <n v="1.5"/>
    <d v="2022-02-01T00:00:00"/>
    <x v="51"/>
    <x v="1"/>
    <x v="1"/>
    <b v="1"/>
    <n v="1.5"/>
  </r>
  <r>
    <s v="Processed"/>
    <s v="VJ300320686"/>
    <x v="1"/>
    <x v="2"/>
    <s v="Miss Vickie's Potato Chip - Smokehouse BBQ"/>
    <s v="Food"/>
    <n v="14639483631"/>
    <s v="Tuesday, February 1, 2022"/>
    <s v="Cash"/>
    <n v="114"/>
    <n v="1.5"/>
    <n v="1"/>
    <n v="114"/>
    <n v="1.5"/>
    <n v="1"/>
    <n v="1.5"/>
    <n v="1.5"/>
    <d v="2022-02-01T00:00:00"/>
    <x v="51"/>
    <x v="1"/>
    <x v="1"/>
    <b v="1"/>
    <n v="1.5"/>
  </r>
  <r>
    <s v="Processed"/>
    <s v="VJ300320686"/>
    <x v="1"/>
    <x v="2"/>
    <s v="Snapple Diet Tea - Lemon"/>
    <s v="Non Carbonated"/>
    <n v="14639747672"/>
    <s v="Tuesday, February 1, 2022"/>
    <s v="Cash"/>
    <n v="145"/>
    <n v="2.5"/>
    <n v="1"/>
    <n v="145"/>
    <n v="2.5"/>
    <n v="1"/>
    <n v="2.5"/>
    <n v="2.5"/>
    <d v="2022-02-01T00:00:00"/>
    <x v="7"/>
    <x v="2"/>
    <x v="2"/>
    <b v="1"/>
    <n v="2.5"/>
  </r>
  <r>
    <s v="Processed"/>
    <s v="VJ300320686"/>
    <x v="1"/>
    <x v="2"/>
    <s v="Good Health Veggie Stix - Sea Salt"/>
    <s v="Food"/>
    <n v="14640019601"/>
    <s v="Tuesday, February 1, 2022"/>
    <s v="Cash"/>
    <n v="113"/>
    <n v="1.5"/>
    <n v="1"/>
    <n v="113"/>
    <n v="1.5"/>
    <n v="1"/>
    <n v="1.5"/>
    <n v="1.5"/>
    <d v="2022-02-01T00:00:00"/>
    <x v="36"/>
    <x v="1"/>
    <x v="1"/>
    <b v="1"/>
    <n v="1.5"/>
  </r>
  <r>
    <s v="Processed"/>
    <s v="VJ300320686"/>
    <x v="1"/>
    <x v="2"/>
    <s v="Robert Irvine's - Fit Crunch -  Chocolate Pea"/>
    <s v="Food"/>
    <n v="14640581044"/>
    <s v="Tuesday, February 1, 2022"/>
    <s v="Cash"/>
    <n v="133"/>
    <n v="2"/>
    <n v="1"/>
    <n v="133"/>
    <n v="2"/>
    <n v="1"/>
    <n v="2"/>
    <n v="2"/>
    <d v="2022-02-01T00:00:00"/>
    <x v="21"/>
    <x v="1"/>
    <x v="1"/>
    <b v="1"/>
    <n v="2"/>
  </r>
  <r>
    <s v="Processed"/>
    <s v="VJ300320611"/>
    <x v="0"/>
    <x v="0"/>
    <s v="Bai Antioxidant - Molokai Coconut"/>
    <s v="Non Carbonated"/>
    <n v="14640714028"/>
    <s v="Tuesday, February 1, 2022"/>
    <s v="Credit"/>
    <n v="144"/>
    <n v="2.5"/>
    <n v="1"/>
    <n v="144"/>
    <n v="2.5"/>
    <n v="1"/>
    <n v="2.5"/>
    <n v="4"/>
    <d v="2022-02-01T00:00:00"/>
    <x v="40"/>
    <x v="2"/>
    <x v="2"/>
    <b v="1"/>
    <n v="2.5"/>
  </r>
  <r>
    <s v="Processed"/>
    <s v="VJ300320611"/>
    <x v="0"/>
    <x v="0"/>
    <s v="Poland Springs Water"/>
    <s v="Water"/>
    <n v="14640714028"/>
    <s v="Tuesday, February 1, 2022"/>
    <s v="Credit"/>
    <n v="142"/>
    <n v="1.5"/>
    <n v="1"/>
    <n v="142"/>
    <n v="1.5"/>
    <n v="1"/>
    <n v="1.5"/>
    <n v="4"/>
    <d v="2022-02-01T00:00:00"/>
    <x v="29"/>
    <x v="3"/>
    <x v="3"/>
    <b v="1"/>
    <n v="1.5"/>
  </r>
  <r>
    <s v="Processed"/>
    <s v="VJ300205292"/>
    <x v="0"/>
    <x v="1"/>
    <s v="Takis FUGEO mini"/>
    <s v="Food"/>
    <n v="14641105524"/>
    <s v="Tuesday, February 1, 2022"/>
    <s v="Cash"/>
    <n v="121"/>
    <n v="1.5"/>
    <n v="1"/>
    <n v="121"/>
    <n v="1.5"/>
    <n v="1"/>
    <n v="1.5"/>
    <n v="1.5"/>
    <d v="2022-02-01T00:00:00"/>
    <x v="49"/>
    <x v="1"/>
    <x v="1"/>
    <b v="1"/>
    <n v="1.5"/>
  </r>
  <r>
    <s v="Processed"/>
    <s v="VJ300320609"/>
    <x v="2"/>
    <x v="3"/>
    <s v="Sunkist Soda - Orange"/>
    <s v="Carbonated"/>
    <n v="14641554461"/>
    <s v="Tuesday, February 1, 2022"/>
    <s v="Cash"/>
    <n v="140"/>
    <n v="1"/>
    <n v="1"/>
    <n v="140"/>
    <n v="1"/>
    <n v="1"/>
    <n v="1"/>
    <n v="1"/>
    <d v="2022-02-01T00:00:00"/>
    <x v="70"/>
    <x v="0"/>
    <x v="0"/>
    <b v="1"/>
    <n v="1"/>
  </r>
  <r>
    <s v="Processed"/>
    <s v="VJ300320609"/>
    <x v="2"/>
    <x v="3"/>
    <s v="Sunkist Soda - Orange"/>
    <s v="Carbonated"/>
    <n v="14641570650"/>
    <s v="Tuesday, February 1, 2022"/>
    <s v="Cash"/>
    <n v="140"/>
    <n v="1"/>
    <n v="1"/>
    <n v="140"/>
    <n v="1"/>
    <n v="1"/>
    <n v="1"/>
    <n v="1"/>
    <d v="2022-02-01T00:00:00"/>
    <x v="70"/>
    <x v="0"/>
    <x v="0"/>
    <b v="1"/>
    <n v="1"/>
  </r>
  <r>
    <s v="Processed"/>
    <s v="VJ300320609"/>
    <x v="2"/>
    <x v="3"/>
    <s v="Good Health Veggie Stix - Sea Salt"/>
    <s v="Food"/>
    <n v="14642220276"/>
    <s v="Tuesday, February 1, 2022"/>
    <s v="Cash"/>
    <n v="112"/>
    <n v="1.5"/>
    <n v="1"/>
    <n v="112"/>
    <n v="1.5"/>
    <n v="1"/>
    <n v="1.5"/>
    <n v="1.5"/>
    <d v="2022-02-01T00:00:00"/>
    <x v="36"/>
    <x v="1"/>
    <x v="1"/>
    <b v="1"/>
    <n v="1.5"/>
  </r>
  <r>
    <s v="Processed"/>
    <s v="VJ300320609"/>
    <x v="2"/>
    <x v="3"/>
    <s v="Coca Cola - Zero Sugar"/>
    <s v="Carbonated"/>
    <n v="14642258267"/>
    <s v="Tuesday, February 1, 2022"/>
    <s v="Cash"/>
    <n v="142"/>
    <n v="1"/>
    <n v="1"/>
    <n v="142"/>
    <n v="1"/>
    <n v="1"/>
    <n v="1"/>
    <n v="1"/>
    <d v="2022-02-01T00:00:00"/>
    <x v="44"/>
    <x v="0"/>
    <x v="0"/>
    <b v="1"/>
    <n v="1"/>
  </r>
  <r>
    <s v="Processed"/>
    <s v="VJ300320609"/>
    <x v="2"/>
    <x v="3"/>
    <s v="Coca Cola - Zero Sugar"/>
    <s v="Carbonated"/>
    <n v="14642421560"/>
    <s v="Tuesday, February 1, 2022"/>
    <s v="Cash"/>
    <n v="142"/>
    <n v="1"/>
    <n v="1"/>
    <n v="142"/>
    <n v="1"/>
    <n v="1"/>
    <n v="1"/>
    <n v="1"/>
    <d v="2022-02-01T00:00:00"/>
    <x v="44"/>
    <x v="0"/>
    <x v="0"/>
    <b v="1"/>
    <n v="1"/>
  </r>
  <r>
    <s v="Processed"/>
    <s v="VJ300320609"/>
    <x v="2"/>
    <x v="3"/>
    <s v="Snapple Diet Tea - Peach Tea"/>
    <s v="Non Carbonated"/>
    <n v="14642739732"/>
    <s v="Tuesday, February 1, 2022"/>
    <s v="Cash"/>
    <n v="145"/>
    <n v="2.5"/>
    <n v="1"/>
    <n v="145"/>
    <n v="2.5"/>
    <n v="1"/>
    <n v="2.5"/>
    <n v="2.5"/>
    <d v="2022-02-01T00:00:00"/>
    <x v="37"/>
    <x v="2"/>
    <x v="2"/>
    <b v="1"/>
    <n v="2.5"/>
  </r>
  <r>
    <s v="Processed"/>
    <s v="VJ300320609"/>
    <x v="2"/>
    <x v="3"/>
    <s v="Sunkist Soda - Orange"/>
    <s v="Carbonated"/>
    <n v="14642794512"/>
    <s v="Tuesday, February 1, 2022"/>
    <s v="Cash"/>
    <n v="140"/>
    <n v="1"/>
    <n v="1"/>
    <n v="140"/>
    <n v="1"/>
    <n v="1"/>
    <n v="1"/>
    <n v="1"/>
    <d v="2022-02-01T00:00:00"/>
    <x v="70"/>
    <x v="0"/>
    <x v="0"/>
    <b v="1"/>
    <n v="1"/>
  </r>
  <r>
    <s v="Processed"/>
    <s v="VJ300320609"/>
    <x v="2"/>
    <x v="3"/>
    <s v="Sunkist Soda - Orange"/>
    <s v="Carbonated"/>
    <n v="14642801893"/>
    <s v="Tuesday, February 1, 2022"/>
    <s v="Cash"/>
    <n v="140"/>
    <n v="1"/>
    <n v="1"/>
    <n v="140"/>
    <n v="1"/>
    <n v="1"/>
    <n v="1"/>
    <n v="1"/>
    <d v="2022-02-01T00:00:00"/>
    <x v="70"/>
    <x v="0"/>
    <x v="0"/>
    <b v="1"/>
    <n v="1"/>
  </r>
  <r>
    <s v="Processed"/>
    <s v="VJ300320609"/>
    <x v="2"/>
    <x v="3"/>
    <s v="Sunkist Soda - Orange"/>
    <s v="Carbonated"/>
    <n v="14642813493"/>
    <s v="Tuesday, February 1, 2022"/>
    <s v="Cash"/>
    <n v="140"/>
    <n v="1"/>
    <n v="1"/>
    <n v="140"/>
    <n v="1"/>
    <n v="1"/>
    <n v="1"/>
    <n v="1"/>
    <d v="2022-02-01T00:00:00"/>
    <x v="70"/>
    <x v="0"/>
    <x v="0"/>
    <b v="1"/>
    <n v="1"/>
  </r>
  <r>
    <s v="Processed"/>
    <s v="VJ300320609"/>
    <x v="2"/>
    <x v="3"/>
    <s v="Monster Energy Original"/>
    <s v="Carbonated"/>
    <n v="14642848367"/>
    <s v="Tuesday, February 1, 2022"/>
    <s v="Cash"/>
    <n v="146"/>
    <n v="3"/>
    <n v="1"/>
    <n v="146"/>
    <n v="3"/>
    <n v="1"/>
    <n v="3"/>
    <n v="3"/>
    <d v="2022-02-01T00:00:00"/>
    <x v="5"/>
    <x v="0"/>
    <x v="0"/>
    <b v="1"/>
    <n v="3"/>
  </r>
  <r>
    <s v="Processed"/>
    <s v="VJ300320609"/>
    <x v="2"/>
    <x v="3"/>
    <s v="Monster Energy Original"/>
    <s v="Carbonated"/>
    <n v="14642850333"/>
    <s v="Tuesday, February 1, 2022"/>
    <s v="Cash"/>
    <n v="146"/>
    <n v="3"/>
    <n v="1"/>
    <n v="146"/>
    <n v="3"/>
    <n v="1"/>
    <n v="3"/>
    <n v="3"/>
    <d v="2022-02-01T00:00:00"/>
    <x v="5"/>
    <x v="0"/>
    <x v="0"/>
    <b v="1"/>
    <n v="3"/>
  </r>
  <r>
    <s v="Processed"/>
    <s v="VJ300320686"/>
    <x v="1"/>
    <x v="2"/>
    <s v="Miss Vickie's Potato Chip - Lime &amp; Cracked Pe"/>
    <s v="Food"/>
    <n v="14643683510"/>
    <s v="Wednesday, February 2, 2022"/>
    <s v="Credit"/>
    <n v="110"/>
    <n v="1.5"/>
    <n v="1"/>
    <n v="110"/>
    <n v="1.5"/>
    <n v="1"/>
    <n v="1.5"/>
    <n v="1.5"/>
    <d v="2022-02-02T00:00:00"/>
    <x v="4"/>
    <x v="1"/>
    <x v="1"/>
    <b v="1"/>
    <n v="1.5"/>
  </r>
  <r>
    <s v="Processed"/>
    <s v="VJ300320686"/>
    <x v="1"/>
    <x v="2"/>
    <s v="Good Health Veggie Stix - Sea Salt"/>
    <s v="Food"/>
    <n v="14644539737"/>
    <s v="Wednesday, February 2, 2022"/>
    <s v="Cash"/>
    <n v="113"/>
    <n v="1.5"/>
    <n v="1"/>
    <n v="113"/>
    <n v="1.5"/>
    <n v="1"/>
    <n v="1.5"/>
    <n v="1.5"/>
    <d v="2022-02-02T00:00:00"/>
    <x v="36"/>
    <x v="1"/>
    <x v="1"/>
    <b v="1"/>
    <n v="1.5"/>
  </r>
  <r>
    <s v="Processed"/>
    <s v="VJ300205292"/>
    <x v="0"/>
    <x v="1"/>
    <s v="Takis FUGEO mini"/>
    <s v="Food"/>
    <n v="14645187913"/>
    <s v="Wednesday, February 2, 2022"/>
    <s v="Cash"/>
    <n v="121"/>
    <n v="1.5"/>
    <n v="1"/>
    <n v="121"/>
    <n v="1.5"/>
    <n v="1"/>
    <n v="1.5"/>
    <n v="1.5"/>
    <d v="2022-02-02T00:00:00"/>
    <x v="49"/>
    <x v="1"/>
    <x v="1"/>
    <b v="1"/>
    <n v="1.5"/>
  </r>
  <r>
    <s v="Processed"/>
    <s v="VJ300320611"/>
    <x v="0"/>
    <x v="0"/>
    <s v="Poland Springs Water"/>
    <s v="Water"/>
    <n v="14645250806"/>
    <s v="Wednesday, February 2, 2022"/>
    <s v="Cash"/>
    <n v="142"/>
    <n v="1.5"/>
    <n v="1"/>
    <n v="142"/>
    <n v="1.5"/>
    <n v="1"/>
    <n v="1.5"/>
    <n v="1.5"/>
    <d v="2022-02-02T00:00:00"/>
    <x v="29"/>
    <x v="3"/>
    <x v="3"/>
    <b v="1"/>
    <n v="1.5"/>
  </r>
  <r>
    <s v="Processed"/>
    <s v="VJ300320686"/>
    <x v="1"/>
    <x v="2"/>
    <s v="NuGo Dark Chocolate - Choc Chip"/>
    <s v="Food"/>
    <n v="14645828373"/>
    <s v="Wednesday, February 2, 2022"/>
    <s v="Credit"/>
    <n v="137"/>
    <n v="2"/>
    <n v="1"/>
    <n v="137"/>
    <n v="2"/>
    <n v="1"/>
    <n v="2"/>
    <n v="2"/>
    <d v="2022-02-02T00:00:00"/>
    <x v="73"/>
    <x v="1"/>
    <x v="1"/>
    <b v="1"/>
    <n v="2"/>
  </r>
  <r>
    <s v="Processed"/>
    <s v="VJ300205292"/>
    <x v="0"/>
    <x v="1"/>
    <s v="SunChips Multigrain - Harvest Cheddar"/>
    <s v="Food"/>
    <n v="14646311084"/>
    <s v="Wednesday, February 2, 2022"/>
    <s v="Credit"/>
    <n v="122"/>
    <n v="1.5"/>
    <n v="1"/>
    <n v="122"/>
    <n v="1.5"/>
    <n v="1"/>
    <n v="1.5"/>
    <n v="1.5"/>
    <d v="2022-02-02T00:00:00"/>
    <x v="35"/>
    <x v="1"/>
    <x v="1"/>
    <b v="1"/>
    <n v="1.5"/>
  </r>
  <r>
    <s v="Processed"/>
    <s v="VJ300320609"/>
    <x v="2"/>
    <x v="3"/>
    <s v="Monster Energy Original"/>
    <s v="Carbonated"/>
    <n v="14647233635"/>
    <s v="Wednesday, February 2, 2022"/>
    <s v="Cash"/>
    <n v="144"/>
    <n v="3"/>
    <n v="1"/>
    <n v="144"/>
    <n v="3"/>
    <n v="1"/>
    <n v="3"/>
    <n v="3"/>
    <d v="2022-02-02T00:00:00"/>
    <x v="5"/>
    <x v="0"/>
    <x v="0"/>
    <b v="1"/>
    <n v="3"/>
  </r>
  <r>
    <s v="Processed"/>
    <s v="VJ300320611"/>
    <x v="0"/>
    <x v="0"/>
    <s v="S. Pellegrino Sparkling Mineral Water"/>
    <s v="Water"/>
    <n v="14647334195"/>
    <s v="Wednesday, February 2, 2022"/>
    <s v="Cash"/>
    <n v="143"/>
    <n v="2"/>
    <n v="1"/>
    <n v="143"/>
    <n v="2"/>
    <n v="1"/>
    <n v="2"/>
    <n v="2"/>
    <d v="2022-02-02T00:00:00"/>
    <x v="24"/>
    <x v="3"/>
    <x v="3"/>
    <b v="1"/>
    <n v="2"/>
  </r>
  <r>
    <s v="Processed"/>
    <s v="VJ300320609"/>
    <x v="2"/>
    <x v="3"/>
    <s v="Snapple Diet Tea - Peach Tea"/>
    <s v="Non Carbonated"/>
    <n v="14647809011"/>
    <s v="Wednesday, February 2, 2022"/>
    <s v="Cash"/>
    <n v="145"/>
    <n v="2.5"/>
    <n v="1"/>
    <n v="145"/>
    <n v="2.5"/>
    <n v="1"/>
    <n v="2.5"/>
    <n v="2.5"/>
    <d v="2022-02-02T00:00:00"/>
    <x v="37"/>
    <x v="2"/>
    <x v="2"/>
    <b v="1"/>
    <n v="2.5"/>
  </r>
  <r>
    <s v="Processed"/>
    <s v="VJ300320609"/>
    <x v="2"/>
    <x v="3"/>
    <s v="Cheetos Flaming Hot Limon Crunchy"/>
    <s v="Food"/>
    <n v="14648110886"/>
    <s v="Thursday, February 3, 2022"/>
    <s v="Cash"/>
    <n v="120"/>
    <n v="1.5"/>
    <n v="1"/>
    <n v="120"/>
    <n v="1.5"/>
    <n v="1"/>
    <n v="1.5"/>
    <n v="1.5"/>
    <d v="2022-02-03T00:00:00"/>
    <x v="75"/>
    <x v="1"/>
    <x v="1"/>
    <b v="1"/>
    <n v="1.5"/>
  </r>
  <r>
    <s v="Processed"/>
    <s v="VJ300320609"/>
    <x v="2"/>
    <x v="3"/>
    <s v="Monster Energy Original"/>
    <s v="Carbonated"/>
    <n v="14648420646"/>
    <s v="Thursday, February 3, 2022"/>
    <s v="Credit"/>
    <n v="144"/>
    <n v="3"/>
    <n v="1"/>
    <n v="144"/>
    <n v="3"/>
    <n v="1"/>
    <n v="3"/>
    <n v="3"/>
    <d v="2022-02-03T00:00:00"/>
    <x v="5"/>
    <x v="0"/>
    <x v="0"/>
    <b v="1"/>
    <n v="3"/>
  </r>
  <r>
    <s v="Processed"/>
    <s v="VJ300320686"/>
    <x v="1"/>
    <x v="2"/>
    <s v="Miss Vickie's Potato Chip - Lime &amp; Cracked Pe"/>
    <s v="Food"/>
    <n v="14648745762"/>
    <s v="Thursday, February 3, 2022"/>
    <s v="Credit"/>
    <n v="110"/>
    <n v="1.5"/>
    <n v="1"/>
    <n v="110"/>
    <n v="1.5"/>
    <n v="1"/>
    <n v="1.5"/>
    <n v="1.5"/>
    <d v="2022-02-03T00:00:00"/>
    <x v="4"/>
    <x v="1"/>
    <x v="1"/>
    <b v="1"/>
    <n v="1.5"/>
  </r>
  <r>
    <s v="Processed"/>
    <s v="VJ300320609"/>
    <x v="2"/>
    <x v="3"/>
    <s v="Red Bull - Original"/>
    <s v="Carbonated"/>
    <n v="14648782282"/>
    <s v="Thursday, February 3, 2022"/>
    <s v="Credit"/>
    <n v="148"/>
    <n v="3"/>
    <n v="1"/>
    <n v="148"/>
    <n v="3"/>
    <n v="1"/>
    <n v="3"/>
    <n v="3"/>
    <d v="2022-02-03T00:00:00"/>
    <x v="45"/>
    <x v="0"/>
    <x v="0"/>
    <b v="1"/>
    <n v="3"/>
  </r>
  <r>
    <s v="Processed"/>
    <s v="VJ300320686"/>
    <x v="1"/>
    <x v="2"/>
    <s v="Robert Irvine's - Fit Crunch -  Chocolate Pea"/>
    <s v="Food"/>
    <n v="14648916034"/>
    <s v="Thursday, February 3, 2022"/>
    <s v="Cash"/>
    <n v="133"/>
    <n v="2"/>
    <n v="1"/>
    <n v="133"/>
    <n v="2"/>
    <n v="1"/>
    <n v="2"/>
    <n v="2"/>
    <d v="2022-02-03T00:00:00"/>
    <x v="21"/>
    <x v="1"/>
    <x v="1"/>
    <b v="1"/>
    <n v="2"/>
  </r>
  <r>
    <s v="Processed"/>
    <s v="VJ300320609"/>
    <x v="2"/>
    <x v="3"/>
    <s v="Snapple Diet Tea - Peach Tea"/>
    <s v="Non Carbonated"/>
    <n v="14649260765"/>
    <s v="Thursday, February 3, 2022"/>
    <s v="Credit"/>
    <n v="145"/>
    <n v="2.5"/>
    <n v="1"/>
    <n v="145"/>
    <n v="2.5"/>
    <n v="1"/>
    <n v="2.5"/>
    <n v="2.5"/>
    <d v="2022-02-03T00:00:00"/>
    <x v="37"/>
    <x v="2"/>
    <x v="2"/>
    <b v="1"/>
    <n v="2.5"/>
  </r>
  <r>
    <s v="Processed"/>
    <s v="VJ300320686"/>
    <x v="1"/>
    <x v="2"/>
    <s v="Robert Irvine's - Fit Crunch -  Chocolate Pea"/>
    <s v="Food"/>
    <n v="14649790167"/>
    <s v="Thursday, February 3, 2022"/>
    <s v="Credit"/>
    <n v="132"/>
    <n v="2"/>
    <n v="1"/>
    <n v="132"/>
    <n v="2"/>
    <n v="1"/>
    <n v="2"/>
    <n v="2"/>
    <d v="2022-02-03T00:00:00"/>
    <x v="21"/>
    <x v="1"/>
    <x v="1"/>
    <b v="1"/>
    <n v="2"/>
  </r>
  <r>
    <s v="Processed"/>
    <s v="VJ300320609"/>
    <x v="2"/>
    <x v="3"/>
    <s v="Skinny Pop Popcorn"/>
    <s v="Food"/>
    <n v="14650372909"/>
    <s v="Thursday, February 3, 2022"/>
    <s v="Cash"/>
    <n v="111"/>
    <n v="1.5"/>
    <n v="1"/>
    <n v="111"/>
    <n v="1.5"/>
    <n v="1"/>
    <n v="1.5"/>
    <n v="1.5"/>
    <d v="2022-02-03T00:00:00"/>
    <x v="8"/>
    <x v="1"/>
    <x v="1"/>
    <b v="1"/>
    <n v="1.5"/>
  </r>
  <r>
    <s v="Processed"/>
    <s v="VJ300320609"/>
    <x v="2"/>
    <x v="3"/>
    <s v="Skinny Pop Popcorn"/>
    <s v="Food"/>
    <n v="14650374016"/>
    <s v="Thursday, February 3, 2022"/>
    <s v="Cash"/>
    <n v="111"/>
    <n v="1.5"/>
    <n v="1"/>
    <n v="111"/>
    <n v="1.5"/>
    <n v="1"/>
    <n v="1.5"/>
    <n v="1.5"/>
    <d v="2022-02-03T00:00:00"/>
    <x v="8"/>
    <x v="1"/>
    <x v="1"/>
    <b v="1"/>
    <n v="1.5"/>
  </r>
  <r>
    <s v="Processed"/>
    <s v="VJ300320609"/>
    <x v="2"/>
    <x v="3"/>
    <s v="Jack Links Beef Steak Original"/>
    <s v="Food"/>
    <n v="14650483466"/>
    <s v="Thursday, February 3, 2022"/>
    <s v="Credit"/>
    <n v="133"/>
    <n v="2"/>
    <n v="1"/>
    <n v="133"/>
    <n v="2"/>
    <n v="1"/>
    <n v="2"/>
    <n v="5.5"/>
    <d v="2022-02-03T00:00:00"/>
    <x v="20"/>
    <x v="1"/>
    <x v="1"/>
    <b v="1"/>
    <n v="2"/>
  </r>
  <r>
    <s v="Processed"/>
    <s v="VJ300320609"/>
    <x v="2"/>
    <x v="3"/>
    <s v="KitKat - Crisp Wafers"/>
    <s v="Food"/>
    <n v="14650483466"/>
    <s v="Thursday, February 3, 2022"/>
    <s v="Credit"/>
    <n v="134"/>
    <n v="2"/>
    <n v="1"/>
    <n v="134"/>
    <n v="2"/>
    <n v="1"/>
    <n v="2"/>
    <n v="5.5"/>
    <d v="2022-02-03T00:00:00"/>
    <x v="10"/>
    <x v="1"/>
    <x v="1"/>
    <b v="1"/>
    <n v="2"/>
  </r>
  <r>
    <s v="Processed"/>
    <s v="VJ300320609"/>
    <x v="2"/>
    <x v="3"/>
    <s v="Newtons Fig Bar"/>
    <s v="Food"/>
    <n v="14650483466"/>
    <s v="Thursday, February 3, 2022"/>
    <s v="Credit"/>
    <n v="136"/>
    <n v="1.5"/>
    <n v="1"/>
    <n v="136"/>
    <n v="1.5"/>
    <n v="1"/>
    <n v="1.5"/>
    <n v="5.5"/>
    <d v="2022-02-03T00:00:00"/>
    <x v="26"/>
    <x v="1"/>
    <x v="1"/>
    <b v="1"/>
    <n v="1.5"/>
  </r>
  <r>
    <s v="Processed"/>
    <s v="VJ300320611"/>
    <x v="0"/>
    <x v="0"/>
    <s v="Snapple Diet Tea - Raspberry"/>
    <s v="Non Carbonated"/>
    <n v="14651030290"/>
    <s v="Thursday, February 3, 2022"/>
    <s v="Credit"/>
    <n v="145"/>
    <n v="2.5"/>
    <n v="1"/>
    <n v="145"/>
    <n v="2.5"/>
    <n v="1"/>
    <n v="2.5"/>
    <n v="2.5"/>
    <d v="2022-02-03T00:00:00"/>
    <x v="31"/>
    <x v="2"/>
    <x v="2"/>
    <b v="1"/>
    <n v="2.5"/>
  </r>
  <r>
    <s v="Processed"/>
    <s v="VJ300320686"/>
    <x v="1"/>
    <x v="2"/>
    <s v="V8 Vegetable Juice - Original"/>
    <s v="Non Carbonated"/>
    <n v="14651261670"/>
    <s v="Thursday, February 3, 2022"/>
    <s v="Credit"/>
    <n v="142"/>
    <n v="1.5"/>
    <n v="1"/>
    <n v="142"/>
    <n v="1.5"/>
    <n v="1"/>
    <n v="1.5"/>
    <n v="1.5"/>
    <d v="2022-02-03T00:00:00"/>
    <x v="33"/>
    <x v="2"/>
    <x v="2"/>
    <b v="1"/>
    <n v="1.5"/>
  </r>
  <r>
    <s v="Processed"/>
    <s v="VJ300320686"/>
    <x v="1"/>
    <x v="2"/>
    <s v="Takis - Hot Chilli Pepper &amp; Lime"/>
    <s v="Food"/>
    <n v="14651266336"/>
    <s v="Thursday, February 3, 2022"/>
    <s v="Cash"/>
    <n v="123"/>
    <n v="1.5"/>
    <n v="1"/>
    <n v="123"/>
    <n v="1.5"/>
    <n v="1"/>
    <n v="1.5"/>
    <n v="1.5"/>
    <d v="2022-02-03T00:00:00"/>
    <x v="1"/>
    <x v="1"/>
    <x v="1"/>
    <b v="1"/>
    <n v="1.5"/>
  </r>
  <r>
    <s v="Processed"/>
    <s v="VJ300320686"/>
    <x v="1"/>
    <x v="2"/>
    <s v="Takis - Hot Chilli Pepper &amp; Lime"/>
    <s v="Food"/>
    <n v="14651320573"/>
    <s v="Thursday, February 3, 2022"/>
    <s v="Cash"/>
    <n v="124"/>
    <n v="1.5"/>
    <n v="1"/>
    <n v="124"/>
    <n v="1.5"/>
    <n v="1"/>
    <n v="1.5"/>
    <n v="1.5"/>
    <d v="2022-02-03T00:00:00"/>
    <x v="1"/>
    <x v="1"/>
    <x v="1"/>
    <b v="1"/>
    <n v="1.5"/>
  </r>
  <r>
    <s v="Processed"/>
    <s v="VJ300320686"/>
    <x v="1"/>
    <x v="2"/>
    <s v="Good Health Veggie Stix - Sea Salt"/>
    <s v="Food"/>
    <n v="14651323784"/>
    <s v="Thursday, February 3, 2022"/>
    <s v="Cash"/>
    <n v="113"/>
    <n v="1.5"/>
    <n v="1"/>
    <n v="113"/>
    <n v="1.5"/>
    <n v="1"/>
    <n v="1.5"/>
    <n v="1.5"/>
    <d v="2022-02-03T00:00:00"/>
    <x v="36"/>
    <x v="1"/>
    <x v="1"/>
    <b v="1"/>
    <n v="1.5"/>
  </r>
  <r>
    <s v="Processed"/>
    <s v="VJ300320609"/>
    <x v="2"/>
    <x v="3"/>
    <s v="Red Bull - Original"/>
    <s v="Carbonated"/>
    <n v="14651374734"/>
    <s v="Thursday, February 3, 2022"/>
    <s v="Cash"/>
    <n v="148"/>
    <n v="3"/>
    <n v="1"/>
    <n v="148"/>
    <n v="3"/>
    <n v="1"/>
    <n v="3"/>
    <n v="3"/>
    <d v="2022-02-03T00:00:00"/>
    <x v="45"/>
    <x v="0"/>
    <x v="0"/>
    <b v="1"/>
    <n v="3"/>
  </r>
  <r>
    <s v="Processed"/>
    <s v="VJ300320686"/>
    <x v="1"/>
    <x v="2"/>
    <s v="Spindrift - Sparkling Water  Lime"/>
    <s v="Carbonated"/>
    <n v="14651455961"/>
    <s v="Thursday, February 3, 2022"/>
    <s v="Cash"/>
    <n v="140"/>
    <n v="1.5"/>
    <n v="1"/>
    <n v="140"/>
    <n v="1.5"/>
    <n v="1"/>
    <n v="1.5"/>
    <n v="1.5"/>
    <d v="2022-02-03T00:00:00"/>
    <x v="12"/>
    <x v="0"/>
    <x v="0"/>
    <b v="1"/>
    <n v="1.5"/>
  </r>
  <r>
    <s v="Processed"/>
    <s v="VJ300320686"/>
    <x v="1"/>
    <x v="2"/>
    <s v="Belvita Breakfast Cookies - Blueberry"/>
    <s v="Food"/>
    <n v="14651458401"/>
    <s v="Thursday, February 3, 2022"/>
    <s v="Cash"/>
    <n v="131"/>
    <n v="1.5"/>
    <n v="1"/>
    <n v="131"/>
    <n v="1.5"/>
    <n v="1"/>
    <n v="1.5"/>
    <n v="1.5"/>
    <d v="2022-02-03T00:00:00"/>
    <x v="58"/>
    <x v="1"/>
    <x v="1"/>
    <b v="1"/>
    <n v="1.5"/>
  </r>
  <r>
    <s v="Processed"/>
    <s v="VJ300320686"/>
    <x v="1"/>
    <x v="2"/>
    <s v="Vitamin Water - Ice Cool Blue Lavender"/>
    <s v="Water"/>
    <n v="14651522034"/>
    <s v="Thursday, February 3, 2022"/>
    <s v="Cash"/>
    <n v="144"/>
    <n v="2.5"/>
    <n v="1"/>
    <n v="144"/>
    <n v="2.5"/>
    <n v="1"/>
    <n v="2.5"/>
    <n v="2.5"/>
    <d v="2022-02-03T00:00:00"/>
    <x v="52"/>
    <x v="3"/>
    <x v="3"/>
    <b v="1"/>
    <n v="2.5"/>
  </r>
  <r>
    <s v="Processed"/>
    <s v="VJ300320686"/>
    <x v="1"/>
    <x v="2"/>
    <s v="Takis - Hot Chilli Pepper &amp; Lime"/>
    <s v="Food"/>
    <n v="14651693354"/>
    <s v="Thursday, February 3, 2022"/>
    <s v="Cash"/>
    <n v="123"/>
    <n v="1.5"/>
    <n v="1"/>
    <n v="123"/>
    <n v="1.5"/>
    <n v="1"/>
    <n v="1.5"/>
    <n v="1.5"/>
    <d v="2022-02-03T00:00:00"/>
    <x v="1"/>
    <x v="1"/>
    <x v="1"/>
    <b v="1"/>
    <n v="1.5"/>
  </r>
  <r>
    <s v="Processed"/>
    <s v="VJ300320686"/>
    <x v="1"/>
    <x v="2"/>
    <s v="Coca Cola - Zero Sugar"/>
    <s v="Carbonated"/>
    <n v="14651700602"/>
    <s v="Thursday, February 3, 2022"/>
    <s v="Cash"/>
    <n v="141"/>
    <n v="1.5"/>
    <n v="1"/>
    <n v="141"/>
    <n v="1.5"/>
    <n v="1"/>
    <n v="1.5"/>
    <n v="1.5"/>
    <d v="2022-02-03T00:00:00"/>
    <x v="44"/>
    <x v="0"/>
    <x v="0"/>
    <b v="1"/>
    <n v="1.5"/>
  </r>
  <r>
    <s v="Processed"/>
    <s v="VJ300320686"/>
    <x v="1"/>
    <x v="2"/>
    <s v="V8 Vegetable Juice - Original"/>
    <s v="Non Carbonated"/>
    <n v="14651703492"/>
    <s v="Thursday, February 3, 2022"/>
    <s v="Cash"/>
    <n v="142"/>
    <n v="1.5"/>
    <n v="1"/>
    <n v="142"/>
    <n v="1.5"/>
    <n v="1"/>
    <n v="1.5"/>
    <n v="1.5"/>
    <d v="2022-02-03T00:00:00"/>
    <x v="33"/>
    <x v="2"/>
    <x v="2"/>
    <b v="1"/>
    <n v="1.5"/>
  </r>
  <r>
    <s v="Processed"/>
    <s v="VJ300320609"/>
    <x v="2"/>
    <x v="3"/>
    <s v="Skinny Pop Popcorn"/>
    <s v="Food"/>
    <n v="14651746101"/>
    <s v="Thursday, February 3, 2022"/>
    <s v="Cash"/>
    <n v="111"/>
    <n v="1.5"/>
    <n v="1"/>
    <n v="111"/>
    <n v="1.5"/>
    <n v="1"/>
    <n v="1.5"/>
    <n v="1.5"/>
    <d v="2022-02-03T00:00:00"/>
    <x v="8"/>
    <x v="1"/>
    <x v="1"/>
    <b v="1"/>
    <n v="1.5"/>
  </r>
  <r>
    <s v="Processed"/>
    <s v="VJ300320609"/>
    <x v="2"/>
    <x v="3"/>
    <s v="CheezIt - Original"/>
    <s v="Food"/>
    <n v="14651749419"/>
    <s v="Thursday, February 3, 2022"/>
    <s v="Cash"/>
    <n v="125"/>
    <n v="1"/>
    <n v="1"/>
    <n v="125"/>
    <n v="1"/>
    <n v="1"/>
    <n v="1"/>
    <n v="1"/>
    <d v="2022-02-03T00:00:00"/>
    <x v="48"/>
    <x v="1"/>
    <x v="1"/>
    <b v="1"/>
    <n v="1"/>
  </r>
  <r>
    <s v="Processed"/>
    <s v="VJ300320609"/>
    <x v="2"/>
    <x v="3"/>
    <s v="Coca Cola - Zero Sugar"/>
    <s v="Carbonated"/>
    <n v="14652065258"/>
    <s v="Thursday, February 3, 2022"/>
    <s v="Cash"/>
    <n v="142"/>
    <n v="1"/>
    <n v="1"/>
    <n v="142"/>
    <n v="1"/>
    <n v="1"/>
    <n v="1"/>
    <n v="1"/>
    <d v="2022-02-03T00:00:00"/>
    <x v="44"/>
    <x v="0"/>
    <x v="0"/>
    <b v="1"/>
    <n v="1"/>
  </r>
  <r>
    <s v="Processed"/>
    <s v="VJ300320609"/>
    <x v="2"/>
    <x v="3"/>
    <s v="Sunkist Soda - Orange"/>
    <s v="Carbonated"/>
    <n v="14652065518"/>
    <s v="Thursday, February 3, 2022"/>
    <s v="Cash"/>
    <n v="140"/>
    <n v="1"/>
    <n v="1"/>
    <n v="140"/>
    <n v="1"/>
    <n v="1"/>
    <n v="1"/>
    <n v="1"/>
    <d v="2022-02-03T00:00:00"/>
    <x v="70"/>
    <x v="0"/>
    <x v="0"/>
    <b v="1"/>
    <n v="1"/>
  </r>
  <r>
    <s v="Processed"/>
    <s v="VJ300320609"/>
    <x v="2"/>
    <x v="3"/>
    <s v="Sunkist Soda - Orange"/>
    <s v="Carbonated"/>
    <n v="14652065925"/>
    <s v="Thursday, February 3, 2022"/>
    <s v="Cash"/>
    <n v="140"/>
    <n v="1"/>
    <n v="1"/>
    <n v="140"/>
    <n v="1"/>
    <n v="1"/>
    <n v="1"/>
    <n v="1"/>
    <d v="2022-02-03T00:00:00"/>
    <x v="70"/>
    <x v="0"/>
    <x v="0"/>
    <b v="1"/>
    <n v="1"/>
  </r>
  <r>
    <s v="Processed"/>
    <s v="VJ300320609"/>
    <x v="2"/>
    <x v="3"/>
    <s v="Oreo Single Server 6 ct"/>
    <s v="Food"/>
    <n v="14652235051"/>
    <s v="Thursday, February 3, 2022"/>
    <s v="Cash"/>
    <n v="138"/>
    <n v="2"/>
    <n v="1"/>
    <n v="138"/>
    <n v="2"/>
    <n v="1"/>
    <n v="2"/>
    <n v="2"/>
    <d v="2022-02-03T00:00:00"/>
    <x v="74"/>
    <x v="1"/>
    <x v="1"/>
    <b v="1"/>
    <n v="2"/>
  </r>
  <r>
    <s v="Processed"/>
    <s v="VJ300320609"/>
    <x v="2"/>
    <x v="3"/>
    <s v="Sunkist Soda - Orange"/>
    <s v="Carbonated"/>
    <n v="14652235248"/>
    <s v="Thursday, February 3, 2022"/>
    <s v="Cash"/>
    <n v="140"/>
    <n v="1"/>
    <n v="1"/>
    <n v="140"/>
    <n v="1"/>
    <n v="1"/>
    <n v="1"/>
    <n v="1"/>
    <d v="2022-02-03T00:00:00"/>
    <x v="70"/>
    <x v="0"/>
    <x v="0"/>
    <b v="1"/>
    <n v="1"/>
  </r>
  <r>
    <s v="Processed"/>
    <s v="VJ300320609"/>
    <x v="2"/>
    <x v="3"/>
    <s v="Sunkist Soda - Orange"/>
    <s v="Carbonated"/>
    <n v="14652245408"/>
    <s v="Thursday, February 3, 2022"/>
    <s v="Cash"/>
    <n v="140"/>
    <n v="1"/>
    <n v="1"/>
    <n v="140"/>
    <n v="1"/>
    <n v="1"/>
    <n v="1"/>
    <n v="1"/>
    <d v="2022-02-03T00:00:00"/>
    <x v="70"/>
    <x v="0"/>
    <x v="0"/>
    <b v="1"/>
    <n v="1"/>
  </r>
  <r>
    <s v="Processed"/>
    <s v="VJ300320609"/>
    <x v="2"/>
    <x v="3"/>
    <s v="Coca Cola - Zero Sugar"/>
    <s v="Carbonated"/>
    <n v="14652327057"/>
    <s v="Thursday, February 3, 2022"/>
    <s v="Cash"/>
    <n v="142"/>
    <n v="1"/>
    <n v="1"/>
    <n v="142"/>
    <n v="1"/>
    <n v="1"/>
    <n v="1"/>
    <n v="1"/>
    <d v="2022-02-03T00:00:00"/>
    <x v="44"/>
    <x v="0"/>
    <x v="0"/>
    <b v="1"/>
    <n v="1"/>
  </r>
  <r>
    <s v="Processed"/>
    <s v="VJ300320609"/>
    <x v="2"/>
    <x v="3"/>
    <s v="Doritos Famin Hot Nacho"/>
    <s v="Food"/>
    <n v="14652340716"/>
    <s v="Thursday, February 3, 2022"/>
    <s v="Cash"/>
    <n v="110"/>
    <n v="1.5"/>
    <n v="1"/>
    <n v="110"/>
    <n v="1.5"/>
    <n v="1"/>
    <n v="1.5"/>
    <n v="1.5"/>
    <d v="2022-02-03T00:00:00"/>
    <x v="77"/>
    <x v="1"/>
    <x v="1"/>
    <b v="1"/>
    <n v="1.5"/>
  </r>
  <r>
    <s v="Processed"/>
    <s v="VJ300320609"/>
    <x v="2"/>
    <x v="3"/>
    <s v="Sunkist Soda - Orange"/>
    <s v="Carbonated"/>
    <n v="14652358233"/>
    <s v="Thursday, February 3, 2022"/>
    <s v="Cash"/>
    <n v="140"/>
    <n v="1"/>
    <n v="1"/>
    <n v="140"/>
    <n v="1"/>
    <n v="1"/>
    <n v="1"/>
    <n v="1"/>
    <d v="2022-02-03T00:00:00"/>
    <x v="70"/>
    <x v="0"/>
    <x v="0"/>
    <b v="1"/>
    <n v="1"/>
  </r>
  <r>
    <s v="Processed"/>
    <s v="VJ300320609"/>
    <x v="2"/>
    <x v="3"/>
    <s v="Coca Cola - Zero Sugar"/>
    <s v="Carbonated"/>
    <n v="14652442264"/>
    <s v="Thursday, February 3, 2022"/>
    <s v="Cash"/>
    <n v="142"/>
    <n v="1"/>
    <n v="1"/>
    <n v="142"/>
    <n v="1"/>
    <n v="1"/>
    <n v="1"/>
    <n v="1"/>
    <d v="2022-02-03T00:00:00"/>
    <x v="44"/>
    <x v="0"/>
    <x v="0"/>
    <b v="1"/>
    <n v="1"/>
  </r>
  <r>
    <s v="Processed"/>
    <s v="VJ300320609"/>
    <x v="2"/>
    <x v="3"/>
    <s v="Coca Cola - Zero Sugar"/>
    <s v="Carbonated"/>
    <n v="14652448254"/>
    <s v="Thursday, February 3, 2022"/>
    <s v="Cash"/>
    <n v="142"/>
    <n v="1"/>
    <n v="1"/>
    <n v="142"/>
    <n v="1"/>
    <n v="1"/>
    <n v="1"/>
    <n v="1"/>
    <d v="2022-02-03T00:00:00"/>
    <x v="44"/>
    <x v="0"/>
    <x v="0"/>
    <b v="1"/>
    <n v="1"/>
  </r>
  <r>
    <s v="Processed"/>
    <s v="VJ300320609"/>
    <x v="2"/>
    <x v="3"/>
    <s v="Sunkist Soda - Orange"/>
    <s v="Carbonated"/>
    <n v="14652714877"/>
    <s v="Friday, February 4, 2022"/>
    <s v="Cash"/>
    <n v="140"/>
    <n v="1"/>
    <n v="1"/>
    <n v="140"/>
    <n v="1"/>
    <n v="1"/>
    <n v="1"/>
    <n v="1"/>
    <d v="2022-02-04T00:00:00"/>
    <x v="70"/>
    <x v="0"/>
    <x v="0"/>
    <b v="1"/>
    <n v="1"/>
  </r>
  <r>
    <s v="Processed"/>
    <s v="VJ300320609"/>
    <x v="2"/>
    <x v="3"/>
    <s v="Good Health Veggie Stix - Sea Salt"/>
    <s v="Food"/>
    <n v="14652722935"/>
    <s v="Friday, February 4, 2022"/>
    <s v="Cash"/>
    <n v="112"/>
    <n v="1.5"/>
    <n v="1"/>
    <n v="112"/>
    <n v="1.5"/>
    <n v="1"/>
    <n v="1.5"/>
    <n v="1.5"/>
    <d v="2022-02-04T00:00:00"/>
    <x v="36"/>
    <x v="1"/>
    <x v="1"/>
    <b v="1"/>
    <n v="1.5"/>
  </r>
  <r>
    <s v="Processed"/>
    <s v="VJ300320609"/>
    <x v="2"/>
    <x v="3"/>
    <s v="Coca Cola - Zero Sugar"/>
    <s v="Carbonated"/>
    <n v="14652724789"/>
    <s v="Friday, February 4, 2022"/>
    <s v="Cash"/>
    <n v="141"/>
    <n v="1"/>
    <n v="1"/>
    <n v="141"/>
    <n v="1"/>
    <n v="1"/>
    <n v="1"/>
    <n v="1"/>
    <d v="2022-02-04T00:00:00"/>
    <x v="44"/>
    <x v="0"/>
    <x v="0"/>
    <b v="1"/>
    <n v="1"/>
  </r>
  <r>
    <s v="Processed"/>
    <s v="VJ300320686"/>
    <x v="1"/>
    <x v="2"/>
    <s v="Good Health Veggie Stix - Zesty Ranch"/>
    <s v="Food"/>
    <n v="14654371924"/>
    <s v="Friday, February 4, 2022"/>
    <s v="Cash"/>
    <n v="112"/>
    <n v="1.5"/>
    <n v="1"/>
    <n v="112"/>
    <n v="1.5"/>
    <n v="1"/>
    <n v="1.5"/>
    <n v="1.5"/>
    <d v="2022-02-04T00:00:00"/>
    <x v="22"/>
    <x v="1"/>
    <x v="1"/>
    <b v="1"/>
    <n v="1.5"/>
  </r>
  <r>
    <s v="Processed"/>
    <s v="VJ300320611"/>
    <x v="0"/>
    <x v="0"/>
    <s v="SunChips Multigrain - Harvest Cheddar"/>
    <s v="Food"/>
    <n v="14654396595"/>
    <s v="Friday, February 4, 2022"/>
    <s v="Cash"/>
    <n v="125"/>
    <n v="1.5"/>
    <n v="1"/>
    <n v="125"/>
    <n v="1.5"/>
    <n v="1"/>
    <n v="1.5"/>
    <n v="1.5"/>
    <d v="2022-02-04T00:00:00"/>
    <x v="35"/>
    <x v="1"/>
    <x v="1"/>
    <b v="1"/>
    <n v="1.5"/>
  </r>
  <r>
    <s v="Processed"/>
    <s v="VJ300320686"/>
    <x v="1"/>
    <x v="2"/>
    <s v="Miss Vickie's Potato Chip - Lime &amp; Cracked Pe"/>
    <s v="Food"/>
    <n v="14654542066"/>
    <s v="Friday, February 4, 2022"/>
    <s v="Credit"/>
    <n v="110"/>
    <n v="1.5"/>
    <n v="1"/>
    <n v="110"/>
    <n v="1.5"/>
    <n v="1"/>
    <n v="1.5"/>
    <n v="1.5"/>
    <d v="2022-02-04T00:00:00"/>
    <x v="4"/>
    <x v="1"/>
    <x v="1"/>
    <b v="1"/>
    <n v="1.5"/>
  </r>
  <r>
    <s v="Processed"/>
    <s v="VJ300320686"/>
    <x v="1"/>
    <x v="2"/>
    <s v="Kinder - Bueno - Crispy Creamy Chocolate"/>
    <s v="Food"/>
    <n v="14654844299"/>
    <s v="Friday, February 4, 2022"/>
    <s v="Credit"/>
    <n v="139"/>
    <n v="2"/>
    <n v="1"/>
    <n v="139"/>
    <n v="2"/>
    <n v="1"/>
    <n v="2"/>
    <n v="2"/>
    <d v="2022-02-04T00:00:00"/>
    <x v="78"/>
    <x v="1"/>
    <x v="1"/>
    <b v="1"/>
    <n v="2"/>
  </r>
  <r>
    <s v="Processed"/>
    <s v="VJ300320686"/>
    <x v="1"/>
    <x v="2"/>
    <s v="Keto Krisp - Almond Butter"/>
    <s v="Carbonated"/>
    <n v="14655316021"/>
    <s v="Friday, February 4, 2022"/>
    <s v="Cash"/>
    <n v="135"/>
    <n v="2"/>
    <n v="1"/>
    <n v="135"/>
    <n v="2"/>
    <n v="1"/>
    <n v="2"/>
    <n v="2"/>
    <d v="2022-02-04T00:00:00"/>
    <x v="64"/>
    <x v="0"/>
    <x v="0"/>
    <b v="1"/>
    <n v="2"/>
  </r>
  <r>
    <s v="Processed"/>
    <s v="VJ300320686"/>
    <x v="1"/>
    <x v="2"/>
    <s v="NuGo Dark Chocolate - Choc Chip"/>
    <s v="Food"/>
    <n v="14655317468"/>
    <s v="Friday, February 4, 2022"/>
    <s v="Cash"/>
    <n v="137"/>
    <n v="2"/>
    <n v="1"/>
    <n v="137"/>
    <n v="2"/>
    <n v="1"/>
    <n v="2"/>
    <n v="2"/>
    <d v="2022-02-04T00:00:00"/>
    <x v="73"/>
    <x v="1"/>
    <x v="1"/>
    <b v="1"/>
    <n v="2"/>
  </r>
  <r>
    <s v="Processed"/>
    <s v="VJ300320686"/>
    <x v="1"/>
    <x v="2"/>
    <s v="Wonderful Pistachios - Variety"/>
    <s v="Food"/>
    <n v="14655501130"/>
    <s v="Friday, February 4, 2022"/>
    <s v="Credit"/>
    <n v="138"/>
    <n v="2"/>
    <n v="2"/>
    <n v="138"/>
    <n v="2"/>
    <n v="2"/>
    <n v="4"/>
    <n v="4"/>
    <d v="2022-02-04T00:00:00"/>
    <x v="11"/>
    <x v="1"/>
    <x v="1"/>
    <b v="1"/>
    <n v="2"/>
  </r>
  <r>
    <s v="Processed"/>
    <s v="VJ300320686"/>
    <x v="1"/>
    <x v="2"/>
    <s v="Vitamin Water - Ice Cool Blue Lavender"/>
    <s v="Water"/>
    <n v="14655799684"/>
    <s v="Friday, February 4, 2022"/>
    <s v="Cash"/>
    <n v="144"/>
    <n v="2.5"/>
    <n v="1"/>
    <n v="144"/>
    <n v="2.5"/>
    <n v="1"/>
    <n v="2.5"/>
    <n v="2.5"/>
    <d v="2022-02-04T00:00:00"/>
    <x v="52"/>
    <x v="3"/>
    <x v="3"/>
    <b v="1"/>
    <n v="2.5"/>
  </r>
  <r>
    <s v="Processed"/>
    <s v="VJ300320686"/>
    <x v="1"/>
    <x v="2"/>
    <s v="Coca Cola - Zero Sugar"/>
    <s v="Carbonated"/>
    <n v="14655811848"/>
    <s v="Friday, February 4, 2022"/>
    <s v="Cash"/>
    <n v="141"/>
    <n v="1.5"/>
    <n v="1"/>
    <n v="141"/>
    <n v="1.5"/>
    <n v="1"/>
    <n v="1.5"/>
    <n v="1.5"/>
    <d v="2022-02-04T00:00:00"/>
    <x v="44"/>
    <x v="0"/>
    <x v="0"/>
    <b v="1"/>
    <n v="1.5"/>
  </r>
  <r>
    <s v="Processed"/>
    <s v="VJ300320609"/>
    <x v="2"/>
    <x v="3"/>
    <s v="Coca Cola - Zero Sugar"/>
    <s v="Carbonated"/>
    <n v="14655905253"/>
    <s v="Friday, February 4, 2022"/>
    <s v="Cash"/>
    <n v="141"/>
    <n v="1"/>
    <n v="1"/>
    <n v="141"/>
    <n v="1"/>
    <n v="1"/>
    <n v="1"/>
    <n v="1"/>
    <d v="2022-02-04T00:00:00"/>
    <x v="44"/>
    <x v="0"/>
    <x v="0"/>
    <b v="1"/>
    <n v="1"/>
  </r>
  <r>
    <s v="Processed"/>
    <s v="VJ300320609"/>
    <x v="2"/>
    <x v="3"/>
    <s v="Sunkist Soda - Orange"/>
    <s v="Carbonated"/>
    <n v="14656159187"/>
    <s v="Friday, February 4, 2022"/>
    <s v="Cash"/>
    <n v="140"/>
    <n v="1"/>
    <n v="1"/>
    <n v="140"/>
    <n v="1"/>
    <n v="1"/>
    <n v="1"/>
    <n v="1"/>
    <d v="2022-02-04T00:00:00"/>
    <x v="70"/>
    <x v="0"/>
    <x v="0"/>
    <b v="1"/>
    <n v="1"/>
  </r>
  <r>
    <s v="Processed"/>
    <s v="VJ300320686"/>
    <x v="1"/>
    <x v="2"/>
    <s v="BodyArmor LYTE  - Peach Mango"/>
    <s v="Water"/>
    <n v="14656157994"/>
    <s v="Friday, February 4, 2022"/>
    <s v="Cash"/>
    <n v="148"/>
    <n v="2"/>
    <n v="1"/>
    <n v="148"/>
    <n v="2"/>
    <n v="1"/>
    <n v="2"/>
    <n v="2"/>
    <d v="2022-02-04T00:00:00"/>
    <x v="34"/>
    <x v="3"/>
    <x v="3"/>
    <b v="1"/>
    <n v="2"/>
  </r>
  <r>
    <s v="Processed"/>
    <s v="VJ300320686"/>
    <x v="1"/>
    <x v="2"/>
    <s v="Coca Cola - Zero Sugar"/>
    <s v="Carbonated"/>
    <n v="14656200869"/>
    <s v="Friday, February 4, 2022"/>
    <s v="Cash"/>
    <n v="141"/>
    <n v="1.5"/>
    <n v="1"/>
    <n v="141"/>
    <n v="1.5"/>
    <n v="1"/>
    <n v="1.5"/>
    <n v="1.5"/>
    <d v="2022-02-04T00:00:00"/>
    <x v="44"/>
    <x v="0"/>
    <x v="0"/>
    <b v="1"/>
    <n v="1.5"/>
  </r>
  <r>
    <s v="Processed"/>
    <s v="VJ300320686"/>
    <x v="1"/>
    <x v="2"/>
    <s v="Vitamin Water - Ice Cool Blue Lavender"/>
    <s v="Water"/>
    <n v="14656232835"/>
    <s v="Friday, February 4, 2022"/>
    <s v="Cash"/>
    <n v="144"/>
    <n v="2.5"/>
    <n v="1"/>
    <n v="144"/>
    <n v="2.5"/>
    <n v="1"/>
    <n v="2.5"/>
    <n v="2.5"/>
    <d v="2022-02-04T00:00:00"/>
    <x v="52"/>
    <x v="3"/>
    <x v="3"/>
    <b v="1"/>
    <n v="2.5"/>
  </r>
  <r>
    <s v="Processed"/>
    <s v="VJ300320609"/>
    <x v="2"/>
    <x v="3"/>
    <s v="Doritos Famin Hot Nacho"/>
    <s v="Food"/>
    <n v="14656359428"/>
    <s v="Friday, February 4, 2022"/>
    <s v="Cash"/>
    <n v="110"/>
    <n v="1.5"/>
    <n v="1"/>
    <n v="110"/>
    <n v="1.5"/>
    <n v="1"/>
    <n v="1.5"/>
    <n v="1.5"/>
    <d v="2022-02-04T00:00:00"/>
    <x v="77"/>
    <x v="1"/>
    <x v="1"/>
    <b v="1"/>
    <n v="1.5"/>
  </r>
  <r>
    <s v="Processed"/>
    <s v="VJ300320609"/>
    <x v="2"/>
    <x v="3"/>
    <s v="Coca Cola - Zero Sugar"/>
    <s v="Carbonated"/>
    <n v="14656483294"/>
    <s v="Friday, February 4, 2022"/>
    <s v="Cash"/>
    <n v="141"/>
    <n v="1"/>
    <n v="1"/>
    <n v="141"/>
    <n v="1"/>
    <n v="1"/>
    <n v="1"/>
    <n v="1"/>
    <d v="2022-02-04T00:00:00"/>
    <x v="44"/>
    <x v="0"/>
    <x v="0"/>
    <b v="1"/>
    <n v="1"/>
  </r>
  <r>
    <s v="Processed"/>
    <s v="VJ300320609"/>
    <x v="2"/>
    <x v="3"/>
    <s v="KitKat - Crisp Wafers"/>
    <s v="Food"/>
    <n v="14656738811"/>
    <s v="Friday, February 4, 2022"/>
    <s v="Cash"/>
    <n v="134"/>
    <n v="2"/>
    <n v="1"/>
    <n v="134"/>
    <n v="2"/>
    <n v="1"/>
    <n v="2"/>
    <n v="2"/>
    <d v="2022-02-04T00:00:00"/>
    <x v="10"/>
    <x v="1"/>
    <x v="1"/>
    <b v="1"/>
    <n v="2"/>
  </r>
  <r>
    <s v="Processed"/>
    <s v="VJ300320609"/>
    <x v="2"/>
    <x v="3"/>
    <s v="Coca Cola - Zero Sugar"/>
    <s v="Carbonated"/>
    <n v="14656793605"/>
    <s v="Friday, February 4, 2022"/>
    <s v="Cash"/>
    <n v="141"/>
    <n v="1"/>
    <n v="1"/>
    <n v="141"/>
    <n v="1"/>
    <n v="1"/>
    <n v="1"/>
    <n v="1"/>
    <d v="2022-02-04T00:00:00"/>
    <x v="44"/>
    <x v="0"/>
    <x v="0"/>
    <b v="1"/>
    <n v="1"/>
  </r>
  <r>
    <s v="Processed"/>
    <s v="VJ300320609"/>
    <x v="2"/>
    <x v="3"/>
    <s v="Monster Energy Original"/>
    <s v="Carbonated"/>
    <n v="14656928802"/>
    <s v="Friday, February 4, 2022"/>
    <s v="Cash"/>
    <n v="144"/>
    <n v="3"/>
    <n v="1"/>
    <n v="144"/>
    <n v="3"/>
    <n v="1"/>
    <n v="3"/>
    <n v="3"/>
    <d v="2022-02-04T00:00:00"/>
    <x v="5"/>
    <x v="0"/>
    <x v="0"/>
    <b v="1"/>
    <n v="3"/>
  </r>
  <r>
    <s v="Processed"/>
    <s v="VJ300320609"/>
    <x v="2"/>
    <x v="3"/>
    <s v="Coca Cola - Zero Sugar"/>
    <s v="Carbonated"/>
    <n v="14656959172"/>
    <s v="Saturday, February 5, 2022"/>
    <s v="Cash"/>
    <n v="141"/>
    <n v="1"/>
    <n v="1"/>
    <n v="141"/>
    <n v="1"/>
    <n v="1"/>
    <n v="1"/>
    <n v="1"/>
    <d v="2022-02-04T00:00:00"/>
    <x v="44"/>
    <x v="0"/>
    <x v="0"/>
    <b v="1"/>
    <n v="1"/>
  </r>
  <r>
    <s v="Processed"/>
    <s v="VJ300320609"/>
    <x v="2"/>
    <x v="3"/>
    <s v="Monster Energy Original"/>
    <s v="Carbonated"/>
    <n v="14657172457"/>
    <s v="Saturday, February 5, 2022"/>
    <s v="Cash"/>
    <n v="144"/>
    <n v="3"/>
    <n v="1"/>
    <n v="144"/>
    <n v="3"/>
    <n v="1"/>
    <n v="3"/>
    <n v="3"/>
    <d v="2022-02-05T00:00:00"/>
    <x v="5"/>
    <x v="0"/>
    <x v="0"/>
    <b v="1"/>
    <n v="3"/>
  </r>
  <r>
    <s v="Processed"/>
    <s v="VJ300320609"/>
    <x v="2"/>
    <x v="3"/>
    <s v="Doritos Famin Hot Nacho"/>
    <s v="Food"/>
    <n v="14657173620"/>
    <s v="Saturday, February 5, 2022"/>
    <s v="Cash"/>
    <n v="110"/>
    <n v="1.5"/>
    <n v="1"/>
    <n v="110"/>
    <n v="1.5"/>
    <n v="1"/>
    <n v="1.5"/>
    <n v="1.5"/>
    <d v="2022-02-05T00:00:00"/>
    <x v="77"/>
    <x v="1"/>
    <x v="1"/>
    <b v="1"/>
    <n v="1.5"/>
  </r>
  <r>
    <s v="Processed"/>
    <s v="VJ300320609"/>
    <x v="2"/>
    <x v="3"/>
    <s v="Cheetos Flaming Hot Limon Crunchy"/>
    <s v="Food"/>
    <n v="14657184503"/>
    <s v="Saturday, February 5, 2022"/>
    <s v="Cash"/>
    <n v="120"/>
    <n v="1.5"/>
    <n v="1"/>
    <n v="120"/>
    <n v="1.5"/>
    <n v="1"/>
    <n v="1.5"/>
    <n v="1.5"/>
    <d v="2022-02-05T00:00:00"/>
    <x v="75"/>
    <x v="1"/>
    <x v="1"/>
    <b v="1"/>
    <n v="1.5"/>
  </r>
  <r>
    <s v="Processed"/>
    <s v="VJ300320611"/>
    <x v="0"/>
    <x v="0"/>
    <s v="V8 Vegetable Juice - Original"/>
    <s v="Non Carbonated"/>
    <n v="14657720063"/>
    <s v="Saturday, February 5, 2022"/>
    <s v="Cash"/>
    <n v="141"/>
    <n v="1.5"/>
    <n v="1"/>
    <n v="141"/>
    <n v="1.5"/>
    <n v="1"/>
    <n v="1.5"/>
    <n v="1.5"/>
    <d v="2022-02-05T00:00:00"/>
    <x v="33"/>
    <x v="2"/>
    <x v="2"/>
    <b v="1"/>
    <n v="1.5"/>
  </r>
  <r>
    <s v="Processed"/>
    <s v="VJ300205292"/>
    <x v="0"/>
    <x v="1"/>
    <s v="Robert Irvine's - Fit Crunch -  Chocolate Pea"/>
    <s v="Food"/>
    <n v="14657909686"/>
    <s v="Saturday, February 5, 2022"/>
    <s v="Credit"/>
    <n v="137"/>
    <n v="2"/>
    <n v="1"/>
    <n v="137"/>
    <n v="2"/>
    <n v="1"/>
    <n v="2"/>
    <n v="2"/>
    <d v="2022-02-05T00:00:00"/>
    <x v="21"/>
    <x v="1"/>
    <x v="1"/>
    <b v="1"/>
    <n v="2"/>
  </r>
  <r>
    <s v="Processed"/>
    <s v="VJ300320611"/>
    <x v="0"/>
    <x v="0"/>
    <s v="Good Health Veggie Stix - Sea Salt"/>
    <s v="Food"/>
    <n v="14658268569"/>
    <s v="Saturday, February 5, 2022"/>
    <s v="Cash"/>
    <n v="110"/>
    <n v="1.5"/>
    <n v="1"/>
    <n v="110"/>
    <n v="1.5"/>
    <n v="1"/>
    <n v="1.5"/>
    <n v="1.5"/>
    <d v="2022-02-05T00:00:00"/>
    <x v="36"/>
    <x v="1"/>
    <x v="1"/>
    <b v="1"/>
    <n v="1.5"/>
  </r>
  <r>
    <s v="Processed"/>
    <s v="VJ300320611"/>
    <x v="0"/>
    <x v="0"/>
    <s v="Keto Krisp - Almond Butter"/>
    <s v="Carbonated"/>
    <n v="14658269936"/>
    <s v="Saturday, February 5, 2022"/>
    <s v="Cash"/>
    <n v="135"/>
    <n v="1.25"/>
    <n v="1"/>
    <n v="135"/>
    <n v="1.25"/>
    <n v="1"/>
    <n v="1.25"/>
    <n v="1.25"/>
    <d v="2022-02-05T00:00:00"/>
    <x v="64"/>
    <x v="0"/>
    <x v="0"/>
    <b v="1"/>
    <n v="1.25"/>
  </r>
  <r>
    <s v="Processed"/>
    <s v="VJ300320611"/>
    <x v="0"/>
    <x v="0"/>
    <s v="V8 Vegetable Juice - Original"/>
    <s v="Non Carbonated"/>
    <n v="14658376115"/>
    <s v="Saturday, February 5, 2022"/>
    <s v="Cash"/>
    <n v="141"/>
    <n v="1.5"/>
    <n v="1"/>
    <n v="141"/>
    <n v="1.5"/>
    <n v="1"/>
    <n v="1.5"/>
    <n v="1.5"/>
    <d v="2022-02-05T00:00:00"/>
    <x v="33"/>
    <x v="2"/>
    <x v="2"/>
    <b v="1"/>
    <n v="1.5"/>
  </r>
  <r>
    <s v="Processed"/>
    <s v="VJ300320611"/>
    <x v="0"/>
    <x v="0"/>
    <s v="Red Bull - Original"/>
    <s v="Carbonated"/>
    <n v="14658547557"/>
    <s v="Saturday, February 5, 2022"/>
    <s v="Credit"/>
    <n v="148"/>
    <n v="3.5"/>
    <n v="1"/>
    <n v="148"/>
    <n v="3.5"/>
    <n v="1"/>
    <n v="3.5"/>
    <n v="3.5"/>
    <d v="2022-02-05T00:00:00"/>
    <x v="45"/>
    <x v="0"/>
    <x v="0"/>
    <b v="1"/>
    <n v="3.5"/>
  </r>
  <r>
    <s v="Processed"/>
    <s v="VJ300320611"/>
    <x v="0"/>
    <x v="0"/>
    <s v="Red Bull - Original"/>
    <s v="Carbonated"/>
    <n v="14658550685"/>
    <s v="Saturday, February 5, 2022"/>
    <s v="Credit"/>
    <n v="148"/>
    <n v="3.5"/>
    <n v="1"/>
    <n v="148"/>
    <n v="3.5"/>
    <n v="1"/>
    <n v="3.5"/>
    <n v="3.5"/>
    <d v="2022-02-05T00:00:00"/>
    <x v="45"/>
    <x v="0"/>
    <x v="0"/>
    <b v="1"/>
    <n v="3.5"/>
  </r>
  <r>
    <s v="Processed"/>
    <s v="VJ300320611"/>
    <x v="0"/>
    <x v="0"/>
    <s v="Good Health Veggie Stix - Sea Salt"/>
    <s v="Food"/>
    <n v="14658938087"/>
    <s v="Saturday, February 5, 2022"/>
    <s v="Cash"/>
    <n v="110"/>
    <n v="1.5"/>
    <n v="1"/>
    <n v="110"/>
    <n v="1.5"/>
    <n v="1"/>
    <n v="1.5"/>
    <n v="1.5"/>
    <d v="2022-02-05T00:00:00"/>
    <x v="36"/>
    <x v="1"/>
    <x v="1"/>
    <b v="1"/>
    <n v="1.5"/>
  </r>
  <r>
    <s v="Processed"/>
    <s v="VJ300205292"/>
    <x v="0"/>
    <x v="1"/>
    <s v="Spindrift - Sparkling Water Raspberry Lime"/>
    <s v="Non Carbonated"/>
    <n v="14659427620"/>
    <s v="Saturday, February 5, 2022"/>
    <s v="Cash"/>
    <n v="140"/>
    <n v="1.5"/>
    <n v="1"/>
    <n v="140"/>
    <n v="1.5"/>
    <n v="1"/>
    <n v="1.5"/>
    <n v="1.5"/>
    <d v="2022-02-05T00:00:00"/>
    <x v="59"/>
    <x v="2"/>
    <x v="2"/>
    <b v="1"/>
    <n v="1.5"/>
  </r>
  <r>
    <s v="Processed"/>
    <s v="VJ300205292"/>
    <x v="0"/>
    <x v="1"/>
    <s v="Miss Vickie's Potato Chip - Jalapeno"/>
    <s v="Food"/>
    <n v="14659676194"/>
    <s v="Saturday, February 5, 2022"/>
    <s v="Cash"/>
    <n v="112"/>
    <n v="1.5"/>
    <n v="1"/>
    <n v="112"/>
    <n v="1.5"/>
    <n v="1"/>
    <n v="1.5"/>
    <n v="1.5"/>
    <d v="2022-02-05T00:00:00"/>
    <x v="43"/>
    <x v="1"/>
    <x v="1"/>
    <b v="1"/>
    <n v="1.5"/>
  </r>
  <r>
    <s v="Processed"/>
    <s v="VJ300320611"/>
    <x v="0"/>
    <x v="0"/>
    <s v="V8 Vegetable Juice - Original"/>
    <s v="Non Carbonated"/>
    <n v="14660930391"/>
    <s v="Sunday, February 6, 2022"/>
    <s v="Cash"/>
    <n v="141"/>
    <n v="1.5"/>
    <n v="1"/>
    <n v="141"/>
    <n v="1.5"/>
    <n v="1"/>
    <n v="1.5"/>
    <n v="1.5"/>
    <d v="2022-02-06T00:00:00"/>
    <x v="33"/>
    <x v="2"/>
    <x v="2"/>
    <b v="1"/>
    <n v="1.5"/>
  </r>
  <r>
    <s v="Processed"/>
    <s v="VJ300320611"/>
    <x v="0"/>
    <x v="0"/>
    <s v="Monster Energy Original"/>
    <s v="Carbonated"/>
    <n v="14660971272"/>
    <s v="Sunday, February 6, 2022"/>
    <s v="Cash"/>
    <n v="146"/>
    <n v="3"/>
    <n v="1"/>
    <n v="146"/>
    <n v="3"/>
    <n v="1"/>
    <n v="3"/>
    <n v="3"/>
    <d v="2022-02-06T00:00:00"/>
    <x v="5"/>
    <x v="0"/>
    <x v="0"/>
    <b v="1"/>
    <n v="3"/>
  </r>
  <r>
    <s v="Processed"/>
    <s v="VJ300205292"/>
    <x v="0"/>
    <x v="1"/>
    <s v="Poland Springs Water"/>
    <s v="Water"/>
    <n v="14661248744"/>
    <s v="Sunday, February 6, 2022"/>
    <s v="Cash"/>
    <n v="144"/>
    <n v="1.5"/>
    <n v="1"/>
    <n v="144"/>
    <n v="1.5"/>
    <n v="1"/>
    <n v="1.5"/>
    <n v="1.5"/>
    <d v="2022-02-06T00:00:00"/>
    <x v="29"/>
    <x v="3"/>
    <x v="3"/>
    <b v="1"/>
    <n v="1.5"/>
  </r>
  <r>
    <s v="Processed"/>
    <s v="VJ300205292"/>
    <x v="0"/>
    <x v="1"/>
    <s v="KitKat - Crisp Wafers"/>
    <s v="Food"/>
    <n v="14661251334"/>
    <s v="Sunday, February 6, 2022"/>
    <s v="Cash"/>
    <n v="130"/>
    <n v="2"/>
    <n v="1"/>
    <n v="130"/>
    <n v="2"/>
    <n v="1"/>
    <n v="2"/>
    <n v="2"/>
    <d v="2022-02-06T00:00:00"/>
    <x v="10"/>
    <x v="1"/>
    <x v="1"/>
    <b v="1"/>
    <n v="2"/>
  </r>
  <r>
    <s v="Processed"/>
    <s v="VJ300320611"/>
    <x v="0"/>
    <x v="0"/>
    <s v="Bai Antioxidant - Molokai Coconut"/>
    <s v="Non Carbonated"/>
    <n v="14661331173"/>
    <s v="Sunday, February 6, 2022"/>
    <s v="Cash"/>
    <n v="144"/>
    <n v="2.5"/>
    <n v="1"/>
    <n v="144"/>
    <n v="2.5"/>
    <n v="1"/>
    <n v="2.5"/>
    <n v="2.5"/>
    <d v="2022-02-06T00:00:00"/>
    <x v="40"/>
    <x v="2"/>
    <x v="2"/>
    <b v="1"/>
    <n v="2.5"/>
  </r>
  <r>
    <s v="Processed"/>
    <s v="VJ300205292"/>
    <x v="0"/>
    <x v="1"/>
    <s v="Robert Irvine's - Fit Crunch -  Chocolate Pea"/>
    <s v="Food"/>
    <n v="14661509975"/>
    <s v="Sunday, February 6, 2022"/>
    <s v="Credit"/>
    <n v="137"/>
    <n v="2"/>
    <n v="1"/>
    <n v="137"/>
    <n v="2"/>
    <n v="1"/>
    <n v="2"/>
    <n v="2"/>
    <d v="2022-02-06T00:00:00"/>
    <x v="21"/>
    <x v="1"/>
    <x v="1"/>
    <b v="1"/>
    <n v="2"/>
  </r>
  <r>
    <s v="Processed"/>
    <s v="VJ300320611"/>
    <x v="0"/>
    <x v="0"/>
    <s v="Bai Antioxidant - Molokai Coconut"/>
    <s v="Non Carbonated"/>
    <n v="14661635421"/>
    <s v="Sunday, February 6, 2022"/>
    <s v="Credit"/>
    <n v="144"/>
    <n v="2.5"/>
    <n v="1"/>
    <n v="144"/>
    <n v="2.5"/>
    <n v="1"/>
    <n v="2.5"/>
    <n v="2.5"/>
    <d v="2022-02-06T00:00:00"/>
    <x v="40"/>
    <x v="2"/>
    <x v="2"/>
    <b v="1"/>
    <n v="2.5"/>
  </r>
  <r>
    <s v="Processed"/>
    <s v="VJ300205292"/>
    <x v="0"/>
    <x v="1"/>
    <s v="Good Health Veggie Stix - Sea Salt"/>
    <s v="Food"/>
    <n v="14661773325"/>
    <s v="Sunday, February 6, 2022"/>
    <s v="Cash"/>
    <n v="111"/>
    <n v="1.5"/>
    <n v="1"/>
    <n v="111"/>
    <n v="1.5"/>
    <n v="1"/>
    <n v="1.5"/>
    <n v="1.5"/>
    <d v="2022-02-06T00:00:00"/>
    <x v="36"/>
    <x v="1"/>
    <x v="1"/>
    <b v="1"/>
    <n v="1.5"/>
  </r>
  <r>
    <s v="Processed"/>
    <s v="VJ300205292"/>
    <x v="0"/>
    <x v="1"/>
    <s v="Poland Springs Water"/>
    <s v="Water"/>
    <n v="14661887265"/>
    <s v="Sunday, February 6, 2022"/>
    <s v="Cash"/>
    <n v="144"/>
    <n v="1.5"/>
    <n v="1"/>
    <n v="144"/>
    <n v="1.5"/>
    <n v="1"/>
    <n v="1.5"/>
    <n v="1.5"/>
    <d v="2022-02-06T00:00:00"/>
    <x v="29"/>
    <x v="3"/>
    <x v="3"/>
    <b v="1"/>
    <n v="1.5"/>
  </r>
  <r>
    <s v="Processed"/>
    <s v="VJ300205292"/>
    <x v="0"/>
    <x v="1"/>
    <s v="Zevia Zero Calorie Energy - Mango Ginger"/>
    <s v="Non Carbonated"/>
    <n v="14662128280"/>
    <s v="Sunday, February 6, 2022"/>
    <s v="Cash"/>
    <n v="148"/>
    <n v="2.5"/>
    <n v="1"/>
    <n v="148"/>
    <n v="2.5"/>
    <n v="1"/>
    <n v="2.5"/>
    <n v="2.5"/>
    <d v="2022-02-06T00:00:00"/>
    <x v="32"/>
    <x v="2"/>
    <x v="2"/>
    <b v="1"/>
    <n v="2.5"/>
  </r>
  <r>
    <s v="Processed"/>
    <s v="VJ300205292"/>
    <x v="0"/>
    <x v="1"/>
    <s v="Poland Springs Water"/>
    <s v="Water"/>
    <n v="14662687802"/>
    <s v="Monday, February 7, 2022"/>
    <s v="Credit"/>
    <n v="144"/>
    <n v="1.5"/>
    <n v="2"/>
    <n v="144"/>
    <n v="1.5"/>
    <n v="2"/>
    <n v="3"/>
    <n v="3"/>
    <d v="2022-02-06T00:00:00"/>
    <x v="29"/>
    <x v="3"/>
    <x v="3"/>
    <b v="1"/>
    <n v="1.5"/>
  </r>
  <r>
    <s v="Processed"/>
    <s v="VJ300205292"/>
    <x v="0"/>
    <x v="1"/>
    <s v="Poland Springs Water"/>
    <s v="Water"/>
    <n v="14662688836"/>
    <s v="Monday, February 7, 2022"/>
    <s v="Cash"/>
    <n v="144"/>
    <n v="1.5"/>
    <n v="1"/>
    <n v="144"/>
    <n v="1.5"/>
    <n v="1"/>
    <n v="1.5"/>
    <n v="1.5"/>
    <d v="2022-02-06T00:00:00"/>
    <x v="29"/>
    <x v="3"/>
    <x v="3"/>
    <b v="1"/>
    <n v="1.5"/>
  </r>
  <r>
    <s v="Processed"/>
    <s v="VJ300320686"/>
    <x v="1"/>
    <x v="2"/>
    <s v="Miss Vickie's Potato Chip - Smokehouse BBQ"/>
    <s v="Food"/>
    <n v="14663320332"/>
    <s v="Monday, February 7, 2022"/>
    <s v="Credit"/>
    <n v="111"/>
    <n v="1.5"/>
    <n v="1"/>
    <n v="111"/>
    <n v="1.5"/>
    <n v="1"/>
    <n v="1.5"/>
    <n v="1.5"/>
    <d v="2022-02-07T00:00:00"/>
    <x v="51"/>
    <x v="1"/>
    <x v="1"/>
    <b v="1"/>
    <n v="1.5"/>
  </r>
  <r>
    <s v="Processed"/>
    <s v="VJ300320611"/>
    <x v="0"/>
    <x v="0"/>
    <s v="Bubly - Cherry"/>
    <s v="Carbonated"/>
    <n v="14663498695"/>
    <s v="Monday, February 7, 2022"/>
    <s v="Credit"/>
    <n v="140"/>
    <n v="1.5"/>
    <n v="1"/>
    <n v="140"/>
    <n v="1.5"/>
    <n v="1"/>
    <n v="1.5"/>
    <n v="1.5"/>
    <d v="2022-02-07T00:00:00"/>
    <x v="57"/>
    <x v="0"/>
    <x v="0"/>
    <b v="1"/>
    <n v="1.5"/>
  </r>
  <r>
    <s v="Processed"/>
    <s v="VJ300320686"/>
    <x v="1"/>
    <x v="2"/>
    <s v="Miss Vickie's Potato Chip - Smokehouse BBQ"/>
    <s v="Food"/>
    <n v="14663673381"/>
    <s v="Monday, February 7, 2022"/>
    <s v="Cash"/>
    <n v="111"/>
    <n v="1.5"/>
    <n v="1"/>
    <n v="111"/>
    <n v="1.5"/>
    <n v="1"/>
    <n v="1.5"/>
    <n v="1.5"/>
    <d v="2022-02-07T00:00:00"/>
    <x v="51"/>
    <x v="1"/>
    <x v="1"/>
    <b v="1"/>
    <n v="1.5"/>
  </r>
  <r>
    <s v="Processed"/>
    <s v="VJ300320686"/>
    <x v="1"/>
    <x v="2"/>
    <s v="Keto Krisp - Almond Butter"/>
    <s v="Carbonated"/>
    <n v="14663839806"/>
    <s v="Monday, February 7, 2022"/>
    <s v="Credit"/>
    <n v="135"/>
    <n v="2"/>
    <n v="1"/>
    <n v="135"/>
    <n v="2"/>
    <n v="1"/>
    <n v="2"/>
    <n v="2"/>
    <d v="2022-02-07T00:00:00"/>
    <x v="64"/>
    <x v="0"/>
    <x v="0"/>
    <b v="1"/>
    <n v="2"/>
  </r>
  <r>
    <s v="Processed"/>
    <s v="VJ300320686"/>
    <x v="1"/>
    <x v="2"/>
    <s v="NuGo Dark Chocolate - Choc Chip"/>
    <s v="Food"/>
    <n v="14665320687"/>
    <s v="Monday, February 7, 2022"/>
    <s v="Credit"/>
    <n v="137"/>
    <n v="2"/>
    <n v="1"/>
    <n v="137"/>
    <n v="2"/>
    <n v="1"/>
    <n v="2"/>
    <n v="2"/>
    <d v="2022-02-07T00:00:00"/>
    <x v="73"/>
    <x v="1"/>
    <x v="1"/>
    <b v="1"/>
    <n v="2"/>
  </r>
  <r>
    <s v="Processed"/>
    <s v="VJ300320609"/>
    <x v="2"/>
    <x v="3"/>
    <s v="Cheetos Flaming Hot Limon Crunchy"/>
    <s v="Food"/>
    <n v="14665346142"/>
    <s v="Monday, February 7, 2022"/>
    <s v="Credit"/>
    <n v="120"/>
    <n v="1.5"/>
    <n v="1"/>
    <n v="120"/>
    <n v="1.5"/>
    <n v="1"/>
    <n v="1.5"/>
    <n v="3"/>
    <d v="2022-02-07T00:00:00"/>
    <x v="75"/>
    <x v="1"/>
    <x v="1"/>
    <b v="1"/>
    <n v="1.5"/>
  </r>
  <r>
    <s v="Processed"/>
    <s v="VJ300320609"/>
    <x v="2"/>
    <x v="3"/>
    <s v="Skinny Pop Popcorn"/>
    <s v="Food"/>
    <n v="14665346142"/>
    <s v="Monday, February 7, 2022"/>
    <s v="Credit"/>
    <n v="111"/>
    <n v="1.5"/>
    <n v="1"/>
    <n v="111"/>
    <n v="1.5"/>
    <n v="1"/>
    <n v="1.5"/>
    <n v="3"/>
    <d v="2022-02-07T00:00:00"/>
    <x v="8"/>
    <x v="1"/>
    <x v="1"/>
    <b v="1"/>
    <n v="1.5"/>
  </r>
  <r>
    <s v="Processed"/>
    <s v="VJ300320609"/>
    <x v="2"/>
    <x v="3"/>
    <s v="Doritos Famin Hot Nacho"/>
    <s v="Food"/>
    <n v="14665556811"/>
    <s v="Monday, February 7, 2022"/>
    <s v="Credit"/>
    <n v="110"/>
    <n v="1.5"/>
    <n v="1"/>
    <n v="110"/>
    <n v="1.5"/>
    <n v="1"/>
    <n v="1.5"/>
    <n v="1.5"/>
    <d v="2022-02-07T00:00:00"/>
    <x v="77"/>
    <x v="1"/>
    <x v="1"/>
    <b v="1"/>
    <n v="1.5"/>
  </r>
  <r>
    <s v="Processed"/>
    <s v="VJ300320611"/>
    <x v="0"/>
    <x v="0"/>
    <s v="Red Bull - Original"/>
    <s v="Carbonated"/>
    <n v="14666055106"/>
    <s v="Monday, February 7, 2022"/>
    <s v="Cash"/>
    <n v="148"/>
    <n v="3.5"/>
    <n v="1"/>
    <n v="148"/>
    <n v="3.5"/>
    <n v="1"/>
    <n v="3.5"/>
    <n v="3.5"/>
    <d v="2022-02-07T00:00:00"/>
    <x v="45"/>
    <x v="0"/>
    <x v="0"/>
    <b v="1"/>
    <n v="3.5"/>
  </r>
  <r>
    <s v="Processed"/>
    <s v="VJ300320611"/>
    <x v="0"/>
    <x v="0"/>
    <s v="Red Bull - Original"/>
    <s v="Carbonated"/>
    <n v="14666062656"/>
    <s v="Monday, February 7, 2022"/>
    <s v="Cash"/>
    <n v="148"/>
    <n v="3.5"/>
    <n v="1"/>
    <n v="148"/>
    <n v="3.5"/>
    <n v="1"/>
    <n v="3.5"/>
    <n v="3.5"/>
    <d v="2022-02-07T00:00:00"/>
    <x v="45"/>
    <x v="0"/>
    <x v="0"/>
    <b v="1"/>
    <n v="3.5"/>
  </r>
  <r>
    <s v="Processed"/>
    <s v="VJ300320611"/>
    <x v="0"/>
    <x v="0"/>
    <s v="Snapple Diet Tea - Raspberry"/>
    <s v="Non Carbonated"/>
    <n v="14666127240"/>
    <s v="Monday, February 7, 2022"/>
    <s v="Cash"/>
    <n v="145"/>
    <n v="2.5"/>
    <n v="1"/>
    <n v="145"/>
    <n v="2.5"/>
    <n v="1"/>
    <n v="2.5"/>
    <n v="2.5"/>
    <d v="2022-02-07T00:00:00"/>
    <x v="31"/>
    <x v="2"/>
    <x v="2"/>
    <b v="1"/>
    <n v="2.5"/>
  </r>
  <r>
    <s v="Processed"/>
    <s v="VJ300320609"/>
    <x v="2"/>
    <x v="3"/>
    <s v="Sunkist Soda - Orange"/>
    <s v="Carbonated"/>
    <n v="14666503964"/>
    <s v="Monday, February 7, 2022"/>
    <s v="Cash"/>
    <n v="140"/>
    <n v="1"/>
    <n v="1"/>
    <n v="140"/>
    <n v="1"/>
    <n v="1"/>
    <n v="1"/>
    <n v="1"/>
    <d v="2022-02-07T00:00:00"/>
    <x v="70"/>
    <x v="0"/>
    <x v="0"/>
    <b v="1"/>
    <n v="1"/>
  </r>
  <r>
    <s v="Processed"/>
    <s v="VJ300320609"/>
    <x v="2"/>
    <x v="3"/>
    <s v="Coca Cola - Zero Sugar"/>
    <s v="Carbonated"/>
    <n v="14666946010"/>
    <s v="Monday, February 7, 2022"/>
    <s v="Cash"/>
    <n v="141"/>
    <n v="1"/>
    <n v="1"/>
    <n v="141"/>
    <n v="1"/>
    <n v="1"/>
    <n v="1"/>
    <n v="1"/>
    <d v="2022-02-07T00:00:00"/>
    <x v="44"/>
    <x v="0"/>
    <x v="0"/>
    <b v="1"/>
    <n v="1"/>
  </r>
  <r>
    <s v="Processed"/>
    <s v="VJ300320609"/>
    <x v="2"/>
    <x v="3"/>
    <s v="Sunkist Soda - Orange"/>
    <s v="Carbonated"/>
    <n v="14666959800"/>
    <s v="Monday, February 7, 2022"/>
    <s v="Cash"/>
    <n v="140"/>
    <n v="1"/>
    <n v="1"/>
    <n v="140"/>
    <n v="1"/>
    <n v="1"/>
    <n v="1"/>
    <n v="1"/>
    <d v="2022-02-07T00:00:00"/>
    <x v="70"/>
    <x v="0"/>
    <x v="0"/>
    <b v="1"/>
    <n v="1"/>
  </r>
  <r>
    <s v="Processed"/>
    <s v="VJ300320609"/>
    <x v="2"/>
    <x v="3"/>
    <s v="Sunkist Soda - Orange"/>
    <s v="Carbonated"/>
    <n v="14666991176"/>
    <s v="Monday, February 7, 2022"/>
    <s v="Cash"/>
    <n v="140"/>
    <n v="1"/>
    <n v="1"/>
    <n v="140"/>
    <n v="1"/>
    <n v="1"/>
    <n v="1"/>
    <n v="1"/>
    <d v="2022-02-07T00:00:00"/>
    <x v="70"/>
    <x v="0"/>
    <x v="0"/>
    <b v="1"/>
    <n v="1"/>
  </r>
  <r>
    <s v="Processed"/>
    <s v="VJ300320609"/>
    <x v="2"/>
    <x v="3"/>
    <s v="Coca Cola - Zero Sugar"/>
    <s v="Carbonated"/>
    <n v="14667359009"/>
    <s v="Monday, February 7, 2022"/>
    <s v="Cash"/>
    <n v="141"/>
    <n v="1"/>
    <n v="1"/>
    <n v="141"/>
    <n v="1"/>
    <n v="1"/>
    <n v="1"/>
    <n v="1"/>
    <d v="2022-02-07T00:00:00"/>
    <x v="44"/>
    <x v="0"/>
    <x v="0"/>
    <b v="1"/>
    <n v="1"/>
  </r>
  <r>
    <s v="Processed"/>
    <s v="VJ300320609"/>
    <x v="2"/>
    <x v="3"/>
    <s v="Doritos Famin Hot Nacho"/>
    <s v="Food"/>
    <n v="14667396376"/>
    <s v="Monday, February 7, 2022"/>
    <s v="Credit"/>
    <n v="110"/>
    <n v="1.5"/>
    <n v="1"/>
    <n v="110"/>
    <n v="1.5"/>
    <n v="1"/>
    <n v="1.5"/>
    <n v="1.5"/>
    <d v="2022-02-07T00:00:00"/>
    <x v="77"/>
    <x v="1"/>
    <x v="1"/>
    <b v="1"/>
    <n v="1.5"/>
  </r>
  <r>
    <s v="Processed"/>
    <s v="VJ300320609"/>
    <x v="2"/>
    <x v="3"/>
    <s v="Good Health Veggie Stix - Sea Salt"/>
    <s v="Food"/>
    <n v="14667401189"/>
    <s v="Monday, February 7, 2022"/>
    <s v="Cash"/>
    <n v="112"/>
    <n v="1.5"/>
    <n v="1"/>
    <n v="112"/>
    <n v="1.5"/>
    <n v="1"/>
    <n v="1.5"/>
    <n v="1.5"/>
    <d v="2022-02-07T00:00:00"/>
    <x v="36"/>
    <x v="1"/>
    <x v="1"/>
    <b v="1"/>
    <n v="1.5"/>
  </r>
  <r>
    <s v="Processed"/>
    <s v="VJ300320609"/>
    <x v="2"/>
    <x v="3"/>
    <s v="Monster Energy Original"/>
    <s v="Carbonated"/>
    <n v="14667566664"/>
    <s v="Monday, February 7, 2022"/>
    <s v="Credit"/>
    <n v="146"/>
    <n v="3"/>
    <n v="1"/>
    <n v="146"/>
    <n v="3"/>
    <n v="1"/>
    <n v="3"/>
    <n v="3"/>
    <d v="2022-02-07T00:00:00"/>
    <x v="5"/>
    <x v="0"/>
    <x v="0"/>
    <b v="1"/>
    <n v="3"/>
  </r>
  <r>
    <s v="Processed"/>
    <s v="VJ300205292"/>
    <x v="0"/>
    <x v="1"/>
    <s v="Poland Springs Water"/>
    <s v="Water"/>
    <n v="14667602089"/>
    <s v="Tuesday, February 8, 2022"/>
    <s v="Cash"/>
    <n v="144"/>
    <n v="1.5"/>
    <n v="1"/>
    <n v="144"/>
    <n v="1.5"/>
    <n v="1"/>
    <n v="1.5"/>
    <n v="1.5"/>
    <d v="2022-02-07T00:00:00"/>
    <x v="29"/>
    <x v="3"/>
    <x v="3"/>
    <b v="1"/>
    <n v="1.5"/>
  </r>
  <r>
    <s v="Processed"/>
    <s v="VJ300205292"/>
    <x v="0"/>
    <x v="1"/>
    <s v="Poland Springs Water"/>
    <s v="Water"/>
    <n v="14667603465"/>
    <s v="Tuesday, February 8, 2022"/>
    <s v="Cash"/>
    <n v="144"/>
    <n v="1.5"/>
    <n v="1"/>
    <n v="144"/>
    <n v="1.5"/>
    <n v="1"/>
    <n v="1.5"/>
    <n v="1.5"/>
    <d v="2022-02-07T00:00:00"/>
    <x v="29"/>
    <x v="3"/>
    <x v="3"/>
    <b v="1"/>
    <n v="1.5"/>
  </r>
  <r>
    <s v="Processed"/>
    <s v="VJ300320611"/>
    <x v="0"/>
    <x v="0"/>
    <s v="Miss Vickie's Potato Chip - Sea Salt Original"/>
    <s v="Food"/>
    <n v="14668253038"/>
    <s v="Tuesday, February 8, 2022"/>
    <s v="Cash"/>
    <n v="114"/>
    <n v="1.5"/>
    <n v="1"/>
    <n v="114"/>
    <n v="1.5"/>
    <n v="1"/>
    <n v="1.5"/>
    <n v="1.5"/>
    <d v="2022-02-08T00:00:00"/>
    <x v="13"/>
    <x v="1"/>
    <x v="1"/>
    <b v="1"/>
    <n v="1.5"/>
  </r>
  <r>
    <s v="Processed"/>
    <s v="VJ300320686"/>
    <x v="1"/>
    <x v="2"/>
    <s v="Snapple Diet Tea - Lemon"/>
    <s v="Non Carbonated"/>
    <n v="14670046751"/>
    <s v="Tuesday, February 8, 2022"/>
    <s v="Cash"/>
    <n v="145"/>
    <n v="2.5"/>
    <n v="1"/>
    <n v="145"/>
    <n v="2.5"/>
    <n v="1"/>
    <n v="2.5"/>
    <n v="2.5"/>
    <d v="2022-02-08T00:00:00"/>
    <x v="7"/>
    <x v="2"/>
    <x v="2"/>
    <b v="1"/>
    <n v="2.5"/>
  </r>
  <r>
    <s v="Processed"/>
    <s v="VJ300320686"/>
    <x v="1"/>
    <x v="2"/>
    <s v="Keto Krisp - Almond Butter"/>
    <s v="Carbonated"/>
    <n v="14670966963"/>
    <s v="Tuesday, February 8, 2022"/>
    <s v="Cash"/>
    <n v="135"/>
    <n v="2"/>
    <n v="1"/>
    <n v="135"/>
    <n v="2"/>
    <n v="1"/>
    <n v="2"/>
    <n v="2"/>
    <d v="2022-02-08T00:00:00"/>
    <x v="64"/>
    <x v="0"/>
    <x v="0"/>
    <b v="1"/>
    <n v="2"/>
  </r>
  <r>
    <s v="Processed"/>
    <s v="VJ300320611"/>
    <x v="0"/>
    <x v="0"/>
    <s v="Keto Krisp - Almond Butter"/>
    <s v="Carbonated"/>
    <n v="14671153805"/>
    <s v="Tuesday, February 8, 2022"/>
    <s v="Cash"/>
    <n v="135"/>
    <n v="1.25"/>
    <n v="1"/>
    <n v="135"/>
    <n v="1.25"/>
    <n v="1"/>
    <n v="1.25"/>
    <n v="1.25"/>
    <d v="2022-02-08T00:00:00"/>
    <x v="64"/>
    <x v="0"/>
    <x v="0"/>
    <b v="1"/>
    <n v="1.25"/>
  </r>
  <r>
    <s v="Processed"/>
    <s v="VJ300320611"/>
    <x v="0"/>
    <x v="0"/>
    <s v="Keto Krisp - Almond Butter"/>
    <s v="Carbonated"/>
    <n v="14671154999"/>
    <s v="Tuesday, February 8, 2022"/>
    <s v="Cash"/>
    <n v="135"/>
    <n v="1.25"/>
    <n v="1"/>
    <n v="135"/>
    <n v="1.25"/>
    <n v="1"/>
    <n v="1.25"/>
    <n v="1.25"/>
    <d v="2022-02-08T00:00:00"/>
    <x v="64"/>
    <x v="0"/>
    <x v="0"/>
    <b v="1"/>
    <n v="1.25"/>
  </r>
  <r>
    <s v="Processed"/>
    <s v="VJ300320609"/>
    <x v="2"/>
    <x v="3"/>
    <s v="Snapple Diet Tea - Peach Tea"/>
    <s v="Non Carbonated"/>
    <n v="14671780713"/>
    <s v="Tuesday, February 8, 2022"/>
    <s v="Cash"/>
    <n v="145"/>
    <n v="2.5"/>
    <n v="1"/>
    <n v="145"/>
    <n v="2.5"/>
    <n v="1"/>
    <n v="2.5"/>
    <n v="2.5"/>
    <d v="2022-02-08T00:00:00"/>
    <x v="37"/>
    <x v="2"/>
    <x v="2"/>
    <b v="1"/>
    <n v="2.5"/>
  </r>
  <r>
    <s v="Processed"/>
    <s v="VJ300320609"/>
    <x v="2"/>
    <x v="3"/>
    <s v="Popchips Potato - Barbeque"/>
    <s v="Food"/>
    <n v="14671784749"/>
    <s v="Tuesday, February 8, 2022"/>
    <s v="Cash"/>
    <n v="114"/>
    <n v="1.5"/>
    <n v="1"/>
    <n v="114"/>
    <n v="1.5"/>
    <n v="1"/>
    <n v="1.5"/>
    <n v="1.5"/>
    <d v="2022-02-08T00:00:00"/>
    <x v="61"/>
    <x v="1"/>
    <x v="1"/>
    <b v="1"/>
    <n v="1.5"/>
  </r>
  <r>
    <s v="Processed"/>
    <s v="VJ300320609"/>
    <x v="2"/>
    <x v="3"/>
    <s v="Sunkist Soda - Orange"/>
    <s v="Carbonated"/>
    <n v="14672118899"/>
    <s v="Tuesday, February 8, 2022"/>
    <s v="Cash"/>
    <n v="140"/>
    <n v="1"/>
    <n v="1"/>
    <n v="140"/>
    <n v="1"/>
    <n v="1"/>
    <n v="1"/>
    <n v="1"/>
    <d v="2022-02-08T00:00:00"/>
    <x v="70"/>
    <x v="0"/>
    <x v="0"/>
    <b v="1"/>
    <n v="1"/>
  </r>
  <r>
    <s v="Processed"/>
    <s v="VJ300320609"/>
    <x v="2"/>
    <x v="3"/>
    <s v="Monster Energy Original"/>
    <s v="Carbonated"/>
    <n v="14672488224"/>
    <s v="Tuesday, February 8, 2022"/>
    <s v="Cash"/>
    <n v="144"/>
    <n v="3"/>
    <n v="1"/>
    <n v="144"/>
    <n v="3"/>
    <n v="1"/>
    <n v="3"/>
    <n v="3"/>
    <d v="2022-02-08T00:00:00"/>
    <x v="5"/>
    <x v="0"/>
    <x v="0"/>
    <b v="1"/>
    <n v="3"/>
  </r>
  <r>
    <s v="Processed"/>
    <s v="VJ300320609"/>
    <x v="2"/>
    <x v="3"/>
    <s v="Red Bull - Original"/>
    <s v="Carbonated"/>
    <n v="14672588565"/>
    <s v="Tuesday, February 8, 2022"/>
    <s v="Cash"/>
    <n v="148"/>
    <n v="3"/>
    <n v="1"/>
    <n v="148"/>
    <n v="3"/>
    <n v="1"/>
    <n v="3"/>
    <n v="3"/>
    <d v="2022-02-08T00:00:00"/>
    <x v="45"/>
    <x v="0"/>
    <x v="0"/>
    <b v="1"/>
    <n v="3"/>
  </r>
  <r>
    <s v="Processed"/>
    <s v="VJ300320686"/>
    <x v="1"/>
    <x v="2"/>
    <s v="Good Health Veggie Stix - Sea Salt"/>
    <s v="Food"/>
    <n v="14674411445"/>
    <s v="Wednesday, February 9, 2022"/>
    <s v="Cash"/>
    <n v="113"/>
    <n v="1.5"/>
    <n v="1"/>
    <n v="113"/>
    <n v="1.5"/>
    <n v="1"/>
    <n v="1.5"/>
    <n v="1.5"/>
    <d v="2022-02-09T00:00:00"/>
    <x v="36"/>
    <x v="1"/>
    <x v="1"/>
    <b v="1"/>
    <n v="1.5"/>
  </r>
  <r>
    <s v="Processed"/>
    <s v="VJ300320686"/>
    <x v="1"/>
    <x v="2"/>
    <s v="Wonderful Pistachios - Variety"/>
    <s v="Food"/>
    <n v="14674422889"/>
    <s v="Wednesday, February 9, 2022"/>
    <s v="Cash"/>
    <n v="138"/>
    <n v="2"/>
    <n v="1"/>
    <n v="138"/>
    <n v="2"/>
    <n v="1"/>
    <n v="2"/>
    <n v="2"/>
    <d v="2022-02-09T00:00:00"/>
    <x v="11"/>
    <x v="1"/>
    <x v="1"/>
    <b v="1"/>
    <n v="2"/>
  </r>
  <r>
    <s v="Processed"/>
    <s v="VJ300320686"/>
    <x v="1"/>
    <x v="2"/>
    <s v="Wonderful Pistachios - Variety"/>
    <s v="Food"/>
    <n v="14674682587"/>
    <s v="Wednesday, February 9, 2022"/>
    <s v="Cash"/>
    <n v="138"/>
    <n v="2"/>
    <n v="1"/>
    <n v="138"/>
    <n v="2"/>
    <n v="1"/>
    <n v="2"/>
    <n v="2"/>
    <d v="2022-02-09T00:00:00"/>
    <x v="11"/>
    <x v="1"/>
    <x v="1"/>
    <b v="1"/>
    <n v="2"/>
  </r>
  <r>
    <s v="Processed"/>
    <s v="VJ300320686"/>
    <x v="1"/>
    <x v="2"/>
    <s v="Good Health Veggie Stix - Sea Salt"/>
    <s v="Food"/>
    <n v="14674892162"/>
    <s v="Wednesday, February 9, 2022"/>
    <s v="Cash"/>
    <n v="113"/>
    <n v="1.5"/>
    <n v="1"/>
    <n v="113"/>
    <n v="1.5"/>
    <n v="1"/>
    <n v="1.5"/>
    <n v="1.5"/>
    <d v="2022-02-09T00:00:00"/>
    <x v="36"/>
    <x v="1"/>
    <x v="1"/>
    <b v="1"/>
    <n v="1.5"/>
  </r>
  <r>
    <s v="Processed"/>
    <s v="VJ300320686"/>
    <x v="1"/>
    <x v="2"/>
    <s v="Wonderful Pistachios - Variety"/>
    <s v="Food"/>
    <n v="14675379005"/>
    <s v="Wednesday, February 9, 2022"/>
    <s v="Cash"/>
    <n v="138"/>
    <n v="2"/>
    <n v="1"/>
    <n v="138"/>
    <n v="2"/>
    <n v="1"/>
    <n v="2"/>
    <n v="2"/>
    <d v="2022-02-09T00:00:00"/>
    <x v="11"/>
    <x v="1"/>
    <x v="1"/>
    <b v="1"/>
    <n v="2"/>
  </r>
  <r>
    <s v="Processed"/>
    <s v="VJ300320686"/>
    <x v="1"/>
    <x v="2"/>
    <s v="Wonderful Pistachios - Variety"/>
    <s v="Food"/>
    <n v="14675660158"/>
    <s v="Wednesday, February 9, 2022"/>
    <s v="Cash"/>
    <n v="138"/>
    <n v="2"/>
    <n v="1"/>
    <n v="138"/>
    <n v="2"/>
    <n v="1"/>
    <n v="2"/>
    <n v="2"/>
    <d v="2022-02-09T00:00:00"/>
    <x v="11"/>
    <x v="1"/>
    <x v="1"/>
    <b v="1"/>
    <n v="2"/>
  </r>
  <r>
    <s v="Processed"/>
    <s v="VJ300320611"/>
    <x v="0"/>
    <x v="0"/>
    <s v="V8 Vegetable Juice - Original"/>
    <s v="Non Carbonated"/>
    <n v="14676496940"/>
    <s v="Wednesday, February 9, 2022"/>
    <s v="Cash"/>
    <n v="141"/>
    <n v="1.5"/>
    <n v="1"/>
    <n v="141"/>
    <n v="1.5"/>
    <n v="1"/>
    <n v="1.5"/>
    <n v="1.5"/>
    <d v="2022-02-09T00:00:00"/>
    <x v="33"/>
    <x v="2"/>
    <x v="2"/>
    <b v="1"/>
    <n v="1.5"/>
  </r>
  <r>
    <s v="Processed"/>
    <s v="VJ300320609"/>
    <x v="2"/>
    <x v="3"/>
    <s v="Monster Energy Original"/>
    <s v="Carbonated"/>
    <n v="14676644165"/>
    <s v="Wednesday, February 9, 2022"/>
    <s v="Cash"/>
    <n v="144"/>
    <n v="3"/>
    <n v="1"/>
    <n v="144"/>
    <n v="3"/>
    <n v="1"/>
    <n v="3"/>
    <n v="3"/>
    <d v="2022-02-09T00:00:00"/>
    <x v="5"/>
    <x v="0"/>
    <x v="0"/>
    <b v="1"/>
    <n v="3"/>
  </r>
  <r>
    <s v="Processed"/>
    <s v="VJ300320609"/>
    <x v="2"/>
    <x v="3"/>
    <s v="Sunkist Soda - Orange"/>
    <s v="Carbonated"/>
    <n v="14677371243"/>
    <s v="Wednesday, February 9, 2022"/>
    <s v="Cash"/>
    <n v="140"/>
    <n v="1"/>
    <n v="1"/>
    <n v="140"/>
    <n v="1"/>
    <n v="1"/>
    <n v="1"/>
    <n v="1"/>
    <d v="2022-02-09T00:00:00"/>
    <x v="70"/>
    <x v="0"/>
    <x v="0"/>
    <b v="1"/>
    <n v="1"/>
  </r>
  <r>
    <s v="Processed"/>
    <s v="VJ300320609"/>
    <x v="2"/>
    <x v="3"/>
    <s v="Sunkist Soda - Orange"/>
    <s v="Carbonated"/>
    <n v="14677374175"/>
    <s v="Wednesday, February 9, 2022"/>
    <s v="Cash"/>
    <n v="140"/>
    <n v="1"/>
    <n v="1"/>
    <n v="140"/>
    <n v="1"/>
    <n v="1"/>
    <n v="1"/>
    <n v="1"/>
    <d v="2022-02-09T00:00:00"/>
    <x v="70"/>
    <x v="0"/>
    <x v="0"/>
    <b v="1"/>
    <n v="1"/>
  </r>
  <r>
    <s v="Processed"/>
    <s v="VJ300320609"/>
    <x v="2"/>
    <x v="3"/>
    <s v="Coca Cola - Zero Sugar"/>
    <s v="Carbonated"/>
    <n v="14677375650"/>
    <s v="Wednesday, February 9, 2022"/>
    <s v="Cash"/>
    <n v="141"/>
    <n v="1"/>
    <n v="1"/>
    <n v="141"/>
    <n v="1"/>
    <n v="1"/>
    <n v="1"/>
    <n v="1"/>
    <d v="2022-02-09T00:00:00"/>
    <x v="44"/>
    <x v="0"/>
    <x v="0"/>
    <b v="1"/>
    <n v="1"/>
  </r>
  <r>
    <s v="Processed"/>
    <s v="VJ300320609"/>
    <x v="2"/>
    <x v="3"/>
    <s v="Takis FUGEO mini"/>
    <s v="Food"/>
    <n v="14677396756"/>
    <s v="Wednesday, February 9, 2022"/>
    <s v="Cash"/>
    <n v="123"/>
    <n v="1.5"/>
    <n v="1"/>
    <n v="123"/>
    <n v="1.5"/>
    <n v="1"/>
    <n v="1.5"/>
    <n v="1.5"/>
    <d v="2022-02-09T00:00:00"/>
    <x v="49"/>
    <x v="1"/>
    <x v="1"/>
    <b v="1"/>
    <n v="1.5"/>
  </r>
  <r>
    <s v="Processed"/>
    <s v="VJ300320609"/>
    <x v="2"/>
    <x v="3"/>
    <s v="Red Bull - Original"/>
    <s v="Carbonated"/>
    <n v="14677397036"/>
    <s v="Wednesday, February 9, 2022"/>
    <s v="Cash"/>
    <n v="148"/>
    <n v="3"/>
    <n v="1"/>
    <n v="148"/>
    <n v="3"/>
    <n v="1"/>
    <n v="3"/>
    <n v="3"/>
    <d v="2022-02-09T00:00:00"/>
    <x v="45"/>
    <x v="0"/>
    <x v="0"/>
    <b v="1"/>
    <n v="3"/>
  </r>
  <r>
    <s v="Processed"/>
    <s v="VJ300320609"/>
    <x v="2"/>
    <x v="3"/>
    <s v="Doritos Famin Hot Nacho"/>
    <s v="Food"/>
    <n v="14677829813"/>
    <s v="Wednesday, February 9, 2022"/>
    <s v="Credit"/>
    <n v="110"/>
    <n v="1.5"/>
    <n v="1"/>
    <n v="110"/>
    <n v="1.5"/>
    <n v="1"/>
    <n v="1.5"/>
    <n v="1.5"/>
    <d v="2022-02-09T00:00:00"/>
    <x v="77"/>
    <x v="1"/>
    <x v="1"/>
    <b v="1"/>
    <n v="1.5"/>
  </r>
  <r>
    <s v="Processed"/>
    <s v="VJ300320609"/>
    <x v="2"/>
    <x v="3"/>
    <s v="Monster Energy Original"/>
    <s v="Carbonated"/>
    <n v="14677867193"/>
    <s v="Wednesday, February 9, 2022"/>
    <s v="Cash"/>
    <n v="144"/>
    <n v="3"/>
    <n v="1"/>
    <n v="144"/>
    <n v="3"/>
    <n v="1"/>
    <n v="3"/>
    <n v="3"/>
    <d v="2022-02-09T00:00:00"/>
    <x v="5"/>
    <x v="0"/>
    <x v="0"/>
    <b v="1"/>
    <n v="3"/>
  </r>
  <r>
    <s v="Processed"/>
    <s v="VJ300320609"/>
    <x v="2"/>
    <x v="3"/>
    <s v="Monster Energy Original"/>
    <s v="Carbonated"/>
    <n v="14677978451"/>
    <s v="Wednesday, February 9, 2022"/>
    <s v="Cash"/>
    <n v="144"/>
    <n v="3"/>
    <n v="1"/>
    <n v="144"/>
    <n v="3"/>
    <n v="1"/>
    <n v="3"/>
    <n v="3"/>
    <d v="2022-02-09T00:00:00"/>
    <x v="5"/>
    <x v="0"/>
    <x v="0"/>
    <b v="1"/>
    <n v="3"/>
  </r>
  <r>
    <s v="Processed"/>
    <s v="VJ300320686"/>
    <x v="1"/>
    <x v="2"/>
    <s v="Belvita Snack Packs - Blueberry"/>
    <s v="Food"/>
    <n v="14679142641"/>
    <s v="Thursday, February 10, 2022"/>
    <s v="Cash"/>
    <n v="122"/>
    <n v="1.25"/>
    <n v="1"/>
    <n v="122"/>
    <n v="1.25"/>
    <n v="1"/>
    <n v="1.25"/>
    <n v="1.25"/>
    <d v="2022-02-10T00:00:00"/>
    <x v="79"/>
    <x v="1"/>
    <x v="1"/>
    <b v="1"/>
    <n v="1.25"/>
  </r>
  <r>
    <s v="Processed"/>
    <s v="VJ300320686"/>
    <x v="1"/>
    <x v="2"/>
    <s v="Miss Vickie's Potato Chip - Smokehouse BBQ"/>
    <s v="Food"/>
    <n v="14679603173"/>
    <s v="Thursday, February 10, 2022"/>
    <s v="Cash"/>
    <n v="111"/>
    <n v="1.5"/>
    <n v="1"/>
    <n v="111"/>
    <n v="1.5"/>
    <n v="1"/>
    <n v="1.5"/>
    <n v="1.5"/>
    <d v="2022-02-10T00:00:00"/>
    <x v="51"/>
    <x v="1"/>
    <x v="1"/>
    <b v="1"/>
    <n v="1.5"/>
  </r>
  <r>
    <s v="Processed"/>
    <s v="VJ300320609"/>
    <x v="2"/>
    <x v="3"/>
    <s v="Takis FUGEO mini"/>
    <s v="Food"/>
    <n v="14680552411"/>
    <s v="Thursday, February 10, 2022"/>
    <s v="Credit"/>
    <n v="123"/>
    <n v="1.5"/>
    <n v="1"/>
    <n v="123"/>
    <n v="1.5"/>
    <n v="1"/>
    <n v="1.5"/>
    <n v="1.5"/>
    <d v="2022-02-10T00:00:00"/>
    <x v="49"/>
    <x v="1"/>
    <x v="1"/>
    <b v="1"/>
    <n v="1.5"/>
  </r>
  <r>
    <s v="Processed"/>
    <s v="VJ300320686"/>
    <x v="1"/>
    <x v="2"/>
    <s v="Snapple Diet Tea - Lemon"/>
    <s v="Non Carbonated"/>
    <n v="14680625547"/>
    <s v="Thursday, February 10, 2022"/>
    <s v="Cash"/>
    <n v="145"/>
    <n v="2.5"/>
    <n v="1"/>
    <n v="145"/>
    <n v="2.5"/>
    <n v="1"/>
    <n v="2.5"/>
    <n v="2.5"/>
    <d v="2022-02-10T00:00:00"/>
    <x v="7"/>
    <x v="2"/>
    <x v="2"/>
    <b v="1"/>
    <n v="2.5"/>
  </r>
  <r>
    <s v="Processed"/>
    <s v="VJ300320686"/>
    <x v="1"/>
    <x v="2"/>
    <s v="Snyder's of Hanover Pretzel - Cheddar Cheese"/>
    <s v="Food"/>
    <n v="14680627423"/>
    <s v="Thursday, February 10, 2022"/>
    <s v="Cash"/>
    <n v="120"/>
    <n v="1.5"/>
    <n v="1"/>
    <n v="120"/>
    <n v="1.5"/>
    <n v="1"/>
    <n v="1.5"/>
    <n v="1.5"/>
    <d v="2022-02-10T00:00:00"/>
    <x v="62"/>
    <x v="1"/>
    <x v="1"/>
    <b v="1"/>
    <n v="1.5"/>
  </r>
  <r>
    <s v="Processed"/>
    <s v="VJ300320686"/>
    <x v="1"/>
    <x v="2"/>
    <s v="CheezIt - Original"/>
    <s v="Food"/>
    <n v="14680764781"/>
    <s v="Thursday, February 10, 2022"/>
    <s v="Cash"/>
    <n v="121"/>
    <n v="1.25"/>
    <n v="1"/>
    <n v="121"/>
    <n v="1.25"/>
    <n v="1"/>
    <n v="1.25"/>
    <n v="1.25"/>
    <d v="2022-02-10T00:00:00"/>
    <x v="48"/>
    <x v="1"/>
    <x v="1"/>
    <b v="1"/>
    <n v="1.25"/>
  </r>
  <r>
    <s v="Processed"/>
    <s v="VJ300320611"/>
    <x v="0"/>
    <x v="0"/>
    <s v="Monster Energy Original"/>
    <s v="Carbonated"/>
    <n v="14681168129"/>
    <s v="Thursday, February 10, 2022"/>
    <s v="Cash"/>
    <n v="146"/>
    <n v="3"/>
    <n v="1"/>
    <n v="146"/>
    <n v="3"/>
    <n v="1"/>
    <n v="3"/>
    <n v="3"/>
    <d v="2022-02-10T00:00:00"/>
    <x v="5"/>
    <x v="0"/>
    <x v="0"/>
    <b v="1"/>
    <n v="3"/>
  </r>
  <r>
    <s v="Processed"/>
    <s v="VJ300320686"/>
    <x v="1"/>
    <x v="2"/>
    <s v="Belvita Snack Packs - Blueberry"/>
    <s v="Food"/>
    <n v="14681267422"/>
    <s v="Thursday, February 10, 2022"/>
    <s v="Cash"/>
    <n v="122"/>
    <n v="1.25"/>
    <n v="1"/>
    <n v="122"/>
    <n v="1.25"/>
    <n v="1"/>
    <n v="1.25"/>
    <n v="1.25"/>
    <d v="2022-02-10T00:00:00"/>
    <x v="79"/>
    <x v="1"/>
    <x v="1"/>
    <b v="1"/>
    <n v="1.25"/>
  </r>
  <r>
    <s v="Processed"/>
    <s v="VJ300320686"/>
    <x v="1"/>
    <x v="2"/>
    <s v="Miss Vickie's Potato Chip - Lime &amp; Cracked Pe"/>
    <s v="Food"/>
    <n v="14681372981"/>
    <s v="Thursday, February 10, 2022"/>
    <s v="Credit"/>
    <n v="110"/>
    <n v="1.5"/>
    <n v="1"/>
    <n v="110"/>
    <n v="1.5"/>
    <n v="1"/>
    <n v="1.5"/>
    <n v="1.5"/>
    <d v="2022-02-10T00:00:00"/>
    <x v="4"/>
    <x v="1"/>
    <x v="1"/>
    <b v="1"/>
    <n v="1.5"/>
  </r>
  <r>
    <s v="Processed"/>
    <s v="VJ300320686"/>
    <x v="1"/>
    <x v="2"/>
    <s v="Keto Krisp - Almond Butter"/>
    <s v="Carbonated"/>
    <n v="14681819084"/>
    <s v="Thursday, February 10, 2022"/>
    <s v="Credit"/>
    <n v="135"/>
    <n v="2"/>
    <n v="1"/>
    <n v="135"/>
    <n v="2"/>
    <n v="1"/>
    <n v="2"/>
    <n v="2"/>
    <d v="2022-02-10T00:00:00"/>
    <x v="64"/>
    <x v="0"/>
    <x v="0"/>
    <b v="1"/>
    <n v="2"/>
  </r>
  <r>
    <s v="Processed"/>
    <s v="VJ300320609"/>
    <x v="2"/>
    <x v="3"/>
    <s v="Monster Energy Original"/>
    <s v="Carbonated"/>
    <n v="14682315278"/>
    <s v="Thursday, February 10, 2022"/>
    <s v="Cash"/>
    <n v="144"/>
    <n v="3"/>
    <n v="1"/>
    <n v="144"/>
    <n v="3"/>
    <n v="1"/>
    <n v="3"/>
    <n v="3"/>
    <d v="2022-02-10T00:00:00"/>
    <x v="5"/>
    <x v="0"/>
    <x v="0"/>
    <b v="1"/>
    <n v="3"/>
  </r>
  <r>
    <s v="Processed"/>
    <s v="VJ300320609"/>
    <x v="2"/>
    <x v="3"/>
    <s v="Oreo Single Server 6 ct"/>
    <s v="Food"/>
    <n v="14682351211"/>
    <s v="Thursday, February 10, 2022"/>
    <s v="Cash"/>
    <n v="138"/>
    <n v="2"/>
    <n v="1"/>
    <n v="138"/>
    <n v="2"/>
    <n v="1"/>
    <n v="2"/>
    <n v="2"/>
    <d v="2022-02-10T00:00:00"/>
    <x v="74"/>
    <x v="1"/>
    <x v="1"/>
    <b v="1"/>
    <n v="2"/>
  </r>
  <r>
    <s v="Processed"/>
    <s v="VJ300205292"/>
    <x v="0"/>
    <x v="1"/>
    <s v="Robert Irvine's - Fit Crunch -  Chocolate Pea"/>
    <s v="Food"/>
    <n v="14682643846"/>
    <s v="Thursday, February 10, 2022"/>
    <s v="Credit"/>
    <n v="137"/>
    <n v="2"/>
    <n v="1"/>
    <n v="137"/>
    <n v="2"/>
    <n v="1"/>
    <n v="2"/>
    <n v="4.5"/>
    <d v="2022-02-10T00:00:00"/>
    <x v="21"/>
    <x v="1"/>
    <x v="1"/>
    <b v="1"/>
    <n v="2"/>
  </r>
  <r>
    <s v="Processed"/>
    <s v="VJ300205292"/>
    <x v="0"/>
    <x v="1"/>
    <s v="Snapple Diet Tea - Peach Tea"/>
    <s v="Non Carbonated"/>
    <n v="14682643846"/>
    <s v="Thursday, February 10, 2022"/>
    <s v="Credit"/>
    <n v="143"/>
    <n v="2.5"/>
    <n v="1"/>
    <n v="143"/>
    <n v="2.5"/>
    <n v="1"/>
    <n v="2.5"/>
    <n v="4.5"/>
    <d v="2022-02-10T00:00:00"/>
    <x v="37"/>
    <x v="2"/>
    <x v="2"/>
    <b v="1"/>
    <n v="2.5"/>
  </r>
  <r>
    <s v="Processed"/>
    <s v="VJ300320609"/>
    <x v="2"/>
    <x v="3"/>
    <s v="Good Health Veggie Stix - Sea Salt"/>
    <s v="Food"/>
    <n v="14682645452"/>
    <s v="Thursday, February 10, 2022"/>
    <s v="Cash"/>
    <n v="112"/>
    <n v="1.5"/>
    <n v="1"/>
    <n v="112"/>
    <n v="1.5"/>
    <n v="1"/>
    <n v="1.5"/>
    <n v="1.5"/>
    <d v="2022-02-10T00:00:00"/>
    <x v="36"/>
    <x v="1"/>
    <x v="1"/>
    <b v="1"/>
    <n v="1.5"/>
  </r>
  <r>
    <s v="Processed"/>
    <s v="VJ300320609"/>
    <x v="2"/>
    <x v="3"/>
    <s v="Sunkist Soda - Orange"/>
    <s v="Carbonated"/>
    <n v="14682700281"/>
    <s v="Thursday, February 10, 2022"/>
    <s v="Cash"/>
    <n v="140"/>
    <n v="1"/>
    <n v="1"/>
    <n v="140"/>
    <n v="1"/>
    <n v="1"/>
    <n v="1"/>
    <n v="1"/>
    <d v="2022-02-10T00:00:00"/>
    <x v="70"/>
    <x v="0"/>
    <x v="0"/>
    <b v="1"/>
    <n v="1"/>
  </r>
  <r>
    <s v="Processed"/>
    <s v="VJ300320609"/>
    <x v="2"/>
    <x v="3"/>
    <s v="Monster Energy Original"/>
    <s v="Carbonated"/>
    <n v="14683156585"/>
    <s v="Thursday, February 10, 2022"/>
    <s v="Credit"/>
    <n v="144"/>
    <n v="3"/>
    <n v="1"/>
    <n v="144"/>
    <n v="3"/>
    <n v="1"/>
    <n v="3"/>
    <n v="3"/>
    <d v="2022-02-10T00:00:00"/>
    <x v="5"/>
    <x v="0"/>
    <x v="0"/>
    <b v="1"/>
    <n v="3"/>
  </r>
  <r>
    <s v="Processed"/>
    <s v="VJ300320609"/>
    <x v="2"/>
    <x v="3"/>
    <s v="Skinny Pop Popcorn"/>
    <s v="Food"/>
    <n v="14683260420"/>
    <s v="Thursday, February 10, 2022"/>
    <s v="Cash"/>
    <n v="111"/>
    <n v="1.5"/>
    <n v="1"/>
    <n v="111"/>
    <n v="1.5"/>
    <n v="1"/>
    <n v="1.5"/>
    <n v="1.5"/>
    <d v="2022-02-10T00:00:00"/>
    <x v="8"/>
    <x v="1"/>
    <x v="1"/>
    <b v="1"/>
    <n v="1.5"/>
  </r>
  <r>
    <s v="Processed"/>
    <s v="VJ300320609"/>
    <x v="2"/>
    <x v="3"/>
    <s v="Monster Energy Original"/>
    <s v="Carbonated"/>
    <n v="14683594451"/>
    <s v="Friday, February 11, 2022"/>
    <s v="Cash"/>
    <n v="144"/>
    <n v="3"/>
    <n v="1"/>
    <n v="144"/>
    <n v="3"/>
    <n v="1"/>
    <n v="3"/>
    <n v="3"/>
    <d v="2022-02-11T00:00:00"/>
    <x v="5"/>
    <x v="0"/>
    <x v="0"/>
    <b v="1"/>
    <n v="3"/>
  </r>
  <r>
    <s v="Processed"/>
    <s v="VJ300320609"/>
    <x v="2"/>
    <x v="3"/>
    <s v="Cheetos - Fleming Hot Crunchy"/>
    <s v="Food"/>
    <n v="14683594938"/>
    <s v="Friday, February 11, 2022"/>
    <s v="Cash"/>
    <n v="122"/>
    <n v="1.5"/>
    <n v="1"/>
    <n v="122"/>
    <n v="1.5"/>
    <n v="1"/>
    <n v="1.5"/>
    <n v="1.5"/>
    <d v="2022-02-11T00:00:00"/>
    <x v="16"/>
    <x v="1"/>
    <x v="1"/>
    <b v="1"/>
    <n v="1.5"/>
  </r>
  <r>
    <s v="Processed"/>
    <s v="VJ300320609"/>
    <x v="2"/>
    <x v="3"/>
    <s v="Monster Energy Original"/>
    <s v="Carbonated"/>
    <n v="14683608181"/>
    <s v="Friday, February 11, 2022"/>
    <s v="Cash"/>
    <n v="144"/>
    <n v="3"/>
    <n v="1"/>
    <n v="144"/>
    <n v="3"/>
    <n v="1"/>
    <n v="3"/>
    <n v="3"/>
    <d v="2022-02-11T00:00:00"/>
    <x v="5"/>
    <x v="0"/>
    <x v="0"/>
    <b v="1"/>
    <n v="3"/>
  </r>
  <r>
    <s v="Processed"/>
    <s v="VJ300320686"/>
    <x v="1"/>
    <x v="2"/>
    <s v="Wonderful Pistachios - Variety"/>
    <s v="Food"/>
    <n v="14684416353"/>
    <s v="Friday, February 11, 2022"/>
    <s v="Cash"/>
    <n v="138"/>
    <n v="2"/>
    <n v="1"/>
    <n v="138"/>
    <n v="2"/>
    <n v="1"/>
    <n v="2"/>
    <n v="2"/>
    <d v="2022-02-11T00:00:00"/>
    <x v="11"/>
    <x v="1"/>
    <x v="1"/>
    <b v="1"/>
    <n v="2"/>
  </r>
  <r>
    <s v="Processed"/>
    <s v="VJ300320686"/>
    <x v="1"/>
    <x v="2"/>
    <s v="Miss Vickie's Potato Chip - Lime &amp; Cracked Pe"/>
    <s v="Food"/>
    <n v="14684605247"/>
    <s v="Friday, February 11, 2022"/>
    <s v="Credit"/>
    <n v="110"/>
    <n v="1.5"/>
    <n v="1"/>
    <n v="110"/>
    <n v="1.5"/>
    <n v="1"/>
    <n v="1.5"/>
    <n v="1.5"/>
    <d v="2022-02-11T00:00:00"/>
    <x v="4"/>
    <x v="1"/>
    <x v="1"/>
    <b v="1"/>
    <n v="1.5"/>
  </r>
  <r>
    <s v="Processed"/>
    <s v="VJ300320686"/>
    <x v="1"/>
    <x v="2"/>
    <s v="Keto Krisp - Almond Butter"/>
    <s v="Carbonated"/>
    <n v="14684906366"/>
    <s v="Friday, February 11, 2022"/>
    <s v="Credit"/>
    <n v="135"/>
    <n v="2"/>
    <n v="1"/>
    <n v="135"/>
    <n v="2"/>
    <n v="1"/>
    <n v="2"/>
    <n v="2"/>
    <d v="2022-02-11T00:00:00"/>
    <x v="64"/>
    <x v="0"/>
    <x v="0"/>
    <b v="1"/>
    <n v="2"/>
  </r>
  <r>
    <s v="Processed"/>
    <s v="VJ300320686"/>
    <x v="1"/>
    <x v="2"/>
    <s v="Wonderful Pistachios - Variety"/>
    <s v="Food"/>
    <n v="14685045018"/>
    <s v="Friday, February 11, 2022"/>
    <s v="Cash"/>
    <n v="138"/>
    <n v="2"/>
    <n v="1"/>
    <n v="138"/>
    <n v="2"/>
    <n v="1"/>
    <n v="2"/>
    <n v="2"/>
    <d v="2022-02-11T00:00:00"/>
    <x v="11"/>
    <x v="1"/>
    <x v="1"/>
    <b v="1"/>
    <n v="2"/>
  </r>
  <r>
    <s v="Processed"/>
    <s v="VJ300320686"/>
    <x v="1"/>
    <x v="2"/>
    <s v="Miss Vickie's Potato Chip - Smokehouse BBQ"/>
    <s v="Food"/>
    <n v="14685472193"/>
    <s v="Friday, February 11, 2022"/>
    <s v="Credit"/>
    <n v="111"/>
    <n v="1.5"/>
    <n v="1"/>
    <n v="111"/>
    <n v="1.5"/>
    <n v="1"/>
    <n v="1.5"/>
    <n v="1.5"/>
    <d v="2022-02-11T00:00:00"/>
    <x v="51"/>
    <x v="1"/>
    <x v="1"/>
    <b v="1"/>
    <n v="1.5"/>
  </r>
  <r>
    <s v="Processed"/>
    <s v="VJ300320686"/>
    <x v="1"/>
    <x v="2"/>
    <s v="Good Health Veggie Stix - Sea Salt"/>
    <s v="Food"/>
    <n v="14685479034"/>
    <s v="Friday, February 11, 2022"/>
    <s v="Cash"/>
    <n v="113"/>
    <n v="1.5"/>
    <n v="1"/>
    <n v="113"/>
    <n v="1.5"/>
    <n v="1"/>
    <n v="1.5"/>
    <n v="1.5"/>
    <d v="2022-02-11T00:00:00"/>
    <x v="36"/>
    <x v="1"/>
    <x v="1"/>
    <b v="1"/>
    <n v="1.5"/>
  </r>
  <r>
    <s v="Processed"/>
    <s v="VJ300320686"/>
    <x v="1"/>
    <x v="2"/>
    <s v="Wonderful Pistachios - Variety"/>
    <s v="Food"/>
    <n v="14685623048"/>
    <s v="Friday, February 11, 2022"/>
    <s v="Cash"/>
    <n v="138"/>
    <n v="2"/>
    <n v="1"/>
    <n v="138"/>
    <n v="2"/>
    <n v="1"/>
    <n v="2"/>
    <n v="2"/>
    <d v="2022-02-11T00:00:00"/>
    <x v="11"/>
    <x v="1"/>
    <x v="1"/>
    <b v="1"/>
    <n v="2"/>
  </r>
  <r>
    <s v="Processed"/>
    <s v="VJ300320686"/>
    <x v="1"/>
    <x v="2"/>
    <s v="Good Health Veggie Stix - Sea Salt"/>
    <s v="Food"/>
    <n v="14685837467"/>
    <s v="Friday, February 11, 2022"/>
    <s v="Cash"/>
    <n v="113"/>
    <n v="1.5"/>
    <n v="1"/>
    <n v="113"/>
    <n v="1.5"/>
    <n v="1"/>
    <n v="1.5"/>
    <n v="1.5"/>
    <d v="2022-02-11T00:00:00"/>
    <x v="36"/>
    <x v="1"/>
    <x v="1"/>
    <b v="1"/>
    <n v="1.5"/>
  </r>
  <r>
    <s v="Processed"/>
    <s v="VJ300320609"/>
    <x v="2"/>
    <x v="3"/>
    <s v="Jack Links Beef Steak Original"/>
    <s v="Food"/>
    <n v="14686135261"/>
    <s v="Friday, February 11, 2022"/>
    <s v="Credit"/>
    <n v="133"/>
    <n v="2"/>
    <n v="1"/>
    <n v="133"/>
    <n v="2"/>
    <n v="1"/>
    <n v="2"/>
    <n v="6.5"/>
    <d v="2022-02-11T00:00:00"/>
    <x v="20"/>
    <x v="1"/>
    <x v="1"/>
    <b v="1"/>
    <n v="2"/>
  </r>
  <r>
    <s v="Processed"/>
    <s v="VJ300320609"/>
    <x v="2"/>
    <x v="3"/>
    <s v="Popchips Potato - Barbeque"/>
    <s v="Food"/>
    <n v="14686135261"/>
    <s v="Friday, February 11, 2022"/>
    <s v="Credit"/>
    <n v="114"/>
    <n v="1.5"/>
    <n v="1"/>
    <n v="114"/>
    <n v="1.5"/>
    <n v="1"/>
    <n v="1.5"/>
    <n v="6.5"/>
    <d v="2022-02-11T00:00:00"/>
    <x v="61"/>
    <x v="1"/>
    <x v="1"/>
    <b v="1"/>
    <n v="1.5"/>
  </r>
  <r>
    <s v="Processed"/>
    <s v="VJ300320609"/>
    <x v="2"/>
    <x v="3"/>
    <s v="Monster Energy Original"/>
    <s v="Carbonated"/>
    <n v="14686135261"/>
    <s v="Friday, February 11, 2022"/>
    <s v="Credit"/>
    <n v="144"/>
    <n v="3"/>
    <n v="1"/>
    <n v="144"/>
    <n v="3"/>
    <n v="1"/>
    <n v="3"/>
    <n v="6.5"/>
    <d v="2022-02-11T00:00:00"/>
    <x v="5"/>
    <x v="0"/>
    <x v="0"/>
    <b v="1"/>
    <n v="3"/>
  </r>
  <r>
    <s v="Processed"/>
    <s v="VJ300320609"/>
    <x v="2"/>
    <x v="3"/>
    <s v="Coca Cola - Zero Sugar"/>
    <s v="Carbonated"/>
    <n v="14687253978"/>
    <s v="Friday, February 11, 2022"/>
    <s v="Cash"/>
    <n v="141"/>
    <n v="1"/>
    <n v="1"/>
    <n v="141"/>
    <n v="1"/>
    <n v="1"/>
    <n v="1"/>
    <n v="1"/>
    <d v="2022-02-11T00:00:00"/>
    <x v="44"/>
    <x v="0"/>
    <x v="0"/>
    <b v="1"/>
    <n v="1"/>
  </r>
  <r>
    <s v="Processed"/>
    <s v="VJ300205292"/>
    <x v="0"/>
    <x v="1"/>
    <s v="Bubly - Grapefruit"/>
    <s v="Water"/>
    <n v="14687621039"/>
    <s v="Friday, February 11, 2022"/>
    <s v="Cash"/>
    <n v="142"/>
    <n v="1.5"/>
    <n v="1"/>
    <n v="142"/>
    <n v="1.5"/>
    <n v="1"/>
    <n v="1.5"/>
    <n v="1.5"/>
    <d v="2022-02-11T00:00:00"/>
    <x v="28"/>
    <x v="3"/>
    <x v="3"/>
    <b v="1"/>
    <n v="1.5"/>
  </r>
  <r>
    <s v="Processed"/>
    <s v="VJ300205292"/>
    <x v="0"/>
    <x v="1"/>
    <s v="Spindrift - Sparkling Water  Lime"/>
    <s v="Carbonated"/>
    <n v="14687624402"/>
    <s v="Friday, February 11, 2022"/>
    <s v="Cash"/>
    <n v="141"/>
    <n v="1.5"/>
    <n v="1"/>
    <n v="141"/>
    <n v="1.5"/>
    <n v="1"/>
    <n v="1.5"/>
    <n v="1.5"/>
    <d v="2022-02-11T00:00:00"/>
    <x v="12"/>
    <x v="0"/>
    <x v="0"/>
    <b v="1"/>
    <n v="1.5"/>
  </r>
  <r>
    <s v="Processed"/>
    <s v="VJ300320611"/>
    <x v="0"/>
    <x v="0"/>
    <s v="Red Bull - Original"/>
    <s v="Carbonated"/>
    <n v="14687660462"/>
    <s v="Friday, February 11, 2022"/>
    <s v="Cash"/>
    <n v="148"/>
    <n v="3.5"/>
    <n v="1"/>
    <n v="148"/>
    <n v="3.5"/>
    <n v="1"/>
    <n v="3.5"/>
    <n v="3.5"/>
    <d v="2022-02-11T00:00:00"/>
    <x v="45"/>
    <x v="0"/>
    <x v="0"/>
    <b v="1"/>
    <n v="3.5"/>
  </r>
  <r>
    <s v="Processed"/>
    <s v="VJ300320611"/>
    <x v="0"/>
    <x v="0"/>
    <s v="KitKat - Crisp Wafers"/>
    <s v="Food"/>
    <n v="14687663284"/>
    <s v="Friday, February 11, 2022"/>
    <s v="Cash"/>
    <n v="135"/>
    <n v="1.25"/>
    <n v="1"/>
    <n v="135"/>
    <n v="1.25"/>
    <n v="1"/>
    <n v="1.25"/>
    <n v="1.25"/>
    <d v="2022-02-11T00:00:00"/>
    <x v="10"/>
    <x v="1"/>
    <x v="1"/>
    <b v="1"/>
    <n v="1.25"/>
  </r>
  <r>
    <s v="Processed"/>
    <s v="VJ300320609"/>
    <x v="2"/>
    <x v="3"/>
    <s v="Coca Cola - Zero Sugar"/>
    <s v="Carbonated"/>
    <n v="14687749880"/>
    <s v="Friday, February 11, 2022"/>
    <s v="Cash"/>
    <n v="142"/>
    <n v="1"/>
    <n v="1"/>
    <n v="142"/>
    <n v="1"/>
    <n v="1"/>
    <n v="1"/>
    <n v="1"/>
    <d v="2022-02-11T00:00:00"/>
    <x v="44"/>
    <x v="0"/>
    <x v="0"/>
    <b v="1"/>
    <n v="1"/>
  </r>
  <r>
    <s v="Processed"/>
    <s v="VJ300320609"/>
    <x v="2"/>
    <x v="3"/>
    <s v="Sunkist Soda - Orange"/>
    <s v="Carbonated"/>
    <n v="14687758907"/>
    <s v="Friday, February 11, 2022"/>
    <s v="Cash"/>
    <n v="140"/>
    <n v="1"/>
    <n v="1"/>
    <n v="140"/>
    <n v="1"/>
    <n v="1"/>
    <n v="1"/>
    <n v="1"/>
    <d v="2022-02-11T00:00:00"/>
    <x v="70"/>
    <x v="0"/>
    <x v="0"/>
    <b v="1"/>
    <n v="1"/>
  </r>
  <r>
    <s v="Processed"/>
    <s v="VJ300320609"/>
    <x v="2"/>
    <x v="3"/>
    <s v="Red Bull - Original"/>
    <s v="Carbonated"/>
    <n v="14688049589"/>
    <s v="Friday, February 11, 2022"/>
    <s v="Credit"/>
    <n v="148"/>
    <n v="3"/>
    <n v="1"/>
    <n v="148"/>
    <n v="3"/>
    <n v="1"/>
    <n v="3"/>
    <n v="3"/>
    <d v="2022-02-11T00:00:00"/>
    <x v="45"/>
    <x v="0"/>
    <x v="0"/>
    <b v="1"/>
    <n v="3"/>
  </r>
  <r>
    <s v="Processed"/>
    <s v="VJ300320609"/>
    <x v="2"/>
    <x v="3"/>
    <s v="Monster Energy Original"/>
    <s v="Carbonated"/>
    <n v="14688128097"/>
    <s v="Friday, February 11, 2022"/>
    <s v="Cash"/>
    <n v="146"/>
    <n v="3"/>
    <n v="1"/>
    <n v="146"/>
    <n v="3"/>
    <n v="1"/>
    <n v="3"/>
    <n v="3"/>
    <d v="2022-02-11T00:00:00"/>
    <x v="5"/>
    <x v="0"/>
    <x v="0"/>
    <b v="1"/>
    <n v="3"/>
  </r>
  <r>
    <s v="Processed"/>
    <s v="VJ300320609"/>
    <x v="2"/>
    <x v="3"/>
    <s v="Cheetos - Fleming Hot Crunchy"/>
    <s v="Food"/>
    <n v="14688145088"/>
    <s v="Friday, February 11, 2022"/>
    <s v="Cash"/>
    <n v="122"/>
    <n v="1.5"/>
    <n v="1"/>
    <n v="122"/>
    <n v="1.5"/>
    <n v="1"/>
    <n v="1.5"/>
    <n v="1.5"/>
    <d v="2022-02-11T00:00:00"/>
    <x v="16"/>
    <x v="1"/>
    <x v="1"/>
    <b v="1"/>
    <n v="1.5"/>
  </r>
  <r>
    <s v="Processed"/>
    <s v="VJ300320609"/>
    <x v="2"/>
    <x v="3"/>
    <s v="Mini Chips Ahoy"/>
    <s v="Food"/>
    <n v="14688145971"/>
    <s v="Friday, February 11, 2022"/>
    <s v="Cash"/>
    <n v="121"/>
    <n v="1.5"/>
    <n v="1"/>
    <n v="121"/>
    <n v="1.5"/>
    <n v="1"/>
    <n v="1.5"/>
    <n v="1.5"/>
    <d v="2022-02-11T00:00:00"/>
    <x v="25"/>
    <x v="1"/>
    <x v="1"/>
    <b v="1"/>
    <n v="1.5"/>
  </r>
  <r>
    <s v="Processed"/>
    <s v="VJ300320609"/>
    <x v="2"/>
    <x v="3"/>
    <s v="Red Bull - Original"/>
    <s v="Carbonated"/>
    <n v="14688276052"/>
    <s v="Friday, February 11, 2022"/>
    <s v="Cash"/>
    <n v="148"/>
    <n v="3"/>
    <n v="1"/>
    <n v="148"/>
    <n v="3"/>
    <n v="1"/>
    <n v="3"/>
    <n v="3"/>
    <d v="2022-02-11T00:00:00"/>
    <x v="45"/>
    <x v="0"/>
    <x v="0"/>
    <b v="1"/>
    <n v="3"/>
  </r>
  <r>
    <s v="Processed"/>
    <s v="VJ300320609"/>
    <x v="2"/>
    <x v="3"/>
    <s v="Oreo Single Server 6 ct"/>
    <s v="Food"/>
    <n v="14688276411"/>
    <s v="Friday, February 11, 2022"/>
    <s v="Cash"/>
    <n v="138"/>
    <n v="2"/>
    <n v="1"/>
    <n v="138"/>
    <n v="2"/>
    <n v="1"/>
    <n v="2"/>
    <n v="2"/>
    <d v="2022-02-11T00:00:00"/>
    <x v="74"/>
    <x v="1"/>
    <x v="1"/>
    <b v="1"/>
    <n v="2"/>
  </r>
  <r>
    <s v="Processed"/>
    <s v="VJ300320609"/>
    <x v="2"/>
    <x v="3"/>
    <s v="Snapple Diet Tea - Lemon"/>
    <s v="Non Carbonated"/>
    <n v="14688772928"/>
    <s v="Saturday, February 12, 2022"/>
    <s v="Credit"/>
    <n v="143"/>
    <n v="2.5"/>
    <n v="1"/>
    <n v="143"/>
    <n v="2.5"/>
    <n v="1"/>
    <n v="2.5"/>
    <n v="2.5"/>
    <d v="2022-02-12T00:00:00"/>
    <x v="7"/>
    <x v="2"/>
    <x v="2"/>
    <b v="1"/>
    <n v="2.5"/>
  </r>
  <r>
    <s v="Processed"/>
    <s v="VJ300320609"/>
    <x v="2"/>
    <x v="3"/>
    <s v="Snapple Diet Tea - Lemon"/>
    <s v="Non Carbonated"/>
    <n v="14688928444"/>
    <s v="Saturday, February 12, 2022"/>
    <s v="Cash"/>
    <n v="143"/>
    <n v="2.5"/>
    <n v="1"/>
    <n v="143"/>
    <n v="2.5"/>
    <n v="1"/>
    <n v="2.5"/>
    <n v="2.5"/>
    <d v="2022-02-12T00:00:00"/>
    <x v="7"/>
    <x v="2"/>
    <x v="2"/>
    <b v="1"/>
    <n v="2.5"/>
  </r>
  <r>
    <s v="Processed"/>
    <s v="VJ300320611"/>
    <x v="0"/>
    <x v="0"/>
    <s v="Good Health Veggie Stix - Sea Salt"/>
    <s v="Food"/>
    <n v="14689729434"/>
    <s v="Saturday, February 12, 2022"/>
    <s v="Cash"/>
    <n v="110"/>
    <n v="1.5"/>
    <n v="1"/>
    <n v="110"/>
    <n v="1.5"/>
    <n v="1"/>
    <n v="1.5"/>
    <n v="1.5"/>
    <d v="2022-02-12T00:00:00"/>
    <x v="36"/>
    <x v="1"/>
    <x v="1"/>
    <b v="1"/>
    <n v="1.5"/>
  </r>
  <r>
    <s v="Processed"/>
    <s v="VJ300320611"/>
    <x v="0"/>
    <x v="0"/>
    <s v="Bai Antioxidant - Molokai Coconut"/>
    <s v="Non Carbonated"/>
    <n v="14690083988"/>
    <s v="Saturday, February 12, 2022"/>
    <s v="Cash"/>
    <n v="144"/>
    <n v="2.5"/>
    <n v="1"/>
    <n v="144"/>
    <n v="2.5"/>
    <n v="1"/>
    <n v="2.5"/>
    <n v="2.5"/>
    <d v="2022-02-12T00:00:00"/>
    <x v="40"/>
    <x v="2"/>
    <x v="2"/>
    <b v="1"/>
    <n v="2.5"/>
  </r>
  <r>
    <s v="Processed"/>
    <s v="VJ300205292"/>
    <x v="0"/>
    <x v="1"/>
    <s v="Bai Antioxidant - Zambia Bingcherry"/>
    <s v="Non Carbonated"/>
    <n v="14690268058"/>
    <s v="Saturday, February 12, 2022"/>
    <s v="Cash"/>
    <n v="146"/>
    <n v="2.5"/>
    <n v="1"/>
    <n v="146"/>
    <n v="2.5"/>
    <n v="1"/>
    <n v="2.5"/>
    <n v="2.5"/>
    <d v="2022-02-12T00:00:00"/>
    <x v="56"/>
    <x v="2"/>
    <x v="2"/>
    <b v="1"/>
    <n v="2.5"/>
  </r>
  <r>
    <s v="Processed"/>
    <s v="VJ300205292"/>
    <x v="0"/>
    <x v="1"/>
    <s v="Bai Antioxidant - Zambia Bingcherry"/>
    <s v="Non Carbonated"/>
    <n v="14690273046"/>
    <s v="Saturday, February 12, 2022"/>
    <s v="Cash"/>
    <n v="146"/>
    <n v="2.5"/>
    <n v="1"/>
    <n v="146"/>
    <n v="2.5"/>
    <n v="1"/>
    <n v="2.5"/>
    <n v="2.5"/>
    <d v="2022-02-12T00:00:00"/>
    <x v="56"/>
    <x v="2"/>
    <x v="2"/>
    <b v="1"/>
    <n v="2.5"/>
  </r>
  <r>
    <s v="Processed"/>
    <s v="VJ300205292"/>
    <x v="0"/>
    <x v="1"/>
    <s v="Takis FUGEO mini"/>
    <s v="Food"/>
    <n v="14690369288"/>
    <s v="Saturday, February 12, 2022"/>
    <s v="Credit"/>
    <n v="121"/>
    <n v="1.5"/>
    <n v="2"/>
    <n v="121"/>
    <n v="1.5"/>
    <n v="2"/>
    <n v="3"/>
    <n v="5.5"/>
    <d v="2022-02-12T00:00:00"/>
    <x v="49"/>
    <x v="1"/>
    <x v="1"/>
    <b v="1"/>
    <n v="1.5"/>
  </r>
  <r>
    <s v="Processed"/>
    <s v="VJ300205292"/>
    <x v="0"/>
    <x v="1"/>
    <s v="Snapple Diet Tea - Peach Tea"/>
    <s v="Non Carbonated"/>
    <n v="14690369288"/>
    <s v="Saturday, February 12, 2022"/>
    <s v="Credit"/>
    <n v="143"/>
    <n v="2.5"/>
    <n v="1"/>
    <n v="143"/>
    <n v="2.5"/>
    <n v="1"/>
    <n v="2.5"/>
    <n v="5.5"/>
    <d v="2022-02-12T00:00:00"/>
    <x v="37"/>
    <x v="2"/>
    <x v="2"/>
    <b v="1"/>
    <n v="2.5"/>
  </r>
  <r>
    <s v="Processed"/>
    <s v="VJ300320611"/>
    <x v="0"/>
    <x v="0"/>
    <s v="Snapple Diet Tea - Raspberry"/>
    <s v="Non Carbonated"/>
    <n v="14692374175"/>
    <s v="Sunday, February 13, 2022"/>
    <s v="Credit"/>
    <n v="145"/>
    <n v="2.5"/>
    <n v="1"/>
    <n v="145"/>
    <n v="2.5"/>
    <n v="1"/>
    <n v="2.5"/>
    <n v="2.5"/>
    <d v="2022-02-13T00:00:00"/>
    <x v="31"/>
    <x v="2"/>
    <x v="2"/>
    <b v="1"/>
    <n v="2.5"/>
  </r>
  <r>
    <s v="Processed"/>
    <s v="VJ300205292"/>
    <x v="0"/>
    <x v="1"/>
    <s v="Miss Vickie's Potato Chip - Sea Salt Original"/>
    <s v="Food"/>
    <n v="14692609821"/>
    <s v="Sunday, February 13, 2022"/>
    <s v="Cash"/>
    <n v="114"/>
    <n v="1.5"/>
    <n v="1"/>
    <n v="114"/>
    <n v="1.5"/>
    <n v="1"/>
    <n v="1.5"/>
    <n v="1.5"/>
    <d v="2022-02-13T00:00:00"/>
    <x v="13"/>
    <x v="1"/>
    <x v="1"/>
    <b v="1"/>
    <n v="1.5"/>
  </r>
  <r>
    <s v="Processed"/>
    <s v="VJ300320611"/>
    <x v="0"/>
    <x v="0"/>
    <s v="Newtons Fig Bar"/>
    <s v="Food"/>
    <n v="14692731705"/>
    <s v="Sunday, February 13, 2022"/>
    <s v="Cash"/>
    <n v="134"/>
    <n v="2"/>
    <n v="1"/>
    <n v="134"/>
    <n v="2"/>
    <n v="1"/>
    <n v="2"/>
    <n v="2"/>
    <d v="2022-02-13T00:00:00"/>
    <x v="26"/>
    <x v="1"/>
    <x v="1"/>
    <b v="1"/>
    <n v="2"/>
  </r>
  <r>
    <s v="Processed"/>
    <s v="VJ300320611"/>
    <x v="0"/>
    <x v="0"/>
    <s v="Snapple Diet Tea - Raspberry"/>
    <s v="Non Carbonated"/>
    <n v="14692825629"/>
    <s v="Sunday, February 13, 2022"/>
    <s v="Cash"/>
    <n v="145"/>
    <n v="2.5"/>
    <n v="1"/>
    <n v="145"/>
    <n v="2.5"/>
    <n v="1"/>
    <n v="2.5"/>
    <n v="2.5"/>
    <d v="2022-02-13T00:00:00"/>
    <x v="31"/>
    <x v="2"/>
    <x v="2"/>
    <b v="1"/>
    <n v="2.5"/>
  </r>
  <r>
    <s v="Processed"/>
    <s v="VJ300320611"/>
    <x v="0"/>
    <x v="0"/>
    <s v="Snapple Diet Tea - Raspberry"/>
    <s v="Non Carbonated"/>
    <n v="14692853883"/>
    <s v="Sunday, February 13, 2022"/>
    <s v="Cash"/>
    <n v="145"/>
    <n v="2.5"/>
    <n v="1"/>
    <n v="145"/>
    <n v="2.5"/>
    <n v="1"/>
    <n v="2.5"/>
    <n v="2.5"/>
    <d v="2022-02-13T00:00:00"/>
    <x v="31"/>
    <x v="2"/>
    <x v="2"/>
    <b v="1"/>
    <n v="2.5"/>
  </r>
  <r>
    <s v="Processed"/>
    <s v="VJ300205292"/>
    <x v="0"/>
    <x v="1"/>
    <s v="Poland Springs Water"/>
    <s v="Water"/>
    <n v="14693026664"/>
    <s v="Sunday, February 13, 2022"/>
    <s v="Cash"/>
    <n v="144"/>
    <n v="1.5"/>
    <n v="1"/>
    <n v="144"/>
    <n v="1.5"/>
    <n v="1"/>
    <n v="1.5"/>
    <n v="1.5"/>
    <d v="2022-02-13T00:00:00"/>
    <x v="29"/>
    <x v="3"/>
    <x v="3"/>
    <b v="1"/>
    <n v="1.5"/>
  </r>
  <r>
    <s v="Processed"/>
    <s v="VJ300205292"/>
    <x v="0"/>
    <x v="1"/>
    <s v="Vitamin Water - Squeezed Lemonade"/>
    <s v="Water"/>
    <n v="14693088033"/>
    <s v="Sunday, February 13, 2022"/>
    <s v="Cash"/>
    <n v="147"/>
    <n v="2.75"/>
    <n v="1"/>
    <n v="147"/>
    <n v="2.75"/>
    <n v="1"/>
    <n v="2.75"/>
    <n v="2.75"/>
    <d v="2022-02-13T00:00:00"/>
    <x v="66"/>
    <x v="3"/>
    <x v="3"/>
    <b v="1"/>
    <n v="2.75"/>
  </r>
  <r>
    <s v="Processed"/>
    <s v="VJ300320611"/>
    <x v="0"/>
    <x v="0"/>
    <s v="Bai Antioxidant - Molokai Coconut"/>
    <s v="Non Carbonated"/>
    <n v="14693186359"/>
    <s v="Sunday, February 13, 2022"/>
    <s v="Cash"/>
    <n v="144"/>
    <n v="2.5"/>
    <n v="1"/>
    <n v="144"/>
    <n v="2.5"/>
    <n v="1"/>
    <n v="2.5"/>
    <n v="2.5"/>
    <d v="2022-02-13T00:00:00"/>
    <x v="40"/>
    <x v="2"/>
    <x v="2"/>
    <b v="1"/>
    <n v="2.5"/>
  </r>
  <r>
    <s v="Processed"/>
    <s v="VJ300320611"/>
    <x v="0"/>
    <x v="0"/>
    <s v="KitKat - Crisp Wafers"/>
    <s v="Food"/>
    <n v="14693188770"/>
    <s v="Sunday, February 13, 2022"/>
    <s v="Cash"/>
    <n v="135"/>
    <n v="1.25"/>
    <n v="1"/>
    <n v="135"/>
    <n v="1.25"/>
    <n v="1"/>
    <n v="1.25"/>
    <n v="1.25"/>
    <d v="2022-02-13T00:00:00"/>
    <x v="10"/>
    <x v="1"/>
    <x v="1"/>
    <b v="1"/>
    <n v="1.25"/>
  </r>
  <r>
    <s v="Processed"/>
    <s v="VJ300205292"/>
    <x v="0"/>
    <x v="1"/>
    <s v="Poland Springs Water"/>
    <s v="Water"/>
    <n v="14693288963"/>
    <s v="Sunday, February 13, 2022"/>
    <s v="Cash"/>
    <n v="144"/>
    <n v="1.5"/>
    <n v="1"/>
    <n v="144"/>
    <n v="1.5"/>
    <n v="1"/>
    <n v="1.5"/>
    <n v="1.5"/>
    <d v="2022-02-13T00:00:00"/>
    <x v="29"/>
    <x v="3"/>
    <x v="3"/>
    <b v="1"/>
    <n v="1.5"/>
  </r>
  <r>
    <s v="Processed"/>
    <s v="VJ300205292"/>
    <x v="0"/>
    <x v="1"/>
    <s v="Takis FUGEO mini"/>
    <s v="Food"/>
    <n v="14693351473"/>
    <s v="Sunday, February 13, 2022"/>
    <s v="Cash"/>
    <n v="121"/>
    <n v="1.5"/>
    <n v="1"/>
    <n v="121"/>
    <n v="1.5"/>
    <n v="1"/>
    <n v="1.5"/>
    <n v="1.5"/>
    <d v="2022-02-13T00:00:00"/>
    <x v="49"/>
    <x v="1"/>
    <x v="1"/>
    <b v="1"/>
    <n v="1.5"/>
  </r>
  <r>
    <s v="Processed"/>
    <s v="VJ300205292"/>
    <x v="0"/>
    <x v="1"/>
    <s v="Takis FUGEO mini"/>
    <s v="Food"/>
    <n v="14693357927"/>
    <s v="Sunday, February 13, 2022"/>
    <s v="Cash"/>
    <n v="121"/>
    <n v="1.5"/>
    <n v="1"/>
    <n v="121"/>
    <n v="1.5"/>
    <n v="1"/>
    <n v="1.5"/>
    <n v="1.5"/>
    <d v="2022-02-13T00:00:00"/>
    <x v="49"/>
    <x v="1"/>
    <x v="1"/>
    <b v="1"/>
    <n v="1.5"/>
  </r>
  <r>
    <s v="Processed"/>
    <s v="VJ300205292"/>
    <x v="0"/>
    <x v="1"/>
    <s v="RXBAR - Protein Bar - Peanut Butter"/>
    <s v="Food"/>
    <n v="14693376502"/>
    <s v="Sunday, February 13, 2022"/>
    <s v="Cash"/>
    <n v="133"/>
    <n v="2"/>
    <n v="1"/>
    <n v="133"/>
    <n v="2"/>
    <n v="1"/>
    <n v="2"/>
    <n v="2"/>
    <d v="2022-02-13T00:00:00"/>
    <x v="80"/>
    <x v="1"/>
    <x v="1"/>
    <b v="1"/>
    <n v="2"/>
  </r>
  <r>
    <s v="Processed"/>
    <s v="VJ300205292"/>
    <x v="0"/>
    <x v="1"/>
    <s v="Poland Springs Water"/>
    <s v="Water"/>
    <n v="14693433586"/>
    <s v="Sunday, February 13, 2022"/>
    <s v="Credit"/>
    <n v="144"/>
    <n v="1.5"/>
    <n v="1"/>
    <n v="144"/>
    <n v="1.5"/>
    <n v="1"/>
    <n v="1.5"/>
    <n v="1.5"/>
    <d v="2022-02-13T00:00:00"/>
    <x v="29"/>
    <x v="3"/>
    <x v="3"/>
    <b v="1"/>
    <n v="1.5"/>
  </r>
  <r>
    <s v="Processed"/>
    <s v="VJ300320609"/>
    <x v="2"/>
    <x v="3"/>
    <s v="Snapple Diet Tea - Lemon"/>
    <s v="Non Carbonated"/>
    <n v="14694339322"/>
    <s v="Monday, February 14, 2022"/>
    <s v="Cash"/>
    <n v="143"/>
    <n v="2.5"/>
    <n v="1"/>
    <n v="143"/>
    <n v="2.5"/>
    <n v="1"/>
    <n v="2.5"/>
    <n v="2.5"/>
    <d v="2022-02-14T00:00:00"/>
    <x v="7"/>
    <x v="2"/>
    <x v="2"/>
    <b v="1"/>
    <n v="2.5"/>
  </r>
  <r>
    <s v="Processed"/>
    <s v="VJ300320609"/>
    <x v="2"/>
    <x v="3"/>
    <s v="Mini Chips Ahoy"/>
    <s v="Food"/>
    <n v="14694339260"/>
    <s v="Monday, February 14, 2022"/>
    <s v="Cash"/>
    <n v="121"/>
    <n v="1.5"/>
    <n v="1"/>
    <n v="121"/>
    <n v="1.5"/>
    <n v="1"/>
    <n v="1.5"/>
    <n v="1.5"/>
    <d v="2022-02-14T00:00:00"/>
    <x v="25"/>
    <x v="1"/>
    <x v="1"/>
    <b v="1"/>
    <n v="1.5"/>
  </r>
  <r>
    <s v="Processed"/>
    <s v="VJ300320609"/>
    <x v="2"/>
    <x v="3"/>
    <s v="Mini Chips Ahoy"/>
    <s v="Food"/>
    <n v="14694342105"/>
    <s v="Monday, February 14, 2022"/>
    <s v="Cash"/>
    <n v="121"/>
    <n v="1.5"/>
    <n v="1"/>
    <n v="121"/>
    <n v="1.5"/>
    <n v="1"/>
    <n v="1.5"/>
    <n v="1.5"/>
    <d v="2022-02-14T00:00:00"/>
    <x v="25"/>
    <x v="1"/>
    <x v="1"/>
    <b v="1"/>
    <n v="1.5"/>
  </r>
  <r>
    <s v="Processed"/>
    <s v="VJ300320686"/>
    <x v="1"/>
    <x v="2"/>
    <s v="Good Health Veggie Stix - Sea Salt"/>
    <s v="Food"/>
    <n v="14695557822"/>
    <s v="Monday, February 14, 2022"/>
    <s v="Cash"/>
    <n v="113"/>
    <n v="1.5"/>
    <n v="1"/>
    <n v="113"/>
    <n v="1.5"/>
    <n v="1"/>
    <n v="1.5"/>
    <n v="1.5"/>
    <d v="2022-02-14T00:00:00"/>
    <x v="36"/>
    <x v="1"/>
    <x v="1"/>
    <b v="1"/>
    <n v="1.5"/>
  </r>
  <r>
    <s v="Processed"/>
    <s v="VJ300320686"/>
    <x v="1"/>
    <x v="2"/>
    <s v="Wonderful Pistachios - Variety"/>
    <s v="Food"/>
    <n v="14696941383"/>
    <s v="Monday, February 14, 2022"/>
    <s v="Cash"/>
    <n v="138"/>
    <n v="2"/>
    <n v="1"/>
    <n v="138"/>
    <n v="2"/>
    <n v="1"/>
    <n v="2"/>
    <n v="2"/>
    <d v="2022-02-14T00:00:00"/>
    <x v="11"/>
    <x v="1"/>
    <x v="1"/>
    <b v="1"/>
    <n v="2"/>
  </r>
  <r>
    <s v="Processed"/>
    <s v="VJ300320609"/>
    <x v="2"/>
    <x v="3"/>
    <s v="Sunkist Soda - Orange"/>
    <s v="Carbonated"/>
    <n v="14697271293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Monster Energy Original"/>
    <s v="Carbonated"/>
    <n v="14697288461"/>
    <s v="Monday, February 14, 2022"/>
    <s v="Cash"/>
    <n v="146"/>
    <n v="3"/>
    <n v="1"/>
    <n v="146"/>
    <n v="3"/>
    <n v="1"/>
    <n v="3"/>
    <n v="3"/>
    <d v="2022-02-14T00:00:00"/>
    <x v="5"/>
    <x v="0"/>
    <x v="0"/>
    <b v="1"/>
    <n v="3"/>
  </r>
  <r>
    <s v="Processed"/>
    <s v="VJ300320609"/>
    <x v="2"/>
    <x v="3"/>
    <s v="Coca Cola - Zero Sugar"/>
    <s v="Carbonated"/>
    <n v="14697345199"/>
    <s v="Monday, February 14, 2022"/>
    <s v="Cash"/>
    <n v="141"/>
    <n v="1"/>
    <n v="1"/>
    <n v="141"/>
    <n v="1"/>
    <n v="1"/>
    <n v="1"/>
    <n v="1"/>
    <d v="2022-02-14T00:00:00"/>
    <x v="44"/>
    <x v="0"/>
    <x v="0"/>
    <b v="1"/>
    <n v="1"/>
  </r>
  <r>
    <s v="Processed"/>
    <s v="VJ300320609"/>
    <x v="2"/>
    <x v="3"/>
    <s v="Coca Cola - Zero Sugar"/>
    <s v="Carbonated"/>
    <n v="14697387916"/>
    <s v="Monday, February 14, 2022"/>
    <s v="Cash"/>
    <n v="141"/>
    <n v="1"/>
    <n v="1"/>
    <n v="141"/>
    <n v="1"/>
    <n v="1"/>
    <n v="1"/>
    <n v="1"/>
    <d v="2022-02-14T00:00:00"/>
    <x v="44"/>
    <x v="0"/>
    <x v="0"/>
    <b v="1"/>
    <n v="1"/>
  </r>
  <r>
    <s v="Processed"/>
    <s v="VJ300320609"/>
    <x v="2"/>
    <x v="3"/>
    <s v="Sunkist Soda - Orange"/>
    <s v="Carbonated"/>
    <n v="14697466214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Miss Vickie's Potato Chip - Sea Salt &amp; Vinega"/>
    <s v="Food"/>
    <n v="14697471738"/>
    <s v="Monday, February 14, 2022"/>
    <s v="Cash"/>
    <n v="113"/>
    <n v="1.5"/>
    <n v="1"/>
    <n v="113"/>
    <n v="1.5"/>
    <n v="1"/>
    <n v="1.5"/>
    <n v="1.5"/>
    <d v="2022-02-14T00:00:00"/>
    <x v="3"/>
    <x v="1"/>
    <x v="1"/>
    <b v="1"/>
    <n v="1.5"/>
  </r>
  <r>
    <s v="Processed"/>
    <s v="VJ300320609"/>
    <x v="2"/>
    <x v="3"/>
    <s v="Sunkist Soda - Orange"/>
    <s v="Carbonated"/>
    <n v="14697504796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Coca Cola - Zero Sugar"/>
    <s v="Carbonated"/>
    <n v="14697886987"/>
    <s v="Monday, February 14, 2022"/>
    <s v="Cash"/>
    <n v="142"/>
    <n v="1"/>
    <n v="1"/>
    <n v="142"/>
    <n v="1"/>
    <n v="1"/>
    <n v="1"/>
    <n v="1"/>
    <d v="2022-02-14T00:00:00"/>
    <x v="44"/>
    <x v="0"/>
    <x v="0"/>
    <b v="1"/>
    <n v="1"/>
  </r>
  <r>
    <s v="Processed"/>
    <s v="VJ300320609"/>
    <x v="2"/>
    <x v="3"/>
    <s v="Sunkist Soda - Orange"/>
    <s v="Carbonated"/>
    <n v="14697919343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Sunkist Soda - Orange"/>
    <s v="Carbonated"/>
    <n v="14697922569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Coca Cola - Zero Sugar"/>
    <s v="Carbonated"/>
    <n v="14697964276"/>
    <s v="Monday, February 14, 2022"/>
    <s v="Cash"/>
    <n v="141"/>
    <n v="1"/>
    <n v="1"/>
    <n v="141"/>
    <n v="1"/>
    <n v="1"/>
    <n v="1"/>
    <n v="1"/>
    <d v="2022-02-14T00:00:00"/>
    <x v="44"/>
    <x v="0"/>
    <x v="0"/>
    <b v="1"/>
    <n v="1"/>
  </r>
  <r>
    <s v="Processed"/>
    <s v="VJ300320609"/>
    <x v="2"/>
    <x v="3"/>
    <s v="Coca Cola - Zero Sugar"/>
    <s v="Carbonated"/>
    <n v="14698235376"/>
    <s v="Monday, February 14, 2022"/>
    <s v="Cash"/>
    <n v="142"/>
    <n v="1"/>
    <n v="1"/>
    <n v="142"/>
    <n v="1"/>
    <n v="1"/>
    <n v="1"/>
    <n v="1"/>
    <d v="2022-02-14T00:00:00"/>
    <x v="44"/>
    <x v="0"/>
    <x v="0"/>
    <b v="1"/>
    <n v="1"/>
  </r>
  <r>
    <s v="Processed"/>
    <s v="VJ300320609"/>
    <x v="2"/>
    <x v="3"/>
    <s v="Red Bull - Original"/>
    <s v="Carbonated"/>
    <n v="14698326067"/>
    <s v="Monday, February 14, 2022"/>
    <s v="Credit"/>
    <n v="148"/>
    <n v="3"/>
    <n v="1"/>
    <n v="148"/>
    <n v="3"/>
    <n v="1"/>
    <n v="3"/>
    <n v="3"/>
    <d v="2022-02-14T00:00:00"/>
    <x v="45"/>
    <x v="0"/>
    <x v="0"/>
    <b v="1"/>
    <n v="3"/>
  </r>
  <r>
    <s v="Processed"/>
    <s v="VJ300320609"/>
    <x v="2"/>
    <x v="3"/>
    <s v="Sunkist Soda - Orange"/>
    <s v="Carbonated"/>
    <n v="14698388191"/>
    <s v="Monday, February 14, 2022"/>
    <s v="Cash"/>
    <n v="140"/>
    <n v="1"/>
    <n v="1"/>
    <n v="140"/>
    <n v="1"/>
    <n v="1"/>
    <n v="1"/>
    <n v="1"/>
    <d v="2022-02-14T00:00:00"/>
    <x v="70"/>
    <x v="0"/>
    <x v="0"/>
    <b v="1"/>
    <n v="1"/>
  </r>
  <r>
    <s v="Processed"/>
    <s v="VJ300320609"/>
    <x v="2"/>
    <x v="3"/>
    <s v="Coca Cola - Zero Sugar"/>
    <s v="Carbonated"/>
    <n v="14698398239"/>
    <s v="Monday, February 14, 2022"/>
    <s v="Cash"/>
    <n v="141"/>
    <n v="1"/>
    <n v="1"/>
    <n v="141"/>
    <n v="1"/>
    <n v="1"/>
    <n v="1"/>
    <n v="1"/>
    <d v="2022-02-14T00:00:00"/>
    <x v="44"/>
    <x v="0"/>
    <x v="0"/>
    <b v="1"/>
    <n v="1"/>
  </r>
  <r>
    <s v="Processed"/>
    <s v="VJ300320609"/>
    <x v="2"/>
    <x v="3"/>
    <s v="Coca Cola - Zero Sugar"/>
    <s v="Carbonated"/>
    <n v="14698552302"/>
    <s v="Tuesday, February 15, 2022"/>
    <s v="Cash"/>
    <n v="141"/>
    <n v="1"/>
    <n v="1"/>
    <n v="141"/>
    <n v="1"/>
    <n v="1"/>
    <n v="1"/>
    <n v="1"/>
    <d v="2022-02-14T00:00:00"/>
    <x v="44"/>
    <x v="0"/>
    <x v="0"/>
    <b v="1"/>
    <n v="1"/>
  </r>
  <r>
    <s v="Processed"/>
    <s v="VJ300320686"/>
    <x v="1"/>
    <x v="2"/>
    <s v="Wonderful Pistachios - Variety"/>
    <s v="Food"/>
    <n v="14699970730"/>
    <s v="Tuesday, February 15, 2022"/>
    <s v="Cash"/>
    <n v="138"/>
    <n v="2"/>
    <n v="1"/>
    <n v="138"/>
    <n v="2"/>
    <n v="1"/>
    <n v="2"/>
    <n v="2"/>
    <d v="2022-02-15T00:00:00"/>
    <x v="11"/>
    <x v="1"/>
    <x v="1"/>
    <b v="1"/>
    <n v="2"/>
  </r>
  <r>
    <s v="Processed"/>
    <s v="VJ300320686"/>
    <x v="1"/>
    <x v="2"/>
    <s v="Wonderful Pistachios - Variety"/>
    <s v="Food"/>
    <n v="14700012391"/>
    <s v="Tuesday, February 15, 2022"/>
    <s v="Cash"/>
    <n v="138"/>
    <n v="2"/>
    <n v="1"/>
    <n v="138"/>
    <n v="2"/>
    <n v="1"/>
    <n v="2"/>
    <n v="2"/>
    <d v="2022-02-15T00:00:00"/>
    <x v="11"/>
    <x v="1"/>
    <x v="1"/>
    <b v="1"/>
    <n v="2"/>
  </r>
  <r>
    <s v="Processed"/>
    <s v="VJ300320609"/>
    <x v="2"/>
    <x v="3"/>
    <s v="Cheetos Flaming Hot Limon Crunchy"/>
    <s v="Food"/>
    <n v="14700022459"/>
    <s v="Tuesday, February 15, 2022"/>
    <s v="Credit"/>
    <n v="120"/>
    <n v="1.5"/>
    <n v="1"/>
    <n v="120"/>
    <n v="1.5"/>
    <n v="1"/>
    <n v="1.5"/>
    <n v="5"/>
    <d v="2022-02-15T00:00:00"/>
    <x v="75"/>
    <x v="1"/>
    <x v="1"/>
    <b v="1"/>
    <n v="1.5"/>
  </r>
  <r>
    <s v="Processed"/>
    <s v="VJ300320609"/>
    <x v="2"/>
    <x v="3"/>
    <s v="Takis FUGEO mini"/>
    <s v="Food"/>
    <n v="14700022459"/>
    <s v="Tuesday, February 15, 2022"/>
    <s v="Credit"/>
    <n v="123"/>
    <n v="1.5"/>
    <n v="1"/>
    <n v="123"/>
    <n v="1.5"/>
    <n v="1"/>
    <n v="1.5"/>
    <n v="5"/>
    <d v="2022-02-15T00:00:00"/>
    <x v="49"/>
    <x v="1"/>
    <x v="1"/>
    <b v="1"/>
    <n v="1.5"/>
  </r>
  <r>
    <s v="Processed"/>
    <s v="VJ300320609"/>
    <x v="2"/>
    <x v="3"/>
    <s v="KitKat - Crisp Wafers"/>
    <s v="Food"/>
    <n v="14700022459"/>
    <s v="Tuesday, February 15, 2022"/>
    <s v="Credit"/>
    <n v="134"/>
    <n v="2"/>
    <n v="1"/>
    <n v="134"/>
    <n v="2"/>
    <n v="1"/>
    <n v="2"/>
    <n v="5"/>
    <d v="2022-02-15T00:00:00"/>
    <x v="10"/>
    <x v="1"/>
    <x v="1"/>
    <b v="1"/>
    <n v="2"/>
  </r>
  <r>
    <s v="Processed"/>
    <s v="VJ300320609"/>
    <x v="2"/>
    <x v="3"/>
    <s v="Jack Links Beef Steak Original"/>
    <s v="Food"/>
    <n v="14701075977"/>
    <s v="Tuesday, February 15, 2022"/>
    <s v="Credit"/>
    <n v="133"/>
    <n v="2"/>
    <n v="2"/>
    <n v="133"/>
    <n v="2"/>
    <n v="2"/>
    <n v="4"/>
    <n v="6"/>
    <d v="2022-02-15T00:00:00"/>
    <x v="20"/>
    <x v="1"/>
    <x v="1"/>
    <b v="1"/>
    <n v="2"/>
  </r>
  <r>
    <s v="Processed"/>
    <s v="VJ300320609"/>
    <x v="2"/>
    <x v="3"/>
    <s v="KitKat - Crisp Wafers"/>
    <s v="Food"/>
    <n v="14701075977"/>
    <s v="Tuesday, February 15, 2022"/>
    <s v="Credit"/>
    <n v="134"/>
    <n v="2"/>
    <n v="1"/>
    <n v="134"/>
    <n v="2"/>
    <n v="1"/>
    <n v="2"/>
    <n v="6"/>
    <d v="2022-02-15T00:00:00"/>
    <x v="10"/>
    <x v="1"/>
    <x v="1"/>
    <b v="1"/>
    <n v="2"/>
  </r>
  <r>
    <s v="Processed"/>
    <s v="VJ300320686"/>
    <x v="1"/>
    <x v="2"/>
    <s v="Vitamin Water - Squeezed Lemonade"/>
    <s v="Water"/>
    <n v="14701267623"/>
    <s v="Tuesday, February 15, 2022"/>
    <s v="Cash"/>
    <n v="147"/>
    <n v="2.5"/>
    <n v="1"/>
    <n v="147"/>
    <n v="2.5"/>
    <n v="1"/>
    <n v="2.5"/>
    <n v="2.5"/>
    <d v="2022-02-15T00:00:00"/>
    <x v="66"/>
    <x v="3"/>
    <x v="3"/>
    <b v="1"/>
    <n v="2.5"/>
  </r>
  <r>
    <s v="Processed"/>
    <s v="VJ300320609"/>
    <x v="2"/>
    <x v="3"/>
    <s v="Coca Cola - Zero Sugar"/>
    <s v="Carbonated"/>
    <n v="14701854735"/>
    <s v="Tuesday, February 15, 2022"/>
    <s v="Cash"/>
    <n v="141"/>
    <n v="1"/>
    <n v="1"/>
    <n v="141"/>
    <n v="1"/>
    <n v="1"/>
    <n v="1"/>
    <n v="1"/>
    <d v="2022-02-15T00:00:00"/>
    <x v="44"/>
    <x v="0"/>
    <x v="0"/>
    <b v="1"/>
    <n v="1"/>
  </r>
  <r>
    <s v="Processed"/>
    <s v="VJ300320609"/>
    <x v="2"/>
    <x v="3"/>
    <s v="Coca Cola - Zero Sugar"/>
    <s v="Carbonated"/>
    <n v="14702323607"/>
    <s v="Tuesday, February 15, 2022"/>
    <s v="Cash"/>
    <n v="142"/>
    <n v="1"/>
    <n v="1"/>
    <n v="142"/>
    <n v="1"/>
    <n v="1"/>
    <n v="1"/>
    <n v="1"/>
    <d v="2022-02-15T00:00:00"/>
    <x v="44"/>
    <x v="0"/>
    <x v="0"/>
    <b v="1"/>
    <n v="1"/>
  </r>
  <r>
    <s v="Processed"/>
    <s v="VJ300320609"/>
    <x v="2"/>
    <x v="3"/>
    <s v="Coca Cola - Zero Sugar"/>
    <s v="Carbonated"/>
    <n v="14702327014"/>
    <s v="Tuesday, February 15, 2022"/>
    <s v="Cash"/>
    <n v="141"/>
    <n v="1"/>
    <n v="1"/>
    <n v="141"/>
    <n v="1"/>
    <n v="1"/>
    <n v="1"/>
    <n v="1"/>
    <d v="2022-02-15T00:00:00"/>
    <x v="44"/>
    <x v="0"/>
    <x v="0"/>
    <b v="1"/>
    <n v="1"/>
  </r>
  <r>
    <s v="Processed"/>
    <s v="VJ300205292"/>
    <x v="0"/>
    <x v="1"/>
    <s v="Good Health Veggie Stix - Sea Salt"/>
    <s v="Food"/>
    <n v="14702576434"/>
    <s v="Tuesday, February 15, 2022"/>
    <s v="Credit"/>
    <n v="111"/>
    <n v="1.5"/>
    <n v="1"/>
    <n v="111"/>
    <n v="1.5"/>
    <n v="1"/>
    <n v="1.5"/>
    <n v="1.5"/>
    <d v="2022-02-15T00:00:00"/>
    <x v="36"/>
    <x v="1"/>
    <x v="1"/>
    <b v="1"/>
    <n v="1.5"/>
  </r>
  <r>
    <s v="Processed"/>
    <s v="VJ300205292"/>
    <x v="0"/>
    <x v="1"/>
    <s v="Good Health Veggie Stix - Sea Salt"/>
    <s v="Food"/>
    <n v="14702605666"/>
    <s v="Tuesday, February 15, 2022"/>
    <s v="Credit"/>
    <n v="111"/>
    <n v="1.5"/>
    <n v="1"/>
    <n v="111"/>
    <n v="1.5"/>
    <n v="1"/>
    <n v="1.5"/>
    <n v="1.5"/>
    <d v="2022-02-15T00:00:00"/>
    <x v="36"/>
    <x v="1"/>
    <x v="1"/>
    <b v="1"/>
    <n v="1.5"/>
  </r>
  <r>
    <s v="Processed"/>
    <s v="VJ300320611"/>
    <x v="0"/>
    <x v="0"/>
    <s v="Newtons Fig Bar"/>
    <s v="Food"/>
    <n v="14702654114"/>
    <s v="Tuesday, February 15, 2022"/>
    <s v="Credit"/>
    <n v="134"/>
    <n v="2"/>
    <n v="1"/>
    <n v="134"/>
    <n v="2"/>
    <n v="1"/>
    <n v="2"/>
    <n v="2"/>
    <d v="2022-02-15T00:00:00"/>
    <x v="26"/>
    <x v="1"/>
    <x v="1"/>
    <b v="1"/>
    <n v="2"/>
  </r>
  <r>
    <s v="Processed"/>
    <s v="VJ300320611"/>
    <x v="0"/>
    <x v="0"/>
    <s v="SunChips Multigrain - Salsa"/>
    <s v="Food"/>
    <n v="14702779691"/>
    <s v="Tuesday, February 15, 2022"/>
    <s v="Credit"/>
    <n v="124"/>
    <n v="1.5"/>
    <n v="1"/>
    <n v="124"/>
    <n v="1.5"/>
    <n v="1"/>
    <n v="1.5"/>
    <n v="1.5"/>
    <d v="2022-02-15T00:00:00"/>
    <x v="27"/>
    <x v="1"/>
    <x v="1"/>
    <b v="1"/>
    <n v="1.5"/>
  </r>
  <r>
    <s v="Processed"/>
    <s v="VJ300320609"/>
    <x v="2"/>
    <x v="3"/>
    <s v="Coca Cola - Zero Sugar"/>
    <s v="Carbonated"/>
    <n v="14702949270"/>
    <s v="Tuesday, February 15, 2022"/>
    <s v="Cash"/>
    <n v="142"/>
    <n v="1"/>
    <n v="1"/>
    <n v="142"/>
    <n v="1"/>
    <n v="1"/>
    <n v="1"/>
    <n v="1"/>
    <d v="2022-02-15T00:00:00"/>
    <x v="44"/>
    <x v="0"/>
    <x v="0"/>
    <b v="1"/>
    <n v="1"/>
  </r>
  <r>
    <s v="Processed"/>
    <s v="VJ300205292"/>
    <x v="0"/>
    <x v="1"/>
    <s v="Poland Springs Water"/>
    <s v="Water"/>
    <n v="14703098877"/>
    <s v="Tuesday, February 15, 2022"/>
    <s v="Credit"/>
    <n v="144"/>
    <n v="1.5"/>
    <n v="2"/>
    <n v="144"/>
    <n v="1.5"/>
    <n v="2"/>
    <n v="3"/>
    <n v="3"/>
    <d v="2022-02-15T00:00:00"/>
    <x v="29"/>
    <x v="3"/>
    <x v="3"/>
    <b v="1"/>
    <n v="1.5"/>
  </r>
  <r>
    <s v="Processed"/>
    <s v="VJ300320609"/>
    <x v="2"/>
    <x v="3"/>
    <s v="Monster Energy Original"/>
    <s v="Carbonated"/>
    <n v="14703337458"/>
    <s v="Tuesday, February 15, 2022"/>
    <s v="Cash"/>
    <n v="146"/>
    <n v="3"/>
    <n v="1"/>
    <n v="146"/>
    <n v="3"/>
    <n v="1"/>
    <n v="3"/>
    <n v="3"/>
    <d v="2022-02-15T00:00:00"/>
    <x v="5"/>
    <x v="0"/>
    <x v="0"/>
    <b v="1"/>
    <n v="3"/>
  </r>
  <r>
    <s v="Processed"/>
    <s v="VJ300320609"/>
    <x v="2"/>
    <x v="3"/>
    <s v="Cheetos - Fleming Hot Crunchy"/>
    <s v="Food"/>
    <n v="14703389935"/>
    <s v="Tuesday, February 15, 2022"/>
    <s v="Credit"/>
    <n v="122"/>
    <n v="1.5"/>
    <n v="1"/>
    <n v="122"/>
    <n v="1.5"/>
    <n v="1"/>
    <n v="1.5"/>
    <n v="1.5"/>
    <d v="2022-02-15T00:00:00"/>
    <x v="16"/>
    <x v="1"/>
    <x v="1"/>
    <b v="1"/>
    <n v="1.5"/>
  </r>
  <r>
    <s v="Processed"/>
    <s v="VJ300320609"/>
    <x v="2"/>
    <x v="3"/>
    <s v="Red Bull - Original"/>
    <s v="Carbonated"/>
    <n v="14703415205"/>
    <s v="Tuesday, February 15, 2022"/>
    <s v="Cash"/>
    <n v="148"/>
    <n v="3"/>
    <n v="1"/>
    <n v="148"/>
    <n v="3"/>
    <n v="1"/>
    <n v="3"/>
    <n v="3"/>
    <d v="2022-02-15T00:00:00"/>
    <x v="45"/>
    <x v="0"/>
    <x v="0"/>
    <b v="1"/>
    <n v="3"/>
  </r>
  <r>
    <s v="Processed"/>
    <s v="VJ300320609"/>
    <x v="2"/>
    <x v="3"/>
    <s v="KitKat - Crisp Wafers"/>
    <s v="Food"/>
    <n v="14703415729"/>
    <s v="Tuesday, February 15, 2022"/>
    <s v="Cash"/>
    <n v="134"/>
    <n v="2"/>
    <n v="1"/>
    <n v="134"/>
    <n v="2"/>
    <n v="1"/>
    <n v="2"/>
    <n v="2"/>
    <d v="2022-02-15T00:00:00"/>
    <x v="10"/>
    <x v="1"/>
    <x v="1"/>
    <b v="1"/>
    <n v="2"/>
  </r>
  <r>
    <s v="Processed"/>
    <s v="VJ300320609"/>
    <x v="2"/>
    <x v="3"/>
    <s v="Good Health Veggie Stix - Sea Salt"/>
    <s v="Food"/>
    <n v="14703492259"/>
    <s v="Tuesday, February 15, 2022"/>
    <s v="Cash"/>
    <n v="112"/>
    <n v="1.5"/>
    <n v="1"/>
    <n v="112"/>
    <n v="1.5"/>
    <n v="1"/>
    <n v="1.5"/>
    <n v="1.5"/>
    <d v="2022-02-15T00:00:00"/>
    <x v="36"/>
    <x v="1"/>
    <x v="1"/>
    <b v="1"/>
    <n v="1.5"/>
  </r>
  <r>
    <s v="Processed"/>
    <s v="VJ300320609"/>
    <x v="2"/>
    <x v="3"/>
    <s v="Coca Cola - Zero Sugar"/>
    <s v="Carbonated"/>
    <n v="14703501508"/>
    <s v="Tuesday, February 15, 2022"/>
    <s v="Cash"/>
    <n v="142"/>
    <n v="1"/>
    <n v="1"/>
    <n v="142"/>
    <n v="1"/>
    <n v="1"/>
    <n v="1"/>
    <n v="1"/>
    <d v="2022-02-15T00:00:00"/>
    <x v="44"/>
    <x v="0"/>
    <x v="0"/>
    <b v="1"/>
    <n v="1"/>
  </r>
  <r>
    <s v="Processed"/>
    <s v="VJ300320686"/>
    <x v="1"/>
    <x v="2"/>
    <s v="Good Health Veggie Stix - Sea Salt"/>
    <s v="Food"/>
    <n v="14704127775"/>
    <s v="Wednesday, February 16, 2022"/>
    <s v="Cash"/>
    <n v="113"/>
    <n v="1.5"/>
    <n v="1"/>
    <n v="113"/>
    <n v="1.5"/>
    <n v="1"/>
    <n v="1.5"/>
    <n v="1.5"/>
    <d v="2022-02-16T00:00:00"/>
    <x v="36"/>
    <x v="1"/>
    <x v="1"/>
    <b v="1"/>
    <n v="1.5"/>
  </r>
  <r>
    <s v="Processed"/>
    <s v="VJ300320686"/>
    <x v="1"/>
    <x v="2"/>
    <s v="Wonderful Pistachios - Variety"/>
    <s v="Food"/>
    <n v="14705096791"/>
    <s v="Wednesday, February 16, 2022"/>
    <s v="Cash"/>
    <n v="138"/>
    <n v="2"/>
    <n v="1"/>
    <n v="138"/>
    <n v="2"/>
    <n v="1"/>
    <n v="2"/>
    <n v="2"/>
    <d v="2022-02-16T00:00:00"/>
    <x v="11"/>
    <x v="1"/>
    <x v="1"/>
    <b v="1"/>
    <n v="2"/>
  </r>
  <r>
    <s v="Processed"/>
    <s v="VJ300320686"/>
    <x v="1"/>
    <x v="2"/>
    <s v="Wonderful Pistachios - Variety"/>
    <s v="Food"/>
    <n v="14705122108"/>
    <s v="Wednesday, February 16, 2022"/>
    <s v="Cash"/>
    <n v="138"/>
    <n v="2"/>
    <n v="1"/>
    <n v="138"/>
    <n v="2"/>
    <n v="1"/>
    <n v="2"/>
    <n v="2"/>
    <d v="2022-02-16T00:00:00"/>
    <x v="11"/>
    <x v="1"/>
    <x v="1"/>
    <b v="1"/>
    <n v="2"/>
  </r>
  <r>
    <s v="Processed"/>
    <s v="VJ300320611"/>
    <x v="0"/>
    <x v="0"/>
    <s v="Red Bull - Original"/>
    <s v="Carbonated"/>
    <n v="14705562378"/>
    <s v="Wednesday, February 16, 2022"/>
    <s v="Credit"/>
    <n v="148"/>
    <n v="3.5"/>
    <n v="1"/>
    <n v="148"/>
    <n v="3.5"/>
    <n v="1"/>
    <n v="3.5"/>
    <n v="3.5"/>
    <d v="2022-02-16T00:00:00"/>
    <x v="45"/>
    <x v="0"/>
    <x v="0"/>
    <b v="1"/>
    <n v="3.5"/>
  </r>
  <r>
    <s v="Processed"/>
    <s v="VJ300320686"/>
    <x v="1"/>
    <x v="2"/>
    <s v="Snapple Diet Tea - Lemon"/>
    <s v="Non Carbonated"/>
    <n v="14705578898"/>
    <s v="Wednesday, February 16, 2022"/>
    <s v="Cash"/>
    <n v="145"/>
    <n v="2.5"/>
    <n v="1"/>
    <n v="145"/>
    <n v="2.5"/>
    <n v="1"/>
    <n v="2.5"/>
    <n v="2.5"/>
    <d v="2022-02-16T00:00:00"/>
    <x v="7"/>
    <x v="2"/>
    <x v="2"/>
    <b v="1"/>
    <n v="2.5"/>
  </r>
  <r>
    <s v="Processed"/>
    <s v="VJ300320686"/>
    <x v="1"/>
    <x v="2"/>
    <s v="CheezIt - Original"/>
    <s v="Food"/>
    <n v="14705835802"/>
    <s v="Wednesday, February 16, 2022"/>
    <s v="Cash"/>
    <n v="121"/>
    <n v="1.25"/>
    <n v="1"/>
    <n v="121"/>
    <n v="1.25"/>
    <n v="1"/>
    <n v="1.25"/>
    <n v="1.25"/>
    <d v="2022-02-16T00:00:00"/>
    <x v="48"/>
    <x v="1"/>
    <x v="1"/>
    <b v="1"/>
    <n v="1.25"/>
  </r>
  <r>
    <s v="Processed"/>
    <s v="VJ300320609"/>
    <x v="2"/>
    <x v="3"/>
    <s v="Monster Energy Original"/>
    <s v="Carbonated"/>
    <n v="14707725561"/>
    <s v="Wednesday, February 16, 2022"/>
    <s v="Credit"/>
    <n v="146"/>
    <n v="3"/>
    <n v="1"/>
    <n v="146"/>
    <n v="3"/>
    <n v="1"/>
    <n v="3"/>
    <n v="3"/>
    <d v="2022-02-16T00:00:00"/>
    <x v="5"/>
    <x v="0"/>
    <x v="0"/>
    <b v="1"/>
    <n v="3"/>
  </r>
  <r>
    <s v="Processed"/>
    <s v="VJ300320609"/>
    <x v="2"/>
    <x v="3"/>
    <s v="Coca Cola - Zero Sugar"/>
    <s v="Carbonated"/>
    <n v="14707799757"/>
    <s v="Wednesday, February 16, 2022"/>
    <s v="Cash"/>
    <n v="142"/>
    <n v="1"/>
    <n v="1"/>
    <n v="142"/>
    <n v="1"/>
    <n v="1"/>
    <n v="1"/>
    <n v="1"/>
    <d v="2022-02-16T00:00:00"/>
    <x v="44"/>
    <x v="0"/>
    <x v="0"/>
    <b v="1"/>
    <n v="1"/>
  </r>
  <r>
    <s v="Processed"/>
    <s v="VJ300320609"/>
    <x v="2"/>
    <x v="3"/>
    <s v="Red Bull - Original"/>
    <s v="Carbonated"/>
    <n v="14707813745"/>
    <s v="Wednesday, February 16, 2022"/>
    <s v="Cash"/>
    <n v="148"/>
    <n v="3"/>
    <n v="1"/>
    <n v="148"/>
    <n v="3"/>
    <n v="1"/>
    <n v="3"/>
    <n v="3"/>
    <d v="2022-02-16T00:00:00"/>
    <x v="45"/>
    <x v="0"/>
    <x v="0"/>
    <b v="1"/>
    <n v="3"/>
  </r>
  <r>
    <s v="Processed"/>
    <s v="VJ300320609"/>
    <x v="2"/>
    <x v="3"/>
    <s v="Snapple Diet Tea - Peach Tea"/>
    <s v="Non Carbonated"/>
    <n v="14707817379"/>
    <s v="Wednesday, February 16, 2022"/>
    <s v="Cash"/>
    <n v="145"/>
    <n v="2.5"/>
    <n v="1"/>
    <n v="145"/>
    <n v="2.5"/>
    <n v="1"/>
    <n v="2.5"/>
    <n v="2.5"/>
    <d v="2022-02-16T00:00:00"/>
    <x v="37"/>
    <x v="2"/>
    <x v="2"/>
    <b v="1"/>
    <n v="2.5"/>
  </r>
  <r>
    <s v="Processed"/>
    <s v="VJ300320609"/>
    <x v="2"/>
    <x v="3"/>
    <s v="Monster Energy Original"/>
    <s v="Carbonated"/>
    <n v="14708099501"/>
    <s v="Wednesday, February 16, 2022"/>
    <s v="Cash"/>
    <n v="146"/>
    <n v="3"/>
    <n v="1"/>
    <n v="146"/>
    <n v="3"/>
    <n v="1"/>
    <n v="3"/>
    <n v="3"/>
    <d v="2022-02-16T00:00:00"/>
    <x v="5"/>
    <x v="0"/>
    <x v="0"/>
    <b v="1"/>
    <n v="3"/>
  </r>
  <r>
    <s v="Processed"/>
    <s v="VJ300320609"/>
    <x v="2"/>
    <x v="3"/>
    <s v="Coca Cola - Zero Sugar"/>
    <s v="Carbonated"/>
    <n v="14708275955"/>
    <s v="Wednesday, February 16, 2022"/>
    <s v="Cash"/>
    <n v="142"/>
    <n v="1"/>
    <n v="1"/>
    <n v="142"/>
    <n v="1"/>
    <n v="1"/>
    <n v="1"/>
    <n v="1"/>
    <d v="2022-02-16T00:00:00"/>
    <x v="44"/>
    <x v="0"/>
    <x v="0"/>
    <b v="1"/>
    <n v="1"/>
  </r>
  <r>
    <s v="Processed"/>
    <s v="VJ300320609"/>
    <x v="2"/>
    <x v="3"/>
    <s v="Coca Cola - Zero Sugar"/>
    <s v="Carbonated"/>
    <n v="14708557929"/>
    <s v="Wednesday, February 16, 2022"/>
    <s v="Cash"/>
    <n v="142"/>
    <n v="1"/>
    <n v="1"/>
    <n v="142"/>
    <n v="1"/>
    <n v="1"/>
    <n v="1"/>
    <n v="1"/>
    <d v="2022-02-16T00:00:00"/>
    <x v="44"/>
    <x v="0"/>
    <x v="0"/>
    <b v="1"/>
    <n v="1"/>
  </r>
  <r>
    <s v="Processed"/>
    <s v="VJ300320609"/>
    <x v="2"/>
    <x v="3"/>
    <s v="Coca Cola - Zero Sugar"/>
    <s v="Carbonated"/>
    <n v="14708558807"/>
    <s v="Wednesday, February 16, 2022"/>
    <s v="Cash"/>
    <n v="142"/>
    <n v="1"/>
    <n v="1"/>
    <n v="142"/>
    <n v="1"/>
    <n v="1"/>
    <n v="1"/>
    <n v="1"/>
    <d v="2022-02-16T00:00:00"/>
    <x v="44"/>
    <x v="0"/>
    <x v="0"/>
    <b v="1"/>
    <n v="1"/>
  </r>
  <r>
    <s v="Processed"/>
    <s v="VJ300320609"/>
    <x v="2"/>
    <x v="3"/>
    <s v="Monster Energy Original"/>
    <s v="Carbonated"/>
    <n v="14708683905"/>
    <s v="Wednesday, February 16, 2022"/>
    <s v="Cash"/>
    <n v="146"/>
    <n v="3"/>
    <n v="1"/>
    <n v="146"/>
    <n v="3"/>
    <n v="1"/>
    <n v="3"/>
    <n v="3"/>
    <d v="2022-02-16T00:00:00"/>
    <x v="5"/>
    <x v="0"/>
    <x v="0"/>
    <b v="1"/>
    <n v="3"/>
  </r>
  <r>
    <s v="Processed"/>
    <s v="VJ300320609"/>
    <x v="2"/>
    <x v="3"/>
    <s v="Cheetos - Fleming Hot Crunchy"/>
    <s v="Food"/>
    <n v="14708684892"/>
    <s v="Wednesday, February 16, 2022"/>
    <s v="Cash"/>
    <n v="122"/>
    <n v="1.5"/>
    <n v="1"/>
    <n v="122"/>
    <n v="1.5"/>
    <n v="1"/>
    <n v="1.5"/>
    <n v="1.5"/>
    <d v="2022-02-16T00:00:00"/>
    <x v="16"/>
    <x v="1"/>
    <x v="1"/>
    <b v="1"/>
    <n v="1.5"/>
  </r>
  <r>
    <s v="Processed"/>
    <s v="VJ300320609"/>
    <x v="2"/>
    <x v="3"/>
    <s v="Takis FUGEO mini"/>
    <s v="Food"/>
    <n v="14708706127"/>
    <s v="Wednesday, February 16, 2022"/>
    <s v="Cash"/>
    <n v="123"/>
    <n v="1.5"/>
    <n v="1"/>
    <n v="123"/>
    <n v="1.5"/>
    <n v="1"/>
    <n v="1.5"/>
    <n v="1.5"/>
    <d v="2022-02-16T00:00:00"/>
    <x v="49"/>
    <x v="1"/>
    <x v="1"/>
    <b v="1"/>
    <n v="1.5"/>
  </r>
  <r>
    <s v="Processed"/>
    <s v="VJ300320609"/>
    <x v="2"/>
    <x v="3"/>
    <s v="Coca Cola - Zero Sugar"/>
    <s v="Carbonated"/>
    <n v="14708723753"/>
    <s v="Wednesday, February 16, 2022"/>
    <s v="Cash"/>
    <n v="142"/>
    <n v="1"/>
    <n v="1"/>
    <n v="142"/>
    <n v="1"/>
    <n v="1"/>
    <n v="1"/>
    <n v="1"/>
    <d v="2022-02-16T00:00:00"/>
    <x v="44"/>
    <x v="0"/>
    <x v="0"/>
    <b v="1"/>
    <n v="1"/>
  </r>
  <r>
    <s v="Processed"/>
    <s v="VJ300320609"/>
    <x v="2"/>
    <x v="3"/>
    <s v="Popchips Potato - Barbeque"/>
    <s v="Food"/>
    <n v="14708935867"/>
    <s v="Thursday, February 17, 2022"/>
    <s v="Cash"/>
    <n v="114"/>
    <n v="1.5"/>
    <n v="1"/>
    <n v="114"/>
    <n v="1.5"/>
    <n v="1"/>
    <n v="1.5"/>
    <n v="1.5"/>
    <d v="2022-02-16T00:00:00"/>
    <x v="61"/>
    <x v="1"/>
    <x v="1"/>
    <b v="1"/>
    <n v="1.5"/>
  </r>
  <r>
    <s v="Processed"/>
    <s v="VJ300320609"/>
    <x v="2"/>
    <x v="3"/>
    <s v="Nutter Butter Bites"/>
    <s v="Food"/>
    <n v="14710994640"/>
    <s v="Thursday, February 17, 2022"/>
    <s v="Cash"/>
    <n v="124"/>
    <n v="1"/>
    <n v="1"/>
    <n v="124"/>
    <n v="1"/>
    <n v="1"/>
    <n v="1"/>
    <n v="1"/>
    <d v="2022-02-17T00:00:00"/>
    <x v="19"/>
    <x v="1"/>
    <x v="1"/>
    <b v="1"/>
    <n v="1"/>
  </r>
  <r>
    <s v="Processed"/>
    <s v="VJ300320686"/>
    <x v="1"/>
    <x v="2"/>
    <s v="Miss Vickie's Potato Chip - Smokehouse BBQ"/>
    <s v="Food"/>
    <n v="14711311108"/>
    <s v="Thursday, February 17, 2022"/>
    <s v="Cash"/>
    <n v="111"/>
    <n v="1.5"/>
    <n v="1"/>
    <n v="111"/>
    <n v="1.5"/>
    <n v="1"/>
    <n v="1.5"/>
    <n v="1.5"/>
    <d v="2022-02-17T00:00:00"/>
    <x v="51"/>
    <x v="1"/>
    <x v="1"/>
    <b v="1"/>
    <n v="1.5"/>
  </r>
  <r>
    <s v="Processed"/>
    <s v="VJ300320611"/>
    <x v="0"/>
    <x v="0"/>
    <s v="Red Bull - Original"/>
    <s v="Carbonated"/>
    <n v="14711605715"/>
    <s v="Thursday, February 17, 2022"/>
    <s v="Credit"/>
    <n v="148"/>
    <n v="3.5"/>
    <n v="2"/>
    <n v="148"/>
    <n v="3.5"/>
    <n v="2"/>
    <n v="7"/>
    <n v="7"/>
    <d v="2022-02-17T00:00:00"/>
    <x v="45"/>
    <x v="0"/>
    <x v="0"/>
    <b v="1"/>
    <n v="3.5"/>
  </r>
  <r>
    <s v="Processed"/>
    <s v="VJ300320609"/>
    <x v="2"/>
    <x v="3"/>
    <s v="Jack Links Beef Steak Original"/>
    <s v="Food"/>
    <n v="14711662400"/>
    <s v="Thursday, February 17, 2022"/>
    <s v="Credit"/>
    <n v="133"/>
    <n v="2"/>
    <n v="1"/>
    <n v="133"/>
    <n v="2"/>
    <n v="1"/>
    <n v="2"/>
    <n v="7"/>
    <d v="2022-02-17T00:00:00"/>
    <x v="20"/>
    <x v="1"/>
    <x v="1"/>
    <b v="1"/>
    <n v="2"/>
  </r>
  <r>
    <s v="Processed"/>
    <s v="VJ300320609"/>
    <x v="2"/>
    <x v="3"/>
    <s v="KitKat - Crisp Wafers"/>
    <s v="Food"/>
    <n v="14711662400"/>
    <s v="Thursday, February 17, 2022"/>
    <s v="Credit"/>
    <n v="134"/>
    <n v="2"/>
    <n v="1"/>
    <n v="134"/>
    <n v="2"/>
    <n v="1"/>
    <n v="2"/>
    <n v="7"/>
    <d v="2022-02-17T00:00:00"/>
    <x v="10"/>
    <x v="1"/>
    <x v="1"/>
    <b v="1"/>
    <n v="2"/>
  </r>
  <r>
    <s v="Processed"/>
    <s v="VJ300320609"/>
    <x v="2"/>
    <x v="3"/>
    <s v="Monster Energy Original"/>
    <s v="Carbonated"/>
    <n v="14711662400"/>
    <s v="Thursday, February 17, 2022"/>
    <s v="Credit"/>
    <n v="144"/>
    <n v="3"/>
    <n v="1"/>
    <n v="144"/>
    <n v="3"/>
    <n v="1"/>
    <n v="3"/>
    <n v="7"/>
    <d v="2022-02-17T00:00:00"/>
    <x v="5"/>
    <x v="0"/>
    <x v="0"/>
    <b v="1"/>
    <n v="3"/>
  </r>
  <r>
    <s v="Processed"/>
    <s v="VJ300320609"/>
    <x v="2"/>
    <x v="3"/>
    <s v="Snapple Tea - Raspberry"/>
    <s v="Non Carbonated"/>
    <n v="14711745891"/>
    <s v="Thursday, February 17, 2022"/>
    <s v="Credit"/>
    <n v="147"/>
    <n v="2.5"/>
    <n v="1"/>
    <n v="147"/>
    <n v="2.5"/>
    <n v="1"/>
    <n v="2.5"/>
    <n v="2.5"/>
    <d v="2022-02-17T00:00:00"/>
    <x v="81"/>
    <x v="2"/>
    <x v="2"/>
    <b v="1"/>
    <n v="2.5"/>
  </r>
  <r>
    <s v="Processed"/>
    <s v="VJ300320609"/>
    <x v="2"/>
    <x v="3"/>
    <s v="Coca Cola - Zero Sugar"/>
    <s v="Carbonated"/>
    <n v="14712239755"/>
    <s v="Thursday, February 17, 2022"/>
    <s v="Cash"/>
    <n v="142"/>
    <n v="1"/>
    <n v="1"/>
    <n v="142"/>
    <n v="1"/>
    <n v="1"/>
    <n v="1"/>
    <n v="1"/>
    <d v="2022-02-17T00:00:00"/>
    <x v="44"/>
    <x v="0"/>
    <x v="0"/>
    <b v="1"/>
    <n v="1"/>
  </r>
  <r>
    <s v="Processed"/>
    <s v="VJ300320609"/>
    <x v="2"/>
    <x v="3"/>
    <s v="Monster Energy Original"/>
    <s v="Carbonated"/>
    <n v="14712277281"/>
    <s v="Thursday, February 17, 2022"/>
    <s v="Cash"/>
    <n v="146"/>
    <n v="3"/>
    <n v="1"/>
    <n v="146"/>
    <n v="3"/>
    <n v="1"/>
    <n v="3"/>
    <n v="3"/>
    <d v="2022-02-17T00:00:00"/>
    <x v="5"/>
    <x v="0"/>
    <x v="0"/>
    <b v="1"/>
    <n v="3"/>
  </r>
  <r>
    <s v="Processed"/>
    <s v="VJ300320609"/>
    <x v="2"/>
    <x v="3"/>
    <s v="Monster Energy Original"/>
    <s v="Carbonated"/>
    <n v="14712283451"/>
    <s v="Thursday, February 17, 2022"/>
    <s v="Cash"/>
    <n v="146"/>
    <n v="3"/>
    <n v="1"/>
    <n v="146"/>
    <n v="3"/>
    <n v="1"/>
    <n v="3"/>
    <n v="3"/>
    <d v="2022-02-17T00:00:00"/>
    <x v="5"/>
    <x v="0"/>
    <x v="0"/>
    <b v="1"/>
    <n v="3"/>
  </r>
  <r>
    <s v="Processed"/>
    <s v="VJ300320609"/>
    <x v="2"/>
    <x v="3"/>
    <s v="Jacks Links Bar Beef Strip"/>
    <s v="Food"/>
    <n v="14712739343"/>
    <s v="Thursday, February 17, 2022"/>
    <s v="Cash"/>
    <n v="137"/>
    <n v="2"/>
    <n v="1"/>
    <n v="137"/>
    <n v="2"/>
    <n v="1"/>
    <n v="2"/>
    <n v="2"/>
    <d v="2022-02-17T00:00:00"/>
    <x v="14"/>
    <x v="1"/>
    <x v="1"/>
    <b v="1"/>
    <n v="2"/>
  </r>
  <r>
    <s v="Processed"/>
    <s v="VJ300320609"/>
    <x v="2"/>
    <x v="3"/>
    <s v="Takis FUGEO mini"/>
    <s v="Food"/>
    <n v="14712982969"/>
    <s v="Thursday, February 17, 2022"/>
    <s v="Cash"/>
    <n v="123"/>
    <n v="1.5"/>
    <n v="1"/>
    <n v="123"/>
    <n v="1.5"/>
    <n v="1"/>
    <n v="1.5"/>
    <n v="1.5"/>
    <d v="2022-02-17T00:00:00"/>
    <x v="49"/>
    <x v="1"/>
    <x v="1"/>
    <b v="1"/>
    <n v="1.5"/>
  </r>
  <r>
    <s v="Processed"/>
    <s v="VJ300320609"/>
    <x v="2"/>
    <x v="3"/>
    <s v="Coca Cola - Zero Sugar"/>
    <s v="Carbonated"/>
    <n v="14713458667"/>
    <s v="Thursday, February 17, 2022"/>
    <s v="Cash"/>
    <n v="142"/>
    <n v="1"/>
    <n v="1"/>
    <n v="142"/>
    <n v="1"/>
    <n v="1"/>
    <n v="1"/>
    <n v="1"/>
    <d v="2022-02-17T00:00:00"/>
    <x v="44"/>
    <x v="0"/>
    <x v="0"/>
    <b v="1"/>
    <n v="1"/>
  </r>
  <r>
    <s v="Processed"/>
    <s v="VJ300320609"/>
    <x v="2"/>
    <x v="3"/>
    <s v="KitKat - Crisp Wafers"/>
    <s v="Food"/>
    <n v="14713810256"/>
    <s v="Thursday, February 17, 2022"/>
    <s v="Cash"/>
    <n v="134"/>
    <n v="2"/>
    <n v="1"/>
    <n v="134"/>
    <n v="2"/>
    <n v="1"/>
    <n v="2"/>
    <n v="2"/>
    <d v="2022-02-17T00:00:00"/>
    <x v="10"/>
    <x v="1"/>
    <x v="1"/>
    <b v="1"/>
    <n v="2"/>
  </r>
  <r>
    <s v="Processed"/>
    <s v="VJ300320609"/>
    <x v="2"/>
    <x v="3"/>
    <s v="Nutter Butter Bites"/>
    <s v="Food"/>
    <n v="14713816381"/>
    <s v="Thursday, February 17, 2022"/>
    <s v="Cash"/>
    <n v="124"/>
    <n v="1"/>
    <n v="1"/>
    <n v="124"/>
    <n v="1"/>
    <n v="1"/>
    <n v="1"/>
    <n v="1"/>
    <d v="2022-02-17T00:00:00"/>
    <x v="19"/>
    <x v="1"/>
    <x v="1"/>
    <b v="1"/>
    <n v="1"/>
  </r>
  <r>
    <s v="Processed"/>
    <s v="VJ300320609"/>
    <x v="2"/>
    <x v="3"/>
    <s v="Red Bull - Original"/>
    <s v="Carbonated"/>
    <n v="14713838715"/>
    <s v="Thursday, February 17, 2022"/>
    <s v="Cash"/>
    <n v="148"/>
    <n v="3"/>
    <n v="1"/>
    <n v="148"/>
    <n v="3"/>
    <n v="1"/>
    <n v="3"/>
    <n v="3"/>
    <d v="2022-02-17T00:00:00"/>
    <x v="45"/>
    <x v="0"/>
    <x v="0"/>
    <b v="1"/>
    <n v="3"/>
  </r>
  <r>
    <s v="Processed"/>
    <s v="VJ300320609"/>
    <x v="2"/>
    <x v="3"/>
    <s v="Takis FUGEO mini"/>
    <s v="Food"/>
    <n v="14713896486"/>
    <s v="Thursday, February 17, 2022"/>
    <s v="Credit"/>
    <n v="123"/>
    <n v="1.5"/>
    <n v="1"/>
    <n v="123"/>
    <n v="1.5"/>
    <n v="1"/>
    <n v="1.5"/>
    <n v="1.5"/>
    <d v="2022-02-17T00:00:00"/>
    <x v="49"/>
    <x v="1"/>
    <x v="1"/>
    <b v="1"/>
    <n v="1.5"/>
  </r>
  <r>
    <s v="Processed"/>
    <s v="VJ300320609"/>
    <x v="2"/>
    <x v="3"/>
    <s v="Snapple Tea - Raspberry"/>
    <s v="Non Carbonated"/>
    <n v="14713959602"/>
    <s v="Thursday, February 17, 2022"/>
    <s v="Cash"/>
    <n v="147"/>
    <n v="2.5"/>
    <n v="1"/>
    <n v="147"/>
    <n v="2.5"/>
    <n v="1"/>
    <n v="2.5"/>
    <n v="2.5"/>
    <d v="2022-02-17T00:00:00"/>
    <x v="81"/>
    <x v="2"/>
    <x v="2"/>
    <b v="1"/>
    <n v="2.5"/>
  </r>
  <r>
    <s v="Processed"/>
    <s v="VJ300320609"/>
    <x v="2"/>
    <x v="3"/>
    <s v="Popchips Potato - Barbeque"/>
    <s v="Food"/>
    <n v="14713992481"/>
    <s v="Thursday, February 17, 2022"/>
    <s v="Cash"/>
    <n v="114"/>
    <n v="1.5"/>
    <n v="1"/>
    <n v="114"/>
    <n v="1.5"/>
    <n v="1"/>
    <n v="1.5"/>
    <n v="1.5"/>
    <d v="2022-02-17T00:00:00"/>
    <x v="61"/>
    <x v="1"/>
    <x v="1"/>
    <b v="1"/>
    <n v="1.5"/>
  </r>
  <r>
    <s v="Processed"/>
    <s v="VJ300320609"/>
    <x v="2"/>
    <x v="3"/>
    <s v="Good Health Veggie Stix - Sea Salt"/>
    <s v="Food"/>
    <n v="14714062138"/>
    <s v="Thursday, February 17, 2022"/>
    <s v="Cash"/>
    <n v="112"/>
    <n v="1.5"/>
    <n v="1"/>
    <n v="112"/>
    <n v="1.5"/>
    <n v="1"/>
    <n v="1.5"/>
    <n v="1.5"/>
    <d v="2022-02-17T00:00:00"/>
    <x v="36"/>
    <x v="1"/>
    <x v="1"/>
    <b v="1"/>
    <n v="1.5"/>
  </r>
  <r>
    <s v="Processed"/>
    <s v="VJ300320609"/>
    <x v="2"/>
    <x v="3"/>
    <s v="Takis FUGEO mini"/>
    <s v="Food"/>
    <n v="14714094952"/>
    <s v="Friday, February 18, 2022"/>
    <s v="Cash"/>
    <n v="123"/>
    <n v="1.5"/>
    <n v="1"/>
    <n v="123"/>
    <n v="1.5"/>
    <n v="1"/>
    <n v="1.5"/>
    <n v="1.5"/>
    <d v="2022-02-17T00:00:00"/>
    <x v="49"/>
    <x v="1"/>
    <x v="1"/>
    <b v="1"/>
    <n v="1.5"/>
  </r>
  <r>
    <s v="Processed"/>
    <s v="VJ300320609"/>
    <x v="2"/>
    <x v="3"/>
    <s v="Jack Links Beef Steak Original"/>
    <s v="Food"/>
    <n v="14714781621"/>
    <s v="Friday, February 18, 2022"/>
    <s v="Credit"/>
    <n v="133"/>
    <n v="2"/>
    <n v="1"/>
    <n v="133"/>
    <n v="2"/>
    <n v="1"/>
    <n v="2"/>
    <n v="6.5"/>
    <d v="2022-02-18T00:00:00"/>
    <x v="20"/>
    <x v="1"/>
    <x v="1"/>
    <b v="1"/>
    <n v="2"/>
  </r>
  <r>
    <s v="Processed"/>
    <s v="VJ300320609"/>
    <x v="2"/>
    <x v="3"/>
    <s v="KitKat - Crisp Wafers"/>
    <s v="Food"/>
    <n v="14714781621"/>
    <s v="Friday, February 18, 2022"/>
    <s v="Credit"/>
    <n v="134"/>
    <n v="2"/>
    <n v="1"/>
    <n v="134"/>
    <n v="2"/>
    <n v="1"/>
    <n v="2"/>
    <n v="6.5"/>
    <d v="2022-02-18T00:00:00"/>
    <x v="10"/>
    <x v="1"/>
    <x v="1"/>
    <b v="1"/>
    <n v="2"/>
  </r>
  <r>
    <s v="Processed"/>
    <s v="VJ300320609"/>
    <x v="2"/>
    <x v="3"/>
    <s v="Snapple Tea - Raspberry"/>
    <s v="Non Carbonated"/>
    <n v="14714781621"/>
    <s v="Friday, February 18, 2022"/>
    <s v="Credit"/>
    <n v="147"/>
    <n v="2.5"/>
    <n v="1"/>
    <n v="147"/>
    <n v="2.5"/>
    <n v="1"/>
    <n v="2.5"/>
    <n v="6.5"/>
    <d v="2022-02-18T00:00:00"/>
    <x v="81"/>
    <x v="2"/>
    <x v="2"/>
    <b v="1"/>
    <n v="2.5"/>
  </r>
  <r>
    <s v="Processed"/>
    <s v="VJ300320609"/>
    <x v="2"/>
    <x v="3"/>
    <s v="KitKat - Crisp Wafers"/>
    <s v="Food"/>
    <n v="14714896571"/>
    <s v="Friday, February 18, 2022"/>
    <s v="Cash"/>
    <n v="134"/>
    <n v="2"/>
    <n v="1"/>
    <n v="134"/>
    <n v="2"/>
    <n v="1"/>
    <n v="2"/>
    <n v="2"/>
    <d v="2022-02-18T00:00:00"/>
    <x v="10"/>
    <x v="1"/>
    <x v="1"/>
    <b v="1"/>
    <n v="2"/>
  </r>
  <r>
    <s v="Processed"/>
    <s v="VJ300320686"/>
    <x v="1"/>
    <x v="2"/>
    <s v="Robert Irvine's - Fit Crunch -  Chocolate Pea"/>
    <s v="Food"/>
    <n v="14715732086"/>
    <s v="Friday, February 18, 2022"/>
    <s v="Credit"/>
    <n v="132"/>
    <n v="2"/>
    <n v="1"/>
    <n v="132"/>
    <n v="2"/>
    <n v="1"/>
    <n v="2"/>
    <n v="5.5"/>
    <d v="2022-02-18T00:00:00"/>
    <x v="21"/>
    <x v="1"/>
    <x v="1"/>
    <b v="1"/>
    <n v="2"/>
  </r>
  <r>
    <s v="Processed"/>
    <s v="VJ300320686"/>
    <x v="1"/>
    <x v="2"/>
    <s v="Spindrift - Sparkling Water  Lime"/>
    <s v="Carbonated"/>
    <n v="14715732086"/>
    <s v="Friday, February 18, 2022"/>
    <s v="Credit"/>
    <n v="140"/>
    <n v="1.5"/>
    <n v="1"/>
    <n v="140"/>
    <n v="1.5"/>
    <n v="1"/>
    <n v="1.5"/>
    <n v="5.5"/>
    <d v="2022-02-18T00:00:00"/>
    <x v="12"/>
    <x v="0"/>
    <x v="0"/>
    <b v="1"/>
    <n v="1.5"/>
  </r>
  <r>
    <s v="Processed"/>
    <s v="VJ300320686"/>
    <x v="1"/>
    <x v="2"/>
    <s v="BodyArmor LYTE  - Peach Mango"/>
    <s v="Water"/>
    <n v="14715732086"/>
    <s v="Friday, February 18, 2022"/>
    <s v="Credit"/>
    <n v="148"/>
    <n v="2"/>
    <n v="1"/>
    <n v="148"/>
    <n v="2"/>
    <n v="1"/>
    <n v="2"/>
    <n v="5.5"/>
    <d v="2022-02-18T00:00:00"/>
    <x v="34"/>
    <x v="3"/>
    <x v="3"/>
    <b v="1"/>
    <n v="2"/>
  </r>
  <r>
    <s v="Processed"/>
    <s v="VJ300320686"/>
    <x v="1"/>
    <x v="2"/>
    <s v="Miss Vickie's Potato Chip - Smokehouse BBQ"/>
    <s v="Food"/>
    <n v="14715860125"/>
    <s v="Friday, February 18, 2022"/>
    <s v="Cash"/>
    <n v="111"/>
    <n v="1.5"/>
    <n v="1"/>
    <n v="111"/>
    <n v="1.5"/>
    <n v="1"/>
    <n v="1.5"/>
    <n v="1.5"/>
    <d v="2022-02-18T00:00:00"/>
    <x v="51"/>
    <x v="1"/>
    <x v="1"/>
    <b v="1"/>
    <n v="1.5"/>
  </r>
  <r>
    <s v="Processed"/>
    <s v="VJ300320686"/>
    <x v="1"/>
    <x v="2"/>
    <s v="Good Health Veggie Stix - Sea Salt"/>
    <s v="Food"/>
    <n v="14716285765"/>
    <s v="Friday, February 18, 2022"/>
    <s v="Cash"/>
    <n v="113"/>
    <n v="1.5"/>
    <n v="1"/>
    <n v="113"/>
    <n v="1.5"/>
    <n v="1"/>
    <n v="1.5"/>
    <n v="1.5"/>
    <d v="2022-02-18T00:00:00"/>
    <x v="36"/>
    <x v="1"/>
    <x v="1"/>
    <b v="1"/>
    <n v="1.5"/>
  </r>
  <r>
    <s v="Processed"/>
    <s v="VJ300320686"/>
    <x v="1"/>
    <x v="2"/>
    <s v="Good Health Veggie Stix - Zesty Ranch"/>
    <s v="Food"/>
    <n v="14716287600"/>
    <s v="Friday, February 18, 2022"/>
    <s v="Cash"/>
    <n v="114"/>
    <n v="1.5"/>
    <n v="1"/>
    <n v="114"/>
    <n v="1.5"/>
    <n v="1"/>
    <n v="1.5"/>
    <n v="1.5"/>
    <d v="2022-02-18T00:00:00"/>
    <x v="22"/>
    <x v="1"/>
    <x v="1"/>
    <b v="1"/>
    <n v="1.5"/>
  </r>
  <r>
    <s v="Processed"/>
    <s v="VJ300320609"/>
    <x v="2"/>
    <x v="3"/>
    <s v="Jack Links Beef Steak Original"/>
    <s v="Food"/>
    <n v="14716549287"/>
    <s v="Friday, February 18, 2022"/>
    <s v="Credit"/>
    <n v="133"/>
    <n v="2"/>
    <n v="1"/>
    <n v="133"/>
    <n v="2"/>
    <n v="1"/>
    <n v="2"/>
    <n v="5"/>
    <d v="2022-02-18T00:00:00"/>
    <x v="20"/>
    <x v="1"/>
    <x v="1"/>
    <b v="1"/>
    <n v="2"/>
  </r>
  <r>
    <s v="Processed"/>
    <s v="VJ300320609"/>
    <x v="2"/>
    <x v="3"/>
    <s v="Cheetos Flaming Hot Limon Crunchy"/>
    <s v="Food"/>
    <n v="14716549287"/>
    <s v="Friday, February 18, 2022"/>
    <s v="Credit"/>
    <n v="120"/>
    <n v="1.5"/>
    <n v="1"/>
    <n v="120"/>
    <n v="1.5"/>
    <n v="1"/>
    <n v="1.5"/>
    <n v="5"/>
    <d v="2022-02-18T00:00:00"/>
    <x v="75"/>
    <x v="1"/>
    <x v="1"/>
    <b v="1"/>
    <n v="1.5"/>
  </r>
  <r>
    <s v="Processed"/>
    <s v="VJ300320609"/>
    <x v="2"/>
    <x v="3"/>
    <s v="Mini Chips Ahoy"/>
    <s v="Food"/>
    <n v="14716549287"/>
    <s v="Friday, February 18, 2022"/>
    <s v="Credit"/>
    <n v="121"/>
    <n v="1.5"/>
    <n v="1"/>
    <n v="121"/>
    <n v="1.5"/>
    <n v="1"/>
    <n v="1.5"/>
    <n v="5"/>
    <d v="2022-02-18T00:00:00"/>
    <x v="25"/>
    <x v="1"/>
    <x v="1"/>
    <b v="1"/>
    <n v="1.5"/>
  </r>
  <r>
    <s v="Processed"/>
    <s v="VJ300320609"/>
    <x v="2"/>
    <x v="3"/>
    <s v="Takis FUGEO mini"/>
    <s v="Food"/>
    <n v="14716564787"/>
    <s v="Friday, February 18, 2022"/>
    <s v="Credit"/>
    <n v="123"/>
    <n v="1.5"/>
    <n v="1"/>
    <n v="123"/>
    <n v="1.5"/>
    <n v="1"/>
    <n v="1.5"/>
    <n v="3"/>
    <d v="2022-02-18T00:00:00"/>
    <x v="49"/>
    <x v="1"/>
    <x v="1"/>
    <b v="1"/>
    <n v="1.5"/>
  </r>
  <r>
    <s v="Processed"/>
    <s v="VJ300320609"/>
    <x v="2"/>
    <x v="3"/>
    <s v="Mini Chips Ahoy"/>
    <s v="Food"/>
    <n v="14716564787"/>
    <s v="Friday, February 18, 2022"/>
    <s v="Credit"/>
    <n v="121"/>
    <n v="1.5"/>
    <n v="1"/>
    <n v="121"/>
    <n v="1.5"/>
    <n v="1"/>
    <n v="1.5"/>
    <n v="3"/>
    <d v="2022-02-18T00:00:00"/>
    <x v="25"/>
    <x v="1"/>
    <x v="1"/>
    <b v="1"/>
    <n v="1.5"/>
  </r>
  <r>
    <s v="Processed"/>
    <s v="VJ300320611"/>
    <x v="0"/>
    <x v="0"/>
    <s v="Red Bull - Original"/>
    <s v="Carbonated"/>
    <n v="14716746549"/>
    <s v="Friday, February 18, 2022"/>
    <s v="Credit"/>
    <n v="148"/>
    <n v="3.5"/>
    <n v="1"/>
    <n v="148"/>
    <n v="3.5"/>
    <n v="1"/>
    <n v="3.5"/>
    <n v="3.5"/>
    <d v="2022-02-18T00:00:00"/>
    <x v="45"/>
    <x v="0"/>
    <x v="0"/>
    <b v="1"/>
    <n v="3.5"/>
  </r>
  <r>
    <s v="Processed"/>
    <s v="VJ300320686"/>
    <x v="1"/>
    <x v="2"/>
    <s v="CheezIt - Original"/>
    <s v="Food"/>
    <n v="14717083342"/>
    <s v="Friday, February 18, 2022"/>
    <s v="Cash"/>
    <n v="121"/>
    <n v="1.25"/>
    <n v="1"/>
    <n v="121"/>
    <n v="1.25"/>
    <n v="1"/>
    <n v="1.25"/>
    <n v="1.25"/>
    <d v="2022-02-18T00:00:00"/>
    <x v="48"/>
    <x v="1"/>
    <x v="1"/>
    <b v="1"/>
    <n v="1.25"/>
  </r>
  <r>
    <s v="Processed"/>
    <s v="VJ300320686"/>
    <x v="1"/>
    <x v="2"/>
    <s v="CheezIt - Original"/>
    <s v="Food"/>
    <n v="14717133072"/>
    <s v="Friday, February 18, 2022"/>
    <s v="Cash"/>
    <n v="121"/>
    <n v="1.25"/>
    <n v="1"/>
    <n v="121"/>
    <n v="1.25"/>
    <n v="1"/>
    <n v="1.25"/>
    <n v="1.25"/>
    <d v="2022-02-18T00:00:00"/>
    <x v="48"/>
    <x v="1"/>
    <x v="1"/>
    <b v="1"/>
    <n v="1.25"/>
  </r>
  <r>
    <s v="Processed"/>
    <s v="VJ300320609"/>
    <x v="2"/>
    <x v="3"/>
    <s v="Stretch Island Fruit Leathers Snacks - Variet"/>
    <s v="Food"/>
    <n v="14717337701"/>
    <s v="Friday, February 18, 2022"/>
    <s v="Cash"/>
    <n v="130"/>
    <n v="1"/>
    <n v="1"/>
    <n v="130"/>
    <n v="1"/>
    <n v="1"/>
    <n v="1"/>
    <n v="1"/>
    <d v="2022-02-18T00:00:00"/>
    <x v="9"/>
    <x v="1"/>
    <x v="1"/>
    <b v="1"/>
    <n v="1"/>
  </r>
  <r>
    <s v="Processed"/>
    <s v="VJ300320609"/>
    <x v="2"/>
    <x v="3"/>
    <s v="KitKat - Crisp Wafers"/>
    <s v="Food"/>
    <n v="14717920771"/>
    <s v="Friday, February 18, 2022"/>
    <s v="Cash"/>
    <n v="134"/>
    <n v="2"/>
    <n v="1"/>
    <n v="134"/>
    <n v="2"/>
    <n v="1"/>
    <n v="2"/>
    <n v="2"/>
    <d v="2022-02-18T00:00:00"/>
    <x v="10"/>
    <x v="1"/>
    <x v="1"/>
    <b v="1"/>
    <n v="2"/>
  </r>
  <r>
    <s v="Processed"/>
    <s v="VJ300205292"/>
    <x v="0"/>
    <x v="1"/>
    <s v="KitKat - Crisp Wafers"/>
    <s v="Food"/>
    <n v="14718052988"/>
    <s v="Friday, February 18, 2022"/>
    <s v="Cash"/>
    <n v="130"/>
    <n v="2"/>
    <n v="1"/>
    <n v="130"/>
    <n v="2"/>
    <n v="1"/>
    <n v="2"/>
    <n v="2"/>
    <d v="2022-02-18T00:00:00"/>
    <x v="10"/>
    <x v="1"/>
    <x v="1"/>
    <b v="1"/>
    <n v="2"/>
  </r>
  <r>
    <s v="Processed"/>
    <s v="VJ300320611"/>
    <x v="0"/>
    <x v="0"/>
    <s v="S. Pellegrino Sparkling Mineral Water"/>
    <s v="Water"/>
    <n v="14718482521"/>
    <s v="Friday, February 18, 2022"/>
    <s v="Cash"/>
    <n v="143"/>
    <n v="2"/>
    <n v="1"/>
    <n v="143"/>
    <n v="2"/>
    <n v="1"/>
    <n v="2"/>
    <n v="2"/>
    <d v="2022-02-18T00:00:00"/>
    <x v="24"/>
    <x v="3"/>
    <x v="3"/>
    <b v="1"/>
    <n v="2"/>
  </r>
  <r>
    <s v="Processed"/>
    <s v="VJ300320609"/>
    <x v="2"/>
    <x v="3"/>
    <s v="Red Bull - Original"/>
    <s v="Carbonated"/>
    <n v="14718623409"/>
    <s v="Friday, February 18, 2022"/>
    <s v="Cash"/>
    <n v="148"/>
    <n v="3"/>
    <n v="1"/>
    <n v="148"/>
    <n v="3"/>
    <n v="1"/>
    <n v="3"/>
    <n v="3"/>
    <d v="2022-02-18T00:00:00"/>
    <x v="45"/>
    <x v="0"/>
    <x v="0"/>
    <b v="1"/>
    <n v="3"/>
  </r>
  <r>
    <s v="Processed"/>
    <s v="VJ300320609"/>
    <x v="2"/>
    <x v="3"/>
    <s v="Monster Energy Original"/>
    <s v="Carbonated"/>
    <n v="14718917822"/>
    <s v="Friday, February 18, 2022"/>
    <s v="Credit"/>
    <n v="146"/>
    <n v="3"/>
    <n v="1"/>
    <n v="146"/>
    <n v="3"/>
    <n v="1"/>
    <n v="3"/>
    <n v="3"/>
    <d v="2022-02-18T00:00:00"/>
    <x v="5"/>
    <x v="0"/>
    <x v="0"/>
    <b v="1"/>
    <n v="3"/>
  </r>
  <r>
    <s v="Processed"/>
    <s v="VJ300320609"/>
    <x v="2"/>
    <x v="3"/>
    <s v="Mini Chips Ahoy"/>
    <s v="Food"/>
    <n v="14719355548"/>
    <s v="Saturday, February 19, 2022"/>
    <s v="Cash"/>
    <n v="121"/>
    <n v="1.5"/>
    <n v="1"/>
    <n v="121"/>
    <n v="1.5"/>
    <n v="1"/>
    <n v="1.5"/>
    <n v="1.5"/>
    <d v="2022-02-19T00:00:00"/>
    <x v="25"/>
    <x v="1"/>
    <x v="1"/>
    <b v="1"/>
    <n v="1.5"/>
  </r>
  <r>
    <s v="Processed"/>
    <s v="VJ300320609"/>
    <x v="2"/>
    <x v="3"/>
    <s v="Cheetos - Fleming Hot Crunchy"/>
    <s v="Food"/>
    <n v="14719356602"/>
    <s v="Saturday, February 19, 2022"/>
    <s v="Cash"/>
    <n v="122"/>
    <n v="1.5"/>
    <n v="1"/>
    <n v="122"/>
    <n v="1.5"/>
    <n v="1"/>
    <n v="1.5"/>
    <n v="1.5"/>
    <d v="2022-02-19T00:00:00"/>
    <x v="16"/>
    <x v="1"/>
    <x v="1"/>
    <b v="1"/>
    <n v="1.5"/>
  </r>
  <r>
    <s v="Processed"/>
    <s v="VJ300320609"/>
    <x v="2"/>
    <x v="3"/>
    <s v="Oreo Single Server 6 ct"/>
    <s v="Food"/>
    <n v="14719356448"/>
    <s v="Saturday, February 19, 2022"/>
    <s v="Cash"/>
    <n v="138"/>
    <n v="2"/>
    <n v="1"/>
    <n v="138"/>
    <n v="2"/>
    <n v="1"/>
    <n v="2"/>
    <n v="2"/>
    <d v="2022-02-19T00:00:00"/>
    <x v="74"/>
    <x v="1"/>
    <x v="1"/>
    <b v="1"/>
    <n v="2"/>
  </r>
  <r>
    <s v="Processed"/>
    <s v="VJ300320611"/>
    <x v="0"/>
    <x v="0"/>
    <s v="Red Bull - Original"/>
    <s v="Carbonated"/>
    <n v="14719885953"/>
    <s v="Saturday, February 19, 2022"/>
    <s v="Credit"/>
    <n v="148"/>
    <n v="3.5"/>
    <n v="1"/>
    <n v="148"/>
    <n v="3.5"/>
    <n v="1"/>
    <n v="3.5"/>
    <n v="3.5"/>
    <d v="2022-02-19T00:00:00"/>
    <x v="45"/>
    <x v="0"/>
    <x v="0"/>
    <b v="1"/>
    <n v="3.5"/>
  </r>
  <r>
    <s v="Processed"/>
    <s v="VJ300205292"/>
    <x v="0"/>
    <x v="1"/>
    <s v="Zevia Zero Calorie Energy - Mango Ginger"/>
    <s v="Non Carbonated"/>
    <n v="14720352760"/>
    <s v="Saturday, February 19, 2022"/>
    <s v="Cash"/>
    <n v="148"/>
    <n v="2.5"/>
    <n v="1"/>
    <n v="148"/>
    <n v="2.5"/>
    <n v="1"/>
    <n v="2.5"/>
    <n v="2.5"/>
    <d v="2022-02-19T00:00:00"/>
    <x v="32"/>
    <x v="2"/>
    <x v="2"/>
    <b v="1"/>
    <n v="2.5"/>
  </r>
  <r>
    <s v="Processed"/>
    <s v="VJ300205292"/>
    <x v="0"/>
    <x v="1"/>
    <s v="SunChips Multigrain - Harvest Cheddar"/>
    <s v="Food"/>
    <n v="14720358390"/>
    <s v="Saturday, February 19, 2022"/>
    <s v="Credit"/>
    <n v="122"/>
    <n v="1.5"/>
    <n v="1"/>
    <n v="122"/>
    <n v="1.5"/>
    <n v="1"/>
    <n v="1.5"/>
    <n v="1.5"/>
    <d v="2022-02-19T00:00:00"/>
    <x v="35"/>
    <x v="1"/>
    <x v="1"/>
    <b v="1"/>
    <n v="1.5"/>
  </r>
  <r>
    <s v="Processed"/>
    <s v="VJ300320611"/>
    <x v="0"/>
    <x v="0"/>
    <s v="Monster Energy Original"/>
    <s v="Carbonated"/>
    <n v="14720838641"/>
    <s v="Saturday, February 19, 2022"/>
    <s v="Cash"/>
    <n v="146"/>
    <n v="3"/>
    <n v="1"/>
    <n v="146"/>
    <n v="3"/>
    <n v="1"/>
    <n v="3"/>
    <n v="3"/>
    <d v="2022-02-19T00:00:00"/>
    <x v="5"/>
    <x v="0"/>
    <x v="0"/>
    <b v="1"/>
    <n v="3"/>
  </r>
  <r>
    <s v="Processed"/>
    <s v="VJ300320611"/>
    <x v="0"/>
    <x v="0"/>
    <s v="Monster Energy Original"/>
    <s v="Carbonated"/>
    <n v="14720842679"/>
    <s v="Saturday, February 19, 2022"/>
    <s v="Cash"/>
    <n v="146"/>
    <n v="3"/>
    <n v="1"/>
    <n v="146"/>
    <n v="3"/>
    <n v="1"/>
    <n v="3"/>
    <n v="3"/>
    <d v="2022-02-19T00:00:00"/>
    <x v="5"/>
    <x v="0"/>
    <x v="0"/>
    <b v="1"/>
    <n v="3"/>
  </r>
  <r>
    <s v="Processed"/>
    <s v="VJ300205292"/>
    <x v="0"/>
    <x v="1"/>
    <s v="Miss Vickie's Potato Chip - Sea Salt Original"/>
    <s v="Food"/>
    <n v="14720990361"/>
    <s v="Saturday, February 19, 2022"/>
    <s v="Cash"/>
    <n v="114"/>
    <n v="1.5"/>
    <n v="1"/>
    <n v="114"/>
    <n v="1.5"/>
    <n v="1"/>
    <n v="1.5"/>
    <n v="1.5"/>
    <d v="2022-02-19T00:00:00"/>
    <x v="13"/>
    <x v="1"/>
    <x v="1"/>
    <b v="1"/>
    <n v="1.5"/>
  </r>
  <r>
    <s v="Processed"/>
    <s v="VJ300205292"/>
    <x v="0"/>
    <x v="1"/>
    <s v="Coca Cola - Zero Sugar"/>
    <s v="Carbonated"/>
    <n v="14721137687"/>
    <s v="Saturday, February 19, 2022"/>
    <s v="Cash"/>
    <n v="140"/>
    <n v="1.5"/>
    <n v="1"/>
    <n v="140"/>
    <n v="1.5"/>
    <n v="1"/>
    <n v="1.5"/>
    <n v="1.5"/>
    <d v="2022-02-19T00:00:00"/>
    <x v="44"/>
    <x v="0"/>
    <x v="0"/>
    <b v="1"/>
    <n v="1.5"/>
  </r>
  <r>
    <s v="Processed"/>
    <s v="VJ300205292"/>
    <x v="0"/>
    <x v="1"/>
    <s v="Poland Springs Water"/>
    <s v="Water"/>
    <n v="14721143033"/>
    <s v="Saturday, February 19, 2022"/>
    <s v="Cash"/>
    <n v="144"/>
    <n v="1.5"/>
    <n v="1"/>
    <n v="144"/>
    <n v="1.5"/>
    <n v="1"/>
    <n v="1.5"/>
    <n v="1.5"/>
    <d v="2022-02-19T00:00:00"/>
    <x v="29"/>
    <x v="3"/>
    <x v="3"/>
    <b v="1"/>
    <n v="1.5"/>
  </r>
  <r>
    <s v="Processed"/>
    <s v="VJ300320611"/>
    <x v="0"/>
    <x v="0"/>
    <s v="Takis - Hot Chilli Pepper &amp; Lime"/>
    <s v="Food"/>
    <n v="14721192891"/>
    <s v="Saturday, February 19, 2022"/>
    <s v="Cash"/>
    <n v="123"/>
    <n v="1.5"/>
    <n v="1"/>
    <n v="123"/>
    <n v="1.5"/>
    <n v="1"/>
    <n v="1.5"/>
    <n v="1.5"/>
    <d v="2022-02-19T00:00:00"/>
    <x v="1"/>
    <x v="1"/>
    <x v="1"/>
    <b v="1"/>
    <n v="1.5"/>
  </r>
  <r>
    <s v="Processed"/>
    <s v="VJ300320611"/>
    <x v="0"/>
    <x v="0"/>
    <s v="Takis - Hot Chilli Pepper &amp; Lime"/>
    <s v="Food"/>
    <n v="14721197232"/>
    <s v="Saturday, February 19, 2022"/>
    <s v="Cash"/>
    <n v="123"/>
    <n v="1.5"/>
    <n v="1"/>
    <n v="123"/>
    <n v="1.5"/>
    <n v="1"/>
    <n v="1.5"/>
    <n v="1.5"/>
    <d v="2022-02-19T00:00:00"/>
    <x v="1"/>
    <x v="1"/>
    <x v="1"/>
    <b v="1"/>
    <n v="1.5"/>
  </r>
  <r>
    <s v="Processed"/>
    <s v="VJ300205292"/>
    <x v="0"/>
    <x v="1"/>
    <s v="KitKat - Crisp Wafers"/>
    <s v="Food"/>
    <n v="14721202890"/>
    <s v="Saturday, February 19, 2022"/>
    <s v="Cash"/>
    <n v="130"/>
    <n v="2"/>
    <n v="1"/>
    <n v="130"/>
    <n v="2"/>
    <n v="1"/>
    <n v="2"/>
    <n v="2"/>
    <d v="2022-02-19T00:00:00"/>
    <x v="10"/>
    <x v="1"/>
    <x v="1"/>
    <b v="1"/>
    <n v="2"/>
  </r>
  <r>
    <s v="Processed"/>
    <s v="VJ300320611"/>
    <x v="0"/>
    <x v="0"/>
    <s v="SunChips Multigrain - Salsa"/>
    <s v="Food"/>
    <n v="14721248369"/>
    <s v="Saturday, February 19, 2022"/>
    <s v="Cash"/>
    <n v="124"/>
    <n v="1.5"/>
    <n v="1"/>
    <n v="124"/>
    <n v="1.5"/>
    <n v="1"/>
    <n v="1.5"/>
    <n v="1.5"/>
    <d v="2022-02-19T00:00:00"/>
    <x v="27"/>
    <x v="1"/>
    <x v="1"/>
    <b v="1"/>
    <n v="1.5"/>
  </r>
  <r>
    <s v="Processed"/>
    <s v="VJ300320686"/>
    <x v="1"/>
    <x v="2"/>
    <s v="Takis - Hot Chilli Pepper &amp; Lime"/>
    <s v="Food"/>
    <n v="14721493806"/>
    <s v="Saturday, February 19, 2022"/>
    <s v="Cash"/>
    <n v="123"/>
    <n v="1.25"/>
    <n v="1"/>
    <n v="123"/>
    <n v="1.25"/>
    <n v="1"/>
    <n v="1.25"/>
    <n v="1.25"/>
    <d v="2022-02-19T00:00:00"/>
    <x v="1"/>
    <x v="1"/>
    <x v="1"/>
    <b v="1"/>
    <n v="1.25"/>
  </r>
  <r>
    <s v="Processed"/>
    <s v="VJ300205292"/>
    <x v="0"/>
    <x v="1"/>
    <s v="Ruffles Baked  - Cheddar &amp; Sour Cream"/>
    <s v="Food"/>
    <n v="14721933521"/>
    <s v="Saturday, February 19, 2022"/>
    <s v="Cash"/>
    <n v="123"/>
    <n v="1.5"/>
    <n v="1"/>
    <n v="123"/>
    <n v="1.5"/>
    <n v="1"/>
    <n v="1.5"/>
    <n v="1.5"/>
    <d v="2022-02-19T00:00:00"/>
    <x v="46"/>
    <x v="1"/>
    <x v="1"/>
    <b v="1"/>
    <n v="1.5"/>
  </r>
  <r>
    <s v="Processed"/>
    <s v="VJ300205292"/>
    <x v="0"/>
    <x v="1"/>
    <s v="Takis FUGEO mini"/>
    <s v="Food"/>
    <n v="14721935820"/>
    <s v="Saturday, February 19, 2022"/>
    <s v="Cash"/>
    <n v="121"/>
    <n v="1.5"/>
    <n v="1"/>
    <n v="121"/>
    <n v="1.5"/>
    <n v="1"/>
    <n v="1.5"/>
    <n v="1.5"/>
    <d v="2022-02-19T00:00:00"/>
    <x v="49"/>
    <x v="1"/>
    <x v="1"/>
    <b v="1"/>
    <n v="1.5"/>
  </r>
  <r>
    <s v="Processed"/>
    <s v="VJ300205292"/>
    <x v="0"/>
    <x v="1"/>
    <s v="Poland Springs Water"/>
    <s v="Water"/>
    <n v="14723387480"/>
    <s v="Sunday, February 20, 2022"/>
    <s v="Cash"/>
    <n v="144"/>
    <n v="1.5"/>
    <n v="1"/>
    <n v="144"/>
    <n v="1.5"/>
    <n v="1"/>
    <n v="1.5"/>
    <n v="1.5"/>
    <d v="2022-02-20T00:00:00"/>
    <x v="29"/>
    <x v="3"/>
    <x v="3"/>
    <b v="1"/>
    <n v="1.5"/>
  </r>
  <r>
    <s v="Processed"/>
    <s v="VJ300205292"/>
    <x v="0"/>
    <x v="1"/>
    <s v="Poland Springs Water"/>
    <s v="Water"/>
    <n v="14723400700"/>
    <s v="Sunday, February 20, 2022"/>
    <s v="Cash"/>
    <n v="144"/>
    <n v="1.5"/>
    <n v="1"/>
    <n v="144"/>
    <n v="1.5"/>
    <n v="1"/>
    <n v="1.5"/>
    <n v="1.5"/>
    <d v="2022-02-20T00:00:00"/>
    <x v="29"/>
    <x v="3"/>
    <x v="3"/>
    <b v="1"/>
    <n v="1.5"/>
  </r>
  <r>
    <s v="Processed"/>
    <s v="VJ300320611"/>
    <x v="0"/>
    <x v="0"/>
    <s v="Monster Energy Original"/>
    <s v="Carbonated"/>
    <n v="14723567336"/>
    <s v="Sunday, February 20, 2022"/>
    <s v="Cash"/>
    <n v="146"/>
    <n v="3"/>
    <n v="1"/>
    <n v="146"/>
    <n v="3"/>
    <n v="1"/>
    <n v="3"/>
    <n v="3"/>
    <d v="2022-02-20T00:00:00"/>
    <x v="5"/>
    <x v="0"/>
    <x v="0"/>
    <b v="1"/>
    <n v="3"/>
  </r>
  <r>
    <s v="Processed"/>
    <s v="VJ300205292"/>
    <x v="0"/>
    <x v="1"/>
    <s v="Poland Springs Water"/>
    <s v="Water"/>
    <n v="14723634832"/>
    <s v="Sunday, February 20, 2022"/>
    <s v="Credit"/>
    <n v="144"/>
    <n v="1.5"/>
    <n v="1"/>
    <n v="144"/>
    <n v="1.5"/>
    <n v="1"/>
    <n v="1.5"/>
    <n v="1.5"/>
    <d v="2022-02-20T00:00:00"/>
    <x v="29"/>
    <x v="3"/>
    <x v="3"/>
    <b v="1"/>
    <n v="1.5"/>
  </r>
  <r>
    <s v="Processed"/>
    <s v="VJ300205292"/>
    <x v="0"/>
    <x v="1"/>
    <s v="Poland Springs Water"/>
    <s v="Water"/>
    <n v="14723636504"/>
    <s v="Sunday, February 20, 2022"/>
    <s v="Credit"/>
    <n v="144"/>
    <n v="1.5"/>
    <n v="1"/>
    <n v="144"/>
    <n v="1.5"/>
    <n v="1"/>
    <n v="1.5"/>
    <n v="1.5"/>
    <d v="2022-02-20T00:00:00"/>
    <x v="29"/>
    <x v="3"/>
    <x v="3"/>
    <b v="1"/>
    <n v="1.5"/>
  </r>
  <r>
    <s v="Processed"/>
    <s v="VJ300205292"/>
    <x v="0"/>
    <x v="1"/>
    <s v="Popchips Potato - Sea Salt"/>
    <s v="Food"/>
    <n v="14723828698"/>
    <s v="Sunday, February 20, 2022"/>
    <s v="Credit"/>
    <n v="110"/>
    <n v="1.5"/>
    <n v="1"/>
    <n v="110"/>
    <n v="1.5"/>
    <n v="1"/>
    <n v="1.5"/>
    <n v="1.5"/>
    <d v="2022-02-20T00:00:00"/>
    <x v="67"/>
    <x v="1"/>
    <x v="1"/>
    <b v="1"/>
    <n v="1.5"/>
  </r>
  <r>
    <s v="Processed"/>
    <s v="VJ300205292"/>
    <x v="0"/>
    <x v="1"/>
    <s v="Wonderful Pistachios - Variety"/>
    <s v="Food"/>
    <n v="14723858064"/>
    <s v="Sunday, February 20, 2022"/>
    <s v="Credit"/>
    <n v="131"/>
    <n v="2"/>
    <n v="1"/>
    <n v="131"/>
    <n v="2"/>
    <n v="1"/>
    <n v="2"/>
    <n v="2"/>
    <d v="2022-02-20T00:00:00"/>
    <x v="11"/>
    <x v="1"/>
    <x v="1"/>
    <b v="1"/>
    <n v="2"/>
  </r>
  <r>
    <s v="Processed"/>
    <s v="VJ300320611"/>
    <x v="0"/>
    <x v="0"/>
    <s v="KitKat - Crisp Wafers"/>
    <s v="Food"/>
    <n v="14723861979"/>
    <s v="Sunday, February 20, 2022"/>
    <s v="Credit"/>
    <n v="135"/>
    <n v="1.25"/>
    <n v="1"/>
    <n v="135"/>
    <n v="1.25"/>
    <n v="1"/>
    <n v="1.25"/>
    <n v="3.25"/>
    <d v="2022-02-20T00:00:00"/>
    <x v="10"/>
    <x v="1"/>
    <x v="1"/>
    <b v="1"/>
    <n v="1.25"/>
  </r>
  <r>
    <s v="Processed"/>
    <s v="VJ300320611"/>
    <x v="0"/>
    <x v="0"/>
    <s v="Wonderful Pistachios - Variety"/>
    <s v="Food"/>
    <n v="14723861979"/>
    <s v="Sunday, February 20, 2022"/>
    <s v="Credit"/>
    <n v="133"/>
    <n v="2"/>
    <n v="1"/>
    <n v="133"/>
    <n v="2"/>
    <n v="1"/>
    <n v="2"/>
    <n v="3.25"/>
    <d v="2022-02-20T00:00:00"/>
    <x v="11"/>
    <x v="1"/>
    <x v="1"/>
    <b v="1"/>
    <n v="2"/>
  </r>
  <r>
    <s v="Processed"/>
    <s v="VJ300320611"/>
    <x v="0"/>
    <x v="0"/>
    <s v="Takis - Hot Chilli Pepper &amp; Lime"/>
    <s v="Food"/>
    <n v="14724035451"/>
    <s v="Sunday, February 20, 2022"/>
    <s v="Cash"/>
    <n v="123"/>
    <n v="1.5"/>
    <n v="1"/>
    <n v="123"/>
    <n v="1.5"/>
    <n v="1"/>
    <n v="1.5"/>
    <n v="1.5"/>
    <d v="2022-02-20T00:00:00"/>
    <x v="1"/>
    <x v="1"/>
    <x v="1"/>
    <b v="1"/>
    <n v="1.5"/>
  </r>
  <r>
    <s v="Processed"/>
    <s v="VJ300320611"/>
    <x v="0"/>
    <x v="0"/>
    <s v="SunChips Multigrain - Original"/>
    <s v="Food"/>
    <n v="14724035550"/>
    <s v="Sunday, February 20, 2022"/>
    <s v="Cash"/>
    <n v="113"/>
    <n v="1.5"/>
    <n v="1"/>
    <n v="113"/>
    <n v="1.5"/>
    <n v="1"/>
    <n v="1.5"/>
    <n v="1.5"/>
    <d v="2022-02-20T00:00:00"/>
    <x v="60"/>
    <x v="1"/>
    <x v="1"/>
    <b v="1"/>
    <n v="1.5"/>
  </r>
  <r>
    <s v="Processed"/>
    <s v="VJ300205292"/>
    <x v="0"/>
    <x v="1"/>
    <s v="Takis FUGEO mini"/>
    <s v="Food"/>
    <n v="14724135246"/>
    <s v="Sunday, February 20, 2022"/>
    <s v="Cash"/>
    <n v="125"/>
    <n v="1.5"/>
    <n v="1"/>
    <n v="125"/>
    <n v="1.5"/>
    <n v="1"/>
    <n v="1.5"/>
    <n v="1.5"/>
    <d v="2022-02-20T00:00:00"/>
    <x v="49"/>
    <x v="1"/>
    <x v="1"/>
    <b v="1"/>
    <n v="1.5"/>
  </r>
  <r>
    <s v="Processed"/>
    <s v="VJ300205292"/>
    <x v="0"/>
    <x v="1"/>
    <s v="Bai Antioxidant - Zambia Bingcherry"/>
    <s v="Non Carbonated"/>
    <n v="14725034600"/>
    <s v="Monday, February 21, 2022"/>
    <s v="Cash"/>
    <n v="146"/>
    <n v="2.5"/>
    <n v="1"/>
    <n v="146"/>
    <n v="2.5"/>
    <n v="1"/>
    <n v="2.5"/>
    <n v="2.5"/>
    <d v="2022-02-20T00:00:00"/>
    <x v="56"/>
    <x v="2"/>
    <x v="2"/>
    <b v="1"/>
    <n v="2.5"/>
  </r>
  <r>
    <s v="Processed"/>
    <s v="VJ300320611"/>
    <x v="0"/>
    <x v="0"/>
    <s v="Miss Vickie's Potato Chip - Sea Salt &amp; Vinega"/>
    <s v="Food"/>
    <n v="14725038912"/>
    <s v="Monday, February 21, 2022"/>
    <s v="Cash"/>
    <n v="112"/>
    <n v="1.5"/>
    <n v="1"/>
    <n v="112"/>
    <n v="1.5"/>
    <n v="1"/>
    <n v="1.5"/>
    <n v="1.5"/>
    <d v="2022-02-20T00:00:00"/>
    <x v="3"/>
    <x v="1"/>
    <x v="1"/>
    <b v="1"/>
    <n v="1.5"/>
  </r>
  <r>
    <s v="Processed"/>
    <s v="VJ300320611"/>
    <x v="0"/>
    <x v="0"/>
    <s v="Red Bull - Original"/>
    <s v="Carbonated"/>
    <n v="14726270252"/>
    <s v="Monday, February 21, 2022"/>
    <s v="Credit"/>
    <n v="148"/>
    <n v="3.5"/>
    <n v="1"/>
    <n v="148"/>
    <n v="3.5"/>
    <n v="1"/>
    <n v="3.5"/>
    <n v="3.5"/>
    <d v="2022-02-21T00:00:00"/>
    <x v="45"/>
    <x v="0"/>
    <x v="0"/>
    <b v="1"/>
    <n v="3.5"/>
  </r>
  <r>
    <s v="Processed"/>
    <s v="VJ300320609"/>
    <x v="2"/>
    <x v="3"/>
    <s v="Mini Chips Ahoy"/>
    <s v="Food"/>
    <n v="14726321431"/>
    <s v="Monday, February 21, 2022"/>
    <s v="Credit"/>
    <n v="121"/>
    <n v="1.5"/>
    <n v="1"/>
    <n v="121"/>
    <n v="1.5"/>
    <n v="1"/>
    <n v="1.5"/>
    <n v="4.5"/>
    <d v="2022-02-21T00:00:00"/>
    <x v="25"/>
    <x v="1"/>
    <x v="1"/>
    <b v="1"/>
    <n v="1.5"/>
  </r>
  <r>
    <s v="Processed"/>
    <s v="VJ300320609"/>
    <x v="2"/>
    <x v="3"/>
    <s v="Miss Vickie's Potato Chip - Sea Salt &amp; Vinega"/>
    <s v="Food"/>
    <n v="14726321431"/>
    <s v="Monday, February 21, 2022"/>
    <s v="Credit"/>
    <n v="113"/>
    <n v="1.5"/>
    <n v="1"/>
    <n v="113"/>
    <n v="1.5"/>
    <n v="1"/>
    <n v="1.5"/>
    <n v="4.5"/>
    <d v="2022-02-21T00:00:00"/>
    <x v="3"/>
    <x v="1"/>
    <x v="1"/>
    <b v="1"/>
    <n v="1.5"/>
  </r>
  <r>
    <s v="Processed"/>
    <s v="VJ300320609"/>
    <x v="2"/>
    <x v="3"/>
    <s v="Cheetos Flaming Hot Limon Crunchy"/>
    <s v="Food"/>
    <n v="14726321431"/>
    <s v="Monday, February 21, 2022"/>
    <s v="Credit"/>
    <n v="120"/>
    <n v="1.5"/>
    <n v="1"/>
    <n v="120"/>
    <n v="1.5"/>
    <n v="1"/>
    <n v="1.5"/>
    <n v="4.5"/>
    <d v="2022-02-21T00:00:00"/>
    <x v="75"/>
    <x v="1"/>
    <x v="1"/>
    <b v="1"/>
    <n v="1.5"/>
  </r>
  <r>
    <s v="Processed"/>
    <s v="VJ300320609"/>
    <x v="2"/>
    <x v="3"/>
    <s v="Cheetos Flaming Hot Limon Crunchy"/>
    <s v="Food"/>
    <n v="14726353026"/>
    <s v="Monday, February 21, 2022"/>
    <s v="Credit"/>
    <n v="120"/>
    <n v="1.5"/>
    <n v="3"/>
    <n v="120"/>
    <n v="1.5"/>
    <n v="3"/>
    <n v="4.5"/>
    <n v="4.5"/>
    <d v="2022-02-21T00:00:00"/>
    <x v="75"/>
    <x v="1"/>
    <x v="1"/>
    <b v="1"/>
    <n v="1.5"/>
  </r>
  <r>
    <s v="Processed"/>
    <s v="VJ300320686"/>
    <x v="1"/>
    <x v="2"/>
    <s v="Keto Krisp - Almond Butter"/>
    <s v="Carbonated"/>
    <n v="14727148606"/>
    <s v="Monday, February 21, 2022"/>
    <s v="Cash"/>
    <n v="135"/>
    <n v="2"/>
    <n v="1"/>
    <n v="135"/>
    <n v="2"/>
    <n v="1"/>
    <n v="2"/>
    <n v="2"/>
    <d v="2022-02-21T00:00:00"/>
    <x v="64"/>
    <x v="0"/>
    <x v="0"/>
    <b v="1"/>
    <n v="2"/>
  </r>
  <r>
    <s v="Processed"/>
    <s v="VJ300320686"/>
    <x v="1"/>
    <x v="2"/>
    <s v="NuGo Dark Chocolate - Choc Chip"/>
    <s v="Food"/>
    <n v="14727151852"/>
    <s v="Monday, February 21, 2022"/>
    <s v="Cash"/>
    <n v="137"/>
    <n v="2"/>
    <n v="1"/>
    <n v="137"/>
    <n v="2"/>
    <n v="1"/>
    <n v="2"/>
    <n v="2"/>
    <d v="2022-02-21T00:00:00"/>
    <x v="73"/>
    <x v="1"/>
    <x v="1"/>
    <b v="1"/>
    <n v="2"/>
  </r>
  <r>
    <s v="Processed"/>
    <s v="VJ300320686"/>
    <x v="1"/>
    <x v="2"/>
    <s v="Miss Vickie's Potato Chip - Lime &amp; Cracked Pe"/>
    <s v="Food"/>
    <n v="14727240768"/>
    <s v="Monday, February 21, 2022"/>
    <s v="Cash"/>
    <n v="110"/>
    <n v="1.5"/>
    <n v="1"/>
    <n v="110"/>
    <n v="1.5"/>
    <n v="1"/>
    <n v="1.5"/>
    <n v="1.5"/>
    <d v="2022-02-21T00:00:00"/>
    <x v="4"/>
    <x v="1"/>
    <x v="1"/>
    <b v="1"/>
    <n v="1.5"/>
  </r>
  <r>
    <s v="Processed"/>
    <s v="VJ300320611"/>
    <x v="0"/>
    <x v="0"/>
    <s v="Monster Energy Original"/>
    <s v="Carbonated"/>
    <n v="14727281640"/>
    <s v="Monday, February 21, 2022"/>
    <s v="Cash"/>
    <n v="146"/>
    <n v="3"/>
    <n v="1"/>
    <n v="146"/>
    <n v="3"/>
    <n v="1"/>
    <n v="3"/>
    <n v="3"/>
    <d v="2022-02-21T00:00:00"/>
    <x v="5"/>
    <x v="0"/>
    <x v="0"/>
    <b v="1"/>
    <n v="3"/>
  </r>
  <r>
    <s v="Processed"/>
    <s v="VJ300320609"/>
    <x v="2"/>
    <x v="3"/>
    <s v="Red Bull - Original"/>
    <s v="Carbonated"/>
    <n v="14728371494"/>
    <s v="Monday, February 21, 2022"/>
    <s v="Cash"/>
    <n v="148"/>
    <n v="3"/>
    <n v="1"/>
    <n v="148"/>
    <n v="3"/>
    <n v="1"/>
    <n v="3"/>
    <n v="3"/>
    <d v="2022-02-21T00:00:00"/>
    <x v="45"/>
    <x v="0"/>
    <x v="0"/>
    <b v="1"/>
    <n v="3"/>
  </r>
  <r>
    <s v="Processed"/>
    <s v="VJ300205292"/>
    <x v="0"/>
    <x v="1"/>
    <s v="Miss Vickie's Potato Chip - Jalapeno"/>
    <s v="Food"/>
    <n v="14728434644"/>
    <s v="Monday, February 21, 2022"/>
    <s v="Credit"/>
    <n v="112"/>
    <n v="1.5"/>
    <n v="1"/>
    <n v="112"/>
    <n v="1.5"/>
    <n v="1"/>
    <n v="1.5"/>
    <n v="1.5"/>
    <d v="2022-02-21T00:00:00"/>
    <x v="43"/>
    <x v="1"/>
    <x v="1"/>
    <b v="1"/>
    <n v="1.5"/>
  </r>
  <r>
    <s v="Processed"/>
    <s v="VJ300205292"/>
    <x v="0"/>
    <x v="1"/>
    <s v="Poland Springs Water"/>
    <s v="Water"/>
    <n v="14728671070"/>
    <s v="Monday, February 21, 2022"/>
    <s v="Cash"/>
    <n v="144"/>
    <n v="1.5"/>
    <n v="1"/>
    <n v="144"/>
    <n v="1.5"/>
    <n v="1"/>
    <n v="1.5"/>
    <n v="1.5"/>
    <d v="2022-02-21T00:00:00"/>
    <x v="29"/>
    <x v="3"/>
    <x v="3"/>
    <b v="1"/>
    <n v="1.5"/>
  </r>
  <r>
    <s v="Processed"/>
    <s v="VJ300320611"/>
    <x v="0"/>
    <x v="0"/>
    <s v="Snapple Diet Tea - Raspberry"/>
    <s v="Non Carbonated"/>
    <n v="14728676741"/>
    <s v="Monday, February 21, 2022"/>
    <s v="Cash"/>
    <n v="145"/>
    <n v="2.5"/>
    <n v="1"/>
    <n v="145"/>
    <n v="2.5"/>
    <n v="1"/>
    <n v="2.5"/>
    <n v="2.5"/>
    <d v="2022-02-21T00:00:00"/>
    <x v="31"/>
    <x v="2"/>
    <x v="2"/>
    <b v="1"/>
    <n v="2.5"/>
  </r>
  <r>
    <s v="Processed"/>
    <s v="VJ300205292"/>
    <x v="0"/>
    <x v="1"/>
    <s v="Poland Springs Water"/>
    <s v="Water"/>
    <n v="14728677070"/>
    <s v="Monday, February 21, 2022"/>
    <s v="Cash"/>
    <n v="144"/>
    <n v="1.5"/>
    <n v="1"/>
    <n v="144"/>
    <n v="1.5"/>
    <n v="1"/>
    <n v="1.5"/>
    <n v="1.5"/>
    <d v="2022-02-21T00:00:00"/>
    <x v="29"/>
    <x v="3"/>
    <x v="3"/>
    <b v="1"/>
    <n v="1.5"/>
  </r>
  <r>
    <s v="Processed"/>
    <s v="VJ300320609"/>
    <x v="2"/>
    <x v="3"/>
    <s v="Monster Energy Original"/>
    <s v="Carbonated"/>
    <n v="14728963925"/>
    <s v="Monday, February 21, 2022"/>
    <s v="Cash"/>
    <n v="146"/>
    <n v="3"/>
    <n v="1"/>
    <n v="146"/>
    <n v="3"/>
    <n v="1"/>
    <n v="3"/>
    <n v="3"/>
    <d v="2022-02-21T00:00:00"/>
    <x v="5"/>
    <x v="0"/>
    <x v="0"/>
    <b v="1"/>
    <n v="3"/>
  </r>
  <r>
    <s v="Processed"/>
    <s v="VJ300320609"/>
    <x v="2"/>
    <x v="3"/>
    <s v="Red Bull - Original"/>
    <s v="Carbonated"/>
    <n v="14728975359"/>
    <s v="Monday, February 21, 2022"/>
    <s v="Cash"/>
    <n v="148"/>
    <n v="3"/>
    <n v="1"/>
    <n v="148"/>
    <n v="3"/>
    <n v="1"/>
    <n v="3"/>
    <n v="3"/>
    <d v="2022-02-21T00:00:00"/>
    <x v="45"/>
    <x v="0"/>
    <x v="0"/>
    <b v="1"/>
    <n v="3"/>
  </r>
  <r>
    <s v="Processed"/>
    <s v="VJ300320609"/>
    <x v="2"/>
    <x v="3"/>
    <s v="Good Health Veggie Stix - Sea Salt"/>
    <s v="Food"/>
    <n v="14729376474"/>
    <s v="Monday, February 21, 2022"/>
    <s v="Cash"/>
    <n v="112"/>
    <n v="1.5"/>
    <n v="1"/>
    <n v="112"/>
    <n v="1.5"/>
    <n v="1"/>
    <n v="1.5"/>
    <n v="1.5"/>
    <d v="2022-02-21T00:00:00"/>
    <x v="36"/>
    <x v="1"/>
    <x v="1"/>
    <b v="1"/>
    <n v="1.5"/>
  </r>
  <r>
    <s v="Processed"/>
    <s v="VJ300320611"/>
    <x v="0"/>
    <x v="0"/>
    <s v="Miss Vickie's Potato Chip - Sea Salt &amp; Vinega"/>
    <s v="Food"/>
    <n v="14729614015"/>
    <s v="Tuesday, February 22, 2022"/>
    <s v="Cash"/>
    <n v="112"/>
    <n v="1.5"/>
    <n v="1"/>
    <n v="112"/>
    <n v="1.5"/>
    <n v="1"/>
    <n v="1.5"/>
    <n v="1.5"/>
    <d v="2022-02-21T00:00:00"/>
    <x v="3"/>
    <x v="1"/>
    <x v="1"/>
    <b v="1"/>
    <n v="1.5"/>
  </r>
  <r>
    <s v="Processed"/>
    <s v="VJ300320611"/>
    <x v="0"/>
    <x v="0"/>
    <s v="Miss Vickie's Potato Chip - Sea Salt &amp; Vinega"/>
    <s v="Food"/>
    <n v="14729614035"/>
    <s v="Tuesday, February 22, 2022"/>
    <s v="Cash"/>
    <n v="112"/>
    <n v="1.5"/>
    <n v="1"/>
    <n v="112"/>
    <n v="1.5"/>
    <n v="1"/>
    <n v="1.5"/>
    <n v="1.5"/>
    <d v="2022-02-21T00:00:00"/>
    <x v="3"/>
    <x v="1"/>
    <x v="1"/>
    <b v="1"/>
    <n v="1.5"/>
  </r>
  <r>
    <s v="Processed"/>
    <s v="VJ300320611"/>
    <x v="0"/>
    <x v="0"/>
    <s v="Miss Vickie's Potato Chip - Sea Salt &amp; Vinega"/>
    <s v="Food"/>
    <n v="14729614455"/>
    <s v="Tuesday, February 22, 2022"/>
    <s v="Cash"/>
    <n v="112"/>
    <n v="1.5"/>
    <n v="1"/>
    <n v="112"/>
    <n v="1.5"/>
    <n v="1"/>
    <n v="1.5"/>
    <n v="1.5"/>
    <d v="2022-02-21T00:00:00"/>
    <x v="3"/>
    <x v="1"/>
    <x v="1"/>
    <b v="1"/>
    <n v="1.5"/>
  </r>
  <r>
    <s v="Processed"/>
    <s v="VJ300320611"/>
    <x v="0"/>
    <x v="0"/>
    <s v="Miss Vickie's Potato Chip - Sea Salt &amp; Vinega"/>
    <s v="Food"/>
    <n v="14729879503"/>
    <s v="Tuesday, February 22, 2022"/>
    <s v="Cash"/>
    <n v="112"/>
    <n v="1.5"/>
    <n v="1"/>
    <n v="112"/>
    <n v="1.5"/>
    <n v="1"/>
    <n v="1.5"/>
    <n v="1.5"/>
    <d v="2022-02-22T00:00:00"/>
    <x v="3"/>
    <x v="1"/>
    <x v="1"/>
    <b v="1"/>
    <n v="1.5"/>
  </r>
  <r>
    <s v="Processed"/>
    <s v="VJ300320686"/>
    <x v="1"/>
    <x v="2"/>
    <s v="Belvita Snack Packs - Blueberry"/>
    <s v="Food"/>
    <n v="14730327156"/>
    <s v="Tuesday, February 22, 2022"/>
    <s v="Credit"/>
    <n v="122"/>
    <n v="1.25"/>
    <n v="2"/>
    <n v="122"/>
    <n v="1.25"/>
    <n v="2"/>
    <n v="2.5"/>
    <n v="2.5"/>
    <d v="2022-02-22T00:00:00"/>
    <x v="79"/>
    <x v="1"/>
    <x v="1"/>
    <b v="1"/>
    <n v="1.25"/>
  </r>
  <r>
    <s v="Processed"/>
    <s v="VJ300320686"/>
    <x v="1"/>
    <x v="2"/>
    <s v="Miss Vickie's Potato Chip - Lime &amp; Cracked Pe"/>
    <s v="Food"/>
    <n v="14733382936"/>
    <s v="Tuesday, February 22, 2022"/>
    <s v="Cash"/>
    <n v="110"/>
    <n v="1.5"/>
    <n v="1"/>
    <n v="110"/>
    <n v="1.5"/>
    <n v="1"/>
    <n v="1.5"/>
    <n v="1.5"/>
    <d v="2022-02-22T00:00:00"/>
    <x v="4"/>
    <x v="1"/>
    <x v="1"/>
    <b v="1"/>
    <n v="1.5"/>
  </r>
  <r>
    <s v="Processed"/>
    <s v="VJ300320611"/>
    <x v="0"/>
    <x v="0"/>
    <s v="SunChips Multigrain - Harvest Cheddar"/>
    <s v="Food"/>
    <n v="14733755823"/>
    <s v="Tuesday, February 22, 2022"/>
    <s v="Credit"/>
    <n v="125"/>
    <n v="1.5"/>
    <n v="1"/>
    <n v="125"/>
    <n v="1.5"/>
    <n v="1"/>
    <n v="1.5"/>
    <n v="1.5"/>
    <d v="2022-02-22T00:00:00"/>
    <x v="35"/>
    <x v="1"/>
    <x v="1"/>
    <b v="1"/>
    <n v="1.5"/>
  </r>
  <r>
    <s v="Processed"/>
    <s v="VJ300320609"/>
    <x v="2"/>
    <x v="3"/>
    <s v="Red Bull - Original"/>
    <s v="Carbonated"/>
    <n v="14733781705"/>
    <s v="Tuesday, February 22, 2022"/>
    <s v="Cash"/>
    <n v="148"/>
    <n v="3"/>
    <n v="1"/>
    <n v="148"/>
    <n v="3"/>
    <n v="1"/>
    <n v="3"/>
    <n v="3"/>
    <d v="2022-02-22T00:00:00"/>
    <x v="45"/>
    <x v="0"/>
    <x v="0"/>
    <b v="1"/>
    <n v="3"/>
  </r>
  <r>
    <s v="Processed"/>
    <s v="VJ300320609"/>
    <x v="2"/>
    <x v="3"/>
    <s v="Cheetos - Fleming Hot Crunchy"/>
    <s v="Food"/>
    <n v="14734502145"/>
    <s v="Tuesday, February 22, 2022"/>
    <s v="Cash"/>
    <n v="122"/>
    <n v="1.5"/>
    <n v="1"/>
    <n v="122"/>
    <n v="1.5"/>
    <n v="1"/>
    <n v="1.5"/>
    <n v="1.5"/>
    <d v="2022-02-22T00:00:00"/>
    <x v="16"/>
    <x v="1"/>
    <x v="1"/>
    <b v="1"/>
    <n v="1.5"/>
  </r>
  <r>
    <s v="Processed"/>
    <s v="VJ300320609"/>
    <x v="2"/>
    <x v="3"/>
    <s v="Cheetos - Fleming Hot Crunchy"/>
    <s v="Food"/>
    <n v="14734503752"/>
    <s v="Tuesday, February 22, 2022"/>
    <s v="Cash"/>
    <n v="122"/>
    <n v="1.5"/>
    <n v="1"/>
    <n v="122"/>
    <n v="1.5"/>
    <n v="1"/>
    <n v="1.5"/>
    <n v="1.5"/>
    <d v="2022-02-22T00:00:00"/>
    <x v="16"/>
    <x v="1"/>
    <x v="1"/>
    <b v="1"/>
    <n v="1.5"/>
  </r>
  <r>
    <s v="Processed"/>
    <s v="VJ300320609"/>
    <x v="2"/>
    <x v="3"/>
    <s v="Nutter Butter Bites"/>
    <s v="Food"/>
    <n v="14734599839"/>
    <s v="Tuesday, February 22, 2022"/>
    <s v="Cash"/>
    <n v="124"/>
    <n v="1"/>
    <n v="1"/>
    <n v="124"/>
    <n v="1"/>
    <n v="1"/>
    <n v="1"/>
    <n v="1"/>
    <d v="2022-02-22T00:00:00"/>
    <x v="19"/>
    <x v="1"/>
    <x v="1"/>
    <b v="1"/>
    <n v="1"/>
  </r>
  <r>
    <s v="Processed"/>
    <s v="VJ300320686"/>
    <x v="1"/>
    <x v="2"/>
    <s v="Keto Krisp - Almond Butter"/>
    <s v="Carbonated"/>
    <n v="14736780816"/>
    <s v="Wednesday, February 23, 2022"/>
    <s v="Credit"/>
    <n v="135"/>
    <n v="2"/>
    <n v="1"/>
    <n v="135"/>
    <n v="2"/>
    <n v="1"/>
    <n v="2"/>
    <n v="2"/>
    <d v="2022-02-23T00:00:00"/>
    <x v="64"/>
    <x v="0"/>
    <x v="0"/>
    <b v="1"/>
    <n v="2"/>
  </r>
  <r>
    <s v="Processed"/>
    <s v="VJ300320686"/>
    <x v="1"/>
    <x v="2"/>
    <s v="Robert Irvine's - Fit Crunch -  Chocolate Pea"/>
    <s v="Food"/>
    <n v="14737792933"/>
    <s v="Wednesday, February 23, 2022"/>
    <s v="Cash"/>
    <n v="132"/>
    <n v="2"/>
    <n v="1"/>
    <n v="132"/>
    <n v="2"/>
    <n v="1"/>
    <n v="2"/>
    <n v="2"/>
    <d v="2022-02-23T00:00:00"/>
    <x v="21"/>
    <x v="1"/>
    <x v="1"/>
    <b v="1"/>
    <n v="2"/>
  </r>
  <r>
    <s v="Processed"/>
    <s v="VJ300320609"/>
    <x v="2"/>
    <x v="3"/>
    <s v="Snapple Tea - Raspberry"/>
    <s v="Non Carbonated"/>
    <n v="14738205835"/>
    <s v="Wednesday, February 23, 2022"/>
    <s v="Cash"/>
    <n v="147"/>
    <n v="2.5"/>
    <n v="1"/>
    <n v="147"/>
    <n v="2.5"/>
    <n v="1"/>
    <n v="2.5"/>
    <n v="2.5"/>
    <d v="2022-02-23T00:00:00"/>
    <x v="81"/>
    <x v="2"/>
    <x v="2"/>
    <b v="1"/>
    <n v="2.5"/>
  </r>
  <r>
    <s v="Processed"/>
    <s v="VJ300320609"/>
    <x v="2"/>
    <x v="3"/>
    <s v="Snapple Tea - Raspberry"/>
    <s v="Non Carbonated"/>
    <n v="14738210913"/>
    <s v="Wednesday, February 23, 2022"/>
    <s v="Cash"/>
    <n v="147"/>
    <n v="2.5"/>
    <n v="1"/>
    <n v="147"/>
    <n v="2.5"/>
    <n v="1"/>
    <n v="2.5"/>
    <n v="2.5"/>
    <d v="2022-02-23T00:00:00"/>
    <x v="81"/>
    <x v="2"/>
    <x v="2"/>
    <b v="1"/>
    <n v="2.5"/>
  </r>
  <r>
    <s v="Processed"/>
    <s v="VJ300320686"/>
    <x v="1"/>
    <x v="2"/>
    <s v="Robert Irvine's - Fit Crunch -  Chocolate Pea"/>
    <s v="Food"/>
    <n v="14738236482"/>
    <s v="Wednesday, February 23, 2022"/>
    <s v="Cash"/>
    <n v="133"/>
    <n v="2"/>
    <n v="1"/>
    <n v="133"/>
    <n v="2"/>
    <n v="1"/>
    <n v="2"/>
    <n v="2"/>
    <d v="2022-02-23T00:00:00"/>
    <x v="21"/>
    <x v="1"/>
    <x v="1"/>
    <b v="1"/>
    <n v="2"/>
  </r>
  <r>
    <s v="Processed"/>
    <s v="VJ300320686"/>
    <x v="1"/>
    <x v="2"/>
    <s v="Keto Krisp - Almond Butter"/>
    <s v="Carbonated"/>
    <n v="14738523136"/>
    <s v="Wednesday, February 23, 2022"/>
    <s v="Cash"/>
    <n v="135"/>
    <n v="2"/>
    <n v="1"/>
    <n v="135"/>
    <n v="2"/>
    <n v="1"/>
    <n v="2"/>
    <n v="2"/>
    <d v="2022-02-23T00:00:00"/>
    <x v="64"/>
    <x v="0"/>
    <x v="0"/>
    <b v="1"/>
    <n v="2"/>
  </r>
  <r>
    <s v="Processed"/>
    <s v="VJ300320609"/>
    <x v="2"/>
    <x v="3"/>
    <s v="Snapple Tea - Raspberry"/>
    <s v="Non Carbonated"/>
    <n v="14740337899"/>
    <s v="Thursday, February 24, 2022"/>
    <s v="Cash"/>
    <n v="147"/>
    <n v="2.5"/>
    <n v="1"/>
    <n v="147"/>
    <n v="2.5"/>
    <n v="1"/>
    <n v="2.5"/>
    <n v="2.5"/>
    <d v="2022-02-24T00:00:00"/>
    <x v="81"/>
    <x v="2"/>
    <x v="2"/>
    <b v="1"/>
    <n v="2.5"/>
  </r>
  <r>
    <s v="Processed"/>
    <s v="VJ300320609"/>
    <x v="2"/>
    <x v="3"/>
    <s v="Oreo Single Server 6 ct"/>
    <s v="Food"/>
    <n v="14740337970"/>
    <s v="Thursday, February 24, 2022"/>
    <s v="Cash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320609"/>
    <x v="2"/>
    <x v="3"/>
    <s v="Oreo Single Server 6 ct"/>
    <s v="Food"/>
    <n v="14740339245"/>
    <s v="Thursday, February 24, 2022"/>
    <s v="Cash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320609"/>
    <x v="2"/>
    <x v="3"/>
    <s v="Pure Organic Pineapple Passionfruit"/>
    <s v="Food"/>
    <n v="14740349847"/>
    <s v="Thursday, February 24, 2022"/>
    <s v="Cash"/>
    <n v="139"/>
    <n v="1"/>
    <n v="1"/>
    <n v="139"/>
    <n v="1"/>
    <n v="1"/>
    <n v="1"/>
    <n v="1"/>
    <d v="2022-02-24T00:00:00"/>
    <x v="63"/>
    <x v="1"/>
    <x v="1"/>
    <b v="1"/>
    <n v="1"/>
  </r>
  <r>
    <s v="Processed"/>
    <s v="VJ300320609"/>
    <x v="2"/>
    <x v="3"/>
    <s v="Miss Vickie's Potato Chip - Sea Salt &amp; Vinega"/>
    <s v="Food"/>
    <n v="14741039435"/>
    <s v="Thursday, February 24, 2022"/>
    <s v="Cash"/>
    <n v="113"/>
    <n v="1.5"/>
    <n v="1"/>
    <n v="113"/>
    <n v="1.5"/>
    <n v="1"/>
    <n v="1.5"/>
    <n v="1.5"/>
    <d v="2022-02-24T00:00:00"/>
    <x v="3"/>
    <x v="1"/>
    <x v="1"/>
    <b v="1"/>
    <n v="1.5"/>
  </r>
  <r>
    <s v="Processed"/>
    <s v="VJ300320609"/>
    <x v="2"/>
    <x v="3"/>
    <s v="Newtons Fig Bar"/>
    <s v="Food"/>
    <n v="14741040459"/>
    <s v="Thursday, February 24, 2022"/>
    <s v="Cash"/>
    <n v="136"/>
    <n v="1.5"/>
    <n v="1"/>
    <n v="136"/>
    <n v="1.5"/>
    <n v="1"/>
    <n v="1.5"/>
    <n v="1.5"/>
    <d v="2022-02-24T00:00:00"/>
    <x v="26"/>
    <x v="1"/>
    <x v="1"/>
    <b v="1"/>
    <n v="1.5"/>
  </r>
  <r>
    <s v="Processed"/>
    <s v="VJ300320686"/>
    <x v="1"/>
    <x v="2"/>
    <s v="CheezIt - Original"/>
    <s v="Food"/>
    <n v="14741077435"/>
    <s v="Thursday, February 24, 2022"/>
    <s v="Cash"/>
    <n v="121"/>
    <n v="1.25"/>
    <n v="1"/>
    <n v="121"/>
    <n v="1.25"/>
    <n v="1"/>
    <n v="1.25"/>
    <n v="1.25"/>
    <d v="2022-02-24T00:00:00"/>
    <x v="48"/>
    <x v="1"/>
    <x v="1"/>
    <b v="1"/>
    <n v="1.25"/>
  </r>
  <r>
    <s v="Processed"/>
    <s v="VJ300320686"/>
    <x v="1"/>
    <x v="2"/>
    <s v="Snyder's of Hanover Pretzel - Cheddar Cheese"/>
    <s v="Food"/>
    <n v="14741078678"/>
    <s v="Thursday, February 24, 2022"/>
    <s v="Cash"/>
    <n v="120"/>
    <n v="1.5"/>
    <n v="1"/>
    <n v="120"/>
    <n v="1.5"/>
    <n v="1"/>
    <n v="1.5"/>
    <n v="1.5"/>
    <d v="2022-02-24T00:00:00"/>
    <x v="62"/>
    <x v="1"/>
    <x v="1"/>
    <b v="1"/>
    <n v="1.5"/>
  </r>
  <r>
    <s v="Processed"/>
    <s v="VJ300320609"/>
    <x v="2"/>
    <x v="3"/>
    <s v="Oreo Single Server 6 ct"/>
    <s v="Food"/>
    <n v="14741681516"/>
    <s v="Thursday, February 24, 2022"/>
    <s v="Credit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320686"/>
    <x v="1"/>
    <x v="2"/>
    <s v="Keto Krisp - Almond Butter"/>
    <s v="Carbonated"/>
    <n v="14742612458"/>
    <s v="Thursday, February 24, 2022"/>
    <s v="Cash"/>
    <n v="135"/>
    <n v="2"/>
    <n v="1"/>
    <n v="135"/>
    <n v="2"/>
    <n v="1"/>
    <n v="2"/>
    <n v="2"/>
    <d v="2022-02-24T00:00:00"/>
    <x v="64"/>
    <x v="0"/>
    <x v="0"/>
    <b v="1"/>
    <n v="2"/>
  </r>
  <r>
    <s v="Processed"/>
    <s v="VJ300320686"/>
    <x v="1"/>
    <x v="2"/>
    <s v="Miss Vickie's Potato Chip - Lime &amp; Cracked Pe"/>
    <s v="Food"/>
    <n v="14743139766"/>
    <s v="Thursday, February 24, 2022"/>
    <s v="Cash"/>
    <n v="110"/>
    <n v="1.5"/>
    <n v="1"/>
    <n v="110"/>
    <n v="1.5"/>
    <n v="1"/>
    <n v="1.5"/>
    <n v="1.5"/>
    <d v="2022-02-24T00:00:00"/>
    <x v="4"/>
    <x v="1"/>
    <x v="1"/>
    <b v="1"/>
    <n v="1.5"/>
  </r>
  <r>
    <s v="Processed"/>
    <s v="VJ300320609"/>
    <x v="2"/>
    <x v="3"/>
    <s v="Snapple Diet Tea - Lemon"/>
    <s v="Non Carbonated"/>
    <n v="14743507248"/>
    <s v="Thursday, February 24, 2022"/>
    <s v="Cash"/>
    <n v="143"/>
    <n v="2.5"/>
    <n v="1"/>
    <n v="143"/>
    <n v="2.5"/>
    <n v="1"/>
    <n v="2.5"/>
    <n v="2.5"/>
    <d v="2022-02-24T00:00:00"/>
    <x v="7"/>
    <x v="2"/>
    <x v="2"/>
    <b v="1"/>
    <n v="2.5"/>
  </r>
  <r>
    <s v="Processed"/>
    <s v="VJ300320609"/>
    <x v="2"/>
    <x v="3"/>
    <s v="Oreo Single Server 6 ct"/>
    <s v="Food"/>
    <n v="14743514926"/>
    <s v="Thursday, February 24, 2022"/>
    <s v="Cash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205292"/>
    <x v="0"/>
    <x v="1"/>
    <s v="Poland Springs Water"/>
    <s v="Water"/>
    <n v="14743903871"/>
    <s v="Thursday, February 24, 2022"/>
    <s v="Cash"/>
    <n v="144"/>
    <n v="1.5"/>
    <n v="1"/>
    <n v="144"/>
    <n v="1.5"/>
    <n v="1"/>
    <n v="1.5"/>
    <n v="1.5"/>
    <d v="2022-02-24T00:00:00"/>
    <x v="29"/>
    <x v="3"/>
    <x v="3"/>
    <b v="1"/>
    <n v="1.5"/>
  </r>
  <r>
    <s v="Processed"/>
    <s v="VJ300205292"/>
    <x v="0"/>
    <x v="1"/>
    <s v="Wonderful Pistachios - Variety"/>
    <s v="Food"/>
    <n v="14743907648"/>
    <s v="Thursday, February 24, 2022"/>
    <s v="Cash"/>
    <n v="131"/>
    <n v="2"/>
    <n v="1"/>
    <n v="131"/>
    <n v="2"/>
    <n v="1"/>
    <n v="2"/>
    <n v="2"/>
    <d v="2022-02-24T00:00:00"/>
    <x v="11"/>
    <x v="1"/>
    <x v="1"/>
    <b v="1"/>
    <n v="2"/>
  </r>
  <r>
    <s v="Processed"/>
    <s v="VJ300320609"/>
    <x v="2"/>
    <x v="3"/>
    <s v="Snapple Diet Tea - Lemon"/>
    <s v="Non Carbonated"/>
    <n v="14743970038"/>
    <s v="Thursday, February 24, 2022"/>
    <s v="Cash"/>
    <n v="143"/>
    <n v="2.5"/>
    <n v="1"/>
    <n v="143"/>
    <n v="2.5"/>
    <n v="1"/>
    <n v="2.5"/>
    <n v="2.5"/>
    <d v="2022-02-24T00:00:00"/>
    <x v="7"/>
    <x v="2"/>
    <x v="2"/>
    <b v="1"/>
    <n v="2.5"/>
  </r>
  <r>
    <s v="Processed"/>
    <s v="VJ300320609"/>
    <x v="2"/>
    <x v="3"/>
    <s v="Newtons Fig Bar"/>
    <s v="Food"/>
    <n v="14744205155"/>
    <s v="Thursday, February 24, 2022"/>
    <s v="Cash"/>
    <n v="135"/>
    <n v="1.5"/>
    <n v="1"/>
    <n v="135"/>
    <n v="1.5"/>
    <n v="1"/>
    <n v="1.5"/>
    <n v="1.5"/>
    <d v="2022-02-24T00:00:00"/>
    <x v="26"/>
    <x v="1"/>
    <x v="1"/>
    <b v="1"/>
    <n v="1.5"/>
  </r>
  <r>
    <s v="Processed"/>
    <s v="VJ300320609"/>
    <x v="2"/>
    <x v="3"/>
    <s v="Newtons Fig Bar"/>
    <s v="Food"/>
    <n v="14744213399"/>
    <s v="Thursday, February 24, 2022"/>
    <s v="Cash"/>
    <n v="135"/>
    <n v="1.5"/>
    <n v="1"/>
    <n v="135"/>
    <n v="1.5"/>
    <n v="1"/>
    <n v="1.5"/>
    <n v="1.5"/>
    <d v="2022-02-24T00:00:00"/>
    <x v="26"/>
    <x v="1"/>
    <x v="1"/>
    <b v="1"/>
    <n v="1.5"/>
  </r>
  <r>
    <s v="Processed"/>
    <s v="VJ300320609"/>
    <x v="2"/>
    <x v="3"/>
    <s v="Snapple Diet Tea - Lemon"/>
    <s v="Non Carbonated"/>
    <n v="14744320956"/>
    <s v="Thursday, February 24, 2022"/>
    <s v="Cash"/>
    <n v="143"/>
    <n v="2.5"/>
    <n v="1"/>
    <n v="143"/>
    <n v="2.5"/>
    <n v="1"/>
    <n v="2.5"/>
    <n v="2.5"/>
    <d v="2022-02-24T00:00:00"/>
    <x v="7"/>
    <x v="2"/>
    <x v="2"/>
    <b v="1"/>
    <n v="2.5"/>
  </r>
  <r>
    <s v="Processed"/>
    <s v="VJ300320609"/>
    <x v="2"/>
    <x v="3"/>
    <s v="Miss Vickie's Potato Chip - Sea Salt &amp; Vinega"/>
    <s v="Food"/>
    <n v="14744321116"/>
    <s v="Thursday, February 24, 2022"/>
    <s v="Cash"/>
    <n v="113"/>
    <n v="1.5"/>
    <n v="1"/>
    <n v="113"/>
    <n v="1.5"/>
    <n v="1"/>
    <n v="1.5"/>
    <n v="1.5"/>
    <d v="2022-02-24T00:00:00"/>
    <x v="3"/>
    <x v="1"/>
    <x v="1"/>
    <b v="1"/>
    <n v="1.5"/>
  </r>
  <r>
    <s v="Processed"/>
    <s v="VJ300320609"/>
    <x v="2"/>
    <x v="3"/>
    <s v="Oreo Single Server 6 ct"/>
    <s v="Food"/>
    <n v="14745052908"/>
    <s v="Thursday, February 24, 2022"/>
    <s v="Cash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320609"/>
    <x v="2"/>
    <x v="3"/>
    <s v="Oreo Single Server 6 ct"/>
    <s v="Food"/>
    <n v="14745129049"/>
    <s v="Thursday, February 24, 2022"/>
    <s v="Cash"/>
    <n v="138"/>
    <n v="2"/>
    <n v="1"/>
    <n v="138"/>
    <n v="2"/>
    <n v="1"/>
    <n v="2"/>
    <n v="2"/>
    <d v="2022-02-24T00:00:00"/>
    <x v="74"/>
    <x v="1"/>
    <x v="1"/>
    <b v="1"/>
    <n v="2"/>
  </r>
  <r>
    <s v="Processed"/>
    <s v="VJ300320609"/>
    <x v="2"/>
    <x v="3"/>
    <s v="Pure Organic Pineapple Passionfruit"/>
    <s v="Food"/>
    <n v="14745129789"/>
    <s v="Thursday, February 24, 2022"/>
    <s v="Cash"/>
    <n v="139"/>
    <n v="1"/>
    <n v="1"/>
    <n v="139"/>
    <n v="1"/>
    <n v="1"/>
    <n v="1"/>
    <n v="1"/>
    <d v="2022-02-24T00:00:00"/>
    <x v="63"/>
    <x v="1"/>
    <x v="1"/>
    <b v="1"/>
    <n v="1"/>
  </r>
  <r>
    <s v="Processed"/>
    <s v="VJ300320609"/>
    <x v="2"/>
    <x v="3"/>
    <s v="Nutter Butter Bites"/>
    <s v="Food"/>
    <n v="14745861674"/>
    <s v="Friday, February 25, 2022"/>
    <s v="Cash"/>
    <n v="124"/>
    <n v="1"/>
    <n v="1"/>
    <n v="124"/>
    <n v="1"/>
    <n v="1"/>
    <n v="1"/>
    <n v="1"/>
    <d v="2022-02-25T00:00:00"/>
    <x v="19"/>
    <x v="1"/>
    <x v="1"/>
    <b v="1"/>
    <n v="1"/>
  </r>
  <r>
    <s v="Processed"/>
    <s v="VJ300320609"/>
    <x v="2"/>
    <x v="3"/>
    <s v="CheezIt - Original"/>
    <s v="Food"/>
    <n v="14745862942"/>
    <s v="Friday, February 25, 2022"/>
    <s v="Cash"/>
    <n v="125"/>
    <n v="1"/>
    <n v="1"/>
    <n v="125"/>
    <n v="1"/>
    <n v="1"/>
    <n v="1"/>
    <n v="1"/>
    <d v="2022-02-25T00:00:00"/>
    <x v="48"/>
    <x v="1"/>
    <x v="1"/>
    <b v="1"/>
    <n v="1"/>
  </r>
  <r>
    <s v="Processed"/>
    <s v="VJ300320686"/>
    <x v="1"/>
    <x v="2"/>
    <s v="Snyder's of Hanover Pretzel - Cheddar Cheese"/>
    <s v="Food"/>
    <n v="14746439701"/>
    <s v="Friday, February 25, 2022"/>
    <s v="Cash"/>
    <n v="120"/>
    <n v="1.5"/>
    <n v="1"/>
    <n v="120"/>
    <n v="1.5"/>
    <n v="1"/>
    <n v="1.5"/>
    <n v="1.5"/>
    <d v="2022-02-25T00:00:00"/>
    <x v="62"/>
    <x v="1"/>
    <x v="1"/>
    <b v="1"/>
    <n v="1.5"/>
  </r>
  <r>
    <s v="Processed"/>
    <s v="VJ300320686"/>
    <x v="1"/>
    <x v="2"/>
    <s v="CheezIt - Original"/>
    <s v="Food"/>
    <n v="14746440621"/>
    <s v="Friday, February 25, 2022"/>
    <s v="Cash"/>
    <n v="121"/>
    <n v="1.25"/>
    <n v="1"/>
    <n v="121"/>
    <n v="1.25"/>
    <n v="1"/>
    <n v="1.25"/>
    <n v="1.25"/>
    <d v="2022-02-25T00:00:00"/>
    <x v="48"/>
    <x v="1"/>
    <x v="1"/>
    <b v="1"/>
    <n v="1.25"/>
  </r>
  <r>
    <s v="Processed"/>
    <s v="VJ300320686"/>
    <x v="1"/>
    <x v="2"/>
    <s v="Belvita Snack Packs - Blueberry"/>
    <s v="Food"/>
    <n v="14746440755"/>
    <s v="Friday, February 25, 2022"/>
    <s v="Cash"/>
    <n v="122"/>
    <n v="1.25"/>
    <n v="1"/>
    <n v="122"/>
    <n v="1.25"/>
    <n v="1"/>
    <n v="1.25"/>
    <n v="1.25"/>
    <d v="2022-02-25T00:00:00"/>
    <x v="79"/>
    <x v="1"/>
    <x v="1"/>
    <b v="1"/>
    <n v="1.25"/>
  </r>
  <r>
    <s v="Processed"/>
    <s v="VJ300320609"/>
    <x v="2"/>
    <x v="3"/>
    <s v="Snapple Diet Tea - Lemon"/>
    <s v="Non Carbonated"/>
    <n v="14746847097"/>
    <s v="Friday, February 25, 2022"/>
    <s v="Credit"/>
    <n v="143"/>
    <n v="2.5"/>
    <n v="1"/>
    <n v="143"/>
    <n v="2.5"/>
    <n v="1"/>
    <n v="2.5"/>
    <n v="2.5"/>
    <d v="2022-02-25T00:00:00"/>
    <x v="7"/>
    <x v="2"/>
    <x v="2"/>
    <b v="1"/>
    <n v="2.5"/>
  </r>
  <r>
    <s v="Processed"/>
    <s v="VJ300320686"/>
    <x v="1"/>
    <x v="2"/>
    <s v="Snapple Diet Tea - Lemon"/>
    <s v="Non Carbonated"/>
    <n v="14747023022"/>
    <s v="Friday, February 25, 2022"/>
    <s v="Cash"/>
    <n v="145"/>
    <n v="2.5"/>
    <n v="1"/>
    <n v="145"/>
    <n v="2.5"/>
    <n v="1"/>
    <n v="2.5"/>
    <n v="2.5"/>
    <d v="2022-02-25T00:00:00"/>
    <x v="7"/>
    <x v="2"/>
    <x v="2"/>
    <b v="1"/>
    <n v="2.5"/>
  </r>
  <r>
    <s v="Processed"/>
    <s v="VJ300320609"/>
    <x v="2"/>
    <x v="3"/>
    <s v="Oreo Single Server 6 ct"/>
    <s v="Food"/>
    <n v="14747169684"/>
    <s v="Friday, February 25, 2022"/>
    <s v="Cash"/>
    <n v="138"/>
    <n v="2"/>
    <n v="1"/>
    <n v="138"/>
    <n v="2"/>
    <n v="1"/>
    <n v="2"/>
    <n v="2"/>
    <d v="2022-02-25T00:00:00"/>
    <x v="74"/>
    <x v="1"/>
    <x v="1"/>
    <b v="1"/>
    <n v="2"/>
  </r>
  <r>
    <s v="Processed"/>
    <s v="VJ300205292"/>
    <x v="0"/>
    <x v="1"/>
    <s v="Poland Springs Water"/>
    <s v="Water"/>
    <n v="14747300907"/>
    <s v="Friday, February 25, 2022"/>
    <s v="Cash"/>
    <n v="144"/>
    <n v="1.5"/>
    <n v="1"/>
    <n v="144"/>
    <n v="1.5"/>
    <n v="1"/>
    <n v="1.5"/>
    <n v="1.5"/>
    <d v="2022-02-25T00:00:00"/>
    <x v="29"/>
    <x v="3"/>
    <x v="3"/>
    <b v="1"/>
    <n v="1.5"/>
  </r>
  <r>
    <s v="Processed"/>
    <s v="VJ300320609"/>
    <x v="2"/>
    <x v="3"/>
    <s v="Snapple Diet Tea - Lemon"/>
    <s v="Non Carbonated"/>
    <n v="14747766546"/>
    <s v="Friday, February 25, 2022"/>
    <s v="Credit"/>
    <n v="143"/>
    <n v="2.5"/>
    <n v="1"/>
    <n v="143"/>
    <n v="2.5"/>
    <n v="1"/>
    <n v="2.5"/>
    <n v="2.5"/>
    <d v="2022-02-25T00:00:00"/>
    <x v="7"/>
    <x v="2"/>
    <x v="2"/>
    <b v="1"/>
    <n v="2.5"/>
  </r>
  <r>
    <s v="Processed"/>
    <s v="VJ300320609"/>
    <x v="2"/>
    <x v="3"/>
    <s v="Skinny Pop Popcorn"/>
    <s v="Food"/>
    <n v="14748045649"/>
    <s v="Friday, February 25, 2022"/>
    <s v="Credit"/>
    <n v="111"/>
    <n v="1.5"/>
    <n v="1"/>
    <n v="111"/>
    <n v="1.5"/>
    <n v="1"/>
    <n v="1.5"/>
    <n v="4"/>
    <d v="2022-02-25T00:00:00"/>
    <x v="8"/>
    <x v="1"/>
    <x v="1"/>
    <b v="1"/>
    <n v="1.5"/>
  </r>
  <r>
    <s v="Processed"/>
    <s v="VJ300320609"/>
    <x v="2"/>
    <x v="3"/>
    <s v="Snapple Diet Tea - Lemon"/>
    <s v="Non Carbonated"/>
    <n v="14748045649"/>
    <s v="Friday, February 25, 2022"/>
    <s v="Credit"/>
    <n v="143"/>
    <n v="2.5"/>
    <n v="1"/>
    <n v="143"/>
    <n v="2.5"/>
    <n v="1"/>
    <n v="2.5"/>
    <n v="4"/>
    <d v="2022-02-25T00:00:00"/>
    <x v="7"/>
    <x v="2"/>
    <x v="2"/>
    <b v="1"/>
    <n v="2.5"/>
  </r>
  <r>
    <s v="Processed"/>
    <s v="VJ300320686"/>
    <x v="1"/>
    <x v="2"/>
    <s v="Snyder's of Hanover Pretzel - Cheddar Cheese"/>
    <s v="Food"/>
    <n v="14748214788"/>
    <s v="Friday, February 25, 2022"/>
    <s v="Cash"/>
    <n v="120"/>
    <n v="1.5"/>
    <n v="1"/>
    <n v="120"/>
    <n v="1.5"/>
    <n v="1"/>
    <n v="1.5"/>
    <n v="1.5"/>
    <d v="2022-02-25T00:00:00"/>
    <x v="62"/>
    <x v="1"/>
    <x v="1"/>
    <b v="1"/>
    <n v="1.5"/>
  </r>
  <r>
    <s v="Processed"/>
    <s v="VJ300320686"/>
    <x v="1"/>
    <x v="2"/>
    <s v="Snyder's of Hanover Pretzel - Cheddar Cheese"/>
    <s v="Food"/>
    <n v="14748247223"/>
    <s v="Friday, February 25, 2022"/>
    <s v="Cash"/>
    <n v="120"/>
    <n v="1.5"/>
    <n v="1"/>
    <n v="120"/>
    <n v="1.5"/>
    <n v="1"/>
    <n v="1.5"/>
    <n v="1.5"/>
    <d v="2022-02-25T00:00:00"/>
    <x v="62"/>
    <x v="1"/>
    <x v="1"/>
    <b v="1"/>
    <n v="1.5"/>
  </r>
  <r>
    <s v="Processed"/>
    <s v="VJ300320609"/>
    <x v="2"/>
    <x v="3"/>
    <s v="Monster Energy Original"/>
    <s v="Carbonated"/>
    <n v="14749423624"/>
    <s v="Friday, February 25, 2022"/>
    <s v="Cash"/>
    <n v="146"/>
    <n v="3"/>
    <n v="1"/>
    <n v="146"/>
    <n v="3"/>
    <n v="1"/>
    <n v="3"/>
    <n v="3"/>
    <d v="2022-02-25T00:00:00"/>
    <x v="5"/>
    <x v="0"/>
    <x v="0"/>
    <b v="1"/>
    <n v="3"/>
  </r>
  <r>
    <s v="Processed"/>
    <s v="VJ300205292"/>
    <x v="0"/>
    <x v="1"/>
    <s v="KIND Bar - Dark Choc Almond SeaSalt"/>
    <s v="Food"/>
    <n v="14749652033"/>
    <s v="Friday, February 25, 2022"/>
    <s v="Cash"/>
    <n v="139"/>
    <n v="1.5"/>
    <n v="1"/>
    <n v="139"/>
    <n v="1.5"/>
    <n v="1"/>
    <n v="1.5"/>
    <n v="1.5"/>
    <d v="2022-02-25T00:00:00"/>
    <x v="82"/>
    <x v="1"/>
    <x v="1"/>
    <b v="1"/>
    <n v="1.5"/>
  </r>
  <r>
    <s v="Processed"/>
    <s v="VJ300320611"/>
    <x v="0"/>
    <x v="0"/>
    <s v="Red Bull - Original"/>
    <s v="Carbonated"/>
    <n v="14749665086"/>
    <s v="Friday, February 25, 2022"/>
    <s v="Credit"/>
    <n v="148"/>
    <n v="3.5"/>
    <n v="1"/>
    <n v="148"/>
    <n v="3.5"/>
    <n v="1"/>
    <n v="3.5"/>
    <n v="3.5"/>
    <d v="2022-02-25T00:00:00"/>
    <x v="45"/>
    <x v="0"/>
    <x v="0"/>
    <b v="1"/>
    <n v="3.5"/>
  </r>
  <r>
    <s v="Processed"/>
    <s v="VJ300320609"/>
    <x v="2"/>
    <x v="3"/>
    <s v="Monster Energy Original"/>
    <s v="Carbonated"/>
    <n v="14750141864"/>
    <s v="Friday, February 25, 2022"/>
    <s v="Cash"/>
    <n v="144"/>
    <n v="3"/>
    <n v="1"/>
    <n v="144"/>
    <n v="3"/>
    <n v="1"/>
    <n v="3"/>
    <n v="3"/>
    <d v="2022-02-25T00:00:00"/>
    <x v="5"/>
    <x v="0"/>
    <x v="0"/>
    <b v="1"/>
    <n v="3"/>
  </r>
  <r>
    <s v="Processed"/>
    <s v="VJ300320609"/>
    <x v="2"/>
    <x v="3"/>
    <s v="Fritos - Original"/>
    <s v="Food"/>
    <n v="14750220453"/>
    <s v="Friday, February 25, 2022"/>
    <s v="Cash"/>
    <n v="122"/>
    <n v="1.5"/>
    <n v="1"/>
    <n v="122"/>
    <n v="1.5"/>
    <n v="1"/>
    <n v="1.5"/>
    <n v="1.5"/>
    <d v="2022-02-25T00:00:00"/>
    <x v="83"/>
    <x v="1"/>
    <x v="1"/>
    <b v="1"/>
    <n v="1.5"/>
  </r>
  <r>
    <s v="Processed"/>
    <s v="VJ300320609"/>
    <x v="2"/>
    <x v="3"/>
    <s v="Cheetos Flaming Hot Limon Crunchy"/>
    <s v="Food"/>
    <n v="14750222022"/>
    <s v="Friday, February 25, 2022"/>
    <s v="Cash"/>
    <n v="120"/>
    <n v="1.5"/>
    <n v="1"/>
    <n v="120"/>
    <n v="1.5"/>
    <n v="1"/>
    <n v="1.5"/>
    <n v="1.5"/>
    <d v="2022-02-25T00:00:00"/>
    <x v="75"/>
    <x v="1"/>
    <x v="1"/>
    <b v="1"/>
    <n v="1.5"/>
  </r>
  <r>
    <s v="Processed"/>
    <s v="VJ300320609"/>
    <x v="2"/>
    <x v="3"/>
    <s v="Funyuns - Flaming Hot"/>
    <s v="Food"/>
    <n v="14750243785"/>
    <s v="Friday, February 25, 2022"/>
    <s v="Cash"/>
    <n v="114"/>
    <n v="1.5"/>
    <n v="1"/>
    <n v="114"/>
    <n v="1.5"/>
    <n v="1"/>
    <n v="1.5"/>
    <n v="1.5"/>
    <d v="2022-02-25T00:00:00"/>
    <x v="71"/>
    <x v="1"/>
    <x v="1"/>
    <b v="1"/>
    <n v="1.5"/>
  </r>
  <r>
    <s v="Processed"/>
    <s v="VJ300320609"/>
    <x v="2"/>
    <x v="3"/>
    <s v="Nutter Butter Bites"/>
    <s v="Food"/>
    <n v="14750244554"/>
    <s v="Friday, February 25, 2022"/>
    <s v="Cash"/>
    <n v="124"/>
    <n v="1"/>
    <n v="1"/>
    <n v="124"/>
    <n v="1"/>
    <n v="1"/>
    <n v="1"/>
    <n v="1"/>
    <d v="2022-02-25T00:00:00"/>
    <x v="19"/>
    <x v="1"/>
    <x v="1"/>
    <b v="1"/>
    <n v="1"/>
  </r>
  <r>
    <s v="Processed"/>
    <s v="VJ300320609"/>
    <x v="2"/>
    <x v="3"/>
    <s v="Monster Energy Original"/>
    <s v="Carbonated"/>
    <n v="14750266705"/>
    <s v="Friday, February 25, 2022"/>
    <s v="Cash"/>
    <n v="144"/>
    <n v="3"/>
    <n v="1"/>
    <n v="144"/>
    <n v="3"/>
    <n v="1"/>
    <n v="3"/>
    <n v="3"/>
    <d v="2022-02-25T00:00:00"/>
    <x v="5"/>
    <x v="0"/>
    <x v="0"/>
    <b v="1"/>
    <n v="3"/>
  </r>
  <r>
    <s v="Processed"/>
    <s v="VJ300320609"/>
    <x v="2"/>
    <x v="3"/>
    <s v="Oreo Single Server 6 ct"/>
    <s v="Food"/>
    <n v="14750269584"/>
    <s v="Friday, February 25, 2022"/>
    <s v="Cash"/>
    <n v="134"/>
    <n v="2"/>
    <n v="1"/>
    <n v="134"/>
    <n v="2"/>
    <n v="1"/>
    <n v="2"/>
    <n v="2"/>
    <d v="2022-02-25T00:00:00"/>
    <x v="74"/>
    <x v="1"/>
    <x v="1"/>
    <b v="1"/>
    <n v="2"/>
  </r>
  <r>
    <s v="Processed"/>
    <s v="VJ300320609"/>
    <x v="2"/>
    <x v="3"/>
    <s v="Coca Cola - Zero Sugar"/>
    <s v="Carbonated"/>
    <n v="14750313511"/>
    <s v="Friday, February 25, 2022"/>
    <s v="Cash"/>
    <n v="141"/>
    <n v="1"/>
    <n v="1"/>
    <n v="141"/>
    <n v="1"/>
    <n v="1"/>
    <n v="1"/>
    <n v="1"/>
    <d v="2022-02-25T00:00:00"/>
    <x v="44"/>
    <x v="0"/>
    <x v="0"/>
    <b v="1"/>
    <n v="1"/>
  </r>
  <r>
    <s v="Processed"/>
    <s v="VJ300320609"/>
    <x v="2"/>
    <x v="3"/>
    <s v="Oreo Single Server 6 ct"/>
    <s v="Food"/>
    <n v="14750314062"/>
    <s v="Friday, February 25, 2022"/>
    <s v="Cash"/>
    <n v="134"/>
    <n v="2"/>
    <n v="1"/>
    <n v="134"/>
    <n v="2"/>
    <n v="1"/>
    <n v="2"/>
    <n v="2"/>
    <d v="2022-02-25T00:00:00"/>
    <x v="74"/>
    <x v="1"/>
    <x v="1"/>
    <b v="1"/>
    <n v="2"/>
  </r>
  <r>
    <s v="Processed"/>
    <s v="VJ300320609"/>
    <x v="2"/>
    <x v="3"/>
    <s v="Funyuns - Flaming Hot"/>
    <s v="Food"/>
    <n v="14750539898"/>
    <s v="Saturday, February 26, 2022"/>
    <s v="Cash"/>
    <n v="114"/>
    <n v="1.5"/>
    <n v="1"/>
    <n v="114"/>
    <n v="1.5"/>
    <n v="1"/>
    <n v="1.5"/>
    <n v="1.5"/>
    <d v="2022-02-25T00:00:00"/>
    <x v="71"/>
    <x v="1"/>
    <x v="1"/>
    <b v="1"/>
    <n v="1.5"/>
  </r>
  <r>
    <s v="Processed"/>
    <s v="VJ300320609"/>
    <x v="2"/>
    <x v="3"/>
    <s v="Funyuns - Flaming Hot"/>
    <s v="Food"/>
    <n v="14750540513"/>
    <s v="Saturday, February 26, 2022"/>
    <s v="Cash"/>
    <n v="114"/>
    <n v="1.5"/>
    <n v="1"/>
    <n v="114"/>
    <n v="1.5"/>
    <n v="1"/>
    <n v="1.5"/>
    <n v="1.5"/>
    <d v="2022-02-25T00:00:00"/>
    <x v="71"/>
    <x v="1"/>
    <x v="1"/>
    <b v="1"/>
    <n v="1.5"/>
  </r>
  <r>
    <s v="Processed"/>
    <s v="VJ300320609"/>
    <x v="2"/>
    <x v="3"/>
    <s v="Skinny Pop Popcorn"/>
    <s v="Food"/>
    <n v="14750560681"/>
    <s v="Saturday, February 26, 2022"/>
    <s v="Cash"/>
    <n v="111"/>
    <n v="1.5"/>
    <n v="1"/>
    <n v="111"/>
    <n v="1.5"/>
    <n v="1"/>
    <n v="1.5"/>
    <n v="1.5"/>
    <d v="2022-02-25T00:00:00"/>
    <x v="8"/>
    <x v="1"/>
    <x v="1"/>
    <b v="1"/>
    <n v="1.5"/>
  </r>
  <r>
    <s v="Processed"/>
    <s v="VJ300320609"/>
    <x v="2"/>
    <x v="3"/>
    <s v="Sunkist Soda - Orange"/>
    <s v="Carbonated"/>
    <n v="14750697118"/>
    <s v="Saturday, February 26, 2022"/>
    <s v="Cash"/>
    <n v="140"/>
    <n v="1"/>
    <n v="1"/>
    <n v="140"/>
    <n v="1"/>
    <n v="1"/>
    <n v="1"/>
    <n v="1"/>
    <d v="2022-02-26T00:00:00"/>
    <x v="70"/>
    <x v="0"/>
    <x v="0"/>
    <b v="1"/>
    <n v="1"/>
  </r>
  <r>
    <s v="Processed"/>
    <s v="VJ300320609"/>
    <x v="2"/>
    <x v="3"/>
    <s v="Coca Cola - Zero Sugar"/>
    <s v="Carbonated"/>
    <n v="14750703085"/>
    <s v="Saturday, February 26, 2022"/>
    <s v="Cash"/>
    <n v="141"/>
    <n v="1"/>
    <n v="1"/>
    <n v="141"/>
    <n v="1"/>
    <n v="1"/>
    <n v="1"/>
    <n v="1"/>
    <d v="2022-02-26T00:00:00"/>
    <x v="44"/>
    <x v="0"/>
    <x v="0"/>
    <b v="1"/>
    <n v="1"/>
  </r>
  <r>
    <s v="Processed"/>
    <s v="VJ300320609"/>
    <x v="2"/>
    <x v="3"/>
    <s v="Snapple Diet Tea - Lemon"/>
    <s v="Non Carbonated"/>
    <n v="14751010692"/>
    <s v="Saturday, February 26, 2022"/>
    <s v="Credit"/>
    <n v="143"/>
    <n v="2.5"/>
    <n v="1"/>
    <n v="143"/>
    <n v="2.5"/>
    <n v="1"/>
    <n v="2.5"/>
    <n v="2.5"/>
    <d v="2022-02-26T00:00:00"/>
    <x v="7"/>
    <x v="2"/>
    <x v="2"/>
    <b v="1"/>
    <n v="2.5"/>
  </r>
  <r>
    <s v="Processed"/>
    <s v="VJ300320611"/>
    <x v="0"/>
    <x v="0"/>
    <s v="Red Bull - Original"/>
    <s v="Carbonated"/>
    <n v="14751229091"/>
    <s v="Saturday, February 26, 2022"/>
    <s v="Credit"/>
    <n v="148"/>
    <n v="3.5"/>
    <n v="1"/>
    <n v="148"/>
    <n v="3.5"/>
    <n v="1"/>
    <n v="3.5"/>
    <n v="3.5"/>
    <d v="2022-02-26T00:00:00"/>
    <x v="45"/>
    <x v="0"/>
    <x v="0"/>
    <b v="1"/>
    <n v="3.5"/>
  </r>
  <r>
    <s v="Processed"/>
    <s v="VJ300320611"/>
    <x v="0"/>
    <x v="0"/>
    <s v="Vitamin Water - Squeezed Lemonade"/>
    <s v="Water"/>
    <n v="14751380923"/>
    <s v="Saturday, February 26, 2022"/>
    <s v="Credit"/>
    <n v="147"/>
    <n v="2.75"/>
    <n v="1"/>
    <n v="147"/>
    <n v="2.75"/>
    <n v="1"/>
    <n v="2.75"/>
    <n v="2.75"/>
    <d v="2022-02-26T00:00:00"/>
    <x v="66"/>
    <x v="3"/>
    <x v="3"/>
    <b v="1"/>
    <n v="2.75"/>
  </r>
  <r>
    <s v="Processed"/>
    <s v="VJ300320609"/>
    <x v="2"/>
    <x v="3"/>
    <s v="Coca Cola - Zero Sugar"/>
    <s v="Carbonated"/>
    <n v="14751982569"/>
    <s v="Saturday, February 26, 2022"/>
    <s v="Cash"/>
    <n v="142"/>
    <n v="1"/>
    <n v="1"/>
    <n v="142"/>
    <n v="1"/>
    <n v="1"/>
    <n v="1"/>
    <n v="1"/>
    <d v="2022-02-26T00:00:00"/>
    <x v="44"/>
    <x v="0"/>
    <x v="0"/>
    <b v="1"/>
    <n v="1"/>
  </r>
  <r>
    <s v="Processed"/>
    <s v="VJ300205292"/>
    <x v="0"/>
    <x v="1"/>
    <s v="Poland Springs Water"/>
    <s v="Water"/>
    <n v="14752398216"/>
    <s v="Saturday, February 26, 2022"/>
    <s v="Credit"/>
    <n v="144"/>
    <n v="1.5"/>
    <n v="1"/>
    <n v="144"/>
    <n v="1.5"/>
    <n v="1"/>
    <n v="1.5"/>
    <n v="1.5"/>
    <d v="2022-02-26T00:00:00"/>
    <x v="29"/>
    <x v="3"/>
    <x v="3"/>
    <b v="1"/>
    <n v="1.5"/>
  </r>
  <r>
    <s v="Processed"/>
    <s v="VJ300205292"/>
    <x v="0"/>
    <x v="1"/>
    <s v="NuGo Dark Chocolate - Pretzel Sea Salt"/>
    <s v="Food"/>
    <n v="14752404757"/>
    <s v="Saturday, February 26, 2022"/>
    <s v="Credit"/>
    <n v="138"/>
    <n v="2"/>
    <n v="2"/>
    <n v="138"/>
    <n v="2"/>
    <n v="2"/>
    <n v="4"/>
    <n v="4"/>
    <d v="2022-02-26T00:00:00"/>
    <x v="84"/>
    <x v="1"/>
    <x v="1"/>
    <b v="1"/>
    <n v="2"/>
  </r>
  <r>
    <s v="Processed"/>
    <s v="VJ300205292"/>
    <x v="0"/>
    <x v="1"/>
    <s v="Popchips Potato - Sea Salt"/>
    <s v="Food"/>
    <n v="14753053474"/>
    <s v="Saturday, February 26, 2022"/>
    <s v="Credit"/>
    <n v="110"/>
    <n v="1.5"/>
    <n v="1"/>
    <n v="110"/>
    <n v="1.5"/>
    <n v="1"/>
    <n v="1.5"/>
    <n v="1.5"/>
    <d v="2022-02-26T00:00:00"/>
    <x v="67"/>
    <x v="1"/>
    <x v="1"/>
    <b v="1"/>
    <n v="1.5"/>
  </r>
  <r>
    <s v="Processed"/>
    <s v="VJ300205292"/>
    <x v="0"/>
    <x v="1"/>
    <s v="Bubly - Grapefruit"/>
    <s v="Water"/>
    <n v="14753206425"/>
    <s v="Saturday, February 26, 2022"/>
    <s v="Cash"/>
    <n v="142"/>
    <n v="1.5"/>
    <n v="1"/>
    <n v="142"/>
    <n v="1.5"/>
    <n v="1"/>
    <n v="1.5"/>
    <n v="1.5"/>
    <d v="2022-02-26T00:00:00"/>
    <x v="28"/>
    <x v="3"/>
    <x v="3"/>
    <b v="1"/>
    <n v="1.5"/>
  </r>
  <r>
    <s v="Processed"/>
    <s v="VJ300205292"/>
    <x v="0"/>
    <x v="1"/>
    <s v="KIND Bar - Dark Choc Almond SeaSalt"/>
    <s v="Food"/>
    <n v="14754523435"/>
    <s v="Sunday, February 27, 2022"/>
    <s v="Credit"/>
    <n v="139"/>
    <n v="1.5"/>
    <n v="1"/>
    <n v="139"/>
    <n v="1.5"/>
    <n v="1"/>
    <n v="1.5"/>
    <n v="4.5"/>
    <d v="2022-02-27T00:00:00"/>
    <x v="82"/>
    <x v="1"/>
    <x v="1"/>
    <b v="1"/>
    <n v="1.5"/>
  </r>
  <r>
    <s v="Processed"/>
    <s v="VJ300205292"/>
    <x v="0"/>
    <x v="1"/>
    <s v="Coca Cola - Zero Sugar"/>
    <s v="Carbonated"/>
    <n v="14754523435"/>
    <s v="Sunday, February 27, 2022"/>
    <s v="Credit"/>
    <n v="140"/>
    <n v="1.5"/>
    <n v="2"/>
    <n v="140"/>
    <n v="1.5"/>
    <n v="2"/>
    <n v="3"/>
    <n v="4.5"/>
    <d v="2022-02-27T00:00:00"/>
    <x v="44"/>
    <x v="0"/>
    <x v="0"/>
    <b v="1"/>
    <n v="1.5"/>
  </r>
  <r>
    <s v="Processed"/>
    <s v="VJ300205292"/>
    <x v="0"/>
    <x v="1"/>
    <s v="Keto Krisp - Almond/Chocolate"/>
    <s v="Carbonated"/>
    <n v="14754586090"/>
    <s v="Sunday, February 27, 2022"/>
    <s v="Credit"/>
    <n v="132"/>
    <n v="2.25"/>
    <n v="1"/>
    <n v="132"/>
    <n v="2.25"/>
    <n v="1"/>
    <n v="2.25"/>
    <n v="2.25"/>
    <d v="2022-02-27T00:00:00"/>
    <x v="38"/>
    <x v="0"/>
    <x v="0"/>
    <b v="1"/>
    <n v="2.25"/>
  </r>
  <r>
    <s v="Processed"/>
    <s v="VJ300320611"/>
    <x v="0"/>
    <x v="0"/>
    <s v="Bai Antioxidant - Molokai Coconut"/>
    <s v="Non Carbonated"/>
    <n v="14756466263"/>
    <s v="Monday, February 28, 2022"/>
    <s v="Cash"/>
    <n v="144"/>
    <n v="2.5"/>
    <n v="1"/>
    <n v="144"/>
    <n v="2.5"/>
    <n v="1"/>
    <n v="2.5"/>
    <n v="2.5"/>
    <d v="2022-02-27T00:00:00"/>
    <x v="40"/>
    <x v="2"/>
    <x v="2"/>
    <b v="1"/>
    <n v="2.5"/>
  </r>
  <r>
    <s v="Processed"/>
    <s v="VJ300205292"/>
    <x v="0"/>
    <x v="1"/>
    <s v="Coca Cola - Zero Sugar"/>
    <s v="Carbonated"/>
    <n v="14756471449"/>
    <s v="Monday, February 28, 2022"/>
    <s v="Cash"/>
    <n v="140"/>
    <n v="1.5"/>
    <n v="1"/>
    <n v="140"/>
    <n v="1.5"/>
    <n v="1"/>
    <n v="1.5"/>
    <n v="1.5"/>
    <d v="2022-02-27T00:00:00"/>
    <x v="44"/>
    <x v="0"/>
    <x v="0"/>
    <b v="1"/>
    <n v="1.5"/>
  </r>
  <r>
    <s v="Processed"/>
    <s v="VJ300205292"/>
    <x v="0"/>
    <x v="1"/>
    <s v="Coca Cola - Zero Sugar"/>
    <s v="Carbonated"/>
    <n v="14756472146"/>
    <s v="Monday, February 28, 2022"/>
    <s v="Cash"/>
    <n v="140"/>
    <n v="1.5"/>
    <n v="1"/>
    <n v="140"/>
    <n v="1.5"/>
    <n v="1"/>
    <n v="1.5"/>
    <n v="1.5"/>
    <d v="2022-02-27T00:00:00"/>
    <x v="44"/>
    <x v="0"/>
    <x v="0"/>
    <b v="1"/>
    <n v="1.5"/>
  </r>
  <r>
    <s v="Processed"/>
    <s v="VJ300205292"/>
    <x v="0"/>
    <x v="1"/>
    <s v="Coca Cola - Zero Sugar"/>
    <s v="Carbonated"/>
    <n v="14756472487"/>
    <s v="Monday, February 28, 2022"/>
    <s v="Cash"/>
    <n v="140"/>
    <n v="1.5"/>
    <n v="1"/>
    <n v="140"/>
    <n v="1.5"/>
    <n v="1"/>
    <n v="1.5"/>
    <n v="1.5"/>
    <d v="2022-02-27T00:00:00"/>
    <x v="44"/>
    <x v="0"/>
    <x v="0"/>
    <b v="1"/>
    <n v="1.5"/>
  </r>
  <r>
    <s v="Processed"/>
    <s v="VJ300320609"/>
    <x v="2"/>
    <x v="3"/>
    <s v="Fritos - Original"/>
    <s v="Food"/>
    <n v="14757874862"/>
    <s v="Monday, February 28, 2022"/>
    <s v="Credit"/>
    <n v="122"/>
    <n v="1.5"/>
    <n v="1"/>
    <n v="122"/>
    <n v="1.5"/>
    <n v="1"/>
    <n v="1.5"/>
    <n v="3"/>
    <d v="2022-02-28T00:00:00"/>
    <x v="83"/>
    <x v="1"/>
    <x v="1"/>
    <b v="1"/>
    <n v="1.5"/>
  </r>
  <r>
    <s v="Processed"/>
    <s v="VJ300320609"/>
    <x v="2"/>
    <x v="3"/>
    <s v="Chesters Fries Flaming hot"/>
    <s v="Food"/>
    <n v="14757874862"/>
    <s v="Monday, February 28, 2022"/>
    <s v="Credit"/>
    <n v="112"/>
    <n v="1.5"/>
    <n v="1"/>
    <n v="112"/>
    <n v="1.5"/>
    <n v="1"/>
    <n v="1.5"/>
    <n v="3"/>
    <d v="2022-02-28T00:00:00"/>
    <x v="42"/>
    <x v="1"/>
    <x v="1"/>
    <b v="1"/>
    <n v="1.5"/>
  </r>
  <r>
    <s v="Processed"/>
    <s v="VJ300320686"/>
    <x v="1"/>
    <x v="2"/>
    <s v="Keto Krisp - Almond Butter"/>
    <s v="Carbonated"/>
    <n v="14758612182"/>
    <s v="Monday, February 28, 2022"/>
    <s v="Cash"/>
    <n v="135"/>
    <n v="2"/>
    <n v="1"/>
    <n v="135"/>
    <n v="2"/>
    <n v="1"/>
    <n v="2"/>
    <n v="2"/>
    <d v="2022-02-28T00:00:00"/>
    <x v="64"/>
    <x v="0"/>
    <x v="0"/>
    <b v="1"/>
    <n v="2"/>
  </r>
  <r>
    <s v="Processed"/>
    <s v="VJ300320686"/>
    <x v="1"/>
    <x v="2"/>
    <s v="NuGo Dark Chocolate - Choc Chip"/>
    <s v="Food"/>
    <n v="14758612555"/>
    <s v="Monday, February 28, 2022"/>
    <s v="Cash"/>
    <n v="137"/>
    <n v="2"/>
    <n v="1"/>
    <n v="137"/>
    <n v="2"/>
    <n v="1"/>
    <n v="2"/>
    <n v="2"/>
    <d v="2022-02-28T00:00:00"/>
    <x v="73"/>
    <x v="1"/>
    <x v="1"/>
    <b v="1"/>
    <n v="2"/>
  </r>
  <r>
    <s v="Processed"/>
    <s v="VJ300320686"/>
    <x v="1"/>
    <x v="2"/>
    <s v="SunChips Multigrain - Salsa"/>
    <s v="Food"/>
    <n v="14758830785"/>
    <s v="Monday, February 28, 2022"/>
    <s v="Cash"/>
    <n v="110"/>
    <n v="1.5"/>
    <n v="1"/>
    <n v="110"/>
    <n v="1.5"/>
    <n v="1"/>
    <n v="1.5"/>
    <n v="1.5"/>
    <d v="2022-02-28T00:00:00"/>
    <x v="27"/>
    <x v="1"/>
    <x v="1"/>
    <b v="1"/>
    <n v="1.5"/>
  </r>
  <r>
    <s v="Processed"/>
    <s v="VJ300320686"/>
    <x v="1"/>
    <x v="2"/>
    <s v="SunChips Multigrain - Salsa"/>
    <s v="Food"/>
    <n v="14759683620"/>
    <s v="Monday, February 28, 2022"/>
    <s v="Cash"/>
    <n v="110"/>
    <n v="1.5"/>
    <n v="1"/>
    <n v="110"/>
    <n v="1.5"/>
    <n v="1"/>
    <n v="1.5"/>
    <n v="1.5"/>
    <d v="2022-02-28T00:00:00"/>
    <x v="27"/>
    <x v="1"/>
    <x v="1"/>
    <b v="1"/>
    <n v="1.5"/>
  </r>
  <r>
    <s v="Processed"/>
    <s v="VJ300205292"/>
    <x v="0"/>
    <x v="1"/>
    <s v="Lays Baked - Original"/>
    <s v="Food"/>
    <n v="14760451532"/>
    <s v="Monday, February 28, 2022"/>
    <s v="Cash"/>
    <n v="111"/>
    <n v="1.5"/>
    <n v="1"/>
    <n v="111"/>
    <n v="1.5"/>
    <n v="1"/>
    <n v="1.5"/>
    <n v="1.5"/>
    <d v="2022-02-28T00:00:00"/>
    <x v="55"/>
    <x v="1"/>
    <x v="1"/>
    <b v="1"/>
    <n v="1.5"/>
  </r>
  <r>
    <s v="Processed"/>
    <s v="VJ300320609"/>
    <x v="2"/>
    <x v="3"/>
    <s v="Sunkist Soda - Orange"/>
    <s v="Carbonated"/>
    <n v="14760591094"/>
    <s v="Monday, February 28, 2022"/>
    <s v="Cash"/>
    <n v="140"/>
    <n v="1"/>
    <n v="1"/>
    <n v="140"/>
    <n v="1"/>
    <n v="1"/>
    <n v="1"/>
    <n v="1"/>
    <d v="2022-02-28T00:00:00"/>
    <x v="70"/>
    <x v="0"/>
    <x v="0"/>
    <b v="1"/>
    <n v="1"/>
  </r>
  <r>
    <s v="Processed"/>
    <s v="VJ300320609"/>
    <x v="2"/>
    <x v="3"/>
    <s v="Coca Cola - Zero Sugar"/>
    <s v="Carbonated"/>
    <n v="14760837844"/>
    <s v="Monday, February 28, 2022"/>
    <s v="Cash"/>
    <n v="142"/>
    <n v="1"/>
    <n v="1"/>
    <n v="142"/>
    <n v="1"/>
    <n v="1"/>
    <n v="1"/>
    <n v="1"/>
    <d v="2022-02-28T00:00:00"/>
    <x v="44"/>
    <x v="0"/>
    <x v="0"/>
    <b v="1"/>
    <n v="1"/>
  </r>
  <r>
    <s v="Processed"/>
    <s v="VJ300320609"/>
    <x v="2"/>
    <x v="3"/>
    <s v="Funyuns - Flaming Hot"/>
    <s v="Food"/>
    <n v="14760894553"/>
    <s v="Monday, February 28, 2022"/>
    <s v="Cash"/>
    <n v="114"/>
    <n v="1.5"/>
    <n v="1"/>
    <n v="114"/>
    <n v="1.5"/>
    <n v="1"/>
    <n v="1.5"/>
    <n v="1.5"/>
    <d v="2022-02-28T00:00:00"/>
    <x v="71"/>
    <x v="1"/>
    <x v="1"/>
    <b v="1"/>
    <n v="1.5"/>
  </r>
  <r>
    <s v="Processed"/>
    <s v="VJ300320609"/>
    <x v="2"/>
    <x v="3"/>
    <s v="Funyuns - Flaming Hot"/>
    <s v="Food"/>
    <n v="14760960869"/>
    <s v="Monday, February 28, 2022"/>
    <s v="Cash"/>
    <n v="114"/>
    <n v="1.5"/>
    <n v="1"/>
    <n v="114"/>
    <n v="1.5"/>
    <n v="1"/>
    <n v="1.5"/>
    <n v="1.5"/>
    <d v="2022-02-28T00:00:00"/>
    <x v="71"/>
    <x v="1"/>
    <x v="1"/>
    <b v="1"/>
    <n v="1.5"/>
  </r>
  <r>
    <s v="Processed"/>
    <s v="VJ300320609"/>
    <x v="2"/>
    <x v="3"/>
    <s v="Funyuns - Flaming Hot"/>
    <s v="Food"/>
    <n v="14760961222"/>
    <s v="Monday, February 28, 2022"/>
    <s v="Cash"/>
    <n v="114"/>
    <n v="1.5"/>
    <n v="1"/>
    <n v="114"/>
    <n v="1.5"/>
    <n v="1"/>
    <n v="1.5"/>
    <n v="1.5"/>
    <d v="2022-02-28T00:00:00"/>
    <x v="71"/>
    <x v="1"/>
    <x v="1"/>
    <b v="1"/>
    <n v="1.5"/>
  </r>
  <r>
    <s v="Processed"/>
    <s v="VJ300320609"/>
    <x v="2"/>
    <x v="3"/>
    <s v="Coca Cola - Zero Sugar"/>
    <s v="Carbonated"/>
    <n v="14761513795"/>
    <s v="Monday, February 28, 2022"/>
    <s v="Cash"/>
    <n v="141"/>
    <n v="1"/>
    <n v="1"/>
    <n v="141"/>
    <n v="1"/>
    <n v="1"/>
    <n v="1"/>
    <n v="1"/>
    <d v="2022-02-28T00:00:00"/>
    <x v="44"/>
    <x v="0"/>
    <x v="0"/>
    <b v="1"/>
    <n v="1"/>
  </r>
  <r>
    <s v="Processed"/>
    <s v="VJ300320609"/>
    <x v="2"/>
    <x v="3"/>
    <s v="Monster Energy Original"/>
    <s v="Carbonated"/>
    <n v="14761580941"/>
    <s v="Monday, February 28, 2022"/>
    <s v="Cash"/>
    <n v="144"/>
    <n v="3"/>
    <n v="1"/>
    <n v="144"/>
    <n v="3"/>
    <n v="1"/>
    <n v="3"/>
    <n v="3"/>
    <d v="2022-02-28T00:00:00"/>
    <x v="5"/>
    <x v="0"/>
    <x v="0"/>
    <b v="1"/>
    <n v="3"/>
  </r>
  <r>
    <s v="Processed"/>
    <s v="VJ300205292"/>
    <x v="0"/>
    <x v="1"/>
    <s v="Coca Cola - Zero Sugar"/>
    <s v="Carbonated"/>
    <n v="14761650558"/>
    <s v="Tuesday, March 1, 2022"/>
    <s v="Cash"/>
    <n v="140"/>
    <n v="1.5"/>
    <n v="1"/>
    <n v="140"/>
    <n v="1.5"/>
    <n v="1"/>
    <n v="1.5"/>
    <n v="1.5"/>
    <d v="2022-02-28T00:00:00"/>
    <x v="44"/>
    <x v="0"/>
    <x v="0"/>
    <b v="1"/>
    <n v="1.5"/>
  </r>
  <r>
    <s v="Processed"/>
    <s v="VJ300320609"/>
    <x v="2"/>
    <x v="3"/>
    <s v="Sunkist Soda - Orange"/>
    <s v="Carbonated"/>
    <n v="14761867642"/>
    <s v="Tuesday, March 1, 2022"/>
    <s v="Cash"/>
    <n v="140"/>
    <n v="1"/>
    <n v="1"/>
    <n v="140"/>
    <n v="1"/>
    <n v="1"/>
    <n v="1"/>
    <n v="1"/>
    <d v="2022-03-01T00:00:00"/>
    <x v="70"/>
    <x v="0"/>
    <x v="0"/>
    <b v="1"/>
    <n v="1"/>
  </r>
  <r>
    <s v="Processed"/>
    <s v="VJ300320609"/>
    <x v="2"/>
    <x v="3"/>
    <s v="Fritos - Original"/>
    <s v="Food"/>
    <n v="14763323761"/>
    <s v="Tuesday, March 1, 2022"/>
    <s v="Credit"/>
    <n v="122"/>
    <n v="1.5"/>
    <n v="1"/>
    <n v="122"/>
    <n v="1.5"/>
    <n v="1"/>
    <n v="1.5"/>
    <n v="6"/>
    <d v="2022-03-01T00:00:00"/>
    <x v="83"/>
    <x v="1"/>
    <x v="1"/>
    <b v="1"/>
    <n v="1.5"/>
  </r>
  <r>
    <s v="Processed"/>
    <s v="VJ300320609"/>
    <x v="2"/>
    <x v="3"/>
    <s v="Chesters Fries Flaming hot"/>
    <s v="Food"/>
    <n v="14763323761"/>
    <s v="Tuesday, March 1, 2022"/>
    <s v="Credit"/>
    <n v="112"/>
    <n v="1.5"/>
    <n v="1"/>
    <n v="112"/>
    <n v="1.5"/>
    <n v="1"/>
    <n v="1.5"/>
    <n v="6"/>
    <d v="2022-03-01T00:00:00"/>
    <x v="42"/>
    <x v="1"/>
    <x v="1"/>
    <b v="1"/>
    <n v="1.5"/>
  </r>
  <r>
    <s v="Processed"/>
    <s v="VJ300320609"/>
    <x v="2"/>
    <x v="3"/>
    <s v="Red Bull - Original"/>
    <s v="Carbonated"/>
    <n v="14763323761"/>
    <s v="Tuesday, March 1, 2022"/>
    <s v="Credit"/>
    <n v="148"/>
    <n v="3"/>
    <n v="1"/>
    <n v="148"/>
    <n v="3"/>
    <n v="1"/>
    <n v="3"/>
    <n v="6"/>
    <d v="2022-03-01T00:00:00"/>
    <x v="45"/>
    <x v="0"/>
    <x v="0"/>
    <b v="1"/>
    <n v="3"/>
  </r>
  <r>
    <s v="Processed"/>
    <s v="VJ300320686"/>
    <x v="1"/>
    <x v="2"/>
    <s v="SunChips Multigrain - Salsa"/>
    <s v="Food"/>
    <n v="14763408820"/>
    <s v="Tuesday, March 1, 2022"/>
    <s v="Cash"/>
    <n v="110"/>
    <n v="1.5"/>
    <n v="1"/>
    <n v="110"/>
    <n v="1.5"/>
    <n v="1"/>
    <n v="1.5"/>
    <n v="1.5"/>
    <d v="2022-03-01T00:00:00"/>
    <x v="27"/>
    <x v="1"/>
    <x v="1"/>
    <b v="1"/>
    <n v="1.5"/>
  </r>
  <r>
    <s v="Processed"/>
    <s v="VJ300320609"/>
    <x v="2"/>
    <x v="3"/>
    <s v="Skinny Pop Popcorn"/>
    <s v="Food"/>
    <n v="14764506124"/>
    <s v="Tuesday, March 1, 2022"/>
    <s v="Cash"/>
    <n v="111"/>
    <n v="1.5"/>
    <n v="1"/>
    <n v="111"/>
    <n v="1.5"/>
    <n v="1"/>
    <n v="1.5"/>
    <n v="1.5"/>
    <d v="2022-03-01T00:00:00"/>
    <x v="8"/>
    <x v="1"/>
    <x v="1"/>
    <b v="1"/>
    <n v="1.5"/>
  </r>
  <r>
    <s v="Processed"/>
    <s v="VJ300320686"/>
    <x v="1"/>
    <x v="2"/>
    <s v="Keto Krisp - Almond Butter"/>
    <s v="Carbonated"/>
    <n v="14765009310"/>
    <s v="Tuesday, March 1, 2022"/>
    <s v="Cash"/>
    <n v="135"/>
    <n v="2"/>
    <n v="1"/>
    <n v="135"/>
    <n v="2"/>
    <n v="1"/>
    <n v="2"/>
    <n v="2"/>
    <d v="2022-03-01T00:00:00"/>
    <x v="64"/>
    <x v="0"/>
    <x v="0"/>
    <b v="1"/>
    <n v="2"/>
  </r>
  <r>
    <s v="Processed"/>
    <s v="VJ300320609"/>
    <x v="2"/>
    <x v="3"/>
    <s v="Monster Energy Original"/>
    <s v="Carbonated"/>
    <n v="14765068531"/>
    <s v="Tuesday, March 1, 2022"/>
    <s v="Cash"/>
    <n v="144"/>
    <n v="3"/>
    <n v="1"/>
    <n v="144"/>
    <n v="3"/>
    <n v="1"/>
    <n v="3"/>
    <n v="3"/>
    <d v="2022-03-01T00:00:00"/>
    <x v="5"/>
    <x v="0"/>
    <x v="0"/>
    <b v="1"/>
    <n v="3"/>
  </r>
  <r>
    <s v="Processed"/>
    <s v="VJ300320686"/>
    <x v="1"/>
    <x v="2"/>
    <s v="Wonderful Pistachios - Variety"/>
    <s v="Food"/>
    <n v="14765103808"/>
    <s v="Tuesday, March 1, 2022"/>
    <s v="Cash"/>
    <n v="138"/>
    <n v="2"/>
    <n v="1"/>
    <n v="138"/>
    <n v="2"/>
    <n v="1"/>
    <n v="2"/>
    <n v="2"/>
    <d v="2022-03-01T00:00:00"/>
    <x v="11"/>
    <x v="1"/>
    <x v="1"/>
    <b v="1"/>
    <n v="2"/>
  </r>
  <r>
    <s v="Processed"/>
    <s v="VJ300320609"/>
    <x v="2"/>
    <x v="3"/>
    <s v="Red Bull - Original"/>
    <s v="Carbonated"/>
    <n v="14765175086"/>
    <s v="Tuesday, March 1, 2022"/>
    <s v="Cash"/>
    <n v="148"/>
    <n v="3"/>
    <n v="1"/>
    <n v="148"/>
    <n v="3"/>
    <n v="1"/>
    <n v="3"/>
    <n v="3"/>
    <d v="2022-03-01T00:00:00"/>
    <x v="45"/>
    <x v="0"/>
    <x v="0"/>
    <b v="1"/>
    <n v="3"/>
  </r>
  <r>
    <s v="Processed"/>
    <s v="VJ300320609"/>
    <x v="2"/>
    <x v="3"/>
    <s v="Red Bull - Original"/>
    <s v="Carbonated"/>
    <n v="14765177339"/>
    <s v="Tuesday, March 1, 2022"/>
    <s v="Cash"/>
    <n v="148"/>
    <n v="3"/>
    <n v="1"/>
    <n v="148"/>
    <n v="3"/>
    <n v="1"/>
    <n v="3"/>
    <n v="3"/>
    <d v="2022-03-01T00:00:00"/>
    <x v="45"/>
    <x v="0"/>
    <x v="0"/>
    <b v="1"/>
    <n v="3"/>
  </r>
  <r>
    <s v="Processed"/>
    <s v="VJ300320611"/>
    <x v="0"/>
    <x v="0"/>
    <s v="Vitamin Water - Squeezed Lemonade"/>
    <s v="Water"/>
    <n v="14765397301"/>
    <s v="Tuesday, March 1, 2022"/>
    <s v="Credit"/>
    <n v="147"/>
    <n v="2.75"/>
    <n v="1"/>
    <n v="147"/>
    <n v="2.75"/>
    <n v="1"/>
    <n v="2.75"/>
    <n v="2.75"/>
    <d v="2022-03-01T00:00:00"/>
    <x v="66"/>
    <x v="3"/>
    <x v="3"/>
    <b v="1"/>
    <n v="2.75"/>
  </r>
  <r>
    <s v="Processed"/>
    <s v="VJ300320609"/>
    <x v="2"/>
    <x v="3"/>
    <s v="Oreo Single Server 6 ct"/>
    <s v="Food"/>
    <n v="14765620983"/>
    <s v="Tuesday, March 1, 2022"/>
    <s v="Cash"/>
    <n v="134"/>
    <n v="2"/>
    <n v="1"/>
    <n v="134"/>
    <n v="2"/>
    <n v="1"/>
    <n v="2"/>
    <n v="2"/>
    <d v="2022-03-01T00:00:00"/>
    <x v="74"/>
    <x v="1"/>
    <x v="1"/>
    <b v="1"/>
    <n v="2"/>
  </r>
  <r>
    <s v="Processed"/>
    <s v="VJ300205292"/>
    <x v="0"/>
    <x v="1"/>
    <s v="Lays Baked - Original"/>
    <s v="Food"/>
    <n v="14765642953"/>
    <s v="Tuesday, March 1, 2022"/>
    <s v="Cash"/>
    <n v="111"/>
    <n v="1.5"/>
    <n v="1"/>
    <n v="111"/>
    <n v="1.5"/>
    <n v="1"/>
    <n v="1.5"/>
    <n v="1.5"/>
    <d v="2022-03-01T00:00:00"/>
    <x v="55"/>
    <x v="1"/>
    <x v="1"/>
    <b v="1"/>
    <n v="1.5"/>
  </r>
  <r>
    <s v="Processed"/>
    <s v="VJ300320609"/>
    <x v="2"/>
    <x v="3"/>
    <s v="Coca Cola - Zero Sugar"/>
    <s v="Carbonated"/>
    <n v="14765784701"/>
    <s v="Tuesday, March 1, 2022"/>
    <s v="Cash"/>
    <n v="141"/>
    <n v="1"/>
    <n v="1"/>
    <n v="141"/>
    <n v="1"/>
    <n v="1"/>
    <n v="1"/>
    <n v="1"/>
    <d v="2022-03-01T00:00:00"/>
    <x v="44"/>
    <x v="0"/>
    <x v="0"/>
    <b v="1"/>
    <n v="1"/>
  </r>
  <r>
    <s v="Processed"/>
    <s v="VJ300320609"/>
    <x v="2"/>
    <x v="3"/>
    <s v="Oreo Single Server 6 ct"/>
    <s v="Food"/>
    <n v="14765855679"/>
    <s v="Tuesday, March 1, 2022"/>
    <s v="Cash"/>
    <n v="134"/>
    <n v="2"/>
    <n v="1"/>
    <n v="134"/>
    <n v="2"/>
    <n v="1"/>
    <n v="2"/>
    <n v="2"/>
    <d v="2022-03-01T00:00:00"/>
    <x v="74"/>
    <x v="1"/>
    <x v="1"/>
    <b v="1"/>
    <n v="2"/>
  </r>
  <r>
    <s v="Processed"/>
    <s v="VJ300320609"/>
    <x v="2"/>
    <x v="3"/>
    <s v="Good Health Veggie Stix - Zesty Ranch"/>
    <s v="Food"/>
    <n v="14765940363"/>
    <s v="Tuesday, March 1, 2022"/>
    <s v="Cash"/>
    <n v="110"/>
    <n v="1.5"/>
    <n v="1"/>
    <n v="110"/>
    <n v="1.5"/>
    <n v="1"/>
    <n v="1.5"/>
    <n v="1.5"/>
    <d v="2022-03-01T00:00:00"/>
    <x v="22"/>
    <x v="1"/>
    <x v="1"/>
    <b v="1"/>
    <n v="1.5"/>
  </r>
  <r>
    <s v="Processed"/>
    <s v="VJ300320609"/>
    <x v="2"/>
    <x v="3"/>
    <s v="Chesters Fries Flaming hot"/>
    <s v="Food"/>
    <n v="14766309775"/>
    <s v="Tuesday, March 1, 2022"/>
    <s v="Cash"/>
    <n v="112"/>
    <n v="1.5"/>
    <n v="1"/>
    <n v="112"/>
    <n v="1.5"/>
    <n v="1"/>
    <n v="1.5"/>
    <n v="1.5"/>
    <d v="2022-03-01T00:00:00"/>
    <x v="42"/>
    <x v="1"/>
    <x v="1"/>
    <b v="1"/>
    <n v="1.5"/>
  </r>
  <r>
    <s v="Processed"/>
    <s v="VJ300320609"/>
    <x v="2"/>
    <x v="3"/>
    <s v="Coca Cola - Zero Sugar"/>
    <s v="Carbonated"/>
    <n v="14766769644"/>
    <s v="Tuesday, March 1, 2022"/>
    <s v="Cash"/>
    <n v="142"/>
    <n v="1"/>
    <n v="1"/>
    <n v="142"/>
    <n v="1"/>
    <n v="1"/>
    <n v="1"/>
    <n v="1"/>
    <d v="2022-03-01T00:00:00"/>
    <x v="44"/>
    <x v="0"/>
    <x v="0"/>
    <b v="1"/>
    <n v="1"/>
  </r>
  <r>
    <s v="Processed"/>
    <s v="VJ300320609"/>
    <x v="2"/>
    <x v="3"/>
    <s v="Coca Cola - Zero Sugar"/>
    <s v="Carbonated"/>
    <n v="14766822247"/>
    <s v="Tuesday, March 1, 2022"/>
    <s v="Cash"/>
    <n v="141"/>
    <n v="1"/>
    <n v="1"/>
    <n v="141"/>
    <n v="1"/>
    <n v="1"/>
    <n v="1"/>
    <n v="1"/>
    <d v="2022-03-01T00:00:00"/>
    <x v="44"/>
    <x v="0"/>
    <x v="0"/>
    <b v="1"/>
    <n v="1"/>
  </r>
  <r>
    <s v="Processed"/>
    <s v="VJ300320609"/>
    <x v="2"/>
    <x v="3"/>
    <s v="Red Bull - Original"/>
    <s v="Carbonated"/>
    <n v="14766840245"/>
    <s v="Tuesday, March 1, 2022"/>
    <s v="Credit"/>
    <n v="148"/>
    <n v="3"/>
    <n v="1"/>
    <n v="148"/>
    <n v="3"/>
    <n v="1"/>
    <n v="3"/>
    <n v="3"/>
    <d v="2022-03-01T00:00:00"/>
    <x v="45"/>
    <x v="0"/>
    <x v="0"/>
    <b v="1"/>
    <n v="3"/>
  </r>
  <r>
    <s v="Processed"/>
    <s v="VJ300320609"/>
    <x v="2"/>
    <x v="3"/>
    <s v="Sunkist Soda - Orange"/>
    <s v="Carbonated"/>
    <n v="14766892731"/>
    <s v="Tuesday, March 1, 2022"/>
    <s v="Cash"/>
    <n v="140"/>
    <n v="1"/>
    <n v="1"/>
    <n v="140"/>
    <n v="1"/>
    <n v="1"/>
    <n v="1"/>
    <n v="1"/>
    <d v="2022-03-01T00:00:00"/>
    <x v="70"/>
    <x v="0"/>
    <x v="0"/>
    <b v="1"/>
    <n v="1"/>
  </r>
  <r>
    <s v="Processed"/>
    <s v="VJ300320609"/>
    <x v="2"/>
    <x v="3"/>
    <s v="Coca Cola - Zero Sugar"/>
    <s v="Carbonated"/>
    <n v="14766894657"/>
    <s v="Tuesday, March 1, 2022"/>
    <s v="Cash"/>
    <n v="141"/>
    <n v="1"/>
    <n v="1"/>
    <n v="141"/>
    <n v="1"/>
    <n v="1"/>
    <n v="1"/>
    <n v="1"/>
    <d v="2022-03-01T00:00:00"/>
    <x v="44"/>
    <x v="0"/>
    <x v="0"/>
    <b v="1"/>
    <n v="1"/>
  </r>
  <r>
    <s v="Processed"/>
    <s v="VJ300320609"/>
    <x v="2"/>
    <x v="3"/>
    <s v="Cheetos Flaming Hot Limon Crunchy"/>
    <s v="Food"/>
    <n v="14766971552"/>
    <s v="Wednesday, March 2, 2022"/>
    <s v="Cash"/>
    <n v="120"/>
    <n v="1.5"/>
    <n v="1"/>
    <n v="120"/>
    <n v="1.5"/>
    <n v="1"/>
    <n v="1.5"/>
    <n v="1.5"/>
    <d v="2022-03-01T00:00:00"/>
    <x v="75"/>
    <x v="1"/>
    <x v="1"/>
    <b v="1"/>
    <n v="1.5"/>
  </r>
  <r>
    <s v="Processed"/>
    <s v="VJ300320609"/>
    <x v="2"/>
    <x v="3"/>
    <s v="Skinny Pop Popcorn"/>
    <s v="Food"/>
    <n v="14767085766"/>
    <s v="Wednesday, March 2, 2022"/>
    <s v="Cash"/>
    <n v="111"/>
    <n v="1.5"/>
    <n v="1"/>
    <n v="111"/>
    <n v="1.5"/>
    <n v="1"/>
    <n v="1.5"/>
    <n v="1.5"/>
    <d v="2022-03-01T00:00:00"/>
    <x v="8"/>
    <x v="1"/>
    <x v="1"/>
    <b v="1"/>
    <n v="1.5"/>
  </r>
  <r>
    <s v="Processed"/>
    <s v="VJ300320609"/>
    <x v="2"/>
    <x v="3"/>
    <s v="Chesters Fries Flaming hot"/>
    <s v="Food"/>
    <n v="14767231744"/>
    <s v="Wednesday, March 2, 2022"/>
    <s v="Cash"/>
    <n v="112"/>
    <n v="1.5"/>
    <n v="1"/>
    <n v="112"/>
    <n v="1.5"/>
    <n v="1"/>
    <n v="1.5"/>
    <n v="1.5"/>
    <d v="2022-03-02T00:00:00"/>
    <x v="42"/>
    <x v="1"/>
    <x v="1"/>
    <b v="1"/>
    <n v="1.5"/>
  </r>
  <r>
    <s v="Processed"/>
    <s v="VJ300320609"/>
    <x v="2"/>
    <x v="3"/>
    <s v="Monster Energy Original"/>
    <s v="Carbonated"/>
    <n v="14767232484"/>
    <s v="Wednesday, March 2, 2022"/>
    <s v="Cash"/>
    <n v="146"/>
    <n v="3"/>
    <n v="1"/>
    <n v="146"/>
    <n v="3"/>
    <n v="1"/>
    <n v="3"/>
    <n v="3"/>
    <d v="2022-03-02T00:00:00"/>
    <x v="5"/>
    <x v="0"/>
    <x v="0"/>
    <b v="1"/>
    <n v="3"/>
  </r>
  <r>
    <s v="Processed"/>
    <s v="VJ300320609"/>
    <x v="2"/>
    <x v="3"/>
    <s v="Ritz Bits Cheese"/>
    <s v="Food"/>
    <n v="14767243943"/>
    <s v="Wednesday, March 2, 2022"/>
    <s v="Cash"/>
    <n v="123"/>
    <n v="1.5"/>
    <n v="1"/>
    <n v="123"/>
    <n v="1.5"/>
    <n v="1"/>
    <n v="1.5"/>
    <n v="1.5"/>
    <d v="2022-03-02T00:00:00"/>
    <x v="47"/>
    <x v="1"/>
    <x v="1"/>
    <b v="1"/>
    <n v="1.5"/>
  </r>
  <r>
    <s v="Processed"/>
    <s v="VJ300320609"/>
    <x v="2"/>
    <x v="3"/>
    <s v="Red Bull - Original"/>
    <s v="Carbonated"/>
    <n v="14767470231"/>
    <s v="Wednesday, March 2, 2022"/>
    <s v="Credit"/>
    <n v="148"/>
    <n v="3"/>
    <n v="1"/>
    <n v="148"/>
    <n v="3"/>
    <n v="1"/>
    <n v="3"/>
    <n v="3"/>
    <d v="2022-03-02T00:00:00"/>
    <x v="45"/>
    <x v="0"/>
    <x v="0"/>
    <b v="1"/>
    <n v="3"/>
  </r>
  <r>
    <s v="Processed"/>
    <s v="VJ300320609"/>
    <x v="2"/>
    <x v="3"/>
    <s v="Ritz Bits Cheese"/>
    <s v="Food"/>
    <n v="14767576489"/>
    <s v="Wednesday, March 2, 2022"/>
    <s v="Credit"/>
    <n v="123"/>
    <n v="1.5"/>
    <n v="1"/>
    <n v="123"/>
    <n v="1.5"/>
    <n v="1"/>
    <n v="1.5"/>
    <n v="1.5"/>
    <d v="2022-03-02T00:00:00"/>
    <x v="47"/>
    <x v="1"/>
    <x v="1"/>
    <b v="1"/>
    <n v="1.5"/>
  </r>
  <r>
    <s v="Processed"/>
    <s v="VJ300320609"/>
    <x v="2"/>
    <x v="3"/>
    <s v="Red Bull - Original"/>
    <s v="Carbonated"/>
    <n v="14767735491"/>
    <s v="Wednesday, March 2, 2022"/>
    <s v="Credit"/>
    <n v="148"/>
    <n v="3"/>
    <n v="1"/>
    <n v="148"/>
    <n v="3"/>
    <n v="1"/>
    <n v="3"/>
    <n v="3"/>
    <d v="2022-03-02T00:00:00"/>
    <x v="45"/>
    <x v="0"/>
    <x v="0"/>
    <b v="1"/>
    <n v="3"/>
  </r>
  <r>
    <s v="Processed"/>
    <s v="VJ300320609"/>
    <x v="2"/>
    <x v="3"/>
    <s v="Red Bull - Original"/>
    <s v="Carbonated"/>
    <n v="14768659093"/>
    <s v="Wednesday, March 2, 2022"/>
    <s v="Credit"/>
    <n v="148"/>
    <n v="3"/>
    <n v="1"/>
    <n v="148"/>
    <n v="3"/>
    <n v="1"/>
    <n v="3"/>
    <n v="3"/>
    <d v="2022-03-02T00:00:00"/>
    <x v="45"/>
    <x v="0"/>
    <x v="0"/>
    <b v="1"/>
    <n v="3"/>
  </r>
  <r>
    <s v="Processed"/>
    <s v="VJ300320686"/>
    <x v="1"/>
    <x v="2"/>
    <s v="Miss Vickie's Potato Chip - Jalapeno"/>
    <s v="Food"/>
    <n v="14768936659"/>
    <s v="Wednesday, March 2, 2022"/>
    <s v="Cash"/>
    <n v="113"/>
    <n v="1.5"/>
    <n v="1"/>
    <n v="113"/>
    <n v="1.5"/>
    <n v="1"/>
    <n v="1.5"/>
    <n v="1.5"/>
    <d v="2022-03-02T00:00:00"/>
    <x v="43"/>
    <x v="1"/>
    <x v="1"/>
    <b v="1"/>
    <n v="1.5"/>
  </r>
  <r>
    <s v="Processed"/>
    <s v="VJ300320686"/>
    <x v="1"/>
    <x v="2"/>
    <s v="Takis - Hot Chilli Pepper &amp; Lime"/>
    <s v="Food"/>
    <n v="14768970407"/>
    <s v="Wednesday, March 2, 2022"/>
    <s v="Credit"/>
    <n v="123"/>
    <n v="1.25"/>
    <n v="2"/>
    <n v="123"/>
    <n v="1.25"/>
    <n v="2"/>
    <n v="2.5"/>
    <n v="3.75"/>
    <d v="2022-03-02T00:00:00"/>
    <x v="1"/>
    <x v="1"/>
    <x v="1"/>
    <b v="1"/>
    <n v="1.25"/>
  </r>
  <r>
    <s v="Processed"/>
    <s v="VJ300320686"/>
    <x v="1"/>
    <x v="2"/>
    <s v="Takis - Hot Chilli Pepper &amp; Lime"/>
    <s v="Food"/>
    <n v="14768970407"/>
    <s v="Wednesday, March 2, 2022"/>
    <s v="Credit"/>
    <n v="124"/>
    <n v="1.25"/>
    <n v="1"/>
    <n v="124"/>
    <n v="1.25"/>
    <n v="1"/>
    <n v="1.25"/>
    <n v="3.75"/>
    <d v="2022-03-02T00:00:00"/>
    <x v="1"/>
    <x v="1"/>
    <x v="1"/>
    <b v="1"/>
    <n v="1.25"/>
  </r>
  <r>
    <s v="Processed"/>
    <s v="VJ300320686"/>
    <x v="1"/>
    <x v="2"/>
    <s v="Snapple Diet Tea - Lemon"/>
    <s v="Non Carbonated"/>
    <n v="14769062086"/>
    <s v="Wednesday, March 2, 2022"/>
    <s v="Cash"/>
    <n v="145"/>
    <n v="2.5"/>
    <n v="1"/>
    <n v="145"/>
    <n v="2.5"/>
    <n v="1"/>
    <n v="2.5"/>
    <n v="2.5"/>
    <d v="2022-03-02T00:00:00"/>
    <x v="7"/>
    <x v="2"/>
    <x v="2"/>
    <b v="1"/>
    <n v="2.5"/>
  </r>
  <r>
    <s v="Processed"/>
    <s v="VJ300320609"/>
    <x v="2"/>
    <x v="3"/>
    <s v="Monster Energy Original"/>
    <s v="Carbonated"/>
    <n v="14769174318"/>
    <s v="Wednesday, March 2, 2022"/>
    <s v="Credit"/>
    <n v="146"/>
    <n v="3"/>
    <n v="1"/>
    <n v="146"/>
    <n v="3"/>
    <n v="1"/>
    <n v="3"/>
    <n v="3"/>
    <d v="2022-03-02T00:00:00"/>
    <x v="5"/>
    <x v="0"/>
    <x v="0"/>
    <b v="1"/>
    <n v="3"/>
  </r>
  <r>
    <s v="Processed"/>
    <s v="VJ300320686"/>
    <x v="1"/>
    <x v="2"/>
    <s v="Keto Krisp - Almond Butter"/>
    <s v="Carbonated"/>
    <n v="14769359074"/>
    <s v="Wednesday, March 2, 2022"/>
    <s v="Cash"/>
    <n v="135"/>
    <n v="2"/>
    <n v="1"/>
    <n v="135"/>
    <n v="2"/>
    <n v="1"/>
    <n v="2"/>
    <n v="2"/>
    <d v="2022-03-02T00:00:00"/>
    <x v="64"/>
    <x v="0"/>
    <x v="0"/>
    <b v="1"/>
    <n v="2"/>
  </r>
  <r>
    <s v="Processed"/>
    <s v="VJ300320686"/>
    <x v="1"/>
    <x v="2"/>
    <s v="Robert Irvine's - Fit Crunch -  Chocolate Pea"/>
    <s v="Food"/>
    <n v="14769359913"/>
    <s v="Wednesday, March 2, 2022"/>
    <s v="Cash"/>
    <n v="132"/>
    <n v="2"/>
    <n v="1"/>
    <n v="132"/>
    <n v="2"/>
    <n v="1"/>
    <n v="2"/>
    <n v="2"/>
    <d v="2022-03-02T00:00:00"/>
    <x v="21"/>
    <x v="1"/>
    <x v="1"/>
    <b v="1"/>
    <n v="2"/>
  </r>
  <r>
    <s v="Processed"/>
    <s v="VJ300320686"/>
    <x v="1"/>
    <x v="2"/>
    <s v="Miss Vickie's Potato Chip - Jalapeno"/>
    <s v="Food"/>
    <n v="14770624203"/>
    <s v="Wednesday, March 2, 2022"/>
    <s v="Credit"/>
    <n v="113"/>
    <n v="1.5"/>
    <n v="1"/>
    <n v="113"/>
    <n v="1.5"/>
    <n v="1"/>
    <n v="1.5"/>
    <n v="1.5"/>
    <d v="2022-03-02T00:00:00"/>
    <x v="43"/>
    <x v="1"/>
    <x v="1"/>
    <b v="1"/>
    <n v="1.5"/>
  </r>
  <r>
    <s v="Processed"/>
    <s v="VJ300320609"/>
    <x v="2"/>
    <x v="3"/>
    <s v="Sunkist Soda - Orange"/>
    <s v="Carbonated"/>
    <n v="14770713447"/>
    <s v="Wednesday, March 2, 2022"/>
    <s v="Cash"/>
    <n v="140"/>
    <n v="1"/>
    <n v="1"/>
    <n v="140"/>
    <n v="1"/>
    <n v="1"/>
    <n v="1"/>
    <n v="1"/>
    <d v="2022-03-02T00:00:00"/>
    <x v="70"/>
    <x v="0"/>
    <x v="0"/>
    <b v="1"/>
    <n v="1"/>
  </r>
  <r>
    <s v="Processed"/>
    <s v="VJ300205292"/>
    <x v="0"/>
    <x v="1"/>
    <s v="Cheetos Baked - Crunchy Cheese"/>
    <s v="Food"/>
    <n v="14771156339"/>
    <s v="Wednesday, March 2, 2022"/>
    <s v="Credit"/>
    <n v="122"/>
    <n v="1.5"/>
    <n v="1"/>
    <n v="122"/>
    <n v="1.5"/>
    <n v="1"/>
    <n v="1.5"/>
    <n v="1.5"/>
    <d v="2022-03-02T00:00:00"/>
    <x v="85"/>
    <x v="1"/>
    <x v="1"/>
    <b v="1"/>
    <n v="1.5"/>
  </r>
  <r>
    <s v="Processed"/>
    <s v="VJ300320609"/>
    <x v="2"/>
    <x v="3"/>
    <s v="Red Bull - Original"/>
    <s v="Carbonated"/>
    <n v="14772266740"/>
    <s v="Wednesday, March 2, 2022"/>
    <s v="Credit"/>
    <n v="148"/>
    <n v="3"/>
    <n v="1"/>
    <n v="148"/>
    <n v="3"/>
    <n v="1"/>
    <n v="3"/>
    <n v="5"/>
    <d v="2022-03-02T00:00:00"/>
    <x v="45"/>
    <x v="0"/>
    <x v="0"/>
    <b v="1"/>
    <n v="3"/>
  </r>
  <r>
    <s v="Processed"/>
    <s v="VJ300320609"/>
    <x v="2"/>
    <x v="3"/>
    <s v="Oreo Single Server 6 ct"/>
    <s v="Food"/>
    <n v="14772266740"/>
    <s v="Wednesday, March 2, 2022"/>
    <s v="Credit"/>
    <n v="134"/>
    <n v="2"/>
    <n v="1"/>
    <n v="134"/>
    <n v="2"/>
    <n v="1"/>
    <n v="2"/>
    <n v="5"/>
    <d v="2022-03-02T00:00:00"/>
    <x v="74"/>
    <x v="1"/>
    <x v="1"/>
    <b v="1"/>
    <n v="2"/>
  </r>
  <r>
    <s v="Processed"/>
    <s v="VJ300320609"/>
    <x v="2"/>
    <x v="3"/>
    <s v="Coca Cola - Zero Sugar"/>
    <s v="Carbonated"/>
    <n v="14772311011"/>
    <s v="Wednesday, March 2, 2022"/>
    <s v="Cash"/>
    <n v="142"/>
    <n v="1"/>
    <n v="1"/>
    <n v="142"/>
    <n v="1"/>
    <n v="1"/>
    <n v="1"/>
    <n v="1"/>
    <d v="2022-03-02T00:00:00"/>
    <x v="44"/>
    <x v="0"/>
    <x v="0"/>
    <b v="1"/>
    <n v="1"/>
  </r>
  <r>
    <s v="Processed"/>
    <s v="VJ300320609"/>
    <x v="2"/>
    <x v="3"/>
    <s v="Nutter Butter Bites"/>
    <s v="Food"/>
    <n v="14772313249"/>
    <s v="Wednesday, March 2, 2022"/>
    <s v="Cash"/>
    <n v="124"/>
    <n v="1"/>
    <n v="1"/>
    <n v="124"/>
    <n v="1"/>
    <n v="1"/>
    <n v="1"/>
    <n v="1"/>
    <d v="2022-03-02T00:00:00"/>
    <x v="19"/>
    <x v="1"/>
    <x v="1"/>
    <b v="1"/>
    <n v="1"/>
  </r>
  <r>
    <s v="Processed"/>
    <s v="VJ300320609"/>
    <x v="2"/>
    <x v="3"/>
    <s v="Oreo Single Server 6 ct"/>
    <s v="Food"/>
    <n v="14772323463"/>
    <s v="Wednesday, March 2, 2022"/>
    <s v="Credit"/>
    <n v="138"/>
    <n v="2"/>
    <n v="1"/>
    <n v="138"/>
    <n v="2"/>
    <n v="1"/>
    <n v="2"/>
    <n v="2"/>
    <d v="2022-03-02T00:00:00"/>
    <x v="74"/>
    <x v="1"/>
    <x v="1"/>
    <b v="1"/>
    <n v="2"/>
  </r>
  <r>
    <s v="Processed"/>
    <s v="VJ300320609"/>
    <x v="2"/>
    <x v="3"/>
    <s v="Coca Cola - Zero Sugar"/>
    <s v="Carbonated"/>
    <n v="14772345736"/>
    <s v="Wednesday, March 2, 2022"/>
    <s v="Cash"/>
    <n v="142"/>
    <n v="1"/>
    <n v="1"/>
    <n v="142"/>
    <n v="1"/>
    <n v="1"/>
    <n v="1"/>
    <n v="1"/>
    <d v="2022-03-02T00:00:00"/>
    <x v="44"/>
    <x v="0"/>
    <x v="0"/>
    <b v="1"/>
    <n v="1"/>
  </r>
  <r>
    <s v="Processed"/>
    <s v="VJ300320609"/>
    <x v="2"/>
    <x v="3"/>
    <s v="Monster Energy Original"/>
    <s v="Carbonated"/>
    <n v="14772399611"/>
    <s v="Wednesday, March 2, 2022"/>
    <s v="Cash"/>
    <n v="144"/>
    <n v="3"/>
    <n v="1"/>
    <n v="144"/>
    <n v="3"/>
    <n v="1"/>
    <n v="3"/>
    <n v="3"/>
    <d v="2022-03-02T00:00:00"/>
    <x v="5"/>
    <x v="0"/>
    <x v="0"/>
    <b v="1"/>
    <n v="3"/>
  </r>
  <r>
    <s v="Processed"/>
    <s v="VJ300320609"/>
    <x v="2"/>
    <x v="3"/>
    <s v="Monster Energy Original"/>
    <s v="Carbonated"/>
    <n v="14772402409"/>
    <s v="Wednesday, March 2, 2022"/>
    <s v="Cash"/>
    <n v="146"/>
    <n v="3"/>
    <n v="1"/>
    <n v="146"/>
    <n v="3"/>
    <n v="1"/>
    <n v="3"/>
    <n v="3"/>
    <d v="2022-03-02T00:00:00"/>
    <x v="5"/>
    <x v="0"/>
    <x v="0"/>
    <b v="1"/>
    <n v="3"/>
  </r>
  <r>
    <s v="Processed"/>
    <s v="VJ300320609"/>
    <x v="2"/>
    <x v="3"/>
    <s v="Monster Energy Original"/>
    <s v="Carbonated"/>
    <n v="14773919702"/>
    <s v="Thursday, March 3, 2022"/>
    <s v="Credit"/>
    <n v="144"/>
    <n v="3"/>
    <n v="1"/>
    <n v="144"/>
    <n v="3"/>
    <n v="1"/>
    <n v="3"/>
    <n v="3"/>
    <d v="2022-03-03T00:00:00"/>
    <x v="5"/>
    <x v="0"/>
    <x v="0"/>
    <b v="1"/>
    <n v="3"/>
  </r>
  <r>
    <s v="Processed"/>
    <s v="VJ300320609"/>
    <x v="2"/>
    <x v="3"/>
    <s v="Fritos - Original"/>
    <s v="Food"/>
    <n v="14774258616"/>
    <s v="Thursday, March 3, 2022"/>
    <s v="Credit"/>
    <n v="122"/>
    <n v="1.5"/>
    <n v="1"/>
    <n v="122"/>
    <n v="1.5"/>
    <n v="1"/>
    <n v="1.5"/>
    <n v="5.5"/>
    <d v="2022-03-03T00:00:00"/>
    <x v="83"/>
    <x v="1"/>
    <x v="1"/>
    <b v="1"/>
    <n v="1.5"/>
  </r>
  <r>
    <s v="Processed"/>
    <s v="VJ300320609"/>
    <x v="2"/>
    <x v="3"/>
    <s v="Oreo Single Server 6 ct"/>
    <s v="Food"/>
    <n v="14774258616"/>
    <s v="Thursday, March 3, 2022"/>
    <s v="Credit"/>
    <n v="134"/>
    <n v="2"/>
    <n v="1"/>
    <n v="134"/>
    <n v="2"/>
    <n v="1"/>
    <n v="2"/>
    <n v="5.5"/>
    <d v="2022-03-03T00:00:00"/>
    <x v="74"/>
    <x v="1"/>
    <x v="1"/>
    <b v="1"/>
    <n v="2"/>
  </r>
  <r>
    <s v="Processed"/>
    <s v="VJ300320609"/>
    <x v="2"/>
    <x v="3"/>
    <s v="Oreo Single Server 6 ct"/>
    <s v="Food"/>
    <n v="14774258616"/>
    <s v="Thursday, March 3, 2022"/>
    <s v="Credit"/>
    <n v="138"/>
    <n v="2"/>
    <n v="1"/>
    <n v="138"/>
    <n v="2"/>
    <n v="1"/>
    <n v="2"/>
    <n v="5.5"/>
    <d v="2022-03-03T00:00:00"/>
    <x v="74"/>
    <x v="1"/>
    <x v="1"/>
    <b v="1"/>
    <n v="2"/>
  </r>
  <r>
    <s v="Processed"/>
    <s v="VJ300320686"/>
    <x v="1"/>
    <x v="2"/>
    <s v="SunChips Multigrain - Salsa"/>
    <s v="Food"/>
    <n v="14774691425"/>
    <s v="Thursday, March 3, 2022"/>
    <s v="Cash"/>
    <n v="110"/>
    <n v="1.5"/>
    <n v="1"/>
    <n v="110"/>
    <n v="1.5"/>
    <n v="1"/>
    <n v="1.5"/>
    <n v="1.5"/>
    <d v="2022-03-03T00:00:00"/>
    <x v="27"/>
    <x v="1"/>
    <x v="1"/>
    <b v="1"/>
    <n v="1.5"/>
  </r>
  <r>
    <s v="Processed"/>
    <s v="VJ300320686"/>
    <x v="1"/>
    <x v="2"/>
    <s v="SunChips Multigrain - Salsa"/>
    <s v="Food"/>
    <n v="14774860714"/>
    <s v="Thursday, March 3, 2022"/>
    <s v="Cash"/>
    <n v="110"/>
    <n v="1.5"/>
    <n v="1"/>
    <n v="110"/>
    <n v="1.5"/>
    <n v="1"/>
    <n v="1.5"/>
    <n v="1.5"/>
    <d v="2022-03-03T00:00:00"/>
    <x v="27"/>
    <x v="1"/>
    <x v="1"/>
    <b v="1"/>
    <n v="1.5"/>
  </r>
  <r>
    <s v="Processed"/>
    <s v="VJ300320609"/>
    <x v="2"/>
    <x v="3"/>
    <s v="Monster Energy Original"/>
    <s v="Carbonated"/>
    <n v="14774989050"/>
    <s v="Thursday, March 3, 2022"/>
    <s v="Cash"/>
    <n v="146"/>
    <n v="3"/>
    <n v="1"/>
    <n v="146"/>
    <n v="3"/>
    <n v="1"/>
    <n v="3"/>
    <n v="3"/>
    <d v="2022-03-03T00:00:00"/>
    <x v="5"/>
    <x v="0"/>
    <x v="0"/>
    <b v="1"/>
    <n v="3"/>
  </r>
  <r>
    <s v="Processed"/>
    <s v="VJ300320686"/>
    <x v="1"/>
    <x v="2"/>
    <s v="SunChips Multigrain - Salsa"/>
    <s v="Food"/>
    <n v="14775156191"/>
    <s v="Thursday, March 3, 2022"/>
    <s v="Credit"/>
    <n v="110"/>
    <n v="1.5"/>
    <n v="1"/>
    <n v="110"/>
    <n v="1.5"/>
    <n v="1"/>
    <n v="1.5"/>
    <n v="1.5"/>
    <d v="2022-03-03T00:00:00"/>
    <x v="27"/>
    <x v="1"/>
    <x v="1"/>
    <b v="1"/>
    <n v="1.5"/>
  </r>
  <r>
    <s v="Processed"/>
    <s v="VJ300320609"/>
    <x v="2"/>
    <x v="3"/>
    <s v="Monster Energy Original"/>
    <s v="Carbonated"/>
    <n v="14775947168"/>
    <s v="Thursday, March 3, 2022"/>
    <s v="Cash"/>
    <n v="146"/>
    <n v="3"/>
    <n v="1"/>
    <n v="146"/>
    <n v="3"/>
    <n v="1"/>
    <n v="3"/>
    <n v="3"/>
    <d v="2022-03-03T00:00:00"/>
    <x v="5"/>
    <x v="0"/>
    <x v="0"/>
    <b v="1"/>
    <n v="3"/>
  </r>
  <r>
    <s v="Processed"/>
    <s v="VJ300320609"/>
    <x v="2"/>
    <x v="3"/>
    <s v="Coca Cola - Zero Sugar"/>
    <s v="Carbonated"/>
    <n v="14776052558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86"/>
    <x v="1"/>
    <x v="2"/>
    <s v="Robert Irvine's - Fit Crunch -  Chocolate Pea"/>
    <s v="Food"/>
    <n v="14776528958"/>
    <s v="Thursday, March 3, 2022"/>
    <s v="Cash"/>
    <n v="132"/>
    <n v="2"/>
    <n v="1"/>
    <n v="132"/>
    <n v="2"/>
    <n v="1"/>
    <n v="2"/>
    <n v="2"/>
    <d v="2022-03-03T00:00:00"/>
    <x v="21"/>
    <x v="1"/>
    <x v="1"/>
    <b v="1"/>
    <n v="2"/>
  </r>
  <r>
    <s v="Processed"/>
    <s v="VJ300320609"/>
    <x v="2"/>
    <x v="3"/>
    <s v="Sunkist Soda - Orange"/>
    <s v="Carbonated"/>
    <n v="14776842076"/>
    <s v="Thursday, March 3, 2022"/>
    <s v="Cash"/>
    <n v="140"/>
    <n v="1"/>
    <n v="1"/>
    <n v="140"/>
    <n v="1"/>
    <n v="1"/>
    <n v="1"/>
    <n v="1"/>
    <d v="2022-03-03T00:00:00"/>
    <x v="70"/>
    <x v="0"/>
    <x v="0"/>
    <b v="1"/>
    <n v="1"/>
  </r>
  <r>
    <s v="Processed"/>
    <s v="VJ300320609"/>
    <x v="2"/>
    <x v="3"/>
    <s v="Coca Cola - Zero Sugar"/>
    <s v="Carbonated"/>
    <n v="14777311898"/>
    <s v="Thursday, March 3, 2022"/>
    <s v="Cash"/>
    <n v="142"/>
    <n v="1"/>
    <n v="1"/>
    <n v="142"/>
    <n v="1"/>
    <n v="1"/>
    <n v="1"/>
    <n v="1"/>
    <d v="2022-03-03T00:00:00"/>
    <x v="44"/>
    <x v="0"/>
    <x v="0"/>
    <b v="1"/>
    <n v="1"/>
  </r>
  <r>
    <s v="Processed"/>
    <s v="VJ300320609"/>
    <x v="2"/>
    <x v="3"/>
    <s v="Coca Cola - Zero Sugar"/>
    <s v="Carbonated"/>
    <n v="14777342212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09"/>
    <x v="2"/>
    <x v="3"/>
    <s v="Fritos - Original"/>
    <s v="Food"/>
    <n v="14777817473"/>
    <s v="Thursday, March 3, 2022"/>
    <s v="Credit"/>
    <n v="122"/>
    <n v="1.5"/>
    <n v="1"/>
    <n v="122"/>
    <n v="1.5"/>
    <n v="1"/>
    <n v="1.5"/>
    <n v="1.5"/>
    <d v="2022-03-03T00:00:00"/>
    <x v="83"/>
    <x v="1"/>
    <x v="1"/>
    <b v="1"/>
    <n v="1.5"/>
  </r>
  <r>
    <s v="Processed"/>
    <s v="VJ300320609"/>
    <x v="2"/>
    <x v="3"/>
    <s v="Coca Cola - Zero Sugar"/>
    <s v="Carbonated"/>
    <n v="14777842983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09"/>
    <x v="2"/>
    <x v="3"/>
    <s v="Coca Cola - Zero Sugar"/>
    <s v="Carbonated"/>
    <n v="14777910272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09"/>
    <x v="2"/>
    <x v="3"/>
    <s v="Coca Cola - Zero Sugar"/>
    <s v="Carbonated"/>
    <n v="14777910925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09"/>
    <x v="2"/>
    <x v="3"/>
    <s v="Coca Cola - Zero Sugar"/>
    <s v="Carbonated"/>
    <n v="14777922944"/>
    <s v="Thursday, March 3, 2022"/>
    <s v="Cash"/>
    <n v="141"/>
    <n v="1"/>
    <n v="1"/>
    <n v="141"/>
    <n v="1"/>
    <n v="1"/>
    <n v="1"/>
    <n v="1"/>
    <d v="2022-03-03T00:00:00"/>
    <x v="44"/>
    <x v="0"/>
    <x v="0"/>
    <b v="1"/>
    <n v="1"/>
  </r>
  <r>
    <s v="Processed"/>
    <s v="VJ300320609"/>
    <x v="2"/>
    <x v="3"/>
    <s v="Oreo Single Server 6 ct"/>
    <s v="Food"/>
    <n v="14778644364"/>
    <s v="Friday, March 4, 2022"/>
    <s v="Credit"/>
    <n v="138"/>
    <n v="2"/>
    <n v="1"/>
    <n v="138"/>
    <n v="2"/>
    <n v="1"/>
    <n v="2"/>
    <n v="5.5"/>
    <d v="2022-03-04T00:00:00"/>
    <x v="74"/>
    <x v="1"/>
    <x v="1"/>
    <b v="1"/>
    <n v="2"/>
  </r>
  <r>
    <s v="Processed"/>
    <s v="VJ300320609"/>
    <x v="2"/>
    <x v="3"/>
    <s v="Oreo Single Server 6 ct"/>
    <s v="Food"/>
    <n v="14778644364"/>
    <s v="Friday, March 4, 2022"/>
    <s v="Credit"/>
    <n v="134"/>
    <n v="2"/>
    <n v="1"/>
    <n v="134"/>
    <n v="2"/>
    <n v="1"/>
    <n v="2"/>
    <n v="5.5"/>
    <d v="2022-03-04T00:00:00"/>
    <x v="74"/>
    <x v="1"/>
    <x v="1"/>
    <b v="1"/>
    <n v="2"/>
  </r>
  <r>
    <s v="Processed"/>
    <s v="VJ300320609"/>
    <x v="2"/>
    <x v="3"/>
    <s v="Chesters Fries Flaming hot"/>
    <s v="Food"/>
    <n v="14778644364"/>
    <s v="Friday, March 4, 2022"/>
    <s v="Credit"/>
    <n v="112"/>
    <n v="1.5"/>
    <n v="1"/>
    <n v="112"/>
    <n v="1.5"/>
    <n v="1"/>
    <n v="1.5"/>
    <n v="5.5"/>
    <d v="2022-03-04T00:00:00"/>
    <x v="42"/>
    <x v="1"/>
    <x v="1"/>
    <b v="1"/>
    <n v="1.5"/>
  </r>
  <r>
    <s v="Processed"/>
    <s v="VJ300320609"/>
    <x v="2"/>
    <x v="3"/>
    <s v="Sunkist Soda - Orange"/>
    <s v="Carbonated"/>
    <n v="14779719001"/>
    <s v="Friday, March 4, 2022"/>
    <s v="Cash"/>
    <n v="140"/>
    <n v="1"/>
    <n v="1"/>
    <n v="140"/>
    <n v="1"/>
    <n v="1"/>
    <n v="1"/>
    <n v="1"/>
    <d v="2022-03-04T00:00:00"/>
    <x v="70"/>
    <x v="0"/>
    <x v="0"/>
    <b v="1"/>
    <n v="1"/>
  </r>
  <r>
    <s v="Processed"/>
    <s v="VJ300320686"/>
    <x v="1"/>
    <x v="2"/>
    <s v="SunChips Multigrain - Salsa"/>
    <s v="Food"/>
    <n v="14779950663"/>
    <s v="Friday, March 4, 2022"/>
    <s v="Cash"/>
    <n v="110"/>
    <n v="1.5"/>
    <n v="1"/>
    <n v="110"/>
    <n v="1.5"/>
    <n v="1"/>
    <n v="1.5"/>
    <n v="1.5"/>
    <d v="2022-03-04T00:00:00"/>
    <x v="27"/>
    <x v="1"/>
    <x v="1"/>
    <b v="1"/>
    <n v="1.5"/>
  </r>
  <r>
    <s v="Processed"/>
    <s v="VJ300320686"/>
    <x v="1"/>
    <x v="2"/>
    <s v="Robert Irvine's - Fit Crunch -  Chocolate Pea"/>
    <s v="Food"/>
    <n v="14781106890"/>
    <s v="Friday, March 4, 2022"/>
    <s v="Cash"/>
    <n v="132"/>
    <n v="2"/>
    <n v="1"/>
    <n v="132"/>
    <n v="2"/>
    <n v="1"/>
    <n v="2"/>
    <n v="2"/>
    <d v="2022-03-04T00:00:00"/>
    <x v="21"/>
    <x v="1"/>
    <x v="1"/>
    <b v="1"/>
    <n v="2"/>
  </r>
  <r>
    <s v="Processed"/>
    <s v="VJ300320609"/>
    <x v="2"/>
    <x v="3"/>
    <s v="Sunkist Soda - Orange"/>
    <s v="Carbonated"/>
    <n v="14781556949"/>
    <s v="Friday, March 4, 2022"/>
    <s v="Cash"/>
    <n v="140"/>
    <n v="1"/>
    <n v="1"/>
    <n v="140"/>
    <n v="1"/>
    <n v="1"/>
    <n v="1"/>
    <n v="1"/>
    <d v="2022-03-04T00:00:00"/>
    <x v="70"/>
    <x v="0"/>
    <x v="0"/>
    <b v="1"/>
    <n v="1"/>
  </r>
  <r>
    <s v="Processed"/>
    <s v="VJ300320609"/>
    <x v="2"/>
    <x v="3"/>
    <s v="Monster Energy Original"/>
    <s v="Carbonated"/>
    <n v="14781559935"/>
    <s v="Friday, March 4, 2022"/>
    <s v="Cash"/>
    <n v="144"/>
    <n v="3"/>
    <n v="1"/>
    <n v="144"/>
    <n v="3"/>
    <n v="1"/>
    <n v="3"/>
    <n v="3"/>
    <d v="2022-03-04T00:00:00"/>
    <x v="5"/>
    <x v="0"/>
    <x v="0"/>
    <b v="1"/>
    <n v="3"/>
  </r>
  <r>
    <s v="Processed"/>
    <s v="VJ300320609"/>
    <x v="2"/>
    <x v="3"/>
    <s v="Coca Cola - Zero Sugar"/>
    <s v="Carbonated"/>
    <n v="14781562268"/>
    <s v="Friday, March 4, 2022"/>
    <s v="Cash"/>
    <n v="142"/>
    <n v="1"/>
    <n v="1"/>
    <n v="142"/>
    <n v="1"/>
    <n v="1"/>
    <n v="1"/>
    <n v="1"/>
    <d v="2022-03-04T00:00:00"/>
    <x v="44"/>
    <x v="0"/>
    <x v="0"/>
    <b v="1"/>
    <n v="1"/>
  </r>
  <r>
    <s v="Processed"/>
    <s v="VJ300205292"/>
    <x v="0"/>
    <x v="1"/>
    <s v="Miss Vickie's Potato Chip - Sea Salt Original"/>
    <s v="Food"/>
    <n v="14781847699"/>
    <s v="Friday, March 4, 2022"/>
    <s v="Credit"/>
    <n v="114"/>
    <n v="1.5"/>
    <n v="1"/>
    <n v="114"/>
    <n v="1.5"/>
    <n v="1"/>
    <n v="1.5"/>
    <n v="1.5"/>
    <d v="2022-03-04T00:00:00"/>
    <x v="13"/>
    <x v="1"/>
    <x v="1"/>
    <b v="1"/>
    <n v="1.5"/>
  </r>
  <r>
    <s v="Processed"/>
    <s v="VJ300320609"/>
    <x v="2"/>
    <x v="3"/>
    <s v="Coca Cola - Zero Sugar"/>
    <s v="Carbonated"/>
    <n v="14781982168"/>
    <s v="Friday, March 4, 2022"/>
    <s v="Cash"/>
    <n v="141"/>
    <n v="1"/>
    <n v="1"/>
    <n v="141"/>
    <n v="1"/>
    <n v="1"/>
    <n v="1"/>
    <n v="1"/>
    <d v="2022-03-04T00:00:00"/>
    <x v="44"/>
    <x v="0"/>
    <x v="0"/>
    <b v="1"/>
    <n v="1"/>
  </r>
  <r>
    <s v="Processed"/>
    <s v="VJ300320609"/>
    <x v="2"/>
    <x v="3"/>
    <s v="Newtons Fig Bar"/>
    <s v="Food"/>
    <n v="14782028390"/>
    <s v="Friday, March 4, 2022"/>
    <s v="Cash"/>
    <n v="136"/>
    <n v="1.5"/>
    <n v="1"/>
    <n v="136"/>
    <n v="1.5"/>
    <n v="1"/>
    <n v="1.5"/>
    <n v="1.5"/>
    <d v="2022-03-04T00:00:00"/>
    <x v="26"/>
    <x v="1"/>
    <x v="1"/>
    <b v="1"/>
    <n v="1.5"/>
  </r>
  <r>
    <s v="Processed"/>
    <s v="VJ300320609"/>
    <x v="2"/>
    <x v="3"/>
    <s v="Oreo Single Server 6 ct"/>
    <s v="Food"/>
    <n v="14782283255"/>
    <s v="Friday, March 4, 2022"/>
    <s v="Cash"/>
    <n v="134"/>
    <n v="2"/>
    <n v="1"/>
    <n v="134"/>
    <n v="2"/>
    <n v="1"/>
    <n v="2"/>
    <n v="2"/>
    <d v="2022-03-04T00:00:00"/>
    <x v="74"/>
    <x v="1"/>
    <x v="1"/>
    <b v="1"/>
    <n v="2"/>
  </r>
  <r>
    <s v="Processed"/>
    <s v="VJ300320609"/>
    <x v="2"/>
    <x v="3"/>
    <s v="Chesters Fries Flaming hot"/>
    <s v="Food"/>
    <n v="14782430582"/>
    <s v="Friday, March 4, 2022"/>
    <s v="Cash"/>
    <n v="112"/>
    <n v="1.5"/>
    <n v="1"/>
    <n v="112"/>
    <n v="1.5"/>
    <n v="1"/>
    <n v="1.5"/>
    <n v="1.5"/>
    <d v="2022-03-04T00:00:00"/>
    <x v="42"/>
    <x v="1"/>
    <x v="1"/>
    <b v="1"/>
    <n v="1.5"/>
  </r>
  <r>
    <s v="Processed"/>
    <s v="VJ300320609"/>
    <x v="2"/>
    <x v="3"/>
    <s v="Coca Cola - Zero Sugar"/>
    <s v="Carbonated"/>
    <n v="14782625172"/>
    <s v="Friday, March 4, 2022"/>
    <s v="Cash"/>
    <n v="142"/>
    <n v="1"/>
    <n v="1"/>
    <n v="142"/>
    <n v="1"/>
    <n v="1"/>
    <n v="1"/>
    <n v="1"/>
    <d v="2022-03-04T00:00:00"/>
    <x v="44"/>
    <x v="0"/>
    <x v="0"/>
    <b v="1"/>
    <n v="1"/>
  </r>
  <r>
    <s v="Processed"/>
    <s v="VJ300320609"/>
    <x v="2"/>
    <x v="3"/>
    <s v="Sunkist Soda - Orange"/>
    <s v="Carbonated"/>
    <n v="14783079450"/>
    <s v="Friday, March 4, 2022"/>
    <s v="Credit"/>
    <n v="140"/>
    <n v="1"/>
    <n v="1"/>
    <n v="140"/>
    <n v="1"/>
    <n v="1"/>
    <n v="1"/>
    <n v="1"/>
    <d v="2022-03-04T00:00:00"/>
    <x v="70"/>
    <x v="0"/>
    <x v="0"/>
    <b v="1"/>
    <n v="1"/>
  </r>
  <r>
    <s v="Processed"/>
    <s v="VJ300320609"/>
    <x v="2"/>
    <x v="3"/>
    <s v="Coca Cola - Zero Sugar"/>
    <s v="Carbonated"/>
    <n v="14783151207"/>
    <s v="Friday, March 4, 2022"/>
    <s v="Cash"/>
    <n v="142"/>
    <n v="1"/>
    <n v="1"/>
    <n v="142"/>
    <n v="1"/>
    <n v="1"/>
    <n v="1"/>
    <n v="1"/>
    <d v="2022-03-04T00:00:00"/>
    <x v="44"/>
    <x v="0"/>
    <x v="0"/>
    <b v="1"/>
    <n v="1"/>
  </r>
  <r>
    <s v="Processed"/>
    <s v="VJ300320609"/>
    <x v="2"/>
    <x v="3"/>
    <s v="Coca Cola - Zero Sugar"/>
    <s v="Carbonated"/>
    <n v="14783466663"/>
    <s v="Saturday, March 5, 2022"/>
    <s v="Cash"/>
    <n v="142"/>
    <n v="1"/>
    <n v="1"/>
    <n v="142"/>
    <n v="1"/>
    <n v="1"/>
    <n v="1"/>
    <n v="1"/>
    <d v="2022-03-05T00:00:00"/>
    <x v="44"/>
    <x v="0"/>
    <x v="0"/>
    <b v="1"/>
    <n v="1"/>
  </r>
  <r>
    <s v="Processed"/>
    <s v="VJ300320609"/>
    <x v="2"/>
    <x v="3"/>
    <s v="Newtons Fig Bar"/>
    <s v="Food"/>
    <n v="14783968960"/>
    <s v="Saturday, March 5, 2022"/>
    <s v="Credit"/>
    <n v="135"/>
    <n v="1.5"/>
    <n v="1"/>
    <n v="135"/>
    <n v="1.5"/>
    <n v="1"/>
    <n v="1.5"/>
    <n v="1.5"/>
    <d v="2022-03-05T00:00:00"/>
    <x v="26"/>
    <x v="1"/>
    <x v="1"/>
    <b v="1"/>
    <n v="1.5"/>
  </r>
  <r>
    <s v="Processed"/>
    <s v="VJ300320609"/>
    <x v="2"/>
    <x v="3"/>
    <s v="Sunkist Soda - Orange"/>
    <s v="Carbonated"/>
    <n v="14783971722"/>
    <s v="Saturday, March 5, 2022"/>
    <s v="Credit"/>
    <n v="140"/>
    <n v="1"/>
    <n v="1"/>
    <n v="140"/>
    <n v="1"/>
    <n v="1"/>
    <n v="1"/>
    <n v="1"/>
    <d v="2022-03-05T00:00:00"/>
    <x v="70"/>
    <x v="0"/>
    <x v="0"/>
    <b v="1"/>
    <n v="1"/>
  </r>
  <r>
    <s v="Processed"/>
    <s v="VJ300320609"/>
    <x v="2"/>
    <x v="3"/>
    <s v="Monster Energy Original"/>
    <s v="Carbonated"/>
    <n v="14783987159"/>
    <s v="Saturday, March 5, 2022"/>
    <s v="Cash"/>
    <n v="146"/>
    <n v="3"/>
    <n v="1"/>
    <n v="146"/>
    <n v="3"/>
    <n v="1"/>
    <n v="3"/>
    <n v="3"/>
    <d v="2022-03-05T00:00:00"/>
    <x v="5"/>
    <x v="0"/>
    <x v="0"/>
    <b v="1"/>
    <n v="3"/>
  </r>
  <r>
    <s v="Processed"/>
    <s v="VJ300320609"/>
    <x v="2"/>
    <x v="3"/>
    <s v="Good Health Veggie Stix - Zesty Ranch"/>
    <s v="Food"/>
    <n v="14783990127"/>
    <s v="Saturday, March 5, 2022"/>
    <s v="Cash"/>
    <n v="110"/>
    <n v="1.5"/>
    <n v="1"/>
    <n v="110"/>
    <n v="1.5"/>
    <n v="1"/>
    <n v="1.5"/>
    <n v="1.5"/>
    <d v="2022-03-05T00:00:00"/>
    <x v="22"/>
    <x v="1"/>
    <x v="1"/>
    <b v="1"/>
    <n v="1.5"/>
  </r>
  <r>
    <s v="Processed"/>
    <s v="VJ300320609"/>
    <x v="2"/>
    <x v="3"/>
    <s v="Cheetos - Fleming Hot Crunchy"/>
    <s v="Food"/>
    <n v="14783992124"/>
    <s v="Saturday, March 5, 2022"/>
    <s v="Cash"/>
    <n v="113"/>
    <n v="1.5"/>
    <n v="1"/>
    <n v="113"/>
    <n v="1.5"/>
    <n v="1"/>
    <n v="1.5"/>
    <n v="1.5"/>
    <d v="2022-03-05T00:00:00"/>
    <x v="16"/>
    <x v="1"/>
    <x v="1"/>
    <b v="1"/>
    <n v="1.5"/>
  </r>
  <r>
    <s v="Processed"/>
    <s v="VJ300320609"/>
    <x v="2"/>
    <x v="3"/>
    <s v="Nutter Butter Bites"/>
    <s v="Food"/>
    <n v="14784054191"/>
    <s v="Saturday, March 5, 2022"/>
    <s v="Credit"/>
    <n v="124"/>
    <n v="1"/>
    <n v="1"/>
    <n v="124"/>
    <n v="1"/>
    <n v="1"/>
    <n v="1"/>
    <n v="1"/>
    <d v="2022-03-05T00:00:00"/>
    <x v="19"/>
    <x v="1"/>
    <x v="1"/>
    <b v="1"/>
    <n v="1"/>
  </r>
  <r>
    <s v="Processed"/>
    <s v="VJ300320609"/>
    <x v="2"/>
    <x v="3"/>
    <s v="Monster Energy Original"/>
    <s v="Carbonated"/>
    <n v="14784653236"/>
    <s v="Saturday, March 5, 2022"/>
    <s v="Cash"/>
    <n v="146"/>
    <n v="3"/>
    <n v="1"/>
    <n v="146"/>
    <n v="3"/>
    <n v="1"/>
    <n v="3"/>
    <n v="3"/>
    <d v="2022-03-05T00:00:00"/>
    <x v="5"/>
    <x v="0"/>
    <x v="0"/>
    <b v="1"/>
    <n v="3"/>
  </r>
  <r>
    <s v="Processed"/>
    <s v="VJ300205292"/>
    <x v="0"/>
    <x v="1"/>
    <s v="KitKat - Crisp Wafers"/>
    <s v="Food"/>
    <n v="14784869294"/>
    <s v="Saturday, March 5, 2022"/>
    <s v="Cash"/>
    <n v="130"/>
    <n v="2"/>
    <n v="1"/>
    <n v="130"/>
    <n v="2"/>
    <n v="1"/>
    <n v="2"/>
    <n v="2"/>
    <d v="2022-03-05T00:00:00"/>
    <x v="10"/>
    <x v="1"/>
    <x v="1"/>
    <b v="1"/>
    <n v="2"/>
  </r>
  <r>
    <s v="Processed"/>
    <s v="VJ300205292"/>
    <x v="0"/>
    <x v="1"/>
    <s v="Lays Baked - Original"/>
    <s v="Food"/>
    <n v="14785177116"/>
    <s v="Saturday, March 5, 2022"/>
    <s v="Cash"/>
    <n v="111"/>
    <n v="1.5"/>
    <n v="1"/>
    <n v="111"/>
    <n v="1.5"/>
    <n v="1"/>
    <n v="1.5"/>
    <n v="1.5"/>
    <d v="2022-03-05T00:00:00"/>
    <x v="55"/>
    <x v="1"/>
    <x v="1"/>
    <b v="1"/>
    <n v="1.5"/>
  </r>
  <r>
    <s v="Processed"/>
    <s v="VJ300205292"/>
    <x v="0"/>
    <x v="1"/>
    <s v="Lays Baked - Original"/>
    <s v="Food"/>
    <n v="14785179897"/>
    <s v="Saturday, March 5, 2022"/>
    <s v="Cash"/>
    <n v="111"/>
    <n v="1.5"/>
    <n v="1"/>
    <n v="111"/>
    <n v="1.5"/>
    <n v="1"/>
    <n v="1.5"/>
    <n v="1.5"/>
    <d v="2022-03-05T00:00:00"/>
    <x v="55"/>
    <x v="1"/>
    <x v="1"/>
    <b v="1"/>
    <n v="1.5"/>
  </r>
  <r>
    <s v="Processed"/>
    <s v="VJ300205292"/>
    <x v="0"/>
    <x v="1"/>
    <s v="Poland Springs Water"/>
    <s v="Water"/>
    <n v="14785779716"/>
    <s v="Saturday, March 5, 2022"/>
    <s v="Credit"/>
    <n v="144"/>
    <n v="1.5"/>
    <n v="1"/>
    <n v="144"/>
    <n v="1.5"/>
    <n v="1"/>
    <n v="1.5"/>
    <n v="1.5"/>
    <d v="2022-03-05T00:00:00"/>
    <x v="29"/>
    <x v="3"/>
    <x v="3"/>
    <b v="1"/>
    <n v="1.5"/>
  </r>
  <r>
    <s v="Processed"/>
    <s v="VJ300205292"/>
    <x v="0"/>
    <x v="1"/>
    <s v="Vitamin Water - Ice Cool Blue Lavender"/>
    <s v="Water"/>
    <n v="14786072399"/>
    <s v="Saturday, March 5, 2022"/>
    <s v="Cash"/>
    <n v="145"/>
    <n v="2.75"/>
    <n v="1"/>
    <n v="145"/>
    <n v="2.75"/>
    <n v="1"/>
    <n v="2.75"/>
    <n v="2.75"/>
    <d v="2022-03-05T00:00:00"/>
    <x v="52"/>
    <x v="3"/>
    <x v="3"/>
    <b v="1"/>
    <n v="2.75"/>
  </r>
  <r>
    <s v="Processed"/>
    <s v="VJ300205292"/>
    <x v="0"/>
    <x v="1"/>
    <s v="Snapple Diet Tea - Peach Tea"/>
    <s v="Non Carbonated"/>
    <n v="14787737452"/>
    <s v="Sunday, March 6, 2022"/>
    <s v="Cash"/>
    <n v="143"/>
    <n v="2.5"/>
    <n v="1"/>
    <n v="143"/>
    <n v="2.5"/>
    <n v="1"/>
    <n v="2.5"/>
    <n v="2.5"/>
    <d v="2022-03-06T00:00:00"/>
    <x v="37"/>
    <x v="2"/>
    <x v="2"/>
    <b v="1"/>
    <n v="2.5"/>
  </r>
  <r>
    <s v="Processed"/>
    <s v="VJ300205292"/>
    <x v="0"/>
    <x v="1"/>
    <s v="Snapple Diet Tea - Peach Tea"/>
    <s v="Non Carbonated"/>
    <n v="14787739988"/>
    <s v="Sunday, March 6, 2022"/>
    <s v="Cash"/>
    <n v="143"/>
    <n v="2.5"/>
    <n v="1"/>
    <n v="143"/>
    <n v="2.5"/>
    <n v="1"/>
    <n v="2.5"/>
    <n v="2.5"/>
    <d v="2022-03-06T00:00:00"/>
    <x v="37"/>
    <x v="2"/>
    <x v="2"/>
    <b v="1"/>
    <n v="2.5"/>
  </r>
  <r>
    <s v="Processed"/>
    <s v="VJ300205292"/>
    <x v="0"/>
    <x v="1"/>
    <s v="Lays Baked - Original"/>
    <s v="Food"/>
    <n v="14787775065"/>
    <s v="Sunday, March 6, 2022"/>
    <s v="Cash"/>
    <n v="111"/>
    <n v="1.5"/>
    <n v="1"/>
    <n v="111"/>
    <n v="1.5"/>
    <n v="1"/>
    <n v="1.5"/>
    <n v="1.5"/>
    <d v="2022-03-06T00:00:00"/>
    <x v="55"/>
    <x v="1"/>
    <x v="1"/>
    <b v="1"/>
    <n v="1.5"/>
  </r>
  <r>
    <s v="Processed"/>
    <s v="VJ300205292"/>
    <x v="0"/>
    <x v="1"/>
    <s v="Poland Springs Water"/>
    <s v="Water"/>
    <n v="14788235810"/>
    <s v="Sunday, March 6, 2022"/>
    <s v="Credit"/>
    <n v="144"/>
    <n v="1.5"/>
    <n v="1"/>
    <n v="144"/>
    <n v="1.5"/>
    <n v="1"/>
    <n v="1.5"/>
    <n v="1.5"/>
    <d v="2022-03-06T00:00:00"/>
    <x v="29"/>
    <x v="3"/>
    <x v="3"/>
    <b v="1"/>
    <n v="1.5"/>
  </r>
  <r>
    <s v="Processed"/>
    <s v="VJ300205292"/>
    <x v="0"/>
    <x v="1"/>
    <s v="Oberto Specialty Meats - Original"/>
    <s v="Food"/>
    <n v="14788238646"/>
    <s v="Sunday, March 6, 2022"/>
    <s v="Credit"/>
    <n v="113"/>
    <n v="2"/>
    <n v="1"/>
    <n v="113"/>
    <n v="2"/>
    <n v="1"/>
    <n v="2"/>
    <n v="2"/>
    <d v="2022-03-06T00:00:00"/>
    <x v="76"/>
    <x v="1"/>
    <x v="1"/>
    <b v="1"/>
    <n v="2"/>
  </r>
  <r>
    <s v="Processed"/>
    <s v="VJ300205292"/>
    <x v="0"/>
    <x v="1"/>
    <s v="Miss Vickie's Potato Chip - Sea Salt &amp; Vinega"/>
    <s v="Food"/>
    <n v="14789215408"/>
    <s v="Monday, March 7, 2022"/>
    <s v="Cash"/>
    <n v="112"/>
    <n v="1.5"/>
    <n v="1"/>
    <n v="112"/>
    <n v="1.5"/>
    <n v="1"/>
    <n v="1.5"/>
    <n v="1.5"/>
    <d v="2022-03-06T00:00:00"/>
    <x v="3"/>
    <x v="1"/>
    <x v="1"/>
    <b v="1"/>
    <n v="1.5"/>
  </r>
  <r>
    <s v="Processed"/>
    <s v="VJ300205292"/>
    <x v="0"/>
    <x v="1"/>
    <s v="Poland Springs Water"/>
    <s v="Water"/>
    <n v="14789217000"/>
    <s v="Monday, March 7, 2022"/>
    <s v="Cash"/>
    <n v="144"/>
    <n v="1.5"/>
    <n v="1"/>
    <n v="144"/>
    <n v="1.5"/>
    <n v="1"/>
    <n v="1.5"/>
    <n v="1.5"/>
    <d v="2022-03-06T00:00:00"/>
    <x v="29"/>
    <x v="3"/>
    <x v="3"/>
    <b v="1"/>
    <n v="1.5"/>
  </r>
  <r>
    <s v="Processed"/>
    <s v="VJ300320609"/>
    <x v="2"/>
    <x v="3"/>
    <s v="Chesters Fries Flaming hot"/>
    <s v="Food"/>
    <n v="14789621656"/>
    <s v="Monday, March 7, 2022"/>
    <s v="Credit"/>
    <n v="112"/>
    <n v="1.5"/>
    <n v="1"/>
    <n v="112"/>
    <n v="1.5"/>
    <n v="1"/>
    <n v="1.5"/>
    <n v="1.5"/>
    <d v="2022-03-07T00:00:00"/>
    <x v="42"/>
    <x v="1"/>
    <x v="1"/>
    <b v="1"/>
    <n v="1.5"/>
  </r>
  <r>
    <s v="Processed"/>
    <s v="VJ300320686"/>
    <x v="1"/>
    <x v="2"/>
    <s v="SunChips Multigrain - Harvest Cheddar"/>
    <s v="Food"/>
    <n v="14791368419"/>
    <s v="Monday, March 7, 2022"/>
    <s v="Cash"/>
    <n v="121"/>
    <n v="1.5"/>
    <n v="1"/>
    <n v="121"/>
    <n v="1.5"/>
    <n v="1"/>
    <n v="1.5"/>
    <n v="1.5"/>
    <d v="2022-03-07T00:00:00"/>
    <x v="35"/>
    <x v="1"/>
    <x v="1"/>
    <b v="1"/>
    <n v="1.5"/>
  </r>
  <r>
    <s v="Processed"/>
    <s v="VJ300320686"/>
    <x v="1"/>
    <x v="2"/>
    <s v="Robert Irvine's - Fit Crunch -  Chocolate Pea"/>
    <s v="Food"/>
    <n v="14792277935"/>
    <s v="Monday, March 7, 2022"/>
    <s v="Cash"/>
    <n v="132"/>
    <n v="2"/>
    <n v="1"/>
    <n v="132"/>
    <n v="2"/>
    <n v="1"/>
    <n v="2"/>
    <n v="2"/>
    <d v="2022-03-07T00:00:00"/>
    <x v="21"/>
    <x v="1"/>
    <x v="1"/>
    <b v="1"/>
    <n v="2"/>
  </r>
  <r>
    <s v="Processed"/>
    <s v="VJ300320609"/>
    <x v="2"/>
    <x v="3"/>
    <s v="Monster Energy Original"/>
    <s v="Carbonated"/>
    <n v="14792572748"/>
    <s v="Monday, March 7, 2022"/>
    <s v="Cash"/>
    <n v="144"/>
    <n v="3"/>
    <n v="1"/>
    <n v="144"/>
    <n v="3"/>
    <n v="1"/>
    <n v="3"/>
    <n v="3"/>
    <d v="2022-03-07T00:00:00"/>
    <x v="5"/>
    <x v="0"/>
    <x v="0"/>
    <b v="1"/>
    <n v="3"/>
  </r>
  <r>
    <s v="Processed"/>
    <s v="VJ300320609"/>
    <x v="2"/>
    <x v="3"/>
    <s v="Coca Cola - Zero Sugar"/>
    <s v="Carbonated"/>
    <n v="14792591507"/>
    <s v="Monday, March 7, 2022"/>
    <s v="Cash"/>
    <n v="141"/>
    <n v="1"/>
    <n v="1"/>
    <n v="141"/>
    <n v="1"/>
    <n v="1"/>
    <n v="1"/>
    <n v="1"/>
    <d v="2022-03-07T00:00:00"/>
    <x v="44"/>
    <x v="0"/>
    <x v="0"/>
    <b v="1"/>
    <n v="1"/>
  </r>
  <r>
    <s v="Processed"/>
    <s v="VJ300205292"/>
    <x v="0"/>
    <x v="1"/>
    <s v="Oberto Specialty Meats - Original"/>
    <s v="Food"/>
    <n v="14793336466"/>
    <s v="Monday, March 7, 2022"/>
    <s v="Credit"/>
    <n v="113"/>
    <n v="2"/>
    <n v="1"/>
    <n v="113"/>
    <n v="2"/>
    <n v="1"/>
    <n v="2"/>
    <n v="5"/>
    <d v="2022-03-07T00:00:00"/>
    <x v="76"/>
    <x v="1"/>
    <x v="1"/>
    <b v="1"/>
    <n v="2"/>
  </r>
  <r>
    <s v="Processed"/>
    <s v="VJ300205292"/>
    <x v="0"/>
    <x v="1"/>
    <s v="Poland Springs Water"/>
    <s v="Water"/>
    <n v="14793336466"/>
    <s v="Monday, March 7, 2022"/>
    <s v="Credit"/>
    <n v="144"/>
    <n v="1.5"/>
    <n v="2"/>
    <n v="144"/>
    <n v="1.5"/>
    <n v="2"/>
    <n v="3"/>
    <n v="5"/>
    <d v="2022-03-07T00:00:00"/>
    <x v="29"/>
    <x v="3"/>
    <x v="3"/>
    <b v="1"/>
    <n v="1.5"/>
  </r>
  <r>
    <s v="Processed"/>
    <s v="VJ300205292"/>
    <x v="0"/>
    <x v="1"/>
    <s v="Vitamin Water - Squeezed Lemonade"/>
    <s v="Water"/>
    <n v="14793342609"/>
    <s v="Monday, March 7, 2022"/>
    <s v="Cash"/>
    <n v="147"/>
    <n v="2.75"/>
    <n v="1"/>
    <n v="147"/>
    <n v="2.75"/>
    <n v="1"/>
    <n v="2.75"/>
    <n v="2.75"/>
    <d v="2022-03-07T00:00:00"/>
    <x v="66"/>
    <x v="3"/>
    <x v="3"/>
    <b v="1"/>
    <n v="2.75"/>
  </r>
  <r>
    <s v="Processed"/>
    <s v="VJ300320609"/>
    <x v="2"/>
    <x v="3"/>
    <s v="Coca Cola - Zero Sugar"/>
    <s v="Carbonated"/>
    <n v="14794166707"/>
    <s v="Monday, March 7, 2022"/>
    <s v="Cash"/>
    <n v="142"/>
    <n v="1"/>
    <n v="1"/>
    <n v="142"/>
    <n v="1"/>
    <n v="1"/>
    <n v="1"/>
    <n v="1"/>
    <d v="2022-03-07T00:00:00"/>
    <x v="44"/>
    <x v="0"/>
    <x v="0"/>
    <b v="1"/>
    <n v="1"/>
  </r>
  <r>
    <s v="Processed"/>
    <s v="VJ300320609"/>
    <x v="2"/>
    <x v="3"/>
    <s v="Sunkist Soda - Orange"/>
    <s v="Carbonated"/>
    <n v="14794169134"/>
    <s v="Monday, March 7, 2022"/>
    <s v="Cash"/>
    <n v="140"/>
    <n v="1"/>
    <n v="1"/>
    <n v="140"/>
    <n v="1"/>
    <n v="1"/>
    <n v="1"/>
    <n v="1"/>
    <d v="2022-03-07T00:00:00"/>
    <x v="70"/>
    <x v="0"/>
    <x v="0"/>
    <b v="1"/>
    <n v="1"/>
  </r>
  <r>
    <s v="Processed"/>
    <s v="VJ300320609"/>
    <x v="2"/>
    <x v="3"/>
    <s v="Cheetos - Fleming Hot Crunchy"/>
    <s v="Food"/>
    <n v="14794332260"/>
    <s v="Monday, March 7, 2022"/>
    <s v="Credit"/>
    <n v="113"/>
    <n v="1.5"/>
    <n v="1"/>
    <n v="113"/>
    <n v="1.5"/>
    <n v="1"/>
    <n v="1.5"/>
    <n v="1.5"/>
    <d v="2022-03-07T00:00:00"/>
    <x v="16"/>
    <x v="1"/>
    <x v="1"/>
    <b v="1"/>
    <n v="1.5"/>
  </r>
  <r>
    <s v="Processed"/>
    <s v="VJ300320609"/>
    <x v="2"/>
    <x v="3"/>
    <s v="Coca Cola - Zero Sugar"/>
    <s v="Carbonated"/>
    <n v="14794374335"/>
    <s v="Monday, March 7, 2022"/>
    <s v="Cash"/>
    <n v="142"/>
    <n v="1"/>
    <n v="1"/>
    <n v="142"/>
    <n v="1"/>
    <n v="1"/>
    <n v="1"/>
    <n v="1"/>
    <d v="2022-03-07T00:00:00"/>
    <x v="44"/>
    <x v="0"/>
    <x v="0"/>
    <b v="1"/>
    <n v="1"/>
  </r>
  <r>
    <s v="Processed"/>
    <s v="VJ300320609"/>
    <x v="2"/>
    <x v="3"/>
    <s v="Cheetos Flaming Hot Limon Crunchy"/>
    <s v="Food"/>
    <n v="14794382961"/>
    <s v="Tuesday, March 8, 2022"/>
    <s v="Cash"/>
    <n v="120"/>
    <n v="1.5"/>
    <n v="1"/>
    <n v="120"/>
    <n v="1.5"/>
    <n v="1"/>
    <n v="1.5"/>
    <n v="1.5"/>
    <d v="2022-03-07T00:00:00"/>
    <x v="75"/>
    <x v="1"/>
    <x v="1"/>
    <b v="1"/>
    <n v="1.5"/>
  </r>
  <r>
    <s v="Processed"/>
    <s v="VJ300320609"/>
    <x v="2"/>
    <x v="3"/>
    <s v="Cheetos Flaming Hot Limon Crunchy"/>
    <s v="Food"/>
    <n v="14794386581"/>
    <s v="Tuesday, March 8, 2022"/>
    <s v="Cash"/>
    <n v="120"/>
    <n v="1.5"/>
    <n v="1"/>
    <n v="120"/>
    <n v="1.5"/>
    <n v="1"/>
    <n v="1.5"/>
    <n v="1.5"/>
    <d v="2022-03-07T00:00:00"/>
    <x v="75"/>
    <x v="1"/>
    <x v="1"/>
    <b v="1"/>
    <n v="1.5"/>
  </r>
  <r>
    <s v="Processed"/>
    <s v="VJ300320609"/>
    <x v="2"/>
    <x v="3"/>
    <s v="Cheetos - Fleming Hot Crunchy"/>
    <s v="Food"/>
    <n v="14794911180"/>
    <s v="Tuesday, March 8, 2022"/>
    <s v="Credit"/>
    <n v="113"/>
    <n v="1.5"/>
    <n v="1"/>
    <n v="113"/>
    <n v="1.5"/>
    <n v="1"/>
    <n v="1.5"/>
    <n v="1.5"/>
    <d v="2022-03-08T00:00:00"/>
    <x v="16"/>
    <x v="1"/>
    <x v="1"/>
    <b v="1"/>
    <n v="1.5"/>
  </r>
  <r>
    <s v="Processed"/>
    <s v="VJ300320609"/>
    <x v="2"/>
    <x v="3"/>
    <s v="Ritz Bits Cheese"/>
    <s v="Food"/>
    <n v="14796062595"/>
    <s v="Tuesday, March 8, 2022"/>
    <s v="Cash"/>
    <n v="123"/>
    <n v="1.5"/>
    <n v="1"/>
    <n v="123"/>
    <n v="1.5"/>
    <n v="1"/>
    <n v="1.5"/>
    <n v="1.5"/>
    <d v="2022-03-08T00:00:00"/>
    <x v="47"/>
    <x v="1"/>
    <x v="1"/>
    <b v="1"/>
    <n v="1.5"/>
  </r>
  <r>
    <s v="Processed"/>
    <s v="VJ300320686"/>
    <x v="1"/>
    <x v="2"/>
    <s v="Miss Vickie's Potato Chip - Jalapeno"/>
    <s v="Food"/>
    <n v="14796597020"/>
    <s v="Tuesday, March 8, 2022"/>
    <s v="Cash"/>
    <n v="113"/>
    <n v="1.5"/>
    <n v="1"/>
    <n v="113"/>
    <n v="1.5"/>
    <n v="1"/>
    <n v="1.5"/>
    <n v="1.5"/>
    <d v="2022-03-08T00:00:00"/>
    <x v="43"/>
    <x v="1"/>
    <x v="1"/>
    <b v="1"/>
    <n v="1.5"/>
  </r>
  <r>
    <s v="Processed"/>
    <s v="VJ300320609"/>
    <x v="2"/>
    <x v="3"/>
    <s v="Monster Energy Original"/>
    <s v="Carbonated"/>
    <n v="14796744620"/>
    <s v="Tuesday, March 8, 2022"/>
    <s v="Cash"/>
    <n v="144"/>
    <n v="3"/>
    <n v="1"/>
    <n v="144"/>
    <n v="3"/>
    <n v="1"/>
    <n v="3"/>
    <n v="3"/>
    <d v="2022-03-08T00:00:00"/>
    <x v="5"/>
    <x v="0"/>
    <x v="0"/>
    <b v="1"/>
    <n v="3"/>
  </r>
  <r>
    <s v="Processed"/>
    <s v="VJ300320686"/>
    <x v="1"/>
    <x v="2"/>
    <s v="Robert Irvine's - Fit Crunch -  Chocolate Pea"/>
    <s v="Food"/>
    <n v="14796862640"/>
    <s v="Tuesday, March 8, 2022"/>
    <s v="Cash"/>
    <n v="132"/>
    <n v="2"/>
    <n v="1"/>
    <n v="132"/>
    <n v="2"/>
    <n v="1"/>
    <n v="2"/>
    <n v="2"/>
    <d v="2022-03-08T00:00:00"/>
    <x v="21"/>
    <x v="1"/>
    <x v="1"/>
    <b v="1"/>
    <n v="2"/>
  </r>
  <r>
    <s v="Processed"/>
    <s v="VJ300320686"/>
    <x v="1"/>
    <x v="2"/>
    <s v="SunChips Multigrain - Harvest Cheddar"/>
    <s v="Food"/>
    <n v="14796921625"/>
    <s v="Tuesday, March 8, 2022"/>
    <s v="Cash"/>
    <n v="121"/>
    <n v="1.5"/>
    <n v="1"/>
    <n v="121"/>
    <n v="1.5"/>
    <n v="1"/>
    <n v="1.5"/>
    <n v="1.5"/>
    <d v="2022-03-08T00:00:00"/>
    <x v="35"/>
    <x v="1"/>
    <x v="1"/>
    <b v="1"/>
    <n v="1.5"/>
  </r>
  <r>
    <s v="Processed"/>
    <s v="VJ300320609"/>
    <x v="2"/>
    <x v="3"/>
    <s v="Skinny Pop Popcorn"/>
    <s v="Food"/>
    <n v="14797183447"/>
    <s v="Tuesday, March 8, 2022"/>
    <s v="Credit"/>
    <n v="111"/>
    <n v="1.5"/>
    <n v="1"/>
    <n v="111"/>
    <n v="1.5"/>
    <n v="1"/>
    <n v="1.5"/>
    <n v="1.5"/>
    <d v="2022-03-08T00:00:00"/>
    <x v="8"/>
    <x v="1"/>
    <x v="1"/>
    <b v="1"/>
    <n v="1.5"/>
  </r>
  <r>
    <s v="Processed"/>
    <s v="VJ300320686"/>
    <x v="1"/>
    <x v="2"/>
    <s v="Miss Vickie's Potato Chip - Jalapeno"/>
    <s v="Food"/>
    <n v="14797699773"/>
    <s v="Tuesday, March 8, 2022"/>
    <s v="Cash"/>
    <n v="113"/>
    <n v="1.5"/>
    <n v="1"/>
    <n v="113"/>
    <n v="1.5"/>
    <n v="1"/>
    <n v="1.5"/>
    <n v="1.5"/>
    <d v="2022-03-08T00:00:00"/>
    <x v="43"/>
    <x v="1"/>
    <x v="1"/>
    <b v="1"/>
    <n v="1.5"/>
  </r>
  <r>
    <s v="Processed"/>
    <s v="VJ300320609"/>
    <x v="2"/>
    <x v="3"/>
    <s v="Sunkist Soda - Orange"/>
    <s v="Carbonated"/>
    <n v="14798550510"/>
    <s v="Tuesday, March 8, 2022"/>
    <s v="Cash"/>
    <n v="140"/>
    <n v="1"/>
    <n v="1"/>
    <n v="140"/>
    <n v="1"/>
    <n v="1"/>
    <n v="1"/>
    <n v="1"/>
    <d v="2022-03-08T00:00:00"/>
    <x v="70"/>
    <x v="0"/>
    <x v="0"/>
    <b v="1"/>
    <n v="1"/>
  </r>
  <r>
    <s v="Processed"/>
    <s v="VJ300320611"/>
    <x v="0"/>
    <x v="0"/>
    <s v="Robert Irvine's - Fit Crunch -  Chocolate Pea"/>
    <s v="Food"/>
    <n v="14798567319"/>
    <s v="Tuesday, March 8, 2022"/>
    <s v="Credit"/>
    <n v="138"/>
    <n v="2"/>
    <n v="1"/>
    <n v="138"/>
    <n v="2"/>
    <n v="1"/>
    <n v="2"/>
    <n v="2"/>
    <d v="2022-03-08T00:00:00"/>
    <x v="21"/>
    <x v="1"/>
    <x v="1"/>
    <b v="1"/>
    <n v="2"/>
  </r>
  <r>
    <s v="Processed"/>
    <s v="VJ300320609"/>
    <x v="2"/>
    <x v="3"/>
    <s v="Sunkist Soda - Orange"/>
    <s v="Carbonated"/>
    <n v="14798567304"/>
    <s v="Tuesday, March 8, 2022"/>
    <s v="Cash"/>
    <n v="140"/>
    <n v="1"/>
    <n v="1"/>
    <n v="140"/>
    <n v="1"/>
    <n v="1"/>
    <n v="1"/>
    <n v="1"/>
    <d v="2022-03-08T00:00:00"/>
    <x v="70"/>
    <x v="0"/>
    <x v="0"/>
    <b v="1"/>
    <n v="1"/>
  </r>
  <r>
    <s v="Processed"/>
    <s v="VJ300320609"/>
    <x v="2"/>
    <x v="3"/>
    <s v="Monster Energy Original"/>
    <s v="Carbonated"/>
    <n v="14798685851"/>
    <s v="Tuesday, March 8, 2022"/>
    <s v="Cash"/>
    <n v="146"/>
    <n v="3"/>
    <n v="1"/>
    <n v="146"/>
    <n v="3"/>
    <n v="1"/>
    <n v="3"/>
    <n v="3"/>
    <d v="2022-03-08T00:00:00"/>
    <x v="5"/>
    <x v="0"/>
    <x v="0"/>
    <b v="1"/>
    <n v="3"/>
  </r>
  <r>
    <s v="Processed"/>
    <s v="VJ300320609"/>
    <x v="2"/>
    <x v="3"/>
    <s v="Sunkist Soda - Orange"/>
    <s v="Carbonated"/>
    <n v="14799118456"/>
    <s v="Tuesday, March 8, 2022"/>
    <s v="Cash"/>
    <n v="140"/>
    <n v="1"/>
    <n v="1"/>
    <n v="140"/>
    <n v="1"/>
    <n v="1"/>
    <n v="1"/>
    <n v="1"/>
    <d v="2022-03-08T00:00:00"/>
    <x v="70"/>
    <x v="0"/>
    <x v="0"/>
    <b v="1"/>
    <n v="1"/>
  </r>
  <r>
    <s v="Processed"/>
    <s v="VJ300320609"/>
    <x v="2"/>
    <x v="3"/>
    <s v="Coca Cola - Zero Sugar"/>
    <s v="Carbonated"/>
    <n v="14799141731"/>
    <s v="Tuesday, March 8, 2022"/>
    <s v="Cash"/>
    <n v="142"/>
    <n v="1"/>
    <n v="1"/>
    <n v="142"/>
    <n v="1"/>
    <n v="1"/>
    <n v="1"/>
    <n v="1"/>
    <d v="2022-03-08T00:00:00"/>
    <x v="44"/>
    <x v="0"/>
    <x v="0"/>
    <b v="1"/>
    <n v="1"/>
  </r>
  <r>
    <s v="Processed"/>
    <s v="VJ300320609"/>
    <x v="2"/>
    <x v="3"/>
    <s v="Monster Energy Original"/>
    <s v="Carbonated"/>
    <n v="14799503990"/>
    <s v="Tuesday, March 8, 2022"/>
    <s v="Cash"/>
    <n v="144"/>
    <n v="3"/>
    <n v="1"/>
    <n v="144"/>
    <n v="3"/>
    <n v="1"/>
    <n v="3"/>
    <n v="3"/>
    <d v="2022-03-08T00:00:00"/>
    <x v="5"/>
    <x v="0"/>
    <x v="0"/>
    <b v="1"/>
    <n v="3"/>
  </r>
  <r>
    <s v="Processed"/>
    <s v="VJ300320609"/>
    <x v="2"/>
    <x v="3"/>
    <s v="Sunkist Soda - Orange"/>
    <s v="Carbonated"/>
    <n v="14799755626"/>
    <s v="Tuesday, March 8, 2022"/>
    <s v="Cash"/>
    <n v="140"/>
    <n v="1"/>
    <n v="1"/>
    <n v="140"/>
    <n v="1"/>
    <n v="1"/>
    <n v="1"/>
    <n v="1"/>
    <d v="2022-03-08T00:00:00"/>
    <x v="70"/>
    <x v="0"/>
    <x v="0"/>
    <b v="1"/>
    <n v="1"/>
  </r>
  <r>
    <s v="Processed"/>
    <s v="VJ300320686"/>
    <x v="1"/>
    <x v="2"/>
    <s v="Belvita Snack Packs - Blueberry"/>
    <s v="Food"/>
    <n v="14801633305"/>
    <s v="Wednesday, March 9, 2022"/>
    <s v="Cash"/>
    <n v="122"/>
    <n v="1.25"/>
    <n v="1"/>
    <n v="122"/>
    <n v="1.25"/>
    <n v="1"/>
    <n v="1.25"/>
    <n v="1.25"/>
    <d v="2022-03-09T00:00:00"/>
    <x v="79"/>
    <x v="1"/>
    <x v="1"/>
    <b v="1"/>
    <n v="1.25"/>
  </r>
  <r>
    <s v="Processed"/>
    <s v="VJ300320686"/>
    <x v="1"/>
    <x v="2"/>
    <s v="Robert Irvine's - Fit Crunch -  Chocolate Pea"/>
    <s v="Food"/>
    <n v="14802206083"/>
    <s v="Wednesday, March 9, 2022"/>
    <s v="Cash"/>
    <n v="132"/>
    <n v="2"/>
    <n v="1"/>
    <n v="132"/>
    <n v="2"/>
    <n v="1"/>
    <n v="2"/>
    <n v="2"/>
    <d v="2022-03-09T00:00:00"/>
    <x v="21"/>
    <x v="1"/>
    <x v="1"/>
    <b v="1"/>
    <n v="2"/>
  </r>
  <r>
    <s v="Processed"/>
    <s v="VJ300320686"/>
    <x v="1"/>
    <x v="2"/>
    <s v="SunChips Multigrain - Harvest Cheddar"/>
    <s v="Food"/>
    <n v="14802240753"/>
    <s v="Wednesday, March 9, 2022"/>
    <s v="Cash"/>
    <n v="121"/>
    <n v="1.5"/>
    <n v="1"/>
    <n v="121"/>
    <n v="1.5"/>
    <n v="1"/>
    <n v="1.5"/>
    <n v="1.5"/>
    <d v="2022-03-09T00:00:00"/>
    <x v="35"/>
    <x v="1"/>
    <x v="1"/>
    <b v="1"/>
    <n v="1.5"/>
  </r>
  <r>
    <s v="Processed"/>
    <s v="VJ300320686"/>
    <x v="1"/>
    <x v="2"/>
    <s v="Robert Irvine's - Fit Crunch -  Chocolate Pea"/>
    <s v="Food"/>
    <n v="14802294556"/>
    <s v="Wednesday, March 9, 2022"/>
    <s v="Cash"/>
    <n v="132"/>
    <n v="2"/>
    <n v="1"/>
    <n v="132"/>
    <n v="2"/>
    <n v="1"/>
    <n v="2"/>
    <n v="2"/>
    <d v="2022-03-09T00:00:00"/>
    <x v="21"/>
    <x v="1"/>
    <x v="1"/>
    <b v="1"/>
    <n v="2"/>
  </r>
  <r>
    <s v="Processed"/>
    <s v="VJ300320609"/>
    <x v="2"/>
    <x v="3"/>
    <s v="Good Health Veggie Stix - Zesty Ranch"/>
    <s v="Food"/>
    <n v="14802386979"/>
    <s v="Wednesday, March 9, 2022"/>
    <s v="Cash"/>
    <n v="110"/>
    <n v="1.5"/>
    <n v="1"/>
    <n v="110"/>
    <n v="1.5"/>
    <n v="1"/>
    <n v="1.5"/>
    <n v="1.5"/>
    <d v="2022-03-09T00:00:00"/>
    <x v="22"/>
    <x v="1"/>
    <x v="1"/>
    <b v="1"/>
    <n v="1.5"/>
  </r>
  <r>
    <s v="Processed"/>
    <s v="VJ300320686"/>
    <x v="1"/>
    <x v="2"/>
    <s v="Vitamin Water - Squeezed Lemonade"/>
    <s v="Water"/>
    <n v="14802542126"/>
    <s v="Wednesday, March 9, 2022"/>
    <s v="Cash"/>
    <n v="147"/>
    <n v="2.5"/>
    <n v="1"/>
    <n v="147"/>
    <n v="2.5"/>
    <n v="1"/>
    <n v="2.5"/>
    <n v="2.5"/>
    <d v="2022-03-09T00:00:00"/>
    <x v="66"/>
    <x v="3"/>
    <x v="3"/>
    <b v="1"/>
    <n v="2.5"/>
  </r>
  <r>
    <s v="Processed"/>
    <s v="VJ300320609"/>
    <x v="2"/>
    <x v="3"/>
    <s v="Cheetos - Fleming Hot Crunchy"/>
    <s v="Food"/>
    <n v="14802722616"/>
    <s v="Wednesday, March 9, 2022"/>
    <s v="Credit"/>
    <n v="113"/>
    <n v="1.5"/>
    <n v="1"/>
    <n v="113"/>
    <n v="1.5"/>
    <n v="1"/>
    <n v="1.5"/>
    <n v="1.5"/>
    <d v="2022-03-09T00:00:00"/>
    <x v="16"/>
    <x v="1"/>
    <x v="1"/>
    <b v="1"/>
    <n v="1.5"/>
  </r>
  <r>
    <s v="Processed"/>
    <s v="VJ300205292"/>
    <x v="0"/>
    <x v="1"/>
    <s v="KitKat - Crisp Wafers"/>
    <s v="Food"/>
    <n v="14803346249"/>
    <s v="Wednesday, March 9, 2022"/>
    <s v="Cash"/>
    <n v="130"/>
    <n v="2"/>
    <n v="1"/>
    <n v="130"/>
    <n v="2"/>
    <n v="1"/>
    <n v="2"/>
    <n v="2"/>
    <d v="2022-03-09T00:00:00"/>
    <x v="10"/>
    <x v="1"/>
    <x v="1"/>
    <b v="1"/>
    <n v="2"/>
  </r>
  <r>
    <s v="Processed"/>
    <s v="VJ300320609"/>
    <x v="2"/>
    <x v="3"/>
    <s v="Monster Energy Original"/>
    <s v="Carbonated"/>
    <n v="14803833925"/>
    <s v="Wednesday, March 9, 2022"/>
    <s v="Cash"/>
    <n v="144"/>
    <n v="3"/>
    <n v="1"/>
    <n v="144"/>
    <n v="3"/>
    <n v="1"/>
    <n v="3"/>
    <n v="3"/>
    <d v="2022-03-09T00:00:00"/>
    <x v="5"/>
    <x v="0"/>
    <x v="0"/>
    <b v="1"/>
    <n v="3"/>
  </r>
  <r>
    <s v="Processed"/>
    <s v="VJ300320609"/>
    <x v="2"/>
    <x v="3"/>
    <s v="Sunkist Soda - Orange"/>
    <s v="Carbonated"/>
    <n v="14804106904"/>
    <s v="Wednesday, March 9, 2022"/>
    <s v="Cash"/>
    <n v="140"/>
    <n v="1"/>
    <n v="1"/>
    <n v="140"/>
    <n v="1"/>
    <n v="1"/>
    <n v="1"/>
    <n v="1"/>
    <d v="2022-03-09T00:00:00"/>
    <x v="70"/>
    <x v="0"/>
    <x v="0"/>
    <b v="1"/>
    <n v="1"/>
  </r>
  <r>
    <s v="Processed"/>
    <s v="VJ300320609"/>
    <x v="2"/>
    <x v="3"/>
    <s v="Sunkist Soda - Orange"/>
    <s v="Carbonated"/>
    <n v="14804109327"/>
    <s v="Wednesday, March 9, 2022"/>
    <s v="Cash"/>
    <n v="140"/>
    <n v="1"/>
    <n v="1"/>
    <n v="140"/>
    <n v="1"/>
    <n v="1"/>
    <n v="1"/>
    <n v="1"/>
    <d v="2022-03-09T00:00:00"/>
    <x v="70"/>
    <x v="0"/>
    <x v="0"/>
    <b v="1"/>
    <n v="1"/>
  </r>
  <r>
    <s v="Processed"/>
    <s v="VJ300320609"/>
    <x v="2"/>
    <x v="3"/>
    <s v="Cheetos - Fleming Hot Crunchy"/>
    <s v="Food"/>
    <n v="14804588223"/>
    <s v="Wednesday, March 9, 2022"/>
    <s v="Cash"/>
    <n v="113"/>
    <n v="1.5"/>
    <n v="1"/>
    <n v="113"/>
    <n v="1.5"/>
    <n v="1"/>
    <n v="1.5"/>
    <n v="1.5"/>
    <d v="2022-03-09T00:00:00"/>
    <x v="16"/>
    <x v="1"/>
    <x v="1"/>
    <b v="1"/>
    <n v="1.5"/>
  </r>
  <r>
    <s v="Processed"/>
    <s v="VJ300320609"/>
    <x v="2"/>
    <x v="3"/>
    <s v="Sunkist Soda - Orange"/>
    <s v="Carbonated"/>
    <n v="14805493716"/>
    <s v="Thursday, March 10, 2022"/>
    <s v="Cash"/>
    <n v="140"/>
    <n v="1"/>
    <n v="1"/>
    <n v="140"/>
    <n v="1"/>
    <n v="1"/>
    <n v="1"/>
    <n v="1"/>
    <d v="2022-03-10T00:00:00"/>
    <x v="70"/>
    <x v="0"/>
    <x v="0"/>
    <b v="1"/>
    <n v="1"/>
  </r>
  <r>
    <s v="Processed"/>
    <s v="VJ300320609"/>
    <x v="2"/>
    <x v="3"/>
    <s v="Oreo Single Server 6 ct"/>
    <s v="Food"/>
    <n v="14805972658"/>
    <s v="Thursday, March 10, 2022"/>
    <s v="Credit"/>
    <n v="138"/>
    <n v="2"/>
    <n v="2"/>
    <n v="138"/>
    <n v="2"/>
    <n v="2"/>
    <n v="4"/>
    <n v="6"/>
    <d v="2022-03-10T00:00:00"/>
    <x v="74"/>
    <x v="1"/>
    <x v="1"/>
    <b v="1"/>
    <n v="2"/>
  </r>
  <r>
    <s v="Processed"/>
    <s v="VJ300320609"/>
    <x v="2"/>
    <x v="3"/>
    <s v="Oreo Single Server 6 ct"/>
    <s v="Food"/>
    <n v="14805972658"/>
    <s v="Thursday, March 10, 2022"/>
    <s v="Credit"/>
    <n v="134"/>
    <n v="2"/>
    <n v="1"/>
    <n v="134"/>
    <n v="2"/>
    <n v="1"/>
    <n v="2"/>
    <n v="6"/>
    <d v="2022-03-10T00:00:00"/>
    <x v="74"/>
    <x v="1"/>
    <x v="1"/>
    <b v="1"/>
    <n v="2"/>
  </r>
  <r>
    <s v="Processed"/>
    <s v="VJ300320609"/>
    <x v="2"/>
    <x v="3"/>
    <s v="Monster Energy Original"/>
    <s v="Carbonated"/>
    <n v="14806814731"/>
    <s v="Thursday, March 10, 2022"/>
    <s v="Credit"/>
    <n v="144"/>
    <n v="3"/>
    <n v="1"/>
    <n v="144"/>
    <n v="3"/>
    <n v="1"/>
    <n v="3"/>
    <n v="3"/>
    <d v="2022-03-10T00:00:00"/>
    <x v="5"/>
    <x v="0"/>
    <x v="0"/>
    <b v="1"/>
    <n v="3"/>
  </r>
  <r>
    <s v="Processed"/>
    <s v="VJ300320686"/>
    <x v="1"/>
    <x v="2"/>
    <s v="SunChips Multigrain - Harvest Cheddar"/>
    <s v="Food"/>
    <n v="14807040070"/>
    <s v="Thursday, March 10, 2022"/>
    <s v="Cash"/>
    <n v="121"/>
    <n v="1.5"/>
    <n v="1"/>
    <n v="121"/>
    <n v="1.5"/>
    <n v="1"/>
    <n v="1.5"/>
    <n v="1.5"/>
    <d v="2022-03-10T00:00:00"/>
    <x v="35"/>
    <x v="1"/>
    <x v="1"/>
    <b v="1"/>
    <n v="1.5"/>
  </r>
  <r>
    <s v="Processed"/>
    <s v="VJ300320686"/>
    <x v="1"/>
    <x v="2"/>
    <s v="Robert Irvine's - Fit Crunch -  Chocolate Pea"/>
    <s v="Food"/>
    <n v="14807158096"/>
    <s v="Thursday, March 10, 2022"/>
    <s v="Cash"/>
    <n v="132"/>
    <n v="2"/>
    <n v="1"/>
    <n v="132"/>
    <n v="2"/>
    <n v="1"/>
    <n v="2"/>
    <n v="2"/>
    <d v="2022-03-10T00:00:00"/>
    <x v="21"/>
    <x v="1"/>
    <x v="1"/>
    <b v="1"/>
    <n v="2"/>
  </r>
  <r>
    <s v="Processed"/>
    <s v="VJ300320686"/>
    <x v="1"/>
    <x v="2"/>
    <s v="RXBAR - Protein Bar - Peanut Butter"/>
    <s v="Food"/>
    <n v="14807880237"/>
    <s v="Thursday, March 10, 2022"/>
    <s v="Cash"/>
    <n v="131"/>
    <n v="2"/>
    <n v="1"/>
    <n v="131"/>
    <n v="2"/>
    <n v="1"/>
    <n v="2"/>
    <n v="2"/>
    <d v="2022-03-10T00:00:00"/>
    <x v="80"/>
    <x v="1"/>
    <x v="1"/>
    <b v="1"/>
    <n v="2"/>
  </r>
  <r>
    <s v="Processed"/>
    <s v="VJ300320686"/>
    <x v="1"/>
    <x v="2"/>
    <s v="Robert Irvine's - Fit Crunch -  Chocolate Pea"/>
    <s v="Food"/>
    <n v="14807992243"/>
    <s v="Thursday, March 10, 2022"/>
    <s v="Credit"/>
    <n v="132"/>
    <n v="2"/>
    <n v="1"/>
    <n v="132"/>
    <n v="2"/>
    <n v="1"/>
    <n v="2"/>
    <n v="2"/>
    <d v="2022-03-10T00:00:00"/>
    <x v="21"/>
    <x v="1"/>
    <x v="1"/>
    <b v="1"/>
    <n v="2"/>
  </r>
  <r>
    <s v="Processed"/>
    <s v="VJ300320609"/>
    <x v="2"/>
    <x v="3"/>
    <s v="Chesters Fries Flaming hot"/>
    <s v="Food"/>
    <n v="14808140951"/>
    <s v="Thursday, March 10, 2022"/>
    <s v="Credit"/>
    <n v="112"/>
    <n v="1.5"/>
    <n v="1"/>
    <n v="112"/>
    <n v="1.5"/>
    <n v="1"/>
    <n v="1.5"/>
    <n v="3"/>
    <d v="2022-03-10T00:00:00"/>
    <x v="42"/>
    <x v="1"/>
    <x v="1"/>
    <b v="1"/>
    <n v="1.5"/>
  </r>
  <r>
    <s v="Processed"/>
    <s v="VJ300320609"/>
    <x v="2"/>
    <x v="3"/>
    <s v="Cheetos - Fleming Hot Crunchy"/>
    <s v="Food"/>
    <n v="14808140951"/>
    <s v="Thursday, March 10, 2022"/>
    <s v="Credit"/>
    <n v="113"/>
    <n v="1.5"/>
    <n v="1"/>
    <n v="113"/>
    <n v="1.5"/>
    <n v="1"/>
    <n v="1.5"/>
    <n v="3"/>
    <d v="2022-03-10T00:00:00"/>
    <x v="16"/>
    <x v="1"/>
    <x v="1"/>
    <b v="1"/>
    <n v="1.5"/>
  </r>
  <r>
    <s v="Processed"/>
    <s v="VJ300320686"/>
    <x v="1"/>
    <x v="2"/>
    <s v="SunChips Multigrain - Harvest Cheddar"/>
    <s v="Food"/>
    <n v="14808559247"/>
    <s v="Thursday, March 10, 2022"/>
    <s v="Cash"/>
    <n v="121"/>
    <n v="1.5"/>
    <n v="1"/>
    <n v="121"/>
    <n v="1.5"/>
    <n v="1"/>
    <n v="1.5"/>
    <n v="1.5"/>
    <d v="2022-03-10T00:00:00"/>
    <x v="35"/>
    <x v="1"/>
    <x v="1"/>
    <b v="1"/>
    <n v="1.5"/>
  </r>
  <r>
    <s v="Processed"/>
    <s v="VJ300320686"/>
    <x v="1"/>
    <x v="2"/>
    <s v="Miss Vickie's Potato Chip - Smokehouse BBQ"/>
    <s v="Food"/>
    <n v="14809321837"/>
    <s v="Thursday, March 10, 2022"/>
    <s v="Credit"/>
    <n v="111"/>
    <n v="1.5"/>
    <n v="1"/>
    <n v="111"/>
    <n v="1.5"/>
    <n v="1"/>
    <n v="1.5"/>
    <n v="1.5"/>
    <d v="2022-03-10T00:00:00"/>
    <x v="51"/>
    <x v="1"/>
    <x v="1"/>
    <b v="1"/>
    <n v="1.5"/>
  </r>
  <r>
    <s v="Processed"/>
    <s v="VJ300320609"/>
    <x v="2"/>
    <x v="3"/>
    <s v="Coca Cola - Zero Sugar"/>
    <s v="Carbonated"/>
    <n v="14809598252"/>
    <s v="Thursday, March 10, 2022"/>
    <s v="Cash"/>
    <n v="142"/>
    <n v="1"/>
    <n v="1"/>
    <n v="142"/>
    <n v="1"/>
    <n v="1"/>
    <n v="1"/>
    <n v="1"/>
    <d v="2022-03-10T00:00:00"/>
    <x v="44"/>
    <x v="0"/>
    <x v="0"/>
    <b v="1"/>
    <n v="1"/>
  </r>
  <r>
    <s v="Processed"/>
    <s v="VJ300320609"/>
    <x v="2"/>
    <x v="3"/>
    <s v="Good Health Veggie Stix - Zesty Ranch"/>
    <s v="Food"/>
    <n v="14809892027"/>
    <s v="Thursday, March 10, 2022"/>
    <s v="Cash"/>
    <n v="110"/>
    <n v="1.5"/>
    <n v="1"/>
    <n v="110"/>
    <n v="1.5"/>
    <n v="1"/>
    <n v="1.5"/>
    <n v="1.5"/>
    <d v="2022-03-10T00:00:00"/>
    <x v="22"/>
    <x v="1"/>
    <x v="1"/>
    <b v="1"/>
    <n v="1.5"/>
  </r>
  <r>
    <s v="Processed"/>
    <s v="VJ300320609"/>
    <x v="2"/>
    <x v="3"/>
    <s v="Monster Energy Original"/>
    <s v="Carbonated"/>
    <n v="14810396944"/>
    <s v="Thursday, March 10, 2022"/>
    <s v="Cash"/>
    <n v="146"/>
    <n v="3"/>
    <n v="1"/>
    <n v="146"/>
    <n v="3"/>
    <n v="1"/>
    <n v="3"/>
    <n v="3"/>
    <d v="2022-03-10T00:00:00"/>
    <x v="5"/>
    <x v="0"/>
    <x v="0"/>
    <b v="1"/>
    <n v="3"/>
  </r>
  <r>
    <s v="Processed"/>
    <s v="VJ300320609"/>
    <x v="2"/>
    <x v="3"/>
    <s v="Oreo Single Server 6 ct"/>
    <s v="Food"/>
    <n v="14810397136"/>
    <s v="Thursday, March 10, 2022"/>
    <s v="Cash"/>
    <n v="134"/>
    <n v="2"/>
    <n v="1"/>
    <n v="134"/>
    <n v="2"/>
    <n v="1"/>
    <n v="2"/>
    <n v="2"/>
    <d v="2022-03-10T00:00:00"/>
    <x v="74"/>
    <x v="1"/>
    <x v="1"/>
    <b v="1"/>
    <n v="2"/>
  </r>
  <r>
    <s v="Processed"/>
    <s v="VJ300320609"/>
    <x v="2"/>
    <x v="3"/>
    <s v="Coca Cola - Zero Sugar"/>
    <s v="Carbonated"/>
    <n v="14810432388"/>
    <s v="Thursday, March 10, 2022"/>
    <s v="Cash"/>
    <n v="142"/>
    <n v="1"/>
    <n v="1"/>
    <n v="142"/>
    <n v="1"/>
    <n v="1"/>
    <n v="1"/>
    <n v="1"/>
    <d v="2022-03-10T00:00:00"/>
    <x v="44"/>
    <x v="0"/>
    <x v="0"/>
    <b v="1"/>
    <n v="1"/>
  </r>
  <r>
    <s v="Processed"/>
    <s v="VJ300320609"/>
    <x v="2"/>
    <x v="3"/>
    <s v="Coca Cola - Zero Sugar"/>
    <s v="Carbonated"/>
    <n v="14810497557"/>
    <s v="Thursday, March 10, 2022"/>
    <s v="Cash"/>
    <n v="142"/>
    <n v="1"/>
    <n v="1"/>
    <n v="142"/>
    <n v="1"/>
    <n v="1"/>
    <n v="1"/>
    <n v="1"/>
    <d v="2022-03-10T00:00:00"/>
    <x v="44"/>
    <x v="0"/>
    <x v="0"/>
    <b v="1"/>
    <n v="1"/>
  </r>
  <r>
    <s v="Processed"/>
    <s v="VJ300320609"/>
    <x v="2"/>
    <x v="3"/>
    <s v="Coca Cola - Zero Sugar"/>
    <s v="Carbonated"/>
    <n v="14810951535"/>
    <s v="Friday, March 11, 2022"/>
    <s v="Cash"/>
    <n v="142"/>
    <n v="1"/>
    <n v="1"/>
    <n v="142"/>
    <n v="1"/>
    <n v="1"/>
    <n v="1"/>
    <n v="1"/>
    <d v="2022-03-11T00:00:00"/>
    <x v="44"/>
    <x v="0"/>
    <x v="0"/>
    <b v="1"/>
    <n v="1"/>
  </r>
  <r>
    <s v="Processed"/>
    <s v="VJ300320609"/>
    <x v="2"/>
    <x v="3"/>
    <s v="Skinny Pop Popcorn"/>
    <s v="Food"/>
    <n v="14811826616"/>
    <s v="Friday, March 11, 2022"/>
    <s v="Credit"/>
    <n v="111"/>
    <n v="1.5"/>
    <n v="1"/>
    <n v="111"/>
    <n v="1.5"/>
    <n v="1"/>
    <n v="1.5"/>
    <n v="1.5"/>
    <d v="2022-03-11T00:00:00"/>
    <x v="8"/>
    <x v="1"/>
    <x v="1"/>
    <b v="1"/>
    <n v="1.5"/>
  </r>
  <r>
    <s v="Processed"/>
    <s v="VJ300320609"/>
    <x v="2"/>
    <x v="3"/>
    <s v="Cheetos - Fleming Hot Crunchy"/>
    <s v="Food"/>
    <n v="14813093509"/>
    <s v="Friday, March 11, 2022"/>
    <s v="Credit"/>
    <n v="113"/>
    <n v="1.5"/>
    <n v="1"/>
    <n v="113"/>
    <n v="1.5"/>
    <n v="1"/>
    <n v="1.5"/>
    <n v="4.75"/>
    <d v="2022-03-11T00:00:00"/>
    <x v="16"/>
    <x v="1"/>
    <x v="1"/>
    <b v="1"/>
    <n v="1.5"/>
  </r>
  <r>
    <s v="Processed"/>
    <s v="VJ300320609"/>
    <x v="2"/>
    <x v="3"/>
    <s v="Chum Fruit Bites - Mango/Strawberry"/>
    <s v="Food"/>
    <n v="14813093509"/>
    <s v="Friday, March 11, 2022"/>
    <s v="Credit"/>
    <n v="132"/>
    <n v="1.25"/>
    <n v="1"/>
    <n v="132"/>
    <n v="1.25"/>
    <n v="1"/>
    <n v="1.25"/>
    <n v="4.75"/>
    <d v="2022-03-11T00:00:00"/>
    <x v="30"/>
    <x v="1"/>
    <x v="1"/>
    <b v="1"/>
    <n v="1.25"/>
  </r>
  <r>
    <s v="Processed"/>
    <s v="VJ300320609"/>
    <x v="2"/>
    <x v="3"/>
    <s v="Oreo Single Server 6 ct"/>
    <s v="Food"/>
    <n v="14813093509"/>
    <s v="Friday, March 11, 2022"/>
    <s v="Credit"/>
    <n v="134"/>
    <n v="2"/>
    <n v="1"/>
    <n v="134"/>
    <n v="2"/>
    <n v="1"/>
    <n v="2"/>
    <n v="4.75"/>
    <d v="2022-03-11T00:00:00"/>
    <x v="74"/>
    <x v="1"/>
    <x v="1"/>
    <b v="1"/>
    <n v="2"/>
  </r>
  <r>
    <s v="Processed"/>
    <s v="VJ300320686"/>
    <x v="1"/>
    <x v="2"/>
    <s v="Miss Vickie's Potato Chip - Jalapeno"/>
    <s v="Food"/>
    <n v="14813126236"/>
    <s v="Friday, March 11, 2022"/>
    <s v="Cash"/>
    <n v="113"/>
    <n v="1.5"/>
    <n v="1"/>
    <n v="113"/>
    <n v="1.5"/>
    <n v="1"/>
    <n v="1.5"/>
    <n v="1.5"/>
    <d v="2022-03-11T00:00:00"/>
    <x v="43"/>
    <x v="1"/>
    <x v="1"/>
    <b v="1"/>
    <n v="1.5"/>
  </r>
  <r>
    <s v="Processed"/>
    <s v="VJ300320686"/>
    <x v="1"/>
    <x v="2"/>
    <s v="Miss Vickie's Potato Chip - Smokehouse BBQ"/>
    <s v="Food"/>
    <n v="14813261352"/>
    <s v="Friday, March 11, 2022"/>
    <s v="Credit"/>
    <n v="111"/>
    <n v="1.5"/>
    <n v="1"/>
    <n v="111"/>
    <n v="1.5"/>
    <n v="1"/>
    <n v="1.5"/>
    <n v="1.5"/>
    <d v="2022-03-11T00:00:00"/>
    <x v="51"/>
    <x v="1"/>
    <x v="1"/>
    <b v="1"/>
    <n v="1.5"/>
  </r>
  <r>
    <s v="Processed"/>
    <s v="VJ300320686"/>
    <x v="1"/>
    <x v="2"/>
    <s v="NuGo Dark Chocolate - Choc Chip"/>
    <s v="Food"/>
    <n v="14813447061"/>
    <s v="Friday, March 11, 2022"/>
    <s v="Cash"/>
    <n v="137"/>
    <n v="2"/>
    <n v="1"/>
    <n v="137"/>
    <n v="2"/>
    <n v="1"/>
    <n v="2"/>
    <n v="2"/>
    <d v="2022-03-11T00:00:00"/>
    <x v="73"/>
    <x v="1"/>
    <x v="1"/>
    <b v="1"/>
    <n v="2"/>
  </r>
  <r>
    <s v="Processed"/>
    <s v="VJ300205292"/>
    <x v="0"/>
    <x v="1"/>
    <s v="Lays Baked - Original"/>
    <s v="Food"/>
    <n v="14813707749"/>
    <s v="Friday, March 11, 2022"/>
    <s v="Cash"/>
    <n v="111"/>
    <n v="1.5"/>
    <n v="1"/>
    <n v="111"/>
    <n v="1.5"/>
    <n v="1"/>
    <n v="1.5"/>
    <n v="1.5"/>
    <d v="2022-03-11T00:00:00"/>
    <x v="55"/>
    <x v="1"/>
    <x v="1"/>
    <b v="1"/>
    <n v="1.5"/>
  </r>
  <r>
    <s v="Processed"/>
    <s v="VJ300320686"/>
    <x v="1"/>
    <x v="2"/>
    <s v="Seapoint Farms Dry Roasted Edamame - Wasabi"/>
    <s v="Food"/>
    <n v="14813964352"/>
    <s v="Friday, March 11, 2022"/>
    <s v="Cash"/>
    <n v="134"/>
    <n v="2.5"/>
    <n v="1"/>
    <n v="134"/>
    <n v="2.5"/>
    <n v="1"/>
    <n v="2.5"/>
    <n v="2.5"/>
    <d v="2022-03-11T00:00:00"/>
    <x v="6"/>
    <x v="1"/>
    <x v="1"/>
    <b v="1"/>
    <n v="2.5"/>
  </r>
  <r>
    <s v="Processed"/>
    <s v="VJ300205292"/>
    <x v="0"/>
    <x v="1"/>
    <s v="Newtons Fig Bar"/>
    <s v="Food"/>
    <n v="14814440147"/>
    <s v="Friday, March 11, 2022"/>
    <s v="Cash"/>
    <n v="136"/>
    <n v="1.25"/>
    <n v="1"/>
    <n v="136"/>
    <n v="1.25"/>
    <n v="1"/>
    <n v="1.25"/>
    <n v="1.25"/>
    <d v="2022-03-11T00:00:00"/>
    <x v="26"/>
    <x v="1"/>
    <x v="1"/>
    <b v="1"/>
    <n v="1.25"/>
  </r>
  <r>
    <s v="Processed"/>
    <s v="VJ300320609"/>
    <x v="2"/>
    <x v="3"/>
    <s v="Oreo Single Server 6 ct"/>
    <s v="Food"/>
    <n v="14814727831"/>
    <s v="Friday, March 11, 2022"/>
    <s v="Cash"/>
    <n v="134"/>
    <n v="2"/>
    <n v="1"/>
    <n v="134"/>
    <n v="2"/>
    <n v="1"/>
    <n v="2"/>
    <n v="2"/>
    <d v="2022-03-11T00:00:00"/>
    <x v="74"/>
    <x v="1"/>
    <x v="1"/>
    <b v="1"/>
    <n v="2"/>
  </r>
  <r>
    <s v="Processed"/>
    <s v="VJ300320611"/>
    <x v="0"/>
    <x v="0"/>
    <s v="S. Pellegrino Sparkling Mineral Water"/>
    <s v="Water"/>
    <n v="14814978652"/>
    <s v="Friday, March 11, 2022"/>
    <s v="Cash"/>
    <n v="143"/>
    <n v="2"/>
    <n v="1"/>
    <n v="143"/>
    <n v="2"/>
    <n v="1"/>
    <n v="2"/>
    <n v="2"/>
    <d v="2022-03-11T00:00:00"/>
    <x v="24"/>
    <x v="3"/>
    <x v="3"/>
    <b v="1"/>
    <n v="2"/>
  </r>
  <r>
    <s v="Processed"/>
    <s v="VJ300320611"/>
    <x v="0"/>
    <x v="0"/>
    <s v="Cheetos Baked - Flaming Hot"/>
    <s v="Food"/>
    <n v="14815023155"/>
    <s v="Friday, March 11, 2022"/>
    <s v="Credit"/>
    <n v="124"/>
    <n v="1.5"/>
    <n v="1"/>
    <n v="124"/>
    <n v="1.5"/>
    <n v="1"/>
    <n v="1.5"/>
    <n v="1.5"/>
    <d v="2022-03-11T00:00:00"/>
    <x v="23"/>
    <x v="1"/>
    <x v="1"/>
    <b v="1"/>
    <n v="1.5"/>
  </r>
  <r>
    <s v="Processed"/>
    <s v="VJ300320609"/>
    <x v="2"/>
    <x v="3"/>
    <s v="Good Health Veggie Stix - Zesty Ranch"/>
    <s v="Food"/>
    <n v="14815313948"/>
    <s v="Friday, March 11, 2022"/>
    <s v="Cash"/>
    <n v="110"/>
    <n v="1.5"/>
    <n v="1"/>
    <n v="110"/>
    <n v="1.5"/>
    <n v="1"/>
    <n v="1.5"/>
    <n v="1.5"/>
    <d v="2022-03-11T00:00:00"/>
    <x v="22"/>
    <x v="1"/>
    <x v="1"/>
    <b v="1"/>
    <n v="1.5"/>
  </r>
  <r>
    <s v="Processed"/>
    <s v="VJ300320609"/>
    <x v="2"/>
    <x v="3"/>
    <s v="Cheetos Flaming Hot Limon Crunchy"/>
    <s v="Food"/>
    <n v="14815314304"/>
    <s v="Friday, March 11, 2022"/>
    <s v="Cash"/>
    <n v="120"/>
    <n v="1.5"/>
    <n v="1"/>
    <n v="120"/>
    <n v="1.5"/>
    <n v="1"/>
    <n v="1.5"/>
    <n v="1.5"/>
    <d v="2022-03-11T00:00:00"/>
    <x v="75"/>
    <x v="1"/>
    <x v="1"/>
    <b v="1"/>
    <n v="1.5"/>
  </r>
  <r>
    <s v="Processed"/>
    <s v="VJ300320609"/>
    <x v="2"/>
    <x v="3"/>
    <s v="CheezIt - Original"/>
    <s v="Food"/>
    <n v="14815565911"/>
    <s v="Friday, March 11, 2022"/>
    <s v="Cash"/>
    <n v="125"/>
    <n v="1"/>
    <n v="1"/>
    <n v="125"/>
    <n v="1"/>
    <n v="1"/>
    <n v="1"/>
    <n v="1"/>
    <d v="2022-03-11T00:00:00"/>
    <x v="48"/>
    <x v="1"/>
    <x v="1"/>
    <b v="1"/>
    <n v="1"/>
  </r>
  <r>
    <s v="Processed"/>
    <s v="VJ300320609"/>
    <x v="2"/>
    <x v="3"/>
    <s v="Newtons Fig Bar"/>
    <s v="Food"/>
    <n v="14815681913"/>
    <s v="Friday, March 11, 2022"/>
    <s v="Cash"/>
    <n v="135"/>
    <n v="1.5"/>
    <n v="1"/>
    <n v="135"/>
    <n v="1.5"/>
    <n v="1"/>
    <n v="1.5"/>
    <n v="1.5"/>
    <d v="2022-03-11T00:00:00"/>
    <x v="26"/>
    <x v="1"/>
    <x v="1"/>
    <b v="1"/>
    <n v="1.5"/>
  </r>
  <r>
    <s v="Processed"/>
    <s v="VJ300320609"/>
    <x v="2"/>
    <x v="3"/>
    <s v="Monster Energy Original"/>
    <s v="Carbonated"/>
    <n v="14815683012"/>
    <s v="Friday, March 11, 2022"/>
    <s v="Cash"/>
    <n v="146"/>
    <n v="3"/>
    <n v="1"/>
    <n v="146"/>
    <n v="3"/>
    <n v="1"/>
    <n v="3"/>
    <n v="3"/>
    <d v="2022-03-11T00:00:00"/>
    <x v="5"/>
    <x v="0"/>
    <x v="0"/>
    <b v="1"/>
    <n v="3"/>
  </r>
  <r>
    <s v="Processed"/>
    <s v="VJ300320609"/>
    <x v="2"/>
    <x v="3"/>
    <s v="Monster Energy Original"/>
    <s v="Carbonated"/>
    <n v="14815749700"/>
    <s v="Friday, March 11, 2022"/>
    <s v="Cash"/>
    <n v="146"/>
    <n v="3"/>
    <n v="1"/>
    <n v="146"/>
    <n v="3"/>
    <n v="1"/>
    <n v="3"/>
    <n v="3"/>
    <d v="2022-03-11T00:00:00"/>
    <x v="5"/>
    <x v="0"/>
    <x v="0"/>
    <b v="1"/>
    <n v="3"/>
  </r>
  <r>
    <s v="Processed"/>
    <s v="VJ300205292"/>
    <x v="0"/>
    <x v="1"/>
    <s v="CheezIt - Cheddar Sour Cream and Onion"/>
    <s v="Food"/>
    <n v="14816582314"/>
    <s v="Saturday, March 12, 2022"/>
    <s v="Credit"/>
    <n v="120"/>
    <n v="1.25"/>
    <n v="1"/>
    <n v="120"/>
    <n v="1.25"/>
    <n v="1"/>
    <n v="1.25"/>
    <n v="1.25"/>
    <d v="2022-03-16T00:00:00"/>
    <x v="86"/>
    <x v="1"/>
    <x v="1"/>
    <b v="1"/>
    <n v="1.25"/>
  </r>
  <r>
    <s v="Processed"/>
    <s v="VJ300320611"/>
    <x v="0"/>
    <x v="0"/>
    <s v="Monster Energy Original"/>
    <s v="Carbonated"/>
    <n v="14816872715"/>
    <s v="Saturday, March 12, 2022"/>
    <s v="Credit"/>
    <n v="146"/>
    <n v="3"/>
    <n v="1"/>
    <n v="146"/>
    <n v="3"/>
    <n v="1"/>
    <n v="3"/>
    <n v="3"/>
    <d v="2022-03-12T00:00:00"/>
    <x v="5"/>
    <x v="0"/>
    <x v="0"/>
    <b v="1"/>
    <n v="3"/>
  </r>
  <r>
    <s v="Processed"/>
    <s v="VJ300205292"/>
    <x v="0"/>
    <x v="1"/>
    <s v="Takis FUGEO mini"/>
    <s v="Food"/>
    <n v="14817714481"/>
    <s v="Saturday, March 12, 2022"/>
    <s v="Cash"/>
    <n v="121"/>
    <n v="1.5"/>
    <n v="1"/>
    <n v="121"/>
    <n v="1.5"/>
    <n v="1"/>
    <n v="1.5"/>
    <n v="1.5"/>
    <d v="2022-03-16T00:00:00"/>
    <x v="49"/>
    <x v="1"/>
    <x v="1"/>
    <b v="1"/>
    <n v="1.5"/>
  </r>
  <r>
    <s v="Processed"/>
    <s v="VJ300320611"/>
    <x v="0"/>
    <x v="0"/>
    <s v="Good Health Veggie Stix - Sea Salt"/>
    <s v="Food"/>
    <n v="14818134909"/>
    <s v="Saturday, March 12, 2022"/>
    <s v="Cash"/>
    <n v="110"/>
    <n v="1.5"/>
    <n v="1"/>
    <n v="110"/>
    <n v="1.5"/>
    <n v="1"/>
    <n v="1.5"/>
    <n v="1.5"/>
    <d v="2022-03-12T00:00:00"/>
    <x v="36"/>
    <x v="1"/>
    <x v="1"/>
    <b v="1"/>
    <n v="1.5"/>
  </r>
  <r>
    <s v="Processed"/>
    <s v="VJ300320611"/>
    <x v="0"/>
    <x v="0"/>
    <s v="KitKat - Crisp Wafers"/>
    <s v="Food"/>
    <n v="14818136737"/>
    <s v="Saturday, March 12, 2022"/>
    <s v="Cash"/>
    <n v="135"/>
    <n v="1.25"/>
    <n v="1"/>
    <n v="135"/>
    <n v="1.25"/>
    <n v="1"/>
    <n v="1.25"/>
    <n v="1.25"/>
    <d v="2022-03-12T00:00:00"/>
    <x v="10"/>
    <x v="1"/>
    <x v="1"/>
    <b v="1"/>
    <n v="1.25"/>
  </r>
  <r>
    <s v="Processed"/>
    <s v="VJ300205292"/>
    <x v="0"/>
    <x v="1"/>
    <s v="Vitamin Water - Squeezed Lemonade"/>
    <s v="Water"/>
    <n v="14819725544"/>
    <s v="Sunday, March 13, 2022"/>
    <s v="Credit"/>
    <n v="147"/>
    <n v="2.75"/>
    <n v="1"/>
    <n v="147"/>
    <n v="2.75"/>
    <n v="1"/>
    <n v="2.75"/>
    <n v="2.75"/>
    <d v="2022-03-16T00:00:00"/>
    <x v="66"/>
    <x v="3"/>
    <x v="3"/>
    <b v="1"/>
    <n v="2.75"/>
  </r>
  <r>
    <s v="Processed"/>
    <s v="VJ300320611"/>
    <x v="0"/>
    <x v="0"/>
    <s v="RXBAR - Protein Bar - Chocolate Sea Salt"/>
    <s v="Food"/>
    <n v="14819730286"/>
    <s v="Sunday, March 13, 2022"/>
    <s v="Credit"/>
    <n v="132"/>
    <n v="2"/>
    <n v="1"/>
    <n v="132"/>
    <n v="2"/>
    <n v="1"/>
    <n v="2"/>
    <n v="2"/>
    <d v="2022-03-13T00:00:00"/>
    <x v="87"/>
    <x v="1"/>
    <x v="1"/>
    <b v="1"/>
    <n v="2"/>
  </r>
  <r>
    <s v="Processed"/>
    <s v="VJ300205292"/>
    <x v="0"/>
    <x v="1"/>
    <s v="Takis FUGEO mini"/>
    <s v="Food"/>
    <n v="14819732423"/>
    <s v="Sunday, March 13, 2022"/>
    <s v="Credit"/>
    <n v="121"/>
    <n v="1.5"/>
    <n v="1"/>
    <n v="121"/>
    <n v="1.5"/>
    <n v="1"/>
    <n v="1.5"/>
    <n v="1.5"/>
    <d v="2022-03-16T00:00:00"/>
    <x v="49"/>
    <x v="1"/>
    <x v="1"/>
    <b v="1"/>
    <n v="1.5"/>
  </r>
  <r>
    <s v="Processed"/>
    <s v="VJ300205292"/>
    <x v="0"/>
    <x v="1"/>
    <s v="Spindrift - Sparkling Water  Lime"/>
    <s v="Carbonated"/>
    <n v="14820221728"/>
    <s v="Sunday, March 13, 2022"/>
    <s v="Credit"/>
    <n v="141"/>
    <n v="1.5"/>
    <n v="1"/>
    <n v="141"/>
    <n v="1.5"/>
    <n v="1"/>
    <n v="1.5"/>
    <n v="1.5"/>
    <d v="2022-03-16T00:00:00"/>
    <x v="12"/>
    <x v="0"/>
    <x v="0"/>
    <b v="1"/>
    <n v="1.5"/>
  </r>
  <r>
    <s v="Processed"/>
    <s v="VJ300320611"/>
    <x v="0"/>
    <x v="0"/>
    <s v="Snapple Diet Tea - Raspberry"/>
    <s v="Non Carbonated"/>
    <n v="14820415901"/>
    <s v="Sunday, March 13, 2022"/>
    <s v="Cash"/>
    <n v="145"/>
    <n v="2.5"/>
    <n v="1"/>
    <n v="145"/>
    <n v="2.5"/>
    <n v="1"/>
    <n v="2.5"/>
    <n v="2.5"/>
    <d v="2022-03-13T00:00:00"/>
    <x v="31"/>
    <x v="2"/>
    <x v="2"/>
    <b v="1"/>
    <n v="2.5"/>
  </r>
  <r>
    <s v="Processed"/>
    <s v="VJ300320611"/>
    <x v="0"/>
    <x v="0"/>
    <s v="Takis - Hot Chilli Pepper &amp; Lime"/>
    <s v="Food"/>
    <n v="14820560451"/>
    <s v="Sunday, March 13, 2022"/>
    <s v="Cash"/>
    <n v="123"/>
    <n v="1.5"/>
    <n v="1"/>
    <n v="123"/>
    <n v="1.5"/>
    <n v="1"/>
    <n v="1.5"/>
    <n v="1.5"/>
    <d v="2022-03-13T00:00:00"/>
    <x v="1"/>
    <x v="1"/>
    <x v="1"/>
    <b v="1"/>
    <n v="1.5"/>
  </r>
  <r>
    <s v="Processed"/>
    <s v="VJ300320611"/>
    <x v="0"/>
    <x v="0"/>
    <s v="KitKat - Crisp Wafers"/>
    <s v="Food"/>
    <n v="14820659404"/>
    <s v="Sunday, March 13, 2022"/>
    <s v="Credit"/>
    <n v="135"/>
    <n v="1.25"/>
    <n v="1"/>
    <n v="135"/>
    <n v="1.25"/>
    <n v="1"/>
    <n v="1.25"/>
    <n v="1.25"/>
    <d v="2022-03-13T00:00:00"/>
    <x v="10"/>
    <x v="1"/>
    <x v="1"/>
    <b v="1"/>
    <n v="1.25"/>
  </r>
  <r>
    <s v="Processed"/>
    <s v="VJ300205292"/>
    <x v="0"/>
    <x v="1"/>
    <s v="Poland Springs Water"/>
    <s v="Water"/>
    <n v="14820780151"/>
    <s v="Sunday, March 13, 2022"/>
    <s v="Credit"/>
    <n v="144"/>
    <n v="1.5"/>
    <n v="1"/>
    <n v="144"/>
    <n v="1.5"/>
    <n v="1"/>
    <n v="1.5"/>
    <n v="5.5"/>
    <d v="2022-03-16T00:00:00"/>
    <x v="29"/>
    <x v="3"/>
    <x v="3"/>
    <b v="1"/>
    <n v="1.5"/>
  </r>
  <r>
    <s v="Processed"/>
    <s v="VJ300205292"/>
    <x v="0"/>
    <x v="1"/>
    <s v="Oberto Specialty Meats - Original"/>
    <s v="Food"/>
    <n v="14820780151"/>
    <s v="Sunday, March 13, 2022"/>
    <s v="Credit"/>
    <n v="113"/>
    <n v="2"/>
    <n v="2"/>
    <n v="113"/>
    <n v="2"/>
    <n v="2"/>
    <n v="4"/>
    <n v="5.5"/>
    <d v="2022-03-16T00:00:00"/>
    <x v="76"/>
    <x v="1"/>
    <x v="1"/>
    <b v="1"/>
    <n v="2"/>
  </r>
  <r>
    <s v="Processed"/>
    <s v="VJ300320611"/>
    <x v="0"/>
    <x v="0"/>
    <s v="KitKat - Crisp Wafers"/>
    <s v="Food"/>
    <n v="14820781649"/>
    <s v="Sunday, March 13, 2022"/>
    <s v="Credit"/>
    <n v="135"/>
    <n v="1.25"/>
    <n v="1"/>
    <n v="135"/>
    <n v="1.25"/>
    <n v="1"/>
    <n v="1.25"/>
    <n v="1.25"/>
    <d v="2022-03-13T00:00:00"/>
    <x v="10"/>
    <x v="1"/>
    <x v="1"/>
    <b v="1"/>
    <n v="1.25"/>
  </r>
  <r>
    <s v="Processed"/>
    <s v="VJ300205292"/>
    <x v="0"/>
    <x v="1"/>
    <s v="Bai Antioxidant - Brasilia BB"/>
    <s v="Non Carbonated"/>
    <n v="14820837284"/>
    <s v="Sunday, March 13, 2022"/>
    <s v="Credit"/>
    <n v="146"/>
    <n v="2.5"/>
    <n v="1"/>
    <n v="146"/>
    <n v="2.5"/>
    <n v="1"/>
    <n v="2.5"/>
    <n v="2.5"/>
    <d v="2022-03-16T00:00:00"/>
    <x v="2"/>
    <x v="2"/>
    <x v="2"/>
    <b v="1"/>
    <n v="2.5"/>
  </r>
  <r>
    <s v="Processed"/>
    <s v="VJ300320686"/>
    <x v="1"/>
    <x v="2"/>
    <s v="Snapple Diet Tea - Lemon"/>
    <s v="Non Carbonated"/>
    <n v="14822930973"/>
    <s v="Monday, March 14, 2022"/>
    <s v="Cash"/>
    <n v="145"/>
    <n v="2.5"/>
    <n v="1"/>
    <n v="145"/>
    <n v="2.5"/>
    <n v="1"/>
    <n v="2.5"/>
    <n v="2.5"/>
    <d v="2022-03-14T00:00:00"/>
    <x v="7"/>
    <x v="2"/>
    <x v="2"/>
    <b v="1"/>
    <n v="2.5"/>
  </r>
  <r>
    <s v="Processed"/>
    <s v="VJ300320686"/>
    <x v="1"/>
    <x v="2"/>
    <s v="SunChips Multigrain - Harvest Cheddar"/>
    <s v="Food"/>
    <n v="14823153924"/>
    <s v="Monday, March 14, 2022"/>
    <s v="Cash"/>
    <n v="121"/>
    <n v="1.5"/>
    <n v="1"/>
    <n v="121"/>
    <n v="1.5"/>
    <n v="1"/>
    <n v="1.5"/>
    <n v="1.5"/>
    <d v="2022-03-14T00:00:00"/>
    <x v="35"/>
    <x v="1"/>
    <x v="1"/>
    <b v="1"/>
    <n v="1.5"/>
  </r>
  <r>
    <s v="Processed"/>
    <s v="VJ300320686"/>
    <x v="1"/>
    <x v="2"/>
    <s v="RXBAR - Protein Bar - Chocolate Sea Salt"/>
    <s v="Food"/>
    <n v="14823835757"/>
    <s v="Monday, March 14, 2022"/>
    <s v="Cash"/>
    <n v="133"/>
    <n v="2"/>
    <n v="1"/>
    <n v="133"/>
    <n v="2"/>
    <n v="1"/>
    <n v="2"/>
    <n v="2"/>
    <d v="2022-03-14T00:00:00"/>
    <x v="87"/>
    <x v="1"/>
    <x v="1"/>
    <b v="1"/>
    <n v="2"/>
  </r>
  <r>
    <s v="Processed"/>
    <s v="VJ300320611"/>
    <x v="0"/>
    <x v="0"/>
    <s v="Vitamin Water - Squeezed Lemonade"/>
    <s v="Water"/>
    <n v="14824036184"/>
    <s v="Monday, March 14, 2022"/>
    <s v="Cash"/>
    <n v="147"/>
    <n v="2.75"/>
    <n v="1"/>
    <n v="147"/>
    <n v="2.75"/>
    <n v="1"/>
    <n v="2.75"/>
    <n v="2.75"/>
    <d v="2022-03-14T00:00:00"/>
    <x v="66"/>
    <x v="3"/>
    <x v="3"/>
    <b v="1"/>
    <n v="2.75"/>
  </r>
  <r>
    <s v="Processed"/>
    <s v="VJ300205292"/>
    <x v="0"/>
    <x v="1"/>
    <s v="Poland Springs Water"/>
    <s v="Water"/>
    <n v="14824515464"/>
    <s v="Monday, March 14, 2022"/>
    <s v="Cash"/>
    <n v="144"/>
    <n v="1.5"/>
    <n v="1"/>
    <n v="144"/>
    <n v="1.5"/>
    <n v="1"/>
    <n v="1.5"/>
    <n v="1.5"/>
    <d v="2022-03-16T00:00:00"/>
    <x v="29"/>
    <x v="3"/>
    <x v="3"/>
    <b v="1"/>
    <n v="1.5"/>
  </r>
  <r>
    <s v="Processed"/>
    <s v="VJ300205292"/>
    <x v="0"/>
    <x v="1"/>
    <s v="Takis FUGEO mini"/>
    <s v="Food"/>
    <n v="14824527507"/>
    <s v="Monday, March 14, 2022"/>
    <s v="Cash"/>
    <n v="125"/>
    <n v="1.5"/>
    <n v="1"/>
    <n v="125"/>
    <n v="1.5"/>
    <n v="1"/>
    <n v="1.5"/>
    <n v="1.5"/>
    <d v="2022-03-16T00:00:00"/>
    <x v="49"/>
    <x v="1"/>
    <x v="1"/>
    <b v="1"/>
    <n v="1.5"/>
  </r>
  <r>
    <s v="Processed"/>
    <s v="VJ300320692"/>
    <x v="3"/>
    <x v="4"/>
    <s v="Starbucks Doubleshot Energy - Mocha"/>
    <s v="Non Carbonated"/>
    <n v="14825036422"/>
    <s v="Monday, March 14, 2022"/>
    <s v="Credit"/>
    <n v="146"/>
    <n v="1"/>
    <n v="1"/>
    <n v="146"/>
    <n v="1"/>
    <n v="1"/>
    <n v="1"/>
    <n v="1"/>
    <d v="2022-03-14T00:00:00"/>
    <x v="88"/>
    <x v="2"/>
    <x v="2"/>
    <b v="1"/>
    <n v="1"/>
  </r>
  <r>
    <s v="Processed"/>
    <s v="VJ300320609"/>
    <x v="2"/>
    <x v="3"/>
    <s v="Monster Energy Original"/>
    <s v="Carbonated"/>
    <n v="14825518902"/>
    <s v="Monday, March 14, 2022"/>
    <s v="Cash"/>
    <n v="146"/>
    <n v="3"/>
    <n v="1"/>
    <n v="146"/>
    <n v="3"/>
    <n v="1"/>
    <n v="3"/>
    <n v="3"/>
    <d v="2022-03-14T00:00:00"/>
    <x v="5"/>
    <x v="0"/>
    <x v="0"/>
    <b v="1"/>
    <n v="3"/>
  </r>
  <r>
    <s v="Processed"/>
    <s v="VJ300320609"/>
    <x v="2"/>
    <x v="3"/>
    <s v="Monster Energy Original"/>
    <s v="Carbonated"/>
    <n v="14825531918"/>
    <s v="Monday, March 14, 2022"/>
    <s v="Cash"/>
    <n v="146"/>
    <n v="3"/>
    <n v="1"/>
    <n v="146"/>
    <n v="3"/>
    <n v="1"/>
    <n v="3"/>
    <n v="3"/>
    <d v="2022-03-14T00:00:00"/>
    <x v="5"/>
    <x v="0"/>
    <x v="0"/>
    <b v="1"/>
    <n v="3"/>
  </r>
  <r>
    <s v="Processed"/>
    <s v="VJ300320692"/>
    <x v="3"/>
    <x v="4"/>
    <s v="Coca Cola - Zero Sugar"/>
    <s v="Carbonated"/>
    <n v="14825930535"/>
    <s v="Monday, March 14, 2022"/>
    <s v="Credit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09"/>
    <x v="2"/>
    <x v="3"/>
    <s v="KitKat - Crisp Wafers"/>
    <s v="Food"/>
    <n v="14825952878"/>
    <s v="Monday, March 14, 2022"/>
    <s v="Cash"/>
    <n v="134"/>
    <n v="2"/>
    <n v="1"/>
    <n v="134"/>
    <n v="2"/>
    <n v="1"/>
    <n v="2"/>
    <n v="2"/>
    <d v="2022-03-14T00:00:00"/>
    <x v="10"/>
    <x v="1"/>
    <x v="1"/>
    <b v="1"/>
    <n v="2"/>
  </r>
  <r>
    <s v="Processed"/>
    <s v="VJ300320609"/>
    <x v="2"/>
    <x v="3"/>
    <s v="SunChips Multigrain - Salsa"/>
    <s v="Food"/>
    <n v="14825954801"/>
    <s v="Monday, March 14, 2022"/>
    <s v="Cash"/>
    <n v="113"/>
    <n v="1.5"/>
    <n v="1"/>
    <n v="113"/>
    <n v="1.5"/>
    <n v="1"/>
    <n v="1.5"/>
    <n v="1.5"/>
    <d v="2022-03-14T00:00:00"/>
    <x v="27"/>
    <x v="1"/>
    <x v="1"/>
    <b v="1"/>
    <n v="1.5"/>
  </r>
  <r>
    <s v="Processed"/>
    <s v="VJ300320609"/>
    <x v="2"/>
    <x v="3"/>
    <s v="Nutter Butter Bites"/>
    <s v="Food"/>
    <n v="14826386301"/>
    <s v="Monday, March 14, 2022"/>
    <s v="Cash"/>
    <n v="124"/>
    <n v="1"/>
    <n v="1"/>
    <n v="124"/>
    <n v="1"/>
    <n v="1"/>
    <n v="1"/>
    <n v="1"/>
    <d v="2022-03-14T00:00:00"/>
    <x v="19"/>
    <x v="1"/>
    <x v="1"/>
    <b v="1"/>
    <n v="1"/>
  </r>
  <r>
    <s v="Processed"/>
    <s v="VJ300320609"/>
    <x v="2"/>
    <x v="3"/>
    <s v="Nutter Butter Bites"/>
    <s v="Food"/>
    <n v="14826521853"/>
    <s v="Monday, March 14, 2022"/>
    <s v="Cash"/>
    <n v="124"/>
    <n v="1"/>
    <n v="1"/>
    <n v="124"/>
    <n v="1"/>
    <n v="1"/>
    <n v="1"/>
    <n v="1"/>
    <d v="2022-03-14T00:00:00"/>
    <x v="19"/>
    <x v="1"/>
    <x v="1"/>
    <b v="1"/>
    <n v="1"/>
  </r>
  <r>
    <s v="Processed"/>
    <s v="VJ300205292"/>
    <x v="0"/>
    <x v="1"/>
    <s v="Miss Vickie's Potato Chip - Sea Salt &amp; Vinega"/>
    <s v="Food"/>
    <n v="14826641996"/>
    <s v="Tuesday, March 15, 2022"/>
    <s v="Cash"/>
    <n v="112"/>
    <n v="1.5"/>
    <n v="1"/>
    <n v="112"/>
    <n v="1.5"/>
    <n v="1"/>
    <n v="1.5"/>
    <n v="1.5"/>
    <d v="2022-03-16T00:00:00"/>
    <x v="3"/>
    <x v="1"/>
    <x v="1"/>
    <b v="1"/>
    <n v="1.5"/>
  </r>
  <r>
    <s v="Processed"/>
    <s v="VJ300205292"/>
    <x v="0"/>
    <x v="1"/>
    <s v="Miss Vickie's Potato Chip - Sea Salt &amp; Vinega"/>
    <s v="Food"/>
    <n v="14826642619"/>
    <s v="Tuesday, March 15, 2022"/>
    <s v="Cash"/>
    <n v="112"/>
    <n v="1.5"/>
    <n v="1"/>
    <n v="112"/>
    <n v="1.5"/>
    <n v="1"/>
    <n v="1.5"/>
    <n v="1.5"/>
    <d v="2022-03-16T00:00:00"/>
    <x v="3"/>
    <x v="1"/>
    <x v="1"/>
    <b v="1"/>
    <n v="1.5"/>
  </r>
  <r>
    <s v="Processed"/>
    <s v="VJ300205292"/>
    <x v="0"/>
    <x v="1"/>
    <s v="Bubly - Blackberry"/>
    <s v="Water"/>
    <n v="14826643434"/>
    <s v="Tuesday, March 15, 2022"/>
    <s v="Cash"/>
    <n v="142"/>
    <n v="1.5"/>
    <n v="1"/>
    <n v="142"/>
    <n v="1.5"/>
    <n v="1"/>
    <n v="1.5"/>
    <n v="1.5"/>
    <d v="2022-03-16T00:00:00"/>
    <x v="89"/>
    <x v="3"/>
    <x v="3"/>
    <b v="1"/>
    <n v="1.5"/>
  </r>
  <r>
    <s v="Processed"/>
    <s v="VJ300205292"/>
    <x v="0"/>
    <x v="1"/>
    <s v="Coca Cola - Zero Sugar"/>
    <s v="Carbonated"/>
    <n v="14826644009"/>
    <s v="Tuesday, March 15, 2022"/>
    <s v="Cash"/>
    <n v="140"/>
    <n v="1.5"/>
    <n v="1"/>
    <n v="140"/>
    <n v="1.5"/>
    <n v="1"/>
    <n v="1.5"/>
    <n v="1.5"/>
    <d v="2022-03-16T00:00:00"/>
    <x v="44"/>
    <x v="0"/>
    <x v="0"/>
    <b v="1"/>
    <n v="1.5"/>
  </r>
  <r>
    <s v="Processed"/>
    <s v="VJ300320609"/>
    <x v="2"/>
    <x v="3"/>
    <s v="Monster Energy Original"/>
    <s v="Carbonated"/>
    <n v="14826879247"/>
    <s v="Tuesday, March 15, 2022"/>
    <s v="Cash"/>
    <n v="146"/>
    <n v="3"/>
    <n v="1"/>
    <n v="146"/>
    <n v="3"/>
    <n v="1"/>
    <n v="3"/>
    <n v="3"/>
    <d v="2022-03-14T00:00:00"/>
    <x v="5"/>
    <x v="0"/>
    <x v="0"/>
    <b v="1"/>
    <n v="3"/>
  </r>
  <r>
    <s v="Processed"/>
    <s v="VJ300320609"/>
    <x v="2"/>
    <x v="3"/>
    <s v="Doritos Nacho Cheese"/>
    <s v="Food"/>
    <n v="14826880248"/>
    <s v="Tuesday, March 15, 2022"/>
    <s v="Cash"/>
    <n v="120"/>
    <n v="1.5"/>
    <n v="1"/>
    <n v="120"/>
    <n v="1.5"/>
    <n v="1"/>
    <n v="1.5"/>
    <n v="1.5"/>
    <d v="2022-03-14T00:00:00"/>
    <x v="90"/>
    <x v="1"/>
    <x v="1"/>
    <b v="1"/>
    <n v="1.5"/>
  </r>
  <r>
    <s v="Processed"/>
    <s v="VJ300320609"/>
    <x v="2"/>
    <x v="3"/>
    <s v="Cheetos - Crunchy"/>
    <s v="Food"/>
    <n v="14826882551"/>
    <s v="Tuesday, March 15, 2022"/>
    <s v="Cash"/>
    <n v="123"/>
    <n v="1.5"/>
    <n v="1"/>
    <n v="123"/>
    <n v="1.5"/>
    <n v="1"/>
    <n v="1.5"/>
    <n v="1.5"/>
    <d v="2022-03-14T00:00:00"/>
    <x v="91"/>
    <x v="1"/>
    <x v="1"/>
    <b v="1"/>
    <n v="1.5"/>
  </r>
  <r>
    <s v="Processed"/>
    <s v="VJ300320686"/>
    <x v="1"/>
    <x v="2"/>
    <s v="SunChips Multigrain - Harvest Cheddar"/>
    <s v="Food"/>
    <n v="14828911974"/>
    <s v="Tuesday, March 15, 2022"/>
    <s v="Cash"/>
    <n v="121"/>
    <n v="1.5"/>
    <n v="1"/>
    <n v="121"/>
    <n v="1.5"/>
    <n v="1"/>
    <n v="1.5"/>
    <n v="1.5"/>
    <d v="2022-03-15T00:00:00"/>
    <x v="35"/>
    <x v="1"/>
    <x v="1"/>
    <b v="1"/>
    <n v="1.5"/>
  </r>
  <r>
    <s v="Processed"/>
    <s v="VJ300205292"/>
    <x v="0"/>
    <x v="1"/>
    <s v="Poland Springs Water"/>
    <s v="Water"/>
    <n v="14829247227"/>
    <s v="Tuesday, March 15, 2022"/>
    <s v="Credit"/>
    <n v="144"/>
    <n v="1.5"/>
    <n v="1"/>
    <n v="144"/>
    <n v="1.5"/>
    <n v="1"/>
    <n v="1.5"/>
    <n v="1.5"/>
    <d v="2022-03-16T00:00:00"/>
    <x v="29"/>
    <x v="3"/>
    <x v="3"/>
    <b v="1"/>
    <n v="1.5"/>
  </r>
  <r>
    <s v="Processed"/>
    <s v="VJ300320611"/>
    <x v="0"/>
    <x v="0"/>
    <s v="Snyder's of Hanover Pretzel - Cheddar Cheese"/>
    <s v="Food"/>
    <n v="14829252089"/>
    <s v="Tuesday, March 15, 2022"/>
    <s v="Credit"/>
    <n v="120"/>
    <n v="1.5"/>
    <n v="1"/>
    <n v="120"/>
    <n v="1.5"/>
    <n v="1"/>
    <n v="1.5"/>
    <n v="1.5"/>
    <d v="2022-03-15T00:00:00"/>
    <x v="62"/>
    <x v="1"/>
    <x v="1"/>
    <b v="1"/>
    <n v="1.5"/>
  </r>
  <r>
    <s v="Processed"/>
    <s v="VJ300320609"/>
    <x v="2"/>
    <x v="3"/>
    <s v="KitKat - Crisp Wafers"/>
    <s v="Food"/>
    <n v="14829961519"/>
    <s v="Tuesday, March 15, 2022"/>
    <s v="Cash"/>
    <n v="134"/>
    <n v="2"/>
    <n v="1"/>
    <n v="134"/>
    <n v="2"/>
    <n v="1"/>
    <n v="2"/>
    <n v="2"/>
    <d v="2022-03-15T00:00:00"/>
    <x v="10"/>
    <x v="1"/>
    <x v="1"/>
    <b v="1"/>
    <n v="2"/>
  </r>
  <r>
    <s v="Processed"/>
    <s v="VJ300320692"/>
    <x v="3"/>
    <x v="4"/>
    <s v="Coca Cola - Zero Sugar"/>
    <s v="Carbonated"/>
    <n v="14830244867"/>
    <s v="Tuesday, March 15, 2022"/>
    <s v="Credit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09"/>
    <x v="2"/>
    <x v="3"/>
    <s v="Newtons Fig Bar"/>
    <s v="Food"/>
    <n v="14830499491"/>
    <s v="Tuesday, March 15, 2022"/>
    <s v="Cash"/>
    <n v="136"/>
    <n v="1.5"/>
    <n v="1"/>
    <n v="136"/>
    <n v="1.5"/>
    <n v="1"/>
    <n v="1.5"/>
    <n v="1.5"/>
    <d v="2022-03-15T00:00:00"/>
    <x v="26"/>
    <x v="1"/>
    <x v="1"/>
    <b v="1"/>
    <n v="1.5"/>
  </r>
  <r>
    <s v="Processed"/>
    <s v="VJ300320609"/>
    <x v="2"/>
    <x v="3"/>
    <s v="Newtons Fig Bar"/>
    <s v="Food"/>
    <n v="14830502416"/>
    <s v="Tuesday, March 15, 2022"/>
    <s v="Cash"/>
    <n v="135"/>
    <n v="1.5"/>
    <n v="1"/>
    <n v="135"/>
    <n v="1.5"/>
    <n v="1"/>
    <n v="1.5"/>
    <n v="1.5"/>
    <d v="2022-03-15T00:00:00"/>
    <x v="26"/>
    <x v="1"/>
    <x v="1"/>
    <b v="1"/>
    <n v="1.5"/>
  </r>
  <r>
    <s v="Processed"/>
    <s v="VJ300320609"/>
    <x v="2"/>
    <x v="3"/>
    <s v="Newtons Fig Bar"/>
    <s v="Food"/>
    <n v="14830597662"/>
    <s v="Tuesday, March 15, 2022"/>
    <s v="Cash"/>
    <n v="135"/>
    <n v="1.5"/>
    <n v="1"/>
    <n v="135"/>
    <n v="1.5"/>
    <n v="1"/>
    <n v="1.5"/>
    <n v="1.5"/>
    <d v="2022-03-15T00:00:00"/>
    <x v="26"/>
    <x v="1"/>
    <x v="1"/>
    <b v="1"/>
    <n v="1.5"/>
  </r>
  <r>
    <s v="Processed"/>
    <s v="VJ300320609"/>
    <x v="2"/>
    <x v="3"/>
    <s v="Newtons Fig Bar"/>
    <s v="Food"/>
    <n v="14830598886"/>
    <s v="Tuesday, March 15, 2022"/>
    <s v="Cash"/>
    <n v="135"/>
    <n v="1.5"/>
    <n v="1"/>
    <n v="135"/>
    <n v="1.5"/>
    <n v="1"/>
    <n v="1.5"/>
    <n v="1.5"/>
    <d v="2022-03-15T00:00:00"/>
    <x v="26"/>
    <x v="1"/>
    <x v="1"/>
    <b v="1"/>
    <n v="1.5"/>
  </r>
  <r>
    <s v="Processed"/>
    <s v="VJ300320692"/>
    <x v="3"/>
    <x v="4"/>
    <s v="Seapoint Farms Dry Roasted Edamame - Wasabi"/>
    <s v="Food"/>
    <n v="14830600281"/>
    <s v="Tuesday, March 15, 2022"/>
    <s v="Credit"/>
    <n v="122"/>
    <n v="2.5"/>
    <n v="1"/>
    <n v="122"/>
    <n v="2.5"/>
    <n v="1"/>
    <n v="2.5"/>
    <n v="2.5"/>
    <d v="2022-03-30T00:00:00"/>
    <x v="6"/>
    <x v="1"/>
    <x v="1"/>
    <b v="1"/>
    <n v="2.5"/>
  </r>
  <r>
    <s v="Processed"/>
    <s v="VJ300320609"/>
    <x v="2"/>
    <x v="3"/>
    <s v="Doritos Nacho Cheese"/>
    <s v="Food"/>
    <n v="14830692131"/>
    <s v="Tuesday, March 15, 2022"/>
    <s v="Cash"/>
    <n v="120"/>
    <n v="1.5"/>
    <n v="1"/>
    <n v="120"/>
    <n v="1.5"/>
    <n v="1"/>
    <n v="1.5"/>
    <n v="1.5"/>
    <d v="2022-03-15T00:00:00"/>
    <x v="90"/>
    <x v="1"/>
    <x v="1"/>
    <b v="1"/>
    <n v="1.5"/>
  </r>
  <r>
    <s v="Processed"/>
    <s v="VJ300320609"/>
    <x v="2"/>
    <x v="3"/>
    <s v="Monster Energy Original"/>
    <s v="Carbonated"/>
    <n v="14830781048"/>
    <s v="Tuesday, March 15, 2022"/>
    <s v="Cash"/>
    <n v="146"/>
    <n v="3"/>
    <n v="1"/>
    <n v="146"/>
    <n v="3"/>
    <n v="1"/>
    <n v="3"/>
    <n v="3"/>
    <d v="2022-03-15T00:00:00"/>
    <x v="5"/>
    <x v="0"/>
    <x v="0"/>
    <b v="1"/>
    <n v="3"/>
  </r>
  <r>
    <s v="Processed"/>
    <s v="VJ300320609"/>
    <x v="2"/>
    <x v="3"/>
    <s v="KitKat - Crisp Wafers"/>
    <s v="Food"/>
    <n v="14830813063"/>
    <s v="Tuesday, March 15, 2022"/>
    <s v="Cash"/>
    <n v="134"/>
    <n v="2"/>
    <n v="1"/>
    <n v="134"/>
    <n v="2"/>
    <n v="1"/>
    <n v="2"/>
    <n v="2"/>
    <d v="2022-03-15T00:00:00"/>
    <x v="10"/>
    <x v="1"/>
    <x v="1"/>
    <b v="1"/>
    <n v="2"/>
  </r>
  <r>
    <s v="Processed"/>
    <s v="VJ300320692"/>
    <x v="3"/>
    <x v="4"/>
    <s v="Spindrift - Sparkling Water - Pineapple"/>
    <s v="Carbonated"/>
    <n v="14831173571"/>
    <s v="Tuesday, March 15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92"/>
    <x v="3"/>
    <x v="4"/>
    <s v="Spindrift - Sparkling Water - Pineapple"/>
    <s v="Carbonated"/>
    <n v="14831188703"/>
    <s v="Tuesday, March 15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92"/>
    <x v="3"/>
    <x v="4"/>
    <s v="Iberia Coconut Water"/>
    <s v="Non Carbonated"/>
    <n v="14831450760"/>
    <s v="Tuesday, March 15, 2022"/>
    <s v="Cash"/>
    <n v="140"/>
    <n v="2"/>
    <n v="1"/>
    <n v="140"/>
    <n v="2"/>
    <n v="1"/>
    <n v="2"/>
    <n v="2"/>
    <d v="2022-03-30T00:00:00"/>
    <x v="93"/>
    <x v="2"/>
    <x v="2"/>
    <b v="1"/>
    <n v="2"/>
  </r>
  <r>
    <s v="Processed"/>
    <s v="VJ300320609"/>
    <x v="2"/>
    <x v="3"/>
    <s v="Monster Energy Original"/>
    <s v="Carbonated"/>
    <n v="14831567659"/>
    <s v="Tuesday, March 15, 2022"/>
    <s v="Cash"/>
    <n v="146"/>
    <n v="3"/>
    <n v="1"/>
    <n v="146"/>
    <n v="3"/>
    <n v="1"/>
    <n v="3"/>
    <n v="3"/>
    <d v="2022-03-15T00:00:00"/>
    <x v="5"/>
    <x v="0"/>
    <x v="0"/>
    <b v="1"/>
    <n v="3"/>
  </r>
  <r>
    <s v="Processed"/>
    <s v="VJ300320609"/>
    <x v="2"/>
    <x v="3"/>
    <s v="Doritos Nacho Cheese"/>
    <s v="Food"/>
    <n v="14831587513"/>
    <s v="Tuesday, March 15, 2022"/>
    <s v="Cash"/>
    <n v="120"/>
    <n v="1.5"/>
    <n v="1"/>
    <n v="120"/>
    <n v="1.5"/>
    <n v="1"/>
    <n v="1.5"/>
    <n v="1.5"/>
    <d v="2022-03-15T00:00:00"/>
    <x v="90"/>
    <x v="1"/>
    <x v="1"/>
    <b v="1"/>
    <n v="1.5"/>
  </r>
  <r>
    <s v="Processed"/>
    <s v="VJ300320609"/>
    <x v="2"/>
    <x v="3"/>
    <s v="Monster Energy Original"/>
    <s v="Carbonated"/>
    <n v="14831659196"/>
    <s v="Tuesday, March 15, 2022"/>
    <s v="Cash"/>
    <n v="146"/>
    <n v="3"/>
    <n v="1"/>
    <n v="146"/>
    <n v="3"/>
    <n v="1"/>
    <n v="3"/>
    <n v="3"/>
    <d v="2022-03-15T00:00:00"/>
    <x v="5"/>
    <x v="0"/>
    <x v="0"/>
    <b v="1"/>
    <n v="3"/>
  </r>
  <r>
    <s v="Processed"/>
    <s v="VJ300320609"/>
    <x v="2"/>
    <x v="3"/>
    <s v="Jacks Links Bar Beef Strip"/>
    <s v="Food"/>
    <n v="14831662175"/>
    <s v="Tuesday, March 15, 2022"/>
    <s v="Cash"/>
    <n v="137"/>
    <n v="2"/>
    <n v="1"/>
    <n v="137"/>
    <n v="2"/>
    <n v="1"/>
    <n v="2"/>
    <n v="2"/>
    <d v="2022-03-15T00:00:00"/>
    <x v="14"/>
    <x v="1"/>
    <x v="1"/>
    <b v="1"/>
    <n v="2"/>
  </r>
  <r>
    <s v="Processed"/>
    <s v="VJ300320609"/>
    <x v="2"/>
    <x v="3"/>
    <s v="SunChips Multigrain - Salsa"/>
    <s v="Food"/>
    <n v="14831992664"/>
    <s v="Wednesday, March 16, 2022"/>
    <s v="Cash"/>
    <n v="113"/>
    <n v="1.5"/>
    <n v="1"/>
    <n v="113"/>
    <n v="1.5"/>
    <n v="1"/>
    <n v="1.5"/>
    <n v="1.5"/>
    <d v="2022-03-15T00:00:00"/>
    <x v="27"/>
    <x v="1"/>
    <x v="1"/>
    <b v="1"/>
    <n v="1.5"/>
  </r>
  <r>
    <s v="Processed"/>
    <s v="VJ300320609"/>
    <x v="2"/>
    <x v="3"/>
    <s v="Nutter Butter Bites"/>
    <s v="Food"/>
    <n v="14832155470"/>
    <s v="Wednesday, March 16, 2022"/>
    <s v="Cash"/>
    <n v="124"/>
    <n v="1"/>
    <n v="1"/>
    <n v="124"/>
    <n v="1"/>
    <n v="1"/>
    <n v="1"/>
    <n v="1"/>
    <d v="2022-03-15T00:00:00"/>
    <x v="19"/>
    <x v="1"/>
    <x v="1"/>
    <b v="1"/>
    <n v="1"/>
  </r>
  <r>
    <s v="Processed"/>
    <s v="VJ300320609"/>
    <x v="2"/>
    <x v="3"/>
    <s v="Doritos Nacho Cheese"/>
    <s v="Food"/>
    <n v="14832655142"/>
    <s v="Wednesday, March 16, 2022"/>
    <s v="Credit"/>
    <n v="120"/>
    <n v="1.5"/>
    <n v="1"/>
    <n v="120"/>
    <n v="1.5"/>
    <n v="1"/>
    <n v="1.5"/>
    <n v="4.5"/>
    <d v="2022-03-16T00:00:00"/>
    <x v="90"/>
    <x v="1"/>
    <x v="1"/>
    <b v="1"/>
    <n v="1.5"/>
  </r>
  <r>
    <s v="Processed"/>
    <s v="VJ300320609"/>
    <x v="2"/>
    <x v="3"/>
    <s v="Doritos Cool Ranch"/>
    <s v="Food"/>
    <n v="14832655142"/>
    <s v="Wednesday, March 16, 2022"/>
    <s v="Credit"/>
    <n v="122"/>
    <n v="1.5"/>
    <n v="1"/>
    <n v="122"/>
    <n v="1.5"/>
    <n v="1"/>
    <n v="1.5"/>
    <n v="4.5"/>
    <d v="2022-03-16T00:00:00"/>
    <x v="94"/>
    <x v="1"/>
    <x v="1"/>
    <b v="1"/>
    <n v="1.5"/>
  </r>
  <r>
    <s v="Processed"/>
    <s v="VJ300320609"/>
    <x v="2"/>
    <x v="3"/>
    <s v="Lays - Classic"/>
    <s v="Food"/>
    <n v="14832655142"/>
    <s v="Wednesday, March 16, 2022"/>
    <s v="Credit"/>
    <n v="121"/>
    <n v="1.5"/>
    <n v="1"/>
    <n v="121"/>
    <n v="1.5"/>
    <n v="1"/>
    <n v="1.5"/>
    <n v="4.5"/>
    <d v="2022-03-16T00:00:00"/>
    <x v="95"/>
    <x v="1"/>
    <x v="1"/>
    <b v="1"/>
    <n v="1.5"/>
  </r>
  <r>
    <s v="Processed"/>
    <s v="VJ300320686"/>
    <x v="1"/>
    <x v="2"/>
    <s v="Snapple Diet Tea - Lemon"/>
    <s v="Non Carbonated"/>
    <n v="14832839842"/>
    <s v="Wednesday, March 16, 2022"/>
    <s v="Cash"/>
    <n v="145"/>
    <n v="2.5"/>
    <n v="1"/>
    <n v="145"/>
    <n v="2.5"/>
    <n v="1"/>
    <n v="2.5"/>
    <n v="2.5"/>
    <d v="2022-03-16T00:00:00"/>
    <x v="7"/>
    <x v="2"/>
    <x v="2"/>
    <b v="1"/>
    <n v="2.5"/>
  </r>
  <r>
    <s v="Processed"/>
    <s v="VJ300320609"/>
    <x v="2"/>
    <x v="3"/>
    <s v="Monster Energy Original"/>
    <s v="Carbonated"/>
    <n v="14834206506"/>
    <s v="Wednesday, March 16, 2022"/>
    <s v="Cash"/>
    <n v="146"/>
    <n v="3"/>
    <n v="1"/>
    <n v="146"/>
    <n v="3"/>
    <n v="1"/>
    <n v="3"/>
    <n v="3"/>
    <d v="2022-03-16T00:00:00"/>
    <x v="5"/>
    <x v="0"/>
    <x v="0"/>
    <b v="1"/>
    <n v="3"/>
  </r>
  <r>
    <s v="Processed"/>
    <s v="VJ300320692"/>
    <x v="3"/>
    <x v="4"/>
    <s v="Genius Keto Bar - Chocolate Dream"/>
    <s v="Food"/>
    <n v="14834614209"/>
    <s v="Wednesday, March 16, 2022"/>
    <s v="Cash"/>
    <n v="136"/>
    <n v="2"/>
    <n v="1"/>
    <n v="136"/>
    <n v="2"/>
    <n v="1"/>
    <n v="2"/>
    <n v="2"/>
    <d v="2022-03-30T00:00:00"/>
    <x v="96"/>
    <x v="1"/>
    <x v="1"/>
    <b v="1"/>
    <n v="2"/>
  </r>
  <r>
    <s v="Processed"/>
    <s v="VJ300320609"/>
    <x v="2"/>
    <x v="3"/>
    <s v="Doritos Cool Ranch"/>
    <s v="Food"/>
    <n v="14834734718"/>
    <s v="Wednesday, March 16, 2022"/>
    <s v="Credit"/>
    <n v="122"/>
    <n v="1.5"/>
    <n v="1"/>
    <n v="122"/>
    <n v="1.5"/>
    <n v="1"/>
    <n v="1.5"/>
    <n v="4.5"/>
    <d v="2022-03-16T00:00:00"/>
    <x v="94"/>
    <x v="1"/>
    <x v="1"/>
    <b v="1"/>
    <n v="1.5"/>
  </r>
  <r>
    <s v="Processed"/>
    <s v="VJ300320609"/>
    <x v="2"/>
    <x v="3"/>
    <s v="Lays - Classic"/>
    <s v="Food"/>
    <n v="14834734718"/>
    <s v="Wednesday, March 16, 2022"/>
    <s v="Credit"/>
    <n v="121"/>
    <n v="1.5"/>
    <n v="1"/>
    <n v="121"/>
    <n v="1.5"/>
    <n v="1"/>
    <n v="1.5"/>
    <n v="4.5"/>
    <d v="2022-03-16T00:00:00"/>
    <x v="95"/>
    <x v="1"/>
    <x v="1"/>
    <b v="1"/>
    <n v="1.5"/>
  </r>
  <r>
    <s v="Processed"/>
    <s v="VJ300320609"/>
    <x v="2"/>
    <x v="3"/>
    <s v="Doritos Nacho Cheese"/>
    <s v="Food"/>
    <n v="14834734718"/>
    <s v="Wednesday, March 16, 2022"/>
    <s v="Credit"/>
    <n v="120"/>
    <n v="1.5"/>
    <n v="1"/>
    <n v="120"/>
    <n v="1.5"/>
    <n v="1"/>
    <n v="1.5"/>
    <n v="4.5"/>
    <d v="2022-03-16T00:00:00"/>
    <x v="90"/>
    <x v="1"/>
    <x v="1"/>
    <b v="1"/>
    <n v="1.5"/>
  </r>
  <r>
    <s v="Processed"/>
    <s v="VJ300320609"/>
    <x v="2"/>
    <x v="3"/>
    <s v="Lays - Classic"/>
    <s v="Food"/>
    <n v="14834741146"/>
    <s v="Wednesday, March 16, 2022"/>
    <s v="Credit"/>
    <n v="121"/>
    <n v="1.5"/>
    <n v="1"/>
    <n v="121"/>
    <n v="1.5"/>
    <n v="1"/>
    <n v="1.5"/>
    <n v="1.5"/>
    <d v="2022-03-16T00:00:00"/>
    <x v="95"/>
    <x v="1"/>
    <x v="1"/>
    <b v="1"/>
    <n v="1.5"/>
  </r>
  <r>
    <s v="Processed"/>
    <s v="VJ300320692"/>
    <x v="3"/>
    <x v="4"/>
    <s v="KitKat - Crisp Wafers"/>
    <s v="Food"/>
    <n v="14834886629"/>
    <s v="Wednesday, March 16, 2022"/>
    <s v="Cash"/>
    <n v="138"/>
    <n v="2"/>
    <n v="1"/>
    <n v="138"/>
    <n v="2"/>
    <n v="1"/>
    <n v="2"/>
    <n v="2"/>
    <d v="2022-03-30T00:00:00"/>
    <x v="10"/>
    <x v="1"/>
    <x v="1"/>
    <b v="1"/>
    <n v="2"/>
  </r>
  <r>
    <s v="Processed"/>
    <s v="VJ300320692"/>
    <x v="3"/>
    <x v="4"/>
    <s v="Miss Vickie's Potato Chip - Lime &amp; Cracked Pe"/>
    <s v="Food"/>
    <n v="14835066863"/>
    <s v="Wednesday, March 16, 2022"/>
    <s v="Credit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m/>
    <m/>
    <n v="14835073327"/>
    <s v="Wednesday, March 16, 2022"/>
    <s v="Credit"/>
    <n v="120"/>
    <n v="2"/>
    <n v="1"/>
    <n v="120"/>
    <n v="2"/>
    <n v="1"/>
    <n v="2"/>
    <n v="2"/>
    <d v="2022-03-30T00:00:00"/>
    <x v="97"/>
    <x v="4"/>
    <x v="4"/>
    <b v="1"/>
    <n v="2"/>
  </r>
  <r>
    <s v="Processed"/>
    <s v="VJ300320692"/>
    <x v="3"/>
    <x v="4"/>
    <s v="Miss Vickie's Potato Chip - Lime &amp; Cracked Pe"/>
    <s v="Food"/>
    <n v="14835077498"/>
    <s v="Wednesday, March 16, 2022"/>
    <s v="Credit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Spindrift - Sparkling Water - Pineapple"/>
    <s v="Carbonated"/>
    <n v="14835090072"/>
    <s v="Wednesday, March 16, 2022"/>
    <s v="Credit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86"/>
    <x v="1"/>
    <x v="2"/>
    <s v="Miss Vickie's Potato Chip - Jalapeno"/>
    <s v="Food"/>
    <n v="14835164862"/>
    <s v="Wednesday, March 16, 2022"/>
    <s v="Cash"/>
    <n v="113"/>
    <n v="1.5"/>
    <n v="1"/>
    <n v="113"/>
    <n v="1.5"/>
    <n v="1"/>
    <n v="1.5"/>
    <n v="1.5"/>
    <d v="2022-03-16T00:00:00"/>
    <x v="43"/>
    <x v="1"/>
    <x v="1"/>
    <b v="1"/>
    <n v="1.5"/>
  </r>
  <r>
    <s v="Processed"/>
    <s v="VJ300320692"/>
    <x v="3"/>
    <x v="4"/>
    <s v="Miss Vickie's Potato Chip - Jalapeno"/>
    <s v="Food"/>
    <n v="14835300114"/>
    <s v="Wednesday, March 16, 2022"/>
    <s v="Credit"/>
    <n v="111"/>
    <n v="1.5"/>
    <n v="1"/>
    <n v="111"/>
    <n v="1.5"/>
    <n v="1"/>
    <n v="1.5"/>
    <n v="1.5"/>
    <d v="2022-03-30T00:00:00"/>
    <x v="43"/>
    <x v="1"/>
    <x v="1"/>
    <b v="1"/>
    <n v="1.5"/>
  </r>
  <r>
    <s v="Processed"/>
    <s v="VJ300205292"/>
    <x v="0"/>
    <x v="1"/>
    <s v="Poland Springs Water"/>
    <s v="Water"/>
    <n v="14835594908"/>
    <s v="Wednesday, March 16, 2022"/>
    <s v="Credit"/>
    <n v="144"/>
    <n v="1.5"/>
    <n v="1"/>
    <n v="144"/>
    <n v="1.5"/>
    <n v="1"/>
    <n v="1.5"/>
    <n v="1.5"/>
    <d v="2022-03-16T00:00:00"/>
    <x v="29"/>
    <x v="3"/>
    <x v="3"/>
    <b v="1"/>
    <n v="1.5"/>
  </r>
  <r>
    <s v="Processed"/>
    <s v="VJ300205292"/>
    <x v="0"/>
    <x v="1"/>
    <s v="Bai Antioxidant - Brasilia BB"/>
    <s v="Non Carbonated"/>
    <n v="14835677150"/>
    <s v="Wednesday, March 16, 2022"/>
    <s v="Cash"/>
    <n v="146"/>
    <n v="2.5"/>
    <n v="1"/>
    <n v="146"/>
    <n v="2.5"/>
    <n v="1"/>
    <n v="2.5"/>
    <n v="2.5"/>
    <d v="2022-03-16T00:00:00"/>
    <x v="2"/>
    <x v="2"/>
    <x v="2"/>
    <b v="1"/>
    <n v="2.5"/>
  </r>
  <r>
    <s v="Processed"/>
    <s v="VJ300320609"/>
    <x v="2"/>
    <x v="3"/>
    <s v="Monster Energy Original"/>
    <s v="Carbonated"/>
    <n v="14835729372"/>
    <s v="Wednesday, March 16, 2022"/>
    <s v="Credit"/>
    <n v="146"/>
    <n v="3"/>
    <n v="1"/>
    <n v="146"/>
    <n v="3"/>
    <n v="1"/>
    <n v="3"/>
    <n v="3"/>
    <d v="2022-03-16T00:00:00"/>
    <x v="5"/>
    <x v="0"/>
    <x v="0"/>
    <b v="1"/>
    <n v="3"/>
  </r>
  <r>
    <s v="Processed"/>
    <s v="VJ300320609"/>
    <x v="2"/>
    <x v="3"/>
    <s v="Doritos Cool Ranch"/>
    <s v="Food"/>
    <n v="14835742418"/>
    <s v="Wednesday, March 16, 2022"/>
    <s v="Cash"/>
    <n v="122"/>
    <n v="1.5"/>
    <n v="1"/>
    <n v="122"/>
    <n v="1.5"/>
    <n v="1"/>
    <n v="1.5"/>
    <n v="1.5"/>
    <d v="2022-03-16T00:00:00"/>
    <x v="94"/>
    <x v="1"/>
    <x v="1"/>
    <b v="1"/>
    <n v="1.5"/>
  </r>
  <r>
    <s v="Processed"/>
    <s v="VJ300320609"/>
    <x v="2"/>
    <x v="3"/>
    <s v="Cheetos - Crunchy"/>
    <s v="Food"/>
    <n v="14835746958"/>
    <s v="Wednesday, March 16, 2022"/>
    <s v="Cash"/>
    <n v="123"/>
    <n v="1.5"/>
    <n v="1"/>
    <n v="123"/>
    <n v="1.5"/>
    <n v="1"/>
    <n v="1.5"/>
    <n v="1.5"/>
    <d v="2022-03-16T00:00:00"/>
    <x v="91"/>
    <x v="1"/>
    <x v="1"/>
    <b v="1"/>
    <n v="1.5"/>
  </r>
  <r>
    <s v="Processed"/>
    <s v="VJ300320611"/>
    <x v="0"/>
    <x v="0"/>
    <s v="Monster Energy Original"/>
    <s v="Carbonated"/>
    <n v="14835872377"/>
    <s v="Wednesday, March 16, 2022"/>
    <s v="Credit"/>
    <n v="146"/>
    <n v="3"/>
    <n v="1"/>
    <n v="146"/>
    <n v="3"/>
    <n v="1"/>
    <n v="3"/>
    <n v="3"/>
    <d v="2022-03-16T00:00:00"/>
    <x v="5"/>
    <x v="0"/>
    <x v="0"/>
    <b v="1"/>
    <n v="3"/>
  </r>
  <r>
    <s v="Processed"/>
    <s v="VJ300320692"/>
    <x v="3"/>
    <x v="4"/>
    <s v="Lenny &amp; Larrys - SnickerDoodle"/>
    <s v="Food"/>
    <n v="14836031922"/>
    <s v="Wednesday, March 16, 2022"/>
    <s v="Credit"/>
    <n v="125"/>
    <n v="2.5"/>
    <n v="1"/>
    <n v="125"/>
    <n v="2.5"/>
    <n v="1"/>
    <n v="2.5"/>
    <n v="2.5"/>
    <d v="2022-03-30T00:00:00"/>
    <x v="98"/>
    <x v="1"/>
    <x v="1"/>
    <b v="1"/>
    <n v="2.5"/>
  </r>
  <r>
    <s v="Processed"/>
    <s v="VJ300320692"/>
    <x v="3"/>
    <x v="4"/>
    <s v="Miss Vickie's Potato Chip - Lime &amp; Cracked Pe"/>
    <s v="Food"/>
    <n v="14836059445"/>
    <s v="Wednesday, March 16, 2022"/>
    <s v="Credit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09"/>
    <x v="2"/>
    <x v="3"/>
    <s v="CheezIt - Original"/>
    <s v="Food"/>
    <n v="14836064148"/>
    <s v="Wednesday, March 16, 2022"/>
    <s v="Cash"/>
    <n v="125"/>
    <n v="1"/>
    <n v="1"/>
    <n v="125"/>
    <n v="1"/>
    <n v="1"/>
    <n v="1"/>
    <n v="1"/>
    <d v="2022-03-16T00:00:00"/>
    <x v="48"/>
    <x v="1"/>
    <x v="1"/>
    <b v="1"/>
    <n v="1"/>
  </r>
  <r>
    <s v="Processed"/>
    <s v="VJ300205292"/>
    <x v="0"/>
    <x v="1"/>
    <s v="Spindrift - Sparkling Water  Lime"/>
    <s v="Carbonated"/>
    <n v="14836165986"/>
    <s v="Wednesday, March 16, 2022"/>
    <s v="Credit"/>
    <n v="141"/>
    <n v="1.5"/>
    <n v="1"/>
    <n v="141"/>
    <n v="1.5"/>
    <n v="1"/>
    <n v="1.5"/>
    <n v="1.5"/>
    <d v="2022-03-16T00:00:00"/>
    <x v="12"/>
    <x v="0"/>
    <x v="0"/>
    <b v="1"/>
    <n v="1.5"/>
  </r>
  <r>
    <s v="Processed"/>
    <s v="VJ300320611"/>
    <x v="0"/>
    <x v="0"/>
    <s v="Autumns Granola Bar - Cinnamon Almond"/>
    <s v="Food"/>
    <n v="14836424873"/>
    <s v="Wednesday, March 16, 2022"/>
    <s v="Cash"/>
    <n v="136"/>
    <n v="2"/>
    <n v="1"/>
    <n v="136"/>
    <n v="2"/>
    <n v="1"/>
    <n v="2"/>
    <n v="2"/>
    <d v="2022-03-16T00:00:00"/>
    <x v="99"/>
    <x v="1"/>
    <x v="1"/>
    <b v="1"/>
    <n v="2"/>
  </r>
  <r>
    <s v="Processed"/>
    <s v="VJ300320692"/>
    <x v="3"/>
    <x v="4"/>
    <s v="Coca Cola - Zero Sugar"/>
    <s v="Carbonated"/>
    <n v="14836623701"/>
    <s v="Wednesday, March 16, 2022"/>
    <s v="Cash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09"/>
    <x v="2"/>
    <x v="3"/>
    <s v="Nutter Butter Bites"/>
    <s v="Food"/>
    <n v="14836896711"/>
    <s v="Wednesday, March 16, 2022"/>
    <s v="Cash"/>
    <n v="124"/>
    <n v="1"/>
    <n v="1"/>
    <n v="124"/>
    <n v="1"/>
    <n v="1"/>
    <n v="1"/>
    <n v="1"/>
    <d v="2022-03-16T00:00:00"/>
    <x v="19"/>
    <x v="1"/>
    <x v="1"/>
    <b v="1"/>
    <n v="1"/>
  </r>
  <r>
    <s v="Processed"/>
    <s v="VJ300320609"/>
    <x v="2"/>
    <x v="3"/>
    <s v="Monster Energy Original"/>
    <s v="Carbonated"/>
    <n v="14837045692"/>
    <s v="Wednesday, March 16, 2022"/>
    <s v="Cash"/>
    <n v="146"/>
    <n v="3"/>
    <n v="1"/>
    <n v="146"/>
    <n v="3"/>
    <n v="1"/>
    <n v="3"/>
    <n v="3"/>
    <d v="2022-03-16T00:00:00"/>
    <x v="5"/>
    <x v="0"/>
    <x v="0"/>
    <b v="1"/>
    <n v="3"/>
  </r>
  <r>
    <s v="Processed"/>
    <s v="VJ300320609"/>
    <x v="2"/>
    <x v="3"/>
    <s v="Nutter Butter Bites"/>
    <s v="Food"/>
    <n v="14837107714"/>
    <s v="Wednesday, March 16, 2022"/>
    <s v="Cash"/>
    <n v="124"/>
    <n v="1"/>
    <n v="1"/>
    <n v="124"/>
    <n v="1"/>
    <n v="1"/>
    <n v="1"/>
    <n v="1"/>
    <d v="2022-03-16T00:00:00"/>
    <x v="19"/>
    <x v="1"/>
    <x v="1"/>
    <b v="1"/>
    <n v="1"/>
  </r>
  <r>
    <s v="Processed"/>
    <s v="VJ300320609"/>
    <x v="2"/>
    <x v="3"/>
    <s v="Nutter Butter Bites"/>
    <s v="Food"/>
    <n v="14837107971"/>
    <s v="Wednesday, March 16, 2022"/>
    <s v="Cash"/>
    <n v="124"/>
    <n v="1"/>
    <n v="1"/>
    <n v="124"/>
    <n v="1"/>
    <n v="1"/>
    <n v="1"/>
    <n v="1"/>
    <d v="2022-03-16T00:00:00"/>
    <x v="19"/>
    <x v="1"/>
    <x v="1"/>
    <b v="1"/>
    <n v="1"/>
  </r>
  <r>
    <s v="Processed"/>
    <s v="VJ300320609"/>
    <x v="2"/>
    <x v="3"/>
    <s v="CheezIt - Original"/>
    <s v="Food"/>
    <n v="14837109887"/>
    <s v="Wednesday, March 16, 2022"/>
    <s v="Cash"/>
    <n v="125"/>
    <n v="1"/>
    <n v="1"/>
    <n v="125"/>
    <n v="1"/>
    <n v="1"/>
    <n v="1"/>
    <n v="1"/>
    <d v="2022-03-16T00:00:00"/>
    <x v="48"/>
    <x v="1"/>
    <x v="1"/>
    <b v="1"/>
    <n v="1"/>
  </r>
  <r>
    <s v="Processed"/>
    <s v="VJ300320609"/>
    <x v="2"/>
    <x v="3"/>
    <s v="SunChips Multigrain - French Onion"/>
    <s v="Food"/>
    <n v="14837116924"/>
    <s v="Wednesday, March 16, 2022"/>
    <s v="Cash"/>
    <n v="111"/>
    <n v="1.5"/>
    <n v="1"/>
    <n v="111"/>
    <n v="1.5"/>
    <n v="1"/>
    <n v="1.5"/>
    <n v="1.5"/>
    <d v="2022-03-16T00:00:00"/>
    <x v="100"/>
    <x v="1"/>
    <x v="1"/>
    <b v="1"/>
    <n v="1.5"/>
  </r>
  <r>
    <s v="Processed"/>
    <s v="VJ300320609"/>
    <x v="2"/>
    <x v="3"/>
    <s v="Monster Energy Original"/>
    <s v="Carbonated"/>
    <n v="14837434477"/>
    <s v="Thursday, March 17, 2022"/>
    <s v="Cash"/>
    <n v="146"/>
    <n v="3"/>
    <n v="1"/>
    <n v="146"/>
    <n v="3"/>
    <n v="1"/>
    <n v="3"/>
    <n v="3"/>
    <d v="2022-03-16T00:00:00"/>
    <x v="5"/>
    <x v="0"/>
    <x v="0"/>
    <b v="1"/>
    <n v="3"/>
  </r>
  <r>
    <s v="Processed"/>
    <s v="VJ300320609"/>
    <x v="2"/>
    <x v="3"/>
    <s v="Newtons Fig Bar"/>
    <s v="Food"/>
    <n v="14837436388"/>
    <s v="Thursday, March 17, 2022"/>
    <s v="Cash"/>
    <n v="136"/>
    <n v="1.5"/>
    <n v="1"/>
    <n v="136"/>
    <n v="1.5"/>
    <n v="1"/>
    <n v="1.5"/>
    <n v="1.5"/>
    <d v="2022-03-16T00:00:00"/>
    <x v="26"/>
    <x v="1"/>
    <x v="1"/>
    <b v="1"/>
    <n v="1.5"/>
  </r>
  <r>
    <s v="Processed"/>
    <s v="VJ300320609"/>
    <x v="2"/>
    <x v="3"/>
    <s v="Monster Energy Original"/>
    <s v="Carbonated"/>
    <n v="14837757342"/>
    <s v="Thursday, March 17, 2022"/>
    <s v="Cash"/>
    <n v="146"/>
    <n v="3"/>
    <n v="1"/>
    <n v="146"/>
    <n v="3"/>
    <n v="1"/>
    <n v="3"/>
    <n v="3"/>
    <d v="2022-03-17T00:00:00"/>
    <x v="5"/>
    <x v="0"/>
    <x v="0"/>
    <b v="1"/>
    <n v="3"/>
  </r>
  <r>
    <s v="Processed"/>
    <s v="VJ300320609"/>
    <x v="2"/>
    <x v="3"/>
    <s v="Doritos Nacho Cheese"/>
    <s v="Food"/>
    <n v="14838733685"/>
    <s v="Thursday, March 17, 2022"/>
    <s v="Credit"/>
    <n v="120"/>
    <n v="1.5"/>
    <n v="1"/>
    <n v="120"/>
    <n v="1.5"/>
    <n v="1"/>
    <n v="1.5"/>
    <n v="4.5"/>
    <d v="2022-03-17T00:00:00"/>
    <x v="90"/>
    <x v="1"/>
    <x v="1"/>
    <b v="1"/>
    <n v="1.5"/>
  </r>
  <r>
    <s v="Processed"/>
    <s v="VJ300320609"/>
    <x v="2"/>
    <x v="3"/>
    <s v="Doritos Cool Ranch"/>
    <s v="Food"/>
    <n v="14838733685"/>
    <s v="Thursday, March 17, 2022"/>
    <s v="Credit"/>
    <n v="122"/>
    <n v="1.5"/>
    <n v="1"/>
    <n v="122"/>
    <n v="1.5"/>
    <n v="1"/>
    <n v="1.5"/>
    <n v="4.5"/>
    <d v="2022-03-17T00:00:00"/>
    <x v="94"/>
    <x v="1"/>
    <x v="1"/>
    <b v="1"/>
    <n v="1.5"/>
  </r>
  <r>
    <s v="Processed"/>
    <s v="VJ300320609"/>
    <x v="2"/>
    <x v="3"/>
    <s v="Lays - Classic"/>
    <s v="Food"/>
    <n v="14838733685"/>
    <s v="Thursday, March 17, 2022"/>
    <s v="Credit"/>
    <n v="121"/>
    <n v="1.5"/>
    <n v="1"/>
    <n v="121"/>
    <n v="1.5"/>
    <n v="1"/>
    <n v="1.5"/>
    <n v="4.5"/>
    <d v="2022-03-17T00:00:00"/>
    <x v="95"/>
    <x v="1"/>
    <x v="1"/>
    <b v="1"/>
    <n v="1.5"/>
  </r>
  <r>
    <s v="Processed"/>
    <s v="VJ300320686"/>
    <x v="1"/>
    <x v="2"/>
    <s v="Miss Vickie's Potato Chip - Lime &amp; Cracked Pe"/>
    <s v="Food"/>
    <n v="14839301261"/>
    <s v="Thursday, March 17, 2022"/>
    <s v="Cash"/>
    <n v="114"/>
    <n v="1.5"/>
    <n v="1"/>
    <n v="114"/>
    <n v="1.5"/>
    <n v="1"/>
    <n v="1.5"/>
    <n v="1.5"/>
    <d v="2022-03-17T00:00:00"/>
    <x v="4"/>
    <x v="1"/>
    <x v="1"/>
    <b v="1"/>
    <n v="1.5"/>
  </r>
  <r>
    <s v="Processed"/>
    <s v="VJ300320611"/>
    <x v="0"/>
    <x v="0"/>
    <s v="Lays Baked - Barbecue"/>
    <s v="Food"/>
    <n v="14839508762"/>
    <s v="Thursday, March 17, 2022"/>
    <s v="Credit"/>
    <n v="112"/>
    <n v="1.5"/>
    <n v="1"/>
    <n v="112"/>
    <n v="1.5"/>
    <n v="1"/>
    <n v="1.5"/>
    <n v="1.5"/>
    <d v="2022-03-17T00:00:00"/>
    <x v="69"/>
    <x v="1"/>
    <x v="1"/>
    <b v="1"/>
    <n v="1.5"/>
  </r>
  <r>
    <s v="Processed"/>
    <s v="VJ300320686"/>
    <x v="1"/>
    <x v="2"/>
    <s v="Robert Irvine's - Fit Crunch -  Chocolate Pea"/>
    <s v="Food"/>
    <n v="14839920544"/>
    <s v="Thursday, March 17, 2022"/>
    <s v="Cash"/>
    <n v="132"/>
    <n v="2"/>
    <n v="1"/>
    <n v="132"/>
    <n v="2"/>
    <n v="1"/>
    <n v="2"/>
    <n v="2"/>
    <d v="2022-03-17T00:00:00"/>
    <x v="21"/>
    <x v="1"/>
    <x v="1"/>
    <b v="1"/>
    <n v="2"/>
  </r>
  <r>
    <s v="Processed"/>
    <s v="VJ300205292"/>
    <x v="0"/>
    <x v="1"/>
    <s v="Poland Springs Water"/>
    <s v="Water"/>
    <n v="14840023610"/>
    <s v="Thursday, March 17, 2022"/>
    <s v="Credit"/>
    <n v="144"/>
    <n v="1.5"/>
    <n v="1"/>
    <n v="144"/>
    <n v="1.5"/>
    <n v="1"/>
    <n v="1.5"/>
    <n v="1.5"/>
    <d v="2022-03-17T00:00:00"/>
    <x v="29"/>
    <x v="3"/>
    <x v="3"/>
    <b v="1"/>
    <n v="1.5"/>
  </r>
  <r>
    <s v="Processed"/>
    <s v="VJ300320609"/>
    <x v="2"/>
    <x v="3"/>
    <s v="Monster Energy Original"/>
    <s v="Carbonated"/>
    <n v="14840478183"/>
    <s v="Thursday, March 17, 2022"/>
    <s v="Credit"/>
    <n v="146"/>
    <n v="3"/>
    <n v="1"/>
    <n v="146"/>
    <n v="3"/>
    <n v="1"/>
    <n v="3"/>
    <n v="3"/>
    <d v="2022-03-17T00:00:00"/>
    <x v="5"/>
    <x v="0"/>
    <x v="0"/>
    <b v="1"/>
    <n v="3"/>
  </r>
  <r>
    <s v="Processed"/>
    <s v="VJ300320692"/>
    <x v="3"/>
    <x v="4"/>
    <s v="Coca Cola - Zero Sugar"/>
    <s v="Carbonated"/>
    <n v="14840783414"/>
    <s v="Thursday, March 17, 2022"/>
    <s v="Cash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205292"/>
    <x v="0"/>
    <x v="1"/>
    <s v="Takis FUGEO mini"/>
    <s v="Food"/>
    <n v="14841253488"/>
    <s v="Thursday, March 17, 2022"/>
    <s v="Cash"/>
    <n v="121"/>
    <n v="1.5"/>
    <n v="1"/>
    <n v="121"/>
    <n v="1.5"/>
    <n v="1"/>
    <n v="1.5"/>
    <n v="1.5"/>
    <d v="2022-03-17T00:00:00"/>
    <x v="49"/>
    <x v="1"/>
    <x v="1"/>
    <b v="1"/>
    <n v="1.5"/>
  </r>
  <r>
    <s v="Processed"/>
    <s v="VJ300320692"/>
    <x v="3"/>
    <x v="4"/>
    <s v="Miss Vickie's Potato Chip - Sea Salt &amp; Vinega"/>
    <s v="Food"/>
    <n v="14841306073"/>
    <s v="Thursday, March 17, 2022"/>
    <s v="Cash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320692"/>
    <x v="3"/>
    <x v="4"/>
    <s v="Miss Vickie's Potato Chip - Jalapeno"/>
    <s v="Food"/>
    <n v="14841313020"/>
    <s v="Thursday, March 17, 2022"/>
    <s v="Cash"/>
    <n v="111"/>
    <n v="1.5"/>
    <n v="1"/>
    <n v="111"/>
    <n v="1.5"/>
    <n v="1"/>
    <n v="1.5"/>
    <n v="1.5"/>
    <d v="2022-03-30T00:00:00"/>
    <x v="43"/>
    <x v="1"/>
    <x v="1"/>
    <b v="1"/>
    <n v="1.5"/>
  </r>
  <r>
    <s v="Processed"/>
    <s v="VJ300320692"/>
    <x v="3"/>
    <x v="4"/>
    <s v="Miss Vickie's Potato Chip - Smokehouse BBQ"/>
    <s v="Food"/>
    <n v="14841324528"/>
    <s v="Thursday, March 17, 2022"/>
    <s v="Cash"/>
    <n v="112"/>
    <n v="1.5"/>
    <n v="1"/>
    <n v="112"/>
    <n v="1.5"/>
    <n v="1"/>
    <n v="1.5"/>
    <n v="1.5"/>
    <d v="2022-03-30T00:00:00"/>
    <x v="51"/>
    <x v="1"/>
    <x v="1"/>
    <b v="1"/>
    <n v="1.5"/>
  </r>
  <r>
    <s v="Processed"/>
    <s v="VJ300320692"/>
    <x v="3"/>
    <x v="4"/>
    <s v="Miss Vickie's Potato Chip - Jalapeno"/>
    <s v="Food"/>
    <n v="14841326100"/>
    <s v="Thursday, March 17, 2022"/>
    <s v="Cash"/>
    <n v="111"/>
    <n v="1.5"/>
    <n v="1"/>
    <n v="111"/>
    <n v="1.5"/>
    <n v="1"/>
    <n v="1.5"/>
    <n v="1.5"/>
    <d v="2022-03-30T00:00:00"/>
    <x v="43"/>
    <x v="1"/>
    <x v="1"/>
    <b v="1"/>
    <n v="1.5"/>
  </r>
  <r>
    <s v="Processed"/>
    <s v="VJ300205292"/>
    <x v="0"/>
    <x v="1"/>
    <s v="Vitamin Water - Ice Cool Blue Lavender"/>
    <s v="Water"/>
    <n v="14841516847"/>
    <s v="Thursday, March 17, 2022"/>
    <s v="Cash"/>
    <n v="145"/>
    <n v="2.75"/>
    <n v="1"/>
    <n v="145"/>
    <n v="2.75"/>
    <n v="1"/>
    <n v="2.75"/>
    <n v="2.75"/>
    <d v="2022-03-17T00:00:00"/>
    <x v="52"/>
    <x v="3"/>
    <x v="3"/>
    <b v="1"/>
    <n v="2.75"/>
  </r>
  <r>
    <s v="Processed"/>
    <s v="VJ300320692"/>
    <x v="3"/>
    <x v="4"/>
    <s v="Miss Vickie's Potato Chip - Jalapeno"/>
    <s v="Food"/>
    <n v="14841562371"/>
    <s v="Thursday, March 17, 2022"/>
    <s v="Cash"/>
    <n v="111"/>
    <n v="1.5"/>
    <n v="1"/>
    <n v="111"/>
    <n v="1.5"/>
    <n v="1"/>
    <n v="1.5"/>
    <n v="1.5"/>
    <d v="2022-03-30T00:00:00"/>
    <x v="43"/>
    <x v="1"/>
    <x v="1"/>
    <b v="1"/>
    <n v="1.5"/>
  </r>
  <r>
    <s v="Processed"/>
    <s v="VJ300205292"/>
    <x v="0"/>
    <x v="1"/>
    <s v="Coca Cola - Zero Sugar"/>
    <s v="Carbonated"/>
    <n v="14841685158"/>
    <s v="Thursday, March 17, 2022"/>
    <s v="Cash"/>
    <n v="140"/>
    <n v="1.5"/>
    <n v="1"/>
    <n v="140"/>
    <n v="1.5"/>
    <n v="1"/>
    <n v="1.5"/>
    <n v="1.5"/>
    <d v="2022-03-17T00:00:00"/>
    <x v="44"/>
    <x v="0"/>
    <x v="0"/>
    <b v="1"/>
    <n v="1.5"/>
  </r>
  <r>
    <s v="Processed"/>
    <s v="VJ300320609"/>
    <x v="2"/>
    <x v="3"/>
    <s v="Cheetos - Crunchy"/>
    <s v="Food"/>
    <n v="14841775711"/>
    <s v="Thursday, March 17, 2022"/>
    <s v="Cash"/>
    <n v="123"/>
    <n v="1.5"/>
    <n v="1"/>
    <n v="123"/>
    <n v="1.5"/>
    <n v="1"/>
    <n v="1.5"/>
    <n v="1.5"/>
    <d v="2022-03-17T00:00:00"/>
    <x v="91"/>
    <x v="1"/>
    <x v="1"/>
    <b v="1"/>
    <n v="1.5"/>
  </r>
  <r>
    <s v="Processed"/>
    <s v="VJ300320609"/>
    <x v="2"/>
    <x v="3"/>
    <s v="Doritos Cool Ranch"/>
    <s v="Food"/>
    <n v="14841783525"/>
    <s v="Thursday, March 17, 2022"/>
    <s v="Cash"/>
    <n v="122"/>
    <n v="1.5"/>
    <n v="1"/>
    <n v="122"/>
    <n v="1.5"/>
    <n v="1"/>
    <n v="1.5"/>
    <n v="1.5"/>
    <d v="2022-03-17T00:00:00"/>
    <x v="94"/>
    <x v="1"/>
    <x v="1"/>
    <b v="1"/>
    <n v="1.5"/>
  </r>
  <r>
    <s v="Processed"/>
    <s v="VJ300320609"/>
    <x v="2"/>
    <x v="3"/>
    <s v="Cheetos - Crunchy"/>
    <s v="Food"/>
    <n v="14842114718"/>
    <s v="Thursday, March 17, 2022"/>
    <s v="Cash"/>
    <n v="123"/>
    <n v="1.5"/>
    <n v="1"/>
    <n v="123"/>
    <n v="1.5"/>
    <n v="1"/>
    <n v="1.5"/>
    <n v="1.5"/>
    <d v="2022-03-17T00:00:00"/>
    <x v="91"/>
    <x v="1"/>
    <x v="1"/>
    <b v="1"/>
    <n v="1.5"/>
  </r>
  <r>
    <s v="Processed"/>
    <s v="VJ300320609"/>
    <x v="2"/>
    <x v="3"/>
    <s v="Doritos Nacho Cheese"/>
    <s v="Food"/>
    <n v="14842685368"/>
    <s v="Friday, March 18, 2022"/>
    <s v="Cash"/>
    <n v="120"/>
    <n v="1.5"/>
    <n v="1"/>
    <n v="120"/>
    <n v="1.5"/>
    <n v="1"/>
    <n v="1.5"/>
    <n v="1.5"/>
    <d v="2022-03-17T00:00:00"/>
    <x v="90"/>
    <x v="1"/>
    <x v="1"/>
    <b v="1"/>
    <n v="1.5"/>
  </r>
  <r>
    <s v="Processed"/>
    <s v="VJ300320609"/>
    <x v="2"/>
    <x v="3"/>
    <s v="Cheetos - Crunchy"/>
    <s v="Food"/>
    <n v="14842686892"/>
    <s v="Friday, March 18, 2022"/>
    <s v="Cash"/>
    <n v="123"/>
    <n v="1.5"/>
    <n v="1"/>
    <n v="123"/>
    <n v="1.5"/>
    <n v="1"/>
    <n v="1.5"/>
    <n v="1.5"/>
    <d v="2022-03-17T00:00:00"/>
    <x v="91"/>
    <x v="1"/>
    <x v="1"/>
    <b v="1"/>
    <n v="1.5"/>
  </r>
  <r>
    <s v="Processed"/>
    <s v="VJ300320609"/>
    <x v="2"/>
    <x v="3"/>
    <s v="Cheetos - Crunchy"/>
    <s v="Food"/>
    <n v="14842687044"/>
    <s v="Friday, March 18, 2022"/>
    <s v="Cash"/>
    <n v="123"/>
    <n v="1.5"/>
    <n v="1"/>
    <n v="123"/>
    <n v="1.5"/>
    <n v="1"/>
    <n v="1.5"/>
    <n v="1.5"/>
    <d v="2022-03-17T00:00:00"/>
    <x v="91"/>
    <x v="1"/>
    <x v="1"/>
    <b v="1"/>
    <n v="1.5"/>
  </r>
  <r>
    <s v="Processed"/>
    <s v="VJ300320692"/>
    <x v="3"/>
    <x v="4"/>
    <s v="Miss Vickie's Potato Chip - Sea Salt &amp; Vinega"/>
    <s v="Food"/>
    <n v="14843825797"/>
    <s v="Friday, March 18, 2022"/>
    <s v="Cash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320686"/>
    <x v="1"/>
    <x v="2"/>
    <s v="Miss Vickie's Potato Chip - Smokehouse BBQ"/>
    <s v="Food"/>
    <n v="14844074841"/>
    <s v="Friday, March 18, 2022"/>
    <s v="Cash"/>
    <n v="111"/>
    <n v="1.5"/>
    <n v="1"/>
    <n v="111"/>
    <n v="1.5"/>
    <n v="1"/>
    <n v="1.5"/>
    <n v="1.5"/>
    <d v="2022-03-18T00:00:00"/>
    <x v="51"/>
    <x v="1"/>
    <x v="1"/>
    <b v="1"/>
    <n v="1.5"/>
  </r>
  <r>
    <s v="Processed"/>
    <s v="VJ300320692"/>
    <x v="3"/>
    <x v="4"/>
    <s v="Genius Keto Bar - Chocolate Dream"/>
    <s v="Food"/>
    <n v="14844297417"/>
    <s v="Friday, March 18, 2022"/>
    <s v="Cash"/>
    <n v="136"/>
    <n v="2"/>
    <n v="1"/>
    <n v="136"/>
    <n v="2"/>
    <n v="1"/>
    <n v="2"/>
    <n v="2"/>
    <d v="2022-03-30T00:00:00"/>
    <x v="96"/>
    <x v="1"/>
    <x v="1"/>
    <b v="1"/>
    <n v="2"/>
  </r>
  <r>
    <s v="Processed"/>
    <s v="VJ300320609"/>
    <x v="2"/>
    <x v="3"/>
    <s v="Doritos Cool Ranch"/>
    <s v="Food"/>
    <n v="14844972282"/>
    <s v="Friday, March 18, 2022"/>
    <s v="Credit"/>
    <n v="122"/>
    <n v="1.5"/>
    <n v="2"/>
    <n v="122"/>
    <n v="1.5"/>
    <n v="2"/>
    <n v="3"/>
    <n v="5"/>
    <d v="2022-03-18T00:00:00"/>
    <x v="94"/>
    <x v="1"/>
    <x v="1"/>
    <b v="1"/>
    <n v="1.5"/>
  </r>
  <r>
    <s v="Processed"/>
    <s v="VJ300320609"/>
    <x v="2"/>
    <x v="3"/>
    <s v="KitKat - Crisp Wafers"/>
    <s v="Food"/>
    <n v="14844972282"/>
    <s v="Friday, March 18, 2022"/>
    <s v="Credit"/>
    <n v="134"/>
    <n v="2"/>
    <n v="1"/>
    <n v="134"/>
    <n v="2"/>
    <n v="1"/>
    <n v="2"/>
    <n v="5"/>
    <d v="2022-03-18T00:00:00"/>
    <x v="10"/>
    <x v="1"/>
    <x v="1"/>
    <b v="1"/>
    <n v="2"/>
  </r>
  <r>
    <s v="Processed"/>
    <s v="VJ300320692"/>
    <x v="3"/>
    <x v="4"/>
    <s v="CheezIt - Original"/>
    <s v="Food"/>
    <n v="14844981063"/>
    <s v="Friday, March 18, 2022"/>
    <s v="Credit"/>
    <n v="124"/>
    <n v="1.25"/>
    <n v="1"/>
    <n v="124"/>
    <n v="1.25"/>
    <n v="1"/>
    <n v="1.25"/>
    <n v="2.75"/>
    <d v="2022-03-30T00:00:00"/>
    <x v="48"/>
    <x v="1"/>
    <x v="1"/>
    <b v="1"/>
    <n v="1.25"/>
  </r>
  <r>
    <s v="Processed"/>
    <s v="VJ300320692"/>
    <x v="3"/>
    <x v="4"/>
    <s v="Miss Vickie's Potato Chip - Lime &amp; Cracked Pe"/>
    <s v="Food"/>
    <n v="14844981063"/>
    <s v="Friday, March 18, 2022"/>
    <s v="Credit"/>
    <n v="114"/>
    <n v="1.5"/>
    <n v="1"/>
    <n v="114"/>
    <n v="1.5"/>
    <n v="1"/>
    <n v="1.5"/>
    <n v="2.75"/>
    <d v="2022-03-30T00:00:00"/>
    <x v="4"/>
    <x v="1"/>
    <x v="1"/>
    <b v="1"/>
    <n v="1.5"/>
  </r>
  <r>
    <s v="Processed"/>
    <s v="VJ300320692"/>
    <x v="3"/>
    <x v="4"/>
    <s v="Spindrift - Sparkling Water - Pineapple"/>
    <s v="Carbonated"/>
    <n v="14845020604"/>
    <s v="Friday, March 18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11"/>
    <x v="0"/>
    <x v="0"/>
    <s v="Lays Baked - Barbecue"/>
    <s v="Food"/>
    <n v="14845529733"/>
    <s v="Friday, March 18, 2022"/>
    <s v="Cash"/>
    <n v="112"/>
    <n v="1.5"/>
    <n v="1"/>
    <n v="112"/>
    <n v="1.5"/>
    <n v="1"/>
    <n v="1.5"/>
    <n v="1.5"/>
    <d v="2022-03-18T00:00:00"/>
    <x v="69"/>
    <x v="1"/>
    <x v="1"/>
    <b v="1"/>
    <n v="1.5"/>
  </r>
  <r>
    <s v="Processed"/>
    <s v="VJ300320686"/>
    <x v="1"/>
    <x v="2"/>
    <s v="Wonderful Pistachios - Variety"/>
    <s v="Food"/>
    <n v="14845608666"/>
    <s v="Friday, March 18, 2022"/>
    <s v="Cash"/>
    <n v="138"/>
    <n v="2"/>
    <n v="1"/>
    <n v="138"/>
    <n v="2"/>
    <n v="1"/>
    <n v="2"/>
    <n v="2"/>
    <d v="2022-03-18T00:00:00"/>
    <x v="11"/>
    <x v="1"/>
    <x v="1"/>
    <b v="1"/>
    <n v="2"/>
  </r>
  <r>
    <s v="Processed"/>
    <s v="VJ300320686"/>
    <x v="1"/>
    <x v="2"/>
    <s v="Wonderful Pistachios - Variety"/>
    <s v="Food"/>
    <n v="14845704575"/>
    <s v="Friday, March 18, 2022"/>
    <s v="Cash"/>
    <n v="138"/>
    <n v="2"/>
    <n v="1"/>
    <n v="138"/>
    <n v="2"/>
    <n v="1"/>
    <n v="2"/>
    <n v="2"/>
    <d v="2022-03-18T00:00:00"/>
    <x v="11"/>
    <x v="1"/>
    <x v="1"/>
    <b v="1"/>
    <n v="2"/>
  </r>
  <r>
    <s v="Processed"/>
    <s v="VJ300320692"/>
    <x v="3"/>
    <x v="4"/>
    <s v="Miss Vickie's Potato Chip - Sea Salt Original"/>
    <s v="Food"/>
    <n v="14845733451"/>
    <s v="Friday, March 18, 2022"/>
    <s v="Credit"/>
    <n v="113"/>
    <n v="1.5"/>
    <n v="1"/>
    <n v="113"/>
    <n v="1.5"/>
    <n v="1"/>
    <n v="1.5"/>
    <n v="1.5"/>
    <d v="2022-03-30T00:00:00"/>
    <x v="13"/>
    <x v="1"/>
    <x v="1"/>
    <b v="1"/>
    <n v="1.5"/>
  </r>
  <r>
    <s v="Processed"/>
    <s v="VJ300320692"/>
    <x v="3"/>
    <x v="4"/>
    <s v="Spindrift - Sparkling Water - Pineapple"/>
    <s v="Carbonated"/>
    <n v="14845774159"/>
    <s v="Friday, March 18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92"/>
    <x v="3"/>
    <x v="4"/>
    <s v="Bai Antioxidant - Kula Watermelon"/>
    <s v="Non Carbonated"/>
    <n v="14845777261"/>
    <s v="Friday, March 18, 2022"/>
    <s v="Cash"/>
    <n v="147"/>
    <n v="2.75"/>
    <n v="1"/>
    <n v="147"/>
    <n v="2.75"/>
    <n v="1"/>
    <n v="2.75"/>
    <n v="2.75"/>
    <d v="2022-03-30T00:00:00"/>
    <x v="101"/>
    <x v="2"/>
    <x v="2"/>
    <b v="1"/>
    <n v="2.75"/>
  </r>
  <r>
    <s v="Processed"/>
    <s v="VJ300320692"/>
    <x v="3"/>
    <x v="4"/>
    <s v="Autumns Granola Bar - Cinnamon Almond"/>
    <s v="Food"/>
    <n v="14845816964"/>
    <s v="Friday, March 18, 2022"/>
    <s v="Credit"/>
    <n v="130"/>
    <n v="2"/>
    <n v="1"/>
    <n v="130"/>
    <n v="2"/>
    <n v="1"/>
    <n v="2"/>
    <n v="2"/>
    <d v="2022-03-30T00:00:00"/>
    <x v="99"/>
    <x v="1"/>
    <x v="1"/>
    <b v="1"/>
    <n v="2"/>
  </r>
  <r>
    <s v="Processed"/>
    <s v="VJ300205292"/>
    <x v="0"/>
    <x v="1"/>
    <s v="Poland Springs Water"/>
    <s v="Water"/>
    <n v="14846214529"/>
    <s v="Friday, March 18, 2022"/>
    <s v="Credit"/>
    <n v="144"/>
    <n v="1.5"/>
    <n v="1"/>
    <n v="144"/>
    <n v="1.5"/>
    <n v="1"/>
    <n v="1.5"/>
    <n v="1.5"/>
    <d v="2022-03-18T00:00:00"/>
    <x v="29"/>
    <x v="3"/>
    <x v="3"/>
    <b v="1"/>
    <n v="1.5"/>
  </r>
  <r>
    <s v="Processed"/>
    <s v="VJ300320611"/>
    <x v="0"/>
    <x v="0"/>
    <s v="Takis - Hot Chilli Pepper &amp; Lime"/>
    <s v="Food"/>
    <n v="14846549759"/>
    <s v="Friday, March 18, 2022"/>
    <s v="Cash"/>
    <n v="123"/>
    <n v="1.5"/>
    <n v="1"/>
    <n v="123"/>
    <n v="1.5"/>
    <n v="1"/>
    <n v="1.5"/>
    <n v="1.5"/>
    <d v="2022-03-18T00:00:00"/>
    <x v="1"/>
    <x v="1"/>
    <x v="1"/>
    <b v="1"/>
    <n v="1.5"/>
  </r>
  <r>
    <s v="Processed"/>
    <s v="VJ300205292"/>
    <x v="0"/>
    <x v="1"/>
    <s v="Cheetos Baked - Crunchy Cheese"/>
    <s v="Food"/>
    <n v="14846768926"/>
    <s v="Friday, March 18, 2022"/>
    <s v="Credit"/>
    <n v="122"/>
    <n v="1.5"/>
    <n v="1"/>
    <n v="122"/>
    <n v="1.5"/>
    <n v="1"/>
    <n v="1.5"/>
    <n v="1.5"/>
    <d v="2022-03-18T00:00:00"/>
    <x v="85"/>
    <x v="1"/>
    <x v="1"/>
    <b v="1"/>
    <n v="1.5"/>
  </r>
  <r>
    <s v="Processed"/>
    <s v="VJ300205292"/>
    <x v="0"/>
    <x v="1"/>
    <s v="KitKat - Crisp Wafers"/>
    <s v="Food"/>
    <n v="14846828221"/>
    <s v="Friday, March 18, 2022"/>
    <s v="Cash"/>
    <n v="130"/>
    <n v="2"/>
    <n v="1"/>
    <n v="130"/>
    <n v="2"/>
    <n v="1"/>
    <n v="2"/>
    <n v="2"/>
    <d v="2022-03-18T00:00:00"/>
    <x v="10"/>
    <x v="1"/>
    <x v="1"/>
    <b v="1"/>
    <n v="2"/>
  </r>
  <r>
    <s v="Processed"/>
    <s v="VJ300320611"/>
    <x v="0"/>
    <x v="0"/>
    <s v="Monster Energy Original"/>
    <s v="Carbonated"/>
    <n v="14846936181"/>
    <s v="Friday, March 18, 2022"/>
    <s v="Credit"/>
    <n v="146"/>
    <n v="3"/>
    <n v="1"/>
    <n v="146"/>
    <n v="3"/>
    <n v="1"/>
    <n v="3"/>
    <n v="3"/>
    <d v="2022-03-18T00:00:00"/>
    <x v="5"/>
    <x v="0"/>
    <x v="0"/>
    <b v="1"/>
    <n v="3"/>
  </r>
  <r>
    <s v="Processed"/>
    <s v="VJ300320611"/>
    <x v="0"/>
    <x v="0"/>
    <s v="Snapple Diet Tea - Raspberry"/>
    <s v="Non Carbonated"/>
    <n v="14846938032"/>
    <s v="Friday, March 18, 2022"/>
    <s v="Credit"/>
    <n v="145"/>
    <n v="2.5"/>
    <n v="1"/>
    <n v="145"/>
    <n v="2.5"/>
    <n v="1"/>
    <n v="2.5"/>
    <n v="2.5"/>
    <d v="2022-03-18T00:00:00"/>
    <x v="31"/>
    <x v="2"/>
    <x v="2"/>
    <b v="1"/>
    <n v="2.5"/>
  </r>
  <r>
    <s v="Processed"/>
    <s v="VJ300320609"/>
    <x v="2"/>
    <x v="3"/>
    <s v="KitKat - Crisp Wafers"/>
    <s v="Food"/>
    <n v="14847366238"/>
    <s v="Friday, March 18, 2022"/>
    <s v="Cash"/>
    <n v="134"/>
    <n v="2"/>
    <n v="1"/>
    <n v="134"/>
    <n v="2"/>
    <n v="1"/>
    <n v="2"/>
    <n v="2"/>
    <d v="2022-03-18T00:00:00"/>
    <x v="10"/>
    <x v="1"/>
    <x v="1"/>
    <b v="1"/>
    <n v="2"/>
  </r>
  <r>
    <s v="Processed"/>
    <s v="VJ300205292"/>
    <x v="0"/>
    <x v="1"/>
    <s v="Takis FUGEO mini"/>
    <s v="Food"/>
    <n v="14848387486"/>
    <s v="Saturday, March 19, 2022"/>
    <s v="Credit"/>
    <n v="121"/>
    <n v="1.5"/>
    <n v="1"/>
    <n v="121"/>
    <n v="1.5"/>
    <n v="1"/>
    <n v="1.5"/>
    <n v="1.5"/>
    <d v="2022-03-19T00:00:00"/>
    <x v="49"/>
    <x v="1"/>
    <x v="1"/>
    <b v="1"/>
    <n v="1.5"/>
  </r>
  <r>
    <s v="Processed"/>
    <s v="VJ300205292"/>
    <x v="0"/>
    <x v="1"/>
    <s v="Cheetos Baked - Crunchy Cheese"/>
    <s v="Food"/>
    <n v="14848389061"/>
    <s v="Saturday, March 19, 2022"/>
    <s v="Credit"/>
    <n v="122"/>
    <n v="1.5"/>
    <n v="1"/>
    <n v="122"/>
    <n v="1.5"/>
    <n v="1"/>
    <n v="1.5"/>
    <n v="1.5"/>
    <d v="2022-03-19T00:00:00"/>
    <x v="85"/>
    <x v="1"/>
    <x v="1"/>
    <b v="1"/>
    <n v="1.5"/>
  </r>
  <r>
    <s v="Processed"/>
    <s v="VJ300205292"/>
    <x v="0"/>
    <x v="1"/>
    <s v="Vitamin Water - Ice Cool Blue Lavender"/>
    <s v="Water"/>
    <n v="14848394148"/>
    <s v="Saturday, March 19, 2022"/>
    <s v="Credit"/>
    <n v="145"/>
    <n v="2.75"/>
    <n v="1"/>
    <n v="145"/>
    <n v="2.75"/>
    <n v="1"/>
    <n v="2.75"/>
    <n v="2.75"/>
    <d v="2022-03-19T00:00:00"/>
    <x v="52"/>
    <x v="3"/>
    <x v="3"/>
    <b v="1"/>
    <n v="2.75"/>
  </r>
  <r>
    <s v="Processed"/>
    <s v="VJ300320692"/>
    <x v="3"/>
    <x v="4"/>
    <s v="Iberia Coconut Water"/>
    <s v="Non Carbonated"/>
    <n v="14848732843"/>
    <s v="Saturday, March 19, 2022"/>
    <s v="Cash"/>
    <n v="140"/>
    <n v="2"/>
    <n v="1"/>
    <n v="140"/>
    <n v="2"/>
    <n v="1"/>
    <n v="2"/>
    <n v="2"/>
    <d v="2022-03-30T00:00:00"/>
    <x v="93"/>
    <x v="2"/>
    <x v="2"/>
    <b v="1"/>
    <n v="2"/>
  </r>
  <r>
    <s v="Processed"/>
    <s v="VJ300320611"/>
    <x v="0"/>
    <x v="0"/>
    <s v="Vitamin Water - Squeezed Lemonade"/>
    <s v="Water"/>
    <n v="14848758456"/>
    <s v="Saturday, March 19, 2022"/>
    <s v="Credit"/>
    <n v="147"/>
    <n v="2.75"/>
    <n v="1"/>
    <n v="147"/>
    <n v="2.75"/>
    <n v="1"/>
    <n v="2.75"/>
    <n v="2.75"/>
    <d v="2022-03-19T00:00:00"/>
    <x v="66"/>
    <x v="3"/>
    <x v="3"/>
    <b v="1"/>
    <n v="2.75"/>
  </r>
  <r>
    <s v="Processed"/>
    <s v="VJ300205292"/>
    <x v="0"/>
    <x v="1"/>
    <s v="Poland Springs Water"/>
    <s v="Water"/>
    <n v="14848760026"/>
    <s v="Saturday, March 19, 2022"/>
    <s v="Credit"/>
    <n v="144"/>
    <n v="1.5"/>
    <n v="1"/>
    <n v="144"/>
    <n v="1.5"/>
    <n v="1"/>
    <n v="1.5"/>
    <n v="1.5"/>
    <d v="2022-03-19T00:00:00"/>
    <x v="29"/>
    <x v="3"/>
    <x v="3"/>
    <b v="1"/>
    <n v="1.5"/>
  </r>
  <r>
    <s v="Processed"/>
    <s v="VJ300320611"/>
    <x v="0"/>
    <x v="0"/>
    <s v="Good Health Veggie Stix - Sea Salt"/>
    <s v="Food"/>
    <n v="14848798179"/>
    <s v="Saturday, March 19, 2022"/>
    <s v="Cash"/>
    <n v="110"/>
    <n v="1.5"/>
    <n v="1"/>
    <n v="110"/>
    <n v="1.5"/>
    <n v="1"/>
    <n v="1.5"/>
    <n v="1.5"/>
    <d v="2022-03-19T00:00:00"/>
    <x v="36"/>
    <x v="1"/>
    <x v="1"/>
    <b v="1"/>
    <n v="1.5"/>
  </r>
  <r>
    <s v="Processed"/>
    <s v="VJ300320692"/>
    <x v="3"/>
    <x v="4"/>
    <s v="Autumns Granola Bar - Cinnamon Almond"/>
    <s v="Food"/>
    <n v="14848915570"/>
    <s v="Saturday, March 19, 2022"/>
    <s v="Cash"/>
    <n v="130"/>
    <n v="2"/>
    <n v="1"/>
    <n v="130"/>
    <n v="2"/>
    <n v="1"/>
    <n v="2"/>
    <n v="2"/>
    <d v="2022-03-30T00:00:00"/>
    <x v="99"/>
    <x v="1"/>
    <x v="1"/>
    <b v="1"/>
    <n v="2"/>
  </r>
  <r>
    <s v="Processed"/>
    <s v="VJ300320692"/>
    <x v="3"/>
    <x v="4"/>
    <s v="Miss Vickie's Potato Chip - Jalapeno"/>
    <s v="Food"/>
    <n v="14848918017"/>
    <s v="Saturday, March 19, 2022"/>
    <s v="Cash"/>
    <n v="111"/>
    <n v="1.5"/>
    <n v="1"/>
    <n v="111"/>
    <n v="1.5"/>
    <n v="1"/>
    <n v="1.5"/>
    <n v="1.5"/>
    <d v="2022-03-30T00:00:00"/>
    <x v="43"/>
    <x v="1"/>
    <x v="1"/>
    <b v="1"/>
    <n v="1.5"/>
  </r>
  <r>
    <s v="Processed"/>
    <s v="VJ300320611"/>
    <x v="0"/>
    <x v="0"/>
    <s v="S. Pellegrino Sparkling Mineral Water"/>
    <s v="Water"/>
    <n v="14849180640"/>
    <s v="Saturday, March 19, 2022"/>
    <s v="Credit"/>
    <n v="143"/>
    <n v="2"/>
    <n v="1"/>
    <n v="143"/>
    <n v="2"/>
    <n v="1"/>
    <n v="2"/>
    <n v="2"/>
    <d v="2022-03-19T00:00:00"/>
    <x v="24"/>
    <x v="3"/>
    <x v="3"/>
    <b v="1"/>
    <n v="2"/>
  </r>
  <r>
    <s v="Processed"/>
    <s v="VJ300320692"/>
    <x v="3"/>
    <x v="4"/>
    <s v="Coca Cola - Zero Sugar"/>
    <s v="Carbonated"/>
    <n v="14849226787"/>
    <s v="Saturday, March 19, 2022"/>
    <s v="Cash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92"/>
    <x v="3"/>
    <x v="4"/>
    <s v="RXBAR - Protein Bar - Peanut Butter"/>
    <s v="Food"/>
    <n v="14849235770"/>
    <s v="Saturday, March 19, 2022"/>
    <s v="Cash"/>
    <n v="134"/>
    <n v="2"/>
    <n v="1"/>
    <n v="134"/>
    <n v="2"/>
    <n v="1"/>
    <n v="2"/>
    <n v="2"/>
    <d v="2022-03-30T00:00:00"/>
    <x v="80"/>
    <x v="1"/>
    <x v="1"/>
    <b v="1"/>
    <n v="2"/>
  </r>
  <r>
    <s v="Processed"/>
    <s v="VJ300205292"/>
    <x v="0"/>
    <x v="1"/>
    <s v="Takis FUGEO mini"/>
    <s v="Food"/>
    <n v="14849264047"/>
    <s v="Saturday, March 19, 2022"/>
    <s v="Cash"/>
    <n v="121"/>
    <n v="1.5"/>
    <n v="1"/>
    <n v="121"/>
    <n v="1.5"/>
    <n v="1"/>
    <n v="1.5"/>
    <n v="1.5"/>
    <d v="2022-03-19T00:00:00"/>
    <x v="49"/>
    <x v="1"/>
    <x v="1"/>
    <b v="1"/>
    <n v="1.5"/>
  </r>
  <r>
    <s v="Processed"/>
    <s v="VJ300320692"/>
    <x v="3"/>
    <x v="4"/>
    <s v="Miss Vickie's Potato Chip - Lime &amp; Cracked Pe"/>
    <s v="Food"/>
    <n v="14849421535"/>
    <s v="Saturday, March 19, 2022"/>
    <s v="Cash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Bai Antioxidant - Kula Watermelon"/>
    <s v="Non Carbonated"/>
    <n v="14849429310"/>
    <s v="Saturday, March 19, 2022"/>
    <s v="Cash"/>
    <n v="147"/>
    <n v="2.75"/>
    <n v="1"/>
    <n v="147"/>
    <n v="2.75"/>
    <n v="1"/>
    <n v="2.75"/>
    <n v="2.75"/>
    <d v="2022-03-30T00:00:00"/>
    <x v="101"/>
    <x v="2"/>
    <x v="2"/>
    <b v="1"/>
    <n v="2.75"/>
  </r>
  <r>
    <s v="Processed"/>
    <s v="VJ300320611"/>
    <x v="0"/>
    <x v="0"/>
    <s v="S. Pellegrino Sparkling Mineral Water"/>
    <s v="Water"/>
    <n v="14849666930"/>
    <s v="Saturday, March 19, 2022"/>
    <s v="Cash"/>
    <n v="143"/>
    <n v="2"/>
    <n v="1"/>
    <n v="143"/>
    <n v="2"/>
    <n v="1"/>
    <n v="2"/>
    <n v="2"/>
    <d v="2022-03-19T00:00:00"/>
    <x v="24"/>
    <x v="3"/>
    <x v="3"/>
    <b v="1"/>
    <n v="2"/>
  </r>
  <r>
    <s v="Processed"/>
    <s v="VJ300320611"/>
    <x v="0"/>
    <x v="0"/>
    <s v="S. Pellegrino Sparkling Mineral Water"/>
    <s v="Water"/>
    <n v="14849667525"/>
    <s v="Saturday, March 19, 2022"/>
    <s v="Cash"/>
    <n v="143"/>
    <n v="2"/>
    <n v="1"/>
    <n v="143"/>
    <n v="2"/>
    <n v="1"/>
    <n v="2"/>
    <n v="2"/>
    <d v="2022-03-19T00:00:00"/>
    <x v="24"/>
    <x v="3"/>
    <x v="3"/>
    <b v="1"/>
    <n v="2"/>
  </r>
  <r>
    <s v="Processed"/>
    <s v="VJ300320611"/>
    <x v="0"/>
    <x v="0"/>
    <s v="Bai Antioxidant - Molokai Coconut"/>
    <s v="Non Carbonated"/>
    <n v="14849753441"/>
    <s v="Saturday, March 19, 2022"/>
    <s v="Credit"/>
    <n v="144"/>
    <n v="2.5"/>
    <n v="1"/>
    <n v="144"/>
    <n v="2.5"/>
    <n v="1"/>
    <n v="2.5"/>
    <n v="2.5"/>
    <d v="2022-03-19T00:00:00"/>
    <x v="40"/>
    <x v="2"/>
    <x v="2"/>
    <b v="1"/>
    <n v="2.5"/>
  </r>
  <r>
    <s v="Processed"/>
    <s v="VJ300205292"/>
    <x v="0"/>
    <x v="1"/>
    <s v="Lays Baked - Original"/>
    <s v="Food"/>
    <n v="14849768679"/>
    <s v="Saturday, March 19, 2022"/>
    <s v="Credit"/>
    <n v="111"/>
    <n v="1.5"/>
    <n v="1"/>
    <n v="111"/>
    <n v="1.5"/>
    <n v="1"/>
    <n v="1.5"/>
    <n v="1.5"/>
    <d v="2022-03-19T00:00:00"/>
    <x v="55"/>
    <x v="1"/>
    <x v="1"/>
    <b v="1"/>
    <n v="1.5"/>
  </r>
  <r>
    <s v="Processed"/>
    <s v="VJ300205292"/>
    <x v="0"/>
    <x v="1"/>
    <s v="Popchips Potato - Sea Salt"/>
    <s v="Food"/>
    <n v="14849772343"/>
    <s v="Saturday, March 19, 2022"/>
    <s v="Credit"/>
    <n v="110"/>
    <n v="1.5"/>
    <n v="1"/>
    <n v="110"/>
    <n v="1.5"/>
    <n v="1"/>
    <n v="1.5"/>
    <n v="1.5"/>
    <d v="2022-03-19T00:00:00"/>
    <x v="67"/>
    <x v="1"/>
    <x v="1"/>
    <b v="1"/>
    <n v="1.5"/>
  </r>
  <r>
    <s v="Processed"/>
    <s v="VJ300320611"/>
    <x v="0"/>
    <x v="0"/>
    <s v="Miss Vickie's Potato Chip - Sea Salt Original"/>
    <s v="Food"/>
    <n v="14849786937"/>
    <s v="Saturday, March 19, 2022"/>
    <s v="Cash"/>
    <n v="114"/>
    <n v="1.5"/>
    <n v="1"/>
    <n v="114"/>
    <n v="1.5"/>
    <n v="1"/>
    <n v="1.5"/>
    <n v="1.5"/>
    <d v="2022-03-19T00:00:00"/>
    <x v="13"/>
    <x v="1"/>
    <x v="1"/>
    <b v="1"/>
    <n v="1.5"/>
  </r>
  <r>
    <s v="Processed"/>
    <s v="VJ300205292"/>
    <x v="0"/>
    <x v="1"/>
    <s v="Miss Vickie's Potato Chip - Sea Salt &amp; Vinega"/>
    <s v="Food"/>
    <n v="14849793356"/>
    <s v="Saturday, March 19, 2022"/>
    <s v="Cash"/>
    <n v="112"/>
    <n v="1.5"/>
    <n v="1"/>
    <n v="112"/>
    <n v="1.5"/>
    <n v="1"/>
    <n v="1.5"/>
    <n v="1.5"/>
    <d v="2022-03-19T00:00:00"/>
    <x v="3"/>
    <x v="1"/>
    <x v="1"/>
    <b v="1"/>
    <n v="1.5"/>
  </r>
  <r>
    <s v="Processed"/>
    <s v="VJ300205292"/>
    <x v="0"/>
    <x v="1"/>
    <s v="Coca Cola - Zero Sugar"/>
    <s v="Carbonated"/>
    <n v="14849794334"/>
    <s v="Saturday, March 19, 2022"/>
    <s v="Cash"/>
    <n v="140"/>
    <n v="1.5"/>
    <n v="1"/>
    <n v="140"/>
    <n v="1.5"/>
    <n v="1"/>
    <n v="1.5"/>
    <n v="1.5"/>
    <d v="2022-03-19T00:00:00"/>
    <x v="44"/>
    <x v="0"/>
    <x v="0"/>
    <b v="1"/>
    <n v="1.5"/>
  </r>
  <r>
    <s v="Processed"/>
    <s v="VJ300205292"/>
    <x v="0"/>
    <x v="1"/>
    <s v="Takis FUGEO mini"/>
    <s v="Food"/>
    <n v="14849794677"/>
    <s v="Saturday, March 19, 2022"/>
    <s v="Cash"/>
    <n v="121"/>
    <n v="1.5"/>
    <n v="1"/>
    <n v="121"/>
    <n v="1.5"/>
    <n v="1"/>
    <n v="1.5"/>
    <n v="1.5"/>
    <d v="2022-03-19T00:00:00"/>
    <x v="49"/>
    <x v="1"/>
    <x v="1"/>
    <b v="1"/>
    <n v="1.5"/>
  </r>
  <r>
    <s v="Processed"/>
    <s v="VJ300205292"/>
    <x v="0"/>
    <x v="1"/>
    <s v="Bubly - Blackberry"/>
    <s v="Water"/>
    <n v="14849797564"/>
    <s v="Saturday, March 19, 2022"/>
    <s v="Cash"/>
    <n v="142"/>
    <n v="1.5"/>
    <n v="1"/>
    <n v="142"/>
    <n v="1.5"/>
    <n v="1"/>
    <n v="1.5"/>
    <n v="1.5"/>
    <d v="2022-03-19T00:00:00"/>
    <x v="89"/>
    <x v="3"/>
    <x v="3"/>
    <b v="1"/>
    <n v="1.5"/>
  </r>
  <r>
    <s v="Processed"/>
    <s v="VJ300205292"/>
    <x v="0"/>
    <x v="1"/>
    <s v="Cheetos Baked - Crunchy Cheese"/>
    <s v="Food"/>
    <n v="14849843182"/>
    <s v="Saturday, March 19, 2022"/>
    <s v="Cash"/>
    <n v="122"/>
    <n v="1.5"/>
    <n v="1"/>
    <n v="122"/>
    <n v="1.5"/>
    <n v="1"/>
    <n v="1.5"/>
    <n v="1.5"/>
    <d v="2022-03-19T00:00:00"/>
    <x v="85"/>
    <x v="1"/>
    <x v="1"/>
    <b v="1"/>
    <n v="1.5"/>
  </r>
  <r>
    <s v="Processed"/>
    <s v="VJ300205292"/>
    <x v="0"/>
    <x v="1"/>
    <s v="Poland Springs Water"/>
    <s v="Water"/>
    <n v="14849866025"/>
    <s v="Saturday, March 19, 2022"/>
    <s v="Cash"/>
    <n v="144"/>
    <n v="1.5"/>
    <n v="1"/>
    <n v="144"/>
    <n v="1.5"/>
    <n v="1"/>
    <n v="1.5"/>
    <n v="1.5"/>
    <d v="2022-03-19T00:00:00"/>
    <x v="29"/>
    <x v="3"/>
    <x v="3"/>
    <b v="1"/>
    <n v="1.5"/>
  </r>
  <r>
    <s v="Processed"/>
    <s v="VJ300205292"/>
    <x v="0"/>
    <x v="1"/>
    <s v="Poland Springs Water"/>
    <s v="Water"/>
    <n v="14849917098"/>
    <s v="Saturday, March 19, 2022"/>
    <s v="Cash"/>
    <n v="144"/>
    <n v="1.5"/>
    <n v="1"/>
    <n v="144"/>
    <n v="1.5"/>
    <n v="1"/>
    <n v="1.5"/>
    <n v="1.5"/>
    <d v="2022-03-19T00:00:00"/>
    <x v="29"/>
    <x v="3"/>
    <x v="3"/>
    <b v="1"/>
    <n v="1.5"/>
  </r>
  <r>
    <s v="Processed"/>
    <s v="VJ300205292"/>
    <x v="0"/>
    <x v="1"/>
    <s v="Snapple Diet Tea - Peach Tea"/>
    <s v="Non Carbonated"/>
    <n v="14850144030"/>
    <s v="Saturday, March 19, 2022"/>
    <s v="Credit"/>
    <n v="143"/>
    <n v="2.5"/>
    <n v="1"/>
    <n v="143"/>
    <n v="2.5"/>
    <n v="1"/>
    <n v="2.5"/>
    <n v="2.5"/>
    <d v="2022-03-19T00:00:00"/>
    <x v="37"/>
    <x v="2"/>
    <x v="2"/>
    <b v="1"/>
    <n v="2.5"/>
  </r>
  <r>
    <s v="Processed"/>
    <s v="VJ300320611"/>
    <x v="0"/>
    <x v="0"/>
    <s v="Snapple Diet Tea - Raspberry"/>
    <s v="Non Carbonated"/>
    <n v="14850246702"/>
    <s v="Saturday, March 19, 2022"/>
    <s v="Credit"/>
    <n v="145"/>
    <n v="2.5"/>
    <n v="1"/>
    <n v="145"/>
    <n v="2.5"/>
    <n v="1"/>
    <n v="2.5"/>
    <n v="2.5"/>
    <d v="2022-03-19T00:00:00"/>
    <x v="31"/>
    <x v="2"/>
    <x v="2"/>
    <b v="1"/>
    <n v="2.5"/>
  </r>
  <r>
    <s v="Processed"/>
    <s v="VJ300205292"/>
    <x v="0"/>
    <x v="1"/>
    <s v="Poland Springs Water"/>
    <s v="Water"/>
    <n v="14850301787"/>
    <s v="Saturday, March 19, 2022"/>
    <s v="Cash"/>
    <n v="144"/>
    <n v="1.5"/>
    <n v="1"/>
    <n v="144"/>
    <n v="1.5"/>
    <n v="1"/>
    <n v="1.5"/>
    <n v="1.5"/>
    <d v="2022-03-19T00:00:00"/>
    <x v="29"/>
    <x v="3"/>
    <x v="3"/>
    <b v="1"/>
    <n v="1.5"/>
  </r>
  <r>
    <s v="Processed"/>
    <s v="VJ300205292"/>
    <x v="0"/>
    <x v="1"/>
    <s v="Cheetos Baked - Crunchy Cheese"/>
    <s v="Food"/>
    <n v="14850305930"/>
    <s v="Saturday, March 19, 2022"/>
    <s v="Cash"/>
    <n v="122"/>
    <n v="1.5"/>
    <n v="1"/>
    <n v="122"/>
    <n v="1.5"/>
    <n v="1"/>
    <n v="1.5"/>
    <n v="1.5"/>
    <d v="2022-03-19T00:00:00"/>
    <x v="85"/>
    <x v="1"/>
    <x v="1"/>
    <b v="1"/>
    <n v="1.5"/>
  </r>
  <r>
    <s v="Processed"/>
    <s v="VJ300320611"/>
    <x v="0"/>
    <x v="0"/>
    <s v="S. Pellegrino Sparkling Mineral Water"/>
    <s v="Water"/>
    <n v="14851671801"/>
    <s v="Sunday, March 20, 2022"/>
    <s v="Cash"/>
    <n v="143"/>
    <n v="2"/>
    <n v="1"/>
    <n v="143"/>
    <n v="2"/>
    <n v="1"/>
    <n v="2"/>
    <n v="2"/>
    <d v="2022-03-20T00:00:00"/>
    <x v="24"/>
    <x v="3"/>
    <x v="3"/>
    <b v="1"/>
    <n v="2"/>
  </r>
  <r>
    <s v="Processed"/>
    <s v="VJ300320692"/>
    <x v="3"/>
    <x v="4"/>
    <s v="Starbucks Doubleshot Energy - Mocha"/>
    <s v="Non Carbonated"/>
    <n v="14851817336"/>
    <s v="Sunday, March 20, 2022"/>
    <s v="Cash"/>
    <n v="146"/>
    <n v="3.5"/>
    <n v="1"/>
    <n v="146"/>
    <n v="3.5"/>
    <n v="1"/>
    <n v="3.5"/>
    <n v="3.5"/>
    <d v="2022-03-30T00:00:00"/>
    <x v="88"/>
    <x v="2"/>
    <x v="2"/>
    <b v="1"/>
    <n v="3.5"/>
  </r>
  <r>
    <s v="Processed"/>
    <s v="VJ300320692"/>
    <x v="3"/>
    <x v="4"/>
    <s v="Honest Tea - Berry Hibiscus"/>
    <s v="Non Carbonated"/>
    <n v="14851901052"/>
    <s v="Sunday, March 20, 2022"/>
    <s v="Credit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92"/>
    <x v="3"/>
    <x v="4"/>
    <s v="Hungry Buddha - Chocolate Chip"/>
    <s v="Food"/>
    <n v="14851948159"/>
    <s v="Sunday, March 20, 2022"/>
    <s v="Cash"/>
    <n v="137"/>
    <n v="2"/>
    <n v="1"/>
    <n v="137"/>
    <n v="2"/>
    <n v="1"/>
    <n v="2"/>
    <n v="2"/>
    <d v="2022-03-30T00:00:00"/>
    <x v="103"/>
    <x v="1"/>
    <x v="1"/>
    <b v="1"/>
    <n v="2"/>
  </r>
  <r>
    <s v="Processed"/>
    <s v="VJ300320692"/>
    <x v="3"/>
    <x v="4"/>
    <s v="Miss Vickie's Potato Chip - Lime &amp; Cracked Pe"/>
    <s v="Food"/>
    <n v="14852213568"/>
    <s v="Sunday, March 20, 2022"/>
    <s v="Cash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KitKat - Crisp Wafers"/>
    <s v="Food"/>
    <n v="14852218901"/>
    <s v="Sunday, March 20, 2022"/>
    <s v="Cash"/>
    <n v="138"/>
    <n v="2"/>
    <n v="1"/>
    <n v="138"/>
    <n v="2"/>
    <n v="1"/>
    <n v="2"/>
    <n v="2"/>
    <d v="2022-03-30T00:00:00"/>
    <x v="10"/>
    <x v="1"/>
    <x v="1"/>
    <b v="1"/>
    <n v="2"/>
  </r>
  <r>
    <s v="Processed"/>
    <s v="VJ300320692"/>
    <x v="3"/>
    <x v="4"/>
    <s v="CheezIt - Original"/>
    <s v="Food"/>
    <n v="14852230693"/>
    <s v="Sunday, March 20, 2022"/>
    <s v="Cash"/>
    <n v="124"/>
    <n v="1.25"/>
    <n v="1"/>
    <n v="124"/>
    <n v="1.25"/>
    <n v="1"/>
    <n v="1.25"/>
    <n v="1.25"/>
    <d v="2022-03-30T00:00:00"/>
    <x v="48"/>
    <x v="1"/>
    <x v="1"/>
    <b v="1"/>
    <n v="1.25"/>
  </r>
  <r>
    <s v="Processed"/>
    <s v="VJ300320692"/>
    <x v="3"/>
    <x v="4"/>
    <s v="Miss Vickie's Potato Chip - Lime &amp; Cracked Pe"/>
    <s v="Food"/>
    <n v="14852236922"/>
    <s v="Sunday, March 20, 2022"/>
    <s v="Cash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Lenny &amp; Larrys - SnickerDoodle"/>
    <s v="Food"/>
    <n v="14852397428"/>
    <s v="Sunday, March 20, 2022"/>
    <s v="Credit"/>
    <n v="125"/>
    <n v="2.5"/>
    <n v="1"/>
    <n v="125"/>
    <n v="2.5"/>
    <n v="1"/>
    <n v="2.5"/>
    <n v="2.5"/>
    <d v="2022-03-30T00:00:00"/>
    <x v="98"/>
    <x v="1"/>
    <x v="1"/>
    <b v="1"/>
    <n v="2.5"/>
  </r>
  <r>
    <s v="Processed"/>
    <s v="VJ300320611"/>
    <x v="0"/>
    <x v="0"/>
    <s v="Vitamin Water - Squeezed Lemonade"/>
    <s v="Water"/>
    <n v="14852417398"/>
    <s v="Sunday, March 20, 2022"/>
    <s v="Credit"/>
    <n v="147"/>
    <n v="2.75"/>
    <n v="1"/>
    <n v="147"/>
    <n v="2.75"/>
    <n v="1"/>
    <n v="2.75"/>
    <n v="2.75"/>
    <d v="2022-03-20T00:00:00"/>
    <x v="66"/>
    <x v="3"/>
    <x v="3"/>
    <b v="1"/>
    <n v="2.75"/>
  </r>
  <r>
    <s v="Processed"/>
    <s v="VJ300320692"/>
    <x v="3"/>
    <x v="4"/>
    <s v="Lenny &amp; Larrys - SnickerDoodle"/>
    <s v="Food"/>
    <n v="14852436101"/>
    <s v="Sunday, March 20, 2022"/>
    <s v="Credit"/>
    <n v="125"/>
    <n v="2.5"/>
    <n v="1"/>
    <n v="125"/>
    <n v="2.5"/>
    <n v="1"/>
    <n v="2.5"/>
    <n v="2.5"/>
    <d v="2022-03-30T00:00:00"/>
    <x v="98"/>
    <x v="1"/>
    <x v="1"/>
    <b v="1"/>
    <n v="2.5"/>
  </r>
  <r>
    <s v="Processed"/>
    <s v="VJ300205292"/>
    <x v="0"/>
    <x v="1"/>
    <s v="Miss Vickie's Potato Chip - Sea Salt &amp; Vinega"/>
    <s v="Food"/>
    <n v="14853432645"/>
    <s v="Monday, March 21, 2022"/>
    <s v="Credit"/>
    <n v="112"/>
    <n v="1.5"/>
    <n v="1"/>
    <n v="112"/>
    <n v="1.5"/>
    <n v="1"/>
    <n v="1.5"/>
    <n v="1.5"/>
    <d v="2022-03-20T00:00:00"/>
    <x v="3"/>
    <x v="1"/>
    <x v="1"/>
    <b v="1"/>
    <n v="1.5"/>
  </r>
  <r>
    <s v="Processed"/>
    <s v="VJ300205292"/>
    <x v="0"/>
    <x v="1"/>
    <s v="Coca Cola - Zero Sugar"/>
    <s v="Carbonated"/>
    <n v="14853433980"/>
    <s v="Monday, March 21, 2022"/>
    <s v="Cash"/>
    <n v="140"/>
    <n v="1.5"/>
    <n v="1"/>
    <n v="140"/>
    <n v="1.5"/>
    <n v="1"/>
    <n v="1.5"/>
    <n v="1.5"/>
    <d v="2022-03-20T00:00:00"/>
    <x v="44"/>
    <x v="0"/>
    <x v="0"/>
    <b v="1"/>
    <n v="1.5"/>
  </r>
  <r>
    <s v="Processed"/>
    <s v="VJ300320611"/>
    <x v="0"/>
    <x v="0"/>
    <s v="Robert Irvine's - Fit Crunch -  Chocolate Pea"/>
    <s v="Food"/>
    <n v="14854379364"/>
    <s v="Monday, March 21, 2022"/>
    <s v="Credit"/>
    <n v="138"/>
    <n v="2"/>
    <n v="1"/>
    <n v="138"/>
    <n v="2"/>
    <n v="1"/>
    <n v="2"/>
    <n v="2"/>
    <d v="2022-03-21T00:00:00"/>
    <x v="21"/>
    <x v="1"/>
    <x v="1"/>
    <b v="1"/>
    <n v="2"/>
  </r>
  <r>
    <s v="Processed"/>
    <s v="VJ300320686"/>
    <x v="1"/>
    <x v="2"/>
    <s v="Snapple Diet Tea - Lemon"/>
    <s v="Non Carbonated"/>
    <n v="14854568213"/>
    <s v="Monday, March 21, 2022"/>
    <s v="Cash"/>
    <n v="145"/>
    <n v="2.5"/>
    <n v="1"/>
    <n v="145"/>
    <n v="2.5"/>
    <n v="1"/>
    <n v="2.5"/>
    <n v="2.5"/>
    <d v="2022-03-21T00:00:00"/>
    <x v="7"/>
    <x v="2"/>
    <x v="2"/>
    <b v="1"/>
    <n v="2.5"/>
  </r>
  <r>
    <s v="Processed"/>
    <s v="VJ300320686"/>
    <x v="1"/>
    <x v="2"/>
    <s v="Wonderful Pistachios - Variety"/>
    <s v="Food"/>
    <n v="14855191122"/>
    <s v="Monday, March 21, 2022"/>
    <s v="Cash"/>
    <n v="138"/>
    <n v="2"/>
    <n v="1"/>
    <n v="138"/>
    <n v="2"/>
    <n v="1"/>
    <n v="2"/>
    <n v="2"/>
    <d v="2022-03-21T00:00:00"/>
    <x v="11"/>
    <x v="1"/>
    <x v="1"/>
    <b v="1"/>
    <n v="2"/>
  </r>
  <r>
    <s v="Processed"/>
    <s v="VJ300320692"/>
    <x v="3"/>
    <x v="4"/>
    <s v="Miss Vickie's Potato Chip - Sea Salt &amp; Vinega"/>
    <s v="Food"/>
    <n v="14855830966"/>
    <s v="Monday, March 21, 2022"/>
    <s v="Cash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320609"/>
    <x v="2"/>
    <x v="3"/>
    <s v="KitKat - Crisp Wafers"/>
    <s v="Food"/>
    <n v="14855935156"/>
    <s v="Monday, March 21, 2022"/>
    <s v="Credit"/>
    <n v="134"/>
    <n v="2"/>
    <n v="1"/>
    <n v="134"/>
    <n v="2"/>
    <n v="1"/>
    <n v="2"/>
    <n v="3.5"/>
    <d v="2022-03-21T00:00:00"/>
    <x v="10"/>
    <x v="1"/>
    <x v="1"/>
    <b v="1"/>
    <n v="2"/>
  </r>
  <r>
    <s v="Processed"/>
    <s v="VJ300320609"/>
    <x v="2"/>
    <x v="3"/>
    <s v="SunChips Multigrain - Harvest Cheddar"/>
    <s v="Food"/>
    <n v="14855935156"/>
    <s v="Monday, March 21, 2022"/>
    <s v="Credit"/>
    <n v="114"/>
    <n v="1.5"/>
    <n v="1"/>
    <n v="114"/>
    <n v="1.5"/>
    <n v="1"/>
    <n v="1.5"/>
    <n v="3.5"/>
    <d v="2022-03-21T00:00:00"/>
    <x v="35"/>
    <x v="1"/>
    <x v="1"/>
    <b v="1"/>
    <n v="1.5"/>
  </r>
  <r>
    <s v="Processed"/>
    <s v="VJ300320609"/>
    <x v="2"/>
    <x v="3"/>
    <s v="KitKat - Crisp Wafers"/>
    <s v="Food"/>
    <n v="14856074187"/>
    <s v="Monday, March 21, 2022"/>
    <s v="Cash"/>
    <n v="134"/>
    <n v="2"/>
    <n v="1"/>
    <n v="134"/>
    <n v="2"/>
    <n v="1"/>
    <n v="2"/>
    <n v="2"/>
    <d v="2022-03-21T00:00:00"/>
    <x v="10"/>
    <x v="1"/>
    <x v="1"/>
    <b v="1"/>
    <n v="2"/>
  </r>
  <r>
    <s v="Processed"/>
    <s v="VJ300320692"/>
    <x v="3"/>
    <x v="4"/>
    <s v="Miss Vickie's Potato Chip - Sea Salt &amp; Vinega"/>
    <s v="Food"/>
    <n v="14856284333"/>
    <s v="Monday, March 21, 2022"/>
    <s v="Cash"/>
    <n v="123"/>
    <n v="1.5"/>
    <n v="1"/>
    <n v="123"/>
    <n v="1.5"/>
    <n v="1"/>
    <n v="1.5"/>
    <n v="1.5"/>
    <d v="2022-03-30T00:00:00"/>
    <x v="3"/>
    <x v="1"/>
    <x v="1"/>
    <b v="1"/>
    <n v="1.5"/>
  </r>
  <r>
    <s v="Processed"/>
    <s v="VJ300320692"/>
    <x v="3"/>
    <x v="4"/>
    <s v="Seapoint Farms Dry Roasted Edamame - Wasabi"/>
    <s v="Food"/>
    <n v="14856286042"/>
    <s v="Monday, March 21, 2022"/>
    <s v="Cash"/>
    <n v="122"/>
    <n v="2.5"/>
    <n v="1"/>
    <n v="122"/>
    <n v="2.5"/>
    <n v="1"/>
    <n v="2.5"/>
    <n v="2.5"/>
    <d v="2022-03-30T00:00:00"/>
    <x v="6"/>
    <x v="1"/>
    <x v="1"/>
    <b v="1"/>
    <n v="2.5"/>
  </r>
  <r>
    <s v="Processed"/>
    <s v="VJ300320692"/>
    <x v="3"/>
    <x v="4"/>
    <s v="Coca Cola - Zero Sugar"/>
    <s v="Carbonated"/>
    <n v="14856291468"/>
    <s v="Monday, March 21, 2022"/>
    <s v="Cash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205292"/>
    <x v="0"/>
    <x v="1"/>
    <s v="Poland Springs Water"/>
    <s v="Water"/>
    <n v="14856379171"/>
    <s v="Monday, March 21, 2022"/>
    <s v="Credit"/>
    <n v="144"/>
    <n v="1.5"/>
    <n v="1"/>
    <n v="144"/>
    <n v="1.5"/>
    <n v="1"/>
    <n v="1.5"/>
    <n v="1.5"/>
    <d v="2022-03-21T00:00:00"/>
    <x v="29"/>
    <x v="3"/>
    <x v="3"/>
    <b v="1"/>
    <n v="1.5"/>
  </r>
  <r>
    <s v="Processed"/>
    <s v="VJ300320686"/>
    <x v="1"/>
    <x v="2"/>
    <s v="Miss Vickie's Potato Chip - Smokehouse BBQ"/>
    <s v="Food"/>
    <n v="14856381898"/>
    <s v="Monday, March 21, 2022"/>
    <s v="Credit"/>
    <n v="111"/>
    <n v="1.5"/>
    <n v="1"/>
    <n v="111"/>
    <n v="1.5"/>
    <n v="1"/>
    <n v="1.5"/>
    <n v="1.5"/>
    <d v="2022-03-21T00:00:00"/>
    <x v="51"/>
    <x v="1"/>
    <x v="1"/>
    <b v="1"/>
    <n v="1.5"/>
  </r>
  <r>
    <s v="Processed"/>
    <s v="VJ300320686"/>
    <x v="1"/>
    <x v="2"/>
    <s v="Robert Irvine's - Fit Crunch -  Chocolate Pea"/>
    <s v="Food"/>
    <n v="14856550739"/>
    <s v="Monday, March 21, 2022"/>
    <s v="Cash"/>
    <n v="132"/>
    <n v="2"/>
    <n v="1"/>
    <n v="132"/>
    <n v="2"/>
    <n v="1"/>
    <n v="2"/>
    <n v="2"/>
    <d v="2022-03-21T00:00:00"/>
    <x v="21"/>
    <x v="1"/>
    <x v="1"/>
    <b v="1"/>
    <n v="2"/>
  </r>
  <r>
    <s v="Processed"/>
    <s v="VJ300320692"/>
    <x v="3"/>
    <x v="4"/>
    <s v="RXBAR - Protein Bar - Chocolate Sea Salt"/>
    <s v="Food"/>
    <n v="14856644319"/>
    <s v="Monday, March 21, 2022"/>
    <s v="Credit"/>
    <n v="135"/>
    <n v="2"/>
    <n v="1"/>
    <n v="135"/>
    <n v="2"/>
    <n v="1"/>
    <n v="2"/>
    <n v="2"/>
    <d v="2022-03-30T00:00:00"/>
    <x v="87"/>
    <x v="1"/>
    <x v="1"/>
    <b v="1"/>
    <n v="2"/>
  </r>
  <r>
    <s v="Processed"/>
    <s v="VJ300320692"/>
    <x v="3"/>
    <x v="4"/>
    <s v="Starbucks Doubleshot Energy - Mocha"/>
    <s v="Non Carbonated"/>
    <n v="14857027718"/>
    <s v="Monday, March 21, 2022"/>
    <s v="Credit"/>
    <n v="146"/>
    <n v="3.5"/>
    <n v="1"/>
    <n v="146"/>
    <n v="3.5"/>
    <n v="1"/>
    <n v="3.5"/>
    <n v="3.5"/>
    <d v="2022-03-30T00:00:00"/>
    <x v="88"/>
    <x v="2"/>
    <x v="2"/>
    <b v="1"/>
    <n v="3.5"/>
  </r>
  <r>
    <s v="Processed"/>
    <s v="VJ300320692"/>
    <x v="3"/>
    <x v="4"/>
    <s v="CheezIt - Original"/>
    <s v="Food"/>
    <n v="14857407845"/>
    <s v="Monday, March 21, 2022"/>
    <s v="Cash"/>
    <n v="124"/>
    <n v="1.25"/>
    <n v="1"/>
    <n v="124"/>
    <n v="1.25"/>
    <n v="1"/>
    <n v="1.25"/>
    <n v="1.25"/>
    <d v="2022-03-30T00:00:00"/>
    <x v="48"/>
    <x v="1"/>
    <x v="1"/>
    <b v="1"/>
    <n v="1.25"/>
  </r>
  <r>
    <s v="Processed"/>
    <s v="VJ300320692"/>
    <x v="3"/>
    <x v="4"/>
    <s v="Bai Antioxidant - Kula Watermelon"/>
    <s v="Non Carbonated"/>
    <n v="14857417265"/>
    <s v="Monday, March 21, 2022"/>
    <s v="Cash"/>
    <n v="147"/>
    <n v="2.75"/>
    <n v="1"/>
    <n v="147"/>
    <n v="2.75"/>
    <n v="1"/>
    <n v="2.75"/>
    <n v="2.75"/>
    <d v="2022-03-30T00:00:00"/>
    <x v="101"/>
    <x v="2"/>
    <x v="2"/>
    <b v="1"/>
    <n v="2.75"/>
  </r>
  <r>
    <s v="Processed"/>
    <s v="VJ300320692"/>
    <x v="3"/>
    <x v="4"/>
    <s v="Miss Vickie's Potato Chip - Sea Salt Original"/>
    <s v="Food"/>
    <n v="14857494457"/>
    <s v="Monday, March 21, 2022"/>
    <s v="Cash"/>
    <n v="113"/>
    <n v="1.5"/>
    <n v="1"/>
    <n v="113"/>
    <n v="1.5"/>
    <n v="1"/>
    <n v="1.5"/>
    <n v="1.5"/>
    <d v="2022-03-30T00:00:00"/>
    <x v="13"/>
    <x v="1"/>
    <x v="1"/>
    <b v="1"/>
    <n v="1.5"/>
  </r>
  <r>
    <s v="Processed"/>
    <s v="VJ300320692"/>
    <x v="3"/>
    <x v="4"/>
    <s v="Iberia Coconut Water"/>
    <s v="Non Carbonated"/>
    <n v="14857532737"/>
    <s v="Monday, March 21, 2022"/>
    <s v="Cash"/>
    <n v="140"/>
    <n v="2"/>
    <n v="1"/>
    <n v="140"/>
    <n v="2"/>
    <n v="1"/>
    <n v="2"/>
    <n v="2"/>
    <d v="2022-03-30T00:00:00"/>
    <x v="93"/>
    <x v="2"/>
    <x v="2"/>
    <b v="1"/>
    <n v="2"/>
  </r>
  <r>
    <s v="Processed"/>
    <s v="VJ300205292"/>
    <x v="0"/>
    <x v="1"/>
    <s v="Coca Cola - Zero Sugar"/>
    <s v="Carbonated"/>
    <n v="14857614568"/>
    <s v="Monday, March 21, 2022"/>
    <s v="Cash"/>
    <n v="140"/>
    <n v="1.5"/>
    <n v="1"/>
    <n v="140"/>
    <n v="1.5"/>
    <n v="1"/>
    <n v="1.5"/>
    <n v="1.5"/>
    <d v="2022-03-21T00:00:00"/>
    <x v="44"/>
    <x v="0"/>
    <x v="0"/>
    <b v="1"/>
    <n v="1.5"/>
  </r>
  <r>
    <s v="Processed"/>
    <s v="VJ300320692"/>
    <x v="3"/>
    <x v="4"/>
    <s v="Miss Vickie's Potato Chip - Smokehouse BBQ"/>
    <s v="Food"/>
    <n v="14857713099"/>
    <s v="Monday, March 21, 2022"/>
    <s v="Cash"/>
    <n v="112"/>
    <n v="1.5"/>
    <n v="1"/>
    <n v="112"/>
    <n v="1.5"/>
    <n v="1"/>
    <n v="1.5"/>
    <n v="1.5"/>
    <d v="2022-03-30T00:00:00"/>
    <x v="51"/>
    <x v="1"/>
    <x v="1"/>
    <b v="1"/>
    <n v="1.5"/>
  </r>
  <r>
    <s v="Processed"/>
    <s v="VJ300205292"/>
    <x v="0"/>
    <x v="1"/>
    <s v="Coca Cola - Zero Sugar"/>
    <s v="Carbonated"/>
    <n v="14857808779"/>
    <s v="Monday, March 21, 2022"/>
    <s v="Cash"/>
    <n v="140"/>
    <n v="1.5"/>
    <n v="1"/>
    <n v="140"/>
    <n v="1.5"/>
    <n v="1"/>
    <n v="1.5"/>
    <n v="1.5"/>
    <d v="2022-03-21T00:00:00"/>
    <x v="44"/>
    <x v="0"/>
    <x v="0"/>
    <b v="1"/>
    <n v="1.5"/>
  </r>
  <r>
    <s v="Processed"/>
    <s v="VJ300320611"/>
    <x v="0"/>
    <x v="0"/>
    <s v="Vitamin Water - Squeezed Lemonade"/>
    <s v="Water"/>
    <n v="14857840059"/>
    <s v="Monday, March 21, 2022"/>
    <s v="Credit"/>
    <n v="147"/>
    <n v="2.75"/>
    <n v="1"/>
    <n v="147"/>
    <n v="2.75"/>
    <n v="1"/>
    <n v="2.75"/>
    <n v="4"/>
    <d v="2022-03-21T00:00:00"/>
    <x v="66"/>
    <x v="3"/>
    <x v="3"/>
    <b v="1"/>
    <n v="2.75"/>
  </r>
  <r>
    <s v="Processed"/>
    <s v="VJ300320611"/>
    <x v="0"/>
    <x v="0"/>
    <s v="Oreo Mini"/>
    <s v="Food"/>
    <n v="14857840059"/>
    <s v="Monday, March 21, 2022"/>
    <s v="Credit"/>
    <n v="122"/>
    <n v="1.25"/>
    <n v="1"/>
    <n v="122"/>
    <n v="1.25"/>
    <n v="1"/>
    <n v="1.25"/>
    <n v="4"/>
    <d v="2022-03-21T00:00:00"/>
    <x v="18"/>
    <x v="1"/>
    <x v="1"/>
    <b v="1"/>
    <n v="1.25"/>
  </r>
  <r>
    <s v="Processed"/>
    <s v="VJ300205292"/>
    <x v="0"/>
    <x v="1"/>
    <s v="Coca Cola - Zero Sugar"/>
    <s v="Carbonated"/>
    <n v="14858553437"/>
    <s v="Tuesday, March 22, 2022"/>
    <s v="Credit"/>
    <n v="140"/>
    <n v="1.5"/>
    <n v="1"/>
    <n v="140"/>
    <n v="1.5"/>
    <n v="1"/>
    <n v="1.5"/>
    <n v="1.5"/>
    <d v="2022-03-21T00:00:00"/>
    <x v="44"/>
    <x v="0"/>
    <x v="0"/>
    <b v="1"/>
    <n v="1.5"/>
  </r>
  <r>
    <s v="Processed"/>
    <s v="VJ300205292"/>
    <x v="0"/>
    <x v="1"/>
    <s v="Robert Irvine's - Fit Crunch -  Chocolate Pea"/>
    <s v="Food"/>
    <n v="14858556635"/>
    <s v="Tuesday, March 22, 2022"/>
    <s v="Credit"/>
    <n v="137"/>
    <n v="2"/>
    <n v="1"/>
    <n v="137"/>
    <n v="2"/>
    <n v="1"/>
    <n v="2"/>
    <n v="3.5"/>
    <d v="2022-03-21T00:00:00"/>
    <x v="21"/>
    <x v="1"/>
    <x v="1"/>
    <b v="1"/>
    <n v="2"/>
  </r>
  <r>
    <s v="Processed"/>
    <s v="VJ300205292"/>
    <x v="0"/>
    <x v="1"/>
    <s v="Miss Vickie's Potato Chip - Sea Salt Original"/>
    <s v="Food"/>
    <n v="14858556635"/>
    <s v="Tuesday, March 22, 2022"/>
    <s v="Credit"/>
    <n v="114"/>
    <n v="1.5"/>
    <n v="1"/>
    <n v="114"/>
    <n v="1.5"/>
    <n v="1"/>
    <n v="1.5"/>
    <n v="3.5"/>
    <d v="2022-03-21T00:00:00"/>
    <x v="13"/>
    <x v="1"/>
    <x v="1"/>
    <b v="1"/>
    <n v="1.5"/>
  </r>
  <r>
    <s v="Processed"/>
    <s v="VJ300320609"/>
    <x v="2"/>
    <x v="3"/>
    <s v="SunChips Multigrain - Harvest Cheddar"/>
    <s v="Food"/>
    <n v="14860183018"/>
    <s v="Tuesday, March 22, 2022"/>
    <s v="Credit"/>
    <n v="114"/>
    <n v="1.5"/>
    <n v="1"/>
    <n v="114"/>
    <n v="1.5"/>
    <n v="1"/>
    <n v="1.5"/>
    <n v="5"/>
    <d v="2022-03-22T00:00:00"/>
    <x v="35"/>
    <x v="1"/>
    <x v="1"/>
    <b v="1"/>
    <n v="1.5"/>
  </r>
  <r>
    <s v="Processed"/>
    <s v="VJ300320609"/>
    <x v="2"/>
    <x v="3"/>
    <s v="KitKat - Crisp Wafers"/>
    <s v="Food"/>
    <n v="14860183018"/>
    <s v="Tuesday, March 22, 2022"/>
    <s v="Credit"/>
    <n v="134"/>
    <n v="2"/>
    <n v="1"/>
    <n v="134"/>
    <n v="2"/>
    <n v="1"/>
    <n v="2"/>
    <n v="5"/>
    <d v="2022-03-22T00:00:00"/>
    <x v="10"/>
    <x v="1"/>
    <x v="1"/>
    <b v="1"/>
    <n v="2"/>
  </r>
  <r>
    <s v="Processed"/>
    <s v="VJ300320609"/>
    <x v="2"/>
    <x v="3"/>
    <s v="SunChips Multigrain - Salsa"/>
    <s v="Food"/>
    <n v="14860183018"/>
    <s v="Tuesday, March 22, 2022"/>
    <s v="Credit"/>
    <n v="113"/>
    <n v="1.5"/>
    <n v="1"/>
    <n v="113"/>
    <n v="1.5"/>
    <n v="1"/>
    <n v="1.5"/>
    <n v="5"/>
    <d v="2022-03-22T00:00:00"/>
    <x v="27"/>
    <x v="1"/>
    <x v="1"/>
    <b v="1"/>
    <n v="1.5"/>
  </r>
  <r>
    <s v="Processed"/>
    <s v="VJ300320686"/>
    <x v="1"/>
    <x v="2"/>
    <s v="Miss Vickie's Potato Chip - Smokehouse BBQ"/>
    <s v="Food"/>
    <n v="14860522702"/>
    <s v="Tuesday, March 22, 2022"/>
    <s v="Cash"/>
    <n v="111"/>
    <n v="1.5"/>
    <n v="1"/>
    <n v="111"/>
    <n v="1.5"/>
    <n v="1"/>
    <n v="1.5"/>
    <n v="1.5"/>
    <d v="2022-03-22T00:00:00"/>
    <x v="51"/>
    <x v="1"/>
    <x v="1"/>
    <b v="1"/>
    <n v="1.5"/>
  </r>
  <r>
    <s v="Processed"/>
    <s v="VJ300320611"/>
    <x v="0"/>
    <x v="0"/>
    <s v="Vitamin Water - Squeezed Lemonade"/>
    <s v="Water"/>
    <n v="14860647532"/>
    <s v="Tuesday, March 22, 2022"/>
    <s v="Credit"/>
    <n v="147"/>
    <n v="2.75"/>
    <n v="1"/>
    <n v="147"/>
    <n v="2.75"/>
    <n v="1"/>
    <n v="2.75"/>
    <n v="2.75"/>
    <d v="2022-03-22T00:00:00"/>
    <x v="66"/>
    <x v="3"/>
    <x v="3"/>
    <b v="1"/>
    <n v="2.75"/>
  </r>
  <r>
    <s v="Processed"/>
    <s v="VJ300320692"/>
    <x v="3"/>
    <x v="4"/>
    <s v="Spindrift - Sparkling Water - Pineapple"/>
    <s v="Carbonated"/>
    <n v="14861597399"/>
    <s v="Tuesday, March 22, 2022"/>
    <s v="Credit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205292"/>
    <x v="0"/>
    <x v="1"/>
    <s v="Snapple Diet Tea - Peach Tea"/>
    <s v="Non Carbonated"/>
    <n v="14862272554"/>
    <s v="Tuesday, March 22, 2022"/>
    <s v="Cash"/>
    <n v="143"/>
    <n v="2.5"/>
    <n v="1"/>
    <n v="143"/>
    <n v="2.5"/>
    <n v="1"/>
    <n v="2.5"/>
    <n v="2.5"/>
    <d v="2022-03-22T00:00:00"/>
    <x v="37"/>
    <x v="2"/>
    <x v="2"/>
    <b v="1"/>
    <n v="2.5"/>
  </r>
  <r>
    <s v="Processed"/>
    <s v="VJ300205292"/>
    <x v="0"/>
    <x v="1"/>
    <s v="Takis FUGEO mini"/>
    <s v="Food"/>
    <n v="14862275249"/>
    <s v="Tuesday, March 22, 2022"/>
    <s v="Cash"/>
    <n v="121"/>
    <n v="1.5"/>
    <n v="1"/>
    <n v="121"/>
    <n v="1.5"/>
    <n v="1"/>
    <n v="1.5"/>
    <n v="1.5"/>
    <d v="2022-03-22T00:00:00"/>
    <x v="49"/>
    <x v="1"/>
    <x v="1"/>
    <b v="1"/>
    <n v="1.5"/>
  </r>
  <r>
    <s v="Processed"/>
    <s v="VJ300320692"/>
    <x v="3"/>
    <x v="4"/>
    <s v="CheezIt - Original"/>
    <s v="Food"/>
    <n v="14862339498"/>
    <s v="Tuesday, March 22, 2022"/>
    <s v="Cash"/>
    <n v="124"/>
    <n v="1.25"/>
    <n v="1"/>
    <n v="124"/>
    <n v="1.25"/>
    <n v="1"/>
    <n v="1.25"/>
    <n v="1.25"/>
    <d v="2022-03-30T00:00:00"/>
    <x v="48"/>
    <x v="1"/>
    <x v="1"/>
    <b v="1"/>
    <n v="1.25"/>
  </r>
  <r>
    <s v="Processed"/>
    <s v="VJ300320692"/>
    <x v="3"/>
    <x v="4"/>
    <s v="Bai Antioxidant - Kula Watermelon"/>
    <s v="Non Carbonated"/>
    <n v="14862508979"/>
    <s v="Tuesday, March 22, 2022"/>
    <s v="Credit"/>
    <n v="147"/>
    <n v="2.75"/>
    <n v="1"/>
    <n v="147"/>
    <n v="2.75"/>
    <n v="1"/>
    <n v="2.75"/>
    <n v="2.75"/>
    <d v="2022-03-30T00:00:00"/>
    <x v="101"/>
    <x v="2"/>
    <x v="2"/>
    <b v="1"/>
    <n v="2.75"/>
  </r>
  <r>
    <s v="Processed"/>
    <s v="VJ300320692"/>
    <x v="3"/>
    <x v="4"/>
    <s v="KitKat - Crisp Wafers"/>
    <s v="Food"/>
    <n v="14862527502"/>
    <s v="Tuesday, March 22, 2022"/>
    <s v="Credit"/>
    <n v="138"/>
    <n v="2"/>
    <n v="1"/>
    <n v="138"/>
    <n v="2"/>
    <n v="1"/>
    <n v="2"/>
    <n v="2"/>
    <d v="2022-03-30T00:00:00"/>
    <x v="10"/>
    <x v="1"/>
    <x v="1"/>
    <b v="1"/>
    <n v="2"/>
  </r>
  <r>
    <s v="Processed"/>
    <s v="VJ300320692"/>
    <x v="3"/>
    <x v="4"/>
    <s v="Spindrift - Sparkling Water - Pineapple"/>
    <s v="Carbonated"/>
    <n v="14862549618"/>
    <s v="Tuesday, March 22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320692"/>
    <x v="3"/>
    <x v="4"/>
    <s v="Bai Antioxidant - Kula Watermelon"/>
    <s v="Non Carbonated"/>
    <n v="14862570224"/>
    <s v="Tuesday, March 22, 2022"/>
    <s v="Credit"/>
    <n v="147"/>
    <n v="2.75"/>
    <n v="1"/>
    <n v="147"/>
    <n v="2.75"/>
    <n v="1"/>
    <n v="2.75"/>
    <n v="2.75"/>
    <d v="2022-03-30T00:00:00"/>
    <x v="101"/>
    <x v="2"/>
    <x v="2"/>
    <b v="1"/>
    <n v="2.75"/>
  </r>
  <r>
    <s v="Processed"/>
    <s v="VJ300205292"/>
    <x v="0"/>
    <x v="1"/>
    <s v="Takis FUGEO mini"/>
    <s v="Food"/>
    <n v="14862581480"/>
    <s v="Tuesday, March 22, 2022"/>
    <s v="Cash"/>
    <n v="125"/>
    <n v="1.5"/>
    <n v="1"/>
    <n v="125"/>
    <n v="1.5"/>
    <n v="1"/>
    <n v="1.5"/>
    <n v="1.5"/>
    <d v="2022-03-22T00:00:00"/>
    <x v="49"/>
    <x v="1"/>
    <x v="1"/>
    <b v="1"/>
    <n v="1.5"/>
  </r>
  <r>
    <s v="Processed"/>
    <s v="VJ300205292"/>
    <x v="0"/>
    <x v="1"/>
    <s v="Takis FUGEO mini"/>
    <s v="Food"/>
    <n v="14862583594"/>
    <s v="Tuesday, March 22, 2022"/>
    <s v="Cash"/>
    <n v="125"/>
    <n v="1.5"/>
    <n v="1"/>
    <n v="125"/>
    <n v="1.5"/>
    <n v="1"/>
    <n v="1.5"/>
    <n v="1.5"/>
    <d v="2022-03-22T00:00:00"/>
    <x v="49"/>
    <x v="1"/>
    <x v="1"/>
    <b v="1"/>
    <n v="1.5"/>
  </r>
  <r>
    <s v="Processed"/>
    <s v="VJ300320692"/>
    <x v="3"/>
    <x v="4"/>
    <s v="Coca Cola - Zero Sugar"/>
    <s v="Carbonated"/>
    <n v="14862855928"/>
    <s v="Tuesday, March 22, 2022"/>
    <s v="Cash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92"/>
    <x v="3"/>
    <x v="4"/>
    <s v="Miss Vickie's Potato Chip - Sea Salt Original"/>
    <s v="Food"/>
    <n v="14862860337"/>
    <s v="Tuesday, March 22, 2022"/>
    <s v="Cash"/>
    <n v="113"/>
    <n v="1.5"/>
    <n v="1"/>
    <n v="113"/>
    <n v="1.5"/>
    <n v="1"/>
    <n v="1.5"/>
    <n v="1.5"/>
    <d v="2022-03-30T00:00:00"/>
    <x v="13"/>
    <x v="1"/>
    <x v="1"/>
    <b v="1"/>
    <n v="1.5"/>
  </r>
  <r>
    <s v="Processed"/>
    <s v="VJ300320609"/>
    <x v="2"/>
    <x v="3"/>
    <s v="Good Health Veggie Stix - Zesty Ranch"/>
    <s v="Food"/>
    <n v="14862877385"/>
    <s v="Tuesday, March 22, 2022"/>
    <s v="Cash"/>
    <n v="110"/>
    <n v="1.5"/>
    <n v="1"/>
    <n v="110"/>
    <n v="1.5"/>
    <n v="1"/>
    <n v="1.5"/>
    <n v="1.5"/>
    <d v="2022-03-22T00:00:00"/>
    <x v="22"/>
    <x v="1"/>
    <x v="1"/>
    <b v="1"/>
    <n v="1.5"/>
  </r>
  <r>
    <s v="Processed"/>
    <s v="VJ300320692"/>
    <x v="3"/>
    <x v="4"/>
    <s v="Miss Vickie's Potato Chip - Smokehouse BBQ"/>
    <s v="Food"/>
    <n v="14862909560"/>
    <s v="Tuesday, March 22, 2022"/>
    <s v="Cash"/>
    <n v="112"/>
    <n v="1.5"/>
    <n v="1"/>
    <n v="112"/>
    <n v="1.5"/>
    <n v="1"/>
    <n v="1.5"/>
    <n v="1.5"/>
    <d v="2022-03-30T00:00:00"/>
    <x v="51"/>
    <x v="1"/>
    <x v="1"/>
    <b v="1"/>
    <n v="1.5"/>
  </r>
  <r>
    <s v="Processed"/>
    <s v="VJ300320692"/>
    <x v="3"/>
    <x v="4"/>
    <s v="Miss Vickie's Potato Chip - Lime &amp; Cracked Pe"/>
    <s v="Food"/>
    <n v="14862921481"/>
    <s v="Tuesday, March 22, 2022"/>
    <s v="Cash"/>
    <n v="114"/>
    <n v="1.5"/>
    <n v="1"/>
    <n v="114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Miss Vickie's Potato Chip - Smokehouse BBQ"/>
    <s v="Food"/>
    <n v="14862923940"/>
    <s v="Tuesday, March 22, 2022"/>
    <s v="Cash"/>
    <n v="112"/>
    <n v="1.5"/>
    <n v="1"/>
    <n v="112"/>
    <n v="1.5"/>
    <n v="1"/>
    <n v="1.5"/>
    <n v="1.5"/>
    <d v="2022-03-30T00:00:00"/>
    <x v="51"/>
    <x v="1"/>
    <x v="1"/>
    <b v="1"/>
    <n v="1.5"/>
  </r>
  <r>
    <s v="Processed"/>
    <s v="VJ300320692"/>
    <x v="3"/>
    <x v="4"/>
    <s v="Iberia Coconut Water"/>
    <s v="Non Carbonated"/>
    <n v="14862928709"/>
    <s v="Tuesday, March 22, 2022"/>
    <s v="Cash"/>
    <n v="140"/>
    <n v="2"/>
    <n v="1"/>
    <n v="140"/>
    <n v="2"/>
    <n v="1"/>
    <n v="2"/>
    <n v="2"/>
    <d v="2022-03-30T00:00:00"/>
    <x v="93"/>
    <x v="2"/>
    <x v="2"/>
    <b v="1"/>
    <n v="2"/>
  </r>
  <r>
    <s v="Processed"/>
    <s v="VJ300320692"/>
    <x v="3"/>
    <x v="4"/>
    <s v="Coca Cola - Zero Sugar"/>
    <s v="Carbonated"/>
    <n v="14862994592"/>
    <s v="Tuesday, March 22, 2022"/>
    <s v="Credit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92"/>
    <x v="3"/>
    <x v="4"/>
    <s v="KitKat - Crisp Wafers"/>
    <s v="Food"/>
    <n v="14862998250"/>
    <s v="Tuesday, March 22, 2022"/>
    <s v="Cash"/>
    <n v="138"/>
    <n v="2"/>
    <n v="1"/>
    <n v="138"/>
    <n v="2"/>
    <n v="1"/>
    <n v="2"/>
    <n v="2"/>
    <d v="2022-03-30T00:00:00"/>
    <x v="10"/>
    <x v="1"/>
    <x v="1"/>
    <b v="1"/>
    <n v="2"/>
  </r>
  <r>
    <s v="Processed"/>
    <s v="VJ300320609"/>
    <x v="2"/>
    <x v="3"/>
    <s v="SunChips Multigrain - Salsa"/>
    <s v="Food"/>
    <n v="14864537720"/>
    <s v="Wednesday, March 23, 2022"/>
    <s v="Credit"/>
    <n v="113"/>
    <n v="1.5"/>
    <n v="1"/>
    <n v="113"/>
    <n v="1.5"/>
    <n v="1"/>
    <n v="1.5"/>
    <n v="3"/>
    <d v="2022-03-23T00:00:00"/>
    <x v="27"/>
    <x v="1"/>
    <x v="1"/>
    <b v="1"/>
    <n v="1.5"/>
  </r>
  <r>
    <s v="Processed"/>
    <s v="VJ300320609"/>
    <x v="2"/>
    <x v="3"/>
    <s v="SunChips Multigrain - Harvest Cheddar"/>
    <s v="Food"/>
    <n v="14864537720"/>
    <s v="Wednesday, March 23, 2022"/>
    <s v="Credit"/>
    <n v="114"/>
    <n v="1.5"/>
    <n v="1"/>
    <n v="114"/>
    <n v="1.5"/>
    <n v="1"/>
    <n v="1.5"/>
    <n v="3"/>
    <d v="2022-03-23T00:00:00"/>
    <x v="35"/>
    <x v="1"/>
    <x v="1"/>
    <b v="1"/>
    <n v="1.5"/>
  </r>
  <r>
    <s v="Processed"/>
    <s v="VJ300320692"/>
    <x v="3"/>
    <x v="4"/>
    <s v="CheezIt - Original"/>
    <s v="Food"/>
    <n v="14865503848"/>
    <s v="Wednesday, March 23, 2022"/>
    <s v="Cash"/>
    <n v="124"/>
    <n v="1.25"/>
    <n v="1"/>
    <n v="124"/>
    <n v="1.25"/>
    <n v="1"/>
    <n v="1.25"/>
    <n v="1.25"/>
    <d v="2022-03-30T00:00:00"/>
    <x v="48"/>
    <x v="1"/>
    <x v="1"/>
    <b v="1"/>
    <n v="1.25"/>
  </r>
  <r>
    <s v="Processed"/>
    <s v="VJ300320692"/>
    <x v="3"/>
    <x v="4"/>
    <s v="Miss Vickie's Potato Chip - Lime &amp; Cracked Pe"/>
    <s v="Food"/>
    <n v="14866076050"/>
    <s v="Wednesday, March 23, 2022"/>
    <s v="Credit"/>
    <n v="121"/>
    <n v="1.5"/>
    <n v="1"/>
    <n v="121"/>
    <n v="1.5"/>
    <n v="1"/>
    <n v="1.5"/>
    <n v="3.5"/>
    <d v="2022-03-30T00:00:00"/>
    <x v="4"/>
    <x v="1"/>
    <x v="1"/>
    <b v="1"/>
    <n v="1.5"/>
  </r>
  <r>
    <s v="Processed"/>
    <s v="VJ300320692"/>
    <x v="3"/>
    <x v="4"/>
    <s v="Robert Irvine's - Fit Crunch -  Chocolate Pea"/>
    <s v="Food"/>
    <n v="14866076050"/>
    <s v="Wednesday, March 23, 2022"/>
    <s v="Credit"/>
    <n v="131"/>
    <n v="2"/>
    <n v="1"/>
    <n v="131"/>
    <n v="2"/>
    <n v="1"/>
    <n v="2"/>
    <n v="3.5"/>
    <d v="2022-03-30T00:00:00"/>
    <x v="21"/>
    <x v="1"/>
    <x v="1"/>
    <b v="1"/>
    <n v="2"/>
  </r>
  <r>
    <s v="Processed"/>
    <s v="VJ300320686"/>
    <x v="1"/>
    <x v="2"/>
    <s v="Kinder - Bueno - Crispy Creamy Chocolate"/>
    <s v="Food"/>
    <n v="14866229863"/>
    <s v="Wednesday, March 23, 2022"/>
    <s v="Cash"/>
    <n v="139"/>
    <n v="2"/>
    <n v="1"/>
    <n v="139"/>
    <n v="2"/>
    <n v="1"/>
    <n v="2"/>
    <n v="2"/>
    <d v="2022-03-23T00:00:00"/>
    <x v="78"/>
    <x v="1"/>
    <x v="1"/>
    <b v="1"/>
    <n v="2"/>
  </r>
  <r>
    <s v="Processed"/>
    <s v="VJ300320686"/>
    <x v="1"/>
    <x v="2"/>
    <s v="Wonderful Pistachios - Variety"/>
    <s v="Food"/>
    <n v="14866521284"/>
    <s v="Wednesday, March 23, 2022"/>
    <s v="Cash"/>
    <n v="138"/>
    <n v="2"/>
    <n v="1"/>
    <n v="138"/>
    <n v="2"/>
    <n v="1"/>
    <n v="2"/>
    <n v="2"/>
    <d v="2022-03-23T00:00:00"/>
    <x v="11"/>
    <x v="1"/>
    <x v="1"/>
    <b v="1"/>
    <n v="2"/>
  </r>
  <r>
    <s v="Processed"/>
    <s v="VJ300320686"/>
    <x v="1"/>
    <x v="2"/>
    <s v="Wonderful Pistachios - Variety"/>
    <s v="Food"/>
    <n v="14866629317"/>
    <s v="Wednesday, March 23, 2022"/>
    <s v="Cash"/>
    <n v="138"/>
    <n v="2"/>
    <n v="1"/>
    <n v="138"/>
    <n v="2"/>
    <n v="1"/>
    <n v="2"/>
    <n v="2"/>
    <d v="2022-03-23T00:00:00"/>
    <x v="11"/>
    <x v="1"/>
    <x v="1"/>
    <b v="1"/>
    <n v="2"/>
  </r>
  <r>
    <s v="Processed"/>
    <s v="VJ300320609"/>
    <x v="2"/>
    <x v="3"/>
    <s v="Cheetos - Crunchy"/>
    <s v="Food"/>
    <n v="14866840146"/>
    <s v="Wednesday, March 23, 2022"/>
    <s v="Credit"/>
    <n v="123"/>
    <n v="1.5"/>
    <n v="1"/>
    <n v="123"/>
    <n v="1.5"/>
    <n v="1"/>
    <n v="1.5"/>
    <n v="1.5"/>
    <d v="2022-03-23T00:00:00"/>
    <x v="91"/>
    <x v="1"/>
    <x v="1"/>
    <b v="1"/>
    <n v="1.5"/>
  </r>
  <r>
    <s v="Processed"/>
    <s v="VJ300320686"/>
    <x v="1"/>
    <x v="2"/>
    <s v="Robert Irvine's - Fit Crunch -  Chocolate Pea"/>
    <s v="Food"/>
    <n v="14866923301"/>
    <s v="Wednesday, March 23, 2022"/>
    <s v="Cash"/>
    <n v="132"/>
    <n v="2"/>
    <n v="1"/>
    <n v="132"/>
    <n v="2"/>
    <n v="1"/>
    <n v="2"/>
    <n v="2"/>
    <d v="2022-03-23T00:00:00"/>
    <x v="21"/>
    <x v="1"/>
    <x v="1"/>
    <b v="1"/>
    <n v="2"/>
  </r>
  <r>
    <s v="Processed"/>
    <s v="VJ300320609"/>
    <x v="2"/>
    <x v="3"/>
    <s v="Good Health Veggie Stix - Zesty Ranch"/>
    <s v="Food"/>
    <n v="14867478319"/>
    <s v="Wednesday, March 23, 2022"/>
    <s v="Cash"/>
    <n v="110"/>
    <n v="1.5"/>
    <n v="1"/>
    <n v="110"/>
    <n v="1.5"/>
    <n v="1"/>
    <n v="1.5"/>
    <n v="1.5"/>
    <d v="2022-03-23T00:00:00"/>
    <x v="22"/>
    <x v="1"/>
    <x v="1"/>
    <b v="1"/>
    <n v="1.5"/>
  </r>
  <r>
    <s v="Processed"/>
    <s v="VJ300320609"/>
    <x v="2"/>
    <x v="3"/>
    <s v="SunChips Multigrain - Salsa"/>
    <s v="Food"/>
    <n v="14867481747"/>
    <s v="Wednesday, March 23, 2022"/>
    <s v="Cash"/>
    <n v="113"/>
    <n v="1.5"/>
    <n v="1"/>
    <n v="113"/>
    <n v="1.5"/>
    <n v="1"/>
    <n v="1.5"/>
    <n v="1.5"/>
    <d v="2022-03-23T00:00:00"/>
    <x v="27"/>
    <x v="1"/>
    <x v="1"/>
    <b v="1"/>
    <n v="1.5"/>
  </r>
  <r>
    <s v="Processed"/>
    <s v="VJ300320611"/>
    <x v="0"/>
    <x v="0"/>
    <s v="Oreo Mini"/>
    <s v="Food"/>
    <n v="14867983627"/>
    <s v="Wednesday, March 23, 2022"/>
    <s v="Credit"/>
    <n v="122"/>
    <n v="1.25"/>
    <n v="1"/>
    <n v="122"/>
    <n v="1.25"/>
    <n v="1"/>
    <n v="1.25"/>
    <n v="1.25"/>
    <d v="2022-03-23T00:00:00"/>
    <x v="18"/>
    <x v="1"/>
    <x v="1"/>
    <b v="1"/>
    <n v="1.25"/>
  </r>
  <r>
    <s v="Processed"/>
    <s v="VJ300205292"/>
    <x v="0"/>
    <x v="1"/>
    <s v="Snapple Diet Tea - Peach Tea"/>
    <s v="Non Carbonated"/>
    <n v="14868568179"/>
    <s v="Wednesday, March 23, 2022"/>
    <s v="Credit"/>
    <n v="143"/>
    <n v="2.5"/>
    <n v="1"/>
    <n v="143"/>
    <n v="2.5"/>
    <n v="1"/>
    <n v="2.5"/>
    <n v="2.5"/>
    <d v="2022-03-23T00:00:00"/>
    <x v="37"/>
    <x v="2"/>
    <x v="2"/>
    <b v="1"/>
    <n v="2.5"/>
  </r>
  <r>
    <s v="Processed"/>
    <s v="VJ300320609"/>
    <x v="2"/>
    <x v="3"/>
    <s v="SunChips Multigrain - Harvest Cheddar"/>
    <s v="Food"/>
    <n v="14869556650"/>
    <s v="Thursday, March 24, 2022"/>
    <s v="Cash"/>
    <n v="114"/>
    <n v="1.5"/>
    <n v="1"/>
    <n v="114"/>
    <n v="1.5"/>
    <n v="1"/>
    <n v="1.5"/>
    <n v="1.5"/>
    <d v="2022-03-23T00:00:00"/>
    <x v="35"/>
    <x v="1"/>
    <x v="1"/>
    <b v="1"/>
    <n v="1.5"/>
  </r>
  <r>
    <s v="Processed"/>
    <s v="VJ300320692"/>
    <x v="3"/>
    <x v="4"/>
    <s v="Miss Vickie's Potato Chip - Sea Salt &amp; Vinega"/>
    <s v="Food"/>
    <n v="14871548556"/>
    <s v="Thursday, March 24, 2022"/>
    <s v="Cash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320692"/>
    <x v="3"/>
    <x v="4"/>
    <s v="Honest Tea - Berry Hibiscus"/>
    <s v="Non Carbonated"/>
    <n v="14871947599"/>
    <s v="Thursday, March 24, 2022"/>
    <s v="Cash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92"/>
    <x v="3"/>
    <x v="4"/>
    <s v="Honest Tea - Berry Hibiscus"/>
    <s v="Non Carbonated"/>
    <n v="14872041345"/>
    <s v="Thursday, March 24, 2022"/>
    <s v="Cash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11"/>
    <x v="0"/>
    <x v="0"/>
    <s v="CheezIt - White Cheddar"/>
    <s v="Food"/>
    <n v="14872063194"/>
    <s v="Thursday, March 24, 2022"/>
    <s v="Credit"/>
    <n v="121"/>
    <n v="1.25"/>
    <n v="1"/>
    <n v="121"/>
    <n v="1.25"/>
    <n v="1"/>
    <n v="1.25"/>
    <n v="1.25"/>
    <d v="2022-03-24T00:00:00"/>
    <x v="53"/>
    <x v="1"/>
    <x v="1"/>
    <b v="1"/>
    <n v="1.25"/>
  </r>
  <r>
    <s v="Processed"/>
    <s v="VJ300320609"/>
    <x v="2"/>
    <x v="3"/>
    <s v="Chum Fruit Bites - Mango/Strawberry"/>
    <s v="Food"/>
    <n v="14872125070"/>
    <s v="Thursday, March 24, 2022"/>
    <s v="Credit"/>
    <n v="132"/>
    <n v="1.25"/>
    <n v="1"/>
    <n v="132"/>
    <n v="1.25"/>
    <n v="1"/>
    <n v="1.25"/>
    <n v="3.25"/>
    <d v="2022-03-24T00:00:00"/>
    <x v="30"/>
    <x v="1"/>
    <x v="1"/>
    <b v="1"/>
    <n v="1.25"/>
  </r>
  <r>
    <s v="Processed"/>
    <s v="VJ300320609"/>
    <x v="2"/>
    <x v="3"/>
    <s v="KitKat - Crisp Wafers"/>
    <s v="Food"/>
    <n v="14872125070"/>
    <s v="Thursday, March 24, 2022"/>
    <s v="Credit"/>
    <n v="134"/>
    <n v="2"/>
    <n v="1"/>
    <n v="134"/>
    <n v="2"/>
    <n v="1"/>
    <n v="2"/>
    <n v="3.25"/>
    <d v="2022-03-24T00:00:00"/>
    <x v="10"/>
    <x v="1"/>
    <x v="1"/>
    <b v="1"/>
    <n v="2"/>
  </r>
  <r>
    <s v="Processed"/>
    <s v="VJ300320686"/>
    <x v="1"/>
    <x v="2"/>
    <s v="Wonderful Pistachios - Variety"/>
    <s v="Food"/>
    <n v="14872262212"/>
    <s v="Thursday, March 24, 2022"/>
    <s v="Cash"/>
    <n v="138"/>
    <n v="2"/>
    <n v="1"/>
    <n v="138"/>
    <n v="2"/>
    <n v="1"/>
    <n v="2"/>
    <n v="2"/>
    <d v="2022-03-24T00:00:00"/>
    <x v="11"/>
    <x v="1"/>
    <x v="1"/>
    <b v="1"/>
    <n v="2"/>
  </r>
  <r>
    <s v="Processed"/>
    <s v="VJ300320692"/>
    <x v="3"/>
    <x v="4"/>
    <s v="Honest Tea - Berry Hibiscus"/>
    <s v="Non Carbonated"/>
    <n v="14872557273"/>
    <s v="Thursday, March 24, 2022"/>
    <s v="Cash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86"/>
    <x v="1"/>
    <x v="2"/>
    <s v="NuGo Dark Chocolate - Choc Chip"/>
    <s v="Food"/>
    <n v="14872969039"/>
    <s v="Thursday, March 24, 2022"/>
    <s v="Cash"/>
    <n v="137"/>
    <n v="2"/>
    <n v="1"/>
    <n v="137"/>
    <n v="2"/>
    <n v="1"/>
    <n v="2"/>
    <n v="2"/>
    <d v="2022-03-24T00:00:00"/>
    <x v="73"/>
    <x v="1"/>
    <x v="1"/>
    <b v="1"/>
    <n v="2"/>
  </r>
  <r>
    <s v="Processed"/>
    <s v="VJ300320692"/>
    <x v="3"/>
    <x v="4"/>
    <s v="Honest Tea - Berry Hibiscus"/>
    <s v="Non Carbonated"/>
    <n v="14873192213"/>
    <s v="Thursday, March 24, 2022"/>
    <s v="Credit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92"/>
    <x v="3"/>
    <x v="4"/>
    <s v="Miss Vickie's Potato Chip - Lime &amp; Cracked Pe"/>
    <s v="Food"/>
    <n v="14873242625"/>
    <s v="Thursday, March 24, 2022"/>
    <s v="Credit"/>
    <n v="121"/>
    <n v="1.5"/>
    <n v="1"/>
    <n v="121"/>
    <n v="1.5"/>
    <n v="1"/>
    <n v="1.5"/>
    <n v="1.5"/>
    <d v="2022-03-30T00:00:00"/>
    <x v="4"/>
    <x v="1"/>
    <x v="1"/>
    <b v="1"/>
    <n v="1.5"/>
  </r>
  <r>
    <s v="Processed"/>
    <s v="VJ300320692"/>
    <x v="3"/>
    <x v="4"/>
    <s v="Miss Vickie's Potato Chip - Sea Salt &amp; Vinega"/>
    <s v="Food"/>
    <n v="14873251523"/>
    <s v="Thursday, March 24, 2022"/>
    <s v="Cash"/>
    <n v="123"/>
    <n v="1.5"/>
    <n v="1"/>
    <n v="123"/>
    <n v="1.5"/>
    <n v="1"/>
    <n v="1.5"/>
    <n v="1.5"/>
    <d v="2022-03-30T00:00:00"/>
    <x v="3"/>
    <x v="1"/>
    <x v="1"/>
    <b v="1"/>
    <n v="1.5"/>
  </r>
  <r>
    <s v="Processed"/>
    <s v="VJ300320692"/>
    <x v="3"/>
    <x v="4"/>
    <s v="Starbucks Doubleshot Energy - Mocha"/>
    <s v="Non Carbonated"/>
    <n v="14873255620"/>
    <s v="Thursday, March 24, 2022"/>
    <s v="Credit"/>
    <n v="146"/>
    <n v="3.5"/>
    <n v="1"/>
    <n v="146"/>
    <n v="3.5"/>
    <n v="1"/>
    <n v="3.5"/>
    <n v="3.5"/>
    <d v="2022-03-30T00:00:00"/>
    <x v="88"/>
    <x v="2"/>
    <x v="2"/>
    <b v="1"/>
    <n v="3.5"/>
  </r>
  <r>
    <s v="Processed"/>
    <s v="VJ300320692"/>
    <x v="3"/>
    <x v="4"/>
    <s v="Miss Vickie's Potato Chip - Sea Salt Original"/>
    <s v="Food"/>
    <n v="14873519663"/>
    <s v="Thursday, March 24, 2022"/>
    <s v="Cash"/>
    <n v="113"/>
    <n v="1.5"/>
    <n v="1"/>
    <n v="113"/>
    <n v="1.5"/>
    <n v="1"/>
    <n v="1.5"/>
    <n v="1.5"/>
    <d v="2022-03-30T00:00:00"/>
    <x v="13"/>
    <x v="1"/>
    <x v="1"/>
    <b v="1"/>
    <n v="1.5"/>
  </r>
  <r>
    <s v="Processed"/>
    <s v="VJ300320609"/>
    <x v="2"/>
    <x v="3"/>
    <s v="CheezIt - Original"/>
    <s v="Food"/>
    <n v="14873531783"/>
    <s v="Thursday, March 24, 2022"/>
    <s v="Cash"/>
    <n v="125"/>
    <n v="1"/>
    <n v="1"/>
    <n v="125"/>
    <n v="1"/>
    <n v="1"/>
    <n v="1"/>
    <n v="1"/>
    <d v="2022-03-24T00:00:00"/>
    <x v="48"/>
    <x v="1"/>
    <x v="1"/>
    <b v="1"/>
    <n v="1"/>
  </r>
  <r>
    <s v="Processed"/>
    <s v="VJ300320609"/>
    <x v="2"/>
    <x v="3"/>
    <s v="SunChips Multigrain - Salsa"/>
    <s v="Food"/>
    <n v="14873533601"/>
    <s v="Thursday, March 24, 2022"/>
    <s v="Cash"/>
    <n v="113"/>
    <n v="1.5"/>
    <n v="1"/>
    <n v="113"/>
    <n v="1.5"/>
    <n v="1"/>
    <n v="1.5"/>
    <n v="1.5"/>
    <d v="2022-03-24T00:00:00"/>
    <x v="27"/>
    <x v="1"/>
    <x v="1"/>
    <b v="1"/>
    <n v="1.5"/>
  </r>
  <r>
    <s v="Processed"/>
    <s v="VJ300320611"/>
    <x v="0"/>
    <x v="0"/>
    <s v="Oreo Mini"/>
    <s v="Food"/>
    <n v="14873583477"/>
    <s v="Thursday, March 24, 2022"/>
    <s v="Credit"/>
    <n v="122"/>
    <n v="1.25"/>
    <n v="1"/>
    <n v="122"/>
    <n v="1.25"/>
    <n v="1"/>
    <n v="1.25"/>
    <n v="1.25"/>
    <d v="2022-03-24T00:00:00"/>
    <x v="18"/>
    <x v="1"/>
    <x v="1"/>
    <b v="1"/>
    <n v="1.25"/>
  </r>
  <r>
    <s v="Processed"/>
    <s v="VJ300320692"/>
    <x v="3"/>
    <x v="4"/>
    <m/>
    <m/>
    <n v="14873793590"/>
    <s v="Thursday, March 24, 2022"/>
    <s v="Cash"/>
    <n v="120"/>
    <n v="2"/>
    <n v="1"/>
    <n v="120"/>
    <n v="2"/>
    <n v="1"/>
    <n v="2"/>
    <n v="2"/>
    <d v="2022-03-30T00:00:00"/>
    <x v="97"/>
    <x v="4"/>
    <x v="4"/>
    <b v="1"/>
    <n v="2"/>
  </r>
  <r>
    <s v="Processed"/>
    <s v="VJ300320692"/>
    <x v="3"/>
    <x v="4"/>
    <s v="Remedy Kombucha - Ginger Lemon"/>
    <s v="Carbonated"/>
    <n v="14875849817"/>
    <s v="Friday, March 25, 2022"/>
    <s v="Credit"/>
    <n v="148"/>
    <n v="3"/>
    <n v="1"/>
    <n v="148"/>
    <n v="3"/>
    <n v="1"/>
    <n v="3"/>
    <n v="3"/>
    <d v="2022-03-30T00:00:00"/>
    <x v="104"/>
    <x v="0"/>
    <x v="0"/>
    <b v="1"/>
    <n v="3"/>
  </r>
  <r>
    <s v="Processed"/>
    <s v="VJ300320692"/>
    <x v="3"/>
    <x v="4"/>
    <s v="Miss Vickie's Potato Chip - Smokehouse BBQ"/>
    <s v="Food"/>
    <n v="14876333483"/>
    <s v="Friday, March 25, 2022"/>
    <s v="Cash"/>
    <n v="112"/>
    <n v="1.5"/>
    <n v="1"/>
    <n v="112"/>
    <n v="1.5"/>
    <n v="1"/>
    <n v="1.5"/>
    <n v="1.5"/>
    <d v="2022-03-30T00:00:00"/>
    <x v="51"/>
    <x v="1"/>
    <x v="1"/>
    <b v="1"/>
    <n v="1.5"/>
  </r>
  <r>
    <s v="Processed"/>
    <s v="VJ300320609"/>
    <x v="2"/>
    <x v="3"/>
    <s v="SunChips Multigrain - Original"/>
    <s v="Food"/>
    <n v="14877464738"/>
    <s v="Friday, March 25, 2022"/>
    <s v="Credit"/>
    <n v="112"/>
    <n v="1.5"/>
    <n v="1"/>
    <n v="112"/>
    <n v="1.5"/>
    <n v="1"/>
    <n v="1.5"/>
    <n v="3.5"/>
    <d v="2022-03-25T00:00:00"/>
    <x v="60"/>
    <x v="1"/>
    <x v="1"/>
    <b v="1"/>
    <n v="1.5"/>
  </r>
  <r>
    <s v="Processed"/>
    <s v="VJ300320609"/>
    <x v="2"/>
    <x v="3"/>
    <s v="Jacks Links Bar Beef Strip"/>
    <s v="Food"/>
    <n v="14877464738"/>
    <s v="Friday, March 25, 2022"/>
    <s v="Credit"/>
    <n v="137"/>
    <n v="2"/>
    <n v="1"/>
    <n v="137"/>
    <n v="2"/>
    <n v="1"/>
    <n v="2"/>
    <n v="3.5"/>
    <d v="2022-03-25T00:00:00"/>
    <x v="14"/>
    <x v="1"/>
    <x v="1"/>
    <b v="1"/>
    <n v="2"/>
  </r>
  <r>
    <s v="Processed"/>
    <s v="VJ300320692"/>
    <x v="3"/>
    <x v="4"/>
    <s v="Coca Cola - Zero Sugar"/>
    <s v="Carbonated"/>
    <n v="14877908799"/>
    <s v="Friday, March 25, 2022"/>
    <s v="Credit"/>
    <n v="142"/>
    <n v="1.5"/>
    <n v="1"/>
    <n v="142"/>
    <n v="1.5"/>
    <n v="1"/>
    <n v="1.5"/>
    <n v="1.5"/>
    <d v="2022-03-30T00:00:00"/>
    <x v="44"/>
    <x v="0"/>
    <x v="0"/>
    <b v="1"/>
    <n v="1.5"/>
  </r>
  <r>
    <s v="Processed"/>
    <s v="VJ300320692"/>
    <x v="3"/>
    <x v="4"/>
    <s v="Miss Vickie's Potato Chip - Sea Salt &amp; Vinega"/>
    <s v="Food"/>
    <n v="14878175281"/>
    <s v="Friday, March 25, 2022"/>
    <s v="Credit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320692"/>
    <x v="3"/>
    <x v="4"/>
    <s v="Honest Tea - Berry Hibiscus"/>
    <s v="Non Carbonated"/>
    <n v="14878599687"/>
    <s v="Friday, March 25, 2022"/>
    <s v="Cash"/>
    <n v="145"/>
    <n v="2.75"/>
    <n v="1"/>
    <n v="145"/>
    <n v="2.75"/>
    <n v="1"/>
    <n v="2.75"/>
    <n v="2.75"/>
    <d v="2022-03-30T00:00:00"/>
    <x v="102"/>
    <x v="2"/>
    <x v="2"/>
    <b v="1"/>
    <n v="2.75"/>
  </r>
  <r>
    <s v="Processed"/>
    <s v="VJ300320692"/>
    <x v="3"/>
    <x v="4"/>
    <m/>
    <m/>
    <n v="14878665903"/>
    <s v="Friday, March 25, 2022"/>
    <s v="Credit"/>
    <n v="120"/>
    <n v="2"/>
    <n v="1"/>
    <n v="120"/>
    <n v="2"/>
    <n v="1"/>
    <n v="2"/>
    <n v="3.25"/>
    <d v="2022-03-30T00:00:00"/>
    <x v="97"/>
    <x v="4"/>
    <x v="4"/>
    <b v="1"/>
    <n v="2"/>
  </r>
  <r>
    <s v="Processed"/>
    <s v="VJ300320692"/>
    <x v="3"/>
    <x v="4"/>
    <s v="CheezIt - Original"/>
    <s v="Food"/>
    <n v="14878665903"/>
    <s v="Friday, March 25, 2022"/>
    <s v="Credit"/>
    <n v="124"/>
    <n v="1.25"/>
    <n v="1"/>
    <n v="124"/>
    <n v="1.25"/>
    <n v="1"/>
    <n v="1.25"/>
    <n v="3.25"/>
    <d v="2022-03-30T00:00:00"/>
    <x v="48"/>
    <x v="1"/>
    <x v="1"/>
    <b v="1"/>
    <n v="1.25"/>
  </r>
  <r>
    <s v="Processed"/>
    <s v="VJ300320609"/>
    <x v="2"/>
    <x v="3"/>
    <s v="Funyuns - Flaming Hot"/>
    <s v="Food"/>
    <n v="14879136742"/>
    <s v="Friday, March 25, 2022"/>
    <s v="Cash"/>
    <n v="114"/>
    <n v="1.5"/>
    <n v="1"/>
    <n v="114"/>
    <n v="1.5"/>
    <n v="1"/>
    <n v="1.5"/>
    <n v="1.5"/>
    <d v="2022-03-25T00:00:00"/>
    <x v="71"/>
    <x v="1"/>
    <x v="1"/>
    <b v="1"/>
    <n v="1.5"/>
  </r>
  <r>
    <s v="Processed"/>
    <s v="VJ300320609"/>
    <x v="2"/>
    <x v="3"/>
    <s v="Funyuns - Flaming Hot"/>
    <s v="Food"/>
    <n v="14879138407"/>
    <s v="Friday, March 25, 2022"/>
    <s v="Cash"/>
    <n v="114"/>
    <n v="1.5"/>
    <n v="1"/>
    <n v="114"/>
    <n v="1.5"/>
    <n v="1"/>
    <n v="1.5"/>
    <n v="1.5"/>
    <d v="2022-03-25T00:00:00"/>
    <x v="71"/>
    <x v="1"/>
    <x v="1"/>
    <b v="1"/>
    <n v="1.5"/>
  </r>
  <r>
    <s v="Processed"/>
    <s v="VJ300320609"/>
    <x v="2"/>
    <x v="3"/>
    <s v="Funyuns - Flaming Hot"/>
    <s v="Food"/>
    <n v="14879144245"/>
    <s v="Friday, March 25, 2022"/>
    <s v="Cash"/>
    <n v="114"/>
    <n v="1.5"/>
    <n v="1"/>
    <n v="114"/>
    <n v="1.5"/>
    <n v="1"/>
    <n v="1.5"/>
    <n v="1.5"/>
    <d v="2022-03-25T00:00:00"/>
    <x v="71"/>
    <x v="1"/>
    <x v="1"/>
    <b v="1"/>
    <n v="1.5"/>
  </r>
  <r>
    <s v="Processed"/>
    <s v="VJ300320611"/>
    <x v="0"/>
    <x v="0"/>
    <s v="S. Pellegrino Sparkling Mineral Water"/>
    <s v="Water"/>
    <n v="14879281359"/>
    <s v="Friday, March 25, 2022"/>
    <s v="Credit"/>
    <n v="143"/>
    <n v="2"/>
    <n v="1"/>
    <n v="143"/>
    <n v="2"/>
    <n v="1"/>
    <n v="2"/>
    <n v="2"/>
    <d v="2022-03-25T00:00:00"/>
    <x v="24"/>
    <x v="3"/>
    <x v="3"/>
    <b v="1"/>
    <n v="2"/>
  </r>
  <r>
    <s v="Processed"/>
    <s v="VJ300320609"/>
    <x v="2"/>
    <x v="3"/>
    <s v="Coca Cola - Zero Sugar"/>
    <s v="Carbonated"/>
    <n v="14879369149"/>
    <s v="Friday, March 25, 2022"/>
    <s v="Cash"/>
    <n v="142"/>
    <n v="1"/>
    <n v="1"/>
    <n v="142"/>
    <n v="1"/>
    <n v="1"/>
    <n v="1"/>
    <n v="1"/>
    <d v="2022-03-25T00:00:00"/>
    <x v="44"/>
    <x v="0"/>
    <x v="0"/>
    <b v="1"/>
    <n v="1"/>
  </r>
  <r>
    <s v="Processed"/>
    <s v="VJ300320609"/>
    <x v="2"/>
    <x v="3"/>
    <s v="KitKat - Crisp Wafers"/>
    <s v="Food"/>
    <n v="14879581934"/>
    <s v="Friday, March 25, 2022"/>
    <s v="Cash"/>
    <n v="138"/>
    <n v="2"/>
    <n v="1"/>
    <n v="138"/>
    <n v="2"/>
    <n v="1"/>
    <n v="2"/>
    <n v="2"/>
    <d v="2022-03-25T00:00:00"/>
    <x v="10"/>
    <x v="1"/>
    <x v="1"/>
    <b v="1"/>
    <n v="2"/>
  </r>
  <r>
    <s v="Processed"/>
    <s v="VJ300320609"/>
    <x v="2"/>
    <x v="3"/>
    <s v="KitKat - Crisp Wafers"/>
    <s v="Food"/>
    <n v="14879754825"/>
    <s v="Friday, March 25, 2022"/>
    <s v="Cash"/>
    <n v="138"/>
    <n v="2"/>
    <n v="1"/>
    <n v="138"/>
    <n v="2"/>
    <n v="1"/>
    <n v="2"/>
    <n v="2"/>
    <d v="2022-03-25T00:00:00"/>
    <x v="10"/>
    <x v="1"/>
    <x v="1"/>
    <b v="1"/>
    <n v="2"/>
  </r>
  <r>
    <s v="Processed"/>
    <s v="VJ300320609"/>
    <x v="2"/>
    <x v="3"/>
    <s v="Doritos Dinamita Chile Lemon"/>
    <m/>
    <n v="14879782611"/>
    <s v="Friday, March 25, 2022"/>
    <s v="Cash"/>
    <n v="125"/>
    <n v="1"/>
    <n v="1"/>
    <n v="125"/>
    <n v="1"/>
    <n v="1"/>
    <n v="1"/>
    <n v="1"/>
    <d v="2022-03-25T00:00:00"/>
    <x v="105"/>
    <x v="4"/>
    <x v="1"/>
    <b v="1"/>
    <n v="1"/>
  </r>
  <r>
    <s v="Processed"/>
    <s v="VJ300320609"/>
    <x v="2"/>
    <x v="3"/>
    <s v="Red Bull - Original"/>
    <s v="Carbonated"/>
    <n v="14879831774"/>
    <s v="Friday, March 25, 2022"/>
    <s v="Cash"/>
    <n v="148"/>
    <n v="3"/>
    <n v="1"/>
    <n v="148"/>
    <n v="3"/>
    <n v="1"/>
    <n v="3"/>
    <n v="3"/>
    <d v="2022-03-25T00:00:00"/>
    <x v="45"/>
    <x v="0"/>
    <x v="0"/>
    <b v="1"/>
    <n v="3"/>
  </r>
  <r>
    <s v="Processed"/>
    <s v="VJ300320609"/>
    <x v="2"/>
    <x v="3"/>
    <s v="Monster Energy Original"/>
    <s v="Carbonated"/>
    <n v="14879899338"/>
    <s v="Friday, March 25, 2022"/>
    <s v="Cash"/>
    <n v="144"/>
    <n v="3.25"/>
    <n v="1"/>
    <n v="144"/>
    <n v="3.25"/>
    <n v="1"/>
    <n v="3.25"/>
    <n v="3.25"/>
    <d v="2022-03-25T00:00:00"/>
    <x v="5"/>
    <x v="0"/>
    <x v="0"/>
    <b v="1"/>
    <n v="3.25"/>
  </r>
  <r>
    <s v="Processed"/>
    <s v="VJ300320609"/>
    <x v="2"/>
    <x v="3"/>
    <s v="KitKat - Crisp Wafers"/>
    <s v="Food"/>
    <n v="14879906912"/>
    <s v="Friday, March 25, 2022"/>
    <s v="Cash"/>
    <n v="138"/>
    <n v="2"/>
    <n v="1"/>
    <n v="138"/>
    <n v="2"/>
    <n v="1"/>
    <n v="2"/>
    <n v="2"/>
    <d v="2022-03-25T00:00:00"/>
    <x v="10"/>
    <x v="1"/>
    <x v="1"/>
    <b v="1"/>
    <n v="2"/>
  </r>
  <r>
    <s v="Processed"/>
    <s v="VJ300320609"/>
    <x v="2"/>
    <x v="3"/>
    <s v="Cheetos Flaming Hot Limon Crunchy"/>
    <s v="Food"/>
    <n v="14880057988"/>
    <s v="Saturday, March 26, 2022"/>
    <s v="Cash"/>
    <n v="124"/>
    <n v="1"/>
    <n v="1"/>
    <n v="124"/>
    <n v="1"/>
    <n v="1"/>
    <n v="1"/>
    <n v="1"/>
    <d v="2022-03-25T00:00:00"/>
    <x v="75"/>
    <x v="1"/>
    <x v="1"/>
    <b v="1"/>
    <n v="1"/>
  </r>
  <r>
    <s v="Processed"/>
    <s v="VJ300320609"/>
    <x v="2"/>
    <x v="3"/>
    <s v="Doritos Dinamita Chile Lemon"/>
    <m/>
    <n v="14880181107"/>
    <s v="Saturday, March 26, 2022"/>
    <s v="Cash"/>
    <n v="113"/>
    <n v="1.5"/>
    <n v="1"/>
    <n v="113"/>
    <n v="1.5"/>
    <n v="1"/>
    <n v="1.5"/>
    <n v="1.5"/>
    <d v="2022-03-25T00:00:00"/>
    <x v="105"/>
    <x v="4"/>
    <x v="1"/>
    <b v="1"/>
    <n v="1.5"/>
  </r>
  <r>
    <s v="Processed"/>
    <s v="VJ300320609"/>
    <x v="2"/>
    <x v="3"/>
    <s v="Doritos Dinamita Chile Lemon"/>
    <m/>
    <n v="14880190653"/>
    <s v="Saturday, March 26, 2022"/>
    <s v="Cash"/>
    <n v="125"/>
    <n v="1"/>
    <n v="1"/>
    <n v="125"/>
    <n v="1"/>
    <n v="1"/>
    <n v="1"/>
    <n v="1"/>
    <d v="2022-03-25T00:00:00"/>
    <x v="105"/>
    <x v="4"/>
    <x v="1"/>
    <b v="1"/>
    <n v="1"/>
  </r>
  <r>
    <s v="Processed"/>
    <s v="VJ300320692"/>
    <x v="3"/>
    <x v="4"/>
    <s v="Genius Keto Bar - Chocolate Dream"/>
    <s v="Food"/>
    <n v="14880989183"/>
    <s v="Saturday, March 26, 2022"/>
    <s v="Credit"/>
    <n v="136"/>
    <n v="2"/>
    <n v="1"/>
    <n v="136"/>
    <n v="2"/>
    <n v="1"/>
    <n v="2"/>
    <n v="2"/>
    <d v="2022-03-30T00:00:00"/>
    <x v="96"/>
    <x v="1"/>
    <x v="1"/>
    <b v="1"/>
    <n v="2"/>
  </r>
  <r>
    <s v="Processed"/>
    <s v="VJ300320611"/>
    <x v="0"/>
    <x v="0"/>
    <s v="Cheetos Baked - Flaming Hot"/>
    <s v="Food"/>
    <n v="14881459334"/>
    <s v="Saturday, March 26, 2022"/>
    <s v="Cash"/>
    <n v="124"/>
    <n v="1.5"/>
    <n v="1"/>
    <n v="124"/>
    <n v="1.5"/>
    <n v="1"/>
    <n v="1.5"/>
    <n v="1.5"/>
    <d v="2022-03-26T00:00:00"/>
    <x v="23"/>
    <x v="1"/>
    <x v="1"/>
    <b v="1"/>
    <n v="1.5"/>
  </r>
  <r>
    <s v="Processed"/>
    <s v="VJ300205292"/>
    <x v="0"/>
    <x v="1"/>
    <s v="Takis FUGEO mini"/>
    <s v="Food"/>
    <n v="14881559692"/>
    <s v="Saturday, March 26, 2022"/>
    <s v="Cash"/>
    <n v="125"/>
    <n v="1.5"/>
    <n v="1"/>
    <n v="125"/>
    <n v="1.5"/>
    <n v="1"/>
    <n v="1.5"/>
    <n v="1.5"/>
    <d v="2022-03-26T00:00:00"/>
    <x v="49"/>
    <x v="1"/>
    <x v="1"/>
    <b v="1"/>
    <n v="1.5"/>
  </r>
  <r>
    <s v="Processed"/>
    <s v="VJ300320692"/>
    <x v="3"/>
    <x v="4"/>
    <s v="Spindrift - Sparkling Water - Pineapple"/>
    <s v="Carbonated"/>
    <n v="14881788342"/>
    <s v="Saturday, March 26, 2022"/>
    <s v="Cash"/>
    <n v="141"/>
    <n v="1.5"/>
    <n v="1"/>
    <n v="141"/>
    <n v="1.5"/>
    <n v="1"/>
    <n v="1.5"/>
    <n v="1.5"/>
    <d v="2022-03-30T00:00:00"/>
    <x v="92"/>
    <x v="0"/>
    <x v="0"/>
    <b v="1"/>
    <n v="1.5"/>
  </r>
  <r>
    <s v="Processed"/>
    <s v="VJ300205292"/>
    <x v="0"/>
    <x v="1"/>
    <s v="SunChips Multigrain - Harvest Cheddar"/>
    <s v="Food"/>
    <n v="14881956440"/>
    <s v="Saturday, March 26, 2022"/>
    <s v="Cash"/>
    <n v="113"/>
    <n v="1.5"/>
    <n v="1"/>
    <n v="113"/>
    <n v="1.5"/>
    <n v="1"/>
    <n v="1.5"/>
    <n v="1.5"/>
    <d v="2022-03-26T00:00:00"/>
    <x v="35"/>
    <x v="1"/>
    <x v="1"/>
    <b v="1"/>
    <n v="1.5"/>
  </r>
  <r>
    <s v="Processed"/>
    <s v="VJ300320692"/>
    <x v="3"/>
    <x v="4"/>
    <s v="Miss Vickie's Potato Chip - Sea Salt &amp; Vinega"/>
    <s v="Food"/>
    <n v="14882218405"/>
    <s v="Saturday, March 26, 2022"/>
    <s v="Cash"/>
    <n v="110"/>
    <n v="1.5"/>
    <n v="1"/>
    <n v="110"/>
    <n v="1.5"/>
    <n v="1"/>
    <n v="1.5"/>
    <n v="1.5"/>
    <d v="2022-03-30T00:00:00"/>
    <x v="3"/>
    <x v="1"/>
    <x v="1"/>
    <b v="1"/>
    <n v="1.5"/>
  </r>
  <r>
    <s v="Processed"/>
    <s v="VJ300205292"/>
    <x v="0"/>
    <x v="1"/>
    <s v="Coca Cola - Zero Sugar"/>
    <s v="Carbonated"/>
    <n v="14884082959"/>
    <s v="Sunday, March 27, 2022"/>
    <s v="Cash"/>
    <n v="140"/>
    <n v="1.5"/>
    <n v="1"/>
    <n v="140"/>
    <n v="1.5"/>
    <n v="1"/>
    <n v="1.5"/>
    <n v="1.5"/>
    <d v="2022-03-27T00:00:00"/>
    <x v="44"/>
    <x v="0"/>
    <x v="0"/>
    <b v="1"/>
    <n v="1.5"/>
  </r>
  <r>
    <s v="Processed"/>
    <s v="VJ300205292"/>
    <x v="0"/>
    <x v="1"/>
    <s v="Poland Springs Water"/>
    <s v="Water"/>
    <n v="14884136681"/>
    <s v="Sunday, March 27, 2022"/>
    <s v="Credit"/>
    <n v="144"/>
    <n v="1.5"/>
    <n v="1"/>
    <n v="144"/>
    <n v="1.5"/>
    <n v="1"/>
    <n v="1.5"/>
    <n v="4"/>
    <d v="2022-03-27T00:00:00"/>
    <x v="29"/>
    <x v="3"/>
    <x v="3"/>
    <b v="1"/>
    <n v="1.5"/>
  </r>
  <r>
    <s v="Processed"/>
    <s v="VJ300205292"/>
    <x v="0"/>
    <x v="1"/>
    <s v="Snapple Diet Tea - Peach Tea"/>
    <s v="Non Carbonated"/>
    <n v="14884136681"/>
    <s v="Sunday, March 27, 2022"/>
    <s v="Credit"/>
    <n v="143"/>
    <n v="2.5"/>
    <n v="1"/>
    <n v="143"/>
    <n v="2.5"/>
    <n v="1"/>
    <n v="2.5"/>
    <n v="4"/>
    <d v="2022-03-27T00:00:00"/>
    <x v="37"/>
    <x v="2"/>
    <x v="2"/>
    <b v="1"/>
    <n v="2.5"/>
  </r>
  <r>
    <s v="Processed"/>
    <s v="VJ300205292"/>
    <x v="0"/>
    <x v="1"/>
    <s v="SunChips Multigrain - Original"/>
    <s v="Food"/>
    <n v="14884276560"/>
    <s v="Sunday, March 27, 2022"/>
    <s v="Credit"/>
    <n v="112"/>
    <n v="1.5"/>
    <n v="3"/>
    <n v="112"/>
    <n v="1.5"/>
    <n v="3"/>
    <n v="4.5"/>
    <n v="4.5"/>
    <d v="2022-03-27T00:00:00"/>
    <x v="60"/>
    <x v="1"/>
    <x v="1"/>
    <b v="1"/>
    <n v="1.5"/>
  </r>
  <r>
    <s v="Processed"/>
    <s v="VJ300320611"/>
    <x v="0"/>
    <x v="0"/>
    <s v="Starbucks Refresher - Real Coconut Water"/>
    <s v="Carbonated"/>
    <n v="14884517453"/>
    <s v="Sunday, March 27, 2022"/>
    <s v="Credit"/>
    <n v="148"/>
    <n v="3.5"/>
    <n v="1"/>
    <n v="148"/>
    <n v="3.5"/>
    <n v="1"/>
    <n v="3.5"/>
    <n v="3.5"/>
    <d v="2022-03-27T00:00:00"/>
    <x v="106"/>
    <x v="0"/>
    <x v="0"/>
    <b v="1"/>
    <n v="3.5"/>
  </r>
  <r>
    <s v="Processed"/>
    <s v="VJ300205292"/>
    <x v="0"/>
    <x v="1"/>
    <s v="SunChips Multigrain - Original"/>
    <s v="Food"/>
    <n v="14884746071"/>
    <s v="Sunday, March 27, 2022"/>
    <s v="Credit"/>
    <n v="112"/>
    <n v="1.5"/>
    <n v="3"/>
    <n v="112"/>
    <n v="1.5"/>
    <n v="3"/>
    <n v="4.5"/>
    <n v="4.5"/>
    <d v="2022-03-27T00:00:00"/>
    <x v="60"/>
    <x v="1"/>
    <x v="1"/>
    <b v="1"/>
    <n v="1.5"/>
  </r>
  <r>
    <s v="Processed"/>
    <s v="VJ300205292"/>
    <x v="0"/>
    <x v="1"/>
    <s v="SunChips Multigrain - Original"/>
    <s v="Food"/>
    <n v="14884749241"/>
    <s v="Sunday, March 27, 2022"/>
    <s v="Credit"/>
    <n v="112"/>
    <n v="1.5"/>
    <n v="1"/>
    <n v="112"/>
    <n v="1.5"/>
    <n v="1"/>
    <n v="1.5"/>
    <n v="1.5"/>
    <d v="2022-03-27T00:00:00"/>
    <x v="60"/>
    <x v="1"/>
    <x v="1"/>
    <b v="1"/>
    <n v="1.5"/>
  </r>
  <r>
    <s v="Processed"/>
    <s v="VJ300320692"/>
    <x v="3"/>
    <x v="4"/>
    <s v="Good Health Veggie Stix - Sea Salt"/>
    <s v="Food"/>
    <n v="14884774379"/>
    <s v="Sunday, March 27, 2022"/>
    <s v="Cash"/>
    <n v="110"/>
    <n v="1.5"/>
    <n v="1"/>
    <n v="110"/>
    <n v="1.5"/>
    <n v="1"/>
    <n v="1.5"/>
    <n v="1.5"/>
    <d v="2022-03-31T00:00:00"/>
    <x v="36"/>
    <x v="1"/>
    <x v="1"/>
    <b v="1"/>
    <n v="1.5"/>
  </r>
  <r>
    <s v="Processed"/>
    <s v="VJ300320692"/>
    <x v="3"/>
    <x v="4"/>
    <s v="Seapoint Farms Dry Roasted Edamame - Wasabi"/>
    <s v="Food"/>
    <n v="14884866849"/>
    <s v="Sunday, March 27, 2022"/>
    <s v="Credit"/>
    <n v="122"/>
    <n v="2.5"/>
    <n v="1"/>
    <n v="122"/>
    <n v="2.5"/>
    <n v="1"/>
    <n v="2.5"/>
    <n v="2.5"/>
    <d v="2022-03-31T00:00:00"/>
    <x v="6"/>
    <x v="1"/>
    <x v="1"/>
    <b v="1"/>
    <n v="2.5"/>
  </r>
  <r>
    <s v="Processed"/>
    <s v="VJ300320692"/>
    <x v="3"/>
    <x v="4"/>
    <s v="Good Health Veggie Stix - Zesty Ranch"/>
    <s v="Food"/>
    <n v="14884903460"/>
    <s v="Sunday, March 27, 2022"/>
    <s v="Cash"/>
    <n v="125"/>
    <n v="1.5"/>
    <n v="1"/>
    <n v="125"/>
    <n v="1.5"/>
    <n v="1"/>
    <n v="1.5"/>
    <n v="1.5"/>
    <d v="2022-03-31T00:00:00"/>
    <x v="22"/>
    <x v="1"/>
    <x v="1"/>
    <b v="1"/>
    <n v="1.5"/>
  </r>
  <r>
    <s v="Processed"/>
    <s v="VJ300205292"/>
    <x v="0"/>
    <x v="1"/>
    <s v="Coca Cola - Zero Sugar"/>
    <s v="Carbonated"/>
    <n v="14885953261"/>
    <s v="Monday, March 28, 2022"/>
    <s v="Cash"/>
    <n v="140"/>
    <n v="1.5"/>
    <n v="1"/>
    <n v="140"/>
    <n v="1.5"/>
    <n v="1"/>
    <n v="1.5"/>
    <n v="1.5"/>
    <d v="2022-03-27T00:00:00"/>
    <x v="44"/>
    <x v="0"/>
    <x v="0"/>
    <b v="1"/>
    <n v="1.5"/>
  </r>
  <r>
    <s v="Processed"/>
    <s v="VJ300320609"/>
    <x v="2"/>
    <x v="3"/>
    <s v="Coca Cola - Zero Sugar"/>
    <s v="Carbonated"/>
    <n v="14887340262"/>
    <s v="Monday, March 28, 2022"/>
    <s v="Cash"/>
    <n v="141"/>
    <n v="1"/>
    <n v="1"/>
    <n v="141"/>
    <n v="1"/>
    <n v="1"/>
    <n v="1"/>
    <n v="1"/>
    <d v="2022-03-28T00:00:00"/>
    <x v="44"/>
    <x v="0"/>
    <x v="0"/>
    <b v="1"/>
    <n v="1"/>
  </r>
  <r>
    <s v="Processed"/>
    <s v="VJ300320609"/>
    <x v="2"/>
    <x v="3"/>
    <s v="Coca Cola - Zero Sugar"/>
    <s v="Carbonated"/>
    <n v="14887342959"/>
    <s v="Monday, March 28, 2022"/>
    <s v="Cash"/>
    <n v="142"/>
    <n v="1"/>
    <n v="1"/>
    <n v="142"/>
    <n v="1"/>
    <n v="1"/>
    <n v="1"/>
    <n v="1"/>
    <d v="2022-03-28T00:00:00"/>
    <x v="44"/>
    <x v="0"/>
    <x v="0"/>
    <b v="1"/>
    <n v="1"/>
  </r>
  <r>
    <s v="Processed"/>
    <s v="VJ300320609"/>
    <x v="2"/>
    <x v="3"/>
    <s v="Funyuns - Flaming Hot"/>
    <s v="Food"/>
    <n v="14887524922"/>
    <s v="Monday, March 28, 2022"/>
    <s v="Credit"/>
    <n v="114"/>
    <n v="1.5"/>
    <n v="1"/>
    <n v="114"/>
    <n v="1.5"/>
    <n v="1"/>
    <n v="1.5"/>
    <n v="5.5"/>
    <d v="2022-03-28T00:00:00"/>
    <x v="71"/>
    <x v="1"/>
    <x v="1"/>
    <b v="1"/>
    <n v="1.5"/>
  </r>
  <r>
    <s v="Processed"/>
    <s v="VJ300320609"/>
    <x v="2"/>
    <x v="3"/>
    <s v="KitKat - Crisp Wafers"/>
    <s v="Food"/>
    <n v="14887524922"/>
    <s v="Monday, March 28, 2022"/>
    <s v="Credit"/>
    <n v="138"/>
    <n v="2"/>
    <n v="1"/>
    <n v="138"/>
    <n v="2"/>
    <n v="1"/>
    <n v="2"/>
    <n v="5.5"/>
    <d v="2022-03-28T00:00:00"/>
    <x v="10"/>
    <x v="1"/>
    <x v="1"/>
    <b v="1"/>
    <n v="2"/>
  </r>
  <r>
    <s v="Processed"/>
    <s v="VJ300320609"/>
    <x v="2"/>
    <x v="3"/>
    <s v="KitKat - Crisp Wafers"/>
    <s v="Food"/>
    <n v="14887524922"/>
    <s v="Monday, March 28, 2022"/>
    <s v="Credit"/>
    <n v="134"/>
    <n v="2"/>
    <n v="1"/>
    <n v="134"/>
    <n v="2"/>
    <n v="1"/>
    <n v="2"/>
    <n v="5.5"/>
    <d v="2022-03-28T00:00:00"/>
    <x v="10"/>
    <x v="1"/>
    <x v="1"/>
    <b v="1"/>
    <n v="2"/>
  </r>
  <r>
    <s v="Processed"/>
    <s v="VJ300320686"/>
    <x v="1"/>
    <x v="2"/>
    <s v="Jacks Links Bar Beef Strip"/>
    <s v="Food"/>
    <n v="14887536721"/>
    <s v="Monday, March 28, 2022"/>
    <s v="Cash"/>
    <n v="137"/>
    <n v="2"/>
    <n v="1"/>
    <n v="137"/>
    <n v="2"/>
    <n v="1"/>
    <n v="2"/>
    <n v="2"/>
    <d v="2022-03-28T00:00:00"/>
    <x v="14"/>
    <x v="1"/>
    <x v="1"/>
    <b v="1"/>
    <n v="2"/>
  </r>
  <r>
    <s v="Processed"/>
    <s v="VJ300320686"/>
    <x v="1"/>
    <x v="2"/>
    <s v="Jacks Links Bar Beef Strip"/>
    <s v="Food"/>
    <n v="14887597292"/>
    <s v="Monday, March 28, 2022"/>
    <s v="Cash"/>
    <n v="137"/>
    <n v="2"/>
    <n v="1"/>
    <n v="137"/>
    <n v="2"/>
    <n v="1"/>
    <n v="2"/>
    <n v="2"/>
    <d v="2022-03-28T00:00:00"/>
    <x v="14"/>
    <x v="1"/>
    <x v="1"/>
    <b v="1"/>
    <n v="2"/>
  </r>
  <r>
    <s v="Processed"/>
    <s v="VJ300320692"/>
    <x v="3"/>
    <x v="4"/>
    <s v="Coca Cola - Zero Sugar"/>
    <s v="Carbonated"/>
    <n v="14887676621"/>
    <s v="Monday, March 28, 2022"/>
    <s v="Credit"/>
    <n v="142"/>
    <n v="1.5"/>
    <n v="1"/>
    <n v="142"/>
    <n v="1.5"/>
    <n v="1"/>
    <n v="1.5"/>
    <n v="1.5"/>
    <d v="2022-03-31T00:00:00"/>
    <x v="44"/>
    <x v="0"/>
    <x v="0"/>
    <b v="1"/>
    <n v="1.5"/>
  </r>
  <r>
    <s v="Processed"/>
    <s v="VJ300320686"/>
    <x v="1"/>
    <x v="2"/>
    <s v="Miss Vickie's Potato Chip - Jalapeno"/>
    <s v="Food"/>
    <n v="14887992753"/>
    <s v="Monday, March 28, 2022"/>
    <s v="Cash"/>
    <n v="113"/>
    <n v="1.5"/>
    <n v="1"/>
    <n v="113"/>
    <n v="1.5"/>
    <n v="1"/>
    <n v="1.5"/>
    <n v="1.5"/>
    <d v="2022-03-28T00:00:00"/>
    <x v="43"/>
    <x v="1"/>
    <x v="1"/>
    <b v="1"/>
    <n v="1.5"/>
  </r>
  <r>
    <s v="Processed"/>
    <s v="VJ300320692"/>
    <x v="3"/>
    <x v="4"/>
    <s v="CheezIt - Original"/>
    <s v="Food"/>
    <n v="14888026242"/>
    <s v="Monday, March 28, 2022"/>
    <s v="Credit"/>
    <n v="124"/>
    <n v="1.25"/>
    <n v="1"/>
    <n v="124"/>
    <n v="1.25"/>
    <n v="1"/>
    <n v="1.25"/>
    <n v="1.25"/>
    <d v="2022-03-31T00:00:00"/>
    <x v="48"/>
    <x v="1"/>
    <x v="1"/>
    <b v="1"/>
    <n v="1.25"/>
  </r>
  <r>
    <s v="Processed"/>
    <s v="VJ300320686"/>
    <x v="1"/>
    <x v="2"/>
    <s v="Miss Vickie's Potato Chip - Smokehouse BBQ"/>
    <s v="Food"/>
    <n v="14888281213"/>
    <s v="Monday, March 28, 2022"/>
    <s v="Credit"/>
    <n v="111"/>
    <n v="1.5"/>
    <n v="1"/>
    <n v="111"/>
    <n v="1.5"/>
    <n v="1"/>
    <n v="1.5"/>
    <n v="3"/>
    <d v="2022-03-28T00:00:00"/>
    <x v="51"/>
    <x v="1"/>
    <x v="1"/>
    <b v="1"/>
    <n v="1.5"/>
  </r>
  <r>
    <s v="Processed"/>
    <s v="VJ300320686"/>
    <x v="1"/>
    <x v="2"/>
    <s v="SunChips Multigrain - Harvest Cheddar"/>
    <s v="Food"/>
    <n v="14888281213"/>
    <s v="Monday, March 28, 2022"/>
    <s v="Credit"/>
    <n v="121"/>
    <n v="1.5"/>
    <n v="1"/>
    <n v="121"/>
    <n v="1.5"/>
    <n v="1"/>
    <n v="1.5"/>
    <n v="3"/>
    <d v="2022-03-28T00:00:00"/>
    <x v="35"/>
    <x v="1"/>
    <x v="1"/>
    <b v="1"/>
    <n v="1.5"/>
  </r>
  <r>
    <s v="Processed"/>
    <s v="VJ300320686"/>
    <x v="1"/>
    <x v="2"/>
    <s v="Jacks Links Bar Beef Strip"/>
    <s v="Food"/>
    <n v="14888307815"/>
    <s v="Monday, March 28, 2022"/>
    <s v="Cash"/>
    <n v="137"/>
    <n v="2"/>
    <n v="1"/>
    <n v="137"/>
    <n v="2"/>
    <n v="1"/>
    <n v="2"/>
    <n v="2"/>
    <d v="2022-03-28T00:00:00"/>
    <x v="14"/>
    <x v="1"/>
    <x v="1"/>
    <b v="1"/>
    <n v="2"/>
  </r>
  <r>
    <s v="Processed"/>
    <s v="VJ300320686"/>
    <x v="1"/>
    <x v="2"/>
    <s v="Robert Irvine's - Fit Crunch -  Chocolate Pea"/>
    <s v="Food"/>
    <n v="14888319697"/>
    <s v="Monday, March 28, 2022"/>
    <s v="Cash"/>
    <n v="132"/>
    <n v="2"/>
    <n v="1"/>
    <n v="132"/>
    <n v="2"/>
    <n v="1"/>
    <n v="2"/>
    <n v="2"/>
    <d v="2022-03-28T00:00:00"/>
    <x v="21"/>
    <x v="1"/>
    <x v="1"/>
    <b v="1"/>
    <n v="2"/>
  </r>
  <r>
    <s v="Processed"/>
    <s v="VJ300320686"/>
    <x v="1"/>
    <x v="2"/>
    <s v="Miss Vickie's Potato Chip - Jalapeno"/>
    <s v="Food"/>
    <n v="14888796363"/>
    <s v="Monday, March 28, 2022"/>
    <s v="Cash"/>
    <n v="113"/>
    <n v="1.5"/>
    <n v="1"/>
    <n v="113"/>
    <n v="1.5"/>
    <n v="1"/>
    <n v="1.5"/>
    <n v="1.5"/>
    <d v="2022-03-28T00:00:00"/>
    <x v="43"/>
    <x v="1"/>
    <x v="1"/>
    <b v="1"/>
    <n v="1.5"/>
  </r>
  <r>
    <s v="Processed"/>
    <s v="VJ300320692"/>
    <x v="3"/>
    <x v="4"/>
    <s v="Starbucks Doubleshot Energy - Mocha"/>
    <s v="Non Carbonated"/>
    <n v="14888876217"/>
    <s v="Monday, March 28, 2022"/>
    <s v="Credit"/>
    <n v="146"/>
    <n v="3.5"/>
    <n v="1"/>
    <n v="146"/>
    <n v="3.5"/>
    <n v="1"/>
    <n v="3.5"/>
    <n v="3.5"/>
    <d v="2022-03-31T00:00:00"/>
    <x v="88"/>
    <x v="2"/>
    <x v="2"/>
    <b v="1"/>
    <n v="3.5"/>
  </r>
  <r>
    <s v="Processed"/>
    <s v="VJ300320692"/>
    <x v="3"/>
    <x v="4"/>
    <s v="Coca Cola - Zero Sugar"/>
    <s v="Carbonated"/>
    <n v="14888888071"/>
    <s v="Monday, March 28, 2022"/>
    <s v="Credit"/>
    <n v="142"/>
    <n v="1.5"/>
    <n v="1"/>
    <n v="142"/>
    <n v="1.5"/>
    <n v="1"/>
    <n v="1.5"/>
    <n v="1.5"/>
    <d v="2022-03-31T00:00:00"/>
    <x v="44"/>
    <x v="0"/>
    <x v="0"/>
    <b v="1"/>
    <n v="1.5"/>
  </r>
  <r>
    <s v="Processed"/>
    <s v="VJ300320686"/>
    <x v="1"/>
    <x v="2"/>
    <s v="Miss Vickie's Potato Chip - Sea Salt &amp; Vinega"/>
    <s v="Food"/>
    <n v="14888993473"/>
    <s v="Monday, March 28, 2022"/>
    <s v="Cash"/>
    <n v="110"/>
    <n v="1.5"/>
    <n v="1"/>
    <n v="110"/>
    <n v="1.5"/>
    <n v="1"/>
    <n v="1.5"/>
    <n v="1.5"/>
    <d v="2022-03-28T00:00:00"/>
    <x v="3"/>
    <x v="1"/>
    <x v="1"/>
    <b v="1"/>
    <n v="1.5"/>
  </r>
  <r>
    <s v="Processed"/>
    <s v="VJ300320686"/>
    <x v="1"/>
    <x v="2"/>
    <s v="Jacks Links Bar Beef Strip"/>
    <s v="Food"/>
    <n v="14889202428"/>
    <s v="Monday, March 28, 2022"/>
    <s v="Cash"/>
    <n v="137"/>
    <n v="2"/>
    <n v="1"/>
    <n v="137"/>
    <n v="2"/>
    <n v="1"/>
    <n v="2"/>
    <n v="2"/>
    <d v="2022-03-28T00:00:00"/>
    <x v="14"/>
    <x v="1"/>
    <x v="1"/>
    <b v="1"/>
    <n v="2"/>
  </r>
  <r>
    <s v="Processed"/>
    <s v="VJ300320609"/>
    <x v="2"/>
    <x v="3"/>
    <s v="Coca Cola - Zero Sugar"/>
    <s v="Carbonated"/>
    <n v="14889306397"/>
    <s v="Monday, March 28, 2022"/>
    <s v="Cash"/>
    <n v="141"/>
    <n v="1"/>
    <n v="1"/>
    <n v="141"/>
    <n v="1"/>
    <n v="1"/>
    <n v="1"/>
    <n v="1"/>
    <d v="2022-03-28T00:00:00"/>
    <x v="44"/>
    <x v="0"/>
    <x v="0"/>
    <b v="1"/>
    <n v="1"/>
  </r>
  <r>
    <s v="Processed"/>
    <s v="VJ300320609"/>
    <x v="2"/>
    <x v="3"/>
    <s v="Cheetos Flaming Hot Limon Crunchy"/>
    <s v="Food"/>
    <n v="14889351807"/>
    <s v="Monday, March 28, 2022"/>
    <s v="Cash"/>
    <n v="124"/>
    <n v="1"/>
    <n v="1"/>
    <n v="124"/>
    <n v="1"/>
    <n v="1"/>
    <n v="1"/>
    <n v="1"/>
    <d v="2022-03-28T00:00:00"/>
    <x v="75"/>
    <x v="1"/>
    <x v="1"/>
    <b v="1"/>
    <n v="1"/>
  </r>
  <r>
    <s v="Processed"/>
    <s v="VJ300320692"/>
    <x v="3"/>
    <x v="4"/>
    <s v="Hungry Buddha - Coconut Cocoa"/>
    <s v="Food"/>
    <n v="14889380557"/>
    <s v="Monday, March 28, 2022"/>
    <s v="Credit"/>
    <n v="139"/>
    <n v="2"/>
    <n v="1"/>
    <n v="139"/>
    <n v="2"/>
    <n v="1"/>
    <n v="2"/>
    <n v="2"/>
    <d v="2022-03-31T00:00:00"/>
    <x v="107"/>
    <x v="1"/>
    <x v="1"/>
    <b v="1"/>
    <n v="2"/>
  </r>
  <r>
    <s v="Processed"/>
    <s v="VJ300320686"/>
    <x v="1"/>
    <x v="2"/>
    <s v="Vitamin Water - Squeezed Lemonade"/>
    <s v="Water"/>
    <n v="14889461833"/>
    <s v="Monday, March 28, 2022"/>
    <s v="Cash"/>
    <n v="147"/>
    <n v="2.5"/>
    <n v="1"/>
    <n v="147"/>
    <n v="2.5"/>
    <n v="1"/>
    <n v="2.5"/>
    <n v="2.5"/>
    <d v="2022-03-28T00:00:00"/>
    <x v="66"/>
    <x v="3"/>
    <x v="3"/>
    <b v="1"/>
    <n v="2.5"/>
  </r>
  <r>
    <s v="Processed"/>
    <s v="VJ300320609"/>
    <x v="2"/>
    <x v="3"/>
    <s v="Cheetos Flaming Hot Limon Crunchy"/>
    <s v="Food"/>
    <n v="14890082045"/>
    <s v="Monday, March 28, 2022"/>
    <s v="Cash"/>
    <n v="124"/>
    <n v="1"/>
    <n v="1"/>
    <n v="124"/>
    <n v="1"/>
    <n v="1"/>
    <n v="1"/>
    <n v="1"/>
    <d v="2022-03-28T00:00:00"/>
    <x v="75"/>
    <x v="1"/>
    <x v="1"/>
    <b v="1"/>
    <n v="1"/>
  </r>
  <r>
    <s v="Processed"/>
    <s v="VJ300320692"/>
    <x v="3"/>
    <x v="4"/>
    <s v="Bai Antioxidant - Zambia Bingcherry"/>
    <s v="Non Carbonated"/>
    <n v="14890291305"/>
    <s v="Monday, March 28, 2022"/>
    <s v="Cash"/>
    <n v="147"/>
    <n v="2.75"/>
    <n v="1"/>
    <n v="147"/>
    <n v="2.75"/>
    <n v="1"/>
    <n v="2.75"/>
    <n v="2.75"/>
    <d v="2022-03-31T00:00:00"/>
    <x v="56"/>
    <x v="2"/>
    <x v="2"/>
    <b v="1"/>
    <n v="2.75"/>
  </r>
  <r>
    <s v="Processed"/>
    <s v="VJ300205292"/>
    <x v="0"/>
    <x v="1"/>
    <s v="SunChips Multigrain - Salsa"/>
    <s v="Food"/>
    <n v="14890444178"/>
    <s v="Monday, March 28, 2022"/>
    <s v="Credit"/>
    <n v="111"/>
    <n v="1.5"/>
    <n v="1"/>
    <n v="111"/>
    <n v="1.5"/>
    <n v="1"/>
    <n v="1.5"/>
    <n v="1.5"/>
    <d v="2022-03-28T00:00:00"/>
    <x v="27"/>
    <x v="1"/>
    <x v="1"/>
    <b v="1"/>
    <n v="1.5"/>
  </r>
  <r>
    <s v="Processed"/>
    <s v="VJ300320692"/>
    <x v="3"/>
    <x v="4"/>
    <s v="Genius Keto Bar - Chocolate Dream"/>
    <s v="Food"/>
    <n v="14890573316"/>
    <s v="Monday, March 28, 2022"/>
    <s v="Cash"/>
    <n v="136"/>
    <n v="2"/>
    <n v="1"/>
    <n v="136"/>
    <n v="2"/>
    <n v="1"/>
    <n v="2"/>
    <n v="2"/>
    <d v="2022-03-31T00:00:00"/>
    <x v="96"/>
    <x v="1"/>
    <x v="1"/>
    <b v="1"/>
    <n v="2"/>
  </r>
  <r>
    <s v="Processed"/>
    <s v="VJ300320609"/>
    <x v="2"/>
    <x v="3"/>
    <s v="Coca Cola - Zero Sugar"/>
    <s v="Carbonated"/>
    <n v="14890871852"/>
    <s v="Monday, March 28, 2022"/>
    <s v="Cash"/>
    <n v="142"/>
    <n v="1"/>
    <n v="1"/>
    <n v="142"/>
    <n v="1"/>
    <n v="1"/>
    <n v="1"/>
    <n v="1"/>
    <d v="2022-03-28T00:00:00"/>
    <x v="44"/>
    <x v="0"/>
    <x v="0"/>
    <b v="1"/>
    <n v="1"/>
  </r>
  <r>
    <s v="Processed"/>
    <s v="VJ300320609"/>
    <x v="2"/>
    <x v="3"/>
    <s v="Red Bull - Original"/>
    <s v="Carbonated"/>
    <n v="14890934718"/>
    <s v="Monday, March 28, 2022"/>
    <s v="Cash"/>
    <n v="148"/>
    <n v="3"/>
    <n v="1"/>
    <n v="148"/>
    <n v="3"/>
    <n v="1"/>
    <n v="3"/>
    <n v="3"/>
    <d v="2022-03-28T00:00:00"/>
    <x v="45"/>
    <x v="0"/>
    <x v="0"/>
    <b v="1"/>
    <n v="3"/>
  </r>
  <r>
    <s v="Processed"/>
    <s v="VJ300320609"/>
    <x v="2"/>
    <x v="3"/>
    <s v="Doritos Dinamita Chile Lemon"/>
    <m/>
    <n v="14890974857"/>
    <s v="Monday, March 28, 2022"/>
    <s v="Cash"/>
    <n v="125"/>
    <n v="1"/>
    <n v="1"/>
    <n v="125"/>
    <n v="1"/>
    <n v="1"/>
    <n v="1"/>
    <n v="1"/>
    <d v="2022-03-28T00:00:00"/>
    <x v="105"/>
    <x v="4"/>
    <x v="1"/>
    <b v="1"/>
    <n v="1"/>
  </r>
  <r>
    <s v="Processed"/>
    <s v="VJ300320609"/>
    <x v="2"/>
    <x v="3"/>
    <s v="SunChips Multigrain - French Onion"/>
    <s v="Food"/>
    <n v="14890976767"/>
    <s v="Monday, March 28, 2022"/>
    <s v="Cash"/>
    <n v="111"/>
    <n v="1.5"/>
    <n v="1"/>
    <n v="111"/>
    <n v="1.5"/>
    <n v="1"/>
    <n v="1.5"/>
    <n v="1.5"/>
    <d v="2022-03-28T00:00:00"/>
    <x v="100"/>
    <x v="1"/>
    <x v="1"/>
    <b v="1"/>
    <n v="1.5"/>
  </r>
  <r>
    <s v="Processed"/>
    <s v="VJ300320609"/>
    <x v="2"/>
    <x v="3"/>
    <s v="Coca Cola - Zero Sugar"/>
    <s v="Carbonated"/>
    <n v="14890982389"/>
    <s v="Monday, March 28, 2022"/>
    <s v="Cash"/>
    <n v="142"/>
    <n v="1"/>
    <n v="1"/>
    <n v="142"/>
    <n v="1"/>
    <n v="1"/>
    <n v="1"/>
    <n v="1"/>
    <d v="2022-03-28T00:00:00"/>
    <x v="44"/>
    <x v="0"/>
    <x v="0"/>
    <b v="1"/>
    <n v="1"/>
  </r>
  <r>
    <s v="Processed"/>
    <s v="VJ300320609"/>
    <x v="2"/>
    <x v="3"/>
    <s v="Coca Cola - Zero Sugar"/>
    <s v="Carbonated"/>
    <n v="14891014219"/>
    <s v="Monday, March 28, 2022"/>
    <s v="Cash"/>
    <n v="141"/>
    <n v="1"/>
    <n v="1"/>
    <n v="141"/>
    <n v="1"/>
    <n v="1"/>
    <n v="1"/>
    <n v="1"/>
    <d v="2022-03-28T00:00:00"/>
    <x v="44"/>
    <x v="0"/>
    <x v="0"/>
    <b v="1"/>
    <n v="1"/>
  </r>
  <r>
    <s v="Processed"/>
    <s v="VJ300205292"/>
    <x v="0"/>
    <x v="1"/>
    <s v="Poland Springs Water"/>
    <s v="Water"/>
    <n v="14891168283"/>
    <s v="Tuesday, March 29, 2022"/>
    <s v="Cash"/>
    <n v="144"/>
    <n v="1.5"/>
    <n v="1"/>
    <n v="144"/>
    <n v="1.5"/>
    <n v="1"/>
    <n v="1.5"/>
    <n v="1.5"/>
    <d v="2022-03-28T00:00:00"/>
    <x v="29"/>
    <x v="3"/>
    <x v="3"/>
    <b v="1"/>
    <n v="1.5"/>
  </r>
  <r>
    <s v="Processed"/>
    <s v="VJ300205292"/>
    <x v="0"/>
    <x v="1"/>
    <s v="Poland Springs Water"/>
    <s v="Water"/>
    <n v="14891169339"/>
    <s v="Tuesday, March 29, 2022"/>
    <s v="Cash"/>
    <n v="144"/>
    <n v="1.5"/>
    <n v="1"/>
    <n v="144"/>
    <n v="1.5"/>
    <n v="1"/>
    <n v="1.5"/>
    <n v="1.5"/>
    <d v="2022-03-28T00:00:00"/>
    <x v="29"/>
    <x v="3"/>
    <x v="3"/>
    <b v="1"/>
    <n v="1.5"/>
  </r>
  <r>
    <s v="Processed"/>
    <s v="VJ300320609"/>
    <x v="2"/>
    <x v="3"/>
    <s v="Doritos Dinamita Chile Lemon"/>
    <m/>
    <n v="14891265301"/>
    <s v="Tuesday, March 29, 2022"/>
    <s v="Cash"/>
    <n v="113"/>
    <n v="1.5"/>
    <n v="1"/>
    <n v="113"/>
    <n v="1.5"/>
    <n v="1"/>
    <n v="1.5"/>
    <n v="1.5"/>
    <d v="2022-03-28T00:00:00"/>
    <x v="105"/>
    <x v="4"/>
    <x v="1"/>
    <b v="1"/>
    <n v="1.5"/>
  </r>
  <r>
    <s v="Processed"/>
    <s v="VJ300320609"/>
    <x v="2"/>
    <x v="3"/>
    <s v="Cheetos Flaming Hot Limon Crunchy"/>
    <s v="Food"/>
    <n v="14891390856"/>
    <s v="Tuesday, March 29, 2022"/>
    <s v="Cash"/>
    <n v="124"/>
    <n v="1"/>
    <n v="1"/>
    <n v="124"/>
    <n v="1"/>
    <n v="1"/>
    <n v="1"/>
    <n v="1"/>
    <d v="2022-03-28T00:00:00"/>
    <x v="75"/>
    <x v="1"/>
    <x v="1"/>
    <b v="1"/>
    <n v="1"/>
  </r>
  <r>
    <s v="Processed"/>
    <s v="VJ300320609"/>
    <x v="2"/>
    <x v="3"/>
    <s v="Sunkist Soda - Orange"/>
    <s v="Carbonated"/>
    <n v="14891392359"/>
    <s v="Tuesday, March 29, 2022"/>
    <s v="Cash"/>
    <n v="140"/>
    <n v="1"/>
    <n v="1"/>
    <n v="140"/>
    <n v="1"/>
    <n v="1"/>
    <n v="1"/>
    <n v="1"/>
    <d v="2022-03-28T00:00:00"/>
    <x v="70"/>
    <x v="0"/>
    <x v="0"/>
    <b v="1"/>
    <n v="1"/>
  </r>
  <r>
    <s v="Processed"/>
    <s v="VJ300320609"/>
    <x v="2"/>
    <x v="3"/>
    <s v="Cheetos Flaming Hot Limon Crunchy"/>
    <s v="Food"/>
    <n v="14891393697"/>
    <s v="Tuesday, March 29, 2022"/>
    <s v="Cash"/>
    <n v="124"/>
    <n v="1"/>
    <n v="1"/>
    <n v="124"/>
    <n v="1"/>
    <n v="1"/>
    <n v="1"/>
    <n v="1"/>
    <d v="2022-03-28T00:00:00"/>
    <x v="75"/>
    <x v="1"/>
    <x v="1"/>
    <b v="1"/>
    <n v="1"/>
  </r>
  <r>
    <s v="Processed"/>
    <s v="VJ300320609"/>
    <x v="2"/>
    <x v="3"/>
    <s v="Coca Cola - Zero Sugar"/>
    <s v="Carbonated"/>
    <n v="14891394707"/>
    <s v="Tuesday, March 29, 2022"/>
    <s v="Cash"/>
    <n v="141"/>
    <n v="1"/>
    <n v="1"/>
    <n v="141"/>
    <n v="1"/>
    <n v="1"/>
    <n v="1"/>
    <n v="1"/>
    <d v="2022-03-28T00:00:00"/>
    <x v="44"/>
    <x v="0"/>
    <x v="0"/>
    <b v="1"/>
    <n v="1"/>
  </r>
  <r>
    <s v="Processed"/>
    <s v="VJ300320609"/>
    <x v="2"/>
    <x v="3"/>
    <s v="Coca Cola - Zero Sugar"/>
    <s v="Carbonated"/>
    <n v="14891395552"/>
    <s v="Tuesday, March 29, 2022"/>
    <s v="Cash"/>
    <n v="141"/>
    <n v="1"/>
    <n v="1"/>
    <n v="141"/>
    <n v="1"/>
    <n v="1"/>
    <n v="1"/>
    <n v="1"/>
    <d v="2022-03-28T00:00:00"/>
    <x v="44"/>
    <x v="0"/>
    <x v="0"/>
    <b v="1"/>
    <n v="1"/>
  </r>
  <r>
    <s v="Processed"/>
    <s v="VJ300320609"/>
    <x v="2"/>
    <x v="3"/>
    <s v="Funyuns - Flaming Hot"/>
    <s v="Food"/>
    <n v="14891405443"/>
    <s v="Tuesday, March 29, 2022"/>
    <s v="Cash"/>
    <n v="114"/>
    <n v="1.5"/>
    <n v="1"/>
    <n v="114"/>
    <n v="1.5"/>
    <n v="1"/>
    <n v="1.5"/>
    <n v="1.5"/>
    <d v="2022-03-28T00:00:00"/>
    <x v="71"/>
    <x v="1"/>
    <x v="1"/>
    <b v="1"/>
    <n v="1.5"/>
  </r>
  <r>
    <s v="Processed"/>
    <s v="VJ300320692"/>
    <x v="3"/>
    <x v="4"/>
    <s v="Coca Cola - Zero Sugar"/>
    <s v="Carbonated"/>
    <n v="14892336045"/>
    <s v="Tuesday, March 29, 2022"/>
    <s v="Credit"/>
    <n v="142"/>
    <n v="1.5"/>
    <n v="1"/>
    <n v="142"/>
    <n v="1.5"/>
    <n v="1"/>
    <n v="1.5"/>
    <n v="1.5"/>
    <d v="2022-03-31T00:00:00"/>
    <x v="44"/>
    <x v="0"/>
    <x v="0"/>
    <b v="1"/>
    <n v="1.5"/>
  </r>
  <r>
    <s v="Processed"/>
    <s v="VJ300320686"/>
    <x v="1"/>
    <x v="2"/>
    <s v="Jacks Links Bar Beef Strip"/>
    <s v="Food"/>
    <n v="14892530923"/>
    <s v="Tuesday, March 29, 2022"/>
    <s v="Cash"/>
    <n v="137"/>
    <n v="2"/>
    <n v="1"/>
    <n v="137"/>
    <n v="2"/>
    <n v="1"/>
    <n v="2"/>
    <n v="2"/>
    <d v="2022-03-29T00:00:00"/>
    <x v="14"/>
    <x v="1"/>
    <x v="1"/>
    <b v="1"/>
    <n v="2"/>
  </r>
  <r>
    <s v="Processed"/>
    <s v="VJ300320686"/>
    <x v="1"/>
    <x v="2"/>
    <s v="Made in Nature - Mangoes Sweet &amp; Tangy"/>
    <s v="Food"/>
    <n v="14892668120"/>
    <s v="Tuesday, March 29, 2022"/>
    <s v="Credit"/>
    <n v="135"/>
    <n v="2"/>
    <n v="1"/>
    <n v="135"/>
    <n v="2"/>
    <n v="1"/>
    <n v="2"/>
    <n v="2"/>
    <d v="2022-03-29T00:00:00"/>
    <x v="108"/>
    <x v="1"/>
    <x v="1"/>
    <b v="1"/>
    <n v="2"/>
  </r>
  <r>
    <s v="Processed"/>
    <s v="VJ300320609"/>
    <x v="2"/>
    <x v="3"/>
    <s v="Doritos Dinamita Chile Lemon"/>
    <m/>
    <n v="14892801008"/>
    <s v="Tuesday, March 29, 2022"/>
    <s v="Credit"/>
    <n v="125"/>
    <n v="1"/>
    <n v="1"/>
    <n v="125"/>
    <n v="1"/>
    <n v="1"/>
    <n v="1"/>
    <n v="4"/>
    <d v="2022-03-29T00:00:00"/>
    <x v="105"/>
    <x v="4"/>
    <x v="1"/>
    <b v="1"/>
    <n v="1"/>
  </r>
  <r>
    <s v="Processed"/>
    <s v="VJ300320609"/>
    <x v="2"/>
    <x v="3"/>
    <s v="SunChips Multigrain - Original"/>
    <s v="Food"/>
    <n v="14892801008"/>
    <s v="Tuesday, March 29, 2022"/>
    <s v="Credit"/>
    <n v="112"/>
    <n v="1.5"/>
    <n v="1"/>
    <n v="112"/>
    <n v="1.5"/>
    <n v="1"/>
    <n v="1.5"/>
    <n v="4"/>
    <d v="2022-03-29T00:00:00"/>
    <x v="60"/>
    <x v="1"/>
    <x v="1"/>
    <b v="1"/>
    <n v="1.5"/>
  </r>
  <r>
    <s v="Processed"/>
    <s v="VJ300320609"/>
    <x v="2"/>
    <x v="3"/>
    <s v="SunChips Multigrain - French Onion"/>
    <s v="Food"/>
    <n v="14892801008"/>
    <s v="Tuesday, March 29, 2022"/>
    <s v="Credit"/>
    <n v="111"/>
    <n v="1.5"/>
    <n v="1"/>
    <n v="111"/>
    <n v="1.5"/>
    <n v="1"/>
    <n v="1.5"/>
    <n v="4"/>
    <d v="2022-03-29T00:00:00"/>
    <x v="100"/>
    <x v="1"/>
    <x v="1"/>
    <b v="1"/>
    <n v="1.5"/>
  </r>
  <r>
    <s v="Processed"/>
    <s v="VJ300320609"/>
    <x v="2"/>
    <x v="3"/>
    <s v="Red Bull - Original"/>
    <s v="Carbonated"/>
    <n v="14892911297"/>
    <s v="Tuesday, March 29, 2022"/>
    <s v="Cash"/>
    <n v="148"/>
    <n v="3"/>
    <n v="1"/>
    <n v="148"/>
    <n v="3"/>
    <n v="1"/>
    <n v="3"/>
    <n v="3"/>
    <d v="2022-03-29T00:00:00"/>
    <x v="45"/>
    <x v="0"/>
    <x v="0"/>
    <b v="1"/>
    <n v="3"/>
  </r>
  <r>
    <s v="Processed"/>
    <s v="VJ300320686"/>
    <x v="1"/>
    <x v="2"/>
    <s v="Miss Vickie's Potato Chip - Smokehouse BBQ"/>
    <s v="Food"/>
    <n v="14893070244"/>
    <s v="Tuesday, March 29, 2022"/>
    <s v="Credit"/>
    <n v="111"/>
    <n v="1.5"/>
    <n v="1"/>
    <n v="111"/>
    <n v="1.5"/>
    <n v="1"/>
    <n v="1.5"/>
    <n v="1.5"/>
    <d v="2022-03-29T00:00:00"/>
    <x v="51"/>
    <x v="1"/>
    <x v="1"/>
    <b v="1"/>
    <n v="1.5"/>
  </r>
  <r>
    <s v="Processed"/>
    <s v="VJ300320686"/>
    <x v="1"/>
    <x v="2"/>
    <s v="Jacks Links Bar Beef Strip"/>
    <s v="Food"/>
    <n v="14893606219"/>
    <s v="Tuesday, March 29, 2022"/>
    <s v="Cash"/>
    <n v="137"/>
    <n v="2"/>
    <n v="1"/>
    <n v="137"/>
    <n v="2"/>
    <n v="1"/>
    <n v="2"/>
    <n v="2"/>
    <d v="2022-03-29T00:00:00"/>
    <x v="14"/>
    <x v="1"/>
    <x v="1"/>
    <b v="1"/>
    <n v="2"/>
  </r>
  <r>
    <s v="Processed"/>
    <s v="VJ300320611"/>
    <x v="0"/>
    <x v="0"/>
    <s v="SunChips Multigrain - Harvest Cheddar"/>
    <s v="Food"/>
    <n v="14894888284"/>
    <s v="Tuesday, March 29, 2022"/>
    <s v="Credit"/>
    <n v="125"/>
    <n v="1.5"/>
    <n v="1"/>
    <n v="125"/>
    <n v="1.5"/>
    <n v="1"/>
    <n v="1.5"/>
    <n v="1.5"/>
    <d v="2022-03-29T00:00:00"/>
    <x v="35"/>
    <x v="1"/>
    <x v="1"/>
    <b v="1"/>
    <n v="1.5"/>
  </r>
  <r>
    <s v="Processed"/>
    <s v="VJ300320692"/>
    <x v="3"/>
    <x v="4"/>
    <s v="Spindrift - Sparkling Water - Pineapple"/>
    <s v="Carbonated"/>
    <n v="14895025736"/>
    <s v="Tuesday, March 29, 2022"/>
    <s v="Cash"/>
    <n v="141"/>
    <n v="1.5"/>
    <n v="1"/>
    <n v="141"/>
    <n v="1.5"/>
    <n v="1"/>
    <n v="1.5"/>
    <n v="1.5"/>
    <d v="2022-03-31T00:00:00"/>
    <x v="92"/>
    <x v="0"/>
    <x v="0"/>
    <b v="1"/>
    <n v="1.5"/>
  </r>
  <r>
    <s v="Processed"/>
    <s v="VJ300320609"/>
    <x v="2"/>
    <x v="3"/>
    <s v="Sunkist Soda - Orange"/>
    <s v="Carbonated"/>
    <n v="14895218737"/>
    <s v="Tuesday, March 29, 2022"/>
    <s v="Cash"/>
    <n v="140"/>
    <n v="1"/>
    <n v="1"/>
    <n v="140"/>
    <n v="1"/>
    <n v="1"/>
    <n v="1"/>
    <n v="1"/>
    <d v="2022-03-29T00:00:00"/>
    <x v="70"/>
    <x v="0"/>
    <x v="0"/>
    <b v="1"/>
    <n v="1"/>
  </r>
  <r>
    <s v="Processed"/>
    <s v="VJ300320609"/>
    <x v="2"/>
    <x v="3"/>
    <s v="Coca Cola - Zero Sugar"/>
    <s v="Carbonated"/>
    <n v="14895432521"/>
    <s v="Tuesday, March 29, 2022"/>
    <s v="Cash"/>
    <n v="141"/>
    <n v="1"/>
    <n v="1"/>
    <n v="141"/>
    <n v="1"/>
    <n v="1"/>
    <n v="1"/>
    <n v="1"/>
    <d v="2022-03-29T00:00:00"/>
    <x v="44"/>
    <x v="0"/>
    <x v="0"/>
    <b v="1"/>
    <n v="1"/>
  </r>
  <r>
    <s v="Processed"/>
    <s v="VJ300320609"/>
    <x v="2"/>
    <x v="3"/>
    <s v="Cheetos Flaming Hot Limon Crunchy"/>
    <s v="Food"/>
    <n v="14895450081"/>
    <s v="Tuesday, March 29, 2022"/>
    <s v="Cash"/>
    <n v="124"/>
    <n v="1"/>
    <n v="1"/>
    <n v="124"/>
    <n v="1"/>
    <n v="1"/>
    <n v="1"/>
    <n v="1"/>
    <d v="2022-03-29T00:00:00"/>
    <x v="75"/>
    <x v="1"/>
    <x v="1"/>
    <b v="1"/>
    <n v="1"/>
  </r>
  <r>
    <s v="Processed"/>
    <s v="VJ300320609"/>
    <x v="2"/>
    <x v="3"/>
    <s v="Funyuns - Flaming Hot"/>
    <s v="Food"/>
    <n v="14895451444"/>
    <s v="Tuesday, March 29, 2022"/>
    <s v="Cash"/>
    <n v="114"/>
    <n v="1.5"/>
    <n v="1"/>
    <n v="114"/>
    <n v="1.5"/>
    <n v="1"/>
    <n v="1.5"/>
    <n v="1.5"/>
    <d v="2022-03-29T00:00:00"/>
    <x v="71"/>
    <x v="1"/>
    <x v="1"/>
    <b v="1"/>
    <n v="1.5"/>
  </r>
  <r>
    <s v="Processed"/>
    <s v="VJ300320609"/>
    <x v="2"/>
    <x v="3"/>
    <s v="Funyuns - Flaming Hot"/>
    <s v="Food"/>
    <n v="14895453270"/>
    <s v="Tuesday, March 29, 2022"/>
    <s v="Cash"/>
    <n v="114"/>
    <n v="1.5"/>
    <n v="1"/>
    <n v="114"/>
    <n v="1.5"/>
    <n v="1"/>
    <n v="1.5"/>
    <n v="1.5"/>
    <d v="2022-03-29T00:00:00"/>
    <x v="71"/>
    <x v="1"/>
    <x v="1"/>
    <b v="1"/>
    <n v="1.5"/>
  </r>
  <r>
    <s v="Processed"/>
    <s v="VJ300320609"/>
    <x v="2"/>
    <x v="3"/>
    <s v="KitKat - Crisp Wafers"/>
    <s v="Food"/>
    <n v="14895454059"/>
    <s v="Tuesday, March 29, 2022"/>
    <s v="Cash"/>
    <n v="138"/>
    <n v="2"/>
    <n v="1"/>
    <n v="138"/>
    <n v="2"/>
    <n v="1"/>
    <n v="2"/>
    <n v="2"/>
    <d v="2022-03-29T00:00:00"/>
    <x v="10"/>
    <x v="1"/>
    <x v="1"/>
    <b v="1"/>
    <n v="2"/>
  </r>
  <r>
    <s v="Processed"/>
    <s v="VJ300320692"/>
    <x v="3"/>
    <x v="4"/>
    <s v="SunChips Multigrain - Salsa"/>
    <s v="Food"/>
    <n v="14895633215"/>
    <s v="Tuesday, March 29, 2022"/>
    <s v="Cash"/>
    <n v="114"/>
    <n v="1.5"/>
    <n v="1"/>
    <n v="114"/>
    <n v="1.5"/>
    <n v="1"/>
    <n v="1.5"/>
    <n v="1.5"/>
    <d v="2022-03-31T00:00:00"/>
    <x v="27"/>
    <x v="1"/>
    <x v="1"/>
    <b v="1"/>
    <n v="1.5"/>
  </r>
  <r>
    <s v="Processed"/>
    <s v="VJ300320692"/>
    <x v="3"/>
    <x v="4"/>
    <s v="Genius Keto Bar - Chocolate Dream"/>
    <s v="Food"/>
    <n v="14895943108"/>
    <s v="Tuesday, March 29, 2022"/>
    <s v="Cash"/>
    <n v="136"/>
    <n v="2"/>
    <n v="1"/>
    <n v="136"/>
    <n v="2"/>
    <n v="1"/>
    <n v="2"/>
    <n v="2"/>
    <d v="2022-03-31T00:00:00"/>
    <x v="96"/>
    <x v="1"/>
    <x v="1"/>
    <b v="1"/>
    <n v="2"/>
  </r>
  <r>
    <s v="Processed"/>
    <s v="VJ300320609"/>
    <x v="2"/>
    <x v="3"/>
    <s v="Coca Cola - Zero Sugar"/>
    <s v="Carbonated"/>
    <n v="14895996301"/>
    <s v="Tuesday, March 29, 2022"/>
    <s v="Cash"/>
    <n v="141"/>
    <n v="1"/>
    <n v="1"/>
    <n v="141"/>
    <n v="1"/>
    <n v="1"/>
    <n v="1"/>
    <n v="1"/>
    <d v="2022-03-29T00:00:00"/>
    <x v="44"/>
    <x v="0"/>
    <x v="0"/>
    <b v="1"/>
    <n v="1"/>
  </r>
  <r>
    <s v="Processed"/>
    <s v="VJ300320609"/>
    <x v="2"/>
    <x v="3"/>
    <s v="Coca Cola - Zero Sugar"/>
    <s v="Carbonated"/>
    <n v="14896323024"/>
    <s v="Tuesday, March 29, 2022"/>
    <s v="Cash"/>
    <n v="142"/>
    <n v="1"/>
    <n v="1"/>
    <n v="142"/>
    <n v="1"/>
    <n v="1"/>
    <n v="1"/>
    <n v="1"/>
    <d v="2022-03-29T00:00:00"/>
    <x v="44"/>
    <x v="0"/>
    <x v="0"/>
    <b v="1"/>
    <n v="1"/>
  </r>
  <r>
    <s v="Processed"/>
    <s v="VJ300320609"/>
    <x v="2"/>
    <x v="3"/>
    <s v="Coca Cola - Zero Sugar"/>
    <s v="Carbonated"/>
    <n v="14896453085"/>
    <s v="Tuesday, March 29, 2022"/>
    <s v="Cash"/>
    <n v="141"/>
    <n v="1"/>
    <n v="1"/>
    <n v="141"/>
    <n v="1"/>
    <n v="1"/>
    <n v="1"/>
    <n v="1"/>
    <d v="2022-03-29T00:00:00"/>
    <x v="44"/>
    <x v="0"/>
    <x v="0"/>
    <b v="1"/>
    <n v="1"/>
  </r>
  <r>
    <s v="Processed"/>
    <s v="VJ300320609"/>
    <x v="2"/>
    <x v="3"/>
    <s v="SunChips Multigrain - Original"/>
    <s v="Food"/>
    <n v="14896502371"/>
    <s v="Tuesday, March 29, 2022"/>
    <s v="Cash"/>
    <n v="112"/>
    <n v="1.5"/>
    <n v="1"/>
    <n v="112"/>
    <n v="1.5"/>
    <n v="1"/>
    <n v="1.5"/>
    <n v="1.5"/>
    <d v="2022-03-29T00:00:00"/>
    <x v="60"/>
    <x v="1"/>
    <x v="1"/>
    <b v="1"/>
    <n v="1.5"/>
  </r>
  <r>
    <s v="Processed"/>
    <s v="VJ300320609"/>
    <x v="2"/>
    <x v="3"/>
    <s v="SunChips Multigrain - Original"/>
    <s v="Food"/>
    <n v="14896718875"/>
    <s v="Wednesday, March 30, 2022"/>
    <s v="Cash"/>
    <n v="112"/>
    <n v="1.5"/>
    <n v="1"/>
    <n v="112"/>
    <n v="1.5"/>
    <n v="1"/>
    <n v="1.5"/>
    <n v="1.5"/>
    <d v="2022-03-29T00:00:00"/>
    <x v="60"/>
    <x v="1"/>
    <x v="1"/>
    <b v="1"/>
    <n v="1.5"/>
  </r>
  <r>
    <s v="Processed"/>
    <s v="VJ300320609"/>
    <x v="2"/>
    <x v="3"/>
    <s v="Coca Cola - Zero Sugar"/>
    <s v="Carbonated"/>
    <n v="14896898832"/>
    <s v="Wednesday, March 30, 2022"/>
    <s v="Cash"/>
    <n v="141"/>
    <n v="1"/>
    <n v="1"/>
    <n v="141"/>
    <n v="1"/>
    <n v="1"/>
    <n v="1"/>
    <n v="1"/>
    <d v="2022-03-29T00:00:00"/>
    <x v="44"/>
    <x v="0"/>
    <x v="0"/>
    <b v="1"/>
    <n v="1"/>
  </r>
  <r>
    <s v="Processed"/>
    <s v="VJ300320686"/>
    <x v="1"/>
    <x v="2"/>
    <s v="Jacks Links Bar Beef Strip"/>
    <s v="Food"/>
    <n v="14898175827"/>
    <s v="Wednesday, March 30, 2022"/>
    <s v="Cash"/>
    <n v="137"/>
    <n v="2"/>
    <n v="1"/>
    <n v="137"/>
    <n v="2"/>
    <n v="1"/>
    <n v="2"/>
    <n v="2"/>
    <d v="2022-03-30T00:00:00"/>
    <x v="14"/>
    <x v="1"/>
    <x v="1"/>
    <b v="1"/>
    <n v="2"/>
  </r>
  <r>
    <s v="Processed"/>
    <s v="VJ300320686"/>
    <x v="1"/>
    <x v="2"/>
    <s v="Jacks Links Bar Beef Strip"/>
    <s v="Food"/>
    <n v="14898212652"/>
    <s v="Wednesday, March 30, 2022"/>
    <s v="Cash"/>
    <n v="137"/>
    <n v="2"/>
    <n v="1"/>
    <n v="137"/>
    <n v="2"/>
    <n v="1"/>
    <n v="2"/>
    <n v="2"/>
    <d v="2022-03-30T00:00:00"/>
    <x v="14"/>
    <x v="1"/>
    <x v="1"/>
    <b v="1"/>
    <n v="2"/>
  </r>
  <r>
    <s v="Processed"/>
    <s v="VJ300320692"/>
    <x v="3"/>
    <x v="4"/>
    <s v="Spindrift - Sparkling Water - Pineapple"/>
    <s v="Carbonated"/>
    <n v="14899116957"/>
    <s v="Wednesday, March 30, 2022"/>
    <s v="Credit"/>
    <n v="141"/>
    <n v="1.5"/>
    <n v="1"/>
    <n v="141"/>
    <n v="1.5"/>
    <n v="1"/>
    <n v="1.5"/>
    <n v="1.5"/>
    <d v="2022-03-31T00:00:00"/>
    <x v="92"/>
    <x v="0"/>
    <x v="0"/>
    <b v="1"/>
    <n v="1.5"/>
  </r>
  <r>
    <s v="Processed"/>
    <s v="VJ300320609"/>
    <x v="2"/>
    <x v="3"/>
    <s v="Doritos Famin Hot Nacho"/>
    <s v="Food"/>
    <n v="14899485487"/>
    <s v="Wednesday, March 30, 2022"/>
    <s v="Cash"/>
    <n v="120"/>
    <n v="1.5"/>
    <n v="1"/>
    <n v="120"/>
    <n v="1.5"/>
    <n v="1"/>
    <n v="1.5"/>
    <n v="1.5"/>
    <d v="2022-03-30T00:00:00"/>
    <x v="77"/>
    <x v="1"/>
    <x v="1"/>
    <b v="1"/>
    <n v="1.5"/>
  </r>
  <r>
    <s v="Processed"/>
    <s v="VJ300320686"/>
    <x v="1"/>
    <x v="2"/>
    <s v="Miss Vickie's Potato Chip - Jalapeno"/>
    <s v="Food"/>
    <n v="14899516626"/>
    <s v="Wednesday, March 30, 2022"/>
    <s v="Cash"/>
    <n v="113"/>
    <n v="1.5"/>
    <n v="1"/>
    <n v="113"/>
    <n v="1.5"/>
    <n v="1"/>
    <n v="1.5"/>
    <n v="1.5"/>
    <d v="2022-03-30T00:00:00"/>
    <x v="43"/>
    <x v="1"/>
    <x v="1"/>
    <b v="1"/>
    <n v="1.5"/>
  </r>
  <r>
    <s v="Processed"/>
    <s v="VJ300320609"/>
    <x v="2"/>
    <x v="3"/>
    <s v="Doritos Dinamita Chile Lemon"/>
    <m/>
    <n v="14899443840"/>
    <s v="Wednesday, March 30, 2022"/>
    <s v="Credit"/>
    <n v="113"/>
    <n v="1.5"/>
    <n v="1"/>
    <n v="113"/>
    <n v="1.5"/>
    <n v="1"/>
    <n v="1.5"/>
    <n v="4.25"/>
    <d v="2022-03-30T00:00:00"/>
    <x v="105"/>
    <x v="4"/>
    <x v="1"/>
    <b v="1"/>
    <n v="1.5"/>
  </r>
  <r>
    <s v="Processed"/>
    <s v="VJ300320609"/>
    <x v="2"/>
    <x v="3"/>
    <s v="SunChips Multigrain - Original"/>
    <s v="Food"/>
    <n v="14899443840"/>
    <s v="Wednesday, March 30, 2022"/>
    <s v="Credit"/>
    <n v="112"/>
    <n v="1.5"/>
    <n v="1"/>
    <n v="112"/>
    <n v="1.5"/>
    <n v="1"/>
    <n v="1.5"/>
    <n v="4.25"/>
    <d v="2022-03-30T00:00:00"/>
    <x v="60"/>
    <x v="1"/>
    <x v="1"/>
    <b v="1"/>
    <n v="1.5"/>
  </r>
  <r>
    <s v="Processed"/>
    <s v="VJ300320609"/>
    <x v="2"/>
    <x v="3"/>
    <s v="Chum Fruit Bites - Mango/Strawberry"/>
    <s v="Food"/>
    <n v="14899443840"/>
    <s v="Wednesday, March 30, 2022"/>
    <s v="Credit"/>
    <n v="132"/>
    <n v="1.25"/>
    <n v="1"/>
    <n v="132"/>
    <n v="1.25"/>
    <n v="1"/>
    <n v="1.25"/>
    <n v="4.25"/>
    <d v="2022-03-30T00:00:00"/>
    <x v="30"/>
    <x v="1"/>
    <x v="1"/>
    <b v="1"/>
    <n v="1.25"/>
  </r>
  <r>
    <s v="Processed"/>
    <s v="VJ300320686"/>
    <x v="1"/>
    <x v="2"/>
    <s v="CheezIt - Original"/>
    <s v="Food"/>
    <n v="14899725995"/>
    <s v="Wednesday, March 30, 2022"/>
    <s v="Credit"/>
    <n v="125"/>
    <n v="1.25"/>
    <n v="1"/>
    <n v="125"/>
    <n v="1.25"/>
    <n v="1"/>
    <n v="1.25"/>
    <n v="3.25"/>
    <d v="2022-03-30T00:00:00"/>
    <x v="48"/>
    <x v="1"/>
    <x v="1"/>
    <b v="1"/>
    <n v="1.25"/>
  </r>
  <r>
    <s v="Processed"/>
    <s v="VJ300320686"/>
    <x v="1"/>
    <x v="2"/>
    <s v="Jacks Links Bar Beef Strip"/>
    <s v="Food"/>
    <n v="14899725995"/>
    <s v="Wednesday, March 30, 2022"/>
    <s v="Credit"/>
    <n v="137"/>
    <n v="2"/>
    <n v="1"/>
    <n v="137"/>
    <n v="2"/>
    <n v="1"/>
    <n v="2"/>
    <n v="3.25"/>
    <d v="2022-03-30T00:00:00"/>
    <x v="14"/>
    <x v="1"/>
    <x v="1"/>
    <b v="1"/>
    <n v="2"/>
  </r>
  <r>
    <s v="Processed"/>
    <s v="VJ300320611"/>
    <x v="0"/>
    <x v="0"/>
    <s v="Bai Antioxidant - Molokai Coconut"/>
    <s v="Non Carbonated"/>
    <n v="14899727119"/>
    <s v="Wednesday, March 30, 2022"/>
    <s v="Cash"/>
    <n v="144"/>
    <n v="2.5"/>
    <n v="1"/>
    <n v="144"/>
    <n v="2.5"/>
    <n v="1"/>
    <n v="2.5"/>
    <n v="2.5"/>
    <d v="2022-03-30T00:00:00"/>
    <x v="40"/>
    <x v="2"/>
    <x v="2"/>
    <b v="1"/>
    <n v="2.5"/>
  </r>
  <r>
    <s v="Processed"/>
    <s v="VJ300320611"/>
    <x v="0"/>
    <x v="0"/>
    <s v="Starbucks Refresher - Real Coconut Water"/>
    <s v="Carbonated"/>
    <n v="14899736787"/>
    <s v="Wednesday, March 30, 2022"/>
    <s v="Cash"/>
    <n v="148"/>
    <n v="3.5"/>
    <n v="1"/>
    <n v="148"/>
    <n v="3.5"/>
    <n v="1"/>
    <n v="3.5"/>
    <n v="3.5"/>
    <d v="2022-03-30T00:00:00"/>
    <x v="106"/>
    <x v="0"/>
    <x v="0"/>
    <b v="1"/>
    <n v="3.5"/>
  </r>
  <r>
    <s v="Processed"/>
    <s v="VJ300320611"/>
    <x v="0"/>
    <x v="0"/>
    <s v="Starbucks Refresher - Real Coconut Water"/>
    <s v="Carbonated"/>
    <n v="14899738848"/>
    <s v="Wednesday, March 30, 2022"/>
    <s v="Cash"/>
    <n v="148"/>
    <n v="3.5"/>
    <n v="1"/>
    <n v="148"/>
    <n v="3.5"/>
    <n v="1"/>
    <n v="3.5"/>
    <n v="3.5"/>
    <d v="2022-03-30T00:00:00"/>
    <x v="106"/>
    <x v="0"/>
    <x v="0"/>
    <b v="1"/>
    <n v="3.5"/>
  </r>
  <r>
    <s v="Processed"/>
    <s v="VJ300320609"/>
    <x v="2"/>
    <x v="3"/>
    <s v="Monster Energy Original"/>
    <s v="Carbonated"/>
    <n v="14900014596"/>
    <s v="Wednesday, March 30, 2022"/>
    <s v="Cash"/>
    <n v="144"/>
    <n v="3.25"/>
    <n v="1"/>
    <n v="144"/>
    <n v="3.25"/>
    <n v="1"/>
    <n v="3.25"/>
    <n v="3.25"/>
    <d v="2022-03-30T00:00:00"/>
    <x v="5"/>
    <x v="0"/>
    <x v="0"/>
    <b v="1"/>
    <n v="3.25"/>
  </r>
  <r>
    <s v="Processed"/>
    <s v="VJ300320692"/>
    <x v="3"/>
    <x v="4"/>
    <s v="Coca Cola - Zero Sugar"/>
    <s v="Carbonated"/>
    <n v="14900034953"/>
    <s v="Wednesday, March 30, 2022"/>
    <s v="Cash"/>
    <n v="142"/>
    <n v="1.5"/>
    <n v="1"/>
    <n v="142"/>
    <n v="1.5"/>
    <n v="1"/>
    <n v="1.5"/>
    <n v="1.5"/>
    <d v="2022-03-31T00:00:00"/>
    <x v="44"/>
    <x v="0"/>
    <x v="0"/>
    <b v="1"/>
    <n v="1.5"/>
  </r>
  <r>
    <s v="Processed"/>
    <s v="VJ300320609"/>
    <x v="2"/>
    <x v="3"/>
    <s v="Red Bull - Original"/>
    <s v="Carbonated"/>
    <n v="14900141904"/>
    <s v="Wednesday, March 30, 2022"/>
    <s v="Cash"/>
    <n v="148"/>
    <n v="3"/>
    <n v="1"/>
    <n v="148"/>
    <n v="3"/>
    <n v="1"/>
    <n v="3"/>
    <n v="3"/>
    <d v="2022-03-30T00:00:00"/>
    <x v="45"/>
    <x v="0"/>
    <x v="0"/>
    <b v="1"/>
    <n v="3"/>
  </r>
  <r>
    <s v="Processed"/>
    <s v="VJ300320692"/>
    <x v="3"/>
    <x v="4"/>
    <s v="Oreo Mini"/>
    <s v="Food"/>
    <n v="14900594187"/>
    <s v="Wednesday, March 30, 2022"/>
    <s v="Cash"/>
    <n v="120"/>
    <n v="2"/>
    <n v="1"/>
    <n v="120"/>
    <n v="2"/>
    <n v="1"/>
    <n v="2"/>
    <n v="2"/>
    <d v="2022-03-31T00:00:00"/>
    <x v="18"/>
    <x v="1"/>
    <x v="1"/>
    <b v="1"/>
    <n v="2"/>
  </r>
  <r>
    <s v="Processed"/>
    <s v="VJ300320692"/>
    <x v="3"/>
    <x v="4"/>
    <s v="Starbucks Doubleshot Energy - Mocha"/>
    <s v="Non Carbonated"/>
    <n v="14900602135"/>
    <s v="Wednesday, March 30, 2022"/>
    <s v="Cash"/>
    <n v="146"/>
    <n v="3.5"/>
    <n v="1"/>
    <n v="146"/>
    <n v="3.5"/>
    <n v="1"/>
    <n v="3.5"/>
    <n v="3.5"/>
    <d v="2022-03-31T00:00:00"/>
    <x v="88"/>
    <x v="2"/>
    <x v="2"/>
    <b v="1"/>
    <n v="3.5"/>
  </r>
  <r>
    <s v="Processed"/>
    <s v="VJ300320692"/>
    <x v="3"/>
    <x v="4"/>
    <s v="Keto Krisp - Almond/Chocolate"/>
    <s v="Carbonated"/>
    <n v="14900613550"/>
    <s v="Wednesday, March 30, 2022"/>
    <s v="Cash"/>
    <n v="132"/>
    <n v="2"/>
    <n v="1"/>
    <n v="132"/>
    <n v="2"/>
    <n v="1"/>
    <n v="2"/>
    <n v="2"/>
    <d v="2022-03-31T00:00:00"/>
    <x v="38"/>
    <x v="0"/>
    <x v="0"/>
    <b v="1"/>
    <n v="2"/>
  </r>
  <r>
    <s v="Processed"/>
    <s v="VJ300205292"/>
    <x v="0"/>
    <x v="1"/>
    <s v="Vitamin Water - Squeezed Lemonade"/>
    <s v="Water"/>
    <n v="14900639105"/>
    <s v="Wednesday, March 30, 2022"/>
    <s v="Cash"/>
    <n v="147"/>
    <n v="2.75"/>
    <n v="1"/>
    <n v="147"/>
    <n v="2.75"/>
    <n v="1"/>
    <n v="2.75"/>
    <n v="2.75"/>
    <d v="2022-03-30T00:00:00"/>
    <x v="66"/>
    <x v="3"/>
    <x v="3"/>
    <b v="1"/>
    <n v="2.75"/>
  </r>
  <r>
    <s v="Processed"/>
    <s v="VJ300320609"/>
    <x v="2"/>
    <x v="3"/>
    <s v="Sunkist Soda - Orange"/>
    <s v="Carbonated"/>
    <n v="14900684403"/>
    <s v="Wednesday, March 30, 2022"/>
    <s v="Cash"/>
    <n v="140"/>
    <n v="1"/>
    <n v="1"/>
    <n v="140"/>
    <n v="1"/>
    <n v="1"/>
    <n v="1"/>
    <n v="1"/>
    <d v="2022-03-30T00:00:00"/>
    <x v="70"/>
    <x v="0"/>
    <x v="0"/>
    <b v="1"/>
    <n v="1"/>
  </r>
  <r>
    <s v="Processed"/>
    <s v="VJ300320692"/>
    <x v="3"/>
    <x v="4"/>
    <s v="Oreo Mini"/>
    <s v="Food"/>
    <n v="14900727149"/>
    <s v="Wednesday, March 30, 2022"/>
    <s v="Cash"/>
    <n v="120"/>
    <n v="2"/>
    <n v="1"/>
    <n v="120"/>
    <n v="2"/>
    <n v="1"/>
    <n v="2"/>
    <n v="2"/>
    <d v="2022-03-31T00:00:00"/>
    <x v="18"/>
    <x v="1"/>
    <x v="1"/>
    <b v="1"/>
    <n v="2"/>
  </r>
  <r>
    <s v="Processed"/>
    <s v="VJ300320692"/>
    <x v="3"/>
    <x v="4"/>
    <s v="Good Health Veggie Stix - Sea Salt"/>
    <s v="Food"/>
    <n v="14900744237"/>
    <s v="Wednesday, March 30, 2022"/>
    <s v="Cash"/>
    <n v="110"/>
    <n v="1.5"/>
    <n v="1"/>
    <n v="110"/>
    <n v="1.5"/>
    <n v="1"/>
    <n v="1.5"/>
    <n v="1.5"/>
    <d v="2022-03-31T00:00:00"/>
    <x v="36"/>
    <x v="1"/>
    <x v="1"/>
    <b v="1"/>
    <n v="1.5"/>
  </r>
  <r>
    <s v="Processed"/>
    <s v="VJ300320692"/>
    <x v="3"/>
    <x v="4"/>
    <s v="Good Health Veggie Stix - Sea Salt"/>
    <s v="Food"/>
    <n v="14900772438"/>
    <s v="Wednesday, March 30, 2022"/>
    <s v="Credit"/>
    <n v="110"/>
    <n v="1.5"/>
    <n v="1"/>
    <n v="110"/>
    <n v="1.5"/>
    <n v="1"/>
    <n v="1.5"/>
    <n v="1.5"/>
    <d v="2022-03-31T00:00:00"/>
    <x v="36"/>
    <x v="1"/>
    <x v="1"/>
    <b v="1"/>
    <n v="1.5"/>
  </r>
  <r>
    <s v="Processed"/>
    <s v="VJ300320692"/>
    <x v="3"/>
    <x v="4"/>
    <s v="Miss Vickie's Potato Chip - Lime &amp; Cracked Pe"/>
    <s v="Food"/>
    <n v="14900776882"/>
    <s v="Wednesday, March 30, 2022"/>
    <s v="Credit"/>
    <n v="121"/>
    <n v="1.5"/>
    <n v="1"/>
    <n v="121"/>
    <n v="1.5"/>
    <n v="1"/>
    <n v="1.5"/>
    <n v="3.5"/>
    <d v="2022-03-31T00:00:00"/>
    <x v="4"/>
    <x v="1"/>
    <x v="1"/>
    <b v="1"/>
    <n v="1.5"/>
  </r>
  <r>
    <s v="Processed"/>
    <s v="VJ300320692"/>
    <x v="3"/>
    <x v="4"/>
    <s v="Iberia Coconut Water"/>
    <s v="Non Carbonated"/>
    <n v="14900776882"/>
    <s v="Wednesday, March 30, 2022"/>
    <s v="Credit"/>
    <n v="140"/>
    <n v="2"/>
    <n v="1"/>
    <n v="140"/>
    <n v="2"/>
    <n v="1"/>
    <n v="2"/>
    <n v="3.5"/>
    <d v="2022-03-31T00:00:00"/>
    <x v="93"/>
    <x v="2"/>
    <x v="2"/>
    <b v="1"/>
    <n v="2"/>
  </r>
  <r>
    <s v="Processed"/>
    <s v="VJ300320609"/>
    <x v="2"/>
    <x v="3"/>
    <s v="Cheetos Flaming Hot Limon Crunchy"/>
    <s v="Food"/>
    <n v="14900886689"/>
    <s v="Wednesday, March 30, 2022"/>
    <s v="Cash"/>
    <n v="124"/>
    <n v="1"/>
    <n v="1"/>
    <n v="124"/>
    <n v="1"/>
    <n v="1"/>
    <n v="1"/>
    <n v="1"/>
    <d v="2022-03-30T00:00:00"/>
    <x v="75"/>
    <x v="1"/>
    <x v="1"/>
    <b v="1"/>
    <n v="1"/>
  </r>
  <r>
    <s v="Processed"/>
    <s v="VJ300320609"/>
    <x v="2"/>
    <x v="3"/>
    <s v="Coca Cola - Zero Sugar"/>
    <s v="Carbonated"/>
    <n v="14900908786"/>
    <s v="Wednesday, March 30, 2022"/>
    <s v="Cash"/>
    <n v="141"/>
    <n v="1"/>
    <n v="1"/>
    <n v="141"/>
    <n v="1"/>
    <n v="1"/>
    <n v="1"/>
    <n v="1"/>
    <d v="2022-03-30T00:00:00"/>
    <x v="44"/>
    <x v="0"/>
    <x v="0"/>
    <b v="1"/>
    <n v="1"/>
  </r>
  <r>
    <s v="Processed"/>
    <s v="VJ300320609"/>
    <x v="2"/>
    <x v="3"/>
    <s v="Red Bull - Original"/>
    <s v="Carbonated"/>
    <n v="14900965397"/>
    <s v="Wednesday, March 30, 2022"/>
    <s v="Credit"/>
    <n v="148"/>
    <n v="3"/>
    <n v="1"/>
    <n v="148"/>
    <n v="3"/>
    <n v="1"/>
    <n v="3"/>
    <n v="3"/>
    <d v="2022-03-30T00:00:00"/>
    <x v="45"/>
    <x v="0"/>
    <x v="0"/>
    <b v="1"/>
    <n v="3"/>
  </r>
  <r>
    <s v="Processed"/>
    <s v="VJ300320609"/>
    <x v="2"/>
    <x v="3"/>
    <s v="Sunkist Soda - Orange"/>
    <s v="Carbonated"/>
    <n v="14900970323"/>
    <s v="Wednesday, March 30, 2022"/>
    <s v="Credit"/>
    <n v="140"/>
    <n v="1"/>
    <n v="1"/>
    <n v="140"/>
    <n v="1"/>
    <n v="1"/>
    <n v="1"/>
    <n v="1"/>
    <d v="2022-03-30T00:00:00"/>
    <x v="70"/>
    <x v="0"/>
    <x v="0"/>
    <b v="1"/>
    <n v="1"/>
  </r>
  <r>
    <s v="Processed"/>
    <s v="VJ300320609"/>
    <x v="2"/>
    <x v="3"/>
    <s v="Doritos Dinamita Chile Lemon"/>
    <m/>
    <n v="14900996488"/>
    <s v="Wednesday, March 30, 2022"/>
    <s v="Cash"/>
    <n v="125"/>
    <n v="1"/>
    <n v="1"/>
    <n v="125"/>
    <n v="1"/>
    <n v="1"/>
    <n v="1"/>
    <n v="1"/>
    <d v="2022-03-30T00:00:00"/>
    <x v="105"/>
    <x v="4"/>
    <x v="1"/>
    <b v="1"/>
    <n v="1"/>
  </r>
  <r>
    <s v="Processed"/>
    <s v="VJ300320692"/>
    <x v="3"/>
    <x v="4"/>
    <s v="Starbucks Doubleshot Energy - Mocha"/>
    <s v="Non Carbonated"/>
    <n v="14901078577"/>
    <s v="Wednesday, March 30, 2022"/>
    <s v="Credit"/>
    <n v="146"/>
    <n v="3.5"/>
    <n v="1"/>
    <n v="146"/>
    <n v="3.5"/>
    <n v="1"/>
    <n v="3.5"/>
    <n v="3.5"/>
    <d v="2022-03-31T00:00:00"/>
    <x v="88"/>
    <x v="2"/>
    <x v="2"/>
    <b v="1"/>
    <n v="3.5"/>
  </r>
  <r>
    <s v="Processed"/>
    <s v="VJ300320692"/>
    <x v="3"/>
    <x v="4"/>
    <s v="SunChips Multigrain - Harvest Cheddar"/>
    <s v="Food"/>
    <n v="14901086325"/>
    <s v="Wednesday, March 30, 2022"/>
    <s v="Cash"/>
    <n v="113"/>
    <n v="1.5"/>
    <n v="1"/>
    <n v="113"/>
    <n v="1.5"/>
    <n v="1"/>
    <n v="1.5"/>
    <n v="1.5"/>
    <d v="2022-03-31T00:00:00"/>
    <x v="35"/>
    <x v="1"/>
    <x v="1"/>
    <b v="1"/>
    <n v="1.5"/>
  </r>
  <r>
    <s v="Processed"/>
    <s v="VJ300205292"/>
    <x v="0"/>
    <x v="1"/>
    <s v="Poland Springs Water"/>
    <s v="Water"/>
    <n v="14901314328"/>
    <s v="Wednesday, March 30, 2022"/>
    <s v="Credit"/>
    <n v="144"/>
    <n v="1.5"/>
    <n v="1"/>
    <n v="144"/>
    <n v="1.5"/>
    <n v="1"/>
    <n v="1.5"/>
    <n v="1.5"/>
    <d v="2022-03-30T00:00:00"/>
    <x v="29"/>
    <x v="3"/>
    <x v="3"/>
    <b v="1"/>
    <n v="1.5"/>
  </r>
  <r>
    <s v="Processed"/>
    <s v="VJ300320692"/>
    <x v="3"/>
    <x v="4"/>
    <s v="Iberia Coconut Water"/>
    <s v="Non Carbonated"/>
    <n v="14901409559"/>
    <s v="Wednesday, March 30, 2022"/>
    <s v="Cash"/>
    <n v="140"/>
    <n v="2"/>
    <n v="1"/>
    <n v="140"/>
    <n v="2"/>
    <n v="1"/>
    <n v="2"/>
    <n v="2"/>
    <d v="2022-03-31T00:00:00"/>
    <x v="93"/>
    <x v="2"/>
    <x v="2"/>
    <b v="1"/>
    <n v="2"/>
  </r>
  <r>
    <s v="Processed"/>
    <s v="VJ300320609"/>
    <x v="2"/>
    <x v="3"/>
    <s v="Monster Energy Original"/>
    <s v="Carbonated"/>
    <n v="14901822912"/>
    <s v="Wednesday, March 30, 2022"/>
    <s v="Cash"/>
    <n v="146"/>
    <n v="3.25"/>
    <n v="1"/>
    <n v="146"/>
    <n v="3.25"/>
    <n v="1"/>
    <n v="3.25"/>
    <n v="3.25"/>
    <d v="2022-03-30T00:00:00"/>
    <x v="5"/>
    <x v="0"/>
    <x v="0"/>
    <b v="1"/>
    <n v="3.25"/>
  </r>
  <r>
    <s v="Processed"/>
    <s v="VJ300320609"/>
    <x v="2"/>
    <x v="3"/>
    <s v="Chesters Fries Flaming hot"/>
    <s v="Food"/>
    <n v="14901824764"/>
    <s v="Wednesday, March 30, 2022"/>
    <s v="Cash"/>
    <n v="122"/>
    <n v="1.5"/>
    <n v="1"/>
    <n v="122"/>
    <n v="1.5"/>
    <n v="1"/>
    <n v="1.5"/>
    <n v="1.5"/>
    <d v="2022-03-30T00:00:00"/>
    <x v="42"/>
    <x v="1"/>
    <x v="1"/>
    <b v="1"/>
    <n v="1.5"/>
  </r>
  <r>
    <s v="Processed"/>
    <s v="VJ300320609"/>
    <x v="2"/>
    <x v="3"/>
    <s v="Coca Cola - Zero Sugar"/>
    <s v="Carbonated"/>
    <n v="14901850840"/>
    <s v="Wednesday, March 30, 2022"/>
    <s v="Cash"/>
    <n v="142"/>
    <n v="1"/>
    <n v="1"/>
    <n v="142"/>
    <n v="1"/>
    <n v="1"/>
    <n v="1"/>
    <n v="1"/>
    <d v="2022-03-30T00:00:00"/>
    <x v="44"/>
    <x v="0"/>
    <x v="0"/>
    <b v="1"/>
    <n v="1"/>
  </r>
  <r>
    <s v="Processed"/>
    <s v="VJ300320609"/>
    <x v="2"/>
    <x v="3"/>
    <s v="Monster Energy Original"/>
    <s v="Carbonated"/>
    <n v="14902364356"/>
    <s v="Thursday, March 31, 2022"/>
    <s v="Cash"/>
    <n v="144"/>
    <n v="3.25"/>
    <n v="1"/>
    <n v="144"/>
    <n v="3.25"/>
    <n v="1"/>
    <n v="3.25"/>
    <n v="3.25"/>
    <d v="2022-03-30T00:00:00"/>
    <x v="5"/>
    <x v="0"/>
    <x v="0"/>
    <b v="1"/>
    <n v="3.25"/>
  </r>
  <r>
    <s v="Processed"/>
    <s v="VJ300320609"/>
    <x v="2"/>
    <x v="3"/>
    <s v="Doritos Dinamita Chile Lemon"/>
    <m/>
    <n v="14902364872"/>
    <s v="Thursday, March 31, 2022"/>
    <s v="Cash"/>
    <n v="125"/>
    <n v="1"/>
    <n v="1"/>
    <n v="125"/>
    <n v="1"/>
    <n v="1"/>
    <n v="1"/>
    <n v="1"/>
    <d v="2022-03-30T00:00:00"/>
    <x v="105"/>
    <x v="4"/>
    <x v="1"/>
    <b v="1"/>
    <n v="1"/>
  </r>
  <r>
    <s v="Processed"/>
    <s v="VJ300320609"/>
    <x v="2"/>
    <x v="3"/>
    <s v="Doritos Dinamita Chile Lemon"/>
    <m/>
    <n v="14902365161"/>
    <s v="Thursday, March 31, 2022"/>
    <s v="Cash"/>
    <n v="125"/>
    <n v="1"/>
    <n v="1"/>
    <n v="125"/>
    <n v="1"/>
    <n v="1"/>
    <n v="1"/>
    <n v="1"/>
    <d v="2022-03-30T00:00:00"/>
    <x v="105"/>
    <x v="4"/>
    <x v="1"/>
    <b v="1"/>
    <n v="1"/>
  </r>
  <r>
    <s v="Processed"/>
    <s v="VJ300320609"/>
    <x v="2"/>
    <x v="3"/>
    <s v="Chesters Fries Flaming hot"/>
    <s v="Food"/>
    <n v="14902795629"/>
    <s v="Thursday, March 31, 2022"/>
    <s v="Credit"/>
    <n v="122"/>
    <n v="1.5"/>
    <n v="2"/>
    <n v="122"/>
    <n v="1.5"/>
    <n v="2"/>
    <n v="3"/>
    <n v="4.5"/>
    <d v="2022-03-31T00:00:00"/>
    <x v="42"/>
    <x v="1"/>
    <x v="1"/>
    <b v="1"/>
    <n v="1.5"/>
  </r>
  <r>
    <s v="Processed"/>
    <s v="VJ300320609"/>
    <x v="2"/>
    <x v="3"/>
    <s v="Cheetos Flaming Hot Limon Crunchy"/>
    <s v="Food"/>
    <n v="14902795629"/>
    <s v="Thursday, March 31, 2022"/>
    <s v="Credit"/>
    <n v="121"/>
    <n v="1.5"/>
    <n v="1"/>
    <n v="121"/>
    <n v="1.5"/>
    <n v="1"/>
    <n v="1.5"/>
    <n v="4.5"/>
    <d v="2022-03-31T00:00:00"/>
    <x v="75"/>
    <x v="1"/>
    <x v="1"/>
    <b v="1"/>
    <n v="1.5"/>
  </r>
  <r>
    <s v="Processed"/>
    <s v="VJ300320686"/>
    <x v="1"/>
    <x v="2"/>
    <s v="Belvita Snack Packs - Cinnamon"/>
    <s v="Food"/>
    <n v="14903556430"/>
    <s v="Thursday, March 31, 2022"/>
    <s v="Cash"/>
    <n v="120"/>
    <n v="1.25"/>
    <n v="1"/>
    <n v="120"/>
    <n v="1.25"/>
    <n v="1"/>
    <n v="1.25"/>
    <n v="1.25"/>
    <d v="2022-03-31T00:00:00"/>
    <x v="109"/>
    <x v="1"/>
    <x v="1"/>
    <b v="1"/>
    <n v="1.25"/>
  </r>
  <r>
    <s v="Processed"/>
    <s v="VJ300320686"/>
    <x v="1"/>
    <x v="2"/>
    <s v="Snapple Diet Tea - Lemon"/>
    <s v="Non Carbonated"/>
    <n v="14904114338"/>
    <s v="Thursday, March 31, 2022"/>
    <s v="Credit"/>
    <n v="145"/>
    <n v="2.5"/>
    <n v="1"/>
    <n v="145"/>
    <n v="2.5"/>
    <n v="1"/>
    <n v="2.5"/>
    <n v="4"/>
    <d v="2022-03-31T00:00:00"/>
    <x v="7"/>
    <x v="2"/>
    <x v="2"/>
    <b v="1"/>
    <n v="2.5"/>
  </r>
  <r>
    <s v="Processed"/>
    <s v="VJ300320686"/>
    <x v="1"/>
    <x v="2"/>
    <s v="SunChips Multigrain - Harvest Cheddar"/>
    <s v="Food"/>
    <n v="14904114338"/>
    <s v="Thursday, March 31, 2022"/>
    <s v="Credit"/>
    <n v="123"/>
    <n v="1.5"/>
    <n v="1"/>
    <n v="123"/>
    <n v="1.5"/>
    <n v="1"/>
    <n v="1.5"/>
    <n v="4"/>
    <d v="2022-03-31T00:00:00"/>
    <x v="35"/>
    <x v="1"/>
    <x v="1"/>
    <b v="1"/>
    <n v="1.5"/>
  </r>
  <r>
    <s v="Processed"/>
    <s v="VJ300205292"/>
    <x v="0"/>
    <x v="1"/>
    <s v="SunChips Multigrain - Original"/>
    <s v="Food"/>
    <n v="14904114157"/>
    <s v="Thursday, March 31, 2022"/>
    <s v="Credit"/>
    <n v="112"/>
    <n v="1.5"/>
    <n v="1"/>
    <n v="112"/>
    <n v="1.5"/>
    <n v="1"/>
    <n v="1.5"/>
    <n v="4.5"/>
    <d v="2022-03-31T00:00:00"/>
    <x v="60"/>
    <x v="1"/>
    <x v="1"/>
    <b v="1"/>
    <n v="1.5"/>
  </r>
  <r>
    <s v="Processed"/>
    <s v="VJ300205292"/>
    <x v="0"/>
    <x v="1"/>
    <s v="Takis FUGEO mini"/>
    <s v="Food"/>
    <n v="14904114157"/>
    <s v="Thursday, March 31, 2022"/>
    <s v="Credit"/>
    <n v="125"/>
    <n v="1.5"/>
    <n v="2"/>
    <n v="125"/>
    <n v="1.5"/>
    <n v="2"/>
    <n v="3"/>
    <n v="4.5"/>
    <d v="2022-03-31T00:00:00"/>
    <x v="49"/>
    <x v="1"/>
    <x v="1"/>
    <b v="1"/>
    <n v="1.5"/>
  </r>
  <r>
    <s v="Processed"/>
    <s v="VJ300320686"/>
    <x v="1"/>
    <x v="2"/>
    <s v="Robert Irvine's - Fit Crunch -  Chocolate Pea"/>
    <s v="Food"/>
    <n v="14904211617"/>
    <s v="Thursday, March 31, 2022"/>
    <s v="Cash"/>
    <n v="132"/>
    <n v="2"/>
    <n v="1"/>
    <n v="132"/>
    <n v="2"/>
    <n v="1"/>
    <n v="2"/>
    <n v="2"/>
    <d v="2022-03-31T00:00:00"/>
    <x v="21"/>
    <x v="1"/>
    <x v="1"/>
    <b v="1"/>
    <n v="2"/>
  </r>
  <r>
    <s v="Processed"/>
    <s v="VJ300320686"/>
    <x v="1"/>
    <x v="2"/>
    <s v="Jacks Links Bar Beef Strip"/>
    <s v="Food"/>
    <n v="14904225470"/>
    <s v="Thursday, March 31, 2022"/>
    <s v="Cash"/>
    <n v="137"/>
    <n v="2"/>
    <n v="1"/>
    <n v="137"/>
    <n v="2"/>
    <n v="1"/>
    <n v="2"/>
    <n v="2"/>
    <d v="2022-03-31T00:00:00"/>
    <x v="14"/>
    <x v="1"/>
    <x v="1"/>
    <b v="1"/>
    <n v="2"/>
  </r>
  <r>
    <s v="Processed"/>
    <s v="VJ300320686"/>
    <x v="1"/>
    <x v="2"/>
    <s v="Jacks Links Bar Beef Strip"/>
    <s v="Food"/>
    <n v="14904267009"/>
    <s v="Thursday, March 31, 2022"/>
    <s v="Cash"/>
    <n v="137"/>
    <n v="2"/>
    <n v="1"/>
    <n v="137"/>
    <n v="2"/>
    <n v="1"/>
    <n v="2"/>
    <n v="2"/>
    <d v="2022-03-31T00:00:00"/>
    <x v="14"/>
    <x v="1"/>
    <x v="1"/>
    <b v="1"/>
    <n v="2"/>
  </r>
  <r>
    <s v="Processed"/>
    <s v="VJ300320686"/>
    <x v="1"/>
    <x v="2"/>
    <s v="Jacks Links Bar Beef Strip"/>
    <s v="Food"/>
    <n v="14904556778"/>
    <s v="Thursday, March 31, 2022"/>
    <s v="Cash"/>
    <n v="137"/>
    <n v="2"/>
    <n v="1"/>
    <n v="137"/>
    <n v="2"/>
    <n v="1"/>
    <n v="2"/>
    <n v="2"/>
    <d v="2022-03-31T00:00:00"/>
    <x v="14"/>
    <x v="1"/>
    <x v="1"/>
    <b v="1"/>
    <n v="2"/>
  </r>
  <r>
    <s v="Processed"/>
    <s v="VJ300320686"/>
    <x v="1"/>
    <x v="2"/>
    <s v="Snapple Diet Tea - Lemon"/>
    <s v="Non Carbonated"/>
    <n v="14904860940"/>
    <s v="Thursday, March 31, 2022"/>
    <s v="Cash"/>
    <n v="145"/>
    <n v="2.5"/>
    <n v="1"/>
    <n v="145"/>
    <n v="2.5"/>
    <n v="1"/>
    <n v="2.5"/>
    <n v="2.5"/>
    <d v="2022-03-31T00:00:00"/>
    <x v="7"/>
    <x v="2"/>
    <x v="2"/>
    <b v="1"/>
    <n v="2.5"/>
  </r>
  <r>
    <s v="Processed"/>
    <s v="VJ300320692"/>
    <x v="3"/>
    <x v="4"/>
    <s v="RXBAR - Protein Bar - Peanut Butter"/>
    <s v="Food"/>
    <n v="14904930173"/>
    <s v="Thursday, March 31, 2022"/>
    <s v="Cash"/>
    <n v="134"/>
    <n v="2"/>
    <n v="1"/>
    <n v="134"/>
    <n v="2"/>
    <n v="1"/>
    <n v="2"/>
    <n v="2"/>
    <d v="2022-03-31T00:00:00"/>
    <x v="80"/>
    <x v="1"/>
    <x v="1"/>
    <b v="1"/>
    <n v="2"/>
  </r>
  <r>
    <s v="Processed"/>
    <s v="VJ300320692"/>
    <x v="3"/>
    <x v="4"/>
    <s v="Spindrift - Sparkling Water - Pineapple"/>
    <s v="Carbonated"/>
    <n v="14905272176"/>
    <s v="Thursday, March 31, 2022"/>
    <s v="Credit"/>
    <n v="141"/>
    <n v="1.5"/>
    <n v="1"/>
    <n v="141"/>
    <n v="1.5"/>
    <n v="1"/>
    <n v="1.5"/>
    <n v="1.5"/>
    <d v="2022-03-31T00:00:00"/>
    <x v="92"/>
    <x v="0"/>
    <x v="0"/>
    <b v="1"/>
    <n v="1.5"/>
  </r>
  <r>
    <s v="Processed"/>
    <s v="VJ300320686"/>
    <x v="1"/>
    <x v="2"/>
    <s v="SunChips Multigrain - Harvest Cheddar"/>
    <s v="Food"/>
    <n v="14905525119"/>
    <s v="Thursday, March 31, 2022"/>
    <s v="Cash"/>
    <n v="121"/>
    <n v="1.5"/>
    <n v="1"/>
    <n v="121"/>
    <n v="1.5"/>
    <n v="1"/>
    <n v="1.5"/>
    <n v="1.5"/>
    <d v="2022-03-31T00:00:00"/>
    <x v="35"/>
    <x v="1"/>
    <x v="1"/>
    <b v="1"/>
    <n v="1.5"/>
  </r>
  <r>
    <s v="Processed"/>
    <s v="VJ300320609"/>
    <x v="2"/>
    <x v="3"/>
    <s v="Monster Energy Original"/>
    <s v="Carbonated"/>
    <n v="14905671310"/>
    <s v="Thursday, March 31, 2022"/>
    <s v="Cash"/>
    <n v="146"/>
    <n v="3.25"/>
    <n v="1"/>
    <n v="146"/>
    <n v="3.25"/>
    <n v="1"/>
    <n v="3.25"/>
    <n v="3.25"/>
    <d v="2022-03-31T00:00:00"/>
    <x v="5"/>
    <x v="0"/>
    <x v="0"/>
    <b v="1"/>
    <n v="3.25"/>
  </r>
  <r>
    <s v="Processed"/>
    <s v="VJ300320692"/>
    <x v="3"/>
    <x v="4"/>
    <s v="Good Health Veggie Stix - Zesty Ranch"/>
    <s v="Food"/>
    <n v="14905848904"/>
    <s v="Thursday, March 31, 2022"/>
    <s v="Credit"/>
    <n v="125"/>
    <n v="1.5"/>
    <n v="1"/>
    <n v="125"/>
    <n v="1.5"/>
    <n v="1"/>
    <n v="1.5"/>
    <n v="1.5"/>
    <d v="2022-03-31T00:00:00"/>
    <x v="22"/>
    <x v="1"/>
    <x v="1"/>
    <b v="1"/>
    <n v="1.5"/>
  </r>
  <r>
    <s v="Processed"/>
    <s v="VJ300320692"/>
    <x v="3"/>
    <x v="4"/>
    <s v="Good Health Veggie Stix - Sea Salt"/>
    <s v="Food"/>
    <n v="14905858484"/>
    <s v="Thursday, March 31, 2022"/>
    <s v="Credit"/>
    <n v="110"/>
    <n v="1.5"/>
    <n v="1"/>
    <n v="110"/>
    <n v="1.5"/>
    <n v="1"/>
    <n v="1.5"/>
    <n v="1.5"/>
    <d v="2022-03-31T00:00:00"/>
    <x v="36"/>
    <x v="1"/>
    <x v="1"/>
    <b v="1"/>
    <n v="1.5"/>
  </r>
  <r>
    <s v="Processed"/>
    <s v="VJ300320692"/>
    <x v="3"/>
    <x v="4"/>
    <s v="SunChips Multigrain - Harvest Cheddar"/>
    <s v="Food"/>
    <n v="14905899769"/>
    <s v="Thursday, March 31, 2022"/>
    <s v="Cash"/>
    <n v="113"/>
    <n v="1.5"/>
    <n v="1"/>
    <n v="113"/>
    <n v="1.5"/>
    <n v="1"/>
    <n v="1.5"/>
    <n v="1.5"/>
    <d v="2022-03-31T00:00:00"/>
    <x v="35"/>
    <x v="1"/>
    <x v="1"/>
    <b v="1"/>
    <n v="1.5"/>
  </r>
  <r>
    <s v="Processed"/>
    <s v="VJ300320692"/>
    <x v="3"/>
    <x v="4"/>
    <s v="Poland Springs Water"/>
    <s v="Water"/>
    <n v="14906292604"/>
    <s v="Thursday, March 31, 2022"/>
    <s v="Credit"/>
    <n v="144"/>
    <n v="1.5"/>
    <n v="1"/>
    <n v="144"/>
    <n v="1.5"/>
    <n v="1"/>
    <n v="1.5"/>
    <n v="1.5"/>
    <d v="2022-03-31T00:00:00"/>
    <x v="29"/>
    <x v="3"/>
    <x v="3"/>
    <b v="1"/>
    <n v="1.5"/>
  </r>
  <r>
    <s v="Processed"/>
    <s v="VJ300320692"/>
    <x v="3"/>
    <x v="4"/>
    <s v="Iberia Coconut Water"/>
    <s v="Non Carbonated"/>
    <n v="14906429079"/>
    <s v="Thursday, March 31, 2022"/>
    <s v="Credit"/>
    <n v="140"/>
    <n v="2"/>
    <n v="1"/>
    <n v="140"/>
    <n v="2"/>
    <n v="1"/>
    <n v="2"/>
    <n v="2"/>
    <d v="2022-03-31T00:00:00"/>
    <x v="93"/>
    <x v="2"/>
    <x v="2"/>
    <b v="1"/>
    <n v="2"/>
  </r>
  <r>
    <s v="Processed"/>
    <s v="VJ300320692"/>
    <x v="3"/>
    <x v="4"/>
    <s v="Keto Krisp - Almond/Chocolate"/>
    <s v="Carbonated"/>
    <n v="14906579182"/>
    <s v="Thursday, March 31, 2022"/>
    <s v="Cash"/>
    <n v="132"/>
    <n v="2"/>
    <n v="1"/>
    <n v="132"/>
    <n v="2"/>
    <n v="1"/>
    <n v="2"/>
    <n v="2"/>
    <d v="2022-03-31T00:00:00"/>
    <x v="38"/>
    <x v="0"/>
    <x v="0"/>
    <b v="1"/>
    <n v="2"/>
  </r>
  <r>
    <s v="Processed"/>
    <s v="VJ300320609"/>
    <x v="2"/>
    <x v="3"/>
    <s v="Coca Cola - Zero Sugar"/>
    <s v="Carbonated"/>
    <n v="14906956007"/>
    <s v="Thursday, March 31, 2022"/>
    <s v="Cash"/>
    <n v="141"/>
    <n v="1"/>
    <n v="1"/>
    <n v="141"/>
    <n v="1"/>
    <n v="1"/>
    <n v="1"/>
    <n v="1"/>
    <d v="2022-03-31T00:00:00"/>
    <x v="44"/>
    <x v="0"/>
    <x v="0"/>
    <b v="1"/>
    <n v="1"/>
  </r>
  <r>
    <s v="Processed"/>
    <s v="VJ300320609"/>
    <x v="2"/>
    <x v="3"/>
    <s v="Coca Cola - Zero Sugar"/>
    <s v="Carbonated"/>
    <n v="14906981412"/>
    <s v="Thursday, March 31, 2022"/>
    <s v="Cash"/>
    <n v="141"/>
    <n v="1"/>
    <n v="1"/>
    <n v="141"/>
    <n v="1"/>
    <n v="1"/>
    <n v="1"/>
    <n v="1"/>
    <d v="2022-03-31T00:00:00"/>
    <x v="44"/>
    <x v="0"/>
    <x v="0"/>
    <b v="1"/>
    <n v="1"/>
  </r>
  <r>
    <s v="Processed"/>
    <s v="VJ300320609"/>
    <x v="2"/>
    <x v="3"/>
    <s v="Coca Cola - Zero Sugar"/>
    <s v="Carbonated"/>
    <n v="14907355992"/>
    <s v="Thursday, March 31, 2022"/>
    <s v="Cash"/>
    <n v="142"/>
    <n v="1"/>
    <n v="1"/>
    <n v="142"/>
    <n v="1"/>
    <n v="1"/>
    <n v="1"/>
    <n v="1"/>
    <d v="2022-03-31T00:00:00"/>
    <x v="44"/>
    <x v="0"/>
    <x v="0"/>
    <b v="1"/>
    <n v="1"/>
  </r>
  <r>
    <s v="Processed"/>
    <s v="VJ300320609"/>
    <x v="2"/>
    <x v="3"/>
    <s v="Red Bull - Original"/>
    <s v="Carbonated"/>
    <n v="14907501523"/>
    <s v="Thursday, March 31, 2022"/>
    <s v="Credit"/>
    <n v="148"/>
    <n v="3"/>
    <n v="1"/>
    <n v="148"/>
    <n v="3"/>
    <n v="1"/>
    <n v="3"/>
    <n v="5"/>
    <d v="2022-03-31T00:00:00"/>
    <x v="45"/>
    <x v="0"/>
    <x v="0"/>
    <b v="1"/>
    <n v="3"/>
  </r>
  <r>
    <s v="Processed"/>
    <s v="VJ300320609"/>
    <x v="2"/>
    <x v="3"/>
    <s v="KitKat - Crisp Wafers"/>
    <s v="Food"/>
    <n v="14907501523"/>
    <s v="Thursday, March 31, 2022"/>
    <s v="Credit"/>
    <n v="138"/>
    <n v="2"/>
    <n v="1"/>
    <n v="138"/>
    <n v="2"/>
    <n v="1"/>
    <n v="2"/>
    <n v="5"/>
    <d v="2022-03-31T00:00:00"/>
    <x v="10"/>
    <x v="1"/>
    <x v="1"/>
    <b v="1"/>
    <n v="2"/>
  </r>
  <r>
    <s v="Processed"/>
    <s v="VJ300320609"/>
    <x v="2"/>
    <x v="3"/>
    <s v="Coca Cola - Zero Sugar"/>
    <s v="Carbonated"/>
    <n v="14907703918"/>
    <s v="Friday, April 1, 2022"/>
    <s v="Cash"/>
    <n v="141"/>
    <n v="1"/>
    <n v="1"/>
    <n v="141"/>
    <n v="1"/>
    <n v="1"/>
    <n v="1"/>
    <n v="1"/>
    <d v="2022-03-31T00:00:00"/>
    <x v="44"/>
    <x v="0"/>
    <x v="0"/>
    <b v="1"/>
    <n v="1"/>
  </r>
  <r>
    <s v="Processed"/>
    <s v="VJ300320609"/>
    <x v="2"/>
    <x v="3"/>
    <s v="Coca Cola - Zero Sugar"/>
    <s v="Carbonated"/>
    <n v="14907911806"/>
    <s v="Friday, April 1, 2022"/>
    <s v="Cash"/>
    <n v="141"/>
    <n v="1"/>
    <n v="1"/>
    <n v="141"/>
    <n v="1"/>
    <n v="1"/>
    <n v="1"/>
    <n v="1"/>
    <d v="2022-03-31T00:00:00"/>
    <x v="44"/>
    <x v="0"/>
    <x v="0"/>
    <b v="1"/>
    <n v="1"/>
  </r>
  <r>
    <s v="Processed"/>
    <s v="VJ300320611"/>
    <x v="0"/>
    <x v="0"/>
    <s v="Monster Energy Original"/>
    <s v="Carbonated"/>
    <n v="14908744001"/>
    <s v="Friday, April 1, 2022"/>
    <s v="Credit"/>
    <n v="146"/>
    <n v="3"/>
    <n v="1"/>
    <n v="146"/>
    <n v="3"/>
    <n v="1"/>
    <n v="3"/>
    <n v="3"/>
    <d v="2022-04-01T00:00:00"/>
    <x v="5"/>
    <x v="0"/>
    <x v="0"/>
    <b v="1"/>
    <n v="3"/>
  </r>
  <r>
    <s v="Processed"/>
    <s v="VJ300320686"/>
    <x v="1"/>
    <x v="2"/>
    <s v="Wonderful Pistachios - Variety"/>
    <s v="Food"/>
    <n v="14909153097"/>
    <s v="Friday, April 1, 2022"/>
    <s v="Credit"/>
    <n v="138"/>
    <n v="2"/>
    <n v="1"/>
    <n v="138"/>
    <n v="2"/>
    <n v="1"/>
    <n v="2"/>
    <n v="2"/>
    <d v="2022-04-01T00:00:00"/>
    <x v="11"/>
    <x v="1"/>
    <x v="1"/>
    <b v="1"/>
    <n v="2"/>
  </r>
  <r>
    <s v="Processed"/>
    <s v="VJ300320609"/>
    <x v="2"/>
    <x v="3"/>
    <s v="Coca Cola - Zero Sugar"/>
    <s v="Carbonated"/>
    <n v="14909236567"/>
    <s v="Friday, April 1, 2022"/>
    <s v="Cash"/>
    <n v="141"/>
    <n v="1"/>
    <n v="1"/>
    <n v="141"/>
    <n v="1"/>
    <n v="1"/>
    <n v="1"/>
    <n v="1"/>
    <d v="2022-04-01T00:00:00"/>
    <x v="44"/>
    <x v="0"/>
    <x v="0"/>
    <b v="1"/>
    <n v="1"/>
  </r>
  <r>
    <s v="Processed"/>
    <s v="VJ300320692"/>
    <x v="3"/>
    <x v="4"/>
    <s v="Spindrift - Sparkling Water - Pineapple"/>
    <s v="Carbonated"/>
    <n v="14909542353"/>
    <s v="Friday, April 1, 2022"/>
    <s v="Credit"/>
    <n v="141"/>
    <n v="1.5"/>
    <n v="1"/>
    <n v="141"/>
    <n v="1.5"/>
    <n v="1"/>
    <n v="1.5"/>
    <n v="1.5"/>
    <d v="2022-04-01T00:00:00"/>
    <x v="92"/>
    <x v="0"/>
    <x v="0"/>
    <b v="1"/>
    <n v="1.5"/>
  </r>
  <r>
    <s v="Processed"/>
    <s v="VJ300320686"/>
    <x v="1"/>
    <x v="2"/>
    <s v="SunChips Multigrain - Harvest Cheddar"/>
    <s v="Food"/>
    <n v="14909665999"/>
    <s v="Friday, April 1, 2022"/>
    <s v="Credit"/>
    <n v="123"/>
    <n v="1.5"/>
    <n v="1"/>
    <n v="123"/>
    <n v="1.5"/>
    <n v="1"/>
    <n v="1.5"/>
    <n v="4"/>
    <d v="2022-04-01T00:00:00"/>
    <x v="35"/>
    <x v="1"/>
    <x v="1"/>
    <b v="1"/>
    <n v="1.5"/>
  </r>
  <r>
    <s v="Processed"/>
    <s v="VJ300320686"/>
    <x v="1"/>
    <x v="2"/>
    <s v="Snapple Diet Tea - Lemon"/>
    <s v="Non Carbonated"/>
    <n v="14909665999"/>
    <s v="Friday, April 1, 2022"/>
    <s v="Credit"/>
    <n v="145"/>
    <n v="2.5"/>
    <n v="1"/>
    <n v="145"/>
    <n v="2.5"/>
    <n v="1"/>
    <n v="2.5"/>
    <n v="4"/>
    <d v="2022-04-01T00:00:00"/>
    <x v="7"/>
    <x v="2"/>
    <x v="2"/>
    <b v="1"/>
    <n v="2.5"/>
  </r>
  <r>
    <s v="Processed"/>
    <s v="VJ300320686"/>
    <x v="1"/>
    <x v="2"/>
    <s v="SunChips Multigrain - Harvest Cheddar"/>
    <s v="Food"/>
    <n v="14909928399"/>
    <s v="Friday, April 1, 2022"/>
    <s v="Cash"/>
    <n v="121"/>
    <n v="1.5"/>
    <n v="1"/>
    <n v="121"/>
    <n v="1.5"/>
    <n v="1"/>
    <n v="1.5"/>
    <n v="1.5"/>
    <d v="2022-04-01T00:00:00"/>
    <x v="35"/>
    <x v="1"/>
    <x v="1"/>
    <b v="1"/>
    <n v="1.5"/>
  </r>
  <r>
    <s v="Processed"/>
    <s v="VJ300320692"/>
    <x v="3"/>
    <x v="4"/>
    <s v="Miss Vickie's Potato Chip - Sea Salt &amp; Vinega"/>
    <s v="Food"/>
    <n v="14910762794"/>
    <s v="Friday, April 1, 2022"/>
    <s v="Cash"/>
    <n v="123"/>
    <n v="1.5"/>
    <n v="1"/>
    <n v="123"/>
    <n v="1.5"/>
    <n v="1"/>
    <n v="1.5"/>
    <n v="1.5"/>
    <d v="2022-04-01T00:00:00"/>
    <x v="3"/>
    <x v="1"/>
    <x v="1"/>
    <b v="1"/>
    <n v="1.5"/>
  </r>
  <r>
    <s v="Processed"/>
    <s v="VJ300320692"/>
    <x v="3"/>
    <x v="4"/>
    <s v="Poland Springs Water"/>
    <s v="Water"/>
    <n v="14910764824"/>
    <s v="Friday, April 1, 2022"/>
    <s v="Cash"/>
    <n v="144"/>
    <n v="1.5"/>
    <n v="1"/>
    <n v="144"/>
    <n v="1.5"/>
    <n v="1"/>
    <n v="1.5"/>
    <n v="1.5"/>
    <d v="2022-04-01T00:00:00"/>
    <x v="29"/>
    <x v="3"/>
    <x v="3"/>
    <b v="1"/>
    <n v="1.5"/>
  </r>
  <r>
    <s v="Processed"/>
    <s v="VJ300320692"/>
    <x v="3"/>
    <x v="4"/>
    <s v="Belvita Snack Packs - Blueberry"/>
    <s v="Food"/>
    <n v="14910766356"/>
    <s v="Friday, April 1, 2022"/>
    <s v="Cash"/>
    <n v="138"/>
    <n v="2"/>
    <n v="1"/>
    <n v="138"/>
    <n v="2"/>
    <n v="1"/>
    <n v="2"/>
    <n v="2"/>
    <d v="2022-04-01T00:00:00"/>
    <x v="79"/>
    <x v="1"/>
    <x v="1"/>
    <b v="1"/>
    <n v="2"/>
  </r>
  <r>
    <s v="Processed"/>
    <s v="VJ300320692"/>
    <x v="3"/>
    <x v="4"/>
    <s v="Honest Tea - Berry Hibiscus"/>
    <s v="Non Carbonated"/>
    <n v="14910856763"/>
    <s v="Friday, April 1, 2022"/>
    <s v="Credit"/>
    <n v="145"/>
    <n v="2.75"/>
    <n v="1"/>
    <n v="145"/>
    <n v="2.75"/>
    <n v="1"/>
    <n v="2.75"/>
    <n v="2.75"/>
    <d v="2022-04-01T00:00:00"/>
    <x v="102"/>
    <x v="2"/>
    <x v="2"/>
    <b v="1"/>
    <n v="2.75"/>
  </r>
  <r>
    <s v="Processed"/>
    <s v="VJ300320609"/>
    <x v="2"/>
    <x v="3"/>
    <s v="Coca Cola - Zero Sugar"/>
    <s v="Carbonated"/>
    <n v="14911611985"/>
    <s v="Friday, April 1, 2022"/>
    <s v="Cash"/>
    <n v="141"/>
    <n v="1"/>
    <n v="1"/>
    <n v="141"/>
    <n v="1"/>
    <n v="1"/>
    <n v="1"/>
    <n v="1"/>
    <d v="2022-04-01T00:00:00"/>
    <x v="44"/>
    <x v="0"/>
    <x v="0"/>
    <b v="1"/>
    <n v="1"/>
  </r>
  <r>
    <s v="Processed"/>
    <s v="VJ300320609"/>
    <x v="2"/>
    <x v="3"/>
    <s v="Monster Energy Original"/>
    <s v="Carbonated"/>
    <n v="14911724516"/>
    <s v="Friday, April 1, 2022"/>
    <s v="Credit"/>
    <n v="146"/>
    <n v="3.25"/>
    <n v="1"/>
    <n v="146"/>
    <n v="3.25"/>
    <n v="1"/>
    <n v="3.25"/>
    <n v="3.25"/>
    <d v="2022-04-01T00:00:00"/>
    <x v="5"/>
    <x v="0"/>
    <x v="0"/>
    <b v="1"/>
    <n v="3.25"/>
  </r>
  <r>
    <s v="Processed"/>
    <s v="VJ300320609"/>
    <x v="2"/>
    <x v="3"/>
    <s v="SunChips Multigrain - French Onion"/>
    <s v="Food"/>
    <n v="14911736403"/>
    <s v="Friday, April 1, 2022"/>
    <s v="Cash"/>
    <n v="111"/>
    <n v="1.5"/>
    <n v="1"/>
    <n v="111"/>
    <n v="1.5"/>
    <n v="1"/>
    <n v="1.5"/>
    <n v="1.5"/>
    <d v="2022-04-01T00:00:00"/>
    <x v="100"/>
    <x v="1"/>
    <x v="1"/>
    <b v="1"/>
    <n v="1.5"/>
  </r>
  <r>
    <s v="Processed"/>
    <s v="VJ300320611"/>
    <x v="0"/>
    <x v="0"/>
    <s v="Starbucks Refresher - Real Coconut Water"/>
    <s v="Carbonated"/>
    <n v="14911835022"/>
    <s v="Friday, April 1, 2022"/>
    <s v="Cash"/>
    <n v="148"/>
    <n v="3.5"/>
    <n v="1"/>
    <n v="148"/>
    <n v="3.5"/>
    <n v="1"/>
    <n v="3.5"/>
    <n v="3.5"/>
    <d v="2022-04-01T00:00:00"/>
    <x v="106"/>
    <x v="0"/>
    <x v="0"/>
    <b v="1"/>
    <n v="3.5"/>
  </r>
  <r>
    <s v="Processed"/>
    <s v="VJ300320611"/>
    <x v="0"/>
    <x v="0"/>
    <s v="S. Pellegrino Sparkling Mineral Water"/>
    <s v="Water"/>
    <n v="14911836939"/>
    <s v="Friday, April 1, 2022"/>
    <s v="Cash"/>
    <n v="143"/>
    <n v="2"/>
    <n v="1"/>
    <n v="143"/>
    <n v="2"/>
    <n v="1"/>
    <n v="2"/>
    <n v="2"/>
    <d v="2022-04-01T00:00:00"/>
    <x v="24"/>
    <x v="3"/>
    <x v="3"/>
    <b v="1"/>
    <n v="2"/>
  </r>
  <r>
    <s v="Processed"/>
    <s v="VJ300320611"/>
    <x v="0"/>
    <x v="0"/>
    <s v="Starbucks Refresher - Real Coconut Water"/>
    <s v="Carbonated"/>
    <n v="14911838270"/>
    <s v="Friday, April 1, 2022"/>
    <s v="Cash"/>
    <n v="148"/>
    <n v="3.5"/>
    <n v="1"/>
    <n v="148"/>
    <n v="3.5"/>
    <n v="1"/>
    <n v="3.5"/>
    <n v="3.5"/>
    <d v="2022-04-01T00:00:00"/>
    <x v="106"/>
    <x v="0"/>
    <x v="0"/>
    <b v="1"/>
    <n v="3.5"/>
  </r>
  <r>
    <s v="Processed"/>
    <s v="VJ300320609"/>
    <x v="2"/>
    <x v="3"/>
    <s v="Red Bull - Original"/>
    <s v="Carbonated"/>
    <n v="14911848275"/>
    <s v="Friday, April 1, 2022"/>
    <s v="Cash"/>
    <n v="148"/>
    <n v="3"/>
    <n v="1"/>
    <n v="148"/>
    <n v="3"/>
    <n v="1"/>
    <n v="3"/>
    <n v="3"/>
    <d v="2022-04-01T00:00:00"/>
    <x v="45"/>
    <x v="0"/>
    <x v="0"/>
    <b v="1"/>
    <n v="3"/>
  </r>
  <r>
    <s v="Processed"/>
    <s v="VJ300320609"/>
    <x v="2"/>
    <x v="3"/>
    <s v="KitKat - Crisp Wafers"/>
    <s v="Food"/>
    <n v="14911850293"/>
    <s v="Friday, April 1, 2022"/>
    <s v="Cash"/>
    <n v="138"/>
    <n v="2"/>
    <n v="1"/>
    <n v="138"/>
    <n v="2"/>
    <n v="1"/>
    <n v="2"/>
    <n v="2"/>
    <d v="2022-04-01T00:00:00"/>
    <x v="10"/>
    <x v="1"/>
    <x v="1"/>
    <b v="1"/>
    <n v="2"/>
  </r>
  <r>
    <s v="Processed"/>
    <s v="VJ300320609"/>
    <x v="2"/>
    <x v="3"/>
    <s v="Coca Cola - Zero Sugar"/>
    <s v="Carbonated"/>
    <n v="14912709417"/>
    <s v="Friday, April 1, 2022"/>
    <s v="Cash"/>
    <n v="142"/>
    <n v="1"/>
    <n v="1"/>
    <n v="142"/>
    <n v="1"/>
    <n v="1"/>
    <n v="1"/>
    <n v="1"/>
    <d v="2022-04-01T00:00:00"/>
    <x v="44"/>
    <x v="0"/>
    <x v="0"/>
    <b v="1"/>
    <n v="1"/>
  </r>
  <r>
    <s v="Processed"/>
    <s v="VJ300320609"/>
    <x v="2"/>
    <x v="3"/>
    <s v="Red Bull - Original"/>
    <s v="Carbonated"/>
    <n v="14912742755"/>
    <s v="Friday, April 1, 2022"/>
    <s v="Cash"/>
    <n v="148"/>
    <n v="3"/>
    <n v="1"/>
    <n v="148"/>
    <n v="3"/>
    <n v="1"/>
    <n v="3"/>
    <n v="3"/>
    <d v="2022-04-01T00:00:00"/>
    <x v="45"/>
    <x v="0"/>
    <x v="0"/>
    <b v="1"/>
    <n v="3"/>
  </r>
  <r>
    <s v="Processed"/>
    <s v="VJ300320609"/>
    <x v="2"/>
    <x v="3"/>
    <s v="KitKat - Crisp Wafers"/>
    <s v="Food"/>
    <n v="14912792854"/>
    <s v="Friday, April 1, 2022"/>
    <s v="Cash"/>
    <n v="138"/>
    <n v="2"/>
    <n v="1"/>
    <n v="138"/>
    <n v="2"/>
    <n v="1"/>
    <n v="2"/>
    <n v="2"/>
    <d v="2022-04-01T00:00:00"/>
    <x v="10"/>
    <x v="1"/>
    <x v="1"/>
    <b v="1"/>
    <n v="2"/>
  </r>
  <r>
    <s v="Processed"/>
    <s v="VJ300320609"/>
    <x v="2"/>
    <x v="3"/>
    <s v="Sunkist Soda - Orange"/>
    <s v="Carbonated"/>
    <n v="14912796821"/>
    <s v="Friday, April 1, 2022"/>
    <s v="Cash"/>
    <n v="140"/>
    <n v="1"/>
    <n v="1"/>
    <n v="140"/>
    <n v="1"/>
    <n v="1"/>
    <n v="1"/>
    <n v="1"/>
    <d v="2022-04-01T00:00:00"/>
    <x v="70"/>
    <x v="0"/>
    <x v="0"/>
    <b v="1"/>
    <n v="1"/>
  </r>
  <r>
    <s v="Processed"/>
    <s v="VJ300320609"/>
    <x v="2"/>
    <x v="3"/>
    <s v="Jacks Links Bar Beef Strip"/>
    <s v="Food"/>
    <n v="14912796988"/>
    <s v="Friday, April 1, 2022"/>
    <s v="Cash"/>
    <n v="137"/>
    <n v="2"/>
    <n v="1"/>
    <n v="137"/>
    <n v="2"/>
    <n v="1"/>
    <n v="2"/>
    <n v="2"/>
    <d v="2022-04-01T00:00:00"/>
    <x v="14"/>
    <x v="1"/>
    <x v="1"/>
    <b v="1"/>
    <n v="2"/>
  </r>
  <r>
    <s v="Processed"/>
    <s v="VJ300320609"/>
    <x v="2"/>
    <x v="3"/>
    <s v="Coca Cola - Zero Sugar"/>
    <s v="Carbonated"/>
    <n v="14912797072"/>
    <s v="Friday, April 1, 2022"/>
    <s v="Cash"/>
    <n v="141"/>
    <n v="1"/>
    <n v="1"/>
    <n v="141"/>
    <n v="1"/>
    <n v="1"/>
    <n v="1"/>
    <n v="1"/>
    <d v="2022-04-01T00:00:00"/>
    <x v="44"/>
    <x v="0"/>
    <x v="0"/>
    <b v="1"/>
    <n v="1"/>
  </r>
  <r>
    <s v="Processed"/>
    <s v="VJ300320609"/>
    <x v="2"/>
    <x v="3"/>
    <s v="Sunkist Soda - Orange"/>
    <s v="Carbonated"/>
    <n v="14912966568"/>
    <s v="Saturday, April 2, 2022"/>
    <s v="Cash"/>
    <n v="140"/>
    <n v="1"/>
    <n v="1"/>
    <n v="140"/>
    <n v="1"/>
    <n v="1"/>
    <n v="1"/>
    <n v="1"/>
    <d v="2022-04-01T00:00:00"/>
    <x v="70"/>
    <x v="0"/>
    <x v="0"/>
    <b v="1"/>
    <n v="1"/>
  </r>
  <r>
    <s v="Processed"/>
    <s v="VJ300320609"/>
    <x v="2"/>
    <x v="3"/>
    <s v="Good Health Veggie Stix - Zesty Ranch"/>
    <s v="Food"/>
    <n v="14912981176"/>
    <s v="Saturday, April 2, 2022"/>
    <s v="Cash"/>
    <n v="110"/>
    <n v="1.5"/>
    <n v="1"/>
    <n v="110"/>
    <n v="1.5"/>
    <n v="1"/>
    <n v="1.5"/>
    <n v="1.5"/>
    <d v="2022-04-01T00:00:00"/>
    <x v="22"/>
    <x v="1"/>
    <x v="1"/>
    <b v="1"/>
    <n v="1.5"/>
  </r>
  <r>
    <s v="Processed"/>
    <s v="VJ300320609"/>
    <x v="2"/>
    <x v="3"/>
    <s v="Coca Cola - Zero Sugar"/>
    <s v="Carbonated"/>
    <n v="14913439765"/>
    <s v="Saturday, April 2, 2022"/>
    <s v="Cash"/>
    <n v="142"/>
    <n v="1"/>
    <n v="1"/>
    <n v="142"/>
    <n v="1"/>
    <n v="1"/>
    <n v="1"/>
    <n v="1"/>
    <d v="2022-04-02T00:00:00"/>
    <x v="44"/>
    <x v="0"/>
    <x v="0"/>
    <b v="1"/>
    <n v="1"/>
  </r>
  <r>
    <s v="Processed"/>
    <s v="VJ300320609"/>
    <x v="2"/>
    <x v="3"/>
    <s v="Coca Cola - Zero Sugar"/>
    <s v="Carbonated"/>
    <n v="14913441336"/>
    <s v="Saturday, April 2, 2022"/>
    <s v="Cash"/>
    <n v="142"/>
    <n v="1"/>
    <n v="1"/>
    <n v="142"/>
    <n v="1"/>
    <n v="1"/>
    <n v="1"/>
    <n v="1"/>
    <d v="2022-04-02T00:00:00"/>
    <x v="44"/>
    <x v="0"/>
    <x v="0"/>
    <b v="1"/>
    <n v="1"/>
  </r>
  <r>
    <s v="Processed"/>
    <s v="VJ300320609"/>
    <x v="2"/>
    <x v="3"/>
    <s v="Coca Cola - Zero Sugar"/>
    <s v="Carbonated"/>
    <n v="14913459670"/>
    <s v="Saturday, April 2, 2022"/>
    <s v="Cash"/>
    <n v="142"/>
    <n v="1"/>
    <n v="1"/>
    <n v="142"/>
    <n v="1"/>
    <n v="1"/>
    <n v="1"/>
    <n v="1"/>
    <d v="2022-04-02T00:00:00"/>
    <x v="44"/>
    <x v="0"/>
    <x v="0"/>
    <b v="1"/>
    <n v="1"/>
  </r>
  <r>
    <s v="Processed"/>
    <s v="VJ300320609"/>
    <x v="2"/>
    <x v="3"/>
    <s v="Snapple Tea - Raspberry"/>
    <s v="Non Carbonated"/>
    <n v="14913702293"/>
    <s v="Saturday, April 2, 2022"/>
    <s v="Cash"/>
    <n v="147"/>
    <n v="2.5"/>
    <n v="1"/>
    <n v="147"/>
    <n v="2.5"/>
    <n v="1"/>
    <n v="2.5"/>
    <n v="2.5"/>
    <d v="2022-04-02T00:00:00"/>
    <x v="81"/>
    <x v="2"/>
    <x v="2"/>
    <b v="1"/>
    <n v="2.5"/>
  </r>
  <r>
    <s v="Processed"/>
    <s v="VJ300320692"/>
    <x v="3"/>
    <x v="4"/>
    <s v="Coca Cola - Zero Sugar"/>
    <s v="Carbonated"/>
    <n v="14913797063"/>
    <s v="Saturday, April 2, 2022"/>
    <s v="Credit"/>
    <n v="142"/>
    <n v="1.5"/>
    <n v="1"/>
    <n v="142"/>
    <n v="1.5"/>
    <n v="1"/>
    <n v="1.5"/>
    <n v="1.5"/>
    <d v="2022-04-02T00:00:00"/>
    <x v="44"/>
    <x v="0"/>
    <x v="0"/>
    <b v="1"/>
    <n v="1.5"/>
  </r>
  <r>
    <s v="Processed"/>
    <s v="VJ300320692"/>
    <x v="3"/>
    <x v="4"/>
    <s v="Coca Cola - Zero Sugar"/>
    <s v="Carbonated"/>
    <n v="14913799685"/>
    <s v="Saturday, April 2, 2022"/>
    <s v="Credit"/>
    <n v="142"/>
    <n v="1.5"/>
    <n v="1"/>
    <n v="142"/>
    <n v="1.5"/>
    <n v="1"/>
    <n v="1.5"/>
    <n v="1.5"/>
    <d v="2022-04-02T00:00:00"/>
    <x v="44"/>
    <x v="0"/>
    <x v="0"/>
    <b v="1"/>
    <n v="1.5"/>
  </r>
  <r>
    <s v="Processed"/>
    <s v="VJ300320692"/>
    <x v="3"/>
    <x v="4"/>
    <s v="Keto Krisp - Almond/Chocolate"/>
    <s v="Carbonated"/>
    <n v="14913840511"/>
    <s v="Saturday, April 2, 2022"/>
    <s v="Credit"/>
    <n v="132"/>
    <n v="2"/>
    <n v="1"/>
    <n v="132"/>
    <n v="2"/>
    <n v="1"/>
    <n v="2"/>
    <n v="2"/>
    <d v="2022-04-02T00:00:00"/>
    <x v="38"/>
    <x v="0"/>
    <x v="0"/>
    <b v="1"/>
    <n v="2"/>
  </r>
  <r>
    <s v="Processed"/>
    <s v="VJ300320692"/>
    <x v="3"/>
    <x v="4"/>
    <s v="SunChips Multigrain - Salsa"/>
    <s v="Food"/>
    <n v="14913843077"/>
    <s v="Saturday, April 2, 2022"/>
    <s v="Credit"/>
    <n v="114"/>
    <n v="1.5"/>
    <n v="1"/>
    <n v="114"/>
    <n v="1.5"/>
    <n v="1"/>
    <n v="1.5"/>
    <n v="1.5"/>
    <d v="2022-04-02T00:00:00"/>
    <x v="27"/>
    <x v="1"/>
    <x v="1"/>
    <b v="1"/>
    <n v="1.5"/>
  </r>
  <r>
    <s v="Processed"/>
    <s v="VJ300320692"/>
    <x v="3"/>
    <x v="4"/>
    <s v="Oreo Mini"/>
    <s v="Food"/>
    <n v="14913919705"/>
    <s v="Saturday, April 2, 2022"/>
    <s v="Credit"/>
    <n v="120"/>
    <n v="2"/>
    <n v="1"/>
    <n v="120"/>
    <n v="2"/>
    <n v="1"/>
    <n v="2"/>
    <n v="2"/>
    <d v="2022-04-02T00:00:00"/>
    <x v="18"/>
    <x v="1"/>
    <x v="1"/>
    <b v="1"/>
    <n v="2"/>
  </r>
  <r>
    <s v="Processed"/>
    <s v="VJ300320692"/>
    <x v="3"/>
    <x v="4"/>
    <s v="SunChips Multigrain - Salsa"/>
    <s v="Food"/>
    <n v="14913921349"/>
    <s v="Saturday, April 2, 2022"/>
    <s v="Credit"/>
    <n v="114"/>
    <n v="1.5"/>
    <n v="1"/>
    <n v="114"/>
    <n v="1.5"/>
    <n v="1"/>
    <n v="1.5"/>
    <n v="1.5"/>
    <d v="2022-04-02T00:00:00"/>
    <x v="27"/>
    <x v="1"/>
    <x v="1"/>
    <b v="1"/>
    <n v="1.5"/>
  </r>
  <r>
    <s v="Processed"/>
    <s v="VJ300320692"/>
    <x v="3"/>
    <x v="4"/>
    <s v="Poland Springs Water"/>
    <s v="Water"/>
    <n v="14914094473"/>
    <s v="Saturday, April 2, 2022"/>
    <s v="Cash"/>
    <n v="144"/>
    <n v="1.5"/>
    <n v="1"/>
    <n v="144"/>
    <n v="1.5"/>
    <n v="1"/>
    <n v="1.5"/>
    <n v="1.5"/>
    <d v="2022-04-02T00:00:00"/>
    <x v="29"/>
    <x v="3"/>
    <x v="3"/>
    <b v="1"/>
    <n v="1.5"/>
  </r>
  <r>
    <s v="Processed"/>
    <s v="VJ300320692"/>
    <x v="3"/>
    <x v="4"/>
    <s v="Miss Vickie's Potato Chip - Sea Salt &amp; Vinega"/>
    <s v="Food"/>
    <n v="14914106872"/>
    <s v="Saturday, April 2, 2022"/>
    <s v="Cash"/>
    <n v="123"/>
    <n v="1.5"/>
    <n v="1"/>
    <n v="123"/>
    <n v="1.5"/>
    <n v="1"/>
    <n v="1.5"/>
    <n v="1.5"/>
    <d v="2022-04-02T00:00:00"/>
    <x v="3"/>
    <x v="1"/>
    <x v="1"/>
    <b v="1"/>
    <n v="1.5"/>
  </r>
  <r>
    <s v="Processed"/>
    <s v="VJ300320692"/>
    <x v="3"/>
    <x v="4"/>
    <s v="Oreo Mini"/>
    <s v="Food"/>
    <n v="14914120166"/>
    <s v="Saturday, April 2, 2022"/>
    <s v="Cash"/>
    <n v="120"/>
    <n v="2"/>
    <n v="1"/>
    <n v="120"/>
    <n v="2"/>
    <n v="1"/>
    <n v="2"/>
    <n v="2"/>
    <d v="2022-04-02T00:00:00"/>
    <x v="18"/>
    <x v="1"/>
    <x v="1"/>
    <b v="1"/>
    <n v="2"/>
  </r>
  <r>
    <s v="Processed"/>
    <s v="VJ300320692"/>
    <x v="3"/>
    <x v="4"/>
    <s v="Spindrift - Sparkling Water - Pineapple"/>
    <s v="Carbonated"/>
    <n v="14914131439"/>
    <s v="Saturday, April 2, 2022"/>
    <s v="Cash"/>
    <n v="141"/>
    <n v="1.5"/>
    <n v="1"/>
    <n v="141"/>
    <n v="1.5"/>
    <n v="1"/>
    <n v="1.5"/>
    <n v="1.5"/>
    <d v="2022-04-02T00:00:00"/>
    <x v="92"/>
    <x v="0"/>
    <x v="0"/>
    <b v="1"/>
    <n v="1.5"/>
  </r>
  <r>
    <s v="Processed"/>
    <s v="VJ300320611"/>
    <x v="0"/>
    <x v="0"/>
    <s v="Vitamin Water - Squeezed Lemonade"/>
    <s v="Water"/>
    <n v="14914204411"/>
    <s v="Saturday, April 2, 2022"/>
    <s v="Cash"/>
    <n v="147"/>
    <n v="2.75"/>
    <n v="1"/>
    <n v="147"/>
    <n v="2.75"/>
    <n v="1"/>
    <n v="2.75"/>
    <n v="2.75"/>
    <d v="2022-04-02T00:00:00"/>
    <x v="66"/>
    <x v="3"/>
    <x v="3"/>
    <b v="1"/>
    <n v="2.75"/>
  </r>
  <r>
    <s v="Processed"/>
    <s v="VJ300320692"/>
    <x v="3"/>
    <x v="4"/>
    <s v="Good Health Veggie Stix - Sea Salt"/>
    <s v="Food"/>
    <n v="14914515486"/>
    <s v="Saturday, April 2, 2022"/>
    <s v="Cash"/>
    <n v="110"/>
    <n v="1.5"/>
    <n v="1"/>
    <n v="110"/>
    <n v="1.5"/>
    <n v="1"/>
    <n v="1.5"/>
    <n v="1.5"/>
    <d v="2022-04-02T00:00:00"/>
    <x v="36"/>
    <x v="1"/>
    <x v="1"/>
    <b v="1"/>
    <n v="1.5"/>
  </r>
  <r>
    <s v="Processed"/>
    <s v="VJ300320692"/>
    <x v="3"/>
    <x v="4"/>
    <s v="Good Health Veggie Stix - Sea Salt"/>
    <s v="Food"/>
    <n v="14914601864"/>
    <s v="Saturday, April 2, 2022"/>
    <s v="Credit"/>
    <n v="110"/>
    <n v="1.5"/>
    <n v="1"/>
    <n v="110"/>
    <n v="1.5"/>
    <n v="1"/>
    <n v="1.5"/>
    <n v="1.5"/>
    <d v="2022-04-02T00:00:00"/>
    <x v="36"/>
    <x v="1"/>
    <x v="1"/>
    <b v="1"/>
    <n v="1.5"/>
  </r>
  <r>
    <s v="Processed"/>
    <s v="VJ300320692"/>
    <x v="3"/>
    <x v="4"/>
    <s v="SunChips Multigrain - Salsa"/>
    <s v="Food"/>
    <n v="14914637165"/>
    <s v="Saturday, April 2, 2022"/>
    <s v="Cash"/>
    <n v="114"/>
    <n v="1.5"/>
    <n v="1"/>
    <n v="114"/>
    <n v="1.5"/>
    <n v="1"/>
    <n v="1.5"/>
    <n v="1.5"/>
    <d v="2022-04-02T00:00:00"/>
    <x v="27"/>
    <x v="1"/>
    <x v="1"/>
    <b v="1"/>
    <n v="1.5"/>
  </r>
  <r>
    <s v="Processed"/>
    <s v="VJ300320692"/>
    <x v="3"/>
    <x v="4"/>
    <s v="SunChips Multigrain - Salsa"/>
    <s v="Food"/>
    <n v="14914638918"/>
    <s v="Saturday, April 2, 2022"/>
    <s v="Cash"/>
    <n v="114"/>
    <n v="1.5"/>
    <n v="1"/>
    <n v="114"/>
    <n v="1.5"/>
    <n v="1"/>
    <n v="1.5"/>
    <n v="1.5"/>
    <d v="2022-04-02T00:00:00"/>
    <x v="27"/>
    <x v="1"/>
    <x v="1"/>
    <b v="1"/>
    <n v="1.5"/>
  </r>
  <r>
    <s v="Processed"/>
    <s v="VJ300320692"/>
    <x v="3"/>
    <x v="4"/>
    <s v="Poland Springs Water"/>
    <s v="Water"/>
    <n v="14914642613"/>
    <s v="Saturday, April 2, 2022"/>
    <s v="Cash"/>
    <n v="144"/>
    <n v="1.5"/>
    <n v="1"/>
    <n v="144"/>
    <n v="1.5"/>
    <n v="1"/>
    <n v="1.5"/>
    <n v="1.5"/>
    <d v="2022-04-02T00:00:00"/>
    <x v="29"/>
    <x v="3"/>
    <x v="3"/>
    <b v="1"/>
    <n v="1.5"/>
  </r>
  <r>
    <s v="Processed"/>
    <s v="VJ300320692"/>
    <x v="3"/>
    <x v="4"/>
    <s v="Poland Springs Water"/>
    <s v="Water"/>
    <n v="14914651567"/>
    <s v="Saturday, April 2, 2022"/>
    <s v="Cash"/>
    <n v="144"/>
    <n v="1.5"/>
    <n v="1"/>
    <n v="144"/>
    <n v="1.5"/>
    <n v="1"/>
    <n v="1.5"/>
    <n v="1.5"/>
    <d v="2022-04-02T00:00:00"/>
    <x v="29"/>
    <x v="3"/>
    <x v="3"/>
    <b v="1"/>
    <n v="1.5"/>
  </r>
  <r>
    <s v="Processed"/>
    <s v="VJ300205292"/>
    <x v="0"/>
    <x v="1"/>
    <s v="Oreo Mini"/>
    <s v="Food"/>
    <n v="14914809992"/>
    <s v="Saturday, April 2, 2022"/>
    <s v="Credit"/>
    <n v="121"/>
    <n v="2"/>
    <n v="1"/>
    <n v="121"/>
    <n v="2"/>
    <n v="1"/>
    <n v="2"/>
    <n v="2"/>
    <d v="2022-04-02T00:00:00"/>
    <x v="18"/>
    <x v="1"/>
    <x v="1"/>
    <b v="1"/>
    <n v="2"/>
  </r>
  <r>
    <s v="Processed"/>
    <s v="VJ300205292"/>
    <x v="0"/>
    <x v="1"/>
    <s v="Keto Bar - Creamy Peanut Butter Chocolate"/>
    <s v="Food"/>
    <n v="14914815349"/>
    <s v="Saturday, April 2, 2022"/>
    <s v="Credit"/>
    <n v="139"/>
    <n v="1.5"/>
    <n v="1"/>
    <n v="139"/>
    <n v="1.5"/>
    <n v="1"/>
    <n v="1.5"/>
    <n v="1.5"/>
    <d v="2022-04-02T00:00:00"/>
    <x v="110"/>
    <x v="1"/>
    <x v="1"/>
    <b v="1"/>
    <n v="1.5"/>
  </r>
  <r>
    <s v="Processed"/>
    <s v="VJ300320692"/>
    <x v="3"/>
    <x v="4"/>
    <s v="Oreo Mini"/>
    <s v="Food"/>
    <n v="14915043066"/>
    <s v="Saturday, April 2, 2022"/>
    <s v="Cash"/>
    <n v="120"/>
    <n v="2"/>
    <n v="1"/>
    <n v="120"/>
    <n v="2"/>
    <n v="1"/>
    <n v="2"/>
    <n v="2"/>
    <d v="2022-04-02T00:00:00"/>
    <x v="18"/>
    <x v="1"/>
    <x v="1"/>
    <b v="1"/>
    <n v="2"/>
  </r>
  <r>
    <s v="Processed"/>
    <s v="VJ300320692"/>
    <x v="3"/>
    <x v="4"/>
    <s v="SunChips Multigrain - Original"/>
    <s v="Food"/>
    <n v="14915043649"/>
    <s v="Saturday, April 2, 2022"/>
    <s v="Cash"/>
    <n v="112"/>
    <n v="1.5"/>
    <n v="1"/>
    <n v="112"/>
    <n v="1.5"/>
    <n v="1"/>
    <n v="1.5"/>
    <n v="1.5"/>
    <d v="2022-04-02T00:00:00"/>
    <x v="60"/>
    <x v="1"/>
    <x v="1"/>
    <b v="1"/>
    <n v="1.5"/>
  </r>
  <r>
    <s v="Processed"/>
    <s v="VJ300320692"/>
    <x v="3"/>
    <x v="4"/>
    <s v="Poland Springs Water"/>
    <s v="Water"/>
    <n v="14915044644"/>
    <s v="Saturday, April 2, 2022"/>
    <s v="Cash"/>
    <n v="144"/>
    <n v="1.5"/>
    <n v="1"/>
    <n v="144"/>
    <n v="1.5"/>
    <n v="1"/>
    <n v="1.5"/>
    <n v="1.5"/>
    <d v="2022-04-02T00:00:00"/>
    <x v="29"/>
    <x v="3"/>
    <x v="3"/>
    <b v="1"/>
    <n v="1.5"/>
  </r>
  <r>
    <s v="Processed"/>
    <s v="VJ300320692"/>
    <x v="3"/>
    <x v="4"/>
    <s v="Good Health Veggie Stix - Sea Salt"/>
    <s v="Food"/>
    <n v="14915107410"/>
    <s v="Saturday, April 2, 2022"/>
    <s v="Cash"/>
    <n v="110"/>
    <n v="1.5"/>
    <n v="1"/>
    <n v="110"/>
    <n v="1.5"/>
    <n v="1"/>
    <n v="1.5"/>
    <n v="1.5"/>
    <d v="2022-04-02T00:00:00"/>
    <x v="36"/>
    <x v="1"/>
    <x v="1"/>
    <b v="1"/>
    <n v="1.5"/>
  </r>
  <r>
    <s v="Processed"/>
    <s v="VJ300320611"/>
    <x v="0"/>
    <x v="0"/>
    <s v="Monster Energy Original"/>
    <s v="Carbonated"/>
    <n v="14915614421"/>
    <s v="Saturday, April 2, 2022"/>
    <s v="Cash"/>
    <n v="146"/>
    <n v="3"/>
    <n v="1"/>
    <n v="146"/>
    <n v="3"/>
    <n v="1"/>
    <n v="3"/>
    <n v="3"/>
    <d v="2022-04-02T00:00:00"/>
    <x v="5"/>
    <x v="0"/>
    <x v="0"/>
    <b v="1"/>
    <n v="3"/>
  </r>
  <r>
    <s v="Processed"/>
    <s v="VJ300320611"/>
    <x v="0"/>
    <x v="0"/>
    <s v="KitKat - Crisp Wafers"/>
    <s v="Food"/>
    <n v="14915615851"/>
    <s v="Saturday, April 2, 2022"/>
    <s v="Cash"/>
    <n v="135"/>
    <n v="2"/>
    <n v="1"/>
    <n v="135"/>
    <n v="2"/>
    <n v="1"/>
    <n v="2"/>
    <n v="2"/>
    <d v="2022-04-02T00:00:00"/>
    <x v="10"/>
    <x v="1"/>
    <x v="1"/>
    <b v="1"/>
    <n v="2"/>
  </r>
  <r>
    <s v="Processed"/>
    <s v="VJ300320611"/>
    <x v="0"/>
    <x v="0"/>
    <s v="SunChips Multigrain - Harvest Cheddar"/>
    <s v="Food"/>
    <n v="14915961114"/>
    <s v="Saturday, April 2, 2022"/>
    <s v="Credit"/>
    <n v="125"/>
    <n v="1.5"/>
    <n v="1"/>
    <n v="125"/>
    <n v="1.5"/>
    <n v="1"/>
    <n v="1.5"/>
    <n v="1.5"/>
    <d v="2022-04-02T00:00:00"/>
    <x v="35"/>
    <x v="1"/>
    <x v="1"/>
    <b v="1"/>
    <n v="1.5"/>
  </r>
  <r>
    <s v="Processed"/>
    <s v="VJ300320611"/>
    <x v="0"/>
    <x v="0"/>
    <s v="Snapple Diet Tea - Raspberry"/>
    <s v="Non Carbonated"/>
    <n v="14917223410"/>
    <s v="Sunday, April 3, 2022"/>
    <s v="Cash"/>
    <n v="145"/>
    <n v="2.5"/>
    <n v="1"/>
    <n v="145"/>
    <n v="2.5"/>
    <n v="1"/>
    <n v="2.5"/>
    <n v="2.5"/>
    <d v="2022-04-03T00:00:00"/>
    <x v="31"/>
    <x v="2"/>
    <x v="2"/>
    <b v="1"/>
    <n v="2.5"/>
  </r>
  <r>
    <s v="Processed"/>
    <s v="VJ300320692"/>
    <x v="3"/>
    <x v="4"/>
    <s v="Oreo Mini"/>
    <s v="Food"/>
    <n v="14917654103"/>
    <s v="Sunday, April 3, 2022"/>
    <s v="Cash"/>
    <n v="120"/>
    <n v="2"/>
    <n v="1"/>
    <n v="120"/>
    <n v="2"/>
    <n v="1"/>
    <n v="2"/>
    <n v="2"/>
    <d v="2022-04-03T00:00:00"/>
    <x v="18"/>
    <x v="1"/>
    <x v="1"/>
    <b v="1"/>
    <n v="2"/>
  </r>
  <r>
    <s v="Processed"/>
    <s v="VJ300320692"/>
    <x v="3"/>
    <x v="4"/>
    <s v="Bai Antioxidant - Zambia Bingcherry"/>
    <s v="Non Carbonated"/>
    <n v="14917775355"/>
    <s v="Sunday, April 3, 2022"/>
    <s v="Cash"/>
    <n v="147"/>
    <n v="2.75"/>
    <n v="1"/>
    <n v="147"/>
    <n v="2.75"/>
    <n v="1"/>
    <n v="2.75"/>
    <n v="2.75"/>
    <d v="2022-04-03T00:00:00"/>
    <x v="56"/>
    <x v="2"/>
    <x v="2"/>
    <b v="1"/>
    <n v="2.75"/>
  </r>
  <r>
    <s v="Processed"/>
    <s v="VJ300320692"/>
    <x v="3"/>
    <x v="4"/>
    <s v="CheezIt - Original"/>
    <s v="Food"/>
    <n v="14917776251"/>
    <s v="Sunday, April 3, 2022"/>
    <s v="Cash"/>
    <n v="124"/>
    <n v="1.25"/>
    <n v="1"/>
    <n v="124"/>
    <n v="1.25"/>
    <n v="1"/>
    <n v="1.25"/>
    <n v="1.25"/>
    <d v="2022-04-03T00:00:00"/>
    <x v="48"/>
    <x v="1"/>
    <x v="1"/>
    <b v="1"/>
    <n v="1.25"/>
  </r>
  <r>
    <s v="Processed"/>
    <s v="VJ300320692"/>
    <x v="3"/>
    <x v="4"/>
    <s v="CheezIt - Original"/>
    <s v="Food"/>
    <n v="14917776594"/>
    <s v="Sunday, April 3, 2022"/>
    <s v="Cash"/>
    <n v="124"/>
    <n v="1.25"/>
    <n v="1"/>
    <n v="124"/>
    <n v="1.25"/>
    <n v="1"/>
    <n v="1.25"/>
    <n v="1.25"/>
    <d v="2022-04-03T00:00:00"/>
    <x v="48"/>
    <x v="1"/>
    <x v="1"/>
    <b v="1"/>
    <n v="1.25"/>
  </r>
  <r>
    <s v="Processed"/>
    <s v="VJ300320692"/>
    <x v="3"/>
    <x v="4"/>
    <s v="Seapoint Farms Dry Roasted Edamame - Wasabi"/>
    <s v="Food"/>
    <n v="14917837544"/>
    <s v="Sunday, April 3, 2022"/>
    <s v="Credit"/>
    <n v="122"/>
    <n v="2.5"/>
    <n v="1"/>
    <n v="122"/>
    <n v="2.5"/>
    <n v="1"/>
    <n v="2.5"/>
    <n v="2.5"/>
    <d v="2022-04-03T00:00:00"/>
    <x v="6"/>
    <x v="1"/>
    <x v="1"/>
    <b v="1"/>
    <n v="2.5"/>
  </r>
  <r>
    <s v="Processed"/>
    <s v="VJ300320692"/>
    <x v="3"/>
    <x v="4"/>
    <s v="Skippy Peanut Butter - Go Paks"/>
    <s v="Food"/>
    <n v="14917861059"/>
    <s v="Sunday, April 3, 2022"/>
    <s v="Cash"/>
    <n v="153"/>
    <n v="4.5"/>
    <n v="1"/>
    <n v="153"/>
    <n v="4.5"/>
    <n v="1"/>
    <n v="4.5"/>
    <n v="4.5"/>
    <d v="2022-04-03T00:00:00"/>
    <x v="111"/>
    <x v="1"/>
    <x v="1"/>
    <b v="1"/>
    <n v="4.5"/>
  </r>
  <r>
    <s v="Processed"/>
    <s v="VJ300320692"/>
    <x v="3"/>
    <x v="4"/>
    <s v="SunChips Multigrain - Harvest Cheddar"/>
    <s v="Food"/>
    <n v="14917995222"/>
    <s v="Sunday, April 3, 2022"/>
    <s v="Cash"/>
    <n v="113"/>
    <n v="1.5"/>
    <n v="1"/>
    <n v="113"/>
    <n v="1.5"/>
    <n v="1"/>
    <n v="1.5"/>
    <n v="1.5"/>
    <d v="2022-04-03T00:00:00"/>
    <x v="35"/>
    <x v="1"/>
    <x v="1"/>
    <b v="1"/>
    <n v="1.5"/>
  </r>
  <r>
    <s v="Processed"/>
    <s v="VJ300320692"/>
    <x v="3"/>
    <x v="4"/>
    <s v="Good Health Veggie Stix - Zesty Ranch"/>
    <s v="Food"/>
    <n v="14918013340"/>
    <s v="Sunday, April 3, 2022"/>
    <s v="Cash"/>
    <n v="125"/>
    <n v="1.5"/>
    <n v="1"/>
    <n v="125"/>
    <n v="1.5"/>
    <n v="1"/>
    <n v="1.5"/>
    <n v="1.5"/>
    <d v="2022-04-03T00:00:00"/>
    <x v="22"/>
    <x v="1"/>
    <x v="1"/>
    <b v="1"/>
    <n v="1.5"/>
  </r>
  <r>
    <s v="Processed"/>
    <s v="VJ300320611"/>
    <x v="0"/>
    <x v="0"/>
    <s v="Vitamin Water - Squeezed Lemonade"/>
    <s v="Water"/>
    <n v="14918043099"/>
    <s v="Sunday, April 3, 2022"/>
    <s v="Credit"/>
    <n v="147"/>
    <n v="2.75"/>
    <n v="1"/>
    <n v="147"/>
    <n v="2.75"/>
    <n v="1"/>
    <n v="2.75"/>
    <n v="2.75"/>
    <d v="2022-04-03T00:00:00"/>
    <x v="66"/>
    <x v="3"/>
    <x v="3"/>
    <b v="1"/>
    <n v="2.75"/>
  </r>
  <r>
    <s v="Processed"/>
    <s v="VJ300205292"/>
    <x v="0"/>
    <x v="1"/>
    <s v="SunChips Multigrain - Salsa"/>
    <s v="Food"/>
    <n v="14918101249"/>
    <s v="Sunday, April 3, 2022"/>
    <s v="Cash"/>
    <n v="111"/>
    <n v="1.5"/>
    <n v="1"/>
    <n v="111"/>
    <n v="1.5"/>
    <n v="1"/>
    <n v="1.5"/>
    <n v="1.5"/>
    <d v="2022-04-03T00:00:00"/>
    <x v="27"/>
    <x v="1"/>
    <x v="1"/>
    <b v="1"/>
    <n v="1.5"/>
  </r>
  <r>
    <s v="Processed"/>
    <s v="VJ300205292"/>
    <x v="0"/>
    <x v="1"/>
    <s v="Bubly - Blackberry"/>
    <s v="Water"/>
    <n v="14918236188"/>
    <s v="Sunday, April 3, 2022"/>
    <s v="Cash"/>
    <n v="142"/>
    <n v="1.5"/>
    <n v="1"/>
    <n v="142"/>
    <n v="1.5"/>
    <n v="1"/>
    <n v="1.5"/>
    <n v="1.5"/>
    <d v="2022-04-03T00:00:00"/>
    <x v="89"/>
    <x v="3"/>
    <x v="3"/>
    <b v="1"/>
    <n v="1.5"/>
  </r>
  <r>
    <s v="Processed"/>
    <s v="VJ300320686"/>
    <x v="1"/>
    <x v="2"/>
    <s v="Miss Vickie's Potato Chip - Jalapeno"/>
    <s v="Food"/>
    <n v="14920352346"/>
    <s v="Monday, April 4, 2022"/>
    <s v="Credit"/>
    <n v="113"/>
    <n v="1.5"/>
    <n v="1"/>
    <n v="113"/>
    <n v="1.5"/>
    <n v="1"/>
    <n v="1.5"/>
    <n v="1.5"/>
    <d v="2022-04-04T00:00:00"/>
    <x v="43"/>
    <x v="1"/>
    <x v="1"/>
    <b v="1"/>
    <n v="1.5"/>
  </r>
  <r>
    <s v="Processed"/>
    <s v="VJ300320692"/>
    <x v="3"/>
    <x v="4"/>
    <s v="Starbucks Doubleshot Energy - Mocha"/>
    <s v="Non Carbonated"/>
    <n v="14920506521"/>
    <s v="Monday, April 4, 2022"/>
    <s v="Credit"/>
    <n v="146"/>
    <n v="3.5"/>
    <n v="1"/>
    <n v="146"/>
    <n v="3.5"/>
    <n v="1"/>
    <n v="3.5"/>
    <n v="3.5"/>
    <d v="2022-04-04T00:00:00"/>
    <x v="88"/>
    <x v="2"/>
    <x v="2"/>
    <b v="1"/>
    <n v="3.5"/>
  </r>
  <r>
    <s v="Processed"/>
    <s v="VJ300320692"/>
    <x v="3"/>
    <x v="4"/>
    <s v="Poland Springs Water"/>
    <s v="Water"/>
    <n v="14920529358"/>
    <s v="Monday, April 4, 2022"/>
    <s v="Credit"/>
    <n v="144"/>
    <n v="1.5"/>
    <n v="1"/>
    <n v="144"/>
    <n v="1.5"/>
    <n v="1"/>
    <n v="1.5"/>
    <n v="1.5"/>
    <d v="2022-04-04T00:00:00"/>
    <x v="29"/>
    <x v="3"/>
    <x v="3"/>
    <b v="1"/>
    <n v="1.5"/>
  </r>
  <r>
    <s v="Processed"/>
    <s v="VJ300320692"/>
    <x v="3"/>
    <x v="4"/>
    <s v="Poland Springs Water"/>
    <s v="Water"/>
    <n v="14920793804"/>
    <s v="Monday, April 4, 2022"/>
    <s v="Credit"/>
    <n v="144"/>
    <n v="1.5"/>
    <n v="1"/>
    <n v="144"/>
    <n v="1.5"/>
    <n v="1"/>
    <n v="1.5"/>
    <n v="1.5"/>
    <d v="2022-04-04T00:00:00"/>
    <x v="29"/>
    <x v="3"/>
    <x v="3"/>
    <b v="1"/>
    <n v="1.5"/>
  </r>
  <r>
    <s v="Processed"/>
    <s v="VJ300320686"/>
    <x v="1"/>
    <x v="2"/>
    <s v="CheezIt - Original"/>
    <s v="Food"/>
    <n v="14921075541"/>
    <s v="Monday, April 4, 2022"/>
    <s v="Credit"/>
    <n v="125"/>
    <n v="1.25"/>
    <n v="1"/>
    <n v="125"/>
    <n v="1.25"/>
    <n v="1"/>
    <n v="1.25"/>
    <n v="3.25"/>
    <d v="2022-04-04T00:00:00"/>
    <x v="48"/>
    <x v="1"/>
    <x v="1"/>
    <b v="1"/>
    <n v="1.25"/>
  </r>
  <r>
    <s v="Processed"/>
    <s v="VJ300320686"/>
    <x v="1"/>
    <x v="2"/>
    <s v="Wonderful Pistachios - Variety"/>
    <s v="Food"/>
    <n v="14921075541"/>
    <s v="Monday, April 4, 2022"/>
    <s v="Credit"/>
    <n v="138"/>
    <n v="2"/>
    <n v="1"/>
    <n v="138"/>
    <n v="2"/>
    <n v="1"/>
    <n v="2"/>
    <n v="3.25"/>
    <d v="2022-04-04T00:00:00"/>
    <x v="11"/>
    <x v="1"/>
    <x v="1"/>
    <b v="1"/>
    <n v="2"/>
  </r>
  <r>
    <s v="Processed"/>
    <s v="VJ300320692"/>
    <x v="3"/>
    <x v="4"/>
    <s v="Iberia Coconut Water"/>
    <s v="Non Carbonated"/>
    <n v="14921427671"/>
    <s v="Monday, April 4, 2022"/>
    <s v="Credit"/>
    <n v="141"/>
    <n v="2"/>
    <n v="1"/>
    <n v="141"/>
    <n v="2"/>
    <n v="1"/>
    <n v="2"/>
    <n v="2"/>
    <d v="2022-04-04T00:00:00"/>
    <x v="93"/>
    <x v="2"/>
    <x v="2"/>
    <b v="1"/>
    <n v="2"/>
  </r>
  <r>
    <s v="Processed"/>
    <s v="VJ300320692"/>
    <x v="3"/>
    <x v="4"/>
    <s v="Starbucks Doubleshot Energy - Mocha"/>
    <s v="Non Carbonated"/>
    <n v="14921433348"/>
    <s v="Monday, April 4, 2022"/>
    <s v="Credit"/>
    <n v="146"/>
    <n v="3.5"/>
    <n v="1"/>
    <n v="146"/>
    <n v="3.5"/>
    <n v="1"/>
    <n v="3.5"/>
    <n v="3.5"/>
    <d v="2022-04-04T00:00:00"/>
    <x v="88"/>
    <x v="2"/>
    <x v="2"/>
    <b v="1"/>
    <n v="3.5"/>
  </r>
  <r>
    <s v="Processed"/>
    <s v="VJ300320686"/>
    <x v="1"/>
    <x v="2"/>
    <s v="Miss Vickie's Potato Chip - Smokehouse BBQ"/>
    <s v="Food"/>
    <n v="14921509338"/>
    <s v="Monday, April 4, 2022"/>
    <s v="Cash"/>
    <n v="111"/>
    <n v="1.5"/>
    <n v="1"/>
    <n v="111"/>
    <n v="1.5"/>
    <n v="1"/>
    <n v="1.5"/>
    <n v="1.5"/>
    <d v="2022-04-04T00:00:00"/>
    <x v="51"/>
    <x v="1"/>
    <x v="1"/>
    <b v="1"/>
    <n v="1.5"/>
  </r>
  <r>
    <s v="Processed"/>
    <s v="VJ300320686"/>
    <x v="1"/>
    <x v="2"/>
    <s v="Snapple Diet Tea - Lemon"/>
    <s v="Non Carbonated"/>
    <n v="14921546269"/>
    <s v="Monday, April 4, 2022"/>
    <s v="Cash"/>
    <n v="145"/>
    <n v="2.5"/>
    <n v="1"/>
    <n v="145"/>
    <n v="2.5"/>
    <n v="1"/>
    <n v="2.5"/>
    <n v="2.5"/>
    <d v="2022-04-04T00:00:00"/>
    <x v="7"/>
    <x v="2"/>
    <x v="2"/>
    <b v="1"/>
    <n v="2.5"/>
  </r>
  <r>
    <s v="Processed"/>
    <s v="VJ300320686"/>
    <x v="1"/>
    <x v="2"/>
    <s v="SunChips Multigrain - Harvest Cheddar"/>
    <s v="Food"/>
    <n v="14921600123"/>
    <s v="Monday, April 4, 2022"/>
    <s v="Cash"/>
    <n v="121"/>
    <n v="1.5"/>
    <n v="1"/>
    <n v="121"/>
    <n v="1.5"/>
    <n v="1"/>
    <n v="1.5"/>
    <n v="1.5"/>
    <d v="2022-04-04T00:00:00"/>
    <x v="35"/>
    <x v="1"/>
    <x v="1"/>
    <b v="1"/>
    <n v="1.5"/>
  </r>
  <r>
    <s v="Processed"/>
    <s v="VJ300320686"/>
    <x v="1"/>
    <x v="2"/>
    <s v="Robert Irvine's - Fit Crunch -  Chocolate Pea"/>
    <s v="Food"/>
    <n v="14921624644"/>
    <s v="Monday, April 4, 2022"/>
    <s v="Credit"/>
    <n v="132"/>
    <n v="2"/>
    <n v="1"/>
    <n v="132"/>
    <n v="2"/>
    <n v="1"/>
    <n v="2"/>
    <n v="2"/>
    <d v="2022-04-04T00:00:00"/>
    <x v="21"/>
    <x v="1"/>
    <x v="1"/>
    <b v="1"/>
    <n v="2"/>
  </r>
  <r>
    <s v="Processed"/>
    <s v="VJ300320692"/>
    <x v="3"/>
    <x v="4"/>
    <s v="Spindrift - Sparkling Water - Pineapple"/>
    <s v="Carbonated"/>
    <n v="14921867582"/>
    <s v="Monday, April 4, 2022"/>
    <s v="Cash"/>
    <n v="140"/>
    <n v="1.5"/>
    <n v="1"/>
    <n v="140"/>
    <n v="1.5"/>
    <n v="1"/>
    <n v="1.5"/>
    <n v="1.5"/>
    <d v="2022-04-04T00:00:00"/>
    <x v="92"/>
    <x v="0"/>
    <x v="0"/>
    <b v="1"/>
    <n v="1.5"/>
  </r>
  <r>
    <s v="Processed"/>
    <s v="VJ300320692"/>
    <x v="3"/>
    <x v="4"/>
    <s v="Honest Tea - Berry Hibiscus"/>
    <s v="Non Carbonated"/>
    <n v="14921873745"/>
    <s v="Monday, April 4, 2022"/>
    <s v="Cash"/>
    <n v="145"/>
    <n v="2.75"/>
    <n v="1"/>
    <n v="145"/>
    <n v="2.75"/>
    <n v="1"/>
    <n v="2.75"/>
    <n v="2.75"/>
    <d v="2022-04-04T00:00:00"/>
    <x v="102"/>
    <x v="2"/>
    <x v="2"/>
    <b v="1"/>
    <n v="2.75"/>
  </r>
  <r>
    <s v="Processed"/>
    <s v="VJ300320609"/>
    <x v="2"/>
    <x v="3"/>
    <s v="SunChips Multigrain - French Onion"/>
    <s v="Food"/>
    <n v="14921901973"/>
    <s v="Monday, April 4, 2022"/>
    <s v="Cash"/>
    <n v="111"/>
    <n v="1.5"/>
    <n v="1"/>
    <n v="111"/>
    <n v="1.5"/>
    <n v="1"/>
    <n v="1.5"/>
    <n v="1.5"/>
    <d v="2022-04-04T00:00:00"/>
    <x v="100"/>
    <x v="1"/>
    <x v="1"/>
    <b v="1"/>
    <n v="1.5"/>
  </r>
  <r>
    <s v="Processed"/>
    <s v="VJ300320609"/>
    <x v="2"/>
    <x v="3"/>
    <s v="SunChips Multigrain - French Onion"/>
    <s v="Food"/>
    <n v="14921911600"/>
    <s v="Monday, April 4, 2022"/>
    <s v="Cash"/>
    <n v="111"/>
    <n v="1.5"/>
    <n v="1"/>
    <n v="111"/>
    <n v="1.5"/>
    <n v="1"/>
    <n v="1.5"/>
    <n v="1.5"/>
    <d v="2022-04-04T00:00:00"/>
    <x v="100"/>
    <x v="1"/>
    <x v="1"/>
    <b v="1"/>
    <n v="1.5"/>
  </r>
  <r>
    <s v="Processed"/>
    <s v="VJ300320609"/>
    <x v="2"/>
    <x v="3"/>
    <s v="Monster Energy Original"/>
    <s v="Carbonated"/>
    <n v="14922260831"/>
    <s v="Monday, April 4, 2022"/>
    <s v="Cash"/>
    <n v="146"/>
    <n v="3.25"/>
    <n v="1"/>
    <n v="146"/>
    <n v="3.25"/>
    <n v="1"/>
    <n v="3.25"/>
    <n v="3.25"/>
    <d v="2022-04-04T00:00:00"/>
    <x v="5"/>
    <x v="0"/>
    <x v="0"/>
    <b v="1"/>
    <n v="3.25"/>
  </r>
  <r>
    <s v="Processed"/>
    <s v="VJ300320692"/>
    <x v="3"/>
    <x v="4"/>
    <s v="Keto Krisp - Almond/Chocolate"/>
    <s v="Carbonated"/>
    <n v="14922328098"/>
    <s v="Monday, April 4, 2022"/>
    <s v="Cash"/>
    <n v="132"/>
    <n v="2"/>
    <n v="1"/>
    <n v="132"/>
    <n v="2"/>
    <n v="1"/>
    <n v="2"/>
    <n v="2"/>
    <d v="2022-04-04T00:00:00"/>
    <x v="38"/>
    <x v="0"/>
    <x v="0"/>
    <b v="1"/>
    <n v="2"/>
  </r>
  <r>
    <s v="Processed"/>
    <s v="VJ300320692"/>
    <x v="3"/>
    <x v="4"/>
    <s v="Spindrift - Sparkling Water - Pineapple"/>
    <s v="Carbonated"/>
    <n v="14922328975"/>
    <s v="Monday, April 4, 2022"/>
    <s v="Cash"/>
    <n v="140"/>
    <n v="1.5"/>
    <n v="1"/>
    <n v="140"/>
    <n v="1.5"/>
    <n v="1"/>
    <n v="1.5"/>
    <n v="1.5"/>
    <d v="2022-04-04T00:00:00"/>
    <x v="92"/>
    <x v="0"/>
    <x v="0"/>
    <b v="1"/>
    <n v="1.5"/>
  </r>
  <r>
    <s v="Processed"/>
    <s v="VJ300320692"/>
    <x v="3"/>
    <x v="4"/>
    <s v="Spindrift - Sparkling Water - Pineapple"/>
    <s v="Carbonated"/>
    <n v="14922338308"/>
    <s v="Monday, April 4, 2022"/>
    <s v="Cash"/>
    <n v="140"/>
    <n v="1.5"/>
    <n v="1"/>
    <n v="140"/>
    <n v="1.5"/>
    <n v="1"/>
    <n v="1.5"/>
    <n v="1.5"/>
    <d v="2022-04-04T00:00:00"/>
    <x v="92"/>
    <x v="0"/>
    <x v="0"/>
    <b v="1"/>
    <n v="1.5"/>
  </r>
  <r>
    <s v="Processed"/>
    <s v="VJ300320692"/>
    <x v="3"/>
    <x v="4"/>
    <s v="RXBAR - Protein Bar - Peanut Butter"/>
    <s v="Food"/>
    <n v="14922407736"/>
    <s v="Monday, April 4, 2022"/>
    <s v="Cash"/>
    <n v="134"/>
    <n v="2"/>
    <n v="1"/>
    <n v="134"/>
    <n v="2"/>
    <n v="1"/>
    <n v="2"/>
    <n v="2"/>
    <d v="2022-04-04T00:00:00"/>
    <x v="80"/>
    <x v="1"/>
    <x v="1"/>
    <b v="1"/>
    <n v="2"/>
  </r>
  <r>
    <s v="Processed"/>
    <s v="VJ300320611"/>
    <x v="0"/>
    <x v="0"/>
    <s v="Snapple Diet Tea - Raspberry"/>
    <s v="Non Carbonated"/>
    <n v="14922481241"/>
    <s v="Monday, April 4, 2022"/>
    <s v="Credit"/>
    <n v="145"/>
    <n v="2.5"/>
    <n v="1"/>
    <n v="145"/>
    <n v="2.5"/>
    <n v="1"/>
    <n v="2.5"/>
    <n v="2.5"/>
    <d v="2022-04-04T00:00:00"/>
    <x v="31"/>
    <x v="2"/>
    <x v="2"/>
    <b v="1"/>
    <n v="2.5"/>
  </r>
  <r>
    <s v="Processed"/>
    <s v="VJ300320686"/>
    <x v="1"/>
    <x v="2"/>
    <s v="Wonderful Pistachios - Variety"/>
    <s v="Food"/>
    <n v="14922763154"/>
    <s v="Monday, April 4, 2022"/>
    <s v="Credit"/>
    <n v="138"/>
    <n v="2"/>
    <n v="1"/>
    <n v="138"/>
    <n v="2"/>
    <n v="1"/>
    <n v="2"/>
    <n v="2"/>
    <d v="2022-04-04T00:00:00"/>
    <x v="11"/>
    <x v="1"/>
    <x v="1"/>
    <b v="1"/>
    <n v="2"/>
  </r>
  <r>
    <s v="Processed"/>
    <s v="VJ300320692"/>
    <x v="3"/>
    <x v="4"/>
    <s v="Good Health Veggie Stix - Zesty Ranch"/>
    <s v="Food"/>
    <n v="14922630167"/>
    <s v="Monday, April 4, 2022"/>
    <s v="Cash"/>
    <n v="125"/>
    <n v="1.5"/>
    <n v="1"/>
    <n v="125"/>
    <n v="1.5"/>
    <n v="1"/>
    <n v="1.5"/>
    <n v="1.5"/>
    <d v="2022-04-04T00:00:00"/>
    <x v="22"/>
    <x v="1"/>
    <x v="1"/>
    <b v="1"/>
    <n v="1.5"/>
  </r>
  <r>
    <s v="Processed"/>
    <s v="VJ300320692"/>
    <x v="3"/>
    <x v="4"/>
    <s v="Oreo Mini"/>
    <s v="Food"/>
    <n v="14922632362"/>
    <s v="Monday, April 4, 2022"/>
    <s v="Cash"/>
    <n v="120"/>
    <n v="2"/>
    <n v="1"/>
    <n v="120"/>
    <n v="2"/>
    <n v="1"/>
    <n v="2"/>
    <n v="2"/>
    <d v="2022-04-04T00:00:00"/>
    <x v="18"/>
    <x v="1"/>
    <x v="1"/>
    <b v="1"/>
    <n v="2"/>
  </r>
  <r>
    <s v="Processed"/>
    <s v="VJ300320692"/>
    <x v="3"/>
    <x v="4"/>
    <s v="SunChips Multigrain - Salsa"/>
    <s v="Food"/>
    <n v="14922634230"/>
    <s v="Monday, April 4, 2022"/>
    <s v="Cash"/>
    <n v="114"/>
    <n v="1.5"/>
    <n v="1"/>
    <n v="114"/>
    <n v="1.5"/>
    <n v="1"/>
    <n v="1.5"/>
    <n v="1.5"/>
    <d v="2022-04-04T00:00:00"/>
    <x v="27"/>
    <x v="1"/>
    <x v="1"/>
    <b v="1"/>
    <n v="1.5"/>
  </r>
  <r>
    <s v="Processed"/>
    <s v="VJ300320692"/>
    <x v="3"/>
    <x v="4"/>
    <s v="Good Health Veggie Stix - Zesty Ranch"/>
    <s v="Food"/>
    <n v="14922949647"/>
    <s v="Monday, April 4, 2022"/>
    <s v="Cash"/>
    <n v="125"/>
    <n v="1.5"/>
    <n v="1"/>
    <n v="125"/>
    <n v="1.5"/>
    <n v="1"/>
    <n v="1.5"/>
    <n v="1.5"/>
    <d v="2022-04-04T00:00:00"/>
    <x v="22"/>
    <x v="1"/>
    <x v="1"/>
    <b v="1"/>
    <n v="1.5"/>
  </r>
  <r>
    <s v="Processed"/>
    <s v="VJ300320692"/>
    <x v="3"/>
    <x v="4"/>
    <s v="SunChips Multigrain - Harvest Cheddar"/>
    <s v="Food"/>
    <n v="14922950643"/>
    <s v="Monday, April 4, 2022"/>
    <s v="Cash"/>
    <n v="113"/>
    <n v="1.5"/>
    <n v="1"/>
    <n v="113"/>
    <n v="1.5"/>
    <n v="1"/>
    <n v="1.5"/>
    <n v="1.5"/>
    <d v="2022-04-04T00:00:00"/>
    <x v="35"/>
    <x v="1"/>
    <x v="1"/>
    <b v="1"/>
    <n v="1.5"/>
  </r>
  <r>
    <s v="Processed"/>
    <s v="VJ300320692"/>
    <x v="3"/>
    <x v="4"/>
    <s v="Good Health Veggie Stix - Sea Salt"/>
    <s v="Food"/>
    <n v="14922954572"/>
    <s v="Monday, April 4, 2022"/>
    <s v="Cash"/>
    <n v="110"/>
    <n v="1.5"/>
    <n v="1"/>
    <n v="110"/>
    <n v="1.5"/>
    <n v="1"/>
    <n v="1.5"/>
    <n v="1.5"/>
    <d v="2022-04-04T00:00:00"/>
    <x v="36"/>
    <x v="1"/>
    <x v="1"/>
    <b v="1"/>
    <n v="1.5"/>
  </r>
  <r>
    <s v="Processed"/>
    <s v="VJ300320692"/>
    <x v="3"/>
    <x v="4"/>
    <s v="Genius Keto Bar - Chocolate Dream"/>
    <s v="Food"/>
    <n v="14922975893"/>
    <s v="Monday, April 4, 2022"/>
    <s v="Cash"/>
    <n v="136"/>
    <n v="2"/>
    <n v="1"/>
    <n v="136"/>
    <n v="2"/>
    <n v="1"/>
    <n v="2"/>
    <n v="2"/>
    <d v="2022-04-04T00:00:00"/>
    <x v="96"/>
    <x v="1"/>
    <x v="1"/>
    <b v="1"/>
    <n v="2"/>
  </r>
  <r>
    <s v="Processed"/>
    <s v="VJ300320692"/>
    <x v="3"/>
    <x v="4"/>
    <s v="Coca Cola - Zero Sugar"/>
    <s v="Carbonated"/>
    <n v="14923004679"/>
    <s v="Monday, April 4, 2022"/>
    <s v="Cash"/>
    <n v="142"/>
    <n v="1.5"/>
    <n v="1"/>
    <n v="142"/>
    <n v="1.5"/>
    <n v="1"/>
    <n v="1.5"/>
    <n v="1.5"/>
    <d v="2022-04-04T00:00:00"/>
    <x v="44"/>
    <x v="0"/>
    <x v="0"/>
    <b v="1"/>
    <n v="1.5"/>
  </r>
  <r>
    <s v="Processed"/>
    <s v="VJ300320692"/>
    <x v="3"/>
    <x v="4"/>
    <s v="Miss Vickie's Potato Chip - Lime &amp; Cracked Pe"/>
    <s v="Food"/>
    <n v="14923053102"/>
    <s v="Monday, April 4, 2022"/>
    <s v="Cash"/>
    <n v="121"/>
    <n v="1.5"/>
    <n v="1"/>
    <n v="121"/>
    <n v="1.5"/>
    <n v="1"/>
    <n v="1.5"/>
    <n v="1.5"/>
    <d v="2022-04-04T00:00:00"/>
    <x v="4"/>
    <x v="1"/>
    <x v="1"/>
    <b v="1"/>
    <n v="1.5"/>
  </r>
  <r>
    <s v="Processed"/>
    <s v="VJ300320692"/>
    <x v="3"/>
    <x v="4"/>
    <s v="Oreo Mini"/>
    <s v="Food"/>
    <n v="14923161705"/>
    <s v="Monday, April 4, 2022"/>
    <s v="Cash"/>
    <n v="120"/>
    <n v="2"/>
    <n v="1"/>
    <n v="120"/>
    <n v="2"/>
    <n v="1"/>
    <n v="2"/>
    <n v="2"/>
    <d v="2022-04-04T00:00:00"/>
    <x v="18"/>
    <x v="1"/>
    <x v="1"/>
    <b v="1"/>
    <n v="2"/>
  </r>
  <r>
    <s v="Processed"/>
    <s v="VJ300320692"/>
    <x v="3"/>
    <x v="4"/>
    <s v="SunChips Multigrain - Harvest Cheddar"/>
    <s v="Food"/>
    <n v="14923161764"/>
    <s v="Monday, April 4, 2022"/>
    <s v="Cash"/>
    <n v="113"/>
    <n v="1.5"/>
    <n v="1"/>
    <n v="113"/>
    <n v="1.5"/>
    <n v="1"/>
    <n v="1.5"/>
    <n v="1.5"/>
    <d v="2022-04-04T00:00:00"/>
    <x v="35"/>
    <x v="1"/>
    <x v="1"/>
    <b v="1"/>
    <n v="1.5"/>
  </r>
  <r>
    <s v="Processed"/>
    <s v="VJ300320692"/>
    <x v="3"/>
    <x v="4"/>
    <s v="Miss Vickie's Potato Chip - Sea Salt &amp; Vinega"/>
    <s v="Food"/>
    <n v="14923247336"/>
    <s v="Monday, April 4, 2022"/>
    <s v="Cash"/>
    <n v="123"/>
    <n v="1.5"/>
    <n v="1"/>
    <n v="123"/>
    <n v="1.5"/>
    <n v="1"/>
    <n v="1.5"/>
    <n v="1.5"/>
    <d v="2022-04-04T00:00:00"/>
    <x v="3"/>
    <x v="1"/>
    <x v="1"/>
    <b v="1"/>
    <n v="1.5"/>
  </r>
  <r>
    <s v="Processed"/>
    <s v="VJ300320692"/>
    <x v="3"/>
    <x v="4"/>
    <s v="Good Health Veggie Stix - Zesty Ranch"/>
    <s v="Food"/>
    <n v="14923268875"/>
    <s v="Monday, April 4, 2022"/>
    <s v="Cash"/>
    <n v="125"/>
    <n v="1.5"/>
    <n v="1"/>
    <n v="125"/>
    <n v="1.5"/>
    <n v="1"/>
    <n v="1.5"/>
    <n v="1.5"/>
    <d v="2022-04-04T00:00:00"/>
    <x v="22"/>
    <x v="1"/>
    <x v="1"/>
    <b v="1"/>
    <n v="1.5"/>
  </r>
  <r>
    <s v="Processed"/>
    <s v="VJ300320692"/>
    <x v="3"/>
    <x v="4"/>
    <s v="SunChips Multigrain - Harvest Cheddar"/>
    <s v="Food"/>
    <n v="14923330477"/>
    <s v="Monday, April 4, 2022"/>
    <s v="Cash"/>
    <n v="113"/>
    <n v="1.5"/>
    <n v="1"/>
    <n v="113"/>
    <n v="1.5"/>
    <n v="1"/>
    <n v="1.5"/>
    <n v="1.5"/>
    <d v="2022-04-04T00:00:00"/>
    <x v="35"/>
    <x v="1"/>
    <x v="1"/>
    <b v="1"/>
    <n v="1.5"/>
  </r>
  <r>
    <s v="Processed"/>
    <s v="VJ300320609"/>
    <x v="2"/>
    <x v="3"/>
    <s v="Coca Cola - Zero Sugar"/>
    <s v="Carbonated"/>
    <n v="14923435732"/>
    <s v="Monday, April 4, 2022"/>
    <s v="Cash"/>
    <n v="142"/>
    <n v="1"/>
    <n v="1"/>
    <n v="142"/>
    <n v="1"/>
    <n v="1"/>
    <n v="1"/>
    <n v="1"/>
    <d v="2022-04-04T00:00:00"/>
    <x v="44"/>
    <x v="0"/>
    <x v="0"/>
    <b v="1"/>
    <n v="1"/>
  </r>
  <r>
    <s v="Processed"/>
    <s v="VJ300320609"/>
    <x v="2"/>
    <x v="3"/>
    <s v="KitKat - Crisp Wafers"/>
    <s v="Food"/>
    <n v="14923474948"/>
    <s v="Monday, April 4, 2022"/>
    <s v="Cash"/>
    <n v="138"/>
    <n v="2"/>
    <n v="1"/>
    <n v="138"/>
    <n v="2"/>
    <n v="1"/>
    <n v="2"/>
    <n v="2"/>
    <d v="2022-04-04T00:00:00"/>
    <x v="10"/>
    <x v="1"/>
    <x v="1"/>
    <b v="1"/>
    <n v="2"/>
  </r>
  <r>
    <s v="Processed"/>
    <s v="VJ300320609"/>
    <x v="2"/>
    <x v="3"/>
    <s v="Monster Energy Original"/>
    <s v="Carbonated"/>
    <n v="14924102816"/>
    <s v="Monday, April 4, 2022"/>
    <s v="Cash"/>
    <n v="146"/>
    <n v="3.25"/>
    <n v="1"/>
    <n v="146"/>
    <n v="3.25"/>
    <n v="1"/>
    <n v="3.25"/>
    <n v="3.25"/>
    <d v="2022-04-04T00:00:00"/>
    <x v="5"/>
    <x v="0"/>
    <x v="0"/>
    <b v="1"/>
    <n v="3.25"/>
  </r>
  <r>
    <s v="Processed"/>
    <s v="VJ300320609"/>
    <x v="2"/>
    <x v="3"/>
    <s v="Chesters Fries Flaming hot"/>
    <s v="Food"/>
    <n v="14924190455"/>
    <s v="Monday, April 4, 2022"/>
    <s v="Credit"/>
    <n v="122"/>
    <n v="1.5"/>
    <n v="1"/>
    <n v="122"/>
    <n v="1.5"/>
    <n v="1"/>
    <n v="1.5"/>
    <n v="1.5"/>
    <d v="2022-04-04T00:00:00"/>
    <x v="42"/>
    <x v="1"/>
    <x v="1"/>
    <b v="1"/>
    <n v="1.5"/>
  </r>
  <r>
    <s v="Processed"/>
    <s v="VJ300205292"/>
    <x v="0"/>
    <x v="1"/>
    <s v="Coca Cola - Zero Sugar"/>
    <s v="Carbonated"/>
    <n v="14924263558"/>
    <s v="Tuesday, April 5, 2022"/>
    <s v="Cash"/>
    <n v="140"/>
    <n v="1.5"/>
    <n v="1"/>
    <n v="140"/>
    <n v="1.5"/>
    <n v="1"/>
    <n v="1.5"/>
    <n v="1.5"/>
    <d v="2022-04-04T00:00:00"/>
    <x v="44"/>
    <x v="0"/>
    <x v="0"/>
    <b v="1"/>
    <n v="1.5"/>
  </r>
  <r>
    <s v="Processed"/>
    <s v="VJ300320609"/>
    <x v="2"/>
    <x v="3"/>
    <s v="Coca Cola - Zero Sugar"/>
    <s v="Carbonated"/>
    <n v="14924506052"/>
    <s v="Tuesday, April 5, 2022"/>
    <s v="Cash"/>
    <n v="142"/>
    <n v="1"/>
    <n v="1"/>
    <n v="142"/>
    <n v="1"/>
    <n v="1"/>
    <n v="1"/>
    <n v="1"/>
    <d v="2022-04-04T00:00:00"/>
    <x v="44"/>
    <x v="0"/>
    <x v="0"/>
    <b v="1"/>
    <n v="1"/>
  </r>
  <r>
    <s v="Processed"/>
    <s v="VJ300320609"/>
    <x v="2"/>
    <x v="3"/>
    <s v="Doritos Famin Hot Nacho"/>
    <s v="Food"/>
    <n v="14924518031"/>
    <s v="Tuesday, April 5, 2022"/>
    <s v="Credit"/>
    <n v="120"/>
    <n v="1.5"/>
    <n v="1"/>
    <n v="120"/>
    <n v="1.5"/>
    <n v="1"/>
    <n v="1.5"/>
    <n v="1.5"/>
    <d v="2022-04-04T00:00:00"/>
    <x v="77"/>
    <x v="1"/>
    <x v="1"/>
    <b v="1"/>
    <n v="1.5"/>
  </r>
  <r>
    <s v="Processed"/>
    <s v="VJ300320609"/>
    <x v="2"/>
    <x v="3"/>
    <s v="Monster Energy Original"/>
    <s v="Carbonated"/>
    <n v="14925131245"/>
    <s v="Tuesday, April 5, 2022"/>
    <s v="Cash"/>
    <n v="144"/>
    <n v="3.25"/>
    <n v="1"/>
    <n v="144"/>
    <n v="3.25"/>
    <n v="1"/>
    <n v="3.25"/>
    <n v="3.25"/>
    <d v="2022-04-05T00:00:00"/>
    <x v="5"/>
    <x v="0"/>
    <x v="0"/>
    <b v="1"/>
    <n v="3.25"/>
  </r>
  <r>
    <s v="Processed"/>
    <s v="VJ300320692"/>
    <x v="3"/>
    <x v="4"/>
    <s v="CheezIt - Original"/>
    <s v="Food"/>
    <n v="14925425206"/>
    <s v="Tuesday, April 5, 2022"/>
    <s v="Credit"/>
    <n v="124"/>
    <n v="1.25"/>
    <n v="1"/>
    <n v="124"/>
    <n v="1.25"/>
    <n v="1"/>
    <n v="1.25"/>
    <n v="1.25"/>
    <d v="2022-04-05T00:00:00"/>
    <x v="48"/>
    <x v="1"/>
    <x v="1"/>
    <b v="1"/>
    <n v="1.25"/>
  </r>
  <r>
    <s v="Processed"/>
    <s v="VJ300320692"/>
    <x v="3"/>
    <x v="4"/>
    <s v="Oreo Mini"/>
    <s v="Food"/>
    <n v="14925431163"/>
    <s v="Tuesday, April 5, 2022"/>
    <s v="Credit"/>
    <n v="120"/>
    <n v="2"/>
    <n v="1"/>
    <n v="120"/>
    <n v="2"/>
    <n v="1"/>
    <n v="2"/>
    <n v="2"/>
    <d v="2022-04-05T00:00:00"/>
    <x v="18"/>
    <x v="1"/>
    <x v="1"/>
    <b v="1"/>
    <n v="2"/>
  </r>
  <r>
    <s v="Processed"/>
    <s v="VJ300320686"/>
    <x v="1"/>
    <x v="2"/>
    <s v="SunChips Multigrain - Harvest Cheddar"/>
    <s v="Food"/>
    <n v="14925735050"/>
    <s v="Tuesday, April 5, 2022"/>
    <s v="Cash"/>
    <n v="121"/>
    <n v="1.5"/>
    <n v="1"/>
    <n v="121"/>
    <n v="1.5"/>
    <n v="1"/>
    <n v="1.5"/>
    <n v="1.5"/>
    <d v="2022-04-05T00:00:00"/>
    <x v="35"/>
    <x v="1"/>
    <x v="1"/>
    <b v="1"/>
    <n v="1.5"/>
  </r>
  <r>
    <s v="Processed"/>
    <s v="VJ300320686"/>
    <x v="1"/>
    <x v="2"/>
    <s v="CheezIt - Original"/>
    <s v="Food"/>
    <n v="14926457528"/>
    <s v="Tuesday, April 5, 2022"/>
    <s v="Credit"/>
    <n v="125"/>
    <n v="1.25"/>
    <n v="1"/>
    <n v="125"/>
    <n v="1.25"/>
    <n v="1"/>
    <n v="1.25"/>
    <n v="1.25"/>
    <d v="2022-04-05T00:00:00"/>
    <x v="48"/>
    <x v="1"/>
    <x v="1"/>
    <b v="1"/>
    <n v="1.25"/>
  </r>
  <r>
    <s v="Processed"/>
    <s v="VJ300320692"/>
    <x v="3"/>
    <x v="4"/>
    <s v="Spindrift - Sparkling Water - Pineapple"/>
    <s v="Carbonated"/>
    <n v="14926961423"/>
    <s v="Tuesday, April 5, 2022"/>
    <s v="Credit"/>
    <n v="140"/>
    <n v="1.5"/>
    <n v="1"/>
    <n v="140"/>
    <n v="1.5"/>
    <n v="1"/>
    <n v="1.5"/>
    <n v="1.5"/>
    <d v="2022-04-05T00:00:00"/>
    <x v="92"/>
    <x v="0"/>
    <x v="0"/>
    <b v="1"/>
    <n v="1.5"/>
  </r>
  <r>
    <s v="Processed"/>
    <s v="VJ300320692"/>
    <x v="3"/>
    <x v="4"/>
    <s v="Keto Krisp - Almond/Chocolate"/>
    <s v="Carbonated"/>
    <n v="14926966663"/>
    <s v="Tuesday, April 5, 2022"/>
    <s v="Credit"/>
    <n v="132"/>
    <n v="2"/>
    <n v="1"/>
    <n v="132"/>
    <n v="2"/>
    <n v="1"/>
    <n v="2"/>
    <n v="2"/>
    <d v="2022-04-05T00:00:00"/>
    <x v="38"/>
    <x v="0"/>
    <x v="0"/>
    <b v="1"/>
    <n v="2"/>
  </r>
  <r>
    <s v="Processed"/>
    <s v="VJ300320692"/>
    <x v="3"/>
    <x v="4"/>
    <s v="Iberia Coconut Water"/>
    <s v="Non Carbonated"/>
    <n v="14926998004"/>
    <s v="Tuesday, April 5, 2022"/>
    <s v="Credit"/>
    <n v="141"/>
    <n v="2"/>
    <n v="1"/>
    <n v="141"/>
    <n v="2"/>
    <n v="1"/>
    <n v="2"/>
    <n v="4"/>
    <d v="2022-04-05T00:00:00"/>
    <x v="93"/>
    <x v="2"/>
    <x v="2"/>
    <b v="1"/>
    <n v="2"/>
  </r>
  <r>
    <s v="Processed"/>
    <s v="VJ300320692"/>
    <x v="3"/>
    <x v="4"/>
    <s v="Autumns Granola Bar - Cinnamon Almond"/>
    <s v="Food"/>
    <n v="14926998004"/>
    <s v="Tuesday, April 5, 2022"/>
    <s v="Credit"/>
    <n v="130"/>
    <n v="2"/>
    <n v="1"/>
    <n v="130"/>
    <n v="2"/>
    <n v="1"/>
    <n v="2"/>
    <n v="4"/>
    <d v="2022-04-05T00:00:00"/>
    <x v="99"/>
    <x v="1"/>
    <x v="1"/>
    <b v="1"/>
    <n v="2"/>
  </r>
  <r>
    <s v="Processed"/>
    <s v="VJ300320609"/>
    <x v="2"/>
    <x v="3"/>
    <s v="KitKat - Crisp Wafers"/>
    <s v="Food"/>
    <n v="14927023038"/>
    <s v="Tuesday, April 5, 2022"/>
    <s v="Cash"/>
    <n v="138"/>
    <n v="2"/>
    <n v="1"/>
    <n v="138"/>
    <n v="2"/>
    <n v="1"/>
    <n v="2"/>
    <n v="2"/>
    <d v="2022-04-05T00:00:00"/>
    <x v="10"/>
    <x v="1"/>
    <x v="1"/>
    <b v="1"/>
    <n v="2"/>
  </r>
  <r>
    <s v="Processed"/>
    <s v="VJ300320686"/>
    <x v="1"/>
    <x v="2"/>
    <s v="Robert Irvine's - Fit Crunch -  Chocolate Pea"/>
    <s v="Food"/>
    <n v="14927489350"/>
    <s v="Tuesday, April 5, 2022"/>
    <s v="Cash"/>
    <n v="132"/>
    <n v="2"/>
    <n v="1"/>
    <n v="132"/>
    <n v="2"/>
    <n v="1"/>
    <n v="2"/>
    <n v="2"/>
    <d v="2022-04-05T00:00:00"/>
    <x v="21"/>
    <x v="1"/>
    <x v="1"/>
    <b v="1"/>
    <n v="2"/>
  </r>
  <r>
    <s v="Processed"/>
    <s v="VJ300320692"/>
    <x v="3"/>
    <x v="4"/>
    <s v="Iberia Coconut Water"/>
    <s v="Non Carbonated"/>
    <n v="14927581711"/>
    <s v="Tuesday, April 5, 2022"/>
    <s v="Credit"/>
    <n v="141"/>
    <n v="2"/>
    <n v="1"/>
    <n v="141"/>
    <n v="2"/>
    <n v="1"/>
    <n v="2"/>
    <n v="2"/>
    <d v="2022-04-05T00:00:00"/>
    <x v="93"/>
    <x v="2"/>
    <x v="2"/>
    <b v="1"/>
    <n v="2"/>
  </r>
  <r>
    <s v="Processed"/>
    <s v="VJ300320692"/>
    <x v="3"/>
    <x v="4"/>
    <s v="CheezIt - Original"/>
    <s v="Food"/>
    <n v="14927671889"/>
    <s v="Tuesday, April 5, 2022"/>
    <s v="Credit"/>
    <n v="124"/>
    <n v="1.25"/>
    <n v="1"/>
    <n v="124"/>
    <n v="1.25"/>
    <n v="1"/>
    <n v="1.25"/>
    <n v="1.25"/>
    <d v="2022-04-05T00:00:00"/>
    <x v="48"/>
    <x v="1"/>
    <x v="1"/>
    <b v="1"/>
    <n v="1.25"/>
  </r>
  <r>
    <s v="Processed"/>
    <s v="VJ300320692"/>
    <x v="3"/>
    <x v="4"/>
    <s v="Honest Tea - Berry Hibiscus"/>
    <s v="Non Carbonated"/>
    <n v="14927808201"/>
    <s v="Tuesday, April 5, 2022"/>
    <s v="Credit"/>
    <n v="145"/>
    <n v="2.75"/>
    <n v="1"/>
    <n v="145"/>
    <n v="2.75"/>
    <n v="1"/>
    <n v="2.75"/>
    <n v="4.25"/>
    <d v="2022-04-05T00:00:00"/>
    <x v="102"/>
    <x v="2"/>
    <x v="2"/>
    <b v="1"/>
    <n v="2.75"/>
  </r>
  <r>
    <s v="Processed"/>
    <s v="VJ300320692"/>
    <x v="3"/>
    <x v="4"/>
    <s v="SunChips Multigrain - Salsa"/>
    <s v="Food"/>
    <n v="14927808201"/>
    <s v="Tuesday, April 5, 2022"/>
    <s v="Credit"/>
    <n v="114"/>
    <n v="1.5"/>
    <n v="1"/>
    <n v="114"/>
    <n v="1.5"/>
    <n v="1"/>
    <n v="1.5"/>
    <n v="4.25"/>
    <d v="2022-04-05T00:00:00"/>
    <x v="27"/>
    <x v="1"/>
    <x v="1"/>
    <b v="1"/>
    <n v="1.5"/>
  </r>
  <r>
    <s v="Processed"/>
    <s v="VJ300320692"/>
    <x v="3"/>
    <x v="4"/>
    <s v="SunChips Multigrain - Harvest Cheddar"/>
    <s v="Food"/>
    <n v="14927968455"/>
    <s v="Tuesday, April 5, 2022"/>
    <s v="Cash"/>
    <n v="113"/>
    <n v="1.5"/>
    <n v="1"/>
    <n v="113"/>
    <n v="1.5"/>
    <n v="1"/>
    <n v="1.5"/>
    <n v="1.5"/>
    <d v="2022-04-05T00:00:00"/>
    <x v="35"/>
    <x v="1"/>
    <x v="1"/>
    <b v="1"/>
    <n v="1.5"/>
  </r>
  <r>
    <s v="Processed"/>
    <s v="VJ300320692"/>
    <x v="3"/>
    <x v="4"/>
    <s v="CheezIt - Original"/>
    <s v="Food"/>
    <n v="14927969575"/>
    <s v="Tuesday, April 5, 2022"/>
    <s v="Cash"/>
    <n v="124"/>
    <n v="1.25"/>
    <n v="1"/>
    <n v="124"/>
    <n v="1.25"/>
    <n v="1"/>
    <n v="1.25"/>
    <n v="1.25"/>
    <d v="2022-04-05T00:00:00"/>
    <x v="48"/>
    <x v="1"/>
    <x v="1"/>
    <b v="1"/>
    <n v="1.25"/>
  </r>
  <r>
    <s v="Processed"/>
    <s v="VJ300320692"/>
    <x v="3"/>
    <x v="4"/>
    <s v="RXBAR - Protein Bar - Peanut Butter"/>
    <s v="Food"/>
    <n v="14928170402"/>
    <s v="Tuesday, April 5, 2022"/>
    <s v="Credit"/>
    <n v="134"/>
    <n v="2"/>
    <n v="1"/>
    <n v="134"/>
    <n v="2"/>
    <n v="1"/>
    <n v="2"/>
    <n v="2"/>
    <d v="2022-04-05T00:00:00"/>
    <x v="80"/>
    <x v="1"/>
    <x v="1"/>
    <b v="1"/>
    <n v="2"/>
  </r>
  <r>
    <s v="Processed"/>
    <s v="VJ300320692"/>
    <x v="3"/>
    <x v="4"/>
    <s v="Good Health Veggie Stix - Sea Salt"/>
    <s v="Food"/>
    <n v="14928305709"/>
    <s v="Tuesday, April 5, 2022"/>
    <s v="Cash"/>
    <n v="110"/>
    <n v="1.5"/>
    <n v="1"/>
    <n v="110"/>
    <n v="1.5"/>
    <n v="1"/>
    <n v="1.5"/>
    <n v="1.5"/>
    <d v="2022-04-05T00:00:00"/>
    <x v="36"/>
    <x v="1"/>
    <x v="1"/>
    <b v="1"/>
    <n v="1.5"/>
  </r>
  <r>
    <s v="Processed"/>
    <s v="VJ300320692"/>
    <x v="3"/>
    <x v="4"/>
    <s v="SunChips Multigrain - French Onion"/>
    <s v="Food"/>
    <n v="14928417551"/>
    <s v="Tuesday, April 5, 2022"/>
    <s v="Cash"/>
    <n v="111"/>
    <n v="1.5"/>
    <n v="1"/>
    <n v="111"/>
    <n v="1.5"/>
    <n v="1"/>
    <n v="1.5"/>
    <n v="1.5"/>
    <d v="2022-04-05T00:00:00"/>
    <x v="100"/>
    <x v="1"/>
    <x v="1"/>
    <b v="1"/>
    <n v="1.5"/>
  </r>
  <r>
    <s v="Processed"/>
    <s v="VJ300320609"/>
    <x v="2"/>
    <x v="3"/>
    <s v="Doritos Famin Hot Nacho"/>
    <s v="Food"/>
    <n v="14928610465"/>
    <s v="Tuesday, April 5, 2022"/>
    <s v="Cash"/>
    <n v="120"/>
    <n v="1.5"/>
    <n v="1"/>
    <n v="120"/>
    <n v="1.5"/>
    <n v="1"/>
    <n v="1.5"/>
    <n v="1.5"/>
    <d v="2022-04-05T00:00:00"/>
    <x v="77"/>
    <x v="1"/>
    <x v="1"/>
    <b v="1"/>
    <n v="1.5"/>
  </r>
  <r>
    <s v="Processed"/>
    <s v="VJ300320609"/>
    <x v="2"/>
    <x v="3"/>
    <s v="Doritos Famin Hot Nacho"/>
    <s v="Food"/>
    <n v="14928613295"/>
    <s v="Tuesday, April 5, 2022"/>
    <s v="Cash"/>
    <n v="120"/>
    <n v="1.5"/>
    <n v="1"/>
    <n v="120"/>
    <n v="1.5"/>
    <n v="1"/>
    <n v="1.5"/>
    <n v="1.5"/>
    <d v="2022-04-05T00:00:00"/>
    <x v="77"/>
    <x v="1"/>
    <x v="1"/>
    <b v="1"/>
    <n v="1.5"/>
  </r>
  <r>
    <s v="Processed"/>
    <s v="VJ300320609"/>
    <x v="2"/>
    <x v="3"/>
    <s v="Monster Energy Original"/>
    <s v="Carbonated"/>
    <n v="14928689281"/>
    <s v="Tuesday, April 5, 2022"/>
    <s v="Credit"/>
    <n v="146"/>
    <n v="3.25"/>
    <n v="1"/>
    <n v="146"/>
    <n v="3.25"/>
    <n v="1"/>
    <n v="3.25"/>
    <n v="3.25"/>
    <d v="2022-04-05T00:00:00"/>
    <x v="5"/>
    <x v="0"/>
    <x v="0"/>
    <b v="1"/>
    <n v="3.25"/>
  </r>
  <r>
    <s v="Processed"/>
    <s v="VJ300320609"/>
    <x v="2"/>
    <x v="3"/>
    <s v="Coca Cola - Zero Sugar"/>
    <s v="Carbonated"/>
    <n v="14928950776"/>
    <s v="Tuesday, April 5, 2022"/>
    <s v="Cash"/>
    <n v="142"/>
    <n v="1"/>
    <n v="1"/>
    <n v="142"/>
    <n v="1"/>
    <n v="1"/>
    <n v="1"/>
    <n v="1"/>
    <d v="2022-04-05T00:00:00"/>
    <x v="44"/>
    <x v="0"/>
    <x v="0"/>
    <b v="1"/>
    <n v="1"/>
  </r>
  <r>
    <s v="Processed"/>
    <s v="VJ300320609"/>
    <x v="2"/>
    <x v="3"/>
    <s v="Sunkist Soda - Orange"/>
    <s v="Carbonated"/>
    <n v="14929447558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516347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517882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Monster Energy Original"/>
    <s v="Carbonated"/>
    <n v="14929582543"/>
    <s v="Tuesday, April 5, 2022"/>
    <s v="Cash"/>
    <n v="144"/>
    <n v="3.25"/>
    <n v="1"/>
    <n v="144"/>
    <n v="3.25"/>
    <n v="1"/>
    <n v="3.25"/>
    <n v="3.25"/>
    <d v="2022-04-05T00:00:00"/>
    <x v="5"/>
    <x v="0"/>
    <x v="0"/>
    <b v="1"/>
    <n v="3.25"/>
  </r>
  <r>
    <s v="Processed"/>
    <s v="VJ300320609"/>
    <x v="2"/>
    <x v="3"/>
    <s v="Sunkist Soda - Orange"/>
    <s v="Carbonated"/>
    <n v="14929596336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614547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633757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635283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Sunkist Soda - Orange"/>
    <s v="Carbonated"/>
    <n v="14929636180"/>
    <s v="Tuesday, April 5, 2022"/>
    <s v="Cash"/>
    <n v="140"/>
    <n v="1"/>
    <n v="1"/>
    <n v="140"/>
    <n v="1"/>
    <n v="1"/>
    <n v="1"/>
    <n v="1"/>
    <d v="2022-04-05T00:00:00"/>
    <x v="70"/>
    <x v="0"/>
    <x v="0"/>
    <b v="1"/>
    <n v="1"/>
  </r>
  <r>
    <s v="Processed"/>
    <s v="VJ300320609"/>
    <x v="2"/>
    <x v="3"/>
    <s v="KitKat - Crisp Wafers"/>
    <s v="Food"/>
    <n v="14929650442"/>
    <s v="Tuesday, April 5, 2022"/>
    <s v="Cash"/>
    <n v="134"/>
    <n v="2"/>
    <n v="1"/>
    <n v="134"/>
    <n v="2"/>
    <n v="1"/>
    <n v="2"/>
    <n v="2"/>
    <d v="2022-04-05T00:00:00"/>
    <x v="10"/>
    <x v="1"/>
    <x v="1"/>
    <b v="1"/>
    <n v="2"/>
  </r>
  <r>
    <s v="Processed"/>
    <s v="VJ300320609"/>
    <x v="2"/>
    <x v="3"/>
    <s v="KitKat - Crisp Wafers"/>
    <s v="Food"/>
    <n v="14929651785"/>
    <s v="Tuesday, April 5, 2022"/>
    <s v="Cash"/>
    <n v="138"/>
    <n v="2"/>
    <n v="1"/>
    <n v="138"/>
    <n v="2"/>
    <n v="1"/>
    <n v="2"/>
    <n v="2"/>
    <d v="2022-04-05T00:00:00"/>
    <x v="10"/>
    <x v="1"/>
    <x v="1"/>
    <b v="1"/>
    <n v="2"/>
  </r>
  <r>
    <s v="Processed"/>
    <s v="VJ300320609"/>
    <x v="2"/>
    <x v="3"/>
    <s v="Stretch Island Fruit Leathers Snacks - Variet"/>
    <s v="Food"/>
    <n v="14929653091"/>
    <s v="Tuesday, April 5, 2022"/>
    <s v="Cash"/>
    <n v="131"/>
    <n v="1"/>
    <n v="1"/>
    <n v="131"/>
    <n v="1"/>
    <n v="1"/>
    <n v="1"/>
    <n v="1"/>
    <d v="2022-04-05T00:00:00"/>
    <x v="9"/>
    <x v="1"/>
    <x v="1"/>
    <b v="1"/>
    <n v="1"/>
  </r>
  <r>
    <s v="Processed"/>
    <s v="VJ300320609"/>
    <x v="2"/>
    <x v="3"/>
    <s v="Monster Energy Original"/>
    <s v="Carbonated"/>
    <n v="14930581162"/>
    <s v="Wednesday, April 6, 2022"/>
    <s v="Credit"/>
    <n v="144"/>
    <n v="3.25"/>
    <n v="1"/>
    <n v="144"/>
    <n v="3.25"/>
    <n v="1"/>
    <n v="3.25"/>
    <n v="3.25"/>
    <d v="2022-04-06T00:00:00"/>
    <x v="5"/>
    <x v="0"/>
    <x v="0"/>
    <b v="1"/>
    <n v="3.25"/>
  </r>
  <r>
    <s v="Processed"/>
    <s v="VJ300320692"/>
    <x v="3"/>
    <x v="4"/>
    <s v="Coca Cola - Zero Sugar"/>
    <s v="Carbonated"/>
    <n v="14930869958"/>
    <s v="Wednesday, April 6, 2022"/>
    <s v="Credit"/>
    <n v="142"/>
    <n v="1.5"/>
    <n v="2"/>
    <n v="142"/>
    <n v="1.5"/>
    <n v="2"/>
    <n v="3"/>
    <n v="3"/>
    <d v="2022-04-06T00:00:00"/>
    <x v="44"/>
    <x v="0"/>
    <x v="0"/>
    <b v="1"/>
    <n v="1.5"/>
  </r>
  <r>
    <s v="Processed"/>
    <s v="VJ300320686"/>
    <x v="1"/>
    <x v="2"/>
    <s v="SunChips Multigrain - Harvest Cheddar"/>
    <s v="Food"/>
    <n v="14931096160"/>
    <s v="Wednesday, April 6, 2022"/>
    <s v="Cash"/>
    <n v="121"/>
    <n v="1.5"/>
    <n v="1"/>
    <n v="121"/>
    <n v="1.5"/>
    <n v="1"/>
    <n v="1.5"/>
    <n v="1.5"/>
    <d v="2022-04-06T00:00:00"/>
    <x v="35"/>
    <x v="1"/>
    <x v="1"/>
    <b v="1"/>
    <n v="1.5"/>
  </r>
  <r>
    <s v="Processed"/>
    <s v="VJ300205292"/>
    <x v="0"/>
    <x v="1"/>
    <s v="Snapple Diet Tea - Peach Tea"/>
    <s v="Non Carbonated"/>
    <n v="14931373100"/>
    <s v="Wednesday, April 6, 2022"/>
    <s v="Credit"/>
    <n v="143"/>
    <n v="2.5"/>
    <n v="1"/>
    <n v="143"/>
    <n v="2.5"/>
    <n v="1"/>
    <n v="2.5"/>
    <n v="2.5"/>
    <d v="2022-04-06T00:00:00"/>
    <x v="37"/>
    <x v="2"/>
    <x v="2"/>
    <b v="1"/>
    <n v="2.5"/>
  </r>
  <r>
    <s v="Processed"/>
    <s v="VJ300205292"/>
    <x v="0"/>
    <x v="1"/>
    <s v="Wonderful Pistachios - Variety"/>
    <s v="Food"/>
    <n v="14931378017"/>
    <s v="Wednesday, April 6, 2022"/>
    <s v="Credit"/>
    <n v="131"/>
    <n v="2"/>
    <n v="1"/>
    <n v="131"/>
    <n v="2"/>
    <n v="1"/>
    <n v="2"/>
    <n v="2"/>
    <d v="2022-04-06T00:00:00"/>
    <x v="11"/>
    <x v="1"/>
    <x v="1"/>
    <b v="1"/>
    <n v="2"/>
  </r>
  <r>
    <s v="Processed"/>
    <s v="VJ300320692"/>
    <x v="3"/>
    <x v="4"/>
    <s v="Starbucks Doubleshot Energy - Mocha"/>
    <s v="Non Carbonated"/>
    <n v="14931459242"/>
    <s v="Wednesday, April 6, 2022"/>
    <s v="Cash"/>
    <n v="146"/>
    <n v="3.5"/>
    <n v="1"/>
    <n v="146"/>
    <n v="3.5"/>
    <n v="1"/>
    <n v="3.5"/>
    <n v="3.5"/>
    <d v="2022-04-06T00:00:00"/>
    <x v="88"/>
    <x v="2"/>
    <x v="2"/>
    <b v="1"/>
    <n v="3.5"/>
  </r>
  <r>
    <s v="Processed"/>
    <s v="VJ300320692"/>
    <x v="3"/>
    <x v="4"/>
    <s v="Starbucks Doubleshot Energy - Mocha"/>
    <s v="Non Carbonated"/>
    <n v="14931496440"/>
    <s v="Wednesday, April 6, 2022"/>
    <s v="Cash"/>
    <n v="146"/>
    <n v="3.5"/>
    <n v="1"/>
    <n v="146"/>
    <n v="3.5"/>
    <n v="1"/>
    <n v="3.5"/>
    <n v="3.5"/>
    <d v="2022-04-06T00:00:00"/>
    <x v="88"/>
    <x v="2"/>
    <x v="2"/>
    <b v="1"/>
    <n v="3.5"/>
  </r>
  <r>
    <s v="Processed"/>
    <s v="VJ300320686"/>
    <x v="1"/>
    <x v="2"/>
    <s v="Robert Irvine's - Fit Crunch -  Chocolate Pea"/>
    <s v="Food"/>
    <n v="14932055122"/>
    <s v="Wednesday, April 6, 2022"/>
    <s v="Credit"/>
    <n v="132"/>
    <n v="2"/>
    <n v="1"/>
    <n v="132"/>
    <n v="2"/>
    <n v="1"/>
    <n v="2"/>
    <n v="2"/>
    <d v="2022-04-06T00:00:00"/>
    <x v="21"/>
    <x v="1"/>
    <x v="1"/>
    <b v="1"/>
    <n v="2"/>
  </r>
  <r>
    <s v="Processed"/>
    <s v="VJ300320686"/>
    <x v="1"/>
    <x v="2"/>
    <s v="Wonderful Pistachios - Variety"/>
    <s v="Food"/>
    <n v="14932341980"/>
    <s v="Wednesday, April 6, 2022"/>
    <s v="Cash"/>
    <n v="138"/>
    <n v="2"/>
    <n v="1"/>
    <n v="138"/>
    <n v="2"/>
    <n v="1"/>
    <n v="2"/>
    <n v="2"/>
    <d v="2022-04-06T00:00:00"/>
    <x v="11"/>
    <x v="1"/>
    <x v="1"/>
    <b v="1"/>
    <n v="2"/>
  </r>
  <r>
    <s v="Processed"/>
    <s v="VJ300320692"/>
    <x v="3"/>
    <x v="4"/>
    <s v="Miss Vickie's Potato Chip - Lime &amp; Cracked Pe"/>
    <s v="Food"/>
    <n v="14932844355"/>
    <s v="Wednesday, April 6, 2022"/>
    <s v="Cash"/>
    <n v="121"/>
    <n v="1.5"/>
    <n v="1"/>
    <n v="121"/>
    <n v="1.5"/>
    <n v="1"/>
    <n v="1.5"/>
    <n v="1.5"/>
    <d v="2022-04-06T00:00:00"/>
    <x v="4"/>
    <x v="1"/>
    <x v="1"/>
    <b v="1"/>
    <n v="1.5"/>
  </r>
  <r>
    <s v="Processed"/>
    <s v="VJ300320692"/>
    <x v="3"/>
    <x v="4"/>
    <s v="Lenny &amp; Larrys - SnickerDoodle"/>
    <s v="Food"/>
    <n v="14932852203"/>
    <s v="Wednesday, April 6, 2022"/>
    <s v="Cash"/>
    <n v="157"/>
    <n v="2.25"/>
    <n v="1"/>
    <n v="157"/>
    <n v="2.25"/>
    <n v="1"/>
    <n v="2.25"/>
    <n v="2.25"/>
    <d v="2022-04-06T00:00:00"/>
    <x v="98"/>
    <x v="1"/>
    <x v="1"/>
    <b v="1"/>
    <n v="2.25"/>
  </r>
  <r>
    <s v="Processed"/>
    <s v="VJ300320692"/>
    <x v="3"/>
    <x v="4"/>
    <s v="Poland Springs Water"/>
    <s v="Water"/>
    <n v="14933215852"/>
    <s v="Wednesday, April 6, 2022"/>
    <s v="Cash"/>
    <n v="144"/>
    <n v="1.5"/>
    <n v="1"/>
    <n v="144"/>
    <n v="1.5"/>
    <n v="1"/>
    <n v="1.5"/>
    <n v="1.5"/>
    <d v="2022-04-06T00:00:00"/>
    <x v="29"/>
    <x v="3"/>
    <x v="3"/>
    <b v="1"/>
    <n v="1.5"/>
  </r>
  <r>
    <s v="Processed"/>
    <s v="VJ300320692"/>
    <x v="3"/>
    <x v="4"/>
    <s v="Bai Antioxidant - Zambia Bingcherry"/>
    <s v="Non Carbonated"/>
    <n v="14933342355"/>
    <s v="Wednesday, April 6, 2022"/>
    <s v="Credit"/>
    <n v="147"/>
    <n v="2.75"/>
    <n v="1"/>
    <n v="147"/>
    <n v="2.75"/>
    <n v="1"/>
    <n v="2.75"/>
    <n v="2.75"/>
    <d v="2022-04-06T00:00:00"/>
    <x v="56"/>
    <x v="2"/>
    <x v="2"/>
    <b v="1"/>
    <n v="2.75"/>
  </r>
  <r>
    <s v="Processed"/>
    <s v="VJ300320692"/>
    <x v="3"/>
    <x v="4"/>
    <s v="Hungry Buddha - Coconut Cocoa"/>
    <s v="Food"/>
    <n v="14933395601"/>
    <s v="Wednesday, April 6, 2022"/>
    <s v="Credit"/>
    <n v="139"/>
    <n v="2"/>
    <n v="1"/>
    <n v="139"/>
    <n v="2"/>
    <n v="1"/>
    <n v="2"/>
    <n v="2"/>
    <d v="2022-04-06T00:00:00"/>
    <x v="107"/>
    <x v="1"/>
    <x v="1"/>
    <b v="1"/>
    <n v="2"/>
  </r>
  <r>
    <s v="Processed"/>
    <s v="VJ300320686"/>
    <x v="1"/>
    <x v="2"/>
    <s v="Robert Irvine's - Fit Crunch -  Chocolate Pea"/>
    <s v="Food"/>
    <n v="14933422080"/>
    <s v="Wednesday, April 6, 2022"/>
    <s v="Cash"/>
    <n v="132"/>
    <n v="2"/>
    <n v="1"/>
    <n v="132"/>
    <n v="2"/>
    <n v="1"/>
    <n v="2"/>
    <n v="2"/>
    <d v="2022-04-06T00:00:00"/>
    <x v="21"/>
    <x v="1"/>
    <x v="1"/>
    <b v="1"/>
    <n v="2"/>
  </r>
  <r>
    <s v="Processed"/>
    <s v="VJ300320692"/>
    <x v="3"/>
    <x v="4"/>
    <s v="Starbucks Doubleshot Energy - Mocha"/>
    <s v="Non Carbonated"/>
    <n v="14933861681"/>
    <s v="Wednesday, April 6, 2022"/>
    <s v="Credit"/>
    <n v="146"/>
    <n v="3.5"/>
    <n v="1"/>
    <n v="146"/>
    <n v="3.5"/>
    <n v="1"/>
    <n v="3.5"/>
    <n v="3.5"/>
    <d v="2022-04-06T00:00:00"/>
    <x v="88"/>
    <x v="2"/>
    <x v="2"/>
    <b v="1"/>
    <n v="3.5"/>
  </r>
  <r>
    <s v="Processed"/>
    <s v="VJ300320609"/>
    <x v="2"/>
    <x v="3"/>
    <s v="Sunkist Soda - Orange"/>
    <s v="Carbonated"/>
    <n v="14933957143"/>
    <s v="Wednesday, April 6, 2022"/>
    <s v="Cash"/>
    <n v="140"/>
    <n v="1"/>
    <n v="1"/>
    <n v="140"/>
    <n v="1"/>
    <n v="1"/>
    <n v="1"/>
    <n v="1"/>
    <d v="2022-04-06T00:00:00"/>
    <x v="70"/>
    <x v="0"/>
    <x v="0"/>
    <b v="1"/>
    <n v="1"/>
  </r>
  <r>
    <s v="Processed"/>
    <s v="VJ300320609"/>
    <x v="2"/>
    <x v="3"/>
    <s v="Monster Energy Original"/>
    <s v="Carbonated"/>
    <n v="14934041090"/>
    <s v="Wednesday, April 6, 2022"/>
    <s v="Cash"/>
    <n v="146"/>
    <n v="3.25"/>
    <n v="1"/>
    <n v="146"/>
    <n v="3.25"/>
    <n v="1"/>
    <n v="3.25"/>
    <n v="3.25"/>
    <d v="2022-04-06T00:00:00"/>
    <x v="5"/>
    <x v="0"/>
    <x v="0"/>
    <b v="1"/>
    <n v="3.25"/>
  </r>
  <r>
    <s v="Processed"/>
    <s v="VJ300320692"/>
    <x v="3"/>
    <x v="4"/>
    <s v="Genius Keto Bar - Chocolate Dream"/>
    <s v="Food"/>
    <n v="14934141184"/>
    <s v="Wednesday, April 6, 2022"/>
    <s v="Cash"/>
    <n v="136"/>
    <n v="2"/>
    <n v="1"/>
    <n v="136"/>
    <n v="2"/>
    <n v="1"/>
    <n v="2"/>
    <n v="2"/>
    <d v="2022-04-06T00:00:00"/>
    <x v="96"/>
    <x v="1"/>
    <x v="1"/>
    <b v="1"/>
    <n v="2"/>
  </r>
  <r>
    <s v="Processed"/>
    <s v="VJ300320692"/>
    <x v="3"/>
    <x v="4"/>
    <s v="Iberia Coconut Water"/>
    <s v="Non Carbonated"/>
    <n v="14934216476"/>
    <s v="Wednesday, April 6, 2022"/>
    <s v="Cash"/>
    <n v="141"/>
    <n v="2"/>
    <n v="1"/>
    <n v="141"/>
    <n v="2"/>
    <n v="1"/>
    <n v="2"/>
    <n v="2"/>
    <d v="2022-04-06T00:00:00"/>
    <x v="93"/>
    <x v="2"/>
    <x v="2"/>
    <b v="1"/>
    <n v="2"/>
  </r>
  <r>
    <s v="Processed"/>
    <s v="VJ300320692"/>
    <x v="3"/>
    <x v="4"/>
    <s v="Oreo Mini"/>
    <s v="Food"/>
    <n v="14934216761"/>
    <s v="Wednesday, April 6, 2022"/>
    <s v="Cash"/>
    <n v="120"/>
    <n v="2"/>
    <n v="1"/>
    <n v="120"/>
    <n v="2"/>
    <n v="1"/>
    <n v="2"/>
    <n v="2"/>
    <d v="2022-04-06T00:00:00"/>
    <x v="18"/>
    <x v="1"/>
    <x v="1"/>
    <b v="1"/>
    <n v="2"/>
  </r>
  <r>
    <s v="Processed"/>
    <s v="VJ300320609"/>
    <x v="2"/>
    <x v="3"/>
    <s v="Doritos Dinamita Chile Lemon"/>
    <m/>
    <n v="14934440520"/>
    <s v="Wednesday, April 6, 2022"/>
    <s v="Cash"/>
    <n v="113"/>
    <n v="1.5"/>
    <n v="1"/>
    <n v="113"/>
    <n v="1.5"/>
    <n v="1"/>
    <n v="1.5"/>
    <n v="1.5"/>
    <d v="2022-04-06T00:00:00"/>
    <x v="105"/>
    <x v="4"/>
    <x v="1"/>
    <b v="1"/>
    <n v="1.5"/>
  </r>
  <r>
    <s v="Processed"/>
    <s v="VJ300320609"/>
    <x v="2"/>
    <x v="3"/>
    <s v="SunChips Multigrain - Original"/>
    <s v="Food"/>
    <n v="14934442192"/>
    <s v="Wednesday, April 6, 2022"/>
    <s v="Cash"/>
    <n v="112"/>
    <n v="1.5"/>
    <n v="1"/>
    <n v="112"/>
    <n v="1.5"/>
    <n v="1"/>
    <n v="1.5"/>
    <n v="1.5"/>
    <d v="2022-04-06T00:00:00"/>
    <x v="60"/>
    <x v="1"/>
    <x v="1"/>
    <b v="1"/>
    <n v="1.5"/>
  </r>
  <r>
    <s v="Processed"/>
    <s v="VJ300320692"/>
    <x v="3"/>
    <x v="4"/>
    <s v="Seapoint Farms Dry Roasted Edamame - Wasabi"/>
    <s v="Food"/>
    <n v="14934506924"/>
    <s v="Wednesday, April 6, 2022"/>
    <s v="Credit"/>
    <n v="122"/>
    <n v="2.5"/>
    <n v="1"/>
    <n v="122"/>
    <n v="2.5"/>
    <n v="1"/>
    <n v="2.5"/>
    <n v="2.5"/>
    <d v="2022-04-06T00:00:00"/>
    <x v="6"/>
    <x v="1"/>
    <x v="1"/>
    <b v="1"/>
    <n v="2.5"/>
  </r>
  <r>
    <s v="Processed"/>
    <s v="VJ300320609"/>
    <x v="2"/>
    <x v="3"/>
    <s v="KitKat - Crisp Wafers"/>
    <s v="Food"/>
    <n v="14935063380"/>
    <s v="Wednesday, April 6, 2022"/>
    <s v="Cash"/>
    <n v="138"/>
    <n v="2"/>
    <n v="1"/>
    <n v="138"/>
    <n v="2"/>
    <n v="1"/>
    <n v="2"/>
    <n v="2"/>
    <d v="2022-04-06T00:00:00"/>
    <x v="10"/>
    <x v="1"/>
    <x v="1"/>
    <b v="1"/>
    <n v="2"/>
  </r>
  <r>
    <s v="Processed"/>
    <s v="VJ300320609"/>
    <x v="2"/>
    <x v="3"/>
    <s v="Snapple Diet Tea - Peach Tea"/>
    <s v="Non Carbonated"/>
    <n v="14935110601"/>
    <s v="Wednesday, April 6, 2022"/>
    <s v="Cash"/>
    <n v="145"/>
    <n v="2.5"/>
    <n v="1"/>
    <n v="145"/>
    <n v="2.5"/>
    <n v="1"/>
    <n v="2.5"/>
    <n v="2.5"/>
    <d v="2022-04-06T00:00:00"/>
    <x v="37"/>
    <x v="2"/>
    <x v="2"/>
    <b v="1"/>
    <n v="2.5"/>
  </r>
  <r>
    <s v="Processed"/>
    <s v="VJ300320609"/>
    <x v="2"/>
    <x v="3"/>
    <s v="Monster Energy Original"/>
    <s v="Carbonated"/>
    <n v="14935117715"/>
    <s v="Wednesday, April 6, 2022"/>
    <s v="Cash"/>
    <n v="146"/>
    <n v="3.25"/>
    <n v="1"/>
    <n v="146"/>
    <n v="3.25"/>
    <n v="1"/>
    <n v="3.25"/>
    <n v="3.25"/>
    <d v="2022-04-06T00:00:00"/>
    <x v="5"/>
    <x v="0"/>
    <x v="0"/>
    <b v="1"/>
    <n v="3.25"/>
  </r>
  <r>
    <s v="Processed"/>
    <s v="VJ300320692"/>
    <x v="3"/>
    <x v="4"/>
    <s v="Spindrift - Sparkling Water - Pineapple"/>
    <s v="Carbonated"/>
    <n v="14936747793"/>
    <s v="Thursday, April 7, 2022"/>
    <s v="Cash"/>
    <n v="140"/>
    <n v="1.5"/>
    <n v="1"/>
    <n v="140"/>
    <n v="1.5"/>
    <n v="1"/>
    <n v="1.5"/>
    <n v="1.5"/>
    <d v="2022-04-07T00:00:00"/>
    <x v="92"/>
    <x v="0"/>
    <x v="0"/>
    <b v="1"/>
    <n v="1.5"/>
  </r>
  <r>
    <s v="Processed"/>
    <s v="VJ300320686"/>
    <x v="1"/>
    <x v="2"/>
    <s v="SunChips Multigrain - Harvest Cheddar"/>
    <s v="Food"/>
    <n v="14936974675"/>
    <s v="Thursday, April 7, 2022"/>
    <s v="Cash"/>
    <n v="121"/>
    <n v="1.5"/>
    <n v="1"/>
    <n v="121"/>
    <n v="1.5"/>
    <n v="1"/>
    <n v="1.5"/>
    <n v="1.5"/>
    <d v="2022-04-07T00:00:00"/>
    <x v="35"/>
    <x v="1"/>
    <x v="1"/>
    <b v="1"/>
    <n v="1.5"/>
  </r>
  <r>
    <s v="Processed"/>
    <s v="VJ300320692"/>
    <x v="3"/>
    <x v="4"/>
    <s v="Lenny &amp; Larrys - SnickerDoodle"/>
    <s v="Food"/>
    <n v="14937452464"/>
    <s v="Thursday, April 7, 2022"/>
    <s v="Cash"/>
    <n v="157"/>
    <n v="2.25"/>
    <n v="1"/>
    <n v="157"/>
    <n v="2.25"/>
    <n v="1"/>
    <n v="2.25"/>
    <n v="2.25"/>
    <d v="2022-04-07T00:00:00"/>
    <x v="98"/>
    <x v="1"/>
    <x v="1"/>
    <b v="1"/>
    <n v="2.25"/>
  </r>
  <r>
    <s v="Processed"/>
    <s v="VJ300320692"/>
    <x v="3"/>
    <x v="4"/>
    <s v="RXBAR - Protein Bar - Chocolate Sea Salt"/>
    <s v="Food"/>
    <n v="14937458401"/>
    <s v="Thursday, April 7, 2022"/>
    <s v="Cash"/>
    <n v="135"/>
    <n v="2"/>
    <n v="1"/>
    <n v="135"/>
    <n v="2"/>
    <n v="1"/>
    <n v="2"/>
    <n v="2"/>
    <d v="2022-04-07T00:00:00"/>
    <x v="87"/>
    <x v="1"/>
    <x v="1"/>
    <b v="1"/>
    <n v="2"/>
  </r>
  <r>
    <s v="Processed"/>
    <s v="VJ300320692"/>
    <x v="3"/>
    <x v="4"/>
    <s v="Coca Cola - Zero Sugar"/>
    <s v="Carbonated"/>
    <n v="14937549782"/>
    <s v="Thursday, April 7, 2022"/>
    <s v="Cash"/>
    <n v="142"/>
    <n v="1.5"/>
    <n v="1"/>
    <n v="142"/>
    <n v="1.5"/>
    <n v="1"/>
    <n v="1.5"/>
    <n v="1.5"/>
    <d v="2022-04-07T00:00:00"/>
    <x v="44"/>
    <x v="0"/>
    <x v="0"/>
    <b v="1"/>
    <n v="1.5"/>
  </r>
  <r>
    <s v="Processed"/>
    <s v="VJ300320686"/>
    <x v="1"/>
    <x v="2"/>
    <s v="Wonderful Pistachios - Variety"/>
    <s v="Food"/>
    <n v="14938207706"/>
    <s v="Thursday, April 7, 2022"/>
    <s v="Cash"/>
    <n v="138"/>
    <n v="2"/>
    <n v="1"/>
    <n v="138"/>
    <n v="2"/>
    <n v="1"/>
    <n v="2"/>
    <n v="2"/>
    <d v="2022-04-07T00:00:00"/>
    <x v="11"/>
    <x v="1"/>
    <x v="1"/>
    <b v="1"/>
    <n v="2"/>
  </r>
  <r>
    <s v="Processed"/>
    <s v="VJ300320692"/>
    <x v="3"/>
    <x v="4"/>
    <s v="Iberia Coconut Water"/>
    <s v="Non Carbonated"/>
    <n v="14938366487"/>
    <s v="Thursday, April 7, 2022"/>
    <s v="Credit"/>
    <n v="141"/>
    <n v="2"/>
    <n v="1"/>
    <n v="141"/>
    <n v="2"/>
    <n v="1"/>
    <n v="2"/>
    <n v="4"/>
    <d v="2022-04-07T00:00:00"/>
    <x v="93"/>
    <x v="2"/>
    <x v="2"/>
    <b v="1"/>
    <n v="2"/>
  </r>
  <r>
    <s v="Processed"/>
    <s v="VJ300320692"/>
    <x v="3"/>
    <x v="4"/>
    <s v="Oreo Mini"/>
    <s v="Food"/>
    <n v="14938366487"/>
    <s v="Thursday, April 7, 2022"/>
    <s v="Credit"/>
    <n v="120"/>
    <n v="2"/>
    <n v="1"/>
    <n v="120"/>
    <n v="2"/>
    <n v="1"/>
    <n v="2"/>
    <n v="4"/>
    <d v="2022-04-07T00:00:00"/>
    <x v="18"/>
    <x v="1"/>
    <x v="1"/>
    <b v="1"/>
    <n v="2"/>
  </r>
  <r>
    <s v="Processed"/>
    <s v="VJ300320692"/>
    <x v="3"/>
    <x v="4"/>
    <s v="Keto Krisp - Almond/Chocolate"/>
    <s v="Carbonated"/>
    <n v="14938518883"/>
    <s v="Thursday, April 7, 2022"/>
    <s v="Credit"/>
    <n v="132"/>
    <n v="2"/>
    <n v="1"/>
    <n v="132"/>
    <n v="2"/>
    <n v="1"/>
    <n v="2"/>
    <n v="3.5"/>
    <d v="2022-04-07T00:00:00"/>
    <x v="38"/>
    <x v="0"/>
    <x v="0"/>
    <b v="1"/>
    <n v="2"/>
  </r>
  <r>
    <s v="Processed"/>
    <s v="VJ300320692"/>
    <x v="3"/>
    <x v="4"/>
    <s v="Spindrift - Sparkling Water - Pineapple"/>
    <s v="Carbonated"/>
    <n v="14938518883"/>
    <s v="Thursday, April 7, 2022"/>
    <s v="Credit"/>
    <n v="140"/>
    <n v="1.5"/>
    <n v="1"/>
    <n v="140"/>
    <n v="1.5"/>
    <n v="1"/>
    <n v="1.5"/>
    <n v="3.5"/>
    <d v="2022-04-07T00:00:00"/>
    <x v="92"/>
    <x v="0"/>
    <x v="0"/>
    <b v="1"/>
    <n v="1.5"/>
  </r>
  <r>
    <s v="Processed"/>
    <s v="VJ300320686"/>
    <x v="1"/>
    <x v="2"/>
    <s v="Kinder - Bueno - Crispy Creamy Chocolate"/>
    <s v="Food"/>
    <n v="14938589860"/>
    <s v="Thursday, April 7, 2022"/>
    <s v="Cash"/>
    <n v="139"/>
    <n v="2"/>
    <n v="1"/>
    <n v="139"/>
    <n v="2"/>
    <n v="1"/>
    <n v="2"/>
    <n v="2"/>
    <d v="2022-04-07T00:00:00"/>
    <x v="78"/>
    <x v="1"/>
    <x v="1"/>
    <b v="1"/>
    <n v="2"/>
  </r>
  <r>
    <s v="Processed"/>
    <s v="VJ300320692"/>
    <x v="3"/>
    <x v="4"/>
    <s v="Iberia Coconut Water"/>
    <s v="Non Carbonated"/>
    <n v="14938718445"/>
    <s v="Thursday, April 7, 2022"/>
    <s v="Credit"/>
    <n v="141"/>
    <n v="2"/>
    <n v="1"/>
    <n v="141"/>
    <n v="2"/>
    <n v="1"/>
    <n v="2"/>
    <n v="4"/>
    <d v="2022-04-07T00:00:00"/>
    <x v="93"/>
    <x v="2"/>
    <x v="2"/>
    <b v="1"/>
    <n v="2"/>
  </r>
  <r>
    <s v="Processed"/>
    <s v="VJ300320692"/>
    <x v="3"/>
    <x v="4"/>
    <s v="Autumns Granola Bar - Cinnamon Almond"/>
    <s v="Food"/>
    <n v="14938718445"/>
    <s v="Thursday, April 7, 2022"/>
    <s v="Credit"/>
    <n v="130"/>
    <n v="2"/>
    <n v="1"/>
    <n v="130"/>
    <n v="2"/>
    <n v="1"/>
    <n v="2"/>
    <n v="4"/>
    <d v="2022-04-07T00:00:00"/>
    <x v="99"/>
    <x v="1"/>
    <x v="1"/>
    <b v="1"/>
    <n v="2"/>
  </r>
  <r>
    <s v="Processed"/>
    <s v="VJ300320686"/>
    <x v="1"/>
    <x v="2"/>
    <s v="Wonderful Pistachios - Variety"/>
    <s v="Food"/>
    <n v="14938854385"/>
    <s v="Thursday, April 7, 2022"/>
    <s v="Cash"/>
    <n v="138"/>
    <n v="2"/>
    <n v="1"/>
    <n v="138"/>
    <n v="2"/>
    <n v="1"/>
    <n v="2"/>
    <n v="2"/>
    <d v="2022-04-07T00:00:00"/>
    <x v="11"/>
    <x v="1"/>
    <x v="1"/>
    <b v="1"/>
    <n v="2"/>
  </r>
  <r>
    <s v="Processed"/>
    <s v="VJ300320692"/>
    <x v="3"/>
    <x v="4"/>
    <s v="Belvita Snack Bites - Cinnamon BS Go Paks"/>
    <s v="Food"/>
    <n v="14938903509"/>
    <s v="Thursday, April 7, 2022"/>
    <s v="Credit"/>
    <n v="154"/>
    <n v="3"/>
    <n v="1"/>
    <n v="154"/>
    <n v="3"/>
    <n v="1"/>
    <n v="3"/>
    <n v="3"/>
    <d v="2022-04-07T00:00:00"/>
    <x v="112"/>
    <x v="1"/>
    <x v="1"/>
    <b v="1"/>
    <n v="3"/>
  </r>
  <r>
    <s v="Processed"/>
    <s v="VJ300320609"/>
    <x v="2"/>
    <x v="3"/>
    <s v="Doritos Famin Hot Nacho"/>
    <s v="Food"/>
    <n v="14938977051"/>
    <s v="Thursday, April 7, 2022"/>
    <s v="Credit"/>
    <n v="120"/>
    <n v="1.5"/>
    <n v="1"/>
    <n v="120"/>
    <n v="1.5"/>
    <n v="1"/>
    <n v="1.5"/>
    <n v="3.5"/>
    <d v="2022-04-07T00:00:00"/>
    <x v="77"/>
    <x v="1"/>
    <x v="1"/>
    <b v="1"/>
    <n v="1.5"/>
  </r>
  <r>
    <s v="Processed"/>
    <s v="VJ300320609"/>
    <x v="2"/>
    <x v="3"/>
    <s v="KitKat - Crisp Wafers"/>
    <s v="Food"/>
    <n v="14938977051"/>
    <s v="Thursday, April 7, 2022"/>
    <s v="Credit"/>
    <n v="134"/>
    <n v="2"/>
    <n v="1"/>
    <n v="134"/>
    <n v="2"/>
    <n v="1"/>
    <n v="2"/>
    <n v="3.5"/>
    <d v="2022-04-07T00:00:00"/>
    <x v="10"/>
    <x v="1"/>
    <x v="1"/>
    <b v="1"/>
    <n v="2"/>
  </r>
  <r>
    <s v="Processed"/>
    <s v="VJ300320692"/>
    <x v="3"/>
    <x v="4"/>
    <s v="RXBAR - Protein Bar - Chocolate Sea Salt"/>
    <s v="Food"/>
    <n v="14939276962"/>
    <s v="Thursday, April 7, 2022"/>
    <s v="Cash"/>
    <n v="135"/>
    <n v="2"/>
    <n v="1"/>
    <n v="135"/>
    <n v="2"/>
    <n v="1"/>
    <n v="2"/>
    <n v="2"/>
    <d v="2022-04-07T00:00:00"/>
    <x v="87"/>
    <x v="1"/>
    <x v="1"/>
    <b v="1"/>
    <n v="2"/>
  </r>
  <r>
    <s v="Processed"/>
    <s v="VJ300320692"/>
    <x v="3"/>
    <x v="4"/>
    <s v="Spindrift - Sparkling Water - Pineapple"/>
    <s v="Carbonated"/>
    <n v="14939285475"/>
    <s v="Thursday, April 7, 2022"/>
    <s v="Credit"/>
    <n v="140"/>
    <n v="1.5"/>
    <n v="1"/>
    <n v="140"/>
    <n v="1.5"/>
    <n v="1"/>
    <n v="1.5"/>
    <n v="1.5"/>
    <d v="2022-04-07T00:00:00"/>
    <x v="92"/>
    <x v="0"/>
    <x v="0"/>
    <b v="1"/>
    <n v="1.5"/>
  </r>
  <r>
    <s v="Processed"/>
    <s v="VJ300320609"/>
    <x v="2"/>
    <x v="3"/>
    <s v="KitKat - Crisp Wafers"/>
    <s v="Food"/>
    <n v="14939390326"/>
    <s v="Thursday, April 7, 2022"/>
    <s v="Credit"/>
    <n v="138"/>
    <n v="2"/>
    <n v="1"/>
    <n v="138"/>
    <n v="2"/>
    <n v="1"/>
    <n v="2"/>
    <n v="2"/>
    <d v="2022-04-07T00:00:00"/>
    <x v="10"/>
    <x v="1"/>
    <x v="1"/>
    <b v="1"/>
    <n v="2"/>
  </r>
  <r>
    <s v="Processed"/>
    <s v="VJ300320609"/>
    <x v="2"/>
    <x v="3"/>
    <s v="Snapple Diet Tea - Lemon"/>
    <s v="Non Carbonated"/>
    <n v="14939610679"/>
    <s v="Thursday, April 7, 2022"/>
    <s v="Cash"/>
    <n v="143"/>
    <n v="2.5"/>
    <n v="1"/>
    <n v="143"/>
    <n v="2.5"/>
    <n v="1"/>
    <n v="2.5"/>
    <n v="2.5"/>
    <d v="2022-04-07T00:00:00"/>
    <x v="7"/>
    <x v="2"/>
    <x v="2"/>
    <b v="1"/>
    <n v="2.5"/>
  </r>
  <r>
    <s v="Processed"/>
    <s v="VJ300320609"/>
    <x v="2"/>
    <x v="3"/>
    <s v="Doritos Famin Hot Nacho"/>
    <s v="Food"/>
    <n v="14939614673"/>
    <s v="Thursday, April 7, 2022"/>
    <s v="Cash"/>
    <n v="120"/>
    <n v="1.5"/>
    <n v="1"/>
    <n v="120"/>
    <n v="1.5"/>
    <n v="1"/>
    <n v="1.5"/>
    <n v="1.5"/>
    <d v="2022-04-07T00:00:00"/>
    <x v="77"/>
    <x v="1"/>
    <x v="1"/>
    <b v="1"/>
    <n v="1.5"/>
  </r>
  <r>
    <s v="Processed"/>
    <s v="VJ300320609"/>
    <x v="2"/>
    <x v="3"/>
    <s v="KitKat - Crisp Wafers"/>
    <s v="Food"/>
    <n v="14939616841"/>
    <s v="Thursday, April 7, 2022"/>
    <s v="Cash"/>
    <n v="138"/>
    <n v="2"/>
    <n v="1"/>
    <n v="138"/>
    <n v="2"/>
    <n v="1"/>
    <n v="2"/>
    <n v="2"/>
    <d v="2022-04-07T00:00:00"/>
    <x v="10"/>
    <x v="1"/>
    <x v="1"/>
    <b v="1"/>
    <n v="2"/>
  </r>
  <r>
    <s v="Processed"/>
    <s v="VJ300205292"/>
    <x v="0"/>
    <x v="1"/>
    <s v="Oreo Mini"/>
    <s v="Food"/>
    <n v="14939802204"/>
    <s v="Thursday, April 7, 2022"/>
    <s v="Credit"/>
    <n v="121"/>
    <n v="2"/>
    <n v="1"/>
    <n v="121"/>
    <n v="2"/>
    <n v="1"/>
    <n v="2"/>
    <n v="2"/>
    <d v="2022-04-07T00:00:00"/>
    <x v="18"/>
    <x v="1"/>
    <x v="1"/>
    <b v="1"/>
    <n v="2"/>
  </r>
  <r>
    <s v="Processed"/>
    <s v="VJ300320692"/>
    <x v="3"/>
    <x v="4"/>
    <s v="Honest Tea - Berry Hibiscus"/>
    <s v="Non Carbonated"/>
    <n v="14940075443"/>
    <s v="Thursday, April 7, 2022"/>
    <s v="Credit"/>
    <n v="145"/>
    <n v="2.75"/>
    <n v="1"/>
    <n v="145"/>
    <n v="2.75"/>
    <n v="1"/>
    <n v="2.75"/>
    <n v="2.75"/>
    <d v="2022-04-07T00:00:00"/>
    <x v="102"/>
    <x v="2"/>
    <x v="2"/>
    <b v="1"/>
    <n v="2.75"/>
  </r>
  <r>
    <s v="Processed"/>
    <s v="VJ300320609"/>
    <x v="2"/>
    <x v="3"/>
    <s v="Doritos Famin Hot Nacho"/>
    <s v="Food"/>
    <n v="14940092213"/>
    <s v="Thursday, April 7, 2022"/>
    <s v="Cash"/>
    <n v="120"/>
    <n v="1.5"/>
    <n v="1"/>
    <n v="120"/>
    <n v="1.5"/>
    <n v="1"/>
    <n v="1.5"/>
    <n v="1.5"/>
    <d v="2022-04-07T00:00:00"/>
    <x v="77"/>
    <x v="1"/>
    <x v="1"/>
    <b v="1"/>
    <n v="1.5"/>
  </r>
  <r>
    <s v="Processed"/>
    <s v="VJ300320692"/>
    <x v="3"/>
    <x v="4"/>
    <s v="Poland Springs Water"/>
    <s v="Water"/>
    <n v="14940196330"/>
    <s v="Thursday, April 7, 2022"/>
    <s v="Credit"/>
    <n v="144"/>
    <n v="1.5"/>
    <n v="1"/>
    <n v="144"/>
    <n v="1.5"/>
    <n v="1"/>
    <n v="1.5"/>
    <n v="3"/>
    <d v="2022-04-07T00:00:00"/>
    <x v="29"/>
    <x v="3"/>
    <x v="3"/>
    <b v="1"/>
    <n v="1.5"/>
  </r>
  <r>
    <s v="Processed"/>
    <s v="VJ300320692"/>
    <x v="3"/>
    <x v="4"/>
    <s v="Coca Cola - Zero Sugar"/>
    <s v="Carbonated"/>
    <n v="14940196330"/>
    <s v="Thursday, April 7, 2022"/>
    <s v="Credit"/>
    <n v="142"/>
    <n v="1.5"/>
    <n v="1"/>
    <n v="142"/>
    <n v="1.5"/>
    <n v="1"/>
    <n v="1.5"/>
    <n v="3"/>
    <d v="2022-04-07T00:00:00"/>
    <x v="44"/>
    <x v="0"/>
    <x v="0"/>
    <b v="1"/>
    <n v="1.5"/>
  </r>
  <r>
    <s v="Processed"/>
    <s v="VJ300320609"/>
    <x v="2"/>
    <x v="3"/>
    <s v="Monster Energy Original"/>
    <s v="Carbonated"/>
    <n v="14940561183"/>
    <s v="Thursday, April 7, 2022"/>
    <s v="Cash"/>
    <n v="146"/>
    <n v="3.25"/>
    <n v="1"/>
    <n v="146"/>
    <n v="3.25"/>
    <n v="1"/>
    <n v="3.25"/>
    <n v="3.25"/>
    <d v="2022-04-07T00:00:00"/>
    <x v="5"/>
    <x v="0"/>
    <x v="0"/>
    <b v="1"/>
    <n v="3.25"/>
  </r>
  <r>
    <s v="Processed"/>
    <s v="VJ300320609"/>
    <x v="2"/>
    <x v="3"/>
    <s v="Snapple Diet Tea - Peach Tea"/>
    <s v="Non Carbonated"/>
    <n v="14940695475"/>
    <s v="Thursday, April 7, 2022"/>
    <s v="Credit"/>
    <n v="145"/>
    <n v="2.5"/>
    <n v="1"/>
    <n v="145"/>
    <n v="2.5"/>
    <n v="1"/>
    <n v="2.5"/>
    <n v="2.5"/>
    <d v="2022-04-07T00:00:00"/>
    <x v="37"/>
    <x v="2"/>
    <x v="2"/>
    <b v="1"/>
    <n v="2.5"/>
  </r>
  <r>
    <s v="Processed"/>
    <s v="VJ300320609"/>
    <x v="2"/>
    <x v="3"/>
    <s v="Doritos Dinamita Chile Lemon"/>
    <m/>
    <n v="14940840537"/>
    <s v="Thursday, April 7, 2022"/>
    <s v="Credit"/>
    <n v="113"/>
    <n v="1.5"/>
    <n v="1"/>
    <n v="113"/>
    <n v="1.5"/>
    <n v="1"/>
    <n v="1.5"/>
    <n v="1.5"/>
    <d v="2022-04-07T00:00:00"/>
    <x v="105"/>
    <x v="4"/>
    <x v="1"/>
    <b v="1"/>
    <n v="1.5"/>
  </r>
  <r>
    <s v="Processed"/>
    <s v="VJ300320686"/>
    <x v="1"/>
    <x v="2"/>
    <s v="Wonderful Pistachios - Variety"/>
    <s v="Food"/>
    <n v="14943181187"/>
    <s v="Friday, April 8, 2022"/>
    <s v="Credit"/>
    <n v="138"/>
    <n v="2"/>
    <n v="1"/>
    <n v="138"/>
    <n v="2"/>
    <n v="1"/>
    <n v="2"/>
    <n v="3.25"/>
    <d v="2022-04-08T00:00:00"/>
    <x v="11"/>
    <x v="1"/>
    <x v="1"/>
    <b v="1"/>
    <n v="2"/>
  </r>
  <r>
    <s v="Processed"/>
    <s v="VJ300320686"/>
    <x v="1"/>
    <x v="2"/>
    <s v="CheezIt - Original"/>
    <s v="Food"/>
    <n v="14943181187"/>
    <s v="Friday, April 8, 2022"/>
    <s v="Credit"/>
    <n v="125"/>
    <n v="1.25"/>
    <n v="1"/>
    <n v="125"/>
    <n v="1.25"/>
    <n v="1"/>
    <n v="1.25"/>
    <n v="3.25"/>
    <d v="2022-04-08T00:00:00"/>
    <x v="48"/>
    <x v="1"/>
    <x v="1"/>
    <b v="1"/>
    <n v="1.25"/>
  </r>
  <r>
    <s v="Processed"/>
    <s v="VJ300320609"/>
    <x v="2"/>
    <x v="3"/>
    <s v="Monster Energy Original"/>
    <s v="Carbonated"/>
    <n v="14943447883"/>
    <s v="Friday, April 8, 2022"/>
    <s v="Cash"/>
    <n v="146"/>
    <n v="3.25"/>
    <n v="1"/>
    <n v="146"/>
    <n v="3.25"/>
    <n v="1"/>
    <n v="3.25"/>
    <n v="3.25"/>
    <d v="2022-04-08T00:00:00"/>
    <x v="5"/>
    <x v="0"/>
    <x v="0"/>
    <b v="1"/>
    <n v="3.25"/>
  </r>
  <r>
    <s v="Processed"/>
    <s v="VJ300320609"/>
    <x v="2"/>
    <x v="3"/>
    <s v="Stretch Island Fruit Leathers Snacks - Variet"/>
    <s v="Food"/>
    <n v="14943449664"/>
    <s v="Friday, April 8, 2022"/>
    <s v="Cash"/>
    <n v="130"/>
    <n v="1"/>
    <n v="1"/>
    <n v="130"/>
    <n v="1"/>
    <n v="1"/>
    <n v="1"/>
    <n v="1"/>
    <d v="2022-04-08T00:00:00"/>
    <x v="9"/>
    <x v="1"/>
    <x v="1"/>
    <b v="1"/>
    <n v="1"/>
  </r>
  <r>
    <s v="Processed"/>
    <s v="VJ300320686"/>
    <x v="1"/>
    <x v="2"/>
    <s v="Wonderful Pistachios - Variety"/>
    <s v="Food"/>
    <n v="14943557951"/>
    <s v="Friday, April 8, 2022"/>
    <s v="Credit"/>
    <n v="138"/>
    <n v="2"/>
    <n v="1"/>
    <n v="138"/>
    <n v="2"/>
    <n v="1"/>
    <n v="2"/>
    <n v="2"/>
    <d v="2022-04-08T00:00:00"/>
    <x v="11"/>
    <x v="1"/>
    <x v="1"/>
    <b v="1"/>
    <n v="2"/>
  </r>
  <r>
    <s v="Processed"/>
    <s v="VJ300320692"/>
    <x v="3"/>
    <x v="4"/>
    <s v="Iberia Coconut Water"/>
    <s v="Non Carbonated"/>
    <n v="14943557984"/>
    <s v="Friday, April 8, 2022"/>
    <s v="Credit"/>
    <n v="141"/>
    <n v="2"/>
    <n v="1"/>
    <n v="141"/>
    <n v="2"/>
    <n v="1"/>
    <n v="2"/>
    <n v="2"/>
    <d v="2022-04-08T00:00:00"/>
    <x v="93"/>
    <x v="2"/>
    <x v="2"/>
    <b v="1"/>
    <n v="2"/>
  </r>
  <r>
    <s v="Processed"/>
    <s v="VJ300320692"/>
    <x v="3"/>
    <x v="4"/>
    <s v="Coca Cola - Zero Sugar"/>
    <s v="Carbonated"/>
    <n v="14943983620"/>
    <s v="Friday, April 8, 2022"/>
    <s v="Credit"/>
    <n v="142"/>
    <n v="1.5"/>
    <n v="1"/>
    <n v="142"/>
    <n v="1.5"/>
    <n v="1"/>
    <n v="1.5"/>
    <n v="1.5"/>
    <d v="2022-04-08T00:00:00"/>
    <x v="44"/>
    <x v="0"/>
    <x v="0"/>
    <b v="1"/>
    <n v="1.5"/>
  </r>
  <r>
    <s v="Processed"/>
    <s v="VJ300320609"/>
    <x v="2"/>
    <x v="3"/>
    <s v="Snapple Diet Tea - Peach Tea"/>
    <s v="Non Carbonated"/>
    <n v="14944313583"/>
    <s v="Friday, April 8, 2022"/>
    <s v="Cash"/>
    <n v="145"/>
    <n v="2.5"/>
    <n v="1"/>
    <n v="145"/>
    <n v="2.5"/>
    <n v="1"/>
    <n v="2.5"/>
    <n v="2.5"/>
    <d v="2022-04-08T00:00:00"/>
    <x v="37"/>
    <x v="2"/>
    <x v="2"/>
    <b v="1"/>
    <n v="2.5"/>
  </r>
  <r>
    <s v="Processed"/>
    <s v="VJ300320609"/>
    <x v="2"/>
    <x v="3"/>
    <s v="Snapple Diet Tea - Peach Tea"/>
    <s v="Non Carbonated"/>
    <n v="14944419727"/>
    <s v="Friday, April 8, 2022"/>
    <s v="Credit"/>
    <n v="145"/>
    <n v="2.5"/>
    <n v="1"/>
    <n v="145"/>
    <n v="2.5"/>
    <n v="1"/>
    <n v="2.5"/>
    <n v="2.5"/>
    <d v="2022-04-08T00:00:00"/>
    <x v="37"/>
    <x v="2"/>
    <x v="2"/>
    <b v="1"/>
    <n v="2.5"/>
  </r>
  <r>
    <s v="Processed"/>
    <s v="VJ300320692"/>
    <x v="3"/>
    <x v="4"/>
    <s v="Good Health Veggie Stix - Sea Salt"/>
    <s v="Food"/>
    <n v="14944514496"/>
    <s v="Friday, April 8, 2022"/>
    <s v="Credit"/>
    <n v="110"/>
    <n v="1.5"/>
    <n v="2"/>
    <n v="110"/>
    <n v="1.5"/>
    <n v="2"/>
    <n v="3"/>
    <n v="3"/>
    <d v="2022-04-08T00:00:00"/>
    <x v="36"/>
    <x v="1"/>
    <x v="1"/>
    <b v="1"/>
    <n v="1.5"/>
  </r>
  <r>
    <s v="Processed"/>
    <s v="VJ300320611"/>
    <x v="0"/>
    <x v="0"/>
    <s v="Snapple Diet Tea - Raspberry"/>
    <s v="Non Carbonated"/>
    <n v="14944691471"/>
    <s v="Friday, April 8, 2022"/>
    <s v="Credit"/>
    <n v="145"/>
    <n v="2.5"/>
    <n v="1"/>
    <n v="145"/>
    <n v="2.5"/>
    <n v="1"/>
    <n v="2.5"/>
    <n v="4"/>
    <d v="2022-04-08T00:00:00"/>
    <x v="31"/>
    <x v="2"/>
    <x v="2"/>
    <b v="1"/>
    <n v="2.5"/>
  </r>
  <r>
    <s v="Processed"/>
    <s v="VJ300320611"/>
    <x v="0"/>
    <x v="0"/>
    <s v="Takis - Hot Chilli Pepper &amp; Lime"/>
    <s v="Food"/>
    <n v="14944691471"/>
    <s v="Friday, April 8, 2022"/>
    <s v="Credit"/>
    <n v="123"/>
    <n v="1.5"/>
    <n v="1"/>
    <n v="123"/>
    <n v="1.5"/>
    <n v="1"/>
    <n v="1.5"/>
    <n v="4"/>
    <d v="2022-04-08T00:00:00"/>
    <x v="1"/>
    <x v="1"/>
    <x v="1"/>
    <b v="1"/>
    <n v="1.5"/>
  </r>
  <r>
    <s v="Processed"/>
    <s v="VJ300320609"/>
    <x v="2"/>
    <x v="3"/>
    <s v="Snapple Diet Tea - Peach Tea"/>
    <s v="Non Carbonated"/>
    <n v="14944774738"/>
    <s v="Friday, April 8, 2022"/>
    <s v="Credit"/>
    <n v="145"/>
    <n v="2.5"/>
    <n v="1"/>
    <n v="145"/>
    <n v="2.5"/>
    <n v="1"/>
    <n v="2.5"/>
    <n v="2.5"/>
    <d v="2022-04-08T00:00:00"/>
    <x v="37"/>
    <x v="2"/>
    <x v="2"/>
    <b v="1"/>
    <n v="2.5"/>
  </r>
  <r>
    <s v="Processed"/>
    <s v="VJ300320609"/>
    <x v="2"/>
    <x v="3"/>
    <s v="Sunkist Soda - Orange"/>
    <s v="Carbonated"/>
    <n v="14945581316"/>
    <s v="Friday, April 8, 2022"/>
    <s v="Cash"/>
    <n v="140"/>
    <n v="1"/>
    <n v="1"/>
    <n v="140"/>
    <n v="1"/>
    <n v="1"/>
    <n v="1"/>
    <n v="1"/>
    <d v="2022-04-08T00:00:00"/>
    <x v="70"/>
    <x v="0"/>
    <x v="0"/>
    <b v="1"/>
    <n v="1"/>
  </r>
  <r>
    <s v="Processed"/>
    <s v="VJ300320609"/>
    <x v="2"/>
    <x v="3"/>
    <s v="Red Bull - Original"/>
    <s v="Carbonated"/>
    <n v="14945927495"/>
    <s v="Friday, April 8, 2022"/>
    <s v="Cash"/>
    <n v="148"/>
    <n v="3.5"/>
    <n v="1"/>
    <n v="148"/>
    <n v="3.5"/>
    <n v="1"/>
    <n v="3.5"/>
    <n v="3.5"/>
    <d v="2022-04-08T00:00:00"/>
    <x v="45"/>
    <x v="0"/>
    <x v="0"/>
    <b v="1"/>
    <n v="3.5"/>
  </r>
  <r>
    <s v="Processed"/>
    <s v="VJ300320609"/>
    <x v="2"/>
    <x v="3"/>
    <s v="Sunkist Soda - Orange"/>
    <s v="Carbonated"/>
    <n v="14945930348"/>
    <s v="Friday, April 8, 2022"/>
    <s v="Cash"/>
    <n v="140"/>
    <n v="1"/>
    <n v="1"/>
    <n v="140"/>
    <n v="1"/>
    <n v="1"/>
    <n v="1"/>
    <n v="1"/>
    <d v="2022-04-08T00:00:00"/>
    <x v="70"/>
    <x v="0"/>
    <x v="0"/>
    <b v="1"/>
    <n v="1"/>
  </r>
  <r>
    <s v="Processed"/>
    <s v="VJ300320609"/>
    <x v="2"/>
    <x v="3"/>
    <s v="Sunkist Soda - Orange"/>
    <s v="Carbonated"/>
    <n v="14945940625"/>
    <s v="Friday, April 8, 2022"/>
    <s v="Cash"/>
    <n v="140"/>
    <n v="1"/>
    <n v="1"/>
    <n v="140"/>
    <n v="1"/>
    <n v="1"/>
    <n v="1"/>
    <n v="1"/>
    <d v="2022-04-08T00:00:00"/>
    <x v="70"/>
    <x v="0"/>
    <x v="0"/>
    <b v="1"/>
    <n v="1"/>
  </r>
  <r>
    <s v="Processed"/>
    <s v="VJ300320609"/>
    <x v="2"/>
    <x v="3"/>
    <s v="Snapple Diet Tea - Peach Tea"/>
    <s v="Non Carbonated"/>
    <n v="14946059821"/>
    <s v="Friday, April 8, 2022"/>
    <s v="Credit"/>
    <n v="145"/>
    <n v="2.5"/>
    <n v="1"/>
    <n v="145"/>
    <n v="2.5"/>
    <n v="1"/>
    <n v="2.5"/>
    <n v="2.5"/>
    <d v="2022-04-08T00:00:00"/>
    <x v="37"/>
    <x v="2"/>
    <x v="2"/>
    <b v="1"/>
    <n v="2.5"/>
  </r>
  <r>
    <s v="Processed"/>
    <s v="VJ300320609"/>
    <x v="2"/>
    <x v="3"/>
    <s v="Coca Cola - Zero Sugar"/>
    <s v="Carbonated"/>
    <n v="14946145567"/>
    <s v="Friday, April 8, 2022"/>
    <s v="Cash"/>
    <n v="141"/>
    <n v="1.5"/>
    <n v="1"/>
    <n v="141"/>
    <n v="1.5"/>
    <n v="1"/>
    <n v="1.5"/>
    <n v="1.5"/>
    <d v="2022-04-08T00:00:00"/>
    <x v="44"/>
    <x v="0"/>
    <x v="0"/>
    <b v="1"/>
    <n v="1.5"/>
  </r>
  <r>
    <s v="Processed"/>
    <s v="VJ300320609"/>
    <x v="2"/>
    <x v="3"/>
    <s v="Monster Energy Original"/>
    <s v="Carbonated"/>
    <n v="14946393845"/>
    <s v="Saturday, April 9, 2022"/>
    <s v="Cash"/>
    <n v="144"/>
    <n v="3"/>
    <n v="1"/>
    <n v="144"/>
    <n v="3"/>
    <n v="1"/>
    <n v="3"/>
    <n v="3"/>
    <d v="2022-04-08T00:00:00"/>
    <x v="5"/>
    <x v="0"/>
    <x v="0"/>
    <b v="1"/>
    <n v="3"/>
  </r>
  <r>
    <s v="Processed"/>
    <s v="VJ300320609"/>
    <x v="2"/>
    <x v="3"/>
    <s v="Pop Corners - Kettle Corn"/>
    <s v="Food"/>
    <n v="14946394081"/>
    <s v="Saturday, April 9, 2022"/>
    <s v="Cash"/>
    <n v="111"/>
    <n v="1.5"/>
    <n v="1"/>
    <n v="111"/>
    <n v="1.5"/>
    <n v="1"/>
    <n v="1.5"/>
    <n v="1.5"/>
    <d v="2022-04-08T00:00:00"/>
    <x v="113"/>
    <x v="1"/>
    <x v="1"/>
    <b v="1"/>
    <n v="1.5"/>
  </r>
  <r>
    <s v="Processed"/>
    <s v="VJ300320609"/>
    <x v="2"/>
    <x v="3"/>
    <s v="Sunkist Soda - Orange"/>
    <s v="Carbonated"/>
    <n v="14946415023"/>
    <s v="Saturday, April 9, 2022"/>
    <s v="Cash"/>
    <n v="140"/>
    <n v="1"/>
    <n v="1"/>
    <n v="140"/>
    <n v="1"/>
    <n v="1"/>
    <n v="1"/>
    <n v="1"/>
    <d v="2022-04-08T00:00:00"/>
    <x v="70"/>
    <x v="0"/>
    <x v="0"/>
    <b v="1"/>
    <n v="1"/>
  </r>
  <r>
    <s v="Processed"/>
    <s v="VJ300320692"/>
    <x v="3"/>
    <x v="4"/>
    <s v="Good Health Veggie Stix - Sea Salt"/>
    <s v="Food"/>
    <n v="14947098592"/>
    <s v="Saturday, April 9, 2022"/>
    <s v="Credit"/>
    <n v="110"/>
    <n v="1.5"/>
    <n v="1"/>
    <n v="110"/>
    <n v="1.5"/>
    <n v="1"/>
    <n v="1.5"/>
    <n v="1.5"/>
    <d v="2022-04-09T00:00:00"/>
    <x v="36"/>
    <x v="1"/>
    <x v="1"/>
    <b v="1"/>
    <n v="1.5"/>
  </r>
  <r>
    <s v="Processed"/>
    <s v="VJ300320692"/>
    <x v="3"/>
    <x v="4"/>
    <s v="SunChips Multigrain - Salsa"/>
    <s v="Food"/>
    <n v="14947100400"/>
    <s v="Saturday, April 9, 2022"/>
    <s v="Credit"/>
    <n v="114"/>
    <n v="1.5"/>
    <n v="1"/>
    <n v="114"/>
    <n v="1.5"/>
    <n v="1"/>
    <n v="1.5"/>
    <n v="1.5"/>
    <d v="2022-04-09T00:00:00"/>
    <x v="27"/>
    <x v="1"/>
    <x v="1"/>
    <b v="1"/>
    <n v="1.5"/>
  </r>
  <r>
    <s v="Processed"/>
    <s v="VJ300320609"/>
    <x v="2"/>
    <x v="3"/>
    <s v="Monster Energy Original"/>
    <s v="Carbonated"/>
    <n v="14947099906"/>
    <s v="Saturday, April 9, 2022"/>
    <s v="Cash"/>
    <n v="146"/>
    <n v="3"/>
    <n v="1"/>
    <n v="146"/>
    <n v="3"/>
    <n v="1"/>
    <n v="3"/>
    <n v="3"/>
    <d v="2022-04-09T00:00:00"/>
    <x v="5"/>
    <x v="0"/>
    <x v="0"/>
    <b v="1"/>
    <n v="3"/>
  </r>
  <r>
    <s v="Processed"/>
    <s v="VJ300320609"/>
    <x v="2"/>
    <x v="3"/>
    <s v="Monster Energy Original"/>
    <s v="Carbonated"/>
    <n v="14947105300"/>
    <s v="Saturday, April 9, 2022"/>
    <s v="Cash"/>
    <n v="144"/>
    <n v="3"/>
    <n v="1"/>
    <n v="144"/>
    <n v="3"/>
    <n v="1"/>
    <n v="3"/>
    <n v="3"/>
    <d v="2022-04-09T00:00:00"/>
    <x v="5"/>
    <x v="0"/>
    <x v="0"/>
    <b v="1"/>
    <n v="3"/>
  </r>
  <r>
    <s v="Processed"/>
    <s v="VJ300320692"/>
    <x v="3"/>
    <x v="4"/>
    <s v="Oreo Mini"/>
    <s v="Food"/>
    <n v="14947426270"/>
    <s v="Saturday, April 9, 2022"/>
    <s v="Credit"/>
    <n v="120"/>
    <n v="2"/>
    <n v="1"/>
    <n v="120"/>
    <n v="2"/>
    <n v="1"/>
    <n v="2"/>
    <n v="3.5"/>
    <d v="2022-04-09T00:00:00"/>
    <x v="18"/>
    <x v="1"/>
    <x v="1"/>
    <b v="1"/>
    <n v="2"/>
  </r>
  <r>
    <s v="Processed"/>
    <s v="VJ300320692"/>
    <x v="3"/>
    <x v="4"/>
    <s v="Miss Vickie's Potato Chip - Lime &amp; Cracked Pe"/>
    <s v="Food"/>
    <n v="14947426270"/>
    <s v="Saturday, April 9, 2022"/>
    <s v="Credit"/>
    <n v="121"/>
    <n v="1.5"/>
    <n v="1"/>
    <n v="121"/>
    <n v="1.5"/>
    <n v="1"/>
    <n v="1.5"/>
    <n v="3.5"/>
    <d v="2022-04-09T00:00:00"/>
    <x v="4"/>
    <x v="1"/>
    <x v="1"/>
    <b v="1"/>
    <n v="1.5"/>
  </r>
  <r>
    <s v="Processed"/>
    <s v="VJ300320692"/>
    <x v="3"/>
    <x v="4"/>
    <s v="Coca Cola - Zero Sugar"/>
    <s v="Carbonated"/>
    <n v="14947434385"/>
    <s v="Saturday, April 9, 2022"/>
    <s v="Credit"/>
    <n v="142"/>
    <n v="1.5"/>
    <n v="1"/>
    <n v="142"/>
    <n v="1.5"/>
    <n v="1"/>
    <n v="1.5"/>
    <n v="1.5"/>
    <d v="2022-04-09T00:00:00"/>
    <x v="44"/>
    <x v="0"/>
    <x v="0"/>
    <b v="1"/>
    <n v="1.5"/>
  </r>
  <r>
    <s v="Processed"/>
    <s v="VJ300205292"/>
    <x v="0"/>
    <x v="1"/>
    <s v="Poland Springs Water"/>
    <s v="Water"/>
    <n v="14947788820"/>
    <s v="Saturday, April 9, 2022"/>
    <s v="Cash"/>
    <n v="144"/>
    <n v="1.5"/>
    <n v="1"/>
    <n v="144"/>
    <n v="1.5"/>
    <n v="1"/>
    <n v="1.5"/>
    <n v="1.5"/>
    <d v="2022-04-09T00:00:00"/>
    <x v="29"/>
    <x v="3"/>
    <x v="3"/>
    <b v="1"/>
    <n v="1.5"/>
  </r>
  <r>
    <s v="Processed"/>
    <s v="VJ300205292"/>
    <x v="0"/>
    <x v="1"/>
    <s v="Oreo Mini"/>
    <s v="Food"/>
    <n v="14947803968"/>
    <s v="Saturday, April 9, 2022"/>
    <s v="Credit"/>
    <n v="121"/>
    <n v="2"/>
    <n v="1"/>
    <n v="121"/>
    <n v="2"/>
    <n v="1"/>
    <n v="2"/>
    <n v="2"/>
    <d v="2022-04-09T00:00:00"/>
    <x v="18"/>
    <x v="1"/>
    <x v="1"/>
    <b v="1"/>
    <n v="2"/>
  </r>
  <r>
    <s v="Processed"/>
    <s v="VJ300320609"/>
    <x v="2"/>
    <x v="3"/>
    <s v="KitKat - Crisp Wafers"/>
    <s v="Food"/>
    <n v="14947894803"/>
    <s v="Saturday, April 9, 2022"/>
    <s v="Cash"/>
    <n v="134"/>
    <n v="2"/>
    <n v="1"/>
    <n v="134"/>
    <n v="2"/>
    <n v="1"/>
    <n v="2"/>
    <n v="2"/>
    <d v="2022-04-09T00:00:00"/>
    <x v="10"/>
    <x v="1"/>
    <x v="1"/>
    <b v="1"/>
    <n v="2"/>
  </r>
  <r>
    <s v="Processed"/>
    <s v="VJ300320692"/>
    <x v="3"/>
    <x v="4"/>
    <s v="Poland Springs Water"/>
    <s v="Water"/>
    <n v="14948051050"/>
    <s v="Saturday, April 9, 2022"/>
    <s v="Cash"/>
    <n v="144"/>
    <n v="1.5"/>
    <n v="1"/>
    <n v="144"/>
    <n v="1.5"/>
    <n v="1"/>
    <n v="1.5"/>
    <n v="1.5"/>
    <d v="2022-04-09T00:00:00"/>
    <x v="29"/>
    <x v="3"/>
    <x v="3"/>
    <b v="1"/>
    <n v="1.5"/>
  </r>
  <r>
    <s v="Processed"/>
    <s v="VJ300320611"/>
    <x v="0"/>
    <x v="0"/>
    <s v="SunChips Multigrain - Original"/>
    <s v="Food"/>
    <n v="14948136818"/>
    <s v="Saturday, April 9, 2022"/>
    <s v="Cash"/>
    <n v="112"/>
    <n v="1.5"/>
    <n v="1"/>
    <n v="112"/>
    <n v="1.5"/>
    <n v="1"/>
    <n v="1.5"/>
    <n v="1.5"/>
    <d v="2022-04-22T00:00:00"/>
    <x v="60"/>
    <x v="1"/>
    <x v="1"/>
    <b v="1"/>
    <n v="1.5"/>
  </r>
  <r>
    <s v="Processed"/>
    <s v="VJ300320611"/>
    <x v="0"/>
    <x v="0"/>
    <s v="SunChips Multigrain - Original"/>
    <s v="Food"/>
    <n v="14948139399"/>
    <s v="Saturday, April 9, 2022"/>
    <s v="Cash"/>
    <n v="112"/>
    <n v="1.5"/>
    <n v="1"/>
    <n v="112"/>
    <n v="1.5"/>
    <n v="1"/>
    <n v="1.5"/>
    <n v="1.5"/>
    <d v="2022-04-22T00:00:00"/>
    <x v="60"/>
    <x v="1"/>
    <x v="1"/>
    <b v="1"/>
    <n v="1.5"/>
  </r>
  <r>
    <s v="Processed"/>
    <s v="VJ300320611"/>
    <x v="0"/>
    <x v="0"/>
    <s v="Newtons Fig Bar"/>
    <s v="Food"/>
    <n v="14948143803"/>
    <s v="Saturday, April 9, 2022"/>
    <s v="Cash"/>
    <n v="134"/>
    <n v="2"/>
    <n v="1"/>
    <n v="134"/>
    <n v="2"/>
    <n v="1"/>
    <n v="2"/>
    <n v="2"/>
    <d v="2022-04-22T00:00:00"/>
    <x v="26"/>
    <x v="1"/>
    <x v="1"/>
    <b v="1"/>
    <n v="2"/>
  </r>
  <r>
    <s v="Processed"/>
    <s v="VJ300205292"/>
    <x v="0"/>
    <x v="1"/>
    <s v="Snapple Diet Tea - Peach Tea"/>
    <s v="Non Carbonated"/>
    <n v="14948161503"/>
    <s v="Saturday, April 9, 2022"/>
    <s v="Cash"/>
    <n v="143"/>
    <n v="2.5"/>
    <n v="1"/>
    <n v="143"/>
    <n v="2.5"/>
    <n v="1"/>
    <n v="2.5"/>
    <n v="2.5"/>
    <d v="2022-04-09T00:00:00"/>
    <x v="37"/>
    <x v="2"/>
    <x v="2"/>
    <b v="1"/>
    <n v="2.5"/>
  </r>
  <r>
    <s v="Processed"/>
    <s v="VJ300205292"/>
    <x v="0"/>
    <x v="1"/>
    <s v="KitKat - Crisp Wafers"/>
    <s v="Food"/>
    <n v="14948163572"/>
    <s v="Saturday, April 9, 2022"/>
    <s v="Cash"/>
    <n v="130"/>
    <n v="2"/>
    <n v="1"/>
    <n v="130"/>
    <n v="2"/>
    <n v="1"/>
    <n v="2"/>
    <n v="2"/>
    <d v="2022-04-09T00:00:00"/>
    <x v="10"/>
    <x v="1"/>
    <x v="1"/>
    <b v="1"/>
    <n v="2"/>
  </r>
  <r>
    <s v="Processed"/>
    <s v="VJ300205292"/>
    <x v="0"/>
    <x v="1"/>
    <s v="Cheetos Baked - Crunchy Cheese"/>
    <s v="Food"/>
    <n v="14948803917"/>
    <s v="Saturday, April 9, 2022"/>
    <s v="Cash"/>
    <n v="122"/>
    <n v="1.5"/>
    <n v="1"/>
    <n v="122"/>
    <n v="1.5"/>
    <n v="1"/>
    <n v="1.5"/>
    <n v="1.5"/>
    <d v="2022-04-09T00:00:00"/>
    <x v="85"/>
    <x v="1"/>
    <x v="1"/>
    <b v="1"/>
    <n v="1.5"/>
  </r>
  <r>
    <s v="Processed"/>
    <s v="VJ300320611"/>
    <x v="0"/>
    <x v="0"/>
    <s v="Starbucks Refresher - Real Coconut Water"/>
    <s v="Carbonated"/>
    <n v="14949158919"/>
    <s v="Saturday, April 9, 2022"/>
    <s v="Cash"/>
    <n v="148"/>
    <n v="3.5"/>
    <n v="1"/>
    <n v="148"/>
    <n v="3.5"/>
    <n v="1"/>
    <n v="3.5"/>
    <n v="3.5"/>
    <d v="2022-04-22T00:00:00"/>
    <x v="106"/>
    <x v="0"/>
    <x v="0"/>
    <b v="1"/>
    <n v="3.5"/>
  </r>
  <r>
    <s v="Processed"/>
    <s v="VJ300205292"/>
    <x v="0"/>
    <x v="1"/>
    <s v="Poland Springs Water"/>
    <s v="Water"/>
    <n v="14949245735"/>
    <s v="Saturday, April 9, 2022"/>
    <s v="Credit"/>
    <n v="144"/>
    <n v="1.5"/>
    <n v="1"/>
    <n v="144"/>
    <n v="1.5"/>
    <n v="1"/>
    <n v="1.5"/>
    <n v="1.5"/>
    <d v="2022-04-09T00:00:00"/>
    <x v="29"/>
    <x v="3"/>
    <x v="3"/>
    <b v="1"/>
    <n v="1.5"/>
  </r>
  <r>
    <s v="Processed"/>
    <s v="VJ300205292"/>
    <x v="0"/>
    <x v="1"/>
    <s v="Poland Springs Water"/>
    <s v="Water"/>
    <n v="14950334968"/>
    <s v="Sunday, April 10, 2022"/>
    <s v="Cash"/>
    <n v="144"/>
    <n v="1.5"/>
    <n v="1"/>
    <n v="144"/>
    <n v="1.5"/>
    <n v="1"/>
    <n v="1.5"/>
    <n v="1.5"/>
    <d v="2022-04-10T00:00:00"/>
    <x v="29"/>
    <x v="3"/>
    <x v="3"/>
    <b v="1"/>
    <n v="1.5"/>
  </r>
  <r>
    <s v="Processed"/>
    <s v="VJ300320611"/>
    <x v="0"/>
    <x v="0"/>
    <s v="S. Pellegrino Sparkling Mineral Water"/>
    <s v="Water"/>
    <n v="14950650390"/>
    <s v="Sunday, April 10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92"/>
    <x v="3"/>
    <x v="4"/>
    <s v="Bai Antioxidant - Kupang strawberry kiwi"/>
    <s v="Non Carbonated"/>
    <n v="14950977441"/>
    <s v="Sunday, April 10, 2022"/>
    <s v="Cash"/>
    <n v="147"/>
    <n v="2.75"/>
    <n v="1"/>
    <n v="147"/>
    <n v="2.75"/>
    <n v="1"/>
    <n v="2.75"/>
    <n v="2.75"/>
    <d v="2022-04-10T00:00:00"/>
    <x v="114"/>
    <x v="2"/>
    <x v="2"/>
    <b v="1"/>
    <n v="2.75"/>
  </r>
  <r>
    <s v="Processed"/>
    <s v="VJ300320692"/>
    <x v="3"/>
    <x v="4"/>
    <s v="Belvita Snack Packs - Blueberry"/>
    <s v="Food"/>
    <n v="14951049354"/>
    <s v="Sunday, April 10, 2022"/>
    <s v="Cash"/>
    <n v="125"/>
    <n v="1.5"/>
    <n v="1"/>
    <n v="125"/>
    <n v="1.5"/>
    <n v="1"/>
    <n v="1.5"/>
    <n v="1.5"/>
    <d v="2022-04-10T00:00:00"/>
    <x v="79"/>
    <x v="1"/>
    <x v="1"/>
    <b v="1"/>
    <n v="1.5"/>
  </r>
  <r>
    <s v="Processed"/>
    <s v="VJ300205292"/>
    <x v="0"/>
    <x v="1"/>
    <s v="Coca Cola - Zero Sugar"/>
    <s v="Carbonated"/>
    <n v="14952317047"/>
    <s v="Monday, April 11, 2022"/>
    <s v="Credit"/>
    <n v="140"/>
    <n v="1.5"/>
    <n v="1"/>
    <n v="140"/>
    <n v="1.5"/>
    <n v="1"/>
    <n v="1.5"/>
    <n v="1.5"/>
    <d v="2022-04-10T00:00:00"/>
    <x v="44"/>
    <x v="0"/>
    <x v="0"/>
    <b v="1"/>
    <n v="1.5"/>
  </r>
  <r>
    <s v="Processed"/>
    <s v="VJ300320686"/>
    <x v="1"/>
    <x v="2"/>
    <s v="Wonderful Pistachios - Variety"/>
    <s v="Food"/>
    <n v="14953576069"/>
    <s v="Monday, April 11, 2022"/>
    <s v="Cash"/>
    <n v="138"/>
    <n v="2"/>
    <n v="1"/>
    <n v="138"/>
    <n v="2"/>
    <n v="1"/>
    <n v="2"/>
    <n v="2"/>
    <d v="2022-04-11T00:00:00"/>
    <x v="11"/>
    <x v="1"/>
    <x v="1"/>
    <b v="1"/>
    <n v="2"/>
  </r>
  <r>
    <s v="Processed"/>
    <s v="VJ300320609"/>
    <x v="2"/>
    <x v="3"/>
    <s v="Snapple Diet Tea - Peach Tea"/>
    <s v="Non Carbonated"/>
    <n v="14953697313"/>
    <s v="Monday, April 11, 2022"/>
    <s v="Credit"/>
    <n v="145"/>
    <n v="2.5"/>
    <n v="1"/>
    <n v="145"/>
    <n v="2.5"/>
    <n v="1"/>
    <n v="2.5"/>
    <n v="2.5"/>
    <d v="2022-04-11T00:00:00"/>
    <x v="37"/>
    <x v="2"/>
    <x v="2"/>
    <b v="1"/>
    <n v="2.5"/>
  </r>
  <r>
    <s v="Processed"/>
    <s v="VJ300320686"/>
    <x v="1"/>
    <x v="2"/>
    <s v="Wonderful Pistachios - Variety"/>
    <s v="Food"/>
    <n v="14953709724"/>
    <s v="Monday, April 11, 2022"/>
    <s v="Cash"/>
    <n v="138"/>
    <n v="2"/>
    <n v="1"/>
    <n v="138"/>
    <n v="2"/>
    <n v="1"/>
    <n v="2"/>
    <n v="2"/>
    <d v="2022-04-11T00:00:00"/>
    <x v="11"/>
    <x v="1"/>
    <x v="1"/>
    <b v="1"/>
    <n v="2"/>
  </r>
  <r>
    <s v="Processed"/>
    <s v="VJ300320611"/>
    <x v="0"/>
    <x v="0"/>
    <s v="CheezIt - Original"/>
    <s v="Food"/>
    <n v="14954162908"/>
    <s v="Monday, April 11, 2022"/>
    <s v="Credit"/>
    <n v="125"/>
    <n v="1.25"/>
    <n v="1"/>
    <n v="125"/>
    <n v="1.25"/>
    <n v="1"/>
    <n v="1.25"/>
    <n v="1.25"/>
    <d v="2022-04-22T00:00:00"/>
    <x v="48"/>
    <x v="1"/>
    <x v="1"/>
    <b v="1"/>
    <n v="1.25"/>
  </r>
  <r>
    <s v="Processed"/>
    <s v="VJ300320686"/>
    <x v="1"/>
    <x v="2"/>
    <s v="Miss Vickie's Potato Chip - Jalapeno"/>
    <s v="Food"/>
    <n v="14954257433"/>
    <s v="Monday, April 11, 2022"/>
    <s v="Cash"/>
    <n v="113"/>
    <n v="1.5"/>
    <n v="1"/>
    <n v="113"/>
    <n v="1.5"/>
    <n v="1"/>
    <n v="1.5"/>
    <n v="1.5"/>
    <d v="2022-04-11T00:00:00"/>
    <x v="43"/>
    <x v="1"/>
    <x v="1"/>
    <b v="1"/>
    <n v="1.5"/>
  </r>
  <r>
    <s v="Processed"/>
    <s v="VJ300320686"/>
    <x v="1"/>
    <x v="2"/>
    <s v="CheezIt - Original"/>
    <s v="Food"/>
    <n v="14954428783"/>
    <s v="Monday, April 11, 2022"/>
    <s v="Credit"/>
    <n v="125"/>
    <n v="1.25"/>
    <n v="1"/>
    <n v="125"/>
    <n v="1.25"/>
    <n v="1"/>
    <n v="1.25"/>
    <n v="1.25"/>
    <d v="2022-04-11T00:00:00"/>
    <x v="48"/>
    <x v="1"/>
    <x v="1"/>
    <b v="1"/>
    <n v="1.25"/>
  </r>
  <r>
    <s v="Processed"/>
    <s v="VJ300320692"/>
    <x v="3"/>
    <x v="4"/>
    <s v="Poland Springs Water"/>
    <s v="Water"/>
    <n v="14954794757"/>
    <s v="Monday, April 11, 2022"/>
    <s v="Credit"/>
    <n v="144"/>
    <n v="1.5"/>
    <n v="1"/>
    <n v="144"/>
    <n v="1.5"/>
    <n v="1"/>
    <n v="1.5"/>
    <n v="1.5"/>
    <d v="2022-04-11T00:00:00"/>
    <x v="29"/>
    <x v="3"/>
    <x v="3"/>
    <b v="1"/>
    <n v="1.5"/>
  </r>
  <r>
    <s v="Processed"/>
    <s v="VJ300320686"/>
    <x v="1"/>
    <x v="2"/>
    <s v="Wonderful Pistachios - Variety"/>
    <s v="Food"/>
    <n v="14955000274"/>
    <s v="Monday, April 11, 2022"/>
    <s v="Cash"/>
    <n v="138"/>
    <n v="2"/>
    <n v="1"/>
    <n v="138"/>
    <n v="2"/>
    <n v="1"/>
    <n v="2"/>
    <n v="2"/>
    <d v="2022-04-11T00:00:00"/>
    <x v="11"/>
    <x v="1"/>
    <x v="1"/>
    <b v="1"/>
    <n v="2"/>
  </r>
  <r>
    <s v="Processed"/>
    <s v="VJ300205292"/>
    <x v="0"/>
    <x v="1"/>
    <s v="Poland Springs Water"/>
    <s v="Water"/>
    <n v="14955123369"/>
    <s v="Monday, April 11, 2022"/>
    <s v="Credit"/>
    <n v="144"/>
    <n v="1.5"/>
    <n v="1"/>
    <n v="144"/>
    <n v="1.5"/>
    <n v="1"/>
    <n v="1.5"/>
    <n v="1.5"/>
    <d v="2022-04-11T00:00:00"/>
    <x v="29"/>
    <x v="3"/>
    <x v="3"/>
    <b v="1"/>
    <n v="1.5"/>
  </r>
  <r>
    <s v="Processed"/>
    <s v="VJ300320609"/>
    <x v="2"/>
    <x v="3"/>
    <s v="Snapple Tea - Raspberry"/>
    <s v="Non Carbonated"/>
    <n v="14955131845"/>
    <s v="Monday, April 11, 2022"/>
    <s v="Credit"/>
    <n v="147"/>
    <n v="2.5"/>
    <n v="1"/>
    <n v="147"/>
    <n v="2.5"/>
    <n v="1"/>
    <n v="2.5"/>
    <n v="4"/>
    <d v="2022-04-11T00:00:00"/>
    <x v="81"/>
    <x v="2"/>
    <x v="2"/>
    <b v="1"/>
    <n v="2.5"/>
  </r>
  <r>
    <s v="Processed"/>
    <s v="VJ300320609"/>
    <x v="2"/>
    <x v="3"/>
    <s v="Quaker Caramel Rice Crisps"/>
    <s v="Food"/>
    <n v="14955131845"/>
    <s v="Monday, April 11, 2022"/>
    <s v="Credit"/>
    <n v="122"/>
    <n v="1.5"/>
    <n v="1"/>
    <n v="122"/>
    <n v="1.5"/>
    <n v="1"/>
    <n v="1.5"/>
    <n v="4"/>
    <d v="2022-04-11T00:00:00"/>
    <x v="115"/>
    <x v="1"/>
    <x v="1"/>
    <b v="1"/>
    <n v="1.5"/>
  </r>
  <r>
    <s v="Processed"/>
    <s v="VJ300320692"/>
    <x v="3"/>
    <x v="4"/>
    <s v="Spindrift - Sparkling Water - Pineapple"/>
    <s v="Carbonated"/>
    <n v="14955267746"/>
    <s v="Monday, April 11, 2022"/>
    <s v="Cash"/>
    <n v="140"/>
    <n v="1.5"/>
    <n v="1"/>
    <n v="140"/>
    <n v="1.5"/>
    <n v="1"/>
    <n v="1.5"/>
    <n v="1.5"/>
    <d v="2022-04-11T00:00:00"/>
    <x v="92"/>
    <x v="0"/>
    <x v="0"/>
    <b v="1"/>
    <n v="1.5"/>
  </r>
  <r>
    <s v="Processed"/>
    <s v="VJ300320692"/>
    <x v="3"/>
    <x v="4"/>
    <s v="RXBAR - Protein Bar - Peanut Butter"/>
    <s v="Food"/>
    <n v="14955270710"/>
    <s v="Monday, April 11, 2022"/>
    <s v="Cash"/>
    <n v="134"/>
    <n v="2"/>
    <n v="1"/>
    <n v="134"/>
    <n v="2"/>
    <n v="1"/>
    <n v="2"/>
    <n v="2"/>
    <d v="2022-04-11T00:00:00"/>
    <x v="80"/>
    <x v="1"/>
    <x v="1"/>
    <b v="1"/>
    <n v="2"/>
  </r>
  <r>
    <s v="Processed"/>
    <s v="VJ300320692"/>
    <x v="3"/>
    <x v="4"/>
    <s v="Miss Vickie's Potato Chip - Lime &amp; Cracked Pe"/>
    <s v="Food"/>
    <n v="14955449977"/>
    <s v="Monday, April 11, 2022"/>
    <s v="Cash"/>
    <n v="121"/>
    <n v="1.5"/>
    <n v="1"/>
    <n v="121"/>
    <n v="1.5"/>
    <n v="1"/>
    <n v="1.5"/>
    <n v="1.5"/>
    <d v="2022-04-11T00:00:00"/>
    <x v="4"/>
    <x v="1"/>
    <x v="1"/>
    <b v="1"/>
    <n v="1.5"/>
  </r>
  <r>
    <s v="Processed"/>
    <s v="VJ300320609"/>
    <x v="2"/>
    <x v="3"/>
    <s v="Snapple Diet Tea - Lemon"/>
    <s v="Non Carbonated"/>
    <n v="14955723009"/>
    <s v="Monday, April 11, 2022"/>
    <s v="Credit"/>
    <n v="143"/>
    <n v="2.5"/>
    <n v="1"/>
    <n v="143"/>
    <n v="2.5"/>
    <n v="1"/>
    <n v="2.5"/>
    <n v="2.5"/>
    <d v="2022-04-11T00:00:00"/>
    <x v="7"/>
    <x v="2"/>
    <x v="2"/>
    <b v="1"/>
    <n v="2.5"/>
  </r>
  <r>
    <s v="Processed"/>
    <s v="VJ300320692"/>
    <x v="3"/>
    <x v="4"/>
    <s v="Oreo Mini"/>
    <s v="Food"/>
    <n v="14955901875"/>
    <s v="Monday, April 11, 2022"/>
    <s v="Cash"/>
    <n v="120"/>
    <n v="2"/>
    <n v="1"/>
    <n v="120"/>
    <n v="2"/>
    <n v="1"/>
    <n v="2"/>
    <n v="2"/>
    <d v="2022-04-11T00:00:00"/>
    <x v="18"/>
    <x v="1"/>
    <x v="1"/>
    <b v="1"/>
    <n v="2"/>
  </r>
  <r>
    <s v="Processed"/>
    <s v="VJ300320692"/>
    <x v="3"/>
    <x v="4"/>
    <s v="Oreo Mini"/>
    <s v="Food"/>
    <n v="14955916943"/>
    <s v="Monday, April 11, 2022"/>
    <s v="Cash"/>
    <n v="120"/>
    <n v="2"/>
    <n v="1"/>
    <n v="120"/>
    <n v="2"/>
    <n v="1"/>
    <n v="2"/>
    <n v="2"/>
    <d v="2022-04-11T00:00:00"/>
    <x v="18"/>
    <x v="1"/>
    <x v="1"/>
    <b v="1"/>
    <n v="2"/>
  </r>
  <r>
    <s v="Processed"/>
    <s v="VJ300320692"/>
    <x v="3"/>
    <x v="4"/>
    <s v="SunChips Multigrain - Salsa"/>
    <s v="Food"/>
    <n v="14955924258"/>
    <s v="Monday, April 11, 2022"/>
    <s v="Cash"/>
    <n v="113"/>
    <n v="1.5"/>
    <n v="1"/>
    <n v="113"/>
    <n v="1.5"/>
    <n v="1"/>
    <n v="1.5"/>
    <n v="1.5"/>
    <d v="2022-04-11T00:00:00"/>
    <x v="27"/>
    <x v="1"/>
    <x v="1"/>
    <b v="1"/>
    <n v="1.5"/>
  </r>
  <r>
    <s v="Processed"/>
    <s v="VJ300320692"/>
    <x v="3"/>
    <x v="4"/>
    <s v="Belvita Snack Packs - Chocolate"/>
    <s v="Food"/>
    <n v="14955958331"/>
    <s v="Monday, April 11, 2022"/>
    <s v="Cash"/>
    <n v="123"/>
    <n v="1.5"/>
    <n v="1"/>
    <n v="123"/>
    <n v="1.5"/>
    <n v="1"/>
    <n v="1.5"/>
    <n v="1.5"/>
    <d v="2022-04-11T00:00:00"/>
    <x v="116"/>
    <x v="1"/>
    <x v="1"/>
    <b v="1"/>
    <n v="1.5"/>
  </r>
  <r>
    <s v="Processed"/>
    <s v="VJ300320609"/>
    <x v="2"/>
    <x v="3"/>
    <s v="Monster Energy Original"/>
    <s v="Carbonated"/>
    <n v="14956245409"/>
    <s v="Monday, April 11, 2022"/>
    <s v="Cash"/>
    <n v="144"/>
    <n v="3"/>
    <n v="1"/>
    <n v="144"/>
    <n v="3"/>
    <n v="1"/>
    <n v="3"/>
    <n v="3"/>
    <d v="2022-04-11T00:00:00"/>
    <x v="5"/>
    <x v="0"/>
    <x v="0"/>
    <b v="1"/>
    <n v="3"/>
  </r>
  <r>
    <s v="Processed"/>
    <s v="VJ300320609"/>
    <x v="2"/>
    <x v="3"/>
    <s v="Sunkist Soda - Orange"/>
    <s v="Carbonated"/>
    <n v="14956511295"/>
    <s v="Monday, April 11, 2022"/>
    <s v="Cash"/>
    <n v="140"/>
    <n v="1"/>
    <n v="1"/>
    <n v="140"/>
    <n v="1"/>
    <n v="1"/>
    <n v="1"/>
    <n v="1"/>
    <d v="2022-04-11T00:00:00"/>
    <x v="70"/>
    <x v="0"/>
    <x v="0"/>
    <b v="1"/>
    <n v="1"/>
  </r>
  <r>
    <s v="Processed"/>
    <s v="VJ300320692"/>
    <x v="3"/>
    <x v="4"/>
    <s v="Lenny &amp; Larrys - SnickerDoodle"/>
    <s v="Food"/>
    <n v="14956702627"/>
    <s v="Monday, April 11, 2022"/>
    <s v="Credit"/>
    <n v="157"/>
    <n v="2.25"/>
    <n v="1"/>
    <n v="157"/>
    <n v="2.25"/>
    <n v="1"/>
    <n v="2.25"/>
    <n v="2.25"/>
    <d v="2022-04-11T00:00:00"/>
    <x v="98"/>
    <x v="1"/>
    <x v="1"/>
    <b v="1"/>
    <n v="2.25"/>
  </r>
  <r>
    <s v="Processed"/>
    <s v="VJ300320692"/>
    <x v="3"/>
    <x v="4"/>
    <s v="Genius Keto Bar - Chocolate Dream"/>
    <s v="Food"/>
    <n v="14956763240"/>
    <s v="Monday, April 11, 2022"/>
    <s v="Cash"/>
    <n v="136"/>
    <n v="2"/>
    <n v="1"/>
    <n v="136"/>
    <n v="2"/>
    <n v="1"/>
    <n v="2"/>
    <n v="2"/>
    <d v="2022-04-11T00:00:00"/>
    <x v="96"/>
    <x v="1"/>
    <x v="1"/>
    <b v="1"/>
    <n v="2"/>
  </r>
  <r>
    <s v="Processed"/>
    <s v="VJ300320609"/>
    <x v="2"/>
    <x v="3"/>
    <s v="Pop Corners - Sea Salt"/>
    <s v="Food"/>
    <n v="14957015261"/>
    <s v="Monday, April 11, 2022"/>
    <s v="Cash"/>
    <n v="113"/>
    <n v="1.5"/>
    <n v="1"/>
    <n v="113"/>
    <n v="1.5"/>
    <n v="1"/>
    <n v="1.5"/>
    <n v="1.5"/>
    <d v="2022-04-11T00:00:00"/>
    <x v="117"/>
    <x v="1"/>
    <x v="1"/>
    <b v="1"/>
    <n v="1.5"/>
  </r>
  <r>
    <s v="Processed"/>
    <s v="VJ300320609"/>
    <x v="2"/>
    <x v="3"/>
    <s v="Pop Corners - Kettle Corn"/>
    <s v="Food"/>
    <n v="14957409455"/>
    <s v="Monday, April 11, 2022"/>
    <s v="Credit"/>
    <n v="111"/>
    <n v="1.5"/>
    <n v="1"/>
    <n v="111"/>
    <n v="1.5"/>
    <n v="1"/>
    <n v="1.5"/>
    <n v="3.5"/>
    <d v="2022-04-11T00:00:00"/>
    <x v="113"/>
    <x v="1"/>
    <x v="1"/>
    <b v="1"/>
    <n v="1.5"/>
  </r>
  <r>
    <s v="Processed"/>
    <s v="VJ300320609"/>
    <x v="2"/>
    <x v="3"/>
    <s v="KitKat - Crisp Wafers"/>
    <s v="Food"/>
    <n v="14957409455"/>
    <s v="Monday, April 11, 2022"/>
    <s v="Credit"/>
    <n v="134"/>
    <n v="2"/>
    <n v="1"/>
    <n v="134"/>
    <n v="2"/>
    <n v="1"/>
    <n v="2"/>
    <n v="3.5"/>
    <d v="2022-04-11T00:00:00"/>
    <x v="10"/>
    <x v="1"/>
    <x v="1"/>
    <b v="1"/>
    <n v="2"/>
  </r>
  <r>
    <s v="Processed"/>
    <s v="VJ300320609"/>
    <x v="2"/>
    <x v="3"/>
    <s v="Snapple Diet Tea - Lemon"/>
    <s v="Non Carbonated"/>
    <n v="14957408522"/>
    <s v="Monday, April 11, 2022"/>
    <s v="Credit"/>
    <n v="143"/>
    <n v="2.5"/>
    <n v="1"/>
    <n v="143"/>
    <n v="2.5"/>
    <n v="1"/>
    <n v="2.5"/>
    <n v="2.5"/>
    <d v="2022-04-11T00:00:00"/>
    <x v="7"/>
    <x v="2"/>
    <x v="2"/>
    <b v="1"/>
    <n v="2.5"/>
  </r>
  <r>
    <s v="Processed"/>
    <s v="VJ300320609"/>
    <x v="2"/>
    <x v="3"/>
    <s v="Monster Energy Original"/>
    <s v="Carbonated"/>
    <n v="14957413326"/>
    <s v="Monday, April 11, 2022"/>
    <s v="Credit"/>
    <n v="146"/>
    <n v="3"/>
    <n v="1"/>
    <n v="146"/>
    <n v="3"/>
    <n v="1"/>
    <n v="3"/>
    <n v="3"/>
    <d v="2022-04-11T00:00:00"/>
    <x v="5"/>
    <x v="0"/>
    <x v="0"/>
    <b v="1"/>
    <n v="3"/>
  </r>
  <r>
    <s v="Processed"/>
    <s v="VJ300320609"/>
    <x v="2"/>
    <x v="3"/>
    <s v="Sunkist Soda - Orange"/>
    <s v="Carbonated"/>
    <n v="14957444051"/>
    <s v="Monday, April 11, 2022"/>
    <s v="Cash"/>
    <n v="140"/>
    <n v="1"/>
    <n v="1"/>
    <n v="140"/>
    <n v="1"/>
    <n v="1"/>
    <n v="1"/>
    <n v="1"/>
    <d v="2022-04-11T00:00:00"/>
    <x v="70"/>
    <x v="0"/>
    <x v="0"/>
    <b v="1"/>
    <n v="1"/>
  </r>
  <r>
    <s v="Processed"/>
    <s v="VJ300320609"/>
    <x v="2"/>
    <x v="3"/>
    <s v="Sunkist Soda - Orange"/>
    <s v="Carbonated"/>
    <n v="14957459155"/>
    <s v="Monday, April 11, 2022"/>
    <s v="Cash"/>
    <n v="140"/>
    <n v="1"/>
    <n v="1"/>
    <n v="140"/>
    <n v="1"/>
    <n v="1"/>
    <n v="1"/>
    <n v="1"/>
    <d v="2022-04-11T00:00:00"/>
    <x v="70"/>
    <x v="0"/>
    <x v="0"/>
    <b v="1"/>
    <n v="1"/>
  </r>
  <r>
    <s v="Processed"/>
    <s v="VJ300320609"/>
    <x v="2"/>
    <x v="3"/>
    <s v="Sunkist Soda - Orange"/>
    <s v="Carbonated"/>
    <n v="14957684143"/>
    <s v="Tuesday, April 12, 2022"/>
    <s v="Cash"/>
    <n v="140"/>
    <n v="1"/>
    <n v="1"/>
    <n v="140"/>
    <n v="1"/>
    <n v="1"/>
    <n v="1"/>
    <n v="1"/>
    <d v="2022-04-11T00:00:00"/>
    <x v="70"/>
    <x v="0"/>
    <x v="0"/>
    <b v="1"/>
    <n v="1"/>
  </r>
  <r>
    <s v="Processed"/>
    <s v="VJ300205292"/>
    <x v="0"/>
    <x v="1"/>
    <s v="Snapple Diet Tea - Peach Tea"/>
    <s v="Non Carbonated"/>
    <n v="14958976734"/>
    <s v="Tuesday, April 12, 2022"/>
    <s v="Credit"/>
    <n v="143"/>
    <n v="2.5"/>
    <n v="1"/>
    <n v="143"/>
    <n v="2.5"/>
    <n v="1"/>
    <n v="2.5"/>
    <n v="2.5"/>
    <d v="2022-04-12T00:00:00"/>
    <x v="37"/>
    <x v="2"/>
    <x v="2"/>
    <b v="1"/>
    <n v="2.5"/>
  </r>
  <r>
    <s v="Processed"/>
    <s v="VJ300320609"/>
    <x v="2"/>
    <x v="3"/>
    <s v="KitKat - Crisp Wafers"/>
    <s v="Food"/>
    <n v="14959166447"/>
    <s v="Tuesday, April 12, 2022"/>
    <s v="Credit"/>
    <n v="134"/>
    <n v="2"/>
    <n v="1"/>
    <n v="134"/>
    <n v="2"/>
    <n v="1"/>
    <n v="2"/>
    <n v="2"/>
    <d v="2022-04-12T00:00:00"/>
    <x v="10"/>
    <x v="1"/>
    <x v="1"/>
    <b v="1"/>
    <n v="2"/>
  </r>
  <r>
    <s v="Processed"/>
    <s v="VJ300320609"/>
    <x v="2"/>
    <x v="3"/>
    <s v="Pop Corners - Spicy Queso"/>
    <s v="Food"/>
    <n v="14959173201"/>
    <s v="Tuesday, April 12, 2022"/>
    <s v="Credit"/>
    <n v="112"/>
    <n v="1.5"/>
    <n v="1"/>
    <n v="112"/>
    <n v="1.5"/>
    <n v="1"/>
    <n v="1.5"/>
    <n v="4.5"/>
    <d v="2022-04-12T00:00:00"/>
    <x v="118"/>
    <x v="1"/>
    <x v="1"/>
    <b v="1"/>
    <n v="1.5"/>
  </r>
  <r>
    <s v="Processed"/>
    <s v="VJ300320609"/>
    <x v="2"/>
    <x v="3"/>
    <s v="Quaker Caramel Rice Crisps"/>
    <s v="Food"/>
    <n v="14959173201"/>
    <s v="Tuesday, April 12, 2022"/>
    <s v="Credit"/>
    <n v="122"/>
    <n v="1.5"/>
    <n v="1"/>
    <n v="122"/>
    <n v="1.5"/>
    <n v="1"/>
    <n v="1.5"/>
    <n v="4.5"/>
    <d v="2022-04-12T00:00:00"/>
    <x v="115"/>
    <x v="1"/>
    <x v="1"/>
    <b v="1"/>
    <n v="1.5"/>
  </r>
  <r>
    <s v="Processed"/>
    <s v="VJ300320609"/>
    <x v="2"/>
    <x v="3"/>
    <s v="Cheetos - Fleming Hot Crunchy"/>
    <s v="Food"/>
    <n v="14959173201"/>
    <s v="Tuesday, April 12, 2022"/>
    <s v="Credit"/>
    <n v="123"/>
    <n v="1.5"/>
    <n v="1"/>
    <n v="123"/>
    <n v="1.5"/>
    <n v="1"/>
    <n v="1.5"/>
    <n v="4.5"/>
    <d v="2022-04-12T00:00:00"/>
    <x v="16"/>
    <x v="1"/>
    <x v="1"/>
    <b v="1"/>
    <n v="1.5"/>
  </r>
  <r>
    <s v="Processed"/>
    <s v="VJ300320686"/>
    <x v="1"/>
    <x v="2"/>
    <s v="Miss Vickie's Potato Chip - Smokehouse BBQ"/>
    <s v="Food"/>
    <n v="14959703093"/>
    <s v="Tuesday, April 12, 2022"/>
    <s v="Credit"/>
    <n v="111"/>
    <n v="1.5"/>
    <n v="1"/>
    <n v="111"/>
    <n v="1.5"/>
    <n v="1"/>
    <n v="1.5"/>
    <n v="1.5"/>
    <d v="2022-04-12T00:00:00"/>
    <x v="51"/>
    <x v="1"/>
    <x v="1"/>
    <b v="1"/>
    <n v="1.5"/>
  </r>
  <r>
    <s v="Processed"/>
    <s v="VJ300320692"/>
    <x v="3"/>
    <x v="4"/>
    <s v="Oreo Mini"/>
    <s v="Food"/>
    <n v="14959988056"/>
    <s v="Tuesday, April 12, 2022"/>
    <s v="Credit"/>
    <n v="120"/>
    <n v="2"/>
    <n v="1"/>
    <n v="120"/>
    <n v="2"/>
    <n v="1"/>
    <n v="2"/>
    <n v="2"/>
    <d v="2022-04-12T00:00:00"/>
    <x v="18"/>
    <x v="1"/>
    <x v="1"/>
    <b v="1"/>
    <n v="2"/>
  </r>
  <r>
    <s v="Processed"/>
    <s v="VJ300320692"/>
    <x v="3"/>
    <x v="4"/>
    <s v="Keto Krisp - Almond Butter"/>
    <s v="Carbonated"/>
    <n v="14960106856"/>
    <s v="Tuesday, April 12, 2022"/>
    <s v="Cash"/>
    <n v="133"/>
    <n v="2"/>
    <n v="1"/>
    <n v="133"/>
    <n v="2"/>
    <n v="1"/>
    <n v="2"/>
    <n v="2"/>
    <d v="2022-04-12T00:00:00"/>
    <x v="64"/>
    <x v="0"/>
    <x v="0"/>
    <b v="1"/>
    <n v="2"/>
  </r>
  <r>
    <s v="Processed"/>
    <s v="VJ300320692"/>
    <x v="3"/>
    <x v="4"/>
    <s v="Spindrift - Sparkling Water - Pineapple"/>
    <s v="Carbonated"/>
    <n v="14960119582"/>
    <s v="Tuesday, April 12, 2022"/>
    <s v="Cash"/>
    <n v="140"/>
    <n v="1.5"/>
    <n v="1"/>
    <n v="140"/>
    <n v="1.5"/>
    <n v="1"/>
    <n v="1.5"/>
    <n v="1.5"/>
    <d v="2022-04-12T00:00:00"/>
    <x v="92"/>
    <x v="0"/>
    <x v="0"/>
    <b v="1"/>
    <n v="1.5"/>
  </r>
  <r>
    <s v="Processed"/>
    <s v="VJ300320692"/>
    <x v="3"/>
    <x v="4"/>
    <s v="Bai Antioxidant - Kupang strawberry kiwi"/>
    <s v="Non Carbonated"/>
    <n v="14960978599"/>
    <s v="Tuesday, April 12, 2022"/>
    <s v="Cash"/>
    <n v="147"/>
    <n v="2.75"/>
    <n v="1"/>
    <n v="147"/>
    <n v="2.75"/>
    <n v="1"/>
    <n v="2.75"/>
    <n v="2.75"/>
    <d v="2022-04-12T00:00:00"/>
    <x v="114"/>
    <x v="2"/>
    <x v="2"/>
    <b v="1"/>
    <n v="2.75"/>
  </r>
  <r>
    <s v="Processed"/>
    <s v="VJ300320692"/>
    <x v="3"/>
    <x v="4"/>
    <s v="RXBAR - Protein Bar - Peanut Butter"/>
    <s v="Food"/>
    <n v="14960984535"/>
    <s v="Tuesday, April 12, 2022"/>
    <s v="Cash"/>
    <n v="134"/>
    <n v="2"/>
    <n v="1"/>
    <n v="134"/>
    <n v="2"/>
    <n v="1"/>
    <n v="2"/>
    <n v="2"/>
    <d v="2022-04-12T00:00:00"/>
    <x v="80"/>
    <x v="1"/>
    <x v="1"/>
    <b v="1"/>
    <n v="2"/>
  </r>
  <r>
    <s v="Processed"/>
    <s v="VJ300320692"/>
    <x v="3"/>
    <x v="4"/>
    <s v="Genius Keto Bar - Chocolate Dream"/>
    <s v="Food"/>
    <n v="14960987359"/>
    <s v="Tuesday, April 12, 2022"/>
    <s v="Cash"/>
    <n v="136"/>
    <n v="2"/>
    <n v="1"/>
    <n v="136"/>
    <n v="2"/>
    <n v="1"/>
    <n v="2"/>
    <n v="2"/>
    <d v="2022-04-12T00:00:00"/>
    <x v="96"/>
    <x v="1"/>
    <x v="1"/>
    <b v="1"/>
    <n v="2"/>
  </r>
  <r>
    <s v="Processed"/>
    <s v="VJ300320692"/>
    <x v="3"/>
    <x v="4"/>
    <s v="Oreo Mini"/>
    <s v="Food"/>
    <n v="14960991701"/>
    <s v="Tuesday, April 12, 2022"/>
    <s v="Cash"/>
    <n v="120"/>
    <n v="2"/>
    <n v="1"/>
    <n v="120"/>
    <n v="2"/>
    <n v="1"/>
    <n v="2"/>
    <n v="2"/>
    <d v="2022-04-12T00:00:00"/>
    <x v="18"/>
    <x v="1"/>
    <x v="1"/>
    <b v="1"/>
    <n v="2"/>
  </r>
  <r>
    <s v="Processed"/>
    <s v="VJ300320692"/>
    <x v="3"/>
    <x v="4"/>
    <s v="SunChips Multigrain - Harvest Cheddar"/>
    <s v="Food"/>
    <n v="14960997902"/>
    <s v="Tuesday, April 12, 2022"/>
    <s v="Cash"/>
    <n v="110"/>
    <n v="1.5"/>
    <n v="1"/>
    <n v="110"/>
    <n v="1.5"/>
    <n v="1"/>
    <n v="1.5"/>
    <n v="1.5"/>
    <d v="2022-04-12T00:00:00"/>
    <x v="35"/>
    <x v="1"/>
    <x v="1"/>
    <b v="1"/>
    <n v="1.5"/>
  </r>
  <r>
    <s v="Processed"/>
    <s v="VJ300320692"/>
    <x v="3"/>
    <x v="4"/>
    <s v="Oreo Mini"/>
    <s v="Food"/>
    <n v="14961002752"/>
    <s v="Tuesday, April 12, 2022"/>
    <s v="Cash"/>
    <n v="120"/>
    <n v="2"/>
    <n v="1"/>
    <n v="120"/>
    <n v="2"/>
    <n v="1"/>
    <n v="2"/>
    <n v="2"/>
    <d v="2022-04-12T00:00:00"/>
    <x v="18"/>
    <x v="1"/>
    <x v="1"/>
    <b v="1"/>
    <n v="2"/>
  </r>
  <r>
    <s v="Processed"/>
    <s v="VJ300320692"/>
    <x v="3"/>
    <x v="4"/>
    <s v="Oreo Mini"/>
    <s v="Food"/>
    <n v="14961011916"/>
    <s v="Tuesday, April 12, 2022"/>
    <s v="Cash"/>
    <n v="120"/>
    <n v="2"/>
    <n v="1"/>
    <n v="120"/>
    <n v="2"/>
    <n v="1"/>
    <n v="2"/>
    <n v="2"/>
    <d v="2022-04-12T00:00:00"/>
    <x v="18"/>
    <x v="1"/>
    <x v="1"/>
    <b v="1"/>
    <n v="2"/>
  </r>
  <r>
    <s v="Processed"/>
    <s v="VJ300320692"/>
    <x v="3"/>
    <x v="4"/>
    <s v="Spindrift - Sparkling Water - Pineapple"/>
    <s v="Carbonated"/>
    <n v="14961051504"/>
    <s v="Tuesday, April 12, 2022"/>
    <s v="Cash"/>
    <n v="140"/>
    <n v="1.5"/>
    <n v="1"/>
    <n v="140"/>
    <n v="1.5"/>
    <n v="1"/>
    <n v="1.5"/>
    <n v="1.5"/>
    <d v="2022-04-12T00:00:00"/>
    <x v="92"/>
    <x v="0"/>
    <x v="0"/>
    <b v="1"/>
    <n v="1.5"/>
  </r>
  <r>
    <s v="Processed"/>
    <s v="VJ300320692"/>
    <x v="3"/>
    <x v="4"/>
    <s v="RXBAR - Protein Bar - Peanut Butter"/>
    <s v="Food"/>
    <n v="14961061143"/>
    <s v="Tuesday, April 12, 2022"/>
    <s v="Credit"/>
    <n v="134"/>
    <n v="2"/>
    <n v="1"/>
    <n v="134"/>
    <n v="2"/>
    <n v="1"/>
    <n v="2"/>
    <n v="2"/>
    <d v="2022-04-12T00:00:00"/>
    <x v="80"/>
    <x v="1"/>
    <x v="1"/>
    <b v="1"/>
    <n v="2"/>
  </r>
  <r>
    <s v="Processed"/>
    <s v="VJ300320692"/>
    <x v="3"/>
    <x v="4"/>
    <s v="Belvita Snack Packs - Chocolate"/>
    <s v="Food"/>
    <n v="14961093567"/>
    <s v="Tuesday, April 12, 2022"/>
    <s v="Credit"/>
    <n v="123"/>
    <n v="1.5"/>
    <n v="1"/>
    <n v="123"/>
    <n v="1.5"/>
    <n v="1"/>
    <n v="1.5"/>
    <n v="1.5"/>
    <d v="2022-04-12T00:00:00"/>
    <x v="116"/>
    <x v="1"/>
    <x v="1"/>
    <b v="1"/>
    <n v="1.5"/>
  </r>
  <r>
    <s v="Processed"/>
    <s v="VJ300320609"/>
    <x v="2"/>
    <x v="3"/>
    <s v="Red Bull - Original"/>
    <s v="Carbonated"/>
    <n v="14961207641"/>
    <s v="Tuesday, April 12, 2022"/>
    <s v="Cash"/>
    <n v="148"/>
    <n v="3.5"/>
    <n v="1"/>
    <n v="148"/>
    <n v="3.5"/>
    <n v="1"/>
    <n v="3.5"/>
    <n v="3.5"/>
    <d v="2022-04-12T00:00:00"/>
    <x v="45"/>
    <x v="0"/>
    <x v="0"/>
    <b v="1"/>
    <n v="3.5"/>
  </r>
  <r>
    <s v="Processed"/>
    <s v="VJ300320692"/>
    <x v="3"/>
    <x v="4"/>
    <s v="Poland Springs Water"/>
    <s v="Water"/>
    <n v="14961211134"/>
    <s v="Tuesday, April 12, 2022"/>
    <s v="Credit"/>
    <n v="144"/>
    <n v="1.5"/>
    <n v="1"/>
    <n v="144"/>
    <n v="1.5"/>
    <n v="1"/>
    <n v="1.5"/>
    <n v="1.5"/>
    <d v="2022-04-12T00:00:00"/>
    <x v="29"/>
    <x v="3"/>
    <x v="3"/>
    <b v="1"/>
    <n v="1.5"/>
  </r>
  <r>
    <s v="Processed"/>
    <s v="VJ300320692"/>
    <x v="3"/>
    <x v="4"/>
    <s v="SunChips Multigrain - Harvest Cheddar"/>
    <s v="Food"/>
    <n v="14961287009"/>
    <s v="Tuesday, April 12, 2022"/>
    <s v="Cash"/>
    <n v="110"/>
    <n v="1.5"/>
    <n v="1"/>
    <n v="110"/>
    <n v="1.5"/>
    <n v="1"/>
    <n v="1.5"/>
    <n v="1.5"/>
    <d v="2022-04-12T00:00:00"/>
    <x v="35"/>
    <x v="1"/>
    <x v="1"/>
    <b v="1"/>
    <n v="1.5"/>
  </r>
  <r>
    <s v="Processed"/>
    <s v="VJ300205292"/>
    <x v="0"/>
    <x v="1"/>
    <s v="Bubly - Blackberry"/>
    <s v="Water"/>
    <n v="14961288020"/>
    <s v="Tuesday, April 12, 2022"/>
    <s v="Cash"/>
    <n v="142"/>
    <n v="1.5"/>
    <n v="1"/>
    <n v="142"/>
    <n v="1.5"/>
    <n v="1"/>
    <n v="1.5"/>
    <n v="1.5"/>
    <d v="2022-04-12T00:00:00"/>
    <x v="89"/>
    <x v="3"/>
    <x v="3"/>
    <b v="1"/>
    <n v="1.5"/>
  </r>
  <r>
    <s v="Processed"/>
    <s v="VJ300320692"/>
    <x v="3"/>
    <x v="4"/>
    <s v="SunChips Multigrain - Salsa"/>
    <s v="Food"/>
    <n v="14961370556"/>
    <s v="Tuesday, April 12, 2022"/>
    <s v="Cash"/>
    <n v="113"/>
    <n v="1.5"/>
    <n v="1"/>
    <n v="113"/>
    <n v="1.5"/>
    <n v="1"/>
    <n v="1.5"/>
    <n v="1.5"/>
    <d v="2022-04-12T00:00:00"/>
    <x v="27"/>
    <x v="1"/>
    <x v="1"/>
    <b v="1"/>
    <n v="1.5"/>
  </r>
  <r>
    <s v="Processed"/>
    <s v="VJ300320692"/>
    <x v="3"/>
    <x v="4"/>
    <s v="Starbucks Doubleshot Energy - Mocha"/>
    <s v="Non Carbonated"/>
    <n v="14961381911"/>
    <s v="Tuesday, April 12, 2022"/>
    <s v="Credit"/>
    <n v="146"/>
    <n v="3.5"/>
    <n v="1"/>
    <n v="146"/>
    <n v="3.5"/>
    <n v="1"/>
    <n v="3.5"/>
    <n v="3.5"/>
    <d v="2022-04-12T00:00:00"/>
    <x v="88"/>
    <x v="2"/>
    <x v="2"/>
    <b v="1"/>
    <n v="3.5"/>
  </r>
  <r>
    <s v="Processed"/>
    <s v="VJ300320611"/>
    <x v="0"/>
    <x v="0"/>
    <s v="Takis - Hot Chilli Pepper &amp; Lime"/>
    <s v="Food"/>
    <n v="14961940424"/>
    <s v="Tuesday, April 12, 2022"/>
    <s v="Cash"/>
    <n v="123"/>
    <n v="1.5"/>
    <n v="1"/>
    <n v="123"/>
    <n v="1.5"/>
    <n v="1"/>
    <n v="1.5"/>
    <n v="1.5"/>
    <d v="2022-04-22T00:00:00"/>
    <x v="1"/>
    <x v="1"/>
    <x v="1"/>
    <b v="1"/>
    <n v="1.5"/>
  </r>
  <r>
    <s v="Processed"/>
    <s v="VJ300320692"/>
    <x v="3"/>
    <x v="4"/>
    <s v="Lenny &amp; Larrys - SnickerDoodle"/>
    <s v="Food"/>
    <n v="14962014173"/>
    <s v="Tuesday, April 12, 2022"/>
    <s v="Credit"/>
    <n v="157"/>
    <n v="2.25"/>
    <n v="1"/>
    <n v="157"/>
    <n v="2.25"/>
    <n v="1"/>
    <n v="2.25"/>
    <n v="2.25"/>
    <d v="2022-04-12T00:00:00"/>
    <x v="98"/>
    <x v="1"/>
    <x v="1"/>
    <b v="1"/>
    <n v="2.25"/>
  </r>
  <r>
    <s v="Processed"/>
    <s v="VJ300320611"/>
    <x v="0"/>
    <x v="0"/>
    <s v="Monster Energy Original"/>
    <s v="Carbonated"/>
    <n v="14962024123"/>
    <s v="Tuesday, April 12, 2022"/>
    <s v="Cash"/>
    <n v="146"/>
    <n v="3"/>
    <n v="1"/>
    <n v="146"/>
    <n v="3"/>
    <n v="1"/>
    <n v="3"/>
    <n v="3"/>
    <d v="2022-04-22T00:00:00"/>
    <x v="5"/>
    <x v="0"/>
    <x v="0"/>
    <b v="1"/>
    <n v="3"/>
  </r>
  <r>
    <s v="Processed"/>
    <s v="VJ300320611"/>
    <x v="0"/>
    <x v="0"/>
    <s v="S. Pellegrino Sparkling Mineral Water"/>
    <s v="Water"/>
    <n v="14962025231"/>
    <s v="Tuesday, April 12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92"/>
    <x v="3"/>
    <x v="4"/>
    <s v="Lenny &amp; Larrys - SnickerDoodle"/>
    <s v="Food"/>
    <n v="14962040975"/>
    <s v="Tuesday, April 12, 2022"/>
    <s v="Credit"/>
    <n v="157"/>
    <n v="2.25"/>
    <n v="1"/>
    <n v="157"/>
    <n v="2.25"/>
    <n v="1"/>
    <n v="2.25"/>
    <n v="2.25"/>
    <d v="2022-04-12T00:00:00"/>
    <x v="98"/>
    <x v="1"/>
    <x v="1"/>
    <b v="1"/>
    <n v="2.25"/>
  </r>
  <r>
    <s v="Processed"/>
    <s v="VJ300320611"/>
    <x v="0"/>
    <x v="0"/>
    <s v="KitKat - Crisp Wafers"/>
    <s v="Food"/>
    <n v="14962178231"/>
    <s v="Tuesday, April 12, 2022"/>
    <s v="Cash"/>
    <n v="135"/>
    <n v="2"/>
    <n v="1"/>
    <n v="135"/>
    <n v="2"/>
    <n v="1"/>
    <n v="2"/>
    <n v="2"/>
    <d v="2022-04-22T00:00:00"/>
    <x v="10"/>
    <x v="1"/>
    <x v="1"/>
    <b v="1"/>
    <n v="2"/>
  </r>
  <r>
    <s v="Processed"/>
    <s v="VJ300320611"/>
    <x v="0"/>
    <x v="0"/>
    <s v="Takis - Hot Chilli Pepper &amp; Lime"/>
    <s v="Food"/>
    <n v="14962184911"/>
    <s v="Tuesday, April 12, 2022"/>
    <s v="Cash"/>
    <n v="123"/>
    <n v="1.5"/>
    <n v="1"/>
    <n v="123"/>
    <n v="1.5"/>
    <n v="1"/>
    <n v="1.5"/>
    <n v="1.5"/>
    <d v="2022-04-22T00:00:00"/>
    <x v="1"/>
    <x v="1"/>
    <x v="1"/>
    <b v="1"/>
    <n v="1.5"/>
  </r>
  <r>
    <s v="Processed"/>
    <s v="VJ300320611"/>
    <x v="0"/>
    <x v="0"/>
    <s v="Takis - Hot Chilli Pepper &amp; Lime"/>
    <s v="Food"/>
    <n v="14962199194"/>
    <s v="Tuesday, April 12, 2022"/>
    <s v="Cash"/>
    <n v="123"/>
    <n v="1.5"/>
    <n v="1"/>
    <n v="123"/>
    <n v="1.5"/>
    <n v="1"/>
    <n v="1.5"/>
    <n v="1.5"/>
    <d v="2022-04-22T00:00:00"/>
    <x v="1"/>
    <x v="1"/>
    <x v="1"/>
    <b v="1"/>
    <n v="1.5"/>
  </r>
  <r>
    <s v="Processed"/>
    <s v="VJ300320611"/>
    <x v="0"/>
    <x v="0"/>
    <s v="S. Pellegrino Sparkling Mineral Water"/>
    <s v="Water"/>
    <n v="14962619690"/>
    <s v="Tuesday, April 12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09"/>
    <x v="2"/>
    <x v="3"/>
    <s v="Pop Corners - Spicy Queso"/>
    <s v="Food"/>
    <n v="14963314095"/>
    <s v="Wednesday, April 13, 2022"/>
    <s v="Cash"/>
    <n v="112"/>
    <n v="1.5"/>
    <n v="1"/>
    <n v="112"/>
    <n v="1.5"/>
    <n v="1"/>
    <n v="1.5"/>
    <n v="1.5"/>
    <d v="2022-04-12T00:00:00"/>
    <x v="118"/>
    <x v="1"/>
    <x v="1"/>
    <b v="1"/>
    <n v="1.5"/>
  </r>
  <r>
    <s v="Processed"/>
    <s v="VJ300320609"/>
    <x v="2"/>
    <x v="3"/>
    <s v="Pop Corners - Spicy Queso"/>
    <s v="Food"/>
    <n v="14963360893"/>
    <s v="Wednesday, April 13, 2022"/>
    <s v="Cash"/>
    <n v="112"/>
    <n v="1.5"/>
    <n v="1"/>
    <n v="112"/>
    <n v="1.5"/>
    <n v="1"/>
    <n v="1.5"/>
    <n v="1.5"/>
    <d v="2022-04-12T00:00:00"/>
    <x v="118"/>
    <x v="1"/>
    <x v="1"/>
    <b v="1"/>
    <n v="1.5"/>
  </r>
  <r>
    <s v="Processed"/>
    <s v="VJ300320692"/>
    <x v="3"/>
    <x v="4"/>
    <s v="Poland Springs Water"/>
    <s v="Water"/>
    <n v="14964013758"/>
    <s v="Wednesday, April 13, 2022"/>
    <s v="Credit"/>
    <n v="144"/>
    <n v="1.5"/>
    <n v="1"/>
    <n v="144"/>
    <n v="1.5"/>
    <n v="1"/>
    <n v="1.5"/>
    <n v="1.5"/>
    <d v="2022-04-13T00:00:00"/>
    <x v="29"/>
    <x v="3"/>
    <x v="3"/>
    <b v="1"/>
    <n v="1.5"/>
  </r>
  <r>
    <s v="Processed"/>
    <s v="VJ300205292"/>
    <x v="0"/>
    <x v="1"/>
    <s v="SunChips Multigrain - Salsa"/>
    <s v="Food"/>
    <n v="14965050964"/>
    <s v="Wednesday, April 13, 2022"/>
    <s v="Cash"/>
    <n v="111"/>
    <n v="1.5"/>
    <n v="1"/>
    <n v="111"/>
    <n v="1.5"/>
    <n v="1"/>
    <n v="1.5"/>
    <n v="1.5"/>
    <d v="2022-04-13T00:00:00"/>
    <x v="27"/>
    <x v="1"/>
    <x v="1"/>
    <b v="1"/>
    <n v="1.5"/>
  </r>
  <r>
    <s v="Processed"/>
    <s v="VJ300205292"/>
    <x v="0"/>
    <x v="1"/>
    <s v="Monster Energy Original"/>
    <s v="Carbonated"/>
    <n v="14965051857"/>
    <s v="Wednesday, April 13, 2022"/>
    <s v="Cash"/>
    <n v="146"/>
    <n v="3"/>
    <n v="1"/>
    <n v="146"/>
    <n v="3"/>
    <n v="1"/>
    <n v="3"/>
    <n v="3"/>
    <d v="2022-04-13T00:00:00"/>
    <x v="5"/>
    <x v="0"/>
    <x v="0"/>
    <b v="1"/>
    <n v="3"/>
  </r>
  <r>
    <s v="Processed"/>
    <s v="VJ300320692"/>
    <x v="3"/>
    <x v="4"/>
    <s v="Poland Springs Water"/>
    <s v="Water"/>
    <n v="14965256936"/>
    <s v="Wednesday, April 13, 2022"/>
    <s v="Credit"/>
    <n v="144"/>
    <n v="1.5"/>
    <n v="1"/>
    <n v="144"/>
    <n v="1.5"/>
    <n v="1"/>
    <n v="1.5"/>
    <n v="1.5"/>
    <d v="2022-04-13T00:00:00"/>
    <x v="29"/>
    <x v="3"/>
    <x v="3"/>
    <b v="1"/>
    <n v="1.5"/>
  </r>
  <r>
    <s v="Processed"/>
    <s v="VJ300320692"/>
    <x v="3"/>
    <x v="4"/>
    <s v="Poland Springs Water"/>
    <s v="Water"/>
    <n v="14965303481"/>
    <s v="Wednesday, April 13, 2022"/>
    <s v="Credit"/>
    <n v="144"/>
    <n v="1.5"/>
    <n v="1"/>
    <n v="144"/>
    <n v="1.5"/>
    <n v="1"/>
    <n v="1.5"/>
    <n v="1.5"/>
    <d v="2022-04-13T00:00:00"/>
    <x v="29"/>
    <x v="3"/>
    <x v="3"/>
    <b v="1"/>
    <n v="1.5"/>
  </r>
  <r>
    <s v="Processed"/>
    <s v="VJ300320692"/>
    <x v="3"/>
    <x v="4"/>
    <s v="SunChips Multigrain - Harvest Cheddar"/>
    <s v="Food"/>
    <n v="14965322635"/>
    <s v="Wednesday, April 13, 2022"/>
    <s v="Credit"/>
    <n v="110"/>
    <n v="1.5"/>
    <n v="1"/>
    <n v="110"/>
    <n v="1.5"/>
    <n v="1"/>
    <n v="1.5"/>
    <n v="1.5"/>
    <d v="2022-04-13T00:00:00"/>
    <x v="35"/>
    <x v="1"/>
    <x v="1"/>
    <b v="1"/>
    <n v="1.5"/>
  </r>
  <r>
    <s v="Processed"/>
    <s v="VJ300320692"/>
    <x v="3"/>
    <x v="4"/>
    <s v="CheezIt - Original"/>
    <s v="Food"/>
    <n v="14965343396"/>
    <s v="Wednesday, April 13, 2022"/>
    <s v="Credit"/>
    <n v="124"/>
    <n v="1.25"/>
    <n v="1"/>
    <n v="124"/>
    <n v="1.25"/>
    <n v="1"/>
    <n v="1.25"/>
    <n v="1.25"/>
    <d v="2022-04-13T00:00:00"/>
    <x v="48"/>
    <x v="1"/>
    <x v="1"/>
    <b v="1"/>
    <n v="1.25"/>
  </r>
  <r>
    <s v="Processed"/>
    <s v="VJ300320692"/>
    <x v="3"/>
    <x v="4"/>
    <s v="Keto Krisp - Almond Butter"/>
    <s v="Carbonated"/>
    <n v="14965565394"/>
    <s v="Wednesday, April 13, 2022"/>
    <s v="Cash"/>
    <n v="133"/>
    <n v="2"/>
    <n v="1"/>
    <n v="133"/>
    <n v="2"/>
    <n v="1"/>
    <n v="2"/>
    <n v="2"/>
    <d v="2022-04-13T00:00:00"/>
    <x v="64"/>
    <x v="0"/>
    <x v="0"/>
    <b v="1"/>
    <n v="2"/>
  </r>
  <r>
    <s v="Processed"/>
    <s v="VJ300320686"/>
    <x v="1"/>
    <x v="2"/>
    <s v="SunChips Multigrain - Harvest Cheddar"/>
    <s v="Food"/>
    <n v="14965803203"/>
    <s v="Wednesday, April 13, 2022"/>
    <s v="Cash"/>
    <n v="123"/>
    <n v="1.5"/>
    <n v="1"/>
    <n v="123"/>
    <n v="1.5"/>
    <n v="1"/>
    <n v="1.5"/>
    <n v="1.5"/>
    <d v="2022-04-13T00:00:00"/>
    <x v="35"/>
    <x v="1"/>
    <x v="1"/>
    <b v="1"/>
    <n v="1.5"/>
  </r>
  <r>
    <s v="Processed"/>
    <s v="VJ300320609"/>
    <x v="2"/>
    <x v="3"/>
    <s v="Snapple Tea - Raspberry"/>
    <s v="Non Carbonated"/>
    <n v="14965834651"/>
    <s v="Wednesday, April 13, 2022"/>
    <s v="Credit"/>
    <n v="147"/>
    <n v="2.5"/>
    <n v="1"/>
    <n v="147"/>
    <n v="2.5"/>
    <n v="1"/>
    <n v="2.5"/>
    <n v="3.5"/>
    <d v="2022-04-13T00:00:00"/>
    <x v="81"/>
    <x v="2"/>
    <x v="2"/>
    <b v="1"/>
    <n v="2.5"/>
  </r>
  <r>
    <s v="Processed"/>
    <s v="VJ300320609"/>
    <x v="2"/>
    <x v="3"/>
    <s v="Quaker Apple Cinnamon Rice Crisps"/>
    <s v="Food"/>
    <n v="14965834651"/>
    <s v="Wednesday, April 13, 2022"/>
    <s v="Credit"/>
    <n v="124"/>
    <n v="1"/>
    <n v="1"/>
    <n v="124"/>
    <n v="1"/>
    <n v="1"/>
    <n v="1"/>
    <n v="3.5"/>
    <d v="2022-04-13T00:00:00"/>
    <x v="119"/>
    <x v="1"/>
    <x v="1"/>
    <b v="1"/>
    <n v="1"/>
  </r>
  <r>
    <s v="Processed"/>
    <s v="VJ300320692"/>
    <x v="3"/>
    <x v="4"/>
    <s v="Robert Irvine's - Fit Crunch -  Chocolate Pea"/>
    <s v="Food"/>
    <n v="14966259064"/>
    <s v="Wednesday, April 13, 2022"/>
    <s v="Credit"/>
    <n v="131"/>
    <n v="2"/>
    <n v="1"/>
    <n v="131"/>
    <n v="2"/>
    <n v="1"/>
    <n v="2"/>
    <n v="2"/>
    <d v="2022-04-13T00:00:00"/>
    <x v="21"/>
    <x v="1"/>
    <x v="1"/>
    <b v="1"/>
    <n v="2"/>
  </r>
  <r>
    <s v="Processed"/>
    <s v="VJ300320692"/>
    <x v="3"/>
    <x v="4"/>
    <s v="Poland Springs Water"/>
    <s v="Water"/>
    <n v="14966320633"/>
    <s v="Wednesday, April 13, 2022"/>
    <s v="Cash"/>
    <n v="144"/>
    <n v="1.5"/>
    <n v="1"/>
    <n v="144"/>
    <n v="1.5"/>
    <n v="1"/>
    <n v="1.5"/>
    <n v="1.5"/>
    <d v="2022-04-13T00:00:00"/>
    <x v="29"/>
    <x v="3"/>
    <x v="3"/>
    <b v="1"/>
    <n v="1.5"/>
  </r>
  <r>
    <s v="Processed"/>
    <s v="VJ300320692"/>
    <x v="3"/>
    <x v="4"/>
    <s v="RXBAR - Protein Bar - Chocolate Sea Salt"/>
    <s v="Food"/>
    <n v="14966466491"/>
    <s v="Wednesday, April 13, 2022"/>
    <s v="Cash"/>
    <n v="135"/>
    <n v="2"/>
    <n v="1"/>
    <n v="135"/>
    <n v="2"/>
    <n v="1"/>
    <n v="2"/>
    <n v="2"/>
    <d v="2022-04-13T00:00:00"/>
    <x v="87"/>
    <x v="1"/>
    <x v="1"/>
    <b v="1"/>
    <n v="2"/>
  </r>
  <r>
    <s v="Processed"/>
    <s v="VJ300320686"/>
    <x v="1"/>
    <x v="2"/>
    <s v="Robert Irvine's - Fit Crunch -  Chocolate Pea"/>
    <s v="Food"/>
    <n v="14966487145"/>
    <s v="Wednesday, April 13, 2022"/>
    <s v="Cash"/>
    <n v="132"/>
    <n v="2"/>
    <n v="1"/>
    <n v="132"/>
    <n v="2"/>
    <n v="1"/>
    <n v="2"/>
    <n v="2"/>
    <d v="2022-04-13T00:00:00"/>
    <x v="21"/>
    <x v="1"/>
    <x v="1"/>
    <b v="1"/>
    <n v="2"/>
  </r>
  <r>
    <s v="Processed"/>
    <s v="VJ300320692"/>
    <x v="3"/>
    <x v="4"/>
    <s v="Starbucks Doubleshot Energy - Mocha"/>
    <s v="Non Carbonated"/>
    <n v="14966527024"/>
    <s v="Wednesday, April 13, 2022"/>
    <s v="Cash"/>
    <n v="146"/>
    <n v="3.5"/>
    <n v="1"/>
    <n v="146"/>
    <n v="3.5"/>
    <n v="1"/>
    <n v="3.5"/>
    <n v="3.5"/>
    <d v="2022-04-13T00:00:00"/>
    <x v="88"/>
    <x v="2"/>
    <x v="2"/>
    <b v="1"/>
    <n v="3.5"/>
  </r>
  <r>
    <s v="Processed"/>
    <s v="VJ300320609"/>
    <x v="2"/>
    <x v="3"/>
    <s v="Sunkist Soda - Orange"/>
    <s v="Carbonated"/>
    <n v="14966577420"/>
    <s v="Wednesday, April 13, 2022"/>
    <s v="Cash"/>
    <n v="140"/>
    <n v="1"/>
    <n v="1"/>
    <n v="140"/>
    <n v="1"/>
    <n v="1"/>
    <n v="1"/>
    <n v="1"/>
    <d v="2022-04-13T00:00:00"/>
    <x v="70"/>
    <x v="0"/>
    <x v="0"/>
    <b v="1"/>
    <n v="1"/>
  </r>
  <r>
    <s v="Processed"/>
    <s v="VJ300320609"/>
    <x v="2"/>
    <x v="3"/>
    <s v="Monster Energy Original"/>
    <s v="Carbonated"/>
    <n v="14966619700"/>
    <s v="Wednesday, April 13, 2022"/>
    <s v="Cash"/>
    <n v="146"/>
    <n v="3"/>
    <n v="1"/>
    <n v="146"/>
    <n v="3"/>
    <n v="1"/>
    <n v="3"/>
    <n v="3"/>
    <d v="2022-04-13T00:00:00"/>
    <x v="5"/>
    <x v="0"/>
    <x v="0"/>
    <b v="1"/>
    <n v="3"/>
  </r>
  <r>
    <s v="Processed"/>
    <s v="VJ300320611"/>
    <x v="0"/>
    <x v="0"/>
    <s v="S. Pellegrino Sparkling Mineral Water"/>
    <s v="Water"/>
    <n v="14966695401"/>
    <s v="Wednesday, April 13, 2022"/>
    <s v="Credit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11"/>
    <x v="0"/>
    <x v="0"/>
    <s v="S. Pellegrino Sparkling Mineral Water"/>
    <s v="Water"/>
    <n v="14966702707"/>
    <s v="Wednesday, April 13, 2022"/>
    <s v="Credit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11"/>
    <x v="0"/>
    <x v="0"/>
    <s v="KitKat - Crisp Wafers"/>
    <s v="Food"/>
    <n v="14966708242"/>
    <s v="Wednesday, April 13, 2022"/>
    <s v="Credit"/>
    <n v="135"/>
    <n v="2"/>
    <n v="1"/>
    <n v="135"/>
    <n v="2"/>
    <n v="1"/>
    <n v="2"/>
    <n v="2"/>
    <d v="2022-04-22T00:00:00"/>
    <x v="10"/>
    <x v="1"/>
    <x v="1"/>
    <b v="1"/>
    <n v="2"/>
  </r>
  <r>
    <s v="Processed"/>
    <s v="VJ300320609"/>
    <x v="2"/>
    <x v="3"/>
    <s v="Snapple Diet Tea - Lemon"/>
    <s v="Non Carbonated"/>
    <n v="14966729238"/>
    <s v="Wednesday, April 13, 2022"/>
    <s v="Credit"/>
    <n v="143"/>
    <n v="2.5"/>
    <n v="1"/>
    <n v="143"/>
    <n v="2.5"/>
    <n v="1"/>
    <n v="2.5"/>
    <n v="2.5"/>
    <d v="2022-04-13T00:00:00"/>
    <x v="7"/>
    <x v="2"/>
    <x v="2"/>
    <b v="1"/>
    <n v="2.5"/>
  </r>
  <r>
    <s v="Processed"/>
    <s v="VJ300320686"/>
    <x v="1"/>
    <x v="2"/>
    <s v="SunChips Multigrain - Harvest Cheddar"/>
    <s v="Food"/>
    <n v="14966738209"/>
    <s v="Wednesday, April 13, 2022"/>
    <s v="Credit"/>
    <n v="123"/>
    <n v="1.5"/>
    <n v="1"/>
    <n v="123"/>
    <n v="1.5"/>
    <n v="1"/>
    <n v="1.5"/>
    <n v="1.5"/>
    <d v="2022-04-13T00:00:00"/>
    <x v="35"/>
    <x v="1"/>
    <x v="1"/>
    <b v="1"/>
    <n v="1.5"/>
  </r>
  <r>
    <s v="Processed"/>
    <s v="VJ300320686"/>
    <x v="1"/>
    <x v="2"/>
    <s v="Robert Irvine's - Fit Crunch -  Chocolate Pea"/>
    <s v="Food"/>
    <n v="14966846933"/>
    <s v="Wednesday, April 13, 2022"/>
    <s v="Cash"/>
    <n v="132"/>
    <n v="2"/>
    <n v="1"/>
    <n v="132"/>
    <n v="2"/>
    <n v="1"/>
    <n v="2"/>
    <n v="2"/>
    <d v="2022-04-13T00:00:00"/>
    <x v="21"/>
    <x v="1"/>
    <x v="1"/>
    <b v="1"/>
    <n v="2"/>
  </r>
  <r>
    <s v="Processed"/>
    <s v="VJ300320609"/>
    <x v="2"/>
    <x v="3"/>
    <s v="Monster Energy Original"/>
    <s v="Carbonated"/>
    <n v="14967090831"/>
    <s v="Wednesday, April 13, 2022"/>
    <s v="Credit"/>
    <n v="144"/>
    <n v="3"/>
    <n v="1"/>
    <n v="144"/>
    <n v="3"/>
    <n v="1"/>
    <n v="3"/>
    <n v="3"/>
    <d v="2022-04-13T00:00:00"/>
    <x v="5"/>
    <x v="0"/>
    <x v="0"/>
    <b v="1"/>
    <n v="3"/>
  </r>
  <r>
    <s v="Processed"/>
    <s v="VJ300320692"/>
    <x v="3"/>
    <x v="4"/>
    <s v="Coca Cola - Zero Sugar"/>
    <s v="Carbonated"/>
    <n v="14967204923"/>
    <s v="Wednesday, April 13, 2022"/>
    <s v="Credit"/>
    <n v="142"/>
    <n v="1.5"/>
    <n v="1"/>
    <n v="142"/>
    <n v="1.5"/>
    <n v="1"/>
    <n v="1.5"/>
    <n v="1.5"/>
    <d v="2022-04-13T00:00:00"/>
    <x v="44"/>
    <x v="0"/>
    <x v="0"/>
    <b v="1"/>
    <n v="1.5"/>
  </r>
  <r>
    <s v="Processed"/>
    <s v="VJ300320692"/>
    <x v="3"/>
    <x v="4"/>
    <s v="Bai Antioxidant - Tanzania Lemon Super Tea"/>
    <s v="Non Carbonated"/>
    <n v="14967208720"/>
    <s v="Wednesday, April 13, 2022"/>
    <s v="Credit"/>
    <n v="145"/>
    <n v="2.75"/>
    <n v="1"/>
    <n v="145"/>
    <n v="2.75"/>
    <n v="1"/>
    <n v="2.75"/>
    <n v="2.75"/>
    <d v="2022-04-13T00:00:00"/>
    <x v="120"/>
    <x v="2"/>
    <x v="2"/>
    <b v="1"/>
    <n v="2.75"/>
  </r>
  <r>
    <s v="Processed"/>
    <s v="VJ300320609"/>
    <x v="2"/>
    <x v="3"/>
    <s v="Red Bull - Original"/>
    <s v="Carbonated"/>
    <n v="14967463093"/>
    <s v="Wednesday, April 13, 2022"/>
    <s v="Credit"/>
    <n v="148"/>
    <n v="3.5"/>
    <n v="1"/>
    <n v="148"/>
    <n v="3.5"/>
    <n v="1"/>
    <n v="3.5"/>
    <n v="3.5"/>
    <d v="2022-04-13T00:00:00"/>
    <x v="45"/>
    <x v="0"/>
    <x v="0"/>
    <b v="1"/>
    <n v="3.5"/>
  </r>
  <r>
    <s v="Processed"/>
    <s v="VJ300320692"/>
    <x v="3"/>
    <x v="4"/>
    <s v="Lenny &amp; Larrys - SnickerDoodle"/>
    <s v="Food"/>
    <n v="14967673609"/>
    <s v="Wednesday, April 13, 2022"/>
    <s v="Credit"/>
    <n v="157"/>
    <n v="2.25"/>
    <n v="1"/>
    <n v="157"/>
    <n v="2.25"/>
    <n v="1"/>
    <n v="2.25"/>
    <n v="2.25"/>
    <d v="2022-04-13T00:00:00"/>
    <x v="98"/>
    <x v="1"/>
    <x v="1"/>
    <b v="1"/>
    <n v="2.25"/>
  </r>
  <r>
    <s v="Processed"/>
    <s v="VJ300320611"/>
    <x v="0"/>
    <x v="0"/>
    <s v="S. Pellegrino Sparkling Mineral Water"/>
    <s v="Water"/>
    <n v="14967819255"/>
    <s v="Wednesday, April 13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11"/>
    <x v="0"/>
    <x v="0"/>
    <s v="S. Pellegrino Sparkling Mineral Water"/>
    <s v="Water"/>
    <n v="14967820357"/>
    <s v="Wednesday, April 13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11"/>
    <x v="0"/>
    <x v="0"/>
    <s v="S. Pellegrino Sparkling Mineral Water"/>
    <s v="Water"/>
    <n v="14967821647"/>
    <s v="Wednesday, April 13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09"/>
    <x v="2"/>
    <x v="3"/>
    <s v="Red Bull - Original"/>
    <s v="Carbonated"/>
    <n v="14968402545"/>
    <s v="Wednesday, April 13, 2022"/>
    <s v="Credit"/>
    <n v="148"/>
    <n v="3.5"/>
    <n v="1"/>
    <n v="148"/>
    <n v="3.5"/>
    <n v="1"/>
    <n v="3.5"/>
    <n v="3.5"/>
    <d v="2022-04-13T00:00:00"/>
    <x v="45"/>
    <x v="0"/>
    <x v="0"/>
    <b v="1"/>
    <n v="3.5"/>
  </r>
  <r>
    <s v="Processed"/>
    <s v="VJ300320609"/>
    <x v="2"/>
    <x v="3"/>
    <s v="Good Health Veggie Stix - Zesty Ranch"/>
    <s v="Food"/>
    <n v="14968413301"/>
    <s v="Wednesday, April 13, 2022"/>
    <s v="Cash"/>
    <n v="110"/>
    <n v="1.5"/>
    <n v="1"/>
    <n v="110"/>
    <n v="1.5"/>
    <n v="1"/>
    <n v="1.5"/>
    <n v="1.5"/>
    <d v="2022-04-13T00:00:00"/>
    <x v="22"/>
    <x v="1"/>
    <x v="1"/>
    <b v="1"/>
    <n v="1.5"/>
  </r>
  <r>
    <s v="Processed"/>
    <s v="VJ300320609"/>
    <x v="2"/>
    <x v="3"/>
    <s v="Sunkist Soda - Orange"/>
    <s v="Carbonated"/>
    <n v="14968433685"/>
    <s v="Wednesday, April 13, 2022"/>
    <s v="Cash"/>
    <n v="140"/>
    <n v="1"/>
    <n v="1"/>
    <n v="140"/>
    <n v="1"/>
    <n v="1"/>
    <n v="1"/>
    <n v="1"/>
    <d v="2022-04-13T00:00:00"/>
    <x v="70"/>
    <x v="0"/>
    <x v="0"/>
    <b v="1"/>
    <n v="1"/>
  </r>
  <r>
    <s v="Processed"/>
    <s v="VJ300320609"/>
    <x v="2"/>
    <x v="3"/>
    <s v="Snapple Tea - Raspberry"/>
    <s v="Non Carbonated"/>
    <n v="14968462523"/>
    <s v="Wednesday, April 13, 2022"/>
    <s v="Cash"/>
    <n v="147"/>
    <n v="2.5"/>
    <n v="1"/>
    <n v="147"/>
    <n v="2.5"/>
    <n v="1"/>
    <n v="2.5"/>
    <n v="2.5"/>
    <d v="2022-04-13T00:00:00"/>
    <x v="81"/>
    <x v="2"/>
    <x v="2"/>
    <b v="1"/>
    <n v="2.5"/>
  </r>
  <r>
    <s v="Processed"/>
    <s v="VJ300320609"/>
    <x v="2"/>
    <x v="3"/>
    <s v="Monster Energy Original"/>
    <s v="Carbonated"/>
    <n v="14968503056"/>
    <s v="Wednesday, April 13, 2022"/>
    <s v="Credit"/>
    <n v="144"/>
    <n v="3"/>
    <n v="1"/>
    <n v="144"/>
    <n v="3"/>
    <n v="1"/>
    <n v="3"/>
    <n v="3"/>
    <d v="2022-04-13T00:00:00"/>
    <x v="5"/>
    <x v="0"/>
    <x v="0"/>
    <b v="1"/>
    <n v="3"/>
  </r>
  <r>
    <s v="Processed"/>
    <s v="VJ300320609"/>
    <x v="2"/>
    <x v="3"/>
    <s v="Good Health Veggie Stix - Zesty Ranch"/>
    <s v="Food"/>
    <n v="14968514222"/>
    <s v="Wednesday, April 13, 2022"/>
    <s v="Credit"/>
    <n v="110"/>
    <n v="1.5"/>
    <n v="1"/>
    <n v="110"/>
    <n v="1.5"/>
    <n v="1"/>
    <n v="1.5"/>
    <n v="1.5"/>
    <d v="2022-04-13T00:00:00"/>
    <x v="22"/>
    <x v="1"/>
    <x v="1"/>
    <b v="1"/>
    <n v="1.5"/>
  </r>
  <r>
    <s v="Processed"/>
    <s v="VJ300320609"/>
    <x v="2"/>
    <x v="3"/>
    <s v="Cheetos Flaming Hot Limon Crunchy"/>
    <s v="Food"/>
    <n v="14968772070"/>
    <s v="Thursday, April 14, 2022"/>
    <s v="Cash"/>
    <n v="121"/>
    <n v="1.5"/>
    <n v="1"/>
    <n v="121"/>
    <n v="1.5"/>
    <n v="1"/>
    <n v="1.5"/>
    <n v="1.5"/>
    <d v="2022-04-13T00:00:00"/>
    <x v="75"/>
    <x v="1"/>
    <x v="1"/>
    <b v="1"/>
    <n v="1.5"/>
  </r>
  <r>
    <s v="Processed"/>
    <s v="VJ300320609"/>
    <x v="2"/>
    <x v="3"/>
    <s v="Coca Cola - Zero Sugar"/>
    <s v="Carbonated"/>
    <n v="14968858054"/>
    <s v="Thursday, April 14, 2022"/>
    <s v="Cash"/>
    <n v="141"/>
    <n v="1.5"/>
    <n v="1"/>
    <n v="141"/>
    <n v="1.5"/>
    <n v="1"/>
    <n v="1.5"/>
    <n v="1.5"/>
    <d v="2022-04-13T00:00:00"/>
    <x v="44"/>
    <x v="0"/>
    <x v="0"/>
    <b v="1"/>
    <n v="1.5"/>
  </r>
  <r>
    <s v="Processed"/>
    <s v="VJ300320609"/>
    <x v="2"/>
    <x v="3"/>
    <s v="Coca Cola - Zero Sugar"/>
    <s v="Carbonated"/>
    <n v="14968860451"/>
    <s v="Thursday, April 14, 2022"/>
    <s v="Cash"/>
    <n v="142"/>
    <n v="1.5"/>
    <n v="1"/>
    <n v="142"/>
    <n v="1.5"/>
    <n v="1"/>
    <n v="1.5"/>
    <n v="1.5"/>
    <d v="2022-04-13T00:00:00"/>
    <x v="44"/>
    <x v="0"/>
    <x v="0"/>
    <b v="1"/>
    <n v="1.5"/>
  </r>
  <r>
    <s v="Processed"/>
    <s v="VJ300320609"/>
    <x v="2"/>
    <x v="3"/>
    <s v="Sunkist Soda - Orange"/>
    <s v="Carbonated"/>
    <n v="14968862300"/>
    <s v="Thursday, April 14, 2022"/>
    <s v="Credit"/>
    <n v="140"/>
    <n v="1"/>
    <n v="1"/>
    <n v="140"/>
    <n v="1"/>
    <n v="1"/>
    <n v="1"/>
    <n v="1"/>
    <d v="2022-04-13T00:00:00"/>
    <x v="70"/>
    <x v="0"/>
    <x v="0"/>
    <b v="1"/>
    <n v="1"/>
  </r>
  <r>
    <s v="Processed"/>
    <s v="VJ300320609"/>
    <x v="2"/>
    <x v="3"/>
    <s v="Coca Cola - Zero Sugar"/>
    <s v="Carbonated"/>
    <n v="14969134878"/>
    <s v="Thursday, April 14, 2022"/>
    <s v="Cash"/>
    <n v="141"/>
    <n v="1.5"/>
    <n v="1"/>
    <n v="141"/>
    <n v="1.5"/>
    <n v="1"/>
    <n v="1.5"/>
    <n v="1.5"/>
    <d v="2022-04-14T00:00:00"/>
    <x v="44"/>
    <x v="0"/>
    <x v="0"/>
    <b v="1"/>
    <n v="1.5"/>
  </r>
  <r>
    <s v="Processed"/>
    <s v="VJ300320609"/>
    <x v="2"/>
    <x v="3"/>
    <s v="Coca Cola - Zero Sugar"/>
    <s v="Carbonated"/>
    <n v="14969139237"/>
    <s v="Thursday, April 14, 2022"/>
    <s v="Cash"/>
    <n v="142"/>
    <n v="1.5"/>
    <n v="1"/>
    <n v="142"/>
    <n v="1.5"/>
    <n v="1"/>
    <n v="1.5"/>
    <n v="1.5"/>
    <d v="2022-04-14T00:00:00"/>
    <x v="44"/>
    <x v="0"/>
    <x v="0"/>
    <b v="1"/>
    <n v="1.5"/>
  </r>
  <r>
    <s v="Processed"/>
    <s v="VJ300320609"/>
    <x v="2"/>
    <x v="3"/>
    <s v="Red Bull - Original"/>
    <s v="Carbonated"/>
    <n v="14969190626"/>
    <s v="Thursday, April 14, 2022"/>
    <s v="Credit"/>
    <n v="148"/>
    <n v="3.5"/>
    <n v="1"/>
    <n v="148"/>
    <n v="3.5"/>
    <n v="1"/>
    <n v="3.5"/>
    <n v="3.5"/>
    <d v="2022-04-14T00:00:00"/>
    <x v="45"/>
    <x v="0"/>
    <x v="0"/>
    <b v="1"/>
    <n v="3.5"/>
  </r>
  <r>
    <s v="Processed"/>
    <s v="VJ300320609"/>
    <x v="2"/>
    <x v="3"/>
    <s v="Monster Energy Original"/>
    <s v="Carbonated"/>
    <n v="14970208784"/>
    <s v="Thursday, April 14, 2022"/>
    <s v="Cash"/>
    <n v="144"/>
    <n v="3"/>
    <n v="1"/>
    <n v="144"/>
    <n v="3"/>
    <n v="1"/>
    <n v="3"/>
    <n v="3"/>
    <d v="2022-04-14T00:00:00"/>
    <x v="5"/>
    <x v="0"/>
    <x v="0"/>
    <b v="1"/>
    <n v="3"/>
  </r>
  <r>
    <s v="Processed"/>
    <s v="VJ300320609"/>
    <x v="2"/>
    <x v="3"/>
    <s v="Pop Corners - Kettle Corn"/>
    <s v="Food"/>
    <n v="14970210125"/>
    <s v="Thursday, April 14, 2022"/>
    <s v="Cash"/>
    <n v="111"/>
    <n v="1.5"/>
    <n v="1"/>
    <n v="111"/>
    <n v="1.5"/>
    <n v="1"/>
    <n v="1.5"/>
    <n v="1.5"/>
    <d v="2022-04-14T00:00:00"/>
    <x v="113"/>
    <x v="1"/>
    <x v="1"/>
    <b v="1"/>
    <n v="1.5"/>
  </r>
  <r>
    <s v="Processed"/>
    <s v="VJ300320686"/>
    <x v="1"/>
    <x v="2"/>
    <s v="Miss Vickie's Potato Chip - Smokehouse BBQ"/>
    <s v="Food"/>
    <n v="14970251174"/>
    <s v="Thursday, April 14, 2022"/>
    <s v="Credit"/>
    <n v="111"/>
    <n v="1.5"/>
    <n v="1"/>
    <n v="111"/>
    <n v="1.5"/>
    <n v="1"/>
    <n v="1.5"/>
    <n v="1.5"/>
    <d v="2022-04-14T00:00:00"/>
    <x v="51"/>
    <x v="1"/>
    <x v="1"/>
    <b v="1"/>
    <n v="1.5"/>
  </r>
  <r>
    <s v="Processed"/>
    <s v="VJ300320686"/>
    <x v="1"/>
    <x v="2"/>
    <s v="SunChips Multigrain - Harvest Cheddar"/>
    <s v="Food"/>
    <n v="14970456549"/>
    <s v="Thursday, April 14, 2022"/>
    <s v="Cash"/>
    <n v="123"/>
    <n v="1.5"/>
    <n v="1"/>
    <n v="123"/>
    <n v="1.5"/>
    <n v="1"/>
    <n v="1.5"/>
    <n v="1.5"/>
    <d v="2022-04-14T00:00:00"/>
    <x v="35"/>
    <x v="1"/>
    <x v="1"/>
    <b v="1"/>
    <n v="1.5"/>
  </r>
  <r>
    <s v="Processed"/>
    <s v="VJ300320692"/>
    <x v="3"/>
    <x v="4"/>
    <s v="Miss Vickie's Potato Chip - Lime &amp; Cracked Pe"/>
    <s v="Food"/>
    <n v="14970548384"/>
    <s v="Thursday, April 14, 2022"/>
    <s v="Credit"/>
    <n v="121"/>
    <n v="1.5"/>
    <n v="1"/>
    <n v="121"/>
    <n v="1.5"/>
    <n v="1"/>
    <n v="1.5"/>
    <n v="1.5"/>
    <d v="2022-04-14T00:00:00"/>
    <x v="4"/>
    <x v="1"/>
    <x v="1"/>
    <b v="1"/>
    <n v="1.5"/>
  </r>
  <r>
    <s v="Processed"/>
    <s v="VJ300320611"/>
    <x v="0"/>
    <x v="0"/>
    <s v="Cheetos Baked - Flaming Hot"/>
    <s v="Food"/>
    <n v="14970839415"/>
    <s v="Thursday, April 14, 2022"/>
    <s v="Cash"/>
    <n v="124"/>
    <n v="1.5"/>
    <n v="1"/>
    <n v="124"/>
    <n v="1.5"/>
    <n v="1"/>
    <n v="1.5"/>
    <n v="1.5"/>
    <d v="2022-04-22T00:00:00"/>
    <x v="23"/>
    <x v="1"/>
    <x v="1"/>
    <b v="1"/>
    <n v="1.5"/>
  </r>
  <r>
    <s v="Processed"/>
    <s v="VJ300320692"/>
    <x v="3"/>
    <x v="4"/>
    <s v="Robert Irvine's - Fit Crunch -  Chocolate Pea"/>
    <s v="Food"/>
    <n v="14971051024"/>
    <s v="Thursday, April 14, 2022"/>
    <s v="Cash"/>
    <n v="131"/>
    <n v="2"/>
    <n v="1"/>
    <n v="131"/>
    <n v="2"/>
    <n v="1"/>
    <n v="2"/>
    <n v="2"/>
    <d v="2022-04-14T00:00:00"/>
    <x v="21"/>
    <x v="1"/>
    <x v="1"/>
    <b v="1"/>
    <n v="2"/>
  </r>
  <r>
    <s v="Processed"/>
    <s v="VJ300320692"/>
    <x v="3"/>
    <x v="4"/>
    <s v="Coca Cola - Zero Sugar"/>
    <s v="Carbonated"/>
    <n v="14971054211"/>
    <s v="Thursday, April 14, 2022"/>
    <s v="Cash"/>
    <n v="142"/>
    <n v="1.5"/>
    <n v="1"/>
    <n v="142"/>
    <n v="1.5"/>
    <n v="1"/>
    <n v="1.5"/>
    <n v="1.5"/>
    <d v="2022-04-14T00:00:00"/>
    <x v="44"/>
    <x v="0"/>
    <x v="0"/>
    <b v="1"/>
    <n v="1.5"/>
  </r>
  <r>
    <s v="Processed"/>
    <s v="VJ300320609"/>
    <x v="2"/>
    <x v="3"/>
    <s v="Monster Energy Original"/>
    <s v="Carbonated"/>
    <n v="14971093267"/>
    <s v="Thursday, April 14, 2022"/>
    <s v="Cash"/>
    <n v="146"/>
    <n v="3"/>
    <n v="1"/>
    <n v="146"/>
    <n v="3"/>
    <n v="1"/>
    <n v="3"/>
    <n v="3"/>
    <d v="2022-04-14T00:00:00"/>
    <x v="5"/>
    <x v="0"/>
    <x v="0"/>
    <b v="1"/>
    <n v="3"/>
  </r>
  <r>
    <s v="Processed"/>
    <s v="VJ300320609"/>
    <x v="2"/>
    <x v="3"/>
    <s v="Red Bull - Original"/>
    <s v="Carbonated"/>
    <n v="14971098893"/>
    <s v="Thursday, April 14, 2022"/>
    <s v="Cash"/>
    <n v="148"/>
    <n v="3.5"/>
    <n v="1"/>
    <n v="148"/>
    <n v="3.5"/>
    <n v="1"/>
    <n v="3.5"/>
    <n v="3.5"/>
    <d v="2022-04-14T00:00:00"/>
    <x v="45"/>
    <x v="0"/>
    <x v="0"/>
    <b v="1"/>
    <n v="3.5"/>
  </r>
  <r>
    <s v="Processed"/>
    <s v="VJ300320692"/>
    <x v="3"/>
    <x v="4"/>
    <s v="Bai Antioxidant - Tanzania Lemon Super Tea"/>
    <s v="Non Carbonated"/>
    <n v="14971472963"/>
    <s v="Thursday, April 14, 2022"/>
    <s v="Cash"/>
    <n v="145"/>
    <n v="2.75"/>
    <n v="1"/>
    <n v="145"/>
    <n v="2.75"/>
    <n v="1"/>
    <n v="2.75"/>
    <n v="2.75"/>
    <d v="2022-04-14T00:00:00"/>
    <x v="120"/>
    <x v="2"/>
    <x v="2"/>
    <b v="1"/>
    <n v="2.75"/>
  </r>
  <r>
    <s v="Processed"/>
    <s v="VJ300320692"/>
    <x v="3"/>
    <x v="4"/>
    <s v="Bai Antioxidant - Tanzania Lemon Super Tea"/>
    <s v="Non Carbonated"/>
    <n v="14971485738"/>
    <s v="Thursday, April 14, 2022"/>
    <s v="Cash"/>
    <n v="145"/>
    <n v="2.75"/>
    <n v="1"/>
    <n v="145"/>
    <n v="2.75"/>
    <n v="1"/>
    <n v="2.75"/>
    <n v="2.75"/>
    <d v="2022-04-14T00:00:00"/>
    <x v="120"/>
    <x v="2"/>
    <x v="2"/>
    <b v="1"/>
    <n v="2.75"/>
  </r>
  <r>
    <s v="Processed"/>
    <s v="VJ300320692"/>
    <x v="3"/>
    <x v="4"/>
    <s v="SunChips Multigrain - French Onion"/>
    <s v="Food"/>
    <n v="14971507038"/>
    <s v="Thursday, April 14, 2022"/>
    <s v="Cash"/>
    <n v="111"/>
    <n v="1.5"/>
    <n v="1"/>
    <n v="111"/>
    <n v="1.5"/>
    <n v="1"/>
    <n v="1.5"/>
    <n v="1.5"/>
    <d v="2022-04-14T00:00:00"/>
    <x v="100"/>
    <x v="1"/>
    <x v="1"/>
    <b v="1"/>
    <n v="1.5"/>
  </r>
  <r>
    <s v="Processed"/>
    <s v="VJ300320692"/>
    <x v="3"/>
    <x v="4"/>
    <s v="SunChips Multigrain - French Onion"/>
    <s v="Food"/>
    <n v="14971527009"/>
    <s v="Thursday, April 14, 2022"/>
    <s v="Cash"/>
    <n v="111"/>
    <n v="1.5"/>
    <n v="1"/>
    <n v="111"/>
    <n v="1.5"/>
    <n v="1"/>
    <n v="1.5"/>
    <n v="1.5"/>
    <d v="2022-04-14T00:00:00"/>
    <x v="100"/>
    <x v="1"/>
    <x v="1"/>
    <b v="1"/>
    <n v="1.5"/>
  </r>
  <r>
    <s v="Processed"/>
    <s v="VJ300320692"/>
    <x v="3"/>
    <x v="4"/>
    <s v="SunChips Multigrain - Salsa"/>
    <s v="Food"/>
    <n v="14971938927"/>
    <s v="Thursday, April 14, 2022"/>
    <s v="Cash"/>
    <n v="113"/>
    <n v="1.5"/>
    <n v="1"/>
    <n v="113"/>
    <n v="1.5"/>
    <n v="1"/>
    <n v="1.5"/>
    <n v="1.5"/>
    <d v="2022-04-14T00:00:00"/>
    <x v="27"/>
    <x v="1"/>
    <x v="1"/>
    <b v="1"/>
    <n v="1.5"/>
  </r>
  <r>
    <s v="Processed"/>
    <s v="VJ300320692"/>
    <x v="3"/>
    <x v="4"/>
    <s v="Belvita Snack Packs - Chocolate"/>
    <s v="Food"/>
    <n v="14971952036"/>
    <s v="Thursday, April 14, 2022"/>
    <s v="Cash"/>
    <n v="123"/>
    <n v="1.5"/>
    <n v="1"/>
    <n v="123"/>
    <n v="1.5"/>
    <n v="1"/>
    <n v="1.5"/>
    <n v="1.5"/>
    <d v="2022-04-14T00:00:00"/>
    <x v="116"/>
    <x v="1"/>
    <x v="1"/>
    <b v="1"/>
    <n v="1.5"/>
  </r>
  <r>
    <s v="Processed"/>
    <s v="VJ300320692"/>
    <x v="3"/>
    <x v="4"/>
    <s v="RXBAR - Protein Bar - Chocolate Sea Salt"/>
    <s v="Food"/>
    <n v="14972002831"/>
    <s v="Thursday, April 14, 2022"/>
    <s v="Credit"/>
    <n v="135"/>
    <n v="2"/>
    <n v="1"/>
    <n v="135"/>
    <n v="2"/>
    <n v="1"/>
    <n v="2"/>
    <n v="2"/>
    <d v="2022-04-14T00:00:00"/>
    <x v="87"/>
    <x v="1"/>
    <x v="1"/>
    <b v="1"/>
    <n v="2"/>
  </r>
  <r>
    <s v="Processed"/>
    <s v="VJ300320609"/>
    <x v="2"/>
    <x v="3"/>
    <s v="Snapple Tea - Raspberry"/>
    <s v="Non Carbonated"/>
    <n v="14972109747"/>
    <s v="Thursday, April 14, 2022"/>
    <s v="Credit"/>
    <n v="147"/>
    <n v="2.5"/>
    <n v="1"/>
    <n v="147"/>
    <n v="2.5"/>
    <n v="1"/>
    <n v="2.5"/>
    <n v="2.5"/>
    <d v="2022-04-14T00:00:00"/>
    <x v="81"/>
    <x v="2"/>
    <x v="2"/>
    <b v="1"/>
    <n v="2.5"/>
  </r>
  <r>
    <s v="Processed"/>
    <s v="VJ300320692"/>
    <x v="3"/>
    <x v="4"/>
    <s v="Seapoint Farms Dry Roasted Edamame - Wasabi"/>
    <s v="Food"/>
    <n v="14972187630"/>
    <s v="Thursday, April 14, 2022"/>
    <s v="Credit"/>
    <n v="122"/>
    <n v="2.5"/>
    <n v="1"/>
    <n v="122"/>
    <n v="2.5"/>
    <n v="1"/>
    <n v="2.5"/>
    <n v="2.5"/>
    <d v="2022-04-14T00:00:00"/>
    <x v="6"/>
    <x v="1"/>
    <x v="1"/>
    <b v="1"/>
    <n v="2.5"/>
  </r>
  <r>
    <s v="Processed"/>
    <s v="VJ300320609"/>
    <x v="2"/>
    <x v="3"/>
    <s v="Red Bull - Original"/>
    <s v="Carbonated"/>
    <n v="14972858328"/>
    <s v="Thursday, April 14, 2022"/>
    <s v="Credit"/>
    <n v="148"/>
    <n v="3.5"/>
    <n v="1"/>
    <n v="148"/>
    <n v="3.5"/>
    <n v="1"/>
    <n v="3.5"/>
    <n v="3.5"/>
    <d v="2022-04-14T00:00:00"/>
    <x v="45"/>
    <x v="0"/>
    <x v="0"/>
    <b v="1"/>
    <n v="3.5"/>
  </r>
  <r>
    <s v="Processed"/>
    <s v="VJ300320692"/>
    <x v="3"/>
    <x v="4"/>
    <s v="SunChips Multigrain - Harvest Cheddar"/>
    <s v="Food"/>
    <n v="14973360738"/>
    <s v="Thursday, April 14, 2022"/>
    <s v="Cash"/>
    <n v="110"/>
    <n v="1.5"/>
    <n v="1"/>
    <n v="110"/>
    <n v="1.5"/>
    <n v="1"/>
    <n v="1.5"/>
    <n v="1.5"/>
    <d v="2022-04-14T00:00:00"/>
    <x v="35"/>
    <x v="1"/>
    <x v="1"/>
    <b v="1"/>
    <n v="1.5"/>
  </r>
  <r>
    <s v="Processed"/>
    <s v="VJ300320609"/>
    <x v="2"/>
    <x v="3"/>
    <s v="Coca Cola - Zero Sugar"/>
    <s v="Carbonated"/>
    <n v="14973379038"/>
    <s v="Thursday, April 14, 2022"/>
    <s v="Cash"/>
    <n v="141"/>
    <n v="1.5"/>
    <n v="1"/>
    <n v="141"/>
    <n v="1.5"/>
    <n v="1"/>
    <n v="1.5"/>
    <n v="1.5"/>
    <d v="2022-04-14T00:00:00"/>
    <x v="44"/>
    <x v="0"/>
    <x v="0"/>
    <b v="1"/>
    <n v="1.5"/>
  </r>
  <r>
    <s v="Processed"/>
    <s v="VJ300205292"/>
    <x v="0"/>
    <x v="1"/>
    <s v="Monster Energy Original"/>
    <s v="Carbonated"/>
    <n v="14973385103"/>
    <s v="Thursday, April 14, 2022"/>
    <s v="Credit"/>
    <n v="146"/>
    <n v="3"/>
    <n v="1"/>
    <n v="146"/>
    <n v="3"/>
    <n v="1"/>
    <n v="3"/>
    <n v="3"/>
    <d v="2022-04-14T00:00:00"/>
    <x v="5"/>
    <x v="0"/>
    <x v="0"/>
    <b v="1"/>
    <n v="3"/>
  </r>
  <r>
    <s v="Processed"/>
    <s v="VJ300320609"/>
    <x v="2"/>
    <x v="3"/>
    <s v="Sunkist Soda - Orange"/>
    <s v="Carbonated"/>
    <n v="14973485059"/>
    <s v="Thursday, April 14, 2022"/>
    <s v="Cash"/>
    <n v="140"/>
    <n v="1"/>
    <n v="1"/>
    <n v="140"/>
    <n v="1"/>
    <n v="1"/>
    <n v="1"/>
    <n v="1"/>
    <d v="2022-04-14T00:00:00"/>
    <x v="70"/>
    <x v="0"/>
    <x v="0"/>
    <b v="1"/>
    <n v="1"/>
  </r>
  <r>
    <s v="Processed"/>
    <s v="VJ300320609"/>
    <x v="2"/>
    <x v="3"/>
    <s v="Monster Energy Original"/>
    <s v="Carbonated"/>
    <n v="14973571257"/>
    <s v="Thursday, April 14, 2022"/>
    <s v="Credit"/>
    <n v="144"/>
    <n v="3"/>
    <n v="1"/>
    <n v="144"/>
    <n v="3"/>
    <n v="1"/>
    <n v="3"/>
    <n v="3"/>
    <d v="2022-04-14T00:00:00"/>
    <x v="5"/>
    <x v="0"/>
    <x v="0"/>
    <b v="1"/>
    <n v="3"/>
  </r>
  <r>
    <s v="Processed"/>
    <s v="VJ300205292"/>
    <x v="0"/>
    <x v="1"/>
    <s v="Cheetos Baked - Crunchy Cheese"/>
    <s v="Food"/>
    <n v="14973620118"/>
    <s v="Thursday, April 14, 2022"/>
    <s v="Credit"/>
    <n v="122"/>
    <n v="1.5"/>
    <n v="1"/>
    <n v="122"/>
    <n v="1.5"/>
    <n v="1"/>
    <n v="1.5"/>
    <n v="3.5"/>
    <d v="2022-04-14T00:00:00"/>
    <x v="85"/>
    <x v="1"/>
    <x v="1"/>
    <b v="1"/>
    <n v="1.5"/>
  </r>
  <r>
    <s v="Processed"/>
    <s v="VJ300205292"/>
    <x v="0"/>
    <x v="1"/>
    <s v="Oreo Mini"/>
    <s v="Food"/>
    <n v="14973620118"/>
    <s v="Thursday, April 14, 2022"/>
    <s v="Credit"/>
    <n v="121"/>
    <n v="2"/>
    <n v="1"/>
    <n v="121"/>
    <n v="2"/>
    <n v="1"/>
    <n v="2"/>
    <n v="3.5"/>
    <d v="2022-04-14T00:00:00"/>
    <x v="18"/>
    <x v="1"/>
    <x v="1"/>
    <b v="1"/>
    <n v="2"/>
  </r>
  <r>
    <s v="Processed"/>
    <s v="VJ300205292"/>
    <x v="0"/>
    <x v="1"/>
    <s v="SunChips Multigrain - Harvest Cheddar"/>
    <s v="Food"/>
    <n v="14973623068"/>
    <s v="Thursday, April 14, 2022"/>
    <s v="Credit"/>
    <n v="113"/>
    <n v="1.5"/>
    <n v="1"/>
    <n v="113"/>
    <n v="1.5"/>
    <n v="1"/>
    <n v="1.5"/>
    <n v="1.5"/>
    <d v="2022-04-14T00:00:00"/>
    <x v="35"/>
    <x v="1"/>
    <x v="1"/>
    <b v="1"/>
    <n v="1.5"/>
  </r>
  <r>
    <s v="Processed"/>
    <s v="VJ300320609"/>
    <x v="2"/>
    <x v="3"/>
    <s v="Quaker ButterMilk Ranch Rice Crisps"/>
    <s v="Food"/>
    <n v="14973818197"/>
    <s v="Thursday, April 14, 2022"/>
    <s v="Cash"/>
    <n v="125"/>
    <n v="1"/>
    <n v="1"/>
    <n v="125"/>
    <n v="1"/>
    <n v="1"/>
    <n v="1"/>
    <n v="1"/>
    <d v="2022-04-14T00:00:00"/>
    <x v="121"/>
    <x v="1"/>
    <x v="1"/>
    <b v="1"/>
    <n v="1"/>
  </r>
  <r>
    <s v="Processed"/>
    <s v="VJ300320609"/>
    <x v="2"/>
    <x v="3"/>
    <s v="Coca Cola - Zero Sugar"/>
    <s v="Carbonated"/>
    <n v="14973818508"/>
    <s v="Thursday, April 14, 2022"/>
    <s v="Cash"/>
    <n v="141"/>
    <n v="1.5"/>
    <n v="1"/>
    <n v="141"/>
    <n v="1.5"/>
    <n v="1"/>
    <n v="1.5"/>
    <n v="1.5"/>
    <d v="2022-04-14T00:00:00"/>
    <x v="44"/>
    <x v="0"/>
    <x v="0"/>
    <b v="1"/>
    <n v="1.5"/>
  </r>
  <r>
    <s v="Processed"/>
    <s v="VJ300320609"/>
    <x v="2"/>
    <x v="3"/>
    <s v="Pop Corners - Sea Salt"/>
    <s v="Food"/>
    <n v="14973821108"/>
    <s v="Thursday, April 14, 2022"/>
    <s v="Cash"/>
    <n v="113"/>
    <n v="1.5"/>
    <n v="1"/>
    <n v="113"/>
    <n v="1.5"/>
    <n v="1"/>
    <n v="1.5"/>
    <n v="1.5"/>
    <d v="2022-04-14T00:00:00"/>
    <x v="117"/>
    <x v="1"/>
    <x v="1"/>
    <b v="1"/>
    <n v="1.5"/>
  </r>
  <r>
    <s v="Processed"/>
    <s v="VJ300320609"/>
    <x v="2"/>
    <x v="3"/>
    <s v="Red Bull - Original"/>
    <s v="Carbonated"/>
    <n v="14973827007"/>
    <s v="Thursday, April 14, 2022"/>
    <s v="Credit"/>
    <n v="148"/>
    <n v="3.5"/>
    <n v="1"/>
    <n v="148"/>
    <n v="3.5"/>
    <n v="1"/>
    <n v="3.5"/>
    <n v="3.5"/>
    <d v="2022-04-14T00:00:00"/>
    <x v="45"/>
    <x v="0"/>
    <x v="0"/>
    <b v="1"/>
    <n v="3.5"/>
  </r>
  <r>
    <s v="Processed"/>
    <s v="VJ300320609"/>
    <x v="2"/>
    <x v="3"/>
    <s v="Snapple Diet Tea - Lemon"/>
    <s v="Non Carbonated"/>
    <n v="14973899017"/>
    <s v="Thursday, April 14, 2022"/>
    <s v="Cash"/>
    <n v="143"/>
    <n v="2.5"/>
    <n v="1"/>
    <n v="143"/>
    <n v="2.5"/>
    <n v="1"/>
    <n v="2.5"/>
    <n v="2.5"/>
    <d v="2022-04-14T00:00:00"/>
    <x v="7"/>
    <x v="2"/>
    <x v="2"/>
    <b v="1"/>
    <n v="2.5"/>
  </r>
  <r>
    <s v="Processed"/>
    <s v="VJ300320609"/>
    <x v="2"/>
    <x v="3"/>
    <s v="Cheetos Flaming Hot Limon Crunchy"/>
    <s v="Food"/>
    <n v="14973900536"/>
    <s v="Thursday, April 14, 2022"/>
    <s v="Cash"/>
    <n v="121"/>
    <n v="1.5"/>
    <n v="1"/>
    <n v="121"/>
    <n v="1.5"/>
    <n v="1"/>
    <n v="1.5"/>
    <n v="1.5"/>
    <d v="2022-04-14T00:00:00"/>
    <x v="75"/>
    <x v="1"/>
    <x v="1"/>
    <b v="1"/>
    <n v="1.5"/>
  </r>
  <r>
    <s v="Processed"/>
    <s v="VJ300320609"/>
    <x v="2"/>
    <x v="3"/>
    <s v="Snapple Tea - Raspberry"/>
    <s v="Non Carbonated"/>
    <n v="14974020195"/>
    <s v="Thursday, April 14, 2022"/>
    <s v="Cash"/>
    <n v="147"/>
    <n v="2.5"/>
    <n v="1"/>
    <n v="147"/>
    <n v="2.5"/>
    <n v="1"/>
    <n v="2.5"/>
    <n v="2.5"/>
    <d v="2022-04-14T00:00:00"/>
    <x v="81"/>
    <x v="2"/>
    <x v="2"/>
    <b v="1"/>
    <n v="2.5"/>
  </r>
  <r>
    <s v="Processed"/>
    <s v="VJ300320609"/>
    <x v="2"/>
    <x v="3"/>
    <s v="Coca Cola - Zero Sugar"/>
    <s v="Carbonated"/>
    <n v="14974535232"/>
    <s v="Friday, April 15, 2022"/>
    <s v="Cash"/>
    <n v="142"/>
    <n v="1.5"/>
    <n v="1"/>
    <n v="142"/>
    <n v="1.5"/>
    <n v="1"/>
    <n v="1.5"/>
    <n v="1.5"/>
    <d v="2022-04-15T00:00:00"/>
    <x v="44"/>
    <x v="0"/>
    <x v="0"/>
    <b v="1"/>
    <n v="1.5"/>
  </r>
  <r>
    <s v="Processed"/>
    <s v="VJ300320609"/>
    <x v="2"/>
    <x v="3"/>
    <s v="Coca Cola - Zero Sugar"/>
    <s v="Carbonated"/>
    <n v="14974535695"/>
    <s v="Friday, April 15, 2022"/>
    <s v="Cash"/>
    <n v="141"/>
    <n v="1.5"/>
    <n v="1"/>
    <n v="141"/>
    <n v="1.5"/>
    <n v="1"/>
    <n v="1.5"/>
    <n v="1.5"/>
    <d v="2022-04-15T00:00:00"/>
    <x v="44"/>
    <x v="0"/>
    <x v="0"/>
    <b v="1"/>
    <n v="1.5"/>
  </r>
  <r>
    <s v="Processed"/>
    <s v="VJ300320611"/>
    <x v="0"/>
    <x v="0"/>
    <s v="KitKat - Crisp Wafers"/>
    <s v="Food"/>
    <n v="14975321906"/>
    <s v="Friday, April 15, 2022"/>
    <s v="Cash"/>
    <n v="135"/>
    <n v="2"/>
    <n v="1"/>
    <n v="135"/>
    <n v="2"/>
    <n v="1"/>
    <n v="2"/>
    <n v="2"/>
    <d v="2022-04-22T00:00:00"/>
    <x v="10"/>
    <x v="1"/>
    <x v="1"/>
    <b v="1"/>
    <n v="2"/>
  </r>
  <r>
    <s v="Processed"/>
    <s v="VJ300320609"/>
    <x v="2"/>
    <x v="3"/>
    <s v="Coca Cola - Zero Sugar"/>
    <s v="Carbonated"/>
    <n v="14975411720"/>
    <s v="Friday, April 15, 2022"/>
    <s v="Cash"/>
    <n v="142"/>
    <n v="1.5"/>
    <n v="1"/>
    <n v="142"/>
    <n v="1.5"/>
    <n v="1"/>
    <n v="1.5"/>
    <n v="1.5"/>
    <d v="2022-04-15T00:00:00"/>
    <x v="44"/>
    <x v="0"/>
    <x v="0"/>
    <b v="1"/>
    <n v="1.5"/>
  </r>
  <r>
    <s v="Processed"/>
    <s v="VJ300320686"/>
    <x v="1"/>
    <x v="2"/>
    <s v="SunChips Multigrain - Harvest Cheddar"/>
    <s v="Food"/>
    <n v="14975485151"/>
    <s v="Friday, April 15, 2022"/>
    <s v="Cash"/>
    <n v="123"/>
    <n v="1.5"/>
    <n v="1"/>
    <n v="123"/>
    <n v="1.5"/>
    <n v="1"/>
    <n v="1.5"/>
    <n v="1.5"/>
    <d v="2022-04-15T00:00:00"/>
    <x v="35"/>
    <x v="1"/>
    <x v="1"/>
    <b v="1"/>
    <n v="1.5"/>
  </r>
  <r>
    <s v="Processed"/>
    <s v="VJ300320609"/>
    <x v="2"/>
    <x v="3"/>
    <s v="Red Bull - Original"/>
    <s v="Carbonated"/>
    <n v="14975514198"/>
    <s v="Friday, April 15, 2022"/>
    <s v="Credit"/>
    <n v="148"/>
    <n v="3.5"/>
    <n v="1"/>
    <n v="148"/>
    <n v="3.5"/>
    <n v="1"/>
    <n v="3.5"/>
    <n v="3.5"/>
    <d v="2022-04-15T00:00:00"/>
    <x v="45"/>
    <x v="0"/>
    <x v="0"/>
    <b v="1"/>
    <n v="3.5"/>
  </r>
  <r>
    <s v="Processed"/>
    <s v="VJ300205292"/>
    <x v="0"/>
    <x v="1"/>
    <s v="Monster Energy Original"/>
    <s v="Carbonated"/>
    <n v="14975560064"/>
    <s v="Friday, April 15, 2022"/>
    <s v="Credit"/>
    <n v="146"/>
    <n v="3"/>
    <n v="1"/>
    <n v="146"/>
    <n v="3"/>
    <n v="1"/>
    <n v="3"/>
    <n v="3"/>
    <d v="2022-04-15T00:00:00"/>
    <x v="5"/>
    <x v="0"/>
    <x v="0"/>
    <b v="1"/>
    <n v="3"/>
  </r>
  <r>
    <s v="Processed"/>
    <s v="VJ300320609"/>
    <x v="2"/>
    <x v="3"/>
    <s v="Coca Cola - Zero Sugar"/>
    <s v="Carbonated"/>
    <n v="14975939113"/>
    <s v="Friday, April 15, 2022"/>
    <s v="Credit"/>
    <n v="141"/>
    <n v="1.5"/>
    <n v="1"/>
    <n v="141"/>
    <n v="1.5"/>
    <n v="1"/>
    <n v="1.5"/>
    <n v="1.5"/>
    <d v="2022-04-15T00:00:00"/>
    <x v="44"/>
    <x v="0"/>
    <x v="0"/>
    <b v="1"/>
    <n v="1.5"/>
  </r>
  <r>
    <s v="Processed"/>
    <s v="VJ300320609"/>
    <x v="2"/>
    <x v="3"/>
    <s v="Monster Energy Original"/>
    <s v="Carbonated"/>
    <n v="14975944998"/>
    <s v="Friday, April 15, 2022"/>
    <s v="Cash"/>
    <n v="146"/>
    <n v="3"/>
    <n v="1"/>
    <n v="146"/>
    <n v="3"/>
    <n v="1"/>
    <n v="3"/>
    <n v="3"/>
    <d v="2022-04-15T00:00:00"/>
    <x v="5"/>
    <x v="0"/>
    <x v="0"/>
    <b v="1"/>
    <n v="3"/>
  </r>
  <r>
    <s v="Processed"/>
    <s v="VJ300320609"/>
    <x v="2"/>
    <x v="3"/>
    <s v="Coca Cola - Zero Sugar"/>
    <s v="Carbonated"/>
    <n v="14976107051"/>
    <s v="Friday, April 15, 2022"/>
    <s v="Cash"/>
    <n v="142"/>
    <n v="1.5"/>
    <n v="1"/>
    <n v="142"/>
    <n v="1.5"/>
    <n v="1"/>
    <n v="1.5"/>
    <n v="1.5"/>
    <d v="2022-04-15T00:00:00"/>
    <x v="44"/>
    <x v="0"/>
    <x v="0"/>
    <b v="1"/>
    <n v="1.5"/>
  </r>
  <r>
    <s v="Processed"/>
    <s v="VJ300320686"/>
    <x v="1"/>
    <x v="2"/>
    <s v="Robert Irvine's - Fit Crunch -  Chocolate Pea"/>
    <s v="Food"/>
    <n v="14976255871"/>
    <s v="Friday, April 15, 2022"/>
    <s v="Credit"/>
    <n v="132"/>
    <n v="2"/>
    <n v="1"/>
    <n v="132"/>
    <n v="2"/>
    <n v="1"/>
    <n v="2"/>
    <n v="2"/>
    <d v="2022-04-15T00:00:00"/>
    <x v="21"/>
    <x v="1"/>
    <x v="1"/>
    <b v="1"/>
    <n v="2"/>
  </r>
  <r>
    <s v="Processed"/>
    <s v="VJ300320609"/>
    <x v="2"/>
    <x v="3"/>
    <s v="Snapple Diet Tea - Lemon"/>
    <s v="Non Carbonated"/>
    <n v="14976266587"/>
    <s v="Friday, April 15, 2022"/>
    <s v="Credit"/>
    <n v="143"/>
    <n v="2.5"/>
    <n v="1"/>
    <n v="143"/>
    <n v="2.5"/>
    <n v="1"/>
    <n v="2.5"/>
    <n v="2.5"/>
    <d v="2022-04-15T00:00:00"/>
    <x v="7"/>
    <x v="2"/>
    <x v="2"/>
    <b v="1"/>
    <n v="2.5"/>
  </r>
  <r>
    <s v="Processed"/>
    <s v="VJ300320609"/>
    <x v="2"/>
    <x v="3"/>
    <s v="Monster Energy Original"/>
    <s v="Carbonated"/>
    <n v="14976767395"/>
    <s v="Friday, April 15, 2022"/>
    <s v="Cash"/>
    <n v="146"/>
    <n v="3"/>
    <n v="1"/>
    <n v="146"/>
    <n v="3"/>
    <n v="1"/>
    <n v="3"/>
    <n v="3"/>
    <d v="2022-04-15T00:00:00"/>
    <x v="5"/>
    <x v="0"/>
    <x v="0"/>
    <b v="1"/>
    <n v="3"/>
  </r>
  <r>
    <s v="Processed"/>
    <s v="VJ300320609"/>
    <x v="2"/>
    <x v="3"/>
    <s v="Coca Cola - Zero Sugar"/>
    <s v="Carbonated"/>
    <n v="14977191384"/>
    <s v="Friday, April 15, 2022"/>
    <s v="Cash"/>
    <n v="142"/>
    <n v="1.5"/>
    <n v="1"/>
    <n v="142"/>
    <n v="1.5"/>
    <n v="1"/>
    <n v="1.5"/>
    <n v="1.5"/>
    <d v="2022-04-15T00:00:00"/>
    <x v="44"/>
    <x v="0"/>
    <x v="0"/>
    <b v="1"/>
    <n v="1.5"/>
  </r>
  <r>
    <s v="Processed"/>
    <s v="VJ300320609"/>
    <x v="2"/>
    <x v="3"/>
    <s v="Monster Energy Original"/>
    <s v="Carbonated"/>
    <n v="14977377200"/>
    <s v="Friday, April 15, 2022"/>
    <s v="Cash"/>
    <n v="144"/>
    <n v="3"/>
    <n v="1"/>
    <n v="144"/>
    <n v="3"/>
    <n v="1"/>
    <n v="3"/>
    <n v="3"/>
    <d v="2022-04-15T00:00:00"/>
    <x v="5"/>
    <x v="0"/>
    <x v="0"/>
    <b v="1"/>
    <n v="3"/>
  </r>
  <r>
    <s v="Processed"/>
    <s v="VJ300205292"/>
    <x v="0"/>
    <x v="1"/>
    <s v="SunChips Multigrain - Salsa"/>
    <s v="Food"/>
    <n v="14977474364"/>
    <s v="Friday, April 15, 2022"/>
    <s v="Credit"/>
    <n v="111"/>
    <n v="1.5"/>
    <n v="2"/>
    <n v="111"/>
    <n v="1.5"/>
    <n v="2"/>
    <n v="3"/>
    <n v="3"/>
    <d v="2022-04-15T00:00:00"/>
    <x v="27"/>
    <x v="1"/>
    <x v="1"/>
    <b v="1"/>
    <n v="1.5"/>
  </r>
  <r>
    <s v="Processed"/>
    <s v="VJ300320611"/>
    <x v="0"/>
    <x v="0"/>
    <s v="SunChips Multigrain - Original"/>
    <s v="Food"/>
    <n v="14977930885"/>
    <s v="Friday, April 15, 2022"/>
    <s v="Cash"/>
    <n v="112"/>
    <n v="1.5"/>
    <n v="1"/>
    <n v="112"/>
    <n v="1.5"/>
    <n v="1"/>
    <n v="1.5"/>
    <n v="1.5"/>
    <d v="2022-04-22T00:00:00"/>
    <x v="60"/>
    <x v="1"/>
    <x v="1"/>
    <b v="1"/>
    <n v="1.5"/>
  </r>
  <r>
    <s v="Processed"/>
    <s v="VJ300320609"/>
    <x v="2"/>
    <x v="3"/>
    <s v="Sunkist Soda - Orange"/>
    <s v="Carbonated"/>
    <n v="14977959193"/>
    <s v="Friday, April 15, 2022"/>
    <s v="Cash"/>
    <n v="140"/>
    <n v="1"/>
    <n v="1"/>
    <n v="140"/>
    <n v="1"/>
    <n v="1"/>
    <n v="1"/>
    <n v="1"/>
    <d v="2022-04-15T00:00:00"/>
    <x v="70"/>
    <x v="0"/>
    <x v="0"/>
    <b v="1"/>
    <n v="1"/>
  </r>
  <r>
    <s v="Processed"/>
    <s v="VJ300320609"/>
    <x v="2"/>
    <x v="3"/>
    <s v="Monster Energy Original"/>
    <s v="Carbonated"/>
    <n v="14978025799"/>
    <s v="Friday, April 15, 2022"/>
    <s v="Credit"/>
    <n v="144"/>
    <n v="3"/>
    <n v="1"/>
    <n v="144"/>
    <n v="3"/>
    <n v="1"/>
    <n v="3"/>
    <n v="3"/>
    <d v="2022-04-15T00:00:00"/>
    <x v="5"/>
    <x v="0"/>
    <x v="0"/>
    <b v="1"/>
    <n v="3"/>
  </r>
  <r>
    <s v="Processed"/>
    <s v="VJ300320609"/>
    <x v="2"/>
    <x v="3"/>
    <s v="Coca Cola - Zero Sugar"/>
    <s v="Carbonated"/>
    <n v="14978207447"/>
    <s v="Friday, April 15, 2022"/>
    <s v="Cash"/>
    <n v="142"/>
    <n v="1.5"/>
    <n v="1"/>
    <n v="142"/>
    <n v="1.5"/>
    <n v="1"/>
    <n v="1.5"/>
    <n v="1.5"/>
    <d v="2022-04-15T00:00:00"/>
    <x v="44"/>
    <x v="0"/>
    <x v="0"/>
    <b v="1"/>
    <n v="1.5"/>
  </r>
  <r>
    <s v="Processed"/>
    <s v="VJ300320609"/>
    <x v="2"/>
    <x v="3"/>
    <s v="Sunkist Soda - Orange"/>
    <s v="Carbonated"/>
    <n v="14978211495"/>
    <s v="Friday, April 15, 2022"/>
    <s v="Cash"/>
    <n v="140"/>
    <n v="1"/>
    <n v="1"/>
    <n v="140"/>
    <n v="1"/>
    <n v="1"/>
    <n v="1"/>
    <n v="1"/>
    <d v="2022-04-15T00:00:00"/>
    <x v="70"/>
    <x v="0"/>
    <x v="0"/>
    <b v="1"/>
    <n v="1"/>
  </r>
  <r>
    <s v="Processed"/>
    <s v="VJ300320609"/>
    <x v="2"/>
    <x v="3"/>
    <s v="Coca Cola - Zero Sugar"/>
    <s v="Carbonated"/>
    <n v="14978911606"/>
    <s v="Saturday, April 16, 2022"/>
    <s v="Credit"/>
    <n v="141"/>
    <n v="1.5"/>
    <n v="1"/>
    <n v="141"/>
    <n v="1.5"/>
    <n v="1"/>
    <n v="1.5"/>
    <n v="1.5"/>
    <d v="2022-04-16T00:00:00"/>
    <x v="44"/>
    <x v="0"/>
    <x v="0"/>
    <b v="1"/>
    <n v="1.5"/>
  </r>
  <r>
    <s v="Processed"/>
    <s v="VJ300320609"/>
    <x v="2"/>
    <x v="3"/>
    <s v="Coca Cola - Zero Sugar"/>
    <s v="Carbonated"/>
    <n v="14979141548"/>
    <s v="Saturday, April 16, 2022"/>
    <s v="Cash"/>
    <n v="142"/>
    <n v="1.5"/>
    <n v="1"/>
    <n v="142"/>
    <n v="1.5"/>
    <n v="1"/>
    <n v="1.5"/>
    <n v="1.5"/>
    <d v="2022-04-16T00:00:00"/>
    <x v="44"/>
    <x v="0"/>
    <x v="0"/>
    <b v="1"/>
    <n v="1.5"/>
  </r>
  <r>
    <s v="Processed"/>
    <s v="VJ300205292"/>
    <x v="0"/>
    <x v="1"/>
    <s v="Poland Springs Water"/>
    <s v="Water"/>
    <n v="14979346471"/>
    <s v="Saturday, April 16, 2022"/>
    <s v="Cash"/>
    <n v="144"/>
    <n v="1.5"/>
    <n v="1"/>
    <n v="144"/>
    <n v="1.5"/>
    <n v="1"/>
    <n v="1.5"/>
    <n v="1.5"/>
    <d v="2022-04-16T00:00:00"/>
    <x v="29"/>
    <x v="3"/>
    <x v="3"/>
    <b v="1"/>
    <n v="1.5"/>
  </r>
  <r>
    <s v="Processed"/>
    <s v="VJ300320692"/>
    <x v="3"/>
    <x v="4"/>
    <s v="Remedy Kombucha - Ginger Lemon"/>
    <s v="Carbonated"/>
    <n v="14979349976"/>
    <s v="Saturday, April 16, 2022"/>
    <s v="Credit"/>
    <n v="148"/>
    <n v="3"/>
    <n v="1"/>
    <n v="148"/>
    <n v="3"/>
    <n v="1"/>
    <n v="3"/>
    <n v="3"/>
    <d v="2022-04-16T00:00:00"/>
    <x v="104"/>
    <x v="0"/>
    <x v="0"/>
    <b v="1"/>
    <n v="3"/>
  </r>
  <r>
    <s v="Processed"/>
    <s v="VJ300320611"/>
    <x v="0"/>
    <x v="0"/>
    <s v="Good Health Veggie Stix - Sea Salt"/>
    <s v="Food"/>
    <n v="14979616255"/>
    <s v="Saturday, April 16, 2022"/>
    <s v="Cash"/>
    <n v="110"/>
    <n v="1.5"/>
    <n v="1"/>
    <n v="110"/>
    <n v="1.5"/>
    <n v="1"/>
    <n v="1.5"/>
    <n v="1.5"/>
    <d v="2022-04-22T00:00:00"/>
    <x v="36"/>
    <x v="1"/>
    <x v="1"/>
    <b v="1"/>
    <n v="1.5"/>
  </r>
  <r>
    <s v="Processed"/>
    <s v="VJ300320611"/>
    <x v="0"/>
    <x v="0"/>
    <s v="Good Health Veggie Stix - Sea Salt"/>
    <s v="Food"/>
    <n v="14979622581"/>
    <s v="Saturday, April 16, 2022"/>
    <s v="Cash"/>
    <n v="110"/>
    <n v="1.5"/>
    <n v="1"/>
    <n v="110"/>
    <n v="1.5"/>
    <n v="1"/>
    <n v="1.5"/>
    <n v="1.5"/>
    <d v="2022-04-22T00:00:00"/>
    <x v="36"/>
    <x v="1"/>
    <x v="1"/>
    <b v="1"/>
    <n v="1.5"/>
  </r>
  <r>
    <s v="Processed"/>
    <s v="VJ300205292"/>
    <x v="0"/>
    <x v="1"/>
    <s v="Spindrift - Sparkling Water  Lime"/>
    <s v="Carbonated"/>
    <n v="14979702762"/>
    <s v="Saturday, April 16, 2022"/>
    <s v="Cash"/>
    <n v="141"/>
    <n v="1.5"/>
    <n v="1"/>
    <n v="141"/>
    <n v="1.5"/>
    <n v="1"/>
    <n v="1.5"/>
    <n v="1.5"/>
    <d v="2022-04-16T00:00:00"/>
    <x v="12"/>
    <x v="0"/>
    <x v="0"/>
    <b v="1"/>
    <n v="1.5"/>
  </r>
  <r>
    <s v="Processed"/>
    <s v="VJ300205292"/>
    <x v="0"/>
    <x v="1"/>
    <s v="SunChips Multigrain - Salsa"/>
    <s v="Food"/>
    <n v="14979962711"/>
    <s v="Saturday, April 16, 2022"/>
    <s v="Cash"/>
    <n v="111"/>
    <n v="1.5"/>
    <n v="1"/>
    <n v="111"/>
    <n v="1.5"/>
    <n v="1"/>
    <n v="1.5"/>
    <n v="1.5"/>
    <d v="2022-04-16T00:00:00"/>
    <x v="27"/>
    <x v="1"/>
    <x v="1"/>
    <b v="1"/>
    <n v="1.5"/>
  </r>
  <r>
    <s v="Processed"/>
    <s v="VJ300320692"/>
    <x v="3"/>
    <x v="4"/>
    <s v="SunChips Multigrain - Original"/>
    <s v="Food"/>
    <n v="14980020078"/>
    <s v="Saturday, April 16, 2022"/>
    <s v="Credit"/>
    <n v="112"/>
    <n v="1.5"/>
    <n v="1"/>
    <n v="112"/>
    <n v="1.5"/>
    <n v="1"/>
    <n v="1.5"/>
    <n v="1.5"/>
    <d v="2022-04-16T00:00:00"/>
    <x v="60"/>
    <x v="1"/>
    <x v="1"/>
    <b v="1"/>
    <n v="1.5"/>
  </r>
  <r>
    <s v="Processed"/>
    <s v="VJ300320692"/>
    <x v="3"/>
    <x v="4"/>
    <s v="SunChips Multigrain - French Onion"/>
    <s v="Food"/>
    <n v="14980048456"/>
    <s v="Saturday, April 16, 2022"/>
    <s v="Cash"/>
    <n v="111"/>
    <n v="1.5"/>
    <n v="1"/>
    <n v="111"/>
    <n v="1.5"/>
    <n v="1"/>
    <n v="1.5"/>
    <n v="1.5"/>
    <d v="2022-04-16T00:00:00"/>
    <x v="100"/>
    <x v="1"/>
    <x v="1"/>
    <b v="1"/>
    <n v="1.5"/>
  </r>
  <r>
    <s v="Processed"/>
    <s v="VJ300320692"/>
    <x v="3"/>
    <x v="4"/>
    <s v="Spindrift - Sparkling Water - Pineapple"/>
    <s v="Carbonated"/>
    <n v="14980057603"/>
    <s v="Saturday, April 16, 2022"/>
    <s v="Cash"/>
    <n v="140"/>
    <n v="1.5"/>
    <n v="1"/>
    <n v="140"/>
    <n v="1.5"/>
    <n v="1"/>
    <n v="1.5"/>
    <n v="1.5"/>
    <d v="2022-04-16T00:00:00"/>
    <x v="92"/>
    <x v="0"/>
    <x v="0"/>
    <b v="1"/>
    <n v="1.5"/>
  </r>
  <r>
    <s v="Processed"/>
    <s v="VJ300320611"/>
    <x v="0"/>
    <x v="0"/>
    <s v="Bai Lemonade - Burundi Blueberry"/>
    <s v="Non Carbonated"/>
    <n v="14980434007"/>
    <s v="Saturday, April 16, 2022"/>
    <s v="Cash"/>
    <n v="144"/>
    <n v="2.5"/>
    <n v="1"/>
    <n v="144"/>
    <n v="2.5"/>
    <n v="1"/>
    <n v="2.5"/>
    <n v="2.5"/>
    <d v="2022-04-22T00:00:00"/>
    <x v="122"/>
    <x v="2"/>
    <x v="2"/>
    <b v="1"/>
    <n v="2.5"/>
  </r>
  <r>
    <s v="Processed"/>
    <s v="VJ300205292"/>
    <x v="0"/>
    <x v="1"/>
    <s v="Poland Springs Water"/>
    <s v="Water"/>
    <n v="14980479562"/>
    <s v="Saturday, April 16, 2022"/>
    <s v="Credit"/>
    <n v="144"/>
    <n v="1.5"/>
    <n v="1"/>
    <n v="144"/>
    <n v="1.5"/>
    <n v="1"/>
    <n v="1.5"/>
    <n v="1.5"/>
    <d v="2022-04-16T00:00:00"/>
    <x v="29"/>
    <x v="3"/>
    <x v="3"/>
    <b v="1"/>
    <n v="1.5"/>
  </r>
  <r>
    <s v="Processed"/>
    <s v="VJ300205292"/>
    <x v="0"/>
    <x v="1"/>
    <s v="SunChips Multigrain - Salsa"/>
    <s v="Food"/>
    <n v="14980791014"/>
    <s v="Saturday, April 16, 2022"/>
    <s v="Cash"/>
    <n v="111"/>
    <n v="1.5"/>
    <n v="1"/>
    <n v="111"/>
    <n v="1.5"/>
    <n v="1"/>
    <n v="1.5"/>
    <n v="1.5"/>
    <d v="2022-04-16T00:00:00"/>
    <x v="27"/>
    <x v="1"/>
    <x v="1"/>
    <b v="1"/>
    <n v="1.5"/>
  </r>
  <r>
    <s v="Processed"/>
    <s v="VJ300320611"/>
    <x v="0"/>
    <x v="0"/>
    <s v="SunChips Multigrain - French Onion"/>
    <s v="Food"/>
    <n v="14980793243"/>
    <s v="Saturday, April 16, 2022"/>
    <s v="Cash"/>
    <n v="113"/>
    <n v="1.5"/>
    <n v="1"/>
    <n v="113"/>
    <n v="1.5"/>
    <n v="1"/>
    <n v="1.5"/>
    <n v="1.5"/>
    <d v="2022-04-22T00:00:00"/>
    <x v="100"/>
    <x v="1"/>
    <x v="1"/>
    <b v="1"/>
    <n v="1.5"/>
  </r>
  <r>
    <s v="Processed"/>
    <s v="VJ300205292"/>
    <x v="0"/>
    <x v="1"/>
    <s v="Coca Cola - Zero Sugar"/>
    <s v="Carbonated"/>
    <n v="14983697667"/>
    <s v="Monday, April 18, 2022"/>
    <s v="Cash"/>
    <n v="140"/>
    <n v="1.5"/>
    <n v="1"/>
    <n v="140"/>
    <n v="1.5"/>
    <n v="1"/>
    <n v="1.5"/>
    <n v="1.5"/>
    <d v="2022-04-17T00:00:00"/>
    <x v="44"/>
    <x v="0"/>
    <x v="0"/>
    <b v="1"/>
    <n v="1.5"/>
  </r>
  <r>
    <s v="Processed"/>
    <s v="VJ300320692"/>
    <x v="3"/>
    <x v="4"/>
    <s v="SunChips Multigrain - Harvest Cheddar"/>
    <s v="Food"/>
    <n v="14984626895"/>
    <s v="Monday, April 18, 2022"/>
    <s v="Credit"/>
    <n v="110"/>
    <n v="1.5"/>
    <n v="1"/>
    <n v="110"/>
    <n v="1.5"/>
    <n v="1"/>
    <n v="1.5"/>
    <n v="1.5"/>
    <d v="2022-04-18T00:00:00"/>
    <x v="35"/>
    <x v="1"/>
    <x v="1"/>
    <b v="1"/>
    <n v="1.5"/>
  </r>
  <r>
    <s v="Processed"/>
    <s v="VJ300320692"/>
    <x v="3"/>
    <x v="4"/>
    <s v="Lenny &amp; Larrys - SnickerDoodle"/>
    <s v="Food"/>
    <n v="14984635509"/>
    <s v="Monday, April 18, 2022"/>
    <s v="Credit"/>
    <n v="157"/>
    <n v="2.25"/>
    <n v="1"/>
    <n v="157"/>
    <n v="2.25"/>
    <n v="1"/>
    <n v="2.25"/>
    <n v="2.25"/>
    <d v="2022-04-18T00:00:00"/>
    <x v="98"/>
    <x v="1"/>
    <x v="1"/>
    <b v="1"/>
    <n v="2.25"/>
  </r>
  <r>
    <s v="Processed"/>
    <s v="VJ300320692"/>
    <x v="3"/>
    <x v="4"/>
    <s v="Lenny &amp; Larrys - SnickerDoodle"/>
    <s v="Food"/>
    <n v="14985665764"/>
    <s v="Monday, April 18, 2022"/>
    <s v="Credit"/>
    <n v="157"/>
    <n v="2.25"/>
    <n v="1"/>
    <n v="157"/>
    <n v="2.25"/>
    <n v="1"/>
    <n v="2.25"/>
    <n v="2.25"/>
    <d v="2022-04-18T00:00:00"/>
    <x v="98"/>
    <x v="1"/>
    <x v="1"/>
    <b v="1"/>
    <n v="2.25"/>
  </r>
  <r>
    <s v="Processed"/>
    <s v="VJ300320692"/>
    <x v="3"/>
    <x v="4"/>
    <s v="SunChips Multigrain - Original"/>
    <s v="Food"/>
    <n v="14985697092"/>
    <s v="Monday, April 18, 2022"/>
    <s v="Credit"/>
    <n v="112"/>
    <n v="1.5"/>
    <n v="1"/>
    <n v="112"/>
    <n v="1.5"/>
    <n v="1"/>
    <n v="1.5"/>
    <n v="1.5"/>
    <d v="2022-04-18T00:00:00"/>
    <x v="60"/>
    <x v="1"/>
    <x v="1"/>
    <b v="1"/>
    <n v="1.5"/>
  </r>
  <r>
    <s v="Processed"/>
    <s v="VJ300320692"/>
    <x v="3"/>
    <x v="4"/>
    <s v="CheezIt - Original"/>
    <s v="Food"/>
    <n v="14985910625"/>
    <s v="Monday, April 18, 2022"/>
    <s v="Cash"/>
    <n v="124"/>
    <n v="1.25"/>
    <n v="1"/>
    <n v="124"/>
    <n v="1.25"/>
    <n v="1"/>
    <n v="1.25"/>
    <n v="1.25"/>
    <d v="2022-04-18T00:00:00"/>
    <x v="48"/>
    <x v="1"/>
    <x v="1"/>
    <b v="1"/>
    <n v="1.25"/>
  </r>
  <r>
    <s v="Processed"/>
    <s v="VJ300320686"/>
    <x v="1"/>
    <x v="2"/>
    <s v="Miss Vickie's Potato Chip - Jalapeno"/>
    <s v="Food"/>
    <n v="14985970843"/>
    <s v="Monday, April 18, 2022"/>
    <s v="Cash"/>
    <n v="113"/>
    <n v="1.5"/>
    <n v="1"/>
    <n v="113"/>
    <n v="1.5"/>
    <n v="1"/>
    <n v="1.5"/>
    <n v="1.5"/>
    <d v="2022-04-18T00:00:00"/>
    <x v="43"/>
    <x v="1"/>
    <x v="1"/>
    <b v="1"/>
    <n v="1.5"/>
  </r>
  <r>
    <s v="Processed"/>
    <s v="VJ300320692"/>
    <x v="3"/>
    <x v="4"/>
    <s v="RXBAR - Protein Bar - Chocolate Sea Salt"/>
    <s v="Food"/>
    <n v="14986381267"/>
    <s v="Monday, April 18, 2022"/>
    <s v="Credit"/>
    <n v="135"/>
    <n v="2"/>
    <n v="1"/>
    <n v="135"/>
    <n v="2"/>
    <n v="1"/>
    <n v="2"/>
    <n v="2"/>
    <d v="2022-04-18T00:00:00"/>
    <x v="87"/>
    <x v="1"/>
    <x v="1"/>
    <b v="1"/>
    <n v="2"/>
  </r>
  <r>
    <s v="Processed"/>
    <s v="VJ300320692"/>
    <x v="3"/>
    <x v="4"/>
    <s v="Belvita Snack Packs - Blueberry"/>
    <s v="Food"/>
    <n v="14986468982"/>
    <s v="Monday, April 18, 2022"/>
    <s v="Cash"/>
    <n v="138"/>
    <n v="1.5"/>
    <n v="1"/>
    <n v="138"/>
    <n v="1.5"/>
    <n v="1"/>
    <n v="1.5"/>
    <n v="1.5"/>
    <d v="2022-04-18T00:00:00"/>
    <x v="79"/>
    <x v="1"/>
    <x v="1"/>
    <b v="1"/>
    <n v="1.5"/>
  </r>
  <r>
    <s v="Processed"/>
    <s v="VJ300320686"/>
    <x v="1"/>
    <x v="2"/>
    <s v="CheezIt - Original"/>
    <s v="Food"/>
    <n v="14986503746"/>
    <s v="Monday, April 18, 2022"/>
    <s v="Credit"/>
    <n v="125"/>
    <n v="1.25"/>
    <n v="1"/>
    <n v="125"/>
    <n v="1.25"/>
    <n v="1"/>
    <n v="1.25"/>
    <n v="1.25"/>
    <d v="2022-04-18T00:00:00"/>
    <x v="48"/>
    <x v="1"/>
    <x v="1"/>
    <b v="1"/>
    <n v="1.25"/>
  </r>
  <r>
    <s v="Processed"/>
    <s v="VJ300205292"/>
    <x v="0"/>
    <x v="1"/>
    <s v="Poland Springs Water"/>
    <s v="Water"/>
    <n v="14986683793"/>
    <s v="Monday, April 18, 2022"/>
    <s v="Cash"/>
    <n v="144"/>
    <n v="1.5"/>
    <n v="1"/>
    <n v="144"/>
    <n v="1.5"/>
    <n v="1"/>
    <n v="1.5"/>
    <n v="1.5"/>
    <d v="2022-04-18T00:00:00"/>
    <x v="29"/>
    <x v="3"/>
    <x v="3"/>
    <b v="1"/>
    <n v="1.5"/>
  </r>
  <r>
    <s v="Processed"/>
    <s v="VJ300320609"/>
    <x v="2"/>
    <x v="3"/>
    <s v="Coca Cola - Zero Sugar"/>
    <s v="Carbonated"/>
    <n v="14986812041"/>
    <s v="Monday, April 18, 2022"/>
    <s v="Cash"/>
    <n v="141"/>
    <n v="1.5"/>
    <n v="1"/>
    <n v="141"/>
    <n v="1.5"/>
    <n v="1"/>
    <n v="1.5"/>
    <n v="1.5"/>
    <d v="2022-04-18T00:00:00"/>
    <x v="44"/>
    <x v="0"/>
    <x v="0"/>
    <b v="1"/>
    <n v="1.5"/>
  </r>
  <r>
    <s v="Processed"/>
    <s v="VJ300320609"/>
    <x v="2"/>
    <x v="3"/>
    <s v="Pop Corners - White Cheddar"/>
    <s v="Food"/>
    <n v="14986819087"/>
    <s v="Monday, April 18, 2022"/>
    <s v="Cash"/>
    <n v="114"/>
    <n v="1.5"/>
    <n v="1"/>
    <n v="114"/>
    <n v="1.5"/>
    <n v="1"/>
    <n v="1.5"/>
    <n v="1.5"/>
    <d v="2022-04-18T00:00:00"/>
    <x v="123"/>
    <x v="1"/>
    <x v="1"/>
    <b v="1"/>
    <n v="1.5"/>
  </r>
  <r>
    <s v="Processed"/>
    <s v="VJ300320609"/>
    <x v="2"/>
    <x v="3"/>
    <s v="Coca Cola - Zero Sugar"/>
    <s v="Carbonated"/>
    <n v="14986820861"/>
    <s v="Monday, April 18, 2022"/>
    <s v="Cash"/>
    <n v="141"/>
    <n v="1.5"/>
    <n v="1"/>
    <n v="141"/>
    <n v="1.5"/>
    <n v="1"/>
    <n v="1.5"/>
    <n v="1.5"/>
    <d v="2022-04-18T00:00:00"/>
    <x v="44"/>
    <x v="0"/>
    <x v="0"/>
    <b v="1"/>
    <n v="1.5"/>
  </r>
  <r>
    <s v="Processed"/>
    <s v="VJ300320692"/>
    <x v="3"/>
    <x v="4"/>
    <s v="Belvita Snack Packs - Blueberry"/>
    <s v="Food"/>
    <n v="14986859943"/>
    <s v="Monday, April 18, 2022"/>
    <s v="Credit"/>
    <n v="138"/>
    <n v="1.5"/>
    <n v="1"/>
    <n v="138"/>
    <n v="1.5"/>
    <n v="1"/>
    <n v="1.5"/>
    <n v="1.5"/>
    <d v="2022-04-18T00:00:00"/>
    <x v="79"/>
    <x v="1"/>
    <x v="1"/>
    <b v="1"/>
    <n v="1.5"/>
  </r>
  <r>
    <s v="Processed"/>
    <s v="VJ300320611"/>
    <x v="0"/>
    <x v="0"/>
    <s v="Bubly - Mango"/>
    <s v="Carbonated"/>
    <n v="14986995790"/>
    <s v="Monday, April 18, 2022"/>
    <s v="Credit"/>
    <n v="141"/>
    <n v="1.5"/>
    <n v="1"/>
    <n v="141"/>
    <n v="1.5"/>
    <n v="1"/>
    <n v="1.5"/>
    <n v="1.5"/>
    <d v="2022-04-22T00:00:00"/>
    <x v="124"/>
    <x v="0"/>
    <x v="0"/>
    <b v="1"/>
    <n v="1.5"/>
  </r>
  <r>
    <s v="Processed"/>
    <s v="VJ300320611"/>
    <x v="0"/>
    <x v="0"/>
    <s v="Snapple Diet Tea - Raspberry"/>
    <s v="Non Carbonated"/>
    <n v="14987035557"/>
    <s v="Monday, April 18, 2022"/>
    <s v="Credit"/>
    <n v="145"/>
    <n v="2.5"/>
    <n v="1"/>
    <n v="145"/>
    <n v="2.5"/>
    <n v="1"/>
    <n v="2.5"/>
    <n v="2.5"/>
    <d v="2022-04-22T00:00:00"/>
    <x v="31"/>
    <x v="2"/>
    <x v="2"/>
    <b v="1"/>
    <n v="2.5"/>
  </r>
  <r>
    <s v="Processed"/>
    <s v="VJ300320692"/>
    <x v="3"/>
    <x v="4"/>
    <s v="RXBAR - Protein Bar - Chocolate Sea Salt"/>
    <s v="Food"/>
    <n v="14987082779"/>
    <s v="Monday, April 18, 2022"/>
    <s v="Cash"/>
    <n v="135"/>
    <n v="2"/>
    <n v="1"/>
    <n v="135"/>
    <n v="2"/>
    <n v="1"/>
    <n v="2"/>
    <n v="2"/>
    <d v="2022-04-18T00:00:00"/>
    <x v="87"/>
    <x v="1"/>
    <x v="1"/>
    <b v="1"/>
    <n v="2"/>
  </r>
  <r>
    <s v="Processed"/>
    <s v="VJ300320692"/>
    <x v="3"/>
    <x v="4"/>
    <s v="SunChips Multigrain - Salsa"/>
    <s v="Food"/>
    <n v="14987093039"/>
    <s v="Monday, April 18, 2022"/>
    <s v="Cash"/>
    <n v="113"/>
    <n v="1.5"/>
    <n v="1"/>
    <n v="113"/>
    <n v="1.5"/>
    <n v="1"/>
    <n v="1.5"/>
    <n v="1.5"/>
    <d v="2022-04-18T00:00:00"/>
    <x v="27"/>
    <x v="1"/>
    <x v="1"/>
    <b v="1"/>
    <n v="1.5"/>
  </r>
  <r>
    <s v="Processed"/>
    <s v="VJ300320609"/>
    <x v="2"/>
    <x v="3"/>
    <s v="Sunkist Soda - Orange"/>
    <s v="Carbonated"/>
    <n v="14987212793"/>
    <s v="Monday, April 18, 2022"/>
    <s v="Cash"/>
    <n v="140"/>
    <n v="1"/>
    <n v="1"/>
    <n v="140"/>
    <n v="1"/>
    <n v="1"/>
    <n v="1"/>
    <n v="1"/>
    <d v="2022-04-18T00:00:00"/>
    <x v="70"/>
    <x v="0"/>
    <x v="0"/>
    <b v="1"/>
    <n v="1"/>
  </r>
  <r>
    <s v="Processed"/>
    <s v="VJ300205292"/>
    <x v="0"/>
    <x v="1"/>
    <s v="SunChips Multigrain - Harvest Cheddar"/>
    <s v="Food"/>
    <n v="14987420834"/>
    <s v="Monday, April 18, 2022"/>
    <s v="Cash"/>
    <n v="113"/>
    <n v="1.5"/>
    <n v="1"/>
    <n v="113"/>
    <n v="1.5"/>
    <n v="1"/>
    <n v="1.5"/>
    <n v="1.5"/>
    <d v="2022-04-18T00:00:00"/>
    <x v="35"/>
    <x v="1"/>
    <x v="1"/>
    <b v="1"/>
    <n v="1.5"/>
  </r>
  <r>
    <s v="Processed"/>
    <s v="VJ300320609"/>
    <x v="2"/>
    <x v="3"/>
    <s v="Red Bull - Original"/>
    <s v="Carbonated"/>
    <n v="14987454076"/>
    <s v="Monday, April 18, 2022"/>
    <s v="Cash"/>
    <n v="148"/>
    <n v="3.5"/>
    <n v="1"/>
    <n v="148"/>
    <n v="3.5"/>
    <n v="1"/>
    <n v="3.5"/>
    <n v="3.5"/>
    <d v="2022-04-18T00:00:00"/>
    <x v="45"/>
    <x v="0"/>
    <x v="0"/>
    <b v="1"/>
    <n v="3.5"/>
  </r>
  <r>
    <s v="Processed"/>
    <s v="VJ300320609"/>
    <x v="2"/>
    <x v="3"/>
    <s v="Cheetos - Fleming Hot Crunchy"/>
    <s v="Food"/>
    <n v="14987455224"/>
    <s v="Monday, April 18, 2022"/>
    <s v="Cash"/>
    <n v="123"/>
    <n v="1.5"/>
    <n v="1"/>
    <n v="123"/>
    <n v="1.5"/>
    <n v="1"/>
    <n v="1.5"/>
    <n v="1.5"/>
    <d v="2022-04-18T00:00:00"/>
    <x v="16"/>
    <x v="1"/>
    <x v="1"/>
    <b v="1"/>
    <n v="1.5"/>
  </r>
  <r>
    <s v="Processed"/>
    <s v="VJ300320611"/>
    <x v="0"/>
    <x v="0"/>
    <s v="RXBAR - Protein Bar - Chocolate Sea Salt"/>
    <s v="Food"/>
    <n v="14987505478"/>
    <s v="Monday, April 18, 2022"/>
    <s v="Cash"/>
    <n v="132"/>
    <n v="2"/>
    <n v="1"/>
    <n v="132"/>
    <n v="2"/>
    <n v="1"/>
    <n v="2"/>
    <n v="2"/>
    <d v="2022-04-22T00:00:00"/>
    <x v="87"/>
    <x v="1"/>
    <x v="1"/>
    <b v="1"/>
    <n v="2"/>
  </r>
  <r>
    <s v="Processed"/>
    <s v="VJ300320609"/>
    <x v="2"/>
    <x v="3"/>
    <s v="Cheetos - Fleming Hot Crunchy"/>
    <s v="Food"/>
    <n v="14987555663"/>
    <s v="Monday, April 18, 2022"/>
    <s v="Credit"/>
    <n v="123"/>
    <n v="1.5"/>
    <n v="1"/>
    <n v="123"/>
    <n v="1.5"/>
    <n v="1"/>
    <n v="1.5"/>
    <n v="1.5"/>
    <d v="2022-04-18T00:00:00"/>
    <x v="16"/>
    <x v="1"/>
    <x v="1"/>
    <b v="1"/>
    <n v="1.5"/>
  </r>
  <r>
    <s v="Processed"/>
    <s v="VJ300320692"/>
    <x v="3"/>
    <x v="4"/>
    <s v="Genius Keto Bar - Chocolate Dream"/>
    <s v="Food"/>
    <n v="14987670787"/>
    <s v="Monday, April 18, 2022"/>
    <s v="Cash"/>
    <n v="136"/>
    <n v="2"/>
    <n v="1"/>
    <n v="136"/>
    <n v="2"/>
    <n v="1"/>
    <n v="2"/>
    <n v="2"/>
    <d v="2022-04-18T00:00:00"/>
    <x v="96"/>
    <x v="1"/>
    <x v="1"/>
    <b v="1"/>
    <n v="2"/>
  </r>
  <r>
    <s v="Processed"/>
    <s v="VJ300205292"/>
    <x v="0"/>
    <x v="1"/>
    <s v="Poland Springs Water"/>
    <s v="Water"/>
    <n v="14987670759"/>
    <s v="Monday, April 18, 2022"/>
    <s v="Cash"/>
    <n v="144"/>
    <n v="1.5"/>
    <n v="1"/>
    <n v="144"/>
    <n v="1.5"/>
    <n v="1"/>
    <n v="1.5"/>
    <n v="1.5"/>
    <d v="2022-04-18T00:00:00"/>
    <x v="29"/>
    <x v="3"/>
    <x v="3"/>
    <b v="1"/>
    <n v="1.5"/>
  </r>
  <r>
    <s v="Processed"/>
    <s v="VJ300205292"/>
    <x v="0"/>
    <x v="1"/>
    <s v="CheezIt - Original"/>
    <s v="Food"/>
    <n v="14987677166"/>
    <s v="Monday, April 18, 2022"/>
    <s v="Cash"/>
    <n v="123"/>
    <n v="1.25"/>
    <n v="1"/>
    <n v="123"/>
    <n v="1.25"/>
    <n v="1"/>
    <n v="1.25"/>
    <n v="1.25"/>
    <d v="2022-04-18T00:00:00"/>
    <x v="48"/>
    <x v="1"/>
    <x v="1"/>
    <b v="1"/>
    <n v="1.25"/>
  </r>
  <r>
    <s v="Processed"/>
    <s v="VJ300205292"/>
    <x v="0"/>
    <x v="1"/>
    <s v="NuGo Dark Chocolate - Pretzel Sea Salt"/>
    <s v="Food"/>
    <n v="14987681211"/>
    <s v="Monday, April 18, 2022"/>
    <s v="Cash"/>
    <n v="138"/>
    <n v="2"/>
    <n v="1"/>
    <n v="138"/>
    <n v="2"/>
    <n v="1"/>
    <n v="2"/>
    <n v="2"/>
    <d v="2022-04-18T00:00:00"/>
    <x v="84"/>
    <x v="1"/>
    <x v="1"/>
    <b v="1"/>
    <n v="2"/>
  </r>
  <r>
    <s v="Processed"/>
    <s v="VJ300320692"/>
    <x v="3"/>
    <x v="4"/>
    <s v="Belvita Snack Packs - Chocolate"/>
    <s v="Food"/>
    <n v="14987793061"/>
    <s v="Monday, April 18, 2022"/>
    <s v="Credit"/>
    <n v="123"/>
    <n v="1.5"/>
    <n v="1"/>
    <n v="123"/>
    <n v="1.5"/>
    <n v="1"/>
    <n v="1.5"/>
    <n v="4.5"/>
    <d v="2022-04-18T00:00:00"/>
    <x v="116"/>
    <x v="1"/>
    <x v="1"/>
    <b v="1"/>
    <n v="1.5"/>
  </r>
  <r>
    <s v="Processed"/>
    <s v="VJ300320692"/>
    <x v="3"/>
    <x v="4"/>
    <s v="Poland Springs Water"/>
    <s v="Water"/>
    <n v="14987793061"/>
    <s v="Monday, April 18, 2022"/>
    <s v="Credit"/>
    <n v="144"/>
    <n v="1.5"/>
    <n v="1"/>
    <n v="144"/>
    <n v="1.5"/>
    <n v="1"/>
    <n v="1.5"/>
    <n v="4.5"/>
    <d v="2022-04-18T00:00:00"/>
    <x v="29"/>
    <x v="3"/>
    <x v="3"/>
    <b v="1"/>
    <n v="1.5"/>
  </r>
  <r>
    <s v="Processed"/>
    <s v="VJ300320692"/>
    <x v="3"/>
    <x v="4"/>
    <s v="SunChips Multigrain - Original"/>
    <s v="Food"/>
    <n v="14987793061"/>
    <s v="Monday, April 18, 2022"/>
    <s v="Credit"/>
    <n v="112"/>
    <n v="1.5"/>
    <n v="1"/>
    <n v="112"/>
    <n v="1.5"/>
    <n v="1"/>
    <n v="1.5"/>
    <n v="4.5"/>
    <d v="2022-04-18T00:00:00"/>
    <x v="60"/>
    <x v="1"/>
    <x v="1"/>
    <b v="1"/>
    <n v="1.5"/>
  </r>
  <r>
    <s v="Processed"/>
    <s v="VJ300320692"/>
    <x v="3"/>
    <x v="4"/>
    <s v="Poland Springs Water"/>
    <s v="Water"/>
    <n v="14987801779"/>
    <s v="Monday, April 18, 2022"/>
    <s v="Credit"/>
    <n v="144"/>
    <n v="1.5"/>
    <n v="1"/>
    <n v="144"/>
    <n v="1.5"/>
    <n v="1"/>
    <n v="1.5"/>
    <n v="1.5"/>
    <d v="2022-04-18T00:00:00"/>
    <x v="29"/>
    <x v="3"/>
    <x v="3"/>
    <b v="1"/>
    <n v="1.5"/>
  </r>
  <r>
    <s v="Processed"/>
    <s v="VJ300320609"/>
    <x v="2"/>
    <x v="3"/>
    <s v="Pop Corners - Spicy Queso"/>
    <s v="Food"/>
    <n v="14987965084"/>
    <s v="Monday, April 18, 2022"/>
    <s v="Credit"/>
    <n v="112"/>
    <n v="1.5"/>
    <n v="1"/>
    <n v="112"/>
    <n v="1.5"/>
    <n v="1"/>
    <n v="1.5"/>
    <n v="1.5"/>
    <d v="2022-04-18T00:00:00"/>
    <x v="118"/>
    <x v="1"/>
    <x v="1"/>
    <b v="1"/>
    <n v="1.5"/>
  </r>
  <r>
    <s v="Processed"/>
    <s v="VJ300320609"/>
    <x v="2"/>
    <x v="3"/>
    <s v="Sunkist Soda - Orange"/>
    <s v="Carbonated"/>
    <n v="14988056155"/>
    <s v="Monday, April 18, 2022"/>
    <s v="Cash"/>
    <n v="140"/>
    <n v="1"/>
    <n v="1"/>
    <n v="140"/>
    <n v="1"/>
    <n v="1"/>
    <n v="1"/>
    <n v="1"/>
    <d v="2022-04-18T00:00:00"/>
    <x v="70"/>
    <x v="0"/>
    <x v="0"/>
    <b v="1"/>
    <n v="1"/>
  </r>
  <r>
    <s v="Processed"/>
    <s v="VJ300320609"/>
    <x v="2"/>
    <x v="3"/>
    <s v="Sunkist Soda - Orange"/>
    <s v="Carbonated"/>
    <n v="14988095086"/>
    <s v="Monday, April 18, 2022"/>
    <s v="Cash"/>
    <n v="140"/>
    <n v="1"/>
    <n v="1"/>
    <n v="140"/>
    <n v="1"/>
    <n v="1"/>
    <n v="1"/>
    <n v="1"/>
    <d v="2022-04-18T00:00:00"/>
    <x v="70"/>
    <x v="0"/>
    <x v="0"/>
    <b v="1"/>
    <n v="1"/>
  </r>
  <r>
    <s v="Processed"/>
    <s v="VJ300320609"/>
    <x v="2"/>
    <x v="3"/>
    <s v="Monster Energy Original"/>
    <s v="Carbonated"/>
    <n v="14988420872"/>
    <s v="Monday, April 18, 2022"/>
    <s v="Credit"/>
    <n v="144"/>
    <n v="3"/>
    <n v="1"/>
    <n v="144"/>
    <n v="3"/>
    <n v="1"/>
    <n v="3"/>
    <n v="3"/>
    <d v="2022-04-18T00:00:00"/>
    <x v="5"/>
    <x v="0"/>
    <x v="0"/>
    <b v="1"/>
    <n v="3"/>
  </r>
  <r>
    <s v="Processed"/>
    <s v="VJ300320609"/>
    <x v="2"/>
    <x v="3"/>
    <s v="Coca Cola - Zero Sugar"/>
    <s v="Carbonated"/>
    <n v="14988470065"/>
    <s v="Monday, April 18, 2022"/>
    <s v="Cash"/>
    <n v="141"/>
    <n v="1.5"/>
    <n v="1"/>
    <n v="141"/>
    <n v="1.5"/>
    <n v="1"/>
    <n v="1.5"/>
    <n v="1.5"/>
    <d v="2022-04-18T00:00:00"/>
    <x v="44"/>
    <x v="0"/>
    <x v="0"/>
    <b v="1"/>
    <n v="1.5"/>
  </r>
  <r>
    <s v="Processed"/>
    <s v="VJ300320609"/>
    <x v="2"/>
    <x v="3"/>
    <s v="Quaker Apple Cinnamon Rice Crisps"/>
    <s v="Food"/>
    <n v="14988471001"/>
    <s v="Monday, April 18, 2022"/>
    <s v="Cash"/>
    <n v="124"/>
    <n v="1"/>
    <n v="1"/>
    <n v="124"/>
    <n v="1"/>
    <n v="1"/>
    <n v="1"/>
    <n v="1"/>
    <d v="2022-04-18T00:00:00"/>
    <x v="119"/>
    <x v="1"/>
    <x v="1"/>
    <b v="1"/>
    <n v="1"/>
  </r>
  <r>
    <s v="Processed"/>
    <s v="VJ300320609"/>
    <x v="2"/>
    <x v="3"/>
    <s v="Jacks Links Bar Beef Strip"/>
    <s v="Food"/>
    <n v="14988471216"/>
    <s v="Monday, April 18, 2022"/>
    <s v="Cash"/>
    <n v="137"/>
    <n v="2"/>
    <n v="1"/>
    <n v="137"/>
    <n v="2"/>
    <n v="1"/>
    <n v="2"/>
    <n v="2"/>
    <d v="2022-04-18T00:00:00"/>
    <x v="14"/>
    <x v="1"/>
    <x v="1"/>
    <b v="1"/>
    <n v="2"/>
  </r>
  <r>
    <s v="Processed"/>
    <s v="VJ300320609"/>
    <x v="2"/>
    <x v="3"/>
    <s v="Nutri Grain Apple Cinnamon"/>
    <s v="Food"/>
    <n v="14988472646"/>
    <s v="Monday, April 18, 2022"/>
    <s v="Cash"/>
    <n v="135"/>
    <n v="1.5"/>
    <n v="1"/>
    <n v="135"/>
    <n v="1.5"/>
    <n v="1"/>
    <n v="1.5"/>
    <n v="1.5"/>
    <d v="2022-04-18T00:00:00"/>
    <x v="125"/>
    <x v="1"/>
    <x v="1"/>
    <b v="1"/>
    <n v="1.5"/>
  </r>
  <r>
    <s v="Processed"/>
    <s v="VJ300320609"/>
    <x v="2"/>
    <x v="3"/>
    <s v="Sunkist Soda - Orange"/>
    <s v="Carbonated"/>
    <n v="14988501986"/>
    <s v="Monday, April 18, 2022"/>
    <s v="Cash"/>
    <n v="140"/>
    <n v="1"/>
    <n v="1"/>
    <n v="140"/>
    <n v="1"/>
    <n v="1"/>
    <n v="1"/>
    <n v="1"/>
    <d v="2022-04-18T00:00:00"/>
    <x v="70"/>
    <x v="0"/>
    <x v="0"/>
    <b v="1"/>
    <n v="1"/>
  </r>
  <r>
    <s v="Processed"/>
    <s v="VJ300320609"/>
    <x v="2"/>
    <x v="3"/>
    <s v="Nutri Grain Apple Cinnamon"/>
    <s v="Food"/>
    <n v="14988521509"/>
    <s v="Monday, April 18, 2022"/>
    <s v="Cash"/>
    <n v="135"/>
    <n v="1.5"/>
    <n v="1"/>
    <n v="135"/>
    <n v="1.5"/>
    <n v="1"/>
    <n v="1.5"/>
    <n v="1.5"/>
    <d v="2022-04-18T00:00:00"/>
    <x v="125"/>
    <x v="1"/>
    <x v="1"/>
    <b v="1"/>
    <n v="1.5"/>
  </r>
  <r>
    <s v="Processed"/>
    <s v="VJ300320609"/>
    <x v="2"/>
    <x v="3"/>
    <s v="Sunkist Soda - Orange"/>
    <s v="Carbonated"/>
    <n v="14988526064"/>
    <s v="Monday, April 18, 2022"/>
    <s v="Cash"/>
    <n v="140"/>
    <n v="1"/>
    <n v="1"/>
    <n v="140"/>
    <n v="1"/>
    <n v="1"/>
    <n v="1"/>
    <n v="1"/>
    <d v="2022-04-18T00:00:00"/>
    <x v="70"/>
    <x v="0"/>
    <x v="0"/>
    <b v="1"/>
    <n v="1"/>
  </r>
  <r>
    <s v="Processed"/>
    <s v="VJ300320609"/>
    <x v="2"/>
    <x v="3"/>
    <s v="Cheetos Flaming Hot Limon Crunchy"/>
    <s v="Food"/>
    <n v="14988527738"/>
    <s v="Monday, April 18, 2022"/>
    <s v="Cash"/>
    <n v="121"/>
    <n v="1.5"/>
    <n v="1"/>
    <n v="121"/>
    <n v="1.5"/>
    <n v="1"/>
    <n v="1.5"/>
    <n v="1.5"/>
    <d v="2022-04-18T00:00:00"/>
    <x v="75"/>
    <x v="1"/>
    <x v="1"/>
    <b v="1"/>
    <n v="1.5"/>
  </r>
  <r>
    <s v="Processed"/>
    <s v="VJ300320609"/>
    <x v="2"/>
    <x v="3"/>
    <s v="Stretch Island Fruit Leathers Snacks - Variet"/>
    <s v="Food"/>
    <n v="14988530443"/>
    <s v="Monday, April 18, 2022"/>
    <s v="Cash"/>
    <n v="130"/>
    <n v="1"/>
    <n v="1"/>
    <n v="130"/>
    <n v="1"/>
    <n v="1"/>
    <n v="1"/>
    <n v="1"/>
    <d v="2022-04-18T00:00:00"/>
    <x v="9"/>
    <x v="1"/>
    <x v="1"/>
    <b v="1"/>
    <n v="1"/>
  </r>
  <r>
    <s v="Processed"/>
    <s v="VJ300320609"/>
    <x v="2"/>
    <x v="3"/>
    <s v="Cheetos - Fleming Hot Crunchy"/>
    <s v="Food"/>
    <n v="14988584253"/>
    <s v="Monday, April 18, 2022"/>
    <s v="Cash"/>
    <n v="123"/>
    <n v="1.5"/>
    <n v="1"/>
    <n v="123"/>
    <n v="1.5"/>
    <n v="1"/>
    <n v="1.5"/>
    <n v="1.5"/>
    <d v="2022-04-18T00:00:00"/>
    <x v="16"/>
    <x v="1"/>
    <x v="1"/>
    <b v="1"/>
    <n v="1.5"/>
  </r>
  <r>
    <s v="Processed"/>
    <s v="VJ300320609"/>
    <x v="2"/>
    <x v="3"/>
    <s v="Monster Energy Original"/>
    <s v="Carbonated"/>
    <n v="14988858113"/>
    <s v="Tuesday, April 19, 2022"/>
    <s v="Cash"/>
    <n v="144"/>
    <n v="3"/>
    <n v="1"/>
    <n v="144"/>
    <n v="3"/>
    <n v="1"/>
    <n v="3"/>
    <n v="3"/>
    <d v="2022-04-18T00:00:00"/>
    <x v="5"/>
    <x v="0"/>
    <x v="0"/>
    <b v="1"/>
    <n v="3"/>
  </r>
  <r>
    <s v="Processed"/>
    <s v="VJ300320609"/>
    <x v="2"/>
    <x v="3"/>
    <s v="Cheetos Flaming Hot Limon Crunchy"/>
    <s v="Food"/>
    <n v="14988858741"/>
    <s v="Tuesday, April 19, 2022"/>
    <s v="Cash"/>
    <n v="121"/>
    <n v="1.5"/>
    <n v="1"/>
    <n v="121"/>
    <n v="1.5"/>
    <n v="1"/>
    <n v="1.5"/>
    <n v="1.5"/>
    <d v="2022-04-18T00:00:00"/>
    <x v="75"/>
    <x v="1"/>
    <x v="1"/>
    <b v="1"/>
    <n v="1.5"/>
  </r>
  <r>
    <s v="Processed"/>
    <s v="VJ300320609"/>
    <x v="2"/>
    <x v="3"/>
    <s v="Snapple Diet Tea - Lemon"/>
    <s v="Non Carbonated"/>
    <n v="14989456446"/>
    <s v="Tuesday, April 19, 2022"/>
    <s v="Credit"/>
    <n v="143"/>
    <n v="2.5"/>
    <n v="1"/>
    <n v="143"/>
    <n v="2.5"/>
    <n v="1"/>
    <n v="2.5"/>
    <n v="2.5"/>
    <d v="2022-04-19T00:00:00"/>
    <x v="7"/>
    <x v="2"/>
    <x v="2"/>
    <b v="1"/>
    <n v="2.5"/>
  </r>
  <r>
    <s v="Processed"/>
    <s v="VJ300320609"/>
    <x v="2"/>
    <x v="3"/>
    <s v="Quaker Caramel Rice Crisps"/>
    <s v="Food"/>
    <n v="14990144718"/>
    <s v="Tuesday, April 19, 2022"/>
    <s v="Credit"/>
    <n v="122"/>
    <n v="1.5"/>
    <n v="2"/>
    <n v="122"/>
    <n v="1.5"/>
    <n v="2"/>
    <n v="3"/>
    <n v="5"/>
    <d v="2022-04-19T00:00:00"/>
    <x v="115"/>
    <x v="1"/>
    <x v="1"/>
    <b v="1"/>
    <n v="1.5"/>
  </r>
  <r>
    <s v="Processed"/>
    <s v="VJ300320609"/>
    <x v="2"/>
    <x v="3"/>
    <s v="KitKat - Crisp Wafers"/>
    <s v="Food"/>
    <n v="14990144718"/>
    <s v="Tuesday, April 19, 2022"/>
    <s v="Credit"/>
    <n v="134"/>
    <n v="2"/>
    <n v="1"/>
    <n v="134"/>
    <n v="2"/>
    <n v="1"/>
    <n v="2"/>
    <n v="5"/>
    <d v="2022-04-19T00:00:00"/>
    <x v="10"/>
    <x v="1"/>
    <x v="1"/>
    <b v="1"/>
    <n v="2"/>
  </r>
  <r>
    <s v="Processed"/>
    <s v="VJ300320686"/>
    <x v="1"/>
    <x v="2"/>
    <s v="CheezIt - Original"/>
    <s v="Food"/>
    <n v="14990631671"/>
    <s v="Tuesday, April 19, 2022"/>
    <s v="Cash"/>
    <n v="125"/>
    <n v="1.25"/>
    <n v="1"/>
    <n v="125"/>
    <n v="1.25"/>
    <n v="1"/>
    <n v="1.25"/>
    <n v="1.25"/>
    <d v="2022-04-19T00:00:00"/>
    <x v="48"/>
    <x v="1"/>
    <x v="1"/>
    <b v="1"/>
    <n v="1.25"/>
  </r>
  <r>
    <s v="Processed"/>
    <s v="VJ300320692"/>
    <x v="3"/>
    <x v="4"/>
    <s v="Coca Cola - Zero Sugar"/>
    <s v="Carbonated"/>
    <n v="14990633490"/>
    <s v="Tuesday, April 19, 2022"/>
    <s v="Cash"/>
    <n v="142"/>
    <n v="1.5"/>
    <n v="1"/>
    <n v="142"/>
    <n v="1.5"/>
    <n v="1"/>
    <n v="1.5"/>
    <n v="1.5"/>
    <d v="2022-04-19T00:00:00"/>
    <x v="44"/>
    <x v="0"/>
    <x v="0"/>
    <b v="1"/>
    <n v="1.5"/>
  </r>
  <r>
    <s v="Processed"/>
    <s v="VJ300320692"/>
    <x v="3"/>
    <x v="4"/>
    <s v="Coca Cola - Zero Sugar"/>
    <s v="Carbonated"/>
    <n v="14990640462"/>
    <s v="Tuesday, April 19, 2022"/>
    <s v="Cash"/>
    <n v="142"/>
    <n v="1.5"/>
    <n v="1"/>
    <n v="142"/>
    <n v="1.5"/>
    <n v="1"/>
    <n v="1.5"/>
    <n v="1.5"/>
    <d v="2022-04-19T00:00:00"/>
    <x v="44"/>
    <x v="0"/>
    <x v="0"/>
    <b v="1"/>
    <n v="1.5"/>
  </r>
  <r>
    <s v="Processed"/>
    <s v="VJ300320686"/>
    <x v="1"/>
    <x v="2"/>
    <s v="Miss Vickie's Potato Chip - Sea Salt &amp; Vinega"/>
    <s v="Food"/>
    <n v="14990837788"/>
    <s v="Tuesday, April 19, 2022"/>
    <s v="Cash"/>
    <n v="110"/>
    <n v="1.5"/>
    <n v="1"/>
    <n v="110"/>
    <n v="1.5"/>
    <n v="1"/>
    <n v="1.5"/>
    <n v="1.5"/>
    <d v="2022-04-19T00:00:00"/>
    <x v="3"/>
    <x v="1"/>
    <x v="1"/>
    <b v="1"/>
    <n v="1.5"/>
  </r>
  <r>
    <s v="Processed"/>
    <s v="VJ300320609"/>
    <x v="2"/>
    <x v="3"/>
    <s v="Monster Energy Original"/>
    <s v="Carbonated"/>
    <n v="14990907560"/>
    <s v="Tuesday, April 19, 2022"/>
    <s v="Cash"/>
    <n v="146"/>
    <n v="3"/>
    <n v="1"/>
    <n v="146"/>
    <n v="3"/>
    <n v="1"/>
    <n v="3"/>
    <n v="3"/>
    <d v="2022-04-19T00:00:00"/>
    <x v="5"/>
    <x v="0"/>
    <x v="0"/>
    <b v="1"/>
    <n v="3"/>
  </r>
  <r>
    <s v="Processed"/>
    <s v="VJ300320692"/>
    <x v="3"/>
    <x v="4"/>
    <s v="Poland Springs Water"/>
    <s v="Water"/>
    <n v="14991194163"/>
    <s v="Tuesday, April 19, 2022"/>
    <s v="Credit"/>
    <n v="144"/>
    <n v="1.5"/>
    <n v="1"/>
    <n v="144"/>
    <n v="1.5"/>
    <n v="1"/>
    <n v="1.5"/>
    <n v="1.5"/>
    <d v="2022-04-19T00:00:00"/>
    <x v="29"/>
    <x v="3"/>
    <x v="3"/>
    <b v="1"/>
    <n v="1.5"/>
  </r>
  <r>
    <s v="Processed"/>
    <s v="VJ300320692"/>
    <x v="3"/>
    <x v="4"/>
    <s v="Coca Cola - Zero Sugar"/>
    <s v="Carbonated"/>
    <n v="14991136396"/>
    <s v="Tuesday, April 19, 2022"/>
    <s v="Credit"/>
    <n v="142"/>
    <n v="1.5"/>
    <n v="1"/>
    <n v="142"/>
    <n v="1.5"/>
    <n v="1"/>
    <n v="1.5"/>
    <n v="1.5"/>
    <d v="2022-04-19T00:00:00"/>
    <x v="44"/>
    <x v="0"/>
    <x v="0"/>
    <b v="1"/>
    <n v="1.5"/>
  </r>
  <r>
    <s v="Processed"/>
    <s v="VJ300320609"/>
    <x v="2"/>
    <x v="3"/>
    <s v="Quaker Apple Cinnamon Rice Crisps"/>
    <s v="Food"/>
    <n v="14991403831"/>
    <s v="Tuesday, April 19, 2022"/>
    <s v="Credit"/>
    <n v="124"/>
    <n v="1"/>
    <n v="1"/>
    <n v="124"/>
    <n v="1"/>
    <n v="1"/>
    <n v="1"/>
    <n v="3.5"/>
    <d v="2022-04-19T00:00:00"/>
    <x v="119"/>
    <x v="1"/>
    <x v="1"/>
    <b v="1"/>
    <n v="1"/>
  </r>
  <r>
    <s v="Processed"/>
    <s v="VJ300320609"/>
    <x v="2"/>
    <x v="3"/>
    <s v="Quaker ButterMilk Ranch Rice Crisps"/>
    <s v="Food"/>
    <n v="14991403831"/>
    <s v="Tuesday, April 19, 2022"/>
    <s v="Credit"/>
    <n v="125"/>
    <n v="1"/>
    <n v="1"/>
    <n v="125"/>
    <n v="1"/>
    <n v="1"/>
    <n v="1"/>
    <n v="3.5"/>
    <d v="2022-04-19T00:00:00"/>
    <x v="121"/>
    <x v="1"/>
    <x v="1"/>
    <b v="1"/>
    <n v="1"/>
  </r>
  <r>
    <s v="Processed"/>
    <s v="VJ300320609"/>
    <x v="2"/>
    <x v="3"/>
    <s v="Quaker Cheddar Rice Crisps"/>
    <s v="Food"/>
    <n v="14991403831"/>
    <s v="Tuesday, April 19, 2022"/>
    <s v="Credit"/>
    <n v="120"/>
    <n v="1.5"/>
    <n v="1"/>
    <n v="120"/>
    <n v="1.5"/>
    <n v="1"/>
    <n v="1.5"/>
    <n v="3.5"/>
    <d v="2022-04-19T00:00:00"/>
    <x v="126"/>
    <x v="1"/>
    <x v="1"/>
    <b v="1"/>
    <n v="1.5"/>
  </r>
  <r>
    <s v="Processed"/>
    <s v="VJ300320686"/>
    <x v="1"/>
    <x v="2"/>
    <s v="Miss Vickie's Potato Chip - Sea Salt &amp; Vinega"/>
    <s v="Food"/>
    <n v="14991730453"/>
    <s v="Tuesday, April 19, 2022"/>
    <s v="Cash"/>
    <n v="110"/>
    <n v="1.5"/>
    <n v="1"/>
    <n v="110"/>
    <n v="1.5"/>
    <n v="1"/>
    <n v="1.5"/>
    <n v="1.5"/>
    <d v="2022-04-19T00:00:00"/>
    <x v="3"/>
    <x v="1"/>
    <x v="1"/>
    <b v="1"/>
    <n v="1.5"/>
  </r>
  <r>
    <s v="Processed"/>
    <s v="VJ300320686"/>
    <x v="1"/>
    <x v="2"/>
    <s v="Miss Vickie's Potato Chip - Smokehouse BBQ"/>
    <s v="Food"/>
    <n v="14991918235"/>
    <s v="Tuesday, April 19, 2022"/>
    <s v="Credit"/>
    <n v="111"/>
    <n v="1.5"/>
    <n v="1"/>
    <n v="111"/>
    <n v="1.5"/>
    <n v="1"/>
    <n v="1.5"/>
    <n v="1.5"/>
    <d v="2022-04-19T00:00:00"/>
    <x v="51"/>
    <x v="1"/>
    <x v="1"/>
    <b v="1"/>
    <n v="1.5"/>
  </r>
  <r>
    <s v="Processed"/>
    <s v="VJ300320609"/>
    <x v="2"/>
    <x v="3"/>
    <s v="Coca Cola - Zero Sugar"/>
    <s v="Carbonated"/>
    <n v="14992167143"/>
    <s v="Tuesday, April 19, 2022"/>
    <s v="Cash"/>
    <n v="142"/>
    <n v="1.5"/>
    <n v="1"/>
    <n v="142"/>
    <n v="1.5"/>
    <n v="1"/>
    <n v="1.5"/>
    <n v="1.5"/>
    <d v="2022-04-19T00:00:00"/>
    <x v="44"/>
    <x v="0"/>
    <x v="0"/>
    <b v="1"/>
    <n v="1.5"/>
  </r>
  <r>
    <s v="Processed"/>
    <s v="VJ300320692"/>
    <x v="3"/>
    <x v="4"/>
    <s v="Spindrift - Sparkling Water - Pineapple"/>
    <s v="Carbonated"/>
    <n v="14992581458"/>
    <s v="Tuesday, April 19, 2022"/>
    <s v="Credit"/>
    <n v="140"/>
    <n v="1.5"/>
    <n v="1"/>
    <n v="140"/>
    <n v="1.5"/>
    <n v="1"/>
    <n v="1.5"/>
    <n v="1.5"/>
    <d v="2022-04-19T00:00:00"/>
    <x v="92"/>
    <x v="0"/>
    <x v="0"/>
    <b v="1"/>
    <n v="1.5"/>
  </r>
  <r>
    <s v="Processed"/>
    <s v="VJ300320692"/>
    <x v="3"/>
    <x v="4"/>
    <s v="SunChips Multigrain - Salsa"/>
    <s v="Food"/>
    <n v="14992596726"/>
    <s v="Tuesday, April 19, 2022"/>
    <s v="Cash"/>
    <n v="113"/>
    <n v="1.5"/>
    <n v="1"/>
    <n v="113"/>
    <n v="1.5"/>
    <n v="1"/>
    <n v="1.5"/>
    <n v="1.5"/>
    <d v="2022-04-19T00:00:00"/>
    <x v="27"/>
    <x v="1"/>
    <x v="1"/>
    <b v="1"/>
    <n v="1.5"/>
  </r>
  <r>
    <s v="Processed"/>
    <s v="VJ300320611"/>
    <x v="0"/>
    <x v="0"/>
    <s v="Snapple Diet Tea - Raspberry"/>
    <s v="Non Carbonated"/>
    <n v="14992900785"/>
    <s v="Tuesday, April 19, 2022"/>
    <s v="Credit"/>
    <n v="145"/>
    <n v="2.5"/>
    <n v="1"/>
    <n v="145"/>
    <n v="2.5"/>
    <n v="1"/>
    <n v="2.5"/>
    <n v="2.5"/>
    <d v="2022-04-22T00:00:00"/>
    <x v="31"/>
    <x v="2"/>
    <x v="2"/>
    <b v="1"/>
    <n v="2.5"/>
  </r>
  <r>
    <s v="Processed"/>
    <s v="VJ300320692"/>
    <x v="3"/>
    <x v="4"/>
    <s v="Coca Cola - Zero Sugar"/>
    <s v="Carbonated"/>
    <n v="14993036765"/>
    <s v="Tuesday, April 19, 2022"/>
    <s v="Credit"/>
    <n v="142"/>
    <n v="1.5"/>
    <n v="1"/>
    <n v="142"/>
    <n v="1.5"/>
    <n v="1"/>
    <n v="1.5"/>
    <n v="1.5"/>
    <d v="2022-04-19T00:00:00"/>
    <x v="44"/>
    <x v="0"/>
    <x v="0"/>
    <b v="1"/>
    <n v="1.5"/>
  </r>
  <r>
    <s v="Processed"/>
    <s v="VJ300205292"/>
    <x v="0"/>
    <x v="1"/>
    <s v="Coca Cola - Zero Sugar"/>
    <s v="Carbonated"/>
    <n v="14993230980"/>
    <s v="Tuesday, April 19, 2022"/>
    <s v="Cash"/>
    <n v="140"/>
    <n v="1.5"/>
    <n v="1"/>
    <n v="140"/>
    <n v="1.5"/>
    <n v="1"/>
    <n v="1.5"/>
    <n v="1.5"/>
    <d v="2022-04-19T00:00:00"/>
    <x v="44"/>
    <x v="0"/>
    <x v="0"/>
    <b v="1"/>
    <n v="1.5"/>
  </r>
  <r>
    <s v="Processed"/>
    <s v="VJ300205292"/>
    <x v="0"/>
    <x v="1"/>
    <s v="Poland Springs Water"/>
    <s v="Water"/>
    <n v="14993242868"/>
    <s v="Tuesday, April 19, 2022"/>
    <s v="Credit"/>
    <n v="144"/>
    <n v="1.5"/>
    <n v="1"/>
    <n v="144"/>
    <n v="1.5"/>
    <n v="1"/>
    <n v="1.5"/>
    <n v="1.5"/>
    <d v="2022-04-19T00:00:00"/>
    <x v="29"/>
    <x v="3"/>
    <x v="3"/>
    <b v="1"/>
    <n v="1.5"/>
  </r>
  <r>
    <s v="Processed"/>
    <s v="VJ300320609"/>
    <x v="2"/>
    <x v="3"/>
    <s v="Coca Cola - Zero Sugar"/>
    <s v="Carbonated"/>
    <n v="14993472534"/>
    <s v="Tuesday, April 19, 2022"/>
    <s v="Cash"/>
    <n v="141"/>
    <n v="1.5"/>
    <n v="1"/>
    <n v="141"/>
    <n v="1.5"/>
    <n v="1"/>
    <n v="1.5"/>
    <n v="1.5"/>
    <d v="2022-04-19T00:00:00"/>
    <x v="44"/>
    <x v="0"/>
    <x v="0"/>
    <b v="1"/>
    <n v="1.5"/>
  </r>
  <r>
    <s v="Processed"/>
    <s v="VJ300320609"/>
    <x v="2"/>
    <x v="3"/>
    <s v="Coca Cola - Zero Sugar"/>
    <s v="Carbonated"/>
    <n v="14993738861"/>
    <s v="Tuesday, April 19, 2022"/>
    <s v="Credit"/>
    <n v="141"/>
    <n v="1.5"/>
    <n v="1"/>
    <n v="141"/>
    <n v="1.5"/>
    <n v="1"/>
    <n v="1.5"/>
    <n v="1.5"/>
    <d v="2022-04-19T00:00:00"/>
    <x v="44"/>
    <x v="0"/>
    <x v="0"/>
    <b v="1"/>
    <n v="1.5"/>
  </r>
  <r>
    <s v="Processed"/>
    <s v="VJ300320609"/>
    <x v="2"/>
    <x v="3"/>
    <s v="Cheetos - Fleming Hot Crunchy"/>
    <s v="Food"/>
    <n v="14993820036"/>
    <s v="Tuesday, April 19, 2022"/>
    <s v="Cash"/>
    <n v="123"/>
    <n v="1.5"/>
    <n v="1"/>
    <n v="123"/>
    <n v="1.5"/>
    <n v="1"/>
    <n v="1.5"/>
    <n v="1.5"/>
    <d v="2022-04-19T00:00:00"/>
    <x v="16"/>
    <x v="1"/>
    <x v="1"/>
    <b v="1"/>
    <n v="1.5"/>
  </r>
  <r>
    <s v="Processed"/>
    <s v="VJ300320609"/>
    <x v="2"/>
    <x v="3"/>
    <s v="Coca Cola - Zero Sugar"/>
    <s v="Carbonated"/>
    <n v="14993833938"/>
    <s v="Tuesday, April 19, 2022"/>
    <s v="Cash"/>
    <n v="141"/>
    <n v="1.5"/>
    <n v="1"/>
    <n v="141"/>
    <n v="1.5"/>
    <n v="1"/>
    <n v="1.5"/>
    <n v="1.5"/>
    <d v="2022-04-19T00:00:00"/>
    <x v="44"/>
    <x v="0"/>
    <x v="0"/>
    <b v="1"/>
    <n v="1.5"/>
  </r>
  <r>
    <s v="Processed"/>
    <s v="VJ300320609"/>
    <x v="2"/>
    <x v="3"/>
    <s v="Coca Cola - Zero Sugar"/>
    <s v="Carbonated"/>
    <n v="14993862460"/>
    <s v="Tuesday, April 19, 2022"/>
    <s v="Cash"/>
    <n v="141"/>
    <n v="1.5"/>
    <n v="1"/>
    <n v="141"/>
    <n v="1.5"/>
    <n v="1"/>
    <n v="1.5"/>
    <n v="1.5"/>
    <d v="2022-04-19T00:00:00"/>
    <x v="44"/>
    <x v="0"/>
    <x v="0"/>
    <b v="1"/>
    <n v="1.5"/>
  </r>
  <r>
    <s v="Processed"/>
    <s v="VJ300320609"/>
    <x v="2"/>
    <x v="3"/>
    <s v="Jacks Links Bar Beef Strip"/>
    <s v="Food"/>
    <n v="14993863576"/>
    <s v="Tuesday, April 19, 2022"/>
    <s v="Cash"/>
    <n v="137"/>
    <n v="2"/>
    <n v="1"/>
    <n v="137"/>
    <n v="2"/>
    <n v="1"/>
    <n v="2"/>
    <n v="2"/>
    <d v="2022-04-19T00:00:00"/>
    <x v="14"/>
    <x v="1"/>
    <x v="1"/>
    <b v="1"/>
    <n v="2"/>
  </r>
  <r>
    <s v="Processed"/>
    <s v="VJ300320609"/>
    <x v="2"/>
    <x v="3"/>
    <s v="KitKat - Crisp Wafers"/>
    <s v="Food"/>
    <n v="14993865318"/>
    <s v="Tuesday, April 19, 2022"/>
    <s v="Cash"/>
    <n v="134"/>
    <n v="2"/>
    <n v="1"/>
    <n v="134"/>
    <n v="2"/>
    <n v="1"/>
    <n v="2"/>
    <n v="2"/>
    <d v="2022-04-19T00:00:00"/>
    <x v="10"/>
    <x v="1"/>
    <x v="1"/>
    <b v="1"/>
    <n v="2"/>
  </r>
  <r>
    <s v="Processed"/>
    <s v="VJ300320609"/>
    <x v="2"/>
    <x v="3"/>
    <s v="Newtons Fig Bar"/>
    <s v="Food"/>
    <n v="14993866494"/>
    <s v="Tuesday, April 19, 2022"/>
    <s v="Cash"/>
    <n v="136"/>
    <n v="1.5"/>
    <n v="1"/>
    <n v="136"/>
    <n v="1.5"/>
    <n v="1"/>
    <n v="1.5"/>
    <n v="1.5"/>
    <d v="2022-04-19T00:00:00"/>
    <x v="26"/>
    <x v="1"/>
    <x v="1"/>
    <b v="1"/>
    <n v="1.5"/>
  </r>
  <r>
    <s v="Processed"/>
    <s v="VJ300320609"/>
    <x v="2"/>
    <x v="3"/>
    <s v="KitKat - Crisp Wafers"/>
    <s v="Food"/>
    <n v="14993990504"/>
    <s v="Tuesday, April 19, 2022"/>
    <s v="Credit"/>
    <n v="134"/>
    <n v="2"/>
    <n v="1"/>
    <n v="134"/>
    <n v="2"/>
    <n v="1"/>
    <n v="2"/>
    <n v="2"/>
    <d v="2022-04-19T00:00:00"/>
    <x v="10"/>
    <x v="1"/>
    <x v="1"/>
    <b v="1"/>
    <n v="2"/>
  </r>
  <r>
    <s v="Processed"/>
    <s v="VJ300320609"/>
    <x v="2"/>
    <x v="3"/>
    <s v="Monster Energy Original"/>
    <s v="Carbonated"/>
    <n v="14993991916"/>
    <s v="Tuesday, April 19, 2022"/>
    <s v="Cash"/>
    <n v="146"/>
    <n v="3"/>
    <n v="1"/>
    <n v="146"/>
    <n v="3"/>
    <n v="1"/>
    <n v="3"/>
    <n v="3"/>
    <d v="2022-04-19T00:00:00"/>
    <x v="5"/>
    <x v="0"/>
    <x v="0"/>
    <b v="1"/>
    <n v="3"/>
  </r>
  <r>
    <s v="Processed"/>
    <s v="VJ300320609"/>
    <x v="2"/>
    <x v="3"/>
    <s v="Monster Energy Original"/>
    <s v="Carbonated"/>
    <n v="14994304684"/>
    <s v="Wednesday, April 20, 2022"/>
    <s v="Cash"/>
    <n v="146"/>
    <n v="3"/>
    <n v="1"/>
    <n v="146"/>
    <n v="3"/>
    <n v="1"/>
    <n v="3"/>
    <n v="3"/>
    <d v="2022-04-19T00:00:00"/>
    <x v="5"/>
    <x v="0"/>
    <x v="0"/>
    <b v="1"/>
    <n v="3"/>
  </r>
  <r>
    <s v="Processed"/>
    <s v="VJ300320609"/>
    <x v="2"/>
    <x v="3"/>
    <s v="Quaker Caramel Rice Crisps"/>
    <s v="Food"/>
    <n v="14995056797"/>
    <s v="Wednesday, April 20, 2022"/>
    <s v="Credit"/>
    <n v="122"/>
    <n v="1.5"/>
    <n v="1"/>
    <n v="122"/>
    <n v="1.5"/>
    <n v="1"/>
    <n v="1.5"/>
    <n v="3"/>
    <d v="2022-04-20T00:00:00"/>
    <x v="115"/>
    <x v="1"/>
    <x v="1"/>
    <b v="1"/>
    <n v="1.5"/>
  </r>
  <r>
    <s v="Processed"/>
    <s v="VJ300320609"/>
    <x v="2"/>
    <x v="3"/>
    <s v="Cheetos - Fleming Hot Crunchy"/>
    <s v="Food"/>
    <n v="14995056797"/>
    <s v="Wednesday, April 20, 2022"/>
    <s v="Credit"/>
    <n v="123"/>
    <n v="1.5"/>
    <n v="1"/>
    <n v="123"/>
    <n v="1.5"/>
    <n v="1"/>
    <n v="1.5"/>
    <n v="3"/>
    <d v="2022-04-20T00:00:00"/>
    <x v="16"/>
    <x v="1"/>
    <x v="1"/>
    <b v="1"/>
    <n v="1.5"/>
  </r>
  <r>
    <s v="Processed"/>
    <s v="VJ300320692"/>
    <x v="3"/>
    <x v="4"/>
    <s v="Belvita Snack Packs - Chocolate"/>
    <s v="Food"/>
    <n v="14995122177"/>
    <s v="Wednesday, April 20, 2022"/>
    <s v="Credit"/>
    <n v="123"/>
    <n v="1.5"/>
    <n v="1"/>
    <n v="123"/>
    <n v="1.5"/>
    <n v="1"/>
    <n v="1.5"/>
    <n v="1.5"/>
    <d v="2022-04-20T00:00:00"/>
    <x v="116"/>
    <x v="1"/>
    <x v="1"/>
    <b v="1"/>
    <n v="1.5"/>
  </r>
  <r>
    <s v="Processed"/>
    <s v="VJ300320692"/>
    <x v="3"/>
    <x v="4"/>
    <s v="Poland Springs Water"/>
    <s v="Water"/>
    <n v="14995228165"/>
    <s v="Wednesday, April 20, 2022"/>
    <s v="Credit"/>
    <n v="144"/>
    <n v="1.5"/>
    <n v="1"/>
    <n v="144"/>
    <n v="1.5"/>
    <n v="1"/>
    <n v="1.5"/>
    <n v="1.5"/>
    <d v="2022-04-20T00:00:00"/>
    <x v="29"/>
    <x v="3"/>
    <x v="3"/>
    <b v="1"/>
    <n v="1.5"/>
  </r>
  <r>
    <s v="Processed"/>
    <s v="VJ300320686"/>
    <x v="1"/>
    <x v="2"/>
    <s v="SunChips Multigrain - Harvest Cheddar"/>
    <s v="Food"/>
    <n v="14995508242"/>
    <s v="Wednesday, April 20, 2022"/>
    <s v="Cash"/>
    <n v="123"/>
    <n v="1.5"/>
    <n v="1"/>
    <n v="123"/>
    <n v="1.5"/>
    <n v="1"/>
    <n v="1.5"/>
    <n v="1.5"/>
    <d v="2022-04-20T00:00:00"/>
    <x v="35"/>
    <x v="1"/>
    <x v="1"/>
    <b v="1"/>
    <n v="1.5"/>
  </r>
  <r>
    <s v="Processed"/>
    <s v="VJ300320611"/>
    <x v="0"/>
    <x v="0"/>
    <s v="Cheetos Baked - Flaming Hot"/>
    <s v="Food"/>
    <n v="14996350474"/>
    <s v="Wednesday, April 20, 2022"/>
    <s v="Cash"/>
    <n v="124"/>
    <n v="1.5"/>
    <n v="1"/>
    <n v="124"/>
    <n v="1.5"/>
    <n v="1"/>
    <n v="1.5"/>
    <n v="1.5"/>
    <d v="2022-04-22T00:00:00"/>
    <x v="23"/>
    <x v="1"/>
    <x v="1"/>
    <b v="1"/>
    <n v="1.5"/>
  </r>
  <r>
    <s v="Processed"/>
    <s v="VJ300320611"/>
    <x v="0"/>
    <x v="0"/>
    <s v="KitKat - Crisp Wafers"/>
    <s v="Food"/>
    <n v="14996652495"/>
    <s v="Wednesday, April 20, 2022"/>
    <s v="Cash"/>
    <n v="135"/>
    <n v="2"/>
    <n v="1"/>
    <n v="135"/>
    <n v="2"/>
    <n v="1"/>
    <n v="2"/>
    <n v="2"/>
    <d v="2022-04-22T00:00:00"/>
    <x v="10"/>
    <x v="1"/>
    <x v="1"/>
    <b v="1"/>
    <n v="2"/>
  </r>
  <r>
    <s v="Processed"/>
    <s v="VJ300320609"/>
    <x v="2"/>
    <x v="3"/>
    <s v="Quaker Caramel Rice Crisps"/>
    <s v="Food"/>
    <n v="14996834927"/>
    <s v="Wednesday, April 20, 2022"/>
    <s v="Credit"/>
    <n v="122"/>
    <n v="1.5"/>
    <n v="1"/>
    <n v="122"/>
    <n v="1.5"/>
    <n v="1"/>
    <n v="1.5"/>
    <n v="3"/>
    <d v="2022-04-20T00:00:00"/>
    <x v="115"/>
    <x v="1"/>
    <x v="1"/>
    <b v="1"/>
    <n v="1.5"/>
  </r>
  <r>
    <s v="Processed"/>
    <s v="VJ300320609"/>
    <x v="2"/>
    <x v="3"/>
    <s v="Pop Corners - Kettle Corn"/>
    <s v="Food"/>
    <n v="14996834927"/>
    <s v="Wednesday, April 20, 2022"/>
    <s v="Credit"/>
    <n v="111"/>
    <n v="1.5"/>
    <n v="1"/>
    <n v="111"/>
    <n v="1.5"/>
    <n v="1"/>
    <n v="1.5"/>
    <n v="3"/>
    <d v="2022-04-20T00:00:00"/>
    <x v="113"/>
    <x v="1"/>
    <x v="1"/>
    <b v="1"/>
    <n v="1.5"/>
  </r>
  <r>
    <s v="Processed"/>
    <s v="VJ300320692"/>
    <x v="3"/>
    <x v="4"/>
    <s v="Seapoint Farms Dry Roasted Edamame - Wasabi"/>
    <s v="Food"/>
    <n v="14996841477"/>
    <s v="Wednesday, April 20, 2022"/>
    <s v="Cash"/>
    <n v="122"/>
    <n v="2.5"/>
    <n v="1"/>
    <n v="122"/>
    <n v="2.5"/>
    <n v="1"/>
    <n v="2.5"/>
    <n v="2.5"/>
    <d v="2022-04-20T00:00:00"/>
    <x v="6"/>
    <x v="1"/>
    <x v="1"/>
    <b v="1"/>
    <n v="2.5"/>
  </r>
  <r>
    <s v="Processed"/>
    <s v="VJ300205292"/>
    <x v="0"/>
    <x v="1"/>
    <s v="Poland Springs Water"/>
    <s v="Water"/>
    <n v="14996849859"/>
    <s v="Wednesday, April 20, 2022"/>
    <s v="Cash"/>
    <n v="144"/>
    <n v="1.5"/>
    <n v="1"/>
    <n v="144"/>
    <n v="1.5"/>
    <n v="1"/>
    <n v="1.5"/>
    <n v="1.5"/>
    <d v="2022-04-20T00:00:00"/>
    <x v="29"/>
    <x v="3"/>
    <x v="3"/>
    <b v="1"/>
    <n v="1.5"/>
  </r>
  <r>
    <s v="Processed"/>
    <s v="VJ300320692"/>
    <x v="3"/>
    <x v="4"/>
    <s v="Keto Krisp - Almond Butter"/>
    <s v="Carbonated"/>
    <n v="14996874442"/>
    <s v="Wednesday, April 20, 2022"/>
    <s v="Cash"/>
    <n v="133"/>
    <n v="2"/>
    <n v="1"/>
    <n v="133"/>
    <n v="2"/>
    <n v="1"/>
    <n v="2"/>
    <n v="2"/>
    <d v="2022-04-20T00:00:00"/>
    <x v="64"/>
    <x v="0"/>
    <x v="0"/>
    <b v="1"/>
    <n v="2"/>
  </r>
  <r>
    <s v="Processed"/>
    <s v="VJ300320692"/>
    <x v="3"/>
    <x v="4"/>
    <s v="Spindrift - Sparkling Water - Pineapple"/>
    <s v="Carbonated"/>
    <n v="14996877074"/>
    <s v="Wednesday, April 20, 2022"/>
    <s v="Cash"/>
    <n v="140"/>
    <n v="1.5"/>
    <n v="1"/>
    <n v="140"/>
    <n v="1.5"/>
    <n v="1"/>
    <n v="1.5"/>
    <n v="1.5"/>
    <d v="2022-04-20T00:00:00"/>
    <x v="92"/>
    <x v="0"/>
    <x v="0"/>
    <b v="1"/>
    <n v="1.5"/>
  </r>
  <r>
    <s v="Processed"/>
    <s v="VJ300320609"/>
    <x v="2"/>
    <x v="3"/>
    <s v="Monster Energy Original"/>
    <s v="Carbonated"/>
    <n v="14997311644"/>
    <s v="Wednesday, April 20, 2022"/>
    <s v="Cash"/>
    <n v="146"/>
    <n v="3"/>
    <n v="1"/>
    <n v="146"/>
    <n v="3"/>
    <n v="1"/>
    <n v="3"/>
    <n v="3"/>
    <d v="2022-04-20T00:00:00"/>
    <x v="5"/>
    <x v="0"/>
    <x v="0"/>
    <b v="1"/>
    <n v="3"/>
  </r>
  <r>
    <s v="Processed"/>
    <s v="VJ300320686"/>
    <x v="1"/>
    <x v="2"/>
    <s v="Robert Irvine's - Fit Crunch -  Chocolate Pea"/>
    <s v="Food"/>
    <n v="14997367398"/>
    <s v="Wednesday, April 20, 2022"/>
    <s v="Credit"/>
    <n v="132"/>
    <n v="2"/>
    <n v="1"/>
    <n v="132"/>
    <n v="2"/>
    <n v="1"/>
    <n v="2"/>
    <n v="2"/>
    <d v="2022-04-20T00:00:00"/>
    <x v="21"/>
    <x v="1"/>
    <x v="1"/>
    <b v="1"/>
    <n v="2"/>
  </r>
  <r>
    <s v="Processed"/>
    <s v="VJ300205292"/>
    <x v="0"/>
    <x v="1"/>
    <s v="Miss Vickie's Potato Chip - Sea Salt Original"/>
    <s v="Food"/>
    <n v="14997514523"/>
    <s v="Wednesday, April 20, 2022"/>
    <s v="Cash"/>
    <n v="114"/>
    <n v="1.5"/>
    <n v="1"/>
    <n v="114"/>
    <n v="1.5"/>
    <n v="1"/>
    <n v="1.5"/>
    <n v="1.5"/>
    <d v="2022-04-20T00:00:00"/>
    <x v="13"/>
    <x v="1"/>
    <x v="1"/>
    <b v="1"/>
    <n v="1.5"/>
  </r>
  <r>
    <s v="Processed"/>
    <s v="VJ300320686"/>
    <x v="1"/>
    <x v="2"/>
    <s v="Robert Irvine's - Fit Crunch -  Chocolate Pea"/>
    <s v="Food"/>
    <n v="14997815957"/>
    <s v="Wednesday, April 20, 2022"/>
    <s v="Cash"/>
    <n v="132"/>
    <n v="2"/>
    <n v="1"/>
    <n v="132"/>
    <n v="2"/>
    <n v="1"/>
    <n v="2"/>
    <n v="2"/>
    <d v="2022-04-20T00:00:00"/>
    <x v="21"/>
    <x v="1"/>
    <x v="1"/>
    <b v="1"/>
    <n v="2"/>
  </r>
  <r>
    <s v="Processed"/>
    <s v="VJ300320692"/>
    <x v="3"/>
    <x v="4"/>
    <s v="Poland Springs Water"/>
    <s v="Water"/>
    <n v="14997853627"/>
    <s v="Wednesday, April 20, 2022"/>
    <s v="Credit"/>
    <n v="144"/>
    <n v="1.5"/>
    <n v="1"/>
    <n v="144"/>
    <n v="1.5"/>
    <n v="1"/>
    <n v="1.5"/>
    <n v="1.5"/>
    <d v="2022-04-20T00:00:00"/>
    <x v="29"/>
    <x v="3"/>
    <x v="3"/>
    <b v="1"/>
    <n v="1.5"/>
  </r>
  <r>
    <s v="Processed"/>
    <s v="VJ300320692"/>
    <x v="3"/>
    <x v="4"/>
    <s v="Spindrift - Sparkling Water - Pineapple"/>
    <s v="Carbonated"/>
    <n v="14997873262"/>
    <s v="Wednesday, April 20, 2022"/>
    <s v="Cash"/>
    <n v="140"/>
    <n v="1.5"/>
    <n v="1"/>
    <n v="140"/>
    <n v="1.5"/>
    <n v="1"/>
    <n v="1.5"/>
    <n v="1.5"/>
    <d v="2022-04-20T00:00:00"/>
    <x v="92"/>
    <x v="0"/>
    <x v="0"/>
    <b v="1"/>
    <n v="1.5"/>
  </r>
  <r>
    <s v="Processed"/>
    <s v="VJ300320692"/>
    <x v="3"/>
    <x v="4"/>
    <s v="Snapple Diet Tea - Peach Tea"/>
    <s v="Non Carbonated"/>
    <n v="14997945532"/>
    <s v="Wednesday, April 20, 2022"/>
    <s v="Credit"/>
    <n v="147"/>
    <n v="2.5"/>
    <n v="1"/>
    <n v="147"/>
    <n v="2.5"/>
    <n v="1"/>
    <n v="2.5"/>
    <n v="2.5"/>
    <d v="2022-04-20T00:00:00"/>
    <x v="37"/>
    <x v="2"/>
    <x v="2"/>
    <b v="1"/>
    <n v="2.5"/>
  </r>
  <r>
    <s v="Processed"/>
    <s v="VJ300320609"/>
    <x v="2"/>
    <x v="3"/>
    <s v="Coca Cola - Zero Sugar"/>
    <s v="Carbonated"/>
    <n v="14998096682"/>
    <s v="Wednesday, April 20, 2022"/>
    <s v="Cash"/>
    <n v="142"/>
    <n v="1.5"/>
    <n v="1"/>
    <n v="142"/>
    <n v="1.5"/>
    <n v="1"/>
    <n v="1.5"/>
    <n v="1.5"/>
    <d v="2022-04-20T00:00:00"/>
    <x v="44"/>
    <x v="0"/>
    <x v="0"/>
    <b v="1"/>
    <n v="1.5"/>
  </r>
  <r>
    <s v="Processed"/>
    <s v="VJ300320609"/>
    <x v="2"/>
    <x v="3"/>
    <s v="Coca Cola - Zero Sugar"/>
    <s v="Carbonated"/>
    <n v="14998097283"/>
    <s v="Wednesday, April 20, 2022"/>
    <s v="Cash"/>
    <n v="142"/>
    <n v="1.5"/>
    <n v="1"/>
    <n v="142"/>
    <n v="1.5"/>
    <n v="1"/>
    <n v="1.5"/>
    <n v="1.5"/>
    <d v="2022-04-20T00:00:00"/>
    <x v="44"/>
    <x v="0"/>
    <x v="0"/>
    <b v="1"/>
    <n v="1.5"/>
  </r>
  <r>
    <s v="Processed"/>
    <s v="VJ300320609"/>
    <x v="2"/>
    <x v="3"/>
    <s v="Monster Energy Original"/>
    <s v="Carbonated"/>
    <n v="14998210123"/>
    <s v="Wednesday, April 20, 2022"/>
    <s v="Credit"/>
    <n v="146"/>
    <n v="3"/>
    <n v="1"/>
    <n v="146"/>
    <n v="3"/>
    <n v="1"/>
    <n v="3"/>
    <n v="3"/>
    <d v="2022-04-20T00:00:00"/>
    <x v="5"/>
    <x v="0"/>
    <x v="0"/>
    <b v="1"/>
    <n v="3"/>
  </r>
  <r>
    <s v="Processed"/>
    <s v="VJ300205292"/>
    <x v="0"/>
    <x v="1"/>
    <s v="Oreo Mini"/>
    <s v="Food"/>
    <n v="14998424598"/>
    <s v="Wednesday, April 20, 2022"/>
    <s v="Cash"/>
    <n v="121"/>
    <n v="2"/>
    <n v="1"/>
    <n v="121"/>
    <n v="2"/>
    <n v="1"/>
    <n v="2"/>
    <n v="2"/>
    <d v="2022-04-20T00:00:00"/>
    <x v="18"/>
    <x v="1"/>
    <x v="1"/>
    <b v="1"/>
    <n v="2"/>
  </r>
  <r>
    <s v="Processed"/>
    <s v="VJ300320692"/>
    <x v="3"/>
    <x v="4"/>
    <s v="Takis FUGEO mini"/>
    <s v="Food"/>
    <n v="14998448400"/>
    <s v="Wednesday, April 20, 2022"/>
    <s v="Cash"/>
    <n v="121"/>
    <n v="1.5"/>
    <n v="1"/>
    <n v="121"/>
    <n v="1.5"/>
    <n v="1"/>
    <n v="1.5"/>
    <n v="1.5"/>
    <d v="2022-04-20T00:00:00"/>
    <x v="49"/>
    <x v="1"/>
    <x v="1"/>
    <b v="1"/>
    <n v="1.5"/>
  </r>
  <r>
    <s v="Processed"/>
    <s v="VJ300320692"/>
    <x v="3"/>
    <x v="4"/>
    <s v="Takis FUGEO mini"/>
    <s v="Food"/>
    <n v="14998450454"/>
    <s v="Wednesday, April 20, 2022"/>
    <s v="Cash"/>
    <n v="121"/>
    <n v="1.5"/>
    <n v="1"/>
    <n v="121"/>
    <n v="1.5"/>
    <n v="1"/>
    <n v="1.5"/>
    <n v="1.5"/>
    <d v="2022-04-20T00:00:00"/>
    <x v="49"/>
    <x v="1"/>
    <x v="1"/>
    <b v="1"/>
    <n v="1.5"/>
  </r>
  <r>
    <s v="Processed"/>
    <s v="VJ300320692"/>
    <x v="3"/>
    <x v="4"/>
    <s v="Takis FUGEO mini"/>
    <s v="Food"/>
    <n v="14998484947"/>
    <s v="Wednesday, April 20, 2022"/>
    <s v="Cash"/>
    <n v="121"/>
    <n v="1.5"/>
    <n v="1"/>
    <n v="121"/>
    <n v="1.5"/>
    <n v="1"/>
    <n v="1.5"/>
    <n v="1.5"/>
    <d v="2022-04-20T00:00:00"/>
    <x v="49"/>
    <x v="1"/>
    <x v="1"/>
    <b v="1"/>
    <n v="1.5"/>
  </r>
  <r>
    <s v="Processed"/>
    <s v="VJ300320692"/>
    <x v="3"/>
    <x v="4"/>
    <s v="Poland Springs Water"/>
    <s v="Water"/>
    <n v="14998488279"/>
    <s v="Wednesday, April 20, 2022"/>
    <s v="Cash"/>
    <n v="144"/>
    <n v="1.5"/>
    <n v="1"/>
    <n v="144"/>
    <n v="1.5"/>
    <n v="1"/>
    <n v="1.5"/>
    <n v="1.5"/>
    <d v="2022-04-20T00:00:00"/>
    <x v="29"/>
    <x v="3"/>
    <x v="3"/>
    <b v="1"/>
    <n v="1.5"/>
  </r>
  <r>
    <s v="Processed"/>
    <s v="VJ300320692"/>
    <x v="3"/>
    <x v="4"/>
    <s v="Takis FUGEO mini"/>
    <s v="Food"/>
    <n v="14998526322"/>
    <s v="Wednesday, April 20, 2022"/>
    <s v="Cash"/>
    <n v="121"/>
    <n v="1.5"/>
    <n v="1"/>
    <n v="121"/>
    <n v="1.5"/>
    <n v="1"/>
    <n v="1.5"/>
    <n v="1.5"/>
    <d v="2022-04-20T00:00:00"/>
    <x v="49"/>
    <x v="1"/>
    <x v="1"/>
    <b v="1"/>
    <n v="1.5"/>
  </r>
  <r>
    <s v="Processed"/>
    <s v="VJ300320692"/>
    <x v="3"/>
    <x v="4"/>
    <s v="Takis FUGEO mini"/>
    <s v="Food"/>
    <n v="14998526710"/>
    <s v="Wednesday, April 20, 2022"/>
    <s v="Cash"/>
    <n v="121"/>
    <n v="1.5"/>
    <n v="1"/>
    <n v="121"/>
    <n v="1.5"/>
    <n v="1"/>
    <n v="1.5"/>
    <n v="1.5"/>
    <d v="2022-04-20T00:00:00"/>
    <x v="49"/>
    <x v="1"/>
    <x v="1"/>
    <b v="1"/>
    <n v="1.5"/>
  </r>
  <r>
    <s v="Processed"/>
    <s v="VJ300320692"/>
    <x v="3"/>
    <x v="4"/>
    <s v="SunChips Multigrain - French Onion"/>
    <s v="Food"/>
    <n v="14998545603"/>
    <s v="Wednesday, April 20, 2022"/>
    <s v="Credit"/>
    <n v="111"/>
    <n v="1.5"/>
    <n v="1"/>
    <n v="111"/>
    <n v="1.5"/>
    <n v="1"/>
    <n v="1.5"/>
    <n v="1.5"/>
    <d v="2022-04-20T00:00:00"/>
    <x v="100"/>
    <x v="1"/>
    <x v="1"/>
    <b v="1"/>
    <n v="1.5"/>
  </r>
  <r>
    <s v="Processed"/>
    <s v="VJ300320692"/>
    <x v="3"/>
    <x v="4"/>
    <s v="CheezIt - Original"/>
    <s v="Food"/>
    <n v="14998889337"/>
    <s v="Wednesday, April 20, 2022"/>
    <s v="Credit"/>
    <n v="124"/>
    <n v="1.25"/>
    <n v="1"/>
    <n v="124"/>
    <n v="1.25"/>
    <n v="1"/>
    <n v="1.25"/>
    <n v="1.25"/>
    <d v="2022-04-20T00:00:00"/>
    <x v="48"/>
    <x v="1"/>
    <x v="1"/>
    <b v="1"/>
    <n v="1.25"/>
  </r>
  <r>
    <s v="Processed"/>
    <s v="VJ300320609"/>
    <x v="2"/>
    <x v="3"/>
    <s v="Coca Cola - Zero Sugar"/>
    <s v="Carbonated"/>
    <n v="14998951828"/>
    <s v="Wednesday, April 20, 2022"/>
    <s v="Cash"/>
    <n v="141"/>
    <n v="1.5"/>
    <n v="1"/>
    <n v="141"/>
    <n v="1.5"/>
    <n v="1"/>
    <n v="1.5"/>
    <n v="1.5"/>
    <d v="2022-04-20T00:00:00"/>
    <x v="44"/>
    <x v="0"/>
    <x v="0"/>
    <b v="1"/>
    <n v="1.5"/>
  </r>
  <r>
    <s v="Processed"/>
    <s v="VJ300320611"/>
    <x v="0"/>
    <x v="0"/>
    <s v="S. Pellegrino Sparkling Mineral Water"/>
    <s v="Water"/>
    <n v="14999019229"/>
    <s v="Wednesday, April 20, 2022"/>
    <s v="Cash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09"/>
    <x v="2"/>
    <x v="3"/>
    <s v="Chum Fruit Bites - Mango/Strawberry"/>
    <s v="Food"/>
    <n v="14999329760"/>
    <s v="Wednesday, April 20, 2022"/>
    <s v="Cash"/>
    <n v="132"/>
    <n v="1.25"/>
    <n v="1"/>
    <n v="132"/>
    <n v="1.25"/>
    <n v="1"/>
    <n v="1.25"/>
    <n v="1.25"/>
    <d v="2022-04-20T00:00:00"/>
    <x v="30"/>
    <x v="1"/>
    <x v="1"/>
    <b v="1"/>
    <n v="1.25"/>
  </r>
  <r>
    <s v="Processed"/>
    <s v="VJ300320611"/>
    <x v="0"/>
    <x v="0"/>
    <s v="Monster Energy Original"/>
    <s v="Carbonated"/>
    <n v="15000712418"/>
    <s v="Thursday, April 21, 2022"/>
    <s v="Credit"/>
    <n v="146"/>
    <n v="3"/>
    <n v="1"/>
    <n v="146"/>
    <n v="3"/>
    <n v="1"/>
    <n v="3"/>
    <n v="3"/>
    <d v="2022-04-22T00:00:00"/>
    <x v="5"/>
    <x v="0"/>
    <x v="0"/>
    <b v="1"/>
    <n v="3"/>
  </r>
  <r>
    <s v="Processed"/>
    <s v="VJ300320692"/>
    <x v="3"/>
    <x v="4"/>
    <s v="Bai Antioxidant - Tanzania Lemon Super Tea"/>
    <s v="Non Carbonated"/>
    <n v="15000796006"/>
    <s v="Thursday, April 21, 2022"/>
    <s v="Credit"/>
    <n v="145"/>
    <n v="2.75"/>
    <n v="1"/>
    <n v="145"/>
    <n v="2.75"/>
    <n v="1"/>
    <n v="2.75"/>
    <n v="2.75"/>
    <d v="2022-04-21T00:00:00"/>
    <x v="120"/>
    <x v="2"/>
    <x v="2"/>
    <b v="1"/>
    <n v="2.75"/>
  </r>
  <r>
    <s v="Processed"/>
    <s v="VJ300320686"/>
    <x v="1"/>
    <x v="2"/>
    <s v="Miss Vickie's Potato Chip - Sea Salt &amp; Vinega"/>
    <s v="Food"/>
    <n v="15001197930"/>
    <s v="Thursday, April 21, 2022"/>
    <s v="Cash"/>
    <n v="110"/>
    <n v="1.5"/>
    <n v="1"/>
    <n v="110"/>
    <n v="1.5"/>
    <n v="1"/>
    <n v="1.5"/>
    <n v="1.5"/>
    <d v="2022-04-21T00:00:00"/>
    <x v="3"/>
    <x v="1"/>
    <x v="1"/>
    <b v="1"/>
    <n v="1.5"/>
  </r>
  <r>
    <s v="Processed"/>
    <s v="VJ300320692"/>
    <x v="3"/>
    <x v="4"/>
    <s v="Genius Keto Bar - Chocolate Dream"/>
    <s v="Food"/>
    <n v="15001895437"/>
    <s v="Thursday, April 21, 2022"/>
    <s v="Cash"/>
    <n v="136"/>
    <n v="2"/>
    <n v="1"/>
    <n v="136"/>
    <n v="2"/>
    <n v="1"/>
    <n v="2"/>
    <n v="2"/>
    <d v="2022-04-21T00:00:00"/>
    <x v="96"/>
    <x v="1"/>
    <x v="1"/>
    <b v="1"/>
    <n v="2"/>
  </r>
  <r>
    <s v="Processed"/>
    <s v="VJ300320692"/>
    <x v="3"/>
    <x v="4"/>
    <s v="Spindrift - Sparkling Water - Pineapple"/>
    <s v="Carbonated"/>
    <n v="15001898031"/>
    <s v="Thursday, April 21, 2022"/>
    <s v="Cash"/>
    <n v="140"/>
    <n v="1.5"/>
    <n v="1"/>
    <n v="140"/>
    <n v="1.5"/>
    <n v="1"/>
    <n v="1.5"/>
    <n v="1.5"/>
    <d v="2022-04-21T00:00:00"/>
    <x v="92"/>
    <x v="0"/>
    <x v="0"/>
    <b v="1"/>
    <n v="1.5"/>
  </r>
  <r>
    <s v="Processed"/>
    <s v="VJ300320692"/>
    <x v="3"/>
    <x v="4"/>
    <s v="Takis FUGEO mini"/>
    <s v="Food"/>
    <n v="15002106071"/>
    <s v="Thursday, April 21, 2022"/>
    <s v="Cash"/>
    <n v="123"/>
    <n v="1.5"/>
    <n v="1"/>
    <n v="123"/>
    <n v="1.5"/>
    <n v="1"/>
    <n v="1.5"/>
    <n v="1.5"/>
    <d v="2022-04-21T00:00:00"/>
    <x v="49"/>
    <x v="1"/>
    <x v="1"/>
    <b v="1"/>
    <n v="1.5"/>
  </r>
  <r>
    <s v="Processed"/>
    <s v="VJ300320692"/>
    <x v="3"/>
    <x v="4"/>
    <s v="Pop Corners - White Cheddar"/>
    <s v="Food"/>
    <n v="15002295238"/>
    <s v="Thursday, April 21, 2022"/>
    <s v="Cash"/>
    <n v="113"/>
    <n v="1.5"/>
    <n v="1"/>
    <n v="113"/>
    <n v="1.5"/>
    <n v="1"/>
    <n v="1.5"/>
    <n v="1.5"/>
    <d v="2022-04-21T00:00:00"/>
    <x v="123"/>
    <x v="1"/>
    <x v="1"/>
    <b v="1"/>
    <n v="1.5"/>
  </r>
  <r>
    <s v="Processed"/>
    <s v="VJ300320692"/>
    <x v="3"/>
    <x v="4"/>
    <s v="Robert Irvine's - Fit Crunch -  Chocolate Pea"/>
    <s v="Food"/>
    <n v="15002969284"/>
    <s v="Thursday, April 21, 2022"/>
    <s v="Cash"/>
    <n v="131"/>
    <n v="2"/>
    <n v="1"/>
    <n v="131"/>
    <n v="2"/>
    <n v="1"/>
    <n v="2"/>
    <n v="2"/>
    <d v="2022-04-21T00:00:00"/>
    <x v="21"/>
    <x v="1"/>
    <x v="1"/>
    <b v="1"/>
    <n v="2"/>
  </r>
  <r>
    <s v="Processed"/>
    <s v="VJ300320692"/>
    <x v="3"/>
    <x v="4"/>
    <s v="Iberia Coconut Water"/>
    <s v="Non Carbonated"/>
    <n v="15003380095"/>
    <s v="Thursday, April 21, 2022"/>
    <s v="Credit"/>
    <n v="141"/>
    <n v="2"/>
    <n v="1"/>
    <n v="141"/>
    <n v="2"/>
    <n v="1"/>
    <n v="2"/>
    <n v="2"/>
    <d v="2022-04-21T00:00:00"/>
    <x v="93"/>
    <x v="2"/>
    <x v="2"/>
    <b v="1"/>
    <n v="2"/>
  </r>
  <r>
    <s v="Processed"/>
    <s v="VJ300320692"/>
    <x v="3"/>
    <x v="4"/>
    <s v="Oreo Mini"/>
    <s v="Food"/>
    <n v="15003425655"/>
    <s v="Thursday, April 21, 2022"/>
    <s v="Credit"/>
    <n v="120"/>
    <n v="2"/>
    <n v="1"/>
    <n v="120"/>
    <n v="2"/>
    <n v="1"/>
    <n v="2"/>
    <n v="2"/>
    <d v="2022-04-21T00:00:00"/>
    <x v="18"/>
    <x v="1"/>
    <x v="1"/>
    <b v="1"/>
    <n v="2"/>
  </r>
  <r>
    <s v="Processed"/>
    <s v="VJ300320611"/>
    <x v="0"/>
    <x v="0"/>
    <s v="S. Pellegrino Sparkling Mineral Water"/>
    <s v="Water"/>
    <n v="15003712751"/>
    <s v="Thursday, April 21, 2022"/>
    <s v="Credit"/>
    <n v="143"/>
    <n v="2"/>
    <n v="1"/>
    <n v="143"/>
    <n v="2"/>
    <n v="1"/>
    <n v="2"/>
    <n v="2"/>
    <d v="2022-04-22T00:00:00"/>
    <x v="24"/>
    <x v="3"/>
    <x v="3"/>
    <b v="1"/>
    <n v="2"/>
  </r>
  <r>
    <s v="Processed"/>
    <s v="VJ300320609"/>
    <x v="2"/>
    <x v="3"/>
    <s v="Quaker ButterMilk Ranch Rice Crisps"/>
    <s v="Food"/>
    <n v="15003866593"/>
    <s v="Thursday, April 21, 2022"/>
    <s v="Cash"/>
    <n v="125"/>
    <n v="1"/>
    <n v="1"/>
    <n v="125"/>
    <n v="1"/>
    <n v="1"/>
    <n v="1"/>
    <n v="1"/>
    <d v="2022-04-21T00:00:00"/>
    <x v="121"/>
    <x v="1"/>
    <x v="1"/>
    <b v="1"/>
    <n v="1"/>
  </r>
  <r>
    <s v="Processed"/>
    <s v="VJ300320692"/>
    <x v="3"/>
    <x v="4"/>
    <s v="Coca Cola - Zero Sugar"/>
    <s v="Carbonated"/>
    <n v="15003971386"/>
    <s v="Thursday, April 21, 2022"/>
    <s v="Credit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Monster Energy Original"/>
    <s v="Carbonated"/>
    <n v="15004099442"/>
    <s v="Thursday, April 21, 2022"/>
    <s v="Cash"/>
    <n v="146"/>
    <n v="3"/>
    <n v="1"/>
    <n v="146"/>
    <n v="3"/>
    <n v="1"/>
    <n v="3"/>
    <n v="3"/>
    <d v="2022-04-21T00:00:00"/>
    <x v="5"/>
    <x v="0"/>
    <x v="0"/>
    <b v="1"/>
    <n v="3"/>
  </r>
  <r>
    <s v="Processed"/>
    <s v="VJ300320692"/>
    <x v="3"/>
    <x v="4"/>
    <s v="Wonderful Pistachios - Variety"/>
    <s v="Food"/>
    <n v="15004191886"/>
    <s v="Thursday, April 21, 2022"/>
    <s v="Cash"/>
    <n v="134"/>
    <n v="2"/>
    <n v="1"/>
    <n v="134"/>
    <n v="2"/>
    <n v="1"/>
    <n v="2"/>
    <n v="2"/>
    <d v="2022-04-21T00:00:00"/>
    <x v="11"/>
    <x v="1"/>
    <x v="1"/>
    <b v="1"/>
    <n v="2"/>
  </r>
  <r>
    <s v="Processed"/>
    <s v="VJ300320692"/>
    <x v="3"/>
    <x v="4"/>
    <s v="Hungry Buddha - Coconut Cocoa"/>
    <s v="Food"/>
    <n v="15004202047"/>
    <s v="Thursday, April 21, 2022"/>
    <s v="Cash"/>
    <n v="139"/>
    <n v="2"/>
    <n v="1"/>
    <n v="139"/>
    <n v="2"/>
    <n v="1"/>
    <n v="2"/>
    <n v="2"/>
    <d v="2022-04-21T00:00:00"/>
    <x v="107"/>
    <x v="1"/>
    <x v="1"/>
    <b v="1"/>
    <n v="2"/>
  </r>
  <r>
    <s v="Processed"/>
    <s v="VJ300320611"/>
    <x v="0"/>
    <x v="0"/>
    <s v="Oreo Mini"/>
    <s v="Food"/>
    <n v="15004204286"/>
    <s v="Thursday, April 21, 2022"/>
    <s v="Credit"/>
    <n v="122"/>
    <n v="2"/>
    <n v="1"/>
    <n v="122"/>
    <n v="2"/>
    <n v="1"/>
    <n v="2"/>
    <n v="2"/>
    <d v="2022-04-22T00:00:00"/>
    <x v="18"/>
    <x v="1"/>
    <x v="1"/>
    <b v="1"/>
    <n v="2"/>
  </r>
  <r>
    <s v="Processed"/>
    <s v="VJ300205292"/>
    <x v="0"/>
    <x v="1"/>
    <s v="Oreo Mini"/>
    <s v="Food"/>
    <n v="15004229623"/>
    <s v="Thursday, April 21, 2022"/>
    <s v="Credit"/>
    <n v="121"/>
    <n v="2"/>
    <n v="1"/>
    <n v="121"/>
    <n v="2"/>
    <n v="1"/>
    <n v="2"/>
    <n v="2"/>
    <d v="2022-04-21T00:00:00"/>
    <x v="18"/>
    <x v="1"/>
    <x v="1"/>
    <b v="1"/>
    <n v="2"/>
  </r>
  <r>
    <s v="Processed"/>
    <s v="VJ300205292"/>
    <x v="0"/>
    <x v="1"/>
    <s v="KitKat - Crisp Wafers"/>
    <s v="Food"/>
    <n v="15004233750"/>
    <s v="Thursday, April 21, 2022"/>
    <s v="Credit"/>
    <n v="130"/>
    <n v="2"/>
    <n v="1"/>
    <n v="130"/>
    <n v="2"/>
    <n v="1"/>
    <n v="2"/>
    <n v="2"/>
    <d v="2022-04-21T00:00:00"/>
    <x v="10"/>
    <x v="1"/>
    <x v="1"/>
    <b v="1"/>
    <n v="2"/>
  </r>
  <r>
    <s v="Processed"/>
    <s v="VJ300320692"/>
    <x v="3"/>
    <x v="4"/>
    <s v="Pop Corners - Kettle Corn"/>
    <s v="Food"/>
    <n v="15004273054"/>
    <s v="Thursday, April 21, 2022"/>
    <s v="Credit"/>
    <n v="110"/>
    <n v="1.5"/>
    <n v="1"/>
    <n v="110"/>
    <n v="1.5"/>
    <n v="1"/>
    <n v="1.5"/>
    <n v="1.5"/>
    <d v="2022-04-21T00:00:00"/>
    <x v="113"/>
    <x v="1"/>
    <x v="1"/>
    <b v="1"/>
    <n v="1.5"/>
  </r>
  <r>
    <s v="Processed"/>
    <s v="VJ300320692"/>
    <x v="3"/>
    <x v="4"/>
    <s v="Pop Corners - White Cheddar"/>
    <s v="Food"/>
    <n v="15004276278"/>
    <s v="Thursday, April 21, 2022"/>
    <s v="Credit"/>
    <n v="113"/>
    <n v="1.5"/>
    <n v="1"/>
    <n v="113"/>
    <n v="1.5"/>
    <n v="1"/>
    <n v="1.5"/>
    <n v="1.5"/>
    <d v="2022-04-21T00:00:00"/>
    <x v="123"/>
    <x v="1"/>
    <x v="1"/>
    <b v="1"/>
    <n v="1.5"/>
  </r>
  <r>
    <s v="Processed"/>
    <s v="VJ300320692"/>
    <x v="3"/>
    <x v="4"/>
    <s v="Poland Springs Water"/>
    <s v="Water"/>
    <n v="15004423145"/>
    <s v="Thursday, April 21, 2022"/>
    <s v="Credit"/>
    <n v="144"/>
    <n v="1.5"/>
    <n v="1"/>
    <n v="144"/>
    <n v="1.5"/>
    <n v="1"/>
    <n v="1.5"/>
    <n v="1.5"/>
    <d v="2022-04-21T00:00:00"/>
    <x v="29"/>
    <x v="3"/>
    <x v="3"/>
    <b v="1"/>
    <n v="1.5"/>
  </r>
  <r>
    <s v="Processed"/>
    <s v="VJ300320609"/>
    <x v="2"/>
    <x v="3"/>
    <s v="Coca Cola - Zero Sugar"/>
    <s v="Carbonated"/>
    <n v="15004437151"/>
    <s v="Thursday, April 21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4451734"/>
    <s v="Thursday, April 21, 2022"/>
    <s v="Cash"/>
    <n v="141"/>
    <n v="1.5"/>
    <n v="1"/>
    <n v="141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4526254"/>
    <s v="Thursday, April 21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4554886"/>
    <s v="Thursday, April 21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5039892"/>
    <s v="Thursday, April 21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5041840"/>
    <s v="Thursday, April 21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Monster Energy Original"/>
    <s v="Carbonated"/>
    <n v="15005069404"/>
    <s v="Thursday, April 21, 2022"/>
    <s v="Credit"/>
    <n v="146"/>
    <n v="3"/>
    <n v="1"/>
    <n v="146"/>
    <n v="3"/>
    <n v="1"/>
    <n v="3"/>
    <n v="3"/>
    <d v="2022-04-21T00:00:00"/>
    <x v="5"/>
    <x v="0"/>
    <x v="0"/>
    <b v="1"/>
    <n v="3"/>
  </r>
  <r>
    <s v="Processed"/>
    <s v="VJ300320609"/>
    <x v="2"/>
    <x v="3"/>
    <s v="Coca Cola - Zero Sugar"/>
    <s v="Carbonated"/>
    <n v="15005206728"/>
    <s v="Friday, April 22, 2022"/>
    <s v="Cash"/>
    <n v="142"/>
    <n v="1.5"/>
    <n v="1"/>
    <n v="142"/>
    <n v="1.5"/>
    <n v="1"/>
    <n v="1.5"/>
    <n v="1.5"/>
    <d v="2022-04-21T00:00:00"/>
    <x v="44"/>
    <x v="0"/>
    <x v="0"/>
    <b v="1"/>
    <n v="1.5"/>
  </r>
  <r>
    <s v="Processed"/>
    <s v="VJ300320609"/>
    <x v="2"/>
    <x v="3"/>
    <s v="Coca Cola - Zero Sugar"/>
    <s v="Carbonated"/>
    <n v="15005805050"/>
    <s v="Friday, April 22, 2022"/>
    <s v="Cash"/>
    <n v="141"/>
    <n v="1.5"/>
    <n v="1"/>
    <n v="141"/>
    <n v="1.5"/>
    <n v="1"/>
    <n v="1.5"/>
    <n v="1.5"/>
    <d v="2022-04-22T00:00:00"/>
    <x v="44"/>
    <x v="0"/>
    <x v="0"/>
    <b v="1"/>
    <n v="1.5"/>
  </r>
  <r>
    <s v="Processed"/>
    <s v="VJ300320692"/>
    <x v="3"/>
    <x v="4"/>
    <s v="SunChips Multigrain - Original"/>
    <s v="Food"/>
    <n v="15007104821"/>
    <s v="Friday, April 22, 2022"/>
    <s v="Credit"/>
    <n v="114"/>
    <n v="1.5"/>
    <n v="1"/>
    <n v="114"/>
    <n v="1.5"/>
    <n v="1"/>
    <n v="1.5"/>
    <n v="1.5"/>
    <d v="2022-04-22T00:00:00"/>
    <x v="60"/>
    <x v="1"/>
    <x v="1"/>
    <b v="1"/>
    <n v="1.5"/>
  </r>
  <r>
    <s v="Processed"/>
    <s v="VJ300205292"/>
    <x v="0"/>
    <x v="1"/>
    <s v="SunChips Multigrain - Original"/>
    <s v="Food"/>
    <n v="15008098141"/>
    <s v="Friday, April 22, 2022"/>
    <s v="Cash"/>
    <n v="112"/>
    <n v="1.5"/>
    <n v="1"/>
    <n v="112"/>
    <n v="1.5"/>
    <n v="1"/>
    <n v="1.5"/>
    <n v="1.5"/>
    <d v="2022-04-22T00:00:00"/>
    <x v="60"/>
    <x v="1"/>
    <x v="1"/>
    <b v="1"/>
    <n v="1.5"/>
  </r>
  <r>
    <s v="Processed"/>
    <s v="VJ300320692"/>
    <x v="3"/>
    <x v="4"/>
    <s v="Bai Antioxidant - Tanzania Lemon Super Tea"/>
    <s v="Non Carbonated"/>
    <n v="15008266154"/>
    <s v="Friday, April 22, 2022"/>
    <s v="Cash"/>
    <n v="145"/>
    <n v="2.75"/>
    <n v="1"/>
    <n v="145"/>
    <n v="2.75"/>
    <n v="1"/>
    <n v="2.75"/>
    <n v="2.75"/>
    <d v="2022-04-22T00:00:00"/>
    <x v="120"/>
    <x v="2"/>
    <x v="2"/>
    <b v="1"/>
    <n v="2.75"/>
  </r>
  <r>
    <s v="Processed"/>
    <s v="VJ300320609"/>
    <x v="2"/>
    <x v="3"/>
    <s v="Quaker Caramel Rice Crisps"/>
    <s v="Food"/>
    <n v="15008386426"/>
    <s v="Friday, April 22, 2022"/>
    <s v="Cash"/>
    <n v="122"/>
    <n v="1.5"/>
    <n v="1"/>
    <n v="122"/>
    <n v="1.5"/>
    <n v="1"/>
    <n v="1.5"/>
    <n v="1.5"/>
    <d v="2022-04-22T00:00:00"/>
    <x v="115"/>
    <x v="1"/>
    <x v="1"/>
    <b v="1"/>
    <n v="1.5"/>
  </r>
  <r>
    <s v="Processed"/>
    <s v="VJ300320609"/>
    <x v="2"/>
    <x v="3"/>
    <s v="Quaker Apple Cinnamon Rice Crisps"/>
    <s v="Food"/>
    <n v="15008388984"/>
    <s v="Friday, April 22, 2022"/>
    <s v="Cash"/>
    <n v="124"/>
    <n v="1"/>
    <n v="1"/>
    <n v="124"/>
    <n v="1"/>
    <n v="1"/>
    <n v="1"/>
    <n v="1"/>
    <d v="2022-04-22T00:00:00"/>
    <x v="119"/>
    <x v="1"/>
    <x v="1"/>
    <b v="1"/>
    <n v="1"/>
  </r>
  <r>
    <s v="Processed"/>
    <s v="VJ300320609"/>
    <x v="2"/>
    <x v="3"/>
    <s v="Pop Corners - Kettle Corn"/>
    <s v="Food"/>
    <n v="15008390575"/>
    <s v="Friday, April 22, 2022"/>
    <s v="Cash"/>
    <n v="111"/>
    <n v="1.5"/>
    <n v="1"/>
    <n v="111"/>
    <n v="1.5"/>
    <n v="1"/>
    <n v="1.5"/>
    <n v="1.5"/>
    <d v="2022-04-22T00:00:00"/>
    <x v="113"/>
    <x v="1"/>
    <x v="1"/>
    <b v="1"/>
    <n v="1.5"/>
  </r>
  <r>
    <s v="Processed"/>
    <s v="VJ300320692"/>
    <x v="3"/>
    <x v="4"/>
    <s v="Poland Springs Water"/>
    <s v="Water"/>
    <n v="15008423446"/>
    <s v="Friday, April 22, 2022"/>
    <s v="Cash"/>
    <n v="144"/>
    <n v="1.5"/>
    <n v="1"/>
    <n v="144"/>
    <n v="1.5"/>
    <n v="1"/>
    <n v="1.5"/>
    <n v="1.5"/>
    <d v="2022-04-22T00:00:00"/>
    <x v="29"/>
    <x v="3"/>
    <x v="3"/>
    <b v="1"/>
    <n v="1.5"/>
  </r>
  <r>
    <s v="Processed"/>
    <s v="VJ300320692"/>
    <x v="3"/>
    <x v="4"/>
    <s v="Poland Springs Water"/>
    <s v="Water"/>
    <n v="15008576891"/>
    <s v="Friday, April 22, 2022"/>
    <s v="Cash"/>
    <n v="144"/>
    <n v="1.5"/>
    <n v="1"/>
    <n v="144"/>
    <n v="1.5"/>
    <n v="1"/>
    <n v="1.5"/>
    <n v="1.5"/>
    <d v="2022-04-22T00:00:00"/>
    <x v="29"/>
    <x v="3"/>
    <x v="3"/>
    <b v="1"/>
    <n v="1.5"/>
  </r>
  <r>
    <s v="Processed"/>
    <s v="VJ300320609"/>
    <x v="2"/>
    <x v="3"/>
    <s v="Newtons Fig Bar"/>
    <s v="Food"/>
    <n v="15008668430"/>
    <s v="Friday, April 22, 2022"/>
    <s v="Cash"/>
    <n v="136"/>
    <n v="1.5"/>
    <n v="1"/>
    <n v="136"/>
    <n v="1.5"/>
    <n v="1"/>
    <n v="1.5"/>
    <n v="1.5"/>
    <d v="2022-04-22T00:00:00"/>
    <x v="26"/>
    <x v="1"/>
    <x v="1"/>
    <b v="1"/>
    <n v="1.5"/>
  </r>
  <r>
    <s v="Processed"/>
    <s v="VJ300320609"/>
    <x v="2"/>
    <x v="3"/>
    <s v="Cheetos - Fleming Hot Crunchy"/>
    <s v="Food"/>
    <n v="15009026624"/>
    <s v="Friday, April 22, 2022"/>
    <s v="Cash"/>
    <n v="123"/>
    <n v="1.5"/>
    <n v="1"/>
    <n v="123"/>
    <n v="1.5"/>
    <n v="1"/>
    <n v="1.5"/>
    <n v="1.5"/>
    <d v="2022-04-22T00:00:00"/>
    <x v="16"/>
    <x v="1"/>
    <x v="1"/>
    <b v="1"/>
    <n v="1.5"/>
  </r>
  <r>
    <s v="Processed"/>
    <s v="VJ300205292"/>
    <x v="0"/>
    <x v="1"/>
    <s v="Vitamin Water - Squeezed Lemonade"/>
    <s v="Water"/>
    <n v="15009037268"/>
    <s v="Friday, April 22, 2022"/>
    <s v="Credit"/>
    <n v="147"/>
    <n v="2.75"/>
    <n v="1"/>
    <n v="147"/>
    <n v="2.75"/>
    <n v="1"/>
    <n v="2.75"/>
    <n v="2.75"/>
    <d v="2022-04-22T00:00:00"/>
    <x v="66"/>
    <x v="3"/>
    <x v="3"/>
    <b v="1"/>
    <n v="2.75"/>
  </r>
  <r>
    <s v="Processed"/>
    <s v="VJ300320611"/>
    <x v="0"/>
    <x v="0"/>
    <s v="Snyder's of Hanover Pretzel - Cheddar Cheese"/>
    <s v="Food"/>
    <n v="15009044963"/>
    <s v="Friday, April 22, 2022"/>
    <s v="Credit"/>
    <n v="120"/>
    <n v="1.5"/>
    <n v="1"/>
    <n v="120"/>
    <n v="1.5"/>
    <n v="1"/>
    <n v="1.5"/>
    <n v="3"/>
    <d v="2022-04-22T00:00:00"/>
    <x v="62"/>
    <x v="1"/>
    <x v="1"/>
    <b v="1"/>
    <n v="1.5"/>
  </r>
  <r>
    <s v="Processed"/>
    <s v="VJ300320611"/>
    <x v="0"/>
    <x v="0"/>
    <s v="Good Health Veggie Stix - Sea Salt"/>
    <s v="Food"/>
    <n v="15009044963"/>
    <s v="Friday, April 22, 2022"/>
    <s v="Credit"/>
    <n v="110"/>
    <n v="1.5"/>
    <n v="1"/>
    <n v="110"/>
    <n v="1.5"/>
    <n v="1"/>
    <n v="1.5"/>
    <n v="3"/>
    <d v="2022-04-22T00:00:00"/>
    <x v="36"/>
    <x v="1"/>
    <x v="1"/>
    <b v="1"/>
    <n v="1.5"/>
  </r>
  <r>
    <s v="Processed"/>
    <s v="VJ300205292"/>
    <x v="0"/>
    <x v="1"/>
    <s v="Monster Energy Original"/>
    <s v="Carbonated"/>
    <n v="15009221379"/>
    <s v="Friday, April 22, 2022"/>
    <s v="Cash"/>
    <n v="146"/>
    <n v="3"/>
    <n v="1"/>
    <n v="146"/>
    <n v="3"/>
    <n v="1"/>
    <n v="3"/>
    <n v="3"/>
    <d v="2022-04-22T00:00:00"/>
    <x v="5"/>
    <x v="0"/>
    <x v="0"/>
    <b v="1"/>
    <n v="3"/>
  </r>
  <r>
    <s v="Processed"/>
    <s v="VJ300320609"/>
    <x v="2"/>
    <x v="3"/>
    <s v="Coca Cola - Zero Sugar"/>
    <s v="Carbonated"/>
    <n v="15009905803"/>
    <s v="Friday, April 22, 2022"/>
    <s v="Cash"/>
    <n v="142"/>
    <n v="1.5"/>
    <n v="1"/>
    <n v="142"/>
    <n v="1.5"/>
    <n v="1"/>
    <n v="1.5"/>
    <n v="1.5"/>
    <d v="2022-04-22T00:00:00"/>
    <x v="44"/>
    <x v="0"/>
    <x v="0"/>
    <b v="1"/>
    <n v="1.5"/>
  </r>
  <r>
    <s v="Processed"/>
    <s v="VJ300205292"/>
    <x v="0"/>
    <x v="1"/>
    <s v="Vitamin Water - Ice Cool Blue Lavender"/>
    <s v="Water"/>
    <n v="15009956874"/>
    <s v="Friday, April 22, 2022"/>
    <s v="Credit"/>
    <n v="145"/>
    <n v="2.75"/>
    <n v="1"/>
    <n v="145"/>
    <n v="2.75"/>
    <n v="1"/>
    <n v="2.75"/>
    <n v="2.75"/>
    <d v="2022-04-22T00:00:00"/>
    <x v="52"/>
    <x v="3"/>
    <x v="3"/>
    <b v="1"/>
    <n v="2.75"/>
  </r>
  <r>
    <s v="Processed"/>
    <s v="VJ300320609"/>
    <x v="2"/>
    <x v="3"/>
    <s v="Funyuns - Flaming Hot"/>
    <s v="Food"/>
    <n v="15010235549"/>
    <s v="Friday, April 22, 2022"/>
    <s v="Cash"/>
    <n v="123"/>
    <n v="1.5"/>
    <n v="1"/>
    <n v="123"/>
    <n v="1.5"/>
    <n v="1"/>
    <n v="1.5"/>
    <n v="1.5"/>
    <d v="2022-04-22T00:00:00"/>
    <x v="71"/>
    <x v="1"/>
    <x v="1"/>
    <b v="1"/>
    <n v="1.5"/>
  </r>
  <r>
    <s v="Processed"/>
    <s v="VJ300320609"/>
    <x v="2"/>
    <x v="3"/>
    <s v="Coca Cola - Zero Sugar"/>
    <s v="Carbonated"/>
    <n v="15010236468"/>
    <s v="Friday, April 22, 2022"/>
    <s v="Cash"/>
    <n v="141"/>
    <n v="1.5"/>
    <n v="1"/>
    <n v="141"/>
    <n v="1.5"/>
    <n v="1"/>
    <n v="1.5"/>
    <n v="1.5"/>
    <d v="2022-04-22T00:00:00"/>
    <x v="44"/>
    <x v="0"/>
    <x v="0"/>
    <b v="1"/>
    <n v="1.5"/>
  </r>
  <r>
    <s v="Processed"/>
    <s v="VJ300320609"/>
    <x v="2"/>
    <x v="3"/>
    <s v="KitKat - Crisp Wafers"/>
    <s v="Food"/>
    <n v="15010240985"/>
    <s v="Friday, April 22, 2022"/>
    <s v="Cash"/>
    <n v="134"/>
    <n v="2"/>
    <n v="1"/>
    <n v="134"/>
    <n v="2"/>
    <n v="1"/>
    <n v="2"/>
    <n v="2"/>
    <d v="2022-04-22T00:00:00"/>
    <x v="10"/>
    <x v="1"/>
    <x v="1"/>
    <b v="1"/>
    <n v="2"/>
  </r>
  <r>
    <s v="Processed"/>
    <s v="VJ300320609"/>
    <x v="2"/>
    <x v="3"/>
    <s v="Lays - Classic"/>
    <s v="Food"/>
    <n v="15010250207"/>
    <s v="Friday, April 22, 2022"/>
    <s v="Cash"/>
    <n v="122"/>
    <n v="1.5"/>
    <n v="1"/>
    <n v="122"/>
    <n v="1.5"/>
    <n v="1"/>
    <n v="1.5"/>
    <n v="1.5"/>
    <d v="2022-04-22T00:00:00"/>
    <x v="95"/>
    <x v="1"/>
    <x v="1"/>
    <b v="1"/>
    <n v="1.5"/>
  </r>
  <r>
    <s v="Processed"/>
    <s v="VJ300320609"/>
    <x v="2"/>
    <x v="3"/>
    <s v="Cheetos Puffs"/>
    <s v="Food"/>
    <n v="15010257916"/>
    <s v="Friday, April 22, 2022"/>
    <s v="Cash"/>
    <n v="120"/>
    <n v="1.5"/>
    <n v="1"/>
    <n v="120"/>
    <n v="1.5"/>
    <n v="1"/>
    <n v="1.5"/>
    <n v="1.5"/>
    <d v="2022-04-22T00:00:00"/>
    <x v="127"/>
    <x v="1"/>
    <x v="1"/>
    <b v="1"/>
    <n v="1.5"/>
  </r>
  <r>
    <s v="Processed"/>
    <s v="VJ300320609"/>
    <x v="2"/>
    <x v="3"/>
    <s v="Fritos - Original"/>
    <s v="Food"/>
    <n v="15010260121"/>
    <s v="Friday, April 22, 2022"/>
    <s v="Cash"/>
    <n v="111"/>
    <n v="1.5"/>
    <n v="1"/>
    <n v="111"/>
    <n v="1.5"/>
    <n v="1"/>
    <n v="1.5"/>
    <n v="1.5"/>
    <d v="2022-04-22T00:00:00"/>
    <x v="83"/>
    <x v="1"/>
    <x v="1"/>
    <b v="1"/>
    <n v="1.5"/>
  </r>
  <r>
    <s v="Processed"/>
    <s v="VJ300320609"/>
    <x v="2"/>
    <x v="3"/>
    <s v="Sunkist Soda - Orange"/>
    <s v="Carbonated"/>
    <n v="15010262651"/>
    <s v="Friday, April 22, 2022"/>
    <s v="Cash"/>
    <n v="140"/>
    <n v="1.25"/>
    <n v="1"/>
    <n v="140"/>
    <n v="1.25"/>
    <n v="1"/>
    <n v="1.25"/>
    <n v="1.25"/>
    <d v="2022-04-22T00:00:00"/>
    <x v="70"/>
    <x v="0"/>
    <x v="0"/>
    <b v="1"/>
    <n v="1.25"/>
  </r>
  <r>
    <s v="Processed"/>
    <s v="VJ300320609"/>
    <x v="2"/>
    <x v="3"/>
    <s v="Cheetos Puffs"/>
    <s v="Food"/>
    <n v="15010363126"/>
    <s v="Friday, April 22, 2022"/>
    <s v="Cash"/>
    <n v="120"/>
    <n v="1.5"/>
    <n v="1"/>
    <n v="120"/>
    <n v="1.5"/>
    <n v="1"/>
    <n v="1.5"/>
    <n v="1.5"/>
    <d v="2022-04-22T00:00:00"/>
    <x v="127"/>
    <x v="1"/>
    <x v="1"/>
    <b v="1"/>
    <n v="1.5"/>
  </r>
  <r>
    <s v="Processed"/>
    <s v="VJ300320609"/>
    <x v="2"/>
    <x v="3"/>
    <s v="Cheetos Cheddar Jalapeno"/>
    <s v="Food"/>
    <n v="15010383213"/>
    <s v="Friday, April 22, 2022"/>
    <s v="Cash"/>
    <n v="124"/>
    <n v="1.5"/>
    <n v="1"/>
    <n v="124"/>
    <n v="1.5"/>
    <n v="1"/>
    <n v="1.5"/>
    <n v="1.5"/>
    <d v="2022-04-22T00:00:00"/>
    <x v="128"/>
    <x v="1"/>
    <x v="1"/>
    <b v="1"/>
    <n v="1.5"/>
  </r>
  <r>
    <s v="Processed"/>
    <s v="VJ300320609"/>
    <x v="2"/>
    <x v="3"/>
    <s v="Cheetos Puffs"/>
    <s v="Food"/>
    <n v="15010383159"/>
    <s v="Friday, April 22, 2022"/>
    <s v="Cash"/>
    <n v="120"/>
    <n v="1.5"/>
    <n v="1"/>
    <n v="120"/>
    <n v="1.5"/>
    <n v="1"/>
    <n v="1.5"/>
    <n v="1.5"/>
    <d v="2022-04-22T00:00:00"/>
    <x v="127"/>
    <x v="1"/>
    <x v="1"/>
    <b v="1"/>
    <n v="1.5"/>
  </r>
  <r>
    <s v="Processed"/>
    <s v="VJ300320609"/>
    <x v="2"/>
    <x v="3"/>
    <s v="Cheetos Puffs"/>
    <s v="Food"/>
    <n v="15010399445"/>
    <s v="Friday, April 22, 2022"/>
    <s v="Credit"/>
    <n v="120"/>
    <n v="1.5"/>
    <n v="1"/>
    <n v="120"/>
    <n v="1.5"/>
    <n v="1"/>
    <n v="1.5"/>
    <n v="1.5"/>
    <d v="2022-04-22T00:00:00"/>
    <x v="127"/>
    <x v="1"/>
    <x v="1"/>
    <b v="1"/>
    <n v="1.5"/>
  </r>
  <r>
    <s v="Processed"/>
    <s v="VJ300320609"/>
    <x v="2"/>
    <x v="3"/>
    <s v="Cheetos Flaming Hot Limon Crunchy"/>
    <s v="Food"/>
    <n v="15010535840"/>
    <s v="Saturday, April 23, 2022"/>
    <s v="Cash"/>
    <n v="121"/>
    <n v="1.5"/>
    <n v="1"/>
    <n v="121"/>
    <n v="1.5"/>
    <n v="1"/>
    <n v="1.5"/>
    <n v="1.5"/>
    <d v="2022-04-22T00:00:00"/>
    <x v="75"/>
    <x v="1"/>
    <x v="1"/>
    <b v="1"/>
    <n v="1.5"/>
  </r>
  <r>
    <s v="Processed"/>
    <s v="VJ300320609"/>
    <x v="2"/>
    <x v="3"/>
    <s v="Coca Cola - Zero Sugar"/>
    <s v="Carbonated"/>
    <n v="15010699035"/>
    <s v="Saturday, April 23, 2022"/>
    <s v="Cash"/>
    <n v="141"/>
    <n v="1.5"/>
    <n v="1"/>
    <n v="141"/>
    <n v="1.5"/>
    <n v="1"/>
    <n v="1.5"/>
    <n v="1.5"/>
    <d v="2022-04-22T00:00:00"/>
    <x v="44"/>
    <x v="0"/>
    <x v="0"/>
    <b v="1"/>
    <n v="1.5"/>
  </r>
  <r>
    <s v="Processed"/>
    <s v="VJ300320692"/>
    <x v="3"/>
    <x v="4"/>
    <s v="Coca Cola - Zero Sugar"/>
    <s v="Carbonated"/>
    <n v="15011279737"/>
    <s v="Saturday, April 23, 2022"/>
    <s v="Cash"/>
    <n v="142"/>
    <n v="1.5"/>
    <n v="1"/>
    <n v="142"/>
    <n v="1.5"/>
    <n v="1"/>
    <n v="1.5"/>
    <n v="1.5"/>
    <d v="2022-04-23T00:00:00"/>
    <x v="44"/>
    <x v="0"/>
    <x v="0"/>
    <b v="1"/>
    <n v="1.5"/>
  </r>
  <r>
    <s v="Processed"/>
    <s v="VJ300320692"/>
    <x v="3"/>
    <x v="4"/>
    <s v="Oreo Mini"/>
    <s v="Food"/>
    <n v="15011282397"/>
    <s v="Saturday, April 23, 2022"/>
    <s v="Cash"/>
    <n v="120"/>
    <n v="2"/>
    <n v="1"/>
    <n v="120"/>
    <n v="2"/>
    <n v="1"/>
    <n v="2"/>
    <n v="2"/>
    <d v="2022-04-23T00:00:00"/>
    <x v="18"/>
    <x v="1"/>
    <x v="1"/>
    <b v="1"/>
    <n v="2"/>
  </r>
  <r>
    <s v="Processed"/>
    <s v="VJ300320692"/>
    <x v="3"/>
    <x v="4"/>
    <s v="Takis FUGEO mini"/>
    <s v="Food"/>
    <n v="15011283272"/>
    <s v="Saturday, April 23, 2022"/>
    <s v="Cash"/>
    <n v="123"/>
    <n v="1.5"/>
    <n v="1"/>
    <n v="123"/>
    <n v="1.5"/>
    <n v="1"/>
    <n v="1.5"/>
    <n v="1.5"/>
    <d v="2022-04-23T00:00:00"/>
    <x v="49"/>
    <x v="1"/>
    <x v="1"/>
    <b v="1"/>
    <n v="1.5"/>
  </r>
  <r>
    <s v="Processed"/>
    <s v="VJ300320609"/>
    <x v="2"/>
    <x v="3"/>
    <s v="Coca Cola - Zero Sugar"/>
    <s v="Carbonated"/>
    <n v="15011482750"/>
    <s v="Saturday, April 23, 2022"/>
    <s v="Cash"/>
    <n v="142"/>
    <n v="1.5"/>
    <n v="1"/>
    <n v="142"/>
    <n v="1.5"/>
    <n v="1"/>
    <n v="1.5"/>
    <n v="1.5"/>
    <d v="2022-04-23T00:00:00"/>
    <x v="44"/>
    <x v="0"/>
    <x v="0"/>
    <b v="1"/>
    <n v="1.5"/>
  </r>
  <r>
    <s v="Processed"/>
    <s v="VJ300320692"/>
    <x v="3"/>
    <x v="4"/>
    <s v="Bai Antioxidant - Tanzania Lemon Super Tea"/>
    <s v="Non Carbonated"/>
    <n v="15011900025"/>
    <s v="Saturday, April 23, 2022"/>
    <s v="Cash"/>
    <n v="145"/>
    <n v="2.75"/>
    <n v="1"/>
    <n v="145"/>
    <n v="2.75"/>
    <n v="1"/>
    <n v="2.75"/>
    <n v="2.75"/>
    <d v="2022-04-23T00:00:00"/>
    <x v="120"/>
    <x v="2"/>
    <x v="2"/>
    <b v="1"/>
    <n v="2.75"/>
  </r>
  <r>
    <s v="Processed"/>
    <s v="VJ300320609"/>
    <x v="2"/>
    <x v="3"/>
    <s v="Lays - Classic"/>
    <s v="Food"/>
    <n v="15012066591"/>
    <s v="Saturday, April 23, 2022"/>
    <s v="Cash"/>
    <n v="122"/>
    <n v="1.5"/>
    <n v="1"/>
    <n v="122"/>
    <n v="1.5"/>
    <n v="1"/>
    <n v="1.5"/>
    <n v="1.5"/>
    <d v="2022-04-23T00:00:00"/>
    <x v="95"/>
    <x v="1"/>
    <x v="1"/>
    <b v="1"/>
    <n v="1.5"/>
  </r>
  <r>
    <s v="Processed"/>
    <s v="VJ300205292"/>
    <x v="0"/>
    <x v="1"/>
    <s v="Coca Cola - Zero Sugar"/>
    <s v="Carbonated"/>
    <n v="15012273438"/>
    <s v="Saturday, April 23, 2022"/>
    <s v="Cash"/>
    <n v="140"/>
    <n v="1.5"/>
    <n v="1"/>
    <n v="140"/>
    <n v="1.5"/>
    <n v="1"/>
    <n v="1.5"/>
    <n v="1.5"/>
    <d v="2022-04-23T00:00:00"/>
    <x v="44"/>
    <x v="0"/>
    <x v="0"/>
    <b v="1"/>
    <n v="1.5"/>
  </r>
  <r>
    <s v="Processed"/>
    <s v="VJ300320609"/>
    <x v="2"/>
    <x v="3"/>
    <s v="Monster Energy Original"/>
    <s v="Carbonated"/>
    <n v="15012388366"/>
    <s v="Saturday, April 23, 2022"/>
    <s v="Cash"/>
    <n v="146"/>
    <n v="3"/>
    <n v="1"/>
    <n v="146"/>
    <n v="3"/>
    <n v="1"/>
    <n v="3"/>
    <n v="3"/>
    <d v="2022-04-23T00:00:00"/>
    <x v="5"/>
    <x v="0"/>
    <x v="0"/>
    <b v="1"/>
    <n v="3"/>
  </r>
  <r>
    <s v="Processed"/>
    <s v="VJ300320609"/>
    <x v="2"/>
    <x v="3"/>
    <s v="Monster Energy Original"/>
    <s v="Carbonated"/>
    <n v="15012391303"/>
    <s v="Saturday, April 23, 2022"/>
    <s v="Cash"/>
    <n v="144"/>
    <n v="3"/>
    <n v="1"/>
    <n v="144"/>
    <n v="3"/>
    <n v="1"/>
    <n v="3"/>
    <n v="3"/>
    <d v="2022-04-23T00:00:00"/>
    <x v="5"/>
    <x v="0"/>
    <x v="0"/>
    <b v="1"/>
    <n v="3"/>
  </r>
  <r>
    <s v="Processed"/>
    <s v="VJ300320609"/>
    <x v="2"/>
    <x v="3"/>
    <s v="Nutri Grain Apple Cinnamon"/>
    <s v="Food"/>
    <n v="15012392305"/>
    <s v="Saturday, April 23, 2022"/>
    <s v="Cash"/>
    <n v="133"/>
    <n v="1.5"/>
    <n v="1"/>
    <n v="133"/>
    <n v="1.5"/>
    <n v="1"/>
    <n v="1.5"/>
    <n v="1.5"/>
    <d v="2022-04-23T00:00:00"/>
    <x v="125"/>
    <x v="1"/>
    <x v="1"/>
    <b v="1"/>
    <n v="1.5"/>
  </r>
  <r>
    <s v="Processed"/>
    <s v="VJ300320609"/>
    <x v="2"/>
    <x v="3"/>
    <s v="Cheetos Puffs"/>
    <s v="Food"/>
    <n v="15012546775"/>
    <s v="Saturday, April 23, 2022"/>
    <s v="Cash"/>
    <n v="120"/>
    <n v="1.5"/>
    <n v="1"/>
    <n v="120"/>
    <n v="1.5"/>
    <n v="1"/>
    <n v="1.5"/>
    <n v="1.5"/>
    <d v="2022-04-23T00:00:00"/>
    <x v="127"/>
    <x v="1"/>
    <x v="1"/>
    <b v="1"/>
    <n v="1.5"/>
  </r>
  <r>
    <s v="Processed"/>
    <s v="VJ300320609"/>
    <x v="2"/>
    <x v="3"/>
    <s v="Coca Cola - Zero Sugar"/>
    <s v="Carbonated"/>
    <n v="15012547601"/>
    <s v="Saturday, April 23, 2022"/>
    <s v="Cash"/>
    <n v="142"/>
    <n v="1.5"/>
    <n v="1"/>
    <n v="142"/>
    <n v="1.5"/>
    <n v="1"/>
    <n v="1.5"/>
    <n v="1.5"/>
    <d v="2022-04-23T00:00:00"/>
    <x v="44"/>
    <x v="0"/>
    <x v="0"/>
    <b v="1"/>
    <n v="1.5"/>
  </r>
  <r>
    <s v="Processed"/>
    <s v="VJ300320609"/>
    <x v="2"/>
    <x v="3"/>
    <s v="Coca Cola - Zero Sugar"/>
    <s v="Carbonated"/>
    <n v="15012854148"/>
    <s v="Saturday, April 23, 2022"/>
    <s v="Cash"/>
    <n v="141"/>
    <n v="1.5"/>
    <n v="1"/>
    <n v="141"/>
    <n v="1.5"/>
    <n v="1"/>
    <n v="1.5"/>
    <n v="1.5"/>
    <d v="2022-04-23T00:00:00"/>
    <x v="44"/>
    <x v="0"/>
    <x v="0"/>
    <b v="1"/>
    <n v="1.5"/>
  </r>
  <r>
    <s v="Processed"/>
    <s v="VJ300320609"/>
    <x v="2"/>
    <x v="3"/>
    <s v="Coca Cola - Zero Sugar"/>
    <s v="Carbonated"/>
    <n v="15013075048"/>
    <s v="Saturday, April 23, 2022"/>
    <s v="Cash"/>
    <n v="141"/>
    <n v="1.5"/>
    <n v="1"/>
    <n v="141"/>
    <n v="1.5"/>
    <n v="1"/>
    <n v="1.5"/>
    <n v="1.5"/>
    <d v="2022-04-23T00:00:00"/>
    <x v="44"/>
    <x v="0"/>
    <x v="0"/>
    <b v="1"/>
    <n v="1.5"/>
  </r>
  <r>
    <s v="Processed"/>
    <s v="VJ300320609"/>
    <x v="2"/>
    <x v="3"/>
    <s v="Coca Cola - Zero Sugar"/>
    <s v="Carbonated"/>
    <n v="15013076352"/>
    <s v="Saturday, April 23, 2022"/>
    <s v="Cash"/>
    <n v="141"/>
    <n v="1.5"/>
    <n v="1"/>
    <n v="141"/>
    <n v="1.5"/>
    <n v="1"/>
    <n v="1.5"/>
    <n v="1.5"/>
    <d v="2022-04-23T00:00:00"/>
    <x v="44"/>
    <x v="0"/>
    <x v="0"/>
    <b v="1"/>
    <n v="1.5"/>
  </r>
  <r>
    <s v="Processed"/>
    <s v="VJ300320609"/>
    <x v="2"/>
    <x v="3"/>
    <s v="Cheetos Puffs"/>
    <s v="Food"/>
    <n v="15013077280"/>
    <s v="Saturday, April 23, 2022"/>
    <s v="Cash"/>
    <n v="120"/>
    <n v="1.5"/>
    <n v="1"/>
    <n v="120"/>
    <n v="1.5"/>
    <n v="1"/>
    <n v="1.5"/>
    <n v="1.5"/>
    <d v="2022-04-23T00:00:00"/>
    <x v="127"/>
    <x v="1"/>
    <x v="1"/>
    <b v="1"/>
    <n v="1.5"/>
  </r>
  <r>
    <s v="Processed"/>
    <s v="VJ300320609"/>
    <x v="2"/>
    <x v="3"/>
    <s v="Sunkist Soda - Orange"/>
    <s v="Carbonated"/>
    <n v="15013079529"/>
    <s v="Saturday, April 23, 2022"/>
    <s v="Cash"/>
    <n v="140"/>
    <n v="1.25"/>
    <n v="1"/>
    <n v="140"/>
    <n v="1.25"/>
    <n v="1"/>
    <n v="1.25"/>
    <n v="1.25"/>
    <d v="2022-04-23T00:00:00"/>
    <x v="70"/>
    <x v="0"/>
    <x v="0"/>
    <b v="1"/>
    <n v="1.25"/>
  </r>
  <r>
    <s v="Processed"/>
    <s v="VJ300320609"/>
    <x v="2"/>
    <x v="3"/>
    <s v="Lays - Classic"/>
    <s v="Food"/>
    <n v="15013159935"/>
    <s v="Saturday, April 23, 2022"/>
    <s v="Cash"/>
    <n v="122"/>
    <n v="1.5"/>
    <n v="1"/>
    <n v="122"/>
    <n v="1.5"/>
    <n v="1"/>
    <n v="1.5"/>
    <n v="1.5"/>
    <d v="2022-04-23T00:00:00"/>
    <x v="95"/>
    <x v="1"/>
    <x v="1"/>
    <b v="1"/>
    <n v="1.5"/>
  </r>
  <r>
    <s v="Processed"/>
    <s v="VJ300320609"/>
    <x v="2"/>
    <x v="3"/>
    <s v="Doritos Cool Ranch"/>
    <s v="Food"/>
    <n v="15013160622"/>
    <s v="Saturday, April 23, 2022"/>
    <s v="Cash"/>
    <n v="114"/>
    <n v="1.5"/>
    <n v="1"/>
    <n v="114"/>
    <n v="1.5"/>
    <n v="1"/>
    <n v="1.5"/>
    <n v="1.5"/>
    <d v="2022-04-23T00:00:00"/>
    <x v="94"/>
    <x v="1"/>
    <x v="1"/>
    <b v="1"/>
    <n v="1.5"/>
  </r>
  <r>
    <s v="Processed"/>
    <s v="VJ300320611"/>
    <x v="0"/>
    <x v="0"/>
    <s v="Starbucks Refresher - Real Coconut Water"/>
    <s v="Carbonated"/>
    <n v="15013218241"/>
    <s v="Saturday, April 23, 2022"/>
    <s v="Cash"/>
    <n v="148"/>
    <n v="3.5"/>
    <n v="1"/>
    <n v="148"/>
    <n v="3.5"/>
    <n v="1"/>
    <n v="3.5"/>
    <n v="3.5"/>
    <d v="2022-04-23T00:00:00"/>
    <x v="106"/>
    <x v="0"/>
    <x v="0"/>
    <b v="1"/>
    <n v="3.5"/>
  </r>
  <r>
    <s v="Processed"/>
    <s v="VJ300320611"/>
    <x v="0"/>
    <x v="0"/>
    <s v="Bubly - Mango"/>
    <s v="Carbonated"/>
    <n v="15013220641"/>
    <s v="Saturday, April 23, 2022"/>
    <s v="Cash"/>
    <n v="141"/>
    <n v="1.5"/>
    <n v="1"/>
    <n v="141"/>
    <n v="1.5"/>
    <n v="1"/>
    <n v="1.5"/>
    <n v="1.5"/>
    <d v="2022-04-23T00:00:00"/>
    <x v="124"/>
    <x v="0"/>
    <x v="0"/>
    <b v="1"/>
    <n v="1.5"/>
  </r>
  <r>
    <s v="Processed"/>
    <s v="VJ300320609"/>
    <x v="2"/>
    <x v="3"/>
    <s v="Sunkist Soda - Orange"/>
    <s v="Carbonated"/>
    <n v="15013757704"/>
    <s v="Saturday, April 23, 2022"/>
    <s v="Cash"/>
    <n v="140"/>
    <n v="1.25"/>
    <n v="1"/>
    <n v="140"/>
    <n v="1.25"/>
    <n v="1"/>
    <n v="1.25"/>
    <n v="1.25"/>
    <d v="2022-04-23T00:00:00"/>
    <x v="70"/>
    <x v="0"/>
    <x v="0"/>
    <b v="1"/>
    <n v="1.25"/>
  </r>
  <r>
    <s v="Processed"/>
    <s v="VJ300320609"/>
    <x v="2"/>
    <x v="3"/>
    <s v="Monster Energy Original"/>
    <s v="Carbonated"/>
    <n v="15013793951"/>
    <s v="Saturday, April 23, 2022"/>
    <s v="Cash"/>
    <n v="144"/>
    <n v="3"/>
    <n v="1"/>
    <n v="144"/>
    <n v="3"/>
    <n v="1"/>
    <n v="3"/>
    <n v="3"/>
    <d v="2022-04-23T00:00:00"/>
    <x v="5"/>
    <x v="0"/>
    <x v="0"/>
    <b v="1"/>
    <n v="3"/>
  </r>
  <r>
    <s v="Processed"/>
    <s v="VJ300320609"/>
    <x v="2"/>
    <x v="3"/>
    <s v="Monster Energy Original"/>
    <s v="Carbonated"/>
    <n v="15013795774"/>
    <s v="Saturday, April 23, 2022"/>
    <s v="Cash"/>
    <n v="144"/>
    <n v="3"/>
    <n v="1"/>
    <n v="144"/>
    <n v="3"/>
    <n v="1"/>
    <n v="3"/>
    <n v="3"/>
    <d v="2022-04-23T00:00:00"/>
    <x v="5"/>
    <x v="0"/>
    <x v="0"/>
    <b v="1"/>
    <n v="3"/>
  </r>
  <r>
    <s v="Processed"/>
    <s v="VJ300320609"/>
    <x v="2"/>
    <x v="3"/>
    <s v="Stretch Island Fruit Leathers Snacks - Variet"/>
    <s v="Food"/>
    <n v="15013799336"/>
    <s v="Saturday, April 23, 2022"/>
    <s v="Cash"/>
    <n v="130"/>
    <n v="1"/>
    <n v="1"/>
    <n v="130"/>
    <n v="1"/>
    <n v="1"/>
    <n v="1"/>
    <n v="1"/>
    <d v="2022-04-23T00:00:00"/>
    <x v="9"/>
    <x v="1"/>
    <x v="1"/>
    <b v="1"/>
    <n v="1"/>
  </r>
  <r>
    <s v="Processed"/>
    <s v="VJ300320609"/>
    <x v="2"/>
    <x v="3"/>
    <s v="Monster Energy Original"/>
    <s v="Carbonated"/>
    <n v="15013856535"/>
    <s v="Saturday, April 23, 2022"/>
    <s v="Cash"/>
    <n v="146"/>
    <n v="3"/>
    <n v="1"/>
    <n v="146"/>
    <n v="3"/>
    <n v="1"/>
    <n v="3"/>
    <n v="3"/>
    <d v="2022-04-23T00:00:00"/>
    <x v="5"/>
    <x v="0"/>
    <x v="0"/>
    <b v="1"/>
    <n v="3"/>
  </r>
  <r>
    <s v="Processed"/>
    <s v="VJ300320609"/>
    <x v="2"/>
    <x v="3"/>
    <s v="Pop Corners - Spicy Queso"/>
    <s v="Food"/>
    <n v="15014283947"/>
    <s v="Sunday, April 24, 2022"/>
    <s v="Credit"/>
    <n v="112"/>
    <n v="1.5"/>
    <n v="1"/>
    <n v="112"/>
    <n v="1.5"/>
    <n v="1"/>
    <n v="1.5"/>
    <n v="4.5"/>
    <d v="2022-04-24T00:00:00"/>
    <x v="118"/>
    <x v="1"/>
    <x v="1"/>
    <b v="1"/>
    <n v="1.5"/>
  </r>
  <r>
    <s v="Processed"/>
    <s v="VJ300320609"/>
    <x v="2"/>
    <x v="3"/>
    <s v="Monster Energy Original"/>
    <s v="Carbonated"/>
    <n v="15014283947"/>
    <s v="Sunday, April 24, 2022"/>
    <s v="Credit"/>
    <n v="144"/>
    <n v="3"/>
    <n v="1"/>
    <n v="144"/>
    <n v="3"/>
    <n v="1"/>
    <n v="3"/>
    <n v="4.5"/>
    <d v="2022-04-24T00:00:00"/>
    <x v="5"/>
    <x v="0"/>
    <x v="0"/>
    <b v="1"/>
    <n v="3"/>
  </r>
  <r>
    <s v="Processed"/>
    <s v="VJ300205292"/>
    <x v="0"/>
    <x v="1"/>
    <s v="Poland Springs Water"/>
    <s v="Water"/>
    <n v="15014866052"/>
    <s v="Sunday, April 24, 2022"/>
    <s v="Cash"/>
    <n v="144"/>
    <n v="1.5"/>
    <n v="1"/>
    <n v="144"/>
    <n v="1.5"/>
    <n v="1"/>
    <n v="1.5"/>
    <n v="1.5"/>
    <d v="2022-04-24T00:00:00"/>
    <x v="29"/>
    <x v="3"/>
    <x v="3"/>
    <b v="1"/>
    <n v="1.5"/>
  </r>
  <r>
    <s v="Processed"/>
    <s v="VJ300205292"/>
    <x v="0"/>
    <x v="1"/>
    <s v="Spindrift - Sparkling Water  Lime"/>
    <s v="Carbonated"/>
    <n v="15014967985"/>
    <s v="Sunday, April 24, 2022"/>
    <s v="Cash"/>
    <n v="141"/>
    <n v="1.5"/>
    <n v="1"/>
    <n v="141"/>
    <n v="1.5"/>
    <n v="1"/>
    <n v="1.5"/>
    <n v="1.5"/>
    <d v="2022-04-24T00:00:00"/>
    <x v="12"/>
    <x v="0"/>
    <x v="0"/>
    <b v="1"/>
    <n v="1.5"/>
  </r>
  <r>
    <s v="Processed"/>
    <s v="VJ300320611"/>
    <x v="0"/>
    <x v="0"/>
    <s v="Monster Energy Original"/>
    <s v="Carbonated"/>
    <n v="15015450241"/>
    <s v="Sunday, April 24, 2022"/>
    <s v="Cash"/>
    <n v="146"/>
    <n v="3"/>
    <n v="1"/>
    <n v="146"/>
    <n v="3"/>
    <n v="1"/>
    <n v="3"/>
    <n v="3"/>
    <d v="2022-04-24T00:00:00"/>
    <x v="5"/>
    <x v="0"/>
    <x v="0"/>
    <b v="1"/>
    <n v="3"/>
  </r>
  <r>
    <s v="Processed"/>
    <s v="VJ300205292"/>
    <x v="0"/>
    <x v="1"/>
    <s v="Bubly - Lime"/>
    <s v="Water"/>
    <n v="15015616066"/>
    <s v="Sunday, April 24, 2022"/>
    <s v="Cash"/>
    <n v="142"/>
    <n v="1.5"/>
    <n v="1"/>
    <n v="142"/>
    <n v="1.5"/>
    <n v="1"/>
    <n v="1.5"/>
    <n v="1.5"/>
    <d v="2022-04-24T00:00:00"/>
    <x v="129"/>
    <x v="3"/>
    <x v="3"/>
    <b v="1"/>
    <n v="1.5"/>
  </r>
  <r>
    <s v="Processed"/>
    <s v="VJ300205292"/>
    <x v="0"/>
    <x v="1"/>
    <s v="Poland Springs Water"/>
    <s v="Water"/>
    <n v="15015974215"/>
    <s v="Sunday, April 24, 2022"/>
    <s v="Credit"/>
    <n v="144"/>
    <n v="1.5"/>
    <n v="1"/>
    <n v="144"/>
    <n v="1.5"/>
    <n v="1"/>
    <n v="1.5"/>
    <n v="1.5"/>
    <d v="2022-04-24T00:00:00"/>
    <x v="29"/>
    <x v="3"/>
    <x v="3"/>
    <b v="1"/>
    <n v="1.5"/>
  </r>
  <r>
    <s v="Processed"/>
    <s v="VJ300320609"/>
    <x v="2"/>
    <x v="3"/>
    <s v="Monster Energy Original"/>
    <s v="Carbonated"/>
    <n v="15017038009"/>
    <s v="Monday, April 25, 2022"/>
    <s v="Credit"/>
    <n v="144"/>
    <n v="3"/>
    <n v="1"/>
    <n v="144"/>
    <n v="3"/>
    <n v="1"/>
    <n v="3"/>
    <n v="4.5"/>
    <d v="2022-04-25T00:00:00"/>
    <x v="5"/>
    <x v="0"/>
    <x v="0"/>
    <b v="1"/>
    <n v="3"/>
  </r>
  <r>
    <s v="Processed"/>
    <s v="VJ300320609"/>
    <x v="2"/>
    <x v="3"/>
    <s v="Funyuns - Flaming Hot"/>
    <s v="Food"/>
    <n v="15017038009"/>
    <s v="Monday, April 25, 2022"/>
    <s v="Credit"/>
    <n v="123"/>
    <n v="1.5"/>
    <n v="1"/>
    <n v="123"/>
    <n v="1.5"/>
    <n v="1"/>
    <n v="1.5"/>
    <n v="4.5"/>
    <d v="2022-04-25T00:00:00"/>
    <x v="71"/>
    <x v="1"/>
    <x v="1"/>
    <b v="1"/>
    <n v="1.5"/>
  </r>
  <r>
    <s v="Processed"/>
    <s v="VJ300320692"/>
    <x v="3"/>
    <x v="4"/>
    <s v="Poland Springs Water"/>
    <s v="Water"/>
    <n v="15017910229"/>
    <s v="Monday, April 25, 2022"/>
    <s v="Credit"/>
    <n v="144"/>
    <n v="1.5"/>
    <n v="1"/>
    <n v="144"/>
    <n v="1.5"/>
    <n v="1"/>
    <n v="1.5"/>
    <n v="1.5"/>
    <d v="2022-04-25T00:00:00"/>
    <x v="29"/>
    <x v="3"/>
    <x v="3"/>
    <b v="1"/>
    <n v="1.5"/>
  </r>
  <r>
    <s v="Processed"/>
    <s v="VJ300320686"/>
    <x v="1"/>
    <x v="2"/>
    <s v="Jacks Links Bar Beef Strip"/>
    <s v="Food"/>
    <n v="15017951553"/>
    <s v="Monday, April 25, 2022"/>
    <s v="Cash"/>
    <n v="137"/>
    <n v="2"/>
    <n v="1"/>
    <n v="137"/>
    <n v="2"/>
    <n v="1"/>
    <n v="2"/>
    <n v="2"/>
    <d v="2022-04-25T00:00:00"/>
    <x v="14"/>
    <x v="1"/>
    <x v="1"/>
    <b v="1"/>
    <n v="2"/>
  </r>
  <r>
    <s v="Processed"/>
    <s v="VJ300320686"/>
    <x v="1"/>
    <x v="2"/>
    <s v="Jacks Links Bar Beef Strip"/>
    <s v="Food"/>
    <n v="15017972850"/>
    <s v="Monday, April 25, 2022"/>
    <s v="Cash"/>
    <n v="137"/>
    <n v="2"/>
    <n v="1"/>
    <n v="137"/>
    <n v="2"/>
    <n v="1"/>
    <n v="2"/>
    <n v="2"/>
    <d v="2022-04-25T00:00:00"/>
    <x v="14"/>
    <x v="1"/>
    <x v="1"/>
    <b v="1"/>
    <n v="2"/>
  </r>
  <r>
    <s v="Processed"/>
    <s v="VJ300320692"/>
    <x v="3"/>
    <x v="4"/>
    <s v="Poland Springs Water"/>
    <s v="Water"/>
    <n v="15018336827"/>
    <s v="Monday, April 25, 2022"/>
    <s v="Cash"/>
    <n v="144"/>
    <n v="1.5"/>
    <n v="1"/>
    <n v="144"/>
    <n v="1.5"/>
    <n v="1"/>
    <n v="1.5"/>
    <n v="1.5"/>
    <d v="2022-04-25T00:00:00"/>
    <x v="29"/>
    <x v="3"/>
    <x v="3"/>
    <b v="1"/>
    <n v="1.5"/>
  </r>
  <r>
    <s v="Processed"/>
    <s v="VJ300320692"/>
    <x v="3"/>
    <x v="4"/>
    <s v="Coca Cola - Zero Sugar"/>
    <s v="Carbonated"/>
    <n v="15018357332"/>
    <s v="Monday, April 25, 2022"/>
    <s v="Credit"/>
    <n v="142"/>
    <n v="1.5"/>
    <n v="1"/>
    <n v="142"/>
    <n v="1.5"/>
    <n v="1"/>
    <n v="1.5"/>
    <n v="1.5"/>
    <d v="2022-04-25T00:00:00"/>
    <x v="44"/>
    <x v="0"/>
    <x v="0"/>
    <b v="1"/>
    <n v="1.5"/>
  </r>
  <r>
    <s v="Processed"/>
    <s v="VJ300320692"/>
    <x v="3"/>
    <x v="4"/>
    <s v="Spindrift - Sparkling Water - Pineapple"/>
    <s v="Carbonated"/>
    <n v="15018455965"/>
    <s v="Monday, April 25, 2022"/>
    <s v="Credit"/>
    <n v="140"/>
    <n v="1.5"/>
    <n v="1"/>
    <n v="140"/>
    <n v="1.5"/>
    <n v="1"/>
    <n v="1.5"/>
    <n v="1.5"/>
    <d v="2022-04-25T00:00:00"/>
    <x v="92"/>
    <x v="0"/>
    <x v="0"/>
    <b v="1"/>
    <n v="1.5"/>
  </r>
  <r>
    <s v="Processed"/>
    <s v="VJ300320692"/>
    <x v="3"/>
    <x v="4"/>
    <s v="SunChips Multigrain - French Onion"/>
    <s v="Food"/>
    <n v="15018479228"/>
    <s v="Monday, April 25, 2022"/>
    <s v="Cash"/>
    <n v="111"/>
    <n v="1.5"/>
    <n v="1"/>
    <n v="111"/>
    <n v="1.5"/>
    <n v="1"/>
    <n v="1.5"/>
    <n v="1.5"/>
    <d v="2022-04-25T00:00:00"/>
    <x v="100"/>
    <x v="1"/>
    <x v="1"/>
    <b v="1"/>
    <n v="1.5"/>
  </r>
  <r>
    <s v="Processed"/>
    <s v="VJ300320692"/>
    <x v="3"/>
    <x v="4"/>
    <s v="Poland Springs Water"/>
    <s v="Water"/>
    <n v="15019120955"/>
    <s v="Monday, April 25, 2022"/>
    <s v="Credit"/>
    <n v="144"/>
    <n v="1.5"/>
    <n v="1"/>
    <n v="144"/>
    <n v="1.5"/>
    <n v="1"/>
    <n v="1.5"/>
    <n v="1.5"/>
    <d v="2022-04-25T00:00:00"/>
    <x v="29"/>
    <x v="3"/>
    <x v="3"/>
    <b v="1"/>
    <n v="1.5"/>
  </r>
  <r>
    <s v="Processed"/>
    <s v="VJ300320686"/>
    <x v="1"/>
    <x v="2"/>
    <s v="Jacks Links Bar Beef Strip"/>
    <s v="Food"/>
    <n v="15019237052"/>
    <s v="Monday, April 25, 2022"/>
    <s v="Cash"/>
    <n v="137"/>
    <n v="2"/>
    <n v="1"/>
    <n v="137"/>
    <n v="2"/>
    <n v="1"/>
    <n v="2"/>
    <n v="2"/>
    <d v="2022-04-25T00:00:00"/>
    <x v="14"/>
    <x v="1"/>
    <x v="1"/>
    <b v="1"/>
    <n v="2"/>
  </r>
  <r>
    <s v="Processed"/>
    <s v="VJ300320609"/>
    <x v="2"/>
    <x v="3"/>
    <s v="Quaker ButterMilk Ranch Rice Crisps"/>
    <s v="Food"/>
    <n v="15019376017"/>
    <s v="Monday, April 25, 2022"/>
    <s v="Cash"/>
    <n v="125"/>
    <n v="1.5"/>
    <n v="1"/>
    <n v="125"/>
    <n v="1.5"/>
    <n v="1"/>
    <n v="1.5"/>
    <n v="1.5"/>
    <d v="2022-04-25T00:00:00"/>
    <x v="121"/>
    <x v="1"/>
    <x v="1"/>
    <b v="1"/>
    <n v="1.5"/>
  </r>
  <r>
    <s v="Processed"/>
    <s v="VJ300320609"/>
    <x v="2"/>
    <x v="3"/>
    <s v="Good Health Veggie Stix - Zesty Ranch"/>
    <s v="Food"/>
    <n v="15019383681"/>
    <s v="Monday, April 25, 2022"/>
    <s v="Cash"/>
    <n v="110"/>
    <n v="1.5"/>
    <n v="1"/>
    <n v="110"/>
    <n v="1.5"/>
    <n v="1"/>
    <n v="1.5"/>
    <n v="1.5"/>
    <d v="2022-04-25T00:00:00"/>
    <x v="22"/>
    <x v="1"/>
    <x v="1"/>
    <b v="1"/>
    <n v="1.5"/>
  </r>
  <r>
    <s v="Processed"/>
    <s v="VJ300320692"/>
    <x v="3"/>
    <x v="4"/>
    <s v="Belvita Snack Packs - Blueberry"/>
    <s v="Food"/>
    <n v="15019506870"/>
    <s v="Monday, April 25, 2022"/>
    <s v="Cash"/>
    <n v="138"/>
    <n v="1.5"/>
    <n v="1"/>
    <n v="138"/>
    <n v="1.5"/>
    <n v="1"/>
    <n v="1.5"/>
    <n v="1.5"/>
    <d v="2022-04-25T00:00:00"/>
    <x v="79"/>
    <x v="1"/>
    <x v="1"/>
    <b v="1"/>
    <n v="1.5"/>
  </r>
  <r>
    <s v="Processed"/>
    <s v="VJ300205292"/>
    <x v="0"/>
    <x v="1"/>
    <s v="Pop Corners - Spicy Queso"/>
    <s v="Food"/>
    <n v="15019745940"/>
    <s v="Monday, April 25, 2022"/>
    <s v="Cash"/>
    <n v="111"/>
    <n v="1.5"/>
    <n v="1"/>
    <n v="111"/>
    <n v="1.5"/>
    <n v="1"/>
    <n v="1.5"/>
    <n v="1.5"/>
    <d v="2022-04-25T00:00:00"/>
    <x v="118"/>
    <x v="1"/>
    <x v="1"/>
    <b v="1"/>
    <n v="1.5"/>
  </r>
  <r>
    <s v="Processed"/>
    <s v="VJ300205292"/>
    <x v="0"/>
    <x v="1"/>
    <s v="Pop Corners - Spicy Queso"/>
    <s v="Food"/>
    <n v="15019748809"/>
    <s v="Monday, April 25, 2022"/>
    <s v="Cash"/>
    <n v="111"/>
    <n v="1.5"/>
    <n v="1"/>
    <n v="111"/>
    <n v="1.5"/>
    <n v="1"/>
    <n v="1.5"/>
    <n v="1.5"/>
    <d v="2022-04-25T00:00:00"/>
    <x v="118"/>
    <x v="1"/>
    <x v="1"/>
    <b v="1"/>
    <n v="1.5"/>
  </r>
  <r>
    <s v="Processed"/>
    <s v="VJ300320686"/>
    <x v="1"/>
    <x v="2"/>
    <s v="Jacks Links Bar Beef Strip"/>
    <s v="Food"/>
    <n v="15019819005"/>
    <s v="Monday, April 25, 2022"/>
    <s v="Cash"/>
    <n v="137"/>
    <n v="2"/>
    <n v="1"/>
    <n v="137"/>
    <n v="2"/>
    <n v="1"/>
    <n v="2"/>
    <n v="2"/>
    <d v="2022-04-25T00:00:00"/>
    <x v="14"/>
    <x v="1"/>
    <x v="1"/>
    <b v="1"/>
    <n v="2"/>
  </r>
  <r>
    <s v="Processed"/>
    <s v="VJ300320686"/>
    <x v="1"/>
    <x v="2"/>
    <s v="Takis - Hot Chilli Pepper &amp; Lime"/>
    <s v="Food"/>
    <n v="15019837006"/>
    <s v="Monday, April 25, 2022"/>
    <s v="Credit"/>
    <n v="123"/>
    <n v="1.5"/>
    <n v="1"/>
    <n v="123"/>
    <n v="1.5"/>
    <n v="1"/>
    <n v="1.5"/>
    <n v="1.5"/>
    <d v="2022-04-25T00:00:00"/>
    <x v="1"/>
    <x v="1"/>
    <x v="1"/>
    <b v="1"/>
    <n v="1.5"/>
  </r>
  <r>
    <s v="Processed"/>
    <s v="VJ300320692"/>
    <x v="3"/>
    <x v="4"/>
    <s v="Genius Keto Bar - Chocolate Dream"/>
    <s v="Food"/>
    <n v="15020013507"/>
    <s v="Monday, April 25, 2022"/>
    <s v="Credit"/>
    <n v="136"/>
    <n v="2"/>
    <n v="1"/>
    <n v="136"/>
    <n v="2"/>
    <n v="1"/>
    <n v="2"/>
    <n v="3.5"/>
    <d v="2022-04-25T00:00:00"/>
    <x v="96"/>
    <x v="1"/>
    <x v="1"/>
    <b v="1"/>
    <n v="2"/>
  </r>
  <r>
    <s v="Processed"/>
    <s v="VJ300320692"/>
    <x v="3"/>
    <x v="4"/>
    <s v="Spindrift - Sparkling Water - Pineapple"/>
    <s v="Carbonated"/>
    <n v="15020013507"/>
    <s v="Monday, April 25, 2022"/>
    <s v="Credit"/>
    <n v="140"/>
    <n v="1.5"/>
    <n v="1"/>
    <n v="140"/>
    <n v="1.5"/>
    <n v="1"/>
    <n v="1.5"/>
    <n v="3.5"/>
    <d v="2022-04-25T00:00:00"/>
    <x v="92"/>
    <x v="0"/>
    <x v="0"/>
    <b v="1"/>
    <n v="1.5"/>
  </r>
  <r>
    <s v="Processed"/>
    <s v="VJ300320692"/>
    <x v="3"/>
    <x v="4"/>
    <s v="Poland Springs Water"/>
    <s v="Water"/>
    <n v="15020306170"/>
    <s v="Monday, April 25, 2022"/>
    <s v="Cash"/>
    <n v="144"/>
    <n v="1.5"/>
    <n v="1"/>
    <n v="144"/>
    <n v="1.5"/>
    <n v="1"/>
    <n v="1.5"/>
    <n v="1.5"/>
    <d v="2022-04-25T00:00:00"/>
    <x v="29"/>
    <x v="3"/>
    <x v="3"/>
    <b v="1"/>
    <n v="1.5"/>
  </r>
  <r>
    <s v="Processed"/>
    <s v="VJ300320692"/>
    <x v="3"/>
    <x v="4"/>
    <s v="Oreo Mini"/>
    <s v="Food"/>
    <n v="15020475008"/>
    <s v="Monday, April 25, 2022"/>
    <s v="Cash"/>
    <n v="120"/>
    <n v="2"/>
    <n v="1"/>
    <n v="120"/>
    <n v="2"/>
    <n v="1"/>
    <n v="2"/>
    <n v="2"/>
    <d v="2022-04-25T00:00:00"/>
    <x v="18"/>
    <x v="1"/>
    <x v="1"/>
    <b v="1"/>
    <n v="2"/>
  </r>
  <r>
    <s v="Processed"/>
    <s v="VJ300320692"/>
    <x v="3"/>
    <x v="4"/>
    <s v="Takis FUGEO mini"/>
    <s v="Food"/>
    <n v="15020505103"/>
    <s v="Monday, April 25, 2022"/>
    <s v="Cash"/>
    <n v="121"/>
    <n v="1.5"/>
    <n v="1"/>
    <n v="121"/>
    <n v="1.5"/>
    <n v="1"/>
    <n v="1.5"/>
    <n v="1.5"/>
    <d v="2022-04-25T00:00:00"/>
    <x v="49"/>
    <x v="1"/>
    <x v="1"/>
    <b v="1"/>
    <n v="1.5"/>
  </r>
  <r>
    <s v="Processed"/>
    <s v="VJ300320692"/>
    <x v="3"/>
    <x v="4"/>
    <s v="Oreo Mini"/>
    <s v="Food"/>
    <n v="15020509599"/>
    <s v="Monday, April 25, 2022"/>
    <s v="Cash"/>
    <n v="120"/>
    <n v="2"/>
    <n v="1"/>
    <n v="120"/>
    <n v="2"/>
    <n v="1"/>
    <n v="2"/>
    <n v="2"/>
    <d v="2022-04-25T00:00:00"/>
    <x v="18"/>
    <x v="1"/>
    <x v="1"/>
    <b v="1"/>
    <n v="2"/>
  </r>
  <r>
    <s v="Processed"/>
    <s v="VJ300320692"/>
    <x v="3"/>
    <x v="4"/>
    <s v="Poland Springs Water"/>
    <s v="Water"/>
    <n v="15020539730"/>
    <s v="Monday, April 25, 2022"/>
    <s v="Credit"/>
    <n v="144"/>
    <n v="1.5"/>
    <n v="1"/>
    <n v="144"/>
    <n v="1.5"/>
    <n v="1"/>
    <n v="1.5"/>
    <n v="1.5"/>
    <d v="2022-04-25T00:00:00"/>
    <x v="29"/>
    <x v="3"/>
    <x v="3"/>
    <b v="1"/>
    <n v="1.5"/>
  </r>
  <r>
    <s v="Processed"/>
    <s v="VJ300320692"/>
    <x v="3"/>
    <x v="4"/>
    <s v="Coca Cola - Zero Sugar"/>
    <s v="Carbonated"/>
    <n v="15020614172"/>
    <s v="Monday, April 25, 2022"/>
    <s v="Cash"/>
    <n v="142"/>
    <n v="1.5"/>
    <n v="1"/>
    <n v="142"/>
    <n v="1.5"/>
    <n v="1"/>
    <n v="1.5"/>
    <n v="1.5"/>
    <d v="2022-04-25T00:00:00"/>
    <x v="44"/>
    <x v="0"/>
    <x v="0"/>
    <b v="1"/>
    <n v="1.5"/>
  </r>
  <r>
    <s v="Processed"/>
    <s v="VJ300320609"/>
    <x v="2"/>
    <x v="3"/>
    <s v="Monster Energy Original"/>
    <s v="Carbonated"/>
    <n v="15020680996"/>
    <s v="Monday, April 25, 2022"/>
    <s v="Cash"/>
    <n v="146"/>
    <n v="3"/>
    <n v="1"/>
    <n v="146"/>
    <n v="3"/>
    <n v="1"/>
    <n v="3"/>
    <n v="3"/>
    <d v="2022-04-25T00:00:00"/>
    <x v="5"/>
    <x v="0"/>
    <x v="0"/>
    <b v="1"/>
    <n v="3"/>
  </r>
  <r>
    <s v="Processed"/>
    <s v="VJ300320609"/>
    <x v="2"/>
    <x v="3"/>
    <s v="Good Health Veggie Stix - Zesty Ranch"/>
    <s v="Food"/>
    <n v="15020808935"/>
    <s v="Monday, April 25, 2022"/>
    <s v="Cash"/>
    <n v="110"/>
    <n v="1.5"/>
    <n v="1"/>
    <n v="110"/>
    <n v="1.5"/>
    <n v="1"/>
    <n v="1.5"/>
    <n v="1.5"/>
    <d v="2022-04-25T00:00:00"/>
    <x v="22"/>
    <x v="1"/>
    <x v="1"/>
    <b v="1"/>
    <n v="1.5"/>
  </r>
  <r>
    <s v="Processed"/>
    <s v="VJ300205292"/>
    <x v="0"/>
    <x v="1"/>
    <s v="Nature's Garden Trail Mix - Cranberry Healthy"/>
    <s v="Food"/>
    <n v="15020837383"/>
    <s v="Monday, April 25, 2022"/>
    <s v="Cash"/>
    <n v="132"/>
    <n v="1.5"/>
    <n v="1"/>
    <n v="132"/>
    <n v="1.5"/>
    <n v="1"/>
    <n v="1.5"/>
    <n v="1.5"/>
    <d v="2022-04-25T00:00:00"/>
    <x v="130"/>
    <x v="1"/>
    <x v="1"/>
    <b v="1"/>
    <n v="1.5"/>
  </r>
  <r>
    <s v="Processed"/>
    <s v="VJ300320692"/>
    <x v="3"/>
    <x v="4"/>
    <s v="Takis FUGEO mini"/>
    <s v="Food"/>
    <n v="15020860417"/>
    <s v="Monday, April 25, 2022"/>
    <s v="Credit"/>
    <n v="123"/>
    <n v="1.5"/>
    <n v="2"/>
    <n v="123"/>
    <n v="1.5"/>
    <n v="2"/>
    <n v="3"/>
    <n v="5"/>
    <d v="2022-04-25T00:00:00"/>
    <x v="49"/>
    <x v="1"/>
    <x v="1"/>
    <b v="1"/>
    <n v="1.5"/>
  </r>
  <r>
    <s v="Processed"/>
    <s v="VJ300320692"/>
    <x v="3"/>
    <x v="4"/>
    <s v="Oreo Mini"/>
    <s v="Food"/>
    <n v="15020860417"/>
    <s v="Monday, April 25, 2022"/>
    <s v="Credit"/>
    <n v="120"/>
    <n v="2"/>
    <n v="1"/>
    <n v="120"/>
    <n v="2"/>
    <n v="1"/>
    <n v="2"/>
    <n v="5"/>
    <d v="2022-04-25T00:00:00"/>
    <x v="18"/>
    <x v="1"/>
    <x v="1"/>
    <b v="1"/>
    <n v="2"/>
  </r>
  <r>
    <s v="Processed"/>
    <s v="VJ300320692"/>
    <x v="3"/>
    <x v="4"/>
    <s v="Genius Keto Bar - Chocolate Dream"/>
    <s v="Food"/>
    <n v="15021068795"/>
    <s v="Monday, April 25, 2022"/>
    <s v="Cash"/>
    <n v="136"/>
    <n v="2"/>
    <n v="1"/>
    <n v="136"/>
    <n v="2"/>
    <n v="1"/>
    <n v="2"/>
    <n v="2"/>
    <d v="2022-04-25T00:00:00"/>
    <x v="96"/>
    <x v="1"/>
    <x v="1"/>
    <b v="1"/>
    <n v="2"/>
  </r>
  <r>
    <s v="Processed"/>
    <s v="VJ300320609"/>
    <x v="2"/>
    <x v="3"/>
    <s v="Sunkist Soda - Orange"/>
    <s v="Carbonated"/>
    <n v="15021153603"/>
    <s v="Monday, April 25, 2022"/>
    <s v="Cash"/>
    <n v="140"/>
    <n v="1.25"/>
    <n v="1"/>
    <n v="140"/>
    <n v="1.25"/>
    <n v="1"/>
    <n v="1.25"/>
    <n v="1.25"/>
    <d v="2022-04-25T00:00:00"/>
    <x v="70"/>
    <x v="0"/>
    <x v="0"/>
    <b v="1"/>
    <n v="1.25"/>
  </r>
  <r>
    <s v="Processed"/>
    <s v="VJ300320692"/>
    <x v="3"/>
    <x v="4"/>
    <s v="Snapple Diet Tea - Peach Tea"/>
    <s v="Non Carbonated"/>
    <n v="15021269760"/>
    <s v="Monday, April 25, 2022"/>
    <s v="Cash"/>
    <n v="147"/>
    <n v="2.5"/>
    <n v="1"/>
    <n v="147"/>
    <n v="2.5"/>
    <n v="1"/>
    <n v="2.5"/>
    <n v="2.5"/>
    <d v="2022-04-25T00:00:00"/>
    <x v="37"/>
    <x v="2"/>
    <x v="2"/>
    <b v="1"/>
    <n v="2.5"/>
  </r>
  <r>
    <s v="Processed"/>
    <s v="VJ300320609"/>
    <x v="2"/>
    <x v="3"/>
    <s v="KitKat - Crisp Wafers"/>
    <s v="Food"/>
    <n v="15021687535"/>
    <s v="Monday, April 25, 2022"/>
    <s v="Cash"/>
    <n v="134"/>
    <n v="2"/>
    <n v="1"/>
    <n v="134"/>
    <n v="2"/>
    <n v="1"/>
    <n v="2"/>
    <n v="2"/>
    <d v="2022-04-25T00:00:00"/>
    <x v="10"/>
    <x v="1"/>
    <x v="1"/>
    <b v="1"/>
    <n v="2"/>
  </r>
  <r>
    <s v="Processed"/>
    <s v="VJ300320609"/>
    <x v="2"/>
    <x v="3"/>
    <s v="Snapple Diet Tea - Peach Tea"/>
    <s v="Non Carbonated"/>
    <n v="15021770065"/>
    <s v="Monday, April 25, 2022"/>
    <s v="Cash"/>
    <n v="145"/>
    <n v="2.5"/>
    <n v="1"/>
    <n v="145"/>
    <n v="2.5"/>
    <n v="1"/>
    <n v="2.5"/>
    <n v="2.5"/>
    <d v="2022-04-25T00:00:00"/>
    <x v="37"/>
    <x v="2"/>
    <x v="2"/>
    <b v="1"/>
    <n v="2.5"/>
  </r>
  <r>
    <s v="Processed"/>
    <s v="VJ300320609"/>
    <x v="2"/>
    <x v="3"/>
    <s v="Coca Cola - Zero Sugar"/>
    <s v="Carbonated"/>
    <n v="15021785178"/>
    <s v="Monday, April 25, 2022"/>
    <s v="Cash"/>
    <n v="142"/>
    <n v="1.5"/>
    <n v="1"/>
    <n v="142"/>
    <n v="1.5"/>
    <n v="1"/>
    <n v="1.5"/>
    <n v="1.5"/>
    <d v="2022-04-25T00:00:00"/>
    <x v="44"/>
    <x v="0"/>
    <x v="0"/>
    <b v="1"/>
    <n v="1.5"/>
  </r>
  <r>
    <s v="Processed"/>
    <s v="VJ300205292"/>
    <x v="0"/>
    <x v="1"/>
    <s v="Coca Cola - Zero Sugar"/>
    <s v="Carbonated"/>
    <n v="15021921004"/>
    <s v="Tuesday, April 26, 2022"/>
    <s v="Cash"/>
    <n v="140"/>
    <n v="1.5"/>
    <n v="1"/>
    <n v="140"/>
    <n v="1.5"/>
    <n v="1"/>
    <n v="1.5"/>
    <n v="1.5"/>
    <d v="2022-04-25T00:00:00"/>
    <x v="44"/>
    <x v="0"/>
    <x v="0"/>
    <b v="1"/>
    <n v="1.5"/>
  </r>
  <r>
    <s v="Processed"/>
    <s v="VJ300320609"/>
    <x v="2"/>
    <x v="3"/>
    <s v="Monster Energy Original"/>
    <s v="Carbonated"/>
    <n v="15022161711"/>
    <s v="Tuesday, April 26, 2022"/>
    <s v="Cash"/>
    <n v="146"/>
    <n v="3"/>
    <n v="1"/>
    <n v="146"/>
    <n v="3"/>
    <n v="1"/>
    <n v="3"/>
    <n v="3"/>
    <d v="2022-04-25T00:00:00"/>
    <x v="5"/>
    <x v="0"/>
    <x v="0"/>
    <b v="1"/>
    <n v="3"/>
  </r>
  <r>
    <s v="Processed"/>
    <s v="VJ300320609"/>
    <x v="2"/>
    <x v="3"/>
    <s v="Doritos Cool Ranch"/>
    <s v="Food"/>
    <n v="15022162470"/>
    <s v="Tuesday, April 26, 2022"/>
    <s v="Cash"/>
    <n v="114"/>
    <n v="1.5"/>
    <n v="1"/>
    <n v="114"/>
    <n v="1.5"/>
    <n v="1"/>
    <n v="1.5"/>
    <n v="1.5"/>
    <d v="2022-04-25T00:00:00"/>
    <x v="94"/>
    <x v="1"/>
    <x v="1"/>
    <b v="1"/>
    <n v="1.5"/>
  </r>
  <r>
    <s v="Processed"/>
    <s v="VJ300320609"/>
    <x v="2"/>
    <x v="3"/>
    <s v="Sunkist Soda - Orange"/>
    <s v="Carbonated"/>
    <n v="15022176052"/>
    <s v="Tuesday, April 26, 2022"/>
    <s v="Cash"/>
    <n v="140"/>
    <n v="1.25"/>
    <n v="1"/>
    <n v="140"/>
    <n v="1.25"/>
    <n v="1"/>
    <n v="1.25"/>
    <n v="1.25"/>
    <d v="2022-04-25T00:00:00"/>
    <x v="70"/>
    <x v="0"/>
    <x v="0"/>
    <b v="1"/>
    <n v="1.25"/>
  </r>
  <r>
    <s v="Processed"/>
    <s v="VJ300320609"/>
    <x v="2"/>
    <x v="3"/>
    <s v="Coca Cola - Zero Sugar"/>
    <s v="Carbonated"/>
    <n v="15022547375"/>
    <s v="Tuesday, April 26, 2022"/>
    <s v="Cash"/>
    <n v="142"/>
    <n v="1.5"/>
    <n v="1"/>
    <n v="142"/>
    <n v="1.5"/>
    <n v="1"/>
    <n v="1.5"/>
    <n v="1.5"/>
    <d v="2022-04-26T00:00:00"/>
    <x v="44"/>
    <x v="0"/>
    <x v="0"/>
    <b v="1"/>
    <n v="1.5"/>
  </r>
  <r>
    <s v="Processed"/>
    <s v="VJ300320686"/>
    <x v="1"/>
    <x v="2"/>
    <s v="Jacks Links Bar Beef Strip"/>
    <s v="Food"/>
    <n v="15022892504"/>
    <s v="Tuesday, April 26, 2022"/>
    <s v="Cash"/>
    <n v="137"/>
    <n v="2"/>
    <n v="1"/>
    <n v="137"/>
    <n v="2"/>
    <n v="1"/>
    <n v="2"/>
    <n v="2"/>
    <d v="2022-04-26T00:00:00"/>
    <x v="14"/>
    <x v="1"/>
    <x v="1"/>
    <b v="1"/>
    <n v="2"/>
  </r>
  <r>
    <s v="Processed"/>
    <s v="VJ300320609"/>
    <x v="2"/>
    <x v="3"/>
    <s v="Sunkist Soda - Orange"/>
    <s v="Carbonated"/>
    <n v="15023205342"/>
    <s v="Tuesday, April 26, 2022"/>
    <s v="Credit"/>
    <n v="140"/>
    <n v="1.25"/>
    <n v="1"/>
    <n v="140"/>
    <n v="1.25"/>
    <n v="1"/>
    <n v="1.25"/>
    <n v="1.25"/>
    <d v="2022-04-26T00:00:00"/>
    <x v="70"/>
    <x v="0"/>
    <x v="0"/>
    <b v="1"/>
    <n v="1.25"/>
  </r>
  <r>
    <s v="Processed"/>
    <s v="VJ300320686"/>
    <x v="1"/>
    <x v="2"/>
    <s v="Jacks Links Bar Beef Strip"/>
    <s v="Food"/>
    <n v="15023608043"/>
    <s v="Tuesday, April 26, 2022"/>
    <s v="Cash"/>
    <n v="137"/>
    <n v="2"/>
    <n v="1"/>
    <n v="137"/>
    <n v="2"/>
    <n v="1"/>
    <n v="2"/>
    <n v="2"/>
    <d v="2022-04-26T00:00:00"/>
    <x v="14"/>
    <x v="1"/>
    <x v="1"/>
    <b v="1"/>
    <n v="2"/>
  </r>
  <r>
    <s v="Processed"/>
    <s v="VJ300320692"/>
    <x v="3"/>
    <x v="4"/>
    <s v="Iberia Coconut Water"/>
    <s v="Non Carbonated"/>
    <n v="15023697978"/>
    <s v="Tuesday, April 26, 2022"/>
    <s v="Credit"/>
    <n v="141"/>
    <n v="2"/>
    <n v="1"/>
    <n v="141"/>
    <n v="2"/>
    <n v="1"/>
    <n v="2"/>
    <n v="2"/>
    <d v="2022-04-26T00:00:00"/>
    <x v="93"/>
    <x v="2"/>
    <x v="2"/>
    <b v="1"/>
    <n v="2"/>
  </r>
  <r>
    <s v="Processed"/>
    <s v="VJ300320686"/>
    <x v="1"/>
    <x v="2"/>
    <s v="Belvita Snack Packs - Blueberry"/>
    <s v="Food"/>
    <n v="15023958458"/>
    <s v="Tuesday, April 26, 2022"/>
    <s v="Cash"/>
    <n v="122"/>
    <n v="1.25"/>
    <n v="1"/>
    <n v="122"/>
    <n v="1.25"/>
    <n v="1"/>
    <n v="1.25"/>
    <n v="1.25"/>
    <d v="2022-04-26T00:00:00"/>
    <x v="79"/>
    <x v="1"/>
    <x v="1"/>
    <b v="1"/>
    <n v="1.25"/>
  </r>
  <r>
    <s v="Processed"/>
    <s v="VJ300320686"/>
    <x v="1"/>
    <x v="2"/>
    <s v="Miss Vickie's Potato Chip - Sea Salt &amp; Vinega"/>
    <s v="Food"/>
    <n v="15024349207"/>
    <s v="Tuesday, April 26, 2022"/>
    <s v="Cash"/>
    <n v="110"/>
    <n v="1.5"/>
    <n v="1"/>
    <n v="110"/>
    <n v="1.5"/>
    <n v="1"/>
    <n v="1.5"/>
    <n v="1.5"/>
    <d v="2022-04-26T00:00:00"/>
    <x v="3"/>
    <x v="1"/>
    <x v="1"/>
    <b v="1"/>
    <n v="1.5"/>
  </r>
  <r>
    <s v="Processed"/>
    <s v="VJ300320692"/>
    <x v="3"/>
    <x v="4"/>
    <s v="SunChips Multigrain - Original"/>
    <s v="Food"/>
    <n v="15024558978"/>
    <s v="Tuesday, April 26, 2022"/>
    <s v="Cash"/>
    <n v="114"/>
    <n v="1.5"/>
    <n v="1"/>
    <n v="114"/>
    <n v="1.5"/>
    <n v="1"/>
    <n v="1.5"/>
    <n v="1.5"/>
    <d v="2022-04-26T00:00:00"/>
    <x v="60"/>
    <x v="1"/>
    <x v="1"/>
    <b v="1"/>
    <n v="1.5"/>
  </r>
  <r>
    <s v="Processed"/>
    <s v="VJ300320609"/>
    <x v="2"/>
    <x v="3"/>
    <s v="Coca Cola - Zero Sugar"/>
    <s v="Carbonated"/>
    <n v="15024513590"/>
    <s v="Tuesday, April 26, 2022"/>
    <s v="Cash"/>
    <n v="142"/>
    <n v="1.5"/>
    <n v="1"/>
    <n v="142"/>
    <n v="1.5"/>
    <n v="1"/>
    <n v="1.5"/>
    <n v="1.5"/>
    <d v="2022-04-26T00:00:00"/>
    <x v="44"/>
    <x v="0"/>
    <x v="0"/>
    <b v="1"/>
    <n v="1.5"/>
  </r>
  <r>
    <s v="Processed"/>
    <s v="VJ300320692"/>
    <x v="3"/>
    <x v="4"/>
    <s v="Spindrift - Sparkling Water - Pineapple"/>
    <s v="Carbonated"/>
    <n v="15025470625"/>
    <s v="Tuesday, April 26, 2022"/>
    <s v="Credit"/>
    <n v="140"/>
    <n v="1.5"/>
    <n v="1"/>
    <n v="140"/>
    <n v="1.5"/>
    <n v="1"/>
    <n v="1.5"/>
    <n v="1.5"/>
    <d v="2022-04-26T00:00:00"/>
    <x v="92"/>
    <x v="0"/>
    <x v="0"/>
    <b v="1"/>
    <n v="1.5"/>
  </r>
  <r>
    <s v="Processed"/>
    <s v="VJ300320692"/>
    <x v="3"/>
    <x v="4"/>
    <s v="Genius Keto Bar - Chocolate Dream"/>
    <s v="Food"/>
    <n v="15025473650"/>
    <s v="Tuesday, April 26, 2022"/>
    <s v="Credit"/>
    <n v="136"/>
    <n v="2"/>
    <n v="2"/>
    <n v="136"/>
    <n v="2"/>
    <n v="2"/>
    <n v="4"/>
    <n v="4"/>
    <d v="2022-04-26T00:00:00"/>
    <x v="96"/>
    <x v="1"/>
    <x v="1"/>
    <b v="1"/>
    <n v="2"/>
  </r>
  <r>
    <s v="Processed"/>
    <s v="VJ300320686"/>
    <x v="1"/>
    <x v="2"/>
    <s v="Miss Vickie's Potato Chip - Jalapeno"/>
    <s v="Food"/>
    <n v="15025867253"/>
    <s v="Tuesday, April 26, 2022"/>
    <s v="Credit"/>
    <n v="113"/>
    <n v="1.5"/>
    <n v="1"/>
    <n v="113"/>
    <n v="1.5"/>
    <n v="1"/>
    <n v="1.5"/>
    <n v="1.5"/>
    <d v="2022-04-26T00:00:00"/>
    <x v="43"/>
    <x v="1"/>
    <x v="1"/>
    <b v="1"/>
    <n v="1.5"/>
  </r>
  <r>
    <s v="Processed"/>
    <s v="VJ300320692"/>
    <x v="3"/>
    <x v="4"/>
    <s v="Pop Corners - Kettle Corn"/>
    <s v="Food"/>
    <n v="15025970506"/>
    <s v="Tuesday, April 26, 2022"/>
    <s v="Cash"/>
    <n v="110"/>
    <n v="1.5"/>
    <n v="1"/>
    <n v="110"/>
    <n v="1.5"/>
    <n v="1"/>
    <n v="1.5"/>
    <n v="1.5"/>
    <d v="2022-04-26T00:00:00"/>
    <x v="113"/>
    <x v="1"/>
    <x v="1"/>
    <b v="1"/>
    <n v="1.5"/>
  </r>
  <r>
    <s v="Processed"/>
    <s v="VJ300320692"/>
    <x v="3"/>
    <x v="4"/>
    <s v="Pop Corners - Kettle Corn"/>
    <s v="Food"/>
    <n v="15025972701"/>
    <s v="Tuesday, April 26, 2022"/>
    <s v="Cash"/>
    <n v="110"/>
    <n v="1.5"/>
    <n v="1"/>
    <n v="110"/>
    <n v="1.5"/>
    <n v="1"/>
    <n v="1.5"/>
    <n v="1.5"/>
    <d v="2022-04-26T00:00:00"/>
    <x v="113"/>
    <x v="1"/>
    <x v="1"/>
    <b v="1"/>
    <n v="1.5"/>
  </r>
  <r>
    <s v="Processed"/>
    <s v="VJ300320609"/>
    <x v="2"/>
    <x v="3"/>
    <s v="Sunkist Soda - Orange"/>
    <s v="Carbonated"/>
    <n v="15026333539"/>
    <s v="Tuesday, April 26, 2022"/>
    <s v="Cash"/>
    <n v="140"/>
    <n v="1.25"/>
    <n v="1"/>
    <n v="140"/>
    <n v="1.25"/>
    <n v="1"/>
    <n v="1.25"/>
    <n v="1.25"/>
    <d v="2022-04-26T00:00:00"/>
    <x v="70"/>
    <x v="0"/>
    <x v="0"/>
    <b v="1"/>
    <n v="1.25"/>
  </r>
  <r>
    <s v="Processed"/>
    <s v="VJ300320611"/>
    <x v="0"/>
    <x v="0"/>
    <s v="BodyArmor LYTE - Strawberry Lemonade"/>
    <s v="Water"/>
    <n v="15026631703"/>
    <s v="Tuesday, April 26, 2022"/>
    <s v="Credit"/>
    <n v="145"/>
    <n v="2.75"/>
    <n v="1"/>
    <n v="145"/>
    <n v="2.75"/>
    <n v="1"/>
    <n v="2.75"/>
    <n v="2.75"/>
    <d v="2022-04-26T00:00:00"/>
    <x v="131"/>
    <x v="3"/>
    <x v="3"/>
    <b v="1"/>
    <n v="2.75"/>
  </r>
  <r>
    <s v="Processed"/>
    <s v="VJ300320692"/>
    <x v="3"/>
    <x v="4"/>
    <s v="Starbucks Doubleshot Energy - Mocha"/>
    <s v="Non Carbonated"/>
    <n v="15026714472"/>
    <s v="Tuesday, April 26, 2022"/>
    <s v="Credit"/>
    <n v="146"/>
    <n v="3.5"/>
    <n v="1"/>
    <n v="146"/>
    <n v="3.5"/>
    <n v="1"/>
    <n v="3.5"/>
    <n v="3.5"/>
    <d v="2022-04-26T00:00:00"/>
    <x v="88"/>
    <x v="2"/>
    <x v="2"/>
    <b v="1"/>
    <n v="3.5"/>
  </r>
  <r>
    <s v="Processed"/>
    <s v="VJ300320609"/>
    <x v="2"/>
    <x v="3"/>
    <s v="Sunkist Soda - Orange"/>
    <s v="Carbonated"/>
    <n v="15026911100"/>
    <s v="Tuesday, April 26, 2022"/>
    <s v="Cash"/>
    <n v="140"/>
    <n v="1.25"/>
    <n v="1"/>
    <n v="140"/>
    <n v="1.25"/>
    <n v="1"/>
    <n v="1.25"/>
    <n v="1.25"/>
    <d v="2022-04-26T00:00:00"/>
    <x v="70"/>
    <x v="0"/>
    <x v="0"/>
    <b v="1"/>
    <n v="1.25"/>
  </r>
  <r>
    <s v="Processed"/>
    <s v="VJ300320609"/>
    <x v="2"/>
    <x v="3"/>
    <s v="Sunkist Soda - Orange"/>
    <s v="Carbonated"/>
    <n v="15027287978"/>
    <s v="Tuesday, April 26, 2022"/>
    <s v="Cash"/>
    <n v="140"/>
    <n v="1.25"/>
    <n v="1"/>
    <n v="140"/>
    <n v="1.25"/>
    <n v="1"/>
    <n v="1.25"/>
    <n v="1.25"/>
    <d v="2022-04-26T00:00:00"/>
    <x v="70"/>
    <x v="0"/>
    <x v="0"/>
    <b v="1"/>
    <n v="1.25"/>
  </r>
  <r>
    <s v="Processed"/>
    <s v="VJ300320609"/>
    <x v="2"/>
    <x v="3"/>
    <s v="Coca Cola - Zero Sugar"/>
    <s v="Carbonated"/>
    <n v="15027999083"/>
    <s v="Wednesday, April 27, 2022"/>
    <s v="Cash"/>
    <n v="142"/>
    <n v="1.5"/>
    <n v="1"/>
    <n v="142"/>
    <n v="1.5"/>
    <n v="1"/>
    <n v="1.5"/>
    <n v="1.5"/>
    <d v="2022-04-27T00:00:00"/>
    <x v="44"/>
    <x v="0"/>
    <x v="0"/>
    <b v="1"/>
    <n v="1.5"/>
  </r>
  <r>
    <s v="Processed"/>
    <s v="VJ300320609"/>
    <x v="2"/>
    <x v="3"/>
    <s v="Fritos - Original"/>
    <s v="Food"/>
    <n v="15028614495"/>
    <s v="Wednesday, April 27, 2022"/>
    <s v="Cash"/>
    <n v="111"/>
    <n v="1.5"/>
    <n v="1"/>
    <n v="111"/>
    <n v="1.5"/>
    <n v="1"/>
    <n v="1.5"/>
    <n v="1.5"/>
    <d v="2022-04-27T00:00:00"/>
    <x v="83"/>
    <x v="1"/>
    <x v="1"/>
    <b v="1"/>
    <n v="1.5"/>
  </r>
  <r>
    <s v="Processed"/>
    <s v="VJ300320692"/>
    <x v="3"/>
    <x v="4"/>
    <s v="Poland Springs Water"/>
    <s v="Water"/>
    <n v="15028909688"/>
    <s v="Wednesday, April 27, 2022"/>
    <s v="Credit"/>
    <n v="144"/>
    <n v="1.5"/>
    <n v="1"/>
    <n v="144"/>
    <n v="1.5"/>
    <n v="1"/>
    <n v="1.5"/>
    <n v="3.5"/>
    <d v="2022-04-27T00:00:00"/>
    <x v="29"/>
    <x v="3"/>
    <x v="3"/>
    <b v="1"/>
    <n v="1.5"/>
  </r>
  <r>
    <s v="Processed"/>
    <s v="VJ300320692"/>
    <x v="3"/>
    <x v="4"/>
    <s v="Wonderful Pistachios - Variety"/>
    <s v="Food"/>
    <n v="15028909688"/>
    <s v="Wednesday, April 27, 2022"/>
    <s v="Credit"/>
    <n v="134"/>
    <n v="2"/>
    <n v="1"/>
    <n v="134"/>
    <n v="2"/>
    <n v="1"/>
    <n v="2"/>
    <n v="3.5"/>
    <d v="2022-04-27T00:00:00"/>
    <x v="11"/>
    <x v="1"/>
    <x v="1"/>
    <b v="1"/>
    <n v="2"/>
  </r>
  <r>
    <s v="Processed"/>
    <s v="VJ300320609"/>
    <x v="2"/>
    <x v="3"/>
    <s v="Cheetos Puffs"/>
    <s v="Food"/>
    <n v="15028918677"/>
    <s v="Wednesday, April 27, 2022"/>
    <s v="Credit"/>
    <n v="120"/>
    <n v="1.5"/>
    <n v="1"/>
    <n v="120"/>
    <n v="1.5"/>
    <n v="1"/>
    <n v="1.5"/>
    <n v="3"/>
    <d v="2022-04-27T00:00:00"/>
    <x v="127"/>
    <x v="1"/>
    <x v="1"/>
    <b v="1"/>
    <n v="1.5"/>
  </r>
  <r>
    <s v="Processed"/>
    <s v="VJ300320609"/>
    <x v="2"/>
    <x v="3"/>
    <s v="Funyuns - Flaming Hot"/>
    <s v="Food"/>
    <n v="15028918677"/>
    <s v="Wednesday, April 27, 2022"/>
    <s v="Credit"/>
    <n v="123"/>
    <n v="1.5"/>
    <n v="1"/>
    <n v="123"/>
    <n v="1.5"/>
    <n v="1"/>
    <n v="1.5"/>
    <n v="3"/>
    <d v="2022-04-27T00:00:00"/>
    <x v="71"/>
    <x v="1"/>
    <x v="1"/>
    <b v="1"/>
    <n v="1.5"/>
  </r>
  <r>
    <s v="Processed"/>
    <s v="VJ300320609"/>
    <x v="2"/>
    <x v="3"/>
    <s v="Coca Cola - Zero Sugar"/>
    <s v="Carbonated"/>
    <n v="15028924441"/>
    <s v="Wednesday, April 27, 2022"/>
    <s v="Cash"/>
    <n v="141"/>
    <n v="1.5"/>
    <n v="1"/>
    <n v="141"/>
    <n v="1.5"/>
    <n v="1"/>
    <n v="1.5"/>
    <n v="1.5"/>
    <d v="2022-04-27T00:00:00"/>
    <x v="44"/>
    <x v="0"/>
    <x v="0"/>
    <b v="1"/>
    <n v="1.5"/>
  </r>
  <r>
    <s v="Processed"/>
    <s v="VJ300320692"/>
    <x v="3"/>
    <x v="4"/>
    <s v="Robert Irvine's - Fit Crunch -  Chocolate Pea"/>
    <s v="Food"/>
    <n v="15029232286"/>
    <s v="Wednesday, April 27, 2022"/>
    <s v="Cash"/>
    <n v="131"/>
    <n v="2"/>
    <n v="1"/>
    <n v="131"/>
    <n v="2"/>
    <n v="1"/>
    <n v="2"/>
    <n v="2"/>
    <d v="2022-04-27T00:00:00"/>
    <x v="21"/>
    <x v="1"/>
    <x v="1"/>
    <b v="1"/>
    <n v="2"/>
  </r>
  <r>
    <s v="Processed"/>
    <s v="VJ300320686"/>
    <x v="1"/>
    <x v="2"/>
    <s v="Jacks Links Bar Beef Strip"/>
    <s v="Food"/>
    <n v="15029898470"/>
    <s v="Wednesday, April 27, 2022"/>
    <s v="Cash"/>
    <n v="137"/>
    <n v="2"/>
    <n v="1"/>
    <n v="137"/>
    <n v="2"/>
    <n v="1"/>
    <n v="2"/>
    <n v="2"/>
    <d v="2022-04-27T00:00:00"/>
    <x v="14"/>
    <x v="1"/>
    <x v="1"/>
    <b v="1"/>
    <n v="2"/>
  </r>
  <r>
    <s v="Processed"/>
    <s v="VJ300320686"/>
    <x v="1"/>
    <x v="2"/>
    <s v="Jacks Links Bar Beef Strip"/>
    <s v="Food"/>
    <n v="15029930031"/>
    <s v="Wednesday, April 27, 2022"/>
    <s v="Cash"/>
    <n v="137"/>
    <n v="2"/>
    <n v="1"/>
    <n v="137"/>
    <n v="2"/>
    <n v="1"/>
    <n v="2"/>
    <n v="2"/>
    <d v="2022-04-27T00:00:00"/>
    <x v="14"/>
    <x v="1"/>
    <x v="1"/>
    <b v="1"/>
    <n v="2"/>
  </r>
  <r>
    <s v="Processed"/>
    <s v="VJ300320692"/>
    <x v="3"/>
    <x v="4"/>
    <s v="CheezIt - Original"/>
    <s v="Food"/>
    <n v="15030082828"/>
    <s v="Wednesday, April 27, 2022"/>
    <s v="Cash"/>
    <n v="124"/>
    <n v="1.25"/>
    <n v="1"/>
    <n v="124"/>
    <n v="1.25"/>
    <n v="1"/>
    <n v="1.25"/>
    <n v="1.25"/>
    <d v="2022-04-27T00:00:00"/>
    <x v="48"/>
    <x v="1"/>
    <x v="1"/>
    <b v="1"/>
    <n v="1.25"/>
  </r>
  <r>
    <s v="Processed"/>
    <s v="VJ300320692"/>
    <x v="3"/>
    <x v="4"/>
    <s v="Genius Keto Bar - Chocolate Dream"/>
    <s v="Food"/>
    <n v="15030181426"/>
    <s v="Wednesday, April 27, 2022"/>
    <s v="Credit"/>
    <n v="136"/>
    <n v="2"/>
    <n v="1"/>
    <n v="136"/>
    <n v="2"/>
    <n v="1"/>
    <n v="2"/>
    <n v="2"/>
    <d v="2022-04-27T00:00:00"/>
    <x v="96"/>
    <x v="1"/>
    <x v="1"/>
    <b v="1"/>
    <n v="2"/>
  </r>
  <r>
    <s v="Processed"/>
    <s v="VJ300320609"/>
    <x v="2"/>
    <x v="3"/>
    <s v="Snapple Diet Tea - Peach Tea"/>
    <s v="Non Carbonated"/>
    <n v="15030468518"/>
    <s v="Wednesday, April 27, 2022"/>
    <s v="Credit"/>
    <n v="145"/>
    <n v="2.5"/>
    <n v="1"/>
    <n v="145"/>
    <n v="2.5"/>
    <n v="1"/>
    <n v="2.5"/>
    <n v="6"/>
    <d v="2022-04-27T00:00:00"/>
    <x v="37"/>
    <x v="2"/>
    <x v="2"/>
    <b v="1"/>
    <n v="2.5"/>
  </r>
  <r>
    <s v="Processed"/>
    <s v="VJ300320609"/>
    <x v="2"/>
    <x v="3"/>
    <s v="Pop Corners - Spicy Queso"/>
    <s v="Food"/>
    <n v="15030468518"/>
    <s v="Wednesday, April 27, 2022"/>
    <s v="Credit"/>
    <n v="112"/>
    <n v="1.5"/>
    <n v="1"/>
    <n v="112"/>
    <n v="1.5"/>
    <n v="1"/>
    <n v="1.5"/>
    <n v="6"/>
    <d v="2022-04-27T00:00:00"/>
    <x v="118"/>
    <x v="1"/>
    <x v="1"/>
    <b v="1"/>
    <n v="1.5"/>
  </r>
  <r>
    <s v="Processed"/>
    <s v="VJ300320609"/>
    <x v="2"/>
    <x v="3"/>
    <s v="KitKat - Crisp Wafers"/>
    <s v="Food"/>
    <n v="15030468518"/>
    <s v="Wednesday, April 27, 2022"/>
    <s v="Credit"/>
    <n v="134"/>
    <n v="2"/>
    <n v="1"/>
    <n v="134"/>
    <n v="2"/>
    <n v="1"/>
    <n v="2"/>
    <n v="6"/>
    <d v="2022-04-27T00:00:00"/>
    <x v="10"/>
    <x v="1"/>
    <x v="1"/>
    <b v="1"/>
    <n v="2"/>
  </r>
  <r>
    <s v="Processed"/>
    <s v="VJ300320692"/>
    <x v="3"/>
    <x v="4"/>
    <s v="Bai Antioxidant - Tanzania Lemon Super Tea"/>
    <s v="Non Carbonated"/>
    <n v="15030643078"/>
    <s v="Wednesday, April 27, 2022"/>
    <s v="Credit"/>
    <n v="145"/>
    <n v="2.75"/>
    <n v="1"/>
    <n v="145"/>
    <n v="2.75"/>
    <n v="1"/>
    <n v="2.75"/>
    <n v="2.75"/>
    <d v="2022-04-27T00:00:00"/>
    <x v="120"/>
    <x v="2"/>
    <x v="2"/>
    <b v="1"/>
    <n v="2.75"/>
  </r>
  <r>
    <s v="Processed"/>
    <s v="VJ300320692"/>
    <x v="3"/>
    <x v="4"/>
    <s v="Oreo Mini"/>
    <s v="Food"/>
    <n v="15030882686"/>
    <s v="Wednesday, April 27, 2022"/>
    <s v="Cash"/>
    <n v="120"/>
    <n v="2"/>
    <n v="1"/>
    <n v="120"/>
    <n v="2"/>
    <n v="1"/>
    <n v="2"/>
    <n v="2"/>
    <d v="2022-04-27T00:00:00"/>
    <x v="18"/>
    <x v="1"/>
    <x v="1"/>
    <b v="1"/>
    <n v="2"/>
  </r>
  <r>
    <s v="Processed"/>
    <s v="VJ300320692"/>
    <x v="3"/>
    <x v="4"/>
    <s v="Snapple Diet Tea - Peach Tea"/>
    <s v="Non Carbonated"/>
    <n v="15030940792"/>
    <s v="Wednesday, April 27, 2022"/>
    <s v="Cash"/>
    <n v="147"/>
    <n v="2.5"/>
    <n v="1"/>
    <n v="147"/>
    <n v="2.5"/>
    <n v="1"/>
    <n v="2.5"/>
    <n v="2.5"/>
    <d v="2022-04-27T00:00:00"/>
    <x v="37"/>
    <x v="2"/>
    <x v="2"/>
    <b v="1"/>
    <n v="2.5"/>
  </r>
  <r>
    <s v="Processed"/>
    <s v="VJ300320692"/>
    <x v="3"/>
    <x v="4"/>
    <s v="Snapple Diet Tea - Peach Tea"/>
    <s v="Non Carbonated"/>
    <n v="15030943036"/>
    <s v="Wednesday, April 27, 2022"/>
    <s v="Cash"/>
    <n v="147"/>
    <n v="2.5"/>
    <n v="1"/>
    <n v="147"/>
    <n v="2.5"/>
    <n v="1"/>
    <n v="2.5"/>
    <n v="2.5"/>
    <d v="2022-04-27T00:00:00"/>
    <x v="37"/>
    <x v="2"/>
    <x v="2"/>
    <b v="1"/>
    <n v="2.5"/>
  </r>
  <r>
    <s v="Processed"/>
    <s v="VJ300320609"/>
    <x v="2"/>
    <x v="3"/>
    <s v="Monster Energy Original"/>
    <s v="Carbonated"/>
    <n v="15031045989"/>
    <s v="Wednesday, April 27, 2022"/>
    <s v="Cash"/>
    <n v="146"/>
    <n v="3"/>
    <n v="1"/>
    <n v="146"/>
    <n v="3"/>
    <n v="1"/>
    <n v="3"/>
    <n v="3"/>
    <d v="2022-04-27T00:00:00"/>
    <x v="5"/>
    <x v="0"/>
    <x v="0"/>
    <b v="1"/>
    <n v="3"/>
  </r>
  <r>
    <s v="Processed"/>
    <s v="VJ300320686"/>
    <x v="1"/>
    <x v="2"/>
    <s v="Jacks Links Bar Beef Strip"/>
    <s v="Food"/>
    <n v="15031108948"/>
    <s v="Wednesday, April 27, 2022"/>
    <s v="Credit"/>
    <n v="137"/>
    <n v="2"/>
    <n v="1"/>
    <n v="137"/>
    <n v="2"/>
    <n v="1"/>
    <n v="2"/>
    <n v="2"/>
    <d v="2022-04-27T00:00:00"/>
    <x v="14"/>
    <x v="1"/>
    <x v="1"/>
    <b v="1"/>
    <n v="2"/>
  </r>
  <r>
    <s v="Processed"/>
    <s v="VJ300320692"/>
    <x v="3"/>
    <x v="4"/>
    <s v="Takis FUGEO mini"/>
    <s v="Food"/>
    <n v="15031288161"/>
    <s v="Wednesday, April 27, 2022"/>
    <s v="Cash"/>
    <n v="123"/>
    <n v="1.5"/>
    <n v="1"/>
    <n v="123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CheezIt - Original"/>
    <s v="Food"/>
    <n v="15031290816"/>
    <s v="Wednesday, April 27, 2022"/>
    <s v="Cash"/>
    <n v="124"/>
    <n v="1.25"/>
    <n v="1"/>
    <n v="124"/>
    <n v="1.25"/>
    <n v="1"/>
    <n v="1.25"/>
    <n v="1.25"/>
    <d v="2022-04-27T00:00:00"/>
    <x v="48"/>
    <x v="1"/>
    <x v="1"/>
    <b v="1"/>
    <n v="1.25"/>
  </r>
  <r>
    <s v="Processed"/>
    <s v="VJ300320692"/>
    <x v="3"/>
    <x v="4"/>
    <s v="Snapple Diet Tea - Raspberry"/>
    <s v="Non Carbonated"/>
    <n v="15031294308"/>
    <s v="Wednesday, April 27, 2022"/>
    <s v="Cash"/>
    <n v="143"/>
    <n v="2.5"/>
    <n v="1"/>
    <n v="143"/>
    <n v="2.5"/>
    <n v="1"/>
    <n v="2.5"/>
    <n v="2.5"/>
    <d v="2022-04-27T00:00:00"/>
    <x v="31"/>
    <x v="2"/>
    <x v="2"/>
    <b v="1"/>
    <n v="2.5"/>
  </r>
  <r>
    <s v="Processed"/>
    <s v="VJ300320692"/>
    <x v="3"/>
    <x v="4"/>
    <s v="Poland Springs Water"/>
    <s v="Water"/>
    <n v="15031297010"/>
    <s v="Wednesday, April 27, 2022"/>
    <s v="Cash"/>
    <n v="144"/>
    <n v="1.5"/>
    <n v="1"/>
    <n v="144"/>
    <n v="1.5"/>
    <n v="1"/>
    <n v="1.5"/>
    <n v="1.5"/>
    <d v="2022-04-27T00:00:00"/>
    <x v="29"/>
    <x v="3"/>
    <x v="3"/>
    <b v="1"/>
    <n v="1.5"/>
  </r>
  <r>
    <s v="Processed"/>
    <s v="VJ300320692"/>
    <x v="3"/>
    <x v="4"/>
    <s v="Keto Krisp - Almond Butter"/>
    <s v="Carbonated"/>
    <n v="15031521639"/>
    <s v="Wednesday, April 27, 2022"/>
    <s v="Credit"/>
    <n v="133"/>
    <n v="2"/>
    <n v="1"/>
    <n v="133"/>
    <n v="2"/>
    <n v="1"/>
    <n v="2"/>
    <n v="2"/>
    <d v="2022-04-27T00:00:00"/>
    <x v="64"/>
    <x v="0"/>
    <x v="0"/>
    <b v="1"/>
    <n v="2"/>
  </r>
  <r>
    <s v="Processed"/>
    <s v="VJ300320692"/>
    <x v="3"/>
    <x v="4"/>
    <s v="Robert Irvine's - Fit Crunch -  Chocolate Pea"/>
    <s v="Food"/>
    <n v="15031726979"/>
    <s v="Wednesday, April 27, 2022"/>
    <s v="Cash"/>
    <n v="131"/>
    <n v="2"/>
    <n v="1"/>
    <n v="131"/>
    <n v="2"/>
    <n v="1"/>
    <n v="2"/>
    <n v="2"/>
    <d v="2022-04-27T00:00:00"/>
    <x v="21"/>
    <x v="1"/>
    <x v="1"/>
    <b v="1"/>
    <n v="2"/>
  </r>
  <r>
    <s v="Processed"/>
    <s v="VJ300320692"/>
    <x v="3"/>
    <x v="4"/>
    <s v="Coca Cola - Zero Sugar"/>
    <s v="Carbonated"/>
    <n v="15031813084"/>
    <s v="Wednesday, April 27, 2022"/>
    <s v="Cash"/>
    <n v="142"/>
    <n v="1.5"/>
    <n v="1"/>
    <n v="142"/>
    <n v="1.5"/>
    <n v="1"/>
    <n v="1.5"/>
    <n v="1.5"/>
    <d v="2022-04-27T00:00:00"/>
    <x v="44"/>
    <x v="0"/>
    <x v="0"/>
    <b v="1"/>
    <n v="1.5"/>
  </r>
  <r>
    <s v="Processed"/>
    <s v="VJ300320692"/>
    <x v="3"/>
    <x v="4"/>
    <s v="Robert Irvine's - Fit Crunch -  Chocolate Pea"/>
    <s v="Food"/>
    <n v="15031831032"/>
    <s v="Wednesday, April 27, 2022"/>
    <s v="Credit"/>
    <n v="131"/>
    <n v="2"/>
    <n v="1"/>
    <n v="131"/>
    <n v="2"/>
    <n v="1"/>
    <n v="2"/>
    <n v="4"/>
    <d v="2022-04-27T00:00:00"/>
    <x v="21"/>
    <x v="1"/>
    <x v="1"/>
    <b v="1"/>
    <n v="2"/>
  </r>
  <r>
    <s v="Processed"/>
    <s v="VJ300320692"/>
    <x v="3"/>
    <x v="4"/>
    <s v="Oreo Mini"/>
    <s v="Food"/>
    <n v="15031831032"/>
    <s v="Wednesday, April 27, 2022"/>
    <s v="Credit"/>
    <n v="120"/>
    <n v="2"/>
    <n v="1"/>
    <n v="120"/>
    <n v="2"/>
    <n v="1"/>
    <n v="2"/>
    <n v="4"/>
    <d v="2022-04-27T00:00:00"/>
    <x v="18"/>
    <x v="1"/>
    <x v="1"/>
    <b v="1"/>
    <n v="2"/>
  </r>
  <r>
    <s v="Processed"/>
    <s v="VJ300320692"/>
    <x v="3"/>
    <x v="4"/>
    <s v="Takis FUGEO mini"/>
    <s v="Food"/>
    <n v="15031841463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Takis FUGEO mini"/>
    <s v="Food"/>
    <n v="15031843571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Takis FUGEO mini"/>
    <s v="Food"/>
    <n v="15031847094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CheezIt - Original"/>
    <s v="Food"/>
    <n v="15031850085"/>
    <s v="Wednesday, April 27, 2022"/>
    <s v="Cash"/>
    <n v="124"/>
    <n v="1.25"/>
    <n v="1"/>
    <n v="124"/>
    <n v="1.25"/>
    <n v="1"/>
    <n v="1.25"/>
    <n v="1.25"/>
    <d v="2022-04-27T00:00:00"/>
    <x v="48"/>
    <x v="1"/>
    <x v="1"/>
    <b v="1"/>
    <n v="1.25"/>
  </r>
  <r>
    <s v="Processed"/>
    <s v="VJ300320611"/>
    <x v="0"/>
    <x v="0"/>
    <s v="RXBAR - Protein Bar - Chocolate Sea Salt"/>
    <s v="Food"/>
    <n v="15031877241"/>
    <s v="Wednesday, April 27, 2022"/>
    <s v="Cash"/>
    <n v="132"/>
    <n v="2"/>
    <n v="1"/>
    <n v="132"/>
    <n v="2"/>
    <n v="1"/>
    <n v="2"/>
    <n v="2"/>
    <d v="2022-04-27T00:00:00"/>
    <x v="87"/>
    <x v="1"/>
    <x v="1"/>
    <b v="1"/>
    <n v="2"/>
  </r>
  <r>
    <s v="Processed"/>
    <s v="VJ300320692"/>
    <x v="3"/>
    <x v="4"/>
    <s v="CheezIt - Original"/>
    <s v="Food"/>
    <n v="15031881314"/>
    <s v="Wednesday, April 27, 2022"/>
    <s v="Cash"/>
    <n v="124"/>
    <n v="1.25"/>
    <n v="1"/>
    <n v="124"/>
    <n v="1.25"/>
    <n v="1"/>
    <n v="1.25"/>
    <n v="1.25"/>
    <d v="2022-04-27T00:00:00"/>
    <x v="48"/>
    <x v="1"/>
    <x v="1"/>
    <b v="1"/>
    <n v="1.25"/>
  </r>
  <r>
    <s v="Processed"/>
    <s v="VJ300205292"/>
    <x v="0"/>
    <x v="1"/>
    <s v="Vitamin Water - Squeezed Lemonade"/>
    <s v="Water"/>
    <n v="15031888000"/>
    <s v="Wednesday, April 27, 2022"/>
    <s v="Cash"/>
    <n v="147"/>
    <n v="2.75"/>
    <n v="1"/>
    <n v="147"/>
    <n v="2.75"/>
    <n v="1"/>
    <n v="2.75"/>
    <n v="2.75"/>
    <d v="2022-04-27T00:00:00"/>
    <x v="66"/>
    <x v="3"/>
    <x v="3"/>
    <b v="1"/>
    <n v="2.75"/>
  </r>
  <r>
    <s v="Processed"/>
    <s v="VJ300320611"/>
    <x v="0"/>
    <x v="0"/>
    <s v="S. Pellegrino Sparkling Mineral Water"/>
    <s v="Water"/>
    <n v="15031990383"/>
    <s v="Wednesday, April 27, 2022"/>
    <s v="Cash"/>
    <n v="143"/>
    <n v="2"/>
    <n v="1"/>
    <n v="143"/>
    <n v="2"/>
    <n v="1"/>
    <n v="2"/>
    <n v="2"/>
    <d v="2022-04-27T00:00:00"/>
    <x v="24"/>
    <x v="3"/>
    <x v="3"/>
    <b v="1"/>
    <n v="2"/>
  </r>
  <r>
    <s v="Processed"/>
    <s v="VJ300320692"/>
    <x v="3"/>
    <x v="4"/>
    <s v="Takis FUGEO mini"/>
    <s v="Food"/>
    <n v="15032136893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Takis FUGEO mini"/>
    <s v="Food"/>
    <n v="15032207325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Starbucks Doubleshot Energy - Mocha"/>
    <s v="Non Carbonated"/>
    <n v="15032315049"/>
    <s v="Wednesday, April 27, 2022"/>
    <s v="Cash"/>
    <n v="146"/>
    <n v="3.5"/>
    <n v="1"/>
    <n v="146"/>
    <n v="3.5"/>
    <n v="1"/>
    <n v="3.5"/>
    <n v="3.5"/>
    <d v="2022-04-27T00:00:00"/>
    <x v="88"/>
    <x v="2"/>
    <x v="2"/>
    <b v="1"/>
    <n v="3.5"/>
  </r>
  <r>
    <s v="Processed"/>
    <s v="VJ300320692"/>
    <x v="3"/>
    <x v="4"/>
    <s v="Takis FUGEO mini"/>
    <s v="Food"/>
    <n v="15032318198"/>
    <s v="Wednesday, April 27, 2022"/>
    <s v="Cash"/>
    <n v="121"/>
    <n v="1.5"/>
    <n v="1"/>
    <n v="121"/>
    <n v="1.5"/>
    <n v="1"/>
    <n v="1.5"/>
    <n v="1.5"/>
    <d v="2022-04-27T00:00:00"/>
    <x v="49"/>
    <x v="1"/>
    <x v="1"/>
    <b v="1"/>
    <n v="1.5"/>
  </r>
  <r>
    <s v="Processed"/>
    <s v="VJ300320692"/>
    <x v="3"/>
    <x v="4"/>
    <s v="Takis FUGEO mini"/>
    <s v="Food"/>
    <n v="15032347775"/>
    <s v="Wednesday, April 27, 2022"/>
    <s v="Cash"/>
    <n v="123"/>
    <n v="1.5"/>
    <n v="1"/>
    <n v="123"/>
    <n v="1.5"/>
    <n v="1"/>
    <n v="1.5"/>
    <n v="1.5"/>
    <d v="2022-04-27T00:00:00"/>
    <x v="49"/>
    <x v="1"/>
    <x v="1"/>
    <b v="1"/>
    <n v="1.5"/>
  </r>
  <r>
    <s v="Processed"/>
    <s v="VJ300320609"/>
    <x v="2"/>
    <x v="3"/>
    <s v="Sunkist Soda - Orange"/>
    <s v="Carbonated"/>
    <n v="15032465638"/>
    <s v="Wednesday, April 27, 2022"/>
    <s v="Cash"/>
    <n v="140"/>
    <n v="1.25"/>
    <n v="1"/>
    <n v="140"/>
    <n v="1.25"/>
    <n v="1"/>
    <n v="1.25"/>
    <n v="1.25"/>
    <d v="2022-04-27T00:00:00"/>
    <x v="70"/>
    <x v="0"/>
    <x v="0"/>
    <b v="1"/>
    <n v="1.25"/>
  </r>
  <r>
    <s v="Processed"/>
    <s v="VJ300320609"/>
    <x v="2"/>
    <x v="3"/>
    <s v="Doritos Cool Ranch"/>
    <s v="Food"/>
    <n v="15032726088"/>
    <s v="Wednesday, April 27, 2022"/>
    <s v="Cash"/>
    <n v="114"/>
    <n v="1.5"/>
    <n v="1"/>
    <n v="114"/>
    <n v="1.5"/>
    <n v="1"/>
    <n v="1.5"/>
    <n v="1.5"/>
    <d v="2022-04-27T00:00:00"/>
    <x v="94"/>
    <x v="1"/>
    <x v="1"/>
    <b v="1"/>
    <n v="1.5"/>
  </r>
  <r>
    <s v="Processed"/>
    <s v="VJ300320609"/>
    <x v="2"/>
    <x v="3"/>
    <s v="Good Health Veggie Stix - Zesty Ranch"/>
    <s v="Food"/>
    <n v="15032790806"/>
    <s v="Wednesday, April 27, 2022"/>
    <s v="Credit"/>
    <n v="110"/>
    <n v="1.5"/>
    <n v="1"/>
    <n v="110"/>
    <n v="1.5"/>
    <n v="1"/>
    <n v="1.5"/>
    <n v="1.5"/>
    <d v="2022-04-27T00:00:00"/>
    <x v="22"/>
    <x v="1"/>
    <x v="1"/>
    <b v="1"/>
    <n v="1.5"/>
  </r>
  <r>
    <s v="Processed"/>
    <s v="VJ300320609"/>
    <x v="2"/>
    <x v="3"/>
    <s v="Cheetos Flaming Hot Limon Crunchy"/>
    <s v="Food"/>
    <n v="15032797108"/>
    <s v="Wednesday, April 27, 2022"/>
    <s v="Cash"/>
    <n v="121"/>
    <n v="1.5"/>
    <n v="1"/>
    <n v="121"/>
    <n v="1.5"/>
    <n v="1"/>
    <n v="1.5"/>
    <n v="1.5"/>
    <d v="2022-04-27T00:00:00"/>
    <x v="75"/>
    <x v="1"/>
    <x v="1"/>
    <b v="1"/>
    <n v="1.5"/>
  </r>
  <r>
    <s v="Processed"/>
    <s v="VJ300320609"/>
    <x v="2"/>
    <x v="3"/>
    <s v="Snapple Diet Tea - Peach Tea"/>
    <s v="Non Carbonated"/>
    <n v="15032831887"/>
    <s v="Wednesday, April 27, 2022"/>
    <s v="Cash"/>
    <n v="145"/>
    <n v="2.5"/>
    <n v="1"/>
    <n v="145"/>
    <n v="2.5"/>
    <n v="1"/>
    <n v="2.5"/>
    <n v="2.5"/>
    <d v="2022-04-27T00:00:00"/>
    <x v="37"/>
    <x v="2"/>
    <x v="2"/>
    <b v="1"/>
    <n v="2.5"/>
  </r>
  <r>
    <s v="Processed"/>
    <s v="VJ300320609"/>
    <x v="2"/>
    <x v="3"/>
    <s v="Nutri Grain Apple Cinnamon"/>
    <s v="Food"/>
    <n v="15032890762"/>
    <s v="Wednesday, April 27, 2022"/>
    <s v="Cash"/>
    <n v="133"/>
    <n v="1.5"/>
    <n v="1"/>
    <n v="133"/>
    <n v="1.5"/>
    <n v="1"/>
    <n v="1.5"/>
    <n v="1.5"/>
    <d v="2022-04-27T00:00:00"/>
    <x v="125"/>
    <x v="1"/>
    <x v="1"/>
    <b v="1"/>
    <n v="1.5"/>
  </r>
  <r>
    <s v="Processed"/>
    <s v="VJ300320609"/>
    <x v="2"/>
    <x v="3"/>
    <s v="KitKat - Crisp Wafers"/>
    <s v="Food"/>
    <n v="15032992105"/>
    <s v="Wednesday, April 27, 2022"/>
    <s v="Cash"/>
    <n v="134"/>
    <n v="2"/>
    <n v="1"/>
    <n v="134"/>
    <n v="2"/>
    <n v="1"/>
    <n v="2"/>
    <n v="2"/>
    <d v="2022-04-27T00:00:00"/>
    <x v="10"/>
    <x v="1"/>
    <x v="1"/>
    <b v="1"/>
    <n v="2"/>
  </r>
  <r>
    <s v="Processed"/>
    <s v="VJ300320609"/>
    <x v="2"/>
    <x v="3"/>
    <s v="Monster Energy Original"/>
    <s v="Carbonated"/>
    <n v="15033278744"/>
    <s v="Thursday, April 28, 2022"/>
    <s v="Cash"/>
    <n v="146"/>
    <n v="3"/>
    <n v="1"/>
    <n v="146"/>
    <n v="3"/>
    <n v="1"/>
    <n v="3"/>
    <n v="3"/>
    <d v="2022-04-27T00:00:00"/>
    <x v="5"/>
    <x v="0"/>
    <x v="0"/>
    <b v="1"/>
    <n v="3"/>
  </r>
  <r>
    <s v="Processed"/>
    <s v="VJ300320609"/>
    <x v="2"/>
    <x v="3"/>
    <s v="Cheetos Flaming Hot Limon Crunchy"/>
    <s v="Food"/>
    <n v="15033279658"/>
    <s v="Thursday, April 28, 2022"/>
    <s v="Cash"/>
    <n v="121"/>
    <n v="1.5"/>
    <n v="1"/>
    <n v="121"/>
    <n v="1.5"/>
    <n v="1"/>
    <n v="1.5"/>
    <n v="1.5"/>
    <d v="2022-04-27T00:00:00"/>
    <x v="75"/>
    <x v="1"/>
    <x v="1"/>
    <b v="1"/>
    <n v="1.5"/>
  </r>
  <r>
    <s v="Processed"/>
    <s v="VJ300320609"/>
    <x v="2"/>
    <x v="3"/>
    <s v="Doritos Cool Ranch"/>
    <s v="Food"/>
    <n v="15033290034"/>
    <s v="Thursday, April 28, 2022"/>
    <s v="Cash"/>
    <n v="114"/>
    <n v="1.5"/>
    <n v="1"/>
    <n v="114"/>
    <n v="1.5"/>
    <n v="1"/>
    <n v="1.5"/>
    <n v="1.5"/>
    <d v="2022-04-27T00:00:00"/>
    <x v="94"/>
    <x v="1"/>
    <x v="1"/>
    <b v="1"/>
    <n v="1.5"/>
  </r>
  <r>
    <s v="Processed"/>
    <s v="VJ300320609"/>
    <x v="2"/>
    <x v="3"/>
    <s v="Coca Cola - Zero Sugar"/>
    <s v="Carbonated"/>
    <n v="15033473557"/>
    <s v="Thursday, April 28, 2022"/>
    <s v="Cash"/>
    <n v="142"/>
    <n v="1.5"/>
    <n v="1"/>
    <n v="142"/>
    <n v="1.5"/>
    <n v="1"/>
    <n v="1.5"/>
    <n v="1.5"/>
    <d v="2022-04-28T00:00:00"/>
    <x v="44"/>
    <x v="0"/>
    <x v="0"/>
    <b v="1"/>
    <n v="1.5"/>
  </r>
  <r>
    <s v="Processed"/>
    <s v="VJ300320686"/>
    <x v="1"/>
    <x v="2"/>
    <s v="Jacks Links Bar Beef Strip"/>
    <s v="Food"/>
    <n v="15034257392"/>
    <s v="Thursday, April 28, 2022"/>
    <s v="Cash"/>
    <n v="137"/>
    <n v="2"/>
    <n v="1"/>
    <n v="137"/>
    <n v="2"/>
    <n v="1"/>
    <n v="2"/>
    <n v="2"/>
    <d v="2022-04-28T00:00:00"/>
    <x v="14"/>
    <x v="1"/>
    <x v="1"/>
    <b v="1"/>
    <n v="2"/>
  </r>
  <r>
    <s v="Processed"/>
    <s v="VJ300320692"/>
    <x v="3"/>
    <x v="4"/>
    <s v="SunChips Multigrain - French Onion"/>
    <s v="Food"/>
    <n v="15034305180"/>
    <s v="Thursday, April 28, 2022"/>
    <s v="Credit"/>
    <n v="111"/>
    <n v="1.5"/>
    <n v="1"/>
    <n v="111"/>
    <n v="1.5"/>
    <n v="1"/>
    <n v="1.5"/>
    <n v="1.5"/>
    <d v="2022-04-28T00:00:00"/>
    <x v="100"/>
    <x v="1"/>
    <x v="1"/>
    <b v="1"/>
    <n v="1.5"/>
  </r>
  <r>
    <s v="Processed"/>
    <s v="VJ300320609"/>
    <x v="2"/>
    <x v="3"/>
    <s v="Coca Cola - Zero Sugar"/>
    <s v="Carbonated"/>
    <n v="15034385506"/>
    <s v="Thursday, April 28, 2022"/>
    <s v="Credit"/>
    <n v="141"/>
    <n v="1.5"/>
    <n v="1"/>
    <n v="141"/>
    <n v="1.5"/>
    <n v="1"/>
    <n v="1.5"/>
    <n v="1.5"/>
    <d v="2022-04-28T00:00:00"/>
    <x v="44"/>
    <x v="0"/>
    <x v="0"/>
    <b v="1"/>
    <n v="1.5"/>
  </r>
  <r>
    <s v="Processed"/>
    <s v="VJ300320686"/>
    <x v="1"/>
    <x v="2"/>
    <s v="Jacks Links Bar Beef Strip"/>
    <s v="Food"/>
    <n v="15034517877"/>
    <s v="Thursday, April 28, 2022"/>
    <s v="Cash"/>
    <n v="137"/>
    <n v="2"/>
    <n v="1"/>
    <n v="137"/>
    <n v="2"/>
    <n v="1"/>
    <n v="2"/>
    <n v="2"/>
    <d v="2022-04-28T00:00:00"/>
    <x v="14"/>
    <x v="1"/>
    <x v="1"/>
    <b v="1"/>
    <n v="2"/>
  </r>
  <r>
    <s v="Processed"/>
    <s v="VJ300205292"/>
    <x v="0"/>
    <x v="1"/>
    <s v="Takis - Hot Chilli Pepper &amp; Lime"/>
    <s v="Food"/>
    <n v="15034562474"/>
    <s v="Thursday, April 28, 2022"/>
    <s v="Cash"/>
    <n v="124"/>
    <n v="1.5"/>
    <n v="1"/>
    <n v="124"/>
    <n v="1.5"/>
    <n v="1"/>
    <n v="1.5"/>
    <n v="1.5"/>
    <d v="2022-04-28T00:00:00"/>
    <x v="1"/>
    <x v="1"/>
    <x v="1"/>
    <b v="1"/>
    <n v="1.5"/>
  </r>
  <r>
    <s v="Processed"/>
    <s v="VJ300320609"/>
    <x v="2"/>
    <x v="3"/>
    <s v="Coca Cola - Zero Sugar"/>
    <s v="Carbonated"/>
    <n v="15034660521"/>
    <s v="Thursday, April 28, 2022"/>
    <s v="Cash"/>
    <n v="141"/>
    <n v="1.5"/>
    <n v="1"/>
    <n v="141"/>
    <n v="1.5"/>
    <n v="1"/>
    <n v="1.5"/>
    <n v="1.5"/>
    <d v="2022-04-28T00:00:00"/>
    <x v="44"/>
    <x v="0"/>
    <x v="0"/>
    <b v="1"/>
    <n v="1.5"/>
  </r>
  <r>
    <s v="Processed"/>
    <s v="VJ300320609"/>
    <x v="2"/>
    <x v="3"/>
    <s v="Doritos Cool Ranch"/>
    <s v="Food"/>
    <n v="15035787599"/>
    <s v="Thursday, April 28, 2022"/>
    <s v="Cash"/>
    <n v="114"/>
    <n v="1.5"/>
    <n v="1"/>
    <n v="114"/>
    <n v="1.5"/>
    <n v="1"/>
    <n v="1.5"/>
    <n v="1.5"/>
    <d v="2022-04-28T00:00:00"/>
    <x v="94"/>
    <x v="1"/>
    <x v="1"/>
    <b v="1"/>
    <n v="1.5"/>
  </r>
  <r>
    <s v="Processed"/>
    <s v="VJ300320692"/>
    <x v="3"/>
    <x v="4"/>
    <s v="Starbucks Doubleshot Energy - Mocha"/>
    <s v="Non Carbonated"/>
    <n v="15035759599"/>
    <s v="Thursday, April 28, 2022"/>
    <s v="Cash"/>
    <n v="146"/>
    <n v="3.5"/>
    <n v="1"/>
    <n v="146"/>
    <n v="3.5"/>
    <n v="1"/>
    <n v="3.5"/>
    <n v="3.5"/>
    <d v="2022-04-28T00:00:00"/>
    <x v="88"/>
    <x v="2"/>
    <x v="2"/>
    <b v="1"/>
    <n v="3.5"/>
  </r>
  <r>
    <s v="Processed"/>
    <s v="VJ300320609"/>
    <x v="2"/>
    <x v="3"/>
    <s v="Snapple Tea - Raspberry"/>
    <s v="Non Carbonated"/>
    <n v="15035884320"/>
    <s v="Thursday, April 28, 2022"/>
    <s v="Credit"/>
    <n v="147"/>
    <n v="2.5"/>
    <n v="1"/>
    <n v="147"/>
    <n v="2.5"/>
    <n v="1"/>
    <n v="2.5"/>
    <n v="2.5"/>
    <d v="2022-04-28T00:00:00"/>
    <x v="81"/>
    <x v="2"/>
    <x v="2"/>
    <b v="1"/>
    <n v="2.5"/>
  </r>
  <r>
    <s v="Processed"/>
    <s v="VJ300320609"/>
    <x v="2"/>
    <x v="3"/>
    <s v="Pop Corners - Sea Salt"/>
    <s v="Food"/>
    <n v="15035899999"/>
    <s v="Thursday, April 28, 2022"/>
    <s v="Credit"/>
    <n v="113"/>
    <n v="1.5"/>
    <n v="1"/>
    <n v="113"/>
    <n v="1.5"/>
    <n v="1"/>
    <n v="1.5"/>
    <n v="1.5"/>
    <d v="2022-04-28T00:00:00"/>
    <x v="117"/>
    <x v="1"/>
    <x v="1"/>
    <b v="1"/>
    <n v="1.5"/>
  </r>
  <r>
    <s v="Processed"/>
    <s v="VJ300320692"/>
    <x v="3"/>
    <x v="4"/>
    <s v="Genius Keto Bar - Chocolate Dream"/>
    <s v="Food"/>
    <n v="15035899596"/>
    <s v="Thursday, April 28, 2022"/>
    <s v="Credit"/>
    <n v="136"/>
    <n v="2"/>
    <n v="1"/>
    <n v="136"/>
    <n v="2"/>
    <n v="1"/>
    <n v="2"/>
    <n v="2"/>
    <d v="2022-04-28T00:00:00"/>
    <x v="96"/>
    <x v="1"/>
    <x v="1"/>
    <b v="1"/>
    <n v="2"/>
  </r>
  <r>
    <s v="Processed"/>
    <s v="VJ300320692"/>
    <x v="3"/>
    <x v="4"/>
    <s v="Bai Antioxidant - Tanzania Lemon Super Tea"/>
    <s v="Non Carbonated"/>
    <n v="15035928761"/>
    <s v="Thursday, April 28, 2022"/>
    <s v="Credit"/>
    <n v="145"/>
    <n v="2.75"/>
    <n v="1"/>
    <n v="145"/>
    <n v="2.75"/>
    <n v="1"/>
    <n v="2.75"/>
    <n v="2.75"/>
    <d v="2022-04-28T00:00:00"/>
    <x v="120"/>
    <x v="2"/>
    <x v="2"/>
    <b v="1"/>
    <n v="2.75"/>
  </r>
  <r>
    <s v="Processed"/>
    <s v="VJ300320609"/>
    <x v="2"/>
    <x v="3"/>
    <s v="Funyuns - Flaming Hot"/>
    <s v="Food"/>
    <n v="15036156963"/>
    <s v="Thursday, April 28, 2022"/>
    <s v="Credit"/>
    <n v="123"/>
    <n v="1.5"/>
    <n v="1"/>
    <n v="123"/>
    <n v="1.5"/>
    <n v="1"/>
    <n v="1.5"/>
    <n v="3.5"/>
    <d v="2022-04-28T00:00:00"/>
    <x v="71"/>
    <x v="1"/>
    <x v="1"/>
    <b v="1"/>
    <n v="1.5"/>
  </r>
  <r>
    <s v="Processed"/>
    <s v="VJ300320609"/>
    <x v="2"/>
    <x v="3"/>
    <s v="KitKat - Crisp Wafers"/>
    <s v="Food"/>
    <n v="15036156963"/>
    <s v="Thursday, April 28, 2022"/>
    <s v="Credit"/>
    <n v="134"/>
    <n v="2"/>
    <n v="1"/>
    <n v="134"/>
    <n v="2"/>
    <n v="1"/>
    <n v="2"/>
    <n v="3.5"/>
    <d v="2022-04-28T00:00:00"/>
    <x v="10"/>
    <x v="1"/>
    <x v="1"/>
    <b v="1"/>
    <n v="2"/>
  </r>
  <r>
    <s v="Processed"/>
    <s v="VJ300320692"/>
    <x v="3"/>
    <x v="4"/>
    <s v="Keto Krisp - Almond Butter"/>
    <s v="Carbonated"/>
    <n v="15036229421"/>
    <s v="Thursday, April 28, 2022"/>
    <s v="Credit"/>
    <n v="133"/>
    <n v="2"/>
    <n v="1"/>
    <n v="133"/>
    <n v="2"/>
    <n v="1"/>
    <n v="2"/>
    <n v="2"/>
    <d v="2022-04-28T00:00:00"/>
    <x v="64"/>
    <x v="0"/>
    <x v="0"/>
    <b v="1"/>
    <n v="2"/>
  </r>
  <r>
    <s v="Processed"/>
    <s v="VJ300320686"/>
    <x v="1"/>
    <x v="2"/>
    <s v="Jacks Links Bar Beef Strip"/>
    <s v="Food"/>
    <n v="15036332731"/>
    <s v="Thursday, April 28, 2022"/>
    <s v="Credit"/>
    <n v="137"/>
    <n v="2"/>
    <n v="1"/>
    <n v="137"/>
    <n v="2"/>
    <n v="1"/>
    <n v="2"/>
    <n v="2"/>
    <d v="2022-04-28T00:00:00"/>
    <x v="14"/>
    <x v="1"/>
    <x v="1"/>
    <b v="1"/>
    <n v="2"/>
  </r>
  <r>
    <s v="Processed"/>
    <s v="VJ300320692"/>
    <x v="3"/>
    <x v="4"/>
    <s v="Snapple Diet Tea - Raspberry"/>
    <s v="Non Carbonated"/>
    <n v="15036450752"/>
    <s v="Thursday, April 28, 2022"/>
    <s v="Cash"/>
    <n v="143"/>
    <n v="2.5"/>
    <n v="1"/>
    <n v="143"/>
    <n v="2.5"/>
    <n v="1"/>
    <n v="2.5"/>
    <n v="2.5"/>
    <d v="2022-04-28T00:00:00"/>
    <x v="31"/>
    <x v="2"/>
    <x v="2"/>
    <b v="1"/>
    <n v="2.5"/>
  </r>
  <r>
    <s v="Processed"/>
    <s v="VJ300320609"/>
    <x v="2"/>
    <x v="3"/>
    <s v="Coca Cola - Zero Sugar"/>
    <s v="Carbonated"/>
    <n v="15036761685"/>
    <s v="Thursday, April 28, 2022"/>
    <s v="Cash"/>
    <n v="142"/>
    <n v="1.5"/>
    <n v="1"/>
    <n v="142"/>
    <n v="1.5"/>
    <n v="1"/>
    <n v="1.5"/>
    <n v="1.5"/>
    <d v="2022-04-28T00:00:00"/>
    <x v="44"/>
    <x v="0"/>
    <x v="0"/>
    <b v="1"/>
    <n v="1.5"/>
  </r>
  <r>
    <s v="Processed"/>
    <s v="VJ300320609"/>
    <x v="2"/>
    <x v="3"/>
    <s v="Lays - Classic"/>
    <s v="Food"/>
    <n v="15036763984"/>
    <s v="Thursday, April 28, 2022"/>
    <s v="Cash"/>
    <n v="122"/>
    <n v="1.5"/>
    <n v="1"/>
    <n v="122"/>
    <n v="1.5"/>
    <n v="1"/>
    <n v="1.5"/>
    <n v="1.5"/>
    <d v="2022-04-28T00:00:00"/>
    <x v="95"/>
    <x v="1"/>
    <x v="1"/>
    <b v="1"/>
    <n v="1.5"/>
  </r>
  <r>
    <s v="Processed"/>
    <s v="VJ300320609"/>
    <x v="2"/>
    <x v="3"/>
    <s v="Coca Cola - Zero Sugar"/>
    <s v="Carbonated"/>
    <n v="15037230941"/>
    <s v="Thursday, April 28, 2022"/>
    <s v="Cash"/>
    <n v="142"/>
    <n v="1.5"/>
    <n v="1"/>
    <n v="142"/>
    <n v="1.5"/>
    <n v="1"/>
    <n v="1.5"/>
    <n v="1.5"/>
    <d v="2022-04-28T00:00:00"/>
    <x v="44"/>
    <x v="0"/>
    <x v="0"/>
    <b v="1"/>
    <n v="1.5"/>
  </r>
  <r>
    <s v="Processed"/>
    <s v="VJ300320609"/>
    <x v="2"/>
    <x v="3"/>
    <s v="Doritos Cool Ranch"/>
    <s v="Food"/>
    <n v="15037234496"/>
    <s v="Thursday, April 28, 2022"/>
    <s v="Cash"/>
    <n v="114"/>
    <n v="1.5"/>
    <n v="1"/>
    <n v="114"/>
    <n v="1.5"/>
    <n v="1"/>
    <n v="1.5"/>
    <n v="1.5"/>
    <d v="2022-04-28T00:00:00"/>
    <x v="94"/>
    <x v="1"/>
    <x v="1"/>
    <b v="1"/>
    <n v="1.5"/>
  </r>
  <r>
    <s v="Processed"/>
    <s v="VJ300320609"/>
    <x v="2"/>
    <x v="3"/>
    <s v="Monster Energy Original"/>
    <s v="Carbonated"/>
    <n v="15037323509"/>
    <s v="Thursday, April 28, 2022"/>
    <s v="Cash"/>
    <n v="146"/>
    <n v="3"/>
    <n v="1"/>
    <n v="146"/>
    <n v="3"/>
    <n v="1"/>
    <n v="3"/>
    <n v="3"/>
    <d v="2022-04-28T00:00:00"/>
    <x v="5"/>
    <x v="0"/>
    <x v="0"/>
    <b v="1"/>
    <n v="3"/>
  </r>
  <r>
    <s v="Processed"/>
    <s v="VJ300320609"/>
    <x v="2"/>
    <x v="3"/>
    <s v="Cheetos Cheddar Jalapeno"/>
    <s v="Food"/>
    <n v="15037325893"/>
    <s v="Thursday, April 28, 2022"/>
    <s v="Cash"/>
    <n v="124"/>
    <n v="1.5"/>
    <n v="1"/>
    <n v="124"/>
    <n v="1.5"/>
    <n v="1"/>
    <n v="1.5"/>
    <n v="1.5"/>
    <d v="2022-04-28T00:00:00"/>
    <x v="128"/>
    <x v="1"/>
    <x v="1"/>
    <b v="1"/>
    <n v="1.5"/>
  </r>
  <r>
    <s v="Processed"/>
    <s v="VJ300320609"/>
    <x v="2"/>
    <x v="3"/>
    <s v="Sunkist Soda - Orange"/>
    <s v="Carbonated"/>
    <n v="15037506172"/>
    <s v="Thursday, April 28, 2022"/>
    <s v="Cash"/>
    <n v="140"/>
    <n v="1.25"/>
    <n v="1"/>
    <n v="140"/>
    <n v="1.25"/>
    <n v="1"/>
    <n v="1.25"/>
    <n v="1.25"/>
    <d v="2022-04-28T00:00:00"/>
    <x v="70"/>
    <x v="0"/>
    <x v="0"/>
    <b v="1"/>
    <n v="1.25"/>
  </r>
  <r>
    <s v="Processed"/>
    <s v="VJ300320609"/>
    <x v="2"/>
    <x v="3"/>
    <s v="Funyuns - Flaming Hot"/>
    <s v="Food"/>
    <n v="15037525260"/>
    <s v="Thursday, April 28, 2022"/>
    <s v="Cash"/>
    <n v="123"/>
    <n v="1.5"/>
    <n v="1"/>
    <n v="123"/>
    <n v="1.5"/>
    <n v="1"/>
    <n v="1.5"/>
    <n v="1.5"/>
    <d v="2022-04-28T00:00:00"/>
    <x v="71"/>
    <x v="1"/>
    <x v="1"/>
    <b v="1"/>
    <n v="1.5"/>
  </r>
  <r>
    <s v="Processed"/>
    <s v="VJ300320609"/>
    <x v="2"/>
    <x v="3"/>
    <s v="Good Health Veggie Stix - Zesty Ranch"/>
    <s v="Food"/>
    <n v="15037540402"/>
    <s v="Thursday, April 28, 2022"/>
    <s v="Cash"/>
    <n v="110"/>
    <n v="1.5"/>
    <n v="1"/>
    <n v="110"/>
    <n v="1.5"/>
    <n v="1"/>
    <n v="1.5"/>
    <n v="1.5"/>
    <d v="2022-04-28T00:00:00"/>
    <x v="22"/>
    <x v="1"/>
    <x v="1"/>
    <b v="1"/>
    <n v="1.5"/>
  </r>
  <r>
    <s v="Processed"/>
    <s v="VJ300320609"/>
    <x v="2"/>
    <x v="3"/>
    <s v="Cheetos Cheddar Jalapeno"/>
    <s v="Food"/>
    <n v="15037962747"/>
    <s v="Thursday, April 28, 2022"/>
    <s v="Cash"/>
    <n v="124"/>
    <n v="1.5"/>
    <n v="1"/>
    <n v="124"/>
    <n v="1.5"/>
    <n v="1"/>
    <n v="1.5"/>
    <n v="1.5"/>
    <d v="2022-04-28T00:00:00"/>
    <x v="128"/>
    <x v="1"/>
    <x v="1"/>
    <b v="1"/>
    <n v="1.5"/>
  </r>
  <r>
    <s v="Processed"/>
    <s v="VJ300320609"/>
    <x v="2"/>
    <x v="3"/>
    <s v="Monster Energy Original"/>
    <s v="Carbonated"/>
    <n v="15038072537"/>
    <s v="Thursday, April 28, 2022"/>
    <s v="Credit"/>
    <n v="146"/>
    <n v="3"/>
    <n v="1"/>
    <n v="146"/>
    <n v="3"/>
    <n v="1"/>
    <n v="3"/>
    <n v="3"/>
    <d v="2022-04-28T00:00:00"/>
    <x v="5"/>
    <x v="0"/>
    <x v="0"/>
    <b v="1"/>
    <n v="3"/>
  </r>
  <r>
    <s v="Processed"/>
    <s v="VJ300320609"/>
    <x v="2"/>
    <x v="3"/>
    <s v="Red Bull - Original"/>
    <s v="Carbonated"/>
    <n v="15038329163"/>
    <s v="Thursday, April 28, 2022"/>
    <s v="Cash"/>
    <n v="148"/>
    <n v="3.5"/>
    <n v="1"/>
    <n v="148"/>
    <n v="3.5"/>
    <n v="1"/>
    <n v="3.5"/>
    <n v="3.5"/>
    <d v="2022-04-28T00:00:00"/>
    <x v="45"/>
    <x v="0"/>
    <x v="0"/>
    <b v="1"/>
    <n v="3.5"/>
  </r>
  <r>
    <s v="Processed"/>
    <s v="VJ300320609"/>
    <x v="2"/>
    <x v="3"/>
    <s v="KitKat - Crisp Wafers"/>
    <s v="Food"/>
    <n v="15038431455"/>
    <s v="Thursday, April 28, 2022"/>
    <s v="Cash"/>
    <n v="134"/>
    <n v="2"/>
    <n v="1"/>
    <n v="134"/>
    <n v="2"/>
    <n v="1"/>
    <n v="2"/>
    <n v="2"/>
    <d v="2022-04-28T00:00:00"/>
    <x v="10"/>
    <x v="1"/>
    <x v="1"/>
    <b v="1"/>
    <n v="2"/>
  </r>
  <r>
    <s v="Processed"/>
    <s v="VJ300320609"/>
    <x v="2"/>
    <x v="3"/>
    <s v="KitKat - Crisp Wafers"/>
    <s v="Food"/>
    <n v="15038546240"/>
    <s v="Thursday, April 28, 2022"/>
    <s v="Cash"/>
    <n v="134"/>
    <n v="2"/>
    <n v="1"/>
    <n v="134"/>
    <n v="2"/>
    <n v="1"/>
    <n v="2"/>
    <n v="2"/>
    <d v="2022-04-28T00:00:00"/>
    <x v="10"/>
    <x v="1"/>
    <x v="1"/>
    <b v="1"/>
    <n v="2"/>
  </r>
  <r>
    <s v="Processed"/>
    <s v="VJ300320609"/>
    <x v="2"/>
    <x v="3"/>
    <s v="KitKat - Crisp Wafers"/>
    <s v="Food"/>
    <n v="15038693854"/>
    <s v="Friday, April 29, 2022"/>
    <s v="Cash"/>
    <n v="134"/>
    <n v="2"/>
    <n v="1"/>
    <n v="134"/>
    <n v="2"/>
    <n v="1"/>
    <n v="2"/>
    <n v="2"/>
    <d v="2022-04-28T00:00:00"/>
    <x v="10"/>
    <x v="1"/>
    <x v="1"/>
    <b v="1"/>
    <n v="2"/>
  </r>
  <r>
    <s v="Processed"/>
    <s v="VJ300320609"/>
    <x v="2"/>
    <x v="3"/>
    <s v="Red Bull - Original"/>
    <s v="Carbonated"/>
    <n v="15039110941"/>
    <s v="Friday, April 29, 2022"/>
    <s v="Credit"/>
    <n v="148"/>
    <n v="3.5"/>
    <n v="1"/>
    <n v="148"/>
    <n v="3.5"/>
    <n v="1"/>
    <n v="3.5"/>
    <n v="3.5"/>
    <d v="2022-04-29T00:00:00"/>
    <x v="45"/>
    <x v="0"/>
    <x v="0"/>
    <b v="1"/>
    <n v="3.5"/>
  </r>
  <r>
    <s v="Processed"/>
    <s v="VJ300320609"/>
    <x v="2"/>
    <x v="3"/>
    <s v="Lays - Classic"/>
    <s v="Food"/>
    <n v="15039515388"/>
    <s v="Friday, April 29, 2022"/>
    <s v="Credit"/>
    <n v="122"/>
    <n v="1.5"/>
    <n v="1"/>
    <n v="122"/>
    <n v="1.5"/>
    <n v="1"/>
    <n v="1.5"/>
    <n v="4.5"/>
    <d v="2022-04-29T00:00:00"/>
    <x v="95"/>
    <x v="1"/>
    <x v="1"/>
    <b v="1"/>
    <n v="1.5"/>
  </r>
  <r>
    <s v="Processed"/>
    <s v="VJ300320609"/>
    <x v="2"/>
    <x v="3"/>
    <s v="Funyuns - Flaming Hot"/>
    <s v="Food"/>
    <n v="15039515388"/>
    <s v="Friday, April 29, 2022"/>
    <s v="Credit"/>
    <n v="123"/>
    <n v="1.5"/>
    <n v="1"/>
    <n v="123"/>
    <n v="1.5"/>
    <n v="1"/>
    <n v="1.5"/>
    <n v="4.5"/>
    <d v="2022-04-29T00:00:00"/>
    <x v="71"/>
    <x v="1"/>
    <x v="1"/>
    <b v="1"/>
    <n v="1.5"/>
  </r>
  <r>
    <s v="Processed"/>
    <s v="VJ300320609"/>
    <x v="2"/>
    <x v="3"/>
    <s v="Doritos Cool Ranch"/>
    <s v="Food"/>
    <n v="15039515388"/>
    <s v="Friday, April 29, 2022"/>
    <s v="Credit"/>
    <n v="114"/>
    <n v="1.5"/>
    <n v="1"/>
    <n v="114"/>
    <n v="1.5"/>
    <n v="1"/>
    <n v="1.5"/>
    <n v="4.5"/>
    <d v="2022-04-29T00:00:00"/>
    <x v="94"/>
    <x v="1"/>
    <x v="1"/>
    <b v="1"/>
    <n v="1.5"/>
  </r>
  <r>
    <s v="Processed"/>
    <s v="VJ300320609"/>
    <x v="2"/>
    <x v="3"/>
    <s v="Sunkist Soda - Orange"/>
    <s v="Carbonated"/>
    <n v="15039967906"/>
    <s v="Friday, April 29, 2022"/>
    <s v="Credit"/>
    <n v="140"/>
    <n v="1.25"/>
    <n v="1"/>
    <n v="140"/>
    <n v="1.25"/>
    <n v="1"/>
    <n v="1.25"/>
    <n v="1.25"/>
    <d v="2022-04-29T00:00:00"/>
    <x v="70"/>
    <x v="0"/>
    <x v="0"/>
    <b v="1"/>
    <n v="1.25"/>
  </r>
  <r>
    <s v="Processed"/>
    <s v="VJ300320609"/>
    <x v="2"/>
    <x v="3"/>
    <s v="Coca Cola - Zero Sugar"/>
    <s v="Carbonated"/>
    <n v="15040005779"/>
    <s v="Friday, April 29, 2022"/>
    <s v="Cash"/>
    <n v="142"/>
    <n v="1.5"/>
    <n v="1"/>
    <n v="142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Coca Cola - Zero Sugar"/>
    <s v="Carbonated"/>
    <n v="15040146304"/>
    <s v="Friday, April 29, 2022"/>
    <s v="Cash"/>
    <n v="141"/>
    <n v="1.5"/>
    <n v="1"/>
    <n v="141"/>
    <n v="1.5"/>
    <n v="1"/>
    <n v="1.5"/>
    <n v="1.5"/>
    <d v="2022-04-29T00:00:00"/>
    <x v="44"/>
    <x v="0"/>
    <x v="0"/>
    <b v="1"/>
    <n v="1.5"/>
  </r>
  <r>
    <s v="Processed"/>
    <s v="VJ300320692"/>
    <x v="3"/>
    <x v="4"/>
    <s v="Bai Antioxidant - Tanzania Lemon Super Tea"/>
    <s v="Non Carbonated"/>
    <n v="15040266797"/>
    <s v="Friday, April 29, 2022"/>
    <s v="Credit"/>
    <n v="145"/>
    <n v="2.75"/>
    <n v="1"/>
    <n v="145"/>
    <n v="2.75"/>
    <n v="1"/>
    <n v="2.75"/>
    <n v="2.75"/>
    <d v="2022-04-29T00:00:00"/>
    <x v="120"/>
    <x v="2"/>
    <x v="2"/>
    <b v="1"/>
    <n v="2.75"/>
  </r>
  <r>
    <s v="Processed"/>
    <s v="VJ300320609"/>
    <x v="2"/>
    <x v="3"/>
    <s v="Snapple Diet Tea - Lemon"/>
    <s v="Non Carbonated"/>
    <n v="15040306272"/>
    <s v="Friday, April 29, 2022"/>
    <s v="Credit"/>
    <n v="143"/>
    <n v="2.5"/>
    <n v="1"/>
    <n v="143"/>
    <n v="2.5"/>
    <n v="1"/>
    <n v="2.5"/>
    <n v="6"/>
    <d v="2022-04-29T00:00:00"/>
    <x v="7"/>
    <x v="2"/>
    <x v="2"/>
    <b v="1"/>
    <n v="2.5"/>
  </r>
  <r>
    <s v="Processed"/>
    <s v="VJ300320609"/>
    <x v="2"/>
    <x v="3"/>
    <s v="Red Bull - Original"/>
    <s v="Carbonated"/>
    <n v="15040306272"/>
    <s v="Friday, April 29, 2022"/>
    <s v="Credit"/>
    <n v="148"/>
    <n v="3.5"/>
    <n v="1"/>
    <n v="148"/>
    <n v="3.5"/>
    <n v="1"/>
    <n v="3.5"/>
    <n v="6"/>
    <d v="2022-04-29T00:00:00"/>
    <x v="45"/>
    <x v="0"/>
    <x v="0"/>
    <b v="1"/>
    <n v="3.5"/>
  </r>
  <r>
    <s v="Processed"/>
    <s v="VJ300320609"/>
    <x v="2"/>
    <x v="3"/>
    <s v="Coca Cola - Zero Sugar"/>
    <s v="Carbonated"/>
    <n v="15040333516"/>
    <s v="Friday, April 29, 2022"/>
    <s v="Credit"/>
    <n v="141"/>
    <n v="1.5"/>
    <n v="1"/>
    <n v="141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Coca Cola - Zero Sugar"/>
    <s v="Carbonated"/>
    <n v="15040366898"/>
    <s v="Friday, April 29, 2022"/>
    <s v="Cash"/>
    <n v="142"/>
    <n v="1.5"/>
    <n v="1"/>
    <n v="142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Nutri Grain Apple Cinnamon"/>
    <s v="Food"/>
    <n v="15040374042"/>
    <s v="Friday, April 29, 2022"/>
    <s v="Cash"/>
    <n v="137"/>
    <n v="1.5"/>
    <n v="1"/>
    <n v="137"/>
    <n v="1.5"/>
    <n v="1"/>
    <n v="1.5"/>
    <n v="1.5"/>
    <d v="2022-04-29T00:00:00"/>
    <x v="125"/>
    <x v="1"/>
    <x v="1"/>
    <b v="1"/>
    <n v="1.5"/>
  </r>
  <r>
    <s v="Processed"/>
    <s v="VJ300320692"/>
    <x v="3"/>
    <x v="4"/>
    <s v="SunChips Multigrain - French Onion"/>
    <s v="Food"/>
    <n v="15040474313"/>
    <s v="Friday, April 29, 2022"/>
    <s v="Cash"/>
    <n v="111"/>
    <n v="1.5"/>
    <n v="1"/>
    <n v="111"/>
    <n v="1.5"/>
    <n v="1"/>
    <n v="1.5"/>
    <n v="1.5"/>
    <d v="2022-04-29T00:00:00"/>
    <x v="100"/>
    <x v="1"/>
    <x v="1"/>
    <b v="1"/>
    <n v="1.5"/>
  </r>
  <r>
    <s v="Processed"/>
    <s v="VJ300205292"/>
    <x v="0"/>
    <x v="1"/>
    <s v="SunChips Multigrain - Harvest Cheddar"/>
    <s v="Food"/>
    <n v="15041631497"/>
    <s v="Friday, April 29, 2022"/>
    <s v="Credit"/>
    <n v="113"/>
    <n v="1.5"/>
    <n v="1"/>
    <n v="113"/>
    <n v="1.5"/>
    <n v="1"/>
    <n v="1.5"/>
    <n v="1.5"/>
    <d v="2022-04-29T00:00:00"/>
    <x v="35"/>
    <x v="1"/>
    <x v="1"/>
    <b v="1"/>
    <n v="1.5"/>
  </r>
  <r>
    <s v="Processed"/>
    <s v="VJ300320692"/>
    <x v="3"/>
    <x v="4"/>
    <s v="Poland Springs Water"/>
    <s v="Water"/>
    <n v="15041835201"/>
    <s v="Friday, April 29, 2022"/>
    <s v="Cash"/>
    <n v="144"/>
    <n v="1.5"/>
    <n v="1"/>
    <n v="144"/>
    <n v="1.5"/>
    <n v="1"/>
    <n v="1.5"/>
    <n v="1.5"/>
    <d v="2022-04-29T00:00:00"/>
    <x v="29"/>
    <x v="3"/>
    <x v="3"/>
    <b v="1"/>
    <n v="1.5"/>
  </r>
  <r>
    <s v="Processed"/>
    <s v="VJ300320692"/>
    <x v="3"/>
    <x v="4"/>
    <s v="Coca Cola - Zero Sugar"/>
    <s v="Carbonated"/>
    <n v="15041843737"/>
    <s v="Friday, April 29, 2022"/>
    <s v="Cash"/>
    <n v="142"/>
    <n v="1.5"/>
    <n v="1"/>
    <n v="142"/>
    <n v="1.5"/>
    <n v="1"/>
    <n v="1.5"/>
    <n v="1.5"/>
    <d v="2022-04-29T00:00:00"/>
    <x v="44"/>
    <x v="0"/>
    <x v="0"/>
    <b v="1"/>
    <n v="1.5"/>
  </r>
  <r>
    <s v="Processed"/>
    <s v="VJ300320692"/>
    <x v="3"/>
    <x v="4"/>
    <s v="Kinder - Bueno - Crispy Creamy Chocolate"/>
    <s v="Food"/>
    <n v="15041850395"/>
    <s v="Friday, April 29, 2022"/>
    <s v="Cash"/>
    <n v="135"/>
    <n v="2"/>
    <n v="1"/>
    <n v="135"/>
    <n v="2"/>
    <n v="1"/>
    <n v="2"/>
    <n v="2"/>
    <d v="2022-04-29T00:00:00"/>
    <x v="78"/>
    <x v="1"/>
    <x v="1"/>
    <b v="1"/>
    <n v="2"/>
  </r>
  <r>
    <s v="Processed"/>
    <s v="VJ300320692"/>
    <x v="3"/>
    <x v="4"/>
    <s v="CheezIt - White Cheddar"/>
    <s v="Food"/>
    <n v="15041856628"/>
    <s v="Friday, April 29, 2022"/>
    <s v="Cash"/>
    <n v="124"/>
    <n v="1.5"/>
    <n v="1"/>
    <n v="124"/>
    <n v="1.5"/>
    <n v="1"/>
    <n v="1.5"/>
    <n v="1.5"/>
    <d v="2022-04-29T00:00:00"/>
    <x v="53"/>
    <x v="1"/>
    <x v="1"/>
    <b v="1"/>
    <n v="1.5"/>
  </r>
  <r>
    <s v="Processed"/>
    <s v="VJ300320686"/>
    <x v="1"/>
    <x v="2"/>
    <s v="Belvita Snack Packs - Blueberry"/>
    <s v="Food"/>
    <n v="15041961028"/>
    <s v="Friday, April 29, 2022"/>
    <s v="Credit"/>
    <n v="122"/>
    <n v="1.25"/>
    <n v="1"/>
    <n v="122"/>
    <n v="1.25"/>
    <n v="1"/>
    <n v="1.25"/>
    <n v="1.25"/>
    <d v="2022-04-29T00:00:00"/>
    <x v="79"/>
    <x v="1"/>
    <x v="1"/>
    <b v="1"/>
    <n v="1.25"/>
  </r>
  <r>
    <s v="Processed"/>
    <s v="VJ300320609"/>
    <x v="2"/>
    <x v="3"/>
    <s v="Monster Energy Original"/>
    <s v="Carbonated"/>
    <n v="15042091507"/>
    <s v="Friday, April 29, 2022"/>
    <s v="Cash"/>
    <n v="146"/>
    <n v="3"/>
    <n v="1"/>
    <n v="146"/>
    <n v="3"/>
    <n v="1"/>
    <n v="3"/>
    <n v="3"/>
    <d v="2022-04-29T00:00:00"/>
    <x v="5"/>
    <x v="0"/>
    <x v="0"/>
    <b v="1"/>
    <n v="3"/>
  </r>
  <r>
    <s v="Processed"/>
    <s v="VJ300320692"/>
    <x v="3"/>
    <x v="4"/>
    <s v="Keep Healthy - Chocolate Fudge"/>
    <s v="Food"/>
    <n v="15042163163"/>
    <s v="Friday, April 29, 2022"/>
    <s v="Cash"/>
    <n v="132"/>
    <n v="2"/>
    <n v="1"/>
    <n v="132"/>
    <n v="2"/>
    <n v="1"/>
    <n v="2"/>
    <n v="2"/>
    <d v="2022-04-29T00:00:00"/>
    <x v="132"/>
    <x v="1"/>
    <x v="1"/>
    <b v="1"/>
    <n v="2"/>
  </r>
  <r>
    <s v="Processed"/>
    <s v="VJ300320609"/>
    <x v="2"/>
    <x v="3"/>
    <s v="Red Bull - Original"/>
    <s v="Carbonated"/>
    <n v="15042202934"/>
    <s v="Friday, April 29, 2022"/>
    <s v="Cash"/>
    <n v="148"/>
    <n v="3.5"/>
    <n v="1"/>
    <n v="148"/>
    <n v="3.5"/>
    <n v="1"/>
    <n v="3.5"/>
    <n v="3.5"/>
    <d v="2022-04-29T00:00:00"/>
    <x v="45"/>
    <x v="0"/>
    <x v="0"/>
    <b v="1"/>
    <n v="3.5"/>
  </r>
  <r>
    <s v="Processed"/>
    <s v="VJ300320609"/>
    <x v="2"/>
    <x v="3"/>
    <s v="Sunkist Soda - Orange"/>
    <s v="Carbonated"/>
    <n v="15042218835"/>
    <s v="Friday, April 29, 2022"/>
    <s v="Cash"/>
    <n v="140"/>
    <n v="1.25"/>
    <n v="1"/>
    <n v="140"/>
    <n v="1.25"/>
    <n v="1"/>
    <n v="1.25"/>
    <n v="1.25"/>
    <d v="2022-04-29T00:00:00"/>
    <x v="70"/>
    <x v="0"/>
    <x v="0"/>
    <b v="1"/>
    <n v="1.25"/>
  </r>
  <r>
    <s v="Processed"/>
    <s v="VJ300320692"/>
    <x v="3"/>
    <x v="4"/>
    <s v="Starbucks Doubleshot Energy - Mocha"/>
    <s v="Non Carbonated"/>
    <n v="15042293790"/>
    <s v="Friday, April 29, 2022"/>
    <s v="Cash"/>
    <n v="146"/>
    <n v="3.5"/>
    <n v="1"/>
    <n v="146"/>
    <n v="3.5"/>
    <n v="1"/>
    <n v="3.5"/>
    <n v="3.5"/>
    <d v="2022-04-29T00:00:00"/>
    <x v="88"/>
    <x v="2"/>
    <x v="2"/>
    <b v="1"/>
    <n v="3.5"/>
  </r>
  <r>
    <s v="Processed"/>
    <s v="VJ300320692"/>
    <x v="3"/>
    <x v="4"/>
    <s v="Kinder - Bueno - Crispy Creamy Chocolate"/>
    <s v="Food"/>
    <n v="15042345749"/>
    <s v="Friday, April 29, 2022"/>
    <s v="Cash"/>
    <n v="135"/>
    <n v="2"/>
    <n v="1"/>
    <n v="135"/>
    <n v="2"/>
    <n v="1"/>
    <n v="2"/>
    <n v="2"/>
    <d v="2022-04-29T00:00:00"/>
    <x v="78"/>
    <x v="1"/>
    <x v="1"/>
    <b v="1"/>
    <n v="2"/>
  </r>
  <r>
    <s v="Processed"/>
    <s v="VJ300320692"/>
    <x v="3"/>
    <x v="4"/>
    <s v="Starbucks Doubleshot Energy - Mocha"/>
    <s v="Non Carbonated"/>
    <n v="15042350905"/>
    <s v="Friday, April 29, 2022"/>
    <s v="Cash"/>
    <n v="146"/>
    <n v="3.5"/>
    <n v="1"/>
    <n v="146"/>
    <n v="3.5"/>
    <n v="1"/>
    <n v="3.5"/>
    <n v="3.5"/>
    <d v="2022-04-29T00:00:00"/>
    <x v="88"/>
    <x v="2"/>
    <x v="2"/>
    <b v="1"/>
    <n v="3.5"/>
  </r>
  <r>
    <s v="Processed"/>
    <s v="VJ300320692"/>
    <x v="3"/>
    <x v="4"/>
    <s v="CheezIt - Go Paks"/>
    <s v="Food"/>
    <n v="15042358983"/>
    <s v="Friday, April 29, 2022"/>
    <s v="Cash"/>
    <n v="151"/>
    <n v="3"/>
    <n v="1"/>
    <n v="151"/>
    <n v="3"/>
    <n v="1"/>
    <n v="3"/>
    <n v="3"/>
    <d v="2022-04-29T00:00:00"/>
    <x v="133"/>
    <x v="1"/>
    <x v="1"/>
    <b v="1"/>
    <n v="3"/>
  </r>
  <r>
    <s v="Processed"/>
    <s v="VJ300320692"/>
    <x v="3"/>
    <x v="4"/>
    <s v="Pop Corners - Kettle Corn"/>
    <s v="Food"/>
    <n v="15042489225"/>
    <s v="Friday, April 29, 2022"/>
    <s v="Credit"/>
    <n v="110"/>
    <n v="1.5"/>
    <n v="1"/>
    <n v="110"/>
    <n v="1.5"/>
    <n v="1"/>
    <n v="1.5"/>
    <n v="1.5"/>
    <d v="2022-04-29T00:00:00"/>
    <x v="113"/>
    <x v="1"/>
    <x v="1"/>
    <b v="1"/>
    <n v="1.5"/>
  </r>
  <r>
    <s v="Processed"/>
    <s v="VJ300205292"/>
    <x v="0"/>
    <x v="1"/>
    <s v="Poland Springs Water"/>
    <s v="Water"/>
    <n v="15042523428"/>
    <s v="Friday, April 29, 2022"/>
    <s v="Cash"/>
    <n v="144"/>
    <n v="1.5"/>
    <n v="1"/>
    <n v="144"/>
    <n v="1.5"/>
    <n v="1"/>
    <n v="1.5"/>
    <n v="1.5"/>
    <d v="2022-04-29T00:00:00"/>
    <x v="29"/>
    <x v="3"/>
    <x v="3"/>
    <b v="1"/>
    <n v="1.5"/>
  </r>
  <r>
    <s v="Processed"/>
    <s v="VJ300320611"/>
    <x v="0"/>
    <x v="0"/>
    <s v="Vitamin Water - XXX Acai BB Pomegranate"/>
    <s v="Water"/>
    <n v="15042529202"/>
    <s v="Friday, April 29, 2022"/>
    <s v="Credit"/>
    <n v="147"/>
    <n v="2.75"/>
    <n v="1"/>
    <n v="147"/>
    <n v="2.75"/>
    <n v="1"/>
    <n v="2.75"/>
    <n v="2.75"/>
    <d v="2022-04-29T00:00:00"/>
    <x v="15"/>
    <x v="3"/>
    <x v="3"/>
    <b v="1"/>
    <n v="2.75"/>
  </r>
  <r>
    <s v="Processed"/>
    <s v="VJ300320692"/>
    <x v="3"/>
    <x v="4"/>
    <s v="Lenny &amp; Larrys - Chocolate Chip"/>
    <s v="Food"/>
    <n v="15042559973"/>
    <s v="Friday, April 29, 2022"/>
    <s v="Credit"/>
    <n v="158"/>
    <n v="2"/>
    <n v="1"/>
    <n v="158"/>
    <n v="2"/>
    <n v="1"/>
    <n v="2"/>
    <n v="2"/>
    <d v="2022-04-29T00:00:00"/>
    <x v="134"/>
    <x v="1"/>
    <x v="1"/>
    <b v="1"/>
    <n v="2"/>
  </r>
  <r>
    <s v="Processed"/>
    <s v="VJ300320692"/>
    <x v="3"/>
    <x v="4"/>
    <s v="SunChips Multigrain - Original"/>
    <s v="Food"/>
    <n v="15042582319"/>
    <s v="Friday, April 29, 2022"/>
    <s v="Cash"/>
    <n v="112"/>
    <n v="1.5"/>
    <n v="1"/>
    <n v="112"/>
    <n v="1.5"/>
    <n v="1"/>
    <n v="1.5"/>
    <n v="1.5"/>
    <d v="2022-04-29T00:00:00"/>
    <x v="60"/>
    <x v="1"/>
    <x v="1"/>
    <b v="1"/>
    <n v="1.5"/>
  </r>
  <r>
    <s v="Processed"/>
    <s v="VJ300320609"/>
    <x v="2"/>
    <x v="3"/>
    <s v="Coca Cola - Zero Sugar"/>
    <s v="Carbonated"/>
    <n v="15042630285"/>
    <s v="Friday, April 29, 2022"/>
    <s v="Cash"/>
    <n v="141"/>
    <n v="1.5"/>
    <n v="1"/>
    <n v="141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Cheetos Flaming Hot Limon Crunchy"/>
    <s v="Food"/>
    <n v="15042629875"/>
    <s v="Friday, April 29, 2022"/>
    <s v="Cash"/>
    <n v="121"/>
    <n v="1.5"/>
    <n v="1"/>
    <n v="121"/>
    <n v="1.5"/>
    <n v="1"/>
    <n v="1.5"/>
    <n v="1.5"/>
    <d v="2022-04-29T00:00:00"/>
    <x v="75"/>
    <x v="1"/>
    <x v="1"/>
    <b v="1"/>
    <n v="1.5"/>
  </r>
  <r>
    <s v="Processed"/>
    <s v="VJ300320609"/>
    <x v="2"/>
    <x v="3"/>
    <s v="Coca Cola - Zero Sugar"/>
    <s v="Carbonated"/>
    <n v="15042772857"/>
    <s v="Friday, April 29, 2022"/>
    <s v="Cash"/>
    <n v="142"/>
    <n v="1.5"/>
    <n v="1"/>
    <n v="142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Coca Cola - Zero Sugar"/>
    <s v="Carbonated"/>
    <n v="15042777326"/>
    <s v="Friday, April 29, 2022"/>
    <s v="Cash"/>
    <n v="141"/>
    <n v="1.5"/>
    <n v="1"/>
    <n v="141"/>
    <n v="1.5"/>
    <n v="1"/>
    <n v="1.5"/>
    <n v="1.5"/>
    <d v="2022-04-29T00:00:00"/>
    <x v="44"/>
    <x v="0"/>
    <x v="0"/>
    <b v="1"/>
    <n v="1.5"/>
  </r>
  <r>
    <s v="Processed"/>
    <s v="VJ300320611"/>
    <x v="0"/>
    <x v="0"/>
    <s v="CheezIt - White Cheddar"/>
    <s v="Food"/>
    <n v="15042797710"/>
    <s v="Friday, April 29, 2022"/>
    <s v="Credit"/>
    <n v="121"/>
    <n v="1.25"/>
    <n v="1"/>
    <n v="121"/>
    <n v="1.25"/>
    <n v="1"/>
    <n v="1.25"/>
    <n v="1.25"/>
    <d v="2022-04-29T00:00:00"/>
    <x v="53"/>
    <x v="1"/>
    <x v="1"/>
    <b v="1"/>
    <n v="1.25"/>
  </r>
  <r>
    <s v="Processed"/>
    <s v="VJ300320609"/>
    <x v="2"/>
    <x v="3"/>
    <s v="Cheetos Flaming Hot Limon Crunchy"/>
    <s v="Food"/>
    <n v="15043290472"/>
    <s v="Friday, April 29, 2022"/>
    <s v="Cash"/>
    <n v="121"/>
    <n v="1.5"/>
    <n v="1"/>
    <n v="121"/>
    <n v="1.5"/>
    <n v="1"/>
    <n v="1.5"/>
    <n v="1.5"/>
    <d v="2022-04-29T00:00:00"/>
    <x v="75"/>
    <x v="1"/>
    <x v="1"/>
    <b v="1"/>
    <n v="1.5"/>
  </r>
  <r>
    <s v="Processed"/>
    <s v="VJ300320609"/>
    <x v="2"/>
    <x v="3"/>
    <s v="Monster Energy Original"/>
    <s v="Carbonated"/>
    <n v="15043306235"/>
    <s v="Friday, April 29, 2022"/>
    <s v="Cash"/>
    <n v="146"/>
    <n v="3"/>
    <n v="1"/>
    <n v="146"/>
    <n v="3"/>
    <n v="1"/>
    <n v="3"/>
    <n v="3"/>
    <d v="2022-04-29T00:00:00"/>
    <x v="5"/>
    <x v="0"/>
    <x v="0"/>
    <b v="1"/>
    <n v="3"/>
  </r>
  <r>
    <s v="Processed"/>
    <s v="VJ300320609"/>
    <x v="2"/>
    <x v="3"/>
    <s v="Coca Cola - Zero Sugar"/>
    <s v="Carbonated"/>
    <n v="15043393593"/>
    <s v="Friday, April 29, 2022"/>
    <s v="Cash"/>
    <n v="141"/>
    <n v="1.5"/>
    <n v="1"/>
    <n v="141"/>
    <n v="1.5"/>
    <n v="1"/>
    <n v="1.5"/>
    <n v="1.5"/>
    <d v="2022-04-29T00:00:00"/>
    <x v="44"/>
    <x v="0"/>
    <x v="0"/>
    <b v="1"/>
    <n v="1.5"/>
  </r>
  <r>
    <s v="Processed"/>
    <s v="VJ300320609"/>
    <x v="2"/>
    <x v="3"/>
    <s v="Sunkist Soda - Orange"/>
    <s v="Carbonated"/>
    <n v="15043442600"/>
    <s v="Friday, April 29, 2022"/>
    <s v="Cash"/>
    <n v="140"/>
    <n v="1.25"/>
    <n v="1"/>
    <n v="140"/>
    <n v="1.25"/>
    <n v="1"/>
    <n v="1.25"/>
    <n v="1.25"/>
    <d v="2022-04-29T00:00:00"/>
    <x v="70"/>
    <x v="0"/>
    <x v="0"/>
    <b v="1"/>
    <n v="1.25"/>
  </r>
  <r>
    <s v="Processed"/>
    <s v="VJ300320609"/>
    <x v="2"/>
    <x v="3"/>
    <s v="KitKat - Crisp Wafers"/>
    <s v="Food"/>
    <n v="15043764691"/>
    <s v="Friday, April 29, 2022"/>
    <s v="Credit"/>
    <n v="134"/>
    <n v="2"/>
    <n v="1"/>
    <n v="134"/>
    <n v="2"/>
    <n v="1"/>
    <n v="2"/>
    <n v="2"/>
    <d v="2022-04-29T00:00:00"/>
    <x v="10"/>
    <x v="1"/>
    <x v="1"/>
    <b v="1"/>
    <n v="2"/>
  </r>
  <r>
    <s v="Processed"/>
    <s v="VJ300320609"/>
    <x v="2"/>
    <x v="3"/>
    <s v="Red Bull - Original"/>
    <s v="Carbonated"/>
    <n v="15043821262"/>
    <s v="Friday, April 29, 2022"/>
    <s v="Cash"/>
    <n v="148"/>
    <n v="3.5"/>
    <n v="1"/>
    <n v="148"/>
    <n v="3.5"/>
    <n v="1"/>
    <n v="3.5"/>
    <n v="3.5"/>
    <d v="2022-04-29T00:00:00"/>
    <x v="45"/>
    <x v="0"/>
    <x v="0"/>
    <b v="1"/>
    <n v="3.5"/>
  </r>
  <r>
    <s v="Processed"/>
    <s v="VJ300320609"/>
    <x v="2"/>
    <x v="3"/>
    <s v="Cheetos Cheddar Jalapeno"/>
    <s v="Food"/>
    <n v="15043822501"/>
    <s v="Friday, April 29, 2022"/>
    <s v="Cash"/>
    <n v="124"/>
    <n v="1.5"/>
    <n v="1"/>
    <n v="124"/>
    <n v="1.5"/>
    <n v="1"/>
    <n v="1.5"/>
    <n v="1.5"/>
    <d v="2022-04-29T00:00:00"/>
    <x v="128"/>
    <x v="1"/>
    <x v="1"/>
    <b v="1"/>
    <n v="1.5"/>
  </r>
  <r>
    <s v="Processed"/>
    <s v="VJ300320609"/>
    <x v="2"/>
    <x v="3"/>
    <s v="Red Bull - Original"/>
    <s v="Carbonated"/>
    <n v="15043894603"/>
    <s v="Friday, April 29, 2022"/>
    <s v="Credit"/>
    <n v="148"/>
    <n v="3.5"/>
    <n v="1"/>
    <n v="148"/>
    <n v="3.5"/>
    <n v="1"/>
    <n v="3.5"/>
    <n v="3.5"/>
    <d v="2022-04-29T00:00:00"/>
    <x v="45"/>
    <x v="0"/>
    <x v="0"/>
    <b v="1"/>
    <n v="3.5"/>
  </r>
  <r>
    <s v="Processed"/>
    <s v="VJ300320609"/>
    <x v="2"/>
    <x v="3"/>
    <s v="Cheetos Flaming Hot Limon Crunchy"/>
    <s v="Food"/>
    <n v="15044215089"/>
    <s v="Saturday, April 30, 2022"/>
    <s v="Cash"/>
    <n v="121"/>
    <n v="1.5"/>
    <n v="1"/>
    <n v="121"/>
    <n v="1.5"/>
    <n v="1"/>
    <n v="1.5"/>
    <n v="1.5"/>
    <d v="2022-04-29T00:00:00"/>
    <x v="75"/>
    <x v="1"/>
    <x v="1"/>
    <b v="1"/>
    <n v="1.5"/>
  </r>
  <r>
    <s v="Processed"/>
    <s v="VJ300320609"/>
    <x v="2"/>
    <x v="3"/>
    <s v="Coca Cola - Zero Sugar"/>
    <s v="Carbonated"/>
    <n v="15044471200"/>
    <s v="Saturday, April 30, 2022"/>
    <s v="Cash"/>
    <n v="142"/>
    <n v="1.5"/>
    <n v="1"/>
    <n v="142"/>
    <n v="1.5"/>
    <n v="1"/>
    <n v="1.5"/>
    <n v="1.5"/>
    <d v="2022-04-30T00:00:00"/>
    <x v="44"/>
    <x v="0"/>
    <x v="0"/>
    <b v="1"/>
    <n v="1.5"/>
  </r>
  <r>
    <s v="Processed"/>
    <s v="VJ300320609"/>
    <x v="2"/>
    <x v="3"/>
    <s v="Lays - Classic"/>
    <s v="Food"/>
    <n v="15044471996"/>
    <s v="Saturday, April 30, 2022"/>
    <s v="Cash"/>
    <n v="122"/>
    <n v="1.5"/>
    <n v="1"/>
    <n v="122"/>
    <n v="1.5"/>
    <n v="1"/>
    <n v="1.5"/>
    <n v="1.5"/>
    <d v="2022-04-30T00:00:00"/>
    <x v="95"/>
    <x v="1"/>
    <x v="1"/>
    <b v="1"/>
    <n v="1.5"/>
  </r>
  <r>
    <s v="Processed"/>
    <s v="VJ300320609"/>
    <x v="2"/>
    <x v="3"/>
    <s v="Snapple Diet Tea - Lemon"/>
    <s v="Non Carbonated"/>
    <n v="15044552420"/>
    <s v="Saturday, April 30, 2022"/>
    <s v="Credit"/>
    <n v="143"/>
    <n v="2.5"/>
    <n v="1"/>
    <n v="143"/>
    <n v="2.5"/>
    <n v="1"/>
    <n v="2.5"/>
    <n v="2.5"/>
    <d v="2022-04-30T00:00:00"/>
    <x v="7"/>
    <x v="2"/>
    <x v="2"/>
    <b v="1"/>
    <n v="2.5"/>
  </r>
  <r>
    <s v="Processed"/>
    <s v="VJ300320692"/>
    <x v="3"/>
    <x v="4"/>
    <s v="Kinder - Bueno - Crispy Creamy Chocolate"/>
    <s v="Food"/>
    <n v="15045168405"/>
    <s v="Saturday, April 30, 2022"/>
    <s v="Credit"/>
    <n v="135"/>
    <n v="2"/>
    <n v="1"/>
    <n v="135"/>
    <n v="2"/>
    <n v="1"/>
    <n v="2"/>
    <n v="4"/>
    <d v="2022-04-30T00:00:00"/>
    <x v="78"/>
    <x v="1"/>
    <x v="1"/>
    <b v="1"/>
    <n v="2"/>
  </r>
  <r>
    <s v="Processed"/>
    <s v="VJ300320692"/>
    <x v="3"/>
    <x v="4"/>
    <s v="Lenny &amp; Larrys - Chocolate Chip"/>
    <s v="Food"/>
    <n v="15045168405"/>
    <s v="Saturday, April 30, 2022"/>
    <s v="Credit"/>
    <n v="158"/>
    <n v="2"/>
    <n v="1"/>
    <n v="158"/>
    <n v="2"/>
    <n v="1"/>
    <n v="2"/>
    <n v="4"/>
    <d v="2022-04-30T00:00:00"/>
    <x v="134"/>
    <x v="1"/>
    <x v="1"/>
    <b v="1"/>
    <n v="2"/>
  </r>
  <r>
    <s v="Processed"/>
    <s v="VJ300320692"/>
    <x v="3"/>
    <x v="4"/>
    <s v="Poland Springs Water"/>
    <s v="Water"/>
    <n v="15045182592"/>
    <s v="Saturday, April 30, 2022"/>
    <s v="Cash"/>
    <n v="144"/>
    <n v="1.5"/>
    <n v="1"/>
    <n v="144"/>
    <n v="1.5"/>
    <n v="1"/>
    <n v="1.5"/>
    <n v="1.5"/>
    <d v="2022-04-30T00:00:00"/>
    <x v="29"/>
    <x v="3"/>
    <x v="3"/>
    <b v="1"/>
    <n v="1.5"/>
  </r>
  <r>
    <s v="Processed"/>
    <s v="VJ300320692"/>
    <x v="3"/>
    <x v="4"/>
    <s v="Seapoint Farms Dry Roasted Edamame - Wasabi"/>
    <s v="Food"/>
    <n v="15045189790"/>
    <s v="Saturday, April 30, 2022"/>
    <s v="Credit"/>
    <n v="122"/>
    <n v="2.5"/>
    <n v="1"/>
    <n v="122"/>
    <n v="2.5"/>
    <n v="1"/>
    <n v="2.5"/>
    <n v="4"/>
    <d v="2022-04-30T00:00:00"/>
    <x v="6"/>
    <x v="1"/>
    <x v="1"/>
    <b v="1"/>
    <n v="2.5"/>
  </r>
  <r>
    <s v="Processed"/>
    <s v="VJ300320692"/>
    <x v="3"/>
    <x v="4"/>
    <s v="SunChips Multigrain - Original"/>
    <s v="Food"/>
    <n v="15045189790"/>
    <s v="Saturday, April 30, 2022"/>
    <s v="Credit"/>
    <n v="112"/>
    <n v="1.5"/>
    <n v="1"/>
    <n v="112"/>
    <n v="1.5"/>
    <n v="1"/>
    <n v="1.5"/>
    <n v="4"/>
    <d v="2022-04-30T00:00:00"/>
    <x v="60"/>
    <x v="1"/>
    <x v="1"/>
    <b v="1"/>
    <n v="1.5"/>
  </r>
  <r>
    <s v="Processed"/>
    <s v="VJ300320692"/>
    <x v="3"/>
    <x v="4"/>
    <s v="Starbucks Doubleshot Energy - Mocha"/>
    <s v="Non Carbonated"/>
    <n v="15045306353"/>
    <s v="Saturday, April 30, 2022"/>
    <s v="Credit"/>
    <n v="146"/>
    <n v="3.5"/>
    <n v="1"/>
    <n v="146"/>
    <n v="3.5"/>
    <n v="1"/>
    <n v="3.5"/>
    <n v="3.5"/>
    <d v="2022-04-30T00:00:00"/>
    <x v="88"/>
    <x v="2"/>
    <x v="2"/>
    <b v="1"/>
    <n v="3.5"/>
  </r>
  <r>
    <s v="Processed"/>
    <s v="VJ300320611"/>
    <x v="0"/>
    <x v="0"/>
    <s v="Newtons Fig Bar"/>
    <s v="Food"/>
    <n v="15045347887"/>
    <s v="Saturday, April 30, 2022"/>
    <s v="Cash"/>
    <n v="134"/>
    <n v="2"/>
    <n v="1"/>
    <n v="134"/>
    <n v="2"/>
    <n v="1"/>
    <n v="2"/>
    <n v="2"/>
    <d v="2022-04-30T00:00:00"/>
    <x v="26"/>
    <x v="1"/>
    <x v="1"/>
    <b v="1"/>
    <n v="2"/>
  </r>
  <r>
    <s v="Processed"/>
    <s v="VJ300320609"/>
    <x v="2"/>
    <x v="3"/>
    <s v="Monster Energy Original"/>
    <s v="Carbonated"/>
    <n v="15045402552"/>
    <s v="Saturday, April 30, 2022"/>
    <s v="Cash"/>
    <n v="146"/>
    <n v="3"/>
    <n v="1"/>
    <n v="146"/>
    <n v="3"/>
    <n v="1"/>
    <n v="3"/>
    <n v="3"/>
    <d v="2022-04-30T00:00:00"/>
    <x v="5"/>
    <x v="0"/>
    <x v="0"/>
    <b v="1"/>
    <n v="3"/>
  </r>
  <r>
    <s v="Processed"/>
    <s v="VJ300320692"/>
    <x v="3"/>
    <x v="4"/>
    <s v="Poland Springs Water"/>
    <s v="Water"/>
    <n v="15045582090"/>
    <s v="Saturday, April 30, 2022"/>
    <s v="Credit"/>
    <n v="144"/>
    <n v="1.5"/>
    <n v="1"/>
    <n v="144"/>
    <n v="1.5"/>
    <n v="1"/>
    <n v="1.5"/>
    <n v="1.5"/>
    <d v="2022-04-30T00:00:00"/>
    <x v="29"/>
    <x v="3"/>
    <x v="3"/>
    <b v="1"/>
    <n v="1.5"/>
  </r>
  <r>
    <s v="Processed"/>
    <s v="VJ300320692"/>
    <x v="3"/>
    <x v="4"/>
    <s v="Pop Corners - Kettle Corn"/>
    <s v="Food"/>
    <n v="15045671322"/>
    <s v="Saturday, April 30, 2022"/>
    <s v="Credit"/>
    <n v="110"/>
    <n v="1.5"/>
    <n v="1"/>
    <n v="110"/>
    <n v="1.5"/>
    <n v="1"/>
    <n v="1.5"/>
    <n v="1.5"/>
    <d v="2022-04-30T00:00:00"/>
    <x v="113"/>
    <x v="1"/>
    <x v="1"/>
    <b v="1"/>
    <n v="1.5"/>
  </r>
  <r>
    <s v="Processed"/>
    <s v="VJ300320692"/>
    <x v="3"/>
    <x v="4"/>
    <s v="Kinder - Bueno - Crispy Creamy Chocolate"/>
    <s v="Food"/>
    <n v="15045701097"/>
    <s v="Saturday, April 30, 2022"/>
    <s v="Cash"/>
    <n v="135"/>
    <n v="2"/>
    <n v="1"/>
    <n v="135"/>
    <n v="2"/>
    <n v="1"/>
    <n v="2"/>
    <n v="2"/>
    <d v="2022-04-30T00:00:00"/>
    <x v="78"/>
    <x v="1"/>
    <x v="1"/>
    <b v="1"/>
    <n v="2"/>
  </r>
  <r>
    <s v="Processed"/>
    <s v="VJ300320692"/>
    <x v="3"/>
    <x v="4"/>
    <s v="Kinder - Bueno - Crispy Creamy Chocolate"/>
    <s v="Food"/>
    <n v="15045731820"/>
    <s v="Saturday, April 30, 2022"/>
    <s v="Credit"/>
    <n v="135"/>
    <n v="2"/>
    <n v="1"/>
    <n v="135"/>
    <n v="2"/>
    <n v="1"/>
    <n v="2"/>
    <n v="3.5"/>
    <d v="2022-04-30T00:00:00"/>
    <x v="78"/>
    <x v="1"/>
    <x v="1"/>
    <b v="1"/>
    <n v="2"/>
  </r>
  <r>
    <s v="Processed"/>
    <s v="VJ300320692"/>
    <x v="3"/>
    <x v="4"/>
    <s v="Poland Springs Water"/>
    <s v="Water"/>
    <n v="15045731820"/>
    <s v="Saturday, April 30, 2022"/>
    <s v="Credit"/>
    <n v="144"/>
    <n v="1.5"/>
    <n v="1"/>
    <n v="144"/>
    <n v="1.5"/>
    <n v="1"/>
    <n v="1.5"/>
    <n v="3.5"/>
    <d v="2022-04-30T00:00:00"/>
    <x v="29"/>
    <x v="3"/>
    <x v="3"/>
    <b v="1"/>
    <n v="1.5"/>
  </r>
  <r>
    <s v="Processed"/>
    <s v="VJ300320692"/>
    <x v="3"/>
    <x v="4"/>
    <s v="Starbucks Doubleshot Energy - Mocha"/>
    <s v="Non Carbonated"/>
    <n v="15045806898"/>
    <s v="Saturday, April 30, 2022"/>
    <s v="Cash"/>
    <n v="146"/>
    <n v="3.5"/>
    <n v="1"/>
    <n v="146"/>
    <n v="3.5"/>
    <n v="1"/>
    <n v="3.5"/>
    <n v="3.5"/>
    <d v="2022-04-30T00:00:00"/>
    <x v="88"/>
    <x v="2"/>
    <x v="2"/>
    <b v="1"/>
    <n v="3.5"/>
  </r>
  <r>
    <s v="Processed"/>
    <s v="VJ300320692"/>
    <x v="3"/>
    <x v="4"/>
    <s v="Seapoint Farms Dry Roasted Edamame - Wasabi"/>
    <s v="Food"/>
    <n v="15045809556"/>
    <s v="Saturday, April 30, 2022"/>
    <s v="Cash"/>
    <n v="122"/>
    <n v="2.5"/>
    <n v="1"/>
    <n v="122"/>
    <n v="2.5"/>
    <n v="1"/>
    <n v="2.5"/>
    <n v="2.5"/>
    <d v="2022-04-30T00:00:00"/>
    <x v="6"/>
    <x v="1"/>
    <x v="1"/>
    <b v="1"/>
    <n v="2.5"/>
  </r>
  <r>
    <s v="Processed"/>
    <s v="VJ300320692"/>
    <x v="3"/>
    <x v="4"/>
    <s v="Spindrift - Sparkling Water - Pineapple"/>
    <s v="Carbonated"/>
    <n v="15045901092"/>
    <s v="Saturday, April 30, 2022"/>
    <s v="Credit"/>
    <n v="140"/>
    <n v="1.5"/>
    <n v="1"/>
    <n v="140"/>
    <n v="1.5"/>
    <n v="1"/>
    <n v="1.5"/>
    <n v="1.5"/>
    <d v="2022-04-30T00:00:00"/>
    <x v="92"/>
    <x v="0"/>
    <x v="0"/>
    <b v="1"/>
    <n v="1.5"/>
  </r>
  <r>
    <s v="Processed"/>
    <s v="VJ300320692"/>
    <x v="3"/>
    <x v="4"/>
    <s v="Poland Springs Water"/>
    <s v="Water"/>
    <n v="15045993181"/>
    <s v="Saturday, April 30, 2022"/>
    <s v="Cash"/>
    <n v="144"/>
    <n v="1.5"/>
    <n v="1"/>
    <n v="144"/>
    <n v="1.5"/>
    <n v="1"/>
    <n v="1.5"/>
    <n v="1.5"/>
    <d v="2022-04-30T00:00:00"/>
    <x v="29"/>
    <x v="3"/>
    <x v="3"/>
    <b v="1"/>
    <n v="1.5"/>
  </r>
  <r>
    <s v="Processed"/>
    <s v="VJ300320692"/>
    <x v="3"/>
    <x v="4"/>
    <s v="Poland Springs Water"/>
    <s v="Water"/>
    <n v="15046216464"/>
    <s v="Saturday, April 30, 2022"/>
    <s v="Cash"/>
    <n v="144"/>
    <n v="1.5"/>
    <n v="1"/>
    <n v="144"/>
    <n v="1.5"/>
    <n v="1"/>
    <n v="1.5"/>
    <n v="1.5"/>
    <d v="2022-04-30T00:00:00"/>
    <x v="29"/>
    <x v="3"/>
    <x v="3"/>
    <b v="1"/>
    <n v="1.5"/>
  </r>
  <r>
    <s v="Processed"/>
    <s v="VJ300320611"/>
    <x v="0"/>
    <x v="0"/>
    <s v="Vitamin Water - XXX Acai BB Pomegranate"/>
    <s v="Water"/>
    <n v="15046562562"/>
    <s v="Saturday, April 30, 2022"/>
    <s v="Credit"/>
    <n v="147"/>
    <n v="2.75"/>
    <n v="1"/>
    <n v="147"/>
    <n v="2.75"/>
    <n v="1"/>
    <n v="2.75"/>
    <n v="2.75"/>
    <d v="2022-04-30T00:00:00"/>
    <x v="15"/>
    <x v="3"/>
    <x v="3"/>
    <b v="1"/>
    <n v="2.75"/>
  </r>
  <r>
    <s v="Processed"/>
    <s v="VJ300205292"/>
    <x v="0"/>
    <x v="1"/>
    <s v="RXBAR - Protein Bar - Peanut Butter"/>
    <s v="Food"/>
    <n v="15046676493"/>
    <s v="Saturday, April 30, 2022"/>
    <s v="Cash"/>
    <n v="133"/>
    <n v="2"/>
    <n v="1"/>
    <n v="133"/>
    <n v="2"/>
    <n v="1"/>
    <n v="2"/>
    <n v="2"/>
    <d v="2022-04-30T00:00:00"/>
    <x v="80"/>
    <x v="1"/>
    <x v="1"/>
    <b v="1"/>
    <n v="2"/>
  </r>
  <r>
    <s v="Processed"/>
    <s v="VJ300320611"/>
    <x v="0"/>
    <x v="0"/>
    <s v="Starbucks Refresher - Real Coconut Water"/>
    <s v="Carbonated"/>
    <n v="15046826081"/>
    <s v="Saturday, April 30, 2022"/>
    <s v="Cash"/>
    <n v="148"/>
    <n v="3.5"/>
    <n v="1"/>
    <n v="148"/>
    <n v="3.5"/>
    <n v="1"/>
    <n v="3.5"/>
    <n v="3.5"/>
    <d v="2022-04-30T00:00:00"/>
    <x v="106"/>
    <x v="0"/>
    <x v="0"/>
    <b v="1"/>
    <n v="3.5"/>
  </r>
  <r>
    <s v="Processed"/>
    <s v="VJ300320611"/>
    <x v="0"/>
    <x v="0"/>
    <s v="Monster Energy Original"/>
    <s v="Carbonated"/>
    <n v="15046834276"/>
    <s v="Saturday, April 30, 2022"/>
    <s v="Cash"/>
    <n v="146"/>
    <n v="3"/>
    <n v="1"/>
    <n v="146"/>
    <n v="3"/>
    <n v="1"/>
    <n v="3"/>
    <n v="3"/>
    <d v="2022-04-30T00:00:00"/>
    <x v="5"/>
    <x v="0"/>
    <x v="0"/>
    <b v="1"/>
    <n v="3"/>
  </r>
  <r>
    <s v="Processed"/>
    <s v="VJ300320692"/>
    <x v="3"/>
    <x v="4"/>
    <s v="Pop Corners - White Cheddar"/>
    <s v="Food"/>
    <n v="15048295633"/>
    <s v="Sunday, May 1, 2022"/>
    <s v="Credit"/>
    <n v="113"/>
    <n v="1.5"/>
    <n v="1"/>
    <n v="113"/>
    <n v="1.5"/>
    <n v="1"/>
    <n v="1.5"/>
    <n v="1.5"/>
    <d v="2022-05-01T00:00:00"/>
    <x v="123"/>
    <x v="1"/>
    <x v="1"/>
    <b v="1"/>
    <n v="1.5"/>
  </r>
  <r>
    <s v="Processed"/>
    <s v="VJ300320692"/>
    <x v="3"/>
    <x v="4"/>
    <s v="Pop Corners - White Cheddar"/>
    <s v="Food"/>
    <n v="15048366926"/>
    <s v="Sunday, May 1, 2022"/>
    <s v="Cash"/>
    <n v="113"/>
    <n v="1.5"/>
    <n v="1"/>
    <n v="113"/>
    <n v="1.5"/>
    <n v="1"/>
    <n v="1.5"/>
    <n v="1.5"/>
    <d v="2022-05-01T00:00:00"/>
    <x v="123"/>
    <x v="1"/>
    <x v="1"/>
    <b v="1"/>
    <n v="1.5"/>
  </r>
  <r>
    <s v="Processed"/>
    <s v="VJ300320692"/>
    <x v="3"/>
    <x v="4"/>
    <s v="CheezIt - Double Cheese"/>
    <s v="Food"/>
    <n v="15048522057"/>
    <s v="Sunday, May 1, 2022"/>
    <s v="Cash"/>
    <n v="123"/>
    <n v="1.5"/>
    <n v="1"/>
    <n v="123"/>
    <n v="1.5"/>
    <n v="1"/>
    <n v="1.5"/>
    <n v="1.5"/>
    <d v="2022-05-01T00:00:00"/>
    <x v="68"/>
    <x v="1"/>
    <x v="1"/>
    <b v="1"/>
    <n v="1.5"/>
  </r>
  <r>
    <s v="Processed"/>
    <s v="VJ300320692"/>
    <x v="3"/>
    <x v="4"/>
    <s v="Snapple Diet Tea - Peach Tea"/>
    <s v="Non Carbonated"/>
    <n v="15048531283"/>
    <s v="Sunday, May 1, 2022"/>
    <s v="Credit"/>
    <n v="147"/>
    <n v="2.5"/>
    <n v="1"/>
    <n v="147"/>
    <n v="2.5"/>
    <n v="1"/>
    <n v="2.5"/>
    <n v="2.5"/>
    <d v="2022-05-01T00:00:00"/>
    <x v="37"/>
    <x v="2"/>
    <x v="2"/>
    <b v="1"/>
    <n v="2.5"/>
  </r>
  <r>
    <s v="Processed"/>
    <s v="VJ300320611"/>
    <x v="0"/>
    <x v="0"/>
    <s v="Red Bull - Energy Drink - Sugar Free"/>
    <s v="Carbonated"/>
    <n v="15048739493"/>
    <s v="Sunday, May 1, 2022"/>
    <s v="Cash"/>
    <n v="148"/>
    <n v="3.5"/>
    <n v="1"/>
    <n v="148"/>
    <n v="3.5"/>
    <n v="1"/>
    <n v="3.5"/>
    <n v="3.5"/>
    <d v="2022-05-01T00:00:00"/>
    <x v="0"/>
    <x v="0"/>
    <x v="0"/>
    <b v="1"/>
    <n v="3.5"/>
  </r>
  <r>
    <s v="Processed"/>
    <s v="VJ300205292"/>
    <x v="0"/>
    <x v="1"/>
    <s v="SunChips Multigrain - Original"/>
    <s v="Food"/>
    <n v="15048799749"/>
    <s v="Sunday, May 1, 2022"/>
    <s v="Cash"/>
    <n v="112"/>
    <n v="1.5"/>
    <n v="1"/>
    <n v="112"/>
    <n v="1.5"/>
    <n v="1"/>
    <n v="1.5"/>
    <n v="1.5"/>
    <d v="2022-05-01T00:00:00"/>
    <x v="60"/>
    <x v="1"/>
    <x v="1"/>
    <b v="1"/>
    <n v="1.5"/>
  </r>
  <r>
    <s v="Processed"/>
    <s v="VJ300205292"/>
    <x v="0"/>
    <x v="1"/>
    <s v="SunChips Multigrain - Original"/>
    <s v="Food"/>
    <n v="15048800927"/>
    <s v="Sunday, May 1, 2022"/>
    <s v="Cash"/>
    <n v="112"/>
    <n v="1.5"/>
    <n v="1"/>
    <n v="112"/>
    <n v="1.5"/>
    <n v="1"/>
    <n v="1.5"/>
    <n v="1.5"/>
    <d v="2022-05-01T00:00:00"/>
    <x v="60"/>
    <x v="1"/>
    <x v="1"/>
    <b v="1"/>
    <n v="1.5"/>
  </r>
  <r>
    <s v="Processed"/>
    <s v="VJ300205292"/>
    <x v="0"/>
    <x v="1"/>
    <s v="Belvita Snack Packs - Blueberry"/>
    <s v="Food"/>
    <n v="15048801544"/>
    <s v="Sunday, May 1, 2022"/>
    <s v="Cash"/>
    <n v="122"/>
    <n v="1.25"/>
    <n v="1"/>
    <n v="122"/>
    <n v="1.25"/>
    <n v="1"/>
    <n v="1.25"/>
    <n v="1.25"/>
    <d v="2022-05-01T00:00:00"/>
    <x v="79"/>
    <x v="1"/>
    <x v="1"/>
    <b v="1"/>
    <n v="1.25"/>
  </r>
  <r>
    <s v="Processed"/>
    <s v="VJ300320692"/>
    <x v="3"/>
    <x v="4"/>
    <s v="Poland Springs Water"/>
    <s v="Water"/>
    <n v="15048832966"/>
    <s v="Sunday, May 1, 2022"/>
    <s v="Cash"/>
    <n v="144"/>
    <n v="1.5"/>
    <n v="1"/>
    <n v="144"/>
    <n v="1.5"/>
    <n v="1"/>
    <n v="1.5"/>
    <n v="1.5"/>
    <d v="2022-05-01T00:00:00"/>
    <x v="29"/>
    <x v="3"/>
    <x v="3"/>
    <b v="1"/>
    <n v="1.5"/>
  </r>
  <r>
    <s v="Processed"/>
    <s v="VJ300320692"/>
    <x v="3"/>
    <x v="4"/>
    <s v="Belvita Snack Bites - Cinnamon BS Go Paks"/>
    <s v="Food"/>
    <n v="15048933690"/>
    <s v="Sunday, May 1, 2022"/>
    <s v="Credit"/>
    <n v="154"/>
    <n v="3"/>
    <n v="1"/>
    <n v="154"/>
    <n v="3"/>
    <n v="1"/>
    <n v="3"/>
    <n v="3"/>
    <d v="2022-05-01T00:00:00"/>
    <x v="112"/>
    <x v="1"/>
    <x v="1"/>
    <b v="1"/>
    <n v="3"/>
  </r>
  <r>
    <s v="Processed"/>
    <s v="VJ300320692"/>
    <x v="3"/>
    <x v="4"/>
    <s v="Starbucks Doubleshot Energy - Mocha"/>
    <s v="Non Carbonated"/>
    <n v="15048940082"/>
    <s v="Sunday, May 1, 2022"/>
    <s v="Credit"/>
    <n v="146"/>
    <n v="3.5"/>
    <n v="1"/>
    <n v="146"/>
    <n v="3.5"/>
    <n v="1"/>
    <n v="3.5"/>
    <n v="5"/>
    <d v="2022-05-01T00:00:00"/>
    <x v="88"/>
    <x v="2"/>
    <x v="2"/>
    <b v="1"/>
    <n v="3.5"/>
  </r>
  <r>
    <s v="Processed"/>
    <s v="VJ300320692"/>
    <x v="3"/>
    <x v="4"/>
    <s v="Pop Corners - Kettle Corn"/>
    <s v="Food"/>
    <n v="15048940082"/>
    <s v="Sunday, May 1, 2022"/>
    <s v="Credit"/>
    <n v="110"/>
    <n v="1.5"/>
    <n v="1"/>
    <n v="110"/>
    <n v="1.5"/>
    <n v="1"/>
    <n v="1.5"/>
    <n v="5"/>
    <d v="2022-05-01T00:00:00"/>
    <x v="113"/>
    <x v="1"/>
    <x v="1"/>
    <b v="1"/>
    <n v="1.5"/>
  </r>
  <r>
    <s v="Processed"/>
    <s v="VJ300320692"/>
    <x v="3"/>
    <x v="4"/>
    <s v="CheezIt - Double Cheese"/>
    <s v="Food"/>
    <n v="15048976468"/>
    <s v="Sunday, May 1, 2022"/>
    <s v="Cash"/>
    <n v="123"/>
    <n v="1.5"/>
    <n v="1"/>
    <n v="123"/>
    <n v="1.5"/>
    <n v="1"/>
    <n v="1.5"/>
    <n v="1.5"/>
    <d v="2022-05-01T00:00:00"/>
    <x v="68"/>
    <x v="1"/>
    <x v="1"/>
    <b v="1"/>
    <n v="1.5"/>
  </r>
  <r>
    <s v="Processed"/>
    <s v="VJ300320692"/>
    <x v="3"/>
    <x v="4"/>
    <s v="Belvita Snack Packs - Blueberry"/>
    <s v="Food"/>
    <n v="15048978024"/>
    <s v="Sunday, May 1, 2022"/>
    <s v="Cash"/>
    <n v="138"/>
    <n v="1.5"/>
    <n v="1"/>
    <n v="138"/>
    <n v="1.5"/>
    <n v="1"/>
    <n v="1.5"/>
    <n v="1.5"/>
    <d v="2022-05-01T00:00:00"/>
    <x v="79"/>
    <x v="1"/>
    <x v="1"/>
    <b v="1"/>
    <n v="1.5"/>
  </r>
  <r>
    <s v="Processed"/>
    <s v="VJ300320692"/>
    <x v="3"/>
    <x v="4"/>
    <s v="Lenny &amp; Larrys - Chocolate Chip"/>
    <s v="Food"/>
    <n v="15048981519"/>
    <s v="Sunday, May 1, 2022"/>
    <s v="Cash"/>
    <n v="158"/>
    <n v="2"/>
    <n v="1"/>
    <n v="158"/>
    <n v="2"/>
    <n v="1"/>
    <n v="2"/>
    <n v="2"/>
    <d v="2022-05-01T00:00:00"/>
    <x v="134"/>
    <x v="1"/>
    <x v="1"/>
    <b v="1"/>
    <n v="2"/>
  </r>
  <r>
    <s v="Processed"/>
    <s v="VJ300320692"/>
    <x v="3"/>
    <x v="4"/>
    <s v="Pop Corners - Kettle Corn"/>
    <s v="Food"/>
    <n v="15049015311"/>
    <s v="Sunday, May 1, 2022"/>
    <s v="Cash"/>
    <n v="110"/>
    <n v="1.5"/>
    <n v="1"/>
    <n v="110"/>
    <n v="1.5"/>
    <n v="1"/>
    <n v="1.5"/>
    <n v="1.5"/>
    <d v="2022-05-01T00:00:00"/>
    <x v="113"/>
    <x v="1"/>
    <x v="1"/>
    <b v="1"/>
    <n v="1.5"/>
  </r>
  <r>
    <s v="Processed"/>
    <s v="VJ300320692"/>
    <x v="3"/>
    <x v="4"/>
    <s v="SunChips Multigrain - Original"/>
    <s v="Food"/>
    <n v="15049017317"/>
    <s v="Sunday, May 1, 2022"/>
    <s v="Cash"/>
    <n v="112"/>
    <n v="1.5"/>
    <n v="1"/>
    <n v="112"/>
    <n v="1.5"/>
    <n v="1"/>
    <n v="1.5"/>
    <n v="1.5"/>
    <d v="2022-05-01T00:00:00"/>
    <x v="60"/>
    <x v="1"/>
    <x v="1"/>
    <b v="1"/>
    <n v="1.5"/>
  </r>
  <r>
    <s v="Processed"/>
    <s v="VJ300320692"/>
    <x v="3"/>
    <x v="4"/>
    <s v="Bai Antioxidant - Tanzania Lemon Super Tea"/>
    <s v="Non Carbonated"/>
    <n v="15049019020"/>
    <s v="Sunday, May 1, 2022"/>
    <s v="Cash"/>
    <n v="145"/>
    <n v="2.75"/>
    <n v="1"/>
    <n v="145"/>
    <n v="2.75"/>
    <n v="1"/>
    <n v="2.75"/>
    <n v="2.75"/>
    <d v="2022-05-01T00:00:00"/>
    <x v="120"/>
    <x v="2"/>
    <x v="2"/>
    <b v="1"/>
    <n v="2.75"/>
  </r>
  <r>
    <s v="Processed"/>
    <s v="VJ300320611"/>
    <x v="0"/>
    <x v="0"/>
    <s v="Takis - Hot Chilli Pepper &amp; Lime"/>
    <s v="Food"/>
    <n v="15049198638"/>
    <s v="Sunday, May 1, 2022"/>
    <s v="Cash"/>
    <n v="123"/>
    <n v="1.5"/>
    <n v="1"/>
    <n v="123"/>
    <n v="1.5"/>
    <n v="1"/>
    <n v="1.5"/>
    <n v="1.5"/>
    <d v="2022-05-01T00:00:00"/>
    <x v="1"/>
    <x v="1"/>
    <x v="1"/>
    <b v="1"/>
    <n v="1.5"/>
  </r>
  <r>
    <s v="Processed"/>
    <s v="VJ300320609"/>
    <x v="2"/>
    <x v="3"/>
    <s v="Coca Cola - Zero Sugar"/>
    <s v="Carbonated"/>
    <n v="15050642622"/>
    <s v="Monday, May 2, 2022"/>
    <s v="Credit"/>
    <n v="141"/>
    <n v="1.5"/>
    <n v="1"/>
    <n v="141"/>
    <n v="1.5"/>
    <n v="1"/>
    <n v="1.5"/>
    <n v="1.5"/>
    <d v="2022-05-02T00:00:00"/>
    <x v="44"/>
    <x v="0"/>
    <x v="0"/>
    <b v="1"/>
    <n v="1.5"/>
  </r>
  <r>
    <s v="Processed"/>
    <s v="VJ300320692"/>
    <x v="3"/>
    <x v="4"/>
    <s v="Coca Cola - Zero Sugar"/>
    <s v="Carbonated"/>
    <n v="15051329871"/>
    <s v="Monday, May 2, 2022"/>
    <s v="Credit"/>
    <n v="142"/>
    <n v="1.5"/>
    <n v="1"/>
    <n v="142"/>
    <n v="1.5"/>
    <n v="1"/>
    <n v="1.5"/>
    <n v="1.5"/>
    <d v="2022-05-02T00:00:00"/>
    <x v="44"/>
    <x v="0"/>
    <x v="0"/>
    <b v="1"/>
    <n v="1.5"/>
  </r>
  <r>
    <s v="Processed"/>
    <s v="VJ300320692"/>
    <x v="3"/>
    <x v="4"/>
    <s v="Snyder's of Hanover Pretzel Pieces - Honey Mu"/>
    <s v="Food"/>
    <n v="15051933121"/>
    <s v="Monday, May 2, 2022"/>
    <s v="Cash"/>
    <n v="120"/>
    <n v="2"/>
    <n v="1"/>
    <n v="120"/>
    <n v="2"/>
    <n v="1"/>
    <n v="2"/>
    <n v="2"/>
    <d v="2022-05-02T00:00:00"/>
    <x v="135"/>
    <x v="1"/>
    <x v="1"/>
    <b v="1"/>
    <n v="2"/>
  </r>
  <r>
    <s v="Processed"/>
    <s v="VJ300320609"/>
    <x v="2"/>
    <x v="3"/>
    <s v="Snapple Diet Tea - Peach Tea"/>
    <s v="Non Carbonated"/>
    <n v="15052185052"/>
    <s v="Monday, May 2, 2022"/>
    <s v="Credit"/>
    <n v="145"/>
    <n v="2.5"/>
    <n v="1"/>
    <n v="145"/>
    <n v="2.5"/>
    <n v="1"/>
    <n v="2.5"/>
    <n v="2.5"/>
    <d v="2022-05-02T00:00:00"/>
    <x v="37"/>
    <x v="2"/>
    <x v="2"/>
    <b v="1"/>
    <n v="2.5"/>
  </r>
  <r>
    <s v="Processed"/>
    <s v="VJ300320609"/>
    <x v="2"/>
    <x v="3"/>
    <s v="Fritos - Original"/>
    <s v="Food"/>
    <n v="15052198059"/>
    <s v="Monday, May 2, 2022"/>
    <s v="Credit"/>
    <n v="111"/>
    <n v="1.5"/>
    <n v="1"/>
    <n v="111"/>
    <n v="1.5"/>
    <n v="1"/>
    <n v="1.5"/>
    <n v="1.5"/>
    <d v="2022-05-02T00:00:00"/>
    <x v="83"/>
    <x v="1"/>
    <x v="1"/>
    <b v="1"/>
    <n v="1.5"/>
  </r>
  <r>
    <s v="Processed"/>
    <s v="VJ300320692"/>
    <x v="3"/>
    <x v="4"/>
    <s v="Snapple Diet Tea - Raspberry"/>
    <s v="Non Carbonated"/>
    <n v="15052829254"/>
    <s v="Monday, May 2, 2022"/>
    <s v="Cash"/>
    <n v="143"/>
    <n v="2.5"/>
    <n v="1"/>
    <n v="143"/>
    <n v="2.5"/>
    <n v="1"/>
    <n v="2.5"/>
    <n v="2.5"/>
    <d v="2022-05-02T00:00:00"/>
    <x v="31"/>
    <x v="2"/>
    <x v="2"/>
    <b v="1"/>
    <n v="2.5"/>
  </r>
  <r>
    <s v="Processed"/>
    <s v="VJ300320692"/>
    <x v="3"/>
    <x v="4"/>
    <s v="Snapple Diet Tea - Raspberry"/>
    <s v="Non Carbonated"/>
    <n v="15052829509"/>
    <s v="Monday, May 2, 2022"/>
    <s v="Cash"/>
    <n v="143"/>
    <n v="2.5"/>
    <n v="1"/>
    <n v="143"/>
    <n v="2.5"/>
    <n v="1"/>
    <n v="2.5"/>
    <n v="2.5"/>
    <d v="2022-05-02T00:00:00"/>
    <x v="31"/>
    <x v="2"/>
    <x v="2"/>
    <b v="1"/>
    <n v="2.5"/>
  </r>
  <r>
    <s v="Processed"/>
    <s v="VJ300205292"/>
    <x v="0"/>
    <x v="1"/>
    <s v="Coca Cola - Zero Sugar"/>
    <s v="Carbonated"/>
    <n v="15052940844"/>
    <s v="Monday, May 2, 2022"/>
    <s v="Cash"/>
    <n v="140"/>
    <n v="1.5"/>
    <n v="1"/>
    <n v="140"/>
    <n v="1.5"/>
    <n v="1"/>
    <n v="1.5"/>
    <n v="1.5"/>
    <d v="2022-05-02T00:00:00"/>
    <x v="44"/>
    <x v="0"/>
    <x v="0"/>
    <b v="1"/>
    <n v="1.5"/>
  </r>
  <r>
    <s v="Processed"/>
    <s v="VJ300205292"/>
    <x v="0"/>
    <x v="1"/>
    <s v="Coca Cola - Zero Sugar"/>
    <s v="Carbonated"/>
    <n v="15052954503"/>
    <s v="Monday, May 2, 2022"/>
    <s v="Cash"/>
    <n v="140"/>
    <n v="1.5"/>
    <n v="1"/>
    <n v="140"/>
    <n v="1.5"/>
    <n v="1"/>
    <n v="1.5"/>
    <n v="1.5"/>
    <d v="2022-05-02T00:00:00"/>
    <x v="44"/>
    <x v="0"/>
    <x v="0"/>
    <b v="1"/>
    <n v="1.5"/>
  </r>
  <r>
    <s v="Processed"/>
    <s v="VJ300320609"/>
    <x v="2"/>
    <x v="3"/>
    <s v="Snapple Diet Tea - Peach Tea"/>
    <s v="Non Carbonated"/>
    <n v="15052974355"/>
    <s v="Monday, May 2, 2022"/>
    <s v="Credit"/>
    <n v="145"/>
    <n v="2.5"/>
    <n v="1"/>
    <n v="145"/>
    <n v="2.5"/>
    <n v="1"/>
    <n v="2.5"/>
    <n v="4"/>
    <d v="2022-05-02T00:00:00"/>
    <x v="37"/>
    <x v="2"/>
    <x v="2"/>
    <b v="1"/>
    <n v="2.5"/>
  </r>
  <r>
    <s v="Processed"/>
    <s v="VJ300320609"/>
    <x v="2"/>
    <x v="3"/>
    <s v="Pop Corners - Spicy Queso"/>
    <s v="Food"/>
    <n v="15052974355"/>
    <s v="Monday, May 2, 2022"/>
    <s v="Credit"/>
    <n v="112"/>
    <n v="1.5"/>
    <n v="1"/>
    <n v="112"/>
    <n v="1.5"/>
    <n v="1"/>
    <n v="1.5"/>
    <n v="4"/>
    <d v="2022-05-02T00:00:00"/>
    <x v="118"/>
    <x v="1"/>
    <x v="1"/>
    <b v="1"/>
    <n v="1.5"/>
  </r>
  <r>
    <s v="Processed"/>
    <s v="VJ300320692"/>
    <x v="3"/>
    <x v="4"/>
    <s v="Bai Antioxidant - Tanzania Lemon Super Tea"/>
    <s v="Non Carbonated"/>
    <n v="15053132237"/>
    <s v="Monday, May 2, 2022"/>
    <s v="Cash"/>
    <n v="145"/>
    <n v="2.75"/>
    <n v="1"/>
    <n v="145"/>
    <n v="2.75"/>
    <n v="1"/>
    <n v="2.75"/>
    <n v="2.75"/>
    <d v="2022-05-02T00:00:00"/>
    <x v="120"/>
    <x v="2"/>
    <x v="2"/>
    <b v="1"/>
    <n v="2.75"/>
  </r>
  <r>
    <s v="Processed"/>
    <s v="VJ300320692"/>
    <x v="3"/>
    <x v="4"/>
    <s v="Spindrift - Sparkling Water - Pineapple"/>
    <s v="Carbonated"/>
    <n v="15053224310"/>
    <s v="Monday, May 2, 2022"/>
    <s v="Credit"/>
    <n v="140"/>
    <n v="1.5"/>
    <n v="1"/>
    <n v="140"/>
    <n v="1.5"/>
    <n v="1"/>
    <n v="1.5"/>
    <n v="3.5"/>
    <d v="2022-05-02T00:00:00"/>
    <x v="92"/>
    <x v="0"/>
    <x v="0"/>
    <b v="1"/>
    <n v="1.5"/>
  </r>
  <r>
    <s v="Processed"/>
    <s v="VJ300320692"/>
    <x v="3"/>
    <x v="4"/>
    <s v="Hungry Buddha - Coconut Cocoa"/>
    <s v="Food"/>
    <n v="15053224310"/>
    <s v="Monday, May 2, 2022"/>
    <s v="Credit"/>
    <n v="139"/>
    <n v="2"/>
    <n v="1"/>
    <n v="139"/>
    <n v="2"/>
    <n v="1"/>
    <n v="2"/>
    <n v="3.5"/>
    <d v="2022-05-02T00:00:00"/>
    <x v="107"/>
    <x v="1"/>
    <x v="1"/>
    <b v="1"/>
    <n v="2"/>
  </r>
  <r>
    <s v="Processed"/>
    <s v="VJ300320692"/>
    <x v="3"/>
    <x v="4"/>
    <s v="CheezIt - Go Paks"/>
    <s v="Food"/>
    <n v="15053320298"/>
    <s v="Monday, May 2, 2022"/>
    <s v="Credit"/>
    <n v="152"/>
    <n v="3"/>
    <n v="1"/>
    <n v="152"/>
    <n v="3"/>
    <n v="1"/>
    <n v="3"/>
    <n v="3"/>
    <d v="2022-05-02T00:00:00"/>
    <x v="133"/>
    <x v="1"/>
    <x v="1"/>
    <b v="1"/>
    <n v="3"/>
  </r>
  <r>
    <s v="Processed"/>
    <s v="VJ300320609"/>
    <x v="2"/>
    <x v="3"/>
    <s v="Monster Energy Original"/>
    <s v="Carbonated"/>
    <n v="15053459714"/>
    <s v="Monday, May 2, 2022"/>
    <s v="Cash"/>
    <n v="146"/>
    <n v="3"/>
    <n v="1"/>
    <n v="146"/>
    <n v="3"/>
    <n v="1"/>
    <n v="3"/>
    <n v="3"/>
    <d v="2022-05-02T00:00:00"/>
    <x v="5"/>
    <x v="0"/>
    <x v="0"/>
    <b v="1"/>
    <n v="3"/>
  </r>
  <r>
    <s v="Processed"/>
    <s v="VJ300320686"/>
    <x v="1"/>
    <x v="2"/>
    <s v="KitKat - Crisp Wafers"/>
    <s v="Food"/>
    <n v="15053627225"/>
    <s v="Monday, May 2, 2022"/>
    <s v="Credit"/>
    <n v="136"/>
    <n v="1.75"/>
    <n v="1"/>
    <n v="136"/>
    <n v="1.75"/>
    <n v="1"/>
    <n v="1.75"/>
    <n v="3.75"/>
    <d v="2022-05-02T00:00:00"/>
    <x v="10"/>
    <x v="1"/>
    <x v="1"/>
    <b v="1"/>
    <n v="1.75"/>
  </r>
  <r>
    <s v="Processed"/>
    <s v="VJ300320686"/>
    <x v="1"/>
    <x v="2"/>
    <s v="Kinder - Bueno - Crispy Creamy Chocolate"/>
    <s v="Food"/>
    <n v="15053627225"/>
    <s v="Monday, May 2, 2022"/>
    <s v="Credit"/>
    <n v="139"/>
    <n v="2"/>
    <n v="1"/>
    <n v="139"/>
    <n v="2"/>
    <n v="1"/>
    <n v="2"/>
    <n v="3.75"/>
    <d v="2022-05-02T00:00:00"/>
    <x v="78"/>
    <x v="1"/>
    <x v="1"/>
    <b v="1"/>
    <n v="2"/>
  </r>
  <r>
    <s v="Processed"/>
    <s v="VJ300320692"/>
    <x v="3"/>
    <x v="4"/>
    <s v="Coca Cola - Zero Sugar"/>
    <s v="Carbonated"/>
    <n v="15053679873"/>
    <s v="Monday, May 2, 2022"/>
    <s v="Cash"/>
    <n v="142"/>
    <n v="1.5"/>
    <n v="1"/>
    <n v="142"/>
    <n v="1.5"/>
    <n v="1"/>
    <n v="1.5"/>
    <n v="1.5"/>
    <d v="2022-05-02T00:00:00"/>
    <x v="44"/>
    <x v="0"/>
    <x v="0"/>
    <b v="1"/>
    <n v="1.5"/>
  </r>
  <r>
    <s v="Processed"/>
    <s v="VJ300320692"/>
    <x v="3"/>
    <x v="4"/>
    <s v="CheezIt - White Cheddar"/>
    <s v="Food"/>
    <n v="15053963749"/>
    <s v="Monday, May 2, 2022"/>
    <s v="Credit"/>
    <n v="124"/>
    <n v="1.5"/>
    <n v="1"/>
    <n v="124"/>
    <n v="1.5"/>
    <n v="1"/>
    <n v="1.5"/>
    <n v="1.5"/>
    <d v="2022-05-02T00:00:00"/>
    <x v="53"/>
    <x v="1"/>
    <x v="1"/>
    <b v="1"/>
    <n v="1.5"/>
  </r>
  <r>
    <s v="Processed"/>
    <s v="VJ300320609"/>
    <x v="2"/>
    <x v="3"/>
    <s v="Coca Cola - Zero Sugar"/>
    <s v="Carbonated"/>
    <n v="15053999720"/>
    <s v="Monday, May 2, 2022"/>
    <s v="Cash"/>
    <n v="141"/>
    <n v="1.5"/>
    <n v="1"/>
    <n v="141"/>
    <n v="1.5"/>
    <n v="1"/>
    <n v="1.5"/>
    <n v="1.5"/>
    <d v="2022-05-02T00:00:00"/>
    <x v="44"/>
    <x v="0"/>
    <x v="0"/>
    <b v="1"/>
    <n v="1.5"/>
  </r>
  <r>
    <s v="Processed"/>
    <s v="VJ300320609"/>
    <x v="2"/>
    <x v="3"/>
    <s v="Nutri Grain Apple Cinnamon"/>
    <s v="Food"/>
    <n v="15054004931"/>
    <s v="Monday, May 2, 2022"/>
    <s v="Cash"/>
    <n v="137"/>
    <n v="1.5"/>
    <n v="1"/>
    <n v="137"/>
    <n v="1.5"/>
    <n v="1"/>
    <n v="1.5"/>
    <n v="1.5"/>
    <d v="2022-05-02T00:00:00"/>
    <x v="125"/>
    <x v="1"/>
    <x v="1"/>
    <b v="1"/>
    <n v="1.5"/>
  </r>
  <r>
    <s v="Processed"/>
    <s v="VJ300320609"/>
    <x v="2"/>
    <x v="3"/>
    <s v="Lays - Classic"/>
    <s v="Food"/>
    <n v="15054087842"/>
    <s v="Monday, May 2, 2022"/>
    <s v="Cash"/>
    <n v="122"/>
    <n v="1.5"/>
    <n v="1"/>
    <n v="122"/>
    <n v="1.5"/>
    <n v="1"/>
    <n v="1.5"/>
    <n v="1.5"/>
    <d v="2022-05-02T00:00:00"/>
    <x v="95"/>
    <x v="1"/>
    <x v="1"/>
    <b v="1"/>
    <n v="1.5"/>
  </r>
  <r>
    <s v="Processed"/>
    <s v="VJ300320692"/>
    <x v="3"/>
    <x v="4"/>
    <s v="Snapple Diet Tea - Peach Tea"/>
    <s v="Non Carbonated"/>
    <n v="15054268460"/>
    <s v="Monday, May 2, 2022"/>
    <s v="Cash"/>
    <n v="147"/>
    <n v="2.5"/>
    <n v="1"/>
    <n v="147"/>
    <n v="2.5"/>
    <n v="1"/>
    <n v="2.5"/>
    <n v="2.5"/>
    <d v="2022-05-02T00:00:00"/>
    <x v="37"/>
    <x v="2"/>
    <x v="2"/>
    <b v="1"/>
    <n v="2.5"/>
  </r>
  <r>
    <s v="Processed"/>
    <s v="VJ300320611"/>
    <x v="0"/>
    <x v="0"/>
    <s v="Takis - Hot Chilli Pepper &amp; Lime"/>
    <s v="Food"/>
    <n v="15054322879"/>
    <s v="Monday, May 2, 2022"/>
    <s v="Cash"/>
    <n v="123"/>
    <n v="1.5"/>
    <n v="1"/>
    <n v="123"/>
    <n v="1.5"/>
    <n v="1"/>
    <n v="1.5"/>
    <n v="1.5"/>
    <d v="2022-05-02T00:00:00"/>
    <x v="1"/>
    <x v="1"/>
    <x v="1"/>
    <b v="1"/>
    <n v="1.5"/>
  </r>
  <r>
    <s v="Processed"/>
    <s v="VJ300320611"/>
    <x v="0"/>
    <x v="0"/>
    <s v="Belvita Breakfast Biscuit Bites - Blueberry"/>
    <s v="Food"/>
    <n v="15054327336"/>
    <s v="Monday, May 2, 2022"/>
    <s v="Cash"/>
    <n v="131"/>
    <n v="1.5"/>
    <n v="1"/>
    <n v="131"/>
    <n v="1.5"/>
    <n v="1"/>
    <n v="1.5"/>
    <n v="1.5"/>
    <d v="2022-05-02T00:00:00"/>
    <x v="136"/>
    <x v="1"/>
    <x v="1"/>
    <b v="1"/>
    <n v="1.5"/>
  </r>
  <r>
    <s v="Processed"/>
    <s v="VJ300320611"/>
    <x v="0"/>
    <x v="0"/>
    <s v="KitKat - Crisp Wafers"/>
    <s v="Food"/>
    <n v="15054328323"/>
    <s v="Monday, May 2, 2022"/>
    <s v="Cash"/>
    <n v="135"/>
    <n v="2"/>
    <n v="1"/>
    <n v="135"/>
    <n v="2"/>
    <n v="1"/>
    <n v="2"/>
    <n v="2"/>
    <d v="2022-05-02T00:00:00"/>
    <x v="10"/>
    <x v="1"/>
    <x v="1"/>
    <b v="1"/>
    <n v="2"/>
  </r>
  <r>
    <s v="Processed"/>
    <s v="VJ300320692"/>
    <x v="3"/>
    <x v="4"/>
    <s v="Snyder's of Hanover Pretzel Pieces - Honey Mu"/>
    <s v="Food"/>
    <n v="15054483541"/>
    <s v="Monday, May 2, 2022"/>
    <s v="Cash"/>
    <n v="120"/>
    <n v="2"/>
    <n v="1"/>
    <n v="120"/>
    <n v="2"/>
    <n v="1"/>
    <n v="2"/>
    <n v="2"/>
    <d v="2022-05-02T00:00:00"/>
    <x v="135"/>
    <x v="1"/>
    <x v="1"/>
    <b v="1"/>
    <n v="2"/>
  </r>
  <r>
    <s v="Processed"/>
    <s v="VJ300320609"/>
    <x v="2"/>
    <x v="3"/>
    <s v="Cheetos Cheddar Jalapeno"/>
    <s v="Food"/>
    <n v="15054715230"/>
    <s v="Monday, May 2, 2022"/>
    <s v="Cash"/>
    <n v="124"/>
    <n v="1.5"/>
    <n v="1"/>
    <n v="124"/>
    <n v="1.5"/>
    <n v="1"/>
    <n v="1.5"/>
    <n v="1.5"/>
    <d v="2022-05-02T00:00:00"/>
    <x v="128"/>
    <x v="1"/>
    <x v="1"/>
    <b v="1"/>
    <n v="1.5"/>
  </r>
  <r>
    <s v="Processed"/>
    <s v="VJ300320609"/>
    <x v="2"/>
    <x v="3"/>
    <s v="Pop Corners - Spicy Queso"/>
    <s v="Food"/>
    <n v="15054715034"/>
    <s v="Monday, May 2, 2022"/>
    <s v="Cash"/>
    <n v="112"/>
    <n v="1.5"/>
    <n v="1"/>
    <n v="112"/>
    <n v="1.5"/>
    <n v="1"/>
    <n v="1.5"/>
    <n v="1.5"/>
    <d v="2022-05-02T00:00:00"/>
    <x v="118"/>
    <x v="1"/>
    <x v="1"/>
    <b v="1"/>
    <n v="1.5"/>
  </r>
  <r>
    <s v="Processed"/>
    <s v="VJ300320609"/>
    <x v="2"/>
    <x v="3"/>
    <s v="Red Bull - Original"/>
    <s v="Carbonated"/>
    <n v="15054811217"/>
    <s v="Monday, May 2, 2022"/>
    <s v="Cash"/>
    <n v="148"/>
    <n v="3.5"/>
    <n v="1"/>
    <n v="148"/>
    <n v="3.5"/>
    <n v="1"/>
    <n v="3.5"/>
    <n v="3.5"/>
    <d v="2022-05-03T00:00:00"/>
    <x v="45"/>
    <x v="0"/>
    <x v="0"/>
    <b v="1"/>
    <n v="3.5"/>
  </r>
  <r>
    <s v="Processed"/>
    <s v="VJ300320609"/>
    <x v="2"/>
    <x v="3"/>
    <s v="Coca Cola - Zero Sugar"/>
    <s v="Carbonated"/>
    <n v="15054811634"/>
    <s v="Monday, May 2, 2022"/>
    <s v="Cash"/>
    <n v="142"/>
    <n v="1.5"/>
    <n v="1"/>
    <n v="142"/>
    <n v="1.5"/>
    <n v="1"/>
    <n v="1.5"/>
    <n v="1.5"/>
    <d v="2022-05-03T00:00:00"/>
    <x v="44"/>
    <x v="0"/>
    <x v="0"/>
    <b v="1"/>
    <n v="1.5"/>
  </r>
  <r>
    <s v="Processed"/>
    <s v="VJ300320609"/>
    <x v="2"/>
    <x v="3"/>
    <s v="Pop Corners - Sea Salt"/>
    <s v="Food"/>
    <n v="15055200276"/>
    <s v="Monday, May 2, 2022"/>
    <s v="Credit"/>
    <n v="113"/>
    <n v="1.5"/>
    <n v="1"/>
    <n v="113"/>
    <n v="1.5"/>
    <n v="1"/>
    <n v="1.5"/>
    <n v="5"/>
    <d v="2022-05-03T00:00:00"/>
    <x v="117"/>
    <x v="1"/>
    <x v="1"/>
    <b v="1"/>
    <n v="1.5"/>
  </r>
  <r>
    <s v="Processed"/>
    <s v="VJ300320609"/>
    <x v="2"/>
    <x v="3"/>
    <s v="KitKat - Crisp Wafers"/>
    <s v="Food"/>
    <n v="15055200276"/>
    <s v="Monday, May 2, 2022"/>
    <s v="Credit"/>
    <n v="134"/>
    <n v="2"/>
    <n v="1"/>
    <n v="134"/>
    <n v="2"/>
    <n v="1"/>
    <n v="2"/>
    <n v="5"/>
    <d v="2022-05-03T00:00:00"/>
    <x v="10"/>
    <x v="1"/>
    <x v="1"/>
    <b v="1"/>
    <n v="2"/>
  </r>
  <r>
    <s v="Processed"/>
    <s v="VJ300320609"/>
    <x v="2"/>
    <x v="3"/>
    <s v="Nutri Grain Apple Cinnamon"/>
    <s v="Food"/>
    <n v="15055200276"/>
    <s v="Monday, May 2, 2022"/>
    <s v="Credit"/>
    <n v="133"/>
    <n v="1.5"/>
    <n v="1"/>
    <n v="133"/>
    <n v="1.5"/>
    <n v="1"/>
    <n v="1.5"/>
    <n v="5"/>
    <d v="2022-05-03T00:00:00"/>
    <x v="125"/>
    <x v="1"/>
    <x v="1"/>
    <b v="1"/>
    <n v="1.5"/>
  </r>
  <r>
    <s v="Processed"/>
    <s v="VJ300320609"/>
    <x v="2"/>
    <x v="3"/>
    <s v="Coca Cola - Zero Sugar"/>
    <s v="Carbonated"/>
    <n v="15055322748"/>
    <s v="Monday, May 2, 2022"/>
    <s v="Cash"/>
    <n v="142"/>
    <n v="1.5"/>
    <n v="1"/>
    <n v="142"/>
    <n v="1.5"/>
    <n v="1"/>
    <n v="1.5"/>
    <n v="1.5"/>
    <d v="2022-05-03T00:00:00"/>
    <x v="44"/>
    <x v="0"/>
    <x v="0"/>
    <b v="1"/>
    <n v="1.5"/>
  </r>
  <r>
    <s v="Processed"/>
    <s v="VJ300320609"/>
    <x v="2"/>
    <x v="3"/>
    <s v="KitKat - Crisp Wafers"/>
    <s v="Food"/>
    <n v="15055372027"/>
    <s v="Monday, May 2, 2022"/>
    <s v="Credit"/>
    <n v="134"/>
    <n v="2"/>
    <n v="1"/>
    <n v="134"/>
    <n v="2"/>
    <n v="1"/>
    <n v="2"/>
    <n v="2"/>
    <d v="2022-05-03T00:00:00"/>
    <x v="10"/>
    <x v="1"/>
    <x v="1"/>
    <b v="1"/>
    <n v="2"/>
  </r>
  <r>
    <s v="Processed"/>
    <s v="VJ300205292"/>
    <x v="0"/>
    <x v="1"/>
    <s v="Coca Cola - Zero Sugar"/>
    <s v="Carbonated"/>
    <n v="15055436134"/>
    <s v="Tuesday, May 3, 2022"/>
    <s v="Cash"/>
    <n v="140"/>
    <n v="1.5"/>
    <n v="1"/>
    <n v="140"/>
    <n v="1.5"/>
    <n v="1"/>
    <n v="1.5"/>
    <n v="1.5"/>
    <d v="2022-05-03T00:00:00"/>
    <x v="44"/>
    <x v="0"/>
    <x v="0"/>
    <b v="1"/>
    <n v="1.5"/>
  </r>
  <r>
    <s v="Processed"/>
    <s v="VJ300320686"/>
    <x v="1"/>
    <x v="2"/>
    <s v="Wonderful Pistachios - Variety"/>
    <s v="Food"/>
    <n v="15057019835"/>
    <s v="Tuesday, May 3, 2022"/>
    <s v="Cash"/>
    <n v="138"/>
    <n v="2"/>
    <n v="1"/>
    <n v="138"/>
    <n v="2"/>
    <n v="1"/>
    <n v="2"/>
    <n v="2"/>
    <d v="2022-05-03T00:00:00"/>
    <x v="11"/>
    <x v="1"/>
    <x v="1"/>
    <b v="1"/>
    <n v="2"/>
  </r>
  <r>
    <s v="Processed"/>
    <s v="VJ300320686"/>
    <x v="1"/>
    <x v="2"/>
    <s v="Wonderful Pistachios - Variety"/>
    <s v="Food"/>
    <n v="15057110105"/>
    <s v="Tuesday, May 3, 2022"/>
    <s v="Cash"/>
    <n v="138"/>
    <n v="2"/>
    <n v="1"/>
    <n v="138"/>
    <n v="2"/>
    <n v="1"/>
    <n v="2"/>
    <n v="2"/>
    <d v="2022-05-03T00:00:00"/>
    <x v="11"/>
    <x v="1"/>
    <x v="1"/>
    <b v="1"/>
    <n v="2"/>
  </r>
  <r>
    <s v="Processed"/>
    <s v="VJ300320692"/>
    <x v="3"/>
    <x v="4"/>
    <s v="SunChips Multigrain - Original"/>
    <s v="Food"/>
    <n v="15057436785"/>
    <s v="Tuesday, May 3, 2022"/>
    <s v="Credit"/>
    <n v="112"/>
    <n v="1.5"/>
    <n v="1"/>
    <n v="112"/>
    <n v="1.5"/>
    <n v="1"/>
    <n v="1.5"/>
    <n v="1.5"/>
    <d v="2022-05-03T00:00:00"/>
    <x v="60"/>
    <x v="1"/>
    <x v="1"/>
    <b v="1"/>
    <n v="1.5"/>
  </r>
  <r>
    <s v="Processed"/>
    <s v="VJ300320686"/>
    <x v="1"/>
    <x v="2"/>
    <s v="Wonderful Pistachios - Variety"/>
    <s v="Food"/>
    <n v="15057500237"/>
    <s v="Tuesday, May 3, 2022"/>
    <s v="Cash"/>
    <n v="138"/>
    <n v="2"/>
    <n v="1"/>
    <n v="138"/>
    <n v="2"/>
    <n v="1"/>
    <n v="2"/>
    <n v="2"/>
    <d v="2022-05-03T00:00:00"/>
    <x v="11"/>
    <x v="1"/>
    <x v="1"/>
    <b v="1"/>
    <n v="2"/>
  </r>
  <r>
    <s v="Processed"/>
    <s v="VJ300320609"/>
    <x v="2"/>
    <x v="3"/>
    <s v="Red Bull - Original"/>
    <s v="Carbonated"/>
    <n v="15057574408"/>
    <s v="Tuesday, May 3, 2022"/>
    <s v="Credit"/>
    <n v="148"/>
    <n v="3.5"/>
    <n v="1"/>
    <n v="148"/>
    <n v="3.5"/>
    <n v="1"/>
    <n v="3.5"/>
    <n v="3.5"/>
    <d v="2022-05-03T00:00:00"/>
    <x v="45"/>
    <x v="0"/>
    <x v="0"/>
    <b v="1"/>
    <n v="3.5"/>
  </r>
  <r>
    <s v="Processed"/>
    <s v="VJ300320609"/>
    <x v="2"/>
    <x v="3"/>
    <s v="Snapple Diet Tea - Peach Tea"/>
    <s v="Non Carbonated"/>
    <n v="15057575292"/>
    <s v="Tuesday, May 3, 2022"/>
    <s v="Credit"/>
    <n v="145"/>
    <n v="2.5"/>
    <n v="1"/>
    <n v="145"/>
    <n v="2.5"/>
    <n v="1"/>
    <n v="2.5"/>
    <n v="2.5"/>
    <d v="2022-05-03T00:00:00"/>
    <x v="37"/>
    <x v="2"/>
    <x v="2"/>
    <b v="1"/>
    <n v="2.5"/>
  </r>
  <r>
    <s v="Processed"/>
    <s v="VJ300320609"/>
    <x v="2"/>
    <x v="3"/>
    <s v="Red Bull - Original"/>
    <s v="Carbonated"/>
    <n v="15057660169"/>
    <s v="Tuesday, May 3, 2022"/>
    <s v="Credit"/>
    <n v="148"/>
    <n v="3.5"/>
    <n v="1"/>
    <n v="148"/>
    <n v="3.5"/>
    <n v="1"/>
    <n v="3.5"/>
    <n v="3.5"/>
    <d v="2022-05-03T00:00:00"/>
    <x v="45"/>
    <x v="0"/>
    <x v="0"/>
    <b v="1"/>
    <n v="3.5"/>
  </r>
  <r>
    <s v="Processed"/>
    <s v="VJ300320609"/>
    <x v="2"/>
    <x v="3"/>
    <s v="Red Bull - Original"/>
    <s v="Carbonated"/>
    <n v="15057737611"/>
    <s v="Tuesday, May 3, 2022"/>
    <s v="Credit"/>
    <n v="148"/>
    <n v="3.5"/>
    <n v="1"/>
    <n v="148"/>
    <n v="3.5"/>
    <n v="1"/>
    <n v="3.5"/>
    <n v="3.5"/>
    <d v="2022-05-03T00:00:00"/>
    <x v="45"/>
    <x v="0"/>
    <x v="0"/>
    <b v="1"/>
    <n v="3.5"/>
  </r>
  <r>
    <s v="Processed"/>
    <s v="VJ300320692"/>
    <x v="3"/>
    <x v="4"/>
    <s v="SunChips Multigrain - Original"/>
    <s v="Food"/>
    <n v="15057888149"/>
    <s v="Tuesday, May 3, 2022"/>
    <s v="Cash"/>
    <n v="114"/>
    <n v="1.5"/>
    <n v="1"/>
    <n v="114"/>
    <n v="1.5"/>
    <n v="1"/>
    <n v="1.5"/>
    <n v="1.5"/>
    <d v="2022-05-03T00:00:00"/>
    <x v="60"/>
    <x v="1"/>
    <x v="1"/>
    <b v="1"/>
    <n v="1.5"/>
  </r>
  <r>
    <s v="Processed"/>
    <s v="VJ300320692"/>
    <x v="3"/>
    <x v="4"/>
    <s v="Kinder - Bueno - Crispy Creamy Chocolate"/>
    <s v="Food"/>
    <n v="15058212313"/>
    <s v="Tuesday, May 3, 2022"/>
    <s v="Cash"/>
    <n v="135"/>
    <n v="2"/>
    <n v="1"/>
    <n v="135"/>
    <n v="2"/>
    <n v="1"/>
    <n v="2"/>
    <n v="2"/>
    <d v="2022-05-03T00:00:00"/>
    <x v="78"/>
    <x v="1"/>
    <x v="1"/>
    <b v="1"/>
    <n v="2"/>
  </r>
  <r>
    <s v="Processed"/>
    <s v="VJ300320692"/>
    <x v="3"/>
    <x v="4"/>
    <s v="Kinder - Bueno - Crispy Creamy Chocolate"/>
    <s v="Food"/>
    <n v="15058358753"/>
    <s v="Tuesday, May 3, 2022"/>
    <s v="Cash"/>
    <n v="135"/>
    <n v="2"/>
    <n v="1"/>
    <n v="135"/>
    <n v="2"/>
    <n v="1"/>
    <n v="2"/>
    <n v="2"/>
    <d v="2022-05-03T00:00:00"/>
    <x v="78"/>
    <x v="1"/>
    <x v="1"/>
    <b v="1"/>
    <n v="2"/>
  </r>
  <r>
    <s v="Processed"/>
    <s v="VJ300320609"/>
    <x v="2"/>
    <x v="3"/>
    <s v="Pop Corners - Sea Salt"/>
    <s v="Food"/>
    <n v="15058365421"/>
    <s v="Tuesday, May 3, 2022"/>
    <s v="Credit"/>
    <n v="113"/>
    <n v="1.5"/>
    <n v="1"/>
    <n v="113"/>
    <n v="1.5"/>
    <n v="1"/>
    <n v="1.5"/>
    <n v="1.5"/>
    <d v="2022-05-03T00:00:00"/>
    <x v="117"/>
    <x v="1"/>
    <x v="1"/>
    <b v="1"/>
    <n v="1.5"/>
  </r>
  <r>
    <s v="Processed"/>
    <s v="VJ300320609"/>
    <x v="2"/>
    <x v="3"/>
    <s v="Snapple Tea - Raspberry"/>
    <s v="Non Carbonated"/>
    <n v="15058370827"/>
    <s v="Tuesday, May 3, 2022"/>
    <s v="Credit"/>
    <n v="147"/>
    <n v="2.5"/>
    <n v="1"/>
    <n v="147"/>
    <n v="2.5"/>
    <n v="1"/>
    <n v="2.5"/>
    <n v="2.5"/>
    <d v="2022-05-03T00:00:00"/>
    <x v="81"/>
    <x v="2"/>
    <x v="2"/>
    <b v="1"/>
    <n v="2.5"/>
  </r>
  <r>
    <s v="Processed"/>
    <s v="VJ300320686"/>
    <x v="1"/>
    <x v="2"/>
    <s v="Wonderful Pistachios - Variety"/>
    <s v="Food"/>
    <n v="15058394027"/>
    <s v="Tuesday, May 3, 2022"/>
    <s v="Cash"/>
    <n v="138"/>
    <n v="2"/>
    <n v="1"/>
    <n v="138"/>
    <n v="2"/>
    <n v="1"/>
    <n v="2"/>
    <n v="2"/>
    <d v="2022-05-03T00:00:00"/>
    <x v="11"/>
    <x v="1"/>
    <x v="1"/>
    <b v="1"/>
    <n v="2"/>
  </r>
  <r>
    <s v="Processed"/>
    <s v="VJ300320686"/>
    <x v="1"/>
    <x v="2"/>
    <s v="Miss Vickie's Potato Chip - Sea Salt &amp; Vinega"/>
    <s v="Food"/>
    <n v="15059014481"/>
    <s v="Tuesday, May 3, 2022"/>
    <s v="Cash"/>
    <n v="110"/>
    <n v="1.5"/>
    <n v="1"/>
    <n v="110"/>
    <n v="1.5"/>
    <n v="1"/>
    <n v="1.5"/>
    <n v="1.5"/>
    <d v="2022-05-03T00:00:00"/>
    <x v="3"/>
    <x v="1"/>
    <x v="1"/>
    <b v="1"/>
    <n v="1.5"/>
  </r>
  <r>
    <s v="Processed"/>
    <s v="VJ300320692"/>
    <x v="3"/>
    <x v="4"/>
    <s v="Snapple Diet Tea - Peach Tea"/>
    <s v="Non Carbonated"/>
    <n v="15059017758"/>
    <s v="Tuesday, May 3, 2022"/>
    <s v="Cash"/>
    <n v="147"/>
    <n v="2.5"/>
    <n v="1"/>
    <n v="147"/>
    <n v="2.5"/>
    <n v="1"/>
    <n v="2.5"/>
    <n v="2.5"/>
    <d v="2022-05-03T00:00:00"/>
    <x v="37"/>
    <x v="2"/>
    <x v="2"/>
    <b v="1"/>
    <n v="2.5"/>
  </r>
  <r>
    <s v="Processed"/>
    <s v="VJ300320692"/>
    <x v="3"/>
    <x v="4"/>
    <s v="Belvita Snack Packs - Blueberry"/>
    <s v="Food"/>
    <n v="15059132668"/>
    <s v="Tuesday, May 3, 2022"/>
    <s v="Credit"/>
    <n v="138"/>
    <n v="1.5"/>
    <n v="1"/>
    <n v="138"/>
    <n v="1.5"/>
    <n v="1"/>
    <n v="1.5"/>
    <n v="1.5"/>
    <d v="2022-05-03T00:00:00"/>
    <x v="79"/>
    <x v="1"/>
    <x v="1"/>
    <b v="1"/>
    <n v="1.5"/>
  </r>
  <r>
    <s v="Processed"/>
    <s v="VJ300320686"/>
    <x v="1"/>
    <x v="2"/>
    <s v="Wonderful Pistachios - Variety"/>
    <s v="Food"/>
    <n v="15059248530"/>
    <s v="Tuesday, May 3, 2022"/>
    <s v="Cash"/>
    <n v="138"/>
    <n v="2"/>
    <n v="1"/>
    <n v="138"/>
    <n v="2"/>
    <n v="1"/>
    <n v="2"/>
    <n v="2"/>
    <d v="2022-05-03T00:00:00"/>
    <x v="11"/>
    <x v="1"/>
    <x v="1"/>
    <b v="1"/>
    <n v="2"/>
  </r>
  <r>
    <s v="Processed"/>
    <s v="VJ300320692"/>
    <x v="3"/>
    <x v="4"/>
    <s v="Robert Irvine's - Fit Crunch -  Chocolate Pea"/>
    <s v="Food"/>
    <n v="15059372923"/>
    <s v="Tuesday, May 3, 2022"/>
    <s v="Credit"/>
    <n v="131"/>
    <n v="2"/>
    <n v="1"/>
    <n v="131"/>
    <n v="2"/>
    <n v="1"/>
    <n v="2"/>
    <n v="2"/>
    <d v="2022-05-03T00:00:00"/>
    <x v="21"/>
    <x v="1"/>
    <x v="1"/>
    <b v="1"/>
    <n v="2"/>
  </r>
  <r>
    <s v="Processed"/>
    <s v="VJ300320692"/>
    <x v="3"/>
    <x v="4"/>
    <s v="SunChips Multigrain - Original"/>
    <s v="Food"/>
    <n v="15059375567"/>
    <s v="Tuesday, May 3, 2022"/>
    <s v="Cash"/>
    <n v="112"/>
    <n v="1.5"/>
    <n v="1"/>
    <n v="112"/>
    <n v="1.5"/>
    <n v="1"/>
    <n v="1.5"/>
    <n v="1.5"/>
    <d v="2022-05-03T00:00:00"/>
    <x v="60"/>
    <x v="1"/>
    <x v="1"/>
    <b v="1"/>
    <n v="1.5"/>
  </r>
  <r>
    <s v="Processed"/>
    <s v="VJ300320692"/>
    <x v="3"/>
    <x v="4"/>
    <s v="Genius Keto Bar - Chocolate Dream"/>
    <s v="Food"/>
    <n v="15059569131"/>
    <s v="Tuesday, May 3, 2022"/>
    <s v="Credit"/>
    <n v="136"/>
    <n v="2"/>
    <n v="1"/>
    <n v="136"/>
    <n v="2"/>
    <n v="1"/>
    <n v="2"/>
    <n v="4"/>
    <d v="2022-05-03T00:00:00"/>
    <x v="96"/>
    <x v="1"/>
    <x v="1"/>
    <b v="1"/>
    <n v="2"/>
  </r>
  <r>
    <s v="Processed"/>
    <s v="VJ300320692"/>
    <x v="3"/>
    <x v="4"/>
    <s v="Keto Krisp - Almond Butter"/>
    <s v="Carbonated"/>
    <n v="15059569131"/>
    <s v="Tuesday, May 3, 2022"/>
    <s v="Credit"/>
    <n v="133"/>
    <n v="2"/>
    <n v="1"/>
    <n v="133"/>
    <n v="2"/>
    <n v="1"/>
    <n v="2"/>
    <n v="4"/>
    <d v="2022-05-03T00:00:00"/>
    <x v="64"/>
    <x v="0"/>
    <x v="0"/>
    <b v="1"/>
    <n v="2"/>
  </r>
  <r>
    <s v="Processed"/>
    <s v="VJ300320609"/>
    <x v="2"/>
    <x v="3"/>
    <s v="Coca Cola - Zero Sugar"/>
    <s v="Carbonated"/>
    <n v="15059587815"/>
    <s v="Tuesday, May 3, 2022"/>
    <s v="Cash"/>
    <n v="142"/>
    <n v="1.5"/>
    <n v="1"/>
    <n v="142"/>
    <n v="1.5"/>
    <n v="1"/>
    <n v="1.5"/>
    <n v="1.5"/>
    <d v="2022-05-03T00:00:00"/>
    <x v="44"/>
    <x v="0"/>
    <x v="0"/>
    <b v="1"/>
    <n v="1.5"/>
  </r>
  <r>
    <s v="Processed"/>
    <s v="VJ300320609"/>
    <x v="2"/>
    <x v="3"/>
    <s v="Nutri Grain Apple Cinnamon"/>
    <s v="Food"/>
    <n v="15059589981"/>
    <s v="Tuesday, May 3, 2022"/>
    <s v="Cash"/>
    <n v="137"/>
    <n v="1.5"/>
    <n v="1"/>
    <n v="137"/>
    <n v="1.5"/>
    <n v="1"/>
    <n v="1.5"/>
    <n v="1.5"/>
    <d v="2022-05-03T00:00:00"/>
    <x v="125"/>
    <x v="1"/>
    <x v="1"/>
    <b v="1"/>
    <n v="1.5"/>
  </r>
  <r>
    <s v="Processed"/>
    <s v="VJ300320611"/>
    <x v="0"/>
    <x v="0"/>
    <s v="S. Pellegrino Sparkling Mineral Water"/>
    <s v="Water"/>
    <n v="15059640423"/>
    <s v="Tuesday, May 3, 2022"/>
    <s v="Cash"/>
    <n v="143"/>
    <n v="2"/>
    <n v="1"/>
    <n v="143"/>
    <n v="2"/>
    <n v="1"/>
    <n v="2"/>
    <n v="2"/>
    <d v="2022-05-03T00:00:00"/>
    <x v="24"/>
    <x v="3"/>
    <x v="3"/>
    <b v="1"/>
    <n v="2"/>
  </r>
  <r>
    <s v="Processed"/>
    <s v="VJ300320692"/>
    <x v="3"/>
    <x v="4"/>
    <s v="SunChips Multigrain - Original"/>
    <s v="Food"/>
    <n v="15059640737"/>
    <s v="Tuesday, May 3, 2022"/>
    <s v="Cash"/>
    <n v="114"/>
    <n v="1.5"/>
    <n v="1"/>
    <n v="114"/>
    <n v="1.5"/>
    <n v="1"/>
    <n v="1.5"/>
    <n v="1.5"/>
    <d v="2022-05-03T00:00:00"/>
    <x v="60"/>
    <x v="1"/>
    <x v="1"/>
    <b v="1"/>
    <n v="1.5"/>
  </r>
  <r>
    <s v="Processed"/>
    <s v="VJ300320692"/>
    <x v="3"/>
    <x v="4"/>
    <s v="SunChips Multigrain - Original"/>
    <s v="Food"/>
    <n v="15059673539"/>
    <s v="Tuesday, May 3, 2022"/>
    <s v="Cash"/>
    <n v="114"/>
    <n v="1.5"/>
    <n v="1"/>
    <n v="114"/>
    <n v="1.5"/>
    <n v="1"/>
    <n v="1.5"/>
    <n v="1.5"/>
    <d v="2022-05-03T00:00:00"/>
    <x v="60"/>
    <x v="1"/>
    <x v="1"/>
    <b v="1"/>
    <n v="1.5"/>
  </r>
  <r>
    <s v="Processed"/>
    <s v="VJ300320692"/>
    <x v="3"/>
    <x v="4"/>
    <s v="Skippy Peanut Butter - Go Paks"/>
    <s v="Food"/>
    <n v="15059814033"/>
    <s v="Tuesday, May 3, 2022"/>
    <s v="Cash"/>
    <n v="153"/>
    <n v="4.5"/>
    <n v="1"/>
    <n v="153"/>
    <n v="4.5"/>
    <n v="1"/>
    <n v="4.5"/>
    <n v="4.5"/>
    <d v="2022-05-03T00:00:00"/>
    <x v="111"/>
    <x v="1"/>
    <x v="1"/>
    <b v="1"/>
    <n v="4.5"/>
  </r>
  <r>
    <s v="Processed"/>
    <s v="VJ300320692"/>
    <x v="3"/>
    <x v="4"/>
    <s v="SunChips Multigrain - Original"/>
    <s v="Food"/>
    <n v="15059837419"/>
    <s v="Tuesday, May 3, 2022"/>
    <s v="Cash"/>
    <n v="114"/>
    <n v="1.5"/>
    <n v="1"/>
    <n v="114"/>
    <n v="1.5"/>
    <n v="1"/>
    <n v="1.5"/>
    <n v="1.5"/>
    <d v="2022-05-03T00:00:00"/>
    <x v="60"/>
    <x v="1"/>
    <x v="1"/>
    <b v="1"/>
    <n v="1.5"/>
  </r>
  <r>
    <s v="Processed"/>
    <s v="VJ300320692"/>
    <x v="3"/>
    <x v="4"/>
    <s v="SunChips Multigrain - Original"/>
    <s v="Food"/>
    <n v="15059842212"/>
    <s v="Tuesday, May 3, 2022"/>
    <s v="Cash"/>
    <n v="114"/>
    <n v="1.5"/>
    <n v="1"/>
    <n v="114"/>
    <n v="1.5"/>
    <n v="1"/>
    <n v="1.5"/>
    <n v="1.5"/>
    <d v="2022-05-03T00:00:00"/>
    <x v="60"/>
    <x v="1"/>
    <x v="1"/>
    <b v="1"/>
    <n v="1.5"/>
  </r>
  <r>
    <s v="Processed"/>
    <s v="VJ300320609"/>
    <x v="2"/>
    <x v="3"/>
    <s v="Sunkist Soda - Orange"/>
    <s v="Carbonated"/>
    <n v="15059844359"/>
    <s v="Tuesday, May 3, 2022"/>
    <s v="Cash"/>
    <n v="140"/>
    <n v="1.25"/>
    <n v="1"/>
    <n v="140"/>
    <n v="1.25"/>
    <n v="1"/>
    <n v="1.25"/>
    <n v="1.25"/>
    <d v="2022-05-03T00:00:00"/>
    <x v="70"/>
    <x v="0"/>
    <x v="0"/>
    <b v="1"/>
    <n v="1.25"/>
  </r>
  <r>
    <s v="Processed"/>
    <s v="VJ300320692"/>
    <x v="3"/>
    <x v="4"/>
    <s v="Belvita Snack Packs - Blueberry"/>
    <s v="Food"/>
    <n v="15059953943"/>
    <s v="Tuesday, May 3, 2022"/>
    <s v="Cash"/>
    <n v="138"/>
    <n v="1.5"/>
    <n v="1"/>
    <n v="138"/>
    <n v="1.5"/>
    <n v="1"/>
    <n v="1.5"/>
    <n v="1.5"/>
    <d v="2022-05-03T00:00:00"/>
    <x v="79"/>
    <x v="1"/>
    <x v="1"/>
    <b v="1"/>
    <n v="1.5"/>
  </r>
  <r>
    <s v="Processed"/>
    <s v="VJ300320692"/>
    <x v="3"/>
    <x v="4"/>
    <s v="Robert Irvine's - Fit Crunch -  Chocolate Pea"/>
    <s v="Food"/>
    <n v="15060000594"/>
    <s v="Tuesday, May 3, 2022"/>
    <s v="Credit"/>
    <n v="131"/>
    <n v="2"/>
    <n v="1"/>
    <n v="131"/>
    <n v="2"/>
    <n v="1"/>
    <n v="2"/>
    <n v="2"/>
    <d v="2022-05-03T00:00:00"/>
    <x v="21"/>
    <x v="1"/>
    <x v="1"/>
    <b v="1"/>
    <n v="2"/>
  </r>
  <r>
    <s v="Processed"/>
    <s v="VJ300320692"/>
    <x v="3"/>
    <x v="4"/>
    <s v="Pop Corners - White Cheddar"/>
    <s v="Food"/>
    <n v="15060006560"/>
    <s v="Tuesday, May 3, 2022"/>
    <s v="Credit"/>
    <n v="113"/>
    <n v="1.5"/>
    <n v="1"/>
    <n v="113"/>
    <n v="1.5"/>
    <n v="1"/>
    <n v="1.5"/>
    <n v="1.5"/>
    <d v="2022-05-03T00:00:00"/>
    <x v="123"/>
    <x v="1"/>
    <x v="1"/>
    <b v="1"/>
    <n v="1.5"/>
  </r>
  <r>
    <s v="Processed"/>
    <s v="VJ300320692"/>
    <x v="3"/>
    <x v="4"/>
    <s v="Coca Cola - Zero Sugar"/>
    <s v="Carbonated"/>
    <n v="15060106430"/>
    <s v="Tuesday, May 3, 2022"/>
    <s v="Cash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92"/>
    <x v="3"/>
    <x v="4"/>
    <s v="CheezIt - Double Cheese"/>
    <s v="Food"/>
    <n v="15060261974"/>
    <s v="Tuesday, May 3, 2022"/>
    <s v="Cash"/>
    <n v="123"/>
    <n v="1.5"/>
    <n v="1"/>
    <n v="123"/>
    <n v="1.5"/>
    <n v="1"/>
    <n v="1.5"/>
    <n v="1.5"/>
    <d v="2022-05-05T00:00:00"/>
    <x v="68"/>
    <x v="1"/>
    <x v="1"/>
    <b v="1"/>
    <n v="1.5"/>
  </r>
  <r>
    <s v="Processed"/>
    <s v="VJ300320692"/>
    <x v="3"/>
    <x v="4"/>
    <s v="CheezIt - White Cheddar"/>
    <s v="Food"/>
    <n v="15060266522"/>
    <s v="Tuesday, May 3, 2022"/>
    <s v="Cash"/>
    <n v="124"/>
    <n v="1.5"/>
    <n v="1"/>
    <n v="124"/>
    <n v="1.5"/>
    <n v="1"/>
    <n v="1.5"/>
    <n v="1.5"/>
    <d v="2022-05-05T00:00:00"/>
    <x v="53"/>
    <x v="1"/>
    <x v="1"/>
    <b v="1"/>
    <n v="1.5"/>
  </r>
  <r>
    <s v="Processed"/>
    <s v="VJ300320609"/>
    <x v="2"/>
    <x v="3"/>
    <s v="Sunkist Soda - Orange"/>
    <s v="Carbonated"/>
    <n v="15060398325"/>
    <s v="Tuesday, May 3, 2022"/>
    <s v="Cash"/>
    <n v="140"/>
    <n v="1.25"/>
    <n v="1"/>
    <n v="140"/>
    <n v="1.25"/>
    <n v="1"/>
    <n v="1.25"/>
    <n v="1.25"/>
    <d v="2022-05-03T00:00:00"/>
    <x v="70"/>
    <x v="0"/>
    <x v="0"/>
    <b v="1"/>
    <n v="1.25"/>
  </r>
  <r>
    <s v="Processed"/>
    <s v="VJ300320609"/>
    <x v="2"/>
    <x v="3"/>
    <s v="Cheetos Cheddar Jalapeno"/>
    <s v="Food"/>
    <n v="15061234442"/>
    <s v="Wednesday, May 4, 2022"/>
    <s v="Cash"/>
    <n v="124"/>
    <n v="1.5"/>
    <n v="1"/>
    <n v="124"/>
    <n v="1.5"/>
    <n v="1"/>
    <n v="1.5"/>
    <n v="1.5"/>
    <d v="2022-05-03T00:00:00"/>
    <x v="128"/>
    <x v="1"/>
    <x v="1"/>
    <b v="1"/>
    <n v="1.5"/>
  </r>
  <r>
    <s v="Processed"/>
    <s v="VJ300320609"/>
    <x v="2"/>
    <x v="3"/>
    <s v="Fritos - Original"/>
    <s v="Food"/>
    <n v="15061243779"/>
    <s v="Wednesday, May 4, 2022"/>
    <s v="Cash"/>
    <n v="111"/>
    <n v="1.5"/>
    <n v="1"/>
    <n v="111"/>
    <n v="1.5"/>
    <n v="1"/>
    <n v="1.5"/>
    <n v="1.5"/>
    <d v="2022-05-03T00:00:00"/>
    <x v="83"/>
    <x v="1"/>
    <x v="1"/>
    <b v="1"/>
    <n v="1.5"/>
  </r>
  <r>
    <s v="Processed"/>
    <s v="VJ300320609"/>
    <x v="2"/>
    <x v="3"/>
    <s v="Sunkist Soda - Orange"/>
    <s v="Carbonated"/>
    <n v="15061257319"/>
    <s v="Wednesday, May 4, 2022"/>
    <s v="Cash"/>
    <n v="140"/>
    <n v="1.25"/>
    <n v="1"/>
    <n v="140"/>
    <n v="1.25"/>
    <n v="1"/>
    <n v="1.25"/>
    <n v="1.25"/>
    <d v="2022-05-03T00:00:00"/>
    <x v="70"/>
    <x v="0"/>
    <x v="0"/>
    <b v="1"/>
    <n v="1.25"/>
  </r>
  <r>
    <s v="Processed"/>
    <s v="VJ300320609"/>
    <x v="2"/>
    <x v="3"/>
    <s v="Snapple Diet Tea - Lemon"/>
    <s v="Non Carbonated"/>
    <n v="15061655680"/>
    <s v="Wednesday, May 4, 2022"/>
    <s v="Credit"/>
    <n v="143"/>
    <n v="2.5"/>
    <n v="1"/>
    <n v="143"/>
    <n v="2.5"/>
    <n v="1"/>
    <n v="2.5"/>
    <n v="2.5"/>
    <d v="2022-05-04T00:00:00"/>
    <x v="7"/>
    <x v="2"/>
    <x v="2"/>
    <b v="1"/>
    <n v="2.5"/>
  </r>
  <r>
    <s v="Processed"/>
    <s v="VJ300320609"/>
    <x v="2"/>
    <x v="3"/>
    <s v="Snapple Diet Tea - Peach Tea"/>
    <s v="Non Carbonated"/>
    <n v="15061729810"/>
    <s v="Wednesday, May 4, 2022"/>
    <s v="Cash"/>
    <n v="145"/>
    <n v="2.5"/>
    <n v="1"/>
    <n v="145"/>
    <n v="2.5"/>
    <n v="1"/>
    <n v="2.5"/>
    <n v="2.5"/>
    <d v="2022-05-04T00:00:00"/>
    <x v="37"/>
    <x v="2"/>
    <x v="2"/>
    <b v="1"/>
    <n v="2.5"/>
  </r>
  <r>
    <s v="Processed"/>
    <s v="VJ300320692"/>
    <x v="3"/>
    <x v="4"/>
    <s v="Snyder's of Hanover Pretzel Pieces - Honey Mu"/>
    <s v="Food"/>
    <n v="15062180923"/>
    <s v="Wednesday, May 4, 2022"/>
    <s v="Credit"/>
    <n v="120"/>
    <n v="2"/>
    <n v="1"/>
    <n v="120"/>
    <n v="2"/>
    <n v="1"/>
    <n v="2"/>
    <n v="2"/>
    <d v="2022-05-05T00:00:00"/>
    <x v="135"/>
    <x v="1"/>
    <x v="1"/>
    <b v="1"/>
    <n v="2"/>
  </r>
  <r>
    <s v="Processed"/>
    <s v="VJ300320692"/>
    <x v="3"/>
    <x v="4"/>
    <s v="Genius Keto Bar - Chocolate Dream"/>
    <s v="Food"/>
    <n v="15063163037"/>
    <s v="Wednesday, May 4, 2022"/>
    <s v="Credit"/>
    <n v="136"/>
    <n v="2"/>
    <n v="1"/>
    <n v="136"/>
    <n v="2"/>
    <n v="1"/>
    <n v="2"/>
    <n v="2"/>
    <d v="2022-05-05T00:00:00"/>
    <x v="96"/>
    <x v="1"/>
    <x v="1"/>
    <b v="1"/>
    <n v="2"/>
  </r>
  <r>
    <s v="Processed"/>
    <s v="VJ300320692"/>
    <x v="3"/>
    <x v="4"/>
    <s v="Coca Cola - Zero Sugar"/>
    <s v="Carbonated"/>
    <n v="15063358762"/>
    <s v="Wednesday, May 4, 2022"/>
    <s v="Credit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09"/>
    <x v="2"/>
    <x v="3"/>
    <s v="Pop Corners - Sea Salt"/>
    <s v="Food"/>
    <n v="15063536812"/>
    <s v="Wednesday, May 4, 2022"/>
    <s v="Cash"/>
    <n v="113"/>
    <n v="1.5"/>
    <n v="1"/>
    <n v="113"/>
    <n v="1.5"/>
    <n v="1"/>
    <n v="1.5"/>
    <n v="1.5"/>
    <d v="2022-05-04T00:00:00"/>
    <x v="117"/>
    <x v="1"/>
    <x v="1"/>
    <b v="1"/>
    <n v="1.5"/>
  </r>
  <r>
    <s v="Processed"/>
    <s v="VJ300320609"/>
    <x v="2"/>
    <x v="3"/>
    <s v="KitKat - Crisp Wafers"/>
    <s v="Food"/>
    <n v="15063714680"/>
    <s v="Wednesday, May 4, 2022"/>
    <s v="Cash"/>
    <n v="134"/>
    <n v="2"/>
    <n v="1"/>
    <n v="134"/>
    <n v="2"/>
    <n v="1"/>
    <n v="2"/>
    <n v="2"/>
    <d v="2022-05-04T00:00:00"/>
    <x v="10"/>
    <x v="1"/>
    <x v="1"/>
    <b v="1"/>
    <n v="2"/>
  </r>
  <r>
    <s v="Processed"/>
    <s v="VJ300320609"/>
    <x v="2"/>
    <x v="3"/>
    <s v="Snapple Tea - Raspberry"/>
    <s v="Non Carbonated"/>
    <n v="15063771809"/>
    <s v="Wednesday, May 4, 2022"/>
    <s v="Credit"/>
    <n v="147"/>
    <n v="2.5"/>
    <n v="1"/>
    <n v="147"/>
    <n v="2.5"/>
    <n v="1"/>
    <n v="2.5"/>
    <n v="4"/>
    <d v="2022-05-04T00:00:00"/>
    <x v="81"/>
    <x v="2"/>
    <x v="2"/>
    <b v="1"/>
    <n v="2.5"/>
  </r>
  <r>
    <s v="Processed"/>
    <s v="VJ300320609"/>
    <x v="2"/>
    <x v="3"/>
    <s v="Pop Corners - Sea Salt"/>
    <s v="Food"/>
    <n v="15063771809"/>
    <s v="Wednesday, May 4, 2022"/>
    <s v="Credit"/>
    <n v="113"/>
    <n v="1.5"/>
    <n v="1"/>
    <n v="113"/>
    <n v="1.5"/>
    <n v="1"/>
    <n v="1.5"/>
    <n v="4"/>
    <d v="2022-05-04T00:00:00"/>
    <x v="117"/>
    <x v="1"/>
    <x v="1"/>
    <b v="1"/>
    <n v="1.5"/>
  </r>
  <r>
    <s v="Processed"/>
    <s v="VJ300320692"/>
    <x v="3"/>
    <x v="4"/>
    <s v="Pop Corners - White Cheddar"/>
    <s v="Food"/>
    <n v="15063786322"/>
    <s v="Wednesday, May 4, 2022"/>
    <s v="Cash"/>
    <n v="113"/>
    <n v="1.5"/>
    <n v="1"/>
    <n v="113"/>
    <n v="1.5"/>
    <n v="1"/>
    <n v="1.5"/>
    <n v="1.5"/>
    <d v="2022-05-05T00:00:00"/>
    <x v="123"/>
    <x v="1"/>
    <x v="1"/>
    <b v="1"/>
    <n v="1.5"/>
  </r>
  <r>
    <s v="Processed"/>
    <s v="VJ300320686"/>
    <x v="1"/>
    <x v="2"/>
    <s v="Wonderful Pistachios - Variety"/>
    <s v="Food"/>
    <n v="15063881051"/>
    <s v="Wednesday, May 4, 2022"/>
    <s v="Cash"/>
    <n v="138"/>
    <n v="2"/>
    <n v="1"/>
    <n v="138"/>
    <n v="2"/>
    <n v="1"/>
    <n v="2"/>
    <n v="2"/>
    <d v="2022-05-04T00:00:00"/>
    <x v="11"/>
    <x v="1"/>
    <x v="1"/>
    <b v="1"/>
    <n v="2"/>
  </r>
  <r>
    <s v="Processed"/>
    <s v="VJ300320686"/>
    <x v="1"/>
    <x v="2"/>
    <s v="Wonderful Pistachios - Variety"/>
    <s v="Food"/>
    <n v="15063890848"/>
    <s v="Wednesday, May 4, 2022"/>
    <s v="Cash"/>
    <n v="138"/>
    <n v="2"/>
    <n v="1"/>
    <n v="138"/>
    <n v="2"/>
    <n v="1"/>
    <n v="2"/>
    <n v="2"/>
    <d v="2022-05-04T00:00:00"/>
    <x v="11"/>
    <x v="1"/>
    <x v="1"/>
    <b v="1"/>
    <n v="2"/>
  </r>
  <r>
    <s v="Processed"/>
    <s v="VJ300320609"/>
    <x v="2"/>
    <x v="3"/>
    <s v="Pop Corners - Sea Salt"/>
    <s v="Food"/>
    <n v="15063951760"/>
    <s v="Wednesday, May 4, 2022"/>
    <s v="Cash"/>
    <n v="113"/>
    <n v="1.5"/>
    <n v="1"/>
    <n v="113"/>
    <n v="1.5"/>
    <n v="1"/>
    <n v="1.5"/>
    <n v="1.5"/>
    <d v="2022-05-04T00:00:00"/>
    <x v="117"/>
    <x v="1"/>
    <x v="1"/>
    <b v="1"/>
    <n v="1.5"/>
  </r>
  <r>
    <s v="Processed"/>
    <s v="VJ300320609"/>
    <x v="2"/>
    <x v="3"/>
    <s v="Pop Corners - Spicy Queso"/>
    <s v="Food"/>
    <n v="15063950401"/>
    <s v="Wednesday, May 4, 2022"/>
    <s v="Cash"/>
    <n v="112"/>
    <n v="1.5"/>
    <n v="1"/>
    <n v="112"/>
    <n v="1.5"/>
    <n v="1"/>
    <n v="1.5"/>
    <n v="1.5"/>
    <d v="2022-05-04T00:00:00"/>
    <x v="118"/>
    <x v="1"/>
    <x v="1"/>
    <b v="1"/>
    <n v="1.5"/>
  </r>
  <r>
    <s v="Processed"/>
    <s v="VJ300320692"/>
    <x v="3"/>
    <x v="4"/>
    <s v="Spindrift - Sparkling Water - Pineapple"/>
    <s v="Carbonated"/>
    <n v="15064020045"/>
    <s v="Wednesday, May 4, 2022"/>
    <s v="Credit"/>
    <n v="140"/>
    <n v="1.5"/>
    <n v="1"/>
    <n v="140"/>
    <n v="1.5"/>
    <n v="1"/>
    <n v="1.5"/>
    <n v="3.5"/>
    <d v="2022-05-05T00:00:00"/>
    <x v="92"/>
    <x v="0"/>
    <x v="0"/>
    <b v="1"/>
    <n v="1.5"/>
  </r>
  <r>
    <s v="Processed"/>
    <s v="VJ300320692"/>
    <x v="3"/>
    <x v="4"/>
    <s v="Snyder's of Hanover Pretzel Pieces - Hot Buff"/>
    <s v="Food"/>
    <n v="15064020045"/>
    <s v="Wednesday, May 4, 2022"/>
    <s v="Credit"/>
    <n v="121"/>
    <n v="2"/>
    <n v="1"/>
    <n v="121"/>
    <n v="2"/>
    <n v="1"/>
    <n v="2"/>
    <n v="3.5"/>
    <d v="2022-05-05T00:00:00"/>
    <x v="137"/>
    <x v="1"/>
    <x v="1"/>
    <b v="1"/>
    <n v="2"/>
  </r>
  <r>
    <s v="Processed"/>
    <s v="VJ300320692"/>
    <x v="3"/>
    <x v="4"/>
    <s v="Coca Cola - Zero Sugar"/>
    <s v="Carbonated"/>
    <n v="15064253312"/>
    <s v="Wednesday, May 4, 2022"/>
    <s v="Cash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92"/>
    <x v="3"/>
    <x v="4"/>
    <s v="Pop Corners - Sea Salt"/>
    <s v="Food"/>
    <n v="15064254058"/>
    <s v="Wednesday, May 4, 2022"/>
    <s v="Cash"/>
    <n v="111"/>
    <n v="1.5"/>
    <n v="1"/>
    <n v="111"/>
    <n v="1.5"/>
    <n v="1"/>
    <n v="1.5"/>
    <n v="1.5"/>
    <d v="2022-05-05T00:00:00"/>
    <x v="117"/>
    <x v="1"/>
    <x v="1"/>
    <b v="1"/>
    <n v="1.5"/>
  </r>
  <r>
    <s v="Processed"/>
    <s v="VJ300320692"/>
    <x v="3"/>
    <x v="4"/>
    <s v="Coca Cola - Zero Sugar"/>
    <s v="Carbonated"/>
    <n v="15064491238"/>
    <s v="Wednesday, May 4, 2022"/>
    <s v="Cash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92"/>
    <x v="3"/>
    <x v="4"/>
    <s v="Lenny &amp; Larrys - Chocolate Chip"/>
    <s v="Food"/>
    <n v="15064499982"/>
    <s v="Wednesday, May 4, 2022"/>
    <s v="Cash"/>
    <n v="158"/>
    <n v="2"/>
    <n v="1"/>
    <n v="158"/>
    <n v="2"/>
    <n v="1"/>
    <n v="2"/>
    <n v="2"/>
    <d v="2022-05-05T00:00:00"/>
    <x v="134"/>
    <x v="1"/>
    <x v="1"/>
    <b v="1"/>
    <n v="2"/>
  </r>
  <r>
    <s v="Processed"/>
    <s v="VJ300320609"/>
    <x v="2"/>
    <x v="3"/>
    <s v="Nutri Grain Apple Cinnamon"/>
    <s v="Food"/>
    <n v="15064662144"/>
    <s v="Wednesday, May 4, 2022"/>
    <s v="Cash"/>
    <n v="137"/>
    <n v="1.5"/>
    <n v="1"/>
    <n v="137"/>
    <n v="1.5"/>
    <n v="1"/>
    <n v="1.5"/>
    <n v="1.5"/>
    <d v="2022-05-04T00:00:00"/>
    <x v="125"/>
    <x v="1"/>
    <x v="1"/>
    <b v="1"/>
    <n v="1.5"/>
  </r>
  <r>
    <s v="Processed"/>
    <s v="VJ300320611"/>
    <x v="0"/>
    <x v="0"/>
    <s v="Red Bull - Energy Drink - Sugar Free"/>
    <s v="Carbonated"/>
    <n v="15064665718"/>
    <s v="Wednesday, May 4, 2022"/>
    <s v="Credit"/>
    <n v="148"/>
    <n v="3.5"/>
    <n v="1"/>
    <n v="148"/>
    <n v="3.5"/>
    <n v="1"/>
    <n v="3.5"/>
    <n v="3.5"/>
    <d v="2022-05-04T00:00:00"/>
    <x v="0"/>
    <x v="0"/>
    <x v="0"/>
    <b v="1"/>
    <n v="3.5"/>
  </r>
  <r>
    <s v="Processed"/>
    <s v="VJ300320609"/>
    <x v="2"/>
    <x v="3"/>
    <s v="Cheetos Cheddar Jalapeno"/>
    <s v="Food"/>
    <n v="15064665022"/>
    <s v="Wednesday, May 4, 2022"/>
    <s v="Cash"/>
    <n v="124"/>
    <n v="1.5"/>
    <n v="1"/>
    <n v="124"/>
    <n v="1.5"/>
    <n v="1"/>
    <n v="1.5"/>
    <n v="1.5"/>
    <d v="2022-05-04T00:00:00"/>
    <x v="128"/>
    <x v="1"/>
    <x v="1"/>
    <b v="1"/>
    <n v="1.5"/>
  </r>
  <r>
    <s v="Processed"/>
    <s v="VJ300320609"/>
    <x v="2"/>
    <x v="3"/>
    <s v="Newtons Fig Bar"/>
    <s v="Food"/>
    <n v="15064710418"/>
    <s v="Wednesday, May 4, 2022"/>
    <s v="Cash"/>
    <n v="136"/>
    <n v="1.5"/>
    <n v="1"/>
    <n v="136"/>
    <n v="1.5"/>
    <n v="1"/>
    <n v="1.5"/>
    <n v="1.5"/>
    <d v="2022-05-04T00:00:00"/>
    <x v="26"/>
    <x v="1"/>
    <x v="1"/>
    <b v="1"/>
    <n v="1.5"/>
  </r>
  <r>
    <s v="Processed"/>
    <s v="VJ300320692"/>
    <x v="3"/>
    <x v="4"/>
    <s v="Coca Cola - Zero Sugar"/>
    <s v="Carbonated"/>
    <n v="15064875822"/>
    <s v="Wednesday, May 4, 2022"/>
    <s v="Credit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205292"/>
    <x v="0"/>
    <x v="1"/>
    <s v="Poland Springs Water"/>
    <s v="Water"/>
    <n v="15065301346"/>
    <s v="Wednesday, May 4, 2022"/>
    <s v="Credit"/>
    <n v="144"/>
    <n v="1.5"/>
    <n v="1"/>
    <n v="144"/>
    <n v="1.5"/>
    <n v="1"/>
    <n v="1.5"/>
    <n v="1.5"/>
    <d v="2022-05-04T00:00:00"/>
    <x v="29"/>
    <x v="3"/>
    <x v="3"/>
    <b v="1"/>
    <n v="1.5"/>
  </r>
  <r>
    <s v="Processed"/>
    <s v="VJ300320609"/>
    <x v="2"/>
    <x v="3"/>
    <s v="Nutri Grain Apple Cinnamon"/>
    <s v="Food"/>
    <n v="15065381026"/>
    <s v="Wednesday, May 4, 2022"/>
    <s v="Cash"/>
    <n v="137"/>
    <n v="1.5"/>
    <n v="1"/>
    <n v="137"/>
    <n v="1.5"/>
    <n v="1"/>
    <n v="1.5"/>
    <n v="1.5"/>
    <d v="2022-05-04T00:00:00"/>
    <x v="125"/>
    <x v="1"/>
    <x v="1"/>
    <b v="1"/>
    <n v="1.5"/>
  </r>
  <r>
    <s v="Processed"/>
    <s v="VJ300320609"/>
    <x v="2"/>
    <x v="3"/>
    <s v="Nutri Grain Apple Cinnamon"/>
    <s v="Food"/>
    <n v="15065386596"/>
    <s v="Wednesday, May 4, 2022"/>
    <s v="Cash"/>
    <n v="135"/>
    <n v="1.5"/>
    <n v="1"/>
    <n v="135"/>
    <n v="1.5"/>
    <n v="1"/>
    <n v="1.5"/>
    <n v="1.5"/>
    <d v="2022-05-04T00:00:00"/>
    <x v="125"/>
    <x v="1"/>
    <x v="1"/>
    <b v="1"/>
    <n v="1.5"/>
  </r>
  <r>
    <s v="Processed"/>
    <s v="VJ300320692"/>
    <x v="3"/>
    <x v="4"/>
    <s v="Kinder - Bueno - Crispy Creamy Chocolate"/>
    <s v="Food"/>
    <n v="15065448130"/>
    <s v="Wednesday, May 4, 2022"/>
    <s v="Cash"/>
    <n v="135"/>
    <n v="2"/>
    <n v="1"/>
    <n v="135"/>
    <n v="2"/>
    <n v="1"/>
    <n v="2"/>
    <n v="2"/>
    <d v="2022-05-05T00:00:00"/>
    <x v="78"/>
    <x v="1"/>
    <x v="1"/>
    <b v="1"/>
    <n v="2"/>
  </r>
  <r>
    <s v="Processed"/>
    <s v="VJ300205292"/>
    <x v="0"/>
    <x v="1"/>
    <s v="Poland Springs Water"/>
    <s v="Water"/>
    <n v="15065499151"/>
    <s v="Wednesday, May 4, 2022"/>
    <s v="Cash"/>
    <n v="144"/>
    <n v="1.5"/>
    <n v="1"/>
    <n v="144"/>
    <n v="1.5"/>
    <n v="1"/>
    <n v="1.5"/>
    <n v="1.5"/>
    <d v="2022-05-04T00:00:00"/>
    <x v="29"/>
    <x v="3"/>
    <x v="3"/>
    <b v="1"/>
    <n v="1.5"/>
  </r>
  <r>
    <s v="Processed"/>
    <s v="VJ300320692"/>
    <x v="3"/>
    <x v="4"/>
    <s v="Kinder - Bueno - Crispy Creamy Chocolate"/>
    <s v="Food"/>
    <n v="15065508820"/>
    <s v="Wednesday, May 4, 2022"/>
    <s v="Credit"/>
    <n v="135"/>
    <n v="2"/>
    <n v="1"/>
    <n v="135"/>
    <n v="2"/>
    <n v="1"/>
    <n v="2"/>
    <n v="2"/>
    <d v="2022-05-05T00:00:00"/>
    <x v="78"/>
    <x v="1"/>
    <x v="1"/>
    <b v="1"/>
    <n v="2"/>
  </r>
  <r>
    <s v="Processed"/>
    <s v="VJ300320611"/>
    <x v="0"/>
    <x v="0"/>
    <s v="BodyArmor LYTE - Strawberry Lemonade"/>
    <s v="Water"/>
    <n v="15065727463"/>
    <s v="Wednesday, May 4, 2022"/>
    <s v="Cash"/>
    <n v="145"/>
    <n v="2.75"/>
    <n v="1"/>
    <n v="145"/>
    <n v="2.75"/>
    <n v="1"/>
    <n v="2.75"/>
    <n v="2.75"/>
    <d v="2022-05-04T00:00:00"/>
    <x v="131"/>
    <x v="3"/>
    <x v="3"/>
    <b v="1"/>
    <n v="2.75"/>
  </r>
  <r>
    <s v="Processed"/>
    <s v="VJ300320692"/>
    <x v="3"/>
    <x v="4"/>
    <s v="V8 Vegetable Juice - Original"/>
    <s v="Non Carbonated"/>
    <n v="15066061885"/>
    <s v="Wednesday, May 4, 2022"/>
    <s v="Cash"/>
    <n v="141"/>
    <n v="2"/>
    <n v="1"/>
    <n v="141"/>
    <n v="2"/>
    <n v="1"/>
    <n v="2"/>
    <n v="2"/>
    <d v="2022-05-05T00:00:00"/>
    <x v="33"/>
    <x v="2"/>
    <x v="2"/>
    <b v="1"/>
    <n v="2"/>
  </r>
  <r>
    <s v="Processed"/>
    <s v="VJ300320609"/>
    <x v="2"/>
    <x v="3"/>
    <s v="Cheetos Flaming Hot Limon Crunchy"/>
    <s v="Food"/>
    <n v="15066300051"/>
    <s v="Wednesday, May 4, 2022"/>
    <s v="Cash"/>
    <n v="121"/>
    <n v="1.5"/>
    <n v="1"/>
    <n v="121"/>
    <n v="1.5"/>
    <n v="1"/>
    <n v="1.5"/>
    <n v="1.5"/>
    <d v="2022-05-04T00:00:00"/>
    <x v="75"/>
    <x v="1"/>
    <x v="1"/>
    <b v="1"/>
    <n v="1.5"/>
  </r>
  <r>
    <s v="Processed"/>
    <s v="VJ300320609"/>
    <x v="2"/>
    <x v="3"/>
    <s v="Stretch Island Fruit Leathers Snacks - Variet"/>
    <s v="Food"/>
    <n v="15066349899"/>
    <s v="Wednesday, May 4, 2022"/>
    <s v="Cash"/>
    <n v="131"/>
    <n v="1"/>
    <n v="1"/>
    <n v="131"/>
    <n v="1"/>
    <n v="1"/>
    <n v="1"/>
    <n v="1"/>
    <d v="2022-05-04T00:00:00"/>
    <x v="9"/>
    <x v="1"/>
    <x v="1"/>
    <b v="1"/>
    <n v="1"/>
  </r>
  <r>
    <s v="Processed"/>
    <s v="VJ300320609"/>
    <x v="2"/>
    <x v="3"/>
    <s v="Snapple Diet Tea - Lemon"/>
    <s v="Non Carbonated"/>
    <n v="15066458400"/>
    <s v="Wednesday, May 4, 2022"/>
    <s v="Cash"/>
    <n v="143"/>
    <n v="2.5"/>
    <n v="1"/>
    <n v="143"/>
    <n v="2.5"/>
    <n v="1"/>
    <n v="2.5"/>
    <n v="2.5"/>
    <d v="2022-05-04T00:00:00"/>
    <x v="7"/>
    <x v="2"/>
    <x v="2"/>
    <b v="1"/>
    <n v="2.5"/>
  </r>
  <r>
    <s v="Processed"/>
    <s v="VJ300320609"/>
    <x v="2"/>
    <x v="3"/>
    <s v="Snapple Tea - Raspberry"/>
    <s v="Non Carbonated"/>
    <n v="15066517892"/>
    <s v="Wednesday, May 4, 2022"/>
    <s v="Cash"/>
    <n v="147"/>
    <n v="2.5"/>
    <n v="1"/>
    <n v="147"/>
    <n v="2.5"/>
    <n v="1"/>
    <n v="2.5"/>
    <n v="2.5"/>
    <d v="2022-05-04T00:00:00"/>
    <x v="81"/>
    <x v="2"/>
    <x v="2"/>
    <b v="1"/>
    <n v="2.5"/>
  </r>
  <r>
    <s v="Processed"/>
    <s v="VJ300320609"/>
    <x v="2"/>
    <x v="3"/>
    <s v="Fritos - Original"/>
    <s v="Food"/>
    <n v="15066828264"/>
    <s v="Thursday, May 5, 2022"/>
    <s v="Cash"/>
    <n v="111"/>
    <n v="1.5"/>
    <n v="1"/>
    <n v="111"/>
    <n v="1.5"/>
    <n v="1"/>
    <n v="1.5"/>
    <n v="1.5"/>
    <d v="2022-05-04T00:00:00"/>
    <x v="83"/>
    <x v="1"/>
    <x v="1"/>
    <b v="1"/>
    <n v="1.5"/>
  </r>
  <r>
    <s v="Processed"/>
    <s v="VJ300320609"/>
    <x v="2"/>
    <x v="3"/>
    <s v="Fritos - Original"/>
    <s v="Food"/>
    <n v="15066828551"/>
    <s v="Thursday, May 5, 2022"/>
    <s v="Cash"/>
    <n v="111"/>
    <n v="1.5"/>
    <n v="1"/>
    <n v="111"/>
    <n v="1.5"/>
    <n v="1"/>
    <n v="1.5"/>
    <n v="1.5"/>
    <d v="2022-05-04T00:00:00"/>
    <x v="83"/>
    <x v="1"/>
    <x v="1"/>
    <b v="1"/>
    <n v="1.5"/>
  </r>
  <r>
    <s v="Processed"/>
    <s v="VJ300320609"/>
    <x v="2"/>
    <x v="3"/>
    <s v="Fritos - Original"/>
    <s v="Food"/>
    <n v="15066829724"/>
    <s v="Thursday, May 5, 2022"/>
    <s v="Cash"/>
    <n v="111"/>
    <n v="1.5"/>
    <n v="1"/>
    <n v="111"/>
    <n v="1.5"/>
    <n v="1"/>
    <n v="1.5"/>
    <n v="1.5"/>
    <d v="2022-05-04T00:00:00"/>
    <x v="83"/>
    <x v="1"/>
    <x v="1"/>
    <b v="1"/>
    <n v="1.5"/>
  </r>
  <r>
    <s v="Processed"/>
    <s v="VJ300320686"/>
    <x v="1"/>
    <x v="2"/>
    <s v="Miss Vickie's Potato Chip - Smokehouse BBQ"/>
    <s v="Food"/>
    <n v="15067768037"/>
    <s v="Thursday, May 5, 2022"/>
    <s v="Cash"/>
    <n v="111"/>
    <n v="1.5"/>
    <n v="1"/>
    <n v="111"/>
    <n v="1.5"/>
    <n v="1"/>
    <n v="1.5"/>
    <n v="1.5"/>
    <d v="2022-05-05T00:00:00"/>
    <x v="51"/>
    <x v="1"/>
    <x v="1"/>
    <b v="1"/>
    <n v="1.5"/>
  </r>
  <r>
    <s v="Processed"/>
    <s v="VJ300320609"/>
    <x v="2"/>
    <x v="3"/>
    <s v="Snapple Tea - Raspberry"/>
    <s v="Non Carbonated"/>
    <n v="15068503145"/>
    <s v="Thursday, May 5, 2022"/>
    <s v="Cash"/>
    <n v="147"/>
    <n v="2.5"/>
    <n v="1"/>
    <n v="147"/>
    <n v="2.5"/>
    <n v="1"/>
    <n v="2.5"/>
    <n v="2.5"/>
    <d v="2022-05-05T00:00:00"/>
    <x v="81"/>
    <x v="2"/>
    <x v="2"/>
    <b v="1"/>
    <n v="2.5"/>
  </r>
  <r>
    <s v="Processed"/>
    <s v="VJ300320686"/>
    <x v="1"/>
    <x v="2"/>
    <s v="Vitamin Water - Squeezed Lemonade"/>
    <s v="Water"/>
    <n v="15068824401"/>
    <s v="Thursday, May 5, 2022"/>
    <s v="Cash"/>
    <n v="147"/>
    <n v="2.5"/>
    <n v="1"/>
    <n v="147"/>
    <n v="2.5"/>
    <n v="1"/>
    <n v="2.5"/>
    <n v="2.5"/>
    <d v="2022-05-05T00:00:00"/>
    <x v="66"/>
    <x v="3"/>
    <x v="3"/>
    <b v="1"/>
    <n v="2.5"/>
  </r>
  <r>
    <s v="Processed"/>
    <s v="VJ300320609"/>
    <x v="2"/>
    <x v="3"/>
    <s v="Nutri Grain Apple Cinnamon"/>
    <s v="Food"/>
    <n v="15068846958"/>
    <s v="Thursday, May 5, 2022"/>
    <s v="Cash"/>
    <n v="137"/>
    <n v="1.5"/>
    <n v="1"/>
    <n v="137"/>
    <n v="1.5"/>
    <n v="1"/>
    <n v="1.5"/>
    <n v="1.5"/>
    <d v="2022-05-05T00:00:00"/>
    <x v="125"/>
    <x v="1"/>
    <x v="1"/>
    <b v="1"/>
    <n v="1.5"/>
  </r>
  <r>
    <s v="Processed"/>
    <s v="VJ300320609"/>
    <x v="2"/>
    <x v="3"/>
    <s v="Nutri Grain Apple Cinnamon"/>
    <s v="Food"/>
    <n v="15068860067"/>
    <s v="Thursday, May 5, 2022"/>
    <s v="Cash"/>
    <n v="135"/>
    <n v="1.5"/>
    <n v="1"/>
    <n v="135"/>
    <n v="1.5"/>
    <n v="1"/>
    <n v="1.5"/>
    <n v="1.5"/>
    <d v="2022-05-05T00:00:00"/>
    <x v="125"/>
    <x v="1"/>
    <x v="1"/>
    <b v="1"/>
    <n v="1.5"/>
  </r>
  <r>
    <s v="Processed"/>
    <s v="VJ300320609"/>
    <x v="2"/>
    <x v="3"/>
    <s v="Pop Corners - Spicy Queso"/>
    <s v="Food"/>
    <n v="15068883539"/>
    <s v="Thursday, May 5, 2022"/>
    <s v="Cash"/>
    <n v="112"/>
    <n v="1.5"/>
    <n v="1"/>
    <n v="112"/>
    <n v="1.5"/>
    <n v="1"/>
    <n v="1.5"/>
    <n v="1.5"/>
    <d v="2022-05-05T00:00:00"/>
    <x v="118"/>
    <x v="1"/>
    <x v="1"/>
    <b v="1"/>
    <n v="1.5"/>
  </r>
  <r>
    <s v="Processed"/>
    <s v="VJ300320692"/>
    <x v="3"/>
    <x v="4"/>
    <s v="Spindrift - Sparkling Water - Pineapple"/>
    <s v="Carbonated"/>
    <n v="15069162664"/>
    <s v="Thursday, May 5, 2022"/>
    <s v="Credit"/>
    <n v="140"/>
    <n v="1.5"/>
    <n v="1"/>
    <n v="140"/>
    <n v="1.5"/>
    <n v="1"/>
    <n v="1.5"/>
    <n v="1.5"/>
    <d v="2022-05-05T00:00:00"/>
    <x v="92"/>
    <x v="0"/>
    <x v="0"/>
    <b v="1"/>
    <n v="1.5"/>
  </r>
  <r>
    <s v="Processed"/>
    <s v="VJ300320692"/>
    <x v="3"/>
    <x v="4"/>
    <s v="Belvita Snack Packs - Blueberry"/>
    <s v="Food"/>
    <n v="15069281906"/>
    <s v="Thursday, May 5, 2022"/>
    <s v="Credit"/>
    <n v="138"/>
    <n v="1.5"/>
    <n v="1"/>
    <n v="138"/>
    <n v="1.5"/>
    <n v="1"/>
    <n v="1.5"/>
    <n v="1.5"/>
    <d v="2022-05-05T00:00:00"/>
    <x v="79"/>
    <x v="1"/>
    <x v="1"/>
    <b v="1"/>
    <n v="1.5"/>
  </r>
  <r>
    <s v="Processed"/>
    <s v="VJ300320692"/>
    <x v="3"/>
    <x v="4"/>
    <s v="Robert Irvine's - Fit Crunch -  Chocolate Pea"/>
    <s v="Food"/>
    <n v="15069396465"/>
    <s v="Thursday, May 5, 2022"/>
    <s v="Cash"/>
    <n v="131"/>
    <n v="2"/>
    <n v="1"/>
    <n v="131"/>
    <n v="2"/>
    <n v="1"/>
    <n v="2"/>
    <n v="2"/>
    <d v="2022-05-05T00:00:00"/>
    <x v="21"/>
    <x v="1"/>
    <x v="1"/>
    <b v="1"/>
    <n v="2"/>
  </r>
  <r>
    <s v="Processed"/>
    <s v="VJ300320692"/>
    <x v="3"/>
    <x v="4"/>
    <s v="Pop Corners - Sea Salt"/>
    <s v="Food"/>
    <n v="15069523064"/>
    <s v="Thursday, May 5, 2022"/>
    <s v="Cash"/>
    <n v="111"/>
    <n v="1.5"/>
    <n v="1"/>
    <n v="111"/>
    <n v="1.5"/>
    <n v="1"/>
    <n v="1.5"/>
    <n v="1.5"/>
    <d v="2022-05-05T00:00:00"/>
    <x v="117"/>
    <x v="1"/>
    <x v="1"/>
    <b v="1"/>
    <n v="1.5"/>
  </r>
  <r>
    <s v="Processed"/>
    <s v="VJ300320692"/>
    <x v="3"/>
    <x v="4"/>
    <s v="Snapple Diet Tea - Peach Tea"/>
    <s v="Non Carbonated"/>
    <n v="15069494287"/>
    <s v="Thursday, May 5, 2022"/>
    <s v="Cash"/>
    <n v="147"/>
    <n v="2.5"/>
    <n v="1"/>
    <n v="147"/>
    <n v="2.5"/>
    <n v="1"/>
    <n v="2.5"/>
    <n v="2.5"/>
    <d v="2022-05-05T00:00:00"/>
    <x v="37"/>
    <x v="2"/>
    <x v="2"/>
    <b v="1"/>
    <n v="2.5"/>
  </r>
  <r>
    <s v="Processed"/>
    <s v="VJ300320692"/>
    <x v="3"/>
    <x v="4"/>
    <s v="CheezIt - White Cheddar"/>
    <s v="Food"/>
    <n v="15069582434"/>
    <s v="Thursday, May 5, 2022"/>
    <s v="Cash"/>
    <n v="124"/>
    <n v="1.5"/>
    <n v="1"/>
    <n v="124"/>
    <n v="1.5"/>
    <n v="1"/>
    <n v="1.5"/>
    <n v="1.5"/>
    <d v="2022-05-05T00:00:00"/>
    <x v="53"/>
    <x v="1"/>
    <x v="1"/>
    <b v="1"/>
    <n v="1.5"/>
  </r>
  <r>
    <s v="Processed"/>
    <s v="VJ300320609"/>
    <x v="2"/>
    <x v="3"/>
    <s v="Snapple Tea - Raspberry"/>
    <s v="Non Carbonated"/>
    <n v="15069670452"/>
    <s v="Thursday, May 5, 2022"/>
    <s v="Credit"/>
    <n v="147"/>
    <n v="2.5"/>
    <n v="1"/>
    <n v="147"/>
    <n v="2.5"/>
    <n v="1"/>
    <n v="2.5"/>
    <n v="4.5"/>
    <d v="2022-05-05T00:00:00"/>
    <x v="81"/>
    <x v="2"/>
    <x v="2"/>
    <b v="1"/>
    <n v="2.5"/>
  </r>
  <r>
    <s v="Processed"/>
    <s v="VJ300320609"/>
    <x v="2"/>
    <x v="3"/>
    <s v="KitKat - Crisp Wafers"/>
    <s v="Food"/>
    <n v="15069670452"/>
    <s v="Thursday, May 5, 2022"/>
    <s v="Credit"/>
    <n v="134"/>
    <n v="2"/>
    <n v="1"/>
    <n v="134"/>
    <n v="2"/>
    <n v="1"/>
    <n v="2"/>
    <n v="4.5"/>
    <d v="2022-05-05T00:00:00"/>
    <x v="10"/>
    <x v="1"/>
    <x v="1"/>
    <b v="1"/>
    <n v="2"/>
  </r>
  <r>
    <s v="Processed"/>
    <s v="VJ300320692"/>
    <x v="3"/>
    <x v="4"/>
    <s v="Coca Cola - Zero Sugar"/>
    <s v="Carbonated"/>
    <n v="15069741357"/>
    <s v="Thursday, May 5, 2022"/>
    <s v="Cash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92"/>
    <x v="3"/>
    <x v="4"/>
    <s v="Snapple Diet Tea - Raspberry"/>
    <s v="Non Carbonated"/>
    <n v="15070096566"/>
    <s v="Thursday, May 5, 2022"/>
    <s v="Credit"/>
    <n v="143"/>
    <n v="2.5"/>
    <n v="1"/>
    <n v="143"/>
    <n v="2.5"/>
    <n v="1"/>
    <n v="2.5"/>
    <n v="2.5"/>
    <d v="2022-05-05T00:00:00"/>
    <x v="31"/>
    <x v="2"/>
    <x v="2"/>
    <b v="1"/>
    <n v="2.5"/>
  </r>
  <r>
    <s v="Processed"/>
    <s v="VJ300320692"/>
    <x v="3"/>
    <x v="4"/>
    <s v="Keep Healthy - Chocolate Fudge"/>
    <s v="Food"/>
    <n v="15070144763"/>
    <s v="Thursday, May 5, 2022"/>
    <s v="Credit"/>
    <n v="132"/>
    <n v="2"/>
    <n v="1"/>
    <n v="132"/>
    <n v="2"/>
    <n v="1"/>
    <n v="2"/>
    <n v="3.5"/>
    <d v="2022-05-05T00:00:00"/>
    <x v="132"/>
    <x v="1"/>
    <x v="1"/>
    <b v="1"/>
    <n v="2"/>
  </r>
  <r>
    <s v="Processed"/>
    <s v="VJ300320692"/>
    <x v="3"/>
    <x v="4"/>
    <s v="Spindrift - Sparkling Water - Pineapple"/>
    <s v="Carbonated"/>
    <n v="15070144763"/>
    <s v="Thursday, May 5, 2022"/>
    <s v="Credit"/>
    <n v="140"/>
    <n v="1.5"/>
    <n v="1"/>
    <n v="140"/>
    <n v="1.5"/>
    <n v="1"/>
    <n v="1.5"/>
    <n v="3.5"/>
    <d v="2022-05-05T00:00:00"/>
    <x v="92"/>
    <x v="0"/>
    <x v="0"/>
    <b v="1"/>
    <n v="1.5"/>
  </r>
  <r>
    <s v="Processed"/>
    <s v="VJ300320692"/>
    <x v="3"/>
    <x v="4"/>
    <s v="Coca Cola - Zero Sugar"/>
    <s v="Carbonated"/>
    <n v="15070239578"/>
    <s v="Thursday, May 5, 2022"/>
    <s v="Credit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09"/>
    <x v="2"/>
    <x v="3"/>
    <s v="Newtons Fig Bar"/>
    <s v="Food"/>
    <n v="15070248482"/>
    <s v="Thursday, May 5, 2022"/>
    <s v="Cash"/>
    <n v="136"/>
    <n v="1.5"/>
    <n v="1"/>
    <n v="136"/>
    <n v="1.5"/>
    <n v="1"/>
    <n v="1.5"/>
    <n v="1.5"/>
    <d v="2022-05-05T00:00:00"/>
    <x v="26"/>
    <x v="1"/>
    <x v="1"/>
    <b v="1"/>
    <n v="1.5"/>
  </r>
  <r>
    <s v="Processed"/>
    <s v="VJ300320692"/>
    <x v="3"/>
    <x v="4"/>
    <s v="Belvita Snack Packs - Blueberry"/>
    <s v="Food"/>
    <n v="15070264885"/>
    <s v="Thursday, May 5, 2022"/>
    <s v="Credit"/>
    <n v="125"/>
    <n v="1.25"/>
    <n v="1"/>
    <n v="125"/>
    <n v="1.25"/>
    <n v="1"/>
    <n v="1.25"/>
    <n v="2.75"/>
    <d v="2022-05-05T00:00:00"/>
    <x v="79"/>
    <x v="1"/>
    <x v="1"/>
    <b v="1"/>
    <n v="1.25"/>
  </r>
  <r>
    <s v="Processed"/>
    <s v="VJ300320692"/>
    <x v="3"/>
    <x v="4"/>
    <s v="Belvita Snack Packs - Blueberry"/>
    <s v="Food"/>
    <n v="15070264885"/>
    <s v="Thursday, May 5, 2022"/>
    <s v="Credit"/>
    <n v="138"/>
    <n v="1.5"/>
    <n v="1"/>
    <n v="138"/>
    <n v="1.5"/>
    <n v="1"/>
    <n v="1.5"/>
    <n v="2.75"/>
    <d v="2022-05-05T00:00:00"/>
    <x v="79"/>
    <x v="1"/>
    <x v="1"/>
    <b v="1"/>
    <n v="1.5"/>
  </r>
  <r>
    <s v="Processed"/>
    <s v="VJ300320692"/>
    <x v="3"/>
    <x v="4"/>
    <s v="Coca Cola - Zero Sugar"/>
    <s v="Carbonated"/>
    <n v="15070279786"/>
    <s v="Thursday, May 5, 2022"/>
    <s v="Cash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320692"/>
    <x v="3"/>
    <x v="4"/>
    <s v="Kinder - Bueno - Crispy Creamy Chocolate"/>
    <s v="Food"/>
    <n v="15070336397"/>
    <s v="Thursday, May 5, 2022"/>
    <s v="Cash"/>
    <n v="135"/>
    <n v="2"/>
    <n v="1"/>
    <n v="135"/>
    <n v="2"/>
    <n v="1"/>
    <n v="2"/>
    <n v="2"/>
    <d v="2022-05-05T00:00:00"/>
    <x v="78"/>
    <x v="1"/>
    <x v="1"/>
    <b v="1"/>
    <n v="2"/>
  </r>
  <r>
    <s v="Processed"/>
    <s v="VJ300320692"/>
    <x v="3"/>
    <x v="4"/>
    <s v="Ice Breakers Ice Cubes - PepperMint"/>
    <s v="Food"/>
    <n v="15070357761"/>
    <s v="Thursday, May 5, 2022"/>
    <s v="Credit"/>
    <n v="155"/>
    <n v="5"/>
    <n v="1"/>
    <n v="155"/>
    <n v="5"/>
    <n v="1"/>
    <n v="5"/>
    <n v="5"/>
    <d v="2022-05-05T00:00:00"/>
    <x v="138"/>
    <x v="1"/>
    <x v="1"/>
    <b v="1"/>
    <n v="5"/>
  </r>
  <r>
    <s v="Processed"/>
    <s v="VJ300320692"/>
    <x v="3"/>
    <x v="4"/>
    <s v="CheezIt - Go Paks"/>
    <s v="Food"/>
    <n v="15070370393"/>
    <s v="Thursday, May 5, 2022"/>
    <s v="Cash"/>
    <n v="150"/>
    <n v="3"/>
    <n v="1"/>
    <n v="150"/>
    <n v="3"/>
    <n v="1"/>
    <n v="3"/>
    <n v="3"/>
    <d v="2022-05-05T00:00:00"/>
    <x v="133"/>
    <x v="1"/>
    <x v="1"/>
    <b v="1"/>
    <n v="3"/>
  </r>
  <r>
    <s v="Processed"/>
    <s v="VJ300320692"/>
    <x v="3"/>
    <x v="4"/>
    <s v="Snapple Diet Tea - Raspberry"/>
    <s v="Non Carbonated"/>
    <n v="15070889986"/>
    <s v="Thursday, May 5, 2022"/>
    <s v="Cash"/>
    <n v="143"/>
    <n v="2.5"/>
    <n v="1"/>
    <n v="143"/>
    <n v="2.5"/>
    <n v="1"/>
    <n v="2.5"/>
    <n v="2.5"/>
    <d v="2022-05-05T00:00:00"/>
    <x v="31"/>
    <x v="2"/>
    <x v="2"/>
    <b v="1"/>
    <n v="2.5"/>
  </r>
  <r>
    <s v="Processed"/>
    <s v="VJ300320692"/>
    <x v="3"/>
    <x v="4"/>
    <s v="Bai Antioxidant - Tanzania Lemon Super Tea"/>
    <s v="Non Carbonated"/>
    <n v="15070976678"/>
    <s v="Thursday, May 5, 2022"/>
    <s v="Cash"/>
    <n v="145"/>
    <n v="2.75"/>
    <n v="1"/>
    <n v="145"/>
    <n v="2.75"/>
    <n v="1"/>
    <n v="2.75"/>
    <n v="2.75"/>
    <d v="2022-05-05T00:00:00"/>
    <x v="120"/>
    <x v="2"/>
    <x v="2"/>
    <b v="1"/>
    <n v="2.75"/>
  </r>
  <r>
    <s v="Processed"/>
    <s v="VJ300320692"/>
    <x v="3"/>
    <x v="4"/>
    <s v="Robert Irvine's - Fit Crunch -  Chocolate Pea"/>
    <s v="Food"/>
    <n v="15071035655"/>
    <s v="Thursday, May 5, 2022"/>
    <s v="Credit"/>
    <n v="131"/>
    <n v="2"/>
    <n v="1"/>
    <n v="131"/>
    <n v="2"/>
    <n v="1"/>
    <n v="2"/>
    <n v="2"/>
    <d v="2022-05-05T00:00:00"/>
    <x v="21"/>
    <x v="1"/>
    <x v="1"/>
    <b v="1"/>
    <n v="2"/>
  </r>
  <r>
    <s v="Processed"/>
    <s v="VJ300320692"/>
    <x v="3"/>
    <x v="4"/>
    <s v="Snapple Diet Tea - Peach Tea"/>
    <s v="Non Carbonated"/>
    <n v="15071353503"/>
    <s v="Thursday, May 5, 2022"/>
    <s v="Cash"/>
    <n v="147"/>
    <n v="2.5"/>
    <n v="1"/>
    <n v="147"/>
    <n v="2.5"/>
    <n v="1"/>
    <n v="2.5"/>
    <n v="2.5"/>
    <d v="2022-05-05T00:00:00"/>
    <x v="37"/>
    <x v="2"/>
    <x v="2"/>
    <b v="1"/>
    <n v="2.5"/>
  </r>
  <r>
    <s v="Processed"/>
    <s v="VJ300320692"/>
    <x v="3"/>
    <x v="4"/>
    <s v="Lenny &amp; Larrys - Chocolate Chip"/>
    <s v="Food"/>
    <n v="15071380883"/>
    <s v="Thursday, May 5, 2022"/>
    <s v="Credit"/>
    <n v="158"/>
    <n v="2"/>
    <n v="1"/>
    <n v="158"/>
    <n v="2"/>
    <n v="1"/>
    <n v="2"/>
    <n v="2"/>
    <d v="2022-05-05T00:00:00"/>
    <x v="134"/>
    <x v="1"/>
    <x v="1"/>
    <b v="1"/>
    <n v="2"/>
  </r>
  <r>
    <s v="Processed"/>
    <s v="VJ300320692"/>
    <x v="3"/>
    <x v="4"/>
    <s v="Coca Cola - Zero Sugar"/>
    <s v="Carbonated"/>
    <n v="15071386783"/>
    <s v="Thursday, May 5, 2022"/>
    <s v="Credit"/>
    <n v="142"/>
    <n v="1.5"/>
    <n v="1"/>
    <n v="142"/>
    <n v="1.5"/>
    <n v="1"/>
    <n v="1.5"/>
    <n v="1.5"/>
    <d v="2022-05-05T00:00:00"/>
    <x v="44"/>
    <x v="0"/>
    <x v="0"/>
    <b v="1"/>
    <n v="1.5"/>
  </r>
  <r>
    <s v="Processed"/>
    <s v="VJ300205292"/>
    <x v="0"/>
    <x v="1"/>
    <s v="CheezIt - Original"/>
    <s v="Food"/>
    <n v="15071524146"/>
    <s v="Thursday, May 5, 2022"/>
    <s v="Cash"/>
    <n v="123"/>
    <n v="1.25"/>
    <n v="1"/>
    <n v="123"/>
    <n v="1.25"/>
    <n v="1"/>
    <n v="1.25"/>
    <n v="1.25"/>
    <d v="2022-05-05T00:00:00"/>
    <x v="48"/>
    <x v="1"/>
    <x v="1"/>
    <b v="1"/>
    <n v="1.25"/>
  </r>
  <r>
    <s v="Processed"/>
    <s v="VJ300205292"/>
    <x v="0"/>
    <x v="1"/>
    <s v="Coca Cola - Zero Sugar"/>
    <s v="Carbonated"/>
    <n v="15071613928"/>
    <s v="Thursday, May 5, 2022"/>
    <s v="Credit"/>
    <n v="140"/>
    <n v="1.5"/>
    <n v="1"/>
    <n v="140"/>
    <n v="1.5"/>
    <n v="1"/>
    <n v="1.5"/>
    <n v="3"/>
    <d v="2022-05-05T00:00:00"/>
    <x v="44"/>
    <x v="0"/>
    <x v="0"/>
    <b v="1"/>
    <n v="1.5"/>
  </r>
  <r>
    <s v="Processed"/>
    <s v="VJ300205292"/>
    <x v="0"/>
    <x v="1"/>
    <s v="Miss Vickie's Potato Chip - Sea Salt Original"/>
    <s v="Food"/>
    <n v="15071613928"/>
    <s v="Thursday, May 5, 2022"/>
    <s v="Credit"/>
    <n v="114"/>
    <n v="1.5"/>
    <n v="1"/>
    <n v="114"/>
    <n v="1.5"/>
    <n v="1"/>
    <n v="1.5"/>
    <n v="3"/>
    <d v="2022-05-05T00:00:00"/>
    <x v="13"/>
    <x v="1"/>
    <x v="1"/>
    <b v="1"/>
    <n v="1.5"/>
  </r>
  <r>
    <s v="Processed"/>
    <s v="VJ300320609"/>
    <x v="2"/>
    <x v="3"/>
    <s v="Nutri Grain Apple Cinnamon"/>
    <s v="Food"/>
    <n v="15071924513"/>
    <s v="Thursday, May 5, 2022"/>
    <s v="Cash"/>
    <n v="137"/>
    <n v="1.5"/>
    <n v="1"/>
    <n v="137"/>
    <n v="1.5"/>
    <n v="1"/>
    <n v="1.5"/>
    <n v="1.5"/>
    <d v="2022-05-05T00:00:00"/>
    <x v="125"/>
    <x v="1"/>
    <x v="1"/>
    <b v="1"/>
    <n v="1.5"/>
  </r>
  <r>
    <s v="Processed"/>
    <s v="VJ300320609"/>
    <x v="2"/>
    <x v="3"/>
    <s v="Newtons Fig Bar"/>
    <s v="Food"/>
    <n v="15071925568"/>
    <s v="Thursday, May 5, 2022"/>
    <s v="Cash"/>
    <n v="136"/>
    <n v="1.5"/>
    <n v="1"/>
    <n v="136"/>
    <n v="1.5"/>
    <n v="1"/>
    <n v="1.5"/>
    <n v="1.5"/>
    <d v="2022-05-05T00:00:00"/>
    <x v="26"/>
    <x v="1"/>
    <x v="1"/>
    <b v="1"/>
    <n v="1.5"/>
  </r>
  <r>
    <s v="Processed"/>
    <s v="VJ300320692"/>
    <x v="3"/>
    <x v="4"/>
    <s v="Spindrift - Sparkling Water - Pineapple"/>
    <s v="Carbonated"/>
    <n v="15073523403"/>
    <s v="Friday, May 6, 2022"/>
    <s v="Credit"/>
    <n v="140"/>
    <n v="1.5"/>
    <n v="1"/>
    <n v="140"/>
    <n v="1.5"/>
    <n v="1"/>
    <n v="1.5"/>
    <n v="1.5"/>
    <d v="2022-05-06T00:00:00"/>
    <x v="92"/>
    <x v="0"/>
    <x v="0"/>
    <b v="1"/>
    <n v="1.5"/>
  </r>
  <r>
    <s v="Processed"/>
    <s v="VJ300320686"/>
    <x v="1"/>
    <x v="2"/>
    <s v="Miss Vickie's Potato Chip - Sea Salt &amp; Vinega"/>
    <s v="Food"/>
    <n v="15073888232"/>
    <s v="Friday, May 6, 2022"/>
    <s v="Cash"/>
    <n v="110"/>
    <n v="1.5"/>
    <n v="1"/>
    <n v="110"/>
    <n v="1.5"/>
    <n v="1"/>
    <n v="1.5"/>
    <n v="1.5"/>
    <d v="2022-05-06T00:00:00"/>
    <x v="3"/>
    <x v="1"/>
    <x v="1"/>
    <b v="1"/>
    <n v="1.5"/>
  </r>
  <r>
    <s v="Processed"/>
    <s v="VJ300320692"/>
    <x v="3"/>
    <x v="4"/>
    <s v="V8 Vegetable Juice - Original"/>
    <s v="Non Carbonated"/>
    <n v="15074475618"/>
    <s v="Friday, May 6, 2022"/>
    <s v="Cash"/>
    <n v="141"/>
    <n v="2"/>
    <n v="1"/>
    <n v="141"/>
    <n v="2"/>
    <n v="1"/>
    <n v="2"/>
    <n v="2"/>
    <d v="2022-05-06T00:00:00"/>
    <x v="33"/>
    <x v="2"/>
    <x v="2"/>
    <b v="1"/>
    <n v="2"/>
  </r>
  <r>
    <s v="Processed"/>
    <s v="VJ300320692"/>
    <x v="3"/>
    <x v="4"/>
    <s v="Genius Keto Bar - Chocolate Dream"/>
    <s v="Food"/>
    <n v="15074951729"/>
    <s v="Friday, May 6, 2022"/>
    <s v="Credit"/>
    <n v="136"/>
    <n v="2"/>
    <n v="1"/>
    <n v="136"/>
    <n v="2"/>
    <n v="1"/>
    <n v="2"/>
    <n v="3.5"/>
    <d v="2022-05-06T00:00:00"/>
    <x v="96"/>
    <x v="1"/>
    <x v="1"/>
    <b v="1"/>
    <n v="2"/>
  </r>
  <r>
    <s v="Processed"/>
    <s v="VJ300320692"/>
    <x v="3"/>
    <x v="4"/>
    <s v="Spindrift - Sparkling Water - Pineapple"/>
    <s v="Carbonated"/>
    <n v="15074951729"/>
    <s v="Friday, May 6, 2022"/>
    <s v="Credit"/>
    <n v="140"/>
    <n v="1.5"/>
    <n v="1"/>
    <n v="140"/>
    <n v="1.5"/>
    <n v="1"/>
    <n v="1.5"/>
    <n v="3.5"/>
    <d v="2022-05-06T00:00:00"/>
    <x v="92"/>
    <x v="0"/>
    <x v="0"/>
    <b v="1"/>
    <n v="1.5"/>
  </r>
  <r>
    <s v="Processed"/>
    <s v="VJ300320692"/>
    <x v="3"/>
    <x v="4"/>
    <s v="Spindrift - Sparkling Water - Pineapple"/>
    <s v="Carbonated"/>
    <n v="15075007442"/>
    <s v="Friday, May 6, 2022"/>
    <s v="Cash"/>
    <n v="140"/>
    <n v="1.5"/>
    <n v="1"/>
    <n v="140"/>
    <n v="1.5"/>
    <n v="1"/>
    <n v="1.5"/>
    <n v="1.5"/>
    <d v="2022-05-06T00:00:00"/>
    <x v="92"/>
    <x v="0"/>
    <x v="0"/>
    <b v="1"/>
    <n v="1.5"/>
  </r>
  <r>
    <s v="Processed"/>
    <s v="VJ300320692"/>
    <x v="3"/>
    <x v="4"/>
    <s v="Spindrift - Sparkling Water - Pineapple"/>
    <s v="Carbonated"/>
    <n v="15075008896"/>
    <s v="Friday, May 6, 2022"/>
    <s v="Cash"/>
    <n v="140"/>
    <n v="1.5"/>
    <n v="1"/>
    <n v="140"/>
    <n v="1.5"/>
    <n v="1"/>
    <n v="1.5"/>
    <n v="1.5"/>
    <d v="2022-05-06T00:00:00"/>
    <x v="92"/>
    <x v="0"/>
    <x v="0"/>
    <b v="1"/>
    <n v="1.5"/>
  </r>
  <r>
    <s v="Processed"/>
    <s v="VJ300320692"/>
    <x v="3"/>
    <x v="4"/>
    <s v="Seapoint Farms Dry Roasted Edamame - Wasabi"/>
    <s v="Food"/>
    <n v="15075016341"/>
    <s v="Friday, May 6, 2022"/>
    <s v="Cash"/>
    <n v="122"/>
    <n v="2.5"/>
    <n v="1"/>
    <n v="122"/>
    <n v="2.5"/>
    <n v="1"/>
    <n v="2.5"/>
    <n v="2.5"/>
    <d v="2022-05-06T00:00:00"/>
    <x v="6"/>
    <x v="1"/>
    <x v="1"/>
    <b v="1"/>
    <n v="2.5"/>
  </r>
  <r>
    <s v="Processed"/>
    <s v="VJ300320686"/>
    <x v="1"/>
    <x v="2"/>
    <s v="Kinder - Bueno - Crispy Creamy Chocolate"/>
    <s v="Food"/>
    <n v="15075042789"/>
    <s v="Friday, May 6, 2022"/>
    <s v="Cash"/>
    <n v="139"/>
    <n v="2"/>
    <n v="1"/>
    <n v="139"/>
    <n v="2"/>
    <n v="1"/>
    <n v="2"/>
    <n v="2"/>
    <d v="2022-05-06T00:00:00"/>
    <x v="78"/>
    <x v="1"/>
    <x v="1"/>
    <b v="1"/>
    <n v="2"/>
  </r>
  <r>
    <s v="Processed"/>
    <s v="VJ300320686"/>
    <x v="1"/>
    <x v="2"/>
    <s v="RXBAR - Protein Bar - Peanut Butter"/>
    <s v="Food"/>
    <n v="15075225965"/>
    <s v="Friday, May 6, 2022"/>
    <s v="Cash"/>
    <n v="131"/>
    <n v="2"/>
    <n v="1"/>
    <n v="131"/>
    <n v="2"/>
    <n v="1"/>
    <n v="2"/>
    <n v="2"/>
    <d v="2022-05-06T00:00:00"/>
    <x v="80"/>
    <x v="1"/>
    <x v="1"/>
    <b v="1"/>
    <n v="2"/>
  </r>
  <r>
    <s v="Processed"/>
    <s v="VJ300320686"/>
    <x v="1"/>
    <x v="2"/>
    <s v="Robert Irvine's - Fit Crunch -  Chocolate Pea"/>
    <s v="Food"/>
    <n v="15075236428"/>
    <s v="Friday, May 6, 2022"/>
    <s v="Cash"/>
    <n v="132"/>
    <n v="2"/>
    <n v="1"/>
    <n v="132"/>
    <n v="2"/>
    <n v="1"/>
    <n v="2"/>
    <n v="2"/>
    <d v="2022-05-06T00:00:00"/>
    <x v="21"/>
    <x v="1"/>
    <x v="1"/>
    <b v="1"/>
    <n v="2"/>
  </r>
  <r>
    <s v="Processed"/>
    <s v="VJ300320686"/>
    <x v="1"/>
    <x v="2"/>
    <s v="Miss Vickie's Potato Chip - Jalapeno"/>
    <s v="Food"/>
    <n v="15075297353"/>
    <s v="Friday, May 6, 2022"/>
    <s v="Cash"/>
    <n v="113"/>
    <n v="1.5"/>
    <n v="1"/>
    <n v="113"/>
    <n v="1.5"/>
    <n v="1"/>
    <n v="1.5"/>
    <n v="1.5"/>
    <d v="2022-05-06T00:00:00"/>
    <x v="43"/>
    <x v="1"/>
    <x v="1"/>
    <b v="1"/>
    <n v="1.5"/>
  </r>
  <r>
    <s v="Processed"/>
    <s v="VJ300320692"/>
    <x v="3"/>
    <x v="4"/>
    <s v="Belvita Snack Packs - Blueberry"/>
    <s v="Food"/>
    <n v="15075401488"/>
    <s v="Friday, May 6, 2022"/>
    <s v="Credit"/>
    <n v="138"/>
    <n v="1.5"/>
    <n v="1"/>
    <n v="138"/>
    <n v="1.5"/>
    <n v="1"/>
    <n v="1.5"/>
    <n v="1.5"/>
    <d v="2022-05-06T00:00:00"/>
    <x v="79"/>
    <x v="1"/>
    <x v="1"/>
    <b v="1"/>
    <n v="1.5"/>
  </r>
  <r>
    <s v="Processed"/>
    <s v="VJ300320609"/>
    <x v="2"/>
    <x v="3"/>
    <s v="Newtons Fig Bar"/>
    <s v="Food"/>
    <n v="15075590919"/>
    <s v="Friday, May 6, 2022"/>
    <s v="Cash"/>
    <n v="136"/>
    <n v="1.5"/>
    <n v="1"/>
    <n v="136"/>
    <n v="1.5"/>
    <n v="1"/>
    <n v="1.5"/>
    <n v="1.5"/>
    <d v="2022-05-06T00:00:00"/>
    <x v="26"/>
    <x v="1"/>
    <x v="1"/>
    <b v="1"/>
    <n v="1.5"/>
  </r>
  <r>
    <s v="Processed"/>
    <s v="VJ300205292"/>
    <x v="0"/>
    <x v="1"/>
    <s v="Snapple Diet Tea - Peach Tea"/>
    <s v="Non Carbonated"/>
    <n v="15075683663"/>
    <s v="Friday, May 6, 2022"/>
    <s v="Cash"/>
    <n v="143"/>
    <n v="2.5"/>
    <n v="1"/>
    <n v="143"/>
    <n v="2.5"/>
    <n v="1"/>
    <n v="2.5"/>
    <n v="2.5"/>
    <d v="2022-05-06T00:00:00"/>
    <x v="37"/>
    <x v="2"/>
    <x v="2"/>
    <b v="1"/>
    <n v="2.5"/>
  </r>
  <r>
    <s v="Processed"/>
    <s v="VJ300205292"/>
    <x v="0"/>
    <x v="1"/>
    <s v="Takis - Hot Chilli Pepper &amp; Lime"/>
    <s v="Food"/>
    <n v="15075687437"/>
    <s v="Friday, May 6, 2022"/>
    <s v="Cash"/>
    <n v="124"/>
    <n v="1.5"/>
    <n v="1"/>
    <n v="124"/>
    <n v="1.5"/>
    <n v="1"/>
    <n v="1.5"/>
    <n v="1.5"/>
    <d v="2022-05-06T00:00:00"/>
    <x v="1"/>
    <x v="1"/>
    <x v="1"/>
    <b v="1"/>
    <n v="1.5"/>
  </r>
  <r>
    <s v="Processed"/>
    <s v="VJ300205292"/>
    <x v="0"/>
    <x v="1"/>
    <s v="Poland Springs Water"/>
    <s v="Water"/>
    <n v="15075777800"/>
    <s v="Friday, May 6, 2022"/>
    <s v="Credit"/>
    <n v="144"/>
    <n v="1.5"/>
    <n v="1"/>
    <n v="144"/>
    <n v="1.5"/>
    <n v="1"/>
    <n v="1.5"/>
    <n v="1.5"/>
    <d v="2022-05-06T00:00:00"/>
    <x v="29"/>
    <x v="3"/>
    <x v="3"/>
    <b v="1"/>
    <n v="1.5"/>
  </r>
  <r>
    <s v="Processed"/>
    <s v="VJ300205292"/>
    <x v="0"/>
    <x v="1"/>
    <s v="Poland Springs Water"/>
    <s v="Water"/>
    <n v="15076527642"/>
    <s v="Friday, May 6, 2022"/>
    <s v="Credit"/>
    <n v="144"/>
    <n v="1.5"/>
    <n v="1"/>
    <n v="144"/>
    <n v="1.5"/>
    <n v="1"/>
    <n v="1.5"/>
    <n v="1.5"/>
    <d v="2022-05-06T00:00:00"/>
    <x v="29"/>
    <x v="3"/>
    <x v="3"/>
    <b v="1"/>
    <n v="1.5"/>
  </r>
  <r>
    <s v="Processed"/>
    <s v="VJ300320611"/>
    <x v="0"/>
    <x v="0"/>
    <s v="CheezIt - Original"/>
    <s v="Food"/>
    <n v="15076532203"/>
    <s v="Friday, May 6, 2022"/>
    <s v="Credit"/>
    <n v="125"/>
    <n v="1.25"/>
    <n v="1"/>
    <n v="125"/>
    <n v="1.25"/>
    <n v="1"/>
    <n v="1.25"/>
    <n v="1.25"/>
    <d v="2022-05-06T00:00:00"/>
    <x v="48"/>
    <x v="1"/>
    <x v="1"/>
    <b v="1"/>
    <n v="1.25"/>
  </r>
  <r>
    <s v="Processed"/>
    <s v="VJ300320611"/>
    <x v="0"/>
    <x v="0"/>
    <s v="BodyArmor LYTE - Strawberry Lemonade"/>
    <s v="Water"/>
    <n v="15076568358"/>
    <s v="Friday, May 6, 2022"/>
    <s v="Credit"/>
    <n v="145"/>
    <n v="2.75"/>
    <n v="1"/>
    <n v="145"/>
    <n v="2.75"/>
    <n v="1"/>
    <n v="2.75"/>
    <n v="2.75"/>
    <d v="2022-05-06T00:00:00"/>
    <x v="131"/>
    <x v="3"/>
    <x v="3"/>
    <b v="1"/>
    <n v="2.75"/>
  </r>
  <r>
    <s v="Processed"/>
    <s v="VJ300320609"/>
    <x v="2"/>
    <x v="3"/>
    <s v="Pop Corners - Sea Salt"/>
    <s v="Food"/>
    <n v="15076587802"/>
    <s v="Friday, May 6, 2022"/>
    <s v="Cash"/>
    <n v="113"/>
    <n v="1.5"/>
    <n v="1"/>
    <n v="113"/>
    <n v="1.5"/>
    <n v="1"/>
    <n v="1.5"/>
    <n v="1.5"/>
    <d v="2022-05-06T00:00:00"/>
    <x v="117"/>
    <x v="1"/>
    <x v="1"/>
    <b v="1"/>
    <n v="1.5"/>
  </r>
  <r>
    <s v="Processed"/>
    <s v="VJ300320609"/>
    <x v="2"/>
    <x v="3"/>
    <s v="Nutri Grain Apple Cinnamon"/>
    <s v="Food"/>
    <n v="15076587513"/>
    <s v="Friday, May 6, 2022"/>
    <s v="Cash"/>
    <n v="135"/>
    <n v="1.5"/>
    <n v="1"/>
    <n v="135"/>
    <n v="1.5"/>
    <n v="1"/>
    <n v="1.5"/>
    <n v="1.5"/>
    <d v="2022-05-06T00:00:00"/>
    <x v="125"/>
    <x v="1"/>
    <x v="1"/>
    <b v="1"/>
    <n v="1.5"/>
  </r>
  <r>
    <s v="Processed"/>
    <s v="VJ300320692"/>
    <x v="3"/>
    <x v="4"/>
    <s v="Snyder's of Hanover Pretzel Pieces - Hot Buff"/>
    <s v="Food"/>
    <n v="15078084820"/>
    <s v="Saturday, May 7, 2022"/>
    <s v="Cash"/>
    <n v="121"/>
    <n v="2"/>
    <n v="1"/>
    <n v="121"/>
    <n v="2"/>
    <n v="1"/>
    <n v="2"/>
    <n v="2"/>
    <d v="2022-05-07T00:00:00"/>
    <x v="137"/>
    <x v="1"/>
    <x v="1"/>
    <b v="1"/>
    <n v="2"/>
  </r>
  <r>
    <s v="Processed"/>
    <s v="VJ300320692"/>
    <x v="3"/>
    <x v="4"/>
    <s v="Snyder's of Hanover Pretzel Pieces - Hot Buff"/>
    <s v="Food"/>
    <n v="15078092982"/>
    <s v="Saturday, May 7, 2022"/>
    <s v="Cash"/>
    <n v="121"/>
    <n v="2"/>
    <n v="1"/>
    <n v="121"/>
    <n v="2"/>
    <n v="1"/>
    <n v="2"/>
    <n v="2"/>
    <d v="2022-05-07T00:00:00"/>
    <x v="137"/>
    <x v="1"/>
    <x v="1"/>
    <b v="1"/>
    <n v="2"/>
  </r>
  <r>
    <s v="Processed"/>
    <s v="VJ300320692"/>
    <x v="3"/>
    <x v="4"/>
    <s v="Pop Corners - White Cheddar"/>
    <s v="Food"/>
    <n v="15078617509"/>
    <s v="Saturday, May 7, 2022"/>
    <s v="Credit"/>
    <n v="113"/>
    <n v="1.5"/>
    <n v="1"/>
    <n v="113"/>
    <n v="1.5"/>
    <n v="1"/>
    <n v="1.5"/>
    <n v="1.5"/>
    <d v="2022-05-07T00:00:00"/>
    <x v="123"/>
    <x v="1"/>
    <x v="1"/>
    <b v="1"/>
    <n v="1.5"/>
  </r>
  <r>
    <s v="Processed"/>
    <s v="VJ300320692"/>
    <x v="3"/>
    <x v="4"/>
    <s v="Wonderful Pistachios - Variety"/>
    <s v="Food"/>
    <n v="15078671942"/>
    <s v="Saturday, May 7, 2022"/>
    <s v="Cash"/>
    <n v="134"/>
    <n v="2"/>
    <n v="1"/>
    <n v="134"/>
    <n v="2"/>
    <n v="1"/>
    <n v="2"/>
    <n v="2"/>
    <d v="2022-05-07T00:00:00"/>
    <x v="11"/>
    <x v="1"/>
    <x v="1"/>
    <b v="1"/>
    <n v="2"/>
  </r>
  <r>
    <s v="Processed"/>
    <s v="VJ300320692"/>
    <x v="3"/>
    <x v="4"/>
    <s v="Keep Healthy - Chocolate Fudge"/>
    <s v="Food"/>
    <n v="15079001163"/>
    <s v="Saturday, May 7, 2022"/>
    <s v="Cash"/>
    <n v="132"/>
    <n v="2"/>
    <n v="1"/>
    <n v="132"/>
    <n v="2"/>
    <n v="1"/>
    <n v="2"/>
    <n v="2"/>
    <d v="2022-05-07T00:00:00"/>
    <x v="132"/>
    <x v="1"/>
    <x v="1"/>
    <b v="1"/>
    <n v="2"/>
  </r>
  <r>
    <s v="Processed"/>
    <s v="VJ300320692"/>
    <x v="3"/>
    <x v="4"/>
    <s v="Snyder's of Hanover Pretzel Pieces - Hot Buff"/>
    <s v="Food"/>
    <n v="15079005603"/>
    <s v="Saturday, May 7, 2022"/>
    <s v="Cash"/>
    <n v="121"/>
    <n v="2"/>
    <n v="1"/>
    <n v="121"/>
    <n v="2"/>
    <n v="1"/>
    <n v="2"/>
    <n v="2"/>
    <d v="2022-05-07T00:00:00"/>
    <x v="137"/>
    <x v="1"/>
    <x v="1"/>
    <b v="1"/>
    <n v="2"/>
  </r>
  <r>
    <s v="Processed"/>
    <s v="VJ300320611"/>
    <x v="0"/>
    <x v="0"/>
    <s v="CheezIt - White Cheddar"/>
    <s v="Food"/>
    <n v="15079016575"/>
    <s v="Saturday, May 7, 2022"/>
    <s v="Cash"/>
    <n v="121"/>
    <n v="1.25"/>
    <n v="1"/>
    <n v="121"/>
    <n v="1.25"/>
    <n v="1"/>
    <n v="1.25"/>
    <n v="1.25"/>
    <d v="2022-05-07T00:00:00"/>
    <x v="53"/>
    <x v="1"/>
    <x v="1"/>
    <b v="1"/>
    <n v="1.25"/>
  </r>
  <r>
    <s v="Processed"/>
    <s v="VJ300320692"/>
    <x v="3"/>
    <x v="4"/>
    <s v="Lenny &amp; Larrys - SnickerDoodle"/>
    <s v="Food"/>
    <n v="15079119824"/>
    <s v="Saturday, May 7, 2022"/>
    <s v="Credit"/>
    <n v="157"/>
    <n v="3"/>
    <n v="1"/>
    <n v="157"/>
    <n v="3"/>
    <n v="1"/>
    <n v="3"/>
    <n v="3"/>
    <d v="2022-05-07T00:00:00"/>
    <x v="98"/>
    <x v="1"/>
    <x v="1"/>
    <b v="1"/>
    <n v="3"/>
  </r>
  <r>
    <s v="Processed"/>
    <s v="VJ300320611"/>
    <x v="0"/>
    <x v="0"/>
    <s v="Bubly - Cherry"/>
    <s v="Carbonated"/>
    <n v="15079443220"/>
    <s v="Saturday, May 7, 2022"/>
    <s v="Credit"/>
    <n v="140"/>
    <n v="1.5"/>
    <n v="1"/>
    <n v="140"/>
    <n v="1.5"/>
    <n v="1"/>
    <n v="1.5"/>
    <n v="1.5"/>
    <d v="2022-05-07T00:00:00"/>
    <x v="57"/>
    <x v="0"/>
    <x v="0"/>
    <b v="1"/>
    <n v="1.5"/>
  </r>
  <r>
    <s v="Processed"/>
    <s v="VJ300205292"/>
    <x v="0"/>
    <x v="1"/>
    <s v="Poland Springs Water"/>
    <s v="Water"/>
    <n v="15079442000"/>
    <s v="Saturday, May 7, 2022"/>
    <s v="Cash"/>
    <n v="144"/>
    <n v="1.5"/>
    <n v="1"/>
    <n v="144"/>
    <n v="1.5"/>
    <n v="1"/>
    <n v="1.5"/>
    <n v="1.5"/>
    <d v="2022-05-07T00:00:00"/>
    <x v="29"/>
    <x v="3"/>
    <x v="3"/>
    <b v="1"/>
    <n v="1.5"/>
  </r>
  <r>
    <s v="Processed"/>
    <s v="VJ300320611"/>
    <x v="0"/>
    <x v="0"/>
    <s v="Robert Irvine's - Fit Crunch -  Chocolate Pea"/>
    <s v="Food"/>
    <n v="15079728145"/>
    <s v="Saturday, May 7, 2022"/>
    <s v="Credit"/>
    <n v="138"/>
    <n v="2"/>
    <n v="1"/>
    <n v="138"/>
    <n v="2"/>
    <n v="1"/>
    <n v="2"/>
    <n v="2"/>
    <d v="2022-05-07T00:00:00"/>
    <x v="21"/>
    <x v="1"/>
    <x v="1"/>
    <b v="1"/>
    <n v="2"/>
  </r>
  <r>
    <s v="Processed"/>
    <s v="VJ300205292"/>
    <x v="0"/>
    <x v="1"/>
    <s v="KitKat - Crisp Wafers"/>
    <s v="Food"/>
    <n v="15079745792"/>
    <s v="Saturday, May 7, 2022"/>
    <s v="Credit"/>
    <n v="130"/>
    <n v="2"/>
    <n v="2"/>
    <n v="130"/>
    <n v="2"/>
    <n v="2"/>
    <n v="4"/>
    <n v="5.5"/>
    <d v="2022-05-07T00:00:00"/>
    <x v="10"/>
    <x v="1"/>
    <x v="1"/>
    <b v="1"/>
    <n v="2"/>
  </r>
  <r>
    <s v="Processed"/>
    <s v="VJ300205292"/>
    <x v="0"/>
    <x v="1"/>
    <s v="SunChips Multigrain - Original"/>
    <s v="Food"/>
    <n v="15079745792"/>
    <s v="Saturday, May 7, 2022"/>
    <s v="Credit"/>
    <n v="112"/>
    <n v="1.5"/>
    <n v="1"/>
    <n v="112"/>
    <n v="1.5"/>
    <n v="1"/>
    <n v="1.5"/>
    <n v="5.5"/>
    <d v="2022-05-07T00:00:00"/>
    <x v="60"/>
    <x v="1"/>
    <x v="1"/>
    <b v="1"/>
    <n v="1.5"/>
  </r>
  <r>
    <s v="Processed"/>
    <s v="VJ300320611"/>
    <x v="0"/>
    <x v="0"/>
    <s v="Takis - Hot Chilli Pepper &amp; Lime"/>
    <s v="Food"/>
    <n v="15079846267"/>
    <s v="Saturday, May 7, 2022"/>
    <s v="Cash"/>
    <n v="123"/>
    <n v="1.5"/>
    <n v="1"/>
    <n v="123"/>
    <n v="1.5"/>
    <n v="1"/>
    <n v="1.5"/>
    <n v="1.5"/>
    <d v="2022-05-07T00:00:00"/>
    <x v="1"/>
    <x v="1"/>
    <x v="1"/>
    <b v="1"/>
    <n v="1.5"/>
  </r>
  <r>
    <s v="Processed"/>
    <s v="VJ300205292"/>
    <x v="0"/>
    <x v="1"/>
    <s v="Poland Springs Water"/>
    <s v="Water"/>
    <n v="15079848801"/>
    <s v="Saturday, May 7, 2022"/>
    <s v="Credit"/>
    <n v="144"/>
    <n v="1.5"/>
    <n v="1"/>
    <n v="144"/>
    <n v="1.5"/>
    <n v="1"/>
    <n v="1.5"/>
    <n v="1.5"/>
    <d v="2022-05-07T00:00:00"/>
    <x v="29"/>
    <x v="3"/>
    <x v="3"/>
    <b v="1"/>
    <n v="1.5"/>
  </r>
  <r>
    <s v="Processed"/>
    <s v="VJ300205292"/>
    <x v="0"/>
    <x v="1"/>
    <s v="Vitamin Water - Squeezed Lemonade"/>
    <s v="Water"/>
    <n v="15079869003"/>
    <s v="Saturday, May 7, 2022"/>
    <s v="Credit"/>
    <n v="147"/>
    <n v="2.75"/>
    <n v="1"/>
    <n v="147"/>
    <n v="2.75"/>
    <n v="1"/>
    <n v="2.75"/>
    <n v="2.75"/>
    <d v="2022-05-07T00:00:00"/>
    <x v="66"/>
    <x v="3"/>
    <x v="3"/>
    <b v="1"/>
    <n v="2.75"/>
  </r>
  <r>
    <s v="Processed"/>
    <s v="VJ300320611"/>
    <x v="0"/>
    <x v="0"/>
    <s v="Oreo Mini"/>
    <s v="Food"/>
    <n v="15079880950"/>
    <s v="Saturday, May 7, 2022"/>
    <s v="Cash"/>
    <n v="122"/>
    <n v="2"/>
    <n v="1"/>
    <n v="122"/>
    <n v="2"/>
    <n v="1"/>
    <n v="2"/>
    <n v="2"/>
    <d v="2022-05-07T00:00:00"/>
    <x v="18"/>
    <x v="1"/>
    <x v="1"/>
    <b v="1"/>
    <n v="2"/>
  </r>
  <r>
    <s v="Processed"/>
    <s v="VJ300205292"/>
    <x v="0"/>
    <x v="1"/>
    <s v="Poland Springs Water"/>
    <s v="Water"/>
    <n v="15079984684"/>
    <s v="Saturday, May 7, 2022"/>
    <s v="Cash"/>
    <n v="144"/>
    <n v="1.5"/>
    <n v="1"/>
    <n v="144"/>
    <n v="1.5"/>
    <n v="1"/>
    <n v="1.5"/>
    <n v="1.5"/>
    <d v="2022-05-07T00:00:00"/>
    <x v="29"/>
    <x v="3"/>
    <x v="3"/>
    <b v="1"/>
    <n v="1.5"/>
  </r>
  <r>
    <s v="Processed"/>
    <s v="VJ300320611"/>
    <x v="0"/>
    <x v="0"/>
    <s v="Miss Vickie's Potato Chip - Sea Salt Original"/>
    <s v="Food"/>
    <n v="15079993392"/>
    <s v="Saturday, May 7, 2022"/>
    <s v="Cash"/>
    <n v="114"/>
    <n v="1.5"/>
    <n v="1"/>
    <n v="114"/>
    <n v="1.5"/>
    <n v="1"/>
    <n v="1.5"/>
    <n v="1.5"/>
    <d v="2022-05-07T00:00:00"/>
    <x v="13"/>
    <x v="1"/>
    <x v="1"/>
    <b v="1"/>
    <n v="1.5"/>
  </r>
  <r>
    <s v="Processed"/>
    <s v="VJ300320611"/>
    <x v="0"/>
    <x v="0"/>
    <s v="Vitamin Water - XXX Acai BB Pomegranate"/>
    <s v="Water"/>
    <n v="15079996434"/>
    <s v="Saturday, May 7, 2022"/>
    <s v="Cash"/>
    <n v="147"/>
    <n v="2.75"/>
    <n v="1"/>
    <n v="147"/>
    <n v="2.75"/>
    <n v="1"/>
    <n v="2.75"/>
    <n v="2.75"/>
    <d v="2022-05-07T00:00:00"/>
    <x v="15"/>
    <x v="3"/>
    <x v="3"/>
    <b v="1"/>
    <n v="2.75"/>
  </r>
  <r>
    <s v="Processed"/>
    <s v="VJ300205292"/>
    <x v="0"/>
    <x v="1"/>
    <s v="Poland Springs Water"/>
    <s v="Water"/>
    <n v="15080052946"/>
    <s v="Saturday, May 7, 2022"/>
    <s v="Cash"/>
    <n v="144"/>
    <n v="1.5"/>
    <n v="1"/>
    <n v="144"/>
    <n v="1.5"/>
    <n v="1"/>
    <n v="1.5"/>
    <n v="1.5"/>
    <d v="2022-05-07T00:00:00"/>
    <x v="29"/>
    <x v="3"/>
    <x v="3"/>
    <b v="1"/>
    <n v="1.5"/>
  </r>
  <r>
    <s v="Processed"/>
    <s v="VJ300320611"/>
    <x v="0"/>
    <x v="0"/>
    <s v="Miss Vickie's Potato Chip - Sea Salt Original"/>
    <s v="Food"/>
    <n v="15081388928"/>
    <s v="Sunday, May 8, 2022"/>
    <s v="Cash"/>
    <n v="113"/>
    <n v="1.5"/>
    <n v="1"/>
    <n v="113"/>
    <n v="1.5"/>
    <n v="1"/>
    <n v="1.5"/>
    <n v="1.5"/>
    <d v="2022-05-08T00:00:00"/>
    <x v="13"/>
    <x v="1"/>
    <x v="1"/>
    <b v="1"/>
    <n v="1.5"/>
  </r>
  <r>
    <s v="Processed"/>
    <s v="VJ300320692"/>
    <x v="3"/>
    <x v="4"/>
    <s v="Pop Corners - Spicy Queso"/>
    <s v="Food"/>
    <n v="15081541674"/>
    <s v="Sunday, May 8, 2022"/>
    <s v="Cash"/>
    <n v="112"/>
    <n v="1.5"/>
    <n v="1"/>
    <n v="112"/>
    <n v="1.5"/>
    <n v="1"/>
    <n v="1.5"/>
    <n v="1.5"/>
    <d v="2022-05-08T00:00:00"/>
    <x v="118"/>
    <x v="1"/>
    <x v="1"/>
    <b v="1"/>
    <n v="1.5"/>
  </r>
  <r>
    <s v="Processed"/>
    <s v="VJ300320611"/>
    <x v="0"/>
    <x v="0"/>
    <s v="BodyArmor LYTE - Strawberry Lemonade"/>
    <s v="Water"/>
    <n v="15081631738"/>
    <s v="Sunday, May 8, 2022"/>
    <s v="Credit"/>
    <n v="145"/>
    <n v="2.75"/>
    <n v="1"/>
    <n v="145"/>
    <n v="2.75"/>
    <n v="1"/>
    <n v="2.75"/>
    <n v="2.75"/>
    <d v="2022-05-08T00:00:00"/>
    <x v="131"/>
    <x v="3"/>
    <x v="3"/>
    <b v="1"/>
    <n v="2.75"/>
  </r>
  <r>
    <s v="Processed"/>
    <s v="VJ300320692"/>
    <x v="3"/>
    <x v="4"/>
    <s v="Takis - Hot Chilli Pepper &amp; Lime"/>
    <s v="Food"/>
    <n v="15081654802"/>
    <s v="Sunday, May 8, 2022"/>
    <s v="Cash"/>
    <n v="114"/>
    <n v="1.5"/>
    <n v="1"/>
    <n v="114"/>
    <n v="1.5"/>
    <n v="1"/>
    <n v="1.5"/>
    <n v="1.5"/>
    <d v="2022-05-08T00:00:00"/>
    <x v="1"/>
    <x v="1"/>
    <x v="1"/>
    <b v="1"/>
    <n v="1.5"/>
  </r>
  <r>
    <s v="Processed"/>
    <s v="VJ300320692"/>
    <x v="3"/>
    <x v="4"/>
    <s v="Genius Keto Bar - Chocolate Dream"/>
    <s v="Food"/>
    <n v="15081666052"/>
    <s v="Sunday, May 8, 2022"/>
    <s v="Credit"/>
    <n v="136"/>
    <n v="2"/>
    <n v="1"/>
    <n v="136"/>
    <n v="2"/>
    <n v="1"/>
    <n v="2"/>
    <n v="2"/>
    <d v="2022-05-08T00:00:00"/>
    <x v="96"/>
    <x v="1"/>
    <x v="1"/>
    <b v="1"/>
    <n v="2"/>
  </r>
  <r>
    <s v="Processed"/>
    <s v="VJ300320692"/>
    <x v="3"/>
    <x v="4"/>
    <s v="Pop Corners - Spicy Queso"/>
    <s v="Food"/>
    <n v="15081670180"/>
    <s v="Sunday, May 8, 2022"/>
    <s v="Cash"/>
    <n v="112"/>
    <n v="1.5"/>
    <n v="1"/>
    <n v="112"/>
    <n v="1.5"/>
    <n v="1"/>
    <n v="1.5"/>
    <n v="1.5"/>
    <d v="2022-05-08T00:00:00"/>
    <x v="118"/>
    <x v="1"/>
    <x v="1"/>
    <b v="1"/>
    <n v="1.5"/>
  </r>
  <r>
    <s v="Processed"/>
    <s v="VJ300320692"/>
    <x v="3"/>
    <x v="4"/>
    <s v="Coca Cola - Zero Sugar"/>
    <s v="Carbonated"/>
    <n v="15081744782"/>
    <s v="Sunday, May 8, 2022"/>
    <s v="Credit"/>
    <n v="142"/>
    <n v="1.5"/>
    <n v="2"/>
    <n v="142"/>
    <n v="1.5"/>
    <n v="2"/>
    <n v="3"/>
    <n v="3"/>
    <d v="2022-05-08T00:00:00"/>
    <x v="44"/>
    <x v="0"/>
    <x v="0"/>
    <b v="1"/>
    <n v="1.5"/>
  </r>
  <r>
    <s v="Processed"/>
    <s v="VJ300205292"/>
    <x v="0"/>
    <x v="1"/>
    <s v="Poland Springs Water"/>
    <s v="Water"/>
    <n v="15081764307"/>
    <s v="Sunday, May 8, 2022"/>
    <s v="Cash"/>
    <n v="144"/>
    <n v="1.5"/>
    <n v="1"/>
    <n v="144"/>
    <n v="1.5"/>
    <n v="1"/>
    <n v="1.5"/>
    <n v="1.5"/>
    <d v="2022-05-08T00:00:00"/>
    <x v="29"/>
    <x v="3"/>
    <x v="3"/>
    <b v="1"/>
    <n v="1.5"/>
  </r>
  <r>
    <s v="Processed"/>
    <s v="VJ300320692"/>
    <x v="3"/>
    <x v="4"/>
    <s v="Kinder - Bueno - Crispy Creamy Chocolate"/>
    <s v="Food"/>
    <n v="15081820468"/>
    <s v="Sunday, May 8, 2022"/>
    <s v="Cash"/>
    <n v="135"/>
    <n v="2"/>
    <n v="1"/>
    <n v="135"/>
    <n v="2"/>
    <n v="1"/>
    <n v="2"/>
    <n v="2"/>
    <d v="2022-05-08T00:00:00"/>
    <x v="78"/>
    <x v="1"/>
    <x v="1"/>
    <b v="1"/>
    <n v="2"/>
  </r>
  <r>
    <s v="Processed"/>
    <s v="VJ300320692"/>
    <x v="3"/>
    <x v="4"/>
    <s v="Genius Keto Bar - Chocolate Dream"/>
    <s v="Food"/>
    <n v="15081834199"/>
    <s v="Sunday, May 8, 2022"/>
    <s v="Cash"/>
    <n v="136"/>
    <n v="2"/>
    <n v="1"/>
    <n v="136"/>
    <n v="2"/>
    <n v="1"/>
    <n v="2"/>
    <n v="2"/>
    <d v="2022-05-08T00:00:00"/>
    <x v="96"/>
    <x v="1"/>
    <x v="1"/>
    <b v="1"/>
    <n v="2"/>
  </r>
  <r>
    <s v="Processed"/>
    <s v="VJ300320692"/>
    <x v="3"/>
    <x v="4"/>
    <s v="Starbucks Doubleshot Energy - Mocha"/>
    <s v="Non Carbonated"/>
    <n v="15081994479"/>
    <s v="Sunday, May 8, 2022"/>
    <s v="Cash"/>
    <n v="146"/>
    <n v="3.5"/>
    <n v="1"/>
    <n v="146"/>
    <n v="3.5"/>
    <n v="1"/>
    <n v="3.5"/>
    <n v="3.5"/>
    <d v="2022-05-08T00:00:00"/>
    <x v="88"/>
    <x v="2"/>
    <x v="2"/>
    <b v="1"/>
    <n v="3.5"/>
  </r>
  <r>
    <s v="Processed"/>
    <s v="VJ300205292"/>
    <x v="0"/>
    <x v="1"/>
    <s v="Takis - Hot Chilli Pepper &amp; Lime"/>
    <s v="Food"/>
    <n v="15082184423"/>
    <s v="Sunday, May 8, 2022"/>
    <s v="Cash"/>
    <n v="124"/>
    <n v="1.5"/>
    <n v="1"/>
    <n v="124"/>
    <n v="1.5"/>
    <n v="1"/>
    <n v="1.5"/>
    <n v="1.5"/>
    <d v="2022-05-08T00:00:00"/>
    <x v="1"/>
    <x v="1"/>
    <x v="1"/>
    <b v="1"/>
    <n v="1.5"/>
  </r>
  <r>
    <s v="Processed"/>
    <s v="VJ300205292"/>
    <x v="0"/>
    <x v="1"/>
    <s v="Takis - Hot Chilli Pepper &amp; Lime"/>
    <s v="Food"/>
    <n v="15082191092"/>
    <s v="Sunday, May 8, 2022"/>
    <s v="Cash"/>
    <n v="124"/>
    <n v="1.5"/>
    <n v="1"/>
    <n v="124"/>
    <n v="1.5"/>
    <n v="1"/>
    <n v="1.5"/>
    <n v="1.5"/>
    <d v="2022-05-08T00:00:00"/>
    <x v="1"/>
    <x v="1"/>
    <x v="1"/>
    <b v="1"/>
    <n v="1.5"/>
  </r>
  <r>
    <s v="Processed"/>
    <s v="VJ300320692"/>
    <x v="3"/>
    <x v="4"/>
    <s v="Goldfish Baked - Cheddar"/>
    <s v="Food"/>
    <n v="15082237986"/>
    <s v="Sunday, May 8, 2022"/>
    <s v="Cash"/>
    <n v="122"/>
    <n v="1.25"/>
    <n v="1"/>
    <n v="122"/>
    <n v="1.25"/>
    <n v="1"/>
    <n v="1.25"/>
    <n v="1.25"/>
    <d v="2022-05-08T00:00:00"/>
    <x v="139"/>
    <x v="1"/>
    <x v="1"/>
    <b v="1"/>
    <n v="1.25"/>
  </r>
  <r>
    <s v="Processed"/>
    <s v="VJ300320692"/>
    <x v="3"/>
    <x v="4"/>
    <s v="Lenny &amp; Larrys - Chocolate Chip"/>
    <s v="Food"/>
    <n v="15082243596"/>
    <s v="Sunday, May 8, 2022"/>
    <s v="Cash"/>
    <n v="158"/>
    <n v="2"/>
    <n v="1"/>
    <n v="158"/>
    <n v="2"/>
    <n v="1"/>
    <n v="2"/>
    <n v="2"/>
    <d v="2022-05-08T00:00:00"/>
    <x v="134"/>
    <x v="1"/>
    <x v="1"/>
    <b v="1"/>
    <n v="2"/>
  </r>
  <r>
    <s v="Processed"/>
    <s v="VJ300320692"/>
    <x v="3"/>
    <x v="4"/>
    <s v="Snapple Diet Tea - Raspberry"/>
    <s v="Non Carbonated"/>
    <n v="15082265701"/>
    <s v="Sunday, May 8, 2022"/>
    <s v="Credit"/>
    <n v="147"/>
    <n v="2.5"/>
    <n v="1"/>
    <n v="147"/>
    <n v="2.5"/>
    <n v="1"/>
    <n v="2.5"/>
    <n v="2.5"/>
    <d v="2022-05-08T00:00:00"/>
    <x v="31"/>
    <x v="2"/>
    <x v="2"/>
    <b v="1"/>
    <n v="2.5"/>
  </r>
  <r>
    <s v="Processed"/>
    <s v="VJ300320692"/>
    <x v="3"/>
    <x v="4"/>
    <s v="Kinder - Bueno - Crispy Creamy Chocolate"/>
    <s v="Food"/>
    <n v="15082268749"/>
    <s v="Sunday, May 8, 2022"/>
    <s v="Credit"/>
    <n v="135"/>
    <n v="2"/>
    <n v="1"/>
    <n v="135"/>
    <n v="2"/>
    <n v="1"/>
    <n v="2"/>
    <n v="2"/>
    <d v="2022-05-08T00:00:00"/>
    <x v="78"/>
    <x v="1"/>
    <x v="1"/>
    <b v="1"/>
    <n v="2"/>
  </r>
  <r>
    <s v="Processed"/>
    <s v="VJ300320692"/>
    <x v="3"/>
    <x v="4"/>
    <s v="Takis - Hot Chilli Pepper &amp; Lime"/>
    <s v="Food"/>
    <n v="15082271932"/>
    <s v="Sunday, May 8, 2022"/>
    <s v="Credit"/>
    <n v="114"/>
    <n v="1.5"/>
    <n v="1"/>
    <n v="114"/>
    <n v="1.5"/>
    <n v="1"/>
    <n v="1.5"/>
    <n v="1.5"/>
    <d v="2022-05-08T00:00:00"/>
    <x v="1"/>
    <x v="1"/>
    <x v="1"/>
    <b v="1"/>
    <n v="1.5"/>
  </r>
  <r>
    <s v="Processed"/>
    <s v="VJ300205292"/>
    <x v="0"/>
    <x v="1"/>
    <s v="Spindrift - Sparkling Water  Lime"/>
    <s v="Carbonated"/>
    <n v="15082323208"/>
    <s v="Sunday, May 8, 2022"/>
    <s v="Credit"/>
    <n v="141"/>
    <n v="1.5"/>
    <n v="1"/>
    <n v="141"/>
    <n v="1.5"/>
    <n v="1"/>
    <n v="1.5"/>
    <n v="1.5"/>
    <d v="2022-05-08T00:00:00"/>
    <x v="12"/>
    <x v="0"/>
    <x v="0"/>
    <b v="1"/>
    <n v="1.5"/>
  </r>
  <r>
    <s v="Processed"/>
    <s v="VJ300205292"/>
    <x v="0"/>
    <x v="1"/>
    <s v="Spindrift - Sparkling Water  Lime"/>
    <s v="Carbonated"/>
    <n v="15082324651"/>
    <s v="Sunday, May 8, 2022"/>
    <s v="Credit"/>
    <n v="141"/>
    <n v="1.5"/>
    <n v="1"/>
    <n v="141"/>
    <n v="1.5"/>
    <n v="1"/>
    <n v="1.5"/>
    <n v="1.5"/>
    <d v="2022-05-08T00:00:00"/>
    <x v="12"/>
    <x v="0"/>
    <x v="0"/>
    <b v="1"/>
    <n v="1.5"/>
  </r>
  <r>
    <s v="Processed"/>
    <s v="VJ300320611"/>
    <x v="0"/>
    <x v="0"/>
    <s v="Takis - Hot Chilli Pepper &amp; Lime"/>
    <s v="Food"/>
    <n v="15082478194"/>
    <s v="Sunday, May 8, 2022"/>
    <s v="Cash"/>
    <n v="123"/>
    <n v="1.5"/>
    <n v="1"/>
    <n v="123"/>
    <n v="1.5"/>
    <n v="1"/>
    <n v="1.5"/>
    <n v="1.5"/>
    <d v="2022-05-08T00:00:00"/>
    <x v="1"/>
    <x v="1"/>
    <x v="1"/>
    <b v="1"/>
    <n v="1.5"/>
  </r>
  <r>
    <s v="Processed"/>
    <s v="VJ300320611"/>
    <x v="0"/>
    <x v="0"/>
    <s v="Takis - Hot Chilli Pepper &amp; Lime"/>
    <s v="Food"/>
    <n v="15082478368"/>
    <s v="Sunday, May 8, 2022"/>
    <s v="Cash"/>
    <n v="123"/>
    <n v="1.5"/>
    <n v="1"/>
    <n v="123"/>
    <n v="1.5"/>
    <n v="1"/>
    <n v="1.5"/>
    <n v="1.5"/>
    <d v="2022-05-08T00:00:00"/>
    <x v="1"/>
    <x v="1"/>
    <x v="1"/>
    <b v="1"/>
    <n v="1.5"/>
  </r>
  <r>
    <s v="Processed"/>
    <s v="VJ300320611"/>
    <x v="0"/>
    <x v="0"/>
    <s v="KitKat - Crisp Wafers"/>
    <s v="Food"/>
    <n v="15082530805"/>
    <s v="Sunday, May 8, 2022"/>
    <s v="Credit"/>
    <n v="135"/>
    <n v="2"/>
    <n v="1"/>
    <n v="135"/>
    <n v="2"/>
    <n v="1"/>
    <n v="2"/>
    <n v="2"/>
    <d v="2022-05-08T00:00:00"/>
    <x v="10"/>
    <x v="1"/>
    <x v="1"/>
    <b v="1"/>
    <n v="2"/>
  </r>
  <r>
    <s v="Processed"/>
    <s v="VJ300320686"/>
    <x v="1"/>
    <x v="2"/>
    <s v="RXBAR - Protein Bar - Chocolate Sea Salt"/>
    <s v="Food"/>
    <n v="15084101314"/>
    <s v="Monday, May 9, 2022"/>
    <s v="Cash"/>
    <n v="133"/>
    <n v="2"/>
    <n v="1"/>
    <n v="133"/>
    <n v="2"/>
    <n v="1"/>
    <n v="2"/>
    <n v="2"/>
    <d v="2022-05-09T00:00:00"/>
    <x v="87"/>
    <x v="1"/>
    <x v="1"/>
    <b v="1"/>
    <n v="2"/>
  </r>
  <r>
    <s v="Processed"/>
    <s v="VJ300320686"/>
    <x v="1"/>
    <x v="2"/>
    <s v="Wonderful Pistachios - Variety"/>
    <s v="Food"/>
    <n v="15084429932"/>
    <s v="Monday, May 9, 2022"/>
    <s v="Cash"/>
    <n v="138"/>
    <n v="2"/>
    <n v="1"/>
    <n v="138"/>
    <n v="2"/>
    <n v="1"/>
    <n v="2"/>
    <n v="2"/>
    <d v="2022-05-09T00:00:00"/>
    <x v="11"/>
    <x v="1"/>
    <x v="1"/>
    <b v="1"/>
    <n v="2"/>
  </r>
  <r>
    <s v="Processed"/>
    <s v="VJ300320686"/>
    <x v="1"/>
    <x v="2"/>
    <s v="Wonderful Pistachios - Variety"/>
    <s v="Food"/>
    <n v="15084751108"/>
    <s v="Monday, May 9, 2022"/>
    <s v="Cash"/>
    <n v="138"/>
    <n v="2"/>
    <n v="1"/>
    <n v="138"/>
    <n v="2"/>
    <n v="1"/>
    <n v="2"/>
    <n v="2"/>
    <d v="2022-05-09T00:00:00"/>
    <x v="11"/>
    <x v="1"/>
    <x v="1"/>
    <b v="1"/>
    <n v="2"/>
  </r>
  <r>
    <s v="Processed"/>
    <s v="VJ300320686"/>
    <x v="1"/>
    <x v="2"/>
    <s v="Wonderful Pistachios - Variety"/>
    <s v="Food"/>
    <n v="15085132414"/>
    <s v="Monday, May 9, 2022"/>
    <s v="Cash"/>
    <n v="138"/>
    <n v="2"/>
    <n v="1"/>
    <n v="138"/>
    <n v="2"/>
    <n v="1"/>
    <n v="2"/>
    <n v="2"/>
    <d v="2022-05-09T00:00:00"/>
    <x v="11"/>
    <x v="1"/>
    <x v="1"/>
    <b v="1"/>
    <n v="2"/>
  </r>
  <r>
    <s v="Processed"/>
    <s v="VJ300320692"/>
    <x v="3"/>
    <x v="4"/>
    <s v="Goldfish Baked - Cheddar"/>
    <s v="Food"/>
    <n v="15085478972"/>
    <s v="Monday, May 9, 2022"/>
    <s v="Cash"/>
    <n v="122"/>
    <n v="1.25"/>
    <n v="1"/>
    <n v="122"/>
    <n v="1.25"/>
    <n v="1"/>
    <n v="1.25"/>
    <n v="1.25"/>
    <d v="2022-05-09T00:00:00"/>
    <x v="139"/>
    <x v="1"/>
    <x v="1"/>
    <b v="1"/>
    <n v="1.25"/>
  </r>
  <r>
    <s v="Processed"/>
    <s v="VJ300320686"/>
    <x v="1"/>
    <x v="2"/>
    <s v="Robert Irvine's - Fit Crunch -  Chocolate Pea"/>
    <s v="Food"/>
    <n v="15085613363"/>
    <s v="Monday, May 9, 2022"/>
    <s v="Credit"/>
    <n v="132"/>
    <n v="2"/>
    <n v="1"/>
    <n v="132"/>
    <n v="2"/>
    <n v="1"/>
    <n v="2"/>
    <n v="2"/>
    <d v="2022-05-09T00:00:00"/>
    <x v="21"/>
    <x v="1"/>
    <x v="1"/>
    <b v="1"/>
    <n v="2"/>
  </r>
  <r>
    <s v="Processed"/>
    <s v="VJ300320692"/>
    <x v="3"/>
    <x v="4"/>
    <s v="Iberia Coconut Water"/>
    <s v="Non Carbonated"/>
    <n v="15085710762"/>
    <s v="Monday, May 9, 2022"/>
    <s v="Credit"/>
    <n v="140"/>
    <n v="2"/>
    <n v="1"/>
    <n v="140"/>
    <n v="2"/>
    <n v="1"/>
    <n v="2"/>
    <n v="4"/>
    <d v="2022-05-09T00:00:00"/>
    <x v="93"/>
    <x v="2"/>
    <x v="2"/>
    <b v="1"/>
    <n v="2"/>
  </r>
  <r>
    <s v="Processed"/>
    <s v="VJ300320692"/>
    <x v="3"/>
    <x v="4"/>
    <s v="Wonderful Pistachios - Variety"/>
    <s v="Food"/>
    <n v="15085710762"/>
    <s v="Monday, May 9, 2022"/>
    <s v="Credit"/>
    <n v="134"/>
    <n v="2"/>
    <n v="1"/>
    <n v="134"/>
    <n v="2"/>
    <n v="1"/>
    <n v="2"/>
    <n v="4"/>
    <d v="2022-05-09T00:00:00"/>
    <x v="11"/>
    <x v="1"/>
    <x v="1"/>
    <b v="1"/>
    <n v="2"/>
  </r>
  <r>
    <s v="Processed"/>
    <s v="VJ300320609"/>
    <x v="2"/>
    <x v="3"/>
    <s v="Nutri Grain Apple Cinnamon"/>
    <s v="Food"/>
    <n v="15085799497"/>
    <s v="Monday, May 9, 2022"/>
    <s v="Credit"/>
    <n v="135"/>
    <n v="1.5"/>
    <n v="1"/>
    <n v="135"/>
    <n v="1.5"/>
    <n v="1"/>
    <n v="1.5"/>
    <n v="2.75"/>
    <d v="2022-05-09T00:00:00"/>
    <x v="125"/>
    <x v="1"/>
    <x v="1"/>
    <b v="1"/>
    <n v="1.5"/>
  </r>
  <r>
    <s v="Processed"/>
    <s v="VJ300320609"/>
    <x v="2"/>
    <x v="3"/>
    <s v="Chum Fruit Bites - Mango/Strawberry"/>
    <s v="Food"/>
    <n v="15085799497"/>
    <s v="Monday, May 9, 2022"/>
    <s v="Credit"/>
    <n v="132"/>
    <n v="1.25"/>
    <n v="1"/>
    <n v="132"/>
    <n v="1.25"/>
    <n v="1"/>
    <n v="1.25"/>
    <n v="2.75"/>
    <d v="2022-05-09T00:00:00"/>
    <x v="30"/>
    <x v="1"/>
    <x v="1"/>
    <b v="1"/>
    <n v="1.25"/>
  </r>
  <r>
    <s v="Processed"/>
    <s v="VJ300320692"/>
    <x v="3"/>
    <x v="4"/>
    <s v="CheezIt - White Cheddar"/>
    <s v="Food"/>
    <n v="15085832612"/>
    <s v="Monday, May 9, 2022"/>
    <s v="Cash"/>
    <n v="124"/>
    <n v="1.25"/>
    <n v="1"/>
    <n v="124"/>
    <n v="1.25"/>
    <n v="1"/>
    <n v="1.25"/>
    <n v="1.25"/>
    <d v="2022-05-09T00:00:00"/>
    <x v="53"/>
    <x v="1"/>
    <x v="1"/>
    <b v="1"/>
    <n v="1.25"/>
  </r>
  <r>
    <s v="Processed"/>
    <s v="VJ300320692"/>
    <x v="3"/>
    <x v="4"/>
    <s v="Snyder's of Hanover Pretzel Pieces - Hot Buff"/>
    <s v="Food"/>
    <n v="15085834709"/>
    <s v="Monday, May 9, 2022"/>
    <s v="Cash"/>
    <n v="121"/>
    <n v="2"/>
    <n v="1"/>
    <n v="121"/>
    <n v="2"/>
    <n v="1"/>
    <n v="2"/>
    <n v="2"/>
    <d v="2022-05-09T00:00:00"/>
    <x v="137"/>
    <x v="1"/>
    <x v="1"/>
    <b v="1"/>
    <n v="2"/>
  </r>
  <r>
    <s v="Processed"/>
    <s v="VJ300320692"/>
    <x v="3"/>
    <x v="4"/>
    <s v="Kinder - Bueno - Crispy Creamy Chocolate"/>
    <s v="Food"/>
    <n v="15085839179"/>
    <s v="Monday, May 9, 2022"/>
    <s v="Cash"/>
    <n v="135"/>
    <n v="2"/>
    <n v="1"/>
    <n v="135"/>
    <n v="2"/>
    <n v="1"/>
    <n v="2"/>
    <n v="2"/>
    <d v="2022-05-09T00:00:00"/>
    <x v="78"/>
    <x v="1"/>
    <x v="1"/>
    <b v="1"/>
    <n v="2"/>
  </r>
  <r>
    <s v="Processed"/>
    <s v="VJ300320692"/>
    <x v="3"/>
    <x v="4"/>
    <s v="Goldfish Baked - Cheddar"/>
    <s v="Food"/>
    <n v="15085937831"/>
    <s v="Monday, May 9, 2022"/>
    <s v="Cash"/>
    <n v="122"/>
    <n v="1.25"/>
    <n v="1"/>
    <n v="122"/>
    <n v="1.25"/>
    <n v="1"/>
    <n v="1.25"/>
    <n v="1.25"/>
    <d v="2022-05-09T00:00:00"/>
    <x v="139"/>
    <x v="1"/>
    <x v="1"/>
    <b v="1"/>
    <n v="1.25"/>
  </r>
  <r>
    <s v="Processed"/>
    <s v="VJ300320692"/>
    <x v="3"/>
    <x v="4"/>
    <s v="Robert Irvine's - Fit Crunch -  Chocolate Pea"/>
    <s v="Food"/>
    <n v="15085975286"/>
    <s v="Monday, May 9, 2022"/>
    <s v="Cash"/>
    <n v="131"/>
    <n v="2"/>
    <n v="1"/>
    <n v="131"/>
    <n v="2"/>
    <n v="1"/>
    <n v="2"/>
    <n v="2"/>
    <d v="2022-05-09T00:00:00"/>
    <x v="21"/>
    <x v="1"/>
    <x v="1"/>
    <b v="1"/>
    <n v="2"/>
  </r>
  <r>
    <s v="Processed"/>
    <s v="VJ300320686"/>
    <x v="1"/>
    <x v="2"/>
    <s v="Miss Vickie's Potato Chip - Sea Salt &amp; Vinega"/>
    <s v="Food"/>
    <n v="15086079153"/>
    <s v="Monday, May 9, 2022"/>
    <s v="Cash"/>
    <n v="110"/>
    <n v="1.5"/>
    <n v="1"/>
    <n v="110"/>
    <n v="1.5"/>
    <n v="1"/>
    <n v="1.5"/>
    <n v="1.5"/>
    <d v="2022-05-09T00:00:00"/>
    <x v="3"/>
    <x v="1"/>
    <x v="1"/>
    <b v="1"/>
    <n v="1.5"/>
  </r>
  <r>
    <s v="Processed"/>
    <s v="VJ300320686"/>
    <x v="1"/>
    <x v="2"/>
    <s v="CheezIt - Cheddar Sour Cream and Onion"/>
    <s v="Food"/>
    <n v="15086082764"/>
    <s v="Monday, May 9, 2022"/>
    <s v="Cash"/>
    <n v="125"/>
    <n v="1.5"/>
    <n v="1"/>
    <n v="125"/>
    <n v="1.5"/>
    <n v="1"/>
    <n v="1.5"/>
    <n v="1.5"/>
    <d v="2022-05-09T00:00:00"/>
    <x v="86"/>
    <x v="1"/>
    <x v="1"/>
    <b v="1"/>
    <n v="1.5"/>
  </r>
  <r>
    <s v="Processed"/>
    <s v="VJ300320686"/>
    <x v="1"/>
    <x v="2"/>
    <s v="Miss Vickie's Potato Chip - Sea Salt &amp; Vinega"/>
    <s v="Food"/>
    <n v="15086246220"/>
    <s v="Monday, May 9, 2022"/>
    <s v="Credit"/>
    <n v="110"/>
    <n v="1.5"/>
    <n v="1"/>
    <n v="110"/>
    <n v="1.5"/>
    <n v="1"/>
    <n v="1.5"/>
    <n v="3"/>
    <d v="2022-05-09T00:00:00"/>
    <x v="3"/>
    <x v="1"/>
    <x v="1"/>
    <b v="1"/>
    <n v="1.5"/>
  </r>
  <r>
    <s v="Processed"/>
    <s v="VJ300320686"/>
    <x v="1"/>
    <x v="2"/>
    <s v="CheezIt - Cheddar Sour Cream and Onion"/>
    <s v="Food"/>
    <n v="15086246220"/>
    <s v="Monday, May 9, 2022"/>
    <s v="Credit"/>
    <n v="125"/>
    <n v="1.5"/>
    <n v="1"/>
    <n v="125"/>
    <n v="1.5"/>
    <n v="1"/>
    <n v="1.5"/>
    <n v="3"/>
    <d v="2022-05-09T00:00:00"/>
    <x v="86"/>
    <x v="1"/>
    <x v="1"/>
    <b v="1"/>
    <n v="1.5"/>
  </r>
  <r>
    <s v="Processed"/>
    <s v="VJ300320686"/>
    <x v="1"/>
    <x v="2"/>
    <s v="Wonderful Pistachios - Variety"/>
    <s v="Food"/>
    <n v="15086263041"/>
    <s v="Monday, May 9, 2022"/>
    <s v="Cash"/>
    <n v="138"/>
    <n v="2"/>
    <n v="1"/>
    <n v="138"/>
    <n v="2"/>
    <n v="1"/>
    <n v="2"/>
    <n v="2"/>
    <d v="2022-05-09T00:00:00"/>
    <x v="11"/>
    <x v="1"/>
    <x v="1"/>
    <b v="1"/>
    <n v="2"/>
  </r>
  <r>
    <s v="Processed"/>
    <s v="VJ300320692"/>
    <x v="3"/>
    <x v="4"/>
    <s v="Poland Springs Water"/>
    <s v="Water"/>
    <n v="15086670377"/>
    <s v="Monday, May 9, 2022"/>
    <s v="Cash"/>
    <n v="144"/>
    <n v="1.5"/>
    <n v="1"/>
    <n v="144"/>
    <n v="1.5"/>
    <n v="1"/>
    <n v="1.5"/>
    <n v="1.5"/>
    <d v="2022-05-09T00:00:00"/>
    <x v="29"/>
    <x v="3"/>
    <x v="3"/>
    <b v="1"/>
    <n v="1.5"/>
  </r>
  <r>
    <s v="Processed"/>
    <s v="VJ300320692"/>
    <x v="3"/>
    <x v="4"/>
    <s v="Starbucks Doubleshot Energy - Mocha"/>
    <s v="Non Carbonated"/>
    <n v="15086967375"/>
    <s v="Monday, May 9, 2022"/>
    <s v="Credit"/>
    <n v="146"/>
    <n v="3.5"/>
    <n v="1"/>
    <n v="146"/>
    <n v="3.5"/>
    <n v="1"/>
    <n v="3.5"/>
    <n v="3.5"/>
    <d v="2022-05-09T00:00:00"/>
    <x v="88"/>
    <x v="2"/>
    <x v="2"/>
    <b v="1"/>
    <n v="3.5"/>
  </r>
  <r>
    <s v="Processed"/>
    <s v="VJ300320611"/>
    <x v="0"/>
    <x v="0"/>
    <s v="Vitamin Water - XXX Acai BB Pomegranate"/>
    <s v="Water"/>
    <n v="15087443433"/>
    <s v="Monday, May 9, 2022"/>
    <s v="Credit"/>
    <n v="147"/>
    <n v="2.75"/>
    <n v="1"/>
    <n v="147"/>
    <n v="2.75"/>
    <n v="1"/>
    <n v="2.75"/>
    <n v="2.75"/>
    <d v="2022-05-09T00:00:00"/>
    <x v="15"/>
    <x v="3"/>
    <x v="3"/>
    <b v="1"/>
    <n v="2.75"/>
  </r>
  <r>
    <s v="Processed"/>
    <s v="VJ300205292"/>
    <x v="0"/>
    <x v="1"/>
    <s v="Monster Energy Original"/>
    <s v="Carbonated"/>
    <n v="15087013305"/>
    <s v="Monday, May 9, 2022"/>
    <s v="Cash"/>
    <n v="146"/>
    <n v="3"/>
    <n v="1"/>
    <n v="146"/>
    <n v="3"/>
    <n v="1"/>
    <n v="3"/>
    <n v="3"/>
    <d v="2022-05-09T00:00:00"/>
    <x v="5"/>
    <x v="0"/>
    <x v="0"/>
    <b v="1"/>
    <n v="3"/>
  </r>
  <r>
    <s v="Processed"/>
    <s v="VJ300320692"/>
    <x v="3"/>
    <x v="4"/>
    <s v="Starbucks Doubleshot Energy - Mocha"/>
    <s v="Non Carbonated"/>
    <n v="15087197350"/>
    <s v="Monday, May 9, 2022"/>
    <s v="Credit"/>
    <n v="146"/>
    <n v="3.5"/>
    <n v="1"/>
    <n v="146"/>
    <n v="3.5"/>
    <n v="1"/>
    <n v="3.5"/>
    <n v="3.5"/>
    <d v="2022-05-09T00:00:00"/>
    <x v="88"/>
    <x v="2"/>
    <x v="2"/>
    <b v="1"/>
    <n v="3.5"/>
  </r>
  <r>
    <s v="Processed"/>
    <s v="VJ300320692"/>
    <x v="3"/>
    <x v="4"/>
    <s v="Genius Keto Bar - Chocolate Dream"/>
    <s v="Food"/>
    <n v="15087525471"/>
    <s v="Monday, May 9, 2022"/>
    <s v="Credit"/>
    <n v="136"/>
    <n v="2"/>
    <n v="1"/>
    <n v="136"/>
    <n v="2"/>
    <n v="1"/>
    <n v="2"/>
    <n v="2"/>
    <d v="2022-05-09T00:00:00"/>
    <x v="96"/>
    <x v="1"/>
    <x v="1"/>
    <b v="1"/>
    <n v="2"/>
  </r>
  <r>
    <s v="Processed"/>
    <s v="VJ300320692"/>
    <x v="3"/>
    <x v="4"/>
    <s v="Belvita Snack Packs - Blueberry"/>
    <s v="Food"/>
    <n v="15087277780"/>
    <s v="Monday, May 9, 2022"/>
    <s v="Credit"/>
    <n v="138"/>
    <n v="1.5"/>
    <n v="1"/>
    <n v="138"/>
    <n v="1.5"/>
    <n v="1"/>
    <n v="1.5"/>
    <n v="1.5"/>
    <d v="2022-05-09T00:00:00"/>
    <x v="79"/>
    <x v="1"/>
    <x v="1"/>
    <b v="1"/>
    <n v="1.5"/>
  </r>
  <r>
    <s v="Processed"/>
    <s v="VJ300320692"/>
    <x v="3"/>
    <x v="4"/>
    <s v="Poland Springs Water"/>
    <s v="Water"/>
    <n v="15087550890"/>
    <s v="Monday, May 9, 2022"/>
    <s v="Credit"/>
    <n v="144"/>
    <n v="1.5"/>
    <n v="1"/>
    <n v="144"/>
    <n v="1.5"/>
    <n v="1"/>
    <n v="1.5"/>
    <n v="1.5"/>
    <d v="2022-05-09T00:00:00"/>
    <x v="29"/>
    <x v="3"/>
    <x v="3"/>
    <b v="1"/>
    <n v="1.5"/>
  </r>
  <r>
    <s v="Processed"/>
    <s v="VJ300320692"/>
    <x v="3"/>
    <x v="4"/>
    <s v="Poland Springs Water"/>
    <s v="Water"/>
    <n v="15087292329"/>
    <s v="Monday, May 9, 2022"/>
    <s v="Cash"/>
    <n v="144"/>
    <n v="1.5"/>
    <n v="1"/>
    <n v="144"/>
    <n v="1.5"/>
    <n v="1"/>
    <n v="1.5"/>
    <n v="1.5"/>
    <d v="2022-05-09T00:00:00"/>
    <x v="29"/>
    <x v="3"/>
    <x v="3"/>
    <b v="1"/>
    <n v="1.5"/>
  </r>
  <r>
    <s v="Processed"/>
    <s v="VJ300320692"/>
    <x v="3"/>
    <x v="4"/>
    <s v="V8 Vegetable Juice - Original"/>
    <s v="Non Carbonated"/>
    <n v="15087445646"/>
    <s v="Monday, May 9, 2022"/>
    <s v="Credit"/>
    <n v="141"/>
    <n v="2"/>
    <n v="1"/>
    <n v="141"/>
    <n v="2"/>
    <n v="1"/>
    <n v="2"/>
    <n v="2"/>
    <d v="2022-05-09T00:00:00"/>
    <x v="33"/>
    <x v="2"/>
    <x v="2"/>
    <b v="1"/>
    <n v="2"/>
  </r>
  <r>
    <s v="Processed"/>
    <s v="VJ300320692"/>
    <x v="3"/>
    <x v="4"/>
    <s v="Snyder's of Hanover Pretzel Pieces - Hot Buff"/>
    <s v="Food"/>
    <n v="15087455301"/>
    <s v="Monday, May 9, 2022"/>
    <s v="Credit"/>
    <n v="121"/>
    <n v="2"/>
    <n v="1"/>
    <n v="121"/>
    <n v="2"/>
    <n v="1"/>
    <n v="2"/>
    <n v="2"/>
    <d v="2022-05-09T00:00:00"/>
    <x v="137"/>
    <x v="1"/>
    <x v="1"/>
    <b v="1"/>
    <n v="2"/>
  </r>
  <r>
    <s v="Processed"/>
    <s v="VJ300320692"/>
    <x v="3"/>
    <x v="4"/>
    <s v="Belvita Snack Packs - Blueberry"/>
    <s v="Food"/>
    <n v="15087456962"/>
    <s v="Monday, May 9, 2022"/>
    <s v="Credit"/>
    <n v="125"/>
    <n v="1.25"/>
    <n v="1"/>
    <n v="125"/>
    <n v="1.25"/>
    <n v="1"/>
    <n v="1.25"/>
    <n v="1.25"/>
    <d v="2022-05-09T00:00:00"/>
    <x v="79"/>
    <x v="1"/>
    <x v="1"/>
    <b v="1"/>
    <n v="1.25"/>
  </r>
  <r>
    <s v="Processed"/>
    <s v="VJ300320692"/>
    <x v="3"/>
    <x v="4"/>
    <s v="Snyder's of Hanover Pretzel Pieces - Hot Buff"/>
    <s v="Food"/>
    <n v="15087580964"/>
    <s v="Monday, May 9, 2022"/>
    <s v="Cash"/>
    <n v="121"/>
    <n v="2"/>
    <n v="1"/>
    <n v="121"/>
    <n v="2"/>
    <n v="1"/>
    <n v="2"/>
    <n v="2"/>
    <d v="2022-05-09T00:00:00"/>
    <x v="137"/>
    <x v="1"/>
    <x v="1"/>
    <b v="1"/>
    <n v="2"/>
  </r>
  <r>
    <s v="Processed"/>
    <s v="VJ300320692"/>
    <x v="3"/>
    <x v="4"/>
    <s v="Snapple Diet Tea - Lemon"/>
    <s v="Non Carbonated"/>
    <n v="15087588964"/>
    <s v="Monday, May 9, 2022"/>
    <s v="Cash"/>
    <n v="143"/>
    <n v="2.5"/>
    <n v="1"/>
    <n v="143"/>
    <n v="2.5"/>
    <n v="1"/>
    <n v="2.5"/>
    <n v="2.5"/>
    <d v="2022-05-09T00:00:00"/>
    <x v="7"/>
    <x v="2"/>
    <x v="2"/>
    <b v="1"/>
    <n v="2.5"/>
  </r>
  <r>
    <s v="Processed"/>
    <s v="VJ300320692"/>
    <x v="3"/>
    <x v="4"/>
    <s v="Seapoint Farms Dry Roasted Edamame - Wasabi"/>
    <s v="Food"/>
    <n v="15087594149"/>
    <s v="Monday, May 9, 2022"/>
    <s v="Credit"/>
    <n v="133"/>
    <n v="2.5"/>
    <n v="1"/>
    <n v="133"/>
    <n v="2.5"/>
    <n v="1"/>
    <n v="2.5"/>
    <n v="2.5"/>
    <d v="2022-05-09T00:00:00"/>
    <x v="6"/>
    <x v="1"/>
    <x v="1"/>
    <b v="1"/>
    <n v="2.5"/>
  </r>
  <r>
    <s v="Processed"/>
    <s v="VJ300320692"/>
    <x v="3"/>
    <x v="4"/>
    <s v="Lenny &amp; Larrys - Chocolate Chip"/>
    <s v="Food"/>
    <n v="15087664002"/>
    <s v="Monday, May 9, 2022"/>
    <s v="Cash"/>
    <n v="158"/>
    <n v="2"/>
    <n v="1"/>
    <n v="158"/>
    <n v="2"/>
    <n v="1"/>
    <n v="2"/>
    <n v="2"/>
    <d v="2022-05-09T00:00:00"/>
    <x v="134"/>
    <x v="1"/>
    <x v="1"/>
    <b v="1"/>
    <n v="2"/>
  </r>
  <r>
    <s v="Processed"/>
    <s v="VJ300320692"/>
    <x v="3"/>
    <x v="4"/>
    <s v="Belvita Snack Packs - Blueberry"/>
    <s v="Food"/>
    <n v="15087668156"/>
    <s v="Monday, May 9, 2022"/>
    <s v="Cash"/>
    <n v="125"/>
    <n v="1.25"/>
    <n v="1"/>
    <n v="125"/>
    <n v="1.25"/>
    <n v="1"/>
    <n v="1.25"/>
    <n v="1.25"/>
    <d v="2022-05-09T00:00:00"/>
    <x v="79"/>
    <x v="1"/>
    <x v="1"/>
    <b v="1"/>
    <n v="1.25"/>
  </r>
  <r>
    <s v="Processed"/>
    <s v="VJ300320692"/>
    <x v="3"/>
    <x v="4"/>
    <s v="Poland Springs Water"/>
    <s v="Water"/>
    <n v="15087699719"/>
    <s v="Monday, May 9, 2022"/>
    <s v="Cash"/>
    <n v="144"/>
    <n v="1.5"/>
    <n v="1"/>
    <n v="144"/>
    <n v="1.5"/>
    <n v="1"/>
    <n v="1.5"/>
    <n v="1.5"/>
    <d v="2022-05-09T00:00:00"/>
    <x v="29"/>
    <x v="3"/>
    <x v="3"/>
    <b v="1"/>
    <n v="1.5"/>
  </r>
  <r>
    <s v="Processed"/>
    <s v="VJ300320686"/>
    <x v="1"/>
    <x v="2"/>
    <s v="CheezIt - Cheddar Sour Cream and Onion"/>
    <s v="Food"/>
    <n v="15090024569"/>
    <s v="Tuesday, May 10, 2022"/>
    <s v="Credit"/>
    <n v="125"/>
    <n v="1.5"/>
    <n v="1"/>
    <n v="125"/>
    <n v="1.5"/>
    <n v="1"/>
    <n v="1.5"/>
    <n v="1.5"/>
    <d v="2022-05-10T00:00:00"/>
    <x v="86"/>
    <x v="1"/>
    <x v="1"/>
    <b v="1"/>
    <n v="1.5"/>
  </r>
  <r>
    <s v="Processed"/>
    <s v="VJ300320692"/>
    <x v="3"/>
    <x v="4"/>
    <s v="CheezIt - Go Paks"/>
    <s v="Food"/>
    <n v="15090207053"/>
    <s v="Tuesday, May 10, 2022"/>
    <s v="Credit"/>
    <n v="150"/>
    <n v="3"/>
    <n v="1"/>
    <n v="150"/>
    <n v="3"/>
    <n v="1"/>
    <n v="3"/>
    <n v="3"/>
    <d v="2022-05-10T00:00:00"/>
    <x v="133"/>
    <x v="1"/>
    <x v="1"/>
    <b v="1"/>
    <n v="3"/>
  </r>
  <r>
    <s v="Processed"/>
    <s v="VJ300320609"/>
    <x v="2"/>
    <x v="3"/>
    <s v="Nutri Grain Apple Cinnamon"/>
    <s v="Food"/>
    <n v="15090614028"/>
    <s v="Tuesday, May 10, 2022"/>
    <s v="Cash"/>
    <n v="137"/>
    <n v="1.5"/>
    <n v="1"/>
    <n v="137"/>
    <n v="1.5"/>
    <n v="1"/>
    <n v="1.5"/>
    <n v="1.5"/>
    <d v="2022-05-10T00:00:00"/>
    <x v="125"/>
    <x v="1"/>
    <x v="1"/>
    <b v="1"/>
    <n v="1.5"/>
  </r>
  <r>
    <s v="Processed"/>
    <s v="VJ300320686"/>
    <x v="1"/>
    <x v="2"/>
    <s v="Wonderful Pistachios - Variety"/>
    <s v="Food"/>
    <n v="15090699658"/>
    <s v="Tuesday, May 10, 2022"/>
    <s v="Cash"/>
    <n v="138"/>
    <n v="2"/>
    <n v="1"/>
    <n v="138"/>
    <n v="2"/>
    <n v="1"/>
    <n v="2"/>
    <n v="2"/>
    <d v="2022-05-10T00:00:00"/>
    <x v="11"/>
    <x v="1"/>
    <x v="1"/>
    <b v="1"/>
    <n v="2"/>
  </r>
  <r>
    <s v="Processed"/>
    <s v="VJ300320692"/>
    <x v="3"/>
    <x v="4"/>
    <s v="Poland Springs Water"/>
    <s v="Water"/>
    <n v="15090903168"/>
    <s v="Tuesday, May 10, 2022"/>
    <s v="Credit"/>
    <n v="144"/>
    <n v="1.5"/>
    <n v="1"/>
    <n v="144"/>
    <n v="1.5"/>
    <n v="1"/>
    <n v="1.5"/>
    <n v="1.5"/>
    <d v="2022-05-10T00:00:00"/>
    <x v="29"/>
    <x v="3"/>
    <x v="3"/>
    <b v="1"/>
    <n v="1.5"/>
  </r>
  <r>
    <s v="Processed"/>
    <s v="VJ300320692"/>
    <x v="3"/>
    <x v="4"/>
    <s v="Genius Keto Bar - Chocolate Dream"/>
    <s v="Food"/>
    <n v="15091112168"/>
    <s v="Tuesday, May 10, 2022"/>
    <s v="Credit"/>
    <n v="136"/>
    <n v="2"/>
    <n v="1"/>
    <n v="136"/>
    <n v="2"/>
    <n v="1"/>
    <n v="2"/>
    <n v="2"/>
    <d v="2022-05-10T00:00:00"/>
    <x v="96"/>
    <x v="1"/>
    <x v="1"/>
    <b v="1"/>
    <n v="2"/>
  </r>
  <r>
    <s v="Processed"/>
    <s v="VJ300320692"/>
    <x v="3"/>
    <x v="4"/>
    <s v="Poland Springs Water"/>
    <s v="Water"/>
    <n v="15091078701"/>
    <s v="Tuesday, May 10, 2022"/>
    <s v="Credit"/>
    <n v="144"/>
    <n v="1.5"/>
    <n v="1"/>
    <n v="144"/>
    <n v="1.5"/>
    <n v="1"/>
    <n v="1.5"/>
    <n v="1.5"/>
    <d v="2022-05-10T00:00:00"/>
    <x v="29"/>
    <x v="3"/>
    <x v="3"/>
    <b v="1"/>
    <n v="1.5"/>
  </r>
  <r>
    <s v="Processed"/>
    <s v="VJ300320692"/>
    <x v="3"/>
    <x v="4"/>
    <s v="Goldfish Baked - Cheddar"/>
    <s v="Food"/>
    <n v="15091365086"/>
    <s v="Tuesday, May 10, 2022"/>
    <s v="Credit"/>
    <n v="122"/>
    <n v="1.25"/>
    <n v="1"/>
    <n v="122"/>
    <n v="1.25"/>
    <n v="1"/>
    <n v="1.25"/>
    <n v="1.25"/>
    <d v="2022-05-10T00:00:00"/>
    <x v="139"/>
    <x v="1"/>
    <x v="1"/>
    <b v="1"/>
    <n v="1.25"/>
  </r>
  <r>
    <s v="Processed"/>
    <s v="VJ300320609"/>
    <x v="2"/>
    <x v="3"/>
    <s v="Good Health Veggie Stix - Zesty Ranch"/>
    <s v="Food"/>
    <n v="15091387112"/>
    <s v="Tuesday, May 10, 2022"/>
    <s v="Credit"/>
    <n v="110"/>
    <n v="1.5"/>
    <n v="1"/>
    <n v="110"/>
    <n v="1.5"/>
    <n v="1"/>
    <n v="1.5"/>
    <n v="2.75"/>
    <d v="2022-05-10T00:00:00"/>
    <x v="22"/>
    <x v="1"/>
    <x v="1"/>
    <b v="1"/>
    <n v="1.5"/>
  </r>
  <r>
    <s v="Processed"/>
    <s v="VJ300320609"/>
    <x v="2"/>
    <x v="3"/>
    <s v="Chum Fruit Bites - Mango/Strawberry"/>
    <s v="Food"/>
    <n v="15091387112"/>
    <s v="Tuesday, May 10, 2022"/>
    <s v="Credit"/>
    <n v="132"/>
    <n v="1.25"/>
    <n v="1"/>
    <n v="132"/>
    <n v="1.25"/>
    <n v="1"/>
    <n v="1.25"/>
    <n v="2.75"/>
    <d v="2022-05-10T00:00:00"/>
    <x v="30"/>
    <x v="1"/>
    <x v="1"/>
    <b v="1"/>
    <n v="1.25"/>
  </r>
  <r>
    <s v="Processed"/>
    <s v="VJ300320692"/>
    <x v="3"/>
    <x v="4"/>
    <s v="Goldfish Baked - Cheddar"/>
    <s v="Food"/>
    <n v="15091374638"/>
    <s v="Tuesday, May 10, 2022"/>
    <s v="Credit"/>
    <n v="122"/>
    <n v="1.25"/>
    <n v="1"/>
    <n v="122"/>
    <n v="1.25"/>
    <n v="1"/>
    <n v="1.25"/>
    <n v="1.25"/>
    <d v="2022-05-10T00:00:00"/>
    <x v="139"/>
    <x v="1"/>
    <x v="1"/>
    <b v="1"/>
    <n v="1.25"/>
  </r>
  <r>
    <s v="Processed"/>
    <s v="VJ300320692"/>
    <x v="3"/>
    <x v="4"/>
    <s v="Pop Corners - White Cheddar"/>
    <s v="Food"/>
    <n v="15091378584"/>
    <s v="Tuesday, May 10, 2022"/>
    <s v="Credit"/>
    <n v="113"/>
    <n v="1.5"/>
    <n v="1"/>
    <n v="113"/>
    <n v="1.5"/>
    <n v="1"/>
    <n v="1.5"/>
    <n v="1.5"/>
    <d v="2022-05-10T00:00:00"/>
    <x v="123"/>
    <x v="1"/>
    <x v="1"/>
    <b v="1"/>
    <n v="1.5"/>
  </r>
  <r>
    <s v="Processed"/>
    <s v="VJ300320686"/>
    <x v="1"/>
    <x v="2"/>
    <s v="Wonderful Pistachios - Variety"/>
    <s v="Food"/>
    <n v="15091717024"/>
    <s v="Tuesday, May 10, 2022"/>
    <s v="Cash"/>
    <n v="138"/>
    <n v="2"/>
    <n v="1"/>
    <n v="138"/>
    <n v="2"/>
    <n v="1"/>
    <n v="2"/>
    <n v="2"/>
    <d v="2022-05-10T00:00:00"/>
    <x v="11"/>
    <x v="1"/>
    <x v="1"/>
    <b v="1"/>
    <n v="2"/>
  </r>
  <r>
    <s v="Processed"/>
    <s v="VJ300320692"/>
    <x v="3"/>
    <x v="4"/>
    <s v="Goldfish Baked - Cheddar"/>
    <s v="Food"/>
    <n v="15092068185"/>
    <s v="Tuesday, May 10, 2022"/>
    <s v="Cash"/>
    <n v="122"/>
    <n v="1.25"/>
    <n v="1"/>
    <n v="122"/>
    <n v="1.25"/>
    <n v="1"/>
    <n v="1.25"/>
    <n v="1.25"/>
    <d v="2022-05-10T00:00:00"/>
    <x v="139"/>
    <x v="1"/>
    <x v="1"/>
    <b v="1"/>
    <n v="1.25"/>
  </r>
  <r>
    <s v="Processed"/>
    <s v="VJ300320611"/>
    <x v="0"/>
    <x v="0"/>
    <s v="Takis - Hot Chilli Pepper &amp; Lime"/>
    <s v="Food"/>
    <n v="15092149760"/>
    <s v="Tuesday, May 10, 2022"/>
    <s v="Cash"/>
    <n v="123"/>
    <n v="1.5"/>
    <n v="1"/>
    <n v="123"/>
    <n v="1.5"/>
    <n v="1"/>
    <n v="1.5"/>
    <n v="1.5"/>
    <d v="2022-05-10T00:00:00"/>
    <x v="1"/>
    <x v="1"/>
    <x v="1"/>
    <b v="1"/>
    <n v="1.5"/>
  </r>
  <r>
    <s v="Processed"/>
    <s v="VJ300320611"/>
    <x v="0"/>
    <x v="0"/>
    <s v="Autumns Granola Bar - Cinnamon Almond"/>
    <s v="Food"/>
    <n v="15092172485"/>
    <s v="Tuesday, May 10, 2022"/>
    <s v="Credit"/>
    <n v="136"/>
    <n v="2"/>
    <n v="1"/>
    <n v="136"/>
    <n v="2"/>
    <n v="1"/>
    <n v="2"/>
    <n v="2"/>
    <d v="2022-05-10T00:00:00"/>
    <x v="99"/>
    <x v="1"/>
    <x v="1"/>
    <b v="1"/>
    <n v="2"/>
  </r>
  <r>
    <s v="Processed"/>
    <s v="VJ300320611"/>
    <x v="0"/>
    <x v="0"/>
    <s v="Bai Lemonade - Burundi Blueberry"/>
    <s v="Non Carbonated"/>
    <n v="15092179385"/>
    <s v="Tuesday, May 10, 2022"/>
    <s v="Credit"/>
    <n v="144"/>
    <n v="2.5"/>
    <n v="1"/>
    <n v="144"/>
    <n v="2.5"/>
    <n v="1"/>
    <n v="2.5"/>
    <n v="2.5"/>
    <d v="2022-05-10T00:00:00"/>
    <x v="122"/>
    <x v="2"/>
    <x v="2"/>
    <b v="1"/>
    <n v="2.5"/>
  </r>
  <r>
    <s v="Processed"/>
    <s v="VJ300320692"/>
    <x v="3"/>
    <x v="4"/>
    <s v="Goldfish Baked - Cheddar"/>
    <s v="Food"/>
    <n v="15092321706"/>
    <s v="Tuesday, May 10, 2022"/>
    <s v="Cash"/>
    <n v="122"/>
    <n v="1.25"/>
    <n v="1"/>
    <n v="122"/>
    <n v="1.25"/>
    <n v="1"/>
    <n v="1.25"/>
    <n v="1.25"/>
    <d v="2022-05-10T00:00:00"/>
    <x v="139"/>
    <x v="1"/>
    <x v="1"/>
    <b v="1"/>
    <n v="1.25"/>
  </r>
  <r>
    <s v="Processed"/>
    <s v="VJ300320692"/>
    <x v="3"/>
    <x v="4"/>
    <s v="Pop Corners - Kettle Corn"/>
    <s v="Food"/>
    <n v="15092324431"/>
    <s v="Tuesday, May 10, 2022"/>
    <s v="Cash"/>
    <n v="110"/>
    <n v="1.5"/>
    <n v="1"/>
    <n v="110"/>
    <n v="1.5"/>
    <n v="1"/>
    <n v="1.5"/>
    <n v="1.5"/>
    <d v="2022-05-10T00:00:00"/>
    <x v="113"/>
    <x v="1"/>
    <x v="1"/>
    <b v="1"/>
    <n v="1.5"/>
  </r>
  <r>
    <s v="Processed"/>
    <s v="VJ300320692"/>
    <x v="3"/>
    <x v="4"/>
    <s v="Kinder - Bueno - Crispy Creamy Chocolate"/>
    <s v="Food"/>
    <n v="15092440184"/>
    <s v="Tuesday, May 10, 2022"/>
    <s v="Credit"/>
    <n v="135"/>
    <n v="2"/>
    <n v="1"/>
    <n v="135"/>
    <n v="2"/>
    <n v="1"/>
    <n v="2"/>
    <n v="2"/>
    <d v="2022-05-10T00:00:00"/>
    <x v="78"/>
    <x v="1"/>
    <x v="1"/>
    <b v="1"/>
    <n v="2"/>
  </r>
  <r>
    <s v="Processed"/>
    <s v="VJ300320611"/>
    <x v="0"/>
    <x v="0"/>
    <s v="BodyArmor LYTE - Strawberry Lemonade"/>
    <s v="Water"/>
    <n v="15092557918"/>
    <s v="Tuesday, May 10, 2022"/>
    <s v="Credit"/>
    <n v="145"/>
    <n v="2.75"/>
    <n v="1"/>
    <n v="145"/>
    <n v="2.75"/>
    <n v="1"/>
    <n v="2.75"/>
    <n v="2.75"/>
    <d v="2022-05-10T00:00:00"/>
    <x v="131"/>
    <x v="3"/>
    <x v="3"/>
    <b v="1"/>
    <n v="2.75"/>
  </r>
  <r>
    <s v="Processed"/>
    <s v="VJ300320692"/>
    <x v="3"/>
    <x v="4"/>
    <s v="Takis - Hot Chilli Pepper &amp; Lime"/>
    <s v="Food"/>
    <n v="15092585140"/>
    <s v="Tuesday, May 10, 2022"/>
    <s v="Cash"/>
    <n v="114"/>
    <n v="1.5"/>
    <n v="1"/>
    <n v="114"/>
    <n v="1.5"/>
    <n v="1"/>
    <n v="1.5"/>
    <n v="1.5"/>
    <d v="2022-05-10T00:00:00"/>
    <x v="1"/>
    <x v="1"/>
    <x v="1"/>
    <b v="1"/>
    <n v="1.5"/>
  </r>
  <r>
    <s v="Processed"/>
    <s v="VJ300320609"/>
    <x v="2"/>
    <x v="3"/>
    <s v="Good Health Veggie Stix - Zesty Ranch"/>
    <s v="Food"/>
    <n v="15092701088"/>
    <s v="Tuesday, May 10, 2022"/>
    <s v="Cash"/>
    <n v="110"/>
    <n v="1.5"/>
    <n v="1"/>
    <n v="110"/>
    <n v="1.5"/>
    <n v="1"/>
    <n v="1.5"/>
    <n v="1.5"/>
    <d v="2022-05-10T00:00:00"/>
    <x v="22"/>
    <x v="1"/>
    <x v="1"/>
    <b v="1"/>
    <n v="1.5"/>
  </r>
  <r>
    <s v="Processed"/>
    <s v="VJ300320609"/>
    <x v="2"/>
    <x v="3"/>
    <s v="Good Health Veggie Stix - Zesty Ranch"/>
    <s v="Food"/>
    <n v="15092701851"/>
    <s v="Tuesday, May 10, 2022"/>
    <s v="Cash"/>
    <n v="110"/>
    <n v="1.5"/>
    <n v="1"/>
    <n v="110"/>
    <n v="1.5"/>
    <n v="1"/>
    <n v="1.5"/>
    <n v="1.5"/>
    <d v="2022-05-10T00:00:00"/>
    <x v="22"/>
    <x v="1"/>
    <x v="1"/>
    <b v="1"/>
    <n v="1.5"/>
  </r>
  <r>
    <s v="Processed"/>
    <s v="VJ300320692"/>
    <x v="3"/>
    <x v="4"/>
    <s v="Pop Corners - White Cheddar"/>
    <s v="Food"/>
    <n v="15093207046"/>
    <s v="Tuesday, May 10, 2022"/>
    <s v="Credit"/>
    <n v="113"/>
    <n v="1.5"/>
    <n v="1"/>
    <n v="113"/>
    <n v="1.5"/>
    <n v="1"/>
    <n v="1.5"/>
    <n v="1.5"/>
    <d v="2022-05-10T00:00:00"/>
    <x v="123"/>
    <x v="1"/>
    <x v="1"/>
    <b v="1"/>
    <n v="1.5"/>
  </r>
  <r>
    <s v="Processed"/>
    <s v="VJ300320692"/>
    <x v="3"/>
    <x v="4"/>
    <s v="Pop Corners - Spicy Queso"/>
    <s v="Food"/>
    <n v="15093210520"/>
    <s v="Tuesday, May 10, 2022"/>
    <s v="Credit"/>
    <n v="112"/>
    <n v="1.5"/>
    <n v="1"/>
    <n v="112"/>
    <n v="1.5"/>
    <n v="1"/>
    <n v="1.5"/>
    <n v="1.5"/>
    <d v="2022-05-10T00:00:00"/>
    <x v="118"/>
    <x v="1"/>
    <x v="1"/>
    <b v="1"/>
    <n v="1.5"/>
  </r>
  <r>
    <s v="Processed"/>
    <s v="VJ300205292"/>
    <x v="0"/>
    <x v="1"/>
    <s v="Coca Cola - Zero Sugar"/>
    <s v="Carbonated"/>
    <n v="15093756693"/>
    <s v="Tuesday, May 10, 2022"/>
    <s v="Cash"/>
    <n v="140"/>
    <n v="1.5"/>
    <n v="1"/>
    <n v="140"/>
    <n v="1.5"/>
    <n v="1"/>
    <n v="1.5"/>
    <n v="1.5"/>
    <d v="2022-05-10T00:00:00"/>
    <x v="44"/>
    <x v="0"/>
    <x v="0"/>
    <b v="1"/>
    <n v="1.5"/>
  </r>
  <r>
    <s v="Processed"/>
    <s v="VJ300205292"/>
    <x v="0"/>
    <x v="1"/>
    <s v="Vitamin Water - Squeezed Lemonade"/>
    <s v="Water"/>
    <n v="15093767283"/>
    <s v="Tuesday, May 10, 2022"/>
    <s v="Cash"/>
    <n v="147"/>
    <n v="2.75"/>
    <n v="1"/>
    <n v="147"/>
    <n v="2.75"/>
    <n v="1"/>
    <n v="2.75"/>
    <n v="2.75"/>
    <d v="2022-05-10T00:00:00"/>
    <x v="66"/>
    <x v="3"/>
    <x v="3"/>
    <b v="1"/>
    <n v="2.75"/>
  </r>
  <r>
    <s v="Processed"/>
    <s v="VJ300205292"/>
    <x v="0"/>
    <x v="1"/>
    <s v="Coca Cola - Zero Sugar"/>
    <s v="Carbonated"/>
    <n v="15093768643"/>
    <s v="Tuesday, May 10, 2022"/>
    <s v="Cash"/>
    <n v="140"/>
    <n v="1.5"/>
    <n v="1"/>
    <n v="140"/>
    <n v="1.5"/>
    <n v="1"/>
    <n v="1.5"/>
    <n v="1.5"/>
    <d v="2022-05-10T00:00:00"/>
    <x v="44"/>
    <x v="0"/>
    <x v="0"/>
    <b v="1"/>
    <n v="1.5"/>
  </r>
  <r>
    <s v="Processed"/>
    <s v="VJ300320686"/>
    <x v="1"/>
    <x v="2"/>
    <s v="RXBAR - Protein Bar - Chocolate Sea Salt"/>
    <s v="Food"/>
    <n v="15094975236"/>
    <s v="Wednesday, May 11, 2022"/>
    <s v="Cash"/>
    <n v="133"/>
    <n v="2"/>
    <n v="1"/>
    <n v="133"/>
    <n v="2"/>
    <n v="1"/>
    <n v="2"/>
    <n v="2"/>
    <d v="2022-05-11T00:00:00"/>
    <x v="87"/>
    <x v="1"/>
    <x v="1"/>
    <b v="1"/>
    <n v="2"/>
  </r>
  <r>
    <s v="Processed"/>
    <s v="VJ300320686"/>
    <x v="1"/>
    <x v="2"/>
    <s v="RXBAR - Protein Bar - Peanut Butter"/>
    <s v="Food"/>
    <n v="15095308421"/>
    <s v="Wednesday, May 11, 2022"/>
    <s v="Cash"/>
    <n v="131"/>
    <n v="2"/>
    <n v="1"/>
    <n v="131"/>
    <n v="2"/>
    <n v="1"/>
    <n v="2"/>
    <n v="2"/>
    <d v="2022-05-11T00:00:00"/>
    <x v="80"/>
    <x v="1"/>
    <x v="1"/>
    <b v="1"/>
    <n v="2"/>
  </r>
  <r>
    <s v="Processed"/>
    <s v="VJ300320692"/>
    <x v="3"/>
    <x v="4"/>
    <s v="Genius Keto Bar - Chocolate Dream"/>
    <s v="Food"/>
    <n v="15095546631"/>
    <s v="Wednesday, May 11, 2022"/>
    <s v="Credit"/>
    <n v="136"/>
    <n v="2"/>
    <n v="1"/>
    <n v="136"/>
    <n v="2"/>
    <n v="1"/>
    <n v="2"/>
    <n v="2"/>
    <d v="2022-05-11T00:00:00"/>
    <x v="96"/>
    <x v="1"/>
    <x v="1"/>
    <b v="1"/>
    <n v="2"/>
  </r>
  <r>
    <s v="Processed"/>
    <s v="VJ300320686"/>
    <x v="1"/>
    <x v="2"/>
    <s v="Wonderful Pistachios - Variety"/>
    <s v="Food"/>
    <n v="15095943001"/>
    <s v="Wednesday, May 11, 2022"/>
    <s v="Cash"/>
    <n v="138"/>
    <n v="2"/>
    <n v="1"/>
    <n v="138"/>
    <n v="2"/>
    <n v="1"/>
    <n v="2"/>
    <n v="2"/>
    <d v="2022-05-11T00:00:00"/>
    <x v="11"/>
    <x v="1"/>
    <x v="1"/>
    <b v="1"/>
    <n v="2"/>
  </r>
  <r>
    <s v="Processed"/>
    <s v="VJ300320609"/>
    <x v="2"/>
    <x v="3"/>
    <s v="Nutri Grain Apple Cinnamon"/>
    <s v="Food"/>
    <n v="15096632995"/>
    <s v="Wednesday, May 11, 2022"/>
    <s v="Credit"/>
    <n v="135"/>
    <n v="1.5"/>
    <n v="1"/>
    <n v="135"/>
    <n v="1.5"/>
    <n v="1"/>
    <n v="1.5"/>
    <n v="1.5"/>
    <d v="2022-05-11T00:00:00"/>
    <x v="125"/>
    <x v="1"/>
    <x v="1"/>
    <b v="1"/>
    <n v="1.5"/>
  </r>
  <r>
    <s v="Processed"/>
    <s v="VJ300320692"/>
    <x v="3"/>
    <x v="4"/>
    <s v="Genius Keto Bar - Chocolate Dream"/>
    <s v="Food"/>
    <n v="15096838403"/>
    <s v="Wednesday, May 11, 2022"/>
    <s v="Credit"/>
    <n v="136"/>
    <n v="2"/>
    <n v="1"/>
    <n v="136"/>
    <n v="2"/>
    <n v="1"/>
    <n v="2"/>
    <n v="4"/>
    <d v="2022-05-11T00:00:00"/>
    <x v="96"/>
    <x v="1"/>
    <x v="1"/>
    <b v="1"/>
    <n v="2"/>
  </r>
  <r>
    <s v="Processed"/>
    <s v="VJ300320692"/>
    <x v="3"/>
    <x v="4"/>
    <s v="Autumns Granola Bar - Cinnamon Almond"/>
    <s v="Food"/>
    <n v="15096838403"/>
    <s v="Wednesday, May 11, 2022"/>
    <s v="Credit"/>
    <n v="130"/>
    <n v="2"/>
    <n v="1"/>
    <n v="130"/>
    <n v="2"/>
    <n v="1"/>
    <n v="2"/>
    <n v="4"/>
    <d v="2022-05-11T00:00:00"/>
    <x v="99"/>
    <x v="1"/>
    <x v="1"/>
    <b v="1"/>
    <n v="2"/>
  </r>
  <r>
    <s v="Processed"/>
    <s v="VJ300320686"/>
    <x v="1"/>
    <x v="2"/>
    <s v="Miss Vickie's Potato Chip - Sea Salt &amp; Vinega"/>
    <s v="Food"/>
    <n v="15096773919"/>
    <s v="Wednesday, May 11, 2022"/>
    <s v="Cash"/>
    <n v="110"/>
    <n v="1.5"/>
    <n v="1"/>
    <n v="110"/>
    <n v="1.5"/>
    <n v="1"/>
    <n v="1.5"/>
    <n v="1.5"/>
    <d v="2022-05-11T00:00:00"/>
    <x v="3"/>
    <x v="1"/>
    <x v="1"/>
    <b v="1"/>
    <n v="1.5"/>
  </r>
  <r>
    <s v="Processed"/>
    <s v="VJ300320692"/>
    <x v="3"/>
    <x v="4"/>
    <s v="Snapple Diet Tea - Lemon"/>
    <s v="Non Carbonated"/>
    <n v="15096918518"/>
    <s v="Wednesday, May 11, 2022"/>
    <s v="Cash"/>
    <n v="143"/>
    <n v="2.5"/>
    <n v="1"/>
    <n v="143"/>
    <n v="2.5"/>
    <n v="1"/>
    <n v="2.5"/>
    <n v="2.5"/>
    <d v="2022-05-11T00:00:00"/>
    <x v="7"/>
    <x v="2"/>
    <x v="2"/>
    <b v="1"/>
    <n v="2.5"/>
  </r>
  <r>
    <s v="Processed"/>
    <s v="VJ300320686"/>
    <x v="1"/>
    <x v="2"/>
    <s v="CheezIt - White Cheddar"/>
    <s v="Food"/>
    <n v="15096943162"/>
    <s v="Wednesday, May 11, 2022"/>
    <s v="Cash"/>
    <n v="124"/>
    <n v="1.5"/>
    <n v="1"/>
    <n v="124"/>
    <n v="1.5"/>
    <n v="1"/>
    <n v="1.5"/>
    <n v="1.5"/>
    <d v="2022-05-11T00:00:00"/>
    <x v="53"/>
    <x v="1"/>
    <x v="1"/>
    <b v="1"/>
    <n v="1.5"/>
  </r>
  <r>
    <s v="Processed"/>
    <s v="VJ300205292"/>
    <x v="0"/>
    <x v="1"/>
    <s v="Takis - Hot Chilli Pepper &amp; Lime"/>
    <s v="Food"/>
    <n v="15097259230"/>
    <s v="Wednesday, May 11, 2022"/>
    <s v="Credit"/>
    <n v="124"/>
    <n v="1.5"/>
    <n v="1"/>
    <n v="124"/>
    <n v="1.5"/>
    <n v="1"/>
    <n v="1.5"/>
    <n v="1.5"/>
    <d v="2022-05-11T00:00:00"/>
    <x v="1"/>
    <x v="1"/>
    <x v="1"/>
    <b v="1"/>
    <n v="1.5"/>
  </r>
  <r>
    <s v="Processed"/>
    <s v="VJ300320686"/>
    <x v="1"/>
    <x v="2"/>
    <s v="Robert Irvine's - Fit Crunch -  Chocolate Pea"/>
    <s v="Food"/>
    <n v="15097423599"/>
    <s v="Wednesday, May 11, 2022"/>
    <s v="Cash"/>
    <n v="132"/>
    <n v="2"/>
    <n v="1"/>
    <n v="132"/>
    <n v="2"/>
    <n v="1"/>
    <n v="2"/>
    <n v="2"/>
    <d v="2022-05-11T00:00:00"/>
    <x v="21"/>
    <x v="1"/>
    <x v="1"/>
    <b v="1"/>
    <n v="2"/>
  </r>
  <r>
    <s v="Processed"/>
    <s v="VJ300320692"/>
    <x v="3"/>
    <x v="4"/>
    <s v="Pop Corners - Kettle Corn"/>
    <s v="Food"/>
    <n v="15097775857"/>
    <s v="Wednesday, May 11, 2022"/>
    <s v="Cash"/>
    <n v="110"/>
    <n v="1.5"/>
    <n v="1"/>
    <n v="110"/>
    <n v="1.5"/>
    <n v="1"/>
    <n v="1.5"/>
    <n v="1.5"/>
    <d v="2022-05-11T00:00:00"/>
    <x v="113"/>
    <x v="1"/>
    <x v="1"/>
    <b v="1"/>
    <n v="1.5"/>
  </r>
  <r>
    <s v="Processed"/>
    <s v="VJ300320692"/>
    <x v="3"/>
    <x v="4"/>
    <s v="Snapple Diet Tea - Lemon"/>
    <s v="Non Carbonated"/>
    <n v="15097777375"/>
    <s v="Wednesday, May 11, 2022"/>
    <s v="Cash"/>
    <n v="143"/>
    <n v="2.5"/>
    <n v="1"/>
    <n v="143"/>
    <n v="2.5"/>
    <n v="1"/>
    <n v="2.5"/>
    <n v="2.5"/>
    <d v="2022-05-11T00:00:00"/>
    <x v="7"/>
    <x v="2"/>
    <x v="2"/>
    <b v="1"/>
    <n v="2.5"/>
  </r>
  <r>
    <s v="Processed"/>
    <s v="VJ300320692"/>
    <x v="3"/>
    <x v="4"/>
    <s v="Pop Corners - Spicy Queso"/>
    <s v="Food"/>
    <n v="15097934142"/>
    <s v="Wednesday, May 11, 2022"/>
    <s v="Credit"/>
    <n v="112"/>
    <n v="1.5"/>
    <n v="1"/>
    <n v="112"/>
    <n v="1.5"/>
    <n v="1"/>
    <n v="1.5"/>
    <n v="1.5"/>
    <d v="2022-05-11T00:00:00"/>
    <x v="118"/>
    <x v="1"/>
    <x v="1"/>
    <b v="1"/>
    <n v="1.5"/>
  </r>
  <r>
    <s v="Processed"/>
    <s v="VJ300320692"/>
    <x v="3"/>
    <x v="4"/>
    <s v="Pop Corners - White Cheddar"/>
    <s v="Food"/>
    <n v="15097939651"/>
    <s v="Wednesday, May 11, 2022"/>
    <s v="Cash"/>
    <n v="113"/>
    <n v="1.5"/>
    <n v="1"/>
    <n v="113"/>
    <n v="1.5"/>
    <n v="1"/>
    <n v="1.5"/>
    <n v="1.5"/>
    <d v="2022-05-11T00:00:00"/>
    <x v="123"/>
    <x v="1"/>
    <x v="1"/>
    <b v="1"/>
    <n v="1.5"/>
  </r>
  <r>
    <s v="Processed"/>
    <s v="VJ300320692"/>
    <x v="3"/>
    <x v="4"/>
    <s v="Starbucks Doubleshot Energy - Mocha"/>
    <s v="Non Carbonated"/>
    <n v="15097949294"/>
    <s v="Wednesday, May 11, 2022"/>
    <s v="Credit"/>
    <n v="146"/>
    <n v="3.5"/>
    <n v="1"/>
    <n v="146"/>
    <n v="3.5"/>
    <n v="1"/>
    <n v="3.5"/>
    <n v="3.5"/>
    <d v="2022-05-11T00:00:00"/>
    <x v="88"/>
    <x v="2"/>
    <x v="2"/>
    <b v="1"/>
    <n v="3.5"/>
  </r>
  <r>
    <s v="Processed"/>
    <s v="VJ300320611"/>
    <x v="0"/>
    <x v="0"/>
    <s v="Monster Energy Original"/>
    <s v="Carbonated"/>
    <n v="15097998995"/>
    <s v="Wednesday, May 11, 2022"/>
    <s v="Cash"/>
    <n v="146"/>
    <n v="3"/>
    <n v="1"/>
    <n v="146"/>
    <n v="3"/>
    <n v="1"/>
    <n v="3"/>
    <n v="3"/>
    <d v="2022-05-11T00:00:00"/>
    <x v="5"/>
    <x v="0"/>
    <x v="0"/>
    <b v="1"/>
    <n v="3"/>
  </r>
  <r>
    <s v="Processed"/>
    <s v="VJ300320692"/>
    <x v="3"/>
    <x v="4"/>
    <s v="Kinder - Bueno - Crispy Creamy Chocolate"/>
    <s v="Food"/>
    <n v="15098235937"/>
    <s v="Wednesday, May 11, 2022"/>
    <s v="Cash"/>
    <n v="135"/>
    <n v="2"/>
    <n v="1"/>
    <n v="135"/>
    <n v="2"/>
    <n v="1"/>
    <n v="2"/>
    <n v="2"/>
    <d v="2022-05-11T00:00:00"/>
    <x v="78"/>
    <x v="1"/>
    <x v="1"/>
    <b v="1"/>
    <n v="2"/>
  </r>
  <r>
    <s v="Processed"/>
    <s v="VJ300320692"/>
    <x v="3"/>
    <x v="4"/>
    <s v="Snyder's of Hanover Pretzel Pieces - Honey Mu"/>
    <s v="Food"/>
    <n v="15098248629"/>
    <s v="Wednesday, May 11, 2022"/>
    <s v="Cash"/>
    <n v="120"/>
    <n v="2"/>
    <n v="1"/>
    <n v="120"/>
    <n v="2"/>
    <n v="1"/>
    <n v="2"/>
    <n v="2"/>
    <d v="2022-05-11T00:00:00"/>
    <x v="135"/>
    <x v="1"/>
    <x v="1"/>
    <b v="1"/>
    <n v="2"/>
  </r>
  <r>
    <s v="Processed"/>
    <s v="VJ300205292"/>
    <x v="0"/>
    <x v="1"/>
    <s v="CheezIt - Original"/>
    <s v="Food"/>
    <n v="15098283568"/>
    <s v="Wednesday, May 11, 2022"/>
    <s v="Credit"/>
    <n v="123"/>
    <n v="1.25"/>
    <n v="1"/>
    <n v="123"/>
    <n v="1.25"/>
    <n v="1"/>
    <n v="1.25"/>
    <n v="1.25"/>
    <d v="2022-05-11T00:00:00"/>
    <x v="48"/>
    <x v="1"/>
    <x v="1"/>
    <b v="1"/>
    <n v="1.25"/>
  </r>
  <r>
    <s v="Processed"/>
    <s v="VJ300320692"/>
    <x v="3"/>
    <x v="4"/>
    <s v="Poland Springs Water"/>
    <s v="Water"/>
    <n v="15098765740"/>
    <s v="Wednesday, May 11, 2022"/>
    <s v="Cash"/>
    <n v="144"/>
    <n v="1.5"/>
    <n v="1"/>
    <n v="144"/>
    <n v="1.5"/>
    <n v="1"/>
    <n v="1.5"/>
    <n v="1.5"/>
    <d v="2022-05-11T00:00:00"/>
    <x v="29"/>
    <x v="3"/>
    <x v="3"/>
    <b v="1"/>
    <n v="1.5"/>
  </r>
  <r>
    <s v="Processed"/>
    <s v="VJ300320611"/>
    <x v="0"/>
    <x v="0"/>
    <s v="S. Pellegrino Sparkling Mineral Water"/>
    <s v="Water"/>
    <n v="15098861703"/>
    <s v="Wednesday, May 11, 2022"/>
    <s v="Cash"/>
    <n v="143"/>
    <n v="2"/>
    <n v="1"/>
    <n v="143"/>
    <n v="2"/>
    <n v="1"/>
    <n v="2"/>
    <n v="2"/>
    <d v="2022-05-11T00:00:00"/>
    <x v="24"/>
    <x v="3"/>
    <x v="3"/>
    <b v="1"/>
    <n v="2"/>
  </r>
  <r>
    <s v="Processed"/>
    <s v="VJ300320611"/>
    <x v="0"/>
    <x v="0"/>
    <s v="S. Pellegrino Sparkling Mineral Water"/>
    <s v="Water"/>
    <n v="15098863164"/>
    <s v="Wednesday, May 11, 2022"/>
    <s v="Cash"/>
    <n v="143"/>
    <n v="2"/>
    <n v="1"/>
    <n v="143"/>
    <n v="2"/>
    <n v="1"/>
    <n v="2"/>
    <n v="2"/>
    <d v="2022-05-11T00:00:00"/>
    <x v="24"/>
    <x v="3"/>
    <x v="3"/>
    <b v="1"/>
    <n v="2"/>
  </r>
  <r>
    <s v="Processed"/>
    <s v="VJ300205292"/>
    <x v="0"/>
    <x v="1"/>
    <s v="Coca Cola - Zero Sugar"/>
    <s v="Carbonated"/>
    <n v="15099327266"/>
    <s v="Wednesday, May 11, 2022"/>
    <s v="Cash"/>
    <n v="140"/>
    <n v="1.5"/>
    <n v="1"/>
    <n v="140"/>
    <n v="1.5"/>
    <n v="1"/>
    <n v="1.5"/>
    <n v="1.5"/>
    <d v="2022-05-11T00:00:00"/>
    <x v="44"/>
    <x v="0"/>
    <x v="0"/>
    <b v="1"/>
    <n v="1.5"/>
  </r>
  <r>
    <s v="Processed"/>
    <s v="VJ300205292"/>
    <x v="0"/>
    <x v="1"/>
    <s v="Coca Cola - Zero Sugar"/>
    <s v="Carbonated"/>
    <n v="15099327152"/>
    <s v="Wednesday, May 11, 2022"/>
    <s v="Cash"/>
    <n v="140"/>
    <n v="1.5"/>
    <n v="1"/>
    <n v="140"/>
    <n v="1.5"/>
    <n v="1"/>
    <n v="1.5"/>
    <n v="1.5"/>
    <d v="2022-05-11T00:00:00"/>
    <x v="44"/>
    <x v="0"/>
    <x v="0"/>
    <b v="1"/>
    <n v="1.5"/>
  </r>
  <r>
    <s v="Processed"/>
    <s v="VJ300320686"/>
    <x v="1"/>
    <x v="2"/>
    <s v="RXBAR - Protein Bar - Chocolate Sea Salt"/>
    <s v="Food"/>
    <n v="15100307092"/>
    <s v="Thursday, May 12, 2022"/>
    <s v="Cash"/>
    <n v="133"/>
    <n v="2"/>
    <n v="1"/>
    <n v="133"/>
    <n v="2"/>
    <n v="1"/>
    <n v="2"/>
    <n v="2"/>
    <d v="2022-05-12T00:00:00"/>
    <x v="87"/>
    <x v="1"/>
    <x v="1"/>
    <b v="1"/>
    <n v="2"/>
  </r>
  <r>
    <s v="Processed"/>
    <s v="VJ300205292"/>
    <x v="0"/>
    <x v="1"/>
    <s v="Coca Cola - Zero Sugar"/>
    <s v="Carbonated"/>
    <n v="15101159906"/>
    <s v="Thursday, May 12, 2022"/>
    <s v="Credit"/>
    <n v="140"/>
    <n v="1.5"/>
    <n v="1"/>
    <n v="140"/>
    <n v="1.5"/>
    <n v="1"/>
    <n v="1.5"/>
    <n v="1.5"/>
    <d v="2022-05-12T00:00:00"/>
    <x v="44"/>
    <x v="0"/>
    <x v="0"/>
    <b v="1"/>
    <n v="1.5"/>
  </r>
  <r>
    <s v="Processed"/>
    <s v="VJ300205292"/>
    <x v="0"/>
    <x v="1"/>
    <s v="Monster Energy Original"/>
    <s v="Carbonated"/>
    <n v="15101680882"/>
    <s v="Thursday, May 12, 2022"/>
    <s v="Credit"/>
    <n v="146"/>
    <n v="3"/>
    <n v="1"/>
    <n v="146"/>
    <n v="3"/>
    <n v="1"/>
    <n v="3"/>
    <n v="3"/>
    <d v="2022-05-12T00:00:00"/>
    <x v="5"/>
    <x v="0"/>
    <x v="0"/>
    <b v="1"/>
    <n v="3"/>
  </r>
  <r>
    <s v="Processed"/>
    <s v="VJ300320686"/>
    <x v="1"/>
    <x v="2"/>
    <s v="Miss Vickie's Potato Chip - Jalapeno"/>
    <s v="Food"/>
    <n v="15101826049"/>
    <s v="Thursday, May 12, 2022"/>
    <s v="Cash"/>
    <n v="113"/>
    <n v="1.5"/>
    <n v="1"/>
    <n v="113"/>
    <n v="1.5"/>
    <n v="1"/>
    <n v="1.5"/>
    <n v="1.5"/>
    <d v="2022-05-12T00:00:00"/>
    <x v="43"/>
    <x v="1"/>
    <x v="1"/>
    <b v="1"/>
    <n v="1.5"/>
  </r>
  <r>
    <s v="Processed"/>
    <s v="VJ300320692"/>
    <x v="3"/>
    <x v="4"/>
    <s v="CheezIt - Go Paks"/>
    <s v="Food"/>
    <n v="15102491588"/>
    <s v="Thursday, May 12, 2022"/>
    <s v="Cash"/>
    <n v="151"/>
    <n v="3"/>
    <n v="1"/>
    <n v="151"/>
    <n v="3"/>
    <n v="1"/>
    <n v="3"/>
    <n v="3"/>
    <d v="2022-05-12T00:00:00"/>
    <x v="133"/>
    <x v="1"/>
    <x v="1"/>
    <b v="1"/>
    <n v="3"/>
  </r>
  <r>
    <s v="Processed"/>
    <s v="VJ300320692"/>
    <x v="3"/>
    <x v="4"/>
    <s v="Snapple Diet Tea - Lemon"/>
    <s v="Non Carbonated"/>
    <n v="15102668172"/>
    <s v="Thursday, May 12, 2022"/>
    <s v="Cash"/>
    <n v="143"/>
    <n v="2.5"/>
    <n v="1"/>
    <n v="143"/>
    <n v="2.5"/>
    <n v="1"/>
    <n v="2.5"/>
    <n v="2.5"/>
    <d v="2022-05-12T00:00:00"/>
    <x v="7"/>
    <x v="2"/>
    <x v="2"/>
    <b v="1"/>
    <n v="2.5"/>
  </r>
  <r>
    <s v="Processed"/>
    <s v="VJ300320686"/>
    <x v="1"/>
    <x v="2"/>
    <s v="Robert Irvine's - Fit Crunch -  Chocolate Pea"/>
    <s v="Food"/>
    <n v="15102755576"/>
    <s v="Thursday, May 12, 2022"/>
    <s v="Cash"/>
    <n v="132"/>
    <n v="2"/>
    <n v="1"/>
    <n v="132"/>
    <n v="2"/>
    <n v="1"/>
    <n v="2"/>
    <n v="2"/>
    <d v="2022-05-12T00:00:00"/>
    <x v="21"/>
    <x v="1"/>
    <x v="1"/>
    <b v="1"/>
    <n v="2"/>
  </r>
  <r>
    <s v="Processed"/>
    <s v="VJ300320611"/>
    <x v="0"/>
    <x v="0"/>
    <s v="Spindrift - Sparkling Water - Pineapple"/>
    <s v="Carbonated"/>
    <n v="15102927357"/>
    <s v="Thursday, May 12, 2022"/>
    <s v="Credit"/>
    <n v="142"/>
    <n v="1.5"/>
    <n v="1"/>
    <n v="142"/>
    <n v="1.5"/>
    <n v="1"/>
    <n v="1.5"/>
    <n v="1.5"/>
    <d v="2022-05-12T00:00:00"/>
    <x v="92"/>
    <x v="0"/>
    <x v="0"/>
    <b v="1"/>
    <n v="1.5"/>
  </r>
  <r>
    <s v="Processed"/>
    <s v="VJ300320692"/>
    <x v="3"/>
    <x v="4"/>
    <s v="Belvita Snack Packs - Blueberry"/>
    <s v="Food"/>
    <n v="15103202790"/>
    <s v="Thursday, May 12, 2022"/>
    <s v="Credit"/>
    <n v="138"/>
    <n v="1.5"/>
    <n v="1"/>
    <n v="138"/>
    <n v="1.5"/>
    <n v="1"/>
    <n v="1.5"/>
    <n v="1.5"/>
    <d v="2022-05-12T00:00:00"/>
    <x v="79"/>
    <x v="1"/>
    <x v="1"/>
    <b v="1"/>
    <n v="1.5"/>
  </r>
  <r>
    <s v="Processed"/>
    <s v="VJ300320692"/>
    <x v="3"/>
    <x v="4"/>
    <s v="Starbucks Doubleshot Energy - Mocha"/>
    <s v="Non Carbonated"/>
    <n v="15103378869"/>
    <s v="Thursday, May 12, 2022"/>
    <s v="Cash"/>
    <n v="146"/>
    <n v="3.5"/>
    <n v="1"/>
    <n v="146"/>
    <n v="3.5"/>
    <n v="1"/>
    <n v="3.5"/>
    <n v="3.5"/>
    <d v="2022-05-12T00:00:00"/>
    <x v="88"/>
    <x v="2"/>
    <x v="2"/>
    <b v="1"/>
    <n v="3.5"/>
  </r>
  <r>
    <s v="Processed"/>
    <s v="VJ300320692"/>
    <x v="3"/>
    <x v="4"/>
    <s v="Coca Cola - Zero Sugar"/>
    <s v="Carbonated"/>
    <n v="15103448879"/>
    <s v="Thursday, May 12, 2022"/>
    <s v="Credit"/>
    <n v="142"/>
    <n v="1.5"/>
    <n v="1"/>
    <n v="142"/>
    <n v="1.5"/>
    <n v="1"/>
    <n v="1.5"/>
    <n v="1.5"/>
    <d v="2022-05-12T00:00:00"/>
    <x v="44"/>
    <x v="0"/>
    <x v="0"/>
    <b v="1"/>
    <n v="1.5"/>
  </r>
  <r>
    <s v="Processed"/>
    <s v="VJ300320692"/>
    <x v="3"/>
    <x v="4"/>
    <s v="Snapple Diet Tea - Raspberry"/>
    <s v="Non Carbonated"/>
    <n v="15103475618"/>
    <s v="Thursday, May 12, 2022"/>
    <s v="Cash"/>
    <n v="147"/>
    <n v="2.5"/>
    <n v="1"/>
    <n v="147"/>
    <n v="2.5"/>
    <n v="1"/>
    <n v="2.5"/>
    <n v="2.5"/>
    <d v="2022-05-12T00:00:00"/>
    <x v="31"/>
    <x v="2"/>
    <x v="2"/>
    <b v="1"/>
    <n v="2.5"/>
  </r>
  <r>
    <s v="Processed"/>
    <s v="VJ300320692"/>
    <x v="3"/>
    <x v="4"/>
    <s v="Snapple Diet Tea - Lemon"/>
    <s v="Non Carbonated"/>
    <n v="15103695995"/>
    <s v="Thursday, May 12, 2022"/>
    <s v="Cash"/>
    <n v="143"/>
    <n v="2.5"/>
    <n v="1"/>
    <n v="143"/>
    <n v="2.5"/>
    <n v="1"/>
    <n v="2.5"/>
    <n v="2.5"/>
    <d v="2022-05-12T00:00:00"/>
    <x v="7"/>
    <x v="2"/>
    <x v="2"/>
    <b v="1"/>
    <n v="2.5"/>
  </r>
  <r>
    <s v="Processed"/>
    <s v="VJ300320692"/>
    <x v="3"/>
    <x v="4"/>
    <s v="Takis - Hot Chilli Pepper &amp; Lime"/>
    <s v="Food"/>
    <n v="15103738204"/>
    <s v="Thursday, May 12, 2022"/>
    <s v="Cash"/>
    <n v="114"/>
    <n v="1.5"/>
    <n v="1"/>
    <n v="114"/>
    <n v="1.5"/>
    <n v="1"/>
    <n v="1.5"/>
    <n v="1.5"/>
    <d v="2022-05-12T00:00:00"/>
    <x v="1"/>
    <x v="1"/>
    <x v="1"/>
    <b v="1"/>
    <n v="1.5"/>
  </r>
  <r>
    <s v="Processed"/>
    <s v="VJ300320609"/>
    <x v="2"/>
    <x v="3"/>
    <s v="Nutri Grain Apple Cinnamon"/>
    <s v="Food"/>
    <n v="15103787249"/>
    <s v="Thursday, May 12, 2022"/>
    <s v="Cash"/>
    <n v="137"/>
    <n v="1.5"/>
    <n v="1"/>
    <n v="137"/>
    <n v="1.5"/>
    <n v="1"/>
    <n v="1.5"/>
    <n v="1.5"/>
    <d v="2022-05-12T00:00:00"/>
    <x v="125"/>
    <x v="1"/>
    <x v="1"/>
    <b v="1"/>
    <n v="1.5"/>
  </r>
  <r>
    <s v="Processed"/>
    <s v="VJ300320692"/>
    <x v="3"/>
    <x v="4"/>
    <s v="Takis - Hot Chilli Pepper &amp; Lime"/>
    <s v="Food"/>
    <n v="15103973600"/>
    <s v="Thursday, May 12, 2022"/>
    <s v="Cash"/>
    <n v="114"/>
    <n v="1.5"/>
    <n v="1"/>
    <n v="114"/>
    <n v="1.5"/>
    <n v="1"/>
    <n v="1.5"/>
    <n v="1.5"/>
    <d v="2022-05-12T00:00:00"/>
    <x v="1"/>
    <x v="1"/>
    <x v="1"/>
    <b v="1"/>
    <n v="1.5"/>
  </r>
  <r>
    <s v="Processed"/>
    <s v="VJ300320692"/>
    <x v="3"/>
    <x v="4"/>
    <s v="Coca Cola - Zero Sugar"/>
    <s v="Carbonated"/>
    <n v="15103974303"/>
    <s v="Thursday, May 12, 2022"/>
    <s v="Cash"/>
    <n v="142"/>
    <n v="1.5"/>
    <n v="1"/>
    <n v="142"/>
    <n v="1.5"/>
    <n v="1"/>
    <n v="1.5"/>
    <n v="1.5"/>
    <d v="2022-05-12T00:00:00"/>
    <x v="44"/>
    <x v="0"/>
    <x v="0"/>
    <b v="1"/>
    <n v="1.5"/>
  </r>
  <r>
    <s v="Processed"/>
    <s v="VJ300320692"/>
    <x v="3"/>
    <x v="4"/>
    <s v="Takis - Hot Chilli Pepper &amp; Lime"/>
    <s v="Food"/>
    <n v="15103974826"/>
    <s v="Thursday, May 12, 2022"/>
    <s v="Cash"/>
    <n v="114"/>
    <n v="1.5"/>
    <n v="1"/>
    <n v="114"/>
    <n v="1.5"/>
    <n v="1"/>
    <n v="1.5"/>
    <n v="1.5"/>
    <d v="2022-05-12T00:00:00"/>
    <x v="1"/>
    <x v="1"/>
    <x v="1"/>
    <b v="1"/>
    <n v="1.5"/>
  </r>
  <r>
    <s v="Processed"/>
    <s v="VJ300320692"/>
    <x v="3"/>
    <x v="4"/>
    <s v="Lenny &amp; Larrys - SnickerDoodle"/>
    <s v="Food"/>
    <n v="15106535006"/>
    <s v="Friday, May 13, 2022"/>
    <s v="Credit"/>
    <n v="157"/>
    <n v="3"/>
    <n v="1"/>
    <n v="157"/>
    <n v="3"/>
    <n v="1"/>
    <n v="3"/>
    <n v="3"/>
    <d v="2022-05-13T00:00:00"/>
    <x v="98"/>
    <x v="1"/>
    <x v="1"/>
    <b v="1"/>
    <n v="3"/>
  </r>
  <r>
    <s v="Processed"/>
    <s v="VJ300320609"/>
    <x v="2"/>
    <x v="3"/>
    <s v="Nutri Grain Apple Cinnamon"/>
    <s v="Food"/>
    <n v="15106599173"/>
    <s v="Friday, May 13, 2022"/>
    <s v="Cash"/>
    <n v="135"/>
    <n v="1.5"/>
    <n v="1"/>
    <n v="135"/>
    <n v="1.5"/>
    <n v="1"/>
    <n v="1.5"/>
    <n v="1.5"/>
    <d v="2022-05-13T00:00:00"/>
    <x v="125"/>
    <x v="1"/>
    <x v="1"/>
    <b v="1"/>
    <n v="1.5"/>
  </r>
  <r>
    <s v="Processed"/>
    <s v="VJ300320686"/>
    <x v="1"/>
    <x v="2"/>
    <s v="Miss Vickie's Potato Chip - Smokehouse BBQ"/>
    <s v="Food"/>
    <n v="15107118301"/>
    <s v="Friday, May 13, 2022"/>
    <s v="Credit"/>
    <n v="111"/>
    <n v="1.5"/>
    <n v="1"/>
    <n v="111"/>
    <n v="1.5"/>
    <n v="1"/>
    <n v="1.5"/>
    <n v="1.5"/>
    <d v="2022-05-13T00:00:00"/>
    <x v="51"/>
    <x v="1"/>
    <x v="1"/>
    <b v="1"/>
    <n v="1.5"/>
  </r>
  <r>
    <s v="Processed"/>
    <s v="VJ300205292"/>
    <x v="0"/>
    <x v="1"/>
    <s v="CheezIt - Original"/>
    <s v="Food"/>
    <n v="15107605794"/>
    <s v="Friday, May 13, 2022"/>
    <s v="Credit"/>
    <n v="123"/>
    <n v="1.25"/>
    <n v="1"/>
    <n v="123"/>
    <n v="1.25"/>
    <n v="1"/>
    <n v="1.25"/>
    <n v="1.25"/>
    <d v="2022-05-13T00:00:00"/>
    <x v="48"/>
    <x v="1"/>
    <x v="1"/>
    <b v="1"/>
    <n v="1.25"/>
  </r>
  <r>
    <s v="Processed"/>
    <s v="VJ300320686"/>
    <x v="1"/>
    <x v="2"/>
    <s v="RXBAR - Protein Bar - Peanut Butter"/>
    <s v="Food"/>
    <n v="15107592080"/>
    <s v="Friday, May 13, 2022"/>
    <s v="Cash"/>
    <n v="131"/>
    <n v="2"/>
    <n v="1"/>
    <n v="131"/>
    <n v="2"/>
    <n v="1"/>
    <n v="2"/>
    <n v="2"/>
    <d v="2022-05-13T00:00:00"/>
    <x v="80"/>
    <x v="1"/>
    <x v="1"/>
    <b v="1"/>
    <n v="2"/>
  </r>
  <r>
    <s v="Processed"/>
    <s v="VJ300320686"/>
    <x v="1"/>
    <x v="2"/>
    <s v="RXBAR - Protein Bar - Peanut Butter"/>
    <s v="Food"/>
    <n v="15107638009"/>
    <s v="Friday, May 13, 2022"/>
    <s v="Cash"/>
    <n v="131"/>
    <n v="2"/>
    <n v="1"/>
    <n v="131"/>
    <n v="2"/>
    <n v="1"/>
    <n v="2"/>
    <n v="2"/>
    <d v="2022-05-13T00:00:00"/>
    <x v="80"/>
    <x v="1"/>
    <x v="1"/>
    <b v="1"/>
    <n v="2"/>
  </r>
  <r>
    <s v="Processed"/>
    <s v="VJ300205292"/>
    <x v="0"/>
    <x v="1"/>
    <s v="Snapple Diet Tea - Peach Tea"/>
    <s v="Non Carbonated"/>
    <n v="15107995707"/>
    <s v="Friday, May 13, 2022"/>
    <s v="Cash"/>
    <n v="143"/>
    <n v="2.5"/>
    <n v="1"/>
    <n v="143"/>
    <n v="2.5"/>
    <n v="1"/>
    <n v="2.5"/>
    <n v="2.5"/>
    <d v="2022-05-13T00:00:00"/>
    <x v="37"/>
    <x v="2"/>
    <x v="2"/>
    <b v="1"/>
    <n v="2.5"/>
  </r>
  <r>
    <s v="Processed"/>
    <s v="VJ300205292"/>
    <x v="0"/>
    <x v="1"/>
    <s v="Snapple Diet Tea - Peach Tea"/>
    <s v="Non Carbonated"/>
    <n v="15108005309"/>
    <s v="Friday, May 13, 2022"/>
    <s v="Cash"/>
    <n v="143"/>
    <n v="2.5"/>
    <n v="1"/>
    <n v="143"/>
    <n v="2.5"/>
    <n v="1"/>
    <n v="2.5"/>
    <n v="2.5"/>
    <d v="2022-05-13T00:00:00"/>
    <x v="37"/>
    <x v="2"/>
    <x v="2"/>
    <b v="1"/>
    <n v="2.5"/>
  </r>
  <r>
    <s v="Processed"/>
    <s v="VJ300320686"/>
    <x v="1"/>
    <x v="2"/>
    <s v="CheezIt - Cheddar Sour Cream and Onion"/>
    <s v="Food"/>
    <n v="15108268508"/>
    <s v="Friday, May 13, 2022"/>
    <s v="Credit"/>
    <n v="125"/>
    <n v="1.5"/>
    <n v="1"/>
    <n v="125"/>
    <n v="1.5"/>
    <n v="1"/>
    <n v="1.5"/>
    <n v="1.5"/>
    <d v="2022-05-13T00:00:00"/>
    <x v="86"/>
    <x v="1"/>
    <x v="1"/>
    <b v="1"/>
    <n v="1.5"/>
  </r>
  <r>
    <s v="Processed"/>
    <s v="VJ300320686"/>
    <x v="1"/>
    <x v="2"/>
    <s v="CheezIt - White Cheddar"/>
    <s v="Food"/>
    <n v="15108300911"/>
    <s v="Friday, May 13, 2022"/>
    <s v="Credit"/>
    <n v="124"/>
    <n v="1.5"/>
    <n v="1"/>
    <n v="124"/>
    <n v="1.5"/>
    <n v="1"/>
    <n v="1.5"/>
    <n v="1.5"/>
    <d v="2022-05-13T00:00:00"/>
    <x v="53"/>
    <x v="1"/>
    <x v="1"/>
    <b v="1"/>
    <n v="1.5"/>
  </r>
  <r>
    <s v="Processed"/>
    <s v="VJ300320686"/>
    <x v="1"/>
    <x v="2"/>
    <s v="CheezIt - Cheddar Sour Cream and Onion"/>
    <s v="Food"/>
    <n v="15108312079"/>
    <s v="Friday, May 13, 2022"/>
    <s v="Credit"/>
    <n v="125"/>
    <n v="1.5"/>
    <n v="1"/>
    <n v="125"/>
    <n v="1.5"/>
    <n v="1"/>
    <n v="1.5"/>
    <n v="1.5"/>
    <d v="2022-05-13T00:00:00"/>
    <x v="86"/>
    <x v="1"/>
    <x v="1"/>
    <b v="1"/>
    <n v="1.5"/>
  </r>
  <r>
    <s v="Processed"/>
    <s v="VJ300320686"/>
    <x v="1"/>
    <x v="2"/>
    <s v="CheezIt - Cheddar Sour Cream and Onion"/>
    <s v="Food"/>
    <n v="15108316327"/>
    <s v="Friday, May 13, 2022"/>
    <s v="Credit"/>
    <n v="125"/>
    <n v="1.5"/>
    <n v="1"/>
    <n v="125"/>
    <n v="1.5"/>
    <n v="1"/>
    <n v="1.5"/>
    <n v="1.5"/>
    <d v="2022-05-13T00:00:00"/>
    <x v="86"/>
    <x v="1"/>
    <x v="1"/>
    <b v="1"/>
    <n v="1.5"/>
  </r>
  <r>
    <s v="Processed"/>
    <s v="VJ300320692"/>
    <x v="3"/>
    <x v="4"/>
    <s v="Poland Springs Water"/>
    <s v="Water"/>
    <n v="15108780925"/>
    <s v="Friday, May 13, 2022"/>
    <s v="Cash"/>
    <n v="144"/>
    <n v="1.5"/>
    <n v="1"/>
    <n v="144"/>
    <n v="1.5"/>
    <n v="1"/>
    <n v="1.5"/>
    <n v="1.5"/>
    <d v="2022-05-13T00:00:00"/>
    <x v="29"/>
    <x v="3"/>
    <x v="3"/>
    <b v="1"/>
    <n v="1.5"/>
  </r>
  <r>
    <s v="Processed"/>
    <s v="VJ300205292"/>
    <x v="0"/>
    <x v="1"/>
    <s v="Takis - Hot Chilli Pepper &amp; Lime"/>
    <s v="Food"/>
    <n v="15108840792"/>
    <s v="Friday, May 13, 2022"/>
    <s v="Credit"/>
    <n v="124"/>
    <n v="1.5"/>
    <n v="1"/>
    <n v="124"/>
    <n v="1.5"/>
    <n v="1"/>
    <n v="1.5"/>
    <n v="1.5"/>
    <d v="2022-05-13T00:00:00"/>
    <x v="1"/>
    <x v="1"/>
    <x v="1"/>
    <b v="1"/>
    <n v="1.5"/>
  </r>
  <r>
    <s v="Processed"/>
    <s v="VJ300205292"/>
    <x v="0"/>
    <x v="1"/>
    <s v="Coca Cola - Zero Sugar"/>
    <s v="Carbonated"/>
    <n v="15108848488"/>
    <s v="Friday, May 13, 2022"/>
    <s v="Credit"/>
    <n v="140"/>
    <n v="1.5"/>
    <n v="1"/>
    <n v="140"/>
    <n v="1.5"/>
    <n v="1"/>
    <n v="1.5"/>
    <n v="1.5"/>
    <d v="2022-05-13T00:00:00"/>
    <x v="44"/>
    <x v="0"/>
    <x v="0"/>
    <b v="1"/>
    <n v="1.5"/>
  </r>
  <r>
    <s v="Processed"/>
    <s v="VJ300320611"/>
    <x v="0"/>
    <x v="0"/>
    <s v="Bubly - Mango"/>
    <s v="Carbonated"/>
    <n v="15108877759"/>
    <s v="Friday, May 13, 2022"/>
    <s v="Cash"/>
    <n v="141"/>
    <n v="1.5"/>
    <n v="1"/>
    <n v="141"/>
    <n v="1.5"/>
    <n v="1"/>
    <n v="1.5"/>
    <n v="1.5"/>
    <d v="2022-05-13T00:00:00"/>
    <x v="124"/>
    <x v="0"/>
    <x v="0"/>
    <b v="1"/>
    <n v="1.5"/>
  </r>
  <r>
    <s v="Processed"/>
    <s v="VJ300320692"/>
    <x v="3"/>
    <x v="4"/>
    <s v="Pop Corners - White Cheddar"/>
    <s v="Food"/>
    <n v="15108915525"/>
    <s v="Friday, May 13, 2022"/>
    <s v="Credit"/>
    <n v="113"/>
    <n v="1.5"/>
    <n v="1"/>
    <n v="113"/>
    <n v="1.5"/>
    <n v="1"/>
    <n v="1.5"/>
    <n v="1.5"/>
    <d v="2022-05-13T00:00:00"/>
    <x v="123"/>
    <x v="1"/>
    <x v="1"/>
    <b v="1"/>
    <n v="1.5"/>
  </r>
  <r>
    <s v="Processed"/>
    <s v="VJ300320692"/>
    <x v="3"/>
    <x v="4"/>
    <s v="Poland Springs Water"/>
    <s v="Water"/>
    <n v="15108982874"/>
    <s v="Friday, May 13, 2022"/>
    <s v="Cash"/>
    <n v="144"/>
    <n v="1.5"/>
    <n v="1"/>
    <n v="144"/>
    <n v="1.5"/>
    <n v="1"/>
    <n v="1.5"/>
    <n v="1.5"/>
    <d v="2022-05-13T00:00:00"/>
    <x v="29"/>
    <x v="3"/>
    <x v="3"/>
    <b v="1"/>
    <n v="1.5"/>
  </r>
  <r>
    <s v="Processed"/>
    <s v="VJ300320692"/>
    <x v="3"/>
    <x v="4"/>
    <s v="Coca Cola - Zero Sugar"/>
    <s v="Carbonated"/>
    <n v="15108986858"/>
    <s v="Friday, May 13, 2022"/>
    <s v="Cash"/>
    <n v="142"/>
    <n v="1.5"/>
    <n v="1"/>
    <n v="142"/>
    <n v="1.5"/>
    <n v="1"/>
    <n v="1.5"/>
    <n v="1.5"/>
    <d v="2022-05-13T00:00:00"/>
    <x v="44"/>
    <x v="0"/>
    <x v="0"/>
    <b v="1"/>
    <n v="1.5"/>
  </r>
  <r>
    <s v="Processed"/>
    <s v="VJ300320609"/>
    <x v="2"/>
    <x v="3"/>
    <s v="Funyuns - Flaming Hot"/>
    <s v="Food"/>
    <n v="15109454404"/>
    <s v="Friday, May 13, 2022"/>
    <s v="Cash"/>
    <n v="110"/>
    <n v="1.5"/>
    <n v="1"/>
    <n v="110"/>
    <n v="1.5"/>
    <n v="1"/>
    <n v="1.5"/>
    <n v="1.5"/>
    <d v="2022-05-13T00:00:00"/>
    <x v="71"/>
    <x v="1"/>
    <x v="1"/>
    <b v="1"/>
    <n v="1.5"/>
  </r>
  <r>
    <s v="Processed"/>
    <s v="VJ300320609"/>
    <x v="2"/>
    <x v="3"/>
    <s v="Doritos Spicy Nacho"/>
    <m/>
    <n v="15109498722"/>
    <s v="Friday, May 13, 2022"/>
    <s v="Cash"/>
    <n v="113"/>
    <n v="1.5"/>
    <n v="1"/>
    <n v="113"/>
    <n v="1.5"/>
    <n v="1"/>
    <n v="1.5"/>
    <n v="1.5"/>
    <d v="2022-05-13T00:00:00"/>
    <x v="140"/>
    <x v="4"/>
    <x v="1"/>
    <b v="1"/>
    <n v="1.5"/>
  </r>
  <r>
    <s v="Processed"/>
    <s v="VJ300205292"/>
    <x v="0"/>
    <x v="1"/>
    <s v="Vitamin Water - Ice Cool Blue Lavender"/>
    <s v="Water"/>
    <n v="15109534990"/>
    <s v="Friday, May 13, 2022"/>
    <s v="Credit"/>
    <n v="145"/>
    <n v="2.75"/>
    <n v="1"/>
    <n v="145"/>
    <n v="2.75"/>
    <n v="1"/>
    <n v="2.75"/>
    <n v="2.75"/>
    <d v="2022-05-13T00:00:00"/>
    <x v="52"/>
    <x v="3"/>
    <x v="3"/>
    <b v="1"/>
    <n v="2.75"/>
  </r>
  <r>
    <s v="Processed"/>
    <s v="VJ300320609"/>
    <x v="2"/>
    <x v="3"/>
    <s v="Coca Cola - Zero Sugar"/>
    <s v="Carbonated"/>
    <n v="15109734526"/>
    <s v="Friday, May 13, 2022"/>
    <s v="Cash"/>
    <n v="141"/>
    <n v="1.5"/>
    <n v="1"/>
    <n v="141"/>
    <n v="1.5"/>
    <n v="1"/>
    <n v="1.5"/>
    <n v="1.5"/>
    <d v="2022-05-13T00:00:00"/>
    <x v="44"/>
    <x v="0"/>
    <x v="0"/>
    <b v="1"/>
    <n v="1.5"/>
  </r>
  <r>
    <s v="Processed"/>
    <s v="VJ300320609"/>
    <x v="2"/>
    <x v="3"/>
    <s v="Chesters Fries Flaming hot"/>
    <s v="Food"/>
    <n v="15109734622"/>
    <s v="Friday, May 13, 2022"/>
    <s v="Cash"/>
    <n v="111"/>
    <n v="1.5"/>
    <n v="1"/>
    <n v="111"/>
    <n v="1.5"/>
    <n v="1"/>
    <n v="1.5"/>
    <n v="1.5"/>
    <d v="2022-05-13T00:00:00"/>
    <x v="42"/>
    <x v="1"/>
    <x v="1"/>
    <b v="1"/>
    <n v="1.5"/>
  </r>
  <r>
    <s v="Processed"/>
    <s v="VJ300320609"/>
    <x v="2"/>
    <x v="3"/>
    <s v="Sunkist Soda - Orange"/>
    <s v="Carbonated"/>
    <n v="15109893887"/>
    <s v="Friday, May 13, 2022"/>
    <s v="Cash"/>
    <n v="140"/>
    <n v="1.25"/>
    <n v="1"/>
    <n v="140"/>
    <n v="1.25"/>
    <n v="1"/>
    <n v="1.25"/>
    <n v="1.25"/>
    <d v="2022-05-13T00:00:00"/>
    <x v="70"/>
    <x v="0"/>
    <x v="0"/>
    <b v="1"/>
    <n v="1.25"/>
  </r>
  <r>
    <s v="Processed"/>
    <s v="VJ300320609"/>
    <x v="2"/>
    <x v="3"/>
    <s v="KitKat - Crisp Wafers"/>
    <s v="Food"/>
    <n v="15109996622"/>
    <s v="Friday, May 13, 2022"/>
    <s v="Cash"/>
    <n v="134"/>
    <n v="2"/>
    <n v="1"/>
    <n v="134"/>
    <n v="2"/>
    <n v="1"/>
    <n v="2"/>
    <n v="2"/>
    <d v="2022-05-13T00:00:00"/>
    <x v="10"/>
    <x v="1"/>
    <x v="1"/>
    <b v="1"/>
    <n v="2"/>
  </r>
  <r>
    <s v="Processed"/>
    <s v="VJ300320609"/>
    <x v="2"/>
    <x v="3"/>
    <s v="Red Bull - Original"/>
    <s v="Carbonated"/>
    <n v="15109996842"/>
    <s v="Friday, May 13, 2022"/>
    <s v="Cash"/>
    <n v="148"/>
    <n v="3.5"/>
    <n v="1"/>
    <n v="148"/>
    <n v="3.5"/>
    <n v="1"/>
    <n v="3.5"/>
    <n v="3.5"/>
    <d v="2022-05-13T00:00:00"/>
    <x v="45"/>
    <x v="0"/>
    <x v="0"/>
    <b v="1"/>
    <n v="3.5"/>
  </r>
  <r>
    <s v="Processed"/>
    <s v="VJ300320609"/>
    <x v="2"/>
    <x v="3"/>
    <s v="Monster Energy Original"/>
    <s v="Carbonated"/>
    <n v="15110016681"/>
    <s v="Friday, May 13, 2022"/>
    <s v="Cash"/>
    <n v="146"/>
    <n v="3"/>
    <n v="1"/>
    <n v="146"/>
    <n v="3"/>
    <n v="1"/>
    <n v="3"/>
    <n v="3"/>
    <d v="2022-05-13T00:00:00"/>
    <x v="5"/>
    <x v="0"/>
    <x v="0"/>
    <b v="1"/>
    <n v="3"/>
  </r>
  <r>
    <s v="Processed"/>
    <s v="VJ300320609"/>
    <x v="2"/>
    <x v="3"/>
    <s v="Sunkist Soda - Orange"/>
    <s v="Carbonated"/>
    <n v="15110044727"/>
    <s v="Friday, May 13, 2022"/>
    <s v="Cash"/>
    <n v="140"/>
    <n v="1.25"/>
    <n v="1"/>
    <n v="140"/>
    <n v="1.25"/>
    <n v="1"/>
    <n v="1.25"/>
    <n v="1.25"/>
    <d v="2022-05-13T00:00:00"/>
    <x v="70"/>
    <x v="0"/>
    <x v="0"/>
    <b v="1"/>
    <n v="1.25"/>
  </r>
  <r>
    <s v="Processed"/>
    <s v="VJ300320609"/>
    <x v="2"/>
    <x v="3"/>
    <s v="Sunkist Soda - Orange"/>
    <s v="Carbonated"/>
    <n v="15110045028"/>
    <s v="Friday, May 13, 2022"/>
    <s v="Cash"/>
    <n v="140"/>
    <n v="1.25"/>
    <n v="1"/>
    <n v="140"/>
    <n v="1.25"/>
    <n v="1"/>
    <n v="1.25"/>
    <n v="1.25"/>
    <d v="2022-05-13T00:00:00"/>
    <x v="70"/>
    <x v="0"/>
    <x v="0"/>
    <b v="1"/>
    <n v="1.25"/>
  </r>
  <r>
    <s v="Processed"/>
    <s v="VJ300320609"/>
    <x v="2"/>
    <x v="3"/>
    <s v="Cheetos Puffs"/>
    <s v="Food"/>
    <n v="15110051219"/>
    <s v="Friday, May 13, 2022"/>
    <s v="Cash"/>
    <n v="112"/>
    <n v="1.5"/>
    <n v="1"/>
    <n v="112"/>
    <n v="1.5"/>
    <n v="1"/>
    <n v="1.5"/>
    <n v="1.5"/>
    <d v="2022-05-13T00:00:00"/>
    <x v="127"/>
    <x v="1"/>
    <x v="1"/>
    <b v="1"/>
    <n v="1.5"/>
  </r>
  <r>
    <s v="Processed"/>
    <s v="VJ300320609"/>
    <x v="2"/>
    <x v="3"/>
    <s v="Cheetos Flaming Hot Limon Crunchy"/>
    <s v="Food"/>
    <n v="15110172692"/>
    <s v="Friday, May 13, 2022"/>
    <s v="Cash"/>
    <n v="121"/>
    <n v="2"/>
    <n v="1"/>
    <n v="121"/>
    <n v="2"/>
    <n v="1"/>
    <n v="2"/>
    <n v="2"/>
    <d v="2022-05-13T00:00:00"/>
    <x v="75"/>
    <x v="1"/>
    <x v="1"/>
    <b v="1"/>
    <n v="2"/>
  </r>
  <r>
    <s v="Processed"/>
    <s v="VJ300320609"/>
    <x v="2"/>
    <x v="3"/>
    <s v="Monster Energy Original"/>
    <s v="Carbonated"/>
    <n v="15110432726"/>
    <s v="Saturday, May 14, 2022"/>
    <s v="Cash"/>
    <n v="144"/>
    <n v="3"/>
    <n v="1"/>
    <n v="144"/>
    <n v="3"/>
    <n v="1"/>
    <n v="3"/>
    <n v="3"/>
    <d v="2022-05-13T00:00:00"/>
    <x v="5"/>
    <x v="0"/>
    <x v="0"/>
    <b v="1"/>
    <n v="3"/>
  </r>
  <r>
    <s v="Processed"/>
    <s v="VJ300320609"/>
    <x v="2"/>
    <x v="3"/>
    <s v="Chesters Fries Flaming hot"/>
    <s v="Food"/>
    <n v="15110432838"/>
    <s v="Saturday, May 14, 2022"/>
    <s v="Cash"/>
    <n v="111"/>
    <n v="1.5"/>
    <n v="1"/>
    <n v="111"/>
    <n v="1.5"/>
    <n v="1"/>
    <n v="1.5"/>
    <n v="1.5"/>
    <d v="2022-05-13T00:00:00"/>
    <x v="42"/>
    <x v="1"/>
    <x v="1"/>
    <b v="1"/>
    <n v="1.5"/>
  </r>
  <r>
    <s v="Processed"/>
    <s v="VJ300320609"/>
    <x v="2"/>
    <x v="3"/>
    <s v="Funyuns - Flaming Hot"/>
    <s v="Food"/>
    <n v="15110709552"/>
    <s v="Saturday, May 14, 2022"/>
    <s v="Cash"/>
    <n v="110"/>
    <n v="1.5"/>
    <n v="1"/>
    <n v="110"/>
    <n v="1.5"/>
    <n v="1"/>
    <n v="1.5"/>
    <n v="1.5"/>
    <d v="2022-05-14T00:00:00"/>
    <x v="71"/>
    <x v="1"/>
    <x v="1"/>
    <b v="1"/>
    <n v="1.5"/>
  </r>
  <r>
    <s v="Processed"/>
    <s v="VJ300320609"/>
    <x v="2"/>
    <x v="3"/>
    <s v="Coca Cola - Zero Sugar"/>
    <s v="Carbonated"/>
    <n v="15110709755"/>
    <s v="Saturday, May 14, 2022"/>
    <s v="Cash"/>
    <n v="141"/>
    <n v="1.5"/>
    <n v="1"/>
    <n v="141"/>
    <n v="1.5"/>
    <n v="1"/>
    <n v="1.5"/>
    <n v="1.5"/>
    <d v="2022-05-14T00:00:00"/>
    <x v="44"/>
    <x v="0"/>
    <x v="0"/>
    <b v="1"/>
    <n v="1.5"/>
  </r>
  <r>
    <s v="Processed"/>
    <s v="VJ300320609"/>
    <x v="2"/>
    <x v="3"/>
    <s v="Coca Cola - Zero Sugar"/>
    <s v="Carbonated"/>
    <n v="15110998836"/>
    <s v="Saturday, May 14, 2022"/>
    <s v="Cash"/>
    <n v="141"/>
    <n v="1.5"/>
    <n v="1"/>
    <n v="141"/>
    <n v="1.5"/>
    <n v="1"/>
    <n v="1.5"/>
    <n v="1.5"/>
    <d v="2022-05-14T00:00:00"/>
    <x v="44"/>
    <x v="0"/>
    <x v="0"/>
    <b v="1"/>
    <n v="1.5"/>
  </r>
  <r>
    <s v="Processed"/>
    <s v="VJ300320609"/>
    <x v="2"/>
    <x v="3"/>
    <s v="Coca Cola - Zero Sugar"/>
    <s v="Carbonated"/>
    <n v="15111001200"/>
    <s v="Saturday, May 14, 2022"/>
    <s v="Cash"/>
    <n v="141"/>
    <n v="1.5"/>
    <n v="1"/>
    <n v="141"/>
    <n v="1.5"/>
    <n v="1"/>
    <n v="1.5"/>
    <n v="1.5"/>
    <d v="2022-05-14T00:00:00"/>
    <x v="44"/>
    <x v="0"/>
    <x v="0"/>
    <b v="1"/>
    <n v="1.5"/>
  </r>
  <r>
    <s v="Processed"/>
    <s v="VJ300320611"/>
    <x v="0"/>
    <x v="0"/>
    <s v="Bai Lemonade - Burundi Blueberry"/>
    <s v="Non Carbonated"/>
    <n v="15112196220"/>
    <s v="Saturday, May 14, 2022"/>
    <s v="Cash"/>
    <n v="144"/>
    <n v="2.5"/>
    <n v="1"/>
    <n v="144"/>
    <n v="2.5"/>
    <n v="1"/>
    <n v="2.5"/>
    <n v="2.5"/>
    <d v="2022-05-14T00:00:00"/>
    <x v="122"/>
    <x v="2"/>
    <x v="2"/>
    <b v="1"/>
    <n v="2.5"/>
  </r>
  <r>
    <s v="Processed"/>
    <s v="VJ300320692"/>
    <x v="3"/>
    <x v="4"/>
    <s v="Goldfish Baked - Cheddar"/>
    <s v="Food"/>
    <n v="15112250086"/>
    <s v="Saturday, May 14, 2022"/>
    <s v="Cash"/>
    <n v="122"/>
    <n v="1.25"/>
    <n v="1"/>
    <n v="122"/>
    <n v="1.25"/>
    <n v="1"/>
    <n v="1.25"/>
    <n v="1.25"/>
    <d v="2022-05-14T00:00:00"/>
    <x v="139"/>
    <x v="1"/>
    <x v="1"/>
    <b v="1"/>
    <n v="1.25"/>
  </r>
  <r>
    <s v="Processed"/>
    <s v="VJ300205292"/>
    <x v="0"/>
    <x v="1"/>
    <s v="Vitamin Water - Squeezed Lemonade"/>
    <s v="Water"/>
    <n v="15112404681"/>
    <s v="Saturday, May 14, 2022"/>
    <s v="Credit"/>
    <n v="147"/>
    <n v="2.75"/>
    <n v="1"/>
    <n v="147"/>
    <n v="2.75"/>
    <n v="1"/>
    <n v="2.75"/>
    <n v="2.75"/>
    <d v="2022-05-14T00:00:00"/>
    <x v="66"/>
    <x v="3"/>
    <x v="3"/>
    <b v="1"/>
    <n v="2.75"/>
  </r>
  <r>
    <s v="Processed"/>
    <s v="VJ300205292"/>
    <x v="0"/>
    <x v="1"/>
    <s v="Snapple Diet Tea - Peach Tea"/>
    <s v="Non Carbonated"/>
    <n v="15112496059"/>
    <s v="Saturday, May 14, 2022"/>
    <s v="Cash"/>
    <n v="143"/>
    <n v="2.5"/>
    <n v="1"/>
    <n v="143"/>
    <n v="2.5"/>
    <n v="1"/>
    <n v="2.5"/>
    <n v="2.5"/>
    <d v="2022-05-14T00:00:00"/>
    <x v="37"/>
    <x v="2"/>
    <x v="2"/>
    <b v="1"/>
    <n v="2.5"/>
  </r>
  <r>
    <s v="Processed"/>
    <s v="VJ300320611"/>
    <x v="0"/>
    <x v="0"/>
    <s v="SunChips Multigrain - Original"/>
    <s v="Food"/>
    <n v="15112693219"/>
    <s v="Saturday, May 14, 2022"/>
    <s v="Cash"/>
    <n v="114"/>
    <n v="1.5"/>
    <n v="1"/>
    <n v="114"/>
    <n v="1.5"/>
    <n v="1"/>
    <n v="1.5"/>
    <n v="1.5"/>
    <d v="2022-05-14T00:00:00"/>
    <x v="60"/>
    <x v="1"/>
    <x v="1"/>
    <b v="1"/>
    <n v="1.5"/>
  </r>
  <r>
    <s v="Processed"/>
    <s v="VJ300320611"/>
    <x v="0"/>
    <x v="0"/>
    <s v="Pop Corners - Sweet &amp; Salty Kettle"/>
    <s v="Food"/>
    <n v="15112699093"/>
    <s v="Saturday, May 14, 2022"/>
    <s v="Cash"/>
    <n v="112"/>
    <n v="1.5"/>
    <n v="1"/>
    <n v="112"/>
    <n v="1.5"/>
    <n v="1"/>
    <n v="1.5"/>
    <n v="1.5"/>
    <d v="2022-05-14T00:00:00"/>
    <x v="141"/>
    <x v="1"/>
    <x v="1"/>
    <b v="1"/>
    <n v="1.5"/>
  </r>
  <r>
    <s v="Processed"/>
    <s v="VJ300205292"/>
    <x v="0"/>
    <x v="1"/>
    <s v="Poland Springs Water"/>
    <s v="Water"/>
    <n v="15112722472"/>
    <s v="Saturday, May 14, 2022"/>
    <s v="Cash"/>
    <n v="144"/>
    <n v="1.5"/>
    <n v="1"/>
    <n v="144"/>
    <n v="1.5"/>
    <n v="1"/>
    <n v="1.5"/>
    <n v="1.5"/>
    <d v="2022-05-14T00:00:00"/>
    <x v="29"/>
    <x v="3"/>
    <x v="3"/>
    <b v="1"/>
    <n v="1.5"/>
  </r>
  <r>
    <s v="Processed"/>
    <s v="VJ300320692"/>
    <x v="3"/>
    <x v="4"/>
    <s v="Bai Antioxidant - Tanzania Lemon Super Tea"/>
    <s v="Non Carbonated"/>
    <n v="15114223175"/>
    <s v="Sunday, May 15, 2022"/>
    <s v="Credit"/>
    <n v="145"/>
    <n v="2.75"/>
    <n v="1"/>
    <n v="145"/>
    <n v="2.75"/>
    <n v="1"/>
    <n v="2.75"/>
    <n v="2.75"/>
    <d v="2022-05-15T00:00:00"/>
    <x v="120"/>
    <x v="2"/>
    <x v="2"/>
    <b v="1"/>
    <n v="2.75"/>
  </r>
  <r>
    <s v="Processed"/>
    <s v="VJ300320692"/>
    <x v="3"/>
    <x v="4"/>
    <s v="Mini Chips Ahoy - Go Paks"/>
    <m/>
    <n v="15114453109"/>
    <s v="Sunday, May 15, 2022"/>
    <s v="Credit"/>
    <n v="151"/>
    <n v="4"/>
    <n v="1"/>
    <n v="151"/>
    <n v="4"/>
    <n v="1"/>
    <n v="4"/>
    <n v="4"/>
    <d v="2022-05-15T00:00:00"/>
    <x v="142"/>
    <x v="4"/>
    <x v="1"/>
    <b v="1"/>
    <n v="4"/>
  </r>
  <r>
    <s v="Processed"/>
    <s v="VJ300205292"/>
    <x v="0"/>
    <x v="1"/>
    <s v="Poland Springs Water"/>
    <s v="Water"/>
    <n v="15114516354"/>
    <s v="Sunday, May 15, 2022"/>
    <s v="Credit"/>
    <n v="144"/>
    <n v="1.5"/>
    <n v="1"/>
    <n v="144"/>
    <n v="1.5"/>
    <n v="1"/>
    <n v="1.5"/>
    <n v="4.5"/>
    <d v="2022-05-15T00:00:00"/>
    <x v="29"/>
    <x v="3"/>
    <x v="3"/>
    <b v="1"/>
    <n v="1.5"/>
  </r>
  <r>
    <s v="Processed"/>
    <s v="VJ300205292"/>
    <x v="0"/>
    <x v="1"/>
    <s v="Monster Energy Original"/>
    <s v="Carbonated"/>
    <n v="15114516354"/>
    <s v="Sunday, May 15, 2022"/>
    <s v="Credit"/>
    <n v="146"/>
    <n v="3"/>
    <n v="1"/>
    <n v="146"/>
    <n v="3"/>
    <n v="1"/>
    <n v="3"/>
    <n v="4.5"/>
    <d v="2022-05-15T00:00:00"/>
    <x v="5"/>
    <x v="0"/>
    <x v="0"/>
    <b v="1"/>
    <n v="3"/>
  </r>
  <r>
    <s v="Processed"/>
    <s v="VJ300320692"/>
    <x v="3"/>
    <x v="4"/>
    <s v="SunChips Multigrain - Harvest Cheddar"/>
    <s v="Food"/>
    <n v="15114531171"/>
    <s v="Sunday, May 15, 2022"/>
    <s v="Cash"/>
    <n v="112"/>
    <n v="1.5"/>
    <n v="1"/>
    <n v="112"/>
    <n v="1.5"/>
    <n v="1"/>
    <n v="1.5"/>
    <n v="1.5"/>
    <d v="2022-05-15T00:00:00"/>
    <x v="35"/>
    <x v="1"/>
    <x v="1"/>
    <b v="1"/>
    <n v="1.5"/>
  </r>
  <r>
    <s v="Processed"/>
    <s v="VJ300320692"/>
    <x v="3"/>
    <x v="4"/>
    <s v="Goldfish Baked - Cheddar"/>
    <s v="Food"/>
    <n v="15114533042"/>
    <s v="Sunday, May 15, 2022"/>
    <s v="Cash"/>
    <n v="122"/>
    <n v="1.25"/>
    <n v="1"/>
    <n v="122"/>
    <n v="1.25"/>
    <n v="1"/>
    <n v="1.25"/>
    <n v="1.25"/>
    <d v="2022-05-15T00:00:00"/>
    <x v="139"/>
    <x v="1"/>
    <x v="1"/>
    <b v="1"/>
    <n v="1.25"/>
  </r>
  <r>
    <s v="Processed"/>
    <s v="VJ300320692"/>
    <x v="3"/>
    <x v="4"/>
    <s v="Pop Corners - White Cheddar"/>
    <s v="Food"/>
    <n v="15114536047"/>
    <s v="Sunday, May 15, 2022"/>
    <s v="Cash"/>
    <n v="113"/>
    <n v="1.5"/>
    <n v="1"/>
    <n v="113"/>
    <n v="1.5"/>
    <n v="1"/>
    <n v="1.5"/>
    <n v="1.5"/>
    <d v="2022-05-15T00:00:00"/>
    <x v="123"/>
    <x v="1"/>
    <x v="1"/>
    <b v="1"/>
    <n v="1.5"/>
  </r>
  <r>
    <s v="Processed"/>
    <s v="VJ300320692"/>
    <x v="3"/>
    <x v="4"/>
    <s v="Pop Corners - White Cheddar"/>
    <s v="Food"/>
    <n v="15114543591"/>
    <s v="Sunday, May 15, 2022"/>
    <s v="Cash"/>
    <n v="113"/>
    <n v="1.5"/>
    <n v="1"/>
    <n v="113"/>
    <n v="1.5"/>
    <n v="1"/>
    <n v="1.5"/>
    <n v="1.5"/>
    <d v="2022-05-15T00:00:00"/>
    <x v="123"/>
    <x v="1"/>
    <x v="1"/>
    <b v="1"/>
    <n v="1.5"/>
  </r>
  <r>
    <s v="Processed"/>
    <s v="VJ300320692"/>
    <x v="3"/>
    <x v="4"/>
    <s v="SunChips Multigrain - Harvest Cheddar"/>
    <s v="Food"/>
    <n v="15114550450"/>
    <s v="Sunday, May 15, 2022"/>
    <s v="Credit"/>
    <n v="112"/>
    <n v="1.5"/>
    <n v="1"/>
    <n v="112"/>
    <n v="1.5"/>
    <n v="1"/>
    <n v="1.5"/>
    <n v="1.5"/>
    <d v="2022-05-15T00:00:00"/>
    <x v="35"/>
    <x v="1"/>
    <x v="1"/>
    <b v="1"/>
    <n v="1.5"/>
  </r>
  <r>
    <s v="Processed"/>
    <s v="VJ300320692"/>
    <x v="3"/>
    <x v="4"/>
    <s v="Poland Springs Water"/>
    <s v="Water"/>
    <n v="15114568767"/>
    <s v="Sunday, May 15, 2022"/>
    <s v="Cash"/>
    <n v="144"/>
    <n v="1.5"/>
    <n v="1"/>
    <n v="144"/>
    <n v="1.5"/>
    <n v="1"/>
    <n v="1.5"/>
    <n v="1.5"/>
    <d v="2022-05-15T00:00:00"/>
    <x v="29"/>
    <x v="3"/>
    <x v="3"/>
    <b v="1"/>
    <n v="1.5"/>
  </r>
  <r>
    <s v="Processed"/>
    <s v="VJ300320692"/>
    <x v="3"/>
    <x v="4"/>
    <s v="Goldfish Baked - Cheddar"/>
    <s v="Food"/>
    <n v="15114633426"/>
    <s v="Sunday, May 15, 2022"/>
    <s v="Credit"/>
    <n v="122"/>
    <n v="1.25"/>
    <n v="1"/>
    <n v="122"/>
    <n v="1.25"/>
    <n v="1"/>
    <n v="1.25"/>
    <n v="1.25"/>
    <d v="2022-05-15T00:00:00"/>
    <x v="139"/>
    <x v="1"/>
    <x v="1"/>
    <b v="1"/>
    <n v="1.25"/>
  </r>
  <r>
    <s v="Processed"/>
    <s v="VJ300320692"/>
    <x v="3"/>
    <x v="4"/>
    <s v="Poland Springs Water"/>
    <s v="Water"/>
    <n v="15114648200"/>
    <s v="Sunday, May 15, 2022"/>
    <s v="Cash"/>
    <n v="144"/>
    <n v="1.5"/>
    <n v="1"/>
    <n v="144"/>
    <n v="1.5"/>
    <n v="1"/>
    <n v="1.5"/>
    <n v="1.5"/>
    <d v="2022-05-15T00:00:00"/>
    <x v="29"/>
    <x v="3"/>
    <x v="3"/>
    <b v="1"/>
    <n v="1.5"/>
  </r>
  <r>
    <s v="Processed"/>
    <s v="VJ300320692"/>
    <x v="3"/>
    <x v="4"/>
    <s v="Wonderful Pistachios - Variety"/>
    <s v="Food"/>
    <n v="15114760695"/>
    <s v="Sunday, May 15, 2022"/>
    <s v="Cash"/>
    <n v="134"/>
    <n v="2"/>
    <n v="1"/>
    <n v="134"/>
    <n v="2"/>
    <n v="1"/>
    <n v="2"/>
    <n v="2"/>
    <d v="2022-05-15T00:00:00"/>
    <x v="11"/>
    <x v="1"/>
    <x v="1"/>
    <b v="1"/>
    <n v="2"/>
  </r>
  <r>
    <s v="Processed"/>
    <s v="VJ300320692"/>
    <x v="3"/>
    <x v="4"/>
    <s v="Goldfish Baked - Cheddar"/>
    <s v="Food"/>
    <n v="15114828368"/>
    <s v="Sunday, May 15, 2022"/>
    <s v="Credit"/>
    <n v="122"/>
    <n v="1.25"/>
    <n v="1"/>
    <n v="122"/>
    <n v="1.25"/>
    <n v="1"/>
    <n v="1.25"/>
    <n v="1.25"/>
    <d v="2022-05-15T00:00:00"/>
    <x v="139"/>
    <x v="1"/>
    <x v="1"/>
    <b v="1"/>
    <n v="1.25"/>
  </r>
  <r>
    <s v="Processed"/>
    <s v="VJ300320692"/>
    <x v="3"/>
    <x v="4"/>
    <s v="Poland Springs Water"/>
    <s v="Water"/>
    <n v="15114830866"/>
    <s v="Sunday, May 15, 2022"/>
    <s v="Credit"/>
    <n v="144"/>
    <n v="1.5"/>
    <n v="1"/>
    <n v="144"/>
    <n v="1.5"/>
    <n v="1"/>
    <n v="1.5"/>
    <n v="1.5"/>
    <d v="2022-05-15T00:00:00"/>
    <x v="29"/>
    <x v="3"/>
    <x v="3"/>
    <b v="1"/>
    <n v="1.5"/>
  </r>
  <r>
    <s v="Processed"/>
    <s v="VJ300320692"/>
    <x v="3"/>
    <x v="4"/>
    <s v="SunChips Multigrain - Harvest Cheddar"/>
    <s v="Food"/>
    <n v="15114833497"/>
    <s v="Sunday, May 15, 2022"/>
    <s v="Credit"/>
    <n v="112"/>
    <n v="1.5"/>
    <n v="1"/>
    <n v="112"/>
    <n v="1.5"/>
    <n v="1"/>
    <n v="1.5"/>
    <n v="1.5"/>
    <d v="2022-05-15T00:00:00"/>
    <x v="35"/>
    <x v="1"/>
    <x v="1"/>
    <b v="1"/>
    <n v="1.5"/>
  </r>
  <r>
    <s v="Processed"/>
    <s v="VJ300320692"/>
    <x v="3"/>
    <x v="4"/>
    <s v="Goldfish Baked - Cheddar"/>
    <s v="Food"/>
    <n v="15114836940"/>
    <s v="Sunday, May 15, 2022"/>
    <s v="Credit"/>
    <n v="122"/>
    <n v="1.25"/>
    <n v="1"/>
    <n v="122"/>
    <n v="1.25"/>
    <n v="1"/>
    <n v="1.25"/>
    <n v="1.25"/>
    <d v="2022-05-15T00:00:00"/>
    <x v="139"/>
    <x v="1"/>
    <x v="1"/>
    <b v="1"/>
    <n v="1.25"/>
  </r>
  <r>
    <s v="Processed"/>
    <s v="VJ300320692"/>
    <x v="3"/>
    <x v="4"/>
    <s v="CheezIt - Double Cheese"/>
    <s v="Food"/>
    <n v="15114874556"/>
    <s v="Sunday, May 15, 2022"/>
    <s v="Cash"/>
    <n v="123"/>
    <n v="1.25"/>
    <n v="1"/>
    <n v="123"/>
    <n v="1.25"/>
    <n v="1"/>
    <n v="1.25"/>
    <n v="1.25"/>
    <d v="2022-05-15T00:00:00"/>
    <x v="68"/>
    <x v="1"/>
    <x v="1"/>
    <b v="1"/>
    <n v="1.25"/>
  </r>
  <r>
    <s v="Processed"/>
    <s v="VJ300320692"/>
    <x v="3"/>
    <x v="4"/>
    <s v="Oreo Mini - Go Paks"/>
    <m/>
    <n v="15114878843"/>
    <s v="Sunday, May 15, 2022"/>
    <s v="Cash"/>
    <n v="152"/>
    <n v="4"/>
    <n v="1"/>
    <n v="152"/>
    <n v="4"/>
    <n v="1"/>
    <n v="4"/>
    <n v="4"/>
    <d v="2022-05-15T00:00:00"/>
    <x v="143"/>
    <x v="4"/>
    <x v="1"/>
    <b v="1"/>
    <n v="4"/>
  </r>
  <r>
    <s v="Processed"/>
    <s v="VJ300320692"/>
    <x v="3"/>
    <x v="4"/>
    <s v="Ice Breakers Ice Cubes - PepperMint"/>
    <s v="Food"/>
    <n v="15114955739"/>
    <s v="Sunday, May 15, 2022"/>
    <s v="Cash"/>
    <n v="155"/>
    <n v="5"/>
    <n v="1"/>
    <n v="155"/>
    <n v="5"/>
    <n v="1"/>
    <n v="5"/>
    <n v="5"/>
    <d v="2022-05-15T00:00:00"/>
    <x v="138"/>
    <x v="1"/>
    <x v="1"/>
    <b v="1"/>
    <n v="5"/>
  </r>
  <r>
    <s v="Processed"/>
    <s v="VJ300320611"/>
    <x v="0"/>
    <x v="0"/>
    <s v="Vitamin Water - XXX Acai BB Pomegranate"/>
    <s v="Water"/>
    <n v="15115161327"/>
    <s v="Sunday, May 15, 2022"/>
    <s v="Cash"/>
    <n v="147"/>
    <n v="2.75"/>
    <n v="1"/>
    <n v="147"/>
    <n v="2.75"/>
    <n v="1"/>
    <n v="2.75"/>
    <n v="2.75"/>
    <d v="2022-05-15T00:00:00"/>
    <x v="15"/>
    <x v="3"/>
    <x v="3"/>
    <b v="1"/>
    <n v="2.75"/>
  </r>
  <r>
    <s v="Processed"/>
    <s v="VJ300320611"/>
    <x v="0"/>
    <x v="0"/>
    <s v="Bubly - Mango"/>
    <s v="Carbonated"/>
    <n v="15115497750"/>
    <s v="Sunday, May 15, 2022"/>
    <s v="Credit"/>
    <n v="141"/>
    <n v="1.5"/>
    <n v="1"/>
    <n v="141"/>
    <n v="1.5"/>
    <n v="1"/>
    <n v="1.5"/>
    <n v="1.5"/>
    <d v="2022-05-15T00:00:00"/>
    <x v="124"/>
    <x v="0"/>
    <x v="0"/>
    <b v="1"/>
    <n v="1.5"/>
  </r>
  <r>
    <s v="Processed"/>
    <s v="VJ300205292"/>
    <x v="0"/>
    <x v="1"/>
    <s v="Coca Cola - Zero Sugar"/>
    <s v="Carbonated"/>
    <n v="15115802639"/>
    <s v="Sunday, May 15, 2022"/>
    <s v="Cash"/>
    <n v="140"/>
    <n v="1.5"/>
    <n v="1"/>
    <n v="140"/>
    <n v="1.5"/>
    <n v="1"/>
    <n v="1.5"/>
    <n v="1.5"/>
    <d v="2022-05-15T00:00:00"/>
    <x v="44"/>
    <x v="0"/>
    <x v="0"/>
    <b v="1"/>
    <n v="1.5"/>
  </r>
  <r>
    <s v="Processed"/>
    <s v="VJ300320609"/>
    <x v="2"/>
    <x v="3"/>
    <s v="Red Bull - Original"/>
    <s v="Carbonated"/>
    <n v="15116533564"/>
    <s v="Monday, May 16, 2022"/>
    <s v="Credit"/>
    <n v="148"/>
    <n v="3.5"/>
    <n v="1"/>
    <n v="148"/>
    <n v="3.5"/>
    <n v="1"/>
    <n v="3.5"/>
    <n v="3.5"/>
    <d v="2022-05-16T00:00:00"/>
    <x v="45"/>
    <x v="0"/>
    <x v="0"/>
    <b v="1"/>
    <n v="3.5"/>
  </r>
  <r>
    <s v="Processed"/>
    <s v="VJ300205292"/>
    <x v="0"/>
    <x v="1"/>
    <s v="Monster Energy Original"/>
    <s v="Carbonated"/>
    <n v="15117161344"/>
    <s v="Monday, May 16, 2022"/>
    <s v="Credit"/>
    <n v="146"/>
    <n v="3"/>
    <n v="1"/>
    <n v="146"/>
    <n v="3"/>
    <n v="1"/>
    <n v="3"/>
    <n v="3"/>
    <d v="2022-05-16T00:00:00"/>
    <x v="5"/>
    <x v="0"/>
    <x v="0"/>
    <b v="1"/>
    <n v="3"/>
  </r>
  <r>
    <s v="Processed"/>
    <s v="VJ300320692"/>
    <x v="3"/>
    <x v="4"/>
    <s v="CheezIt - Go Paks"/>
    <s v="Food"/>
    <n v="15117719787"/>
    <s v="Monday, May 16, 2022"/>
    <s v="Cash"/>
    <n v="150"/>
    <n v="3"/>
    <n v="1"/>
    <n v="150"/>
    <n v="3"/>
    <n v="1"/>
    <n v="3"/>
    <n v="3"/>
    <d v="2022-05-16T00:00:00"/>
    <x v="133"/>
    <x v="1"/>
    <x v="1"/>
    <b v="1"/>
    <n v="3"/>
  </r>
  <r>
    <s v="Processed"/>
    <s v="VJ300320609"/>
    <x v="2"/>
    <x v="3"/>
    <s v="Red Bull - Original"/>
    <s v="Carbonated"/>
    <n v="15118540836"/>
    <s v="Monday, May 16, 2022"/>
    <s v="Credit"/>
    <n v="148"/>
    <n v="3.5"/>
    <n v="1"/>
    <n v="148"/>
    <n v="3.5"/>
    <n v="1"/>
    <n v="3.5"/>
    <n v="3.5"/>
    <d v="2022-05-16T00:00:00"/>
    <x v="45"/>
    <x v="0"/>
    <x v="0"/>
    <b v="1"/>
    <n v="3.5"/>
  </r>
  <r>
    <s v="Processed"/>
    <s v="VJ300320692"/>
    <x v="3"/>
    <x v="4"/>
    <s v="Coca Cola - Zero Sugar"/>
    <s v="Carbonated"/>
    <n v="15119010803"/>
    <s v="Monday, May 16, 2022"/>
    <s v="Cash"/>
    <n v="142"/>
    <n v="1.5"/>
    <n v="1"/>
    <n v="142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Funyuns - Flaming Hot"/>
    <s v="Food"/>
    <n v="15119135090"/>
    <s v="Monday, May 16, 2022"/>
    <s v="Credit"/>
    <n v="110"/>
    <n v="1.5"/>
    <n v="1"/>
    <n v="110"/>
    <n v="1.5"/>
    <n v="1"/>
    <n v="1.5"/>
    <n v="6.5"/>
    <d v="2022-05-16T00:00:00"/>
    <x v="71"/>
    <x v="1"/>
    <x v="1"/>
    <b v="1"/>
    <n v="1.5"/>
  </r>
  <r>
    <s v="Processed"/>
    <s v="VJ300320609"/>
    <x v="2"/>
    <x v="3"/>
    <s v="Snapple Tea - Raspberry"/>
    <s v="Non Carbonated"/>
    <n v="15119135090"/>
    <s v="Monday, May 16, 2022"/>
    <s v="Credit"/>
    <n v="147"/>
    <n v="2.5"/>
    <n v="1"/>
    <n v="147"/>
    <n v="2.5"/>
    <n v="1"/>
    <n v="2.5"/>
    <n v="6.5"/>
    <d v="2022-05-16T00:00:00"/>
    <x v="81"/>
    <x v="2"/>
    <x v="2"/>
    <b v="1"/>
    <n v="2.5"/>
  </r>
  <r>
    <s v="Processed"/>
    <s v="VJ300320609"/>
    <x v="2"/>
    <x v="3"/>
    <s v="KitKat - Crisp Wafers"/>
    <s v="Food"/>
    <n v="15119135090"/>
    <s v="Monday, May 16, 2022"/>
    <s v="Credit"/>
    <n v="138"/>
    <n v="2.5"/>
    <n v="1"/>
    <n v="138"/>
    <n v="2.5"/>
    <n v="1"/>
    <n v="2.5"/>
    <n v="6.5"/>
    <d v="2022-05-16T00:00:00"/>
    <x v="10"/>
    <x v="1"/>
    <x v="1"/>
    <b v="1"/>
    <n v="2.5"/>
  </r>
  <r>
    <s v="Processed"/>
    <s v="VJ300205292"/>
    <x v="0"/>
    <x v="1"/>
    <s v="Poland Springs Water"/>
    <s v="Water"/>
    <n v="15119780268"/>
    <s v="Monday, May 16, 2022"/>
    <s v="Cash"/>
    <n v="144"/>
    <n v="1.5"/>
    <n v="1"/>
    <n v="144"/>
    <n v="1.5"/>
    <n v="1"/>
    <n v="1.5"/>
    <n v="1.5"/>
    <d v="2022-05-16T00:00:00"/>
    <x v="29"/>
    <x v="3"/>
    <x v="3"/>
    <b v="1"/>
    <n v="1.5"/>
  </r>
  <r>
    <s v="Processed"/>
    <s v="VJ300320692"/>
    <x v="3"/>
    <x v="4"/>
    <s v="Belvita Snack Packs - Blueberry"/>
    <s v="Food"/>
    <n v="15119961703"/>
    <s v="Monday, May 16, 2022"/>
    <s v="Cash"/>
    <n v="138"/>
    <n v="1.5"/>
    <n v="1"/>
    <n v="138"/>
    <n v="1.5"/>
    <n v="1"/>
    <n v="1.5"/>
    <n v="1.5"/>
    <d v="2022-05-16T00:00:00"/>
    <x v="79"/>
    <x v="1"/>
    <x v="1"/>
    <b v="1"/>
    <n v="1.5"/>
  </r>
  <r>
    <s v="Processed"/>
    <s v="VJ300320692"/>
    <x v="3"/>
    <x v="4"/>
    <s v="Snyder's of Hanover Pretzel Pieces - Honey Mu"/>
    <s v="Food"/>
    <n v="15119963971"/>
    <s v="Monday, May 16, 2022"/>
    <s v="Cash"/>
    <n v="120"/>
    <n v="2"/>
    <n v="1"/>
    <n v="120"/>
    <n v="2"/>
    <n v="1"/>
    <n v="2"/>
    <n v="2"/>
    <d v="2022-05-16T00:00:00"/>
    <x v="135"/>
    <x v="1"/>
    <x v="1"/>
    <b v="1"/>
    <n v="2"/>
  </r>
  <r>
    <s v="Processed"/>
    <s v="VJ300320692"/>
    <x v="3"/>
    <x v="4"/>
    <s v="Goldfish Baked - Cheddar"/>
    <s v="Food"/>
    <n v="15119966572"/>
    <s v="Monday, May 16, 2022"/>
    <s v="Cash"/>
    <n v="122"/>
    <n v="1.25"/>
    <n v="1"/>
    <n v="122"/>
    <n v="1.25"/>
    <n v="1"/>
    <n v="1.25"/>
    <n v="1.25"/>
    <d v="2022-05-16T00:00:00"/>
    <x v="139"/>
    <x v="1"/>
    <x v="1"/>
    <b v="1"/>
    <n v="1.25"/>
  </r>
  <r>
    <s v="Processed"/>
    <s v="VJ300320692"/>
    <x v="3"/>
    <x v="4"/>
    <s v="Oreo Mini - Go Paks"/>
    <m/>
    <n v="15119978079"/>
    <s v="Monday, May 16, 2022"/>
    <s v="Cash"/>
    <n v="152"/>
    <n v="4"/>
    <n v="1"/>
    <n v="152"/>
    <n v="4"/>
    <n v="1"/>
    <n v="4"/>
    <n v="4"/>
    <d v="2022-05-16T00:00:00"/>
    <x v="143"/>
    <x v="4"/>
    <x v="1"/>
    <b v="1"/>
    <n v="4"/>
  </r>
  <r>
    <s v="Processed"/>
    <s v="VJ300320692"/>
    <x v="3"/>
    <x v="4"/>
    <s v="Takis - Hot Chilli Pepper &amp; Lime"/>
    <s v="Food"/>
    <n v="15120001710"/>
    <s v="Monday, May 16, 2022"/>
    <s v="Cash"/>
    <n v="114"/>
    <n v="1.5"/>
    <n v="1"/>
    <n v="114"/>
    <n v="1.5"/>
    <n v="1"/>
    <n v="1.5"/>
    <n v="1.5"/>
    <d v="2022-05-16T00:00:00"/>
    <x v="1"/>
    <x v="1"/>
    <x v="1"/>
    <b v="1"/>
    <n v="1.5"/>
  </r>
  <r>
    <s v="Processed"/>
    <s v="VJ300320692"/>
    <x v="3"/>
    <x v="4"/>
    <s v="Pop Corners - Sea Salt"/>
    <s v="Food"/>
    <n v="15120109380"/>
    <s v="Monday, May 16, 2022"/>
    <s v="Cash"/>
    <n v="111"/>
    <n v="1.5"/>
    <n v="1"/>
    <n v="111"/>
    <n v="1.5"/>
    <n v="1"/>
    <n v="1.5"/>
    <n v="1.5"/>
    <d v="2022-05-16T00:00:00"/>
    <x v="117"/>
    <x v="1"/>
    <x v="1"/>
    <b v="1"/>
    <n v="1.5"/>
  </r>
  <r>
    <s v="Processed"/>
    <s v="VJ300205292"/>
    <x v="0"/>
    <x v="1"/>
    <s v="Poland Springs Water"/>
    <s v="Water"/>
    <n v="15120132397"/>
    <s v="Monday, May 16, 2022"/>
    <s v="Credit"/>
    <n v="144"/>
    <n v="1.5"/>
    <n v="1"/>
    <n v="144"/>
    <n v="1.5"/>
    <n v="1"/>
    <n v="1.5"/>
    <n v="1.5"/>
    <d v="2022-05-16T00:00:00"/>
    <x v="29"/>
    <x v="3"/>
    <x v="3"/>
    <b v="1"/>
    <n v="1.5"/>
  </r>
  <r>
    <s v="Processed"/>
    <s v="VJ300320609"/>
    <x v="2"/>
    <x v="3"/>
    <s v="Coca Cola - Zero Sugar"/>
    <s v="Carbonated"/>
    <n v="15120138078"/>
    <s v="Monday, May 16, 2022"/>
    <s v="Cash"/>
    <n v="141"/>
    <n v="1.5"/>
    <n v="1"/>
    <n v="141"/>
    <n v="1.5"/>
    <n v="1"/>
    <n v="1.5"/>
    <n v="1.5"/>
    <d v="2022-05-16T00:00:00"/>
    <x v="44"/>
    <x v="0"/>
    <x v="0"/>
    <b v="1"/>
    <n v="1.5"/>
  </r>
  <r>
    <s v="Processed"/>
    <s v="VJ300320692"/>
    <x v="3"/>
    <x v="4"/>
    <s v="Coca Cola - Zero Sugar"/>
    <s v="Carbonated"/>
    <n v="15120155706"/>
    <s v="Monday, May 16, 2022"/>
    <s v="Credit"/>
    <n v="142"/>
    <n v="1.5"/>
    <n v="2"/>
    <n v="142"/>
    <n v="1.5"/>
    <n v="2"/>
    <n v="3"/>
    <n v="3"/>
    <d v="2022-05-16T00:00:00"/>
    <x v="44"/>
    <x v="0"/>
    <x v="0"/>
    <b v="1"/>
    <n v="1.5"/>
  </r>
  <r>
    <s v="Processed"/>
    <s v="VJ300320611"/>
    <x v="0"/>
    <x v="0"/>
    <s v="Bai Lemonade - Burundi Blueberry"/>
    <s v="Non Carbonated"/>
    <n v="15120321256"/>
    <s v="Monday, May 16, 2022"/>
    <s v="Credit"/>
    <n v="144"/>
    <n v="2.5"/>
    <n v="1"/>
    <n v="144"/>
    <n v="2.5"/>
    <n v="1"/>
    <n v="2.5"/>
    <n v="2.5"/>
    <d v="2022-05-16T00:00:00"/>
    <x v="122"/>
    <x v="2"/>
    <x v="2"/>
    <b v="1"/>
    <n v="2.5"/>
  </r>
  <r>
    <s v="Processed"/>
    <s v="VJ300320609"/>
    <x v="2"/>
    <x v="3"/>
    <s v="Red Bull - Original"/>
    <s v="Carbonated"/>
    <n v="15120364952"/>
    <s v="Monday, May 16, 2022"/>
    <s v="Cash"/>
    <n v="148"/>
    <n v="3.5"/>
    <n v="1"/>
    <n v="148"/>
    <n v="3.5"/>
    <n v="1"/>
    <n v="3.5"/>
    <n v="3.5"/>
    <d v="2022-05-16T00:00:00"/>
    <x v="45"/>
    <x v="0"/>
    <x v="0"/>
    <b v="1"/>
    <n v="3.5"/>
  </r>
  <r>
    <s v="Processed"/>
    <s v="VJ300320609"/>
    <x v="2"/>
    <x v="3"/>
    <s v="Cheetos Puffs"/>
    <s v="Food"/>
    <n v="15120367177"/>
    <s v="Monday, May 16, 2022"/>
    <s v="Cash"/>
    <n v="112"/>
    <n v="1.5"/>
    <n v="1"/>
    <n v="112"/>
    <n v="1.5"/>
    <n v="1"/>
    <n v="1.5"/>
    <n v="1.5"/>
    <d v="2022-05-16T00:00:00"/>
    <x v="127"/>
    <x v="1"/>
    <x v="1"/>
    <b v="1"/>
    <n v="1.5"/>
  </r>
  <r>
    <s v="Processed"/>
    <s v="VJ300320609"/>
    <x v="2"/>
    <x v="3"/>
    <s v="Coca Cola - Zero Sugar"/>
    <s v="Carbonated"/>
    <n v="15121131764"/>
    <s v="Monday, May 16, 2022"/>
    <s v="Cash"/>
    <n v="141"/>
    <n v="1.5"/>
    <n v="1"/>
    <n v="141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KitKat - Crisp Wafers"/>
    <s v="Food"/>
    <n v="15121246955"/>
    <s v="Monday, May 16, 2022"/>
    <s v="Cash"/>
    <n v="138"/>
    <n v="2.5"/>
    <n v="1"/>
    <n v="138"/>
    <n v="2.5"/>
    <n v="1"/>
    <n v="2.5"/>
    <n v="2.5"/>
    <d v="2022-05-16T00:00:00"/>
    <x v="10"/>
    <x v="1"/>
    <x v="1"/>
    <b v="1"/>
    <n v="2.5"/>
  </r>
  <r>
    <s v="Processed"/>
    <s v="VJ300320609"/>
    <x v="2"/>
    <x v="3"/>
    <s v="Coca Cola - Zero Sugar"/>
    <s v="Carbonated"/>
    <n v="15121247035"/>
    <s v="Monday, May 16, 2022"/>
    <s v="Cash"/>
    <n v="142"/>
    <n v="1.5"/>
    <n v="1"/>
    <n v="142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Coca Cola - Zero Sugar"/>
    <s v="Carbonated"/>
    <n v="15121247529"/>
    <s v="Monday, May 16, 2022"/>
    <s v="Cash"/>
    <n v="141"/>
    <n v="1.5"/>
    <n v="1"/>
    <n v="141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Coca Cola - Zero Sugar"/>
    <s v="Carbonated"/>
    <n v="15121663260"/>
    <s v="Tuesday, May 17, 2022"/>
    <s v="Cash"/>
    <n v="141"/>
    <n v="1.5"/>
    <n v="1"/>
    <n v="141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Sunkist Soda - Orange"/>
    <s v="Carbonated"/>
    <n v="15121679432"/>
    <s v="Tuesday, May 17, 2022"/>
    <s v="Cash"/>
    <n v="140"/>
    <n v="1.25"/>
    <n v="1"/>
    <n v="140"/>
    <n v="1.25"/>
    <n v="1"/>
    <n v="1.25"/>
    <n v="1.25"/>
    <d v="2022-05-16T00:00:00"/>
    <x v="70"/>
    <x v="0"/>
    <x v="0"/>
    <b v="1"/>
    <n v="1.25"/>
  </r>
  <r>
    <s v="Processed"/>
    <s v="VJ300320609"/>
    <x v="2"/>
    <x v="3"/>
    <s v="Coca Cola - Zero Sugar"/>
    <s v="Carbonated"/>
    <n v="15121679780"/>
    <s v="Tuesday, May 17, 2022"/>
    <s v="Cash"/>
    <n v="142"/>
    <n v="1.5"/>
    <n v="1"/>
    <n v="142"/>
    <n v="1.5"/>
    <n v="1"/>
    <n v="1.5"/>
    <n v="1.5"/>
    <d v="2022-05-16T00:00:00"/>
    <x v="44"/>
    <x v="0"/>
    <x v="0"/>
    <b v="1"/>
    <n v="1.5"/>
  </r>
  <r>
    <s v="Processed"/>
    <s v="VJ300320609"/>
    <x v="2"/>
    <x v="3"/>
    <s v="Sunkist Soda - Orange"/>
    <s v="Carbonated"/>
    <n v="15121682139"/>
    <s v="Tuesday, May 17, 2022"/>
    <s v="Cash"/>
    <n v="140"/>
    <n v="1.25"/>
    <n v="1"/>
    <n v="140"/>
    <n v="1.25"/>
    <n v="1"/>
    <n v="1.25"/>
    <n v="1.25"/>
    <d v="2022-05-16T00:00:00"/>
    <x v="70"/>
    <x v="0"/>
    <x v="0"/>
    <b v="1"/>
    <n v="1.25"/>
  </r>
  <r>
    <s v="Processed"/>
    <s v="VJ300320609"/>
    <x v="2"/>
    <x v="3"/>
    <s v="Red Bull - Original"/>
    <s v="Carbonated"/>
    <n v="15122212684"/>
    <s v="Tuesday, May 17, 2022"/>
    <s v="Credit"/>
    <n v="148"/>
    <n v="3.5"/>
    <n v="1"/>
    <n v="148"/>
    <n v="3.5"/>
    <n v="1"/>
    <n v="3.5"/>
    <n v="3.5"/>
    <d v="2022-05-17T00:00:00"/>
    <x v="45"/>
    <x v="0"/>
    <x v="0"/>
    <b v="1"/>
    <n v="3.5"/>
  </r>
  <r>
    <s v="Processed"/>
    <s v="VJ300320609"/>
    <x v="2"/>
    <x v="3"/>
    <s v="Coca Cola - Zero Sugar"/>
    <s v="Carbonated"/>
    <n v="15122708816"/>
    <s v="Tuesday, May 17, 2022"/>
    <s v="Credit"/>
    <n v="141"/>
    <n v="1.5"/>
    <n v="1"/>
    <n v="141"/>
    <n v="1.5"/>
    <n v="1"/>
    <n v="1.5"/>
    <n v="1.5"/>
    <d v="2022-05-17T00:00:00"/>
    <x v="44"/>
    <x v="0"/>
    <x v="0"/>
    <b v="1"/>
    <n v="1.5"/>
  </r>
  <r>
    <s v="Processed"/>
    <s v="VJ300320692"/>
    <x v="3"/>
    <x v="4"/>
    <s v="Oreo Mini - Go Paks"/>
    <m/>
    <n v="15122831420"/>
    <s v="Tuesday, May 17, 2022"/>
    <s v="Credit"/>
    <n v="152"/>
    <n v="4"/>
    <n v="1"/>
    <n v="152"/>
    <n v="4"/>
    <n v="1"/>
    <n v="4"/>
    <n v="4"/>
    <d v="2022-05-17T00:00:00"/>
    <x v="143"/>
    <x v="4"/>
    <x v="1"/>
    <b v="1"/>
    <n v="4"/>
  </r>
  <r>
    <s v="Processed"/>
    <s v="VJ300320609"/>
    <x v="2"/>
    <x v="3"/>
    <s v="Funyuns - Flaming Hot"/>
    <s v="Food"/>
    <n v="15123024534"/>
    <s v="Tuesday, May 17, 2022"/>
    <s v="Credit"/>
    <n v="110"/>
    <n v="1.5"/>
    <n v="1"/>
    <n v="110"/>
    <n v="1.5"/>
    <n v="1"/>
    <n v="1.5"/>
    <n v="4.5"/>
    <d v="2022-05-17T00:00:00"/>
    <x v="71"/>
    <x v="1"/>
    <x v="1"/>
    <b v="1"/>
    <n v="1.5"/>
  </r>
  <r>
    <s v="Processed"/>
    <s v="VJ300320609"/>
    <x v="2"/>
    <x v="3"/>
    <s v="Lays - Classic"/>
    <s v="Food"/>
    <n v="15123024534"/>
    <s v="Tuesday, May 17, 2022"/>
    <s v="Credit"/>
    <n v="125"/>
    <n v="1.5"/>
    <n v="1"/>
    <n v="125"/>
    <n v="1.5"/>
    <n v="1"/>
    <n v="1.5"/>
    <n v="4.5"/>
    <d v="2022-05-17T00:00:00"/>
    <x v="95"/>
    <x v="1"/>
    <x v="1"/>
    <b v="1"/>
    <n v="1.5"/>
  </r>
  <r>
    <s v="Processed"/>
    <s v="VJ300320609"/>
    <x v="2"/>
    <x v="3"/>
    <s v="Doritos Spicy Nacho"/>
    <m/>
    <n v="15123024534"/>
    <s v="Tuesday, May 17, 2022"/>
    <s v="Credit"/>
    <n v="113"/>
    <n v="1.5"/>
    <n v="1"/>
    <n v="113"/>
    <n v="1.5"/>
    <n v="1"/>
    <n v="1.5"/>
    <n v="4.5"/>
    <d v="2022-05-17T00:00:00"/>
    <x v="140"/>
    <x v="4"/>
    <x v="1"/>
    <b v="1"/>
    <n v="1.5"/>
  </r>
  <r>
    <s v="Processed"/>
    <s v="VJ300320609"/>
    <x v="2"/>
    <x v="3"/>
    <s v="Chesters Fries Flaming hot"/>
    <s v="Food"/>
    <n v="15123107298"/>
    <s v="Tuesday, May 17, 2022"/>
    <s v="Credit"/>
    <n v="111"/>
    <n v="1.5"/>
    <n v="1"/>
    <n v="111"/>
    <n v="1.5"/>
    <n v="1"/>
    <n v="1.5"/>
    <n v="1.5"/>
    <d v="2022-05-17T00:00:00"/>
    <x v="42"/>
    <x v="1"/>
    <x v="1"/>
    <b v="1"/>
    <n v="1.5"/>
  </r>
  <r>
    <s v="Processed"/>
    <s v="VJ300320692"/>
    <x v="3"/>
    <x v="4"/>
    <s v="BodyArmor LYTE  - Peach Mango"/>
    <s v="Water"/>
    <n v="15123353421"/>
    <s v="Tuesday, May 17, 2022"/>
    <s v="Credit"/>
    <n v="147"/>
    <n v="2.5"/>
    <n v="1"/>
    <n v="147"/>
    <n v="2.5"/>
    <n v="1"/>
    <n v="2.5"/>
    <n v="2.5"/>
    <d v="2022-05-17T00:00:00"/>
    <x v="34"/>
    <x v="3"/>
    <x v="3"/>
    <b v="1"/>
    <n v="2.5"/>
  </r>
  <r>
    <s v="Processed"/>
    <s v="VJ300320686"/>
    <x v="1"/>
    <x v="2"/>
    <s v="CheezIt - Cheddar Sour Cream and Onion"/>
    <s v="Food"/>
    <n v="15123502390"/>
    <s v="Tuesday, May 17, 2022"/>
    <s v="Cash"/>
    <n v="125"/>
    <n v="1.5"/>
    <n v="1"/>
    <n v="125"/>
    <n v="1.5"/>
    <n v="1"/>
    <n v="1.5"/>
    <n v="1.5"/>
    <d v="2022-05-17T00:00:00"/>
    <x v="86"/>
    <x v="1"/>
    <x v="1"/>
    <b v="1"/>
    <n v="1.5"/>
  </r>
  <r>
    <s v="Processed"/>
    <s v="VJ300320611"/>
    <x v="0"/>
    <x v="0"/>
    <s v="Monster Energy Original"/>
    <s v="Carbonated"/>
    <n v="15123743466"/>
    <s v="Tuesday, May 17, 2022"/>
    <s v="Credit"/>
    <n v="146"/>
    <n v="3"/>
    <n v="1"/>
    <n v="146"/>
    <n v="3"/>
    <n v="1"/>
    <n v="3"/>
    <n v="3"/>
    <d v="2022-05-17T00:00:00"/>
    <x v="5"/>
    <x v="0"/>
    <x v="0"/>
    <b v="1"/>
    <n v="3"/>
  </r>
  <r>
    <s v="Processed"/>
    <s v="VJ300320692"/>
    <x v="3"/>
    <x v="4"/>
    <s v="Wonderful Pistachios - Variety"/>
    <s v="Food"/>
    <n v="15123984495"/>
    <s v="Tuesday, May 17, 2022"/>
    <s v="Credit"/>
    <n v="134"/>
    <n v="2"/>
    <n v="1"/>
    <n v="134"/>
    <n v="2"/>
    <n v="1"/>
    <n v="2"/>
    <n v="2"/>
    <d v="2022-05-17T00:00:00"/>
    <x v="11"/>
    <x v="1"/>
    <x v="1"/>
    <b v="1"/>
    <n v="2"/>
  </r>
  <r>
    <s v="Processed"/>
    <s v="VJ300320609"/>
    <x v="2"/>
    <x v="3"/>
    <s v="Snapple Tea - Raspberry"/>
    <s v="Non Carbonated"/>
    <n v="15123978491"/>
    <s v="Tuesday, May 17, 2022"/>
    <s v="Credit"/>
    <n v="147"/>
    <n v="2.5"/>
    <n v="1"/>
    <n v="147"/>
    <n v="2.5"/>
    <n v="1"/>
    <n v="2.5"/>
    <n v="6.5"/>
    <d v="2022-05-17T00:00:00"/>
    <x v="81"/>
    <x v="2"/>
    <x v="2"/>
    <b v="1"/>
    <n v="2.5"/>
  </r>
  <r>
    <s v="Processed"/>
    <s v="VJ300320609"/>
    <x v="2"/>
    <x v="3"/>
    <s v="Chesters Fries Flaming hot"/>
    <s v="Food"/>
    <n v="15123978491"/>
    <s v="Tuesday, May 17, 2022"/>
    <s v="Credit"/>
    <n v="111"/>
    <n v="1.5"/>
    <n v="1"/>
    <n v="111"/>
    <n v="1.5"/>
    <n v="1"/>
    <n v="1.5"/>
    <n v="6.5"/>
    <d v="2022-05-17T00:00:00"/>
    <x v="42"/>
    <x v="1"/>
    <x v="1"/>
    <b v="1"/>
    <n v="1.5"/>
  </r>
  <r>
    <s v="Processed"/>
    <s v="VJ300320609"/>
    <x v="2"/>
    <x v="3"/>
    <s v="KitKat - Crisp Wafers"/>
    <s v="Food"/>
    <n v="15123978491"/>
    <s v="Tuesday, May 17, 2022"/>
    <s v="Credit"/>
    <n v="138"/>
    <n v="2.5"/>
    <n v="1"/>
    <n v="138"/>
    <n v="2.5"/>
    <n v="1"/>
    <n v="2.5"/>
    <n v="6.5"/>
    <d v="2022-05-17T00:00:00"/>
    <x v="10"/>
    <x v="1"/>
    <x v="1"/>
    <b v="1"/>
    <n v="2.5"/>
  </r>
  <r>
    <s v="Processed"/>
    <s v="VJ300320609"/>
    <x v="2"/>
    <x v="3"/>
    <s v="Mini Chips Ahoy"/>
    <s v="Food"/>
    <n v="15124381204"/>
    <s v="Tuesday, May 17, 2022"/>
    <s v="Cash"/>
    <n v="122"/>
    <n v="1.5"/>
    <n v="1"/>
    <n v="122"/>
    <n v="1.5"/>
    <n v="1"/>
    <n v="1.5"/>
    <n v="1.5"/>
    <d v="2022-05-17T00:00:00"/>
    <x v="25"/>
    <x v="1"/>
    <x v="1"/>
    <b v="1"/>
    <n v="1.5"/>
  </r>
  <r>
    <s v="Processed"/>
    <s v="VJ300320609"/>
    <x v="2"/>
    <x v="3"/>
    <s v="Mini Chips Ahoy"/>
    <s v="Food"/>
    <n v="15124554624"/>
    <s v="Tuesday, May 17, 2022"/>
    <s v="Cash"/>
    <n v="122"/>
    <n v="1.5"/>
    <n v="1"/>
    <n v="122"/>
    <n v="1.5"/>
    <n v="1"/>
    <n v="1.5"/>
    <n v="1.5"/>
    <d v="2022-05-17T00:00:00"/>
    <x v="25"/>
    <x v="1"/>
    <x v="1"/>
    <b v="1"/>
    <n v="1.5"/>
  </r>
  <r>
    <s v="Processed"/>
    <s v="VJ300320609"/>
    <x v="2"/>
    <x v="3"/>
    <s v="Monster Energy Original"/>
    <s v="Carbonated"/>
    <n v="15124387985"/>
    <s v="Tuesday, May 17, 2022"/>
    <s v="Credit"/>
    <n v="144"/>
    <n v="3"/>
    <n v="1"/>
    <n v="144"/>
    <n v="3"/>
    <n v="1"/>
    <n v="3"/>
    <n v="3"/>
    <d v="2022-05-17T00:00:00"/>
    <x v="5"/>
    <x v="0"/>
    <x v="0"/>
    <b v="1"/>
    <n v="3"/>
  </r>
  <r>
    <s v="Processed"/>
    <s v="VJ300320692"/>
    <x v="3"/>
    <x v="4"/>
    <s v="CheezIt - White Cheddar"/>
    <s v="Food"/>
    <n v="15124783992"/>
    <s v="Tuesday, May 17, 2022"/>
    <s v="Credit"/>
    <n v="124"/>
    <n v="1.25"/>
    <n v="1"/>
    <n v="124"/>
    <n v="1.25"/>
    <n v="1"/>
    <n v="1.25"/>
    <n v="1.25"/>
    <d v="2022-05-17T00:00:00"/>
    <x v="53"/>
    <x v="1"/>
    <x v="1"/>
    <b v="1"/>
    <n v="1.25"/>
  </r>
  <r>
    <s v="Processed"/>
    <s v="VJ300320692"/>
    <x v="3"/>
    <x v="4"/>
    <s v="Mini Chips Ahoy - Go Paks"/>
    <m/>
    <n v="15124825834"/>
    <s v="Tuesday, May 17, 2022"/>
    <s v="Cash"/>
    <n v="151"/>
    <n v="4"/>
    <n v="1"/>
    <n v="151"/>
    <n v="4"/>
    <n v="1"/>
    <n v="4"/>
    <n v="4"/>
    <d v="2022-05-17T00:00:00"/>
    <x v="142"/>
    <x v="4"/>
    <x v="1"/>
    <b v="1"/>
    <n v="4"/>
  </r>
  <r>
    <s v="Processed"/>
    <s v="VJ300320686"/>
    <x v="1"/>
    <x v="2"/>
    <s v="Pop Corners - Sea Salt"/>
    <s v="Food"/>
    <n v="15124920931"/>
    <s v="Tuesday, May 17, 2022"/>
    <s v="Cash"/>
    <n v="114"/>
    <n v="1.5"/>
    <n v="1"/>
    <n v="114"/>
    <n v="1.5"/>
    <n v="1"/>
    <n v="1.5"/>
    <n v="1.5"/>
    <d v="2022-05-17T00:00:00"/>
    <x v="117"/>
    <x v="1"/>
    <x v="1"/>
    <b v="1"/>
    <n v="1.5"/>
  </r>
  <r>
    <s v="Processed"/>
    <s v="VJ300320692"/>
    <x v="3"/>
    <x v="4"/>
    <s v="Poland Springs Water"/>
    <s v="Water"/>
    <n v="15124837003"/>
    <s v="Tuesday, May 17, 2022"/>
    <s v="Credit"/>
    <n v="144"/>
    <n v="1.5"/>
    <n v="1"/>
    <n v="144"/>
    <n v="1.5"/>
    <n v="1"/>
    <n v="1.5"/>
    <n v="1.5"/>
    <d v="2022-05-17T00:00:00"/>
    <x v="29"/>
    <x v="3"/>
    <x v="3"/>
    <b v="1"/>
    <n v="1.5"/>
  </r>
  <r>
    <s v="Processed"/>
    <s v="VJ300205292"/>
    <x v="0"/>
    <x v="1"/>
    <s v="Snapple Diet Tea - Peach Tea"/>
    <s v="Non Carbonated"/>
    <n v="15124861904"/>
    <s v="Tuesday, May 17, 2022"/>
    <s v="Cash"/>
    <n v="143"/>
    <n v="2.5"/>
    <n v="1"/>
    <n v="143"/>
    <n v="2.5"/>
    <n v="1"/>
    <n v="2.5"/>
    <n v="2.5"/>
    <d v="2022-05-17T00:00:00"/>
    <x v="37"/>
    <x v="2"/>
    <x v="2"/>
    <b v="1"/>
    <n v="2.5"/>
  </r>
  <r>
    <s v="Processed"/>
    <s v="VJ300320609"/>
    <x v="2"/>
    <x v="3"/>
    <s v="Red Bull - Original"/>
    <s v="Carbonated"/>
    <n v="15125086494"/>
    <s v="Tuesday, May 17, 2022"/>
    <s v="Cash"/>
    <n v="148"/>
    <n v="3.5"/>
    <n v="1"/>
    <n v="148"/>
    <n v="3.5"/>
    <n v="1"/>
    <n v="3.5"/>
    <n v="3.5"/>
    <d v="2022-05-17T00:00:00"/>
    <x v="45"/>
    <x v="0"/>
    <x v="0"/>
    <b v="1"/>
    <n v="3.5"/>
  </r>
  <r>
    <s v="Processed"/>
    <s v="VJ300320609"/>
    <x v="2"/>
    <x v="3"/>
    <s v="Coca Cola - Zero Sugar"/>
    <s v="Carbonated"/>
    <n v="15125027140"/>
    <s v="Tuesday, May 17, 2022"/>
    <s v="Cash"/>
    <n v="141"/>
    <n v="1.5"/>
    <n v="1"/>
    <n v="141"/>
    <n v="1.5"/>
    <n v="1"/>
    <n v="1.5"/>
    <n v="1.5"/>
    <d v="2022-05-17T00:00:00"/>
    <x v="44"/>
    <x v="0"/>
    <x v="0"/>
    <b v="1"/>
    <n v="1.5"/>
  </r>
  <r>
    <s v="Processed"/>
    <s v="VJ300205292"/>
    <x v="0"/>
    <x v="1"/>
    <s v="Snapple Diet Tea - Peach Tea"/>
    <s v="Non Carbonated"/>
    <n v="15125135062"/>
    <s v="Tuesday, May 17, 2022"/>
    <s v="Cash"/>
    <n v="143"/>
    <n v="2.5"/>
    <n v="1"/>
    <n v="143"/>
    <n v="2.5"/>
    <n v="1"/>
    <n v="2.5"/>
    <n v="2.5"/>
    <d v="2022-05-17T00:00:00"/>
    <x v="37"/>
    <x v="2"/>
    <x v="2"/>
    <b v="1"/>
    <n v="2.5"/>
  </r>
  <r>
    <s v="Processed"/>
    <s v="VJ300320692"/>
    <x v="3"/>
    <x v="4"/>
    <s v="Lenny &amp; Larrys - Chocolate Chip"/>
    <s v="Food"/>
    <n v="15125203732"/>
    <s v="Tuesday, May 17, 2022"/>
    <s v="Credit"/>
    <n v="158"/>
    <n v="2"/>
    <n v="1"/>
    <n v="158"/>
    <n v="2"/>
    <n v="1"/>
    <n v="2"/>
    <n v="2"/>
    <d v="2022-05-17T00:00:00"/>
    <x v="134"/>
    <x v="1"/>
    <x v="1"/>
    <b v="1"/>
    <n v="2"/>
  </r>
  <r>
    <s v="Processed"/>
    <s v="VJ300320692"/>
    <x v="3"/>
    <x v="4"/>
    <s v="Oreo Mini - Go Paks"/>
    <m/>
    <n v="15125260150"/>
    <s v="Tuesday, May 17, 2022"/>
    <s v="Cash"/>
    <n v="152"/>
    <n v="4"/>
    <n v="1"/>
    <n v="152"/>
    <n v="4"/>
    <n v="1"/>
    <n v="4"/>
    <n v="4"/>
    <d v="2022-05-17T00:00:00"/>
    <x v="143"/>
    <x v="4"/>
    <x v="1"/>
    <b v="1"/>
    <n v="4"/>
  </r>
  <r>
    <s v="Processed"/>
    <s v="VJ300320692"/>
    <x v="3"/>
    <x v="4"/>
    <s v="SunChips Multigrain - Harvest Cheddar"/>
    <s v="Food"/>
    <n v="15125306923"/>
    <s v="Tuesday, May 17, 2022"/>
    <s v="Credit"/>
    <n v="112"/>
    <n v="1.5"/>
    <n v="1"/>
    <n v="112"/>
    <n v="1.5"/>
    <n v="1"/>
    <n v="1.5"/>
    <n v="1.5"/>
    <d v="2022-05-17T00:00:00"/>
    <x v="35"/>
    <x v="1"/>
    <x v="1"/>
    <b v="1"/>
    <n v="1.5"/>
  </r>
  <r>
    <s v="Processed"/>
    <s v="VJ300320692"/>
    <x v="3"/>
    <x v="4"/>
    <s v="Pop Corners - White Cheddar"/>
    <s v="Food"/>
    <n v="15125376423"/>
    <s v="Tuesday, May 17, 2022"/>
    <s v="Credit"/>
    <n v="113"/>
    <n v="1.5"/>
    <n v="1"/>
    <n v="113"/>
    <n v="1.5"/>
    <n v="1"/>
    <n v="1.5"/>
    <n v="1.5"/>
    <d v="2022-05-17T00:00:00"/>
    <x v="123"/>
    <x v="1"/>
    <x v="1"/>
    <b v="1"/>
    <n v="1.5"/>
  </r>
  <r>
    <s v="Processed"/>
    <s v="VJ300320686"/>
    <x v="1"/>
    <x v="2"/>
    <s v="RXBAR - Protein Bar - Peanut Butter"/>
    <s v="Food"/>
    <n v="15125430414"/>
    <s v="Tuesday, May 17, 2022"/>
    <s v="Cash"/>
    <n v="131"/>
    <n v="2"/>
    <n v="1"/>
    <n v="131"/>
    <n v="2"/>
    <n v="1"/>
    <n v="2"/>
    <n v="2"/>
    <d v="2022-05-17T00:00:00"/>
    <x v="80"/>
    <x v="1"/>
    <x v="1"/>
    <b v="1"/>
    <n v="2"/>
  </r>
  <r>
    <s v="Processed"/>
    <s v="VJ300320611"/>
    <x v="0"/>
    <x v="0"/>
    <s v="S. Pellegrino Sparkling Mineral Water"/>
    <s v="Water"/>
    <n v="15125628707"/>
    <s v="Tuesday, May 17, 2022"/>
    <s v="Cash"/>
    <n v="143"/>
    <n v="2"/>
    <n v="1"/>
    <n v="143"/>
    <n v="2"/>
    <n v="1"/>
    <n v="2"/>
    <n v="2"/>
    <d v="2022-05-17T00:00:00"/>
    <x v="24"/>
    <x v="3"/>
    <x v="3"/>
    <b v="1"/>
    <n v="2"/>
  </r>
  <r>
    <s v="Processed"/>
    <s v="VJ300320611"/>
    <x v="0"/>
    <x v="0"/>
    <s v="S. Pellegrino Sparkling Mineral Water"/>
    <s v="Water"/>
    <n v="15125629471"/>
    <s v="Tuesday, May 17, 2022"/>
    <s v="Cash"/>
    <n v="143"/>
    <n v="2"/>
    <n v="1"/>
    <n v="143"/>
    <n v="2"/>
    <n v="1"/>
    <n v="2"/>
    <n v="2"/>
    <d v="2022-05-17T00:00:00"/>
    <x v="24"/>
    <x v="3"/>
    <x v="3"/>
    <b v="1"/>
    <n v="2"/>
  </r>
  <r>
    <s v="Processed"/>
    <s v="VJ300320609"/>
    <x v="2"/>
    <x v="3"/>
    <s v="Cheetos Puffs"/>
    <s v="Food"/>
    <n v="15125699653"/>
    <s v="Tuesday, May 17, 2022"/>
    <s v="Cash"/>
    <n v="112"/>
    <n v="1.5"/>
    <n v="1"/>
    <n v="112"/>
    <n v="1.5"/>
    <n v="1"/>
    <n v="1.5"/>
    <n v="1.5"/>
    <d v="2022-05-17T00:00:00"/>
    <x v="127"/>
    <x v="1"/>
    <x v="1"/>
    <b v="1"/>
    <n v="1.5"/>
  </r>
  <r>
    <s v="Processed"/>
    <s v="VJ300320611"/>
    <x v="0"/>
    <x v="0"/>
    <s v="S. Pellegrino Sparkling Mineral Water"/>
    <s v="Water"/>
    <n v="15125907808"/>
    <s v="Tuesday, May 17, 2022"/>
    <s v="Credit"/>
    <n v="143"/>
    <n v="2"/>
    <n v="1"/>
    <n v="143"/>
    <n v="2"/>
    <n v="1"/>
    <n v="2"/>
    <n v="2"/>
    <d v="2022-05-17T00:00:00"/>
    <x v="24"/>
    <x v="3"/>
    <x v="3"/>
    <b v="1"/>
    <n v="2"/>
  </r>
  <r>
    <s v="Processed"/>
    <s v="VJ300320611"/>
    <x v="0"/>
    <x v="0"/>
    <s v="Spindrift - Sparkling Water - Pineapple"/>
    <s v="Carbonated"/>
    <n v="15125909822"/>
    <s v="Tuesday, May 17, 2022"/>
    <s v="Credit"/>
    <n v="142"/>
    <n v="1.5"/>
    <n v="1"/>
    <n v="142"/>
    <n v="1.5"/>
    <n v="1"/>
    <n v="1.5"/>
    <n v="1.5"/>
    <d v="2022-05-17T00:00:00"/>
    <x v="92"/>
    <x v="0"/>
    <x v="0"/>
    <b v="1"/>
    <n v="1.5"/>
  </r>
  <r>
    <s v="Processed"/>
    <s v="VJ300320611"/>
    <x v="0"/>
    <x v="0"/>
    <s v="Vitamin Water - XXX Acai BB Pomegranate"/>
    <s v="Water"/>
    <n v="15125936844"/>
    <s v="Tuesday, May 17, 2022"/>
    <s v="Cash"/>
    <n v="147"/>
    <n v="2.75"/>
    <n v="1"/>
    <n v="147"/>
    <n v="2.75"/>
    <n v="1"/>
    <n v="2.75"/>
    <n v="2.75"/>
    <d v="2022-05-17T00:00:00"/>
    <x v="15"/>
    <x v="3"/>
    <x v="3"/>
    <b v="1"/>
    <n v="2.75"/>
  </r>
  <r>
    <s v="Processed"/>
    <s v="VJ300320611"/>
    <x v="0"/>
    <x v="0"/>
    <s v="KitKat - Crisp Wafers"/>
    <s v="Food"/>
    <n v="15125939029"/>
    <s v="Tuesday, May 17, 2022"/>
    <s v="Cash"/>
    <n v="135"/>
    <n v="2"/>
    <n v="1"/>
    <n v="135"/>
    <n v="2"/>
    <n v="1"/>
    <n v="2"/>
    <n v="2"/>
    <d v="2022-05-17T00:00:00"/>
    <x v="10"/>
    <x v="1"/>
    <x v="1"/>
    <b v="1"/>
    <n v="2"/>
  </r>
  <r>
    <s v="Processed"/>
    <s v="VJ300320609"/>
    <x v="2"/>
    <x v="3"/>
    <s v="Coca Cola - Zero Sugar"/>
    <s v="Carbonated"/>
    <n v="15126104847"/>
    <s v="Tuesday, May 17, 2022"/>
    <s v="Cash"/>
    <n v="141"/>
    <n v="1.5"/>
    <n v="1"/>
    <n v="141"/>
    <n v="1.5"/>
    <n v="1"/>
    <n v="1.5"/>
    <n v="1.5"/>
    <d v="2022-05-17T00:00:00"/>
    <x v="44"/>
    <x v="0"/>
    <x v="0"/>
    <b v="1"/>
    <n v="1.5"/>
  </r>
  <r>
    <s v="Processed"/>
    <s v="VJ300320609"/>
    <x v="2"/>
    <x v="3"/>
    <s v="Coca Cola - Zero Sugar"/>
    <s v="Carbonated"/>
    <n v="15126105897"/>
    <s v="Tuesday, May 17, 2022"/>
    <s v="Cash"/>
    <n v="141"/>
    <n v="1.5"/>
    <n v="1"/>
    <n v="141"/>
    <n v="1.5"/>
    <n v="1"/>
    <n v="1.5"/>
    <n v="1.5"/>
    <d v="2022-05-17T00:00:00"/>
    <x v="44"/>
    <x v="0"/>
    <x v="0"/>
    <b v="1"/>
    <n v="1.5"/>
  </r>
  <r>
    <s v="Processed"/>
    <s v="VJ300320609"/>
    <x v="2"/>
    <x v="3"/>
    <s v="Cheetos Puffs"/>
    <s v="Food"/>
    <n v="15126128478"/>
    <s v="Tuesday, May 17, 2022"/>
    <s v="Cash"/>
    <n v="112"/>
    <n v="1.5"/>
    <n v="1"/>
    <n v="112"/>
    <n v="1.5"/>
    <n v="1"/>
    <n v="1.5"/>
    <n v="1.5"/>
    <d v="2022-05-17T00:00:00"/>
    <x v="127"/>
    <x v="1"/>
    <x v="1"/>
    <b v="1"/>
    <n v="1.5"/>
  </r>
  <r>
    <s v="Processed"/>
    <s v="VJ300320609"/>
    <x v="2"/>
    <x v="3"/>
    <s v="Monster Energy Original"/>
    <s v="Carbonated"/>
    <n v="15126539172"/>
    <s v="Tuesday, May 17, 2022"/>
    <s v="Cash"/>
    <n v="146"/>
    <n v="3"/>
    <n v="1"/>
    <n v="146"/>
    <n v="3"/>
    <n v="1"/>
    <n v="3"/>
    <n v="3"/>
    <d v="2022-05-17T00:00:00"/>
    <x v="5"/>
    <x v="0"/>
    <x v="0"/>
    <b v="1"/>
    <n v="3"/>
  </r>
  <r>
    <s v="Processed"/>
    <s v="VJ300320609"/>
    <x v="2"/>
    <x v="3"/>
    <s v="Cheetos Flaming Hot Limon Crunchy"/>
    <s v="Food"/>
    <n v="15126578828"/>
    <s v="Tuesday, May 17, 2022"/>
    <s v="Cash"/>
    <n v="121"/>
    <n v="2"/>
    <n v="1"/>
    <n v="121"/>
    <n v="2"/>
    <n v="1"/>
    <n v="2"/>
    <n v="2"/>
    <d v="2022-05-17T00:00:00"/>
    <x v="75"/>
    <x v="1"/>
    <x v="1"/>
    <b v="1"/>
    <n v="2"/>
  </r>
  <r>
    <s v="Processed"/>
    <s v="VJ300320609"/>
    <x v="2"/>
    <x v="3"/>
    <s v="Monster Energy Original"/>
    <s v="Carbonated"/>
    <n v="15126586176"/>
    <s v="Tuesday, May 17, 2022"/>
    <s v="Cash"/>
    <n v="144"/>
    <n v="3"/>
    <n v="1"/>
    <n v="144"/>
    <n v="3"/>
    <n v="1"/>
    <n v="3"/>
    <n v="3"/>
    <d v="2022-05-17T00:00:00"/>
    <x v="5"/>
    <x v="0"/>
    <x v="0"/>
    <b v="1"/>
    <n v="3"/>
  </r>
  <r>
    <s v="Processed"/>
    <s v="VJ300320609"/>
    <x v="2"/>
    <x v="3"/>
    <s v="Oreo Mini"/>
    <s v="Food"/>
    <n v="15126639489"/>
    <s v="Tuesday, May 17, 2022"/>
    <s v="Cash"/>
    <n v="124"/>
    <n v="1.5"/>
    <n v="1"/>
    <n v="124"/>
    <n v="1.5"/>
    <n v="1"/>
    <n v="1.5"/>
    <n v="1.5"/>
    <d v="2022-05-17T00:00:00"/>
    <x v="18"/>
    <x v="1"/>
    <x v="1"/>
    <b v="1"/>
    <n v="1.5"/>
  </r>
  <r>
    <s v="Processed"/>
    <s v="VJ300320609"/>
    <x v="2"/>
    <x v="3"/>
    <s v="Funyuns - Flaming Hot"/>
    <s v="Food"/>
    <n v="15126730312"/>
    <s v="Tuesday, May 17, 2022"/>
    <s v="Cash"/>
    <n v="110"/>
    <n v="1.5"/>
    <n v="1"/>
    <n v="110"/>
    <n v="1.5"/>
    <n v="1"/>
    <n v="1.5"/>
    <n v="1.5"/>
    <d v="2022-05-17T00:00:00"/>
    <x v="71"/>
    <x v="1"/>
    <x v="1"/>
    <b v="1"/>
    <n v="1.5"/>
  </r>
  <r>
    <s v="Processed"/>
    <s v="VJ300320609"/>
    <x v="2"/>
    <x v="3"/>
    <s v="Sunkist Soda - Orange"/>
    <s v="Carbonated"/>
    <n v="15127090541"/>
    <s v="Wednesday, May 18, 2022"/>
    <s v="Cash"/>
    <n v="140"/>
    <n v="1.25"/>
    <n v="1"/>
    <n v="140"/>
    <n v="1.25"/>
    <n v="1"/>
    <n v="1.25"/>
    <n v="1.25"/>
    <d v="2022-05-17T00:00:00"/>
    <x v="70"/>
    <x v="0"/>
    <x v="0"/>
    <b v="1"/>
    <n v="1.25"/>
  </r>
  <r>
    <s v="Processed"/>
    <s v="VJ300320609"/>
    <x v="2"/>
    <x v="3"/>
    <s v="Funyuns - Flaming Hot"/>
    <s v="Food"/>
    <n v="15127396208"/>
    <s v="Wednesday, May 18, 2022"/>
    <s v="Cash"/>
    <n v="110"/>
    <n v="1.5"/>
    <n v="1"/>
    <n v="110"/>
    <n v="1.5"/>
    <n v="1"/>
    <n v="1.5"/>
    <n v="1.5"/>
    <d v="2022-05-18T00:00:00"/>
    <x v="71"/>
    <x v="1"/>
    <x v="1"/>
    <b v="1"/>
    <n v="1.5"/>
  </r>
  <r>
    <s v="Processed"/>
    <s v="VJ300320609"/>
    <x v="2"/>
    <x v="3"/>
    <s v="Doritos Spicy Nacho"/>
    <m/>
    <n v="15128469955"/>
    <s v="Wednesday, May 18, 2022"/>
    <s v="Credit"/>
    <n v="113"/>
    <n v="1.5"/>
    <n v="1"/>
    <n v="113"/>
    <n v="1.5"/>
    <n v="1"/>
    <n v="1.5"/>
    <n v="5"/>
    <d v="2022-05-18T00:00:00"/>
    <x v="140"/>
    <x v="4"/>
    <x v="1"/>
    <b v="1"/>
    <n v="1.5"/>
  </r>
  <r>
    <s v="Processed"/>
    <s v="VJ300320609"/>
    <x v="2"/>
    <x v="3"/>
    <s v="Lays - Classic"/>
    <s v="Food"/>
    <n v="15128469955"/>
    <s v="Wednesday, May 18, 2022"/>
    <s v="Credit"/>
    <n v="125"/>
    <n v="1.5"/>
    <n v="1"/>
    <n v="125"/>
    <n v="1.5"/>
    <n v="1"/>
    <n v="1.5"/>
    <n v="5"/>
    <d v="2022-05-18T00:00:00"/>
    <x v="95"/>
    <x v="1"/>
    <x v="1"/>
    <b v="1"/>
    <n v="1.5"/>
  </r>
  <r>
    <s v="Processed"/>
    <s v="VJ300320609"/>
    <x v="2"/>
    <x v="3"/>
    <s v="KitKat - Crisp Wafers"/>
    <s v="Food"/>
    <n v="15128469955"/>
    <s v="Wednesday, May 18, 2022"/>
    <s v="Credit"/>
    <n v="134"/>
    <n v="2"/>
    <n v="1"/>
    <n v="134"/>
    <n v="2"/>
    <n v="1"/>
    <n v="2"/>
    <n v="5"/>
    <d v="2022-05-18T00:00:00"/>
    <x v="10"/>
    <x v="1"/>
    <x v="1"/>
    <b v="1"/>
    <n v="2"/>
  </r>
  <r>
    <s v="Processed"/>
    <s v="VJ300320609"/>
    <x v="2"/>
    <x v="3"/>
    <s v="Mini Chips Ahoy"/>
    <s v="Food"/>
    <n v="15129231776"/>
    <s v="Wednesday, May 18, 2022"/>
    <s v="Cash"/>
    <n v="122"/>
    <n v="1.5"/>
    <n v="1"/>
    <n v="122"/>
    <n v="1.5"/>
    <n v="1"/>
    <n v="1.5"/>
    <n v="1.5"/>
    <d v="2022-05-18T00:00:00"/>
    <x v="25"/>
    <x v="1"/>
    <x v="1"/>
    <b v="1"/>
    <n v="1.5"/>
  </r>
  <r>
    <s v="Processed"/>
    <s v="VJ300320609"/>
    <x v="2"/>
    <x v="3"/>
    <s v="Oreo Mini"/>
    <s v="Food"/>
    <n v="15129156163"/>
    <s v="Wednesday, May 18, 2022"/>
    <s v="Cash"/>
    <n v="124"/>
    <n v="1.5"/>
    <n v="1"/>
    <n v="124"/>
    <n v="1.5"/>
    <n v="1"/>
    <n v="1.5"/>
    <n v="1.5"/>
    <d v="2022-05-18T00:00:00"/>
    <x v="18"/>
    <x v="1"/>
    <x v="1"/>
    <b v="1"/>
    <n v="1.5"/>
  </r>
  <r>
    <s v="Processed"/>
    <s v="VJ300320611"/>
    <x v="0"/>
    <x v="0"/>
    <s v="Oreo Mini"/>
    <s v="Food"/>
    <n v="15129299579"/>
    <s v="Wednesday, May 18, 2022"/>
    <s v="Credit"/>
    <n v="122"/>
    <n v="1.5"/>
    <n v="1"/>
    <n v="122"/>
    <n v="1.5"/>
    <n v="1"/>
    <n v="1.5"/>
    <n v="1.5"/>
    <d v="2022-05-18T00:00:00"/>
    <x v="18"/>
    <x v="1"/>
    <x v="1"/>
    <b v="1"/>
    <n v="1.5"/>
  </r>
  <r>
    <s v="Processed"/>
    <s v="VJ300320611"/>
    <x v="0"/>
    <x v="0"/>
    <s v="Bubly - Cherry"/>
    <s v="Carbonated"/>
    <n v="15129426388"/>
    <s v="Wednesday, May 18, 2022"/>
    <s v="Credit"/>
    <n v="140"/>
    <n v="1.5"/>
    <n v="1"/>
    <n v="140"/>
    <n v="1.5"/>
    <n v="1"/>
    <n v="1.5"/>
    <n v="1.5"/>
    <d v="2022-05-18T00:00:00"/>
    <x v="57"/>
    <x v="0"/>
    <x v="0"/>
    <b v="1"/>
    <n v="1.5"/>
  </r>
  <r>
    <s v="Processed"/>
    <s v="VJ300320686"/>
    <x v="1"/>
    <x v="2"/>
    <s v="Robert Irvine's - Fit Crunch -  Chocolate Pea"/>
    <s v="Food"/>
    <n v="15129372689"/>
    <s v="Wednesday, May 18, 2022"/>
    <s v="Cash"/>
    <n v="132"/>
    <n v="2"/>
    <n v="1"/>
    <n v="132"/>
    <n v="2"/>
    <n v="1"/>
    <n v="2"/>
    <n v="2"/>
    <d v="2022-05-18T00:00:00"/>
    <x v="21"/>
    <x v="1"/>
    <x v="1"/>
    <b v="1"/>
    <n v="2"/>
  </r>
  <r>
    <s v="Processed"/>
    <s v="VJ300320609"/>
    <x v="2"/>
    <x v="3"/>
    <s v="Fritos - Original"/>
    <s v="Food"/>
    <n v="15129422098"/>
    <s v="Wednesday, May 18, 2022"/>
    <s v="Cash"/>
    <n v="123"/>
    <n v="1.5"/>
    <n v="1"/>
    <n v="123"/>
    <n v="1.5"/>
    <n v="1"/>
    <n v="1.5"/>
    <n v="1.5"/>
    <d v="2022-05-18T00:00:00"/>
    <x v="83"/>
    <x v="1"/>
    <x v="1"/>
    <b v="1"/>
    <n v="1.5"/>
  </r>
  <r>
    <s v="Processed"/>
    <s v="VJ300320609"/>
    <x v="2"/>
    <x v="3"/>
    <s v="Snapple Diet Tea - Lemon"/>
    <s v="Non Carbonated"/>
    <n v="15129709090"/>
    <s v="Wednesday, May 18, 2022"/>
    <s v="Credit"/>
    <n v="143"/>
    <n v="2.5"/>
    <n v="1"/>
    <n v="143"/>
    <n v="2.5"/>
    <n v="1"/>
    <n v="2.5"/>
    <n v="6.5"/>
    <d v="2022-05-18T00:00:00"/>
    <x v="7"/>
    <x v="2"/>
    <x v="2"/>
    <b v="1"/>
    <n v="2.5"/>
  </r>
  <r>
    <s v="Processed"/>
    <s v="VJ300320609"/>
    <x v="2"/>
    <x v="3"/>
    <s v="Lays - Classic"/>
    <s v="Food"/>
    <n v="15129709090"/>
    <s v="Wednesday, May 18, 2022"/>
    <s v="Credit"/>
    <n v="125"/>
    <n v="1.5"/>
    <n v="1"/>
    <n v="125"/>
    <n v="1.5"/>
    <n v="1"/>
    <n v="1.5"/>
    <n v="6.5"/>
    <d v="2022-05-18T00:00:00"/>
    <x v="95"/>
    <x v="1"/>
    <x v="1"/>
    <b v="1"/>
    <n v="1.5"/>
  </r>
  <r>
    <s v="Processed"/>
    <s v="VJ300320609"/>
    <x v="2"/>
    <x v="3"/>
    <s v="KitKat - Crisp Wafers"/>
    <s v="Food"/>
    <n v="15129709090"/>
    <s v="Wednesday, May 18, 2022"/>
    <s v="Credit"/>
    <n v="138"/>
    <n v="2.5"/>
    <n v="1"/>
    <n v="138"/>
    <n v="2.5"/>
    <n v="1"/>
    <n v="2.5"/>
    <n v="6.5"/>
    <d v="2022-05-18T00:00:00"/>
    <x v="10"/>
    <x v="1"/>
    <x v="1"/>
    <b v="1"/>
    <n v="2.5"/>
  </r>
  <r>
    <s v="Processed"/>
    <s v="VJ300320609"/>
    <x v="2"/>
    <x v="3"/>
    <s v="Mini Chips Ahoy"/>
    <s v="Food"/>
    <n v="15129755649"/>
    <s v="Wednesday, May 18, 2022"/>
    <s v="Cash"/>
    <n v="122"/>
    <n v="1.5"/>
    <n v="1"/>
    <n v="122"/>
    <n v="1.5"/>
    <n v="1"/>
    <n v="1.5"/>
    <n v="1.5"/>
    <d v="2022-05-18T00:00:00"/>
    <x v="25"/>
    <x v="1"/>
    <x v="1"/>
    <b v="1"/>
    <n v="1.5"/>
  </r>
  <r>
    <s v="Processed"/>
    <s v="VJ300320609"/>
    <x v="2"/>
    <x v="3"/>
    <s v="Nutri Grain Apple Cinnamon"/>
    <s v="Food"/>
    <n v="15129666593"/>
    <s v="Wednesday, May 18, 2022"/>
    <s v="Cash"/>
    <n v="137"/>
    <n v="1.5"/>
    <n v="1"/>
    <n v="137"/>
    <n v="1.5"/>
    <n v="1"/>
    <n v="1.5"/>
    <n v="1.5"/>
    <d v="2022-05-18T00:00:00"/>
    <x v="125"/>
    <x v="1"/>
    <x v="1"/>
    <b v="1"/>
    <n v="1.5"/>
  </r>
  <r>
    <s v="Processed"/>
    <s v="VJ300205292"/>
    <x v="0"/>
    <x v="1"/>
    <s v="SunChips Multigrain - Original"/>
    <s v="Food"/>
    <n v="15129883206"/>
    <s v="Wednesday, May 18, 2022"/>
    <s v="Credit"/>
    <n v="112"/>
    <n v="1.5"/>
    <n v="1"/>
    <n v="112"/>
    <n v="1.5"/>
    <n v="1"/>
    <n v="1.5"/>
    <n v="1.5"/>
    <d v="2022-05-18T00:00:00"/>
    <x v="60"/>
    <x v="1"/>
    <x v="1"/>
    <b v="1"/>
    <n v="1.5"/>
  </r>
  <r>
    <s v="Processed"/>
    <s v="VJ300320609"/>
    <x v="2"/>
    <x v="3"/>
    <s v="Cheetos Puffs"/>
    <s v="Food"/>
    <n v="15129969266"/>
    <s v="Wednesday, May 18, 2022"/>
    <s v="Credit"/>
    <n v="112"/>
    <n v="1.5"/>
    <n v="1"/>
    <n v="112"/>
    <n v="1.5"/>
    <n v="1"/>
    <n v="1.5"/>
    <n v="5"/>
    <d v="2022-05-18T00:00:00"/>
    <x v="127"/>
    <x v="1"/>
    <x v="1"/>
    <b v="1"/>
    <n v="1.5"/>
  </r>
  <r>
    <s v="Processed"/>
    <s v="VJ300320609"/>
    <x v="2"/>
    <x v="3"/>
    <s v="Doritos Spicy Nacho"/>
    <m/>
    <n v="15129969266"/>
    <s v="Wednesday, May 18, 2022"/>
    <s v="Credit"/>
    <n v="113"/>
    <n v="1.5"/>
    <n v="1"/>
    <n v="113"/>
    <n v="1.5"/>
    <n v="1"/>
    <n v="1.5"/>
    <n v="5"/>
    <d v="2022-05-18T00:00:00"/>
    <x v="140"/>
    <x v="4"/>
    <x v="1"/>
    <b v="1"/>
    <n v="1.5"/>
  </r>
  <r>
    <s v="Processed"/>
    <s v="VJ300320609"/>
    <x v="2"/>
    <x v="3"/>
    <s v="KitKat - Crisp Wafers"/>
    <s v="Food"/>
    <n v="15129969266"/>
    <s v="Wednesday, May 18, 2022"/>
    <s v="Credit"/>
    <n v="134"/>
    <n v="2"/>
    <n v="1"/>
    <n v="134"/>
    <n v="2"/>
    <n v="1"/>
    <n v="2"/>
    <n v="5"/>
    <d v="2022-05-18T00:00:00"/>
    <x v="10"/>
    <x v="1"/>
    <x v="1"/>
    <b v="1"/>
    <n v="2"/>
  </r>
  <r>
    <s v="Processed"/>
    <s v="VJ300320686"/>
    <x v="1"/>
    <x v="2"/>
    <s v="Newtons Fig Bar"/>
    <s v="Food"/>
    <n v="15130562385"/>
    <s v="Wednesday, May 18, 2022"/>
    <s v="Cash"/>
    <n v="130"/>
    <n v="1.5"/>
    <n v="1"/>
    <n v="130"/>
    <n v="1.5"/>
    <n v="1"/>
    <n v="1.5"/>
    <n v="1.5"/>
    <d v="2022-05-18T00:00:00"/>
    <x v="26"/>
    <x v="1"/>
    <x v="1"/>
    <b v="1"/>
    <n v="1.5"/>
  </r>
  <r>
    <s v="Processed"/>
    <s v="VJ300205292"/>
    <x v="0"/>
    <x v="1"/>
    <s v="Poland Springs Water"/>
    <s v="Water"/>
    <n v="15131138319"/>
    <s v="Wednesday, May 18, 2022"/>
    <s v="Cash"/>
    <n v="144"/>
    <n v="1.5"/>
    <n v="1"/>
    <n v="144"/>
    <n v="1.5"/>
    <n v="1"/>
    <n v="1.5"/>
    <n v="1.5"/>
    <d v="2022-05-18T00:00:00"/>
    <x v="29"/>
    <x v="3"/>
    <x v="3"/>
    <b v="1"/>
    <n v="1.5"/>
  </r>
  <r>
    <s v="Processed"/>
    <s v="VJ300320609"/>
    <x v="2"/>
    <x v="3"/>
    <s v="Fritos - Original"/>
    <s v="Food"/>
    <n v="15131216383"/>
    <s v="Wednesday, May 18, 2022"/>
    <s v="Cash"/>
    <n v="123"/>
    <n v="1.5"/>
    <n v="1"/>
    <n v="123"/>
    <n v="1.5"/>
    <n v="1"/>
    <n v="1.5"/>
    <n v="1.5"/>
    <d v="2022-05-18T00:00:00"/>
    <x v="83"/>
    <x v="1"/>
    <x v="1"/>
    <b v="1"/>
    <n v="1.5"/>
  </r>
  <r>
    <s v="Processed"/>
    <s v="VJ300320609"/>
    <x v="2"/>
    <x v="3"/>
    <s v="Fritos - Original"/>
    <s v="Food"/>
    <n v="15131301601"/>
    <s v="Wednesday, May 18, 2022"/>
    <s v="Cash"/>
    <n v="123"/>
    <n v="1.5"/>
    <n v="1"/>
    <n v="123"/>
    <n v="1.5"/>
    <n v="1"/>
    <n v="1.5"/>
    <n v="1.5"/>
    <d v="2022-05-18T00:00:00"/>
    <x v="83"/>
    <x v="1"/>
    <x v="1"/>
    <b v="1"/>
    <n v="1.5"/>
  </r>
  <r>
    <s v="Processed"/>
    <s v="VJ300320609"/>
    <x v="2"/>
    <x v="3"/>
    <s v="Fritos - Original"/>
    <s v="Food"/>
    <n v="15131302501"/>
    <s v="Wednesday, May 18, 2022"/>
    <s v="Cash"/>
    <n v="123"/>
    <n v="1.5"/>
    <n v="1"/>
    <n v="123"/>
    <n v="1.5"/>
    <n v="1"/>
    <n v="1.5"/>
    <n v="1.5"/>
    <d v="2022-05-18T00:00:00"/>
    <x v="83"/>
    <x v="1"/>
    <x v="1"/>
    <b v="1"/>
    <n v="1.5"/>
  </r>
  <r>
    <s v="Processed"/>
    <s v="VJ300320609"/>
    <x v="2"/>
    <x v="3"/>
    <s v="Coca Cola - Zero Sugar"/>
    <s v="Carbonated"/>
    <n v="15131628669"/>
    <s v="Wednesday, May 18, 2022"/>
    <s v="Cash"/>
    <n v="141"/>
    <n v="1.5"/>
    <n v="1"/>
    <n v="141"/>
    <n v="1.5"/>
    <n v="1"/>
    <n v="1.5"/>
    <n v="1.5"/>
    <d v="2022-05-18T00:00:00"/>
    <x v="44"/>
    <x v="0"/>
    <x v="0"/>
    <b v="1"/>
    <n v="1.5"/>
  </r>
  <r>
    <s v="Processed"/>
    <s v="VJ300320609"/>
    <x v="2"/>
    <x v="3"/>
    <s v="Coca Cola - Zero Sugar"/>
    <s v="Carbonated"/>
    <n v="15131752180"/>
    <s v="Wednesday, May 18, 2022"/>
    <s v="Cash"/>
    <n v="141"/>
    <n v="1.5"/>
    <n v="1"/>
    <n v="141"/>
    <n v="1.5"/>
    <n v="1"/>
    <n v="1.5"/>
    <n v="1.5"/>
    <d v="2022-05-18T00:00:00"/>
    <x v="44"/>
    <x v="0"/>
    <x v="0"/>
    <b v="1"/>
    <n v="1.5"/>
  </r>
  <r>
    <s v="Processed"/>
    <s v="VJ300320609"/>
    <x v="2"/>
    <x v="3"/>
    <s v="KitKat - Crisp Wafers"/>
    <s v="Food"/>
    <n v="15131825864"/>
    <s v="Wednesday, May 18, 2022"/>
    <s v="Credit"/>
    <n v="138"/>
    <n v="2.5"/>
    <n v="1"/>
    <n v="138"/>
    <n v="2.5"/>
    <n v="1"/>
    <n v="2.5"/>
    <n v="2.5"/>
    <d v="2022-05-18T00:00:00"/>
    <x v="10"/>
    <x v="1"/>
    <x v="1"/>
    <b v="1"/>
    <n v="2.5"/>
  </r>
  <r>
    <s v="Processed"/>
    <s v="VJ300320609"/>
    <x v="2"/>
    <x v="3"/>
    <s v="Snapple Diet Tea - Peach Tea"/>
    <s v="Non Carbonated"/>
    <n v="15132005135"/>
    <s v="Wednesday, May 18, 2022"/>
    <s v="Cash"/>
    <n v="145"/>
    <n v="2.5"/>
    <n v="1"/>
    <n v="145"/>
    <n v="2.5"/>
    <n v="1"/>
    <n v="2.5"/>
    <n v="2.5"/>
    <d v="2022-05-18T00:00:00"/>
    <x v="37"/>
    <x v="2"/>
    <x v="2"/>
    <b v="1"/>
    <n v="2.5"/>
  </r>
  <r>
    <s v="Processed"/>
    <s v="VJ300320609"/>
    <x v="2"/>
    <x v="3"/>
    <s v="Coca Cola - Zero Sugar"/>
    <s v="Carbonated"/>
    <n v="15132182712"/>
    <s v="Wednesday, May 18, 2022"/>
    <s v="Cash"/>
    <n v="141"/>
    <n v="1.5"/>
    <n v="1"/>
    <n v="141"/>
    <n v="1.5"/>
    <n v="1"/>
    <n v="1.5"/>
    <n v="1.5"/>
    <d v="2022-05-18T00:00:00"/>
    <x v="44"/>
    <x v="0"/>
    <x v="0"/>
    <b v="1"/>
    <n v="1.5"/>
  </r>
  <r>
    <s v="Processed"/>
    <s v="VJ300320609"/>
    <x v="2"/>
    <x v="3"/>
    <s v="Sunkist Soda - Orange"/>
    <s v="Carbonated"/>
    <n v="15132191987"/>
    <s v="Wednesday, May 18, 2022"/>
    <s v="Cash"/>
    <n v="140"/>
    <n v="1.25"/>
    <n v="1"/>
    <n v="140"/>
    <n v="1.25"/>
    <n v="1"/>
    <n v="1.25"/>
    <n v="1.25"/>
    <d v="2022-05-18T00:00:00"/>
    <x v="70"/>
    <x v="0"/>
    <x v="0"/>
    <b v="1"/>
    <n v="1.25"/>
  </r>
  <r>
    <s v="Processed"/>
    <s v="VJ300320609"/>
    <x v="2"/>
    <x v="3"/>
    <s v="Lays - Classic"/>
    <s v="Food"/>
    <n v="15132224514"/>
    <s v="Wednesday, May 18, 2022"/>
    <s v="Credit"/>
    <n v="125"/>
    <n v="1.5"/>
    <n v="1"/>
    <n v="125"/>
    <n v="1.5"/>
    <n v="1"/>
    <n v="1.5"/>
    <n v="1.5"/>
    <d v="2022-05-18T00:00:00"/>
    <x v="95"/>
    <x v="1"/>
    <x v="1"/>
    <b v="1"/>
    <n v="1.5"/>
  </r>
  <r>
    <s v="Processed"/>
    <s v="VJ300320609"/>
    <x v="2"/>
    <x v="3"/>
    <s v="Red Bull - Original"/>
    <s v="Carbonated"/>
    <n v="15132234166"/>
    <s v="Wednesday, May 18, 2022"/>
    <s v="Credit"/>
    <n v="148"/>
    <n v="3.5"/>
    <n v="1"/>
    <n v="148"/>
    <n v="3.5"/>
    <n v="1"/>
    <n v="3.5"/>
    <n v="3.5"/>
    <d v="2022-05-18T00:00:00"/>
    <x v="45"/>
    <x v="0"/>
    <x v="0"/>
    <b v="1"/>
    <n v="3.5"/>
  </r>
  <r>
    <s v="Processed"/>
    <s v="VJ300320609"/>
    <x v="2"/>
    <x v="3"/>
    <s v="Monster Energy Original"/>
    <s v="Carbonated"/>
    <n v="15132247888"/>
    <s v="Wednesday, May 18, 2022"/>
    <s v="Credit"/>
    <n v="146"/>
    <n v="3"/>
    <n v="1"/>
    <n v="146"/>
    <n v="3"/>
    <n v="1"/>
    <n v="3"/>
    <n v="3"/>
    <d v="2022-05-18T00:00:00"/>
    <x v="5"/>
    <x v="0"/>
    <x v="0"/>
    <b v="1"/>
    <n v="3"/>
  </r>
  <r>
    <s v="Processed"/>
    <s v="VJ300320609"/>
    <x v="2"/>
    <x v="3"/>
    <s v="Lays - Classic"/>
    <s v="Food"/>
    <n v="15132562043"/>
    <s v="Thursday, May 19, 2022"/>
    <s v="Cash"/>
    <n v="125"/>
    <n v="1.5"/>
    <n v="1"/>
    <n v="125"/>
    <n v="1.5"/>
    <n v="1"/>
    <n v="1.5"/>
    <n v="1.5"/>
    <d v="2022-05-18T00:00:00"/>
    <x v="95"/>
    <x v="1"/>
    <x v="1"/>
    <b v="1"/>
    <n v="1.5"/>
  </r>
  <r>
    <s v="Processed"/>
    <s v="VJ300320609"/>
    <x v="2"/>
    <x v="3"/>
    <s v="Mini Chips Ahoy"/>
    <s v="Food"/>
    <n v="15132835539"/>
    <s v="Thursday, May 19, 2022"/>
    <s v="Cash"/>
    <n v="122"/>
    <n v="1.5"/>
    <n v="1"/>
    <n v="122"/>
    <n v="1.5"/>
    <n v="1"/>
    <n v="1.5"/>
    <n v="1.5"/>
    <d v="2022-05-19T00:00:00"/>
    <x v="25"/>
    <x v="1"/>
    <x v="1"/>
    <b v="1"/>
    <n v="1.5"/>
  </r>
  <r>
    <s v="Processed"/>
    <s v="VJ300320609"/>
    <x v="2"/>
    <x v="3"/>
    <s v="Mini Chips Ahoy"/>
    <s v="Food"/>
    <n v="15132835888"/>
    <s v="Thursday, May 19, 2022"/>
    <s v="Cash"/>
    <n v="122"/>
    <n v="1.5"/>
    <n v="1"/>
    <n v="122"/>
    <n v="1.5"/>
    <n v="1"/>
    <n v="1.5"/>
    <n v="1.5"/>
    <d v="2022-05-19T00:00:00"/>
    <x v="25"/>
    <x v="1"/>
    <x v="1"/>
    <b v="1"/>
    <n v="1.5"/>
  </r>
  <r>
    <s v="Processed"/>
    <s v="VJ300320609"/>
    <x v="2"/>
    <x v="3"/>
    <s v="Snapple Diet Tea - Lemon"/>
    <s v="Non Carbonated"/>
    <n v="15132836689"/>
    <s v="Thursday, May 19, 2022"/>
    <s v="Cash"/>
    <n v="143"/>
    <n v="2.5"/>
    <n v="1"/>
    <n v="143"/>
    <n v="2.5"/>
    <n v="1"/>
    <n v="2.5"/>
    <n v="2.5"/>
    <d v="2022-05-19T00:00:00"/>
    <x v="7"/>
    <x v="2"/>
    <x v="2"/>
    <b v="1"/>
    <n v="2.5"/>
  </r>
  <r>
    <s v="Processed"/>
    <s v="VJ300320609"/>
    <x v="2"/>
    <x v="3"/>
    <s v="Red Bull - Original"/>
    <s v="Carbonated"/>
    <n v="15133372857"/>
    <s v="Thursday, May 19, 2022"/>
    <s v="Credit"/>
    <n v="148"/>
    <n v="3.5"/>
    <n v="1"/>
    <n v="148"/>
    <n v="3.5"/>
    <n v="1"/>
    <n v="3.5"/>
    <n v="3.5"/>
    <d v="2022-05-19T00:00:00"/>
    <x v="45"/>
    <x v="0"/>
    <x v="0"/>
    <b v="1"/>
    <n v="3.5"/>
  </r>
  <r>
    <s v="Processed"/>
    <s v="VJ300320609"/>
    <x v="2"/>
    <x v="3"/>
    <s v="Red Bull - Original"/>
    <s v="Carbonated"/>
    <n v="15133385314"/>
    <s v="Thursday, May 19, 2022"/>
    <s v="Credit"/>
    <n v="148"/>
    <n v="3.5"/>
    <n v="1"/>
    <n v="148"/>
    <n v="3.5"/>
    <n v="1"/>
    <n v="3.5"/>
    <n v="3.5"/>
    <d v="2022-05-19T00:00:00"/>
    <x v="45"/>
    <x v="0"/>
    <x v="0"/>
    <b v="1"/>
    <n v="3.5"/>
  </r>
  <r>
    <s v="Processed"/>
    <s v="VJ300205292"/>
    <x v="0"/>
    <x v="1"/>
    <s v="Takis - Hot Chilli Pepper &amp; Lime"/>
    <s v="Food"/>
    <n v="15135194309"/>
    <s v="Thursday, May 19, 2022"/>
    <s v="Cash"/>
    <n v="124"/>
    <n v="1.5"/>
    <n v="1"/>
    <n v="124"/>
    <n v="1.5"/>
    <n v="1"/>
    <n v="1.5"/>
    <n v="1.5"/>
    <d v="2022-05-19T00:00:00"/>
    <x v="1"/>
    <x v="1"/>
    <x v="1"/>
    <b v="1"/>
    <n v="1.5"/>
  </r>
  <r>
    <s v="Processed"/>
    <s v="VJ300320609"/>
    <x v="2"/>
    <x v="3"/>
    <s v="Doritos Spicy Nacho"/>
    <m/>
    <n v="15134958334"/>
    <s v="Thursday, May 19, 2022"/>
    <s v="Credit"/>
    <n v="113"/>
    <n v="1.5"/>
    <n v="1"/>
    <n v="113"/>
    <n v="1.5"/>
    <n v="1"/>
    <n v="1.5"/>
    <n v="5"/>
    <d v="2022-05-19T00:00:00"/>
    <x v="140"/>
    <x v="4"/>
    <x v="1"/>
    <b v="1"/>
    <n v="1.5"/>
  </r>
  <r>
    <s v="Processed"/>
    <s v="VJ300320609"/>
    <x v="2"/>
    <x v="3"/>
    <s v="Lays - Classic"/>
    <s v="Food"/>
    <n v="15134958334"/>
    <s v="Thursday, May 19, 2022"/>
    <s v="Credit"/>
    <n v="125"/>
    <n v="1.5"/>
    <n v="1"/>
    <n v="125"/>
    <n v="1.5"/>
    <n v="1"/>
    <n v="1.5"/>
    <n v="5"/>
    <d v="2022-05-19T00:00:00"/>
    <x v="95"/>
    <x v="1"/>
    <x v="1"/>
    <b v="1"/>
    <n v="1.5"/>
  </r>
  <r>
    <s v="Processed"/>
    <s v="VJ300320609"/>
    <x v="2"/>
    <x v="3"/>
    <s v="KitKat - Crisp Wafers"/>
    <s v="Food"/>
    <n v="15134958334"/>
    <s v="Thursday, May 19, 2022"/>
    <s v="Credit"/>
    <n v="134"/>
    <n v="2"/>
    <n v="1"/>
    <n v="134"/>
    <n v="2"/>
    <n v="1"/>
    <n v="2"/>
    <n v="5"/>
    <d v="2022-05-19T00:00:00"/>
    <x v="10"/>
    <x v="1"/>
    <x v="1"/>
    <b v="1"/>
    <n v="2"/>
  </r>
  <r>
    <s v="Processed"/>
    <s v="VJ300205292"/>
    <x v="0"/>
    <x v="1"/>
    <s v="Takis - Hot Chilli Pepper &amp; Lime"/>
    <s v="Food"/>
    <n v="15134974206"/>
    <s v="Thursday, May 19, 2022"/>
    <s v="Cash"/>
    <n v="124"/>
    <n v="1.5"/>
    <n v="1"/>
    <n v="124"/>
    <n v="1.5"/>
    <n v="1"/>
    <n v="1.5"/>
    <n v="1.5"/>
    <d v="2022-05-19T00:00:00"/>
    <x v="1"/>
    <x v="1"/>
    <x v="1"/>
    <b v="1"/>
    <n v="1.5"/>
  </r>
  <r>
    <s v="Processed"/>
    <s v="VJ300320686"/>
    <x v="1"/>
    <x v="2"/>
    <s v="Miss Vickie's Potato Chip - Smokehouse BBQ"/>
    <s v="Food"/>
    <n v="15135271759"/>
    <s v="Thursday, May 19, 2022"/>
    <s v="Cash"/>
    <n v="111"/>
    <n v="1.5"/>
    <n v="1"/>
    <n v="111"/>
    <n v="1.5"/>
    <n v="1"/>
    <n v="1.5"/>
    <n v="1.5"/>
    <d v="2022-05-19T00:00:00"/>
    <x v="51"/>
    <x v="1"/>
    <x v="1"/>
    <b v="1"/>
    <n v="1.5"/>
  </r>
  <r>
    <s v="Processed"/>
    <s v="VJ300320686"/>
    <x v="1"/>
    <x v="2"/>
    <s v="Miss Vickie's Potato Chip - Lime &amp; Cracked Pe"/>
    <s v="Food"/>
    <n v="15135127649"/>
    <s v="Thursday, May 19, 2022"/>
    <s v="Cash"/>
    <n v="121"/>
    <n v="1.5"/>
    <n v="1"/>
    <n v="121"/>
    <n v="1.5"/>
    <n v="1"/>
    <n v="1.5"/>
    <n v="1.5"/>
    <d v="2022-05-19T00:00:00"/>
    <x v="4"/>
    <x v="1"/>
    <x v="1"/>
    <b v="1"/>
    <n v="1.5"/>
  </r>
  <r>
    <s v="Processed"/>
    <s v="VJ300205292"/>
    <x v="0"/>
    <x v="1"/>
    <s v="Pop Corners - Spicy Queso"/>
    <s v="Food"/>
    <n v="15135479453"/>
    <s v="Thursday, May 19, 2022"/>
    <s v="Credit"/>
    <n v="111"/>
    <n v="1.5"/>
    <n v="1"/>
    <n v="111"/>
    <n v="1.5"/>
    <n v="1"/>
    <n v="1.5"/>
    <n v="1.5"/>
    <d v="2022-05-19T00:00:00"/>
    <x v="118"/>
    <x v="1"/>
    <x v="1"/>
    <b v="1"/>
    <n v="1.5"/>
  </r>
  <r>
    <s v="Processed"/>
    <s v="VJ300320692"/>
    <x v="3"/>
    <x v="4"/>
    <s v="Poland Springs Water"/>
    <s v="Water"/>
    <n v="15135729827"/>
    <s v="Thursday, May 19, 2022"/>
    <s v="Cash"/>
    <n v="144"/>
    <n v="1.5"/>
    <n v="1"/>
    <n v="144"/>
    <n v="1.5"/>
    <n v="1"/>
    <n v="1.5"/>
    <n v="1.5"/>
    <d v="2022-05-19T00:00:00"/>
    <x v="29"/>
    <x v="3"/>
    <x v="3"/>
    <b v="1"/>
    <n v="1.5"/>
  </r>
  <r>
    <s v="Processed"/>
    <s v="VJ300320692"/>
    <x v="3"/>
    <x v="4"/>
    <s v="Pop Corners - White Cheddar"/>
    <s v="Food"/>
    <n v="15135729826"/>
    <s v="Thursday, May 19, 2022"/>
    <s v="Credit"/>
    <n v="113"/>
    <n v="1.5"/>
    <n v="1"/>
    <n v="113"/>
    <n v="1.5"/>
    <n v="1"/>
    <n v="1.5"/>
    <n v="1.5"/>
    <d v="2022-05-19T00:00:00"/>
    <x v="123"/>
    <x v="1"/>
    <x v="1"/>
    <b v="1"/>
    <n v="1.5"/>
  </r>
  <r>
    <s v="Processed"/>
    <s v="VJ300320692"/>
    <x v="3"/>
    <x v="4"/>
    <s v="Belvita Snack Packs - Blueberry"/>
    <s v="Food"/>
    <n v="15135901423"/>
    <s v="Thursday, May 19, 2022"/>
    <s v="Credit"/>
    <n v="138"/>
    <n v="1.5"/>
    <n v="1"/>
    <n v="138"/>
    <n v="1.5"/>
    <n v="1"/>
    <n v="1.5"/>
    <n v="1.5"/>
    <d v="2022-05-19T00:00:00"/>
    <x v="79"/>
    <x v="1"/>
    <x v="1"/>
    <b v="1"/>
    <n v="1.5"/>
  </r>
  <r>
    <s v="Processed"/>
    <s v="VJ300320609"/>
    <x v="2"/>
    <x v="3"/>
    <s v="KitKat - Crisp Wafers"/>
    <s v="Food"/>
    <n v="15136333420"/>
    <s v="Thursday, May 19, 2022"/>
    <s v="Cash"/>
    <n v="138"/>
    <n v="2.5"/>
    <n v="1"/>
    <n v="138"/>
    <n v="2.5"/>
    <n v="1"/>
    <n v="2.5"/>
    <n v="2.5"/>
    <d v="2022-05-19T00:00:00"/>
    <x v="10"/>
    <x v="1"/>
    <x v="1"/>
    <b v="1"/>
    <n v="2.5"/>
  </r>
  <r>
    <s v="Processed"/>
    <s v="VJ300320609"/>
    <x v="2"/>
    <x v="3"/>
    <s v="KitKat - Crisp Wafers"/>
    <s v="Food"/>
    <n v="15136335412"/>
    <s v="Thursday, May 19, 2022"/>
    <s v="Cash"/>
    <n v="138"/>
    <n v="2.5"/>
    <n v="1"/>
    <n v="138"/>
    <n v="2.5"/>
    <n v="1"/>
    <n v="2.5"/>
    <n v="2.5"/>
    <d v="2022-05-19T00:00:00"/>
    <x v="10"/>
    <x v="1"/>
    <x v="1"/>
    <b v="1"/>
    <n v="2.5"/>
  </r>
  <r>
    <s v="Processed"/>
    <s v="VJ300205292"/>
    <x v="0"/>
    <x v="1"/>
    <s v="Coca Cola - Zero Sugar"/>
    <s v="Carbonated"/>
    <n v="15136420662"/>
    <s v="Thursday, May 19, 2022"/>
    <s v="Cash"/>
    <n v="140"/>
    <n v="1.5"/>
    <n v="1"/>
    <n v="140"/>
    <n v="1.5"/>
    <n v="1"/>
    <n v="1.5"/>
    <n v="1.5"/>
    <d v="2022-05-19T00:00:00"/>
    <x v="44"/>
    <x v="0"/>
    <x v="0"/>
    <b v="1"/>
    <n v="1.5"/>
  </r>
  <r>
    <s v="Processed"/>
    <s v="VJ300320609"/>
    <x v="2"/>
    <x v="3"/>
    <s v="Sunkist Soda - Orange"/>
    <s v="Carbonated"/>
    <n v="15136531328"/>
    <s v="Thursday, May 19, 2022"/>
    <s v="Cash"/>
    <n v="140"/>
    <n v="1.25"/>
    <n v="1"/>
    <n v="140"/>
    <n v="1.25"/>
    <n v="1"/>
    <n v="1.25"/>
    <n v="1.25"/>
    <d v="2022-05-19T00:00:00"/>
    <x v="70"/>
    <x v="0"/>
    <x v="0"/>
    <b v="1"/>
    <n v="1.25"/>
  </r>
  <r>
    <s v="Processed"/>
    <s v="VJ300205292"/>
    <x v="0"/>
    <x v="1"/>
    <s v="SunChips Multigrain - Original"/>
    <s v="Food"/>
    <n v="15136600270"/>
    <s v="Thursday, May 19, 2022"/>
    <s v="Cash"/>
    <n v="112"/>
    <n v="1.5"/>
    <n v="1"/>
    <n v="112"/>
    <n v="1.5"/>
    <n v="1"/>
    <n v="1.5"/>
    <n v="1.5"/>
    <d v="2022-05-19T00:00:00"/>
    <x v="60"/>
    <x v="1"/>
    <x v="1"/>
    <b v="1"/>
    <n v="1.5"/>
  </r>
  <r>
    <s v="Processed"/>
    <s v="VJ300320609"/>
    <x v="2"/>
    <x v="3"/>
    <s v="Monster Energy Original"/>
    <s v="Carbonated"/>
    <n v="15136799976"/>
    <s v="Thursday, May 19, 2022"/>
    <s v="Cash"/>
    <n v="146"/>
    <n v="3"/>
    <n v="1"/>
    <n v="146"/>
    <n v="3"/>
    <n v="1"/>
    <n v="3"/>
    <n v="3"/>
    <d v="2022-05-19T00:00:00"/>
    <x v="5"/>
    <x v="0"/>
    <x v="0"/>
    <b v="1"/>
    <n v="3"/>
  </r>
  <r>
    <s v="Processed"/>
    <s v="VJ300320692"/>
    <x v="3"/>
    <x v="4"/>
    <s v="Robert Irvine's - Fit Crunch -  Chocolate Pea"/>
    <s v="Food"/>
    <n v="15136810652"/>
    <s v="Thursday, May 19, 2022"/>
    <s v="Credit"/>
    <n v="131"/>
    <n v="2"/>
    <n v="1"/>
    <n v="131"/>
    <n v="2"/>
    <n v="1"/>
    <n v="2"/>
    <n v="2"/>
    <d v="2022-05-19T00:00:00"/>
    <x v="21"/>
    <x v="1"/>
    <x v="1"/>
    <b v="1"/>
    <n v="2"/>
  </r>
  <r>
    <s v="Processed"/>
    <s v="VJ300320692"/>
    <x v="3"/>
    <x v="4"/>
    <s v="SunChips Multigrain - Harvest Cheddar"/>
    <s v="Food"/>
    <n v="15136815772"/>
    <s v="Thursday, May 19, 2022"/>
    <s v="Credit"/>
    <n v="112"/>
    <n v="1.5"/>
    <n v="1"/>
    <n v="112"/>
    <n v="1.5"/>
    <n v="1"/>
    <n v="1.5"/>
    <n v="1.5"/>
    <d v="2022-05-19T00:00:00"/>
    <x v="35"/>
    <x v="1"/>
    <x v="1"/>
    <b v="1"/>
    <n v="1.5"/>
  </r>
  <r>
    <s v="Processed"/>
    <s v="VJ300320609"/>
    <x v="2"/>
    <x v="3"/>
    <s v="Lays - Classic"/>
    <s v="Food"/>
    <n v="15137294131"/>
    <s v="Thursday, May 19, 2022"/>
    <s v="Credit"/>
    <n v="125"/>
    <n v="1.5"/>
    <n v="1"/>
    <n v="125"/>
    <n v="1.5"/>
    <n v="1"/>
    <n v="1.5"/>
    <n v="1.5"/>
    <d v="2022-05-19T00:00:00"/>
    <x v="95"/>
    <x v="1"/>
    <x v="1"/>
    <b v="1"/>
    <n v="1.5"/>
  </r>
  <r>
    <s v="Processed"/>
    <s v="VJ300320609"/>
    <x v="2"/>
    <x v="3"/>
    <s v="Sunkist Soda - Orange"/>
    <s v="Carbonated"/>
    <n v="15137582597"/>
    <s v="Thursday, May 19, 2022"/>
    <s v="Cash"/>
    <n v="140"/>
    <n v="1.25"/>
    <n v="1"/>
    <n v="140"/>
    <n v="1.25"/>
    <n v="1"/>
    <n v="1.25"/>
    <n v="1.25"/>
    <d v="2022-05-19T00:00:00"/>
    <x v="70"/>
    <x v="0"/>
    <x v="0"/>
    <b v="1"/>
    <n v="1.25"/>
  </r>
  <r>
    <s v="Processed"/>
    <s v="VJ300320609"/>
    <x v="2"/>
    <x v="3"/>
    <s v="Coca Cola - Zero Sugar"/>
    <s v="Carbonated"/>
    <n v="15137633740"/>
    <s v="Thursday, May 19, 2022"/>
    <s v="Cash"/>
    <n v="141"/>
    <n v="1.5"/>
    <n v="1"/>
    <n v="141"/>
    <n v="1.5"/>
    <n v="1"/>
    <n v="1.5"/>
    <n v="1.5"/>
    <d v="2022-05-19T00:00:00"/>
    <x v="44"/>
    <x v="0"/>
    <x v="0"/>
    <b v="1"/>
    <n v="1.5"/>
  </r>
  <r>
    <s v="Processed"/>
    <s v="VJ300320609"/>
    <x v="2"/>
    <x v="3"/>
    <s v="Coca Cola - Zero Sugar"/>
    <s v="Carbonated"/>
    <n v="15137634221"/>
    <s v="Thursday, May 19, 2022"/>
    <s v="Cash"/>
    <n v="141"/>
    <n v="1.5"/>
    <n v="1"/>
    <n v="141"/>
    <n v="1.5"/>
    <n v="1"/>
    <n v="1.5"/>
    <n v="1.5"/>
    <d v="2022-05-19T00:00:00"/>
    <x v="44"/>
    <x v="0"/>
    <x v="0"/>
    <b v="1"/>
    <n v="1.5"/>
  </r>
  <r>
    <s v="Processed"/>
    <s v="VJ300320609"/>
    <x v="2"/>
    <x v="3"/>
    <s v="Oreo Mini"/>
    <s v="Food"/>
    <n v="15137635211"/>
    <s v="Thursday, May 19, 2022"/>
    <s v="Cash"/>
    <n v="124"/>
    <n v="1.5"/>
    <n v="1"/>
    <n v="124"/>
    <n v="1.5"/>
    <n v="1"/>
    <n v="1.5"/>
    <n v="1.5"/>
    <d v="2022-05-19T00:00:00"/>
    <x v="18"/>
    <x v="1"/>
    <x v="1"/>
    <b v="1"/>
    <n v="1.5"/>
  </r>
  <r>
    <s v="Processed"/>
    <s v="VJ300320609"/>
    <x v="2"/>
    <x v="3"/>
    <s v="Sunkist Soda - Orange"/>
    <s v="Carbonated"/>
    <n v="15137640746"/>
    <s v="Thursday, May 19, 2022"/>
    <s v="Cash"/>
    <n v="140"/>
    <n v="1.25"/>
    <n v="1"/>
    <n v="140"/>
    <n v="1.25"/>
    <n v="1"/>
    <n v="1.25"/>
    <n v="1.25"/>
    <d v="2022-05-19T00:00:00"/>
    <x v="70"/>
    <x v="0"/>
    <x v="0"/>
    <b v="1"/>
    <n v="1.25"/>
  </r>
  <r>
    <s v="Processed"/>
    <s v="VJ300320609"/>
    <x v="2"/>
    <x v="3"/>
    <s v="Sunkist Soda - Orange"/>
    <s v="Carbonated"/>
    <n v="15137654579"/>
    <s v="Thursday, May 19, 2022"/>
    <s v="Cash"/>
    <n v="140"/>
    <n v="1.25"/>
    <n v="1"/>
    <n v="140"/>
    <n v="1.25"/>
    <n v="1"/>
    <n v="1.25"/>
    <n v="1.25"/>
    <d v="2022-05-19T00:00:00"/>
    <x v="70"/>
    <x v="0"/>
    <x v="0"/>
    <b v="1"/>
    <n v="1.25"/>
  </r>
  <r>
    <s v="Processed"/>
    <s v="VJ300320609"/>
    <x v="2"/>
    <x v="3"/>
    <s v="Monster Energy Original"/>
    <s v="Carbonated"/>
    <n v="15138042787"/>
    <s v="Friday, May 20, 2022"/>
    <s v="Cash"/>
    <n v="144"/>
    <n v="3"/>
    <n v="1"/>
    <n v="144"/>
    <n v="3"/>
    <n v="1"/>
    <n v="3"/>
    <n v="3"/>
    <d v="2022-05-19T00:00:00"/>
    <x v="5"/>
    <x v="0"/>
    <x v="0"/>
    <b v="1"/>
    <n v="3"/>
  </r>
  <r>
    <s v="Processed"/>
    <s v="VJ300320609"/>
    <x v="2"/>
    <x v="3"/>
    <s v="Chesters Fries Flaming hot"/>
    <s v="Food"/>
    <n v="15138043650"/>
    <s v="Friday, May 20, 2022"/>
    <s v="Cash"/>
    <n v="111"/>
    <n v="1.5"/>
    <n v="1"/>
    <n v="111"/>
    <n v="1.5"/>
    <n v="1"/>
    <n v="1.5"/>
    <n v="1.5"/>
    <d v="2022-05-19T00:00:00"/>
    <x v="42"/>
    <x v="1"/>
    <x v="1"/>
    <b v="1"/>
    <n v="1.5"/>
  </r>
  <r>
    <s v="Processed"/>
    <s v="VJ300320609"/>
    <x v="2"/>
    <x v="3"/>
    <s v="Sunkist Soda - Orange"/>
    <s v="Carbonated"/>
    <n v="15138049190"/>
    <s v="Friday, May 20, 2022"/>
    <s v="Cash"/>
    <n v="140"/>
    <n v="1.25"/>
    <n v="1"/>
    <n v="140"/>
    <n v="1.25"/>
    <n v="1"/>
    <n v="1.25"/>
    <n v="1.25"/>
    <d v="2022-05-19T00:00:00"/>
    <x v="70"/>
    <x v="0"/>
    <x v="0"/>
    <b v="1"/>
    <n v="1.25"/>
  </r>
  <r>
    <s v="Processed"/>
    <s v="VJ300320609"/>
    <x v="2"/>
    <x v="3"/>
    <s v="Ritz Bits Cheese"/>
    <s v="Food"/>
    <n v="15138054340"/>
    <s v="Friday, May 20, 2022"/>
    <s v="Cash"/>
    <n v="120"/>
    <n v="1.5"/>
    <n v="1"/>
    <n v="120"/>
    <n v="1.5"/>
    <n v="1"/>
    <n v="1.5"/>
    <n v="1.5"/>
    <d v="2022-05-19T00:00:00"/>
    <x v="47"/>
    <x v="1"/>
    <x v="1"/>
    <b v="1"/>
    <n v="1.5"/>
  </r>
  <r>
    <s v="Processed"/>
    <s v="VJ300320692"/>
    <x v="3"/>
    <x v="4"/>
    <s v="Snapple Diet Tea - Lemon"/>
    <s v="Non Carbonated"/>
    <n v="15139105736"/>
    <s v="Friday, May 20, 2022"/>
    <s v="Cash"/>
    <n v="143"/>
    <n v="2.5"/>
    <n v="1"/>
    <n v="143"/>
    <n v="2.5"/>
    <n v="1"/>
    <n v="2.5"/>
    <n v="2.5"/>
    <d v="2022-05-20T00:00:00"/>
    <x v="7"/>
    <x v="2"/>
    <x v="2"/>
    <b v="1"/>
    <n v="2.5"/>
  </r>
  <r>
    <s v="Processed"/>
    <s v="VJ300320686"/>
    <x v="1"/>
    <x v="2"/>
    <s v="Hungry Buddha - Chocolate Chip"/>
    <s v="Food"/>
    <n v="15140335161"/>
    <s v="Friday, May 20, 2022"/>
    <s v="Cash"/>
    <n v="137"/>
    <n v="2"/>
    <n v="1"/>
    <n v="137"/>
    <n v="2"/>
    <n v="1"/>
    <n v="2"/>
    <n v="2"/>
    <d v="2022-05-20T00:00:00"/>
    <x v="103"/>
    <x v="1"/>
    <x v="1"/>
    <b v="1"/>
    <n v="2"/>
  </r>
  <r>
    <s v="Processed"/>
    <s v="VJ300320611"/>
    <x v="0"/>
    <x v="0"/>
    <s v="Wonderful Pistachios - Variety"/>
    <s v="Food"/>
    <n v="15140408897"/>
    <s v="Friday, May 20, 2022"/>
    <s v="Credit"/>
    <n v="133"/>
    <n v="2"/>
    <n v="1"/>
    <n v="133"/>
    <n v="2"/>
    <n v="1"/>
    <n v="2"/>
    <n v="2"/>
    <d v="2022-05-20T00:00:00"/>
    <x v="11"/>
    <x v="1"/>
    <x v="1"/>
    <b v="1"/>
    <n v="2"/>
  </r>
  <r>
    <s v="Processed"/>
    <s v="VJ300205292"/>
    <x v="0"/>
    <x v="1"/>
    <s v="Belvita Snack Packs - Blueberry"/>
    <s v="Food"/>
    <n v="15140335358"/>
    <s v="Friday, May 20, 2022"/>
    <s v="Credit"/>
    <n v="122"/>
    <n v="1.25"/>
    <n v="1"/>
    <n v="122"/>
    <n v="1.25"/>
    <n v="1"/>
    <n v="1.25"/>
    <n v="1.25"/>
    <d v="2022-05-20T00:00:00"/>
    <x v="79"/>
    <x v="1"/>
    <x v="1"/>
    <b v="1"/>
    <n v="1.25"/>
  </r>
  <r>
    <s v="Processed"/>
    <s v="VJ300320692"/>
    <x v="3"/>
    <x v="4"/>
    <s v="Poland Springs Water"/>
    <s v="Water"/>
    <n v="15140441308"/>
    <s v="Friday, May 20, 2022"/>
    <s v="Cash"/>
    <n v="144"/>
    <n v="1.5"/>
    <n v="1"/>
    <n v="144"/>
    <n v="1.5"/>
    <n v="1"/>
    <n v="1.5"/>
    <n v="1.5"/>
    <d v="2022-05-20T00:00:00"/>
    <x v="29"/>
    <x v="3"/>
    <x v="3"/>
    <b v="1"/>
    <n v="1.5"/>
  </r>
  <r>
    <s v="Processed"/>
    <s v="VJ300320609"/>
    <x v="2"/>
    <x v="3"/>
    <s v="KitKat - Crisp Wafers"/>
    <s v="Food"/>
    <n v="15140587344"/>
    <s v="Friday, May 20, 2022"/>
    <s v="Credit"/>
    <n v="134"/>
    <n v="2"/>
    <n v="1"/>
    <n v="134"/>
    <n v="2"/>
    <n v="1"/>
    <n v="2"/>
    <n v="5"/>
    <d v="2022-05-20T00:00:00"/>
    <x v="10"/>
    <x v="1"/>
    <x v="1"/>
    <b v="1"/>
    <n v="2"/>
  </r>
  <r>
    <s v="Processed"/>
    <s v="VJ300320609"/>
    <x v="2"/>
    <x v="3"/>
    <s v="Doritos Spicy Nacho"/>
    <m/>
    <n v="15140587344"/>
    <s v="Friday, May 20, 2022"/>
    <s v="Credit"/>
    <n v="113"/>
    <n v="1.5"/>
    <n v="1"/>
    <n v="113"/>
    <n v="1.5"/>
    <n v="1"/>
    <n v="1.5"/>
    <n v="5"/>
    <d v="2022-05-20T00:00:00"/>
    <x v="140"/>
    <x v="4"/>
    <x v="1"/>
    <b v="1"/>
    <n v="1.5"/>
  </r>
  <r>
    <s v="Processed"/>
    <s v="VJ300320609"/>
    <x v="2"/>
    <x v="3"/>
    <s v="Cheetos Puffs"/>
    <s v="Food"/>
    <n v="15140587344"/>
    <s v="Friday, May 20, 2022"/>
    <s v="Credit"/>
    <n v="112"/>
    <n v="1.5"/>
    <n v="1"/>
    <n v="112"/>
    <n v="1.5"/>
    <n v="1"/>
    <n v="1.5"/>
    <n v="5"/>
    <d v="2022-05-20T00:00:00"/>
    <x v="127"/>
    <x v="1"/>
    <x v="1"/>
    <b v="1"/>
    <n v="1.5"/>
  </r>
  <r>
    <s v="Processed"/>
    <s v="VJ300320686"/>
    <x v="1"/>
    <x v="2"/>
    <s v="Robert Irvine's - Fit Crunch -  Chocolate Pea"/>
    <s v="Food"/>
    <n v="15140615259"/>
    <s v="Friday, May 20, 2022"/>
    <s v="Cash"/>
    <n v="132"/>
    <n v="2"/>
    <n v="1"/>
    <n v="132"/>
    <n v="2"/>
    <n v="1"/>
    <n v="2"/>
    <n v="2"/>
    <d v="2022-05-20T00:00:00"/>
    <x v="21"/>
    <x v="1"/>
    <x v="1"/>
    <b v="1"/>
    <n v="2"/>
  </r>
  <r>
    <s v="Processed"/>
    <s v="VJ300320609"/>
    <x v="2"/>
    <x v="3"/>
    <s v="Oreo Mini"/>
    <s v="Food"/>
    <n v="15141299193"/>
    <s v="Friday, May 20, 2022"/>
    <s v="Cash"/>
    <n v="124"/>
    <n v="1.5"/>
    <n v="1"/>
    <n v="124"/>
    <n v="1.5"/>
    <n v="1"/>
    <n v="1.5"/>
    <n v="1.5"/>
    <d v="2022-05-20T00:00:00"/>
    <x v="18"/>
    <x v="1"/>
    <x v="1"/>
    <b v="1"/>
    <n v="1.5"/>
  </r>
  <r>
    <s v="Processed"/>
    <s v="VJ300320609"/>
    <x v="2"/>
    <x v="3"/>
    <s v="Coca Cola - Zero Sugar"/>
    <s v="Carbonated"/>
    <n v="15141299063"/>
    <s v="Friday, May 20, 2022"/>
    <s v="Cash"/>
    <n v="142"/>
    <n v="1.5"/>
    <n v="1"/>
    <n v="142"/>
    <n v="1.5"/>
    <n v="1"/>
    <n v="1.5"/>
    <n v="1.5"/>
    <d v="2022-05-20T00:00:00"/>
    <x v="44"/>
    <x v="0"/>
    <x v="0"/>
    <b v="1"/>
    <n v="1.5"/>
  </r>
  <r>
    <s v="Processed"/>
    <s v="VJ300320692"/>
    <x v="3"/>
    <x v="4"/>
    <s v="Poland Springs Water"/>
    <s v="Water"/>
    <n v="15141307517"/>
    <s v="Friday, May 20, 2022"/>
    <s v="Cash"/>
    <n v="144"/>
    <n v="1.5"/>
    <n v="1"/>
    <n v="144"/>
    <n v="1.5"/>
    <n v="1"/>
    <n v="1.5"/>
    <n v="1.5"/>
    <d v="2022-05-20T00:00:00"/>
    <x v="29"/>
    <x v="3"/>
    <x v="3"/>
    <b v="1"/>
    <n v="1.5"/>
  </r>
  <r>
    <s v="Processed"/>
    <s v="VJ300320692"/>
    <x v="3"/>
    <x v="4"/>
    <s v="Pop Corners - Kettle Corn"/>
    <s v="Food"/>
    <n v="15141410231"/>
    <s v="Friday, May 20, 2022"/>
    <s v="Credit"/>
    <n v="110"/>
    <n v="1.5"/>
    <n v="1"/>
    <n v="110"/>
    <n v="1.5"/>
    <n v="1"/>
    <n v="1.5"/>
    <n v="3"/>
    <d v="2022-05-20T00:00:00"/>
    <x v="113"/>
    <x v="1"/>
    <x v="1"/>
    <b v="1"/>
    <n v="1.5"/>
  </r>
  <r>
    <s v="Processed"/>
    <s v="VJ300320692"/>
    <x v="3"/>
    <x v="4"/>
    <s v="Pop Corners - Sea Salt"/>
    <s v="Food"/>
    <n v="15141410231"/>
    <s v="Friday, May 20, 2022"/>
    <s v="Credit"/>
    <n v="111"/>
    <n v="1.5"/>
    <n v="1"/>
    <n v="111"/>
    <n v="1.5"/>
    <n v="1"/>
    <n v="1.5"/>
    <n v="3"/>
    <d v="2022-05-20T00:00:00"/>
    <x v="117"/>
    <x v="1"/>
    <x v="1"/>
    <b v="1"/>
    <n v="1.5"/>
  </r>
  <r>
    <s v="Processed"/>
    <s v="VJ300320692"/>
    <x v="3"/>
    <x v="4"/>
    <s v="Coca Cola - Zero Sugar"/>
    <s v="Carbonated"/>
    <n v="15141417254"/>
    <s v="Friday, May 20, 2022"/>
    <s v="Credit"/>
    <n v="142"/>
    <n v="1.5"/>
    <n v="1"/>
    <n v="142"/>
    <n v="1.5"/>
    <n v="1"/>
    <n v="1.5"/>
    <n v="1.5"/>
    <d v="2022-05-20T00:00:00"/>
    <x v="44"/>
    <x v="0"/>
    <x v="0"/>
    <b v="1"/>
    <n v="1.5"/>
  </r>
  <r>
    <s v="Processed"/>
    <s v="VJ300320692"/>
    <x v="3"/>
    <x v="4"/>
    <s v="Mini Chips Ahoy - Go Paks"/>
    <m/>
    <n v="15141446044"/>
    <s v="Friday, May 20, 2022"/>
    <s v="Credit"/>
    <n v="151"/>
    <n v="4"/>
    <n v="1"/>
    <n v="151"/>
    <n v="4"/>
    <n v="1"/>
    <n v="4"/>
    <n v="4"/>
    <d v="2022-05-20T00:00:00"/>
    <x v="142"/>
    <x v="4"/>
    <x v="1"/>
    <b v="1"/>
    <n v="4"/>
  </r>
  <r>
    <s v="Processed"/>
    <s v="VJ300205292"/>
    <x v="0"/>
    <x v="1"/>
    <s v="Wonderful Pistachios - Variety"/>
    <s v="Food"/>
    <n v="15141451092"/>
    <s v="Friday, May 20, 2022"/>
    <s v="Credit"/>
    <n v="131"/>
    <n v="2"/>
    <n v="1"/>
    <n v="131"/>
    <n v="2"/>
    <n v="1"/>
    <n v="2"/>
    <n v="2"/>
    <d v="2022-05-20T00:00:00"/>
    <x v="11"/>
    <x v="1"/>
    <x v="1"/>
    <b v="1"/>
    <n v="2"/>
  </r>
  <r>
    <s v="Processed"/>
    <s v="VJ300205292"/>
    <x v="0"/>
    <x v="1"/>
    <s v="Takis - Hot Chilli Pepper &amp; Lime"/>
    <s v="Food"/>
    <n v="15141459295"/>
    <s v="Friday, May 20, 2022"/>
    <s v="Credit"/>
    <n v="124"/>
    <n v="1.5"/>
    <n v="1"/>
    <n v="124"/>
    <n v="1.5"/>
    <n v="1"/>
    <n v="1.5"/>
    <n v="1.5"/>
    <d v="2022-05-20T00:00:00"/>
    <x v="1"/>
    <x v="1"/>
    <x v="1"/>
    <b v="1"/>
    <n v="1.5"/>
  </r>
  <r>
    <s v="Processed"/>
    <s v="VJ300320692"/>
    <x v="3"/>
    <x v="4"/>
    <s v="Takis - Hot Chilli Pepper &amp; Lime"/>
    <s v="Food"/>
    <n v="15141564644"/>
    <s v="Friday, May 20, 2022"/>
    <s v="Credit"/>
    <n v="114"/>
    <n v="1.5"/>
    <n v="1"/>
    <n v="114"/>
    <n v="1.5"/>
    <n v="1"/>
    <n v="1.5"/>
    <n v="1.5"/>
    <d v="2022-05-20T00:00:00"/>
    <x v="1"/>
    <x v="1"/>
    <x v="1"/>
    <b v="1"/>
    <n v="1.5"/>
  </r>
  <r>
    <s v="Processed"/>
    <s v="VJ300320692"/>
    <x v="3"/>
    <x v="4"/>
    <s v="Poland Springs Water"/>
    <s v="Water"/>
    <n v="15141568433"/>
    <s v="Friday, May 20, 2022"/>
    <s v="Credit"/>
    <n v="144"/>
    <n v="1.5"/>
    <n v="1"/>
    <n v="144"/>
    <n v="1.5"/>
    <n v="1"/>
    <n v="1.5"/>
    <n v="1.5"/>
    <d v="2022-05-20T00:00:00"/>
    <x v="29"/>
    <x v="3"/>
    <x v="3"/>
    <b v="1"/>
    <n v="1.5"/>
  </r>
  <r>
    <s v="Processed"/>
    <s v="VJ300320609"/>
    <x v="2"/>
    <x v="3"/>
    <s v="Doritos Spicy Nacho"/>
    <m/>
    <n v="15141663655"/>
    <s v="Friday, May 20, 2022"/>
    <s v="Cash"/>
    <n v="113"/>
    <n v="1.5"/>
    <n v="1"/>
    <n v="113"/>
    <n v="1.5"/>
    <n v="1"/>
    <n v="1.5"/>
    <n v="1.5"/>
    <d v="2022-05-20T00:00:00"/>
    <x v="140"/>
    <x v="4"/>
    <x v="1"/>
    <b v="1"/>
    <n v="1.5"/>
  </r>
  <r>
    <s v="Processed"/>
    <s v="VJ300320609"/>
    <x v="2"/>
    <x v="3"/>
    <s v="Coca Cola - Zero Sugar"/>
    <s v="Carbonated"/>
    <n v="15141668447"/>
    <s v="Friday, May 20, 2022"/>
    <s v="Cash"/>
    <n v="142"/>
    <n v="1.5"/>
    <n v="1"/>
    <n v="142"/>
    <n v="1.5"/>
    <n v="1"/>
    <n v="1.5"/>
    <n v="1.5"/>
    <d v="2022-05-20T00:00:00"/>
    <x v="44"/>
    <x v="0"/>
    <x v="0"/>
    <b v="1"/>
    <n v="1.5"/>
  </r>
  <r>
    <s v="Processed"/>
    <s v="VJ300320609"/>
    <x v="2"/>
    <x v="3"/>
    <s v="Nutri Grain Apple Cinnamon"/>
    <s v="Food"/>
    <n v="15141875657"/>
    <s v="Friday, May 20, 2022"/>
    <s v="Cash"/>
    <n v="137"/>
    <n v="1.5"/>
    <n v="1"/>
    <n v="137"/>
    <n v="1.5"/>
    <n v="1"/>
    <n v="1.5"/>
    <n v="1.5"/>
    <d v="2022-05-20T00:00:00"/>
    <x v="125"/>
    <x v="1"/>
    <x v="1"/>
    <b v="1"/>
    <n v="1.5"/>
  </r>
  <r>
    <s v="Processed"/>
    <s v="VJ300320609"/>
    <x v="2"/>
    <x v="3"/>
    <s v="Monster Energy Original"/>
    <s v="Carbonated"/>
    <n v="15141908470"/>
    <s v="Friday, May 20, 2022"/>
    <s v="Cash"/>
    <n v="146"/>
    <n v="3"/>
    <n v="1"/>
    <n v="146"/>
    <n v="3"/>
    <n v="1"/>
    <n v="3"/>
    <n v="3"/>
    <d v="2022-05-20T00:00:00"/>
    <x v="5"/>
    <x v="0"/>
    <x v="0"/>
    <b v="1"/>
    <n v="3"/>
  </r>
  <r>
    <s v="Processed"/>
    <s v="VJ300205292"/>
    <x v="0"/>
    <x v="1"/>
    <s v="SunChips Multigrain - Original"/>
    <s v="Food"/>
    <n v="15142235865"/>
    <s v="Friday, May 20, 2022"/>
    <s v="Cash"/>
    <n v="112"/>
    <n v="1.5"/>
    <n v="1"/>
    <n v="112"/>
    <n v="1.5"/>
    <n v="1"/>
    <n v="1.5"/>
    <n v="1.5"/>
    <d v="2022-05-20T00:00:00"/>
    <x v="60"/>
    <x v="1"/>
    <x v="1"/>
    <b v="1"/>
    <n v="1.5"/>
  </r>
  <r>
    <s v="Processed"/>
    <s v="VJ300205292"/>
    <x v="0"/>
    <x v="1"/>
    <s v="Coca Cola - Zero Sugar"/>
    <s v="Carbonated"/>
    <n v="15142308907"/>
    <s v="Friday, May 20, 2022"/>
    <s v="Cash"/>
    <n v="140"/>
    <n v="1.5"/>
    <n v="1"/>
    <n v="140"/>
    <n v="1.5"/>
    <n v="1"/>
    <n v="1.5"/>
    <n v="1.5"/>
    <d v="2022-05-20T00:00:00"/>
    <x v="44"/>
    <x v="0"/>
    <x v="0"/>
    <b v="1"/>
    <n v="1.5"/>
  </r>
  <r>
    <s v="Processed"/>
    <s v="VJ300320609"/>
    <x v="2"/>
    <x v="3"/>
    <s v="Coca Cola - Zero Sugar"/>
    <s v="Carbonated"/>
    <n v="15142313741"/>
    <s v="Friday, May 20, 2022"/>
    <s v="Cash"/>
    <n v="142"/>
    <n v="1.5"/>
    <n v="1"/>
    <n v="142"/>
    <n v="1.5"/>
    <n v="1"/>
    <n v="1.5"/>
    <n v="1.5"/>
    <d v="2022-05-20T00:00:00"/>
    <x v="44"/>
    <x v="0"/>
    <x v="0"/>
    <b v="1"/>
    <n v="1.5"/>
  </r>
  <r>
    <s v="Processed"/>
    <s v="VJ300320609"/>
    <x v="2"/>
    <x v="3"/>
    <s v="Coca Cola - Zero Sugar"/>
    <s v="Carbonated"/>
    <n v="15142315027"/>
    <s v="Friday, May 20, 2022"/>
    <s v="Cash"/>
    <n v="142"/>
    <n v="1.5"/>
    <n v="1"/>
    <n v="142"/>
    <n v="1.5"/>
    <n v="1"/>
    <n v="1.5"/>
    <n v="1.5"/>
    <d v="2022-05-20T00:00:00"/>
    <x v="44"/>
    <x v="0"/>
    <x v="0"/>
    <b v="1"/>
    <n v="1.5"/>
  </r>
  <r>
    <s v="Processed"/>
    <s v="VJ300320609"/>
    <x v="2"/>
    <x v="3"/>
    <s v="Sunkist Soda - Orange"/>
    <s v="Carbonated"/>
    <n v="15142343591"/>
    <s v="Friday, May 20, 2022"/>
    <s v="Cash"/>
    <n v="140"/>
    <n v="1.25"/>
    <n v="1"/>
    <n v="140"/>
    <n v="1.25"/>
    <n v="1"/>
    <n v="1.25"/>
    <n v="1.25"/>
    <d v="2022-05-20T00:00:00"/>
    <x v="70"/>
    <x v="0"/>
    <x v="0"/>
    <b v="1"/>
    <n v="1.25"/>
  </r>
  <r>
    <s v="Processed"/>
    <s v="VJ300320609"/>
    <x v="2"/>
    <x v="3"/>
    <s v="Monster Energy Original"/>
    <s v="Carbonated"/>
    <n v="15142731888"/>
    <s v="Friday, May 20, 2022"/>
    <s v="Cash"/>
    <n v="144"/>
    <n v="3"/>
    <n v="1"/>
    <n v="144"/>
    <n v="3"/>
    <n v="1"/>
    <n v="3"/>
    <n v="3"/>
    <d v="2022-05-20T00:00:00"/>
    <x v="5"/>
    <x v="0"/>
    <x v="0"/>
    <b v="1"/>
    <n v="3"/>
  </r>
  <r>
    <s v="Processed"/>
    <s v="VJ300320609"/>
    <x v="2"/>
    <x v="3"/>
    <s v="Monster Energy Original"/>
    <s v="Carbonated"/>
    <n v="15142736756"/>
    <s v="Friday, May 20, 2022"/>
    <s v="Cash"/>
    <n v="144"/>
    <n v="3"/>
    <n v="1"/>
    <n v="144"/>
    <n v="3"/>
    <n v="1"/>
    <n v="3"/>
    <n v="3"/>
    <d v="2022-05-20T00:00:00"/>
    <x v="5"/>
    <x v="0"/>
    <x v="0"/>
    <b v="1"/>
    <n v="3"/>
  </r>
  <r>
    <s v="Processed"/>
    <s v="VJ300320609"/>
    <x v="2"/>
    <x v="3"/>
    <s v="Chesters Fries Flaming hot"/>
    <s v="Food"/>
    <n v="15143067733"/>
    <s v="Saturday, May 21, 2022"/>
    <s v="Cash"/>
    <n v="111"/>
    <n v="1.5"/>
    <n v="1"/>
    <n v="111"/>
    <n v="1.5"/>
    <n v="1"/>
    <n v="1.5"/>
    <n v="1.5"/>
    <d v="2022-05-20T00:00:00"/>
    <x v="42"/>
    <x v="1"/>
    <x v="1"/>
    <b v="1"/>
    <n v="1.5"/>
  </r>
  <r>
    <s v="Processed"/>
    <s v="VJ300320609"/>
    <x v="2"/>
    <x v="3"/>
    <s v="Chesters Fries Flaming hot"/>
    <s v="Food"/>
    <n v="15143068961"/>
    <s v="Saturday, May 21, 2022"/>
    <s v="Cash"/>
    <n v="111"/>
    <n v="1.5"/>
    <n v="1"/>
    <n v="111"/>
    <n v="1.5"/>
    <n v="1"/>
    <n v="1.5"/>
    <n v="1.5"/>
    <d v="2022-05-20T00:00:00"/>
    <x v="42"/>
    <x v="1"/>
    <x v="1"/>
    <b v="1"/>
    <n v="1.5"/>
  </r>
  <r>
    <s v="Processed"/>
    <s v="VJ300320609"/>
    <x v="2"/>
    <x v="3"/>
    <s v="Monster Energy Original"/>
    <s v="Carbonated"/>
    <n v="15143210803"/>
    <s v="Saturday, May 21, 2022"/>
    <s v="Cash"/>
    <n v="144"/>
    <n v="3"/>
    <n v="1"/>
    <n v="144"/>
    <n v="3"/>
    <n v="1"/>
    <n v="3"/>
    <n v="3"/>
    <d v="2022-05-20T00:00:00"/>
    <x v="5"/>
    <x v="0"/>
    <x v="0"/>
    <b v="1"/>
    <n v="3"/>
  </r>
  <r>
    <s v="Processed"/>
    <s v="VJ300320609"/>
    <x v="2"/>
    <x v="3"/>
    <s v="Fritos - Original"/>
    <s v="Food"/>
    <n v="15143210958"/>
    <s v="Saturday, May 21, 2022"/>
    <s v="Cash"/>
    <n v="123"/>
    <n v="1.5"/>
    <n v="1"/>
    <n v="123"/>
    <n v="1.5"/>
    <n v="1"/>
    <n v="1.5"/>
    <n v="1.5"/>
    <d v="2022-05-20T00:00:00"/>
    <x v="83"/>
    <x v="1"/>
    <x v="1"/>
    <b v="1"/>
    <n v="1.5"/>
  </r>
  <r>
    <s v="Processed"/>
    <s v="VJ300320609"/>
    <x v="2"/>
    <x v="3"/>
    <s v="Oreo Mini"/>
    <s v="Food"/>
    <n v="15143212305"/>
    <s v="Saturday, May 21, 2022"/>
    <s v="Cash"/>
    <n v="124"/>
    <n v="1.5"/>
    <n v="1"/>
    <n v="124"/>
    <n v="1.5"/>
    <n v="1"/>
    <n v="1.5"/>
    <n v="1.5"/>
    <d v="2022-05-20T00:00:00"/>
    <x v="18"/>
    <x v="1"/>
    <x v="1"/>
    <b v="1"/>
    <n v="1.5"/>
  </r>
  <r>
    <s v="Processed"/>
    <s v="VJ300320609"/>
    <x v="2"/>
    <x v="3"/>
    <s v="Cheetos Puffs"/>
    <s v="Food"/>
    <n v="15143235351"/>
    <s v="Saturday, May 21, 2022"/>
    <s v="Cash"/>
    <n v="112"/>
    <n v="1.5"/>
    <n v="1"/>
    <n v="112"/>
    <n v="1.5"/>
    <n v="1"/>
    <n v="1.5"/>
    <n v="1.5"/>
    <d v="2022-05-20T00:00:00"/>
    <x v="127"/>
    <x v="1"/>
    <x v="1"/>
    <b v="1"/>
    <n v="1.5"/>
  </r>
  <r>
    <s v="Processed"/>
    <s v="VJ300320609"/>
    <x v="2"/>
    <x v="3"/>
    <s v="Sunkist Soda - Orange"/>
    <s v="Carbonated"/>
    <n v="15143235928"/>
    <s v="Saturday, May 21, 2022"/>
    <s v="Cash"/>
    <n v="140"/>
    <n v="1.25"/>
    <n v="1"/>
    <n v="140"/>
    <n v="1.25"/>
    <n v="1"/>
    <n v="1.25"/>
    <n v="1.25"/>
    <d v="2022-05-20T00:00:00"/>
    <x v="70"/>
    <x v="0"/>
    <x v="0"/>
    <b v="1"/>
    <n v="1.25"/>
  </r>
  <r>
    <s v="Processed"/>
    <s v="VJ300320609"/>
    <x v="2"/>
    <x v="3"/>
    <s v="Monster Energy Original"/>
    <s v="Carbonated"/>
    <n v="15143544619"/>
    <s v="Saturday, May 21, 2022"/>
    <s v="Credit"/>
    <n v="144"/>
    <n v="3"/>
    <n v="1"/>
    <n v="144"/>
    <n v="3"/>
    <n v="1"/>
    <n v="3"/>
    <n v="3"/>
    <d v="2022-05-21T00:00:00"/>
    <x v="5"/>
    <x v="0"/>
    <x v="0"/>
    <b v="1"/>
    <n v="3"/>
  </r>
  <r>
    <s v="Processed"/>
    <s v="VJ300320692"/>
    <x v="3"/>
    <x v="4"/>
    <s v="Poland Springs Water"/>
    <s v="Water"/>
    <n v="15144289250"/>
    <s v="Saturday, May 21, 2022"/>
    <s v="Credit"/>
    <n v="144"/>
    <n v="1.5"/>
    <n v="1"/>
    <n v="144"/>
    <n v="1.5"/>
    <n v="1"/>
    <n v="1.5"/>
    <n v="1.5"/>
    <d v="2022-05-21T00:00:00"/>
    <x v="29"/>
    <x v="3"/>
    <x v="3"/>
    <b v="1"/>
    <n v="1.5"/>
  </r>
  <r>
    <s v="Processed"/>
    <s v="VJ300205292"/>
    <x v="0"/>
    <x v="1"/>
    <s v="Bubly - Lime"/>
    <s v="Water"/>
    <n v="15144477177"/>
    <s v="Saturday, May 21, 2022"/>
    <s v="Cash"/>
    <n v="142"/>
    <n v="1.5"/>
    <n v="1"/>
    <n v="142"/>
    <n v="1.5"/>
    <n v="1"/>
    <n v="1.5"/>
    <n v="1.5"/>
    <d v="2022-05-21T00:00:00"/>
    <x v="129"/>
    <x v="3"/>
    <x v="3"/>
    <b v="1"/>
    <n v="1.5"/>
  </r>
  <r>
    <s v="Processed"/>
    <s v="VJ300320692"/>
    <x v="3"/>
    <x v="4"/>
    <s v="Starbucks Doubleshot Energy - Mocha"/>
    <s v="Non Carbonated"/>
    <n v="15144830641"/>
    <s v="Saturday, May 21, 2022"/>
    <s v="Credit"/>
    <n v="146"/>
    <n v="3.5"/>
    <n v="1"/>
    <n v="146"/>
    <n v="3.5"/>
    <n v="1"/>
    <n v="3.5"/>
    <n v="3.5"/>
    <d v="2022-05-21T00:00:00"/>
    <x v="88"/>
    <x v="2"/>
    <x v="2"/>
    <b v="1"/>
    <n v="3.5"/>
  </r>
  <r>
    <s v="Processed"/>
    <s v="VJ300205292"/>
    <x v="0"/>
    <x v="1"/>
    <s v="Coca Cola - Zero Sugar"/>
    <s v="Carbonated"/>
    <n v="15145083583"/>
    <s v="Saturday, May 21, 2022"/>
    <s v="Credit"/>
    <n v="140"/>
    <n v="1.5"/>
    <n v="1"/>
    <n v="140"/>
    <n v="1.5"/>
    <n v="1"/>
    <n v="1.5"/>
    <n v="1.5"/>
    <d v="2022-05-21T00:00:00"/>
    <x v="44"/>
    <x v="0"/>
    <x v="0"/>
    <b v="1"/>
    <n v="1.5"/>
  </r>
  <r>
    <s v="Processed"/>
    <s v="VJ300320692"/>
    <x v="3"/>
    <x v="4"/>
    <s v="CheezIt - Go Paks"/>
    <s v="Food"/>
    <n v="15145172608"/>
    <s v="Saturday, May 21, 2022"/>
    <s v="Cash"/>
    <n v="150"/>
    <n v="3"/>
    <n v="1"/>
    <n v="150"/>
    <n v="3"/>
    <n v="1"/>
    <n v="3"/>
    <n v="3"/>
    <d v="2022-05-21T00:00:00"/>
    <x v="133"/>
    <x v="1"/>
    <x v="1"/>
    <b v="1"/>
    <n v="3"/>
  </r>
  <r>
    <s v="Processed"/>
    <s v="VJ300205292"/>
    <x v="0"/>
    <x v="1"/>
    <s v="Snapple Diet Tea - Peach Tea"/>
    <s v="Non Carbonated"/>
    <n v="15145177960"/>
    <s v="Saturday, May 21, 2022"/>
    <s v="Credit"/>
    <n v="143"/>
    <n v="2.5"/>
    <n v="1"/>
    <n v="143"/>
    <n v="2.5"/>
    <n v="1"/>
    <n v="2.5"/>
    <n v="2.5"/>
    <d v="2022-05-21T00:00:00"/>
    <x v="37"/>
    <x v="2"/>
    <x v="2"/>
    <b v="1"/>
    <n v="2.5"/>
  </r>
  <r>
    <s v="Processed"/>
    <s v="VJ300205292"/>
    <x v="0"/>
    <x v="1"/>
    <s v="Poland Springs Water"/>
    <s v="Water"/>
    <n v="15145314888"/>
    <s v="Saturday, May 21, 2022"/>
    <s v="Cash"/>
    <n v="144"/>
    <n v="1.5"/>
    <n v="1"/>
    <n v="144"/>
    <n v="1.5"/>
    <n v="1"/>
    <n v="1.5"/>
    <n v="1.5"/>
    <d v="2022-05-21T00:00:00"/>
    <x v="29"/>
    <x v="3"/>
    <x v="3"/>
    <b v="1"/>
    <n v="1.5"/>
  </r>
  <r>
    <s v="Processed"/>
    <s v="VJ300205292"/>
    <x v="0"/>
    <x v="1"/>
    <s v="SunChips Multigrain - Original"/>
    <s v="Food"/>
    <n v="15145320970"/>
    <s v="Saturday, May 21, 2022"/>
    <s v="Cash"/>
    <n v="112"/>
    <n v="1.5"/>
    <n v="1"/>
    <n v="112"/>
    <n v="1.5"/>
    <n v="1"/>
    <n v="1.5"/>
    <n v="1.5"/>
    <d v="2022-05-21T00:00:00"/>
    <x v="60"/>
    <x v="1"/>
    <x v="1"/>
    <b v="1"/>
    <n v="1.5"/>
  </r>
  <r>
    <s v="Processed"/>
    <s v="VJ300205292"/>
    <x v="0"/>
    <x v="1"/>
    <s v="Monster Energy Original"/>
    <s v="Carbonated"/>
    <n v="15145363325"/>
    <s v="Saturday, May 21, 2022"/>
    <s v="Credit"/>
    <n v="146"/>
    <n v="3"/>
    <n v="1"/>
    <n v="146"/>
    <n v="3"/>
    <n v="1"/>
    <n v="3"/>
    <n v="3"/>
    <d v="2022-05-21T00:00:00"/>
    <x v="5"/>
    <x v="0"/>
    <x v="0"/>
    <b v="1"/>
    <n v="3"/>
  </r>
  <r>
    <s v="Processed"/>
    <s v="VJ300205292"/>
    <x v="0"/>
    <x v="1"/>
    <s v="Poland Springs Water"/>
    <s v="Water"/>
    <n v="15145407923"/>
    <s v="Saturday, May 21, 2022"/>
    <s v="Cash"/>
    <n v="144"/>
    <n v="1.5"/>
    <n v="1"/>
    <n v="144"/>
    <n v="1.5"/>
    <n v="1"/>
    <n v="1.5"/>
    <n v="1.5"/>
    <d v="2022-05-21T00:00:00"/>
    <x v="29"/>
    <x v="3"/>
    <x v="3"/>
    <b v="1"/>
    <n v="1.5"/>
  </r>
  <r>
    <s v="Processed"/>
    <s v="VJ300320611"/>
    <x v="0"/>
    <x v="0"/>
    <s v="Vitamin Water - XXX Acai BB Pomegranate"/>
    <s v="Water"/>
    <n v="15145520311"/>
    <s v="Saturday, May 21, 2022"/>
    <s v="Credit"/>
    <n v="147"/>
    <n v="2.75"/>
    <n v="1"/>
    <n v="147"/>
    <n v="2.75"/>
    <n v="1"/>
    <n v="2.75"/>
    <n v="2.75"/>
    <d v="2022-05-21T00:00:00"/>
    <x v="15"/>
    <x v="3"/>
    <x v="3"/>
    <b v="1"/>
    <n v="2.75"/>
  </r>
  <r>
    <s v="Processed"/>
    <s v="VJ300320611"/>
    <x v="0"/>
    <x v="0"/>
    <s v="CheezIt - White Cheddar"/>
    <s v="Food"/>
    <n v="15145523627"/>
    <s v="Saturday, May 21, 2022"/>
    <s v="Credit"/>
    <n v="121"/>
    <n v="1.5"/>
    <n v="1"/>
    <n v="121"/>
    <n v="1.5"/>
    <n v="1"/>
    <n v="1.5"/>
    <n v="1.5"/>
    <d v="2022-05-21T00:00:00"/>
    <x v="53"/>
    <x v="1"/>
    <x v="1"/>
    <b v="1"/>
    <n v="1.5"/>
  </r>
  <r>
    <s v="Processed"/>
    <s v="VJ300205292"/>
    <x v="0"/>
    <x v="1"/>
    <s v="Chum Fruit Bites - Mango/Strawberry"/>
    <s v="Food"/>
    <n v="15145546127"/>
    <s v="Saturday, May 21, 2022"/>
    <s v="Cash"/>
    <n v="134"/>
    <n v="1.25"/>
    <n v="1"/>
    <n v="134"/>
    <n v="1.25"/>
    <n v="1"/>
    <n v="1.25"/>
    <n v="1.25"/>
    <d v="2022-05-21T00:00:00"/>
    <x v="30"/>
    <x v="1"/>
    <x v="1"/>
    <b v="1"/>
    <n v="1.25"/>
  </r>
  <r>
    <s v="Processed"/>
    <s v="VJ300205292"/>
    <x v="0"/>
    <x v="1"/>
    <s v="Vitamin Water - Squeezed Lemonade"/>
    <s v="Water"/>
    <n v="15145547370"/>
    <s v="Saturday, May 21, 2022"/>
    <s v="Cash"/>
    <n v="147"/>
    <n v="2.75"/>
    <n v="1"/>
    <n v="147"/>
    <n v="2.75"/>
    <n v="1"/>
    <n v="2.75"/>
    <n v="2.75"/>
    <d v="2022-05-21T00:00:00"/>
    <x v="66"/>
    <x v="3"/>
    <x v="3"/>
    <b v="1"/>
    <n v="2.75"/>
  </r>
  <r>
    <s v="Processed"/>
    <s v="VJ300205292"/>
    <x v="0"/>
    <x v="1"/>
    <s v="Chum Fruit Bites - Mango/Strawberry"/>
    <s v="Food"/>
    <n v="15145548299"/>
    <s v="Saturday, May 21, 2022"/>
    <s v="Cash"/>
    <n v="134"/>
    <n v="1.25"/>
    <n v="1"/>
    <n v="134"/>
    <n v="1.25"/>
    <n v="1"/>
    <n v="1.25"/>
    <n v="1.25"/>
    <d v="2022-05-21T00:00:00"/>
    <x v="30"/>
    <x v="1"/>
    <x v="1"/>
    <b v="1"/>
    <n v="1.25"/>
  </r>
  <r>
    <s v="Processed"/>
    <s v="VJ300205292"/>
    <x v="0"/>
    <x v="1"/>
    <s v="Monster Energy Original"/>
    <s v="Carbonated"/>
    <n v="15145706371"/>
    <s v="Saturday, May 21, 2022"/>
    <s v="Cash"/>
    <n v="146"/>
    <n v="3"/>
    <n v="1"/>
    <n v="146"/>
    <n v="3"/>
    <n v="1"/>
    <n v="3"/>
    <n v="3"/>
    <d v="2022-05-21T00:00:00"/>
    <x v="5"/>
    <x v="0"/>
    <x v="0"/>
    <b v="1"/>
    <n v="3"/>
  </r>
  <r>
    <s v="Processed"/>
    <s v="VJ300205292"/>
    <x v="0"/>
    <x v="1"/>
    <s v="Poland Springs Water"/>
    <s v="Water"/>
    <n v="15147089059"/>
    <s v="Sunday, May 22, 2022"/>
    <s v="Cash"/>
    <n v="144"/>
    <n v="1.5"/>
    <n v="1"/>
    <n v="144"/>
    <n v="1.5"/>
    <n v="1"/>
    <n v="1.5"/>
    <n v="1.5"/>
    <d v="2022-05-22T00:00:00"/>
    <x v="29"/>
    <x v="3"/>
    <x v="3"/>
    <b v="1"/>
    <n v="1.5"/>
  </r>
  <r>
    <s v="Processed"/>
    <s v="VJ300320692"/>
    <x v="3"/>
    <x v="4"/>
    <s v="Pop Corners - Kettle Corn"/>
    <s v="Food"/>
    <n v="15147313868"/>
    <s v="Sunday, May 22, 2022"/>
    <s v="Cash"/>
    <n v="110"/>
    <n v="1.5"/>
    <n v="1"/>
    <n v="110"/>
    <n v="1.5"/>
    <n v="1"/>
    <n v="1.5"/>
    <n v="1.5"/>
    <d v="2022-05-22T00:00:00"/>
    <x v="113"/>
    <x v="1"/>
    <x v="1"/>
    <b v="1"/>
    <n v="1.5"/>
  </r>
  <r>
    <s v="Processed"/>
    <s v="VJ300320611"/>
    <x v="0"/>
    <x v="0"/>
    <s v="SunChips Multigrain - Salsa"/>
    <s v="Food"/>
    <n v="15147386303"/>
    <s v="Sunday, May 22, 2022"/>
    <s v="Cash"/>
    <n v="110"/>
    <n v="1.5"/>
    <n v="1"/>
    <n v="110"/>
    <n v="1.5"/>
    <n v="1"/>
    <n v="1.5"/>
    <n v="1.5"/>
    <d v="2022-05-22T00:00:00"/>
    <x v="27"/>
    <x v="1"/>
    <x v="1"/>
    <b v="1"/>
    <n v="1.5"/>
  </r>
  <r>
    <s v="Processed"/>
    <s v="VJ300320611"/>
    <x v="0"/>
    <x v="0"/>
    <s v="SunChips Multigrain - Salsa"/>
    <s v="Food"/>
    <n v="15147387476"/>
    <s v="Sunday, May 22, 2022"/>
    <s v="Cash"/>
    <n v="110"/>
    <n v="1.5"/>
    <n v="1"/>
    <n v="110"/>
    <n v="1.5"/>
    <n v="1"/>
    <n v="1.5"/>
    <n v="1.5"/>
    <d v="2022-05-22T00:00:00"/>
    <x v="27"/>
    <x v="1"/>
    <x v="1"/>
    <b v="1"/>
    <n v="1.5"/>
  </r>
  <r>
    <s v="Processed"/>
    <s v="VJ300320611"/>
    <x v="0"/>
    <x v="0"/>
    <s v="Takis - Hot Chilli Pepper &amp; Lime"/>
    <s v="Food"/>
    <n v="15147388607"/>
    <s v="Sunday, May 22, 2022"/>
    <s v="Cash"/>
    <n v="124"/>
    <n v="1.5"/>
    <n v="1"/>
    <n v="124"/>
    <n v="1.5"/>
    <n v="1"/>
    <n v="1.5"/>
    <n v="1.5"/>
    <d v="2022-05-22T00:00:00"/>
    <x v="1"/>
    <x v="1"/>
    <x v="1"/>
    <b v="1"/>
    <n v="1.5"/>
  </r>
  <r>
    <s v="Processed"/>
    <s v="VJ300320692"/>
    <x v="3"/>
    <x v="4"/>
    <s v="Starbucks Doubleshot Energy - Mocha"/>
    <s v="Non Carbonated"/>
    <n v="15147463226"/>
    <s v="Sunday, May 22, 2022"/>
    <s v="Credit"/>
    <n v="146"/>
    <n v="3.5"/>
    <n v="1"/>
    <n v="146"/>
    <n v="3.5"/>
    <n v="1"/>
    <n v="3.5"/>
    <n v="3.5"/>
    <d v="2022-05-22T00:00:00"/>
    <x v="88"/>
    <x v="2"/>
    <x v="2"/>
    <b v="1"/>
    <n v="3.5"/>
  </r>
  <r>
    <s v="Processed"/>
    <s v="VJ300320692"/>
    <x v="3"/>
    <x v="4"/>
    <s v="Goldfish Baked - Cheddar"/>
    <s v="Food"/>
    <n v="15147498103"/>
    <s v="Sunday, May 22, 2022"/>
    <s v="Credit"/>
    <n v="122"/>
    <n v="1.25"/>
    <n v="1"/>
    <n v="122"/>
    <n v="1.25"/>
    <n v="1"/>
    <n v="1.25"/>
    <n v="1.25"/>
    <d v="2022-05-22T00:00:00"/>
    <x v="139"/>
    <x v="1"/>
    <x v="1"/>
    <b v="1"/>
    <n v="1.25"/>
  </r>
  <r>
    <s v="Processed"/>
    <s v="VJ300320692"/>
    <x v="3"/>
    <x v="4"/>
    <s v="Snapple Diet Tea - Lemon"/>
    <s v="Non Carbonated"/>
    <n v="15147500234"/>
    <s v="Sunday, May 22, 2022"/>
    <s v="Credit"/>
    <n v="143"/>
    <n v="2.5"/>
    <n v="1"/>
    <n v="143"/>
    <n v="2.5"/>
    <n v="1"/>
    <n v="2.5"/>
    <n v="2.5"/>
    <d v="2022-05-22T00:00:00"/>
    <x v="7"/>
    <x v="2"/>
    <x v="2"/>
    <b v="1"/>
    <n v="2.5"/>
  </r>
  <r>
    <s v="Processed"/>
    <s v="VJ300320692"/>
    <x v="3"/>
    <x v="4"/>
    <s v="Starbucks Doubleshot Energy - Mocha"/>
    <s v="Non Carbonated"/>
    <n v="15147501722"/>
    <s v="Sunday, May 22, 2022"/>
    <s v="Credit"/>
    <n v="146"/>
    <n v="3.5"/>
    <n v="1"/>
    <n v="146"/>
    <n v="3.5"/>
    <n v="1"/>
    <n v="3.5"/>
    <n v="3.5"/>
    <d v="2022-05-22T00:00:00"/>
    <x v="88"/>
    <x v="2"/>
    <x v="2"/>
    <b v="1"/>
    <n v="3.5"/>
  </r>
  <r>
    <s v="Processed"/>
    <s v="VJ300320611"/>
    <x v="0"/>
    <x v="0"/>
    <s v="Monster Energy Original"/>
    <s v="Carbonated"/>
    <n v="15147525821"/>
    <s v="Sunday, May 22, 2022"/>
    <s v="Cash"/>
    <n v="146"/>
    <n v="3"/>
    <n v="1"/>
    <n v="146"/>
    <n v="3"/>
    <n v="1"/>
    <n v="3"/>
    <n v="3"/>
    <d v="2022-05-22T00:00:00"/>
    <x v="5"/>
    <x v="0"/>
    <x v="0"/>
    <b v="1"/>
    <n v="3"/>
  </r>
  <r>
    <s v="Processed"/>
    <s v="VJ300320692"/>
    <x v="3"/>
    <x v="4"/>
    <s v="Poland Springs Water"/>
    <s v="Water"/>
    <n v="15147559892"/>
    <s v="Sunday, May 22, 2022"/>
    <s v="Credit"/>
    <n v="144"/>
    <n v="1.5"/>
    <n v="1"/>
    <n v="144"/>
    <n v="1.5"/>
    <n v="1"/>
    <n v="1.5"/>
    <n v="1.5"/>
    <d v="2022-05-22T00:00:00"/>
    <x v="29"/>
    <x v="3"/>
    <x v="3"/>
    <b v="1"/>
    <n v="1.5"/>
  </r>
  <r>
    <s v="Processed"/>
    <s v="VJ300320692"/>
    <x v="3"/>
    <x v="4"/>
    <s v="Wonderful Pistachios - Variety"/>
    <s v="Food"/>
    <n v="15147578309"/>
    <s v="Sunday, May 22, 2022"/>
    <s v="Cash"/>
    <n v="134"/>
    <n v="2"/>
    <n v="1"/>
    <n v="134"/>
    <n v="2"/>
    <n v="1"/>
    <n v="2"/>
    <n v="2"/>
    <d v="2022-05-22T00:00:00"/>
    <x v="11"/>
    <x v="1"/>
    <x v="1"/>
    <b v="1"/>
    <n v="2"/>
  </r>
  <r>
    <s v="Processed"/>
    <s v="VJ300320692"/>
    <x v="3"/>
    <x v="4"/>
    <s v="Hungry Buddha - Coconut Cocoa"/>
    <s v="Food"/>
    <n v="15147579518"/>
    <s v="Sunday, May 22, 2022"/>
    <s v="Cash"/>
    <n v="139"/>
    <n v="2"/>
    <n v="1"/>
    <n v="139"/>
    <n v="2"/>
    <n v="1"/>
    <n v="2"/>
    <n v="2"/>
    <d v="2022-05-22T00:00:00"/>
    <x v="107"/>
    <x v="1"/>
    <x v="1"/>
    <b v="1"/>
    <n v="2"/>
  </r>
  <r>
    <s v="Processed"/>
    <s v="VJ300320692"/>
    <x v="3"/>
    <x v="4"/>
    <s v="Coca Cola - Zero Sugar"/>
    <s v="Carbonated"/>
    <n v="15147620280"/>
    <s v="Sunday, May 22, 2022"/>
    <s v="Cash"/>
    <n v="142"/>
    <n v="1.5"/>
    <n v="1"/>
    <n v="142"/>
    <n v="1.5"/>
    <n v="1"/>
    <n v="1.5"/>
    <n v="1.5"/>
    <d v="2022-05-22T00:00:00"/>
    <x v="44"/>
    <x v="0"/>
    <x v="0"/>
    <b v="1"/>
    <n v="1.5"/>
  </r>
  <r>
    <s v="Processed"/>
    <s v="VJ300320692"/>
    <x v="3"/>
    <x v="4"/>
    <s v="Poland Springs Water"/>
    <s v="Water"/>
    <n v="15147652202"/>
    <s v="Sunday, May 22, 2022"/>
    <s v="Credit"/>
    <n v="144"/>
    <n v="1.5"/>
    <n v="1"/>
    <n v="144"/>
    <n v="1.5"/>
    <n v="1"/>
    <n v="1.5"/>
    <n v="1.5"/>
    <d v="2022-05-22T00:00:00"/>
    <x v="29"/>
    <x v="3"/>
    <x v="3"/>
    <b v="1"/>
    <n v="1.5"/>
  </r>
  <r>
    <s v="Processed"/>
    <s v="VJ300320611"/>
    <x v="0"/>
    <x v="0"/>
    <s v="SunChips Multigrain - Original"/>
    <s v="Food"/>
    <n v="15147965617"/>
    <s v="Sunday, May 22, 2022"/>
    <s v="Cash"/>
    <n v="114"/>
    <n v="1.5"/>
    <n v="1"/>
    <n v="114"/>
    <n v="1.5"/>
    <n v="1"/>
    <n v="1.5"/>
    <n v="1.5"/>
    <d v="2022-05-22T00:00:00"/>
    <x v="60"/>
    <x v="1"/>
    <x v="1"/>
    <b v="1"/>
    <n v="1.5"/>
  </r>
  <r>
    <s v="Processed"/>
    <s v="VJ300320611"/>
    <x v="0"/>
    <x v="0"/>
    <s v="Takis - Hot Chilli Pepper &amp; Lime"/>
    <s v="Food"/>
    <n v="15148019930"/>
    <s v="Sunday, May 22, 2022"/>
    <s v="Cash"/>
    <n v="124"/>
    <n v="1.5"/>
    <n v="1"/>
    <n v="124"/>
    <n v="1.5"/>
    <n v="1"/>
    <n v="1.5"/>
    <n v="1.5"/>
    <d v="2022-05-22T00:00:00"/>
    <x v="1"/>
    <x v="1"/>
    <x v="1"/>
    <b v="1"/>
    <n v="1.5"/>
  </r>
  <r>
    <s v="Processed"/>
    <s v="VJ300320611"/>
    <x v="0"/>
    <x v="0"/>
    <s v="Takis - Hot Chilli Pepper &amp; Lime"/>
    <s v="Food"/>
    <n v="15148024603"/>
    <s v="Sunday, May 22, 2022"/>
    <s v="Cash"/>
    <n v="124"/>
    <n v="1.5"/>
    <n v="1"/>
    <n v="124"/>
    <n v="1.5"/>
    <n v="1"/>
    <n v="1.5"/>
    <n v="1.5"/>
    <d v="2022-05-22T00:00:00"/>
    <x v="1"/>
    <x v="1"/>
    <x v="1"/>
    <b v="1"/>
    <n v="1.5"/>
  </r>
  <r>
    <s v="Processed"/>
    <s v="VJ300205292"/>
    <x v="0"/>
    <x v="1"/>
    <s v="Poland Springs Water"/>
    <s v="Water"/>
    <n v="15148106799"/>
    <s v="Sunday, May 22, 2022"/>
    <s v="Cash"/>
    <n v="144"/>
    <n v="1.5"/>
    <n v="1"/>
    <n v="144"/>
    <n v="1.5"/>
    <n v="1"/>
    <n v="1.5"/>
    <n v="1.5"/>
    <d v="2022-05-22T00:00:00"/>
    <x v="29"/>
    <x v="3"/>
    <x v="3"/>
    <b v="1"/>
    <n v="1.5"/>
  </r>
  <r>
    <s v="Processed"/>
    <s v="VJ300205292"/>
    <x v="0"/>
    <x v="1"/>
    <s v="Bubly - Lime"/>
    <s v="Water"/>
    <n v="15148111589"/>
    <s v="Sunday, May 22, 2022"/>
    <s v="Cash"/>
    <n v="142"/>
    <n v="1.5"/>
    <n v="1"/>
    <n v="142"/>
    <n v="1.5"/>
    <n v="1"/>
    <n v="1.5"/>
    <n v="1.5"/>
    <d v="2022-05-22T00:00:00"/>
    <x v="129"/>
    <x v="3"/>
    <x v="3"/>
    <b v="1"/>
    <n v="1.5"/>
  </r>
  <r>
    <s v="Processed"/>
    <s v="VJ300320611"/>
    <x v="0"/>
    <x v="0"/>
    <s v="Vitamin Water - XXX Acai BB Pomegranate"/>
    <s v="Water"/>
    <n v="15148331782"/>
    <s v="Sunday, May 22, 2022"/>
    <s v="Cash"/>
    <n v="147"/>
    <n v="2.75"/>
    <n v="1"/>
    <n v="147"/>
    <n v="2.75"/>
    <n v="1"/>
    <n v="2.75"/>
    <n v="2.75"/>
    <d v="2022-05-22T00:00:00"/>
    <x v="15"/>
    <x v="3"/>
    <x v="3"/>
    <b v="1"/>
    <n v="2.75"/>
  </r>
  <r>
    <s v="Processed"/>
    <s v="VJ300320611"/>
    <x v="0"/>
    <x v="0"/>
    <s v="Takis - Hot Chilli Pepper &amp; Lime"/>
    <s v="Food"/>
    <n v="15148334365"/>
    <s v="Sunday, May 22, 2022"/>
    <s v="Cash"/>
    <n v="124"/>
    <n v="1.5"/>
    <n v="1"/>
    <n v="124"/>
    <n v="1.5"/>
    <n v="1"/>
    <n v="1.5"/>
    <n v="1.5"/>
    <d v="2022-05-22T00:00:00"/>
    <x v="1"/>
    <x v="1"/>
    <x v="1"/>
    <b v="1"/>
    <n v="1.5"/>
  </r>
  <r>
    <s v="Processed"/>
    <s v="VJ300320611"/>
    <x v="0"/>
    <x v="0"/>
    <s v="SunChips Multigrain - Salsa"/>
    <s v="Food"/>
    <n v="15148474366"/>
    <s v="Sunday, May 22, 2022"/>
    <s v="Cash"/>
    <n v="110"/>
    <n v="1.5"/>
    <n v="1"/>
    <n v="110"/>
    <n v="1.5"/>
    <n v="1"/>
    <n v="1.5"/>
    <n v="1.5"/>
    <d v="2022-05-22T00:00:00"/>
    <x v="27"/>
    <x v="1"/>
    <x v="1"/>
    <b v="1"/>
    <n v="1.5"/>
  </r>
  <r>
    <s v="Processed"/>
    <s v="VJ300320611"/>
    <x v="0"/>
    <x v="0"/>
    <s v="SunChips Multigrain - Salsa"/>
    <s v="Food"/>
    <n v="15148704697"/>
    <s v="Sunday, May 22, 2022"/>
    <s v="Cash"/>
    <n v="110"/>
    <n v="1.5"/>
    <n v="1"/>
    <n v="110"/>
    <n v="1.5"/>
    <n v="1"/>
    <n v="1.5"/>
    <n v="1.5"/>
    <d v="2022-05-22T00:00:00"/>
    <x v="27"/>
    <x v="1"/>
    <x v="1"/>
    <b v="1"/>
    <n v="1.5"/>
  </r>
  <r>
    <s v="Processed"/>
    <s v="VJ300205292"/>
    <x v="0"/>
    <x v="1"/>
    <s v="Coca Cola - Zero Sugar"/>
    <s v="Carbonated"/>
    <n v="15148767054"/>
    <s v="Sunday, May 22, 2022"/>
    <s v="Cash"/>
    <n v="140"/>
    <n v="1.5"/>
    <n v="1"/>
    <n v="140"/>
    <n v="1.5"/>
    <n v="1"/>
    <n v="1.5"/>
    <n v="1.5"/>
    <d v="2022-05-22T00:00:00"/>
    <x v="44"/>
    <x v="0"/>
    <x v="0"/>
    <b v="1"/>
    <n v="1.5"/>
  </r>
  <r>
    <s v="Processed"/>
    <s v="VJ300205292"/>
    <x v="0"/>
    <x v="1"/>
    <s v="Coca Cola - Zero Sugar"/>
    <s v="Carbonated"/>
    <n v="15148768166"/>
    <s v="Sunday, May 22, 2022"/>
    <s v="Cash"/>
    <n v="140"/>
    <n v="1.5"/>
    <n v="1"/>
    <n v="140"/>
    <n v="1.5"/>
    <n v="1"/>
    <n v="1.5"/>
    <n v="1.5"/>
    <d v="2022-05-22T00:00:00"/>
    <x v="44"/>
    <x v="0"/>
    <x v="0"/>
    <b v="1"/>
    <n v="1.5"/>
  </r>
  <r>
    <s v="Processed"/>
    <s v="VJ300320609"/>
    <x v="2"/>
    <x v="3"/>
    <s v="Coca Cola - Zero Sugar"/>
    <s v="Carbonated"/>
    <n v="15149416225"/>
    <s v="Monday, May 23, 2022"/>
    <s v="Cash"/>
    <n v="142"/>
    <n v="1.5"/>
    <n v="1"/>
    <n v="142"/>
    <n v="1.5"/>
    <n v="1"/>
    <n v="1.5"/>
    <n v="1.5"/>
    <d v="2022-05-23T00:00:00"/>
    <x v="44"/>
    <x v="0"/>
    <x v="0"/>
    <b v="1"/>
    <n v="1.5"/>
  </r>
  <r>
    <s v="Processed"/>
    <s v="VJ300320609"/>
    <x v="2"/>
    <x v="3"/>
    <s v="KitKat - Crisp Wafers"/>
    <s v="Food"/>
    <n v="15149790636"/>
    <s v="Monday, May 23, 2022"/>
    <s v="Cash"/>
    <n v="134"/>
    <n v="2"/>
    <n v="1"/>
    <n v="134"/>
    <n v="2"/>
    <n v="1"/>
    <n v="2"/>
    <n v="2"/>
    <d v="2022-05-23T00:00:00"/>
    <x v="10"/>
    <x v="1"/>
    <x v="1"/>
    <b v="1"/>
    <n v="2"/>
  </r>
  <r>
    <s v="Processed"/>
    <s v="VJ300320692"/>
    <x v="3"/>
    <x v="4"/>
    <s v="SunChips Multigrain - Salsa"/>
    <s v="Food"/>
    <n v="15150499329"/>
    <s v="Monday, May 23, 2022"/>
    <s v="Credit"/>
    <n v="113"/>
    <n v="1.5"/>
    <n v="1"/>
    <n v="113"/>
    <n v="1.5"/>
    <n v="1"/>
    <n v="1.5"/>
    <n v="1.5"/>
    <d v="2022-05-23T00:00:00"/>
    <x v="27"/>
    <x v="1"/>
    <x v="1"/>
    <b v="1"/>
    <n v="1.5"/>
  </r>
  <r>
    <s v="Processed"/>
    <s v="VJ300320692"/>
    <x v="3"/>
    <x v="4"/>
    <s v="Bai Antioxidant - Tanzania Lemon Super Tea"/>
    <s v="Non Carbonated"/>
    <n v="15150510481"/>
    <s v="Monday, May 23, 2022"/>
    <s v="Credit"/>
    <n v="145"/>
    <n v="2.75"/>
    <n v="1"/>
    <n v="145"/>
    <n v="2.75"/>
    <n v="1"/>
    <n v="2.75"/>
    <n v="6.25"/>
    <d v="2022-05-23T00:00:00"/>
    <x v="120"/>
    <x v="2"/>
    <x v="2"/>
    <b v="1"/>
    <n v="2.75"/>
  </r>
  <r>
    <s v="Processed"/>
    <s v="VJ300320692"/>
    <x v="3"/>
    <x v="4"/>
    <s v="Red Bull - Energy Drink - Sugar Free"/>
    <s v="Carbonated"/>
    <n v="15150510481"/>
    <s v="Monday, May 23, 2022"/>
    <s v="Credit"/>
    <n v="148"/>
    <n v="3.5"/>
    <n v="1"/>
    <n v="148"/>
    <n v="3.5"/>
    <n v="1"/>
    <n v="3.5"/>
    <n v="6.25"/>
    <d v="2022-05-23T00:00:00"/>
    <x v="0"/>
    <x v="0"/>
    <x v="0"/>
    <b v="1"/>
    <n v="3.5"/>
  </r>
  <r>
    <s v="Processed"/>
    <s v="VJ300320692"/>
    <x v="3"/>
    <x v="4"/>
    <s v="Lenny &amp; Larrys - Chocolate Chip"/>
    <s v="Food"/>
    <n v="15151150158"/>
    <s v="Monday, May 23, 2022"/>
    <s v="Cash"/>
    <n v="158"/>
    <n v="2"/>
    <n v="1"/>
    <n v="158"/>
    <n v="2"/>
    <n v="1"/>
    <n v="2"/>
    <n v="2"/>
    <d v="2022-05-23T00:00:00"/>
    <x v="134"/>
    <x v="1"/>
    <x v="1"/>
    <b v="1"/>
    <n v="2"/>
  </r>
  <r>
    <s v="Processed"/>
    <s v="VJ300320686"/>
    <x v="1"/>
    <x v="2"/>
    <s v="Robert Irvine's - Fit Crunch -  Chocolate Pea"/>
    <s v="Food"/>
    <n v="15151772637"/>
    <s v="Monday, May 23, 2022"/>
    <s v="Cash"/>
    <n v="132"/>
    <n v="2"/>
    <n v="1"/>
    <n v="132"/>
    <n v="2"/>
    <n v="1"/>
    <n v="2"/>
    <n v="2"/>
    <d v="2022-05-23T00:00:00"/>
    <x v="21"/>
    <x v="1"/>
    <x v="1"/>
    <b v="1"/>
    <n v="2"/>
  </r>
  <r>
    <s v="Processed"/>
    <s v="VJ300320609"/>
    <x v="2"/>
    <x v="3"/>
    <s v="Snapple Tea - Raspberry"/>
    <s v="Non Carbonated"/>
    <n v="15151694612"/>
    <s v="Monday, May 23, 2022"/>
    <s v="Credit"/>
    <n v="147"/>
    <n v="2.5"/>
    <n v="1"/>
    <n v="147"/>
    <n v="2.5"/>
    <n v="1"/>
    <n v="2.5"/>
    <n v="5"/>
    <d v="2022-05-23T00:00:00"/>
    <x v="81"/>
    <x v="2"/>
    <x v="2"/>
    <b v="1"/>
    <n v="2.5"/>
  </r>
  <r>
    <s v="Processed"/>
    <s v="VJ300320609"/>
    <x v="2"/>
    <x v="3"/>
    <s v="KitKat - Crisp Wafers"/>
    <s v="Food"/>
    <n v="15151694612"/>
    <s v="Monday, May 23, 2022"/>
    <s v="Credit"/>
    <n v="138"/>
    <n v="2.5"/>
    <n v="1"/>
    <n v="138"/>
    <n v="2.5"/>
    <n v="1"/>
    <n v="2.5"/>
    <n v="5"/>
    <d v="2022-05-23T00:00:00"/>
    <x v="10"/>
    <x v="1"/>
    <x v="1"/>
    <b v="1"/>
    <n v="2.5"/>
  </r>
  <r>
    <s v="Processed"/>
    <s v="VJ300320692"/>
    <x v="3"/>
    <x v="4"/>
    <s v="Oreo Mini - Go Paks"/>
    <m/>
    <n v="15151912831"/>
    <s v="Monday, May 23, 2022"/>
    <s v="Credit"/>
    <n v="152"/>
    <n v="4"/>
    <n v="1"/>
    <n v="152"/>
    <n v="4"/>
    <n v="1"/>
    <n v="4"/>
    <n v="4"/>
    <d v="2022-05-23T00:00:00"/>
    <x v="143"/>
    <x v="4"/>
    <x v="1"/>
    <b v="1"/>
    <n v="4"/>
  </r>
  <r>
    <s v="Processed"/>
    <s v="VJ300320692"/>
    <x v="3"/>
    <x v="4"/>
    <s v="Snapple Diet Tea - Lemon"/>
    <s v="Non Carbonated"/>
    <n v="15152036158"/>
    <s v="Monday, May 23, 2022"/>
    <s v="Credit"/>
    <n v="143"/>
    <n v="2.5"/>
    <n v="1"/>
    <n v="143"/>
    <n v="2.5"/>
    <n v="1"/>
    <n v="2.5"/>
    <n v="6"/>
    <d v="2022-05-23T00:00:00"/>
    <x v="7"/>
    <x v="2"/>
    <x v="2"/>
    <b v="1"/>
    <n v="2.5"/>
  </r>
  <r>
    <s v="Processed"/>
    <s v="VJ300320692"/>
    <x v="3"/>
    <x v="4"/>
    <s v="Starbucks Doubleshot Energy - Mocha"/>
    <s v="Non Carbonated"/>
    <n v="15152036158"/>
    <s v="Monday, May 23, 2022"/>
    <s v="Credit"/>
    <n v="146"/>
    <n v="3.5"/>
    <n v="1"/>
    <n v="146"/>
    <n v="3.5"/>
    <n v="1"/>
    <n v="3.5"/>
    <n v="6"/>
    <d v="2022-05-23T00:00:00"/>
    <x v="88"/>
    <x v="2"/>
    <x v="2"/>
    <b v="1"/>
    <n v="3.5"/>
  </r>
  <r>
    <s v="Processed"/>
    <s v="VJ300320692"/>
    <x v="3"/>
    <x v="4"/>
    <s v="Kinder - Bueno - Crispy Creamy Chocolate"/>
    <s v="Food"/>
    <n v="15152126913"/>
    <s v="Monday, May 23, 2022"/>
    <s v="Credit"/>
    <n v="135"/>
    <n v="2"/>
    <n v="1"/>
    <n v="135"/>
    <n v="2"/>
    <n v="1"/>
    <n v="2"/>
    <n v="2"/>
    <d v="2022-05-23T00:00:00"/>
    <x v="78"/>
    <x v="1"/>
    <x v="1"/>
    <b v="1"/>
    <n v="2"/>
  </r>
  <r>
    <s v="Processed"/>
    <s v="VJ300320692"/>
    <x v="3"/>
    <x v="4"/>
    <s v="Goldfish Baked - Cheddar"/>
    <s v="Food"/>
    <n v="15152260801"/>
    <s v="Monday, May 23, 2022"/>
    <s v="Credit"/>
    <n v="122"/>
    <n v="1.25"/>
    <n v="1"/>
    <n v="122"/>
    <n v="1.25"/>
    <n v="1"/>
    <n v="1.25"/>
    <n v="1.25"/>
    <d v="2022-05-23T00:00:00"/>
    <x v="139"/>
    <x v="1"/>
    <x v="1"/>
    <b v="1"/>
    <n v="1.25"/>
  </r>
  <r>
    <s v="Processed"/>
    <s v="VJ300320692"/>
    <x v="3"/>
    <x v="4"/>
    <s v="Belvita Snack Packs - Blueberry"/>
    <s v="Food"/>
    <n v="15152341588"/>
    <s v="Monday, May 23, 2022"/>
    <s v="Credit"/>
    <n v="138"/>
    <n v="1.5"/>
    <n v="1"/>
    <n v="138"/>
    <n v="1.5"/>
    <n v="1"/>
    <n v="1.5"/>
    <n v="1.5"/>
    <d v="2022-05-23T00:00:00"/>
    <x v="79"/>
    <x v="1"/>
    <x v="1"/>
    <b v="1"/>
    <n v="1.5"/>
  </r>
  <r>
    <s v="Processed"/>
    <s v="VJ300320692"/>
    <x v="3"/>
    <x v="4"/>
    <s v="Coca Cola - Zero Sugar"/>
    <s v="Carbonated"/>
    <n v="15152381298"/>
    <s v="Monday, May 23, 2022"/>
    <s v="Cash"/>
    <n v="142"/>
    <n v="1.5"/>
    <n v="1"/>
    <n v="142"/>
    <n v="1.5"/>
    <n v="1"/>
    <n v="1.5"/>
    <n v="1.5"/>
    <d v="2022-05-23T00:00:00"/>
    <x v="44"/>
    <x v="0"/>
    <x v="0"/>
    <b v="1"/>
    <n v="1.5"/>
  </r>
  <r>
    <s v="Processed"/>
    <s v="VJ300320692"/>
    <x v="3"/>
    <x v="4"/>
    <s v="Snyder's of Hanover Pretzel Pieces - Hot Buff"/>
    <s v="Food"/>
    <n v="15152615748"/>
    <s v="Monday, May 23, 2022"/>
    <s v="Cash"/>
    <n v="121"/>
    <n v="2"/>
    <n v="1"/>
    <n v="121"/>
    <n v="2"/>
    <n v="1"/>
    <n v="2"/>
    <n v="2"/>
    <d v="2022-05-23T00:00:00"/>
    <x v="137"/>
    <x v="1"/>
    <x v="1"/>
    <b v="1"/>
    <n v="2"/>
  </r>
  <r>
    <s v="Processed"/>
    <s v="VJ300320692"/>
    <x v="3"/>
    <x v="4"/>
    <s v="Takis - Hot Chilli Pepper &amp; Lime"/>
    <s v="Food"/>
    <n v="15152618421"/>
    <s v="Monday, May 23, 2022"/>
    <s v="Cash"/>
    <n v="114"/>
    <n v="1.5"/>
    <n v="1"/>
    <n v="114"/>
    <n v="1.5"/>
    <n v="1"/>
    <n v="1.5"/>
    <n v="1.5"/>
    <d v="2022-05-23T00:00:00"/>
    <x v="1"/>
    <x v="1"/>
    <x v="1"/>
    <b v="1"/>
    <n v="1.5"/>
  </r>
  <r>
    <s v="Processed"/>
    <s v="VJ300320692"/>
    <x v="3"/>
    <x v="4"/>
    <s v="Kinder - Bueno - Crispy Creamy Chocolate"/>
    <s v="Food"/>
    <n v="15152766117"/>
    <s v="Monday, May 23, 2022"/>
    <s v="Credit"/>
    <n v="135"/>
    <n v="2"/>
    <n v="1"/>
    <n v="135"/>
    <n v="2"/>
    <n v="1"/>
    <n v="2"/>
    <n v="2"/>
    <d v="2022-05-23T00:00:00"/>
    <x v="78"/>
    <x v="1"/>
    <x v="1"/>
    <b v="1"/>
    <n v="2"/>
  </r>
  <r>
    <s v="Processed"/>
    <s v="VJ300205292"/>
    <x v="0"/>
    <x v="1"/>
    <s v="CheezIt - Cheddar Sour Cream and Onion"/>
    <s v="Food"/>
    <n v="15152769648"/>
    <s v="Monday, May 23, 2022"/>
    <s v="Credit"/>
    <n v="120"/>
    <n v="1.5"/>
    <n v="1"/>
    <n v="120"/>
    <n v="1.5"/>
    <n v="1"/>
    <n v="1.5"/>
    <n v="3"/>
    <d v="2022-05-23T00:00:00"/>
    <x v="86"/>
    <x v="1"/>
    <x v="1"/>
    <b v="1"/>
    <n v="1.5"/>
  </r>
  <r>
    <s v="Processed"/>
    <s v="VJ300205292"/>
    <x v="0"/>
    <x v="1"/>
    <s v="Bubly - Lime"/>
    <s v="Water"/>
    <n v="15152769648"/>
    <s v="Monday, May 23, 2022"/>
    <s v="Credit"/>
    <n v="142"/>
    <n v="1.5"/>
    <n v="1"/>
    <n v="142"/>
    <n v="1.5"/>
    <n v="1"/>
    <n v="1.5"/>
    <n v="3"/>
    <d v="2022-05-23T00:00:00"/>
    <x v="129"/>
    <x v="3"/>
    <x v="3"/>
    <b v="1"/>
    <n v="1.5"/>
  </r>
  <r>
    <s v="Processed"/>
    <s v="VJ300320609"/>
    <x v="2"/>
    <x v="3"/>
    <s v="Cheetos - Fleming Hot Crunchy"/>
    <s v="Food"/>
    <n v="15152928768"/>
    <s v="Monday, May 23, 2022"/>
    <s v="Credit"/>
    <n v="114"/>
    <n v="2"/>
    <n v="1"/>
    <n v="114"/>
    <n v="2"/>
    <n v="1"/>
    <n v="2"/>
    <n v="2"/>
    <d v="2022-05-23T00:00:00"/>
    <x v="16"/>
    <x v="1"/>
    <x v="1"/>
    <b v="1"/>
    <n v="2"/>
  </r>
  <r>
    <s v="Processed"/>
    <s v="VJ300320692"/>
    <x v="3"/>
    <x v="4"/>
    <s v="CheezIt - Double Cheese"/>
    <s v="Food"/>
    <n v="15152951950"/>
    <s v="Monday, May 23, 2022"/>
    <s v="Cash"/>
    <n v="123"/>
    <n v="1.25"/>
    <n v="1"/>
    <n v="123"/>
    <n v="1.25"/>
    <n v="1"/>
    <n v="1.25"/>
    <n v="1.25"/>
    <d v="2022-05-23T00:00:00"/>
    <x v="68"/>
    <x v="1"/>
    <x v="1"/>
    <b v="1"/>
    <n v="1.25"/>
  </r>
  <r>
    <s v="Processed"/>
    <s v="VJ300320692"/>
    <x v="3"/>
    <x v="4"/>
    <s v="Oreo Mini - Go Paks"/>
    <m/>
    <n v="15152975333"/>
    <s v="Monday, May 23, 2022"/>
    <s v="Cash"/>
    <n v="152"/>
    <n v="4"/>
    <n v="1"/>
    <n v="152"/>
    <n v="4"/>
    <n v="1"/>
    <n v="4"/>
    <n v="4"/>
    <d v="2022-05-23T00:00:00"/>
    <x v="143"/>
    <x v="4"/>
    <x v="1"/>
    <b v="1"/>
    <n v="4"/>
  </r>
  <r>
    <s v="Processed"/>
    <s v="VJ300320609"/>
    <x v="2"/>
    <x v="3"/>
    <s v="Fritos - Original"/>
    <s v="Food"/>
    <n v="15153140220"/>
    <s v="Monday, May 23, 2022"/>
    <s v="Cash"/>
    <n v="123"/>
    <n v="1.5"/>
    <n v="1"/>
    <n v="123"/>
    <n v="1.5"/>
    <n v="1"/>
    <n v="1.5"/>
    <n v="1.5"/>
    <d v="2022-05-23T00:00:00"/>
    <x v="83"/>
    <x v="1"/>
    <x v="1"/>
    <b v="1"/>
    <n v="1.5"/>
  </r>
  <r>
    <s v="Processed"/>
    <s v="VJ300320609"/>
    <x v="2"/>
    <x v="3"/>
    <s v="Fritos - Original"/>
    <s v="Food"/>
    <n v="15153142710"/>
    <s v="Monday, May 23, 2022"/>
    <s v="Cash"/>
    <n v="123"/>
    <n v="1.5"/>
    <n v="1"/>
    <n v="123"/>
    <n v="1.5"/>
    <n v="1"/>
    <n v="1.5"/>
    <n v="1.5"/>
    <d v="2022-05-23T00:00:00"/>
    <x v="83"/>
    <x v="1"/>
    <x v="1"/>
    <b v="1"/>
    <n v="1.5"/>
  </r>
  <r>
    <s v="Processed"/>
    <s v="VJ300320609"/>
    <x v="2"/>
    <x v="3"/>
    <s v="Oreo Mini"/>
    <s v="Food"/>
    <n v="15153314722"/>
    <s v="Monday, May 23, 2022"/>
    <s v="Credit"/>
    <n v="124"/>
    <n v="1.5"/>
    <n v="1"/>
    <n v="124"/>
    <n v="1.5"/>
    <n v="1"/>
    <n v="1.5"/>
    <n v="1.5"/>
    <d v="2022-05-23T00:00:00"/>
    <x v="18"/>
    <x v="1"/>
    <x v="1"/>
    <b v="1"/>
    <n v="1.5"/>
  </r>
  <r>
    <s v="Processed"/>
    <s v="VJ300320609"/>
    <x v="2"/>
    <x v="3"/>
    <s v="Ritz Bits Cheese"/>
    <s v="Food"/>
    <n v="15153926034"/>
    <s v="Monday, May 23, 2022"/>
    <s v="Credit"/>
    <n v="120"/>
    <n v="1.5"/>
    <n v="1"/>
    <n v="120"/>
    <n v="1.5"/>
    <n v="1"/>
    <n v="1.5"/>
    <n v="1.5"/>
    <d v="2022-05-23T00:00:00"/>
    <x v="47"/>
    <x v="1"/>
    <x v="1"/>
    <b v="1"/>
    <n v="1.5"/>
  </r>
  <r>
    <s v="Processed"/>
    <s v="VJ300320609"/>
    <x v="2"/>
    <x v="3"/>
    <s v="Cheetos Flaming Hot Limon Crunchy"/>
    <s v="Food"/>
    <n v="15153978469"/>
    <s v="Monday, May 23, 2022"/>
    <s v="Cash"/>
    <n v="121"/>
    <n v="2"/>
    <n v="1"/>
    <n v="121"/>
    <n v="2"/>
    <n v="1"/>
    <n v="2"/>
    <n v="2"/>
    <d v="2022-05-23T00:00:00"/>
    <x v="75"/>
    <x v="1"/>
    <x v="1"/>
    <b v="1"/>
    <n v="2"/>
  </r>
  <r>
    <s v="Processed"/>
    <s v="VJ300320609"/>
    <x v="2"/>
    <x v="3"/>
    <s v="Sunkist Soda - Orange"/>
    <s v="Carbonated"/>
    <n v="15154012246"/>
    <s v="Monday, May 23, 2022"/>
    <s v="Cash"/>
    <n v="140"/>
    <n v="1.25"/>
    <n v="1"/>
    <n v="140"/>
    <n v="1.25"/>
    <n v="1"/>
    <n v="1.25"/>
    <n v="1.25"/>
    <d v="2022-05-23T00:00:00"/>
    <x v="70"/>
    <x v="0"/>
    <x v="0"/>
    <b v="1"/>
    <n v="1.25"/>
  </r>
  <r>
    <s v="Processed"/>
    <s v="VJ300320609"/>
    <x v="2"/>
    <x v="3"/>
    <s v="Coca Cola - Zero Sugar"/>
    <s v="Carbonated"/>
    <n v="15154081816"/>
    <s v="Monday, May 23, 2022"/>
    <s v="Cash"/>
    <n v="142"/>
    <n v="1.5"/>
    <n v="1"/>
    <n v="142"/>
    <n v="1.5"/>
    <n v="1"/>
    <n v="1.5"/>
    <n v="1.5"/>
    <d v="2022-05-23T00:00:00"/>
    <x v="44"/>
    <x v="0"/>
    <x v="0"/>
    <b v="1"/>
    <n v="1.5"/>
  </r>
  <r>
    <s v="Processed"/>
    <s v="VJ300320609"/>
    <x v="2"/>
    <x v="3"/>
    <s v="Monster Energy Original"/>
    <s v="Carbonated"/>
    <n v="15154361156"/>
    <s v="Tuesday, May 24, 2022"/>
    <s v="Cash"/>
    <n v="146"/>
    <n v="3"/>
    <n v="1"/>
    <n v="146"/>
    <n v="3"/>
    <n v="1"/>
    <n v="3"/>
    <n v="3"/>
    <d v="2022-05-23T00:00:00"/>
    <x v="5"/>
    <x v="0"/>
    <x v="0"/>
    <b v="1"/>
    <n v="3"/>
  </r>
  <r>
    <s v="Processed"/>
    <s v="VJ300320609"/>
    <x v="2"/>
    <x v="3"/>
    <s v="Oreo Mini"/>
    <s v="Food"/>
    <n v="15154361417"/>
    <s v="Tuesday, May 24, 2022"/>
    <s v="Cash"/>
    <n v="124"/>
    <n v="1.5"/>
    <n v="1"/>
    <n v="124"/>
    <n v="1.5"/>
    <n v="1"/>
    <n v="1.5"/>
    <n v="1.5"/>
    <d v="2022-05-23T00:00:00"/>
    <x v="18"/>
    <x v="1"/>
    <x v="1"/>
    <b v="1"/>
    <n v="1.5"/>
  </r>
  <r>
    <s v="Processed"/>
    <s v="VJ300320609"/>
    <x v="2"/>
    <x v="3"/>
    <s v="Sunkist Soda - Orange"/>
    <s v="Carbonated"/>
    <n v="15154372669"/>
    <s v="Tuesday, May 24, 2022"/>
    <s v="Cash"/>
    <n v="140"/>
    <n v="1.25"/>
    <n v="1"/>
    <n v="140"/>
    <n v="1.25"/>
    <n v="1"/>
    <n v="1.25"/>
    <n v="1.25"/>
    <d v="2022-05-23T00:00:00"/>
    <x v="70"/>
    <x v="0"/>
    <x v="0"/>
    <b v="1"/>
    <n v="1.25"/>
  </r>
  <r>
    <s v="Processed"/>
    <s v="VJ300320609"/>
    <x v="2"/>
    <x v="3"/>
    <s v="Snapple Diet Tea - Lemon"/>
    <s v="Non Carbonated"/>
    <n v="15154672958"/>
    <s v="Tuesday, May 24, 2022"/>
    <s v="Credit"/>
    <n v="143"/>
    <n v="2.5"/>
    <n v="1"/>
    <n v="143"/>
    <n v="2.5"/>
    <n v="1"/>
    <n v="2.5"/>
    <n v="2.5"/>
    <d v="2022-05-24T00:00:00"/>
    <x v="7"/>
    <x v="2"/>
    <x v="2"/>
    <b v="1"/>
    <n v="2.5"/>
  </r>
  <r>
    <s v="Processed"/>
    <s v="VJ300320609"/>
    <x v="2"/>
    <x v="3"/>
    <s v="Red Bull - Original"/>
    <s v="Carbonated"/>
    <n v="15154991963"/>
    <s v="Tuesday, May 24, 2022"/>
    <s v="Credit"/>
    <n v="148"/>
    <n v="3.5"/>
    <n v="1"/>
    <n v="148"/>
    <n v="3.5"/>
    <n v="1"/>
    <n v="3.5"/>
    <n v="3.5"/>
    <d v="2022-05-24T00:00:00"/>
    <x v="45"/>
    <x v="0"/>
    <x v="0"/>
    <b v="1"/>
    <n v="3.5"/>
  </r>
  <r>
    <s v="Processed"/>
    <s v="VJ300320692"/>
    <x v="3"/>
    <x v="4"/>
    <s v="Poland Springs Water"/>
    <s v="Water"/>
    <n v="15155326247"/>
    <s v="Tuesday, May 24, 2022"/>
    <s v="Cash"/>
    <n v="144"/>
    <n v="1.5"/>
    <n v="1"/>
    <n v="144"/>
    <n v="1.5"/>
    <n v="1"/>
    <n v="1.5"/>
    <n v="1.5"/>
    <d v="2022-05-24T00:00:00"/>
    <x v="29"/>
    <x v="3"/>
    <x v="3"/>
    <b v="1"/>
    <n v="1.5"/>
  </r>
  <r>
    <s v="Processed"/>
    <s v="VJ300320692"/>
    <x v="3"/>
    <x v="4"/>
    <s v="Poland Springs Water"/>
    <s v="Water"/>
    <n v="15155329030"/>
    <s v="Tuesday, May 24, 2022"/>
    <s v="Cash"/>
    <n v="144"/>
    <n v="1.5"/>
    <n v="1"/>
    <n v="144"/>
    <n v="1.5"/>
    <n v="1"/>
    <n v="1.5"/>
    <n v="1.5"/>
    <d v="2022-05-24T00:00:00"/>
    <x v="29"/>
    <x v="3"/>
    <x v="3"/>
    <b v="1"/>
    <n v="1.5"/>
  </r>
  <r>
    <s v="Processed"/>
    <s v="VJ300320692"/>
    <x v="3"/>
    <x v="4"/>
    <s v="Pop Corners - Kettle Corn"/>
    <s v="Food"/>
    <n v="15155331429"/>
    <s v="Tuesday, May 24, 2022"/>
    <s v="Cash"/>
    <n v="110"/>
    <n v="1.5"/>
    <n v="1"/>
    <n v="110"/>
    <n v="1.5"/>
    <n v="1"/>
    <n v="1.5"/>
    <n v="1.5"/>
    <d v="2022-05-24T00:00:00"/>
    <x v="113"/>
    <x v="1"/>
    <x v="1"/>
    <b v="1"/>
    <n v="1.5"/>
  </r>
  <r>
    <s v="Processed"/>
    <s v="VJ300320692"/>
    <x v="3"/>
    <x v="4"/>
    <s v="Poland Springs Water"/>
    <s v="Water"/>
    <n v="15155359503"/>
    <s v="Tuesday, May 24, 2022"/>
    <s v="Cash"/>
    <n v="144"/>
    <n v="1.5"/>
    <n v="1"/>
    <n v="144"/>
    <n v="1.5"/>
    <n v="1"/>
    <n v="1.5"/>
    <n v="1.5"/>
    <d v="2022-05-24T00:00:00"/>
    <x v="29"/>
    <x v="3"/>
    <x v="3"/>
    <b v="1"/>
    <n v="1.5"/>
  </r>
  <r>
    <s v="Processed"/>
    <s v="VJ300320692"/>
    <x v="3"/>
    <x v="4"/>
    <s v="Pop Corners - Kettle Corn"/>
    <s v="Food"/>
    <n v="15155366651"/>
    <s v="Tuesday, May 24, 2022"/>
    <s v="Credit"/>
    <n v="110"/>
    <n v="1.5"/>
    <n v="2"/>
    <n v="110"/>
    <n v="1.5"/>
    <n v="2"/>
    <n v="3"/>
    <n v="5"/>
    <d v="2022-05-24T00:00:00"/>
    <x v="113"/>
    <x v="1"/>
    <x v="1"/>
    <b v="1"/>
    <n v="1.5"/>
  </r>
  <r>
    <s v="Processed"/>
    <s v="VJ300320692"/>
    <x v="3"/>
    <x v="4"/>
    <s v="Snyder's of Hanover Pretzel Pieces - Hot Buff"/>
    <s v="Food"/>
    <n v="15155366651"/>
    <s v="Tuesday, May 24, 2022"/>
    <s v="Credit"/>
    <n v="121"/>
    <n v="2"/>
    <n v="1"/>
    <n v="121"/>
    <n v="2"/>
    <n v="1"/>
    <n v="2"/>
    <n v="5"/>
    <d v="2022-05-24T00:00:00"/>
    <x v="137"/>
    <x v="1"/>
    <x v="1"/>
    <b v="1"/>
    <n v="2"/>
  </r>
  <r>
    <s v="Processed"/>
    <s v="VJ300320609"/>
    <x v="2"/>
    <x v="3"/>
    <s v="Mini Chips Ahoy"/>
    <s v="Food"/>
    <n v="15155710598"/>
    <s v="Tuesday, May 24, 2022"/>
    <s v="Credit"/>
    <n v="122"/>
    <n v="1.5"/>
    <n v="1"/>
    <n v="122"/>
    <n v="1.5"/>
    <n v="1"/>
    <n v="1.5"/>
    <n v="5.5"/>
    <d v="2022-05-24T00:00:00"/>
    <x v="25"/>
    <x v="1"/>
    <x v="1"/>
    <b v="1"/>
    <n v="1.5"/>
  </r>
  <r>
    <s v="Processed"/>
    <s v="VJ300320609"/>
    <x v="2"/>
    <x v="3"/>
    <s v="KitKat - Crisp Wafers"/>
    <s v="Food"/>
    <n v="15155710598"/>
    <s v="Tuesday, May 24, 2022"/>
    <s v="Credit"/>
    <n v="134"/>
    <n v="2"/>
    <n v="2"/>
    <n v="134"/>
    <n v="2"/>
    <n v="2"/>
    <n v="4"/>
    <n v="5.5"/>
    <d v="2022-05-24T00:00:00"/>
    <x v="10"/>
    <x v="1"/>
    <x v="1"/>
    <b v="1"/>
    <n v="2"/>
  </r>
  <r>
    <s v="Processed"/>
    <s v="VJ300320692"/>
    <x v="3"/>
    <x v="4"/>
    <s v="Teddy Grahams - Go Paks"/>
    <m/>
    <n v="15155730083"/>
    <s v="Tuesday, May 24, 2022"/>
    <s v="Credit"/>
    <n v="162"/>
    <n v="4"/>
    <n v="1"/>
    <n v="162"/>
    <n v="4"/>
    <n v="1"/>
    <n v="4"/>
    <n v="4"/>
    <d v="2022-05-24T00:00:00"/>
    <x v="144"/>
    <x v="4"/>
    <x v="1"/>
    <b v="1"/>
    <n v="4"/>
  </r>
  <r>
    <s v="Processed"/>
    <s v="VJ300320686"/>
    <x v="1"/>
    <x v="2"/>
    <s v="Miss Vickie's Potato Chip - Smokehouse BBQ"/>
    <s v="Food"/>
    <n v="15156006173"/>
    <s v="Tuesday, May 24, 2022"/>
    <s v="Cash"/>
    <n v="111"/>
    <n v="1.5"/>
    <n v="1"/>
    <n v="111"/>
    <n v="1.5"/>
    <n v="1"/>
    <n v="1.5"/>
    <n v="1.5"/>
    <d v="2022-05-24T00:00:00"/>
    <x v="51"/>
    <x v="1"/>
    <x v="1"/>
    <b v="1"/>
    <n v="1.5"/>
  </r>
  <r>
    <s v="Processed"/>
    <s v="VJ300320692"/>
    <x v="3"/>
    <x v="4"/>
    <s v="Goldfish Baked - Cheddar"/>
    <s v="Food"/>
    <n v="15156329756"/>
    <s v="Tuesday, May 24, 2022"/>
    <s v="Cash"/>
    <n v="122"/>
    <n v="1.25"/>
    <n v="1"/>
    <n v="122"/>
    <n v="1.25"/>
    <n v="1"/>
    <n v="1.25"/>
    <n v="1.25"/>
    <d v="2022-05-24T00:00:00"/>
    <x v="139"/>
    <x v="1"/>
    <x v="1"/>
    <b v="1"/>
    <n v="1.25"/>
  </r>
  <r>
    <s v="Processed"/>
    <s v="VJ300320692"/>
    <x v="3"/>
    <x v="4"/>
    <s v="Goldfish Baked - Cheddar"/>
    <s v="Food"/>
    <n v="15156340859"/>
    <s v="Tuesday, May 24, 2022"/>
    <s v="Cash"/>
    <n v="122"/>
    <n v="1.25"/>
    <n v="1"/>
    <n v="122"/>
    <n v="1.25"/>
    <n v="1"/>
    <n v="1.25"/>
    <n v="1.25"/>
    <d v="2022-05-24T00:00:00"/>
    <x v="139"/>
    <x v="1"/>
    <x v="1"/>
    <b v="1"/>
    <n v="1.25"/>
  </r>
  <r>
    <s v="Processed"/>
    <s v="VJ300320692"/>
    <x v="3"/>
    <x v="4"/>
    <s v="SunChips Multigrain - Harvest Cheddar"/>
    <s v="Food"/>
    <n v="15156356215"/>
    <s v="Tuesday, May 24, 2022"/>
    <s v="Cash"/>
    <n v="112"/>
    <n v="1.5"/>
    <n v="1"/>
    <n v="112"/>
    <n v="1.5"/>
    <n v="1"/>
    <n v="1.5"/>
    <n v="1.5"/>
    <d v="2022-05-24T00:00:00"/>
    <x v="35"/>
    <x v="1"/>
    <x v="1"/>
    <b v="1"/>
    <n v="1.5"/>
  </r>
  <r>
    <s v="Processed"/>
    <s v="VJ300320692"/>
    <x v="3"/>
    <x v="4"/>
    <s v="Poland Springs Water"/>
    <s v="Water"/>
    <n v="15156661691"/>
    <s v="Tuesday, May 24, 2022"/>
    <s v="Credit"/>
    <n v="144"/>
    <n v="1.5"/>
    <n v="1"/>
    <n v="144"/>
    <n v="1.5"/>
    <n v="1"/>
    <n v="1.5"/>
    <n v="1.5"/>
    <d v="2022-05-24T00:00:00"/>
    <x v="29"/>
    <x v="3"/>
    <x v="3"/>
    <b v="1"/>
    <n v="1.5"/>
  </r>
  <r>
    <s v="Processed"/>
    <s v="VJ300320692"/>
    <x v="3"/>
    <x v="4"/>
    <s v="Iberia Coconut Water"/>
    <s v="Non Carbonated"/>
    <n v="15156690540"/>
    <s v="Tuesday, May 24, 2022"/>
    <s v="Credit"/>
    <n v="140"/>
    <n v="2"/>
    <n v="1"/>
    <n v="140"/>
    <n v="2"/>
    <n v="1"/>
    <n v="2"/>
    <n v="2"/>
    <d v="2022-05-24T00:00:00"/>
    <x v="93"/>
    <x v="2"/>
    <x v="2"/>
    <b v="1"/>
    <n v="2"/>
  </r>
  <r>
    <s v="Processed"/>
    <s v="VJ300320609"/>
    <x v="2"/>
    <x v="3"/>
    <s v="Snapple Diet Tea - Peach Tea"/>
    <s v="Non Carbonated"/>
    <n v="15156962845"/>
    <s v="Tuesday, May 24, 2022"/>
    <s v="Credit"/>
    <n v="145"/>
    <n v="2.5"/>
    <n v="1"/>
    <n v="145"/>
    <n v="2.5"/>
    <n v="1"/>
    <n v="2.5"/>
    <n v="2.5"/>
    <d v="2022-05-24T00:00:00"/>
    <x v="37"/>
    <x v="2"/>
    <x v="2"/>
    <b v="1"/>
    <n v="2.5"/>
  </r>
  <r>
    <s v="Processed"/>
    <s v="VJ300320692"/>
    <x v="3"/>
    <x v="4"/>
    <s v="Bai Antioxidant - Tanzania Lemon Super Tea"/>
    <s v="Non Carbonated"/>
    <n v="15156962963"/>
    <s v="Tuesday, May 24, 2022"/>
    <s v="Cash"/>
    <n v="145"/>
    <n v="2.75"/>
    <n v="1"/>
    <n v="145"/>
    <n v="2.75"/>
    <n v="1"/>
    <n v="2.75"/>
    <n v="2.75"/>
    <d v="2022-05-24T00:00:00"/>
    <x v="120"/>
    <x v="2"/>
    <x v="2"/>
    <b v="1"/>
    <n v="2.75"/>
  </r>
  <r>
    <s v="Processed"/>
    <s v="VJ300320609"/>
    <x v="2"/>
    <x v="3"/>
    <s v="KitKat - Crisp Wafers"/>
    <s v="Food"/>
    <n v="15157084225"/>
    <s v="Tuesday, May 24, 2022"/>
    <s v="Credit"/>
    <n v="138"/>
    <n v="2.5"/>
    <n v="1"/>
    <n v="138"/>
    <n v="2.5"/>
    <n v="1"/>
    <n v="2.5"/>
    <n v="2.5"/>
    <d v="2022-05-24T00:00:00"/>
    <x v="10"/>
    <x v="1"/>
    <x v="1"/>
    <b v="1"/>
    <n v="2.5"/>
  </r>
  <r>
    <s v="Processed"/>
    <s v="VJ300205292"/>
    <x v="0"/>
    <x v="1"/>
    <s v="CheezIt - Original"/>
    <s v="Food"/>
    <n v="15156986992"/>
    <s v="Tuesday, May 24, 2022"/>
    <s v="Cash"/>
    <n v="123"/>
    <n v="1.5"/>
    <n v="1"/>
    <n v="123"/>
    <n v="1.5"/>
    <n v="1"/>
    <n v="1.5"/>
    <n v="1.5"/>
    <d v="2022-05-24T00:00:00"/>
    <x v="48"/>
    <x v="1"/>
    <x v="1"/>
    <b v="1"/>
    <n v="1.5"/>
  </r>
  <r>
    <s v="Processed"/>
    <s v="VJ300320692"/>
    <x v="3"/>
    <x v="4"/>
    <s v="Poland Springs Water"/>
    <s v="Water"/>
    <n v="15157114441"/>
    <s v="Tuesday, May 24, 2022"/>
    <s v="Credit"/>
    <n v="144"/>
    <n v="1.5"/>
    <n v="1"/>
    <n v="144"/>
    <n v="1.5"/>
    <n v="1"/>
    <n v="1.5"/>
    <n v="1.5"/>
    <d v="2022-05-24T00:00:00"/>
    <x v="29"/>
    <x v="3"/>
    <x v="3"/>
    <b v="1"/>
    <n v="1.5"/>
  </r>
  <r>
    <s v="Processed"/>
    <s v="VJ300320692"/>
    <x v="3"/>
    <x v="4"/>
    <s v="Snyder's of Hanover Pretzel Pieces - Honey Mu"/>
    <s v="Food"/>
    <n v="15157226922"/>
    <s v="Tuesday, May 24, 2022"/>
    <s v="Credit"/>
    <n v="120"/>
    <n v="2"/>
    <n v="1"/>
    <n v="120"/>
    <n v="2"/>
    <n v="1"/>
    <n v="2"/>
    <n v="3.5"/>
    <d v="2022-05-24T00:00:00"/>
    <x v="135"/>
    <x v="1"/>
    <x v="1"/>
    <b v="1"/>
    <n v="2"/>
  </r>
  <r>
    <s v="Processed"/>
    <s v="VJ300320692"/>
    <x v="3"/>
    <x v="4"/>
    <s v="Poland Springs Water"/>
    <s v="Water"/>
    <n v="15157226922"/>
    <s v="Tuesday, May 24, 2022"/>
    <s v="Credit"/>
    <n v="144"/>
    <n v="1.5"/>
    <n v="1"/>
    <n v="144"/>
    <n v="1.5"/>
    <n v="1"/>
    <n v="1.5"/>
    <n v="3.5"/>
    <d v="2022-05-24T00:00:00"/>
    <x v="29"/>
    <x v="3"/>
    <x v="3"/>
    <b v="1"/>
    <n v="1.5"/>
  </r>
  <r>
    <s v="Processed"/>
    <s v="VJ300320692"/>
    <x v="3"/>
    <x v="4"/>
    <s v="Kinder - Bueno - Crispy Creamy Chocolate"/>
    <s v="Food"/>
    <n v="15157523082"/>
    <s v="Tuesday, May 24, 2022"/>
    <s v="Credit"/>
    <n v="135"/>
    <n v="2"/>
    <n v="1"/>
    <n v="135"/>
    <n v="2"/>
    <n v="1"/>
    <n v="2"/>
    <n v="2"/>
    <d v="2022-05-24T00:00:00"/>
    <x v="78"/>
    <x v="1"/>
    <x v="1"/>
    <b v="1"/>
    <n v="2"/>
  </r>
  <r>
    <s v="Processed"/>
    <s v="VJ300320686"/>
    <x v="1"/>
    <x v="2"/>
    <s v="Robert Irvine's - Fit Crunch -  Chocolate Pea"/>
    <s v="Food"/>
    <n v="15157553443"/>
    <s v="Tuesday, May 24, 2022"/>
    <s v="Cash"/>
    <n v="132"/>
    <n v="2"/>
    <n v="1"/>
    <n v="132"/>
    <n v="2"/>
    <n v="1"/>
    <n v="2"/>
    <n v="2"/>
    <d v="2022-05-24T00:00:00"/>
    <x v="21"/>
    <x v="1"/>
    <x v="1"/>
    <b v="1"/>
    <n v="2"/>
  </r>
  <r>
    <s v="Processed"/>
    <s v="VJ300320692"/>
    <x v="3"/>
    <x v="4"/>
    <s v="Kinder - Bueno - Crispy Creamy Chocolate"/>
    <s v="Food"/>
    <n v="15157822415"/>
    <s v="Tuesday, May 24, 2022"/>
    <s v="Cash"/>
    <n v="135"/>
    <n v="2"/>
    <n v="1"/>
    <n v="135"/>
    <n v="2"/>
    <n v="1"/>
    <n v="2"/>
    <n v="2"/>
    <d v="2022-05-24T00:00:00"/>
    <x v="78"/>
    <x v="1"/>
    <x v="1"/>
    <b v="1"/>
    <n v="2"/>
  </r>
  <r>
    <s v="Processed"/>
    <s v="VJ300320692"/>
    <x v="3"/>
    <x v="4"/>
    <s v="Oreo Mini - Go Paks"/>
    <m/>
    <n v="15157984012"/>
    <s v="Tuesday, May 24, 2022"/>
    <s v="Cash"/>
    <n v="152"/>
    <n v="4"/>
    <n v="1"/>
    <n v="152"/>
    <n v="4"/>
    <n v="1"/>
    <n v="4"/>
    <n v="4"/>
    <d v="2022-05-24T00:00:00"/>
    <x v="143"/>
    <x v="4"/>
    <x v="1"/>
    <b v="1"/>
    <n v="4"/>
  </r>
  <r>
    <s v="Processed"/>
    <s v="VJ300320609"/>
    <x v="2"/>
    <x v="3"/>
    <s v="Sunkist Soda - Orange"/>
    <s v="Carbonated"/>
    <n v="15158070693"/>
    <s v="Tuesday, May 24, 2022"/>
    <s v="Cash"/>
    <n v="140"/>
    <n v="1.25"/>
    <n v="1"/>
    <n v="140"/>
    <n v="1.25"/>
    <n v="1"/>
    <n v="1.25"/>
    <n v="1.25"/>
    <d v="2022-05-24T00:00:00"/>
    <x v="70"/>
    <x v="0"/>
    <x v="0"/>
    <b v="1"/>
    <n v="1.25"/>
  </r>
  <r>
    <s v="Processed"/>
    <s v="VJ300320692"/>
    <x v="3"/>
    <x v="4"/>
    <s v="SunChips Multigrain - Harvest Cheddar"/>
    <s v="Food"/>
    <n v="15158183804"/>
    <s v="Tuesday, May 24, 2022"/>
    <s v="Cash"/>
    <n v="112"/>
    <n v="1.5"/>
    <n v="1"/>
    <n v="112"/>
    <n v="1.5"/>
    <n v="1"/>
    <n v="1.5"/>
    <n v="1.5"/>
    <d v="2022-05-24T00:00:00"/>
    <x v="35"/>
    <x v="1"/>
    <x v="1"/>
    <b v="1"/>
    <n v="1.5"/>
  </r>
  <r>
    <s v="Processed"/>
    <s v="VJ300320692"/>
    <x v="3"/>
    <x v="4"/>
    <s v="Takis - Hot Chilli Pepper &amp; Lime"/>
    <s v="Food"/>
    <n v="15158261402"/>
    <s v="Tuesday, May 24, 2022"/>
    <s v="Cash"/>
    <n v="114"/>
    <n v="1.5"/>
    <n v="1"/>
    <n v="114"/>
    <n v="1.5"/>
    <n v="1"/>
    <n v="1.5"/>
    <n v="1.5"/>
    <d v="2022-05-24T00:00:00"/>
    <x v="1"/>
    <x v="1"/>
    <x v="1"/>
    <b v="1"/>
    <n v="1.5"/>
  </r>
  <r>
    <s v="Processed"/>
    <s v="VJ300320692"/>
    <x v="3"/>
    <x v="4"/>
    <s v="Takis - Hot Chilli Pepper &amp; Lime"/>
    <s v="Food"/>
    <n v="15158321305"/>
    <s v="Tuesday, May 24, 2022"/>
    <s v="Cash"/>
    <n v="114"/>
    <n v="1.5"/>
    <n v="1"/>
    <n v="114"/>
    <n v="1.5"/>
    <n v="1"/>
    <n v="1.5"/>
    <n v="1.5"/>
    <d v="2022-05-24T00:00:00"/>
    <x v="1"/>
    <x v="1"/>
    <x v="1"/>
    <b v="1"/>
    <n v="1.5"/>
  </r>
  <r>
    <s v="Processed"/>
    <s v="VJ300320692"/>
    <x v="3"/>
    <x v="4"/>
    <s v="Takis - Hot Chilli Pepper &amp; Lime"/>
    <s v="Food"/>
    <n v="15158321456"/>
    <s v="Tuesday, May 24, 2022"/>
    <s v="Cash"/>
    <n v="114"/>
    <n v="1.5"/>
    <n v="1"/>
    <n v="114"/>
    <n v="1.5"/>
    <n v="1"/>
    <n v="1.5"/>
    <n v="1.5"/>
    <d v="2022-05-24T00:00:00"/>
    <x v="1"/>
    <x v="1"/>
    <x v="1"/>
    <b v="1"/>
    <n v="1.5"/>
  </r>
  <r>
    <s v="Processed"/>
    <s v="VJ300320692"/>
    <x v="3"/>
    <x v="4"/>
    <s v="Snyder's of Hanover Pretzel Pieces - Hot Buff"/>
    <s v="Food"/>
    <n v="15158519608"/>
    <s v="Tuesday, May 24, 2022"/>
    <s v="Cash"/>
    <n v="121"/>
    <n v="2"/>
    <n v="1"/>
    <n v="121"/>
    <n v="2"/>
    <n v="1"/>
    <n v="2"/>
    <n v="2"/>
    <d v="2022-05-24T00:00:00"/>
    <x v="137"/>
    <x v="1"/>
    <x v="1"/>
    <b v="1"/>
    <n v="2"/>
  </r>
  <r>
    <s v="Processed"/>
    <s v="VJ300320611"/>
    <x v="0"/>
    <x v="0"/>
    <s v="Bubly - Mango"/>
    <s v="Carbonated"/>
    <n v="15158527250"/>
    <s v="Tuesday, May 24, 2022"/>
    <s v="Cash"/>
    <n v="141"/>
    <n v="1.5"/>
    <n v="1"/>
    <n v="141"/>
    <n v="1.5"/>
    <n v="1"/>
    <n v="1.5"/>
    <n v="1.5"/>
    <d v="2022-05-24T00:00:00"/>
    <x v="124"/>
    <x v="0"/>
    <x v="0"/>
    <b v="1"/>
    <n v="1.5"/>
  </r>
  <r>
    <s v="Processed"/>
    <s v="VJ300320611"/>
    <x v="0"/>
    <x v="0"/>
    <s v="Bai Lemonade - Burundi Blueberry"/>
    <s v="Non Carbonated"/>
    <n v="15158527441"/>
    <s v="Tuesday, May 24, 2022"/>
    <s v="Cash"/>
    <n v="144"/>
    <n v="2.5"/>
    <n v="1"/>
    <n v="144"/>
    <n v="2.5"/>
    <n v="1"/>
    <n v="2.5"/>
    <n v="2.5"/>
    <d v="2022-05-24T00:00:00"/>
    <x v="122"/>
    <x v="2"/>
    <x v="2"/>
    <b v="1"/>
    <n v="2.5"/>
  </r>
  <r>
    <s v="Processed"/>
    <s v="VJ300320692"/>
    <x v="3"/>
    <x v="4"/>
    <s v="Takis - Hot Chilli Pepper &amp; Lime"/>
    <s v="Food"/>
    <n v="15158528839"/>
    <s v="Tuesday, May 24, 2022"/>
    <s v="Cash"/>
    <n v="114"/>
    <n v="1.5"/>
    <n v="1"/>
    <n v="114"/>
    <n v="1.5"/>
    <n v="1"/>
    <n v="1.5"/>
    <n v="1.5"/>
    <d v="2022-05-24T00:00:00"/>
    <x v="1"/>
    <x v="1"/>
    <x v="1"/>
    <b v="1"/>
    <n v="1.5"/>
  </r>
  <r>
    <s v="Processed"/>
    <s v="VJ300320692"/>
    <x v="3"/>
    <x v="4"/>
    <s v="Genius Keto Bar - Chocolate Dream"/>
    <s v="Food"/>
    <n v="15158555484"/>
    <s v="Tuesday, May 24, 2022"/>
    <s v="Cash"/>
    <n v="136"/>
    <n v="2"/>
    <n v="1"/>
    <n v="136"/>
    <n v="2"/>
    <n v="1"/>
    <n v="2"/>
    <n v="2"/>
    <d v="2022-05-24T00:00:00"/>
    <x v="96"/>
    <x v="1"/>
    <x v="1"/>
    <b v="1"/>
    <n v="2"/>
  </r>
  <r>
    <s v="Processed"/>
    <s v="VJ300320609"/>
    <x v="2"/>
    <x v="3"/>
    <s v="Monster Energy Original"/>
    <s v="Carbonated"/>
    <n v="15158782805"/>
    <s v="Tuesday, May 24, 2022"/>
    <s v="Cash"/>
    <n v="144"/>
    <n v="3"/>
    <n v="1"/>
    <n v="144"/>
    <n v="3"/>
    <n v="1"/>
    <n v="3"/>
    <n v="3"/>
    <d v="2022-05-24T00:00:00"/>
    <x v="5"/>
    <x v="0"/>
    <x v="0"/>
    <b v="1"/>
    <n v="3"/>
  </r>
  <r>
    <s v="Processed"/>
    <s v="VJ300320692"/>
    <x v="3"/>
    <x v="4"/>
    <s v="Ice Breakers Ice Cubes - PepperMint"/>
    <s v="Food"/>
    <n v="15158924874"/>
    <s v="Tuesday, May 24, 2022"/>
    <s v="Cash"/>
    <n v="155"/>
    <n v="5"/>
    <n v="1"/>
    <n v="155"/>
    <n v="5"/>
    <n v="1"/>
    <n v="5"/>
    <n v="5"/>
    <d v="2022-05-24T00:00:00"/>
    <x v="138"/>
    <x v="1"/>
    <x v="1"/>
    <b v="1"/>
    <n v="5"/>
  </r>
  <r>
    <s v="Processed"/>
    <s v="VJ300320609"/>
    <x v="2"/>
    <x v="3"/>
    <s v="Cheetos Flaming Hot Limon Crunchy"/>
    <s v="Food"/>
    <n v="15159297779"/>
    <s v="Tuesday, May 24, 2022"/>
    <s v="Cash"/>
    <n v="121"/>
    <n v="2"/>
    <n v="1"/>
    <n v="121"/>
    <n v="2"/>
    <n v="1"/>
    <n v="2"/>
    <n v="2"/>
    <d v="2022-05-24T00:00:00"/>
    <x v="75"/>
    <x v="1"/>
    <x v="1"/>
    <b v="1"/>
    <n v="2"/>
  </r>
  <r>
    <s v="Processed"/>
    <s v="VJ300320609"/>
    <x v="2"/>
    <x v="3"/>
    <s v="Snapple Diet Tea - Peach Tea"/>
    <s v="Non Carbonated"/>
    <n v="15159301881"/>
    <s v="Tuesday, May 24, 2022"/>
    <s v="Cash"/>
    <n v="145"/>
    <n v="2.5"/>
    <n v="1"/>
    <n v="145"/>
    <n v="2.5"/>
    <n v="1"/>
    <n v="2.5"/>
    <n v="2.5"/>
    <d v="2022-05-24T00:00:00"/>
    <x v="37"/>
    <x v="2"/>
    <x v="2"/>
    <b v="1"/>
    <n v="2.5"/>
  </r>
  <r>
    <s v="Processed"/>
    <s v="VJ300320609"/>
    <x v="2"/>
    <x v="3"/>
    <s v="Snapple Diet Tea - Lemon"/>
    <s v="Non Carbonated"/>
    <n v="15160049737"/>
    <s v="Wednesday, May 25, 2022"/>
    <s v="Credit"/>
    <n v="143"/>
    <n v="2.5"/>
    <n v="1"/>
    <n v="143"/>
    <n v="2.5"/>
    <n v="1"/>
    <n v="2.5"/>
    <n v="2.5"/>
    <d v="2022-05-25T00:00:00"/>
    <x v="7"/>
    <x v="2"/>
    <x v="2"/>
    <b v="1"/>
    <n v="2.5"/>
  </r>
  <r>
    <s v="Processed"/>
    <s v="VJ300320609"/>
    <x v="2"/>
    <x v="3"/>
    <s v="Red Bull - Original"/>
    <s v="Carbonated"/>
    <n v="15162102911"/>
    <s v="Wednesday, May 25, 2022"/>
    <s v="Cash"/>
    <n v="148"/>
    <n v="3.5"/>
    <n v="1"/>
    <n v="148"/>
    <n v="3.5"/>
    <n v="1"/>
    <n v="3.5"/>
    <n v="3.5"/>
    <d v="2022-05-25T00:00:00"/>
    <x v="45"/>
    <x v="0"/>
    <x v="0"/>
    <b v="1"/>
    <n v="3.5"/>
  </r>
  <r>
    <s v="Processed"/>
    <s v="VJ300320611"/>
    <x v="0"/>
    <x v="0"/>
    <s v="Oreo Mini"/>
    <s v="Food"/>
    <n v="15162075744"/>
    <s v="Wednesday, May 25, 2022"/>
    <s v="Cash"/>
    <n v="122"/>
    <n v="1.5"/>
    <n v="1"/>
    <n v="122"/>
    <n v="1.5"/>
    <n v="1"/>
    <n v="1.5"/>
    <n v="1.5"/>
    <d v="2022-05-25T00:00:00"/>
    <x v="18"/>
    <x v="1"/>
    <x v="1"/>
    <b v="1"/>
    <n v="1.5"/>
  </r>
  <r>
    <s v="Processed"/>
    <s v="VJ300320611"/>
    <x v="0"/>
    <x v="0"/>
    <s v="Bai Lemonade - Burundi Blueberry"/>
    <s v="Non Carbonated"/>
    <n v="15162096387"/>
    <s v="Wednesday, May 25, 2022"/>
    <s v="Cash"/>
    <n v="144"/>
    <n v="2.5"/>
    <n v="1"/>
    <n v="144"/>
    <n v="2.5"/>
    <n v="1"/>
    <n v="2.5"/>
    <n v="2.5"/>
    <d v="2022-05-25T00:00:00"/>
    <x v="122"/>
    <x v="2"/>
    <x v="2"/>
    <b v="1"/>
    <n v="2.5"/>
  </r>
  <r>
    <s v="Processed"/>
    <s v="VJ300320611"/>
    <x v="0"/>
    <x v="0"/>
    <s v="Bai Lemonade - Burundi Blueberry"/>
    <s v="Non Carbonated"/>
    <n v="15162183374"/>
    <s v="Wednesday, May 25, 2022"/>
    <s v="Credit"/>
    <n v="144"/>
    <n v="2.5"/>
    <n v="1"/>
    <n v="144"/>
    <n v="2.5"/>
    <n v="1"/>
    <n v="2.5"/>
    <n v="2.5"/>
    <d v="2022-05-25T00:00:00"/>
    <x v="122"/>
    <x v="2"/>
    <x v="2"/>
    <b v="1"/>
    <n v="2.5"/>
  </r>
  <r>
    <s v="Processed"/>
    <s v="VJ300320609"/>
    <x v="2"/>
    <x v="3"/>
    <s v="Snapple Diet Tea - Peach Tea"/>
    <s v="Non Carbonated"/>
    <n v="15162341262"/>
    <s v="Wednesday, May 25, 2022"/>
    <s v="Credit"/>
    <n v="145"/>
    <n v="2.5"/>
    <n v="1"/>
    <n v="145"/>
    <n v="2.5"/>
    <n v="1"/>
    <n v="2.5"/>
    <n v="5"/>
    <d v="2022-05-25T00:00:00"/>
    <x v="37"/>
    <x v="2"/>
    <x v="2"/>
    <b v="1"/>
    <n v="2.5"/>
  </r>
  <r>
    <s v="Processed"/>
    <s v="VJ300320609"/>
    <x v="2"/>
    <x v="3"/>
    <s v="KitKat - Crisp Wafers"/>
    <s v="Food"/>
    <n v="15162341262"/>
    <s v="Wednesday, May 25, 2022"/>
    <s v="Credit"/>
    <n v="138"/>
    <n v="2.5"/>
    <n v="1"/>
    <n v="138"/>
    <n v="2.5"/>
    <n v="1"/>
    <n v="2.5"/>
    <n v="5"/>
    <d v="2022-05-25T00:00:00"/>
    <x v="10"/>
    <x v="1"/>
    <x v="1"/>
    <b v="1"/>
    <n v="2.5"/>
  </r>
  <r>
    <s v="Processed"/>
    <s v="VJ300205292"/>
    <x v="0"/>
    <x v="1"/>
    <s v="Keto Bar - Creamy Peanut Butter Chocolate"/>
    <s v="Food"/>
    <n v="15162501934"/>
    <s v="Wednesday, May 25, 2022"/>
    <s v="Credit"/>
    <n v="139"/>
    <n v="2"/>
    <n v="1"/>
    <n v="139"/>
    <n v="2"/>
    <n v="1"/>
    <n v="2"/>
    <n v="2"/>
    <d v="2022-05-25T00:00:00"/>
    <x v="110"/>
    <x v="1"/>
    <x v="1"/>
    <b v="1"/>
    <n v="2"/>
  </r>
  <r>
    <s v="Processed"/>
    <s v="VJ300205292"/>
    <x v="0"/>
    <x v="1"/>
    <s v="Pop Corners - White Cheddar"/>
    <s v="Food"/>
    <n v="15163341897"/>
    <s v="Wednesday, May 25, 2022"/>
    <s v="Cash"/>
    <n v="114"/>
    <n v="1.5"/>
    <n v="1"/>
    <n v="114"/>
    <n v="1.5"/>
    <n v="1"/>
    <n v="1.5"/>
    <n v="1.5"/>
    <d v="2022-05-25T00:00:00"/>
    <x v="123"/>
    <x v="1"/>
    <x v="1"/>
    <b v="1"/>
    <n v="1.5"/>
  </r>
  <r>
    <s v="Processed"/>
    <s v="VJ300320609"/>
    <x v="2"/>
    <x v="3"/>
    <s v="Coca Cola - Zero Sugar"/>
    <s v="Carbonated"/>
    <n v="15163469179"/>
    <s v="Wednesday, May 25, 2022"/>
    <s v="Cash"/>
    <n v="142"/>
    <n v="1.5"/>
    <n v="1"/>
    <n v="142"/>
    <n v="1.5"/>
    <n v="1"/>
    <n v="1.5"/>
    <n v="1.5"/>
    <d v="2022-05-25T00:00:00"/>
    <x v="44"/>
    <x v="0"/>
    <x v="0"/>
    <b v="1"/>
    <n v="1.5"/>
  </r>
  <r>
    <s v="Processed"/>
    <s v="VJ300320609"/>
    <x v="2"/>
    <x v="3"/>
    <s v="Coca Cola - Zero Sugar"/>
    <s v="Carbonated"/>
    <n v="15163473132"/>
    <s v="Wednesday, May 25, 2022"/>
    <s v="Cash"/>
    <n v="142"/>
    <n v="1.5"/>
    <n v="1"/>
    <n v="142"/>
    <n v="1.5"/>
    <n v="1"/>
    <n v="1.5"/>
    <n v="1.5"/>
    <d v="2022-05-25T00:00:00"/>
    <x v="44"/>
    <x v="0"/>
    <x v="0"/>
    <b v="1"/>
    <n v="1.5"/>
  </r>
  <r>
    <s v="Processed"/>
    <s v="VJ300320609"/>
    <x v="2"/>
    <x v="3"/>
    <s v="Coca Cola - Zero Sugar"/>
    <s v="Carbonated"/>
    <n v="15163481365"/>
    <s v="Wednesday, May 25, 2022"/>
    <s v="Cash"/>
    <n v="142"/>
    <n v="1.5"/>
    <n v="1"/>
    <n v="142"/>
    <n v="1.5"/>
    <n v="1"/>
    <n v="1.5"/>
    <n v="1.5"/>
    <d v="2022-05-25T00:00:00"/>
    <x v="44"/>
    <x v="0"/>
    <x v="0"/>
    <b v="1"/>
    <n v="1.5"/>
  </r>
  <r>
    <s v="Processed"/>
    <s v="VJ300205292"/>
    <x v="0"/>
    <x v="1"/>
    <s v="Takis - Hot Chilli Pepper &amp; Lime"/>
    <s v="Food"/>
    <n v="15163665621"/>
    <s v="Wednesday, May 25, 2022"/>
    <s v="Cash"/>
    <n v="124"/>
    <n v="1.5"/>
    <n v="1"/>
    <n v="124"/>
    <n v="1.5"/>
    <n v="1"/>
    <n v="1.5"/>
    <n v="1.5"/>
    <d v="2022-05-25T00:00:00"/>
    <x v="1"/>
    <x v="1"/>
    <x v="1"/>
    <b v="1"/>
    <n v="1.5"/>
  </r>
  <r>
    <s v="Processed"/>
    <s v="VJ300320609"/>
    <x v="2"/>
    <x v="3"/>
    <s v="Cheetos - Fleming Hot Crunchy"/>
    <s v="Food"/>
    <n v="15163715181"/>
    <s v="Wednesday, May 25, 2022"/>
    <s v="Cash"/>
    <n v="114"/>
    <n v="2"/>
    <n v="1"/>
    <n v="114"/>
    <n v="2"/>
    <n v="1"/>
    <n v="2"/>
    <n v="2"/>
    <d v="2022-05-25T00:00:00"/>
    <x v="16"/>
    <x v="1"/>
    <x v="1"/>
    <b v="1"/>
    <n v="2"/>
  </r>
  <r>
    <s v="Processed"/>
    <s v="VJ300320611"/>
    <x v="0"/>
    <x v="0"/>
    <s v="Pop Corners - Sweet &amp; Salty Kettle"/>
    <s v="Food"/>
    <n v="15164252347"/>
    <s v="Wednesday, May 25, 2022"/>
    <s v="Cash"/>
    <n v="112"/>
    <n v="1.5"/>
    <n v="1"/>
    <n v="112"/>
    <n v="1.5"/>
    <n v="1"/>
    <n v="1.5"/>
    <n v="1.5"/>
    <d v="2022-05-25T00:00:00"/>
    <x v="141"/>
    <x v="1"/>
    <x v="1"/>
    <b v="1"/>
    <n v="1.5"/>
  </r>
  <r>
    <s v="Processed"/>
    <s v="VJ300320609"/>
    <x v="2"/>
    <x v="3"/>
    <s v="Ritz Bits Cheese"/>
    <s v="Food"/>
    <n v="15164542179"/>
    <s v="Wednesday, May 25, 2022"/>
    <s v="Credit"/>
    <n v="120"/>
    <n v="1.5"/>
    <n v="1"/>
    <n v="120"/>
    <n v="1.5"/>
    <n v="1"/>
    <n v="1.5"/>
    <n v="1.5"/>
    <d v="2022-05-25T00:00:00"/>
    <x v="47"/>
    <x v="1"/>
    <x v="1"/>
    <b v="1"/>
    <n v="1.5"/>
  </r>
  <r>
    <s v="Processed"/>
    <s v="VJ300320609"/>
    <x v="2"/>
    <x v="3"/>
    <s v="Coca Cola - Zero Sugar"/>
    <s v="Carbonated"/>
    <n v="15164624191"/>
    <s v="Wednesday, May 25, 2022"/>
    <s v="Cash"/>
    <n v="142"/>
    <n v="1.5"/>
    <n v="1"/>
    <n v="142"/>
    <n v="1.5"/>
    <n v="1"/>
    <n v="1.5"/>
    <n v="1.5"/>
    <d v="2022-05-25T00:00:00"/>
    <x v="44"/>
    <x v="0"/>
    <x v="0"/>
    <b v="1"/>
    <n v="1.5"/>
  </r>
  <r>
    <s v="Processed"/>
    <s v="VJ300320609"/>
    <x v="2"/>
    <x v="3"/>
    <s v="Red Bull - Original"/>
    <s v="Carbonated"/>
    <n v="15164651795"/>
    <s v="Wednesday, May 25, 2022"/>
    <s v="Cash"/>
    <n v="148"/>
    <n v="3.5"/>
    <n v="1"/>
    <n v="148"/>
    <n v="3.5"/>
    <n v="1"/>
    <n v="3.5"/>
    <n v="3.5"/>
    <d v="2022-05-25T00:00:00"/>
    <x v="45"/>
    <x v="0"/>
    <x v="0"/>
    <b v="1"/>
    <n v="3.5"/>
  </r>
  <r>
    <s v="Processed"/>
    <s v="VJ300320609"/>
    <x v="2"/>
    <x v="3"/>
    <s v="KitKat - Crisp Wafers"/>
    <s v="Food"/>
    <n v="15164673164"/>
    <s v="Wednesday, May 25, 2022"/>
    <s v="Cash"/>
    <n v="138"/>
    <n v="2.5"/>
    <n v="1"/>
    <n v="138"/>
    <n v="2.5"/>
    <n v="1"/>
    <n v="2.5"/>
    <n v="2.5"/>
    <d v="2022-05-25T00:00:00"/>
    <x v="10"/>
    <x v="1"/>
    <x v="1"/>
    <b v="1"/>
    <n v="2.5"/>
  </r>
  <r>
    <s v="Processed"/>
    <s v="VJ300320609"/>
    <x v="2"/>
    <x v="3"/>
    <s v="KitKat - Crisp Wafers"/>
    <s v="Food"/>
    <n v="15164673048"/>
    <s v="Wednesday, May 25, 2022"/>
    <s v="Cash"/>
    <n v="138"/>
    <n v="2.5"/>
    <n v="1"/>
    <n v="138"/>
    <n v="2.5"/>
    <n v="1"/>
    <n v="2.5"/>
    <n v="2.5"/>
    <d v="2022-05-25T00:00:00"/>
    <x v="10"/>
    <x v="1"/>
    <x v="1"/>
    <b v="1"/>
    <n v="2.5"/>
  </r>
  <r>
    <s v="Processed"/>
    <s v="VJ300320609"/>
    <x v="2"/>
    <x v="3"/>
    <s v="Coca Cola - Zero Sugar"/>
    <s v="Carbonated"/>
    <n v="15165002256"/>
    <s v="Thursday, May 26, 2022"/>
    <s v="Cash"/>
    <n v="142"/>
    <n v="1.5"/>
    <n v="1"/>
    <n v="142"/>
    <n v="1.5"/>
    <n v="1"/>
    <n v="1.5"/>
    <n v="1.5"/>
    <d v="2022-05-25T00:00:00"/>
    <x v="44"/>
    <x v="0"/>
    <x v="0"/>
    <b v="1"/>
    <n v="1.5"/>
  </r>
  <r>
    <s v="Processed"/>
    <s v="VJ300320609"/>
    <x v="2"/>
    <x v="3"/>
    <s v="KitKat - Crisp Wafers"/>
    <s v="Food"/>
    <n v="15165323498"/>
    <s v="Thursday, May 26, 2022"/>
    <s v="Credit"/>
    <n v="134"/>
    <n v="2"/>
    <n v="1"/>
    <n v="134"/>
    <n v="2"/>
    <n v="1"/>
    <n v="2"/>
    <n v="2"/>
    <d v="2022-05-26T00:00:00"/>
    <x v="10"/>
    <x v="1"/>
    <x v="1"/>
    <b v="1"/>
    <n v="2"/>
  </r>
  <r>
    <s v="Processed"/>
    <s v="VJ300320692"/>
    <x v="3"/>
    <x v="4"/>
    <s v="Bai Antioxidant - Tanzania Lemon Super Tea"/>
    <s v="Non Carbonated"/>
    <n v="15166381621"/>
    <s v="Thursday, May 26, 2022"/>
    <s v="Credit"/>
    <n v="145"/>
    <n v="2.75"/>
    <n v="1"/>
    <n v="145"/>
    <n v="2.75"/>
    <n v="1"/>
    <n v="2.75"/>
    <n v="2.75"/>
    <d v="2022-05-26T00:00:00"/>
    <x v="120"/>
    <x v="2"/>
    <x v="2"/>
    <b v="1"/>
    <n v="2.75"/>
  </r>
  <r>
    <s v="Processed"/>
    <s v="VJ300320692"/>
    <x v="3"/>
    <x v="4"/>
    <s v="Iberia Coconut Water"/>
    <s v="Non Carbonated"/>
    <n v="15167158826"/>
    <s v="Thursday, May 26, 2022"/>
    <s v="Credit"/>
    <n v="140"/>
    <n v="2"/>
    <n v="1"/>
    <n v="140"/>
    <n v="2"/>
    <n v="1"/>
    <n v="2"/>
    <n v="2"/>
    <d v="2022-05-26T00:00:00"/>
    <x v="93"/>
    <x v="2"/>
    <x v="2"/>
    <b v="1"/>
    <n v="2"/>
  </r>
  <r>
    <s v="Processed"/>
    <s v="VJ300320611"/>
    <x v="0"/>
    <x v="0"/>
    <s v="Monster Energy Original"/>
    <s v="Carbonated"/>
    <n v="15167378188"/>
    <s v="Thursday, May 26, 2022"/>
    <s v="Credit"/>
    <n v="146"/>
    <n v="3"/>
    <n v="1"/>
    <n v="146"/>
    <n v="3"/>
    <n v="1"/>
    <n v="3"/>
    <n v="3"/>
    <d v="2022-05-26T00:00:00"/>
    <x v="5"/>
    <x v="0"/>
    <x v="0"/>
    <b v="1"/>
    <n v="3"/>
  </r>
  <r>
    <s v="Processed"/>
    <s v="VJ300320692"/>
    <x v="3"/>
    <x v="4"/>
    <s v="Starbucks Doubleshot Energy - Mocha"/>
    <s v="Non Carbonated"/>
    <n v="15167531884"/>
    <s v="Thursday, May 26, 2022"/>
    <s v="Credit"/>
    <n v="146"/>
    <n v="3.5"/>
    <n v="1"/>
    <n v="146"/>
    <n v="3.5"/>
    <n v="1"/>
    <n v="3.5"/>
    <n v="3.5"/>
    <d v="2022-05-26T00:00:00"/>
    <x v="88"/>
    <x v="2"/>
    <x v="2"/>
    <b v="1"/>
    <n v="3.5"/>
  </r>
  <r>
    <s v="Processed"/>
    <s v="VJ300320692"/>
    <x v="3"/>
    <x v="4"/>
    <s v="Wonderful Pistachios - Variety"/>
    <s v="Food"/>
    <n v="15167752018"/>
    <s v="Thursday, May 26, 2022"/>
    <s v="Credit"/>
    <n v="134"/>
    <n v="2"/>
    <n v="1"/>
    <n v="134"/>
    <n v="2"/>
    <n v="1"/>
    <n v="2"/>
    <n v="4.5"/>
    <d v="2022-05-26T00:00:00"/>
    <x v="11"/>
    <x v="1"/>
    <x v="1"/>
    <b v="1"/>
    <n v="2"/>
  </r>
  <r>
    <s v="Processed"/>
    <s v="VJ300320692"/>
    <x v="3"/>
    <x v="4"/>
    <s v="Seapoint Farms Dry Roasted Edamame - Wasabi"/>
    <s v="Food"/>
    <n v="15167752018"/>
    <s v="Thursday, May 26, 2022"/>
    <s v="Credit"/>
    <n v="133"/>
    <n v="2.5"/>
    <n v="1"/>
    <n v="133"/>
    <n v="2.5"/>
    <n v="1"/>
    <n v="2.5"/>
    <n v="4.5"/>
    <d v="2022-05-26T00:00:00"/>
    <x v="6"/>
    <x v="1"/>
    <x v="1"/>
    <b v="1"/>
    <n v="2.5"/>
  </r>
  <r>
    <s v="Processed"/>
    <s v="VJ300320692"/>
    <x v="3"/>
    <x v="4"/>
    <s v="Snapple Diet Tea - Lemon"/>
    <s v="Non Carbonated"/>
    <n v="15167731825"/>
    <s v="Thursday, May 26, 2022"/>
    <s v="Credit"/>
    <n v="143"/>
    <n v="2.5"/>
    <n v="1"/>
    <n v="143"/>
    <n v="2.5"/>
    <n v="1"/>
    <n v="2.5"/>
    <n v="2.5"/>
    <d v="2022-05-26T00:00:00"/>
    <x v="7"/>
    <x v="2"/>
    <x v="2"/>
    <b v="1"/>
    <n v="2.5"/>
  </r>
  <r>
    <s v="Processed"/>
    <s v="VJ300320686"/>
    <x v="1"/>
    <x v="2"/>
    <s v="Coca Cola - Zero Sugar"/>
    <s v="Carbonated"/>
    <n v="15167854689"/>
    <s v="Thursday, May 26, 2022"/>
    <s v="Cash"/>
    <n v="141"/>
    <n v="1.5"/>
    <n v="1"/>
    <n v="141"/>
    <n v="1.5"/>
    <n v="1"/>
    <n v="1.5"/>
    <n v="1.5"/>
    <d v="2022-05-26T00:00:00"/>
    <x v="44"/>
    <x v="0"/>
    <x v="0"/>
    <b v="1"/>
    <n v="1.5"/>
  </r>
  <r>
    <s v="Processed"/>
    <s v="VJ300320692"/>
    <x v="3"/>
    <x v="4"/>
    <s v="Poland Springs Water"/>
    <s v="Water"/>
    <n v="15167911916"/>
    <s v="Thursday, May 26, 2022"/>
    <s v="Cash"/>
    <n v="144"/>
    <n v="1.5"/>
    <n v="1"/>
    <n v="144"/>
    <n v="1.5"/>
    <n v="1"/>
    <n v="1.5"/>
    <n v="1.5"/>
    <d v="2022-05-26T00:00:00"/>
    <x v="29"/>
    <x v="3"/>
    <x v="3"/>
    <b v="1"/>
    <n v="1.5"/>
  </r>
  <r>
    <s v="Processed"/>
    <s v="VJ300320609"/>
    <x v="2"/>
    <x v="3"/>
    <s v="Coca Cola - Zero Sugar"/>
    <s v="Carbonated"/>
    <n v="15168324161"/>
    <s v="Thursday, May 26, 2022"/>
    <s v="Cash"/>
    <n v="142"/>
    <n v="1.5"/>
    <n v="1"/>
    <n v="142"/>
    <n v="1.5"/>
    <n v="1"/>
    <n v="1.5"/>
    <n v="1.5"/>
    <d v="2022-05-26T00:00:00"/>
    <x v="44"/>
    <x v="0"/>
    <x v="0"/>
    <b v="1"/>
    <n v="1.5"/>
  </r>
  <r>
    <s v="Processed"/>
    <s v="VJ300320609"/>
    <x v="2"/>
    <x v="3"/>
    <s v="Nutri Grain Apple Cinnamon"/>
    <s v="Food"/>
    <n v="15168325454"/>
    <s v="Thursday, May 26, 2022"/>
    <s v="Cash"/>
    <n v="137"/>
    <n v="1.5"/>
    <n v="1"/>
    <n v="137"/>
    <n v="1.5"/>
    <n v="1"/>
    <n v="1.5"/>
    <n v="1.5"/>
    <d v="2022-05-26T00:00:00"/>
    <x v="125"/>
    <x v="1"/>
    <x v="1"/>
    <b v="1"/>
    <n v="1.5"/>
  </r>
  <r>
    <s v="Processed"/>
    <s v="VJ300320609"/>
    <x v="2"/>
    <x v="3"/>
    <s v="Monster Energy Original"/>
    <s v="Carbonated"/>
    <n v="15168336217"/>
    <s v="Thursday, May 26, 2022"/>
    <s v="Cash"/>
    <n v="146"/>
    <n v="3"/>
    <n v="1"/>
    <n v="146"/>
    <n v="3"/>
    <n v="1"/>
    <n v="3"/>
    <n v="3"/>
    <d v="2022-05-26T00:00:00"/>
    <x v="5"/>
    <x v="0"/>
    <x v="0"/>
    <b v="1"/>
    <n v="3"/>
  </r>
  <r>
    <s v="Processed"/>
    <s v="VJ300320692"/>
    <x v="3"/>
    <x v="4"/>
    <s v="Coca Cola - Zero Sugar"/>
    <s v="Carbonated"/>
    <n v="15168406284"/>
    <s v="Thursday, May 26, 2022"/>
    <s v="Credit"/>
    <n v="142"/>
    <n v="1.5"/>
    <n v="1"/>
    <n v="142"/>
    <n v="1.5"/>
    <n v="1"/>
    <n v="1.5"/>
    <n v="1.5"/>
    <d v="2022-05-26T00:00:00"/>
    <x v="44"/>
    <x v="0"/>
    <x v="0"/>
    <b v="1"/>
    <n v="1.5"/>
  </r>
  <r>
    <s v="Processed"/>
    <s v="VJ300320692"/>
    <x v="3"/>
    <x v="4"/>
    <s v="Goldfish Baked - Cheddar"/>
    <s v="Food"/>
    <n v="15168555434"/>
    <s v="Thursday, May 26, 2022"/>
    <s v="Cash"/>
    <n v="122"/>
    <n v="1.25"/>
    <n v="1"/>
    <n v="122"/>
    <n v="1.25"/>
    <n v="1"/>
    <n v="1.25"/>
    <n v="1.25"/>
    <d v="2022-05-26T00:00:00"/>
    <x v="139"/>
    <x v="1"/>
    <x v="1"/>
    <b v="1"/>
    <n v="1.25"/>
  </r>
  <r>
    <s v="Processed"/>
    <s v="VJ300320692"/>
    <x v="3"/>
    <x v="4"/>
    <s v="Seapoint Farms Dry Roasted Edamame - Wasabi"/>
    <s v="Food"/>
    <n v="15168561907"/>
    <s v="Thursday, May 26, 2022"/>
    <s v="Cash"/>
    <n v="133"/>
    <n v="2.5"/>
    <n v="1"/>
    <n v="133"/>
    <n v="2.5"/>
    <n v="1"/>
    <n v="2.5"/>
    <n v="2.5"/>
    <d v="2022-05-26T00:00:00"/>
    <x v="6"/>
    <x v="1"/>
    <x v="1"/>
    <b v="1"/>
    <n v="2.5"/>
  </r>
  <r>
    <s v="Processed"/>
    <s v="VJ300320692"/>
    <x v="3"/>
    <x v="4"/>
    <s v="Poland Springs Water"/>
    <s v="Water"/>
    <n v="15168565667"/>
    <s v="Thursday, May 26, 2022"/>
    <s v="Cash"/>
    <n v="144"/>
    <n v="1.5"/>
    <n v="1"/>
    <n v="144"/>
    <n v="1.5"/>
    <n v="1"/>
    <n v="1.5"/>
    <n v="1.5"/>
    <d v="2022-05-26T00:00:00"/>
    <x v="29"/>
    <x v="3"/>
    <x v="3"/>
    <b v="1"/>
    <n v="1.5"/>
  </r>
  <r>
    <s v="Processed"/>
    <s v="VJ300320609"/>
    <x v="2"/>
    <x v="3"/>
    <s v="Coca Cola - Zero Sugar"/>
    <s v="Carbonated"/>
    <n v="15168657133"/>
    <s v="Thursday, May 26, 2022"/>
    <s v="Cash"/>
    <n v="142"/>
    <n v="1.5"/>
    <n v="1"/>
    <n v="142"/>
    <n v="1.5"/>
    <n v="1"/>
    <n v="1.5"/>
    <n v="1.5"/>
    <d v="2022-05-26T00:00:00"/>
    <x v="44"/>
    <x v="0"/>
    <x v="0"/>
    <b v="1"/>
    <n v="1.5"/>
  </r>
  <r>
    <s v="Processed"/>
    <s v="VJ300320692"/>
    <x v="3"/>
    <x v="4"/>
    <s v="Mini Chips Ahoy - Go Paks"/>
    <m/>
    <n v="15168801241"/>
    <s v="Thursday, May 26, 2022"/>
    <s v="Cash"/>
    <n v="161"/>
    <n v="4"/>
    <n v="1"/>
    <n v="161"/>
    <n v="4"/>
    <n v="1"/>
    <n v="4"/>
    <n v="4"/>
    <d v="2022-05-26T00:00:00"/>
    <x v="142"/>
    <x v="4"/>
    <x v="1"/>
    <b v="1"/>
    <n v="4"/>
  </r>
  <r>
    <s v="Processed"/>
    <s v="VJ300320611"/>
    <x v="0"/>
    <x v="0"/>
    <s v="Vitamin Water - XXX Acai BB Pomegranate"/>
    <s v="Water"/>
    <n v="15168849967"/>
    <s v="Thursday, May 26, 2022"/>
    <s v="Credit"/>
    <n v="147"/>
    <n v="2.75"/>
    <n v="1"/>
    <n v="147"/>
    <n v="2.75"/>
    <n v="1"/>
    <n v="2.75"/>
    <n v="2.75"/>
    <d v="2022-05-26T00:00:00"/>
    <x v="15"/>
    <x v="3"/>
    <x v="3"/>
    <b v="1"/>
    <n v="2.75"/>
  </r>
  <r>
    <s v="Processed"/>
    <s v="VJ300320692"/>
    <x v="3"/>
    <x v="4"/>
    <s v="Iberia Coconut Water"/>
    <s v="Non Carbonated"/>
    <n v="15168878486"/>
    <s v="Thursday, May 26, 2022"/>
    <s v="Cash"/>
    <n v="140"/>
    <n v="2"/>
    <n v="1"/>
    <n v="140"/>
    <n v="2"/>
    <n v="1"/>
    <n v="2"/>
    <n v="2"/>
    <d v="2022-05-26T00:00:00"/>
    <x v="93"/>
    <x v="2"/>
    <x v="2"/>
    <b v="1"/>
    <n v="2"/>
  </r>
  <r>
    <s v="Processed"/>
    <s v="VJ300320692"/>
    <x v="3"/>
    <x v="4"/>
    <s v="Kinder - Bueno - Crispy Creamy Chocolate"/>
    <s v="Food"/>
    <n v="15168881479"/>
    <s v="Thursday, May 26, 2022"/>
    <s v="Cash"/>
    <n v="135"/>
    <n v="2"/>
    <n v="1"/>
    <n v="135"/>
    <n v="2"/>
    <n v="1"/>
    <n v="2"/>
    <n v="2"/>
    <d v="2022-05-26T00:00:00"/>
    <x v="78"/>
    <x v="1"/>
    <x v="1"/>
    <b v="1"/>
    <n v="2"/>
  </r>
  <r>
    <s v="Processed"/>
    <s v="VJ300320692"/>
    <x v="3"/>
    <x v="4"/>
    <s v="Iberia Coconut Water"/>
    <s v="Non Carbonated"/>
    <n v="15168884613"/>
    <s v="Thursday, May 26, 2022"/>
    <s v="Cash"/>
    <n v="140"/>
    <n v="2"/>
    <n v="1"/>
    <n v="140"/>
    <n v="2"/>
    <n v="1"/>
    <n v="2"/>
    <n v="2"/>
    <d v="2022-05-26T00:00:00"/>
    <x v="93"/>
    <x v="2"/>
    <x v="2"/>
    <b v="1"/>
    <n v="2"/>
  </r>
  <r>
    <s v="Processed"/>
    <s v="VJ300320692"/>
    <x v="3"/>
    <x v="4"/>
    <s v="Iberia Coconut Water"/>
    <s v="Non Carbonated"/>
    <n v="15168889528"/>
    <s v="Thursday, May 26, 2022"/>
    <s v="Cash"/>
    <n v="140"/>
    <n v="2"/>
    <n v="1"/>
    <n v="140"/>
    <n v="2"/>
    <n v="1"/>
    <n v="2"/>
    <n v="2"/>
    <d v="2022-05-26T00:00:00"/>
    <x v="93"/>
    <x v="2"/>
    <x v="2"/>
    <b v="1"/>
    <n v="2"/>
  </r>
  <r>
    <s v="Processed"/>
    <s v="VJ300205292"/>
    <x v="0"/>
    <x v="1"/>
    <s v="Coca Cola - Zero Sugar"/>
    <s v="Carbonated"/>
    <n v="15169255724"/>
    <s v="Thursday, May 26, 2022"/>
    <s v="Cash"/>
    <n v="140"/>
    <n v="1.5"/>
    <n v="1"/>
    <n v="140"/>
    <n v="1.5"/>
    <n v="1"/>
    <n v="1.5"/>
    <n v="1.5"/>
    <d v="2022-05-26T00:00:00"/>
    <x v="44"/>
    <x v="0"/>
    <x v="0"/>
    <b v="1"/>
    <n v="1.5"/>
  </r>
  <r>
    <s v="Processed"/>
    <s v="VJ300320609"/>
    <x v="2"/>
    <x v="3"/>
    <s v="Snapple Diet Tea - Peach Tea"/>
    <s v="Non Carbonated"/>
    <n v="15169350669"/>
    <s v="Thursday, May 26, 2022"/>
    <s v="Cash"/>
    <n v="145"/>
    <n v="2.5"/>
    <n v="1"/>
    <n v="145"/>
    <n v="2.5"/>
    <n v="1"/>
    <n v="2.5"/>
    <n v="2.5"/>
    <d v="2022-05-26T00:00:00"/>
    <x v="37"/>
    <x v="2"/>
    <x v="2"/>
    <b v="1"/>
    <n v="2.5"/>
  </r>
  <r>
    <s v="Processed"/>
    <s v="VJ300205292"/>
    <x v="0"/>
    <x v="1"/>
    <s v="Coca Cola - Zero Sugar"/>
    <s v="Carbonated"/>
    <n v="15169917356"/>
    <s v="Thursday, May 26, 2022"/>
    <s v="Cash"/>
    <n v="140"/>
    <n v="1.5"/>
    <n v="1"/>
    <n v="140"/>
    <n v="1.5"/>
    <n v="1"/>
    <n v="1.5"/>
    <n v="1.5"/>
    <d v="2022-05-26T00:00:00"/>
    <x v="44"/>
    <x v="0"/>
    <x v="0"/>
    <b v="1"/>
    <n v="1.5"/>
  </r>
  <r>
    <s v="Processed"/>
    <s v="VJ300320692"/>
    <x v="3"/>
    <x v="4"/>
    <s v="Snapple Diet Tea - Lemon"/>
    <s v="Non Carbonated"/>
    <n v="15171311216"/>
    <s v="Friday, May 27, 2022"/>
    <s v="Cash"/>
    <n v="143"/>
    <n v="2.5"/>
    <n v="1"/>
    <n v="143"/>
    <n v="2.5"/>
    <n v="1"/>
    <n v="2.5"/>
    <n v="2.5"/>
    <d v="2022-05-27T00:00:00"/>
    <x v="7"/>
    <x v="2"/>
    <x v="2"/>
    <b v="1"/>
    <n v="2.5"/>
  </r>
  <r>
    <s v="Processed"/>
    <s v="VJ300320692"/>
    <x v="3"/>
    <x v="4"/>
    <s v="Lenny &amp; Larrys - Chocolate Chip"/>
    <s v="Food"/>
    <n v="15171556090"/>
    <s v="Friday, May 27, 2022"/>
    <s v="Cash"/>
    <n v="158"/>
    <n v="2"/>
    <n v="1"/>
    <n v="158"/>
    <n v="2"/>
    <n v="1"/>
    <n v="2"/>
    <n v="2"/>
    <d v="2022-05-27T00:00:00"/>
    <x v="134"/>
    <x v="1"/>
    <x v="1"/>
    <b v="1"/>
    <n v="2"/>
  </r>
  <r>
    <s v="Processed"/>
    <s v="VJ300205292"/>
    <x v="0"/>
    <x v="1"/>
    <s v="Spindrift - Sparkling Water  Lime"/>
    <s v="Carbonated"/>
    <n v="15172157932"/>
    <s v="Friday, May 27, 2022"/>
    <s v="Credit"/>
    <n v="141"/>
    <n v="1.5"/>
    <n v="1"/>
    <n v="141"/>
    <n v="1.5"/>
    <n v="1"/>
    <n v="1.5"/>
    <n v="1.5"/>
    <d v="2022-05-27T00:00:00"/>
    <x v="12"/>
    <x v="0"/>
    <x v="0"/>
    <b v="1"/>
    <n v="1.5"/>
  </r>
  <r>
    <s v="Processed"/>
    <s v="VJ300320692"/>
    <x v="3"/>
    <x v="4"/>
    <s v="Starbucks Doubleshot Energy - Mocha"/>
    <s v="Non Carbonated"/>
    <n v="15172412394"/>
    <s v="Friday, May 27, 2022"/>
    <s v="Credit"/>
    <n v="146"/>
    <n v="3.5"/>
    <n v="1"/>
    <n v="146"/>
    <n v="3.5"/>
    <n v="1"/>
    <n v="3.5"/>
    <n v="3.5"/>
    <d v="2022-05-27T00:00:00"/>
    <x v="88"/>
    <x v="2"/>
    <x v="2"/>
    <b v="1"/>
    <n v="3.5"/>
  </r>
  <r>
    <s v="Processed"/>
    <s v="VJ300320692"/>
    <x v="3"/>
    <x v="4"/>
    <s v="Autumns Granola Bar - Cinnamon Almond"/>
    <s v="Food"/>
    <n v="15172419988"/>
    <s v="Friday, May 27, 2022"/>
    <s v="Credit"/>
    <n v="130"/>
    <n v="2"/>
    <n v="1"/>
    <n v="130"/>
    <n v="2"/>
    <n v="1"/>
    <n v="2"/>
    <n v="2"/>
    <d v="2022-05-27T00:00:00"/>
    <x v="99"/>
    <x v="1"/>
    <x v="1"/>
    <b v="1"/>
    <n v="2"/>
  </r>
  <r>
    <s v="Processed"/>
    <s v="VJ300320611"/>
    <x v="0"/>
    <x v="0"/>
    <s v="Spindrift - Sparkling Water - Pineapple"/>
    <s v="Carbonated"/>
    <n v="15172433309"/>
    <s v="Friday, May 27, 2022"/>
    <s v="Cash"/>
    <n v="142"/>
    <n v="1.5"/>
    <n v="1"/>
    <n v="142"/>
    <n v="1.5"/>
    <n v="1"/>
    <n v="1.5"/>
    <n v="1.5"/>
    <d v="2022-05-27T00:00:00"/>
    <x v="92"/>
    <x v="0"/>
    <x v="0"/>
    <b v="1"/>
    <n v="1.5"/>
  </r>
  <r>
    <s v="Processed"/>
    <s v="VJ300320609"/>
    <x v="2"/>
    <x v="3"/>
    <s v="Coca Cola - Zero Sugar"/>
    <s v="Carbonated"/>
    <n v="15172510287"/>
    <s v="Friday, May 27, 2022"/>
    <s v="Cash"/>
    <n v="142"/>
    <n v="1.5"/>
    <n v="1"/>
    <n v="142"/>
    <n v="1.5"/>
    <n v="1"/>
    <n v="1.5"/>
    <n v="1.5"/>
    <d v="2022-05-27T00:00:00"/>
    <x v="44"/>
    <x v="0"/>
    <x v="0"/>
    <b v="1"/>
    <n v="1.5"/>
  </r>
  <r>
    <s v="Processed"/>
    <s v="VJ300320609"/>
    <x v="2"/>
    <x v="3"/>
    <s v="Snapple Tea - Raspberry"/>
    <s v="Non Carbonated"/>
    <n v="15172672184"/>
    <s v="Friday, May 27, 2022"/>
    <s v="Credit"/>
    <n v="147"/>
    <n v="2.5"/>
    <n v="1"/>
    <n v="147"/>
    <n v="2.5"/>
    <n v="1"/>
    <n v="2.5"/>
    <n v="5"/>
    <d v="2022-05-27T00:00:00"/>
    <x v="81"/>
    <x v="2"/>
    <x v="2"/>
    <b v="1"/>
    <n v="2.5"/>
  </r>
  <r>
    <s v="Processed"/>
    <s v="VJ300320609"/>
    <x v="2"/>
    <x v="3"/>
    <s v="KitKat - Crisp Wafers"/>
    <s v="Food"/>
    <n v="15172672184"/>
    <s v="Friday, May 27, 2022"/>
    <s v="Credit"/>
    <n v="138"/>
    <n v="2.5"/>
    <n v="1"/>
    <n v="138"/>
    <n v="2.5"/>
    <n v="1"/>
    <n v="2.5"/>
    <n v="5"/>
    <d v="2022-05-27T00:00:00"/>
    <x v="10"/>
    <x v="1"/>
    <x v="1"/>
    <b v="1"/>
    <n v="2.5"/>
  </r>
  <r>
    <s v="Processed"/>
    <s v="VJ300320692"/>
    <x v="3"/>
    <x v="4"/>
    <s v="Pop Corners - Sea Salt"/>
    <s v="Food"/>
    <n v="15172706207"/>
    <s v="Friday, May 27, 2022"/>
    <s v="Credit"/>
    <n v="111"/>
    <n v="1.5"/>
    <n v="1"/>
    <n v="111"/>
    <n v="1.5"/>
    <n v="1"/>
    <n v="1.5"/>
    <n v="1.5"/>
    <d v="2022-05-27T00:00:00"/>
    <x v="117"/>
    <x v="1"/>
    <x v="1"/>
    <b v="1"/>
    <n v="1.5"/>
  </r>
  <r>
    <s v="Processed"/>
    <s v="VJ300320692"/>
    <x v="3"/>
    <x v="4"/>
    <s v="CheezIt - White Cheddar"/>
    <s v="Food"/>
    <n v="15172803716"/>
    <s v="Friday, May 27, 2022"/>
    <s v="Cash"/>
    <n v="124"/>
    <n v="1.25"/>
    <n v="1"/>
    <n v="124"/>
    <n v="1.25"/>
    <n v="1"/>
    <n v="1.25"/>
    <n v="1.25"/>
    <d v="2022-05-27T00:00:00"/>
    <x v="53"/>
    <x v="1"/>
    <x v="1"/>
    <b v="1"/>
    <n v="1.25"/>
  </r>
  <r>
    <s v="Processed"/>
    <s v="VJ300320692"/>
    <x v="3"/>
    <x v="4"/>
    <s v="SunChips Multigrain - Salsa"/>
    <s v="Food"/>
    <n v="15172877275"/>
    <s v="Friday, May 27, 2022"/>
    <s v="Cash"/>
    <n v="113"/>
    <n v="1.5"/>
    <n v="1"/>
    <n v="113"/>
    <n v="1.5"/>
    <n v="1"/>
    <n v="1.5"/>
    <n v="1.5"/>
    <d v="2022-05-27T00:00:00"/>
    <x v="27"/>
    <x v="1"/>
    <x v="1"/>
    <b v="1"/>
    <n v="1.5"/>
  </r>
  <r>
    <s v="Processed"/>
    <s v="VJ300320692"/>
    <x v="3"/>
    <x v="4"/>
    <s v="Oreo Mini - Go Paks"/>
    <m/>
    <n v="15173312543"/>
    <s v="Friday, May 27, 2022"/>
    <s v="Credit"/>
    <n v="152"/>
    <n v="4"/>
    <n v="1"/>
    <n v="152"/>
    <n v="4"/>
    <n v="1"/>
    <n v="4"/>
    <n v="4"/>
    <d v="2022-05-27T00:00:00"/>
    <x v="143"/>
    <x v="4"/>
    <x v="1"/>
    <b v="1"/>
    <n v="4"/>
  </r>
  <r>
    <s v="Processed"/>
    <s v="VJ300205292"/>
    <x v="0"/>
    <x v="1"/>
    <s v="Pop Corners - White Cheddar"/>
    <s v="Food"/>
    <n v="15173591726"/>
    <s v="Friday, May 27, 2022"/>
    <s v="Cash"/>
    <n v="114"/>
    <n v="1.5"/>
    <n v="1"/>
    <n v="114"/>
    <n v="1.5"/>
    <n v="1"/>
    <n v="1.5"/>
    <n v="1.5"/>
    <d v="2022-05-27T00:00:00"/>
    <x v="123"/>
    <x v="1"/>
    <x v="1"/>
    <b v="1"/>
    <n v="1.5"/>
  </r>
  <r>
    <s v="Processed"/>
    <s v="VJ300320692"/>
    <x v="3"/>
    <x v="4"/>
    <s v="Kinder - Bueno - Crispy Creamy Chocolate"/>
    <s v="Food"/>
    <n v="15173964061"/>
    <s v="Friday, May 27, 2022"/>
    <s v="Cash"/>
    <n v="135"/>
    <n v="2"/>
    <n v="1"/>
    <n v="135"/>
    <n v="2"/>
    <n v="1"/>
    <n v="2"/>
    <n v="2"/>
    <d v="2022-05-27T00:00:00"/>
    <x v="78"/>
    <x v="1"/>
    <x v="1"/>
    <b v="1"/>
    <n v="2"/>
  </r>
  <r>
    <s v="Processed"/>
    <s v="VJ300320692"/>
    <x v="3"/>
    <x v="4"/>
    <s v="Seapoint Farms Dry Roasted Edamame - Wasabi"/>
    <s v="Food"/>
    <n v="15173967211"/>
    <s v="Friday, May 27, 2022"/>
    <s v="Cash"/>
    <n v="133"/>
    <n v="2.5"/>
    <n v="1"/>
    <n v="133"/>
    <n v="2.5"/>
    <n v="1"/>
    <n v="2.5"/>
    <n v="2.5"/>
    <d v="2022-05-27T00:00:00"/>
    <x v="6"/>
    <x v="1"/>
    <x v="1"/>
    <b v="1"/>
    <n v="2.5"/>
  </r>
  <r>
    <s v="Processed"/>
    <s v="VJ300320611"/>
    <x v="0"/>
    <x v="0"/>
    <s v="Spindrift - Sparkling Water - Pineapple"/>
    <s v="Carbonated"/>
    <n v="15174224408"/>
    <s v="Friday, May 27, 2022"/>
    <s v="Cash"/>
    <n v="142"/>
    <n v="1.5"/>
    <n v="1"/>
    <n v="142"/>
    <n v="1.5"/>
    <n v="1"/>
    <n v="1.5"/>
    <n v="1.5"/>
    <d v="2022-05-27T00:00:00"/>
    <x v="92"/>
    <x v="0"/>
    <x v="0"/>
    <b v="1"/>
    <n v="1.5"/>
  </r>
  <r>
    <s v="Processed"/>
    <s v="VJ300320611"/>
    <x v="0"/>
    <x v="0"/>
    <s v="Bai Antioxidant - Molokai Coconut"/>
    <s v="Non Carbonated"/>
    <n v="15174225621"/>
    <s v="Friday, May 27, 2022"/>
    <s v="Cash"/>
    <n v="144"/>
    <n v="2.5"/>
    <n v="1"/>
    <n v="144"/>
    <n v="2.5"/>
    <n v="1"/>
    <n v="2.5"/>
    <n v="2.5"/>
    <d v="2022-05-27T00:00:00"/>
    <x v="40"/>
    <x v="2"/>
    <x v="2"/>
    <b v="1"/>
    <n v="2.5"/>
  </r>
  <r>
    <s v="Processed"/>
    <s v="VJ300205292"/>
    <x v="0"/>
    <x v="1"/>
    <s v="Pop Corners - White Cheddar"/>
    <s v="Food"/>
    <n v="15174282832"/>
    <s v="Friday, May 27, 2022"/>
    <s v="Cash"/>
    <n v="114"/>
    <n v="1.5"/>
    <n v="1"/>
    <n v="114"/>
    <n v="1.5"/>
    <n v="1"/>
    <n v="1.5"/>
    <n v="1.5"/>
    <d v="2022-05-27T00:00:00"/>
    <x v="123"/>
    <x v="1"/>
    <x v="1"/>
    <b v="1"/>
    <n v="1.5"/>
  </r>
  <r>
    <s v="Processed"/>
    <s v="VJ300320609"/>
    <x v="2"/>
    <x v="3"/>
    <s v="Ritz Bits Cheese"/>
    <s v="Food"/>
    <n v="15174561611"/>
    <s v="Friday, May 27, 2022"/>
    <s v="Credit"/>
    <n v="120"/>
    <n v="1.5"/>
    <n v="1"/>
    <n v="120"/>
    <n v="1.5"/>
    <n v="1"/>
    <n v="1.5"/>
    <n v="4.5"/>
    <d v="2022-05-27T00:00:00"/>
    <x v="47"/>
    <x v="1"/>
    <x v="1"/>
    <b v="1"/>
    <n v="1.5"/>
  </r>
  <r>
    <s v="Processed"/>
    <s v="VJ300320609"/>
    <x v="2"/>
    <x v="3"/>
    <s v="Monster Energy Original"/>
    <s v="Carbonated"/>
    <n v="15174561611"/>
    <s v="Friday, May 27, 2022"/>
    <s v="Credit"/>
    <n v="144"/>
    <n v="3"/>
    <n v="1"/>
    <n v="144"/>
    <n v="3"/>
    <n v="1"/>
    <n v="3"/>
    <n v="4.5"/>
    <d v="2022-05-27T00:00:00"/>
    <x v="5"/>
    <x v="0"/>
    <x v="0"/>
    <b v="1"/>
    <n v="3"/>
  </r>
  <r>
    <s v="Processed"/>
    <s v="VJ300320609"/>
    <x v="2"/>
    <x v="3"/>
    <s v="Cheetos - Fleming Hot Crunchy"/>
    <s v="Food"/>
    <n v="15175233714"/>
    <s v="Saturday, May 28, 2022"/>
    <s v="Cash"/>
    <n v="114"/>
    <n v="2"/>
    <n v="1"/>
    <n v="114"/>
    <n v="2"/>
    <n v="1"/>
    <n v="2"/>
    <n v="2"/>
    <d v="2022-05-27T00:00:00"/>
    <x v="16"/>
    <x v="1"/>
    <x v="1"/>
    <b v="1"/>
    <n v="2"/>
  </r>
  <r>
    <s v="Processed"/>
    <s v="VJ300320609"/>
    <x v="2"/>
    <x v="3"/>
    <s v="Monster Energy Original"/>
    <s v="Carbonated"/>
    <n v="15175235899"/>
    <s v="Saturday, May 28, 2022"/>
    <s v="Cash"/>
    <n v="144"/>
    <n v="3"/>
    <n v="1"/>
    <n v="144"/>
    <n v="3"/>
    <n v="1"/>
    <n v="3"/>
    <n v="3"/>
    <d v="2022-05-27T00:00:00"/>
    <x v="5"/>
    <x v="0"/>
    <x v="0"/>
    <b v="1"/>
    <n v="3"/>
  </r>
  <r>
    <s v="Processed"/>
    <s v="VJ300320609"/>
    <x v="2"/>
    <x v="3"/>
    <s v="Coca Cola - Zero Sugar"/>
    <s v="Carbonated"/>
    <n v="15175518878"/>
    <s v="Saturday, May 28, 2022"/>
    <s v="Cash"/>
    <n v="142"/>
    <n v="1.5"/>
    <n v="1"/>
    <n v="142"/>
    <n v="1.5"/>
    <n v="1"/>
    <n v="1.5"/>
    <n v="1.5"/>
    <d v="2022-05-28T00:00:00"/>
    <x v="44"/>
    <x v="0"/>
    <x v="0"/>
    <b v="1"/>
    <n v="1.5"/>
  </r>
  <r>
    <s v="Processed"/>
    <s v="VJ300320609"/>
    <x v="2"/>
    <x v="3"/>
    <s v="Ritz Bits Cheese"/>
    <s v="Food"/>
    <n v="15175523671"/>
    <s v="Saturday, May 28, 2022"/>
    <s v="Cash"/>
    <n v="120"/>
    <n v="1.5"/>
    <n v="1"/>
    <n v="120"/>
    <n v="1.5"/>
    <n v="1"/>
    <n v="1.5"/>
    <n v="1.5"/>
    <d v="2022-05-28T00:00:00"/>
    <x v="47"/>
    <x v="1"/>
    <x v="1"/>
    <b v="1"/>
    <n v="1.5"/>
  </r>
  <r>
    <s v="Processed"/>
    <s v="VJ300320609"/>
    <x v="2"/>
    <x v="3"/>
    <s v="Snapple Diet Tea - Lemon"/>
    <s v="Non Carbonated"/>
    <n v="15175749654"/>
    <s v="Saturday, May 28, 2022"/>
    <s v="Cash"/>
    <n v="143"/>
    <n v="2.5"/>
    <n v="1"/>
    <n v="143"/>
    <n v="2.5"/>
    <n v="1"/>
    <n v="2.5"/>
    <n v="2.5"/>
    <d v="2022-05-28T00:00:00"/>
    <x v="7"/>
    <x v="2"/>
    <x v="2"/>
    <b v="1"/>
    <n v="2.5"/>
  </r>
  <r>
    <s v="Processed"/>
    <s v="VJ300320692"/>
    <x v="3"/>
    <x v="4"/>
    <s v="Takis - Hot Chilli Pepper &amp; Lime"/>
    <s v="Food"/>
    <n v="15175932987"/>
    <s v="Saturday, May 28, 2022"/>
    <s v="Credit"/>
    <n v="114"/>
    <n v="1.5"/>
    <n v="1"/>
    <n v="114"/>
    <n v="1.5"/>
    <n v="1"/>
    <n v="1.5"/>
    <n v="1.5"/>
    <d v="2022-05-28T00:00:00"/>
    <x v="1"/>
    <x v="1"/>
    <x v="1"/>
    <b v="1"/>
    <n v="1.5"/>
  </r>
  <r>
    <s v="Processed"/>
    <s v="VJ300320692"/>
    <x v="3"/>
    <x v="4"/>
    <s v="Takis - Hot Chilli Pepper &amp; Lime"/>
    <s v="Food"/>
    <n v="15175935719"/>
    <s v="Saturday, May 28, 2022"/>
    <s v="Credit"/>
    <n v="114"/>
    <n v="1.5"/>
    <n v="1"/>
    <n v="114"/>
    <n v="1.5"/>
    <n v="1"/>
    <n v="1.5"/>
    <n v="1.5"/>
    <d v="2022-05-28T00:00:00"/>
    <x v="1"/>
    <x v="1"/>
    <x v="1"/>
    <b v="1"/>
    <n v="1.5"/>
  </r>
  <r>
    <s v="Processed"/>
    <s v="VJ300320692"/>
    <x v="3"/>
    <x v="4"/>
    <s v="Mini Chips Ahoy - Go Paks"/>
    <m/>
    <n v="15175937576"/>
    <s v="Saturday, May 28, 2022"/>
    <s v="Credit"/>
    <n v="151"/>
    <n v="4"/>
    <n v="1"/>
    <n v="151"/>
    <n v="4"/>
    <n v="1"/>
    <n v="4"/>
    <n v="4"/>
    <d v="2022-05-28T00:00:00"/>
    <x v="142"/>
    <x v="4"/>
    <x v="1"/>
    <b v="1"/>
    <n v="4"/>
  </r>
  <r>
    <s v="Processed"/>
    <s v="VJ300320692"/>
    <x v="3"/>
    <x v="4"/>
    <s v="Red Bull - Energy Drink - Sugar Free"/>
    <s v="Carbonated"/>
    <n v="15175940103"/>
    <s v="Saturday, May 28, 2022"/>
    <s v="Credit"/>
    <n v="148"/>
    <n v="3.5"/>
    <n v="1"/>
    <n v="148"/>
    <n v="3.5"/>
    <n v="1"/>
    <n v="3.5"/>
    <n v="3.5"/>
    <d v="2022-05-28T00:00:00"/>
    <x v="0"/>
    <x v="0"/>
    <x v="0"/>
    <b v="1"/>
    <n v="3.5"/>
  </r>
  <r>
    <s v="Processed"/>
    <s v="VJ300320692"/>
    <x v="3"/>
    <x v="4"/>
    <s v="Kinder - Bueno - Crispy Creamy Chocolate"/>
    <s v="Food"/>
    <n v="15176106190"/>
    <s v="Saturday, May 28, 2022"/>
    <s v="Cash"/>
    <n v="135"/>
    <n v="2"/>
    <n v="1"/>
    <n v="135"/>
    <n v="2"/>
    <n v="1"/>
    <n v="2"/>
    <n v="2"/>
    <d v="2022-05-28T00:00:00"/>
    <x v="78"/>
    <x v="1"/>
    <x v="1"/>
    <b v="1"/>
    <n v="2"/>
  </r>
  <r>
    <s v="Processed"/>
    <s v="VJ300320692"/>
    <x v="3"/>
    <x v="4"/>
    <s v="Starbucks Doubleshot Energy - Mocha"/>
    <s v="Non Carbonated"/>
    <n v="15176117478"/>
    <s v="Saturday, May 28, 2022"/>
    <s v="Cash"/>
    <n v="146"/>
    <n v="3.5"/>
    <n v="1"/>
    <n v="146"/>
    <n v="3.5"/>
    <n v="1"/>
    <n v="3.5"/>
    <n v="3.5"/>
    <d v="2022-05-28T00:00:00"/>
    <x v="88"/>
    <x v="2"/>
    <x v="2"/>
    <b v="1"/>
    <n v="3.5"/>
  </r>
  <r>
    <s v="Processed"/>
    <s v="VJ300320692"/>
    <x v="3"/>
    <x v="4"/>
    <s v="SunChips Multigrain - Harvest Cheddar"/>
    <s v="Food"/>
    <n v="15176119248"/>
    <s v="Saturday, May 28, 2022"/>
    <s v="Cash"/>
    <n v="112"/>
    <n v="1.5"/>
    <n v="1"/>
    <n v="112"/>
    <n v="1.5"/>
    <n v="1"/>
    <n v="1.5"/>
    <n v="1.5"/>
    <d v="2022-05-28T00:00:00"/>
    <x v="35"/>
    <x v="1"/>
    <x v="1"/>
    <b v="1"/>
    <n v="1.5"/>
  </r>
  <r>
    <s v="Processed"/>
    <s v="VJ300320692"/>
    <x v="3"/>
    <x v="4"/>
    <s v="Ice Breakers Ice Cubes - PepperMint"/>
    <s v="Food"/>
    <n v="15176306937"/>
    <s v="Saturday, May 28, 2022"/>
    <s v="Cash"/>
    <n v="155"/>
    <n v="5"/>
    <n v="1"/>
    <n v="155"/>
    <n v="5"/>
    <n v="1"/>
    <n v="5"/>
    <n v="5"/>
    <d v="2022-05-28T00:00:00"/>
    <x v="138"/>
    <x v="1"/>
    <x v="1"/>
    <b v="1"/>
    <n v="5"/>
  </r>
  <r>
    <s v="Processed"/>
    <s v="VJ300320692"/>
    <x v="3"/>
    <x v="4"/>
    <s v="SunChips Multigrain - Harvest Cheddar"/>
    <s v="Food"/>
    <n v="15176335205"/>
    <s v="Saturday, May 28, 2022"/>
    <s v="Credit"/>
    <n v="112"/>
    <n v="1.5"/>
    <n v="1"/>
    <n v="112"/>
    <n v="1.5"/>
    <n v="1"/>
    <n v="1.5"/>
    <n v="1.5"/>
    <d v="2022-05-28T00:00:00"/>
    <x v="35"/>
    <x v="1"/>
    <x v="1"/>
    <b v="1"/>
    <n v="1.5"/>
  </r>
  <r>
    <s v="Processed"/>
    <s v="VJ300320692"/>
    <x v="3"/>
    <x v="4"/>
    <s v="Coca Cola - Zero Sugar"/>
    <s v="Carbonated"/>
    <n v="15176372029"/>
    <s v="Saturday, May 28, 2022"/>
    <s v="Cash"/>
    <n v="142"/>
    <n v="1.5"/>
    <n v="1"/>
    <n v="142"/>
    <n v="1.5"/>
    <n v="1"/>
    <n v="1.5"/>
    <n v="1.5"/>
    <d v="2022-05-28T00:00:00"/>
    <x v="44"/>
    <x v="0"/>
    <x v="0"/>
    <b v="1"/>
    <n v="1.5"/>
  </r>
  <r>
    <s v="Processed"/>
    <s v="VJ300320692"/>
    <x v="3"/>
    <x v="4"/>
    <s v="Poland Springs Water"/>
    <s v="Water"/>
    <n v="15176409335"/>
    <s v="Saturday, May 28, 2022"/>
    <s v="Cash"/>
    <n v="144"/>
    <n v="1.5"/>
    <n v="1"/>
    <n v="144"/>
    <n v="1.5"/>
    <n v="1"/>
    <n v="1.5"/>
    <n v="1.5"/>
    <d v="2022-05-28T00:00:00"/>
    <x v="29"/>
    <x v="3"/>
    <x v="3"/>
    <b v="1"/>
    <n v="1.5"/>
  </r>
  <r>
    <s v="Processed"/>
    <s v="VJ300320692"/>
    <x v="3"/>
    <x v="4"/>
    <s v="Red Bull - Energy Drink - Sugar Free"/>
    <s v="Carbonated"/>
    <n v="15176418602"/>
    <s v="Saturday, May 28, 2022"/>
    <s v="Credit"/>
    <n v="148"/>
    <n v="3.5"/>
    <n v="1"/>
    <n v="148"/>
    <n v="3.5"/>
    <n v="1"/>
    <n v="3.5"/>
    <n v="3.5"/>
    <d v="2022-05-28T00:00:00"/>
    <x v="0"/>
    <x v="0"/>
    <x v="0"/>
    <b v="1"/>
    <n v="3.5"/>
  </r>
  <r>
    <s v="Processed"/>
    <s v="VJ300320692"/>
    <x v="3"/>
    <x v="4"/>
    <s v="Kinder - Bueno - Crispy Creamy Chocolate"/>
    <s v="Food"/>
    <n v="15176553814"/>
    <s v="Saturday, May 28, 2022"/>
    <s v="Credit"/>
    <n v="135"/>
    <n v="2"/>
    <n v="1"/>
    <n v="135"/>
    <n v="2"/>
    <n v="1"/>
    <n v="2"/>
    <n v="2"/>
    <d v="2022-05-28T00:00:00"/>
    <x v="78"/>
    <x v="1"/>
    <x v="1"/>
    <b v="1"/>
    <n v="2"/>
  </r>
  <r>
    <s v="Processed"/>
    <s v="VJ300320692"/>
    <x v="3"/>
    <x v="4"/>
    <s v="Lenny &amp; Larrys - Chocolate Chip"/>
    <s v="Food"/>
    <n v="15176557712"/>
    <s v="Saturday, May 28, 2022"/>
    <s v="Cash"/>
    <n v="158"/>
    <n v="2"/>
    <n v="1"/>
    <n v="158"/>
    <n v="2"/>
    <n v="1"/>
    <n v="2"/>
    <n v="2"/>
    <d v="2022-05-28T00:00:00"/>
    <x v="134"/>
    <x v="1"/>
    <x v="1"/>
    <b v="1"/>
    <n v="2"/>
  </r>
  <r>
    <s v="Processed"/>
    <s v="VJ300205292"/>
    <x v="0"/>
    <x v="1"/>
    <s v="BodyArmor  LYTE - Blueberry Pomegranate"/>
    <s v="Non Carbonated"/>
    <n v="15176873323"/>
    <s v="Saturday, May 28, 2022"/>
    <s v="Cash"/>
    <n v="145"/>
    <n v="2.75"/>
    <n v="1"/>
    <n v="145"/>
    <n v="2.75"/>
    <n v="1"/>
    <n v="2.75"/>
    <n v="2.75"/>
    <d v="2022-05-28T00:00:00"/>
    <x v="145"/>
    <x v="2"/>
    <x v="2"/>
    <b v="1"/>
    <n v="2.75"/>
  </r>
  <r>
    <s v="Processed"/>
    <s v="VJ300205292"/>
    <x v="0"/>
    <x v="1"/>
    <s v="Spindrift - Sparkling Water  Lime"/>
    <s v="Carbonated"/>
    <n v="15177103447"/>
    <s v="Saturday, May 28, 2022"/>
    <s v="Cash"/>
    <n v="141"/>
    <n v="1.5"/>
    <n v="1"/>
    <n v="141"/>
    <n v="1.5"/>
    <n v="1"/>
    <n v="1.5"/>
    <n v="1.5"/>
    <d v="2022-05-28T00:00:00"/>
    <x v="12"/>
    <x v="0"/>
    <x v="0"/>
    <b v="1"/>
    <n v="1.5"/>
  </r>
  <r>
    <s v="Processed"/>
    <s v="VJ300205292"/>
    <x v="0"/>
    <x v="1"/>
    <s v="Takis - Hot Chilli Pepper &amp; Lime"/>
    <s v="Food"/>
    <n v="15177105157"/>
    <s v="Saturday, May 28, 2022"/>
    <s v="Cash"/>
    <n v="124"/>
    <n v="1.5"/>
    <n v="1"/>
    <n v="124"/>
    <n v="1.5"/>
    <n v="1"/>
    <n v="1.5"/>
    <n v="1.5"/>
    <d v="2022-05-28T00:00:00"/>
    <x v="1"/>
    <x v="1"/>
    <x v="1"/>
    <b v="1"/>
    <n v="1.5"/>
  </r>
  <r>
    <s v="Processed"/>
    <s v="VJ300205292"/>
    <x v="0"/>
    <x v="1"/>
    <s v="Monster Energy Original"/>
    <s v="Carbonated"/>
    <n v="15177135809"/>
    <s v="Saturday, May 28, 2022"/>
    <s v="Cash"/>
    <n v="146"/>
    <n v="3"/>
    <n v="1"/>
    <n v="146"/>
    <n v="3"/>
    <n v="1"/>
    <n v="3"/>
    <n v="3"/>
    <d v="2022-05-28T00:00:00"/>
    <x v="5"/>
    <x v="0"/>
    <x v="0"/>
    <b v="1"/>
    <n v="3"/>
  </r>
  <r>
    <s v="Processed"/>
    <s v="VJ300320692"/>
    <x v="3"/>
    <x v="4"/>
    <s v="Red Bull - Energy Drink - Sugar Free"/>
    <s v="Carbonated"/>
    <n v="15177167558"/>
    <s v="Saturday, May 28, 2022"/>
    <s v="Cash"/>
    <n v="148"/>
    <n v="3.5"/>
    <n v="1"/>
    <n v="148"/>
    <n v="3.5"/>
    <n v="1"/>
    <n v="3.5"/>
    <n v="3.5"/>
    <d v="2022-05-28T00:00:00"/>
    <x v="0"/>
    <x v="0"/>
    <x v="0"/>
    <b v="1"/>
    <n v="3.5"/>
  </r>
  <r>
    <s v="Processed"/>
    <s v="VJ300320692"/>
    <x v="3"/>
    <x v="4"/>
    <s v="Belvita Snack Packs - Blueberry"/>
    <s v="Food"/>
    <n v="15177172523"/>
    <s v="Saturday, May 28, 2022"/>
    <s v="Cash"/>
    <n v="125"/>
    <n v="1.25"/>
    <n v="1"/>
    <n v="125"/>
    <n v="1.25"/>
    <n v="1"/>
    <n v="1.25"/>
    <n v="1.25"/>
    <d v="2022-05-28T00:00:00"/>
    <x v="79"/>
    <x v="1"/>
    <x v="1"/>
    <b v="1"/>
    <n v="1.25"/>
  </r>
  <r>
    <s v="Processed"/>
    <s v="VJ300320692"/>
    <x v="3"/>
    <x v="4"/>
    <s v="V8 Vegetable Juice - Original"/>
    <s v="Non Carbonated"/>
    <n v="15177233897"/>
    <s v="Saturday, May 28, 2022"/>
    <s v="Cash"/>
    <n v="141"/>
    <n v="2"/>
    <n v="1"/>
    <n v="141"/>
    <n v="2"/>
    <n v="1"/>
    <n v="2"/>
    <n v="2"/>
    <d v="2022-05-28T00:00:00"/>
    <x v="33"/>
    <x v="2"/>
    <x v="2"/>
    <b v="1"/>
    <n v="2"/>
  </r>
  <r>
    <s v="Processed"/>
    <s v="VJ300320611"/>
    <x v="0"/>
    <x v="0"/>
    <s v="Bai Antioxidant - Molokai Coconut"/>
    <s v="Non Carbonated"/>
    <n v="15177709298"/>
    <s v="Saturday, May 28, 2022"/>
    <s v="Cash"/>
    <n v="144"/>
    <n v="2.5"/>
    <n v="1"/>
    <n v="144"/>
    <n v="2.5"/>
    <n v="1"/>
    <n v="2.5"/>
    <n v="2.5"/>
    <d v="2022-05-28T00:00:00"/>
    <x v="40"/>
    <x v="2"/>
    <x v="2"/>
    <b v="1"/>
    <n v="2.5"/>
  </r>
  <r>
    <s v="Processed"/>
    <s v="VJ300320611"/>
    <x v="0"/>
    <x v="0"/>
    <s v="Spindrift - Sparkling Water - Pineapple"/>
    <s v="Carbonated"/>
    <n v="15177711703"/>
    <s v="Saturday, May 28, 2022"/>
    <s v="Cash"/>
    <n v="142"/>
    <n v="1.5"/>
    <n v="1"/>
    <n v="142"/>
    <n v="1.5"/>
    <n v="1"/>
    <n v="1.5"/>
    <n v="1.5"/>
    <d v="2022-05-28T00:00:00"/>
    <x v="92"/>
    <x v="0"/>
    <x v="0"/>
    <b v="1"/>
    <n v="1.5"/>
  </r>
  <r>
    <s v="Processed"/>
    <s v="VJ300205292"/>
    <x v="0"/>
    <x v="1"/>
    <s v="Snapple Diet Tea - Peach Tea"/>
    <s v="Non Carbonated"/>
    <n v="15179069863"/>
    <s v="Sunday, May 29, 2022"/>
    <s v="Credit"/>
    <n v="143"/>
    <n v="2.5"/>
    <n v="1"/>
    <n v="143"/>
    <n v="2.5"/>
    <n v="1"/>
    <n v="2.5"/>
    <n v="2.5"/>
    <d v="2022-05-29T00:00:00"/>
    <x v="37"/>
    <x v="2"/>
    <x v="2"/>
    <b v="1"/>
    <n v="2.5"/>
  </r>
  <r>
    <s v="Processed"/>
    <s v="VJ300205292"/>
    <x v="0"/>
    <x v="1"/>
    <s v="Pop Corners - Spicy Queso"/>
    <s v="Food"/>
    <n v="15179901623"/>
    <s v="Sunday, May 29, 2022"/>
    <s v="Cash"/>
    <n v="111"/>
    <n v="1.5"/>
    <n v="1"/>
    <n v="111"/>
    <n v="1.5"/>
    <n v="1"/>
    <n v="1.5"/>
    <n v="1.5"/>
    <d v="2022-05-29T00:00:00"/>
    <x v="118"/>
    <x v="1"/>
    <x v="1"/>
    <b v="1"/>
    <n v="1.5"/>
  </r>
  <r>
    <s v="Processed"/>
    <s v="VJ300205292"/>
    <x v="0"/>
    <x v="1"/>
    <s v="KitKat - Crisp Wafers"/>
    <s v="Food"/>
    <n v="15180076507"/>
    <s v="Sunday, May 29, 2022"/>
    <s v="Cash"/>
    <n v="130"/>
    <n v="2"/>
    <n v="1"/>
    <n v="130"/>
    <n v="2"/>
    <n v="1"/>
    <n v="2"/>
    <n v="2"/>
    <d v="2022-05-29T00:00:00"/>
    <x v="10"/>
    <x v="1"/>
    <x v="1"/>
    <b v="1"/>
    <n v="2"/>
  </r>
  <r>
    <s v="Processed"/>
    <s v="VJ300205292"/>
    <x v="0"/>
    <x v="1"/>
    <s v="Coca Cola - Zero Sugar"/>
    <s v="Carbonated"/>
    <n v="15180532914"/>
    <s v="Sunday, May 29, 2022"/>
    <s v="Cash"/>
    <n v="140"/>
    <n v="1.5"/>
    <n v="1"/>
    <n v="140"/>
    <n v="1.5"/>
    <n v="1"/>
    <n v="1.5"/>
    <n v="1.5"/>
    <d v="2022-05-29T00:00:00"/>
    <x v="44"/>
    <x v="0"/>
    <x v="0"/>
    <b v="1"/>
    <n v="1.5"/>
  </r>
  <r>
    <s v="Processed"/>
    <s v="VJ300205292"/>
    <x v="0"/>
    <x v="1"/>
    <s v="Iberia Coconut Water"/>
    <s v="Non Carbonated"/>
    <n v="15180533851"/>
    <s v="Sunday, May 29, 2022"/>
    <s v="Cash"/>
    <n v="142"/>
    <n v="2"/>
    <n v="1"/>
    <n v="142"/>
    <n v="2"/>
    <n v="1"/>
    <n v="2"/>
    <n v="2"/>
    <d v="2022-05-29T00:00:00"/>
    <x v="93"/>
    <x v="2"/>
    <x v="2"/>
    <b v="1"/>
    <n v="2"/>
  </r>
  <r>
    <s v="Processed"/>
    <s v="VJ300205292"/>
    <x v="0"/>
    <x v="1"/>
    <s v="Iberia Coconut Water"/>
    <s v="Non Carbonated"/>
    <n v="15182358380"/>
    <s v="Monday, May 30, 2022"/>
    <s v="Cash"/>
    <n v="142"/>
    <n v="2"/>
    <n v="1"/>
    <n v="142"/>
    <n v="2"/>
    <n v="1"/>
    <n v="2"/>
    <n v="2"/>
    <d v="2022-05-30T00:00:00"/>
    <x v="93"/>
    <x v="2"/>
    <x v="2"/>
    <b v="1"/>
    <n v="2"/>
  </r>
  <r>
    <s v="Processed"/>
    <s v="VJ300205292"/>
    <x v="0"/>
    <x v="1"/>
    <s v="Iberia Coconut Water"/>
    <s v="Non Carbonated"/>
    <n v="15182359136"/>
    <s v="Monday, May 30, 2022"/>
    <s v="Cash"/>
    <n v="142"/>
    <n v="2"/>
    <n v="1"/>
    <n v="142"/>
    <n v="2"/>
    <n v="1"/>
    <n v="2"/>
    <n v="2"/>
    <d v="2022-05-30T00:00:00"/>
    <x v="93"/>
    <x v="2"/>
    <x v="2"/>
    <b v="1"/>
    <n v="2"/>
  </r>
  <r>
    <s v="Processed"/>
    <s v="VJ300205292"/>
    <x v="0"/>
    <x v="1"/>
    <s v="Keto Bar - Creamy Peanut Butter Chocolate"/>
    <s v="Food"/>
    <n v="15182668280"/>
    <s v="Monday, May 30, 2022"/>
    <s v="Credit"/>
    <n v="139"/>
    <n v="2"/>
    <n v="1"/>
    <n v="139"/>
    <n v="2"/>
    <n v="1"/>
    <n v="2"/>
    <n v="2"/>
    <d v="2022-05-30T00:00:00"/>
    <x v="110"/>
    <x v="1"/>
    <x v="1"/>
    <b v="1"/>
    <n v="2"/>
  </r>
  <r>
    <s v="Processed"/>
    <s v="VJ300205292"/>
    <x v="0"/>
    <x v="1"/>
    <s v="Coca Cola - Zero Sugar"/>
    <s v="Carbonated"/>
    <n v="15183121229"/>
    <s v="Monday, May 30, 2022"/>
    <s v="Cash"/>
    <n v="140"/>
    <n v="1.5"/>
    <n v="1"/>
    <n v="140"/>
    <n v="1.5"/>
    <n v="1"/>
    <n v="1.5"/>
    <n v="1.5"/>
    <d v="2022-05-30T00:00:00"/>
    <x v="44"/>
    <x v="0"/>
    <x v="0"/>
    <b v="1"/>
    <n v="1.5"/>
  </r>
  <r>
    <s v="Processed"/>
    <s v="VJ300320609"/>
    <x v="2"/>
    <x v="3"/>
    <s v="Snapple Diet Tea - Lemon"/>
    <s v="Non Carbonated"/>
    <n v="15183900408"/>
    <s v="Tuesday, May 31, 2022"/>
    <s v="Credit"/>
    <n v="143"/>
    <n v="2.5"/>
    <n v="1"/>
    <n v="143"/>
    <n v="2.5"/>
    <n v="1"/>
    <n v="2.5"/>
    <n v="2.5"/>
    <d v="2022-05-31T00:00:00"/>
    <x v="7"/>
    <x v="2"/>
    <x v="2"/>
    <b v="1"/>
    <n v="2.5"/>
  </r>
  <r>
    <s v="Processed"/>
    <s v="VJ300320609"/>
    <x v="2"/>
    <x v="3"/>
    <s v="Snapple Diet Tea - Peach Tea"/>
    <s v="Non Carbonated"/>
    <n v="15184074551"/>
    <s v="Tuesday, May 31, 2022"/>
    <s v="Credit"/>
    <n v="145"/>
    <n v="2.5"/>
    <n v="1"/>
    <n v="145"/>
    <n v="2.5"/>
    <n v="1"/>
    <n v="2.5"/>
    <n v="2.5"/>
    <d v="2022-05-31T00:00:00"/>
    <x v="37"/>
    <x v="2"/>
    <x v="2"/>
    <b v="1"/>
    <n v="2.5"/>
  </r>
  <r>
    <s v="Processed"/>
    <s v="VJ300320609"/>
    <x v="2"/>
    <x v="3"/>
    <s v="Chesters Fries Flaming hot"/>
    <s v="Food"/>
    <n v="15184902285"/>
    <s v="Tuesday, May 31, 2022"/>
    <s v="Credit"/>
    <n v="111"/>
    <n v="1.5"/>
    <n v="1"/>
    <n v="111"/>
    <n v="1.5"/>
    <n v="1"/>
    <n v="1.5"/>
    <n v="1.5"/>
    <d v="2022-05-31T00:00:00"/>
    <x v="42"/>
    <x v="1"/>
    <x v="1"/>
    <b v="1"/>
    <n v="1.5"/>
  </r>
  <r>
    <s v="Processed"/>
    <s v="VJ300320609"/>
    <x v="2"/>
    <x v="3"/>
    <s v="Snapple Diet Tea - Lemon"/>
    <s v="Non Carbonated"/>
    <n v="15184905288"/>
    <s v="Tuesday, May 31, 2022"/>
    <s v="Credit"/>
    <n v="143"/>
    <n v="2.5"/>
    <n v="1"/>
    <n v="143"/>
    <n v="2.5"/>
    <n v="1"/>
    <n v="2.5"/>
    <n v="2.5"/>
    <d v="2022-05-31T00:00:00"/>
    <x v="7"/>
    <x v="2"/>
    <x v="2"/>
    <b v="1"/>
    <n v="2.5"/>
  </r>
  <r>
    <s v="Processed"/>
    <s v="VJ300320692"/>
    <x v="3"/>
    <x v="4"/>
    <s v="SunChips Multigrain - Salsa"/>
    <s v="Food"/>
    <n v="15185268868"/>
    <s v="Tuesday, May 31, 2022"/>
    <s v="Credit"/>
    <n v="113"/>
    <n v="1.5"/>
    <n v="1"/>
    <n v="113"/>
    <n v="1.5"/>
    <n v="1"/>
    <n v="1.5"/>
    <n v="1.5"/>
    <d v="2022-05-31T00:00:00"/>
    <x v="27"/>
    <x v="1"/>
    <x v="1"/>
    <b v="1"/>
    <n v="1.5"/>
  </r>
  <r>
    <s v="Processed"/>
    <s v="VJ300320692"/>
    <x v="3"/>
    <x v="4"/>
    <s v="SunChips Multigrain - Harvest Cheddar"/>
    <s v="Food"/>
    <n v="15185277608"/>
    <s v="Tuesday, May 31, 2022"/>
    <s v="Credit"/>
    <n v="112"/>
    <n v="1.5"/>
    <n v="1"/>
    <n v="112"/>
    <n v="1.5"/>
    <n v="1"/>
    <n v="1.5"/>
    <n v="1.5"/>
    <d v="2022-05-31T00:00:00"/>
    <x v="35"/>
    <x v="1"/>
    <x v="1"/>
    <b v="1"/>
    <n v="1.5"/>
  </r>
  <r>
    <s v="Processed"/>
    <s v="VJ300320692"/>
    <x v="3"/>
    <x v="4"/>
    <s v="SunChips Multigrain - Salsa"/>
    <s v="Food"/>
    <n v="15185419406"/>
    <s v="Tuesday, May 31, 2022"/>
    <s v="Credit"/>
    <n v="113"/>
    <n v="1.5"/>
    <n v="1"/>
    <n v="113"/>
    <n v="1.5"/>
    <n v="1"/>
    <n v="1.5"/>
    <n v="1.5"/>
    <d v="2022-05-31T00:00:00"/>
    <x v="27"/>
    <x v="1"/>
    <x v="1"/>
    <b v="1"/>
    <n v="1.5"/>
  </r>
  <r>
    <s v="Processed"/>
    <s v="VJ300320692"/>
    <x v="3"/>
    <x v="4"/>
    <s v="Iberia Coconut Water"/>
    <s v="Non Carbonated"/>
    <n v="15185436652"/>
    <s v="Tuesday, May 31, 2022"/>
    <s v="Credit"/>
    <n v="140"/>
    <n v="2"/>
    <n v="1"/>
    <n v="140"/>
    <n v="2"/>
    <n v="1"/>
    <n v="2"/>
    <n v="2"/>
    <d v="2022-05-31T00:00:00"/>
    <x v="93"/>
    <x v="2"/>
    <x v="2"/>
    <b v="1"/>
    <n v="2"/>
  </r>
  <r>
    <s v="Processed"/>
    <s v="VJ300320692"/>
    <x v="3"/>
    <x v="4"/>
    <s v="Poland Springs Water"/>
    <s v="Water"/>
    <n v="15185715255"/>
    <s v="Tuesday, May 31, 2022"/>
    <s v="Credit"/>
    <n v="144"/>
    <n v="1.5"/>
    <n v="1"/>
    <n v="144"/>
    <n v="1.5"/>
    <n v="1"/>
    <n v="1.5"/>
    <n v="1.5"/>
    <d v="2022-05-31T00:00:00"/>
    <x v="29"/>
    <x v="3"/>
    <x v="3"/>
    <b v="1"/>
    <n v="1.5"/>
  </r>
  <r>
    <s v="Processed"/>
    <s v="VJ300320609"/>
    <x v="2"/>
    <x v="3"/>
    <s v="KitKat - Crisp Wafers"/>
    <s v="Food"/>
    <n v="15185894676"/>
    <s v="Tuesday, May 31, 2022"/>
    <s v="Credit"/>
    <n v="138"/>
    <n v="2.5"/>
    <n v="1"/>
    <n v="138"/>
    <n v="2.5"/>
    <n v="1"/>
    <n v="2.5"/>
    <n v="5"/>
    <d v="2022-05-31T00:00:00"/>
    <x v="10"/>
    <x v="1"/>
    <x v="1"/>
    <b v="1"/>
    <n v="2.5"/>
  </r>
  <r>
    <s v="Processed"/>
    <s v="VJ300320609"/>
    <x v="2"/>
    <x v="3"/>
    <s v="Snapple Tea - Raspberry"/>
    <s v="Non Carbonated"/>
    <n v="15185894676"/>
    <s v="Tuesday, May 31, 2022"/>
    <s v="Credit"/>
    <n v="147"/>
    <n v="2.5"/>
    <n v="1"/>
    <n v="147"/>
    <n v="2.5"/>
    <n v="1"/>
    <n v="2.5"/>
    <n v="5"/>
    <d v="2022-05-31T00:00:00"/>
    <x v="81"/>
    <x v="2"/>
    <x v="2"/>
    <b v="1"/>
    <n v="2.5"/>
  </r>
  <r>
    <s v="Processed"/>
    <s v="VJ300320692"/>
    <x v="3"/>
    <x v="4"/>
    <s v="Poland Springs Water"/>
    <s v="Water"/>
    <n v="15186045403"/>
    <s v="Tuesday, May 31, 2022"/>
    <s v="Cash"/>
    <n v="144"/>
    <n v="1.5"/>
    <n v="1"/>
    <n v="144"/>
    <n v="1.5"/>
    <n v="1"/>
    <n v="1.5"/>
    <n v="1.5"/>
    <d v="2022-05-31T00:00:00"/>
    <x v="29"/>
    <x v="3"/>
    <x v="3"/>
    <b v="1"/>
    <n v="1.5"/>
  </r>
  <r>
    <s v="Processed"/>
    <s v="VJ300320686"/>
    <x v="1"/>
    <x v="2"/>
    <s v="CheezIt - White Cheddar"/>
    <s v="Food"/>
    <n v="15186155107"/>
    <s v="Tuesday, May 31, 2022"/>
    <s v="Cash"/>
    <n v="124"/>
    <n v="1.5"/>
    <n v="1"/>
    <n v="124"/>
    <n v="1.5"/>
    <n v="1"/>
    <n v="1.5"/>
    <n v="1.5"/>
    <d v="2022-05-31T00:00:00"/>
    <x v="53"/>
    <x v="1"/>
    <x v="1"/>
    <b v="1"/>
    <n v="1.5"/>
  </r>
  <r>
    <s v="Processed"/>
    <s v="VJ300320686"/>
    <x v="1"/>
    <x v="2"/>
    <s v="Robert Irvine's - Fit Crunch -  Chocolate Pea"/>
    <s v="Food"/>
    <n v="15186386259"/>
    <s v="Tuesday, May 31, 2022"/>
    <s v="Credit"/>
    <n v="132"/>
    <n v="2"/>
    <n v="1"/>
    <n v="132"/>
    <n v="2"/>
    <n v="1"/>
    <n v="2"/>
    <n v="2"/>
    <d v="2022-05-31T00:00:00"/>
    <x v="21"/>
    <x v="1"/>
    <x v="1"/>
    <b v="1"/>
    <n v="2"/>
  </r>
  <r>
    <s v="Processed"/>
    <s v="VJ300320692"/>
    <x v="3"/>
    <x v="4"/>
    <s v="Coca Cola - Zero Sugar"/>
    <s v="Carbonated"/>
    <n v="15186783899"/>
    <s v="Tuesday, May 31, 2022"/>
    <s v="Cash"/>
    <n v="142"/>
    <n v="1.5"/>
    <n v="1"/>
    <n v="142"/>
    <n v="1.5"/>
    <n v="1"/>
    <n v="1.5"/>
    <n v="1.5"/>
    <d v="2022-05-31T00:00:00"/>
    <x v="44"/>
    <x v="0"/>
    <x v="0"/>
    <b v="1"/>
    <n v="1.5"/>
  </r>
  <r>
    <s v="Processed"/>
    <s v="VJ300320692"/>
    <x v="3"/>
    <x v="4"/>
    <s v="Poland Springs Water"/>
    <s v="Water"/>
    <n v="15186794440"/>
    <s v="Tuesday, May 31, 2022"/>
    <s v="Cash"/>
    <n v="144"/>
    <n v="1.5"/>
    <n v="1"/>
    <n v="144"/>
    <n v="1.5"/>
    <n v="1"/>
    <n v="1.5"/>
    <n v="1.5"/>
    <d v="2022-05-31T00:00:00"/>
    <x v="29"/>
    <x v="3"/>
    <x v="3"/>
    <b v="1"/>
    <n v="1.5"/>
  </r>
  <r>
    <s v="Processed"/>
    <s v="VJ300320609"/>
    <x v="2"/>
    <x v="3"/>
    <s v="Nutri Grain Apple Cinnamon"/>
    <s v="Food"/>
    <n v="15186812525"/>
    <s v="Tuesday, May 31, 2022"/>
    <s v="Cash"/>
    <n v="135"/>
    <n v="1.5"/>
    <n v="1"/>
    <n v="135"/>
    <n v="1.5"/>
    <n v="1"/>
    <n v="1.5"/>
    <n v="1.5"/>
    <d v="2022-05-31T00:00:00"/>
    <x v="125"/>
    <x v="1"/>
    <x v="1"/>
    <b v="1"/>
    <n v="1.5"/>
  </r>
  <r>
    <s v="Processed"/>
    <s v="VJ300320609"/>
    <x v="2"/>
    <x v="3"/>
    <s v="Ritz Bits Cheese"/>
    <s v="Food"/>
    <n v="15186812549"/>
    <s v="Tuesday, May 31, 2022"/>
    <s v="Cash"/>
    <n v="120"/>
    <n v="1.5"/>
    <n v="1"/>
    <n v="120"/>
    <n v="1.5"/>
    <n v="1"/>
    <n v="1.5"/>
    <n v="1.5"/>
    <d v="2022-05-31T00:00:00"/>
    <x v="47"/>
    <x v="1"/>
    <x v="1"/>
    <b v="1"/>
    <n v="1.5"/>
  </r>
  <r>
    <s v="Processed"/>
    <s v="VJ300320609"/>
    <x v="2"/>
    <x v="3"/>
    <s v="Snapple Diet Tea - Peach Tea"/>
    <s v="Non Carbonated"/>
    <n v="15186825590"/>
    <s v="Tuesday, May 31, 2022"/>
    <s v="Cash"/>
    <n v="145"/>
    <n v="2.5"/>
    <n v="1"/>
    <n v="145"/>
    <n v="2.5"/>
    <n v="1"/>
    <n v="2.5"/>
    <n v="2.5"/>
    <d v="2022-05-31T00:00:00"/>
    <x v="37"/>
    <x v="2"/>
    <x v="2"/>
    <b v="1"/>
    <n v="2.5"/>
  </r>
  <r>
    <s v="Processed"/>
    <s v="VJ300320692"/>
    <x v="3"/>
    <x v="4"/>
    <s v="Oreo Mini"/>
    <s v="Food"/>
    <n v="15186911126"/>
    <s v="Tuesday, May 31, 2022"/>
    <s v="Credit"/>
    <n v="121"/>
    <n v="1.5"/>
    <n v="2"/>
    <n v="121"/>
    <n v="1.5"/>
    <n v="2"/>
    <n v="3"/>
    <n v="4.5"/>
    <d v="2022-05-31T00:00:00"/>
    <x v="18"/>
    <x v="1"/>
    <x v="1"/>
    <b v="1"/>
    <n v="1.5"/>
  </r>
  <r>
    <s v="Processed"/>
    <s v="VJ300320692"/>
    <x v="3"/>
    <x v="4"/>
    <s v="Coca Cola - Zero Sugar"/>
    <s v="Carbonated"/>
    <n v="15186911126"/>
    <s v="Tuesday, May 31, 2022"/>
    <s v="Credit"/>
    <n v="142"/>
    <n v="1.5"/>
    <n v="1"/>
    <n v="142"/>
    <n v="1.5"/>
    <n v="1"/>
    <n v="1.5"/>
    <n v="4.5"/>
    <d v="2022-05-31T00:00:00"/>
    <x v="44"/>
    <x v="0"/>
    <x v="0"/>
    <b v="1"/>
    <n v="1.5"/>
  </r>
  <r>
    <s v="Processed"/>
    <s v="VJ300320692"/>
    <x v="3"/>
    <x v="4"/>
    <s v="CheezIt - White Cheddar"/>
    <s v="Food"/>
    <n v="15186923168"/>
    <s v="Tuesday, May 31, 2022"/>
    <s v="Credit"/>
    <n v="124"/>
    <n v="1.25"/>
    <n v="1"/>
    <n v="124"/>
    <n v="1.25"/>
    <n v="1"/>
    <n v="1.25"/>
    <n v="1.25"/>
    <d v="2022-05-31T00:00:00"/>
    <x v="53"/>
    <x v="1"/>
    <x v="1"/>
    <b v="1"/>
    <n v="1.25"/>
  </r>
  <r>
    <s v="Processed"/>
    <s v="VJ300320692"/>
    <x v="3"/>
    <x v="4"/>
    <s v="Oreo Single Server 6 ct"/>
    <s v="Food"/>
    <n v="15186975899"/>
    <s v="Tuesday, May 31, 2022"/>
    <s v="Credit"/>
    <n v="138"/>
    <n v="2"/>
    <n v="1"/>
    <n v="138"/>
    <n v="2"/>
    <n v="1"/>
    <n v="2"/>
    <n v="3.5"/>
    <d v="2022-05-31T00:00:00"/>
    <x v="74"/>
    <x v="1"/>
    <x v="1"/>
    <b v="1"/>
    <n v="2"/>
  </r>
  <r>
    <s v="Processed"/>
    <s v="VJ300320692"/>
    <x v="3"/>
    <x v="4"/>
    <s v="SunChips Multigrain - Harvest Cheddar"/>
    <s v="Food"/>
    <n v="15186975899"/>
    <s v="Tuesday, May 31, 2022"/>
    <s v="Credit"/>
    <n v="112"/>
    <n v="1.5"/>
    <n v="1"/>
    <n v="112"/>
    <n v="1.5"/>
    <n v="1"/>
    <n v="1.5"/>
    <n v="3.5"/>
    <d v="2022-05-31T00:00:00"/>
    <x v="35"/>
    <x v="1"/>
    <x v="1"/>
    <b v="1"/>
    <n v="1.5"/>
  </r>
  <r>
    <s v="Processed"/>
    <s v="VJ300320609"/>
    <x v="2"/>
    <x v="3"/>
    <s v="Monster Energy Original"/>
    <s v="Carbonated"/>
    <n v="15187501381"/>
    <s v="Tuesday, May 31, 2022"/>
    <s v="Credit"/>
    <n v="146"/>
    <n v="3"/>
    <n v="1"/>
    <n v="146"/>
    <n v="3"/>
    <n v="1"/>
    <n v="3"/>
    <n v="3"/>
    <d v="2022-05-31T00:00:00"/>
    <x v="5"/>
    <x v="0"/>
    <x v="0"/>
    <b v="1"/>
    <n v="3"/>
  </r>
  <r>
    <s v="Processed"/>
    <s v="VJ300320692"/>
    <x v="3"/>
    <x v="4"/>
    <s v="Lenny &amp; Larrys - Chocolate Chip"/>
    <s v="Food"/>
    <n v="15187921619"/>
    <s v="Tuesday, May 31, 2022"/>
    <s v="Cash"/>
    <n v="158"/>
    <n v="2"/>
    <n v="1"/>
    <n v="158"/>
    <n v="2"/>
    <n v="1"/>
    <n v="2"/>
    <n v="2"/>
    <d v="2022-05-31T00:00:00"/>
    <x v="134"/>
    <x v="1"/>
    <x v="1"/>
    <b v="1"/>
    <n v="2"/>
  </r>
  <r>
    <s v="Processed"/>
    <s v="VJ300320609"/>
    <x v="2"/>
    <x v="3"/>
    <s v="Ritz Bits Cheese"/>
    <s v="Food"/>
    <n v="15187985114"/>
    <s v="Tuesday, May 31, 2022"/>
    <s v="Cash"/>
    <n v="120"/>
    <n v="1.5"/>
    <n v="1"/>
    <n v="120"/>
    <n v="1.5"/>
    <n v="1"/>
    <n v="1.5"/>
    <n v="1.5"/>
    <d v="2022-05-31T00:00:00"/>
    <x v="47"/>
    <x v="1"/>
    <x v="1"/>
    <b v="1"/>
    <n v="1.5"/>
  </r>
  <r>
    <s v="Processed"/>
    <s v="VJ300320692"/>
    <x v="3"/>
    <x v="4"/>
    <s v="Starbucks Doubleshot Energy - Coffee"/>
    <m/>
    <n v="15190243546"/>
    <s v="Wednesday, June 1, 2022"/>
    <s v="Cash"/>
    <n v="146"/>
    <n v="3.5"/>
    <n v="1"/>
    <n v="146"/>
    <n v="3.5"/>
    <n v="1"/>
    <n v="3.5"/>
    <n v="3.5"/>
    <d v="2022-06-01T00:00:00"/>
    <x v="146"/>
    <x v="4"/>
    <x v="5"/>
    <b v="1"/>
    <n v="3.5"/>
  </r>
  <r>
    <s v="Processed"/>
    <s v="VJ300320692"/>
    <x v="3"/>
    <x v="4"/>
    <s v="SunChips Multigrain - Salsa"/>
    <s v="Food"/>
    <n v="15190261451"/>
    <s v="Wednesday, June 1, 2022"/>
    <s v="Cash"/>
    <n v="113"/>
    <n v="1.5"/>
    <n v="1"/>
    <n v="113"/>
    <n v="1.5"/>
    <n v="1"/>
    <n v="1.5"/>
    <n v="1.5"/>
    <d v="2022-06-01T00:00:00"/>
    <x v="27"/>
    <x v="1"/>
    <x v="1"/>
    <b v="1"/>
    <n v="1.5"/>
  </r>
  <r>
    <s v="Processed"/>
    <s v="VJ300205292"/>
    <x v="0"/>
    <x v="1"/>
    <s v="Pop Corners - Sea Salt"/>
    <s v="Food"/>
    <n v="15190350247"/>
    <s v="Wednesday, June 1, 2022"/>
    <s v="Cash"/>
    <n v="110"/>
    <n v="1.5"/>
    <n v="1"/>
    <n v="110"/>
    <n v="1.5"/>
    <n v="1"/>
    <n v="1.5"/>
    <n v="1.5"/>
    <d v="2022-06-01T00:00:00"/>
    <x v="117"/>
    <x v="1"/>
    <x v="1"/>
    <b v="1"/>
    <n v="1.5"/>
  </r>
  <r>
    <s v="Processed"/>
    <s v="VJ300205292"/>
    <x v="0"/>
    <x v="1"/>
    <s v="SunChips Multigrain - Original"/>
    <s v="Food"/>
    <n v="15190357788"/>
    <s v="Wednesday, June 1, 2022"/>
    <s v="Cash"/>
    <n v="112"/>
    <n v="1.5"/>
    <n v="1"/>
    <n v="112"/>
    <n v="1.5"/>
    <n v="1"/>
    <n v="1.5"/>
    <n v="1.5"/>
    <d v="2022-06-01T00:00:00"/>
    <x v="60"/>
    <x v="1"/>
    <x v="1"/>
    <b v="1"/>
    <n v="1.5"/>
  </r>
  <r>
    <s v="Processed"/>
    <s v="VJ300205292"/>
    <x v="0"/>
    <x v="1"/>
    <s v="Oreo Mini"/>
    <s v="Food"/>
    <n v="15190744480"/>
    <s v="Wednesday, June 1, 2022"/>
    <s v="Cash"/>
    <n v="121"/>
    <n v="1.5"/>
    <n v="1"/>
    <n v="121"/>
    <n v="1.5"/>
    <n v="1"/>
    <n v="1.5"/>
    <n v="1.5"/>
    <d v="2022-06-01T00:00:00"/>
    <x v="18"/>
    <x v="1"/>
    <x v="1"/>
    <b v="1"/>
    <n v="1.5"/>
  </r>
  <r>
    <s v="Processed"/>
    <s v="VJ300205292"/>
    <x v="0"/>
    <x v="1"/>
    <s v="CheezIt - Cheddar Sour Cream and Onion"/>
    <s v="Food"/>
    <n v="15190622412"/>
    <s v="Wednesday, June 1, 2022"/>
    <s v="Cash"/>
    <n v="120"/>
    <n v="1.5"/>
    <n v="1"/>
    <n v="120"/>
    <n v="1.5"/>
    <n v="1"/>
    <n v="1.5"/>
    <n v="1.5"/>
    <d v="2022-06-01T00:00:00"/>
    <x v="86"/>
    <x v="1"/>
    <x v="1"/>
    <b v="1"/>
    <n v="1.5"/>
  </r>
  <r>
    <s v="Processed"/>
    <s v="VJ300320686"/>
    <x v="1"/>
    <x v="2"/>
    <s v="Kinder - Bueno - Crispy Creamy Chocolate"/>
    <s v="Food"/>
    <n v="15190975600"/>
    <s v="Wednesday, June 1, 2022"/>
    <s v="Credit"/>
    <n v="139"/>
    <n v="2"/>
    <n v="1"/>
    <n v="139"/>
    <n v="2"/>
    <n v="1"/>
    <n v="2"/>
    <n v="2"/>
    <d v="2022-06-01T00:00:00"/>
    <x v="78"/>
    <x v="1"/>
    <x v="1"/>
    <b v="1"/>
    <n v="2"/>
  </r>
  <r>
    <s v="Processed"/>
    <s v="VJ300320692"/>
    <x v="3"/>
    <x v="4"/>
    <s v="Red Bull - Energy Drink - Sugar Free"/>
    <s v="Carbonated"/>
    <n v="15191109897"/>
    <s v="Wednesday, June 1, 2022"/>
    <s v="Credit"/>
    <n v="148"/>
    <n v="3.5"/>
    <n v="1"/>
    <n v="148"/>
    <n v="3.5"/>
    <n v="1"/>
    <n v="3.5"/>
    <n v="3.5"/>
    <d v="2022-06-01T00:00:00"/>
    <x v="0"/>
    <x v="0"/>
    <x v="0"/>
    <b v="1"/>
    <n v="3.5"/>
  </r>
  <r>
    <s v="Processed"/>
    <s v="VJ300320692"/>
    <x v="3"/>
    <x v="4"/>
    <s v="Goldfish Baked - Cheddar"/>
    <s v="Food"/>
    <n v="15191117186"/>
    <s v="Wednesday, June 1, 2022"/>
    <s v="Credit"/>
    <n v="122"/>
    <n v="1.25"/>
    <n v="1"/>
    <n v="122"/>
    <n v="1.25"/>
    <n v="1"/>
    <n v="1.25"/>
    <n v="1.25"/>
    <d v="2022-06-01T00:00:00"/>
    <x v="139"/>
    <x v="1"/>
    <x v="1"/>
    <b v="1"/>
    <n v="1.25"/>
  </r>
  <r>
    <s v="Processed"/>
    <s v="VJ300320686"/>
    <x v="1"/>
    <x v="2"/>
    <s v="Miss Vickie's Potato Chip - Smokehouse BBQ"/>
    <s v="Food"/>
    <n v="15191330541"/>
    <s v="Wednesday, June 1, 2022"/>
    <s v="Cash"/>
    <n v="111"/>
    <n v="1.5"/>
    <n v="1"/>
    <n v="111"/>
    <n v="1.5"/>
    <n v="1"/>
    <n v="1.5"/>
    <n v="1.5"/>
    <d v="2022-06-01T00:00:00"/>
    <x v="51"/>
    <x v="1"/>
    <x v="1"/>
    <b v="1"/>
    <n v="1.5"/>
  </r>
  <r>
    <s v="Processed"/>
    <s v="VJ300320609"/>
    <x v="2"/>
    <x v="3"/>
    <s v="KitKat - Crisp Wafers"/>
    <s v="Food"/>
    <n v="15191404825"/>
    <s v="Wednesday, June 1, 2022"/>
    <s v="Credit"/>
    <n v="134"/>
    <n v="2"/>
    <n v="1"/>
    <n v="134"/>
    <n v="2"/>
    <n v="1"/>
    <n v="2"/>
    <n v="4.5"/>
    <d v="2022-06-01T00:00:00"/>
    <x v="10"/>
    <x v="1"/>
    <x v="1"/>
    <b v="1"/>
    <n v="2"/>
  </r>
  <r>
    <s v="Processed"/>
    <s v="VJ300320609"/>
    <x v="2"/>
    <x v="3"/>
    <s v="Snapple Tea - Raspberry"/>
    <s v="Non Carbonated"/>
    <n v="15191404825"/>
    <s v="Wednesday, June 1, 2022"/>
    <s v="Credit"/>
    <n v="147"/>
    <n v="2.5"/>
    <n v="1"/>
    <n v="147"/>
    <n v="2.5"/>
    <n v="1"/>
    <n v="2.5"/>
    <n v="4.5"/>
    <d v="2022-06-01T00:00:00"/>
    <x v="81"/>
    <x v="2"/>
    <x v="2"/>
    <b v="1"/>
    <n v="2.5"/>
  </r>
  <r>
    <s v="Processed"/>
    <s v="VJ300320692"/>
    <x v="3"/>
    <x v="4"/>
    <s v="Kinder - Bueno - Crispy Creamy Chocolate"/>
    <s v="Food"/>
    <n v="15191979079"/>
    <s v="Wednesday, June 1, 2022"/>
    <s v="Cash"/>
    <n v="135"/>
    <n v="2"/>
    <n v="1"/>
    <n v="135"/>
    <n v="2"/>
    <n v="1"/>
    <n v="2"/>
    <n v="2"/>
    <d v="2022-06-01T00:00:00"/>
    <x v="78"/>
    <x v="1"/>
    <x v="1"/>
    <b v="1"/>
    <n v="2"/>
  </r>
  <r>
    <s v="Processed"/>
    <s v="VJ300320692"/>
    <x v="3"/>
    <x v="4"/>
    <s v="Belvita Snack Packs - Blueberry"/>
    <s v="Food"/>
    <n v="15191979270"/>
    <s v="Wednesday, June 1, 2022"/>
    <s v="Credit"/>
    <n v="125"/>
    <n v="1.25"/>
    <n v="1"/>
    <n v="125"/>
    <n v="1.25"/>
    <n v="1"/>
    <n v="1.25"/>
    <n v="1.25"/>
    <d v="2022-06-01T00:00:00"/>
    <x v="79"/>
    <x v="1"/>
    <x v="1"/>
    <b v="1"/>
    <n v="1.25"/>
  </r>
  <r>
    <s v="Processed"/>
    <s v="VJ300320609"/>
    <x v="2"/>
    <x v="3"/>
    <s v="Snapple Tea - Raspberry"/>
    <s v="Non Carbonated"/>
    <n v="15191991604"/>
    <s v="Wednesday, June 1, 2022"/>
    <s v="Cash"/>
    <n v="147"/>
    <n v="2.5"/>
    <n v="1"/>
    <n v="147"/>
    <n v="2.5"/>
    <n v="1"/>
    <n v="2.5"/>
    <n v="2.5"/>
    <d v="2022-06-01T00:00:00"/>
    <x v="81"/>
    <x v="2"/>
    <x v="2"/>
    <b v="1"/>
    <n v="2.5"/>
  </r>
  <r>
    <s v="Processed"/>
    <s v="VJ300320609"/>
    <x v="2"/>
    <x v="3"/>
    <s v="Snapple Diet Tea - Lemon"/>
    <s v="Non Carbonated"/>
    <n v="15191998871"/>
    <s v="Wednesday, June 1, 2022"/>
    <s v="Cash"/>
    <n v="143"/>
    <n v="2.5"/>
    <n v="1"/>
    <n v="143"/>
    <n v="2.5"/>
    <n v="1"/>
    <n v="2.5"/>
    <n v="2.5"/>
    <d v="2022-06-01T00:00:00"/>
    <x v="7"/>
    <x v="2"/>
    <x v="2"/>
    <b v="1"/>
    <n v="2.5"/>
  </r>
  <r>
    <s v="Processed"/>
    <s v="VJ300320692"/>
    <x v="3"/>
    <x v="4"/>
    <s v="CheezIt - White Cheddar"/>
    <s v="Food"/>
    <n v="15192145437"/>
    <s v="Wednesday, June 1, 2022"/>
    <s v="Cash"/>
    <n v="124"/>
    <n v="1.25"/>
    <n v="1"/>
    <n v="124"/>
    <n v="1.25"/>
    <n v="1"/>
    <n v="1.25"/>
    <n v="1.25"/>
    <d v="2022-06-01T00:00:00"/>
    <x v="53"/>
    <x v="1"/>
    <x v="1"/>
    <b v="1"/>
    <n v="1.25"/>
  </r>
  <r>
    <s v="Processed"/>
    <s v="VJ300320692"/>
    <x v="3"/>
    <x v="4"/>
    <s v="Pop Corners - Kettle Corn"/>
    <s v="Food"/>
    <n v="15192146878"/>
    <s v="Wednesday, June 1, 2022"/>
    <s v="Cash"/>
    <n v="110"/>
    <n v="1.5"/>
    <n v="1"/>
    <n v="110"/>
    <n v="1.5"/>
    <n v="1"/>
    <n v="1.5"/>
    <n v="1.5"/>
    <d v="2022-06-01T00:00:00"/>
    <x v="113"/>
    <x v="1"/>
    <x v="1"/>
    <b v="1"/>
    <n v="1.5"/>
  </r>
  <r>
    <s v="Processed"/>
    <s v="VJ300320692"/>
    <x v="3"/>
    <x v="4"/>
    <s v="CheezIt - White Cheddar"/>
    <s v="Food"/>
    <n v="15192154246"/>
    <s v="Wednesday, June 1, 2022"/>
    <s v="Cash"/>
    <n v="124"/>
    <n v="1.25"/>
    <n v="1"/>
    <n v="124"/>
    <n v="1.25"/>
    <n v="1"/>
    <n v="1.25"/>
    <n v="1.25"/>
    <d v="2022-06-01T00:00:00"/>
    <x v="53"/>
    <x v="1"/>
    <x v="1"/>
    <b v="1"/>
    <n v="1.25"/>
  </r>
  <r>
    <s v="Processed"/>
    <s v="VJ300320692"/>
    <x v="3"/>
    <x v="4"/>
    <s v="Snapple Diet Tea - Lemon"/>
    <s v="Non Carbonated"/>
    <n v="15192159754"/>
    <s v="Wednesday, June 1, 2022"/>
    <s v="Cash"/>
    <n v="143"/>
    <n v="2.5"/>
    <n v="1"/>
    <n v="143"/>
    <n v="2.5"/>
    <n v="1"/>
    <n v="2.5"/>
    <n v="2.5"/>
    <d v="2022-06-01T00:00:00"/>
    <x v="7"/>
    <x v="2"/>
    <x v="2"/>
    <b v="1"/>
    <n v="2.5"/>
  </r>
  <r>
    <s v="Processed"/>
    <s v="VJ300320692"/>
    <x v="3"/>
    <x v="4"/>
    <s v="Pop Corners - Kettle Corn"/>
    <s v="Food"/>
    <n v="15192161743"/>
    <s v="Wednesday, June 1, 2022"/>
    <s v="Cash"/>
    <n v="110"/>
    <n v="1.5"/>
    <n v="1"/>
    <n v="110"/>
    <n v="1.5"/>
    <n v="1"/>
    <n v="1.5"/>
    <n v="1.5"/>
    <d v="2022-06-01T00:00:00"/>
    <x v="113"/>
    <x v="1"/>
    <x v="1"/>
    <b v="1"/>
    <n v="1.5"/>
  </r>
  <r>
    <s v="Processed"/>
    <s v="VJ300320692"/>
    <x v="3"/>
    <x v="4"/>
    <s v="Snapple Diet Tea - Lemon"/>
    <s v="Non Carbonated"/>
    <n v="15192169569"/>
    <s v="Wednesday, June 1, 2022"/>
    <s v="Cash"/>
    <n v="143"/>
    <n v="2.5"/>
    <n v="1"/>
    <n v="143"/>
    <n v="2.5"/>
    <n v="1"/>
    <n v="2.5"/>
    <n v="2.5"/>
    <d v="2022-06-01T00:00:00"/>
    <x v="7"/>
    <x v="2"/>
    <x v="2"/>
    <b v="1"/>
    <n v="2.5"/>
  </r>
  <r>
    <s v="Processed"/>
    <s v="VJ300320692"/>
    <x v="3"/>
    <x v="4"/>
    <s v="Poland Springs Water"/>
    <s v="Water"/>
    <n v="15192175335"/>
    <s v="Wednesday, June 1, 2022"/>
    <s v="Cash"/>
    <n v="144"/>
    <n v="1.5"/>
    <n v="1"/>
    <n v="144"/>
    <n v="1.5"/>
    <n v="1"/>
    <n v="1.5"/>
    <n v="1.5"/>
    <d v="2022-06-01T00:00:00"/>
    <x v="29"/>
    <x v="3"/>
    <x v="3"/>
    <b v="1"/>
    <n v="1.5"/>
  </r>
  <r>
    <s v="Processed"/>
    <s v="VJ300320692"/>
    <x v="3"/>
    <x v="4"/>
    <s v="CheezIt - White Cheddar"/>
    <s v="Food"/>
    <n v="15192248782"/>
    <s v="Wednesday, June 1, 2022"/>
    <s v="Cash"/>
    <n v="124"/>
    <n v="1.25"/>
    <n v="1"/>
    <n v="124"/>
    <n v="1.25"/>
    <n v="1"/>
    <n v="1.25"/>
    <n v="1.25"/>
    <d v="2022-06-01T00:00:00"/>
    <x v="53"/>
    <x v="1"/>
    <x v="1"/>
    <b v="1"/>
    <n v="1.25"/>
  </r>
  <r>
    <s v="Processed"/>
    <s v="VJ300320692"/>
    <x v="3"/>
    <x v="4"/>
    <s v="SunChips Multigrain - Harvest Cheddar"/>
    <s v="Food"/>
    <n v="15192439378"/>
    <s v="Wednesday, June 1, 2022"/>
    <s v="Cash"/>
    <n v="112"/>
    <n v="1.5"/>
    <n v="1"/>
    <n v="112"/>
    <n v="1.5"/>
    <n v="1"/>
    <n v="1.5"/>
    <n v="1.5"/>
    <d v="2022-06-01T00:00:00"/>
    <x v="35"/>
    <x v="1"/>
    <x v="1"/>
    <b v="1"/>
    <n v="1.5"/>
  </r>
  <r>
    <s v="Processed"/>
    <s v="VJ300320686"/>
    <x v="1"/>
    <x v="2"/>
    <s v="Miss Vickie's Potato Chip - Jalapeno"/>
    <s v="Food"/>
    <n v="15192531844"/>
    <s v="Wednesday, June 1, 2022"/>
    <s v="Credit"/>
    <n v="113"/>
    <n v="1.5"/>
    <n v="1"/>
    <n v="113"/>
    <n v="1.5"/>
    <n v="1"/>
    <n v="1.5"/>
    <n v="1.5"/>
    <d v="2022-06-01T00:00:00"/>
    <x v="43"/>
    <x v="1"/>
    <x v="1"/>
    <b v="1"/>
    <n v="1.5"/>
  </r>
  <r>
    <s v="Processed"/>
    <s v="VJ300320609"/>
    <x v="2"/>
    <x v="3"/>
    <s v="Cheetos Flaming Hot Limon Crunchy"/>
    <s v="Food"/>
    <n v="15192550015"/>
    <s v="Wednesday, June 1, 2022"/>
    <s v="Cash"/>
    <n v="121"/>
    <n v="2"/>
    <n v="1"/>
    <n v="121"/>
    <n v="2"/>
    <n v="1"/>
    <n v="2"/>
    <n v="2"/>
    <d v="2022-06-01T00:00:00"/>
    <x v="75"/>
    <x v="1"/>
    <x v="1"/>
    <b v="1"/>
    <n v="2"/>
  </r>
  <r>
    <s v="Processed"/>
    <s v="VJ300320692"/>
    <x v="3"/>
    <x v="4"/>
    <s v="Snapple Diet Tea - Lemon"/>
    <s v="Non Carbonated"/>
    <n v="15192780323"/>
    <s v="Wednesday, June 1, 2022"/>
    <s v="Cash"/>
    <n v="143"/>
    <n v="2.5"/>
    <n v="1"/>
    <n v="143"/>
    <n v="2.5"/>
    <n v="1"/>
    <n v="2.5"/>
    <n v="2.5"/>
    <d v="2022-06-01T00:00:00"/>
    <x v="7"/>
    <x v="2"/>
    <x v="2"/>
    <b v="1"/>
    <n v="2.5"/>
  </r>
  <r>
    <s v="Processed"/>
    <s v="VJ300320692"/>
    <x v="3"/>
    <x v="4"/>
    <s v="Oreo Mini - Go Paks"/>
    <m/>
    <n v="15192785062"/>
    <s v="Wednesday, June 1, 2022"/>
    <s v="Cash"/>
    <n v="152"/>
    <n v="4"/>
    <n v="1"/>
    <n v="152"/>
    <n v="4"/>
    <n v="1"/>
    <n v="4"/>
    <n v="4"/>
    <d v="2022-06-01T00:00:00"/>
    <x v="143"/>
    <x v="4"/>
    <x v="1"/>
    <b v="1"/>
    <n v="4"/>
  </r>
  <r>
    <s v="Processed"/>
    <s v="VJ300320692"/>
    <x v="3"/>
    <x v="4"/>
    <s v="SunChips Multigrain - Harvest Cheddar"/>
    <s v="Food"/>
    <n v="15192786206"/>
    <s v="Wednesday, June 1, 2022"/>
    <s v="Cash"/>
    <n v="112"/>
    <n v="1.5"/>
    <n v="1"/>
    <n v="112"/>
    <n v="1.5"/>
    <n v="1"/>
    <n v="1.5"/>
    <n v="1.5"/>
    <d v="2022-06-01T00:00:00"/>
    <x v="35"/>
    <x v="1"/>
    <x v="1"/>
    <b v="1"/>
    <n v="1.5"/>
  </r>
  <r>
    <s v="Processed"/>
    <s v="VJ300320692"/>
    <x v="3"/>
    <x v="4"/>
    <s v="SunChips Multigrain - Salsa"/>
    <s v="Food"/>
    <n v="15192788036"/>
    <s v="Wednesday, June 1, 2022"/>
    <s v="Cash"/>
    <n v="113"/>
    <n v="1.5"/>
    <n v="1"/>
    <n v="113"/>
    <n v="1.5"/>
    <n v="1"/>
    <n v="1.5"/>
    <n v="1.5"/>
    <d v="2022-06-01T00:00:00"/>
    <x v="27"/>
    <x v="1"/>
    <x v="1"/>
    <b v="1"/>
    <n v="1.5"/>
  </r>
  <r>
    <s v="Processed"/>
    <s v="VJ300320692"/>
    <x v="3"/>
    <x v="4"/>
    <s v="Poland Springs Water"/>
    <s v="Water"/>
    <n v="15192888422"/>
    <s v="Wednesday, June 1, 2022"/>
    <s v="Credit"/>
    <n v="144"/>
    <n v="1.5"/>
    <n v="1"/>
    <n v="144"/>
    <n v="1.5"/>
    <n v="1"/>
    <n v="1.5"/>
    <n v="1.5"/>
    <d v="2022-06-01T00:00:00"/>
    <x v="29"/>
    <x v="3"/>
    <x v="3"/>
    <b v="1"/>
    <n v="1.5"/>
  </r>
  <r>
    <s v="Processed"/>
    <s v="VJ300320692"/>
    <x v="3"/>
    <x v="4"/>
    <s v="Kinder - Bueno - Crispy Creamy Chocolate"/>
    <s v="Food"/>
    <n v="15192941165"/>
    <s v="Wednesday, June 1, 2022"/>
    <s v="Cash"/>
    <n v="135"/>
    <n v="2"/>
    <n v="1"/>
    <n v="135"/>
    <n v="2"/>
    <n v="1"/>
    <n v="2"/>
    <n v="2"/>
    <d v="2022-06-01T00:00:00"/>
    <x v="78"/>
    <x v="1"/>
    <x v="1"/>
    <b v="1"/>
    <n v="2"/>
  </r>
  <r>
    <s v="Processed"/>
    <s v="VJ300320609"/>
    <x v="2"/>
    <x v="3"/>
    <s v="Cheetos - Fleming Hot Crunchy"/>
    <s v="Food"/>
    <n v="15192995210"/>
    <s v="Wednesday, June 1, 2022"/>
    <s v="Cash"/>
    <n v="114"/>
    <n v="2"/>
    <n v="1"/>
    <n v="114"/>
    <n v="2"/>
    <n v="1"/>
    <n v="2"/>
    <n v="2"/>
    <d v="2022-06-01T00:00:00"/>
    <x v="16"/>
    <x v="1"/>
    <x v="1"/>
    <b v="1"/>
    <n v="2"/>
  </r>
  <r>
    <s v="Processed"/>
    <s v="VJ300320692"/>
    <x v="3"/>
    <x v="4"/>
    <s v="Goldfish Baked - Cheddar"/>
    <s v="Food"/>
    <n v="15193005612"/>
    <s v="Wednesday, June 1, 2022"/>
    <s v="Credit"/>
    <n v="122"/>
    <n v="1.25"/>
    <n v="1"/>
    <n v="122"/>
    <n v="1.25"/>
    <n v="1"/>
    <n v="1.25"/>
    <n v="1.25"/>
    <d v="2022-06-01T00:00:00"/>
    <x v="139"/>
    <x v="1"/>
    <x v="1"/>
    <b v="1"/>
    <n v="1.25"/>
  </r>
  <r>
    <s v="Processed"/>
    <s v="VJ300320609"/>
    <x v="2"/>
    <x v="3"/>
    <s v="Monster Energy Original"/>
    <s v="Carbonated"/>
    <n v="15193253380"/>
    <s v="Wednesday, June 1, 2022"/>
    <s v="Credit"/>
    <n v="146"/>
    <n v="3"/>
    <n v="1"/>
    <n v="146"/>
    <n v="3"/>
    <n v="1"/>
    <n v="3"/>
    <n v="3"/>
    <d v="2022-06-01T00:00:00"/>
    <x v="5"/>
    <x v="0"/>
    <x v="0"/>
    <b v="1"/>
    <n v="3"/>
  </r>
  <r>
    <s v="Processed"/>
    <s v="VJ300320609"/>
    <x v="2"/>
    <x v="3"/>
    <s v="Monster Energy Original"/>
    <s v="Carbonated"/>
    <n v="15193812887"/>
    <s v="Thursday, June 2, 2022"/>
    <s v="Cash"/>
    <n v="146"/>
    <n v="3"/>
    <n v="1"/>
    <n v="146"/>
    <n v="3"/>
    <n v="1"/>
    <n v="3"/>
    <n v="3"/>
    <d v="2022-06-01T00:00:00"/>
    <x v="5"/>
    <x v="0"/>
    <x v="0"/>
    <b v="1"/>
    <n v="3"/>
  </r>
  <r>
    <s v="Processed"/>
    <s v="VJ300320609"/>
    <x v="2"/>
    <x v="3"/>
    <s v="Cheetos - Fleming Hot Crunchy"/>
    <s v="Food"/>
    <n v="15194015046"/>
    <s v="Thursday, June 2, 2022"/>
    <s v="Cash"/>
    <n v="114"/>
    <n v="2"/>
    <n v="1"/>
    <n v="114"/>
    <n v="2"/>
    <n v="1"/>
    <n v="2"/>
    <n v="2"/>
    <d v="2022-06-01T00:00:00"/>
    <x v="16"/>
    <x v="1"/>
    <x v="1"/>
    <b v="1"/>
    <n v="2"/>
  </r>
  <r>
    <s v="Processed"/>
    <s v="VJ300205292"/>
    <x v="0"/>
    <x v="1"/>
    <s v="Snapple Diet Tea - Peach Tea"/>
    <s v="Non Carbonated"/>
    <n v="15194982763"/>
    <s v="Thursday, June 2, 2022"/>
    <s v="Credit"/>
    <n v="143"/>
    <n v="2.5"/>
    <n v="1"/>
    <n v="143"/>
    <n v="2.5"/>
    <n v="1"/>
    <n v="2.5"/>
    <n v="2.5"/>
    <d v="2022-06-02T00:00:00"/>
    <x v="37"/>
    <x v="2"/>
    <x v="2"/>
    <b v="1"/>
    <n v="2.5"/>
  </r>
  <r>
    <s v="Processed"/>
    <s v="VJ300205292"/>
    <x v="0"/>
    <x v="1"/>
    <s v="Snapple Diet Tea - Peach Tea"/>
    <s v="Non Carbonated"/>
    <n v="15195017863"/>
    <s v="Thursday, June 2, 2022"/>
    <s v="Credit"/>
    <n v="143"/>
    <n v="2.5"/>
    <n v="1"/>
    <n v="143"/>
    <n v="2.5"/>
    <n v="1"/>
    <n v="2.5"/>
    <n v="2.5"/>
    <d v="2022-06-02T00:00:00"/>
    <x v="37"/>
    <x v="2"/>
    <x v="2"/>
    <b v="1"/>
    <n v="2.5"/>
  </r>
  <r>
    <s v="Processed"/>
    <s v="VJ300320609"/>
    <x v="2"/>
    <x v="3"/>
    <s v="Snapple Diet Tea - Peach Tea"/>
    <s v="Non Carbonated"/>
    <n v="15195090308"/>
    <s v="Thursday, June 2, 2022"/>
    <s v="Cash"/>
    <n v="145"/>
    <n v="2.5"/>
    <n v="1"/>
    <n v="145"/>
    <n v="2.5"/>
    <n v="1"/>
    <n v="2.5"/>
    <n v="2.5"/>
    <d v="2022-06-02T00:00:00"/>
    <x v="37"/>
    <x v="2"/>
    <x v="2"/>
    <b v="1"/>
    <n v="2.5"/>
  </r>
  <r>
    <s v="Processed"/>
    <s v="VJ300320609"/>
    <x v="2"/>
    <x v="3"/>
    <s v="Snapple Tea - Raspberry"/>
    <s v="Non Carbonated"/>
    <n v="15195091170"/>
    <s v="Thursday, June 2, 2022"/>
    <s v="Cash"/>
    <n v="147"/>
    <n v="2.5"/>
    <n v="1"/>
    <n v="147"/>
    <n v="2.5"/>
    <n v="1"/>
    <n v="2.5"/>
    <n v="2.5"/>
    <d v="2022-06-02T00:00:00"/>
    <x v="81"/>
    <x v="2"/>
    <x v="2"/>
    <b v="1"/>
    <n v="2.5"/>
  </r>
  <r>
    <s v="Processed"/>
    <s v="VJ300320609"/>
    <x v="2"/>
    <x v="3"/>
    <s v="Snapple Diet Tea - Lemon"/>
    <s v="Non Carbonated"/>
    <n v="15195109320"/>
    <s v="Thursday, June 2, 2022"/>
    <s v="Cash"/>
    <n v="143"/>
    <n v="2.5"/>
    <n v="1"/>
    <n v="143"/>
    <n v="2.5"/>
    <n v="1"/>
    <n v="2.5"/>
    <n v="2.5"/>
    <d v="2022-06-02T00:00:00"/>
    <x v="7"/>
    <x v="2"/>
    <x v="2"/>
    <b v="1"/>
    <n v="2.5"/>
  </r>
  <r>
    <s v="Processed"/>
    <s v="VJ300320609"/>
    <x v="2"/>
    <x v="3"/>
    <s v="Cheetos - Fleming Hot Crunchy"/>
    <s v="Food"/>
    <n v="15195370073"/>
    <s v="Thursday, June 2, 2022"/>
    <s v="Credit"/>
    <n v="114"/>
    <n v="2"/>
    <n v="1"/>
    <n v="114"/>
    <n v="2"/>
    <n v="1"/>
    <n v="2"/>
    <n v="2"/>
    <d v="2022-06-02T00:00:00"/>
    <x v="16"/>
    <x v="1"/>
    <x v="1"/>
    <b v="1"/>
    <n v="2"/>
  </r>
  <r>
    <s v="Processed"/>
    <s v="VJ300320692"/>
    <x v="3"/>
    <x v="4"/>
    <s v="BodyArmor LYTE  - Peach Mango"/>
    <s v="Water"/>
    <n v="15195437272"/>
    <s v="Thursday, June 2, 2022"/>
    <s v="Cash"/>
    <n v="147"/>
    <n v="2.5"/>
    <n v="1"/>
    <n v="147"/>
    <n v="2.5"/>
    <n v="1"/>
    <n v="2.5"/>
    <n v="2.5"/>
    <d v="2022-06-02T00:00:00"/>
    <x v="34"/>
    <x v="3"/>
    <x v="3"/>
    <b v="1"/>
    <n v="2.5"/>
  </r>
  <r>
    <s v="Processed"/>
    <s v="VJ300320692"/>
    <x v="3"/>
    <x v="4"/>
    <s v="SunChips Multigrain - Harvest Cheddar"/>
    <s v="Food"/>
    <n v="15195440502"/>
    <s v="Thursday, June 2, 2022"/>
    <s v="Cash"/>
    <n v="112"/>
    <n v="1.5"/>
    <n v="1"/>
    <n v="112"/>
    <n v="1.5"/>
    <n v="1"/>
    <n v="1.5"/>
    <n v="1.5"/>
    <d v="2022-06-02T00:00:00"/>
    <x v="35"/>
    <x v="1"/>
    <x v="1"/>
    <b v="1"/>
    <n v="1.5"/>
  </r>
  <r>
    <s v="Processed"/>
    <s v="VJ300320609"/>
    <x v="2"/>
    <x v="3"/>
    <s v="KitKat - Crisp Wafers"/>
    <s v="Food"/>
    <n v="15195551693"/>
    <s v="Thursday, June 2, 2022"/>
    <s v="Cash"/>
    <n v="134"/>
    <n v="2"/>
    <n v="1"/>
    <n v="134"/>
    <n v="2"/>
    <n v="1"/>
    <n v="2"/>
    <n v="2"/>
    <d v="2022-06-02T00:00:00"/>
    <x v="10"/>
    <x v="1"/>
    <x v="1"/>
    <b v="1"/>
    <n v="2"/>
  </r>
  <r>
    <s v="Processed"/>
    <s v="VJ300320692"/>
    <x v="3"/>
    <x v="4"/>
    <s v="Coca Cola - Zero Sugar"/>
    <s v="Carbonated"/>
    <n v="15195965774"/>
    <s v="Thursday, June 2, 2022"/>
    <s v="Cash"/>
    <n v="142"/>
    <n v="1.5"/>
    <n v="1"/>
    <n v="142"/>
    <n v="1.5"/>
    <n v="1"/>
    <n v="1.5"/>
    <n v="1.5"/>
    <d v="2022-06-02T00:00:00"/>
    <x v="44"/>
    <x v="0"/>
    <x v="0"/>
    <b v="1"/>
    <n v="1.5"/>
  </r>
  <r>
    <s v="Processed"/>
    <s v="VJ300320609"/>
    <x v="2"/>
    <x v="3"/>
    <s v="Snapple Diet Tea - Lemon"/>
    <s v="Non Carbonated"/>
    <n v="15196496913"/>
    <s v="Thursday, June 2, 2022"/>
    <s v="Credit"/>
    <n v="143"/>
    <n v="2.5"/>
    <n v="1"/>
    <n v="143"/>
    <n v="2.5"/>
    <n v="1"/>
    <n v="2.5"/>
    <n v="2.5"/>
    <d v="2022-06-02T00:00:00"/>
    <x v="7"/>
    <x v="2"/>
    <x v="2"/>
    <b v="1"/>
    <n v="2.5"/>
  </r>
  <r>
    <s v="Processed"/>
    <s v="VJ300320611"/>
    <x v="0"/>
    <x v="0"/>
    <s v="Newtons Fig Bar"/>
    <s v="Food"/>
    <n v="15197020313"/>
    <s v="Thursday, June 2, 2022"/>
    <s v="Credit"/>
    <n v="134"/>
    <n v="2"/>
    <n v="1"/>
    <n v="134"/>
    <n v="2"/>
    <n v="1"/>
    <n v="2"/>
    <n v="2"/>
    <d v="2022-06-02T00:00:00"/>
    <x v="26"/>
    <x v="1"/>
    <x v="1"/>
    <b v="1"/>
    <n v="2"/>
  </r>
  <r>
    <s v="Processed"/>
    <s v="VJ300320692"/>
    <x v="3"/>
    <x v="4"/>
    <s v="Bai Antioxidant - Tanzania Lemon Super Tea"/>
    <s v="Non Carbonated"/>
    <n v="15197384984"/>
    <s v="Thursday, June 2, 2022"/>
    <s v="Credit"/>
    <n v="145"/>
    <n v="2.75"/>
    <n v="1"/>
    <n v="145"/>
    <n v="2.75"/>
    <n v="1"/>
    <n v="2.75"/>
    <n v="2.75"/>
    <d v="2022-06-02T00:00:00"/>
    <x v="120"/>
    <x v="2"/>
    <x v="2"/>
    <b v="1"/>
    <n v="2.75"/>
  </r>
  <r>
    <s v="Processed"/>
    <s v="VJ300320692"/>
    <x v="3"/>
    <x v="4"/>
    <s v="Starbucks Doubleshot Energy - Coffee"/>
    <m/>
    <n v="15197434670"/>
    <s v="Thursday, June 2, 2022"/>
    <s v="Credit"/>
    <n v="146"/>
    <n v="3.5"/>
    <n v="1"/>
    <n v="146"/>
    <n v="3.5"/>
    <n v="1"/>
    <n v="3.5"/>
    <n v="3.5"/>
    <d v="2022-06-02T00:00:00"/>
    <x v="146"/>
    <x v="4"/>
    <x v="5"/>
    <b v="1"/>
    <n v="3.5"/>
  </r>
  <r>
    <s v="Processed"/>
    <s v="VJ300320692"/>
    <x v="3"/>
    <x v="4"/>
    <s v="Wonderful Pistachios - Variety"/>
    <s v="Food"/>
    <n v="15197748639"/>
    <s v="Thursday, June 2, 2022"/>
    <s v="Credit"/>
    <n v="134"/>
    <n v="2"/>
    <n v="1"/>
    <n v="134"/>
    <n v="2"/>
    <n v="1"/>
    <n v="2"/>
    <n v="2"/>
    <d v="2022-06-02T00:00:00"/>
    <x v="11"/>
    <x v="1"/>
    <x v="1"/>
    <b v="1"/>
    <n v="2"/>
  </r>
  <r>
    <s v="Processed"/>
    <s v="VJ300320692"/>
    <x v="3"/>
    <x v="4"/>
    <s v="Bai Antioxidant - Tanzania Lemon Super Tea"/>
    <s v="Non Carbonated"/>
    <n v="15197776924"/>
    <s v="Thursday, June 2, 2022"/>
    <s v="Cash"/>
    <n v="145"/>
    <n v="2.75"/>
    <n v="1"/>
    <n v="145"/>
    <n v="2.75"/>
    <n v="1"/>
    <n v="2.75"/>
    <n v="2.75"/>
    <d v="2022-06-02T00:00:00"/>
    <x v="120"/>
    <x v="2"/>
    <x v="2"/>
    <b v="1"/>
    <n v="2.75"/>
  </r>
  <r>
    <s v="Processed"/>
    <s v="VJ300320692"/>
    <x v="3"/>
    <x v="4"/>
    <s v="Snapple Diet Tea - Lemon"/>
    <s v="Non Carbonated"/>
    <n v="15197783092"/>
    <s v="Thursday, June 2, 2022"/>
    <s v="Cash"/>
    <n v="143"/>
    <n v="2.5"/>
    <n v="1"/>
    <n v="143"/>
    <n v="2.5"/>
    <n v="1"/>
    <n v="2.5"/>
    <n v="2.5"/>
    <d v="2022-06-02T00:00:00"/>
    <x v="7"/>
    <x v="2"/>
    <x v="2"/>
    <b v="1"/>
    <n v="2.5"/>
  </r>
  <r>
    <s v="Processed"/>
    <s v="VJ300320692"/>
    <x v="3"/>
    <x v="4"/>
    <s v="Kinder - Bueno - Crispy Creamy Chocolate"/>
    <s v="Food"/>
    <n v="15198440358"/>
    <s v="Thursday, June 2, 2022"/>
    <s v="Cash"/>
    <n v="135"/>
    <n v="2"/>
    <n v="1"/>
    <n v="135"/>
    <n v="2"/>
    <n v="1"/>
    <n v="2"/>
    <n v="2"/>
    <d v="2022-06-02T00:00:00"/>
    <x v="78"/>
    <x v="1"/>
    <x v="1"/>
    <b v="1"/>
    <n v="2"/>
  </r>
  <r>
    <s v="Processed"/>
    <s v="VJ300320692"/>
    <x v="3"/>
    <x v="4"/>
    <s v="Kinder - Bueno - Crispy Creamy Chocolate"/>
    <s v="Food"/>
    <n v="15198470737"/>
    <s v="Thursday, June 2, 2022"/>
    <s v="Cash"/>
    <n v="135"/>
    <n v="2"/>
    <n v="1"/>
    <n v="135"/>
    <n v="2"/>
    <n v="1"/>
    <n v="2"/>
    <n v="2"/>
    <d v="2022-06-02T00:00:00"/>
    <x v="78"/>
    <x v="1"/>
    <x v="1"/>
    <b v="1"/>
    <n v="2"/>
  </r>
  <r>
    <s v="Processed"/>
    <s v="VJ300320692"/>
    <x v="3"/>
    <x v="4"/>
    <s v="Coca Cola - Zero Sugar"/>
    <s v="Carbonated"/>
    <n v="15198477026"/>
    <s v="Thursday, June 2, 2022"/>
    <s v="Cash"/>
    <n v="142"/>
    <n v="1.5"/>
    <n v="1"/>
    <n v="142"/>
    <n v="1.5"/>
    <n v="1"/>
    <n v="1.5"/>
    <n v="1.5"/>
    <d v="2022-06-02T00:00:00"/>
    <x v="44"/>
    <x v="0"/>
    <x v="0"/>
    <b v="1"/>
    <n v="1.5"/>
  </r>
  <r>
    <s v="Processed"/>
    <s v="VJ300320692"/>
    <x v="3"/>
    <x v="4"/>
    <s v="Red Bull - Energy Drink - Sugar Free"/>
    <s v="Carbonated"/>
    <n v="15198511938"/>
    <s v="Thursday, June 2, 2022"/>
    <s v="Cash"/>
    <n v="148"/>
    <n v="3.5"/>
    <n v="1"/>
    <n v="148"/>
    <n v="3.5"/>
    <n v="1"/>
    <n v="3.5"/>
    <n v="3.5"/>
    <d v="2022-06-02T00:00:00"/>
    <x v="0"/>
    <x v="0"/>
    <x v="0"/>
    <b v="1"/>
    <n v="3.5"/>
  </r>
  <r>
    <s v="Processed"/>
    <s v="VJ300320692"/>
    <x v="3"/>
    <x v="4"/>
    <s v="SunChips Multigrain - Salsa"/>
    <s v="Food"/>
    <n v="15198512500"/>
    <s v="Thursday, June 2, 2022"/>
    <s v="Cash"/>
    <n v="113"/>
    <n v="1.5"/>
    <n v="1"/>
    <n v="113"/>
    <n v="1.5"/>
    <n v="1"/>
    <n v="1.5"/>
    <n v="1.5"/>
    <d v="2022-06-02T00:00:00"/>
    <x v="27"/>
    <x v="1"/>
    <x v="1"/>
    <b v="1"/>
    <n v="1.5"/>
  </r>
  <r>
    <s v="Processed"/>
    <s v="VJ300320609"/>
    <x v="2"/>
    <x v="3"/>
    <s v="Monster Energy Original"/>
    <s v="Carbonated"/>
    <n v="15198563527"/>
    <s v="Thursday, June 2, 2022"/>
    <s v="Cash"/>
    <n v="146"/>
    <n v="3"/>
    <n v="1"/>
    <n v="146"/>
    <n v="3"/>
    <n v="1"/>
    <n v="3"/>
    <n v="3"/>
    <d v="2022-06-02T00:00:00"/>
    <x v="5"/>
    <x v="0"/>
    <x v="0"/>
    <b v="1"/>
    <n v="3"/>
  </r>
  <r>
    <s v="Processed"/>
    <s v="VJ300320609"/>
    <x v="2"/>
    <x v="3"/>
    <s v="KitKat - Crisp Wafers"/>
    <s v="Food"/>
    <n v="15198762137"/>
    <s v="Thursday, June 2, 2022"/>
    <s v="Credit"/>
    <n v="134"/>
    <n v="2"/>
    <n v="1"/>
    <n v="134"/>
    <n v="2"/>
    <n v="1"/>
    <n v="2"/>
    <n v="2"/>
    <d v="2022-06-02T00:00:00"/>
    <x v="10"/>
    <x v="1"/>
    <x v="1"/>
    <b v="1"/>
    <n v="2"/>
  </r>
  <r>
    <s v="Processed"/>
    <s v="VJ300320609"/>
    <x v="2"/>
    <x v="3"/>
    <s v="Snapple Diet Tea - Lemon"/>
    <s v="Non Carbonated"/>
    <n v="15198922131"/>
    <s v="Thursday, June 2, 2022"/>
    <s v="Cash"/>
    <n v="143"/>
    <n v="2.5"/>
    <n v="1"/>
    <n v="143"/>
    <n v="2.5"/>
    <n v="1"/>
    <n v="2.5"/>
    <n v="2.5"/>
    <d v="2022-06-02T00:00:00"/>
    <x v="7"/>
    <x v="2"/>
    <x v="2"/>
    <b v="1"/>
    <n v="2.5"/>
  </r>
  <r>
    <s v="Processed"/>
    <s v="VJ300320609"/>
    <x v="2"/>
    <x v="3"/>
    <s v="KitKat - Crisp Wafers"/>
    <s v="Food"/>
    <n v="15198922548"/>
    <s v="Thursday, June 2, 2022"/>
    <s v="Cash"/>
    <n v="134"/>
    <n v="2"/>
    <n v="1"/>
    <n v="134"/>
    <n v="2"/>
    <n v="1"/>
    <n v="2"/>
    <n v="2"/>
    <d v="2022-06-02T00:00:00"/>
    <x v="10"/>
    <x v="1"/>
    <x v="1"/>
    <b v="1"/>
    <n v="2"/>
  </r>
  <r>
    <s v="Processed"/>
    <s v="VJ300320609"/>
    <x v="2"/>
    <x v="3"/>
    <s v="KitKat - Crisp Wafers"/>
    <s v="Food"/>
    <n v="15198922734"/>
    <s v="Thursday, June 2, 2022"/>
    <s v="Cash"/>
    <n v="134"/>
    <n v="2"/>
    <n v="1"/>
    <n v="134"/>
    <n v="2"/>
    <n v="1"/>
    <n v="2"/>
    <n v="2"/>
    <d v="2022-06-02T00:00:00"/>
    <x v="10"/>
    <x v="1"/>
    <x v="1"/>
    <b v="1"/>
    <n v="2"/>
  </r>
  <r>
    <s v="Processed"/>
    <s v="VJ300320609"/>
    <x v="2"/>
    <x v="3"/>
    <s v="Cheetos Flaming Hot Limon Crunchy"/>
    <s v="Food"/>
    <n v="15199057890"/>
    <s v="Thursday, June 2, 2022"/>
    <s v="Cash"/>
    <n v="121"/>
    <n v="2"/>
    <n v="1"/>
    <n v="121"/>
    <n v="2"/>
    <n v="1"/>
    <n v="2"/>
    <n v="2"/>
    <d v="2022-06-02T00:00:00"/>
    <x v="75"/>
    <x v="1"/>
    <x v="1"/>
    <b v="1"/>
    <n v="2"/>
  </r>
  <r>
    <s v="Processed"/>
    <s v="VJ300320609"/>
    <x v="2"/>
    <x v="3"/>
    <s v="Cheetos - Fleming Hot Crunchy"/>
    <s v="Food"/>
    <n v="15199057923"/>
    <s v="Thursday, June 2, 2022"/>
    <s v="Cash"/>
    <n v="114"/>
    <n v="2"/>
    <n v="1"/>
    <n v="114"/>
    <n v="2"/>
    <n v="1"/>
    <n v="2"/>
    <n v="2"/>
    <d v="2022-06-02T00:00:00"/>
    <x v="16"/>
    <x v="1"/>
    <x v="1"/>
    <b v="1"/>
    <n v="2"/>
  </r>
  <r>
    <s v="Processed"/>
    <s v="VJ300320692"/>
    <x v="3"/>
    <x v="4"/>
    <s v="BodyArmor LYTE  - Peach Mango"/>
    <s v="Water"/>
    <n v="15200800757"/>
    <s v="Friday, June 3, 2022"/>
    <s v="Cash"/>
    <n v="147"/>
    <n v="2.5"/>
    <n v="1"/>
    <n v="147"/>
    <n v="2.5"/>
    <n v="1"/>
    <n v="2.5"/>
    <n v="2.5"/>
    <d v="2022-06-03T00:00:00"/>
    <x v="34"/>
    <x v="3"/>
    <x v="3"/>
    <b v="1"/>
    <n v="2.5"/>
  </r>
  <r>
    <s v="Processed"/>
    <s v="VJ300320692"/>
    <x v="3"/>
    <x v="4"/>
    <s v="CheezIt - Double Cheese"/>
    <s v="Food"/>
    <n v="15200801680"/>
    <s v="Friday, June 3, 2022"/>
    <s v="Cash"/>
    <n v="123"/>
    <n v="1.25"/>
    <n v="1"/>
    <n v="123"/>
    <n v="1.25"/>
    <n v="1"/>
    <n v="1.25"/>
    <n v="1.25"/>
    <d v="2022-06-03T00:00:00"/>
    <x v="68"/>
    <x v="1"/>
    <x v="1"/>
    <b v="1"/>
    <n v="1.25"/>
  </r>
  <r>
    <s v="Processed"/>
    <s v="VJ300320692"/>
    <x v="3"/>
    <x v="4"/>
    <s v="Lenny &amp; Larrys - Chocolate Chip"/>
    <s v="Food"/>
    <n v="15202084395"/>
    <s v="Friday, June 3, 2022"/>
    <s v="Cash"/>
    <n v="158"/>
    <n v="2"/>
    <n v="1"/>
    <n v="158"/>
    <n v="2"/>
    <n v="1"/>
    <n v="2"/>
    <n v="2"/>
    <d v="2022-06-03T00:00:00"/>
    <x v="134"/>
    <x v="1"/>
    <x v="1"/>
    <b v="1"/>
    <n v="2"/>
  </r>
  <r>
    <s v="Processed"/>
    <s v="VJ300320692"/>
    <x v="3"/>
    <x v="4"/>
    <s v="Snapple Diet Tea - Lemon"/>
    <s v="Non Carbonated"/>
    <n v="15202087252"/>
    <s v="Friday, June 3, 2022"/>
    <s v="Cash"/>
    <n v="143"/>
    <n v="2.5"/>
    <n v="1"/>
    <n v="143"/>
    <n v="2.5"/>
    <n v="1"/>
    <n v="2.5"/>
    <n v="2.5"/>
    <d v="2022-06-03T00:00:00"/>
    <x v="7"/>
    <x v="2"/>
    <x v="2"/>
    <b v="1"/>
    <n v="2.5"/>
  </r>
  <r>
    <s v="Processed"/>
    <s v="VJ300320692"/>
    <x v="3"/>
    <x v="4"/>
    <s v="Snyder's of Hanover Pretzel Pieces - Cheddar"/>
    <s v="Food"/>
    <n v="15202551811"/>
    <s v="Friday, June 3, 2022"/>
    <s v="Credit"/>
    <n v="114"/>
    <n v="2"/>
    <n v="1"/>
    <n v="114"/>
    <n v="2"/>
    <n v="1"/>
    <n v="2"/>
    <n v="4"/>
    <d v="2022-06-03T00:00:00"/>
    <x v="147"/>
    <x v="1"/>
    <x v="1"/>
    <b v="1"/>
    <n v="2"/>
  </r>
  <r>
    <s v="Processed"/>
    <s v="VJ300320692"/>
    <x v="3"/>
    <x v="4"/>
    <s v="Kinder - Bueno - Crispy Creamy Chocolate"/>
    <s v="Food"/>
    <n v="15202551811"/>
    <s v="Friday, June 3, 2022"/>
    <s v="Credit"/>
    <n v="135"/>
    <n v="2"/>
    <n v="1"/>
    <n v="135"/>
    <n v="2"/>
    <n v="1"/>
    <n v="2"/>
    <n v="4"/>
    <d v="2022-06-03T00:00:00"/>
    <x v="78"/>
    <x v="1"/>
    <x v="1"/>
    <b v="1"/>
    <n v="2"/>
  </r>
  <r>
    <s v="Processed"/>
    <s v="VJ300205292"/>
    <x v="0"/>
    <x v="1"/>
    <s v="Pop Corners - White Cheddar"/>
    <s v="Food"/>
    <n v="15203187490"/>
    <s v="Friday, June 3, 2022"/>
    <s v="Credit"/>
    <n v="114"/>
    <n v="1.5"/>
    <n v="1"/>
    <n v="114"/>
    <n v="1.5"/>
    <n v="1"/>
    <n v="1.5"/>
    <n v="1.5"/>
    <d v="2022-06-03T00:00:00"/>
    <x v="123"/>
    <x v="1"/>
    <x v="1"/>
    <b v="1"/>
    <n v="1.5"/>
  </r>
  <r>
    <s v="Processed"/>
    <s v="VJ300320609"/>
    <x v="2"/>
    <x v="3"/>
    <s v="Coca Cola - Zero Sugar"/>
    <s v="Carbonated"/>
    <n v="15203569649"/>
    <s v="Friday, June 3, 2022"/>
    <s v="Cash"/>
    <n v="141"/>
    <n v="1.5"/>
    <n v="1"/>
    <n v="141"/>
    <n v="1.5"/>
    <n v="1"/>
    <n v="1.5"/>
    <n v="1.5"/>
    <d v="2022-06-03T00:00:00"/>
    <x v="44"/>
    <x v="0"/>
    <x v="0"/>
    <b v="1"/>
    <n v="1.5"/>
  </r>
  <r>
    <s v="Processed"/>
    <s v="VJ300320609"/>
    <x v="2"/>
    <x v="3"/>
    <s v="Coca Cola - Zero Sugar"/>
    <s v="Carbonated"/>
    <n v="15203569874"/>
    <s v="Friday, June 3, 2022"/>
    <s v="Cash"/>
    <n v="141"/>
    <n v="1.5"/>
    <n v="1"/>
    <n v="141"/>
    <n v="1.5"/>
    <n v="1"/>
    <n v="1.5"/>
    <n v="1.5"/>
    <d v="2022-06-03T00:00:00"/>
    <x v="44"/>
    <x v="0"/>
    <x v="0"/>
    <b v="1"/>
    <n v="1.5"/>
  </r>
  <r>
    <s v="Processed"/>
    <s v="VJ300320609"/>
    <x v="2"/>
    <x v="3"/>
    <s v="Sunkist Soda - Orange"/>
    <s v="Carbonated"/>
    <n v="15203631166"/>
    <s v="Friday, June 3, 2022"/>
    <s v="Cash"/>
    <n v="140"/>
    <n v="1.5"/>
    <n v="1"/>
    <n v="140"/>
    <n v="1.5"/>
    <n v="1"/>
    <n v="1.5"/>
    <n v="1.5"/>
    <d v="2022-06-03T00:00:00"/>
    <x v="70"/>
    <x v="0"/>
    <x v="0"/>
    <b v="1"/>
    <n v="1.5"/>
  </r>
  <r>
    <s v="Processed"/>
    <s v="VJ300205292"/>
    <x v="0"/>
    <x v="1"/>
    <s v="SunChips Multigrain - Harvest Cheddar"/>
    <s v="Food"/>
    <n v="15203691814"/>
    <s v="Friday, June 3, 2022"/>
    <s v="Cash"/>
    <n v="113"/>
    <n v="1.5"/>
    <n v="1"/>
    <n v="113"/>
    <n v="1.5"/>
    <n v="1"/>
    <n v="1.5"/>
    <n v="1.5"/>
    <d v="2022-06-03T00:00:00"/>
    <x v="35"/>
    <x v="1"/>
    <x v="1"/>
    <b v="1"/>
    <n v="1.5"/>
  </r>
  <r>
    <s v="Processed"/>
    <s v="VJ300320609"/>
    <x v="2"/>
    <x v="3"/>
    <s v="Lays - Classic"/>
    <s v="Food"/>
    <n v="15203918739"/>
    <s v="Friday, June 3, 2022"/>
    <s v="Cash"/>
    <n v="123"/>
    <n v="1.5"/>
    <n v="1"/>
    <n v="123"/>
    <n v="1.5"/>
    <n v="1"/>
    <n v="1.5"/>
    <n v="1.5"/>
    <d v="2022-06-03T00:00:00"/>
    <x v="95"/>
    <x v="1"/>
    <x v="1"/>
    <b v="1"/>
    <n v="1.5"/>
  </r>
  <r>
    <s v="Processed"/>
    <s v="VJ300320609"/>
    <x v="2"/>
    <x v="3"/>
    <s v="Monster Energy Original"/>
    <s v="Carbonated"/>
    <n v="15203958654"/>
    <s v="Friday, June 3, 2022"/>
    <s v="Cash"/>
    <n v="146"/>
    <n v="3"/>
    <n v="1"/>
    <n v="146"/>
    <n v="3"/>
    <n v="1"/>
    <n v="3"/>
    <n v="3"/>
    <d v="2022-06-03T00:00:00"/>
    <x v="5"/>
    <x v="0"/>
    <x v="0"/>
    <b v="1"/>
    <n v="3"/>
  </r>
  <r>
    <s v="Processed"/>
    <s v="VJ300320609"/>
    <x v="2"/>
    <x v="3"/>
    <s v="Coca Cola - Zero Sugar"/>
    <s v="Carbonated"/>
    <n v="15204040693"/>
    <s v="Friday, June 3, 2022"/>
    <s v="Cash"/>
    <n v="141"/>
    <n v="1.5"/>
    <n v="1"/>
    <n v="141"/>
    <n v="1.5"/>
    <n v="1"/>
    <n v="1.5"/>
    <n v="1.5"/>
    <d v="2022-06-03T00:00:00"/>
    <x v="44"/>
    <x v="0"/>
    <x v="0"/>
    <b v="1"/>
    <n v="1.5"/>
  </r>
  <r>
    <s v="Processed"/>
    <s v="VJ300320609"/>
    <x v="2"/>
    <x v="3"/>
    <s v="Funyuns - Flaming Hot"/>
    <s v="Food"/>
    <n v="15204041253"/>
    <s v="Friday, June 3, 2022"/>
    <s v="Cash"/>
    <n v="125"/>
    <n v="1.5"/>
    <n v="1"/>
    <n v="125"/>
    <n v="1.5"/>
    <n v="1"/>
    <n v="1.5"/>
    <n v="1.5"/>
    <d v="2022-06-03T00:00:00"/>
    <x v="71"/>
    <x v="1"/>
    <x v="1"/>
    <b v="1"/>
    <n v="1.5"/>
  </r>
  <r>
    <s v="Processed"/>
    <s v="VJ300320609"/>
    <x v="2"/>
    <x v="3"/>
    <s v="Funyuns - Flaming Hot"/>
    <s v="Food"/>
    <n v="15204041899"/>
    <s v="Friday, June 3, 2022"/>
    <s v="Cash"/>
    <n v="125"/>
    <n v="1.5"/>
    <n v="1"/>
    <n v="125"/>
    <n v="1.5"/>
    <n v="1"/>
    <n v="1.5"/>
    <n v="1.5"/>
    <d v="2022-06-03T00:00:00"/>
    <x v="71"/>
    <x v="1"/>
    <x v="1"/>
    <b v="1"/>
    <n v="1.5"/>
  </r>
  <r>
    <s v="Processed"/>
    <s v="VJ300320609"/>
    <x v="2"/>
    <x v="3"/>
    <s v="Red Bull - Original"/>
    <s v="Carbonated"/>
    <n v="15204102226"/>
    <s v="Friday, June 3, 2022"/>
    <s v="Cash"/>
    <n v="148"/>
    <n v="3.5"/>
    <n v="1"/>
    <n v="148"/>
    <n v="3.5"/>
    <n v="1"/>
    <n v="3.5"/>
    <n v="3.5"/>
    <d v="2022-06-03T00:00:00"/>
    <x v="45"/>
    <x v="0"/>
    <x v="0"/>
    <b v="1"/>
    <n v="3.5"/>
  </r>
  <r>
    <s v="Processed"/>
    <s v="VJ300320609"/>
    <x v="2"/>
    <x v="3"/>
    <s v="Snapple Diet Tea - Lemon"/>
    <s v="Non Carbonated"/>
    <n v="15204156131"/>
    <s v="Friday, June 3, 2022"/>
    <s v="Cash"/>
    <n v="143"/>
    <n v="2.5"/>
    <n v="1"/>
    <n v="143"/>
    <n v="2.5"/>
    <n v="1"/>
    <n v="2.5"/>
    <n v="2.5"/>
    <d v="2022-06-03T00:00:00"/>
    <x v="7"/>
    <x v="2"/>
    <x v="2"/>
    <b v="1"/>
    <n v="2.5"/>
  </r>
  <r>
    <s v="Processed"/>
    <s v="VJ300320609"/>
    <x v="2"/>
    <x v="3"/>
    <s v="Nutri Grain Apple Cinnamon"/>
    <s v="Food"/>
    <n v="15204157250"/>
    <s v="Friday, June 3, 2022"/>
    <s v="Cash"/>
    <n v="137"/>
    <n v="1.5"/>
    <n v="1"/>
    <n v="137"/>
    <n v="1.5"/>
    <n v="1"/>
    <n v="1.5"/>
    <n v="1.5"/>
    <d v="2022-06-03T00:00:00"/>
    <x v="125"/>
    <x v="1"/>
    <x v="1"/>
    <b v="1"/>
    <n v="1.5"/>
  </r>
  <r>
    <s v="Processed"/>
    <s v="VJ300320609"/>
    <x v="2"/>
    <x v="3"/>
    <s v="Funyuns - Flaming Hot"/>
    <s v="Food"/>
    <n v="15204663838"/>
    <s v="Saturday, June 4, 2022"/>
    <s v="Cash"/>
    <n v="110"/>
    <n v="1.5"/>
    <n v="1"/>
    <n v="110"/>
    <n v="1.5"/>
    <n v="1"/>
    <n v="1.5"/>
    <n v="1.5"/>
    <d v="2022-06-04T00:00:00"/>
    <x v="71"/>
    <x v="1"/>
    <x v="1"/>
    <b v="1"/>
    <n v="1.5"/>
  </r>
  <r>
    <s v="Processed"/>
    <s v="VJ300320692"/>
    <x v="3"/>
    <x v="4"/>
    <s v="Pop Corners - Kettle Corn"/>
    <s v="Food"/>
    <n v="15205045014"/>
    <s v="Saturday, June 4, 2022"/>
    <s v="Cash"/>
    <n v="110"/>
    <n v="1.5"/>
    <n v="1"/>
    <n v="110"/>
    <n v="1.5"/>
    <n v="1"/>
    <n v="1.5"/>
    <n v="1.5"/>
    <d v="2022-06-04T00:00:00"/>
    <x v="113"/>
    <x v="1"/>
    <x v="1"/>
    <b v="1"/>
    <n v="1.5"/>
  </r>
  <r>
    <s v="Processed"/>
    <s v="VJ300320692"/>
    <x v="3"/>
    <x v="4"/>
    <s v="Kinder - Bueno - Crispy Creamy Chocolate"/>
    <s v="Food"/>
    <n v="15205050175"/>
    <s v="Saturday, June 4, 2022"/>
    <s v="Cash"/>
    <n v="135"/>
    <n v="2"/>
    <n v="1"/>
    <n v="135"/>
    <n v="2"/>
    <n v="1"/>
    <n v="2"/>
    <n v="2"/>
    <d v="2022-06-04T00:00:00"/>
    <x v="78"/>
    <x v="1"/>
    <x v="1"/>
    <b v="1"/>
    <n v="2"/>
  </r>
  <r>
    <s v="Processed"/>
    <s v="VJ300320692"/>
    <x v="3"/>
    <x v="4"/>
    <s v="Oreo Mini"/>
    <s v="Food"/>
    <n v="15205057039"/>
    <s v="Saturday, June 4, 2022"/>
    <s v="Cash"/>
    <n v="121"/>
    <n v="1.5"/>
    <n v="1"/>
    <n v="121"/>
    <n v="1.5"/>
    <n v="1"/>
    <n v="1.5"/>
    <n v="1.5"/>
    <d v="2022-06-04T00:00:00"/>
    <x v="18"/>
    <x v="1"/>
    <x v="1"/>
    <b v="1"/>
    <n v="1.5"/>
  </r>
  <r>
    <s v="Processed"/>
    <s v="VJ300320611"/>
    <x v="0"/>
    <x v="0"/>
    <s v="Red Bull - Energy Drink - Sugar Free"/>
    <s v="Carbonated"/>
    <n v="15205258547"/>
    <s v="Saturday, June 4, 2022"/>
    <s v="Cash"/>
    <n v="148"/>
    <n v="3.5"/>
    <n v="1"/>
    <n v="148"/>
    <n v="3.5"/>
    <n v="1"/>
    <n v="3.5"/>
    <n v="3.5"/>
    <d v="2022-06-04T00:00:00"/>
    <x v="0"/>
    <x v="0"/>
    <x v="0"/>
    <b v="1"/>
    <n v="3.5"/>
  </r>
  <r>
    <s v="Processed"/>
    <s v="VJ300320692"/>
    <x v="3"/>
    <x v="4"/>
    <s v="Snapple Diet Tea - Lemon"/>
    <s v="Non Carbonated"/>
    <n v="15205350480"/>
    <s v="Saturday, June 4, 2022"/>
    <s v="Cash"/>
    <n v="143"/>
    <n v="2.5"/>
    <n v="1"/>
    <n v="143"/>
    <n v="2.5"/>
    <n v="1"/>
    <n v="2.5"/>
    <n v="2.5"/>
    <d v="2022-06-04T00:00:00"/>
    <x v="7"/>
    <x v="2"/>
    <x v="2"/>
    <b v="1"/>
    <n v="2.5"/>
  </r>
  <r>
    <s v="Processed"/>
    <s v="VJ300320692"/>
    <x v="3"/>
    <x v="4"/>
    <s v="Pop Corners - Sea Salt"/>
    <s v="Food"/>
    <n v="15205354714"/>
    <s v="Saturday, June 4, 2022"/>
    <s v="Cash"/>
    <n v="111"/>
    <n v="1.5"/>
    <n v="1"/>
    <n v="111"/>
    <n v="1.5"/>
    <n v="1"/>
    <n v="1.5"/>
    <n v="1.5"/>
    <d v="2022-06-04T00:00:00"/>
    <x v="117"/>
    <x v="1"/>
    <x v="1"/>
    <b v="1"/>
    <n v="1.5"/>
  </r>
  <r>
    <s v="Processed"/>
    <s v="VJ300320692"/>
    <x v="3"/>
    <x v="4"/>
    <s v="Goldfish Baked - Cheddar"/>
    <s v="Food"/>
    <n v="15205360961"/>
    <s v="Saturday, June 4, 2022"/>
    <s v="Cash"/>
    <n v="122"/>
    <n v="1.25"/>
    <n v="1"/>
    <n v="122"/>
    <n v="1.25"/>
    <n v="1"/>
    <n v="1.25"/>
    <n v="1.25"/>
    <d v="2022-06-04T00:00:00"/>
    <x v="139"/>
    <x v="1"/>
    <x v="1"/>
    <b v="1"/>
    <n v="1.25"/>
  </r>
  <r>
    <s v="Processed"/>
    <s v="VJ300320692"/>
    <x v="3"/>
    <x v="4"/>
    <s v="Poland Springs Water"/>
    <s v="Water"/>
    <n v="15205648487"/>
    <s v="Saturday, June 4, 2022"/>
    <s v="Credit"/>
    <n v="144"/>
    <n v="1.5"/>
    <n v="1"/>
    <n v="144"/>
    <n v="1.5"/>
    <n v="1"/>
    <n v="1.5"/>
    <n v="1.5"/>
    <d v="2022-06-04T00:00:00"/>
    <x v="29"/>
    <x v="3"/>
    <x v="3"/>
    <b v="1"/>
    <n v="1.5"/>
  </r>
  <r>
    <s v="Processed"/>
    <s v="VJ300320611"/>
    <x v="0"/>
    <x v="0"/>
    <s v="Snapple Tea - Raspberry"/>
    <s v="Non Carbonated"/>
    <n v="15205856073"/>
    <s v="Saturday, June 4, 2022"/>
    <s v="Credit"/>
    <n v="145"/>
    <n v="2.5"/>
    <n v="1"/>
    <n v="145"/>
    <n v="2.5"/>
    <n v="1"/>
    <n v="2.5"/>
    <n v="2.5"/>
    <d v="2022-06-04T00:00:00"/>
    <x v="81"/>
    <x v="2"/>
    <x v="2"/>
    <b v="1"/>
    <n v="2.5"/>
  </r>
  <r>
    <s v="Processed"/>
    <s v="VJ300320692"/>
    <x v="3"/>
    <x v="4"/>
    <s v="Starbucks Doubleshot Energy - Coffee"/>
    <m/>
    <n v="15205976144"/>
    <s v="Saturday, June 4, 2022"/>
    <s v="Cash"/>
    <n v="146"/>
    <n v="3.5"/>
    <n v="1"/>
    <n v="146"/>
    <n v="3.5"/>
    <n v="1"/>
    <n v="3.5"/>
    <n v="3.5"/>
    <d v="2022-06-04T00:00:00"/>
    <x v="146"/>
    <x v="4"/>
    <x v="5"/>
    <b v="1"/>
    <n v="3.5"/>
  </r>
  <r>
    <s v="Processed"/>
    <s v="VJ300320611"/>
    <x v="0"/>
    <x v="0"/>
    <s v="Oreo Mini"/>
    <s v="Food"/>
    <n v="15206028468"/>
    <s v="Saturday, June 4, 2022"/>
    <s v="Cash"/>
    <n v="122"/>
    <n v="1.5"/>
    <n v="1"/>
    <n v="122"/>
    <n v="1.5"/>
    <n v="1"/>
    <n v="1.5"/>
    <n v="1.5"/>
    <d v="2022-06-04T00:00:00"/>
    <x v="18"/>
    <x v="1"/>
    <x v="1"/>
    <b v="1"/>
    <n v="1.5"/>
  </r>
  <r>
    <s v="Processed"/>
    <s v="VJ300320692"/>
    <x v="3"/>
    <x v="4"/>
    <s v="Coca Cola - Zero Sugar"/>
    <s v="Carbonated"/>
    <n v="15206044678"/>
    <s v="Saturday, June 4, 2022"/>
    <s v="Cash"/>
    <n v="142"/>
    <n v="1.5"/>
    <n v="1"/>
    <n v="142"/>
    <n v="1.5"/>
    <n v="1"/>
    <n v="1.5"/>
    <n v="1.5"/>
    <d v="2022-06-04T00:00:00"/>
    <x v="44"/>
    <x v="0"/>
    <x v="0"/>
    <b v="1"/>
    <n v="1.5"/>
  </r>
  <r>
    <s v="Processed"/>
    <s v="VJ300320692"/>
    <x v="3"/>
    <x v="4"/>
    <s v="Coca Cola - Zero Sugar"/>
    <s v="Carbonated"/>
    <n v="15206044912"/>
    <s v="Saturday, June 4, 2022"/>
    <s v="Cash"/>
    <n v="142"/>
    <n v="1.5"/>
    <n v="1"/>
    <n v="142"/>
    <n v="1.5"/>
    <n v="1"/>
    <n v="1.5"/>
    <n v="1.5"/>
    <d v="2022-06-04T00:00:00"/>
    <x v="44"/>
    <x v="0"/>
    <x v="0"/>
    <b v="1"/>
    <n v="1.5"/>
  </r>
  <r>
    <s v="Processed"/>
    <s v="VJ300320692"/>
    <x v="3"/>
    <x v="4"/>
    <s v="RXBAR - Protein Bar - Peanut Butter"/>
    <s v="Food"/>
    <n v="15206093999"/>
    <s v="Saturday, June 4, 2022"/>
    <s v="Cash"/>
    <n v="135"/>
    <n v="2"/>
    <n v="1"/>
    <n v="135"/>
    <n v="2"/>
    <n v="1"/>
    <n v="2"/>
    <n v="2"/>
    <d v="2022-06-04T00:00:00"/>
    <x v="80"/>
    <x v="1"/>
    <x v="1"/>
    <b v="1"/>
    <n v="2"/>
  </r>
  <r>
    <s v="Processed"/>
    <s v="VJ300320692"/>
    <x v="3"/>
    <x v="4"/>
    <s v="CheezIt - Double Cheese"/>
    <s v="Food"/>
    <n v="15206167696"/>
    <s v="Saturday, June 4, 2022"/>
    <s v="Cash"/>
    <n v="123"/>
    <n v="1.25"/>
    <n v="1"/>
    <n v="123"/>
    <n v="1.25"/>
    <n v="1"/>
    <n v="1.25"/>
    <n v="1.25"/>
    <d v="2022-06-04T00:00:00"/>
    <x v="68"/>
    <x v="1"/>
    <x v="1"/>
    <b v="1"/>
    <n v="1.25"/>
  </r>
  <r>
    <s v="Processed"/>
    <s v="VJ300320692"/>
    <x v="3"/>
    <x v="4"/>
    <s v="Red Bull - Energy Drink - Sugar Free"/>
    <s v="Carbonated"/>
    <n v="15206171164"/>
    <s v="Saturday, June 4, 2022"/>
    <s v="Credit"/>
    <n v="148"/>
    <n v="3.5"/>
    <n v="1"/>
    <n v="148"/>
    <n v="3.5"/>
    <n v="1"/>
    <n v="3.5"/>
    <n v="3.5"/>
    <d v="2022-06-04T00:00:00"/>
    <x v="0"/>
    <x v="0"/>
    <x v="0"/>
    <b v="1"/>
    <n v="3.5"/>
  </r>
  <r>
    <s v="Processed"/>
    <s v="VJ300320692"/>
    <x v="3"/>
    <x v="4"/>
    <s v="SunChips Multigrain - Salsa"/>
    <s v="Food"/>
    <n v="15206199726"/>
    <s v="Saturday, June 4, 2022"/>
    <s v="Cash"/>
    <n v="113"/>
    <n v="1.5"/>
    <n v="1"/>
    <n v="113"/>
    <n v="1.5"/>
    <n v="1"/>
    <n v="1.5"/>
    <n v="1.5"/>
    <d v="2022-06-04T00:00:00"/>
    <x v="27"/>
    <x v="1"/>
    <x v="1"/>
    <b v="1"/>
    <n v="1.5"/>
  </r>
  <r>
    <s v="Processed"/>
    <s v="VJ300320692"/>
    <x v="3"/>
    <x v="4"/>
    <s v="Pop Corners - Sea Salt"/>
    <s v="Food"/>
    <n v="15206216667"/>
    <s v="Saturday, June 4, 2022"/>
    <s v="Cash"/>
    <n v="111"/>
    <n v="1.5"/>
    <n v="1"/>
    <n v="111"/>
    <n v="1.5"/>
    <n v="1"/>
    <n v="1.5"/>
    <n v="1.5"/>
    <d v="2022-06-04T00:00:00"/>
    <x v="117"/>
    <x v="1"/>
    <x v="1"/>
    <b v="1"/>
    <n v="1.5"/>
  </r>
  <r>
    <s v="Processed"/>
    <s v="VJ300320692"/>
    <x v="3"/>
    <x v="4"/>
    <s v="SunChips Multigrain - Salsa"/>
    <s v="Food"/>
    <n v="15206216835"/>
    <s v="Saturday, June 4, 2022"/>
    <s v="Cash"/>
    <n v="113"/>
    <n v="1.5"/>
    <n v="1"/>
    <n v="113"/>
    <n v="1.5"/>
    <n v="1"/>
    <n v="1.5"/>
    <n v="1.5"/>
    <d v="2022-06-04T00:00:00"/>
    <x v="27"/>
    <x v="1"/>
    <x v="1"/>
    <b v="1"/>
    <n v="1.5"/>
  </r>
  <r>
    <s v="Processed"/>
    <s v="VJ300320692"/>
    <x v="3"/>
    <x v="4"/>
    <s v="Pop Corners - Kettle Corn"/>
    <s v="Food"/>
    <n v="15206362544"/>
    <s v="Saturday, June 4, 2022"/>
    <s v="Cash"/>
    <n v="110"/>
    <n v="1.5"/>
    <n v="1"/>
    <n v="110"/>
    <n v="1.5"/>
    <n v="1"/>
    <n v="1.5"/>
    <n v="1.5"/>
    <d v="2022-06-04T00:00:00"/>
    <x v="113"/>
    <x v="1"/>
    <x v="1"/>
    <b v="1"/>
    <n v="1.5"/>
  </r>
  <r>
    <s v="Processed"/>
    <s v="VJ300320692"/>
    <x v="3"/>
    <x v="4"/>
    <s v="Coca Cola - Zero Sugar"/>
    <s v="Carbonated"/>
    <n v="15206365395"/>
    <s v="Saturday, June 4, 2022"/>
    <s v="Cash"/>
    <n v="142"/>
    <n v="1.5"/>
    <n v="1"/>
    <n v="142"/>
    <n v="1.5"/>
    <n v="1"/>
    <n v="1.5"/>
    <n v="1.5"/>
    <d v="2022-06-04T00:00:00"/>
    <x v="44"/>
    <x v="0"/>
    <x v="0"/>
    <b v="1"/>
    <n v="1.5"/>
  </r>
  <r>
    <s v="Processed"/>
    <s v="VJ300320692"/>
    <x v="3"/>
    <x v="4"/>
    <s v="Goldfish Baked - Cheddar"/>
    <s v="Food"/>
    <n v="15206409241"/>
    <s v="Saturday, June 4, 2022"/>
    <s v="Credit"/>
    <n v="122"/>
    <n v="1.25"/>
    <n v="1"/>
    <n v="122"/>
    <n v="1.25"/>
    <n v="1"/>
    <n v="1.25"/>
    <n v="1.25"/>
    <d v="2022-06-04T00:00:00"/>
    <x v="139"/>
    <x v="1"/>
    <x v="1"/>
    <b v="1"/>
    <n v="1.25"/>
  </r>
  <r>
    <s v="Processed"/>
    <s v="VJ300205292"/>
    <x v="0"/>
    <x v="1"/>
    <s v="KitKat - Crisp Wafers"/>
    <s v="Food"/>
    <n v="15206427633"/>
    <s v="Saturday, June 4, 2022"/>
    <s v="Credit"/>
    <n v="130"/>
    <n v="2"/>
    <n v="1"/>
    <n v="130"/>
    <n v="2"/>
    <n v="1"/>
    <n v="2"/>
    <n v="2"/>
    <d v="2022-06-04T00:00:00"/>
    <x v="10"/>
    <x v="1"/>
    <x v="1"/>
    <b v="1"/>
    <n v="2"/>
  </r>
  <r>
    <s v="Processed"/>
    <s v="VJ300320611"/>
    <x v="0"/>
    <x v="0"/>
    <s v="S. Pellegrino Sparkling Mineral Water"/>
    <s v="Water"/>
    <n v="15206739267"/>
    <s v="Saturday, June 4, 2022"/>
    <s v="Cash"/>
    <n v="143"/>
    <n v="2"/>
    <n v="1"/>
    <n v="143"/>
    <n v="2"/>
    <n v="1"/>
    <n v="2"/>
    <n v="2"/>
    <d v="2022-06-04T00:00:00"/>
    <x v="24"/>
    <x v="3"/>
    <x v="3"/>
    <b v="1"/>
    <n v="2"/>
  </r>
  <r>
    <s v="Processed"/>
    <s v="VJ300320611"/>
    <x v="0"/>
    <x v="0"/>
    <s v="SunChips Multigrain - Salsa"/>
    <s v="Food"/>
    <n v="15206881091"/>
    <s v="Saturday, June 4, 2022"/>
    <s v="Cash"/>
    <n v="110"/>
    <n v="1.5"/>
    <n v="1"/>
    <n v="110"/>
    <n v="1.5"/>
    <n v="1"/>
    <n v="1.5"/>
    <n v="1.5"/>
    <d v="2022-06-04T00:00:00"/>
    <x v="27"/>
    <x v="1"/>
    <x v="1"/>
    <b v="1"/>
    <n v="1.5"/>
  </r>
  <r>
    <s v="Processed"/>
    <s v="VJ300320611"/>
    <x v="0"/>
    <x v="0"/>
    <s v="SunChips Multigrain - Salsa"/>
    <s v="Food"/>
    <n v="15206881765"/>
    <s v="Saturday, June 4, 2022"/>
    <s v="Cash"/>
    <n v="110"/>
    <n v="1.5"/>
    <n v="1"/>
    <n v="110"/>
    <n v="1.5"/>
    <n v="1"/>
    <n v="1.5"/>
    <n v="1.5"/>
    <d v="2022-06-04T00:00:00"/>
    <x v="27"/>
    <x v="1"/>
    <x v="1"/>
    <b v="1"/>
    <n v="1.5"/>
  </r>
  <r>
    <s v="Processed"/>
    <s v="VJ300205292"/>
    <x v="0"/>
    <x v="1"/>
    <s v="Poland Springs Water"/>
    <s v="Water"/>
    <n v="15206918361"/>
    <s v="Saturday, June 4, 2022"/>
    <s v="Cash"/>
    <n v="144"/>
    <n v="1.5"/>
    <n v="1"/>
    <n v="144"/>
    <n v="1.5"/>
    <n v="1"/>
    <n v="1.5"/>
    <n v="1.5"/>
    <d v="2022-06-04T00:00:00"/>
    <x v="29"/>
    <x v="3"/>
    <x v="3"/>
    <b v="1"/>
    <n v="1.5"/>
  </r>
  <r>
    <s v="Processed"/>
    <s v="VJ300320611"/>
    <x v="0"/>
    <x v="0"/>
    <s v="Takis - Hot Chilli Pepper &amp; Lime"/>
    <s v="Food"/>
    <n v="15207139859"/>
    <s v="Saturday, June 4, 2022"/>
    <s v="Cash"/>
    <n v="124"/>
    <n v="1.5"/>
    <n v="1"/>
    <n v="124"/>
    <n v="1.5"/>
    <n v="1"/>
    <n v="1.5"/>
    <n v="1.5"/>
    <d v="2022-06-04T00:00:00"/>
    <x v="1"/>
    <x v="1"/>
    <x v="1"/>
    <b v="1"/>
    <n v="1.5"/>
  </r>
  <r>
    <s v="Processed"/>
    <s v="VJ300320692"/>
    <x v="3"/>
    <x v="4"/>
    <s v="Snapple Diet Tea - Lemon"/>
    <s v="Non Carbonated"/>
    <n v="15208606056"/>
    <s v="Sunday, June 5, 2022"/>
    <s v="Cash"/>
    <n v="143"/>
    <n v="2.5"/>
    <n v="1"/>
    <n v="143"/>
    <n v="2.5"/>
    <n v="1"/>
    <n v="2.5"/>
    <n v="2.5"/>
    <d v="2022-06-05T00:00:00"/>
    <x v="7"/>
    <x v="2"/>
    <x v="2"/>
    <b v="1"/>
    <n v="2.5"/>
  </r>
  <r>
    <s v="Processed"/>
    <s v="VJ300320611"/>
    <x v="0"/>
    <x v="0"/>
    <s v="Nature's Garden Trail Mix - Cranberry Healthy"/>
    <s v="Food"/>
    <n v="15208654698"/>
    <s v="Sunday, June 5, 2022"/>
    <s v="Credit"/>
    <n v="139"/>
    <n v="1.5"/>
    <n v="1"/>
    <n v="139"/>
    <n v="1.5"/>
    <n v="1"/>
    <n v="1.5"/>
    <n v="1.5"/>
    <d v="2022-06-05T00:00:00"/>
    <x v="130"/>
    <x v="1"/>
    <x v="1"/>
    <b v="1"/>
    <n v="1.5"/>
  </r>
  <r>
    <s v="Processed"/>
    <s v="VJ300320692"/>
    <x v="3"/>
    <x v="4"/>
    <s v="Red Bull - Energy Drink - Sugar Free"/>
    <s v="Carbonated"/>
    <n v="15208676849"/>
    <s v="Sunday, June 5, 2022"/>
    <s v="Credit"/>
    <n v="148"/>
    <n v="3.5"/>
    <n v="1"/>
    <n v="148"/>
    <n v="3.5"/>
    <n v="1"/>
    <n v="3.5"/>
    <n v="3.5"/>
    <d v="2022-06-05T00:00:00"/>
    <x v="0"/>
    <x v="0"/>
    <x v="0"/>
    <b v="1"/>
    <n v="3.5"/>
  </r>
  <r>
    <s v="Processed"/>
    <s v="VJ300320692"/>
    <x v="3"/>
    <x v="4"/>
    <s v="Keep Healthy - Chocolate Fudge"/>
    <s v="Food"/>
    <n v="15208744033"/>
    <s v="Sunday, June 5, 2022"/>
    <s v="Credit"/>
    <n v="132"/>
    <n v="2"/>
    <n v="1"/>
    <n v="132"/>
    <n v="2"/>
    <n v="1"/>
    <n v="2"/>
    <n v="4"/>
    <d v="2022-06-05T00:00:00"/>
    <x v="132"/>
    <x v="1"/>
    <x v="1"/>
    <b v="1"/>
    <n v="2"/>
  </r>
  <r>
    <s v="Processed"/>
    <s v="VJ300320692"/>
    <x v="3"/>
    <x v="4"/>
    <s v="Genius Keto Bar - Chocolate Dream"/>
    <s v="Food"/>
    <n v="15208744033"/>
    <s v="Sunday, June 5, 2022"/>
    <s v="Credit"/>
    <n v="136"/>
    <n v="2"/>
    <n v="1"/>
    <n v="136"/>
    <n v="2"/>
    <n v="1"/>
    <n v="2"/>
    <n v="4"/>
    <d v="2022-06-05T00:00:00"/>
    <x v="96"/>
    <x v="1"/>
    <x v="1"/>
    <b v="1"/>
    <n v="2"/>
  </r>
  <r>
    <s v="Processed"/>
    <s v="VJ300320692"/>
    <x v="3"/>
    <x v="4"/>
    <s v="Oreo Mini - Go Paks"/>
    <m/>
    <n v="15208749405"/>
    <s v="Sunday, June 5, 2022"/>
    <s v="Credit"/>
    <n v="162"/>
    <n v="4"/>
    <n v="1"/>
    <n v="162"/>
    <n v="4"/>
    <n v="1"/>
    <n v="4"/>
    <n v="4"/>
    <d v="2022-06-05T00:00:00"/>
    <x v="143"/>
    <x v="4"/>
    <x v="1"/>
    <b v="1"/>
    <n v="4"/>
  </r>
  <r>
    <s v="Processed"/>
    <s v="VJ300205292"/>
    <x v="0"/>
    <x v="1"/>
    <s v="Takis - Hot Chilli Pepper &amp; Lime"/>
    <s v="Food"/>
    <n v="15208806140"/>
    <s v="Sunday, June 5, 2022"/>
    <s v="Cash"/>
    <n v="124"/>
    <n v="1.5"/>
    <n v="1"/>
    <n v="124"/>
    <n v="1.5"/>
    <n v="1"/>
    <n v="1.5"/>
    <n v="1.5"/>
    <d v="2022-06-05T00:00:00"/>
    <x v="1"/>
    <x v="1"/>
    <x v="1"/>
    <b v="1"/>
    <n v="1.5"/>
  </r>
  <r>
    <s v="Processed"/>
    <s v="VJ300205292"/>
    <x v="0"/>
    <x v="1"/>
    <s v="Oreo Mini"/>
    <s v="Food"/>
    <n v="15208815968"/>
    <s v="Sunday, June 5, 2022"/>
    <s v="Cash"/>
    <n v="121"/>
    <n v="1.5"/>
    <n v="1"/>
    <n v="121"/>
    <n v="1.5"/>
    <n v="1"/>
    <n v="1.5"/>
    <n v="1.5"/>
    <d v="2022-06-05T00:00:00"/>
    <x v="18"/>
    <x v="1"/>
    <x v="1"/>
    <b v="1"/>
    <n v="1.5"/>
  </r>
  <r>
    <s v="Processed"/>
    <s v="VJ300205292"/>
    <x v="0"/>
    <x v="1"/>
    <s v="Oreo Mini"/>
    <s v="Food"/>
    <n v="15208819702"/>
    <s v="Sunday, June 5, 2022"/>
    <s v="Cash"/>
    <n v="121"/>
    <n v="1.5"/>
    <n v="1"/>
    <n v="121"/>
    <n v="1.5"/>
    <n v="1"/>
    <n v="1.5"/>
    <n v="1.5"/>
    <d v="2022-06-05T00:00:00"/>
    <x v="18"/>
    <x v="1"/>
    <x v="1"/>
    <b v="1"/>
    <n v="1.5"/>
  </r>
  <r>
    <s v="Processed"/>
    <s v="VJ300320692"/>
    <x v="3"/>
    <x v="4"/>
    <s v="Poland Springs Water"/>
    <s v="Water"/>
    <n v="15208830513"/>
    <s v="Sunday, June 5, 2022"/>
    <s v="Credit"/>
    <n v="144"/>
    <n v="1.5"/>
    <n v="1"/>
    <n v="144"/>
    <n v="1.5"/>
    <n v="1"/>
    <n v="1.5"/>
    <n v="1.5"/>
    <d v="2022-06-05T00:00:00"/>
    <x v="29"/>
    <x v="3"/>
    <x v="3"/>
    <b v="1"/>
    <n v="1.5"/>
  </r>
  <r>
    <s v="Processed"/>
    <s v="VJ300320611"/>
    <x v="0"/>
    <x v="0"/>
    <s v="Monster Energy Original"/>
    <s v="Carbonated"/>
    <n v="15208836748"/>
    <s v="Sunday, June 5, 2022"/>
    <s v="Cash"/>
    <n v="146"/>
    <n v="3"/>
    <n v="1"/>
    <n v="146"/>
    <n v="3"/>
    <n v="1"/>
    <n v="3"/>
    <n v="3"/>
    <d v="2022-06-05T00:00:00"/>
    <x v="5"/>
    <x v="0"/>
    <x v="0"/>
    <b v="1"/>
    <n v="3"/>
  </r>
  <r>
    <s v="Processed"/>
    <s v="VJ300320611"/>
    <x v="0"/>
    <x v="0"/>
    <s v="Oreo Mini"/>
    <s v="Food"/>
    <n v="15208841255"/>
    <s v="Sunday, June 5, 2022"/>
    <s v="Cash"/>
    <n v="122"/>
    <n v="1.5"/>
    <n v="1"/>
    <n v="122"/>
    <n v="1.5"/>
    <n v="1"/>
    <n v="1.5"/>
    <n v="1.5"/>
    <d v="2022-06-05T00:00:00"/>
    <x v="18"/>
    <x v="1"/>
    <x v="1"/>
    <b v="1"/>
    <n v="1.5"/>
  </r>
  <r>
    <s v="Processed"/>
    <s v="VJ300205292"/>
    <x v="0"/>
    <x v="1"/>
    <s v="Coca Cola - Zero Sugar"/>
    <s v="Carbonated"/>
    <n v="15208845911"/>
    <s v="Sunday, June 5, 2022"/>
    <s v="Cash"/>
    <n v="140"/>
    <n v="1.5"/>
    <n v="1"/>
    <n v="140"/>
    <n v="1.5"/>
    <n v="1"/>
    <n v="1.5"/>
    <n v="1.5"/>
    <d v="2022-06-05T00:00:00"/>
    <x v="44"/>
    <x v="0"/>
    <x v="0"/>
    <b v="1"/>
    <n v="1.5"/>
  </r>
  <r>
    <s v="Processed"/>
    <s v="VJ300320692"/>
    <x v="3"/>
    <x v="4"/>
    <s v="Lenny &amp; Larrys - SnickerDoodle"/>
    <s v="Food"/>
    <n v="15208900144"/>
    <s v="Sunday, June 5, 2022"/>
    <s v="Cash"/>
    <n v="157"/>
    <n v="3"/>
    <n v="1"/>
    <n v="157"/>
    <n v="3"/>
    <n v="1"/>
    <n v="3"/>
    <n v="3"/>
    <d v="2022-06-05T00:00:00"/>
    <x v="98"/>
    <x v="1"/>
    <x v="1"/>
    <b v="1"/>
    <n v="3"/>
  </r>
  <r>
    <s v="Processed"/>
    <s v="VJ300320692"/>
    <x v="3"/>
    <x v="4"/>
    <s v="Oreo Mini"/>
    <s v="Food"/>
    <n v="15208902557"/>
    <s v="Sunday, June 5, 2022"/>
    <s v="Cash"/>
    <n v="121"/>
    <n v="1.5"/>
    <n v="1"/>
    <n v="121"/>
    <n v="1.5"/>
    <n v="1"/>
    <n v="1.5"/>
    <n v="1.5"/>
    <d v="2022-06-05T00:00:00"/>
    <x v="18"/>
    <x v="1"/>
    <x v="1"/>
    <b v="1"/>
    <n v="1.5"/>
  </r>
  <r>
    <s v="Processed"/>
    <s v="VJ300320692"/>
    <x v="3"/>
    <x v="4"/>
    <s v="Robert Irvine's - Fit Crunch -  Chocolate Pea"/>
    <s v="Food"/>
    <n v="15209022458"/>
    <s v="Sunday, June 5, 2022"/>
    <s v="Cash"/>
    <n v="131"/>
    <n v="2"/>
    <n v="1"/>
    <n v="131"/>
    <n v="2"/>
    <n v="1"/>
    <n v="2"/>
    <n v="2"/>
    <d v="2022-06-05T00:00:00"/>
    <x v="21"/>
    <x v="1"/>
    <x v="1"/>
    <b v="1"/>
    <n v="2"/>
  </r>
  <r>
    <s v="Processed"/>
    <s v="VJ300320692"/>
    <x v="3"/>
    <x v="4"/>
    <s v="Pop Corners - Kettle Corn"/>
    <s v="Food"/>
    <n v="15209024897"/>
    <s v="Sunday, June 5, 2022"/>
    <s v="Cash"/>
    <n v="110"/>
    <n v="1.5"/>
    <n v="1"/>
    <n v="110"/>
    <n v="1.5"/>
    <n v="1"/>
    <n v="1.5"/>
    <n v="1.5"/>
    <d v="2022-06-05T00:00:00"/>
    <x v="113"/>
    <x v="1"/>
    <x v="1"/>
    <b v="1"/>
    <n v="1.5"/>
  </r>
  <r>
    <s v="Processed"/>
    <s v="VJ300320692"/>
    <x v="3"/>
    <x v="4"/>
    <s v="CheezIt - Double Cheese"/>
    <s v="Food"/>
    <n v="15209025921"/>
    <s v="Sunday, June 5, 2022"/>
    <s v="Cash"/>
    <n v="123"/>
    <n v="1.25"/>
    <n v="1"/>
    <n v="123"/>
    <n v="1.25"/>
    <n v="1"/>
    <n v="1.25"/>
    <n v="1.25"/>
    <d v="2022-06-05T00:00:00"/>
    <x v="68"/>
    <x v="1"/>
    <x v="1"/>
    <b v="1"/>
    <n v="1.25"/>
  </r>
  <r>
    <s v="Processed"/>
    <s v="VJ300320692"/>
    <x v="3"/>
    <x v="4"/>
    <s v="CheezIt - Original"/>
    <s v="Food"/>
    <n v="15209090424"/>
    <s v="Sunday, June 5, 2022"/>
    <s v="Cash"/>
    <n v="124"/>
    <n v="1.25"/>
    <n v="1"/>
    <n v="124"/>
    <n v="1.25"/>
    <n v="1"/>
    <n v="1.25"/>
    <n v="1.25"/>
    <d v="2022-06-05T00:00:00"/>
    <x v="48"/>
    <x v="1"/>
    <x v="1"/>
    <b v="1"/>
    <n v="1.25"/>
  </r>
  <r>
    <s v="Processed"/>
    <s v="VJ300320692"/>
    <x v="3"/>
    <x v="4"/>
    <s v="CheezIt - Double Cheese"/>
    <s v="Food"/>
    <n v="15209106899"/>
    <s v="Sunday, June 5, 2022"/>
    <s v="Cash"/>
    <n v="123"/>
    <n v="1.25"/>
    <n v="1"/>
    <n v="123"/>
    <n v="1.25"/>
    <n v="1"/>
    <n v="1.25"/>
    <n v="1.25"/>
    <d v="2022-06-05T00:00:00"/>
    <x v="68"/>
    <x v="1"/>
    <x v="1"/>
    <b v="1"/>
    <n v="1.25"/>
  </r>
  <r>
    <s v="Processed"/>
    <s v="VJ300320692"/>
    <x v="3"/>
    <x v="4"/>
    <s v="Goldfish Baked - Cheddar"/>
    <s v="Food"/>
    <n v="15209109532"/>
    <s v="Sunday, June 5, 2022"/>
    <s v="Cash"/>
    <n v="122"/>
    <n v="1.25"/>
    <n v="1"/>
    <n v="122"/>
    <n v="1.25"/>
    <n v="1"/>
    <n v="1.25"/>
    <n v="1.25"/>
    <d v="2022-06-05T00:00:00"/>
    <x v="139"/>
    <x v="1"/>
    <x v="1"/>
    <b v="1"/>
    <n v="1.25"/>
  </r>
  <r>
    <s v="Processed"/>
    <s v="VJ300320692"/>
    <x v="3"/>
    <x v="4"/>
    <s v="Oreo Mini - Go Paks"/>
    <m/>
    <n v="15209314256"/>
    <s v="Sunday, June 5, 2022"/>
    <s v="Credit"/>
    <n v="152"/>
    <n v="4"/>
    <n v="1"/>
    <n v="152"/>
    <n v="4"/>
    <n v="1"/>
    <n v="4"/>
    <n v="4"/>
    <d v="2022-06-05T00:00:00"/>
    <x v="143"/>
    <x v="4"/>
    <x v="1"/>
    <b v="1"/>
    <n v="4"/>
  </r>
  <r>
    <s v="Processed"/>
    <s v="VJ300320611"/>
    <x v="0"/>
    <x v="0"/>
    <s v="Oreo Mini"/>
    <s v="Food"/>
    <n v="15209315499"/>
    <s v="Sunday, June 5, 2022"/>
    <s v="Cash"/>
    <n v="122"/>
    <n v="1.5"/>
    <n v="1"/>
    <n v="122"/>
    <n v="1.5"/>
    <n v="1"/>
    <n v="1.5"/>
    <n v="1.5"/>
    <d v="2022-06-05T00:00:00"/>
    <x v="18"/>
    <x v="1"/>
    <x v="1"/>
    <b v="1"/>
    <n v="1.5"/>
  </r>
  <r>
    <s v="Processed"/>
    <s v="VJ300205292"/>
    <x v="0"/>
    <x v="1"/>
    <s v="Pop Corners - Spicy Queso"/>
    <s v="Food"/>
    <n v="15209411419"/>
    <s v="Sunday, June 5, 2022"/>
    <s v="Credit"/>
    <n v="111"/>
    <n v="1.5"/>
    <n v="1"/>
    <n v="111"/>
    <n v="1.5"/>
    <n v="1"/>
    <n v="1.5"/>
    <n v="1.5"/>
    <d v="2022-06-05T00:00:00"/>
    <x v="118"/>
    <x v="1"/>
    <x v="1"/>
    <b v="1"/>
    <n v="1.5"/>
  </r>
  <r>
    <s v="Processed"/>
    <s v="VJ300205292"/>
    <x v="0"/>
    <x v="1"/>
    <s v="SunChips Multigrain - Original"/>
    <s v="Food"/>
    <n v="15209414768"/>
    <s v="Sunday, June 5, 2022"/>
    <s v="Cash"/>
    <n v="112"/>
    <n v="1.5"/>
    <n v="1"/>
    <n v="112"/>
    <n v="1.5"/>
    <n v="1"/>
    <n v="1.5"/>
    <n v="1.5"/>
    <d v="2022-06-05T00:00:00"/>
    <x v="60"/>
    <x v="1"/>
    <x v="1"/>
    <b v="1"/>
    <n v="1.5"/>
  </r>
  <r>
    <s v="Processed"/>
    <s v="VJ300320611"/>
    <x v="0"/>
    <x v="0"/>
    <s v="SunChips Multigrain - Salsa"/>
    <s v="Food"/>
    <n v="15209804380"/>
    <s v="Sunday, June 5, 2022"/>
    <s v="Cash"/>
    <n v="110"/>
    <n v="1.5"/>
    <n v="1"/>
    <n v="110"/>
    <n v="1.5"/>
    <n v="1"/>
    <n v="1.5"/>
    <n v="1.5"/>
    <d v="2022-06-05T00:00:00"/>
    <x v="27"/>
    <x v="1"/>
    <x v="1"/>
    <b v="1"/>
    <n v="1.5"/>
  </r>
  <r>
    <s v="Processed"/>
    <s v="VJ300320611"/>
    <x v="0"/>
    <x v="0"/>
    <s v="KitKat - Crisp Wafers"/>
    <s v="Food"/>
    <n v="15209805669"/>
    <s v="Sunday, June 5, 2022"/>
    <s v="Cash"/>
    <n v="135"/>
    <n v="2"/>
    <n v="1"/>
    <n v="135"/>
    <n v="2"/>
    <n v="1"/>
    <n v="2"/>
    <n v="2"/>
    <d v="2022-06-05T00:00:00"/>
    <x v="10"/>
    <x v="1"/>
    <x v="1"/>
    <b v="1"/>
    <n v="2"/>
  </r>
  <r>
    <s v="Processed"/>
    <s v="VJ300320611"/>
    <x v="0"/>
    <x v="0"/>
    <s v="SunChips Multigrain - Salsa"/>
    <s v="Food"/>
    <n v="15209806334"/>
    <s v="Sunday, June 5, 2022"/>
    <s v="Cash"/>
    <n v="110"/>
    <n v="1.5"/>
    <n v="1"/>
    <n v="110"/>
    <n v="1.5"/>
    <n v="1"/>
    <n v="1.5"/>
    <n v="1.5"/>
    <d v="2022-06-05T00:00:00"/>
    <x v="27"/>
    <x v="1"/>
    <x v="1"/>
    <b v="1"/>
    <n v="1.5"/>
  </r>
  <r>
    <s v="Processed"/>
    <s v="VJ300320611"/>
    <x v="0"/>
    <x v="0"/>
    <s v="Bai Antioxidant - Kupang strawberry kiwi"/>
    <s v="Non Carbonated"/>
    <n v="15209831623"/>
    <s v="Sunday, June 5, 2022"/>
    <s v="Credit"/>
    <n v="144"/>
    <n v="2.75"/>
    <n v="2"/>
    <n v="144"/>
    <n v="2.75"/>
    <n v="2"/>
    <n v="5.5"/>
    <n v="5.5"/>
    <d v="2022-06-05T00:00:00"/>
    <x v="114"/>
    <x v="2"/>
    <x v="2"/>
    <b v="1"/>
    <n v="2.75"/>
  </r>
  <r>
    <s v="Processed"/>
    <s v="VJ300320609"/>
    <x v="2"/>
    <x v="3"/>
    <s v="Snapple Diet Tea - Lemon"/>
    <s v="Non Carbonated"/>
    <n v="15210679209"/>
    <s v="Monday, June 6, 2022"/>
    <s v="Credit"/>
    <n v="143"/>
    <n v="2.5"/>
    <n v="1"/>
    <n v="143"/>
    <n v="2.5"/>
    <n v="1"/>
    <n v="2.5"/>
    <n v="2.5"/>
    <d v="2022-06-06T00:00:00"/>
    <x v="7"/>
    <x v="2"/>
    <x v="2"/>
    <b v="1"/>
    <n v="2.5"/>
  </r>
  <r>
    <s v="Processed"/>
    <s v="VJ300320609"/>
    <x v="2"/>
    <x v="3"/>
    <s v="Red Bull - Original"/>
    <s v="Carbonated"/>
    <n v="15210947893"/>
    <s v="Monday, June 6, 2022"/>
    <s v="Credit"/>
    <n v="148"/>
    <n v="3.5"/>
    <n v="1"/>
    <n v="148"/>
    <n v="3.5"/>
    <n v="1"/>
    <n v="3.5"/>
    <n v="3.5"/>
    <d v="2022-06-06T00:00:00"/>
    <x v="45"/>
    <x v="0"/>
    <x v="0"/>
    <b v="1"/>
    <n v="3.5"/>
  </r>
  <r>
    <s v="Processed"/>
    <s v="VJ300320609"/>
    <x v="2"/>
    <x v="3"/>
    <s v="Red Bull - Original"/>
    <s v="Carbonated"/>
    <n v="15211019856"/>
    <s v="Monday, June 6, 2022"/>
    <s v="Credit"/>
    <n v="148"/>
    <n v="3.5"/>
    <n v="1"/>
    <n v="148"/>
    <n v="3.5"/>
    <n v="1"/>
    <n v="3.5"/>
    <n v="3.5"/>
    <d v="2022-06-06T00:00:00"/>
    <x v="45"/>
    <x v="0"/>
    <x v="0"/>
    <b v="1"/>
    <n v="3.5"/>
  </r>
  <r>
    <s v="Processed"/>
    <s v="VJ300320686"/>
    <x v="1"/>
    <x v="2"/>
    <s v="Miss Vickie's Potato Chip - Jalapeno"/>
    <s v="Food"/>
    <n v="15211315667"/>
    <s v="Monday, June 6, 2022"/>
    <s v="Cash"/>
    <n v="113"/>
    <n v="1.5"/>
    <n v="1"/>
    <n v="113"/>
    <n v="1.5"/>
    <n v="1"/>
    <n v="1.5"/>
    <n v="1.5"/>
    <d v="2022-06-06T00:00:00"/>
    <x v="43"/>
    <x v="1"/>
    <x v="1"/>
    <b v="1"/>
    <n v="1.5"/>
  </r>
  <r>
    <s v="Processed"/>
    <s v="VJ300320686"/>
    <x v="1"/>
    <x v="2"/>
    <s v="SunChips Multigrain - Harvest Cheddar"/>
    <s v="Food"/>
    <n v="15211905370"/>
    <s v="Monday, June 6, 2022"/>
    <s v="Credit"/>
    <n v="110"/>
    <n v="1.5"/>
    <n v="1"/>
    <n v="110"/>
    <n v="1.5"/>
    <n v="1"/>
    <n v="1.5"/>
    <n v="1.5"/>
    <d v="2022-06-06T00:00:00"/>
    <x v="35"/>
    <x v="1"/>
    <x v="1"/>
    <b v="1"/>
    <n v="1.5"/>
  </r>
  <r>
    <s v="Processed"/>
    <s v="VJ300320692"/>
    <x v="3"/>
    <x v="4"/>
    <s v="Bai Antioxidant - Tanzania Lemon Super Tea"/>
    <s v="Non Carbonated"/>
    <n v="15212202489"/>
    <s v="Monday, June 6, 2022"/>
    <s v="Credit"/>
    <n v="145"/>
    <n v="2.75"/>
    <n v="1"/>
    <n v="145"/>
    <n v="2.75"/>
    <n v="1"/>
    <n v="2.75"/>
    <n v="2.75"/>
    <d v="2022-06-06T00:00:00"/>
    <x v="120"/>
    <x v="2"/>
    <x v="2"/>
    <b v="1"/>
    <n v="2.75"/>
  </r>
  <r>
    <s v="Processed"/>
    <s v="VJ300320686"/>
    <x v="1"/>
    <x v="2"/>
    <s v="Wonderful Pistachios - Variety"/>
    <s v="Food"/>
    <n v="15212262543"/>
    <s v="Monday, June 6, 2022"/>
    <s v="Cash"/>
    <n v="138"/>
    <n v="2"/>
    <n v="1"/>
    <n v="138"/>
    <n v="2"/>
    <n v="1"/>
    <n v="2"/>
    <n v="2"/>
    <d v="2022-06-06T00:00:00"/>
    <x v="11"/>
    <x v="1"/>
    <x v="1"/>
    <b v="1"/>
    <n v="2"/>
  </r>
  <r>
    <s v="Processed"/>
    <s v="VJ300320611"/>
    <x v="0"/>
    <x v="0"/>
    <s v="SunChips Multigrain - Original"/>
    <s v="Food"/>
    <n v="15212297552"/>
    <s v="Monday, June 6, 2022"/>
    <s v="Credit"/>
    <n v="114"/>
    <n v="1.5"/>
    <n v="1"/>
    <n v="114"/>
    <n v="1.5"/>
    <n v="1"/>
    <n v="1.5"/>
    <n v="1.5"/>
    <d v="2022-06-06T00:00:00"/>
    <x v="60"/>
    <x v="1"/>
    <x v="1"/>
    <b v="1"/>
    <n v="1.5"/>
  </r>
  <r>
    <s v="Processed"/>
    <s v="VJ300320692"/>
    <x v="3"/>
    <x v="4"/>
    <s v="CheezIt - Double Cheese"/>
    <s v="Food"/>
    <n v="15212369433"/>
    <s v="Monday, June 6, 2022"/>
    <s v="Credit"/>
    <n v="123"/>
    <n v="1.25"/>
    <n v="1"/>
    <n v="123"/>
    <n v="1.25"/>
    <n v="1"/>
    <n v="1.25"/>
    <n v="3.75"/>
    <d v="2022-06-06T00:00:00"/>
    <x v="68"/>
    <x v="1"/>
    <x v="1"/>
    <b v="1"/>
    <n v="1.25"/>
  </r>
  <r>
    <s v="Processed"/>
    <s v="VJ300320692"/>
    <x v="3"/>
    <x v="4"/>
    <s v="Snapple Diet Tea - Lemon"/>
    <s v="Non Carbonated"/>
    <n v="15212369433"/>
    <s v="Monday, June 6, 2022"/>
    <s v="Credit"/>
    <n v="143"/>
    <n v="2.5"/>
    <n v="1"/>
    <n v="143"/>
    <n v="2.5"/>
    <n v="1"/>
    <n v="2.5"/>
    <n v="3.75"/>
    <d v="2022-06-06T00:00:00"/>
    <x v="7"/>
    <x v="2"/>
    <x v="2"/>
    <b v="1"/>
    <n v="2.5"/>
  </r>
  <r>
    <s v="Processed"/>
    <s v="VJ300205292"/>
    <x v="0"/>
    <x v="1"/>
    <s v="Pop Corners - Spicy Queso"/>
    <s v="Food"/>
    <n v="15212371366"/>
    <s v="Monday, June 6, 2022"/>
    <s v="Credit"/>
    <n v="111"/>
    <n v="1.5"/>
    <n v="1"/>
    <n v="111"/>
    <n v="1.5"/>
    <n v="1"/>
    <n v="1.5"/>
    <n v="1.5"/>
    <d v="2022-06-06T00:00:00"/>
    <x v="118"/>
    <x v="1"/>
    <x v="1"/>
    <b v="1"/>
    <n v="1.5"/>
  </r>
  <r>
    <s v="Processed"/>
    <s v="VJ300320692"/>
    <x v="3"/>
    <x v="4"/>
    <s v="CheezIt - Double Cheese"/>
    <s v="Food"/>
    <n v="15212376027"/>
    <s v="Monday, June 6, 2022"/>
    <s v="Credit"/>
    <n v="123"/>
    <n v="1.25"/>
    <n v="1"/>
    <n v="123"/>
    <n v="1.25"/>
    <n v="1"/>
    <n v="1.25"/>
    <n v="1.25"/>
    <d v="2022-06-06T00:00:00"/>
    <x v="68"/>
    <x v="1"/>
    <x v="1"/>
    <b v="1"/>
    <n v="1.25"/>
  </r>
  <r>
    <s v="Processed"/>
    <s v="VJ300320609"/>
    <x v="2"/>
    <x v="3"/>
    <s v="Snapple Diet Tea - Lemon"/>
    <s v="Non Carbonated"/>
    <n v="15212761543"/>
    <s v="Monday, June 6, 2022"/>
    <s v="Cash"/>
    <n v="143"/>
    <n v="2.5"/>
    <n v="1"/>
    <n v="143"/>
    <n v="2.5"/>
    <n v="1"/>
    <n v="2.5"/>
    <n v="2.5"/>
    <d v="2022-06-06T00:00:00"/>
    <x v="7"/>
    <x v="2"/>
    <x v="2"/>
    <b v="1"/>
    <n v="2.5"/>
  </r>
  <r>
    <s v="Processed"/>
    <s v="VJ300320609"/>
    <x v="2"/>
    <x v="3"/>
    <s v="Funyuns - Flaming Hot"/>
    <s v="Food"/>
    <n v="15212766493"/>
    <s v="Monday, June 6, 2022"/>
    <s v="Cash"/>
    <n v="125"/>
    <n v="1.5"/>
    <n v="1"/>
    <n v="125"/>
    <n v="1.5"/>
    <n v="1"/>
    <n v="1.5"/>
    <n v="1.5"/>
    <d v="2022-06-06T00:00:00"/>
    <x v="71"/>
    <x v="1"/>
    <x v="1"/>
    <b v="1"/>
    <n v="1.5"/>
  </r>
  <r>
    <s v="Processed"/>
    <s v="VJ300320686"/>
    <x v="1"/>
    <x v="2"/>
    <s v="SunChips Multigrain - Salsa"/>
    <s v="Food"/>
    <n v="15212773100"/>
    <s v="Monday, June 6, 2022"/>
    <s v="Cash"/>
    <n v="111"/>
    <n v="1.5"/>
    <n v="1"/>
    <n v="111"/>
    <n v="1.5"/>
    <n v="1"/>
    <n v="1.5"/>
    <n v="1.5"/>
    <d v="2022-06-06T00:00:00"/>
    <x v="27"/>
    <x v="1"/>
    <x v="1"/>
    <b v="1"/>
    <n v="1.5"/>
  </r>
  <r>
    <s v="Processed"/>
    <s v="VJ300320609"/>
    <x v="2"/>
    <x v="3"/>
    <s v="Snapple Tea - Raspberry"/>
    <s v="Non Carbonated"/>
    <n v="15212793119"/>
    <s v="Monday, June 6, 2022"/>
    <s v="Credit"/>
    <n v="147"/>
    <n v="2.5"/>
    <n v="1"/>
    <n v="147"/>
    <n v="2.5"/>
    <n v="1"/>
    <n v="2.5"/>
    <n v="6.5"/>
    <d v="2022-06-06T00:00:00"/>
    <x v="81"/>
    <x v="2"/>
    <x v="2"/>
    <b v="1"/>
    <n v="2.5"/>
  </r>
  <r>
    <s v="Processed"/>
    <s v="VJ300320609"/>
    <x v="2"/>
    <x v="3"/>
    <s v="Funyuns - Flaming Hot"/>
    <s v="Food"/>
    <n v="15212793119"/>
    <s v="Monday, June 6, 2022"/>
    <s v="Credit"/>
    <n v="125"/>
    <n v="1.5"/>
    <n v="1"/>
    <n v="125"/>
    <n v="1.5"/>
    <n v="1"/>
    <n v="1.5"/>
    <n v="6.5"/>
    <d v="2022-06-06T00:00:00"/>
    <x v="71"/>
    <x v="1"/>
    <x v="1"/>
    <b v="1"/>
    <n v="1.5"/>
  </r>
  <r>
    <s v="Processed"/>
    <s v="VJ300320609"/>
    <x v="2"/>
    <x v="3"/>
    <s v="KitKat - Crisp Wafers"/>
    <s v="Food"/>
    <n v="15212793119"/>
    <s v="Monday, June 6, 2022"/>
    <s v="Credit"/>
    <n v="136"/>
    <n v="2.5"/>
    <n v="1"/>
    <n v="136"/>
    <n v="2.5"/>
    <n v="1"/>
    <n v="2.5"/>
    <n v="6.5"/>
    <d v="2022-06-06T00:00:00"/>
    <x v="10"/>
    <x v="1"/>
    <x v="1"/>
    <b v="1"/>
    <n v="2.5"/>
  </r>
  <r>
    <s v="Processed"/>
    <s v="VJ300320686"/>
    <x v="1"/>
    <x v="2"/>
    <s v="Robert Irvine's - Fit Crunch -  Chocolate Pea"/>
    <s v="Food"/>
    <n v="15212919513"/>
    <s v="Monday, June 6, 2022"/>
    <s v="Cash"/>
    <n v="132"/>
    <n v="2"/>
    <n v="1"/>
    <n v="132"/>
    <n v="2"/>
    <n v="1"/>
    <n v="2"/>
    <n v="2"/>
    <d v="2022-06-06T00:00:00"/>
    <x v="21"/>
    <x v="1"/>
    <x v="1"/>
    <b v="1"/>
    <n v="2"/>
  </r>
  <r>
    <s v="Processed"/>
    <s v="VJ300320686"/>
    <x v="1"/>
    <x v="2"/>
    <s v="Wonderful Pistachios - Variety"/>
    <s v="Food"/>
    <n v="15212922645"/>
    <s v="Monday, June 6, 2022"/>
    <s v="Cash"/>
    <n v="138"/>
    <n v="2"/>
    <n v="1"/>
    <n v="138"/>
    <n v="2"/>
    <n v="1"/>
    <n v="2"/>
    <n v="2"/>
    <d v="2022-06-06T00:00:00"/>
    <x v="11"/>
    <x v="1"/>
    <x v="1"/>
    <b v="1"/>
    <n v="2"/>
  </r>
  <r>
    <s v="Processed"/>
    <s v="VJ300320692"/>
    <x v="3"/>
    <x v="4"/>
    <s v="Poland Springs Water"/>
    <s v="Water"/>
    <n v="15213302460"/>
    <s v="Monday, June 6, 2022"/>
    <s v="Cash"/>
    <n v="144"/>
    <n v="1.5"/>
    <n v="1"/>
    <n v="144"/>
    <n v="1.5"/>
    <n v="1"/>
    <n v="1.5"/>
    <n v="1.5"/>
    <d v="2022-06-06T00:00:00"/>
    <x v="29"/>
    <x v="3"/>
    <x v="3"/>
    <b v="1"/>
    <n v="1.5"/>
  </r>
  <r>
    <s v="Processed"/>
    <s v="VJ300205292"/>
    <x v="0"/>
    <x v="1"/>
    <s v="Keto Bar - Creamy Peanut Butter Chocolate"/>
    <s v="Food"/>
    <n v="15213477391"/>
    <s v="Monday, June 6, 2022"/>
    <s v="Cash"/>
    <n v="139"/>
    <n v="2"/>
    <n v="1"/>
    <n v="139"/>
    <n v="2"/>
    <n v="1"/>
    <n v="2"/>
    <n v="2"/>
    <d v="2022-06-06T00:00:00"/>
    <x v="110"/>
    <x v="1"/>
    <x v="1"/>
    <b v="1"/>
    <n v="2"/>
  </r>
  <r>
    <s v="Processed"/>
    <s v="VJ300320692"/>
    <x v="3"/>
    <x v="4"/>
    <s v="Poland Springs Water"/>
    <s v="Water"/>
    <n v="15213678702"/>
    <s v="Monday, June 6, 2022"/>
    <s v="Cash"/>
    <n v="144"/>
    <n v="1.5"/>
    <n v="1"/>
    <n v="144"/>
    <n v="1.5"/>
    <n v="1"/>
    <n v="1.5"/>
    <n v="1.5"/>
    <d v="2022-06-06T00:00:00"/>
    <x v="29"/>
    <x v="3"/>
    <x v="3"/>
    <b v="1"/>
    <n v="1.5"/>
  </r>
  <r>
    <s v="Processed"/>
    <s v="VJ300320609"/>
    <x v="2"/>
    <x v="3"/>
    <s v="Sunkist Soda - Orange"/>
    <s v="Carbonated"/>
    <n v="15213858135"/>
    <s v="Monday, June 6, 2022"/>
    <s v="Cash"/>
    <n v="140"/>
    <n v="1.5"/>
    <n v="1"/>
    <n v="140"/>
    <n v="1.5"/>
    <n v="1"/>
    <n v="1.5"/>
    <n v="1.5"/>
    <d v="2022-06-06T00:00:00"/>
    <x v="70"/>
    <x v="0"/>
    <x v="0"/>
    <b v="1"/>
    <n v="1.5"/>
  </r>
  <r>
    <s v="Processed"/>
    <s v="VJ300320692"/>
    <x v="3"/>
    <x v="4"/>
    <s v="Poland Springs Water"/>
    <s v="Water"/>
    <n v="15214201987"/>
    <s v="Monday, June 6, 2022"/>
    <s v="Cash"/>
    <n v="144"/>
    <n v="1.5"/>
    <n v="1"/>
    <n v="144"/>
    <n v="1.5"/>
    <n v="1"/>
    <n v="1.5"/>
    <n v="1.5"/>
    <d v="2022-06-06T00:00:00"/>
    <x v="29"/>
    <x v="3"/>
    <x v="3"/>
    <b v="1"/>
    <n v="1.5"/>
  </r>
  <r>
    <s v="Processed"/>
    <s v="VJ300320692"/>
    <x v="3"/>
    <x v="4"/>
    <s v="CheezIt - Double Cheese"/>
    <s v="Food"/>
    <n v="15214453609"/>
    <s v="Monday, June 6, 2022"/>
    <s v="Credit"/>
    <n v="123"/>
    <n v="1.25"/>
    <n v="1"/>
    <n v="123"/>
    <n v="1.25"/>
    <n v="1"/>
    <n v="1.25"/>
    <n v="1.25"/>
    <d v="2022-06-06T00:00:00"/>
    <x v="68"/>
    <x v="1"/>
    <x v="1"/>
    <b v="1"/>
    <n v="1.25"/>
  </r>
  <r>
    <s v="Processed"/>
    <s v="VJ300320692"/>
    <x v="3"/>
    <x v="4"/>
    <s v="CheezIt - Original"/>
    <s v="Food"/>
    <n v="15214458582"/>
    <s v="Monday, June 6, 2022"/>
    <s v="Credit"/>
    <n v="124"/>
    <n v="1.25"/>
    <n v="1"/>
    <n v="124"/>
    <n v="1.25"/>
    <n v="1"/>
    <n v="1.25"/>
    <n v="1.25"/>
    <d v="2022-06-06T00:00:00"/>
    <x v="48"/>
    <x v="1"/>
    <x v="1"/>
    <b v="1"/>
    <n v="1.25"/>
  </r>
  <r>
    <s v="Processed"/>
    <s v="VJ300320692"/>
    <x v="3"/>
    <x v="4"/>
    <s v="Lenny &amp; Larrys - Chocolate Chip"/>
    <s v="Food"/>
    <n v="15214460795"/>
    <s v="Monday, June 6, 2022"/>
    <s v="Credit"/>
    <n v="158"/>
    <n v="2"/>
    <n v="1"/>
    <n v="158"/>
    <n v="2"/>
    <n v="1"/>
    <n v="2"/>
    <n v="2"/>
    <d v="2022-06-06T00:00:00"/>
    <x v="134"/>
    <x v="1"/>
    <x v="1"/>
    <b v="1"/>
    <n v="2"/>
  </r>
  <r>
    <s v="Processed"/>
    <s v="VJ300320609"/>
    <x v="2"/>
    <x v="3"/>
    <s v="Funyuns - Flaming Hot"/>
    <s v="Food"/>
    <n v="15214492628"/>
    <s v="Monday, June 6, 2022"/>
    <s v="Cash"/>
    <n v="110"/>
    <n v="1.5"/>
    <n v="1"/>
    <n v="110"/>
    <n v="1.5"/>
    <n v="1"/>
    <n v="1.5"/>
    <n v="1.5"/>
    <d v="2022-06-06T00:00:00"/>
    <x v="71"/>
    <x v="1"/>
    <x v="1"/>
    <b v="1"/>
    <n v="1.5"/>
  </r>
  <r>
    <s v="Processed"/>
    <s v="VJ300320611"/>
    <x v="0"/>
    <x v="0"/>
    <s v="Oreo Mini"/>
    <s v="Food"/>
    <n v="15214506870"/>
    <s v="Monday, June 6, 2022"/>
    <s v="Cash"/>
    <n v="122"/>
    <n v="1.5"/>
    <n v="1"/>
    <n v="122"/>
    <n v="1.5"/>
    <n v="1"/>
    <n v="1.5"/>
    <n v="1.5"/>
    <d v="2022-06-06T00:00:00"/>
    <x v="18"/>
    <x v="1"/>
    <x v="1"/>
    <b v="1"/>
    <n v="1.5"/>
  </r>
  <r>
    <s v="Processed"/>
    <s v="VJ300320609"/>
    <x v="2"/>
    <x v="3"/>
    <s v="Monster Energy Original"/>
    <s v="Carbonated"/>
    <n v="15214751287"/>
    <s v="Monday, June 6, 2022"/>
    <s v="Credit"/>
    <n v="146"/>
    <n v="3"/>
    <n v="1"/>
    <n v="146"/>
    <n v="3"/>
    <n v="1"/>
    <n v="3"/>
    <n v="3"/>
    <d v="2022-06-06T00:00:00"/>
    <x v="5"/>
    <x v="0"/>
    <x v="0"/>
    <b v="1"/>
    <n v="3"/>
  </r>
  <r>
    <s v="Processed"/>
    <s v="VJ300320609"/>
    <x v="2"/>
    <x v="3"/>
    <s v="Coca Cola - Zero Sugar"/>
    <s v="Carbonated"/>
    <n v="15215044852"/>
    <s v="Monday, June 6, 2022"/>
    <s v="Cash"/>
    <n v="141"/>
    <n v="1.5"/>
    <n v="1"/>
    <n v="141"/>
    <n v="1.5"/>
    <n v="1"/>
    <n v="1.5"/>
    <n v="1.5"/>
    <d v="2022-06-06T00:00:00"/>
    <x v="44"/>
    <x v="0"/>
    <x v="0"/>
    <b v="1"/>
    <n v="1.5"/>
  </r>
  <r>
    <s v="Processed"/>
    <s v="VJ300320609"/>
    <x v="2"/>
    <x v="3"/>
    <s v="Funyuns - Flaming Hot"/>
    <s v="Food"/>
    <n v="15215045492"/>
    <s v="Monday, June 6, 2022"/>
    <s v="Cash"/>
    <n v="125"/>
    <n v="1.5"/>
    <n v="1"/>
    <n v="125"/>
    <n v="1.5"/>
    <n v="1"/>
    <n v="1.5"/>
    <n v="1.5"/>
    <d v="2022-06-06T00:00:00"/>
    <x v="71"/>
    <x v="1"/>
    <x v="1"/>
    <b v="1"/>
    <n v="1.5"/>
  </r>
  <r>
    <s v="Processed"/>
    <s v="VJ300320609"/>
    <x v="2"/>
    <x v="3"/>
    <s v="Funyuns - Flaming Hot"/>
    <s v="Food"/>
    <n v="15215045702"/>
    <s v="Monday, June 6, 2022"/>
    <s v="Cash"/>
    <n v="125"/>
    <n v="1.5"/>
    <n v="1"/>
    <n v="125"/>
    <n v="1.5"/>
    <n v="1"/>
    <n v="1.5"/>
    <n v="1.5"/>
    <d v="2022-06-06T00:00:00"/>
    <x v="71"/>
    <x v="1"/>
    <x v="1"/>
    <b v="1"/>
    <n v="1.5"/>
  </r>
  <r>
    <s v="Processed"/>
    <s v="VJ300320609"/>
    <x v="2"/>
    <x v="3"/>
    <s v="Cheetos Puffs"/>
    <s v="Food"/>
    <n v="15215045990"/>
    <s v="Monday, June 6, 2022"/>
    <s v="Cash"/>
    <n v="120"/>
    <n v="1.5"/>
    <n v="1"/>
    <n v="120"/>
    <n v="1.5"/>
    <n v="1"/>
    <n v="1.5"/>
    <n v="1.5"/>
    <d v="2022-06-06T00:00:00"/>
    <x v="127"/>
    <x v="1"/>
    <x v="1"/>
    <b v="1"/>
    <n v="1.5"/>
  </r>
  <r>
    <s v="Processed"/>
    <s v="VJ300320609"/>
    <x v="2"/>
    <x v="3"/>
    <s v="Coca Cola - Zero Sugar"/>
    <s v="Carbonated"/>
    <n v="15215116651"/>
    <s v="Monday, June 6, 2022"/>
    <s v="Cash"/>
    <n v="141"/>
    <n v="1.5"/>
    <n v="1"/>
    <n v="141"/>
    <n v="1.5"/>
    <n v="1"/>
    <n v="1.5"/>
    <n v="1.5"/>
    <d v="2022-06-06T00:00:00"/>
    <x v="44"/>
    <x v="0"/>
    <x v="0"/>
    <b v="1"/>
    <n v="1.5"/>
  </r>
  <r>
    <s v="Processed"/>
    <s v="VJ300320609"/>
    <x v="2"/>
    <x v="3"/>
    <s v="Nature's Bakery Fig Bar - Blueberry"/>
    <s v="Food"/>
    <n v="15215488028"/>
    <s v="Tuesday, June 7, 2022"/>
    <s v="Cash"/>
    <n v="132"/>
    <n v="1.5"/>
    <n v="1"/>
    <n v="132"/>
    <n v="1.5"/>
    <n v="1"/>
    <n v="1.5"/>
    <n v="1.5"/>
    <d v="2022-06-06T00:00:00"/>
    <x v="148"/>
    <x v="1"/>
    <x v="1"/>
    <b v="1"/>
    <n v="1.5"/>
  </r>
  <r>
    <s v="Processed"/>
    <s v="VJ300320609"/>
    <x v="2"/>
    <x v="3"/>
    <s v="Funyuns - Flaming Hot"/>
    <s v="Food"/>
    <n v="15215490149"/>
    <s v="Tuesday, June 7, 2022"/>
    <s v="Cash"/>
    <n v="110"/>
    <n v="1.5"/>
    <n v="1"/>
    <n v="110"/>
    <n v="1.5"/>
    <n v="1"/>
    <n v="1.5"/>
    <n v="1.5"/>
    <d v="2022-06-06T00:00:00"/>
    <x v="71"/>
    <x v="1"/>
    <x v="1"/>
    <b v="1"/>
    <n v="1.5"/>
  </r>
  <r>
    <s v="Processed"/>
    <s v="VJ300320609"/>
    <x v="2"/>
    <x v="3"/>
    <s v="Red Bull - Original"/>
    <s v="Carbonated"/>
    <n v="15215977125"/>
    <s v="Tuesday, June 7, 2022"/>
    <s v="Credit"/>
    <n v="148"/>
    <n v="3.5"/>
    <n v="1"/>
    <n v="148"/>
    <n v="3.5"/>
    <n v="1"/>
    <n v="3.5"/>
    <n v="3.5"/>
    <d v="2022-06-07T00:00:00"/>
    <x v="45"/>
    <x v="0"/>
    <x v="0"/>
    <b v="1"/>
    <n v="3.5"/>
  </r>
  <r>
    <s v="Processed"/>
    <s v="VJ300320686"/>
    <x v="1"/>
    <x v="2"/>
    <s v="SunChips Multigrain - Salsa"/>
    <s v="Food"/>
    <n v="15216383700"/>
    <s v="Tuesday, June 7, 2022"/>
    <s v="Cash"/>
    <n v="111"/>
    <n v="1.5"/>
    <n v="1"/>
    <n v="111"/>
    <n v="1.5"/>
    <n v="1"/>
    <n v="1.5"/>
    <n v="1.5"/>
    <d v="2022-06-07T00:00:00"/>
    <x v="27"/>
    <x v="1"/>
    <x v="1"/>
    <b v="1"/>
    <n v="1.5"/>
  </r>
  <r>
    <s v="Processed"/>
    <s v="VJ300320692"/>
    <x v="3"/>
    <x v="4"/>
    <s v="RXBAR - Protein Bar - Peanut Butter"/>
    <s v="Food"/>
    <n v="15216710657"/>
    <s v="Tuesday, June 7, 2022"/>
    <s v="Cash"/>
    <n v="135"/>
    <n v="2"/>
    <n v="1"/>
    <n v="135"/>
    <n v="2"/>
    <n v="1"/>
    <n v="2"/>
    <n v="2"/>
    <d v="2022-06-07T00:00:00"/>
    <x v="80"/>
    <x v="1"/>
    <x v="1"/>
    <b v="1"/>
    <n v="2"/>
  </r>
  <r>
    <s v="Processed"/>
    <s v="VJ300320692"/>
    <x v="3"/>
    <x v="4"/>
    <s v="BodyArmor LYTE  - Peach Mango"/>
    <s v="Water"/>
    <n v="15216852842"/>
    <s v="Tuesday, June 7, 2022"/>
    <s v="Cash"/>
    <n v="147"/>
    <n v="2.5"/>
    <n v="1"/>
    <n v="147"/>
    <n v="2.5"/>
    <n v="1"/>
    <n v="2.5"/>
    <n v="2.5"/>
    <d v="2022-06-07T00:00:00"/>
    <x v="34"/>
    <x v="3"/>
    <x v="3"/>
    <b v="1"/>
    <n v="2.5"/>
  </r>
  <r>
    <s v="Processed"/>
    <s v="VJ300320686"/>
    <x v="1"/>
    <x v="2"/>
    <s v="Wonderful Pistachios - Variety"/>
    <s v="Food"/>
    <n v="15217356326"/>
    <s v="Tuesday, June 7, 2022"/>
    <s v="Cash"/>
    <n v="138"/>
    <n v="2"/>
    <n v="1"/>
    <n v="138"/>
    <n v="2"/>
    <n v="1"/>
    <n v="2"/>
    <n v="2"/>
    <d v="2022-06-07T00:00:00"/>
    <x v="11"/>
    <x v="1"/>
    <x v="1"/>
    <b v="1"/>
    <n v="2"/>
  </r>
  <r>
    <s v="Processed"/>
    <s v="VJ300320692"/>
    <x v="3"/>
    <x v="4"/>
    <s v="Poland Springs Water"/>
    <s v="Water"/>
    <n v="15217916215"/>
    <s v="Tuesday, June 7, 2022"/>
    <s v="Credit"/>
    <n v="144"/>
    <n v="1.5"/>
    <n v="1"/>
    <n v="144"/>
    <n v="1.5"/>
    <n v="1"/>
    <n v="1.5"/>
    <n v="3.5"/>
    <d v="2022-06-07T00:00:00"/>
    <x v="29"/>
    <x v="3"/>
    <x v="3"/>
    <b v="1"/>
    <n v="1.5"/>
  </r>
  <r>
    <s v="Processed"/>
    <s v="VJ300320692"/>
    <x v="3"/>
    <x v="4"/>
    <s v="Wonderful Pistachios - Variety"/>
    <s v="Food"/>
    <n v="15217916215"/>
    <s v="Tuesday, June 7, 2022"/>
    <s v="Credit"/>
    <n v="134"/>
    <n v="2"/>
    <n v="1"/>
    <n v="134"/>
    <n v="2"/>
    <n v="1"/>
    <n v="2"/>
    <n v="3.5"/>
    <d v="2022-06-07T00:00:00"/>
    <x v="11"/>
    <x v="1"/>
    <x v="1"/>
    <b v="1"/>
    <n v="2"/>
  </r>
  <r>
    <s v="Processed"/>
    <s v="VJ300320609"/>
    <x v="2"/>
    <x v="3"/>
    <s v="KitKat - Crisp Wafers"/>
    <s v="Food"/>
    <n v="15218013057"/>
    <s v="Tuesday, June 7, 2022"/>
    <s v="Cash"/>
    <n v="139"/>
    <n v="2.5"/>
    <n v="1"/>
    <n v="139"/>
    <n v="2.5"/>
    <n v="1"/>
    <n v="2.5"/>
    <n v="2.5"/>
    <d v="2022-06-07T00:00:00"/>
    <x v="10"/>
    <x v="1"/>
    <x v="1"/>
    <b v="1"/>
    <n v="2.5"/>
  </r>
  <r>
    <s v="Processed"/>
    <s v="VJ300320692"/>
    <x v="3"/>
    <x v="4"/>
    <s v="Starbucks Doubleshot Energy - Coffee"/>
    <m/>
    <n v="15218181557"/>
    <s v="Tuesday, June 7, 2022"/>
    <s v="Credit"/>
    <n v="146"/>
    <n v="3.5"/>
    <n v="1"/>
    <n v="146"/>
    <n v="3.5"/>
    <n v="1"/>
    <n v="3.5"/>
    <n v="3.5"/>
    <d v="2022-06-07T00:00:00"/>
    <x v="146"/>
    <x v="4"/>
    <x v="5"/>
    <b v="1"/>
    <n v="3.5"/>
  </r>
  <r>
    <s v="Processed"/>
    <s v="VJ300205292"/>
    <x v="0"/>
    <x v="1"/>
    <s v="Robert Irvine's - Fit Crunch -  Chocolate Pea"/>
    <s v="Food"/>
    <n v="15218138631"/>
    <s v="Tuesday, June 7, 2022"/>
    <s v="Credit"/>
    <n v="137"/>
    <n v="2"/>
    <n v="1"/>
    <n v="137"/>
    <n v="2"/>
    <n v="1"/>
    <n v="2"/>
    <n v="2"/>
    <d v="2022-06-07T00:00:00"/>
    <x v="21"/>
    <x v="1"/>
    <x v="1"/>
    <b v="1"/>
    <n v="2"/>
  </r>
  <r>
    <s v="Processed"/>
    <s v="VJ300320692"/>
    <x v="3"/>
    <x v="4"/>
    <s v="Goldfish Baked - Cheddar"/>
    <s v="Food"/>
    <n v="15218150870"/>
    <s v="Tuesday, June 7, 2022"/>
    <s v="Credit"/>
    <n v="122"/>
    <n v="1.25"/>
    <n v="1"/>
    <n v="122"/>
    <n v="1.25"/>
    <n v="1"/>
    <n v="1.25"/>
    <n v="1.25"/>
    <d v="2022-06-07T00:00:00"/>
    <x v="139"/>
    <x v="1"/>
    <x v="1"/>
    <b v="1"/>
    <n v="1.25"/>
  </r>
  <r>
    <s v="Processed"/>
    <s v="VJ300320686"/>
    <x v="1"/>
    <x v="2"/>
    <s v="CheezIt - Original"/>
    <s v="Food"/>
    <n v="15218263660"/>
    <s v="Tuesday, June 7, 2022"/>
    <s v="Cash"/>
    <n v="124"/>
    <n v="1.5"/>
    <n v="1"/>
    <n v="124"/>
    <n v="1.5"/>
    <n v="1"/>
    <n v="1.5"/>
    <n v="1.5"/>
    <d v="2022-06-07T00:00:00"/>
    <x v="48"/>
    <x v="1"/>
    <x v="1"/>
    <b v="1"/>
    <n v="1.5"/>
  </r>
  <r>
    <s v="Processed"/>
    <s v="VJ300205292"/>
    <x v="0"/>
    <x v="1"/>
    <s v="SunChips Multigrain - Harvest Cheddar"/>
    <s v="Food"/>
    <n v="15218286062"/>
    <s v="Tuesday, June 7, 2022"/>
    <s v="Credit"/>
    <n v="113"/>
    <n v="1.5"/>
    <n v="1"/>
    <n v="113"/>
    <n v="1.5"/>
    <n v="1"/>
    <n v="1.5"/>
    <n v="1.5"/>
    <d v="2022-06-07T00:00:00"/>
    <x v="35"/>
    <x v="1"/>
    <x v="1"/>
    <b v="1"/>
    <n v="1.5"/>
  </r>
  <r>
    <s v="Processed"/>
    <s v="VJ300320692"/>
    <x v="3"/>
    <x v="4"/>
    <s v="Mini Chips Ahoy - Go Paks"/>
    <m/>
    <n v="15218301358"/>
    <s v="Tuesday, June 7, 2022"/>
    <s v="Cash"/>
    <n v="151"/>
    <n v="4"/>
    <n v="1"/>
    <n v="151"/>
    <n v="4"/>
    <n v="1"/>
    <n v="4"/>
    <n v="4"/>
    <d v="2022-06-07T00:00:00"/>
    <x v="142"/>
    <x v="4"/>
    <x v="1"/>
    <b v="1"/>
    <n v="4"/>
  </r>
  <r>
    <s v="Processed"/>
    <s v="VJ300320692"/>
    <x v="3"/>
    <x v="4"/>
    <s v="BodyArmor LYTE  - Peach Mango"/>
    <s v="Water"/>
    <n v="15218388838"/>
    <s v="Tuesday, June 7, 2022"/>
    <s v="Cash"/>
    <n v="147"/>
    <n v="2.5"/>
    <n v="1"/>
    <n v="147"/>
    <n v="2.5"/>
    <n v="1"/>
    <n v="2.5"/>
    <n v="2.5"/>
    <d v="2022-06-07T00:00:00"/>
    <x v="34"/>
    <x v="3"/>
    <x v="3"/>
    <b v="1"/>
    <n v="2.5"/>
  </r>
  <r>
    <s v="Processed"/>
    <s v="VJ300320692"/>
    <x v="3"/>
    <x v="4"/>
    <s v="Oreo Mini - Go Paks"/>
    <m/>
    <n v="15218419299"/>
    <s v="Tuesday, June 7, 2022"/>
    <s v="Cash"/>
    <n v="152"/>
    <n v="4"/>
    <n v="1"/>
    <n v="152"/>
    <n v="4"/>
    <n v="1"/>
    <n v="4"/>
    <n v="4"/>
    <d v="2022-06-07T00:00:00"/>
    <x v="143"/>
    <x v="4"/>
    <x v="1"/>
    <b v="1"/>
    <n v="4"/>
  </r>
  <r>
    <s v="Processed"/>
    <s v="VJ300320692"/>
    <x v="3"/>
    <x v="4"/>
    <s v="Oreo Mini"/>
    <s v="Food"/>
    <n v="15218448377"/>
    <s v="Tuesday, June 7, 2022"/>
    <s v="Cash"/>
    <n v="121"/>
    <n v="1.5"/>
    <n v="1"/>
    <n v="121"/>
    <n v="1.5"/>
    <n v="1"/>
    <n v="1.5"/>
    <n v="1.5"/>
    <d v="2022-06-07T00:00:00"/>
    <x v="18"/>
    <x v="1"/>
    <x v="1"/>
    <b v="1"/>
    <n v="1.5"/>
  </r>
  <r>
    <s v="Processed"/>
    <s v="VJ300320692"/>
    <x v="3"/>
    <x v="4"/>
    <s v="Starbucks Doubleshot Energy - Coffee"/>
    <m/>
    <n v="15218449368"/>
    <s v="Tuesday, June 7, 2022"/>
    <s v="Cash"/>
    <n v="146"/>
    <n v="3.5"/>
    <n v="1"/>
    <n v="146"/>
    <n v="3.5"/>
    <n v="1"/>
    <n v="3.5"/>
    <n v="3.5"/>
    <d v="2022-06-07T00:00:00"/>
    <x v="146"/>
    <x v="4"/>
    <x v="5"/>
    <b v="1"/>
    <n v="3.5"/>
  </r>
  <r>
    <s v="Processed"/>
    <s v="VJ300320692"/>
    <x v="3"/>
    <x v="4"/>
    <s v="Pop Corners - Kettle Corn"/>
    <s v="Food"/>
    <n v="15218515524"/>
    <s v="Tuesday, June 7, 2022"/>
    <s v="Cash"/>
    <n v="110"/>
    <n v="1.5"/>
    <n v="1"/>
    <n v="110"/>
    <n v="1.5"/>
    <n v="1"/>
    <n v="1.5"/>
    <n v="1.5"/>
    <d v="2022-06-07T00:00:00"/>
    <x v="113"/>
    <x v="1"/>
    <x v="1"/>
    <b v="1"/>
    <n v="1.5"/>
  </r>
  <r>
    <s v="Processed"/>
    <s v="VJ300320692"/>
    <x v="3"/>
    <x v="4"/>
    <s v="Oreo Mini - Go Paks"/>
    <m/>
    <n v="15218548429"/>
    <s v="Tuesday, June 7, 2022"/>
    <s v="Cash"/>
    <n v="152"/>
    <n v="4"/>
    <n v="1"/>
    <n v="152"/>
    <n v="4"/>
    <n v="1"/>
    <n v="4"/>
    <n v="4"/>
    <d v="2022-06-07T00:00:00"/>
    <x v="143"/>
    <x v="4"/>
    <x v="1"/>
    <b v="1"/>
    <n v="4"/>
  </r>
  <r>
    <s v="Processed"/>
    <s v="VJ300320609"/>
    <x v="2"/>
    <x v="3"/>
    <s v="Monster Energy Original"/>
    <s v="Carbonated"/>
    <n v="15218602582"/>
    <s v="Tuesday, June 7, 2022"/>
    <s v="Cash"/>
    <n v="146"/>
    <n v="3"/>
    <n v="1"/>
    <n v="146"/>
    <n v="3"/>
    <n v="1"/>
    <n v="3"/>
    <n v="3"/>
    <d v="2022-06-07T00:00:00"/>
    <x v="5"/>
    <x v="0"/>
    <x v="0"/>
    <b v="1"/>
    <n v="3"/>
  </r>
  <r>
    <s v="Processed"/>
    <s v="VJ300320692"/>
    <x v="3"/>
    <x v="4"/>
    <s v="Poland Springs Water"/>
    <s v="Water"/>
    <n v="15218715928"/>
    <s v="Tuesday, June 7, 2022"/>
    <s v="Cash"/>
    <n v="144"/>
    <n v="1.5"/>
    <n v="1"/>
    <n v="144"/>
    <n v="1.5"/>
    <n v="1"/>
    <n v="1.5"/>
    <n v="1.5"/>
    <d v="2022-06-07T00:00:00"/>
    <x v="29"/>
    <x v="3"/>
    <x v="3"/>
    <b v="1"/>
    <n v="1.5"/>
  </r>
  <r>
    <s v="Processed"/>
    <s v="VJ300320692"/>
    <x v="3"/>
    <x v="4"/>
    <s v="Coca Cola - Zero Sugar"/>
    <s v="Carbonated"/>
    <n v="15218881396"/>
    <s v="Tuesday, June 7, 2022"/>
    <s v="Credit"/>
    <n v="142"/>
    <n v="1.5"/>
    <n v="1"/>
    <n v="142"/>
    <n v="1.5"/>
    <n v="1"/>
    <n v="1.5"/>
    <n v="1.5"/>
    <d v="2022-06-07T00:00:00"/>
    <x v="44"/>
    <x v="0"/>
    <x v="0"/>
    <b v="1"/>
    <n v="1.5"/>
  </r>
  <r>
    <s v="Processed"/>
    <s v="VJ300320692"/>
    <x v="3"/>
    <x v="4"/>
    <s v="Starbucks Doubleshot Energy - Coffee"/>
    <m/>
    <n v="15219029553"/>
    <s v="Tuesday, June 7, 2022"/>
    <s v="Credit"/>
    <n v="146"/>
    <n v="3.5"/>
    <n v="1"/>
    <n v="146"/>
    <n v="3.5"/>
    <n v="1"/>
    <n v="3.5"/>
    <n v="3.5"/>
    <d v="2022-06-07T00:00:00"/>
    <x v="146"/>
    <x v="4"/>
    <x v="5"/>
    <b v="1"/>
    <n v="3.5"/>
  </r>
  <r>
    <s v="Processed"/>
    <s v="VJ300320692"/>
    <x v="3"/>
    <x v="4"/>
    <s v="Poland Springs Water"/>
    <s v="Water"/>
    <n v="15219042452"/>
    <s v="Tuesday, June 7, 2022"/>
    <s v="Credit"/>
    <n v="144"/>
    <n v="1.5"/>
    <n v="1"/>
    <n v="144"/>
    <n v="1.5"/>
    <n v="1"/>
    <n v="1.5"/>
    <n v="1.5"/>
    <d v="2022-06-07T00:00:00"/>
    <x v="29"/>
    <x v="3"/>
    <x v="3"/>
    <b v="1"/>
    <n v="1.5"/>
  </r>
  <r>
    <s v="Processed"/>
    <s v="VJ300320692"/>
    <x v="3"/>
    <x v="4"/>
    <s v="Poland Springs Water"/>
    <s v="Water"/>
    <n v="15219123158"/>
    <s v="Tuesday, June 7, 2022"/>
    <s v="Cash"/>
    <n v="144"/>
    <n v="1.5"/>
    <n v="1"/>
    <n v="144"/>
    <n v="1.5"/>
    <n v="1"/>
    <n v="1.5"/>
    <n v="1.5"/>
    <d v="2022-06-07T00:00:00"/>
    <x v="29"/>
    <x v="3"/>
    <x v="3"/>
    <b v="1"/>
    <n v="1.5"/>
  </r>
  <r>
    <s v="Processed"/>
    <s v="VJ300320692"/>
    <x v="3"/>
    <x v="4"/>
    <s v="Wonderful Pistachios - Variety"/>
    <s v="Food"/>
    <n v="15219162303"/>
    <s v="Tuesday, June 7, 2022"/>
    <s v="Credit"/>
    <n v="134"/>
    <n v="2"/>
    <n v="1"/>
    <n v="134"/>
    <n v="2"/>
    <n v="1"/>
    <n v="2"/>
    <n v="2"/>
    <d v="2022-06-07T00:00:00"/>
    <x v="11"/>
    <x v="1"/>
    <x v="1"/>
    <b v="1"/>
    <n v="2"/>
  </r>
  <r>
    <s v="Processed"/>
    <s v="VJ300320692"/>
    <x v="3"/>
    <x v="4"/>
    <s v="CheezIt - Original"/>
    <s v="Food"/>
    <n v="15219187928"/>
    <s v="Tuesday, June 7, 2022"/>
    <s v="Cash"/>
    <n v="124"/>
    <n v="1.25"/>
    <n v="1"/>
    <n v="124"/>
    <n v="1.25"/>
    <n v="1"/>
    <n v="1.25"/>
    <n v="1.25"/>
    <d v="2022-06-07T00:00:00"/>
    <x v="48"/>
    <x v="1"/>
    <x v="1"/>
    <b v="1"/>
    <n v="1.25"/>
  </r>
  <r>
    <s v="Processed"/>
    <s v="VJ300320692"/>
    <x v="3"/>
    <x v="4"/>
    <s v="Coca Cola - Zero Sugar"/>
    <s v="Carbonated"/>
    <n v="15219198818"/>
    <s v="Tuesday, June 7, 2022"/>
    <s v="Cash"/>
    <n v="142"/>
    <n v="1.5"/>
    <n v="1"/>
    <n v="142"/>
    <n v="1.5"/>
    <n v="1"/>
    <n v="1.5"/>
    <n v="1.5"/>
    <d v="2022-06-07T00:00:00"/>
    <x v="44"/>
    <x v="0"/>
    <x v="0"/>
    <b v="1"/>
    <n v="1.5"/>
  </r>
  <r>
    <s v="Processed"/>
    <s v="VJ300320692"/>
    <x v="3"/>
    <x v="4"/>
    <s v="Teddy Grahams - Go Paks"/>
    <m/>
    <n v="15219206709"/>
    <s v="Tuesday, June 7, 2022"/>
    <s v="Cash"/>
    <n v="160"/>
    <n v="4"/>
    <n v="1"/>
    <n v="160"/>
    <n v="4"/>
    <n v="1"/>
    <n v="4"/>
    <n v="4"/>
    <d v="2022-06-07T00:00:00"/>
    <x v="144"/>
    <x v="4"/>
    <x v="1"/>
    <b v="1"/>
    <n v="4"/>
  </r>
  <r>
    <s v="Processed"/>
    <s v="VJ300320692"/>
    <x v="3"/>
    <x v="4"/>
    <s v="Oreo Single Server 6 ct"/>
    <s v="Food"/>
    <n v="15219212711"/>
    <s v="Tuesday, June 7, 2022"/>
    <s v="Cash"/>
    <n v="138"/>
    <n v="2"/>
    <n v="1"/>
    <n v="138"/>
    <n v="2"/>
    <n v="1"/>
    <n v="2"/>
    <n v="2"/>
    <d v="2022-06-07T00:00:00"/>
    <x v="74"/>
    <x v="1"/>
    <x v="1"/>
    <b v="1"/>
    <n v="2"/>
  </r>
  <r>
    <s v="Processed"/>
    <s v="VJ300320692"/>
    <x v="3"/>
    <x v="4"/>
    <s v="Poland Springs Water"/>
    <s v="Water"/>
    <n v="15219395265"/>
    <s v="Tuesday, June 7, 2022"/>
    <s v="Credit"/>
    <n v="144"/>
    <n v="1.5"/>
    <n v="1"/>
    <n v="144"/>
    <n v="1.5"/>
    <n v="1"/>
    <n v="1.5"/>
    <n v="1.5"/>
    <d v="2022-06-07T00:00:00"/>
    <x v="29"/>
    <x v="3"/>
    <x v="3"/>
    <b v="1"/>
    <n v="1.5"/>
  </r>
  <r>
    <s v="Processed"/>
    <s v="VJ300320692"/>
    <x v="3"/>
    <x v="4"/>
    <s v="Starbucks Doubleshot Energy - Coffee"/>
    <m/>
    <n v="15219468652"/>
    <s v="Tuesday, June 7, 2022"/>
    <s v="Credit"/>
    <n v="146"/>
    <n v="3.5"/>
    <n v="1"/>
    <n v="146"/>
    <n v="3.5"/>
    <n v="1"/>
    <n v="3.5"/>
    <n v="3.5"/>
    <d v="2022-06-07T00:00:00"/>
    <x v="146"/>
    <x v="4"/>
    <x v="5"/>
    <b v="1"/>
    <n v="3.5"/>
  </r>
  <r>
    <s v="Processed"/>
    <s v="VJ300320692"/>
    <x v="3"/>
    <x v="4"/>
    <s v="CheezIt - Original"/>
    <s v="Food"/>
    <n v="15219472605"/>
    <s v="Tuesday, June 7, 2022"/>
    <s v="Credit"/>
    <n v="124"/>
    <n v="1.25"/>
    <n v="1"/>
    <n v="124"/>
    <n v="1.25"/>
    <n v="1"/>
    <n v="1.25"/>
    <n v="1.25"/>
    <d v="2022-06-07T00:00:00"/>
    <x v="48"/>
    <x v="1"/>
    <x v="1"/>
    <b v="1"/>
    <n v="1.25"/>
  </r>
  <r>
    <s v="Processed"/>
    <s v="VJ300205292"/>
    <x v="0"/>
    <x v="1"/>
    <s v="Pop Corners - Spicy Queso"/>
    <s v="Food"/>
    <n v="15219491318"/>
    <s v="Tuesday, June 7, 2022"/>
    <s v="Credit"/>
    <n v="111"/>
    <n v="1.5"/>
    <n v="2"/>
    <n v="111"/>
    <n v="1.5"/>
    <n v="2"/>
    <n v="3"/>
    <n v="3"/>
    <d v="2022-06-07T00:00:00"/>
    <x v="118"/>
    <x v="1"/>
    <x v="1"/>
    <b v="1"/>
    <n v="1.5"/>
  </r>
  <r>
    <s v="Processed"/>
    <s v="VJ300320611"/>
    <x v="0"/>
    <x v="0"/>
    <s v="CheezIt - Original"/>
    <s v="Food"/>
    <n v="15219492912"/>
    <s v="Tuesday, June 7, 2022"/>
    <s v="Credit"/>
    <n v="125"/>
    <n v="1.25"/>
    <n v="1"/>
    <n v="125"/>
    <n v="1.25"/>
    <n v="1"/>
    <n v="1.25"/>
    <n v="1.25"/>
    <d v="2022-06-07T00:00:00"/>
    <x v="48"/>
    <x v="1"/>
    <x v="1"/>
    <b v="1"/>
    <n v="1.25"/>
  </r>
  <r>
    <s v="Processed"/>
    <s v="VJ300320611"/>
    <x v="0"/>
    <x v="0"/>
    <s v="S. Pellegrino Sparkling Mineral Water"/>
    <s v="Water"/>
    <n v="15219753000"/>
    <s v="Tuesday, June 7, 2022"/>
    <s v="Cash"/>
    <n v="143"/>
    <n v="2"/>
    <n v="1"/>
    <n v="143"/>
    <n v="2"/>
    <n v="1"/>
    <n v="2"/>
    <n v="2"/>
    <d v="2022-06-07T00:00:00"/>
    <x v="24"/>
    <x v="3"/>
    <x v="3"/>
    <b v="1"/>
    <n v="2"/>
  </r>
  <r>
    <s v="Processed"/>
    <s v="VJ300320611"/>
    <x v="0"/>
    <x v="0"/>
    <s v="Bai Antioxidant - Kupang strawberry kiwi"/>
    <s v="Non Carbonated"/>
    <n v="15219754380"/>
    <s v="Tuesday, June 7, 2022"/>
    <s v="Cash"/>
    <n v="144"/>
    <n v="2.75"/>
    <n v="1"/>
    <n v="144"/>
    <n v="2.75"/>
    <n v="1"/>
    <n v="2.75"/>
    <n v="2.75"/>
    <d v="2022-06-07T00:00:00"/>
    <x v="114"/>
    <x v="2"/>
    <x v="2"/>
    <b v="1"/>
    <n v="2.75"/>
  </r>
  <r>
    <s v="Processed"/>
    <s v="VJ300320609"/>
    <x v="2"/>
    <x v="3"/>
    <s v="Cheetos Puffs"/>
    <s v="Food"/>
    <n v="15220341382"/>
    <s v="Tuesday, June 7, 2022"/>
    <s v="Cash"/>
    <n v="120"/>
    <n v="1.5"/>
    <n v="1"/>
    <n v="120"/>
    <n v="1.5"/>
    <n v="1"/>
    <n v="1.5"/>
    <n v="1.5"/>
    <d v="2022-06-07T00:00:00"/>
    <x v="127"/>
    <x v="1"/>
    <x v="1"/>
    <b v="1"/>
    <n v="1.5"/>
  </r>
  <r>
    <s v="Processed"/>
    <s v="VJ300320609"/>
    <x v="2"/>
    <x v="3"/>
    <s v="Cheetos Puffs"/>
    <s v="Food"/>
    <n v="15220346223"/>
    <s v="Tuesday, June 7, 2022"/>
    <s v="Cash"/>
    <n v="120"/>
    <n v="1.5"/>
    <n v="1"/>
    <n v="120"/>
    <n v="1.5"/>
    <n v="1"/>
    <n v="1.5"/>
    <n v="1.5"/>
    <d v="2022-06-07T00:00:00"/>
    <x v="127"/>
    <x v="1"/>
    <x v="1"/>
    <b v="1"/>
    <n v="1.5"/>
  </r>
  <r>
    <s v="Processed"/>
    <s v="VJ300320609"/>
    <x v="2"/>
    <x v="3"/>
    <s v="Monster Energy Original"/>
    <s v="Carbonated"/>
    <n v="15220351441"/>
    <s v="Tuesday, June 7, 2022"/>
    <s v="Cash"/>
    <n v="144"/>
    <n v="3"/>
    <n v="1"/>
    <n v="144"/>
    <n v="3"/>
    <n v="1"/>
    <n v="3"/>
    <n v="3"/>
    <d v="2022-06-07T00:00:00"/>
    <x v="5"/>
    <x v="0"/>
    <x v="0"/>
    <b v="1"/>
    <n v="3"/>
  </r>
  <r>
    <s v="Processed"/>
    <s v="VJ300320609"/>
    <x v="2"/>
    <x v="3"/>
    <s v="Cheetos Puffs"/>
    <s v="Food"/>
    <n v="15220360430"/>
    <s v="Tuesday, June 7, 2022"/>
    <s v="Cash"/>
    <n v="120"/>
    <n v="1.5"/>
    <n v="1"/>
    <n v="120"/>
    <n v="1.5"/>
    <n v="1"/>
    <n v="1.5"/>
    <n v="1.5"/>
    <d v="2022-06-07T00:00:00"/>
    <x v="127"/>
    <x v="1"/>
    <x v="1"/>
    <b v="1"/>
    <n v="1.5"/>
  </r>
  <r>
    <s v="Processed"/>
    <s v="VJ300320609"/>
    <x v="2"/>
    <x v="3"/>
    <s v="Coca Cola - Zero Sugar"/>
    <s v="Carbonated"/>
    <n v="15220366926"/>
    <s v="Tuesday, June 7, 2022"/>
    <s v="Cash"/>
    <n v="141"/>
    <n v="1.5"/>
    <n v="1"/>
    <n v="141"/>
    <n v="1.5"/>
    <n v="1"/>
    <n v="1.5"/>
    <n v="1.5"/>
    <d v="2022-06-07T00:00:00"/>
    <x v="44"/>
    <x v="0"/>
    <x v="0"/>
    <b v="1"/>
    <n v="1.5"/>
  </r>
  <r>
    <s v="Processed"/>
    <s v="VJ300320609"/>
    <x v="2"/>
    <x v="3"/>
    <s v="Funyuns - Flaming Hot"/>
    <s v="Food"/>
    <n v="15220367921"/>
    <s v="Tuesday, June 7, 2022"/>
    <s v="Cash"/>
    <n v="110"/>
    <n v="1.5"/>
    <n v="1"/>
    <n v="110"/>
    <n v="1.5"/>
    <n v="1"/>
    <n v="1.5"/>
    <n v="1.5"/>
    <d v="2022-06-07T00:00:00"/>
    <x v="71"/>
    <x v="1"/>
    <x v="1"/>
    <b v="1"/>
    <n v="1.5"/>
  </r>
  <r>
    <s v="Processed"/>
    <s v="VJ300320609"/>
    <x v="2"/>
    <x v="3"/>
    <s v="Red Bull - Original"/>
    <s v="Carbonated"/>
    <n v="15221081325"/>
    <s v="Wednesday, June 8, 2022"/>
    <s v="Credit"/>
    <n v="148"/>
    <n v="3.5"/>
    <n v="1"/>
    <n v="148"/>
    <n v="3.5"/>
    <n v="1"/>
    <n v="3.5"/>
    <n v="3.5"/>
    <d v="2022-06-08T00:00:00"/>
    <x v="45"/>
    <x v="0"/>
    <x v="0"/>
    <b v="1"/>
    <n v="3.5"/>
  </r>
  <r>
    <s v="Processed"/>
    <s v="VJ300320692"/>
    <x v="3"/>
    <x v="4"/>
    <s v="CheezIt - Go Paks"/>
    <s v="Food"/>
    <n v="15221898686"/>
    <s v="Wednesday, June 8, 2022"/>
    <s v="Cash"/>
    <n v="150"/>
    <n v="3"/>
    <n v="1"/>
    <n v="150"/>
    <n v="3"/>
    <n v="1"/>
    <n v="3"/>
    <n v="3"/>
    <d v="2022-06-08T00:00:00"/>
    <x v="133"/>
    <x v="1"/>
    <x v="1"/>
    <b v="1"/>
    <n v="3"/>
  </r>
  <r>
    <s v="Processed"/>
    <s v="VJ300320609"/>
    <x v="2"/>
    <x v="3"/>
    <s v="Funyuns - Flaming Hot"/>
    <s v="Food"/>
    <n v="15222069023"/>
    <s v="Wednesday, June 8, 2022"/>
    <s v="Credit"/>
    <n v="125"/>
    <n v="1.5"/>
    <n v="1"/>
    <n v="125"/>
    <n v="1.5"/>
    <n v="1"/>
    <n v="1.5"/>
    <n v="3"/>
    <d v="2022-06-08T00:00:00"/>
    <x v="71"/>
    <x v="1"/>
    <x v="1"/>
    <b v="1"/>
    <n v="1.5"/>
  </r>
  <r>
    <s v="Processed"/>
    <s v="VJ300320609"/>
    <x v="2"/>
    <x v="3"/>
    <s v="Funyuns - Flaming Hot"/>
    <s v="Food"/>
    <n v="15222069023"/>
    <s v="Wednesday, June 8, 2022"/>
    <s v="Credit"/>
    <n v="110"/>
    <n v="1.5"/>
    <n v="1"/>
    <n v="110"/>
    <n v="1.5"/>
    <n v="1"/>
    <n v="1.5"/>
    <n v="3"/>
    <d v="2022-06-08T00:00:00"/>
    <x v="71"/>
    <x v="1"/>
    <x v="1"/>
    <b v="1"/>
    <n v="1.5"/>
  </r>
  <r>
    <s v="Processed"/>
    <s v="VJ300320692"/>
    <x v="3"/>
    <x v="4"/>
    <s v="Robert Irvine's - Fit Crunch -  Chocolate Pea"/>
    <s v="Food"/>
    <n v="15222088568"/>
    <s v="Wednesday, June 8, 2022"/>
    <s v="Credit"/>
    <n v="131"/>
    <n v="2"/>
    <n v="1"/>
    <n v="131"/>
    <n v="2"/>
    <n v="1"/>
    <n v="2"/>
    <n v="3.5"/>
    <d v="2022-06-08T00:00:00"/>
    <x v="21"/>
    <x v="1"/>
    <x v="1"/>
    <b v="1"/>
    <n v="2"/>
  </r>
  <r>
    <s v="Processed"/>
    <s v="VJ300320692"/>
    <x v="3"/>
    <x v="4"/>
    <s v="Poland Springs Water"/>
    <s v="Water"/>
    <n v="15222088568"/>
    <s v="Wednesday, June 8, 2022"/>
    <s v="Credit"/>
    <n v="144"/>
    <n v="1.5"/>
    <n v="1"/>
    <n v="144"/>
    <n v="1.5"/>
    <n v="1"/>
    <n v="1.5"/>
    <n v="3.5"/>
    <d v="2022-06-08T00:00:00"/>
    <x v="29"/>
    <x v="3"/>
    <x v="3"/>
    <b v="1"/>
    <n v="1.5"/>
  </r>
  <r>
    <s v="Processed"/>
    <s v="VJ300320692"/>
    <x v="3"/>
    <x v="4"/>
    <s v="Seapoint Farms Dry Roasted Edamame - Wasabi"/>
    <s v="Food"/>
    <n v="15222671887"/>
    <s v="Wednesday, June 8, 2022"/>
    <s v="Credit"/>
    <n v="133"/>
    <n v="2.5"/>
    <n v="1"/>
    <n v="133"/>
    <n v="2.5"/>
    <n v="1"/>
    <n v="2.5"/>
    <n v="2.5"/>
    <d v="2022-06-08T00:00:00"/>
    <x v="6"/>
    <x v="1"/>
    <x v="1"/>
    <b v="1"/>
    <n v="2.5"/>
  </r>
  <r>
    <s v="Processed"/>
    <s v="VJ300320692"/>
    <x v="3"/>
    <x v="4"/>
    <s v="SunChips Multigrain - Harvest Cheddar"/>
    <s v="Food"/>
    <n v="15222897136"/>
    <s v="Wednesday, June 8, 2022"/>
    <s v="Credit"/>
    <n v="112"/>
    <n v="1.5"/>
    <n v="1"/>
    <n v="112"/>
    <n v="1.5"/>
    <n v="1"/>
    <n v="1.5"/>
    <n v="1.5"/>
    <d v="2022-06-08T00:00:00"/>
    <x v="35"/>
    <x v="1"/>
    <x v="1"/>
    <b v="1"/>
    <n v="1.5"/>
  </r>
  <r>
    <s v="Processed"/>
    <s v="VJ300320692"/>
    <x v="3"/>
    <x v="4"/>
    <s v="Lenny &amp; Larrys - SnickerDoodle"/>
    <s v="Food"/>
    <n v="15223036520"/>
    <s v="Wednesday, June 8, 2022"/>
    <s v="Credit"/>
    <n v="157"/>
    <n v="3"/>
    <n v="1"/>
    <n v="157"/>
    <n v="3"/>
    <n v="1"/>
    <n v="3"/>
    <n v="3"/>
    <d v="2022-06-08T00:00:00"/>
    <x v="98"/>
    <x v="1"/>
    <x v="1"/>
    <b v="1"/>
    <n v="3"/>
  </r>
  <r>
    <s v="Processed"/>
    <s v="VJ300320692"/>
    <x v="3"/>
    <x v="4"/>
    <s v="Bai Antioxidant - Tanzania Lemon Super Tea"/>
    <s v="Non Carbonated"/>
    <n v="15223124437"/>
    <s v="Wednesday, June 8, 2022"/>
    <s v="Credit"/>
    <n v="145"/>
    <n v="2.75"/>
    <n v="1"/>
    <n v="145"/>
    <n v="2.75"/>
    <n v="1"/>
    <n v="2.75"/>
    <n v="2.75"/>
    <d v="2022-06-08T00:00:00"/>
    <x v="120"/>
    <x v="2"/>
    <x v="2"/>
    <b v="1"/>
    <n v="2.75"/>
  </r>
  <r>
    <s v="Processed"/>
    <s v="VJ300320692"/>
    <x v="3"/>
    <x v="4"/>
    <s v="Poland Springs Water"/>
    <s v="Water"/>
    <n v="15223491318"/>
    <s v="Wednesday, June 8, 2022"/>
    <s v="Credit"/>
    <n v="144"/>
    <n v="1.5"/>
    <n v="1"/>
    <n v="144"/>
    <n v="1.5"/>
    <n v="1"/>
    <n v="1.5"/>
    <n v="1.5"/>
    <d v="2022-06-08T00:00:00"/>
    <x v="29"/>
    <x v="3"/>
    <x v="3"/>
    <b v="1"/>
    <n v="1.5"/>
  </r>
  <r>
    <s v="Processed"/>
    <s v="VJ300320686"/>
    <x v="1"/>
    <x v="2"/>
    <s v="SunChips Multigrain - Salsa"/>
    <s v="Food"/>
    <n v="15223803856"/>
    <s v="Wednesday, June 8, 2022"/>
    <s v="Credit"/>
    <n v="111"/>
    <n v="1.5"/>
    <n v="1"/>
    <n v="111"/>
    <n v="1.5"/>
    <n v="1"/>
    <n v="1.5"/>
    <n v="1.5"/>
    <d v="2022-06-08T00:00:00"/>
    <x v="27"/>
    <x v="1"/>
    <x v="1"/>
    <b v="1"/>
    <n v="1.5"/>
  </r>
  <r>
    <s v="Processed"/>
    <s v="VJ300320692"/>
    <x v="3"/>
    <x v="4"/>
    <s v="Coca Cola - Zero Sugar"/>
    <s v="Carbonated"/>
    <n v="15224095239"/>
    <s v="Wednesday, June 8, 2022"/>
    <s v="Credit"/>
    <n v="142"/>
    <n v="1.5"/>
    <n v="1"/>
    <n v="142"/>
    <n v="1.5"/>
    <n v="1"/>
    <n v="1.5"/>
    <n v="5"/>
    <d v="2022-06-08T00:00:00"/>
    <x v="44"/>
    <x v="0"/>
    <x v="0"/>
    <b v="1"/>
    <n v="1.5"/>
  </r>
  <r>
    <s v="Processed"/>
    <s v="VJ300320692"/>
    <x v="3"/>
    <x v="4"/>
    <s v="Pop Corners - Sea Salt"/>
    <s v="Food"/>
    <n v="15224095239"/>
    <s v="Wednesday, June 8, 2022"/>
    <s v="Credit"/>
    <n v="111"/>
    <n v="1.5"/>
    <n v="1"/>
    <n v="111"/>
    <n v="1.5"/>
    <n v="1"/>
    <n v="1.5"/>
    <n v="5"/>
    <d v="2022-06-08T00:00:00"/>
    <x v="117"/>
    <x v="1"/>
    <x v="1"/>
    <b v="1"/>
    <n v="1.5"/>
  </r>
  <r>
    <s v="Processed"/>
    <s v="VJ300320692"/>
    <x v="3"/>
    <x v="4"/>
    <s v="Genius Keto Bar - Chocolate Dream"/>
    <s v="Food"/>
    <n v="15224095239"/>
    <s v="Wednesday, June 8, 2022"/>
    <s v="Credit"/>
    <n v="136"/>
    <n v="2"/>
    <n v="1"/>
    <n v="136"/>
    <n v="2"/>
    <n v="1"/>
    <n v="2"/>
    <n v="5"/>
    <d v="2022-06-08T00:00:00"/>
    <x v="96"/>
    <x v="1"/>
    <x v="1"/>
    <b v="1"/>
    <n v="2"/>
  </r>
  <r>
    <s v="Processed"/>
    <s v="VJ300320692"/>
    <x v="3"/>
    <x v="4"/>
    <s v="Oreo Mini"/>
    <s v="Food"/>
    <n v="15224190186"/>
    <s v="Wednesday, June 8, 2022"/>
    <s v="Credit"/>
    <n v="121"/>
    <n v="1.5"/>
    <n v="1"/>
    <n v="121"/>
    <n v="1.5"/>
    <n v="1"/>
    <n v="1.5"/>
    <n v="3.5"/>
    <d v="2022-06-08T00:00:00"/>
    <x v="18"/>
    <x v="1"/>
    <x v="1"/>
    <b v="1"/>
    <n v="1.5"/>
  </r>
  <r>
    <s v="Processed"/>
    <s v="VJ300320692"/>
    <x v="3"/>
    <x v="4"/>
    <s v="Iberia Coconut Water"/>
    <s v="Non Carbonated"/>
    <n v="15224190186"/>
    <s v="Wednesday, June 8, 2022"/>
    <s v="Credit"/>
    <n v="140"/>
    <n v="2"/>
    <n v="1"/>
    <n v="140"/>
    <n v="2"/>
    <n v="1"/>
    <n v="2"/>
    <n v="3.5"/>
    <d v="2022-06-08T00:00:00"/>
    <x v="93"/>
    <x v="2"/>
    <x v="2"/>
    <b v="1"/>
    <n v="2"/>
  </r>
  <r>
    <s v="Processed"/>
    <s v="VJ300320692"/>
    <x v="3"/>
    <x v="4"/>
    <s v="Coca Cola - Zero Sugar"/>
    <s v="Carbonated"/>
    <n v="15224222557"/>
    <s v="Wednesday, June 8, 2022"/>
    <s v="Credit"/>
    <n v="142"/>
    <n v="1.5"/>
    <n v="1"/>
    <n v="142"/>
    <n v="1.5"/>
    <n v="1"/>
    <n v="1.5"/>
    <n v="1.5"/>
    <d v="2022-06-08T00:00:00"/>
    <x v="44"/>
    <x v="0"/>
    <x v="0"/>
    <b v="1"/>
    <n v="1.5"/>
  </r>
  <r>
    <s v="Processed"/>
    <s v="VJ300320609"/>
    <x v="2"/>
    <x v="3"/>
    <s v="Coca Cola - Zero Sugar"/>
    <s v="Carbonated"/>
    <n v="15224414942"/>
    <s v="Wednesday, June 8, 2022"/>
    <s v="Cash"/>
    <n v="141"/>
    <n v="1.5"/>
    <n v="1"/>
    <n v="141"/>
    <n v="1.5"/>
    <n v="1"/>
    <n v="1.5"/>
    <n v="1.5"/>
    <d v="2022-06-08T00:00:00"/>
    <x v="44"/>
    <x v="0"/>
    <x v="0"/>
    <b v="1"/>
    <n v="1.5"/>
  </r>
  <r>
    <s v="Processed"/>
    <s v="VJ300320609"/>
    <x v="2"/>
    <x v="3"/>
    <s v="KitKat - Crisp Wafers"/>
    <s v="Food"/>
    <n v="15224629271"/>
    <s v="Wednesday, June 8, 2022"/>
    <s v="Cash"/>
    <n v="136"/>
    <n v="2.5"/>
    <n v="1"/>
    <n v="136"/>
    <n v="2.5"/>
    <n v="1"/>
    <n v="2.5"/>
    <n v="2.5"/>
    <d v="2022-06-08T00:00:00"/>
    <x v="10"/>
    <x v="1"/>
    <x v="1"/>
    <b v="1"/>
    <n v="2.5"/>
  </r>
  <r>
    <s v="Processed"/>
    <s v="VJ300320609"/>
    <x v="2"/>
    <x v="3"/>
    <s v="Snapple Diet Tea - Peach Tea"/>
    <s v="Non Carbonated"/>
    <n v="15224637664"/>
    <s v="Wednesday, June 8, 2022"/>
    <s v="Cash"/>
    <n v="145"/>
    <n v="2.5"/>
    <n v="1"/>
    <n v="145"/>
    <n v="2.5"/>
    <n v="1"/>
    <n v="2.5"/>
    <n v="2.5"/>
    <d v="2022-06-08T00:00:00"/>
    <x v="37"/>
    <x v="2"/>
    <x v="2"/>
    <b v="1"/>
    <n v="2.5"/>
  </r>
  <r>
    <s v="Processed"/>
    <s v="VJ300320609"/>
    <x v="2"/>
    <x v="3"/>
    <s v="Nature's Bakery Fig Bar - Raspberry"/>
    <s v="Food"/>
    <n v="15224640822"/>
    <s v="Wednesday, June 8, 2022"/>
    <s v="Cash"/>
    <n v="130"/>
    <n v="1.5"/>
    <n v="1"/>
    <n v="130"/>
    <n v="1.5"/>
    <n v="1"/>
    <n v="1.5"/>
    <n v="1.5"/>
    <d v="2022-06-08T00:00:00"/>
    <x v="149"/>
    <x v="1"/>
    <x v="1"/>
    <b v="1"/>
    <n v="1.5"/>
  </r>
  <r>
    <s v="Processed"/>
    <s v="VJ300320609"/>
    <x v="2"/>
    <x v="3"/>
    <s v="Sunkist Soda - Orange"/>
    <s v="Carbonated"/>
    <n v="15224711957"/>
    <s v="Wednesday, June 8, 2022"/>
    <s v="Cash"/>
    <n v="140"/>
    <n v="1.5"/>
    <n v="1"/>
    <n v="140"/>
    <n v="1.5"/>
    <n v="1"/>
    <n v="1.5"/>
    <n v="1.5"/>
    <d v="2022-06-08T00:00:00"/>
    <x v="70"/>
    <x v="0"/>
    <x v="0"/>
    <b v="1"/>
    <n v="1.5"/>
  </r>
  <r>
    <s v="Processed"/>
    <s v="VJ300320692"/>
    <x v="3"/>
    <x v="4"/>
    <s v="V8 Vegetable Juice - Original"/>
    <s v="Non Carbonated"/>
    <n v="15224774946"/>
    <s v="Wednesday, June 8, 2022"/>
    <s v="Cash"/>
    <n v="141"/>
    <n v="2"/>
    <n v="1"/>
    <n v="141"/>
    <n v="2"/>
    <n v="1"/>
    <n v="2"/>
    <n v="2"/>
    <d v="2022-06-08T00:00:00"/>
    <x v="33"/>
    <x v="2"/>
    <x v="2"/>
    <b v="1"/>
    <n v="2"/>
  </r>
  <r>
    <s v="Processed"/>
    <s v="VJ300205292"/>
    <x v="0"/>
    <x v="1"/>
    <s v="Poland Springs Water"/>
    <s v="Water"/>
    <n v="15224905967"/>
    <s v="Wednesday, June 8, 2022"/>
    <s v="Cash"/>
    <n v="144"/>
    <n v="1.5"/>
    <n v="1"/>
    <n v="144"/>
    <n v="1.5"/>
    <n v="1"/>
    <n v="1.5"/>
    <n v="1.5"/>
    <d v="2022-06-08T00:00:00"/>
    <x v="29"/>
    <x v="3"/>
    <x v="3"/>
    <b v="1"/>
    <n v="1.5"/>
  </r>
  <r>
    <s v="Processed"/>
    <s v="VJ300205292"/>
    <x v="0"/>
    <x v="1"/>
    <s v="Takis - Hot Chilli Pepper &amp; Lime"/>
    <s v="Food"/>
    <n v="15224906971"/>
    <s v="Wednesday, June 8, 2022"/>
    <s v="Cash"/>
    <n v="124"/>
    <n v="1.5"/>
    <n v="1"/>
    <n v="124"/>
    <n v="1.5"/>
    <n v="1"/>
    <n v="1.5"/>
    <n v="1.5"/>
    <d v="2022-06-08T00:00:00"/>
    <x v="1"/>
    <x v="1"/>
    <x v="1"/>
    <b v="1"/>
    <n v="1.5"/>
  </r>
  <r>
    <s v="Processed"/>
    <s v="VJ300320609"/>
    <x v="2"/>
    <x v="3"/>
    <s v="Funyuns - Flaming Hot"/>
    <s v="Food"/>
    <n v="15224997369"/>
    <s v="Wednesday, June 8, 2022"/>
    <s v="Cash"/>
    <n v="110"/>
    <n v="1.5"/>
    <n v="1"/>
    <n v="110"/>
    <n v="1.5"/>
    <n v="1"/>
    <n v="1.5"/>
    <n v="1.5"/>
    <d v="2022-06-08T00:00:00"/>
    <x v="71"/>
    <x v="1"/>
    <x v="1"/>
    <b v="1"/>
    <n v="1.5"/>
  </r>
  <r>
    <s v="Processed"/>
    <s v="VJ300320692"/>
    <x v="3"/>
    <x v="4"/>
    <s v="Oreo Single Server 6 ct"/>
    <s v="Food"/>
    <n v="15225019882"/>
    <s v="Wednesday, June 8, 2022"/>
    <s v="Credit"/>
    <n v="138"/>
    <n v="2"/>
    <n v="1"/>
    <n v="138"/>
    <n v="2"/>
    <n v="1"/>
    <n v="2"/>
    <n v="2"/>
    <d v="2022-06-08T00:00:00"/>
    <x v="74"/>
    <x v="1"/>
    <x v="1"/>
    <b v="1"/>
    <n v="2"/>
  </r>
  <r>
    <s v="Processed"/>
    <s v="VJ300320609"/>
    <x v="2"/>
    <x v="3"/>
    <s v="Monster Energy Original"/>
    <s v="Carbonated"/>
    <n v="15225762167"/>
    <s v="Wednesday, June 8, 2022"/>
    <s v="Cash"/>
    <n v="146"/>
    <n v="3"/>
    <n v="1"/>
    <n v="146"/>
    <n v="3"/>
    <n v="1"/>
    <n v="3"/>
    <n v="3"/>
    <d v="2022-06-08T00:00:00"/>
    <x v="5"/>
    <x v="0"/>
    <x v="0"/>
    <b v="1"/>
    <n v="3"/>
  </r>
  <r>
    <s v="Processed"/>
    <s v="VJ300320686"/>
    <x v="1"/>
    <x v="2"/>
    <s v="Belvita Snack Packs - Cinnamon"/>
    <s v="Food"/>
    <n v="15226524728"/>
    <s v="Thursday, June 9, 2022"/>
    <s v="Cash"/>
    <n v="120"/>
    <n v="1.25"/>
    <n v="1"/>
    <n v="120"/>
    <n v="1.25"/>
    <n v="1"/>
    <n v="1.25"/>
    <n v="1.25"/>
    <d v="2022-06-09T00:00:00"/>
    <x v="109"/>
    <x v="1"/>
    <x v="1"/>
    <b v="1"/>
    <n v="1.25"/>
  </r>
  <r>
    <s v="Processed"/>
    <s v="VJ300320611"/>
    <x v="0"/>
    <x v="0"/>
    <s v="Bai Antioxidant - Kupang strawberry kiwi"/>
    <s v="Non Carbonated"/>
    <n v="15227304004"/>
    <s v="Thursday, June 9, 2022"/>
    <s v="Cash"/>
    <n v="144"/>
    <n v="2.75"/>
    <n v="1"/>
    <n v="144"/>
    <n v="2.75"/>
    <n v="1"/>
    <n v="2.75"/>
    <n v="2.75"/>
    <d v="2022-06-09T00:00:00"/>
    <x v="114"/>
    <x v="2"/>
    <x v="2"/>
    <b v="1"/>
    <n v="2.75"/>
  </r>
  <r>
    <s v="Processed"/>
    <s v="VJ300320686"/>
    <x v="1"/>
    <x v="2"/>
    <s v="Wonderful Pistachios - Variety"/>
    <s v="Food"/>
    <n v="15227395112"/>
    <s v="Thursday, June 9, 2022"/>
    <s v="Cash"/>
    <n v="138"/>
    <n v="2"/>
    <n v="1"/>
    <n v="138"/>
    <n v="2"/>
    <n v="1"/>
    <n v="2"/>
    <n v="2"/>
    <d v="2022-06-09T00:00:00"/>
    <x v="11"/>
    <x v="1"/>
    <x v="1"/>
    <b v="1"/>
    <n v="2"/>
  </r>
  <r>
    <s v="Processed"/>
    <s v="VJ300320609"/>
    <x v="2"/>
    <x v="3"/>
    <s v="Snapple Diet Tea - Lemon"/>
    <s v="Non Carbonated"/>
    <n v="15228267853"/>
    <s v="Thursday, June 9, 2022"/>
    <s v="Cash"/>
    <n v="143"/>
    <n v="2.5"/>
    <n v="1"/>
    <n v="143"/>
    <n v="2.5"/>
    <n v="1"/>
    <n v="2.5"/>
    <n v="2.5"/>
    <d v="2022-06-09T00:00:00"/>
    <x v="7"/>
    <x v="2"/>
    <x v="2"/>
    <b v="1"/>
    <n v="2.5"/>
  </r>
  <r>
    <s v="Processed"/>
    <s v="VJ300320609"/>
    <x v="2"/>
    <x v="3"/>
    <s v="Cheetos Puffs"/>
    <s v="Food"/>
    <n v="15228266771"/>
    <s v="Thursday, June 9, 2022"/>
    <s v="Cash"/>
    <n v="120"/>
    <n v="1.5"/>
    <n v="1"/>
    <n v="120"/>
    <n v="1.5"/>
    <n v="1"/>
    <n v="1.5"/>
    <n v="1.5"/>
    <d v="2022-06-09T00:00:00"/>
    <x v="127"/>
    <x v="1"/>
    <x v="1"/>
    <b v="1"/>
    <n v="1.5"/>
  </r>
  <r>
    <s v="Processed"/>
    <s v="VJ300320609"/>
    <x v="2"/>
    <x v="3"/>
    <s v="Cheetos Puffs"/>
    <s v="Food"/>
    <n v="15228272366"/>
    <s v="Thursday, June 9, 2022"/>
    <s v="Cash"/>
    <n v="120"/>
    <n v="1.5"/>
    <n v="1"/>
    <n v="120"/>
    <n v="1.5"/>
    <n v="1"/>
    <n v="1.5"/>
    <n v="1.5"/>
    <d v="2022-06-09T00:00:00"/>
    <x v="127"/>
    <x v="1"/>
    <x v="1"/>
    <b v="1"/>
    <n v="1.5"/>
  </r>
  <r>
    <s v="Processed"/>
    <s v="VJ300320609"/>
    <x v="2"/>
    <x v="3"/>
    <s v="Munchies Snack mix Flaming Hot"/>
    <s v="Food"/>
    <n v="15228287017"/>
    <s v="Thursday, June 9, 2022"/>
    <s v="Credit"/>
    <n v="121"/>
    <n v="2"/>
    <n v="2"/>
    <n v="121"/>
    <n v="2"/>
    <n v="2"/>
    <n v="4"/>
    <n v="4"/>
    <d v="2022-06-09T00:00:00"/>
    <x v="72"/>
    <x v="1"/>
    <x v="1"/>
    <b v="1"/>
    <n v="2"/>
  </r>
  <r>
    <s v="Processed"/>
    <s v="VJ300320692"/>
    <x v="3"/>
    <x v="4"/>
    <s v="Wonderful Pistachios - Variety"/>
    <s v="Food"/>
    <n v="15228704269"/>
    <s v="Thursday, June 9, 2022"/>
    <s v="Credit"/>
    <n v="134"/>
    <n v="2"/>
    <n v="1"/>
    <n v="134"/>
    <n v="2"/>
    <n v="1"/>
    <n v="2"/>
    <n v="2"/>
    <d v="2022-06-09T00:00:00"/>
    <x v="11"/>
    <x v="1"/>
    <x v="1"/>
    <b v="1"/>
    <n v="2"/>
  </r>
  <r>
    <s v="Processed"/>
    <s v="VJ300205292"/>
    <x v="0"/>
    <x v="1"/>
    <s v="Keto Bar - Creamy Peanut Butter Chocolate"/>
    <s v="Food"/>
    <n v="15228737002"/>
    <s v="Thursday, June 9, 2022"/>
    <s v="Cash"/>
    <n v="139"/>
    <n v="2"/>
    <n v="1"/>
    <n v="139"/>
    <n v="2"/>
    <n v="1"/>
    <n v="2"/>
    <n v="2"/>
    <d v="2022-06-09T00:00:00"/>
    <x v="110"/>
    <x v="1"/>
    <x v="1"/>
    <b v="1"/>
    <n v="2"/>
  </r>
  <r>
    <s v="Processed"/>
    <s v="VJ300320609"/>
    <x v="2"/>
    <x v="3"/>
    <s v="KitKat - Crisp Wafers"/>
    <s v="Food"/>
    <n v="15228857679"/>
    <s v="Thursday, June 9, 2022"/>
    <s v="Credit"/>
    <n v="139"/>
    <n v="2.5"/>
    <n v="1"/>
    <n v="139"/>
    <n v="2.5"/>
    <n v="1"/>
    <n v="2.5"/>
    <n v="5"/>
    <d v="2022-06-09T00:00:00"/>
    <x v="10"/>
    <x v="1"/>
    <x v="1"/>
    <b v="1"/>
    <n v="2.5"/>
  </r>
  <r>
    <s v="Processed"/>
    <s v="VJ300320609"/>
    <x v="2"/>
    <x v="3"/>
    <s v="Snapple Diet Tea - Peach Tea"/>
    <s v="Non Carbonated"/>
    <n v="15228857679"/>
    <s v="Thursday, June 9, 2022"/>
    <s v="Credit"/>
    <n v="145"/>
    <n v="2.5"/>
    <n v="1"/>
    <n v="145"/>
    <n v="2.5"/>
    <n v="1"/>
    <n v="2.5"/>
    <n v="5"/>
    <d v="2022-06-09T00:00:00"/>
    <x v="37"/>
    <x v="2"/>
    <x v="2"/>
    <b v="1"/>
    <n v="2.5"/>
  </r>
  <r>
    <s v="Processed"/>
    <s v="VJ300320686"/>
    <x v="1"/>
    <x v="2"/>
    <s v="Wonderful Pistachios - Variety"/>
    <s v="Food"/>
    <n v="15228906364"/>
    <s v="Thursday, June 9, 2022"/>
    <s v="Cash"/>
    <n v="138"/>
    <n v="2"/>
    <n v="1"/>
    <n v="138"/>
    <n v="2"/>
    <n v="1"/>
    <n v="2"/>
    <n v="2"/>
    <d v="2022-06-09T00:00:00"/>
    <x v="11"/>
    <x v="1"/>
    <x v="1"/>
    <b v="1"/>
    <n v="2"/>
  </r>
  <r>
    <s v="Processed"/>
    <s v="VJ300320692"/>
    <x v="3"/>
    <x v="4"/>
    <s v="Snapple Diet Tea - Lemon"/>
    <s v="Non Carbonated"/>
    <n v="15228918382"/>
    <s v="Thursday, June 9, 2022"/>
    <s v="Credit"/>
    <n v="143"/>
    <n v="2.5"/>
    <n v="1"/>
    <n v="143"/>
    <n v="2.5"/>
    <n v="1"/>
    <n v="2.5"/>
    <n v="2.5"/>
    <d v="2022-06-09T00:00:00"/>
    <x v="7"/>
    <x v="2"/>
    <x v="2"/>
    <b v="1"/>
    <n v="2.5"/>
  </r>
  <r>
    <s v="Processed"/>
    <s v="VJ300320611"/>
    <x v="0"/>
    <x v="0"/>
    <s v="Red Bull - Energy Drink - Sugar Free"/>
    <s v="Carbonated"/>
    <n v="15228925768"/>
    <s v="Thursday, June 9, 2022"/>
    <s v="Credit"/>
    <n v="148"/>
    <n v="3.5"/>
    <n v="1"/>
    <n v="148"/>
    <n v="3.5"/>
    <n v="1"/>
    <n v="3.5"/>
    <n v="3.5"/>
    <d v="2022-06-09T00:00:00"/>
    <x v="0"/>
    <x v="0"/>
    <x v="0"/>
    <b v="1"/>
    <n v="3.5"/>
  </r>
  <r>
    <s v="Processed"/>
    <s v="VJ300205292"/>
    <x v="0"/>
    <x v="1"/>
    <s v="RXBAR - Protein Bar - Peanut Butter"/>
    <s v="Food"/>
    <n v="15228956197"/>
    <s v="Thursday, June 9, 2022"/>
    <s v="Credit"/>
    <n v="133"/>
    <n v="2"/>
    <n v="1"/>
    <n v="133"/>
    <n v="2"/>
    <n v="1"/>
    <n v="2"/>
    <n v="4"/>
    <d v="2022-06-09T00:00:00"/>
    <x v="80"/>
    <x v="1"/>
    <x v="1"/>
    <b v="1"/>
    <n v="2"/>
  </r>
  <r>
    <s v="Processed"/>
    <s v="VJ300205292"/>
    <x v="0"/>
    <x v="1"/>
    <s v="KitKat - Crisp Wafers"/>
    <s v="Food"/>
    <n v="15228956197"/>
    <s v="Thursday, June 9, 2022"/>
    <s v="Credit"/>
    <n v="130"/>
    <n v="2"/>
    <n v="1"/>
    <n v="130"/>
    <n v="2"/>
    <n v="1"/>
    <n v="2"/>
    <n v="4"/>
    <d v="2022-06-09T00:00:00"/>
    <x v="10"/>
    <x v="1"/>
    <x v="1"/>
    <b v="1"/>
    <n v="2"/>
  </r>
  <r>
    <s v="Processed"/>
    <s v="VJ300205292"/>
    <x v="0"/>
    <x v="1"/>
    <s v="Seapoint Farms Dry Roasted Edamame - Wasabi"/>
    <s v="Food"/>
    <n v="15228969261"/>
    <s v="Thursday, June 9, 2022"/>
    <s v="Credit"/>
    <n v="135"/>
    <n v="2.5"/>
    <n v="1"/>
    <n v="135"/>
    <n v="2.5"/>
    <n v="1"/>
    <n v="2.5"/>
    <n v="2.5"/>
    <d v="2022-06-09T00:00:00"/>
    <x v="6"/>
    <x v="1"/>
    <x v="1"/>
    <b v="1"/>
    <n v="2.5"/>
  </r>
  <r>
    <s v="Processed"/>
    <s v="VJ300205292"/>
    <x v="0"/>
    <x v="1"/>
    <s v="Iberia Coconut Water"/>
    <s v="Non Carbonated"/>
    <n v="15228976226"/>
    <s v="Thursday, June 9, 2022"/>
    <s v="Credit"/>
    <n v="142"/>
    <n v="2"/>
    <n v="1"/>
    <n v="142"/>
    <n v="2"/>
    <n v="1"/>
    <n v="2"/>
    <n v="2"/>
    <d v="2022-06-09T00:00:00"/>
    <x v="93"/>
    <x v="2"/>
    <x v="2"/>
    <b v="1"/>
    <n v="2"/>
  </r>
  <r>
    <s v="Processed"/>
    <s v="VJ300205292"/>
    <x v="0"/>
    <x v="1"/>
    <s v="SunChips Multigrain - Harvest Cheddar"/>
    <s v="Food"/>
    <n v="15228983765"/>
    <s v="Thursday, June 9, 2022"/>
    <s v="Cash"/>
    <n v="113"/>
    <n v="1.5"/>
    <n v="1"/>
    <n v="113"/>
    <n v="1.5"/>
    <n v="1"/>
    <n v="1.5"/>
    <n v="1.5"/>
    <d v="2022-06-09T00:00:00"/>
    <x v="35"/>
    <x v="1"/>
    <x v="1"/>
    <b v="1"/>
    <n v="1.5"/>
  </r>
  <r>
    <s v="Processed"/>
    <s v="VJ300320611"/>
    <x v="0"/>
    <x v="0"/>
    <s v="Wonderful Pistachios - Variety"/>
    <s v="Food"/>
    <n v="15228994457"/>
    <s v="Thursday, June 9, 2022"/>
    <s v="Credit"/>
    <n v="133"/>
    <n v="2"/>
    <n v="1"/>
    <n v="133"/>
    <n v="2"/>
    <n v="1"/>
    <n v="2"/>
    <n v="2"/>
    <d v="2022-06-09T00:00:00"/>
    <x v="11"/>
    <x v="1"/>
    <x v="1"/>
    <b v="1"/>
    <n v="2"/>
  </r>
  <r>
    <s v="Processed"/>
    <s v="VJ300320609"/>
    <x v="2"/>
    <x v="3"/>
    <s v="Coca Cola - Zero Sugar"/>
    <s v="Carbonated"/>
    <n v="15229354405"/>
    <s v="Thursday, June 9, 2022"/>
    <s v="Cash"/>
    <n v="142"/>
    <n v="1.5"/>
    <n v="1"/>
    <n v="142"/>
    <n v="1.5"/>
    <n v="1"/>
    <n v="1.5"/>
    <n v="1.5"/>
    <d v="2022-06-09T00:00:00"/>
    <x v="44"/>
    <x v="0"/>
    <x v="0"/>
    <b v="1"/>
    <n v="1.5"/>
  </r>
  <r>
    <s v="Processed"/>
    <s v="VJ300320609"/>
    <x v="2"/>
    <x v="3"/>
    <s v="Nature's Bakery Fig Bar - Raspberry"/>
    <s v="Food"/>
    <n v="15229354649"/>
    <s v="Thursday, June 9, 2022"/>
    <s v="Cash"/>
    <n v="130"/>
    <n v="1.5"/>
    <n v="1"/>
    <n v="130"/>
    <n v="1.5"/>
    <n v="1"/>
    <n v="1.5"/>
    <n v="1.5"/>
    <d v="2022-06-09T00:00:00"/>
    <x v="149"/>
    <x v="1"/>
    <x v="1"/>
    <b v="1"/>
    <n v="1.5"/>
  </r>
  <r>
    <s v="Processed"/>
    <s v="VJ300320692"/>
    <x v="3"/>
    <x v="4"/>
    <s v="Wonderful Pistachios - Variety"/>
    <s v="Food"/>
    <n v="15229357705"/>
    <s v="Thursday, June 9, 2022"/>
    <s v="Credit"/>
    <n v="134"/>
    <n v="2"/>
    <n v="1"/>
    <n v="134"/>
    <n v="2"/>
    <n v="1"/>
    <n v="2"/>
    <n v="2"/>
    <d v="2022-06-09T00:00:00"/>
    <x v="11"/>
    <x v="1"/>
    <x v="1"/>
    <b v="1"/>
    <n v="2"/>
  </r>
  <r>
    <s v="Processed"/>
    <s v="VJ300205292"/>
    <x v="0"/>
    <x v="1"/>
    <s v="CheezIt - Original"/>
    <s v="Food"/>
    <n v="15230231037"/>
    <s v="Thursday, June 9, 2022"/>
    <s v="Credit"/>
    <n v="123"/>
    <n v="1.5"/>
    <n v="1"/>
    <n v="123"/>
    <n v="1.5"/>
    <n v="1"/>
    <n v="1.5"/>
    <n v="1.5"/>
    <d v="2022-06-09T00:00:00"/>
    <x v="48"/>
    <x v="1"/>
    <x v="1"/>
    <b v="1"/>
    <n v="1.5"/>
  </r>
  <r>
    <s v="Processed"/>
    <s v="VJ300320609"/>
    <x v="2"/>
    <x v="3"/>
    <s v="Monster Energy Original"/>
    <s v="Carbonated"/>
    <n v="15230287778"/>
    <s v="Thursday, June 9, 2022"/>
    <s v="Credit"/>
    <n v="146"/>
    <n v="3"/>
    <n v="1"/>
    <n v="146"/>
    <n v="3"/>
    <n v="1"/>
    <n v="3"/>
    <n v="3"/>
    <d v="2022-06-09T00:00:00"/>
    <x v="5"/>
    <x v="0"/>
    <x v="0"/>
    <b v="1"/>
    <n v="3"/>
  </r>
  <r>
    <s v="Processed"/>
    <s v="VJ300320609"/>
    <x v="2"/>
    <x v="3"/>
    <s v="Cheetos Puffs"/>
    <s v="Food"/>
    <n v="15230347323"/>
    <s v="Thursday, June 9, 2022"/>
    <s v="Cash"/>
    <n v="120"/>
    <n v="1.5"/>
    <n v="1"/>
    <n v="120"/>
    <n v="1.5"/>
    <n v="1"/>
    <n v="1.5"/>
    <n v="1.5"/>
    <d v="2022-06-09T00:00:00"/>
    <x v="127"/>
    <x v="1"/>
    <x v="1"/>
    <b v="1"/>
    <n v="1.5"/>
  </r>
  <r>
    <s v="Processed"/>
    <s v="VJ300320609"/>
    <x v="2"/>
    <x v="3"/>
    <s v="Lays - Classic"/>
    <s v="Food"/>
    <n v="15230351868"/>
    <s v="Thursday, June 9, 2022"/>
    <s v="Cash"/>
    <n v="123"/>
    <n v="1.5"/>
    <n v="1"/>
    <n v="123"/>
    <n v="1.5"/>
    <n v="1"/>
    <n v="1.5"/>
    <n v="1.5"/>
    <d v="2022-06-09T00:00:00"/>
    <x v="95"/>
    <x v="1"/>
    <x v="1"/>
    <b v="1"/>
    <n v="1.5"/>
  </r>
  <r>
    <s v="Processed"/>
    <s v="VJ300320609"/>
    <x v="2"/>
    <x v="3"/>
    <s v="Cheetos Flaming Hot Limon Crunchy"/>
    <s v="Food"/>
    <n v="15230404890"/>
    <s v="Thursday, June 9, 2022"/>
    <s v="Cash"/>
    <n v="112"/>
    <n v="2"/>
    <n v="1"/>
    <n v="112"/>
    <n v="2"/>
    <n v="1"/>
    <n v="2"/>
    <n v="2"/>
    <d v="2022-06-09T00:00:00"/>
    <x v="75"/>
    <x v="1"/>
    <x v="1"/>
    <b v="1"/>
    <n v="2"/>
  </r>
  <r>
    <s v="Processed"/>
    <s v="VJ300320611"/>
    <x v="0"/>
    <x v="0"/>
    <s v="SunChips Multigrain - Salsa"/>
    <s v="Food"/>
    <n v="15230435716"/>
    <s v="Thursday, June 9, 2022"/>
    <s v="Cash"/>
    <n v="110"/>
    <n v="1.5"/>
    <n v="1"/>
    <n v="110"/>
    <n v="1.5"/>
    <n v="1"/>
    <n v="1.5"/>
    <n v="1.5"/>
    <d v="2022-06-09T00:00:00"/>
    <x v="27"/>
    <x v="1"/>
    <x v="1"/>
    <b v="1"/>
    <n v="1.5"/>
  </r>
  <r>
    <s v="Processed"/>
    <s v="VJ300320611"/>
    <x v="0"/>
    <x v="0"/>
    <s v="SunChips Multigrain - Salsa"/>
    <s v="Food"/>
    <n v="15230436970"/>
    <s v="Thursday, June 9, 2022"/>
    <s v="Cash"/>
    <n v="110"/>
    <n v="1.5"/>
    <n v="1"/>
    <n v="110"/>
    <n v="1.5"/>
    <n v="1"/>
    <n v="1.5"/>
    <n v="1.5"/>
    <d v="2022-06-09T00:00:00"/>
    <x v="27"/>
    <x v="1"/>
    <x v="1"/>
    <b v="1"/>
    <n v="1.5"/>
  </r>
  <r>
    <s v="Processed"/>
    <s v="VJ300320609"/>
    <x v="2"/>
    <x v="3"/>
    <s v="Doritos Spicy Nacho"/>
    <m/>
    <n v="15230482742"/>
    <s v="Thursday, June 9, 2022"/>
    <s v="Cash"/>
    <n v="113"/>
    <n v="1.5"/>
    <n v="1"/>
    <n v="113"/>
    <n v="1.5"/>
    <n v="1"/>
    <n v="1.5"/>
    <n v="1.5"/>
    <d v="2022-06-09T00:00:00"/>
    <x v="140"/>
    <x v="4"/>
    <x v="1"/>
    <b v="1"/>
    <n v="1.5"/>
  </r>
  <r>
    <s v="Processed"/>
    <s v="VJ300320609"/>
    <x v="2"/>
    <x v="3"/>
    <s v="KitKat - Crisp Wafers"/>
    <s v="Food"/>
    <n v="15230654288"/>
    <s v="Thursday, June 9, 2022"/>
    <s v="Credit"/>
    <n v="136"/>
    <n v="2.5"/>
    <n v="1"/>
    <n v="136"/>
    <n v="2.5"/>
    <n v="1"/>
    <n v="2.5"/>
    <n v="2.5"/>
    <d v="2022-06-09T00:00:00"/>
    <x v="10"/>
    <x v="1"/>
    <x v="1"/>
    <b v="1"/>
    <n v="2.5"/>
  </r>
  <r>
    <s v="Processed"/>
    <s v="VJ300320609"/>
    <x v="2"/>
    <x v="3"/>
    <s v="Lays - Classic"/>
    <s v="Food"/>
    <n v="15230883708"/>
    <s v="Thursday, June 9, 2022"/>
    <s v="Cash"/>
    <n v="123"/>
    <n v="1.5"/>
    <n v="1"/>
    <n v="123"/>
    <n v="1.5"/>
    <n v="1"/>
    <n v="1.5"/>
    <n v="1.5"/>
    <d v="2022-06-09T00:00:00"/>
    <x v="95"/>
    <x v="1"/>
    <x v="1"/>
    <b v="1"/>
    <n v="1.5"/>
  </r>
  <r>
    <s v="Processed"/>
    <s v="VJ300320609"/>
    <x v="2"/>
    <x v="3"/>
    <s v="Cheetos Cheddar Jalapeno"/>
    <s v="Food"/>
    <n v="15230890664"/>
    <s v="Thursday, June 9, 2022"/>
    <s v="Cash"/>
    <n v="124"/>
    <n v="1.5"/>
    <n v="1"/>
    <n v="124"/>
    <n v="1.5"/>
    <n v="1"/>
    <n v="1.5"/>
    <n v="1.5"/>
    <d v="2022-06-09T00:00:00"/>
    <x v="128"/>
    <x v="1"/>
    <x v="1"/>
    <b v="1"/>
    <n v="1.5"/>
  </r>
  <r>
    <s v="Processed"/>
    <s v="VJ300320609"/>
    <x v="2"/>
    <x v="3"/>
    <s v="Chesters Fries Flaming hot"/>
    <s v="Food"/>
    <n v="15230988871"/>
    <s v="Thursday, June 9, 2022"/>
    <s v="Cash"/>
    <n v="111"/>
    <n v="1.5"/>
    <n v="1"/>
    <n v="111"/>
    <n v="1.5"/>
    <n v="1"/>
    <n v="1.5"/>
    <n v="1.5"/>
    <d v="2022-06-09T00:00:00"/>
    <x v="42"/>
    <x v="1"/>
    <x v="1"/>
    <b v="1"/>
    <n v="1.5"/>
  </r>
  <r>
    <s v="Processed"/>
    <s v="VJ300320609"/>
    <x v="2"/>
    <x v="3"/>
    <s v="Cheetos Flaming Hot Limon Crunchy"/>
    <s v="Food"/>
    <n v="15231040043"/>
    <s v="Thursday, June 9, 2022"/>
    <s v="Cash"/>
    <n v="112"/>
    <n v="2"/>
    <n v="1"/>
    <n v="112"/>
    <n v="2"/>
    <n v="1"/>
    <n v="2"/>
    <n v="2"/>
    <d v="2022-06-09T00:00:00"/>
    <x v="75"/>
    <x v="1"/>
    <x v="1"/>
    <b v="1"/>
    <n v="2"/>
  </r>
  <r>
    <s v="Processed"/>
    <s v="VJ300320609"/>
    <x v="2"/>
    <x v="3"/>
    <s v="Red Bull - Original"/>
    <s v="Carbonated"/>
    <n v="15231604722"/>
    <s v="Friday, June 10, 2022"/>
    <s v="Credit"/>
    <n v="148"/>
    <n v="3.5"/>
    <n v="1"/>
    <n v="148"/>
    <n v="3.5"/>
    <n v="1"/>
    <n v="3.5"/>
    <n v="3.5"/>
    <d v="2022-06-10T00:00:00"/>
    <x v="45"/>
    <x v="0"/>
    <x v="0"/>
    <b v="1"/>
    <n v="3.5"/>
  </r>
  <r>
    <s v="Processed"/>
    <s v="VJ300320611"/>
    <x v="0"/>
    <x v="0"/>
    <s v="Pop Corners - Sweet &amp; Salty Kettle"/>
    <s v="Food"/>
    <n v="15232276338"/>
    <s v="Friday, June 10, 2022"/>
    <s v="Credit"/>
    <n v="112"/>
    <n v="1.5"/>
    <n v="1"/>
    <n v="112"/>
    <n v="1.5"/>
    <n v="1"/>
    <n v="1.5"/>
    <n v="1.5"/>
    <d v="2022-06-10T00:00:00"/>
    <x v="141"/>
    <x v="1"/>
    <x v="1"/>
    <b v="1"/>
    <n v="1.5"/>
  </r>
  <r>
    <s v="Processed"/>
    <s v="VJ300320686"/>
    <x v="1"/>
    <x v="2"/>
    <s v="Oreo Mini"/>
    <s v="Food"/>
    <n v="15232443174"/>
    <s v="Friday, June 10, 2022"/>
    <s v="Cash"/>
    <n v="121"/>
    <n v="1.5"/>
    <n v="1"/>
    <n v="121"/>
    <n v="1.5"/>
    <n v="1"/>
    <n v="1.5"/>
    <n v="1.5"/>
    <d v="2022-06-10T00:00:00"/>
    <x v="18"/>
    <x v="1"/>
    <x v="1"/>
    <b v="1"/>
    <n v="1.5"/>
  </r>
  <r>
    <s v="Processed"/>
    <s v="VJ300320686"/>
    <x v="1"/>
    <x v="2"/>
    <s v="SunChips Multigrain - Salsa"/>
    <s v="Food"/>
    <n v="15232769657"/>
    <s v="Friday, June 10, 2022"/>
    <s v="Cash"/>
    <n v="111"/>
    <n v="1.5"/>
    <n v="1"/>
    <n v="111"/>
    <n v="1.5"/>
    <n v="1"/>
    <n v="1.5"/>
    <n v="1.5"/>
    <d v="2022-06-10T00:00:00"/>
    <x v="27"/>
    <x v="1"/>
    <x v="1"/>
    <b v="1"/>
    <n v="1.5"/>
  </r>
  <r>
    <s v="Processed"/>
    <s v="VJ300320686"/>
    <x v="1"/>
    <x v="2"/>
    <s v="Miss Vickie's Potato Chip - Jalapeno"/>
    <s v="Food"/>
    <n v="15233488596"/>
    <s v="Friday, June 10, 2022"/>
    <s v="Credit"/>
    <n v="113"/>
    <n v="1.5"/>
    <n v="1"/>
    <n v="113"/>
    <n v="1.5"/>
    <n v="1"/>
    <n v="1.5"/>
    <n v="1.5"/>
    <d v="2022-06-10T00:00:00"/>
    <x v="43"/>
    <x v="1"/>
    <x v="1"/>
    <b v="1"/>
    <n v="1.5"/>
  </r>
  <r>
    <s v="Processed"/>
    <s v="VJ300320692"/>
    <x v="3"/>
    <x v="4"/>
    <s v="Snapple Diet Tea - Lemon"/>
    <s v="Non Carbonated"/>
    <n v="15233856161"/>
    <s v="Friday, June 10, 2022"/>
    <s v="Cash"/>
    <n v="143"/>
    <n v="2.5"/>
    <n v="1"/>
    <n v="143"/>
    <n v="2.5"/>
    <n v="1"/>
    <n v="2.5"/>
    <n v="2.5"/>
    <d v="2022-06-10T00:00:00"/>
    <x v="7"/>
    <x v="2"/>
    <x v="2"/>
    <b v="1"/>
    <n v="2.5"/>
  </r>
  <r>
    <s v="Processed"/>
    <s v="VJ300320686"/>
    <x v="1"/>
    <x v="2"/>
    <s v="KitKat - Crisp Wafers"/>
    <s v="Food"/>
    <n v="15233881463"/>
    <s v="Friday, June 10, 2022"/>
    <s v="Cash"/>
    <n v="136"/>
    <n v="1.75"/>
    <n v="1"/>
    <n v="136"/>
    <n v="1.75"/>
    <n v="1"/>
    <n v="1.75"/>
    <n v="1.75"/>
    <d v="2022-06-10T00:00:00"/>
    <x v="10"/>
    <x v="1"/>
    <x v="1"/>
    <b v="1"/>
    <n v="1.75"/>
  </r>
  <r>
    <s v="Processed"/>
    <s v="VJ300320686"/>
    <x v="1"/>
    <x v="2"/>
    <s v="Wonderful Pistachios - Variety"/>
    <s v="Food"/>
    <n v="15233881551"/>
    <s v="Friday, June 10, 2022"/>
    <s v="Credit"/>
    <n v="138"/>
    <n v="2"/>
    <n v="1"/>
    <n v="138"/>
    <n v="2"/>
    <n v="1"/>
    <n v="2"/>
    <n v="2"/>
    <d v="2022-06-10T00:00:00"/>
    <x v="11"/>
    <x v="1"/>
    <x v="1"/>
    <b v="1"/>
    <n v="2"/>
  </r>
  <r>
    <s v="Processed"/>
    <s v="VJ300320686"/>
    <x v="1"/>
    <x v="2"/>
    <s v="Wonderful Pistachios - Variety"/>
    <s v="Food"/>
    <n v="15233886073"/>
    <s v="Friday, June 10, 2022"/>
    <s v="Credit"/>
    <n v="138"/>
    <n v="2"/>
    <n v="1"/>
    <n v="138"/>
    <n v="2"/>
    <n v="1"/>
    <n v="2"/>
    <n v="2"/>
    <d v="2022-06-10T00:00:00"/>
    <x v="11"/>
    <x v="1"/>
    <x v="1"/>
    <b v="1"/>
    <n v="2"/>
  </r>
  <r>
    <s v="Processed"/>
    <s v="VJ300320692"/>
    <x v="3"/>
    <x v="4"/>
    <s v="Bai Antioxidant - Tanzania Lemon Super Tea"/>
    <s v="Non Carbonated"/>
    <n v="15234205453"/>
    <s v="Friday, June 10, 2022"/>
    <s v="Cash"/>
    <n v="145"/>
    <n v="2.75"/>
    <n v="1"/>
    <n v="145"/>
    <n v="2.75"/>
    <n v="1"/>
    <n v="2.75"/>
    <n v="2.75"/>
    <d v="2022-06-10T00:00:00"/>
    <x v="120"/>
    <x v="2"/>
    <x v="2"/>
    <b v="1"/>
    <n v="2.75"/>
  </r>
  <r>
    <s v="Processed"/>
    <s v="VJ300205292"/>
    <x v="0"/>
    <x v="1"/>
    <s v="Poland Springs Water"/>
    <s v="Water"/>
    <n v="15234339339"/>
    <s v="Friday, June 10, 2022"/>
    <s v="Credit"/>
    <n v="144"/>
    <n v="1.5"/>
    <n v="1"/>
    <n v="144"/>
    <n v="1.5"/>
    <n v="1"/>
    <n v="1.5"/>
    <n v="1.5"/>
    <d v="2022-06-10T00:00:00"/>
    <x v="29"/>
    <x v="3"/>
    <x v="3"/>
    <b v="1"/>
    <n v="1.5"/>
  </r>
  <r>
    <s v="Processed"/>
    <s v="VJ300320609"/>
    <x v="2"/>
    <x v="3"/>
    <s v="KitKat - Crisp Wafers"/>
    <s v="Food"/>
    <n v="15234525872"/>
    <s v="Friday, June 10, 2022"/>
    <s v="Credit"/>
    <n v="136"/>
    <n v="2.5"/>
    <n v="1"/>
    <n v="136"/>
    <n v="2.5"/>
    <n v="1"/>
    <n v="2.5"/>
    <n v="2.5"/>
    <d v="2022-06-10T00:00:00"/>
    <x v="10"/>
    <x v="1"/>
    <x v="1"/>
    <b v="1"/>
    <n v="2.5"/>
  </r>
  <r>
    <s v="Processed"/>
    <s v="VJ300320609"/>
    <x v="2"/>
    <x v="3"/>
    <s v="Red Bull - Original"/>
    <s v="Carbonated"/>
    <n v="15234533951"/>
    <s v="Friday, June 10, 2022"/>
    <s v="Cash"/>
    <n v="148"/>
    <n v="3.5"/>
    <n v="1"/>
    <n v="148"/>
    <n v="3.5"/>
    <n v="1"/>
    <n v="3.5"/>
    <n v="3.5"/>
    <d v="2022-06-10T00:00:00"/>
    <x v="45"/>
    <x v="0"/>
    <x v="0"/>
    <b v="1"/>
    <n v="3.5"/>
  </r>
  <r>
    <s v="Processed"/>
    <s v="VJ300320609"/>
    <x v="2"/>
    <x v="3"/>
    <s v="Coca Cola - Zero Sugar"/>
    <s v="Carbonated"/>
    <n v="15234534569"/>
    <s v="Friday, June 10, 2022"/>
    <s v="Cash"/>
    <n v="141"/>
    <n v="1.5"/>
    <n v="1"/>
    <n v="141"/>
    <n v="1.5"/>
    <n v="1"/>
    <n v="1.5"/>
    <n v="1.5"/>
    <d v="2022-06-10T00:00:00"/>
    <x v="44"/>
    <x v="0"/>
    <x v="0"/>
    <b v="1"/>
    <n v="1.5"/>
  </r>
  <r>
    <s v="Processed"/>
    <s v="VJ300320609"/>
    <x v="2"/>
    <x v="3"/>
    <s v="Red Bull - Original"/>
    <s v="Carbonated"/>
    <n v="15234543351"/>
    <s v="Friday, June 10, 2022"/>
    <s v="Cash"/>
    <n v="148"/>
    <n v="3.5"/>
    <n v="1"/>
    <n v="148"/>
    <n v="3.5"/>
    <n v="1"/>
    <n v="3.5"/>
    <n v="3.5"/>
    <d v="2022-06-10T00:00:00"/>
    <x v="45"/>
    <x v="0"/>
    <x v="0"/>
    <b v="1"/>
    <n v="3.5"/>
  </r>
  <r>
    <s v="Processed"/>
    <s v="VJ300320609"/>
    <x v="2"/>
    <x v="3"/>
    <s v="Coca Cola - Zero Sugar"/>
    <s v="Carbonated"/>
    <n v="15234540764"/>
    <s v="Friday, June 10, 2022"/>
    <s v="Cash"/>
    <n v="141"/>
    <n v="1.5"/>
    <n v="1"/>
    <n v="141"/>
    <n v="1.5"/>
    <n v="1"/>
    <n v="1.5"/>
    <n v="1.5"/>
    <d v="2022-06-10T00:00:00"/>
    <x v="44"/>
    <x v="0"/>
    <x v="0"/>
    <b v="1"/>
    <n v="1.5"/>
  </r>
  <r>
    <s v="Processed"/>
    <s v="VJ300320609"/>
    <x v="2"/>
    <x v="3"/>
    <s v="Sunkist Soda - Orange"/>
    <s v="Carbonated"/>
    <n v="15234554112"/>
    <s v="Friday, June 10, 2022"/>
    <s v="Cash"/>
    <n v="140"/>
    <n v="1.5"/>
    <n v="1"/>
    <n v="140"/>
    <n v="1.5"/>
    <n v="1"/>
    <n v="1.5"/>
    <n v="1.5"/>
    <d v="2022-06-10T00:00:00"/>
    <x v="70"/>
    <x v="0"/>
    <x v="0"/>
    <b v="1"/>
    <n v="1.5"/>
  </r>
  <r>
    <s v="Processed"/>
    <s v="VJ300320609"/>
    <x v="2"/>
    <x v="3"/>
    <s v="Lays - Classic"/>
    <s v="Food"/>
    <n v="15234561404"/>
    <s v="Friday, June 10, 2022"/>
    <s v="Cash"/>
    <n v="123"/>
    <n v="1.5"/>
    <n v="1"/>
    <n v="123"/>
    <n v="1.5"/>
    <n v="1"/>
    <n v="1.5"/>
    <n v="1.5"/>
    <d v="2022-06-10T00:00:00"/>
    <x v="95"/>
    <x v="1"/>
    <x v="1"/>
    <b v="1"/>
    <n v="1.5"/>
  </r>
  <r>
    <s v="Processed"/>
    <s v="VJ300205292"/>
    <x v="0"/>
    <x v="1"/>
    <s v="Pop Corners - Sea Salt"/>
    <s v="Food"/>
    <n v="15234716173"/>
    <s v="Friday, June 10, 2022"/>
    <s v="Cash"/>
    <n v="110"/>
    <n v="1.5"/>
    <n v="1"/>
    <n v="110"/>
    <n v="1.5"/>
    <n v="1"/>
    <n v="1.5"/>
    <n v="1.5"/>
    <d v="2022-06-10T00:00:00"/>
    <x v="117"/>
    <x v="1"/>
    <x v="1"/>
    <b v="1"/>
    <n v="1.5"/>
  </r>
  <r>
    <s v="Processed"/>
    <s v="VJ300320611"/>
    <x v="0"/>
    <x v="0"/>
    <s v="Snapple Tea - Raspberry"/>
    <s v="Non Carbonated"/>
    <n v="15234725523"/>
    <s v="Friday, June 10, 2022"/>
    <s v="Cash"/>
    <n v="145"/>
    <n v="2.5"/>
    <n v="1"/>
    <n v="145"/>
    <n v="2.5"/>
    <n v="1"/>
    <n v="2.5"/>
    <n v="2.5"/>
    <d v="2022-06-10T00:00:00"/>
    <x v="81"/>
    <x v="2"/>
    <x v="2"/>
    <b v="1"/>
    <n v="2.5"/>
  </r>
  <r>
    <s v="Processed"/>
    <s v="VJ300320611"/>
    <x v="0"/>
    <x v="0"/>
    <s v="SunChips Multigrain - Salsa"/>
    <s v="Food"/>
    <n v="15234726380"/>
    <s v="Friday, June 10, 2022"/>
    <s v="Cash"/>
    <n v="110"/>
    <n v="1.5"/>
    <n v="1"/>
    <n v="110"/>
    <n v="1.5"/>
    <n v="1"/>
    <n v="1.5"/>
    <n v="1.5"/>
    <d v="2022-06-10T00:00:00"/>
    <x v="27"/>
    <x v="1"/>
    <x v="1"/>
    <b v="1"/>
    <n v="1.5"/>
  </r>
  <r>
    <s v="Processed"/>
    <s v="VJ300320692"/>
    <x v="3"/>
    <x v="4"/>
    <s v="CheezIt - Original"/>
    <s v="Food"/>
    <n v="15234868905"/>
    <s v="Friday, June 10, 2022"/>
    <s v="Cash"/>
    <n v="124"/>
    <n v="1.25"/>
    <n v="1"/>
    <n v="124"/>
    <n v="1.25"/>
    <n v="1"/>
    <n v="1.25"/>
    <n v="1.25"/>
    <d v="2022-06-10T00:00:00"/>
    <x v="48"/>
    <x v="1"/>
    <x v="1"/>
    <b v="1"/>
    <n v="1.25"/>
  </r>
  <r>
    <s v="Processed"/>
    <s v="VJ300320692"/>
    <x v="3"/>
    <x v="4"/>
    <s v="Bai Antioxidant - Tanzania Lemon Super Tea"/>
    <s v="Non Carbonated"/>
    <n v="15234869257"/>
    <s v="Friday, June 10, 2022"/>
    <s v="Cash"/>
    <n v="145"/>
    <n v="2.75"/>
    <n v="1"/>
    <n v="145"/>
    <n v="2.75"/>
    <n v="1"/>
    <n v="2.75"/>
    <n v="2.75"/>
    <d v="2022-06-10T00:00:00"/>
    <x v="120"/>
    <x v="2"/>
    <x v="2"/>
    <b v="1"/>
    <n v="2.75"/>
  </r>
  <r>
    <s v="Processed"/>
    <s v="VJ300320692"/>
    <x v="3"/>
    <x v="4"/>
    <s v="Oreo Single Server 6 ct"/>
    <s v="Food"/>
    <n v="15234880795"/>
    <s v="Friday, June 10, 2022"/>
    <s v="Cash"/>
    <n v="138"/>
    <n v="2"/>
    <n v="1"/>
    <n v="138"/>
    <n v="2"/>
    <n v="1"/>
    <n v="2"/>
    <n v="2"/>
    <d v="2022-06-10T00:00:00"/>
    <x v="74"/>
    <x v="1"/>
    <x v="1"/>
    <b v="1"/>
    <n v="2"/>
  </r>
  <r>
    <s v="Processed"/>
    <s v="VJ300320692"/>
    <x v="3"/>
    <x v="4"/>
    <s v="Oreo Mini"/>
    <s v="Food"/>
    <n v="15234945315"/>
    <s v="Friday, June 10, 2022"/>
    <s v="Cash"/>
    <n v="121"/>
    <n v="1.5"/>
    <n v="1"/>
    <n v="121"/>
    <n v="1.5"/>
    <n v="1"/>
    <n v="1.5"/>
    <n v="1.5"/>
    <d v="2022-06-10T00:00:00"/>
    <x v="18"/>
    <x v="1"/>
    <x v="1"/>
    <b v="1"/>
    <n v="1.5"/>
  </r>
  <r>
    <s v="Processed"/>
    <s v="VJ300320609"/>
    <x v="2"/>
    <x v="3"/>
    <s v="Chesters Fries Flaming hot"/>
    <s v="Food"/>
    <n v="15235483488"/>
    <s v="Friday, June 10, 2022"/>
    <s v="Cash"/>
    <n v="111"/>
    <n v="1.5"/>
    <n v="1"/>
    <n v="111"/>
    <n v="1.5"/>
    <n v="1"/>
    <n v="1.5"/>
    <n v="1.5"/>
    <d v="2022-06-10T00:00:00"/>
    <x v="42"/>
    <x v="1"/>
    <x v="1"/>
    <b v="1"/>
    <n v="1.5"/>
  </r>
  <r>
    <s v="Processed"/>
    <s v="VJ300205292"/>
    <x v="0"/>
    <x v="1"/>
    <s v="SunChips Multigrain - Harvest Cheddar"/>
    <s v="Food"/>
    <n v="15235488973"/>
    <s v="Friday, June 10, 2022"/>
    <s v="Cash"/>
    <n v="113"/>
    <n v="1.5"/>
    <n v="1"/>
    <n v="113"/>
    <n v="1.5"/>
    <n v="1"/>
    <n v="1.5"/>
    <n v="1.5"/>
    <d v="2022-06-10T00:00:00"/>
    <x v="35"/>
    <x v="1"/>
    <x v="1"/>
    <b v="1"/>
    <n v="1.5"/>
  </r>
  <r>
    <s v="Processed"/>
    <s v="VJ300320609"/>
    <x v="2"/>
    <x v="3"/>
    <s v="Cheetos - Fleming Hot Crunchy"/>
    <s v="Food"/>
    <n v="15235584651"/>
    <s v="Friday, June 10, 2022"/>
    <s v="Cash"/>
    <n v="122"/>
    <n v="1.5"/>
    <n v="1"/>
    <n v="122"/>
    <n v="1.5"/>
    <n v="1"/>
    <n v="1.5"/>
    <n v="1.5"/>
    <d v="2022-06-10T00:00:00"/>
    <x v="16"/>
    <x v="1"/>
    <x v="1"/>
    <b v="1"/>
    <n v="1.5"/>
  </r>
  <r>
    <s v="Processed"/>
    <s v="VJ300320609"/>
    <x v="2"/>
    <x v="3"/>
    <s v="Monster Energy Original"/>
    <s v="Carbonated"/>
    <n v="15235965819"/>
    <s v="Friday, June 10, 2022"/>
    <s v="Cash"/>
    <n v="146"/>
    <n v="3"/>
    <n v="1"/>
    <n v="146"/>
    <n v="3"/>
    <n v="1"/>
    <n v="3"/>
    <n v="3"/>
    <d v="2022-06-10T00:00:00"/>
    <x v="5"/>
    <x v="0"/>
    <x v="0"/>
    <b v="1"/>
    <n v="3"/>
  </r>
  <r>
    <s v="Processed"/>
    <s v="VJ300320609"/>
    <x v="2"/>
    <x v="3"/>
    <s v="Doritos Spicy Nacho"/>
    <m/>
    <n v="15236156310"/>
    <s v="Friday, June 10, 2022"/>
    <s v="Cash"/>
    <n v="113"/>
    <n v="1.5"/>
    <n v="1"/>
    <n v="113"/>
    <n v="1.5"/>
    <n v="1"/>
    <n v="1.5"/>
    <n v="1.5"/>
    <d v="2022-06-10T00:00:00"/>
    <x v="140"/>
    <x v="4"/>
    <x v="1"/>
    <b v="1"/>
    <n v="1.5"/>
  </r>
  <r>
    <s v="Processed"/>
    <s v="VJ300320609"/>
    <x v="2"/>
    <x v="3"/>
    <s v="Lays - Classic"/>
    <s v="Food"/>
    <n v="15236177059"/>
    <s v="Friday, June 10, 2022"/>
    <s v="Credit"/>
    <n v="123"/>
    <n v="1.5"/>
    <n v="1"/>
    <n v="123"/>
    <n v="1.5"/>
    <n v="1"/>
    <n v="1.5"/>
    <n v="1.5"/>
    <d v="2022-06-10T00:00:00"/>
    <x v="95"/>
    <x v="1"/>
    <x v="1"/>
    <b v="1"/>
    <n v="1.5"/>
  </r>
  <r>
    <s v="Processed"/>
    <s v="VJ300205292"/>
    <x v="0"/>
    <x v="1"/>
    <s v="Zevia Zero Calorie Energy - Mango Ginger"/>
    <s v="Non Carbonated"/>
    <n v="15237347702"/>
    <s v="Saturday, June 11, 2022"/>
    <s v="Credit"/>
    <n v="148"/>
    <n v="2.5"/>
    <n v="1"/>
    <n v="148"/>
    <n v="2.5"/>
    <n v="1"/>
    <n v="2.5"/>
    <n v="2.5"/>
    <d v="2022-06-11T00:00:00"/>
    <x v="32"/>
    <x v="2"/>
    <x v="2"/>
    <b v="1"/>
    <n v="2.5"/>
  </r>
  <r>
    <s v="Processed"/>
    <s v="VJ300205292"/>
    <x v="0"/>
    <x v="1"/>
    <s v="Zevia Zero Calorie Energy - Mango Ginger"/>
    <s v="Non Carbonated"/>
    <n v="15237352901"/>
    <s v="Saturday, June 11, 2022"/>
    <s v="Credit"/>
    <n v="148"/>
    <n v="2.5"/>
    <n v="1"/>
    <n v="148"/>
    <n v="2.5"/>
    <n v="1"/>
    <n v="2.5"/>
    <n v="2.5"/>
    <d v="2022-06-11T00:00:00"/>
    <x v="32"/>
    <x v="2"/>
    <x v="2"/>
    <b v="1"/>
    <n v="2.5"/>
  </r>
  <r>
    <s v="Processed"/>
    <s v="VJ300320609"/>
    <x v="2"/>
    <x v="3"/>
    <s v="Snapple Tea - Raspberry"/>
    <s v="Non Carbonated"/>
    <n v="15237628161"/>
    <s v="Saturday, June 11, 2022"/>
    <s v="Credit"/>
    <n v="147"/>
    <n v="2.5"/>
    <n v="1"/>
    <n v="147"/>
    <n v="2.5"/>
    <n v="1"/>
    <n v="2.5"/>
    <n v="5"/>
    <d v="2022-06-11T00:00:00"/>
    <x v="81"/>
    <x v="2"/>
    <x v="2"/>
    <b v="1"/>
    <n v="2.5"/>
  </r>
  <r>
    <s v="Processed"/>
    <s v="VJ300320609"/>
    <x v="2"/>
    <x v="3"/>
    <s v="KitKat - Crisp Wafers"/>
    <s v="Food"/>
    <n v="15237628161"/>
    <s v="Saturday, June 11, 2022"/>
    <s v="Credit"/>
    <n v="136"/>
    <n v="2.5"/>
    <n v="1"/>
    <n v="136"/>
    <n v="2.5"/>
    <n v="1"/>
    <n v="2.5"/>
    <n v="5"/>
    <d v="2022-06-11T00:00:00"/>
    <x v="10"/>
    <x v="1"/>
    <x v="1"/>
    <b v="1"/>
    <n v="2.5"/>
  </r>
  <r>
    <s v="Processed"/>
    <s v="VJ300320692"/>
    <x v="3"/>
    <x v="4"/>
    <s v="CheezIt - Original"/>
    <s v="Food"/>
    <n v="15238111250"/>
    <s v="Saturday, June 11, 2022"/>
    <s v="Credit"/>
    <n v="124"/>
    <n v="1.25"/>
    <n v="1"/>
    <n v="124"/>
    <n v="1.25"/>
    <n v="1"/>
    <n v="1.25"/>
    <n v="1.25"/>
    <d v="2022-06-11T00:00:00"/>
    <x v="48"/>
    <x v="1"/>
    <x v="1"/>
    <b v="1"/>
    <n v="1.25"/>
  </r>
  <r>
    <s v="Processed"/>
    <s v="VJ300320692"/>
    <x v="3"/>
    <x v="4"/>
    <s v="BodyArmor LYTE  - Peach Mango"/>
    <s v="Water"/>
    <n v="15238115297"/>
    <s v="Saturday, June 11, 2022"/>
    <s v="Credit"/>
    <n v="147"/>
    <n v="2.75"/>
    <n v="1"/>
    <n v="147"/>
    <n v="2.75"/>
    <n v="1"/>
    <n v="2.75"/>
    <n v="2.75"/>
    <d v="2022-06-11T00:00:00"/>
    <x v="34"/>
    <x v="3"/>
    <x v="3"/>
    <b v="1"/>
    <n v="2.75"/>
  </r>
  <r>
    <s v="Processed"/>
    <s v="VJ300320692"/>
    <x v="3"/>
    <x v="4"/>
    <s v="Oreo Mini - Go Paks"/>
    <m/>
    <n v="15238523264"/>
    <s v="Saturday, June 11, 2022"/>
    <s v="Credit"/>
    <n v="162"/>
    <n v="4"/>
    <n v="1"/>
    <n v="162"/>
    <n v="4"/>
    <n v="1"/>
    <n v="4"/>
    <n v="4"/>
    <d v="2022-06-11T00:00:00"/>
    <x v="143"/>
    <x v="4"/>
    <x v="1"/>
    <b v="1"/>
    <n v="4"/>
  </r>
  <r>
    <s v="Processed"/>
    <s v="VJ300320609"/>
    <x v="2"/>
    <x v="3"/>
    <s v="Monster Energy Original"/>
    <s v="Carbonated"/>
    <n v="15238607867"/>
    <s v="Saturday, June 11, 2022"/>
    <s v="Cash"/>
    <n v="144"/>
    <n v="3"/>
    <n v="1"/>
    <n v="144"/>
    <n v="3"/>
    <n v="1"/>
    <n v="3"/>
    <n v="3"/>
    <d v="2022-06-11T00:00:00"/>
    <x v="5"/>
    <x v="0"/>
    <x v="0"/>
    <b v="1"/>
    <n v="3"/>
  </r>
  <r>
    <s v="Processed"/>
    <s v="VJ300320609"/>
    <x v="2"/>
    <x v="3"/>
    <s v="Sunkist Soda - Orange"/>
    <s v="Carbonated"/>
    <n v="15238610655"/>
    <s v="Saturday, June 11, 2022"/>
    <s v="Cash"/>
    <n v="140"/>
    <n v="1.5"/>
    <n v="1"/>
    <n v="140"/>
    <n v="1.5"/>
    <n v="1"/>
    <n v="1.5"/>
    <n v="1.5"/>
    <d v="2022-06-11T00:00:00"/>
    <x v="70"/>
    <x v="0"/>
    <x v="0"/>
    <b v="1"/>
    <n v="1.5"/>
  </r>
  <r>
    <s v="Processed"/>
    <s v="VJ300320609"/>
    <x v="2"/>
    <x v="3"/>
    <s v="Munchies Snack mix Flaming Hot"/>
    <s v="Food"/>
    <n v="15238771492"/>
    <s v="Saturday, June 11, 2022"/>
    <s v="Cash"/>
    <n v="121"/>
    <n v="2"/>
    <n v="1"/>
    <n v="121"/>
    <n v="2"/>
    <n v="1"/>
    <n v="2"/>
    <n v="2"/>
    <d v="2022-06-11T00:00:00"/>
    <x v="72"/>
    <x v="1"/>
    <x v="1"/>
    <b v="1"/>
    <n v="2"/>
  </r>
  <r>
    <s v="Processed"/>
    <s v="VJ300205292"/>
    <x v="0"/>
    <x v="1"/>
    <s v="Poland Springs Water"/>
    <s v="Water"/>
    <n v="15238787209"/>
    <s v="Saturday, June 11, 2022"/>
    <s v="Cash"/>
    <n v="144"/>
    <n v="1.5"/>
    <n v="1"/>
    <n v="144"/>
    <n v="1.5"/>
    <n v="1"/>
    <n v="1.5"/>
    <n v="1.5"/>
    <d v="2022-06-11T00:00:00"/>
    <x v="29"/>
    <x v="3"/>
    <x v="3"/>
    <b v="1"/>
    <n v="1.5"/>
  </r>
  <r>
    <s v="Processed"/>
    <s v="VJ300205292"/>
    <x v="0"/>
    <x v="1"/>
    <s v="Poland Springs Water"/>
    <s v="Water"/>
    <n v="15238910250"/>
    <s v="Saturday, June 11, 2022"/>
    <s v="Cash"/>
    <n v="144"/>
    <n v="1.5"/>
    <n v="1"/>
    <n v="144"/>
    <n v="1.5"/>
    <n v="1"/>
    <n v="1.5"/>
    <n v="1.5"/>
    <d v="2022-06-11T00:00:00"/>
    <x v="29"/>
    <x v="3"/>
    <x v="3"/>
    <b v="1"/>
    <n v="1.5"/>
  </r>
  <r>
    <s v="Processed"/>
    <s v="VJ300205292"/>
    <x v="0"/>
    <x v="1"/>
    <s v="Poland Springs Water"/>
    <s v="Water"/>
    <n v="15238911988"/>
    <s v="Saturday, June 11, 2022"/>
    <s v="Cash"/>
    <n v="144"/>
    <n v="1.5"/>
    <n v="1"/>
    <n v="144"/>
    <n v="1.5"/>
    <n v="1"/>
    <n v="1.5"/>
    <n v="1.5"/>
    <d v="2022-06-11T00:00:00"/>
    <x v="29"/>
    <x v="3"/>
    <x v="3"/>
    <b v="1"/>
    <n v="1.5"/>
  </r>
  <r>
    <s v="Processed"/>
    <s v="VJ300320609"/>
    <x v="2"/>
    <x v="3"/>
    <s v="KitKat - Crisp Wafers"/>
    <s v="Food"/>
    <n v="15238952957"/>
    <s v="Saturday, June 11, 2022"/>
    <s v="Cash"/>
    <n v="139"/>
    <n v="2.5"/>
    <n v="1"/>
    <n v="139"/>
    <n v="2.5"/>
    <n v="1"/>
    <n v="2.5"/>
    <n v="2.5"/>
    <d v="2022-06-11T00:00:00"/>
    <x v="10"/>
    <x v="1"/>
    <x v="1"/>
    <b v="1"/>
    <n v="2.5"/>
  </r>
  <r>
    <s v="Processed"/>
    <s v="VJ300320609"/>
    <x v="2"/>
    <x v="3"/>
    <s v="Monster Energy Original"/>
    <s v="Carbonated"/>
    <n v="15239125837"/>
    <s v="Saturday, June 11, 2022"/>
    <s v="Cash"/>
    <n v="146"/>
    <n v="3"/>
    <n v="1"/>
    <n v="146"/>
    <n v="3"/>
    <n v="1"/>
    <n v="3"/>
    <n v="3"/>
    <d v="2022-06-11T00:00:00"/>
    <x v="5"/>
    <x v="0"/>
    <x v="0"/>
    <b v="1"/>
    <n v="3"/>
  </r>
  <r>
    <s v="Processed"/>
    <s v="VJ300320611"/>
    <x v="0"/>
    <x v="0"/>
    <s v="Kinder - Bueno - Crispy Creamy Chocolate"/>
    <s v="Food"/>
    <n v="15239392732"/>
    <s v="Saturday, June 11, 2022"/>
    <s v="Credit"/>
    <n v="135"/>
    <n v="2"/>
    <n v="1"/>
    <n v="135"/>
    <n v="2"/>
    <n v="1"/>
    <n v="2"/>
    <n v="2"/>
    <d v="2022-06-13T00:00:00"/>
    <x v="78"/>
    <x v="1"/>
    <x v="1"/>
    <b v="1"/>
    <n v="2"/>
  </r>
  <r>
    <s v="Processed"/>
    <s v="VJ300320609"/>
    <x v="2"/>
    <x v="3"/>
    <s v="KitKat - Crisp Wafers"/>
    <s v="Food"/>
    <n v="15239521501"/>
    <s v="Saturday, June 11, 2022"/>
    <s v="Cash"/>
    <n v="136"/>
    <n v="2.5"/>
    <n v="1"/>
    <n v="136"/>
    <n v="2.5"/>
    <n v="1"/>
    <n v="2.5"/>
    <n v="2.5"/>
    <d v="2022-06-11T00:00:00"/>
    <x v="10"/>
    <x v="1"/>
    <x v="1"/>
    <b v="1"/>
    <n v="2.5"/>
  </r>
  <r>
    <s v="Processed"/>
    <s v="VJ300320609"/>
    <x v="2"/>
    <x v="3"/>
    <s v="Chesters Fries Flaming hot"/>
    <s v="Food"/>
    <n v="15239530377"/>
    <s v="Saturday, June 11, 2022"/>
    <s v="Cash"/>
    <n v="111"/>
    <n v="1.5"/>
    <n v="1"/>
    <n v="111"/>
    <n v="1.5"/>
    <n v="1"/>
    <n v="1.5"/>
    <n v="1.5"/>
    <d v="2022-06-11T00:00:00"/>
    <x v="42"/>
    <x v="1"/>
    <x v="1"/>
    <b v="1"/>
    <n v="1.5"/>
  </r>
  <r>
    <s v="Processed"/>
    <s v="VJ300320609"/>
    <x v="2"/>
    <x v="3"/>
    <s v="Cheetos - Fleming Hot Crunchy"/>
    <s v="Food"/>
    <n v="15239723997"/>
    <s v="Sunday, June 12, 2022"/>
    <s v="Cash"/>
    <n v="122"/>
    <n v="1.5"/>
    <n v="1"/>
    <n v="122"/>
    <n v="1.5"/>
    <n v="1"/>
    <n v="1.5"/>
    <n v="1.5"/>
    <d v="2022-06-11T00:00:00"/>
    <x v="16"/>
    <x v="1"/>
    <x v="1"/>
    <b v="1"/>
    <n v="1.5"/>
  </r>
  <r>
    <s v="Processed"/>
    <s v="VJ300320609"/>
    <x v="2"/>
    <x v="3"/>
    <s v="Monster Energy Original"/>
    <s v="Carbonated"/>
    <n v="15239814862"/>
    <s v="Sunday, June 12, 2022"/>
    <s v="Cash"/>
    <n v="144"/>
    <n v="3"/>
    <n v="1"/>
    <n v="144"/>
    <n v="3"/>
    <n v="1"/>
    <n v="3"/>
    <n v="3"/>
    <d v="2022-06-11T00:00:00"/>
    <x v="5"/>
    <x v="0"/>
    <x v="0"/>
    <b v="1"/>
    <n v="3"/>
  </r>
  <r>
    <s v="Processed"/>
    <s v="VJ300320609"/>
    <x v="2"/>
    <x v="3"/>
    <s v="Chesters Fries Flaming hot"/>
    <s v="Food"/>
    <n v="15239815398"/>
    <s v="Sunday, June 12, 2022"/>
    <s v="Cash"/>
    <n v="111"/>
    <n v="1.5"/>
    <n v="1"/>
    <n v="111"/>
    <n v="1.5"/>
    <n v="1"/>
    <n v="1.5"/>
    <n v="1.5"/>
    <d v="2022-06-11T00:00:00"/>
    <x v="42"/>
    <x v="1"/>
    <x v="1"/>
    <b v="1"/>
    <n v="1.5"/>
  </r>
  <r>
    <s v="Processed"/>
    <s v="VJ300320692"/>
    <x v="3"/>
    <x v="4"/>
    <s v="CheezIt - Go Paks"/>
    <s v="Food"/>
    <n v="15240544748"/>
    <s v="Sunday, June 12, 2022"/>
    <s v="Credit"/>
    <n v="150"/>
    <n v="3"/>
    <n v="1"/>
    <n v="150"/>
    <n v="3"/>
    <n v="1"/>
    <n v="3"/>
    <n v="3"/>
    <d v="2022-06-12T00:00:00"/>
    <x v="133"/>
    <x v="1"/>
    <x v="1"/>
    <b v="1"/>
    <n v="3"/>
  </r>
  <r>
    <s v="Processed"/>
    <s v="VJ300205292"/>
    <x v="0"/>
    <x v="1"/>
    <s v="Goldfish Baked - Cheddar"/>
    <s v="Food"/>
    <n v="15240725973"/>
    <s v="Sunday, June 12, 2022"/>
    <s v="Credit"/>
    <n v="120"/>
    <n v="1.5"/>
    <n v="1"/>
    <n v="120"/>
    <n v="1.5"/>
    <n v="1"/>
    <n v="1.5"/>
    <n v="1.5"/>
    <d v="2022-06-12T00:00:00"/>
    <x v="139"/>
    <x v="1"/>
    <x v="1"/>
    <b v="1"/>
    <n v="1.5"/>
  </r>
  <r>
    <s v="Processed"/>
    <s v="VJ300205292"/>
    <x v="0"/>
    <x v="1"/>
    <s v="Seapoint Farms Dry Roasted Edamame - Wasabi"/>
    <s v="Food"/>
    <n v="15240728138"/>
    <s v="Sunday, June 12, 2022"/>
    <s v="Credit"/>
    <n v="135"/>
    <n v="2.5"/>
    <n v="1"/>
    <n v="135"/>
    <n v="2.5"/>
    <n v="1"/>
    <n v="2.5"/>
    <n v="2.5"/>
    <d v="2022-06-12T00:00:00"/>
    <x v="6"/>
    <x v="1"/>
    <x v="1"/>
    <b v="1"/>
    <n v="2.5"/>
  </r>
  <r>
    <s v="Processed"/>
    <s v="VJ300320692"/>
    <x v="3"/>
    <x v="4"/>
    <s v="Snyder's of Hanover Pretzel Pieces - Cheddar"/>
    <s v="Food"/>
    <n v="15240923259"/>
    <s v="Sunday, June 12, 2022"/>
    <s v="Cash"/>
    <n v="114"/>
    <n v="2"/>
    <n v="1"/>
    <n v="114"/>
    <n v="2"/>
    <n v="1"/>
    <n v="2"/>
    <n v="2"/>
    <d v="2022-06-12T00:00:00"/>
    <x v="147"/>
    <x v="1"/>
    <x v="1"/>
    <b v="1"/>
    <n v="2"/>
  </r>
  <r>
    <s v="Processed"/>
    <s v="VJ300320692"/>
    <x v="3"/>
    <x v="4"/>
    <s v="Mini Chips Ahoy - Go Paks"/>
    <m/>
    <n v="15240949751"/>
    <s v="Sunday, June 12, 2022"/>
    <s v="Credit"/>
    <n v="161"/>
    <n v="4"/>
    <n v="1"/>
    <n v="161"/>
    <n v="4"/>
    <n v="1"/>
    <n v="4"/>
    <n v="4"/>
    <d v="2022-06-12T00:00:00"/>
    <x v="142"/>
    <x v="4"/>
    <x v="1"/>
    <b v="1"/>
    <n v="4"/>
  </r>
  <r>
    <s v="Processed"/>
    <s v="VJ300205292"/>
    <x v="0"/>
    <x v="1"/>
    <s v="Takis - Hot Chilli Pepper &amp; Lime"/>
    <s v="Food"/>
    <n v="15240960711"/>
    <s v="Sunday, June 12, 2022"/>
    <s v="Cash"/>
    <n v="124"/>
    <n v="1.5"/>
    <n v="1"/>
    <n v="124"/>
    <n v="1.5"/>
    <n v="1"/>
    <n v="1.5"/>
    <n v="1.5"/>
    <d v="2022-06-12T00:00:00"/>
    <x v="1"/>
    <x v="1"/>
    <x v="1"/>
    <b v="1"/>
    <n v="1.5"/>
  </r>
  <r>
    <s v="Processed"/>
    <s v="VJ300205292"/>
    <x v="0"/>
    <x v="1"/>
    <s v="Poland Springs Water"/>
    <s v="Water"/>
    <n v="15240983401"/>
    <s v="Sunday, June 12, 2022"/>
    <s v="Cash"/>
    <n v="144"/>
    <n v="1.5"/>
    <n v="1"/>
    <n v="144"/>
    <n v="1.5"/>
    <n v="1"/>
    <n v="1.5"/>
    <n v="1.5"/>
    <d v="2022-06-12T00:00:00"/>
    <x v="29"/>
    <x v="3"/>
    <x v="3"/>
    <b v="1"/>
    <n v="1.5"/>
  </r>
  <r>
    <s v="Processed"/>
    <s v="VJ300320692"/>
    <x v="3"/>
    <x v="4"/>
    <s v="CheezIt - Original"/>
    <s v="Food"/>
    <n v="15240990555"/>
    <s v="Sunday, June 12, 2022"/>
    <s v="Cash"/>
    <n v="124"/>
    <n v="1.25"/>
    <n v="1"/>
    <n v="124"/>
    <n v="1.25"/>
    <n v="1"/>
    <n v="1.25"/>
    <n v="1.25"/>
    <d v="2022-06-12T00:00:00"/>
    <x v="48"/>
    <x v="1"/>
    <x v="1"/>
    <b v="1"/>
    <n v="1.25"/>
  </r>
  <r>
    <s v="Processed"/>
    <s v="VJ300320611"/>
    <x v="0"/>
    <x v="0"/>
    <s v="Takis - Hot Chilli Pepper &amp; Lime"/>
    <s v="Food"/>
    <n v="15240991862"/>
    <s v="Sunday, June 12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320611"/>
    <x v="0"/>
    <x v="0"/>
    <s v="Takis - Hot Chilli Pepper &amp; Lime"/>
    <s v="Food"/>
    <n v="15241003837"/>
    <s v="Sunday, June 12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320692"/>
    <x v="3"/>
    <x v="4"/>
    <s v="Pop Corners - Sea Salt"/>
    <s v="Food"/>
    <n v="15241012294"/>
    <s v="Sunday, June 12, 2022"/>
    <s v="Credit"/>
    <n v="111"/>
    <n v="1.5"/>
    <n v="1"/>
    <n v="111"/>
    <n v="1.5"/>
    <n v="1"/>
    <n v="1.5"/>
    <n v="1.5"/>
    <d v="2022-06-12T00:00:00"/>
    <x v="117"/>
    <x v="1"/>
    <x v="1"/>
    <b v="1"/>
    <n v="1.5"/>
  </r>
  <r>
    <s v="Processed"/>
    <s v="VJ300320692"/>
    <x v="3"/>
    <x v="4"/>
    <s v="Lenny &amp; Larrys - Chocolate Chip"/>
    <s v="Food"/>
    <n v="15241026531"/>
    <s v="Sunday, June 12, 2022"/>
    <s v="Cash"/>
    <n v="158"/>
    <n v="2"/>
    <n v="1"/>
    <n v="158"/>
    <n v="2"/>
    <n v="1"/>
    <n v="2"/>
    <n v="2"/>
    <d v="2022-06-12T00:00:00"/>
    <x v="134"/>
    <x v="1"/>
    <x v="1"/>
    <b v="1"/>
    <n v="2"/>
  </r>
  <r>
    <s v="Processed"/>
    <s v="VJ300320692"/>
    <x v="3"/>
    <x v="4"/>
    <s v="Oreo Single Server 6 ct"/>
    <s v="Food"/>
    <n v="15241035870"/>
    <s v="Sunday, June 12, 2022"/>
    <s v="Credit"/>
    <n v="138"/>
    <n v="2"/>
    <n v="1"/>
    <n v="138"/>
    <n v="2"/>
    <n v="1"/>
    <n v="2"/>
    <n v="2"/>
    <d v="2022-06-12T00:00:00"/>
    <x v="74"/>
    <x v="1"/>
    <x v="1"/>
    <b v="1"/>
    <n v="2"/>
  </r>
  <r>
    <s v="Processed"/>
    <s v="VJ300320611"/>
    <x v="0"/>
    <x v="0"/>
    <s v="Takis - Hot Chilli Pepper &amp; Lime"/>
    <s v="Food"/>
    <n v="15241057650"/>
    <s v="Sunday, June 12, 2022"/>
    <s v="Credit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320692"/>
    <x v="3"/>
    <x v="4"/>
    <s v="Lenny &amp; Larrys - Chocolate Chip"/>
    <s v="Food"/>
    <n v="15241087870"/>
    <s v="Sunday, June 12, 2022"/>
    <s v="Credit"/>
    <n v="158"/>
    <n v="2"/>
    <n v="1"/>
    <n v="158"/>
    <n v="2"/>
    <n v="1"/>
    <n v="2"/>
    <n v="2"/>
    <d v="2022-06-12T00:00:00"/>
    <x v="134"/>
    <x v="1"/>
    <x v="1"/>
    <b v="1"/>
    <n v="2"/>
  </r>
  <r>
    <s v="Processed"/>
    <s v="VJ300320611"/>
    <x v="0"/>
    <x v="0"/>
    <s v="Takis - Hot Chilli Pepper &amp; Lime"/>
    <s v="Food"/>
    <n v="15241115360"/>
    <s v="Sunday, June 12, 2022"/>
    <s v="Credit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205292"/>
    <x v="0"/>
    <x v="1"/>
    <s v="Wonderful Pistachios - Variety"/>
    <s v="Food"/>
    <n v="15241133040"/>
    <s v="Sunday, June 12, 2022"/>
    <s v="Cash"/>
    <n v="131"/>
    <n v="2"/>
    <n v="1"/>
    <n v="131"/>
    <n v="2"/>
    <n v="1"/>
    <n v="2"/>
    <n v="2"/>
    <d v="2022-06-12T00:00:00"/>
    <x v="11"/>
    <x v="1"/>
    <x v="1"/>
    <b v="1"/>
    <n v="2"/>
  </r>
  <r>
    <s v="Processed"/>
    <s v="VJ300205292"/>
    <x v="0"/>
    <x v="1"/>
    <s v="Oreo Mini"/>
    <s v="Food"/>
    <n v="15241134578"/>
    <s v="Sunday, June 12, 2022"/>
    <s v="Cash"/>
    <n v="121"/>
    <n v="1.5"/>
    <n v="1"/>
    <n v="121"/>
    <n v="1.5"/>
    <n v="1"/>
    <n v="1.5"/>
    <n v="1.5"/>
    <d v="2022-06-12T00:00:00"/>
    <x v="18"/>
    <x v="1"/>
    <x v="1"/>
    <b v="1"/>
    <n v="1.5"/>
  </r>
  <r>
    <s v="Processed"/>
    <s v="VJ300205292"/>
    <x v="0"/>
    <x v="1"/>
    <s v="Wonderful Pistachios - Variety"/>
    <s v="Food"/>
    <n v="15241136192"/>
    <s v="Sunday, June 12, 2022"/>
    <s v="Cash"/>
    <n v="131"/>
    <n v="2"/>
    <n v="1"/>
    <n v="131"/>
    <n v="2"/>
    <n v="1"/>
    <n v="2"/>
    <n v="2"/>
    <d v="2022-06-12T00:00:00"/>
    <x v="11"/>
    <x v="1"/>
    <x v="1"/>
    <b v="1"/>
    <n v="2"/>
  </r>
  <r>
    <s v="Processed"/>
    <s v="VJ300205292"/>
    <x v="0"/>
    <x v="1"/>
    <s v="Wonderful Pistachios - Variety"/>
    <s v="Food"/>
    <n v="15241138781"/>
    <s v="Sunday, June 12, 2022"/>
    <s v="Cash"/>
    <n v="131"/>
    <n v="2"/>
    <n v="1"/>
    <n v="131"/>
    <n v="2"/>
    <n v="1"/>
    <n v="2"/>
    <n v="2"/>
    <d v="2022-06-12T00:00:00"/>
    <x v="11"/>
    <x v="1"/>
    <x v="1"/>
    <b v="1"/>
    <n v="2"/>
  </r>
  <r>
    <s v="Processed"/>
    <s v="VJ300320611"/>
    <x v="0"/>
    <x v="0"/>
    <s v="Vitamin Water - XXX Acai BB Pomegranate"/>
    <s v="Water"/>
    <n v="15241147255"/>
    <s v="Sunday, June 12, 2022"/>
    <s v="Credit"/>
    <n v="147"/>
    <n v="2.75"/>
    <n v="1"/>
    <n v="147"/>
    <n v="2.75"/>
    <n v="1"/>
    <n v="2.75"/>
    <n v="2.75"/>
    <d v="2022-06-13T00:00:00"/>
    <x v="15"/>
    <x v="3"/>
    <x v="3"/>
    <b v="1"/>
    <n v="2.75"/>
  </r>
  <r>
    <s v="Processed"/>
    <s v="VJ300205292"/>
    <x v="0"/>
    <x v="1"/>
    <s v="Poland Springs Water"/>
    <s v="Water"/>
    <n v="15241464192"/>
    <s v="Sunday, June 12, 2022"/>
    <s v="Cash"/>
    <n v="144"/>
    <n v="1.5"/>
    <n v="1"/>
    <n v="144"/>
    <n v="1.5"/>
    <n v="1"/>
    <n v="1.5"/>
    <n v="1.5"/>
    <d v="2022-06-12T00:00:00"/>
    <x v="29"/>
    <x v="3"/>
    <x v="3"/>
    <b v="1"/>
    <n v="1.5"/>
  </r>
  <r>
    <s v="Processed"/>
    <s v="VJ300320611"/>
    <x v="0"/>
    <x v="0"/>
    <s v="Vitamin Water - XXX Acai BB Pomegranate"/>
    <s v="Water"/>
    <n v="15241563947"/>
    <s v="Sunday, June 12, 2022"/>
    <s v="Cash"/>
    <n v="147"/>
    <n v="2.75"/>
    <n v="1"/>
    <n v="147"/>
    <n v="2.75"/>
    <n v="1"/>
    <n v="2.75"/>
    <n v="2.75"/>
    <d v="2022-06-13T00:00:00"/>
    <x v="15"/>
    <x v="3"/>
    <x v="3"/>
    <b v="1"/>
    <n v="2.75"/>
  </r>
  <r>
    <s v="Processed"/>
    <s v="VJ300320611"/>
    <x v="0"/>
    <x v="0"/>
    <s v="Canada Dry - Ginger Ale &amp; Lemonde"/>
    <m/>
    <n v="15241585184"/>
    <s v="Sunday, June 12, 2022"/>
    <s v="Credit"/>
    <n v="141"/>
    <n v="2"/>
    <n v="1"/>
    <n v="141"/>
    <n v="2"/>
    <n v="1"/>
    <n v="2"/>
    <n v="2"/>
    <d v="2022-06-13T00:00:00"/>
    <x v="150"/>
    <x v="4"/>
    <x v="0"/>
    <b v="1"/>
    <n v="2"/>
  </r>
  <r>
    <s v="Processed"/>
    <s v="VJ300205292"/>
    <x v="0"/>
    <x v="1"/>
    <s v="Poland Springs Water"/>
    <s v="Water"/>
    <n v="15241611081"/>
    <s v="Sunday, June 12, 2022"/>
    <s v="Cash"/>
    <n v="144"/>
    <n v="1.5"/>
    <n v="1"/>
    <n v="144"/>
    <n v="1.5"/>
    <n v="1"/>
    <n v="1.5"/>
    <n v="1.5"/>
    <d v="2022-06-12T00:00:00"/>
    <x v="29"/>
    <x v="3"/>
    <x v="3"/>
    <b v="1"/>
    <n v="1.5"/>
  </r>
  <r>
    <s v="Processed"/>
    <s v="VJ300205292"/>
    <x v="0"/>
    <x v="1"/>
    <s v="Poland Springs Water"/>
    <s v="Water"/>
    <n v="15241615328"/>
    <s v="Sunday, June 12, 2022"/>
    <s v="Cash"/>
    <n v="144"/>
    <n v="1.5"/>
    <n v="1"/>
    <n v="144"/>
    <n v="1.5"/>
    <n v="1"/>
    <n v="1.5"/>
    <n v="1.5"/>
    <d v="2022-06-12T00:00:00"/>
    <x v="29"/>
    <x v="3"/>
    <x v="3"/>
    <b v="1"/>
    <n v="1.5"/>
  </r>
  <r>
    <s v="Processed"/>
    <s v="VJ300320611"/>
    <x v="0"/>
    <x v="0"/>
    <s v="Takis - Hot Chilli Pepper &amp; Lime"/>
    <s v="Food"/>
    <n v="15241691911"/>
    <s v="Sunday, June 12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320609"/>
    <x v="2"/>
    <x v="3"/>
    <s v="Coca Cola - Zero Sugar"/>
    <s v="Carbonated"/>
    <n v="15242779975"/>
    <s v="Monday, June 13, 2022"/>
    <s v="Credit"/>
    <n v="141"/>
    <n v="1.5"/>
    <n v="1"/>
    <n v="141"/>
    <n v="1.5"/>
    <n v="1"/>
    <n v="1.5"/>
    <n v="1.5"/>
    <d v="2022-06-13T00:00:00"/>
    <x v="44"/>
    <x v="0"/>
    <x v="0"/>
    <b v="1"/>
    <n v="1.5"/>
  </r>
  <r>
    <s v="Processed"/>
    <s v="VJ300320609"/>
    <x v="2"/>
    <x v="3"/>
    <s v="Red Bull - Original"/>
    <s v="Carbonated"/>
    <n v="15243021271"/>
    <s v="Monday, June 13, 2022"/>
    <s v="Credit"/>
    <n v="148"/>
    <n v="3.5"/>
    <n v="1"/>
    <n v="148"/>
    <n v="3.5"/>
    <n v="1"/>
    <n v="3.5"/>
    <n v="3.5"/>
    <d v="2022-06-13T00:00:00"/>
    <x v="45"/>
    <x v="0"/>
    <x v="0"/>
    <b v="1"/>
    <n v="3.5"/>
  </r>
  <r>
    <s v="Processed"/>
    <s v="VJ300320692"/>
    <x v="3"/>
    <x v="4"/>
    <s v="Poland Springs Water"/>
    <s v="Water"/>
    <n v="15243323301"/>
    <s v="Monday, June 13, 2022"/>
    <s v="Cash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205292"/>
    <x v="0"/>
    <x v="1"/>
    <s v="CheezIt - Original"/>
    <s v="Food"/>
    <n v="15243378579"/>
    <s v="Monday, June 13, 2022"/>
    <s v="Credit"/>
    <n v="123"/>
    <n v="1.5"/>
    <n v="1"/>
    <n v="123"/>
    <n v="1.5"/>
    <n v="1"/>
    <n v="1.5"/>
    <n v="1.5"/>
    <d v="2022-06-13T00:00:00"/>
    <x v="48"/>
    <x v="1"/>
    <x v="1"/>
    <b v="1"/>
    <n v="1.5"/>
  </r>
  <r>
    <s v="Processed"/>
    <s v="VJ300320686"/>
    <x v="1"/>
    <x v="2"/>
    <s v="SunChips Multigrain - Salsa"/>
    <s v="Food"/>
    <n v="15244179548"/>
    <s v="Monday, June 13, 2022"/>
    <s v="Cash"/>
    <n v="111"/>
    <n v="1.5"/>
    <n v="1"/>
    <n v="111"/>
    <n v="1.5"/>
    <n v="1"/>
    <n v="1.5"/>
    <n v="1.5"/>
    <d v="2022-06-13T00:00:00"/>
    <x v="27"/>
    <x v="1"/>
    <x v="1"/>
    <b v="1"/>
    <n v="1.5"/>
  </r>
  <r>
    <s v="Processed"/>
    <s v="VJ300320692"/>
    <x v="3"/>
    <x v="4"/>
    <s v="Snyder's of Hanover Pretzel Pieces - Honey Mu"/>
    <s v="Food"/>
    <n v="15244420965"/>
    <s v="Monday, June 13, 2022"/>
    <s v="Cash"/>
    <n v="120"/>
    <n v="2"/>
    <n v="1"/>
    <n v="120"/>
    <n v="2"/>
    <n v="1"/>
    <n v="2"/>
    <n v="2"/>
    <d v="2022-06-13T00:00:00"/>
    <x v="135"/>
    <x v="1"/>
    <x v="1"/>
    <b v="1"/>
    <n v="2"/>
  </r>
  <r>
    <s v="Processed"/>
    <s v="VJ300320692"/>
    <x v="3"/>
    <x v="4"/>
    <s v="Poland Springs Water"/>
    <s v="Water"/>
    <n v="15244576643"/>
    <s v="Monday, June 13, 2022"/>
    <s v="Credit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205292"/>
    <x v="0"/>
    <x v="1"/>
    <s v="Poland Springs Water"/>
    <s v="Water"/>
    <n v="15244710267"/>
    <s v="Monday, June 13, 2022"/>
    <s v="Credit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320686"/>
    <x v="1"/>
    <x v="2"/>
    <s v="Robert Irvine's - Fit Crunch -  Chocolate Pea"/>
    <s v="Food"/>
    <n v="15245427551"/>
    <s v="Monday, June 13, 2022"/>
    <s v="Cash"/>
    <n v="132"/>
    <n v="2"/>
    <n v="1"/>
    <n v="132"/>
    <n v="2"/>
    <n v="1"/>
    <n v="2"/>
    <n v="2"/>
    <d v="2022-06-13T00:00:00"/>
    <x v="21"/>
    <x v="1"/>
    <x v="1"/>
    <b v="1"/>
    <n v="2"/>
  </r>
  <r>
    <s v="Processed"/>
    <s v="VJ300320692"/>
    <x v="3"/>
    <x v="4"/>
    <s v="Poland Springs Water"/>
    <s v="Water"/>
    <n v="15245217989"/>
    <s v="Monday, June 13, 2022"/>
    <s v="Credit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320692"/>
    <x v="3"/>
    <x v="4"/>
    <s v="Mini Chips Ahoy - Go Paks"/>
    <m/>
    <n v="15245319175"/>
    <s v="Monday, June 13, 2022"/>
    <s v="Credit"/>
    <n v="151"/>
    <n v="4"/>
    <n v="1"/>
    <n v="151"/>
    <n v="4"/>
    <n v="1"/>
    <n v="4"/>
    <n v="4"/>
    <d v="2022-06-13T00:00:00"/>
    <x v="142"/>
    <x v="4"/>
    <x v="1"/>
    <b v="1"/>
    <n v="4"/>
  </r>
  <r>
    <s v="Processed"/>
    <s v="VJ300320692"/>
    <x v="3"/>
    <x v="4"/>
    <s v="Mini Chips Ahoy - Go Paks"/>
    <m/>
    <n v="15245456657"/>
    <s v="Monday, June 13, 2022"/>
    <s v="Cash"/>
    <n v="151"/>
    <n v="4"/>
    <n v="1"/>
    <n v="151"/>
    <n v="4"/>
    <n v="1"/>
    <n v="4"/>
    <n v="4"/>
    <d v="2022-06-13T00:00:00"/>
    <x v="142"/>
    <x v="4"/>
    <x v="1"/>
    <b v="1"/>
    <n v="4"/>
  </r>
  <r>
    <s v="Processed"/>
    <s v="VJ300320609"/>
    <x v="2"/>
    <x v="3"/>
    <s v="Snapple Tea - Raspberry"/>
    <s v="Non Carbonated"/>
    <n v="15245487464"/>
    <s v="Monday, June 13, 2022"/>
    <s v="Credit"/>
    <n v="147"/>
    <n v="2.5"/>
    <n v="1"/>
    <n v="147"/>
    <n v="2.5"/>
    <n v="1"/>
    <n v="2.5"/>
    <n v="5"/>
    <d v="2022-06-13T00:00:00"/>
    <x v="81"/>
    <x v="2"/>
    <x v="2"/>
    <b v="1"/>
    <n v="2.5"/>
  </r>
  <r>
    <s v="Processed"/>
    <s v="VJ300320609"/>
    <x v="2"/>
    <x v="3"/>
    <s v="KitKat - Crisp Wafers"/>
    <s v="Food"/>
    <n v="15245487464"/>
    <s v="Monday, June 13, 2022"/>
    <s v="Credit"/>
    <n v="136"/>
    <n v="2.5"/>
    <n v="1"/>
    <n v="136"/>
    <n v="2.5"/>
    <n v="1"/>
    <n v="2.5"/>
    <n v="5"/>
    <d v="2022-06-13T00:00:00"/>
    <x v="10"/>
    <x v="1"/>
    <x v="1"/>
    <b v="1"/>
    <n v="2.5"/>
  </r>
  <r>
    <s v="Processed"/>
    <s v="VJ300320692"/>
    <x v="3"/>
    <x v="4"/>
    <s v="Starbucks Refresher - Real Coconut Water"/>
    <s v="Carbonated"/>
    <n v="15245567880"/>
    <s v="Monday, June 13, 2022"/>
    <s v="Credit"/>
    <n v="148"/>
    <n v="3"/>
    <n v="1"/>
    <n v="148"/>
    <n v="3"/>
    <n v="1"/>
    <n v="3"/>
    <n v="3"/>
    <d v="2022-06-13T00:00:00"/>
    <x v="106"/>
    <x v="0"/>
    <x v="0"/>
    <b v="1"/>
    <n v="3"/>
  </r>
  <r>
    <s v="Processed"/>
    <s v="VJ300320692"/>
    <x v="3"/>
    <x v="4"/>
    <s v="Snapple Diet Tea - Lemon"/>
    <s v="Non Carbonated"/>
    <n v="15245509442"/>
    <s v="Monday, June 13, 2022"/>
    <s v="Credit"/>
    <n v="143"/>
    <n v="2.5"/>
    <n v="1"/>
    <n v="143"/>
    <n v="2.5"/>
    <n v="1"/>
    <n v="2.5"/>
    <n v="2.5"/>
    <d v="2022-06-13T00:00:00"/>
    <x v="7"/>
    <x v="2"/>
    <x v="2"/>
    <b v="1"/>
    <n v="2.5"/>
  </r>
  <r>
    <s v="Processed"/>
    <s v="VJ300320609"/>
    <x v="2"/>
    <x v="3"/>
    <s v="Red Bull - Original"/>
    <s v="Carbonated"/>
    <n v="15245535471"/>
    <s v="Monday, June 13, 2022"/>
    <s v="Cash"/>
    <n v="148"/>
    <n v="3.5"/>
    <n v="1"/>
    <n v="148"/>
    <n v="3.5"/>
    <n v="1"/>
    <n v="3.5"/>
    <n v="3.5"/>
    <d v="2022-06-13T00:00:00"/>
    <x v="45"/>
    <x v="0"/>
    <x v="0"/>
    <b v="1"/>
    <n v="3.5"/>
  </r>
  <r>
    <s v="Processed"/>
    <s v="VJ300320609"/>
    <x v="2"/>
    <x v="3"/>
    <s v="Sunkist Soda - Orange"/>
    <s v="Carbonated"/>
    <n v="15245550795"/>
    <s v="Monday, June 13, 2022"/>
    <s v="Cash"/>
    <n v="140"/>
    <n v="1.5"/>
    <n v="1"/>
    <n v="140"/>
    <n v="1.5"/>
    <n v="1"/>
    <n v="1.5"/>
    <n v="1.5"/>
    <d v="2022-06-13T00:00:00"/>
    <x v="70"/>
    <x v="0"/>
    <x v="0"/>
    <b v="1"/>
    <n v="1.5"/>
  </r>
  <r>
    <s v="Processed"/>
    <s v="VJ300320692"/>
    <x v="3"/>
    <x v="4"/>
    <s v="Poland Springs Water"/>
    <s v="Water"/>
    <n v="15245634365"/>
    <s v="Monday, June 13, 2022"/>
    <s v="Cash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320692"/>
    <x v="3"/>
    <x v="4"/>
    <s v="Miss Vickie's Potato Chip - Sea Salt Original"/>
    <s v="Food"/>
    <n v="15245686659"/>
    <s v="Monday, June 13, 2022"/>
    <s v="Cash"/>
    <n v="112"/>
    <n v="1.5"/>
    <n v="1"/>
    <n v="112"/>
    <n v="1.5"/>
    <n v="1"/>
    <n v="1.5"/>
    <n v="1.5"/>
    <d v="2022-06-13T00:00:00"/>
    <x v="13"/>
    <x v="1"/>
    <x v="1"/>
    <b v="1"/>
    <n v="1.5"/>
  </r>
  <r>
    <s v="Processed"/>
    <s v="VJ300320692"/>
    <x v="3"/>
    <x v="4"/>
    <s v="Coca Cola - Zero Sugar"/>
    <s v="Carbonated"/>
    <n v="15245726856"/>
    <s v="Monday, June 13, 2022"/>
    <s v="Cash"/>
    <n v="142"/>
    <n v="1.5"/>
    <n v="1"/>
    <n v="142"/>
    <n v="1.5"/>
    <n v="1"/>
    <n v="1.5"/>
    <n v="1.5"/>
    <d v="2022-06-13T00:00:00"/>
    <x v="44"/>
    <x v="0"/>
    <x v="0"/>
    <b v="1"/>
    <n v="1.5"/>
  </r>
  <r>
    <s v="Processed"/>
    <s v="VJ300320692"/>
    <x v="3"/>
    <x v="4"/>
    <s v="Pop Corners - Kettle Corn"/>
    <s v="Food"/>
    <n v="15245732734"/>
    <s v="Monday, June 13, 2022"/>
    <s v="Cash"/>
    <n v="110"/>
    <n v="1.5"/>
    <n v="1"/>
    <n v="110"/>
    <n v="1.5"/>
    <n v="1"/>
    <n v="1.5"/>
    <n v="1.5"/>
    <d v="2022-06-13T00:00:00"/>
    <x v="113"/>
    <x v="1"/>
    <x v="1"/>
    <b v="1"/>
    <n v="1.5"/>
  </r>
  <r>
    <s v="Processed"/>
    <s v="VJ300320692"/>
    <x v="3"/>
    <x v="4"/>
    <s v="Oreo Single Server 6 ct"/>
    <s v="Food"/>
    <n v="15245741146"/>
    <s v="Monday, June 13, 2022"/>
    <s v="Cash"/>
    <n v="138"/>
    <n v="2"/>
    <n v="1"/>
    <n v="138"/>
    <n v="2"/>
    <n v="1"/>
    <n v="2"/>
    <n v="2"/>
    <d v="2022-06-13T00:00:00"/>
    <x v="74"/>
    <x v="1"/>
    <x v="1"/>
    <b v="1"/>
    <n v="2"/>
  </r>
  <r>
    <s v="Processed"/>
    <s v="VJ300320692"/>
    <x v="3"/>
    <x v="4"/>
    <s v="Takis - Hot Chilli Pepper &amp; Lime"/>
    <s v="Food"/>
    <n v="15245748996"/>
    <s v="Monday, June 13, 2022"/>
    <s v="Cash"/>
    <n v="121"/>
    <n v="1.5"/>
    <n v="1"/>
    <n v="121"/>
    <n v="1.5"/>
    <n v="1"/>
    <n v="1.5"/>
    <n v="1.5"/>
    <d v="2022-06-13T00:00:00"/>
    <x v="1"/>
    <x v="1"/>
    <x v="1"/>
    <b v="1"/>
    <n v="1.5"/>
  </r>
  <r>
    <s v="Processed"/>
    <s v="VJ300320692"/>
    <x v="3"/>
    <x v="4"/>
    <s v="Lenny &amp; Larrys - Chocolate Chip"/>
    <s v="Food"/>
    <n v="15245764223"/>
    <s v="Monday, June 13, 2022"/>
    <s v="Cash"/>
    <n v="158"/>
    <n v="2"/>
    <n v="1"/>
    <n v="158"/>
    <n v="2"/>
    <n v="1"/>
    <n v="2"/>
    <n v="2"/>
    <d v="2022-06-13T00:00:00"/>
    <x v="134"/>
    <x v="1"/>
    <x v="1"/>
    <b v="1"/>
    <n v="2"/>
  </r>
  <r>
    <s v="Processed"/>
    <s v="VJ300320692"/>
    <x v="3"/>
    <x v="4"/>
    <s v="Bai Antioxidant - Tanzania Lemon Super Tea"/>
    <s v="Non Carbonated"/>
    <n v="15245848641"/>
    <s v="Monday, June 13, 2022"/>
    <s v="Credit"/>
    <n v="145"/>
    <n v="2.75"/>
    <n v="1"/>
    <n v="145"/>
    <n v="2.75"/>
    <n v="1"/>
    <n v="2.75"/>
    <n v="2.75"/>
    <d v="2022-06-13T00:00:00"/>
    <x v="120"/>
    <x v="2"/>
    <x v="2"/>
    <b v="1"/>
    <n v="2.75"/>
  </r>
  <r>
    <s v="Processed"/>
    <s v="VJ300320609"/>
    <x v="2"/>
    <x v="3"/>
    <s v="Monster Energy Original"/>
    <s v="Carbonated"/>
    <n v="15245997066"/>
    <s v="Monday, June 13, 2022"/>
    <s v="Cash"/>
    <n v="146"/>
    <n v="3"/>
    <n v="1"/>
    <n v="146"/>
    <n v="3"/>
    <n v="1"/>
    <n v="3"/>
    <n v="3"/>
    <d v="2022-06-13T00:00:00"/>
    <x v="5"/>
    <x v="0"/>
    <x v="0"/>
    <b v="1"/>
    <n v="3"/>
  </r>
  <r>
    <s v="Processed"/>
    <s v="VJ300320692"/>
    <x v="3"/>
    <x v="4"/>
    <s v="Poland Springs Water"/>
    <s v="Water"/>
    <n v="15246040429"/>
    <s v="Monday, June 13, 2022"/>
    <s v="Credit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320692"/>
    <x v="3"/>
    <x v="4"/>
    <s v="Starbucks Refresher - Real Coconut Water"/>
    <s v="Carbonated"/>
    <n v="15246045926"/>
    <s v="Monday, June 13, 2022"/>
    <s v="Credit"/>
    <n v="148"/>
    <n v="3"/>
    <n v="1"/>
    <n v="148"/>
    <n v="3"/>
    <n v="1"/>
    <n v="3"/>
    <n v="3"/>
    <d v="2022-06-13T00:00:00"/>
    <x v="106"/>
    <x v="0"/>
    <x v="0"/>
    <b v="1"/>
    <n v="3"/>
  </r>
  <r>
    <s v="Processed"/>
    <s v="VJ300320692"/>
    <x v="3"/>
    <x v="4"/>
    <s v="Oreo Single Server 6 ct"/>
    <s v="Food"/>
    <n v="15246069755"/>
    <s v="Monday, June 13, 2022"/>
    <s v="Cash"/>
    <n v="138"/>
    <n v="2"/>
    <n v="1"/>
    <n v="138"/>
    <n v="2"/>
    <n v="1"/>
    <n v="2"/>
    <n v="2"/>
    <d v="2022-06-13T00:00:00"/>
    <x v="74"/>
    <x v="1"/>
    <x v="1"/>
    <b v="1"/>
    <n v="2"/>
  </r>
  <r>
    <s v="Processed"/>
    <s v="VJ300320692"/>
    <x v="3"/>
    <x v="4"/>
    <s v="Oreo Single Server 6 ct"/>
    <s v="Food"/>
    <n v="15246095248"/>
    <s v="Monday, June 13, 2022"/>
    <s v="Cash"/>
    <n v="138"/>
    <n v="2"/>
    <n v="1"/>
    <n v="138"/>
    <n v="2"/>
    <n v="1"/>
    <n v="2"/>
    <n v="2"/>
    <d v="2022-06-13T00:00:00"/>
    <x v="74"/>
    <x v="1"/>
    <x v="1"/>
    <b v="1"/>
    <n v="2"/>
  </r>
  <r>
    <s v="Processed"/>
    <s v="VJ300320692"/>
    <x v="3"/>
    <x v="4"/>
    <s v="Miss Vickie's Potato Chip - Sea Salt &amp; Vinega"/>
    <s v="Food"/>
    <n v="15246172890"/>
    <s v="Monday, June 13, 2022"/>
    <s v="Credit"/>
    <n v="113"/>
    <n v="1.5"/>
    <n v="1"/>
    <n v="113"/>
    <n v="1.5"/>
    <n v="1"/>
    <n v="1.5"/>
    <n v="1.5"/>
    <d v="2022-06-13T00:00:00"/>
    <x v="3"/>
    <x v="1"/>
    <x v="1"/>
    <b v="1"/>
    <n v="1.5"/>
  </r>
  <r>
    <s v="Processed"/>
    <s v="VJ300205292"/>
    <x v="0"/>
    <x v="1"/>
    <s v="Spindrift - Sparkling Water  Lime"/>
    <s v="Carbonated"/>
    <n v="15246219168"/>
    <s v="Monday, June 13, 2022"/>
    <s v="Credit"/>
    <n v="141"/>
    <n v="1.5"/>
    <n v="1"/>
    <n v="141"/>
    <n v="1.5"/>
    <n v="1"/>
    <n v="1.5"/>
    <n v="1.5"/>
    <d v="2022-06-13T00:00:00"/>
    <x v="12"/>
    <x v="0"/>
    <x v="0"/>
    <b v="1"/>
    <n v="1.5"/>
  </r>
  <r>
    <s v="Processed"/>
    <s v="VJ300205292"/>
    <x v="0"/>
    <x v="1"/>
    <s v="Poland Springs Water"/>
    <s v="Water"/>
    <n v="15246383739"/>
    <s v="Monday, June 13, 2022"/>
    <s v="Cash"/>
    <n v="144"/>
    <n v="1.5"/>
    <n v="1"/>
    <n v="144"/>
    <n v="1.5"/>
    <n v="1"/>
    <n v="1.5"/>
    <n v="1.5"/>
    <d v="2022-06-13T00:00:00"/>
    <x v="29"/>
    <x v="3"/>
    <x v="3"/>
    <b v="1"/>
    <n v="1.5"/>
  </r>
  <r>
    <s v="Processed"/>
    <s v="VJ300205292"/>
    <x v="0"/>
    <x v="1"/>
    <s v="Pop Corners - Spicy Queso"/>
    <s v="Food"/>
    <n v="15246400271"/>
    <s v="Monday, June 13, 2022"/>
    <s v="Cash"/>
    <n v="111"/>
    <n v="1.5"/>
    <n v="1"/>
    <n v="111"/>
    <n v="1.5"/>
    <n v="1"/>
    <n v="1.5"/>
    <n v="1.5"/>
    <d v="2022-06-13T00:00:00"/>
    <x v="118"/>
    <x v="1"/>
    <x v="1"/>
    <b v="1"/>
    <n v="1.5"/>
  </r>
  <r>
    <s v="Processed"/>
    <s v="VJ300205292"/>
    <x v="0"/>
    <x v="1"/>
    <s v="Snapple Diet Tea - Peach Tea"/>
    <s v="Non Carbonated"/>
    <n v="15246417777"/>
    <s v="Monday, June 13, 2022"/>
    <s v="Cash"/>
    <n v="143"/>
    <n v="2.5"/>
    <n v="1"/>
    <n v="143"/>
    <n v="2.5"/>
    <n v="1"/>
    <n v="2.5"/>
    <n v="2.5"/>
    <d v="2022-06-13T00:00:00"/>
    <x v="37"/>
    <x v="2"/>
    <x v="2"/>
    <b v="1"/>
    <n v="2.5"/>
  </r>
  <r>
    <s v="Processed"/>
    <s v="VJ300205292"/>
    <x v="0"/>
    <x v="1"/>
    <s v="Takis - Hot Chilli Pepper &amp; Lime"/>
    <s v="Food"/>
    <n v="15246413262"/>
    <s v="Monday, June 13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205292"/>
    <x v="0"/>
    <x v="1"/>
    <s v="Takis - Hot Chilli Pepper &amp; Lime"/>
    <s v="Food"/>
    <n v="15246417213"/>
    <s v="Monday, June 13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205292"/>
    <x v="0"/>
    <x v="1"/>
    <s v="Takis - Hot Chilli Pepper &amp; Lime"/>
    <s v="Food"/>
    <n v="15246419684"/>
    <s v="Monday, June 13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205292"/>
    <x v="0"/>
    <x v="1"/>
    <s v="Takis - Hot Chilli Pepper &amp; Lime"/>
    <s v="Food"/>
    <n v="15246422203"/>
    <s v="Monday, June 13, 2022"/>
    <s v="Cash"/>
    <n v="124"/>
    <n v="1.5"/>
    <n v="1"/>
    <n v="124"/>
    <n v="1.5"/>
    <n v="1"/>
    <n v="1.5"/>
    <n v="1.5"/>
    <d v="2022-06-13T00:00:00"/>
    <x v="1"/>
    <x v="1"/>
    <x v="1"/>
    <b v="1"/>
    <n v="1.5"/>
  </r>
  <r>
    <s v="Processed"/>
    <s v="VJ300320692"/>
    <x v="3"/>
    <x v="4"/>
    <s v="Snapple Diet Tea - Lemon"/>
    <s v="Non Carbonated"/>
    <n v="15246478809"/>
    <s v="Monday, June 13, 2022"/>
    <s v="Cash"/>
    <n v="143"/>
    <n v="2.5"/>
    <n v="1"/>
    <n v="143"/>
    <n v="2.5"/>
    <n v="1"/>
    <n v="2.5"/>
    <n v="2.5"/>
    <d v="2022-06-13T00:00:00"/>
    <x v="7"/>
    <x v="2"/>
    <x v="2"/>
    <b v="1"/>
    <n v="2.5"/>
  </r>
  <r>
    <s v="Processed"/>
    <s v="VJ300320692"/>
    <x v="3"/>
    <x v="4"/>
    <s v="Coca Cola - Zero Sugar"/>
    <s v="Carbonated"/>
    <n v="15246535567"/>
    <s v="Monday, June 13, 2022"/>
    <s v="Cash"/>
    <n v="142"/>
    <n v="1.5"/>
    <n v="1"/>
    <n v="142"/>
    <n v="1.5"/>
    <n v="1"/>
    <n v="1.5"/>
    <n v="1.5"/>
    <d v="2022-06-13T00:00:00"/>
    <x v="44"/>
    <x v="0"/>
    <x v="0"/>
    <b v="1"/>
    <n v="1.5"/>
  </r>
  <r>
    <s v="Processed"/>
    <s v="VJ300320609"/>
    <x v="2"/>
    <x v="3"/>
    <s v="Sunkist Soda - Orange"/>
    <s v="Carbonated"/>
    <n v="15246787621"/>
    <s v="Monday, June 13, 2022"/>
    <s v="Cash"/>
    <n v="140"/>
    <n v="1.5"/>
    <n v="1"/>
    <n v="140"/>
    <n v="1.5"/>
    <n v="1"/>
    <n v="1.5"/>
    <n v="1.5"/>
    <d v="2022-06-13T00:00:00"/>
    <x v="70"/>
    <x v="0"/>
    <x v="0"/>
    <b v="1"/>
    <n v="1.5"/>
  </r>
  <r>
    <s v="Processed"/>
    <s v="VJ300320609"/>
    <x v="2"/>
    <x v="3"/>
    <s v="Coca Cola - Zero Sugar"/>
    <s v="Carbonated"/>
    <n v="15246788661"/>
    <s v="Monday, June 13, 2022"/>
    <s v="Cash"/>
    <n v="141"/>
    <n v="1.5"/>
    <n v="1"/>
    <n v="141"/>
    <n v="1.5"/>
    <n v="1"/>
    <n v="1.5"/>
    <n v="1.5"/>
    <d v="2022-06-13T00:00:00"/>
    <x v="44"/>
    <x v="0"/>
    <x v="0"/>
    <b v="1"/>
    <n v="1.5"/>
  </r>
  <r>
    <s v="Processed"/>
    <s v="VJ300320609"/>
    <x v="2"/>
    <x v="3"/>
    <s v="Lays - Classic"/>
    <s v="Food"/>
    <n v="15247269515"/>
    <s v="Monday, June 13, 2022"/>
    <s v="Credit"/>
    <n v="123"/>
    <n v="1.5"/>
    <n v="1"/>
    <n v="123"/>
    <n v="1.5"/>
    <n v="1"/>
    <n v="1.5"/>
    <n v="1.5"/>
    <d v="2022-06-13T00:00:00"/>
    <x v="95"/>
    <x v="1"/>
    <x v="1"/>
    <b v="1"/>
    <n v="1.5"/>
  </r>
  <r>
    <s v="Processed"/>
    <s v="VJ300320609"/>
    <x v="2"/>
    <x v="3"/>
    <s v="Nature's Bakery Fig Bar - Blueberry"/>
    <s v="Food"/>
    <n v="15247279214"/>
    <s v="Monday, June 13, 2022"/>
    <s v="Cash"/>
    <n v="132"/>
    <n v="1.5"/>
    <n v="1"/>
    <n v="132"/>
    <n v="1.5"/>
    <n v="1"/>
    <n v="1.5"/>
    <n v="1.5"/>
    <d v="2022-06-13T00:00:00"/>
    <x v="148"/>
    <x v="1"/>
    <x v="1"/>
    <b v="1"/>
    <n v="1.5"/>
  </r>
  <r>
    <s v="Processed"/>
    <s v="VJ300320692"/>
    <x v="3"/>
    <x v="4"/>
    <s v="Coca Cola - Zero Sugar"/>
    <s v="Carbonated"/>
    <n v="15249143264"/>
    <s v="Tuesday, June 14, 2022"/>
    <s v="Credit"/>
    <n v="142"/>
    <n v="1.5"/>
    <n v="1"/>
    <n v="142"/>
    <n v="1.5"/>
    <n v="1"/>
    <n v="1.5"/>
    <n v="1.5"/>
    <d v="2022-06-14T00:00:00"/>
    <x v="44"/>
    <x v="0"/>
    <x v="0"/>
    <b v="1"/>
    <n v="1.5"/>
  </r>
  <r>
    <s v="Processed"/>
    <s v="VJ300320692"/>
    <x v="3"/>
    <x v="4"/>
    <s v="CheezIt - Original"/>
    <s v="Food"/>
    <n v="15249269737"/>
    <s v="Tuesday, June 14, 2022"/>
    <s v="Cash"/>
    <n v="124"/>
    <n v="1.25"/>
    <n v="1"/>
    <n v="124"/>
    <n v="1.25"/>
    <n v="1"/>
    <n v="1.25"/>
    <n v="1.25"/>
    <d v="2022-06-14T00:00:00"/>
    <x v="48"/>
    <x v="1"/>
    <x v="1"/>
    <b v="1"/>
    <n v="1.25"/>
  </r>
  <r>
    <s v="Processed"/>
    <s v="VJ300320692"/>
    <x v="3"/>
    <x v="4"/>
    <s v="Oreo Single Server 6 ct"/>
    <s v="Food"/>
    <n v="15249281771"/>
    <s v="Tuesday, June 14, 2022"/>
    <s v="Cash"/>
    <n v="138"/>
    <n v="2"/>
    <n v="1"/>
    <n v="138"/>
    <n v="2"/>
    <n v="1"/>
    <n v="2"/>
    <n v="2"/>
    <d v="2022-06-14T00:00:00"/>
    <x v="74"/>
    <x v="1"/>
    <x v="1"/>
    <b v="1"/>
    <n v="2"/>
  </r>
  <r>
    <s v="Processed"/>
    <s v="VJ300320686"/>
    <x v="1"/>
    <x v="2"/>
    <s v="SunChips Multigrain - Salsa"/>
    <s v="Food"/>
    <n v="15249506651"/>
    <s v="Tuesday, June 14, 2022"/>
    <s v="Cash"/>
    <n v="111"/>
    <n v="1.5"/>
    <n v="1"/>
    <n v="111"/>
    <n v="1.5"/>
    <n v="1"/>
    <n v="1.5"/>
    <n v="1.5"/>
    <d v="2022-06-14T00:00:00"/>
    <x v="27"/>
    <x v="1"/>
    <x v="1"/>
    <b v="1"/>
    <n v="1.5"/>
  </r>
  <r>
    <s v="Processed"/>
    <s v="VJ300320692"/>
    <x v="3"/>
    <x v="4"/>
    <s v="CheezIt - Double Cheese"/>
    <s v="Food"/>
    <n v="15250284861"/>
    <s v="Tuesday, June 14, 2022"/>
    <s v="Cash"/>
    <n v="123"/>
    <n v="1.25"/>
    <n v="1"/>
    <n v="123"/>
    <n v="1.25"/>
    <n v="1"/>
    <n v="1.25"/>
    <n v="1.25"/>
    <d v="2022-06-14T00:00:00"/>
    <x v="68"/>
    <x v="1"/>
    <x v="1"/>
    <b v="1"/>
    <n v="1.25"/>
  </r>
  <r>
    <s v="Processed"/>
    <s v="VJ300320609"/>
    <x v="2"/>
    <x v="3"/>
    <s v="Monster Energy Original"/>
    <s v="Carbonated"/>
    <n v="15250545889"/>
    <s v="Tuesday, June 14, 2022"/>
    <s v="Cash"/>
    <n v="146"/>
    <n v="3"/>
    <n v="1"/>
    <n v="146"/>
    <n v="3"/>
    <n v="1"/>
    <n v="3"/>
    <n v="3"/>
    <d v="2022-06-14T00:00:00"/>
    <x v="5"/>
    <x v="0"/>
    <x v="0"/>
    <b v="1"/>
    <n v="3"/>
  </r>
  <r>
    <s v="Processed"/>
    <s v="VJ300320686"/>
    <x v="1"/>
    <x v="2"/>
    <s v="Robert Irvine's - Fit Crunch -  Chocolate Pea"/>
    <s v="Food"/>
    <n v="15250555535"/>
    <s v="Tuesday, June 14, 2022"/>
    <s v="Cash"/>
    <n v="132"/>
    <n v="2"/>
    <n v="1"/>
    <n v="132"/>
    <n v="2"/>
    <n v="1"/>
    <n v="2"/>
    <n v="2"/>
    <d v="2022-06-14T00:00:00"/>
    <x v="21"/>
    <x v="1"/>
    <x v="1"/>
    <b v="1"/>
    <n v="2"/>
  </r>
  <r>
    <s v="Processed"/>
    <s v="VJ300320609"/>
    <x v="2"/>
    <x v="3"/>
    <s v="Monster Energy Original"/>
    <s v="Carbonated"/>
    <n v="15250651558"/>
    <s v="Tuesday, June 14, 2022"/>
    <s v="Cash"/>
    <n v="146"/>
    <n v="3"/>
    <n v="1"/>
    <n v="146"/>
    <n v="3"/>
    <n v="1"/>
    <n v="3"/>
    <n v="3"/>
    <d v="2022-06-14T00:00:00"/>
    <x v="5"/>
    <x v="0"/>
    <x v="0"/>
    <b v="1"/>
    <n v="3"/>
  </r>
  <r>
    <s v="Processed"/>
    <s v="VJ300320692"/>
    <x v="3"/>
    <x v="4"/>
    <s v="Oreo Single Server 6 ct"/>
    <s v="Food"/>
    <n v="15250674372"/>
    <s v="Tuesday, June 14, 2022"/>
    <s v="Credit"/>
    <n v="138"/>
    <n v="2"/>
    <n v="1"/>
    <n v="138"/>
    <n v="2"/>
    <n v="1"/>
    <n v="2"/>
    <n v="2"/>
    <d v="2022-06-14T00:00:00"/>
    <x v="74"/>
    <x v="1"/>
    <x v="1"/>
    <b v="1"/>
    <n v="2"/>
  </r>
  <r>
    <s v="Processed"/>
    <s v="VJ300320692"/>
    <x v="3"/>
    <x v="4"/>
    <s v="Goldfish Baked - Cheddar"/>
    <s v="Food"/>
    <n v="15250691155"/>
    <s v="Tuesday, June 14, 2022"/>
    <s v="Cash"/>
    <n v="122"/>
    <n v="1.25"/>
    <n v="1"/>
    <n v="122"/>
    <n v="1.25"/>
    <n v="1"/>
    <n v="1.25"/>
    <n v="1.25"/>
    <d v="2022-06-14T00:00:00"/>
    <x v="139"/>
    <x v="1"/>
    <x v="1"/>
    <b v="1"/>
    <n v="1.25"/>
  </r>
  <r>
    <s v="Processed"/>
    <s v="VJ300320609"/>
    <x v="2"/>
    <x v="3"/>
    <s v="Monster Energy Original"/>
    <s v="Carbonated"/>
    <n v="15250798217"/>
    <s v="Tuesday, June 14, 2022"/>
    <s v="Cash"/>
    <n v="146"/>
    <n v="3"/>
    <n v="1"/>
    <n v="146"/>
    <n v="3"/>
    <n v="1"/>
    <n v="3"/>
    <n v="3"/>
    <d v="2022-06-14T00:00:00"/>
    <x v="5"/>
    <x v="0"/>
    <x v="0"/>
    <b v="1"/>
    <n v="3"/>
  </r>
  <r>
    <s v="Processed"/>
    <s v="VJ300320692"/>
    <x v="3"/>
    <x v="4"/>
    <s v="Takis - Hot Chilli Pepper &amp; Lime"/>
    <s v="Food"/>
    <n v="15250898447"/>
    <s v="Tuesday, June 14, 2022"/>
    <s v="Credit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92"/>
    <x v="3"/>
    <x v="4"/>
    <s v="Takis - Hot Chilli Pepper &amp; Lime"/>
    <s v="Food"/>
    <n v="15251257380"/>
    <s v="Tuesday, June 14, 2022"/>
    <s v="Cash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92"/>
    <x v="3"/>
    <x v="4"/>
    <s v="Takis - Hot Chilli Pepper &amp; Lime"/>
    <s v="Food"/>
    <n v="15251262028"/>
    <s v="Tuesday, June 14, 2022"/>
    <s v="Cash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09"/>
    <x v="2"/>
    <x v="3"/>
    <s v="Lays - Classic"/>
    <s v="Food"/>
    <n v="15251318308"/>
    <s v="Tuesday, June 14, 2022"/>
    <s v="Credit"/>
    <n v="123"/>
    <n v="1.5"/>
    <n v="1"/>
    <n v="123"/>
    <n v="1.5"/>
    <n v="1"/>
    <n v="1.5"/>
    <n v="1.5"/>
    <d v="2022-06-14T00:00:00"/>
    <x v="95"/>
    <x v="1"/>
    <x v="1"/>
    <b v="1"/>
    <n v="1.5"/>
  </r>
  <r>
    <s v="Processed"/>
    <s v="VJ300320692"/>
    <x v="3"/>
    <x v="4"/>
    <s v="Starbucks Refresher - Real Coconut Water"/>
    <s v="Carbonated"/>
    <n v="15251339925"/>
    <s v="Tuesday, June 14, 2022"/>
    <s v="Credit"/>
    <n v="148"/>
    <n v="3"/>
    <n v="1"/>
    <n v="148"/>
    <n v="3"/>
    <n v="1"/>
    <n v="3"/>
    <n v="3"/>
    <d v="2022-06-14T00:00:00"/>
    <x v="106"/>
    <x v="0"/>
    <x v="0"/>
    <b v="1"/>
    <n v="3"/>
  </r>
  <r>
    <s v="Processed"/>
    <s v="VJ300320692"/>
    <x v="3"/>
    <x v="4"/>
    <s v="Pop Corners - Sea Salt"/>
    <s v="Food"/>
    <n v="15251363370"/>
    <s v="Tuesday, June 14, 2022"/>
    <s v="Cash"/>
    <n v="111"/>
    <n v="1.5"/>
    <n v="1"/>
    <n v="111"/>
    <n v="1.5"/>
    <n v="1"/>
    <n v="1.5"/>
    <n v="1.5"/>
    <d v="2022-06-14T00:00:00"/>
    <x v="117"/>
    <x v="1"/>
    <x v="1"/>
    <b v="1"/>
    <n v="1.5"/>
  </r>
  <r>
    <s v="Processed"/>
    <s v="VJ300320692"/>
    <x v="3"/>
    <x v="4"/>
    <s v="Takis - Hot Chilli Pepper &amp; Lime"/>
    <s v="Food"/>
    <n v="15251496823"/>
    <s v="Tuesday, June 14, 2022"/>
    <s v="Cash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92"/>
    <x v="3"/>
    <x v="4"/>
    <s v="Takis - Hot Chilli Pepper &amp; Lime"/>
    <s v="Food"/>
    <n v="15251497803"/>
    <s v="Tuesday, June 14, 2022"/>
    <s v="Cash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92"/>
    <x v="3"/>
    <x v="4"/>
    <s v="Takis - Hot Chilli Pepper &amp; Lime"/>
    <s v="Food"/>
    <n v="15251498771"/>
    <s v="Tuesday, June 14, 2022"/>
    <s v="Cash"/>
    <n v="121"/>
    <n v="1.5"/>
    <n v="1"/>
    <n v="121"/>
    <n v="1.5"/>
    <n v="1"/>
    <n v="1.5"/>
    <n v="1.5"/>
    <d v="2022-06-14T00:00:00"/>
    <x v="1"/>
    <x v="1"/>
    <x v="1"/>
    <b v="1"/>
    <n v="1.5"/>
  </r>
  <r>
    <s v="Processed"/>
    <s v="VJ300320692"/>
    <x v="3"/>
    <x v="4"/>
    <s v="Pop Corners - Sea Salt"/>
    <s v="Food"/>
    <n v="15251691698"/>
    <s v="Tuesday, June 14, 2022"/>
    <s v="Cash"/>
    <n v="111"/>
    <n v="1.5"/>
    <n v="1"/>
    <n v="111"/>
    <n v="1.5"/>
    <n v="1"/>
    <n v="1.5"/>
    <n v="1.5"/>
    <d v="2022-06-14T00:00:00"/>
    <x v="117"/>
    <x v="1"/>
    <x v="1"/>
    <b v="1"/>
    <n v="1.5"/>
  </r>
  <r>
    <s v="Processed"/>
    <s v="VJ300320692"/>
    <x v="3"/>
    <x v="4"/>
    <s v="Miss Vickie's Potato Chip - Sea Salt Original"/>
    <s v="Food"/>
    <n v="15251694629"/>
    <s v="Tuesday, June 14, 2022"/>
    <s v="Cash"/>
    <n v="112"/>
    <n v="1.5"/>
    <n v="1"/>
    <n v="112"/>
    <n v="1.5"/>
    <n v="1"/>
    <n v="1.5"/>
    <n v="1.5"/>
    <d v="2022-06-14T00:00:00"/>
    <x v="13"/>
    <x v="1"/>
    <x v="1"/>
    <b v="1"/>
    <n v="1.5"/>
  </r>
  <r>
    <s v="Processed"/>
    <s v="VJ300320692"/>
    <x v="3"/>
    <x v="4"/>
    <s v="Mini Chips Ahoy - Go Paks"/>
    <m/>
    <n v="15251824930"/>
    <s v="Tuesday, June 14, 2022"/>
    <s v="Cash"/>
    <n v="151"/>
    <n v="4"/>
    <n v="1"/>
    <n v="151"/>
    <n v="4"/>
    <n v="1"/>
    <n v="4"/>
    <n v="4"/>
    <d v="2022-06-14T00:00:00"/>
    <x v="142"/>
    <x v="4"/>
    <x v="1"/>
    <b v="1"/>
    <n v="4"/>
  </r>
  <r>
    <s v="Processed"/>
    <s v="VJ300320692"/>
    <x v="3"/>
    <x v="4"/>
    <s v="Starbucks Doubleshot Energy - Coffee"/>
    <m/>
    <n v="15251859458"/>
    <s v="Tuesday, June 14, 2022"/>
    <s v="Cash"/>
    <n v="146"/>
    <n v="3.5"/>
    <n v="1"/>
    <n v="146"/>
    <n v="3.5"/>
    <n v="1"/>
    <n v="3.5"/>
    <n v="3.5"/>
    <d v="2022-06-14T00:00:00"/>
    <x v="146"/>
    <x v="4"/>
    <x v="5"/>
    <b v="1"/>
    <n v="3.5"/>
  </r>
  <r>
    <s v="Processed"/>
    <s v="VJ300320609"/>
    <x v="2"/>
    <x v="3"/>
    <s v="Sunkist Soda - Orange"/>
    <s v="Carbonated"/>
    <n v="15252283719"/>
    <s v="Tuesday, June 14, 2022"/>
    <s v="Cash"/>
    <n v="140"/>
    <n v="1.5"/>
    <n v="1"/>
    <n v="140"/>
    <n v="1.5"/>
    <n v="1"/>
    <n v="1.5"/>
    <n v="1.5"/>
    <d v="2022-06-14T00:00:00"/>
    <x v="70"/>
    <x v="0"/>
    <x v="0"/>
    <b v="1"/>
    <n v="1.5"/>
  </r>
  <r>
    <s v="Processed"/>
    <s v="VJ300320609"/>
    <x v="2"/>
    <x v="3"/>
    <s v="Doritos Spicy Nacho"/>
    <m/>
    <n v="15252458930"/>
    <s v="Tuesday, June 14, 2022"/>
    <s v="Cash"/>
    <n v="113"/>
    <n v="1.5"/>
    <n v="1"/>
    <n v="113"/>
    <n v="1.5"/>
    <n v="1"/>
    <n v="1.5"/>
    <n v="1.5"/>
    <d v="2022-06-14T00:00:00"/>
    <x v="140"/>
    <x v="4"/>
    <x v="1"/>
    <b v="1"/>
    <n v="1.5"/>
  </r>
  <r>
    <s v="Processed"/>
    <s v="VJ300320609"/>
    <x v="2"/>
    <x v="3"/>
    <s v="Coca Cola - Zero Sugar"/>
    <s v="Carbonated"/>
    <n v="15252665318"/>
    <s v="Tuesday, June 14, 2022"/>
    <s v="Cash"/>
    <n v="141"/>
    <n v="1.5"/>
    <n v="1"/>
    <n v="141"/>
    <n v="1.5"/>
    <n v="1"/>
    <n v="1.5"/>
    <n v="1.5"/>
    <d v="2022-06-14T00:00:00"/>
    <x v="44"/>
    <x v="0"/>
    <x v="0"/>
    <b v="1"/>
    <n v="1.5"/>
  </r>
  <r>
    <s v="Processed"/>
    <s v="VJ300320609"/>
    <x v="2"/>
    <x v="3"/>
    <s v="Coca Cola - Zero Sugar"/>
    <s v="Carbonated"/>
    <n v="15252664971"/>
    <s v="Tuesday, June 14, 2022"/>
    <s v="Cash"/>
    <n v="142"/>
    <n v="1.5"/>
    <n v="1"/>
    <n v="142"/>
    <n v="1.5"/>
    <n v="1"/>
    <n v="1.5"/>
    <n v="1.5"/>
    <d v="2022-06-14T00:00:00"/>
    <x v="44"/>
    <x v="0"/>
    <x v="0"/>
    <b v="1"/>
    <n v="1.5"/>
  </r>
  <r>
    <s v="Processed"/>
    <s v="VJ300320609"/>
    <x v="2"/>
    <x v="3"/>
    <s v="Doritos Spicy Nacho"/>
    <m/>
    <n v="15252665470"/>
    <s v="Tuesday, June 14, 2022"/>
    <s v="Cash"/>
    <n v="113"/>
    <n v="1.5"/>
    <n v="1"/>
    <n v="113"/>
    <n v="1.5"/>
    <n v="1"/>
    <n v="1.5"/>
    <n v="1.5"/>
    <d v="2022-06-14T00:00:00"/>
    <x v="140"/>
    <x v="4"/>
    <x v="1"/>
    <b v="1"/>
    <n v="1.5"/>
  </r>
  <r>
    <s v="Processed"/>
    <s v="VJ300320609"/>
    <x v="2"/>
    <x v="3"/>
    <s v="Doritos Spicy Nacho"/>
    <m/>
    <n v="15252665556"/>
    <s v="Tuesday, June 14, 2022"/>
    <s v="Cash"/>
    <n v="113"/>
    <n v="1.5"/>
    <n v="1"/>
    <n v="113"/>
    <n v="1.5"/>
    <n v="1"/>
    <n v="1.5"/>
    <n v="1.5"/>
    <d v="2022-06-14T00:00:00"/>
    <x v="140"/>
    <x v="4"/>
    <x v="1"/>
    <b v="1"/>
    <n v="1.5"/>
  </r>
  <r>
    <s v="Processed"/>
    <s v="VJ300320609"/>
    <x v="2"/>
    <x v="3"/>
    <s v="Munchies Snack mix Flaming Hot"/>
    <s v="Food"/>
    <n v="15252665279"/>
    <s v="Tuesday, June 14, 2022"/>
    <s v="Cash"/>
    <n v="121"/>
    <n v="2"/>
    <n v="1"/>
    <n v="121"/>
    <n v="2"/>
    <n v="1"/>
    <n v="2"/>
    <n v="2"/>
    <d v="2022-06-14T00:00:00"/>
    <x v="72"/>
    <x v="1"/>
    <x v="1"/>
    <b v="1"/>
    <n v="2"/>
  </r>
  <r>
    <s v="Processed"/>
    <s v="VJ300320609"/>
    <x v="2"/>
    <x v="3"/>
    <s v="Monster Energy Original"/>
    <s v="Carbonated"/>
    <n v="15253070508"/>
    <s v="Wednesday, June 15, 2022"/>
    <s v="Cash"/>
    <n v="144"/>
    <n v="3"/>
    <n v="1"/>
    <n v="144"/>
    <n v="3"/>
    <n v="1"/>
    <n v="3"/>
    <n v="3"/>
    <d v="2022-06-15T00:00:00"/>
    <x v="5"/>
    <x v="0"/>
    <x v="0"/>
    <b v="1"/>
    <n v="3"/>
  </r>
  <r>
    <s v="Processed"/>
    <s v="VJ300320609"/>
    <x v="2"/>
    <x v="3"/>
    <s v="Cheetos Flaming Hot Limon Crunchy"/>
    <s v="Food"/>
    <n v="15253072087"/>
    <s v="Wednesday, June 15, 2022"/>
    <s v="Cash"/>
    <n v="112"/>
    <n v="2"/>
    <n v="1"/>
    <n v="112"/>
    <n v="2"/>
    <n v="1"/>
    <n v="2"/>
    <n v="2"/>
    <d v="2022-06-15T00:00:00"/>
    <x v="75"/>
    <x v="1"/>
    <x v="1"/>
    <b v="1"/>
    <n v="2"/>
  </r>
  <r>
    <s v="Processed"/>
    <s v="VJ300320609"/>
    <x v="2"/>
    <x v="3"/>
    <s v="Red Bull - Original"/>
    <s v="Carbonated"/>
    <n v="15253146723"/>
    <s v="Wednesday, June 15, 2022"/>
    <s v="Credit"/>
    <n v="148"/>
    <n v="3.5"/>
    <n v="1"/>
    <n v="148"/>
    <n v="3.5"/>
    <n v="1"/>
    <n v="3.5"/>
    <n v="3.5"/>
    <d v="2022-06-15T00:00:00"/>
    <x v="45"/>
    <x v="0"/>
    <x v="0"/>
    <b v="1"/>
    <n v="3.5"/>
  </r>
  <r>
    <s v="Processed"/>
    <s v="VJ300320609"/>
    <x v="2"/>
    <x v="3"/>
    <s v="Coca Cola - Zero Sugar"/>
    <s v="Carbonated"/>
    <n v="15253810592"/>
    <s v="Wednesday, June 15, 2022"/>
    <s v="Credit"/>
    <n v="141"/>
    <n v="1.5"/>
    <n v="1"/>
    <n v="141"/>
    <n v="1.5"/>
    <n v="1"/>
    <n v="1.5"/>
    <n v="1.5"/>
    <d v="2022-06-15T00:00:00"/>
    <x v="44"/>
    <x v="0"/>
    <x v="0"/>
    <b v="1"/>
    <n v="1.5"/>
  </r>
  <r>
    <s v="Processed"/>
    <s v="VJ300320686"/>
    <x v="1"/>
    <x v="2"/>
    <s v="Pop Corners - Sea Salt"/>
    <s v="Food"/>
    <n v="15253942919"/>
    <s v="Wednesday, June 15, 2022"/>
    <s v="Credit"/>
    <n v="114"/>
    <n v="1.5"/>
    <n v="1"/>
    <n v="114"/>
    <n v="1.5"/>
    <n v="1"/>
    <n v="1.5"/>
    <n v="1.5"/>
    <d v="2022-06-15T00:00:00"/>
    <x v="117"/>
    <x v="1"/>
    <x v="1"/>
    <b v="1"/>
    <n v="1.5"/>
  </r>
  <r>
    <s v="Processed"/>
    <s v="VJ300320609"/>
    <x v="2"/>
    <x v="3"/>
    <s v="Doritos Spicy Nacho"/>
    <m/>
    <n v="15254126802"/>
    <s v="Wednesday, June 15, 2022"/>
    <s v="Credit"/>
    <n v="113"/>
    <n v="1.5"/>
    <n v="2"/>
    <n v="113"/>
    <n v="1.5"/>
    <n v="2"/>
    <n v="3"/>
    <n v="5.5"/>
    <d v="2022-06-15T00:00:00"/>
    <x v="140"/>
    <x v="4"/>
    <x v="1"/>
    <b v="1"/>
    <n v="1.5"/>
  </r>
  <r>
    <s v="Processed"/>
    <s v="VJ300320609"/>
    <x v="2"/>
    <x v="3"/>
    <s v="KitKat - Crisp Wafers"/>
    <s v="Food"/>
    <n v="15254126802"/>
    <s v="Wednesday, June 15, 2022"/>
    <s v="Credit"/>
    <n v="138"/>
    <n v="2.5"/>
    <n v="1"/>
    <n v="138"/>
    <n v="2.5"/>
    <n v="1"/>
    <n v="2.5"/>
    <n v="5.5"/>
    <d v="2022-06-15T00:00:00"/>
    <x v="10"/>
    <x v="1"/>
    <x v="1"/>
    <b v="1"/>
    <n v="2.5"/>
  </r>
  <r>
    <s v="Processed"/>
    <s v="VJ300320686"/>
    <x v="1"/>
    <x v="2"/>
    <s v="SunChips Multigrain - Salsa"/>
    <s v="Food"/>
    <n v="15254443642"/>
    <s v="Wednesday, June 15, 2022"/>
    <s v="Cash"/>
    <n v="111"/>
    <n v="1.5"/>
    <n v="1"/>
    <n v="111"/>
    <n v="1.5"/>
    <n v="1"/>
    <n v="1.5"/>
    <n v="1.5"/>
    <d v="2022-06-15T00:00:00"/>
    <x v="27"/>
    <x v="1"/>
    <x v="1"/>
    <b v="1"/>
    <n v="1.5"/>
  </r>
  <r>
    <s v="Processed"/>
    <s v="VJ300320686"/>
    <x v="1"/>
    <x v="2"/>
    <s v="Miss Vickie's Potato Chip - Jalapeno"/>
    <s v="Food"/>
    <n v="15254478029"/>
    <s v="Wednesday, June 15, 2022"/>
    <s v="Cash"/>
    <n v="113"/>
    <n v="1.5"/>
    <n v="1"/>
    <n v="113"/>
    <n v="1.5"/>
    <n v="1"/>
    <n v="1.5"/>
    <n v="1.5"/>
    <d v="2022-06-15T00:00:00"/>
    <x v="43"/>
    <x v="1"/>
    <x v="1"/>
    <b v="1"/>
    <n v="1.5"/>
  </r>
  <r>
    <s v="Processed"/>
    <s v="VJ300320692"/>
    <x v="3"/>
    <x v="4"/>
    <s v="Poland Springs Water"/>
    <s v="Water"/>
    <n v="15254605897"/>
    <s v="Wednesday, June 15, 2022"/>
    <s v="Credit"/>
    <n v="144"/>
    <n v="1.5"/>
    <n v="1"/>
    <n v="144"/>
    <n v="1.5"/>
    <n v="1"/>
    <n v="1.5"/>
    <n v="1.5"/>
    <d v="2022-06-15T00:00:00"/>
    <x v="29"/>
    <x v="3"/>
    <x v="3"/>
    <b v="1"/>
    <n v="1.5"/>
  </r>
  <r>
    <s v="Processed"/>
    <s v="VJ300320692"/>
    <x v="3"/>
    <x v="4"/>
    <s v="Starbucks Doubleshot Energy - Coffee"/>
    <m/>
    <n v="15254772860"/>
    <s v="Wednesday, June 15, 2022"/>
    <s v="Credit"/>
    <n v="146"/>
    <n v="3.5"/>
    <n v="1"/>
    <n v="146"/>
    <n v="3.5"/>
    <n v="1"/>
    <n v="3.5"/>
    <n v="3.5"/>
    <d v="2022-06-15T00:00:00"/>
    <x v="146"/>
    <x v="4"/>
    <x v="5"/>
    <b v="1"/>
    <n v="3.5"/>
  </r>
  <r>
    <s v="Processed"/>
    <s v="VJ300320611"/>
    <x v="0"/>
    <x v="0"/>
    <s v="S. Pellegrino Sparkling Mineral Water"/>
    <s v="Water"/>
    <n v="15254854140"/>
    <s v="Wednesday, June 15, 2022"/>
    <s v="Cash"/>
    <n v="143"/>
    <n v="2"/>
    <n v="1"/>
    <n v="143"/>
    <n v="2"/>
    <n v="1"/>
    <n v="2"/>
    <n v="2"/>
    <d v="2022-06-15T00:00:00"/>
    <x v="24"/>
    <x v="3"/>
    <x v="3"/>
    <b v="1"/>
    <n v="2"/>
  </r>
  <r>
    <s v="Processed"/>
    <s v="VJ300320692"/>
    <x v="3"/>
    <x v="4"/>
    <s v="Coca Cola - Zero Sugar"/>
    <s v="Carbonated"/>
    <n v="15254867886"/>
    <s v="Wednesday, June 15, 2022"/>
    <s v="Cash"/>
    <n v="142"/>
    <n v="1.5"/>
    <n v="1"/>
    <n v="142"/>
    <n v="1.5"/>
    <n v="1"/>
    <n v="1.5"/>
    <n v="1.5"/>
    <d v="2022-06-15T00:00:00"/>
    <x v="44"/>
    <x v="0"/>
    <x v="0"/>
    <b v="1"/>
    <n v="1.5"/>
  </r>
  <r>
    <s v="Processed"/>
    <s v="VJ300320609"/>
    <x v="2"/>
    <x v="3"/>
    <s v="KitKat - Crisp Wafers"/>
    <s v="Food"/>
    <n v="15255052810"/>
    <s v="Wednesday, June 15, 2022"/>
    <s v="Cash"/>
    <n v="136"/>
    <n v="2.5"/>
    <n v="1"/>
    <n v="136"/>
    <n v="2.5"/>
    <n v="1"/>
    <n v="2.5"/>
    <n v="2.5"/>
    <d v="2022-06-15T00:00:00"/>
    <x v="10"/>
    <x v="1"/>
    <x v="1"/>
    <b v="1"/>
    <n v="2.5"/>
  </r>
  <r>
    <s v="Processed"/>
    <s v="VJ300320609"/>
    <x v="2"/>
    <x v="3"/>
    <s v="KitKat - Crisp Wafers"/>
    <s v="Food"/>
    <n v="15255054116"/>
    <s v="Wednesday, June 15, 2022"/>
    <s v="Cash"/>
    <n v="134"/>
    <n v="2.5"/>
    <n v="1"/>
    <n v="134"/>
    <n v="2.5"/>
    <n v="1"/>
    <n v="2.5"/>
    <n v="2.5"/>
    <d v="2022-06-15T00:00:00"/>
    <x v="10"/>
    <x v="1"/>
    <x v="1"/>
    <b v="1"/>
    <n v="2.5"/>
  </r>
  <r>
    <s v="Processed"/>
    <s v="VJ300320692"/>
    <x v="3"/>
    <x v="4"/>
    <s v="Snyder's of Hanover Pretzel Pieces - Cheddar"/>
    <s v="Food"/>
    <n v="15255164210"/>
    <s v="Wednesday, June 15, 2022"/>
    <s v="Credit"/>
    <n v="114"/>
    <n v="2"/>
    <n v="1"/>
    <n v="114"/>
    <n v="2"/>
    <n v="1"/>
    <n v="2"/>
    <n v="5.5"/>
    <d v="2022-06-15T00:00:00"/>
    <x v="147"/>
    <x v="1"/>
    <x v="1"/>
    <b v="1"/>
    <n v="2"/>
  </r>
  <r>
    <s v="Processed"/>
    <s v="VJ300320692"/>
    <x v="3"/>
    <x v="4"/>
    <s v="Starbucks Doubleshot Energy - Coffee"/>
    <m/>
    <n v="15255164210"/>
    <s v="Wednesday, June 15, 2022"/>
    <s v="Credit"/>
    <n v="146"/>
    <n v="3.5"/>
    <n v="1"/>
    <n v="146"/>
    <n v="3.5"/>
    <n v="1"/>
    <n v="3.5"/>
    <n v="5.5"/>
    <d v="2022-06-15T00:00:00"/>
    <x v="146"/>
    <x v="4"/>
    <x v="5"/>
    <b v="1"/>
    <n v="3.5"/>
  </r>
  <r>
    <s v="Processed"/>
    <s v="VJ300320692"/>
    <x v="3"/>
    <x v="4"/>
    <s v="Pop Corners - Kettle Corn"/>
    <s v="Food"/>
    <n v="15255169788"/>
    <s v="Wednesday, June 15, 2022"/>
    <s v="Credit"/>
    <n v="110"/>
    <n v="1.5"/>
    <n v="1"/>
    <n v="110"/>
    <n v="1.5"/>
    <n v="1"/>
    <n v="1.5"/>
    <n v="1.5"/>
    <d v="2022-06-15T00:00:00"/>
    <x v="113"/>
    <x v="1"/>
    <x v="1"/>
    <b v="1"/>
    <n v="1.5"/>
  </r>
  <r>
    <s v="Processed"/>
    <s v="VJ300320692"/>
    <x v="3"/>
    <x v="4"/>
    <s v="Starbucks Doubleshot Energy - Coffee"/>
    <m/>
    <n v="15255194889"/>
    <s v="Wednesday, June 15, 2022"/>
    <s v="Credit"/>
    <n v="146"/>
    <n v="3.5"/>
    <n v="1"/>
    <n v="146"/>
    <n v="3.5"/>
    <n v="1"/>
    <n v="3.5"/>
    <n v="3.5"/>
    <d v="2022-06-15T00:00:00"/>
    <x v="146"/>
    <x v="4"/>
    <x v="5"/>
    <b v="1"/>
    <n v="3.5"/>
  </r>
  <r>
    <s v="Processed"/>
    <s v="VJ300320692"/>
    <x v="3"/>
    <x v="4"/>
    <s v="CheezIt - Double Cheese"/>
    <s v="Food"/>
    <n v="15255206670"/>
    <s v="Wednesday, June 15, 2022"/>
    <s v="Credit"/>
    <n v="123"/>
    <n v="1.25"/>
    <n v="1"/>
    <n v="123"/>
    <n v="1.25"/>
    <n v="1"/>
    <n v="1.25"/>
    <n v="1.25"/>
    <d v="2022-06-15T00:00:00"/>
    <x v="68"/>
    <x v="1"/>
    <x v="1"/>
    <b v="1"/>
    <n v="1.25"/>
  </r>
  <r>
    <s v="Processed"/>
    <s v="VJ300320692"/>
    <x v="3"/>
    <x v="4"/>
    <s v="Starbucks Doubleshot Energy - Coffee"/>
    <m/>
    <n v="15255207161"/>
    <s v="Wednesday, June 15, 2022"/>
    <s v="Credit"/>
    <n v="146"/>
    <n v="3.5"/>
    <n v="1"/>
    <n v="146"/>
    <n v="3.5"/>
    <n v="1"/>
    <n v="3.5"/>
    <n v="3.5"/>
    <d v="2022-06-15T00:00:00"/>
    <x v="146"/>
    <x v="4"/>
    <x v="5"/>
    <b v="1"/>
    <n v="3.5"/>
  </r>
  <r>
    <s v="Processed"/>
    <s v="VJ300320692"/>
    <x v="3"/>
    <x v="4"/>
    <s v="Poland Springs Water"/>
    <s v="Water"/>
    <n v="15255215489"/>
    <s v="Wednesday, June 15, 2022"/>
    <s v="Cash"/>
    <n v="144"/>
    <n v="1.5"/>
    <n v="1"/>
    <n v="144"/>
    <n v="1.5"/>
    <n v="1"/>
    <n v="1.5"/>
    <n v="1.5"/>
    <d v="2022-06-15T00:00:00"/>
    <x v="29"/>
    <x v="3"/>
    <x v="3"/>
    <b v="1"/>
    <n v="1.5"/>
  </r>
  <r>
    <s v="Processed"/>
    <s v="VJ300320692"/>
    <x v="3"/>
    <x v="4"/>
    <s v="Wonderful Pistachios - Variety"/>
    <s v="Food"/>
    <n v="15255249052"/>
    <s v="Wednesday, June 15, 2022"/>
    <s v="Credit"/>
    <n v="134"/>
    <n v="2"/>
    <n v="1"/>
    <n v="134"/>
    <n v="2"/>
    <n v="1"/>
    <n v="2"/>
    <n v="2"/>
    <d v="2022-06-15T00:00:00"/>
    <x v="11"/>
    <x v="1"/>
    <x v="1"/>
    <b v="1"/>
    <n v="2"/>
  </r>
  <r>
    <s v="Processed"/>
    <s v="VJ300320692"/>
    <x v="3"/>
    <x v="4"/>
    <s v="Snyder's of Hanover Pretzel Pieces - Cheddar"/>
    <s v="Food"/>
    <n v="15255256654"/>
    <s v="Wednesday, June 15, 2022"/>
    <s v="Credit"/>
    <n v="114"/>
    <n v="2"/>
    <n v="1"/>
    <n v="114"/>
    <n v="2"/>
    <n v="1"/>
    <n v="2"/>
    <n v="2"/>
    <d v="2022-06-15T00:00:00"/>
    <x v="147"/>
    <x v="1"/>
    <x v="1"/>
    <b v="1"/>
    <n v="2"/>
  </r>
  <r>
    <s v="Processed"/>
    <s v="VJ300320611"/>
    <x v="0"/>
    <x v="0"/>
    <s v="Kinder - Bueno - Crispy Creamy Chocolate"/>
    <s v="Food"/>
    <n v="15255401804"/>
    <s v="Wednesday, June 15, 2022"/>
    <s v="Credit"/>
    <n v="135"/>
    <n v="2"/>
    <n v="1"/>
    <n v="135"/>
    <n v="2"/>
    <n v="1"/>
    <n v="2"/>
    <n v="3.5"/>
    <d v="2022-06-15T00:00:00"/>
    <x v="78"/>
    <x v="1"/>
    <x v="1"/>
    <b v="1"/>
    <n v="2"/>
  </r>
  <r>
    <s v="Processed"/>
    <s v="VJ300320611"/>
    <x v="0"/>
    <x v="0"/>
    <s v="Miss Vickie's Potato Chip - Lime &amp; Cracked Pe"/>
    <s v="Food"/>
    <n v="15255401804"/>
    <s v="Wednesday, June 15, 2022"/>
    <s v="Credit"/>
    <n v="110"/>
    <n v="1.5"/>
    <n v="1"/>
    <n v="110"/>
    <n v="1.5"/>
    <n v="1"/>
    <n v="1.5"/>
    <n v="3.5"/>
    <d v="2022-06-15T00:00:00"/>
    <x v="4"/>
    <x v="1"/>
    <x v="1"/>
    <b v="1"/>
    <n v="1.5"/>
  </r>
  <r>
    <s v="Processed"/>
    <s v="VJ300320692"/>
    <x v="3"/>
    <x v="4"/>
    <s v="Pop Corners - Kettle Corn"/>
    <s v="Food"/>
    <n v="15255534024"/>
    <s v="Wednesday, June 15, 2022"/>
    <s v="Cash"/>
    <n v="110"/>
    <n v="1.5"/>
    <n v="1"/>
    <n v="110"/>
    <n v="1.5"/>
    <n v="1"/>
    <n v="1.5"/>
    <n v="1.5"/>
    <d v="2022-06-15T00:00:00"/>
    <x v="113"/>
    <x v="1"/>
    <x v="1"/>
    <b v="1"/>
    <n v="1.5"/>
  </r>
  <r>
    <s v="Processed"/>
    <s v="VJ300320686"/>
    <x v="1"/>
    <x v="2"/>
    <s v="Robert Irvine's - Fit Crunch -  Chocolate Pea"/>
    <s v="Food"/>
    <n v="15255787029"/>
    <s v="Wednesday, June 15, 2022"/>
    <s v="Cash"/>
    <n v="132"/>
    <n v="2"/>
    <n v="1"/>
    <n v="132"/>
    <n v="2"/>
    <n v="1"/>
    <n v="2"/>
    <n v="2"/>
    <d v="2022-06-15T00:00:00"/>
    <x v="21"/>
    <x v="1"/>
    <x v="1"/>
    <b v="1"/>
    <n v="2"/>
  </r>
  <r>
    <s v="Processed"/>
    <s v="VJ300320686"/>
    <x v="1"/>
    <x v="2"/>
    <s v="Robert Irvine's - Fit Crunch -  Chocolate Pea"/>
    <s v="Food"/>
    <n v="15255799399"/>
    <s v="Wednesday, June 15, 2022"/>
    <s v="Cash"/>
    <n v="132"/>
    <n v="2"/>
    <n v="1"/>
    <n v="132"/>
    <n v="2"/>
    <n v="1"/>
    <n v="2"/>
    <n v="2"/>
    <d v="2022-06-15T00:00:00"/>
    <x v="21"/>
    <x v="1"/>
    <x v="1"/>
    <b v="1"/>
    <n v="2"/>
  </r>
  <r>
    <s v="Processed"/>
    <s v="VJ300320609"/>
    <x v="2"/>
    <x v="3"/>
    <s v="Red Bull - Original"/>
    <s v="Carbonated"/>
    <n v="15255966773"/>
    <s v="Wednesday, June 15, 2022"/>
    <s v="Cash"/>
    <n v="148"/>
    <n v="3.5"/>
    <n v="1"/>
    <n v="148"/>
    <n v="3.5"/>
    <n v="1"/>
    <n v="3.5"/>
    <n v="3.5"/>
    <d v="2022-06-15T00:00:00"/>
    <x v="45"/>
    <x v="0"/>
    <x v="0"/>
    <b v="1"/>
    <n v="3.5"/>
  </r>
  <r>
    <s v="Processed"/>
    <s v="VJ300320609"/>
    <x v="2"/>
    <x v="3"/>
    <s v="Coca Cola - Zero Sugar"/>
    <s v="Carbonated"/>
    <n v="15255967211"/>
    <s v="Wednesday, June 15, 2022"/>
    <s v="Cash"/>
    <n v="141"/>
    <n v="1.5"/>
    <n v="1"/>
    <n v="141"/>
    <n v="1.5"/>
    <n v="1"/>
    <n v="1.5"/>
    <n v="1.5"/>
    <d v="2022-06-15T00:00:00"/>
    <x v="44"/>
    <x v="0"/>
    <x v="0"/>
    <b v="1"/>
    <n v="1.5"/>
  </r>
  <r>
    <s v="Processed"/>
    <s v="VJ300320692"/>
    <x v="3"/>
    <x v="4"/>
    <s v="Goldfish Baked - Cheddar"/>
    <s v="Food"/>
    <n v="15256336500"/>
    <s v="Wednesday, June 15, 2022"/>
    <s v="Credit"/>
    <n v="122"/>
    <n v="1.25"/>
    <n v="1"/>
    <n v="122"/>
    <n v="1.25"/>
    <n v="1"/>
    <n v="1.25"/>
    <n v="1.25"/>
    <d v="2022-06-15T00:00:00"/>
    <x v="139"/>
    <x v="1"/>
    <x v="1"/>
    <b v="1"/>
    <n v="1.25"/>
  </r>
  <r>
    <s v="Processed"/>
    <s v="VJ300320692"/>
    <x v="3"/>
    <x v="4"/>
    <s v="CheezIt - Original"/>
    <s v="Food"/>
    <n v="15256340152"/>
    <s v="Wednesday, June 15, 2022"/>
    <s v="Credit"/>
    <n v="124"/>
    <n v="1.25"/>
    <n v="1"/>
    <n v="124"/>
    <n v="1.25"/>
    <n v="1"/>
    <n v="1.25"/>
    <n v="1.25"/>
    <d v="2022-06-15T00:00:00"/>
    <x v="48"/>
    <x v="1"/>
    <x v="1"/>
    <b v="1"/>
    <n v="1.25"/>
  </r>
  <r>
    <s v="Processed"/>
    <s v="VJ300320609"/>
    <x v="2"/>
    <x v="3"/>
    <s v="Coca Cola - Zero Sugar"/>
    <s v="Carbonated"/>
    <n v="15256440200"/>
    <s v="Wednesday, June 15, 2022"/>
    <s v="Cash"/>
    <n v="142"/>
    <n v="1.5"/>
    <n v="1"/>
    <n v="142"/>
    <n v="1.5"/>
    <n v="1"/>
    <n v="1.5"/>
    <n v="1.5"/>
    <d v="2022-06-15T00:00:00"/>
    <x v="44"/>
    <x v="0"/>
    <x v="0"/>
    <b v="1"/>
    <n v="1.5"/>
  </r>
  <r>
    <s v="Processed"/>
    <s v="VJ300320609"/>
    <x v="2"/>
    <x v="3"/>
    <s v="Cheetos Flaming Hot Limon Crunchy"/>
    <s v="Food"/>
    <n v="15256513358"/>
    <s v="Wednesday, June 15, 2022"/>
    <s v="Cash"/>
    <n v="112"/>
    <n v="2"/>
    <n v="1"/>
    <n v="112"/>
    <n v="2"/>
    <n v="1"/>
    <n v="2"/>
    <n v="2"/>
    <d v="2022-06-15T00:00:00"/>
    <x v="75"/>
    <x v="1"/>
    <x v="1"/>
    <b v="1"/>
    <n v="2"/>
  </r>
  <r>
    <s v="Processed"/>
    <s v="VJ300320692"/>
    <x v="3"/>
    <x v="4"/>
    <s v="Starbucks Refresher - Real Coconut Water"/>
    <s v="Carbonated"/>
    <n v="15256618088"/>
    <s v="Wednesday, June 15, 2022"/>
    <s v="Cash"/>
    <n v="148"/>
    <n v="3"/>
    <n v="1"/>
    <n v="148"/>
    <n v="3"/>
    <n v="1"/>
    <n v="3"/>
    <n v="3"/>
    <d v="2022-06-15T00:00:00"/>
    <x v="106"/>
    <x v="0"/>
    <x v="0"/>
    <b v="1"/>
    <n v="3"/>
  </r>
  <r>
    <s v="Processed"/>
    <s v="VJ300320692"/>
    <x v="3"/>
    <x v="4"/>
    <s v="Oreo Single Server 6 ct"/>
    <s v="Food"/>
    <n v="15256627316"/>
    <s v="Wednesday, June 15, 2022"/>
    <s v="Cash"/>
    <n v="138"/>
    <n v="2"/>
    <n v="1"/>
    <n v="138"/>
    <n v="2"/>
    <n v="1"/>
    <n v="2"/>
    <n v="2"/>
    <d v="2022-06-15T00:00:00"/>
    <x v="74"/>
    <x v="1"/>
    <x v="1"/>
    <b v="1"/>
    <n v="2"/>
  </r>
  <r>
    <s v="Processed"/>
    <s v="VJ300320692"/>
    <x v="3"/>
    <x v="4"/>
    <s v="Oreo Single Server 6 ct"/>
    <s v="Food"/>
    <n v="15256819324"/>
    <s v="Wednesday, June 15, 2022"/>
    <s v="Credit"/>
    <n v="138"/>
    <n v="2"/>
    <n v="1"/>
    <n v="138"/>
    <n v="2"/>
    <n v="1"/>
    <n v="2"/>
    <n v="2"/>
    <d v="2022-06-15T00:00:00"/>
    <x v="74"/>
    <x v="1"/>
    <x v="1"/>
    <b v="1"/>
    <n v="2"/>
  </r>
  <r>
    <s v="Processed"/>
    <s v="VJ300320692"/>
    <x v="3"/>
    <x v="4"/>
    <s v="CheezIt - Go Paks"/>
    <s v="Food"/>
    <n v="15256822396"/>
    <s v="Wednesday, June 15, 2022"/>
    <s v="Credit"/>
    <n v="150"/>
    <n v="3"/>
    <n v="1"/>
    <n v="150"/>
    <n v="3"/>
    <n v="1"/>
    <n v="3"/>
    <n v="3"/>
    <d v="2022-06-15T00:00:00"/>
    <x v="133"/>
    <x v="1"/>
    <x v="1"/>
    <b v="1"/>
    <n v="3"/>
  </r>
  <r>
    <s v="Processed"/>
    <s v="VJ300320692"/>
    <x v="3"/>
    <x v="4"/>
    <s v="Oreo Single Server 6 ct"/>
    <s v="Food"/>
    <n v="15256825574"/>
    <s v="Wednesday, June 15, 2022"/>
    <s v="Credit"/>
    <n v="138"/>
    <n v="2"/>
    <n v="1"/>
    <n v="138"/>
    <n v="2"/>
    <n v="1"/>
    <n v="2"/>
    <n v="2"/>
    <d v="2022-06-15T00:00:00"/>
    <x v="74"/>
    <x v="1"/>
    <x v="1"/>
    <b v="1"/>
    <n v="2"/>
  </r>
  <r>
    <s v="Processed"/>
    <s v="VJ300320692"/>
    <x v="3"/>
    <x v="4"/>
    <s v="CheezIt - Original"/>
    <s v="Food"/>
    <n v="15256829791"/>
    <s v="Wednesday, June 15, 2022"/>
    <s v="Credit"/>
    <n v="124"/>
    <n v="1.25"/>
    <n v="1"/>
    <n v="124"/>
    <n v="1.25"/>
    <n v="1"/>
    <n v="1.25"/>
    <n v="1.25"/>
    <d v="2022-06-15T00:00:00"/>
    <x v="48"/>
    <x v="1"/>
    <x v="1"/>
    <b v="1"/>
    <n v="1.25"/>
  </r>
  <r>
    <s v="Processed"/>
    <s v="VJ300320692"/>
    <x v="3"/>
    <x v="4"/>
    <s v="CheezIt - Original"/>
    <s v="Food"/>
    <n v="15256834025"/>
    <s v="Wednesday, June 15, 2022"/>
    <s v="Credit"/>
    <n v="124"/>
    <n v="1.25"/>
    <n v="1"/>
    <n v="124"/>
    <n v="1.25"/>
    <n v="1"/>
    <n v="1.25"/>
    <n v="1.25"/>
    <d v="2022-06-15T00:00:00"/>
    <x v="48"/>
    <x v="1"/>
    <x v="1"/>
    <b v="1"/>
    <n v="1.25"/>
  </r>
  <r>
    <s v="Processed"/>
    <s v="VJ300320692"/>
    <x v="3"/>
    <x v="4"/>
    <s v="Oreo Single Server 6 ct"/>
    <s v="Food"/>
    <n v="15256836640"/>
    <s v="Wednesday, June 15, 2022"/>
    <s v="Credit"/>
    <n v="138"/>
    <n v="2"/>
    <n v="1"/>
    <n v="138"/>
    <n v="2"/>
    <n v="1"/>
    <n v="2"/>
    <n v="2"/>
    <d v="2022-06-15T00:00:00"/>
    <x v="74"/>
    <x v="1"/>
    <x v="1"/>
    <b v="1"/>
    <n v="2"/>
  </r>
  <r>
    <s v="Processed"/>
    <s v="VJ300320692"/>
    <x v="3"/>
    <x v="4"/>
    <s v="CheezIt - Double Cheese"/>
    <s v="Food"/>
    <n v="15256903824"/>
    <s v="Wednesday, June 15, 2022"/>
    <s v="Cash"/>
    <n v="123"/>
    <n v="1.25"/>
    <n v="1"/>
    <n v="123"/>
    <n v="1.25"/>
    <n v="1"/>
    <n v="1.25"/>
    <n v="1.25"/>
    <d v="2022-06-15T00:00:00"/>
    <x v="68"/>
    <x v="1"/>
    <x v="1"/>
    <b v="1"/>
    <n v="1.25"/>
  </r>
  <r>
    <s v="Processed"/>
    <s v="VJ300320692"/>
    <x v="3"/>
    <x v="4"/>
    <s v="CheezIt - Double Cheese"/>
    <s v="Food"/>
    <n v="15256904775"/>
    <s v="Wednesday, June 15, 2022"/>
    <s v="Cash"/>
    <n v="123"/>
    <n v="1.25"/>
    <n v="1"/>
    <n v="123"/>
    <n v="1.25"/>
    <n v="1"/>
    <n v="1.25"/>
    <n v="1.25"/>
    <d v="2022-06-15T00:00:00"/>
    <x v="68"/>
    <x v="1"/>
    <x v="1"/>
    <b v="1"/>
    <n v="1.25"/>
  </r>
  <r>
    <s v="Processed"/>
    <s v="VJ300320692"/>
    <x v="3"/>
    <x v="4"/>
    <s v="Goldfish Baked - Cheddar"/>
    <s v="Food"/>
    <n v="15256910085"/>
    <s v="Wednesday, June 15, 2022"/>
    <s v="Cash"/>
    <n v="122"/>
    <n v="1.25"/>
    <n v="1"/>
    <n v="122"/>
    <n v="1.25"/>
    <n v="1"/>
    <n v="1.25"/>
    <n v="1.25"/>
    <d v="2022-06-15T00:00:00"/>
    <x v="139"/>
    <x v="1"/>
    <x v="1"/>
    <b v="1"/>
    <n v="1.25"/>
  </r>
  <r>
    <s v="Processed"/>
    <s v="VJ300320609"/>
    <x v="2"/>
    <x v="3"/>
    <s v="Coca Cola - Zero Sugar"/>
    <s v="Carbonated"/>
    <n v="15257006918"/>
    <s v="Wednesday, June 15, 2022"/>
    <s v="Cash"/>
    <n v="141"/>
    <n v="1.5"/>
    <n v="1"/>
    <n v="141"/>
    <n v="1.5"/>
    <n v="1"/>
    <n v="1.5"/>
    <n v="1.5"/>
    <d v="2022-06-15T00:00:00"/>
    <x v="44"/>
    <x v="0"/>
    <x v="0"/>
    <b v="1"/>
    <n v="1.5"/>
  </r>
  <r>
    <s v="Processed"/>
    <s v="VJ300320609"/>
    <x v="2"/>
    <x v="3"/>
    <s v="Sunkist Soda - Orange"/>
    <s v="Carbonated"/>
    <n v="15257008522"/>
    <s v="Wednesday, June 15, 2022"/>
    <s v="Cash"/>
    <n v="140"/>
    <n v="1.5"/>
    <n v="1"/>
    <n v="140"/>
    <n v="1.5"/>
    <n v="1"/>
    <n v="1.5"/>
    <n v="1.5"/>
    <d v="2022-06-15T00:00:00"/>
    <x v="70"/>
    <x v="0"/>
    <x v="0"/>
    <b v="1"/>
    <n v="1.5"/>
  </r>
  <r>
    <s v="Processed"/>
    <s v="VJ300320609"/>
    <x v="2"/>
    <x v="3"/>
    <s v="Sunkist Soda - Orange"/>
    <s v="Carbonated"/>
    <n v="15257021316"/>
    <s v="Wednesday, June 15, 2022"/>
    <s v="Cash"/>
    <n v="140"/>
    <n v="1.5"/>
    <n v="1"/>
    <n v="140"/>
    <n v="1.5"/>
    <n v="1"/>
    <n v="1.5"/>
    <n v="1.5"/>
    <d v="2022-06-15T00:00:00"/>
    <x v="70"/>
    <x v="0"/>
    <x v="0"/>
    <b v="1"/>
    <n v="1.5"/>
  </r>
  <r>
    <s v="Processed"/>
    <s v="VJ300320609"/>
    <x v="2"/>
    <x v="3"/>
    <s v="Sunkist Soda - Orange"/>
    <s v="Carbonated"/>
    <n v="15257497629"/>
    <s v="Wednesday, June 15, 2022"/>
    <s v="Cash"/>
    <n v="140"/>
    <n v="1.5"/>
    <n v="1"/>
    <n v="140"/>
    <n v="1.5"/>
    <n v="1"/>
    <n v="1.5"/>
    <n v="1.5"/>
    <d v="2022-06-15T00:00:00"/>
    <x v="70"/>
    <x v="0"/>
    <x v="0"/>
    <b v="1"/>
    <n v="1.5"/>
  </r>
  <r>
    <s v="Processed"/>
    <s v="VJ300320609"/>
    <x v="2"/>
    <x v="3"/>
    <s v="KitKat - Crisp Wafers"/>
    <s v="Food"/>
    <n v="15257572342"/>
    <s v="Wednesday, June 15, 2022"/>
    <s v="Cash"/>
    <n v="136"/>
    <n v="2.5"/>
    <n v="1"/>
    <n v="136"/>
    <n v="2.5"/>
    <n v="1"/>
    <n v="2.5"/>
    <n v="2.5"/>
    <d v="2022-06-15T00:00:00"/>
    <x v="10"/>
    <x v="1"/>
    <x v="1"/>
    <b v="1"/>
    <n v="2.5"/>
  </r>
  <r>
    <s v="Processed"/>
    <s v="VJ300320609"/>
    <x v="2"/>
    <x v="3"/>
    <s v="Chesters Fries Flaming hot"/>
    <s v="Food"/>
    <n v="15257572598"/>
    <s v="Wednesday, June 15, 2022"/>
    <s v="Cash"/>
    <n v="111"/>
    <n v="1.5"/>
    <n v="1"/>
    <n v="111"/>
    <n v="1.5"/>
    <n v="1"/>
    <n v="1.5"/>
    <n v="1.5"/>
    <d v="2022-06-15T00:00:00"/>
    <x v="42"/>
    <x v="1"/>
    <x v="1"/>
    <b v="1"/>
    <n v="1.5"/>
  </r>
  <r>
    <s v="Processed"/>
    <s v="VJ300320609"/>
    <x v="2"/>
    <x v="3"/>
    <s v="KitKat - Crisp Wafers"/>
    <s v="Food"/>
    <n v="15257572568"/>
    <s v="Wednesday, June 15, 2022"/>
    <s v="Cash"/>
    <n v="136"/>
    <n v="2.5"/>
    <n v="1"/>
    <n v="136"/>
    <n v="2.5"/>
    <n v="1"/>
    <n v="2.5"/>
    <n v="2.5"/>
    <d v="2022-06-15T00:00:00"/>
    <x v="10"/>
    <x v="1"/>
    <x v="1"/>
    <b v="1"/>
    <n v="2.5"/>
  </r>
  <r>
    <s v="Processed"/>
    <s v="VJ300320609"/>
    <x v="2"/>
    <x v="3"/>
    <s v="Sunkist Soda - Orange"/>
    <s v="Carbonated"/>
    <n v="15257574840"/>
    <s v="Wednesday, June 15, 2022"/>
    <s v="Cash"/>
    <n v="140"/>
    <n v="1.5"/>
    <n v="1"/>
    <n v="140"/>
    <n v="1.5"/>
    <n v="1"/>
    <n v="1.5"/>
    <n v="1.5"/>
    <d v="2022-06-15T00:00:00"/>
    <x v="70"/>
    <x v="0"/>
    <x v="0"/>
    <b v="1"/>
    <n v="1.5"/>
  </r>
  <r>
    <s v="Processed"/>
    <s v="VJ300320609"/>
    <x v="2"/>
    <x v="3"/>
    <s v="Sunkist Soda - Orange"/>
    <s v="Carbonated"/>
    <n v="15257984306"/>
    <s v="Thursday, June 16, 2022"/>
    <s v="Cash"/>
    <n v="140"/>
    <n v="1.5"/>
    <n v="1"/>
    <n v="140"/>
    <n v="1.5"/>
    <n v="1"/>
    <n v="1.5"/>
    <n v="1.5"/>
    <d v="2022-06-15T00:00:00"/>
    <x v="70"/>
    <x v="0"/>
    <x v="0"/>
    <b v="1"/>
    <n v="1.5"/>
  </r>
  <r>
    <s v="Processed"/>
    <s v="VJ300320609"/>
    <x v="2"/>
    <x v="3"/>
    <s v="Monster Energy Original"/>
    <s v="Carbonated"/>
    <n v="15258216686"/>
    <s v="Thursday, June 16, 2022"/>
    <s v="Cash"/>
    <n v="144"/>
    <n v="3"/>
    <n v="1"/>
    <n v="144"/>
    <n v="3"/>
    <n v="1"/>
    <n v="3"/>
    <n v="3"/>
    <d v="2022-06-16T00:00:00"/>
    <x v="5"/>
    <x v="0"/>
    <x v="0"/>
    <b v="1"/>
    <n v="3"/>
  </r>
  <r>
    <s v="Processed"/>
    <s v="VJ300320609"/>
    <x v="2"/>
    <x v="3"/>
    <s v="Sunkist Soda - Orange"/>
    <s v="Carbonated"/>
    <n v="15258609217"/>
    <s v="Thursday, June 16, 2022"/>
    <s v="Credit"/>
    <n v="140"/>
    <n v="1.5"/>
    <n v="1"/>
    <n v="140"/>
    <n v="1.5"/>
    <n v="1"/>
    <n v="1.5"/>
    <n v="1.5"/>
    <d v="2022-06-16T00:00:00"/>
    <x v="70"/>
    <x v="0"/>
    <x v="0"/>
    <b v="1"/>
    <n v="1.5"/>
  </r>
  <r>
    <s v="Processed"/>
    <s v="VJ300320692"/>
    <x v="3"/>
    <x v="4"/>
    <s v="Starbucks Refresher - Real Coconut Water"/>
    <s v="Carbonated"/>
    <n v="15258825371"/>
    <s v="Thursday, June 16, 2022"/>
    <s v="Credit"/>
    <n v="148"/>
    <n v="3"/>
    <n v="1"/>
    <n v="148"/>
    <n v="3"/>
    <n v="1"/>
    <n v="3"/>
    <n v="3"/>
    <d v="2022-06-16T00:00:00"/>
    <x v="106"/>
    <x v="0"/>
    <x v="0"/>
    <b v="1"/>
    <n v="3"/>
  </r>
  <r>
    <s v="Processed"/>
    <s v="VJ300320692"/>
    <x v="3"/>
    <x v="4"/>
    <s v="Starbucks Refresher - Real Coconut Water"/>
    <s v="Carbonated"/>
    <n v="15259033739"/>
    <s v="Thursday, June 16, 2022"/>
    <s v="Cash"/>
    <n v="148"/>
    <n v="3"/>
    <n v="1"/>
    <n v="148"/>
    <n v="3"/>
    <n v="1"/>
    <n v="3"/>
    <n v="3"/>
    <d v="2022-06-16T00:00:00"/>
    <x v="106"/>
    <x v="0"/>
    <x v="0"/>
    <b v="1"/>
    <n v="3"/>
  </r>
  <r>
    <s v="Processed"/>
    <s v="VJ300320686"/>
    <x v="1"/>
    <x v="2"/>
    <s v="SunChips Multigrain - Harvest Cheddar"/>
    <s v="Food"/>
    <n v="15259182590"/>
    <s v="Thursday, June 16, 2022"/>
    <s v="Cash"/>
    <n v="110"/>
    <n v="1.5"/>
    <n v="1"/>
    <n v="110"/>
    <n v="1.5"/>
    <n v="1"/>
    <n v="1.5"/>
    <n v="1.5"/>
    <d v="2022-06-16T00:00:00"/>
    <x v="35"/>
    <x v="1"/>
    <x v="1"/>
    <b v="1"/>
    <n v="1.5"/>
  </r>
  <r>
    <s v="Processed"/>
    <s v="VJ300320692"/>
    <x v="3"/>
    <x v="4"/>
    <s v="Coca Cola - Zero Sugar"/>
    <s v="Carbonated"/>
    <n v="15259360868"/>
    <s v="Thursday, June 16, 2022"/>
    <s v="Credit"/>
    <n v="142"/>
    <n v="1.5"/>
    <n v="1"/>
    <n v="142"/>
    <n v="1.5"/>
    <n v="1"/>
    <n v="1.5"/>
    <n v="1.5"/>
    <d v="2022-06-16T00:00:00"/>
    <x v="44"/>
    <x v="0"/>
    <x v="0"/>
    <b v="1"/>
    <n v="1.5"/>
  </r>
  <r>
    <s v="Processed"/>
    <s v="VJ300320692"/>
    <x v="3"/>
    <x v="4"/>
    <s v="Coca Cola - Zero Sugar"/>
    <s v="Carbonated"/>
    <n v="15259890851"/>
    <s v="Thursday, June 16, 2022"/>
    <s v="Credit"/>
    <n v="142"/>
    <n v="1.5"/>
    <n v="1"/>
    <n v="142"/>
    <n v="1.5"/>
    <n v="1"/>
    <n v="1.5"/>
    <n v="1.5"/>
    <d v="2022-06-16T00:00:00"/>
    <x v="44"/>
    <x v="0"/>
    <x v="0"/>
    <b v="1"/>
    <n v="1.5"/>
  </r>
  <r>
    <s v="Processed"/>
    <s v="VJ300320692"/>
    <x v="3"/>
    <x v="4"/>
    <s v="Autumns Granola Bar - Cinnamon Almond"/>
    <s v="Food"/>
    <n v="15260218300"/>
    <s v="Thursday, June 16, 2022"/>
    <s v="Credit"/>
    <n v="130"/>
    <n v="2"/>
    <n v="1"/>
    <n v="130"/>
    <n v="2"/>
    <n v="1"/>
    <n v="2"/>
    <n v="2"/>
    <d v="2022-06-16T00:00:00"/>
    <x v="99"/>
    <x v="1"/>
    <x v="1"/>
    <b v="1"/>
    <n v="2"/>
  </r>
  <r>
    <s v="Processed"/>
    <s v="VJ300320686"/>
    <x v="1"/>
    <x v="2"/>
    <s v="Miss Vickie's Potato Chip - Jalapeno"/>
    <s v="Food"/>
    <n v="15260195032"/>
    <s v="Thursday, June 16, 2022"/>
    <s v="Cash"/>
    <n v="113"/>
    <n v="1.5"/>
    <n v="1"/>
    <n v="113"/>
    <n v="1.5"/>
    <n v="1"/>
    <n v="1.5"/>
    <n v="1.5"/>
    <d v="2022-06-16T00:00:00"/>
    <x v="43"/>
    <x v="1"/>
    <x v="1"/>
    <b v="1"/>
    <n v="1.5"/>
  </r>
  <r>
    <s v="Processed"/>
    <s v="VJ300320609"/>
    <x v="2"/>
    <x v="3"/>
    <s v="KitKat - Crisp Wafers"/>
    <s v="Food"/>
    <n v="15261090230"/>
    <s v="Thursday, June 16, 2022"/>
    <s v="Credit"/>
    <n v="136"/>
    <n v="2.5"/>
    <n v="1"/>
    <n v="136"/>
    <n v="2.5"/>
    <n v="1"/>
    <n v="2.5"/>
    <n v="2.5"/>
    <d v="2022-06-16T00:00:00"/>
    <x v="10"/>
    <x v="1"/>
    <x v="1"/>
    <b v="1"/>
    <n v="2.5"/>
  </r>
  <r>
    <s v="Processed"/>
    <s v="VJ300320686"/>
    <x v="1"/>
    <x v="2"/>
    <s v="Wonderful Pistachios - Variety"/>
    <s v="Food"/>
    <n v="15261094479"/>
    <s v="Thursday, June 16, 2022"/>
    <s v="Cash"/>
    <n v="138"/>
    <n v="2"/>
    <n v="1"/>
    <n v="138"/>
    <n v="2"/>
    <n v="1"/>
    <n v="2"/>
    <n v="2"/>
    <d v="2022-06-16T00:00:00"/>
    <x v="11"/>
    <x v="1"/>
    <x v="1"/>
    <b v="1"/>
    <n v="2"/>
  </r>
  <r>
    <s v="Processed"/>
    <s v="VJ300320686"/>
    <x v="1"/>
    <x v="2"/>
    <s v="Wonderful Pistachios - Variety"/>
    <s v="Food"/>
    <n v="15261101052"/>
    <s v="Thursday, June 16, 2022"/>
    <s v="Cash"/>
    <n v="138"/>
    <n v="2"/>
    <n v="1"/>
    <n v="138"/>
    <n v="2"/>
    <n v="1"/>
    <n v="2"/>
    <n v="2"/>
    <d v="2022-06-16T00:00:00"/>
    <x v="11"/>
    <x v="1"/>
    <x v="1"/>
    <b v="1"/>
    <n v="2"/>
  </r>
  <r>
    <s v="Processed"/>
    <s v="VJ300320692"/>
    <x v="3"/>
    <x v="4"/>
    <s v="Poland Springs Water"/>
    <s v="Water"/>
    <n v="15261107711"/>
    <s v="Thursday, June 16, 2022"/>
    <s v="Cash"/>
    <n v="144"/>
    <n v="1.5"/>
    <n v="1"/>
    <n v="144"/>
    <n v="1.5"/>
    <n v="1"/>
    <n v="1.5"/>
    <n v="1.5"/>
    <d v="2022-06-16T00:00:00"/>
    <x v="29"/>
    <x v="3"/>
    <x v="3"/>
    <b v="1"/>
    <n v="1.5"/>
  </r>
  <r>
    <s v="Processed"/>
    <s v="VJ300320692"/>
    <x v="3"/>
    <x v="4"/>
    <s v="Poland Springs Water"/>
    <s v="Water"/>
    <n v="15261200097"/>
    <s v="Thursday, June 16, 2022"/>
    <s v="Cash"/>
    <n v="144"/>
    <n v="1.5"/>
    <n v="1"/>
    <n v="144"/>
    <n v="1.5"/>
    <n v="1"/>
    <n v="1.5"/>
    <n v="1.5"/>
    <d v="2022-06-16T00:00:00"/>
    <x v="29"/>
    <x v="3"/>
    <x v="3"/>
    <b v="1"/>
    <n v="1.5"/>
  </r>
  <r>
    <s v="Processed"/>
    <s v="VJ300320686"/>
    <x v="1"/>
    <x v="2"/>
    <s v="KitKat - Crisp Wafers"/>
    <s v="Food"/>
    <n v="15261202810"/>
    <s v="Thursday, June 16, 2022"/>
    <s v="Cash"/>
    <n v="136"/>
    <n v="1.75"/>
    <n v="1"/>
    <n v="136"/>
    <n v="1.75"/>
    <n v="1"/>
    <n v="1.75"/>
    <n v="1.75"/>
    <d v="2022-06-16T00:00:00"/>
    <x v="10"/>
    <x v="1"/>
    <x v="1"/>
    <b v="1"/>
    <n v="1.75"/>
  </r>
  <r>
    <s v="Processed"/>
    <s v="VJ300320692"/>
    <x v="3"/>
    <x v="4"/>
    <s v="V8 Vegetable Juice - Original"/>
    <s v="Non Carbonated"/>
    <n v="15261306598"/>
    <s v="Thursday, June 16, 2022"/>
    <s v="Credit"/>
    <n v="141"/>
    <n v="2"/>
    <n v="1"/>
    <n v="141"/>
    <n v="2"/>
    <n v="1"/>
    <n v="2"/>
    <n v="2"/>
    <d v="2022-06-16T00:00:00"/>
    <x v="33"/>
    <x v="2"/>
    <x v="2"/>
    <b v="1"/>
    <n v="2"/>
  </r>
  <r>
    <s v="Processed"/>
    <s v="VJ300320692"/>
    <x v="3"/>
    <x v="4"/>
    <s v="Autumns Granola Bar - Cinnamon Almond"/>
    <s v="Food"/>
    <n v="15261415153"/>
    <s v="Thursday, June 16, 2022"/>
    <s v="Credit"/>
    <n v="130"/>
    <n v="2"/>
    <n v="1"/>
    <n v="130"/>
    <n v="2"/>
    <n v="1"/>
    <n v="2"/>
    <n v="2"/>
    <d v="2022-06-16T00:00:00"/>
    <x v="99"/>
    <x v="1"/>
    <x v="1"/>
    <b v="1"/>
    <n v="2"/>
  </r>
  <r>
    <s v="Processed"/>
    <s v="VJ300320692"/>
    <x v="3"/>
    <x v="4"/>
    <s v="Robert Irvine's - Fit Crunch -  Chocolate Pea"/>
    <s v="Food"/>
    <n v="15261446063"/>
    <s v="Thursday, June 16, 2022"/>
    <s v="Cash"/>
    <n v="131"/>
    <n v="2"/>
    <n v="1"/>
    <n v="131"/>
    <n v="2"/>
    <n v="1"/>
    <n v="2"/>
    <n v="2"/>
    <d v="2022-06-16T00:00:00"/>
    <x v="21"/>
    <x v="1"/>
    <x v="1"/>
    <b v="1"/>
    <n v="2"/>
  </r>
  <r>
    <s v="Processed"/>
    <s v="VJ300320692"/>
    <x v="3"/>
    <x v="4"/>
    <s v="Goldfish Baked - Cheddar"/>
    <s v="Food"/>
    <n v="15261613275"/>
    <s v="Thursday, June 16, 2022"/>
    <s v="Cash"/>
    <n v="122"/>
    <n v="1.25"/>
    <n v="1"/>
    <n v="122"/>
    <n v="1.25"/>
    <n v="1"/>
    <n v="1.25"/>
    <n v="1.25"/>
    <d v="2022-06-16T00:00:00"/>
    <x v="139"/>
    <x v="1"/>
    <x v="1"/>
    <b v="1"/>
    <n v="1.25"/>
  </r>
  <r>
    <s v="Processed"/>
    <s v="VJ300320692"/>
    <x v="3"/>
    <x v="4"/>
    <s v="CheezIt - Double Cheese"/>
    <s v="Food"/>
    <n v="15261622403"/>
    <s v="Thursday, June 16, 2022"/>
    <s v="Cash"/>
    <n v="123"/>
    <n v="1.25"/>
    <n v="1"/>
    <n v="123"/>
    <n v="1.25"/>
    <n v="1"/>
    <n v="1.25"/>
    <n v="1.25"/>
    <d v="2022-06-16T00:00:00"/>
    <x v="68"/>
    <x v="1"/>
    <x v="1"/>
    <b v="1"/>
    <n v="1.25"/>
  </r>
  <r>
    <s v="Processed"/>
    <s v="VJ300320611"/>
    <x v="0"/>
    <x v="0"/>
    <s v="Canada Dry - Ginger Ale &amp; Lemonde"/>
    <m/>
    <n v="15261797756"/>
    <s v="Thursday, June 16, 2022"/>
    <s v="Cash"/>
    <n v="141"/>
    <n v="2"/>
    <n v="1"/>
    <n v="141"/>
    <n v="2"/>
    <n v="1"/>
    <n v="2"/>
    <n v="2"/>
    <d v="2022-06-16T00:00:00"/>
    <x v="150"/>
    <x v="4"/>
    <x v="0"/>
    <b v="1"/>
    <n v="2"/>
  </r>
  <r>
    <s v="Processed"/>
    <s v="VJ300205292"/>
    <x v="0"/>
    <x v="1"/>
    <s v="Coca Cola - Zero Sugar"/>
    <s v="Carbonated"/>
    <n v="15262005311"/>
    <s v="Thursday, June 16, 2022"/>
    <s v="Credit"/>
    <n v="140"/>
    <n v="1.5"/>
    <n v="1"/>
    <n v="140"/>
    <n v="1.5"/>
    <n v="1"/>
    <n v="1.5"/>
    <n v="1.5"/>
    <d v="2022-06-16T00:00:00"/>
    <x v="44"/>
    <x v="0"/>
    <x v="0"/>
    <b v="1"/>
    <n v="1.5"/>
  </r>
  <r>
    <s v="Processed"/>
    <s v="VJ300320609"/>
    <x v="2"/>
    <x v="3"/>
    <s v="Cheetos Flaming Hot Limon Crunchy"/>
    <s v="Food"/>
    <n v="15262133938"/>
    <s v="Thursday, June 16, 2022"/>
    <s v="Cash"/>
    <n v="112"/>
    <n v="2"/>
    <n v="1"/>
    <n v="112"/>
    <n v="2"/>
    <n v="1"/>
    <n v="2"/>
    <n v="2"/>
    <d v="2022-06-16T00:00:00"/>
    <x v="75"/>
    <x v="1"/>
    <x v="1"/>
    <b v="1"/>
    <n v="2"/>
  </r>
  <r>
    <s v="Processed"/>
    <s v="VJ300320609"/>
    <x v="2"/>
    <x v="3"/>
    <s v="Snapple Tea - Raspberry"/>
    <s v="Non Carbonated"/>
    <n v="15262134210"/>
    <s v="Thursday, June 16, 2022"/>
    <s v="Cash"/>
    <n v="147"/>
    <n v="2.5"/>
    <n v="1"/>
    <n v="147"/>
    <n v="2.5"/>
    <n v="1"/>
    <n v="2.5"/>
    <n v="2.5"/>
    <d v="2022-06-16T00:00:00"/>
    <x v="81"/>
    <x v="2"/>
    <x v="2"/>
    <b v="1"/>
    <n v="2.5"/>
  </r>
  <r>
    <s v="Processed"/>
    <s v="VJ300205292"/>
    <x v="0"/>
    <x v="1"/>
    <s v="Oreo Mini"/>
    <s v="Food"/>
    <n v="15262239952"/>
    <s v="Thursday, June 16, 2022"/>
    <s v="Credit"/>
    <n v="121"/>
    <n v="1.5"/>
    <n v="1"/>
    <n v="121"/>
    <n v="1.5"/>
    <n v="1"/>
    <n v="1.5"/>
    <n v="1.5"/>
    <d v="2022-06-16T00:00:00"/>
    <x v="18"/>
    <x v="1"/>
    <x v="1"/>
    <b v="1"/>
    <n v="1.5"/>
  </r>
  <r>
    <s v="Processed"/>
    <s v="VJ300320692"/>
    <x v="3"/>
    <x v="4"/>
    <s v="Pop Corners - Sea Salt"/>
    <s v="Food"/>
    <n v="15262366062"/>
    <s v="Thursday, June 16, 2022"/>
    <s v="Cash"/>
    <n v="111"/>
    <n v="1.5"/>
    <n v="1"/>
    <n v="111"/>
    <n v="1.5"/>
    <n v="1"/>
    <n v="1.5"/>
    <n v="1.5"/>
    <d v="2022-06-16T00:00:00"/>
    <x v="117"/>
    <x v="1"/>
    <x v="1"/>
    <b v="1"/>
    <n v="1.5"/>
  </r>
  <r>
    <s v="Processed"/>
    <s v="VJ300320692"/>
    <x v="3"/>
    <x v="4"/>
    <s v="Pop Corners - Sea Salt"/>
    <s v="Food"/>
    <n v="15262388489"/>
    <s v="Thursday, June 16, 2022"/>
    <s v="Cash"/>
    <n v="111"/>
    <n v="1.5"/>
    <n v="1"/>
    <n v="111"/>
    <n v="1.5"/>
    <n v="1"/>
    <n v="1.5"/>
    <n v="1.5"/>
    <d v="2022-06-16T00:00:00"/>
    <x v="117"/>
    <x v="1"/>
    <x v="1"/>
    <b v="1"/>
    <n v="1.5"/>
  </r>
  <r>
    <s v="Processed"/>
    <s v="VJ300320692"/>
    <x v="3"/>
    <x v="4"/>
    <s v="Pop Corners - Sea Salt"/>
    <s v="Food"/>
    <n v="15262390270"/>
    <s v="Thursday, June 16, 2022"/>
    <s v="Cash"/>
    <n v="111"/>
    <n v="1.5"/>
    <n v="1"/>
    <n v="111"/>
    <n v="1.5"/>
    <n v="1"/>
    <n v="1.5"/>
    <n v="1.5"/>
    <d v="2022-06-16T00:00:00"/>
    <x v="117"/>
    <x v="1"/>
    <x v="1"/>
    <b v="1"/>
    <n v="1.5"/>
  </r>
  <r>
    <s v="Processed"/>
    <s v="VJ300320692"/>
    <x v="3"/>
    <x v="4"/>
    <s v="Pop Corners - Sea Salt"/>
    <s v="Food"/>
    <n v="15262391485"/>
    <s v="Thursday, June 16, 2022"/>
    <s v="Cash"/>
    <n v="111"/>
    <n v="1.5"/>
    <n v="1"/>
    <n v="111"/>
    <n v="1.5"/>
    <n v="1"/>
    <n v="1.5"/>
    <n v="1.5"/>
    <d v="2022-06-16T00:00:00"/>
    <x v="117"/>
    <x v="1"/>
    <x v="1"/>
    <b v="1"/>
    <n v="1.5"/>
  </r>
  <r>
    <s v="Processed"/>
    <s v="VJ300320609"/>
    <x v="2"/>
    <x v="3"/>
    <s v="Coca Cola - Zero Sugar"/>
    <s v="Carbonated"/>
    <n v="15262418597"/>
    <s v="Thursday, June 16, 2022"/>
    <s v="Cash"/>
    <n v="141"/>
    <n v="1.5"/>
    <n v="1"/>
    <n v="141"/>
    <n v="1.5"/>
    <n v="1"/>
    <n v="1.5"/>
    <n v="1.5"/>
    <d v="2022-06-16T00:00:00"/>
    <x v="44"/>
    <x v="0"/>
    <x v="0"/>
    <b v="1"/>
    <n v="1.5"/>
  </r>
  <r>
    <s v="Processed"/>
    <s v="VJ300320609"/>
    <x v="2"/>
    <x v="3"/>
    <s v="Nature's Bakery Fig Bar - Raspberry"/>
    <s v="Food"/>
    <n v="15262422050"/>
    <s v="Thursday, June 16, 2022"/>
    <s v="Cash"/>
    <n v="130"/>
    <n v="1.5"/>
    <n v="1"/>
    <n v="130"/>
    <n v="1.5"/>
    <n v="1"/>
    <n v="1.5"/>
    <n v="1.5"/>
    <d v="2022-06-16T00:00:00"/>
    <x v="149"/>
    <x v="1"/>
    <x v="1"/>
    <b v="1"/>
    <n v="1.5"/>
  </r>
  <r>
    <s v="Processed"/>
    <s v="VJ300320609"/>
    <x v="2"/>
    <x v="3"/>
    <s v="Monster Energy Original"/>
    <s v="Carbonated"/>
    <n v="15262697745"/>
    <s v="Thursday, June 16, 2022"/>
    <s v="Cash"/>
    <n v="146"/>
    <n v="3"/>
    <n v="1"/>
    <n v="146"/>
    <n v="3"/>
    <n v="1"/>
    <n v="3"/>
    <n v="3"/>
    <d v="2022-06-16T00:00:00"/>
    <x v="5"/>
    <x v="0"/>
    <x v="0"/>
    <b v="1"/>
    <n v="3"/>
  </r>
  <r>
    <s v="Processed"/>
    <s v="VJ300205292"/>
    <x v="0"/>
    <x v="1"/>
    <s v="Pop Corners - Sea Salt"/>
    <s v="Food"/>
    <n v="15264144264"/>
    <s v="Friday, June 17, 2022"/>
    <s v="Credit"/>
    <n v="110"/>
    <n v="1.5"/>
    <n v="1"/>
    <n v="110"/>
    <n v="1.5"/>
    <n v="1"/>
    <n v="1.5"/>
    <n v="1.5"/>
    <d v="2022-06-17T00:00:00"/>
    <x v="117"/>
    <x v="1"/>
    <x v="1"/>
    <b v="1"/>
    <n v="1.5"/>
  </r>
  <r>
    <s v="Processed"/>
    <s v="VJ300205292"/>
    <x v="0"/>
    <x v="1"/>
    <s v="Snapple Diet Tea - Peach Tea"/>
    <s v="Non Carbonated"/>
    <n v="15264192744"/>
    <s v="Friday, June 17, 2022"/>
    <s v="Credit"/>
    <n v="143"/>
    <n v="2.5"/>
    <n v="1"/>
    <n v="143"/>
    <n v="2.5"/>
    <n v="1"/>
    <n v="2.5"/>
    <n v="2.5"/>
    <d v="2022-06-17T00:00:00"/>
    <x v="37"/>
    <x v="2"/>
    <x v="2"/>
    <b v="1"/>
    <n v="2.5"/>
  </r>
  <r>
    <s v="Processed"/>
    <s v="VJ300320611"/>
    <x v="0"/>
    <x v="0"/>
    <s v="CheezIt - Original"/>
    <s v="Food"/>
    <n v="15264539526"/>
    <s v="Friday, June 17, 2022"/>
    <s v="Credit"/>
    <n v="125"/>
    <n v="1.25"/>
    <n v="1"/>
    <n v="125"/>
    <n v="1.25"/>
    <n v="1"/>
    <n v="1.25"/>
    <n v="1.25"/>
    <d v="2022-06-17T00:00:00"/>
    <x v="48"/>
    <x v="1"/>
    <x v="1"/>
    <b v="1"/>
    <n v="1.25"/>
  </r>
  <r>
    <s v="Processed"/>
    <s v="VJ300320611"/>
    <x v="0"/>
    <x v="0"/>
    <s v="Canada Dry - Ginger Ale"/>
    <m/>
    <n v="15264544130"/>
    <s v="Friday, June 17, 2022"/>
    <s v="Credit"/>
    <n v="140"/>
    <n v="2.75"/>
    <n v="1"/>
    <n v="140"/>
    <n v="2.75"/>
    <n v="1"/>
    <n v="2.75"/>
    <n v="2.75"/>
    <d v="2022-06-17T00:00:00"/>
    <x v="151"/>
    <x v="4"/>
    <x v="0"/>
    <b v="1"/>
    <n v="2.75"/>
  </r>
  <r>
    <s v="Processed"/>
    <s v="VJ300205292"/>
    <x v="0"/>
    <x v="1"/>
    <s v="Keto Bar - Creamy Peanut Butter Chocolate"/>
    <s v="Food"/>
    <n v="15264543968"/>
    <s v="Friday, June 17, 2022"/>
    <s v="Cash"/>
    <n v="139"/>
    <n v="2"/>
    <n v="1"/>
    <n v="139"/>
    <n v="2"/>
    <n v="1"/>
    <n v="2"/>
    <n v="2"/>
    <d v="2022-06-17T00:00:00"/>
    <x v="110"/>
    <x v="1"/>
    <x v="1"/>
    <b v="1"/>
    <n v="2"/>
  </r>
  <r>
    <s v="Processed"/>
    <s v="VJ300320609"/>
    <x v="2"/>
    <x v="3"/>
    <s v="Monster Energy Original"/>
    <s v="Carbonated"/>
    <n v="15264547483"/>
    <s v="Friday, June 17, 2022"/>
    <s v="Cash"/>
    <n v="144"/>
    <n v="3"/>
    <n v="1"/>
    <n v="144"/>
    <n v="3"/>
    <n v="1"/>
    <n v="3"/>
    <n v="3"/>
    <d v="2022-06-17T00:00:00"/>
    <x v="5"/>
    <x v="0"/>
    <x v="0"/>
    <b v="1"/>
    <n v="3"/>
  </r>
  <r>
    <s v="Processed"/>
    <s v="VJ300205292"/>
    <x v="0"/>
    <x v="1"/>
    <s v="Snapple Diet Tea - Peach Tea"/>
    <s v="Non Carbonated"/>
    <n v="15264601622"/>
    <s v="Friday, June 17, 2022"/>
    <s v="Credit"/>
    <n v="143"/>
    <n v="2.5"/>
    <n v="1"/>
    <n v="143"/>
    <n v="2.5"/>
    <n v="1"/>
    <n v="2.5"/>
    <n v="2.5"/>
    <d v="2022-06-17T00:00:00"/>
    <x v="37"/>
    <x v="2"/>
    <x v="2"/>
    <b v="1"/>
    <n v="2.5"/>
  </r>
  <r>
    <s v="Processed"/>
    <s v="VJ300205292"/>
    <x v="0"/>
    <x v="1"/>
    <s v="Iberia Coconut Water"/>
    <s v="Non Carbonated"/>
    <n v="15264620381"/>
    <s v="Friday, June 17, 2022"/>
    <s v="Cash"/>
    <n v="142"/>
    <n v="2"/>
    <n v="1"/>
    <n v="142"/>
    <n v="2"/>
    <n v="1"/>
    <n v="2"/>
    <n v="2"/>
    <d v="2022-06-17T00:00:00"/>
    <x v="93"/>
    <x v="2"/>
    <x v="2"/>
    <b v="1"/>
    <n v="2"/>
  </r>
  <r>
    <s v="Processed"/>
    <s v="VJ300205292"/>
    <x v="0"/>
    <x v="1"/>
    <s v="Iberia Coconut Water"/>
    <s v="Non Carbonated"/>
    <n v="15264623653"/>
    <s v="Friday, June 17, 2022"/>
    <s v="Cash"/>
    <n v="142"/>
    <n v="2"/>
    <n v="1"/>
    <n v="142"/>
    <n v="2"/>
    <n v="1"/>
    <n v="2"/>
    <n v="2"/>
    <d v="2022-06-17T00:00:00"/>
    <x v="93"/>
    <x v="2"/>
    <x v="2"/>
    <b v="1"/>
    <n v="2"/>
  </r>
  <r>
    <s v="Processed"/>
    <s v="VJ300205292"/>
    <x v="0"/>
    <x v="1"/>
    <s v="Belvita Snack Packs - Blueberry"/>
    <s v="Food"/>
    <n v="15264634015"/>
    <s v="Friday, June 17, 2022"/>
    <s v="Cash"/>
    <n v="122"/>
    <n v="1.25"/>
    <n v="1"/>
    <n v="122"/>
    <n v="1.25"/>
    <n v="1"/>
    <n v="1.25"/>
    <n v="1.25"/>
    <d v="2022-06-17T00:00:00"/>
    <x v="79"/>
    <x v="1"/>
    <x v="1"/>
    <b v="1"/>
    <n v="1.25"/>
  </r>
  <r>
    <s v="Processed"/>
    <s v="VJ300320609"/>
    <x v="2"/>
    <x v="3"/>
    <s v="Snapple Tea - Raspberry"/>
    <s v="Non Carbonated"/>
    <n v="15265589446"/>
    <s v="Friday, June 17, 2022"/>
    <s v="Cash"/>
    <n v="147"/>
    <n v="2.5"/>
    <n v="1"/>
    <n v="147"/>
    <n v="2.5"/>
    <n v="1"/>
    <n v="2.5"/>
    <n v="2.5"/>
    <d v="2022-06-17T00:00:00"/>
    <x v="81"/>
    <x v="2"/>
    <x v="2"/>
    <b v="1"/>
    <n v="2.5"/>
  </r>
  <r>
    <s v="Processed"/>
    <s v="VJ300320609"/>
    <x v="2"/>
    <x v="3"/>
    <s v="KitKat - Crisp Wafers"/>
    <s v="Food"/>
    <n v="15265663901"/>
    <s v="Friday, June 17, 2022"/>
    <s v="Credit"/>
    <n v="136"/>
    <n v="2.5"/>
    <n v="1"/>
    <n v="136"/>
    <n v="2.5"/>
    <n v="1"/>
    <n v="2.5"/>
    <n v="2.5"/>
    <d v="2022-06-17T00:00:00"/>
    <x v="10"/>
    <x v="1"/>
    <x v="1"/>
    <b v="1"/>
    <n v="2.5"/>
  </r>
  <r>
    <s v="Processed"/>
    <s v="VJ300320686"/>
    <x v="1"/>
    <x v="2"/>
    <s v="Robert Irvine's - Fit Crunch -  Chocolate Pea"/>
    <s v="Food"/>
    <n v="15265769447"/>
    <s v="Friday, June 17, 2022"/>
    <s v="Credit"/>
    <n v="132"/>
    <n v="2"/>
    <n v="1"/>
    <n v="132"/>
    <n v="2"/>
    <n v="1"/>
    <n v="2"/>
    <n v="2"/>
    <d v="2022-06-17T00:00:00"/>
    <x v="21"/>
    <x v="1"/>
    <x v="1"/>
    <b v="1"/>
    <n v="2"/>
  </r>
  <r>
    <s v="Processed"/>
    <s v="VJ300320611"/>
    <x v="0"/>
    <x v="0"/>
    <s v="Snapple Tea - Raspberry"/>
    <s v="Non Carbonated"/>
    <n v="15266135700"/>
    <s v="Friday, June 17, 2022"/>
    <s v="Cash"/>
    <n v="145"/>
    <n v="2.5"/>
    <n v="1"/>
    <n v="145"/>
    <n v="2.5"/>
    <n v="1"/>
    <n v="2.5"/>
    <n v="2.5"/>
    <d v="2022-06-17T00:00:00"/>
    <x v="81"/>
    <x v="2"/>
    <x v="2"/>
    <b v="1"/>
    <n v="2.5"/>
  </r>
  <r>
    <s v="Processed"/>
    <s v="VJ300320611"/>
    <x v="0"/>
    <x v="0"/>
    <s v="Takis - Hot Chilli Pepper &amp; Lime"/>
    <s v="Food"/>
    <n v="15266137024"/>
    <s v="Friday, June 17, 2022"/>
    <s v="Cash"/>
    <n v="124"/>
    <n v="1.5"/>
    <n v="1"/>
    <n v="124"/>
    <n v="1.5"/>
    <n v="1"/>
    <n v="1.5"/>
    <n v="1.5"/>
    <d v="2022-06-17T00:00:00"/>
    <x v="1"/>
    <x v="1"/>
    <x v="1"/>
    <b v="1"/>
    <n v="1.5"/>
  </r>
  <r>
    <s v="Processed"/>
    <s v="VJ300320686"/>
    <x v="1"/>
    <x v="2"/>
    <s v="SunChips Multigrain - Harvest Cheddar"/>
    <s v="Food"/>
    <n v="15266272069"/>
    <s v="Friday, June 17, 2022"/>
    <s v="Cash"/>
    <n v="110"/>
    <n v="1.5"/>
    <n v="1"/>
    <n v="110"/>
    <n v="1.5"/>
    <n v="1"/>
    <n v="1.5"/>
    <n v="1.5"/>
    <d v="2022-06-17T00:00:00"/>
    <x v="35"/>
    <x v="1"/>
    <x v="1"/>
    <b v="1"/>
    <n v="1.5"/>
  </r>
  <r>
    <s v="Processed"/>
    <s v="VJ300320692"/>
    <x v="3"/>
    <x v="4"/>
    <s v="Lenny &amp; Larrys - SnickerDoodle"/>
    <s v="Food"/>
    <n v="15266585646"/>
    <s v="Friday, June 17, 2022"/>
    <s v="Credit"/>
    <n v="157"/>
    <n v="3"/>
    <n v="1"/>
    <n v="157"/>
    <n v="3"/>
    <n v="1"/>
    <n v="3"/>
    <n v="3"/>
    <d v="2022-06-17T00:00:00"/>
    <x v="98"/>
    <x v="1"/>
    <x v="1"/>
    <b v="1"/>
    <n v="3"/>
  </r>
  <r>
    <s v="Processed"/>
    <s v="VJ300320692"/>
    <x v="3"/>
    <x v="4"/>
    <s v="Poland Springs Water"/>
    <s v="Water"/>
    <n v="15266592842"/>
    <s v="Friday, June 17, 2022"/>
    <s v="Cash"/>
    <n v="144"/>
    <n v="1.5"/>
    <n v="1"/>
    <n v="144"/>
    <n v="1.5"/>
    <n v="1"/>
    <n v="1.5"/>
    <n v="1.5"/>
    <d v="2022-06-17T00:00:00"/>
    <x v="29"/>
    <x v="3"/>
    <x v="3"/>
    <b v="1"/>
    <n v="1.5"/>
  </r>
  <r>
    <s v="Processed"/>
    <s v="VJ300320692"/>
    <x v="3"/>
    <x v="4"/>
    <s v="CheezIt - Original"/>
    <s v="Food"/>
    <n v="15266596004"/>
    <s v="Friday, June 17, 2022"/>
    <s v="Cash"/>
    <n v="124"/>
    <n v="1.25"/>
    <n v="1"/>
    <n v="124"/>
    <n v="1.25"/>
    <n v="1"/>
    <n v="1.25"/>
    <n v="1.25"/>
    <d v="2022-06-17T00:00:00"/>
    <x v="48"/>
    <x v="1"/>
    <x v="1"/>
    <b v="1"/>
    <n v="1.25"/>
  </r>
  <r>
    <s v="Processed"/>
    <s v="VJ300320692"/>
    <x v="3"/>
    <x v="4"/>
    <s v="Miss Vickie's Potato Chip - Sea Salt Original"/>
    <s v="Food"/>
    <n v="15266789161"/>
    <s v="Friday, June 17, 2022"/>
    <s v="Credit"/>
    <n v="112"/>
    <n v="1.5"/>
    <n v="1"/>
    <n v="112"/>
    <n v="1.5"/>
    <n v="1"/>
    <n v="1.5"/>
    <n v="1.5"/>
    <d v="2022-06-17T00:00:00"/>
    <x v="13"/>
    <x v="1"/>
    <x v="1"/>
    <b v="1"/>
    <n v="1.5"/>
  </r>
  <r>
    <s v="Processed"/>
    <s v="VJ300320609"/>
    <x v="2"/>
    <x v="3"/>
    <s v="Munchies Snack mix Flaming Hot"/>
    <s v="Food"/>
    <n v="15266915786"/>
    <s v="Friday, June 17, 2022"/>
    <s v="Cash"/>
    <n v="121"/>
    <n v="2"/>
    <n v="1"/>
    <n v="121"/>
    <n v="2"/>
    <n v="1"/>
    <n v="2"/>
    <n v="2"/>
    <d v="2022-06-17T00:00:00"/>
    <x v="72"/>
    <x v="1"/>
    <x v="1"/>
    <b v="1"/>
    <n v="2"/>
  </r>
  <r>
    <s v="Processed"/>
    <s v="VJ300320609"/>
    <x v="2"/>
    <x v="3"/>
    <s v="Snapple Tea - Raspberry"/>
    <s v="Non Carbonated"/>
    <n v="15267466161"/>
    <s v="Friday, June 17, 2022"/>
    <s v="Cash"/>
    <n v="147"/>
    <n v="2.5"/>
    <n v="1"/>
    <n v="147"/>
    <n v="2.5"/>
    <n v="1"/>
    <n v="2.5"/>
    <n v="2.5"/>
    <d v="2022-06-17T00:00:00"/>
    <x v="81"/>
    <x v="2"/>
    <x v="2"/>
    <b v="1"/>
    <n v="2.5"/>
  </r>
  <r>
    <s v="Processed"/>
    <s v="VJ300320609"/>
    <x v="2"/>
    <x v="3"/>
    <s v="Cheetos Cheddar Jalapeno"/>
    <s v="Food"/>
    <n v="15267468963"/>
    <s v="Friday, June 17, 2022"/>
    <s v="Cash"/>
    <n v="124"/>
    <n v="1.5"/>
    <n v="1"/>
    <n v="124"/>
    <n v="1.5"/>
    <n v="1"/>
    <n v="1.5"/>
    <n v="1.5"/>
    <d v="2022-06-17T00:00:00"/>
    <x v="128"/>
    <x v="1"/>
    <x v="1"/>
    <b v="1"/>
    <n v="1.5"/>
  </r>
  <r>
    <s v="Processed"/>
    <s v="VJ300320609"/>
    <x v="2"/>
    <x v="3"/>
    <s v="Cheetos - Fleming Hot Crunchy"/>
    <s v="Food"/>
    <n v="15267769813"/>
    <s v="Friday, June 17, 2022"/>
    <s v="Cash"/>
    <n v="114"/>
    <n v="2"/>
    <n v="1"/>
    <n v="114"/>
    <n v="2"/>
    <n v="1"/>
    <n v="2"/>
    <n v="2"/>
    <d v="2022-06-17T00:00:00"/>
    <x v="16"/>
    <x v="1"/>
    <x v="1"/>
    <b v="1"/>
    <n v="2"/>
  </r>
  <r>
    <s v="Processed"/>
    <s v="VJ300320609"/>
    <x v="2"/>
    <x v="3"/>
    <s v="Sunkist Soda - Orange"/>
    <s v="Carbonated"/>
    <n v="15268231817"/>
    <s v="Saturday, June 18, 2022"/>
    <s v="Cash"/>
    <n v="140"/>
    <n v="1.5"/>
    <n v="1"/>
    <n v="140"/>
    <n v="1.5"/>
    <n v="1"/>
    <n v="1.5"/>
    <n v="1.5"/>
    <d v="2022-06-17T00:00:00"/>
    <x v="70"/>
    <x v="0"/>
    <x v="0"/>
    <b v="1"/>
    <n v="1.5"/>
  </r>
  <r>
    <s v="Processed"/>
    <s v="VJ300320609"/>
    <x v="2"/>
    <x v="3"/>
    <s v="Snapple Diet Tea - Lemon"/>
    <s v="Non Carbonated"/>
    <n v="15268592195"/>
    <s v="Saturday, June 18, 2022"/>
    <s v="Credit"/>
    <n v="143"/>
    <n v="2.5"/>
    <n v="1"/>
    <n v="143"/>
    <n v="2.5"/>
    <n v="1"/>
    <n v="2.5"/>
    <n v="2.5"/>
    <d v="2022-06-18T00:00:00"/>
    <x v="7"/>
    <x v="2"/>
    <x v="2"/>
    <b v="1"/>
    <n v="2.5"/>
  </r>
  <r>
    <s v="Processed"/>
    <s v="VJ300320609"/>
    <x v="2"/>
    <x v="3"/>
    <s v="KitKat - Crisp Wafers"/>
    <s v="Food"/>
    <n v="15268611354"/>
    <s v="Saturday, June 18, 2022"/>
    <s v="Credit"/>
    <n v="139"/>
    <n v="2.5"/>
    <n v="1"/>
    <n v="139"/>
    <n v="2.5"/>
    <n v="1"/>
    <n v="2.5"/>
    <n v="2.5"/>
    <d v="2022-06-18T00:00:00"/>
    <x v="10"/>
    <x v="1"/>
    <x v="1"/>
    <b v="1"/>
    <n v="2.5"/>
  </r>
  <r>
    <s v="Processed"/>
    <s v="VJ300205292"/>
    <x v="0"/>
    <x v="1"/>
    <s v="Monster Energy Original"/>
    <s v="Carbonated"/>
    <n v="15268724683"/>
    <s v="Saturday, June 18, 2022"/>
    <s v="Credit"/>
    <n v="146"/>
    <n v="3"/>
    <n v="1"/>
    <n v="146"/>
    <n v="3"/>
    <n v="1"/>
    <n v="3"/>
    <n v="3"/>
    <d v="2022-06-18T00:00:00"/>
    <x v="5"/>
    <x v="0"/>
    <x v="0"/>
    <b v="1"/>
    <n v="3"/>
  </r>
  <r>
    <s v="Processed"/>
    <s v="VJ300320611"/>
    <x v="0"/>
    <x v="0"/>
    <s v="Nature's Garden Trail Mix - Cranberry Healthy"/>
    <s v="Food"/>
    <n v="15269253892"/>
    <s v="Saturday, June 18, 2022"/>
    <s v="Cash"/>
    <n v="139"/>
    <n v="1.5"/>
    <n v="1"/>
    <n v="139"/>
    <n v="1.5"/>
    <n v="1"/>
    <n v="1.5"/>
    <n v="1.5"/>
    <d v="2022-06-18T00:00:00"/>
    <x v="130"/>
    <x v="1"/>
    <x v="1"/>
    <b v="1"/>
    <n v="1.5"/>
  </r>
  <r>
    <s v="Processed"/>
    <s v="VJ300320611"/>
    <x v="0"/>
    <x v="0"/>
    <s v="Nature's Garden Trail Mix - Cranberry Healthy"/>
    <s v="Food"/>
    <n v="15269258101"/>
    <s v="Saturday, June 18, 2022"/>
    <s v="Cash"/>
    <n v="139"/>
    <n v="1.5"/>
    <n v="1"/>
    <n v="139"/>
    <n v="1.5"/>
    <n v="1"/>
    <n v="1.5"/>
    <n v="1.5"/>
    <d v="2022-06-18T00:00:00"/>
    <x v="130"/>
    <x v="1"/>
    <x v="1"/>
    <b v="1"/>
    <n v="1.5"/>
  </r>
  <r>
    <s v="Processed"/>
    <s v="VJ300320692"/>
    <x v="3"/>
    <x v="4"/>
    <s v="CheezIt - Double Cheese"/>
    <s v="Food"/>
    <n v="15269671326"/>
    <s v="Saturday, June 18, 2022"/>
    <s v="Cash"/>
    <n v="123"/>
    <n v="1.25"/>
    <n v="1"/>
    <n v="123"/>
    <n v="1.25"/>
    <n v="1"/>
    <n v="1.25"/>
    <n v="1.25"/>
    <d v="2022-06-18T00:00:00"/>
    <x v="68"/>
    <x v="1"/>
    <x v="1"/>
    <b v="1"/>
    <n v="1.25"/>
  </r>
  <r>
    <s v="Processed"/>
    <s v="VJ300205292"/>
    <x v="0"/>
    <x v="1"/>
    <s v="CheezIt - Original"/>
    <s v="Food"/>
    <n v="15269964117"/>
    <s v="Saturday, June 18, 2022"/>
    <s v="Cash"/>
    <n v="123"/>
    <n v="1.5"/>
    <n v="1"/>
    <n v="123"/>
    <n v="1.5"/>
    <n v="1"/>
    <n v="1.5"/>
    <n v="1.5"/>
    <d v="2022-06-18T00:00:00"/>
    <x v="48"/>
    <x v="1"/>
    <x v="1"/>
    <b v="1"/>
    <n v="1.5"/>
  </r>
  <r>
    <s v="Processed"/>
    <s v="VJ300320692"/>
    <x v="3"/>
    <x v="4"/>
    <s v="Snyder's of Hanover Pretzel Pieces - Honey Mu"/>
    <s v="Food"/>
    <n v="15270037437"/>
    <s v="Saturday, June 18, 2022"/>
    <s v="Credit"/>
    <n v="120"/>
    <n v="2"/>
    <n v="1"/>
    <n v="120"/>
    <n v="2"/>
    <n v="1"/>
    <n v="2"/>
    <n v="2"/>
    <d v="2022-06-18T00:00:00"/>
    <x v="135"/>
    <x v="1"/>
    <x v="1"/>
    <b v="1"/>
    <n v="2"/>
  </r>
  <r>
    <s v="Processed"/>
    <s v="VJ300205292"/>
    <x v="0"/>
    <x v="1"/>
    <s v="Poland Springs Water"/>
    <s v="Water"/>
    <n v="15270224621"/>
    <s v="Saturday, June 18, 2022"/>
    <s v="Credit"/>
    <n v="144"/>
    <n v="1.5"/>
    <n v="1"/>
    <n v="144"/>
    <n v="1.5"/>
    <n v="1"/>
    <n v="1.5"/>
    <n v="1.5"/>
    <d v="2022-06-18T00:00:00"/>
    <x v="29"/>
    <x v="3"/>
    <x v="3"/>
    <b v="1"/>
    <n v="1.5"/>
  </r>
  <r>
    <s v="Processed"/>
    <s v="VJ300205292"/>
    <x v="0"/>
    <x v="1"/>
    <s v="BodyArmor  LYTE - Blueberry Pomegranate"/>
    <s v="Non Carbonated"/>
    <n v="15270399428"/>
    <s v="Saturday, June 18, 2022"/>
    <s v="Cash"/>
    <n v="145"/>
    <n v="2.75"/>
    <n v="1"/>
    <n v="145"/>
    <n v="2.75"/>
    <n v="1"/>
    <n v="2.75"/>
    <n v="2.75"/>
    <d v="2022-06-18T00:00:00"/>
    <x v="145"/>
    <x v="2"/>
    <x v="2"/>
    <b v="1"/>
    <n v="2.75"/>
  </r>
  <r>
    <s v="Processed"/>
    <s v="VJ300320611"/>
    <x v="0"/>
    <x v="0"/>
    <s v="S. Pellegrino Sparkling Mineral Water"/>
    <s v="Water"/>
    <n v="15270778132"/>
    <s v="Saturday, June 18, 2022"/>
    <s v="Cash"/>
    <n v="143"/>
    <n v="2"/>
    <n v="1"/>
    <n v="143"/>
    <n v="2"/>
    <n v="1"/>
    <n v="2"/>
    <n v="2"/>
    <d v="2022-06-18T00:00:00"/>
    <x v="24"/>
    <x v="3"/>
    <x v="3"/>
    <b v="1"/>
    <n v="2"/>
  </r>
  <r>
    <s v="Processed"/>
    <s v="VJ300320611"/>
    <x v="0"/>
    <x v="0"/>
    <s v="S. Pellegrino Sparkling Mineral Water"/>
    <s v="Water"/>
    <n v="15270779305"/>
    <s v="Saturday, June 18, 2022"/>
    <s v="Cash"/>
    <n v="143"/>
    <n v="2"/>
    <n v="1"/>
    <n v="143"/>
    <n v="2"/>
    <n v="1"/>
    <n v="2"/>
    <n v="2"/>
    <d v="2022-06-18T00:00:00"/>
    <x v="24"/>
    <x v="3"/>
    <x v="3"/>
    <b v="1"/>
    <n v="2"/>
  </r>
  <r>
    <s v="Processed"/>
    <s v="VJ300320611"/>
    <x v="0"/>
    <x v="0"/>
    <s v="Oreo Mini"/>
    <s v="Food"/>
    <n v="15270841589"/>
    <s v="Saturday, June 18, 2022"/>
    <s v="Cash"/>
    <n v="122"/>
    <n v="1.5"/>
    <n v="1"/>
    <n v="122"/>
    <n v="1.5"/>
    <n v="1"/>
    <n v="1.5"/>
    <n v="1.5"/>
    <d v="2022-06-18T00:00:00"/>
    <x v="18"/>
    <x v="1"/>
    <x v="1"/>
    <b v="1"/>
    <n v="1.5"/>
  </r>
  <r>
    <s v="Processed"/>
    <s v="VJ300320611"/>
    <x v="0"/>
    <x v="0"/>
    <s v="Pop Corners - Sweet &amp; Salty Kettle"/>
    <s v="Food"/>
    <n v="15270844673"/>
    <s v="Saturday, June 18, 2022"/>
    <s v="Cash"/>
    <n v="112"/>
    <n v="1.5"/>
    <n v="1"/>
    <n v="112"/>
    <n v="1.5"/>
    <n v="1"/>
    <n v="1.5"/>
    <n v="1.5"/>
    <d v="2022-06-18T00:00:00"/>
    <x v="141"/>
    <x v="1"/>
    <x v="1"/>
    <b v="1"/>
    <n v="1.5"/>
  </r>
  <r>
    <s v="Processed"/>
    <s v="VJ300205292"/>
    <x v="0"/>
    <x v="1"/>
    <s v="BodyArmor  LYTE - Blueberry Pomegranate"/>
    <s v="Non Carbonated"/>
    <n v="15272195648"/>
    <s v="Sunday, June 19, 2022"/>
    <s v="Cash"/>
    <n v="145"/>
    <n v="2.75"/>
    <n v="1"/>
    <n v="145"/>
    <n v="2.75"/>
    <n v="1"/>
    <n v="2.75"/>
    <n v="2.75"/>
    <d v="2022-06-19T00:00:00"/>
    <x v="145"/>
    <x v="2"/>
    <x v="2"/>
    <b v="1"/>
    <n v="2.75"/>
  </r>
  <r>
    <s v="Processed"/>
    <s v="VJ300320692"/>
    <x v="3"/>
    <x v="4"/>
    <s v="Snapple Diet Tea - Lemon"/>
    <s v="Non Carbonated"/>
    <n v="15272264917"/>
    <s v="Sunday, June 19, 2022"/>
    <s v="Credit"/>
    <n v="143"/>
    <n v="2.5"/>
    <n v="1"/>
    <n v="143"/>
    <n v="2.5"/>
    <n v="1"/>
    <n v="2.5"/>
    <n v="2.5"/>
    <d v="2022-06-19T00:00:00"/>
    <x v="7"/>
    <x v="2"/>
    <x v="2"/>
    <b v="1"/>
    <n v="2.5"/>
  </r>
  <r>
    <s v="Processed"/>
    <s v="VJ300320692"/>
    <x v="3"/>
    <x v="4"/>
    <s v="Goldfish Baked - Cheddar"/>
    <s v="Food"/>
    <n v="15272342544"/>
    <s v="Sunday, June 19, 2022"/>
    <s v="Credit"/>
    <n v="122"/>
    <n v="1.25"/>
    <n v="1"/>
    <n v="122"/>
    <n v="1.25"/>
    <n v="1"/>
    <n v="1.25"/>
    <n v="1.25"/>
    <d v="2022-06-19T00:00:00"/>
    <x v="139"/>
    <x v="1"/>
    <x v="1"/>
    <b v="1"/>
    <n v="1.25"/>
  </r>
  <r>
    <s v="Processed"/>
    <s v="VJ300320611"/>
    <x v="0"/>
    <x v="0"/>
    <s v="Canada Dry - Ginger Ale"/>
    <m/>
    <n v="15272412536"/>
    <s v="Sunday, June 19, 2022"/>
    <s v="Credit"/>
    <n v="140"/>
    <n v="2.75"/>
    <n v="1"/>
    <n v="140"/>
    <n v="2.75"/>
    <n v="1"/>
    <n v="2.75"/>
    <n v="2.75"/>
    <d v="2022-06-19T00:00:00"/>
    <x v="151"/>
    <x v="4"/>
    <x v="0"/>
    <b v="1"/>
    <n v="2.75"/>
  </r>
  <r>
    <s v="Processed"/>
    <s v="VJ300320692"/>
    <x v="3"/>
    <x v="4"/>
    <s v="RXBAR - Protein Bar - Peanut Butter"/>
    <s v="Food"/>
    <n v="15272503194"/>
    <s v="Sunday, June 19, 2022"/>
    <s v="Cash"/>
    <n v="135"/>
    <n v="2"/>
    <n v="1"/>
    <n v="135"/>
    <n v="2"/>
    <n v="1"/>
    <n v="2"/>
    <n v="2"/>
    <d v="2022-06-19T00:00:00"/>
    <x v="80"/>
    <x v="1"/>
    <x v="1"/>
    <b v="1"/>
    <n v="2"/>
  </r>
  <r>
    <s v="Processed"/>
    <s v="VJ300205292"/>
    <x v="0"/>
    <x v="1"/>
    <s v="Poland Springs Water"/>
    <s v="Water"/>
    <n v="15272716724"/>
    <s v="Sunday, June 19, 2022"/>
    <s v="Credit"/>
    <n v="144"/>
    <n v="1.5"/>
    <n v="1"/>
    <n v="144"/>
    <n v="1.5"/>
    <n v="1"/>
    <n v="1.5"/>
    <n v="1.5"/>
    <d v="2022-06-19T00:00:00"/>
    <x v="29"/>
    <x v="3"/>
    <x v="3"/>
    <b v="1"/>
    <n v="1.5"/>
  </r>
  <r>
    <s v="Processed"/>
    <s v="VJ300320692"/>
    <x v="3"/>
    <x v="4"/>
    <s v="Snyder's of Hanover Pretzel Pieces - Honey Mu"/>
    <s v="Food"/>
    <n v="15272819824"/>
    <s v="Sunday, June 19, 2022"/>
    <s v="Cash"/>
    <n v="120"/>
    <n v="2"/>
    <n v="1"/>
    <n v="120"/>
    <n v="2"/>
    <n v="1"/>
    <n v="2"/>
    <n v="2"/>
    <d v="2022-06-19T00:00:00"/>
    <x v="135"/>
    <x v="1"/>
    <x v="1"/>
    <b v="1"/>
    <n v="2"/>
  </r>
  <r>
    <s v="Processed"/>
    <s v="VJ300320611"/>
    <x v="0"/>
    <x v="0"/>
    <s v="Miss Vickie's Potato Chip - Sea Salt Original"/>
    <s v="Food"/>
    <n v="15272891979"/>
    <s v="Sunday, June 19, 2022"/>
    <s v="Credit"/>
    <n v="113"/>
    <n v="1.5"/>
    <n v="1"/>
    <n v="113"/>
    <n v="1.5"/>
    <n v="1"/>
    <n v="1.5"/>
    <n v="1.5"/>
    <d v="2022-06-19T00:00:00"/>
    <x v="13"/>
    <x v="1"/>
    <x v="1"/>
    <b v="1"/>
    <n v="1.5"/>
  </r>
  <r>
    <s v="Processed"/>
    <s v="VJ300205292"/>
    <x v="0"/>
    <x v="1"/>
    <s v="CheezIt - Original"/>
    <s v="Food"/>
    <n v="15273045816"/>
    <s v="Sunday, June 19, 2022"/>
    <s v="Cash"/>
    <n v="123"/>
    <n v="1.5"/>
    <n v="1"/>
    <n v="123"/>
    <n v="1.5"/>
    <n v="1"/>
    <n v="1.5"/>
    <n v="1.5"/>
    <d v="2022-06-19T00:00:00"/>
    <x v="48"/>
    <x v="1"/>
    <x v="1"/>
    <b v="1"/>
    <n v="1.5"/>
  </r>
  <r>
    <s v="Processed"/>
    <s v="VJ300320692"/>
    <x v="3"/>
    <x v="4"/>
    <s v="Bai Lemonade - Burundi Blueberry"/>
    <s v="Non Carbonated"/>
    <n v="15273093751"/>
    <s v="Sunday, June 19, 2022"/>
    <s v="Cash"/>
    <n v="147"/>
    <n v="2.75"/>
    <n v="1"/>
    <n v="147"/>
    <n v="2.75"/>
    <n v="1"/>
    <n v="2.75"/>
    <n v="2.75"/>
    <d v="2022-06-19T00:00:00"/>
    <x v="122"/>
    <x v="2"/>
    <x v="2"/>
    <b v="1"/>
    <n v="2.75"/>
  </r>
  <r>
    <s v="Processed"/>
    <s v="VJ300205292"/>
    <x v="0"/>
    <x v="1"/>
    <s v="Takis - Hot Chilli Pepper &amp; Lime"/>
    <s v="Food"/>
    <n v="15273126695"/>
    <s v="Sunday, June 19, 2022"/>
    <s v="Cash"/>
    <n v="124"/>
    <n v="1.5"/>
    <n v="1"/>
    <n v="124"/>
    <n v="1.5"/>
    <n v="1"/>
    <n v="1.5"/>
    <n v="1.5"/>
    <d v="2022-06-19T00:00:00"/>
    <x v="1"/>
    <x v="1"/>
    <x v="1"/>
    <b v="1"/>
    <n v="1.5"/>
  </r>
  <r>
    <s v="Processed"/>
    <s v="VJ300205292"/>
    <x v="0"/>
    <x v="1"/>
    <s v="Popchips Potato - Sea Salt"/>
    <s v="Food"/>
    <n v="15273128149"/>
    <s v="Sunday, June 19, 2022"/>
    <s v="Cash"/>
    <n v="112"/>
    <n v="1.5"/>
    <n v="1"/>
    <n v="112"/>
    <n v="1.5"/>
    <n v="1"/>
    <n v="1.5"/>
    <n v="1.5"/>
    <d v="2022-06-19T00:00:00"/>
    <x v="67"/>
    <x v="1"/>
    <x v="1"/>
    <b v="1"/>
    <n v="1.5"/>
  </r>
  <r>
    <s v="Processed"/>
    <s v="VJ300205292"/>
    <x v="0"/>
    <x v="1"/>
    <s v="Poland Springs Water"/>
    <s v="Water"/>
    <n v="15273128952"/>
    <s v="Sunday, June 19, 2022"/>
    <s v="Cash"/>
    <n v="144"/>
    <n v="1.5"/>
    <n v="1"/>
    <n v="144"/>
    <n v="1.5"/>
    <n v="1"/>
    <n v="1.5"/>
    <n v="1.5"/>
    <d v="2022-06-19T00:00:00"/>
    <x v="29"/>
    <x v="3"/>
    <x v="3"/>
    <b v="1"/>
    <n v="1.5"/>
  </r>
  <r>
    <s v="Processed"/>
    <s v="VJ300320692"/>
    <x v="3"/>
    <x v="4"/>
    <s v="Coca Cola - Zero Sugar"/>
    <s v="Carbonated"/>
    <n v="15273142058"/>
    <s v="Sunday, June 19, 2022"/>
    <s v="Cash"/>
    <n v="142"/>
    <n v="1.5"/>
    <n v="1"/>
    <n v="142"/>
    <n v="1.5"/>
    <n v="1"/>
    <n v="1.5"/>
    <n v="1.5"/>
    <d v="2022-06-19T00:00:00"/>
    <x v="44"/>
    <x v="0"/>
    <x v="0"/>
    <b v="1"/>
    <n v="1.5"/>
  </r>
  <r>
    <s v="Processed"/>
    <s v="VJ300205292"/>
    <x v="0"/>
    <x v="1"/>
    <s v="Takis - Hot Chilli Pepper &amp; Lime"/>
    <s v="Food"/>
    <n v="15273323678"/>
    <s v="Sunday, June 19, 2022"/>
    <s v="Cash"/>
    <n v="124"/>
    <n v="1.5"/>
    <n v="1"/>
    <n v="124"/>
    <n v="1.5"/>
    <n v="1"/>
    <n v="1.5"/>
    <n v="1.5"/>
    <d v="2022-06-19T00:00:00"/>
    <x v="1"/>
    <x v="1"/>
    <x v="1"/>
    <b v="1"/>
    <n v="1.5"/>
  </r>
  <r>
    <s v="Processed"/>
    <s v="VJ300320611"/>
    <x v="0"/>
    <x v="0"/>
    <s v="Takis - Hot Chilli Pepper &amp; Lime"/>
    <s v="Food"/>
    <n v="15273393559"/>
    <s v="Sunday, June 19, 2022"/>
    <s v="Cash"/>
    <n v="124"/>
    <n v="1.5"/>
    <n v="1"/>
    <n v="124"/>
    <n v="1.5"/>
    <n v="1"/>
    <n v="1.5"/>
    <n v="1.5"/>
    <d v="2022-06-19T00:00:00"/>
    <x v="1"/>
    <x v="1"/>
    <x v="1"/>
    <b v="1"/>
    <n v="1.5"/>
  </r>
  <r>
    <s v="Processed"/>
    <s v="VJ300205292"/>
    <x v="0"/>
    <x v="1"/>
    <s v="Snapple Tea - Lemon"/>
    <s v="Non Carbonated"/>
    <n v="15275026419"/>
    <s v="Monday, June 20, 2022"/>
    <s v="Credit"/>
    <n v="147"/>
    <n v="2.5"/>
    <n v="1"/>
    <n v="147"/>
    <n v="2.5"/>
    <n v="1"/>
    <n v="2.5"/>
    <n v="2.5"/>
    <d v="2022-06-20T00:00:00"/>
    <x v="152"/>
    <x v="2"/>
    <x v="2"/>
    <b v="1"/>
    <n v="2.5"/>
  </r>
  <r>
    <s v="Processed"/>
    <s v="VJ300320692"/>
    <x v="3"/>
    <x v="4"/>
    <s v="Oreo Mini - Go Paks"/>
    <m/>
    <n v="15275270806"/>
    <s v="Monday, June 20, 2022"/>
    <s v="Cash"/>
    <n v="152"/>
    <n v="4"/>
    <n v="1"/>
    <n v="152"/>
    <n v="4"/>
    <n v="1"/>
    <n v="4"/>
    <n v="4"/>
    <d v="2022-06-20T00:00:00"/>
    <x v="143"/>
    <x v="4"/>
    <x v="1"/>
    <b v="1"/>
    <n v="4"/>
  </r>
  <r>
    <s v="Processed"/>
    <s v="VJ300320686"/>
    <x v="1"/>
    <x v="2"/>
    <s v="SunChips Multigrain - Harvest Cheddar"/>
    <s v="Food"/>
    <n v="15275600210"/>
    <s v="Monday, June 20, 2022"/>
    <s v="Cash"/>
    <n v="110"/>
    <n v="1.5"/>
    <n v="1"/>
    <n v="110"/>
    <n v="1.5"/>
    <n v="1"/>
    <n v="1.5"/>
    <n v="1.5"/>
    <d v="2022-06-20T00:00:00"/>
    <x v="35"/>
    <x v="1"/>
    <x v="1"/>
    <b v="1"/>
    <n v="1.5"/>
  </r>
  <r>
    <s v="Processed"/>
    <s v="VJ300320692"/>
    <x v="3"/>
    <x v="4"/>
    <s v="Popchips Potato - Barbeque"/>
    <s v="Food"/>
    <n v="15275774149"/>
    <s v="Monday, June 20, 2022"/>
    <s v="Credit"/>
    <n v="111"/>
    <n v="1.5"/>
    <n v="1"/>
    <n v="111"/>
    <n v="1.5"/>
    <n v="1"/>
    <n v="1.5"/>
    <n v="1.5"/>
    <d v="2022-06-20T00:00:00"/>
    <x v="61"/>
    <x v="1"/>
    <x v="1"/>
    <b v="1"/>
    <n v="1.5"/>
  </r>
  <r>
    <s v="Processed"/>
    <s v="VJ300320692"/>
    <x v="3"/>
    <x v="4"/>
    <s v="Snyder's of Hanover Pretzel Pieces - Honey Mu"/>
    <s v="Food"/>
    <n v="15275781417"/>
    <s v="Monday, June 20, 2022"/>
    <s v="Credit"/>
    <n v="120"/>
    <n v="2"/>
    <n v="1"/>
    <n v="120"/>
    <n v="2"/>
    <n v="1"/>
    <n v="2"/>
    <n v="2"/>
    <d v="2022-06-20T00:00:00"/>
    <x v="135"/>
    <x v="1"/>
    <x v="1"/>
    <b v="1"/>
    <n v="2"/>
  </r>
  <r>
    <s v="Processed"/>
    <s v="VJ300320692"/>
    <x v="3"/>
    <x v="4"/>
    <s v="Iberia Coconut Water"/>
    <s v="Non Carbonated"/>
    <n v="15275831727"/>
    <s v="Monday, June 20, 2022"/>
    <s v="Cash"/>
    <n v="140"/>
    <n v="2"/>
    <n v="1"/>
    <n v="140"/>
    <n v="2"/>
    <n v="1"/>
    <n v="2"/>
    <n v="2"/>
    <d v="2022-06-20T00:00:00"/>
    <x v="93"/>
    <x v="2"/>
    <x v="2"/>
    <b v="1"/>
    <n v="2"/>
  </r>
  <r>
    <s v="Processed"/>
    <s v="VJ300320692"/>
    <x v="3"/>
    <x v="4"/>
    <s v="Bai Lemonade - Burundi Blueberry"/>
    <s v="Non Carbonated"/>
    <n v="15275876692"/>
    <s v="Monday, June 20, 2022"/>
    <s v="Credit"/>
    <n v="147"/>
    <n v="2.75"/>
    <n v="1"/>
    <n v="147"/>
    <n v="2.75"/>
    <n v="1"/>
    <n v="2.75"/>
    <n v="2.75"/>
    <d v="2022-06-20T00:00:00"/>
    <x v="122"/>
    <x v="2"/>
    <x v="2"/>
    <b v="1"/>
    <n v="2.75"/>
  </r>
  <r>
    <s v="Processed"/>
    <s v="VJ300320686"/>
    <x v="1"/>
    <x v="2"/>
    <s v="Miss Vickie's Potato Chip - Jalapeno"/>
    <s v="Food"/>
    <n v="15275950321"/>
    <s v="Monday, June 20, 2022"/>
    <s v="Cash"/>
    <n v="113"/>
    <n v="1.5"/>
    <n v="1"/>
    <n v="113"/>
    <n v="1.5"/>
    <n v="1"/>
    <n v="1.5"/>
    <n v="1.5"/>
    <d v="2022-06-20T00:00:00"/>
    <x v="43"/>
    <x v="1"/>
    <x v="1"/>
    <b v="1"/>
    <n v="1.5"/>
  </r>
  <r>
    <s v="Processed"/>
    <s v="VJ300320692"/>
    <x v="3"/>
    <x v="4"/>
    <s v="Bai Lemonade - Burundi Blueberry"/>
    <s v="Non Carbonated"/>
    <n v="15276027003"/>
    <s v="Monday, June 20, 2022"/>
    <s v="Cash"/>
    <n v="147"/>
    <n v="2.75"/>
    <n v="1"/>
    <n v="147"/>
    <n v="2.75"/>
    <n v="1"/>
    <n v="2.75"/>
    <n v="2.75"/>
    <d v="2022-06-20T00:00:00"/>
    <x v="122"/>
    <x v="2"/>
    <x v="2"/>
    <b v="1"/>
    <n v="2.75"/>
  </r>
  <r>
    <s v="Processed"/>
    <s v="VJ300320686"/>
    <x v="1"/>
    <x v="2"/>
    <s v="RXBAR - Protein Bar - Peanut Butter"/>
    <s v="Food"/>
    <n v="15276087118"/>
    <s v="Monday, June 20, 2022"/>
    <s v="Cash"/>
    <n v="131"/>
    <n v="2"/>
    <n v="1"/>
    <n v="131"/>
    <n v="2"/>
    <n v="1"/>
    <n v="2"/>
    <n v="2"/>
    <d v="2022-06-20T00:00:00"/>
    <x v="80"/>
    <x v="1"/>
    <x v="1"/>
    <b v="1"/>
    <n v="2"/>
  </r>
  <r>
    <s v="Processed"/>
    <s v="VJ300320686"/>
    <x v="1"/>
    <x v="2"/>
    <s v="SunChips Multigrain - Harvest Cheddar"/>
    <s v="Food"/>
    <n v="15276091073"/>
    <s v="Monday, June 20, 2022"/>
    <s v="Cash"/>
    <n v="110"/>
    <n v="1.5"/>
    <n v="1"/>
    <n v="110"/>
    <n v="1.5"/>
    <n v="1"/>
    <n v="1.5"/>
    <n v="1.5"/>
    <d v="2022-06-20T00:00:00"/>
    <x v="35"/>
    <x v="1"/>
    <x v="1"/>
    <b v="1"/>
    <n v="1.5"/>
  </r>
  <r>
    <s v="Processed"/>
    <s v="VJ300320692"/>
    <x v="3"/>
    <x v="4"/>
    <s v="Iberia Coconut Water"/>
    <s v="Non Carbonated"/>
    <n v="15276232431"/>
    <s v="Monday, June 20, 2022"/>
    <s v="Credit"/>
    <n v="140"/>
    <n v="2"/>
    <n v="1"/>
    <n v="140"/>
    <n v="2"/>
    <n v="1"/>
    <n v="2"/>
    <n v="2"/>
    <d v="2022-06-20T00:00:00"/>
    <x v="93"/>
    <x v="2"/>
    <x v="2"/>
    <b v="1"/>
    <n v="2"/>
  </r>
  <r>
    <s v="Processed"/>
    <s v="VJ300320611"/>
    <x v="0"/>
    <x v="0"/>
    <s v="Canada Dry - Ginger Ale"/>
    <m/>
    <n v="15276285147"/>
    <s v="Monday, June 20, 2022"/>
    <s v="Credit"/>
    <n v="140"/>
    <n v="2.75"/>
    <n v="1"/>
    <n v="140"/>
    <n v="2.75"/>
    <n v="1"/>
    <n v="2.75"/>
    <n v="2.75"/>
    <d v="2022-06-20T00:00:00"/>
    <x v="151"/>
    <x v="4"/>
    <x v="0"/>
    <b v="1"/>
    <n v="2.75"/>
  </r>
  <r>
    <s v="Processed"/>
    <s v="VJ300205292"/>
    <x v="0"/>
    <x v="1"/>
    <s v="Iberia Coconut Water"/>
    <s v="Non Carbonated"/>
    <n v="15276667804"/>
    <s v="Monday, June 20, 2022"/>
    <s v="Credit"/>
    <n v="142"/>
    <n v="2"/>
    <n v="1"/>
    <n v="142"/>
    <n v="2"/>
    <n v="1"/>
    <n v="2"/>
    <n v="2"/>
    <d v="2022-06-20T00:00:00"/>
    <x v="93"/>
    <x v="2"/>
    <x v="2"/>
    <b v="1"/>
    <n v="2"/>
  </r>
  <r>
    <s v="Processed"/>
    <s v="VJ300320692"/>
    <x v="3"/>
    <x v="4"/>
    <s v="Coca Cola - Zero Sugar"/>
    <s v="Carbonated"/>
    <n v="15276758458"/>
    <s v="Monday, June 20, 2022"/>
    <s v="Credit"/>
    <n v="142"/>
    <n v="1.5"/>
    <n v="1"/>
    <n v="142"/>
    <n v="1.5"/>
    <n v="1"/>
    <n v="1.5"/>
    <n v="2.75"/>
    <d v="2022-06-20T00:00:00"/>
    <x v="44"/>
    <x v="0"/>
    <x v="0"/>
    <b v="1"/>
    <n v="1.5"/>
  </r>
  <r>
    <s v="Processed"/>
    <s v="VJ300320692"/>
    <x v="3"/>
    <x v="4"/>
    <s v="CheezIt - Double Cheese"/>
    <s v="Food"/>
    <n v="15276758458"/>
    <s v="Monday, June 20, 2022"/>
    <s v="Credit"/>
    <n v="123"/>
    <n v="1.25"/>
    <n v="1"/>
    <n v="123"/>
    <n v="1.25"/>
    <n v="1"/>
    <n v="1.25"/>
    <n v="2.75"/>
    <d v="2022-06-20T00:00:00"/>
    <x v="68"/>
    <x v="1"/>
    <x v="1"/>
    <b v="1"/>
    <n v="1.25"/>
  </r>
  <r>
    <s v="Processed"/>
    <s v="VJ300320609"/>
    <x v="2"/>
    <x v="3"/>
    <s v="Monster Energy Original"/>
    <s v="Carbonated"/>
    <n v="15276804490"/>
    <s v="Monday, June 20, 2022"/>
    <s v="Cash"/>
    <n v="144"/>
    <n v="3"/>
    <n v="1"/>
    <n v="144"/>
    <n v="3"/>
    <n v="1"/>
    <n v="3"/>
    <n v="3"/>
    <d v="2022-06-20T00:00:00"/>
    <x v="5"/>
    <x v="0"/>
    <x v="0"/>
    <b v="1"/>
    <n v="3"/>
  </r>
  <r>
    <s v="Processed"/>
    <s v="VJ300205292"/>
    <x v="0"/>
    <x v="1"/>
    <s v="Poland Springs Water"/>
    <s v="Water"/>
    <n v="15276930144"/>
    <s v="Monday, June 20, 2022"/>
    <s v="Cash"/>
    <n v="144"/>
    <n v="1.5"/>
    <n v="1"/>
    <n v="144"/>
    <n v="1.5"/>
    <n v="1"/>
    <n v="1.5"/>
    <n v="1.5"/>
    <d v="2022-06-20T00:00:00"/>
    <x v="29"/>
    <x v="3"/>
    <x v="3"/>
    <b v="1"/>
    <n v="1.5"/>
  </r>
  <r>
    <s v="Processed"/>
    <s v="VJ300320686"/>
    <x v="1"/>
    <x v="2"/>
    <s v="Robert Irvine's - Fit Crunch -  Chocolate Pea"/>
    <s v="Food"/>
    <n v="15276970706"/>
    <s v="Monday, June 20, 2022"/>
    <s v="Credit"/>
    <n v="132"/>
    <n v="2"/>
    <n v="1"/>
    <n v="132"/>
    <n v="2"/>
    <n v="1"/>
    <n v="2"/>
    <n v="2"/>
    <d v="2022-06-20T00:00:00"/>
    <x v="21"/>
    <x v="1"/>
    <x v="1"/>
    <b v="1"/>
    <n v="2"/>
  </r>
  <r>
    <s v="Processed"/>
    <s v="VJ300320692"/>
    <x v="3"/>
    <x v="4"/>
    <s v="CheezIt - Original"/>
    <s v="Food"/>
    <n v="15277050952"/>
    <s v="Monday, June 20, 2022"/>
    <s v="Credit"/>
    <n v="124"/>
    <n v="1.25"/>
    <n v="1"/>
    <n v="124"/>
    <n v="1.25"/>
    <n v="1"/>
    <n v="1.25"/>
    <n v="1.25"/>
    <d v="2022-06-20T00:00:00"/>
    <x v="48"/>
    <x v="1"/>
    <x v="1"/>
    <b v="1"/>
    <n v="1.25"/>
  </r>
  <r>
    <s v="Processed"/>
    <s v="VJ300205292"/>
    <x v="0"/>
    <x v="1"/>
    <s v="Monster Energy Original"/>
    <s v="Carbonated"/>
    <n v="15277071242"/>
    <s v="Monday, June 20, 2022"/>
    <s v="Credit"/>
    <n v="146"/>
    <n v="3"/>
    <n v="1"/>
    <n v="146"/>
    <n v="3"/>
    <n v="1"/>
    <n v="3"/>
    <n v="3"/>
    <d v="2022-06-20T00:00:00"/>
    <x v="5"/>
    <x v="0"/>
    <x v="0"/>
    <b v="1"/>
    <n v="3"/>
  </r>
  <r>
    <s v="Processed"/>
    <s v="VJ300320692"/>
    <x v="3"/>
    <x v="4"/>
    <s v="CheezIt - Double Cheese"/>
    <s v="Food"/>
    <n v="15277466554"/>
    <s v="Monday, June 20, 2022"/>
    <s v="Cash"/>
    <n v="123"/>
    <n v="1.25"/>
    <n v="1"/>
    <n v="123"/>
    <n v="1.25"/>
    <n v="1"/>
    <n v="1.25"/>
    <n v="1.25"/>
    <d v="2022-06-26T00:00:00"/>
    <x v="68"/>
    <x v="1"/>
    <x v="1"/>
    <b v="1"/>
    <n v="1.25"/>
  </r>
  <r>
    <s v="Processed"/>
    <s v="VJ300205292"/>
    <x v="0"/>
    <x v="1"/>
    <s v="Poland Springs Water"/>
    <s v="Water"/>
    <n v="15277807071"/>
    <s v="Monday, June 20, 2022"/>
    <s v="Cash"/>
    <n v="144"/>
    <n v="1.5"/>
    <n v="1"/>
    <n v="144"/>
    <n v="1.5"/>
    <n v="1"/>
    <n v="1.5"/>
    <n v="1.5"/>
    <d v="2022-06-20T00:00:00"/>
    <x v="29"/>
    <x v="3"/>
    <x v="3"/>
    <b v="1"/>
    <n v="1.5"/>
  </r>
  <r>
    <s v="Processed"/>
    <s v="VJ300205292"/>
    <x v="0"/>
    <x v="1"/>
    <s v="Monster Energy Original"/>
    <s v="Carbonated"/>
    <n v="15277814478"/>
    <s v="Monday, June 20, 2022"/>
    <s v="Credit"/>
    <n v="146"/>
    <n v="3"/>
    <n v="1"/>
    <n v="146"/>
    <n v="3"/>
    <n v="1"/>
    <n v="3"/>
    <n v="3"/>
    <d v="2022-06-20T00:00:00"/>
    <x v="5"/>
    <x v="0"/>
    <x v="0"/>
    <b v="1"/>
    <n v="3"/>
  </r>
  <r>
    <s v="Processed"/>
    <s v="VJ300205292"/>
    <x v="0"/>
    <x v="1"/>
    <s v="Takis - Hot Chilli Pepper &amp; Lime"/>
    <s v="Food"/>
    <n v="15277817219"/>
    <s v="Monday, June 20, 2022"/>
    <s v="Credit"/>
    <n v="124"/>
    <n v="1.5"/>
    <n v="1"/>
    <n v="124"/>
    <n v="1.5"/>
    <n v="1"/>
    <n v="1.5"/>
    <n v="1.5"/>
    <d v="2022-06-20T00:00:00"/>
    <x v="1"/>
    <x v="1"/>
    <x v="1"/>
    <b v="1"/>
    <n v="1.5"/>
  </r>
  <r>
    <s v="Processed"/>
    <s v="VJ300205292"/>
    <x v="0"/>
    <x v="1"/>
    <s v="Takis - Hot Chilli Pepper &amp; Lime"/>
    <s v="Food"/>
    <n v="15277818646"/>
    <s v="Monday, June 20, 2022"/>
    <s v="Credit"/>
    <n v="124"/>
    <n v="1.5"/>
    <n v="1"/>
    <n v="124"/>
    <n v="1.5"/>
    <n v="1"/>
    <n v="1.5"/>
    <n v="1.5"/>
    <d v="2022-06-20T00:00:00"/>
    <x v="1"/>
    <x v="1"/>
    <x v="1"/>
    <b v="1"/>
    <n v="1.5"/>
  </r>
  <r>
    <s v="Processed"/>
    <s v="VJ300320692"/>
    <x v="3"/>
    <x v="4"/>
    <s v="CheezIt - Double Cheese"/>
    <s v="Food"/>
    <n v="15277822719"/>
    <s v="Monday, June 20, 2022"/>
    <s v="Cash"/>
    <n v="123"/>
    <n v="1.25"/>
    <n v="1"/>
    <n v="123"/>
    <n v="1.25"/>
    <n v="1"/>
    <n v="1.25"/>
    <n v="1.25"/>
    <d v="2022-06-26T00:00:00"/>
    <x v="68"/>
    <x v="1"/>
    <x v="1"/>
    <b v="1"/>
    <n v="1.25"/>
  </r>
  <r>
    <s v="Processed"/>
    <s v="VJ300320692"/>
    <x v="3"/>
    <x v="4"/>
    <s v="Popchips Potato - Sour Cream &amp; Onion"/>
    <s v="Food"/>
    <n v="15277825048"/>
    <s v="Monday, June 20, 2022"/>
    <s v="Cash"/>
    <n v="112"/>
    <n v="1.5"/>
    <n v="1"/>
    <n v="112"/>
    <n v="1.5"/>
    <n v="1"/>
    <n v="1.5"/>
    <n v="1.5"/>
    <d v="2022-06-26T00:00:00"/>
    <x v="153"/>
    <x v="1"/>
    <x v="1"/>
    <b v="1"/>
    <n v="1.5"/>
  </r>
  <r>
    <s v="Processed"/>
    <s v="VJ300320692"/>
    <x v="3"/>
    <x v="4"/>
    <s v="Takis - Hot Chilli Pepper &amp; Lime"/>
    <s v="Food"/>
    <n v="15277828762"/>
    <s v="Monday, June 20, 2022"/>
    <s v="Cash"/>
    <n v="121"/>
    <n v="1.5"/>
    <n v="1"/>
    <n v="121"/>
    <n v="1.5"/>
    <n v="1"/>
    <n v="1.5"/>
    <n v="1.5"/>
    <d v="2022-06-26T00:00:00"/>
    <x v="1"/>
    <x v="1"/>
    <x v="1"/>
    <b v="1"/>
    <n v="1.5"/>
  </r>
  <r>
    <s v="Processed"/>
    <s v="VJ300320611"/>
    <x v="0"/>
    <x v="0"/>
    <s v="Miss Vickie's Potato Chip - Sea Salt Original"/>
    <s v="Food"/>
    <n v="15277883743"/>
    <s v="Monday, June 20, 2022"/>
    <s v="Cash"/>
    <n v="113"/>
    <n v="1.5"/>
    <n v="1"/>
    <n v="113"/>
    <n v="1.5"/>
    <n v="1"/>
    <n v="1.5"/>
    <n v="1.5"/>
    <d v="2022-06-20T00:00:00"/>
    <x v="13"/>
    <x v="1"/>
    <x v="1"/>
    <b v="1"/>
    <n v="1.5"/>
  </r>
  <r>
    <s v="Processed"/>
    <s v="VJ300320611"/>
    <x v="0"/>
    <x v="0"/>
    <s v="Popchips Potato - Sea Salt"/>
    <s v="Food"/>
    <n v="15277900738"/>
    <s v="Monday, June 20, 2022"/>
    <s v="Cash"/>
    <n v="111"/>
    <n v="1.5"/>
    <n v="1"/>
    <n v="111"/>
    <n v="1.5"/>
    <n v="1"/>
    <n v="1.5"/>
    <n v="1.5"/>
    <d v="2022-06-20T00:00:00"/>
    <x v="67"/>
    <x v="1"/>
    <x v="1"/>
    <b v="1"/>
    <n v="1.5"/>
  </r>
  <r>
    <s v="Processed"/>
    <s v="VJ300320611"/>
    <x v="0"/>
    <x v="0"/>
    <s v="Oreo Mini"/>
    <s v="Food"/>
    <n v="15277904362"/>
    <s v="Monday, June 20, 2022"/>
    <s v="Cash"/>
    <n v="122"/>
    <n v="1.5"/>
    <n v="1"/>
    <n v="122"/>
    <n v="1.5"/>
    <n v="1"/>
    <n v="1.5"/>
    <n v="1.5"/>
    <d v="2022-06-20T00:00:00"/>
    <x v="18"/>
    <x v="1"/>
    <x v="1"/>
    <b v="1"/>
    <n v="1.5"/>
  </r>
  <r>
    <s v="Processed"/>
    <s v="VJ300205292"/>
    <x v="0"/>
    <x v="1"/>
    <s v="Pop Corners - Spicy Queso"/>
    <s v="Food"/>
    <n v="15277912014"/>
    <s v="Monday, June 20, 2022"/>
    <s v="Cash"/>
    <n v="111"/>
    <n v="1.5"/>
    <n v="1"/>
    <n v="111"/>
    <n v="1.5"/>
    <n v="1"/>
    <n v="1.5"/>
    <n v="1.5"/>
    <d v="2022-06-20T00:00:00"/>
    <x v="118"/>
    <x v="1"/>
    <x v="1"/>
    <b v="1"/>
    <n v="1.5"/>
  </r>
  <r>
    <s v="Processed"/>
    <s v="VJ300205292"/>
    <x v="0"/>
    <x v="1"/>
    <s v="Poland Springs Water"/>
    <s v="Water"/>
    <n v="15277984276"/>
    <s v="Monday, June 20, 2022"/>
    <s v="Cash"/>
    <n v="144"/>
    <n v="1.5"/>
    <n v="1"/>
    <n v="144"/>
    <n v="1.5"/>
    <n v="1"/>
    <n v="1.5"/>
    <n v="1.5"/>
    <d v="2022-06-20T00:00:00"/>
    <x v="29"/>
    <x v="3"/>
    <x v="3"/>
    <b v="1"/>
    <n v="1.5"/>
  </r>
  <r>
    <s v="Processed"/>
    <s v="VJ300320692"/>
    <x v="3"/>
    <x v="4"/>
    <s v="Pringles - Cheddar Cheese"/>
    <s v="Food"/>
    <n v="15278069649"/>
    <s v="Monday, June 20, 2022"/>
    <s v="Cash"/>
    <n v="153"/>
    <n v="4.5"/>
    <n v="1"/>
    <n v="153"/>
    <n v="4.5"/>
    <n v="1"/>
    <n v="4.5"/>
    <n v="4.5"/>
    <d v="2022-06-26T00:00:00"/>
    <x v="154"/>
    <x v="1"/>
    <x v="1"/>
    <b v="1"/>
    <n v="4.5"/>
  </r>
  <r>
    <s v="Processed"/>
    <s v="VJ300320609"/>
    <x v="2"/>
    <x v="3"/>
    <s v="Sunkist Soda - Orange"/>
    <s v="Carbonated"/>
    <n v="15278379110"/>
    <s v="Monday, June 20, 2022"/>
    <s v="Cash"/>
    <n v="140"/>
    <n v="1.5"/>
    <n v="1"/>
    <n v="140"/>
    <n v="1.5"/>
    <n v="1"/>
    <n v="1.5"/>
    <n v="1.5"/>
    <d v="2022-06-20T00:00:00"/>
    <x v="70"/>
    <x v="0"/>
    <x v="0"/>
    <b v="1"/>
    <n v="1.5"/>
  </r>
  <r>
    <s v="Processed"/>
    <s v="VJ300320686"/>
    <x v="1"/>
    <x v="2"/>
    <s v="SunChips Multigrain - Harvest Cheddar"/>
    <s v="Food"/>
    <n v="15280010652"/>
    <s v="Tuesday, June 21, 2022"/>
    <s v="Cash"/>
    <n v="110"/>
    <n v="1.5"/>
    <n v="1"/>
    <n v="110"/>
    <n v="1.5"/>
    <n v="1"/>
    <n v="1.5"/>
    <n v="1.5"/>
    <d v="2022-06-21T00:00:00"/>
    <x v="35"/>
    <x v="1"/>
    <x v="1"/>
    <b v="1"/>
    <n v="1.5"/>
  </r>
  <r>
    <s v="Processed"/>
    <s v="VJ300320609"/>
    <x v="2"/>
    <x v="3"/>
    <s v="Chesters Fries Flaming hot"/>
    <s v="Food"/>
    <n v="15280303458"/>
    <s v="Tuesday, June 21, 2022"/>
    <s v="Credit"/>
    <n v="111"/>
    <n v="1.5"/>
    <n v="2"/>
    <n v="111"/>
    <n v="1.5"/>
    <n v="2"/>
    <n v="3"/>
    <n v="5.5"/>
    <d v="2022-06-21T00:00:00"/>
    <x v="42"/>
    <x v="1"/>
    <x v="1"/>
    <b v="1"/>
    <n v="1.5"/>
  </r>
  <r>
    <s v="Processed"/>
    <s v="VJ300320609"/>
    <x v="2"/>
    <x v="3"/>
    <s v="KitKat - Crisp Wafers"/>
    <s v="Food"/>
    <n v="15280303458"/>
    <s v="Tuesday, June 21, 2022"/>
    <s v="Credit"/>
    <n v="134"/>
    <n v="2.5"/>
    <n v="1"/>
    <n v="134"/>
    <n v="2.5"/>
    <n v="1"/>
    <n v="2.5"/>
    <n v="5.5"/>
    <d v="2022-06-21T00:00:00"/>
    <x v="10"/>
    <x v="1"/>
    <x v="1"/>
    <b v="1"/>
    <n v="2.5"/>
  </r>
  <r>
    <s v="Processed"/>
    <s v="VJ300320611"/>
    <x v="0"/>
    <x v="0"/>
    <s v="Canada Dry - Ginger Ale"/>
    <m/>
    <n v="15280645798"/>
    <s v="Tuesday, June 21, 2022"/>
    <s v="Cash"/>
    <n v="140"/>
    <n v="2.75"/>
    <n v="1"/>
    <n v="140"/>
    <n v="2.75"/>
    <n v="1"/>
    <n v="2.75"/>
    <n v="2.75"/>
    <d v="2022-06-21T00:00:00"/>
    <x v="151"/>
    <x v="4"/>
    <x v="0"/>
    <b v="1"/>
    <n v="2.75"/>
  </r>
  <r>
    <s v="Processed"/>
    <s v="VJ300320692"/>
    <x v="3"/>
    <x v="4"/>
    <s v="Goldfish Baked - Cheddar"/>
    <s v="Food"/>
    <n v="15281085797"/>
    <s v="Tuesday, June 21, 2022"/>
    <s v="Cash"/>
    <n v="122"/>
    <n v="1.25"/>
    <n v="1"/>
    <n v="122"/>
    <n v="1.25"/>
    <n v="1"/>
    <n v="1.25"/>
    <n v="1.25"/>
    <d v="2022-06-26T00:00:00"/>
    <x v="139"/>
    <x v="1"/>
    <x v="1"/>
    <b v="1"/>
    <n v="1.25"/>
  </r>
  <r>
    <s v="Processed"/>
    <s v="VJ300320692"/>
    <x v="3"/>
    <x v="4"/>
    <s v="Wonderful Pistachios - Variety"/>
    <s v="Food"/>
    <n v="15281464128"/>
    <s v="Tuesday, June 21, 2022"/>
    <s v="Cash"/>
    <n v="134"/>
    <n v="2"/>
    <n v="1"/>
    <n v="134"/>
    <n v="2"/>
    <n v="1"/>
    <n v="2"/>
    <n v="2"/>
    <d v="2022-06-26T00:00:00"/>
    <x v="11"/>
    <x v="1"/>
    <x v="1"/>
    <b v="1"/>
    <n v="2"/>
  </r>
  <r>
    <s v="Processed"/>
    <s v="VJ300320692"/>
    <x v="3"/>
    <x v="4"/>
    <s v="Coca Cola - Zero Sugar"/>
    <s v="Carbonated"/>
    <n v="15282406897"/>
    <s v="Tuesday, June 21, 2022"/>
    <s v="Credit"/>
    <n v="142"/>
    <n v="1.5"/>
    <n v="1"/>
    <n v="142"/>
    <n v="1.5"/>
    <n v="1"/>
    <n v="1.5"/>
    <n v="1.5"/>
    <d v="2022-06-26T00:00:00"/>
    <x v="44"/>
    <x v="0"/>
    <x v="0"/>
    <b v="1"/>
    <n v="1.5"/>
  </r>
  <r>
    <s v="Processed"/>
    <s v="VJ300205292"/>
    <x v="0"/>
    <x v="1"/>
    <s v="Poland Springs Water"/>
    <s v="Water"/>
    <n v="15282415312"/>
    <s v="Tuesday, June 21, 2022"/>
    <s v="Cash"/>
    <n v="144"/>
    <n v="1.5"/>
    <n v="1"/>
    <n v="144"/>
    <n v="1.5"/>
    <n v="1"/>
    <n v="1.5"/>
    <n v="1.5"/>
    <d v="2022-06-21T00:00:00"/>
    <x v="29"/>
    <x v="3"/>
    <x v="3"/>
    <b v="1"/>
    <n v="1.5"/>
  </r>
  <r>
    <s v="Processed"/>
    <s v="VJ300205292"/>
    <x v="0"/>
    <x v="1"/>
    <s v="Keto Bar - Creamy Peanut Butter Chocolate"/>
    <s v="Food"/>
    <n v="15282419316"/>
    <s v="Tuesday, June 21, 2022"/>
    <s v="Cash"/>
    <n v="139"/>
    <n v="2"/>
    <n v="1"/>
    <n v="139"/>
    <n v="2"/>
    <n v="1"/>
    <n v="2"/>
    <n v="2"/>
    <d v="2022-06-21T00:00:00"/>
    <x v="110"/>
    <x v="1"/>
    <x v="1"/>
    <b v="1"/>
    <n v="2"/>
  </r>
  <r>
    <s v="Processed"/>
    <s v="VJ300205292"/>
    <x v="0"/>
    <x v="1"/>
    <s v="NuGo Dark Chocolate - Pretzel Sea Salt"/>
    <s v="Food"/>
    <n v="15282432076"/>
    <s v="Tuesday, June 21, 2022"/>
    <s v="Cash"/>
    <n v="138"/>
    <n v="2"/>
    <n v="1"/>
    <n v="138"/>
    <n v="2"/>
    <n v="1"/>
    <n v="2"/>
    <n v="2"/>
    <d v="2022-06-21T00:00:00"/>
    <x v="84"/>
    <x v="1"/>
    <x v="1"/>
    <b v="1"/>
    <n v="2"/>
  </r>
  <r>
    <s v="Processed"/>
    <s v="VJ300205292"/>
    <x v="0"/>
    <x v="1"/>
    <s v="NuGo Dark Chocolate - Pretzel Sea Salt"/>
    <s v="Food"/>
    <n v="15282434893"/>
    <s v="Tuesday, June 21, 2022"/>
    <s v="Cash"/>
    <n v="138"/>
    <n v="2"/>
    <n v="1"/>
    <n v="138"/>
    <n v="2"/>
    <n v="1"/>
    <n v="2"/>
    <n v="2"/>
    <d v="2022-06-21T00:00:00"/>
    <x v="84"/>
    <x v="1"/>
    <x v="1"/>
    <b v="1"/>
    <n v="2"/>
  </r>
  <r>
    <s v="Processed"/>
    <s v="VJ300205292"/>
    <x v="0"/>
    <x v="1"/>
    <s v="Poland Springs Water"/>
    <s v="Water"/>
    <n v="15282441901"/>
    <s v="Tuesday, June 21, 2022"/>
    <s v="Cash"/>
    <n v="144"/>
    <n v="1.5"/>
    <n v="1"/>
    <n v="144"/>
    <n v="1.5"/>
    <n v="1"/>
    <n v="1.5"/>
    <n v="1.5"/>
    <d v="2022-06-21T00:00:00"/>
    <x v="29"/>
    <x v="3"/>
    <x v="3"/>
    <b v="1"/>
    <n v="1.5"/>
  </r>
  <r>
    <s v="Processed"/>
    <s v="VJ300205292"/>
    <x v="0"/>
    <x v="1"/>
    <s v="Poland Springs Water"/>
    <s v="Water"/>
    <n v="15282597408"/>
    <s v="Tuesday, June 21, 2022"/>
    <s v="Cash"/>
    <n v="144"/>
    <n v="1.5"/>
    <n v="1"/>
    <n v="144"/>
    <n v="1.5"/>
    <n v="1"/>
    <n v="1.5"/>
    <n v="1.5"/>
    <d v="2022-06-21T00:00:00"/>
    <x v="29"/>
    <x v="3"/>
    <x v="3"/>
    <b v="1"/>
    <n v="1.5"/>
  </r>
  <r>
    <s v="Processed"/>
    <s v="VJ300320692"/>
    <x v="3"/>
    <x v="4"/>
    <s v="Teddy Grahams - Go Paks"/>
    <m/>
    <n v="15282674248"/>
    <s v="Tuesday, June 21, 2022"/>
    <s v="Credit"/>
    <n v="156"/>
    <n v="3"/>
    <n v="1"/>
    <n v="156"/>
    <n v="3"/>
    <n v="1"/>
    <n v="3"/>
    <n v="4.5"/>
    <d v="2022-06-26T00:00:00"/>
    <x v="144"/>
    <x v="4"/>
    <x v="1"/>
    <b v="1"/>
    <n v="3"/>
  </r>
  <r>
    <s v="Processed"/>
    <s v="VJ300320692"/>
    <x v="3"/>
    <x v="4"/>
    <s v="Coca Cola - Zero Sugar"/>
    <s v="Carbonated"/>
    <n v="15282674248"/>
    <s v="Tuesday, June 21, 2022"/>
    <s v="Credit"/>
    <n v="142"/>
    <n v="1.5"/>
    <n v="1"/>
    <n v="142"/>
    <n v="1.5"/>
    <n v="1"/>
    <n v="1.5"/>
    <n v="4.5"/>
    <d v="2022-06-26T00:00:00"/>
    <x v="44"/>
    <x v="0"/>
    <x v="0"/>
    <b v="1"/>
    <n v="1.5"/>
  </r>
  <r>
    <s v="Processed"/>
    <s v="VJ300320692"/>
    <x v="3"/>
    <x v="4"/>
    <s v="Snapple Tea - Raspberry"/>
    <s v="Non Carbonated"/>
    <n v="15282865878"/>
    <s v="Tuesday, June 21, 2022"/>
    <s v="Cash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09"/>
    <x v="2"/>
    <x v="3"/>
    <s v="Nature's Bakery Fig Bar - Raspberry"/>
    <s v="Food"/>
    <n v="15282902298"/>
    <s v="Tuesday, June 21, 2022"/>
    <s v="Cash"/>
    <n v="130"/>
    <n v="1.5"/>
    <n v="1"/>
    <n v="130"/>
    <n v="1.5"/>
    <n v="1"/>
    <n v="1.5"/>
    <n v="1.5"/>
    <d v="2022-06-21T00:00:00"/>
    <x v="149"/>
    <x v="1"/>
    <x v="1"/>
    <b v="1"/>
    <n v="1.5"/>
  </r>
  <r>
    <s v="Processed"/>
    <s v="VJ300320609"/>
    <x v="2"/>
    <x v="3"/>
    <s v="Monster Energy Original"/>
    <s v="Carbonated"/>
    <n v="15283156239"/>
    <s v="Tuesday, June 21, 2022"/>
    <s v="Cash"/>
    <n v="144"/>
    <n v="3"/>
    <n v="1"/>
    <n v="144"/>
    <n v="3"/>
    <n v="1"/>
    <n v="3"/>
    <n v="3"/>
    <d v="2022-06-21T00:00:00"/>
    <x v="5"/>
    <x v="0"/>
    <x v="0"/>
    <b v="1"/>
    <n v="3"/>
  </r>
  <r>
    <s v="Processed"/>
    <s v="VJ300320692"/>
    <x v="3"/>
    <x v="4"/>
    <s v="Lenny &amp; Larrys - SnickerDoodle"/>
    <s v="Food"/>
    <n v="15283204238"/>
    <s v="Tuesday, June 21, 2022"/>
    <s v="Credit"/>
    <n v="157"/>
    <n v="3"/>
    <n v="1"/>
    <n v="157"/>
    <n v="3"/>
    <n v="1"/>
    <n v="3"/>
    <n v="3"/>
    <d v="2022-06-26T00:00:00"/>
    <x v="98"/>
    <x v="1"/>
    <x v="1"/>
    <b v="1"/>
    <n v="3"/>
  </r>
  <r>
    <s v="Processed"/>
    <s v="VJ300320611"/>
    <x v="0"/>
    <x v="0"/>
    <s v="S. Pellegrino Sparkling Mineral Water"/>
    <s v="Water"/>
    <n v="15283225357"/>
    <s v="Tuesday, June 21, 2022"/>
    <s v="Cash"/>
    <n v="143"/>
    <n v="2"/>
    <n v="1"/>
    <n v="143"/>
    <n v="2"/>
    <n v="1"/>
    <n v="2"/>
    <n v="2"/>
    <d v="2022-06-21T00:00:00"/>
    <x v="24"/>
    <x v="3"/>
    <x v="3"/>
    <b v="1"/>
    <n v="2"/>
  </r>
  <r>
    <s v="Processed"/>
    <s v="VJ300320609"/>
    <x v="2"/>
    <x v="3"/>
    <s v="Cheetos - Fleming Hot Crunchy"/>
    <s v="Food"/>
    <n v="15283334191"/>
    <s v="Tuesday, June 21, 2022"/>
    <s v="Cash"/>
    <n v="114"/>
    <n v="2"/>
    <n v="1"/>
    <n v="114"/>
    <n v="2"/>
    <n v="1"/>
    <n v="2"/>
    <n v="2"/>
    <d v="2022-06-21T00:00:00"/>
    <x v="16"/>
    <x v="1"/>
    <x v="1"/>
    <b v="1"/>
    <n v="2"/>
  </r>
  <r>
    <s v="Processed"/>
    <s v="VJ300320609"/>
    <x v="2"/>
    <x v="3"/>
    <s v="Snapple Tea - Raspberry"/>
    <s v="Non Carbonated"/>
    <n v="15283334252"/>
    <s v="Tuesday, June 21, 2022"/>
    <s v="Cash"/>
    <n v="147"/>
    <n v="2.5"/>
    <n v="1"/>
    <n v="147"/>
    <n v="2.5"/>
    <n v="1"/>
    <n v="2.5"/>
    <n v="2.5"/>
    <d v="2022-06-21T00:00:00"/>
    <x v="81"/>
    <x v="2"/>
    <x v="2"/>
    <b v="1"/>
    <n v="2.5"/>
  </r>
  <r>
    <s v="Processed"/>
    <s v="VJ300320609"/>
    <x v="2"/>
    <x v="3"/>
    <s v="KitKat - Crisp Wafers"/>
    <s v="Food"/>
    <n v="15283564250"/>
    <s v="Tuesday, June 21, 2022"/>
    <s v="Credit"/>
    <n v="134"/>
    <n v="2.5"/>
    <n v="1"/>
    <n v="134"/>
    <n v="2.5"/>
    <n v="1"/>
    <n v="2.5"/>
    <n v="2.5"/>
    <d v="2022-06-21T00:00:00"/>
    <x v="10"/>
    <x v="1"/>
    <x v="1"/>
    <b v="1"/>
    <n v="2.5"/>
  </r>
  <r>
    <s v="Processed"/>
    <s v="VJ300320609"/>
    <x v="2"/>
    <x v="3"/>
    <s v="Cheetos - Fleming Hot Crunchy"/>
    <s v="Food"/>
    <n v="15283677706"/>
    <s v="Tuesday, June 21, 2022"/>
    <s v="Credit"/>
    <n v="122"/>
    <n v="1.5"/>
    <n v="1"/>
    <n v="122"/>
    <n v="1.5"/>
    <n v="1"/>
    <n v="1.5"/>
    <n v="1.5"/>
    <d v="2022-06-21T00:00:00"/>
    <x v="16"/>
    <x v="1"/>
    <x v="1"/>
    <b v="1"/>
    <n v="1.5"/>
  </r>
  <r>
    <s v="Processed"/>
    <s v="VJ300320609"/>
    <x v="2"/>
    <x v="3"/>
    <s v="Cheetos - Fleming Hot Crunchy"/>
    <s v="Food"/>
    <n v="15283680781"/>
    <s v="Tuesday, June 21, 2022"/>
    <s v="Credit"/>
    <n v="122"/>
    <n v="1.5"/>
    <n v="1"/>
    <n v="122"/>
    <n v="1.5"/>
    <n v="1"/>
    <n v="1.5"/>
    <n v="1.5"/>
    <d v="2022-06-21T00:00:00"/>
    <x v="16"/>
    <x v="1"/>
    <x v="1"/>
    <b v="1"/>
    <n v="1.5"/>
  </r>
  <r>
    <s v="Processed"/>
    <s v="VJ300320609"/>
    <x v="2"/>
    <x v="3"/>
    <s v="Cheetos - Fleming Hot Crunchy"/>
    <s v="Food"/>
    <n v="15283800039"/>
    <s v="Tuesday, June 21, 2022"/>
    <s v="Cash"/>
    <n v="122"/>
    <n v="1.5"/>
    <n v="1"/>
    <n v="122"/>
    <n v="1.5"/>
    <n v="1"/>
    <n v="1.5"/>
    <n v="1.5"/>
    <d v="2022-06-21T00:00:00"/>
    <x v="16"/>
    <x v="1"/>
    <x v="1"/>
    <b v="1"/>
    <n v="1.5"/>
  </r>
  <r>
    <s v="Processed"/>
    <s v="VJ300320609"/>
    <x v="2"/>
    <x v="3"/>
    <s v="Sunkist Soda - Orange"/>
    <s v="Carbonated"/>
    <n v="15284284306"/>
    <s v="Wednesday, June 22, 2022"/>
    <s v="Cash"/>
    <n v="140"/>
    <n v="1.5"/>
    <n v="1"/>
    <n v="140"/>
    <n v="1.5"/>
    <n v="1"/>
    <n v="1.5"/>
    <n v="1.5"/>
    <d v="2022-06-22T00:00:00"/>
    <x v="70"/>
    <x v="0"/>
    <x v="0"/>
    <b v="1"/>
    <n v="1.5"/>
  </r>
  <r>
    <s v="Processed"/>
    <s v="VJ300320609"/>
    <x v="2"/>
    <x v="3"/>
    <s v="Nutri Grain Apple Cinnamon"/>
    <s v="Food"/>
    <n v="15284284371"/>
    <s v="Wednesday, June 22, 2022"/>
    <s v="Cash"/>
    <n v="135"/>
    <n v="1.5"/>
    <n v="1"/>
    <n v="135"/>
    <n v="1.5"/>
    <n v="1"/>
    <n v="1.5"/>
    <n v="1.5"/>
    <d v="2022-06-22T00:00:00"/>
    <x v="125"/>
    <x v="1"/>
    <x v="1"/>
    <b v="1"/>
    <n v="1.5"/>
  </r>
  <r>
    <s v="Processed"/>
    <s v="VJ300320611"/>
    <x v="0"/>
    <x v="0"/>
    <s v="S. Pellegrino Sparkling Mineral Water"/>
    <s v="Water"/>
    <n v="15284747684"/>
    <s v="Wednesday, June 22, 2022"/>
    <s v="Cash"/>
    <n v="143"/>
    <n v="2"/>
    <n v="1"/>
    <n v="143"/>
    <n v="2"/>
    <n v="1"/>
    <n v="2"/>
    <n v="2"/>
    <d v="2022-06-22T00:00:00"/>
    <x v="24"/>
    <x v="3"/>
    <x v="3"/>
    <b v="1"/>
    <n v="2"/>
  </r>
  <r>
    <s v="Processed"/>
    <s v="VJ300205292"/>
    <x v="0"/>
    <x v="1"/>
    <s v="Coca Cola - Zero Sugar"/>
    <s v="Carbonated"/>
    <n v="15284755839"/>
    <s v="Wednesday, June 22, 2022"/>
    <s v="Cash"/>
    <n v="140"/>
    <n v="1.5"/>
    <n v="1"/>
    <n v="140"/>
    <n v="1.5"/>
    <n v="1"/>
    <n v="1.5"/>
    <n v="1.5"/>
    <d v="2022-06-22T00:00:00"/>
    <x v="44"/>
    <x v="0"/>
    <x v="0"/>
    <b v="1"/>
    <n v="1.5"/>
  </r>
  <r>
    <s v="Processed"/>
    <s v="VJ300320611"/>
    <x v="0"/>
    <x v="0"/>
    <s v="S. Pellegrino Sparkling Mineral Water"/>
    <s v="Water"/>
    <n v="15285253331"/>
    <s v="Wednesday, June 22, 2022"/>
    <s v="Cash"/>
    <n v="143"/>
    <n v="2"/>
    <n v="1"/>
    <n v="143"/>
    <n v="2"/>
    <n v="1"/>
    <n v="2"/>
    <n v="2"/>
    <d v="2022-06-22T00:00:00"/>
    <x v="24"/>
    <x v="3"/>
    <x v="3"/>
    <b v="1"/>
    <n v="2"/>
  </r>
  <r>
    <s v="Processed"/>
    <s v="VJ300320611"/>
    <x v="0"/>
    <x v="0"/>
    <s v="Popchips Potato - Sea Salt"/>
    <s v="Food"/>
    <n v="15285849990"/>
    <s v="Wednesday, June 22, 2022"/>
    <s v="Cash"/>
    <n v="111"/>
    <n v="1.5"/>
    <n v="1"/>
    <n v="111"/>
    <n v="1.5"/>
    <n v="1"/>
    <n v="1.5"/>
    <n v="1.5"/>
    <d v="2022-06-22T00:00:00"/>
    <x v="67"/>
    <x v="1"/>
    <x v="1"/>
    <b v="1"/>
    <n v="1.5"/>
  </r>
  <r>
    <s v="Processed"/>
    <s v="VJ300320692"/>
    <x v="3"/>
    <x v="4"/>
    <s v="Robert Irvine's - Fit Crunch -  Chocolate Pea"/>
    <s v="Food"/>
    <n v="15286174516"/>
    <s v="Wednesday, June 22, 2022"/>
    <s v="Cash"/>
    <n v="131"/>
    <n v="2"/>
    <n v="1"/>
    <n v="131"/>
    <n v="2"/>
    <n v="1"/>
    <n v="2"/>
    <n v="2"/>
    <d v="2022-06-26T00:00:00"/>
    <x v="21"/>
    <x v="1"/>
    <x v="1"/>
    <b v="1"/>
    <n v="2"/>
  </r>
  <r>
    <s v="Processed"/>
    <s v="VJ300320692"/>
    <x v="3"/>
    <x v="4"/>
    <s v="Popchips Potato - Sour Cream &amp; Onion"/>
    <s v="Food"/>
    <n v="15286235681"/>
    <s v="Wednesday, June 22, 2022"/>
    <s v="Cash"/>
    <n v="112"/>
    <n v="1.5"/>
    <n v="1"/>
    <n v="112"/>
    <n v="1.5"/>
    <n v="1"/>
    <n v="1.5"/>
    <n v="1.5"/>
    <d v="2022-06-26T00:00:00"/>
    <x v="153"/>
    <x v="1"/>
    <x v="1"/>
    <b v="1"/>
    <n v="1.5"/>
  </r>
  <r>
    <s v="Processed"/>
    <s v="VJ300205292"/>
    <x v="0"/>
    <x v="1"/>
    <s v="Goldfish Baked - Cheddar"/>
    <s v="Food"/>
    <n v="15286334533"/>
    <s v="Wednesday, June 22, 2022"/>
    <s v="Cash"/>
    <n v="120"/>
    <n v="1.5"/>
    <n v="1"/>
    <n v="120"/>
    <n v="1.5"/>
    <n v="1"/>
    <n v="1.5"/>
    <n v="1.5"/>
    <d v="2022-06-22T00:00:00"/>
    <x v="139"/>
    <x v="1"/>
    <x v="1"/>
    <b v="1"/>
    <n v="1.5"/>
  </r>
  <r>
    <s v="Processed"/>
    <s v="VJ300205292"/>
    <x v="0"/>
    <x v="1"/>
    <s v="Goldfish Baked - Cheddar"/>
    <s v="Food"/>
    <n v="15286399558"/>
    <s v="Wednesday, June 22, 2022"/>
    <s v="Cash"/>
    <n v="120"/>
    <n v="1.5"/>
    <n v="1"/>
    <n v="120"/>
    <n v="1.5"/>
    <n v="1"/>
    <n v="1.5"/>
    <n v="1.5"/>
    <d v="2022-06-22T00:00:00"/>
    <x v="139"/>
    <x v="1"/>
    <x v="1"/>
    <b v="1"/>
    <n v="1.5"/>
  </r>
  <r>
    <s v="Processed"/>
    <s v="VJ300320692"/>
    <x v="3"/>
    <x v="4"/>
    <s v="Pop Corners - Kettle Corn"/>
    <s v="Food"/>
    <n v="15286480962"/>
    <s v="Wednesday, June 22, 2022"/>
    <s v="Cash"/>
    <n v="110"/>
    <n v="1.5"/>
    <n v="1"/>
    <n v="110"/>
    <n v="1.5"/>
    <n v="1"/>
    <n v="1.5"/>
    <n v="1.5"/>
    <d v="2022-06-26T00:00:00"/>
    <x v="113"/>
    <x v="1"/>
    <x v="1"/>
    <b v="1"/>
    <n v="1.5"/>
  </r>
  <r>
    <s v="Processed"/>
    <s v="VJ300320692"/>
    <x v="3"/>
    <x v="4"/>
    <s v="RXBAR - Protein Bar - Peanut Butter"/>
    <s v="Food"/>
    <n v="15286559704"/>
    <s v="Wednesday, June 22, 2022"/>
    <s v="Credit"/>
    <n v="135"/>
    <n v="2"/>
    <n v="1"/>
    <n v="135"/>
    <n v="2"/>
    <n v="1"/>
    <n v="2"/>
    <n v="2"/>
    <d v="2022-06-26T00:00:00"/>
    <x v="80"/>
    <x v="1"/>
    <x v="1"/>
    <b v="1"/>
    <n v="2"/>
  </r>
  <r>
    <s v="Processed"/>
    <s v="VJ300320692"/>
    <x v="3"/>
    <x v="4"/>
    <s v="Starbucks Doubleshot Energy - Mocha"/>
    <s v="Non Carbonated"/>
    <n v="15286826476"/>
    <s v="Wednesday, June 22, 2022"/>
    <s v="Credit"/>
    <n v="146"/>
    <n v="3.5"/>
    <n v="1"/>
    <n v="146"/>
    <n v="3.5"/>
    <n v="1"/>
    <n v="3.5"/>
    <n v="3.5"/>
    <d v="2022-06-26T00:00:00"/>
    <x v="88"/>
    <x v="2"/>
    <x v="2"/>
    <b v="1"/>
    <n v="3.5"/>
  </r>
  <r>
    <s v="Processed"/>
    <s v="VJ300320692"/>
    <x v="3"/>
    <x v="4"/>
    <s v="Starbucks Doubleshot Energy - Mocha"/>
    <s v="Non Carbonated"/>
    <n v="15286945726"/>
    <s v="Wednesday, June 22, 2022"/>
    <s v="Cash"/>
    <n v="146"/>
    <n v="3.5"/>
    <n v="1"/>
    <n v="146"/>
    <n v="3.5"/>
    <n v="1"/>
    <n v="3.5"/>
    <n v="3.5"/>
    <d v="2022-06-26T00:00:00"/>
    <x v="88"/>
    <x v="2"/>
    <x v="2"/>
    <b v="1"/>
    <n v="3.5"/>
  </r>
  <r>
    <s v="Processed"/>
    <s v="VJ300320692"/>
    <x v="3"/>
    <x v="4"/>
    <s v="Coca Cola - Zero Sugar"/>
    <s v="Carbonated"/>
    <n v="15286948063"/>
    <s v="Wednesday, June 22, 2022"/>
    <s v="Cash"/>
    <n v="142"/>
    <n v="1.5"/>
    <n v="1"/>
    <n v="142"/>
    <n v="1.5"/>
    <n v="1"/>
    <n v="1.5"/>
    <n v="1.5"/>
    <d v="2022-06-26T00:00:00"/>
    <x v="44"/>
    <x v="0"/>
    <x v="0"/>
    <b v="1"/>
    <n v="1.5"/>
  </r>
  <r>
    <s v="Processed"/>
    <s v="VJ300320692"/>
    <x v="3"/>
    <x v="4"/>
    <s v="Pringles - Sour Cream &amp; Onion"/>
    <s v="Food"/>
    <n v="15287195476"/>
    <s v="Wednesday, June 22, 2022"/>
    <s v="Cash"/>
    <n v="162"/>
    <n v="4"/>
    <n v="1"/>
    <n v="162"/>
    <n v="4"/>
    <n v="1"/>
    <n v="4"/>
    <n v="4"/>
    <d v="2022-06-26T00:00:00"/>
    <x v="155"/>
    <x v="1"/>
    <x v="1"/>
    <b v="1"/>
    <n v="4"/>
  </r>
  <r>
    <s v="Processed"/>
    <s v="VJ300320686"/>
    <x v="1"/>
    <x v="2"/>
    <s v="RXBAR - Protein Bar - Peanut Butter"/>
    <s v="Food"/>
    <n v="15287208096"/>
    <s v="Wednesday, June 22, 2022"/>
    <s v="Cash"/>
    <n v="131"/>
    <n v="2"/>
    <n v="1"/>
    <n v="131"/>
    <n v="2"/>
    <n v="1"/>
    <n v="2"/>
    <n v="2"/>
    <d v="2022-06-22T00:00:00"/>
    <x v="80"/>
    <x v="1"/>
    <x v="1"/>
    <b v="1"/>
    <n v="2"/>
  </r>
  <r>
    <s v="Processed"/>
    <s v="VJ300320686"/>
    <x v="1"/>
    <x v="2"/>
    <s v="Oreo Single Server 6 ct"/>
    <s v="Food"/>
    <n v="15287209178"/>
    <s v="Wednesday, June 22, 2022"/>
    <s v="Cash"/>
    <n v="133"/>
    <n v="2"/>
    <n v="1"/>
    <n v="133"/>
    <n v="2"/>
    <n v="1"/>
    <n v="2"/>
    <n v="2"/>
    <d v="2022-06-22T00:00:00"/>
    <x v="74"/>
    <x v="1"/>
    <x v="1"/>
    <b v="1"/>
    <n v="2"/>
  </r>
  <r>
    <s v="Processed"/>
    <s v="VJ300320692"/>
    <x v="3"/>
    <x v="4"/>
    <s v="Mini Chips Ahoy - Go Paks"/>
    <m/>
    <n v="15287220941"/>
    <s v="Wednesday, June 22, 2022"/>
    <s v="Credit"/>
    <n v="161"/>
    <n v="4"/>
    <n v="1"/>
    <n v="161"/>
    <n v="4"/>
    <n v="1"/>
    <n v="4"/>
    <n v="4"/>
    <d v="2022-06-26T00:00:00"/>
    <x v="142"/>
    <x v="4"/>
    <x v="1"/>
    <b v="1"/>
    <n v="4"/>
  </r>
  <r>
    <s v="Processed"/>
    <s v="VJ300320686"/>
    <x v="1"/>
    <x v="2"/>
    <s v="SunChips Multigrain - Harvest Cheddar"/>
    <s v="Food"/>
    <n v="15287332518"/>
    <s v="Wednesday, June 22, 2022"/>
    <s v="Cash"/>
    <n v="110"/>
    <n v="1.5"/>
    <n v="1"/>
    <n v="110"/>
    <n v="1.5"/>
    <n v="1"/>
    <n v="1.5"/>
    <n v="1.5"/>
    <d v="2022-06-22T00:00:00"/>
    <x v="35"/>
    <x v="1"/>
    <x v="1"/>
    <b v="1"/>
    <n v="1.5"/>
  </r>
  <r>
    <s v="Processed"/>
    <s v="VJ300320686"/>
    <x v="1"/>
    <x v="2"/>
    <s v="Oreo Single Server 6 ct"/>
    <s v="Food"/>
    <n v="15287365636"/>
    <s v="Wednesday, June 22, 2022"/>
    <s v="Cash"/>
    <n v="133"/>
    <n v="2"/>
    <n v="1"/>
    <n v="133"/>
    <n v="2"/>
    <n v="1"/>
    <n v="2"/>
    <n v="2"/>
    <d v="2022-06-22T00:00:00"/>
    <x v="74"/>
    <x v="1"/>
    <x v="1"/>
    <b v="1"/>
    <n v="2"/>
  </r>
  <r>
    <s v="Processed"/>
    <s v="VJ300320686"/>
    <x v="1"/>
    <x v="2"/>
    <s v="Monster Energy  Zero Ultra"/>
    <s v="Carbonated"/>
    <n v="15287543754"/>
    <s v="Wednesday, June 22, 2022"/>
    <s v="Credit"/>
    <n v="146"/>
    <n v="3"/>
    <n v="1"/>
    <n v="146"/>
    <n v="3"/>
    <n v="1"/>
    <n v="3"/>
    <n v="3"/>
    <d v="2022-06-22T00:00:00"/>
    <x v="41"/>
    <x v="0"/>
    <x v="0"/>
    <b v="1"/>
    <n v="3"/>
  </r>
  <r>
    <s v="Processed"/>
    <s v="VJ300320692"/>
    <x v="3"/>
    <x v="4"/>
    <s v="Miss Vickie's Potato Chip - Sea Salt &amp; Vinega"/>
    <s v="Food"/>
    <n v="15287554997"/>
    <s v="Wednesday, June 22, 2022"/>
    <s v="Credit"/>
    <n v="113"/>
    <n v="1.5"/>
    <n v="1"/>
    <n v="113"/>
    <n v="1.5"/>
    <n v="1"/>
    <n v="1.5"/>
    <n v="1.5"/>
    <d v="2022-06-26T00:00:00"/>
    <x v="3"/>
    <x v="1"/>
    <x v="1"/>
    <b v="1"/>
    <n v="1.5"/>
  </r>
  <r>
    <s v="Processed"/>
    <s v="VJ300320609"/>
    <x v="2"/>
    <x v="3"/>
    <s v="Monster Energy Original"/>
    <s v="Carbonated"/>
    <n v="15287674870"/>
    <s v="Wednesday, June 22, 2022"/>
    <s v="Credit"/>
    <n v="144"/>
    <n v="3"/>
    <n v="1"/>
    <n v="144"/>
    <n v="3"/>
    <n v="1"/>
    <n v="3"/>
    <n v="3"/>
    <d v="2022-06-22T00:00:00"/>
    <x v="5"/>
    <x v="0"/>
    <x v="0"/>
    <b v="1"/>
    <n v="3"/>
  </r>
  <r>
    <s v="Processed"/>
    <s v="VJ300320692"/>
    <x v="3"/>
    <x v="4"/>
    <s v="Robert Irvine's - Fit Crunch -  Chocolate Pea"/>
    <s v="Food"/>
    <n v="15287755554"/>
    <s v="Wednesday, June 22, 2022"/>
    <s v="Credit"/>
    <n v="131"/>
    <n v="2"/>
    <n v="1"/>
    <n v="131"/>
    <n v="2"/>
    <n v="1"/>
    <n v="2"/>
    <n v="2"/>
    <d v="2022-06-26T00:00:00"/>
    <x v="21"/>
    <x v="1"/>
    <x v="1"/>
    <b v="1"/>
    <n v="2"/>
  </r>
  <r>
    <s v="Processed"/>
    <s v="VJ300320692"/>
    <x v="3"/>
    <x v="4"/>
    <s v="Starbucks Doubleshot Energy - Mocha"/>
    <s v="Non Carbonated"/>
    <n v="15287769015"/>
    <s v="Wednesday, June 22, 2022"/>
    <s v="Credit"/>
    <n v="146"/>
    <n v="3.5"/>
    <n v="1"/>
    <n v="146"/>
    <n v="3.5"/>
    <n v="1"/>
    <n v="3.5"/>
    <n v="3.5"/>
    <d v="2022-06-26T00:00:00"/>
    <x v="88"/>
    <x v="2"/>
    <x v="2"/>
    <b v="1"/>
    <n v="3.5"/>
  </r>
  <r>
    <s v="Processed"/>
    <s v="VJ300320692"/>
    <x v="3"/>
    <x v="4"/>
    <s v="CheezIt - Double Cheese"/>
    <s v="Food"/>
    <n v="15287918506"/>
    <s v="Wednesday, June 22, 2022"/>
    <s v="Credit"/>
    <n v="123"/>
    <n v="1.25"/>
    <n v="1"/>
    <n v="123"/>
    <n v="1.25"/>
    <n v="1"/>
    <n v="1.25"/>
    <n v="1.25"/>
    <d v="2022-06-26T00:00:00"/>
    <x v="68"/>
    <x v="1"/>
    <x v="1"/>
    <b v="1"/>
    <n v="1.25"/>
  </r>
  <r>
    <s v="Processed"/>
    <s v="VJ300320609"/>
    <x v="2"/>
    <x v="3"/>
    <s v="Monster Energy Original"/>
    <s v="Carbonated"/>
    <n v="15288042592"/>
    <s v="Wednesday, June 22, 2022"/>
    <s v="Cash"/>
    <n v="144"/>
    <n v="3"/>
    <n v="1"/>
    <n v="144"/>
    <n v="3"/>
    <n v="1"/>
    <n v="3"/>
    <n v="3"/>
    <d v="2022-06-22T00:00:00"/>
    <x v="5"/>
    <x v="0"/>
    <x v="0"/>
    <b v="1"/>
    <n v="3"/>
  </r>
  <r>
    <s v="Processed"/>
    <s v="VJ300320692"/>
    <x v="3"/>
    <x v="4"/>
    <s v="Lenny &amp; Larrys - SnickerDoodle"/>
    <s v="Food"/>
    <n v="15288076321"/>
    <s v="Wednesday, June 22, 2022"/>
    <s v="Credit"/>
    <n v="157"/>
    <n v="3"/>
    <n v="1"/>
    <n v="157"/>
    <n v="3"/>
    <n v="1"/>
    <n v="3"/>
    <n v="3"/>
    <d v="2022-06-26T00:00:00"/>
    <x v="98"/>
    <x v="1"/>
    <x v="1"/>
    <b v="1"/>
    <n v="3"/>
  </r>
  <r>
    <s v="Processed"/>
    <s v="VJ300205292"/>
    <x v="0"/>
    <x v="1"/>
    <s v="NuGo Dark Chocolate - Pretzel Sea Salt"/>
    <s v="Food"/>
    <n v="15288099405"/>
    <s v="Wednesday, June 22, 2022"/>
    <s v="Cash"/>
    <n v="138"/>
    <n v="2"/>
    <n v="1"/>
    <n v="138"/>
    <n v="2"/>
    <n v="1"/>
    <n v="2"/>
    <n v="2"/>
    <d v="2022-06-22T00:00:00"/>
    <x v="84"/>
    <x v="1"/>
    <x v="1"/>
    <b v="1"/>
    <n v="2"/>
  </r>
  <r>
    <s v="Processed"/>
    <s v="VJ300320692"/>
    <x v="3"/>
    <x v="4"/>
    <s v="Miss Vickie's Potato Chip - Sea Salt &amp; Vinega"/>
    <s v="Food"/>
    <n v="15288326485"/>
    <s v="Wednesday, June 22, 2022"/>
    <s v="Cash"/>
    <n v="113"/>
    <n v="1.5"/>
    <n v="1"/>
    <n v="113"/>
    <n v="1.5"/>
    <n v="1"/>
    <n v="1.5"/>
    <n v="1.5"/>
    <d v="2022-06-26T00:00:00"/>
    <x v="3"/>
    <x v="1"/>
    <x v="1"/>
    <b v="1"/>
    <n v="1.5"/>
  </r>
  <r>
    <s v="Processed"/>
    <s v="VJ300320692"/>
    <x v="3"/>
    <x v="4"/>
    <s v="CheezIt - Original"/>
    <s v="Food"/>
    <n v="15288338331"/>
    <s v="Wednesday, June 22, 2022"/>
    <s v="Cash"/>
    <n v="124"/>
    <n v="1.25"/>
    <n v="1"/>
    <n v="124"/>
    <n v="1.25"/>
    <n v="1"/>
    <n v="1.25"/>
    <n v="1.25"/>
    <d v="2022-06-26T00:00:00"/>
    <x v="48"/>
    <x v="1"/>
    <x v="1"/>
    <b v="1"/>
    <n v="1.25"/>
  </r>
  <r>
    <s v="Processed"/>
    <s v="VJ300320692"/>
    <x v="3"/>
    <x v="4"/>
    <s v="Snapple Tea - Raspberry"/>
    <s v="Non Carbonated"/>
    <n v="15288342236"/>
    <s v="Wednesday, June 22, 2022"/>
    <s v="Cash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92"/>
    <x v="3"/>
    <x v="4"/>
    <s v="Pringles - Sour Cream &amp; Onion"/>
    <s v="Food"/>
    <n v="15288505156"/>
    <s v="Wednesday, June 22, 2022"/>
    <s v="Credit"/>
    <n v="165"/>
    <n v="4"/>
    <n v="2"/>
    <n v="165"/>
    <n v="4"/>
    <n v="2"/>
    <n v="8"/>
    <n v="8"/>
    <d v="2022-06-26T00:00:00"/>
    <x v="155"/>
    <x v="1"/>
    <x v="1"/>
    <b v="1"/>
    <n v="4"/>
  </r>
  <r>
    <s v="Processed"/>
    <s v="VJ300320692"/>
    <x v="3"/>
    <x v="4"/>
    <s v="Mini Chips Ahoy - Go Paks"/>
    <m/>
    <n v="15288509462"/>
    <s v="Wednesday, June 22, 2022"/>
    <s v="Credit"/>
    <n v="151"/>
    <n v="4"/>
    <n v="1"/>
    <n v="151"/>
    <n v="4"/>
    <n v="1"/>
    <n v="4"/>
    <n v="4"/>
    <d v="2022-06-26T00:00:00"/>
    <x v="142"/>
    <x v="4"/>
    <x v="1"/>
    <b v="1"/>
    <n v="4"/>
  </r>
  <r>
    <s v="Processed"/>
    <s v="VJ300320609"/>
    <x v="2"/>
    <x v="3"/>
    <s v="Sunkist Soda - Orange"/>
    <s v="Carbonated"/>
    <n v="15288566729"/>
    <s v="Wednesday, June 22, 2022"/>
    <s v="Cash"/>
    <n v="140"/>
    <n v="1.5"/>
    <n v="1"/>
    <n v="140"/>
    <n v="1.5"/>
    <n v="1"/>
    <n v="1.5"/>
    <n v="1.5"/>
    <d v="2022-06-22T00:00:00"/>
    <x v="70"/>
    <x v="0"/>
    <x v="0"/>
    <b v="1"/>
    <n v="1.5"/>
  </r>
  <r>
    <s v="Processed"/>
    <s v="VJ300320609"/>
    <x v="2"/>
    <x v="3"/>
    <s v="Sunkist Soda - Orange"/>
    <s v="Carbonated"/>
    <n v="15288566806"/>
    <s v="Wednesday, June 22, 2022"/>
    <s v="Cash"/>
    <n v="140"/>
    <n v="1.5"/>
    <n v="1"/>
    <n v="140"/>
    <n v="1.5"/>
    <n v="1"/>
    <n v="1.5"/>
    <n v="1.5"/>
    <d v="2022-06-22T00:00:00"/>
    <x v="70"/>
    <x v="0"/>
    <x v="0"/>
    <b v="1"/>
    <n v="1.5"/>
  </r>
  <r>
    <s v="Processed"/>
    <s v="VJ300320609"/>
    <x v="2"/>
    <x v="3"/>
    <s v="Coca Cola - Zero Sugar"/>
    <s v="Carbonated"/>
    <n v="15288567159"/>
    <s v="Wednesday, June 22, 2022"/>
    <s v="Cash"/>
    <n v="141"/>
    <n v="1.5"/>
    <n v="1"/>
    <n v="141"/>
    <n v="1.5"/>
    <n v="1"/>
    <n v="1.5"/>
    <n v="1.5"/>
    <d v="2022-06-22T00:00:00"/>
    <x v="44"/>
    <x v="0"/>
    <x v="0"/>
    <b v="1"/>
    <n v="1.5"/>
  </r>
  <r>
    <s v="Processed"/>
    <s v="VJ300320609"/>
    <x v="2"/>
    <x v="3"/>
    <s v="Coca Cola - Zero Sugar"/>
    <s v="Carbonated"/>
    <n v="15288568397"/>
    <s v="Wednesday, June 22, 2022"/>
    <s v="Cash"/>
    <n v="142"/>
    <n v="1.5"/>
    <n v="1"/>
    <n v="142"/>
    <n v="1.5"/>
    <n v="1"/>
    <n v="1.5"/>
    <n v="1.5"/>
    <d v="2022-06-22T00:00:00"/>
    <x v="44"/>
    <x v="0"/>
    <x v="0"/>
    <b v="1"/>
    <n v="1.5"/>
  </r>
  <r>
    <s v="Processed"/>
    <s v="VJ300320609"/>
    <x v="2"/>
    <x v="3"/>
    <s v="Coca Cola - Zero Sugar"/>
    <s v="Carbonated"/>
    <n v="15288568217"/>
    <s v="Wednesday, June 22, 2022"/>
    <s v="Cash"/>
    <n v="142"/>
    <n v="1.5"/>
    <n v="1"/>
    <n v="142"/>
    <n v="1.5"/>
    <n v="1"/>
    <n v="1.5"/>
    <n v="1.5"/>
    <d v="2022-06-22T00:00:00"/>
    <x v="44"/>
    <x v="0"/>
    <x v="0"/>
    <b v="1"/>
    <n v="1.5"/>
  </r>
  <r>
    <s v="Processed"/>
    <s v="VJ300205292"/>
    <x v="0"/>
    <x v="1"/>
    <s v="SunChips Multigrain - Harvest Cheddar"/>
    <s v="Food"/>
    <n v="15288616216"/>
    <s v="Wednesday, June 22, 2022"/>
    <s v="Cash"/>
    <n v="113"/>
    <n v="1.5"/>
    <n v="1"/>
    <n v="113"/>
    <n v="1.5"/>
    <n v="1"/>
    <n v="1.5"/>
    <n v="1.5"/>
    <d v="2022-06-22T00:00:00"/>
    <x v="35"/>
    <x v="1"/>
    <x v="1"/>
    <b v="1"/>
    <n v="1.5"/>
  </r>
  <r>
    <s v="Processed"/>
    <s v="VJ300320609"/>
    <x v="2"/>
    <x v="3"/>
    <s v="Cheetos - Fleming Hot Crunchy"/>
    <s v="Food"/>
    <n v="15288929930"/>
    <s v="Wednesday, June 22, 2022"/>
    <s v="Cash"/>
    <n v="114"/>
    <n v="2"/>
    <n v="1"/>
    <n v="114"/>
    <n v="2"/>
    <n v="1"/>
    <n v="2"/>
    <n v="2"/>
    <d v="2022-06-22T00:00:00"/>
    <x v="16"/>
    <x v="1"/>
    <x v="1"/>
    <b v="1"/>
    <n v="2"/>
  </r>
  <r>
    <s v="Processed"/>
    <s v="VJ300320609"/>
    <x v="2"/>
    <x v="3"/>
    <s v="Cheetos Cheddar Jalapeno"/>
    <s v="Food"/>
    <n v="15289049445"/>
    <s v="Wednesday, June 22, 2022"/>
    <s v="Cash"/>
    <n v="124"/>
    <n v="1.5"/>
    <n v="1"/>
    <n v="124"/>
    <n v="1.5"/>
    <n v="1"/>
    <n v="1.5"/>
    <n v="1.5"/>
    <d v="2022-06-22T00:00:00"/>
    <x v="128"/>
    <x v="1"/>
    <x v="1"/>
    <b v="1"/>
    <n v="1.5"/>
  </r>
  <r>
    <s v="Processed"/>
    <s v="VJ300320609"/>
    <x v="2"/>
    <x v="3"/>
    <s v="Snapple Diet Tea - Peach Tea"/>
    <s v="Non Carbonated"/>
    <n v="15289612806"/>
    <s v="Thursday, June 23, 2022"/>
    <s v="Cash"/>
    <n v="145"/>
    <n v="2.5"/>
    <n v="1"/>
    <n v="145"/>
    <n v="2.5"/>
    <n v="1"/>
    <n v="2.5"/>
    <n v="2.5"/>
    <d v="2022-06-23T00:00:00"/>
    <x v="37"/>
    <x v="2"/>
    <x v="2"/>
    <b v="1"/>
    <n v="2.5"/>
  </r>
  <r>
    <s v="Processed"/>
    <s v="VJ300320609"/>
    <x v="2"/>
    <x v="3"/>
    <s v="KitKat - Crisp Wafers"/>
    <s v="Food"/>
    <n v="15289613127"/>
    <s v="Thursday, June 23, 2022"/>
    <s v="Cash"/>
    <n v="136"/>
    <n v="2.5"/>
    <n v="1"/>
    <n v="136"/>
    <n v="2.5"/>
    <n v="1"/>
    <n v="2.5"/>
    <n v="2.5"/>
    <d v="2022-06-23T00:00:00"/>
    <x v="10"/>
    <x v="1"/>
    <x v="1"/>
    <b v="1"/>
    <n v="2.5"/>
  </r>
  <r>
    <s v="Processed"/>
    <s v="VJ300320609"/>
    <x v="2"/>
    <x v="3"/>
    <s v="Monster Energy Original"/>
    <s v="Carbonated"/>
    <n v="15289616120"/>
    <s v="Thursday, June 23, 2022"/>
    <s v="Cash"/>
    <n v="144"/>
    <n v="3"/>
    <n v="1"/>
    <n v="144"/>
    <n v="3"/>
    <n v="1"/>
    <n v="3"/>
    <n v="3"/>
    <d v="2022-06-23T00:00:00"/>
    <x v="5"/>
    <x v="0"/>
    <x v="0"/>
    <b v="1"/>
    <n v="3"/>
  </r>
  <r>
    <s v="Processed"/>
    <s v="VJ300320609"/>
    <x v="2"/>
    <x v="3"/>
    <s v="Nature's Bakery Fig Bar - Blueberry"/>
    <s v="Food"/>
    <n v="15289937602"/>
    <s v="Thursday, June 23, 2022"/>
    <s v="Credit"/>
    <n v="132"/>
    <n v="1.5"/>
    <n v="1"/>
    <n v="132"/>
    <n v="1.5"/>
    <n v="1"/>
    <n v="1.5"/>
    <n v="1.5"/>
    <d v="2022-06-23T00:00:00"/>
    <x v="148"/>
    <x v="1"/>
    <x v="1"/>
    <b v="1"/>
    <n v="1.5"/>
  </r>
  <r>
    <s v="Processed"/>
    <s v="VJ300320686"/>
    <x v="1"/>
    <x v="2"/>
    <s v="Oreo Single Server 6 ct"/>
    <s v="Food"/>
    <n v="15291045772"/>
    <s v="Thursday, June 23, 2022"/>
    <s v="Cash"/>
    <n v="133"/>
    <n v="2"/>
    <n v="1"/>
    <n v="133"/>
    <n v="2"/>
    <n v="1"/>
    <n v="2"/>
    <n v="2"/>
    <d v="2022-06-23T00:00:00"/>
    <x v="74"/>
    <x v="1"/>
    <x v="1"/>
    <b v="1"/>
    <n v="2"/>
  </r>
  <r>
    <s v="Processed"/>
    <s v="VJ300320686"/>
    <x v="1"/>
    <x v="2"/>
    <s v="Oreo Single Server 6 ct"/>
    <s v="Food"/>
    <n v="15291046561"/>
    <s v="Thursday, June 23, 2022"/>
    <s v="Cash"/>
    <n v="133"/>
    <n v="2"/>
    <n v="1"/>
    <n v="133"/>
    <n v="2"/>
    <n v="1"/>
    <n v="2"/>
    <n v="2"/>
    <d v="2022-06-23T00:00:00"/>
    <x v="74"/>
    <x v="1"/>
    <x v="1"/>
    <b v="1"/>
    <n v="2"/>
  </r>
  <r>
    <s v="Processed"/>
    <s v="VJ300320692"/>
    <x v="3"/>
    <x v="4"/>
    <s v="Snapple Tea - Raspberry"/>
    <s v="Non Carbonated"/>
    <n v="15291108448"/>
    <s v="Thursday, June 23, 2022"/>
    <s v="Cash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09"/>
    <x v="2"/>
    <x v="3"/>
    <s v="KitKat - Crisp Wafers"/>
    <s v="Food"/>
    <n v="15291324093"/>
    <s v="Thursday, June 23, 2022"/>
    <s v="Cash"/>
    <n v="139"/>
    <n v="2.5"/>
    <n v="1"/>
    <n v="139"/>
    <n v="2.5"/>
    <n v="1"/>
    <n v="2.5"/>
    <n v="2.5"/>
    <d v="2022-06-23T00:00:00"/>
    <x v="10"/>
    <x v="1"/>
    <x v="1"/>
    <b v="1"/>
    <n v="2.5"/>
  </r>
  <r>
    <s v="Processed"/>
    <s v="VJ300320609"/>
    <x v="2"/>
    <x v="3"/>
    <s v="KitKat - Crisp Wafers"/>
    <s v="Food"/>
    <n v="15291325339"/>
    <s v="Thursday, June 23, 2022"/>
    <s v="Cash"/>
    <n v="139"/>
    <n v="2.5"/>
    <n v="1"/>
    <n v="139"/>
    <n v="2.5"/>
    <n v="1"/>
    <n v="2.5"/>
    <n v="2.5"/>
    <d v="2022-06-23T00:00:00"/>
    <x v="10"/>
    <x v="1"/>
    <x v="1"/>
    <b v="1"/>
    <n v="2.5"/>
  </r>
  <r>
    <s v="Processed"/>
    <s v="VJ300320611"/>
    <x v="0"/>
    <x v="0"/>
    <s v="Kinder - Bueno - Crispy Creamy Chocolate"/>
    <s v="Food"/>
    <n v="15291594465"/>
    <s v="Thursday, June 23, 2022"/>
    <s v="Cash"/>
    <n v="135"/>
    <n v="2"/>
    <n v="1"/>
    <n v="135"/>
    <n v="2"/>
    <n v="1"/>
    <n v="2"/>
    <n v="2"/>
    <d v="2022-06-23T00:00:00"/>
    <x v="78"/>
    <x v="1"/>
    <x v="1"/>
    <b v="1"/>
    <n v="2"/>
  </r>
  <r>
    <s v="Processed"/>
    <s v="VJ300320609"/>
    <x v="2"/>
    <x v="3"/>
    <s v="KitKat - Crisp Wafers"/>
    <s v="Food"/>
    <n v="15291810581"/>
    <s v="Thursday, June 23, 2022"/>
    <s v="Cash"/>
    <n v="136"/>
    <n v="2.5"/>
    <n v="1"/>
    <n v="136"/>
    <n v="2.5"/>
    <n v="1"/>
    <n v="2.5"/>
    <n v="2.5"/>
    <d v="2022-06-23T00:00:00"/>
    <x v="10"/>
    <x v="1"/>
    <x v="1"/>
    <b v="1"/>
    <n v="2.5"/>
  </r>
  <r>
    <s v="Processed"/>
    <s v="VJ300320609"/>
    <x v="2"/>
    <x v="3"/>
    <s v="Snapple Diet Tea - Peach Tea"/>
    <s v="Non Carbonated"/>
    <n v="15291812169"/>
    <s v="Thursday, June 23, 2022"/>
    <s v="Cash"/>
    <n v="145"/>
    <n v="2.5"/>
    <n v="1"/>
    <n v="145"/>
    <n v="2.5"/>
    <n v="1"/>
    <n v="2.5"/>
    <n v="2.5"/>
    <d v="2022-06-23T00:00:00"/>
    <x v="37"/>
    <x v="2"/>
    <x v="2"/>
    <b v="1"/>
    <n v="2.5"/>
  </r>
  <r>
    <s v="Processed"/>
    <s v="VJ300320609"/>
    <x v="2"/>
    <x v="3"/>
    <s v="Cheetos Cheddar Jalapeno"/>
    <s v="Food"/>
    <n v="15291816809"/>
    <s v="Thursday, June 23, 2022"/>
    <s v="Cash"/>
    <n v="124"/>
    <n v="1.5"/>
    <n v="1"/>
    <n v="124"/>
    <n v="1.5"/>
    <n v="1"/>
    <n v="1.5"/>
    <n v="1.5"/>
    <d v="2022-06-23T00:00:00"/>
    <x v="128"/>
    <x v="1"/>
    <x v="1"/>
    <b v="1"/>
    <n v="1.5"/>
  </r>
  <r>
    <s v="Processed"/>
    <s v="VJ300320609"/>
    <x v="2"/>
    <x v="3"/>
    <s v="Snapple Tea - Raspberry"/>
    <s v="Non Carbonated"/>
    <n v="15292634059"/>
    <s v="Thursday, June 23, 2022"/>
    <s v="Cash"/>
    <n v="147"/>
    <n v="2.5"/>
    <n v="1"/>
    <n v="147"/>
    <n v="2.5"/>
    <n v="1"/>
    <n v="2.5"/>
    <n v="2.5"/>
    <d v="2022-06-23T00:00:00"/>
    <x v="81"/>
    <x v="2"/>
    <x v="2"/>
    <b v="1"/>
    <n v="2.5"/>
  </r>
  <r>
    <s v="Processed"/>
    <s v="VJ300320611"/>
    <x v="0"/>
    <x v="0"/>
    <s v="Bai Antioxidant - Kupang strawberry kiwi"/>
    <s v="Non Carbonated"/>
    <n v="15292730177"/>
    <s v="Thursday, June 23, 2022"/>
    <s v="Credit"/>
    <n v="144"/>
    <n v="2.75"/>
    <n v="1"/>
    <n v="144"/>
    <n v="2.75"/>
    <n v="1"/>
    <n v="2.75"/>
    <n v="2.75"/>
    <d v="2022-06-23T00:00:00"/>
    <x v="114"/>
    <x v="2"/>
    <x v="2"/>
    <b v="1"/>
    <n v="2.75"/>
  </r>
  <r>
    <s v="Processed"/>
    <s v="VJ300320692"/>
    <x v="3"/>
    <x v="4"/>
    <s v="Mini Chips Ahoy - Go Paks"/>
    <m/>
    <n v="15292780787"/>
    <s v="Thursday, June 23, 2022"/>
    <s v="Cash"/>
    <n v="161"/>
    <n v="4"/>
    <n v="1"/>
    <n v="161"/>
    <n v="4"/>
    <n v="1"/>
    <n v="4"/>
    <n v="4"/>
    <d v="2022-06-26T00:00:00"/>
    <x v="142"/>
    <x v="4"/>
    <x v="1"/>
    <b v="1"/>
    <n v="4"/>
  </r>
  <r>
    <s v="Processed"/>
    <s v="VJ300320692"/>
    <x v="3"/>
    <x v="4"/>
    <s v="Pringles - Cheddar Cheese"/>
    <s v="Food"/>
    <n v="15292790096"/>
    <s v="Thursday, June 23, 2022"/>
    <s v="Cash"/>
    <n v="153"/>
    <n v="4.5"/>
    <n v="1"/>
    <n v="153"/>
    <n v="4.5"/>
    <n v="1"/>
    <n v="4.5"/>
    <n v="4.5"/>
    <d v="2022-06-26T00:00:00"/>
    <x v="154"/>
    <x v="1"/>
    <x v="1"/>
    <b v="1"/>
    <n v="4.5"/>
  </r>
  <r>
    <s v="Processed"/>
    <s v="VJ300320609"/>
    <x v="2"/>
    <x v="3"/>
    <s v="Monster Energy Original"/>
    <s v="Carbonated"/>
    <n v="15292960219"/>
    <s v="Thursday, June 23, 2022"/>
    <s v="Credit"/>
    <n v="144"/>
    <n v="3"/>
    <n v="1"/>
    <n v="144"/>
    <n v="3"/>
    <n v="1"/>
    <n v="3"/>
    <n v="3"/>
    <d v="2022-06-23T00:00:00"/>
    <x v="5"/>
    <x v="0"/>
    <x v="0"/>
    <b v="1"/>
    <n v="3"/>
  </r>
  <r>
    <s v="Processed"/>
    <s v="VJ300320692"/>
    <x v="3"/>
    <x v="4"/>
    <s v="Goldfish Baked - Cheddar"/>
    <s v="Food"/>
    <n v="15293058438"/>
    <s v="Thursday, June 23, 2022"/>
    <s v="Credit"/>
    <n v="122"/>
    <n v="1.25"/>
    <n v="1"/>
    <n v="122"/>
    <n v="1.25"/>
    <n v="1"/>
    <n v="1.25"/>
    <n v="1.25"/>
    <d v="2022-06-26T00:00:00"/>
    <x v="139"/>
    <x v="1"/>
    <x v="1"/>
    <b v="1"/>
    <n v="1.25"/>
  </r>
  <r>
    <s v="Processed"/>
    <s v="VJ300320609"/>
    <x v="2"/>
    <x v="3"/>
    <s v="Snapple Diet Tea - Lemon"/>
    <s v="Non Carbonated"/>
    <n v="15293320252"/>
    <s v="Thursday, June 23, 2022"/>
    <s v="Cash"/>
    <n v="143"/>
    <n v="2.5"/>
    <n v="1"/>
    <n v="143"/>
    <n v="2.5"/>
    <n v="1"/>
    <n v="2.5"/>
    <n v="2.5"/>
    <d v="2022-06-23T00:00:00"/>
    <x v="7"/>
    <x v="2"/>
    <x v="2"/>
    <b v="1"/>
    <n v="2.5"/>
  </r>
  <r>
    <s v="Processed"/>
    <s v="VJ300320609"/>
    <x v="2"/>
    <x v="3"/>
    <s v="Coca Cola - Zero Sugar"/>
    <s v="Carbonated"/>
    <n v="15293329264"/>
    <s v="Thursday, June 23, 2022"/>
    <s v="Cash"/>
    <n v="142"/>
    <n v="1.5"/>
    <n v="1"/>
    <n v="142"/>
    <n v="1.5"/>
    <n v="1"/>
    <n v="1.5"/>
    <n v="1.5"/>
    <d v="2022-06-23T00:00:00"/>
    <x v="44"/>
    <x v="0"/>
    <x v="0"/>
    <b v="1"/>
    <n v="1.5"/>
  </r>
  <r>
    <s v="Processed"/>
    <s v="VJ300320692"/>
    <x v="3"/>
    <x v="4"/>
    <s v="CheezIt - Original"/>
    <s v="Food"/>
    <n v="15293556840"/>
    <s v="Thursday, June 23, 2022"/>
    <s v="Credit"/>
    <n v="124"/>
    <n v="1.25"/>
    <n v="1"/>
    <n v="124"/>
    <n v="1.25"/>
    <n v="1"/>
    <n v="1.25"/>
    <n v="2.75"/>
    <d v="2022-06-26T00:00:00"/>
    <x v="48"/>
    <x v="1"/>
    <x v="1"/>
    <b v="1"/>
    <n v="1.25"/>
  </r>
  <r>
    <s v="Processed"/>
    <s v="VJ300320692"/>
    <x v="3"/>
    <x v="4"/>
    <s v="Coca Cola - Zero Sugar"/>
    <s v="Carbonated"/>
    <n v="15293556840"/>
    <s v="Thursday, June 23, 2022"/>
    <s v="Credit"/>
    <n v="142"/>
    <n v="1.5"/>
    <n v="1"/>
    <n v="142"/>
    <n v="1.5"/>
    <n v="1"/>
    <n v="1.5"/>
    <n v="2.75"/>
    <d v="2022-06-26T00:00:00"/>
    <x v="44"/>
    <x v="0"/>
    <x v="0"/>
    <b v="1"/>
    <n v="1.5"/>
  </r>
  <r>
    <s v="Processed"/>
    <s v="VJ300320609"/>
    <x v="2"/>
    <x v="3"/>
    <s v="Coca Cola - Zero Sugar"/>
    <s v="Carbonated"/>
    <n v="15294191542"/>
    <s v="Thursday, June 23, 2022"/>
    <s v="Credit"/>
    <n v="142"/>
    <n v="1.5"/>
    <n v="1"/>
    <n v="142"/>
    <n v="1.5"/>
    <n v="1"/>
    <n v="1.5"/>
    <n v="1.5"/>
    <d v="2022-06-23T00:00:00"/>
    <x v="44"/>
    <x v="0"/>
    <x v="0"/>
    <b v="1"/>
    <n v="1.5"/>
  </r>
  <r>
    <s v="Processed"/>
    <s v="VJ300320609"/>
    <x v="2"/>
    <x v="3"/>
    <s v="Snapple Diet Tea - Peach Tea"/>
    <s v="Non Carbonated"/>
    <n v="15294252878"/>
    <s v="Thursday, June 23, 2022"/>
    <s v="Cash"/>
    <n v="145"/>
    <n v="2.5"/>
    <n v="1"/>
    <n v="145"/>
    <n v="2.5"/>
    <n v="1"/>
    <n v="2.5"/>
    <n v="2.5"/>
    <d v="2022-06-23T00:00:00"/>
    <x v="37"/>
    <x v="2"/>
    <x v="2"/>
    <b v="1"/>
    <n v="2.5"/>
  </r>
  <r>
    <s v="Processed"/>
    <s v="VJ300320609"/>
    <x v="2"/>
    <x v="3"/>
    <s v="Cheetos Cheddar Jalapeno"/>
    <s v="Food"/>
    <n v="15294254571"/>
    <s v="Thursday, June 23, 2022"/>
    <s v="Cash"/>
    <n v="124"/>
    <n v="1.5"/>
    <n v="1"/>
    <n v="124"/>
    <n v="1.5"/>
    <n v="1"/>
    <n v="1.5"/>
    <n v="1.5"/>
    <d v="2022-06-23T00:00:00"/>
    <x v="128"/>
    <x v="1"/>
    <x v="1"/>
    <b v="1"/>
    <n v="1.5"/>
  </r>
  <r>
    <s v="Processed"/>
    <s v="VJ300320609"/>
    <x v="2"/>
    <x v="3"/>
    <s v="Snapple Diet Tea - Peach Tea"/>
    <s v="Non Carbonated"/>
    <n v="15294261233"/>
    <s v="Thursday, June 23, 2022"/>
    <s v="Cash"/>
    <n v="145"/>
    <n v="2.5"/>
    <n v="1"/>
    <n v="145"/>
    <n v="2.5"/>
    <n v="1"/>
    <n v="2.5"/>
    <n v="2.5"/>
    <d v="2022-06-23T00:00:00"/>
    <x v="37"/>
    <x v="2"/>
    <x v="2"/>
    <b v="1"/>
    <n v="2.5"/>
  </r>
  <r>
    <s v="Processed"/>
    <s v="VJ300320609"/>
    <x v="2"/>
    <x v="3"/>
    <s v="Coca Cola - Zero Sugar"/>
    <s v="Carbonated"/>
    <n v="15294296899"/>
    <s v="Thursday, June 23, 2022"/>
    <s v="Cash"/>
    <n v="142"/>
    <n v="1.5"/>
    <n v="1"/>
    <n v="142"/>
    <n v="1.5"/>
    <n v="1"/>
    <n v="1.5"/>
    <n v="1.5"/>
    <d v="2022-06-23T00:00:00"/>
    <x v="44"/>
    <x v="0"/>
    <x v="0"/>
    <b v="1"/>
    <n v="1.5"/>
  </r>
  <r>
    <s v="Processed"/>
    <s v="VJ300320609"/>
    <x v="2"/>
    <x v="3"/>
    <s v="Cheetos - Fleming Hot Crunchy"/>
    <s v="Food"/>
    <n v="15294298390"/>
    <s v="Thursday, June 23, 2022"/>
    <s v="Cash"/>
    <n v="114"/>
    <n v="2"/>
    <n v="1"/>
    <n v="114"/>
    <n v="2"/>
    <n v="1"/>
    <n v="2"/>
    <n v="2"/>
    <d v="2022-06-23T00:00:00"/>
    <x v="16"/>
    <x v="1"/>
    <x v="1"/>
    <b v="1"/>
    <n v="2"/>
  </r>
  <r>
    <s v="Processed"/>
    <s v="VJ300320609"/>
    <x v="2"/>
    <x v="3"/>
    <s v="Coca Cola - Zero Sugar"/>
    <s v="Carbonated"/>
    <n v="15294301498"/>
    <s v="Thursday, June 23, 2022"/>
    <s v="Cash"/>
    <n v="142"/>
    <n v="1.5"/>
    <n v="1"/>
    <n v="142"/>
    <n v="1.5"/>
    <n v="1"/>
    <n v="1.5"/>
    <n v="1.5"/>
    <d v="2022-06-23T00:00:00"/>
    <x v="44"/>
    <x v="0"/>
    <x v="0"/>
    <b v="1"/>
    <n v="1.5"/>
  </r>
  <r>
    <s v="Processed"/>
    <s v="VJ300320609"/>
    <x v="2"/>
    <x v="3"/>
    <s v="Coca Cola - Zero Sugar"/>
    <s v="Carbonated"/>
    <n v="15294301561"/>
    <s v="Thursday, June 23, 2022"/>
    <s v="Cash"/>
    <n v="142"/>
    <n v="1.5"/>
    <n v="1"/>
    <n v="142"/>
    <n v="1.5"/>
    <n v="1"/>
    <n v="1.5"/>
    <n v="1.5"/>
    <d v="2022-06-23T00:00:00"/>
    <x v="44"/>
    <x v="0"/>
    <x v="0"/>
    <b v="1"/>
    <n v="1.5"/>
  </r>
  <r>
    <s v="Processed"/>
    <s v="VJ300320609"/>
    <x v="2"/>
    <x v="3"/>
    <s v="Cheetos - Fleming Hot Crunchy"/>
    <s v="Food"/>
    <n v="15294659136"/>
    <s v="Friday, June 24, 2022"/>
    <s v="Cash"/>
    <n v="114"/>
    <n v="2"/>
    <n v="1"/>
    <n v="114"/>
    <n v="2"/>
    <n v="1"/>
    <n v="2"/>
    <n v="2"/>
    <d v="2022-06-23T00:00:00"/>
    <x v="16"/>
    <x v="1"/>
    <x v="1"/>
    <b v="1"/>
    <n v="2"/>
  </r>
  <r>
    <s v="Processed"/>
    <s v="VJ300320609"/>
    <x v="2"/>
    <x v="3"/>
    <s v="Cheetos - Fleming Hot Crunchy"/>
    <s v="Food"/>
    <n v="15294676862"/>
    <s v="Friday, June 24, 2022"/>
    <s v="Cash"/>
    <n v="122"/>
    <n v="1.5"/>
    <n v="1"/>
    <n v="122"/>
    <n v="1.5"/>
    <n v="1"/>
    <n v="1.5"/>
    <n v="1.5"/>
    <d v="2022-06-23T00:00:00"/>
    <x v="16"/>
    <x v="1"/>
    <x v="1"/>
    <b v="1"/>
    <n v="1.5"/>
  </r>
  <r>
    <s v="Processed"/>
    <s v="VJ300320609"/>
    <x v="2"/>
    <x v="3"/>
    <s v="Cheetos Cheddar Jalapeno"/>
    <s v="Food"/>
    <n v="15294683838"/>
    <s v="Friday, June 24, 2022"/>
    <s v="Cash"/>
    <n v="124"/>
    <n v="1.5"/>
    <n v="1"/>
    <n v="124"/>
    <n v="1.5"/>
    <n v="1"/>
    <n v="1.5"/>
    <n v="1.5"/>
    <d v="2022-06-23T00:00:00"/>
    <x v="128"/>
    <x v="1"/>
    <x v="1"/>
    <b v="1"/>
    <n v="1.5"/>
  </r>
  <r>
    <s v="Processed"/>
    <s v="VJ300320686"/>
    <x v="1"/>
    <x v="2"/>
    <s v="Takis - Hot Chilli Pepper &amp; Lime"/>
    <s v="Food"/>
    <n v="15296022324"/>
    <s v="Friday, June 24, 2022"/>
    <s v="Cash"/>
    <n v="123"/>
    <n v="1.5"/>
    <n v="1"/>
    <n v="123"/>
    <n v="1.5"/>
    <n v="1"/>
    <n v="1.5"/>
    <n v="1.5"/>
    <d v="2022-06-24T00:00:00"/>
    <x v="1"/>
    <x v="1"/>
    <x v="1"/>
    <b v="1"/>
    <n v="1.5"/>
  </r>
  <r>
    <s v="Processed"/>
    <s v="VJ300320692"/>
    <x v="3"/>
    <x v="4"/>
    <s v="CheezIt - Original"/>
    <s v="Food"/>
    <n v="15296079537"/>
    <s v="Friday, June 24, 2022"/>
    <s v="Cash"/>
    <n v="124"/>
    <n v="1.25"/>
    <n v="1"/>
    <n v="124"/>
    <n v="1.25"/>
    <n v="1"/>
    <n v="1.25"/>
    <n v="1.25"/>
    <d v="2022-06-26T00:00:00"/>
    <x v="48"/>
    <x v="1"/>
    <x v="1"/>
    <b v="1"/>
    <n v="1.25"/>
  </r>
  <r>
    <s v="Processed"/>
    <s v="VJ300320692"/>
    <x v="3"/>
    <x v="4"/>
    <s v="Oreo Single Server 6 ct"/>
    <s v="Food"/>
    <n v="15296086923"/>
    <s v="Friday, June 24, 2022"/>
    <s v="Cash"/>
    <n v="138"/>
    <n v="2"/>
    <n v="1"/>
    <n v="138"/>
    <n v="2"/>
    <n v="1"/>
    <n v="2"/>
    <n v="2"/>
    <d v="2022-06-26T00:00:00"/>
    <x v="74"/>
    <x v="1"/>
    <x v="1"/>
    <b v="1"/>
    <n v="2"/>
  </r>
  <r>
    <s v="Processed"/>
    <s v="VJ300320692"/>
    <x v="3"/>
    <x v="4"/>
    <s v="RXBAR - Protein Bar - Peanut Butter"/>
    <s v="Food"/>
    <n v="15296228808"/>
    <s v="Friday, June 24, 2022"/>
    <s v="Cash"/>
    <n v="135"/>
    <n v="2"/>
    <n v="1"/>
    <n v="135"/>
    <n v="2"/>
    <n v="1"/>
    <n v="2"/>
    <n v="2"/>
    <d v="2022-06-26T00:00:00"/>
    <x v="80"/>
    <x v="1"/>
    <x v="1"/>
    <b v="1"/>
    <n v="2"/>
  </r>
  <r>
    <s v="Processed"/>
    <s v="VJ300320692"/>
    <x v="3"/>
    <x v="4"/>
    <s v="Oreo Single Server 6 ct"/>
    <s v="Food"/>
    <n v="15296334458"/>
    <s v="Friday, June 24, 2022"/>
    <s v="Credit"/>
    <n v="138"/>
    <n v="2"/>
    <n v="1"/>
    <n v="138"/>
    <n v="2"/>
    <n v="1"/>
    <n v="2"/>
    <n v="2"/>
    <d v="2022-06-26T00:00:00"/>
    <x v="74"/>
    <x v="1"/>
    <x v="1"/>
    <b v="1"/>
    <n v="2"/>
  </r>
  <r>
    <s v="Processed"/>
    <s v="VJ300320686"/>
    <x v="1"/>
    <x v="2"/>
    <s v="Miss Vickie's Potato Chip - Smokehouse BBQ"/>
    <s v="Food"/>
    <n v="15296400547"/>
    <s v="Friday, June 24, 2022"/>
    <s v="Cash"/>
    <n v="112"/>
    <n v="1.5"/>
    <n v="1"/>
    <n v="112"/>
    <n v="1.5"/>
    <n v="1"/>
    <n v="1.5"/>
    <n v="1.5"/>
    <d v="2022-06-24T00:00:00"/>
    <x v="51"/>
    <x v="1"/>
    <x v="1"/>
    <b v="1"/>
    <n v="1.5"/>
  </r>
  <r>
    <s v="Processed"/>
    <s v="VJ300205292"/>
    <x v="0"/>
    <x v="1"/>
    <s v="Monster Energy Original"/>
    <s v="Carbonated"/>
    <n v="15296556358"/>
    <s v="Friday, June 24, 2022"/>
    <s v="Credit"/>
    <n v="146"/>
    <n v="3"/>
    <n v="1"/>
    <n v="146"/>
    <n v="3"/>
    <n v="1"/>
    <n v="3"/>
    <n v="3"/>
    <d v="2022-06-24T00:00:00"/>
    <x v="5"/>
    <x v="0"/>
    <x v="0"/>
    <b v="1"/>
    <n v="3"/>
  </r>
  <r>
    <s v="Processed"/>
    <s v="VJ300320609"/>
    <x v="2"/>
    <x v="3"/>
    <s v="Cheetos - Fleming Hot Crunchy"/>
    <s v="Food"/>
    <n v="15296968912"/>
    <s v="Friday, June 24, 2022"/>
    <s v="Credit"/>
    <n v="122"/>
    <n v="1.5"/>
    <n v="1"/>
    <n v="122"/>
    <n v="1.5"/>
    <n v="1"/>
    <n v="1.5"/>
    <n v="1.5"/>
    <d v="2022-06-24T00:00:00"/>
    <x v="16"/>
    <x v="1"/>
    <x v="1"/>
    <b v="1"/>
    <n v="1.5"/>
  </r>
  <r>
    <s v="Processed"/>
    <s v="VJ300205292"/>
    <x v="0"/>
    <x v="1"/>
    <s v="Monster Energy Original"/>
    <s v="Carbonated"/>
    <n v="15297176646"/>
    <s v="Friday, June 24, 2022"/>
    <s v="Cash"/>
    <n v="146"/>
    <n v="3"/>
    <n v="1"/>
    <n v="146"/>
    <n v="3"/>
    <n v="1"/>
    <n v="3"/>
    <n v="3"/>
    <d v="2022-06-24T00:00:00"/>
    <x v="5"/>
    <x v="0"/>
    <x v="0"/>
    <b v="1"/>
    <n v="3"/>
  </r>
  <r>
    <s v="Processed"/>
    <s v="VJ300205292"/>
    <x v="0"/>
    <x v="1"/>
    <s v="Pop Corners - Spicy Queso"/>
    <s v="Food"/>
    <n v="15297319824"/>
    <s v="Friday, June 24, 2022"/>
    <s v="Cash"/>
    <n v="111"/>
    <n v="1.5"/>
    <n v="1"/>
    <n v="111"/>
    <n v="1.5"/>
    <n v="1"/>
    <n v="1.5"/>
    <n v="1.5"/>
    <d v="2022-06-24T00:00:00"/>
    <x v="118"/>
    <x v="1"/>
    <x v="1"/>
    <b v="1"/>
    <n v="1.5"/>
  </r>
  <r>
    <s v="Processed"/>
    <s v="VJ300205292"/>
    <x v="0"/>
    <x v="1"/>
    <s v="Coca Cola - Zero Sugar"/>
    <s v="Carbonated"/>
    <n v="15297326293"/>
    <s v="Friday, June 24, 2022"/>
    <s v="Cash"/>
    <n v="140"/>
    <n v="1.5"/>
    <n v="1"/>
    <n v="140"/>
    <n v="1.5"/>
    <n v="1"/>
    <n v="1.5"/>
    <n v="1.5"/>
    <d v="2022-06-24T00:00:00"/>
    <x v="44"/>
    <x v="0"/>
    <x v="0"/>
    <b v="1"/>
    <n v="1.5"/>
  </r>
  <r>
    <s v="Processed"/>
    <s v="VJ300205292"/>
    <x v="0"/>
    <x v="1"/>
    <s v="Coca Cola - Zero Sugar"/>
    <s v="Carbonated"/>
    <n v="15297331069"/>
    <s v="Friday, June 24, 2022"/>
    <s v="Cash"/>
    <n v="140"/>
    <n v="1.5"/>
    <n v="1"/>
    <n v="140"/>
    <n v="1.5"/>
    <n v="1"/>
    <n v="1.5"/>
    <n v="1.5"/>
    <d v="2022-06-24T00:00:00"/>
    <x v="44"/>
    <x v="0"/>
    <x v="0"/>
    <b v="1"/>
    <n v="1.5"/>
  </r>
  <r>
    <s v="Processed"/>
    <s v="VJ300320611"/>
    <x v="0"/>
    <x v="0"/>
    <s v="Red Bull - Energy Drink - Sugar Free"/>
    <s v="Carbonated"/>
    <n v="15297384577"/>
    <s v="Friday, June 24, 2022"/>
    <s v="Credit"/>
    <n v="148"/>
    <n v="3.5"/>
    <n v="1"/>
    <n v="148"/>
    <n v="3.5"/>
    <n v="1"/>
    <n v="3.5"/>
    <n v="3.5"/>
    <d v="2022-06-24T00:00:00"/>
    <x v="0"/>
    <x v="0"/>
    <x v="0"/>
    <b v="1"/>
    <n v="3.5"/>
  </r>
  <r>
    <s v="Processed"/>
    <s v="VJ300320692"/>
    <x v="3"/>
    <x v="4"/>
    <s v="Starbucks Doubleshot Energy - Mocha"/>
    <s v="Non Carbonated"/>
    <n v="15297518430"/>
    <s v="Friday, June 24, 2022"/>
    <s v="Cash"/>
    <n v="146"/>
    <n v="3.5"/>
    <n v="1"/>
    <n v="146"/>
    <n v="3.5"/>
    <n v="1"/>
    <n v="3.5"/>
    <n v="3.5"/>
    <d v="2022-06-26T00:00:00"/>
    <x v="88"/>
    <x v="2"/>
    <x v="2"/>
    <b v="1"/>
    <n v="3.5"/>
  </r>
  <r>
    <s v="Processed"/>
    <s v="VJ300320686"/>
    <x v="1"/>
    <x v="2"/>
    <s v="Oreo Single Server 6 ct"/>
    <s v="Food"/>
    <n v="15297673801"/>
    <s v="Friday, June 24, 2022"/>
    <s v="Cash"/>
    <n v="133"/>
    <n v="2"/>
    <n v="1"/>
    <n v="133"/>
    <n v="2"/>
    <n v="1"/>
    <n v="2"/>
    <n v="2"/>
    <d v="2022-06-24T00:00:00"/>
    <x v="74"/>
    <x v="1"/>
    <x v="1"/>
    <b v="1"/>
    <n v="2"/>
  </r>
  <r>
    <s v="Processed"/>
    <s v="VJ300320686"/>
    <x v="1"/>
    <x v="2"/>
    <s v="Oreo Single Server 6 ct"/>
    <s v="Food"/>
    <n v="15297718319"/>
    <s v="Friday, June 24, 2022"/>
    <s v="Cash"/>
    <n v="133"/>
    <n v="2"/>
    <n v="1"/>
    <n v="133"/>
    <n v="2"/>
    <n v="1"/>
    <n v="2"/>
    <n v="2"/>
    <d v="2022-06-24T00:00:00"/>
    <x v="74"/>
    <x v="1"/>
    <x v="1"/>
    <b v="1"/>
    <n v="2"/>
  </r>
  <r>
    <s v="Processed"/>
    <s v="VJ300320686"/>
    <x v="1"/>
    <x v="2"/>
    <s v="Pop Corners - Spicy Queso"/>
    <s v="Food"/>
    <n v="15297810690"/>
    <s v="Friday, June 24, 2022"/>
    <s v="Cash"/>
    <n v="111"/>
    <n v="1.5"/>
    <n v="1"/>
    <n v="111"/>
    <n v="1.5"/>
    <n v="1"/>
    <n v="1.5"/>
    <n v="1.5"/>
    <d v="2022-06-24T00:00:00"/>
    <x v="118"/>
    <x v="1"/>
    <x v="1"/>
    <b v="1"/>
    <n v="1.5"/>
  </r>
  <r>
    <s v="Processed"/>
    <s v="VJ300320692"/>
    <x v="3"/>
    <x v="4"/>
    <s v="Takis - Hot Chilli Pepper &amp; Lime"/>
    <s v="Food"/>
    <n v="15297930008"/>
    <s v="Friday, June 24, 2022"/>
    <s v="Cash"/>
    <n v="121"/>
    <n v="1.5"/>
    <n v="1"/>
    <n v="121"/>
    <n v="1.5"/>
    <n v="1"/>
    <n v="1.5"/>
    <n v="1.5"/>
    <d v="2022-06-26T00:00:00"/>
    <x v="1"/>
    <x v="1"/>
    <x v="1"/>
    <b v="1"/>
    <n v="1.5"/>
  </r>
  <r>
    <s v="Processed"/>
    <s v="VJ300320686"/>
    <x v="1"/>
    <x v="2"/>
    <s v="Pop Corners - Spicy Queso"/>
    <s v="Food"/>
    <n v="15297977278"/>
    <s v="Friday, June 24, 2022"/>
    <s v="Credit"/>
    <n v="111"/>
    <n v="1.5"/>
    <n v="1"/>
    <n v="111"/>
    <n v="1.5"/>
    <n v="1"/>
    <n v="1.5"/>
    <n v="1.5"/>
    <d v="2022-06-24T00:00:00"/>
    <x v="118"/>
    <x v="1"/>
    <x v="1"/>
    <b v="1"/>
    <n v="1.5"/>
  </r>
  <r>
    <s v="Processed"/>
    <s v="VJ300320609"/>
    <x v="2"/>
    <x v="3"/>
    <s v="Chesters Fries Flaming hot"/>
    <s v="Food"/>
    <n v="15298718287"/>
    <s v="Friday, June 24, 2022"/>
    <s v="Cash"/>
    <n v="111"/>
    <n v="1.5"/>
    <n v="1"/>
    <n v="111"/>
    <n v="1.5"/>
    <n v="1"/>
    <n v="1.5"/>
    <n v="1.5"/>
    <d v="2022-06-25T00:00:00"/>
    <x v="42"/>
    <x v="1"/>
    <x v="1"/>
    <b v="1"/>
    <n v="1.5"/>
  </r>
  <r>
    <s v="Processed"/>
    <s v="VJ300320609"/>
    <x v="2"/>
    <x v="3"/>
    <s v="Coca Cola - Regular"/>
    <s v="Carbonated"/>
    <n v="15298719010"/>
    <s v="Friday, June 24, 2022"/>
    <s v="Cash"/>
    <n v="141"/>
    <n v="1.5"/>
    <n v="1"/>
    <n v="141"/>
    <n v="1.5"/>
    <n v="1"/>
    <n v="1.5"/>
    <n v="1.5"/>
    <d v="2022-06-25T00:00:00"/>
    <x v="156"/>
    <x v="0"/>
    <x v="0"/>
    <b v="1"/>
    <n v="1.5"/>
  </r>
  <r>
    <s v="Processed"/>
    <s v="VJ300320611"/>
    <x v="0"/>
    <x v="0"/>
    <s v="Snapple Tea - Raspberry"/>
    <s v="Non Carbonated"/>
    <n v="15298877398"/>
    <s v="Friday, June 24, 2022"/>
    <s v="Cash"/>
    <n v="145"/>
    <n v="2.5"/>
    <n v="1"/>
    <n v="145"/>
    <n v="2.5"/>
    <n v="1"/>
    <n v="2.5"/>
    <n v="2.5"/>
    <d v="2022-06-24T00:00:00"/>
    <x v="81"/>
    <x v="2"/>
    <x v="2"/>
    <b v="1"/>
    <n v="2.5"/>
  </r>
  <r>
    <s v="Processed"/>
    <s v="VJ300320609"/>
    <x v="2"/>
    <x v="3"/>
    <s v="Sunkist Soda - Orange"/>
    <s v="Carbonated"/>
    <n v="15298990038"/>
    <s v="Friday, June 24, 2022"/>
    <s v="Cash"/>
    <n v="140"/>
    <n v="1.5"/>
    <n v="1"/>
    <n v="140"/>
    <n v="1.5"/>
    <n v="1"/>
    <n v="1.5"/>
    <n v="1.5"/>
    <d v="2022-06-25T00:00:00"/>
    <x v="70"/>
    <x v="0"/>
    <x v="0"/>
    <b v="1"/>
    <n v="1.5"/>
  </r>
  <r>
    <s v="Processed"/>
    <s v="VJ300320609"/>
    <x v="2"/>
    <x v="3"/>
    <s v="Coca Cola - Regular"/>
    <s v="Carbonated"/>
    <n v="15298992211"/>
    <s v="Friday, June 24, 2022"/>
    <s v="Cash"/>
    <n v="141"/>
    <n v="1.5"/>
    <n v="1"/>
    <n v="141"/>
    <n v="1.5"/>
    <n v="1"/>
    <n v="1.5"/>
    <n v="1.5"/>
    <d v="2022-06-25T00:00:00"/>
    <x v="156"/>
    <x v="0"/>
    <x v="0"/>
    <b v="1"/>
    <n v="1.5"/>
  </r>
  <r>
    <s v="Processed"/>
    <s v="VJ300320609"/>
    <x v="2"/>
    <x v="3"/>
    <s v="Sunkist Soda - Orange"/>
    <s v="Carbonated"/>
    <n v="15299328883"/>
    <s v="Friday, June 24, 2022"/>
    <s v="Cash"/>
    <n v="140"/>
    <n v="1.5"/>
    <n v="1"/>
    <n v="140"/>
    <n v="1.5"/>
    <n v="1"/>
    <n v="1.5"/>
    <n v="1.5"/>
    <d v="2022-06-25T00:00:00"/>
    <x v="70"/>
    <x v="0"/>
    <x v="0"/>
    <b v="1"/>
    <n v="1.5"/>
  </r>
  <r>
    <s v="Processed"/>
    <s v="VJ300320609"/>
    <x v="2"/>
    <x v="3"/>
    <s v="Cheetos Puffs"/>
    <s v="Food"/>
    <n v="15299345540"/>
    <s v="Friday, June 24, 2022"/>
    <s v="Cash"/>
    <n v="120"/>
    <n v="1.5"/>
    <n v="1"/>
    <n v="120"/>
    <n v="1.5"/>
    <n v="1"/>
    <n v="1.5"/>
    <n v="1.5"/>
    <d v="2022-06-25T00:00:00"/>
    <x v="127"/>
    <x v="1"/>
    <x v="1"/>
    <b v="1"/>
    <n v="1.5"/>
  </r>
  <r>
    <s v="Processed"/>
    <s v="VJ300320609"/>
    <x v="2"/>
    <x v="3"/>
    <s v="Monster Energy Original"/>
    <s v="Carbonated"/>
    <n v="15299407773"/>
    <s v="Friday, June 24, 2022"/>
    <s v="Cash"/>
    <n v="144"/>
    <n v="3"/>
    <n v="1"/>
    <n v="144"/>
    <n v="3"/>
    <n v="1"/>
    <n v="3"/>
    <n v="3"/>
    <d v="2022-06-25T00:00:00"/>
    <x v="5"/>
    <x v="0"/>
    <x v="0"/>
    <b v="1"/>
    <n v="3"/>
  </r>
  <r>
    <s v="Processed"/>
    <s v="VJ300320609"/>
    <x v="2"/>
    <x v="3"/>
    <s v="Cheetos Puffs"/>
    <s v="Food"/>
    <n v="15299616092"/>
    <s v="Saturday, June 25, 2022"/>
    <s v="Cash"/>
    <n v="120"/>
    <n v="1.5"/>
    <n v="1"/>
    <n v="120"/>
    <n v="1.5"/>
    <n v="1"/>
    <n v="1.5"/>
    <n v="1.5"/>
    <d v="2022-06-25T00:00:00"/>
    <x v="127"/>
    <x v="1"/>
    <x v="1"/>
    <b v="1"/>
    <n v="1.5"/>
  </r>
  <r>
    <s v="Processed"/>
    <s v="VJ300320609"/>
    <x v="2"/>
    <x v="3"/>
    <s v="Chesters Fries Flaming hot"/>
    <s v="Food"/>
    <n v="15299738518"/>
    <s v="Saturday, June 25, 2022"/>
    <s v="Cash"/>
    <n v="111"/>
    <n v="1.5"/>
    <n v="1"/>
    <n v="111"/>
    <n v="1.5"/>
    <n v="1"/>
    <n v="1.5"/>
    <n v="1.5"/>
    <d v="2022-06-25T00:00:00"/>
    <x v="42"/>
    <x v="1"/>
    <x v="1"/>
    <b v="1"/>
    <n v="1.5"/>
  </r>
  <r>
    <s v="Processed"/>
    <s v="VJ300320609"/>
    <x v="2"/>
    <x v="3"/>
    <s v="Chesters Fries Flaming hot"/>
    <s v="Food"/>
    <n v="15299738993"/>
    <s v="Saturday, June 25, 2022"/>
    <s v="Cash"/>
    <n v="111"/>
    <n v="1.5"/>
    <n v="1"/>
    <n v="111"/>
    <n v="1.5"/>
    <n v="1"/>
    <n v="1.5"/>
    <n v="1.5"/>
    <d v="2022-06-25T00:00:00"/>
    <x v="42"/>
    <x v="1"/>
    <x v="1"/>
    <b v="1"/>
    <n v="1.5"/>
  </r>
  <r>
    <s v="Processed"/>
    <s v="VJ300320609"/>
    <x v="2"/>
    <x v="3"/>
    <s v="Chesters Fries Flaming hot"/>
    <s v="Food"/>
    <n v="15299740851"/>
    <s v="Saturday, June 25, 2022"/>
    <s v="Cash"/>
    <n v="111"/>
    <n v="1.5"/>
    <n v="1"/>
    <n v="111"/>
    <n v="1.5"/>
    <n v="1"/>
    <n v="1.5"/>
    <n v="1.5"/>
    <d v="2022-06-25T00:00:00"/>
    <x v="42"/>
    <x v="1"/>
    <x v="1"/>
    <b v="1"/>
    <n v="1.5"/>
  </r>
  <r>
    <s v="Processed"/>
    <s v="VJ300320609"/>
    <x v="2"/>
    <x v="3"/>
    <s v="Monster Energy Original"/>
    <s v="Carbonated"/>
    <n v="15299741014"/>
    <s v="Saturday, June 25, 2022"/>
    <s v="Cash"/>
    <n v="144"/>
    <n v="3"/>
    <n v="1"/>
    <n v="144"/>
    <n v="3"/>
    <n v="1"/>
    <n v="3"/>
    <n v="3"/>
    <d v="2022-06-25T00:00:00"/>
    <x v="5"/>
    <x v="0"/>
    <x v="0"/>
    <b v="1"/>
    <n v="3"/>
  </r>
  <r>
    <s v="Processed"/>
    <s v="VJ300320609"/>
    <x v="2"/>
    <x v="3"/>
    <s v="Snapple Tea - Raspberry"/>
    <s v="Non Carbonated"/>
    <n v="15299751977"/>
    <s v="Saturday, June 25, 2022"/>
    <s v="Cash"/>
    <n v="147"/>
    <n v="2.5"/>
    <n v="1"/>
    <n v="147"/>
    <n v="2.5"/>
    <n v="1"/>
    <n v="2.5"/>
    <n v="2.5"/>
    <d v="2022-06-25T00:00:00"/>
    <x v="81"/>
    <x v="2"/>
    <x v="2"/>
    <b v="1"/>
    <n v="2.5"/>
  </r>
  <r>
    <s v="Processed"/>
    <s v="VJ300320692"/>
    <x v="3"/>
    <x v="4"/>
    <s v="Popchips Potato - Sour Cream &amp; Onion"/>
    <s v="Food"/>
    <n v="15300343797"/>
    <s v="Saturday, June 25, 2022"/>
    <s v="Cash"/>
    <n v="112"/>
    <n v="1.5"/>
    <n v="1"/>
    <n v="112"/>
    <n v="1.5"/>
    <n v="1"/>
    <n v="1.5"/>
    <n v="1.5"/>
    <d v="2022-06-26T00:00:00"/>
    <x v="153"/>
    <x v="1"/>
    <x v="1"/>
    <b v="1"/>
    <n v="1.5"/>
  </r>
  <r>
    <s v="Processed"/>
    <s v="VJ300320692"/>
    <x v="3"/>
    <x v="4"/>
    <s v="Oreo Mini - Go Paks"/>
    <m/>
    <n v="15300344365"/>
    <s v="Saturday, June 25, 2022"/>
    <s v="Cash"/>
    <n v="150"/>
    <n v="3"/>
    <n v="1"/>
    <n v="150"/>
    <n v="3"/>
    <n v="1"/>
    <n v="3"/>
    <n v="3"/>
    <d v="2022-06-26T00:00:00"/>
    <x v="143"/>
    <x v="4"/>
    <x v="1"/>
    <b v="1"/>
    <n v="3"/>
  </r>
  <r>
    <s v="Processed"/>
    <s v="VJ300320692"/>
    <x v="3"/>
    <x v="4"/>
    <s v="Mini Chips Ahoy - Go Paks"/>
    <m/>
    <n v="15300348021"/>
    <s v="Saturday, June 25, 2022"/>
    <s v="Cash"/>
    <n v="151"/>
    <n v="4"/>
    <n v="1"/>
    <n v="151"/>
    <n v="4"/>
    <n v="1"/>
    <n v="4"/>
    <n v="4"/>
    <d v="2022-06-26T00:00:00"/>
    <x v="142"/>
    <x v="4"/>
    <x v="1"/>
    <b v="1"/>
    <n v="4"/>
  </r>
  <r>
    <s v="Processed"/>
    <s v="VJ300320692"/>
    <x v="3"/>
    <x v="4"/>
    <s v="Teddy Grahams - Go Paks"/>
    <m/>
    <n v="15300353008"/>
    <s v="Saturday, June 25, 2022"/>
    <s v="Credit"/>
    <n v="160"/>
    <n v="4"/>
    <n v="1"/>
    <n v="160"/>
    <n v="4"/>
    <n v="1"/>
    <n v="4"/>
    <n v="4"/>
    <d v="2022-06-26T00:00:00"/>
    <x v="144"/>
    <x v="4"/>
    <x v="1"/>
    <b v="1"/>
    <n v="4"/>
  </r>
  <r>
    <s v="Processed"/>
    <s v="VJ300320609"/>
    <x v="2"/>
    <x v="3"/>
    <s v="Coca Cola - Regular"/>
    <s v="Carbonated"/>
    <n v="15300362142"/>
    <s v="Saturday, June 25, 2022"/>
    <s v="Cash"/>
    <n v="142"/>
    <n v="1.5"/>
    <n v="1"/>
    <n v="142"/>
    <n v="1.5"/>
    <n v="1"/>
    <n v="1.5"/>
    <n v="1.5"/>
    <d v="2022-06-25T00:00:00"/>
    <x v="156"/>
    <x v="0"/>
    <x v="0"/>
    <b v="1"/>
    <n v="1.5"/>
  </r>
  <r>
    <s v="Processed"/>
    <s v="VJ300320611"/>
    <x v="0"/>
    <x v="0"/>
    <s v="S. Pellegrino Sparkling Mineral Water"/>
    <s v="Water"/>
    <n v="15300418510"/>
    <s v="Saturday, June 25, 2022"/>
    <s v="Cash"/>
    <n v="143"/>
    <n v="2"/>
    <n v="1"/>
    <n v="143"/>
    <n v="2"/>
    <n v="1"/>
    <n v="2"/>
    <n v="2"/>
    <d v="2022-06-25T00:00:00"/>
    <x v="24"/>
    <x v="3"/>
    <x v="3"/>
    <b v="1"/>
    <n v="2"/>
  </r>
  <r>
    <s v="Processed"/>
    <s v="VJ300320692"/>
    <x v="3"/>
    <x v="4"/>
    <s v="Lenny &amp; Larrys - Chocolate Chip"/>
    <s v="Food"/>
    <n v="15300764844"/>
    <s v="Saturday, June 25, 2022"/>
    <s v="Cash"/>
    <n v="158"/>
    <n v="2"/>
    <n v="1"/>
    <n v="158"/>
    <n v="2"/>
    <n v="1"/>
    <n v="2"/>
    <n v="2"/>
    <d v="2022-06-26T00:00:00"/>
    <x v="134"/>
    <x v="1"/>
    <x v="1"/>
    <b v="1"/>
    <n v="2"/>
  </r>
  <r>
    <s v="Processed"/>
    <s v="VJ300320692"/>
    <x v="3"/>
    <x v="4"/>
    <s v="Teddy Grahams - Go Paks"/>
    <m/>
    <n v="15300765206"/>
    <s v="Saturday, June 25, 2022"/>
    <s v="Cash"/>
    <n v="160"/>
    <n v="4"/>
    <n v="1"/>
    <n v="160"/>
    <n v="4"/>
    <n v="1"/>
    <n v="4"/>
    <n v="4"/>
    <d v="2022-06-26T00:00:00"/>
    <x v="144"/>
    <x v="4"/>
    <x v="1"/>
    <b v="1"/>
    <n v="4"/>
  </r>
  <r>
    <s v="Processed"/>
    <s v="VJ300320692"/>
    <x v="3"/>
    <x v="4"/>
    <s v="RXBAR - Protein Bar - Peanut Butter"/>
    <s v="Food"/>
    <n v="15300933935"/>
    <s v="Saturday, June 25, 2022"/>
    <s v="Credit"/>
    <n v="135"/>
    <n v="2"/>
    <n v="1"/>
    <n v="135"/>
    <n v="2"/>
    <n v="1"/>
    <n v="2"/>
    <n v="2"/>
    <d v="2022-06-26T00:00:00"/>
    <x v="80"/>
    <x v="1"/>
    <x v="1"/>
    <b v="1"/>
    <n v="2"/>
  </r>
  <r>
    <s v="Processed"/>
    <s v="VJ300205292"/>
    <x v="0"/>
    <x v="1"/>
    <s v="Monster Energy Original"/>
    <s v="Carbonated"/>
    <n v="15300985798"/>
    <s v="Saturday, June 25, 2022"/>
    <s v="Cash"/>
    <n v="146"/>
    <n v="3"/>
    <n v="1"/>
    <n v="146"/>
    <n v="3"/>
    <n v="1"/>
    <n v="3"/>
    <n v="3"/>
    <d v="2022-06-25T00:00:00"/>
    <x v="5"/>
    <x v="0"/>
    <x v="0"/>
    <b v="1"/>
    <n v="3"/>
  </r>
  <r>
    <s v="Processed"/>
    <s v="VJ300320692"/>
    <x v="3"/>
    <x v="4"/>
    <s v="BodyArmor LYTE - Strawberry Lemonade"/>
    <s v="Water"/>
    <n v="15301075636"/>
    <s v="Saturday, June 25, 2022"/>
    <s v="Credit"/>
    <n v="147"/>
    <n v="2.75"/>
    <n v="1"/>
    <n v="147"/>
    <n v="2.75"/>
    <n v="1"/>
    <n v="2.75"/>
    <n v="2.75"/>
    <d v="2022-06-26T00:00:00"/>
    <x v="131"/>
    <x v="3"/>
    <x v="3"/>
    <b v="1"/>
    <n v="2.75"/>
  </r>
  <r>
    <s v="Processed"/>
    <s v="VJ300320692"/>
    <x v="3"/>
    <x v="4"/>
    <s v="Teddy Grahams - Go Paks"/>
    <m/>
    <n v="15301093420"/>
    <s v="Saturday, June 25, 2022"/>
    <s v="Cash"/>
    <n v="156"/>
    <n v="3"/>
    <n v="1"/>
    <n v="156"/>
    <n v="3"/>
    <n v="1"/>
    <n v="3"/>
    <n v="3"/>
    <d v="2022-06-26T00:00:00"/>
    <x v="144"/>
    <x v="4"/>
    <x v="1"/>
    <b v="1"/>
    <n v="3"/>
  </r>
  <r>
    <s v="Processed"/>
    <s v="VJ300320692"/>
    <x v="3"/>
    <x v="4"/>
    <s v="Mini Chips Ahoy - Go Paks"/>
    <m/>
    <n v="15301095757"/>
    <s v="Saturday, June 25, 2022"/>
    <s v="Cash"/>
    <n v="161"/>
    <n v="4"/>
    <n v="1"/>
    <n v="161"/>
    <n v="4"/>
    <n v="1"/>
    <n v="4"/>
    <n v="4"/>
    <d v="2022-06-26T00:00:00"/>
    <x v="142"/>
    <x v="4"/>
    <x v="1"/>
    <b v="1"/>
    <n v="4"/>
  </r>
  <r>
    <s v="Processed"/>
    <s v="VJ300320692"/>
    <x v="3"/>
    <x v="4"/>
    <s v="Starbucks Refresher - Real Coconut Water"/>
    <s v="Carbonated"/>
    <n v="15301100479"/>
    <s v="Saturday, June 25, 2022"/>
    <s v="Cash"/>
    <n v="148"/>
    <n v="3"/>
    <n v="1"/>
    <n v="148"/>
    <n v="3"/>
    <n v="1"/>
    <n v="3"/>
    <n v="3"/>
    <d v="2022-06-26T00:00:00"/>
    <x v="106"/>
    <x v="0"/>
    <x v="0"/>
    <b v="1"/>
    <n v="3"/>
  </r>
  <r>
    <s v="Processed"/>
    <s v="VJ300320692"/>
    <x v="3"/>
    <x v="4"/>
    <s v="Pop Corners - Kettle Corn"/>
    <s v="Food"/>
    <n v="15301103701"/>
    <s v="Saturday, June 25, 2022"/>
    <s v="Cash"/>
    <n v="110"/>
    <n v="1.5"/>
    <n v="1"/>
    <n v="110"/>
    <n v="1.5"/>
    <n v="1"/>
    <n v="1.5"/>
    <n v="1.5"/>
    <d v="2022-06-26T00:00:00"/>
    <x v="113"/>
    <x v="1"/>
    <x v="1"/>
    <b v="1"/>
    <n v="1.5"/>
  </r>
  <r>
    <s v="Processed"/>
    <s v="VJ300320692"/>
    <x v="3"/>
    <x v="4"/>
    <s v="Coca Cola - Zero Sugar"/>
    <s v="Carbonated"/>
    <n v="15301109722"/>
    <s v="Saturday, June 25, 2022"/>
    <s v="Cash"/>
    <n v="142"/>
    <n v="1.5"/>
    <n v="1"/>
    <n v="142"/>
    <n v="1.5"/>
    <n v="1"/>
    <n v="1.5"/>
    <n v="1.5"/>
    <d v="2022-06-26T00:00:00"/>
    <x v="44"/>
    <x v="0"/>
    <x v="0"/>
    <b v="1"/>
    <n v="1.5"/>
  </r>
  <r>
    <s v="Processed"/>
    <s v="VJ300320611"/>
    <x v="0"/>
    <x v="0"/>
    <s v="Canada Dry - Ginger Ale"/>
    <m/>
    <n v="15301121537"/>
    <s v="Saturday, June 25, 2022"/>
    <s v="Credit"/>
    <n v="140"/>
    <n v="2.75"/>
    <n v="1"/>
    <n v="140"/>
    <n v="2.75"/>
    <n v="1"/>
    <n v="2.75"/>
    <n v="2.75"/>
    <d v="2022-06-25T00:00:00"/>
    <x v="151"/>
    <x v="4"/>
    <x v="0"/>
    <b v="1"/>
    <n v="2.75"/>
  </r>
  <r>
    <s v="Processed"/>
    <s v="VJ300320609"/>
    <x v="2"/>
    <x v="3"/>
    <s v="Red Bull - Original"/>
    <s v="Carbonated"/>
    <n v="15301143805"/>
    <s v="Saturday, June 25, 2022"/>
    <s v="Credit"/>
    <n v="148"/>
    <n v="3.5"/>
    <n v="1"/>
    <n v="148"/>
    <n v="3.5"/>
    <n v="1"/>
    <n v="3.5"/>
    <n v="3.5"/>
    <d v="2022-06-25T00:00:00"/>
    <x v="45"/>
    <x v="0"/>
    <x v="0"/>
    <b v="1"/>
    <n v="3.5"/>
  </r>
  <r>
    <s v="Processed"/>
    <s v="VJ300320692"/>
    <x v="3"/>
    <x v="4"/>
    <s v="Lenny &amp; Larrys - Chocolate Chip"/>
    <s v="Food"/>
    <n v="15301236510"/>
    <s v="Saturday, June 25, 2022"/>
    <s v="Credit"/>
    <n v="158"/>
    <n v="2"/>
    <n v="1"/>
    <n v="158"/>
    <n v="2"/>
    <n v="1"/>
    <n v="2"/>
    <n v="2"/>
    <d v="2022-06-26T00:00:00"/>
    <x v="134"/>
    <x v="1"/>
    <x v="1"/>
    <b v="1"/>
    <n v="2"/>
  </r>
  <r>
    <s v="Processed"/>
    <s v="VJ300320692"/>
    <x v="3"/>
    <x v="4"/>
    <s v="BodyArmor LYTE - Strawberry Lemonade"/>
    <s v="Water"/>
    <n v="15301327497"/>
    <s v="Saturday, June 25, 2022"/>
    <s v="Cash"/>
    <n v="147"/>
    <n v="2.75"/>
    <n v="1"/>
    <n v="147"/>
    <n v="2.75"/>
    <n v="1"/>
    <n v="2.75"/>
    <n v="2.75"/>
    <d v="2022-06-26T00:00:00"/>
    <x v="131"/>
    <x v="3"/>
    <x v="3"/>
    <b v="1"/>
    <n v="2.75"/>
  </r>
  <r>
    <s v="Processed"/>
    <s v="VJ300320692"/>
    <x v="3"/>
    <x v="4"/>
    <s v="Snapple Tea - Raspberry"/>
    <s v="Non Carbonated"/>
    <n v="15301329536"/>
    <s v="Saturday, June 25, 2022"/>
    <s v="Cash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92"/>
    <x v="3"/>
    <x v="4"/>
    <s v="Coca Cola - Zero Sugar"/>
    <s v="Carbonated"/>
    <n v="15301342007"/>
    <s v="Saturday, June 25, 2022"/>
    <s v="Cash"/>
    <n v="142"/>
    <n v="1.5"/>
    <n v="1"/>
    <n v="142"/>
    <n v="1.5"/>
    <n v="1"/>
    <n v="1.5"/>
    <n v="1.5"/>
    <d v="2022-06-26T00:00:00"/>
    <x v="44"/>
    <x v="0"/>
    <x v="0"/>
    <b v="1"/>
    <n v="1.5"/>
  </r>
  <r>
    <s v="Processed"/>
    <s v="VJ300320692"/>
    <x v="3"/>
    <x v="4"/>
    <s v="Starbucks Refresher - Real Coconut Water"/>
    <s v="Carbonated"/>
    <n v="15301346313"/>
    <s v="Saturday, June 25, 2022"/>
    <s v="Cash"/>
    <n v="148"/>
    <n v="3"/>
    <n v="1"/>
    <n v="148"/>
    <n v="3"/>
    <n v="1"/>
    <n v="3"/>
    <n v="3"/>
    <d v="2022-06-26T00:00:00"/>
    <x v="106"/>
    <x v="0"/>
    <x v="0"/>
    <b v="1"/>
    <n v="3"/>
  </r>
  <r>
    <s v="Processed"/>
    <s v="VJ300320692"/>
    <x v="3"/>
    <x v="4"/>
    <s v="Belvita Snack Bites - Cinnamon BS Go Paks"/>
    <s v="Food"/>
    <n v="15301368060"/>
    <s v="Saturday, June 25, 2022"/>
    <s v="Credit"/>
    <n v="154"/>
    <n v="3"/>
    <n v="1"/>
    <n v="154"/>
    <n v="3"/>
    <n v="1"/>
    <n v="3"/>
    <n v="3"/>
    <d v="2022-06-26T00:00:00"/>
    <x v="112"/>
    <x v="1"/>
    <x v="1"/>
    <b v="1"/>
    <n v="3"/>
  </r>
  <r>
    <s v="Processed"/>
    <s v="VJ300320611"/>
    <x v="0"/>
    <x v="0"/>
    <s v="CheezIt - Original"/>
    <s v="Food"/>
    <n v="15301455506"/>
    <s v="Saturday, June 25, 2022"/>
    <s v="Cash"/>
    <n v="121"/>
    <n v="1.5"/>
    <n v="1"/>
    <n v="121"/>
    <n v="1.5"/>
    <n v="1"/>
    <n v="1.5"/>
    <n v="1.5"/>
    <d v="2022-06-25T00:00:00"/>
    <x v="48"/>
    <x v="1"/>
    <x v="1"/>
    <b v="1"/>
    <n v="1.5"/>
  </r>
  <r>
    <s v="Processed"/>
    <s v="VJ300320611"/>
    <x v="0"/>
    <x v="0"/>
    <s v="Canada Dry - Ginger Ale &amp; Lemonde"/>
    <m/>
    <n v="15301500760"/>
    <s v="Saturday, June 25, 2022"/>
    <s v="Credit"/>
    <n v="141"/>
    <n v="2"/>
    <n v="1"/>
    <n v="141"/>
    <n v="2"/>
    <n v="1"/>
    <n v="2"/>
    <n v="2"/>
    <d v="2022-06-25T00:00:00"/>
    <x v="150"/>
    <x v="4"/>
    <x v="0"/>
    <b v="1"/>
    <n v="2"/>
  </r>
  <r>
    <s v="Processed"/>
    <s v="VJ300205292"/>
    <x v="0"/>
    <x v="1"/>
    <s v="Goldfish Baked - Cheddar"/>
    <s v="Food"/>
    <n v="15301507083"/>
    <s v="Saturday, June 25, 2022"/>
    <s v="Credit"/>
    <n v="120"/>
    <n v="1.5"/>
    <n v="1"/>
    <n v="120"/>
    <n v="1.5"/>
    <n v="1"/>
    <n v="1.5"/>
    <n v="1.5"/>
    <d v="2022-06-25T00:00:00"/>
    <x v="139"/>
    <x v="1"/>
    <x v="1"/>
    <b v="1"/>
    <n v="1.5"/>
  </r>
  <r>
    <s v="Processed"/>
    <s v="VJ300320692"/>
    <x v="3"/>
    <x v="4"/>
    <s v="Snapple Tea - Raspberry"/>
    <s v="Non Carbonated"/>
    <n v="15301585638"/>
    <s v="Saturday, June 25, 2022"/>
    <s v="Credit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11"/>
    <x v="0"/>
    <x v="0"/>
    <s v="Canada Dry - Ginger Ale &amp; Lemonde"/>
    <m/>
    <n v="15301713989"/>
    <s v="Saturday, June 25, 2022"/>
    <s v="Cash"/>
    <n v="141"/>
    <n v="2"/>
    <n v="1"/>
    <n v="141"/>
    <n v="2"/>
    <n v="1"/>
    <n v="2"/>
    <n v="2"/>
    <d v="2022-06-25T00:00:00"/>
    <x v="150"/>
    <x v="4"/>
    <x v="0"/>
    <b v="1"/>
    <n v="2"/>
  </r>
  <r>
    <s v="Processed"/>
    <s v="VJ300320611"/>
    <x v="0"/>
    <x v="0"/>
    <s v="Canada Dry - Ginger Ale"/>
    <m/>
    <n v="15301715328"/>
    <s v="Saturday, June 25, 2022"/>
    <s v="Cash"/>
    <n v="140"/>
    <n v="2.75"/>
    <n v="1"/>
    <n v="140"/>
    <n v="2.75"/>
    <n v="1"/>
    <n v="2.75"/>
    <n v="2.75"/>
    <d v="2022-06-25T00:00:00"/>
    <x v="151"/>
    <x v="4"/>
    <x v="0"/>
    <b v="1"/>
    <n v="2.75"/>
  </r>
  <r>
    <s v="Processed"/>
    <s v="VJ300320692"/>
    <x v="3"/>
    <x v="4"/>
    <s v="Popchips Potato - Sour Cream &amp; Onion"/>
    <s v="Food"/>
    <n v="15301902707"/>
    <s v="Saturday, June 25, 2022"/>
    <s v="Credit"/>
    <n v="112"/>
    <n v="1.5"/>
    <n v="1"/>
    <n v="112"/>
    <n v="1.5"/>
    <n v="1"/>
    <n v="1.5"/>
    <n v="1.5"/>
    <d v="2022-06-26T00:00:00"/>
    <x v="153"/>
    <x v="1"/>
    <x v="1"/>
    <b v="1"/>
    <n v="1.5"/>
  </r>
  <r>
    <s v="Processed"/>
    <s v="VJ300320611"/>
    <x v="0"/>
    <x v="0"/>
    <s v="Red Bull - Energy Drink - Sugar Free"/>
    <s v="Carbonated"/>
    <n v="15302345484"/>
    <s v="Saturday, June 25, 2022"/>
    <s v="Cash"/>
    <n v="148"/>
    <n v="3.5"/>
    <n v="1"/>
    <n v="148"/>
    <n v="3.5"/>
    <n v="1"/>
    <n v="3.5"/>
    <n v="3.5"/>
    <d v="2022-06-25T00:00:00"/>
    <x v="0"/>
    <x v="0"/>
    <x v="0"/>
    <b v="1"/>
    <n v="3.5"/>
  </r>
  <r>
    <s v="Processed"/>
    <s v="VJ300320611"/>
    <x v="0"/>
    <x v="0"/>
    <s v="S. Pellegrino Sparkling Mineral Water"/>
    <s v="Water"/>
    <n v="15302346809"/>
    <s v="Saturday, June 25, 2022"/>
    <s v="Cash"/>
    <n v="143"/>
    <n v="2"/>
    <n v="1"/>
    <n v="143"/>
    <n v="2"/>
    <n v="1"/>
    <n v="2"/>
    <n v="2"/>
    <d v="2022-06-25T00:00:00"/>
    <x v="24"/>
    <x v="3"/>
    <x v="3"/>
    <b v="1"/>
    <n v="2"/>
  </r>
  <r>
    <s v="Processed"/>
    <s v="VJ300320611"/>
    <x v="0"/>
    <x v="0"/>
    <s v="Bai Antioxidant - Kupang strawberry kiwi"/>
    <s v="Non Carbonated"/>
    <n v="15302348260"/>
    <s v="Saturday, June 25, 2022"/>
    <s v="Cash"/>
    <n v="144"/>
    <n v="2.75"/>
    <n v="1"/>
    <n v="144"/>
    <n v="2.75"/>
    <n v="1"/>
    <n v="2.75"/>
    <n v="2.75"/>
    <d v="2022-06-25T00:00:00"/>
    <x v="114"/>
    <x v="2"/>
    <x v="2"/>
    <b v="1"/>
    <n v="2.75"/>
  </r>
  <r>
    <s v="Processed"/>
    <s v="VJ300320611"/>
    <x v="0"/>
    <x v="0"/>
    <s v="Nature's Garden Trail Mix - Cranberry Healthy"/>
    <s v="Food"/>
    <n v="15302349653"/>
    <s v="Saturday, June 25, 2022"/>
    <s v="Cash"/>
    <n v="139"/>
    <n v="1.5"/>
    <n v="1"/>
    <n v="139"/>
    <n v="1.5"/>
    <n v="1"/>
    <n v="1.5"/>
    <n v="1.5"/>
    <d v="2022-06-25T00:00:00"/>
    <x v="130"/>
    <x v="1"/>
    <x v="1"/>
    <b v="1"/>
    <n v="1.5"/>
  </r>
  <r>
    <s v="Processed"/>
    <s v="VJ300205292"/>
    <x v="0"/>
    <x v="1"/>
    <s v="Wonderful Pistachios - Variety"/>
    <s v="Food"/>
    <n v="15302430958"/>
    <s v="Saturday, June 25, 2022"/>
    <s v="Cash"/>
    <n v="131"/>
    <n v="2"/>
    <n v="1"/>
    <n v="131"/>
    <n v="2"/>
    <n v="1"/>
    <n v="2"/>
    <n v="2"/>
    <d v="2022-06-25T00:00:00"/>
    <x v="11"/>
    <x v="1"/>
    <x v="1"/>
    <b v="1"/>
    <n v="2"/>
  </r>
  <r>
    <s v="Processed"/>
    <s v="VJ300320692"/>
    <x v="3"/>
    <x v="4"/>
    <s v="Snyder's of Hanover Pretzel Pieces - Honey Mu"/>
    <s v="Food"/>
    <n v="15304222738"/>
    <s v="Sunday, June 26, 2022"/>
    <s v="Credit"/>
    <n v="120"/>
    <n v="2"/>
    <n v="1"/>
    <n v="120"/>
    <n v="2"/>
    <n v="1"/>
    <n v="2"/>
    <n v="2"/>
    <d v="2022-06-26T00:00:00"/>
    <x v="135"/>
    <x v="1"/>
    <x v="1"/>
    <b v="1"/>
    <n v="2"/>
  </r>
  <r>
    <s v="Processed"/>
    <s v="VJ300320692"/>
    <x v="3"/>
    <x v="4"/>
    <s v="BodyArmor  LYTE - Blueberry Pomegranate"/>
    <s v="Non Carbonated"/>
    <n v="15304250114"/>
    <s v="Sunday, June 26, 2022"/>
    <s v="Credit"/>
    <n v="143"/>
    <n v="2.75"/>
    <n v="1"/>
    <n v="143"/>
    <n v="2.75"/>
    <n v="1"/>
    <n v="2.75"/>
    <n v="2.75"/>
    <d v="2022-06-26T00:00:00"/>
    <x v="145"/>
    <x v="2"/>
    <x v="2"/>
    <b v="1"/>
    <n v="2.75"/>
  </r>
  <r>
    <s v="Processed"/>
    <s v="VJ300205292"/>
    <x v="0"/>
    <x v="1"/>
    <s v="Spindrift - Sparkling Water  Lime"/>
    <s v="Carbonated"/>
    <n v="15304287152"/>
    <s v="Sunday, June 26, 2022"/>
    <s v="Cash"/>
    <n v="141"/>
    <n v="1.5"/>
    <n v="1"/>
    <n v="141"/>
    <n v="1.5"/>
    <n v="1"/>
    <n v="1.5"/>
    <n v="1.5"/>
    <d v="2022-06-26T00:00:00"/>
    <x v="12"/>
    <x v="0"/>
    <x v="0"/>
    <b v="1"/>
    <n v="1.5"/>
  </r>
  <r>
    <s v="Processed"/>
    <s v="VJ300320611"/>
    <x v="0"/>
    <x v="0"/>
    <s v="Snapple Tea - Raspberry"/>
    <s v="Non Carbonated"/>
    <n v="15304309949"/>
    <s v="Sunday, June 26, 2022"/>
    <s v="Cash"/>
    <n v="145"/>
    <n v="2.5"/>
    <n v="1"/>
    <n v="145"/>
    <n v="2.5"/>
    <n v="1"/>
    <n v="2.5"/>
    <n v="2.5"/>
    <d v="2022-06-26T00:00:00"/>
    <x v="81"/>
    <x v="2"/>
    <x v="2"/>
    <b v="1"/>
    <n v="2.5"/>
  </r>
  <r>
    <s v="Processed"/>
    <s v="VJ300320692"/>
    <x v="3"/>
    <x v="4"/>
    <s v="Oreo Single Server 6 ct"/>
    <s v="Food"/>
    <n v="15304325108"/>
    <s v="Sunday, June 26, 2022"/>
    <s v="Cash"/>
    <n v="138"/>
    <n v="2"/>
    <n v="1"/>
    <n v="138"/>
    <n v="2"/>
    <n v="1"/>
    <n v="2"/>
    <n v="2"/>
    <d v="2022-06-26T00:00:00"/>
    <x v="74"/>
    <x v="1"/>
    <x v="1"/>
    <b v="1"/>
    <n v="2"/>
  </r>
  <r>
    <s v="Processed"/>
    <s v="VJ300320692"/>
    <x v="3"/>
    <x v="4"/>
    <s v="Takis - Hot Chilli Pepper &amp; Lime"/>
    <s v="Food"/>
    <n v="15304329368"/>
    <s v="Sunday, June 26, 2022"/>
    <s v="Cash"/>
    <n v="121"/>
    <n v="1.5"/>
    <n v="1"/>
    <n v="121"/>
    <n v="1.5"/>
    <n v="1"/>
    <n v="1.5"/>
    <n v="1.5"/>
    <d v="2022-06-26T00:00:00"/>
    <x v="1"/>
    <x v="1"/>
    <x v="1"/>
    <b v="1"/>
    <n v="1.5"/>
  </r>
  <r>
    <s v="Processed"/>
    <s v="VJ300320692"/>
    <x v="3"/>
    <x v="4"/>
    <s v="CheezIt - Double Cheese"/>
    <s v="Food"/>
    <n v="15304364474"/>
    <s v="Sunday, June 26, 2022"/>
    <s v="Credit"/>
    <n v="123"/>
    <n v="1.25"/>
    <n v="1"/>
    <n v="123"/>
    <n v="1.25"/>
    <n v="1"/>
    <n v="1.25"/>
    <n v="5.25"/>
    <d v="2022-06-26T00:00:00"/>
    <x v="68"/>
    <x v="1"/>
    <x v="1"/>
    <b v="1"/>
    <n v="1.25"/>
  </r>
  <r>
    <s v="Processed"/>
    <s v="VJ300320692"/>
    <x v="3"/>
    <x v="4"/>
    <s v="Oreo Mini - Go Paks"/>
    <m/>
    <n v="15304364474"/>
    <s v="Sunday, June 26, 2022"/>
    <s v="Credit"/>
    <n v="152"/>
    <n v="4"/>
    <n v="1"/>
    <n v="152"/>
    <n v="4"/>
    <n v="1"/>
    <n v="4"/>
    <n v="5.25"/>
    <d v="2022-06-26T00:00:00"/>
    <x v="143"/>
    <x v="4"/>
    <x v="1"/>
    <b v="1"/>
    <n v="4"/>
  </r>
  <r>
    <s v="Processed"/>
    <s v="VJ300320692"/>
    <x v="3"/>
    <x v="4"/>
    <s v="Popchips Potato - Sour Cream &amp; Onion"/>
    <s v="Food"/>
    <n v="15304374026"/>
    <s v="Sunday, June 26, 2022"/>
    <s v="Credit"/>
    <n v="112"/>
    <n v="1.5"/>
    <n v="1"/>
    <n v="112"/>
    <n v="1.5"/>
    <n v="1"/>
    <n v="1.5"/>
    <n v="3.5"/>
    <d v="2022-06-26T00:00:00"/>
    <x v="153"/>
    <x v="1"/>
    <x v="1"/>
    <b v="1"/>
    <n v="1.5"/>
  </r>
  <r>
    <s v="Processed"/>
    <s v="VJ300320692"/>
    <x v="3"/>
    <x v="4"/>
    <s v="Snyder's of Hanover Pretzel Pieces - Honey Mu"/>
    <s v="Food"/>
    <n v="15304374026"/>
    <s v="Sunday, June 26, 2022"/>
    <s v="Credit"/>
    <n v="120"/>
    <n v="2"/>
    <n v="1"/>
    <n v="120"/>
    <n v="2"/>
    <n v="1"/>
    <n v="2"/>
    <n v="3.5"/>
    <d v="2022-06-26T00:00:00"/>
    <x v="135"/>
    <x v="1"/>
    <x v="1"/>
    <b v="1"/>
    <n v="2"/>
  </r>
  <r>
    <s v="Processed"/>
    <s v="VJ300320692"/>
    <x v="3"/>
    <x v="4"/>
    <s v="Ice Breakers Ice Cubes - PepperMint"/>
    <s v="Food"/>
    <n v="15304408909"/>
    <s v="Sunday, June 26, 2022"/>
    <s v="Cash"/>
    <n v="155"/>
    <n v="5"/>
    <n v="1"/>
    <n v="155"/>
    <n v="5"/>
    <n v="1"/>
    <n v="5"/>
    <n v="5"/>
    <d v="2022-06-26T00:00:00"/>
    <x v="138"/>
    <x v="1"/>
    <x v="1"/>
    <b v="1"/>
    <n v="5"/>
  </r>
  <r>
    <s v="Processed"/>
    <s v="VJ300320611"/>
    <x v="0"/>
    <x v="0"/>
    <s v="Canada Dry - Ginger Ale &amp; Lemonde"/>
    <m/>
    <n v="15304449546"/>
    <s v="Sunday, June 26, 2022"/>
    <s v="Cash"/>
    <n v="141"/>
    <n v="2"/>
    <n v="1"/>
    <n v="141"/>
    <n v="2"/>
    <n v="1"/>
    <n v="2"/>
    <n v="2"/>
    <d v="2022-06-26T00:00:00"/>
    <x v="150"/>
    <x v="4"/>
    <x v="0"/>
    <b v="1"/>
    <n v="2"/>
  </r>
  <r>
    <s v="Processed"/>
    <s v="VJ300320692"/>
    <x v="3"/>
    <x v="4"/>
    <s v="Oreo Mini - Go Paks"/>
    <m/>
    <n v="15304588740"/>
    <s v="Sunday, June 26, 2022"/>
    <s v="Credit"/>
    <n v="152"/>
    <n v="4"/>
    <n v="1"/>
    <n v="152"/>
    <n v="4"/>
    <n v="1"/>
    <n v="4"/>
    <n v="4"/>
    <d v="2022-06-26T00:00:00"/>
    <x v="143"/>
    <x v="4"/>
    <x v="1"/>
    <b v="1"/>
    <n v="4"/>
  </r>
  <r>
    <s v="Processed"/>
    <s v="VJ300320611"/>
    <x v="0"/>
    <x v="0"/>
    <s v="Bai Antioxidant - Kupang strawberry kiwi"/>
    <s v="Non Carbonated"/>
    <n v="15305038418"/>
    <s v="Sunday, June 26, 2022"/>
    <s v="Credit"/>
    <n v="144"/>
    <n v="2.75"/>
    <n v="1"/>
    <n v="144"/>
    <n v="2.75"/>
    <n v="1"/>
    <n v="2.75"/>
    <n v="2.75"/>
    <d v="2022-07-07T00:00:00"/>
    <x v="114"/>
    <x v="2"/>
    <x v="2"/>
    <b v="1"/>
    <n v="2.75"/>
  </r>
  <r>
    <s v="Processed"/>
    <s v="VJ300320609"/>
    <x v="2"/>
    <x v="3"/>
    <s v="Red Bull - Original"/>
    <s v="Carbonated"/>
    <n v="15306065554"/>
    <s v="Monday, June 27, 2022"/>
    <s v="Credit"/>
    <n v="148"/>
    <n v="3.5"/>
    <n v="1"/>
    <n v="148"/>
    <n v="3.5"/>
    <n v="1"/>
    <n v="3.5"/>
    <n v="3.5"/>
    <d v="2022-06-27T00:00:00"/>
    <x v="45"/>
    <x v="0"/>
    <x v="0"/>
    <b v="1"/>
    <n v="3.5"/>
  </r>
  <r>
    <s v="Processed"/>
    <s v="VJ300320609"/>
    <x v="2"/>
    <x v="3"/>
    <s v="Nature's Bakery Fig Bar - Blueberry"/>
    <s v="Food"/>
    <n v="15306066371"/>
    <s v="Monday, June 27, 2022"/>
    <s v="Credit"/>
    <n v="132"/>
    <n v="1.5"/>
    <n v="1"/>
    <n v="132"/>
    <n v="1.5"/>
    <n v="1"/>
    <n v="1.5"/>
    <n v="1.5"/>
    <d v="2022-06-27T00:00:00"/>
    <x v="148"/>
    <x v="1"/>
    <x v="1"/>
    <b v="1"/>
    <n v="1.5"/>
  </r>
  <r>
    <s v="Processed"/>
    <s v="VJ300320609"/>
    <x v="2"/>
    <x v="3"/>
    <s v="Nature's Bakery Fig Bar - Blueberry"/>
    <s v="Food"/>
    <n v="15306067645"/>
    <s v="Monday, June 27, 2022"/>
    <s v="Credit"/>
    <n v="132"/>
    <n v="1.5"/>
    <n v="1"/>
    <n v="132"/>
    <n v="1.5"/>
    <n v="1"/>
    <n v="1.5"/>
    <n v="1.5"/>
    <d v="2022-06-27T00:00:00"/>
    <x v="148"/>
    <x v="1"/>
    <x v="1"/>
    <b v="1"/>
    <n v="1.5"/>
  </r>
  <r>
    <s v="Processed"/>
    <s v="VJ300320609"/>
    <x v="2"/>
    <x v="3"/>
    <s v="Monster Energy Original"/>
    <s v="Carbonated"/>
    <n v="15306114003"/>
    <s v="Monday, June 27, 2022"/>
    <s v="Cash"/>
    <n v="144"/>
    <n v="3"/>
    <n v="1"/>
    <n v="144"/>
    <n v="3"/>
    <n v="1"/>
    <n v="3"/>
    <n v="3"/>
    <d v="2022-06-27T00:00:00"/>
    <x v="5"/>
    <x v="0"/>
    <x v="0"/>
    <b v="1"/>
    <n v="3"/>
  </r>
  <r>
    <s v="Processed"/>
    <s v="VJ300320609"/>
    <x v="2"/>
    <x v="3"/>
    <s v="Nutri Grain Apple Cinnamon"/>
    <s v="Food"/>
    <n v="15306113030"/>
    <s v="Monday, June 27, 2022"/>
    <s v="Cash"/>
    <n v="135"/>
    <n v="1.5"/>
    <n v="1"/>
    <n v="135"/>
    <n v="1.5"/>
    <n v="1"/>
    <n v="1.5"/>
    <n v="1.5"/>
    <d v="2022-06-27T00:00:00"/>
    <x v="125"/>
    <x v="1"/>
    <x v="1"/>
    <b v="1"/>
    <n v="1.5"/>
  </r>
  <r>
    <s v="Processed"/>
    <s v="VJ300320609"/>
    <x v="2"/>
    <x v="3"/>
    <s v="Nutri Grain Apple Cinnamon"/>
    <s v="Food"/>
    <n v="15306111513"/>
    <s v="Monday, June 27, 2022"/>
    <s v="Cash"/>
    <n v="135"/>
    <n v="1.5"/>
    <n v="1"/>
    <n v="135"/>
    <n v="1.5"/>
    <n v="1"/>
    <n v="1.5"/>
    <n v="1.5"/>
    <d v="2022-06-27T00:00:00"/>
    <x v="125"/>
    <x v="1"/>
    <x v="1"/>
    <b v="1"/>
    <n v="1.5"/>
  </r>
  <r>
    <s v="Processed"/>
    <s v="VJ300320611"/>
    <x v="0"/>
    <x v="0"/>
    <s v="Canada Dry - Ginger Ale &amp; Lemonde"/>
    <m/>
    <n v="15306392453"/>
    <s v="Monday, June 27, 2022"/>
    <s v="Cash"/>
    <n v="141"/>
    <n v="2"/>
    <n v="1"/>
    <n v="141"/>
    <n v="2"/>
    <n v="1"/>
    <n v="2"/>
    <n v="2"/>
    <d v="2022-07-07T00:00:00"/>
    <x v="150"/>
    <x v="4"/>
    <x v="0"/>
    <b v="1"/>
    <n v="2"/>
  </r>
  <r>
    <s v="Processed"/>
    <s v="VJ300320692"/>
    <x v="3"/>
    <x v="4"/>
    <s v="Starbucks Doubleshot Energy - Mocha"/>
    <s v="Non Carbonated"/>
    <n v="15307301166"/>
    <s v="Monday, June 27, 2022"/>
    <s v="Credit"/>
    <n v="146"/>
    <n v="3.5"/>
    <n v="1"/>
    <n v="146"/>
    <n v="3.5"/>
    <n v="1"/>
    <n v="3.5"/>
    <n v="3.5"/>
    <d v="2022-06-27T00:00:00"/>
    <x v="88"/>
    <x v="2"/>
    <x v="2"/>
    <b v="1"/>
    <n v="3.5"/>
  </r>
  <r>
    <s v="Processed"/>
    <s v="VJ300320692"/>
    <x v="3"/>
    <x v="4"/>
    <s v="Goldfish Baked - Cheddar"/>
    <s v="Food"/>
    <n v="15307427541"/>
    <s v="Monday, June 27, 2022"/>
    <s v="Cash"/>
    <n v="122"/>
    <n v="1.25"/>
    <n v="1"/>
    <n v="122"/>
    <n v="1.25"/>
    <n v="1"/>
    <n v="1.25"/>
    <n v="1.25"/>
    <d v="2022-06-27T00:00:00"/>
    <x v="139"/>
    <x v="1"/>
    <x v="1"/>
    <b v="1"/>
    <n v="1.25"/>
  </r>
  <r>
    <s v="Processed"/>
    <s v="VJ300320692"/>
    <x v="3"/>
    <x v="4"/>
    <s v="Oreo Single Server 6 ct"/>
    <s v="Food"/>
    <n v="15307433131"/>
    <s v="Monday, June 27, 2022"/>
    <s v="Cash"/>
    <n v="138"/>
    <n v="2"/>
    <n v="1"/>
    <n v="138"/>
    <n v="2"/>
    <n v="1"/>
    <n v="2"/>
    <n v="2"/>
    <d v="2022-06-27T00:00:00"/>
    <x v="74"/>
    <x v="1"/>
    <x v="1"/>
    <b v="1"/>
    <n v="2"/>
  </r>
  <r>
    <s v="Processed"/>
    <s v="VJ300320692"/>
    <x v="3"/>
    <x v="4"/>
    <s v="CheezIt - Original"/>
    <s v="Food"/>
    <n v="15307547791"/>
    <s v="Monday, June 27, 2022"/>
    <s v="Cash"/>
    <n v="124"/>
    <n v="1.25"/>
    <n v="1"/>
    <n v="124"/>
    <n v="1.25"/>
    <n v="1"/>
    <n v="1.25"/>
    <n v="1.25"/>
    <d v="2022-06-27T00:00:00"/>
    <x v="48"/>
    <x v="1"/>
    <x v="1"/>
    <b v="1"/>
    <n v="1.25"/>
  </r>
  <r>
    <s v="Processed"/>
    <s v="VJ300320692"/>
    <x v="3"/>
    <x v="4"/>
    <s v="CheezIt - Original"/>
    <s v="Food"/>
    <n v="15307563128"/>
    <s v="Monday, June 27, 2022"/>
    <s v="Cash"/>
    <n v="124"/>
    <n v="1.25"/>
    <n v="1"/>
    <n v="124"/>
    <n v="1.25"/>
    <n v="1"/>
    <n v="1.25"/>
    <n v="1.25"/>
    <d v="2022-06-27T00:00:00"/>
    <x v="48"/>
    <x v="1"/>
    <x v="1"/>
    <b v="1"/>
    <n v="1.25"/>
  </r>
  <r>
    <s v="Processed"/>
    <s v="VJ300320686"/>
    <x v="1"/>
    <x v="2"/>
    <s v="CheezIt - Original"/>
    <s v="Food"/>
    <n v="15307567434"/>
    <s v="Monday, June 27, 2022"/>
    <s v="Cash"/>
    <n v="124"/>
    <n v="1.5"/>
    <n v="1"/>
    <n v="124"/>
    <n v="1.5"/>
    <n v="1"/>
    <n v="1.5"/>
    <n v="1.5"/>
    <d v="2022-06-27T00:00:00"/>
    <x v="48"/>
    <x v="1"/>
    <x v="1"/>
    <b v="1"/>
    <n v="1.5"/>
  </r>
  <r>
    <s v="Processed"/>
    <s v="VJ300320692"/>
    <x v="3"/>
    <x v="4"/>
    <s v="Coca Cola - Zero Sugar"/>
    <s v="Carbonated"/>
    <n v="15307662909"/>
    <s v="Monday, June 27, 2022"/>
    <s v="Cash"/>
    <n v="142"/>
    <n v="1.5"/>
    <n v="1"/>
    <n v="142"/>
    <n v="1.5"/>
    <n v="1"/>
    <n v="1.5"/>
    <n v="1.5"/>
    <d v="2022-06-27T00:00:00"/>
    <x v="44"/>
    <x v="0"/>
    <x v="0"/>
    <b v="1"/>
    <n v="1.5"/>
  </r>
  <r>
    <s v="Processed"/>
    <s v="VJ300320692"/>
    <x v="3"/>
    <x v="4"/>
    <s v="Ice Breakers Ice Cubes - PepperMint"/>
    <s v="Food"/>
    <n v="15307698612"/>
    <s v="Monday, June 27, 2022"/>
    <s v="Cash"/>
    <n v="155"/>
    <n v="5"/>
    <n v="1"/>
    <n v="155"/>
    <n v="5"/>
    <n v="1"/>
    <n v="5"/>
    <n v="5"/>
    <d v="2022-06-27T00:00:00"/>
    <x v="138"/>
    <x v="1"/>
    <x v="1"/>
    <b v="1"/>
    <n v="5"/>
  </r>
  <r>
    <s v="Processed"/>
    <s v="VJ300320692"/>
    <x v="3"/>
    <x v="4"/>
    <s v="Popchips Potato - Sour Cream &amp; Onion"/>
    <s v="Food"/>
    <n v="15307732275"/>
    <s v="Monday, June 27, 2022"/>
    <s v="Cash"/>
    <n v="112"/>
    <n v="1.5"/>
    <n v="1"/>
    <n v="112"/>
    <n v="1.5"/>
    <n v="1"/>
    <n v="1.5"/>
    <n v="1.5"/>
    <d v="2022-06-27T00:00:00"/>
    <x v="153"/>
    <x v="1"/>
    <x v="1"/>
    <b v="1"/>
    <n v="1.5"/>
  </r>
  <r>
    <s v="Processed"/>
    <s v="VJ300320692"/>
    <x v="3"/>
    <x v="4"/>
    <s v="Oreo Single Server 6 ct"/>
    <s v="Food"/>
    <n v="15307740292"/>
    <s v="Monday, June 27, 2022"/>
    <s v="Cash"/>
    <n v="138"/>
    <n v="2"/>
    <n v="1"/>
    <n v="138"/>
    <n v="2"/>
    <n v="1"/>
    <n v="2"/>
    <n v="2"/>
    <d v="2022-06-27T00:00:00"/>
    <x v="74"/>
    <x v="1"/>
    <x v="1"/>
    <b v="1"/>
    <n v="2"/>
  </r>
  <r>
    <s v="Processed"/>
    <s v="VJ300320692"/>
    <x v="3"/>
    <x v="4"/>
    <s v="Pop Corners - Kettle Corn"/>
    <s v="Food"/>
    <n v="15307752438"/>
    <s v="Monday, June 27, 2022"/>
    <s v="Cash"/>
    <n v="110"/>
    <n v="1.5"/>
    <n v="1"/>
    <n v="110"/>
    <n v="1.5"/>
    <n v="1"/>
    <n v="1.5"/>
    <n v="1.5"/>
    <d v="2022-06-27T00:00:00"/>
    <x v="113"/>
    <x v="1"/>
    <x v="1"/>
    <b v="1"/>
    <n v="1.5"/>
  </r>
  <r>
    <s v="Processed"/>
    <s v="VJ300320611"/>
    <x v="0"/>
    <x v="0"/>
    <s v="Canada Dry - Ginger Ale &amp; Lemonde"/>
    <m/>
    <n v="15307874607"/>
    <s v="Monday, June 27, 2022"/>
    <s v="Credit"/>
    <n v="141"/>
    <n v="2"/>
    <n v="1"/>
    <n v="141"/>
    <n v="2"/>
    <n v="1"/>
    <n v="2"/>
    <n v="2"/>
    <d v="2022-07-07T00:00:00"/>
    <x v="150"/>
    <x v="4"/>
    <x v="0"/>
    <b v="1"/>
    <n v="2"/>
  </r>
  <r>
    <s v="Processed"/>
    <s v="VJ300320692"/>
    <x v="3"/>
    <x v="4"/>
    <s v="Autumns Granola Bar - Cinnamon Almond"/>
    <s v="Food"/>
    <n v="15307887338"/>
    <s v="Monday, June 27, 2022"/>
    <s v="Credit"/>
    <n v="130"/>
    <n v="2"/>
    <n v="1"/>
    <n v="130"/>
    <n v="2"/>
    <n v="1"/>
    <n v="2"/>
    <n v="2"/>
    <d v="2022-06-27T00:00:00"/>
    <x v="99"/>
    <x v="1"/>
    <x v="1"/>
    <b v="1"/>
    <n v="2"/>
  </r>
  <r>
    <s v="Processed"/>
    <s v="VJ300320692"/>
    <x v="3"/>
    <x v="4"/>
    <s v="RXBAR - Protein Bar - Peanut Butter"/>
    <s v="Food"/>
    <n v="15307893005"/>
    <s v="Monday, June 27, 2022"/>
    <s v="Credit"/>
    <n v="135"/>
    <n v="2"/>
    <n v="1"/>
    <n v="135"/>
    <n v="2"/>
    <n v="1"/>
    <n v="2"/>
    <n v="2"/>
    <d v="2022-06-27T00:00:00"/>
    <x v="80"/>
    <x v="1"/>
    <x v="1"/>
    <b v="1"/>
    <n v="2"/>
  </r>
  <r>
    <s v="Processed"/>
    <s v="VJ300205292"/>
    <x v="0"/>
    <x v="1"/>
    <s v="BodyArmor  LYTE - Blueberry Pomegranate"/>
    <s v="Non Carbonated"/>
    <n v="15307952085"/>
    <s v="Monday, June 27, 2022"/>
    <s v="Cash"/>
    <n v="145"/>
    <n v="2.75"/>
    <n v="1"/>
    <n v="145"/>
    <n v="2.75"/>
    <n v="1"/>
    <n v="2.75"/>
    <n v="2.75"/>
    <d v="2022-06-27T00:00:00"/>
    <x v="145"/>
    <x v="2"/>
    <x v="2"/>
    <b v="1"/>
    <n v="2.75"/>
  </r>
  <r>
    <s v="Processed"/>
    <s v="VJ300320692"/>
    <x v="3"/>
    <x v="4"/>
    <s v="Starbucks Refresher - Real Coconut Water"/>
    <s v="Carbonated"/>
    <n v="15307996178"/>
    <s v="Monday, June 27, 2022"/>
    <s v="Cash"/>
    <n v="148"/>
    <n v="3"/>
    <n v="1"/>
    <n v="148"/>
    <n v="3"/>
    <n v="1"/>
    <n v="3"/>
    <n v="3"/>
    <d v="2022-06-27T00:00:00"/>
    <x v="106"/>
    <x v="0"/>
    <x v="0"/>
    <b v="1"/>
    <n v="3"/>
  </r>
  <r>
    <s v="Processed"/>
    <s v="VJ300320611"/>
    <x v="0"/>
    <x v="0"/>
    <s v="Canada Dry - Ginger Ale &amp; Lemonde"/>
    <m/>
    <n v="15308216173"/>
    <s v="Monday, June 27, 2022"/>
    <s v="Credit"/>
    <n v="141"/>
    <n v="2"/>
    <n v="1"/>
    <n v="141"/>
    <n v="2"/>
    <n v="1"/>
    <n v="2"/>
    <n v="2"/>
    <d v="2022-07-07T00:00:00"/>
    <x v="150"/>
    <x v="4"/>
    <x v="0"/>
    <b v="1"/>
    <n v="2"/>
  </r>
  <r>
    <s v="Processed"/>
    <s v="VJ300320692"/>
    <x v="3"/>
    <x v="4"/>
    <s v="CheezIt - Original"/>
    <s v="Food"/>
    <n v="15308219510"/>
    <s v="Monday, June 27, 2022"/>
    <s v="Cash"/>
    <n v="124"/>
    <n v="1.25"/>
    <n v="1"/>
    <n v="124"/>
    <n v="1.25"/>
    <n v="1"/>
    <n v="1.25"/>
    <n v="1.25"/>
    <d v="2022-06-27T00:00:00"/>
    <x v="48"/>
    <x v="1"/>
    <x v="1"/>
    <b v="1"/>
    <n v="1.25"/>
  </r>
  <r>
    <s v="Processed"/>
    <s v="VJ300320692"/>
    <x v="3"/>
    <x v="4"/>
    <s v="Takis - Hot Chilli Pepper &amp; Lime"/>
    <s v="Food"/>
    <n v="15308232579"/>
    <s v="Monday, June 27, 2022"/>
    <s v="Cash"/>
    <n v="121"/>
    <n v="1.5"/>
    <n v="1"/>
    <n v="121"/>
    <n v="1.5"/>
    <n v="1"/>
    <n v="1.5"/>
    <n v="1.5"/>
    <d v="2022-06-27T00:00:00"/>
    <x v="1"/>
    <x v="1"/>
    <x v="1"/>
    <b v="1"/>
    <n v="1.5"/>
  </r>
  <r>
    <s v="Processed"/>
    <s v="VJ300205292"/>
    <x v="0"/>
    <x v="1"/>
    <s v="Keto Bar - Creamy Peanut Butter Chocolate"/>
    <s v="Food"/>
    <n v="15308519740"/>
    <s v="Monday, June 27, 2022"/>
    <s v="Credit"/>
    <n v="139"/>
    <n v="2"/>
    <n v="1"/>
    <n v="139"/>
    <n v="2"/>
    <n v="1"/>
    <n v="2"/>
    <n v="2"/>
    <d v="2022-06-27T00:00:00"/>
    <x v="110"/>
    <x v="1"/>
    <x v="1"/>
    <b v="1"/>
    <n v="2"/>
  </r>
  <r>
    <s v="Processed"/>
    <s v="VJ300320692"/>
    <x v="3"/>
    <x v="4"/>
    <s v="Popchips Potato - Barbeque"/>
    <s v="Food"/>
    <n v="15308614328"/>
    <s v="Monday, June 27, 2022"/>
    <s v="Cash"/>
    <n v="111"/>
    <n v="1.5"/>
    <n v="1"/>
    <n v="111"/>
    <n v="1.5"/>
    <n v="1"/>
    <n v="1.5"/>
    <n v="1.5"/>
    <d v="2022-06-27T00:00:00"/>
    <x v="61"/>
    <x v="1"/>
    <x v="1"/>
    <b v="1"/>
    <n v="1.5"/>
  </r>
  <r>
    <s v="Processed"/>
    <s v="VJ300320611"/>
    <x v="0"/>
    <x v="0"/>
    <s v="Red Bull - Energy Drink - Sugar Free"/>
    <s v="Carbonated"/>
    <n v="15308704814"/>
    <s v="Monday, June 27, 2022"/>
    <s v="Credit"/>
    <n v="148"/>
    <n v="3.5"/>
    <n v="1"/>
    <n v="148"/>
    <n v="3.5"/>
    <n v="1"/>
    <n v="3.5"/>
    <n v="3.5"/>
    <d v="2022-07-07T00:00:00"/>
    <x v="0"/>
    <x v="0"/>
    <x v="0"/>
    <b v="1"/>
    <n v="3.5"/>
  </r>
  <r>
    <s v="Processed"/>
    <s v="VJ300320611"/>
    <x v="0"/>
    <x v="0"/>
    <s v="CheezIt - Original"/>
    <s v="Food"/>
    <n v="15308710326"/>
    <s v="Monday, June 27, 2022"/>
    <s v="Credit"/>
    <n v="125"/>
    <n v="1.25"/>
    <n v="1"/>
    <n v="125"/>
    <n v="1.25"/>
    <n v="1"/>
    <n v="1.25"/>
    <n v="1.25"/>
    <d v="2022-07-07T00:00:00"/>
    <x v="48"/>
    <x v="1"/>
    <x v="1"/>
    <b v="1"/>
    <n v="1.25"/>
  </r>
  <r>
    <s v="Processed"/>
    <s v="VJ300320609"/>
    <x v="2"/>
    <x v="3"/>
    <s v="Monster Energy Original"/>
    <s v="Carbonated"/>
    <n v="15308778683"/>
    <s v="Monday, June 27, 2022"/>
    <s v="Cash"/>
    <n v="144"/>
    <n v="3"/>
    <n v="1"/>
    <n v="144"/>
    <n v="3"/>
    <n v="1"/>
    <n v="3"/>
    <n v="3"/>
    <d v="2022-06-27T00:00:00"/>
    <x v="5"/>
    <x v="0"/>
    <x v="0"/>
    <b v="1"/>
    <n v="3"/>
  </r>
  <r>
    <s v="Processed"/>
    <s v="VJ300320692"/>
    <x v="3"/>
    <x v="4"/>
    <s v="Snyder's of Hanover Pretzel Pieces - Cheddar"/>
    <s v="Food"/>
    <n v="15308817886"/>
    <s v="Monday, June 27, 2022"/>
    <s v="Cash"/>
    <n v="114"/>
    <n v="2"/>
    <n v="1"/>
    <n v="114"/>
    <n v="2"/>
    <n v="1"/>
    <n v="2"/>
    <n v="2"/>
    <d v="2022-06-27T00:00:00"/>
    <x v="147"/>
    <x v="1"/>
    <x v="1"/>
    <b v="1"/>
    <n v="2"/>
  </r>
  <r>
    <s v="Processed"/>
    <s v="VJ300320609"/>
    <x v="2"/>
    <x v="3"/>
    <s v="Monster Energy Original"/>
    <s v="Carbonated"/>
    <n v="15308843950"/>
    <s v="Monday, June 27, 2022"/>
    <s v="Cash"/>
    <n v="144"/>
    <n v="3"/>
    <n v="1"/>
    <n v="144"/>
    <n v="3"/>
    <n v="1"/>
    <n v="3"/>
    <n v="3"/>
    <d v="2022-06-27T00:00:00"/>
    <x v="5"/>
    <x v="0"/>
    <x v="0"/>
    <b v="1"/>
    <n v="3"/>
  </r>
  <r>
    <s v="Processed"/>
    <s v="VJ300320692"/>
    <x v="3"/>
    <x v="4"/>
    <s v="Wonderful Pistachios - Variety"/>
    <s v="Food"/>
    <n v="15308976817"/>
    <s v="Monday, June 27, 2022"/>
    <s v="Cash"/>
    <n v="134"/>
    <n v="2"/>
    <n v="1"/>
    <n v="134"/>
    <n v="2"/>
    <n v="1"/>
    <n v="2"/>
    <n v="2"/>
    <d v="2022-06-27T00:00:00"/>
    <x v="11"/>
    <x v="1"/>
    <x v="1"/>
    <b v="1"/>
    <n v="2"/>
  </r>
  <r>
    <s v="Processed"/>
    <s v="VJ300320611"/>
    <x v="0"/>
    <x v="0"/>
    <s v="Popchips Potato - Sea Salt"/>
    <s v="Food"/>
    <n v="15309459498"/>
    <s v="Monday, June 27, 2022"/>
    <s v="Cash"/>
    <n v="111"/>
    <n v="1.5"/>
    <n v="1"/>
    <n v="111"/>
    <n v="1.5"/>
    <n v="1"/>
    <n v="1.5"/>
    <n v="1.5"/>
    <d v="2022-07-07T00:00:00"/>
    <x v="67"/>
    <x v="1"/>
    <x v="1"/>
    <b v="1"/>
    <n v="1.5"/>
  </r>
  <r>
    <s v="Processed"/>
    <s v="VJ300320611"/>
    <x v="0"/>
    <x v="0"/>
    <s v="Kinder - Bueno - Crispy Creamy Chocolate"/>
    <s v="Food"/>
    <n v="15309466675"/>
    <s v="Monday, June 27, 2022"/>
    <s v="Credit"/>
    <n v="135"/>
    <n v="2"/>
    <n v="1"/>
    <n v="135"/>
    <n v="2"/>
    <n v="1"/>
    <n v="2"/>
    <n v="2"/>
    <d v="2022-07-07T00:00:00"/>
    <x v="78"/>
    <x v="1"/>
    <x v="1"/>
    <b v="1"/>
    <n v="2"/>
  </r>
  <r>
    <s v="Processed"/>
    <s v="VJ300205292"/>
    <x v="0"/>
    <x v="1"/>
    <s v="Poland Springs Water"/>
    <s v="Water"/>
    <n v="15309547600"/>
    <s v="Monday, June 27, 2022"/>
    <s v="Credit"/>
    <n v="144"/>
    <n v="1.5"/>
    <n v="2"/>
    <n v="144"/>
    <n v="1.5"/>
    <n v="2"/>
    <n v="3"/>
    <n v="3"/>
    <d v="2022-06-27T00:00:00"/>
    <x v="29"/>
    <x v="3"/>
    <x v="3"/>
    <b v="1"/>
    <n v="1.5"/>
  </r>
  <r>
    <s v="Processed"/>
    <s v="VJ300320609"/>
    <x v="2"/>
    <x v="3"/>
    <s v="Red Bull - Original"/>
    <s v="Carbonated"/>
    <n v="15309753111"/>
    <s v="Monday, June 27, 2022"/>
    <s v="Cash"/>
    <n v="148"/>
    <n v="3.5"/>
    <n v="1"/>
    <n v="148"/>
    <n v="3.5"/>
    <n v="1"/>
    <n v="3.5"/>
    <n v="3.5"/>
    <d v="2022-06-27T00:00:00"/>
    <x v="45"/>
    <x v="0"/>
    <x v="0"/>
    <b v="1"/>
    <n v="3.5"/>
  </r>
  <r>
    <s v="Processed"/>
    <s v="VJ300320609"/>
    <x v="2"/>
    <x v="3"/>
    <s v="Coca Cola - Regular"/>
    <s v="Carbonated"/>
    <n v="15309752210"/>
    <s v="Monday, June 27, 2022"/>
    <s v="Cash"/>
    <n v="141"/>
    <n v="1.5"/>
    <n v="1"/>
    <n v="141"/>
    <n v="1.5"/>
    <n v="1"/>
    <n v="1.5"/>
    <n v="1.5"/>
    <d v="2022-06-27T00:00:00"/>
    <x v="156"/>
    <x v="0"/>
    <x v="0"/>
    <b v="1"/>
    <n v="1.5"/>
  </r>
  <r>
    <s v="Processed"/>
    <s v="VJ300320609"/>
    <x v="2"/>
    <x v="3"/>
    <s v="Cheetos Puffs"/>
    <s v="Food"/>
    <n v="15309753328"/>
    <s v="Monday, June 27, 2022"/>
    <s v="Cash"/>
    <n v="120"/>
    <n v="1.5"/>
    <n v="1"/>
    <n v="120"/>
    <n v="1.5"/>
    <n v="1"/>
    <n v="1.5"/>
    <n v="1.5"/>
    <d v="2022-06-27T00:00:00"/>
    <x v="127"/>
    <x v="1"/>
    <x v="1"/>
    <b v="1"/>
    <n v="1.5"/>
  </r>
  <r>
    <s v="Processed"/>
    <s v="VJ300320609"/>
    <x v="2"/>
    <x v="3"/>
    <s v="Lays - Classic"/>
    <s v="Food"/>
    <n v="15309753492"/>
    <s v="Monday, June 27, 2022"/>
    <s v="Cash"/>
    <n v="123"/>
    <n v="1.5"/>
    <n v="1"/>
    <n v="123"/>
    <n v="1.5"/>
    <n v="1"/>
    <n v="1.5"/>
    <n v="1.5"/>
    <d v="2022-06-27T00:00:00"/>
    <x v="95"/>
    <x v="1"/>
    <x v="1"/>
    <b v="1"/>
    <n v="1.5"/>
  </r>
  <r>
    <s v="Processed"/>
    <s v="VJ300205292"/>
    <x v="0"/>
    <x v="1"/>
    <s v="BodyArmor  LYTE - Blueberry Pomegranate"/>
    <s v="Non Carbonated"/>
    <n v="15309895884"/>
    <s v="Monday, June 27, 2022"/>
    <s v="Credit"/>
    <n v="145"/>
    <n v="2.75"/>
    <n v="1"/>
    <n v="145"/>
    <n v="2.75"/>
    <n v="1"/>
    <n v="2.75"/>
    <n v="2.75"/>
    <d v="2022-06-27T00:00:00"/>
    <x v="145"/>
    <x v="2"/>
    <x v="2"/>
    <b v="1"/>
    <n v="2.75"/>
  </r>
  <r>
    <s v="Processed"/>
    <s v="VJ300320609"/>
    <x v="2"/>
    <x v="3"/>
    <s v="Coca Cola - Regular"/>
    <s v="Carbonated"/>
    <n v="15310064271"/>
    <s v="Monday, June 27, 2022"/>
    <s v="Cash"/>
    <n v="142"/>
    <n v="1.5"/>
    <n v="1"/>
    <n v="142"/>
    <n v="1.5"/>
    <n v="1"/>
    <n v="1.5"/>
    <n v="1.5"/>
    <d v="2022-06-27T00:00:00"/>
    <x v="156"/>
    <x v="0"/>
    <x v="0"/>
    <b v="1"/>
    <n v="1.5"/>
  </r>
  <r>
    <s v="Processed"/>
    <s v="VJ300320609"/>
    <x v="2"/>
    <x v="3"/>
    <s v="Doritos Spicy Nacho"/>
    <m/>
    <n v="15310476312"/>
    <s v="Monday, June 27, 2022"/>
    <s v="Cash"/>
    <n v="125"/>
    <n v="1.5"/>
    <n v="1"/>
    <n v="125"/>
    <n v="1.5"/>
    <n v="1"/>
    <n v="1.5"/>
    <n v="1.5"/>
    <d v="2022-06-27T00:00:00"/>
    <x v="140"/>
    <x v="4"/>
    <x v="1"/>
    <b v="1"/>
    <n v="1.5"/>
  </r>
  <r>
    <s v="Processed"/>
    <s v="VJ300320609"/>
    <x v="2"/>
    <x v="3"/>
    <s v="Nature's Bakery Fig Bar - Blueberry"/>
    <s v="Food"/>
    <n v="15310478302"/>
    <s v="Monday, June 27, 2022"/>
    <s v="Cash"/>
    <n v="132"/>
    <n v="1.5"/>
    <n v="1"/>
    <n v="132"/>
    <n v="1.5"/>
    <n v="1"/>
    <n v="1.5"/>
    <n v="1.5"/>
    <d v="2022-06-27T00:00:00"/>
    <x v="148"/>
    <x v="1"/>
    <x v="1"/>
    <b v="1"/>
    <n v="1.5"/>
  </r>
  <r>
    <s v="Processed"/>
    <s v="VJ300320609"/>
    <x v="2"/>
    <x v="3"/>
    <s v="Monster Energy Original"/>
    <s v="Carbonated"/>
    <n v="15310491394"/>
    <s v="Monday, June 27, 2022"/>
    <s v="Cash"/>
    <n v="144"/>
    <n v="3"/>
    <n v="1"/>
    <n v="144"/>
    <n v="3"/>
    <n v="1"/>
    <n v="3"/>
    <n v="3"/>
    <d v="2022-06-27T00:00:00"/>
    <x v="5"/>
    <x v="0"/>
    <x v="0"/>
    <b v="1"/>
    <n v="3"/>
  </r>
  <r>
    <s v="Processed"/>
    <s v="VJ300320609"/>
    <x v="2"/>
    <x v="3"/>
    <s v="Sunkist Soda - Orange"/>
    <s v="Carbonated"/>
    <n v="15310509759"/>
    <s v="Monday, June 27, 2022"/>
    <s v="Cash"/>
    <n v="140"/>
    <n v="1.5"/>
    <n v="1"/>
    <n v="140"/>
    <n v="1.5"/>
    <n v="1"/>
    <n v="1.5"/>
    <n v="1.5"/>
    <d v="2022-06-27T00:00:00"/>
    <x v="70"/>
    <x v="0"/>
    <x v="0"/>
    <b v="1"/>
    <n v="1.5"/>
  </r>
  <r>
    <s v="Processed"/>
    <s v="VJ300320609"/>
    <x v="2"/>
    <x v="3"/>
    <s v="Funyuns - Flaming Hot"/>
    <s v="Food"/>
    <n v="15310510666"/>
    <s v="Monday, June 27, 2022"/>
    <s v="Cash"/>
    <n v="121"/>
    <n v="1.5"/>
    <n v="1"/>
    <n v="121"/>
    <n v="1.5"/>
    <n v="1"/>
    <n v="1.5"/>
    <n v="1.5"/>
    <d v="2022-06-27T00:00:00"/>
    <x v="71"/>
    <x v="1"/>
    <x v="1"/>
    <b v="1"/>
    <n v="1.5"/>
  </r>
  <r>
    <s v="Processed"/>
    <s v="VJ300320609"/>
    <x v="2"/>
    <x v="3"/>
    <s v="Funyuns - Flaming Hot"/>
    <s v="Food"/>
    <n v="15310511396"/>
    <s v="Monday, June 27, 2022"/>
    <s v="Cash"/>
    <n v="121"/>
    <n v="1.5"/>
    <n v="1"/>
    <n v="121"/>
    <n v="1.5"/>
    <n v="1"/>
    <n v="1.5"/>
    <n v="1.5"/>
    <d v="2022-06-27T00:00:00"/>
    <x v="71"/>
    <x v="1"/>
    <x v="1"/>
    <b v="1"/>
    <n v="1.5"/>
  </r>
  <r>
    <s v="Processed"/>
    <s v="VJ300320609"/>
    <x v="2"/>
    <x v="3"/>
    <s v="Coca Cola - Regular"/>
    <s v="Carbonated"/>
    <n v="15310523399"/>
    <s v="Monday, June 27, 2022"/>
    <s v="Cash"/>
    <n v="142"/>
    <n v="1.5"/>
    <n v="1"/>
    <n v="142"/>
    <n v="1.5"/>
    <n v="1"/>
    <n v="1.5"/>
    <n v="1.5"/>
    <d v="2022-06-27T00:00:00"/>
    <x v="156"/>
    <x v="0"/>
    <x v="0"/>
    <b v="1"/>
    <n v="1.5"/>
  </r>
  <r>
    <s v="Processed"/>
    <s v="VJ300320609"/>
    <x v="2"/>
    <x v="3"/>
    <s v="Chesters Fries Flaming hot"/>
    <s v="Food"/>
    <n v="15310553394"/>
    <s v="Monday, June 27, 2022"/>
    <s v="Cash"/>
    <n v="111"/>
    <n v="1.5"/>
    <n v="1"/>
    <n v="111"/>
    <n v="1.5"/>
    <n v="1"/>
    <n v="1.5"/>
    <n v="1.5"/>
    <d v="2022-06-27T00:00:00"/>
    <x v="42"/>
    <x v="1"/>
    <x v="1"/>
    <b v="1"/>
    <n v="1.5"/>
  </r>
  <r>
    <s v="Processed"/>
    <s v="VJ300320609"/>
    <x v="2"/>
    <x v="3"/>
    <s v="Sunkist Soda - Orange"/>
    <s v="Carbonated"/>
    <n v="15310554560"/>
    <s v="Monday, June 27, 2022"/>
    <s v="Cash"/>
    <n v="140"/>
    <n v="1.5"/>
    <n v="1"/>
    <n v="140"/>
    <n v="1.5"/>
    <n v="1"/>
    <n v="1.5"/>
    <n v="1.5"/>
    <d v="2022-06-27T00:00:00"/>
    <x v="70"/>
    <x v="0"/>
    <x v="0"/>
    <b v="1"/>
    <n v="1.5"/>
  </r>
  <r>
    <s v="Processed"/>
    <s v="VJ300320609"/>
    <x v="2"/>
    <x v="3"/>
    <s v="Snapple Tea - Raspberry"/>
    <s v="Non Carbonated"/>
    <n v="15311261736"/>
    <s v="Tuesday, June 28, 2022"/>
    <s v="Cash"/>
    <n v="147"/>
    <n v="2.5"/>
    <n v="1"/>
    <n v="147"/>
    <n v="2.5"/>
    <n v="1"/>
    <n v="2.5"/>
    <n v="2.5"/>
    <d v="2022-06-28T00:00:00"/>
    <x v="81"/>
    <x v="2"/>
    <x v="2"/>
    <b v="1"/>
    <n v="2.5"/>
  </r>
  <r>
    <s v="Processed"/>
    <s v="VJ300320609"/>
    <x v="2"/>
    <x v="3"/>
    <s v="KitKat - Crisp Wafers"/>
    <s v="Food"/>
    <n v="15311255728"/>
    <s v="Tuesday, June 28, 2022"/>
    <s v="Cash"/>
    <n v="139"/>
    <n v="2.5"/>
    <n v="1"/>
    <n v="139"/>
    <n v="2.5"/>
    <n v="1"/>
    <n v="2.5"/>
    <n v="2.5"/>
    <d v="2022-06-28T00:00:00"/>
    <x v="10"/>
    <x v="1"/>
    <x v="1"/>
    <b v="1"/>
    <n v="2.5"/>
  </r>
  <r>
    <s v="Processed"/>
    <s v="VJ300320609"/>
    <x v="2"/>
    <x v="3"/>
    <s v="Doritos Spicy Nacho"/>
    <m/>
    <n v="15312350901"/>
    <s v="Tuesday, June 28, 2022"/>
    <s v="Credit"/>
    <n v="125"/>
    <n v="1.5"/>
    <n v="2"/>
    <n v="125"/>
    <n v="1.5"/>
    <n v="2"/>
    <n v="3"/>
    <n v="4.5"/>
    <d v="2022-06-28T00:00:00"/>
    <x v="140"/>
    <x v="4"/>
    <x v="1"/>
    <b v="1"/>
    <n v="1.5"/>
  </r>
  <r>
    <s v="Processed"/>
    <s v="VJ300320609"/>
    <x v="2"/>
    <x v="3"/>
    <s v="Lays - Classic"/>
    <s v="Food"/>
    <n v="15312350901"/>
    <s v="Tuesday, June 28, 2022"/>
    <s v="Credit"/>
    <n v="123"/>
    <n v="1.5"/>
    <n v="1"/>
    <n v="123"/>
    <n v="1.5"/>
    <n v="1"/>
    <n v="1.5"/>
    <n v="4.5"/>
    <d v="2022-06-28T00:00:00"/>
    <x v="95"/>
    <x v="1"/>
    <x v="1"/>
    <b v="1"/>
    <n v="1.5"/>
  </r>
  <r>
    <s v="Processed"/>
    <s v="VJ300320692"/>
    <x v="3"/>
    <x v="4"/>
    <s v="Poland Springs Water"/>
    <s v="Water"/>
    <n v="15312680236"/>
    <s v="Tuesday, June 28, 2022"/>
    <s v="Cash"/>
    <n v="144"/>
    <n v="1.5"/>
    <n v="1"/>
    <n v="144"/>
    <n v="1.5"/>
    <n v="1"/>
    <n v="1.5"/>
    <n v="1.5"/>
    <d v="2022-06-28T00:00:00"/>
    <x v="29"/>
    <x v="3"/>
    <x v="3"/>
    <b v="1"/>
    <n v="1.5"/>
  </r>
  <r>
    <s v="Processed"/>
    <s v="VJ300320692"/>
    <x v="3"/>
    <x v="4"/>
    <s v="Takis - Hot Chilli Pepper &amp; Lime"/>
    <s v="Food"/>
    <n v="15312839409"/>
    <s v="Tuesday, June 28, 2022"/>
    <s v="Credit"/>
    <n v="121"/>
    <n v="1.5"/>
    <n v="1"/>
    <n v="121"/>
    <n v="1.5"/>
    <n v="1"/>
    <n v="1.5"/>
    <n v="1.5"/>
    <d v="2022-06-28T00:00:00"/>
    <x v="1"/>
    <x v="1"/>
    <x v="1"/>
    <b v="1"/>
    <n v="1.5"/>
  </r>
  <r>
    <s v="Processed"/>
    <s v="VJ300320692"/>
    <x v="3"/>
    <x v="4"/>
    <s v="Starbucks Refresher - Real Coconut Water"/>
    <s v="Carbonated"/>
    <n v="15312847639"/>
    <s v="Tuesday, June 28, 2022"/>
    <s v="Credit"/>
    <n v="148"/>
    <n v="3"/>
    <n v="1"/>
    <n v="148"/>
    <n v="3"/>
    <n v="1"/>
    <n v="3"/>
    <n v="4.25"/>
    <d v="2022-06-28T00:00:00"/>
    <x v="106"/>
    <x v="0"/>
    <x v="0"/>
    <b v="1"/>
    <n v="3"/>
  </r>
  <r>
    <s v="Processed"/>
    <s v="VJ300320692"/>
    <x v="3"/>
    <x v="4"/>
    <s v="CheezIt - Double Cheese"/>
    <s v="Food"/>
    <n v="15312847639"/>
    <s v="Tuesday, June 28, 2022"/>
    <s v="Credit"/>
    <n v="123"/>
    <n v="1.25"/>
    <n v="1"/>
    <n v="123"/>
    <n v="1.25"/>
    <n v="1"/>
    <n v="1.25"/>
    <n v="4.25"/>
    <d v="2022-06-28T00:00:00"/>
    <x v="68"/>
    <x v="1"/>
    <x v="1"/>
    <b v="1"/>
    <n v="1.25"/>
  </r>
  <r>
    <s v="Processed"/>
    <s v="VJ300320692"/>
    <x v="3"/>
    <x v="4"/>
    <s v="BodyArmor LYTE - Strawberry Lemonade"/>
    <s v="Water"/>
    <n v="15313010765"/>
    <s v="Tuesday, June 28, 2022"/>
    <s v="Cash"/>
    <n v="147"/>
    <n v="2.75"/>
    <n v="1"/>
    <n v="147"/>
    <n v="2.75"/>
    <n v="1"/>
    <n v="2.75"/>
    <n v="2.75"/>
    <d v="2022-06-28T00:00:00"/>
    <x v="131"/>
    <x v="3"/>
    <x v="3"/>
    <b v="1"/>
    <n v="2.75"/>
  </r>
  <r>
    <s v="Processed"/>
    <s v="VJ300320686"/>
    <x v="1"/>
    <x v="2"/>
    <s v="Keto Bar - Creamy Peanut Butter Chocolate"/>
    <s v="Food"/>
    <n v="15313096417"/>
    <s v="Tuesday, June 28, 2022"/>
    <s v="Cash"/>
    <n v="138"/>
    <n v="2"/>
    <n v="1"/>
    <n v="138"/>
    <n v="2"/>
    <n v="1"/>
    <n v="2"/>
    <n v="2"/>
    <d v="2022-06-28T00:00:00"/>
    <x v="110"/>
    <x v="1"/>
    <x v="1"/>
    <b v="1"/>
    <n v="2"/>
  </r>
  <r>
    <s v="Processed"/>
    <s v="VJ300320686"/>
    <x v="1"/>
    <x v="2"/>
    <s v="Miss Vickie's Potato Chip - Jalapeno"/>
    <s v="Food"/>
    <n v="15313165177"/>
    <s v="Tuesday, June 28, 2022"/>
    <s v="Credit"/>
    <n v="112"/>
    <n v="1.5"/>
    <n v="1"/>
    <n v="112"/>
    <n v="1.5"/>
    <n v="1"/>
    <n v="1.5"/>
    <n v="1.5"/>
    <d v="2022-06-28T00:00:00"/>
    <x v="43"/>
    <x v="1"/>
    <x v="1"/>
    <b v="1"/>
    <n v="1.5"/>
  </r>
  <r>
    <s v="Processed"/>
    <s v="VJ300205292"/>
    <x v="0"/>
    <x v="1"/>
    <s v="Coca Cola - Zero Sugar"/>
    <s v="Carbonated"/>
    <n v="15313190955"/>
    <s v="Tuesday, June 28, 2022"/>
    <s v="Cash"/>
    <n v="140"/>
    <n v="1.5"/>
    <n v="1"/>
    <n v="140"/>
    <n v="1.5"/>
    <n v="1"/>
    <n v="1.5"/>
    <n v="1.5"/>
    <d v="2022-06-28T00:00:00"/>
    <x v="44"/>
    <x v="0"/>
    <x v="0"/>
    <b v="1"/>
    <n v="1.5"/>
  </r>
  <r>
    <s v="Processed"/>
    <s v="VJ300320609"/>
    <x v="2"/>
    <x v="3"/>
    <s v="Doritos Spicy Nacho"/>
    <m/>
    <n v="15313367906"/>
    <s v="Tuesday, June 28, 2022"/>
    <s v="Credit"/>
    <n v="125"/>
    <n v="1.5"/>
    <n v="2"/>
    <n v="125"/>
    <n v="1.5"/>
    <n v="2"/>
    <n v="3"/>
    <n v="4.5"/>
    <d v="2022-06-28T00:00:00"/>
    <x v="140"/>
    <x v="4"/>
    <x v="1"/>
    <b v="1"/>
    <n v="1.5"/>
  </r>
  <r>
    <s v="Processed"/>
    <s v="VJ300320609"/>
    <x v="2"/>
    <x v="3"/>
    <s v="Lays - Classic"/>
    <s v="Food"/>
    <n v="15313367906"/>
    <s v="Tuesday, June 28, 2022"/>
    <s v="Credit"/>
    <n v="123"/>
    <n v="1.5"/>
    <n v="1"/>
    <n v="123"/>
    <n v="1.5"/>
    <n v="1"/>
    <n v="1.5"/>
    <n v="4.5"/>
    <d v="2022-06-28T00:00:00"/>
    <x v="95"/>
    <x v="1"/>
    <x v="1"/>
    <b v="1"/>
    <n v="1.5"/>
  </r>
  <r>
    <s v="Processed"/>
    <s v="VJ300320692"/>
    <x v="3"/>
    <x v="4"/>
    <s v="Goldfish Baked - Cheddar"/>
    <s v="Food"/>
    <n v="15313395830"/>
    <s v="Tuesday, June 28, 2022"/>
    <s v="Cash"/>
    <n v="122"/>
    <n v="1.25"/>
    <n v="1"/>
    <n v="122"/>
    <n v="1.25"/>
    <n v="1"/>
    <n v="1.25"/>
    <n v="1.25"/>
    <d v="2022-06-28T00:00:00"/>
    <x v="139"/>
    <x v="1"/>
    <x v="1"/>
    <b v="1"/>
    <n v="1.25"/>
  </r>
  <r>
    <s v="Processed"/>
    <s v="VJ300320692"/>
    <x v="3"/>
    <x v="4"/>
    <s v="Starbucks Doubleshot Energy - Mocha"/>
    <s v="Non Carbonated"/>
    <n v="15313764436"/>
    <s v="Tuesday, June 28, 2022"/>
    <s v="Credit"/>
    <n v="146"/>
    <n v="3.5"/>
    <n v="1"/>
    <n v="146"/>
    <n v="3.5"/>
    <n v="1"/>
    <n v="3.5"/>
    <n v="3.5"/>
    <d v="2022-06-28T00:00:00"/>
    <x v="88"/>
    <x v="2"/>
    <x v="2"/>
    <b v="1"/>
    <n v="3.5"/>
  </r>
  <r>
    <s v="Processed"/>
    <s v="VJ300320692"/>
    <x v="3"/>
    <x v="4"/>
    <s v="Miss Vickie's Potato Chip - Sea Salt &amp; Vinega"/>
    <s v="Food"/>
    <n v="15313845827"/>
    <s v="Tuesday, June 28, 2022"/>
    <s v="Credit"/>
    <n v="113"/>
    <n v="1.5"/>
    <n v="1"/>
    <n v="113"/>
    <n v="1.5"/>
    <n v="1"/>
    <n v="1.5"/>
    <n v="1.5"/>
    <d v="2022-06-28T00:00:00"/>
    <x v="3"/>
    <x v="1"/>
    <x v="1"/>
    <b v="1"/>
    <n v="1.5"/>
  </r>
  <r>
    <s v="Processed"/>
    <s v="VJ300320609"/>
    <x v="2"/>
    <x v="3"/>
    <s v="Monster Energy Original"/>
    <s v="Carbonated"/>
    <n v="15314035577"/>
    <s v="Tuesday, June 28, 2022"/>
    <s v="Cash"/>
    <n v="144"/>
    <n v="3"/>
    <n v="1"/>
    <n v="144"/>
    <n v="3"/>
    <n v="1"/>
    <n v="3"/>
    <n v="3"/>
    <d v="2022-06-28T00:00:00"/>
    <x v="5"/>
    <x v="0"/>
    <x v="0"/>
    <b v="1"/>
    <n v="3"/>
  </r>
  <r>
    <s v="Processed"/>
    <s v="VJ300320686"/>
    <x v="1"/>
    <x v="2"/>
    <s v="Miss Vickie's Potato Chip - Jalapeno"/>
    <s v="Food"/>
    <n v="15314265121"/>
    <s v="Tuesday, June 28, 2022"/>
    <s v="Cash"/>
    <n v="112"/>
    <n v="1.5"/>
    <n v="1"/>
    <n v="112"/>
    <n v="1.5"/>
    <n v="1"/>
    <n v="1.5"/>
    <n v="1.5"/>
    <d v="2022-06-28T00:00:00"/>
    <x v="43"/>
    <x v="1"/>
    <x v="1"/>
    <b v="1"/>
    <n v="1.5"/>
  </r>
  <r>
    <s v="Processed"/>
    <s v="VJ300205292"/>
    <x v="0"/>
    <x v="1"/>
    <s v="Poland Springs Water"/>
    <s v="Water"/>
    <n v="15314383742"/>
    <s v="Tuesday, June 28, 2022"/>
    <s v="Credit"/>
    <n v="144"/>
    <n v="1.5"/>
    <n v="1"/>
    <n v="144"/>
    <n v="1.5"/>
    <n v="1"/>
    <n v="1.5"/>
    <n v="1.5"/>
    <d v="2022-06-28T00:00:00"/>
    <x v="29"/>
    <x v="3"/>
    <x v="3"/>
    <b v="1"/>
    <n v="1.5"/>
  </r>
  <r>
    <s v="Processed"/>
    <s v="VJ300205292"/>
    <x v="0"/>
    <x v="1"/>
    <s v="Monster Energy Original"/>
    <s v="Carbonated"/>
    <n v="15314388293"/>
    <s v="Tuesday, June 28, 2022"/>
    <s v="Credit"/>
    <n v="146"/>
    <n v="3"/>
    <n v="1"/>
    <n v="146"/>
    <n v="3"/>
    <n v="1"/>
    <n v="3"/>
    <n v="3"/>
    <d v="2022-06-28T00:00:00"/>
    <x v="5"/>
    <x v="0"/>
    <x v="0"/>
    <b v="1"/>
    <n v="3"/>
  </r>
  <r>
    <s v="Processed"/>
    <s v="VJ300320609"/>
    <x v="2"/>
    <x v="3"/>
    <s v="Coca Cola - Regular"/>
    <s v="Carbonated"/>
    <n v="15314548703"/>
    <s v="Tuesday, June 28, 2022"/>
    <s v="Cash"/>
    <n v="142"/>
    <n v="1.5"/>
    <n v="1"/>
    <n v="142"/>
    <n v="1.5"/>
    <n v="1"/>
    <n v="1.5"/>
    <n v="1.5"/>
    <d v="2022-06-28T00:00:00"/>
    <x v="156"/>
    <x v="0"/>
    <x v="0"/>
    <b v="1"/>
    <n v="1.5"/>
  </r>
  <r>
    <s v="Processed"/>
    <s v="VJ300320692"/>
    <x v="3"/>
    <x v="4"/>
    <s v="Wonderful Pistachios - Variety"/>
    <s v="Food"/>
    <n v="15314665803"/>
    <s v="Tuesday, June 28, 2022"/>
    <s v="Credit"/>
    <n v="134"/>
    <n v="2"/>
    <n v="1"/>
    <n v="134"/>
    <n v="2"/>
    <n v="1"/>
    <n v="2"/>
    <n v="2"/>
    <d v="2022-06-28T00:00:00"/>
    <x v="11"/>
    <x v="1"/>
    <x v="1"/>
    <b v="1"/>
    <n v="2"/>
  </r>
  <r>
    <s v="Processed"/>
    <s v="VJ300320692"/>
    <x v="3"/>
    <x v="4"/>
    <s v="Snapple Tea - Raspberry"/>
    <s v="Non Carbonated"/>
    <n v="15314670445"/>
    <s v="Tuesday, June 28, 2022"/>
    <s v="Credit"/>
    <n v="145"/>
    <n v="2.5"/>
    <n v="1"/>
    <n v="145"/>
    <n v="2.5"/>
    <n v="1"/>
    <n v="2.5"/>
    <n v="2.5"/>
    <d v="2022-06-28T00:00:00"/>
    <x v="81"/>
    <x v="2"/>
    <x v="2"/>
    <b v="1"/>
    <n v="2.5"/>
  </r>
  <r>
    <s v="Processed"/>
    <s v="VJ300320692"/>
    <x v="3"/>
    <x v="4"/>
    <s v="Mini Chips Ahoy - Go Paks"/>
    <m/>
    <n v="15314688545"/>
    <s v="Tuesday, June 28, 2022"/>
    <s v="Credit"/>
    <n v="161"/>
    <n v="4"/>
    <n v="1"/>
    <n v="161"/>
    <n v="4"/>
    <n v="1"/>
    <n v="4"/>
    <n v="4"/>
    <d v="2022-06-28T00:00:00"/>
    <x v="142"/>
    <x v="4"/>
    <x v="1"/>
    <b v="1"/>
    <n v="4"/>
  </r>
  <r>
    <s v="Processed"/>
    <s v="VJ300320692"/>
    <x v="3"/>
    <x v="4"/>
    <s v="Seapoint Farms Dry Roasted Edamame - Wasabi"/>
    <s v="Food"/>
    <n v="15314693960"/>
    <s v="Tuesday, June 28, 2022"/>
    <s v="Credit"/>
    <n v="133"/>
    <n v="2.5"/>
    <n v="1"/>
    <n v="133"/>
    <n v="2.5"/>
    <n v="1"/>
    <n v="2.5"/>
    <n v="3.75"/>
    <d v="2022-06-28T00:00:00"/>
    <x v="6"/>
    <x v="1"/>
    <x v="1"/>
    <b v="1"/>
    <n v="2.5"/>
  </r>
  <r>
    <s v="Processed"/>
    <s v="VJ300320692"/>
    <x v="3"/>
    <x v="4"/>
    <s v="CheezIt - Double Cheese"/>
    <s v="Food"/>
    <n v="15314693960"/>
    <s v="Tuesday, June 28, 2022"/>
    <s v="Credit"/>
    <n v="123"/>
    <n v="1.25"/>
    <n v="1"/>
    <n v="123"/>
    <n v="1.25"/>
    <n v="1"/>
    <n v="1.25"/>
    <n v="3.75"/>
    <d v="2022-06-28T00:00:00"/>
    <x v="68"/>
    <x v="1"/>
    <x v="1"/>
    <b v="1"/>
    <n v="1.25"/>
  </r>
  <r>
    <s v="Processed"/>
    <s v="VJ300320692"/>
    <x v="3"/>
    <x v="4"/>
    <s v="Snyder's of Hanover Pretzel Pieces - Honey Mu"/>
    <s v="Food"/>
    <n v="15314697745"/>
    <s v="Tuesday, June 28, 2022"/>
    <s v="Credit"/>
    <n v="120"/>
    <n v="2"/>
    <n v="1"/>
    <n v="120"/>
    <n v="2"/>
    <n v="1"/>
    <n v="2"/>
    <n v="3.5"/>
    <d v="2022-06-28T00:00:00"/>
    <x v="135"/>
    <x v="1"/>
    <x v="1"/>
    <b v="1"/>
    <n v="2"/>
  </r>
  <r>
    <s v="Processed"/>
    <s v="VJ300320692"/>
    <x v="3"/>
    <x v="4"/>
    <s v="Pop Corners - Kettle Corn"/>
    <s v="Food"/>
    <n v="15314697745"/>
    <s v="Tuesday, June 28, 2022"/>
    <s v="Credit"/>
    <n v="110"/>
    <n v="1.5"/>
    <n v="1"/>
    <n v="110"/>
    <n v="1.5"/>
    <n v="1"/>
    <n v="1.5"/>
    <n v="3.5"/>
    <d v="2022-06-28T00:00:00"/>
    <x v="113"/>
    <x v="1"/>
    <x v="1"/>
    <b v="1"/>
    <n v="1.5"/>
  </r>
  <r>
    <s v="Processed"/>
    <s v="VJ300320692"/>
    <x v="3"/>
    <x v="4"/>
    <s v="Starbucks Doubleshot Energy - Mocha"/>
    <s v="Non Carbonated"/>
    <n v="15314706483"/>
    <s v="Tuesday, June 28, 2022"/>
    <s v="Credit"/>
    <n v="146"/>
    <n v="3.5"/>
    <n v="1"/>
    <n v="146"/>
    <n v="3.5"/>
    <n v="1"/>
    <n v="3.5"/>
    <n v="3.5"/>
    <d v="2022-06-28T00:00:00"/>
    <x v="88"/>
    <x v="2"/>
    <x v="2"/>
    <b v="1"/>
    <n v="3.5"/>
  </r>
  <r>
    <s v="Processed"/>
    <s v="VJ300320692"/>
    <x v="3"/>
    <x v="4"/>
    <s v="Coca Cola - Zero Sugar"/>
    <s v="Carbonated"/>
    <n v="15314710534"/>
    <s v="Tuesday, June 28, 2022"/>
    <s v="Credit"/>
    <n v="142"/>
    <n v="1.5"/>
    <n v="1"/>
    <n v="142"/>
    <n v="1.5"/>
    <n v="1"/>
    <n v="1.5"/>
    <n v="1.5"/>
    <d v="2022-06-28T00:00:00"/>
    <x v="44"/>
    <x v="0"/>
    <x v="0"/>
    <b v="1"/>
    <n v="1.5"/>
  </r>
  <r>
    <s v="Processed"/>
    <s v="VJ300320609"/>
    <x v="2"/>
    <x v="3"/>
    <s v="Monster Energy Original"/>
    <s v="Carbonated"/>
    <n v="15314778177"/>
    <s v="Tuesday, June 28, 2022"/>
    <s v="Cash"/>
    <n v="146"/>
    <n v="3"/>
    <n v="1"/>
    <n v="146"/>
    <n v="3"/>
    <n v="1"/>
    <n v="3"/>
    <n v="3"/>
    <d v="2022-06-28T00:00:00"/>
    <x v="5"/>
    <x v="0"/>
    <x v="0"/>
    <b v="1"/>
    <n v="3"/>
  </r>
  <r>
    <s v="Processed"/>
    <s v="VJ300320611"/>
    <x v="0"/>
    <x v="0"/>
    <s v="S. Pellegrino Sparkling Mineral Water"/>
    <s v="Water"/>
    <n v="15314793215"/>
    <s v="Tuesday, June 28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320611"/>
    <x v="0"/>
    <x v="0"/>
    <s v="S. Pellegrino Sparkling Mineral Water"/>
    <s v="Water"/>
    <n v="15314793863"/>
    <s v="Tuesday, June 28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205292"/>
    <x v="0"/>
    <x v="1"/>
    <s v="Poland Springs Water"/>
    <s v="Water"/>
    <n v="15314881396"/>
    <s v="Tuesday, June 28, 2022"/>
    <s v="Credit"/>
    <n v="144"/>
    <n v="1.5"/>
    <n v="1"/>
    <n v="144"/>
    <n v="1.5"/>
    <n v="1"/>
    <n v="1.5"/>
    <n v="1.5"/>
    <d v="2022-06-28T00:00:00"/>
    <x v="29"/>
    <x v="3"/>
    <x v="3"/>
    <b v="1"/>
    <n v="1.5"/>
  </r>
  <r>
    <s v="Processed"/>
    <s v="VJ300320686"/>
    <x v="1"/>
    <x v="2"/>
    <s v="CheezIt - Original"/>
    <s v="Food"/>
    <n v="15315037954"/>
    <s v="Tuesday, June 28, 2022"/>
    <s v="Cash"/>
    <n v="124"/>
    <n v="1.5"/>
    <n v="1"/>
    <n v="124"/>
    <n v="1.5"/>
    <n v="1"/>
    <n v="1.5"/>
    <n v="1.5"/>
    <d v="2022-06-28T00:00:00"/>
    <x v="48"/>
    <x v="1"/>
    <x v="1"/>
    <b v="1"/>
    <n v="1.5"/>
  </r>
  <r>
    <s v="Processed"/>
    <s v="VJ300320609"/>
    <x v="2"/>
    <x v="3"/>
    <s v="Monster Energy Original"/>
    <s v="Carbonated"/>
    <n v="15315263583"/>
    <s v="Tuesday, June 28, 2022"/>
    <s v="Cash"/>
    <n v="144"/>
    <n v="3"/>
    <n v="1"/>
    <n v="144"/>
    <n v="3"/>
    <n v="1"/>
    <n v="3"/>
    <n v="3"/>
    <d v="2022-06-28T00:00:00"/>
    <x v="5"/>
    <x v="0"/>
    <x v="0"/>
    <b v="1"/>
    <n v="3"/>
  </r>
  <r>
    <s v="Processed"/>
    <s v="VJ300320692"/>
    <x v="3"/>
    <x v="4"/>
    <s v="Coca Cola - Zero Sugar"/>
    <s v="Carbonated"/>
    <n v="15315301694"/>
    <s v="Tuesday, June 28, 2022"/>
    <s v="Credit"/>
    <n v="142"/>
    <n v="1.5"/>
    <n v="1"/>
    <n v="142"/>
    <n v="1.5"/>
    <n v="1"/>
    <n v="1.5"/>
    <n v="1.5"/>
    <d v="2022-06-28T00:00:00"/>
    <x v="44"/>
    <x v="0"/>
    <x v="0"/>
    <b v="1"/>
    <n v="1.5"/>
  </r>
  <r>
    <s v="Processed"/>
    <s v="VJ300320692"/>
    <x v="3"/>
    <x v="4"/>
    <s v="Coca Cola - Zero Sugar"/>
    <s v="Carbonated"/>
    <n v="15315304214"/>
    <s v="Tuesday, June 28, 2022"/>
    <s v="Credit"/>
    <n v="142"/>
    <n v="1.5"/>
    <n v="1"/>
    <n v="142"/>
    <n v="1.5"/>
    <n v="1"/>
    <n v="1.5"/>
    <n v="1.5"/>
    <d v="2022-06-28T00:00:00"/>
    <x v="44"/>
    <x v="0"/>
    <x v="0"/>
    <b v="1"/>
    <n v="1.5"/>
  </r>
  <r>
    <s v="Processed"/>
    <s v="VJ300205292"/>
    <x v="0"/>
    <x v="1"/>
    <s v="Canada Dry - Ginger Ale &amp; Lemonde"/>
    <m/>
    <n v="15315310525"/>
    <s v="Tuesday, June 28, 2022"/>
    <s v="Credit"/>
    <n v="141"/>
    <n v="1.5"/>
    <n v="1"/>
    <n v="141"/>
    <n v="1.5"/>
    <n v="1"/>
    <n v="1.5"/>
    <n v="1.5"/>
    <d v="2022-06-28T00:00:00"/>
    <x v="150"/>
    <x v="4"/>
    <x v="0"/>
    <b v="1"/>
    <n v="1.5"/>
  </r>
  <r>
    <s v="Processed"/>
    <s v="VJ300320609"/>
    <x v="2"/>
    <x v="3"/>
    <s v="Sunkist Soda - Orange"/>
    <s v="Carbonated"/>
    <n v="15315311678"/>
    <s v="Tuesday, June 28, 2022"/>
    <s v="Cash"/>
    <n v="140"/>
    <n v="1.5"/>
    <n v="1"/>
    <n v="140"/>
    <n v="1.5"/>
    <n v="1"/>
    <n v="1.5"/>
    <n v="1.5"/>
    <d v="2022-06-28T00:00:00"/>
    <x v="70"/>
    <x v="0"/>
    <x v="0"/>
    <b v="1"/>
    <n v="1.5"/>
  </r>
  <r>
    <s v="Processed"/>
    <s v="VJ300320692"/>
    <x v="3"/>
    <x v="4"/>
    <s v="CheezIt - Original"/>
    <s v="Food"/>
    <n v="15315408189"/>
    <s v="Tuesday, June 28, 2022"/>
    <s v="Cash"/>
    <n v="124"/>
    <n v="1.25"/>
    <n v="1"/>
    <n v="124"/>
    <n v="1.25"/>
    <n v="1"/>
    <n v="1.25"/>
    <n v="1.25"/>
    <d v="2022-06-28T00:00:00"/>
    <x v="48"/>
    <x v="1"/>
    <x v="1"/>
    <b v="1"/>
    <n v="1.25"/>
  </r>
  <r>
    <s v="Processed"/>
    <s v="VJ300320692"/>
    <x v="3"/>
    <x v="4"/>
    <s v="Snyder's of Hanover Pretzel Pieces - Honey Mu"/>
    <s v="Food"/>
    <n v="15315429716"/>
    <s v="Tuesday, June 28, 2022"/>
    <s v="Credit"/>
    <n v="120"/>
    <n v="2"/>
    <n v="1"/>
    <n v="120"/>
    <n v="2"/>
    <n v="1"/>
    <n v="2"/>
    <n v="2"/>
    <d v="2022-06-28T00:00:00"/>
    <x v="135"/>
    <x v="1"/>
    <x v="1"/>
    <b v="1"/>
    <n v="2"/>
  </r>
  <r>
    <s v="Processed"/>
    <s v="VJ300320609"/>
    <x v="2"/>
    <x v="3"/>
    <s v="Coca Cola - Regular"/>
    <s v="Carbonated"/>
    <n v="15315755662"/>
    <s v="Tuesday, June 28, 2022"/>
    <s v="Cash"/>
    <n v="141"/>
    <n v="1.5"/>
    <n v="1"/>
    <n v="141"/>
    <n v="1.5"/>
    <n v="1"/>
    <n v="1.5"/>
    <n v="1.5"/>
    <d v="2022-06-28T00:00:00"/>
    <x v="156"/>
    <x v="0"/>
    <x v="0"/>
    <b v="1"/>
    <n v="1.5"/>
  </r>
  <r>
    <s v="Processed"/>
    <s v="VJ300320609"/>
    <x v="2"/>
    <x v="3"/>
    <s v="Funyuns - Flaming Hot"/>
    <s v="Food"/>
    <n v="15315788199"/>
    <s v="Tuesday, June 28, 2022"/>
    <s v="Cash"/>
    <n v="121"/>
    <n v="1.5"/>
    <n v="1"/>
    <n v="121"/>
    <n v="1.5"/>
    <n v="1"/>
    <n v="1.5"/>
    <n v="1.5"/>
    <d v="2022-06-28T00:00:00"/>
    <x v="71"/>
    <x v="1"/>
    <x v="1"/>
    <b v="1"/>
    <n v="1.5"/>
  </r>
  <r>
    <s v="Processed"/>
    <s v="VJ300320609"/>
    <x v="2"/>
    <x v="3"/>
    <s v="Coca Cola - Regular"/>
    <s v="Carbonated"/>
    <n v="15315789047"/>
    <s v="Tuesday, June 28, 2022"/>
    <s v="Cash"/>
    <n v="141"/>
    <n v="1.5"/>
    <n v="1"/>
    <n v="141"/>
    <n v="1.5"/>
    <n v="1"/>
    <n v="1.5"/>
    <n v="1.5"/>
    <d v="2022-06-28T00:00:00"/>
    <x v="156"/>
    <x v="0"/>
    <x v="0"/>
    <b v="1"/>
    <n v="1.5"/>
  </r>
  <r>
    <s v="Processed"/>
    <s v="VJ300320609"/>
    <x v="2"/>
    <x v="3"/>
    <s v="Funyuns - Flaming Hot"/>
    <s v="Food"/>
    <n v="15315790374"/>
    <s v="Tuesday, June 28, 2022"/>
    <s v="Cash"/>
    <n v="121"/>
    <n v="1.5"/>
    <n v="1"/>
    <n v="121"/>
    <n v="1.5"/>
    <n v="1"/>
    <n v="1.5"/>
    <n v="1.5"/>
    <d v="2022-06-28T00:00:00"/>
    <x v="71"/>
    <x v="1"/>
    <x v="1"/>
    <b v="1"/>
    <n v="1.5"/>
  </r>
  <r>
    <s v="Processed"/>
    <s v="VJ300320609"/>
    <x v="2"/>
    <x v="3"/>
    <s v="Doritos Spicy Nacho"/>
    <m/>
    <n v="15316214816"/>
    <s v="Wednesday, June 29, 2022"/>
    <s v="Cash"/>
    <n v="125"/>
    <n v="1.5"/>
    <n v="1"/>
    <n v="125"/>
    <n v="1.5"/>
    <n v="1"/>
    <n v="1.5"/>
    <n v="1.5"/>
    <d v="2022-06-28T00:00:00"/>
    <x v="140"/>
    <x v="4"/>
    <x v="1"/>
    <b v="1"/>
    <n v="1.5"/>
  </r>
  <r>
    <s v="Processed"/>
    <s v="VJ300320609"/>
    <x v="2"/>
    <x v="3"/>
    <s v="Doritos Spicy Nacho"/>
    <m/>
    <n v="15316225613"/>
    <s v="Wednesday, June 29, 2022"/>
    <s v="Cash"/>
    <n v="125"/>
    <n v="1.5"/>
    <n v="1"/>
    <n v="125"/>
    <n v="1.5"/>
    <n v="1"/>
    <n v="1.5"/>
    <n v="1.5"/>
    <d v="2022-06-28T00:00:00"/>
    <x v="140"/>
    <x v="4"/>
    <x v="1"/>
    <b v="1"/>
    <n v="1.5"/>
  </r>
  <r>
    <s v="Processed"/>
    <s v="VJ300320609"/>
    <x v="2"/>
    <x v="3"/>
    <s v="Cheetos Flaming Hot Limon Crunchy"/>
    <s v="Food"/>
    <n v="15316229423"/>
    <s v="Wednesday, June 29, 2022"/>
    <s v="Cash"/>
    <n v="112"/>
    <n v="2"/>
    <n v="1"/>
    <n v="112"/>
    <n v="2"/>
    <n v="1"/>
    <n v="2"/>
    <n v="2"/>
    <d v="2022-06-28T00:00:00"/>
    <x v="75"/>
    <x v="1"/>
    <x v="1"/>
    <b v="1"/>
    <n v="2"/>
  </r>
  <r>
    <s v="Processed"/>
    <s v="VJ300320609"/>
    <x v="2"/>
    <x v="3"/>
    <s v="Monster Energy Original"/>
    <s v="Carbonated"/>
    <n v="15316229952"/>
    <s v="Wednesday, June 29, 2022"/>
    <s v="Cash"/>
    <n v="144"/>
    <n v="3"/>
    <n v="1"/>
    <n v="144"/>
    <n v="3"/>
    <n v="1"/>
    <n v="3"/>
    <n v="3"/>
    <d v="2022-06-28T00:00:00"/>
    <x v="5"/>
    <x v="0"/>
    <x v="0"/>
    <b v="1"/>
    <n v="3"/>
  </r>
  <r>
    <s v="Processed"/>
    <s v="VJ300320609"/>
    <x v="2"/>
    <x v="3"/>
    <s v="Red Bull - Original"/>
    <s v="Carbonated"/>
    <n v="15316519842"/>
    <s v="Wednesday, June 29, 2022"/>
    <s v="Credit"/>
    <n v="148"/>
    <n v="3.5"/>
    <n v="1"/>
    <n v="148"/>
    <n v="3.5"/>
    <n v="1"/>
    <n v="3.5"/>
    <n v="3.5"/>
    <d v="2022-06-29T00:00:00"/>
    <x v="45"/>
    <x v="0"/>
    <x v="0"/>
    <b v="1"/>
    <n v="3.5"/>
  </r>
  <r>
    <s v="Processed"/>
    <s v="VJ300320609"/>
    <x v="2"/>
    <x v="3"/>
    <s v="Snapple Tea - Peach"/>
    <s v="Non Carbonated"/>
    <n v="15316733733"/>
    <s v="Wednesday, June 29, 2022"/>
    <s v="Credit"/>
    <n v="145"/>
    <n v="2.5"/>
    <n v="1"/>
    <n v="145"/>
    <n v="2.5"/>
    <n v="1"/>
    <n v="2.5"/>
    <n v="5.5"/>
    <d v="2022-06-29T00:00:00"/>
    <x v="157"/>
    <x v="2"/>
    <x v="2"/>
    <b v="1"/>
    <n v="2.5"/>
  </r>
  <r>
    <s v="Processed"/>
    <s v="VJ300320609"/>
    <x v="2"/>
    <x v="3"/>
    <s v="Nature's Bakery Fig Bar - Blueberry"/>
    <s v="Food"/>
    <n v="15316733733"/>
    <s v="Wednesday, June 29, 2022"/>
    <s v="Credit"/>
    <n v="132"/>
    <n v="1.5"/>
    <n v="2"/>
    <n v="132"/>
    <n v="1.5"/>
    <n v="2"/>
    <n v="3"/>
    <n v="5.5"/>
    <d v="2022-06-29T00:00:00"/>
    <x v="148"/>
    <x v="1"/>
    <x v="1"/>
    <b v="1"/>
    <n v="1.5"/>
  </r>
  <r>
    <s v="Processed"/>
    <s v="VJ300320692"/>
    <x v="3"/>
    <x v="4"/>
    <s v="Iberia Coconut Water"/>
    <s v="Non Carbonated"/>
    <n v="15317437313"/>
    <s v="Wednesday, June 29, 2022"/>
    <s v="Cash"/>
    <n v="140"/>
    <n v="2"/>
    <n v="1"/>
    <n v="140"/>
    <n v="2"/>
    <n v="1"/>
    <n v="2"/>
    <n v="2"/>
    <d v="2022-06-29T00:00:00"/>
    <x v="93"/>
    <x v="2"/>
    <x v="2"/>
    <b v="1"/>
    <n v="2"/>
  </r>
  <r>
    <s v="Processed"/>
    <s v="VJ300320692"/>
    <x v="3"/>
    <x v="4"/>
    <s v="Starbucks Doubleshot Energy - Mocha"/>
    <s v="Non Carbonated"/>
    <n v="15317512287"/>
    <s v="Wednesday, June 29, 2022"/>
    <s v="Credit"/>
    <n v="146"/>
    <n v="3.5"/>
    <n v="1"/>
    <n v="146"/>
    <n v="3.5"/>
    <n v="1"/>
    <n v="3.5"/>
    <n v="3.5"/>
    <d v="2022-06-29T00:00:00"/>
    <x v="88"/>
    <x v="2"/>
    <x v="2"/>
    <b v="1"/>
    <n v="3.5"/>
  </r>
  <r>
    <s v="Processed"/>
    <s v="VJ300320692"/>
    <x v="3"/>
    <x v="4"/>
    <s v="Lenny &amp; Larrys - Chocolate Chip"/>
    <s v="Food"/>
    <n v="15317528403"/>
    <s v="Wednesday, June 29, 2022"/>
    <s v="Cash"/>
    <n v="158"/>
    <n v="2"/>
    <n v="1"/>
    <n v="158"/>
    <n v="2"/>
    <n v="1"/>
    <n v="2"/>
    <n v="2"/>
    <d v="2022-06-29T00:00:00"/>
    <x v="134"/>
    <x v="1"/>
    <x v="1"/>
    <b v="1"/>
    <n v="2"/>
  </r>
  <r>
    <s v="Processed"/>
    <s v="VJ300320686"/>
    <x v="1"/>
    <x v="2"/>
    <s v="CheezIt - Original"/>
    <s v="Food"/>
    <n v="15317538143"/>
    <s v="Wednesday, June 29, 2022"/>
    <s v="Cash"/>
    <n v="124"/>
    <n v="1.5"/>
    <n v="1"/>
    <n v="124"/>
    <n v="1.5"/>
    <n v="1"/>
    <n v="1.5"/>
    <n v="1.5"/>
    <d v="2022-06-29T00:00:00"/>
    <x v="48"/>
    <x v="1"/>
    <x v="1"/>
    <b v="1"/>
    <n v="1.5"/>
  </r>
  <r>
    <s v="Processed"/>
    <s v="VJ300320609"/>
    <x v="2"/>
    <x v="3"/>
    <s v="Coca Cola - Regular"/>
    <s v="Carbonated"/>
    <n v="15317619070"/>
    <s v="Wednesday, June 29, 2022"/>
    <s v="Cash"/>
    <n v="141"/>
    <n v="1.5"/>
    <n v="1"/>
    <n v="141"/>
    <n v="1.5"/>
    <n v="1"/>
    <n v="1.5"/>
    <n v="1.5"/>
    <d v="2022-06-29T00:00:00"/>
    <x v="156"/>
    <x v="0"/>
    <x v="0"/>
    <b v="1"/>
    <n v="1.5"/>
  </r>
  <r>
    <s v="Processed"/>
    <s v="VJ300320692"/>
    <x v="3"/>
    <x v="4"/>
    <s v="CheezIt - Double Cheese"/>
    <s v="Food"/>
    <n v="15317933685"/>
    <s v="Wednesday, June 29, 2022"/>
    <s v="Cash"/>
    <n v="123"/>
    <n v="1.25"/>
    <n v="1"/>
    <n v="123"/>
    <n v="1.25"/>
    <n v="1"/>
    <n v="1.25"/>
    <n v="1.25"/>
    <d v="2022-06-29T00:00:00"/>
    <x v="68"/>
    <x v="1"/>
    <x v="1"/>
    <b v="1"/>
    <n v="1.25"/>
  </r>
  <r>
    <s v="Processed"/>
    <s v="VJ300320609"/>
    <x v="2"/>
    <x v="3"/>
    <s v="Red Bull - Original"/>
    <s v="Carbonated"/>
    <n v="15317979929"/>
    <s v="Wednesday, June 29, 2022"/>
    <s v="Credit"/>
    <n v="148"/>
    <n v="3.5"/>
    <n v="1"/>
    <n v="148"/>
    <n v="3.5"/>
    <n v="1"/>
    <n v="3.5"/>
    <n v="3.5"/>
    <d v="2022-06-29T00:00:00"/>
    <x v="45"/>
    <x v="0"/>
    <x v="0"/>
    <b v="1"/>
    <n v="3.5"/>
  </r>
  <r>
    <s v="Processed"/>
    <s v="VJ300320686"/>
    <x v="1"/>
    <x v="2"/>
    <s v="Pop Corners - Spicy Queso"/>
    <s v="Food"/>
    <n v="15318154641"/>
    <s v="Wednesday, June 29, 2022"/>
    <s v="Cash"/>
    <n v="111"/>
    <n v="1.5"/>
    <n v="1"/>
    <n v="111"/>
    <n v="1.5"/>
    <n v="1"/>
    <n v="1.5"/>
    <n v="1.5"/>
    <d v="2022-06-29T00:00:00"/>
    <x v="118"/>
    <x v="1"/>
    <x v="1"/>
    <b v="1"/>
    <n v="1.5"/>
  </r>
  <r>
    <s v="Processed"/>
    <s v="VJ300320692"/>
    <x v="3"/>
    <x v="4"/>
    <s v="BodyArmor LYTE - Strawberry Lemonade"/>
    <s v="Water"/>
    <n v="15318209318"/>
    <s v="Wednesday, June 29, 2022"/>
    <s v="Credit"/>
    <n v="147"/>
    <n v="2.75"/>
    <n v="1"/>
    <n v="147"/>
    <n v="2.75"/>
    <n v="1"/>
    <n v="2.75"/>
    <n v="2.75"/>
    <d v="2022-06-29T00:00:00"/>
    <x v="131"/>
    <x v="3"/>
    <x v="3"/>
    <b v="1"/>
    <n v="2.75"/>
  </r>
  <r>
    <s v="Processed"/>
    <s v="VJ300320692"/>
    <x v="3"/>
    <x v="4"/>
    <s v="Pringles - Sour Cream &amp; Onion"/>
    <s v="Food"/>
    <n v="15318219620"/>
    <s v="Wednesday, June 29, 2022"/>
    <s v="Credit"/>
    <n v="165"/>
    <n v="4"/>
    <n v="1"/>
    <n v="165"/>
    <n v="4"/>
    <n v="1"/>
    <n v="4"/>
    <n v="4"/>
    <d v="2022-06-29T00:00:00"/>
    <x v="155"/>
    <x v="1"/>
    <x v="1"/>
    <b v="1"/>
    <n v="4"/>
  </r>
  <r>
    <s v="Processed"/>
    <s v="VJ300320692"/>
    <x v="3"/>
    <x v="4"/>
    <s v="Takis - Hot Chilli Pepper &amp; Lime"/>
    <s v="Food"/>
    <n v="15318238604"/>
    <s v="Wednesday, June 29, 2022"/>
    <s v="Cash"/>
    <n v="121"/>
    <n v="1.5"/>
    <n v="1"/>
    <n v="121"/>
    <n v="1.5"/>
    <n v="1"/>
    <n v="1.5"/>
    <n v="1.5"/>
    <d v="2022-06-29T00:00:00"/>
    <x v="1"/>
    <x v="1"/>
    <x v="1"/>
    <b v="1"/>
    <n v="1.5"/>
  </r>
  <r>
    <s v="Processed"/>
    <s v="VJ300320692"/>
    <x v="3"/>
    <x v="4"/>
    <s v="Takis - Hot Chilli Pepper &amp; Lime"/>
    <s v="Food"/>
    <n v="15318243115"/>
    <s v="Wednesday, June 29, 2022"/>
    <s v="Cash"/>
    <n v="121"/>
    <n v="1.5"/>
    <n v="1"/>
    <n v="121"/>
    <n v="1.5"/>
    <n v="1"/>
    <n v="1.5"/>
    <n v="1.5"/>
    <d v="2022-06-29T00:00:00"/>
    <x v="1"/>
    <x v="1"/>
    <x v="1"/>
    <b v="1"/>
    <n v="1.5"/>
  </r>
  <r>
    <s v="Processed"/>
    <s v="VJ300320692"/>
    <x v="3"/>
    <x v="4"/>
    <s v="Belvita Snack Packs - Blueberry"/>
    <s v="Food"/>
    <n v="15318535320"/>
    <s v="Wednesday, June 29, 2022"/>
    <s v="Cash"/>
    <n v="125"/>
    <n v="1.25"/>
    <n v="1"/>
    <n v="125"/>
    <n v="1.25"/>
    <n v="1"/>
    <n v="1.25"/>
    <n v="1.25"/>
    <d v="2022-06-29T00:00:00"/>
    <x v="79"/>
    <x v="1"/>
    <x v="1"/>
    <b v="1"/>
    <n v="1.25"/>
  </r>
  <r>
    <s v="Processed"/>
    <s v="VJ300320686"/>
    <x v="1"/>
    <x v="2"/>
    <s v="Keto Bar - Creamy Peanut Butter Chocolate"/>
    <s v="Food"/>
    <n v="15318786367"/>
    <s v="Wednesday, June 29, 2022"/>
    <s v="Credit"/>
    <n v="138"/>
    <n v="2"/>
    <n v="1"/>
    <n v="138"/>
    <n v="2"/>
    <n v="1"/>
    <n v="2"/>
    <n v="2"/>
    <d v="2022-06-29T00:00:00"/>
    <x v="110"/>
    <x v="1"/>
    <x v="1"/>
    <b v="1"/>
    <n v="2"/>
  </r>
  <r>
    <s v="Processed"/>
    <s v="VJ300205292"/>
    <x v="0"/>
    <x v="1"/>
    <s v="Pop Corners - Sea Salt"/>
    <s v="Food"/>
    <n v="15318904884"/>
    <s v="Wednesday, June 29, 2022"/>
    <s v="Cash"/>
    <n v="110"/>
    <n v="1.5"/>
    <n v="1"/>
    <n v="110"/>
    <n v="1.5"/>
    <n v="1"/>
    <n v="1.5"/>
    <n v="1.5"/>
    <d v="2022-06-29T00:00:00"/>
    <x v="117"/>
    <x v="1"/>
    <x v="1"/>
    <b v="1"/>
    <n v="1.5"/>
  </r>
  <r>
    <s v="Processed"/>
    <s v="VJ300205292"/>
    <x v="0"/>
    <x v="1"/>
    <s v="Iberia Coconut Water"/>
    <s v="Non Carbonated"/>
    <n v="15318916345"/>
    <s v="Wednesday, June 29, 2022"/>
    <s v="Cash"/>
    <n v="142"/>
    <n v="2"/>
    <n v="1"/>
    <n v="142"/>
    <n v="2"/>
    <n v="1"/>
    <n v="2"/>
    <n v="2"/>
    <d v="2022-06-29T00:00:00"/>
    <x v="93"/>
    <x v="2"/>
    <x v="2"/>
    <b v="1"/>
    <n v="2"/>
  </r>
  <r>
    <s v="Processed"/>
    <s v="VJ300320611"/>
    <x v="0"/>
    <x v="0"/>
    <s v="Popchips Potato - Barbeque"/>
    <s v="Food"/>
    <n v="15319052463"/>
    <s v="Wednesday, June 29, 2022"/>
    <s v="Cash"/>
    <n v="114"/>
    <n v="1.5"/>
    <n v="1"/>
    <n v="114"/>
    <n v="1.5"/>
    <n v="1"/>
    <n v="1.5"/>
    <n v="1.5"/>
    <d v="2022-07-07T00:00:00"/>
    <x v="61"/>
    <x v="1"/>
    <x v="1"/>
    <b v="1"/>
    <n v="1.5"/>
  </r>
  <r>
    <s v="Processed"/>
    <s v="VJ300320611"/>
    <x v="0"/>
    <x v="0"/>
    <s v="CheezIt - Original"/>
    <s v="Food"/>
    <n v="15319057264"/>
    <s v="Wednesday, June 29, 2022"/>
    <s v="Cash"/>
    <n v="121"/>
    <n v="1.5"/>
    <n v="1"/>
    <n v="121"/>
    <n v="1.5"/>
    <n v="1"/>
    <n v="1.5"/>
    <n v="1.5"/>
    <d v="2022-07-07T00:00:00"/>
    <x v="48"/>
    <x v="1"/>
    <x v="1"/>
    <b v="1"/>
    <n v="1.5"/>
  </r>
  <r>
    <s v="Processed"/>
    <s v="VJ300320692"/>
    <x v="3"/>
    <x v="4"/>
    <s v="Poland Springs Water"/>
    <s v="Water"/>
    <n v="15319144526"/>
    <s v="Wednesday, June 29, 2022"/>
    <s v="Cash"/>
    <n v="144"/>
    <n v="1.5"/>
    <n v="1"/>
    <n v="144"/>
    <n v="1.5"/>
    <n v="1"/>
    <n v="1.5"/>
    <n v="1.5"/>
    <d v="2022-06-29T00:00:00"/>
    <x v="29"/>
    <x v="3"/>
    <x v="3"/>
    <b v="1"/>
    <n v="1.5"/>
  </r>
  <r>
    <s v="Processed"/>
    <s v="VJ300320692"/>
    <x v="3"/>
    <x v="4"/>
    <s v="Goldfish Baked - Cheddar"/>
    <s v="Food"/>
    <n v="15319147305"/>
    <s v="Wednesday, June 29, 2022"/>
    <s v="Cash"/>
    <n v="122"/>
    <n v="1.25"/>
    <n v="1"/>
    <n v="122"/>
    <n v="1.25"/>
    <n v="1"/>
    <n v="1.25"/>
    <n v="1.25"/>
    <d v="2022-06-29T00:00:00"/>
    <x v="139"/>
    <x v="1"/>
    <x v="1"/>
    <b v="1"/>
    <n v="1.25"/>
  </r>
  <r>
    <s v="Processed"/>
    <s v="VJ300320611"/>
    <x v="0"/>
    <x v="0"/>
    <s v="Snapple Tea - Raspberry"/>
    <s v="Non Carbonated"/>
    <n v="15319167631"/>
    <s v="Wednesday, June 29, 2022"/>
    <s v="Cash"/>
    <n v="145"/>
    <n v="2.5"/>
    <n v="1"/>
    <n v="145"/>
    <n v="2.5"/>
    <n v="1"/>
    <n v="2.5"/>
    <n v="2.5"/>
    <d v="2022-07-07T00:00:00"/>
    <x v="81"/>
    <x v="2"/>
    <x v="2"/>
    <b v="1"/>
    <n v="2.5"/>
  </r>
  <r>
    <s v="Processed"/>
    <s v="VJ300320692"/>
    <x v="3"/>
    <x v="4"/>
    <s v="Coca Cola - Zero Sugar"/>
    <s v="Carbonated"/>
    <n v="15319235905"/>
    <s v="Wednesday, June 29, 2022"/>
    <s v="Cash"/>
    <n v="142"/>
    <n v="1.5"/>
    <n v="1"/>
    <n v="142"/>
    <n v="1.5"/>
    <n v="1"/>
    <n v="1.5"/>
    <n v="1.5"/>
    <d v="2022-06-29T00:00:00"/>
    <x v="44"/>
    <x v="0"/>
    <x v="0"/>
    <b v="1"/>
    <n v="1.5"/>
  </r>
  <r>
    <s v="Processed"/>
    <s v="VJ300320692"/>
    <x v="3"/>
    <x v="4"/>
    <s v="Coca Cola - Zero Sugar"/>
    <s v="Carbonated"/>
    <n v="15319238756"/>
    <s v="Wednesday, June 29, 2022"/>
    <s v="Cash"/>
    <n v="142"/>
    <n v="1.5"/>
    <n v="1"/>
    <n v="142"/>
    <n v="1.5"/>
    <n v="1"/>
    <n v="1.5"/>
    <n v="1.5"/>
    <d v="2022-06-29T00:00:00"/>
    <x v="44"/>
    <x v="0"/>
    <x v="0"/>
    <b v="1"/>
    <n v="1.5"/>
  </r>
  <r>
    <s v="Processed"/>
    <s v="VJ300320692"/>
    <x v="3"/>
    <x v="4"/>
    <s v="Poland Springs Water"/>
    <s v="Water"/>
    <n v="15319631732"/>
    <s v="Wednesday, June 29, 2022"/>
    <s v="Cash"/>
    <n v="144"/>
    <n v="1.5"/>
    <n v="1"/>
    <n v="144"/>
    <n v="1.5"/>
    <n v="1"/>
    <n v="1.5"/>
    <n v="1.5"/>
    <d v="2022-06-29T00:00:00"/>
    <x v="29"/>
    <x v="3"/>
    <x v="3"/>
    <b v="1"/>
    <n v="1.5"/>
  </r>
  <r>
    <s v="Processed"/>
    <s v="VJ300320686"/>
    <x v="1"/>
    <x v="2"/>
    <s v="Robert Irvine's - Fit Crunch -  Chocolate Pea"/>
    <s v="Food"/>
    <n v="15319642053"/>
    <s v="Wednesday, June 29, 2022"/>
    <s v="Cash"/>
    <n v="132"/>
    <n v="2"/>
    <n v="1"/>
    <n v="132"/>
    <n v="2"/>
    <n v="1"/>
    <n v="2"/>
    <n v="2"/>
    <d v="2022-06-29T00:00:00"/>
    <x v="21"/>
    <x v="1"/>
    <x v="1"/>
    <b v="1"/>
    <n v="2"/>
  </r>
  <r>
    <s v="Processed"/>
    <s v="VJ300320692"/>
    <x v="3"/>
    <x v="4"/>
    <s v="Popchips Potato - Barbeque"/>
    <s v="Food"/>
    <n v="15319692127"/>
    <s v="Wednesday, June 29, 2022"/>
    <s v="Cash"/>
    <n v="111"/>
    <n v="1.5"/>
    <n v="1"/>
    <n v="111"/>
    <n v="1.5"/>
    <n v="1"/>
    <n v="1.5"/>
    <n v="1.5"/>
    <d v="2022-06-29T00:00:00"/>
    <x v="61"/>
    <x v="1"/>
    <x v="1"/>
    <b v="1"/>
    <n v="1.5"/>
  </r>
  <r>
    <s v="Processed"/>
    <s v="VJ300320692"/>
    <x v="3"/>
    <x v="4"/>
    <s v="Starbucks Doubleshot Energy - Mocha"/>
    <s v="Non Carbonated"/>
    <n v="15319695239"/>
    <s v="Wednesday, June 29, 2022"/>
    <s v="Cash"/>
    <n v="146"/>
    <n v="3.5"/>
    <n v="1"/>
    <n v="146"/>
    <n v="3.5"/>
    <n v="1"/>
    <n v="3.5"/>
    <n v="3.5"/>
    <d v="2022-06-29T00:00:00"/>
    <x v="88"/>
    <x v="2"/>
    <x v="2"/>
    <b v="1"/>
    <n v="3.5"/>
  </r>
  <r>
    <s v="Processed"/>
    <s v="VJ300320692"/>
    <x v="3"/>
    <x v="4"/>
    <s v="Miss Vickie's Potato Chip - Sea Salt &amp; Vinega"/>
    <s v="Food"/>
    <n v="15319795864"/>
    <s v="Wednesday, June 29, 2022"/>
    <s v="Cash"/>
    <n v="113"/>
    <n v="1.5"/>
    <n v="1"/>
    <n v="113"/>
    <n v="1.5"/>
    <n v="1"/>
    <n v="1.5"/>
    <n v="1.5"/>
    <d v="2022-06-29T00:00:00"/>
    <x v="3"/>
    <x v="1"/>
    <x v="1"/>
    <b v="1"/>
    <n v="1.5"/>
  </r>
  <r>
    <s v="Processed"/>
    <s v="VJ300320686"/>
    <x v="1"/>
    <x v="2"/>
    <s v="Oreo Mini"/>
    <s v="Food"/>
    <n v="15319810622"/>
    <s v="Wednesday, June 29, 2022"/>
    <s v="Cash"/>
    <n v="121"/>
    <n v="1.5"/>
    <n v="1"/>
    <n v="121"/>
    <n v="1.5"/>
    <n v="1"/>
    <n v="1.5"/>
    <n v="1.5"/>
    <d v="2022-06-29T00:00:00"/>
    <x v="18"/>
    <x v="1"/>
    <x v="1"/>
    <b v="1"/>
    <n v="1.5"/>
  </r>
  <r>
    <s v="Processed"/>
    <s v="VJ300320609"/>
    <x v="2"/>
    <x v="3"/>
    <s v="Monster Energy Original"/>
    <s v="Carbonated"/>
    <n v="15319967947"/>
    <s v="Wednesday, June 29, 2022"/>
    <s v="Cash"/>
    <n v="144"/>
    <n v="3"/>
    <n v="1"/>
    <n v="144"/>
    <n v="3"/>
    <n v="1"/>
    <n v="3"/>
    <n v="3"/>
    <d v="2022-06-29T00:00:00"/>
    <x v="5"/>
    <x v="0"/>
    <x v="0"/>
    <b v="1"/>
    <n v="3"/>
  </r>
  <r>
    <s v="Processed"/>
    <s v="VJ300320692"/>
    <x v="3"/>
    <x v="4"/>
    <s v="Mini Chips Ahoy - Go Paks"/>
    <m/>
    <n v="15320124355"/>
    <s v="Wednesday, June 29, 2022"/>
    <s v="Credit"/>
    <n v="151"/>
    <n v="4"/>
    <n v="1"/>
    <n v="151"/>
    <n v="4"/>
    <n v="1"/>
    <n v="4"/>
    <n v="5.5"/>
    <d v="2022-06-29T00:00:00"/>
    <x v="142"/>
    <x v="4"/>
    <x v="1"/>
    <b v="1"/>
    <n v="4"/>
  </r>
  <r>
    <s v="Processed"/>
    <s v="VJ300320692"/>
    <x v="3"/>
    <x v="4"/>
    <s v="Poland Springs Water"/>
    <s v="Water"/>
    <n v="15320124355"/>
    <s v="Wednesday, June 29, 2022"/>
    <s v="Credit"/>
    <n v="144"/>
    <n v="1.5"/>
    <n v="1"/>
    <n v="144"/>
    <n v="1.5"/>
    <n v="1"/>
    <n v="1.5"/>
    <n v="5.5"/>
    <d v="2022-06-29T00:00:00"/>
    <x v="29"/>
    <x v="3"/>
    <x v="3"/>
    <b v="1"/>
    <n v="1.5"/>
  </r>
  <r>
    <s v="Processed"/>
    <s v="VJ300320609"/>
    <x v="2"/>
    <x v="3"/>
    <s v="Chesters Fries Flaming hot"/>
    <s v="Food"/>
    <n v="15320142623"/>
    <s v="Wednesday, June 29, 2022"/>
    <s v="Cash"/>
    <n v="111"/>
    <n v="1.5"/>
    <n v="1"/>
    <n v="111"/>
    <n v="1.5"/>
    <n v="1"/>
    <n v="1.5"/>
    <n v="1.5"/>
    <d v="2022-06-29T00:00:00"/>
    <x v="42"/>
    <x v="1"/>
    <x v="1"/>
    <b v="1"/>
    <n v="1.5"/>
  </r>
  <r>
    <s v="Processed"/>
    <s v="VJ300320692"/>
    <x v="3"/>
    <x v="4"/>
    <s v="Iberia Coconut Water"/>
    <s v="Non Carbonated"/>
    <n v="15320347115"/>
    <s v="Wednesday, June 29, 2022"/>
    <s v="Cash"/>
    <n v="140"/>
    <n v="2"/>
    <n v="1"/>
    <n v="140"/>
    <n v="2"/>
    <n v="1"/>
    <n v="2"/>
    <n v="2"/>
    <d v="2022-06-29T00:00:00"/>
    <x v="93"/>
    <x v="2"/>
    <x v="2"/>
    <b v="1"/>
    <n v="2"/>
  </r>
  <r>
    <s v="Processed"/>
    <s v="VJ300320686"/>
    <x v="1"/>
    <x v="2"/>
    <s v="CheezIt - Original"/>
    <s v="Food"/>
    <n v="15320401185"/>
    <s v="Wednesday, June 29, 2022"/>
    <s v="Cash"/>
    <n v="124"/>
    <n v="1.5"/>
    <n v="1"/>
    <n v="124"/>
    <n v="1.5"/>
    <n v="1"/>
    <n v="1.5"/>
    <n v="1.5"/>
    <d v="2022-06-29T00:00:00"/>
    <x v="48"/>
    <x v="1"/>
    <x v="1"/>
    <b v="1"/>
    <n v="1.5"/>
  </r>
  <r>
    <s v="Processed"/>
    <s v="VJ300320686"/>
    <x v="1"/>
    <x v="2"/>
    <s v="CheezIt - Original"/>
    <s v="Food"/>
    <n v="15320405034"/>
    <s v="Wednesday, June 29, 2022"/>
    <s v="Cash"/>
    <n v="124"/>
    <n v="1.5"/>
    <n v="1"/>
    <n v="124"/>
    <n v="1.5"/>
    <n v="1"/>
    <n v="1.5"/>
    <n v="1.5"/>
    <d v="2022-06-29T00:00:00"/>
    <x v="48"/>
    <x v="1"/>
    <x v="1"/>
    <b v="1"/>
    <n v="1.5"/>
  </r>
  <r>
    <s v="Processed"/>
    <s v="VJ300320692"/>
    <x v="3"/>
    <x v="4"/>
    <s v="Lenny &amp; Larrys - SnickerDoodle"/>
    <s v="Food"/>
    <n v="15320460942"/>
    <s v="Wednesday, June 29, 2022"/>
    <s v="Credit"/>
    <n v="157"/>
    <n v="3"/>
    <n v="1"/>
    <n v="157"/>
    <n v="3"/>
    <n v="1"/>
    <n v="3"/>
    <n v="3"/>
    <d v="2022-06-29T00:00:00"/>
    <x v="98"/>
    <x v="1"/>
    <x v="1"/>
    <b v="1"/>
    <n v="3"/>
  </r>
  <r>
    <s v="Processed"/>
    <s v="VJ300320611"/>
    <x v="0"/>
    <x v="0"/>
    <s v="S. Pellegrino Sparkling Mineral Water"/>
    <s v="Water"/>
    <n v="15320490861"/>
    <s v="Wednesday, June 29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320611"/>
    <x v="0"/>
    <x v="0"/>
    <s v="S. Pellegrino Sparkling Mineral Water"/>
    <s v="Water"/>
    <n v="15320491576"/>
    <s v="Wednesday, June 29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320609"/>
    <x v="2"/>
    <x v="3"/>
    <s v="Sunkist Soda - Orange"/>
    <s v="Carbonated"/>
    <n v="15320631256"/>
    <s v="Wednesday, June 29, 2022"/>
    <s v="Cash"/>
    <n v="140"/>
    <n v="1.5"/>
    <n v="1"/>
    <n v="140"/>
    <n v="1.5"/>
    <n v="1"/>
    <n v="1.5"/>
    <n v="1.5"/>
    <d v="2022-06-29T00:00:00"/>
    <x v="70"/>
    <x v="0"/>
    <x v="0"/>
    <b v="1"/>
    <n v="1.5"/>
  </r>
  <r>
    <s v="Processed"/>
    <s v="VJ300320609"/>
    <x v="2"/>
    <x v="3"/>
    <s v="Sunkist Soda - Orange"/>
    <s v="Carbonated"/>
    <n v="15320631343"/>
    <s v="Wednesday, June 29, 2022"/>
    <s v="Cash"/>
    <n v="140"/>
    <n v="1.5"/>
    <n v="1"/>
    <n v="140"/>
    <n v="1.5"/>
    <n v="1"/>
    <n v="1.5"/>
    <n v="1.5"/>
    <d v="2022-06-29T00:00:00"/>
    <x v="70"/>
    <x v="0"/>
    <x v="0"/>
    <b v="1"/>
    <n v="1.5"/>
  </r>
  <r>
    <s v="Processed"/>
    <s v="VJ300320609"/>
    <x v="2"/>
    <x v="3"/>
    <s v="Coca Cola - Regular"/>
    <s v="Carbonated"/>
    <n v="15321038408"/>
    <s v="Wednesday, June 29, 2022"/>
    <s v="Cash"/>
    <n v="141"/>
    <n v="1.5"/>
    <n v="1"/>
    <n v="141"/>
    <n v="1.5"/>
    <n v="1"/>
    <n v="1.5"/>
    <n v="1.5"/>
    <d v="2022-06-29T00:00:00"/>
    <x v="156"/>
    <x v="0"/>
    <x v="0"/>
    <b v="1"/>
    <n v="1.5"/>
  </r>
  <r>
    <s v="Processed"/>
    <s v="VJ300320609"/>
    <x v="2"/>
    <x v="3"/>
    <s v="Sunkist Soda - Orange"/>
    <s v="Carbonated"/>
    <n v="15321051360"/>
    <s v="Wednesday, June 29, 2022"/>
    <s v="Cash"/>
    <n v="140"/>
    <n v="1.5"/>
    <n v="1"/>
    <n v="140"/>
    <n v="1.5"/>
    <n v="1"/>
    <n v="1.5"/>
    <n v="1.5"/>
    <d v="2022-06-29T00:00:00"/>
    <x v="70"/>
    <x v="0"/>
    <x v="0"/>
    <b v="1"/>
    <n v="1.5"/>
  </r>
  <r>
    <s v="Processed"/>
    <s v="VJ300320609"/>
    <x v="2"/>
    <x v="3"/>
    <s v="KitKat - Crisp Wafers"/>
    <s v="Food"/>
    <n v="15321208458"/>
    <s v="Wednesday, June 29, 2022"/>
    <s v="Cash"/>
    <n v="134"/>
    <n v="2.5"/>
    <n v="1"/>
    <n v="134"/>
    <n v="2.5"/>
    <n v="1"/>
    <n v="2.5"/>
    <n v="2.5"/>
    <d v="2022-06-29T00:00:00"/>
    <x v="10"/>
    <x v="1"/>
    <x v="1"/>
    <b v="1"/>
    <n v="2.5"/>
  </r>
  <r>
    <s v="Processed"/>
    <s v="VJ300320609"/>
    <x v="2"/>
    <x v="3"/>
    <s v="Red Bull - Original"/>
    <s v="Carbonated"/>
    <n v="15321838916"/>
    <s v="Thursday, June 30, 2022"/>
    <s v="Credit"/>
    <n v="148"/>
    <n v="3.5"/>
    <n v="1"/>
    <n v="148"/>
    <n v="3.5"/>
    <n v="1"/>
    <n v="3.5"/>
    <n v="3.5"/>
    <d v="2022-06-30T00:00:00"/>
    <x v="45"/>
    <x v="0"/>
    <x v="0"/>
    <b v="1"/>
    <n v="3.5"/>
  </r>
  <r>
    <s v="Processed"/>
    <s v="VJ300320692"/>
    <x v="3"/>
    <x v="4"/>
    <s v="Coca Cola - Zero Sugar"/>
    <s v="Carbonated"/>
    <n v="15322356504"/>
    <s v="Thursday, June 30, 2022"/>
    <s v="Cash"/>
    <n v="142"/>
    <n v="1.5"/>
    <n v="1"/>
    <n v="142"/>
    <n v="1.5"/>
    <n v="1"/>
    <n v="1.5"/>
    <n v="1.5"/>
    <d v="2022-06-30T00:00:00"/>
    <x v="44"/>
    <x v="0"/>
    <x v="0"/>
    <b v="1"/>
    <n v="1.5"/>
  </r>
  <r>
    <s v="Processed"/>
    <s v="VJ300320692"/>
    <x v="3"/>
    <x v="4"/>
    <s v="BodyArmor LYTE - Strawberry Lemonade"/>
    <s v="Water"/>
    <n v="15322358750"/>
    <s v="Thursday, June 30, 2022"/>
    <s v="Cash"/>
    <n v="147"/>
    <n v="2.75"/>
    <n v="1"/>
    <n v="147"/>
    <n v="2.75"/>
    <n v="1"/>
    <n v="2.75"/>
    <n v="2.75"/>
    <d v="2022-06-30T00:00:00"/>
    <x v="131"/>
    <x v="3"/>
    <x v="3"/>
    <b v="1"/>
    <n v="2.75"/>
  </r>
  <r>
    <s v="Processed"/>
    <s v="VJ300320692"/>
    <x v="3"/>
    <x v="4"/>
    <s v="Coca Cola - Zero Sugar"/>
    <s v="Carbonated"/>
    <n v="15322506200"/>
    <s v="Thursday, June 30, 2022"/>
    <s v="Cash"/>
    <n v="142"/>
    <n v="1.5"/>
    <n v="1"/>
    <n v="142"/>
    <n v="1.5"/>
    <n v="1"/>
    <n v="1.5"/>
    <n v="1.5"/>
    <d v="2022-06-30T00:00:00"/>
    <x v="44"/>
    <x v="0"/>
    <x v="0"/>
    <b v="1"/>
    <n v="1.5"/>
  </r>
  <r>
    <s v="Processed"/>
    <s v="VJ300320692"/>
    <x v="3"/>
    <x v="4"/>
    <s v="Goldfish Baked - Cheddar"/>
    <s v="Food"/>
    <n v="15322512335"/>
    <s v="Thursday, June 30, 2022"/>
    <s v="Cash"/>
    <n v="122"/>
    <n v="1.25"/>
    <n v="1"/>
    <n v="122"/>
    <n v="1.25"/>
    <n v="1"/>
    <n v="1.25"/>
    <n v="1.25"/>
    <d v="2022-06-30T00:00:00"/>
    <x v="139"/>
    <x v="1"/>
    <x v="1"/>
    <b v="1"/>
    <n v="1.25"/>
  </r>
  <r>
    <s v="Processed"/>
    <s v="VJ300320686"/>
    <x v="1"/>
    <x v="2"/>
    <s v="Oreo Mini"/>
    <s v="Food"/>
    <n v="15322712996"/>
    <s v="Thursday, June 30, 2022"/>
    <s v="Cash"/>
    <n v="121"/>
    <n v="1.5"/>
    <n v="1"/>
    <n v="121"/>
    <n v="1.5"/>
    <n v="1"/>
    <n v="1.5"/>
    <n v="1.5"/>
    <d v="2022-06-30T00:00:00"/>
    <x v="18"/>
    <x v="1"/>
    <x v="1"/>
    <b v="1"/>
    <n v="1.5"/>
  </r>
  <r>
    <s v="Processed"/>
    <s v="VJ300320692"/>
    <x v="3"/>
    <x v="4"/>
    <s v="Oreo Mini - Go Paks"/>
    <m/>
    <n v="15322925160"/>
    <s v="Thursday, June 30, 2022"/>
    <s v="Credit"/>
    <n v="150"/>
    <n v="3"/>
    <n v="1"/>
    <n v="150"/>
    <n v="3"/>
    <n v="1"/>
    <n v="3"/>
    <n v="3"/>
    <d v="2022-06-30T00:00:00"/>
    <x v="143"/>
    <x v="4"/>
    <x v="1"/>
    <b v="1"/>
    <n v="3"/>
  </r>
  <r>
    <s v="Processed"/>
    <s v="VJ300320692"/>
    <x v="3"/>
    <x v="4"/>
    <s v="Pop Corners - Kettle Corn"/>
    <s v="Food"/>
    <n v="15322955876"/>
    <s v="Thursday, June 30, 2022"/>
    <s v="Cash"/>
    <n v="110"/>
    <n v="1.5"/>
    <n v="1"/>
    <n v="110"/>
    <n v="1.5"/>
    <n v="1"/>
    <n v="1.5"/>
    <n v="1.5"/>
    <d v="2022-06-30T00:00:00"/>
    <x v="113"/>
    <x v="1"/>
    <x v="1"/>
    <b v="1"/>
    <n v="1.5"/>
  </r>
  <r>
    <s v="Processed"/>
    <s v="VJ300205292"/>
    <x v="0"/>
    <x v="1"/>
    <s v="Canada Dry - Ginger Ale &amp; Lemonde"/>
    <m/>
    <n v="15322967503"/>
    <s v="Thursday, June 30, 2022"/>
    <s v="Credit"/>
    <n v="141"/>
    <n v="1.5"/>
    <n v="1"/>
    <n v="141"/>
    <n v="1.5"/>
    <n v="1"/>
    <n v="1.5"/>
    <n v="1.5"/>
    <d v="2022-06-30T00:00:00"/>
    <x v="150"/>
    <x v="4"/>
    <x v="0"/>
    <b v="1"/>
    <n v="1.5"/>
  </r>
  <r>
    <s v="Processed"/>
    <s v="VJ300320692"/>
    <x v="3"/>
    <x v="4"/>
    <s v="Robert Irvine's - Fit Crunch -  Chocolate Pea"/>
    <s v="Food"/>
    <n v="15323418214"/>
    <s v="Thursday, June 30, 2022"/>
    <s v="Credit"/>
    <n v="131"/>
    <n v="2"/>
    <n v="1"/>
    <n v="131"/>
    <n v="2"/>
    <n v="1"/>
    <n v="2"/>
    <n v="3.5"/>
    <d v="2022-06-30T00:00:00"/>
    <x v="21"/>
    <x v="1"/>
    <x v="1"/>
    <b v="1"/>
    <n v="2"/>
  </r>
  <r>
    <s v="Processed"/>
    <s v="VJ300320692"/>
    <x v="3"/>
    <x v="4"/>
    <s v="Poland Springs Water"/>
    <s v="Water"/>
    <n v="15323418214"/>
    <s v="Thursday, June 30, 2022"/>
    <s v="Credit"/>
    <n v="144"/>
    <n v="1.5"/>
    <n v="1"/>
    <n v="144"/>
    <n v="1.5"/>
    <n v="1"/>
    <n v="1.5"/>
    <n v="3.5"/>
    <d v="2022-06-30T00:00:00"/>
    <x v="29"/>
    <x v="3"/>
    <x v="3"/>
    <b v="1"/>
    <n v="1.5"/>
  </r>
  <r>
    <s v="Processed"/>
    <s v="VJ300320692"/>
    <x v="3"/>
    <x v="4"/>
    <s v="CheezIt - Original"/>
    <s v="Food"/>
    <n v="15323585654"/>
    <s v="Thursday, June 30, 2022"/>
    <s v="Credit"/>
    <n v="124"/>
    <n v="1.25"/>
    <n v="1"/>
    <n v="124"/>
    <n v="1.25"/>
    <n v="1"/>
    <n v="1.25"/>
    <n v="1.25"/>
    <d v="2022-06-30T00:00:00"/>
    <x v="48"/>
    <x v="1"/>
    <x v="1"/>
    <b v="1"/>
    <n v="1.25"/>
  </r>
  <r>
    <s v="Processed"/>
    <s v="VJ300320692"/>
    <x v="3"/>
    <x v="4"/>
    <s v="Iberia Coconut Water"/>
    <s v="Non Carbonated"/>
    <n v="15323601676"/>
    <s v="Thursday, June 30, 2022"/>
    <s v="Credit"/>
    <n v="140"/>
    <n v="2"/>
    <n v="1"/>
    <n v="140"/>
    <n v="2"/>
    <n v="1"/>
    <n v="2"/>
    <n v="3.5"/>
    <d v="2022-06-30T00:00:00"/>
    <x v="93"/>
    <x v="2"/>
    <x v="2"/>
    <b v="1"/>
    <n v="2"/>
  </r>
  <r>
    <s v="Processed"/>
    <s v="VJ300320692"/>
    <x v="3"/>
    <x v="4"/>
    <s v="Poland Springs Water"/>
    <s v="Water"/>
    <n v="15323601676"/>
    <s v="Thursday, June 30, 2022"/>
    <s v="Credit"/>
    <n v="144"/>
    <n v="1.5"/>
    <n v="1"/>
    <n v="144"/>
    <n v="1.5"/>
    <n v="1"/>
    <n v="1.5"/>
    <n v="3.5"/>
    <d v="2022-06-30T00:00:00"/>
    <x v="29"/>
    <x v="3"/>
    <x v="3"/>
    <b v="1"/>
    <n v="1.5"/>
  </r>
  <r>
    <s v="Processed"/>
    <s v="VJ300320609"/>
    <x v="2"/>
    <x v="3"/>
    <s v="Red Bull - Original"/>
    <s v="Carbonated"/>
    <n v="15323654540"/>
    <s v="Thursday, June 30, 2022"/>
    <s v="Credit"/>
    <n v="148"/>
    <n v="3.5"/>
    <n v="1"/>
    <n v="148"/>
    <n v="3.5"/>
    <n v="1"/>
    <n v="3.5"/>
    <n v="3.5"/>
    <d v="2022-06-30T00:00:00"/>
    <x v="45"/>
    <x v="0"/>
    <x v="0"/>
    <b v="1"/>
    <n v="3.5"/>
  </r>
  <r>
    <s v="Processed"/>
    <s v="VJ300320692"/>
    <x v="3"/>
    <x v="4"/>
    <s v="Poland Springs Water"/>
    <s v="Water"/>
    <n v="15323822740"/>
    <s v="Thursday, June 30, 2022"/>
    <s v="Cash"/>
    <n v="144"/>
    <n v="1.5"/>
    <n v="1"/>
    <n v="144"/>
    <n v="1.5"/>
    <n v="1"/>
    <n v="1.5"/>
    <n v="1.5"/>
    <d v="2022-06-30T00:00:00"/>
    <x v="29"/>
    <x v="3"/>
    <x v="3"/>
    <b v="1"/>
    <n v="1.5"/>
  </r>
  <r>
    <s v="Processed"/>
    <s v="VJ300320692"/>
    <x v="3"/>
    <x v="4"/>
    <s v="Snapple Tea - Raspberry"/>
    <s v="Non Carbonated"/>
    <n v="15324177708"/>
    <s v="Thursday, June 30, 2022"/>
    <s v="Cash"/>
    <n v="145"/>
    <n v="2.5"/>
    <n v="1"/>
    <n v="145"/>
    <n v="2.5"/>
    <n v="1"/>
    <n v="2.5"/>
    <n v="2.5"/>
    <d v="2022-06-30T00:00:00"/>
    <x v="81"/>
    <x v="2"/>
    <x v="2"/>
    <b v="1"/>
    <n v="2.5"/>
  </r>
  <r>
    <s v="Processed"/>
    <s v="VJ300320611"/>
    <x v="0"/>
    <x v="0"/>
    <s v="Snapple Tea - Raspberry"/>
    <s v="Non Carbonated"/>
    <n v="15324643847"/>
    <s v="Thursday, June 30, 2022"/>
    <s v="Credit"/>
    <n v="145"/>
    <n v="2.5"/>
    <n v="1"/>
    <n v="145"/>
    <n v="2.5"/>
    <n v="1"/>
    <n v="2.5"/>
    <n v="2.5"/>
    <d v="2022-07-07T00:00:00"/>
    <x v="81"/>
    <x v="2"/>
    <x v="2"/>
    <b v="1"/>
    <n v="2.5"/>
  </r>
  <r>
    <s v="Processed"/>
    <s v="VJ300320611"/>
    <x v="0"/>
    <x v="0"/>
    <s v="Canada Dry - Ginger Ale &amp; Lemonde"/>
    <m/>
    <n v="15324687780"/>
    <s v="Thursday, June 30, 2022"/>
    <s v="Credit"/>
    <n v="141"/>
    <n v="2"/>
    <n v="1"/>
    <n v="141"/>
    <n v="2"/>
    <n v="1"/>
    <n v="2"/>
    <n v="2"/>
    <d v="2022-07-07T00:00:00"/>
    <x v="150"/>
    <x v="4"/>
    <x v="0"/>
    <b v="1"/>
    <n v="2"/>
  </r>
  <r>
    <s v="Processed"/>
    <s v="VJ300320692"/>
    <x v="3"/>
    <x v="4"/>
    <s v="Snyder's of Hanover Pretzel Pieces - Honey Mu"/>
    <s v="Food"/>
    <n v="15324796423"/>
    <s v="Thursday, June 30, 2022"/>
    <s v="Credit"/>
    <n v="120"/>
    <n v="2"/>
    <n v="1"/>
    <n v="120"/>
    <n v="2"/>
    <n v="1"/>
    <n v="2"/>
    <n v="3.5"/>
    <d v="2022-06-30T00:00:00"/>
    <x v="135"/>
    <x v="1"/>
    <x v="1"/>
    <b v="1"/>
    <n v="2"/>
  </r>
  <r>
    <s v="Processed"/>
    <s v="VJ300320692"/>
    <x v="3"/>
    <x v="4"/>
    <s v="Coca Cola - Zero Sugar"/>
    <s v="Carbonated"/>
    <n v="15324796423"/>
    <s v="Thursday, June 30, 2022"/>
    <s v="Credit"/>
    <n v="142"/>
    <n v="1.5"/>
    <n v="1"/>
    <n v="142"/>
    <n v="1.5"/>
    <n v="1"/>
    <n v="1.5"/>
    <n v="3.5"/>
    <d v="2022-06-30T00:00:00"/>
    <x v="44"/>
    <x v="0"/>
    <x v="0"/>
    <b v="1"/>
    <n v="1.5"/>
  </r>
  <r>
    <s v="Processed"/>
    <s v="VJ300205292"/>
    <x v="0"/>
    <x v="1"/>
    <s v="CheezIt - Original"/>
    <s v="Food"/>
    <n v="15324893090"/>
    <s v="Thursday, June 30, 2022"/>
    <s v="Cash"/>
    <n v="123"/>
    <n v="1.5"/>
    <n v="1"/>
    <n v="123"/>
    <n v="1.5"/>
    <n v="1"/>
    <n v="1.5"/>
    <n v="1.5"/>
    <d v="2022-06-30T00:00:00"/>
    <x v="48"/>
    <x v="1"/>
    <x v="1"/>
    <b v="1"/>
    <n v="1.5"/>
  </r>
  <r>
    <s v="Processed"/>
    <s v="VJ300205292"/>
    <x v="0"/>
    <x v="1"/>
    <s v="Iberia Coconut Water"/>
    <s v="Non Carbonated"/>
    <n v="15324992228"/>
    <s v="Thursday, June 30, 2022"/>
    <s v="Cash"/>
    <n v="142"/>
    <n v="2"/>
    <n v="1"/>
    <n v="142"/>
    <n v="2"/>
    <n v="1"/>
    <n v="2"/>
    <n v="2"/>
    <d v="2022-06-30T00:00:00"/>
    <x v="93"/>
    <x v="2"/>
    <x v="2"/>
    <b v="1"/>
    <n v="2"/>
  </r>
  <r>
    <s v="Processed"/>
    <s v="VJ300320692"/>
    <x v="3"/>
    <x v="4"/>
    <s v="Poland Springs Water"/>
    <s v="Water"/>
    <n v="15325220726"/>
    <s v="Thursday, June 30, 2022"/>
    <s v="Cash"/>
    <n v="144"/>
    <n v="1.5"/>
    <n v="1"/>
    <n v="144"/>
    <n v="1.5"/>
    <n v="1"/>
    <n v="1.5"/>
    <n v="1.5"/>
    <d v="2022-06-30T00:00:00"/>
    <x v="29"/>
    <x v="3"/>
    <x v="3"/>
    <b v="1"/>
    <n v="1.5"/>
  </r>
  <r>
    <s v="Processed"/>
    <s v="VJ300320692"/>
    <x v="3"/>
    <x v="4"/>
    <s v="CheezIt - Original"/>
    <s v="Food"/>
    <n v="15325396985"/>
    <s v="Thursday, June 30, 2022"/>
    <s v="Cash"/>
    <n v="124"/>
    <n v="1.25"/>
    <n v="1"/>
    <n v="124"/>
    <n v="1.25"/>
    <n v="1"/>
    <n v="1.25"/>
    <n v="1.25"/>
    <d v="2022-06-30T00:00:00"/>
    <x v="48"/>
    <x v="1"/>
    <x v="1"/>
    <b v="1"/>
    <n v="1.25"/>
  </r>
  <r>
    <s v="Processed"/>
    <s v="VJ300320692"/>
    <x v="3"/>
    <x v="4"/>
    <s v="Pop Corners - Kettle Corn"/>
    <s v="Food"/>
    <n v="15325414492"/>
    <s v="Thursday, June 30, 2022"/>
    <s v="Cash"/>
    <n v="110"/>
    <n v="1.5"/>
    <n v="1"/>
    <n v="110"/>
    <n v="1.5"/>
    <n v="1"/>
    <n v="1.5"/>
    <n v="1.5"/>
    <d v="2022-06-30T00:00:00"/>
    <x v="113"/>
    <x v="1"/>
    <x v="1"/>
    <b v="1"/>
    <n v="1.5"/>
  </r>
  <r>
    <s v="Processed"/>
    <s v="VJ300320692"/>
    <x v="3"/>
    <x v="4"/>
    <s v="CheezIt - Original"/>
    <s v="Food"/>
    <n v="15325431695"/>
    <s v="Thursday, June 30, 2022"/>
    <s v="Cash"/>
    <n v="124"/>
    <n v="1.25"/>
    <n v="1"/>
    <n v="124"/>
    <n v="1.25"/>
    <n v="1"/>
    <n v="1.25"/>
    <n v="1.25"/>
    <d v="2022-06-30T00:00:00"/>
    <x v="48"/>
    <x v="1"/>
    <x v="1"/>
    <b v="1"/>
    <n v="1.25"/>
  </r>
  <r>
    <s v="Processed"/>
    <s v="VJ300320692"/>
    <x v="3"/>
    <x v="4"/>
    <s v="Lenny &amp; Larrys - Chocolate Chip"/>
    <s v="Food"/>
    <n v="15325535413"/>
    <s v="Thursday, June 30, 2022"/>
    <s v="Cash"/>
    <n v="158"/>
    <n v="2"/>
    <n v="1"/>
    <n v="158"/>
    <n v="2"/>
    <n v="1"/>
    <n v="2"/>
    <n v="2"/>
    <d v="2022-06-30T00:00:00"/>
    <x v="134"/>
    <x v="1"/>
    <x v="1"/>
    <b v="1"/>
    <n v="2"/>
  </r>
  <r>
    <s v="Processed"/>
    <s v="VJ300320692"/>
    <x v="3"/>
    <x v="4"/>
    <s v="Robert Irvine's - Fit Crunch -  Chocolate Pea"/>
    <s v="Food"/>
    <n v="15325569115"/>
    <s v="Thursday, June 30, 2022"/>
    <s v="Credit"/>
    <n v="131"/>
    <n v="2"/>
    <n v="1"/>
    <n v="131"/>
    <n v="2"/>
    <n v="1"/>
    <n v="2"/>
    <n v="2"/>
    <d v="2022-06-30T00:00:00"/>
    <x v="21"/>
    <x v="1"/>
    <x v="1"/>
    <b v="1"/>
    <n v="2"/>
  </r>
  <r>
    <s v="Processed"/>
    <s v="VJ300320692"/>
    <x v="3"/>
    <x v="4"/>
    <s v="Hungry Buddha - Chocolate Chip"/>
    <s v="Food"/>
    <n v="15325590120"/>
    <s v="Thursday, June 30, 2022"/>
    <s v="Credit"/>
    <n v="137"/>
    <n v="2"/>
    <n v="1"/>
    <n v="137"/>
    <n v="2"/>
    <n v="1"/>
    <n v="2"/>
    <n v="2"/>
    <d v="2022-06-30T00:00:00"/>
    <x v="103"/>
    <x v="1"/>
    <x v="1"/>
    <b v="1"/>
    <n v="2"/>
  </r>
  <r>
    <s v="Processed"/>
    <s v="VJ300205292"/>
    <x v="0"/>
    <x v="1"/>
    <s v="Poland Springs Water"/>
    <s v="Water"/>
    <n v="15325717670"/>
    <s v="Thursday, June 30, 2022"/>
    <s v="Cash"/>
    <n v="144"/>
    <n v="1.5"/>
    <n v="1"/>
    <n v="144"/>
    <n v="1.5"/>
    <n v="1"/>
    <n v="1.5"/>
    <n v="1.5"/>
    <d v="2022-06-30T00:00:00"/>
    <x v="29"/>
    <x v="3"/>
    <x v="3"/>
    <b v="1"/>
    <n v="1.5"/>
  </r>
  <r>
    <s v="Processed"/>
    <s v="VJ300320609"/>
    <x v="2"/>
    <x v="3"/>
    <s v="Funyuns - Flaming Hot"/>
    <s v="Food"/>
    <n v="15325816054"/>
    <s v="Thursday, June 30, 2022"/>
    <s v="Cash"/>
    <n v="121"/>
    <n v="1.5"/>
    <n v="1"/>
    <n v="121"/>
    <n v="1.5"/>
    <n v="1"/>
    <n v="1.5"/>
    <n v="1.5"/>
    <d v="2022-06-30T00:00:00"/>
    <x v="71"/>
    <x v="1"/>
    <x v="1"/>
    <b v="1"/>
    <n v="1.5"/>
  </r>
  <r>
    <s v="Processed"/>
    <s v="VJ300320609"/>
    <x v="2"/>
    <x v="3"/>
    <s v="Cheetos Puffs"/>
    <s v="Food"/>
    <n v="15325819005"/>
    <s v="Thursday, June 30, 2022"/>
    <s v="Cash"/>
    <n v="120"/>
    <n v="1.5"/>
    <n v="1"/>
    <n v="120"/>
    <n v="1.5"/>
    <n v="1"/>
    <n v="1.5"/>
    <n v="1.5"/>
    <d v="2022-06-30T00:00:00"/>
    <x v="127"/>
    <x v="1"/>
    <x v="1"/>
    <b v="1"/>
    <n v="1.5"/>
  </r>
  <r>
    <s v="Processed"/>
    <s v="VJ300320609"/>
    <x v="2"/>
    <x v="3"/>
    <s v="Doritos Spicy Nacho"/>
    <m/>
    <n v="15325886616"/>
    <s v="Thursday, June 30, 2022"/>
    <s v="Cash"/>
    <n v="113"/>
    <n v="1.5"/>
    <n v="1"/>
    <n v="113"/>
    <n v="1.5"/>
    <n v="1"/>
    <n v="1.5"/>
    <n v="1.5"/>
    <d v="2022-06-30T00:00:00"/>
    <x v="140"/>
    <x v="4"/>
    <x v="1"/>
    <b v="1"/>
    <n v="1.5"/>
  </r>
  <r>
    <s v="Processed"/>
    <s v="VJ300320609"/>
    <x v="2"/>
    <x v="3"/>
    <s v="Lays - Classic"/>
    <s v="Food"/>
    <n v="15325887409"/>
    <s v="Thursday, June 30, 2022"/>
    <s v="Cash"/>
    <n v="123"/>
    <n v="1.5"/>
    <n v="1"/>
    <n v="123"/>
    <n v="1.5"/>
    <n v="1"/>
    <n v="1.5"/>
    <n v="1.5"/>
    <d v="2022-06-30T00:00:00"/>
    <x v="95"/>
    <x v="1"/>
    <x v="1"/>
    <b v="1"/>
    <n v="1.5"/>
  </r>
  <r>
    <s v="Processed"/>
    <s v="VJ300320609"/>
    <x v="2"/>
    <x v="3"/>
    <s v="Sunkist Soda - Orange"/>
    <s v="Carbonated"/>
    <n v="15325888547"/>
    <s v="Thursday, June 30, 2022"/>
    <s v="Cash"/>
    <n v="140"/>
    <n v="1.5"/>
    <n v="1"/>
    <n v="140"/>
    <n v="1.5"/>
    <n v="1"/>
    <n v="1.5"/>
    <n v="1.5"/>
    <d v="2022-06-30T00:00:00"/>
    <x v="70"/>
    <x v="0"/>
    <x v="0"/>
    <b v="1"/>
    <n v="1.5"/>
  </r>
  <r>
    <s v="Processed"/>
    <s v="VJ300320609"/>
    <x v="2"/>
    <x v="3"/>
    <s v="Sunkist Soda - Orange"/>
    <s v="Carbonated"/>
    <n v="15325890813"/>
    <s v="Thursday, June 30, 2022"/>
    <s v="Cash"/>
    <n v="140"/>
    <n v="1.5"/>
    <n v="1"/>
    <n v="140"/>
    <n v="1.5"/>
    <n v="1"/>
    <n v="1.5"/>
    <n v="1.5"/>
    <d v="2022-06-30T00:00:00"/>
    <x v="70"/>
    <x v="0"/>
    <x v="0"/>
    <b v="1"/>
    <n v="1.5"/>
  </r>
  <r>
    <s v="Processed"/>
    <s v="VJ300320609"/>
    <x v="2"/>
    <x v="3"/>
    <s v="Coca Cola - Regular"/>
    <s v="Carbonated"/>
    <n v="15326262973"/>
    <s v="Thursday, June 30, 2022"/>
    <s v="Cash"/>
    <n v="142"/>
    <n v="1.5"/>
    <n v="1"/>
    <n v="142"/>
    <n v="1.5"/>
    <n v="1"/>
    <n v="1.5"/>
    <n v="1.5"/>
    <d v="2022-06-30T00:00:00"/>
    <x v="156"/>
    <x v="0"/>
    <x v="0"/>
    <b v="1"/>
    <n v="1.5"/>
  </r>
  <r>
    <s v="Processed"/>
    <s v="VJ300320609"/>
    <x v="2"/>
    <x v="3"/>
    <s v="Cheetos Cheddar Jalapeno"/>
    <s v="Food"/>
    <n v="15326842465"/>
    <s v="Friday, July 1, 2022"/>
    <s v="Cash"/>
    <n v="124"/>
    <n v="1.5"/>
    <n v="1"/>
    <n v="124"/>
    <n v="1.5"/>
    <n v="1"/>
    <n v="1.5"/>
    <n v="1.5"/>
    <d v="2022-06-30T00:00:00"/>
    <x v="128"/>
    <x v="1"/>
    <x v="1"/>
    <b v="1"/>
    <n v="1.5"/>
  </r>
  <r>
    <s v="Processed"/>
    <s v="VJ300320609"/>
    <x v="2"/>
    <x v="3"/>
    <s v="KitKat - Crisp Wafers"/>
    <s v="Food"/>
    <n v="15326844967"/>
    <s v="Friday, July 1, 2022"/>
    <s v="Cash"/>
    <n v="139"/>
    <n v="2.5"/>
    <n v="1"/>
    <n v="139"/>
    <n v="2.5"/>
    <n v="1"/>
    <n v="2.5"/>
    <n v="2.5"/>
    <d v="2022-06-30T00:00:00"/>
    <x v="10"/>
    <x v="1"/>
    <x v="1"/>
    <b v="1"/>
    <n v="2.5"/>
  </r>
  <r>
    <s v="Processed"/>
    <s v="VJ300320609"/>
    <x v="2"/>
    <x v="3"/>
    <s v="Cheetos Cheddar Jalapeno"/>
    <s v="Food"/>
    <n v="15326846447"/>
    <s v="Friday, July 1, 2022"/>
    <s v="Cash"/>
    <n v="124"/>
    <n v="1.5"/>
    <n v="1"/>
    <n v="124"/>
    <n v="1.5"/>
    <n v="1"/>
    <n v="1.5"/>
    <n v="1.5"/>
    <d v="2022-06-30T00:00:00"/>
    <x v="128"/>
    <x v="1"/>
    <x v="1"/>
    <b v="1"/>
    <n v="1.5"/>
  </r>
  <r>
    <s v="Processed"/>
    <s v="VJ300320609"/>
    <x v="2"/>
    <x v="3"/>
    <s v="Cheetos Puffs"/>
    <s v="Food"/>
    <n v="15326852291"/>
    <s v="Friday, July 1, 2022"/>
    <s v="Cash"/>
    <n v="120"/>
    <n v="1.5"/>
    <n v="1"/>
    <n v="120"/>
    <n v="1.5"/>
    <n v="1"/>
    <n v="1.5"/>
    <n v="1.5"/>
    <d v="2022-06-30T00:00:00"/>
    <x v="127"/>
    <x v="1"/>
    <x v="1"/>
    <b v="1"/>
    <n v="1.5"/>
  </r>
  <r>
    <s v="Processed"/>
    <s v="VJ300320609"/>
    <x v="2"/>
    <x v="3"/>
    <s v="Cheetos Puffs"/>
    <s v="Food"/>
    <n v="15326853074"/>
    <s v="Friday, July 1, 2022"/>
    <s v="Cash"/>
    <n v="120"/>
    <n v="1.5"/>
    <n v="1"/>
    <n v="120"/>
    <n v="1.5"/>
    <n v="1"/>
    <n v="1.5"/>
    <n v="1.5"/>
    <d v="2022-06-30T00:00:00"/>
    <x v="127"/>
    <x v="1"/>
    <x v="1"/>
    <b v="1"/>
    <n v="1.5"/>
  </r>
  <r>
    <s v="Processed"/>
    <s v="VJ300320609"/>
    <x v="2"/>
    <x v="3"/>
    <s v="Snapple Tea - Raspberry"/>
    <s v="Non Carbonated"/>
    <n v="15326854687"/>
    <s v="Friday, July 1, 2022"/>
    <s v="Cash"/>
    <n v="147"/>
    <n v="2.5"/>
    <n v="1"/>
    <n v="147"/>
    <n v="2.5"/>
    <n v="1"/>
    <n v="2.5"/>
    <n v="2.5"/>
    <d v="2022-06-30T00:00:00"/>
    <x v="81"/>
    <x v="2"/>
    <x v="2"/>
    <b v="1"/>
    <n v="2.5"/>
  </r>
  <r>
    <s v="Processed"/>
    <s v="VJ300320609"/>
    <x v="2"/>
    <x v="3"/>
    <s v="Funyuns - Flaming Hot"/>
    <s v="Food"/>
    <n v="15326857519"/>
    <s v="Friday, July 1, 2022"/>
    <s v="Cash"/>
    <n v="110"/>
    <n v="1.5"/>
    <n v="1"/>
    <n v="110"/>
    <n v="1.5"/>
    <n v="1"/>
    <n v="1.5"/>
    <n v="1.5"/>
    <d v="2022-06-30T00:00:00"/>
    <x v="71"/>
    <x v="1"/>
    <x v="1"/>
    <b v="1"/>
    <n v="1.5"/>
  </r>
  <r>
    <s v="Processed"/>
    <s v="VJ300320609"/>
    <x v="2"/>
    <x v="3"/>
    <s v="Funyuns - Flaming Hot"/>
    <s v="Food"/>
    <n v="15326857516"/>
    <s v="Friday, July 1, 2022"/>
    <s v="Cash"/>
    <n v="110"/>
    <n v="1.5"/>
    <n v="1"/>
    <n v="110"/>
    <n v="1.5"/>
    <n v="1"/>
    <n v="1.5"/>
    <n v="1.5"/>
    <d v="2022-06-30T00:00:00"/>
    <x v="71"/>
    <x v="1"/>
    <x v="1"/>
    <b v="1"/>
    <n v="1.5"/>
  </r>
  <r>
    <s v="Processed"/>
    <s v="VJ300320609"/>
    <x v="2"/>
    <x v="3"/>
    <s v="Cheetos - Fleming Hot Crunchy"/>
    <s v="Food"/>
    <n v="15326857561"/>
    <s v="Friday, July 1, 2022"/>
    <s v="Cash"/>
    <n v="122"/>
    <n v="1.5"/>
    <n v="1"/>
    <n v="122"/>
    <n v="1.5"/>
    <n v="1"/>
    <n v="1.5"/>
    <n v="1.5"/>
    <d v="2022-06-30T00:00:00"/>
    <x v="16"/>
    <x v="1"/>
    <x v="1"/>
    <b v="1"/>
    <n v="1.5"/>
  </r>
  <r>
    <s v="Processed"/>
    <s v="VJ300320609"/>
    <x v="2"/>
    <x v="3"/>
    <s v="Red Bull - Original"/>
    <s v="Carbonated"/>
    <n v="15327028966"/>
    <s v="Friday, July 1, 2022"/>
    <s v="Credit"/>
    <n v="148"/>
    <n v="3.5"/>
    <n v="1"/>
    <n v="148"/>
    <n v="3.5"/>
    <n v="1"/>
    <n v="3.5"/>
    <n v="3.5"/>
    <d v="2022-07-01T00:00:00"/>
    <x v="45"/>
    <x v="0"/>
    <x v="0"/>
    <b v="1"/>
    <n v="3.5"/>
  </r>
  <r>
    <s v="Processed"/>
    <s v="VJ300320609"/>
    <x v="2"/>
    <x v="3"/>
    <s v="Monster Energy Original"/>
    <s v="Carbonated"/>
    <n v="15327209915"/>
    <s v="Friday, July 1, 2022"/>
    <s v="Cash"/>
    <n v="144"/>
    <n v="3"/>
    <n v="1"/>
    <n v="144"/>
    <n v="3"/>
    <n v="1"/>
    <n v="3"/>
    <n v="3"/>
    <d v="2022-07-01T00:00:00"/>
    <x v="5"/>
    <x v="0"/>
    <x v="0"/>
    <b v="1"/>
    <n v="3"/>
  </r>
  <r>
    <s v="Processed"/>
    <s v="VJ300320609"/>
    <x v="2"/>
    <x v="3"/>
    <s v="Monster Energy Original"/>
    <s v="Carbonated"/>
    <n v="15327293473"/>
    <s v="Friday, July 1, 2022"/>
    <s v="Credit"/>
    <n v="144"/>
    <n v="3"/>
    <n v="1"/>
    <n v="144"/>
    <n v="3"/>
    <n v="1"/>
    <n v="3"/>
    <n v="3"/>
    <d v="2022-07-01T00:00:00"/>
    <x v="5"/>
    <x v="0"/>
    <x v="0"/>
    <b v="1"/>
    <n v="3"/>
  </r>
  <r>
    <s v="Processed"/>
    <s v="VJ300205292"/>
    <x v="0"/>
    <x v="1"/>
    <s v="Monster Energy Original"/>
    <s v="Carbonated"/>
    <n v="15327634869"/>
    <s v="Friday, July 1, 2022"/>
    <s v="Credit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320609"/>
    <x v="2"/>
    <x v="3"/>
    <s v="Funyuns - Flaming Hot"/>
    <s v="Food"/>
    <n v="15328153493"/>
    <s v="Friday, July 1, 2022"/>
    <s v="Credit"/>
    <n v="121"/>
    <n v="1.5"/>
    <n v="1"/>
    <n v="121"/>
    <n v="1.5"/>
    <n v="1"/>
    <n v="1.5"/>
    <n v="4.5"/>
    <d v="2022-07-01T00:00:00"/>
    <x v="71"/>
    <x v="1"/>
    <x v="1"/>
    <b v="1"/>
    <n v="1.5"/>
  </r>
  <r>
    <s v="Processed"/>
    <s v="VJ300320609"/>
    <x v="2"/>
    <x v="3"/>
    <s v="Lays - Classic"/>
    <s v="Food"/>
    <n v="15328153493"/>
    <s v="Friday, July 1, 2022"/>
    <s v="Credit"/>
    <n v="123"/>
    <n v="1.5"/>
    <n v="1"/>
    <n v="123"/>
    <n v="1.5"/>
    <n v="1"/>
    <n v="1.5"/>
    <n v="4.5"/>
    <d v="2022-07-01T00:00:00"/>
    <x v="95"/>
    <x v="1"/>
    <x v="1"/>
    <b v="1"/>
    <n v="1.5"/>
  </r>
  <r>
    <s v="Processed"/>
    <s v="VJ300320609"/>
    <x v="2"/>
    <x v="3"/>
    <s v="Doritos Spicy Nacho"/>
    <m/>
    <n v="15328153493"/>
    <s v="Friday, July 1, 2022"/>
    <s v="Credit"/>
    <n v="113"/>
    <n v="1.5"/>
    <n v="1"/>
    <n v="113"/>
    <n v="1.5"/>
    <n v="1"/>
    <n v="1.5"/>
    <n v="4.5"/>
    <d v="2022-07-01T00:00:00"/>
    <x v="140"/>
    <x v="4"/>
    <x v="1"/>
    <b v="1"/>
    <n v="1.5"/>
  </r>
  <r>
    <s v="Processed"/>
    <s v="VJ300320609"/>
    <x v="2"/>
    <x v="3"/>
    <s v="KitKat - Crisp Wafers"/>
    <s v="Food"/>
    <n v="15328170781"/>
    <s v="Friday, July 1, 2022"/>
    <s v="Credit"/>
    <n v="134"/>
    <n v="2.5"/>
    <n v="2"/>
    <n v="134"/>
    <n v="2.5"/>
    <n v="2"/>
    <n v="5"/>
    <n v="6.5"/>
    <d v="2022-07-01T00:00:00"/>
    <x v="10"/>
    <x v="1"/>
    <x v="1"/>
    <b v="1"/>
    <n v="2.5"/>
  </r>
  <r>
    <s v="Processed"/>
    <s v="VJ300320609"/>
    <x v="2"/>
    <x v="3"/>
    <s v="Chesters Fries Flaming hot"/>
    <s v="Food"/>
    <n v="15328170781"/>
    <s v="Friday, July 1, 2022"/>
    <s v="Credit"/>
    <n v="111"/>
    <n v="1.5"/>
    <n v="1"/>
    <n v="111"/>
    <n v="1.5"/>
    <n v="1"/>
    <n v="1.5"/>
    <n v="6.5"/>
    <d v="2022-07-01T00:00:00"/>
    <x v="42"/>
    <x v="1"/>
    <x v="1"/>
    <b v="1"/>
    <n v="1.5"/>
  </r>
  <r>
    <s v="Processed"/>
    <s v="VJ300320686"/>
    <x v="1"/>
    <x v="2"/>
    <s v="Pop Corners - Spicy Queso"/>
    <s v="Food"/>
    <n v="15328462611"/>
    <s v="Friday, July 1, 2022"/>
    <s v="Cash"/>
    <n v="111"/>
    <n v="1.5"/>
    <n v="1"/>
    <n v="111"/>
    <n v="1.5"/>
    <n v="1"/>
    <n v="1.5"/>
    <n v="1.5"/>
    <d v="2022-07-01T00:00:00"/>
    <x v="118"/>
    <x v="1"/>
    <x v="1"/>
    <b v="1"/>
    <n v="1.5"/>
  </r>
  <r>
    <s v="Processed"/>
    <s v="VJ300320611"/>
    <x v="0"/>
    <x v="0"/>
    <s v="Canada Dry - Ginger Ale &amp; Lemonde"/>
    <m/>
    <n v="15328493843"/>
    <s v="Friday, July 1, 2022"/>
    <s v="Credit"/>
    <n v="141"/>
    <n v="2"/>
    <n v="1"/>
    <n v="141"/>
    <n v="2"/>
    <n v="1"/>
    <n v="2"/>
    <n v="2"/>
    <d v="2022-07-07T00:00:00"/>
    <x v="150"/>
    <x v="4"/>
    <x v="0"/>
    <b v="1"/>
    <n v="2"/>
  </r>
  <r>
    <s v="Processed"/>
    <s v="VJ300320609"/>
    <x v="2"/>
    <x v="3"/>
    <s v="KitKat - Crisp Wafers"/>
    <s v="Food"/>
    <n v="15328612126"/>
    <s v="Friday, July 1, 2022"/>
    <s v="Credit"/>
    <n v="139"/>
    <n v="2.5"/>
    <n v="1"/>
    <n v="139"/>
    <n v="2.5"/>
    <n v="1"/>
    <n v="2.5"/>
    <n v="2.5"/>
    <d v="2022-07-01T00:00:00"/>
    <x v="10"/>
    <x v="1"/>
    <x v="1"/>
    <b v="1"/>
    <n v="2.5"/>
  </r>
  <r>
    <s v="Processed"/>
    <s v="VJ300320686"/>
    <x v="1"/>
    <x v="2"/>
    <s v="Snapple Diet Tea - Raspberry"/>
    <s v="Non Carbonated"/>
    <n v="15328778877"/>
    <s v="Friday, July 1, 2022"/>
    <s v="Credit"/>
    <n v="145"/>
    <n v="2.5"/>
    <n v="1"/>
    <n v="145"/>
    <n v="2.5"/>
    <n v="1"/>
    <n v="2.5"/>
    <n v="2.5"/>
    <d v="2022-07-01T00:00:00"/>
    <x v="31"/>
    <x v="2"/>
    <x v="2"/>
    <b v="1"/>
    <n v="2.5"/>
  </r>
  <r>
    <s v="Processed"/>
    <s v="VJ300320609"/>
    <x v="2"/>
    <x v="3"/>
    <s v="Coca Cola - Regular"/>
    <s v="Carbonated"/>
    <n v="15328826693"/>
    <s v="Friday, July 1, 2022"/>
    <s v="Credit"/>
    <n v="141"/>
    <n v="1.5"/>
    <n v="1"/>
    <n v="141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Coca Cola - Regular"/>
    <s v="Carbonated"/>
    <n v="15328860832"/>
    <s v="Friday, July 1, 2022"/>
    <s v="Credit"/>
    <n v="141"/>
    <n v="1.5"/>
    <n v="1"/>
    <n v="141"/>
    <n v="1.5"/>
    <n v="1"/>
    <n v="1.5"/>
    <n v="1.5"/>
    <d v="2022-07-01T00:00:00"/>
    <x v="156"/>
    <x v="0"/>
    <x v="0"/>
    <b v="1"/>
    <n v="1.5"/>
  </r>
  <r>
    <s v="Processed"/>
    <s v="VJ300320611"/>
    <x v="0"/>
    <x v="0"/>
    <s v="Canada Dry - Ginger Ale"/>
    <m/>
    <n v="15329060544"/>
    <s v="Friday, July 1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11"/>
    <x v="0"/>
    <x v="0"/>
    <s v="Red Bull - Energy Drink - Sugar Free"/>
    <s v="Carbonated"/>
    <n v="15329068915"/>
    <s v="Friday, July 1, 2022"/>
    <s v="Credit"/>
    <n v="148"/>
    <n v="3.5"/>
    <n v="1"/>
    <n v="148"/>
    <n v="3.5"/>
    <n v="1"/>
    <n v="3.5"/>
    <n v="4.75"/>
    <d v="2022-07-07T00:00:00"/>
    <x v="0"/>
    <x v="0"/>
    <x v="0"/>
    <b v="1"/>
    <n v="3.5"/>
  </r>
  <r>
    <s v="Processed"/>
    <s v="VJ300320611"/>
    <x v="0"/>
    <x v="0"/>
    <s v="CheezIt - Original"/>
    <s v="Food"/>
    <n v="15329068915"/>
    <s v="Friday, July 1, 2022"/>
    <s v="Credit"/>
    <n v="125"/>
    <n v="1.25"/>
    <n v="1"/>
    <n v="125"/>
    <n v="1.25"/>
    <n v="1"/>
    <n v="1.25"/>
    <n v="4.75"/>
    <d v="2022-07-07T00:00:00"/>
    <x v="48"/>
    <x v="1"/>
    <x v="1"/>
    <b v="1"/>
    <n v="1.25"/>
  </r>
  <r>
    <s v="Processed"/>
    <s v="VJ300320609"/>
    <x v="2"/>
    <x v="3"/>
    <s v="Funyuns - Flaming Hot"/>
    <s v="Food"/>
    <n v="15329072409"/>
    <s v="Friday, July 1, 2022"/>
    <s v="Cash"/>
    <n v="121"/>
    <n v="1.5"/>
    <n v="1"/>
    <n v="121"/>
    <n v="1.5"/>
    <n v="1"/>
    <n v="1.5"/>
    <n v="1.5"/>
    <d v="2022-07-01T00:00:00"/>
    <x v="71"/>
    <x v="1"/>
    <x v="1"/>
    <b v="1"/>
    <n v="1.5"/>
  </r>
  <r>
    <s v="Processed"/>
    <s v="VJ300320609"/>
    <x v="2"/>
    <x v="3"/>
    <s v="Monster Energy Original"/>
    <s v="Carbonated"/>
    <n v="15329076041"/>
    <s v="Friday, July 1, 2022"/>
    <s v="Cash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320692"/>
    <x v="3"/>
    <x v="4"/>
    <s v="Goldfish Baked - Cheddar"/>
    <s v="Food"/>
    <n v="15329088700"/>
    <s v="Friday, July 1, 2022"/>
    <s v="Cash"/>
    <n v="122"/>
    <n v="1.25"/>
    <n v="1"/>
    <n v="122"/>
    <n v="1.25"/>
    <n v="1"/>
    <n v="1.25"/>
    <n v="1.25"/>
    <d v="2022-07-01T00:00:00"/>
    <x v="139"/>
    <x v="1"/>
    <x v="1"/>
    <b v="1"/>
    <n v="1.25"/>
  </r>
  <r>
    <s v="Processed"/>
    <s v="VJ300320611"/>
    <x v="0"/>
    <x v="0"/>
    <s v="S. Pellegrino Sparkling Mineral Water"/>
    <s v="Water"/>
    <n v="15329164889"/>
    <s v="Friday, July 1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320609"/>
    <x v="2"/>
    <x v="3"/>
    <s v="Coca Cola - Regular"/>
    <s v="Carbonated"/>
    <n v="15329215170"/>
    <s v="Friday, July 1, 2022"/>
    <s v="Cash"/>
    <n v="142"/>
    <n v="1.5"/>
    <n v="1"/>
    <n v="142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Coca Cola - Regular"/>
    <s v="Carbonated"/>
    <n v="15329218867"/>
    <s v="Friday, July 1, 2022"/>
    <s v="Cash"/>
    <n v="142"/>
    <n v="1.5"/>
    <n v="1"/>
    <n v="142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Coca Cola - Regular"/>
    <s v="Carbonated"/>
    <n v="15329220305"/>
    <s v="Friday, July 1, 2022"/>
    <s v="Cash"/>
    <n v="142"/>
    <n v="1.5"/>
    <n v="1"/>
    <n v="142"/>
    <n v="1.5"/>
    <n v="1"/>
    <n v="1.5"/>
    <n v="1.5"/>
    <d v="2022-07-01T00:00:00"/>
    <x v="156"/>
    <x v="0"/>
    <x v="0"/>
    <b v="1"/>
    <n v="1.5"/>
  </r>
  <r>
    <s v="Processed"/>
    <s v="VJ300320611"/>
    <x v="0"/>
    <x v="0"/>
    <s v="Kinder - Bueno - Crispy Creamy Chocolate"/>
    <s v="Food"/>
    <n v="15329461965"/>
    <s v="Friday, July 1, 2022"/>
    <s v="Cash"/>
    <n v="135"/>
    <n v="2"/>
    <n v="1"/>
    <n v="135"/>
    <n v="2"/>
    <n v="1"/>
    <n v="2"/>
    <n v="2"/>
    <d v="2022-07-07T00:00:00"/>
    <x v="78"/>
    <x v="1"/>
    <x v="1"/>
    <b v="1"/>
    <n v="2"/>
  </r>
  <r>
    <s v="Processed"/>
    <s v="VJ300320692"/>
    <x v="3"/>
    <x v="4"/>
    <s v="Poland Springs Water"/>
    <s v="Water"/>
    <n v="15329493289"/>
    <s v="Friday, July 1, 2022"/>
    <s v="Cash"/>
    <n v="144"/>
    <n v="1.5"/>
    <n v="1"/>
    <n v="144"/>
    <n v="1.5"/>
    <n v="1"/>
    <n v="1.5"/>
    <n v="1.5"/>
    <d v="2022-07-01T00:00:00"/>
    <x v="29"/>
    <x v="3"/>
    <x v="3"/>
    <b v="1"/>
    <n v="1.5"/>
  </r>
  <r>
    <s v="Processed"/>
    <s v="VJ300320692"/>
    <x v="3"/>
    <x v="4"/>
    <s v="V8 Vegetable Juice - Original"/>
    <s v="Non Carbonated"/>
    <n v="15329621290"/>
    <s v="Friday, July 1, 2022"/>
    <s v="Cash"/>
    <n v="141"/>
    <n v="2"/>
    <n v="1"/>
    <n v="141"/>
    <n v="2"/>
    <n v="1"/>
    <n v="2"/>
    <n v="2"/>
    <d v="2022-07-01T00:00:00"/>
    <x v="33"/>
    <x v="2"/>
    <x v="2"/>
    <b v="1"/>
    <n v="2"/>
  </r>
  <r>
    <s v="Processed"/>
    <s v="VJ300320692"/>
    <x v="3"/>
    <x v="4"/>
    <s v="Lenny &amp; Larrys - Chocolate Chip"/>
    <s v="Food"/>
    <n v="15329689288"/>
    <s v="Friday, July 1, 2022"/>
    <s v="Credit"/>
    <n v="158"/>
    <n v="2"/>
    <n v="1"/>
    <n v="158"/>
    <n v="2"/>
    <n v="1"/>
    <n v="2"/>
    <n v="2"/>
    <d v="2022-07-01T00:00:00"/>
    <x v="134"/>
    <x v="1"/>
    <x v="1"/>
    <b v="1"/>
    <n v="2"/>
  </r>
  <r>
    <s v="Processed"/>
    <s v="VJ300320692"/>
    <x v="3"/>
    <x v="4"/>
    <s v="Oreo Mini - Go Paks"/>
    <m/>
    <n v="15329729445"/>
    <s v="Friday, July 1, 2022"/>
    <s v="Cash"/>
    <n v="152"/>
    <n v="4"/>
    <n v="1"/>
    <n v="152"/>
    <n v="4"/>
    <n v="1"/>
    <n v="4"/>
    <n v="4"/>
    <d v="2022-07-01T00:00:00"/>
    <x v="143"/>
    <x v="4"/>
    <x v="1"/>
    <b v="1"/>
    <n v="4"/>
  </r>
  <r>
    <s v="Processed"/>
    <s v="VJ300320692"/>
    <x v="3"/>
    <x v="4"/>
    <s v="Teddy Grahams - Go Paks"/>
    <m/>
    <n v="15329787522"/>
    <s v="Friday, July 1, 2022"/>
    <s v="Cash"/>
    <n v="160"/>
    <n v="4"/>
    <n v="1"/>
    <n v="160"/>
    <n v="4"/>
    <n v="1"/>
    <n v="4"/>
    <n v="4"/>
    <d v="2022-07-01T00:00:00"/>
    <x v="144"/>
    <x v="4"/>
    <x v="1"/>
    <b v="1"/>
    <n v="4"/>
  </r>
  <r>
    <s v="Processed"/>
    <s v="VJ300320609"/>
    <x v="2"/>
    <x v="3"/>
    <s v="KitKat - Crisp Wafers"/>
    <s v="Food"/>
    <n v="15329816135"/>
    <s v="Friday, July 1, 2022"/>
    <s v="Credit"/>
    <n v="139"/>
    <n v="2.5"/>
    <n v="1"/>
    <n v="139"/>
    <n v="2.5"/>
    <n v="1"/>
    <n v="2.5"/>
    <n v="2.5"/>
    <d v="2022-07-01T00:00:00"/>
    <x v="10"/>
    <x v="1"/>
    <x v="1"/>
    <b v="1"/>
    <n v="2.5"/>
  </r>
  <r>
    <s v="Processed"/>
    <s v="VJ300320692"/>
    <x v="3"/>
    <x v="4"/>
    <s v="Lenny &amp; Larrys - SnickerDoodle"/>
    <s v="Food"/>
    <n v="15329828747"/>
    <s v="Friday, July 1, 2022"/>
    <s v="Credit"/>
    <n v="157"/>
    <n v="3"/>
    <n v="1"/>
    <n v="157"/>
    <n v="3"/>
    <n v="1"/>
    <n v="3"/>
    <n v="3"/>
    <d v="2022-07-01T00:00:00"/>
    <x v="98"/>
    <x v="1"/>
    <x v="1"/>
    <b v="1"/>
    <n v="3"/>
  </r>
  <r>
    <s v="Processed"/>
    <s v="VJ300320692"/>
    <x v="3"/>
    <x v="4"/>
    <s v="Iberia Coconut Water"/>
    <s v="Non Carbonated"/>
    <n v="15329886166"/>
    <s v="Friday, July 1, 2022"/>
    <s v="Cash"/>
    <n v="140"/>
    <n v="2"/>
    <n v="1"/>
    <n v="140"/>
    <n v="2"/>
    <n v="1"/>
    <n v="2"/>
    <n v="2"/>
    <d v="2022-07-01T00:00:00"/>
    <x v="93"/>
    <x v="2"/>
    <x v="2"/>
    <b v="1"/>
    <n v="2"/>
  </r>
  <r>
    <s v="Processed"/>
    <s v="VJ300320692"/>
    <x v="3"/>
    <x v="4"/>
    <s v="Popchips Potato - Barbeque"/>
    <s v="Food"/>
    <n v="15329976136"/>
    <s v="Friday, July 1, 2022"/>
    <s v="Cash"/>
    <n v="111"/>
    <n v="1.5"/>
    <n v="1"/>
    <n v="111"/>
    <n v="1.5"/>
    <n v="1"/>
    <n v="1.5"/>
    <n v="1.5"/>
    <d v="2022-07-01T00:00:00"/>
    <x v="61"/>
    <x v="1"/>
    <x v="1"/>
    <b v="1"/>
    <n v="1.5"/>
  </r>
  <r>
    <s v="Processed"/>
    <s v="VJ300320692"/>
    <x v="3"/>
    <x v="4"/>
    <s v="Miss Vickie's Potato Chip - Sea Salt &amp; Vinega"/>
    <s v="Food"/>
    <n v="15329981185"/>
    <s v="Friday, July 1, 2022"/>
    <s v="Cash"/>
    <n v="113"/>
    <n v="1.5"/>
    <n v="1"/>
    <n v="113"/>
    <n v="1.5"/>
    <n v="1"/>
    <n v="1.5"/>
    <n v="1.5"/>
    <d v="2022-07-01T00:00:00"/>
    <x v="3"/>
    <x v="1"/>
    <x v="1"/>
    <b v="1"/>
    <n v="1.5"/>
  </r>
  <r>
    <s v="Processed"/>
    <s v="VJ300320609"/>
    <x v="2"/>
    <x v="3"/>
    <s v="Monster Energy Original"/>
    <s v="Carbonated"/>
    <n v="15330217531"/>
    <s v="Friday, July 1, 2022"/>
    <s v="Cash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320611"/>
    <x v="0"/>
    <x v="0"/>
    <s v="Red Bull - Energy Drink - Sugar Free"/>
    <s v="Carbonated"/>
    <n v="15330279995"/>
    <s v="Friday, July 1, 2022"/>
    <s v="Cash"/>
    <n v="148"/>
    <n v="3.5"/>
    <n v="1"/>
    <n v="148"/>
    <n v="3.5"/>
    <n v="1"/>
    <n v="3.5"/>
    <n v="3.5"/>
    <d v="2022-07-07T00:00:00"/>
    <x v="0"/>
    <x v="0"/>
    <x v="0"/>
    <b v="1"/>
    <n v="3.5"/>
  </r>
  <r>
    <s v="Processed"/>
    <s v="VJ300205292"/>
    <x v="0"/>
    <x v="1"/>
    <s v="Poland Springs Water"/>
    <s v="Water"/>
    <n v="15330339328"/>
    <s v="Friday, July 1, 2022"/>
    <s v="Credit"/>
    <n v="144"/>
    <n v="1.5"/>
    <n v="1"/>
    <n v="144"/>
    <n v="1.5"/>
    <n v="1"/>
    <n v="1.5"/>
    <n v="1.5"/>
    <d v="2022-07-01T00:00:00"/>
    <x v="29"/>
    <x v="3"/>
    <x v="3"/>
    <b v="1"/>
    <n v="1.5"/>
  </r>
  <r>
    <s v="Processed"/>
    <s v="VJ300205292"/>
    <x v="0"/>
    <x v="1"/>
    <s v="Monster Energy Original"/>
    <s v="Carbonated"/>
    <n v="15330343188"/>
    <s v="Friday, July 1, 2022"/>
    <s v="Credit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320611"/>
    <x v="0"/>
    <x v="0"/>
    <s v="Canada Dry - Ginger Ale"/>
    <m/>
    <n v="15330355408"/>
    <s v="Friday, July 1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92"/>
    <x v="3"/>
    <x v="4"/>
    <s v="Poland Springs Water"/>
    <s v="Water"/>
    <n v="15330358017"/>
    <s v="Friday, July 1, 2022"/>
    <s v="Credit"/>
    <n v="144"/>
    <n v="1.5"/>
    <n v="1"/>
    <n v="144"/>
    <n v="1.5"/>
    <n v="1"/>
    <n v="1.5"/>
    <n v="1.5"/>
    <d v="2022-07-01T00:00:00"/>
    <x v="29"/>
    <x v="3"/>
    <x v="3"/>
    <b v="1"/>
    <n v="1.5"/>
  </r>
  <r>
    <s v="Processed"/>
    <s v="VJ300320692"/>
    <x v="3"/>
    <x v="4"/>
    <s v="Popchips Potato - Barbeque"/>
    <s v="Food"/>
    <n v="15330362630"/>
    <s v="Friday, July 1, 2022"/>
    <s v="Credit"/>
    <n v="111"/>
    <n v="1.5"/>
    <n v="1"/>
    <n v="111"/>
    <n v="1.5"/>
    <n v="1"/>
    <n v="1.5"/>
    <n v="1.5"/>
    <d v="2022-07-01T00:00:00"/>
    <x v="61"/>
    <x v="1"/>
    <x v="1"/>
    <b v="1"/>
    <n v="1.5"/>
  </r>
  <r>
    <s v="Processed"/>
    <s v="VJ300205292"/>
    <x v="0"/>
    <x v="1"/>
    <s v="SunChips Multigrain - Harvest Cheddar"/>
    <s v="Food"/>
    <n v="15330453185"/>
    <s v="Friday, July 1, 2022"/>
    <s v="Cash"/>
    <n v="113"/>
    <n v="1.5"/>
    <n v="1"/>
    <n v="113"/>
    <n v="1.5"/>
    <n v="1"/>
    <n v="1.5"/>
    <n v="1.5"/>
    <d v="2022-07-01T00:00:00"/>
    <x v="35"/>
    <x v="1"/>
    <x v="1"/>
    <b v="1"/>
    <n v="1.5"/>
  </r>
  <r>
    <s v="Processed"/>
    <s v="VJ300320609"/>
    <x v="2"/>
    <x v="3"/>
    <s v="Nature's Bakery Fig Bar - Raspberry"/>
    <s v="Food"/>
    <n v="15330529983"/>
    <s v="Friday, July 1, 2022"/>
    <s v="Cash"/>
    <n v="130"/>
    <n v="1.5"/>
    <n v="1"/>
    <n v="130"/>
    <n v="1.5"/>
    <n v="1"/>
    <n v="1.5"/>
    <n v="1.5"/>
    <d v="2022-07-01T00:00:00"/>
    <x v="149"/>
    <x v="1"/>
    <x v="1"/>
    <b v="1"/>
    <n v="1.5"/>
  </r>
  <r>
    <s v="Processed"/>
    <s v="VJ300320609"/>
    <x v="2"/>
    <x v="3"/>
    <s v="Coca Cola - Regular"/>
    <s v="Carbonated"/>
    <n v="15330531092"/>
    <s v="Friday, July 1, 2022"/>
    <s v="Cash"/>
    <n v="141"/>
    <n v="1.5"/>
    <n v="1"/>
    <n v="141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Monster Energy Original"/>
    <s v="Carbonated"/>
    <n v="15330579844"/>
    <s v="Friday, July 1, 2022"/>
    <s v="Cash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205292"/>
    <x v="0"/>
    <x v="1"/>
    <s v="Poland Springs Water"/>
    <s v="Water"/>
    <n v="15330618157"/>
    <s v="Friday, July 1, 2022"/>
    <s v="Cash"/>
    <n v="144"/>
    <n v="1.5"/>
    <n v="1"/>
    <n v="144"/>
    <n v="1.5"/>
    <n v="1"/>
    <n v="1.5"/>
    <n v="1.5"/>
    <d v="2022-07-01T00:00:00"/>
    <x v="29"/>
    <x v="3"/>
    <x v="3"/>
    <b v="1"/>
    <n v="1.5"/>
  </r>
  <r>
    <s v="Processed"/>
    <s v="VJ300205292"/>
    <x v="0"/>
    <x v="1"/>
    <s v="KitKat - Crisp Wafers"/>
    <s v="Food"/>
    <n v="15330627927"/>
    <s v="Friday, July 1, 2022"/>
    <s v="Cash"/>
    <n v="130"/>
    <n v="2"/>
    <n v="1"/>
    <n v="130"/>
    <n v="2"/>
    <n v="1"/>
    <n v="2"/>
    <n v="2"/>
    <d v="2022-07-01T00:00:00"/>
    <x v="10"/>
    <x v="1"/>
    <x v="1"/>
    <b v="1"/>
    <n v="2"/>
  </r>
  <r>
    <s v="Processed"/>
    <s v="VJ300320611"/>
    <x v="0"/>
    <x v="0"/>
    <s v="Canada Dry - Ginger Ale"/>
    <m/>
    <n v="15330686291"/>
    <s v="Friday, July 1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09"/>
    <x v="2"/>
    <x v="3"/>
    <s v="Monster Energy Original"/>
    <s v="Carbonated"/>
    <n v="15330798446"/>
    <s v="Friday, July 1, 2022"/>
    <s v="Cash"/>
    <n v="146"/>
    <n v="3"/>
    <n v="1"/>
    <n v="146"/>
    <n v="3"/>
    <n v="1"/>
    <n v="3"/>
    <n v="3"/>
    <d v="2022-07-01T00:00:00"/>
    <x v="5"/>
    <x v="0"/>
    <x v="0"/>
    <b v="1"/>
    <n v="3"/>
  </r>
  <r>
    <s v="Processed"/>
    <s v="VJ300320611"/>
    <x v="0"/>
    <x v="0"/>
    <s v="S. Pellegrino Sparkling Mineral Water"/>
    <s v="Water"/>
    <n v="15330833276"/>
    <s v="Friday, July 1, 2022"/>
    <s v="Cash"/>
    <n v="143"/>
    <n v="2"/>
    <n v="1"/>
    <n v="143"/>
    <n v="2"/>
    <n v="1"/>
    <n v="2"/>
    <n v="2"/>
    <d v="2022-07-07T00:00:00"/>
    <x v="24"/>
    <x v="3"/>
    <x v="3"/>
    <b v="1"/>
    <n v="2"/>
  </r>
  <r>
    <s v="Processed"/>
    <s v="VJ300320609"/>
    <x v="2"/>
    <x v="3"/>
    <s v="Coca Cola - Regular"/>
    <s v="Carbonated"/>
    <n v="15331226902"/>
    <s v="Friday, July 1, 2022"/>
    <s v="Cash"/>
    <n v="142"/>
    <n v="1.5"/>
    <n v="1"/>
    <n v="142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Coca Cola - Regular"/>
    <s v="Carbonated"/>
    <n v="15331321457"/>
    <s v="Friday, July 1, 2022"/>
    <s v="Cash"/>
    <n v="141"/>
    <n v="1.5"/>
    <n v="1"/>
    <n v="141"/>
    <n v="1.5"/>
    <n v="1"/>
    <n v="1.5"/>
    <n v="1.5"/>
    <d v="2022-07-01T00:00:00"/>
    <x v="156"/>
    <x v="0"/>
    <x v="0"/>
    <b v="1"/>
    <n v="1.5"/>
  </r>
  <r>
    <s v="Processed"/>
    <s v="VJ300320609"/>
    <x v="2"/>
    <x v="3"/>
    <s v="KitKat - Crisp Wafers"/>
    <s v="Food"/>
    <n v="15331353744"/>
    <s v="Friday, July 1, 2022"/>
    <s v="Cash"/>
    <n v="139"/>
    <n v="2.5"/>
    <n v="1"/>
    <n v="139"/>
    <n v="2.5"/>
    <n v="1"/>
    <n v="2.5"/>
    <n v="2.5"/>
    <d v="2022-07-01T00:00:00"/>
    <x v="10"/>
    <x v="1"/>
    <x v="1"/>
    <b v="1"/>
    <n v="2.5"/>
  </r>
  <r>
    <s v="Processed"/>
    <s v="VJ300320609"/>
    <x v="2"/>
    <x v="3"/>
    <s v="Sunkist Soda - Orange"/>
    <s v="Carbonated"/>
    <n v="15331390807"/>
    <s v="Friday, July 1, 2022"/>
    <s v="Cash"/>
    <n v="140"/>
    <n v="1.5"/>
    <n v="1"/>
    <n v="140"/>
    <n v="1.5"/>
    <n v="1"/>
    <n v="1.5"/>
    <n v="1.5"/>
    <d v="2022-07-01T00:00:00"/>
    <x v="70"/>
    <x v="0"/>
    <x v="0"/>
    <b v="1"/>
    <n v="1.5"/>
  </r>
  <r>
    <s v="Processed"/>
    <s v="VJ300320609"/>
    <x v="2"/>
    <x v="3"/>
    <s v="Cheetos - Fleming Hot Crunchy"/>
    <s v="Food"/>
    <n v="15331757077"/>
    <s v="Saturday, July 2, 2022"/>
    <s v="Cash"/>
    <n v="114"/>
    <n v="2"/>
    <n v="1"/>
    <n v="114"/>
    <n v="2"/>
    <n v="1"/>
    <n v="2"/>
    <n v="2"/>
    <d v="2022-07-01T00:00:00"/>
    <x v="16"/>
    <x v="1"/>
    <x v="1"/>
    <b v="1"/>
    <n v="2"/>
  </r>
  <r>
    <s v="Processed"/>
    <s v="VJ300320692"/>
    <x v="3"/>
    <x v="4"/>
    <s v="Pop Corners - Kettle Corn"/>
    <s v="Food"/>
    <n v="15332278591"/>
    <s v="Saturday, July 2, 2022"/>
    <s v="Cash"/>
    <n v="110"/>
    <n v="1.5"/>
    <n v="1"/>
    <n v="110"/>
    <n v="1.5"/>
    <n v="1"/>
    <n v="1.5"/>
    <n v="1.5"/>
    <d v="2022-07-02T00:00:00"/>
    <x v="113"/>
    <x v="1"/>
    <x v="1"/>
    <b v="1"/>
    <n v="1.5"/>
  </r>
  <r>
    <s v="Processed"/>
    <s v="VJ300320692"/>
    <x v="3"/>
    <x v="4"/>
    <s v="Poland Springs Water"/>
    <s v="Water"/>
    <n v="15332310315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320609"/>
    <x v="2"/>
    <x v="3"/>
    <s v="Coca Cola - Regular"/>
    <s v="Carbonated"/>
    <n v="15332434764"/>
    <s v="Saturday, July 2, 2022"/>
    <s v="Cash"/>
    <n v="141"/>
    <n v="1.5"/>
    <n v="1"/>
    <n v="141"/>
    <n v="1.5"/>
    <n v="1"/>
    <n v="1.5"/>
    <n v="1.5"/>
    <d v="2022-07-02T00:00:00"/>
    <x v="156"/>
    <x v="0"/>
    <x v="0"/>
    <b v="1"/>
    <n v="1.5"/>
  </r>
  <r>
    <s v="Processed"/>
    <s v="VJ300320692"/>
    <x v="3"/>
    <x v="4"/>
    <s v="Poland Springs Water"/>
    <s v="Water"/>
    <n v="15332445365"/>
    <s v="Saturday, July 2, 2022"/>
    <s v="Credit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320609"/>
    <x v="2"/>
    <x v="3"/>
    <s v="Funyuns - Flaming Hot"/>
    <s v="Food"/>
    <n v="15332476677"/>
    <s v="Saturday, July 2, 2022"/>
    <s v="Cash"/>
    <n v="110"/>
    <n v="1.5"/>
    <n v="1"/>
    <n v="110"/>
    <n v="1.5"/>
    <n v="1"/>
    <n v="1.5"/>
    <n v="1.5"/>
    <d v="2022-07-02T00:00:00"/>
    <x v="71"/>
    <x v="1"/>
    <x v="1"/>
    <b v="1"/>
    <n v="1.5"/>
  </r>
  <r>
    <s v="Processed"/>
    <s v="VJ300320609"/>
    <x v="2"/>
    <x v="3"/>
    <s v="Coca Cola - Regular"/>
    <s v="Carbonated"/>
    <n v="15332477081"/>
    <s v="Saturday, July 2, 2022"/>
    <s v="Cash"/>
    <n v="142"/>
    <n v="1.5"/>
    <n v="1"/>
    <n v="142"/>
    <n v="1.5"/>
    <n v="1"/>
    <n v="1.5"/>
    <n v="1.5"/>
    <d v="2022-07-02T00:00:00"/>
    <x v="156"/>
    <x v="0"/>
    <x v="0"/>
    <b v="1"/>
    <n v="1.5"/>
  </r>
  <r>
    <s v="Processed"/>
    <s v="VJ300320609"/>
    <x v="2"/>
    <x v="3"/>
    <s v="Monster Energy Original"/>
    <s v="Carbonated"/>
    <n v="15332493228"/>
    <s v="Saturday, July 2, 2022"/>
    <s v="Cash"/>
    <n v="146"/>
    <n v="3"/>
    <n v="1"/>
    <n v="146"/>
    <n v="3"/>
    <n v="1"/>
    <n v="3"/>
    <n v="3"/>
    <d v="2022-07-02T00:00:00"/>
    <x v="5"/>
    <x v="0"/>
    <x v="0"/>
    <b v="1"/>
    <n v="3"/>
  </r>
  <r>
    <s v="Processed"/>
    <s v="VJ300320609"/>
    <x v="2"/>
    <x v="3"/>
    <s v="Cheetos - Fleming Hot Crunchy"/>
    <s v="Food"/>
    <n v="15332494687"/>
    <s v="Saturday, July 2, 2022"/>
    <s v="Cash"/>
    <n v="114"/>
    <n v="2"/>
    <n v="1"/>
    <n v="114"/>
    <n v="2"/>
    <n v="1"/>
    <n v="2"/>
    <n v="2"/>
    <d v="2022-07-02T00:00:00"/>
    <x v="16"/>
    <x v="1"/>
    <x v="1"/>
    <b v="1"/>
    <n v="2"/>
  </r>
  <r>
    <s v="Processed"/>
    <s v="VJ300205292"/>
    <x v="0"/>
    <x v="1"/>
    <s v="Poland Springs Water"/>
    <s v="Water"/>
    <n v="15332651717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320692"/>
    <x v="3"/>
    <x v="4"/>
    <s v="Popchips Potato - Barbeque"/>
    <s v="Food"/>
    <n v="15332758755"/>
    <s v="Saturday, July 2, 2022"/>
    <s v="Credit"/>
    <n v="111"/>
    <n v="1.5"/>
    <n v="1"/>
    <n v="111"/>
    <n v="1.5"/>
    <n v="1"/>
    <n v="1.5"/>
    <n v="1.5"/>
    <d v="2022-07-02T00:00:00"/>
    <x v="61"/>
    <x v="1"/>
    <x v="1"/>
    <b v="1"/>
    <n v="1.5"/>
  </r>
  <r>
    <s v="Processed"/>
    <s v="VJ300320692"/>
    <x v="3"/>
    <x v="4"/>
    <s v="Keep Healthy - Chocolate Fudge"/>
    <s v="Food"/>
    <n v="15332761885"/>
    <s v="Saturday, July 2, 2022"/>
    <s v="Credit"/>
    <n v="132"/>
    <n v="2"/>
    <n v="1"/>
    <n v="132"/>
    <n v="2"/>
    <n v="1"/>
    <n v="2"/>
    <n v="2"/>
    <d v="2022-07-02T00:00:00"/>
    <x v="132"/>
    <x v="1"/>
    <x v="1"/>
    <b v="1"/>
    <n v="2"/>
  </r>
  <r>
    <s v="Processed"/>
    <s v="VJ300320609"/>
    <x v="2"/>
    <x v="3"/>
    <s v="Cheetos Flaming Hot Limon Crunchy"/>
    <s v="Food"/>
    <n v="15332940759"/>
    <s v="Saturday, July 2, 2022"/>
    <s v="Credit"/>
    <n v="112"/>
    <n v="2"/>
    <n v="1"/>
    <n v="112"/>
    <n v="2"/>
    <n v="1"/>
    <n v="2"/>
    <n v="2"/>
    <d v="2022-07-02T00:00:00"/>
    <x v="75"/>
    <x v="1"/>
    <x v="1"/>
    <b v="1"/>
    <n v="2"/>
  </r>
  <r>
    <s v="Processed"/>
    <s v="VJ300205292"/>
    <x v="0"/>
    <x v="1"/>
    <s v="Iberia Coconut Water"/>
    <s v="Non Carbonated"/>
    <n v="15333125616"/>
    <s v="Saturday, July 2, 2022"/>
    <s v="Credit"/>
    <n v="142"/>
    <n v="2"/>
    <n v="1"/>
    <n v="142"/>
    <n v="2"/>
    <n v="1"/>
    <n v="2"/>
    <n v="2"/>
    <d v="2022-07-02T00:00:00"/>
    <x v="93"/>
    <x v="2"/>
    <x v="2"/>
    <b v="1"/>
    <n v="2"/>
  </r>
  <r>
    <s v="Processed"/>
    <s v="VJ300320611"/>
    <x v="0"/>
    <x v="0"/>
    <s v="Red Bull - Energy Drink - Sugar Free"/>
    <s v="Carbonated"/>
    <n v="15333243570"/>
    <s v="Saturday, July 2, 2022"/>
    <s v="Credit"/>
    <n v="148"/>
    <n v="3.5"/>
    <n v="1"/>
    <n v="148"/>
    <n v="3.5"/>
    <n v="1"/>
    <n v="3.5"/>
    <n v="3.5"/>
    <d v="2022-07-07T00:00:00"/>
    <x v="0"/>
    <x v="0"/>
    <x v="0"/>
    <b v="1"/>
    <n v="3.5"/>
  </r>
  <r>
    <s v="Processed"/>
    <s v="VJ300320692"/>
    <x v="3"/>
    <x v="4"/>
    <s v="Seapoint Farms Dry Roasted Edamame - Wasabi"/>
    <s v="Food"/>
    <n v="15333274097"/>
    <s v="Saturday, July 2, 2022"/>
    <s v="Credit"/>
    <n v="133"/>
    <n v="2.5"/>
    <n v="1"/>
    <n v="133"/>
    <n v="2.5"/>
    <n v="1"/>
    <n v="2.5"/>
    <n v="2.5"/>
    <d v="2022-07-02T00:00:00"/>
    <x v="6"/>
    <x v="1"/>
    <x v="1"/>
    <b v="1"/>
    <n v="2.5"/>
  </r>
  <r>
    <s v="Processed"/>
    <s v="VJ300320692"/>
    <x v="3"/>
    <x v="4"/>
    <s v="Goldfish Baked - Cheddar"/>
    <s v="Food"/>
    <n v="15333330242"/>
    <s v="Saturday, July 2, 2022"/>
    <s v="Credit"/>
    <n v="122"/>
    <n v="1.25"/>
    <n v="1"/>
    <n v="122"/>
    <n v="1.25"/>
    <n v="1"/>
    <n v="1.25"/>
    <n v="1.25"/>
    <d v="2022-07-02T00:00:00"/>
    <x v="139"/>
    <x v="1"/>
    <x v="1"/>
    <b v="1"/>
    <n v="1.25"/>
  </r>
  <r>
    <s v="Processed"/>
    <s v="VJ300320692"/>
    <x v="3"/>
    <x v="4"/>
    <s v="Miss Vickie's Potato Chip - Sea Salt Original"/>
    <s v="Food"/>
    <n v="15333334037"/>
    <s v="Saturday, July 2, 2022"/>
    <s v="Credit"/>
    <n v="112"/>
    <n v="1.5"/>
    <n v="1"/>
    <n v="112"/>
    <n v="1.5"/>
    <n v="1"/>
    <n v="1.5"/>
    <n v="1.5"/>
    <d v="2022-07-02T00:00:00"/>
    <x v="13"/>
    <x v="1"/>
    <x v="1"/>
    <b v="1"/>
    <n v="1.5"/>
  </r>
  <r>
    <s v="Processed"/>
    <s v="VJ300205292"/>
    <x v="0"/>
    <x v="1"/>
    <s v="Poland Springs Water"/>
    <s v="Water"/>
    <n v="15333589072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205292"/>
    <x v="0"/>
    <x v="1"/>
    <s v="Poland Springs Water"/>
    <s v="Water"/>
    <n v="15333591108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205292"/>
    <x v="0"/>
    <x v="1"/>
    <s v="Poland Springs Water"/>
    <s v="Water"/>
    <n v="15333592812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205292"/>
    <x v="0"/>
    <x v="1"/>
    <s v="Poland Springs Water"/>
    <s v="Water"/>
    <n v="15333597412"/>
    <s v="Saturday, July 2, 2022"/>
    <s v="Cash"/>
    <n v="144"/>
    <n v="1.5"/>
    <n v="1"/>
    <n v="144"/>
    <n v="1.5"/>
    <n v="1"/>
    <n v="1.5"/>
    <n v="1.5"/>
    <d v="2022-07-02T00:00:00"/>
    <x v="29"/>
    <x v="3"/>
    <x v="3"/>
    <b v="1"/>
    <n v="1.5"/>
  </r>
  <r>
    <s v="Processed"/>
    <s v="VJ300320609"/>
    <x v="2"/>
    <x v="3"/>
    <s v="Coca Cola - Regular"/>
    <s v="Carbonated"/>
    <n v="15333800308"/>
    <s v="Saturday, July 2, 2022"/>
    <s v="Cash"/>
    <n v="141"/>
    <n v="1.5"/>
    <n v="1"/>
    <n v="141"/>
    <n v="1.5"/>
    <n v="1"/>
    <n v="1.5"/>
    <n v="1.5"/>
    <d v="2022-07-02T00:00:00"/>
    <x v="156"/>
    <x v="0"/>
    <x v="0"/>
    <b v="1"/>
    <n v="1.5"/>
  </r>
  <r>
    <s v="Processed"/>
    <s v="VJ300320609"/>
    <x v="2"/>
    <x v="3"/>
    <s v="Sunkist Soda - Orange"/>
    <s v="Carbonated"/>
    <n v="15334316231"/>
    <s v="Saturday, July 2, 2022"/>
    <s v="Cash"/>
    <n v="140"/>
    <n v="1.5"/>
    <n v="1"/>
    <n v="140"/>
    <n v="1.5"/>
    <n v="1"/>
    <n v="1.5"/>
    <n v="1.5"/>
    <d v="2022-07-02T00:00:00"/>
    <x v="70"/>
    <x v="0"/>
    <x v="0"/>
    <b v="1"/>
    <n v="1.5"/>
  </r>
  <r>
    <s v="Processed"/>
    <s v="VJ300320609"/>
    <x v="2"/>
    <x v="3"/>
    <s v="Coca Cola - Regular"/>
    <s v="Carbonated"/>
    <n v="15334669318"/>
    <s v="Saturday, July 2, 2022"/>
    <s v="Cash"/>
    <n v="141"/>
    <n v="1.5"/>
    <n v="1"/>
    <n v="141"/>
    <n v="1.5"/>
    <n v="1"/>
    <n v="1.5"/>
    <n v="1.5"/>
    <d v="2022-07-02T00:00:00"/>
    <x v="156"/>
    <x v="0"/>
    <x v="0"/>
    <b v="1"/>
    <n v="1.5"/>
  </r>
  <r>
    <s v="Processed"/>
    <s v="VJ300320609"/>
    <x v="2"/>
    <x v="3"/>
    <s v="Sunkist Soda - Orange"/>
    <s v="Carbonated"/>
    <n v="15334671339"/>
    <s v="Saturday, July 2, 2022"/>
    <s v="Cash"/>
    <n v="140"/>
    <n v="1.5"/>
    <n v="1"/>
    <n v="140"/>
    <n v="1.5"/>
    <n v="1"/>
    <n v="1.5"/>
    <n v="1.5"/>
    <d v="2022-07-02T00:00:00"/>
    <x v="70"/>
    <x v="0"/>
    <x v="0"/>
    <b v="1"/>
    <n v="1.5"/>
  </r>
  <r>
    <s v="Processed"/>
    <s v="VJ300320609"/>
    <x v="2"/>
    <x v="3"/>
    <s v="KitKat - Crisp Wafers"/>
    <s v="Food"/>
    <n v="15334789601"/>
    <s v="Saturday, July 2, 2022"/>
    <s v="Cash"/>
    <n v="139"/>
    <n v="2.5"/>
    <n v="1"/>
    <n v="139"/>
    <n v="2.5"/>
    <n v="1"/>
    <n v="2.5"/>
    <n v="2.5"/>
    <d v="2022-07-02T00:00:00"/>
    <x v="10"/>
    <x v="1"/>
    <x v="1"/>
    <b v="1"/>
    <n v="2.5"/>
  </r>
  <r>
    <s v="Processed"/>
    <s v="VJ300320609"/>
    <x v="2"/>
    <x v="3"/>
    <s v="Cheetos Cheddar Jalapeno"/>
    <s v="Food"/>
    <n v="15334789469"/>
    <s v="Saturday, July 2, 2022"/>
    <s v="Cash"/>
    <n v="124"/>
    <n v="1.5"/>
    <n v="1"/>
    <n v="124"/>
    <n v="1.5"/>
    <n v="1"/>
    <n v="1.5"/>
    <n v="1.5"/>
    <d v="2022-07-02T00:00:00"/>
    <x v="128"/>
    <x v="1"/>
    <x v="1"/>
    <b v="1"/>
    <n v="1.5"/>
  </r>
  <r>
    <s v="Processed"/>
    <s v="VJ300320609"/>
    <x v="2"/>
    <x v="3"/>
    <s v="Coca Cola - Regular"/>
    <s v="Carbonated"/>
    <n v="15335079930"/>
    <s v="Sunday, July 3, 2022"/>
    <s v="Cash"/>
    <n v="141"/>
    <n v="1.5"/>
    <n v="1"/>
    <n v="141"/>
    <n v="1.5"/>
    <n v="1"/>
    <n v="1.5"/>
    <n v="1.5"/>
    <d v="2022-07-03T00:00:00"/>
    <x v="156"/>
    <x v="0"/>
    <x v="0"/>
    <b v="1"/>
    <n v="1.5"/>
  </r>
  <r>
    <s v="Processed"/>
    <s v="VJ300320611"/>
    <x v="0"/>
    <x v="0"/>
    <s v="Canada Dry - Ginger Ale"/>
    <m/>
    <n v="15335548012"/>
    <s v="Sunday, July 3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205292"/>
    <x v="0"/>
    <x v="1"/>
    <s v="SunChips Multigrain - Harvest Cheddar"/>
    <s v="Food"/>
    <n v="15336479609"/>
    <s v="Sunday, July 3, 2022"/>
    <s v="Cash"/>
    <n v="113"/>
    <n v="1.5"/>
    <n v="1"/>
    <n v="113"/>
    <n v="1.5"/>
    <n v="1"/>
    <n v="1.5"/>
    <n v="1.5"/>
    <d v="2022-07-03T00:00:00"/>
    <x v="35"/>
    <x v="1"/>
    <x v="1"/>
    <b v="1"/>
    <n v="1.5"/>
  </r>
  <r>
    <s v="Processed"/>
    <s v="VJ300205292"/>
    <x v="0"/>
    <x v="1"/>
    <s v="Keto Bar - Creamy Peanut Butter Chocolate"/>
    <s v="Food"/>
    <n v="15338248721"/>
    <s v="Monday, July 4, 2022"/>
    <s v="Cash"/>
    <n v="139"/>
    <n v="2"/>
    <n v="1"/>
    <n v="139"/>
    <n v="2"/>
    <n v="1"/>
    <n v="2"/>
    <n v="2"/>
    <d v="2022-07-04T00:00:00"/>
    <x v="110"/>
    <x v="1"/>
    <x v="1"/>
    <b v="1"/>
    <n v="2"/>
  </r>
  <r>
    <s v="Processed"/>
    <s v="VJ300205292"/>
    <x v="0"/>
    <x v="1"/>
    <s v="Iberia Coconut Water"/>
    <s v="Non Carbonated"/>
    <n v="15339241283"/>
    <s v="Monday, July 4, 2022"/>
    <s v="Cash"/>
    <n v="142"/>
    <n v="2"/>
    <n v="1"/>
    <n v="142"/>
    <n v="2"/>
    <n v="1"/>
    <n v="2"/>
    <n v="2"/>
    <d v="2022-07-04T00:00:00"/>
    <x v="93"/>
    <x v="2"/>
    <x v="2"/>
    <b v="1"/>
    <n v="2"/>
  </r>
  <r>
    <s v="Processed"/>
    <s v="VJ300205292"/>
    <x v="0"/>
    <x v="1"/>
    <s v="Snapple Tea - Lemon"/>
    <s v="Non Carbonated"/>
    <n v="15339297668"/>
    <s v="Monday, July 4, 2022"/>
    <s v="Cash"/>
    <n v="147"/>
    <n v="2.5"/>
    <n v="1"/>
    <n v="147"/>
    <n v="2.5"/>
    <n v="1"/>
    <n v="2.5"/>
    <n v="2.5"/>
    <d v="2022-07-04T00:00:00"/>
    <x v="152"/>
    <x v="2"/>
    <x v="2"/>
    <b v="1"/>
    <n v="2.5"/>
  </r>
  <r>
    <s v="Processed"/>
    <s v="VJ300320611"/>
    <x v="0"/>
    <x v="0"/>
    <s v="Starbucks Doubleshot Energy - Coffee"/>
    <m/>
    <n v="15339494348"/>
    <s v="Monday, July 4, 2022"/>
    <s v="Cash"/>
    <n v="146"/>
    <n v="3.5"/>
    <n v="1"/>
    <n v="146"/>
    <n v="3.5"/>
    <n v="1"/>
    <n v="3.5"/>
    <n v="3.5"/>
    <d v="2022-07-07T00:00:00"/>
    <x v="146"/>
    <x v="4"/>
    <x v="5"/>
    <b v="1"/>
    <n v="3.5"/>
  </r>
  <r>
    <s v="Processed"/>
    <s v="VJ300320609"/>
    <x v="2"/>
    <x v="3"/>
    <s v="Monster Energy Original"/>
    <s v="Carbonated"/>
    <n v="15340300974"/>
    <s v="Tuesday, July 5, 2022"/>
    <s v="Credit"/>
    <n v="146"/>
    <n v="3"/>
    <n v="1"/>
    <n v="146"/>
    <n v="3"/>
    <n v="1"/>
    <n v="3"/>
    <n v="3"/>
    <d v="2022-07-05T00:00:00"/>
    <x v="5"/>
    <x v="0"/>
    <x v="0"/>
    <b v="1"/>
    <n v="3"/>
  </r>
  <r>
    <s v="Processed"/>
    <s v="VJ300320686"/>
    <x v="1"/>
    <x v="2"/>
    <s v="Hungry Buddha - Chocolate Chip"/>
    <s v="Food"/>
    <n v="15340676157"/>
    <s v="Tuesday, July 5, 2022"/>
    <s v="Cash"/>
    <n v="137"/>
    <n v="2"/>
    <n v="1"/>
    <n v="137"/>
    <n v="2"/>
    <n v="1"/>
    <n v="2"/>
    <n v="2"/>
    <d v="2022-07-05T00:00:00"/>
    <x v="103"/>
    <x v="1"/>
    <x v="1"/>
    <b v="1"/>
    <n v="2"/>
  </r>
  <r>
    <s v="Processed"/>
    <s v="VJ300320692"/>
    <x v="3"/>
    <x v="4"/>
    <s v="Snyder's of Hanover Pretzel Pieces - Hot Buff"/>
    <s v="Food"/>
    <n v="15341452309"/>
    <s v="Tuesday, July 5, 2022"/>
    <s v="Credit"/>
    <n v="121"/>
    <n v="2.5"/>
    <n v="1"/>
    <n v="121"/>
    <n v="2.5"/>
    <n v="1"/>
    <n v="2.5"/>
    <n v="2.5"/>
    <d v="2022-07-05T00:00:00"/>
    <x v="137"/>
    <x v="1"/>
    <x v="1"/>
    <b v="1"/>
    <n v="2.5"/>
  </r>
  <r>
    <s v="Processed"/>
    <s v="VJ300205292"/>
    <x v="0"/>
    <x v="1"/>
    <s v="Monster Energy Original"/>
    <s v="Carbonated"/>
    <n v="15341577658"/>
    <s v="Tuesday, July 5, 2022"/>
    <s v="Credit"/>
    <n v="146"/>
    <n v="3"/>
    <n v="1"/>
    <n v="146"/>
    <n v="3"/>
    <n v="1"/>
    <n v="3"/>
    <n v="3"/>
    <d v="2022-07-05T00:00:00"/>
    <x v="5"/>
    <x v="0"/>
    <x v="0"/>
    <b v="1"/>
    <n v="3"/>
  </r>
  <r>
    <s v="Processed"/>
    <s v="VJ300320611"/>
    <x v="0"/>
    <x v="0"/>
    <s v="Starbucks Doubleshot Energy - Coffee"/>
    <m/>
    <n v="15341598642"/>
    <s v="Tuesday, July 5, 2022"/>
    <s v="Cash"/>
    <n v="146"/>
    <n v="3.5"/>
    <n v="1"/>
    <n v="146"/>
    <n v="3.5"/>
    <n v="1"/>
    <n v="3.5"/>
    <n v="3.5"/>
    <d v="2022-07-07T00:00:00"/>
    <x v="146"/>
    <x v="4"/>
    <x v="5"/>
    <b v="1"/>
    <n v="3.5"/>
  </r>
  <r>
    <s v="Processed"/>
    <s v="VJ300320611"/>
    <x v="0"/>
    <x v="0"/>
    <s v="Starbucks Doubleshot Energy - Coffee"/>
    <m/>
    <n v="15341608738"/>
    <s v="Tuesday, July 5, 2022"/>
    <s v="Cash"/>
    <n v="146"/>
    <n v="3.5"/>
    <n v="1"/>
    <n v="146"/>
    <n v="3.5"/>
    <n v="1"/>
    <n v="3.5"/>
    <n v="3.5"/>
    <d v="2022-07-07T00:00:00"/>
    <x v="146"/>
    <x v="4"/>
    <x v="5"/>
    <b v="1"/>
    <n v="3.5"/>
  </r>
  <r>
    <s v="Processed"/>
    <s v="VJ300320611"/>
    <x v="0"/>
    <x v="0"/>
    <s v="Starbucks Doubleshot Energy - Coffee"/>
    <m/>
    <n v="15341633751"/>
    <s v="Tuesday, July 5, 2022"/>
    <s v="Cash"/>
    <n v="146"/>
    <n v="3.5"/>
    <n v="1"/>
    <n v="146"/>
    <n v="3.5"/>
    <n v="1"/>
    <n v="3.5"/>
    <n v="3.5"/>
    <d v="2022-07-07T00:00:00"/>
    <x v="146"/>
    <x v="4"/>
    <x v="5"/>
    <b v="1"/>
    <n v="3.5"/>
  </r>
  <r>
    <s v="Processed"/>
    <s v="VJ300320609"/>
    <x v="2"/>
    <x v="3"/>
    <s v="Nature's Bakery Fig Bar - Raspberry"/>
    <s v="Food"/>
    <n v="15341635945"/>
    <s v="Tuesday, July 5, 2022"/>
    <s v="Cash"/>
    <n v="130"/>
    <n v="1.5"/>
    <n v="1"/>
    <n v="130"/>
    <n v="1.5"/>
    <n v="1"/>
    <n v="1.5"/>
    <n v="1.5"/>
    <d v="2022-07-05T00:00:00"/>
    <x v="149"/>
    <x v="1"/>
    <x v="1"/>
    <b v="1"/>
    <n v="1.5"/>
  </r>
  <r>
    <s v="Processed"/>
    <s v="VJ300320609"/>
    <x v="2"/>
    <x v="3"/>
    <s v="Nature's Bakery Fig Bar - Blueberry"/>
    <s v="Food"/>
    <n v="15341641323"/>
    <s v="Tuesday, July 5, 2022"/>
    <s v="Cash"/>
    <n v="132"/>
    <n v="1.5"/>
    <n v="1"/>
    <n v="132"/>
    <n v="1.5"/>
    <n v="1"/>
    <n v="1.5"/>
    <n v="1.5"/>
    <d v="2022-07-05T00:00:00"/>
    <x v="148"/>
    <x v="1"/>
    <x v="1"/>
    <b v="1"/>
    <n v="1.5"/>
  </r>
  <r>
    <s v="Processed"/>
    <s v="VJ300320686"/>
    <x v="1"/>
    <x v="2"/>
    <s v="CheezIt - Original"/>
    <s v="Food"/>
    <n v="15341659275"/>
    <s v="Tuesday, July 5, 2022"/>
    <s v="Cash"/>
    <n v="124"/>
    <n v="1.5"/>
    <n v="1"/>
    <n v="124"/>
    <n v="1.5"/>
    <n v="1"/>
    <n v="1.5"/>
    <n v="1.5"/>
    <d v="2022-07-05T00:00:00"/>
    <x v="48"/>
    <x v="1"/>
    <x v="1"/>
    <b v="1"/>
    <n v="1.5"/>
  </r>
  <r>
    <s v="Processed"/>
    <s v="VJ300320686"/>
    <x v="1"/>
    <x v="2"/>
    <s v="Keto Bar - Creamy Peanut Butter Chocolate"/>
    <s v="Food"/>
    <n v="15341751965"/>
    <s v="Tuesday, July 5, 2022"/>
    <s v="Cash"/>
    <n v="138"/>
    <n v="2"/>
    <n v="1"/>
    <n v="138"/>
    <n v="2"/>
    <n v="1"/>
    <n v="2"/>
    <n v="2"/>
    <d v="2022-07-05T00:00:00"/>
    <x v="110"/>
    <x v="1"/>
    <x v="1"/>
    <b v="1"/>
    <n v="2"/>
  </r>
  <r>
    <s v="Processed"/>
    <s v="VJ300320609"/>
    <x v="2"/>
    <x v="3"/>
    <s v="Coca Cola - Regular"/>
    <s v="Carbonated"/>
    <n v="15341866432"/>
    <s v="Tuesday, July 5, 2022"/>
    <s v="Cash"/>
    <n v="141"/>
    <n v="1.5"/>
    <n v="1"/>
    <n v="141"/>
    <n v="1.5"/>
    <n v="1"/>
    <n v="1.5"/>
    <n v="1.5"/>
    <d v="2022-07-05T00:00:00"/>
    <x v="156"/>
    <x v="0"/>
    <x v="0"/>
    <b v="1"/>
    <n v="1.5"/>
  </r>
  <r>
    <s v="Processed"/>
    <s v="VJ300320609"/>
    <x v="2"/>
    <x v="3"/>
    <s v="KitKat - Crisp Wafers"/>
    <s v="Food"/>
    <n v="15341869165"/>
    <s v="Tuesday, July 5, 2022"/>
    <s v="Cash"/>
    <n v="139"/>
    <n v="2.5"/>
    <n v="1"/>
    <n v="139"/>
    <n v="2.5"/>
    <n v="1"/>
    <n v="2.5"/>
    <n v="2.5"/>
    <d v="2022-07-05T00:00:00"/>
    <x v="10"/>
    <x v="1"/>
    <x v="1"/>
    <b v="1"/>
    <n v="2.5"/>
  </r>
  <r>
    <s v="Processed"/>
    <s v="VJ300320686"/>
    <x v="1"/>
    <x v="2"/>
    <s v="Robert Irvine's - Fit Crunch -  Chocolate Pea"/>
    <s v="Food"/>
    <n v="15341908756"/>
    <s v="Tuesday, July 5, 2022"/>
    <s v="Credit"/>
    <n v="132"/>
    <n v="2"/>
    <n v="1"/>
    <n v="132"/>
    <n v="2"/>
    <n v="1"/>
    <n v="2"/>
    <n v="2"/>
    <d v="2022-07-05T00:00:00"/>
    <x v="21"/>
    <x v="1"/>
    <x v="1"/>
    <b v="1"/>
    <n v="2"/>
  </r>
  <r>
    <s v="Processed"/>
    <s v="VJ300320609"/>
    <x v="2"/>
    <x v="3"/>
    <s v="Snapple Tea - Raspberry"/>
    <s v="Non Carbonated"/>
    <n v="15341933305"/>
    <s v="Tuesday, July 5, 2022"/>
    <s v="Cash"/>
    <n v="147"/>
    <n v="2.5"/>
    <n v="1"/>
    <n v="147"/>
    <n v="2.5"/>
    <n v="1"/>
    <n v="2.5"/>
    <n v="2.5"/>
    <d v="2022-07-05T00:00:00"/>
    <x v="81"/>
    <x v="2"/>
    <x v="2"/>
    <b v="1"/>
    <n v="2.5"/>
  </r>
  <r>
    <s v="Processed"/>
    <s v="VJ300320609"/>
    <x v="2"/>
    <x v="3"/>
    <s v="Snapple Tea - Raspberry"/>
    <s v="Non Carbonated"/>
    <n v="15341939646"/>
    <s v="Tuesday, July 5, 2022"/>
    <s v="Cash"/>
    <n v="147"/>
    <n v="2.5"/>
    <n v="1"/>
    <n v="147"/>
    <n v="2.5"/>
    <n v="1"/>
    <n v="2.5"/>
    <n v="2.5"/>
    <d v="2022-07-05T00:00:00"/>
    <x v="81"/>
    <x v="2"/>
    <x v="2"/>
    <b v="1"/>
    <n v="2.5"/>
  </r>
  <r>
    <s v="Processed"/>
    <s v="VJ300320692"/>
    <x v="3"/>
    <x v="4"/>
    <s v="Coca Cola - Zero Sugar"/>
    <s v="Carbonated"/>
    <n v="15342127606"/>
    <s v="Tuesday, July 5, 2022"/>
    <s v="Credit"/>
    <n v="142"/>
    <n v="1.5"/>
    <n v="1"/>
    <n v="142"/>
    <n v="1.5"/>
    <n v="1"/>
    <n v="1.5"/>
    <n v="1.5"/>
    <d v="2022-07-05T00:00:00"/>
    <x v="44"/>
    <x v="0"/>
    <x v="0"/>
    <b v="1"/>
    <n v="1.5"/>
  </r>
  <r>
    <s v="Processed"/>
    <s v="VJ300320686"/>
    <x v="1"/>
    <x v="2"/>
    <s v="Goldfish Baked - Cheddar"/>
    <s v="Food"/>
    <n v="15342268782"/>
    <s v="Tuesday, July 5, 2022"/>
    <s v="Credit"/>
    <n v="125"/>
    <n v="1.25"/>
    <n v="1"/>
    <n v="125"/>
    <n v="1.25"/>
    <n v="1"/>
    <n v="1.25"/>
    <n v="2.75"/>
    <d v="2022-07-05T00:00:00"/>
    <x v="139"/>
    <x v="1"/>
    <x v="1"/>
    <b v="1"/>
    <n v="1.25"/>
  </r>
  <r>
    <s v="Processed"/>
    <s v="VJ300320686"/>
    <x v="1"/>
    <x v="2"/>
    <s v="Pop Corners - Sea Salt"/>
    <s v="Food"/>
    <n v="15342268782"/>
    <s v="Tuesday, July 5, 2022"/>
    <s v="Credit"/>
    <n v="114"/>
    <n v="1.5"/>
    <n v="1"/>
    <n v="114"/>
    <n v="1.5"/>
    <n v="1"/>
    <n v="1.5"/>
    <n v="2.75"/>
    <d v="2022-07-05T00:00:00"/>
    <x v="117"/>
    <x v="1"/>
    <x v="1"/>
    <b v="1"/>
    <n v="1.5"/>
  </r>
  <r>
    <s v="Processed"/>
    <s v="VJ300320692"/>
    <x v="3"/>
    <x v="4"/>
    <s v="Iberia Coconut Water"/>
    <s v="Non Carbonated"/>
    <n v="15342589780"/>
    <s v="Tuesday, July 5, 2022"/>
    <s v="Credit"/>
    <n v="140"/>
    <n v="2"/>
    <n v="1"/>
    <n v="140"/>
    <n v="2"/>
    <n v="1"/>
    <n v="2"/>
    <n v="3.5"/>
    <d v="2022-07-05T00:00:00"/>
    <x v="93"/>
    <x v="2"/>
    <x v="2"/>
    <b v="1"/>
    <n v="2"/>
  </r>
  <r>
    <s v="Processed"/>
    <s v="VJ300320692"/>
    <x v="3"/>
    <x v="4"/>
    <s v="Miss Vickie's Potato Chip - Sea Salt &amp; Vinega"/>
    <s v="Food"/>
    <n v="15342589780"/>
    <s v="Tuesday, July 5, 2022"/>
    <s v="Credit"/>
    <n v="113"/>
    <n v="1.5"/>
    <n v="1"/>
    <n v="113"/>
    <n v="1.5"/>
    <n v="1"/>
    <n v="1.5"/>
    <n v="3.5"/>
    <d v="2022-07-05T00:00:00"/>
    <x v="3"/>
    <x v="1"/>
    <x v="1"/>
    <b v="1"/>
    <n v="1.5"/>
  </r>
  <r>
    <s v="Processed"/>
    <s v="VJ300320611"/>
    <x v="0"/>
    <x v="0"/>
    <s v="Oreo Mini"/>
    <s v="Food"/>
    <n v="15342662293"/>
    <s v="Tuesday, July 5, 2022"/>
    <s v="Cash"/>
    <n v="122"/>
    <n v="1.5"/>
    <n v="1"/>
    <n v="122"/>
    <n v="1.5"/>
    <n v="1"/>
    <n v="1.5"/>
    <n v="1.5"/>
    <d v="2022-07-07T00:00:00"/>
    <x v="18"/>
    <x v="1"/>
    <x v="1"/>
    <b v="1"/>
    <n v="1.5"/>
  </r>
  <r>
    <s v="Processed"/>
    <s v="VJ300320609"/>
    <x v="2"/>
    <x v="3"/>
    <s v="Monster Energy Original"/>
    <s v="Carbonated"/>
    <n v="15342755426"/>
    <s v="Tuesday, July 5, 2022"/>
    <s v="Cash"/>
    <n v="146"/>
    <n v="3"/>
    <n v="1"/>
    <n v="146"/>
    <n v="3"/>
    <n v="1"/>
    <n v="3"/>
    <n v="3"/>
    <d v="2022-07-05T00:00:00"/>
    <x v="5"/>
    <x v="0"/>
    <x v="0"/>
    <b v="1"/>
    <n v="3"/>
  </r>
  <r>
    <s v="Processed"/>
    <s v="VJ300320692"/>
    <x v="3"/>
    <x v="4"/>
    <s v="Miss Vickie's Potato Chip - Sea Salt &amp; Vinega"/>
    <s v="Food"/>
    <n v="15342898398"/>
    <s v="Tuesday, July 5, 2022"/>
    <s v="Cash"/>
    <n v="113"/>
    <n v="1.5"/>
    <n v="1"/>
    <n v="113"/>
    <n v="1.5"/>
    <n v="1"/>
    <n v="1.5"/>
    <n v="1.5"/>
    <d v="2022-07-05T00:00:00"/>
    <x v="3"/>
    <x v="1"/>
    <x v="1"/>
    <b v="1"/>
    <n v="1.5"/>
  </r>
  <r>
    <s v="Processed"/>
    <s v="VJ300320692"/>
    <x v="3"/>
    <x v="4"/>
    <s v="Miss Vickie's Potato Chip - Sea Salt &amp; Vinega"/>
    <s v="Food"/>
    <n v="15342907244"/>
    <s v="Tuesday, July 5, 2022"/>
    <s v="Cash"/>
    <n v="113"/>
    <n v="1.5"/>
    <n v="1"/>
    <n v="113"/>
    <n v="1.5"/>
    <n v="1"/>
    <n v="1.5"/>
    <n v="1.5"/>
    <d v="2022-07-05T00:00:00"/>
    <x v="3"/>
    <x v="1"/>
    <x v="1"/>
    <b v="1"/>
    <n v="1.5"/>
  </r>
  <r>
    <s v="Processed"/>
    <s v="VJ300320611"/>
    <x v="0"/>
    <x v="0"/>
    <s v="Canada Dry - Ginger Ale"/>
    <m/>
    <n v="15342924432"/>
    <s v="Tuesday, July 5, 2022"/>
    <s v="Cash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92"/>
    <x v="3"/>
    <x v="4"/>
    <s v="Snapple Diet Tea - Peach Tea"/>
    <s v="Non Carbonated"/>
    <n v="15342965079"/>
    <s v="Tuesday, July 5, 2022"/>
    <s v="Cash"/>
    <n v="145"/>
    <n v="2.5"/>
    <n v="1"/>
    <n v="145"/>
    <n v="2.5"/>
    <n v="1"/>
    <n v="2.5"/>
    <n v="2.5"/>
    <d v="2022-07-05T00:00:00"/>
    <x v="37"/>
    <x v="2"/>
    <x v="2"/>
    <b v="1"/>
    <n v="2.5"/>
  </r>
  <r>
    <s v="Processed"/>
    <s v="VJ300320692"/>
    <x v="3"/>
    <x v="4"/>
    <s v="SunChips Multigrain - Harvest Cheddar"/>
    <s v="Food"/>
    <n v="15342972789"/>
    <s v="Tuesday, July 5, 2022"/>
    <s v="Cash"/>
    <n v="110"/>
    <n v="1.5"/>
    <n v="1"/>
    <n v="110"/>
    <n v="1.5"/>
    <n v="1"/>
    <n v="1.5"/>
    <n v="1.5"/>
    <d v="2022-07-05T00:00:00"/>
    <x v="35"/>
    <x v="1"/>
    <x v="1"/>
    <b v="1"/>
    <n v="1.5"/>
  </r>
  <r>
    <s v="Processed"/>
    <s v="VJ300320609"/>
    <x v="2"/>
    <x v="3"/>
    <s v="Monster Energy Original"/>
    <s v="Carbonated"/>
    <n v="15343199001"/>
    <s v="Tuesday, July 5, 2022"/>
    <s v="Credit"/>
    <n v="146"/>
    <n v="3"/>
    <n v="1"/>
    <n v="146"/>
    <n v="3"/>
    <n v="1"/>
    <n v="3"/>
    <n v="3"/>
    <d v="2022-07-05T00:00:00"/>
    <x v="5"/>
    <x v="0"/>
    <x v="0"/>
    <b v="1"/>
    <n v="3"/>
  </r>
  <r>
    <s v="Processed"/>
    <s v="VJ300320609"/>
    <x v="2"/>
    <x v="3"/>
    <s v="Snapple Tea - Raspberry"/>
    <s v="Non Carbonated"/>
    <n v="15343533651"/>
    <s v="Tuesday, July 5, 2022"/>
    <s v="Cash"/>
    <n v="147"/>
    <n v="2.5"/>
    <n v="1"/>
    <n v="147"/>
    <n v="2.5"/>
    <n v="1"/>
    <n v="2.5"/>
    <n v="2.5"/>
    <d v="2022-07-05T00:00:00"/>
    <x v="81"/>
    <x v="2"/>
    <x v="2"/>
    <b v="1"/>
    <n v="2.5"/>
  </r>
  <r>
    <s v="Processed"/>
    <s v="VJ300320609"/>
    <x v="2"/>
    <x v="3"/>
    <s v="Snapple Tea - Lemon"/>
    <s v="Non Carbonated"/>
    <n v="15343533775"/>
    <s v="Tuesday, July 5, 2022"/>
    <s v="Cash"/>
    <n v="143"/>
    <n v="2.5"/>
    <n v="1"/>
    <n v="143"/>
    <n v="2.5"/>
    <n v="1"/>
    <n v="2.5"/>
    <n v="2.5"/>
    <d v="2022-07-05T00:00:00"/>
    <x v="152"/>
    <x v="2"/>
    <x v="2"/>
    <b v="1"/>
    <n v="2.5"/>
  </r>
  <r>
    <s v="Processed"/>
    <s v="VJ300320609"/>
    <x v="2"/>
    <x v="3"/>
    <s v="Coca Cola - Regular"/>
    <s v="Carbonated"/>
    <n v="15344486599"/>
    <s v="Tuesday, July 5, 2022"/>
    <s v="Cash"/>
    <n v="142"/>
    <n v="1.5"/>
    <n v="1"/>
    <n v="142"/>
    <n v="1.5"/>
    <n v="1"/>
    <n v="1.5"/>
    <n v="1.5"/>
    <d v="2022-07-05T00:00:00"/>
    <x v="156"/>
    <x v="0"/>
    <x v="0"/>
    <b v="1"/>
    <n v="1.5"/>
  </r>
  <r>
    <s v="Processed"/>
    <s v="VJ300320609"/>
    <x v="2"/>
    <x v="3"/>
    <s v="Snapple Tea - Raspberry"/>
    <s v="Non Carbonated"/>
    <n v="15345099213"/>
    <s v="Wednesday, July 6, 2022"/>
    <s v="Cash"/>
    <n v="147"/>
    <n v="2.5"/>
    <n v="1"/>
    <n v="147"/>
    <n v="2.5"/>
    <n v="1"/>
    <n v="2.5"/>
    <n v="2.5"/>
    <d v="2022-07-06T00:00:00"/>
    <x v="81"/>
    <x v="2"/>
    <x v="2"/>
    <b v="1"/>
    <n v="2.5"/>
  </r>
  <r>
    <s v="Processed"/>
    <s v="VJ300320609"/>
    <x v="2"/>
    <x v="3"/>
    <s v="KitKat - Crisp Wafers"/>
    <s v="Food"/>
    <n v="15345099616"/>
    <s v="Wednesday, July 6, 2022"/>
    <s v="Cash"/>
    <n v="139"/>
    <n v="2.5"/>
    <n v="1"/>
    <n v="139"/>
    <n v="2.5"/>
    <n v="1"/>
    <n v="2.5"/>
    <n v="2.5"/>
    <d v="2022-07-06T00:00:00"/>
    <x v="10"/>
    <x v="1"/>
    <x v="1"/>
    <b v="1"/>
    <n v="2.5"/>
  </r>
  <r>
    <s v="Processed"/>
    <s v="VJ300320609"/>
    <x v="2"/>
    <x v="3"/>
    <s v="Nature's Bakery Fig Bar - Raspberry"/>
    <s v="Food"/>
    <n v="15346009565"/>
    <s v="Wednesday, July 6, 2022"/>
    <s v="Cash"/>
    <n v="130"/>
    <n v="1.5"/>
    <n v="1"/>
    <n v="130"/>
    <n v="1.5"/>
    <n v="1"/>
    <n v="1.5"/>
    <n v="1.5"/>
    <d v="2022-07-06T00:00:00"/>
    <x v="149"/>
    <x v="1"/>
    <x v="1"/>
    <b v="1"/>
    <n v="1.5"/>
  </r>
  <r>
    <s v="Processed"/>
    <s v="VJ300320609"/>
    <x v="2"/>
    <x v="3"/>
    <s v="Snapple Tea - Peach"/>
    <s v="Non Carbonated"/>
    <n v="15346010345"/>
    <s v="Wednesday, July 6, 2022"/>
    <s v="Cash"/>
    <n v="145"/>
    <n v="2.5"/>
    <n v="1"/>
    <n v="145"/>
    <n v="2.5"/>
    <n v="1"/>
    <n v="2.5"/>
    <n v="2.5"/>
    <d v="2022-07-06T00:00:00"/>
    <x v="157"/>
    <x v="2"/>
    <x v="2"/>
    <b v="1"/>
    <n v="2.5"/>
  </r>
  <r>
    <s v="Processed"/>
    <s v="VJ300320692"/>
    <x v="3"/>
    <x v="4"/>
    <s v="Iberia Coconut Water"/>
    <s v="Non Carbonated"/>
    <n v="15346024726"/>
    <s v="Wednesday, July 6, 2022"/>
    <s v="Cash"/>
    <n v="140"/>
    <n v="2"/>
    <n v="1"/>
    <n v="140"/>
    <n v="2"/>
    <n v="1"/>
    <n v="2"/>
    <n v="2"/>
    <d v="2022-07-06T00:00:00"/>
    <x v="93"/>
    <x v="2"/>
    <x v="2"/>
    <b v="1"/>
    <n v="2"/>
  </r>
  <r>
    <s v="Processed"/>
    <s v="VJ300320692"/>
    <x v="3"/>
    <x v="4"/>
    <s v="Kinder - Bueno - Crispy Creamy Chocolate"/>
    <s v="Food"/>
    <n v="15346030625"/>
    <s v="Wednesday, July 6, 2022"/>
    <s v="Credit"/>
    <n v="138"/>
    <n v="2"/>
    <n v="1"/>
    <n v="138"/>
    <n v="2"/>
    <n v="1"/>
    <n v="2"/>
    <n v="2"/>
    <d v="2022-07-06T00:00:00"/>
    <x v="78"/>
    <x v="1"/>
    <x v="1"/>
    <b v="1"/>
    <n v="2"/>
  </r>
  <r>
    <s v="Processed"/>
    <s v="VJ300320692"/>
    <x v="3"/>
    <x v="4"/>
    <s v="Coca Cola - Zero Sugar"/>
    <s v="Carbonated"/>
    <n v="15346366313"/>
    <s v="Wednesday, July 6, 2022"/>
    <s v="Credit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320611"/>
    <x v="0"/>
    <x v="0"/>
    <s v="Canada Dry - Ginger Ale"/>
    <m/>
    <n v="15346368715"/>
    <s v="Wednesday, July 6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86"/>
    <x v="1"/>
    <x v="2"/>
    <s v="KitKat - Crisp Wafers"/>
    <s v="Food"/>
    <n v="15346437597"/>
    <s v="Wednesday, July 6, 2022"/>
    <s v="Cash"/>
    <n v="136"/>
    <n v="1.75"/>
    <n v="1"/>
    <n v="136"/>
    <n v="1.75"/>
    <n v="1"/>
    <n v="1.75"/>
    <n v="1.75"/>
    <d v="2022-07-06T00:00:00"/>
    <x v="10"/>
    <x v="1"/>
    <x v="1"/>
    <b v="1"/>
    <n v="1.75"/>
  </r>
  <r>
    <s v="Processed"/>
    <s v="VJ300320686"/>
    <x v="1"/>
    <x v="2"/>
    <s v="Miss Vickie's Potato Chip - Jalapeno"/>
    <s v="Food"/>
    <n v="15346579150"/>
    <s v="Wednesday, July 6, 2022"/>
    <s v="Cash"/>
    <n v="112"/>
    <n v="1.5"/>
    <n v="1"/>
    <n v="112"/>
    <n v="1.5"/>
    <n v="1"/>
    <n v="1.5"/>
    <n v="1.5"/>
    <d v="2022-07-06T00:00:00"/>
    <x v="43"/>
    <x v="1"/>
    <x v="1"/>
    <b v="1"/>
    <n v="1.5"/>
  </r>
  <r>
    <s v="Processed"/>
    <s v="VJ300205292"/>
    <x v="0"/>
    <x v="1"/>
    <s v="Coca Cola - Zero Sugar"/>
    <s v="Carbonated"/>
    <n v="15346749861"/>
    <s v="Wednesday, July 6, 2022"/>
    <s v="Credit"/>
    <n v="140"/>
    <n v="1.5"/>
    <n v="1"/>
    <n v="140"/>
    <n v="1.5"/>
    <n v="1"/>
    <n v="1.5"/>
    <n v="1.5"/>
    <d v="2022-07-06T00:00:00"/>
    <x v="44"/>
    <x v="0"/>
    <x v="0"/>
    <b v="1"/>
    <n v="1.5"/>
  </r>
  <r>
    <s v="Processed"/>
    <s v="VJ300320609"/>
    <x v="2"/>
    <x v="3"/>
    <s v="Cheetos Puffs"/>
    <s v="Food"/>
    <n v="15346792825"/>
    <s v="Wednesday, July 6, 2022"/>
    <s v="Cash"/>
    <n v="120"/>
    <n v="1.5"/>
    <n v="1"/>
    <n v="120"/>
    <n v="1.5"/>
    <n v="1"/>
    <n v="1.5"/>
    <n v="1.5"/>
    <d v="2022-07-06T00:00:00"/>
    <x v="127"/>
    <x v="1"/>
    <x v="1"/>
    <b v="1"/>
    <n v="1.5"/>
  </r>
  <r>
    <s v="Processed"/>
    <s v="VJ300205292"/>
    <x v="0"/>
    <x v="1"/>
    <s v="Monster Energy Original"/>
    <s v="Carbonated"/>
    <n v="15346903503"/>
    <s v="Wednesday, July 6, 2022"/>
    <s v="Credit"/>
    <n v="146"/>
    <n v="3"/>
    <n v="1"/>
    <n v="146"/>
    <n v="3"/>
    <n v="1"/>
    <n v="3"/>
    <n v="3"/>
    <d v="2022-07-06T00:00:00"/>
    <x v="5"/>
    <x v="0"/>
    <x v="0"/>
    <b v="1"/>
    <n v="3"/>
  </r>
  <r>
    <s v="Processed"/>
    <s v="VJ300205292"/>
    <x v="0"/>
    <x v="1"/>
    <s v="Canada Dry - Ginger Ale &amp; Lemonde"/>
    <m/>
    <n v="15347150090"/>
    <s v="Wednesday, July 6, 2022"/>
    <s v="Cash"/>
    <n v="141"/>
    <n v="1.5"/>
    <n v="1"/>
    <n v="141"/>
    <n v="1.5"/>
    <n v="1"/>
    <n v="1.5"/>
    <n v="1.5"/>
    <d v="2022-07-06T00:00:00"/>
    <x v="150"/>
    <x v="4"/>
    <x v="0"/>
    <b v="1"/>
    <n v="1.5"/>
  </r>
  <r>
    <s v="Processed"/>
    <s v="VJ300320609"/>
    <x v="2"/>
    <x v="3"/>
    <s v="KitKat - Crisp Wafers"/>
    <s v="Food"/>
    <n v="15347170291"/>
    <s v="Wednesday, July 6, 2022"/>
    <s v="Cash"/>
    <n v="134"/>
    <n v="2.5"/>
    <n v="1"/>
    <n v="134"/>
    <n v="2.5"/>
    <n v="1"/>
    <n v="2.5"/>
    <n v="2.5"/>
    <d v="2022-07-06T00:00:00"/>
    <x v="10"/>
    <x v="1"/>
    <x v="1"/>
    <b v="1"/>
    <n v="2.5"/>
  </r>
  <r>
    <s v="Processed"/>
    <s v="VJ300320609"/>
    <x v="2"/>
    <x v="3"/>
    <s v="Cheetos Cheddar Jalapeno"/>
    <s v="Food"/>
    <n v="15347170542"/>
    <s v="Wednesday, July 6, 2022"/>
    <s v="Cash"/>
    <n v="124"/>
    <n v="1.5"/>
    <n v="1"/>
    <n v="124"/>
    <n v="1.5"/>
    <n v="1"/>
    <n v="1.5"/>
    <n v="1.5"/>
    <d v="2022-07-06T00:00:00"/>
    <x v="128"/>
    <x v="1"/>
    <x v="1"/>
    <b v="1"/>
    <n v="1.5"/>
  </r>
  <r>
    <s v="Processed"/>
    <s v="VJ300320692"/>
    <x v="3"/>
    <x v="4"/>
    <s v="SunChips Multigrain - Harvest Cheddar"/>
    <s v="Food"/>
    <n v="15347179205"/>
    <s v="Wednesday, July 6, 2022"/>
    <s v="Credit"/>
    <n v="110"/>
    <n v="1.5"/>
    <n v="1"/>
    <n v="110"/>
    <n v="1.5"/>
    <n v="1"/>
    <n v="1.5"/>
    <n v="1.5"/>
    <d v="2022-07-06T00:00:00"/>
    <x v="35"/>
    <x v="1"/>
    <x v="1"/>
    <b v="1"/>
    <n v="1.5"/>
  </r>
  <r>
    <s v="Processed"/>
    <s v="VJ300320692"/>
    <x v="3"/>
    <x v="4"/>
    <s v="SunChips Multigrain - Harvest Cheddar"/>
    <s v="Food"/>
    <n v="15347190480"/>
    <s v="Wednesday, July 6, 2022"/>
    <s v="Credit"/>
    <n v="110"/>
    <n v="1.5"/>
    <n v="1"/>
    <n v="110"/>
    <n v="1.5"/>
    <n v="1"/>
    <n v="1.5"/>
    <n v="1.5"/>
    <d v="2022-07-06T00:00:00"/>
    <x v="35"/>
    <x v="1"/>
    <x v="1"/>
    <b v="1"/>
    <n v="1.5"/>
  </r>
  <r>
    <s v="Processed"/>
    <s v="VJ300320692"/>
    <x v="3"/>
    <x v="4"/>
    <s v="Coca Cola - Zero Sugar"/>
    <s v="Carbonated"/>
    <n v="15347423551"/>
    <s v="Wednesday, July 6, 2022"/>
    <s v="Cash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320692"/>
    <x v="3"/>
    <x v="4"/>
    <s v="Coca Cola - Zero Sugar"/>
    <s v="Carbonated"/>
    <n v="15347514374"/>
    <s v="Wednesday, July 6, 2022"/>
    <s v="Cash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320611"/>
    <x v="0"/>
    <x v="0"/>
    <s v="Snapple Tea - Raspberry"/>
    <s v="Non Carbonated"/>
    <n v="15347550659"/>
    <s v="Wednesday, July 6, 2022"/>
    <s v="Cash"/>
    <n v="145"/>
    <n v="2.5"/>
    <n v="1"/>
    <n v="145"/>
    <n v="2.5"/>
    <n v="1"/>
    <n v="2.5"/>
    <n v="2.5"/>
    <d v="2022-07-07T00:00:00"/>
    <x v="81"/>
    <x v="2"/>
    <x v="2"/>
    <b v="1"/>
    <n v="2.5"/>
  </r>
  <r>
    <s v="Processed"/>
    <s v="VJ300320686"/>
    <x v="1"/>
    <x v="2"/>
    <s v="Made in Nature - Mangoes Sweet &amp; Tangy"/>
    <s v="Food"/>
    <n v="15347603161"/>
    <s v="Wednesday, July 6, 2022"/>
    <s v="Cash"/>
    <n v="135"/>
    <n v="2"/>
    <n v="1"/>
    <n v="135"/>
    <n v="2"/>
    <n v="1"/>
    <n v="2"/>
    <n v="2"/>
    <d v="2022-07-06T00:00:00"/>
    <x v="108"/>
    <x v="1"/>
    <x v="1"/>
    <b v="1"/>
    <n v="2"/>
  </r>
  <r>
    <s v="Processed"/>
    <s v="VJ300205292"/>
    <x v="0"/>
    <x v="1"/>
    <s v="Chum Fruit Bites - Mango/Strawberry"/>
    <s v="Food"/>
    <n v="15347608786"/>
    <s v="Wednesday, July 6, 2022"/>
    <s v="Cash"/>
    <n v="134"/>
    <n v="1.25"/>
    <n v="1"/>
    <n v="134"/>
    <n v="1.25"/>
    <n v="1"/>
    <n v="1.25"/>
    <n v="1.25"/>
    <d v="2022-07-06T00:00:00"/>
    <x v="30"/>
    <x v="1"/>
    <x v="1"/>
    <b v="1"/>
    <n v="1.25"/>
  </r>
  <r>
    <s v="Processed"/>
    <s v="VJ300205292"/>
    <x v="0"/>
    <x v="1"/>
    <s v="Chum Fruit Bites - Mango/Strawberry"/>
    <s v="Food"/>
    <n v="15347614260"/>
    <s v="Wednesday, July 6, 2022"/>
    <s v="Cash"/>
    <n v="134"/>
    <n v="1.25"/>
    <n v="1"/>
    <n v="134"/>
    <n v="1.25"/>
    <n v="1"/>
    <n v="1.25"/>
    <n v="1.25"/>
    <d v="2022-07-06T00:00:00"/>
    <x v="30"/>
    <x v="1"/>
    <x v="1"/>
    <b v="1"/>
    <n v="1.25"/>
  </r>
  <r>
    <s v="Processed"/>
    <s v="VJ300320686"/>
    <x v="1"/>
    <x v="2"/>
    <s v="KitKat - Crisp Wafers"/>
    <s v="Food"/>
    <n v="15347655450"/>
    <s v="Wednesday, July 6, 2022"/>
    <s v="Credit"/>
    <n v="136"/>
    <n v="1.75"/>
    <n v="1"/>
    <n v="136"/>
    <n v="1.75"/>
    <n v="1"/>
    <n v="1.75"/>
    <n v="1.75"/>
    <d v="2022-07-06T00:00:00"/>
    <x v="10"/>
    <x v="1"/>
    <x v="1"/>
    <b v="1"/>
    <n v="1.75"/>
  </r>
  <r>
    <s v="Processed"/>
    <s v="VJ300320686"/>
    <x v="1"/>
    <x v="2"/>
    <s v="KitKat - Crisp Wafers"/>
    <s v="Food"/>
    <n v="15347657625"/>
    <s v="Wednesday, July 6, 2022"/>
    <s v="Cash"/>
    <n v="136"/>
    <n v="1.75"/>
    <n v="1"/>
    <n v="136"/>
    <n v="1.75"/>
    <n v="1"/>
    <n v="1.75"/>
    <n v="1.75"/>
    <d v="2022-07-06T00:00:00"/>
    <x v="10"/>
    <x v="1"/>
    <x v="1"/>
    <b v="1"/>
    <n v="1.75"/>
  </r>
  <r>
    <s v="Processed"/>
    <s v="VJ300320686"/>
    <x v="1"/>
    <x v="2"/>
    <s v="Robert Irvine's - Fit Crunch -  Chocolate Pea"/>
    <s v="Food"/>
    <n v="15347661238"/>
    <s v="Wednesday, July 6, 2022"/>
    <s v="Cash"/>
    <n v="132"/>
    <n v="2"/>
    <n v="1"/>
    <n v="132"/>
    <n v="2"/>
    <n v="1"/>
    <n v="2"/>
    <n v="2"/>
    <d v="2022-07-06T00:00:00"/>
    <x v="21"/>
    <x v="1"/>
    <x v="1"/>
    <b v="1"/>
    <n v="2"/>
  </r>
  <r>
    <s v="Processed"/>
    <s v="VJ300320692"/>
    <x v="3"/>
    <x v="4"/>
    <s v="Coca Cola - Zero Sugar"/>
    <s v="Carbonated"/>
    <n v="15347694895"/>
    <s v="Wednesday, July 6, 2022"/>
    <s v="Credit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320609"/>
    <x v="2"/>
    <x v="3"/>
    <s v="Monster Energy Original"/>
    <s v="Carbonated"/>
    <n v="15347782754"/>
    <s v="Wednesday, July 6, 2022"/>
    <s v="Cash"/>
    <n v="146"/>
    <n v="3"/>
    <n v="1"/>
    <n v="146"/>
    <n v="3"/>
    <n v="1"/>
    <n v="3"/>
    <n v="3"/>
    <d v="2022-07-06T00:00:00"/>
    <x v="5"/>
    <x v="0"/>
    <x v="0"/>
    <b v="1"/>
    <n v="3"/>
  </r>
  <r>
    <s v="Processed"/>
    <s v="VJ300320692"/>
    <x v="3"/>
    <x v="4"/>
    <s v="Starbucks Doubleshot Energy - Mocha"/>
    <s v="Non Carbonated"/>
    <n v="15347880751"/>
    <s v="Wednesday, July 6, 2022"/>
    <s v="Cash"/>
    <n v="146"/>
    <n v="3.5"/>
    <n v="1"/>
    <n v="146"/>
    <n v="3.5"/>
    <n v="1"/>
    <n v="3.5"/>
    <n v="3.5"/>
    <d v="2022-07-06T00:00:00"/>
    <x v="88"/>
    <x v="2"/>
    <x v="2"/>
    <b v="1"/>
    <n v="3.5"/>
  </r>
  <r>
    <s v="Processed"/>
    <s v="VJ300320692"/>
    <x v="3"/>
    <x v="4"/>
    <s v="SunChips Multigrain - Harvest Cheddar"/>
    <s v="Food"/>
    <n v="15347881696"/>
    <s v="Wednesday, July 6, 2022"/>
    <s v="Cash"/>
    <n v="110"/>
    <n v="1.5"/>
    <n v="1"/>
    <n v="110"/>
    <n v="1.5"/>
    <n v="1"/>
    <n v="1.5"/>
    <n v="1.5"/>
    <d v="2022-07-06T00:00:00"/>
    <x v="35"/>
    <x v="1"/>
    <x v="1"/>
    <b v="1"/>
    <n v="1.5"/>
  </r>
  <r>
    <s v="Processed"/>
    <s v="VJ300320692"/>
    <x v="3"/>
    <x v="4"/>
    <s v="CheezIt - White Cheddar"/>
    <s v="Food"/>
    <n v="15347969594"/>
    <s v="Wednesday, July 6, 2022"/>
    <s v="Credit"/>
    <n v="123"/>
    <n v="1.25"/>
    <n v="1"/>
    <n v="123"/>
    <n v="1.25"/>
    <n v="1"/>
    <n v="1.25"/>
    <n v="1.25"/>
    <d v="2022-07-06T00:00:00"/>
    <x v="53"/>
    <x v="1"/>
    <x v="1"/>
    <b v="1"/>
    <n v="1.25"/>
  </r>
  <r>
    <s v="Processed"/>
    <s v="VJ300320692"/>
    <x v="3"/>
    <x v="4"/>
    <s v="Lenny &amp; Larrys - SnickerDoodle"/>
    <s v="Food"/>
    <n v="15348007238"/>
    <s v="Wednesday, July 6, 2022"/>
    <s v="Credit"/>
    <n v="157"/>
    <n v="3"/>
    <n v="1"/>
    <n v="157"/>
    <n v="3"/>
    <n v="1"/>
    <n v="3"/>
    <n v="3"/>
    <d v="2022-07-06T00:00:00"/>
    <x v="98"/>
    <x v="1"/>
    <x v="1"/>
    <b v="1"/>
    <n v="3"/>
  </r>
  <r>
    <s v="Processed"/>
    <s v="VJ300320692"/>
    <x v="3"/>
    <x v="4"/>
    <s v="Snyder's of Hanover Pretzel Pieces - Honey Mu"/>
    <s v="Food"/>
    <n v="15348026839"/>
    <s v="Wednesday, July 6, 2022"/>
    <s v="Credit"/>
    <n v="120"/>
    <n v="2.5"/>
    <n v="1"/>
    <n v="120"/>
    <n v="2.5"/>
    <n v="1"/>
    <n v="2.5"/>
    <n v="2.5"/>
    <d v="2022-07-06T00:00:00"/>
    <x v="135"/>
    <x v="1"/>
    <x v="1"/>
    <b v="1"/>
    <n v="2.5"/>
  </r>
  <r>
    <s v="Processed"/>
    <s v="VJ300320686"/>
    <x v="1"/>
    <x v="2"/>
    <s v="Oreo Mini"/>
    <s v="Food"/>
    <n v="15348078992"/>
    <s v="Wednesday, July 6, 2022"/>
    <s v="Cash"/>
    <n v="121"/>
    <n v="1.5"/>
    <n v="1"/>
    <n v="121"/>
    <n v="1.5"/>
    <n v="1"/>
    <n v="1.5"/>
    <n v="1.5"/>
    <d v="2022-07-06T00:00:00"/>
    <x v="18"/>
    <x v="1"/>
    <x v="1"/>
    <b v="1"/>
    <n v="1.5"/>
  </r>
  <r>
    <s v="Processed"/>
    <s v="VJ300320692"/>
    <x v="3"/>
    <x v="4"/>
    <s v="Coca Cola - Zero Sugar"/>
    <s v="Carbonated"/>
    <n v="15348151845"/>
    <s v="Wednesday, July 6, 2022"/>
    <s v="Cash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205292"/>
    <x v="0"/>
    <x v="1"/>
    <s v="Coca Cola - Zero Sugar"/>
    <s v="Carbonated"/>
    <n v="15348158101"/>
    <s v="Wednesday, July 6, 2022"/>
    <s v="Credit"/>
    <n v="140"/>
    <n v="1.5"/>
    <n v="1"/>
    <n v="140"/>
    <n v="1.5"/>
    <n v="1"/>
    <n v="1.5"/>
    <n v="1.5"/>
    <d v="2022-07-06T00:00:00"/>
    <x v="44"/>
    <x v="0"/>
    <x v="0"/>
    <b v="1"/>
    <n v="1.5"/>
  </r>
  <r>
    <s v="Processed"/>
    <s v="VJ300205292"/>
    <x v="0"/>
    <x v="1"/>
    <s v="SunChips Multigrain - Harvest Cheddar"/>
    <s v="Food"/>
    <n v="15348208553"/>
    <s v="Wednesday, July 6, 2022"/>
    <s v="Cash"/>
    <n v="113"/>
    <n v="1.5"/>
    <n v="1"/>
    <n v="113"/>
    <n v="1.5"/>
    <n v="1"/>
    <n v="1.5"/>
    <n v="1.5"/>
    <d v="2022-07-06T00:00:00"/>
    <x v="35"/>
    <x v="1"/>
    <x v="1"/>
    <b v="1"/>
    <n v="1.5"/>
  </r>
  <r>
    <s v="Processed"/>
    <s v="VJ300205292"/>
    <x v="0"/>
    <x v="1"/>
    <s v="SunChips Multigrain - Harvest Cheddar"/>
    <s v="Food"/>
    <n v="15348210999"/>
    <s v="Wednesday, July 6, 2022"/>
    <s v="Cash"/>
    <n v="113"/>
    <n v="1.5"/>
    <n v="1"/>
    <n v="113"/>
    <n v="1.5"/>
    <n v="1"/>
    <n v="1.5"/>
    <n v="1.5"/>
    <d v="2022-07-06T00:00:00"/>
    <x v="35"/>
    <x v="1"/>
    <x v="1"/>
    <b v="1"/>
    <n v="1.5"/>
  </r>
  <r>
    <s v="Processed"/>
    <s v="VJ300205292"/>
    <x v="0"/>
    <x v="1"/>
    <s v="Monster Energy Original"/>
    <s v="Carbonated"/>
    <n v="15348228359"/>
    <s v="Wednesday, July 6, 2022"/>
    <s v="Credit"/>
    <n v="146"/>
    <n v="3"/>
    <n v="1"/>
    <n v="146"/>
    <n v="3"/>
    <n v="1"/>
    <n v="3"/>
    <n v="3"/>
    <d v="2022-07-06T00:00:00"/>
    <x v="5"/>
    <x v="0"/>
    <x v="0"/>
    <b v="1"/>
    <n v="3"/>
  </r>
  <r>
    <s v="Processed"/>
    <s v="VJ300320609"/>
    <x v="2"/>
    <x v="3"/>
    <s v="Coca Cola - Regular"/>
    <s v="Carbonated"/>
    <n v="15348239086"/>
    <s v="Wednesday, July 6, 2022"/>
    <s v="Cash"/>
    <n v="142"/>
    <n v="1.5"/>
    <n v="1"/>
    <n v="142"/>
    <n v="1.5"/>
    <n v="1"/>
    <n v="1.5"/>
    <n v="1.5"/>
    <d v="2022-07-06T00:00:00"/>
    <x v="156"/>
    <x v="0"/>
    <x v="0"/>
    <b v="1"/>
    <n v="1.5"/>
  </r>
  <r>
    <s v="Processed"/>
    <s v="VJ300320609"/>
    <x v="2"/>
    <x v="3"/>
    <s v="Funyuns - Flaming Hot"/>
    <s v="Food"/>
    <n v="15348241056"/>
    <s v="Wednesday, July 6, 2022"/>
    <s v="Cash"/>
    <n v="110"/>
    <n v="1.5"/>
    <n v="1"/>
    <n v="110"/>
    <n v="1.5"/>
    <n v="1"/>
    <n v="1.5"/>
    <n v="1.5"/>
    <d v="2022-07-06T00:00:00"/>
    <x v="71"/>
    <x v="1"/>
    <x v="1"/>
    <b v="1"/>
    <n v="1.5"/>
  </r>
  <r>
    <s v="Processed"/>
    <s v="VJ300320692"/>
    <x v="3"/>
    <x v="4"/>
    <s v="Coca Cola - Zero Sugar"/>
    <s v="Carbonated"/>
    <n v="15348296354"/>
    <s v="Wednesday, July 6, 2022"/>
    <s v="Cash"/>
    <n v="142"/>
    <n v="1.5"/>
    <n v="1"/>
    <n v="142"/>
    <n v="1.5"/>
    <n v="1"/>
    <n v="1.5"/>
    <n v="1.5"/>
    <d v="2022-07-06T00:00:00"/>
    <x v="44"/>
    <x v="0"/>
    <x v="0"/>
    <b v="1"/>
    <n v="1.5"/>
  </r>
  <r>
    <s v="Processed"/>
    <s v="VJ300320611"/>
    <x v="0"/>
    <x v="0"/>
    <s v="Bai Antioxidant - Kupang strawberry kiwi"/>
    <s v="Non Carbonated"/>
    <n v="15348352050"/>
    <s v="Wednesday, July 6, 2022"/>
    <s v="Cash"/>
    <n v="144"/>
    <n v="2.75"/>
    <n v="1"/>
    <n v="144"/>
    <n v="2.75"/>
    <n v="1"/>
    <n v="2.75"/>
    <n v="2.75"/>
    <d v="2022-07-07T00:00:00"/>
    <x v="114"/>
    <x v="2"/>
    <x v="2"/>
    <b v="1"/>
    <n v="2.75"/>
  </r>
  <r>
    <s v="Processed"/>
    <s v="VJ300320609"/>
    <x v="2"/>
    <x v="3"/>
    <s v="Funyuns - Flaming Hot"/>
    <s v="Food"/>
    <n v="15348403659"/>
    <s v="Wednesday, July 6, 2022"/>
    <s v="Cash"/>
    <n v="110"/>
    <n v="1.5"/>
    <n v="1"/>
    <n v="110"/>
    <n v="1.5"/>
    <n v="1"/>
    <n v="1.5"/>
    <n v="1.5"/>
    <d v="2022-07-06T00:00:00"/>
    <x v="71"/>
    <x v="1"/>
    <x v="1"/>
    <b v="1"/>
    <n v="1.5"/>
  </r>
  <r>
    <s v="Processed"/>
    <s v="VJ300320692"/>
    <x v="3"/>
    <x v="4"/>
    <s v="Snapple Diet Tea - Peach Tea"/>
    <s v="Non Carbonated"/>
    <n v="15348463878"/>
    <s v="Wednesday, July 6, 2022"/>
    <s v="Cash"/>
    <n v="145"/>
    <n v="2.5"/>
    <n v="1"/>
    <n v="145"/>
    <n v="2.5"/>
    <n v="1"/>
    <n v="2.5"/>
    <n v="2.5"/>
    <d v="2022-07-06T00:00:00"/>
    <x v="37"/>
    <x v="2"/>
    <x v="2"/>
    <b v="1"/>
    <n v="2.5"/>
  </r>
  <r>
    <s v="Processed"/>
    <s v="VJ300320609"/>
    <x v="2"/>
    <x v="3"/>
    <s v="Snapple Tea - Lemon"/>
    <s v="Non Carbonated"/>
    <n v="15348655795"/>
    <s v="Wednesday, July 6, 2022"/>
    <s v="Cash"/>
    <n v="143"/>
    <n v="2.5"/>
    <n v="1"/>
    <n v="143"/>
    <n v="2.5"/>
    <n v="1"/>
    <n v="2.5"/>
    <n v="2.5"/>
    <d v="2022-07-06T00:00:00"/>
    <x v="152"/>
    <x v="2"/>
    <x v="2"/>
    <b v="1"/>
    <n v="2.5"/>
  </r>
  <r>
    <s v="Processed"/>
    <s v="VJ300320609"/>
    <x v="2"/>
    <x v="3"/>
    <s v="Doritos Spicy Nacho"/>
    <m/>
    <n v="15348665801"/>
    <s v="Wednesday, July 6, 2022"/>
    <s v="Cash"/>
    <n v="113"/>
    <n v="1.5"/>
    <n v="1"/>
    <n v="113"/>
    <n v="1.5"/>
    <n v="1"/>
    <n v="1.5"/>
    <n v="1.5"/>
    <d v="2022-07-06T00:00:00"/>
    <x v="140"/>
    <x v="4"/>
    <x v="1"/>
    <b v="1"/>
    <n v="1.5"/>
  </r>
  <r>
    <s v="Processed"/>
    <s v="VJ300320609"/>
    <x v="2"/>
    <x v="3"/>
    <s v="Snapple Tea - Raspberry"/>
    <s v="Non Carbonated"/>
    <n v="15348839476"/>
    <s v="Wednesday, July 6, 2022"/>
    <s v="Cash"/>
    <n v="147"/>
    <n v="2.5"/>
    <n v="1"/>
    <n v="147"/>
    <n v="2.5"/>
    <n v="1"/>
    <n v="2.5"/>
    <n v="2.5"/>
    <d v="2022-07-06T00:00:00"/>
    <x v="81"/>
    <x v="2"/>
    <x v="2"/>
    <b v="1"/>
    <n v="2.5"/>
  </r>
  <r>
    <s v="Processed"/>
    <s v="VJ300320609"/>
    <x v="2"/>
    <x v="3"/>
    <s v="Snapple Tea - Peach"/>
    <s v="Non Carbonated"/>
    <n v="15348796772"/>
    <s v="Wednesday, July 6, 2022"/>
    <s v="Cash"/>
    <n v="145"/>
    <n v="2.5"/>
    <n v="1"/>
    <n v="145"/>
    <n v="2.5"/>
    <n v="1"/>
    <n v="2.5"/>
    <n v="2.5"/>
    <d v="2022-07-06T00:00:00"/>
    <x v="157"/>
    <x v="2"/>
    <x v="2"/>
    <b v="1"/>
    <n v="2.5"/>
  </r>
  <r>
    <s v="Processed"/>
    <s v="VJ300320692"/>
    <x v="3"/>
    <x v="4"/>
    <s v="Mini Chips Ahoy - Go Paks"/>
    <m/>
    <n v="15348820915"/>
    <s v="Wednesday, July 6, 2022"/>
    <s v="Credit"/>
    <n v="151"/>
    <n v="4"/>
    <n v="1"/>
    <n v="151"/>
    <n v="4"/>
    <n v="1"/>
    <n v="4"/>
    <n v="4"/>
    <d v="2022-07-06T00:00:00"/>
    <x v="142"/>
    <x v="4"/>
    <x v="1"/>
    <b v="1"/>
    <n v="4"/>
  </r>
  <r>
    <s v="Processed"/>
    <s v="VJ300320692"/>
    <x v="3"/>
    <x v="4"/>
    <s v="Goldfish Baked - Cheddar"/>
    <s v="Food"/>
    <n v="15348812660"/>
    <s v="Wednesday, July 6, 2022"/>
    <s v="Credit"/>
    <n v="122"/>
    <n v="1.25"/>
    <n v="1"/>
    <n v="122"/>
    <n v="1.25"/>
    <n v="1"/>
    <n v="1.25"/>
    <n v="1.25"/>
    <d v="2022-07-06T00:00:00"/>
    <x v="139"/>
    <x v="1"/>
    <x v="1"/>
    <b v="1"/>
    <n v="1.25"/>
  </r>
  <r>
    <s v="Processed"/>
    <s v="VJ300320609"/>
    <x v="2"/>
    <x v="3"/>
    <s v="Sunkist Soda - Orange"/>
    <s v="Carbonated"/>
    <n v="15349068636"/>
    <s v="Wednesday, July 6, 2022"/>
    <s v="Cash"/>
    <n v="140"/>
    <n v="1.5"/>
    <n v="1"/>
    <n v="140"/>
    <n v="1.5"/>
    <n v="1"/>
    <n v="1.5"/>
    <n v="1.5"/>
    <d v="2022-07-06T00:00:00"/>
    <x v="70"/>
    <x v="0"/>
    <x v="0"/>
    <b v="1"/>
    <n v="1.5"/>
  </r>
  <r>
    <s v="Processed"/>
    <s v="VJ300320609"/>
    <x v="2"/>
    <x v="3"/>
    <s v="Sunkist Soda - Orange"/>
    <s v="Carbonated"/>
    <n v="15349071383"/>
    <s v="Wednesday, July 6, 2022"/>
    <s v="Cash"/>
    <n v="140"/>
    <n v="1.5"/>
    <n v="1"/>
    <n v="140"/>
    <n v="1.5"/>
    <n v="1"/>
    <n v="1.5"/>
    <n v="1.5"/>
    <d v="2022-07-06T00:00:00"/>
    <x v="70"/>
    <x v="0"/>
    <x v="0"/>
    <b v="1"/>
    <n v="1.5"/>
  </r>
  <r>
    <s v="Processed"/>
    <s v="VJ300320609"/>
    <x v="2"/>
    <x v="3"/>
    <s v="Coca Cola - Regular"/>
    <s v="Carbonated"/>
    <n v="15349423250"/>
    <s v="Wednesday, July 6, 2022"/>
    <s v="Cash"/>
    <n v="142"/>
    <n v="1.5"/>
    <n v="1"/>
    <n v="142"/>
    <n v="1.5"/>
    <n v="1"/>
    <n v="1.5"/>
    <n v="1.5"/>
    <d v="2022-07-06T00:00:00"/>
    <x v="156"/>
    <x v="0"/>
    <x v="0"/>
    <b v="1"/>
    <n v="1.5"/>
  </r>
  <r>
    <s v="Processed"/>
    <s v="VJ300320692"/>
    <x v="3"/>
    <x v="4"/>
    <s v="SunChips Multigrain - Harvest Cheddar"/>
    <s v="Food"/>
    <n v="15350604819"/>
    <s v="Thursday, July 7, 2022"/>
    <s v="Credit"/>
    <n v="110"/>
    <n v="1.5"/>
    <n v="1"/>
    <n v="110"/>
    <n v="1.5"/>
    <n v="1"/>
    <n v="1.5"/>
    <n v="1.5"/>
    <d v="2022-07-07T00:00:00"/>
    <x v="35"/>
    <x v="1"/>
    <x v="1"/>
    <b v="1"/>
    <n v="1.5"/>
  </r>
  <r>
    <s v="Processed"/>
    <s v="VJ300320686"/>
    <x v="1"/>
    <x v="2"/>
    <s v="Oreo Mini"/>
    <s v="Food"/>
    <n v="15350719522"/>
    <s v="Thursday, July 7, 2022"/>
    <s v="Cash"/>
    <n v="121"/>
    <n v="1.5"/>
    <n v="1"/>
    <n v="121"/>
    <n v="1.5"/>
    <n v="1"/>
    <n v="1.5"/>
    <n v="1.5"/>
    <d v="2022-07-07T00:00:00"/>
    <x v="18"/>
    <x v="1"/>
    <x v="1"/>
    <b v="1"/>
    <n v="1.5"/>
  </r>
  <r>
    <s v="Processed"/>
    <s v="VJ300320692"/>
    <x v="3"/>
    <x v="4"/>
    <s v="Coca Cola - Zero Sugar"/>
    <s v="Carbonated"/>
    <n v="15350747988"/>
    <s v="Thursday, July 7, 2022"/>
    <s v="Credit"/>
    <n v="142"/>
    <n v="1.5"/>
    <n v="1"/>
    <n v="142"/>
    <n v="1.5"/>
    <n v="1"/>
    <n v="1.5"/>
    <n v="1.5"/>
    <d v="2022-07-07T00:00:00"/>
    <x v="44"/>
    <x v="0"/>
    <x v="0"/>
    <b v="1"/>
    <n v="1.5"/>
  </r>
  <r>
    <s v="Processed"/>
    <s v="VJ300320692"/>
    <x v="3"/>
    <x v="4"/>
    <s v="V8 Vegetable Juice - Original"/>
    <s v="Non Carbonated"/>
    <n v="15351437654"/>
    <s v="Thursday, July 7, 2022"/>
    <s v="Credit"/>
    <n v="141"/>
    <n v="2"/>
    <n v="1"/>
    <n v="141"/>
    <n v="2"/>
    <n v="1"/>
    <n v="2"/>
    <n v="2"/>
    <d v="2022-07-07T00:00:00"/>
    <x v="33"/>
    <x v="2"/>
    <x v="2"/>
    <b v="1"/>
    <n v="2"/>
  </r>
  <r>
    <s v="Processed"/>
    <s v="VJ300320692"/>
    <x v="3"/>
    <x v="4"/>
    <s v="Kinder - Bueno - Crispy Creamy Chocolate"/>
    <s v="Food"/>
    <n v="15351442923"/>
    <s v="Thursday, July 7, 2022"/>
    <s v="Credit"/>
    <n v="138"/>
    <n v="2"/>
    <n v="1"/>
    <n v="138"/>
    <n v="2"/>
    <n v="1"/>
    <n v="2"/>
    <n v="2"/>
    <d v="2022-07-07T00:00:00"/>
    <x v="78"/>
    <x v="1"/>
    <x v="1"/>
    <b v="1"/>
    <n v="2"/>
  </r>
  <r>
    <s v="Processed"/>
    <s v="VJ300320692"/>
    <x v="3"/>
    <x v="4"/>
    <s v="Kinder - Bueno - Crispy Creamy Chocolate"/>
    <s v="Food"/>
    <n v="15351450029"/>
    <s v="Thursday, July 7, 2022"/>
    <s v="Cash"/>
    <n v="138"/>
    <n v="2"/>
    <n v="1"/>
    <n v="138"/>
    <n v="2"/>
    <n v="1"/>
    <n v="2"/>
    <n v="2"/>
    <d v="2022-07-07T00:00:00"/>
    <x v="78"/>
    <x v="1"/>
    <x v="1"/>
    <b v="1"/>
    <n v="2"/>
  </r>
  <r>
    <s v="Processed"/>
    <s v="VJ300320686"/>
    <x v="1"/>
    <x v="2"/>
    <s v="Keto Bar - Creamy Peanut Butter Chocolate"/>
    <s v="Food"/>
    <n v="15351466338"/>
    <s v="Thursday, July 7, 2022"/>
    <s v="Cash"/>
    <n v="138"/>
    <n v="2"/>
    <n v="1"/>
    <n v="138"/>
    <n v="2"/>
    <n v="1"/>
    <n v="2"/>
    <n v="2"/>
    <d v="2022-07-07T00:00:00"/>
    <x v="110"/>
    <x v="1"/>
    <x v="1"/>
    <b v="1"/>
    <n v="2"/>
  </r>
  <r>
    <s v="Processed"/>
    <s v="VJ300320611"/>
    <x v="0"/>
    <x v="0"/>
    <s v="Canada Dry - Ginger Ale"/>
    <m/>
    <n v="15351551326"/>
    <s v="Thursday, July 7, 2022"/>
    <s v="Credit"/>
    <n v="140"/>
    <n v="2.75"/>
    <n v="1"/>
    <n v="140"/>
    <n v="2.75"/>
    <n v="1"/>
    <n v="2.75"/>
    <n v="2.75"/>
    <d v="2022-07-07T00:00:00"/>
    <x v="151"/>
    <x v="4"/>
    <x v="0"/>
    <b v="1"/>
    <n v="2.75"/>
  </r>
  <r>
    <s v="Processed"/>
    <s v="VJ300320692"/>
    <x v="3"/>
    <x v="4"/>
    <s v="Kinder - Bueno - Crispy Creamy Chocolate"/>
    <s v="Food"/>
    <n v="15351701404"/>
    <s v="Thursday, July 7, 2022"/>
    <s v="Credit"/>
    <n v="138"/>
    <n v="2"/>
    <n v="1"/>
    <n v="138"/>
    <n v="2"/>
    <n v="1"/>
    <n v="2"/>
    <n v="2"/>
    <d v="2022-07-07T00:00:00"/>
    <x v="78"/>
    <x v="1"/>
    <x v="1"/>
    <b v="1"/>
    <n v="2"/>
  </r>
  <r>
    <s v="Processed"/>
    <s v="VJ300320686"/>
    <x v="1"/>
    <x v="2"/>
    <s v="Seapoint Farms Dry Roasted Edamame - Wasabi"/>
    <s v="Food"/>
    <n v="15351807035"/>
    <s v="Thursday, July 7, 2022"/>
    <s v="Credit"/>
    <n v="134"/>
    <n v="2.5"/>
    <n v="1"/>
    <n v="134"/>
    <n v="2.5"/>
    <n v="1"/>
    <n v="2.5"/>
    <n v="2.5"/>
    <d v="2022-07-07T00:00:00"/>
    <x v="6"/>
    <x v="1"/>
    <x v="1"/>
    <b v="1"/>
    <n v="2.5"/>
  </r>
  <r>
    <s v="Processed"/>
    <s v="VJ300320692"/>
    <x v="3"/>
    <x v="4"/>
    <s v="SunChips Multigrain - Harvest Cheddar"/>
    <s v="Food"/>
    <n v="15351959994"/>
    <s v="Thursday, July 7, 2022"/>
    <s v="Cash"/>
    <n v="110"/>
    <n v="1.5"/>
    <n v="1"/>
    <n v="110"/>
    <n v="1.5"/>
    <n v="1"/>
    <n v="1.5"/>
    <n v="1.5"/>
    <d v="2022-07-07T00:00:00"/>
    <x v="35"/>
    <x v="1"/>
    <x v="1"/>
    <b v="1"/>
    <n v="1.5"/>
  </r>
  <r>
    <s v="Processed"/>
    <s v="VJ300320609"/>
    <x v="2"/>
    <x v="3"/>
    <s v="Doritos Spicy Nacho"/>
    <m/>
    <n v="15352088765"/>
    <s v="Thursday, July 7, 2022"/>
    <s v="Credit"/>
    <n v="113"/>
    <n v="1.5"/>
    <n v="1"/>
    <n v="113"/>
    <n v="1.5"/>
    <n v="1"/>
    <n v="1.5"/>
    <n v="5.5"/>
    <d v="2022-07-07T00:00:00"/>
    <x v="140"/>
    <x v="4"/>
    <x v="1"/>
    <b v="1"/>
    <n v="1.5"/>
  </r>
  <r>
    <s v="Processed"/>
    <s v="VJ300320609"/>
    <x v="2"/>
    <x v="3"/>
    <s v="KitKat - Crisp Wafers"/>
    <s v="Food"/>
    <n v="15352088765"/>
    <s v="Thursday, July 7, 2022"/>
    <s v="Credit"/>
    <n v="134"/>
    <n v="2.5"/>
    <n v="1"/>
    <n v="134"/>
    <n v="2.5"/>
    <n v="1"/>
    <n v="2.5"/>
    <n v="5.5"/>
    <d v="2022-07-07T00:00:00"/>
    <x v="10"/>
    <x v="1"/>
    <x v="1"/>
    <b v="1"/>
    <n v="2.5"/>
  </r>
  <r>
    <s v="Processed"/>
    <s v="VJ300320609"/>
    <x v="2"/>
    <x v="3"/>
    <s v="Lays - Classic"/>
    <s v="Food"/>
    <n v="15352088765"/>
    <s v="Thursday, July 7, 2022"/>
    <s v="Credit"/>
    <n v="123"/>
    <n v="1.5"/>
    <n v="1"/>
    <n v="123"/>
    <n v="1.5"/>
    <n v="1"/>
    <n v="1.5"/>
    <n v="5.5"/>
    <d v="2022-07-07T00:00:00"/>
    <x v="95"/>
    <x v="1"/>
    <x v="1"/>
    <b v="1"/>
    <n v="1.5"/>
  </r>
  <r>
    <s v="Processed"/>
    <s v="VJ300320692"/>
    <x v="3"/>
    <x v="4"/>
    <s v="Robert Irvine's - Fit Crunch -  Chocolate Pea"/>
    <s v="Food"/>
    <n v="15352095466"/>
    <s v="Thursday, July 7, 2022"/>
    <s v="Credit"/>
    <n v="131"/>
    <n v="2"/>
    <n v="1"/>
    <n v="131"/>
    <n v="2"/>
    <n v="1"/>
    <n v="2"/>
    <n v="2"/>
    <d v="2022-07-07T00:00:00"/>
    <x v="21"/>
    <x v="1"/>
    <x v="1"/>
    <b v="1"/>
    <n v="2"/>
  </r>
  <r>
    <s v="Processed"/>
    <s v="VJ300320611"/>
    <x v="0"/>
    <x v="0"/>
    <s v="Canada Dry - Ginger Ale"/>
    <m/>
    <n v="15352160706"/>
    <s v="Thursday, July 7, 2022"/>
    <s v="Credit"/>
    <n v="140"/>
    <n v="2.75"/>
    <n v="1"/>
    <n v="140"/>
    <n v="2.75"/>
    <n v="1"/>
    <n v="2.75"/>
    <n v="4.25"/>
    <d v="2022-07-07T00:00:00"/>
    <x v="151"/>
    <x v="4"/>
    <x v="0"/>
    <b v="1"/>
    <n v="2.75"/>
  </r>
  <r>
    <s v="Processed"/>
    <s v="VJ300320611"/>
    <x v="0"/>
    <x v="0"/>
    <s v="CheezIt - Original"/>
    <s v="Food"/>
    <n v="15352160706"/>
    <s v="Thursday, July 7, 2022"/>
    <s v="Credit"/>
    <n v="121"/>
    <n v="1.5"/>
    <n v="1"/>
    <n v="121"/>
    <n v="1.5"/>
    <n v="1"/>
    <n v="1.5"/>
    <n v="4.25"/>
    <d v="2022-07-07T00:00:00"/>
    <x v="48"/>
    <x v="1"/>
    <x v="1"/>
    <b v="1"/>
    <n v="1.5"/>
  </r>
  <r>
    <s v="Processed"/>
    <s v="VJ300320609"/>
    <x v="2"/>
    <x v="3"/>
    <s v="Snapple Tea - Peach"/>
    <s v="Non Carbonated"/>
    <n v="15352300942"/>
    <s v="Thursday, July 7, 2022"/>
    <s v="Cash"/>
    <n v="145"/>
    <n v="2.5"/>
    <n v="1"/>
    <n v="145"/>
    <n v="2.5"/>
    <n v="1"/>
    <n v="2.5"/>
    <n v="2.5"/>
    <d v="2022-07-07T00:00:00"/>
    <x v="157"/>
    <x v="2"/>
    <x v="2"/>
    <b v="1"/>
    <n v="2.5"/>
  </r>
  <r>
    <s v="Processed"/>
    <s v="VJ300320609"/>
    <x v="2"/>
    <x v="3"/>
    <s v="KitKat - Crisp Wafers"/>
    <s v="Food"/>
    <n v="15352303000"/>
    <s v="Thursday, July 7, 2022"/>
    <s v="Cash"/>
    <n v="134"/>
    <n v="2.5"/>
    <n v="1"/>
    <n v="134"/>
    <n v="2.5"/>
    <n v="1"/>
    <n v="2.5"/>
    <n v="2.5"/>
    <d v="2022-07-07T00:00:00"/>
    <x v="10"/>
    <x v="1"/>
    <x v="1"/>
    <b v="1"/>
    <n v="2.5"/>
  </r>
  <r>
    <s v="Processed"/>
    <s v="VJ300205292"/>
    <x v="0"/>
    <x v="1"/>
    <s v="Canada Dry - Ginger Ale &amp; Lemonde"/>
    <m/>
    <n v="15352328014"/>
    <s v="Thursday, July 7, 2022"/>
    <s v="Credit"/>
    <n v="141"/>
    <n v="1.5"/>
    <n v="1"/>
    <n v="141"/>
    <n v="1.5"/>
    <n v="1"/>
    <n v="1.5"/>
    <n v="4.5"/>
    <d v="2022-07-07T00:00:00"/>
    <x v="150"/>
    <x v="4"/>
    <x v="0"/>
    <b v="1"/>
    <n v="1.5"/>
  </r>
  <r>
    <s v="Processed"/>
    <s v="VJ300205292"/>
    <x v="0"/>
    <x v="1"/>
    <s v="Goldfish Baked - Cheddar"/>
    <s v="Food"/>
    <n v="15352328014"/>
    <s v="Thursday, July 7, 2022"/>
    <s v="Credit"/>
    <n v="120"/>
    <n v="1.5"/>
    <n v="1"/>
    <n v="120"/>
    <n v="1.5"/>
    <n v="1"/>
    <n v="1.5"/>
    <n v="4.5"/>
    <d v="2022-07-07T00:00:00"/>
    <x v="139"/>
    <x v="1"/>
    <x v="1"/>
    <b v="1"/>
    <n v="1.5"/>
  </r>
  <r>
    <s v="Processed"/>
    <s v="VJ300205292"/>
    <x v="0"/>
    <x v="1"/>
    <s v="CheezIt - Original"/>
    <s v="Food"/>
    <n v="15352328014"/>
    <s v="Thursday, July 7, 2022"/>
    <s v="Credit"/>
    <n v="123"/>
    <n v="1.5"/>
    <n v="1"/>
    <n v="123"/>
    <n v="1.5"/>
    <n v="1"/>
    <n v="1.5"/>
    <n v="4.5"/>
    <d v="2022-07-07T00:00:00"/>
    <x v="48"/>
    <x v="1"/>
    <x v="1"/>
    <b v="1"/>
    <n v="1.5"/>
  </r>
  <r>
    <s v="Processed"/>
    <s v="VJ300320692"/>
    <x v="3"/>
    <x v="4"/>
    <s v="Wonderful Pistachios - Variety"/>
    <s v="Food"/>
    <n v="15352364356"/>
    <s v="Thursday, July 7, 2022"/>
    <s v="Credit"/>
    <n v="134"/>
    <n v="2"/>
    <n v="1"/>
    <n v="134"/>
    <n v="2"/>
    <n v="1"/>
    <n v="2"/>
    <n v="3.5"/>
    <d v="2022-07-07T00:00:00"/>
    <x v="11"/>
    <x v="1"/>
    <x v="1"/>
    <b v="1"/>
    <n v="2"/>
  </r>
  <r>
    <s v="Processed"/>
    <s v="VJ300320692"/>
    <x v="3"/>
    <x v="4"/>
    <s v="Miss Vickie's Potato Chip - Sea Salt Original"/>
    <s v="Food"/>
    <n v="15352364356"/>
    <s v="Thursday, July 7, 2022"/>
    <s v="Credit"/>
    <n v="112"/>
    <n v="1.5"/>
    <n v="1"/>
    <n v="112"/>
    <n v="1.5"/>
    <n v="1"/>
    <n v="1.5"/>
    <n v="3.5"/>
    <d v="2022-07-07T00:00:00"/>
    <x v="13"/>
    <x v="1"/>
    <x v="1"/>
    <b v="1"/>
    <n v="1.5"/>
  </r>
  <r>
    <s v="Processed"/>
    <s v="VJ300205292"/>
    <x v="0"/>
    <x v="1"/>
    <s v="Keto Bar - Creamy Peanut Butter Chocolate"/>
    <s v="Food"/>
    <n v="15352460192"/>
    <s v="Thursday, July 7, 2022"/>
    <s v="Cash"/>
    <n v="139"/>
    <n v="2"/>
    <n v="1"/>
    <n v="139"/>
    <n v="2"/>
    <n v="1"/>
    <n v="2"/>
    <n v="2"/>
    <d v="2022-07-07T00:00:00"/>
    <x v="110"/>
    <x v="1"/>
    <x v="1"/>
    <b v="1"/>
    <n v="2"/>
  </r>
  <r>
    <s v="Processed"/>
    <s v="VJ300205292"/>
    <x v="0"/>
    <x v="1"/>
    <s v="Snapple Diet Tea - Peach Tea"/>
    <s v="Non Carbonated"/>
    <n v="15352637519"/>
    <s v="Thursday, July 7, 2022"/>
    <s v="Cash"/>
    <n v="143"/>
    <n v="2.5"/>
    <n v="1"/>
    <n v="143"/>
    <n v="2.5"/>
    <n v="1"/>
    <n v="2.5"/>
    <n v="2.5"/>
    <d v="2022-07-07T00:00:00"/>
    <x v="37"/>
    <x v="2"/>
    <x v="2"/>
    <b v="1"/>
    <n v="2.5"/>
  </r>
  <r>
    <s v="Processed"/>
    <s v="VJ300205292"/>
    <x v="0"/>
    <x v="1"/>
    <s v="CheezIt - Original"/>
    <s v="Food"/>
    <n v="15352640943"/>
    <s v="Thursday, July 7, 2022"/>
    <s v="Cash"/>
    <n v="123"/>
    <n v="1.5"/>
    <n v="1"/>
    <n v="123"/>
    <n v="1.5"/>
    <n v="1"/>
    <n v="1.5"/>
    <n v="1.5"/>
    <d v="2022-07-07T00:00:00"/>
    <x v="48"/>
    <x v="1"/>
    <x v="1"/>
    <b v="1"/>
    <n v="1.5"/>
  </r>
  <r>
    <s v="Processed"/>
    <s v="VJ300320692"/>
    <x v="3"/>
    <x v="4"/>
    <s v="Miss Vickie's Potato Chip - Sea Salt &amp; Vinega"/>
    <s v="Food"/>
    <n v="15352774122"/>
    <s v="Thursday, July 7, 2022"/>
    <s v="Credit"/>
    <n v="113"/>
    <n v="1.5"/>
    <n v="1"/>
    <n v="113"/>
    <n v="1.5"/>
    <n v="1"/>
    <n v="1.5"/>
    <n v="1.5"/>
    <d v="2022-07-07T00:00:00"/>
    <x v="3"/>
    <x v="1"/>
    <x v="1"/>
    <b v="1"/>
    <n v="1.5"/>
  </r>
  <r>
    <s v="Processed"/>
    <s v="VJ300320609"/>
    <x v="2"/>
    <x v="3"/>
    <s v="Monster Energy Original"/>
    <s v="Carbonated"/>
    <n v="15352778744"/>
    <s v="Thursday, July 7, 2022"/>
    <s v="Cash"/>
    <n v="146"/>
    <n v="3"/>
    <n v="1"/>
    <n v="146"/>
    <n v="3"/>
    <n v="1"/>
    <n v="3"/>
    <n v="3"/>
    <d v="2022-07-07T00:00:00"/>
    <x v="5"/>
    <x v="0"/>
    <x v="0"/>
    <b v="1"/>
    <n v="3"/>
  </r>
  <r>
    <s v="Processed"/>
    <s v="VJ300320609"/>
    <x v="2"/>
    <x v="3"/>
    <s v="Monster Energy Original"/>
    <s v="Carbonated"/>
    <n v="15352942377"/>
    <s v="Thursday, July 7, 2022"/>
    <s v="Cash"/>
    <n v="146"/>
    <n v="3"/>
    <n v="1"/>
    <n v="146"/>
    <n v="3"/>
    <n v="1"/>
    <n v="3"/>
    <n v="3"/>
    <d v="2022-07-07T00:00:00"/>
    <x v="5"/>
    <x v="0"/>
    <x v="0"/>
    <b v="1"/>
    <n v="3"/>
  </r>
  <r>
    <s v="Processed"/>
    <s v="VJ300205292"/>
    <x v="0"/>
    <x v="1"/>
    <s v="Canada Dry - Ginger Ale &amp; Lemonde"/>
    <m/>
    <n v="15352992834"/>
    <s v="Thursday, July 7, 2022"/>
    <s v="Credit"/>
    <n v="141"/>
    <n v="1.5"/>
    <n v="1"/>
    <n v="141"/>
    <n v="1.5"/>
    <n v="1"/>
    <n v="1.5"/>
    <n v="3"/>
    <d v="2022-07-07T00:00:00"/>
    <x v="150"/>
    <x v="4"/>
    <x v="0"/>
    <b v="1"/>
    <n v="1.5"/>
  </r>
  <r>
    <s v="Processed"/>
    <s v="VJ300205292"/>
    <x v="0"/>
    <x v="1"/>
    <s v="SunChips Multigrain - Harvest Cheddar"/>
    <s v="Food"/>
    <n v="15352992834"/>
    <s v="Thursday, July 7, 2022"/>
    <s v="Credit"/>
    <n v="113"/>
    <n v="1.5"/>
    <n v="1"/>
    <n v="113"/>
    <n v="1.5"/>
    <n v="1"/>
    <n v="1.5"/>
    <n v="3"/>
    <d v="2022-07-07T00:00:00"/>
    <x v="35"/>
    <x v="1"/>
    <x v="1"/>
    <b v="1"/>
    <n v="1.5"/>
  </r>
  <r>
    <s v="Processed"/>
    <s v="VJ300320692"/>
    <x v="3"/>
    <x v="4"/>
    <s v="Hungry Buddha - Coconut Cocoa"/>
    <s v="Food"/>
    <n v="15353061546"/>
    <s v="Thursday, July 7, 2022"/>
    <s v="Cash"/>
    <n v="139"/>
    <n v="2"/>
    <n v="1"/>
    <n v="139"/>
    <n v="2"/>
    <n v="1"/>
    <n v="2"/>
    <n v="2"/>
    <d v="2022-07-07T00:00:00"/>
    <x v="107"/>
    <x v="1"/>
    <x v="1"/>
    <b v="1"/>
    <n v="2"/>
  </r>
  <r>
    <s v="Processed"/>
    <s v="VJ300320611"/>
    <x v="0"/>
    <x v="0"/>
    <s v="Bai Antioxidant - Kupang strawberry kiwi"/>
    <s v="Non Carbonated"/>
    <n v="15353344744"/>
    <s v="Thursday, July 7, 2022"/>
    <s v="Cash"/>
    <n v="144"/>
    <n v="2.75"/>
    <n v="1"/>
    <n v="144"/>
    <n v="2.75"/>
    <n v="1"/>
    <n v="2.75"/>
    <n v="2.75"/>
    <d v="2022-07-07T00:00:00"/>
    <x v="114"/>
    <x v="2"/>
    <x v="2"/>
    <b v="1"/>
    <n v="2.75"/>
  </r>
  <r>
    <s v="Processed"/>
    <s v="VJ300320609"/>
    <x v="2"/>
    <x v="3"/>
    <s v="Coca Cola - Regular"/>
    <s v="Carbonated"/>
    <n v="15353406798"/>
    <s v="Thursday, July 7, 2022"/>
    <s v="Cash"/>
    <n v="142"/>
    <n v="1.5"/>
    <n v="1"/>
    <n v="142"/>
    <n v="1.5"/>
    <n v="1"/>
    <n v="1.5"/>
    <n v="1.5"/>
    <d v="2022-07-07T00:00:00"/>
    <x v="156"/>
    <x v="0"/>
    <x v="0"/>
    <b v="1"/>
    <n v="1.5"/>
  </r>
  <r>
    <s v="Processed"/>
    <s v="VJ300320609"/>
    <x v="2"/>
    <x v="3"/>
    <s v="Nutri Grain Apple Cinnamon"/>
    <s v="Food"/>
    <n v="15353408557"/>
    <s v="Thursday, July 7, 2022"/>
    <s v="Cash"/>
    <n v="135"/>
    <n v="1.5"/>
    <n v="1"/>
    <n v="135"/>
    <n v="1.5"/>
    <n v="1"/>
    <n v="1.5"/>
    <n v="1.5"/>
    <d v="2022-07-07T00:00:00"/>
    <x v="125"/>
    <x v="1"/>
    <x v="1"/>
    <b v="1"/>
    <n v="1.5"/>
  </r>
  <r>
    <s v="Processed"/>
    <s v="VJ300320609"/>
    <x v="2"/>
    <x v="3"/>
    <s v="Sunkist Soda - Orange"/>
    <s v="Carbonated"/>
    <n v="15353740918"/>
    <s v="Thursday, July 7, 2022"/>
    <s v="Cash"/>
    <n v="140"/>
    <n v="1.5"/>
    <n v="1"/>
    <n v="140"/>
    <n v="1.5"/>
    <n v="1"/>
    <n v="1.5"/>
    <n v="1.5"/>
    <d v="2022-07-07T00:00:00"/>
    <x v="70"/>
    <x v="0"/>
    <x v="0"/>
    <b v="1"/>
    <n v="1.5"/>
  </r>
  <r>
    <s v="Processed"/>
    <s v="VJ300320692"/>
    <x v="3"/>
    <x v="4"/>
    <s v="CheezIt - Cheddar Sour Cream and Onion"/>
    <s v="Food"/>
    <n v="15353811211"/>
    <s v="Thursday, July 7, 2022"/>
    <s v="Cash"/>
    <n v="124"/>
    <n v="1.25"/>
    <n v="1"/>
    <n v="124"/>
    <n v="1.25"/>
    <n v="1"/>
    <n v="1.25"/>
    <n v="1.25"/>
    <d v="2022-07-07T00:00:00"/>
    <x v="86"/>
    <x v="1"/>
    <x v="1"/>
    <b v="1"/>
    <n v="1.25"/>
  </r>
  <r>
    <s v="Processed"/>
    <s v="VJ300320692"/>
    <x v="3"/>
    <x v="4"/>
    <s v="Popchips Potato - Sea Salt"/>
    <s v="Food"/>
    <n v="15353853571"/>
    <s v="Thursday, July 7, 2022"/>
    <s v="Cash"/>
    <n v="111"/>
    <n v="1.5"/>
    <n v="1"/>
    <n v="111"/>
    <n v="1.5"/>
    <n v="1"/>
    <n v="1.5"/>
    <n v="1.5"/>
    <d v="2022-07-07T00:00:00"/>
    <x v="67"/>
    <x v="1"/>
    <x v="1"/>
    <b v="1"/>
    <n v="1.5"/>
  </r>
  <r>
    <s v="Processed"/>
    <s v="VJ300205292"/>
    <x v="0"/>
    <x v="1"/>
    <s v="CheezIt - Original"/>
    <s v="Food"/>
    <n v="15354008408"/>
    <s v="Thursday, July 7, 2022"/>
    <s v="Cash"/>
    <n v="123"/>
    <n v="1.5"/>
    <n v="1"/>
    <n v="123"/>
    <n v="1.5"/>
    <n v="1"/>
    <n v="1.5"/>
    <n v="1.5"/>
    <d v="2022-07-07T00:00:00"/>
    <x v="48"/>
    <x v="1"/>
    <x v="1"/>
    <b v="1"/>
    <n v="1.5"/>
  </r>
  <r>
    <s v="Processed"/>
    <s v="VJ300320609"/>
    <x v="2"/>
    <x v="3"/>
    <s v="Sunkist Soda - Orange"/>
    <s v="Carbonated"/>
    <n v="15354196284"/>
    <s v="Thursday, July 7, 2022"/>
    <s v="Cash"/>
    <n v="140"/>
    <n v="1.5"/>
    <n v="1"/>
    <n v="140"/>
    <n v="1.5"/>
    <n v="1"/>
    <n v="1.5"/>
    <n v="1.5"/>
    <d v="2022-07-07T00:00:00"/>
    <x v="70"/>
    <x v="0"/>
    <x v="0"/>
    <b v="1"/>
    <n v="1.5"/>
  </r>
  <r>
    <s v="Processed"/>
    <s v="VJ300320609"/>
    <x v="2"/>
    <x v="3"/>
    <s v="Sunkist Soda - Orange"/>
    <s v="Carbonated"/>
    <n v="15354196562"/>
    <s v="Thursday, July 7, 2022"/>
    <s v="Cash"/>
    <n v="140"/>
    <n v="1.5"/>
    <n v="1"/>
    <n v="140"/>
    <n v="1.5"/>
    <n v="1"/>
    <n v="1.5"/>
    <n v="1.5"/>
    <d v="2022-07-07T00:00:00"/>
    <x v="70"/>
    <x v="0"/>
    <x v="0"/>
    <b v="1"/>
    <n v="1.5"/>
  </r>
  <r>
    <s v="Processed"/>
    <s v="VJ300320609"/>
    <x v="2"/>
    <x v="3"/>
    <s v="Snapple Tea - Lemon"/>
    <s v="Non Carbonated"/>
    <n v="15354669531"/>
    <s v="Thursday, July 7, 2022"/>
    <s v="Cash"/>
    <n v="143"/>
    <n v="2.5"/>
    <n v="1"/>
    <n v="143"/>
    <n v="2.5"/>
    <n v="1"/>
    <n v="2.5"/>
    <n v="2.5"/>
    <d v="2022-07-07T00:00:00"/>
    <x v="152"/>
    <x v="2"/>
    <x v="2"/>
    <b v="1"/>
    <n v="2.5"/>
  </r>
  <r>
    <s v="Processed"/>
    <s v="VJ300320609"/>
    <x v="2"/>
    <x v="3"/>
    <s v="Lays - Classic"/>
    <s v="Food"/>
    <n v="15354740681"/>
    <s v="Thursday, July 7, 2022"/>
    <s v="Cash"/>
    <n v="123"/>
    <n v="1.5"/>
    <n v="1"/>
    <n v="123"/>
    <n v="1.5"/>
    <n v="1"/>
    <n v="1.5"/>
    <n v="1.5"/>
    <d v="2022-07-07T00:00:00"/>
    <x v="95"/>
    <x v="1"/>
    <x v="1"/>
    <b v="1"/>
    <n v="1.5"/>
  </r>
  <r>
    <s v="Processed"/>
    <s v="VJ300320609"/>
    <x v="2"/>
    <x v="3"/>
    <s v="Cheetos Cheddar Jalapeno"/>
    <s v="Food"/>
    <n v="15354740552"/>
    <s v="Thursday, July 7, 2022"/>
    <s v="Cash"/>
    <n v="124"/>
    <n v="1.5"/>
    <n v="1"/>
    <n v="124"/>
    <n v="1.5"/>
    <n v="1"/>
    <n v="1.5"/>
    <n v="1.5"/>
    <d v="2022-07-07T00:00:00"/>
    <x v="128"/>
    <x v="1"/>
    <x v="1"/>
    <b v="1"/>
    <n v="1.5"/>
  </r>
  <r>
    <s v="Processed"/>
    <s v="VJ300320609"/>
    <x v="2"/>
    <x v="3"/>
    <s v="Coca Cola - Regular"/>
    <s v="Carbonated"/>
    <n v="15355331364"/>
    <s v="Friday, July 8, 2022"/>
    <s v="Credit"/>
    <n v="142"/>
    <n v="1.5"/>
    <n v="1"/>
    <n v="142"/>
    <n v="1.5"/>
    <n v="1"/>
    <n v="1.5"/>
    <n v="1.5"/>
    <d v="2022-07-08T00:00:00"/>
    <x v="156"/>
    <x v="0"/>
    <x v="0"/>
    <b v="1"/>
    <n v="1.5"/>
  </r>
  <r>
    <s v="Processed"/>
    <s v="VJ300320609"/>
    <x v="2"/>
    <x v="3"/>
    <s v="Snapple Tea - Lemon"/>
    <s v="Non Carbonated"/>
    <n v="15355366761"/>
    <s v="Friday, July 8, 2022"/>
    <s v="Cash"/>
    <n v="143"/>
    <n v="2.5"/>
    <n v="1"/>
    <n v="143"/>
    <n v="2.5"/>
    <n v="1"/>
    <n v="2.5"/>
    <n v="2.5"/>
    <d v="2022-07-08T00:00:00"/>
    <x v="152"/>
    <x v="2"/>
    <x v="2"/>
    <b v="1"/>
    <n v="2.5"/>
  </r>
  <r>
    <s v="Processed"/>
    <s v="VJ300320609"/>
    <x v="2"/>
    <x v="3"/>
    <s v="Cheetos Flaming Hot Limon Crunchy"/>
    <s v="Food"/>
    <n v="15355601645"/>
    <s v="Friday, July 8, 2022"/>
    <s v="Credit"/>
    <n v="112"/>
    <n v="2"/>
    <n v="1"/>
    <n v="112"/>
    <n v="2"/>
    <n v="1"/>
    <n v="2"/>
    <n v="2"/>
    <d v="2022-07-08T00:00:00"/>
    <x v="75"/>
    <x v="1"/>
    <x v="1"/>
    <b v="1"/>
    <n v="2"/>
  </r>
  <r>
    <s v="Processed"/>
    <s v="VJ300320609"/>
    <x v="2"/>
    <x v="3"/>
    <s v="Cheetos Flaming Hot Limon Crunchy"/>
    <s v="Food"/>
    <n v="15355749043"/>
    <s v="Friday, July 8, 2022"/>
    <s v="Credit"/>
    <n v="112"/>
    <n v="2"/>
    <n v="1"/>
    <n v="112"/>
    <n v="2"/>
    <n v="1"/>
    <n v="2"/>
    <n v="2"/>
    <d v="2022-07-08T00:00:00"/>
    <x v="75"/>
    <x v="1"/>
    <x v="1"/>
    <b v="1"/>
    <n v="2"/>
  </r>
  <r>
    <s v="Processed"/>
    <s v="VJ300320692"/>
    <x v="3"/>
    <x v="4"/>
    <s v="Coca Cola - Zero Sugar"/>
    <s v="Carbonated"/>
    <n v="15355796682"/>
    <s v="Friday, July 8, 2022"/>
    <s v="Credit"/>
    <n v="142"/>
    <n v="1.5"/>
    <n v="1"/>
    <n v="142"/>
    <n v="1.5"/>
    <n v="1"/>
    <n v="1.5"/>
    <n v="4.25"/>
    <d v="2022-07-08T00:00:00"/>
    <x v="44"/>
    <x v="0"/>
    <x v="0"/>
    <b v="1"/>
    <n v="1.5"/>
  </r>
  <r>
    <s v="Processed"/>
    <s v="VJ300320692"/>
    <x v="3"/>
    <x v="4"/>
    <s v="BodyArmor  LYTE - Blueberry Pomegranate"/>
    <s v="Non Carbonated"/>
    <n v="15355796682"/>
    <s v="Friday, July 8, 2022"/>
    <s v="Credit"/>
    <n v="143"/>
    <n v="2.75"/>
    <n v="1"/>
    <n v="143"/>
    <n v="2.75"/>
    <n v="1"/>
    <n v="2.75"/>
    <n v="4.25"/>
    <d v="2022-07-08T00:00:00"/>
    <x v="145"/>
    <x v="2"/>
    <x v="2"/>
    <b v="1"/>
    <n v="2.75"/>
  </r>
  <r>
    <s v="Processed"/>
    <s v="VJ300320692"/>
    <x v="3"/>
    <x v="4"/>
    <s v="Wonderful Pistachios - Variety"/>
    <s v="Food"/>
    <n v="15355959183"/>
    <s v="Friday, July 8, 2022"/>
    <s v="Cash"/>
    <n v="134"/>
    <n v="2"/>
    <n v="1"/>
    <n v="134"/>
    <n v="2"/>
    <n v="1"/>
    <n v="2"/>
    <n v="2"/>
    <d v="2022-07-08T00:00:00"/>
    <x v="11"/>
    <x v="1"/>
    <x v="1"/>
    <b v="1"/>
    <n v="2"/>
  </r>
  <r>
    <s v="Processed"/>
    <s v="VJ300320692"/>
    <x v="3"/>
    <x v="4"/>
    <s v="Mini Chips Ahoy - Go Paks"/>
    <m/>
    <n v="15356088203"/>
    <s v="Friday, July 8, 2022"/>
    <s v="Cash"/>
    <n v="151"/>
    <n v="4"/>
    <n v="1"/>
    <n v="151"/>
    <n v="4"/>
    <n v="1"/>
    <n v="4"/>
    <n v="4"/>
    <d v="2022-07-08T00:00:00"/>
    <x v="142"/>
    <x v="4"/>
    <x v="1"/>
    <b v="1"/>
    <n v="4"/>
  </r>
  <r>
    <s v="Processed"/>
    <s v="VJ300320692"/>
    <x v="3"/>
    <x v="4"/>
    <s v="Oreo Mini - Go Paks"/>
    <m/>
    <n v="15356113078"/>
    <s v="Friday, July 8, 2022"/>
    <s v="Cash"/>
    <n v="152"/>
    <n v="4"/>
    <n v="1"/>
    <n v="152"/>
    <n v="4"/>
    <n v="1"/>
    <n v="4"/>
    <n v="4"/>
    <d v="2022-07-08T00:00:00"/>
    <x v="143"/>
    <x v="4"/>
    <x v="1"/>
    <b v="1"/>
    <n v="4"/>
  </r>
  <r>
    <s v="Processed"/>
    <s v="VJ300320692"/>
    <x v="3"/>
    <x v="4"/>
    <s v="Lenny &amp; Larrys - Chocolate Chip"/>
    <s v="Food"/>
    <n v="15356246899"/>
    <s v="Friday, July 8, 2022"/>
    <s v="Credit"/>
    <n v="158"/>
    <n v="2"/>
    <n v="1"/>
    <n v="158"/>
    <n v="2"/>
    <n v="1"/>
    <n v="2"/>
    <n v="2"/>
    <d v="2022-07-08T00:00:00"/>
    <x v="134"/>
    <x v="1"/>
    <x v="1"/>
    <b v="1"/>
    <n v="2"/>
  </r>
  <r>
    <s v="Processed"/>
    <s v="VJ300320609"/>
    <x v="2"/>
    <x v="3"/>
    <s v="Funyuns - Flaming Hot"/>
    <s v="Food"/>
    <n v="15356477550"/>
    <s v="Friday, July 8, 2022"/>
    <s v="Cash"/>
    <n v="110"/>
    <n v="1.5"/>
    <n v="1"/>
    <n v="110"/>
    <n v="1.5"/>
    <n v="1"/>
    <n v="1.5"/>
    <n v="1.5"/>
    <d v="2022-07-08T00:00:00"/>
    <x v="71"/>
    <x v="1"/>
    <x v="1"/>
    <b v="1"/>
    <n v="1.5"/>
  </r>
  <r>
    <s v="Processed"/>
    <s v="VJ300320609"/>
    <x v="2"/>
    <x v="3"/>
    <s v="Snapple Tea - Peach"/>
    <s v="Non Carbonated"/>
    <n v="15356486607"/>
    <s v="Friday, July 8, 2022"/>
    <s v="Cash"/>
    <n v="145"/>
    <n v="2.5"/>
    <n v="1"/>
    <n v="145"/>
    <n v="2.5"/>
    <n v="1"/>
    <n v="2.5"/>
    <n v="2.5"/>
    <d v="2022-07-08T00:00:00"/>
    <x v="157"/>
    <x v="2"/>
    <x v="2"/>
    <b v="1"/>
    <n v="2.5"/>
  </r>
  <r>
    <s v="Processed"/>
    <s v="VJ300320686"/>
    <x v="1"/>
    <x v="2"/>
    <s v="Keto Bar - Creamy Peanut Butter Chocolate"/>
    <s v="Food"/>
    <n v="15356596648"/>
    <s v="Friday, July 8, 2022"/>
    <s v="Cash"/>
    <n v="138"/>
    <n v="2"/>
    <n v="1"/>
    <n v="138"/>
    <n v="2"/>
    <n v="1"/>
    <n v="2"/>
    <n v="2"/>
    <d v="2022-07-08T00:00:00"/>
    <x v="110"/>
    <x v="1"/>
    <x v="1"/>
    <b v="1"/>
    <n v="2"/>
  </r>
  <r>
    <s v="Processed"/>
    <s v="VJ300320609"/>
    <x v="2"/>
    <x v="3"/>
    <s v="Nature's Bakery Fig Bar - Raspberry"/>
    <s v="Food"/>
    <n v="15357053323"/>
    <s v="Friday, July 8, 2022"/>
    <s v="Cash"/>
    <n v="130"/>
    <n v="1.5"/>
    <n v="1"/>
    <n v="130"/>
    <n v="1.5"/>
    <n v="1"/>
    <n v="1.5"/>
    <n v="1.5"/>
    <d v="2022-07-08T00:00:00"/>
    <x v="149"/>
    <x v="1"/>
    <x v="1"/>
    <b v="1"/>
    <n v="1.5"/>
  </r>
  <r>
    <s v="Processed"/>
    <s v="VJ300320692"/>
    <x v="3"/>
    <x v="4"/>
    <s v="Kinder - Bueno - Crispy Creamy Chocolate"/>
    <s v="Food"/>
    <n v="15357163212"/>
    <s v="Friday, July 8, 2022"/>
    <s v="Credit"/>
    <n v="138"/>
    <n v="2"/>
    <n v="1"/>
    <n v="138"/>
    <n v="2"/>
    <n v="1"/>
    <n v="2"/>
    <n v="2"/>
    <d v="2022-07-08T00:00:00"/>
    <x v="78"/>
    <x v="1"/>
    <x v="1"/>
    <b v="1"/>
    <n v="2"/>
  </r>
  <r>
    <s v="Processed"/>
    <s v="VJ300320692"/>
    <x v="3"/>
    <x v="4"/>
    <s v="Autumns Granola Bar - Cinnamon Almond"/>
    <s v="Food"/>
    <n v="15357175297"/>
    <s v="Friday, July 8, 2022"/>
    <s v="Credit"/>
    <n v="130"/>
    <n v="2"/>
    <n v="1"/>
    <n v="130"/>
    <n v="2"/>
    <n v="1"/>
    <n v="2"/>
    <n v="2"/>
    <d v="2022-07-08T00:00:00"/>
    <x v="99"/>
    <x v="1"/>
    <x v="1"/>
    <b v="1"/>
    <n v="2"/>
  </r>
  <r>
    <s v="Processed"/>
    <s v="VJ300320692"/>
    <x v="3"/>
    <x v="4"/>
    <s v="Coca Cola - Zero Sugar"/>
    <s v="Carbonated"/>
    <n v="15357221277"/>
    <s v="Friday, July 8, 2022"/>
    <s v="Credit"/>
    <n v="142"/>
    <n v="1.5"/>
    <n v="1"/>
    <n v="142"/>
    <n v="1.5"/>
    <n v="1"/>
    <n v="1.5"/>
    <n v="1.5"/>
    <d v="2022-07-08T00:00:00"/>
    <x v="44"/>
    <x v="0"/>
    <x v="0"/>
    <b v="1"/>
    <n v="1.5"/>
  </r>
  <r>
    <s v="Processed"/>
    <s v="VJ300320609"/>
    <x v="2"/>
    <x v="3"/>
    <s v="Snapple Tea - Peach"/>
    <s v="Non Carbonated"/>
    <n v="15357343344"/>
    <s v="Friday, July 8, 2022"/>
    <s v="Cash"/>
    <n v="145"/>
    <n v="2.5"/>
    <n v="1"/>
    <n v="145"/>
    <n v="2.5"/>
    <n v="1"/>
    <n v="2.5"/>
    <n v="2.5"/>
    <d v="2022-07-08T00:00:00"/>
    <x v="157"/>
    <x v="2"/>
    <x v="2"/>
    <b v="1"/>
    <n v="2.5"/>
  </r>
  <r>
    <s v="Processed"/>
    <s v="VJ300320609"/>
    <x v="2"/>
    <x v="3"/>
    <s v="Cheetos Flaming Hot Limon Crunchy"/>
    <s v="Food"/>
    <n v="15357344506"/>
    <s v="Friday, July 8, 2022"/>
    <s v="Cash"/>
    <n v="112"/>
    <n v="2"/>
    <n v="1"/>
    <n v="112"/>
    <n v="2"/>
    <n v="1"/>
    <n v="2"/>
    <n v="2"/>
    <d v="2022-07-08T00:00:00"/>
    <x v="75"/>
    <x v="1"/>
    <x v="1"/>
    <b v="1"/>
    <n v="2"/>
  </r>
  <r>
    <s v="Processed"/>
    <s v="VJ300320692"/>
    <x v="3"/>
    <x v="4"/>
    <s v="Pringles - Sour Cream &amp; Onion"/>
    <s v="Food"/>
    <n v="15357514428"/>
    <s v="Friday, July 8, 2022"/>
    <s v="Credit"/>
    <n v="162"/>
    <n v="4"/>
    <n v="1"/>
    <n v="162"/>
    <n v="4"/>
    <n v="1"/>
    <n v="4"/>
    <n v="4"/>
    <d v="2022-07-08T00:00:00"/>
    <x v="155"/>
    <x v="1"/>
    <x v="1"/>
    <b v="1"/>
    <n v="4"/>
  </r>
  <r>
    <s v="Processed"/>
    <s v="VJ300320692"/>
    <x v="3"/>
    <x v="4"/>
    <s v="Goldfish Baked - Cheddar"/>
    <s v="Food"/>
    <n v="15357644300"/>
    <s v="Friday, July 8, 2022"/>
    <s v="Cash"/>
    <n v="122"/>
    <n v="1.25"/>
    <n v="1"/>
    <n v="122"/>
    <n v="1.25"/>
    <n v="1"/>
    <n v="1.25"/>
    <n v="1.25"/>
    <d v="2022-07-08T00:00:00"/>
    <x v="139"/>
    <x v="1"/>
    <x v="1"/>
    <b v="1"/>
    <n v="1.25"/>
  </r>
  <r>
    <s v="Processed"/>
    <s v="VJ300320692"/>
    <x v="3"/>
    <x v="4"/>
    <s v="Robert Irvine's - Fit Crunch -  Chocolate Pea"/>
    <s v="Food"/>
    <n v="15357833430"/>
    <s v="Friday, July 8, 2022"/>
    <s v="Credit"/>
    <n v="131"/>
    <n v="2"/>
    <n v="1"/>
    <n v="131"/>
    <n v="2"/>
    <n v="1"/>
    <n v="2"/>
    <n v="2"/>
    <d v="2022-07-08T00:00:00"/>
    <x v="21"/>
    <x v="1"/>
    <x v="1"/>
    <b v="1"/>
    <n v="2"/>
  </r>
  <r>
    <s v="Processed"/>
    <s v="VJ300320692"/>
    <x v="3"/>
    <x v="4"/>
    <s v="Popchips Potato - Sea Salt"/>
    <s v="Food"/>
    <n v="15357924878"/>
    <s v="Friday, July 8, 2022"/>
    <s v="Cash"/>
    <n v="111"/>
    <n v="1.5"/>
    <n v="1"/>
    <n v="111"/>
    <n v="1.5"/>
    <n v="1"/>
    <n v="1.5"/>
    <n v="1.5"/>
    <d v="2022-07-08T00:00:00"/>
    <x v="67"/>
    <x v="1"/>
    <x v="1"/>
    <b v="1"/>
    <n v="1.5"/>
  </r>
  <r>
    <s v="Processed"/>
    <s v="VJ300320692"/>
    <x v="3"/>
    <x v="4"/>
    <s v="CheezIt - White Cheddar"/>
    <s v="Food"/>
    <n v="15357931387"/>
    <s v="Friday, July 8, 2022"/>
    <s v="Cash"/>
    <n v="123"/>
    <n v="1.25"/>
    <n v="1"/>
    <n v="123"/>
    <n v="1.25"/>
    <n v="1"/>
    <n v="1.25"/>
    <n v="1.25"/>
    <d v="2022-07-08T00:00:00"/>
    <x v="53"/>
    <x v="1"/>
    <x v="1"/>
    <b v="1"/>
    <n v="1.25"/>
  </r>
  <r>
    <s v="Processed"/>
    <s v="VJ300320686"/>
    <x v="1"/>
    <x v="2"/>
    <s v="Pop Corners - Sea Salt"/>
    <s v="Food"/>
    <n v="15357954230"/>
    <s v="Friday, July 8, 2022"/>
    <s v="Cash"/>
    <n v="114"/>
    <n v="1.5"/>
    <n v="1"/>
    <n v="114"/>
    <n v="1.5"/>
    <n v="1"/>
    <n v="1.5"/>
    <n v="1.5"/>
    <d v="2022-07-08T00:00:00"/>
    <x v="117"/>
    <x v="1"/>
    <x v="1"/>
    <b v="1"/>
    <n v="1.5"/>
  </r>
  <r>
    <s v="Processed"/>
    <s v="VJ300320609"/>
    <x v="2"/>
    <x v="3"/>
    <s v="Snapple Tea - Lemon"/>
    <s v="Non Carbonated"/>
    <n v="15358013807"/>
    <s v="Friday, July 8, 2022"/>
    <s v="Cash"/>
    <n v="143"/>
    <n v="2.5"/>
    <n v="1"/>
    <n v="143"/>
    <n v="2.5"/>
    <n v="1"/>
    <n v="2.5"/>
    <n v="2.5"/>
    <d v="2022-07-08T00:00:00"/>
    <x v="152"/>
    <x v="2"/>
    <x v="2"/>
    <b v="1"/>
    <n v="2.5"/>
  </r>
  <r>
    <s v="Processed"/>
    <s v="VJ300320609"/>
    <x v="2"/>
    <x v="3"/>
    <s v="Doritos Spicy Nacho"/>
    <m/>
    <n v="15358024268"/>
    <s v="Friday, July 8, 2022"/>
    <s v="Cash"/>
    <n v="113"/>
    <n v="1.5"/>
    <n v="1"/>
    <n v="113"/>
    <n v="1.5"/>
    <n v="1"/>
    <n v="1.5"/>
    <n v="1.5"/>
    <d v="2022-07-08T00:00:00"/>
    <x v="140"/>
    <x v="4"/>
    <x v="1"/>
    <b v="1"/>
    <n v="1.5"/>
  </r>
  <r>
    <s v="Processed"/>
    <s v="VJ300320609"/>
    <x v="2"/>
    <x v="3"/>
    <s v="Doritos Spicy Nacho"/>
    <m/>
    <n v="15358029243"/>
    <s v="Friday, July 8, 2022"/>
    <s v="Cash"/>
    <n v="113"/>
    <n v="1.5"/>
    <n v="1"/>
    <n v="113"/>
    <n v="1.5"/>
    <n v="1"/>
    <n v="1.5"/>
    <n v="1.5"/>
    <d v="2022-07-08T00:00:00"/>
    <x v="140"/>
    <x v="4"/>
    <x v="1"/>
    <b v="1"/>
    <n v="1.5"/>
  </r>
  <r>
    <s v="Processed"/>
    <s v="VJ300320692"/>
    <x v="3"/>
    <x v="4"/>
    <s v="CheezIt - Cheddar Sour Cream and Onion"/>
    <s v="Food"/>
    <n v="15358107570"/>
    <s v="Friday, July 8, 2022"/>
    <s v="Cash"/>
    <n v="124"/>
    <n v="1.25"/>
    <n v="1"/>
    <n v="124"/>
    <n v="1.25"/>
    <n v="1"/>
    <n v="1.25"/>
    <n v="1.25"/>
    <d v="2022-07-08T00:00:00"/>
    <x v="86"/>
    <x v="1"/>
    <x v="1"/>
    <b v="1"/>
    <n v="1.25"/>
  </r>
  <r>
    <s v="Processed"/>
    <s v="VJ300320609"/>
    <x v="2"/>
    <x v="3"/>
    <s v="Nature's Bakery Fig Bar - Blueberry"/>
    <s v="Food"/>
    <n v="15358357737"/>
    <s v="Friday, July 8, 2022"/>
    <s v="Cash"/>
    <n v="132"/>
    <n v="1.5"/>
    <n v="1"/>
    <n v="132"/>
    <n v="1.5"/>
    <n v="1"/>
    <n v="1.5"/>
    <n v="1.5"/>
    <d v="2022-07-08T00:00:00"/>
    <x v="148"/>
    <x v="1"/>
    <x v="1"/>
    <b v="1"/>
    <n v="1.5"/>
  </r>
  <r>
    <s v="Processed"/>
    <s v="VJ300320609"/>
    <x v="2"/>
    <x v="3"/>
    <s v="Cheetos - Fleming Hot Crunchy"/>
    <s v="Food"/>
    <n v="15358368406"/>
    <s v="Friday, July 8, 2022"/>
    <s v="Cash"/>
    <n v="114"/>
    <n v="2"/>
    <n v="1"/>
    <n v="114"/>
    <n v="2"/>
    <n v="1"/>
    <n v="2"/>
    <n v="2"/>
    <d v="2022-07-08T00:00:00"/>
    <x v="16"/>
    <x v="1"/>
    <x v="1"/>
    <b v="1"/>
    <n v="2"/>
  </r>
  <r>
    <s v="Processed"/>
    <s v="VJ300320609"/>
    <x v="2"/>
    <x v="3"/>
    <s v="Snapple Tea - Peach"/>
    <s v="Non Carbonated"/>
    <n v="15358386821"/>
    <s v="Friday, July 8, 2022"/>
    <s v="Cash"/>
    <n v="145"/>
    <n v="2.5"/>
    <n v="1"/>
    <n v="145"/>
    <n v="2.5"/>
    <n v="1"/>
    <n v="2.5"/>
    <n v="2.5"/>
    <d v="2022-07-08T00:00:00"/>
    <x v="157"/>
    <x v="2"/>
    <x v="2"/>
    <b v="1"/>
    <n v="2.5"/>
  </r>
  <r>
    <s v="Processed"/>
    <s v="VJ300320692"/>
    <x v="3"/>
    <x v="4"/>
    <s v="Wonderful Pistachios - Variety"/>
    <s v="Food"/>
    <n v="15358544196"/>
    <s v="Friday, July 8, 2022"/>
    <s v="Cash"/>
    <n v="134"/>
    <n v="2"/>
    <n v="1"/>
    <n v="134"/>
    <n v="2"/>
    <n v="1"/>
    <n v="2"/>
    <n v="2"/>
    <d v="2022-07-08T00:00:00"/>
    <x v="11"/>
    <x v="1"/>
    <x v="1"/>
    <b v="1"/>
    <n v="2"/>
  </r>
  <r>
    <s v="Processed"/>
    <s v="VJ300205292"/>
    <x v="0"/>
    <x v="1"/>
    <s v="CheezIt - Original"/>
    <s v="Food"/>
    <n v="15358785172"/>
    <s v="Friday, July 8, 2022"/>
    <s v="Cash"/>
    <n v="123"/>
    <n v="1.5"/>
    <n v="1"/>
    <n v="123"/>
    <n v="1.5"/>
    <n v="1"/>
    <n v="1.5"/>
    <n v="1.5"/>
    <d v="2022-07-08T00:00:00"/>
    <x v="48"/>
    <x v="1"/>
    <x v="1"/>
    <b v="1"/>
    <n v="1.5"/>
  </r>
  <r>
    <s v="Processed"/>
    <s v="VJ300320609"/>
    <x v="2"/>
    <x v="3"/>
    <s v="Snapple Tea - Peach"/>
    <s v="Non Carbonated"/>
    <n v="15359450717"/>
    <s v="Friday, July 8, 2022"/>
    <s v="Cash"/>
    <n v="145"/>
    <n v="2.5"/>
    <n v="1"/>
    <n v="145"/>
    <n v="2.5"/>
    <n v="1"/>
    <n v="2.5"/>
    <n v="2.5"/>
    <d v="2022-07-08T00:00:00"/>
    <x v="157"/>
    <x v="2"/>
    <x v="2"/>
    <b v="1"/>
    <n v="2.5"/>
  </r>
  <r>
    <s v="Processed"/>
    <s v="VJ300320609"/>
    <x v="2"/>
    <x v="3"/>
    <s v="Cheetos Flaming Hot Limon Crunchy"/>
    <s v="Food"/>
    <n v="15359451288"/>
    <s v="Friday, July 8, 2022"/>
    <s v="Cash"/>
    <n v="112"/>
    <n v="2"/>
    <n v="1"/>
    <n v="112"/>
    <n v="2"/>
    <n v="1"/>
    <n v="2"/>
    <n v="2"/>
    <d v="2022-07-08T00:00:00"/>
    <x v="75"/>
    <x v="1"/>
    <x v="1"/>
    <b v="1"/>
    <n v="2"/>
  </r>
  <r>
    <s v="Processed"/>
    <s v="VJ300320609"/>
    <x v="2"/>
    <x v="3"/>
    <s v="Funyuns - Flaming Hot"/>
    <s v="Food"/>
    <n v="15359967674"/>
    <s v="Saturday, July 9, 2022"/>
    <s v="Cash"/>
    <n v="110"/>
    <n v="1.5"/>
    <n v="1"/>
    <n v="110"/>
    <n v="1.5"/>
    <n v="1"/>
    <n v="1.5"/>
    <n v="1.5"/>
    <d v="2022-07-08T00:00:00"/>
    <x v="71"/>
    <x v="1"/>
    <x v="1"/>
    <b v="1"/>
    <n v="1.5"/>
  </r>
  <r>
    <s v="Processed"/>
    <s v="VJ300320609"/>
    <x v="2"/>
    <x v="3"/>
    <s v="Snapple Tea - Peach"/>
    <s v="Non Carbonated"/>
    <n v="15360315758"/>
    <s v="Saturday, July 9, 2022"/>
    <s v="Cash"/>
    <n v="145"/>
    <n v="2.5"/>
    <n v="1"/>
    <n v="145"/>
    <n v="2.5"/>
    <n v="1"/>
    <n v="2.5"/>
    <n v="2.5"/>
    <d v="2022-07-09T00:00:00"/>
    <x v="157"/>
    <x v="2"/>
    <x v="2"/>
    <b v="1"/>
    <n v="2.5"/>
  </r>
  <r>
    <s v="Processed"/>
    <s v="VJ300320609"/>
    <x v="2"/>
    <x v="3"/>
    <s v="KitKat - Crisp Wafers"/>
    <s v="Food"/>
    <n v="15360315991"/>
    <s v="Saturday, July 9, 2022"/>
    <s v="Cash"/>
    <n v="138"/>
    <n v="2.5"/>
    <n v="1"/>
    <n v="138"/>
    <n v="2.5"/>
    <n v="1"/>
    <n v="2.5"/>
    <n v="2.5"/>
    <d v="2022-07-09T00:00:00"/>
    <x v="10"/>
    <x v="1"/>
    <x v="1"/>
    <b v="1"/>
    <n v="2.5"/>
  </r>
  <r>
    <s v="Processed"/>
    <s v="VJ300320692"/>
    <x v="3"/>
    <x v="4"/>
    <s v="Teddy Grahams - Go Paks"/>
    <m/>
    <n v="15360663667"/>
    <s v="Saturday, July 9, 2022"/>
    <s v="Credit"/>
    <n v="156"/>
    <n v="3"/>
    <n v="1"/>
    <n v="156"/>
    <n v="3"/>
    <n v="1"/>
    <n v="3"/>
    <n v="3"/>
    <d v="2022-07-09T00:00:00"/>
    <x v="144"/>
    <x v="4"/>
    <x v="1"/>
    <b v="1"/>
    <n v="3"/>
  </r>
  <r>
    <s v="Processed"/>
    <s v="VJ300320692"/>
    <x v="3"/>
    <x v="4"/>
    <s v="Belvita Snack Bites - Cinnamon BS Go Paks"/>
    <s v="Food"/>
    <n v="15360666627"/>
    <s v="Saturday, July 9, 2022"/>
    <s v="Credit"/>
    <n v="154"/>
    <n v="3"/>
    <n v="1"/>
    <n v="154"/>
    <n v="3"/>
    <n v="1"/>
    <n v="3"/>
    <n v="3"/>
    <d v="2022-07-09T00:00:00"/>
    <x v="112"/>
    <x v="1"/>
    <x v="1"/>
    <b v="1"/>
    <n v="3"/>
  </r>
  <r>
    <s v="Processed"/>
    <s v="VJ300320609"/>
    <x v="2"/>
    <x v="3"/>
    <s v="Snapple Tea - Peach"/>
    <s v="Non Carbonated"/>
    <n v="15360794777"/>
    <s v="Saturday, July 9, 2022"/>
    <s v="Credit"/>
    <n v="145"/>
    <n v="2.5"/>
    <n v="1"/>
    <n v="145"/>
    <n v="2.5"/>
    <n v="1"/>
    <n v="2.5"/>
    <n v="2.5"/>
    <d v="2022-07-09T00:00:00"/>
    <x v="157"/>
    <x v="2"/>
    <x v="2"/>
    <b v="1"/>
    <n v="2.5"/>
  </r>
  <r>
    <s v="Processed"/>
    <s v="VJ300320692"/>
    <x v="3"/>
    <x v="4"/>
    <s v="Snyder's of Hanover Pretzel Pieces - Cheddar"/>
    <s v="Food"/>
    <n v="15360844778"/>
    <s v="Saturday, July 9, 2022"/>
    <s v="Cash"/>
    <n v="114"/>
    <n v="2.5"/>
    <n v="1"/>
    <n v="114"/>
    <n v="2.5"/>
    <n v="1"/>
    <n v="2.5"/>
    <n v="2.5"/>
    <d v="2022-07-09T00:00:00"/>
    <x v="147"/>
    <x v="1"/>
    <x v="1"/>
    <b v="1"/>
    <n v="2.5"/>
  </r>
  <r>
    <s v="Processed"/>
    <s v="VJ300205292"/>
    <x v="0"/>
    <x v="1"/>
    <s v="Goldfish Baked - Cheddar"/>
    <s v="Food"/>
    <n v="15361020383"/>
    <s v="Saturday, July 9, 2022"/>
    <s v="Cash"/>
    <n v="120"/>
    <n v="1.5"/>
    <n v="1"/>
    <n v="120"/>
    <n v="1.5"/>
    <n v="1"/>
    <n v="1.5"/>
    <n v="1.5"/>
    <d v="2022-07-09T00:00:00"/>
    <x v="139"/>
    <x v="1"/>
    <x v="1"/>
    <b v="1"/>
    <n v="1.5"/>
  </r>
  <r>
    <s v="Processed"/>
    <s v="VJ300320692"/>
    <x v="3"/>
    <x v="4"/>
    <s v="Kinder - Bueno - Crispy Creamy Chocolate"/>
    <s v="Food"/>
    <n v="15361179732"/>
    <s v="Saturday, July 9, 2022"/>
    <s v="Credit"/>
    <n v="138"/>
    <n v="2"/>
    <n v="1"/>
    <n v="138"/>
    <n v="2"/>
    <n v="1"/>
    <n v="2"/>
    <n v="2"/>
    <d v="2022-07-09T00:00:00"/>
    <x v="78"/>
    <x v="1"/>
    <x v="1"/>
    <b v="1"/>
    <n v="2"/>
  </r>
  <r>
    <s v="Processed"/>
    <s v="VJ300320692"/>
    <x v="3"/>
    <x v="4"/>
    <s v="Coca Cola - Zero Sugar"/>
    <s v="Carbonated"/>
    <n v="15361272365"/>
    <s v="Saturday, July 9, 2022"/>
    <s v="Cash"/>
    <n v="142"/>
    <n v="1.5"/>
    <n v="1"/>
    <n v="142"/>
    <n v="1.5"/>
    <n v="1"/>
    <n v="1.5"/>
    <n v="1.5"/>
    <d v="2022-07-09T00:00:00"/>
    <x v="44"/>
    <x v="0"/>
    <x v="0"/>
    <b v="1"/>
    <n v="1.5"/>
  </r>
  <r>
    <s v="Processed"/>
    <s v="VJ300320611"/>
    <x v="0"/>
    <x v="0"/>
    <s v="Oreo Mini"/>
    <s v="Food"/>
    <n v="15361762051"/>
    <s v="Saturday, July 9, 2022"/>
    <s v="Credit"/>
    <n v="122"/>
    <n v="1.5"/>
    <n v="1"/>
    <n v="122"/>
    <n v="1.5"/>
    <n v="1"/>
    <n v="1.5"/>
    <n v="1.5"/>
    <d v="2022-07-09T00:00:00"/>
    <x v="18"/>
    <x v="1"/>
    <x v="1"/>
    <b v="1"/>
    <n v="1.5"/>
  </r>
  <r>
    <s v="Processed"/>
    <s v="VJ300205292"/>
    <x v="0"/>
    <x v="1"/>
    <s v="Coca Cola - Zero Sugar"/>
    <s v="Carbonated"/>
    <n v="15361773191"/>
    <s v="Saturday, July 9, 2022"/>
    <s v="Cash"/>
    <n v="140"/>
    <n v="1.5"/>
    <n v="1"/>
    <n v="140"/>
    <n v="1.5"/>
    <n v="1"/>
    <n v="1.5"/>
    <n v="1.5"/>
    <d v="2022-07-09T00:00:00"/>
    <x v="44"/>
    <x v="0"/>
    <x v="0"/>
    <b v="1"/>
    <n v="1.5"/>
  </r>
  <r>
    <s v="Processed"/>
    <s v="VJ300205292"/>
    <x v="0"/>
    <x v="1"/>
    <s v="Pop Corners - Sea Salt"/>
    <s v="Food"/>
    <n v="15361822906"/>
    <s v="Saturday, July 9, 2022"/>
    <s v="Credit"/>
    <n v="110"/>
    <n v="1.5"/>
    <n v="1"/>
    <n v="110"/>
    <n v="1.5"/>
    <n v="1"/>
    <n v="1.5"/>
    <n v="1.5"/>
    <d v="2022-07-09T00:00:00"/>
    <x v="117"/>
    <x v="1"/>
    <x v="1"/>
    <b v="1"/>
    <n v="1.5"/>
  </r>
  <r>
    <s v="Processed"/>
    <s v="VJ300205292"/>
    <x v="0"/>
    <x v="1"/>
    <s v="Canada Dry - Ginger Ale &amp; Lemonde"/>
    <m/>
    <n v="15361830288"/>
    <s v="Saturday, July 9, 2022"/>
    <s v="Credit"/>
    <n v="141"/>
    <n v="1.5"/>
    <n v="2"/>
    <n v="141"/>
    <n v="1.5"/>
    <n v="2"/>
    <n v="3"/>
    <n v="4.5"/>
    <d v="2022-07-09T00:00:00"/>
    <x v="150"/>
    <x v="4"/>
    <x v="0"/>
    <b v="1"/>
    <n v="1.5"/>
  </r>
  <r>
    <s v="Processed"/>
    <s v="VJ300205292"/>
    <x v="0"/>
    <x v="1"/>
    <s v="SunChips Multigrain - Harvest Cheddar"/>
    <s v="Food"/>
    <n v="15361830288"/>
    <s v="Saturday, July 9, 2022"/>
    <s v="Credit"/>
    <n v="113"/>
    <n v="1.5"/>
    <n v="1"/>
    <n v="113"/>
    <n v="1.5"/>
    <n v="1"/>
    <n v="1.5"/>
    <n v="4.5"/>
    <d v="2022-07-09T00:00:00"/>
    <x v="35"/>
    <x v="1"/>
    <x v="1"/>
    <b v="1"/>
    <n v="1.5"/>
  </r>
  <r>
    <s v="Processed"/>
    <s v="VJ300205292"/>
    <x v="0"/>
    <x v="1"/>
    <s v="Monster Energy Original"/>
    <s v="Carbonated"/>
    <n v="15361891288"/>
    <s v="Saturday, July 9, 2022"/>
    <s v="Cash"/>
    <n v="146"/>
    <n v="3"/>
    <n v="1"/>
    <n v="146"/>
    <n v="3"/>
    <n v="1"/>
    <n v="3"/>
    <n v="3"/>
    <d v="2022-07-09T00:00:00"/>
    <x v="5"/>
    <x v="0"/>
    <x v="0"/>
    <b v="1"/>
    <n v="3"/>
  </r>
  <r>
    <s v="Processed"/>
    <s v="VJ300320692"/>
    <x v="3"/>
    <x v="4"/>
    <s v="Iberia Coconut Water"/>
    <s v="Non Carbonated"/>
    <n v="15361927673"/>
    <s v="Saturday, July 9, 2022"/>
    <s v="Credit"/>
    <n v="140"/>
    <n v="2"/>
    <n v="1"/>
    <n v="140"/>
    <n v="2"/>
    <n v="1"/>
    <n v="2"/>
    <n v="2"/>
    <d v="2022-07-09T00:00:00"/>
    <x v="93"/>
    <x v="2"/>
    <x v="2"/>
    <b v="1"/>
    <n v="2"/>
  </r>
  <r>
    <s v="Processed"/>
    <s v="VJ300320609"/>
    <x v="2"/>
    <x v="3"/>
    <s v="Snapple Tea - Lemon"/>
    <s v="Non Carbonated"/>
    <n v="15362301982"/>
    <s v="Saturday, July 9, 2022"/>
    <s v="Cash"/>
    <n v="143"/>
    <n v="2.5"/>
    <n v="1"/>
    <n v="143"/>
    <n v="2.5"/>
    <n v="1"/>
    <n v="2.5"/>
    <n v="2.5"/>
    <d v="2022-07-09T00:00:00"/>
    <x v="152"/>
    <x v="2"/>
    <x v="2"/>
    <b v="1"/>
    <n v="2.5"/>
  </r>
  <r>
    <s v="Processed"/>
    <s v="VJ300205292"/>
    <x v="0"/>
    <x v="1"/>
    <s v="Poland Springs Water"/>
    <s v="Water"/>
    <n v="15362330933"/>
    <s v="Saturday, July 9, 2022"/>
    <s v="Credit"/>
    <n v="144"/>
    <n v="1.5"/>
    <n v="1"/>
    <n v="144"/>
    <n v="1.5"/>
    <n v="1"/>
    <n v="1.5"/>
    <n v="1.5"/>
    <d v="2022-07-09T00:00:00"/>
    <x v="29"/>
    <x v="3"/>
    <x v="3"/>
    <b v="1"/>
    <n v="1.5"/>
  </r>
  <r>
    <s v="Processed"/>
    <s v="VJ300320611"/>
    <x v="0"/>
    <x v="0"/>
    <s v="Snapple Tea - Lemon"/>
    <s v="Non Carbonated"/>
    <n v="15362594099"/>
    <s v="Saturday, July 9, 2022"/>
    <s v="Credit"/>
    <n v="145"/>
    <n v="2.5"/>
    <n v="1"/>
    <n v="145"/>
    <n v="2.5"/>
    <n v="1"/>
    <n v="2.5"/>
    <n v="2.5"/>
    <d v="2022-07-09T00:00:00"/>
    <x v="152"/>
    <x v="2"/>
    <x v="2"/>
    <b v="1"/>
    <n v="2.5"/>
  </r>
  <r>
    <s v="Processed"/>
    <s v="VJ300320609"/>
    <x v="2"/>
    <x v="3"/>
    <s v="Snapple Tea - Lemon"/>
    <s v="Non Carbonated"/>
    <n v="15362673018"/>
    <s v="Saturday, July 9, 2022"/>
    <s v="Cash"/>
    <n v="143"/>
    <n v="2.5"/>
    <n v="1"/>
    <n v="143"/>
    <n v="2.5"/>
    <n v="1"/>
    <n v="2.5"/>
    <n v="2.5"/>
    <d v="2022-07-09T00:00:00"/>
    <x v="152"/>
    <x v="2"/>
    <x v="2"/>
    <b v="1"/>
    <n v="2.5"/>
  </r>
  <r>
    <s v="Processed"/>
    <s v="VJ300320609"/>
    <x v="2"/>
    <x v="3"/>
    <s v="Nutri Grain Apple Cinnamon"/>
    <s v="Food"/>
    <n v="15362673071"/>
    <s v="Saturday, July 9, 2022"/>
    <s v="Cash"/>
    <n v="135"/>
    <n v="1.5"/>
    <n v="1"/>
    <n v="135"/>
    <n v="1.5"/>
    <n v="1"/>
    <n v="1.5"/>
    <n v="1.5"/>
    <d v="2022-07-09T00:00:00"/>
    <x v="125"/>
    <x v="1"/>
    <x v="1"/>
    <b v="1"/>
    <n v="1.5"/>
  </r>
  <r>
    <s v="Processed"/>
    <s v="VJ300320609"/>
    <x v="2"/>
    <x v="3"/>
    <s v="Snapple Tea - Lemon"/>
    <s v="Non Carbonated"/>
    <n v="15362806340"/>
    <s v="Saturday, July 9, 2022"/>
    <s v="Cash"/>
    <n v="143"/>
    <n v="2.5"/>
    <n v="1"/>
    <n v="143"/>
    <n v="2.5"/>
    <n v="1"/>
    <n v="2.5"/>
    <n v="2.5"/>
    <d v="2022-07-09T00:00:00"/>
    <x v="152"/>
    <x v="2"/>
    <x v="2"/>
    <b v="1"/>
    <n v="2.5"/>
  </r>
  <r>
    <s v="Processed"/>
    <s v="VJ300320609"/>
    <x v="2"/>
    <x v="3"/>
    <s v="Snapple Tea - Lemon"/>
    <s v="Non Carbonated"/>
    <n v="15363060469"/>
    <s v="Saturday, July 9, 2022"/>
    <s v="Cash"/>
    <n v="143"/>
    <n v="2.5"/>
    <n v="1"/>
    <n v="143"/>
    <n v="2.5"/>
    <n v="1"/>
    <n v="2.5"/>
    <n v="2.5"/>
    <d v="2022-07-09T00:00:00"/>
    <x v="152"/>
    <x v="2"/>
    <x v="2"/>
    <b v="1"/>
    <n v="2.5"/>
  </r>
  <r>
    <s v="Processed"/>
    <s v="VJ300320609"/>
    <x v="2"/>
    <x v="3"/>
    <s v="Snapple Tea - Lemon"/>
    <s v="Non Carbonated"/>
    <n v="15363062002"/>
    <s v="Saturday, July 9, 2022"/>
    <s v="Cash"/>
    <n v="143"/>
    <n v="2.5"/>
    <n v="1"/>
    <n v="143"/>
    <n v="2.5"/>
    <n v="1"/>
    <n v="2.5"/>
    <n v="2.5"/>
    <d v="2022-07-09T00:00:00"/>
    <x v="152"/>
    <x v="2"/>
    <x v="2"/>
    <b v="1"/>
    <n v="2.5"/>
  </r>
  <r>
    <s v="Processed"/>
    <s v="VJ300320686"/>
    <x v="1"/>
    <x v="2"/>
    <s v="Goldfish Baked - Cheddar"/>
    <s v="Food"/>
    <n v="15363885067"/>
    <s v="Sunday, July 10, 2022"/>
    <s v="Cash"/>
    <n v="125"/>
    <n v="1.25"/>
    <n v="1"/>
    <n v="125"/>
    <n v="1.25"/>
    <n v="1"/>
    <n v="1.25"/>
    <n v="1.25"/>
    <d v="2022-07-10T00:00:00"/>
    <x v="139"/>
    <x v="1"/>
    <x v="1"/>
    <b v="1"/>
    <n v="1.25"/>
  </r>
  <r>
    <s v="Processed"/>
    <s v="VJ300320692"/>
    <x v="3"/>
    <x v="4"/>
    <s v="SunChips Multigrain - Harvest Cheddar"/>
    <s v="Food"/>
    <n v="15364199058"/>
    <s v="Sunday, July 10, 2022"/>
    <s v="Cash"/>
    <n v="110"/>
    <n v="1.5"/>
    <n v="1"/>
    <n v="110"/>
    <n v="1.5"/>
    <n v="1"/>
    <n v="1.5"/>
    <n v="1.5"/>
    <d v="2022-07-10T00:00:00"/>
    <x v="35"/>
    <x v="1"/>
    <x v="1"/>
    <b v="1"/>
    <n v="1.5"/>
  </r>
  <r>
    <s v="Processed"/>
    <s v="VJ300320692"/>
    <x v="3"/>
    <x v="4"/>
    <s v="Lenny &amp; Larrys - Chocolate Chip"/>
    <s v="Food"/>
    <n v="15364276119"/>
    <s v="Sunday, July 10, 2022"/>
    <s v="Credit"/>
    <n v="158"/>
    <n v="2.5"/>
    <n v="1"/>
    <n v="158"/>
    <n v="2.5"/>
    <n v="1"/>
    <n v="2.5"/>
    <n v="6"/>
    <d v="2022-07-10T00:00:00"/>
    <x v="134"/>
    <x v="1"/>
    <x v="1"/>
    <b v="1"/>
    <n v="2.5"/>
  </r>
  <r>
    <s v="Processed"/>
    <s v="VJ300320692"/>
    <x v="3"/>
    <x v="4"/>
    <s v="Starbucks Doubleshot Energy - Mocha"/>
    <s v="Non Carbonated"/>
    <n v="15364276119"/>
    <s v="Sunday, July 10, 2022"/>
    <s v="Credit"/>
    <n v="146"/>
    <n v="3.5"/>
    <n v="1"/>
    <n v="146"/>
    <n v="3.5"/>
    <n v="1"/>
    <n v="3.5"/>
    <n v="6"/>
    <d v="2022-07-10T00:00:00"/>
    <x v="88"/>
    <x v="2"/>
    <x v="2"/>
    <b v="1"/>
    <n v="3.5"/>
  </r>
  <r>
    <s v="Processed"/>
    <s v="VJ300320692"/>
    <x v="3"/>
    <x v="4"/>
    <s v="Wonderful Pistachios - Variety"/>
    <s v="Food"/>
    <n v="15364287949"/>
    <s v="Sunday, July 10, 2022"/>
    <s v="Credit"/>
    <n v="134"/>
    <n v="2"/>
    <n v="1"/>
    <n v="134"/>
    <n v="2"/>
    <n v="1"/>
    <n v="2"/>
    <n v="4"/>
    <d v="2022-07-10T00:00:00"/>
    <x v="11"/>
    <x v="1"/>
    <x v="1"/>
    <b v="1"/>
    <n v="2"/>
  </r>
  <r>
    <s v="Processed"/>
    <s v="VJ300320692"/>
    <x v="3"/>
    <x v="4"/>
    <s v="Zone Perfect - Chocolate Chip Cookie Dough"/>
    <s v="Food"/>
    <n v="15364287949"/>
    <s v="Sunday, July 10, 2022"/>
    <s v="Credit"/>
    <n v="136"/>
    <n v="2"/>
    <n v="1"/>
    <n v="136"/>
    <n v="2"/>
    <n v="1"/>
    <n v="2"/>
    <n v="4"/>
    <d v="2022-07-10T00:00:00"/>
    <x v="158"/>
    <x v="1"/>
    <x v="1"/>
    <b v="1"/>
    <n v="2"/>
  </r>
  <r>
    <s v="Processed"/>
    <s v="VJ300320611"/>
    <x v="0"/>
    <x v="0"/>
    <s v="Canada Dry - Ginger Ale"/>
    <m/>
    <n v="15364442700"/>
    <s v="Sunday, July 10, 2022"/>
    <s v="Credit"/>
    <n v="141"/>
    <n v="2"/>
    <n v="1"/>
    <n v="141"/>
    <n v="2"/>
    <n v="1"/>
    <n v="2"/>
    <n v="2"/>
    <d v="2022-07-10T00:00:00"/>
    <x v="151"/>
    <x v="4"/>
    <x v="0"/>
    <b v="1"/>
    <n v="2"/>
  </r>
  <r>
    <s v="Processed"/>
    <s v="VJ300320611"/>
    <x v="0"/>
    <x v="0"/>
    <s v="Canada Dry - Ginger Ale &amp; Lemonde"/>
    <m/>
    <n v="15364454404"/>
    <s v="Sunday, July 10, 2022"/>
    <s v="Credit"/>
    <n v="140"/>
    <n v="1.5"/>
    <n v="1"/>
    <n v="140"/>
    <n v="1.5"/>
    <n v="1"/>
    <n v="1.5"/>
    <n v="1.5"/>
    <d v="2022-07-10T00:00:00"/>
    <x v="150"/>
    <x v="4"/>
    <x v="0"/>
    <b v="1"/>
    <n v="1.5"/>
  </r>
  <r>
    <s v="Processed"/>
    <s v="VJ300320692"/>
    <x v="3"/>
    <x v="4"/>
    <s v="Coca Cola - Zero Sugar"/>
    <s v="Carbonated"/>
    <n v="15364456475"/>
    <s v="Sunday, July 10, 2022"/>
    <s v="Cash"/>
    <n v="142"/>
    <n v="1.5"/>
    <n v="1"/>
    <n v="142"/>
    <n v="1.5"/>
    <n v="1"/>
    <n v="1.5"/>
    <n v="1.5"/>
    <d v="2022-07-10T00:00:00"/>
    <x v="44"/>
    <x v="0"/>
    <x v="0"/>
    <b v="1"/>
    <n v="1.5"/>
  </r>
  <r>
    <s v="Processed"/>
    <s v="VJ300320611"/>
    <x v="0"/>
    <x v="0"/>
    <s v="Poland Springs Water"/>
    <s v="Water"/>
    <n v="15364528539"/>
    <s v="Sunday, July 10, 2022"/>
    <s v="Credit"/>
    <n v="143"/>
    <n v="2"/>
    <n v="1"/>
    <n v="143"/>
    <n v="2"/>
    <n v="1"/>
    <n v="2"/>
    <n v="2"/>
    <d v="2022-07-10T00:00:00"/>
    <x v="29"/>
    <x v="3"/>
    <x v="3"/>
    <b v="1"/>
    <n v="2"/>
  </r>
  <r>
    <s v="Processed"/>
    <s v="VJ300320692"/>
    <x v="3"/>
    <x v="4"/>
    <s v="Wonderful Pistachios - Variety"/>
    <s v="Food"/>
    <n v="15364576024"/>
    <s v="Sunday, July 10, 2022"/>
    <s v="Credit"/>
    <n v="134"/>
    <n v="2"/>
    <n v="1"/>
    <n v="134"/>
    <n v="2"/>
    <n v="1"/>
    <n v="2"/>
    <n v="2"/>
    <d v="2022-07-10T00:00:00"/>
    <x v="11"/>
    <x v="1"/>
    <x v="1"/>
    <b v="1"/>
    <n v="2"/>
  </r>
  <r>
    <s v="Processed"/>
    <s v="VJ300320611"/>
    <x v="0"/>
    <x v="0"/>
    <s v="Poland Springs Water"/>
    <s v="Water"/>
    <n v="15364629613"/>
    <s v="Sunday, July 10, 2022"/>
    <s v="Credit"/>
    <n v="143"/>
    <n v="2"/>
    <n v="1"/>
    <n v="143"/>
    <n v="2"/>
    <n v="1"/>
    <n v="2"/>
    <n v="2"/>
    <d v="2022-07-10T00:00:00"/>
    <x v="29"/>
    <x v="3"/>
    <x v="3"/>
    <b v="1"/>
    <n v="2"/>
  </r>
  <r>
    <s v="Processed"/>
    <s v="VJ300205292"/>
    <x v="0"/>
    <x v="1"/>
    <s v="BodyArmor LYTE  - Peach Mango"/>
    <s v="Water"/>
    <n v="15364715480"/>
    <s v="Sunday, July 10, 2022"/>
    <s v="Credit"/>
    <n v="145"/>
    <n v="2.75"/>
    <n v="1"/>
    <n v="145"/>
    <n v="2.75"/>
    <n v="1"/>
    <n v="2.75"/>
    <n v="2.75"/>
    <d v="2022-07-10T00:00:00"/>
    <x v="34"/>
    <x v="3"/>
    <x v="3"/>
    <b v="1"/>
    <n v="2.75"/>
  </r>
  <r>
    <s v="Processed"/>
    <s v="VJ300205292"/>
    <x v="0"/>
    <x v="1"/>
    <s v="Coca Cola - Zero Sugar"/>
    <s v="Carbonated"/>
    <n v="15364981385"/>
    <s v="Sunday, July 10, 2022"/>
    <s v="Cash"/>
    <n v="140"/>
    <n v="1.5"/>
    <n v="1"/>
    <n v="140"/>
    <n v="1.5"/>
    <n v="1"/>
    <n v="1.5"/>
    <n v="1.5"/>
    <d v="2022-07-10T00:00:00"/>
    <x v="44"/>
    <x v="0"/>
    <x v="0"/>
    <b v="1"/>
    <n v="1.5"/>
  </r>
  <r>
    <s v="Processed"/>
    <s v="VJ300205292"/>
    <x v="0"/>
    <x v="1"/>
    <s v="KitKat - Crisp Wafers"/>
    <s v="Food"/>
    <n v="15365123977"/>
    <s v="Sunday, July 10, 2022"/>
    <s v="Cash"/>
    <n v="130"/>
    <n v="2"/>
    <n v="1"/>
    <n v="130"/>
    <n v="2"/>
    <n v="1"/>
    <n v="2"/>
    <n v="2"/>
    <d v="2022-07-10T00:00:00"/>
    <x v="10"/>
    <x v="1"/>
    <x v="1"/>
    <b v="1"/>
    <n v="2"/>
  </r>
  <r>
    <s v="Processed"/>
    <s v="VJ300320611"/>
    <x v="0"/>
    <x v="0"/>
    <s v="Snapple Tea - Lemon"/>
    <s v="Non Carbonated"/>
    <n v="15365124768"/>
    <s v="Sunday, July 10, 2022"/>
    <s v="Credit"/>
    <n v="145"/>
    <n v="2.5"/>
    <n v="1"/>
    <n v="145"/>
    <n v="2.5"/>
    <n v="1"/>
    <n v="2.5"/>
    <n v="2.5"/>
    <d v="2022-07-10T00:00:00"/>
    <x v="152"/>
    <x v="2"/>
    <x v="2"/>
    <b v="1"/>
    <n v="2.5"/>
  </r>
  <r>
    <s v="Processed"/>
    <s v="VJ300320611"/>
    <x v="0"/>
    <x v="0"/>
    <s v="Poland Springs Water"/>
    <s v="Water"/>
    <n v="15365128954"/>
    <s v="Sunday, July 10, 2022"/>
    <s v="Credit"/>
    <n v="143"/>
    <n v="2"/>
    <n v="1"/>
    <n v="143"/>
    <n v="2"/>
    <n v="1"/>
    <n v="2"/>
    <n v="2"/>
    <d v="2022-07-10T00:00:00"/>
    <x v="29"/>
    <x v="3"/>
    <x v="3"/>
    <b v="1"/>
    <n v="2"/>
  </r>
  <r>
    <s v="Processed"/>
    <s v="VJ300320611"/>
    <x v="0"/>
    <x v="0"/>
    <s v="Oreo Mini"/>
    <s v="Food"/>
    <n v="15365132475"/>
    <s v="Sunday, July 10, 2022"/>
    <s v="Credit"/>
    <n v="122"/>
    <n v="1.5"/>
    <n v="1"/>
    <n v="122"/>
    <n v="1.5"/>
    <n v="1"/>
    <n v="1.5"/>
    <n v="1.5"/>
    <d v="2022-07-10T00:00:00"/>
    <x v="18"/>
    <x v="1"/>
    <x v="1"/>
    <b v="1"/>
    <n v="1.5"/>
  </r>
  <r>
    <s v="Processed"/>
    <s v="VJ300320609"/>
    <x v="2"/>
    <x v="3"/>
    <s v="Nature's Bakery Fig Bar - Blueberry"/>
    <s v="Food"/>
    <n v="15366234983"/>
    <s v="Monday, July 11, 2022"/>
    <s v="Credit"/>
    <n v="132"/>
    <n v="1.5"/>
    <n v="1"/>
    <n v="132"/>
    <n v="1.5"/>
    <n v="1"/>
    <n v="1.5"/>
    <n v="1.5"/>
    <d v="2022-07-11T00:00:00"/>
    <x v="148"/>
    <x v="1"/>
    <x v="1"/>
    <b v="1"/>
    <n v="1.5"/>
  </r>
  <r>
    <s v="Processed"/>
    <s v="VJ300205292"/>
    <x v="0"/>
    <x v="1"/>
    <s v="Canada Dry - Ginger Ale &amp; Lemonde"/>
    <m/>
    <n v="15367019531"/>
    <s v="Monday, July 11, 2022"/>
    <s v="Credit"/>
    <n v="141"/>
    <n v="1.5"/>
    <n v="1"/>
    <n v="141"/>
    <n v="1.5"/>
    <n v="1"/>
    <n v="1.5"/>
    <n v="3"/>
    <d v="2022-07-11T00:00:00"/>
    <x v="150"/>
    <x v="4"/>
    <x v="0"/>
    <b v="1"/>
    <n v="1.5"/>
  </r>
  <r>
    <s v="Processed"/>
    <s v="VJ300205292"/>
    <x v="0"/>
    <x v="1"/>
    <s v="SunChips Multigrain - Harvest Cheddar"/>
    <s v="Food"/>
    <n v="15367019531"/>
    <s v="Monday, July 11, 2022"/>
    <s v="Credit"/>
    <n v="113"/>
    <n v="1.5"/>
    <n v="1"/>
    <n v="113"/>
    <n v="1.5"/>
    <n v="1"/>
    <n v="1.5"/>
    <n v="3"/>
    <d v="2022-07-11T00:00:00"/>
    <x v="35"/>
    <x v="1"/>
    <x v="1"/>
    <b v="1"/>
    <n v="1.5"/>
  </r>
  <r>
    <s v="Processed"/>
    <s v="VJ300320609"/>
    <x v="2"/>
    <x v="3"/>
    <s v="Cheetos - Fleming Hot Crunchy"/>
    <s v="Food"/>
    <n v="15367153311"/>
    <s v="Monday, July 11, 2022"/>
    <s v="Cash"/>
    <n v="122"/>
    <n v="1.5"/>
    <n v="1"/>
    <n v="122"/>
    <n v="1.5"/>
    <n v="1"/>
    <n v="1.5"/>
    <n v="1.5"/>
    <d v="2022-07-11T00:00:00"/>
    <x v="16"/>
    <x v="1"/>
    <x v="1"/>
    <b v="1"/>
    <n v="1.5"/>
  </r>
  <r>
    <s v="Processed"/>
    <s v="VJ300320609"/>
    <x v="2"/>
    <x v="3"/>
    <s v="Nature's Bakery Fig Bar - Raspberry"/>
    <s v="Food"/>
    <n v="15367158889"/>
    <s v="Monday, July 11, 2022"/>
    <s v="Cash"/>
    <n v="130"/>
    <n v="1.5"/>
    <n v="1"/>
    <n v="130"/>
    <n v="1.5"/>
    <n v="1"/>
    <n v="1.5"/>
    <n v="1.5"/>
    <d v="2022-07-11T00:00:00"/>
    <x v="149"/>
    <x v="1"/>
    <x v="1"/>
    <b v="1"/>
    <n v="1.5"/>
  </r>
  <r>
    <s v="Processed"/>
    <s v="VJ300320609"/>
    <x v="2"/>
    <x v="3"/>
    <s v="Cheetos - Fleming Hot Crunchy"/>
    <s v="Food"/>
    <n v="15367164172"/>
    <s v="Monday, July 11, 2022"/>
    <s v="Cash"/>
    <n v="114"/>
    <n v="2"/>
    <n v="1"/>
    <n v="114"/>
    <n v="2"/>
    <n v="1"/>
    <n v="2"/>
    <n v="2"/>
    <d v="2022-07-11T00:00:00"/>
    <x v="16"/>
    <x v="1"/>
    <x v="1"/>
    <b v="1"/>
    <n v="2"/>
  </r>
  <r>
    <s v="Processed"/>
    <s v="VJ300320686"/>
    <x v="1"/>
    <x v="2"/>
    <s v="Robert Irvine's - Fit Crunch -  Chocolate Pea"/>
    <s v="Food"/>
    <n v="15367235956"/>
    <s v="Monday, July 11, 2022"/>
    <s v="Credit"/>
    <n v="132"/>
    <n v="2"/>
    <n v="1"/>
    <n v="132"/>
    <n v="2"/>
    <n v="1"/>
    <n v="2"/>
    <n v="2"/>
    <d v="2022-07-11T00:00:00"/>
    <x v="21"/>
    <x v="1"/>
    <x v="1"/>
    <b v="1"/>
    <n v="2"/>
  </r>
  <r>
    <s v="Processed"/>
    <s v="VJ300320692"/>
    <x v="3"/>
    <x v="4"/>
    <s v="Goldfish Baked - Cheddar"/>
    <s v="Food"/>
    <n v="15367285261"/>
    <s v="Monday, July 11, 2022"/>
    <s v="Cash"/>
    <n v="125"/>
    <n v="1.25"/>
    <n v="1"/>
    <n v="125"/>
    <n v="1.25"/>
    <n v="1"/>
    <n v="1.25"/>
    <n v="1.25"/>
    <d v="2022-07-11T00:00:00"/>
    <x v="139"/>
    <x v="1"/>
    <x v="1"/>
    <b v="1"/>
    <n v="1.25"/>
  </r>
  <r>
    <s v="Processed"/>
    <s v="VJ300320692"/>
    <x v="3"/>
    <x v="4"/>
    <s v="Autumns Granola Bar - Cinnamon Almond"/>
    <s v="Food"/>
    <n v="15367335603"/>
    <s v="Monday, July 11, 2022"/>
    <s v="Credit"/>
    <n v="130"/>
    <n v="2"/>
    <n v="2"/>
    <n v="130"/>
    <n v="2"/>
    <n v="2"/>
    <n v="4"/>
    <n v="4"/>
    <d v="2022-07-11T00:00:00"/>
    <x v="99"/>
    <x v="1"/>
    <x v="1"/>
    <b v="1"/>
    <n v="2"/>
  </r>
  <r>
    <s v="Processed"/>
    <s v="VJ300320692"/>
    <x v="3"/>
    <x v="4"/>
    <s v="Coca Cola - Zero Sugar"/>
    <s v="Carbonated"/>
    <n v="15367523200"/>
    <s v="Monday, July 11, 2022"/>
    <s v="Credit"/>
    <n v="142"/>
    <n v="1.5"/>
    <n v="1"/>
    <n v="142"/>
    <n v="1.5"/>
    <n v="1"/>
    <n v="1.5"/>
    <n v="4.5"/>
    <d v="2022-07-11T00:00:00"/>
    <x v="44"/>
    <x v="0"/>
    <x v="0"/>
    <b v="1"/>
    <n v="1.5"/>
  </r>
  <r>
    <s v="Processed"/>
    <s v="VJ300320692"/>
    <x v="3"/>
    <x v="4"/>
    <s v="Starbucks Refresher - Real Coconut Water"/>
    <s v="Carbonated"/>
    <n v="15367523200"/>
    <s v="Monday, July 11, 2022"/>
    <s v="Credit"/>
    <n v="148"/>
    <n v="3"/>
    <n v="1"/>
    <n v="148"/>
    <n v="3"/>
    <n v="1"/>
    <n v="3"/>
    <n v="4.5"/>
    <d v="2022-07-11T00:00:00"/>
    <x v="106"/>
    <x v="0"/>
    <x v="0"/>
    <b v="1"/>
    <n v="3"/>
  </r>
  <r>
    <s v="Processed"/>
    <s v="VJ300320692"/>
    <x v="3"/>
    <x v="4"/>
    <s v="Coca Cola - Zero Sugar"/>
    <s v="Carbonated"/>
    <n v="15367581012"/>
    <s v="Monday, July 11, 2022"/>
    <s v="Credit"/>
    <n v="142"/>
    <n v="1.5"/>
    <n v="1"/>
    <n v="142"/>
    <n v="1.5"/>
    <n v="1"/>
    <n v="1.5"/>
    <n v="1.5"/>
    <d v="2022-07-11T00:00:00"/>
    <x v="44"/>
    <x v="0"/>
    <x v="0"/>
    <b v="1"/>
    <n v="1.5"/>
  </r>
  <r>
    <s v="Processed"/>
    <s v="VJ300320609"/>
    <x v="2"/>
    <x v="3"/>
    <s v="KitKat - Crisp Wafers"/>
    <s v="Food"/>
    <n v="15367754164"/>
    <s v="Monday, July 11, 2022"/>
    <s v="Credit"/>
    <n v="138"/>
    <n v="2.5"/>
    <n v="1"/>
    <n v="138"/>
    <n v="2.5"/>
    <n v="1"/>
    <n v="2.5"/>
    <n v="2.5"/>
    <d v="2022-07-11T00:00:00"/>
    <x v="10"/>
    <x v="1"/>
    <x v="1"/>
    <b v="1"/>
    <n v="2.5"/>
  </r>
  <r>
    <s v="Processed"/>
    <s v="VJ300320609"/>
    <x v="2"/>
    <x v="3"/>
    <s v="Cheetos - Fleming Hot Crunchy"/>
    <s v="Food"/>
    <n v="15367759804"/>
    <s v="Monday, July 11, 2022"/>
    <s v="Cash"/>
    <n v="114"/>
    <n v="2"/>
    <n v="1"/>
    <n v="114"/>
    <n v="2"/>
    <n v="1"/>
    <n v="2"/>
    <n v="2"/>
    <d v="2022-07-11T00:00:00"/>
    <x v="16"/>
    <x v="1"/>
    <x v="1"/>
    <b v="1"/>
    <n v="2"/>
  </r>
  <r>
    <s v="Processed"/>
    <s v="VJ300320609"/>
    <x v="2"/>
    <x v="3"/>
    <s v="KitKat - Crisp Wafers"/>
    <s v="Food"/>
    <n v="15367768106"/>
    <s v="Monday, July 11, 2022"/>
    <s v="Cash"/>
    <n v="134"/>
    <n v="2.5"/>
    <n v="1"/>
    <n v="134"/>
    <n v="2.5"/>
    <n v="1"/>
    <n v="2.5"/>
    <n v="2.5"/>
    <d v="2022-07-11T00:00:00"/>
    <x v="10"/>
    <x v="1"/>
    <x v="1"/>
    <b v="1"/>
    <n v="2.5"/>
  </r>
  <r>
    <s v="Processed"/>
    <s v="VJ300320692"/>
    <x v="3"/>
    <x v="4"/>
    <s v="Iberia Coconut Water"/>
    <s v="Non Carbonated"/>
    <n v="15367916742"/>
    <s v="Monday, July 11, 2022"/>
    <s v="Cash"/>
    <n v="140"/>
    <n v="2"/>
    <n v="1"/>
    <n v="140"/>
    <n v="2"/>
    <n v="1"/>
    <n v="2"/>
    <n v="2"/>
    <d v="2022-07-11T00:00:00"/>
    <x v="93"/>
    <x v="2"/>
    <x v="2"/>
    <b v="1"/>
    <n v="2"/>
  </r>
  <r>
    <s v="Processed"/>
    <s v="VJ300320692"/>
    <x v="3"/>
    <x v="4"/>
    <s v="BodyArmor  LYTE - Blueberry Pomegranate"/>
    <s v="Non Carbonated"/>
    <n v="15367919316"/>
    <s v="Monday, July 11, 2022"/>
    <s v="Cash"/>
    <n v="143"/>
    <n v="2.75"/>
    <n v="1"/>
    <n v="143"/>
    <n v="2.75"/>
    <n v="1"/>
    <n v="2.75"/>
    <n v="2.75"/>
    <d v="2022-07-11T00:00:00"/>
    <x v="145"/>
    <x v="2"/>
    <x v="2"/>
    <b v="1"/>
    <n v="2.75"/>
  </r>
  <r>
    <s v="Processed"/>
    <s v="VJ300320609"/>
    <x v="2"/>
    <x v="3"/>
    <s v="Cheetos Flaming Hot Limon Crunchy"/>
    <s v="Food"/>
    <n v="15368109306"/>
    <s v="Monday, July 11, 2022"/>
    <s v="Cash"/>
    <n v="112"/>
    <n v="2"/>
    <n v="1"/>
    <n v="112"/>
    <n v="2"/>
    <n v="1"/>
    <n v="2"/>
    <n v="2"/>
    <d v="2022-07-11T00:00:00"/>
    <x v="75"/>
    <x v="1"/>
    <x v="1"/>
    <b v="1"/>
    <n v="2"/>
  </r>
  <r>
    <s v="Processed"/>
    <s v="VJ300320611"/>
    <x v="0"/>
    <x v="0"/>
    <s v="Poland Springs Water"/>
    <s v="Water"/>
    <n v="15368250936"/>
    <s v="Monday, July 11, 2022"/>
    <s v="Cash"/>
    <n v="143"/>
    <n v="2"/>
    <n v="1"/>
    <n v="143"/>
    <n v="2"/>
    <n v="1"/>
    <n v="2"/>
    <n v="2"/>
    <d v="2022-07-11T00:00:00"/>
    <x v="29"/>
    <x v="3"/>
    <x v="3"/>
    <b v="1"/>
    <n v="2"/>
  </r>
  <r>
    <s v="Processed"/>
    <s v="VJ300320692"/>
    <x v="3"/>
    <x v="4"/>
    <s v="Goldfish Baked - Cheddar"/>
    <s v="Food"/>
    <n v="15368253416"/>
    <s v="Monday, July 11, 2022"/>
    <s v="Cash"/>
    <n v="122"/>
    <n v="1.25"/>
    <n v="1"/>
    <n v="122"/>
    <n v="1.25"/>
    <n v="1"/>
    <n v="1.25"/>
    <n v="1.25"/>
    <d v="2022-07-11T00:00:00"/>
    <x v="139"/>
    <x v="1"/>
    <x v="1"/>
    <b v="1"/>
    <n v="1.25"/>
  </r>
  <r>
    <s v="Processed"/>
    <s v="VJ300320692"/>
    <x v="3"/>
    <x v="4"/>
    <s v="Snapple Diet Tea - Peach Tea"/>
    <s v="Non Carbonated"/>
    <n v="15368385392"/>
    <s v="Monday, July 11, 2022"/>
    <s v="Cash"/>
    <n v="145"/>
    <n v="2.5"/>
    <n v="1"/>
    <n v="145"/>
    <n v="2.5"/>
    <n v="1"/>
    <n v="2.5"/>
    <n v="2.5"/>
    <d v="2022-07-11T00:00:00"/>
    <x v="37"/>
    <x v="2"/>
    <x v="2"/>
    <b v="1"/>
    <n v="2.5"/>
  </r>
  <r>
    <s v="Processed"/>
    <s v="VJ300320692"/>
    <x v="3"/>
    <x v="4"/>
    <s v="Goldfish Baked - Cheddar"/>
    <s v="Food"/>
    <n v="15368563116"/>
    <s v="Monday, July 11, 2022"/>
    <s v="Cash"/>
    <n v="122"/>
    <n v="1.25"/>
    <n v="1"/>
    <n v="122"/>
    <n v="1.25"/>
    <n v="1"/>
    <n v="1.25"/>
    <n v="1.25"/>
    <d v="2022-07-11T00:00:00"/>
    <x v="139"/>
    <x v="1"/>
    <x v="1"/>
    <b v="1"/>
    <n v="1.25"/>
  </r>
  <r>
    <s v="Processed"/>
    <s v="VJ300320686"/>
    <x v="1"/>
    <x v="2"/>
    <s v="Keto Bar - Creamy Peanut Butter Chocolate"/>
    <s v="Food"/>
    <n v="15368569779"/>
    <s v="Monday, July 11, 2022"/>
    <s v="Cash"/>
    <n v="138"/>
    <n v="2"/>
    <n v="1"/>
    <n v="138"/>
    <n v="2"/>
    <n v="1"/>
    <n v="2"/>
    <n v="2"/>
    <d v="2022-07-11T00:00:00"/>
    <x v="110"/>
    <x v="1"/>
    <x v="1"/>
    <b v="1"/>
    <n v="2"/>
  </r>
  <r>
    <s v="Processed"/>
    <s v="VJ300320611"/>
    <x v="0"/>
    <x v="0"/>
    <s v="Pop Corners - Sea Salt"/>
    <s v="Food"/>
    <n v="15368588983"/>
    <s v="Monday, July 11, 2022"/>
    <s v="Cash"/>
    <n v="113"/>
    <n v="1.5"/>
    <n v="1"/>
    <n v="113"/>
    <n v="1.5"/>
    <n v="1"/>
    <n v="1.5"/>
    <n v="1.5"/>
    <d v="2022-07-11T00:00:00"/>
    <x v="117"/>
    <x v="1"/>
    <x v="1"/>
    <b v="1"/>
    <n v="1.5"/>
  </r>
  <r>
    <s v="Processed"/>
    <s v="VJ300320686"/>
    <x v="1"/>
    <x v="2"/>
    <s v="Miss Vickie's Potato Chip - Jalapeno"/>
    <s v="Food"/>
    <n v="15368592088"/>
    <s v="Monday, July 11, 2022"/>
    <s v="Cash"/>
    <n v="112"/>
    <n v="1.5"/>
    <n v="1"/>
    <n v="112"/>
    <n v="1.5"/>
    <n v="1"/>
    <n v="1.5"/>
    <n v="1.5"/>
    <d v="2022-07-11T00:00:00"/>
    <x v="43"/>
    <x v="1"/>
    <x v="1"/>
    <b v="1"/>
    <n v="1.5"/>
  </r>
  <r>
    <s v="Processed"/>
    <s v="VJ300320611"/>
    <x v="0"/>
    <x v="0"/>
    <s v="Belvita Breakfast Biscuit Bites - Blueberry"/>
    <s v="Food"/>
    <n v="15368592061"/>
    <s v="Monday, July 11, 2022"/>
    <s v="Cash"/>
    <n v="131"/>
    <n v="1.5"/>
    <n v="1"/>
    <n v="131"/>
    <n v="1.5"/>
    <n v="1"/>
    <n v="1.5"/>
    <n v="1.5"/>
    <d v="2022-07-11T00:00:00"/>
    <x v="136"/>
    <x v="1"/>
    <x v="1"/>
    <b v="1"/>
    <n v="1.5"/>
  </r>
  <r>
    <s v="Processed"/>
    <s v="VJ300320611"/>
    <x v="0"/>
    <x v="0"/>
    <s v="Oreo Mini"/>
    <s v="Food"/>
    <n v="15368600012"/>
    <s v="Monday, July 11, 2022"/>
    <s v="Cash"/>
    <n v="122"/>
    <n v="1.5"/>
    <n v="1"/>
    <n v="122"/>
    <n v="1.5"/>
    <n v="1"/>
    <n v="1.5"/>
    <n v="1.5"/>
    <d v="2022-07-11T00:00:00"/>
    <x v="18"/>
    <x v="1"/>
    <x v="1"/>
    <b v="1"/>
    <n v="1.5"/>
  </r>
  <r>
    <s v="Processed"/>
    <s v="VJ300320692"/>
    <x v="3"/>
    <x v="4"/>
    <s v="Goldfish Baked - Cheddar"/>
    <s v="Food"/>
    <n v="15368606425"/>
    <s v="Monday, July 11, 2022"/>
    <s v="Cash"/>
    <n v="122"/>
    <n v="1.25"/>
    <n v="1"/>
    <n v="122"/>
    <n v="1.25"/>
    <n v="1"/>
    <n v="1.25"/>
    <n v="1.25"/>
    <d v="2022-07-11T00:00:00"/>
    <x v="139"/>
    <x v="1"/>
    <x v="1"/>
    <b v="1"/>
    <n v="1.25"/>
  </r>
  <r>
    <s v="Processed"/>
    <s v="VJ300320692"/>
    <x v="3"/>
    <x v="4"/>
    <s v="Goldfish Baked - Cheddar"/>
    <s v="Food"/>
    <n v="15368630750"/>
    <s v="Monday, July 11, 2022"/>
    <s v="Cash"/>
    <n v="122"/>
    <n v="1.25"/>
    <n v="1"/>
    <n v="122"/>
    <n v="1.25"/>
    <n v="1"/>
    <n v="1.25"/>
    <n v="1.25"/>
    <d v="2022-07-11T00:00:00"/>
    <x v="139"/>
    <x v="1"/>
    <x v="1"/>
    <b v="1"/>
    <n v="1.25"/>
  </r>
  <r>
    <s v="Processed"/>
    <s v="VJ300320692"/>
    <x v="3"/>
    <x v="4"/>
    <s v="Kinder - Bueno - Crispy Creamy Chocolate"/>
    <s v="Food"/>
    <n v="15368644372"/>
    <s v="Monday, July 11, 2022"/>
    <s v="Cash"/>
    <n v="138"/>
    <n v="2"/>
    <n v="1"/>
    <n v="138"/>
    <n v="2"/>
    <n v="1"/>
    <n v="2"/>
    <n v="2"/>
    <d v="2022-07-11T00:00:00"/>
    <x v="78"/>
    <x v="1"/>
    <x v="1"/>
    <b v="1"/>
    <n v="2"/>
  </r>
  <r>
    <s v="Processed"/>
    <s v="VJ300205292"/>
    <x v="0"/>
    <x v="1"/>
    <s v="Monster Energy Original"/>
    <s v="Carbonated"/>
    <n v="15368698603"/>
    <s v="Monday, July 11, 2022"/>
    <s v="Credit"/>
    <n v="146"/>
    <n v="3"/>
    <n v="1"/>
    <n v="146"/>
    <n v="3"/>
    <n v="1"/>
    <n v="3"/>
    <n v="3"/>
    <d v="2022-07-11T00:00:00"/>
    <x v="5"/>
    <x v="0"/>
    <x v="0"/>
    <b v="1"/>
    <n v="3"/>
  </r>
  <r>
    <s v="Processed"/>
    <s v="VJ300205292"/>
    <x v="0"/>
    <x v="1"/>
    <s v="Poland Springs Water"/>
    <s v="Water"/>
    <n v="15369022015"/>
    <s v="Monday, July 11, 2022"/>
    <s v="Cash"/>
    <n v="144"/>
    <n v="1.5"/>
    <n v="1"/>
    <n v="144"/>
    <n v="1.5"/>
    <n v="1"/>
    <n v="1.5"/>
    <n v="1.5"/>
    <d v="2022-07-11T00:00:00"/>
    <x v="29"/>
    <x v="3"/>
    <x v="3"/>
    <b v="1"/>
    <n v="1.5"/>
  </r>
  <r>
    <s v="Processed"/>
    <s v="VJ300320692"/>
    <x v="3"/>
    <x v="4"/>
    <s v="Miss Vickie's Potato Chip - Sea Salt Original"/>
    <s v="Food"/>
    <n v="15369040026"/>
    <s v="Monday, July 11, 2022"/>
    <s v="Cash"/>
    <n v="112"/>
    <n v="1.5"/>
    <n v="1"/>
    <n v="112"/>
    <n v="1.5"/>
    <n v="1"/>
    <n v="1.5"/>
    <n v="1.5"/>
    <d v="2022-07-11T00:00:00"/>
    <x v="13"/>
    <x v="1"/>
    <x v="1"/>
    <b v="1"/>
    <n v="1.5"/>
  </r>
  <r>
    <s v="Processed"/>
    <s v="VJ300320692"/>
    <x v="3"/>
    <x v="4"/>
    <s v="Poland Springs Water"/>
    <s v="Water"/>
    <n v="15369049745"/>
    <s v="Monday, July 11, 2022"/>
    <s v="Credit"/>
    <n v="144"/>
    <n v="1.5"/>
    <n v="1"/>
    <n v="144"/>
    <n v="1.5"/>
    <n v="1"/>
    <n v="1.5"/>
    <n v="1.5"/>
    <d v="2022-07-11T00:00:00"/>
    <x v="29"/>
    <x v="3"/>
    <x v="3"/>
    <b v="1"/>
    <n v="1.5"/>
  </r>
  <r>
    <s v="Processed"/>
    <s v="VJ300320609"/>
    <x v="2"/>
    <x v="3"/>
    <s v="Cheetos Cheddar Jalapeno"/>
    <s v="Food"/>
    <n v="15369076573"/>
    <s v="Monday, July 11, 2022"/>
    <s v="Cash"/>
    <n v="124"/>
    <n v="1.5"/>
    <n v="1"/>
    <n v="124"/>
    <n v="1.5"/>
    <n v="1"/>
    <n v="1.5"/>
    <n v="1.5"/>
    <d v="2022-07-11T00:00:00"/>
    <x v="128"/>
    <x v="1"/>
    <x v="1"/>
    <b v="1"/>
    <n v="1.5"/>
  </r>
  <r>
    <s v="Processed"/>
    <s v="VJ300320609"/>
    <x v="2"/>
    <x v="3"/>
    <s v="KitKat - Crisp Wafers"/>
    <s v="Food"/>
    <n v="15369077300"/>
    <s v="Monday, July 11, 2022"/>
    <s v="Cash"/>
    <n v="134"/>
    <n v="2.5"/>
    <n v="1"/>
    <n v="134"/>
    <n v="2.5"/>
    <n v="1"/>
    <n v="2.5"/>
    <n v="2.5"/>
    <d v="2022-07-11T00:00:00"/>
    <x v="10"/>
    <x v="1"/>
    <x v="1"/>
    <b v="1"/>
    <n v="2.5"/>
  </r>
  <r>
    <s v="Processed"/>
    <s v="VJ300205292"/>
    <x v="0"/>
    <x v="1"/>
    <s v="Poland Springs Water"/>
    <s v="Water"/>
    <n v="15369248192"/>
    <s v="Monday, July 11, 2022"/>
    <s v="Credit"/>
    <n v="144"/>
    <n v="1.5"/>
    <n v="2"/>
    <n v="144"/>
    <n v="1.5"/>
    <n v="2"/>
    <n v="3"/>
    <n v="3"/>
    <d v="2022-07-11T00:00:00"/>
    <x v="29"/>
    <x v="3"/>
    <x v="3"/>
    <b v="1"/>
    <n v="1.5"/>
  </r>
  <r>
    <s v="Processed"/>
    <s v="VJ300320692"/>
    <x v="3"/>
    <x v="4"/>
    <s v="CheezIt - Cheddar Sour Cream and Onion"/>
    <s v="Food"/>
    <n v="15369310778"/>
    <s v="Monday, July 11, 2022"/>
    <s v="Credit"/>
    <n v="124"/>
    <n v="1.25"/>
    <n v="1"/>
    <n v="124"/>
    <n v="1.25"/>
    <n v="1"/>
    <n v="1.25"/>
    <n v="1.25"/>
    <d v="2022-07-11T00:00:00"/>
    <x v="86"/>
    <x v="1"/>
    <x v="1"/>
    <b v="1"/>
    <n v="1.25"/>
  </r>
  <r>
    <s v="Processed"/>
    <s v="VJ300320609"/>
    <x v="2"/>
    <x v="3"/>
    <s v="Cheetos Cheddar Jalapeno"/>
    <s v="Food"/>
    <n v="15369471818"/>
    <s v="Monday, July 11, 2022"/>
    <s v="Cash"/>
    <n v="124"/>
    <n v="1.5"/>
    <n v="1"/>
    <n v="124"/>
    <n v="1.5"/>
    <n v="1"/>
    <n v="1.5"/>
    <n v="1.5"/>
    <d v="2022-07-11T00:00:00"/>
    <x v="128"/>
    <x v="1"/>
    <x v="1"/>
    <b v="1"/>
    <n v="1.5"/>
  </r>
  <r>
    <s v="Processed"/>
    <s v="VJ300320609"/>
    <x v="2"/>
    <x v="3"/>
    <s v="Doritos Spicy Nacho"/>
    <m/>
    <n v="15369473300"/>
    <s v="Monday, July 11, 2022"/>
    <s v="Cash"/>
    <n v="113"/>
    <n v="1.5"/>
    <n v="1"/>
    <n v="113"/>
    <n v="1.5"/>
    <n v="1"/>
    <n v="1.5"/>
    <n v="1.5"/>
    <d v="2022-07-11T00:00:00"/>
    <x v="140"/>
    <x v="4"/>
    <x v="1"/>
    <b v="1"/>
    <n v="1.5"/>
  </r>
  <r>
    <s v="Processed"/>
    <s v="VJ300320692"/>
    <x v="3"/>
    <x v="4"/>
    <s v="BodyArmor LYTE - Strawberry Lemonade"/>
    <s v="Water"/>
    <n v="15369635480"/>
    <s v="Monday, July 11, 2022"/>
    <s v="Cash"/>
    <n v="147"/>
    <n v="2.75"/>
    <n v="1"/>
    <n v="147"/>
    <n v="2.75"/>
    <n v="1"/>
    <n v="2.75"/>
    <n v="2.75"/>
    <d v="2022-07-11T00:00:00"/>
    <x v="131"/>
    <x v="3"/>
    <x v="3"/>
    <b v="1"/>
    <n v="2.75"/>
  </r>
  <r>
    <s v="Processed"/>
    <s v="VJ300320609"/>
    <x v="2"/>
    <x v="3"/>
    <s v="Monster Energy Original"/>
    <s v="Carbonated"/>
    <n v="15370137692"/>
    <s v="Monday, July 11, 2022"/>
    <s v="Cash"/>
    <n v="144"/>
    <n v="3"/>
    <n v="1"/>
    <n v="144"/>
    <n v="3"/>
    <n v="1"/>
    <n v="3"/>
    <n v="3"/>
    <d v="2022-07-11T00:00:00"/>
    <x v="5"/>
    <x v="0"/>
    <x v="0"/>
    <b v="1"/>
    <n v="3"/>
  </r>
  <r>
    <s v="Processed"/>
    <s v="VJ300320609"/>
    <x v="2"/>
    <x v="3"/>
    <s v="Sunkist Soda - Orange"/>
    <s v="Carbonated"/>
    <n v="15370170241"/>
    <s v="Monday, July 11, 2022"/>
    <s v="Cash"/>
    <n v="140"/>
    <n v="1.5"/>
    <n v="1"/>
    <n v="140"/>
    <n v="1.5"/>
    <n v="1"/>
    <n v="1.5"/>
    <n v="1.5"/>
    <d v="2022-07-11T00:00:00"/>
    <x v="70"/>
    <x v="0"/>
    <x v="0"/>
    <b v="1"/>
    <n v="1.5"/>
  </r>
  <r>
    <s v="Processed"/>
    <s v="VJ300320692"/>
    <x v="3"/>
    <x v="4"/>
    <s v="Ice Breakers Ice Cubes - PepperMint"/>
    <s v="Food"/>
    <n v="15370241428"/>
    <s v="Monday, July 11, 2022"/>
    <s v="Credit"/>
    <n v="155"/>
    <n v="5"/>
    <n v="1"/>
    <n v="155"/>
    <n v="5"/>
    <n v="1"/>
    <n v="5"/>
    <n v="5"/>
    <d v="2022-07-11T00:00:00"/>
    <x v="138"/>
    <x v="1"/>
    <x v="1"/>
    <b v="1"/>
    <n v="5"/>
  </r>
  <r>
    <s v="Processed"/>
    <s v="VJ300320609"/>
    <x v="2"/>
    <x v="3"/>
    <s v="Coca Cola - Regular"/>
    <s v="Carbonated"/>
    <n v="15370299168"/>
    <s v="Monday, July 11, 2022"/>
    <s v="Cash"/>
    <n v="141"/>
    <n v="1.5"/>
    <n v="1"/>
    <n v="141"/>
    <n v="1.5"/>
    <n v="1"/>
    <n v="1.5"/>
    <n v="1.5"/>
    <d v="2022-07-11T00:00:00"/>
    <x v="156"/>
    <x v="0"/>
    <x v="0"/>
    <b v="1"/>
    <n v="1.5"/>
  </r>
  <r>
    <s v="Processed"/>
    <s v="VJ300320609"/>
    <x v="2"/>
    <x v="3"/>
    <s v="Doritos Nacho Cheese"/>
    <s v="Food"/>
    <n v="15370302906"/>
    <s v="Monday, July 11, 2022"/>
    <s v="Cash"/>
    <n v="121"/>
    <n v="1.5"/>
    <n v="1"/>
    <n v="121"/>
    <n v="1.5"/>
    <n v="1"/>
    <n v="1.5"/>
    <n v="1.5"/>
    <d v="2022-07-11T00:00:00"/>
    <x v="90"/>
    <x v="1"/>
    <x v="1"/>
    <b v="1"/>
    <n v="1.5"/>
  </r>
  <r>
    <s v="Processed"/>
    <s v="VJ300320609"/>
    <x v="2"/>
    <x v="3"/>
    <s v="Coca Cola - Regular"/>
    <s v="Carbonated"/>
    <n v="15370530545"/>
    <s v="Monday, July 11, 2022"/>
    <s v="Cash"/>
    <n v="142"/>
    <n v="1.5"/>
    <n v="1"/>
    <n v="142"/>
    <n v="1.5"/>
    <n v="1"/>
    <n v="1.5"/>
    <n v="1.5"/>
    <d v="2022-07-11T00:00:00"/>
    <x v="156"/>
    <x v="0"/>
    <x v="0"/>
    <b v="1"/>
    <n v="1.5"/>
  </r>
  <r>
    <s v="Processed"/>
    <s v="VJ300320609"/>
    <x v="2"/>
    <x v="3"/>
    <s v="Coca Cola - Regular"/>
    <s v="Carbonated"/>
    <n v="15370636868"/>
    <s v="Monday, July 11, 2022"/>
    <s v="Cash"/>
    <n v="141"/>
    <n v="1.5"/>
    <n v="1"/>
    <n v="141"/>
    <n v="1.5"/>
    <n v="1"/>
    <n v="1.5"/>
    <n v="1.5"/>
    <d v="2022-07-11T00:00:00"/>
    <x v="156"/>
    <x v="0"/>
    <x v="0"/>
    <b v="1"/>
    <n v="1.5"/>
  </r>
  <r>
    <s v="Processed"/>
    <s v="VJ300320609"/>
    <x v="2"/>
    <x v="3"/>
    <s v="Doritos Nacho Cheese"/>
    <s v="Food"/>
    <n v="15370637851"/>
    <s v="Monday, July 11, 2022"/>
    <s v="Cash"/>
    <n v="121"/>
    <n v="1.5"/>
    <n v="1"/>
    <n v="121"/>
    <n v="1.5"/>
    <n v="1"/>
    <n v="1.5"/>
    <n v="1.5"/>
    <d v="2022-07-11T00:00:00"/>
    <x v="90"/>
    <x v="1"/>
    <x v="1"/>
    <b v="1"/>
    <n v="1.5"/>
  </r>
  <r>
    <s v="Processed"/>
    <s v="VJ300320609"/>
    <x v="2"/>
    <x v="3"/>
    <s v="Coca Cola - Regular"/>
    <s v="Carbonated"/>
    <n v="15370804717"/>
    <s v="Monday, July 11, 2022"/>
    <s v="Cash"/>
    <n v="141"/>
    <n v="1.5"/>
    <n v="1"/>
    <n v="141"/>
    <n v="1.5"/>
    <n v="1"/>
    <n v="1.5"/>
    <n v="1.5"/>
    <d v="2022-07-11T00:00:00"/>
    <x v="156"/>
    <x v="0"/>
    <x v="0"/>
    <b v="1"/>
    <n v="1.5"/>
  </r>
  <r>
    <s v="Processed"/>
    <s v="VJ300320609"/>
    <x v="2"/>
    <x v="3"/>
    <s v="Sunkist Soda - Orange"/>
    <s v="Carbonated"/>
    <n v="15370806348"/>
    <s v="Monday, July 11, 2022"/>
    <s v="Cash"/>
    <n v="140"/>
    <n v="1.5"/>
    <n v="1"/>
    <n v="140"/>
    <n v="1.5"/>
    <n v="1"/>
    <n v="1.5"/>
    <n v="1.5"/>
    <d v="2022-07-11T00:00:00"/>
    <x v="70"/>
    <x v="0"/>
    <x v="0"/>
    <b v="1"/>
    <n v="1.5"/>
  </r>
  <r>
    <s v="Processed"/>
    <s v="VJ300320609"/>
    <x v="2"/>
    <x v="3"/>
    <s v="Nature's Bakery Fig Bar - Blueberry"/>
    <s v="Food"/>
    <n v="15371291422"/>
    <s v="Tuesday, July 12, 2022"/>
    <s v="Credit"/>
    <n v="132"/>
    <n v="1.5"/>
    <n v="1"/>
    <n v="132"/>
    <n v="1.5"/>
    <n v="1"/>
    <n v="1.5"/>
    <n v="1.5"/>
    <d v="2022-07-12T00:00:00"/>
    <x v="148"/>
    <x v="1"/>
    <x v="1"/>
    <b v="1"/>
    <n v="1.5"/>
  </r>
  <r>
    <s v="Processed"/>
    <s v="VJ300320609"/>
    <x v="2"/>
    <x v="3"/>
    <s v="Nature's Bakery Fig Bar - Blueberry"/>
    <s v="Food"/>
    <n v="15371292303"/>
    <s v="Tuesday, July 12, 2022"/>
    <s v="Credit"/>
    <n v="132"/>
    <n v="1.5"/>
    <n v="1"/>
    <n v="132"/>
    <n v="1.5"/>
    <n v="1"/>
    <n v="1.5"/>
    <n v="1.5"/>
    <d v="2022-07-12T00:00:00"/>
    <x v="148"/>
    <x v="1"/>
    <x v="1"/>
    <b v="1"/>
    <n v="1.5"/>
  </r>
  <r>
    <s v="Processed"/>
    <s v="VJ300320609"/>
    <x v="2"/>
    <x v="3"/>
    <s v="Ruffles Baked  - Cheddar &amp; Sour Cream"/>
    <s v="Food"/>
    <n v="15371406634"/>
    <s v="Tuesday, July 12, 2022"/>
    <s v="Credit"/>
    <n v="123"/>
    <n v="1.5"/>
    <n v="2"/>
    <n v="123"/>
    <n v="1.5"/>
    <n v="2"/>
    <n v="3"/>
    <n v="3"/>
    <d v="2022-07-12T00:00:00"/>
    <x v="46"/>
    <x v="1"/>
    <x v="1"/>
    <b v="1"/>
    <n v="1.5"/>
  </r>
  <r>
    <s v="Processed"/>
    <s v="VJ300320609"/>
    <x v="2"/>
    <x v="3"/>
    <s v="Snapple Tea - Lemon"/>
    <s v="Non Carbonated"/>
    <n v="15371410137"/>
    <s v="Tuesday, July 12, 2022"/>
    <s v="Credit"/>
    <n v="143"/>
    <n v="2.5"/>
    <n v="1"/>
    <n v="143"/>
    <n v="2.5"/>
    <n v="1"/>
    <n v="2.5"/>
    <n v="2.5"/>
    <d v="2022-07-12T00:00:00"/>
    <x v="152"/>
    <x v="2"/>
    <x v="2"/>
    <b v="1"/>
    <n v="2.5"/>
  </r>
  <r>
    <s v="Processed"/>
    <s v="VJ300320611"/>
    <x v="0"/>
    <x v="0"/>
    <s v="Popchips Potato - Barbeque"/>
    <s v="Food"/>
    <n v="15371648754"/>
    <s v="Tuesday, July 12, 2022"/>
    <s v="Cash"/>
    <n v="114"/>
    <n v="1.5"/>
    <n v="1"/>
    <n v="114"/>
    <n v="1.5"/>
    <n v="1"/>
    <n v="1.5"/>
    <n v="1.5"/>
    <d v="2022-07-12T00:00:00"/>
    <x v="61"/>
    <x v="1"/>
    <x v="1"/>
    <b v="1"/>
    <n v="1.5"/>
  </r>
  <r>
    <s v="Processed"/>
    <s v="VJ300320609"/>
    <x v="2"/>
    <x v="3"/>
    <s v="Monster Energy Original"/>
    <s v="Carbonated"/>
    <n v="15371777105"/>
    <s v="Tuesday, July 12, 2022"/>
    <s v="Cash"/>
    <n v="146"/>
    <n v="3"/>
    <n v="1"/>
    <n v="146"/>
    <n v="3"/>
    <n v="1"/>
    <n v="3"/>
    <n v="3"/>
    <d v="2022-07-12T00:00:00"/>
    <x v="5"/>
    <x v="0"/>
    <x v="0"/>
    <b v="1"/>
    <n v="3"/>
  </r>
  <r>
    <s v="Processed"/>
    <s v="VJ300320692"/>
    <x v="3"/>
    <x v="4"/>
    <s v="Coca Cola - Zero Sugar"/>
    <s v="Carbonated"/>
    <n v="15371942569"/>
    <s v="Tuesday, July 12, 2022"/>
    <s v="Credit"/>
    <n v="142"/>
    <n v="1.5"/>
    <n v="1"/>
    <n v="142"/>
    <n v="1.5"/>
    <n v="1"/>
    <n v="1.5"/>
    <n v="1.5"/>
    <d v="2022-07-12T00:00:00"/>
    <x v="44"/>
    <x v="0"/>
    <x v="0"/>
    <b v="1"/>
    <n v="1.5"/>
  </r>
  <r>
    <s v="Processed"/>
    <s v="VJ300320609"/>
    <x v="2"/>
    <x v="3"/>
    <s v="Coca Cola - Regular"/>
    <s v="Carbonated"/>
    <n v="15372096321"/>
    <s v="Tuesday, July 12, 2022"/>
    <s v="Credit"/>
    <n v="141"/>
    <n v="1.5"/>
    <n v="1"/>
    <n v="141"/>
    <n v="1.5"/>
    <n v="1"/>
    <n v="1.5"/>
    <n v="1.5"/>
    <d v="2022-07-12T00:00:00"/>
    <x v="156"/>
    <x v="0"/>
    <x v="0"/>
    <b v="1"/>
    <n v="1.5"/>
  </r>
  <r>
    <s v="Processed"/>
    <s v="VJ300320692"/>
    <x v="3"/>
    <x v="4"/>
    <s v="Zone Perfect - Chocolate Chip Cookie Dough"/>
    <s v="Food"/>
    <n v="15372642161"/>
    <s v="Tuesday, July 12, 2022"/>
    <s v="Cash"/>
    <n v="136"/>
    <n v="2"/>
    <n v="1"/>
    <n v="136"/>
    <n v="2"/>
    <n v="1"/>
    <n v="2"/>
    <n v="2"/>
    <d v="2022-07-12T00:00:00"/>
    <x v="158"/>
    <x v="1"/>
    <x v="1"/>
    <b v="1"/>
    <n v="2"/>
  </r>
  <r>
    <s v="Processed"/>
    <s v="VJ300205292"/>
    <x v="0"/>
    <x v="1"/>
    <s v="Miss Vickie's Potato Chip - Lime &amp; Cracked Pe"/>
    <s v="Food"/>
    <n v="15373142797"/>
    <s v="Tuesday, July 12, 2022"/>
    <s v="Credit"/>
    <n v="124"/>
    <n v="1.5"/>
    <n v="1"/>
    <n v="124"/>
    <n v="1.5"/>
    <n v="1"/>
    <n v="1.5"/>
    <n v="2.75"/>
    <d v="2022-07-12T00:00:00"/>
    <x v="4"/>
    <x v="1"/>
    <x v="1"/>
    <b v="1"/>
    <n v="1.5"/>
  </r>
  <r>
    <s v="Processed"/>
    <s v="VJ300205292"/>
    <x v="0"/>
    <x v="1"/>
    <s v="Miss Vickie's Potato Chip - Smokehouse BBQ"/>
    <s v="Food"/>
    <n v="15373142797"/>
    <s v="Tuesday, July 12, 2022"/>
    <s v="Credit"/>
    <n v="125"/>
    <n v="1.25"/>
    <n v="1"/>
    <n v="125"/>
    <n v="1.25"/>
    <n v="1"/>
    <n v="1.25"/>
    <n v="2.75"/>
    <d v="2022-07-12T00:00:00"/>
    <x v="51"/>
    <x v="1"/>
    <x v="1"/>
    <b v="1"/>
    <n v="1.25"/>
  </r>
  <r>
    <s v="Processed"/>
    <s v="VJ300320686"/>
    <x v="1"/>
    <x v="2"/>
    <s v="Miss Vickie's Potato Chip - Jalapeno"/>
    <s v="Food"/>
    <n v="15373143628"/>
    <s v="Tuesday, July 12, 2022"/>
    <s v="Credit"/>
    <n v="112"/>
    <n v="1.5"/>
    <n v="1"/>
    <n v="112"/>
    <n v="1.5"/>
    <n v="1"/>
    <n v="1.5"/>
    <n v="1.5"/>
    <d v="2022-07-12T00:00:00"/>
    <x v="43"/>
    <x v="1"/>
    <x v="1"/>
    <b v="1"/>
    <n v="1.5"/>
  </r>
  <r>
    <s v="Processed"/>
    <s v="VJ300320609"/>
    <x v="2"/>
    <x v="3"/>
    <s v="Cheetos - Fleming Hot Crunchy"/>
    <s v="Food"/>
    <n v="15373195445"/>
    <s v="Tuesday, July 12, 2022"/>
    <s v="Cash"/>
    <n v="122"/>
    <n v="1.5"/>
    <n v="1"/>
    <n v="122"/>
    <n v="1.5"/>
    <n v="1"/>
    <n v="1.5"/>
    <n v="1.5"/>
    <d v="2022-07-12T00:00:00"/>
    <x v="16"/>
    <x v="1"/>
    <x v="1"/>
    <b v="1"/>
    <n v="1.5"/>
  </r>
  <r>
    <s v="Processed"/>
    <s v="VJ300320692"/>
    <x v="3"/>
    <x v="4"/>
    <s v="Poland Springs Water"/>
    <s v="Water"/>
    <n v="15373398867"/>
    <s v="Tuesday, July 12, 2022"/>
    <s v="Cash"/>
    <n v="144"/>
    <n v="1.5"/>
    <n v="1"/>
    <n v="144"/>
    <n v="1.5"/>
    <n v="1"/>
    <n v="1.5"/>
    <n v="1.5"/>
    <d v="2022-07-12T00:00:00"/>
    <x v="29"/>
    <x v="3"/>
    <x v="3"/>
    <b v="1"/>
    <n v="1.5"/>
  </r>
  <r>
    <s v="Processed"/>
    <s v="VJ300320692"/>
    <x v="3"/>
    <x v="4"/>
    <s v="CheezIt - White Cheddar"/>
    <s v="Food"/>
    <n v="15373557981"/>
    <s v="Tuesday, July 12, 2022"/>
    <s v="Cash"/>
    <n v="123"/>
    <n v="1.25"/>
    <n v="1"/>
    <n v="123"/>
    <n v="1.25"/>
    <n v="1"/>
    <n v="1.25"/>
    <n v="1.25"/>
    <d v="2022-07-12T00:00:00"/>
    <x v="53"/>
    <x v="1"/>
    <x v="1"/>
    <b v="1"/>
    <n v="1.25"/>
  </r>
  <r>
    <s v="Processed"/>
    <s v="VJ300320692"/>
    <x v="3"/>
    <x v="4"/>
    <s v="CheezIt - Cheddar Sour Cream and Onion"/>
    <s v="Food"/>
    <n v="15373576327"/>
    <s v="Tuesday, July 12, 2022"/>
    <s v="Cash"/>
    <n v="124"/>
    <n v="1.25"/>
    <n v="1"/>
    <n v="124"/>
    <n v="1.25"/>
    <n v="1"/>
    <n v="1.25"/>
    <n v="1.25"/>
    <d v="2022-07-12T00:00:00"/>
    <x v="86"/>
    <x v="1"/>
    <x v="1"/>
    <b v="1"/>
    <n v="1.25"/>
  </r>
  <r>
    <s v="Processed"/>
    <s v="VJ300320692"/>
    <x v="3"/>
    <x v="4"/>
    <s v="CheezIt - Cheddar Sour Cream and Onion"/>
    <s v="Food"/>
    <n v="15373580364"/>
    <s v="Tuesday, July 12, 2022"/>
    <s v="Cash"/>
    <n v="124"/>
    <n v="1.25"/>
    <n v="1"/>
    <n v="124"/>
    <n v="1.25"/>
    <n v="1"/>
    <n v="1.25"/>
    <n v="1.25"/>
    <d v="2022-07-12T00:00:00"/>
    <x v="86"/>
    <x v="1"/>
    <x v="1"/>
    <b v="1"/>
    <n v="1.25"/>
  </r>
  <r>
    <s v="Processed"/>
    <s v="VJ300320686"/>
    <x v="1"/>
    <x v="2"/>
    <s v="Keto Bar - Creamy Peanut Butter Chocolate"/>
    <s v="Food"/>
    <n v="15373590299"/>
    <s v="Tuesday, July 12, 2022"/>
    <s v="Cash"/>
    <n v="138"/>
    <n v="2"/>
    <n v="1"/>
    <n v="138"/>
    <n v="2"/>
    <n v="1"/>
    <n v="2"/>
    <n v="2"/>
    <d v="2022-07-12T00:00:00"/>
    <x v="110"/>
    <x v="1"/>
    <x v="1"/>
    <b v="1"/>
    <n v="2"/>
  </r>
  <r>
    <s v="Processed"/>
    <s v="VJ300320609"/>
    <x v="2"/>
    <x v="3"/>
    <s v="KitKat - Crisp Wafers"/>
    <s v="Food"/>
    <n v="15373769540"/>
    <s v="Tuesday, July 12, 2022"/>
    <s v="Credit"/>
    <n v="137"/>
    <n v="2.5"/>
    <n v="1"/>
    <n v="137"/>
    <n v="2.5"/>
    <n v="1"/>
    <n v="2.5"/>
    <n v="4"/>
    <d v="2022-07-12T00:00:00"/>
    <x v="10"/>
    <x v="1"/>
    <x v="1"/>
    <b v="1"/>
    <n v="2.5"/>
  </r>
  <r>
    <s v="Processed"/>
    <s v="VJ300320609"/>
    <x v="2"/>
    <x v="3"/>
    <s v="Nature's Bakery Fig Bar - Blueberry"/>
    <s v="Food"/>
    <n v="15373769540"/>
    <s v="Tuesday, July 12, 2022"/>
    <s v="Credit"/>
    <n v="132"/>
    <n v="1.5"/>
    <n v="1"/>
    <n v="132"/>
    <n v="1.5"/>
    <n v="1"/>
    <n v="1.5"/>
    <n v="4"/>
    <d v="2022-07-12T00:00:00"/>
    <x v="148"/>
    <x v="1"/>
    <x v="1"/>
    <b v="1"/>
    <n v="1.5"/>
  </r>
  <r>
    <s v="Processed"/>
    <s v="VJ300320609"/>
    <x v="2"/>
    <x v="3"/>
    <s v="Monster Energy Original"/>
    <s v="Carbonated"/>
    <n v="15374055538"/>
    <s v="Tuesday, July 12, 2022"/>
    <s v="Cash"/>
    <n v="144"/>
    <n v="3"/>
    <n v="1"/>
    <n v="144"/>
    <n v="3"/>
    <n v="1"/>
    <n v="3"/>
    <n v="3"/>
    <d v="2022-07-12T00:00:00"/>
    <x v="5"/>
    <x v="0"/>
    <x v="0"/>
    <b v="1"/>
    <n v="3"/>
  </r>
  <r>
    <s v="Processed"/>
    <s v="VJ300320692"/>
    <x v="3"/>
    <x v="4"/>
    <s v="Kinder - Bueno - Crispy Creamy Chocolate"/>
    <s v="Food"/>
    <n v="15374119260"/>
    <s v="Tuesday, July 12, 2022"/>
    <s v="Cash"/>
    <n v="138"/>
    <n v="2"/>
    <n v="1"/>
    <n v="138"/>
    <n v="2"/>
    <n v="1"/>
    <n v="2"/>
    <n v="2"/>
    <d v="2022-07-12T00:00:00"/>
    <x v="78"/>
    <x v="1"/>
    <x v="1"/>
    <b v="1"/>
    <n v="2"/>
  </r>
  <r>
    <s v="Processed"/>
    <s v="VJ300320609"/>
    <x v="2"/>
    <x v="3"/>
    <s v="Monster Energy Original"/>
    <s v="Carbonated"/>
    <n v="15374141687"/>
    <s v="Tuesday, July 12, 2022"/>
    <s v="Cash"/>
    <n v="144"/>
    <n v="3"/>
    <n v="1"/>
    <n v="144"/>
    <n v="3"/>
    <n v="1"/>
    <n v="3"/>
    <n v="3"/>
    <d v="2022-07-12T00:00:00"/>
    <x v="5"/>
    <x v="0"/>
    <x v="0"/>
    <b v="1"/>
    <n v="3"/>
  </r>
  <r>
    <s v="Processed"/>
    <s v="VJ300320692"/>
    <x v="3"/>
    <x v="4"/>
    <s v="SunChips Multigrain - Salsa"/>
    <s v="Food"/>
    <n v="15374183145"/>
    <s v="Tuesday, July 12, 2022"/>
    <s v="Cash"/>
    <n v="113"/>
    <n v="1.5"/>
    <n v="1"/>
    <n v="113"/>
    <n v="1.5"/>
    <n v="1"/>
    <n v="1.5"/>
    <n v="1.5"/>
    <d v="2022-07-12T00:00:00"/>
    <x v="27"/>
    <x v="1"/>
    <x v="1"/>
    <b v="1"/>
    <n v="1.5"/>
  </r>
  <r>
    <s v="Processed"/>
    <s v="VJ300320686"/>
    <x v="1"/>
    <x v="2"/>
    <s v="Pop Corners - Sea Salt"/>
    <s v="Food"/>
    <n v="15374430977"/>
    <s v="Tuesday, July 12, 2022"/>
    <s v="Cash"/>
    <n v="114"/>
    <n v="1.5"/>
    <n v="1"/>
    <n v="114"/>
    <n v="1.5"/>
    <n v="1"/>
    <n v="1.5"/>
    <n v="1.5"/>
    <d v="2022-07-12T00:00:00"/>
    <x v="117"/>
    <x v="1"/>
    <x v="1"/>
    <b v="1"/>
    <n v="1.5"/>
  </r>
  <r>
    <s v="Processed"/>
    <s v="VJ300205292"/>
    <x v="0"/>
    <x v="1"/>
    <s v="Poland Springs Water"/>
    <s v="Water"/>
    <n v="15374434819"/>
    <s v="Tuesday, July 12, 2022"/>
    <s v="Cash"/>
    <n v="144"/>
    <n v="1.5"/>
    <n v="1"/>
    <n v="144"/>
    <n v="1.5"/>
    <n v="1"/>
    <n v="1.5"/>
    <n v="1.5"/>
    <d v="2022-07-12T00:00:00"/>
    <x v="29"/>
    <x v="3"/>
    <x v="3"/>
    <b v="1"/>
    <n v="1.5"/>
  </r>
  <r>
    <s v="Processed"/>
    <s v="VJ300320692"/>
    <x v="3"/>
    <x v="4"/>
    <s v="Coca Cola - Zero Sugar"/>
    <s v="Carbonated"/>
    <n v="15374564962"/>
    <s v="Tuesday, July 12, 2022"/>
    <s v="Credit"/>
    <n v="142"/>
    <n v="1.5"/>
    <n v="1"/>
    <n v="142"/>
    <n v="1.5"/>
    <n v="1"/>
    <n v="1.5"/>
    <n v="1.5"/>
    <d v="2022-07-12T00:00:00"/>
    <x v="44"/>
    <x v="0"/>
    <x v="0"/>
    <b v="1"/>
    <n v="1.5"/>
  </r>
  <r>
    <s v="Processed"/>
    <s v="VJ300205292"/>
    <x v="0"/>
    <x v="1"/>
    <s v="Poland Springs Water"/>
    <s v="Water"/>
    <n v="15374833534"/>
    <s v="Tuesday, July 12, 2022"/>
    <s v="Cash"/>
    <n v="144"/>
    <n v="1.5"/>
    <n v="1"/>
    <n v="144"/>
    <n v="1.5"/>
    <n v="1"/>
    <n v="1.5"/>
    <n v="1.5"/>
    <d v="2022-07-12T00:00:00"/>
    <x v="29"/>
    <x v="3"/>
    <x v="3"/>
    <b v="1"/>
    <n v="1.5"/>
  </r>
  <r>
    <s v="Processed"/>
    <s v="VJ300205292"/>
    <x v="0"/>
    <x v="1"/>
    <s v="Coca Cola - Zero Sugar"/>
    <s v="Carbonated"/>
    <n v="15374868057"/>
    <s v="Tuesday, July 12, 2022"/>
    <s v="Cash"/>
    <n v="140"/>
    <n v="1.5"/>
    <n v="1"/>
    <n v="140"/>
    <n v="1.5"/>
    <n v="1"/>
    <n v="1.5"/>
    <n v="1.5"/>
    <d v="2022-07-12T00:00:00"/>
    <x v="44"/>
    <x v="0"/>
    <x v="0"/>
    <b v="1"/>
    <n v="1.5"/>
  </r>
  <r>
    <s v="Processed"/>
    <s v="VJ300320609"/>
    <x v="2"/>
    <x v="3"/>
    <s v="Nature's Bakery Fig Bar - Blueberry"/>
    <s v="Food"/>
    <n v="15375008778"/>
    <s v="Tuesday, July 12, 2022"/>
    <s v="Cash"/>
    <n v="132"/>
    <n v="1.5"/>
    <n v="1"/>
    <n v="132"/>
    <n v="1.5"/>
    <n v="1"/>
    <n v="1.5"/>
    <n v="1.5"/>
    <d v="2022-07-12T00:00:00"/>
    <x v="148"/>
    <x v="1"/>
    <x v="1"/>
    <b v="1"/>
    <n v="1.5"/>
  </r>
  <r>
    <s v="Processed"/>
    <s v="VJ300320692"/>
    <x v="3"/>
    <x v="4"/>
    <s v="Goldfish Baked - Cheddar"/>
    <s v="Food"/>
    <n v="15375052803"/>
    <s v="Tuesday, July 12, 2022"/>
    <s v="Credit"/>
    <n v="125"/>
    <n v="1.25"/>
    <n v="1"/>
    <n v="125"/>
    <n v="1.25"/>
    <n v="1"/>
    <n v="1.25"/>
    <n v="1.25"/>
    <d v="2022-07-12T00:00:00"/>
    <x v="139"/>
    <x v="1"/>
    <x v="1"/>
    <b v="1"/>
    <n v="1.25"/>
  </r>
  <r>
    <s v="Processed"/>
    <s v="VJ300320692"/>
    <x v="3"/>
    <x v="4"/>
    <s v="Belvita Snack Bites - Cinnamon BS Go Paks"/>
    <s v="Food"/>
    <n v="15375056504"/>
    <s v="Tuesday, July 12, 2022"/>
    <s v="Credit"/>
    <n v="154"/>
    <n v="3"/>
    <n v="1"/>
    <n v="154"/>
    <n v="3"/>
    <n v="1"/>
    <n v="3"/>
    <n v="3"/>
    <d v="2022-07-12T00:00:00"/>
    <x v="112"/>
    <x v="1"/>
    <x v="1"/>
    <b v="1"/>
    <n v="3"/>
  </r>
  <r>
    <s v="Processed"/>
    <s v="VJ300205292"/>
    <x v="0"/>
    <x v="1"/>
    <s v="Monster Energy Original"/>
    <s v="Carbonated"/>
    <n v="15375224678"/>
    <s v="Tuesday, July 12, 2022"/>
    <s v="Credit"/>
    <n v="146"/>
    <n v="3"/>
    <n v="1"/>
    <n v="146"/>
    <n v="3"/>
    <n v="1"/>
    <n v="3"/>
    <n v="3"/>
    <d v="2022-07-12T00:00:00"/>
    <x v="5"/>
    <x v="0"/>
    <x v="0"/>
    <b v="1"/>
    <n v="3"/>
  </r>
  <r>
    <s v="Processed"/>
    <s v="VJ300320609"/>
    <x v="2"/>
    <x v="3"/>
    <s v="Coca Cola - Regular"/>
    <s v="Carbonated"/>
    <n v="15375414824"/>
    <s v="Tuesday, July 12, 2022"/>
    <s v="Cash"/>
    <n v="141"/>
    <n v="1.5"/>
    <n v="1"/>
    <n v="141"/>
    <n v="1.5"/>
    <n v="1"/>
    <n v="1.5"/>
    <n v="1.5"/>
    <d v="2022-07-12T00:00:00"/>
    <x v="156"/>
    <x v="0"/>
    <x v="0"/>
    <b v="1"/>
    <n v="1.5"/>
  </r>
  <r>
    <s v="Processed"/>
    <s v="VJ300320609"/>
    <x v="2"/>
    <x v="3"/>
    <s v="Sunkist Soda - Orange"/>
    <s v="Carbonated"/>
    <n v="15375415684"/>
    <s v="Tuesday, July 12, 2022"/>
    <s v="Cash"/>
    <n v="140"/>
    <n v="1.5"/>
    <n v="1"/>
    <n v="140"/>
    <n v="1.5"/>
    <n v="1"/>
    <n v="1.5"/>
    <n v="1.5"/>
    <d v="2022-07-12T00:00:00"/>
    <x v="70"/>
    <x v="0"/>
    <x v="0"/>
    <b v="1"/>
    <n v="1.5"/>
  </r>
  <r>
    <s v="Processed"/>
    <s v="VJ300320611"/>
    <x v="0"/>
    <x v="0"/>
    <s v="Poland Springs Water"/>
    <s v="Water"/>
    <n v="15375665541"/>
    <s v="Tuesday, July 12, 2022"/>
    <s v="Cash"/>
    <n v="143"/>
    <n v="2"/>
    <n v="1"/>
    <n v="143"/>
    <n v="2"/>
    <n v="1"/>
    <n v="2"/>
    <n v="2"/>
    <d v="2022-07-12T00:00:00"/>
    <x v="29"/>
    <x v="3"/>
    <x v="3"/>
    <b v="1"/>
    <n v="2"/>
  </r>
  <r>
    <s v="Processed"/>
    <s v="VJ300205292"/>
    <x v="0"/>
    <x v="1"/>
    <s v="Poland Springs Water"/>
    <s v="Water"/>
    <n v="15375667540"/>
    <s v="Tuesday, July 12, 2022"/>
    <s v="Credit"/>
    <n v="144"/>
    <n v="1.5"/>
    <n v="2"/>
    <n v="144"/>
    <n v="1.5"/>
    <n v="2"/>
    <n v="3"/>
    <n v="3"/>
    <d v="2022-07-12T00:00:00"/>
    <x v="29"/>
    <x v="3"/>
    <x v="3"/>
    <b v="1"/>
    <n v="1.5"/>
  </r>
  <r>
    <s v="Processed"/>
    <s v="VJ300205292"/>
    <x v="0"/>
    <x v="1"/>
    <s v="BodyArmor LYTE  - Peach Mango"/>
    <s v="Water"/>
    <n v="15375669581"/>
    <s v="Tuesday, July 12, 2022"/>
    <s v="Credit"/>
    <n v="145"/>
    <n v="2.75"/>
    <n v="1"/>
    <n v="145"/>
    <n v="2.75"/>
    <n v="1"/>
    <n v="2.75"/>
    <n v="2.75"/>
    <d v="2022-07-12T00:00:00"/>
    <x v="34"/>
    <x v="3"/>
    <x v="3"/>
    <b v="1"/>
    <n v="2.75"/>
  </r>
  <r>
    <s v="Processed"/>
    <s v="VJ300320609"/>
    <x v="2"/>
    <x v="3"/>
    <s v="Sunkist Soda - Orange"/>
    <s v="Carbonated"/>
    <n v="15375912539"/>
    <s v="Tuesday, July 12, 2022"/>
    <s v="Cash"/>
    <n v="140"/>
    <n v="1.5"/>
    <n v="1"/>
    <n v="140"/>
    <n v="1.5"/>
    <n v="1"/>
    <n v="1.5"/>
    <n v="1.5"/>
    <d v="2022-07-12T00:00:00"/>
    <x v="70"/>
    <x v="0"/>
    <x v="0"/>
    <b v="1"/>
    <n v="1.5"/>
  </r>
  <r>
    <s v="Processed"/>
    <s v="VJ300320609"/>
    <x v="2"/>
    <x v="3"/>
    <s v="Doritos Nacho Cheese"/>
    <s v="Food"/>
    <n v="15375913620"/>
    <s v="Tuesday, July 12, 2022"/>
    <s v="Cash"/>
    <n v="121"/>
    <n v="1.5"/>
    <n v="1"/>
    <n v="121"/>
    <n v="1.5"/>
    <n v="1"/>
    <n v="1.5"/>
    <n v="1.5"/>
    <d v="2022-07-12T00:00:00"/>
    <x v="90"/>
    <x v="1"/>
    <x v="1"/>
    <b v="1"/>
    <n v="1.5"/>
  </r>
  <r>
    <s v="Processed"/>
    <s v="VJ300320609"/>
    <x v="2"/>
    <x v="3"/>
    <s v="Snapple Tea - Lemon"/>
    <s v="Non Carbonated"/>
    <n v="15375925348"/>
    <s v="Tuesday, July 12, 2022"/>
    <s v="Cash"/>
    <n v="143"/>
    <n v="2.5"/>
    <n v="1"/>
    <n v="143"/>
    <n v="2.5"/>
    <n v="1"/>
    <n v="2.5"/>
    <n v="2.5"/>
    <d v="2022-07-12T00:00:00"/>
    <x v="152"/>
    <x v="2"/>
    <x v="2"/>
    <b v="1"/>
    <n v="2.5"/>
  </r>
  <r>
    <s v="Processed"/>
    <s v="VJ300320609"/>
    <x v="2"/>
    <x v="3"/>
    <s v="Cheetos - Crunchy"/>
    <s v="Food"/>
    <n v="15375927197"/>
    <s v="Tuesday, July 12, 2022"/>
    <s v="Cash"/>
    <n v="124"/>
    <n v="1.5"/>
    <n v="1"/>
    <n v="124"/>
    <n v="1.5"/>
    <n v="1"/>
    <n v="1.5"/>
    <n v="1.5"/>
    <d v="2022-07-12T00:00:00"/>
    <x v="91"/>
    <x v="1"/>
    <x v="1"/>
    <b v="1"/>
    <n v="1.5"/>
  </r>
  <r>
    <s v="Processed"/>
    <s v="VJ300320609"/>
    <x v="2"/>
    <x v="3"/>
    <s v="Monster Energy Original"/>
    <s v="Carbonated"/>
    <n v="15376297241"/>
    <s v="Wednesday, July 13, 2022"/>
    <s v="Cash"/>
    <n v="146"/>
    <n v="3"/>
    <n v="1"/>
    <n v="146"/>
    <n v="3"/>
    <n v="1"/>
    <n v="3"/>
    <n v="3"/>
    <d v="2022-07-12T00:00:00"/>
    <x v="5"/>
    <x v="0"/>
    <x v="0"/>
    <b v="1"/>
    <n v="3"/>
  </r>
  <r>
    <s v="Processed"/>
    <s v="VJ300320609"/>
    <x v="2"/>
    <x v="3"/>
    <s v="Chesters Fries Flaming hot"/>
    <s v="Food"/>
    <n v="15376297414"/>
    <s v="Wednesday, July 13, 2022"/>
    <s v="Cash"/>
    <n v="113"/>
    <n v="1.5"/>
    <n v="1"/>
    <n v="113"/>
    <n v="1.5"/>
    <n v="1"/>
    <n v="1.5"/>
    <n v="1.5"/>
    <d v="2022-07-12T00:00:00"/>
    <x v="42"/>
    <x v="1"/>
    <x v="1"/>
    <b v="1"/>
    <n v="1.5"/>
  </r>
  <r>
    <s v="Processed"/>
    <s v="VJ300320609"/>
    <x v="2"/>
    <x v="3"/>
    <s v="Monster Energy Original"/>
    <s v="Carbonated"/>
    <n v="15376732589"/>
    <s v="Wednesday, July 13, 2022"/>
    <s v="Cash"/>
    <n v="144"/>
    <n v="3"/>
    <n v="1"/>
    <n v="144"/>
    <n v="3"/>
    <n v="1"/>
    <n v="3"/>
    <n v="3"/>
    <d v="2022-07-13T00:00:00"/>
    <x v="5"/>
    <x v="0"/>
    <x v="0"/>
    <b v="1"/>
    <n v="3"/>
  </r>
  <r>
    <s v="Processed"/>
    <s v="VJ300320609"/>
    <x v="2"/>
    <x v="3"/>
    <s v="Coca Cola - Regular"/>
    <s v="Carbonated"/>
    <n v="15377342170"/>
    <s v="Wednesday, July 13, 2022"/>
    <s v="Credit"/>
    <n v="141"/>
    <n v="1.5"/>
    <n v="1"/>
    <n v="141"/>
    <n v="1.5"/>
    <n v="1"/>
    <n v="1.5"/>
    <n v="1.5"/>
    <d v="2022-07-13T00:00:00"/>
    <x v="156"/>
    <x v="0"/>
    <x v="0"/>
    <b v="1"/>
    <n v="1.5"/>
  </r>
  <r>
    <s v="Processed"/>
    <s v="VJ300320609"/>
    <x v="2"/>
    <x v="3"/>
    <s v="Fritos - Original"/>
    <s v="Food"/>
    <n v="15377584212"/>
    <s v="Wednesday, July 13, 2022"/>
    <s v="Credit"/>
    <n v="125"/>
    <n v="1.5"/>
    <n v="1"/>
    <n v="125"/>
    <n v="1.5"/>
    <n v="1"/>
    <n v="1.5"/>
    <n v="4"/>
    <d v="2022-07-13T00:00:00"/>
    <x v="83"/>
    <x v="1"/>
    <x v="1"/>
    <b v="1"/>
    <n v="1.5"/>
  </r>
  <r>
    <s v="Processed"/>
    <s v="VJ300320609"/>
    <x v="2"/>
    <x v="3"/>
    <s v="Snapple Tea - Peach"/>
    <s v="Non Carbonated"/>
    <n v="15377584212"/>
    <s v="Wednesday, July 13, 2022"/>
    <s v="Credit"/>
    <n v="145"/>
    <n v="2.5"/>
    <n v="1"/>
    <n v="145"/>
    <n v="2.5"/>
    <n v="1"/>
    <n v="2.5"/>
    <n v="4"/>
    <d v="2022-07-13T00:00:00"/>
    <x v="157"/>
    <x v="2"/>
    <x v="2"/>
    <b v="1"/>
    <n v="2.5"/>
  </r>
  <r>
    <s v="Processed"/>
    <s v="VJ300320611"/>
    <x v="0"/>
    <x v="0"/>
    <s v="Oreo Mini"/>
    <s v="Food"/>
    <n v="15378058681"/>
    <s v="Wednesday, July 13, 2022"/>
    <s v="Cash"/>
    <n v="122"/>
    <n v="1.5"/>
    <n v="1"/>
    <n v="122"/>
    <n v="1.5"/>
    <n v="1"/>
    <n v="1.5"/>
    <n v="1.5"/>
    <d v="2022-07-13T00:00:00"/>
    <x v="18"/>
    <x v="1"/>
    <x v="1"/>
    <b v="1"/>
    <n v="1.5"/>
  </r>
  <r>
    <s v="Processed"/>
    <s v="VJ300320692"/>
    <x v="3"/>
    <x v="4"/>
    <s v="SunChips Multigrain - Salsa"/>
    <s v="Food"/>
    <n v="15378343926"/>
    <s v="Wednesday, July 13, 2022"/>
    <s v="Cash"/>
    <n v="113"/>
    <n v="1.5"/>
    <n v="1"/>
    <n v="113"/>
    <n v="1.5"/>
    <n v="1"/>
    <n v="1.5"/>
    <n v="1.5"/>
    <d v="2022-07-13T00:00:00"/>
    <x v="27"/>
    <x v="1"/>
    <x v="1"/>
    <b v="1"/>
    <n v="1.5"/>
  </r>
  <r>
    <s v="Processed"/>
    <s v="VJ300205292"/>
    <x v="0"/>
    <x v="1"/>
    <s v="Iberia Coconut Water"/>
    <s v="Non Carbonated"/>
    <n v="15378351514"/>
    <s v="Wednesday, July 13, 2022"/>
    <s v="Cash"/>
    <n v="142"/>
    <n v="2"/>
    <n v="1"/>
    <n v="142"/>
    <n v="2"/>
    <n v="1"/>
    <n v="2"/>
    <n v="2"/>
    <d v="2022-07-13T00:00:00"/>
    <x v="93"/>
    <x v="2"/>
    <x v="2"/>
    <b v="1"/>
    <n v="2"/>
  </r>
  <r>
    <s v="Processed"/>
    <s v="VJ300320692"/>
    <x v="3"/>
    <x v="4"/>
    <s v="SunChips Multigrain - Salsa"/>
    <s v="Food"/>
    <n v="15378375272"/>
    <s v="Wednesday, July 13, 2022"/>
    <s v="Cash"/>
    <n v="113"/>
    <n v="1.5"/>
    <n v="1"/>
    <n v="113"/>
    <n v="1.5"/>
    <n v="1"/>
    <n v="1.5"/>
    <n v="1.5"/>
    <d v="2022-07-13T00:00:00"/>
    <x v="27"/>
    <x v="1"/>
    <x v="1"/>
    <b v="1"/>
    <n v="1.5"/>
  </r>
  <r>
    <s v="Processed"/>
    <s v="VJ300320686"/>
    <x v="1"/>
    <x v="2"/>
    <s v="Keto Bar - Creamy Peanut Butter Chocolate"/>
    <s v="Food"/>
    <n v="15378375989"/>
    <s v="Wednesday, July 13, 2022"/>
    <s v="Cash"/>
    <n v="138"/>
    <n v="2"/>
    <n v="1"/>
    <n v="138"/>
    <n v="2"/>
    <n v="1"/>
    <n v="2"/>
    <n v="2"/>
    <d v="2022-07-13T00:00:00"/>
    <x v="110"/>
    <x v="1"/>
    <x v="1"/>
    <b v="1"/>
    <n v="2"/>
  </r>
  <r>
    <s v="Processed"/>
    <s v="VJ300320609"/>
    <x v="2"/>
    <x v="3"/>
    <s v="Coca Cola - Regular"/>
    <s v="Carbonated"/>
    <n v="15378425504"/>
    <s v="Wednesday, July 13, 2022"/>
    <s v="Cash"/>
    <n v="142"/>
    <n v="1.5"/>
    <n v="1"/>
    <n v="142"/>
    <n v="1.5"/>
    <n v="1"/>
    <n v="1.5"/>
    <n v="1.5"/>
    <d v="2022-07-13T00:00:00"/>
    <x v="156"/>
    <x v="0"/>
    <x v="0"/>
    <b v="1"/>
    <n v="1.5"/>
  </r>
  <r>
    <s v="Processed"/>
    <s v="VJ300320692"/>
    <x v="3"/>
    <x v="4"/>
    <s v="Goldfish Baked - Cheddar"/>
    <s v="Food"/>
    <n v="15378431813"/>
    <s v="Wednesday, July 13, 2022"/>
    <s v="Credit"/>
    <n v="125"/>
    <n v="1.25"/>
    <n v="1"/>
    <n v="125"/>
    <n v="1.25"/>
    <n v="1"/>
    <n v="1.25"/>
    <n v="1.25"/>
    <d v="2022-07-13T00:00:00"/>
    <x v="139"/>
    <x v="1"/>
    <x v="1"/>
    <b v="1"/>
    <n v="1.25"/>
  </r>
  <r>
    <s v="Processed"/>
    <s v="VJ300320692"/>
    <x v="3"/>
    <x v="4"/>
    <s v="Seapoint Farms Dry Roasted Edamame - Wasabi"/>
    <s v="Food"/>
    <n v="15378500060"/>
    <s v="Wednesday, July 13, 2022"/>
    <s v="Credit"/>
    <n v="133"/>
    <n v="2.5"/>
    <n v="1"/>
    <n v="133"/>
    <n v="2.5"/>
    <n v="1"/>
    <n v="2.5"/>
    <n v="2.5"/>
    <d v="2022-07-13T00:00:00"/>
    <x v="6"/>
    <x v="1"/>
    <x v="1"/>
    <b v="1"/>
    <n v="2.5"/>
  </r>
  <r>
    <s v="Processed"/>
    <s v="VJ300320609"/>
    <x v="2"/>
    <x v="3"/>
    <s v="Doritos Nacho Cheese"/>
    <s v="Food"/>
    <n v="15378543521"/>
    <s v="Wednesday, July 13, 2022"/>
    <s v="Cash"/>
    <n v="121"/>
    <n v="1.5"/>
    <n v="1"/>
    <n v="121"/>
    <n v="1.5"/>
    <n v="1"/>
    <n v="1.5"/>
    <n v="1.5"/>
    <d v="2022-07-13T00:00:00"/>
    <x v="90"/>
    <x v="1"/>
    <x v="1"/>
    <b v="1"/>
    <n v="1.5"/>
  </r>
  <r>
    <s v="Processed"/>
    <s v="VJ300320609"/>
    <x v="2"/>
    <x v="3"/>
    <s v="KitKat - Crisp Wafers"/>
    <s v="Food"/>
    <n v="15378540614"/>
    <s v="Wednesday, July 13, 2022"/>
    <s v="Cash"/>
    <n v="137"/>
    <n v="2.5"/>
    <n v="1"/>
    <n v="137"/>
    <n v="2.5"/>
    <n v="1"/>
    <n v="2.5"/>
    <n v="2.5"/>
    <d v="2022-07-13T00:00:00"/>
    <x v="10"/>
    <x v="1"/>
    <x v="1"/>
    <b v="1"/>
    <n v="2.5"/>
  </r>
  <r>
    <s v="Processed"/>
    <s v="VJ300320609"/>
    <x v="2"/>
    <x v="3"/>
    <s v="Cheetos - Fleming Hot Crunchy"/>
    <s v="Food"/>
    <n v="15378565331"/>
    <s v="Wednesday, July 13, 2022"/>
    <s v="Cash"/>
    <n v="114"/>
    <n v="2"/>
    <n v="1"/>
    <n v="114"/>
    <n v="2"/>
    <n v="1"/>
    <n v="2"/>
    <n v="2"/>
    <d v="2022-07-13T00:00:00"/>
    <x v="16"/>
    <x v="1"/>
    <x v="1"/>
    <b v="1"/>
    <n v="2"/>
  </r>
  <r>
    <s v="Processed"/>
    <s v="VJ300320609"/>
    <x v="2"/>
    <x v="3"/>
    <s v="Monster Energy Original"/>
    <s v="Carbonated"/>
    <n v="15378571161"/>
    <s v="Wednesday, July 13, 2022"/>
    <s v="Cash"/>
    <n v="146"/>
    <n v="3"/>
    <n v="1"/>
    <n v="146"/>
    <n v="3"/>
    <n v="1"/>
    <n v="3"/>
    <n v="3"/>
    <d v="2022-07-13T00:00:00"/>
    <x v="5"/>
    <x v="0"/>
    <x v="0"/>
    <b v="1"/>
    <n v="3"/>
  </r>
  <r>
    <s v="Processed"/>
    <s v="VJ300320609"/>
    <x v="2"/>
    <x v="3"/>
    <s v="Doritos Cool Ranch"/>
    <s v="Food"/>
    <n v="15378732345"/>
    <s v="Wednesday, July 13, 2022"/>
    <s v="Credit"/>
    <n v="120"/>
    <n v="1.5"/>
    <n v="2"/>
    <n v="120"/>
    <n v="1.5"/>
    <n v="2"/>
    <n v="3"/>
    <n v="4.5"/>
    <d v="2022-07-13T00:00:00"/>
    <x v="94"/>
    <x v="1"/>
    <x v="1"/>
    <b v="1"/>
    <n v="1.5"/>
  </r>
  <r>
    <s v="Processed"/>
    <s v="VJ300320609"/>
    <x v="2"/>
    <x v="3"/>
    <s v="Doritos Nacho Cheese"/>
    <s v="Food"/>
    <n v="15378732345"/>
    <s v="Wednesday, July 13, 2022"/>
    <s v="Credit"/>
    <n v="121"/>
    <n v="1.5"/>
    <n v="1"/>
    <n v="121"/>
    <n v="1.5"/>
    <n v="1"/>
    <n v="1.5"/>
    <n v="4.5"/>
    <d v="2022-07-13T00:00:00"/>
    <x v="90"/>
    <x v="1"/>
    <x v="1"/>
    <b v="1"/>
    <n v="1.5"/>
  </r>
  <r>
    <s v="Processed"/>
    <s v="VJ300320692"/>
    <x v="3"/>
    <x v="4"/>
    <s v="BodyArmor LYTE - Strawberry Lemonade"/>
    <s v="Water"/>
    <n v="15378836163"/>
    <s v="Wednesday, July 13, 2022"/>
    <s v="Credit"/>
    <n v="147"/>
    <n v="2.75"/>
    <n v="1"/>
    <n v="147"/>
    <n v="2.75"/>
    <n v="1"/>
    <n v="2.75"/>
    <n v="2.75"/>
    <d v="2022-07-13T00:00:00"/>
    <x v="131"/>
    <x v="3"/>
    <x v="3"/>
    <b v="1"/>
    <n v="2.75"/>
  </r>
  <r>
    <s v="Processed"/>
    <s v="VJ300320692"/>
    <x v="3"/>
    <x v="4"/>
    <s v="Coca Cola - Zero Sugar"/>
    <s v="Carbonated"/>
    <n v="15378842705"/>
    <s v="Wednesday, July 13, 2022"/>
    <s v="Credit"/>
    <n v="142"/>
    <n v="1.5"/>
    <n v="1"/>
    <n v="142"/>
    <n v="1.5"/>
    <n v="1"/>
    <n v="1.5"/>
    <n v="1.5"/>
    <d v="2022-07-13T00:00:00"/>
    <x v="44"/>
    <x v="0"/>
    <x v="0"/>
    <b v="1"/>
    <n v="1.5"/>
  </r>
  <r>
    <s v="Processed"/>
    <s v="VJ300320692"/>
    <x v="3"/>
    <x v="4"/>
    <s v="Goldfish Baked - Cheddar"/>
    <s v="Food"/>
    <n v="15378874854"/>
    <s v="Wednesday, July 13, 2022"/>
    <s v="Cash"/>
    <n v="125"/>
    <n v="1.25"/>
    <n v="1"/>
    <n v="125"/>
    <n v="1.25"/>
    <n v="1"/>
    <n v="1.25"/>
    <n v="1.25"/>
    <d v="2022-07-13T00:00:00"/>
    <x v="139"/>
    <x v="1"/>
    <x v="1"/>
    <b v="1"/>
    <n v="1.25"/>
  </r>
  <r>
    <s v="Processed"/>
    <s v="VJ300320692"/>
    <x v="3"/>
    <x v="4"/>
    <s v="Zone Perfect - Chocolate Chip Cookie Dough"/>
    <s v="Food"/>
    <n v="15378959006"/>
    <s v="Wednesday, July 13, 2022"/>
    <s v="Cash"/>
    <n v="136"/>
    <n v="2"/>
    <n v="1"/>
    <n v="136"/>
    <n v="2"/>
    <n v="1"/>
    <n v="2"/>
    <n v="2"/>
    <d v="2022-07-13T00:00:00"/>
    <x v="158"/>
    <x v="1"/>
    <x v="1"/>
    <b v="1"/>
    <n v="2"/>
  </r>
  <r>
    <s v="Processed"/>
    <s v="VJ300205292"/>
    <x v="0"/>
    <x v="1"/>
    <s v="Poland Springs Water"/>
    <s v="Water"/>
    <n v="15379105287"/>
    <s v="Wednesday, July 13, 2022"/>
    <s v="Cash"/>
    <n v="144"/>
    <n v="1.5"/>
    <n v="1"/>
    <n v="144"/>
    <n v="1.5"/>
    <n v="1"/>
    <n v="1.5"/>
    <n v="1.5"/>
    <d v="2022-07-13T00:00:00"/>
    <x v="29"/>
    <x v="3"/>
    <x v="3"/>
    <b v="1"/>
    <n v="1.5"/>
  </r>
  <r>
    <s v="Processed"/>
    <s v="VJ300205292"/>
    <x v="0"/>
    <x v="1"/>
    <s v="Goldfish Baked - Cheddar"/>
    <s v="Food"/>
    <n v="15379118804"/>
    <s v="Wednesday, July 13, 2022"/>
    <s v="Cash"/>
    <n v="120"/>
    <n v="1.5"/>
    <n v="1"/>
    <n v="120"/>
    <n v="1.5"/>
    <n v="1"/>
    <n v="1.5"/>
    <n v="1.5"/>
    <d v="2022-07-13T00:00:00"/>
    <x v="139"/>
    <x v="1"/>
    <x v="1"/>
    <b v="1"/>
    <n v="1.5"/>
  </r>
  <r>
    <s v="Processed"/>
    <s v="VJ300320692"/>
    <x v="3"/>
    <x v="4"/>
    <s v="Coca Cola - Zero Sugar"/>
    <s v="Carbonated"/>
    <n v="15379127532"/>
    <s v="Wednesday, July 13, 2022"/>
    <s v="Credit"/>
    <n v="142"/>
    <n v="1.5"/>
    <n v="1"/>
    <n v="142"/>
    <n v="1.5"/>
    <n v="1"/>
    <n v="1.5"/>
    <n v="1.5"/>
    <d v="2022-07-13T00:00:00"/>
    <x v="44"/>
    <x v="0"/>
    <x v="0"/>
    <b v="1"/>
    <n v="1.5"/>
  </r>
  <r>
    <s v="Processed"/>
    <s v="VJ300320692"/>
    <x v="3"/>
    <x v="4"/>
    <s v="Coca Cola - Zero Sugar"/>
    <s v="Carbonated"/>
    <n v="15379150983"/>
    <s v="Wednesday, July 13, 2022"/>
    <s v="Cash"/>
    <n v="142"/>
    <n v="1.5"/>
    <n v="1"/>
    <n v="142"/>
    <n v="1.5"/>
    <n v="1"/>
    <n v="1.5"/>
    <n v="1.5"/>
    <d v="2022-07-13T00:00:00"/>
    <x v="44"/>
    <x v="0"/>
    <x v="0"/>
    <b v="1"/>
    <n v="1.5"/>
  </r>
  <r>
    <s v="Processed"/>
    <s v="VJ300320692"/>
    <x v="3"/>
    <x v="4"/>
    <s v="Poland Springs Water"/>
    <s v="Water"/>
    <n v="15379316005"/>
    <s v="Wednesday, July 13, 2022"/>
    <s v="Credit"/>
    <n v="144"/>
    <n v="1.5"/>
    <n v="1"/>
    <n v="144"/>
    <n v="1.5"/>
    <n v="1"/>
    <n v="1.5"/>
    <n v="1.5"/>
    <d v="2022-07-13T00:00:00"/>
    <x v="29"/>
    <x v="3"/>
    <x v="3"/>
    <b v="1"/>
    <n v="1.5"/>
  </r>
  <r>
    <s v="Processed"/>
    <s v="VJ300320609"/>
    <x v="2"/>
    <x v="3"/>
    <s v="Red Bull - Original"/>
    <s v="Carbonated"/>
    <n v="15379360832"/>
    <s v="Wednesday, July 13, 2022"/>
    <s v="Cash"/>
    <n v="148"/>
    <n v="3.5"/>
    <n v="1"/>
    <n v="148"/>
    <n v="3.5"/>
    <n v="1"/>
    <n v="3.5"/>
    <n v="3.5"/>
    <d v="2022-07-13T00:00:00"/>
    <x v="45"/>
    <x v="0"/>
    <x v="0"/>
    <b v="1"/>
    <n v="3.5"/>
  </r>
  <r>
    <s v="Processed"/>
    <s v="VJ300205292"/>
    <x v="0"/>
    <x v="1"/>
    <s v="Monster Energy Original"/>
    <s v="Carbonated"/>
    <n v="15379406833"/>
    <s v="Wednesday, July 13, 2022"/>
    <s v="Cash"/>
    <n v="146"/>
    <n v="3"/>
    <n v="1"/>
    <n v="146"/>
    <n v="3"/>
    <n v="1"/>
    <n v="3"/>
    <n v="3"/>
    <d v="2022-07-13T00:00:00"/>
    <x v="5"/>
    <x v="0"/>
    <x v="0"/>
    <b v="1"/>
    <n v="3"/>
  </r>
  <r>
    <s v="Processed"/>
    <s v="VJ300320692"/>
    <x v="3"/>
    <x v="4"/>
    <s v="Poland Springs Water"/>
    <s v="Water"/>
    <n v="15379447298"/>
    <s v="Wednesday, July 13, 2022"/>
    <s v="Credit"/>
    <n v="144"/>
    <n v="1.5"/>
    <n v="1"/>
    <n v="144"/>
    <n v="1.5"/>
    <n v="1"/>
    <n v="1.5"/>
    <n v="1.5"/>
    <d v="2022-07-13T00:00:00"/>
    <x v="29"/>
    <x v="3"/>
    <x v="3"/>
    <b v="1"/>
    <n v="1.5"/>
  </r>
  <r>
    <s v="Processed"/>
    <s v="VJ300320609"/>
    <x v="2"/>
    <x v="3"/>
    <s v="Monster Energy Original"/>
    <s v="Carbonated"/>
    <n v="15379491791"/>
    <s v="Wednesday, July 13, 2022"/>
    <s v="Cash"/>
    <n v="146"/>
    <n v="3"/>
    <n v="1"/>
    <n v="146"/>
    <n v="3"/>
    <n v="1"/>
    <n v="3"/>
    <n v="3"/>
    <d v="2022-07-13T00:00:00"/>
    <x v="5"/>
    <x v="0"/>
    <x v="0"/>
    <b v="1"/>
    <n v="3"/>
  </r>
  <r>
    <s v="Processed"/>
    <s v="VJ300320692"/>
    <x v="3"/>
    <x v="4"/>
    <s v="Goldfish Baked - Cheddar"/>
    <s v="Food"/>
    <n v="15379520333"/>
    <s v="Wednesday, July 13, 2022"/>
    <s v="Cash"/>
    <n v="125"/>
    <n v="1.25"/>
    <n v="1"/>
    <n v="125"/>
    <n v="1.25"/>
    <n v="1"/>
    <n v="1.25"/>
    <n v="1.25"/>
    <d v="2022-07-13T00:00:00"/>
    <x v="139"/>
    <x v="1"/>
    <x v="1"/>
    <b v="1"/>
    <n v="1.25"/>
  </r>
  <r>
    <s v="Processed"/>
    <s v="VJ300320692"/>
    <x v="3"/>
    <x v="4"/>
    <s v="Coca Cola - Zero Sugar"/>
    <s v="Carbonated"/>
    <n v="15379626250"/>
    <s v="Wednesday, July 13, 2022"/>
    <s v="Cash"/>
    <n v="142"/>
    <n v="1.5"/>
    <n v="1"/>
    <n v="142"/>
    <n v="1.5"/>
    <n v="1"/>
    <n v="1.5"/>
    <n v="1.5"/>
    <d v="2022-07-13T00:00:00"/>
    <x v="44"/>
    <x v="0"/>
    <x v="0"/>
    <b v="1"/>
    <n v="1.5"/>
  </r>
  <r>
    <s v="Processed"/>
    <s v="VJ300320692"/>
    <x v="3"/>
    <x v="4"/>
    <s v="Miss Vickie's Potato Chip - Sea Salt Original"/>
    <s v="Food"/>
    <n v="15379641079"/>
    <s v="Wednesday, July 13, 2022"/>
    <s v="Cash"/>
    <n v="112"/>
    <n v="1.5"/>
    <n v="1"/>
    <n v="112"/>
    <n v="1.5"/>
    <n v="1"/>
    <n v="1.5"/>
    <n v="1.5"/>
    <d v="2022-07-13T00:00:00"/>
    <x v="13"/>
    <x v="1"/>
    <x v="1"/>
    <b v="1"/>
    <n v="1.5"/>
  </r>
  <r>
    <s v="Processed"/>
    <s v="VJ300320692"/>
    <x v="3"/>
    <x v="4"/>
    <s v="Snyder's of Hanover Pretzel Pieces - Hot Buff"/>
    <s v="Food"/>
    <n v="15379647378"/>
    <s v="Wednesday, July 13, 2022"/>
    <s v="Credit"/>
    <n v="121"/>
    <n v="2.5"/>
    <n v="1"/>
    <n v="121"/>
    <n v="2.5"/>
    <n v="1"/>
    <n v="2.5"/>
    <n v="2.5"/>
    <d v="2022-07-13T00:00:00"/>
    <x v="137"/>
    <x v="1"/>
    <x v="1"/>
    <b v="1"/>
    <n v="2.5"/>
  </r>
  <r>
    <s v="Processed"/>
    <s v="VJ300320692"/>
    <x v="3"/>
    <x v="4"/>
    <s v="Kinder - Bueno - Crispy Creamy Chocolate"/>
    <s v="Food"/>
    <n v="15379667801"/>
    <s v="Wednesday, July 13, 2022"/>
    <s v="Cash"/>
    <n v="138"/>
    <n v="2"/>
    <n v="1"/>
    <n v="138"/>
    <n v="2"/>
    <n v="1"/>
    <n v="2"/>
    <n v="2"/>
    <d v="2022-07-13T00:00:00"/>
    <x v="78"/>
    <x v="1"/>
    <x v="1"/>
    <b v="1"/>
    <n v="2"/>
  </r>
  <r>
    <s v="Processed"/>
    <s v="VJ300320692"/>
    <x v="3"/>
    <x v="4"/>
    <s v="Teddy Grahams - Go Paks"/>
    <m/>
    <n v="15379672853"/>
    <s v="Wednesday, July 13, 2022"/>
    <s v="Cash"/>
    <n v="156"/>
    <n v="3"/>
    <n v="1"/>
    <n v="156"/>
    <n v="3"/>
    <n v="1"/>
    <n v="3"/>
    <n v="3"/>
    <d v="2022-07-13T00:00:00"/>
    <x v="144"/>
    <x v="4"/>
    <x v="1"/>
    <b v="1"/>
    <n v="3"/>
  </r>
  <r>
    <s v="Processed"/>
    <s v="VJ300320686"/>
    <x v="1"/>
    <x v="2"/>
    <s v="Newtons Fig Bar"/>
    <s v="Food"/>
    <n v="15379679355"/>
    <s v="Wednesday, July 13, 2022"/>
    <s v="Credit"/>
    <n v="130"/>
    <n v="1.5"/>
    <n v="1"/>
    <n v="130"/>
    <n v="1.5"/>
    <n v="1"/>
    <n v="1.5"/>
    <n v="1.5"/>
    <d v="2022-07-13T00:00:00"/>
    <x v="26"/>
    <x v="1"/>
    <x v="1"/>
    <b v="1"/>
    <n v="1.5"/>
  </r>
  <r>
    <s v="Processed"/>
    <s v="VJ300320692"/>
    <x v="3"/>
    <x v="4"/>
    <s v="Teddy Grahams - Go Paks"/>
    <m/>
    <n v="15379727525"/>
    <s v="Wednesday, July 13, 2022"/>
    <s v="Cash"/>
    <n v="156"/>
    <n v="3"/>
    <n v="1"/>
    <n v="156"/>
    <n v="3"/>
    <n v="1"/>
    <n v="3"/>
    <n v="3"/>
    <d v="2022-07-13T00:00:00"/>
    <x v="144"/>
    <x v="4"/>
    <x v="1"/>
    <b v="1"/>
    <n v="3"/>
  </r>
  <r>
    <s v="Processed"/>
    <s v="VJ300320609"/>
    <x v="2"/>
    <x v="3"/>
    <s v="Monster Energy Original"/>
    <s v="Carbonated"/>
    <n v="15379871932"/>
    <s v="Wednesday, July 13, 2022"/>
    <s v="Cash"/>
    <n v="144"/>
    <n v="3"/>
    <n v="1"/>
    <n v="144"/>
    <n v="3"/>
    <n v="1"/>
    <n v="3"/>
    <n v="3"/>
    <d v="2022-07-13T00:00:00"/>
    <x v="5"/>
    <x v="0"/>
    <x v="0"/>
    <b v="1"/>
    <n v="3"/>
  </r>
  <r>
    <s v="Processed"/>
    <s v="VJ300205292"/>
    <x v="0"/>
    <x v="1"/>
    <s v="CheezIt - Original"/>
    <s v="Food"/>
    <n v="15380047804"/>
    <s v="Wednesday, July 13, 2022"/>
    <s v="Cash"/>
    <n v="123"/>
    <n v="1.5"/>
    <n v="1"/>
    <n v="123"/>
    <n v="1.5"/>
    <n v="1"/>
    <n v="1.5"/>
    <n v="1.5"/>
    <d v="2022-07-13T00:00:00"/>
    <x v="48"/>
    <x v="1"/>
    <x v="1"/>
    <b v="1"/>
    <n v="1.5"/>
  </r>
  <r>
    <s v="Processed"/>
    <s v="VJ300320692"/>
    <x v="3"/>
    <x v="4"/>
    <s v="BodyArmor LYTE - Strawberry Lemonade"/>
    <s v="Water"/>
    <n v="15380089428"/>
    <s v="Wednesday, July 13, 2022"/>
    <s v="Credit"/>
    <n v="147"/>
    <n v="2.75"/>
    <n v="1"/>
    <n v="147"/>
    <n v="2.75"/>
    <n v="1"/>
    <n v="2.75"/>
    <n v="2.75"/>
    <d v="2022-07-13T00:00:00"/>
    <x v="131"/>
    <x v="3"/>
    <x v="3"/>
    <b v="1"/>
    <n v="2.75"/>
  </r>
  <r>
    <s v="Processed"/>
    <s v="VJ300320692"/>
    <x v="3"/>
    <x v="4"/>
    <s v="Goldfish Baked - Cheddar"/>
    <s v="Food"/>
    <n v="15380447281"/>
    <s v="Wednesday, July 13, 2022"/>
    <s v="Cash"/>
    <n v="125"/>
    <n v="1.25"/>
    <n v="1"/>
    <n v="125"/>
    <n v="1.25"/>
    <n v="1"/>
    <n v="1.25"/>
    <n v="1.25"/>
    <d v="2022-07-13T00:00:00"/>
    <x v="139"/>
    <x v="1"/>
    <x v="1"/>
    <b v="1"/>
    <n v="1.25"/>
  </r>
  <r>
    <s v="Processed"/>
    <s v="VJ300320692"/>
    <x v="3"/>
    <x v="4"/>
    <s v="CheezIt - Cheddar Sour Cream and Onion"/>
    <s v="Food"/>
    <n v="15380493780"/>
    <s v="Wednesday, July 13, 2022"/>
    <s v="Cash"/>
    <n v="124"/>
    <n v="1.25"/>
    <n v="1"/>
    <n v="124"/>
    <n v="1.25"/>
    <n v="1"/>
    <n v="1.25"/>
    <n v="1.25"/>
    <d v="2022-07-13T00:00:00"/>
    <x v="86"/>
    <x v="1"/>
    <x v="1"/>
    <b v="1"/>
    <n v="1.25"/>
  </r>
  <r>
    <s v="Processed"/>
    <s v="VJ300320611"/>
    <x v="0"/>
    <x v="0"/>
    <s v="Vitamin Water - XXX Acai BB Pomegranate"/>
    <s v="Water"/>
    <n v="15380495697"/>
    <s v="Wednesday, July 13, 2022"/>
    <s v="Cash"/>
    <n v="147"/>
    <n v="2.75"/>
    <n v="1"/>
    <n v="147"/>
    <n v="2.75"/>
    <n v="1"/>
    <n v="2.75"/>
    <n v="2.75"/>
    <d v="2022-07-13T00:00:00"/>
    <x v="15"/>
    <x v="3"/>
    <x v="3"/>
    <b v="1"/>
    <n v="2.75"/>
  </r>
  <r>
    <s v="Processed"/>
    <s v="VJ300320609"/>
    <x v="2"/>
    <x v="3"/>
    <s v="Funyuns - Flaming Hot"/>
    <s v="Food"/>
    <n v="15380513110"/>
    <s v="Wednesday, July 13, 2022"/>
    <s v="Cash"/>
    <n v="112"/>
    <n v="1.5"/>
    <n v="1"/>
    <n v="112"/>
    <n v="1.5"/>
    <n v="1"/>
    <n v="1.5"/>
    <n v="1.5"/>
    <d v="2022-07-13T00:00:00"/>
    <x v="71"/>
    <x v="1"/>
    <x v="1"/>
    <b v="1"/>
    <n v="1.5"/>
  </r>
  <r>
    <s v="Processed"/>
    <s v="VJ300320609"/>
    <x v="2"/>
    <x v="3"/>
    <s v="Funyuns - Flaming Hot"/>
    <s v="Food"/>
    <n v="15380515687"/>
    <s v="Wednesday, July 13, 2022"/>
    <s v="Cash"/>
    <n v="112"/>
    <n v="1.5"/>
    <n v="1"/>
    <n v="112"/>
    <n v="1.5"/>
    <n v="1"/>
    <n v="1.5"/>
    <n v="1.5"/>
    <d v="2022-07-13T00:00:00"/>
    <x v="71"/>
    <x v="1"/>
    <x v="1"/>
    <b v="1"/>
    <n v="1.5"/>
  </r>
  <r>
    <s v="Processed"/>
    <s v="VJ300320692"/>
    <x v="3"/>
    <x v="4"/>
    <s v="CheezIt - Cheddar Sour Cream and Onion"/>
    <s v="Food"/>
    <n v="15380525540"/>
    <s v="Wednesday, July 13, 2022"/>
    <s v="Cash"/>
    <n v="124"/>
    <n v="1.25"/>
    <n v="1"/>
    <n v="124"/>
    <n v="1.25"/>
    <n v="1"/>
    <n v="1.25"/>
    <n v="1.25"/>
    <d v="2022-07-13T00:00:00"/>
    <x v="86"/>
    <x v="1"/>
    <x v="1"/>
    <b v="1"/>
    <n v="1.25"/>
  </r>
  <r>
    <s v="Processed"/>
    <s v="VJ300320609"/>
    <x v="2"/>
    <x v="3"/>
    <s v="Coca Cola - Regular"/>
    <s v="Carbonated"/>
    <n v="15380643426"/>
    <s v="Wednesday, July 13, 2022"/>
    <s v="Cash"/>
    <n v="141"/>
    <n v="1.5"/>
    <n v="1"/>
    <n v="141"/>
    <n v="1.5"/>
    <n v="1"/>
    <n v="1.5"/>
    <n v="1.5"/>
    <d v="2022-07-13T00:00:00"/>
    <x v="156"/>
    <x v="0"/>
    <x v="0"/>
    <b v="1"/>
    <n v="1.5"/>
  </r>
  <r>
    <s v="Processed"/>
    <s v="VJ300320609"/>
    <x v="2"/>
    <x v="3"/>
    <s v="Sunkist Soda - Orange"/>
    <s v="Carbonated"/>
    <n v="15380646284"/>
    <s v="Wednesday, July 13, 2022"/>
    <s v="Cash"/>
    <n v="140"/>
    <n v="1.5"/>
    <n v="1"/>
    <n v="140"/>
    <n v="1.5"/>
    <n v="1"/>
    <n v="1.5"/>
    <n v="1.5"/>
    <d v="2022-07-13T00:00:00"/>
    <x v="70"/>
    <x v="0"/>
    <x v="0"/>
    <b v="1"/>
    <n v="1.5"/>
  </r>
  <r>
    <s v="Processed"/>
    <s v="VJ300320609"/>
    <x v="2"/>
    <x v="3"/>
    <s v="Chesters Fries Flaming hot"/>
    <s v="Food"/>
    <n v="15381105344"/>
    <s v="Wednesday, July 13, 2022"/>
    <s v="Cash"/>
    <n v="111"/>
    <n v="2"/>
    <n v="1"/>
    <n v="111"/>
    <n v="2"/>
    <n v="1"/>
    <n v="2"/>
    <n v="2"/>
    <d v="2022-07-13T00:00:00"/>
    <x v="42"/>
    <x v="1"/>
    <x v="1"/>
    <b v="1"/>
    <n v="2"/>
  </r>
  <r>
    <s v="Processed"/>
    <s v="VJ300320609"/>
    <x v="2"/>
    <x v="3"/>
    <s v="Coca Cola - Regular"/>
    <s v="Carbonated"/>
    <n v="15381105922"/>
    <s v="Wednesday, July 13, 2022"/>
    <s v="Cash"/>
    <n v="141"/>
    <n v="1.5"/>
    <n v="1"/>
    <n v="141"/>
    <n v="1.5"/>
    <n v="1"/>
    <n v="1.5"/>
    <n v="1.5"/>
    <d v="2022-07-13T00:00:00"/>
    <x v="156"/>
    <x v="0"/>
    <x v="0"/>
    <b v="1"/>
    <n v="1.5"/>
  </r>
  <r>
    <s v="Processed"/>
    <s v="VJ300320609"/>
    <x v="2"/>
    <x v="3"/>
    <s v="Coca Cola - Regular"/>
    <s v="Carbonated"/>
    <n v="15381106077"/>
    <s v="Wednesday, July 13, 2022"/>
    <s v="Cash"/>
    <n v="141"/>
    <n v="1.5"/>
    <n v="1"/>
    <n v="141"/>
    <n v="1.5"/>
    <n v="1"/>
    <n v="1.5"/>
    <n v="1.5"/>
    <d v="2022-07-13T00:00:00"/>
    <x v="156"/>
    <x v="0"/>
    <x v="0"/>
    <b v="1"/>
    <n v="1.5"/>
  </r>
  <r>
    <s v="Processed"/>
    <s v="VJ300320609"/>
    <x v="2"/>
    <x v="3"/>
    <s v="Jack Links Beef Steak Original"/>
    <s v="Food"/>
    <n v="15381164384"/>
    <s v="Wednesday, July 13, 2022"/>
    <s v="Cash"/>
    <n v="139"/>
    <n v="1.5"/>
    <n v="1"/>
    <n v="139"/>
    <n v="1.5"/>
    <n v="1"/>
    <n v="1.5"/>
    <n v="1.5"/>
    <d v="2022-07-13T00:00:00"/>
    <x v="20"/>
    <x v="1"/>
    <x v="1"/>
    <b v="1"/>
    <n v="1.5"/>
  </r>
  <r>
    <s v="Processed"/>
    <s v="VJ300320609"/>
    <x v="2"/>
    <x v="3"/>
    <s v="KitKat - Crisp Wafers"/>
    <s v="Food"/>
    <n v="15381164161"/>
    <s v="Wednesday, July 13, 2022"/>
    <s v="Cash"/>
    <n v="137"/>
    <n v="2.5"/>
    <n v="1"/>
    <n v="137"/>
    <n v="2.5"/>
    <n v="1"/>
    <n v="2.5"/>
    <n v="2.5"/>
    <d v="2022-07-13T00:00:00"/>
    <x v="10"/>
    <x v="1"/>
    <x v="1"/>
    <b v="1"/>
    <n v="2.5"/>
  </r>
  <r>
    <s v="Processed"/>
    <s v="VJ300320609"/>
    <x v="2"/>
    <x v="3"/>
    <s v="Chesters Fries Flaming hot"/>
    <s v="Food"/>
    <n v="15381167918"/>
    <s v="Wednesday, July 13, 2022"/>
    <s v="Cash"/>
    <n v="113"/>
    <n v="1.5"/>
    <n v="1"/>
    <n v="113"/>
    <n v="1.5"/>
    <n v="1"/>
    <n v="1.5"/>
    <n v="1.5"/>
    <d v="2022-07-13T00:00:00"/>
    <x v="42"/>
    <x v="1"/>
    <x v="1"/>
    <b v="1"/>
    <n v="1.5"/>
  </r>
  <r>
    <s v="Processed"/>
    <s v="VJ300320609"/>
    <x v="2"/>
    <x v="3"/>
    <s v="KitKat - Crisp Wafers"/>
    <s v="Food"/>
    <n v="15381811081"/>
    <s v="Thursday, July 14, 2022"/>
    <s v="Cash"/>
    <n v="138"/>
    <n v="2.5"/>
    <n v="1"/>
    <n v="138"/>
    <n v="2.5"/>
    <n v="1"/>
    <n v="2.5"/>
    <n v="2.5"/>
    <d v="2022-07-14T00:00:00"/>
    <x v="10"/>
    <x v="1"/>
    <x v="1"/>
    <b v="1"/>
    <n v="2.5"/>
  </r>
  <r>
    <s v="Processed"/>
    <s v="VJ300320609"/>
    <x v="2"/>
    <x v="3"/>
    <s v="KitKat - Crisp Wafers"/>
    <s v="Food"/>
    <n v="15381811093"/>
    <s v="Thursday, July 14, 2022"/>
    <s v="Cash"/>
    <n v="138"/>
    <n v="2.5"/>
    <n v="1"/>
    <n v="138"/>
    <n v="2.5"/>
    <n v="1"/>
    <n v="2.5"/>
    <n v="2.5"/>
    <d v="2022-07-14T00:00:00"/>
    <x v="10"/>
    <x v="1"/>
    <x v="1"/>
    <b v="1"/>
    <n v="2.5"/>
  </r>
  <r>
    <s v="Processed"/>
    <s v="VJ300320609"/>
    <x v="2"/>
    <x v="3"/>
    <s v="Red Bull - Original"/>
    <s v="Carbonated"/>
    <n v="15382105826"/>
    <s v="Thursday, July 14, 2022"/>
    <s v="Cash"/>
    <n v="148"/>
    <n v="3.5"/>
    <n v="1"/>
    <n v="148"/>
    <n v="3.5"/>
    <n v="1"/>
    <n v="3.5"/>
    <n v="3.5"/>
    <d v="2022-07-14T00:00:00"/>
    <x v="45"/>
    <x v="0"/>
    <x v="0"/>
    <b v="1"/>
    <n v="3.5"/>
  </r>
  <r>
    <s v="Processed"/>
    <s v="VJ300320609"/>
    <x v="2"/>
    <x v="3"/>
    <s v="Chesters Fries Flaming hot"/>
    <s v="Food"/>
    <n v="15382110302"/>
    <s v="Thursday, July 14, 2022"/>
    <s v="Cash"/>
    <n v="113"/>
    <n v="1.5"/>
    <n v="1"/>
    <n v="113"/>
    <n v="1.5"/>
    <n v="1"/>
    <n v="1.5"/>
    <n v="1.5"/>
    <d v="2022-07-14T00:00:00"/>
    <x v="42"/>
    <x v="1"/>
    <x v="1"/>
    <b v="1"/>
    <n v="1.5"/>
  </r>
  <r>
    <s v="Processed"/>
    <s v="VJ300205292"/>
    <x v="0"/>
    <x v="1"/>
    <s v="Coca Cola - Zero Sugar"/>
    <s v="Carbonated"/>
    <n v="15382173064"/>
    <s v="Thursday, July 14, 2022"/>
    <s v="Cash"/>
    <n v="140"/>
    <n v="1.5"/>
    <n v="1"/>
    <n v="140"/>
    <n v="1.5"/>
    <n v="1"/>
    <n v="1.5"/>
    <n v="1.5"/>
    <d v="2022-07-14T00:00:00"/>
    <x v="44"/>
    <x v="0"/>
    <x v="0"/>
    <b v="1"/>
    <n v="1.5"/>
  </r>
  <r>
    <s v="Processed"/>
    <s v="VJ300320692"/>
    <x v="3"/>
    <x v="4"/>
    <s v="Coca Cola - Zero Sugar"/>
    <s v="Carbonated"/>
    <n v="15382658478"/>
    <s v="Thursday, July 14, 2022"/>
    <s v="Cash"/>
    <n v="142"/>
    <n v="1.5"/>
    <n v="1"/>
    <n v="142"/>
    <n v="1.5"/>
    <n v="1"/>
    <n v="1.5"/>
    <n v="1.5"/>
    <d v="2022-07-14T00:00:00"/>
    <x v="44"/>
    <x v="0"/>
    <x v="0"/>
    <b v="1"/>
    <n v="1.5"/>
  </r>
  <r>
    <s v="Processed"/>
    <s v="VJ300320609"/>
    <x v="2"/>
    <x v="3"/>
    <s v="Doritos Nacho Cheese"/>
    <s v="Food"/>
    <n v="15382847706"/>
    <s v="Thursday, July 14, 2022"/>
    <s v="Cash"/>
    <n v="121"/>
    <n v="1.5"/>
    <n v="1"/>
    <n v="121"/>
    <n v="1.5"/>
    <n v="1"/>
    <n v="1.5"/>
    <n v="1.5"/>
    <d v="2022-07-14T00:00:00"/>
    <x v="90"/>
    <x v="1"/>
    <x v="1"/>
    <b v="1"/>
    <n v="1.5"/>
  </r>
  <r>
    <s v="Processed"/>
    <s v="VJ300320692"/>
    <x v="3"/>
    <x v="4"/>
    <s v="Starbucks Doubleshot Energy - Mocha"/>
    <s v="Non Carbonated"/>
    <n v="15382939329"/>
    <s v="Thursday, July 14, 2022"/>
    <s v="Credit"/>
    <n v="146"/>
    <n v="3.5"/>
    <n v="1"/>
    <n v="146"/>
    <n v="3.5"/>
    <n v="1"/>
    <n v="3.5"/>
    <n v="3.5"/>
    <d v="2022-07-14T00:00:00"/>
    <x v="88"/>
    <x v="2"/>
    <x v="2"/>
    <b v="1"/>
    <n v="3.5"/>
  </r>
  <r>
    <s v="Processed"/>
    <s v="VJ300320692"/>
    <x v="3"/>
    <x v="4"/>
    <s v="Oreo Mini - Go Paks"/>
    <m/>
    <n v="15382947102"/>
    <s v="Thursday, July 14, 2022"/>
    <s v="Credit"/>
    <n v="150"/>
    <n v="3"/>
    <n v="1"/>
    <n v="150"/>
    <n v="3"/>
    <n v="1"/>
    <n v="3"/>
    <n v="3"/>
    <d v="2022-07-14T00:00:00"/>
    <x v="143"/>
    <x v="4"/>
    <x v="1"/>
    <b v="1"/>
    <n v="3"/>
  </r>
  <r>
    <s v="Processed"/>
    <s v="VJ300320609"/>
    <x v="2"/>
    <x v="3"/>
    <s v="Doritos Nacho Cheese"/>
    <s v="Food"/>
    <n v="15383004046"/>
    <s v="Thursday, July 14, 2022"/>
    <s v="Credit"/>
    <n v="121"/>
    <n v="1.5"/>
    <n v="1"/>
    <n v="121"/>
    <n v="1.5"/>
    <n v="1"/>
    <n v="1.5"/>
    <n v="4.5"/>
    <d v="2022-07-14T00:00:00"/>
    <x v="90"/>
    <x v="1"/>
    <x v="1"/>
    <b v="1"/>
    <n v="1.5"/>
  </r>
  <r>
    <s v="Processed"/>
    <s v="VJ300320609"/>
    <x v="2"/>
    <x v="3"/>
    <s v="Doritos Cool Ranch"/>
    <s v="Food"/>
    <n v="15383004046"/>
    <s v="Thursday, July 14, 2022"/>
    <s v="Credit"/>
    <n v="120"/>
    <n v="1.5"/>
    <n v="1"/>
    <n v="120"/>
    <n v="1.5"/>
    <n v="1"/>
    <n v="1.5"/>
    <n v="4.5"/>
    <d v="2022-07-14T00:00:00"/>
    <x v="94"/>
    <x v="1"/>
    <x v="1"/>
    <b v="1"/>
    <n v="1.5"/>
  </r>
  <r>
    <s v="Processed"/>
    <s v="VJ300320609"/>
    <x v="2"/>
    <x v="3"/>
    <s v="Jack Links Beef Steak Original"/>
    <s v="Food"/>
    <n v="15383004046"/>
    <s v="Thursday, July 14, 2022"/>
    <s v="Credit"/>
    <n v="139"/>
    <n v="1.5"/>
    <n v="1"/>
    <n v="139"/>
    <n v="1.5"/>
    <n v="1"/>
    <n v="1.5"/>
    <n v="4.5"/>
    <d v="2022-07-14T00:00:00"/>
    <x v="20"/>
    <x v="1"/>
    <x v="1"/>
    <b v="1"/>
    <n v="1.5"/>
  </r>
  <r>
    <s v="Processed"/>
    <s v="VJ300320692"/>
    <x v="3"/>
    <x v="4"/>
    <s v="Poland Springs Water"/>
    <s v="Water"/>
    <n v="15383066946"/>
    <s v="Thursday, July 14, 2022"/>
    <s v="Cash"/>
    <n v="144"/>
    <n v="1.5"/>
    <n v="1"/>
    <n v="144"/>
    <n v="1.5"/>
    <n v="1"/>
    <n v="1.5"/>
    <n v="1.5"/>
    <d v="2022-07-14T00:00:00"/>
    <x v="29"/>
    <x v="3"/>
    <x v="3"/>
    <b v="1"/>
    <n v="1.5"/>
  </r>
  <r>
    <s v="Processed"/>
    <s v="VJ300320692"/>
    <x v="3"/>
    <x v="4"/>
    <s v="Starbucks Doubleshot Energy - Mocha"/>
    <s v="Non Carbonated"/>
    <n v="15383068941"/>
    <s v="Thursday, July 14, 2022"/>
    <s v="Cash"/>
    <n v="146"/>
    <n v="3.5"/>
    <n v="1"/>
    <n v="146"/>
    <n v="3.5"/>
    <n v="1"/>
    <n v="3.5"/>
    <n v="3.5"/>
    <d v="2022-07-14T00:00:00"/>
    <x v="88"/>
    <x v="2"/>
    <x v="2"/>
    <b v="1"/>
    <n v="3.5"/>
  </r>
  <r>
    <s v="Processed"/>
    <s v="VJ300320692"/>
    <x v="3"/>
    <x v="4"/>
    <s v="Autumns Granola Bar - Cinnamon Almond"/>
    <s v="Food"/>
    <n v="15383086411"/>
    <s v="Thursday, July 14, 2022"/>
    <s v="Credit"/>
    <n v="130"/>
    <n v="2"/>
    <n v="1"/>
    <n v="130"/>
    <n v="2"/>
    <n v="1"/>
    <n v="2"/>
    <n v="2"/>
    <d v="2022-07-14T00:00:00"/>
    <x v="99"/>
    <x v="1"/>
    <x v="1"/>
    <b v="1"/>
    <n v="2"/>
  </r>
  <r>
    <s v="Processed"/>
    <s v="VJ300320692"/>
    <x v="3"/>
    <x v="4"/>
    <s v="Poland Springs Water"/>
    <s v="Water"/>
    <n v="15383238584"/>
    <s v="Thursday, July 14, 2022"/>
    <s v="Credit"/>
    <n v="144"/>
    <n v="1.5"/>
    <n v="1"/>
    <n v="144"/>
    <n v="1.5"/>
    <n v="1"/>
    <n v="1.5"/>
    <n v="1.5"/>
    <d v="2022-07-14T00:00:00"/>
    <x v="29"/>
    <x v="3"/>
    <x v="3"/>
    <b v="1"/>
    <n v="1.5"/>
  </r>
  <r>
    <s v="Processed"/>
    <s v="VJ300320692"/>
    <x v="3"/>
    <x v="4"/>
    <s v="SunChips Multigrain - Harvest Cheddar"/>
    <s v="Food"/>
    <n v="15383276853"/>
    <s v="Thursday, July 14, 2022"/>
    <s v="Cash"/>
    <n v="110"/>
    <n v="1.5"/>
    <n v="1"/>
    <n v="110"/>
    <n v="1.5"/>
    <n v="1"/>
    <n v="1.5"/>
    <n v="1.5"/>
    <d v="2022-07-14T00:00:00"/>
    <x v="35"/>
    <x v="1"/>
    <x v="1"/>
    <b v="1"/>
    <n v="1.5"/>
  </r>
  <r>
    <s v="Processed"/>
    <s v="VJ300320692"/>
    <x v="3"/>
    <x v="4"/>
    <s v="Kinder - Bueno - Crispy Creamy Chocolate"/>
    <s v="Food"/>
    <n v="15383278935"/>
    <s v="Thursday, July 14, 2022"/>
    <s v="Cash"/>
    <n v="138"/>
    <n v="2"/>
    <n v="1"/>
    <n v="138"/>
    <n v="2"/>
    <n v="1"/>
    <n v="2"/>
    <n v="2"/>
    <d v="2022-07-14T00:00:00"/>
    <x v="78"/>
    <x v="1"/>
    <x v="1"/>
    <b v="1"/>
    <n v="2"/>
  </r>
  <r>
    <s v="Processed"/>
    <s v="VJ300320692"/>
    <x v="3"/>
    <x v="4"/>
    <s v="Coca Cola - Zero Sugar"/>
    <s v="Carbonated"/>
    <n v="15383281921"/>
    <s v="Thursday, July 14, 2022"/>
    <s v="Cash"/>
    <n v="142"/>
    <n v="1.5"/>
    <n v="1"/>
    <n v="142"/>
    <n v="1.5"/>
    <n v="1"/>
    <n v="1.5"/>
    <n v="1.5"/>
    <d v="2022-07-14T00:00:00"/>
    <x v="44"/>
    <x v="0"/>
    <x v="0"/>
    <b v="1"/>
    <n v="1.5"/>
  </r>
  <r>
    <s v="Processed"/>
    <s v="VJ300320686"/>
    <x v="1"/>
    <x v="2"/>
    <s v="Keto Bar - Creamy Peanut Butter Chocolate"/>
    <s v="Food"/>
    <n v="15383418591"/>
    <s v="Thursday, July 14, 2022"/>
    <s v="Cash"/>
    <n v="138"/>
    <n v="2"/>
    <n v="1"/>
    <n v="138"/>
    <n v="2"/>
    <n v="1"/>
    <n v="2"/>
    <n v="2"/>
    <d v="2022-07-14T00:00:00"/>
    <x v="110"/>
    <x v="1"/>
    <x v="1"/>
    <b v="1"/>
    <n v="2"/>
  </r>
  <r>
    <s v="Processed"/>
    <s v="VJ300205292"/>
    <x v="0"/>
    <x v="1"/>
    <s v="SunChips Multigrain - Original"/>
    <s v="Food"/>
    <n v="15383458894"/>
    <s v="Thursday, July 14, 2022"/>
    <s v="Cash"/>
    <n v="111"/>
    <n v="1.5"/>
    <n v="1"/>
    <n v="111"/>
    <n v="1.5"/>
    <n v="1"/>
    <n v="1.5"/>
    <n v="1.5"/>
    <d v="2022-07-14T00:00:00"/>
    <x v="60"/>
    <x v="1"/>
    <x v="1"/>
    <b v="1"/>
    <n v="1.5"/>
  </r>
  <r>
    <s v="Processed"/>
    <s v="VJ300205292"/>
    <x v="0"/>
    <x v="1"/>
    <s v="SunChips Multigrain - Original"/>
    <s v="Food"/>
    <n v="15383465662"/>
    <s v="Thursday, July 14, 2022"/>
    <s v="Cash"/>
    <n v="111"/>
    <n v="1.5"/>
    <n v="1"/>
    <n v="111"/>
    <n v="1.5"/>
    <n v="1"/>
    <n v="1.5"/>
    <n v="1.5"/>
    <d v="2022-07-14T00:00:00"/>
    <x v="60"/>
    <x v="1"/>
    <x v="1"/>
    <b v="1"/>
    <n v="1.5"/>
  </r>
  <r>
    <s v="Processed"/>
    <s v="VJ300205292"/>
    <x v="0"/>
    <x v="1"/>
    <s v="Miss Vickie's Potato Chip - Smokehouse BBQ"/>
    <s v="Food"/>
    <n v="15383546691"/>
    <s v="Thursday, July 14, 2022"/>
    <s v="Credit"/>
    <n v="125"/>
    <n v="1.25"/>
    <n v="1"/>
    <n v="125"/>
    <n v="1.25"/>
    <n v="1"/>
    <n v="1.25"/>
    <n v="1.25"/>
    <d v="2022-07-14T00:00:00"/>
    <x v="51"/>
    <x v="1"/>
    <x v="1"/>
    <b v="1"/>
    <n v="1.25"/>
  </r>
  <r>
    <s v="Processed"/>
    <s v="VJ300205292"/>
    <x v="0"/>
    <x v="1"/>
    <s v="Monster Energy Original"/>
    <s v="Carbonated"/>
    <n v="15383558247"/>
    <s v="Thursday, July 14, 2022"/>
    <s v="Credit"/>
    <n v="146"/>
    <n v="3"/>
    <n v="1"/>
    <n v="146"/>
    <n v="3"/>
    <n v="1"/>
    <n v="3"/>
    <n v="3"/>
    <d v="2022-07-14T00:00:00"/>
    <x v="5"/>
    <x v="0"/>
    <x v="0"/>
    <b v="1"/>
    <n v="3"/>
  </r>
  <r>
    <s v="Processed"/>
    <s v="VJ300205292"/>
    <x v="0"/>
    <x v="1"/>
    <s v="Snapple Diet Tea - Peach Tea"/>
    <s v="Non Carbonated"/>
    <n v="15383564664"/>
    <s v="Thursday, July 14, 2022"/>
    <s v="Cash"/>
    <n v="143"/>
    <n v="2.5"/>
    <n v="1"/>
    <n v="143"/>
    <n v="2.5"/>
    <n v="1"/>
    <n v="2.5"/>
    <n v="2.5"/>
    <d v="2022-07-14T00:00:00"/>
    <x v="37"/>
    <x v="2"/>
    <x v="2"/>
    <b v="1"/>
    <n v="2.5"/>
  </r>
  <r>
    <s v="Processed"/>
    <s v="VJ300320692"/>
    <x v="3"/>
    <x v="4"/>
    <s v="Poland Springs Water"/>
    <s v="Water"/>
    <n v="15383570958"/>
    <s v="Thursday, July 14, 2022"/>
    <s v="Cash"/>
    <n v="144"/>
    <n v="1.5"/>
    <n v="1"/>
    <n v="144"/>
    <n v="1.5"/>
    <n v="1"/>
    <n v="1.5"/>
    <n v="1.5"/>
    <d v="2022-07-14T00:00:00"/>
    <x v="29"/>
    <x v="3"/>
    <x v="3"/>
    <b v="1"/>
    <n v="1.5"/>
  </r>
  <r>
    <s v="Processed"/>
    <s v="VJ300320692"/>
    <x v="3"/>
    <x v="4"/>
    <s v="Poland Springs Water"/>
    <s v="Water"/>
    <n v="15383672103"/>
    <s v="Thursday, July 14, 2022"/>
    <s v="Credit"/>
    <n v="144"/>
    <n v="1.5"/>
    <n v="1"/>
    <n v="144"/>
    <n v="1.5"/>
    <n v="1"/>
    <n v="1.5"/>
    <n v="1.5"/>
    <d v="2022-07-14T00:00:00"/>
    <x v="29"/>
    <x v="3"/>
    <x v="3"/>
    <b v="1"/>
    <n v="1.5"/>
  </r>
  <r>
    <s v="Processed"/>
    <s v="VJ300320609"/>
    <x v="2"/>
    <x v="3"/>
    <s v="Coca Cola - Regular"/>
    <s v="Carbonated"/>
    <n v="15383681103"/>
    <s v="Thursday, July 14, 2022"/>
    <s v="Cash"/>
    <n v="142"/>
    <n v="1.5"/>
    <n v="1"/>
    <n v="142"/>
    <n v="1.5"/>
    <n v="1"/>
    <n v="1.5"/>
    <n v="1.5"/>
    <d v="2022-07-14T00:00:00"/>
    <x v="156"/>
    <x v="0"/>
    <x v="0"/>
    <b v="1"/>
    <n v="1.5"/>
  </r>
  <r>
    <s v="Processed"/>
    <s v="VJ300320609"/>
    <x v="2"/>
    <x v="3"/>
    <s v="Red Bull - Original"/>
    <s v="Carbonated"/>
    <n v="15383900021"/>
    <s v="Thursday, July 14, 2022"/>
    <s v="Cash"/>
    <n v="148"/>
    <n v="3.5"/>
    <n v="1"/>
    <n v="148"/>
    <n v="3.5"/>
    <n v="1"/>
    <n v="3.5"/>
    <n v="3.5"/>
    <d v="2022-07-14T00:00:00"/>
    <x v="45"/>
    <x v="0"/>
    <x v="0"/>
    <b v="1"/>
    <n v="3.5"/>
  </r>
  <r>
    <s v="Processed"/>
    <s v="VJ300320692"/>
    <x v="3"/>
    <x v="4"/>
    <s v="Pringles - Sour Cream &amp; Onion"/>
    <s v="Food"/>
    <n v="15384110211"/>
    <s v="Thursday, July 14, 2022"/>
    <s v="Cash"/>
    <n v="162"/>
    <n v="4"/>
    <n v="1"/>
    <n v="162"/>
    <n v="4"/>
    <n v="1"/>
    <n v="4"/>
    <n v="4"/>
    <d v="2022-07-14T00:00:00"/>
    <x v="155"/>
    <x v="1"/>
    <x v="1"/>
    <b v="1"/>
    <n v="4"/>
  </r>
  <r>
    <s v="Processed"/>
    <s v="VJ300320692"/>
    <x v="3"/>
    <x v="4"/>
    <s v="Goldfish Baked - Cheddar"/>
    <s v="Food"/>
    <n v="15384114053"/>
    <s v="Thursday, July 14, 2022"/>
    <s v="Cash"/>
    <n v="125"/>
    <n v="1.25"/>
    <n v="1"/>
    <n v="125"/>
    <n v="1.25"/>
    <n v="1"/>
    <n v="1.25"/>
    <n v="1.25"/>
    <d v="2022-07-14T00:00:00"/>
    <x v="139"/>
    <x v="1"/>
    <x v="1"/>
    <b v="1"/>
    <n v="1.25"/>
  </r>
  <r>
    <s v="Processed"/>
    <s v="VJ300320692"/>
    <x v="3"/>
    <x v="4"/>
    <s v="BodyArmor LYTE - Strawberry Lemonade"/>
    <s v="Water"/>
    <n v="15384123244"/>
    <s v="Thursday, July 14, 2022"/>
    <s v="Cash"/>
    <n v="147"/>
    <n v="2.75"/>
    <n v="1"/>
    <n v="147"/>
    <n v="2.75"/>
    <n v="1"/>
    <n v="2.75"/>
    <n v="2.75"/>
    <d v="2022-07-14T00:00:00"/>
    <x v="131"/>
    <x v="3"/>
    <x v="3"/>
    <b v="1"/>
    <n v="2.75"/>
  </r>
  <r>
    <s v="Processed"/>
    <s v="VJ300320692"/>
    <x v="3"/>
    <x v="4"/>
    <s v="Kinder - Bueno - Crispy Creamy Chocolate"/>
    <s v="Food"/>
    <n v="15384133683"/>
    <s v="Thursday, July 14, 2022"/>
    <s v="Cash"/>
    <n v="138"/>
    <n v="2"/>
    <n v="1"/>
    <n v="138"/>
    <n v="2"/>
    <n v="1"/>
    <n v="2"/>
    <n v="2"/>
    <d v="2022-07-14T00:00:00"/>
    <x v="78"/>
    <x v="1"/>
    <x v="1"/>
    <b v="1"/>
    <n v="2"/>
  </r>
  <r>
    <s v="Processed"/>
    <s v="VJ300320692"/>
    <x v="3"/>
    <x v="4"/>
    <s v="BodyArmor  LYTE - Blueberry Pomegranate"/>
    <s v="Non Carbonated"/>
    <n v="15384143330"/>
    <s v="Thursday, July 14, 2022"/>
    <s v="Cash"/>
    <n v="143"/>
    <n v="2.75"/>
    <n v="1"/>
    <n v="143"/>
    <n v="2.75"/>
    <n v="1"/>
    <n v="2.75"/>
    <n v="2.75"/>
    <d v="2022-07-14T00:00:00"/>
    <x v="145"/>
    <x v="2"/>
    <x v="2"/>
    <b v="1"/>
    <n v="2.75"/>
  </r>
  <r>
    <s v="Processed"/>
    <s v="VJ300320692"/>
    <x v="3"/>
    <x v="4"/>
    <s v="Snyder's of Hanover Pretzel Pieces - Hot Buff"/>
    <s v="Food"/>
    <n v="15384154710"/>
    <s v="Thursday, July 14, 2022"/>
    <s v="Cash"/>
    <n v="121"/>
    <n v="2.5"/>
    <n v="1"/>
    <n v="121"/>
    <n v="2.5"/>
    <n v="1"/>
    <n v="2.5"/>
    <n v="2.5"/>
    <d v="2022-07-14T00:00:00"/>
    <x v="137"/>
    <x v="1"/>
    <x v="1"/>
    <b v="1"/>
    <n v="2.5"/>
  </r>
  <r>
    <s v="Processed"/>
    <s v="VJ300320692"/>
    <x v="3"/>
    <x v="4"/>
    <s v="Snyder's of Hanover Pretzel Pieces - Hot Buff"/>
    <s v="Food"/>
    <n v="15384163420"/>
    <s v="Thursday, July 14, 2022"/>
    <s v="Cash"/>
    <n v="121"/>
    <n v="2.5"/>
    <n v="1"/>
    <n v="121"/>
    <n v="2.5"/>
    <n v="1"/>
    <n v="2.5"/>
    <n v="2.5"/>
    <d v="2022-07-14T00:00:00"/>
    <x v="137"/>
    <x v="1"/>
    <x v="1"/>
    <b v="1"/>
    <n v="2.5"/>
  </r>
  <r>
    <s v="Processed"/>
    <s v="VJ300320609"/>
    <x v="2"/>
    <x v="3"/>
    <s v="KitKat - Crisp Wafers"/>
    <s v="Food"/>
    <n v="15384208260"/>
    <s v="Thursday, July 14, 2022"/>
    <s v="Credit"/>
    <n v="137"/>
    <n v="2.5"/>
    <n v="1"/>
    <n v="137"/>
    <n v="2.5"/>
    <n v="1"/>
    <n v="2.5"/>
    <n v="5"/>
    <d v="2022-07-14T00:00:00"/>
    <x v="10"/>
    <x v="1"/>
    <x v="1"/>
    <b v="1"/>
    <n v="2.5"/>
  </r>
  <r>
    <s v="Processed"/>
    <s v="VJ300320609"/>
    <x v="2"/>
    <x v="3"/>
    <s v="Snapple Tea - Raspberry"/>
    <s v="Non Carbonated"/>
    <n v="15384208260"/>
    <s v="Thursday, July 14, 2022"/>
    <s v="Credit"/>
    <n v="147"/>
    <n v="2.5"/>
    <n v="1"/>
    <n v="147"/>
    <n v="2.5"/>
    <n v="1"/>
    <n v="2.5"/>
    <n v="5"/>
    <d v="2022-07-14T00:00:00"/>
    <x v="81"/>
    <x v="2"/>
    <x v="2"/>
    <b v="1"/>
    <n v="2.5"/>
  </r>
  <r>
    <s v="Processed"/>
    <s v="VJ300320692"/>
    <x v="3"/>
    <x v="4"/>
    <s v="Teddy Grahams - Go Paks"/>
    <m/>
    <n v="15384200838"/>
    <s v="Thursday, July 14, 2022"/>
    <s v="Cash"/>
    <n v="156"/>
    <n v="3"/>
    <n v="1"/>
    <n v="156"/>
    <n v="3"/>
    <n v="1"/>
    <n v="3"/>
    <n v="3"/>
    <d v="2022-07-14T00:00:00"/>
    <x v="144"/>
    <x v="4"/>
    <x v="1"/>
    <b v="1"/>
    <n v="3"/>
  </r>
  <r>
    <s v="Processed"/>
    <s v="VJ300320692"/>
    <x v="3"/>
    <x v="4"/>
    <s v="SunChips Multigrain - Salsa"/>
    <s v="Food"/>
    <n v="15384330501"/>
    <s v="Thursday, July 14, 2022"/>
    <s v="Cash"/>
    <n v="113"/>
    <n v="1.5"/>
    <n v="1"/>
    <n v="113"/>
    <n v="1.5"/>
    <n v="1"/>
    <n v="1.5"/>
    <n v="1.5"/>
    <d v="2022-07-14T00:00:00"/>
    <x v="27"/>
    <x v="1"/>
    <x v="1"/>
    <b v="1"/>
    <n v="1.5"/>
  </r>
  <r>
    <s v="Processed"/>
    <s v="VJ300320609"/>
    <x v="2"/>
    <x v="3"/>
    <s v="Monster Energy Original"/>
    <s v="Carbonated"/>
    <n v="15384634258"/>
    <s v="Thursday, July 14, 2022"/>
    <s v="Cash"/>
    <n v="144"/>
    <n v="3"/>
    <n v="1"/>
    <n v="144"/>
    <n v="3"/>
    <n v="1"/>
    <n v="3"/>
    <n v="3"/>
    <d v="2022-07-14T00:00:00"/>
    <x v="5"/>
    <x v="0"/>
    <x v="0"/>
    <b v="1"/>
    <n v="3"/>
  </r>
  <r>
    <s v="Processed"/>
    <s v="VJ300320609"/>
    <x v="2"/>
    <x v="3"/>
    <s v="Red Bull - Original"/>
    <s v="Carbonated"/>
    <n v="15384639015"/>
    <s v="Thursday, July 14, 2022"/>
    <s v="Cash"/>
    <n v="148"/>
    <n v="3.5"/>
    <n v="1"/>
    <n v="148"/>
    <n v="3.5"/>
    <n v="1"/>
    <n v="3.5"/>
    <n v="3.5"/>
    <d v="2022-07-14T00:00:00"/>
    <x v="45"/>
    <x v="0"/>
    <x v="0"/>
    <b v="1"/>
    <n v="3.5"/>
  </r>
  <r>
    <s v="Processed"/>
    <s v="VJ300320609"/>
    <x v="2"/>
    <x v="3"/>
    <s v="Red Bull - Original"/>
    <s v="Carbonated"/>
    <n v="15384647708"/>
    <s v="Thursday, July 14, 2022"/>
    <s v="Cash"/>
    <n v="148"/>
    <n v="3.5"/>
    <n v="1"/>
    <n v="148"/>
    <n v="3.5"/>
    <n v="1"/>
    <n v="3.5"/>
    <n v="3.5"/>
    <d v="2022-07-14T00:00:00"/>
    <x v="45"/>
    <x v="0"/>
    <x v="0"/>
    <b v="1"/>
    <n v="3.5"/>
  </r>
  <r>
    <s v="Processed"/>
    <s v="VJ300320609"/>
    <x v="2"/>
    <x v="3"/>
    <s v="Snapple Tea - Peach"/>
    <s v="Non Carbonated"/>
    <n v="15384796662"/>
    <s v="Thursday, July 14, 2022"/>
    <s v="Cash"/>
    <n v="145"/>
    <n v="2.5"/>
    <n v="1"/>
    <n v="145"/>
    <n v="2.5"/>
    <n v="1"/>
    <n v="2.5"/>
    <n v="2.5"/>
    <d v="2022-07-14T00:00:00"/>
    <x v="157"/>
    <x v="2"/>
    <x v="2"/>
    <b v="1"/>
    <n v="2.5"/>
  </r>
  <r>
    <s v="Processed"/>
    <s v="VJ300320611"/>
    <x v="0"/>
    <x v="0"/>
    <s v="Poland Springs Water"/>
    <s v="Water"/>
    <n v="15384800363"/>
    <s v="Thursday, July 14, 2022"/>
    <s v="Cash"/>
    <n v="143"/>
    <n v="2"/>
    <n v="1"/>
    <n v="143"/>
    <n v="2"/>
    <n v="1"/>
    <n v="2"/>
    <n v="2"/>
    <d v="2022-07-14T00:00:00"/>
    <x v="29"/>
    <x v="3"/>
    <x v="3"/>
    <b v="1"/>
    <n v="2"/>
  </r>
  <r>
    <s v="Processed"/>
    <s v="VJ300320686"/>
    <x v="1"/>
    <x v="2"/>
    <s v="Hungry Buddha - Chocolate Chip"/>
    <s v="Food"/>
    <n v="15384834734"/>
    <s v="Thursday, July 14, 2022"/>
    <s v="Cash"/>
    <n v="137"/>
    <n v="2"/>
    <n v="1"/>
    <n v="137"/>
    <n v="2"/>
    <n v="1"/>
    <n v="2"/>
    <n v="2"/>
    <d v="2022-07-14T00:00:00"/>
    <x v="103"/>
    <x v="1"/>
    <x v="1"/>
    <b v="1"/>
    <n v="2"/>
  </r>
  <r>
    <s v="Processed"/>
    <s v="VJ300320692"/>
    <x v="3"/>
    <x v="4"/>
    <s v="Coca Cola - Zero Sugar"/>
    <s v="Carbonated"/>
    <n v="15384884532"/>
    <s v="Thursday, July 14, 2022"/>
    <s v="Credit"/>
    <n v="142"/>
    <n v="1.5"/>
    <n v="1"/>
    <n v="142"/>
    <n v="1.5"/>
    <n v="1"/>
    <n v="1.5"/>
    <n v="1.5"/>
    <d v="2022-07-14T00:00:00"/>
    <x v="44"/>
    <x v="0"/>
    <x v="0"/>
    <b v="1"/>
    <n v="1.5"/>
  </r>
  <r>
    <s v="Processed"/>
    <s v="VJ300320692"/>
    <x v="3"/>
    <x v="4"/>
    <s v="Snapple Diet Tea - Peach Tea"/>
    <s v="Non Carbonated"/>
    <n v="15385044194"/>
    <s v="Thursday, July 14, 2022"/>
    <s v="Credit"/>
    <n v="145"/>
    <n v="2.5"/>
    <n v="1"/>
    <n v="145"/>
    <n v="2.5"/>
    <n v="1"/>
    <n v="2.5"/>
    <n v="2.5"/>
    <d v="2022-07-14T00:00:00"/>
    <x v="37"/>
    <x v="2"/>
    <x v="2"/>
    <b v="1"/>
    <n v="2.5"/>
  </r>
  <r>
    <s v="Processed"/>
    <s v="VJ300320609"/>
    <x v="2"/>
    <x v="3"/>
    <s v="Snapple Tea - Peach"/>
    <s v="Non Carbonated"/>
    <n v="15385168936"/>
    <s v="Thursday, July 14, 2022"/>
    <s v="Cash"/>
    <n v="145"/>
    <n v="2.5"/>
    <n v="1"/>
    <n v="145"/>
    <n v="2.5"/>
    <n v="1"/>
    <n v="2.5"/>
    <n v="2.5"/>
    <d v="2022-07-14T00:00:00"/>
    <x v="157"/>
    <x v="2"/>
    <x v="2"/>
    <b v="1"/>
    <n v="2.5"/>
  </r>
  <r>
    <s v="Processed"/>
    <s v="VJ300320692"/>
    <x v="3"/>
    <x v="4"/>
    <s v="Poland Springs Water"/>
    <s v="Water"/>
    <n v="15385189590"/>
    <s v="Thursday, July 14, 2022"/>
    <s v="Cash"/>
    <n v="144"/>
    <n v="1.5"/>
    <n v="1"/>
    <n v="144"/>
    <n v="1.5"/>
    <n v="1"/>
    <n v="1.5"/>
    <n v="1.5"/>
    <d v="2022-07-14T00:00:00"/>
    <x v="29"/>
    <x v="3"/>
    <x v="3"/>
    <b v="1"/>
    <n v="1.5"/>
  </r>
  <r>
    <s v="Processed"/>
    <s v="VJ300320692"/>
    <x v="3"/>
    <x v="4"/>
    <s v="Coca Cola - Zero Sugar"/>
    <s v="Carbonated"/>
    <n v="15385201007"/>
    <s v="Thursday, July 14, 2022"/>
    <s v="Cash"/>
    <n v="142"/>
    <n v="1.5"/>
    <n v="1"/>
    <n v="142"/>
    <n v="1.5"/>
    <n v="1"/>
    <n v="1.5"/>
    <n v="1.5"/>
    <d v="2022-07-14T00:00:00"/>
    <x v="44"/>
    <x v="0"/>
    <x v="0"/>
    <b v="1"/>
    <n v="1.5"/>
  </r>
  <r>
    <s v="Processed"/>
    <s v="VJ300320692"/>
    <x v="3"/>
    <x v="4"/>
    <s v="Iberia Coconut Water"/>
    <s v="Non Carbonated"/>
    <n v="15385229450"/>
    <s v="Thursday, July 14, 2022"/>
    <s v="Credit"/>
    <n v="140"/>
    <n v="2"/>
    <n v="1"/>
    <n v="140"/>
    <n v="2"/>
    <n v="1"/>
    <n v="2"/>
    <n v="2"/>
    <d v="2022-07-14T00:00:00"/>
    <x v="93"/>
    <x v="2"/>
    <x v="2"/>
    <b v="1"/>
    <n v="2"/>
  </r>
  <r>
    <s v="Processed"/>
    <s v="VJ300320692"/>
    <x v="3"/>
    <x v="4"/>
    <s v="Snapple Diet Tea - Peach Tea"/>
    <s v="Non Carbonated"/>
    <n v="15385262226"/>
    <s v="Thursday, July 14, 2022"/>
    <s v="Credit"/>
    <n v="145"/>
    <n v="2.5"/>
    <n v="1"/>
    <n v="145"/>
    <n v="2.5"/>
    <n v="1"/>
    <n v="2.5"/>
    <n v="2.5"/>
    <d v="2022-07-14T00:00:00"/>
    <x v="37"/>
    <x v="2"/>
    <x v="2"/>
    <b v="1"/>
    <n v="2.5"/>
  </r>
  <r>
    <s v="Processed"/>
    <s v="VJ300320692"/>
    <x v="3"/>
    <x v="4"/>
    <s v="SunChips Multigrain - Salsa"/>
    <s v="Food"/>
    <n v="15385369871"/>
    <s v="Thursday, July 14, 2022"/>
    <s v="Cash"/>
    <n v="113"/>
    <n v="1.5"/>
    <n v="1"/>
    <n v="113"/>
    <n v="1.5"/>
    <n v="1"/>
    <n v="1.5"/>
    <n v="1.5"/>
    <d v="2022-07-14T00:00:00"/>
    <x v="27"/>
    <x v="1"/>
    <x v="1"/>
    <b v="1"/>
    <n v="1.5"/>
  </r>
  <r>
    <s v="Processed"/>
    <s v="VJ300320692"/>
    <x v="3"/>
    <x v="4"/>
    <s v="Snapple Diet Tea - Peach Tea"/>
    <s v="Non Carbonated"/>
    <n v="15385380754"/>
    <s v="Thursday, July 14, 2022"/>
    <s v="Cash"/>
    <n v="145"/>
    <n v="2.5"/>
    <n v="1"/>
    <n v="145"/>
    <n v="2.5"/>
    <n v="1"/>
    <n v="2.5"/>
    <n v="2.5"/>
    <d v="2022-07-14T00:00:00"/>
    <x v="37"/>
    <x v="2"/>
    <x v="2"/>
    <b v="1"/>
    <n v="2.5"/>
  </r>
  <r>
    <s v="Processed"/>
    <s v="VJ300320692"/>
    <x v="3"/>
    <x v="4"/>
    <s v="Kinder - Bueno - Crispy Creamy Chocolate"/>
    <s v="Food"/>
    <n v="15385426409"/>
    <s v="Thursday, July 14, 2022"/>
    <s v="Cash"/>
    <n v="138"/>
    <n v="2"/>
    <n v="1"/>
    <n v="138"/>
    <n v="2"/>
    <n v="1"/>
    <n v="2"/>
    <n v="2"/>
    <d v="2022-07-14T00:00:00"/>
    <x v="78"/>
    <x v="1"/>
    <x v="1"/>
    <b v="1"/>
    <n v="2"/>
  </r>
  <r>
    <s v="Processed"/>
    <s v="VJ300320611"/>
    <x v="0"/>
    <x v="0"/>
    <s v="Vitamin Water - XXX Acai BB Pomegranate"/>
    <s v="Water"/>
    <n v="15385469019"/>
    <s v="Thursday, July 14, 2022"/>
    <s v="Cash"/>
    <n v="147"/>
    <n v="2.75"/>
    <n v="1"/>
    <n v="147"/>
    <n v="2.75"/>
    <n v="1"/>
    <n v="2.75"/>
    <n v="2.75"/>
    <d v="2022-07-14T00:00:00"/>
    <x v="15"/>
    <x v="3"/>
    <x v="3"/>
    <b v="1"/>
    <n v="2.75"/>
  </r>
  <r>
    <s v="Processed"/>
    <s v="VJ300320611"/>
    <x v="0"/>
    <x v="0"/>
    <s v="CheezIt - Original"/>
    <s v="Food"/>
    <n v="15385490804"/>
    <s v="Thursday, July 14, 2022"/>
    <s v="Cash"/>
    <n v="125"/>
    <n v="1.25"/>
    <n v="1"/>
    <n v="125"/>
    <n v="1.25"/>
    <n v="1"/>
    <n v="1.25"/>
    <n v="1.25"/>
    <d v="2022-07-14T00:00:00"/>
    <x v="48"/>
    <x v="1"/>
    <x v="1"/>
    <b v="1"/>
    <n v="1.25"/>
  </r>
  <r>
    <s v="Processed"/>
    <s v="VJ300320609"/>
    <x v="2"/>
    <x v="3"/>
    <s v="Nature's Bakery Fig Bar - Raspberry"/>
    <s v="Food"/>
    <n v="15385606318"/>
    <s v="Thursday, July 14, 2022"/>
    <s v="Cash"/>
    <n v="130"/>
    <n v="1.5"/>
    <n v="1"/>
    <n v="130"/>
    <n v="1.5"/>
    <n v="1"/>
    <n v="1.5"/>
    <n v="1.5"/>
    <d v="2022-07-14T00:00:00"/>
    <x v="149"/>
    <x v="1"/>
    <x v="1"/>
    <b v="1"/>
    <n v="1.5"/>
  </r>
  <r>
    <s v="Processed"/>
    <s v="VJ300320692"/>
    <x v="3"/>
    <x v="4"/>
    <s v="SunChips Multigrain - Salsa"/>
    <s v="Food"/>
    <n v="15385606480"/>
    <s v="Thursday, July 14, 2022"/>
    <s v="Cash"/>
    <n v="113"/>
    <n v="1.5"/>
    <n v="1"/>
    <n v="113"/>
    <n v="1.5"/>
    <n v="1"/>
    <n v="1.5"/>
    <n v="1.5"/>
    <d v="2022-07-14T00:00:00"/>
    <x v="27"/>
    <x v="1"/>
    <x v="1"/>
    <b v="1"/>
    <n v="1.5"/>
  </r>
  <r>
    <s v="Processed"/>
    <s v="VJ300320692"/>
    <x v="3"/>
    <x v="4"/>
    <s v="Snapple Diet Tea - Peach Tea"/>
    <s v="Non Carbonated"/>
    <n v="15385648975"/>
    <s v="Thursday, July 14, 2022"/>
    <s v="Cash"/>
    <n v="145"/>
    <n v="2.5"/>
    <n v="1"/>
    <n v="145"/>
    <n v="2.5"/>
    <n v="1"/>
    <n v="2.5"/>
    <n v="2.5"/>
    <d v="2022-07-14T00:00:00"/>
    <x v="37"/>
    <x v="2"/>
    <x v="2"/>
    <b v="1"/>
    <n v="2.5"/>
  </r>
  <r>
    <s v="Processed"/>
    <s v="VJ300320609"/>
    <x v="2"/>
    <x v="3"/>
    <s v="Funyuns - Flaming Hot"/>
    <s v="Food"/>
    <n v="15385919460"/>
    <s v="Thursday, July 14, 2022"/>
    <s v="Cash"/>
    <n v="112"/>
    <n v="1.5"/>
    <n v="1"/>
    <n v="112"/>
    <n v="1.5"/>
    <n v="1"/>
    <n v="1.5"/>
    <n v="1.5"/>
    <d v="2022-07-14T00:00:00"/>
    <x v="71"/>
    <x v="1"/>
    <x v="1"/>
    <b v="1"/>
    <n v="1.5"/>
  </r>
  <r>
    <s v="Processed"/>
    <s v="VJ300320692"/>
    <x v="3"/>
    <x v="4"/>
    <s v="Kinder - Bueno - Crispy Creamy Chocolate"/>
    <s v="Food"/>
    <n v="15385962164"/>
    <s v="Thursday, July 14, 2022"/>
    <s v="Cash"/>
    <n v="138"/>
    <n v="2"/>
    <n v="1"/>
    <n v="138"/>
    <n v="2"/>
    <n v="1"/>
    <n v="2"/>
    <n v="2"/>
    <d v="2022-07-14T00:00:00"/>
    <x v="78"/>
    <x v="1"/>
    <x v="1"/>
    <b v="1"/>
    <n v="2"/>
  </r>
  <r>
    <s v="Processed"/>
    <s v="VJ300320609"/>
    <x v="2"/>
    <x v="3"/>
    <s v="Chesters Fries Flaming hot"/>
    <s v="Food"/>
    <n v="15386092497"/>
    <s v="Thursday, July 14, 2022"/>
    <s v="Cash"/>
    <n v="111"/>
    <n v="2"/>
    <n v="1"/>
    <n v="111"/>
    <n v="2"/>
    <n v="1"/>
    <n v="2"/>
    <n v="2"/>
    <d v="2022-07-14T00:00:00"/>
    <x v="42"/>
    <x v="1"/>
    <x v="1"/>
    <b v="1"/>
    <n v="2"/>
  </r>
  <r>
    <s v="Processed"/>
    <s v="VJ300320609"/>
    <x v="2"/>
    <x v="3"/>
    <s v="Ruffles Baked  - Cheddar &amp; Sour Cream"/>
    <s v="Food"/>
    <n v="15386102358"/>
    <s v="Thursday, July 14, 2022"/>
    <s v="Cash"/>
    <n v="123"/>
    <n v="1.5"/>
    <n v="1"/>
    <n v="123"/>
    <n v="1.5"/>
    <n v="1"/>
    <n v="1.5"/>
    <n v="1.5"/>
    <d v="2022-07-14T00:00:00"/>
    <x v="46"/>
    <x v="1"/>
    <x v="1"/>
    <b v="1"/>
    <n v="1.5"/>
  </r>
  <r>
    <s v="Processed"/>
    <s v="VJ300320609"/>
    <x v="2"/>
    <x v="3"/>
    <s v="Ruffles Baked  - Cheddar &amp; Sour Cream"/>
    <s v="Food"/>
    <n v="15386102719"/>
    <s v="Thursday, July 14, 2022"/>
    <s v="Cash"/>
    <n v="123"/>
    <n v="1.5"/>
    <n v="1"/>
    <n v="123"/>
    <n v="1.5"/>
    <n v="1"/>
    <n v="1.5"/>
    <n v="1.5"/>
    <d v="2022-07-14T00:00:00"/>
    <x v="46"/>
    <x v="1"/>
    <x v="1"/>
    <b v="1"/>
    <n v="1.5"/>
  </r>
  <r>
    <s v="Processed"/>
    <s v="VJ300320609"/>
    <x v="2"/>
    <x v="3"/>
    <s v="Coca Cola - Regular"/>
    <s v="Carbonated"/>
    <n v="15386103317"/>
    <s v="Thursday, July 14, 2022"/>
    <s v="Cash"/>
    <n v="141"/>
    <n v="1.5"/>
    <n v="1"/>
    <n v="141"/>
    <n v="1.5"/>
    <n v="1"/>
    <n v="1.5"/>
    <n v="1.5"/>
    <d v="2022-07-14T00:00:00"/>
    <x v="156"/>
    <x v="0"/>
    <x v="0"/>
    <b v="1"/>
    <n v="1.5"/>
  </r>
  <r>
    <s v="Processed"/>
    <s v="VJ300320609"/>
    <x v="2"/>
    <x v="3"/>
    <s v="Cheetos - Crunchy"/>
    <s v="Food"/>
    <n v="15386575162"/>
    <s v="Thursday, July 14, 2022"/>
    <s v="Cash"/>
    <n v="124"/>
    <n v="1.5"/>
    <n v="1"/>
    <n v="124"/>
    <n v="1.5"/>
    <n v="1"/>
    <n v="1.5"/>
    <n v="1.5"/>
    <d v="2022-07-14T00:00:00"/>
    <x v="91"/>
    <x v="1"/>
    <x v="1"/>
    <b v="1"/>
    <n v="1.5"/>
  </r>
  <r>
    <s v="Processed"/>
    <s v="VJ300320609"/>
    <x v="2"/>
    <x v="3"/>
    <s v="Red Bull - Original"/>
    <s v="Carbonated"/>
    <n v="15387269614"/>
    <s v="Friday, July 15, 2022"/>
    <s v="Credit"/>
    <n v="148"/>
    <n v="3.5"/>
    <n v="1"/>
    <n v="148"/>
    <n v="3.5"/>
    <n v="1"/>
    <n v="3.5"/>
    <n v="3.5"/>
    <d v="2022-07-15T00:00:00"/>
    <x v="45"/>
    <x v="0"/>
    <x v="0"/>
    <b v="1"/>
    <n v="3.5"/>
  </r>
  <r>
    <s v="Processed"/>
    <s v="VJ300320609"/>
    <x v="2"/>
    <x v="3"/>
    <s v="Coca Cola - Regular"/>
    <s v="Carbonated"/>
    <n v="15387536264"/>
    <s v="Friday, July 15, 2022"/>
    <s v="Cash"/>
    <n v="141"/>
    <n v="1.5"/>
    <n v="1"/>
    <n v="141"/>
    <n v="1.5"/>
    <n v="1"/>
    <n v="1.5"/>
    <n v="1.5"/>
    <d v="2022-07-15T00:00:00"/>
    <x v="156"/>
    <x v="0"/>
    <x v="0"/>
    <b v="1"/>
    <n v="1.5"/>
  </r>
  <r>
    <s v="Processed"/>
    <s v="VJ300320692"/>
    <x v="3"/>
    <x v="4"/>
    <s v="SunChips Multigrain - Salsa"/>
    <s v="Food"/>
    <n v="15387997000"/>
    <s v="Friday, July 15, 2022"/>
    <s v="Credit"/>
    <n v="113"/>
    <n v="1.5"/>
    <n v="1"/>
    <n v="113"/>
    <n v="1.5"/>
    <n v="1"/>
    <n v="1.5"/>
    <n v="1.5"/>
    <d v="2022-07-15T00:00:00"/>
    <x v="27"/>
    <x v="1"/>
    <x v="1"/>
    <b v="1"/>
    <n v="1.5"/>
  </r>
  <r>
    <s v="Processed"/>
    <s v="VJ300320692"/>
    <x v="3"/>
    <x v="4"/>
    <s v="Popchips Potato - Sea Salt"/>
    <s v="Food"/>
    <n v="15388078652"/>
    <s v="Friday, July 15, 2022"/>
    <s v="Credit"/>
    <n v="111"/>
    <n v="1.5"/>
    <n v="1"/>
    <n v="111"/>
    <n v="1.5"/>
    <n v="1"/>
    <n v="1.5"/>
    <n v="3.5"/>
    <d v="2022-07-15T00:00:00"/>
    <x v="67"/>
    <x v="1"/>
    <x v="1"/>
    <b v="1"/>
    <n v="1.5"/>
  </r>
  <r>
    <s v="Processed"/>
    <s v="VJ300320692"/>
    <x v="3"/>
    <x v="4"/>
    <s v="Zone Perfect - Chocolate Chip Cookie Dough"/>
    <s v="Food"/>
    <n v="15388078652"/>
    <s v="Friday, July 15, 2022"/>
    <s v="Credit"/>
    <n v="136"/>
    <n v="2"/>
    <n v="1"/>
    <n v="136"/>
    <n v="2"/>
    <n v="1"/>
    <n v="2"/>
    <n v="3.5"/>
    <d v="2022-07-15T00:00:00"/>
    <x v="158"/>
    <x v="1"/>
    <x v="1"/>
    <b v="1"/>
    <n v="2"/>
  </r>
  <r>
    <s v="Processed"/>
    <s v="VJ300320686"/>
    <x v="1"/>
    <x v="2"/>
    <s v="Robert Irvine's - Fit Crunch -  Chocolate Pea"/>
    <s v="Food"/>
    <n v="15388345568"/>
    <s v="Friday, July 15, 2022"/>
    <s v="Cash"/>
    <n v="132"/>
    <n v="2"/>
    <n v="1"/>
    <n v="132"/>
    <n v="2"/>
    <n v="1"/>
    <n v="2"/>
    <n v="2"/>
    <d v="2022-07-15T00:00:00"/>
    <x v="21"/>
    <x v="1"/>
    <x v="1"/>
    <b v="1"/>
    <n v="2"/>
  </r>
  <r>
    <s v="Processed"/>
    <s v="VJ300320686"/>
    <x v="1"/>
    <x v="2"/>
    <s v="Keto Bar - Creamy Peanut Butter Chocolate"/>
    <s v="Food"/>
    <n v="15388822682"/>
    <s v="Friday, July 15, 2022"/>
    <s v="Cash"/>
    <n v="138"/>
    <n v="2"/>
    <n v="1"/>
    <n v="138"/>
    <n v="2"/>
    <n v="1"/>
    <n v="2"/>
    <n v="2"/>
    <d v="2022-07-15T00:00:00"/>
    <x v="110"/>
    <x v="1"/>
    <x v="1"/>
    <b v="1"/>
    <n v="2"/>
  </r>
  <r>
    <s v="Processed"/>
    <s v="VJ300320686"/>
    <x v="1"/>
    <x v="2"/>
    <s v="Coca Cola - Zero Sugar"/>
    <s v="Carbonated"/>
    <n v="15389102885"/>
    <s v="Friday, July 15, 2022"/>
    <s v="Credit"/>
    <n v="141"/>
    <n v="1.5"/>
    <n v="1"/>
    <n v="141"/>
    <n v="1.5"/>
    <n v="1"/>
    <n v="1.5"/>
    <n v="1.5"/>
    <d v="2022-07-15T00:00:00"/>
    <x v="44"/>
    <x v="0"/>
    <x v="0"/>
    <b v="1"/>
    <n v="1.5"/>
  </r>
  <r>
    <s v="Processed"/>
    <s v="VJ300320611"/>
    <x v="0"/>
    <x v="0"/>
    <s v="Canada Dry - Ginger Ale &amp; Lemonde"/>
    <m/>
    <n v="15389351251"/>
    <s v="Friday, July 15, 2022"/>
    <s v="Cash"/>
    <n v="140"/>
    <n v="1.5"/>
    <n v="1"/>
    <n v="140"/>
    <n v="1.5"/>
    <n v="1"/>
    <n v="1.5"/>
    <n v="1.5"/>
    <d v="2022-07-15T00:00:00"/>
    <x v="150"/>
    <x v="4"/>
    <x v="0"/>
    <b v="1"/>
    <n v="1.5"/>
  </r>
  <r>
    <s v="Processed"/>
    <s v="VJ300205292"/>
    <x v="0"/>
    <x v="1"/>
    <s v="Monster Energy Original"/>
    <s v="Carbonated"/>
    <n v="15389395641"/>
    <s v="Friday, July 15, 2022"/>
    <s v="Credit"/>
    <n v="146"/>
    <n v="3"/>
    <n v="1"/>
    <n v="146"/>
    <n v="3"/>
    <n v="1"/>
    <n v="3"/>
    <n v="3"/>
    <d v="2022-07-15T00:00:00"/>
    <x v="5"/>
    <x v="0"/>
    <x v="0"/>
    <b v="1"/>
    <n v="3"/>
  </r>
  <r>
    <s v="Processed"/>
    <s v="VJ300320611"/>
    <x v="0"/>
    <x v="0"/>
    <s v="Canada Dry - Ginger Ale &amp; Lemonde"/>
    <m/>
    <n v="15389398725"/>
    <s v="Friday, July 15, 2022"/>
    <s v="Cash"/>
    <n v="140"/>
    <n v="1.5"/>
    <n v="1"/>
    <n v="140"/>
    <n v="1.5"/>
    <n v="1"/>
    <n v="1.5"/>
    <n v="1.5"/>
    <d v="2022-07-15T00:00:00"/>
    <x v="150"/>
    <x v="4"/>
    <x v="0"/>
    <b v="1"/>
    <n v="1.5"/>
  </r>
  <r>
    <s v="Processed"/>
    <s v="VJ300205292"/>
    <x v="0"/>
    <x v="1"/>
    <s v="Coca Cola - Zero Sugar"/>
    <s v="Carbonated"/>
    <n v="15389605636"/>
    <s v="Friday, July 15, 2022"/>
    <s v="Cash"/>
    <n v="140"/>
    <n v="1.5"/>
    <n v="1"/>
    <n v="140"/>
    <n v="1.5"/>
    <n v="1"/>
    <n v="1.5"/>
    <n v="1.5"/>
    <d v="2022-07-15T00:00:00"/>
    <x v="44"/>
    <x v="0"/>
    <x v="0"/>
    <b v="1"/>
    <n v="1.5"/>
  </r>
  <r>
    <s v="Processed"/>
    <s v="VJ300320692"/>
    <x v="3"/>
    <x v="4"/>
    <s v="Ice Breakers Ice Cubes - PepperMint"/>
    <s v="Food"/>
    <n v="15389625155"/>
    <s v="Friday, July 15, 2022"/>
    <s v="Cash"/>
    <n v="155"/>
    <n v="5"/>
    <n v="1"/>
    <n v="155"/>
    <n v="5"/>
    <n v="1"/>
    <n v="5"/>
    <n v="5"/>
    <d v="2022-07-15T00:00:00"/>
    <x v="138"/>
    <x v="1"/>
    <x v="1"/>
    <b v="1"/>
    <n v="5"/>
  </r>
  <r>
    <s v="Processed"/>
    <s v="VJ300320611"/>
    <x v="0"/>
    <x v="0"/>
    <s v="Snapple Tea - Lemon"/>
    <s v="Non Carbonated"/>
    <n v="15390017700"/>
    <s v="Friday, July 15, 2022"/>
    <s v="Credit"/>
    <n v="145"/>
    <n v="2.5"/>
    <n v="1"/>
    <n v="145"/>
    <n v="2.5"/>
    <n v="1"/>
    <n v="2.5"/>
    <n v="2.5"/>
    <d v="2022-07-15T00:00:00"/>
    <x v="152"/>
    <x v="2"/>
    <x v="2"/>
    <b v="1"/>
    <n v="2.5"/>
  </r>
  <r>
    <s v="Processed"/>
    <s v="VJ300320692"/>
    <x v="3"/>
    <x v="4"/>
    <s v="V8 Vegetable Juice - Original"/>
    <s v="Non Carbonated"/>
    <n v="15390036463"/>
    <s v="Friday, July 15, 2022"/>
    <s v="Cash"/>
    <n v="141"/>
    <n v="2"/>
    <n v="1"/>
    <n v="141"/>
    <n v="2"/>
    <n v="1"/>
    <n v="2"/>
    <n v="2"/>
    <d v="2022-07-15T00:00:00"/>
    <x v="33"/>
    <x v="2"/>
    <x v="2"/>
    <b v="1"/>
    <n v="2"/>
  </r>
  <r>
    <s v="Processed"/>
    <s v="VJ300320686"/>
    <x v="1"/>
    <x v="2"/>
    <s v="Goldfish Baked - Cheddar"/>
    <s v="Food"/>
    <n v="15390267806"/>
    <s v="Friday, July 15, 2022"/>
    <s v="Credit"/>
    <n v="125"/>
    <n v="1.25"/>
    <n v="1"/>
    <n v="125"/>
    <n v="1.25"/>
    <n v="1"/>
    <n v="1.25"/>
    <n v="1.25"/>
    <d v="2022-07-15T00:00:00"/>
    <x v="139"/>
    <x v="1"/>
    <x v="1"/>
    <b v="1"/>
    <n v="1.25"/>
  </r>
  <r>
    <s v="Processed"/>
    <s v="VJ300320609"/>
    <x v="2"/>
    <x v="3"/>
    <s v="Ruffles Baked  - Cheddar &amp; Sour Cream"/>
    <s v="Food"/>
    <n v="15390563911"/>
    <s v="Friday, July 15, 2022"/>
    <s v="Cash"/>
    <n v="123"/>
    <n v="1.5"/>
    <n v="1"/>
    <n v="123"/>
    <n v="1.5"/>
    <n v="1"/>
    <n v="1.5"/>
    <n v="1.5"/>
    <d v="2022-07-15T00:00:00"/>
    <x v="46"/>
    <x v="1"/>
    <x v="1"/>
    <b v="1"/>
    <n v="1.5"/>
  </r>
  <r>
    <s v="Processed"/>
    <s v="VJ300320609"/>
    <x v="2"/>
    <x v="3"/>
    <s v="Chesters Fries Flaming hot"/>
    <s v="Food"/>
    <n v="15390912755"/>
    <s v="Friday, July 15, 2022"/>
    <s v="Cash"/>
    <n v="111"/>
    <n v="2"/>
    <n v="1"/>
    <n v="111"/>
    <n v="2"/>
    <n v="1"/>
    <n v="2"/>
    <n v="2"/>
    <d v="2022-07-15T00:00:00"/>
    <x v="42"/>
    <x v="1"/>
    <x v="1"/>
    <b v="1"/>
    <n v="2"/>
  </r>
  <r>
    <s v="Processed"/>
    <s v="VJ300320609"/>
    <x v="2"/>
    <x v="3"/>
    <s v="Coca Cola - Regular"/>
    <s v="Carbonated"/>
    <n v="15390912794"/>
    <s v="Friday, July 15, 2022"/>
    <s v="Cash"/>
    <n v="142"/>
    <n v="1.5"/>
    <n v="1"/>
    <n v="142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Coca Cola - Regular"/>
    <s v="Carbonated"/>
    <n v="15390914635"/>
    <s v="Friday, July 15, 2022"/>
    <s v="Cash"/>
    <n v="141"/>
    <n v="1.5"/>
    <n v="1"/>
    <n v="141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Coca Cola - Regular"/>
    <s v="Carbonated"/>
    <n v="15391096218"/>
    <s v="Friday, July 15, 2022"/>
    <s v="Credit"/>
    <n v="141"/>
    <n v="1.5"/>
    <n v="1"/>
    <n v="141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Coca Cola - Regular"/>
    <s v="Carbonated"/>
    <n v="15391138808"/>
    <s v="Friday, July 15, 2022"/>
    <s v="Cash"/>
    <n v="141"/>
    <n v="1.5"/>
    <n v="1"/>
    <n v="141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Ruffles Baked  - Cheddar &amp; Sour Cream"/>
    <s v="Food"/>
    <n v="15391140733"/>
    <s v="Friday, July 15, 2022"/>
    <s v="Cash"/>
    <n v="123"/>
    <n v="1.5"/>
    <n v="1"/>
    <n v="123"/>
    <n v="1.5"/>
    <n v="1"/>
    <n v="1.5"/>
    <n v="1.5"/>
    <d v="2022-07-15T00:00:00"/>
    <x v="46"/>
    <x v="1"/>
    <x v="1"/>
    <b v="1"/>
    <n v="1.5"/>
  </r>
  <r>
    <s v="Processed"/>
    <s v="VJ300320609"/>
    <x v="2"/>
    <x v="3"/>
    <s v="Chesters Fries Flaming hot"/>
    <s v="Food"/>
    <n v="15391143425"/>
    <s v="Friday, July 15, 2022"/>
    <s v="Cash"/>
    <n v="111"/>
    <n v="2"/>
    <n v="1"/>
    <n v="111"/>
    <n v="2"/>
    <n v="1"/>
    <n v="2"/>
    <n v="2"/>
    <d v="2022-07-15T00:00:00"/>
    <x v="42"/>
    <x v="1"/>
    <x v="1"/>
    <b v="1"/>
    <n v="2"/>
  </r>
  <r>
    <s v="Processed"/>
    <s v="VJ300320609"/>
    <x v="2"/>
    <x v="3"/>
    <s v="Monster Energy Original"/>
    <s v="Carbonated"/>
    <n v="15391181829"/>
    <s v="Friday, July 15, 2022"/>
    <s v="Cash"/>
    <n v="144"/>
    <n v="3"/>
    <n v="1"/>
    <n v="144"/>
    <n v="3"/>
    <n v="1"/>
    <n v="3"/>
    <n v="3"/>
    <d v="2022-07-15T00:00:00"/>
    <x v="5"/>
    <x v="0"/>
    <x v="0"/>
    <b v="1"/>
    <n v="3"/>
  </r>
  <r>
    <s v="Processed"/>
    <s v="VJ300320609"/>
    <x v="2"/>
    <x v="3"/>
    <s v="Coca Cola - Regular"/>
    <s v="Carbonated"/>
    <n v="15391556293"/>
    <s v="Friday, July 15, 2022"/>
    <s v="Cash"/>
    <n v="142"/>
    <n v="1.5"/>
    <n v="1"/>
    <n v="142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Coca Cola - Regular"/>
    <s v="Carbonated"/>
    <n v="15391579579"/>
    <s v="Friday, July 15, 2022"/>
    <s v="Cash"/>
    <n v="141"/>
    <n v="1.5"/>
    <n v="1"/>
    <n v="141"/>
    <n v="1.5"/>
    <n v="1"/>
    <n v="1.5"/>
    <n v="1.5"/>
    <d v="2022-07-15T00:00:00"/>
    <x v="156"/>
    <x v="0"/>
    <x v="0"/>
    <b v="1"/>
    <n v="1.5"/>
  </r>
  <r>
    <s v="Processed"/>
    <s v="VJ300320609"/>
    <x v="2"/>
    <x v="3"/>
    <s v="Cheetos - Crunchy"/>
    <s v="Food"/>
    <n v="15391579685"/>
    <s v="Friday, July 15, 2022"/>
    <s v="Cash"/>
    <n v="124"/>
    <n v="1.5"/>
    <n v="1"/>
    <n v="124"/>
    <n v="1.5"/>
    <n v="1"/>
    <n v="1.5"/>
    <n v="1.5"/>
    <d v="2022-07-15T00:00:00"/>
    <x v="91"/>
    <x v="1"/>
    <x v="1"/>
    <b v="1"/>
    <n v="1.5"/>
  </r>
  <r>
    <s v="Processed"/>
    <s v="VJ300320609"/>
    <x v="2"/>
    <x v="3"/>
    <s v="Monster Energy Original"/>
    <s v="Carbonated"/>
    <n v="15392016493"/>
    <s v="Saturday, July 16, 2022"/>
    <s v="Cash"/>
    <n v="144"/>
    <n v="3"/>
    <n v="1"/>
    <n v="144"/>
    <n v="3"/>
    <n v="1"/>
    <n v="3"/>
    <n v="3"/>
    <d v="2022-07-15T00:00:00"/>
    <x v="5"/>
    <x v="0"/>
    <x v="0"/>
    <b v="1"/>
    <n v="3"/>
  </r>
  <r>
    <s v="Processed"/>
    <s v="VJ300320609"/>
    <x v="2"/>
    <x v="3"/>
    <s v="Chesters Fries Flaming hot"/>
    <s v="Food"/>
    <n v="15392216067"/>
    <s v="Saturday, July 16, 2022"/>
    <s v="Credit"/>
    <n v="111"/>
    <n v="2"/>
    <n v="1"/>
    <n v="111"/>
    <n v="2"/>
    <n v="1"/>
    <n v="2"/>
    <n v="2"/>
    <d v="2022-07-16T00:00:00"/>
    <x v="42"/>
    <x v="1"/>
    <x v="1"/>
    <b v="1"/>
    <n v="2"/>
  </r>
  <r>
    <s v="Processed"/>
    <s v="VJ300320609"/>
    <x v="2"/>
    <x v="3"/>
    <s v="Ruffles Baked  - Cheddar &amp; Sour Cream"/>
    <s v="Food"/>
    <n v="15392320705"/>
    <s v="Saturday, July 16, 2022"/>
    <s v="Credit"/>
    <n v="123"/>
    <n v="1.5"/>
    <n v="1"/>
    <n v="123"/>
    <n v="1.5"/>
    <n v="1"/>
    <n v="1.5"/>
    <n v="1.5"/>
    <d v="2022-07-16T00:00:00"/>
    <x v="46"/>
    <x v="1"/>
    <x v="1"/>
    <b v="1"/>
    <n v="1.5"/>
  </r>
  <r>
    <s v="Processed"/>
    <s v="VJ300320609"/>
    <x v="2"/>
    <x v="3"/>
    <s v="Red Bull - Original"/>
    <s v="Carbonated"/>
    <n v="15392346571"/>
    <s v="Saturday, July 16, 2022"/>
    <s v="Credit"/>
    <n v="148"/>
    <n v="3.5"/>
    <n v="1"/>
    <n v="148"/>
    <n v="3.5"/>
    <n v="1"/>
    <n v="3.5"/>
    <n v="3.5"/>
    <d v="2022-07-16T00:00:00"/>
    <x v="45"/>
    <x v="0"/>
    <x v="0"/>
    <b v="1"/>
    <n v="3.5"/>
  </r>
  <r>
    <s v="Processed"/>
    <s v="VJ300320692"/>
    <x v="3"/>
    <x v="4"/>
    <s v="Teddy Grahams - Go Paks"/>
    <m/>
    <n v="15392537116"/>
    <s v="Saturday, July 16, 2022"/>
    <s v="Cash"/>
    <n v="160"/>
    <n v="4"/>
    <n v="1"/>
    <n v="160"/>
    <n v="4"/>
    <n v="1"/>
    <n v="4"/>
    <n v="4"/>
    <d v="2022-07-16T00:00:00"/>
    <x v="144"/>
    <x v="4"/>
    <x v="1"/>
    <b v="1"/>
    <n v="4"/>
  </r>
  <r>
    <s v="Processed"/>
    <s v="VJ300320692"/>
    <x v="3"/>
    <x v="4"/>
    <s v="Poland Springs Water"/>
    <s v="Water"/>
    <n v="15392552458"/>
    <s v="Saturday, July 16, 2022"/>
    <s v="Cash"/>
    <n v="144"/>
    <n v="1.5"/>
    <n v="1"/>
    <n v="144"/>
    <n v="1.5"/>
    <n v="1"/>
    <n v="1.5"/>
    <n v="1.5"/>
    <d v="2022-07-16T00:00:00"/>
    <x v="29"/>
    <x v="3"/>
    <x v="3"/>
    <b v="1"/>
    <n v="1.5"/>
  </r>
  <r>
    <s v="Processed"/>
    <s v="VJ300320611"/>
    <x v="0"/>
    <x v="0"/>
    <s v="CheezIt - Original"/>
    <s v="Food"/>
    <n v="15392645469"/>
    <s v="Saturday, July 16, 2022"/>
    <s v="Credit"/>
    <n v="121"/>
    <n v="1.5"/>
    <n v="1"/>
    <n v="121"/>
    <n v="1.5"/>
    <n v="1"/>
    <n v="1.5"/>
    <n v="5.5"/>
    <d v="2022-07-16T00:00:00"/>
    <x v="48"/>
    <x v="1"/>
    <x v="1"/>
    <b v="1"/>
    <n v="1.5"/>
  </r>
  <r>
    <s v="Processed"/>
    <s v="VJ300320611"/>
    <x v="0"/>
    <x v="0"/>
    <s v="Snapple Tea - Lemon"/>
    <s v="Non Carbonated"/>
    <n v="15392645469"/>
    <s v="Saturday, July 16, 2022"/>
    <s v="Credit"/>
    <n v="145"/>
    <n v="2.5"/>
    <n v="1"/>
    <n v="145"/>
    <n v="2.5"/>
    <n v="1"/>
    <n v="2.5"/>
    <n v="5.5"/>
    <d v="2022-07-16T00:00:00"/>
    <x v="152"/>
    <x v="2"/>
    <x v="2"/>
    <b v="1"/>
    <n v="2.5"/>
  </r>
  <r>
    <s v="Processed"/>
    <s v="VJ300320611"/>
    <x v="0"/>
    <x v="0"/>
    <s v="Pop Corners - Sweet &amp; Salty Kettle"/>
    <s v="Food"/>
    <n v="15392645469"/>
    <s v="Saturday, July 16, 2022"/>
    <s v="Credit"/>
    <n v="112"/>
    <n v="1.5"/>
    <n v="1"/>
    <n v="112"/>
    <n v="1.5"/>
    <n v="1"/>
    <n v="1.5"/>
    <n v="5.5"/>
    <d v="2022-07-16T00:00:00"/>
    <x v="141"/>
    <x v="1"/>
    <x v="1"/>
    <b v="1"/>
    <n v="1.5"/>
  </r>
  <r>
    <s v="Processed"/>
    <s v="VJ300320609"/>
    <x v="2"/>
    <x v="3"/>
    <s v="Monster Energy Original"/>
    <s v="Carbonated"/>
    <n v="15392716023"/>
    <s v="Saturday, July 16, 2022"/>
    <s v="Cash"/>
    <n v="144"/>
    <n v="3"/>
    <n v="1"/>
    <n v="144"/>
    <n v="3"/>
    <n v="1"/>
    <n v="3"/>
    <n v="3"/>
    <d v="2022-07-16T00:00:00"/>
    <x v="5"/>
    <x v="0"/>
    <x v="0"/>
    <b v="1"/>
    <n v="3"/>
  </r>
  <r>
    <s v="Processed"/>
    <s v="VJ300205292"/>
    <x v="0"/>
    <x v="1"/>
    <s v="Snapple Tea - Lemon"/>
    <s v="Non Carbonated"/>
    <n v="15393043955"/>
    <s v="Saturday, July 16, 2022"/>
    <s v="Credit"/>
    <n v="147"/>
    <n v="2.5"/>
    <n v="1"/>
    <n v="147"/>
    <n v="2.5"/>
    <n v="1"/>
    <n v="2.5"/>
    <n v="2.5"/>
    <d v="2022-07-16T00:00:00"/>
    <x v="152"/>
    <x v="2"/>
    <x v="2"/>
    <b v="1"/>
    <n v="2.5"/>
  </r>
  <r>
    <s v="Processed"/>
    <s v="VJ300320609"/>
    <x v="2"/>
    <x v="3"/>
    <s v="Snapple Tea - Raspberry"/>
    <s v="Non Carbonated"/>
    <n v="15393269429"/>
    <s v="Saturday, July 16, 2022"/>
    <s v="Credit"/>
    <n v="147"/>
    <n v="2.5"/>
    <n v="1"/>
    <n v="147"/>
    <n v="2.5"/>
    <n v="1"/>
    <n v="2.5"/>
    <n v="5"/>
    <d v="2022-07-16T00:00:00"/>
    <x v="81"/>
    <x v="2"/>
    <x v="2"/>
    <b v="1"/>
    <n v="2.5"/>
  </r>
  <r>
    <s v="Processed"/>
    <s v="VJ300320609"/>
    <x v="2"/>
    <x v="3"/>
    <s v="KitKat - Crisp Wafers"/>
    <s v="Food"/>
    <n v="15393269429"/>
    <s v="Saturday, July 16, 2022"/>
    <s v="Credit"/>
    <n v="137"/>
    <n v="2.5"/>
    <n v="1"/>
    <n v="137"/>
    <n v="2.5"/>
    <n v="1"/>
    <n v="2.5"/>
    <n v="5"/>
    <d v="2022-07-16T00:00:00"/>
    <x v="10"/>
    <x v="1"/>
    <x v="1"/>
    <b v="1"/>
    <n v="2.5"/>
  </r>
  <r>
    <s v="Processed"/>
    <s v="VJ300320609"/>
    <x v="2"/>
    <x v="3"/>
    <s v="Coca Cola - Regular"/>
    <s v="Carbonated"/>
    <n v="15393295004"/>
    <s v="Saturday, July 16, 2022"/>
    <s v="Credit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09"/>
    <x v="2"/>
    <x v="3"/>
    <s v="Coca Cola - Regular"/>
    <s v="Carbonated"/>
    <n v="15393304974"/>
    <s v="Saturday, July 16, 2022"/>
    <s v="Cash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09"/>
    <x v="2"/>
    <x v="3"/>
    <s v="Doritos Cool Ranch"/>
    <s v="Food"/>
    <n v="15393309072"/>
    <s v="Saturday, July 16, 2022"/>
    <s v="Cash"/>
    <n v="120"/>
    <n v="1.5"/>
    <n v="1"/>
    <n v="120"/>
    <n v="1.5"/>
    <n v="1"/>
    <n v="1.5"/>
    <n v="1.5"/>
    <d v="2022-07-16T00:00:00"/>
    <x v="94"/>
    <x v="1"/>
    <x v="1"/>
    <b v="1"/>
    <n v="1.5"/>
  </r>
  <r>
    <s v="Processed"/>
    <s v="VJ300320609"/>
    <x v="2"/>
    <x v="3"/>
    <s v="Coca Cola - Regular"/>
    <s v="Carbonated"/>
    <n v="15393325749"/>
    <s v="Saturday, July 16, 2022"/>
    <s v="Cash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92"/>
    <x v="3"/>
    <x v="4"/>
    <s v="Starbucks Refresher - Real Coconut Water"/>
    <s v="Carbonated"/>
    <n v="15393325650"/>
    <s v="Saturday, July 16, 2022"/>
    <s v="Cash"/>
    <n v="148"/>
    <n v="3"/>
    <n v="1"/>
    <n v="148"/>
    <n v="3"/>
    <n v="1"/>
    <n v="3"/>
    <n v="3"/>
    <d v="2022-07-16T00:00:00"/>
    <x v="106"/>
    <x v="0"/>
    <x v="0"/>
    <b v="1"/>
    <n v="3"/>
  </r>
  <r>
    <s v="Processed"/>
    <s v="VJ300320692"/>
    <x v="3"/>
    <x v="4"/>
    <s v="Kinder - Bueno - Crispy Creamy Chocolate"/>
    <s v="Food"/>
    <n v="15393326989"/>
    <s v="Saturday, July 16, 2022"/>
    <s v="Cash"/>
    <n v="138"/>
    <n v="2"/>
    <n v="1"/>
    <n v="138"/>
    <n v="2"/>
    <n v="1"/>
    <n v="2"/>
    <n v="2"/>
    <d v="2022-07-16T00:00:00"/>
    <x v="78"/>
    <x v="1"/>
    <x v="1"/>
    <b v="1"/>
    <n v="2"/>
  </r>
  <r>
    <s v="Processed"/>
    <s v="VJ300320692"/>
    <x v="3"/>
    <x v="4"/>
    <s v="Snyder's of Hanover Pretzel Pieces - Hot Buff"/>
    <s v="Food"/>
    <n v="15393385982"/>
    <s v="Saturday, July 16, 2022"/>
    <s v="Cash"/>
    <n v="121"/>
    <n v="2.5"/>
    <n v="1"/>
    <n v="121"/>
    <n v="2.5"/>
    <n v="1"/>
    <n v="2.5"/>
    <n v="2.5"/>
    <d v="2022-07-16T00:00:00"/>
    <x v="137"/>
    <x v="1"/>
    <x v="1"/>
    <b v="1"/>
    <n v="2.5"/>
  </r>
  <r>
    <s v="Processed"/>
    <s v="VJ300320692"/>
    <x v="3"/>
    <x v="4"/>
    <s v="Autumns Granola Bar - Cinnamon Almond"/>
    <s v="Food"/>
    <n v="15393391262"/>
    <s v="Saturday, July 16, 2022"/>
    <s v="Cash"/>
    <n v="130"/>
    <n v="2"/>
    <n v="1"/>
    <n v="130"/>
    <n v="2"/>
    <n v="1"/>
    <n v="2"/>
    <n v="2"/>
    <d v="2022-07-16T00:00:00"/>
    <x v="99"/>
    <x v="1"/>
    <x v="1"/>
    <b v="1"/>
    <n v="2"/>
  </r>
  <r>
    <s v="Processed"/>
    <s v="VJ300320609"/>
    <x v="2"/>
    <x v="3"/>
    <s v="Red Bull - Original"/>
    <s v="Carbonated"/>
    <n v="15393406133"/>
    <s v="Saturday, July 16, 2022"/>
    <s v="Credit"/>
    <n v="148"/>
    <n v="3.5"/>
    <n v="1"/>
    <n v="148"/>
    <n v="3.5"/>
    <n v="1"/>
    <n v="3.5"/>
    <n v="3.5"/>
    <d v="2022-07-16T00:00:00"/>
    <x v="45"/>
    <x v="0"/>
    <x v="0"/>
    <b v="1"/>
    <n v="3.5"/>
  </r>
  <r>
    <s v="Processed"/>
    <s v="VJ300320609"/>
    <x v="2"/>
    <x v="3"/>
    <s v="Coca Cola - Regular"/>
    <s v="Carbonated"/>
    <n v="15393431884"/>
    <s v="Saturday, July 16, 2022"/>
    <s v="Credit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92"/>
    <x v="3"/>
    <x v="4"/>
    <s v="Starbucks Refresher - Real Coconut Water"/>
    <s v="Carbonated"/>
    <n v="15393485604"/>
    <s v="Saturday, July 16, 2022"/>
    <s v="Cash"/>
    <n v="148"/>
    <n v="3"/>
    <n v="1"/>
    <n v="148"/>
    <n v="3"/>
    <n v="1"/>
    <n v="3"/>
    <n v="3"/>
    <d v="2022-07-16T00:00:00"/>
    <x v="106"/>
    <x v="0"/>
    <x v="0"/>
    <b v="1"/>
    <n v="3"/>
  </r>
  <r>
    <s v="Processed"/>
    <s v="VJ300205292"/>
    <x v="0"/>
    <x v="1"/>
    <s v="Snapple Diet Tea - Peach Tea"/>
    <s v="Non Carbonated"/>
    <n v="15393461308"/>
    <s v="Saturday, July 16, 2022"/>
    <s v="Cash"/>
    <n v="143"/>
    <n v="2.5"/>
    <n v="1"/>
    <n v="143"/>
    <n v="2.5"/>
    <n v="1"/>
    <n v="2.5"/>
    <n v="2.5"/>
    <d v="2022-07-16T00:00:00"/>
    <x v="37"/>
    <x v="2"/>
    <x v="2"/>
    <b v="1"/>
    <n v="2.5"/>
  </r>
  <r>
    <s v="Processed"/>
    <s v="VJ300205292"/>
    <x v="0"/>
    <x v="1"/>
    <s v="Iberia Coconut Water"/>
    <s v="Non Carbonated"/>
    <n v="15393466815"/>
    <s v="Saturday, July 16, 2022"/>
    <s v="Cash"/>
    <n v="142"/>
    <n v="2"/>
    <n v="1"/>
    <n v="142"/>
    <n v="2"/>
    <n v="1"/>
    <n v="2"/>
    <n v="2"/>
    <d v="2022-07-16T00:00:00"/>
    <x v="93"/>
    <x v="2"/>
    <x v="2"/>
    <b v="1"/>
    <n v="2"/>
  </r>
  <r>
    <s v="Processed"/>
    <s v="VJ300320692"/>
    <x v="3"/>
    <x v="4"/>
    <s v="Snapple Diet Tea - Peach Tea"/>
    <s v="Non Carbonated"/>
    <n v="15393699582"/>
    <s v="Saturday, July 16, 2022"/>
    <s v="Cash"/>
    <n v="145"/>
    <n v="2.5"/>
    <n v="1"/>
    <n v="145"/>
    <n v="2.5"/>
    <n v="1"/>
    <n v="2.5"/>
    <n v="2.5"/>
    <d v="2022-07-16T00:00:00"/>
    <x v="37"/>
    <x v="2"/>
    <x v="2"/>
    <b v="1"/>
    <n v="2.5"/>
  </r>
  <r>
    <s v="Processed"/>
    <s v="VJ300320692"/>
    <x v="3"/>
    <x v="4"/>
    <s v="Snapple Diet Tea - Peach Tea"/>
    <s v="Non Carbonated"/>
    <n v="15393703590"/>
    <s v="Saturday, July 16, 2022"/>
    <s v="Cash"/>
    <n v="145"/>
    <n v="2.5"/>
    <n v="1"/>
    <n v="145"/>
    <n v="2.5"/>
    <n v="1"/>
    <n v="2.5"/>
    <n v="2.5"/>
    <d v="2022-07-16T00:00:00"/>
    <x v="37"/>
    <x v="2"/>
    <x v="2"/>
    <b v="1"/>
    <n v="2.5"/>
  </r>
  <r>
    <s v="Processed"/>
    <s v="VJ300320692"/>
    <x v="3"/>
    <x v="4"/>
    <s v="Popchips Potato - Sea Salt"/>
    <s v="Food"/>
    <n v="15393715925"/>
    <s v="Saturday, July 16, 2022"/>
    <s v="Cash"/>
    <n v="111"/>
    <n v="1.5"/>
    <n v="1"/>
    <n v="111"/>
    <n v="1.5"/>
    <n v="1"/>
    <n v="1.5"/>
    <n v="1.5"/>
    <d v="2022-07-16T00:00:00"/>
    <x v="67"/>
    <x v="1"/>
    <x v="1"/>
    <b v="1"/>
    <n v="1.5"/>
  </r>
  <r>
    <s v="Processed"/>
    <s v="VJ300320609"/>
    <x v="2"/>
    <x v="3"/>
    <s v="Red Bull - Original"/>
    <s v="Carbonated"/>
    <n v="15393787010"/>
    <s v="Saturday, July 16, 2022"/>
    <s v="Cash"/>
    <n v="148"/>
    <n v="3.5"/>
    <n v="1"/>
    <n v="148"/>
    <n v="3.5"/>
    <n v="1"/>
    <n v="3.5"/>
    <n v="3.5"/>
    <d v="2022-07-16T00:00:00"/>
    <x v="45"/>
    <x v="0"/>
    <x v="0"/>
    <b v="1"/>
    <n v="3.5"/>
  </r>
  <r>
    <s v="Processed"/>
    <s v="VJ300320609"/>
    <x v="2"/>
    <x v="3"/>
    <s v="Monster Energy Original"/>
    <s v="Carbonated"/>
    <n v="15393786946"/>
    <s v="Saturday, July 16, 2022"/>
    <s v="Cash"/>
    <n v="146"/>
    <n v="3"/>
    <n v="1"/>
    <n v="146"/>
    <n v="3"/>
    <n v="1"/>
    <n v="3"/>
    <n v="3"/>
    <d v="2022-07-16T00:00:00"/>
    <x v="5"/>
    <x v="0"/>
    <x v="0"/>
    <b v="1"/>
    <n v="3"/>
  </r>
  <r>
    <s v="Processed"/>
    <s v="VJ300320609"/>
    <x v="2"/>
    <x v="3"/>
    <s v="Red Bull - Original"/>
    <s v="Carbonated"/>
    <n v="15393787156"/>
    <s v="Saturday, July 16, 2022"/>
    <s v="Cash"/>
    <n v="148"/>
    <n v="3.5"/>
    <n v="1"/>
    <n v="148"/>
    <n v="3.5"/>
    <n v="1"/>
    <n v="3.5"/>
    <n v="3.5"/>
    <d v="2022-07-16T00:00:00"/>
    <x v="45"/>
    <x v="0"/>
    <x v="0"/>
    <b v="1"/>
    <n v="3.5"/>
  </r>
  <r>
    <s v="Processed"/>
    <s v="VJ300320609"/>
    <x v="2"/>
    <x v="3"/>
    <s v="Coca Cola - Regular"/>
    <s v="Carbonated"/>
    <n v="15393787487"/>
    <s v="Saturday, July 16, 2022"/>
    <s v="Cash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09"/>
    <x v="2"/>
    <x v="3"/>
    <s v="Monster Energy Original"/>
    <s v="Carbonated"/>
    <n v="15393831158"/>
    <s v="Saturday, July 16, 2022"/>
    <s v="Cash"/>
    <n v="144"/>
    <n v="3"/>
    <n v="1"/>
    <n v="144"/>
    <n v="3"/>
    <n v="1"/>
    <n v="3"/>
    <n v="3"/>
    <d v="2022-07-16T00:00:00"/>
    <x v="5"/>
    <x v="0"/>
    <x v="0"/>
    <b v="1"/>
    <n v="3"/>
  </r>
  <r>
    <s v="Processed"/>
    <s v="VJ300320609"/>
    <x v="2"/>
    <x v="3"/>
    <s v="KitKat - Crisp Wafers"/>
    <s v="Food"/>
    <n v="15393831911"/>
    <s v="Saturday, July 16, 2022"/>
    <s v="Cash"/>
    <n v="137"/>
    <n v="2.5"/>
    <n v="1"/>
    <n v="137"/>
    <n v="2.5"/>
    <n v="1"/>
    <n v="2.5"/>
    <n v="2.5"/>
    <d v="2022-07-16T00:00:00"/>
    <x v="10"/>
    <x v="1"/>
    <x v="1"/>
    <b v="1"/>
    <n v="2.5"/>
  </r>
  <r>
    <s v="Processed"/>
    <s v="VJ300320611"/>
    <x v="0"/>
    <x v="0"/>
    <s v="Vitamin Water - XXX Acai BB Pomegranate"/>
    <s v="Water"/>
    <n v="15393928331"/>
    <s v="Saturday, July 16, 2022"/>
    <s v="Cash"/>
    <n v="147"/>
    <n v="2.75"/>
    <n v="1"/>
    <n v="147"/>
    <n v="2.75"/>
    <n v="1"/>
    <n v="2.75"/>
    <n v="2.75"/>
    <d v="2022-07-16T00:00:00"/>
    <x v="15"/>
    <x v="3"/>
    <x v="3"/>
    <b v="1"/>
    <n v="2.75"/>
  </r>
  <r>
    <s v="Processed"/>
    <s v="VJ300205292"/>
    <x v="0"/>
    <x v="1"/>
    <s v="Snapple Diet Tea - Peach Tea"/>
    <s v="Non Carbonated"/>
    <n v="15393988922"/>
    <s v="Saturday, July 16, 2022"/>
    <s v="Credit"/>
    <n v="143"/>
    <n v="2.5"/>
    <n v="1"/>
    <n v="143"/>
    <n v="2.5"/>
    <n v="1"/>
    <n v="2.5"/>
    <n v="2.5"/>
    <d v="2022-07-16T00:00:00"/>
    <x v="37"/>
    <x v="2"/>
    <x v="2"/>
    <b v="1"/>
    <n v="2.5"/>
  </r>
  <r>
    <s v="Processed"/>
    <s v="VJ300320609"/>
    <x v="2"/>
    <x v="3"/>
    <s v="Nature's Bakery Fig Bar - Raspberry"/>
    <s v="Food"/>
    <n v="15394441376"/>
    <s v="Saturday, July 16, 2022"/>
    <s v="Cash"/>
    <n v="130"/>
    <n v="1.5"/>
    <n v="1"/>
    <n v="130"/>
    <n v="1.5"/>
    <n v="1"/>
    <n v="1.5"/>
    <n v="1.5"/>
    <d v="2022-07-16T00:00:00"/>
    <x v="149"/>
    <x v="1"/>
    <x v="1"/>
    <b v="1"/>
    <n v="1.5"/>
  </r>
  <r>
    <s v="Processed"/>
    <s v="VJ300320609"/>
    <x v="2"/>
    <x v="3"/>
    <s v="Coca Cola - Regular"/>
    <s v="Carbonated"/>
    <n v="15394681119"/>
    <s v="Saturday, July 16, 2022"/>
    <s v="Cash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09"/>
    <x v="2"/>
    <x v="3"/>
    <s v="Coca Cola - Regular"/>
    <s v="Carbonated"/>
    <n v="15394701573"/>
    <s v="Saturday, July 16, 2022"/>
    <s v="Cash"/>
    <n v="142"/>
    <n v="1.5"/>
    <n v="1"/>
    <n v="142"/>
    <n v="1.5"/>
    <n v="1"/>
    <n v="1.5"/>
    <n v="1.5"/>
    <d v="2022-07-16T00:00:00"/>
    <x v="156"/>
    <x v="0"/>
    <x v="0"/>
    <b v="1"/>
    <n v="1.5"/>
  </r>
  <r>
    <s v="Processed"/>
    <s v="VJ300320609"/>
    <x v="2"/>
    <x v="3"/>
    <s v="Sunkist Soda - Orange"/>
    <s v="Carbonated"/>
    <n v="15394747853"/>
    <s v="Saturday, July 16, 2022"/>
    <s v="Cash"/>
    <n v="140"/>
    <n v="1.5"/>
    <n v="1"/>
    <n v="140"/>
    <n v="1.5"/>
    <n v="1"/>
    <n v="1.5"/>
    <n v="1.5"/>
    <d v="2022-07-16T00:00:00"/>
    <x v="70"/>
    <x v="0"/>
    <x v="0"/>
    <b v="1"/>
    <n v="1.5"/>
  </r>
  <r>
    <s v="Processed"/>
    <s v="VJ300320611"/>
    <x v="0"/>
    <x v="0"/>
    <s v="Vitamin Water - XXX Acai BB Pomegranate"/>
    <s v="Water"/>
    <n v="15395226791"/>
    <s v="Sunday, July 17, 2022"/>
    <s v="Credit"/>
    <n v="147"/>
    <n v="2.75"/>
    <n v="1"/>
    <n v="147"/>
    <n v="2.75"/>
    <n v="1"/>
    <n v="2.75"/>
    <n v="2.75"/>
    <d v="2022-07-17T00:00:00"/>
    <x v="15"/>
    <x v="3"/>
    <x v="3"/>
    <b v="1"/>
    <n v="2.75"/>
  </r>
  <r>
    <s v="Processed"/>
    <s v="VJ300320692"/>
    <x v="3"/>
    <x v="4"/>
    <s v="BodyArmor LYTE - Strawberry Lemonade"/>
    <s v="Water"/>
    <n v="15396024248"/>
    <s v="Sunday, July 17, 2022"/>
    <s v="Cash"/>
    <n v="147"/>
    <n v="2.75"/>
    <n v="1"/>
    <n v="147"/>
    <n v="2.75"/>
    <n v="1"/>
    <n v="2.75"/>
    <n v="2.75"/>
    <d v="2022-07-20T00:00:00"/>
    <x v="131"/>
    <x v="3"/>
    <x v="3"/>
    <b v="1"/>
    <n v="2.75"/>
  </r>
  <r>
    <s v="Processed"/>
    <s v="VJ300320692"/>
    <x v="3"/>
    <x v="4"/>
    <s v="Poland Springs Water"/>
    <s v="Water"/>
    <n v="15396619257"/>
    <s v="Sunday, July 17, 2022"/>
    <s v="Cash"/>
    <n v="144"/>
    <n v="1.5"/>
    <n v="1"/>
    <n v="144"/>
    <n v="1.5"/>
    <n v="1"/>
    <n v="1.5"/>
    <n v="1.5"/>
    <d v="2022-07-20T00:00:00"/>
    <x v="29"/>
    <x v="3"/>
    <x v="3"/>
    <b v="1"/>
    <n v="1.5"/>
  </r>
  <r>
    <s v="Processed"/>
    <s v="VJ300320692"/>
    <x v="3"/>
    <x v="4"/>
    <s v="Oreo Mini - Go Paks"/>
    <m/>
    <n v="15396619436"/>
    <s v="Sunday, July 17, 2022"/>
    <s v="Cash"/>
    <n v="155"/>
    <n v="4"/>
    <n v="1"/>
    <n v="155"/>
    <n v="4"/>
    <n v="1"/>
    <n v="4"/>
    <n v="4"/>
    <d v="2022-07-20T00:00:00"/>
    <x v="143"/>
    <x v="4"/>
    <x v="1"/>
    <b v="1"/>
    <n v="4"/>
  </r>
  <r>
    <s v="Processed"/>
    <s v="VJ300205292"/>
    <x v="0"/>
    <x v="1"/>
    <s v="Monster Energy Original"/>
    <s v="Carbonated"/>
    <n v="15395937689"/>
    <s v="Sunday, July 17, 2022"/>
    <s v="Cash"/>
    <n v="146"/>
    <n v="3"/>
    <n v="1"/>
    <n v="146"/>
    <n v="3"/>
    <n v="1"/>
    <n v="3"/>
    <n v="3"/>
    <d v="2022-07-20T00:00:00"/>
    <x v="5"/>
    <x v="0"/>
    <x v="0"/>
    <b v="1"/>
    <n v="3"/>
  </r>
  <r>
    <s v="Processed"/>
    <s v="VJ300205292"/>
    <x v="0"/>
    <x v="1"/>
    <s v="Nature's Garden Trail Mix - Omega 3"/>
    <s v="Food"/>
    <n v="15396018330"/>
    <s v="Sunday, July 17, 2022"/>
    <s v="Cash"/>
    <n v="121"/>
    <n v="1.5"/>
    <n v="1"/>
    <n v="121"/>
    <n v="1.5"/>
    <n v="1"/>
    <n v="1.5"/>
    <n v="1.5"/>
    <d v="2022-07-20T00:00:00"/>
    <x v="159"/>
    <x v="1"/>
    <x v="1"/>
    <b v="1"/>
    <n v="1.5"/>
  </r>
  <r>
    <s v="Processed"/>
    <s v="VJ300205292"/>
    <x v="0"/>
    <x v="1"/>
    <s v="Monster Energy Original"/>
    <s v="Carbonated"/>
    <n v="15395839222"/>
    <s v="Sunday, July 17, 2022"/>
    <s v="Cash"/>
    <n v="146"/>
    <n v="3"/>
    <n v="1"/>
    <n v="146"/>
    <n v="3"/>
    <n v="1"/>
    <n v="3"/>
    <n v="3"/>
    <d v="2022-07-20T00:00:00"/>
    <x v="5"/>
    <x v="0"/>
    <x v="0"/>
    <b v="1"/>
    <n v="3"/>
  </r>
  <r>
    <s v="Processed"/>
    <s v="VJ300205292"/>
    <x v="0"/>
    <x v="1"/>
    <s v="KitKat - Crisp Wafers"/>
    <s v="Food"/>
    <n v="15395840315"/>
    <s v="Sunday, July 17, 2022"/>
    <s v="Cash"/>
    <n v="130"/>
    <n v="2"/>
    <n v="1"/>
    <n v="130"/>
    <n v="2"/>
    <n v="1"/>
    <n v="2"/>
    <n v="2"/>
    <d v="2022-07-20T00:00:00"/>
    <x v="10"/>
    <x v="1"/>
    <x v="1"/>
    <b v="1"/>
    <n v="2"/>
  </r>
  <r>
    <s v="Processed"/>
    <s v="VJ300320609"/>
    <x v="2"/>
    <x v="3"/>
    <s v="Nature's Bakery Fig Bar - Blueberry"/>
    <s v="Food"/>
    <n v="15397060573"/>
    <s v="Monday, July 18, 2022"/>
    <s v="Credit"/>
    <n v="132"/>
    <n v="1.5"/>
    <n v="1"/>
    <n v="132"/>
    <n v="1.5"/>
    <n v="1"/>
    <n v="1.5"/>
    <n v="1.5"/>
    <d v="2022-07-21T00:00:00"/>
    <x v="148"/>
    <x v="1"/>
    <x v="1"/>
    <b v="1"/>
    <n v="1.5"/>
  </r>
  <r>
    <s v="Processed"/>
    <s v="VJ300320609"/>
    <x v="2"/>
    <x v="3"/>
    <s v="Nature's Bakery Fig Bar - Blueberry"/>
    <s v="Food"/>
    <n v="15397346984"/>
    <s v="Monday, July 18, 2022"/>
    <s v="Credit"/>
    <n v="132"/>
    <n v="1.5"/>
    <n v="1"/>
    <n v="132"/>
    <n v="1.5"/>
    <n v="1"/>
    <n v="1.5"/>
    <n v="1.5"/>
    <d v="2022-07-21T00:00:00"/>
    <x v="148"/>
    <x v="1"/>
    <x v="1"/>
    <b v="1"/>
    <n v="1.5"/>
  </r>
  <r>
    <s v="Processed"/>
    <s v="VJ300320609"/>
    <x v="2"/>
    <x v="3"/>
    <s v="Monster Energy Original"/>
    <s v="Carbonated"/>
    <n v="15397347705"/>
    <s v="Monday, July 18, 2022"/>
    <s v="Cash"/>
    <n v="146"/>
    <n v="3"/>
    <n v="1"/>
    <n v="146"/>
    <n v="3"/>
    <n v="1"/>
    <n v="3"/>
    <n v="3"/>
    <d v="2022-07-21T00:00:00"/>
    <x v="5"/>
    <x v="0"/>
    <x v="0"/>
    <b v="1"/>
    <n v="3"/>
  </r>
  <r>
    <s v="Processed"/>
    <s v="VJ300320609"/>
    <x v="2"/>
    <x v="3"/>
    <s v="Snapple Tea - Peach"/>
    <s v="Non Carbonated"/>
    <n v="15397066180"/>
    <s v="Monday, July 18, 2022"/>
    <s v="Cash"/>
    <n v="145"/>
    <n v="2.5"/>
    <n v="1"/>
    <n v="145"/>
    <n v="2.5"/>
    <n v="1"/>
    <n v="2.5"/>
    <n v="2.5"/>
    <d v="2022-07-21T00:00:00"/>
    <x v="157"/>
    <x v="2"/>
    <x v="2"/>
    <b v="1"/>
    <n v="2.5"/>
  </r>
  <r>
    <s v="Processed"/>
    <s v="VJ300320692"/>
    <x v="3"/>
    <x v="4"/>
    <s v="Wonderful Pistachios - Variety"/>
    <s v="Food"/>
    <n v="15398458009"/>
    <s v="Monday, July 18, 2022"/>
    <s v="Cash"/>
    <n v="134"/>
    <n v="2"/>
    <n v="1"/>
    <n v="134"/>
    <n v="2"/>
    <n v="1"/>
    <n v="2"/>
    <n v="2"/>
    <d v="2022-07-21T00:00:00"/>
    <x v="11"/>
    <x v="1"/>
    <x v="1"/>
    <b v="1"/>
    <n v="2"/>
  </r>
  <r>
    <s v="Processed"/>
    <s v="VJ300320686"/>
    <x v="1"/>
    <x v="2"/>
    <s v="Wonderful Pistachios - Variety"/>
    <s v="Food"/>
    <n v="15401542089"/>
    <s v="Monday, July 18, 2022"/>
    <s v="Credit"/>
    <n v="138"/>
    <n v="2"/>
    <n v="1"/>
    <n v="138"/>
    <n v="2"/>
    <n v="1"/>
    <n v="2"/>
    <n v="2"/>
    <d v="2022-07-21T00:00:00"/>
    <x v="11"/>
    <x v="1"/>
    <x v="1"/>
    <b v="1"/>
    <n v="2"/>
  </r>
  <r>
    <s v="Processed"/>
    <s v="VJ300320692"/>
    <x v="3"/>
    <x v="4"/>
    <s v="Poland Springs Water"/>
    <s v="Water"/>
    <n v="15398512246"/>
    <s v="Monday, July 18, 2022"/>
    <s v="Cash"/>
    <n v="144"/>
    <n v="1.5"/>
    <n v="1"/>
    <n v="144"/>
    <n v="1.5"/>
    <n v="1"/>
    <n v="1.5"/>
    <n v="1.5"/>
    <d v="2022-07-21T00:00:00"/>
    <x v="29"/>
    <x v="3"/>
    <x v="3"/>
    <b v="1"/>
    <n v="1.5"/>
  </r>
  <r>
    <s v="Processed"/>
    <s v="VJ300320692"/>
    <x v="3"/>
    <x v="4"/>
    <s v="Pop Corners - Sweet &amp; Salty Kettle"/>
    <s v="Food"/>
    <n v="15400588337"/>
    <s v="Monday, July 18, 2022"/>
    <s v="Credit"/>
    <n v="112"/>
    <n v="1.5"/>
    <n v="1"/>
    <n v="112"/>
    <n v="1.5"/>
    <n v="1"/>
    <n v="1.5"/>
    <n v="1.5"/>
    <d v="2022-07-21T00:00:00"/>
    <x v="141"/>
    <x v="1"/>
    <x v="1"/>
    <b v="1"/>
    <n v="1.5"/>
  </r>
  <r>
    <s v="Processed"/>
    <s v="VJ300320686"/>
    <x v="1"/>
    <x v="2"/>
    <s v="Coca Cola - Zero Sugar"/>
    <s v="Carbonated"/>
    <n v="15400624912"/>
    <s v="Monday, July 18, 2022"/>
    <s v="Credit"/>
    <n v="141"/>
    <n v="1.5"/>
    <n v="1"/>
    <n v="141"/>
    <n v="1.5"/>
    <n v="1"/>
    <n v="1.5"/>
    <n v="1.5"/>
    <d v="2022-07-21T00:00:00"/>
    <x v="44"/>
    <x v="0"/>
    <x v="0"/>
    <b v="1"/>
    <n v="1.5"/>
  </r>
  <r>
    <s v="Processed"/>
    <s v="VJ300320609"/>
    <x v="2"/>
    <x v="3"/>
    <s v="Nutri Grain Apple Cinnamon"/>
    <s v="Food"/>
    <n v="15398312951"/>
    <s v="Monday, July 18, 2022"/>
    <s v="Cash"/>
    <n v="135"/>
    <n v="1.5"/>
    <n v="1"/>
    <n v="135"/>
    <n v="1.5"/>
    <n v="1"/>
    <n v="1.5"/>
    <n v="1.5"/>
    <d v="2022-07-21T00:00:00"/>
    <x v="125"/>
    <x v="1"/>
    <x v="1"/>
    <b v="1"/>
    <n v="1.5"/>
  </r>
  <r>
    <s v="Processed"/>
    <s v="VJ300320609"/>
    <x v="2"/>
    <x v="3"/>
    <s v="Doritos Cool Ranch"/>
    <s v="Food"/>
    <n v="15398417189"/>
    <s v="Monday, July 18, 2022"/>
    <s v="Cash"/>
    <n v="120"/>
    <n v="1.5"/>
    <n v="1"/>
    <n v="120"/>
    <n v="1.5"/>
    <n v="1"/>
    <n v="1.5"/>
    <n v="1.5"/>
    <d v="2022-07-21T00:00:00"/>
    <x v="94"/>
    <x v="1"/>
    <x v="1"/>
    <b v="1"/>
    <n v="1.5"/>
  </r>
  <r>
    <s v="Processed"/>
    <s v="VJ300320692"/>
    <x v="3"/>
    <x v="4"/>
    <s v="CheezIt - Original"/>
    <s v="Food"/>
    <n v="15404638506"/>
    <s v="Monday, July 18, 2022"/>
    <s v="Credit"/>
    <n v="121"/>
    <n v="1.5"/>
    <n v="1"/>
    <n v="121"/>
    <n v="1.5"/>
    <n v="1"/>
    <n v="1.5"/>
    <n v="1.5"/>
    <d v="2022-07-22T00:00:00"/>
    <x v="48"/>
    <x v="1"/>
    <x v="1"/>
    <b v="1"/>
    <n v="1.5"/>
  </r>
  <r>
    <s v="Processed"/>
    <s v="VJ300320609"/>
    <x v="2"/>
    <x v="3"/>
    <s v="Snapple Tea - Raspberry"/>
    <s v="Non Carbonated"/>
    <n v="15398697505"/>
    <s v="Monday, July 18, 2022"/>
    <s v="Cash"/>
    <n v="147"/>
    <n v="2.5"/>
    <n v="1"/>
    <n v="147"/>
    <n v="2.5"/>
    <n v="1"/>
    <n v="2.5"/>
    <n v="2.5"/>
    <d v="2022-07-21T00:00:00"/>
    <x v="81"/>
    <x v="2"/>
    <x v="2"/>
    <b v="1"/>
    <n v="2.5"/>
  </r>
  <r>
    <s v="Processed"/>
    <s v="VJ300320692"/>
    <x v="3"/>
    <x v="4"/>
    <s v="Iberia Coconut Water"/>
    <s v="Non Carbonated"/>
    <n v="15405307919"/>
    <s v="Monday, July 18, 2022"/>
    <s v="Credit"/>
    <n v="140"/>
    <n v="2"/>
    <n v="1"/>
    <n v="140"/>
    <n v="2"/>
    <n v="1"/>
    <n v="2"/>
    <n v="2"/>
    <d v="2022-07-22T00:00:00"/>
    <x v="93"/>
    <x v="2"/>
    <x v="2"/>
    <b v="1"/>
    <n v="2"/>
  </r>
  <r>
    <s v="Processed"/>
    <s v="VJ300320609"/>
    <x v="2"/>
    <x v="3"/>
    <s v="Snapple Tea - Raspberry"/>
    <s v="Non Carbonated"/>
    <n v="15402229109"/>
    <s v="Monday, July 18, 2022"/>
    <s v="Credit"/>
    <n v="147"/>
    <n v="2.5"/>
    <n v="1"/>
    <n v="147"/>
    <n v="2.5"/>
    <n v="1"/>
    <n v="2.5"/>
    <n v="2.5"/>
    <d v="2022-07-21T00:00:00"/>
    <x v="81"/>
    <x v="2"/>
    <x v="2"/>
    <b v="1"/>
    <n v="2.5"/>
  </r>
  <r>
    <s v="Processed"/>
    <s v="VJ300320609"/>
    <x v="2"/>
    <x v="3"/>
    <s v="Red Bull - Original"/>
    <s v="Carbonated"/>
    <n v="15399045251"/>
    <s v="Monday, July 18, 2022"/>
    <s v="Credit"/>
    <n v="148"/>
    <n v="3.5"/>
    <n v="1"/>
    <n v="148"/>
    <n v="3.5"/>
    <n v="1"/>
    <n v="3.5"/>
    <n v="3.5"/>
    <d v="2022-07-21T00:00:00"/>
    <x v="45"/>
    <x v="0"/>
    <x v="0"/>
    <b v="1"/>
    <n v="3.5"/>
  </r>
  <r>
    <s v="Processed"/>
    <s v="VJ300320692"/>
    <x v="3"/>
    <x v="4"/>
    <s v="Starbucks Refresher - Real Coconut Water"/>
    <s v="Carbonated"/>
    <n v="15405271487"/>
    <s v="Monday, July 18, 2022"/>
    <s v="Credit"/>
    <n v="148"/>
    <n v="3"/>
    <n v="1"/>
    <n v="148"/>
    <n v="3"/>
    <n v="1"/>
    <n v="3"/>
    <n v="3"/>
    <d v="2022-07-22T00:00:00"/>
    <x v="106"/>
    <x v="0"/>
    <x v="0"/>
    <b v="1"/>
    <n v="3"/>
  </r>
  <r>
    <s v="Processed"/>
    <s v="VJ300320692"/>
    <x v="3"/>
    <x v="4"/>
    <s v="Pop Corners - White Cheddar"/>
    <s v="Food"/>
    <n v="15399003188"/>
    <s v="Monday, July 18, 2022"/>
    <s v="Cash"/>
    <n v="113"/>
    <n v="1.5"/>
    <n v="1"/>
    <n v="113"/>
    <n v="1.5"/>
    <n v="1"/>
    <n v="1.5"/>
    <n v="1.5"/>
    <d v="2022-07-21T00:00:00"/>
    <x v="123"/>
    <x v="1"/>
    <x v="1"/>
    <b v="1"/>
    <n v="1.5"/>
  </r>
  <r>
    <s v="Processed"/>
    <s v="VJ300320692"/>
    <x v="3"/>
    <x v="4"/>
    <s v="Pringles - Sour Cream &amp; Onion"/>
    <s v="Food"/>
    <n v="15399305148"/>
    <s v="Monday, July 18, 2022"/>
    <s v="Cash"/>
    <n v="162"/>
    <n v="3"/>
    <n v="1"/>
    <n v="162"/>
    <n v="3"/>
    <n v="1"/>
    <n v="3"/>
    <n v="3"/>
    <d v="2022-07-21T00:00:00"/>
    <x v="155"/>
    <x v="1"/>
    <x v="1"/>
    <b v="1"/>
    <n v="3"/>
  </r>
  <r>
    <s v="Processed"/>
    <s v="VJ300320692"/>
    <x v="3"/>
    <x v="4"/>
    <s v="CheezIt - Cheddar Sour Cream and Onion"/>
    <s v="Food"/>
    <n v="15399305410"/>
    <s v="Monday, July 18, 2022"/>
    <s v="Cash"/>
    <n v="124"/>
    <n v="1.5"/>
    <n v="1"/>
    <n v="124"/>
    <n v="1.5"/>
    <n v="1"/>
    <n v="1.5"/>
    <n v="1.5"/>
    <d v="2022-07-21T00:00:00"/>
    <x v="86"/>
    <x v="1"/>
    <x v="1"/>
    <b v="1"/>
    <n v="1.5"/>
  </r>
  <r>
    <s v="Processed"/>
    <s v="VJ300320692"/>
    <x v="3"/>
    <x v="4"/>
    <s v="Oreo Mini - Go Paks"/>
    <m/>
    <n v="15399935048"/>
    <s v="Monday, July 18, 2022"/>
    <s v="Credit"/>
    <n v="155"/>
    <n v="4"/>
    <n v="1"/>
    <n v="155"/>
    <n v="4"/>
    <n v="1"/>
    <n v="4"/>
    <n v="4"/>
    <d v="2022-07-21T00:00:00"/>
    <x v="143"/>
    <x v="4"/>
    <x v="1"/>
    <b v="1"/>
    <n v="4"/>
  </r>
  <r>
    <s v="Processed"/>
    <s v="VJ300320609"/>
    <x v="2"/>
    <x v="3"/>
    <s v="Sunkist Soda - Orange"/>
    <s v="Carbonated"/>
    <n v="15399931901"/>
    <s v="Monday, July 18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Coca Cola - Regular"/>
    <s v="Carbonated"/>
    <n v="15399933422"/>
    <s v="Monday, July 18, 2022"/>
    <s v="Cash"/>
    <n v="142"/>
    <n v="1.5"/>
    <n v="1"/>
    <n v="142"/>
    <n v="1.5"/>
    <n v="1"/>
    <n v="1.5"/>
    <n v="1.5"/>
    <d v="2022-07-21T00:00:00"/>
    <x v="156"/>
    <x v="0"/>
    <x v="0"/>
    <b v="1"/>
    <n v="1.5"/>
  </r>
  <r>
    <s v="Processed"/>
    <s v="VJ300320609"/>
    <x v="2"/>
    <x v="3"/>
    <s v="Coca Cola - Regular"/>
    <s v="Carbonated"/>
    <n v="15399934862"/>
    <s v="Monday, July 18, 2022"/>
    <s v="Cash"/>
    <n v="142"/>
    <n v="1.5"/>
    <n v="1"/>
    <n v="142"/>
    <n v="1.5"/>
    <n v="1"/>
    <n v="1.5"/>
    <n v="1.5"/>
    <d v="2022-07-21T00:00:00"/>
    <x v="156"/>
    <x v="0"/>
    <x v="0"/>
    <b v="1"/>
    <n v="1.5"/>
  </r>
  <r>
    <s v="Processed"/>
    <s v="VJ300320692"/>
    <x v="3"/>
    <x v="4"/>
    <s v="Coca Cola - Zero Sugar"/>
    <s v="Carbonated"/>
    <n v="15400286526"/>
    <s v="Monday, July 18, 2022"/>
    <s v="Credit"/>
    <n v="142"/>
    <n v="1.5"/>
    <n v="1"/>
    <n v="142"/>
    <n v="1.5"/>
    <n v="1"/>
    <n v="1.5"/>
    <n v="1.5"/>
    <d v="2022-07-21T00:00:00"/>
    <x v="44"/>
    <x v="0"/>
    <x v="0"/>
    <b v="1"/>
    <n v="1.5"/>
  </r>
  <r>
    <s v="Processed"/>
    <s v="VJ300320609"/>
    <x v="2"/>
    <x v="3"/>
    <s v="Snapple Tea - Lemon"/>
    <s v="Non Carbonated"/>
    <n v="15399495240"/>
    <s v="Monday, July 18, 2022"/>
    <s v="Cash"/>
    <n v="143"/>
    <n v="2.5"/>
    <n v="1"/>
    <n v="143"/>
    <n v="2.5"/>
    <n v="1"/>
    <n v="2.5"/>
    <n v="2.5"/>
    <d v="2022-07-21T00:00:00"/>
    <x v="152"/>
    <x v="2"/>
    <x v="2"/>
    <b v="1"/>
    <n v="2.5"/>
  </r>
  <r>
    <s v="Processed"/>
    <s v="VJ300320692"/>
    <x v="3"/>
    <x v="4"/>
    <s v="Mini Chips Ahoy - Go Paks"/>
    <m/>
    <n v="15399507276"/>
    <s v="Monday, July 18, 2022"/>
    <s v="Cash"/>
    <n v="154"/>
    <n v="4"/>
    <n v="1"/>
    <n v="154"/>
    <n v="4"/>
    <n v="1"/>
    <n v="4"/>
    <n v="4"/>
    <d v="2022-07-21T00:00:00"/>
    <x v="142"/>
    <x v="4"/>
    <x v="1"/>
    <b v="1"/>
    <n v="4"/>
  </r>
  <r>
    <s v="Processed"/>
    <s v="VJ300320692"/>
    <x v="3"/>
    <x v="4"/>
    <s v="Oreo Mini - Go Paks"/>
    <m/>
    <n v="15399509457"/>
    <s v="Monday, July 18, 2022"/>
    <s v="Cash"/>
    <n v="152"/>
    <n v="4"/>
    <n v="1"/>
    <n v="152"/>
    <n v="4"/>
    <n v="1"/>
    <n v="4"/>
    <n v="4"/>
    <d v="2022-07-21T00:00:00"/>
    <x v="143"/>
    <x v="4"/>
    <x v="1"/>
    <b v="1"/>
    <n v="4"/>
  </r>
  <r>
    <s v="Processed"/>
    <s v="VJ300320609"/>
    <x v="2"/>
    <x v="3"/>
    <s v="Monster Energy Original"/>
    <s v="Carbonated"/>
    <n v="15400634928"/>
    <s v="Monday, July 18, 2022"/>
    <s v="Cash"/>
    <n v="144"/>
    <n v="3"/>
    <n v="1"/>
    <n v="144"/>
    <n v="3"/>
    <n v="1"/>
    <n v="3"/>
    <n v="3"/>
    <d v="2022-07-21T00:00:00"/>
    <x v="5"/>
    <x v="0"/>
    <x v="0"/>
    <b v="1"/>
    <n v="3"/>
  </r>
  <r>
    <s v="Processed"/>
    <s v="VJ300320692"/>
    <x v="3"/>
    <x v="4"/>
    <s v="Keto Bar - Creamy Peanut Butter Chocolate"/>
    <s v="Food"/>
    <n v="15400662710"/>
    <s v="Monday, July 18, 2022"/>
    <s v="Cash"/>
    <n v="136"/>
    <n v="2"/>
    <n v="1"/>
    <n v="136"/>
    <n v="2"/>
    <n v="1"/>
    <n v="2"/>
    <n v="2"/>
    <d v="2022-07-21T00:00:00"/>
    <x v="110"/>
    <x v="1"/>
    <x v="1"/>
    <b v="1"/>
    <n v="2"/>
  </r>
  <r>
    <s v="Processed"/>
    <s v="VJ300320692"/>
    <x v="3"/>
    <x v="4"/>
    <s v="Oreo Mini - Go Paks"/>
    <m/>
    <n v="15400163973"/>
    <s v="Monday, July 18, 2022"/>
    <s v="Cash"/>
    <n v="152"/>
    <n v="4"/>
    <n v="1"/>
    <n v="152"/>
    <n v="4"/>
    <n v="1"/>
    <n v="4"/>
    <n v="4"/>
    <d v="2022-07-21T00:00:00"/>
    <x v="143"/>
    <x v="4"/>
    <x v="1"/>
    <b v="1"/>
    <n v="4"/>
  </r>
  <r>
    <s v="Processed"/>
    <s v="VJ300320609"/>
    <x v="2"/>
    <x v="3"/>
    <s v="Sunkist Soda - Orange"/>
    <s v="Carbonated"/>
    <n v="15399640659"/>
    <s v="Monday, July 18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Sunkist Soda - Orange"/>
    <s v="Carbonated"/>
    <n v="15400815234"/>
    <s v="Monday, July 18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Sunkist Soda - Orange"/>
    <s v="Carbonated"/>
    <n v="15400082003"/>
    <s v="Monday, July 18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Sunkist Soda - Orange"/>
    <s v="Carbonated"/>
    <n v="15401245932"/>
    <s v="Monday, July 18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205292"/>
    <x v="0"/>
    <x v="1"/>
    <s v="Miss Vickie's Potato Chip - Smokehouse BBQ"/>
    <s v="Food"/>
    <n v="15400783365"/>
    <s v="Tuesday, July 19, 2022"/>
    <s v="Credit"/>
    <n v="125"/>
    <n v="1.25"/>
    <n v="2"/>
    <n v="125"/>
    <n v="1.25"/>
    <n v="2"/>
    <n v="2.5"/>
    <n v="2.5"/>
    <d v="2022-07-21T00:00:00"/>
    <x v="51"/>
    <x v="1"/>
    <x v="1"/>
    <b v="1"/>
    <n v="1.25"/>
  </r>
  <r>
    <s v="Processed"/>
    <s v="VJ300320609"/>
    <x v="2"/>
    <x v="3"/>
    <s v="Funyuns - Flaming Hot"/>
    <s v="Food"/>
    <n v="15402039665"/>
    <s v="Tuesday, July 19, 2022"/>
    <s v="Cash"/>
    <n v="112"/>
    <n v="1.5"/>
    <n v="1"/>
    <n v="112"/>
    <n v="1.5"/>
    <n v="1"/>
    <n v="1.5"/>
    <n v="1.5"/>
    <d v="2022-07-21T00:00:00"/>
    <x v="71"/>
    <x v="1"/>
    <x v="1"/>
    <b v="1"/>
    <n v="1.5"/>
  </r>
  <r>
    <s v="Processed"/>
    <s v="VJ300320609"/>
    <x v="2"/>
    <x v="3"/>
    <s v="Funyuns - Flaming Hot"/>
    <s v="Food"/>
    <n v="15402039820"/>
    <s v="Tuesday, July 19, 2022"/>
    <s v="Cash"/>
    <n v="112"/>
    <n v="1.5"/>
    <n v="1"/>
    <n v="112"/>
    <n v="1.5"/>
    <n v="1"/>
    <n v="1.5"/>
    <n v="1.5"/>
    <d v="2022-07-21T00:00:00"/>
    <x v="71"/>
    <x v="1"/>
    <x v="1"/>
    <b v="1"/>
    <n v="1.5"/>
  </r>
  <r>
    <s v="Processed"/>
    <s v="VJ300320609"/>
    <x v="2"/>
    <x v="3"/>
    <s v="Monster Energy Original"/>
    <s v="Carbonated"/>
    <n v="15402001899"/>
    <s v="Tuesday, July 19, 2022"/>
    <s v="Cash"/>
    <n v="146"/>
    <n v="3"/>
    <n v="1"/>
    <n v="146"/>
    <n v="3"/>
    <n v="1"/>
    <n v="3"/>
    <n v="3"/>
    <d v="2022-07-21T00:00:00"/>
    <x v="5"/>
    <x v="0"/>
    <x v="0"/>
    <b v="1"/>
    <n v="3"/>
  </r>
  <r>
    <s v="Processed"/>
    <s v="VJ300320609"/>
    <x v="2"/>
    <x v="3"/>
    <s v="Sunkist Soda - Orange"/>
    <s v="Carbonated"/>
    <n v="15400627123"/>
    <s v="Tuesday, July 19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Sunkist Soda - Orange"/>
    <s v="Carbonated"/>
    <n v="15401097899"/>
    <s v="Tuesday, July 19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Sunkist Soda - Orange"/>
    <s v="Carbonated"/>
    <n v="15402060801"/>
    <s v="Tuesday, July 19, 2022"/>
    <s v="Cash"/>
    <n v="140"/>
    <n v="1.5"/>
    <n v="1"/>
    <n v="140"/>
    <n v="1.5"/>
    <n v="1"/>
    <n v="1.5"/>
    <n v="1.5"/>
    <d v="2022-07-21T00:00:00"/>
    <x v="70"/>
    <x v="0"/>
    <x v="0"/>
    <b v="1"/>
    <n v="1.5"/>
  </r>
  <r>
    <s v="Processed"/>
    <s v="VJ300320609"/>
    <x v="2"/>
    <x v="3"/>
    <s v="Chesters Fries Flaming hot"/>
    <s v="Food"/>
    <n v="15402156586"/>
    <s v="Tuesday, July 19, 2022"/>
    <s v="Cash"/>
    <n v="111"/>
    <n v="2"/>
    <n v="1"/>
    <n v="111"/>
    <n v="2"/>
    <n v="1"/>
    <n v="2"/>
    <n v="2"/>
    <d v="2022-07-21T00:00:00"/>
    <x v="42"/>
    <x v="1"/>
    <x v="1"/>
    <b v="1"/>
    <n v="2"/>
  </r>
  <r>
    <s v="Processed"/>
    <s v="VJ300320609"/>
    <x v="2"/>
    <x v="3"/>
    <s v="Chesters Fries Flaming hot"/>
    <s v="Food"/>
    <n v="15402161734"/>
    <s v="Tuesday, July 19, 2022"/>
    <s v="Cash"/>
    <n v="113"/>
    <n v="1.5"/>
    <n v="1"/>
    <n v="113"/>
    <n v="1.5"/>
    <n v="1"/>
    <n v="1.5"/>
    <n v="1.5"/>
    <d v="2022-07-21T00:00:00"/>
    <x v="42"/>
    <x v="1"/>
    <x v="1"/>
    <b v="1"/>
    <n v="1.5"/>
  </r>
  <r>
    <s v="Processed"/>
    <s v="VJ300320609"/>
    <x v="2"/>
    <x v="3"/>
    <s v="Snapple Tea - Raspberry"/>
    <s v="Non Carbonated"/>
    <n v="15406036467"/>
    <s v="Tuesday, July 19, 2022"/>
    <s v="Credit"/>
    <n v="147"/>
    <n v="2.5"/>
    <n v="1"/>
    <n v="147"/>
    <n v="2.5"/>
    <n v="1"/>
    <n v="2.5"/>
    <n v="2.5"/>
    <d v="2022-07-22T00:00:00"/>
    <x v="81"/>
    <x v="2"/>
    <x v="2"/>
    <b v="1"/>
    <n v="2.5"/>
  </r>
  <r>
    <s v="Processed"/>
    <s v="VJ300320609"/>
    <x v="2"/>
    <x v="3"/>
    <s v="Red Bull - Original"/>
    <s v="Carbonated"/>
    <n v="15406000827"/>
    <s v="Tuesday, July 19, 2022"/>
    <s v="Credit"/>
    <n v="148"/>
    <n v="3.5"/>
    <n v="1"/>
    <n v="148"/>
    <n v="3.5"/>
    <n v="1"/>
    <n v="3.5"/>
    <n v="3.5"/>
    <d v="2022-07-22T00:00:00"/>
    <x v="45"/>
    <x v="0"/>
    <x v="0"/>
    <b v="1"/>
    <n v="3.5"/>
  </r>
  <r>
    <s v="Processed"/>
    <s v="VJ300205292"/>
    <x v="0"/>
    <x v="1"/>
    <s v="Pop Corners - White Cheddar"/>
    <s v="Food"/>
    <n v="15406149647"/>
    <s v="Tuesday, July 19, 2022"/>
    <s v="Credit"/>
    <n v="114"/>
    <n v="1.5"/>
    <n v="1"/>
    <n v="114"/>
    <n v="1.5"/>
    <n v="1"/>
    <n v="1.5"/>
    <n v="1.5"/>
    <d v="2022-07-22T00:00:00"/>
    <x v="123"/>
    <x v="1"/>
    <x v="1"/>
    <b v="1"/>
    <n v="1.5"/>
  </r>
  <r>
    <s v="Processed"/>
    <s v="VJ300320686"/>
    <x v="1"/>
    <x v="2"/>
    <s v="Robert Irvine's - Fit Crunch -  Chocolate Pea"/>
    <s v="Food"/>
    <n v="15402385289"/>
    <s v="Tuesday, July 19, 2022"/>
    <s v="Credit"/>
    <n v="132"/>
    <n v="2"/>
    <n v="1"/>
    <n v="132"/>
    <n v="2"/>
    <n v="1"/>
    <n v="2"/>
    <n v="2"/>
    <d v="2022-07-21T00:00:00"/>
    <x v="21"/>
    <x v="1"/>
    <x v="1"/>
    <b v="1"/>
    <n v="2"/>
  </r>
  <r>
    <s v="Processed"/>
    <s v="VJ300320609"/>
    <x v="2"/>
    <x v="3"/>
    <s v="Funyuns - Flaming Hot"/>
    <s v="Food"/>
    <n v="15406355867"/>
    <s v="Tuesday, July 19, 2022"/>
    <s v="Credit"/>
    <n v="112"/>
    <n v="1.5"/>
    <n v="1"/>
    <n v="112"/>
    <n v="1.5"/>
    <n v="1"/>
    <n v="1.5"/>
    <n v="6"/>
    <d v="2022-07-22T00:00:00"/>
    <x v="71"/>
    <x v="1"/>
    <x v="1"/>
    <b v="1"/>
    <n v="1.5"/>
  </r>
  <r>
    <s v="Processed"/>
    <s v="VJ300320609"/>
    <x v="2"/>
    <x v="3"/>
    <s v="Chesters Fries Flaming hot"/>
    <s v="Food"/>
    <n v="15406355867"/>
    <s v="Tuesday, July 19, 2022"/>
    <s v="Credit"/>
    <n v="111"/>
    <n v="2"/>
    <n v="1"/>
    <n v="111"/>
    <n v="2"/>
    <n v="1"/>
    <n v="2"/>
    <n v="6"/>
    <d v="2022-07-22T00:00:00"/>
    <x v="42"/>
    <x v="1"/>
    <x v="1"/>
    <b v="1"/>
    <n v="2"/>
  </r>
  <r>
    <s v="Processed"/>
    <s v="VJ300320609"/>
    <x v="2"/>
    <x v="3"/>
    <s v="Snapple Tea - Peach"/>
    <s v="Non Carbonated"/>
    <n v="15406355867"/>
    <s v="Tuesday, July 19, 2022"/>
    <s v="Credit"/>
    <n v="145"/>
    <n v="2.5"/>
    <n v="1"/>
    <n v="145"/>
    <n v="2.5"/>
    <n v="1"/>
    <n v="2.5"/>
    <n v="6"/>
    <d v="2022-07-22T00:00:00"/>
    <x v="157"/>
    <x v="2"/>
    <x v="2"/>
    <b v="1"/>
    <n v="2.5"/>
  </r>
  <r>
    <s v="Processed"/>
    <s v="VJ300320611"/>
    <x v="0"/>
    <x v="0"/>
    <s v="Canada Dry - Ginger Ale &amp; Lemonde"/>
    <m/>
    <n v="15406051304"/>
    <s v="Tuesday, July 19, 2022"/>
    <s v="Credit"/>
    <n v="140"/>
    <n v="1.5"/>
    <n v="2"/>
    <n v="140"/>
    <n v="1.5"/>
    <n v="2"/>
    <n v="3"/>
    <n v="3"/>
    <d v="2022-07-22T00:00:00"/>
    <x v="150"/>
    <x v="4"/>
    <x v="0"/>
    <b v="1"/>
    <n v="1.5"/>
  </r>
  <r>
    <s v="Processed"/>
    <s v="VJ300320692"/>
    <x v="3"/>
    <x v="4"/>
    <s v="CheezIt - Original"/>
    <s v="Food"/>
    <n v="15403549597"/>
    <s v="Tuesday, July 19, 2022"/>
    <s v="Cash"/>
    <n v="121"/>
    <n v="1.5"/>
    <n v="1"/>
    <n v="121"/>
    <n v="1.5"/>
    <n v="1"/>
    <n v="1.5"/>
    <n v="1.5"/>
    <d v="2022-07-22T00:00:00"/>
    <x v="48"/>
    <x v="1"/>
    <x v="1"/>
    <b v="1"/>
    <n v="1.5"/>
  </r>
  <r>
    <s v="Processed"/>
    <s v="VJ300320692"/>
    <x v="3"/>
    <x v="4"/>
    <s v="Coca Cola - Zero Sugar"/>
    <s v="Carbonated"/>
    <n v="15402404153"/>
    <s v="Tuesday, July 19, 2022"/>
    <s v="Cash"/>
    <n v="142"/>
    <n v="1.5"/>
    <n v="1"/>
    <n v="142"/>
    <n v="1.5"/>
    <n v="1"/>
    <n v="1.5"/>
    <n v="1.5"/>
    <d v="2022-07-21T00:00:00"/>
    <x v="44"/>
    <x v="0"/>
    <x v="0"/>
    <b v="1"/>
    <n v="1.5"/>
  </r>
  <r>
    <s v="Processed"/>
    <s v="VJ300320692"/>
    <x v="3"/>
    <x v="4"/>
    <s v="Snyder's of Hanover Pretzel Pieces - Honey Mu"/>
    <s v="Food"/>
    <n v="15403830320"/>
    <s v="Tuesday, July 19, 2022"/>
    <s v="Cash"/>
    <n v="120"/>
    <n v="2.5"/>
    <n v="1"/>
    <n v="120"/>
    <n v="2.5"/>
    <n v="1"/>
    <n v="2.5"/>
    <n v="2.5"/>
    <d v="2022-07-22T00:00:00"/>
    <x v="135"/>
    <x v="1"/>
    <x v="1"/>
    <b v="1"/>
    <n v="2.5"/>
  </r>
  <r>
    <s v="Processed"/>
    <s v="VJ300320686"/>
    <x v="1"/>
    <x v="2"/>
    <s v="Pop Corners - Sea Salt"/>
    <s v="Food"/>
    <n v="15406296258"/>
    <s v="Tuesday, July 19, 2022"/>
    <s v="Credit"/>
    <n v="114"/>
    <n v="1.5"/>
    <n v="1"/>
    <n v="114"/>
    <n v="1.5"/>
    <n v="1"/>
    <n v="1.5"/>
    <n v="3"/>
    <d v="2022-07-22T00:00:00"/>
    <x v="117"/>
    <x v="1"/>
    <x v="1"/>
    <b v="1"/>
    <n v="1.5"/>
  </r>
  <r>
    <s v="Processed"/>
    <s v="VJ300320686"/>
    <x v="1"/>
    <x v="2"/>
    <s v="CheezIt - Original"/>
    <s v="Food"/>
    <n v="15406296258"/>
    <s v="Tuesday, July 19, 2022"/>
    <s v="Credit"/>
    <n v="122"/>
    <n v="1.5"/>
    <n v="1"/>
    <n v="122"/>
    <n v="1.5"/>
    <n v="1"/>
    <n v="1.5"/>
    <n v="3"/>
    <d v="2022-07-22T00:00:00"/>
    <x v="48"/>
    <x v="1"/>
    <x v="1"/>
    <b v="1"/>
    <n v="1.5"/>
  </r>
  <r>
    <s v="Processed"/>
    <s v="VJ300320609"/>
    <x v="2"/>
    <x v="3"/>
    <s v="Monster Energy Original"/>
    <s v="Carbonated"/>
    <n v="15402434424"/>
    <s v="Tuesday, July 19, 2022"/>
    <s v="Cash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09"/>
    <x v="2"/>
    <x v="3"/>
    <s v="Snapple Tea - Peach"/>
    <s v="Non Carbonated"/>
    <n v="15403147030"/>
    <s v="Tuesday, July 19, 2022"/>
    <s v="Cash"/>
    <n v="145"/>
    <n v="2.5"/>
    <n v="1"/>
    <n v="145"/>
    <n v="2.5"/>
    <n v="1"/>
    <n v="2.5"/>
    <n v="2.5"/>
    <d v="2022-07-22T00:00:00"/>
    <x v="157"/>
    <x v="2"/>
    <x v="2"/>
    <b v="1"/>
    <n v="2.5"/>
  </r>
  <r>
    <s v="Processed"/>
    <s v="VJ300320609"/>
    <x v="2"/>
    <x v="3"/>
    <s v="KitKat - Crisp Wafers"/>
    <s v="Food"/>
    <n v="15403147484"/>
    <s v="Tuesday, July 19, 2022"/>
    <s v="Cash"/>
    <n v="137"/>
    <n v="2.5"/>
    <n v="1"/>
    <n v="137"/>
    <n v="2.5"/>
    <n v="1"/>
    <n v="2.5"/>
    <n v="2.5"/>
    <d v="2022-07-22T00:00:00"/>
    <x v="10"/>
    <x v="1"/>
    <x v="1"/>
    <b v="1"/>
    <n v="2.5"/>
  </r>
  <r>
    <s v="Processed"/>
    <s v="VJ300320692"/>
    <x v="3"/>
    <x v="4"/>
    <s v="BodyArmor  LYTE - Blueberry Pomegranate"/>
    <s v="Non Carbonated"/>
    <n v="15403147724"/>
    <s v="Tuesday, July 19, 2022"/>
    <s v="Cash"/>
    <n v="143"/>
    <n v="2.75"/>
    <n v="1"/>
    <n v="143"/>
    <n v="2.75"/>
    <n v="1"/>
    <n v="2.75"/>
    <n v="2.75"/>
    <d v="2022-07-22T00:00:00"/>
    <x v="145"/>
    <x v="2"/>
    <x v="2"/>
    <b v="1"/>
    <n v="2.75"/>
  </r>
  <r>
    <s v="Processed"/>
    <s v="VJ300320692"/>
    <x v="3"/>
    <x v="4"/>
    <s v="BodyArmor  LYTE - Blueberry Pomegranate"/>
    <s v="Non Carbonated"/>
    <n v="15403798541"/>
    <s v="Tuesday, July 19, 2022"/>
    <s v="Cash"/>
    <n v="143"/>
    <n v="2.75"/>
    <n v="1"/>
    <n v="143"/>
    <n v="2.75"/>
    <n v="1"/>
    <n v="2.75"/>
    <n v="2.75"/>
    <d v="2022-07-22T00:00:00"/>
    <x v="145"/>
    <x v="2"/>
    <x v="2"/>
    <b v="1"/>
    <n v="2.75"/>
  </r>
  <r>
    <s v="Processed"/>
    <s v="VJ300320692"/>
    <x v="3"/>
    <x v="4"/>
    <s v="Keto Bar - Creamy Peanut Butter Chocolate"/>
    <s v="Food"/>
    <n v="15404602777"/>
    <s v="Tuesday, July 19, 2022"/>
    <s v="Cash"/>
    <n v="136"/>
    <n v="2"/>
    <n v="1"/>
    <n v="136"/>
    <n v="2"/>
    <n v="1"/>
    <n v="2"/>
    <n v="2"/>
    <d v="2022-07-22T00:00:00"/>
    <x v="110"/>
    <x v="1"/>
    <x v="1"/>
    <b v="1"/>
    <n v="2"/>
  </r>
  <r>
    <s v="Processed"/>
    <s v="VJ300320692"/>
    <x v="3"/>
    <x v="4"/>
    <s v="Snapple Diet Tea - Peach Tea"/>
    <s v="Non Carbonated"/>
    <n v="15403799973"/>
    <s v="Tuesday, July 19, 2022"/>
    <s v="Cash"/>
    <n v="145"/>
    <n v="2.5"/>
    <n v="1"/>
    <n v="145"/>
    <n v="2.5"/>
    <n v="1"/>
    <n v="2.5"/>
    <n v="2.5"/>
    <d v="2022-07-22T00:00:00"/>
    <x v="37"/>
    <x v="2"/>
    <x v="2"/>
    <b v="1"/>
    <n v="2.5"/>
  </r>
  <r>
    <s v="Processed"/>
    <s v="VJ300320692"/>
    <x v="3"/>
    <x v="4"/>
    <s v="Pringles - Sour Cream &amp; Onion"/>
    <s v="Food"/>
    <n v="15403162729"/>
    <s v="Tuesday, July 19, 2022"/>
    <s v="Cash"/>
    <n v="162"/>
    <n v="3"/>
    <n v="1"/>
    <n v="162"/>
    <n v="3"/>
    <n v="1"/>
    <n v="3"/>
    <n v="3"/>
    <d v="2022-07-22T00:00:00"/>
    <x v="155"/>
    <x v="1"/>
    <x v="1"/>
    <b v="1"/>
    <n v="3"/>
  </r>
  <r>
    <s v="Processed"/>
    <s v="VJ300320692"/>
    <x v="3"/>
    <x v="4"/>
    <s v="Wonderful Pistachios - Variety"/>
    <s v="Food"/>
    <n v="15403118917"/>
    <s v="Tuesday, July 19, 2022"/>
    <s v="Cash"/>
    <n v="134"/>
    <n v="2"/>
    <n v="1"/>
    <n v="134"/>
    <n v="2"/>
    <n v="1"/>
    <n v="2"/>
    <n v="2"/>
    <d v="2022-07-22T00:00:00"/>
    <x v="11"/>
    <x v="1"/>
    <x v="1"/>
    <b v="1"/>
    <n v="2"/>
  </r>
  <r>
    <s v="Processed"/>
    <s v="VJ300320692"/>
    <x v="3"/>
    <x v="4"/>
    <s v="Snapple Diet Tea - Peach Tea"/>
    <s v="Non Carbonated"/>
    <n v="15403159825"/>
    <s v="Tuesday, July 19, 2022"/>
    <s v="Cash"/>
    <n v="145"/>
    <n v="2.5"/>
    <n v="1"/>
    <n v="145"/>
    <n v="2.5"/>
    <n v="1"/>
    <n v="2.5"/>
    <n v="2.5"/>
    <d v="2022-07-22T00:00:00"/>
    <x v="37"/>
    <x v="2"/>
    <x v="2"/>
    <b v="1"/>
    <n v="2.5"/>
  </r>
  <r>
    <s v="Processed"/>
    <s v="VJ300205292"/>
    <x v="0"/>
    <x v="1"/>
    <s v="Pop Corners - White Cheddar"/>
    <s v="Food"/>
    <n v="15402719867"/>
    <s v="Tuesday, July 19, 2022"/>
    <s v="Cash"/>
    <n v="114"/>
    <n v="1.5"/>
    <n v="1"/>
    <n v="114"/>
    <n v="1.5"/>
    <n v="1"/>
    <n v="1.5"/>
    <n v="1.5"/>
    <d v="2022-07-22T00:00:00"/>
    <x v="123"/>
    <x v="1"/>
    <x v="1"/>
    <b v="1"/>
    <n v="1.5"/>
  </r>
  <r>
    <s v="Processed"/>
    <s v="VJ300205292"/>
    <x v="0"/>
    <x v="1"/>
    <s v="Snapple Diet Tea - Peach Tea"/>
    <s v="Non Carbonated"/>
    <n v="15402720247"/>
    <s v="Tuesday, July 19, 2022"/>
    <s v="Cash"/>
    <n v="143"/>
    <n v="2.5"/>
    <n v="1"/>
    <n v="143"/>
    <n v="2.5"/>
    <n v="1"/>
    <n v="2.5"/>
    <n v="2.5"/>
    <d v="2022-07-22T00:00:00"/>
    <x v="37"/>
    <x v="2"/>
    <x v="2"/>
    <b v="1"/>
    <n v="2.5"/>
  </r>
  <r>
    <s v="Processed"/>
    <s v="VJ300320692"/>
    <x v="3"/>
    <x v="4"/>
    <s v="Pringles - Cheddar Cheese"/>
    <s v="Food"/>
    <n v="15403168215"/>
    <s v="Tuesday, July 19, 2022"/>
    <s v="Cash"/>
    <n v="153"/>
    <n v="3"/>
    <n v="1"/>
    <n v="153"/>
    <n v="3"/>
    <n v="1"/>
    <n v="3"/>
    <n v="3"/>
    <d v="2022-07-22T00:00:00"/>
    <x v="154"/>
    <x v="1"/>
    <x v="1"/>
    <b v="1"/>
    <n v="3"/>
  </r>
  <r>
    <s v="Processed"/>
    <s v="VJ300320692"/>
    <x v="3"/>
    <x v="4"/>
    <s v="Pop Corners - White Cheddar"/>
    <s v="Food"/>
    <n v="15403208914"/>
    <s v="Tuesday, July 19, 2022"/>
    <s v="Cash"/>
    <n v="113"/>
    <n v="1.5"/>
    <n v="1"/>
    <n v="113"/>
    <n v="1.5"/>
    <n v="1"/>
    <n v="1.5"/>
    <n v="1.5"/>
    <d v="2022-07-22T00:00:00"/>
    <x v="123"/>
    <x v="1"/>
    <x v="1"/>
    <b v="1"/>
    <n v="1.5"/>
  </r>
  <r>
    <s v="Processed"/>
    <s v="VJ300320692"/>
    <x v="3"/>
    <x v="4"/>
    <s v="Hungry Buddha - Chocolate Chip"/>
    <s v="Food"/>
    <n v="15403129997"/>
    <s v="Tuesday, July 19, 2022"/>
    <s v="Cash"/>
    <n v="137"/>
    <n v="2"/>
    <n v="1"/>
    <n v="137"/>
    <n v="2"/>
    <n v="1"/>
    <n v="2"/>
    <n v="2"/>
    <d v="2022-07-22T00:00:00"/>
    <x v="103"/>
    <x v="1"/>
    <x v="1"/>
    <b v="1"/>
    <n v="2"/>
  </r>
  <r>
    <s v="Processed"/>
    <s v="VJ300320692"/>
    <x v="3"/>
    <x v="4"/>
    <s v="Seapoint Farms Dry Roasted Edamame - Wasabi"/>
    <s v="Food"/>
    <n v="15409873783"/>
    <s v="Tuesday, July 19, 2022"/>
    <s v="Credit"/>
    <n v="133"/>
    <n v="2.5"/>
    <n v="1"/>
    <n v="133"/>
    <n v="2.5"/>
    <n v="1"/>
    <n v="2.5"/>
    <n v="2.5"/>
    <d v="2022-07-22T00:00:00"/>
    <x v="6"/>
    <x v="1"/>
    <x v="1"/>
    <b v="1"/>
    <n v="2.5"/>
  </r>
  <r>
    <s v="Processed"/>
    <s v="VJ300320609"/>
    <x v="2"/>
    <x v="3"/>
    <s v="Sunkist Soda - Orange"/>
    <s v="Carbonated"/>
    <n v="15402833586"/>
    <s v="Tuesday, July 19, 2022"/>
    <s v="Cash"/>
    <n v="140"/>
    <n v="1.5"/>
    <n v="1"/>
    <n v="140"/>
    <n v="1.5"/>
    <n v="1"/>
    <n v="1.5"/>
    <n v="1.5"/>
    <d v="2022-07-22T00:00:00"/>
    <x v="70"/>
    <x v="0"/>
    <x v="0"/>
    <b v="1"/>
    <n v="1.5"/>
  </r>
  <r>
    <s v="Processed"/>
    <s v="VJ300320609"/>
    <x v="2"/>
    <x v="3"/>
    <s v="Chesters Fries Flaming hot"/>
    <s v="Food"/>
    <n v="15403829215"/>
    <s v="Tuesday, July 19, 2022"/>
    <s v="Cash"/>
    <n v="111"/>
    <n v="2"/>
    <n v="1"/>
    <n v="111"/>
    <n v="2"/>
    <n v="1"/>
    <n v="2"/>
    <n v="2"/>
    <d v="2022-07-22T00:00:00"/>
    <x v="42"/>
    <x v="1"/>
    <x v="1"/>
    <b v="1"/>
    <n v="2"/>
  </r>
  <r>
    <s v="Processed"/>
    <s v="VJ300320609"/>
    <x v="2"/>
    <x v="3"/>
    <s v="Sunkist Soda - Orange"/>
    <s v="Carbonated"/>
    <n v="15404297856"/>
    <s v="Tuesday, July 19, 2022"/>
    <s v="Cash"/>
    <n v="140"/>
    <n v="1.5"/>
    <n v="1"/>
    <n v="140"/>
    <n v="1.5"/>
    <n v="1"/>
    <n v="1.5"/>
    <n v="1.5"/>
    <d v="2022-07-22T00:00:00"/>
    <x v="70"/>
    <x v="0"/>
    <x v="0"/>
    <b v="1"/>
    <n v="1.5"/>
  </r>
  <r>
    <s v="Processed"/>
    <s v="VJ300320692"/>
    <x v="3"/>
    <x v="4"/>
    <s v="Keep Healthy - Chocolate Fudge"/>
    <s v="Food"/>
    <n v="15403134962"/>
    <s v="Tuesday, July 19, 2022"/>
    <s v="Cash"/>
    <n v="132"/>
    <n v="2"/>
    <n v="1"/>
    <n v="132"/>
    <n v="2"/>
    <n v="1"/>
    <n v="2"/>
    <n v="2"/>
    <d v="2022-07-22T00:00:00"/>
    <x v="132"/>
    <x v="1"/>
    <x v="1"/>
    <b v="1"/>
    <n v="2"/>
  </r>
  <r>
    <s v="Processed"/>
    <s v="VJ300320692"/>
    <x v="3"/>
    <x v="4"/>
    <s v="Keto Bar - Creamy Peanut Butter Chocolate"/>
    <s v="Food"/>
    <n v="15403807723"/>
    <s v="Tuesday, July 19, 2022"/>
    <s v="Cash"/>
    <n v="136"/>
    <n v="2"/>
    <n v="1"/>
    <n v="136"/>
    <n v="2"/>
    <n v="1"/>
    <n v="2"/>
    <n v="2"/>
    <d v="2022-07-22T00:00:00"/>
    <x v="110"/>
    <x v="1"/>
    <x v="1"/>
    <b v="1"/>
    <n v="2"/>
  </r>
  <r>
    <s v="Processed"/>
    <s v="VJ300320692"/>
    <x v="3"/>
    <x v="4"/>
    <s v="Poland Springs Water"/>
    <s v="Water"/>
    <n v="15403808974"/>
    <s v="Tuesday, July 19, 2022"/>
    <s v="Cash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320609"/>
    <x v="2"/>
    <x v="3"/>
    <s v="Sunkist Soda - Orange"/>
    <s v="Carbonated"/>
    <n v="15404609553"/>
    <s v="Tuesday, July 19, 2022"/>
    <s v="Cash"/>
    <n v="140"/>
    <n v="1.5"/>
    <n v="1"/>
    <n v="140"/>
    <n v="1.5"/>
    <n v="1"/>
    <n v="1.5"/>
    <n v="1.5"/>
    <d v="2022-07-22T00:00:00"/>
    <x v="70"/>
    <x v="0"/>
    <x v="0"/>
    <b v="1"/>
    <n v="1.5"/>
  </r>
  <r>
    <s v="Processed"/>
    <s v="VJ300320692"/>
    <x v="3"/>
    <x v="4"/>
    <s v="Oreo Mini - Go Paks"/>
    <m/>
    <n v="15404191678"/>
    <s v="Tuesday, July 19, 2022"/>
    <s v="Cash"/>
    <n v="150"/>
    <n v="4"/>
    <n v="1"/>
    <n v="150"/>
    <n v="4"/>
    <n v="1"/>
    <n v="4"/>
    <n v="4"/>
    <d v="2022-07-22T00:00:00"/>
    <x v="143"/>
    <x v="4"/>
    <x v="1"/>
    <b v="1"/>
    <n v="4"/>
  </r>
  <r>
    <s v="Processed"/>
    <s v="VJ300320609"/>
    <x v="2"/>
    <x v="3"/>
    <s v="Snapple Tea - Lemon"/>
    <s v="Non Carbonated"/>
    <n v="15404317110"/>
    <s v="Tuesday, July 19, 2022"/>
    <s v="Cash"/>
    <n v="143"/>
    <n v="2.5"/>
    <n v="1"/>
    <n v="143"/>
    <n v="2.5"/>
    <n v="1"/>
    <n v="2.5"/>
    <n v="2.5"/>
    <d v="2022-07-22T00:00:00"/>
    <x v="152"/>
    <x v="2"/>
    <x v="2"/>
    <b v="1"/>
    <n v="2.5"/>
  </r>
  <r>
    <s v="Processed"/>
    <s v="VJ300320692"/>
    <x v="3"/>
    <x v="4"/>
    <s v="Keto Bar - Creamy Peanut Butter Chocolate"/>
    <s v="Food"/>
    <n v="15405427461"/>
    <s v="Tuesday, July 19, 2022"/>
    <s v="Cash"/>
    <n v="136"/>
    <n v="2"/>
    <n v="1"/>
    <n v="136"/>
    <n v="2"/>
    <n v="1"/>
    <n v="2"/>
    <n v="2"/>
    <d v="2022-07-22T00:00:00"/>
    <x v="110"/>
    <x v="1"/>
    <x v="1"/>
    <b v="1"/>
    <n v="2"/>
  </r>
  <r>
    <s v="Processed"/>
    <s v="VJ300320692"/>
    <x v="3"/>
    <x v="4"/>
    <s v="Poland Springs Water"/>
    <s v="Water"/>
    <n v="15404202866"/>
    <s v="Tuesday, July 19, 2022"/>
    <s v="Credit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320692"/>
    <x v="3"/>
    <x v="4"/>
    <s v="Pop Corners - Sweet &amp; Salty Kettle"/>
    <s v="Food"/>
    <n v="15404729625"/>
    <s v="Tuesday, July 19, 2022"/>
    <s v="Credit"/>
    <n v="112"/>
    <n v="1.5"/>
    <n v="1"/>
    <n v="112"/>
    <n v="1.5"/>
    <n v="1"/>
    <n v="1.5"/>
    <n v="1.5"/>
    <d v="2022-07-22T00:00:00"/>
    <x v="141"/>
    <x v="1"/>
    <x v="1"/>
    <b v="1"/>
    <n v="1.5"/>
  </r>
  <r>
    <s v="Processed"/>
    <s v="VJ300320692"/>
    <x v="3"/>
    <x v="4"/>
    <s v="Poland Springs Water"/>
    <s v="Water"/>
    <n v="15407156000"/>
    <s v="Tuesday, July 19, 2022"/>
    <s v="Credit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205292"/>
    <x v="0"/>
    <x v="1"/>
    <s v="Iberia Coconut Water"/>
    <s v="Non Carbonated"/>
    <n v="15404757445"/>
    <s v="Tuesday, July 19, 2022"/>
    <s v="Cash"/>
    <n v="142"/>
    <n v="2"/>
    <n v="1"/>
    <n v="142"/>
    <n v="2"/>
    <n v="1"/>
    <n v="2"/>
    <n v="2"/>
    <d v="2022-07-22T00:00:00"/>
    <x v="93"/>
    <x v="2"/>
    <x v="2"/>
    <b v="1"/>
    <n v="2"/>
  </r>
  <r>
    <s v="Processed"/>
    <s v="VJ300320692"/>
    <x v="3"/>
    <x v="4"/>
    <s v="Poland Springs Water"/>
    <s v="Water"/>
    <n v="15404924624"/>
    <s v="Tuesday, July 19, 2022"/>
    <s v="Cash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320609"/>
    <x v="2"/>
    <x v="3"/>
    <s v="Snapple Tea - Raspberry"/>
    <s v="Non Carbonated"/>
    <n v="15404981984"/>
    <s v="Tuesday, July 19, 2022"/>
    <s v="Cash"/>
    <n v="147"/>
    <n v="2.5"/>
    <n v="1"/>
    <n v="147"/>
    <n v="2.5"/>
    <n v="1"/>
    <n v="2.5"/>
    <n v="2.5"/>
    <d v="2022-07-22T00:00:00"/>
    <x v="81"/>
    <x v="2"/>
    <x v="2"/>
    <b v="1"/>
    <n v="2.5"/>
  </r>
  <r>
    <s v="Processed"/>
    <s v="VJ300320609"/>
    <x v="2"/>
    <x v="3"/>
    <s v="KitKat - Crisp Wafers"/>
    <s v="Food"/>
    <n v="15404983029"/>
    <s v="Tuesday, July 19, 2022"/>
    <s v="Cash"/>
    <n v="137"/>
    <n v="2.5"/>
    <n v="1"/>
    <n v="137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Monster Energy Original"/>
    <s v="Carbonated"/>
    <n v="15405027238"/>
    <s v="Tuesday, July 19, 2022"/>
    <s v="Cash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09"/>
    <x v="2"/>
    <x v="3"/>
    <s v="Snapple Tea - Lemon"/>
    <s v="Non Carbonated"/>
    <n v="15404968628"/>
    <s v="Tuesday, July 19, 2022"/>
    <s v="Cash"/>
    <n v="143"/>
    <n v="2.5"/>
    <n v="1"/>
    <n v="143"/>
    <n v="2.5"/>
    <n v="1"/>
    <n v="2.5"/>
    <n v="2.5"/>
    <d v="2022-07-22T00:00:00"/>
    <x v="152"/>
    <x v="2"/>
    <x v="2"/>
    <b v="1"/>
    <n v="2.5"/>
  </r>
  <r>
    <s v="Processed"/>
    <s v="VJ300320609"/>
    <x v="2"/>
    <x v="3"/>
    <s v="Fritos - Original"/>
    <s v="Food"/>
    <n v="15404558106"/>
    <s v="Tuesday, July 19, 2022"/>
    <s v="Cash"/>
    <n v="125"/>
    <n v="1.5"/>
    <n v="1"/>
    <n v="125"/>
    <n v="1.5"/>
    <n v="1"/>
    <n v="1.5"/>
    <n v="1.5"/>
    <d v="2022-07-22T00:00:00"/>
    <x v="83"/>
    <x v="1"/>
    <x v="1"/>
    <b v="1"/>
    <n v="1.5"/>
  </r>
  <r>
    <s v="Processed"/>
    <s v="VJ300320609"/>
    <x v="2"/>
    <x v="3"/>
    <s v="Nutri Grain Apple Cinnamon"/>
    <s v="Food"/>
    <n v="15405749630"/>
    <s v="Tuesday, July 19, 2022"/>
    <s v="Cash"/>
    <n v="135"/>
    <n v="1.5"/>
    <n v="1"/>
    <n v="135"/>
    <n v="1.5"/>
    <n v="1"/>
    <n v="1.5"/>
    <n v="1.5"/>
    <d v="2022-07-22T00:00:00"/>
    <x v="125"/>
    <x v="1"/>
    <x v="1"/>
    <b v="1"/>
    <n v="1.5"/>
  </r>
  <r>
    <s v="Processed"/>
    <s v="VJ300320609"/>
    <x v="2"/>
    <x v="3"/>
    <s v="Snapple Tea - Peach"/>
    <s v="Non Carbonated"/>
    <n v="15405873824"/>
    <s v="Tuesday, July 19, 2022"/>
    <s v="Cash"/>
    <n v="145"/>
    <n v="2.5"/>
    <n v="1"/>
    <n v="145"/>
    <n v="2.5"/>
    <n v="1"/>
    <n v="2.5"/>
    <n v="2.5"/>
    <d v="2022-07-22T00:00:00"/>
    <x v="157"/>
    <x v="2"/>
    <x v="2"/>
    <b v="1"/>
    <n v="2.5"/>
  </r>
  <r>
    <s v="Processed"/>
    <s v="VJ300320609"/>
    <x v="2"/>
    <x v="3"/>
    <s v="Doritos Cool Ranch"/>
    <s v="Food"/>
    <n v="15407158470"/>
    <s v="Wednesday, July 20, 2022"/>
    <s v="Credit"/>
    <n v="120"/>
    <n v="1.5"/>
    <n v="1"/>
    <n v="120"/>
    <n v="1.5"/>
    <n v="1"/>
    <n v="1.5"/>
    <n v="3"/>
    <d v="2022-07-22T00:00:00"/>
    <x v="94"/>
    <x v="1"/>
    <x v="1"/>
    <b v="1"/>
    <n v="1.5"/>
  </r>
  <r>
    <s v="Processed"/>
    <s v="VJ300320609"/>
    <x v="2"/>
    <x v="3"/>
    <s v="Jack Links Beef Steak Original"/>
    <s v="Food"/>
    <n v="15407158470"/>
    <s v="Wednesday, July 20, 2022"/>
    <s v="Credit"/>
    <n v="139"/>
    <n v="1.5"/>
    <n v="1"/>
    <n v="139"/>
    <n v="1.5"/>
    <n v="1"/>
    <n v="1.5"/>
    <n v="3"/>
    <d v="2022-07-22T00:00:00"/>
    <x v="20"/>
    <x v="1"/>
    <x v="1"/>
    <b v="1"/>
    <n v="1.5"/>
  </r>
  <r>
    <s v="Processed"/>
    <s v="VJ300320692"/>
    <x v="3"/>
    <x v="4"/>
    <s v="Wonderful Pistachios - Variety"/>
    <s v="Food"/>
    <n v="15408693534"/>
    <s v="Wednesday, July 20, 2022"/>
    <s v="Credit"/>
    <n v="131"/>
    <n v="2"/>
    <n v="1"/>
    <n v="131"/>
    <n v="2"/>
    <n v="1"/>
    <n v="2"/>
    <n v="2"/>
    <d v="2022-07-22T00:00:00"/>
    <x v="11"/>
    <x v="1"/>
    <x v="1"/>
    <b v="1"/>
    <n v="2"/>
  </r>
  <r>
    <s v="Processed"/>
    <s v="VJ300320692"/>
    <x v="3"/>
    <x v="4"/>
    <s v="Starbucks Doubleshot Energy - Mocha"/>
    <s v="Non Carbonated"/>
    <n v="15407331036"/>
    <s v="Wednesday, July 20, 2022"/>
    <s v="Cash"/>
    <n v="146"/>
    <n v="3.5"/>
    <n v="1"/>
    <n v="146"/>
    <n v="3.5"/>
    <n v="1"/>
    <n v="3.5"/>
    <n v="3.5"/>
    <d v="2022-07-22T00:00:00"/>
    <x v="88"/>
    <x v="2"/>
    <x v="2"/>
    <b v="1"/>
    <n v="3.5"/>
  </r>
  <r>
    <s v="Processed"/>
    <s v="VJ300320609"/>
    <x v="2"/>
    <x v="3"/>
    <s v="KitKat - Crisp Wafers"/>
    <s v="Food"/>
    <n v="15413367806"/>
    <s v="Wednesday, July 20, 2022"/>
    <s v="Credit"/>
    <n v="137"/>
    <n v="2.5"/>
    <n v="1"/>
    <n v="137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Snapple Tea - Raspberry"/>
    <s v="Non Carbonated"/>
    <n v="15408302853"/>
    <s v="Wednesday, July 20, 2022"/>
    <s v="Cash"/>
    <n v="147"/>
    <n v="2.5"/>
    <n v="1"/>
    <n v="147"/>
    <n v="2.5"/>
    <n v="1"/>
    <n v="2.5"/>
    <n v="2.5"/>
    <d v="2022-07-22T00:00:00"/>
    <x v="81"/>
    <x v="2"/>
    <x v="2"/>
    <b v="1"/>
    <n v="2.5"/>
  </r>
  <r>
    <s v="Processed"/>
    <s v="VJ300320609"/>
    <x v="2"/>
    <x v="3"/>
    <s v="Cheetos - Fleming Hot Crunchy"/>
    <s v="Food"/>
    <n v="15409947830"/>
    <s v="Wednesday, July 20, 2022"/>
    <s v="Cash"/>
    <n v="122"/>
    <n v="1.5"/>
    <n v="1"/>
    <n v="122"/>
    <n v="1.5"/>
    <n v="1"/>
    <n v="1.5"/>
    <n v="1.5"/>
    <d v="2022-07-22T00:00:00"/>
    <x v="16"/>
    <x v="1"/>
    <x v="1"/>
    <b v="1"/>
    <n v="1.5"/>
  </r>
  <r>
    <s v="Processed"/>
    <s v="VJ300320611"/>
    <x v="0"/>
    <x v="0"/>
    <s v="Autumns Granola Bar - Cinnamon Almond"/>
    <s v="Food"/>
    <n v="15407992404"/>
    <s v="Wednesday, July 20, 2022"/>
    <s v="Credit"/>
    <n v="136"/>
    <n v="2"/>
    <n v="1"/>
    <n v="136"/>
    <n v="2"/>
    <n v="1"/>
    <n v="2"/>
    <n v="2"/>
    <d v="2022-07-22T00:00:00"/>
    <x v="99"/>
    <x v="1"/>
    <x v="1"/>
    <b v="1"/>
    <n v="2"/>
  </r>
  <r>
    <s v="Processed"/>
    <s v="VJ300320692"/>
    <x v="3"/>
    <x v="4"/>
    <s v="SunChips Multigrain - Harvest Cheddar"/>
    <s v="Food"/>
    <n v="15409506747"/>
    <s v="Wednesday, July 20, 2022"/>
    <s v="Credit"/>
    <n v="110"/>
    <n v="1.5"/>
    <n v="1"/>
    <n v="110"/>
    <n v="1.5"/>
    <n v="1"/>
    <n v="1.5"/>
    <n v="1.5"/>
    <d v="2022-07-22T00:00:00"/>
    <x v="35"/>
    <x v="1"/>
    <x v="1"/>
    <b v="1"/>
    <n v="1.5"/>
  </r>
  <r>
    <s v="Processed"/>
    <s v="VJ300320609"/>
    <x v="2"/>
    <x v="3"/>
    <s v="KitKat - Crisp Wafers"/>
    <s v="Food"/>
    <n v="15408849899"/>
    <s v="Wednesday, July 20, 2022"/>
    <s v="Cash"/>
    <n v="138"/>
    <n v="2.5"/>
    <n v="1"/>
    <n v="138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KitKat - Crisp Wafers"/>
    <s v="Food"/>
    <n v="15408861832"/>
    <s v="Wednesday, July 20, 2022"/>
    <s v="Cash"/>
    <n v="137"/>
    <n v="2.5"/>
    <n v="1"/>
    <n v="137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Monster Energy Original"/>
    <s v="Carbonated"/>
    <n v="15408868275"/>
    <s v="Wednesday, July 20, 2022"/>
    <s v="Cash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86"/>
    <x v="1"/>
    <x v="2"/>
    <s v="Wonderful Pistachios - Variety"/>
    <s v="Food"/>
    <n v="15410459158"/>
    <s v="Wednesday, July 20, 2022"/>
    <s v="Cash"/>
    <n v="138"/>
    <n v="2"/>
    <n v="1"/>
    <n v="138"/>
    <n v="2"/>
    <n v="1"/>
    <n v="2"/>
    <n v="2"/>
    <d v="2022-07-22T00:00:00"/>
    <x v="11"/>
    <x v="1"/>
    <x v="1"/>
    <b v="1"/>
    <n v="2"/>
  </r>
  <r>
    <s v="Processed"/>
    <s v="VJ300320686"/>
    <x v="1"/>
    <x v="2"/>
    <s v="Wonderful Pistachios - Variety"/>
    <s v="Food"/>
    <n v="15410464010"/>
    <s v="Wednesday, July 20, 2022"/>
    <s v="Cash"/>
    <n v="138"/>
    <n v="2"/>
    <n v="1"/>
    <n v="138"/>
    <n v="2"/>
    <n v="1"/>
    <n v="2"/>
    <n v="2"/>
    <d v="2022-07-22T00:00:00"/>
    <x v="11"/>
    <x v="1"/>
    <x v="1"/>
    <b v="1"/>
    <n v="2"/>
  </r>
  <r>
    <s v="Processed"/>
    <s v="VJ300320692"/>
    <x v="3"/>
    <x v="4"/>
    <s v="Keto Bar - Creamy Peanut Butter Chocolate"/>
    <s v="Food"/>
    <n v="15409394680"/>
    <s v="Wednesday, July 20, 2022"/>
    <s v="Cash"/>
    <n v="136"/>
    <n v="2"/>
    <n v="1"/>
    <n v="136"/>
    <n v="2"/>
    <n v="1"/>
    <n v="2"/>
    <n v="2"/>
    <d v="2022-07-22T00:00:00"/>
    <x v="110"/>
    <x v="1"/>
    <x v="1"/>
    <b v="1"/>
    <n v="2"/>
  </r>
  <r>
    <s v="Processed"/>
    <s v="VJ300320692"/>
    <x v="3"/>
    <x v="4"/>
    <s v="Keto Bar - Creamy Peanut Butter Chocolate"/>
    <s v="Food"/>
    <n v="15409396492"/>
    <s v="Wednesday, July 20, 2022"/>
    <s v="Cash"/>
    <n v="136"/>
    <n v="2"/>
    <n v="1"/>
    <n v="136"/>
    <n v="2"/>
    <n v="1"/>
    <n v="2"/>
    <n v="2"/>
    <d v="2022-07-22T00:00:00"/>
    <x v="110"/>
    <x v="1"/>
    <x v="1"/>
    <b v="1"/>
    <n v="2"/>
  </r>
  <r>
    <s v="Processed"/>
    <s v="VJ300320609"/>
    <x v="2"/>
    <x v="3"/>
    <s v="Monster Energy Original"/>
    <s v="Carbonated"/>
    <n v="15407847199"/>
    <s v="Wednesday, July 20, 2022"/>
    <s v="Cash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09"/>
    <x v="2"/>
    <x v="3"/>
    <s v="Monster Energy Original"/>
    <s v="Carbonated"/>
    <n v="15410377046"/>
    <s v="Wednesday, July 20, 2022"/>
    <s v="Cash"/>
    <n v="144"/>
    <n v="3"/>
    <n v="1"/>
    <n v="144"/>
    <n v="3"/>
    <n v="1"/>
    <n v="3"/>
    <n v="3"/>
    <d v="2022-07-22T00:00:00"/>
    <x v="5"/>
    <x v="0"/>
    <x v="0"/>
    <b v="1"/>
    <n v="3"/>
  </r>
  <r>
    <s v="Processed"/>
    <s v="VJ300320686"/>
    <x v="1"/>
    <x v="2"/>
    <s v="RXBAR - Protein Bar - Peanut Butter"/>
    <s v="Food"/>
    <n v="15410468918"/>
    <s v="Wednesday, July 20, 2022"/>
    <s v="Cash"/>
    <n v="131"/>
    <n v="2"/>
    <n v="1"/>
    <n v="131"/>
    <n v="2"/>
    <n v="1"/>
    <n v="2"/>
    <n v="2"/>
    <d v="2022-07-22T00:00:00"/>
    <x v="80"/>
    <x v="1"/>
    <x v="1"/>
    <b v="1"/>
    <n v="2"/>
  </r>
  <r>
    <s v="Processed"/>
    <s v="VJ300320686"/>
    <x v="1"/>
    <x v="2"/>
    <s v="S. Pellegrino Essenza Mineral Water - Blood O"/>
    <s v="Carbonated"/>
    <n v="15408001824"/>
    <s v="Wednesday, July 20, 2022"/>
    <s v="Cash"/>
    <n v="144"/>
    <n v="2.5"/>
    <n v="1"/>
    <n v="144"/>
    <n v="2.5"/>
    <n v="1"/>
    <n v="2.5"/>
    <n v="2.5"/>
    <d v="2022-07-22T00:00:00"/>
    <x v="160"/>
    <x v="0"/>
    <x v="0"/>
    <b v="1"/>
    <n v="2.5"/>
  </r>
  <r>
    <s v="Processed"/>
    <s v="VJ300205292"/>
    <x v="0"/>
    <x v="1"/>
    <s v="SunChips Multigrain - Original"/>
    <s v="Food"/>
    <n v="15411677714"/>
    <s v="Wednesday, July 20, 2022"/>
    <s v="Cash"/>
    <n v="111"/>
    <n v="1.5"/>
    <n v="1"/>
    <n v="111"/>
    <n v="1.5"/>
    <n v="1"/>
    <n v="1.5"/>
    <n v="1.5"/>
    <d v="2022-07-22T00:00:00"/>
    <x v="60"/>
    <x v="1"/>
    <x v="1"/>
    <b v="1"/>
    <n v="1.5"/>
  </r>
  <r>
    <s v="Processed"/>
    <s v="VJ300320692"/>
    <x v="3"/>
    <x v="4"/>
    <s v="Coca Cola - Zero Sugar"/>
    <s v="Carbonated"/>
    <n v="15407683274"/>
    <s v="Wednesday, July 20, 2022"/>
    <s v="Cash"/>
    <n v="142"/>
    <n v="1.5"/>
    <n v="1"/>
    <n v="142"/>
    <n v="1.5"/>
    <n v="1"/>
    <n v="1.5"/>
    <n v="1.5"/>
    <d v="2022-07-22T00:00:00"/>
    <x v="44"/>
    <x v="0"/>
    <x v="0"/>
    <b v="1"/>
    <n v="1.5"/>
  </r>
  <r>
    <s v="Processed"/>
    <s v="VJ300320692"/>
    <x v="3"/>
    <x v="4"/>
    <s v="Goldfish Baked - Cheddar"/>
    <s v="Food"/>
    <n v="15411764505"/>
    <s v="Wednesday, July 20, 2022"/>
    <s v="Cash"/>
    <n v="122"/>
    <n v="1.25"/>
    <n v="1"/>
    <n v="122"/>
    <n v="1.25"/>
    <n v="1"/>
    <n v="1.25"/>
    <n v="1.25"/>
    <d v="2022-07-22T00:00:00"/>
    <x v="139"/>
    <x v="1"/>
    <x v="1"/>
    <b v="1"/>
    <n v="1.25"/>
  </r>
  <r>
    <s v="Processed"/>
    <s v="VJ300320692"/>
    <x v="3"/>
    <x v="4"/>
    <s v="Poland Springs Water"/>
    <s v="Water"/>
    <n v="15407713629"/>
    <s v="Wednesday, July 20, 2022"/>
    <s v="Cash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320692"/>
    <x v="3"/>
    <x v="4"/>
    <s v="BodyArmor  LYTE - Blueberry Pomegranate"/>
    <s v="Non Carbonated"/>
    <n v="15407408971"/>
    <s v="Wednesday, July 20, 2022"/>
    <s v="Cash"/>
    <n v="143"/>
    <n v="2.75"/>
    <n v="1"/>
    <n v="143"/>
    <n v="2.75"/>
    <n v="1"/>
    <n v="2.75"/>
    <n v="2.75"/>
    <d v="2022-07-22T00:00:00"/>
    <x v="145"/>
    <x v="2"/>
    <x v="2"/>
    <b v="1"/>
    <n v="2.75"/>
  </r>
  <r>
    <s v="Processed"/>
    <s v="VJ300320609"/>
    <x v="2"/>
    <x v="3"/>
    <s v="Monster Energy Original"/>
    <s v="Carbonated"/>
    <n v="15412827102"/>
    <s v="Wednesday, July 20, 2022"/>
    <s v="Cash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205292"/>
    <x v="0"/>
    <x v="1"/>
    <s v="CheezIt - Original"/>
    <s v="Food"/>
    <n v="15411054331"/>
    <s v="Wednesday, July 20, 2022"/>
    <s v="Cash"/>
    <n v="123"/>
    <n v="1.5"/>
    <n v="1"/>
    <n v="123"/>
    <n v="1.5"/>
    <n v="1"/>
    <n v="1.5"/>
    <n v="1.5"/>
    <d v="2022-07-22T00:00:00"/>
    <x v="48"/>
    <x v="1"/>
    <x v="1"/>
    <b v="1"/>
    <n v="1.5"/>
  </r>
  <r>
    <s v="Processed"/>
    <s v="VJ300205292"/>
    <x v="0"/>
    <x v="1"/>
    <s v="Goldfish Baked - Cheddar"/>
    <s v="Food"/>
    <n v="15412347921"/>
    <s v="Wednesday, July 20, 2022"/>
    <s v="Credit"/>
    <n v="120"/>
    <n v="1.5"/>
    <n v="1"/>
    <n v="120"/>
    <n v="1.5"/>
    <n v="1"/>
    <n v="1.5"/>
    <n v="1.5"/>
    <d v="2022-07-22T00:00:00"/>
    <x v="139"/>
    <x v="1"/>
    <x v="1"/>
    <b v="1"/>
    <n v="1.5"/>
  </r>
  <r>
    <s v="Processed"/>
    <s v="VJ300320692"/>
    <x v="3"/>
    <x v="4"/>
    <s v="KitKat - Crisp Wafers"/>
    <s v="Food"/>
    <n v="15408438756"/>
    <s v="Wednesday, July 20, 2022"/>
    <s v="Credit"/>
    <n v="138"/>
    <n v="2"/>
    <n v="1"/>
    <n v="138"/>
    <n v="2"/>
    <n v="1"/>
    <n v="2"/>
    <n v="2"/>
    <d v="2022-07-22T00:00:00"/>
    <x v="10"/>
    <x v="1"/>
    <x v="1"/>
    <b v="1"/>
    <n v="2"/>
  </r>
  <r>
    <s v="Processed"/>
    <s v="VJ300320692"/>
    <x v="3"/>
    <x v="4"/>
    <s v="Poland Springs Water"/>
    <s v="Water"/>
    <n v="15413197627"/>
    <s v="Wednesday, July 20, 2022"/>
    <s v="Cash"/>
    <n v="144"/>
    <n v="1.5"/>
    <n v="1"/>
    <n v="144"/>
    <n v="1.5"/>
    <n v="1"/>
    <n v="1.5"/>
    <n v="1.5"/>
    <d v="2022-07-22T00:00:00"/>
    <x v="29"/>
    <x v="3"/>
    <x v="3"/>
    <b v="1"/>
    <n v="1.5"/>
  </r>
  <r>
    <s v="Processed"/>
    <s v="VJ300320692"/>
    <x v="3"/>
    <x v="4"/>
    <s v="Popchips Potato - Sea Salt"/>
    <s v="Food"/>
    <n v="15409336829"/>
    <s v="Wednesday, July 20, 2022"/>
    <s v="Cash"/>
    <n v="111"/>
    <n v="1.5"/>
    <n v="1"/>
    <n v="111"/>
    <n v="1.5"/>
    <n v="1"/>
    <n v="1.5"/>
    <n v="1.5"/>
    <d v="2022-07-22T00:00:00"/>
    <x v="67"/>
    <x v="1"/>
    <x v="1"/>
    <b v="1"/>
    <n v="1.5"/>
  </r>
  <r>
    <s v="Processed"/>
    <s v="VJ300320692"/>
    <x v="3"/>
    <x v="4"/>
    <s v="Coca Cola - Zero Sugar"/>
    <s v="Carbonated"/>
    <n v="15409340721"/>
    <s v="Wednesday, July 20, 2022"/>
    <s v="Cash"/>
    <n v="142"/>
    <n v="1.5"/>
    <n v="1"/>
    <n v="142"/>
    <n v="1.5"/>
    <n v="1"/>
    <n v="1.5"/>
    <n v="1.5"/>
    <d v="2022-07-22T00:00:00"/>
    <x v="44"/>
    <x v="0"/>
    <x v="0"/>
    <b v="1"/>
    <n v="1.5"/>
  </r>
  <r>
    <s v="Processed"/>
    <s v="VJ300320692"/>
    <x v="3"/>
    <x v="4"/>
    <s v="CheezIt - White Cheddar"/>
    <s v="Food"/>
    <n v="15409343716"/>
    <s v="Wednesday, July 20, 2022"/>
    <s v="Cash"/>
    <n v="123"/>
    <n v="1.5"/>
    <n v="1"/>
    <n v="123"/>
    <n v="1.5"/>
    <n v="1"/>
    <n v="1.5"/>
    <n v="1.5"/>
    <d v="2022-07-22T00:00:00"/>
    <x v="53"/>
    <x v="1"/>
    <x v="1"/>
    <b v="1"/>
    <n v="1.5"/>
  </r>
  <r>
    <s v="Processed"/>
    <s v="VJ300320609"/>
    <x v="2"/>
    <x v="3"/>
    <s v="Doritos Cool Ranch"/>
    <s v="Food"/>
    <n v="15412624402"/>
    <s v="Thursday, July 21, 2022"/>
    <s v="Cash"/>
    <n v="120"/>
    <n v="1.5"/>
    <n v="1"/>
    <n v="120"/>
    <n v="1.5"/>
    <n v="1"/>
    <n v="1.5"/>
    <n v="1.5"/>
    <d v="2022-07-22T00:00:00"/>
    <x v="94"/>
    <x v="1"/>
    <x v="1"/>
    <b v="1"/>
    <n v="1.5"/>
  </r>
  <r>
    <s v="Processed"/>
    <s v="VJ300320609"/>
    <x v="2"/>
    <x v="3"/>
    <s v="Nature's Bakery Fig Bar - Blueberry"/>
    <s v="Food"/>
    <n v="15412866683"/>
    <s v="Thursday, July 21, 2022"/>
    <s v="Credit"/>
    <n v="132"/>
    <n v="1.5"/>
    <n v="1"/>
    <n v="132"/>
    <n v="1.5"/>
    <n v="1"/>
    <n v="1.5"/>
    <n v="1.5"/>
    <d v="2022-07-22T00:00:00"/>
    <x v="148"/>
    <x v="1"/>
    <x v="1"/>
    <b v="1"/>
    <n v="1.5"/>
  </r>
  <r>
    <s v="Processed"/>
    <s v="VJ300320609"/>
    <x v="2"/>
    <x v="3"/>
    <s v="Nature's Bakery Fig Bar - Blueberry"/>
    <s v="Food"/>
    <n v="15415124415"/>
    <s v="Thursday, July 21, 2022"/>
    <s v="Credit"/>
    <n v="132"/>
    <n v="1.5"/>
    <n v="1"/>
    <n v="132"/>
    <n v="1.5"/>
    <n v="1"/>
    <n v="1.5"/>
    <n v="1.5"/>
    <d v="2022-07-23T00:00:00"/>
    <x v="148"/>
    <x v="1"/>
    <x v="1"/>
    <b v="1"/>
    <n v="1.5"/>
  </r>
  <r>
    <s v="Processed"/>
    <s v="VJ300320609"/>
    <x v="2"/>
    <x v="3"/>
    <s v="KitKat - Crisp Wafers"/>
    <s v="Food"/>
    <n v="15411011776"/>
    <s v="Thursday, July 21, 2022"/>
    <s v="Cash"/>
    <n v="137"/>
    <n v="2.5"/>
    <n v="1"/>
    <n v="137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KitKat - Crisp Wafers"/>
    <s v="Food"/>
    <n v="15411013482"/>
    <s v="Thursday, July 21, 2022"/>
    <s v="Cash"/>
    <n v="138"/>
    <n v="2.5"/>
    <n v="1"/>
    <n v="138"/>
    <n v="2.5"/>
    <n v="1"/>
    <n v="2.5"/>
    <n v="2.5"/>
    <d v="2022-07-22T00:00:00"/>
    <x v="10"/>
    <x v="1"/>
    <x v="1"/>
    <b v="1"/>
    <n v="2.5"/>
  </r>
  <r>
    <s v="Processed"/>
    <s v="VJ300320609"/>
    <x v="2"/>
    <x v="3"/>
    <s v="Cheetos - Crunchy"/>
    <s v="Food"/>
    <n v="15409886933"/>
    <s v="Thursday, July 21, 2022"/>
    <s v="Cash"/>
    <n v="124"/>
    <n v="1.5"/>
    <n v="1"/>
    <n v="124"/>
    <n v="1.5"/>
    <n v="1"/>
    <n v="1.5"/>
    <n v="1.5"/>
    <d v="2022-07-22T00:00:00"/>
    <x v="91"/>
    <x v="1"/>
    <x v="1"/>
    <b v="1"/>
    <n v="1.5"/>
  </r>
  <r>
    <s v="Processed"/>
    <s v="VJ300205292"/>
    <x v="0"/>
    <x v="1"/>
    <s v="Monster Energy Original"/>
    <s v="Carbonated"/>
    <n v="15411263816"/>
    <s v="Thursday, July 21, 2022"/>
    <s v="Credit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92"/>
    <x v="3"/>
    <x v="4"/>
    <s v="Robert Irvine's - Fit Crunch -  Chocolate Pea"/>
    <s v="Food"/>
    <n v="15413677852"/>
    <s v="Thursday, July 21, 2022"/>
    <s v="Credit"/>
    <n v="130"/>
    <n v="2"/>
    <n v="1"/>
    <n v="130"/>
    <n v="2"/>
    <n v="1"/>
    <n v="2"/>
    <n v="2"/>
    <d v="2022-07-22T00:00:00"/>
    <x v="21"/>
    <x v="1"/>
    <x v="1"/>
    <b v="1"/>
    <n v="2"/>
  </r>
  <r>
    <s v="Processed"/>
    <s v="VJ300320692"/>
    <x v="3"/>
    <x v="4"/>
    <s v="Wonderful Pistachios - Variety"/>
    <s v="Food"/>
    <n v="15411701717"/>
    <s v="Thursday, July 21, 2022"/>
    <s v="Cash"/>
    <n v="131"/>
    <n v="2"/>
    <n v="1"/>
    <n v="131"/>
    <n v="2"/>
    <n v="1"/>
    <n v="2"/>
    <n v="2"/>
    <d v="2022-07-22T00:00:00"/>
    <x v="11"/>
    <x v="1"/>
    <x v="1"/>
    <b v="1"/>
    <n v="2"/>
  </r>
  <r>
    <s v="Processed"/>
    <s v="VJ300320692"/>
    <x v="3"/>
    <x v="4"/>
    <s v="Starbucks Doubleshot Energy - Mocha"/>
    <s v="Non Carbonated"/>
    <n v="15414051230"/>
    <s v="Thursday, July 21, 2022"/>
    <s v="Credit"/>
    <n v="146"/>
    <n v="3.5"/>
    <n v="1"/>
    <n v="146"/>
    <n v="3.5"/>
    <n v="1"/>
    <n v="3.5"/>
    <n v="5"/>
    <d v="2022-07-22T00:00:00"/>
    <x v="88"/>
    <x v="2"/>
    <x v="2"/>
    <b v="1"/>
    <n v="3.5"/>
  </r>
  <r>
    <s v="Processed"/>
    <s v="VJ300320692"/>
    <x v="3"/>
    <x v="4"/>
    <s v="Poland Springs Water"/>
    <s v="Water"/>
    <n v="15414051230"/>
    <s v="Thursday, July 21, 2022"/>
    <s v="Credit"/>
    <n v="144"/>
    <n v="1.5"/>
    <n v="1"/>
    <n v="144"/>
    <n v="1.5"/>
    <n v="1"/>
    <n v="1.5"/>
    <n v="5"/>
    <d v="2022-07-22T00:00:00"/>
    <x v="29"/>
    <x v="3"/>
    <x v="3"/>
    <b v="1"/>
    <n v="1.5"/>
  </r>
  <r>
    <s v="Processed"/>
    <s v="VJ300320692"/>
    <x v="3"/>
    <x v="4"/>
    <s v="Coca Cola - Zero Sugar"/>
    <s v="Carbonated"/>
    <n v="15414053980"/>
    <s v="Thursday, July 21, 2022"/>
    <s v="Credit"/>
    <n v="142"/>
    <n v="1.5"/>
    <n v="1"/>
    <n v="142"/>
    <n v="1.5"/>
    <n v="1"/>
    <n v="1.5"/>
    <n v="1.5"/>
    <d v="2022-07-22T00:00:00"/>
    <x v="44"/>
    <x v="0"/>
    <x v="0"/>
    <b v="1"/>
    <n v="1.5"/>
  </r>
  <r>
    <s v="Processed"/>
    <s v="VJ300320692"/>
    <x v="3"/>
    <x v="4"/>
    <s v="Wonderful Pistachios - Variety"/>
    <s v="Food"/>
    <n v="15414055564"/>
    <s v="Thursday, July 21, 2022"/>
    <s v="Credit"/>
    <n v="134"/>
    <n v="2"/>
    <n v="1"/>
    <n v="134"/>
    <n v="2"/>
    <n v="1"/>
    <n v="2"/>
    <n v="2"/>
    <d v="2022-07-22T00:00:00"/>
    <x v="11"/>
    <x v="1"/>
    <x v="1"/>
    <b v="1"/>
    <n v="2"/>
  </r>
  <r>
    <s v="Processed"/>
    <s v="VJ300320692"/>
    <x v="3"/>
    <x v="4"/>
    <s v="Coca Cola - Zero Sugar"/>
    <s v="Carbonated"/>
    <n v="15417010605"/>
    <s v="Thursday, July 21, 2022"/>
    <s v="Cash"/>
    <n v="142"/>
    <n v="1.5"/>
    <n v="1"/>
    <n v="142"/>
    <n v="1.5"/>
    <n v="1"/>
    <n v="1.5"/>
    <n v="1.5"/>
    <d v="2022-07-23T00:00:00"/>
    <x v="44"/>
    <x v="0"/>
    <x v="0"/>
    <b v="1"/>
    <n v="1.5"/>
  </r>
  <r>
    <s v="Processed"/>
    <s v="VJ300320609"/>
    <x v="2"/>
    <x v="3"/>
    <s v="Cheetos - Fleming Hot Crunchy"/>
    <s v="Food"/>
    <n v="15414475064"/>
    <s v="Thursday, July 21, 2022"/>
    <s v="Cash"/>
    <n v="114"/>
    <n v="2"/>
    <n v="1"/>
    <n v="114"/>
    <n v="2"/>
    <n v="1"/>
    <n v="2"/>
    <n v="2"/>
    <d v="2022-07-23T00:00:00"/>
    <x v="16"/>
    <x v="1"/>
    <x v="1"/>
    <b v="1"/>
    <n v="2"/>
  </r>
  <r>
    <s v="Processed"/>
    <s v="VJ300320692"/>
    <x v="3"/>
    <x v="4"/>
    <s v="CheezIt - White Cheddar"/>
    <s v="Food"/>
    <n v="15414501436"/>
    <s v="Thursday, July 21, 2022"/>
    <s v="Cash"/>
    <n v="123"/>
    <n v="1.5"/>
    <n v="1"/>
    <n v="123"/>
    <n v="1.5"/>
    <n v="1"/>
    <n v="1.5"/>
    <n v="1.5"/>
    <d v="2022-07-23T00:00:00"/>
    <x v="53"/>
    <x v="1"/>
    <x v="1"/>
    <b v="1"/>
    <n v="1.5"/>
  </r>
  <r>
    <s v="Processed"/>
    <s v="VJ300320692"/>
    <x v="3"/>
    <x v="4"/>
    <s v="Iberia Coconut Water"/>
    <s v="Non Carbonated"/>
    <n v="15412483500"/>
    <s v="Thursday, July 21, 2022"/>
    <s v="Cash"/>
    <n v="140"/>
    <n v="2"/>
    <n v="1"/>
    <n v="140"/>
    <n v="2"/>
    <n v="1"/>
    <n v="2"/>
    <n v="2"/>
    <d v="2022-07-22T00:00:00"/>
    <x v="93"/>
    <x v="2"/>
    <x v="2"/>
    <b v="1"/>
    <n v="2"/>
  </r>
  <r>
    <s v="Processed"/>
    <s v="VJ300320692"/>
    <x v="3"/>
    <x v="4"/>
    <s v="SunChips Multigrain - Harvest Cheddar"/>
    <s v="Food"/>
    <n v="15411726751"/>
    <s v="Thursday, July 21, 2022"/>
    <s v="Credit"/>
    <n v="110"/>
    <n v="1.5"/>
    <n v="1"/>
    <n v="110"/>
    <n v="1.5"/>
    <n v="1"/>
    <n v="1.5"/>
    <n v="1.5"/>
    <d v="2022-07-22T00:00:00"/>
    <x v="35"/>
    <x v="1"/>
    <x v="1"/>
    <b v="1"/>
    <n v="1.5"/>
  </r>
  <r>
    <s v="Processed"/>
    <s v="VJ300320692"/>
    <x v="3"/>
    <x v="4"/>
    <s v="Coca Cola - Zero Sugar"/>
    <s v="Carbonated"/>
    <n v="15414609602"/>
    <s v="Thursday, July 21, 2022"/>
    <s v="Cash"/>
    <n v="142"/>
    <n v="1.5"/>
    <n v="1"/>
    <n v="142"/>
    <n v="1.5"/>
    <n v="1"/>
    <n v="1.5"/>
    <n v="1.5"/>
    <d v="2022-07-23T00:00:00"/>
    <x v="44"/>
    <x v="0"/>
    <x v="0"/>
    <b v="1"/>
    <n v="1.5"/>
  </r>
  <r>
    <s v="Processed"/>
    <s v="VJ300320692"/>
    <x v="3"/>
    <x v="4"/>
    <s v="Coca Cola - Zero Sugar"/>
    <s v="Carbonated"/>
    <n v="15412722488"/>
    <s v="Thursday, July 21, 2022"/>
    <s v="Credit"/>
    <n v="142"/>
    <n v="1.5"/>
    <n v="1"/>
    <n v="142"/>
    <n v="1.5"/>
    <n v="1"/>
    <n v="1.5"/>
    <n v="1.5"/>
    <d v="2022-07-22T00:00:00"/>
    <x v="44"/>
    <x v="0"/>
    <x v="0"/>
    <b v="1"/>
    <n v="1.5"/>
  </r>
  <r>
    <s v="Processed"/>
    <s v="VJ300205292"/>
    <x v="0"/>
    <x v="1"/>
    <s v="Monster Energy Original"/>
    <s v="Carbonated"/>
    <n v="15412958859"/>
    <s v="Thursday, July 21, 2022"/>
    <s v="Credit"/>
    <n v="146"/>
    <n v="3"/>
    <n v="1"/>
    <n v="146"/>
    <n v="3"/>
    <n v="1"/>
    <n v="3"/>
    <n v="3"/>
    <d v="2022-07-22T00:00:00"/>
    <x v="5"/>
    <x v="0"/>
    <x v="0"/>
    <b v="1"/>
    <n v="3"/>
  </r>
  <r>
    <s v="Processed"/>
    <s v="VJ300320692"/>
    <x v="3"/>
    <x v="4"/>
    <s v="KitKat - Crisp Wafers"/>
    <s v="Food"/>
    <n v="15411937939"/>
    <s v="Thursday, July 21, 2022"/>
    <s v="Credit"/>
    <n v="138"/>
    <n v="2"/>
    <n v="1"/>
    <n v="138"/>
    <n v="2"/>
    <n v="1"/>
    <n v="2"/>
    <n v="2"/>
    <d v="2022-07-22T00:00:00"/>
    <x v="10"/>
    <x v="1"/>
    <x v="1"/>
    <b v="1"/>
    <n v="2"/>
  </r>
  <r>
    <s v="Processed"/>
    <s v="VJ300320692"/>
    <x v="3"/>
    <x v="4"/>
    <s v="Coca Cola - Zero Sugar"/>
    <s v="Carbonated"/>
    <n v="15412036816"/>
    <s v="Thursday, July 21, 2022"/>
    <s v="Cash"/>
    <n v="142"/>
    <n v="1.5"/>
    <n v="1"/>
    <n v="142"/>
    <n v="1.5"/>
    <n v="1"/>
    <n v="1.5"/>
    <n v="1.5"/>
    <d v="2022-07-22T00:00:00"/>
    <x v="44"/>
    <x v="0"/>
    <x v="0"/>
    <b v="1"/>
    <n v="1.5"/>
  </r>
  <r>
    <s v="Processed"/>
    <s v="VJ300320692"/>
    <x v="3"/>
    <x v="4"/>
    <s v="BodyArmor  LYTE - Blueberry Pomegranate"/>
    <s v="Non Carbonated"/>
    <n v="15413600366"/>
    <s v="Thursday, July 21, 2022"/>
    <s v="Credit"/>
    <n v="143"/>
    <n v="2.75"/>
    <n v="1"/>
    <n v="143"/>
    <n v="2.75"/>
    <n v="1"/>
    <n v="2.75"/>
    <n v="2.75"/>
    <d v="2022-07-22T00:00:00"/>
    <x v="145"/>
    <x v="2"/>
    <x v="2"/>
    <b v="1"/>
    <n v="2.75"/>
  </r>
  <r>
    <s v="Processed"/>
    <s v="VJ300320609"/>
    <x v="2"/>
    <x v="3"/>
    <s v="Cheetos - Fleming Hot Crunchy"/>
    <s v="Food"/>
    <n v="15413409693"/>
    <s v="Thursday, July 21, 2022"/>
    <s v="Cash"/>
    <n v="114"/>
    <n v="2"/>
    <n v="1"/>
    <n v="114"/>
    <n v="2"/>
    <n v="1"/>
    <n v="2"/>
    <n v="2"/>
    <d v="2022-07-22T00:00:00"/>
    <x v="16"/>
    <x v="1"/>
    <x v="1"/>
    <b v="1"/>
    <n v="2"/>
  </r>
  <r>
    <s v="Processed"/>
    <s v="VJ300320609"/>
    <x v="2"/>
    <x v="3"/>
    <s v="Cheetos - Fleming Hot Crunchy"/>
    <s v="Food"/>
    <n v="15413414182"/>
    <s v="Thursday, July 21, 2022"/>
    <s v="Cash"/>
    <n v="114"/>
    <n v="2"/>
    <n v="1"/>
    <n v="114"/>
    <n v="2"/>
    <n v="1"/>
    <n v="2"/>
    <n v="2"/>
    <d v="2022-07-22T00:00:00"/>
    <x v="16"/>
    <x v="1"/>
    <x v="1"/>
    <b v="1"/>
    <n v="2"/>
  </r>
  <r>
    <s v="Processed"/>
    <s v="VJ300320609"/>
    <x v="2"/>
    <x v="3"/>
    <s v="Chesters Fries Flaming hot"/>
    <s v="Food"/>
    <n v="15413417400"/>
    <s v="Thursday, July 21, 2022"/>
    <s v="Cash"/>
    <n v="111"/>
    <n v="2"/>
    <n v="1"/>
    <n v="111"/>
    <n v="2"/>
    <n v="1"/>
    <n v="2"/>
    <n v="2"/>
    <d v="2022-07-22T00:00:00"/>
    <x v="42"/>
    <x v="1"/>
    <x v="1"/>
    <b v="1"/>
    <n v="2"/>
  </r>
  <r>
    <s v="Processed"/>
    <s v="VJ300320609"/>
    <x v="2"/>
    <x v="3"/>
    <s v="Nature's Bakery Fig Bar - Raspberry"/>
    <s v="Food"/>
    <n v="15413419281"/>
    <s v="Thursday, July 21, 2022"/>
    <s v="Cash"/>
    <n v="130"/>
    <n v="1.5"/>
    <n v="1"/>
    <n v="130"/>
    <n v="1.5"/>
    <n v="1"/>
    <n v="1.5"/>
    <n v="1.5"/>
    <d v="2022-07-22T00:00:00"/>
    <x v="149"/>
    <x v="1"/>
    <x v="1"/>
    <b v="1"/>
    <n v="1.5"/>
  </r>
  <r>
    <s v="Processed"/>
    <s v="VJ300320609"/>
    <x v="2"/>
    <x v="3"/>
    <s v="Nature's Bakery Fig Bar - Blueberry"/>
    <s v="Food"/>
    <n v="15413422460"/>
    <s v="Thursday, July 21, 2022"/>
    <s v="Cash"/>
    <n v="132"/>
    <n v="1.5"/>
    <n v="1"/>
    <n v="132"/>
    <n v="1.5"/>
    <n v="1"/>
    <n v="1.5"/>
    <n v="1.5"/>
    <d v="2022-07-22T00:00:00"/>
    <x v="148"/>
    <x v="1"/>
    <x v="1"/>
    <b v="1"/>
    <n v="1.5"/>
  </r>
  <r>
    <s v="Processed"/>
    <s v="VJ300320692"/>
    <x v="3"/>
    <x v="4"/>
    <s v="Snapple Diet Tea - Peach Tea"/>
    <s v="Non Carbonated"/>
    <n v="15413601138"/>
    <s v="Thursday, July 21, 2022"/>
    <s v="Cash"/>
    <n v="145"/>
    <n v="2.5"/>
    <n v="1"/>
    <n v="145"/>
    <n v="2.5"/>
    <n v="1"/>
    <n v="2.5"/>
    <n v="2.5"/>
    <d v="2022-07-22T00:00:00"/>
    <x v="37"/>
    <x v="2"/>
    <x v="2"/>
    <b v="1"/>
    <n v="2.5"/>
  </r>
  <r>
    <s v="Processed"/>
    <s v="VJ300320692"/>
    <x v="3"/>
    <x v="4"/>
    <s v="Popchips Potato - Sea Salt"/>
    <s v="Food"/>
    <n v="15413602324"/>
    <s v="Thursday, July 21, 2022"/>
    <s v="Cash"/>
    <n v="111"/>
    <n v="1.5"/>
    <n v="1"/>
    <n v="111"/>
    <n v="1.5"/>
    <n v="1"/>
    <n v="1.5"/>
    <n v="1.5"/>
    <d v="2022-07-22T00:00:00"/>
    <x v="67"/>
    <x v="1"/>
    <x v="1"/>
    <b v="1"/>
    <n v="1.5"/>
  </r>
  <r>
    <s v="Processed"/>
    <s v="VJ300320692"/>
    <x v="3"/>
    <x v="4"/>
    <s v="Goldfish Baked - Cheddar"/>
    <s v="Food"/>
    <n v="15413604162"/>
    <s v="Thursday, July 21, 2022"/>
    <s v="Cash"/>
    <n v="122"/>
    <n v="1.25"/>
    <n v="1"/>
    <n v="122"/>
    <n v="1.25"/>
    <n v="1"/>
    <n v="1.25"/>
    <n v="1.25"/>
    <d v="2022-07-22T00:00:00"/>
    <x v="139"/>
    <x v="1"/>
    <x v="1"/>
    <b v="1"/>
    <n v="1.25"/>
  </r>
  <r>
    <s v="Processed"/>
    <s v="VJ300320692"/>
    <x v="3"/>
    <x v="4"/>
    <s v="BodyArmor LYTE - Strawberry Lemonade"/>
    <s v="Water"/>
    <n v="15413607221"/>
    <s v="Thursday, July 21, 2022"/>
    <s v="Credit"/>
    <n v="147"/>
    <n v="2.75"/>
    <n v="1"/>
    <n v="147"/>
    <n v="2.75"/>
    <n v="1"/>
    <n v="2.75"/>
    <n v="2.75"/>
    <d v="2022-07-22T00:00:00"/>
    <x v="131"/>
    <x v="3"/>
    <x v="3"/>
    <b v="1"/>
    <n v="2.75"/>
  </r>
  <r>
    <s v="Processed"/>
    <s v="VJ300320609"/>
    <x v="2"/>
    <x v="3"/>
    <s v="Nature's Bakery Fig Bar - Blueberry"/>
    <s v="Food"/>
    <n v="15414340762"/>
    <s v="Thursday, July 21, 2022"/>
    <s v="Cash"/>
    <n v="132"/>
    <n v="1.5"/>
    <n v="1"/>
    <n v="132"/>
    <n v="1.5"/>
    <n v="1"/>
    <n v="1.5"/>
    <n v="1.5"/>
    <d v="2022-07-22T00:00:00"/>
    <x v="148"/>
    <x v="1"/>
    <x v="1"/>
    <b v="1"/>
    <n v="1.5"/>
  </r>
  <r>
    <s v="Processed"/>
    <s v="VJ300320609"/>
    <x v="2"/>
    <x v="3"/>
    <s v="Nature's Bakery Fig Bar - Blueberry"/>
    <s v="Food"/>
    <n v="15413309770"/>
    <s v="Thursday, July 21, 2022"/>
    <s v="Cash"/>
    <n v="132"/>
    <n v="1.5"/>
    <n v="1"/>
    <n v="132"/>
    <n v="1.5"/>
    <n v="1"/>
    <n v="1.5"/>
    <n v="1.5"/>
    <d v="2022-07-22T00:00:00"/>
    <x v="148"/>
    <x v="1"/>
    <x v="1"/>
    <b v="1"/>
    <n v="1.5"/>
  </r>
  <r>
    <s v="Processed"/>
    <s v="VJ300320692"/>
    <x v="3"/>
    <x v="4"/>
    <s v="KitKat - Crisp Wafers"/>
    <s v="Food"/>
    <n v="15415345740"/>
    <s v="Thursday, July 21, 2022"/>
    <s v="Cash"/>
    <n v="138"/>
    <n v="2"/>
    <n v="1"/>
    <n v="138"/>
    <n v="2"/>
    <n v="1"/>
    <n v="2"/>
    <n v="2"/>
    <d v="2022-07-23T00:00:00"/>
    <x v="10"/>
    <x v="1"/>
    <x v="1"/>
    <b v="1"/>
    <n v="2"/>
  </r>
  <r>
    <s v="Processed"/>
    <s v="VJ300320692"/>
    <x v="3"/>
    <x v="4"/>
    <s v="Pop Corners - White Cheddar"/>
    <s v="Food"/>
    <n v="15418143497"/>
    <s v="Thursday, July 21, 2022"/>
    <s v="Cash"/>
    <n v="113"/>
    <n v="1.5"/>
    <n v="1"/>
    <n v="113"/>
    <n v="1.5"/>
    <n v="1"/>
    <n v="1.5"/>
    <n v="1.5"/>
    <d v="2022-07-23T00:00:00"/>
    <x v="123"/>
    <x v="1"/>
    <x v="1"/>
    <b v="1"/>
    <n v="1.5"/>
  </r>
  <r>
    <s v="Processed"/>
    <s v="VJ300320692"/>
    <x v="3"/>
    <x v="4"/>
    <s v="Pop Corners - White Cheddar"/>
    <s v="Food"/>
    <n v="15418146625"/>
    <s v="Thursday, July 21, 2022"/>
    <s v="Cash"/>
    <n v="113"/>
    <n v="1.5"/>
    <n v="1"/>
    <n v="113"/>
    <n v="1.5"/>
    <n v="1"/>
    <n v="1.5"/>
    <n v="1.5"/>
    <d v="2022-07-23T00:00:00"/>
    <x v="123"/>
    <x v="1"/>
    <x v="1"/>
    <b v="1"/>
    <n v="1.5"/>
  </r>
  <r>
    <s v="Processed"/>
    <s v="VJ300320692"/>
    <x v="3"/>
    <x v="4"/>
    <s v="Coca Cola - Zero Sugar"/>
    <s v="Carbonated"/>
    <n v="15418150615"/>
    <s v="Thursday, July 21, 2022"/>
    <s v="Cash"/>
    <n v="142"/>
    <n v="1.5"/>
    <n v="1"/>
    <n v="142"/>
    <n v="1.5"/>
    <n v="1"/>
    <n v="1.5"/>
    <n v="1.5"/>
    <d v="2022-07-23T00:00:00"/>
    <x v="44"/>
    <x v="0"/>
    <x v="0"/>
    <b v="1"/>
    <n v="1.5"/>
  </r>
  <r>
    <s v="Processed"/>
    <s v="VJ300320692"/>
    <x v="3"/>
    <x v="4"/>
    <s v="BodyArmor LYTE - Strawberry Lemonade"/>
    <s v="Water"/>
    <n v="15415349561"/>
    <s v="Thursday, July 21, 2022"/>
    <s v="Cash"/>
    <n v="147"/>
    <n v="2.75"/>
    <n v="1"/>
    <n v="147"/>
    <n v="2.75"/>
    <n v="1"/>
    <n v="2.75"/>
    <n v="2.75"/>
    <d v="2022-07-23T00:00:00"/>
    <x v="131"/>
    <x v="3"/>
    <x v="3"/>
    <b v="1"/>
    <n v="2.75"/>
  </r>
  <r>
    <s v="Processed"/>
    <s v="VJ300320692"/>
    <x v="3"/>
    <x v="4"/>
    <s v="Snapple Diet Tea - Peach Tea"/>
    <s v="Non Carbonated"/>
    <n v="15418153884"/>
    <s v="Thursday, July 21, 2022"/>
    <s v="Cash"/>
    <n v="145"/>
    <n v="2.5"/>
    <n v="1"/>
    <n v="145"/>
    <n v="2.5"/>
    <n v="1"/>
    <n v="2.5"/>
    <n v="2.5"/>
    <d v="2022-07-23T00:00:00"/>
    <x v="37"/>
    <x v="2"/>
    <x v="2"/>
    <b v="1"/>
    <n v="2.5"/>
  </r>
  <r>
    <s v="Processed"/>
    <s v="VJ300320692"/>
    <x v="3"/>
    <x v="4"/>
    <s v="CheezIt - Original"/>
    <s v="Food"/>
    <n v="15418157689"/>
    <s v="Thursday, July 21, 2022"/>
    <s v="Cash"/>
    <n v="121"/>
    <n v="1.5"/>
    <n v="1"/>
    <n v="121"/>
    <n v="1.5"/>
    <n v="1"/>
    <n v="1.5"/>
    <n v="1.5"/>
    <d v="2022-07-23T00:00:00"/>
    <x v="48"/>
    <x v="1"/>
    <x v="1"/>
    <b v="1"/>
    <n v="1.5"/>
  </r>
  <r>
    <s v="Processed"/>
    <s v="VJ300320692"/>
    <x v="3"/>
    <x v="4"/>
    <s v="Pop Corners - White Cheddar"/>
    <s v="Food"/>
    <n v="15418159413"/>
    <s v="Thursday, July 21, 2022"/>
    <s v="Cash"/>
    <n v="113"/>
    <n v="1.5"/>
    <n v="1"/>
    <n v="113"/>
    <n v="1.5"/>
    <n v="1"/>
    <n v="1.5"/>
    <n v="1.5"/>
    <d v="2022-07-23T00:00:00"/>
    <x v="123"/>
    <x v="1"/>
    <x v="1"/>
    <b v="1"/>
    <n v="1.5"/>
  </r>
  <r>
    <s v="Processed"/>
    <s v="VJ300320609"/>
    <x v="2"/>
    <x v="3"/>
    <s v="Nature's Bakery Fig Bar - Raspberry"/>
    <s v="Food"/>
    <n v="15413310304"/>
    <s v="Thursday, July 21, 2022"/>
    <s v="Cash"/>
    <n v="130"/>
    <n v="1.5"/>
    <n v="1"/>
    <n v="130"/>
    <n v="1.5"/>
    <n v="1"/>
    <n v="1.5"/>
    <n v="1.5"/>
    <d v="2022-07-22T00:00:00"/>
    <x v="149"/>
    <x v="1"/>
    <x v="1"/>
    <b v="1"/>
    <n v="1.5"/>
  </r>
  <r>
    <s v="Processed"/>
    <s v="VJ300320609"/>
    <x v="2"/>
    <x v="3"/>
    <s v="Nature's Bakery Fig Bar - Raspberry"/>
    <s v="Food"/>
    <n v="15415993739"/>
    <s v="Thursday, July 21, 2022"/>
    <s v="Cash"/>
    <n v="130"/>
    <n v="1.5"/>
    <n v="1"/>
    <n v="130"/>
    <n v="1.5"/>
    <n v="1"/>
    <n v="1.5"/>
    <n v="1.5"/>
    <d v="2022-07-23T00:00:00"/>
    <x v="149"/>
    <x v="1"/>
    <x v="1"/>
    <b v="1"/>
    <n v="1.5"/>
  </r>
  <r>
    <s v="Processed"/>
    <s v="VJ300320692"/>
    <x v="3"/>
    <x v="4"/>
    <s v="Pop Corners - White Cheddar"/>
    <s v="Food"/>
    <n v="15415478574"/>
    <s v="Thursday, July 21, 2022"/>
    <s v="Credit"/>
    <n v="113"/>
    <n v="1.5"/>
    <n v="1"/>
    <n v="113"/>
    <n v="1.5"/>
    <n v="1"/>
    <n v="1.5"/>
    <n v="1.5"/>
    <d v="2022-07-23T00:00:00"/>
    <x v="123"/>
    <x v="1"/>
    <x v="1"/>
    <b v="1"/>
    <n v="1.5"/>
  </r>
  <r>
    <s v="Processed"/>
    <s v="VJ300320609"/>
    <x v="2"/>
    <x v="3"/>
    <s v="Chesters Fries Flaming hot"/>
    <s v="Food"/>
    <n v="15413310751"/>
    <s v="Thursday, July 21, 2022"/>
    <s v="Cash"/>
    <n v="113"/>
    <n v="1.5"/>
    <n v="1"/>
    <n v="113"/>
    <n v="1.5"/>
    <n v="1"/>
    <n v="1.5"/>
    <n v="1.5"/>
    <d v="2022-07-22T00:00:00"/>
    <x v="42"/>
    <x v="1"/>
    <x v="1"/>
    <b v="1"/>
    <n v="1.5"/>
  </r>
  <r>
    <s v="Processed"/>
    <s v="VJ300320609"/>
    <x v="2"/>
    <x v="3"/>
    <s v="Chesters Fries Flaming hot"/>
    <s v="Food"/>
    <n v="15418876451"/>
    <s v="Thursday, July 21, 2022"/>
    <s v="Cash"/>
    <n v="113"/>
    <n v="1.5"/>
    <n v="1"/>
    <n v="113"/>
    <n v="1.5"/>
    <n v="1"/>
    <n v="1.5"/>
    <n v="1.5"/>
    <d v="2022-07-23T00:00:00"/>
    <x v="42"/>
    <x v="1"/>
    <x v="1"/>
    <b v="1"/>
    <n v="1.5"/>
  </r>
  <r>
    <s v="Processed"/>
    <s v="VJ300320692"/>
    <x v="3"/>
    <x v="4"/>
    <s v="Starbucks Refresher - Real Coconut Water"/>
    <s v="Carbonated"/>
    <n v="15416424250"/>
    <s v="Thursday, July 21, 2022"/>
    <s v="Cash"/>
    <n v="148"/>
    <n v="3"/>
    <n v="1"/>
    <n v="148"/>
    <n v="3"/>
    <n v="1"/>
    <n v="3"/>
    <n v="3"/>
    <d v="2022-07-23T00:00:00"/>
    <x v="106"/>
    <x v="0"/>
    <x v="0"/>
    <b v="1"/>
    <n v="3"/>
  </r>
  <r>
    <s v="Processed"/>
    <s v="VJ300320692"/>
    <x v="3"/>
    <x v="4"/>
    <s v="KitKat - Crisp Wafers"/>
    <s v="Food"/>
    <n v="15414805540"/>
    <s v="Thursday, July 21, 2022"/>
    <s v="Cash"/>
    <n v="138"/>
    <n v="2"/>
    <n v="1"/>
    <n v="138"/>
    <n v="2"/>
    <n v="1"/>
    <n v="2"/>
    <n v="2"/>
    <d v="2022-07-23T00:00:00"/>
    <x v="10"/>
    <x v="1"/>
    <x v="1"/>
    <b v="1"/>
    <n v="2"/>
  </r>
  <r>
    <s v="Processed"/>
    <s v="VJ300320609"/>
    <x v="2"/>
    <x v="3"/>
    <s v="Cheetos - Crunchy"/>
    <s v="Food"/>
    <n v="15419969454"/>
    <s v="Thursday, July 21, 2022"/>
    <s v="Cash"/>
    <n v="124"/>
    <n v="1.5"/>
    <n v="1"/>
    <n v="124"/>
    <n v="1.5"/>
    <n v="1"/>
    <n v="1.5"/>
    <n v="1.5"/>
    <d v="2022-07-23T00:00:00"/>
    <x v="91"/>
    <x v="1"/>
    <x v="1"/>
    <b v="1"/>
    <n v="1.5"/>
  </r>
  <r>
    <s v="Processed"/>
    <s v="VJ300320609"/>
    <x v="2"/>
    <x v="3"/>
    <s v="Fritos - Original"/>
    <s v="Food"/>
    <n v="15420721421"/>
    <s v="Friday, July 22, 2022"/>
    <s v="Cash"/>
    <n v="125"/>
    <n v="1.5"/>
    <n v="1"/>
    <n v="125"/>
    <n v="1.5"/>
    <n v="1"/>
    <n v="1.5"/>
    <n v="1.5"/>
    <d v="2022-07-23T00:00:00"/>
    <x v="83"/>
    <x v="1"/>
    <x v="1"/>
    <b v="1"/>
    <n v="1.5"/>
  </r>
  <r>
    <s v="Processed"/>
    <s v="VJ300320609"/>
    <x v="2"/>
    <x v="3"/>
    <s v="Cheetos - Crunchy"/>
    <s v="Food"/>
    <n v="15420723140"/>
    <s v="Friday, July 22, 2022"/>
    <s v="Cash"/>
    <n v="124"/>
    <n v="1.5"/>
    <n v="1"/>
    <n v="124"/>
    <n v="1.5"/>
    <n v="1"/>
    <n v="1.5"/>
    <n v="1.5"/>
    <d v="2022-07-23T00:00:00"/>
    <x v="91"/>
    <x v="1"/>
    <x v="1"/>
    <b v="1"/>
    <n v="1.5"/>
  </r>
  <r>
    <s v="Processed"/>
    <s v="VJ300320609"/>
    <x v="2"/>
    <x v="3"/>
    <s v="Cheetos - Crunchy"/>
    <s v="Food"/>
    <n v="15417020630"/>
    <s v="Friday, July 22, 2022"/>
    <s v="Cash"/>
    <n v="124"/>
    <n v="1.5"/>
    <n v="1"/>
    <n v="124"/>
    <n v="1.5"/>
    <n v="1"/>
    <n v="1.5"/>
    <n v="1.5"/>
    <d v="2022-07-23T00:00:00"/>
    <x v="91"/>
    <x v="1"/>
    <x v="1"/>
    <b v="1"/>
    <n v="1.5"/>
  </r>
  <r>
    <s v="Processed"/>
    <s v="VJ300320692"/>
    <x v="3"/>
    <x v="4"/>
    <s v="Starbucks Doubleshot Energy - Mocha"/>
    <s v="Non Carbonated"/>
    <n v="15415522535"/>
    <s v="Friday, July 22, 2022"/>
    <s v="Credit"/>
    <n v="146"/>
    <n v="3.5"/>
    <n v="1"/>
    <n v="146"/>
    <n v="3.5"/>
    <n v="1"/>
    <n v="3.5"/>
    <n v="3.5"/>
    <d v="2022-07-23T00:00:00"/>
    <x v="88"/>
    <x v="2"/>
    <x v="2"/>
    <b v="1"/>
    <n v="3.5"/>
  </r>
  <r>
    <s v="Processed"/>
    <s v="VJ300320692"/>
    <x v="3"/>
    <x v="4"/>
    <s v="Snyder's of Hanover Pretzel Pieces - Honey Mu"/>
    <s v="Food"/>
    <n v="15422155237"/>
    <s v="Friday, July 22, 2022"/>
    <s v="Credit"/>
    <n v="120"/>
    <n v="2.5"/>
    <n v="1"/>
    <n v="120"/>
    <n v="2.5"/>
    <n v="1"/>
    <n v="2.5"/>
    <n v="4"/>
    <d v="2022-07-23T00:00:00"/>
    <x v="135"/>
    <x v="1"/>
    <x v="1"/>
    <b v="1"/>
    <n v="2.5"/>
  </r>
  <r>
    <s v="Processed"/>
    <s v="VJ300320692"/>
    <x v="3"/>
    <x v="4"/>
    <s v="Coca Cola - Zero Sugar"/>
    <s v="Carbonated"/>
    <n v="15422155237"/>
    <s v="Friday, July 22, 2022"/>
    <s v="Credit"/>
    <n v="142"/>
    <n v="1.5"/>
    <n v="1"/>
    <n v="142"/>
    <n v="1.5"/>
    <n v="1"/>
    <n v="1.5"/>
    <n v="4"/>
    <d v="2022-07-23T00:00:00"/>
    <x v="44"/>
    <x v="0"/>
    <x v="0"/>
    <b v="1"/>
    <n v="1.5"/>
  </r>
  <r>
    <s v="Processed"/>
    <s v="VJ300320609"/>
    <x v="2"/>
    <x v="3"/>
    <s v="Fritos - Original"/>
    <s v="Food"/>
    <n v="15415527407"/>
    <s v="Friday, July 22, 2022"/>
    <s v="Cash"/>
    <n v="125"/>
    <n v="1.5"/>
    <n v="1"/>
    <n v="125"/>
    <n v="1.5"/>
    <n v="1"/>
    <n v="1.5"/>
    <n v="1.5"/>
    <d v="2022-07-23T00:00:00"/>
    <x v="83"/>
    <x v="1"/>
    <x v="1"/>
    <b v="1"/>
    <n v="1.5"/>
  </r>
  <r>
    <s v="Processed"/>
    <s v="VJ300320609"/>
    <x v="2"/>
    <x v="3"/>
    <s v="Cheetos - Fleming Hot Crunchy"/>
    <s v="Food"/>
    <n v="15417022825"/>
    <s v="Friday, July 22, 2022"/>
    <s v="Cash"/>
    <n v="122"/>
    <n v="1.5"/>
    <n v="1"/>
    <n v="122"/>
    <n v="1.5"/>
    <n v="1"/>
    <n v="1.5"/>
    <n v="1.5"/>
    <d v="2022-07-23T00:00:00"/>
    <x v="16"/>
    <x v="1"/>
    <x v="1"/>
    <b v="1"/>
    <n v="1.5"/>
  </r>
  <r>
    <s v="Processed"/>
    <s v="VJ300320692"/>
    <x v="3"/>
    <x v="4"/>
    <s v="Pop Corners - Sweet &amp; Salty Kettle"/>
    <s v="Food"/>
    <n v="15417019211"/>
    <s v="Friday, July 22, 2022"/>
    <s v="Cash"/>
    <n v="112"/>
    <n v="1.5"/>
    <n v="1"/>
    <n v="112"/>
    <n v="1.5"/>
    <n v="1"/>
    <n v="1.5"/>
    <n v="1.5"/>
    <d v="2022-07-23T00:00:00"/>
    <x v="141"/>
    <x v="1"/>
    <x v="1"/>
    <b v="1"/>
    <n v="1.5"/>
  </r>
  <r>
    <s v="Processed"/>
    <s v="VJ300320686"/>
    <x v="1"/>
    <x v="2"/>
    <s v="Robert Irvine's - Fit Crunch -  Chocolate Pea"/>
    <s v="Food"/>
    <n v="15416883768"/>
    <s v="Friday, July 22, 2022"/>
    <s v="Credit"/>
    <n v="132"/>
    <n v="2"/>
    <n v="1"/>
    <n v="132"/>
    <n v="2"/>
    <n v="1"/>
    <n v="2"/>
    <n v="2"/>
    <d v="2022-07-23T00:00:00"/>
    <x v="21"/>
    <x v="1"/>
    <x v="1"/>
    <b v="1"/>
    <n v="2"/>
  </r>
  <r>
    <s v="Processed"/>
    <s v="VJ300320611"/>
    <x v="0"/>
    <x v="0"/>
    <s v="Spindrift - Sparkling Water - Pineapple"/>
    <s v="Carbonated"/>
    <n v="15416953472"/>
    <s v="Friday, July 22, 2022"/>
    <s v="Cash"/>
    <n v="142"/>
    <n v="1.5"/>
    <n v="1"/>
    <n v="142"/>
    <n v="1.5"/>
    <n v="1"/>
    <n v="1.5"/>
    <n v="1.5"/>
    <d v="2022-07-23T00:00:00"/>
    <x v="92"/>
    <x v="0"/>
    <x v="0"/>
    <b v="1"/>
    <n v="1.5"/>
  </r>
  <r>
    <s v="Processed"/>
    <s v="VJ300320692"/>
    <x v="3"/>
    <x v="4"/>
    <s v="BodyArmor  LYTE - Blueberry Pomegranate"/>
    <s v="Non Carbonated"/>
    <n v="15418850346"/>
    <s v="Friday, July 22, 2022"/>
    <s v="Credit"/>
    <n v="143"/>
    <n v="2.75"/>
    <n v="1"/>
    <n v="143"/>
    <n v="2.75"/>
    <n v="1"/>
    <n v="2.75"/>
    <n v="2.75"/>
    <d v="2022-07-23T00:00:00"/>
    <x v="145"/>
    <x v="2"/>
    <x v="2"/>
    <b v="1"/>
    <n v="2.75"/>
  </r>
  <r>
    <s v="Processed"/>
    <s v="VJ300320692"/>
    <x v="3"/>
    <x v="4"/>
    <s v="Wonderful Pistachios - Variety"/>
    <s v="Food"/>
    <n v="15418851452"/>
    <s v="Friday, July 22, 2022"/>
    <s v="Credit"/>
    <n v="131"/>
    <n v="2"/>
    <n v="1"/>
    <n v="131"/>
    <n v="2"/>
    <n v="1"/>
    <n v="2"/>
    <n v="2"/>
    <d v="2022-07-23T00:00:00"/>
    <x v="11"/>
    <x v="1"/>
    <x v="1"/>
    <b v="1"/>
    <n v="2"/>
  </r>
  <r>
    <s v="Processed"/>
    <s v="VJ300320686"/>
    <x v="1"/>
    <x v="2"/>
    <s v="Newtons Fig Bar"/>
    <s v="Food"/>
    <n v="15418884343"/>
    <s v="Friday, July 22, 2022"/>
    <s v="Credit"/>
    <n v="130"/>
    <n v="1.5"/>
    <n v="1"/>
    <n v="130"/>
    <n v="1.5"/>
    <n v="1"/>
    <n v="1.5"/>
    <n v="3.5"/>
    <d v="2022-07-23T00:00:00"/>
    <x v="26"/>
    <x v="1"/>
    <x v="1"/>
    <b v="1"/>
    <n v="1.5"/>
  </r>
  <r>
    <s v="Processed"/>
    <s v="VJ300320686"/>
    <x v="1"/>
    <x v="2"/>
    <s v="Robert Irvine's - Fit Crunch -  Chocolate Pea"/>
    <s v="Food"/>
    <n v="15418884343"/>
    <s v="Friday, July 22, 2022"/>
    <s v="Credit"/>
    <n v="132"/>
    <n v="2"/>
    <n v="1"/>
    <n v="132"/>
    <n v="2"/>
    <n v="1"/>
    <n v="2"/>
    <n v="3.5"/>
    <d v="2022-07-23T00:00:00"/>
    <x v="21"/>
    <x v="1"/>
    <x v="1"/>
    <b v="1"/>
    <n v="2"/>
  </r>
  <r>
    <s v="Processed"/>
    <s v="VJ300205292"/>
    <x v="0"/>
    <x v="1"/>
    <s v="Snapple Tea - Lemon"/>
    <s v="Non Carbonated"/>
    <n v="15419164615"/>
    <s v="Friday, July 22, 2022"/>
    <s v="Credit"/>
    <n v="147"/>
    <n v="2.5"/>
    <n v="1"/>
    <n v="147"/>
    <n v="2.5"/>
    <n v="1"/>
    <n v="2.5"/>
    <n v="2.5"/>
    <d v="2022-07-23T00:00:00"/>
    <x v="152"/>
    <x v="2"/>
    <x v="2"/>
    <b v="1"/>
    <n v="2.5"/>
  </r>
  <r>
    <s v="Processed"/>
    <s v="VJ300320686"/>
    <x v="1"/>
    <x v="2"/>
    <s v="Coca Cola - Zero Sugar"/>
    <s v="Carbonated"/>
    <n v="15422656563"/>
    <s v="Friday, July 22, 2022"/>
    <s v="Credit"/>
    <n v="141"/>
    <n v="1.5"/>
    <n v="1"/>
    <n v="141"/>
    <n v="1.5"/>
    <n v="1"/>
    <n v="1.5"/>
    <n v="1.5"/>
    <d v="2022-07-23T00:00:00"/>
    <x v="44"/>
    <x v="0"/>
    <x v="0"/>
    <b v="1"/>
    <n v="1.5"/>
  </r>
  <r>
    <s v="Processed"/>
    <s v="VJ300320609"/>
    <x v="2"/>
    <x v="3"/>
    <s v="Nature's Bakery Fig Bar - Raspberry"/>
    <s v="Food"/>
    <n v="15416060994"/>
    <s v="Friday, July 22, 2022"/>
    <s v="Cash"/>
    <n v="130"/>
    <n v="1.5"/>
    <n v="1"/>
    <n v="130"/>
    <n v="1.5"/>
    <n v="1"/>
    <n v="1.5"/>
    <n v="1.5"/>
    <d v="2022-07-23T00:00:00"/>
    <x v="149"/>
    <x v="1"/>
    <x v="1"/>
    <b v="1"/>
    <n v="1.5"/>
  </r>
  <r>
    <s v="Processed"/>
    <s v="VJ300320609"/>
    <x v="2"/>
    <x v="3"/>
    <s v="KitKat - Crisp Wafers"/>
    <s v="Food"/>
    <n v="15416062013"/>
    <s v="Friday, July 22, 2022"/>
    <s v="Cash"/>
    <n v="137"/>
    <n v="2.5"/>
    <n v="1"/>
    <n v="137"/>
    <n v="2.5"/>
    <n v="1"/>
    <n v="2.5"/>
    <n v="2.5"/>
    <d v="2022-07-23T00:00:00"/>
    <x v="10"/>
    <x v="1"/>
    <x v="1"/>
    <b v="1"/>
    <n v="2.5"/>
  </r>
  <r>
    <s v="Processed"/>
    <s v="VJ300320692"/>
    <x v="3"/>
    <x v="4"/>
    <s v="KitKat - Crisp Wafers"/>
    <s v="Food"/>
    <n v="15416150086"/>
    <s v="Friday, July 22, 2022"/>
    <s v="Credit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09"/>
    <x v="2"/>
    <x v="3"/>
    <s v="KitKat - Crisp Wafers"/>
    <s v="Food"/>
    <n v="15417693344"/>
    <s v="Friday, July 22, 2022"/>
    <s v="Cash"/>
    <n v="137"/>
    <n v="2.5"/>
    <n v="1"/>
    <n v="137"/>
    <n v="2.5"/>
    <n v="1"/>
    <n v="2.5"/>
    <n v="2.5"/>
    <d v="2022-07-23T00:00:00"/>
    <x v="10"/>
    <x v="1"/>
    <x v="1"/>
    <b v="1"/>
    <n v="2.5"/>
  </r>
  <r>
    <s v="Processed"/>
    <s v="VJ300320609"/>
    <x v="2"/>
    <x v="3"/>
    <s v="KitKat - Crisp Wafers"/>
    <s v="Food"/>
    <n v="15419396897"/>
    <s v="Friday, July 22, 2022"/>
    <s v="Cash"/>
    <n v="137"/>
    <n v="2.5"/>
    <n v="1"/>
    <n v="137"/>
    <n v="2.5"/>
    <n v="1"/>
    <n v="2.5"/>
    <n v="2.5"/>
    <d v="2022-07-23T00:00:00"/>
    <x v="10"/>
    <x v="1"/>
    <x v="1"/>
    <b v="1"/>
    <n v="2.5"/>
  </r>
  <r>
    <s v="Processed"/>
    <s v="VJ300320692"/>
    <x v="3"/>
    <x v="4"/>
    <s v="Seapoint Farms Dry Roasted Edamame - Wasabi"/>
    <s v="Food"/>
    <n v="15416345422"/>
    <s v="Friday, July 22, 2022"/>
    <s v="Credit"/>
    <n v="133"/>
    <n v="2.5"/>
    <n v="1"/>
    <n v="133"/>
    <n v="2.5"/>
    <n v="1"/>
    <n v="2.5"/>
    <n v="5.5"/>
    <d v="2022-07-30T00:00:00"/>
    <x v="6"/>
    <x v="1"/>
    <x v="1"/>
    <b v="1"/>
    <n v="2.5"/>
  </r>
  <r>
    <s v="Processed"/>
    <s v="VJ300320692"/>
    <x v="3"/>
    <x v="4"/>
    <s v="Coca Cola - Zero Sugar"/>
    <s v="Carbonated"/>
    <n v="15416345422"/>
    <s v="Friday, July 22, 2022"/>
    <s v="Credit"/>
    <n v="142"/>
    <n v="1.5"/>
    <n v="2"/>
    <n v="142"/>
    <n v="1.5"/>
    <n v="2"/>
    <n v="3"/>
    <n v="5.5"/>
    <d v="2022-07-30T00:00:00"/>
    <x v="44"/>
    <x v="0"/>
    <x v="0"/>
    <b v="1"/>
    <n v="1.5"/>
  </r>
  <r>
    <s v="Processed"/>
    <s v="VJ300320692"/>
    <x v="3"/>
    <x v="4"/>
    <s v="Coca Cola - Zero Sugar"/>
    <s v="Carbonated"/>
    <n v="15416388004"/>
    <s v="Friday, July 22, 2022"/>
    <s v="Credit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Pop Corners - White Cheddar"/>
    <s v="Food"/>
    <n v="15423337614"/>
    <s v="Friday, July 22, 2022"/>
    <s v="Cash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S. Pellegrino Sparkling Mineral Water"/>
    <s v="Water"/>
    <n v="15418092055"/>
    <s v="Friday, July 22, 2022"/>
    <s v="Cash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11"/>
    <x v="0"/>
    <x v="0"/>
    <s v="Canada Dry - Ginger Ale &amp; Lemonde"/>
    <m/>
    <n v="15419772107"/>
    <s v="Friday, July 22, 2022"/>
    <s v="Cash"/>
    <n v="140"/>
    <n v="1.5"/>
    <n v="1"/>
    <n v="140"/>
    <n v="1.5"/>
    <n v="1"/>
    <n v="1.5"/>
    <n v="1.5"/>
    <d v="2022-07-23T00:00:00"/>
    <x v="150"/>
    <x v="4"/>
    <x v="0"/>
    <b v="1"/>
    <n v="1.5"/>
  </r>
  <r>
    <s v="Processed"/>
    <s v="VJ300205292"/>
    <x v="0"/>
    <x v="1"/>
    <s v="Snapple Diet Tea - Peach Tea"/>
    <s v="Non Carbonated"/>
    <n v="15416503617"/>
    <s v="Friday, July 22, 2022"/>
    <s v="Cash"/>
    <n v="143"/>
    <n v="2.5"/>
    <n v="1"/>
    <n v="143"/>
    <n v="2.5"/>
    <n v="1"/>
    <n v="2.5"/>
    <n v="2.5"/>
    <d v="2022-07-23T00:00:00"/>
    <x v="37"/>
    <x v="2"/>
    <x v="2"/>
    <b v="1"/>
    <n v="2.5"/>
  </r>
  <r>
    <s v="Processed"/>
    <s v="VJ300320692"/>
    <x v="3"/>
    <x v="4"/>
    <s v="S. Pellegrino Sparkling Mineral Water"/>
    <s v="Water"/>
    <n v="15419959211"/>
    <s v="Friday, July 22, 2022"/>
    <s v="Credit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92"/>
    <x v="3"/>
    <x v="4"/>
    <s v="BodyArmor  LYTE - Blueberry Pomegranate"/>
    <s v="Non Carbonated"/>
    <n v="15423548874"/>
    <s v="Friday, July 22, 2022"/>
    <s v="Cash"/>
    <n v="143"/>
    <n v="2.75"/>
    <n v="1"/>
    <n v="143"/>
    <n v="2.75"/>
    <n v="1"/>
    <n v="2.75"/>
    <n v="2.75"/>
    <d v="2022-07-30T00:00:00"/>
    <x v="145"/>
    <x v="2"/>
    <x v="2"/>
    <b v="1"/>
    <n v="2.75"/>
  </r>
  <r>
    <s v="Processed"/>
    <s v="VJ300320692"/>
    <x v="3"/>
    <x v="4"/>
    <s v="Keto Bar - Creamy Peanut Butter Chocolate"/>
    <s v="Food"/>
    <n v="15420066197"/>
    <s v="Friday, July 22, 2022"/>
    <s v="Cash"/>
    <n v="136"/>
    <n v="2"/>
    <n v="1"/>
    <n v="136"/>
    <n v="2"/>
    <n v="1"/>
    <n v="2"/>
    <n v="2"/>
    <d v="2022-07-30T00:00:00"/>
    <x v="110"/>
    <x v="1"/>
    <x v="1"/>
    <b v="1"/>
    <n v="2"/>
  </r>
  <r>
    <s v="Processed"/>
    <s v="VJ300320692"/>
    <x v="3"/>
    <x v="4"/>
    <s v="Pop Corners - White Cheddar"/>
    <s v="Food"/>
    <n v="15423574208"/>
    <s v="Friday, July 22, 2022"/>
    <s v="Cash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Snapple Diet Tea - Peach Tea"/>
    <s v="Non Carbonated"/>
    <n v="15420102626"/>
    <s v="Friday, July 22, 2022"/>
    <s v="Cash"/>
    <n v="145"/>
    <n v="2.5"/>
    <n v="1"/>
    <n v="145"/>
    <n v="2.5"/>
    <n v="1"/>
    <n v="2.5"/>
    <n v="2.5"/>
    <d v="2022-07-30T00:00:00"/>
    <x v="37"/>
    <x v="2"/>
    <x v="2"/>
    <b v="1"/>
    <n v="2.5"/>
  </r>
  <r>
    <s v="Processed"/>
    <s v="VJ300320692"/>
    <x v="3"/>
    <x v="4"/>
    <s v="Pop Corners - White Cheddar"/>
    <s v="Food"/>
    <n v="15423582686"/>
    <s v="Friday, July 22, 2022"/>
    <s v="Cash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SunChips Multigrain - Harvest Cheddar"/>
    <s v="Food"/>
    <n v="15416702966"/>
    <s v="Friday, July 22, 2022"/>
    <s v="Credit"/>
    <n v="110"/>
    <n v="1.5"/>
    <n v="1"/>
    <n v="110"/>
    <n v="1.5"/>
    <n v="1"/>
    <n v="1.5"/>
    <n v="1.5"/>
    <d v="2022-07-30T00:00:00"/>
    <x v="35"/>
    <x v="1"/>
    <x v="1"/>
    <b v="1"/>
    <n v="1.5"/>
  </r>
  <r>
    <s v="Processed"/>
    <s v="VJ300320692"/>
    <x v="3"/>
    <x v="4"/>
    <s v="Coca Cola - Zero Sugar"/>
    <s v="Carbonated"/>
    <n v="15423893371"/>
    <s v="Friday, July 22, 2022"/>
    <s v="Credit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Pop Corners - Sweet &amp; Salty Kettle"/>
    <s v="Food"/>
    <n v="15423894251"/>
    <s v="Friday, July 22, 2022"/>
    <s v="Credit"/>
    <n v="112"/>
    <n v="1.5"/>
    <n v="1"/>
    <n v="112"/>
    <n v="1.5"/>
    <n v="1"/>
    <n v="1.5"/>
    <n v="1.5"/>
    <d v="2022-07-30T00:00:00"/>
    <x v="141"/>
    <x v="1"/>
    <x v="1"/>
    <b v="1"/>
    <n v="1.5"/>
  </r>
  <r>
    <s v="Processed"/>
    <s v="VJ300320692"/>
    <x v="3"/>
    <x v="4"/>
    <s v="Starbucks Refresher - Real Coconut Water"/>
    <s v="Carbonated"/>
    <n v="15418651036"/>
    <s v="Friday, July 22, 2022"/>
    <s v="Credit"/>
    <n v="148"/>
    <n v="3"/>
    <n v="1"/>
    <n v="148"/>
    <n v="3"/>
    <n v="1"/>
    <n v="3"/>
    <n v="3"/>
    <d v="2022-07-30T00:00:00"/>
    <x v="106"/>
    <x v="0"/>
    <x v="0"/>
    <b v="1"/>
    <n v="3"/>
  </r>
  <r>
    <s v="Processed"/>
    <s v="VJ300320692"/>
    <x v="3"/>
    <x v="4"/>
    <s v="Coca Cola - Zero Sugar"/>
    <s v="Carbonated"/>
    <n v="15423894842"/>
    <s v="Friday, July 22, 2022"/>
    <s v="Credit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CheezIt - Original"/>
    <s v="Food"/>
    <n v="15423895482"/>
    <s v="Friday, July 22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320692"/>
    <x v="3"/>
    <x v="4"/>
    <s v="Goldfish Baked - Cheddar"/>
    <s v="Food"/>
    <n v="15420744304"/>
    <s v="Friday, July 22, 2022"/>
    <s v="Cash"/>
    <n v="122"/>
    <n v="1.25"/>
    <n v="1"/>
    <n v="122"/>
    <n v="1.25"/>
    <n v="1"/>
    <n v="1.25"/>
    <n v="1.25"/>
    <d v="2022-07-30T00:00:00"/>
    <x v="139"/>
    <x v="1"/>
    <x v="1"/>
    <b v="1"/>
    <n v="1.25"/>
  </r>
  <r>
    <s v="Processed"/>
    <s v="VJ300320692"/>
    <x v="3"/>
    <x v="4"/>
    <s v="Coca Cola - Zero Sugar"/>
    <s v="Carbonated"/>
    <n v="15423896068"/>
    <s v="Friday, July 22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KitKat - Crisp Wafers"/>
    <s v="Food"/>
    <n v="15420745656"/>
    <s v="Friday, July 22, 2022"/>
    <s v="Cash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205292"/>
    <x v="0"/>
    <x v="1"/>
    <s v="Snapple Diet Tea - Peach Tea"/>
    <s v="Non Carbonated"/>
    <n v="15416873684"/>
    <s v="Friday, July 22, 2022"/>
    <s v="Credit"/>
    <n v="143"/>
    <n v="2.5"/>
    <n v="1"/>
    <n v="143"/>
    <n v="2.5"/>
    <n v="1"/>
    <n v="2.5"/>
    <n v="2.5"/>
    <d v="2022-07-23T00:00:00"/>
    <x v="37"/>
    <x v="2"/>
    <x v="2"/>
    <b v="1"/>
    <n v="2.5"/>
  </r>
  <r>
    <s v="Processed"/>
    <s v="VJ300320692"/>
    <x v="3"/>
    <x v="4"/>
    <s v="BodyArmor LYTE - Strawberry Lemonade"/>
    <s v="Water"/>
    <n v="15423896374"/>
    <s v="Friday, July 22, 2022"/>
    <s v="Credit"/>
    <n v="147"/>
    <n v="2.75"/>
    <n v="1"/>
    <n v="147"/>
    <n v="2.75"/>
    <n v="1"/>
    <n v="2.75"/>
    <n v="2.75"/>
    <d v="2022-07-30T00:00:00"/>
    <x v="131"/>
    <x v="3"/>
    <x v="3"/>
    <b v="1"/>
    <n v="2.75"/>
  </r>
  <r>
    <s v="Processed"/>
    <s v="VJ300205292"/>
    <x v="0"/>
    <x v="1"/>
    <s v="SunChips Multigrain - Original"/>
    <s v="Food"/>
    <n v="15423967555"/>
    <s v="Friday, July 22, 2022"/>
    <s v="Cash"/>
    <n v="111"/>
    <n v="1.5"/>
    <n v="1"/>
    <n v="111"/>
    <n v="1.5"/>
    <n v="1"/>
    <n v="1.5"/>
    <n v="1.5"/>
    <d v="2022-07-23T00:00:00"/>
    <x v="60"/>
    <x v="1"/>
    <x v="1"/>
    <b v="1"/>
    <n v="1.5"/>
  </r>
  <r>
    <s v="Processed"/>
    <s v="VJ300205292"/>
    <x v="0"/>
    <x v="1"/>
    <s v="Snapple Diet Tea - Peach Tea"/>
    <s v="Non Carbonated"/>
    <n v="15417411876"/>
    <s v="Friday, July 22, 2022"/>
    <s v="Cash"/>
    <n v="143"/>
    <n v="2.5"/>
    <n v="1"/>
    <n v="143"/>
    <n v="2.5"/>
    <n v="1"/>
    <n v="2.5"/>
    <n v="2.5"/>
    <d v="2022-07-23T00:00:00"/>
    <x v="37"/>
    <x v="2"/>
    <x v="2"/>
    <b v="1"/>
    <n v="2.5"/>
  </r>
  <r>
    <s v="Processed"/>
    <s v="VJ300320609"/>
    <x v="2"/>
    <x v="3"/>
    <s v="Doritos Famin Hot Nacho"/>
    <s v="Food"/>
    <n v="15421064931"/>
    <s v="Friday, July 22, 2022"/>
    <s v="Cash"/>
    <n v="113"/>
    <n v="1.5"/>
    <n v="1"/>
    <n v="113"/>
    <n v="1.5"/>
    <n v="1"/>
    <n v="1.5"/>
    <n v="1.5"/>
    <d v="2022-07-23T00:00:00"/>
    <x v="77"/>
    <x v="1"/>
    <x v="1"/>
    <b v="1"/>
    <n v="1.5"/>
  </r>
  <r>
    <s v="Processed"/>
    <s v="VJ300320609"/>
    <x v="2"/>
    <x v="3"/>
    <s v="Coca Cola - Regular"/>
    <s v="Carbonated"/>
    <n v="15421087864"/>
    <s v="Friday, July 22, 2022"/>
    <s v="Cash"/>
    <n v="142"/>
    <n v="1.5"/>
    <n v="1"/>
    <n v="142"/>
    <n v="1.5"/>
    <n v="1"/>
    <n v="1.5"/>
    <n v="1.5"/>
    <d v="2022-07-23T00:00:00"/>
    <x v="156"/>
    <x v="0"/>
    <x v="0"/>
    <b v="1"/>
    <n v="1.5"/>
  </r>
  <r>
    <s v="Processed"/>
    <s v="VJ300320611"/>
    <x v="0"/>
    <x v="0"/>
    <s v="Poland Springs Water"/>
    <s v="Water"/>
    <n v="15421360637"/>
    <s v="Friday, July 22, 2022"/>
    <s v="Cash"/>
    <n v="143"/>
    <n v="2"/>
    <n v="1"/>
    <n v="143"/>
    <n v="2"/>
    <n v="1"/>
    <n v="2"/>
    <n v="2"/>
    <d v="2022-07-23T00:00:00"/>
    <x v="29"/>
    <x v="3"/>
    <x v="3"/>
    <b v="1"/>
    <n v="2"/>
  </r>
  <r>
    <s v="Processed"/>
    <s v="VJ300320611"/>
    <x v="0"/>
    <x v="0"/>
    <s v="Canada Dry - Ginger Ale &amp; Lemonde"/>
    <m/>
    <n v="15419019148"/>
    <s v="Friday, July 22, 2022"/>
    <s v="Cash"/>
    <n v="140"/>
    <n v="1.5"/>
    <n v="1"/>
    <n v="140"/>
    <n v="1.5"/>
    <n v="1"/>
    <n v="1.5"/>
    <n v="1.5"/>
    <d v="2022-07-23T00:00:00"/>
    <x v="150"/>
    <x v="4"/>
    <x v="0"/>
    <b v="1"/>
    <n v="1.5"/>
  </r>
  <r>
    <s v="Processed"/>
    <s v="VJ300320609"/>
    <x v="2"/>
    <x v="3"/>
    <s v="Coca Cola - Regular"/>
    <s v="Carbonated"/>
    <n v="15421444832"/>
    <s v="Friday, July 22, 2022"/>
    <s v="Cash"/>
    <n v="141"/>
    <n v="1.5"/>
    <n v="1"/>
    <n v="141"/>
    <n v="1.5"/>
    <n v="1"/>
    <n v="1.5"/>
    <n v="1.5"/>
    <d v="2022-07-23T00:00:00"/>
    <x v="156"/>
    <x v="0"/>
    <x v="0"/>
    <b v="1"/>
    <n v="1.5"/>
  </r>
  <r>
    <s v="Processed"/>
    <s v="VJ300320609"/>
    <x v="2"/>
    <x v="3"/>
    <s v="Coca Cola - Regular"/>
    <s v="Carbonated"/>
    <n v="15421996499"/>
    <s v="Friday, July 22, 2022"/>
    <s v="Cash"/>
    <n v="141"/>
    <n v="1.5"/>
    <n v="1"/>
    <n v="141"/>
    <n v="1.5"/>
    <n v="1"/>
    <n v="1.5"/>
    <n v="1.5"/>
    <d v="2022-07-23T00:00:00"/>
    <x v="156"/>
    <x v="0"/>
    <x v="0"/>
    <b v="1"/>
    <n v="1.5"/>
  </r>
  <r>
    <s v="Processed"/>
    <s v="VJ300320609"/>
    <x v="2"/>
    <x v="3"/>
    <s v="Coca Cola - Regular"/>
    <s v="Carbonated"/>
    <n v="15418477612"/>
    <s v="Friday, July 22, 2022"/>
    <s v="Cash"/>
    <n v="142"/>
    <n v="1.5"/>
    <n v="1"/>
    <n v="142"/>
    <n v="1.5"/>
    <n v="1"/>
    <n v="1.5"/>
    <n v="1.5"/>
    <d v="2022-07-23T00:00:00"/>
    <x v="156"/>
    <x v="0"/>
    <x v="0"/>
    <b v="1"/>
    <n v="1.5"/>
  </r>
  <r>
    <s v="Processed"/>
    <s v="VJ300320609"/>
    <x v="2"/>
    <x v="3"/>
    <s v="Funyuns - Flaming Hot"/>
    <s v="Food"/>
    <n v="15419406922"/>
    <s v="Saturday, July 23, 2022"/>
    <s v="Cash"/>
    <n v="112"/>
    <n v="2"/>
    <n v="1"/>
    <n v="112"/>
    <n v="2"/>
    <n v="1"/>
    <n v="2"/>
    <n v="2"/>
    <d v="2022-07-23T00:00:00"/>
    <x v="71"/>
    <x v="1"/>
    <x v="1"/>
    <b v="1"/>
    <n v="2"/>
  </r>
  <r>
    <s v="Processed"/>
    <s v="VJ300320609"/>
    <x v="2"/>
    <x v="3"/>
    <s v="Funyuns - Flaming Hot"/>
    <s v="Food"/>
    <n v="15422090718"/>
    <s v="Saturday, July 23, 2022"/>
    <s v="Cash"/>
    <n v="112"/>
    <n v="2"/>
    <n v="1"/>
    <n v="112"/>
    <n v="2"/>
    <n v="1"/>
    <n v="2"/>
    <n v="2"/>
    <d v="2022-07-23T00:00:00"/>
    <x v="71"/>
    <x v="1"/>
    <x v="1"/>
    <b v="1"/>
    <n v="2"/>
  </r>
  <r>
    <s v="Processed"/>
    <s v="VJ300320609"/>
    <x v="2"/>
    <x v="3"/>
    <s v="Funyuns - Flaming Hot"/>
    <s v="Food"/>
    <n v="15419408648"/>
    <s v="Saturday, July 23, 2022"/>
    <s v="Cash"/>
    <n v="112"/>
    <n v="2"/>
    <n v="1"/>
    <n v="112"/>
    <n v="2"/>
    <n v="1"/>
    <n v="2"/>
    <n v="2"/>
    <d v="2022-07-23T00:00:00"/>
    <x v="71"/>
    <x v="1"/>
    <x v="1"/>
    <b v="1"/>
    <n v="2"/>
  </r>
  <r>
    <s v="Processed"/>
    <s v="VJ300320609"/>
    <x v="2"/>
    <x v="3"/>
    <s v="Monster Energy Original"/>
    <s v="Carbonated"/>
    <n v="15419054187"/>
    <s v="Saturday, July 23, 2022"/>
    <s v="Cash"/>
    <n v="144"/>
    <n v="3"/>
    <n v="1"/>
    <n v="144"/>
    <n v="3"/>
    <n v="1"/>
    <n v="3"/>
    <n v="3"/>
    <d v="2022-07-23T00:00:00"/>
    <x v="5"/>
    <x v="0"/>
    <x v="0"/>
    <b v="1"/>
    <n v="3"/>
  </r>
  <r>
    <s v="Processed"/>
    <s v="VJ300320609"/>
    <x v="2"/>
    <x v="3"/>
    <s v="Coca Cola - Regular"/>
    <s v="Carbonated"/>
    <n v="15419074927"/>
    <s v="Saturday, July 23, 2022"/>
    <s v="Cash"/>
    <n v="141"/>
    <n v="1.5"/>
    <n v="1"/>
    <n v="141"/>
    <n v="1.5"/>
    <n v="1"/>
    <n v="1.5"/>
    <n v="1.5"/>
    <d v="2022-07-23T00:00:00"/>
    <x v="156"/>
    <x v="0"/>
    <x v="0"/>
    <b v="1"/>
    <n v="1.5"/>
  </r>
  <r>
    <s v="Processed"/>
    <s v="VJ300320692"/>
    <x v="3"/>
    <x v="4"/>
    <s v="Iberia Coconut Water"/>
    <s v="Non Carbonated"/>
    <n v="15420904892"/>
    <s v="Saturday, July 23, 2022"/>
    <s v="Cash"/>
    <n v="140"/>
    <n v="2"/>
    <n v="1"/>
    <n v="140"/>
    <n v="2"/>
    <n v="1"/>
    <n v="2"/>
    <n v="2"/>
    <d v="2022-07-30T00:00:00"/>
    <x v="93"/>
    <x v="2"/>
    <x v="2"/>
    <b v="1"/>
    <n v="2"/>
  </r>
  <r>
    <s v="Processed"/>
    <s v="VJ300320692"/>
    <x v="3"/>
    <x v="4"/>
    <s v="Snapple Diet Tea - Peach Tea"/>
    <s v="Non Carbonated"/>
    <n v="15420921873"/>
    <s v="Saturday, July 23, 2022"/>
    <s v="Credit"/>
    <n v="145"/>
    <n v="2.5"/>
    <n v="1"/>
    <n v="145"/>
    <n v="2.5"/>
    <n v="1"/>
    <n v="2.5"/>
    <n v="2.5"/>
    <d v="2022-07-30T00:00:00"/>
    <x v="37"/>
    <x v="2"/>
    <x v="2"/>
    <b v="1"/>
    <n v="2.5"/>
  </r>
  <r>
    <s v="Processed"/>
    <s v="VJ300320692"/>
    <x v="3"/>
    <x v="4"/>
    <s v="Coca Cola - Zero Sugar"/>
    <s v="Carbonated"/>
    <n v="15421022268"/>
    <s v="Saturday, July 23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Coca Cola - Zero Sugar"/>
    <s v="Carbonated"/>
    <n v="15421263247"/>
    <s v="Saturday, July 23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Starbucks Doubleshot Energy - Mocha"/>
    <s v="Non Carbonated"/>
    <n v="15421490692"/>
    <s v="Saturday, July 23, 2022"/>
    <s v="Credit"/>
    <n v="146"/>
    <n v="3.5"/>
    <n v="1"/>
    <n v="146"/>
    <n v="3.5"/>
    <n v="1"/>
    <n v="3.5"/>
    <n v="3.5"/>
    <d v="2022-07-30T00:00:00"/>
    <x v="88"/>
    <x v="2"/>
    <x v="2"/>
    <b v="1"/>
    <n v="3.5"/>
  </r>
  <r>
    <s v="Processed"/>
    <s v="VJ300320692"/>
    <x v="3"/>
    <x v="4"/>
    <s v="Pop Corners - Sweet &amp; Salty Kettle"/>
    <s v="Food"/>
    <n v="15421588450"/>
    <s v="Saturday, July 23, 2022"/>
    <s v="Credit"/>
    <n v="112"/>
    <n v="1.5"/>
    <n v="1"/>
    <n v="112"/>
    <n v="1.5"/>
    <n v="1"/>
    <n v="1.5"/>
    <n v="1.5"/>
    <d v="2022-07-30T00:00:00"/>
    <x v="141"/>
    <x v="1"/>
    <x v="1"/>
    <b v="1"/>
    <n v="1.5"/>
  </r>
  <r>
    <s v="Processed"/>
    <s v="VJ300320692"/>
    <x v="3"/>
    <x v="4"/>
    <s v="Coca Cola - Zero Sugar"/>
    <s v="Carbonated"/>
    <n v="15421825049"/>
    <s v="Saturday, July 23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Coca Cola - Zero Sugar"/>
    <s v="Carbonated"/>
    <n v="15421804374"/>
    <s v="Saturday, July 23, 2022"/>
    <s v="Credit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09"/>
    <x v="2"/>
    <x v="3"/>
    <s v="Monster Energy Original"/>
    <s v="Carbonated"/>
    <n v="15421898458"/>
    <s v="Saturday, July 23, 2022"/>
    <s v="Cash"/>
    <n v="144"/>
    <n v="3"/>
    <n v="1"/>
    <n v="144"/>
    <n v="3"/>
    <n v="1"/>
    <n v="3"/>
    <n v="3"/>
    <d v="2022-07-23T00:00:00"/>
    <x v="5"/>
    <x v="0"/>
    <x v="0"/>
    <b v="1"/>
    <n v="3"/>
  </r>
  <r>
    <s v="Processed"/>
    <s v="VJ300320609"/>
    <x v="2"/>
    <x v="3"/>
    <s v="Monster Energy Original"/>
    <s v="Carbonated"/>
    <n v="15421908433"/>
    <s v="Saturday, July 23, 2022"/>
    <s v="Cash"/>
    <n v="144"/>
    <n v="3"/>
    <n v="1"/>
    <n v="144"/>
    <n v="3"/>
    <n v="1"/>
    <n v="3"/>
    <n v="3"/>
    <d v="2022-07-23T00:00:00"/>
    <x v="5"/>
    <x v="0"/>
    <x v="0"/>
    <b v="1"/>
    <n v="3"/>
  </r>
  <r>
    <s v="Processed"/>
    <s v="VJ300320692"/>
    <x v="3"/>
    <x v="4"/>
    <s v="Starbucks Doubleshot Energy - Mocha"/>
    <s v="Non Carbonated"/>
    <n v="15422519822"/>
    <s v="Saturday, July 23, 2022"/>
    <s v="Credit"/>
    <n v="146"/>
    <n v="3.5"/>
    <n v="1"/>
    <n v="146"/>
    <n v="3.5"/>
    <n v="1"/>
    <n v="3.5"/>
    <n v="3.5"/>
    <d v="2022-07-30T00:00:00"/>
    <x v="88"/>
    <x v="2"/>
    <x v="2"/>
    <b v="1"/>
    <n v="3.5"/>
  </r>
  <r>
    <s v="Processed"/>
    <s v="VJ300320611"/>
    <x v="0"/>
    <x v="0"/>
    <s v="Popchips Potato - Sea Salt"/>
    <s v="Food"/>
    <n v="15422664876"/>
    <s v="Saturday, July 23, 2022"/>
    <s v="Credit"/>
    <n v="111"/>
    <n v="1.5"/>
    <n v="1"/>
    <n v="111"/>
    <n v="1.5"/>
    <n v="1"/>
    <n v="1.5"/>
    <n v="1.5"/>
    <d v="2022-07-23T00:00:00"/>
    <x v="67"/>
    <x v="1"/>
    <x v="1"/>
    <b v="1"/>
    <n v="1.5"/>
  </r>
  <r>
    <s v="Processed"/>
    <s v="VJ300320692"/>
    <x v="3"/>
    <x v="4"/>
    <s v="Wonderful Pistachios - Variety"/>
    <s v="Food"/>
    <n v="15422579727"/>
    <s v="Saturday, July 23, 2022"/>
    <s v="Credit"/>
    <n v="134"/>
    <n v="2"/>
    <n v="1"/>
    <n v="134"/>
    <n v="2"/>
    <n v="1"/>
    <n v="2"/>
    <n v="2"/>
    <d v="2022-07-30T00:00:00"/>
    <x v="11"/>
    <x v="1"/>
    <x v="1"/>
    <b v="1"/>
    <n v="2"/>
  </r>
  <r>
    <s v="Processed"/>
    <s v="VJ300320692"/>
    <x v="3"/>
    <x v="4"/>
    <s v="KitKat - Crisp Wafers"/>
    <s v="Food"/>
    <n v="15422923887"/>
    <s v="Saturday, July 23, 2022"/>
    <s v="Credit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Wonderful Pistachios - Variety"/>
    <s v="Food"/>
    <n v="15422680738"/>
    <s v="Saturday, July 23, 2022"/>
    <s v="Credit"/>
    <n v="134"/>
    <n v="2"/>
    <n v="1"/>
    <n v="134"/>
    <n v="2"/>
    <n v="1"/>
    <n v="2"/>
    <n v="4.5"/>
    <d v="2022-07-30T00:00:00"/>
    <x v="11"/>
    <x v="1"/>
    <x v="1"/>
    <b v="1"/>
    <n v="2"/>
  </r>
  <r>
    <s v="Processed"/>
    <s v="VJ300320692"/>
    <x v="3"/>
    <x v="4"/>
    <s v="Snapple Diet Tea - Peach Tea"/>
    <s v="Non Carbonated"/>
    <n v="15422680738"/>
    <s v="Saturday, July 23, 2022"/>
    <s v="Credit"/>
    <n v="145"/>
    <n v="2.5"/>
    <n v="1"/>
    <n v="145"/>
    <n v="2.5"/>
    <n v="1"/>
    <n v="2.5"/>
    <n v="4.5"/>
    <d v="2022-07-30T00:00:00"/>
    <x v="37"/>
    <x v="2"/>
    <x v="2"/>
    <b v="1"/>
    <n v="2.5"/>
  </r>
  <r>
    <s v="Processed"/>
    <s v="VJ300320692"/>
    <x v="3"/>
    <x v="4"/>
    <s v="Lenny &amp; Larrys - Chocolate Chip"/>
    <s v="Food"/>
    <n v="15422770203"/>
    <s v="Saturday, July 23, 2022"/>
    <s v="Credit"/>
    <n v="158"/>
    <n v="2.5"/>
    <n v="1"/>
    <n v="158"/>
    <n v="2.5"/>
    <n v="1"/>
    <n v="2.5"/>
    <n v="2.5"/>
    <d v="2022-07-30T00:00:00"/>
    <x v="134"/>
    <x v="1"/>
    <x v="1"/>
    <b v="1"/>
    <n v="2.5"/>
  </r>
  <r>
    <s v="Processed"/>
    <s v="VJ300320692"/>
    <x v="3"/>
    <x v="4"/>
    <s v="BodyArmor LYTE - Strawberry Lemonade"/>
    <s v="Water"/>
    <n v="15422973340"/>
    <s v="Saturday, July 23, 2022"/>
    <s v="Cash"/>
    <n v="147"/>
    <n v="2.75"/>
    <n v="1"/>
    <n v="147"/>
    <n v="2.75"/>
    <n v="1"/>
    <n v="2.75"/>
    <n v="2.75"/>
    <d v="2022-07-30T00:00:00"/>
    <x v="131"/>
    <x v="3"/>
    <x v="3"/>
    <b v="1"/>
    <n v="2.75"/>
  </r>
  <r>
    <s v="Processed"/>
    <s v="VJ300205292"/>
    <x v="0"/>
    <x v="1"/>
    <s v="BodyArmor LYTE  - Peach Mango"/>
    <s v="Water"/>
    <n v="15422989365"/>
    <s v="Saturday, July 23, 2022"/>
    <s v="Credit"/>
    <n v="145"/>
    <n v="2.75"/>
    <n v="1"/>
    <n v="145"/>
    <n v="2.75"/>
    <n v="1"/>
    <n v="2.75"/>
    <n v="2.75"/>
    <d v="2022-07-23T00:00:00"/>
    <x v="34"/>
    <x v="3"/>
    <x v="3"/>
    <b v="1"/>
    <n v="2.75"/>
  </r>
  <r>
    <s v="Processed"/>
    <s v="VJ300320609"/>
    <x v="2"/>
    <x v="3"/>
    <s v="Coca Cola - Regular"/>
    <s v="Carbonated"/>
    <n v="15423118498"/>
    <s v="Saturday, July 23, 2022"/>
    <s v="Cash"/>
    <n v="141"/>
    <n v="1.5"/>
    <n v="1"/>
    <n v="141"/>
    <n v="1.5"/>
    <n v="1"/>
    <n v="1.5"/>
    <n v="1.5"/>
    <d v="2022-07-23T00:00:00"/>
    <x v="156"/>
    <x v="0"/>
    <x v="0"/>
    <b v="1"/>
    <n v="1.5"/>
  </r>
  <r>
    <s v="Processed"/>
    <s v="VJ300320609"/>
    <x v="2"/>
    <x v="3"/>
    <s v="Coca Cola - Regular"/>
    <s v="Carbonated"/>
    <n v="15423281189"/>
    <s v="Saturday, July 23, 2022"/>
    <s v="Cash"/>
    <n v="141"/>
    <n v="1.5"/>
    <n v="1"/>
    <n v="141"/>
    <n v="1.5"/>
    <n v="1"/>
    <n v="1.5"/>
    <n v="1.5"/>
    <d v="2022-07-23T00:00:00"/>
    <x v="156"/>
    <x v="0"/>
    <x v="0"/>
    <b v="1"/>
    <n v="1.5"/>
  </r>
  <r>
    <s v="Processed"/>
    <s v="VJ300320611"/>
    <x v="0"/>
    <x v="0"/>
    <s v="Starbucks Doubleshot Energy - Coffee"/>
    <m/>
    <n v="15423270080"/>
    <s v="Saturday, July 23, 2022"/>
    <s v="Credit"/>
    <n v="146"/>
    <n v="3.5"/>
    <n v="1"/>
    <n v="146"/>
    <n v="3.5"/>
    <n v="1"/>
    <n v="3.5"/>
    <n v="3.5"/>
    <d v="2022-07-23T00:00:00"/>
    <x v="146"/>
    <x v="4"/>
    <x v="5"/>
    <b v="1"/>
    <n v="3.5"/>
  </r>
  <r>
    <s v="Processed"/>
    <s v="VJ300205292"/>
    <x v="0"/>
    <x v="1"/>
    <s v="Monster Energy Original"/>
    <s v="Carbonated"/>
    <n v="15423374062"/>
    <s v="Saturday, July 23, 2022"/>
    <s v="Credit"/>
    <n v="146"/>
    <n v="3"/>
    <n v="1"/>
    <n v="146"/>
    <n v="3"/>
    <n v="1"/>
    <n v="3"/>
    <n v="7"/>
    <d v="2022-07-23T00:00:00"/>
    <x v="5"/>
    <x v="0"/>
    <x v="0"/>
    <b v="1"/>
    <n v="3"/>
  </r>
  <r>
    <s v="Processed"/>
    <s v="VJ300205292"/>
    <x v="0"/>
    <x v="1"/>
    <s v="KitKat - Crisp Wafers"/>
    <s v="Food"/>
    <n v="15423374062"/>
    <s v="Saturday, July 23, 2022"/>
    <s v="Credit"/>
    <n v="130"/>
    <n v="2"/>
    <n v="1"/>
    <n v="130"/>
    <n v="2"/>
    <n v="1"/>
    <n v="2"/>
    <n v="7"/>
    <d v="2022-07-23T00:00:00"/>
    <x v="10"/>
    <x v="1"/>
    <x v="1"/>
    <b v="1"/>
    <n v="2"/>
  </r>
  <r>
    <s v="Processed"/>
    <s v="VJ300205292"/>
    <x v="0"/>
    <x v="1"/>
    <s v="Wonderful Pistachios - Variety"/>
    <s v="Food"/>
    <n v="15423374062"/>
    <s v="Saturday, July 23, 2022"/>
    <s v="Credit"/>
    <n v="131"/>
    <n v="2"/>
    <n v="1"/>
    <n v="131"/>
    <n v="2"/>
    <n v="1"/>
    <n v="2"/>
    <n v="7"/>
    <d v="2022-07-23T00:00:00"/>
    <x v="11"/>
    <x v="1"/>
    <x v="1"/>
    <b v="1"/>
    <n v="2"/>
  </r>
  <r>
    <s v="Processed"/>
    <s v="VJ300205292"/>
    <x v="0"/>
    <x v="1"/>
    <s v="Monster Energy Original"/>
    <s v="Carbonated"/>
    <n v="15423485659"/>
    <s v="Saturday, July 23, 2022"/>
    <s v="Cash"/>
    <n v="146"/>
    <n v="3"/>
    <n v="1"/>
    <n v="146"/>
    <n v="3"/>
    <n v="1"/>
    <n v="3"/>
    <n v="3"/>
    <d v="2022-07-23T00:00:00"/>
    <x v="5"/>
    <x v="0"/>
    <x v="0"/>
    <b v="1"/>
    <n v="3"/>
  </r>
  <r>
    <s v="Processed"/>
    <s v="VJ300320611"/>
    <x v="0"/>
    <x v="0"/>
    <s v="Snapple Tea - Raspberry"/>
    <s v="Non Carbonated"/>
    <n v="15423964298"/>
    <s v="Saturday, July 23, 2022"/>
    <s v="Cash"/>
    <n v="144"/>
    <n v="2.75"/>
    <n v="1"/>
    <n v="144"/>
    <n v="2.75"/>
    <n v="1"/>
    <n v="2.75"/>
    <n v="2.75"/>
    <d v="2022-07-23T00:00:00"/>
    <x v="81"/>
    <x v="2"/>
    <x v="2"/>
    <b v="1"/>
    <n v="2.75"/>
  </r>
  <r>
    <s v="Processed"/>
    <s v="VJ300205292"/>
    <x v="0"/>
    <x v="1"/>
    <s v="Poland Springs Water"/>
    <s v="Water"/>
    <n v="15424279618"/>
    <s v="Saturday, July 23, 2022"/>
    <s v="Cash"/>
    <n v="144"/>
    <n v="1.5"/>
    <n v="1"/>
    <n v="144"/>
    <n v="1.5"/>
    <n v="1"/>
    <n v="1.5"/>
    <n v="1.5"/>
    <d v="2022-07-23T00:00:00"/>
    <x v="29"/>
    <x v="3"/>
    <x v="3"/>
    <b v="1"/>
    <n v="1.5"/>
  </r>
  <r>
    <s v="Processed"/>
    <s v="VJ300205292"/>
    <x v="0"/>
    <x v="1"/>
    <s v="Poland Springs Water"/>
    <s v="Water"/>
    <n v="15424281377"/>
    <s v="Saturday, July 23, 2022"/>
    <s v="Cash"/>
    <n v="144"/>
    <n v="1.5"/>
    <n v="1"/>
    <n v="144"/>
    <n v="1.5"/>
    <n v="1"/>
    <n v="1.5"/>
    <n v="1.5"/>
    <d v="2022-07-23T00:00:00"/>
    <x v="29"/>
    <x v="3"/>
    <x v="3"/>
    <b v="1"/>
    <n v="1.5"/>
  </r>
  <r>
    <s v="Processed"/>
    <s v="VJ300205292"/>
    <x v="0"/>
    <x v="1"/>
    <s v="Poland Springs Water"/>
    <s v="Water"/>
    <n v="15424285466"/>
    <s v="Saturday, July 23, 2022"/>
    <s v="Cash"/>
    <n v="144"/>
    <n v="1.5"/>
    <n v="1"/>
    <n v="144"/>
    <n v="1.5"/>
    <n v="1"/>
    <n v="1.5"/>
    <n v="1.5"/>
    <d v="2022-07-23T00:00:00"/>
    <x v="29"/>
    <x v="3"/>
    <x v="3"/>
    <b v="1"/>
    <n v="1.5"/>
  </r>
  <r>
    <s v="Processed"/>
    <s v="VJ300205292"/>
    <x v="0"/>
    <x v="1"/>
    <s v="Poland Springs Water"/>
    <s v="Water"/>
    <n v="15424384753"/>
    <s v="Saturday, July 23, 2022"/>
    <s v="Cash"/>
    <n v="144"/>
    <n v="1.5"/>
    <n v="1"/>
    <n v="144"/>
    <n v="1.5"/>
    <n v="1"/>
    <n v="1.5"/>
    <n v="1.5"/>
    <d v="2022-07-23T00:00:00"/>
    <x v="29"/>
    <x v="3"/>
    <x v="3"/>
    <b v="1"/>
    <n v="1.5"/>
  </r>
  <r>
    <s v="Processed"/>
    <s v="VJ300205292"/>
    <x v="0"/>
    <x v="1"/>
    <s v="Canada Dry - Ginger Ale &amp; Lemonde"/>
    <m/>
    <n v="15424387939"/>
    <s v="Saturday, July 23, 2022"/>
    <s v="Cash"/>
    <n v="141"/>
    <n v="1.5"/>
    <n v="1"/>
    <n v="141"/>
    <n v="1.5"/>
    <n v="1"/>
    <n v="1.5"/>
    <n v="1.5"/>
    <d v="2022-07-23T00:00:00"/>
    <x v="150"/>
    <x v="4"/>
    <x v="0"/>
    <b v="1"/>
    <n v="1.5"/>
  </r>
  <r>
    <s v="Processed"/>
    <s v="VJ300320692"/>
    <x v="3"/>
    <x v="4"/>
    <s v="Coca Cola - Zero Sugar"/>
    <s v="Carbonated"/>
    <n v="15425918053"/>
    <s v="Sunday, July 24, 2022"/>
    <s v="Credit"/>
    <n v="142"/>
    <n v="1.5"/>
    <n v="1"/>
    <n v="142"/>
    <n v="1.5"/>
    <n v="1"/>
    <n v="1.5"/>
    <n v="2.75"/>
    <d v="2022-07-30T00:00:00"/>
    <x v="44"/>
    <x v="0"/>
    <x v="0"/>
    <b v="1"/>
    <n v="1.5"/>
  </r>
  <r>
    <s v="Processed"/>
    <s v="VJ300320692"/>
    <x v="3"/>
    <x v="4"/>
    <s v="Goldfish Baked - Cheddar"/>
    <s v="Food"/>
    <n v="15425918053"/>
    <s v="Sunday, July 24, 2022"/>
    <s v="Credit"/>
    <n v="122"/>
    <n v="1.25"/>
    <n v="1"/>
    <n v="122"/>
    <n v="1.25"/>
    <n v="1"/>
    <n v="1.25"/>
    <n v="2.75"/>
    <d v="2022-07-30T00:00:00"/>
    <x v="139"/>
    <x v="1"/>
    <x v="1"/>
    <b v="1"/>
    <n v="1.25"/>
  </r>
  <r>
    <s v="Processed"/>
    <s v="VJ300320692"/>
    <x v="3"/>
    <x v="4"/>
    <s v="Starbucks Doubleshot Energy - Mocha"/>
    <s v="Non Carbonated"/>
    <n v="15425946421"/>
    <s v="Sunday, July 24, 2022"/>
    <s v="Credit"/>
    <n v="146"/>
    <n v="3.5"/>
    <n v="1"/>
    <n v="146"/>
    <n v="3.5"/>
    <n v="1"/>
    <n v="3.5"/>
    <n v="3.5"/>
    <d v="2022-07-30T00:00:00"/>
    <x v="88"/>
    <x v="2"/>
    <x v="2"/>
    <b v="1"/>
    <n v="3.5"/>
  </r>
  <r>
    <s v="Processed"/>
    <s v="VJ300320692"/>
    <x v="3"/>
    <x v="4"/>
    <s v="Oreo Mini - Go Paks"/>
    <m/>
    <n v="15425949395"/>
    <s v="Sunday, July 24, 2022"/>
    <s v="Credit"/>
    <n v="155"/>
    <n v="4"/>
    <n v="1"/>
    <n v="155"/>
    <n v="4"/>
    <n v="1"/>
    <n v="4"/>
    <n v="4"/>
    <d v="2022-07-30T00:00:00"/>
    <x v="143"/>
    <x v="4"/>
    <x v="1"/>
    <b v="1"/>
    <n v="4"/>
  </r>
  <r>
    <s v="Processed"/>
    <s v="VJ300320611"/>
    <x v="0"/>
    <x v="0"/>
    <s v="Snapple Tea - Lemon"/>
    <s v="Non Carbonated"/>
    <n v="15426071135"/>
    <s v="Sunday, July 24, 2022"/>
    <s v="Credit"/>
    <n v="145"/>
    <n v="2.5"/>
    <n v="1"/>
    <n v="145"/>
    <n v="2.5"/>
    <n v="1"/>
    <n v="2.5"/>
    <n v="2.5"/>
    <d v="2022-07-24T00:00:00"/>
    <x v="152"/>
    <x v="2"/>
    <x v="2"/>
    <b v="1"/>
    <n v="2.5"/>
  </r>
  <r>
    <s v="Processed"/>
    <s v="VJ300320611"/>
    <x v="0"/>
    <x v="0"/>
    <s v="Canada Dry - Ginger Ale &amp; Lemonde"/>
    <m/>
    <n v="15426160749"/>
    <s v="Sunday, July 24, 2022"/>
    <s v="Cash"/>
    <n v="140"/>
    <n v="1.5"/>
    <n v="1"/>
    <n v="140"/>
    <n v="1.5"/>
    <n v="1"/>
    <n v="1.5"/>
    <n v="1.5"/>
    <d v="2022-07-24T00:00:00"/>
    <x v="150"/>
    <x v="4"/>
    <x v="0"/>
    <b v="1"/>
    <n v="1.5"/>
  </r>
  <r>
    <s v="Processed"/>
    <s v="VJ300320692"/>
    <x v="3"/>
    <x v="4"/>
    <s v="Keto Bar - Creamy Peanut Butter Chocolate"/>
    <s v="Food"/>
    <n v="15426205908"/>
    <s v="Sunday, July 24, 2022"/>
    <s v="Cash"/>
    <n v="136"/>
    <n v="2"/>
    <n v="1"/>
    <n v="136"/>
    <n v="2"/>
    <n v="1"/>
    <n v="2"/>
    <n v="2"/>
    <d v="2022-07-30T00:00:00"/>
    <x v="110"/>
    <x v="1"/>
    <x v="1"/>
    <b v="1"/>
    <n v="2"/>
  </r>
  <r>
    <s v="Processed"/>
    <s v="VJ300320692"/>
    <x v="3"/>
    <x v="4"/>
    <s v="CheezIt - Original"/>
    <s v="Food"/>
    <n v="15426216388"/>
    <s v="Sunday, July 24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320692"/>
    <x v="3"/>
    <x v="4"/>
    <s v="KitKat - Crisp Wafers"/>
    <s v="Food"/>
    <n v="15426240627"/>
    <s v="Sunday, July 24, 2022"/>
    <s v="Credit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Pop Corners - White Cheddar"/>
    <s v="Food"/>
    <n v="15426246211"/>
    <s v="Sunday, July 24, 2022"/>
    <s v="Credit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Snapple Diet Tea - Peach Tea"/>
    <s v="Non Carbonated"/>
    <n v="15426291681"/>
    <s v="Sunday, July 24, 2022"/>
    <s v="Credit"/>
    <n v="145"/>
    <n v="2.5"/>
    <n v="1"/>
    <n v="145"/>
    <n v="2.5"/>
    <n v="1"/>
    <n v="2.5"/>
    <n v="2.5"/>
    <d v="2022-07-30T00:00:00"/>
    <x v="37"/>
    <x v="2"/>
    <x v="2"/>
    <b v="1"/>
    <n v="2.5"/>
  </r>
  <r>
    <s v="Processed"/>
    <s v="VJ300320692"/>
    <x v="3"/>
    <x v="4"/>
    <s v="Goldfish Baked - Cheddar"/>
    <s v="Food"/>
    <n v="15426367800"/>
    <s v="Sunday, July 24, 2022"/>
    <s v="Cash"/>
    <n v="122"/>
    <n v="1.25"/>
    <n v="1"/>
    <n v="122"/>
    <n v="1.25"/>
    <n v="1"/>
    <n v="1.25"/>
    <n v="1.25"/>
    <d v="2022-07-30T00:00:00"/>
    <x v="139"/>
    <x v="1"/>
    <x v="1"/>
    <b v="1"/>
    <n v="1.25"/>
  </r>
  <r>
    <s v="Processed"/>
    <s v="VJ300320692"/>
    <x v="3"/>
    <x v="4"/>
    <s v="Snyder's of Hanover Pretzel Pieces - Honey Mu"/>
    <s v="Food"/>
    <n v="15426375080"/>
    <s v="Sunday, July 24, 2022"/>
    <s v="Cash"/>
    <n v="120"/>
    <n v="2.5"/>
    <n v="1"/>
    <n v="120"/>
    <n v="2.5"/>
    <n v="1"/>
    <n v="2.5"/>
    <n v="2.5"/>
    <d v="2022-07-30T00:00:00"/>
    <x v="135"/>
    <x v="1"/>
    <x v="1"/>
    <b v="1"/>
    <n v="2.5"/>
  </r>
  <r>
    <s v="Processed"/>
    <s v="VJ300320692"/>
    <x v="3"/>
    <x v="4"/>
    <s v="Pop Corners - White Cheddar"/>
    <s v="Food"/>
    <n v="15426410991"/>
    <s v="Sunday, July 24, 2022"/>
    <s v="Credit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Teddy Grahams - Go Paks"/>
    <m/>
    <n v="15426422563"/>
    <s v="Sunday, July 24, 2022"/>
    <s v="Credit"/>
    <n v="156"/>
    <n v="3"/>
    <n v="1"/>
    <n v="156"/>
    <n v="3"/>
    <n v="1"/>
    <n v="3"/>
    <n v="3"/>
    <d v="2022-07-30T00:00:00"/>
    <x v="144"/>
    <x v="4"/>
    <x v="1"/>
    <b v="1"/>
    <n v="3"/>
  </r>
  <r>
    <s v="Processed"/>
    <s v="VJ300205292"/>
    <x v="0"/>
    <x v="1"/>
    <s v="Poland Springs Water"/>
    <s v="Water"/>
    <n v="15426823341"/>
    <s v="Sunday, July 24, 2022"/>
    <s v="Cash"/>
    <n v="144"/>
    <n v="1.5"/>
    <n v="1"/>
    <n v="144"/>
    <n v="1.5"/>
    <n v="1"/>
    <n v="1.5"/>
    <n v="1.5"/>
    <d v="2022-07-24T00:00:00"/>
    <x v="29"/>
    <x v="3"/>
    <x v="3"/>
    <b v="1"/>
    <n v="1.5"/>
  </r>
  <r>
    <s v="Processed"/>
    <s v="VJ300320609"/>
    <x v="2"/>
    <x v="3"/>
    <s v="Nature's Bakery Fig Bar - Raspberry"/>
    <s v="Food"/>
    <n v="15427877253"/>
    <s v="Monday, July 25, 2022"/>
    <s v="Credit"/>
    <n v="130"/>
    <n v="1.5"/>
    <n v="2"/>
    <n v="130"/>
    <n v="1.5"/>
    <n v="2"/>
    <n v="3"/>
    <n v="5.5"/>
    <d v="2022-07-25T00:00:00"/>
    <x v="149"/>
    <x v="1"/>
    <x v="1"/>
    <b v="1"/>
    <n v="1.5"/>
  </r>
  <r>
    <s v="Processed"/>
    <s v="VJ300320609"/>
    <x v="2"/>
    <x v="3"/>
    <s v="Snapple Tea - Lemon"/>
    <s v="Non Carbonated"/>
    <n v="15427877253"/>
    <s v="Monday, July 25, 2022"/>
    <s v="Credit"/>
    <n v="145"/>
    <n v="2.5"/>
    <n v="1"/>
    <n v="145"/>
    <n v="2.5"/>
    <n v="1"/>
    <n v="2.5"/>
    <n v="5.5"/>
    <d v="2022-07-25T00:00:00"/>
    <x v="152"/>
    <x v="2"/>
    <x v="2"/>
    <b v="1"/>
    <n v="2.5"/>
  </r>
  <r>
    <s v="Processed"/>
    <s v="VJ300320609"/>
    <x v="2"/>
    <x v="3"/>
    <s v="Red Bull - Original"/>
    <s v="Carbonated"/>
    <n v="15427878435"/>
    <s v="Monday, July 25, 2022"/>
    <s v="Credit"/>
    <n v="148"/>
    <n v="3.5"/>
    <n v="1"/>
    <n v="148"/>
    <n v="3.5"/>
    <n v="1"/>
    <n v="3.5"/>
    <n v="5"/>
    <d v="2022-07-25T00:00:00"/>
    <x v="45"/>
    <x v="0"/>
    <x v="0"/>
    <b v="1"/>
    <n v="3.5"/>
  </r>
  <r>
    <s v="Processed"/>
    <s v="VJ300320609"/>
    <x v="2"/>
    <x v="3"/>
    <s v="Nature's Bakery Fig Bar - Raspberry"/>
    <s v="Food"/>
    <n v="15427878435"/>
    <s v="Monday, July 25, 2022"/>
    <s v="Credit"/>
    <n v="130"/>
    <n v="1.5"/>
    <n v="1"/>
    <n v="130"/>
    <n v="1.5"/>
    <n v="1"/>
    <n v="1.5"/>
    <n v="5"/>
    <d v="2022-07-25T00:00:00"/>
    <x v="149"/>
    <x v="1"/>
    <x v="1"/>
    <b v="1"/>
    <n v="1.5"/>
  </r>
  <r>
    <s v="Processed"/>
    <s v="VJ300320609"/>
    <x v="2"/>
    <x v="3"/>
    <s v="Snapple Tea - Peach"/>
    <s v="Non Carbonated"/>
    <n v="15427969227"/>
    <s v="Monday, July 25, 2022"/>
    <s v="Cash"/>
    <n v="147"/>
    <n v="2.5"/>
    <n v="1"/>
    <n v="147"/>
    <n v="2.5"/>
    <n v="1"/>
    <n v="2.5"/>
    <n v="2.5"/>
    <d v="2022-07-25T00:00:00"/>
    <x v="157"/>
    <x v="2"/>
    <x v="2"/>
    <b v="1"/>
    <n v="2.5"/>
  </r>
  <r>
    <s v="Processed"/>
    <s v="VJ300320609"/>
    <x v="2"/>
    <x v="3"/>
    <s v="KitKat - Crisp Wafers"/>
    <s v="Food"/>
    <n v="15427969812"/>
    <s v="Monday, July 25, 2022"/>
    <s v="Cash"/>
    <n v="138"/>
    <n v="2.5"/>
    <n v="1"/>
    <n v="138"/>
    <n v="2.5"/>
    <n v="1"/>
    <n v="2.5"/>
    <n v="2.5"/>
    <d v="2022-07-25T00:00:00"/>
    <x v="10"/>
    <x v="1"/>
    <x v="1"/>
    <b v="1"/>
    <n v="2.5"/>
  </r>
  <r>
    <s v="Processed"/>
    <s v="VJ300320609"/>
    <x v="2"/>
    <x v="3"/>
    <s v="Snapple Tea - Peach"/>
    <s v="Non Carbonated"/>
    <n v="15428113412"/>
    <s v="Monday, July 25, 2022"/>
    <s v="Cash"/>
    <n v="147"/>
    <n v="2.5"/>
    <n v="1"/>
    <n v="147"/>
    <n v="2.5"/>
    <n v="1"/>
    <n v="2.5"/>
    <n v="2.5"/>
    <d v="2022-07-25T00:00:00"/>
    <x v="157"/>
    <x v="2"/>
    <x v="2"/>
    <b v="1"/>
    <n v="2.5"/>
  </r>
  <r>
    <s v="Processed"/>
    <s v="VJ300320609"/>
    <x v="2"/>
    <x v="3"/>
    <s v="Snapple Tea - Peach"/>
    <s v="Non Carbonated"/>
    <n v="15428114564"/>
    <s v="Monday, July 25, 2022"/>
    <s v="Cash"/>
    <n v="147"/>
    <n v="2.5"/>
    <n v="1"/>
    <n v="147"/>
    <n v="2.5"/>
    <n v="1"/>
    <n v="2.5"/>
    <n v="2.5"/>
    <d v="2022-07-25T00:00:00"/>
    <x v="157"/>
    <x v="2"/>
    <x v="2"/>
    <b v="1"/>
    <n v="2.5"/>
  </r>
  <r>
    <s v="Processed"/>
    <s v="VJ300320692"/>
    <x v="3"/>
    <x v="4"/>
    <s v="Robert Irvine's - Fit Crunch -  Chocolate Pea"/>
    <s v="Food"/>
    <n v="15428562218"/>
    <s v="Monday, July 25, 2022"/>
    <s v="Credit"/>
    <n v="130"/>
    <n v="2"/>
    <n v="1"/>
    <n v="130"/>
    <n v="2"/>
    <n v="1"/>
    <n v="2"/>
    <n v="2"/>
    <d v="2022-07-30T00:00:00"/>
    <x v="21"/>
    <x v="1"/>
    <x v="1"/>
    <b v="1"/>
    <n v="2"/>
  </r>
  <r>
    <s v="Processed"/>
    <s v="VJ300320611"/>
    <x v="0"/>
    <x v="0"/>
    <s v="Wonderful Pistachios - Variety"/>
    <s v="Food"/>
    <n v="15428713613"/>
    <s v="Monday, July 25, 2022"/>
    <s v="Credit"/>
    <n v="133"/>
    <n v="2"/>
    <n v="1"/>
    <n v="133"/>
    <n v="2"/>
    <n v="1"/>
    <n v="2"/>
    <n v="2"/>
    <d v="2022-07-25T00:00:00"/>
    <x v="11"/>
    <x v="1"/>
    <x v="1"/>
    <b v="1"/>
    <n v="2"/>
  </r>
  <r>
    <s v="Processed"/>
    <s v="VJ300320692"/>
    <x v="3"/>
    <x v="4"/>
    <s v="Coca Cola - Zero Sugar"/>
    <s v="Carbonated"/>
    <n v="15428830244"/>
    <s v="Monday, July 25, 2022"/>
    <s v="Credit"/>
    <n v="142"/>
    <n v="1.5"/>
    <n v="1"/>
    <n v="142"/>
    <n v="1.5"/>
    <n v="1"/>
    <n v="1.5"/>
    <n v="3"/>
    <d v="2022-07-30T00:00:00"/>
    <x v="44"/>
    <x v="0"/>
    <x v="0"/>
    <b v="1"/>
    <n v="1.5"/>
  </r>
  <r>
    <s v="Processed"/>
    <s v="VJ300320692"/>
    <x v="3"/>
    <x v="4"/>
    <s v="CheezIt - White Cheddar"/>
    <s v="Food"/>
    <n v="15428830244"/>
    <s v="Monday, July 25, 2022"/>
    <s v="Credit"/>
    <n v="123"/>
    <n v="1.5"/>
    <n v="1"/>
    <n v="123"/>
    <n v="1.5"/>
    <n v="1"/>
    <n v="1.5"/>
    <n v="3"/>
    <d v="2022-07-30T00:00:00"/>
    <x v="53"/>
    <x v="1"/>
    <x v="1"/>
    <b v="1"/>
    <n v="1.5"/>
  </r>
  <r>
    <s v="Processed"/>
    <s v="VJ300320692"/>
    <x v="3"/>
    <x v="4"/>
    <s v="Robert Irvine's - Fit Crunch -  Chocolate Pea"/>
    <s v="Food"/>
    <n v="15429206817"/>
    <s v="Monday, July 25, 2022"/>
    <s v="Cash"/>
    <n v="130"/>
    <n v="2"/>
    <n v="1"/>
    <n v="130"/>
    <n v="2"/>
    <n v="1"/>
    <n v="2"/>
    <n v="2"/>
    <d v="2022-07-30T00:00:00"/>
    <x v="21"/>
    <x v="1"/>
    <x v="1"/>
    <b v="1"/>
    <n v="2"/>
  </r>
  <r>
    <s v="Processed"/>
    <s v="VJ300320692"/>
    <x v="3"/>
    <x v="4"/>
    <s v="Robert Irvine's - Fit Crunch -  Chocolate Pea"/>
    <s v="Food"/>
    <n v="15429518591"/>
    <s v="Monday, July 25, 2022"/>
    <s v="Cash"/>
    <n v="130"/>
    <n v="2"/>
    <n v="1"/>
    <n v="130"/>
    <n v="2"/>
    <n v="1"/>
    <n v="2"/>
    <n v="2"/>
    <d v="2022-07-30T00:00:00"/>
    <x v="21"/>
    <x v="1"/>
    <x v="1"/>
    <b v="1"/>
    <n v="2"/>
  </r>
  <r>
    <s v="Processed"/>
    <s v="VJ300320692"/>
    <x v="3"/>
    <x v="4"/>
    <s v="Pringles - Sour Cream &amp; Onion"/>
    <s v="Food"/>
    <n v="15430501346"/>
    <s v="Monday, July 25, 2022"/>
    <s v="Cash"/>
    <n v="165"/>
    <n v="3"/>
    <n v="1"/>
    <n v="165"/>
    <n v="3"/>
    <n v="1"/>
    <n v="3"/>
    <n v="3"/>
    <d v="2022-07-30T00:00:00"/>
    <x v="155"/>
    <x v="1"/>
    <x v="1"/>
    <b v="1"/>
    <n v="3"/>
  </r>
  <r>
    <s v="Processed"/>
    <s v="VJ300320609"/>
    <x v="2"/>
    <x v="3"/>
    <s v="Monster Energy Original"/>
    <s v="Carbonated"/>
    <n v="15430551287"/>
    <s v="Monday, July 25, 2022"/>
    <s v="Cash"/>
    <n v="144"/>
    <n v="3"/>
    <n v="1"/>
    <n v="144"/>
    <n v="3"/>
    <n v="1"/>
    <n v="3"/>
    <n v="3"/>
    <d v="2022-07-25T00:00:00"/>
    <x v="5"/>
    <x v="0"/>
    <x v="0"/>
    <b v="1"/>
    <n v="3"/>
  </r>
  <r>
    <s v="Processed"/>
    <s v="VJ300320692"/>
    <x v="3"/>
    <x v="4"/>
    <s v="S. Pellegrino Sparkling Mineral Water"/>
    <s v="Water"/>
    <n v="15430665856"/>
    <s v="Monday, July 25, 2022"/>
    <s v="Cash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205292"/>
    <x v="0"/>
    <x v="1"/>
    <s v="Poland Springs Water"/>
    <s v="Water"/>
    <n v="15430857010"/>
    <s v="Monday, July 25, 2022"/>
    <s v="Cash"/>
    <n v="144"/>
    <n v="1.5"/>
    <n v="1"/>
    <n v="144"/>
    <n v="1.5"/>
    <n v="1"/>
    <n v="1.5"/>
    <n v="1.5"/>
    <d v="2022-07-25T00:00:00"/>
    <x v="29"/>
    <x v="3"/>
    <x v="3"/>
    <b v="1"/>
    <n v="1.5"/>
  </r>
  <r>
    <s v="Processed"/>
    <s v="VJ300205292"/>
    <x v="0"/>
    <x v="1"/>
    <s v="Poland Springs Water"/>
    <s v="Water"/>
    <n v="15430978032"/>
    <s v="Monday, July 25, 2022"/>
    <s v="Cash"/>
    <n v="144"/>
    <n v="1.5"/>
    <n v="1"/>
    <n v="144"/>
    <n v="1.5"/>
    <n v="1"/>
    <n v="1.5"/>
    <n v="1.5"/>
    <d v="2022-07-25T00:00:00"/>
    <x v="29"/>
    <x v="3"/>
    <x v="3"/>
    <b v="1"/>
    <n v="1.5"/>
  </r>
  <r>
    <s v="Processed"/>
    <s v="VJ300320692"/>
    <x v="3"/>
    <x v="4"/>
    <s v="Pop Corners - White Cheddar"/>
    <s v="Food"/>
    <n v="15431035130"/>
    <s v="Monday, July 25, 2022"/>
    <s v="Cash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92"/>
    <x v="3"/>
    <x v="4"/>
    <s v="Pop Corners - White Cheddar"/>
    <s v="Food"/>
    <n v="15431058002"/>
    <s v="Monday, July 25, 2022"/>
    <s v="Cash"/>
    <n v="113"/>
    <n v="1.5"/>
    <n v="1"/>
    <n v="113"/>
    <n v="1.5"/>
    <n v="1"/>
    <n v="1.5"/>
    <n v="1.5"/>
    <d v="2022-07-30T00:00:00"/>
    <x v="123"/>
    <x v="1"/>
    <x v="1"/>
    <b v="1"/>
    <n v="1.5"/>
  </r>
  <r>
    <s v="Processed"/>
    <s v="VJ300320609"/>
    <x v="2"/>
    <x v="3"/>
    <s v="Lays - Classic"/>
    <s v="Food"/>
    <n v="15431193202"/>
    <s v="Monday, July 25, 2022"/>
    <s v="Cash"/>
    <n v="111"/>
    <n v="1.5"/>
    <n v="1"/>
    <n v="111"/>
    <n v="1.5"/>
    <n v="1"/>
    <n v="1.5"/>
    <n v="1.5"/>
    <d v="2022-07-25T00:00:00"/>
    <x v="95"/>
    <x v="1"/>
    <x v="1"/>
    <b v="1"/>
    <n v="1.5"/>
  </r>
  <r>
    <s v="Processed"/>
    <s v="VJ300320609"/>
    <x v="2"/>
    <x v="3"/>
    <s v="Nature's Bakery Fig Bar - Blueberry"/>
    <s v="Food"/>
    <n v="15431351432"/>
    <s v="Monday, July 25, 2022"/>
    <s v="Cash"/>
    <n v="132"/>
    <n v="1.5"/>
    <n v="1"/>
    <n v="132"/>
    <n v="1.5"/>
    <n v="1"/>
    <n v="1.5"/>
    <n v="1.5"/>
    <d v="2022-07-25T00:00:00"/>
    <x v="148"/>
    <x v="1"/>
    <x v="1"/>
    <b v="1"/>
    <n v="1.5"/>
  </r>
  <r>
    <s v="Processed"/>
    <s v="VJ300320692"/>
    <x v="3"/>
    <x v="4"/>
    <s v="Robert Irvine's - Fit Crunch -  Chocolate Pea"/>
    <s v="Food"/>
    <n v="15431386736"/>
    <s v="Monday, July 25, 2022"/>
    <s v="Credit"/>
    <n v="130"/>
    <n v="2"/>
    <n v="1"/>
    <n v="130"/>
    <n v="2"/>
    <n v="1"/>
    <n v="2"/>
    <n v="2"/>
    <d v="2022-07-30T00:00:00"/>
    <x v="21"/>
    <x v="1"/>
    <x v="1"/>
    <b v="1"/>
    <n v="2"/>
  </r>
  <r>
    <s v="Processed"/>
    <s v="VJ300320692"/>
    <x v="3"/>
    <x v="4"/>
    <s v="Goldfish Baked - Cheddar"/>
    <s v="Food"/>
    <n v="15431392023"/>
    <s v="Monday, July 25, 2022"/>
    <s v="Cash"/>
    <n v="122"/>
    <n v="1.25"/>
    <n v="1"/>
    <n v="122"/>
    <n v="1.25"/>
    <n v="1"/>
    <n v="1.25"/>
    <n v="1.25"/>
    <d v="2022-07-30T00:00:00"/>
    <x v="139"/>
    <x v="1"/>
    <x v="1"/>
    <b v="1"/>
    <n v="1.25"/>
  </r>
  <r>
    <s v="Processed"/>
    <s v="VJ300320609"/>
    <x v="2"/>
    <x v="3"/>
    <s v="Lays - Classic"/>
    <s v="Food"/>
    <n v="15431493393"/>
    <s v="Monday, July 25, 2022"/>
    <s v="Cash"/>
    <n v="111"/>
    <n v="1.5"/>
    <n v="1"/>
    <n v="111"/>
    <n v="1.5"/>
    <n v="1"/>
    <n v="1.5"/>
    <n v="1.5"/>
    <d v="2022-07-25T00:00:00"/>
    <x v="95"/>
    <x v="1"/>
    <x v="1"/>
    <b v="1"/>
    <n v="1.5"/>
  </r>
  <r>
    <s v="Processed"/>
    <s v="VJ300320611"/>
    <x v="0"/>
    <x v="0"/>
    <s v="Snapple Tea - Lemon"/>
    <s v="Non Carbonated"/>
    <n v="15431593804"/>
    <s v="Monday, July 25, 2022"/>
    <s v="Credit"/>
    <n v="145"/>
    <n v="2.5"/>
    <n v="1"/>
    <n v="145"/>
    <n v="2.5"/>
    <n v="1"/>
    <n v="2.5"/>
    <n v="2.5"/>
    <d v="2022-07-25T00:00:00"/>
    <x v="152"/>
    <x v="2"/>
    <x v="2"/>
    <b v="1"/>
    <n v="2.5"/>
  </r>
  <r>
    <s v="Processed"/>
    <s v="VJ300320692"/>
    <x v="3"/>
    <x v="4"/>
    <s v="Coca Cola - Zero Sugar"/>
    <s v="Carbonated"/>
    <n v="15431652088"/>
    <s v="Monday, July 25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CheezIt - Original"/>
    <s v="Food"/>
    <n v="15431690496"/>
    <s v="Monday, July 25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320692"/>
    <x v="3"/>
    <x v="4"/>
    <s v="KitKat - Crisp Wafers"/>
    <s v="Food"/>
    <n v="15431694748"/>
    <s v="Monday, July 25, 2022"/>
    <s v="Cash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Goldfish Baked - Cheddar"/>
    <s v="Food"/>
    <n v="15431696644"/>
    <s v="Monday, July 25, 2022"/>
    <s v="Cash"/>
    <n v="122"/>
    <n v="1.25"/>
    <n v="1"/>
    <n v="122"/>
    <n v="1.25"/>
    <n v="1"/>
    <n v="1.25"/>
    <n v="1.25"/>
    <d v="2022-07-30T00:00:00"/>
    <x v="139"/>
    <x v="1"/>
    <x v="1"/>
    <b v="1"/>
    <n v="1.25"/>
  </r>
  <r>
    <s v="Processed"/>
    <s v="VJ300320692"/>
    <x v="3"/>
    <x v="4"/>
    <s v="Coca Cola - Zero Sugar"/>
    <s v="Carbonated"/>
    <n v="15431819501"/>
    <s v="Monday, July 25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205292"/>
    <x v="0"/>
    <x v="1"/>
    <s v="Iberia Coconut Water"/>
    <s v="Non Carbonated"/>
    <n v="15431867758"/>
    <s v="Monday, July 25, 2022"/>
    <s v="Credit"/>
    <n v="142"/>
    <n v="2"/>
    <n v="1"/>
    <n v="142"/>
    <n v="2"/>
    <n v="1"/>
    <n v="2"/>
    <n v="2"/>
    <d v="2022-07-25T00:00:00"/>
    <x v="93"/>
    <x v="2"/>
    <x v="2"/>
    <b v="1"/>
    <n v="2"/>
  </r>
  <r>
    <s v="Processed"/>
    <s v="VJ300320609"/>
    <x v="2"/>
    <x v="3"/>
    <s v="Sunkist Soda - Orange"/>
    <s v="Carbonated"/>
    <n v="15431978273"/>
    <s v="Monday, July 25, 2022"/>
    <s v="Cash"/>
    <n v="140"/>
    <n v="1.5"/>
    <n v="1"/>
    <n v="140"/>
    <n v="1.5"/>
    <n v="1"/>
    <n v="1.5"/>
    <n v="1.5"/>
    <d v="2022-07-25T00:00:00"/>
    <x v="70"/>
    <x v="0"/>
    <x v="0"/>
    <b v="1"/>
    <n v="1.5"/>
  </r>
  <r>
    <s v="Processed"/>
    <s v="VJ300320609"/>
    <x v="2"/>
    <x v="3"/>
    <s v="Doritos Nacho Cheese"/>
    <s v="Food"/>
    <n v="15431978336"/>
    <s v="Monday, July 25, 2022"/>
    <s v="Cash"/>
    <n v="121"/>
    <n v="1.5"/>
    <n v="1"/>
    <n v="121"/>
    <n v="1.5"/>
    <n v="1"/>
    <n v="1.5"/>
    <n v="1.5"/>
    <d v="2022-07-25T00:00:00"/>
    <x v="90"/>
    <x v="1"/>
    <x v="1"/>
    <b v="1"/>
    <n v="1.5"/>
  </r>
  <r>
    <s v="Processed"/>
    <s v="VJ300320609"/>
    <x v="2"/>
    <x v="3"/>
    <s v="Sunkist Soda - Orange"/>
    <s v="Carbonated"/>
    <n v="15432350172"/>
    <s v="Monday, July 25, 2022"/>
    <s v="Cash"/>
    <n v="140"/>
    <n v="1.5"/>
    <n v="1"/>
    <n v="140"/>
    <n v="1.5"/>
    <n v="1"/>
    <n v="1.5"/>
    <n v="1.5"/>
    <d v="2022-07-25T00:00:00"/>
    <x v="70"/>
    <x v="0"/>
    <x v="0"/>
    <b v="1"/>
    <n v="1.5"/>
  </r>
  <r>
    <s v="Processed"/>
    <s v="VJ300320609"/>
    <x v="2"/>
    <x v="3"/>
    <s v="Lays - Classic"/>
    <s v="Food"/>
    <n v="15432350111"/>
    <s v="Monday, July 25, 2022"/>
    <s v="Cash"/>
    <n v="111"/>
    <n v="1.5"/>
    <n v="1"/>
    <n v="111"/>
    <n v="1.5"/>
    <n v="1"/>
    <n v="1.5"/>
    <n v="1.5"/>
    <d v="2022-07-25T00:00:00"/>
    <x v="95"/>
    <x v="1"/>
    <x v="1"/>
    <b v="1"/>
    <n v="1.5"/>
  </r>
  <r>
    <s v="Processed"/>
    <s v="VJ300320609"/>
    <x v="2"/>
    <x v="3"/>
    <s v="Jack Links Beef Steak Original"/>
    <s v="Food"/>
    <n v="15432350455"/>
    <s v="Monday, July 25, 2022"/>
    <s v="Cash"/>
    <n v="139"/>
    <n v="1.5"/>
    <n v="1"/>
    <n v="139"/>
    <n v="1.5"/>
    <n v="1"/>
    <n v="1.5"/>
    <n v="1.5"/>
    <d v="2022-07-25T00:00:00"/>
    <x v="20"/>
    <x v="1"/>
    <x v="1"/>
    <b v="1"/>
    <n v="1.5"/>
  </r>
  <r>
    <s v="Processed"/>
    <s v="VJ300320609"/>
    <x v="2"/>
    <x v="3"/>
    <s v="Coca Cola - Regular"/>
    <s v="Carbonated"/>
    <n v="15432363066"/>
    <s v="Monday, July 25, 2022"/>
    <s v="Cash"/>
    <n v="141"/>
    <n v="1.5"/>
    <n v="1"/>
    <n v="141"/>
    <n v="1.5"/>
    <n v="1"/>
    <n v="1.5"/>
    <n v="1.5"/>
    <d v="2022-07-25T00:00:00"/>
    <x v="156"/>
    <x v="0"/>
    <x v="0"/>
    <b v="1"/>
    <n v="1.5"/>
  </r>
  <r>
    <s v="Processed"/>
    <s v="VJ300320609"/>
    <x v="2"/>
    <x v="3"/>
    <s v="Coca Cola - Regular"/>
    <s v="Carbonated"/>
    <n v="15432452421"/>
    <s v="Monday, July 25, 2022"/>
    <s v="Cash"/>
    <n v="141"/>
    <n v="1.5"/>
    <n v="1"/>
    <n v="141"/>
    <n v="1.5"/>
    <n v="1"/>
    <n v="1.5"/>
    <n v="1.5"/>
    <d v="2022-07-25T00:00:00"/>
    <x v="156"/>
    <x v="0"/>
    <x v="0"/>
    <b v="1"/>
    <n v="1.5"/>
  </r>
  <r>
    <s v="Processed"/>
    <s v="VJ300320609"/>
    <x v="2"/>
    <x v="3"/>
    <s v="Coca Cola - Regular"/>
    <s v="Carbonated"/>
    <n v="15432752386"/>
    <s v="Tuesday, July 26, 2022"/>
    <s v="Cash"/>
    <n v="141"/>
    <n v="1.5"/>
    <n v="1"/>
    <n v="141"/>
    <n v="1.5"/>
    <n v="1"/>
    <n v="1.5"/>
    <n v="1.5"/>
    <d v="2022-07-25T00:00:00"/>
    <x v="156"/>
    <x v="0"/>
    <x v="0"/>
    <b v="1"/>
    <n v="1.5"/>
  </r>
  <r>
    <s v="Processed"/>
    <s v="VJ300320609"/>
    <x v="2"/>
    <x v="3"/>
    <s v="Doritos Nacho Cheese"/>
    <s v="Food"/>
    <n v="15432757196"/>
    <s v="Tuesday, July 26, 2022"/>
    <s v="Credit"/>
    <n v="121"/>
    <n v="1.5"/>
    <n v="1"/>
    <n v="121"/>
    <n v="1.5"/>
    <n v="1"/>
    <n v="1.5"/>
    <n v="4"/>
    <d v="2022-07-25T00:00:00"/>
    <x v="90"/>
    <x v="1"/>
    <x v="1"/>
    <b v="1"/>
    <n v="1.5"/>
  </r>
  <r>
    <s v="Processed"/>
    <s v="VJ300320609"/>
    <x v="2"/>
    <x v="3"/>
    <s v="Snapple Tea - Raspberry"/>
    <s v="Non Carbonated"/>
    <n v="15432757196"/>
    <s v="Tuesday, July 26, 2022"/>
    <s v="Credit"/>
    <n v="143"/>
    <n v="2.5"/>
    <n v="1"/>
    <n v="143"/>
    <n v="2.5"/>
    <n v="1"/>
    <n v="2.5"/>
    <n v="4"/>
    <d v="2022-07-25T00:00:00"/>
    <x v="81"/>
    <x v="2"/>
    <x v="2"/>
    <b v="1"/>
    <n v="2.5"/>
  </r>
  <r>
    <s v="Processed"/>
    <s v="VJ300320609"/>
    <x v="2"/>
    <x v="3"/>
    <s v="Coca Cola - Regular"/>
    <s v="Carbonated"/>
    <n v="15432893624"/>
    <s v="Tuesday, July 26, 2022"/>
    <s v="Cash"/>
    <n v="142"/>
    <n v="1.5"/>
    <n v="1"/>
    <n v="142"/>
    <n v="1.5"/>
    <n v="1"/>
    <n v="1.5"/>
    <n v="1.5"/>
    <d v="2022-07-26T00:00:00"/>
    <x v="156"/>
    <x v="0"/>
    <x v="0"/>
    <b v="1"/>
    <n v="1.5"/>
  </r>
  <r>
    <s v="Processed"/>
    <s v="VJ300320609"/>
    <x v="2"/>
    <x v="3"/>
    <s v="Lays - Classic"/>
    <s v="Food"/>
    <n v="15432894041"/>
    <s v="Tuesday, July 26, 2022"/>
    <s v="Cash"/>
    <n v="111"/>
    <n v="1.5"/>
    <n v="1"/>
    <n v="111"/>
    <n v="1.5"/>
    <n v="1"/>
    <n v="1.5"/>
    <n v="1.5"/>
    <d v="2022-07-26T00:00:00"/>
    <x v="95"/>
    <x v="1"/>
    <x v="1"/>
    <b v="1"/>
    <n v="1.5"/>
  </r>
  <r>
    <s v="Processed"/>
    <s v="VJ300320609"/>
    <x v="2"/>
    <x v="3"/>
    <s v="Nature's Bakery Fig Bar - Raspberry"/>
    <s v="Food"/>
    <n v="15433055380"/>
    <s v="Tuesday, July 26, 2022"/>
    <s v="Credit"/>
    <n v="130"/>
    <n v="1.5"/>
    <n v="2"/>
    <n v="130"/>
    <n v="1.5"/>
    <n v="2"/>
    <n v="3"/>
    <n v="5.5"/>
    <d v="2022-07-26T00:00:00"/>
    <x v="149"/>
    <x v="1"/>
    <x v="1"/>
    <b v="1"/>
    <n v="1.5"/>
  </r>
  <r>
    <s v="Processed"/>
    <s v="VJ300320609"/>
    <x v="2"/>
    <x v="3"/>
    <s v="Snapple Tea - Peach"/>
    <s v="Non Carbonated"/>
    <n v="15433055380"/>
    <s v="Tuesday, July 26, 2022"/>
    <s v="Credit"/>
    <n v="147"/>
    <n v="2.5"/>
    <n v="1"/>
    <n v="147"/>
    <n v="2.5"/>
    <n v="1"/>
    <n v="2.5"/>
    <n v="5.5"/>
    <d v="2022-07-26T00:00:00"/>
    <x v="157"/>
    <x v="2"/>
    <x v="2"/>
    <b v="1"/>
    <n v="2.5"/>
  </r>
  <r>
    <s v="Processed"/>
    <s v="VJ300320686"/>
    <x v="1"/>
    <x v="2"/>
    <s v="Oreo Mini"/>
    <s v="Food"/>
    <n v="15433141792"/>
    <s v="Tuesday, July 26, 2022"/>
    <s v="Credit"/>
    <n v="121"/>
    <n v="1.5"/>
    <n v="1"/>
    <n v="121"/>
    <n v="1.5"/>
    <n v="1"/>
    <n v="1.5"/>
    <n v="1.5"/>
    <d v="2022-07-26T00:00:00"/>
    <x v="18"/>
    <x v="1"/>
    <x v="1"/>
    <b v="1"/>
    <n v="1.5"/>
  </r>
  <r>
    <s v="Processed"/>
    <s v="VJ300320609"/>
    <x v="2"/>
    <x v="3"/>
    <s v="Red Bull - Original"/>
    <s v="Carbonated"/>
    <n v="15433383681"/>
    <s v="Tuesday, July 26, 2022"/>
    <s v="Credit"/>
    <n v="148"/>
    <n v="3.5"/>
    <n v="1"/>
    <n v="148"/>
    <n v="3.5"/>
    <n v="1"/>
    <n v="3.5"/>
    <n v="3.5"/>
    <d v="2022-07-26T00:00:00"/>
    <x v="45"/>
    <x v="0"/>
    <x v="0"/>
    <b v="1"/>
    <n v="3.5"/>
  </r>
  <r>
    <s v="Processed"/>
    <s v="VJ300320692"/>
    <x v="3"/>
    <x v="4"/>
    <s v="Coca Cola - Zero Sugar"/>
    <s v="Carbonated"/>
    <n v="15433601193"/>
    <s v="Tuesday, July 26, 2022"/>
    <s v="Credit"/>
    <n v="142"/>
    <n v="1.5"/>
    <n v="1"/>
    <n v="142"/>
    <n v="1.5"/>
    <n v="1"/>
    <n v="1.5"/>
    <n v="4"/>
    <d v="2022-07-30T00:00:00"/>
    <x v="44"/>
    <x v="0"/>
    <x v="0"/>
    <b v="1"/>
    <n v="1.5"/>
  </r>
  <r>
    <s v="Processed"/>
    <s v="VJ300320692"/>
    <x v="3"/>
    <x v="4"/>
    <s v="Goldfish Baked - Cheddar"/>
    <s v="Food"/>
    <n v="15433601193"/>
    <s v="Tuesday, July 26, 2022"/>
    <s v="Credit"/>
    <n v="122"/>
    <n v="1.25"/>
    <n v="2"/>
    <n v="122"/>
    <n v="1.25"/>
    <n v="2"/>
    <n v="2.5"/>
    <n v="4"/>
    <d v="2022-07-30T00:00:00"/>
    <x v="139"/>
    <x v="1"/>
    <x v="1"/>
    <b v="1"/>
    <n v="1.25"/>
  </r>
  <r>
    <s v="Processed"/>
    <s v="VJ300320692"/>
    <x v="3"/>
    <x v="4"/>
    <s v="Lenny &amp; Larrys - Chocolate Chip"/>
    <s v="Food"/>
    <n v="15434129850"/>
    <s v="Tuesday, July 26, 2022"/>
    <s v="Credit"/>
    <n v="158"/>
    <n v="2.5"/>
    <n v="1"/>
    <n v="158"/>
    <n v="2.5"/>
    <n v="1"/>
    <n v="2.5"/>
    <n v="2.5"/>
    <d v="2022-07-30T00:00:00"/>
    <x v="134"/>
    <x v="1"/>
    <x v="1"/>
    <b v="1"/>
    <n v="2.5"/>
  </r>
  <r>
    <s v="Processed"/>
    <s v="VJ300320611"/>
    <x v="0"/>
    <x v="0"/>
    <s v="CheezIt - Double Cheese"/>
    <s v="Food"/>
    <n v="15434599418"/>
    <s v="Tuesday, July 26, 2022"/>
    <s v="Credit"/>
    <n v="124"/>
    <n v="1.5"/>
    <n v="1"/>
    <n v="124"/>
    <n v="1.5"/>
    <n v="1"/>
    <n v="1.5"/>
    <n v="1.5"/>
    <d v="2022-07-26T00:00:00"/>
    <x v="68"/>
    <x v="1"/>
    <x v="1"/>
    <b v="1"/>
    <n v="1.5"/>
  </r>
  <r>
    <s v="Processed"/>
    <s v="VJ300320611"/>
    <x v="0"/>
    <x v="0"/>
    <s v="CheezIt - Double Cheese"/>
    <s v="Food"/>
    <n v="15434634981"/>
    <s v="Tuesday, July 26, 2022"/>
    <s v="Credit"/>
    <n v="124"/>
    <n v="1.5"/>
    <n v="1"/>
    <n v="124"/>
    <n v="1.5"/>
    <n v="1"/>
    <n v="1.5"/>
    <n v="1.5"/>
    <d v="2022-07-26T00:00:00"/>
    <x v="68"/>
    <x v="1"/>
    <x v="1"/>
    <b v="1"/>
    <n v="1.5"/>
  </r>
  <r>
    <s v="Processed"/>
    <s v="VJ300320686"/>
    <x v="1"/>
    <x v="2"/>
    <s v="Robert Irvine's - Fit Crunch -  Chocolate Pea"/>
    <s v="Food"/>
    <n v="15434832612"/>
    <s v="Tuesday, July 26, 2022"/>
    <s v="Cash"/>
    <n v="132"/>
    <n v="2"/>
    <n v="1"/>
    <n v="132"/>
    <n v="2"/>
    <n v="1"/>
    <n v="2"/>
    <n v="2"/>
    <d v="2022-07-26T00:00:00"/>
    <x v="21"/>
    <x v="1"/>
    <x v="1"/>
    <b v="1"/>
    <n v="2"/>
  </r>
  <r>
    <s v="Processed"/>
    <s v="VJ300320692"/>
    <x v="3"/>
    <x v="4"/>
    <s v="Coca Cola - Zero Sugar"/>
    <s v="Carbonated"/>
    <n v="15435161868"/>
    <s v="Tuesday, July 26, 2022"/>
    <s v="Credit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11"/>
    <x v="0"/>
    <x v="0"/>
    <s v="SunChips Multigrain - Salsa"/>
    <s v="Food"/>
    <n v="15435282126"/>
    <s v="Tuesday, July 26, 2022"/>
    <s v="Cash"/>
    <n v="110"/>
    <n v="1.5"/>
    <n v="1"/>
    <n v="110"/>
    <n v="1.5"/>
    <n v="1"/>
    <n v="1.5"/>
    <n v="1.5"/>
    <d v="2022-07-26T00:00:00"/>
    <x v="27"/>
    <x v="1"/>
    <x v="1"/>
    <b v="1"/>
    <n v="1.5"/>
  </r>
  <r>
    <s v="Processed"/>
    <s v="VJ300320611"/>
    <x v="0"/>
    <x v="0"/>
    <s v="Snapple Tea - Raspberry"/>
    <s v="Non Carbonated"/>
    <n v="15435296052"/>
    <s v="Tuesday, July 26, 2022"/>
    <s v="Cash"/>
    <n v="144"/>
    <n v="2.75"/>
    <n v="1"/>
    <n v="144"/>
    <n v="2.75"/>
    <n v="1"/>
    <n v="2.75"/>
    <n v="2.75"/>
    <d v="2022-07-26T00:00:00"/>
    <x v="81"/>
    <x v="2"/>
    <x v="2"/>
    <b v="1"/>
    <n v="2.75"/>
  </r>
  <r>
    <s v="Processed"/>
    <s v="VJ300320611"/>
    <x v="0"/>
    <x v="0"/>
    <s v="SunChips Multigrain - Salsa"/>
    <s v="Food"/>
    <n v="15435298635"/>
    <s v="Tuesday, July 26, 2022"/>
    <s v="Cash"/>
    <n v="110"/>
    <n v="1.5"/>
    <n v="1"/>
    <n v="110"/>
    <n v="1.5"/>
    <n v="1"/>
    <n v="1.5"/>
    <n v="1.5"/>
    <d v="2022-07-26T00:00:00"/>
    <x v="27"/>
    <x v="1"/>
    <x v="1"/>
    <b v="1"/>
    <n v="1.5"/>
  </r>
  <r>
    <s v="Processed"/>
    <s v="VJ300205292"/>
    <x v="0"/>
    <x v="1"/>
    <s v="Monster Energy Original"/>
    <s v="Carbonated"/>
    <n v="15435467196"/>
    <s v="Tuesday, July 26, 2022"/>
    <s v="Cash"/>
    <n v="146"/>
    <n v="3"/>
    <n v="1"/>
    <n v="146"/>
    <n v="3"/>
    <n v="1"/>
    <n v="3"/>
    <n v="3"/>
    <d v="2022-07-26T00:00:00"/>
    <x v="5"/>
    <x v="0"/>
    <x v="0"/>
    <b v="1"/>
    <n v="3"/>
  </r>
  <r>
    <s v="Processed"/>
    <s v="VJ300205292"/>
    <x v="0"/>
    <x v="1"/>
    <s v="Poland Springs Water"/>
    <s v="Water"/>
    <n v="15435482602"/>
    <s v="Tuesday, July 26, 2022"/>
    <s v="Cash"/>
    <n v="144"/>
    <n v="1.5"/>
    <n v="1"/>
    <n v="144"/>
    <n v="1.5"/>
    <n v="1"/>
    <n v="1.5"/>
    <n v="1.5"/>
    <d v="2022-07-26T00:00:00"/>
    <x v="29"/>
    <x v="3"/>
    <x v="3"/>
    <b v="1"/>
    <n v="1.5"/>
  </r>
  <r>
    <s v="Processed"/>
    <s v="VJ300320686"/>
    <x v="1"/>
    <x v="2"/>
    <s v="Pop Corners - Sea Salt"/>
    <s v="Food"/>
    <n v="15435530136"/>
    <s v="Tuesday, July 26, 2022"/>
    <s v="Cash"/>
    <n v="114"/>
    <n v="1.5"/>
    <n v="1"/>
    <n v="114"/>
    <n v="1.5"/>
    <n v="1"/>
    <n v="1.5"/>
    <n v="1.5"/>
    <d v="2022-07-26T00:00:00"/>
    <x v="117"/>
    <x v="1"/>
    <x v="1"/>
    <b v="1"/>
    <n v="1.5"/>
  </r>
  <r>
    <s v="Processed"/>
    <s v="VJ300320611"/>
    <x v="0"/>
    <x v="0"/>
    <s v="Poland Springs Water"/>
    <s v="Water"/>
    <n v="15435539403"/>
    <s v="Tuesday, July 26, 2022"/>
    <s v="Cash"/>
    <n v="143"/>
    <n v="2"/>
    <n v="1"/>
    <n v="143"/>
    <n v="2"/>
    <n v="1"/>
    <n v="2"/>
    <n v="2"/>
    <d v="2022-07-26T00:00:00"/>
    <x v="29"/>
    <x v="3"/>
    <x v="3"/>
    <b v="1"/>
    <n v="2"/>
  </r>
  <r>
    <s v="Processed"/>
    <s v="VJ300320692"/>
    <x v="3"/>
    <x v="4"/>
    <s v="BodyArmor LYTE - Strawberry Lemonade"/>
    <s v="Water"/>
    <n v="15435681456"/>
    <s v="Tuesday, July 26, 2022"/>
    <s v="Cash"/>
    <n v="147"/>
    <n v="2.75"/>
    <n v="1"/>
    <n v="147"/>
    <n v="2.75"/>
    <n v="1"/>
    <n v="2.75"/>
    <n v="2.75"/>
    <d v="2022-07-30T00:00:00"/>
    <x v="131"/>
    <x v="3"/>
    <x v="3"/>
    <b v="1"/>
    <n v="2.75"/>
  </r>
  <r>
    <s v="Processed"/>
    <s v="VJ300320692"/>
    <x v="3"/>
    <x v="4"/>
    <s v="Starbucks Doubleshot Energy - Mocha"/>
    <s v="Non Carbonated"/>
    <n v="15435704487"/>
    <s v="Tuesday, July 26, 2022"/>
    <s v="Credit"/>
    <n v="146"/>
    <n v="3.5"/>
    <n v="1"/>
    <n v="146"/>
    <n v="3.5"/>
    <n v="1"/>
    <n v="3.5"/>
    <n v="5.5"/>
    <d v="2022-07-30T00:00:00"/>
    <x v="88"/>
    <x v="2"/>
    <x v="2"/>
    <b v="1"/>
    <n v="3.5"/>
  </r>
  <r>
    <s v="Processed"/>
    <s v="VJ300320692"/>
    <x v="3"/>
    <x v="4"/>
    <s v="Wonderful Pistachios - Variety"/>
    <s v="Food"/>
    <n v="15435704487"/>
    <s v="Tuesday, July 26, 2022"/>
    <s v="Credit"/>
    <n v="131"/>
    <n v="2"/>
    <n v="1"/>
    <n v="131"/>
    <n v="2"/>
    <n v="1"/>
    <n v="2"/>
    <n v="5.5"/>
    <d v="2022-07-30T00:00:00"/>
    <x v="11"/>
    <x v="1"/>
    <x v="1"/>
    <b v="1"/>
    <n v="2"/>
  </r>
  <r>
    <s v="Processed"/>
    <s v="VJ300320609"/>
    <x v="2"/>
    <x v="3"/>
    <s v="Monster Energy Original"/>
    <s v="Carbonated"/>
    <n v="15435709870"/>
    <s v="Tuesday, July 26, 2022"/>
    <s v="Cash"/>
    <n v="144"/>
    <n v="3"/>
    <n v="1"/>
    <n v="144"/>
    <n v="3"/>
    <n v="1"/>
    <n v="3"/>
    <n v="3"/>
    <d v="2022-07-26T00:00:00"/>
    <x v="5"/>
    <x v="0"/>
    <x v="0"/>
    <b v="1"/>
    <n v="3"/>
  </r>
  <r>
    <s v="Processed"/>
    <s v="VJ300320609"/>
    <x v="2"/>
    <x v="3"/>
    <s v="Red Bull - Original"/>
    <s v="Carbonated"/>
    <n v="15435714028"/>
    <s v="Tuesday, July 26, 2022"/>
    <s v="Cash"/>
    <n v="148"/>
    <n v="3.5"/>
    <n v="1"/>
    <n v="148"/>
    <n v="3.5"/>
    <n v="1"/>
    <n v="3.5"/>
    <n v="3.5"/>
    <d v="2022-07-26T00:00:00"/>
    <x v="45"/>
    <x v="0"/>
    <x v="0"/>
    <b v="1"/>
    <n v="3.5"/>
  </r>
  <r>
    <s v="Processed"/>
    <s v="VJ300320692"/>
    <x v="3"/>
    <x v="4"/>
    <s v="S. Pellegrino Sparkling Mineral Water"/>
    <s v="Water"/>
    <n v="15435777530"/>
    <s v="Tuesday, July 26, 2022"/>
    <s v="Credit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92"/>
    <x v="3"/>
    <x v="4"/>
    <s v="Pop Corners - Sweet &amp; Salty Kettle"/>
    <s v="Food"/>
    <n v="15436179473"/>
    <s v="Tuesday, July 26, 2022"/>
    <s v="Credit"/>
    <n v="112"/>
    <n v="1.5"/>
    <n v="1"/>
    <n v="112"/>
    <n v="1.5"/>
    <n v="1"/>
    <n v="1.5"/>
    <n v="1.5"/>
    <d v="2022-07-30T00:00:00"/>
    <x v="141"/>
    <x v="1"/>
    <x v="1"/>
    <b v="1"/>
    <n v="1.5"/>
  </r>
  <r>
    <s v="Processed"/>
    <s v="VJ300320609"/>
    <x v="2"/>
    <x v="3"/>
    <s v="Coca Cola - Regular"/>
    <s v="Carbonated"/>
    <n v="15436244388"/>
    <s v="Tuesday, July 26, 2022"/>
    <s v="Cash"/>
    <n v="141"/>
    <n v="1.5"/>
    <n v="1"/>
    <n v="141"/>
    <n v="1.5"/>
    <n v="1"/>
    <n v="1.5"/>
    <n v="1.5"/>
    <d v="2022-07-26T00:00:00"/>
    <x v="156"/>
    <x v="0"/>
    <x v="0"/>
    <b v="1"/>
    <n v="1.5"/>
  </r>
  <r>
    <s v="Processed"/>
    <s v="VJ300320611"/>
    <x v="0"/>
    <x v="0"/>
    <s v="Vitamin Water - XXX Acai BB Pomegranate"/>
    <s v="Water"/>
    <n v="15436396161"/>
    <s v="Tuesday, July 26, 2022"/>
    <s v="Credit"/>
    <n v="147"/>
    <n v="2.75"/>
    <n v="1"/>
    <n v="147"/>
    <n v="2.75"/>
    <n v="1"/>
    <n v="2.75"/>
    <n v="2.75"/>
    <d v="2022-07-26T00:00:00"/>
    <x v="15"/>
    <x v="3"/>
    <x v="3"/>
    <b v="1"/>
    <n v="2.75"/>
  </r>
  <r>
    <s v="Processed"/>
    <s v="VJ300320609"/>
    <x v="2"/>
    <x v="3"/>
    <s v="Doritos Nacho Cheese"/>
    <s v="Food"/>
    <n v="15436568548"/>
    <s v="Tuesday, July 26, 2022"/>
    <s v="Credit"/>
    <n v="121"/>
    <n v="1.5"/>
    <n v="1"/>
    <n v="121"/>
    <n v="1.5"/>
    <n v="1"/>
    <n v="1.5"/>
    <n v="1.5"/>
    <d v="2022-07-26T00:00:00"/>
    <x v="90"/>
    <x v="1"/>
    <x v="1"/>
    <b v="1"/>
    <n v="1.5"/>
  </r>
  <r>
    <s v="Processed"/>
    <s v="VJ300320692"/>
    <x v="3"/>
    <x v="4"/>
    <s v="CheezIt - Original"/>
    <s v="Food"/>
    <n v="15436587433"/>
    <s v="Tuesday, July 26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205292"/>
    <x v="0"/>
    <x v="1"/>
    <s v="Oreo Mini"/>
    <s v="Food"/>
    <n v="15436598191"/>
    <s v="Tuesday, July 26, 2022"/>
    <s v="Cash"/>
    <n v="124"/>
    <n v="1.5"/>
    <n v="1"/>
    <n v="124"/>
    <n v="1.5"/>
    <n v="1"/>
    <n v="1.5"/>
    <n v="1.5"/>
    <d v="2022-07-26T00:00:00"/>
    <x v="18"/>
    <x v="1"/>
    <x v="1"/>
    <b v="1"/>
    <n v="1.5"/>
  </r>
  <r>
    <s v="Processed"/>
    <s v="VJ300320611"/>
    <x v="0"/>
    <x v="0"/>
    <s v="Popchips Potato - Sea Salt"/>
    <s v="Food"/>
    <n v="15436600153"/>
    <s v="Tuesday, July 26, 2022"/>
    <s v="Cash"/>
    <n v="111"/>
    <n v="1.5"/>
    <n v="1"/>
    <n v="111"/>
    <n v="1.5"/>
    <n v="1"/>
    <n v="1.5"/>
    <n v="1.5"/>
    <d v="2022-07-26T00:00:00"/>
    <x v="67"/>
    <x v="1"/>
    <x v="1"/>
    <b v="1"/>
    <n v="1.5"/>
  </r>
  <r>
    <s v="Processed"/>
    <s v="VJ300320692"/>
    <x v="3"/>
    <x v="4"/>
    <s v="CheezIt - Original"/>
    <s v="Food"/>
    <n v="15436664968"/>
    <s v="Tuesday, July 26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320609"/>
    <x v="2"/>
    <x v="3"/>
    <s v="Coca Cola - Regular"/>
    <s v="Carbonated"/>
    <n v="15436892402"/>
    <s v="Tuesday, July 26, 2022"/>
    <s v="Cash"/>
    <n v="141"/>
    <n v="1.5"/>
    <n v="1"/>
    <n v="141"/>
    <n v="1.5"/>
    <n v="1"/>
    <n v="1.5"/>
    <n v="1.5"/>
    <d v="2022-07-26T00:00:00"/>
    <x v="156"/>
    <x v="0"/>
    <x v="0"/>
    <b v="1"/>
    <n v="1.5"/>
  </r>
  <r>
    <s v="Processed"/>
    <s v="VJ300320609"/>
    <x v="2"/>
    <x v="3"/>
    <s v="Doritos Famin Hot Nacho"/>
    <s v="Food"/>
    <n v="15436893567"/>
    <s v="Tuesday, July 26, 2022"/>
    <s v="Cash"/>
    <n v="113"/>
    <n v="1.5"/>
    <n v="1"/>
    <n v="113"/>
    <n v="1.5"/>
    <n v="1"/>
    <n v="1.5"/>
    <n v="1.5"/>
    <d v="2022-07-26T00:00:00"/>
    <x v="77"/>
    <x v="1"/>
    <x v="1"/>
    <b v="1"/>
    <n v="1.5"/>
  </r>
  <r>
    <s v="Processed"/>
    <s v="VJ300320692"/>
    <x v="3"/>
    <x v="4"/>
    <s v="Iberia Coconut Water"/>
    <s v="Non Carbonated"/>
    <n v="15436911028"/>
    <s v="Tuesday, July 26, 2022"/>
    <s v="Credit"/>
    <n v="140"/>
    <n v="2"/>
    <n v="1"/>
    <n v="140"/>
    <n v="2"/>
    <n v="1"/>
    <n v="2"/>
    <n v="2"/>
    <d v="2022-07-30T00:00:00"/>
    <x v="93"/>
    <x v="2"/>
    <x v="2"/>
    <b v="1"/>
    <n v="2"/>
  </r>
  <r>
    <s v="Processed"/>
    <s v="VJ300205292"/>
    <x v="0"/>
    <x v="1"/>
    <s v="CheezIt - Original"/>
    <s v="Food"/>
    <n v="15436959838"/>
    <s v="Tuesday, July 26, 2022"/>
    <s v="Cash"/>
    <n v="123"/>
    <n v="1.5"/>
    <n v="1"/>
    <n v="123"/>
    <n v="1.5"/>
    <n v="1"/>
    <n v="1.5"/>
    <n v="1.5"/>
    <d v="2022-07-26T00:00:00"/>
    <x v="48"/>
    <x v="1"/>
    <x v="1"/>
    <b v="1"/>
    <n v="1.5"/>
  </r>
  <r>
    <s v="Processed"/>
    <s v="VJ300320609"/>
    <x v="2"/>
    <x v="3"/>
    <s v="Coca Cola - Regular"/>
    <s v="Carbonated"/>
    <n v="15437110057"/>
    <s v="Tuesday, July 26, 2022"/>
    <s v="Cash"/>
    <n v="141"/>
    <n v="1.5"/>
    <n v="1"/>
    <n v="141"/>
    <n v="1.5"/>
    <n v="1"/>
    <n v="1.5"/>
    <n v="1.5"/>
    <d v="2022-07-26T00:00:00"/>
    <x v="156"/>
    <x v="0"/>
    <x v="0"/>
    <b v="1"/>
    <n v="1.5"/>
  </r>
  <r>
    <s v="Processed"/>
    <s v="VJ300320609"/>
    <x v="2"/>
    <x v="3"/>
    <s v="Coca Cola - Regular"/>
    <s v="Carbonated"/>
    <n v="15437110889"/>
    <s v="Tuesday, July 26, 2022"/>
    <s v="Cash"/>
    <n v="141"/>
    <n v="1.5"/>
    <n v="1"/>
    <n v="141"/>
    <n v="1.5"/>
    <n v="1"/>
    <n v="1.5"/>
    <n v="1.5"/>
    <d v="2022-07-26T00:00:00"/>
    <x v="156"/>
    <x v="0"/>
    <x v="0"/>
    <b v="1"/>
    <n v="1.5"/>
  </r>
  <r>
    <s v="Processed"/>
    <s v="VJ300205292"/>
    <x v="0"/>
    <x v="1"/>
    <s v="Coca Cola - Zero Sugar"/>
    <s v="Carbonated"/>
    <n v="15437140947"/>
    <s v="Tuesday, July 26, 2022"/>
    <s v="Cash"/>
    <n v="140"/>
    <n v="1.5"/>
    <n v="1"/>
    <n v="140"/>
    <n v="1.5"/>
    <n v="1"/>
    <n v="1.5"/>
    <n v="1.5"/>
    <d v="2022-07-26T00:00:00"/>
    <x v="44"/>
    <x v="0"/>
    <x v="0"/>
    <b v="1"/>
    <n v="1.5"/>
  </r>
  <r>
    <s v="Processed"/>
    <s v="VJ300205292"/>
    <x v="0"/>
    <x v="1"/>
    <s v="BodyArmor LYTE  - Peach Mango"/>
    <s v="Water"/>
    <n v="15437142487"/>
    <s v="Tuesday, July 26, 2022"/>
    <s v="Cash"/>
    <n v="145"/>
    <n v="2.75"/>
    <n v="1"/>
    <n v="145"/>
    <n v="2.75"/>
    <n v="1"/>
    <n v="2.75"/>
    <n v="2.75"/>
    <d v="2022-07-26T00:00:00"/>
    <x v="34"/>
    <x v="3"/>
    <x v="3"/>
    <b v="1"/>
    <n v="2.75"/>
  </r>
  <r>
    <s v="Processed"/>
    <s v="VJ300205292"/>
    <x v="0"/>
    <x v="1"/>
    <s v="Coca Cola - Zero Sugar"/>
    <s v="Carbonated"/>
    <n v="15437147936"/>
    <s v="Tuesday, July 26, 2022"/>
    <s v="Cash"/>
    <n v="140"/>
    <n v="1.5"/>
    <n v="1"/>
    <n v="140"/>
    <n v="1.5"/>
    <n v="1"/>
    <n v="1.5"/>
    <n v="1.5"/>
    <d v="2022-07-26T00:00:00"/>
    <x v="44"/>
    <x v="0"/>
    <x v="0"/>
    <b v="1"/>
    <n v="1.5"/>
  </r>
  <r>
    <s v="Processed"/>
    <s v="VJ300205292"/>
    <x v="0"/>
    <x v="1"/>
    <s v="Coca Cola - Zero Sugar"/>
    <s v="Carbonated"/>
    <n v="15437149877"/>
    <s v="Tuesday, July 26, 2022"/>
    <s v="Cash"/>
    <n v="140"/>
    <n v="1.5"/>
    <n v="1"/>
    <n v="140"/>
    <n v="1.5"/>
    <n v="1"/>
    <n v="1.5"/>
    <n v="1.5"/>
    <d v="2022-07-26T00:00:00"/>
    <x v="44"/>
    <x v="0"/>
    <x v="0"/>
    <b v="1"/>
    <n v="1.5"/>
  </r>
  <r>
    <s v="Processed"/>
    <s v="VJ300205292"/>
    <x v="0"/>
    <x v="1"/>
    <s v="Coca Cola - Zero Sugar"/>
    <s v="Carbonated"/>
    <n v="15437340105"/>
    <s v="Tuesday, July 26, 2022"/>
    <s v="Credit"/>
    <n v="140"/>
    <n v="1.5"/>
    <n v="2"/>
    <n v="140"/>
    <n v="1.5"/>
    <n v="2"/>
    <n v="3"/>
    <n v="3"/>
    <d v="2022-07-26T00:00:00"/>
    <x v="44"/>
    <x v="0"/>
    <x v="0"/>
    <b v="1"/>
    <n v="1.5"/>
  </r>
  <r>
    <s v="Processed"/>
    <s v="VJ300320609"/>
    <x v="2"/>
    <x v="3"/>
    <s v="Sunkist Soda - Orange"/>
    <s v="Carbonated"/>
    <n v="15437464609"/>
    <s v="Tuesday, July 26, 2022"/>
    <s v="Cash"/>
    <n v="140"/>
    <n v="1.5"/>
    <n v="1"/>
    <n v="140"/>
    <n v="1.5"/>
    <n v="1"/>
    <n v="1.5"/>
    <n v="1.5"/>
    <d v="2022-07-26T00:00:00"/>
    <x v="70"/>
    <x v="0"/>
    <x v="0"/>
    <b v="1"/>
    <n v="1.5"/>
  </r>
  <r>
    <s v="Processed"/>
    <s v="VJ300320609"/>
    <x v="2"/>
    <x v="3"/>
    <s v="Lays - Classic"/>
    <s v="Food"/>
    <n v="15437464736"/>
    <s v="Tuesday, July 26, 2022"/>
    <s v="Cash"/>
    <n v="111"/>
    <n v="1.5"/>
    <n v="1"/>
    <n v="111"/>
    <n v="1.5"/>
    <n v="1"/>
    <n v="1.5"/>
    <n v="1.5"/>
    <d v="2022-07-26T00:00:00"/>
    <x v="95"/>
    <x v="1"/>
    <x v="1"/>
    <b v="1"/>
    <n v="1.5"/>
  </r>
  <r>
    <s v="Processed"/>
    <s v="VJ300320609"/>
    <x v="2"/>
    <x v="3"/>
    <s v="Doritos Nacho Cheese"/>
    <s v="Food"/>
    <n v="15437481155"/>
    <s v="Tuesday, July 26, 2022"/>
    <s v="Cash"/>
    <n v="121"/>
    <n v="1.5"/>
    <n v="1"/>
    <n v="121"/>
    <n v="1.5"/>
    <n v="1"/>
    <n v="1.5"/>
    <n v="1.5"/>
    <d v="2022-07-26T00:00:00"/>
    <x v="90"/>
    <x v="1"/>
    <x v="1"/>
    <b v="1"/>
    <n v="1.5"/>
  </r>
  <r>
    <s v="Processed"/>
    <s v="VJ300320609"/>
    <x v="2"/>
    <x v="3"/>
    <s v="Coca Cola - Regular"/>
    <s v="Carbonated"/>
    <n v="15437501932"/>
    <s v="Tuesday, July 26, 2022"/>
    <s v="Cash"/>
    <n v="142"/>
    <n v="1.5"/>
    <n v="1"/>
    <n v="142"/>
    <n v="1.5"/>
    <n v="1"/>
    <n v="1.5"/>
    <n v="1.5"/>
    <d v="2022-07-26T00:00:00"/>
    <x v="156"/>
    <x v="0"/>
    <x v="0"/>
    <b v="1"/>
    <n v="1.5"/>
  </r>
  <r>
    <s v="Processed"/>
    <s v="VJ300320609"/>
    <x v="2"/>
    <x v="3"/>
    <s v="Coca Cola - Regular"/>
    <s v="Carbonated"/>
    <n v="15437519060"/>
    <s v="Tuesday, July 26, 2022"/>
    <s v="Cash"/>
    <n v="141"/>
    <n v="1.5"/>
    <n v="1"/>
    <n v="141"/>
    <n v="1.5"/>
    <n v="1"/>
    <n v="1.5"/>
    <n v="1.5"/>
    <d v="2022-07-26T00:00:00"/>
    <x v="156"/>
    <x v="0"/>
    <x v="0"/>
    <b v="1"/>
    <n v="1.5"/>
  </r>
  <r>
    <s v="Processed"/>
    <s v="VJ300320611"/>
    <x v="0"/>
    <x v="0"/>
    <s v="Poland Springs Water"/>
    <s v="Water"/>
    <n v="15437565330"/>
    <s v="Tuesday, July 26, 2022"/>
    <s v="Cash"/>
    <n v="143"/>
    <n v="2"/>
    <n v="1"/>
    <n v="143"/>
    <n v="2"/>
    <n v="1"/>
    <n v="2"/>
    <n v="2"/>
    <d v="2022-07-26T00:00:00"/>
    <x v="29"/>
    <x v="3"/>
    <x v="3"/>
    <b v="1"/>
    <n v="2"/>
  </r>
  <r>
    <s v="Processed"/>
    <s v="VJ300320609"/>
    <x v="2"/>
    <x v="3"/>
    <s v="Coca Cola - Regular"/>
    <s v="Carbonated"/>
    <n v="15437898806"/>
    <s v="Wednesday, July 27, 2022"/>
    <s v="Credit"/>
    <n v="141"/>
    <n v="1.5"/>
    <n v="1"/>
    <n v="141"/>
    <n v="1.5"/>
    <n v="1"/>
    <n v="1.5"/>
    <n v="3"/>
    <d v="2022-07-26T00:00:00"/>
    <x v="156"/>
    <x v="0"/>
    <x v="0"/>
    <b v="1"/>
    <n v="1.5"/>
  </r>
  <r>
    <s v="Processed"/>
    <s v="VJ300320609"/>
    <x v="2"/>
    <x v="3"/>
    <s v="Doritos Nacho Cheese"/>
    <s v="Food"/>
    <n v="15437898806"/>
    <s v="Wednesday, July 27, 2022"/>
    <s v="Credit"/>
    <n v="121"/>
    <n v="1.5"/>
    <n v="1"/>
    <n v="121"/>
    <n v="1.5"/>
    <n v="1"/>
    <n v="1.5"/>
    <n v="3"/>
    <d v="2022-07-26T00:00:00"/>
    <x v="90"/>
    <x v="1"/>
    <x v="1"/>
    <b v="1"/>
    <n v="1.5"/>
  </r>
  <r>
    <s v="Processed"/>
    <s v="VJ300320609"/>
    <x v="2"/>
    <x v="3"/>
    <s v="Red Bull - Original"/>
    <s v="Carbonated"/>
    <n v="15438146085"/>
    <s v="Wednesday, July 27, 2022"/>
    <s v="Credit"/>
    <n v="148"/>
    <n v="3.5"/>
    <n v="1"/>
    <n v="148"/>
    <n v="3.5"/>
    <n v="1"/>
    <n v="3.5"/>
    <n v="3.5"/>
    <d v="2022-07-27T00:00:00"/>
    <x v="45"/>
    <x v="0"/>
    <x v="0"/>
    <b v="1"/>
    <n v="3.5"/>
  </r>
  <r>
    <s v="Processed"/>
    <s v="VJ300320609"/>
    <x v="2"/>
    <x v="3"/>
    <s v="Monster Energy Original"/>
    <s v="Carbonated"/>
    <n v="15438207317"/>
    <s v="Wednesday, July 27, 2022"/>
    <s v="Cash"/>
    <n v="146"/>
    <n v="3"/>
    <n v="1"/>
    <n v="146"/>
    <n v="3"/>
    <n v="1"/>
    <n v="3"/>
    <n v="3"/>
    <d v="2022-07-27T00:00:00"/>
    <x v="5"/>
    <x v="0"/>
    <x v="0"/>
    <b v="1"/>
    <n v="3"/>
  </r>
  <r>
    <s v="Processed"/>
    <s v="VJ300320609"/>
    <x v="2"/>
    <x v="3"/>
    <s v="Nature's Bakery Fig Bar - Raspberry"/>
    <s v="Food"/>
    <n v="15438209344"/>
    <s v="Wednesday, July 27, 2022"/>
    <s v="Cash"/>
    <n v="130"/>
    <n v="1.5"/>
    <n v="1"/>
    <n v="130"/>
    <n v="1.5"/>
    <n v="1"/>
    <n v="1.5"/>
    <n v="1.5"/>
    <d v="2022-07-27T00:00:00"/>
    <x v="149"/>
    <x v="1"/>
    <x v="1"/>
    <b v="1"/>
    <n v="1.5"/>
  </r>
  <r>
    <s v="Processed"/>
    <s v="VJ300320609"/>
    <x v="2"/>
    <x v="3"/>
    <s v="Nature's Bakery Fig Bar - Raspberry"/>
    <s v="Food"/>
    <n v="15438212001"/>
    <s v="Wednesday, July 27, 2022"/>
    <s v="Cash"/>
    <n v="130"/>
    <n v="1.5"/>
    <n v="1"/>
    <n v="130"/>
    <n v="1.5"/>
    <n v="1"/>
    <n v="1.5"/>
    <n v="1.5"/>
    <d v="2022-07-27T00:00:00"/>
    <x v="149"/>
    <x v="1"/>
    <x v="1"/>
    <b v="1"/>
    <n v="1.5"/>
  </r>
  <r>
    <s v="Processed"/>
    <s v="VJ300320609"/>
    <x v="2"/>
    <x v="3"/>
    <s v="Snapple Tea - Peach"/>
    <s v="Non Carbonated"/>
    <n v="15438249114"/>
    <s v="Wednesday, July 27, 2022"/>
    <s v="Credit"/>
    <n v="147"/>
    <n v="2.5"/>
    <n v="1"/>
    <n v="147"/>
    <n v="2.5"/>
    <n v="1"/>
    <n v="2.5"/>
    <n v="5.5"/>
    <d v="2022-07-27T00:00:00"/>
    <x v="157"/>
    <x v="2"/>
    <x v="2"/>
    <b v="1"/>
    <n v="2.5"/>
  </r>
  <r>
    <s v="Processed"/>
    <s v="VJ300320609"/>
    <x v="2"/>
    <x v="3"/>
    <s v="Nature's Bakery Fig Bar - Blueberry"/>
    <s v="Food"/>
    <n v="15438249114"/>
    <s v="Wednesday, July 27, 2022"/>
    <s v="Credit"/>
    <n v="132"/>
    <n v="1.5"/>
    <n v="2"/>
    <n v="132"/>
    <n v="1.5"/>
    <n v="2"/>
    <n v="3"/>
    <n v="5.5"/>
    <d v="2022-07-27T00:00:00"/>
    <x v="148"/>
    <x v="1"/>
    <x v="1"/>
    <b v="1"/>
    <n v="1.5"/>
  </r>
  <r>
    <s v="Processed"/>
    <s v="VJ300320611"/>
    <x v="0"/>
    <x v="0"/>
    <s v="Poland Springs Water"/>
    <s v="Water"/>
    <n v="15439132467"/>
    <s v="Wednesday, July 27, 2022"/>
    <s v="Credit"/>
    <n v="143"/>
    <n v="2"/>
    <n v="1"/>
    <n v="143"/>
    <n v="2"/>
    <n v="1"/>
    <n v="2"/>
    <n v="2"/>
    <d v="2022-07-27T00:00:00"/>
    <x v="29"/>
    <x v="3"/>
    <x v="3"/>
    <b v="1"/>
    <n v="2"/>
  </r>
  <r>
    <s v="Processed"/>
    <s v="VJ300320609"/>
    <x v="2"/>
    <x v="3"/>
    <s v="Snapple Tea - Lemon"/>
    <s v="Non Carbonated"/>
    <n v="15439261142"/>
    <s v="Wednesday, July 27, 2022"/>
    <s v="Credit"/>
    <n v="145"/>
    <n v="2.5"/>
    <n v="1"/>
    <n v="145"/>
    <n v="2.5"/>
    <n v="1"/>
    <n v="2.5"/>
    <n v="2.5"/>
    <d v="2022-07-27T00:00:00"/>
    <x v="152"/>
    <x v="2"/>
    <x v="2"/>
    <b v="1"/>
    <n v="2.5"/>
  </r>
  <r>
    <s v="Processed"/>
    <s v="VJ300205292"/>
    <x v="0"/>
    <x v="1"/>
    <s v="Monster Energy Original"/>
    <s v="Carbonated"/>
    <n v="15439796431"/>
    <s v="Wednesday, July 27, 2022"/>
    <s v="Credit"/>
    <n v="146"/>
    <n v="3"/>
    <n v="1"/>
    <n v="146"/>
    <n v="3"/>
    <n v="1"/>
    <n v="3"/>
    <n v="3"/>
    <d v="2022-07-27T00:00:00"/>
    <x v="5"/>
    <x v="0"/>
    <x v="0"/>
    <b v="1"/>
    <n v="3"/>
  </r>
  <r>
    <s v="Processed"/>
    <s v="VJ300320692"/>
    <x v="3"/>
    <x v="4"/>
    <s v="Coca Cola - Zero Sugar"/>
    <s v="Carbonated"/>
    <n v="15440161242"/>
    <s v="Wednesday, July 27, 2022"/>
    <s v="Cash"/>
    <n v="142"/>
    <n v="1.5"/>
    <n v="1"/>
    <n v="142"/>
    <n v="1.5"/>
    <n v="1"/>
    <n v="1.5"/>
    <n v="1.5"/>
    <d v="2022-07-30T00:00:00"/>
    <x v="44"/>
    <x v="0"/>
    <x v="0"/>
    <b v="1"/>
    <n v="1.5"/>
  </r>
  <r>
    <s v="Processed"/>
    <s v="VJ300320692"/>
    <x v="3"/>
    <x v="4"/>
    <s v="S. Pellegrino Sparkling Mineral Water"/>
    <s v="Water"/>
    <n v="15440182170"/>
    <s v="Wednesday, July 27, 2022"/>
    <s v="Cash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92"/>
    <x v="3"/>
    <x v="4"/>
    <s v="Miss Vickie's Potato Chip - Sea Salt &amp; Vinega"/>
    <s v="Food"/>
    <n v="15440472578"/>
    <s v="Wednesday, July 27, 2022"/>
    <s v="Credit"/>
    <n v="125"/>
    <n v="1.5"/>
    <n v="1"/>
    <n v="125"/>
    <n v="1.5"/>
    <n v="1"/>
    <n v="1.5"/>
    <n v="1.5"/>
    <d v="2022-07-30T00:00:00"/>
    <x v="3"/>
    <x v="1"/>
    <x v="1"/>
    <b v="1"/>
    <n v="1.5"/>
  </r>
  <r>
    <s v="Processed"/>
    <s v="VJ300320692"/>
    <x v="3"/>
    <x v="4"/>
    <s v="S. Pellegrino Sparkling Mineral Water"/>
    <s v="Water"/>
    <n v="15440488600"/>
    <s v="Wednesday, July 27, 2022"/>
    <s v="Credit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92"/>
    <x v="3"/>
    <x v="4"/>
    <s v="Iberia Coconut Water"/>
    <s v="Non Carbonated"/>
    <n v="15440705364"/>
    <s v="Wednesday, July 27, 2022"/>
    <s v="Credit"/>
    <n v="140"/>
    <n v="2"/>
    <n v="1"/>
    <n v="140"/>
    <n v="2"/>
    <n v="1"/>
    <n v="2"/>
    <n v="2"/>
    <d v="2022-07-30T00:00:00"/>
    <x v="93"/>
    <x v="2"/>
    <x v="2"/>
    <b v="1"/>
    <n v="2"/>
  </r>
  <r>
    <s v="Processed"/>
    <s v="VJ300320686"/>
    <x v="1"/>
    <x v="2"/>
    <s v="Wonderful Pistachios - Variety"/>
    <s v="Food"/>
    <n v="15440798438"/>
    <s v="Wednesday, July 27, 2022"/>
    <s v="Cash"/>
    <n v="138"/>
    <n v="2"/>
    <n v="1"/>
    <n v="138"/>
    <n v="2"/>
    <n v="1"/>
    <n v="2"/>
    <n v="2"/>
    <d v="2022-07-27T00:00:00"/>
    <x v="11"/>
    <x v="1"/>
    <x v="1"/>
    <b v="1"/>
    <n v="2"/>
  </r>
  <r>
    <s v="Processed"/>
    <s v="VJ300320686"/>
    <x v="1"/>
    <x v="2"/>
    <s v="Newtons Fig Bar"/>
    <s v="Food"/>
    <n v="15440967438"/>
    <s v="Wednesday, July 27, 2022"/>
    <s v="Credit"/>
    <n v="130"/>
    <n v="1.5"/>
    <n v="1"/>
    <n v="130"/>
    <n v="1.5"/>
    <n v="1"/>
    <n v="1.5"/>
    <n v="1.5"/>
    <d v="2022-07-27T00:00:00"/>
    <x v="26"/>
    <x v="1"/>
    <x v="1"/>
    <b v="1"/>
    <n v="1.5"/>
  </r>
  <r>
    <s v="Processed"/>
    <s v="VJ300320609"/>
    <x v="2"/>
    <x v="3"/>
    <s v="Monster Energy Original"/>
    <s v="Carbonated"/>
    <n v="15441230138"/>
    <s v="Wednesday, July 27, 2022"/>
    <s v="Credit"/>
    <n v="146"/>
    <n v="3"/>
    <n v="1"/>
    <n v="146"/>
    <n v="3"/>
    <n v="1"/>
    <n v="3"/>
    <n v="3"/>
    <d v="2022-07-27T00:00:00"/>
    <x v="5"/>
    <x v="0"/>
    <x v="0"/>
    <b v="1"/>
    <n v="3"/>
  </r>
  <r>
    <s v="Processed"/>
    <s v="VJ300320686"/>
    <x v="1"/>
    <x v="2"/>
    <s v="Pop Corners - White Cheddar"/>
    <s v="Food"/>
    <n v="15441241790"/>
    <s v="Wednesday, July 27, 2022"/>
    <s v="Credit"/>
    <n v="111"/>
    <n v="1.5"/>
    <n v="1"/>
    <n v="111"/>
    <n v="1.5"/>
    <n v="1"/>
    <n v="1.5"/>
    <n v="1.5"/>
    <d v="2022-07-27T00:00:00"/>
    <x v="123"/>
    <x v="1"/>
    <x v="1"/>
    <b v="1"/>
    <n v="1.5"/>
  </r>
  <r>
    <s v="Processed"/>
    <s v="VJ300320692"/>
    <x v="3"/>
    <x v="4"/>
    <s v="KitKat - Crisp Wafers"/>
    <s v="Food"/>
    <n v="15441275868"/>
    <s v="Wednesday, July 27, 2022"/>
    <s v="Credit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KitKat - Crisp Wafers"/>
    <s v="Food"/>
    <n v="15441280924"/>
    <s v="Wednesday, July 27, 2022"/>
    <s v="Cash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Iberia Coconut Water"/>
    <s v="Non Carbonated"/>
    <n v="15441289991"/>
    <s v="Wednesday, July 27, 2022"/>
    <s v="Cash"/>
    <n v="140"/>
    <n v="2"/>
    <n v="1"/>
    <n v="140"/>
    <n v="2"/>
    <n v="1"/>
    <n v="2"/>
    <n v="2"/>
    <d v="2022-07-30T00:00:00"/>
    <x v="93"/>
    <x v="2"/>
    <x v="2"/>
    <b v="1"/>
    <n v="2"/>
  </r>
  <r>
    <s v="Processed"/>
    <s v="VJ300320686"/>
    <x v="1"/>
    <x v="2"/>
    <s v="Oreo Mini"/>
    <s v="Food"/>
    <n v="15441331384"/>
    <s v="Wednesday, July 27, 2022"/>
    <s v="Credit"/>
    <n v="124"/>
    <n v="1.5"/>
    <n v="1"/>
    <n v="124"/>
    <n v="1.5"/>
    <n v="1"/>
    <n v="1.5"/>
    <n v="1.5"/>
    <d v="2022-07-27T00:00:00"/>
    <x v="18"/>
    <x v="1"/>
    <x v="1"/>
    <b v="1"/>
    <n v="1.5"/>
  </r>
  <r>
    <s v="Processed"/>
    <s v="VJ300320609"/>
    <x v="2"/>
    <x v="3"/>
    <s v="Coca Cola - Regular"/>
    <s v="Carbonated"/>
    <n v="15441347469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09"/>
    <x v="2"/>
    <x v="3"/>
    <s v="Doritos Nacho Cheese"/>
    <s v="Food"/>
    <n v="15441353318"/>
    <s v="Wednesday, July 27, 2022"/>
    <s v="Cash"/>
    <n v="121"/>
    <n v="1.5"/>
    <n v="1"/>
    <n v="121"/>
    <n v="1.5"/>
    <n v="1"/>
    <n v="1.5"/>
    <n v="1.5"/>
    <d v="2022-07-27T00:00:00"/>
    <x v="90"/>
    <x v="1"/>
    <x v="1"/>
    <b v="1"/>
    <n v="1.5"/>
  </r>
  <r>
    <s v="Processed"/>
    <s v="VJ300320609"/>
    <x v="2"/>
    <x v="3"/>
    <s v="Coca Cola - Regular"/>
    <s v="Carbonated"/>
    <n v="15441416510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92"/>
    <x v="3"/>
    <x v="4"/>
    <s v="CheezIt - Go Paks"/>
    <s v="Food"/>
    <n v="15441462755"/>
    <s v="Wednesday, July 27, 2022"/>
    <s v="Credit"/>
    <n v="151"/>
    <n v="4"/>
    <n v="1"/>
    <n v="151"/>
    <n v="4"/>
    <n v="1"/>
    <n v="4"/>
    <n v="4"/>
    <d v="2022-07-30T00:00:00"/>
    <x v="133"/>
    <x v="1"/>
    <x v="1"/>
    <b v="1"/>
    <n v="4"/>
  </r>
  <r>
    <s v="Processed"/>
    <s v="VJ300320692"/>
    <x v="3"/>
    <x v="4"/>
    <s v="S. Pellegrino Sparkling Mineral Water"/>
    <s v="Water"/>
    <n v="15441596043"/>
    <s v="Wednesday, July 27, 2022"/>
    <s v="Credit"/>
    <n v="144"/>
    <n v="2"/>
    <n v="1"/>
    <n v="144"/>
    <n v="2"/>
    <n v="1"/>
    <n v="2"/>
    <n v="2"/>
    <d v="2022-07-30T00:00:00"/>
    <x v="24"/>
    <x v="3"/>
    <x v="3"/>
    <b v="1"/>
    <n v="2"/>
  </r>
  <r>
    <s v="Processed"/>
    <s v="VJ300320692"/>
    <x v="3"/>
    <x v="4"/>
    <s v="Pop Corners - Sweet &amp; Salty Kettle"/>
    <s v="Food"/>
    <n v="15441824543"/>
    <s v="Wednesday, July 27, 2022"/>
    <s v="Cash"/>
    <n v="112"/>
    <n v="1.5"/>
    <n v="1"/>
    <n v="112"/>
    <n v="1.5"/>
    <n v="1"/>
    <n v="1.5"/>
    <n v="1.5"/>
    <d v="2022-07-30T00:00:00"/>
    <x v="141"/>
    <x v="1"/>
    <x v="1"/>
    <b v="1"/>
    <n v="1.5"/>
  </r>
  <r>
    <s v="Processed"/>
    <s v="VJ300320609"/>
    <x v="2"/>
    <x v="3"/>
    <s v="Doritos Cool Ranch"/>
    <s v="Food"/>
    <n v="15441840029"/>
    <s v="Wednesday, July 27, 2022"/>
    <s v="Cash"/>
    <n v="120"/>
    <n v="1.5"/>
    <n v="1"/>
    <n v="120"/>
    <n v="1.5"/>
    <n v="1"/>
    <n v="1.5"/>
    <n v="1.5"/>
    <d v="2022-07-27T00:00:00"/>
    <x v="94"/>
    <x v="1"/>
    <x v="1"/>
    <b v="1"/>
    <n v="1.5"/>
  </r>
  <r>
    <s v="Processed"/>
    <s v="VJ300320609"/>
    <x v="2"/>
    <x v="3"/>
    <s v="Coca Cola - Regular"/>
    <s v="Carbonated"/>
    <n v="15441841132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11"/>
    <x v="0"/>
    <x v="0"/>
    <s v="Snapple Tea - Lemon"/>
    <s v="Non Carbonated"/>
    <n v="15442215398"/>
    <s v="Wednesday, July 27, 2022"/>
    <s v="Credit"/>
    <n v="145"/>
    <n v="2.5"/>
    <n v="1"/>
    <n v="145"/>
    <n v="2.5"/>
    <n v="1"/>
    <n v="2.5"/>
    <n v="2.5"/>
    <d v="2022-07-27T00:00:00"/>
    <x v="152"/>
    <x v="2"/>
    <x v="2"/>
    <b v="1"/>
    <n v="2.5"/>
  </r>
  <r>
    <s v="Processed"/>
    <s v="VJ300320609"/>
    <x v="2"/>
    <x v="3"/>
    <s v="Cheetos - Crunchy"/>
    <s v="Food"/>
    <n v="15442309968"/>
    <s v="Wednesday, July 27, 2022"/>
    <s v="Cash"/>
    <n v="124"/>
    <n v="1.5"/>
    <n v="1"/>
    <n v="124"/>
    <n v="1.5"/>
    <n v="1"/>
    <n v="1.5"/>
    <n v="1.5"/>
    <d v="2022-07-27T00:00:00"/>
    <x v="91"/>
    <x v="1"/>
    <x v="1"/>
    <b v="1"/>
    <n v="1.5"/>
  </r>
  <r>
    <s v="Processed"/>
    <s v="VJ300320609"/>
    <x v="2"/>
    <x v="3"/>
    <s v="Coca Cola - Regular"/>
    <s v="Carbonated"/>
    <n v="15442521215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09"/>
    <x v="2"/>
    <x v="3"/>
    <s v="Coca Cola - Regular"/>
    <s v="Carbonated"/>
    <n v="15442615165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09"/>
    <x v="2"/>
    <x v="3"/>
    <s v="KitKat - Crisp Wafers"/>
    <s v="Food"/>
    <n v="15442622755"/>
    <s v="Wednesday, July 27, 2022"/>
    <s v="Cash"/>
    <n v="137"/>
    <n v="2.5"/>
    <n v="1"/>
    <n v="137"/>
    <n v="2.5"/>
    <n v="1"/>
    <n v="2.5"/>
    <n v="2.5"/>
    <d v="2022-07-27T00:00:00"/>
    <x v="10"/>
    <x v="1"/>
    <x v="1"/>
    <b v="1"/>
    <n v="2.5"/>
  </r>
  <r>
    <s v="Processed"/>
    <s v="VJ300320609"/>
    <x v="2"/>
    <x v="3"/>
    <s v="Coca Cola - Regular"/>
    <s v="Carbonated"/>
    <n v="15442623889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09"/>
    <x v="2"/>
    <x v="3"/>
    <s v="Lays - Classic"/>
    <s v="Food"/>
    <n v="15442627419"/>
    <s v="Wednesday, July 27, 2022"/>
    <s v="Cash"/>
    <n v="111"/>
    <n v="1.5"/>
    <n v="1"/>
    <n v="111"/>
    <n v="1.5"/>
    <n v="1"/>
    <n v="1.5"/>
    <n v="1.5"/>
    <d v="2022-07-27T00:00:00"/>
    <x v="95"/>
    <x v="1"/>
    <x v="1"/>
    <b v="1"/>
    <n v="1.5"/>
  </r>
  <r>
    <s v="Processed"/>
    <s v="VJ300320609"/>
    <x v="2"/>
    <x v="3"/>
    <s v="Lays - Classic"/>
    <s v="Food"/>
    <n v="15442642024"/>
    <s v="Wednesday, July 27, 2022"/>
    <s v="Cash"/>
    <n v="111"/>
    <n v="1.5"/>
    <n v="1"/>
    <n v="111"/>
    <n v="1.5"/>
    <n v="1"/>
    <n v="1.5"/>
    <n v="1.5"/>
    <d v="2022-07-27T00:00:00"/>
    <x v="95"/>
    <x v="1"/>
    <x v="1"/>
    <b v="1"/>
    <n v="1.5"/>
  </r>
  <r>
    <s v="Processed"/>
    <s v="VJ300320609"/>
    <x v="2"/>
    <x v="3"/>
    <s v="Coca Cola - Regular"/>
    <s v="Carbonated"/>
    <n v="15442743040"/>
    <s v="Wednesday, July 27, 2022"/>
    <s v="Cash"/>
    <n v="142"/>
    <n v="1.5"/>
    <n v="1"/>
    <n v="142"/>
    <n v="1.5"/>
    <n v="1"/>
    <n v="1.5"/>
    <n v="1.5"/>
    <d v="2022-07-27T00:00:00"/>
    <x v="156"/>
    <x v="0"/>
    <x v="0"/>
    <b v="1"/>
    <n v="1.5"/>
  </r>
  <r>
    <s v="Processed"/>
    <s v="VJ300320609"/>
    <x v="2"/>
    <x v="3"/>
    <s v="Monster Energy Original"/>
    <s v="Carbonated"/>
    <n v="15443081047"/>
    <s v="Thursday, July 28, 2022"/>
    <s v="Cash"/>
    <n v="144"/>
    <n v="3"/>
    <n v="1"/>
    <n v="144"/>
    <n v="3"/>
    <n v="1"/>
    <n v="3"/>
    <n v="3"/>
    <d v="2022-07-27T00:00:00"/>
    <x v="5"/>
    <x v="0"/>
    <x v="0"/>
    <b v="1"/>
    <n v="3"/>
  </r>
  <r>
    <s v="Processed"/>
    <s v="VJ300320609"/>
    <x v="2"/>
    <x v="3"/>
    <s v="Funyuns - Flaming Hot"/>
    <s v="Food"/>
    <n v="15443081871"/>
    <s v="Thursday, July 28, 2022"/>
    <s v="Cash"/>
    <n v="112"/>
    <n v="2"/>
    <n v="1"/>
    <n v="112"/>
    <n v="2"/>
    <n v="1"/>
    <n v="2"/>
    <n v="2"/>
    <d v="2022-07-27T00:00:00"/>
    <x v="71"/>
    <x v="1"/>
    <x v="1"/>
    <b v="1"/>
    <n v="2"/>
  </r>
  <r>
    <s v="Processed"/>
    <s v="VJ300320609"/>
    <x v="2"/>
    <x v="3"/>
    <s v="Sunkist Soda - Orange"/>
    <s v="Carbonated"/>
    <n v="15443096610"/>
    <s v="Thursday, July 28, 2022"/>
    <s v="Credit"/>
    <n v="140"/>
    <n v="1.5"/>
    <n v="1"/>
    <n v="140"/>
    <n v="1.5"/>
    <n v="1"/>
    <n v="1.5"/>
    <n v="3"/>
    <d v="2022-07-27T00:00:00"/>
    <x v="70"/>
    <x v="0"/>
    <x v="0"/>
    <b v="1"/>
    <n v="1.5"/>
  </r>
  <r>
    <s v="Processed"/>
    <s v="VJ300320609"/>
    <x v="2"/>
    <x v="3"/>
    <s v="Doritos Nacho Cheese"/>
    <s v="Food"/>
    <n v="15443096610"/>
    <s v="Thursday, July 28, 2022"/>
    <s v="Credit"/>
    <n v="121"/>
    <n v="1.5"/>
    <n v="1"/>
    <n v="121"/>
    <n v="1.5"/>
    <n v="1"/>
    <n v="1.5"/>
    <n v="3"/>
    <d v="2022-07-27T00:00:00"/>
    <x v="90"/>
    <x v="1"/>
    <x v="1"/>
    <b v="1"/>
    <n v="1.5"/>
  </r>
  <r>
    <s v="Processed"/>
    <s v="VJ300320609"/>
    <x v="2"/>
    <x v="3"/>
    <s v="Monster Energy Original"/>
    <s v="Carbonated"/>
    <n v="15443447720"/>
    <s v="Thursday, July 28, 2022"/>
    <s v="Cash"/>
    <n v="144"/>
    <n v="3"/>
    <n v="1"/>
    <n v="144"/>
    <n v="3"/>
    <n v="1"/>
    <n v="3"/>
    <n v="3"/>
    <d v="2022-07-28T00:00:00"/>
    <x v="5"/>
    <x v="0"/>
    <x v="0"/>
    <b v="1"/>
    <n v="3"/>
  </r>
  <r>
    <s v="Processed"/>
    <s v="VJ300320686"/>
    <x v="1"/>
    <x v="2"/>
    <s v="Oreo Mini"/>
    <s v="Food"/>
    <n v="15443798219"/>
    <s v="Thursday, July 28, 2022"/>
    <s v="Cash"/>
    <n v="124"/>
    <n v="1.5"/>
    <n v="1"/>
    <n v="124"/>
    <n v="1.5"/>
    <n v="1"/>
    <n v="1.5"/>
    <n v="1.5"/>
    <d v="2022-07-28T00:00:00"/>
    <x v="18"/>
    <x v="1"/>
    <x v="1"/>
    <b v="1"/>
    <n v="1.5"/>
  </r>
  <r>
    <s v="Processed"/>
    <s v="VJ300320692"/>
    <x v="3"/>
    <x v="4"/>
    <s v="KitKat - Crisp Wafers"/>
    <s v="Food"/>
    <n v="15444534433"/>
    <s v="Thursday, July 28, 2022"/>
    <s v="Cash"/>
    <n v="138"/>
    <n v="2"/>
    <n v="1"/>
    <n v="138"/>
    <n v="2"/>
    <n v="1"/>
    <n v="2"/>
    <n v="2"/>
    <d v="2022-07-30T00:00:00"/>
    <x v="10"/>
    <x v="1"/>
    <x v="1"/>
    <b v="1"/>
    <n v="2"/>
  </r>
  <r>
    <s v="Processed"/>
    <s v="VJ300320692"/>
    <x v="3"/>
    <x v="4"/>
    <s v="BodyArmor LYTE - Strawberry Lemonade"/>
    <s v="Water"/>
    <n v="15444556004"/>
    <s v="Thursday, July 28, 2022"/>
    <s v="Credit"/>
    <n v="147"/>
    <n v="2.75"/>
    <n v="1"/>
    <n v="147"/>
    <n v="2.75"/>
    <n v="1"/>
    <n v="2.75"/>
    <n v="2.75"/>
    <d v="2022-07-30T00:00:00"/>
    <x v="131"/>
    <x v="3"/>
    <x v="3"/>
    <b v="1"/>
    <n v="2.75"/>
  </r>
  <r>
    <s v="Processed"/>
    <s v="VJ300320686"/>
    <x v="1"/>
    <x v="2"/>
    <s v="Made in Nature - Mangoes Sweet &amp; Tangy"/>
    <s v="Food"/>
    <n v="15444785273"/>
    <s v="Thursday, July 28, 2022"/>
    <s v="Cash"/>
    <n v="135"/>
    <n v="2"/>
    <n v="1"/>
    <n v="135"/>
    <n v="2"/>
    <n v="1"/>
    <n v="2"/>
    <n v="2"/>
    <d v="2022-07-28T00:00:00"/>
    <x v="108"/>
    <x v="1"/>
    <x v="1"/>
    <b v="1"/>
    <n v="2"/>
  </r>
  <r>
    <s v="Processed"/>
    <s v="VJ300320686"/>
    <x v="1"/>
    <x v="2"/>
    <s v="Robert Irvine's - Fit Crunch -  Chocolate Pea"/>
    <s v="Food"/>
    <n v="15444789702"/>
    <s v="Thursday, July 28, 2022"/>
    <s v="Cash"/>
    <n v="132"/>
    <n v="2"/>
    <n v="1"/>
    <n v="132"/>
    <n v="2"/>
    <n v="1"/>
    <n v="2"/>
    <n v="2"/>
    <d v="2022-07-28T00:00:00"/>
    <x v="21"/>
    <x v="1"/>
    <x v="1"/>
    <b v="1"/>
    <n v="2"/>
  </r>
  <r>
    <s v="Processed"/>
    <s v="VJ300320609"/>
    <x v="2"/>
    <x v="3"/>
    <s v="Fritos - Original"/>
    <s v="Food"/>
    <n v="15445015680"/>
    <s v="Thursday, July 28, 2022"/>
    <s v="Credit"/>
    <n v="125"/>
    <n v="1.5"/>
    <n v="1"/>
    <n v="125"/>
    <n v="1.5"/>
    <n v="1"/>
    <n v="1.5"/>
    <n v="1.5"/>
    <d v="2022-07-28T00:00:00"/>
    <x v="83"/>
    <x v="1"/>
    <x v="1"/>
    <b v="1"/>
    <n v="1.5"/>
  </r>
  <r>
    <s v="Processed"/>
    <s v="VJ300320692"/>
    <x v="3"/>
    <x v="4"/>
    <s v="Hungry Buddha - Chocolate Chip"/>
    <s v="Food"/>
    <n v="15445102126"/>
    <s v="Thursday, July 28, 2022"/>
    <s v="Cash"/>
    <n v="137"/>
    <n v="2"/>
    <n v="1"/>
    <n v="137"/>
    <n v="2"/>
    <n v="1"/>
    <n v="2"/>
    <n v="2"/>
    <d v="2022-07-30T00:00:00"/>
    <x v="103"/>
    <x v="1"/>
    <x v="1"/>
    <b v="1"/>
    <n v="2"/>
  </r>
  <r>
    <s v="Processed"/>
    <s v="VJ300320686"/>
    <x v="1"/>
    <x v="2"/>
    <s v="Oreo Mini"/>
    <s v="Food"/>
    <n v="15445182600"/>
    <s v="Thursday, July 28, 2022"/>
    <s v="Credit"/>
    <n v="124"/>
    <n v="1.5"/>
    <n v="1"/>
    <n v="124"/>
    <n v="1.5"/>
    <n v="1"/>
    <n v="1.5"/>
    <n v="1.5"/>
    <d v="2022-07-28T00:00:00"/>
    <x v="18"/>
    <x v="1"/>
    <x v="1"/>
    <b v="1"/>
    <n v="1.5"/>
  </r>
  <r>
    <s v="Processed"/>
    <s v="VJ300320686"/>
    <x v="1"/>
    <x v="2"/>
    <s v="Pop Corners - Sea Salt"/>
    <s v="Food"/>
    <n v="15445207702"/>
    <s v="Thursday, July 28, 2022"/>
    <s v="Cash"/>
    <n v="114"/>
    <n v="1.5"/>
    <n v="1"/>
    <n v="114"/>
    <n v="1.5"/>
    <n v="1"/>
    <n v="1.5"/>
    <n v="1.5"/>
    <d v="2022-07-28T00:00:00"/>
    <x v="117"/>
    <x v="1"/>
    <x v="1"/>
    <b v="1"/>
    <n v="1.5"/>
  </r>
  <r>
    <s v="Processed"/>
    <s v="VJ300320692"/>
    <x v="3"/>
    <x v="4"/>
    <s v="Snyder's of Hanover Pretzel Pieces - Honey Mu"/>
    <s v="Food"/>
    <n v="15445306155"/>
    <s v="Thursday, July 28, 2022"/>
    <s v="Credit"/>
    <n v="120"/>
    <n v="2.5"/>
    <n v="1"/>
    <n v="120"/>
    <n v="2.5"/>
    <n v="1"/>
    <n v="2.5"/>
    <n v="5.5"/>
    <d v="2022-07-30T00:00:00"/>
    <x v="135"/>
    <x v="1"/>
    <x v="1"/>
    <b v="1"/>
    <n v="2.5"/>
  </r>
  <r>
    <s v="Processed"/>
    <s v="VJ300320692"/>
    <x v="3"/>
    <x v="4"/>
    <s v="Starbucks Refresher - Real Coconut Water"/>
    <s v="Carbonated"/>
    <n v="15445306155"/>
    <s v="Thursday, July 28, 2022"/>
    <s v="Credit"/>
    <n v="148"/>
    <n v="3"/>
    <n v="1"/>
    <n v="148"/>
    <n v="3"/>
    <n v="1"/>
    <n v="3"/>
    <n v="5.5"/>
    <d v="2022-07-30T00:00:00"/>
    <x v="106"/>
    <x v="0"/>
    <x v="0"/>
    <b v="1"/>
    <n v="3"/>
  </r>
  <r>
    <s v="Processed"/>
    <s v="VJ300320609"/>
    <x v="2"/>
    <x v="3"/>
    <s v="Doritos Cool Ranch"/>
    <s v="Food"/>
    <n v="15445718917"/>
    <s v="Thursday, July 28, 2022"/>
    <s v="Cash"/>
    <n v="120"/>
    <n v="1.5"/>
    <n v="1"/>
    <n v="120"/>
    <n v="1.5"/>
    <n v="1"/>
    <n v="1.5"/>
    <n v="1.5"/>
    <d v="2022-07-28T00:00:00"/>
    <x v="94"/>
    <x v="1"/>
    <x v="1"/>
    <b v="1"/>
    <n v="1.5"/>
  </r>
  <r>
    <s v="Processed"/>
    <s v="VJ300320609"/>
    <x v="2"/>
    <x v="3"/>
    <s v="Doritos Cool Ranch"/>
    <s v="Food"/>
    <n v="15445771824"/>
    <s v="Thursday, July 28, 2022"/>
    <s v="Cash"/>
    <n v="120"/>
    <n v="1.5"/>
    <n v="1"/>
    <n v="120"/>
    <n v="1.5"/>
    <n v="1"/>
    <n v="1.5"/>
    <n v="1.5"/>
    <d v="2022-07-28T00:00:00"/>
    <x v="94"/>
    <x v="1"/>
    <x v="1"/>
    <b v="1"/>
    <n v="1.5"/>
  </r>
  <r>
    <s v="Processed"/>
    <s v="VJ300320609"/>
    <x v="2"/>
    <x v="3"/>
    <s v="Red Bull - Original"/>
    <s v="Carbonated"/>
    <n v="15446103069"/>
    <s v="Thursday, July 28, 2022"/>
    <s v="Cash"/>
    <n v="148"/>
    <n v="3.5"/>
    <n v="1"/>
    <n v="148"/>
    <n v="3.5"/>
    <n v="1"/>
    <n v="3.5"/>
    <n v="3.5"/>
    <d v="2022-07-28T00:00:00"/>
    <x v="45"/>
    <x v="0"/>
    <x v="0"/>
    <b v="1"/>
    <n v="3.5"/>
  </r>
  <r>
    <s v="Processed"/>
    <s v="VJ300320609"/>
    <x v="2"/>
    <x v="3"/>
    <s v="Red Bull - Original"/>
    <s v="Carbonated"/>
    <n v="15446107072"/>
    <s v="Thursday, July 28, 2022"/>
    <s v="Cash"/>
    <n v="148"/>
    <n v="3.5"/>
    <n v="1"/>
    <n v="148"/>
    <n v="3.5"/>
    <n v="1"/>
    <n v="3.5"/>
    <n v="3.5"/>
    <d v="2022-07-28T00:00:00"/>
    <x v="45"/>
    <x v="0"/>
    <x v="0"/>
    <b v="1"/>
    <n v="3.5"/>
  </r>
  <r>
    <s v="Processed"/>
    <s v="VJ300320692"/>
    <x v="3"/>
    <x v="4"/>
    <s v="Oreo Mini - Go Paks"/>
    <m/>
    <n v="15446113485"/>
    <s v="Thursday, July 28, 2022"/>
    <s v="Credit"/>
    <n v="150"/>
    <n v="4"/>
    <n v="1"/>
    <n v="150"/>
    <n v="4"/>
    <n v="1"/>
    <n v="4"/>
    <n v="4"/>
    <d v="2022-07-30T00:00:00"/>
    <x v="143"/>
    <x v="4"/>
    <x v="1"/>
    <b v="1"/>
    <n v="4"/>
  </r>
  <r>
    <s v="Processed"/>
    <s v="VJ300320692"/>
    <x v="3"/>
    <x v="4"/>
    <s v="CheezIt - White Cheddar"/>
    <s v="Food"/>
    <n v="15446114745"/>
    <s v="Thursday, July 28, 2022"/>
    <s v="Credit"/>
    <n v="123"/>
    <n v="1.5"/>
    <n v="1"/>
    <n v="123"/>
    <n v="1.5"/>
    <n v="1"/>
    <n v="1.5"/>
    <n v="1.5"/>
    <d v="2022-07-30T00:00:00"/>
    <x v="53"/>
    <x v="1"/>
    <x v="1"/>
    <b v="1"/>
    <n v="1.5"/>
  </r>
  <r>
    <s v="Processed"/>
    <s v="VJ300320692"/>
    <x v="3"/>
    <x v="4"/>
    <s v="BodyArmor  LYTE - Blueberry Pomegranate"/>
    <s v="Non Carbonated"/>
    <n v="15446168584"/>
    <s v="Thursday, July 28, 2022"/>
    <s v="Credit"/>
    <n v="143"/>
    <n v="2.75"/>
    <n v="1"/>
    <n v="143"/>
    <n v="2.75"/>
    <n v="1"/>
    <n v="2.75"/>
    <n v="2.75"/>
    <d v="2022-07-30T00:00:00"/>
    <x v="145"/>
    <x v="2"/>
    <x v="2"/>
    <b v="1"/>
    <n v="2.75"/>
  </r>
  <r>
    <s v="Processed"/>
    <s v="VJ300320692"/>
    <x v="3"/>
    <x v="4"/>
    <s v="Starbucks Refresher - Real Coconut Water"/>
    <s v="Carbonated"/>
    <n v="15446385780"/>
    <s v="Thursday, July 28, 2022"/>
    <s v="Credit"/>
    <n v="148"/>
    <n v="3"/>
    <n v="1"/>
    <n v="148"/>
    <n v="3"/>
    <n v="1"/>
    <n v="3"/>
    <n v="3"/>
    <d v="2022-07-30T00:00:00"/>
    <x v="106"/>
    <x v="0"/>
    <x v="0"/>
    <b v="1"/>
    <n v="3"/>
  </r>
  <r>
    <s v="Processed"/>
    <s v="VJ300320686"/>
    <x v="1"/>
    <x v="2"/>
    <s v="Oreo Mini"/>
    <s v="Food"/>
    <n v="15446457838"/>
    <s v="Thursday, July 28, 2022"/>
    <s v="Cash"/>
    <n v="121"/>
    <n v="1.5"/>
    <n v="1"/>
    <n v="121"/>
    <n v="1.5"/>
    <n v="1"/>
    <n v="1.5"/>
    <n v="1.5"/>
    <d v="2022-07-28T00:00:00"/>
    <x v="18"/>
    <x v="1"/>
    <x v="1"/>
    <b v="1"/>
    <n v="1.5"/>
  </r>
  <r>
    <s v="Processed"/>
    <s v="VJ300320609"/>
    <x v="2"/>
    <x v="3"/>
    <s v="Lays - Classic"/>
    <s v="Food"/>
    <n v="15446602429"/>
    <s v="Thursday, July 28, 2022"/>
    <s v="Cash"/>
    <n v="111"/>
    <n v="1.5"/>
    <n v="1"/>
    <n v="111"/>
    <n v="1.5"/>
    <n v="1"/>
    <n v="1.5"/>
    <n v="1.5"/>
    <d v="2022-07-28T00:00:00"/>
    <x v="95"/>
    <x v="1"/>
    <x v="1"/>
    <b v="1"/>
    <n v="1.5"/>
  </r>
  <r>
    <s v="Processed"/>
    <s v="VJ300320609"/>
    <x v="2"/>
    <x v="3"/>
    <s v="Red Bull - Original"/>
    <s v="Carbonated"/>
    <n v="15446608700"/>
    <s v="Thursday, July 28, 2022"/>
    <s v="Cash"/>
    <n v="148"/>
    <n v="3.5"/>
    <n v="1"/>
    <n v="148"/>
    <n v="3.5"/>
    <n v="1"/>
    <n v="3.5"/>
    <n v="3.5"/>
    <d v="2022-07-28T00:00:00"/>
    <x v="45"/>
    <x v="0"/>
    <x v="0"/>
    <b v="1"/>
    <n v="3.5"/>
  </r>
  <r>
    <s v="Processed"/>
    <s v="VJ300320609"/>
    <x v="2"/>
    <x v="3"/>
    <s v="Monster Energy Original"/>
    <s v="Carbonated"/>
    <n v="15446816964"/>
    <s v="Thursday, July 28, 2022"/>
    <s v="Credit"/>
    <n v="144"/>
    <n v="3"/>
    <n v="1"/>
    <n v="144"/>
    <n v="3"/>
    <n v="1"/>
    <n v="3"/>
    <n v="3"/>
    <d v="2022-07-28T00:00:00"/>
    <x v="5"/>
    <x v="0"/>
    <x v="0"/>
    <b v="1"/>
    <n v="3"/>
  </r>
  <r>
    <s v="Processed"/>
    <s v="VJ300320609"/>
    <x v="2"/>
    <x v="3"/>
    <s v="Red Bull - Original"/>
    <s v="Carbonated"/>
    <n v="15446912233"/>
    <s v="Thursday, July 28, 2022"/>
    <s v="Cash"/>
    <n v="148"/>
    <n v="3.5"/>
    <n v="1"/>
    <n v="148"/>
    <n v="3.5"/>
    <n v="1"/>
    <n v="3.5"/>
    <n v="3.5"/>
    <d v="2022-07-28T00:00:00"/>
    <x v="45"/>
    <x v="0"/>
    <x v="0"/>
    <b v="1"/>
    <n v="3.5"/>
  </r>
  <r>
    <s v="Processed"/>
    <s v="VJ300320609"/>
    <x v="2"/>
    <x v="3"/>
    <s v="Coca Cola - Regular"/>
    <s v="Carbonated"/>
    <n v="15446914249"/>
    <s v="Thursday, July 28, 2022"/>
    <s v="Cash"/>
    <n v="142"/>
    <n v="1.5"/>
    <n v="1"/>
    <n v="142"/>
    <n v="1.5"/>
    <n v="1"/>
    <n v="1.5"/>
    <n v="1.5"/>
    <d v="2022-07-28T00:00:00"/>
    <x v="156"/>
    <x v="0"/>
    <x v="0"/>
    <b v="1"/>
    <n v="1.5"/>
  </r>
  <r>
    <s v="Processed"/>
    <s v="VJ300205292"/>
    <x v="0"/>
    <x v="1"/>
    <s v="CheezIt - Original"/>
    <s v="Food"/>
    <n v="15446973453"/>
    <s v="Thursday, July 28, 2022"/>
    <s v="Cash"/>
    <n v="123"/>
    <n v="1.5"/>
    <n v="1"/>
    <n v="123"/>
    <n v="1.5"/>
    <n v="1"/>
    <n v="1.5"/>
    <n v="1.5"/>
    <d v="2022-07-28T00:00:00"/>
    <x v="48"/>
    <x v="1"/>
    <x v="1"/>
    <b v="1"/>
    <n v="1.5"/>
  </r>
  <r>
    <s v="Processed"/>
    <s v="VJ300320609"/>
    <x v="2"/>
    <x v="3"/>
    <s v="Snapple Tea - Peach"/>
    <s v="Non Carbonated"/>
    <n v="15447053319"/>
    <s v="Thursday, July 28, 2022"/>
    <s v="Cash"/>
    <n v="147"/>
    <n v="2.5"/>
    <n v="1"/>
    <n v="147"/>
    <n v="2.5"/>
    <n v="1"/>
    <n v="2.5"/>
    <n v="2.5"/>
    <d v="2022-07-28T00:00:00"/>
    <x v="157"/>
    <x v="2"/>
    <x v="2"/>
    <b v="1"/>
    <n v="2.5"/>
  </r>
  <r>
    <s v="Processed"/>
    <s v="VJ300320609"/>
    <x v="2"/>
    <x v="3"/>
    <s v="Doritos Cool Ranch"/>
    <s v="Food"/>
    <n v="15447055153"/>
    <s v="Thursday, July 28, 2022"/>
    <s v="Cash"/>
    <n v="120"/>
    <n v="1.5"/>
    <n v="1"/>
    <n v="120"/>
    <n v="1.5"/>
    <n v="1"/>
    <n v="1.5"/>
    <n v="1.5"/>
    <d v="2022-07-28T00:00:00"/>
    <x v="94"/>
    <x v="1"/>
    <x v="1"/>
    <b v="1"/>
    <n v="1.5"/>
  </r>
  <r>
    <s v="Processed"/>
    <s v="VJ300320609"/>
    <x v="2"/>
    <x v="3"/>
    <s v="Cheetos - Fleming Hot Crunchy"/>
    <s v="Food"/>
    <n v="15447285671"/>
    <s v="Thursday, July 28, 2022"/>
    <s v="Cash"/>
    <n v="122"/>
    <n v="1.5"/>
    <n v="1"/>
    <n v="122"/>
    <n v="1.5"/>
    <n v="1"/>
    <n v="1.5"/>
    <n v="1.5"/>
    <d v="2022-07-28T00:00:00"/>
    <x v="16"/>
    <x v="1"/>
    <x v="1"/>
    <b v="1"/>
    <n v="1.5"/>
  </r>
  <r>
    <s v="Processed"/>
    <s v="VJ300320692"/>
    <x v="3"/>
    <x v="4"/>
    <s v="Mini Chips Ahoy - Go Paks"/>
    <m/>
    <n v="15447266203"/>
    <s v="Thursday, July 28, 2022"/>
    <s v="Credit"/>
    <n v="154"/>
    <n v="4"/>
    <n v="1"/>
    <n v="154"/>
    <n v="4"/>
    <n v="1"/>
    <n v="4"/>
    <n v="4"/>
    <d v="2022-07-30T00:00:00"/>
    <x v="142"/>
    <x v="4"/>
    <x v="1"/>
    <b v="1"/>
    <n v="4"/>
  </r>
  <r>
    <s v="Processed"/>
    <s v="VJ300205292"/>
    <x v="0"/>
    <x v="1"/>
    <s v="KitKat - Crisp Wafers"/>
    <s v="Food"/>
    <n v="15447299074"/>
    <s v="Thursday, July 28, 2022"/>
    <s v="Credit"/>
    <n v="130"/>
    <n v="2"/>
    <n v="3"/>
    <n v="130"/>
    <n v="2"/>
    <n v="3"/>
    <n v="6"/>
    <n v="6"/>
    <d v="2022-07-28T00:00:00"/>
    <x v="10"/>
    <x v="1"/>
    <x v="1"/>
    <b v="1"/>
    <n v="2"/>
  </r>
  <r>
    <s v="Processed"/>
    <s v="VJ300320609"/>
    <x v="2"/>
    <x v="3"/>
    <s v="Coca Cola - Regular"/>
    <s v="Carbonated"/>
    <n v="15447553825"/>
    <s v="Thursday, July 28, 2022"/>
    <s v="Cash"/>
    <n v="142"/>
    <n v="1.5"/>
    <n v="1"/>
    <n v="142"/>
    <n v="1.5"/>
    <n v="1"/>
    <n v="1.5"/>
    <n v="1.5"/>
    <d v="2022-07-28T00:00:00"/>
    <x v="156"/>
    <x v="0"/>
    <x v="0"/>
    <b v="1"/>
    <n v="1.5"/>
  </r>
  <r>
    <s v="Processed"/>
    <s v="VJ300320609"/>
    <x v="2"/>
    <x v="3"/>
    <s v="Coca Cola - Regular"/>
    <s v="Carbonated"/>
    <n v="15447553961"/>
    <s v="Thursday, July 28, 2022"/>
    <s v="Cash"/>
    <n v="142"/>
    <n v="1.5"/>
    <n v="1"/>
    <n v="142"/>
    <n v="1.5"/>
    <n v="1"/>
    <n v="1.5"/>
    <n v="1.5"/>
    <d v="2022-07-28T00:00:00"/>
    <x v="156"/>
    <x v="0"/>
    <x v="0"/>
    <b v="1"/>
    <n v="1.5"/>
  </r>
  <r>
    <s v="Processed"/>
    <s v="VJ300320609"/>
    <x v="2"/>
    <x v="3"/>
    <s v="Sunkist Soda - Orange"/>
    <s v="Carbonated"/>
    <n v="15447813850"/>
    <s v="Thursday, July 28, 2022"/>
    <s v="Cash"/>
    <n v="140"/>
    <n v="1.5"/>
    <n v="1"/>
    <n v="140"/>
    <n v="1.5"/>
    <n v="1"/>
    <n v="1.5"/>
    <n v="1.5"/>
    <d v="2022-07-28T00:00:00"/>
    <x v="70"/>
    <x v="0"/>
    <x v="0"/>
    <b v="1"/>
    <n v="1.5"/>
  </r>
  <r>
    <s v="Processed"/>
    <s v="VJ300320609"/>
    <x v="2"/>
    <x v="3"/>
    <s v="KitKat - Crisp Wafers"/>
    <s v="Food"/>
    <n v="15447930546"/>
    <s v="Thursday, July 28, 2022"/>
    <s v="Cash"/>
    <n v="137"/>
    <n v="2.5"/>
    <n v="1"/>
    <n v="137"/>
    <n v="2.5"/>
    <n v="1"/>
    <n v="2.5"/>
    <n v="2.5"/>
    <d v="2022-07-28T00:00:00"/>
    <x v="10"/>
    <x v="1"/>
    <x v="1"/>
    <b v="1"/>
    <n v="2.5"/>
  </r>
  <r>
    <s v="Processed"/>
    <s v="VJ300320686"/>
    <x v="1"/>
    <x v="2"/>
    <s v="Pop Corners - Kettle Corn"/>
    <s v="Food"/>
    <n v="15448934181"/>
    <s v="Friday, July 29, 2022"/>
    <s v="Cash"/>
    <n v="113"/>
    <n v="1.5"/>
    <n v="1"/>
    <n v="113"/>
    <n v="1.5"/>
    <n v="1"/>
    <n v="1.5"/>
    <n v="1.5"/>
    <d v="2022-07-29T00:00:00"/>
    <x v="113"/>
    <x v="1"/>
    <x v="1"/>
    <b v="1"/>
    <n v="1.5"/>
  </r>
  <r>
    <s v="Processed"/>
    <s v="VJ300320686"/>
    <x v="1"/>
    <x v="2"/>
    <s v="Oreo Mini"/>
    <s v="Food"/>
    <n v="15448934556"/>
    <s v="Friday, July 29, 2022"/>
    <s v="Cash"/>
    <n v="121"/>
    <n v="1.5"/>
    <n v="1"/>
    <n v="121"/>
    <n v="1.5"/>
    <n v="1"/>
    <n v="1.5"/>
    <n v="1.5"/>
    <d v="2022-07-29T00:00:00"/>
    <x v="18"/>
    <x v="1"/>
    <x v="1"/>
    <b v="1"/>
    <n v="1.5"/>
  </r>
  <r>
    <s v="Processed"/>
    <s v="VJ300320686"/>
    <x v="1"/>
    <x v="2"/>
    <s v="Pop Corners - Sea Salt"/>
    <s v="Food"/>
    <n v="15449670055"/>
    <s v="Friday, July 29, 2022"/>
    <s v="Credit"/>
    <n v="114"/>
    <n v="1.5"/>
    <n v="1"/>
    <n v="114"/>
    <n v="1.5"/>
    <n v="1"/>
    <n v="1.5"/>
    <n v="1.5"/>
    <d v="2022-07-29T00:00:00"/>
    <x v="117"/>
    <x v="1"/>
    <x v="1"/>
    <b v="1"/>
    <n v="1.5"/>
  </r>
  <r>
    <s v="Processed"/>
    <s v="VJ300320609"/>
    <x v="2"/>
    <x v="3"/>
    <s v="Sunkist Soda - Orange"/>
    <s v="Carbonated"/>
    <n v="15449784435"/>
    <s v="Friday, July 29, 2022"/>
    <s v="Cash"/>
    <n v="140"/>
    <n v="1.5"/>
    <n v="1"/>
    <n v="140"/>
    <n v="1.5"/>
    <n v="1"/>
    <n v="1.5"/>
    <n v="1.5"/>
    <d v="2022-07-29T00:00:00"/>
    <x v="70"/>
    <x v="0"/>
    <x v="0"/>
    <b v="1"/>
    <n v="1.5"/>
  </r>
  <r>
    <s v="Processed"/>
    <s v="VJ300320686"/>
    <x v="1"/>
    <x v="2"/>
    <s v="Monster Energy  Zero Ultra"/>
    <s v="Carbonated"/>
    <n v="15450486327"/>
    <s v="Friday, July 29, 2022"/>
    <s v="Credit"/>
    <n v="146"/>
    <n v="3"/>
    <n v="1"/>
    <n v="146"/>
    <n v="3"/>
    <n v="1"/>
    <n v="3"/>
    <n v="3"/>
    <d v="2022-07-29T00:00:00"/>
    <x v="41"/>
    <x v="0"/>
    <x v="0"/>
    <b v="1"/>
    <n v="3"/>
  </r>
  <r>
    <s v="Processed"/>
    <s v="VJ300320686"/>
    <x v="1"/>
    <x v="2"/>
    <s v="Pop Corners - White Cheddar"/>
    <s v="Food"/>
    <n v="15450595471"/>
    <s v="Friday, July 29, 2022"/>
    <s v="Cash"/>
    <n v="111"/>
    <n v="1.5"/>
    <n v="1"/>
    <n v="111"/>
    <n v="1.5"/>
    <n v="1"/>
    <n v="1.5"/>
    <n v="1.5"/>
    <d v="2022-07-29T00:00:00"/>
    <x v="123"/>
    <x v="1"/>
    <x v="1"/>
    <b v="1"/>
    <n v="1.5"/>
  </r>
  <r>
    <s v="Processed"/>
    <s v="VJ300320686"/>
    <x v="1"/>
    <x v="2"/>
    <s v="Robert Irvine's - Fit Crunch -  Chocolate Pea"/>
    <s v="Food"/>
    <n v="15450700892"/>
    <s v="Friday, July 29, 2022"/>
    <s v="Credit"/>
    <n v="132"/>
    <n v="2"/>
    <n v="1"/>
    <n v="132"/>
    <n v="2"/>
    <n v="1"/>
    <n v="2"/>
    <n v="2"/>
    <d v="2022-07-29T00:00:00"/>
    <x v="21"/>
    <x v="1"/>
    <x v="1"/>
    <b v="1"/>
    <n v="2"/>
  </r>
  <r>
    <s v="Processed"/>
    <s v="VJ300320692"/>
    <x v="3"/>
    <x v="4"/>
    <s v="V8 Vegetable Juice - Original"/>
    <s v="Non Carbonated"/>
    <n v="15450773158"/>
    <s v="Friday, July 29, 2022"/>
    <s v="Credit"/>
    <n v="141"/>
    <n v="2"/>
    <n v="1"/>
    <n v="141"/>
    <n v="2"/>
    <n v="1"/>
    <n v="2"/>
    <n v="2"/>
    <d v="2022-07-30T00:00:00"/>
    <x v="33"/>
    <x v="2"/>
    <x v="2"/>
    <b v="1"/>
    <n v="2"/>
  </r>
  <r>
    <s v="Processed"/>
    <s v="VJ300320692"/>
    <x v="3"/>
    <x v="4"/>
    <s v="Pringles - Cheddar Cheese"/>
    <s v="Food"/>
    <n v="15450790482"/>
    <s v="Friday, July 29, 2022"/>
    <s v="Credit"/>
    <n v="153"/>
    <n v="3"/>
    <n v="1"/>
    <n v="153"/>
    <n v="3"/>
    <n v="1"/>
    <n v="3"/>
    <n v="3"/>
    <d v="2022-07-30T00:00:00"/>
    <x v="154"/>
    <x v="1"/>
    <x v="1"/>
    <b v="1"/>
    <n v="3"/>
  </r>
  <r>
    <s v="Processed"/>
    <s v="VJ300320611"/>
    <x v="0"/>
    <x v="0"/>
    <s v="Poland Springs Water"/>
    <s v="Water"/>
    <n v="15451055260"/>
    <s v="Friday, July 29, 2022"/>
    <s v="Cash"/>
    <n v="143"/>
    <n v="2"/>
    <n v="1"/>
    <n v="143"/>
    <n v="2"/>
    <n v="1"/>
    <n v="2"/>
    <n v="2"/>
    <d v="2022-07-29T00:00:00"/>
    <x v="29"/>
    <x v="3"/>
    <x v="3"/>
    <b v="1"/>
    <n v="2"/>
  </r>
  <r>
    <s v="Processed"/>
    <s v="VJ300320686"/>
    <x v="1"/>
    <x v="2"/>
    <s v="RXBAR - Protein Bar - Peanut Butter"/>
    <s v="Food"/>
    <n v="15451066746"/>
    <s v="Friday, July 29, 2022"/>
    <s v="Cash"/>
    <n v="131"/>
    <n v="2"/>
    <n v="1"/>
    <n v="131"/>
    <n v="2"/>
    <n v="1"/>
    <n v="2"/>
    <n v="2"/>
    <d v="2022-07-29T00:00:00"/>
    <x v="80"/>
    <x v="1"/>
    <x v="1"/>
    <b v="1"/>
    <n v="2"/>
  </r>
  <r>
    <s v="Processed"/>
    <s v="VJ300320611"/>
    <x v="0"/>
    <x v="0"/>
    <s v="Snapple Tea - Raspberry"/>
    <s v="Non Carbonated"/>
    <n v="15451070358"/>
    <s v="Friday, July 29, 2022"/>
    <s v="Cash"/>
    <n v="144"/>
    <n v="2.75"/>
    <n v="1"/>
    <n v="144"/>
    <n v="2.75"/>
    <n v="1"/>
    <n v="2.75"/>
    <n v="2.75"/>
    <d v="2022-07-29T00:00:00"/>
    <x v="81"/>
    <x v="2"/>
    <x v="2"/>
    <b v="1"/>
    <n v="2.75"/>
  </r>
  <r>
    <s v="Processed"/>
    <s v="VJ300320692"/>
    <x v="3"/>
    <x v="4"/>
    <s v="Pop Corners - Sweet &amp; Salty Kettle"/>
    <s v="Food"/>
    <n v="15451208529"/>
    <s v="Friday, July 29, 2022"/>
    <s v="Cash"/>
    <n v="112"/>
    <n v="1.5"/>
    <n v="1"/>
    <n v="112"/>
    <n v="1.5"/>
    <n v="1"/>
    <n v="1.5"/>
    <n v="1.5"/>
    <d v="2022-07-30T00:00:00"/>
    <x v="141"/>
    <x v="1"/>
    <x v="1"/>
    <b v="1"/>
    <n v="1.5"/>
  </r>
  <r>
    <s v="Processed"/>
    <s v="VJ300320609"/>
    <x v="2"/>
    <x v="3"/>
    <s v="Sunkist Soda - Orange"/>
    <s v="Carbonated"/>
    <n v="15451347634"/>
    <s v="Friday, July 29, 2022"/>
    <s v="Cash"/>
    <n v="140"/>
    <n v="1.5"/>
    <n v="1"/>
    <n v="140"/>
    <n v="1.5"/>
    <n v="1"/>
    <n v="1.5"/>
    <n v="1.5"/>
    <d v="2022-07-29T00:00:00"/>
    <x v="70"/>
    <x v="0"/>
    <x v="0"/>
    <b v="1"/>
    <n v="1.5"/>
  </r>
  <r>
    <s v="Processed"/>
    <s v="VJ300320609"/>
    <x v="2"/>
    <x v="3"/>
    <s v="Sunkist Soda - Orange"/>
    <s v="Carbonated"/>
    <n v="15451347726"/>
    <s v="Friday, July 29, 2022"/>
    <s v="Cash"/>
    <n v="140"/>
    <n v="1.5"/>
    <n v="1"/>
    <n v="140"/>
    <n v="1.5"/>
    <n v="1"/>
    <n v="1.5"/>
    <n v="1.5"/>
    <d v="2022-07-29T00:00:00"/>
    <x v="70"/>
    <x v="0"/>
    <x v="0"/>
    <b v="1"/>
    <n v="1.5"/>
  </r>
  <r>
    <s v="Processed"/>
    <s v="VJ300320609"/>
    <x v="2"/>
    <x v="3"/>
    <s v="Doritos Famin Hot Nacho"/>
    <s v="Food"/>
    <n v="15451347869"/>
    <s v="Friday, July 29, 2022"/>
    <s v="Cash"/>
    <n v="113"/>
    <n v="1.5"/>
    <n v="1"/>
    <n v="113"/>
    <n v="1.5"/>
    <n v="1"/>
    <n v="1.5"/>
    <n v="1.5"/>
    <d v="2022-07-29T00:00:00"/>
    <x v="77"/>
    <x v="1"/>
    <x v="1"/>
    <b v="1"/>
    <n v="1.5"/>
  </r>
  <r>
    <s v="Processed"/>
    <s v="VJ300320686"/>
    <x v="1"/>
    <x v="2"/>
    <s v="Wonderful Pistachios - Variety"/>
    <s v="Food"/>
    <n v="15451393883"/>
    <s v="Friday, July 29, 2022"/>
    <s v="Credit"/>
    <n v="138"/>
    <n v="2"/>
    <n v="1"/>
    <n v="138"/>
    <n v="2"/>
    <n v="1"/>
    <n v="2"/>
    <n v="2"/>
    <d v="2022-07-29T00:00:00"/>
    <x v="11"/>
    <x v="1"/>
    <x v="1"/>
    <b v="1"/>
    <n v="2"/>
  </r>
  <r>
    <s v="Processed"/>
    <s v="VJ300320609"/>
    <x v="2"/>
    <x v="3"/>
    <s v="Monster Energy Original"/>
    <s v="Carbonated"/>
    <n v="15451394803"/>
    <s v="Friday, July 29, 2022"/>
    <s v="Cash"/>
    <n v="144"/>
    <n v="3"/>
    <n v="1"/>
    <n v="144"/>
    <n v="3"/>
    <n v="1"/>
    <n v="3"/>
    <n v="3"/>
    <d v="2022-07-29T00:00:00"/>
    <x v="5"/>
    <x v="0"/>
    <x v="0"/>
    <b v="1"/>
    <n v="3"/>
  </r>
  <r>
    <s v="Processed"/>
    <s v="VJ300205292"/>
    <x v="0"/>
    <x v="1"/>
    <s v="Coca Cola - Zero Sugar"/>
    <s v="Carbonated"/>
    <n v="15451407903"/>
    <s v="Friday, July 29, 2022"/>
    <s v="Credit"/>
    <n v="140"/>
    <n v="1.5"/>
    <n v="2"/>
    <n v="140"/>
    <n v="1.5"/>
    <n v="2"/>
    <n v="3"/>
    <n v="3"/>
    <d v="2022-07-29T00:00:00"/>
    <x v="44"/>
    <x v="0"/>
    <x v="0"/>
    <b v="1"/>
    <n v="1.5"/>
  </r>
  <r>
    <s v="Processed"/>
    <s v="VJ300320686"/>
    <x v="1"/>
    <x v="2"/>
    <s v="Goldfish Baked - Cheddar"/>
    <s v="Food"/>
    <n v="15451568110"/>
    <s v="Friday, July 29, 2022"/>
    <s v="Credit"/>
    <n v="125"/>
    <n v="1.25"/>
    <n v="1"/>
    <n v="125"/>
    <n v="1.25"/>
    <n v="1"/>
    <n v="1.25"/>
    <n v="1.25"/>
    <d v="2022-07-29T00:00:00"/>
    <x v="139"/>
    <x v="1"/>
    <x v="1"/>
    <b v="1"/>
    <n v="1.25"/>
  </r>
  <r>
    <s v="Processed"/>
    <s v="VJ300320609"/>
    <x v="2"/>
    <x v="3"/>
    <s v="Sunkist Soda - Orange"/>
    <s v="Carbonated"/>
    <n v="15451796177"/>
    <s v="Friday, July 29, 2022"/>
    <s v="Cash"/>
    <n v="140"/>
    <n v="1.5"/>
    <n v="1"/>
    <n v="140"/>
    <n v="1.5"/>
    <n v="1"/>
    <n v="1.5"/>
    <n v="1.5"/>
    <d v="2022-07-29T00:00:00"/>
    <x v="70"/>
    <x v="0"/>
    <x v="0"/>
    <b v="1"/>
    <n v="1.5"/>
  </r>
  <r>
    <s v="Processed"/>
    <s v="VJ300320609"/>
    <x v="2"/>
    <x v="3"/>
    <s v="Monster Energy Original"/>
    <s v="Carbonated"/>
    <n v="15451867766"/>
    <s v="Friday, July 29, 2022"/>
    <s v="Credit"/>
    <n v="144"/>
    <n v="3"/>
    <n v="1"/>
    <n v="144"/>
    <n v="3"/>
    <n v="1"/>
    <n v="3"/>
    <n v="3"/>
    <d v="2022-07-29T00:00:00"/>
    <x v="5"/>
    <x v="0"/>
    <x v="0"/>
    <b v="1"/>
    <n v="3"/>
  </r>
  <r>
    <s v="Processed"/>
    <s v="VJ300320609"/>
    <x v="2"/>
    <x v="3"/>
    <s v="Sunkist Soda - Orange"/>
    <s v="Carbonated"/>
    <n v="15451999590"/>
    <s v="Friday, July 29, 2022"/>
    <s v="Cash"/>
    <n v="140"/>
    <n v="1.5"/>
    <n v="1"/>
    <n v="140"/>
    <n v="1.5"/>
    <n v="1"/>
    <n v="1.5"/>
    <n v="1.5"/>
    <d v="2022-07-29T00:00:00"/>
    <x v="70"/>
    <x v="0"/>
    <x v="0"/>
    <b v="1"/>
    <n v="1.5"/>
  </r>
  <r>
    <s v="Processed"/>
    <s v="VJ300320611"/>
    <x v="0"/>
    <x v="0"/>
    <s v="Oreo Mini"/>
    <s v="Food"/>
    <n v="15452044684"/>
    <s v="Friday, July 29, 2022"/>
    <s v="Cash"/>
    <n v="122"/>
    <n v="1.5"/>
    <n v="1"/>
    <n v="122"/>
    <n v="1.5"/>
    <n v="1"/>
    <n v="1.5"/>
    <n v="1.5"/>
    <d v="2022-07-29T00:00:00"/>
    <x v="18"/>
    <x v="1"/>
    <x v="1"/>
    <b v="1"/>
    <n v="1.5"/>
  </r>
  <r>
    <s v="Processed"/>
    <s v="VJ300320611"/>
    <x v="0"/>
    <x v="0"/>
    <s v="Snapple Tea - Lemon"/>
    <s v="Non Carbonated"/>
    <n v="15452052615"/>
    <s v="Friday, July 29, 2022"/>
    <s v="Cash"/>
    <n v="145"/>
    <n v="2.5"/>
    <n v="1"/>
    <n v="145"/>
    <n v="2.5"/>
    <n v="1"/>
    <n v="2.5"/>
    <n v="2.5"/>
    <d v="2022-07-29T00:00:00"/>
    <x v="152"/>
    <x v="2"/>
    <x v="2"/>
    <b v="1"/>
    <n v="2.5"/>
  </r>
  <r>
    <s v="Processed"/>
    <s v="VJ300320609"/>
    <x v="2"/>
    <x v="3"/>
    <s v="Doritos Famin Hot Nacho"/>
    <s v="Food"/>
    <n v="15452085344"/>
    <s v="Friday, July 29, 2022"/>
    <s v="Cash"/>
    <n v="113"/>
    <n v="1.5"/>
    <n v="1"/>
    <n v="113"/>
    <n v="1.5"/>
    <n v="1"/>
    <n v="1.5"/>
    <n v="1.5"/>
    <d v="2022-07-29T00:00:00"/>
    <x v="77"/>
    <x v="1"/>
    <x v="1"/>
    <b v="1"/>
    <n v="1.5"/>
  </r>
  <r>
    <s v="Processed"/>
    <s v="VJ300205292"/>
    <x v="0"/>
    <x v="1"/>
    <s v="Oreo Mini"/>
    <s v="Food"/>
    <n v="15452180476"/>
    <s v="Friday, July 29, 2022"/>
    <s v="Credit"/>
    <n v="125"/>
    <n v="1.25"/>
    <n v="1"/>
    <n v="125"/>
    <n v="1.25"/>
    <n v="1"/>
    <n v="1.25"/>
    <n v="1.25"/>
    <d v="2022-07-29T00:00:00"/>
    <x v="18"/>
    <x v="1"/>
    <x v="1"/>
    <b v="1"/>
    <n v="1.25"/>
  </r>
  <r>
    <s v="Processed"/>
    <s v="VJ300320609"/>
    <x v="2"/>
    <x v="3"/>
    <s v="Snapple Tea - Raspberry"/>
    <s v="Non Carbonated"/>
    <n v="15452329168"/>
    <s v="Friday, July 29, 2022"/>
    <s v="Cash"/>
    <n v="143"/>
    <n v="2.5"/>
    <n v="1"/>
    <n v="143"/>
    <n v="2.5"/>
    <n v="1"/>
    <n v="2.5"/>
    <n v="2.5"/>
    <d v="2022-07-29T00:00:00"/>
    <x v="81"/>
    <x v="2"/>
    <x v="2"/>
    <b v="1"/>
    <n v="2.5"/>
  </r>
  <r>
    <s v="Processed"/>
    <s v="VJ300320609"/>
    <x v="2"/>
    <x v="3"/>
    <s v="Monster Energy Original"/>
    <s v="Carbonated"/>
    <n v="15452401095"/>
    <s v="Friday, July 29, 2022"/>
    <s v="Cash"/>
    <n v="144"/>
    <n v="3"/>
    <n v="1"/>
    <n v="144"/>
    <n v="3"/>
    <n v="1"/>
    <n v="3"/>
    <n v="3"/>
    <d v="2022-07-29T00:00:00"/>
    <x v="5"/>
    <x v="0"/>
    <x v="0"/>
    <b v="1"/>
    <n v="3"/>
  </r>
  <r>
    <s v="Processed"/>
    <s v="VJ300320609"/>
    <x v="2"/>
    <x v="3"/>
    <s v="Snapple Tea - Peach"/>
    <s v="Non Carbonated"/>
    <n v="15452424895"/>
    <s v="Friday, July 29, 2022"/>
    <s v="Cash"/>
    <n v="147"/>
    <n v="2.5"/>
    <n v="1"/>
    <n v="147"/>
    <n v="2.5"/>
    <n v="1"/>
    <n v="2.5"/>
    <n v="2.5"/>
    <d v="2022-07-29T00:00:00"/>
    <x v="157"/>
    <x v="2"/>
    <x v="2"/>
    <b v="1"/>
    <n v="2.5"/>
  </r>
  <r>
    <s v="Processed"/>
    <s v="VJ300320609"/>
    <x v="2"/>
    <x v="3"/>
    <s v="Doritos Cool Ranch"/>
    <s v="Food"/>
    <n v="15452425993"/>
    <s v="Friday, July 29, 2022"/>
    <s v="Cash"/>
    <n v="120"/>
    <n v="1.5"/>
    <n v="1"/>
    <n v="120"/>
    <n v="1.5"/>
    <n v="1"/>
    <n v="1.5"/>
    <n v="1.5"/>
    <d v="2022-07-29T00:00:00"/>
    <x v="94"/>
    <x v="1"/>
    <x v="1"/>
    <b v="1"/>
    <n v="1.5"/>
  </r>
  <r>
    <s v="Processed"/>
    <s v="VJ300320609"/>
    <x v="2"/>
    <x v="3"/>
    <s v="Monster Energy Original"/>
    <s v="Carbonated"/>
    <n v="15452596839"/>
    <s v="Friday, July 29, 2022"/>
    <s v="Cash"/>
    <n v="146"/>
    <n v="3"/>
    <n v="1"/>
    <n v="146"/>
    <n v="3"/>
    <n v="1"/>
    <n v="3"/>
    <n v="3"/>
    <d v="2022-07-29T00:00:00"/>
    <x v="5"/>
    <x v="0"/>
    <x v="0"/>
    <b v="1"/>
    <n v="3"/>
  </r>
  <r>
    <s v="Processed"/>
    <s v="VJ300320609"/>
    <x v="2"/>
    <x v="3"/>
    <s v="Doritos Cool Ranch"/>
    <s v="Food"/>
    <n v="15452601748"/>
    <s v="Friday, July 29, 2022"/>
    <s v="Cash"/>
    <n v="120"/>
    <n v="1.5"/>
    <n v="1"/>
    <n v="120"/>
    <n v="1.5"/>
    <n v="1"/>
    <n v="1.5"/>
    <n v="1.5"/>
    <d v="2022-07-29T00:00:00"/>
    <x v="94"/>
    <x v="1"/>
    <x v="1"/>
    <b v="1"/>
    <n v="1.5"/>
  </r>
  <r>
    <s v="Processed"/>
    <s v="VJ300320609"/>
    <x v="2"/>
    <x v="3"/>
    <s v="Monster Energy Original"/>
    <s v="Carbonated"/>
    <n v="15452883147"/>
    <s v="Friday, July 29, 2022"/>
    <s v="Cash"/>
    <n v="146"/>
    <n v="3"/>
    <n v="1"/>
    <n v="146"/>
    <n v="3"/>
    <n v="1"/>
    <n v="3"/>
    <n v="3"/>
    <d v="2022-07-29T00:00:00"/>
    <x v="5"/>
    <x v="0"/>
    <x v="0"/>
    <b v="1"/>
    <n v="3"/>
  </r>
  <r>
    <s v="Processed"/>
    <s v="VJ300320609"/>
    <x v="2"/>
    <x v="3"/>
    <s v="Ruffles Baked  - Cheddar &amp; Sour Cream"/>
    <s v="Food"/>
    <n v="15453053272"/>
    <s v="Friday, July 29, 2022"/>
    <s v="Cash"/>
    <n v="123"/>
    <n v="1.5"/>
    <n v="1"/>
    <n v="123"/>
    <n v="1.5"/>
    <n v="1"/>
    <n v="1.5"/>
    <n v="1.5"/>
    <d v="2022-07-29T00:00:00"/>
    <x v="46"/>
    <x v="1"/>
    <x v="1"/>
    <b v="1"/>
    <n v="1.5"/>
  </r>
  <r>
    <s v="Processed"/>
    <s v="VJ300320609"/>
    <x v="2"/>
    <x v="3"/>
    <s v="Snapple Tea - Lemon"/>
    <s v="Non Carbonated"/>
    <n v="15453073119"/>
    <s v="Friday, July 29, 2022"/>
    <s v="Cash"/>
    <n v="145"/>
    <n v="2.5"/>
    <n v="1"/>
    <n v="145"/>
    <n v="2.5"/>
    <n v="1"/>
    <n v="2.5"/>
    <n v="2.5"/>
    <d v="2022-07-29T00:00:00"/>
    <x v="152"/>
    <x v="2"/>
    <x v="2"/>
    <b v="1"/>
    <n v="2.5"/>
  </r>
  <r>
    <s v="Processed"/>
    <s v="VJ300320609"/>
    <x v="2"/>
    <x v="3"/>
    <s v="Monster Energy Original"/>
    <s v="Carbonated"/>
    <n v="15454621071"/>
    <s v="Saturday, July 30, 2022"/>
    <s v="Cash"/>
    <n v="146"/>
    <n v="3"/>
    <n v="1"/>
    <n v="146"/>
    <n v="3"/>
    <n v="1"/>
    <n v="3"/>
    <n v="3"/>
    <d v="2022-07-30T00:00:00"/>
    <x v="5"/>
    <x v="0"/>
    <x v="0"/>
    <b v="1"/>
    <n v="3"/>
  </r>
  <r>
    <s v="Processed"/>
    <s v="VJ300320609"/>
    <x v="2"/>
    <x v="3"/>
    <s v="Monster Energy Original"/>
    <s v="Carbonated"/>
    <n v="15454657224"/>
    <s v="Saturday, July 30, 2022"/>
    <s v="Cash"/>
    <n v="146"/>
    <n v="3"/>
    <n v="1"/>
    <n v="146"/>
    <n v="3"/>
    <n v="1"/>
    <n v="3"/>
    <n v="3"/>
    <d v="2022-07-30T00:00:00"/>
    <x v="5"/>
    <x v="0"/>
    <x v="0"/>
    <b v="1"/>
    <n v="3"/>
  </r>
  <r>
    <s v="Processed"/>
    <s v="VJ300320692"/>
    <x v="3"/>
    <x v="4"/>
    <s v="Wonderful Pistachios - Variety"/>
    <s v="Food"/>
    <n v="15454922395"/>
    <s v="Saturday, July 30, 2022"/>
    <s v="Cash"/>
    <n v="131"/>
    <n v="2"/>
    <n v="1"/>
    <n v="131"/>
    <n v="2"/>
    <n v="1"/>
    <n v="2"/>
    <n v="2"/>
    <d v="2022-07-31T00:00:00"/>
    <x v="11"/>
    <x v="1"/>
    <x v="1"/>
    <b v="1"/>
    <n v="2"/>
  </r>
  <r>
    <s v="Processed"/>
    <s v="VJ300320692"/>
    <x v="3"/>
    <x v="4"/>
    <s v="S. Pellegrino Sparkling Mineral Water"/>
    <s v="Water"/>
    <n v="15454936571"/>
    <s v="Saturday, July 30, 2022"/>
    <s v="Credit"/>
    <n v="144"/>
    <n v="2"/>
    <n v="1"/>
    <n v="144"/>
    <n v="2"/>
    <n v="1"/>
    <n v="2"/>
    <n v="2"/>
    <d v="2022-07-31T00:00:00"/>
    <x v="24"/>
    <x v="3"/>
    <x v="3"/>
    <b v="1"/>
    <n v="2"/>
  </r>
  <r>
    <s v="Processed"/>
    <s v="VJ300320611"/>
    <x v="0"/>
    <x v="0"/>
    <s v="CheezIt - Original"/>
    <s v="Food"/>
    <n v="15454962495"/>
    <s v="Saturday, July 30, 2022"/>
    <s v="Cash"/>
    <n v="121"/>
    <n v="1.5"/>
    <n v="1"/>
    <n v="121"/>
    <n v="1.5"/>
    <n v="1"/>
    <n v="1.5"/>
    <n v="1.5"/>
    <d v="2022-07-30T00:00:00"/>
    <x v="48"/>
    <x v="1"/>
    <x v="1"/>
    <b v="1"/>
    <n v="1.5"/>
  </r>
  <r>
    <s v="Processed"/>
    <s v="VJ300205292"/>
    <x v="0"/>
    <x v="1"/>
    <s v="BodyArmor LYTE  - Peach Mango"/>
    <s v="Water"/>
    <n v="15455075680"/>
    <s v="Saturday, July 30, 2022"/>
    <s v="Cash"/>
    <n v="145"/>
    <n v="2.75"/>
    <n v="1"/>
    <n v="145"/>
    <n v="2.75"/>
    <n v="1"/>
    <n v="2.75"/>
    <n v="2.75"/>
    <d v="2022-07-30T00:00:00"/>
    <x v="34"/>
    <x v="3"/>
    <x v="3"/>
    <b v="1"/>
    <n v="2.75"/>
  </r>
  <r>
    <s v="Processed"/>
    <s v="VJ300205292"/>
    <x v="0"/>
    <x v="1"/>
    <s v="Iberia Coconut Water"/>
    <s v="Non Carbonated"/>
    <n v="15455080986"/>
    <s v="Saturday, July 30, 2022"/>
    <s v="Cash"/>
    <n v="142"/>
    <n v="2"/>
    <n v="1"/>
    <n v="142"/>
    <n v="2"/>
    <n v="1"/>
    <n v="2"/>
    <n v="2"/>
    <d v="2022-07-30T00:00:00"/>
    <x v="93"/>
    <x v="2"/>
    <x v="2"/>
    <b v="1"/>
    <n v="2"/>
  </r>
  <r>
    <s v="Processed"/>
    <s v="VJ300320611"/>
    <x v="0"/>
    <x v="0"/>
    <s v="Snapple Tea - Raspberry"/>
    <s v="Non Carbonated"/>
    <n v="15455932292"/>
    <s v="Saturday, July 30, 2022"/>
    <s v="Credit"/>
    <n v="144"/>
    <n v="2.75"/>
    <n v="1"/>
    <n v="144"/>
    <n v="2.75"/>
    <n v="1"/>
    <n v="2.75"/>
    <n v="2.75"/>
    <d v="2022-07-30T00:00:00"/>
    <x v="81"/>
    <x v="2"/>
    <x v="2"/>
    <b v="1"/>
    <n v="2.75"/>
  </r>
  <r>
    <s v="Processed"/>
    <s v="VJ300320611"/>
    <x v="0"/>
    <x v="0"/>
    <s v="Canada Dry - Ginger Ale &amp; Lemonde"/>
    <m/>
    <n v="15457464666"/>
    <s v="Sunday, July 31, 2022"/>
    <s v="Credit"/>
    <n v="140"/>
    <n v="1.5"/>
    <n v="1"/>
    <n v="140"/>
    <n v="1.5"/>
    <n v="1"/>
    <n v="1.5"/>
    <n v="1.5"/>
    <d v="2022-07-31T00:00:00"/>
    <x v="150"/>
    <x v="4"/>
    <x v="0"/>
    <b v="1"/>
    <n v="1.5"/>
  </r>
  <r>
    <s v="Processed"/>
    <s v="VJ300320692"/>
    <x v="3"/>
    <x v="4"/>
    <s v="BodyArmor LYTE - Strawberry Lemonade"/>
    <s v="Water"/>
    <n v="15457572468"/>
    <s v="Sunday, July 31, 2022"/>
    <s v="Credit"/>
    <n v="147"/>
    <n v="2.75"/>
    <n v="1"/>
    <n v="147"/>
    <n v="2.75"/>
    <n v="1"/>
    <n v="2.75"/>
    <n v="5.75"/>
    <d v="2022-07-31T00:00:00"/>
    <x v="131"/>
    <x v="3"/>
    <x v="3"/>
    <b v="1"/>
    <n v="2.75"/>
  </r>
  <r>
    <s v="Processed"/>
    <s v="VJ300320692"/>
    <x v="3"/>
    <x v="4"/>
    <s v="Pringles - Sour Cream &amp; Onion"/>
    <s v="Food"/>
    <n v="15457572468"/>
    <s v="Sunday, July 31, 2022"/>
    <s v="Credit"/>
    <n v="162"/>
    <n v="3"/>
    <n v="1"/>
    <n v="162"/>
    <n v="3"/>
    <n v="1"/>
    <n v="3"/>
    <n v="5.75"/>
    <d v="2022-07-31T00:00:00"/>
    <x v="155"/>
    <x v="1"/>
    <x v="1"/>
    <b v="1"/>
    <n v="3"/>
  </r>
  <r>
    <s v="Processed"/>
    <s v="VJ300320692"/>
    <x v="3"/>
    <x v="4"/>
    <s v="Wonderful Pistachios - Variety"/>
    <s v="Food"/>
    <n v="15457784151"/>
    <s v="Sunday, July 31, 2022"/>
    <s v="Credit"/>
    <n v="131"/>
    <n v="2"/>
    <n v="1"/>
    <n v="131"/>
    <n v="2"/>
    <n v="1"/>
    <n v="2"/>
    <n v="3.5"/>
    <d v="2022-07-31T00:00:00"/>
    <x v="11"/>
    <x v="1"/>
    <x v="1"/>
    <b v="1"/>
    <n v="2"/>
  </r>
  <r>
    <s v="Processed"/>
    <s v="VJ300320692"/>
    <x v="3"/>
    <x v="4"/>
    <s v="Miss Vickie's Potato Chip - Sea Salt &amp; Vinega"/>
    <s v="Food"/>
    <n v="15457784151"/>
    <s v="Sunday, July 31, 2022"/>
    <s v="Credit"/>
    <n v="125"/>
    <n v="1.5"/>
    <n v="1"/>
    <n v="125"/>
    <n v="1.5"/>
    <n v="1"/>
    <n v="1.5"/>
    <n v="3.5"/>
    <d v="2022-07-31T00:00:00"/>
    <x v="3"/>
    <x v="1"/>
    <x v="1"/>
    <b v="1"/>
    <n v="1.5"/>
  </r>
  <r>
    <s v="Processed"/>
    <s v="VJ300320692"/>
    <x v="3"/>
    <x v="4"/>
    <s v="Miss Vickie's Potato Chip - Sea Salt &amp; Vinega"/>
    <s v="Food"/>
    <n v="15457786473"/>
    <s v="Sunday, July 31, 2022"/>
    <s v="Credit"/>
    <n v="125"/>
    <n v="1.5"/>
    <n v="1"/>
    <n v="125"/>
    <n v="1.5"/>
    <n v="1"/>
    <n v="1.5"/>
    <n v="1.5"/>
    <d v="2022-07-31T00:00:00"/>
    <x v="3"/>
    <x v="1"/>
    <x v="1"/>
    <b v="1"/>
    <n v="1.5"/>
  </r>
  <r>
    <s v="Processed"/>
    <s v="VJ300320611"/>
    <x v="0"/>
    <x v="0"/>
    <s v="Snapple Tea - Raspberry"/>
    <s v="Non Carbonated"/>
    <n v="15457811726"/>
    <s v="Sunday, July 31, 2022"/>
    <s v="Credit"/>
    <n v="144"/>
    <n v="2.75"/>
    <n v="1"/>
    <n v="144"/>
    <n v="2.75"/>
    <n v="1"/>
    <n v="2.75"/>
    <n v="2.75"/>
    <d v="2022-07-31T00:00:00"/>
    <x v="81"/>
    <x v="2"/>
    <x v="2"/>
    <b v="1"/>
    <n v="2.75"/>
  </r>
  <r>
    <s v="Processed"/>
    <s v="VJ300320611"/>
    <x v="0"/>
    <x v="0"/>
    <s v="Popchips Potato - Sea Salt"/>
    <s v="Food"/>
    <n v="15458430741"/>
    <s v="Sunday, July 31, 2022"/>
    <s v="Credit"/>
    <n v="111"/>
    <n v="1.5"/>
    <n v="1"/>
    <n v="111"/>
    <n v="1.5"/>
    <n v="1"/>
    <n v="1.5"/>
    <n v="1.5"/>
    <d v="2022-07-31T00:00:00"/>
    <x v="67"/>
    <x v="1"/>
    <x v="1"/>
    <b v="1"/>
    <n v="1.5"/>
  </r>
  <r>
    <s v="Processed"/>
    <s v="VJ300320609"/>
    <x v="2"/>
    <x v="3"/>
    <s v="Snapple Tea - Lemon"/>
    <s v="Non Carbonated"/>
    <n v="15459706497"/>
    <s v="Monday, August 1, 2022"/>
    <s v="Credit"/>
    <n v="145"/>
    <n v="2.5"/>
    <n v="1"/>
    <n v="145"/>
    <n v="2.5"/>
    <n v="1"/>
    <n v="2.5"/>
    <n v="2.5"/>
    <d v="2022-08-01T00:00:00"/>
    <x v="152"/>
    <x v="2"/>
    <x v="2"/>
    <b v="1"/>
    <n v="2.5"/>
  </r>
  <r>
    <s v="Processed"/>
    <s v="VJ300320609"/>
    <x v="2"/>
    <x v="3"/>
    <s v="Snapple Tea - Raspberry"/>
    <s v="Non Carbonated"/>
    <n v="15459757721"/>
    <s v="Monday, August 1, 2022"/>
    <s v="Cash"/>
    <n v="143"/>
    <n v="2.5"/>
    <n v="1"/>
    <n v="143"/>
    <n v="2.5"/>
    <n v="1"/>
    <n v="2.5"/>
    <n v="2.5"/>
    <d v="2022-08-01T00:00:00"/>
    <x v="81"/>
    <x v="2"/>
    <x v="2"/>
    <b v="1"/>
    <n v="2.5"/>
  </r>
  <r>
    <s v="Processed"/>
    <s v="VJ300320609"/>
    <x v="2"/>
    <x v="3"/>
    <s v="KitKat - Crisp Wafers"/>
    <s v="Food"/>
    <n v="15459758989"/>
    <s v="Monday, August 1, 2022"/>
    <s v="Cash"/>
    <n v="138"/>
    <n v="2.5"/>
    <n v="1"/>
    <n v="138"/>
    <n v="2.5"/>
    <n v="1"/>
    <n v="2.5"/>
    <n v="2.5"/>
    <d v="2022-08-01T00:00:00"/>
    <x v="10"/>
    <x v="1"/>
    <x v="1"/>
    <b v="1"/>
    <n v="2.5"/>
  </r>
  <r>
    <s v="Processed"/>
    <s v="VJ300320609"/>
    <x v="2"/>
    <x v="3"/>
    <s v="Red Bull - Original"/>
    <s v="Carbonated"/>
    <n v="15460169761"/>
    <s v="Monday, August 1, 2022"/>
    <s v="Credit"/>
    <n v="148"/>
    <n v="3.5"/>
    <n v="1"/>
    <n v="148"/>
    <n v="3.5"/>
    <n v="1"/>
    <n v="3.5"/>
    <n v="3.5"/>
    <d v="2022-08-01T00:00:00"/>
    <x v="45"/>
    <x v="0"/>
    <x v="0"/>
    <b v="1"/>
    <n v="3.5"/>
  </r>
  <r>
    <s v="Processed"/>
    <s v="VJ300320609"/>
    <x v="2"/>
    <x v="3"/>
    <s v="Red Bull - Original"/>
    <s v="Carbonated"/>
    <n v="15460364346"/>
    <s v="Monday, August 1, 2022"/>
    <s v="Cash"/>
    <n v="148"/>
    <n v="3.5"/>
    <n v="1"/>
    <n v="148"/>
    <n v="3.5"/>
    <n v="1"/>
    <n v="3.5"/>
    <n v="3.5"/>
    <d v="2022-08-01T00:00:00"/>
    <x v="45"/>
    <x v="0"/>
    <x v="0"/>
    <b v="1"/>
    <n v="3.5"/>
  </r>
  <r>
    <s v="Processed"/>
    <s v="VJ300320686"/>
    <x v="1"/>
    <x v="2"/>
    <s v="Oreo Mini"/>
    <s v="Food"/>
    <n v="15460588842"/>
    <s v="Monday, August 1, 2022"/>
    <s v="Cash"/>
    <n v="121"/>
    <n v="1.5"/>
    <n v="1"/>
    <n v="121"/>
    <n v="1.5"/>
    <n v="1"/>
    <n v="1.5"/>
    <n v="1.5"/>
    <d v="2022-08-01T00:00:00"/>
    <x v="18"/>
    <x v="1"/>
    <x v="1"/>
    <b v="1"/>
    <n v="1.5"/>
  </r>
  <r>
    <s v="Processed"/>
    <s v="VJ300320692"/>
    <x v="3"/>
    <x v="4"/>
    <s v="KitKat - Crisp Wafers"/>
    <s v="Food"/>
    <n v="15460757100"/>
    <s v="Monday, August 1, 2022"/>
    <s v="Credit"/>
    <n v="138"/>
    <n v="2"/>
    <n v="1"/>
    <n v="138"/>
    <n v="2"/>
    <n v="1"/>
    <n v="2"/>
    <n v="5.5"/>
    <d v="2022-08-01T00:00:00"/>
    <x v="10"/>
    <x v="1"/>
    <x v="1"/>
    <b v="1"/>
    <n v="2"/>
  </r>
  <r>
    <s v="Processed"/>
    <s v="VJ300320692"/>
    <x v="3"/>
    <x v="4"/>
    <s v="Robert Irvine's - Fit Crunch -  Chocolate Pea"/>
    <s v="Food"/>
    <n v="15460757100"/>
    <s v="Monday, August 1, 2022"/>
    <s v="Credit"/>
    <n v="130"/>
    <n v="2"/>
    <n v="1"/>
    <n v="130"/>
    <n v="2"/>
    <n v="1"/>
    <n v="2"/>
    <n v="5.5"/>
    <d v="2022-08-01T00:00:00"/>
    <x v="21"/>
    <x v="1"/>
    <x v="1"/>
    <b v="1"/>
    <n v="2"/>
  </r>
  <r>
    <s v="Processed"/>
    <s v="VJ300320692"/>
    <x v="3"/>
    <x v="4"/>
    <s v="Miss Vickie's Potato Chip - Sea Salt &amp; Vinega"/>
    <s v="Food"/>
    <n v="15460757100"/>
    <s v="Monday, August 1, 2022"/>
    <s v="Credit"/>
    <n v="125"/>
    <n v="1.5"/>
    <n v="1"/>
    <n v="125"/>
    <n v="1.5"/>
    <n v="1"/>
    <n v="1.5"/>
    <n v="5.5"/>
    <d v="2022-08-01T00:00:00"/>
    <x v="3"/>
    <x v="1"/>
    <x v="1"/>
    <b v="1"/>
    <n v="1.5"/>
  </r>
  <r>
    <s v="Processed"/>
    <s v="VJ300320686"/>
    <x v="1"/>
    <x v="2"/>
    <s v="Pop Corners - White Cheddar"/>
    <s v="Food"/>
    <n v="15460861239"/>
    <s v="Monday, August 1, 2022"/>
    <s v="Cash"/>
    <n v="111"/>
    <n v="1.5"/>
    <n v="1"/>
    <n v="111"/>
    <n v="1.5"/>
    <n v="1"/>
    <n v="1.5"/>
    <n v="1.5"/>
    <d v="2022-08-01T00:00:00"/>
    <x v="123"/>
    <x v="1"/>
    <x v="1"/>
    <b v="1"/>
    <n v="1.5"/>
  </r>
  <r>
    <s v="Processed"/>
    <s v="VJ300320692"/>
    <x v="3"/>
    <x v="4"/>
    <s v="Spindrift - Sparkling Water  Lime"/>
    <s v="Carbonated"/>
    <n v="15461083945"/>
    <s v="Monday, August 1, 2022"/>
    <s v="Credit"/>
    <n v="142"/>
    <n v="1.5"/>
    <n v="1"/>
    <n v="142"/>
    <n v="1.5"/>
    <n v="1"/>
    <n v="1.5"/>
    <n v="1.5"/>
    <d v="2022-08-01T00:00:00"/>
    <x v="12"/>
    <x v="0"/>
    <x v="0"/>
    <b v="1"/>
    <n v="1.5"/>
  </r>
  <r>
    <s v="Processed"/>
    <s v="VJ300320692"/>
    <x v="3"/>
    <x v="4"/>
    <s v="S. Pellegrino Sparkling Mineral Water"/>
    <s v="Water"/>
    <n v="15461274804"/>
    <s v="Monday, August 1, 2022"/>
    <s v="Cash"/>
    <n v="144"/>
    <n v="2"/>
    <n v="1"/>
    <n v="144"/>
    <n v="2"/>
    <n v="1"/>
    <n v="2"/>
    <n v="2"/>
    <d v="2022-08-01T00:00:00"/>
    <x v="24"/>
    <x v="3"/>
    <x v="3"/>
    <b v="1"/>
    <n v="2"/>
  </r>
  <r>
    <s v="Processed"/>
    <s v="VJ300320692"/>
    <x v="3"/>
    <x v="4"/>
    <s v="Spindrift - Sparkling Water  Lime"/>
    <s v="Carbonated"/>
    <n v="15461697184"/>
    <s v="Monday, August 1, 2022"/>
    <s v="Credit"/>
    <n v="142"/>
    <n v="1.5"/>
    <n v="1"/>
    <n v="142"/>
    <n v="1.5"/>
    <n v="1"/>
    <n v="1.5"/>
    <n v="1.5"/>
    <d v="2022-08-01T00:00:00"/>
    <x v="12"/>
    <x v="0"/>
    <x v="0"/>
    <b v="1"/>
    <n v="1.5"/>
  </r>
  <r>
    <s v="Processed"/>
    <s v="VJ300320686"/>
    <x v="1"/>
    <x v="2"/>
    <s v="Pop Corners - Kettle Corn"/>
    <s v="Food"/>
    <n v="15461868382"/>
    <s v="Monday, August 1, 2022"/>
    <s v="Cash"/>
    <n v="113"/>
    <n v="1.5"/>
    <n v="1"/>
    <n v="113"/>
    <n v="1.5"/>
    <n v="1"/>
    <n v="1.5"/>
    <n v="1.5"/>
    <d v="2022-08-01T00:00:00"/>
    <x v="113"/>
    <x v="1"/>
    <x v="1"/>
    <b v="1"/>
    <n v="1.5"/>
  </r>
  <r>
    <s v="Processed"/>
    <s v="VJ300320686"/>
    <x v="1"/>
    <x v="2"/>
    <s v="CheezIt - Original"/>
    <s v="Food"/>
    <n v="15461902002"/>
    <s v="Monday, August 1, 2022"/>
    <s v="Credit"/>
    <n v="122"/>
    <n v="1.5"/>
    <n v="1"/>
    <n v="122"/>
    <n v="1.5"/>
    <n v="1"/>
    <n v="1.5"/>
    <n v="3"/>
    <d v="2022-08-01T00:00:00"/>
    <x v="48"/>
    <x v="1"/>
    <x v="1"/>
    <b v="1"/>
    <n v="1.5"/>
  </r>
  <r>
    <s v="Processed"/>
    <s v="VJ300320686"/>
    <x v="1"/>
    <x v="2"/>
    <s v="Oreo Mini"/>
    <s v="Food"/>
    <n v="15461902002"/>
    <s v="Monday, August 1, 2022"/>
    <s v="Credit"/>
    <n v="124"/>
    <n v="1.5"/>
    <n v="1"/>
    <n v="124"/>
    <n v="1.5"/>
    <n v="1"/>
    <n v="1.5"/>
    <n v="3"/>
    <d v="2022-08-01T00:00:00"/>
    <x v="18"/>
    <x v="1"/>
    <x v="1"/>
    <b v="1"/>
    <n v="1.5"/>
  </r>
  <r>
    <s v="Processed"/>
    <s v="VJ300320609"/>
    <x v="2"/>
    <x v="3"/>
    <s v="Snapple Tea - Lemon"/>
    <s v="Non Carbonated"/>
    <n v="15461986830"/>
    <s v="Monday, August 1, 2022"/>
    <s v="Credit"/>
    <n v="145"/>
    <n v="2.5"/>
    <n v="1"/>
    <n v="145"/>
    <n v="2.5"/>
    <n v="1"/>
    <n v="2.5"/>
    <n v="2.5"/>
    <d v="2022-08-01T00:00:00"/>
    <x v="152"/>
    <x v="2"/>
    <x v="2"/>
    <b v="1"/>
    <n v="2.5"/>
  </r>
  <r>
    <s v="Processed"/>
    <s v="VJ300320609"/>
    <x v="2"/>
    <x v="3"/>
    <s v="Snapple Tea - Raspberry"/>
    <s v="Non Carbonated"/>
    <n v="15462417634"/>
    <s v="Monday, August 1, 2022"/>
    <s v="Cash"/>
    <n v="143"/>
    <n v="2.5"/>
    <n v="1"/>
    <n v="143"/>
    <n v="2.5"/>
    <n v="1"/>
    <n v="2.5"/>
    <n v="2.5"/>
    <d v="2022-08-01T00:00:00"/>
    <x v="81"/>
    <x v="2"/>
    <x v="2"/>
    <b v="1"/>
    <n v="2.5"/>
  </r>
  <r>
    <s v="Processed"/>
    <s v="VJ300320692"/>
    <x v="3"/>
    <x v="4"/>
    <s v="Starbucks Refresher - Real Coconut Water"/>
    <s v="Carbonated"/>
    <n v="15462560375"/>
    <s v="Monday, August 1, 2022"/>
    <s v="Cash"/>
    <n v="148"/>
    <n v="3"/>
    <n v="1"/>
    <n v="148"/>
    <n v="3"/>
    <n v="1"/>
    <n v="3"/>
    <n v="3"/>
    <d v="2022-08-01T00:00:00"/>
    <x v="106"/>
    <x v="0"/>
    <x v="0"/>
    <b v="1"/>
    <n v="3"/>
  </r>
  <r>
    <s v="Processed"/>
    <s v="VJ300205292"/>
    <x v="0"/>
    <x v="1"/>
    <s v="BodyArmor LYTE  - Peach Mango"/>
    <s v="Water"/>
    <n v="15462581923"/>
    <s v="Monday, August 1, 2022"/>
    <s v="Cash"/>
    <n v="145"/>
    <n v="2.75"/>
    <n v="1"/>
    <n v="145"/>
    <n v="2.75"/>
    <n v="1"/>
    <n v="2.75"/>
    <n v="2.75"/>
    <d v="2022-08-01T00:00:00"/>
    <x v="34"/>
    <x v="3"/>
    <x v="3"/>
    <b v="1"/>
    <n v="2.75"/>
  </r>
  <r>
    <s v="Processed"/>
    <s v="VJ300320609"/>
    <x v="2"/>
    <x v="3"/>
    <s v="KitKat - Crisp Wafers"/>
    <s v="Food"/>
    <n v="15462963478"/>
    <s v="Monday, August 1, 2022"/>
    <s v="Cash"/>
    <n v="137"/>
    <n v="2.5"/>
    <n v="1"/>
    <n v="137"/>
    <n v="2.5"/>
    <n v="1"/>
    <n v="2.5"/>
    <n v="2.5"/>
    <d v="2022-08-01T00:00:00"/>
    <x v="10"/>
    <x v="1"/>
    <x v="1"/>
    <b v="1"/>
    <n v="2.5"/>
  </r>
  <r>
    <s v="Processed"/>
    <s v="VJ300320609"/>
    <x v="2"/>
    <x v="3"/>
    <s v="Monster Energy Original"/>
    <s v="Carbonated"/>
    <n v="15463032905"/>
    <s v="Monday, August 1, 2022"/>
    <s v="Cash"/>
    <n v="146"/>
    <n v="3"/>
    <n v="1"/>
    <n v="146"/>
    <n v="3"/>
    <n v="1"/>
    <n v="3"/>
    <n v="3"/>
    <d v="2022-08-01T00:00:00"/>
    <x v="5"/>
    <x v="0"/>
    <x v="0"/>
    <b v="1"/>
    <n v="3"/>
  </r>
  <r>
    <s v="Processed"/>
    <s v="VJ300320609"/>
    <x v="2"/>
    <x v="3"/>
    <s v="Snapple Tea - Raspberry"/>
    <s v="Non Carbonated"/>
    <n v="15463146081"/>
    <s v="Monday, August 1, 2022"/>
    <s v="Cash"/>
    <n v="143"/>
    <n v="2.5"/>
    <n v="1"/>
    <n v="143"/>
    <n v="2.5"/>
    <n v="1"/>
    <n v="2.5"/>
    <n v="2.5"/>
    <d v="2022-08-01T00:00:00"/>
    <x v="81"/>
    <x v="2"/>
    <x v="2"/>
    <b v="1"/>
    <n v="2.5"/>
  </r>
  <r>
    <s v="Processed"/>
    <s v="VJ300320609"/>
    <x v="2"/>
    <x v="3"/>
    <s v="Monster Energy Original"/>
    <s v="Carbonated"/>
    <n v="15463233292"/>
    <s v="Monday, August 1, 2022"/>
    <s v="Cash"/>
    <n v="146"/>
    <n v="3"/>
    <n v="1"/>
    <n v="146"/>
    <n v="3"/>
    <n v="1"/>
    <n v="3"/>
    <n v="3"/>
    <d v="2022-08-01T00:00:00"/>
    <x v="5"/>
    <x v="0"/>
    <x v="0"/>
    <b v="1"/>
    <n v="3"/>
  </r>
  <r>
    <s v="Processed"/>
    <s v="VJ300320692"/>
    <x v="3"/>
    <x v="4"/>
    <s v="Starbucks Refresher - Real Coconut Water"/>
    <s v="Carbonated"/>
    <n v="15463321981"/>
    <s v="Monday, August 1, 2022"/>
    <s v="Credit"/>
    <n v="148"/>
    <n v="3"/>
    <n v="1"/>
    <n v="148"/>
    <n v="3"/>
    <n v="1"/>
    <n v="3"/>
    <n v="3"/>
    <d v="2022-08-01T00:00:00"/>
    <x v="106"/>
    <x v="0"/>
    <x v="0"/>
    <b v="1"/>
    <n v="3"/>
  </r>
  <r>
    <s v="Processed"/>
    <s v="VJ300320609"/>
    <x v="2"/>
    <x v="3"/>
    <s v="Snapple Tea - Lemon"/>
    <s v="Non Carbonated"/>
    <n v="15463563636"/>
    <s v="Monday, August 1, 2022"/>
    <s v="Cash"/>
    <n v="145"/>
    <n v="2.5"/>
    <n v="1"/>
    <n v="145"/>
    <n v="2.5"/>
    <n v="1"/>
    <n v="2.5"/>
    <n v="2.5"/>
    <d v="2022-08-01T00:00:00"/>
    <x v="152"/>
    <x v="2"/>
    <x v="2"/>
    <b v="1"/>
    <n v="2.5"/>
  </r>
  <r>
    <s v="Processed"/>
    <s v="VJ300320609"/>
    <x v="2"/>
    <x v="3"/>
    <s v="Snapple Tea - Lemon"/>
    <s v="Non Carbonated"/>
    <n v="15464699645"/>
    <s v="Tuesday, August 2, 2022"/>
    <s v="Credit"/>
    <n v="145"/>
    <n v="2.5"/>
    <n v="1"/>
    <n v="145"/>
    <n v="2.5"/>
    <n v="1"/>
    <n v="2.5"/>
    <n v="2.5"/>
    <d v="2022-08-02T00:00:00"/>
    <x v="152"/>
    <x v="2"/>
    <x v="2"/>
    <b v="1"/>
    <n v="2.5"/>
  </r>
  <r>
    <s v="Processed"/>
    <s v="VJ300320609"/>
    <x v="2"/>
    <x v="3"/>
    <s v="KitKat - Crisp Wafers"/>
    <s v="Food"/>
    <n v="15464817902"/>
    <s v="Tuesday, August 2, 2022"/>
    <s v="Cash"/>
    <n v="138"/>
    <n v="2.5"/>
    <n v="1"/>
    <n v="138"/>
    <n v="2.5"/>
    <n v="1"/>
    <n v="2.5"/>
    <n v="2.5"/>
    <d v="2022-08-02T00:00:00"/>
    <x v="10"/>
    <x v="1"/>
    <x v="1"/>
    <b v="1"/>
    <n v="2.5"/>
  </r>
  <r>
    <s v="Processed"/>
    <s v="VJ300320609"/>
    <x v="2"/>
    <x v="3"/>
    <s v="Monster Energy Original"/>
    <s v="Carbonated"/>
    <n v="15464870909"/>
    <s v="Tuesday, August 2, 2022"/>
    <s v="Cash"/>
    <n v="146"/>
    <n v="3"/>
    <n v="1"/>
    <n v="146"/>
    <n v="3"/>
    <n v="1"/>
    <n v="3"/>
    <n v="3"/>
    <d v="2022-08-02T00:00:00"/>
    <x v="5"/>
    <x v="0"/>
    <x v="0"/>
    <b v="1"/>
    <n v="3"/>
  </r>
  <r>
    <s v="Processed"/>
    <s v="VJ300320609"/>
    <x v="2"/>
    <x v="3"/>
    <s v="Ruffles Baked  - Cheddar &amp; Sour Cream"/>
    <s v="Food"/>
    <n v="15464969122"/>
    <s v="Tuesday, August 2, 2022"/>
    <s v="Credit"/>
    <n v="123"/>
    <n v="1.5"/>
    <n v="2"/>
    <n v="123"/>
    <n v="1.5"/>
    <n v="2"/>
    <n v="3"/>
    <n v="3"/>
    <d v="2022-08-02T00:00:00"/>
    <x v="46"/>
    <x v="1"/>
    <x v="1"/>
    <b v="1"/>
    <n v="1.5"/>
  </r>
  <r>
    <s v="Processed"/>
    <s v="VJ300320686"/>
    <x v="1"/>
    <x v="2"/>
    <s v="Pop Corners - White Cheddar"/>
    <s v="Food"/>
    <n v="15465849068"/>
    <s v="Tuesday, August 2, 2022"/>
    <s v="Cash"/>
    <n v="111"/>
    <n v="1.5"/>
    <n v="1"/>
    <n v="111"/>
    <n v="1.5"/>
    <n v="1"/>
    <n v="1.5"/>
    <n v="1.5"/>
    <d v="2022-08-02T00:00:00"/>
    <x v="123"/>
    <x v="1"/>
    <x v="1"/>
    <b v="1"/>
    <n v="1.5"/>
  </r>
  <r>
    <s v="Processed"/>
    <s v="VJ300320692"/>
    <x v="3"/>
    <x v="4"/>
    <s v="Iberia Coconut Water"/>
    <s v="Non Carbonated"/>
    <n v="15466084734"/>
    <s v="Tuesday, August 2, 2022"/>
    <s v="Cash"/>
    <n v="140"/>
    <n v="2"/>
    <n v="1"/>
    <n v="140"/>
    <n v="2"/>
    <n v="1"/>
    <n v="2"/>
    <n v="2"/>
    <d v="2022-08-02T00:00:00"/>
    <x v="93"/>
    <x v="2"/>
    <x v="2"/>
    <b v="1"/>
    <n v="2"/>
  </r>
  <r>
    <s v="Processed"/>
    <s v="VJ300320692"/>
    <x v="3"/>
    <x v="4"/>
    <s v="Keto Bar - Creamy Peanut Butter Chocolate"/>
    <s v="Food"/>
    <n v="15466087322"/>
    <s v="Tuesday, August 2, 2022"/>
    <s v="Cash"/>
    <n v="136"/>
    <n v="2"/>
    <n v="1"/>
    <n v="136"/>
    <n v="2"/>
    <n v="1"/>
    <n v="2"/>
    <n v="2"/>
    <d v="2022-08-02T00:00:00"/>
    <x v="110"/>
    <x v="1"/>
    <x v="1"/>
    <b v="1"/>
    <n v="2"/>
  </r>
  <r>
    <s v="Processed"/>
    <s v="VJ300320611"/>
    <x v="0"/>
    <x v="0"/>
    <s v="SunChips Multigrain - Salsa"/>
    <s v="Food"/>
    <n v="15466347549"/>
    <s v="Tuesday, August 2, 2022"/>
    <s v="Credit"/>
    <n v="110"/>
    <n v="1.5"/>
    <n v="1"/>
    <n v="110"/>
    <n v="1.5"/>
    <n v="1"/>
    <n v="1.5"/>
    <n v="1.5"/>
    <d v="2022-08-02T00:00:00"/>
    <x v="27"/>
    <x v="1"/>
    <x v="1"/>
    <b v="1"/>
    <n v="1.5"/>
  </r>
  <r>
    <s v="Processed"/>
    <s v="VJ300320686"/>
    <x v="1"/>
    <x v="2"/>
    <s v="CheezIt - Original"/>
    <s v="Food"/>
    <n v="15466348230"/>
    <s v="Tuesday, August 2, 2022"/>
    <s v="Cash"/>
    <n v="122"/>
    <n v="1.5"/>
    <n v="1"/>
    <n v="122"/>
    <n v="1.5"/>
    <n v="1"/>
    <n v="1.5"/>
    <n v="1.5"/>
    <d v="2022-08-02T00:00:00"/>
    <x v="48"/>
    <x v="1"/>
    <x v="1"/>
    <b v="1"/>
    <n v="1.5"/>
  </r>
  <r>
    <s v="Processed"/>
    <s v="VJ300320686"/>
    <x v="1"/>
    <x v="2"/>
    <s v="Pop Corners - Kettle Corn"/>
    <s v="Food"/>
    <n v="15466578072"/>
    <s v="Tuesday, August 2, 2022"/>
    <s v="Cash"/>
    <n v="113"/>
    <n v="1.5"/>
    <n v="1"/>
    <n v="113"/>
    <n v="1.5"/>
    <n v="1"/>
    <n v="1.5"/>
    <n v="1.5"/>
    <d v="2022-08-02T00:00:00"/>
    <x v="113"/>
    <x v="1"/>
    <x v="1"/>
    <b v="1"/>
    <n v="1.5"/>
  </r>
  <r>
    <s v="Processed"/>
    <s v="VJ300320609"/>
    <x v="2"/>
    <x v="3"/>
    <s v="Monster Energy Original"/>
    <s v="Carbonated"/>
    <n v="15466599812"/>
    <s v="Tuesday, August 2, 2022"/>
    <s v="Cash"/>
    <n v="146"/>
    <n v="3"/>
    <n v="1"/>
    <n v="146"/>
    <n v="3"/>
    <n v="1"/>
    <n v="3"/>
    <n v="3"/>
    <d v="2022-08-02T00:00:00"/>
    <x v="5"/>
    <x v="0"/>
    <x v="0"/>
    <b v="1"/>
    <n v="3"/>
  </r>
  <r>
    <s v="Processed"/>
    <s v="VJ300320686"/>
    <x v="1"/>
    <x v="2"/>
    <s v="Wonderful Pistachios - Variety"/>
    <s v="Food"/>
    <n v="15466720915"/>
    <s v="Tuesday, August 2, 2022"/>
    <s v="Cash"/>
    <n v="138"/>
    <n v="2"/>
    <n v="1"/>
    <n v="138"/>
    <n v="2"/>
    <n v="1"/>
    <n v="2"/>
    <n v="2"/>
    <d v="2022-08-02T00:00:00"/>
    <x v="11"/>
    <x v="1"/>
    <x v="1"/>
    <b v="1"/>
    <n v="2"/>
  </r>
  <r>
    <s v="Processed"/>
    <s v="VJ300320692"/>
    <x v="3"/>
    <x v="4"/>
    <s v="Snyder's of Hanover Pretzel Pieces - Cheddar"/>
    <s v="Food"/>
    <n v="15466810901"/>
    <s v="Tuesday, August 2, 2022"/>
    <s v="Credit"/>
    <n v="114"/>
    <n v="2.5"/>
    <n v="1"/>
    <n v="114"/>
    <n v="2.5"/>
    <n v="1"/>
    <n v="2.5"/>
    <n v="2.5"/>
    <d v="2022-08-02T00:00:00"/>
    <x v="147"/>
    <x v="1"/>
    <x v="1"/>
    <b v="1"/>
    <n v="2.5"/>
  </r>
  <r>
    <s v="Processed"/>
    <s v="VJ300320686"/>
    <x v="1"/>
    <x v="2"/>
    <s v="Wonderful Pistachios - Variety"/>
    <s v="Food"/>
    <n v="15466803435"/>
    <s v="Tuesday, August 2, 2022"/>
    <s v="Cash"/>
    <n v="138"/>
    <n v="2"/>
    <n v="1"/>
    <n v="138"/>
    <n v="2"/>
    <n v="1"/>
    <n v="2"/>
    <n v="2"/>
    <d v="2022-08-02T00:00:00"/>
    <x v="11"/>
    <x v="1"/>
    <x v="1"/>
    <b v="1"/>
    <n v="2"/>
  </r>
  <r>
    <s v="Processed"/>
    <s v="VJ300320692"/>
    <x v="3"/>
    <x v="4"/>
    <s v="Starbucks Refresher - Real Coconut Water"/>
    <s v="Carbonated"/>
    <n v="15466787866"/>
    <s v="Tuesday, August 2, 2022"/>
    <s v="Credit"/>
    <n v="148"/>
    <n v="3"/>
    <n v="1"/>
    <n v="148"/>
    <n v="3"/>
    <n v="1"/>
    <n v="3"/>
    <n v="3"/>
    <d v="2022-08-02T00:00:00"/>
    <x v="106"/>
    <x v="0"/>
    <x v="0"/>
    <b v="1"/>
    <n v="3"/>
  </r>
  <r>
    <s v="Processed"/>
    <s v="VJ300320686"/>
    <x v="1"/>
    <x v="2"/>
    <s v="CheezIt - Original"/>
    <s v="Food"/>
    <n v="15466951027"/>
    <s v="Tuesday, August 2, 2022"/>
    <s v="Cash"/>
    <n v="122"/>
    <n v="1.5"/>
    <n v="1"/>
    <n v="122"/>
    <n v="1.5"/>
    <n v="1"/>
    <n v="1.5"/>
    <n v="1.5"/>
    <d v="2022-08-02T00:00:00"/>
    <x v="48"/>
    <x v="1"/>
    <x v="1"/>
    <b v="1"/>
    <n v="1.5"/>
  </r>
  <r>
    <s v="Processed"/>
    <s v="VJ300320692"/>
    <x v="3"/>
    <x v="4"/>
    <s v="KitKat - Crisp Wafers"/>
    <s v="Food"/>
    <n v="15467098983"/>
    <s v="Tuesday, August 2, 2022"/>
    <s v="Cash"/>
    <n v="138"/>
    <n v="2"/>
    <n v="1"/>
    <n v="138"/>
    <n v="2"/>
    <n v="1"/>
    <n v="2"/>
    <n v="2"/>
    <d v="2022-08-02T00:00:00"/>
    <x v="10"/>
    <x v="1"/>
    <x v="1"/>
    <b v="1"/>
    <n v="2"/>
  </r>
  <r>
    <s v="Processed"/>
    <s v="VJ300320686"/>
    <x v="1"/>
    <x v="2"/>
    <s v="CheezIt - Original"/>
    <s v="Food"/>
    <n v="15467250399"/>
    <s v="Tuesday, August 2, 2022"/>
    <s v="Credit"/>
    <n v="122"/>
    <n v="1.5"/>
    <n v="1"/>
    <n v="122"/>
    <n v="1.5"/>
    <n v="1"/>
    <n v="1.5"/>
    <n v="1.5"/>
    <d v="2022-08-02T00:00:00"/>
    <x v="48"/>
    <x v="1"/>
    <x v="1"/>
    <b v="1"/>
    <n v="1.5"/>
  </r>
  <r>
    <s v="Processed"/>
    <s v="VJ300320692"/>
    <x v="3"/>
    <x v="4"/>
    <s v="S. Pellegrino Sparkling Mineral Water"/>
    <s v="Water"/>
    <n v="15467332843"/>
    <s v="Tuesday, August 2, 2022"/>
    <s v="Cash"/>
    <n v="144"/>
    <n v="2"/>
    <n v="1"/>
    <n v="144"/>
    <n v="2"/>
    <n v="1"/>
    <n v="2"/>
    <n v="2"/>
    <d v="2022-08-02T00:00:00"/>
    <x v="24"/>
    <x v="3"/>
    <x v="3"/>
    <b v="1"/>
    <n v="2"/>
  </r>
  <r>
    <s v="Processed"/>
    <s v="VJ300320692"/>
    <x v="3"/>
    <x v="4"/>
    <s v="Wonderful Pistachios - Variety"/>
    <s v="Food"/>
    <n v="15467336094"/>
    <s v="Tuesday, August 2, 2022"/>
    <s v="Cash"/>
    <n v="131"/>
    <n v="2"/>
    <n v="1"/>
    <n v="131"/>
    <n v="2"/>
    <n v="1"/>
    <n v="2"/>
    <n v="2"/>
    <d v="2022-08-02T00:00:00"/>
    <x v="11"/>
    <x v="1"/>
    <x v="1"/>
    <b v="1"/>
    <n v="2"/>
  </r>
  <r>
    <s v="Processed"/>
    <s v="VJ300320686"/>
    <x v="1"/>
    <x v="2"/>
    <s v="Pop Corners - White Cheddar"/>
    <s v="Food"/>
    <n v="15467589440"/>
    <s v="Tuesday, August 2, 2022"/>
    <s v="Cash"/>
    <n v="111"/>
    <n v="1.5"/>
    <n v="1"/>
    <n v="111"/>
    <n v="1.5"/>
    <n v="1"/>
    <n v="1.5"/>
    <n v="1.5"/>
    <d v="2022-08-02T00:00:00"/>
    <x v="123"/>
    <x v="1"/>
    <x v="1"/>
    <b v="1"/>
    <n v="1.5"/>
  </r>
  <r>
    <s v="Processed"/>
    <s v="VJ300320692"/>
    <x v="3"/>
    <x v="4"/>
    <s v="Wonderful Pistachios - Variety"/>
    <s v="Food"/>
    <n v="15467609554"/>
    <s v="Tuesday, August 2, 2022"/>
    <s v="Credit"/>
    <n v="131"/>
    <n v="2"/>
    <n v="1"/>
    <n v="131"/>
    <n v="2"/>
    <n v="1"/>
    <n v="2"/>
    <n v="4"/>
    <d v="2022-08-02T00:00:00"/>
    <x v="11"/>
    <x v="1"/>
    <x v="1"/>
    <b v="1"/>
    <n v="2"/>
  </r>
  <r>
    <s v="Processed"/>
    <s v="VJ300320692"/>
    <x v="3"/>
    <x v="4"/>
    <s v="S. Pellegrino Sparkling Mineral Water"/>
    <s v="Water"/>
    <n v="15467609554"/>
    <s v="Tuesday, August 2, 2022"/>
    <s v="Credit"/>
    <n v="144"/>
    <n v="2"/>
    <n v="1"/>
    <n v="144"/>
    <n v="2"/>
    <n v="1"/>
    <n v="2"/>
    <n v="4"/>
    <d v="2022-08-02T00:00:00"/>
    <x v="24"/>
    <x v="3"/>
    <x v="3"/>
    <b v="1"/>
    <n v="2"/>
  </r>
  <r>
    <s v="Processed"/>
    <s v="VJ300320692"/>
    <x v="3"/>
    <x v="4"/>
    <s v="Starbucks Refresher - Real Coconut Water"/>
    <s v="Carbonated"/>
    <n v="15467662349"/>
    <s v="Tuesday, August 2, 2022"/>
    <s v="Credit"/>
    <n v="148"/>
    <n v="3"/>
    <n v="1"/>
    <n v="148"/>
    <n v="3"/>
    <n v="1"/>
    <n v="3"/>
    <n v="3"/>
    <d v="2022-08-02T00:00:00"/>
    <x v="106"/>
    <x v="0"/>
    <x v="0"/>
    <b v="1"/>
    <n v="3"/>
  </r>
  <r>
    <s v="Processed"/>
    <s v="VJ300205292"/>
    <x v="0"/>
    <x v="1"/>
    <s v="Poland Springs Water"/>
    <s v="Water"/>
    <n v="15467794514"/>
    <s v="Tuesday, August 2, 2022"/>
    <s v="Cash"/>
    <n v="144"/>
    <n v="1.5"/>
    <n v="1"/>
    <n v="144"/>
    <n v="1.5"/>
    <n v="1"/>
    <n v="1.5"/>
    <n v="1.5"/>
    <d v="2022-08-02T00:00:00"/>
    <x v="29"/>
    <x v="3"/>
    <x v="3"/>
    <b v="1"/>
    <n v="1.5"/>
  </r>
  <r>
    <s v="Processed"/>
    <s v="VJ300320609"/>
    <x v="2"/>
    <x v="3"/>
    <s v="Monster Energy Original"/>
    <s v="Carbonated"/>
    <n v="15468190871"/>
    <s v="Tuesday, August 2, 2022"/>
    <s v="Cash"/>
    <n v="146"/>
    <n v="3"/>
    <n v="1"/>
    <n v="146"/>
    <n v="3"/>
    <n v="1"/>
    <n v="3"/>
    <n v="3"/>
    <d v="2022-08-02T00:00:00"/>
    <x v="5"/>
    <x v="0"/>
    <x v="0"/>
    <b v="1"/>
    <n v="3"/>
  </r>
  <r>
    <s v="Processed"/>
    <s v="VJ300320609"/>
    <x v="2"/>
    <x v="3"/>
    <s v="Doritos Famin Hot Nacho"/>
    <s v="Food"/>
    <n v="15469025818"/>
    <s v="Tuesday, August 2, 2022"/>
    <s v="Cash"/>
    <n v="113"/>
    <n v="1.5"/>
    <n v="1"/>
    <n v="113"/>
    <n v="1.5"/>
    <n v="1"/>
    <n v="1.5"/>
    <n v="1.5"/>
    <d v="2022-08-02T00:00:00"/>
    <x v="77"/>
    <x v="1"/>
    <x v="1"/>
    <b v="1"/>
    <n v="1.5"/>
  </r>
  <r>
    <s v="Unlinked"/>
    <s v="VJ300320609"/>
    <x v="2"/>
    <x v="3"/>
    <m/>
    <m/>
    <n v="15469028445"/>
    <s v="Tuesday, August 2, 2022"/>
    <s v="Cash"/>
    <n v="133"/>
    <n v="1.5"/>
    <n v="1"/>
    <n v="133"/>
    <m/>
    <n v="1"/>
    <n v="1.5"/>
    <n v="1.5"/>
    <d v="2022-08-02T00:00:00"/>
    <x v="97"/>
    <x v="4"/>
    <x v="4"/>
    <b v="0"/>
    <n v="1.5"/>
  </r>
  <r>
    <s v="Processed"/>
    <s v="VJ300320609"/>
    <x v="2"/>
    <x v="3"/>
    <s v="Monster Energy Original"/>
    <s v="Carbonated"/>
    <n v="15469050274"/>
    <s v="Tuesday, August 2, 2022"/>
    <s v="Cash"/>
    <n v="146"/>
    <n v="3"/>
    <n v="1"/>
    <n v="146"/>
    <n v="3"/>
    <n v="1"/>
    <n v="3"/>
    <n v="3"/>
    <d v="2022-08-02T00:00:00"/>
    <x v="5"/>
    <x v="0"/>
    <x v="0"/>
    <b v="1"/>
    <n v="3"/>
  </r>
  <r>
    <s v="Processed"/>
    <s v="VJ300320609"/>
    <x v="2"/>
    <x v="3"/>
    <s v="Cheetos - Crunchy"/>
    <s v="Food"/>
    <n v="15469051262"/>
    <s v="Tuesday, August 2, 2022"/>
    <s v="Cash"/>
    <n v="124"/>
    <n v="1.5"/>
    <n v="1"/>
    <n v="124"/>
    <n v="1.5"/>
    <n v="1"/>
    <n v="1.5"/>
    <n v="1.5"/>
    <d v="2022-08-02T00:00:00"/>
    <x v="91"/>
    <x v="1"/>
    <x v="1"/>
    <b v="1"/>
    <n v="1.5"/>
  </r>
  <r>
    <s v="Processed"/>
    <s v="VJ300320609"/>
    <x v="2"/>
    <x v="3"/>
    <s v="Cheetos - Fleming Hot Crunchy"/>
    <s v="Food"/>
    <n v="15469959685"/>
    <s v="Wednesday, August 3, 2022"/>
    <s v="Cash"/>
    <n v="114"/>
    <n v="2"/>
    <n v="1"/>
    <n v="114"/>
    <n v="2"/>
    <n v="1"/>
    <n v="2"/>
    <n v="2"/>
    <d v="2022-08-02T00:00:00"/>
    <x v="16"/>
    <x v="1"/>
    <x v="1"/>
    <b v="1"/>
    <n v="2"/>
  </r>
  <r>
    <s v="Processed"/>
    <s v="VJ300320611"/>
    <x v="0"/>
    <x v="0"/>
    <s v="SunChips Multigrain - Salsa"/>
    <s v="Food"/>
    <n v="15471321150"/>
    <s v="Wednesday, August 3, 2022"/>
    <s v="Credit"/>
    <n v="110"/>
    <n v="1.5"/>
    <n v="1"/>
    <n v="110"/>
    <n v="1.5"/>
    <n v="1"/>
    <n v="1.5"/>
    <n v="1.5"/>
    <d v="2022-08-03T00:00:00"/>
    <x v="27"/>
    <x v="1"/>
    <x v="1"/>
    <b v="1"/>
    <n v="1.5"/>
  </r>
  <r>
    <s v="Processed"/>
    <s v="VJ300320611"/>
    <x v="0"/>
    <x v="0"/>
    <s v="Wonderful Pistachios - Variety"/>
    <s v="Food"/>
    <n v="15471326355"/>
    <s v="Wednesday, August 3, 2022"/>
    <s v="Credit"/>
    <n v="133"/>
    <n v="2"/>
    <n v="1"/>
    <n v="133"/>
    <n v="2"/>
    <n v="1"/>
    <n v="2"/>
    <n v="2"/>
    <d v="2022-08-03T00:00:00"/>
    <x v="11"/>
    <x v="1"/>
    <x v="1"/>
    <b v="1"/>
    <n v="2"/>
  </r>
  <r>
    <s v="Processed"/>
    <s v="VJ300320692"/>
    <x v="3"/>
    <x v="4"/>
    <s v="Starbucks Refresher - Real Coconut Water"/>
    <s v="Carbonated"/>
    <n v="15471884593"/>
    <s v="Wednesday, August 3, 2022"/>
    <s v="Credit"/>
    <n v="148"/>
    <n v="3"/>
    <n v="1"/>
    <n v="148"/>
    <n v="3"/>
    <n v="1"/>
    <n v="3"/>
    <n v="4.5"/>
    <d v="2022-08-03T00:00:00"/>
    <x v="106"/>
    <x v="0"/>
    <x v="0"/>
    <b v="1"/>
    <n v="3"/>
  </r>
  <r>
    <s v="Processed"/>
    <s v="VJ300320692"/>
    <x v="3"/>
    <x v="4"/>
    <s v="Pop Corners - Sweet &amp; Salty Kettle"/>
    <s v="Food"/>
    <n v="15471884593"/>
    <s v="Wednesday, August 3, 2022"/>
    <s v="Credit"/>
    <n v="112"/>
    <n v="1.5"/>
    <n v="1"/>
    <n v="112"/>
    <n v="1.5"/>
    <n v="1"/>
    <n v="1.5"/>
    <n v="4.5"/>
    <d v="2022-08-03T00:00:00"/>
    <x v="141"/>
    <x v="1"/>
    <x v="1"/>
    <b v="1"/>
    <n v="1.5"/>
  </r>
  <r>
    <s v="Processed"/>
    <s v="VJ300320609"/>
    <x v="2"/>
    <x v="3"/>
    <s v="KitKat - Crisp Wafers"/>
    <s v="Food"/>
    <n v="15472404010"/>
    <s v="Wednesday, August 3, 2022"/>
    <s v="Credit"/>
    <n v="137"/>
    <n v="2.5"/>
    <n v="1"/>
    <n v="137"/>
    <n v="2.5"/>
    <n v="1"/>
    <n v="2.5"/>
    <n v="5"/>
    <d v="2022-08-03T00:00:00"/>
    <x v="10"/>
    <x v="1"/>
    <x v="1"/>
    <b v="1"/>
    <n v="2.5"/>
  </r>
  <r>
    <s v="Processed"/>
    <s v="VJ300320609"/>
    <x v="2"/>
    <x v="3"/>
    <s v="Snapple Lemonade - black berry"/>
    <s v="Non Carbonated"/>
    <n v="15472404010"/>
    <s v="Wednesday, August 3, 2022"/>
    <s v="Credit"/>
    <n v="147"/>
    <n v="2.5"/>
    <n v="1"/>
    <n v="147"/>
    <n v="2.5"/>
    <n v="1"/>
    <n v="2.5"/>
    <n v="5"/>
    <d v="2022-08-03T00:00:00"/>
    <x v="161"/>
    <x v="2"/>
    <x v="2"/>
    <b v="1"/>
    <n v="2.5"/>
  </r>
  <r>
    <s v="Processed"/>
    <s v="VJ300320609"/>
    <x v="2"/>
    <x v="3"/>
    <s v="Snapple Lemonade - watermelon"/>
    <s v="Non Carbonated"/>
    <n v="15472543864"/>
    <s v="Wednesday, August 3, 2022"/>
    <s v="Cash"/>
    <n v="143"/>
    <n v="2.5"/>
    <n v="1"/>
    <n v="143"/>
    <n v="2.5"/>
    <n v="1"/>
    <n v="2.5"/>
    <n v="2.5"/>
    <d v="2022-08-03T00:00:00"/>
    <x v="162"/>
    <x v="2"/>
    <x v="2"/>
    <b v="1"/>
    <n v="2.5"/>
  </r>
  <r>
    <s v="Processed"/>
    <s v="VJ300205292"/>
    <x v="0"/>
    <x v="1"/>
    <s v="Poland Springs Water"/>
    <s v="Water"/>
    <n v="15472584530"/>
    <s v="Wednesday, August 3, 2022"/>
    <s v="Credit"/>
    <n v="144"/>
    <n v="1.5"/>
    <n v="1"/>
    <n v="144"/>
    <n v="1.5"/>
    <n v="1"/>
    <n v="1.5"/>
    <n v="1.5"/>
    <d v="2022-08-03T00:00:00"/>
    <x v="29"/>
    <x v="3"/>
    <x v="3"/>
    <b v="1"/>
    <n v="1.5"/>
  </r>
  <r>
    <s v="Processed"/>
    <s v="VJ300320692"/>
    <x v="3"/>
    <x v="4"/>
    <s v="S. Pellegrino Sparkling Mineral Water"/>
    <s v="Water"/>
    <n v="15472613373"/>
    <s v="Wednesday, August 3, 2022"/>
    <s v="Cash"/>
    <n v="144"/>
    <n v="2"/>
    <n v="1"/>
    <n v="144"/>
    <n v="2"/>
    <n v="1"/>
    <n v="2"/>
    <n v="2"/>
    <d v="2022-08-03T00:00:00"/>
    <x v="24"/>
    <x v="3"/>
    <x v="3"/>
    <b v="1"/>
    <n v="2"/>
  </r>
  <r>
    <s v="Processed"/>
    <s v="VJ300320692"/>
    <x v="3"/>
    <x v="4"/>
    <s v="S. Pellegrino Sparkling Mineral Water"/>
    <s v="Water"/>
    <n v="15472615187"/>
    <s v="Wednesday, August 3, 2022"/>
    <s v="Cash"/>
    <n v="144"/>
    <n v="2"/>
    <n v="1"/>
    <n v="144"/>
    <n v="2"/>
    <n v="1"/>
    <n v="2"/>
    <n v="2"/>
    <d v="2022-08-03T00:00:00"/>
    <x v="24"/>
    <x v="3"/>
    <x v="3"/>
    <b v="1"/>
    <n v="2"/>
  </r>
  <r>
    <s v="Processed"/>
    <s v="VJ300320609"/>
    <x v="2"/>
    <x v="3"/>
    <s v="Snapple Lemonade - watermelon"/>
    <s v="Non Carbonated"/>
    <n v="15472647045"/>
    <s v="Wednesday, August 3, 2022"/>
    <s v="Credit"/>
    <n v="143"/>
    <n v="2.5"/>
    <n v="1"/>
    <n v="143"/>
    <n v="2.5"/>
    <n v="1"/>
    <n v="2.5"/>
    <n v="4"/>
    <d v="2022-08-03T00:00:00"/>
    <x v="162"/>
    <x v="2"/>
    <x v="2"/>
    <b v="1"/>
    <n v="2.5"/>
  </r>
  <r>
    <s v="Processed"/>
    <s v="VJ300320609"/>
    <x v="2"/>
    <x v="3"/>
    <s v="Cheetos - Crunchy"/>
    <s v="Food"/>
    <n v="15472647045"/>
    <s v="Wednesday, August 3, 2022"/>
    <s v="Credit"/>
    <n v="124"/>
    <n v="1.5"/>
    <n v="1"/>
    <n v="124"/>
    <n v="1.5"/>
    <n v="1"/>
    <n v="1.5"/>
    <n v="4"/>
    <d v="2022-08-03T00:00:00"/>
    <x v="91"/>
    <x v="1"/>
    <x v="1"/>
    <b v="1"/>
    <n v="1.5"/>
  </r>
  <r>
    <s v="Processed"/>
    <s v="VJ300205292"/>
    <x v="0"/>
    <x v="1"/>
    <s v="Snapple Diet Tea - Peach Tea"/>
    <s v="Non Carbonated"/>
    <n v="15472739983"/>
    <s v="Wednesday, August 3, 2022"/>
    <s v="Credit"/>
    <n v="143"/>
    <n v="2.5"/>
    <n v="1"/>
    <n v="143"/>
    <n v="2.5"/>
    <n v="1"/>
    <n v="2.5"/>
    <n v="2.5"/>
    <d v="2022-08-03T00:00:00"/>
    <x v="37"/>
    <x v="2"/>
    <x v="2"/>
    <b v="1"/>
    <n v="2.5"/>
  </r>
  <r>
    <s v="Processed"/>
    <s v="VJ300320686"/>
    <x v="1"/>
    <x v="2"/>
    <s v="Wonderful Pistachios - Variety"/>
    <s v="Food"/>
    <n v="15472890235"/>
    <s v="Wednesday, August 3, 2022"/>
    <s v="Cash"/>
    <n v="138"/>
    <n v="2"/>
    <n v="1"/>
    <n v="138"/>
    <n v="2"/>
    <n v="1"/>
    <n v="2"/>
    <n v="2"/>
    <d v="2022-08-03T00:00:00"/>
    <x v="11"/>
    <x v="1"/>
    <x v="1"/>
    <b v="1"/>
    <n v="2"/>
  </r>
  <r>
    <s v="Processed"/>
    <s v="VJ300320692"/>
    <x v="3"/>
    <x v="4"/>
    <s v="SunChips Multigrain - Harvest Cheddar"/>
    <s v="Food"/>
    <n v="15472949878"/>
    <s v="Wednesday, August 3, 2022"/>
    <s v="Credit"/>
    <n v="110"/>
    <n v="1.5"/>
    <n v="1"/>
    <n v="110"/>
    <n v="1.5"/>
    <n v="1"/>
    <n v="1.5"/>
    <n v="1.5"/>
    <d v="2022-08-03T00:00:00"/>
    <x v="35"/>
    <x v="1"/>
    <x v="1"/>
    <b v="1"/>
    <n v="1.5"/>
  </r>
  <r>
    <s v="Processed"/>
    <s v="VJ300320692"/>
    <x v="3"/>
    <x v="4"/>
    <s v="Snyder's of Hanover Pretzel Pieces - Cheddar"/>
    <s v="Food"/>
    <n v="15472964397"/>
    <s v="Wednesday, August 3, 2022"/>
    <s v="Credit"/>
    <n v="114"/>
    <n v="2.5"/>
    <n v="1"/>
    <n v="114"/>
    <n v="2.5"/>
    <n v="1"/>
    <n v="2.5"/>
    <n v="6"/>
    <d v="2022-08-03T00:00:00"/>
    <x v="147"/>
    <x v="1"/>
    <x v="1"/>
    <b v="1"/>
    <n v="2.5"/>
  </r>
  <r>
    <s v="Processed"/>
    <s v="VJ300320692"/>
    <x v="3"/>
    <x v="4"/>
    <s v="Wonderful Pistachios - Variety"/>
    <s v="Food"/>
    <n v="15472964397"/>
    <s v="Wednesday, August 3, 2022"/>
    <s v="Credit"/>
    <n v="131"/>
    <n v="2"/>
    <n v="1"/>
    <n v="131"/>
    <n v="2"/>
    <n v="1"/>
    <n v="2"/>
    <n v="6"/>
    <d v="2022-08-03T00:00:00"/>
    <x v="11"/>
    <x v="1"/>
    <x v="1"/>
    <b v="1"/>
    <n v="2"/>
  </r>
  <r>
    <s v="Processed"/>
    <s v="VJ300320692"/>
    <x v="3"/>
    <x v="4"/>
    <s v="CheezIt - Original"/>
    <s v="Food"/>
    <n v="15472964397"/>
    <s v="Wednesday, August 3, 2022"/>
    <s v="Credit"/>
    <n v="121"/>
    <n v="1.5"/>
    <n v="1"/>
    <n v="121"/>
    <n v="1.5"/>
    <n v="1"/>
    <n v="1.5"/>
    <n v="6"/>
    <d v="2022-08-03T00:00:00"/>
    <x v="48"/>
    <x v="1"/>
    <x v="1"/>
    <b v="1"/>
    <n v="1.5"/>
  </r>
  <r>
    <s v="Processed"/>
    <s v="VJ300320609"/>
    <x v="2"/>
    <x v="3"/>
    <s v="Monster Energy Original"/>
    <s v="Carbonated"/>
    <n v="15472978179"/>
    <s v="Wednesday, August 3, 2022"/>
    <s v="Cash"/>
    <n v="146"/>
    <n v="3"/>
    <n v="1"/>
    <n v="146"/>
    <n v="3"/>
    <n v="1"/>
    <n v="3"/>
    <n v="3"/>
    <d v="2022-08-03T00:00:00"/>
    <x v="5"/>
    <x v="0"/>
    <x v="0"/>
    <b v="1"/>
    <n v="3"/>
  </r>
  <r>
    <s v="Processed"/>
    <s v="VJ300320609"/>
    <x v="2"/>
    <x v="3"/>
    <s v="Red Bull - Original"/>
    <s v="Carbonated"/>
    <n v="15472992782"/>
    <s v="Wednesday, August 3, 2022"/>
    <s v="Cash"/>
    <n v="148"/>
    <n v="3.5"/>
    <n v="1"/>
    <n v="148"/>
    <n v="3.5"/>
    <n v="1"/>
    <n v="3.5"/>
    <n v="3.5"/>
    <d v="2022-08-03T00:00:00"/>
    <x v="45"/>
    <x v="0"/>
    <x v="0"/>
    <b v="1"/>
    <n v="3.5"/>
  </r>
  <r>
    <s v="Processed"/>
    <s v="VJ300320609"/>
    <x v="2"/>
    <x v="3"/>
    <s v="Coca Cola - Regular"/>
    <s v="Carbonated"/>
    <n v="15473114700"/>
    <s v="Wednesday, August 3, 2022"/>
    <s v="Cash"/>
    <n v="141"/>
    <n v="1.5"/>
    <n v="1"/>
    <n v="141"/>
    <n v="1.5"/>
    <n v="1"/>
    <n v="1.5"/>
    <n v="1.5"/>
    <d v="2022-08-03T00:00:00"/>
    <x v="156"/>
    <x v="0"/>
    <x v="0"/>
    <b v="1"/>
    <n v="1.5"/>
  </r>
  <r>
    <s v="Processed"/>
    <s v="VJ300320609"/>
    <x v="2"/>
    <x v="3"/>
    <s v="Coca Cola - Regular"/>
    <s v="Carbonated"/>
    <n v="15473127274"/>
    <s v="Wednesday, August 3, 2022"/>
    <s v="Cash"/>
    <n v="141"/>
    <n v="1.5"/>
    <n v="1"/>
    <n v="141"/>
    <n v="1.5"/>
    <n v="1"/>
    <n v="1.5"/>
    <n v="1.5"/>
    <d v="2022-08-03T00:00:00"/>
    <x v="156"/>
    <x v="0"/>
    <x v="0"/>
    <b v="1"/>
    <n v="1.5"/>
  </r>
  <r>
    <s v="Processed"/>
    <s v="VJ300320609"/>
    <x v="2"/>
    <x v="3"/>
    <s v="Sunkist Soda - Orange"/>
    <s v="Carbonated"/>
    <n v="15473127950"/>
    <s v="Wednesday, August 3, 2022"/>
    <s v="Cash"/>
    <n v="140"/>
    <n v="1.5"/>
    <n v="1"/>
    <n v="140"/>
    <n v="1.5"/>
    <n v="1"/>
    <n v="1.5"/>
    <n v="1.5"/>
    <d v="2022-08-03T00:00:00"/>
    <x v="70"/>
    <x v="0"/>
    <x v="0"/>
    <b v="1"/>
    <n v="1.5"/>
  </r>
  <r>
    <s v="Processed"/>
    <s v="VJ300320609"/>
    <x v="2"/>
    <x v="3"/>
    <s v="Monster Energy Original"/>
    <s v="Carbonated"/>
    <n v="15473195789"/>
    <s v="Wednesday, August 3, 2022"/>
    <s v="Cash"/>
    <n v="146"/>
    <n v="3"/>
    <n v="1"/>
    <n v="146"/>
    <n v="3"/>
    <n v="1"/>
    <n v="3"/>
    <n v="3"/>
    <d v="2022-08-03T00:00:00"/>
    <x v="5"/>
    <x v="0"/>
    <x v="0"/>
    <b v="1"/>
    <n v="3"/>
  </r>
  <r>
    <s v="Processed"/>
    <s v="VJ300320609"/>
    <x v="2"/>
    <x v="3"/>
    <s v="Coca Cola - Regular"/>
    <s v="Carbonated"/>
    <n v="15473215613"/>
    <s v="Wednesday, August 3, 2022"/>
    <s v="Cash"/>
    <n v="141"/>
    <n v="1.5"/>
    <n v="1"/>
    <n v="141"/>
    <n v="1.5"/>
    <n v="1"/>
    <n v="1.5"/>
    <n v="1.5"/>
    <d v="2022-08-03T00:00:00"/>
    <x v="156"/>
    <x v="0"/>
    <x v="0"/>
    <b v="1"/>
    <n v="1.5"/>
  </r>
  <r>
    <s v="Processed"/>
    <s v="VJ300320609"/>
    <x v="2"/>
    <x v="3"/>
    <s v="Coca Cola - Regular"/>
    <s v="Carbonated"/>
    <n v="15473547693"/>
    <s v="Wednesday, August 3, 2022"/>
    <s v="Cash"/>
    <n v="141"/>
    <n v="1.5"/>
    <n v="1"/>
    <n v="141"/>
    <n v="1.5"/>
    <n v="1"/>
    <n v="1.5"/>
    <n v="1.5"/>
    <d v="2022-08-03T00:00:00"/>
    <x v="156"/>
    <x v="0"/>
    <x v="0"/>
    <b v="1"/>
    <n v="1.5"/>
  </r>
  <r>
    <s v="Processed"/>
    <s v="VJ300320609"/>
    <x v="2"/>
    <x v="3"/>
    <s v="Doritos Nacho Cheese"/>
    <s v="Food"/>
    <n v="15473550284"/>
    <s v="Wednesday, August 3, 2022"/>
    <s v="Cash"/>
    <n v="111"/>
    <n v="1.5"/>
    <n v="1"/>
    <n v="111"/>
    <n v="1.5"/>
    <n v="1"/>
    <n v="1.5"/>
    <n v="1.5"/>
    <d v="2022-08-03T00:00:00"/>
    <x v="90"/>
    <x v="1"/>
    <x v="1"/>
    <b v="1"/>
    <n v="1.5"/>
  </r>
  <r>
    <s v="Processed"/>
    <s v="VJ300320609"/>
    <x v="2"/>
    <x v="3"/>
    <s v="Snapple Lemonade - black berry"/>
    <s v="Non Carbonated"/>
    <n v="15473754733"/>
    <s v="Wednesday, August 3, 2022"/>
    <s v="Cash"/>
    <n v="147"/>
    <n v="2.5"/>
    <n v="1"/>
    <n v="147"/>
    <n v="2.5"/>
    <n v="1"/>
    <n v="2.5"/>
    <n v="2.5"/>
    <d v="2022-08-03T00:00:00"/>
    <x v="161"/>
    <x v="2"/>
    <x v="2"/>
    <b v="1"/>
    <n v="2.5"/>
  </r>
  <r>
    <s v="Processed"/>
    <s v="VJ300320609"/>
    <x v="2"/>
    <x v="3"/>
    <s v="Funyuns - Flaming Hot"/>
    <s v="Food"/>
    <n v="15473756672"/>
    <s v="Wednesday, August 3, 2022"/>
    <s v="Cash"/>
    <n v="112"/>
    <n v="1.5"/>
    <n v="1"/>
    <n v="112"/>
    <n v="1.5"/>
    <n v="1"/>
    <n v="1.5"/>
    <n v="1.5"/>
    <d v="2022-08-03T00:00:00"/>
    <x v="71"/>
    <x v="1"/>
    <x v="1"/>
    <b v="1"/>
    <n v="1.5"/>
  </r>
  <r>
    <s v="Processed"/>
    <s v="VJ300320609"/>
    <x v="2"/>
    <x v="3"/>
    <s v="Doritos Nacho Cheese"/>
    <s v="Food"/>
    <n v="15473759986"/>
    <s v="Wednesday, August 3, 2022"/>
    <s v="Cash"/>
    <n v="111"/>
    <n v="1.5"/>
    <n v="1"/>
    <n v="111"/>
    <n v="1.5"/>
    <n v="1"/>
    <n v="1.5"/>
    <n v="1.5"/>
    <d v="2022-08-03T00:00:00"/>
    <x v="90"/>
    <x v="1"/>
    <x v="1"/>
    <b v="1"/>
    <n v="1.5"/>
  </r>
  <r>
    <s v="Processed"/>
    <s v="VJ300320609"/>
    <x v="2"/>
    <x v="3"/>
    <s v="Funyuns - Flaming Hot"/>
    <s v="Food"/>
    <n v="15473790860"/>
    <s v="Wednesday, August 3, 2022"/>
    <s v="Cash"/>
    <n v="112"/>
    <n v="1.5"/>
    <n v="1"/>
    <n v="112"/>
    <n v="1.5"/>
    <n v="1"/>
    <n v="1.5"/>
    <n v="1.5"/>
    <d v="2022-08-03T00:00:00"/>
    <x v="71"/>
    <x v="1"/>
    <x v="1"/>
    <b v="1"/>
    <n v="1.5"/>
  </r>
  <r>
    <s v="Processed"/>
    <s v="VJ300320692"/>
    <x v="3"/>
    <x v="4"/>
    <s v="BodyArmor LYTE - Strawberry Lemonade"/>
    <s v="Water"/>
    <n v="15474182941"/>
    <s v="Wednesday, August 3, 2022"/>
    <s v="Cash"/>
    <n v="147"/>
    <n v="2.75"/>
    <n v="1"/>
    <n v="147"/>
    <n v="2.75"/>
    <n v="1"/>
    <n v="2.75"/>
    <n v="2.75"/>
    <d v="2022-08-03T00:00:00"/>
    <x v="131"/>
    <x v="3"/>
    <x v="3"/>
    <b v="1"/>
    <n v="2.75"/>
  </r>
  <r>
    <s v="Processed"/>
    <s v="VJ300320692"/>
    <x v="3"/>
    <x v="4"/>
    <s v="Pringles - Sour Cream &amp; Onion"/>
    <s v="Food"/>
    <n v="15474342476"/>
    <s v="Wednesday, August 3, 2022"/>
    <s v="Credit"/>
    <n v="165"/>
    <n v="3"/>
    <n v="1"/>
    <n v="165"/>
    <n v="3"/>
    <n v="1"/>
    <n v="3"/>
    <n v="3"/>
    <d v="2022-08-03T00:00:00"/>
    <x v="155"/>
    <x v="1"/>
    <x v="1"/>
    <b v="1"/>
    <n v="3"/>
  </r>
  <r>
    <s v="Processed"/>
    <s v="VJ300205292"/>
    <x v="0"/>
    <x v="1"/>
    <s v="Oreo Mini"/>
    <s v="Food"/>
    <n v="15474430190"/>
    <s v="Wednesday, August 3, 2022"/>
    <s v="Cash"/>
    <n v="124"/>
    <n v="1.5"/>
    <n v="1"/>
    <n v="124"/>
    <n v="1.5"/>
    <n v="1"/>
    <n v="1.5"/>
    <n v="1.5"/>
    <d v="2022-08-03T00:00:00"/>
    <x v="18"/>
    <x v="1"/>
    <x v="1"/>
    <b v="1"/>
    <n v="1.5"/>
  </r>
  <r>
    <s v="Processed"/>
    <s v="VJ300205292"/>
    <x v="0"/>
    <x v="1"/>
    <s v="Oreo Mini"/>
    <s v="Food"/>
    <n v="15474432761"/>
    <s v="Wednesday, August 3, 2022"/>
    <s v="Cash"/>
    <n v="124"/>
    <n v="1.5"/>
    <n v="1"/>
    <n v="124"/>
    <n v="1.5"/>
    <n v="1"/>
    <n v="1.5"/>
    <n v="1.5"/>
    <d v="2022-08-03T00:00:00"/>
    <x v="18"/>
    <x v="1"/>
    <x v="1"/>
    <b v="1"/>
    <n v="1.5"/>
  </r>
  <r>
    <s v="Processed"/>
    <s v="VJ300320609"/>
    <x v="2"/>
    <x v="3"/>
    <s v="Funyuns - Flaming Hot"/>
    <s v="Food"/>
    <n v="15475237686"/>
    <s v="Thursday, August 4, 2022"/>
    <s v="Cash"/>
    <n v="112"/>
    <n v="1.5"/>
    <n v="1"/>
    <n v="112"/>
    <n v="1.5"/>
    <n v="1"/>
    <n v="1.5"/>
    <n v="1.5"/>
    <d v="2022-08-03T00:00:00"/>
    <x v="71"/>
    <x v="1"/>
    <x v="1"/>
    <b v="1"/>
    <n v="1.5"/>
  </r>
  <r>
    <s v="Processed"/>
    <s v="VJ300320609"/>
    <x v="2"/>
    <x v="3"/>
    <s v="Monster Energy Original"/>
    <s v="Carbonated"/>
    <n v="15475238747"/>
    <s v="Thursday, August 4, 2022"/>
    <s v="Cash"/>
    <n v="144"/>
    <n v="3"/>
    <n v="1"/>
    <n v="144"/>
    <n v="3"/>
    <n v="1"/>
    <n v="3"/>
    <n v="3"/>
    <d v="2022-08-03T00:00:00"/>
    <x v="5"/>
    <x v="0"/>
    <x v="0"/>
    <b v="1"/>
    <n v="3"/>
  </r>
  <r>
    <s v="Processed"/>
    <s v="VJ300320609"/>
    <x v="2"/>
    <x v="3"/>
    <s v="Doritos Nacho Cheese"/>
    <s v="Food"/>
    <n v="15475256153"/>
    <s v="Thursday, August 4, 2022"/>
    <s v="Cash"/>
    <n v="111"/>
    <n v="1.5"/>
    <n v="1"/>
    <n v="111"/>
    <n v="1.5"/>
    <n v="1"/>
    <n v="1.5"/>
    <n v="1.5"/>
    <d v="2022-08-03T00:00:00"/>
    <x v="90"/>
    <x v="1"/>
    <x v="1"/>
    <b v="1"/>
    <n v="1.5"/>
  </r>
  <r>
    <s v="Processed"/>
    <s v="VJ300320609"/>
    <x v="2"/>
    <x v="3"/>
    <s v="Sunkist Soda - Orange"/>
    <s v="Carbonated"/>
    <n v="15475257044"/>
    <s v="Thursday, August 4, 2022"/>
    <s v="Cash"/>
    <n v="140"/>
    <n v="1.5"/>
    <n v="1"/>
    <n v="140"/>
    <n v="1.5"/>
    <n v="1"/>
    <n v="1.5"/>
    <n v="1.5"/>
    <d v="2022-08-03T00:00:00"/>
    <x v="70"/>
    <x v="0"/>
    <x v="0"/>
    <b v="1"/>
    <n v="1.5"/>
  </r>
  <r>
    <s v="Processed"/>
    <s v="VJ300320609"/>
    <x v="2"/>
    <x v="3"/>
    <s v="Nature's Bakery Fig Bar - Raspberry"/>
    <s v="Food"/>
    <n v="15475584066"/>
    <s v="Thursday, August 4, 2022"/>
    <s v="Credit"/>
    <n v="130"/>
    <n v="1.5"/>
    <n v="2"/>
    <n v="130"/>
    <n v="1.5"/>
    <n v="2"/>
    <n v="3"/>
    <n v="3"/>
    <d v="2022-08-04T00:00:00"/>
    <x v="149"/>
    <x v="1"/>
    <x v="1"/>
    <b v="1"/>
    <n v="1.5"/>
  </r>
  <r>
    <s v="Processed"/>
    <s v="VJ300320609"/>
    <x v="2"/>
    <x v="3"/>
    <s v="Red Bull - Original"/>
    <s v="Carbonated"/>
    <n v="15475748999"/>
    <s v="Thursday, August 4, 2022"/>
    <s v="Credit"/>
    <n v="148"/>
    <n v="3.5"/>
    <n v="1"/>
    <n v="148"/>
    <n v="3.5"/>
    <n v="1"/>
    <n v="3.5"/>
    <n v="3.5"/>
    <d v="2022-08-04T00:00:00"/>
    <x v="45"/>
    <x v="0"/>
    <x v="0"/>
    <b v="1"/>
    <n v="3.5"/>
  </r>
  <r>
    <s v="Processed"/>
    <s v="VJ300320609"/>
    <x v="2"/>
    <x v="3"/>
    <s v="Red Bull - Original"/>
    <s v="Carbonated"/>
    <n v="15476098402"/>
    <s v="Thursday, August 4, 2022"/>
    <s v="Credit"/>
    <n v="148"/>
    <n v="3.5"/>
    <n v="1"/>
    <n v="148"/>
    <n v="3.5"/>
    <n v="1"/>
    <n v="3.5"/>
    <n v="3.5"/>
    <d v="2022-08-04T00:00:00"/>
    <x v="45"/>
    <x v="0"/>
    <x v="0"/>
    <b v="1"/>
    <n v="3.5"/>
  </r>
  <r>
    <s v="Processed"/>
    <s v="VJ300320692"/>
    <x v="3"/>
    <x v="4"/>
    <s v="S. Pellegrino Sparkling Mineral Water"/>
    <s v="Water"/>
    <n v="15476323501"/>
    <s v="Thursday, August 4, 2022"/>
    <s v="Cash"/>
    <n v="144"/>
    <n v="2"/>
    <n v="1"/>
    <n v="144"/>
    <n v="2"/>
    <n v="1"/>
    <n v="2"/>
    <n v="2"/>
    <d v="2022-08-04T00:00:00"/>
    <x v="24"/>
    <x v="3"/>
    <x v="3"/>
    <b v="1"/>
    <n v="2"/>
  </r>
  <r>
    <s v="Processed"/>
    <s v="VJ300320692"/>
    <x v="3"/>
    <x v="4"/>
    <s v="Starbucks Refresher - Real Coconut Water"/>
    <s v="Carbonated"/>
    <n v="15476558841"/>
    <s v="Thursday, August 4, 2022"/>
    <s v="Credit"/>
    <n v="148"/>
    <n v="3"/>
    <n v="1"/>
    <n v="148"/>
    <n v="3"/>
    <n v="1"/>
    <n v="3"/>
    <n v="3"/>
    <d v="2022-08-04T00:00:00"/>
    <x v="106"/>
    <x v="0"/>
    <x v="0"/>
    <b v="1"/>
    <n v="3"/>
  </r>
  <r>
    <s v="Processed"/>
    <s v="VJ300320686"/>
    <x v="1"/>
    <x v="2"/>
    <s v="CheezIt - Original"/>
    <s v="Food"/>
    <n v="15476845159"/>
    <s v="Thursday, August 4, 2022"/>
    <s v="Credit"/>
    <n v="122"/>
    <n v="1.5"/>
    <n v="1"/>
    <n v="122"/>
    <n v="1.5"/>
    <n v="1"/>
    <n v="1.5"/>
    <n v="3"/>
    <d v="2022-08-04T00:00:00"/>
    <x v="48"/>
    <x v="1"/>
    <x v="1"/>
    <b v="1"/>
    <n v="1.5"/>
  </r>
  <r>
    <s v="Processed"/>
    <s v="VJ300320686"/>
    <x v="1"/>
    <x v="2"/>
    <s v="Pop Corners - Kettle Corn"/>
    <s v="Food"/>
    <n v="15476845159"/>
    <s v="Thursday, August 4, 2022"/>
    <s v="Credit"/>
    <n v="113"/>
    <n v="1.5"/>
    <n v="1"/>
    <n v="113"/>
    <n v="1.5"/>
    <n v="1"/>
    <n v="1.5"/>
    <n v="3"/>
    <d v="2022-08-04T00:00:00"/>
    <x v="113"/>
    <x v="1"/>
    <x v="1"/>
    <b v="1"/>
    <n v="1.5"/>
  </r>
  <r>
    <s v="Processed"/>
    <s v="VJ300320692"/>
    <x v="3"/>
    <x v="4"/>
    <s v="Pringles - Sour Cream &amp; Onion"/>
    <s v="Food"/>
    <n v="15477002798"/>
    <s v="Thursday, August 4, 2022"/>
    <s v="Cash"/>
    <n v="165"/>
    <n v="3"/>
    <n v="1"/>
    <n v="165"/>
    <n v="3"/>
    <n v="1"/>
    <n v="3"/>
    <n v="3"/>
    <d v="2022-08-04T00:00:00"/>
    <x v="155"/>
    <x v="1"/>
    <x v="1"/>
    <b v="1"/>
    <n v="3"/>
  </r>
  <r>
    <s v="Processed"/>
    <s v="VJ300320692"/>
    <x v="3"/>
    <x v="4"/>
    <s v="BodyArmor LYTE - Strawberry Lemonade"/>
    <s v="Water"/>
    <n v="15477010935"/>
    <s v="Thursday, August 4, 2022"/>
    <s v="Cash"/>
    <n v="147"/>
    <n v="2.75"/>
    <n v="1"/>
    <n v="147"/>
    <n v="2.75"/>
    <n v="1"/>
    <n v="2.75"/>
    <n v="2.75"/>
    <d v="2022-08-04T00:00:00"/>
    <x v="131"/>
    <x v="3"/>
    <x v="3"/>
    <b v="1"/>
    <n v="2.75"/>
  </r>
  <r>
    <s v="Processed"/>
    <s v="VJ300320692"/>
    <x v="3"/>
    <x v="4"/>
    <s v="Lenny &amp; Larrys - SnickerDoodle"/>
    <s v="Food"/>
    <n v="15477094570"/>
    <s v="Thursday, August 4, 2022"/>
    <s v="Credit"/>
    <n v="157"/>
    <n v="3"/>
    <n v="1"/>
    <n v="157"/>
    <n v="3"/>
    <n v="1"/>
    <n v="3"/>
    <n v="3"/>
    <d v="2022-08-04T00:00:00"/>
    <x v="98"/>
    <x v="1"/>
    <x v="1"/>
    <b v="1"/>
    <n v="3"/>
  </r>
  <r>
    <s v="Processed"/>
    <s v="VJ300320692"/>
    <x v="3"/>
    <x v="4"/>
    <s v="SunChips Multigrain - Original"/>
    <s v="Food"/>
    <n v="15477369202"/>
    <s v="Thursday, August 4, 2022"/>
    <s v="Cash"/>
    <n v="125"/>
    <n v="1.5"/>
    <n v="1"/>
    <n v="125"/>
    <n v="1.5"/>
    <n v="1"/>
    <n v="1.5"/>
    <n v="1.5"/>
    <d v="2022-08-04T00:00:00"/>
    <x v="60"/>
    <x v="1"/>
    <x v="1"/>
    <b v="1"/>
    <n v="1.5"/>
  </r>
  <r>
    <s v="Processed"/>
    <s v="VJ300320609"/>
    <x v="2"/>
    <x v="3"/>
    <s v="Snapple Lemonade - pineapple"/>
    <s v="Non Carbonated"/>
    <n v="15477901246"/>
    <s v="Thursday, August 4, 2022"/>
    <s v="Credit"/>
    <n v="145"/>
    <n v="2.5"/>
    <n v="1"/>
    <n v="145"/>
    <n v="2.5"/>
    <n v="1"/>
    <n v="2.5"/>
    <n v="5"/>
    <d v="2022-08-04T00:00:00"/>
    <x v="163"/>
    <x v="2"/>
    <x v="2"/>
    <b v="1"/>
    <n v="2.5"/>
  </r>
  <r>
    <s v="Processed"/>
    <s v="VJ300320609"/>
    <x v="2"/>
    <x v="3"/>
    <s v="KitKat - Crisp Wafers"/>
    <s v="Food"/>
    <n v="15477901246"/>
    <s v="Thursday, August 4, 2022"/>
    <s v="Credit"/>
    <n v="138"/>
    <n v="2.5"/>
    <n v="1"/>
    <n v="138"/>
    <n v="2.5"/>
    <n v="1"/>
    <n v="2.5"/>
    <n v="5"/>
    <d v="2022-08-04T00:00:00"/>
    <x v="10"/>
    <x v="1"/>
    <x v="1"/>
    <b v="1"/>
    <n v="2.5"/>
  </r>
  <r>
    <s v="Processed"/>
    <s v="VJ300320692"/>
    <x v="3"/>
    <x v="4"/>
    <s v="Starbucks Doubleshot Energy - Mocha"/>
    <s v="Non Carbonated"/>
    <n v="15478183811"/>
    <s v="Thursday, August 4, 2022"/>
    <s v="Credit"/>
    <n v="146"/>
    <n v="3.5"/>
    <n v="1"/>
    <n v="146"/>
    <n v="3.5"/>
    <n v="1"/>
    <n v="3.5"/>
    <n v="3.5"/>
    <d v="2022-08-04T00:00:00"/>
    <x v="88"/>
    <x v="2"/>
    <x v="2"/>
    <b v="1"/>
    <n v="3.5"/>
  </r>
  <r>
    <s v="Processed"/>
    <s v="VJ300320692"/>
    <x v="3"/>
    <x v="4"/>
    <s v="BodyArmor  LYTE - Blueberry Pomegranate"/>
    <s v="Non Carbonated"/>
    <n v="15478202467"/>
    <s v="Thursday, August 4, 2022"/>
    <s v="Cash"/>
    <n v="143"/>
    <n v="2.75"/>
    <n v="1"/>
    <n v="143"/>
    <n v="2.75"/>
    <n v="1"/>
    <n v="2.75"/>
    <n v="2.75"/>
    <d v="2022-08-04T00:00:00"/>
    <x v="145"/>
    <x v="2"/>
    <x v="2"/>
    <b v="1"/>
    <n v="2.75"/>
  </r>
  <r>
    <s v="Processed"/>
    <s v="VJ300320692"/>
    <x v="3"/>
    <x v="4"/>
    <s v="S. Pellegrino Sparkling Mineral Water"/>
    <s v="Water"/>
    <n v="15478213904"/>
    <s v="Thursday, August 4, 2022"/>
    <s v="Credit"/>
    <n v="144"/>
    <n v="2"/>
    <n v="1"/>
    <n v="144"/>
    <n v="2"/>
    <n v="1"/>
    <n v="2"/>
    <n v="2"/>
    <d v="2022-08-04T00:00:00"/>
    <x v="24"/>
    <x v="3"/>
    <x v="3"/>
    <b v="1"/>
    <n v="2"/>
  </r>
  <r>
    <s v="Processed"/>
    <s v="VJ300320609"/>
    <x v="2"/>
    <x v="3"/>
    <s v="Monster Energy Original"/>
    <s v="Carbonated"/>
    <n v="15478353059"/>
    <s v="Thursday, August 4, 2022"/>
    <s v="Cash"/>
    <n v="146"/>
    <n v="3"/>
    <n v="1"/>
    <n v="146"/>
    <n v="3"/>
    <n v="1"/>
    <n v="3"/>
    <n v="3"/>
    <d v="2022-08-04T00:00:00"/>
    <x v="5"/>
    <x v="0"/>
    <x v="0"/>
    <b v="1"/>
    <n v="3"/>
  </r>
  <r>
    <s v="Processed"/>
    <s v="VJ300320609"/>
    <x v="2"/>
    <x v="3"/>
    <s v="Monster Energy Original"/>
    <s v="Carbonated"/>
    <n v="15478315089"/>
    <s v="Thursday, August 4, 2022"/>
    <s v="Cash"/>
    <n v="146"/>
    <n v="3"/>
    <n v="1"/>
    <n v="146"/>
    <n v="3"/>
    <n v="1"/>
    <n v="3"/>
    <n v="3"/>
    <d v="2022-08-04T00:00:00"/>
    <x v="5"/>
    <x v="0"/>
    <x v="0"/>
    <b v="1"/>
    <n v="3"/>
  </r>
  <r>
    <s v="Processed"/>
    <s v="VJ300320609"/>
    <x v="2"/>
    <x v="3"/>
    <s v="Coca Cola - Regular"/>
    <s v="Carbonated"/>
    <n v="15478420914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KitKat - Crisp Wafers"/>
    <s v="Food"/>
    <n v="15478422580"/>
    <s v="Thursday, August 4, 2022"/>
    <s v="Cash"/>
    <n v="138"/>
    <n v="2.5"/>
    <n v="1"/>
    <n v="138"/>
    <n v="2.5"/>
    <n v="1"/>
    <n v="2.5"/>
    <n v="2.5"/>
    <d v="2022-08-04T00:00:00"/>
    <x v="10"/>
    <x v="1"/>
    <x v="1"/>
    <b v="1"/>
    <n v="2.5"/>
  </r>
  <r>
    <s v="Processed"/>
    <s v="VJ300320609"/>
    <x v="2"/>
    <x v="3"/>
    <s v="Coca Cola - Regular"/>
    <s v="Carbonated"/>
    <n v="15478423682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Monster Energy Original"/>
    <s v="Carbonated"/>
    <n v="15478436668"/>
    <s v="Thursday, August 4, 2022"/>
    <s v="Cash"/>
    <n v="144"/>
    <n v="3"/>
    <n v="1"/>
    <n v="144"/>
    <n v="3"/>
    <n v="1"/>
    <n v="3"/>
    <n v="3"/>
    <d v="2022-08-04T00:00:00"/>
    <x v="5"/>
    <x v="0"/>
    <x v="0"/>
    <b v="1"/>
    <n v="3"/>
  </r>
  <r>
    <s v="Processed"/>
    <s v="VJ300320609"/>
    <x v="2"/>
    <x v="3"/>
    <s v="Coca Cola - Regular"/>
    <s v="Carbonated"/>
    <n v="15478539706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92"/>
    <x v="3"/>
    <x v="4"/>
    <s v="S. Pellegrino Sparkling Mineral Water"/>
    <s v="Water"/>
    <n v="15478568387"/>
    <s v="Thursday, August 4, 2022"/>
    <s v="Credit"/>
    <n v="144"/>
    <n v="2"/>
    <n v="1"/>
    <n v="144"/>
    <n v="2"/>
    <n v="1"/>
    <n v="2"/>
    <n v="2"/>
    <d v="2022-08-04T00:00:00"/>
    <x v="24"/>
    <x v="3"/>
    <x v="3"/>
    <b v="1"/>
    <n v="2"/>
  </r>
  <r>
    <s v="Processed"/>
    <s v="VJ300320609"/>
    <x v="2"/>
    <x v="3"/>
    <s v="Coca Cola - Regular"/>
    <s v="Carbonated"/>
    <n v="15478970544"/>
    <s v="Thursday, August 4, 2022"/>
    <s v="Cash"/>
    <n v="142"/>
    <n v="1.5"/>
    <n v="1"/>
    <n v="142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Sunkist Soda - Orange"/>
    <s v="Carbonated"/>
    <n v="15479557923"/>
    <s v="Thursday, August 4, 2022"/>
    <s v="Cash"/>
    <n v="140"/>
    <n v="1.5"/>
    <n v="1"/>
    <n v="140"/>
    <n v="1.5"/>
    <n v="1"/>
    <n v="1.5"/>
    <n v="1.5"/>
    <d v="2022-08-04T00:00:00"/>
    <x v="70"/>
    <x v="0"/>
    <x v="0"/>
    <b v="1"/>
    <n v="1.5"/>
  </r>
  <r>
    <s v="Processed"/>
    <s v="VJ300320609"/>
    <x v="2"/>
    <x v="3"/>
    <s v="Coca Cola - Regular"/>
    <s v="Carbonated"/>
    <n v="15479623525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Coca Cola - Regular"/>
    <s v="Carbonated"/>
    <n v="15479624503"/>
    <s v="Thursday, August 4, 2022"/>
    <s v="Cash"/>
    <n v="142"/>
    <n v="1.5"/>
    <n v="1"/>
    <n v="142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Coca Cola - Regular"/>
    <s v="Carbonated"/>
    <n v="15480128263"/>
    <s v="Thursday, August 4, 2022"/>
    <s v="Cash"/>
    <n v="142"/>
    <n v="1.5"/>
    <n v="1"/>
    <n v="142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Coca Cola - Regular"/>
    <s v="Carbonated"/>
    <n v="15480137815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Monster Energy Original"/>
    <s v="Carbonated"/>
    <n v="15480257802"/>
    <s v="Thursday, August 4, 2022"/>
    <s v="Cash"/>
    <n v="144"/>
    <n v="3"/>
    <n v="1"/>
    <n v="144"/>
    <n v="3"/>
    <n v="1"/>
    <n v="3"/>
    <n v="3"/>
    <d v="2022-08-04T00:00:00"/>
    <x v="5"/>
    <x v="0"/>
    <x v="0"/>
    <b v="1"/>
    <n v="3"/>
  </r>
  <r>
    <s v="Processed"/>
    <s v="VJ300320609"/>
    <x v="2"/>
    <x v="3"/>
    <s v="Cheetos - Fleming Hot Crunchy"/>
    <s v="Food"/>
    <n v="15480257968"/>
    <s v="Thursday, August 4, 2022"/>
    <s v="Cash"/>
    <n v="114"/>
    <n v="2"/>
    <n v="1"/>
    <n v="114"/>
    <n v="2"/>
    <n v="1"/>
    <n v="2"/>
    <n v="2"/>
    <d v="2022-08-04T00:00:00"/>
    <x v="16"/>
    <x v="1"/>
    <x v="1"/>
    <b v="1"/>
    <n v="2"/>
  </r>
  <r>
    <s v="Processed"/>
    <s v="VJ300320609"/>
    <x v="2"/>
    <x v="3"/>
    <s v="Coca Cola - Regular"/>
    <s v="Carbonated"/>
    <n v="15480258087"/>
    <s v="Thursday, August 4, 2022"/>
    <s v="Cash"/>
    <n v="141"/>
    <n v="1.5"/>
    <n v="1"/>
    <n v="141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Coca Cola - Regular"/>
    <s v="Carbonated"/>
    <n v="15480387886"/>
    <s v="Friday, August 5, 2022"/>
    <s v="Cash"/>
    <n v="142"/>
    <n v="1.5"/>
    <n v="1"/>
    <n v="142"/>
    <n v="1.5"/>
    <n v="1"/>
    <n v="1.5"/>
    <n v="1.5"/>
    <d v="2022-08-04T00:00:00"/>
    <x v="156"/>
    <x v="0"/>
    <x v="0"/>
    <b v="1"/>
    <n v="1.5"/>
  </r>
  <r>
    <s v="Processed"/>
    <s v="VJ300320609"/>
    <x v="2"/>
    <x v="3"/>
    <s v="Doritos Nacho Cheese"/>
    <s v="Food"/>
    <n v="15480604678"/>
    <s v="Friday, August 5, 2022"/>
    <s v="Cash"/>
    <n v="111"/>
    <n v="1.5"/>
    <n v="1"/>
    <n v="111"/>
    <n v="1.5"/>
    <n v="1"/>
    <n v="1.5"/>
    <n v="1.5"/>
    <d v="2022-08-04T00:00:00"/>
    <x v="90"/>
    <x v="1"/>
    <x v="1"/>
    <b v="1"/>
    <n v="1.5"/>
  </r>
  <r>
    <s v="Processed"/>
    <s v="VJ300320609"/>
    <x v="2"/>
    <x v="3"/>
    <s v="Doritos Nacho Cheese"/>
    <s v="Food"/>
    <n v="15480620822"/>
    <s v="Friday, August 5, 2022"/>
    <s v="Cash"/>
    <n v="111"/>
    <n v="1.5"/>
    <n v="1"/>
    <n v="111"/>
    <n v="1.5"/>
    <n v="1"/>
    <n v="1.5"/>
    <n v="1.5"/>
    <d v="2022-08-04T00:00:00"/>
    <x v="90"/>
    <x v="1"/>
    <x v="1"/>
    <b v="1"/>
    <n v="1.5"/>
  </r>
  <r>
    <s v="Processed"/>
    <s v="VJ300320609"/>
    <x v="2"/>
    <x v="3"/>
    <s v="Monster Energy Original"/>
    <s v="Carbonated"/>
    <n v="15480786401"/>
    <s v="Friday, August 5, 2022"/>
    <s v="Cash"/>
    <n v="146"/>
    <n v="3"/>
    <n v="1"/>
    <n v="146"/>
    <n v="3"/>
    <n v="1"/>
    <n v="3"/>
    <n v="3"/>
    <d v="2022-08-05T00:00:00"/>
    <x v="5"/>
    <x v="0"/>
    <x v="0"/>
    <b v="1"/>
    <n v="3"/>
  </r>
  <r>
    <s v="Processed"/>
    <s v="VJ300320609"/>
    <x v="2"/>
    <x v="3"/>
    <s v="Nature's Bakery Fig Bar - Blueberry"/>
    <s v="Food"/>
    <n v="15480858265"/>
    <s v="Friday, August 5, 2022"/>
    <s v="Cash"/>
    <n v="131"/>
    <n v="1.5"/>
    <n v="1"/>
    <n v="131"/>
    <n v="1.5"/>
    <n v="1"/>
    <n v="1.5"/>
    <n v="1.5"/>
    <d v="2022-08-05T00:00:00"/>
    <x v="148"/>
    <x v="1"/>
    <x v="1"/>
    <b v="1"/>
    <n v="1.5"/>
  </r>
  <r>
    <s v="Processed"/>
    <s v="VJ300320609"/>
    <x v="2"/>
    <x v="3"/>
    <s v="Nature's Bakery Fig Bar - Raspberry"/>
    <s v="Food"/>
    <n v="15480860495"/>
    <s v="Friday, August 5, 2022"/>
    <s v="Credit"/>
    <n v="130"/>
    <n v="1.5"/>
    <n v="2"/>
    <n v="130"/>
    <n v="1.5"/>
    <n v="2"/>
    <n v="3"/>
    <n v="3"/>
    <d v="2022-08-05T00:00:00"/>
    <x v="149"/>
    <x v="1"/>
    <x v="1"/>
    <b v="1"/>
    <n v="1.5"/>
  </r>
  <r>
    <s v="Processed"/>
    <s v="VJ300320609"/>
    <x v="2"/>
    <x v="3"/>
    <s v="Red Bull - Original"/>
    <s v="Carbonated"/>
    <n v="15481181772"/>
    <s v="Friday, August 5, 2022"/>
    <s v="Credit"/>
    <n v="148"/>
    <n v="3.5"/>
    <n v="1"/>
    <n v="148"/>
    <n v="3.5"/>
    <n v="1"/>
    <n v="3.5"/>
    <n v="3.5"/>
    <d v="2022-08-05T00:00:00"/>
    <x v="45"/>
    <x v="0"/>
    <x v="0"/>
    <b v="1"/>
    <n v="3.5"/>
  </r>
  <r>
    <s v="Processed"/>
    <s v="VJ300320692"/>
    <x v="3"/>
    <x v="4"/>
    <s v="Starbucks Doubleshot Energy - Mocha"/>
    <s v="Non Carbonated"/>
    <n v="15481566323"/>
    <s v="Friday, August 5, 2022"/>
    <s v="Cash"/>
    <n v="146"/>
    <n v="3.5"/>
    <n v="1"/>
    <n v="146"/>
    <n v="3.5"/>
    <n v="1"/>
    <n v="3.5"/>
    <n v="3.5"/>
    <d v="2022-08-05T00:00:00"/>
    <x v="88"/>
    <x v="2"/>
    <x v="2"/>
    <b v="1"/>
    <n v="3.5"/>
  </r>
  <r>
    <s v="Processed"/>
    <s v="VJ300320686"/>
    <x v="1"/>
    <x v="2"/>
    <s v="Oreo Mini"/>
    <s v="Food"/>
    <n v="15481786818"/>
    <s v="Friday, August 5, 2022"/>
    <s v="Cash"/>
    <n v="121"/>
    <n v="1.5"/>
    <n v="1"/>
    <n v="121"/>
    <n v="1.5"/>
    <n v="1"/>
    <n v="1.5"/>
    <n v="1.5"/>
    <d v="2022-08-05T00:00:00"/>
    <x v="18"/>
    <x v="1"/>
    <x v="1"/>
    <b v="1"/>
    <n v="1.5"/>
  </r>
  <r>
    <s v="Processed"/>
    <s v="VJ300320692"/>
    <x v="3"/>
    <x v="4"/>
    <s v="SunChips Multigrain - Harvest Cheddar"/>
    <s v="Food"/>
    <n v="15482103641"/>
    <s v="Friday, August 5, 2022"/>
    <s v="Cash"/>
    <n v="110"/>
    <n v="1.5"/>
    <n v="1"/>
    <n v="110"/>
    <n v="1.5"/>
    <n v="1"/>
    <n v="1.5"/>
    <n v="1.5"/>
    <d v="2022-08-05T00:00:00"/>
    <x v="35"/>
    <x v="1"/>
    <x v="1"/>
    <b v="1"/>
    <n v="1.5"/>
  </r>
  <r>
    <s v="Processed"/>
    <s v="VJ300320611"/>
    <x v="0"/>
    <x v="0"/>
    <s v="Spindrift - Sparkling Water - Pineapple"/>
    <s v="Carbonated"/>
    <n v="15482326930"/>
    <s v="Friday, August 5, 2022"/>
    <s v="Credit"/>
    <n v="142"/>
    <n v="1.5"/>
    <n v="1"/>
    <n v="142"/>
    <n v="1.5"/>
    <n v="1"/>
    <n v="1.5"/>
    <n v="1.5"/>
    <d v="2022-08-05T00:00:00"/>
    <x v="92"/>
    <x v="0"/>
    <x v="0"/>
    <b v="1"/>
    <n v="1.5"/>
  </r>
  <r>
    <s v="Processed"/>
    <s v="VJ300320609"/>
    <x v="2"/>
    <x v="3"/>
    <s v="Snapple Lemonade - watermelon"/>
    <s v="Non Carbonated"/>
    <n v="15482456782"/>
    <s v="Friday, August 5, 2022"/>
    <s v="Cash"/>
    <n v="143"/>
    <n v="2.5"/>
    <n v="1"/>
    <n v="143"/>
    <n v="2.5"/>
    <n v="1"/>
    <n v="2.5"/>
    <n v="2.5"/>
    <d v="2022-08-05T00:00:00"/>
    <x v="162"/>
    <x v="2"/>
    <x v="2"/>
    <b v="1"/>
    <n v="2.5"/>
  </r>
  <r>
    <s v="Processed"/>
    <s v="VJ300320609"/>
    <x v="2"/>
    <x v="3"/>
    <s v="Coca Cola - Regular"/>
    <s v="Carbonated"/>
    <n v="15482519139"/>
    <s v="Friday, August 5, 2022"/>
    <s v="Credit"/>
    <n v="141"/>
    <n v="1.5"/>
    <n v="1"/>
    <n v="141"/>
    <n v="1.5"/>
    <n v="1"/>
    <n v="1.5"/>
    <n v="1.5"/>
    <d v="2022-08-05T00:00:00"/>
    <x v="156"/>
    <x v="0"/>
    <x v="0"/>
    <b v="1"/>
    <n v="1.5"/>
  </r>
  <r>
    <s v="Processed"/>
    <s v="VJ300205292"/>
    <x v="0"/>
    <x v="1"/>
    <s v="Poland Springs Water"/>
    <s v="Water"/>
    <n v="15482529959"/>
    <s v="Friday, August 5, 2022"/>
    <s v="Credit"/>
    <n v="144"/>
    <n v="1.5"/>
    <n v="1"/>
    <n v="144"/>
    <n v="1.5"/>
    <n v="1"/>
    <n v="1.5"/>
    <n v="1.5"/>
    <d v="2022-08-05T00:00:00"/>
    <x v="29"/>
    <x v="3"/>
    <x v="3"/>
    <b v="1"/>
    <n v="1.5"/>
  </r>
  <r>
    <s v="Processed"/>
    <s v="VJ300320692"/>
    <x v="3"/>
    <x v="4"/>
    <s v="Iberia Coconut Water"/>
    <s v="Non Carbonated"/>
    <n v="15482564951"/>
    <s v="Friday, August 5, 2022"/>
    <s v="Credit"/>
    <n v="140"/>
    <n v="2"/>
    <n v="1"/>
    <n v="140"/>
    <n v="2"/>
    <n v="1"/>
    <n v="2"/>
    <n v="2"/>
    <d v="2022-08-05T00:00:00"/>
    <x v="93"/>
    <x v="2"/>
    <x v="2"/>
    <b v="1"/>
    <n v="2"/>
  </r>
  <r>
    <s v="Processed"/>
    <s v="VJ300320609"/>
    <x v="2"/>
    <x v="3"/>
    <s v="KitKat - Crisp Wafers"/>
    <s v="Food"/>
    <n v="15482668395"/>
    <s v="Friday, August 5, 2022"/>
    <s v="Cash"/>
    <n v="138"/>
    <n v="2.5"/>
    <n v="1"/>
    <n v="138"/>
    <n v="2.5"/>
    <n v="1"/>
    <n v="2.5"/>
    <n v="2.5"/>
    <d v="2022-08-05T00:00:00"/>
    <x v="10"/>
    <x v="1"/>
    <x v="1"/>
    <b v="1"/>
    <n v="2.5"/>
  </r>
  <r>
    <s v="Processed"/>
    <s v="VJ300320609"/>
    <x v="2"/>
    <x v="3"/>
    <s v="Coca Cola - Regular"/>
    <s v="Carbonated"/>
    <n v="15482669511"/>
    <s v="Friday, August 5, 2022"/>
    <s v="Cash"/>
    <n v="141"/>
    <n v="1.5"/>
    <n v="1"/>
    <n v="141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Snapple Lemonade - pineapple"/>
    <s v="Non Carbonated"/>
    <n v="15482974550"/>
    <s v="Friday, August 5, 2022"/>
    <s v="Credit"/>
    <n v="145"/>
    <n v="2.5"/>
    <n v="1"/>
    <n v="145"/>
    <n v="2.5"/>
    <n v="1"/>
    <n v="2.5"/>
    <n v="5"/>
    <d v="2022-08-05T00:00:00"/>
    <x v="163"/>
    <x v="2"/>
    <x v="2"/>
    <b v="1"/>
    <n v="2.5"/>
  </r>
  <r>
    <s v="Processed"/>
    <s v="VJ300320609"/>
    <x v="2"/>
    <x v="3"/>
    <s v="KitKat - Crisp Wafers"/>
    <s v="Food"/>
    <n v="15482974550"/>
    <s v="Friday, August 5, 2022"/>
    <s v="Credit"/>
    <n v="138"/>
    <n v="2.5"/>
    <n v="1"/>
    <n v="138"/>
    <n v="2.5"/>
    <n v="1"/>
    <n v="2.5"/>
    <n v="5"/>
    <d v="2022-08-05T00:00:00"/>
    <x v="10"/>
    <x v="1"/>
    <x v="1"/>
    <b v="1"/>
    <n v="2.5"/>
  </r>
  <r>
    <s v="Processed"/>
    <s v="VJ300320692"/>
    <x v="3"/>
    <x v="4"/>
    <s v="CheezIt - White Cheddar"/>
    <s v="Food"/>
    <n v="15483035655"/>
    <s v="Friday, August 5, 2022"/>
    <s v="Cash"/>
    <n v="123"/>
    <n v="1.5"/>
    <n v="1"/>
    <n v="123"/>
    <n v="1.5"/>
    <n v="1"/>
    <n v="1.5"/>
    <n v="1.5"/>
    <d v="2022-08-05T00:00:00"/>
    <x v="53"/>
    <x v="1"/>
    <x v="1"/>
    <b v="1"/>
    <n v="1.5"/>
  </r>
  <r>
    <s v="Processed"/>
    <s v="VJ300320692"/>
    <x v="3"/>
    <x v="4"/>
    <s v="CheezIt - Cheddar Sour Cream and Onion"/>
    <s v="Food"/>
    <n v="15483096576"/>
    <s v="Friday, August 5, 2022"/>
    <s v="Cash"/>
    <n v="124"/>
    <n v="1.5"/>
    <n v="1"/>
    <n v="124"/>
    <n v="1.5"/>
    <n v="1"/>
    <n v="1.5"/>
    <n v="1.5"/>
    <d v="2022-08-05T00:00:00"/>
    <x v="86"/>
    <x v="1"/>
    <x v="1"/>
    <b v="1"/>
    <n v="1.5"/>
  </r>
  <r>
    <s v="Processed"/>
    <s v="VJ300320692"/>
    <x v="3"/>
    <x v="4"/>
    <s v="KitKat - Crisp Wafers"/>
    <s v="Food"/>
    <n v="15483235407"/>
    <s v="Friday, August 5, 2022"/>
    <s v="Cash"/>
    <n v="138"/>
    <n v="2"/>
    <n v="1"/>
    <n v="138"/>
    <n v="2"/>
    <n v="1"/>
    <n v="2"/>
    <n v="2"/>
    <d v="2022-08-05T00:00:00"/>
    <x v="10"/>
    <x v="1"/>
    <x v="1"/>
    <b v="1"/>
    <n v="2"/>
  </r>
  <r>
    <s v="Processed"/>
    <s v="VJ300320692"/>
    <x v="3"/>
    <x v="4"/>
    <s v="V8 Vegetable Juice - Original"/>
    <s v="Non Carbonated"/>
    <n v="15483530038"/>
    <s v="Friday, August 5, 2022"/>
    <s v="Cash"/>
    <n v="141"/>
    <n v="2"/>
    <n v="1"/>
    <n v="141"/>
    <n v="2"/>
    <n v="1"/>
    <n v="2"/>
    <n v="2"/>
    <d v="2022-08-05T00:00:00"/>
    <x v="33"/>
    <x v="2"/>
    <x v="2"/>
    <b v="1"/>
    <n v="2"/>
  </r>
  <r>
    <s v="Processed"/>
    <s v="VJ300320609"/>
    <x v="2"/>
    <x v="3"/>
    <s v="Coca Cola - Regular"/>
    <s v="Carbonated"/>
    <n v="15483567838"/>
    <s v="Friday, August 5, 2022"/>
    <s v="Cash"/>
    <n v="141"/>
    <n v="1.5"/>
    <n v="1"/>
    <n v="141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Funyuns - Flaming Hot"/>
    <s v="Food"/>
    <n v="15483571317"/>
    <s v="Friday, August 5, 2022"/>
    <s v="Cash"/>
    <n v="112"/>
    <n v="1.5"/>
    <n v="1"/>
    <n v="112"/>
    <n v="1.5"/>
    <n v="1"/>
    <n v="1.5"/>
    <n v="1.5"/>
    <d v="2022-08-05T00:00:00"/>
    <x v="71"/>
    <x v="1"/>
    <x v="1"/>
    <b v="1"/>
    <n v="1.5"/>
  </r>
  <r>
    <s v="Processed"/>
    <s v="VJ300320692"/>
    <x v="3"/>
    <x v="4"/>
    <s v="S. Pellegrino Sparkling Mineral Water"/>
    <s v="Water"/>
    <n v="15483577308"/>
    <s v="Friday, August 5, 2022"/>
    <s v="Credit"/>
    <n v="144"/>
    <n v="2"/>
    <n v="1"/>
    <n v="144"/>
    <n v="2"/>
    <n v="1"/>
    <n v="2"/>
    <n v="2"/>
    <d v="2022-08-05T00:00:00"/>
    <x v="24"/>
    <x v="3"/>
    <x v="3"/>
    <b v="1"/>
    <n v="2"/>
  </r>
  <r>
    <s v="Processed"/>
    <s v="VJ300320609"/>
    <x v="2"/>
    <x v="3"/>
    <s v="Monster Energy Original"/>
    <s v="Carbonated"/>
    <n v="15483578923"/>
    <s v="Friday, August 5, 2022"/>
    <s v="Cash"/>
    <n v="146"/>
    <n v="3"/>
    <n v="1"/>
    <n v="146"/>
    <n v="3"/>
    <n v="1"/>
    <n v="3"/>
    <n v="3"/>
    <d v="2022-08-05T00:00:00"/>
    <x v="5"/>
    <x v="0"/>
    <x v="0"/>
    <b v="1"/>
    <n v="3"/>
  </r>
  <r>
    <s v="Processed"/>
    <s v="VJ300320609"/>
    <x v="2"/>
    <x v="3"/>
    <s v="Coca Cola - Regular"/>
    <s v="Carbonated"/>
    <n v="15483732434"/>
    <s v="Friday, August 5, 2022"/>
    <s v="Cash"/>
    <n v="142"/>
    <n v="1.5"/>
    <n v="1"/>
    <n v="142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Cheetos - Crunchy"/>
    <s v="Food"/>
    <n v="15483748423"/>
    <s v="Friday, August 5, 2022"/>
    <s v="Cash"/>
    <n v="124"/>
    <n v="1.5"/>
    <n v="1"/>
    <n v="124"/>
    <n v="1.5"/>
    <n v="1"/>
    <n v="1.5"/>
    <n v="1.5"/>
    <d v="2022-08-05T00:00:00"/>
    <x v="91"/>
    <x v="1"/>
    <x v="1"/>
    <b v="1"/>
    <n v="1.5"/>
  </r>
  <r>
    <s v="Processed"/>
    <s v="VJ300320611"/>
    <x v="0"/>
    <x v="0"/>
    <s v="SunChips Multigrain - Salsa"/>
    <s v="Food"/>
    <n v="15483822932"/>
    <s v="Friday, August 5, 2022"/>
    <s v="Credit"/>
    <n v="110"/>
    <n v="1.5"/>
    <n v="1"/>
    <n v="110"/>
    <n v="1.5"/>
    <n v="1"/>
    <n v="1.5"/>
    <n v="1.5"/>
    <d v="2022-08-05T00:00:00"/>
    <x v="27"/>
    <x v="1"/>
    <x v="1"/>
    <b v="1"/>
    <n v="1.5"/>
  </r>
  <r>
    <s v="Processed"/>
    <s v="VJ300320609"/>
    <x v="2"/>
    <x v="3"/>
    <s v="Monster Energy Original"/>
    <s v="Carbonated"/>
    <n v="15483835750"/>
    <s v="Friday, August 5, 2022"/>
    <s v="Cash"/>
    <n v="146"/>
    <n v="3"/>
    <n v="1"/>
    <n v="146"/>
    <n v="3"/>
    <n v="1"/>
    <n v="3"/>
    <n v="3"/>
    <d v="2022-08-05T00:00:00"/>
    <x v="5"/>
    <x v="0"/>
    <x v="0"/>
    <b v="1"/>
    <n v="3"/>
  </r>
  <r>
    <s v="Processed"/>
    <s v="VJ300320609"/>
    <x v="2"/>
    <x v="3"/>
    <s v="Monster Energy Original"/>
    <s v="Carbonated"/>
    <n v="15483838339"/>
    <s v="Friday, August 5, 2022"/>
    <s v="Cash"/>
    <n v="146"/>
    <n v="3"/>
    <n v="1"/>
    <n v="146"/>
    <n v="3"/>
    <n v="1"/>
    <n v="3"/>
    <n v="3"/>
    <d v="2022-08-05T00:00:00"/>
    <x v="5"/>
    <x v="0"/>
    <x v="0"/>
    <b v="1"/>
    <n v="3"/>
  </r>
  <r>
    <s v="Processed"/>
    <s v="VJ300320692"/>
    <x v="3"/>
    <x v="4"/>
    <s v="CheezIt - Original"/>
    <s v="Food"/>
    <n v="15484111746"/>
    <s v="Friday, August 5, 2022"/>
    <s v="Cash"/>
    <n v="121"/>
    <n v="1.5"/>
    <n v="1"/>
    <n v="121"/>
    <n v="1.5"/>
    <n v="1"/>
    <n v="1.5"/>
    <n v="1.5"/>
    <d v="2022-08-05T00:00:00"/>
    <x v="48"/>
    <x v="1"/>
    <x v="1"/>
    <b v="1"/>
    <n v="1.5"/>
  </r>
  <r>
    <s v="Processed"/>
    <s v="VJ300320609"/>
    <x v="2"/>
    <x v="3"/>
    <s v="Sunkist Soda - Orange"/>
    <s v="Carbonated"/>
    <n v="15484125563"/>
    <s v="Friday, August 5, 2022"/>
    <s v="Cash"/>
    <n v="140"/>
    <n v="1.5"/>
    <n v="1"/>
    <n v="140"/>
    <n v="1.5"/>
    <n v="1"/>
    <n v="1.5"/>
    <n v="1.5"/>
    <d v="2022-08-05T00:00:00"/>
    <x v="70"/>
    <x v="0"/>
    <x v="0"/>
    <b v="1"/>
    <n v="1.5"/>
  </r>
  <r>
    <s v="Processed"/>
    <s v="VJ300320609"/>
    <x v="2"/>
    <x v="3"/>
    <s v="Coca Cola - Regular"/>
    <s v="Carbonated"/>
    <n v="15484126573"/>
    <s v="Friday, August 5, 2022"/>
    <s v="Cash"/>
    <n v="142"/>
    <n v="1.5"/>
    <n v="1"/>
    <n v="142"/>
    <n v="1.5"/>
    <n v="1"/>
    <n v="1.5"/>
    <n v="1.5"/>
    <d v="2022-08-05T00:00:00"/>
    <x v="156"/>
    <x v="0"/>
    <x v="0"/>
    <b v="1"/>
    <n v="1.5"/>
  </r>
  <r>
    <s v="Processed"/>
    <s v="VJ300320611"/>
    <x v="0"/>
    <x v="0"/>
    <s v="Coca Cola - Regular"/>
    <s v="Carbonated"/>
    <n v="15484203890"/>
    <s v="Friday, August 5, 2022"/>
    <s v="Credit"/>
    <n v="141"/>
    <n v="2"/>
    <n v="1"/>
    <n v="141"/>
    <n v="2"/>
    <n v="1"/>
    <n v="2"/>
    <n v="2"/>
    <d v="2022-08-05T00:00:00"/>
    <x v="156"/>
    <x v="0"/>
    <x v="0"/>
    <b v="1"/>
    <n v="2"/>
  </r>
  <r>
    <s v="Processed"/>
    <s v="VJ300320692"/>
    <x v="3"/>
    <x v="4"/>
    <s v="CheezIt - Cheddar Sour Cream and Onion"/>
    <s v="Food"/>
    <n v="15484232153"/>
    <s v="Friday, August 5, 2022"/>
    <s v="Cash"/>
    <n v="124"/>
    <n v="1.5"/>
    <n v="1"/>
    <n v="124"/>
    <n v="1.5"/>
    <n v="1"/>
    <n v="1.5"/>
    <n v="1.5"/>
    <d v="2022-08-05T00:00:00"/>
    <x v="86"/>
    <x v="1"/>
    <x v="1"/>
    <b v="1"/>
    <n v="1.5"/>
  </r>
  <r>
    <s v="Processed"/>
    <s v="VJ300320609"/>
    <x v="2"/>
    <x v="3"/>
    <s v="Coca Cola - Regular"/>
    <s v="Carbonated"/>
    <n v="15484237713"/>
    <s v="Friday, August 5, 2022"/>
    <s v="Cash"/>
    <n v="142"/>
    <n v="1.5"/>
    <n v="1"/>
    <n v="142"/>
    <n v="1.5"/>
    <n v="1"/>
    <n v="1.5"/>
    <n v="1.5"/>
    <d v="2022-08-05T00:00:00"/>
    <x v="156"/>
    <x v="0"/>
    <x v="0"/>
    <b v="1"/>
    <n v="1.5"/>
  </r>
  <r>
    <s v="Processed"/>
    <s v="VJ300320611"/>
    <x v="0"/>
    <x v="0"/>
    <s v="SunChips Multigrain - Salsa"/>
    <s v="Food"/>
    <n v="15484260845"/>
    <s v="Friday, August 5, 2022"/>
    <s v="Cash"/>
    <n v="110"/>
    <n v="1.5"/>
    <n v="1"/>
    <n v="110"/>
    <n v="1.5"/>
    <n v="1"/>
    <n v="1.5"/>
    <n v="1.5"/>
    <d v="2022-08-05T00:00:00"/>
    <x v="27"/>
    <x v="1"/>
    <x v="1"/>
    <b v="1"/>
    <n v="1.5"/>
  </r>
  <r>
    <s v="Processed"/>
    <s v="VJ300320609"/>
    <x v="2"/>
    <x v="3"/>
    <s v="Sunkist Soda - Orange"/>
    <s v="Carbonated"/>
    <n v="15484383403"/>
    <s v="Friday, August 5, 2022"/>
    <s v="Cash"/>
    <n v="140"/>
    <n v="1.5"/>
    <n v="1"/>
    <n v="140"/>
    <n v="1.5"/>
    <n v="1"/>
    <n v="1.5"/>
    <n v="1.5"/>
    <d v="2022-08-05T00:00:00"/>
    <x v="70"/>
    <x v="0"/>
    <x v="0"/>
    <b v="1"/>
    <n v="1.5"/>
  </r>
  <r>
    <s v="Processed"/>
    <s v="VJ300205292"/>
    <x v="0"/>
    <x v="1"/>
    <s v="CheezIt - Original"/>
    <s v="Food"/>
    <n v="15484871916"/>
    <s v="Friday, August 5, 2022"/>
    <s v="Cash"/>
    <n v="123"/>
    <n v="1.5"/>
    <n v="1"/>
    <n v="123"/>
    <n v="1.5"/>
    <n v="1"/>
    <n v="1.5"/>
    <n v="1.5"/>
    <d v="2022-08-05T00:00:00"/>
    <x v="48"/>
    <x v="1"/>
    <x v="1"/>
    <b v="1"/>
    <n v="1.5"/>
  </r>
  <r>
    <s v="Processed"/>
    <s v="VJ300205292"/>
    <x v="0"/>
    <x v="1"/>
    <s v="CheezIt - Original"/>
    <s v="Food"/>
    <n v="15484874566"/>
    <s v="Friday, August 5, 2022"/>
    <s v="Cash"/>
    <n v="123"/>
    <n v="1.5"/>
    <n v="1"/>
    <n v="123"/>
    <n v="1.5"/>
    <n v="1"/>
    <n v="1.5"/>
    <n v="1.5"/>
    <d v="2022-08-05T00:00:00"/>
    <x v="48"/>
    <x v="1"/>
    <x v="1"/>
    <b v="1"/>
    <n v="1.5"/>
  </r>
  <r>
    <s v="Processed"/>
    <s v="VJ300320609"/>
    <x v="2"/>
    <x v="3"/>
    <s v="Monster Energy Original"/>
    <s v="Carbonated"/>
    <n v="15484914491"/>
    <s v="Friday, August 5, 2022"/>
    <s v="Cash"/>
    <n v="146"/>
    <n v="3"/>
    <n v="1"/>
    <n v="146"/>
    <n v="3"/>
    <n v="1"/>
    <n v="3"/>
    <n v="3"/>
    <d v="2022-08-05T00:00:00"/>
    <x v="5"/>
    <x v="0"/>
    <x v="0"/>
    <b v="1"/>
    <n v="3"/>
  </r>
  <r>
    <s v="Processed"/>
    <s v="VJ300320609"/>
    <x v="2"/>
    <x v="3"/>
    <s v="Coca Cola - Regular"/>
    <s v="Carbonated"/>
    <n v="15484931886"/>
    <s v="Friday, August 5, 2022"/>
    <s v="Cash"/>
    <n v="141"/>
    <n v="1.5"/>
    <n v="1"/>
    <n v="141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Coca Cola - Regular"/>
    <s v="Carbonated"/>
    <n v="15484932362"/>
    <s v="Friday, August 5, 2022"/>
    <s v="Cash"/>
    <n v="141"/>
    <n v="1.5"/>
    <n v="1"/>
    <n v="141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SunChips Multigrain - Salsa"/>
    <s v="Food"/>
    <n v="15484933191"/>
    <s v="Friday, August 5, 2022"/>
    <s v="Cash"/>
    <n v="121"/>
    <n v="1.5"/>
    <n v="1"/>
    <n v="121"/>
    <n v="1.5"/>
    <n v="1"/>
    <n v="1.5"/>
    <n v="1.5"/>
    <d v="2022-08-05T00:00:00"/>
    <x v="27"/>
    <x v="1"/>
    <x v="1"/>
    <b v="1"/>
    <n v="1.5"/>
  </r>
  <r>
    <s v="Processed"/>
    <s v="VJ300320609"/>
    <x v="2"/>
    <x v="3"/>
    <s v="Fritos - Original"/>
    <s v="Food"/>
    <n v="15485263740"/>
    <s v="Friday, August 5, 2022"/>
    <s v="Cash"/>
    <n v="125"/>
    <n v="1.5"/>
    <n v="1"/>
    <n v="125"/>
    <n v="1.5"/>
    <n v="1"/>
    <n v="1.5"/>
    <n v="1.5"/>
    <d v="2022-08-05T00:00:00"/>
    <x v="83"/>
    <x v="1"/>
    <x v="1"/>
    <b v="1"/>
    <n v="1.5"/>
  </r>
  <r>
    <s v="Processed"/>
    <s v="VJ300320609"/>
    <x v="2"/>
    <x v="3"/>
    <s v="Coca Cola - Regular"/>
    <s v="Carbonated"/>
    <n v="15485264452"/>
    <s v="Friday, August 5, 2022"/>
    <s v="Cash"/>
    <n v="142"/>
    <n v="1.5"/>
    <n v="1"/>
    <n v="142"/>
    <n v="1.5"/>
    <n v="1"/>
    <n v="1.5"/>
    <n v="1.5"/>
    <d v="2022-08-05T00:00:00"/>
    <x v="156"/>
    <x v="0"/>
    <x v="0"/>
    <b v="1"/>
    <n v="1.5"/>
  </r>
  <r>
    <s v="Processed"/>
    <s v="VJ300320609"/>
    <x v="2"/>
    <x v="3"/>
    <s v="Sunkist Soda - Orange"/>
    <s v="Carbonated"/>
    <n v="15485593573"/>
    <s v="Saturday, August 6, 2022"/>
    <s v="Cash"/>
    <n v="140"/>
    <n v="1.5"/>
    <n v="1"/>
    <n v="140"/>
    <n v="1.5"/>
    <n v="1"/>
    <n v="1.5"/>
    <n v="1.5"/>
    <d v="2022-08-05T00:00:00"/>
    <x v="70"/>
    <x v="0"/>
    <x v="0"/>
    <b v="1"/>
    <n v="1.5"/>
  </r>
  <r>
    <s v="Processed"/>
    <s v="VJ300320609"/>
    <x v="2"/>
    <x v="3"/>
    <s v="Snapple Lemonade - watermelon"/>
    <s v="Non Carbonated"/>
    <n v="15486213299"/>
    <s v="Saturday, August 6, 2022"/>
    <s v="Credit"/>
    <n v="143"/>
    <n v="2.5"/>
    <n v="1"/>
    <n v="143"/>
    <n v="2.5"/>
    <n v="1"/>
    <n v="2.5"/>
    <n v="2.5"/>
    <d v="2022-08-06T00:00:00"/>
    <x v="162"/>
    <x v="2"/>
    <x v="2"/>
    <b v="1"/>
    <n v="2.5"/>
  </r>
  <r>
    <s v="Processed"/>
    <s v="VJ300320692"/>
    <x v="3"/>
    <x v="4"/>
    <s v="Starbucks Refresher - Real Coconut Water"/>
    <s v="Carbonated"/>
    <n v="15486498784"/>
    <s v="Saturday, August 6, 2022"/>
    <s v="Credit"/>
    <n v="148"/>
    <n v="3"/>
    <n v="1"/>
    <n v="148"/>
    <n v="3"/>
    <n v="1"/>
    <n v="3"/>
    <n v="3"/>
    <d v="2022-08-06T00:00:00"/>
    <x v="106"/>
    <x v="0"/>
    <x v="0"/>
    <b v="1"/>
    <n v="3"/>
  </r>
  <r>
    <s v="Processed"/>
    <s v="VJ300320692"/>
    <x v="3"/>
    <x v="4"/>
    <s v="CheezIt - Original"/>
    <s v="Food"/>
    <n v="15486760871"/>
    <s v="Saturday, August 6, 2022"/>
    <s v="Credit"/>
    <n v="121"/>
    <n v="1.5"/>
    <n v="1"/>
    <n v="121"/>
    <n v="1.5"/>
    <n v="1"/>
    <n v="1.5"/>
    <n v="1.5"/>
    <d v="2022-08-06T00:00:00"/>
    <x v="48"/>
    <x v="1"/>
    <x v="1"/>
    <b v="1"/>
    <n v="1.5"/>
  </r>
  <r>
    <s v="Processed"/>
    <s v="VJ300320609"/>
    <x v="2"/>
    <x v="3"/>
    <s v="Snapple Lemonade - pineapple"/>
    <s v="Non Carbonated"/>
    <n v="15486934595"/>
    <s v="Saturday, August 6, 2022"/>
    <s v="Cash"/>
    <n v="145"/>
    <n v="2.5"/>
    <n v="1"/>
    <n v="145"/>
    <n v="2.5"/>
    <n v="1"/>
    <n v="2.5"/>
    <n v="2.5"/>
    <d v="2022-08-06T00:00:00"/>
    <x v="163"/>
    <x v="2"/>
    <x v="2"/>
    <b v="1"/>
    <n v="2.5"/>
  </r>
  <r>
    <s v="Processed"/>
    <s v="VJ300320609"/>
    <x v="2"/>
    <x v="3"/>
    <s v="Snapple Lemonade - black berry"/>
    <s v="Non Carbonated"/>
    <n v="15486936787"/>
    <s v="Saturday, August 6, 2022"/>
    <s v="Cash"/>
    <n v="147"/>
    <n v="2.5"/>
    <n v="1"/>
    <n v="147"/>
    <n v="2.5"/>
    <n v="1"/>
    <n v="2.5"/>
    <n v="2.5"/>
    <d v="2022-08-06T00:00:00"/>
    <x v="161"/>
    <x v="2"/>
    <x v="2"/>
    <b v="1"/>
    <n v="2.5"/>
  </r>
  <r>
    <s v="Processed"/>
    <s v="VJ300320609"/>
    <x v="2"/>
    <x v="3"/>
    <s v="Monster Energy Original"/>
    <s v="Carbonated"/>
    <n v="15486951563"/>
    <s v="Saturday, August 6, 2022"/>
    <s v="Cash"/>
    <n v="144"/>
    <n v="3"/>
    <n v="1"/>
    <n v="144"/>
    <n v="3"/>
    <n v="1"/>
    <n v="3"/>
    <n v="3"/>
    <d v="2022-08-06T00:00:00"/>
    <x v="5"/>
    <x v="0"/>
    <x v="0"/>
    <b v="1"/>
    <n v="3"/>
  </r>
  <r>
    <s v="Processed"/>
    <s v="VJ300320611"/>
    <x v="0"/>
    <x v="0"/>
    <s v="SunChips Multigrain - Harvest Cheddar"/>
    <s v="Food"/>
    <n v="15487081699"/>
    <s v="Saturday, August 6, 2022"/>
    <s v="Credit"/>
    <n v="111"/>
    <n v="1.5"/>
    <n v="1"/>
    <n v="111"/>
    <n v="1.5"/>
    <n v="1"/>
    <n v="1.5"/>
    <n v="1.5"/>
    <d v="2022-08-06T00:00:00"/>
    <x v="35"/>
    <x v="1"/>
    <x v="1"/>
    <b v="1"/>
    <n v="1.5"/>
  </r>
  <r>
    <s v="Processed"/>
    <s v="VJ300320611"/>
    <x v="0"/>
    <x v="0"/>
    <s v="Oreo Mini"/>
    <s v="Food"/>
    <n v="15487085251"/>
    <s v="Saturday, August 6, 2022"/>
    <s v="Credit"/>
    <n v="122"/>
    <n v="1.5"/>
    <n v="1"/>
    <n v="122"/>
    <n v="1.5"/>
    <n v="1"/>
    <n v="1.5"/>
    <n v="1.5"/>
    <d v="2022-08-06T00:00:00"/>
    <x v="18"/>
    <x v="1"/>
    <x v="1"/>
    <b v="1"/>
    <n v="1.5"/>
  </r>
  <r>
    <s v="Processed"/>
    <s v="VJ300320692"/>
    <x v="3"/>
    <x v="4"/>
    <s v="Goldfish Baked - Cheddar"/>
    <s v="Food"/>
    <n v="15487162668"/>
    <s v="Saturday, August 6, 2022"/>
    <s v="Cash"/>
    <n v="122"/>
    <n v="1.25"/>
    <n v="1"/>
    <n v="122"/>
    <n v="1.25"/>
    <n v="1"/>
    <n v="1.25"/>
    <n v="1.25"/>
    <d v="2022-08-06T00:00:00"/>
    <x v="139"/>
    <x v="1"/>
    <x v="1"/>
    <b v="1"/>
    <n v="1.25"/>
  </r>
  <r>
    <s v="Processed"/>
    <s v="VJ300320611"/>
    <x v="0"/>
    <x v="0"/>
    <s v="Coca Cola - Regular"/>
    <s v="Carbonated"/>
    <n v="15487329225"/>
    <s v="Saturday, August 6, 2022"/>
    <s v="Credit"/>
    <n v="141"/>
    <n v="2"/>
    <n v="1"/>
    <n v="141"/>
    <n v="2"/>
    <n v="1"/>
    <n v="2"/>
    <n v="2"/>
    <d v="2022-08-06T00:00:00"/>
    <x v="156"/>
    <x v="0"/>
    <x v="0"/>
    <b v="1"/>
    <n v="2"/>
  </r>
  <r>
    <s v="Processed"/>
    <s v="VJ300320692"/>
    <x v="3"/>
    <x v="4"/>
    <s v="Pop Corners - Sea Salt"/>
    <s v="Food"/>
    <n v="15487329229"/>
    <s v="Saturday, August 6, 2022"/>
    <s v="Cash"/>
    <n v="112"/>
    <n v="1.5"/>
    <n v="1"/>
    <n v="112"/>
    <n v="1.5"/>
    <n v="1"/>
    <n v="1.5"/>
    <n v="1.5"/>
    <d v="2022-08-06T00:00:00"/>
    <x v="117"/>
    <x v="1"/>
    <x v="1"/>
    <b v="1"/>
    <n v="1.5"/>
  </r>
  <r>
    <s v="Processed"/>
    <s v="VJ300320609"/>
    <x v="2"/>
    <x v="3"/>
    <s v="Monster Energy Original"/>
    <s v="Carbonated"/>
    <n v="15487653481"/>
    <s v="Saturday, August 6, 2022"/>
    <s v="Cash"/>
    <n v="146"/>
    <n v="3"/>
    <n v="1"/>
    <n v="146"/>
    <n v="3"/>
    <n v="1"/>
    <n v="3"/>
    <n v="3"/>
    <d v="2022-08-06T00:00:00"/>
    <x v="5"/>
    <x v="0"/>
    <x v="0"/>
    <b v="1"/>
    <n v="3"/>
  </r>
  <r>
    <s v="Processed"/>
    <s v="VJ300205292"/>
    <x v="0"/>
    <x v="1"/>
    <s v="SunChips Multigrain - Original"/>
    <s v="Food"/>
    <n v="15487796031"/>
    <s v="Saturday, August 6, 2022"/>
    <s v="Cash"/>
    <n v="111"/>
    <n v="1.5"/>
    <n v="1"/>
    <n v="111"/>
    <n v="1.5"/>
    <n v="1"/>
    <n v="1.5"/>
    <n v="1.5"/>
    <d v="2022-08-06T00:00:00"/>
    <x v="60"/>
    <x v="1"/>
    <x v="1"/>
    <b v="1"/>
    <n v="1.5"/>
  </r>
  <r>
    <s v="Processed"/>
    <s v="VJ300320611"/>
    <x v="0"/>
    <x v="0"/>
    <s v="Spindrift - Sparkling Water - Pineapple"/>
    <s v="Carbonated"/>
    <n v="15488392942"/>
    <s v="Saturday, August 6, 2022"/>
    <s v="Cash"/>
    <n v="142"/>
    <n v="1.5"/>
    <n v="1"/>
    <n v="142"/>
    <n v="1.5"/>
    <n v="1"/>
    <n v="1.5"/>
    <n v="1.5"/>
    <d v="2022-08-06T00:00:00"/>
    <x v="92"/>
    <x v="0"/>
    <x v="0"/>
    <b v="1"/>
    <n v="1.5"/>
  </r>
  <r>
    <s v="Processed"/>
    <s v="VJ300320611"/>
    <x v="0"/>
    <x v="0"/>
    <s v="Wonderful Pistachios - Variety"/>
    <s v="Food"/>
    <n v="15488412829"/>
    <s v="Saturday, August 6, 2022"/>
    <s v="Credit"/>
    <n v="133"/>
    <n v="2"/>
    <n v="2"/>
    <n v="133"/>
    <n v="2"/>
    <n v="2"/>
    <n v="4"/>
    <n v="4"/>
    <d v="2022-08-06T00:00:00"/>
    <x v="11"/>
    <x v="1"/>
    <x v="1"/>
    <b v="1"/>
    <n v="2"/>
  </r>
  <r>
    <s v="Processed"/>
    <s v="VJ300205292"/>
    <x v="0"/>
    <x v="1"/>
    <s v="BodyArmor LYTE  - Peach Mango"/>
    <s v="Water"/>
    <n v="15489714562"/>
    <s v="Sunday, August 7, 2022"/>
    <s v="Cash"/>
    <n v="145"/>
    <n v="2.75"/>
    <n v="1"/>
    <n v="145"/>
    <n v="2.75"/>
    <n v="1"/>
    <n v="2.75"/>
    <n v="2.75"/>
    <d v="2022-08-07T00:00:00"/>
    <x v="34"/>
    <x v="3"/>
    <x v="3"/>
    <b v="1"/>
    <n v="2.75"/>
  </r>
  <r>
    <s v="Processed"/>
    <s v="VJ300205292"/>
    <x v="0"/>
    <x v="1"/>
    <s v="Monster Energy Original"/>
    <s v="Carbonated"/>
    <n v="15489753109"/>
    <s v="Sunday, August 7, 2022"/>
    <s v="Credit"/>
    <n v="146"/>
    <n v="3"/>
    <n v="1"/>
    <n v="146"/>
    <n v="3"/>
    <n v="1"/>
    <n v="3"/>
    <n v="3"/>
    <d v="2022-08-07T00:00:00"/>
    <x v="5"/>
    <x v="0"/>
    <x v="0"/>
    <b v="1"/>
    <n v="3"/>
  </r>
  <r>
    <s v="Processed"/>
    <s v="VJ300205292"/>
    <x v="0"/>
    <x v="1"/>
    <s v="Poland Springs Water"/>
    <s v="Water"/>
    <n v="15490330903"/>
    <s v="Sunday, August 7, 2022"/>
    <s v="Cash"/>
    <n v="144"/>
    <n v="1.5"/>
    <n v="1"/>
    <n v="144"/>
    <n v="1.5"/>
    <n v="1"/>
    <n v="1.5"/>
    <n v="1.5"/>
    <d v="2022-08-07T00:00:00"/>
    <x v="29"/>
    <x v="3"/>
    <x v="3"/>
    <b v="1"/>
    <n v="1.5"/>
  </r>
  <r>
    <s v="Processed"/>
    <s v="VJ300320609"/>
    <x v="2"/>
    <x v="3"/>
    <s v="Nature's Bakery Fig Bar - Raspberry"/>
    <s v="Food"/>
    <n v="15492101559"/>
    <s v="Monday, August 8, 2022"/>
    <s v="Credit"/>
    <n v="130"/>
    <n v="1.5"/>
    <n v="1"/>
    <n v="130"/>
    <n v="1.5"/>
    <n v="1"/>
    <n v="1.5"/>
    <n v="3"/>
    <d v="2022-08-08T00:00:00"/>
    <x v="149"/>
    <x v="1"/>
    <x v="1"/>
    <b v="1"/>
    <n v="1.5"/>
  </r>
  <r>
    <s v="Processed"/>
    <s v="VJ300320609"/>
    <x v="2"/>
    <x v="3"/>
    <s v="Nature's Bakery Fig Bar - Blueberry"/>
    <s v="Food"/>
    <n v="15492101559"/>
    <s v="Monday, August 8, 2022"/>
    <s v="Credit"/>
    <n v="131"/>
    <n v="1.5"/>
    <n v="1"/>
    <n v="131"/>
    <n v="1.5"/>
    <n v="1"/>
    <n v="1.5"/>
    <n v="3"/>
    <d v="2022-08-08T00:00:00"/>
    <x v="148"/>
    <x v="1"/>
    <x v="1"/>
    <b v="1"/>
    <n v="1.5"/>
  </r>
  <r>
    <s v="Processed"/>
    <s v="VJ300320609"/>
    <x v="2"/>
    <x v="3"/>
    <s v="Coca Cola - Regular"/>
    <s v="Carbonated"/>
    <n v="15492120955"/>
    <s v="Monday, August 8, 2022"/>
    <s v="Cash"/>
    <n v="142"/>
    <n v="1.5"/>
    <n v="1"/>
    <n v="142"/>
    <n v="1.5"/>
    <n v="1"/>
    <n v="1.5"/>
    <n v="1.5"/>
    <d v="2022-08-08T00:00:00"/>
    <x v="156"/>
    <x v="0"/>
    <x v="0"/>
    <b v="1"/>
    <n v="1.5"/>
  </r>
  <r>
    <s v="Processed"/>
    <s v="VJ300320609"/>
    <x v="2"/>
    <x v="3"/>
    <s v="Cheetos Flaming Hot Limon Crunchy"/>
    <s v="Food"/>
    <n v="15492121211"/>
    <s v="Monday, August 8, 2022"/>
    <s v="Cash"/>
    <n v="123"/>
    <n v="1.5"/>
    <n v="1"/>
    <n v="123"/>
    <n v="1.5"/>
    <n v="1"/>
    <n v="1.5"/>
    <n v="1.5"/>
    <d v="2022-08-08T00:00:00"/>
    <x v="75"/>
    <x v="1"/>
    <x v="1"/>
    <b v="1"/>
    <n v="1.5"/>
  </r>
  <r>
    <s v="Processed"/>
    <s v="VJ300320609"/>
    <x v="2"/>
    <x v="3"/>
    <s v="Coca Cola - Regular"/>
    <s v="Carbonated"/>
    <n v="15492142545"/>
    <s v="Monday, August 8, 2022"/>
    <s v="Cash"/>
    <n v="142"/>
    <n v="1.5"/>
    <n v="1"/>
    <n v="142"/>
    <n v="1.5"/>
    <n v="1"/>
    <n v="1.5"/>
    <n v="1.5"/>
    <d v="2022-08-08T00:00:00"/>
    <x v="156"/>
    <x v="0"/>
    <x v="0"/>
    <b v="1"/>
    <n v="1.5"/>
  </r>
  <r>
    <s v="Processed"/>
    <s v="VJ300320609"/>
    <x v="2"/>
    <x v="3"/>
    <s v="Nature's Bakery Fig Bar - Blueberry"/>
    <s v="Food"/>
    <n v="15492142775"/>
    <s v="Monday, August 8, 2022"/>
    <s v="Cash"/>
    <n v="131"/>
    <n v="1.5"/>
    <n v="1"/>
    <n v="131"/>
    <n v="1.5"/>
    <n v="1"/>
    <n v="1.5"/>
    <n v="1.5"/>
    <d v="2022-08-08T00:00:00"/>
    <x v="148"/>
    <x v="1"/>
    <x v="1"/>
    <b v="1"/>
    <n v="1.5"/>
  </r>
  <r>
    <s v="Processed"/>
    <s v="VJ300320609"/>
    <x v="2"/>
    <x v="3"/>
    <s v="Red Bull - Original"/>
    <s v="Carbonated"/>
    <n v="15492659154"/>
    <s v="Monday, August 8, 2022"/>
    <s v="Credit"/>
    <n v="148"/>
    <n v="3.5"/>
    <n v="1"/>
    <n v="148"/>
    <n v="3.5"/>
    <n v="1"/>
    <n v="3.5"/>
    <n v="3.5"/>
    <d v="2022-08-08T00:00:00"/>
    <x v="45"/>
    <x v="0"/>
    <x v="0"/>
    <b v="1"/>
    <n v="3.5"/>
  </r>
  <r>
    <s v="Processed"/>
    <s v="VJ300320686"/>
    <x v="1"/>
    <x v="2"/>
    <s v="CheezIt - Double Cheese"/>
    <s v="Food"/>
    <n v="15492833506"/>
    <s v="Monday, August 8, 2022"/>
    <s v="Cash"/>
    <n v="124"/>
    <n v="1.5"/>
    <n v="1"/>
    <n v="124"/>
    <n v="1.5"/>
    <n v="1"/>
    <n v="1.5"/>
    <n v="1.5"/>
    <d v="2022-08-08T00:00:00"/>
    <x v="68"/>
    <x v="1"/>
    <x v="1"/>
    <b v="1"/>
    <n v="1.5"/>
  </r>
  <r>
    <s v="Processed"/>
    <s v="VJ300320686"/>
    <x v="1"/>
    <x v="2"/>
    <s v="Oreo Mini"/>
    <s v="Food"/>
    <n v="15493106145"/>
    <s v="Monday, August 8, 2022"/>
    <s v="Credit"/>
    <n v="121"/>
    <n v="1.5"/>
    <n v="1"/>
    <n v="121"/>
    <n v="1.5"/>
    <n v="1"/>
    <n v="1.5"/>
    <n v="1.5"/>
    <d v="2022-08-08T00:00:00"/>
    <x v="18"/>
    <x v="1"/>
    <x v="1"/>
    <b v="1"/>
    <n v="1.5"/>
  </r>
  <r>
    <s v="Processed"/>
    <s v="VJ300320686"/>
    <x v="1"/>
    <x v="2"/>
    <s v="Pop Corners - Kettle Corn"/>
    <s v="Food"/>
    <n v="15493218329"/>
    <s v="Monday, August 8, 2022"/>
    <s v="Cash"/>
    <n v="113"/>
    <n v="1.5"/>
    <n v="1"/>
    <n v="113"/>
    <n v="1.5"/>
    <n v="1"/>
    <n v="1.5"/>
    <n v="1.5"/>
    <d v="2022-08-08T00:00:00"/>
    <x v="113"/>
    <x v="1"/>
    <x v="1"/>
    <b v="1"/>
    <n v="1.5"/>
  </r>
  <r>
    <s v="Processed"/>
    <s v="VJ300320686"/>
    <x v="1"/>
    <x v="2"/>
    <s v="Wonderful Pistachios - Variety"/>
    <s v="Food"/>
    <n v="15493239247"/>
    <s v="Monday, August 8, 2022"/>
    <s v="Credit"/>
    <n v="138"/>
    <n v="2"/>
    <n v="1"/>
    <n v="138"/>
    <n v="2"/>
    <n v="1"/>
    <n v="2"/>
    <n v="2"/>
    <d v="2022-08-08T00:00:00"/>
    <x v="11"/>
    <x v="1"/>
    <x v="1"/>
    <b v="1"/>
    <n v="2"/>
  </r>
  <r>
    <s v="Processed"/>
    <s v="VJ300320686"/>
    <x v="1"/>
    <x v="2"/>
    <s v="CheezIt - Cheddar Sour Cream and Onion"/>
    <s v="Food"/>
    <n v="15493293059"/>
    <s v="Monday, August 8, 2022"/>
    <s v="Cash"/>
    <n v="120"/>
    <n v="1.5"/>
    <n v="1"/>
    <n v="120"/>
    <n v="1.5"/>
    <n v="1"/>
    <n v="1.5"/>
    <n v="1.5"/>
    <d v="2022-08-08T00:00:00"/>
    <x v="86"/>
    <x v="1"/>
    <x v="1"/>
    <b v="1"/>
    <n v="1.5"/>
  </r>
  <r>
    <s v="Processed"/>
    <s v="VJ300320686"/>
    <x v="1"/>
    <x v="2"/>
    <s v="Robert Irvine's - Fit Crunch -  Chocolate Pea"/>
    <s v="Food"/>
    <n v="15493949573"/>
    <s v="Monday, August 8, 2022"/>
    <s v="Cash"/>
    <n v="132"/>
    <n v="2"/>
    <n v="1"/>
    <n v="132"/>
    <n v="2"/>
    <n v="1"/>
    <n v="2"/>
    <n v="2"/>
    <d v="2022-08-08T00:00:00"/>
    <x v="21"/>
    <x v="1"/>
    <x v="1"/>
    <b v="1"/>
    <n v="2"/>
  </r>
  <r>
    <s v="Processed"/>
    <s v="VJ300320686"/>
    <x v="1"/>
    <x v="2"/>
    <s v="Coca Cola - Zero Sugar"/>
    <s v="Carbonated"/>
    <n v="15493991009"/>
    <s v="Monday, August 8, 2022"/>
    <s v="Credit"/>
    <n v="141"/>
    <n v="1.5"/>
    <n v="1"/>
    <n v="141"/>
    <n v="1.5"/>
    <n v="1"/>
    <n v="1.5"/>
    <n v="1.5"/>
    <d v="2022-08-08T00:00:00"/>
    <x v="44"/>
    <x v="0"/>
    <x v="0"/>
    <b v="1"/>
    <n v="1.5"/>
  </r>
  <r>
    <s v="Processed"/>
    <s v="VJ300320692"/>
    <x v="3"/>
    <x v="4"/>
    <s v="CheezIt - Go Paks"/>
    <s v="Food"/>
    <n v="15494075403"/>
    <s v="Monday, August 8, 2022"/>
    <s v="Cash"/>
    <n v="164"/>
    <n v="4"/>
    <n v="1"/>
    <n v="164"/>
    <n v="4"/>
    <n v="1"/>
    <n v="4"/>
    <n v="4"/>
    <d v="2022-08-08T00:00:00"/>
    <x v="133"/>
    <x v="1"/>
    <x v="1"/>
    <b v="1"/>
    <n v="4"/>
  </r>
  <r>
    <s v="Processed"/>
    <s v="VJ300320609"/>
    <x v="2"/>
    <x v="3"/>
    <s v="Snapple Lemonade - pineapple"/>
    <s v="Non Carbonated"/>
    <n v="15494231957"/>
    <s v="Monday, August 8, 2022"/>
    <s v="Credit"/>
    <n v="145"/>
    <n v="2.5"/>
    <n v="1"/>
    <n v="145"/>
    <n v="2.5"/>
    <n v="1"/>
    <n v="2.5"/>
    <n v="4"/>
    <d v="2022-08-08T00:00:00"/>
    <x v="163"/>
    <x v="2"/>
    <x v="2"/>
    <b v="1"/>
    <n v="2.5"/>
  </r>
  <r>
    <s v="Processed"/>
    <s v="VJ300320609"/>
    <x v="2"/>
    <x v="3"/>
    <s v="Fritos - Original"/>
    <s v="Food"/>
    <n v="15494231957"/>
    <s v="Monday, August 8, 2022"/>
    <s v="Credit"/>
    <n v="125"/>
    <n v="1.5"/>
    <n v="1"/>
    <n v="125"/>
    <n v="1.5"/>
    <n v="1"/>
    <n v="1.5"/>
    <n v="4"/>
    <d v="2022-08-08T00:00:00"/>
    <x v="83"/>
    <x v="1"/>
    <x v="1"/>
    <b v="1"/>
    <n v="1.5"/>
  </r>
  <r>
    <s v="Processed"/>
    <s v="VJ300320686"/>
    <x v="1"/>
    <x v="2"/>
    <s v="CheezIt - Original"/>
    <s v="Food"/>
    <n v="15494277782"/>
    <s v="Monday, August 8, 2022"/>
    <s v="Credit"/>
    <n v="122"/>
    <n v="1.5"/>
    <n v="1"/>
    <n v="122"/>
    <n v="1.5"/>
    <n v="1"/>
    <n v="1.5"/>
    <n v="1.5"/>
    <d v="2022-08-08T00:00:00"/>
    <x v="48"/>
    <x v="1"/>
    <x v="1"/>
    <b v="1"/>
    <n v="1.5"/>
  </r>
  <r>
    <s v="Processed"/>
    <s v="VJ300320609"/>
    <x v="2"/>
    <x v="3"/>
    <s v="Red Bull - Original"/>
    <s v="Carbonated"/>
    <n v="15494812570"/>
    <s v="Monday, August 8, 2022"/>
    <s v="Cash"/>
    <n v="148"/>
    <n v="3.5"/>
    <n v="1"/>
    <n v="148"/>
    <n v="3.5"/>
    <n v="1"/>
    <n v="3.5"/>
    <n v="3.5"/>
    <d v="2022-08-08T00:00:00"/>
    <x v="45"/>
    <x v="0"/>
    <x v="0"/>
    <b v="1"/>
    <n v="3.5"/>
  </r>
  <r>
    <s v="Processed"/>
    <s v="VJ300320692"/>
    <x v="3"/>
    <x v="4"/>
    <s v="Starbucks Refresher - Real Coconut Water"/>
    <s v="Carbonated"/>
    <n v="15494862110"/>
    <s v="Monday, August 8, 2022"/>
    <s v="Credit"/>
    <n v="148"/>
    <n v="3"/>
    <n v="1"/>
    <n v="148"/>
    <n v="3"/>
    <n v="1"/>
    <n v="3"/>
    <n v="3"/>
    <d v="2022-08-08T00:00:00"/>
    <x v="106"/>
    <x v="0"/>
    <x v="0"/>
    <b v="1"/>
    <n v="3"/>
  </r>
  <r>
    <s v="Processed"/>
    <s v="VJ300320692"/>
    <x v="3"/>
    <x v="4"/>
    <s v="Pop Corners - Sea Salt"/>
    <s v="Food"/>
    <n v="15494881334"/>
    <s v="Monday, August 8, 2022"/>
    <s v="Cash"/>
    <n v="112"/>
    <n v="1.5"/>
    <n v="1"/>
    <n v="112"/>
    <n v="1.5"/>
    <n v="1"/>
    <n v="1.5"/>
    <n v="1.5"/>
    <d v="2022-08-08T00:00:00"/>
    <x v="117"/>
    <x v="1"/>
    <x v="1"/>
    <b v="1"/>
    <n v="1.5"/>
  </r>
  <r>
    <s v="Processed"/>
    <s v="VJ300320686"/>
    <x v="1"/>
    <x v="2"/>
    <s v="Oreo Mini"/>
    <s v="Food"/>
    <n v="15494945999"/>
    <s v="Monday, August 8, 2022"/>
    <s v="Cash"/>
    <n v="121"/>
    <n v="1.5"/>
    <n v="1"/>
    <n v="121"/>
    <n v="1.5"/>
    <n v="1"/>
    <n v="1.5"/>
    <n v="1.5"/>
    <d v="2022-08-08T00:00:00"/>
    <x v="18"/>
    <x v="1"/>
    <x v="1"/>
    <b v="1"/>
    <n v="1.5"/>
  </r>
  <r>
    <s v="Processed"/>
    <s v="VJ300320609"/>
    <x v="2"/>
    <x v="3"/>
    <s v="Monster Energy Original"/>
    <s v="Carbonated"/>
    <n v="15495487409"/>
    <s v="Monday, August 8, 2022"/>
    <s v="Cash"/>
    <n v="146"/>
    <n v="3"/>
    <n v="1"/>
    <n v="146"/>
    <n v="3"/>
    <n v="1"/>
    <n v="3"/>
    <n v="3"/>
    <d v="2022-08-08T00:00:00"/>
    <x v="5"/>
    <x v="0"/>
    <x v="0"/>
    <b v="1"/>
    <n v="3"/>
  </r>
  <r>
    <s v="Processed"/>
    <s v="VJ300320609"/>
    <x v="2"/>
    <x v="3"/>
    <s v="Coca Cola - Regular"/>
    <s v="Carbonated"/>
    <n v="15495498095"/>
    <s v="Monday, August 8, 2022"/>
    <s v="Cash"/>
    <n v="142"/>
    <n v="1.5"/>
    <n v="1"/>
    <n v="142"/>
    <n v="1.5"/>
    <n v="1"/>
    <n v="1.5"/>
    <n v="1.5"/>
    <d v="2022-08-08T00:00:00"/>
    <x v="156"/>
    <x v="0"/>
    <x v="0"/>
    <b v="1"/>
    <n v="1.5"/>
  </r>
  <r>
    <s v="Processed"/>
    <s v="VJ300320609"/>
    <x v="2"/>
    <x v="3"/>
    <s v="Cheetos - Fleming Hot Crunchy"/>
    <s v="Food"/>
    <n v="15495575440"/>
    <s v="Monday, August 8, 2022"/>
    <s v="Cash"/>
    <n v="114"/>
    <n v="2"/>
    <n v="1"/>
    <n v="114"/>
    <n v="2"/>
    <n v="1"/>
    <n v="2"/>
    <n v="2"/>
    <d v="2022-08-08T00:00:00"/>
    <x v="16"/>
    <x v="1"/>
    <x v="1"/>
    <b v="1"/>
    <n v="2"/>
  </r>
  <r>
    <s v="Processed"/>
    <s v="VJ300205292"/>
    <x v="0"/>
    <x v="1"/>
    <s v="Poland Springs Water"/>
    <s v="Water"/>
    <n v="15495598991"/>
    <s v="Monday, August 8, 2022"/>
    <s v="Credit"/>
    <n v="144"/>
    <n v="1.5"/>
    <n v="1"/>
    <n v="144"/>
    <n v="1.5"/>
    <n v="1"/>
    <n v="1.5"/>
    <n v="1.5"/>
    <d v="2022-08-08T00:00:00"/>
    <x v="29"/>
    <x v="3"/>
    <x v="3"/>
    <b v="1"/>
    <n v="1.5"/>
  </r>
  <r>
    <s v="Processed"/>
    <s v="VJ300320609"/>
    <x v="2"/>
    <x v="3"/>
    <s v="Nature's Bakery Fig Bar - Blueberry"/>
    <s v="Food"/>
    <n v="15495629909"/>
    <s v="Monday, August 8, 2022"/>
    <s v="Cash"/>
    <n v="131"/>
    <n v="1.5"/>
    <n v="1"/>
    <n v="131"/>
    <n v="1.5"/>
    <n v="1"/>
    <n v="1.5"/>
    <n v="1.5"/>
    <d v="2022-08-08T00:00:00"/>
    <x v="148"/>
    <x v="1"/>
    <x v="1"/>
    <b v="1"/>
    <n v="1.5"/>
  </r>
  <r>
    <s v="Processed"/>
    <s v="VJ300320609"/>
    <x v="2"/>
    <x v="3"/>
    <s v="Red Bull - Original"/>
    <s v="Carbonated"/>
    <n v="15495678612"/>
    <s v="Monday, August 8, 2022"/>
    <s v="Cash"/>
    <n v="148"/>
    <n v="3.5"/>
    <n v="1"/>
    <n v="148"/>
    <n v="3.5"/>
    <n v="1"/>
    <n v="3.5"/>
    <n v="3.5"/>
    <d v="2022-08-08T00:00:00"/>
    <x v="45"/>
    <x v="0"/>
    <x v="0"/>
    <b v="1"/>
    <n v="3.5"/>
  </r>
  <r>
    <s v="Processed"/>
    <s v="VJ300320609"/>
    <x v="2"/>
    <x v="3"/>
    <s v="Coca Cola - Regular"/>
    <s v="Carbonated"/>
    <n v="15495679842"/>
    <s v="Monday, August 8, 2022"/>
    <s v="Cash"/>
    <n v="141"/>
    <n v="1.5"/>
    <n v="1"/>
    <n v="141"/>
    <n v="1.5"/>
    <n v="1"/>
    <n v="1.5"/>
    <n v="1.5"/>
    <d v="2022-08-08T00:00:00"/>
    <x v="156"/>
    <x v="0"/>
    <x v="0"/>
    <b v="1"/>
    <n v="1.5"/>
  </r>
  <r>
    <s v="Processed"/>
    <s v="VJ300320692"/>
    <x v="3"/>
    <x v="4"/>
    <s v="CheezIt - Cheddar Sour Cream and Onion"/>
    <s v="Food"/>
    <n v="15495994327"/>
    <s v="Monday, August 8, 2022"/>
    <s v="Cash"/>
    <n v="124"/>
    <n v="1.5"/>
    <n v="1"/>
    <n v="124"/>
    <n v="1.5"/>
    <n v="1"/>
    <n v="1.5"/>
    <n v="1.5"/>
    <d v="2022-08-08T00:00:00"/>
    <x v="86"/>
    <x v="1"/>
    <x v="1"/>
    <b v="1"/>
    <n v="1.5"/>
  </r>
  <r>
    <s v="Processed"/>
    <s v="VJ300320609"/>
    <x v="2"/>
    <x v="3"/>
    <s v="Monster Energy Original"/>
    <s v="Carbonated"/>
    <n v="15496055078"/>
    <s v="Monday, August 8, 2022"/>
    <s v="Cash"/>
    <n v="146"/>
    <n v="3"/>
    <n v="1"/>
    <n v="146"/>
    <n v="3"/>
    <n v="1"/>
    <n v="3"/>
    <n v="3"/>
    <d v="2022-08-08T00:00:00"/>
    <x v="5"/>
    <x v="0"/>
    <x v="0"/>
    <b v="1"/>
    <n v="3"/>
  </r>
  <r>
    <s v="Processed"/>
    <s v="VJ300320692"/>
    <x v="3"/>
    <x v="4"/>
    <s v="BodyArmor LYTE - Strawberry Lemonade"/>
    <s v="Water"/>
    <n v="15496064479"/>
    <s v="Monday, August 8, 2022"/>
    <s v="Cash"/>
    <n v="147"/>
    <n v="2.75"/>
    <n v="1"/>
    <n v="147"/>
    <n v="2.75"/>
    <n v="1"/>
    <n v="2.75"/>
    <n v="2.75"/>
    <d v="2022-08-08T00:00:00"/>
    <x v="131"/>
    <x v="3"/>
    <x v="3"/>
    <b v="1"/>
    <n v="2.75"/>
  </r>
  <r>
    <s v="Processed"/>
    <s v="VJ300320692"/>
    <x v="3"/>
    <x v="4"/>
    <s v="Bai Antioxidant - Tanzania Lemon Super Tea"/>
    <s v="Non Carbonated"/>
    <n v="15496211097"/>
    <s v="Monday, August 8, 2022"/>
    <s v="Cash"/>
    <n v="145"/>
    <n v="2.75"/>
    <n v="1"/>
    <n v="145"/>
    <n v="2.75"/>
    <n v="1"/>
    <n v="2.75"/>
    <n v="2.75"/>
    <d v="2022-08-08T00:00:00"/>
    <x v="120"/>
    <x v="2"/>
    <x v="2"/>
    <b v="1"/>
    <n v="2.75"/>
  </r>
  <r>
    <s v="Processed"/>
    <s v="VJ300205292"/>
    <x v="0"/>
    <x v="1"/>
    <s v="Iberia Coconut Water"/>
    <s v="Non Carbonated"/>
    <n v="15496224691"/>
    <s v="Monday, August 8, 2022"/>
    <s v="Cash"/>
    <n v="142"/>
    <n v="2"/>
    <n v="1"/>
    <n v="142"/>
    <n v="2"/>
    <n v="1"/>
    <n v="2"/>
    <n v="2"/>
    <d v="2022-08-08T00:00:00"/>
    <x v="93"/>
    <x v="2"/>
    <x v="2"/>
    <b v="1"/>
    <n v="2"/>
  </r>
  <r>
    <s v="Processed"/>
    <s v="VJ300320692"/>
    <x v="3"/>
    <x v="4"/>
    <s v="Miss Vickie's Potato Chip - Jalapeno"/>
    <s v="Food"/>
    <n v="15496250319"/>
    <s v="Monday, August 8, 2022"/>
    <s v="Cash"/>
    <n v="113"/>
    <n v="1.5"/>
    <n v="1"/>
    <n v="113"/>
    <n v="1.5"/>
    <n v="1"/>
    <n v="1.5"/>
    <n v="1.5"/>
    <d v="2022-08-08T00:00:00"/>
    <x v="43"/>
    <x v="1"/>
    <x v="1"/>
    <b v="1"/>
    <n v="1.5"/>
  </r>
  <r>
    <s v="Processed"/>
    <s v="VJ300320609"/>
    <x v="2"/>
    <x v="3"/>
    <s v="Coca Cola - Regular"/>
    <s v="Carbonated"/>
    <n v="15496487870"/>
    <s v="Monday, August 8, 2022"/>
    <s v="Cash"/>
    <n v="141"/>
    <n v="1.5"/>
    <n v="1"/>
    <n v="141"/>
    <n v="1.5"/>
    <n v="1"/>
    <n v="1.5"/>
    <n v="1.5"/>
    <d v="2022-08-08T00:00:00"/>
    <x v="156"/>
    <x v="0"/>
    <x v="0"/>
    <b v="1"/>
    <n v="1.5"/>
  </r>
  <r>
    <s v="Processed"/>
    <s v="VJ300320609"/>
    <x v="2"/>
    <x v="3"/>
    <s v="Coca Cola - Regular"/>
    <s v="Carbonated"/>
    <n v="15496518117"/>
    <s v="Monday, August 8, 2022"/>
    <s v="Cash"/>
    <n v="142"/>
    <n v="1.5"/>
    <n v="1"/>
    <n v="142"/>
    <n v="1.5"/>
    <n v="1"/>
    <n v="1.5"/>
    <n v="1.5"/>
    <d v="2022-08-08T00:00:00"/>
    <x v="156"/>
    <x v="0"/>
    <x v="0"/>
    <b v="1"/>
    <n v="1.5"/>
  </r>
  <r>
    <s v="Processed"/>
    <s v="VJ300320609"/>
    <x v="2"/>
    <x v="3"/>
    <s v="Cheetos - Fleming Hot Crunchy"/>
    <s v="Food"/>
    <n v="15496626254"/>
    <s v="Monday, August 8, 2022"/>
    <s v="Cash"/>
    <n v="122"/>
    <n v="1.5"/>
    <n v="1"/>
    <n v="122"/>
    <n v="1.5"/>
    <n v="1"/>
    <n v="1.5"/>
    <n v="1.5"/>
    <d v="2022-08-08T00:00:00"/>
    <x v="16"/>
    <x v="1"/>
    <x v="1"/>
    <b v="1"/>
    <n v="1.5"/>
  </r>
  <r>
    <s v="Processed"/>
    <s v="VJ300320609"/>
    <x v="2"/>
    <x v="3"/>
    <s v="KitKat - Crisp Wafers"/>
    <s v="Food"/>
    <n v="15496628230"/>
    <s v="Monday, August 8, 2022"/>
    <s v="Cash"/>
    <n v="137"/>
    <n v="2.5"/>
    <n v="1"/>
    <n v="137"/>
    <n v="2.5"/>
    <n v="1"/>
    <n v="2.5"/>
    <n v="2.5"/>
    <d v="2022-08-08T00:00:00"/>
    <x v="10"/>
    <x v="1"/>
    <x v="1"/>
    <b v="1"/>
    <n v="2.5"/>
  </r>
  <r>
    <s v="Processed"/>
    <s v="VJ300320609"/>
    <x v="2"/>
    <x v="3"/>
    <s v="Doritos Nacho Cheese"/>
    <s v="Food"/>
    <n v="15497027533"/>
    <s v="Tuesday, August 9, 2022"/>
    <s v="Credit"/>
    <n v="111"/>
    <n v="1.5"/>
    <n v="1"/>
    <n v="111"/>
    <n v="1.5"/>
    <n v="1"/>
    <n v="1.5"/>
    <n v="5.5"/>
    <d v="2022-08-08T00:00:00"/>
    <x v="90"/>
    <x v="1"/>
    <x v="1"/>
    <b v="1"/>
    <n v="1.5"/>
  </r>
  <r>
    <s v="Processed"/>
    <s v="VJ300320609"/>
    <x v="2"/>
    <x v="3"/>
    <s v="Snapple Lemonade - black berry"/>
    <s v="Non Carbonated"/>
    <n v="15497027533"/>
    <s v="Tuesday, August 9, 2022"/>
    <s v="Credit"/>
    <n v="147"/>
    <n v="2.5"/>
    <n v="1"/>
    <n v="147"/>
    <n v="2.5"/>
    <n v="1"/>
    <n v="2.5"/>
    <n v="5.5"/>
    <d v="2022-08-08T00:00:00"/>
    <x v="161"/>
    <x v="2"/>
    <x v="2"/>
    <b v="1"/>
    <n v="2.5"/>
  </r>
  <r>
    <s v="Processed"/>
    <s v="VJ300320609"/>
    <x v="2"/>
    <x v="3"/>
    <s v="Funyuns - Flaming Hot"/>
    <s v="Food"/>
    <n v="15497027533"/>
    <s v="Tuesday, August 9, 2022"/>
    <s v="Credit"/>
    <n v="112"/>
    <n v="1.5"/>
    <n v="1"/>
    <n v="112"/>
    <n v="1.5"/>
    <n v="1"/>
    <n v="1.5"/>
    <n v="5.5"/>
    <d v="2022-08-08T00:00:00"/>
    <x v="71"/>
    <x v="1"/>
    <x v="1"/>
    <b v="1"/>
    <n v="1.5"/>
  </r>
  <r>
    <s v="Processed"/>
    <s v="VJ300320609"/>
    <x v="2"/>
    <x v="3"/>
    <s v="Nature's Bakery Fig Bar - Raspberry"/>
    <s v="Food"/>
    <n v="15497284186"/>
    <s v="Tuesday, August 9, 2022"/>
    <s v="Credit"/>
    <n v="130"/>
    <n v="1.5"/>
    <n v="1"/>
    <n v="130"/>
    <n v="1.5"/>
    <n v="1"/>
    <n v="1.5"/>
    <n v="3"/>
    <d v="2022-08-09T00:00:00"/>
    <x v="149"/>
    <x v="1"/>
    <x v="1"/>
    <b v="1"/>
    <n v="1.5"/>
  </r>
  <r>
    <s v="Processed"/>
    <s v="VJ300320609"/>
    <x v="2"/>
    <x v="3"/>
    <s v="Nature's Bakery Fig Bar - Blueberry"/>
    <s v="Food"/>
    <n v="15497284186"/>
    <s v="Tuesday, August 9, 2022"/>
    <s v="Credit"/>
    <n v="131"/>
    <n v="1.5"/>
    <n v="1"/>
    <n v="131"/>
    <n v="1.5"/>
    <n v="1"/>
    <n v="1.5"/>
    <n v="3"/>
    <d v="2022-08-09T00:00:00"/>
    <x v="148"/>
    <x v="1"/>
    <x v="1"/>
    <b v="1"/>
    <n v="1.5"/>
  </r>
  <r>
    <s v="Processed"/>
    <s v="VJ300320609"/>
    <x v="2"/>
    <x v="3"/>
    <s v="Coca Cola - Regular"/>
    <s v="Carbonated"/>
    <n v="15497322225"/>
    <s v="Tuesday, August 9, 2022"/>
    <s v="Cash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09"/>
    <x v="2"/>
    <x v="3"/>
    <s v="Cheetos - Crunchy"/>
    <s v="Food"/>
    <n v="15497322626"/>
    <s v="Tuesday, August 9, 2022"/>
    <s v="Cash"/>
    <n v="124"/>
    <n v="1.5"/>
    <n v="1"/>
    <n v="124"/>
    <n v="1.5"/>
    <n v="1"/>
    <n v="1.5"/>
    <n v="1.5"/>
    <d v="2022-08-09T00:00:00"/>
    <x v="91"/>
    <x v="1"/>
    <x v="1"/>
    <b v="1"/>
    <n v="1.5"/>
  </r>
  <r>
    <s v="Processed"/>
    <s v="VJ300320609"/>
    <x v="2"/>
    <x v="3"/>
    <s v="Coca Cola - Regular"/>
    <s v="Carbonated"/>
    <n v="15497344233"/>
    <s v="Tuesday, August 9, 2022"/>
    <s v="Credit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86"/>
    <x v="1"/>
    <x v="2"/>
    <s v="Oreo Mini"/>
    <s v="Food"/>
    <n v="15497413068"/>
    <s v="Tuesday, August 9, 2022"/>
    <s v="Credit"/>
    <n v="121"/>
    <n v="1.5"/>
    <n v="1"/>
    <n v="121"/>
    <n v="1.5"/>
    <n v="1"/>
    <n v="1.5"/>
    <n v="1.5"/>
    <d v="2022-08-09T00:00:00"/>
    <x v="18"/>
    <x v="1"/>
    <x v="1"/>
    <b v="1"/>
    <n v="1.5"/>
  </r>
  <r>
    <s v="Processed"/>
    <s v="VJ300320686"/>
    <x v="1"/>
    <x v="2"/>
    <s v="Oreo Mini"/>
    <s v="Food"/>
    <n v="15497415306"/>
    <s v="Tuesday, August 9, 2022"/>
    <s v="Credit"/>
    <n v="121"/>
    <n v="1.5"/>
    <n v="1"/>
    <n v="121"/>
    <n v="1.5"/>
    <n v="1"/>
    <n v="1.5"/>
    <n v="1.5"/>
    <d v="2022-08-09T00:00:00"/>
    <x v="18"/>
    <x v="1"/>
    <x v="1"/>
    <b v="1"/>
    <n v="1.5"/>
  </r>
  <r>
    <s v="Processed"/>
    <s v="VJ300320609"/>
    <x v="2"/>
    <x v="3"/>
    <s v="Monster Energy Original"/>
    <s v="Carbonated"/>
    <n v="15497781979"/>
    <s v="Tuesday, August 9, 2022"/>
    <s v="Credit"/>
    <n v="144"/>
    <n v="3"/>
    <n v="1"/>
    <n v="144"/>
    <n v="3"/>
    <n v="1"/>
    <n v="3"/>
    <n v="3"/>
    <d v="2022-08-09T00:00:00"/>
    <x v="5"/>
    <x v="0"/>
    <x v="0"/>
    <b v="1"/>
    <n v="3"/>
  </r>
  <r>
    <s v="Processed"/>
    <s v="VJ300320609"/>
    <x v="2"/>
    <x v="3"/>
    <s v="Nature's Bakery Fig Bar - Raspberry"/>
    <s v="Food"/>
    <n v="15497821837"/>
    <s v="Tuesday, August 9, 2022"/>
    <s v="Credit"/>
    <n v="130"/>
    <n v="1.5"/>
    <n v="1"/>
    <n v="130"/>
    <n v="1.5"/>
    <n v="1"/>
    <n v="1.5"/>
    <n v="1.5"/>
    <d v="2022-08-09T00:00:00"/>
    <x v="149"/>
    <x v="1"/>
    <x v="1"/>
    <b v="1"/>
    <n v="1.5"/>
  </r>
  <r>
    <s v="Processed"/>
    <s v="VJ300320692"/>
    <x v="3"/>
    <x v="4"/>
    <s v="BodyArmor  LYTE - Blueberry Pomegranate"/>
    <s v="Non Carbonated"/>
    <n v="15498008095"/>
    <s v="Tuesday, August 9, 2022"/>
    <s v="Cash"/>
    <n v="143"/>
    <n v="2.75"/>
    <n v="1"/>
    <n v="143"/>
    <n v="2.75"/>
    <n v="1"/>
    <n v="2.75"/>
    <n v="2.75"/>
    <d v="2022-08-09T00:00:00"/>
    <x v="145"/>
    <x v="2"/>
    <x v="2"/>
    <b v="1"/>
    <n v="2.75"/>
  </r>
  <r>
    <s v="Processed"/>
    <s v="VJ300320692"/>
    <x v="3"/>
    <x v="4"/>
    <s v="Miss Vickie's Potato Chip - Jalapeno"/>
    <s v="Food"/>
    <n v="15498025275"/>
    <s v="Tuesday, August 9, 2022"/>
    <s v="Cash"/>
    <n v="113"/>
    <n v="1.5"/>
    <n v="1"/>
    <n v="113"/>
    <n v="1.5"/>
    <n v="1"/>
    <n v="1.5"/>
    <n v="1.5"/>
    <d v="2022-08-09T00:00:00"/>
    <x v="43"/>
    <x v="1"/>
    <x v="1"/>
    <b v="1"/>
    <n v="1.5"/>
  </r>
  <r>
    <s v="Processed"/>
    <s v="VJ300320692"/>
    <x v="3"/>
    <x v="4"/>
    <s v="Starbucks Doubleshot Energy - Mocha"/>
    <s v="Non Carbonated"/>
    <n v="15498128908"/>
    <s v="Tuesday, August 9, 2022"/>
    <s v="Credit"/>
    <n v="146"/>
    <n v="3.5"/>
    <n v="1"/>
    <n v="146"/>
    <n v="3.5"/>
    <n v="1"/>
    <n v="3.5"/>
    <n v="3.5"/>
    <d v="2022-08-09T00:00:00"/>
    <x v="88"/>
    <x v="2"/>
    <x v="2"/>
    <b v="1"/>
    <n v="3.5"/>
  </r>
  <r>
    <s v="Processed"/>
    <s v="VJ300320686"/>
    <x v="1"/>
    <x v="2"/>
    <s v="CheezIt - Double Cheese"/>
    <s v="Food"/>
    <n v="15498340180"/>
    <s v="Tuesday, August 9, 2022"/>
    <s v="Cash"/>
    <n v="124"/>
    <n v="1.5"/>
    <n v="1"/>
    <n v="124"/>
    <n v="1.5"/>
    <n v="1"/>
    <n v="1.5"/>
    <n v="1.5"/>
    <d v="2022-08-09T00:00:00"/>
    <x v="68"/>
    <x v="1"/>
    <x v="1"/>
    <b v="1"/>
    <n v="1.5"/>
  </r>
  <r>
    <s v="Processed"/>
    <s v="VJ300320686"/>
    <x v="1"/>
    <x v="2"/>
    <s v="SunChips Multigrain - Salsa"/>
    <s v="Food"/>
    <n v="15498341293"/>
    <s v="Tuesday, August 9, 2022"/>
    <s v="Cash"/>
    <n v="110"/>
    <n v="1.5"/>
    <n v="1"/>
    <n v="110"/>
    <n v="1.5"/>
    <n v="1"/>
    <n v="1.5"/>
    <n v="1.5"/>
    <d v="2022-08-09T00:00:00"/>
    <x v="27"/>
    <x v="1"/>
    <x v="1"/>
    <b v="1"/>
    <n v="1.5"/>
  </r>
  <r>
    <s v="Processed"/>
    <s v="VJ300320609"/>
    <x v="2"/>
    <x v="3"/>
    <s v="Red Bull - Original"/>
    <s v="Carbonated"/>
    <n v="15498390690"/>
    <s v="Tuesday, August 9, 2022"/>
    <s v="Cash"/>
    <n v="148"/>
    <n v="3.5"/>
    <n v="1"/>
    <n v="148"/>
    <n v="3.5"/>
    <n v="1"/>
    <n v="3.5"/>
    <n v="3.5"/>
    <d v="2022-08-09T00:00:00"/>
    <x v="45"/>
    <x v="0"/>
    <x v="0"/>
    <b v="1"/>
    <n v="3.5"/>
  </r>
  <r>
    <s v="Processed"/>
    <s v="VJ300320609"/>
    <x v="2"/>
    <x v="3"/>
    <s v="Cheetos - Crunchy"/>
    <s v="Food"/>
    <n v="15498392674"/>
    <s v="Tuesday, August 9, 2022"/>
    <s v="Cash"/>
    <n v="124"/>
    <n v="1.5"/>
    <n v="1"/>
    <n v="124"/>
    <n v="1.5"/>
    <n v="1"/>
    <n v="1.5"/>
    <n v="1.5"/>
    <d v="2022-08-09T00:00:00"/>
    <x v="91"/>
    <x v="1"/>
    <x v="1"/>
    <b v="1"/>
    <n v="1.5"/>
  </r>
  <r>
    <s v="Processed"/>
    <s v="VJ300320686"/>
    <x v="1"/>
    <x v="2"/>
    <s v="Pop Corners - Kettle Corn"/>
    <s v="Food"/>
    <n v="15499158247"/>
    <s v="Tuesday, August 9, 2022"/>
    <s v="Credit"/>
    <n v="113"/>
    <n v="1.5"/>
    <n v="1"/>
    <n v="113"/>
    <n v="1.5"/>
    <n v="1"/>
    <n v="1.5"/>
    <n v="3"/>
    <d v="2022-08-09T00:00:00"/>
    <x v="113"/>
    <x v="1"/>
    <x v="1"/>
    <b v="1"/>
    <n v="1.5"/>
  </r>
  <r>
    <s v="Processed"/>
    <s v="VJ300320686"/>
    <x v="1"/>
    <x v="2"/>
    <s v="CheezIt - Original"/>
    <s v="Food"/>
    <n v="15499158247"/>
    <s v="Tuesday, August 9, 2022"/>
    <s v="Credit"/>
    <n v="122"/>
    <n v="1.5"/>
    <n v="1"/>
    <n v="122"/>
    <n v="1.5"/>
    <n v="1"/>
    <n v="1.5"/>
    <n v="3"/>
    <d v="2022-08-09T00:00:00"/>
    <x v="48"/>
    <x v="1"/>
    <x v="1"/>
    <b v="1"/>
    <n v="1.5"/>
  </r>
  <r>
    <s v="Processed"/>
    <s v="VJ300320609"/>
    <x v="2"/>
    <x v="3"/>
    <s v="Cheetos - Fleming Hot Crunchy"/>
    <s v="Food"/>
    <n v="15499193959"/>
    <s v="Tuesday, August 9, 2022"/>
    <s v="Credit"/>
    <n v="122"/>
    <n v="1.5"/>
    <n v="1"/>
    <n v="122"/>
    <n v="1.5"/>
    <n v="1"/>
    <n v="1.5"/>
    <n v="1.5"/>
    <d v="2022-08-09T00:00:00"/>
    <x v="16"/>
    <x v="1"/>
    <x v="1"/>
    <b v="1"/>
    <n v="1.5"/>
  </r>
  <r>
    <s v="Processed"/>
    <s v="VJ300320692"/>
    <x v="3"/>
    <x v="4"/>
    <s v="Ice Breakers Ice Cubes - PepperMint"/>
    <s v="Food"/>
    <n v="15499215677"/>
    <s v="Tuesday, August 9, 2022"/>
    <s v="Cash"/>
    <n v="163"/>
    <n v="5"/>
    <n v="1"/>
    <n v="163"/>
    <n v="5"/>
    <n v="1"/>
    <n v="5"/>
    <n v="5"/>
    <d v="2022-08-09T00:00:00"/>
    <x v="138"/>
    <x v="1"/>
    <x v="1"/>
    <b v="1"/>
    <n v="5"/>
  </r>
  <r>
    <s v="Processed"/>
    <s v="VJ300320692"/>
    <x v="3"/>
    <x v="4"/>
    <s v="Goldfish Baked - Cheddar"/>
    <s v="Food"/>
    <n v="15499229275"/>
    <s v="Tuesday, August 9, 2022"/>
    <s v="Cash"/>
    <n v="122"/>
    <n v="1.25"/>
    <n v="1"/>
    <n v="122"/>
    <n v="1.25"/>
    <n v="1"/>
    <n v="1.25"/>
    <n v="1.25"/>
    <d v="2022-08-09T00:00:00"/>
    <x v="139"/>
    <x v="1"/>
    <x v="1"/>
    <b v="1"/>
    <n v="1.25"/>
  </r>
  <r>
    <s v="Processed"/>
    <s v="VJ300320692"/>
    <x v="3"/>
    <x v="4"/>
    <s v="Miss Vickie's Potato Chip - Jalapeno"/>
    <s v="Food"/>
    <n v="15499413939"/>
    <s v="Tuesday, August 9, 2022"/>
    <s v="Cash"/>
    <n v="113"/>
    <n v="1.5"/>
    <n v="1"/>
    <n v="113"/>
    <n v="1.5"/>
    <n v="1"/>
    <n v="1.5"/>
    <n v="1.5"/>
    <d v="2022-08-09T00:00:00"/>
    <x v="43"/>
    <x v="1"/>
    <x v="1"/>
    <b v="1"/>
    <n v="1.5"/>
  </r>
  <r>
    <s v="Processed"/>
    <s v="VJ300320692"/>
    <x v="3"/>
    <x v="4"/>
    <s v="V8 Vegetable Juice - Original"/>
    <s v="Non Carbonated"/>
    <n v="15499430863"/>
    <s v="Tuesday, August 9, 2022"/>
    <s v="Cash"/>
    <n v="141"/>
    <n v="2"/>
    <n v="1"/>
    <n v="141"/>
    <n v="2"/>
    <n v="1"/>
    <n v="2"/>
    <n v="2"/>
    <d v="2022-08-09T00:00:00"/>
    <x v="33"/>
    <x v="2"/>
    <x v="2"/>
    <b v="1"/>
    <n v="2"/>
  </r>
  <r>
    <s v="Processed"/>
    <s v="VJ300320686"/>
    <x v="1"/>
    <x v="2"/>
    <s v="V8 Vegetable Juice - Original"/>
    <s v="Non Carbonated"/>
    <n v="15499677445"/>
    <s v="Tuesday, August 9, 2022"/>
    <s v="Credit"/>
    <n v="142"/>
    <n v="1.5"/>
    <n v="1"/>
    <n v="142"/>
    <n v="1.5"/>
    <n v="1"/>
    <n v="1.5"/>
    <n v="1.5"/>
    <d v="2022-08-09T00:00:00"/>
    <x v="33"/>
    <x v="2"/>
    <x v="2"/>
    <b v="1"/>
    <n v="1.5"/>
  </r>
  <r>
    <s v="Processed"/>
    <s v="VJ300320692"/>
    <x v="3"/>
    <x v="4"/>
    <s v="Wonderful Pistachios - Variety"/>
    <s v="Food"/>
    <n v="15499719900"/>
    <s v="Tuesday, August 9, 2022"/>
    <s v="Credit"/>
    <n v="134"/>
    <n v="2"/>
    <n v="1"/>
    <n v="134"/>
    <n v="2"/>
    <n v="1"/>
    <n v="2"/>
    <n v="2"/>
    <d v="2022-08-09T00:00:00"/>
    <x v="11"/>
    <x v="1"/>
    <x v="1"/>
    <b v="1"/>
    <n v="2"/>
  </r>
  <r>
    <s v="Processed"/>
    <s v="VJ300320692"/>
    <x v="3"/>
    <x v="4"/>
    <s v="Starbucks Doubleshot Energy - Mocha"/>
    <s v="Non Carbonated"/>
    <n v="15499813074"/>
    <s v="Tuesday, August 9, 2022"/>
    <s v="Credit"/>
    <n v="146"/>
    <n v="3.5"/>
    <n v="1"/>
    <n v="146"/>
    <n v="3.5"/>
    <n v="1"/>
    <n v="3.5"/>
    <n v="3.5"/>
    <d v="2022-08-09T00:00:00"/>
    <x v="88"/>
    <x v="2"/>
    <x v="2"/>
    <b v="1"/>
    <n v="3.5"/>
  </r>
  <r>
    <s v="Processed"/>
    <s v="VJ300320692"/>
    <x v="3"/>
    <x v="4"/>
    <s v="Starbucks Doubleshot Energy - Mocha"/>
    <s v="Non Carbonated"/>
    <n v="15499918481"/>
    <s v="Tuesday, August 9, 2022"/>
    <s v="Credit"/>
    <n v="146"/>
    <n v="3.5"/>
    <n v="1"/>
    <n v="146"/>
    <n v="3.5"/>
    <n v="1"/>
    <n v="3.5"/>
    <n v="3.5"/>
    <d v="2022-08-09T00:00:00"/>
    <x v="88"/>
    <x v="2"/>
    <x v="2"/>
    <b v="1"/>
    <n v="3.5"/>
  </r>
  <r>
    <s v="Processed"/>
    <s v="VJ300320686"/>
    <x v="1"/>
    <x v="2"/>
    <s v="Oreo Mini"/>
    <s v="Food"/>
    <n v="15499954071"/>
    <s v="Tuesday, August 9, 2022"/>
    <s v="Cash"/>
    <n v="121"/>
    <n v="1.5"/>
    <n v="1"/>
    <n v="121"/>
    <n v="1.5"/>
    <n v="1"/>
    <n v="1.5"/>
    <n v="1.5"/>
    <d v="2022-08-09T00:00:00"/>
    <x v="18"/>
    <x v="1"/>
    <x v="1"/>
    <b v="1"/>
    <n v="1.5"/>
  </r>
  <r>
    <s v="Processed"/>
    <s v="VJ300320609"/>
    <x v="2"/>
    <x v="3"/>
    <s v="Red Bull - Original"/>
    <s v="Carbonated"/>
    <n v="15500080208"/>
    <s v="Tuesday, August 9, 2022"/>
    <s v="Cash"/>
    <n v="148"/>
    <n v="3.5"/>
    <n v="1"/>
    <n v="148"/>
    <n v="3.5"/>
    <n v="1"/>
    <n v="3.5"/>
    <n v="3.5"/>
    <d v="2022-08-09T00:00:00"/>
    <x v="45"/>
    <x v="0"/>
    <x v="0"/>
    <b v="1"/>
    <n v="3.5"/>
  </r>
  <r>
    <s v="Processed"/>
    <s v="VJ300320609"/>
    <x v="2"/>
    <x v="3"/>
    <s v="Red Bull - Original"/>
    <s v="Carbonated"/>
    <n v="15500081201"/>
    <s v="Tuesday, August 9, 2022"/>
    <s v="Cash"/>
    <n v="148"/>
    <n v="3.5"/>
    <n v="1"/>
    <n v="148"/>
    <n v="3.5"/>
    <n v="1"/>
    <n v="3.5"/>
    <n v="3.5"/>
    <d v="2022-08-09T00:00:00"/>
    <x v="45"/>
    <x v="0"/>
    <x v="0"/>
    <b v="1"/>
    <n v="3.5"/>
  </r>
  <r>
    <s v="Processed"/>
    <s v="VJ300320686"/>
    <x v="1"/>
    <x v="2"/>
    <s v="Newtons Fig Bar"/>
    <s v="Food"/>
    <n v="15500084478"/>
    <s v="Tuesday, August 9, 2022"/>
    <s v="Credit"/>
    <n v="130"/>
    <n v="1.5"/>
    <n v="1"/>
    <n v="130"/>
    <n v="1.5"/>
    <n v="1"/>
    <n v="1.5"/>
    <n v="1.5"/>
    <d v="2022-08-09T00:00:00"/>
    <x v="26"/>
    <x v="1"/>
    <x v="1"/>
    <b v="1"/>
    <n v="1.5"/>
  </r>
  <r>
    <s v="Processed"/>
    <s v="VJ300320609"/>
    <x v="2"/>
    <x v="3"/>
    <s v="Monster Energy Original"/>
    <s v="Carbonated"/>
    <n v="15500142826"/>
    <s v="Tuesday, August 9, 2022"/>
    <s v="Cash"/>
    <n v="144"/>
    <n v="3"/>
    <n v="1"/>
    <n v="144"/>
    <n v="3"/>
    <n v="1"/>
    <n v="3"/>
    <n v="3"/>
    <d v="2022-08-09T00:00:00"/>
    <x v="5"/>
    <x v="0"/>
    <x v="0"/>
    <b v="1"/>
    <n v="3"/>
  </r>
  <r>
    <s v="Processed"/>
    <s v="VJ300320686"/>
    <x v="1"/>
    <x v="2"/>
    <s v="Robert Irvine's - Fit Crunch -  Chocolate Pea"/>
    <s v="Food"/>
    <n v="15500197352"/>
    <s v="Tuesday, August 9, 2022"/>
    <s v="Cash"/>
    <n v="132"/>
    <n v="2"/>
    <n v="1"/>
    <n v="132"/>
    <n v="2"/>
    <n v="1"/>
    <n v="2"/>
    <n v="2"/>
    <d v="2022-08-09T00:00:00"/>
    <x v="21"/>
    <x v="1"/>
    <x v="1"/>
    <b v="1"/>
    <n v="2"/>
  </r>
  <r>
    <s v="Processed"/>
    <s v="VJ300320609"/>
    <x v="2"/>
    <x v="3"/>
    <s v="Coca Cola - Regular"/>
    <s v="Carbonated"/>
    <n v="15500285264"/>
    <s v="Tuesday, August 9, 2022"/>
    <s v="Cash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09"/>
    <x v="2"/>
    <x v="3"/>
    <s v="Coca Cola - Regular"/>
    <s v="Carbonated"/>
    <n v="15500297864"/>
    <s v="Tuesday, August 9, 2022"/>
    <s v="Cash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09"/>
    <x v="2"/>
    <x v="3"/>
    <s v="Coca Cola - Regular"/>
    <s v="Carbonated"/>
    <n v="15500337595"/>
    <s v="Tuesday, August 9, 2022"/>
    <s v="Cash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86"/>
    <x v="1"/>
    <x v="2"/>
    <s v="Robert Irvine's - Fit Crunch -  Chocolate Pea"/>
    <s v="Food"/>
    <n v="15500514040"/>
    <s v="Tuesday, August 9, 2022"/>
    <s v="Cash"/>
    <n v="132"/>
    <n v="2"/>
    <n v="1"/>
    <n v="132"/>
    <n v="2"/>
    <n v="1"/>
    <n v="2"/>
    <n v="2"/>
    <d v="2022-08-09T00:00:00"/>
    <x v="21"/>
    <x v="1"/>
    <x v="1"/>
    <b v="1"/>
    <n v="2"/>
  </r>
  <r>
    <s v="Processed"/>
    <s v="VJ300320609"/>
    <x v="2"/>
    <x v="3"/>
    <s v="Coca Cola - Regular"/>
    <s v="Carbonated"/>
    <n v="15500700208"/>
    <s v="Tuesday, August 9, 2022"/>
    <s v="Cash"/>
    <n v="142"/>
    <n v="1.5"/>
    <n v="1"/>
    <n v="142"/>
    <n v="1.5"/>
    <n v="1"/>
    <n v="1.5"/>
    <n v="1.5"/>
    <d v="2022-08-09T00:00:00"/>
    <x v="156"/>
    <x v="0"/>
    <x v="0"/>
    <b v="1"/>
    <n v="1.5"/>
  </r>
  <r>
    <s v="Processed"/>
    <s v="VJ300320609"/>
    <x v="2"/>
    <x v="3"/>
    <s v="Doritos Famin Hot Nacho"/>
    <s v="Food"/>
    <n v="15500876206"/>
    <s v="Tuesday, August 9, 2022"/>
    <s v="Cash"/>
    <n v="113"/>
    <n v="1.5"/>
    <n v="1"/>
    <n v="113"/>
    <n v="1.5"/>
    <n v="1"/>
    <n v="1.5"/>
    <n v="1.5"/>
    <d v="2022-08-09T00:00:00"/>
    <x v="77"/>
    <x v="1"/>
    <x v="1"/>
    <b v="1"/>
    <n v="1.5"/>
  </r>
  <r>
    <s v="Processed"/>
    <s v="VJ300320609"/>
    <x v="2"/>
    <x v="3"/>
    <s v="Monster Energy Original"/>
    <s v="Carbonated"/>
    <n v="15500941049"/>
    <s v="Tuesday, August 9, 2022"/>
    <s v="Cash"/>
    <n v="144"/>
    <n v="3"/>
    <n v="1"/>
    <n v="144"/>
    <n v="3"/>
    <n v="1"/>
    <n v="3"/>
    <n v="3"/>
    <d v="2022-08-09T00:00:00"/>
    <x v="5"/>
    <x v="0"/>
    <x v="0"/>
    <b v="1"/>
    <n v="3"/>
  </r>
  <r>
    <s v="Processed"/>
    <s v="VJ300205292"/>
    <x v="0"/>
    <x v="1"/>
    <s v="Oreo Mini"/>
    <s v="Food"/>
    <n v="15500964346"/>
    <s v="Tuesday, August 9, 2022"/>
    <s v="Cash"/>
    <n v="124"/>
    <n v="1.5"/>
    <n v="1"/>
    <n v="124"/>
    <n v="1.5"/>
    <n v="1"/>
    <n v="1.5"/>
    <n v="1.5"/>
    <d v="2022-08-09T00:00:00"/>
    <x v="18"/>
    <x v="1"/>
    <x v="1"/>
    <b v="1"/>
    <n v="1.5"/>
  </r>
  <r>
    <s v="Processed"/>
    <s v="VJ300320609"/>
    <x v="2"/>
    <x v="3"/>
    <s v="SunChips Multigrain - Harvest Cheddar"/>
    <s v="Food"/>
    <n v="15501046863"/>
    <s v="Tuesday, August 9, 2022"/>
    <s v="Cash"/>
    <n v="120"/>
    <n v="1.5"/>
    <n v="1"/>
    <n v="120"/>
    <n v="1.5"/>
    <n v="1"/>
    <n v="1.5"/>
    <n v="1.5"/>
    <d v="2022-08-09T00:00:00"/>
    <x v="35"/>
    <x v="1"/>
    <x v="1"/>
    <b v="1"/>
    <n v="1.5"/>
  </r>
  <r>
    <s v="Processed"/>
    <s v="VJ300320692"/>
    <x v="3"/>
    <x v="4"/>
    <s v="BodyArmor LYTE - Strawberry Lemonade"/>
    <s v="Water"/>
    <n v="15501125516"/>
    <s v="Tuesday, August 9, 2022"/>
    <s v="Cash"/>
    <n v="147"/>
    <n v="2.75"/>
    <n v="1"/>
    <n v="147"/>
    <n v="2.75"/>
    <n v="1"/>
    <n v="2.75"/>
    <n v="2.75"/>
    <d v="2022-08-09T00:00:00"/>
    <x v="131"/>
    <x v="3"/>
    <x v="3"/>
    <b v="1"/>
    <n v="2.75"/>
  </r>
  <r>
    <s v="Processed"/>
    <s v="VJ300205292"/>
    <x v="0"/>
    <x v="1"/>
    <s v="Iberia Coconut Water"/>
    <s v="Non Carbonated"/>
    <n v="15501174643"/>
    <s v="Tuesday, August 9, 2022"/>
    <s v="Cash"/>
    <n v="142"/>
    <n v="2"/>
    <n v="1"/>
    <n v="142"/>
    <n v="2"/>
    <n v="1"/>
    <n v="2"/>
    <n v="2"/>
    <d v="2022-08-09T00:00:00"/>
    <x v="93"/>
    <x v="2"/>
    <x v="2"/>
    <b v="1"/>
    <n v="2"/>
  </r>
  <r>
    <s v="Processed"/>
    <s v="VJ300320609"/>
    <x v="2"/>
    <x v="3"/>
    <s v="Doritos Nacho Cheese"/>
    <s v="Food"/>
    <n v="15501453276"/>
    <s v="Tuesday, August 9, 2022"/>
    <s v="Credit"/>
    <n v="111"/>
    <n v="1.5"/>
    <n v="1"/>
    <n v="111"/>
    <n v="1.5"/>
    <n v="1"/>
    <n v="1.5"/>
    <n v="3"/>
    <d v="2022-08-09T00:00:00"/>
    <x v="90"/>
    <x v="1"/>
    <x v="1"/>
    <b v="1"/>
    <n v="1.5"/>
  </r>
  <r>
    <s v="Processed"/>
    <s v="VJ300320609"/>
    <x v="2"/>
    <x v="3"/>
    <s v="SunChips Multigrain - Salsa"/>
    <s v="Food"/>
    <n v="15501453276"/>
    <s v="Tuesday, August 9, 2022"/>
    <s v="Credit"/>
    <n v="121"/>
    <n v="1.5"/>
    <n v="1"/>
    <n v="121"/>
    <n v="1.5"/>
    <n v="1"/>
    <n v="1.5"/>
    <n v="3"/>
    <d v="2022-08-09T00:00:00"/>
    <x v="27"/>
    <x v="1"/>
    <x v="1"/>
    <b v="1"/>
    <n v="1.5"/>
  </r>
  <r>
    <s v="Processed"/>
    <s v="VJ300320609"/>
    <x v="2"/>
    <x v="3"/>
    <s v="Cheetos - Fleming Hot Crunchy"/>
    <s v="Food"/>
    <n v="15501569997"/>
    <s v="Tuesday, August 9, 2022"/>
    <s v="Cash"/>
    <n v="122"/>
    <n v="1.5"/>
    <n v="1"/>
    <n v="122"/>
    <n v="1.5"/>
    <n v="1"/>
    <n v="1.5"/>
    <n v="1.5"/>
    <d v="2022-08-09T00:00:00"/>
    <x v="16"/>
    <x v="1"/>
    <x v="1"/>
    <b v="1"/>
    <n v="1.5"/>
  </r>
  <r>
    <s v="Processed"/>
    <s v="VJ300320609"/>
    <x v="2"/>
    <x v="3"/>
    <s v="Monster Energy Original"/>
    <s v="Carbonated"/>
    <n v="15502326778"/>
    <s v="Wednesday, August 10, 2022"/>
    <s v="Cash"/>
    <n v="144"/>
    <n v="3"/>
    <n v="1"/>
    <n v="144"/>
    <n v="3"/>
    <n v="1"/>
    <n v="3"/>
    <n v="3"/>
    <d v="2022-08-09T00:00:00"/>
    <x v="5"/>
    <x v="0"/>
    <x v="0"/>
    <b v="1"/>
    <n v="3"/>
  </r>
  <r>
    <s v="Processed"/>
    <s v="VJ300320609"/>
    <x v="2"/>
    <x v="3"/>
    <s v="Snapple Lemonade - black berry"/>
    <s v="Non Carbonated"/>
    <n v="15502351900"/>
    <s v="Wednesday, August 10, 2022"/>
    <s v="Credit"/>
    <n v="147"/>
    <n v="2.5"/>
    <n v="1"/>
    <n v="147"/>
    <n v="2.5"/>
    <n v="1"/>
    <n v="2.5"/>
    <n v="5.5"/>
    <d v="2022-08-09T00:00:00"/>
    <x v="161"/>
    <x v="2"/>
    <x v="2"/>
    <b v="1"/>
    <n v="2.5"/>
  </r>
  <r>
    <s v="Processed"/>
    <s v="VJ300320609"/>
    <x v="2"/>
    <x v="3"/>
    <s v="Funyuns - Flaming Hot"/>
    <s v="Food"/>
    <n v="15502351900"/>
    <s v="Wednesday, August 10, 2022"/>
    <s v="Credit"/>
    <n v="112"/>
    <n v="1.5"/>
    <n v="1"/>
    <n v="112"/>
    <n v="1.5"/>
    <n v="1"/>
    <n v="1.5"/>
    <n v="5.5"/>
    <d v="2022-08-09T00:00:00"/>
    <x v="71"/>
    <x v="1"/>
    <x v="1"/>
    <b v="1"/>
    <n v="1.5"/>
  </r>
  <r>
    <s v="Processed"/>
    <s v="VJ300320609"/>
    <x v="2"/>
    <x v="3"/>
    <s v="SunChips Multigrain - Salsa"/>
    <s v="Food"/>
    <n v="15502351900"/>
    <s v="Wednesday, August 10, 2022"/>
    <s v="Credit"/>
    <n v="121"/>
    <n v="1.5"/>
    <n v="1"/>
    <n v="121"/>
    <n v="1.5"/>
    <n v="1"/>
    <n v="1.5"/>
    <n v="5.5"/>
    <d v="2022-08-09T00:00:00"/>
    <x v="27"/>
    <x v="1"/>
    <x v="1"/>
    <b v="1"/>
    <n v="1.5"/>
  </r>
  <r>
    <s v="Processed"/>
    <s v="VJ300320609"/>
    <x v="2"/>
    <x v="3"/>
    <s v="Nature's Bakery Fig Bar - Blueberry"/>
    <s v="Food"/>
    <n v="15502600980"/>
    <s v="Wednesday, August 10, 2022"/>
    <s v="Credit"/>
    <n v="131"/>
    <n v="1.5"/>
    <n v="2"/>
    <n v="131"/>
    <n v="1.5"/>
    <n v="2"/>
    <n v="3"/>
    <n v="3"/>
    <d v="2022-08-10T00:00:00"/>
    <x v="148"/>
    <x v="1"/>
    <x v="1"/>
    <b v="1"/>
    <n v="1.5"/>
  </r>
  <r>
    <s v="Processed"/>
    <s v="VJ300320609"/>
    <x v="2"/>
    <x v="3"/>
    <s v="Nature's Bakery Fig Bar - Blueberry"/>
    <s v="Food"/>
    <n v="15502604763"/>
    <s v="Wednesday, August 10, 2022"/>
    <s v="Cash"/>
    <n v="131"/>
    <n v="1.5"/>
    <n v="1"/>
    <n v="131"/>
    <n v="1.5"/>
    <n v="1"/>
    <n v="1.5"/>
    <n v="1.5"/>
    <d v="2022-08-10T00:00:00"/>
    <x v="148"/>
    <x v="1"/>
    <x v="1"/>
    <b v="1"/>
    <n v="1.5"/>
  </r>
  <r>
    <s v="Processed"/>
    <s v="VJ300320609"/>
    <x v="2"/>
    <x v="3"/>
    <s v="Nature's Bakery Fig Bar - Blueberry"/>
    <s v="Food"/>
    <n v="15502605621"/>
    <s v="Wednesday, August 10, 2022"/>
    <s v="Cash"/>
    <n v="131"/>
    <n v="1.5"/>
    <n v="1"/>
    <n v="131"/>
    <n v="1.5"/>
    <n v="1"/>
    <n v="1.5"/>
    <n v="1.5"/>
    <d v="2022-08-10T00:00:00"/>
    <x v="148"/>
    <x v="1"/>
    <x v="1"/>
    <b v="1"/>
    <n v="1.5"/>
  </r>
  <r>
    <s v="Processed"/>
    <s v="VJ300320609"/>
    <x v="2"/>
    <x v="3"/>
    <s v="Nature's Bakery Fig Bar - Raspberry"/>
    <s v="Food"/>
    <n v="15502698521"/>
    <s v="Wednesday, August 10, 2022"/>
    <s v="Credit"/>
    <n v="130"/>
    <n v="1.5"/>
    <n v="1"/>
    <n v="130"/>
    <n v="1.5"/>
    <n v="1"/>
    <n v="1.5"/>
    <n v="3"/>
    <d v="2022-08-10T00:00:00"/>
    <x v="149"/>
    <x v="1"/>
    <x v="1"/>
    <b v="1"/>
    <n v="1.5"/>
  </r>
  <r>
    <s v="Processed"/>
    <s v="VJ300320609"/>
    <x v="2"/>
    <x v="3"/>
    <s v="Nature's Bakery Fig Bar - Blueberry"/>
    <s v="Food"/>
    <n v="15502698521"/>
    <s v="Wednesday, August 10, 2022"/>
    <s v="Credit"/>
    <n v="131"/>
    <n v="1.5"/>
    <n v="1"/>
    <n v="131"/>
    <n v="1.5"/>
    <n v="1"/>
    <n v="1.5"/>
    <n v="3"/>
    <d v="2022-08-10T00:00:00"/>
    <x v="148"/>
    <x v="1"/>
    <x v="1"/>
    <b v="1"/>
    <n v="1.5"/>
  </r>
  <r>
    <s v="Processed"/>
    <s v="VJ300320686"/>
    <x v="1"/>
    <x v="2"/>
    <s v="Oreo Mini"/>
    <s v="Food"/>
    <n v="15502791515"/>
    <s v="Wednesday, August 10, 2022"/>
    <s v="Credit"/>
    <n v="121"/>
    <n v="1.5"/>
    <n v="2"/>
    <n v="121"/>
    <n v="1.5"/>
    <n v="2"/>
    <n v="3"/>
    <n v="3"/>
    <d v="2022-08-10T00:00:00"/>
    <x v="18"/>
    <x v="1"/>
    <x v="1"/>
    <b v="1"/>
    <n v="1.5"/>
  </r>
  <r>
    <s v="Processed"/>
    <s v="VJ300320609"/>
    <x v="2"/>
    <x v="3"/>
    <s v="Snapple Lemonade - black berry"/>
    <s v="Non Carbonated"/>
    <n v="15502822947"/>
    <s v="Wednesday, August 10, 2022"/>
    <s v="Credit"/>
    <n v="147"/>
    <n v="2.5"/>
    <n v="1"/>
    <n v="147"/>
    <n v="2.5"/>
    <n v="1"/>
    <n v="2.5"/>
    <n v="2.5"/>
    <d v="2022-08-10T00:00:00"/>
    <x v="161"/>
    <x v="2"/>
    <x v="2"/>
    <b v="1"/>
    <n v="2.5"/>
  </r>
  <r>
    <s v="Processed"/>
    <s v="VJ300320609"/>
    <x v="2"/>
    <x v="3"/>
    <s v="Red Bull - Original"/>
    <s v="Carbonated"/>
    <n v="15502958383"/>
    <s v="Wednesday, August 10, 2022"/>
    <s v="Credit"/>
    <n v="148"/>
    <n v="3.5"/>
    <n v="1"/>
    <n v="148"/>
    <n v="3.5"/>
    <n v="1"/>
    <n v="3.5"/>
    <n v="3.5"/>
    <d v="2022-08-10T00:00:00"/>
    <x v="45"/>
    <x v="0"/>
    <x v="0"/>
    <b v="1"/>
    <n v="3.5"/>
  </r>
  <r>
    <s v="Processed"/>
    <s v="VJ300320609"/>
    <x v="2"/>
    <x v="3"/>
    <s v="Snapple Lemonade - black berry"/>
    <s v="Non Carbonated"/>
    <n v="15503395711"/>
    <s v="Wednesday, August 10, 2022"/>
    <s v="Credit"/>
    <n v="147"/>
    <n v="2.5"/>
    <n v="1"/>
    <n v="147"/>
    <n v="2.5"/>
    <n v="1"/>
    <n v="2.5"/>
    <n v="2.5"/>
    <d v="2022-08-10T00:00:00"/>
    <x v="161"/>
    <x v="2"/>
    <x v="2"/>
    <b v="1"/>
    <n v="2.5"/>
  </r>
  <r>
    <s v="Processed"/>
    <s v="VJ300320609"/>
    <x v="2"/>
    <x v="3"/>
    <s v="Sunkist Soda - Orange"/>
    <s v="Carbonated"/>
    <n v="15503399884"/>
    <s v="Wednesday, August 10, 2022"/>
    <s v="Credit"/>
    <n v="140"/>
    <n v="1.5"/>
    <n v="1"/>
    <n v="140"/>
    <n v="1.5"/>
    <n v="1"/>
    <n v="1.5"/>
    <n v="1.5"/>
    <d v="2022-08-10T00:00:00"/>
    <x v="70"/>
    <x v="0"/>
    <x v="0"/>
    <b v="1"/>
    <n v="1.5"/>
  </r>
  <r>
    <s v="Processed"/>
    <s v="VJ300320692"/>
    <x v="3"/>
    <x v="4"/>
    <s v="Starbucks Doubleshot Energy - Mocha"/>
    <s v="Non Carbonated"/>
    <n v="15504203888"/>
    <s v="Wednesday, August 10, 2022"/>
    <s v="Credit"/>
    <n v="146"/>
    <n v="3.5"/>
    <n v="1"/>
    <n v="146"/>
    <n v="3.5"/>
    <n v="1"/>
    <n v="3.5"/>
    <n v="3.5"/>
    <d v="2022-08-10T00:00:00"/>
    <x v="88"/>
    <x v="2"/>
    <x v="2"/>
    <b v="1"/>
    <n v="3.5"/>
  </r>
  <r>
    <s v="Processed"/>
    <s v="VJ300320609"/>
    <x v="2"/>
    <x v="3"/>
    <s v="Red Bull - Original"/>
    <s v="Carbonated"/>
    <n v="15504192033"/>
    <s v="Wednesday, August 10, 2022"/>
    <s v="Credit"/>
    <n v="148"/>
    <n v="3.5"/>
    <n v="1"/>
    <n v="148"/>
    <n v="3.5"/>
    <n v="1"/>
    <n v="3.5"/>
    <n v="3.5"/>
    <d v="2022-08-10T00:00:00"/>
    <x v="45"/>
    <x v="0"/>
    <x v="0"/>
    <b v="1"/>
    <n v="3.5"/>
  </r>
  <r>
    <s v="Processed"/>
    <s v="VJ300205292"/>
    <x v="0"/>
    <x v="1"/>
    <s v="Coca Cola - Zero Sugar"/>
    <s v="Carbonated"/>
    <n v="15504826076"/>
    <s v="Wednesday, August 10, 2022"/>
    <s v="Cash"/>
    <n v="140"/>
    <n v="1.5"/>
    <n v="1"/>
    <n v="140"/>
    <n v="1.5"/>
    <n v="1"/>
    <n v="1.5"/>
    <n v="1.5"/>
    <d v="2022-08-10T00:00:00"/>
    <x v="44"/>
    <x v="0"/>
    <x v="0"/>
    <b v="1"/>
    <n v="1.5"/>
  </r>
  <r>
    <s v="Processed"/>
    <s v="VJ300320686"/>
    <x v="1"/>
    <x v="2"/>
    <s v="Hungry Buddha - Chocolate Chip"/>
    <s v="Food"/>
    <n v="15504975105"/>
    <s v="Wednesday, August 10, 2022"/>
    <s v="Cash"/>
    <n v="137"/>
    <n v="2"/>
    <n v="1"/>
    <n v="137"/>
    <n v="2"/>
    <n v="1"/>
    <n v="2"/>
    <n v="2"/>
    <d v="2022-08-10T00:00:00"/>
    <x v="103"/>
    <x v="1"/>
    <x v="1"/>
    <b v="1"/>
    <n v="2"/>
  </r>
  <r>
    <s v="Processed"/>
    <s v="VJ300320609"/>
    <x v="2"/>
    <x v="3"/>
    <s v="Snapple Lemonade - pineapple"/>
    <s v="Non Carbonated"/>
    <n v="15505005442"/>
    <s v="Wednesday, August 10, 2022"/>
    <s v="Credit"/>
    <n v="145"/>
    <n v="2.5"/>
    <n v="1"/>
    <n v="145"/>
    <n v="2.5"/>
    <n v="1"/>
    <n v="2.5"/>
    <n v="4"/>
    <d v="2022-08-10T00:00:00"/>
    <x v="163"/>
    <x v="2"/>
    <x v="2"/>
    <b v="1"/>
    <n v="2.5"/>
  </r>
  <r>
    <s v="Processed"/>
    <s v="VJ300320609"/>
    <x v="2"/>
    <x v="3"/>
    <s v="Fritos - Original"/>
    <s v="Food"/>
    <n v="15505005442"/>
    <s v="Wednesday, August 10, 2022"/>
    <s v="Credit"/>
    <n v="125"/>
    <n v="1.5"/>
    <n v="1"/>
    <n v="125"/>
    <n v="1.5"/>
    <n v="1"/>
    <n v="1.5"/>
    <n v="4"/>
    <d v="2022-08-10T00:00:00"/>
    <x v="83"/>
    <x v="1"/>
    <x v="1"/>
    <b v="1"/>
    <n v="1.5"/>
  </r>
  <r>
    <s v="Processed"/>
    <s v="VJ300320692"/>
    <x v="3"/>
    <x v="4"/>
    <s v="Bai Antioxidant - Tanzania Lemon Super Tea"/>
    <s v="Non Carbonated"/>
    <n v="15505157673"/>
    <s v="Wednesday, August 10, 2022"/>
    <s v="Cash"/>
    <n v="145"/>
    <n v="2.75"/>
    <n v="1"/>
    <n v="145"/>
    <n v="2.75"/>
    <n v="1"/>
    <n v="2.75"/>
    <n v="2.75"/>
    <d v="2022-08-10T00:00:00"/>
    <x v="120"/>
    <x v="2"/>
    <x v="2"/>
    <b v="1"/>
    <n v="2.75"/>
  </r>
  <r>
    <s v="Processed"/>
    <s v="VJ300320692"/>
    <x v="3"/>
    <x v="4"/>
    <s v="Goldfish Baked - Cheddar"/>
    <s v="Food"/>
    <n v="15505270375"/>
    <s v="Wednesday, August 10, 2022"/>
    <s v="Cash"/>
    <n v="122"/>
    <n v="1.25"/>
    <n v="1"/>
    <n v="122"/>
    <n v="1.25"/>
    <n v="1"/>
    <n v="1.25"/>
    <n v="1.25"/>
    <d v="2022-08-10T00:00:00"/>
    <x v="139"/>
    <x v="1"/>
    <x v="1"/>
    <b v="1"/>
    <n v="1.25"/>
  </r>
  <r>
    <s v="Processed"/>
    <s v="VJ300320692"/>
    <x v="3"/>
    <x v="4"/>
    <s v="Bai Antioxidant - Tanzania Lemon Super Tea"/>
    <s v="Non Carbonated"/>
    <n v="15505275473"/>
    <s v="Wednesday, August 10, 2022"/>
    <s v="Cash"/>
    <n v="145"/>
    <n v="2.75"/>
    <n v="1"/>
    <n v="145"/>
    <n v="2.75"/>
    <n v="1"/>
    <n v="2.75"/>
    <n v="2.75"/>
    <d v="2022-08-10T00:00:00"/>
    <x v="120"/>
    <x v="2"/>
    <x v="2"/>
    <b v="1"/>
    <n v="2.75"/>
  </r>
  <r>
    <s v="Processed"/>
    <s v="VJ300205292"/>
    <x v="0"/>
    <x v="1"/>
    <s v="CheezIt - Original"/>
    <s v="Food"/>
    <n v="15505291756"/>
    <s v="Wednesday, August 10, 2022"/>
    <s v="Cash"/>
    <n v="123"/>
    <n v="1.5"/>
    <n v="1"/>
    <n v="123"/>
    <n v="1.5"/>
    <n v="1"/>
    <n v="1.5"/>
    <n v="1.5"/>
    <d v="2022-08-10T00:00:00"/>
    <x v="48"/>
    <x v="1"/>
    <x v="1"/>
    <b v="1"/>
    <n v="1.5"/>
  </r>
  <r>
    <s v="Processed"/>
    <s v="VJ300320686"/>
    <x v="1"/>
    <x v="2"/>
    <s v="CheezIt - Double Cheese"/>
    <s v="Food"/>
    <n v="15505333583"/>
    <s v="Wednesday, August 10, 2022"/>
    <s v="Cash"/>
    <n v="124"/>
    <n v="1.5"/>
    <n v="1"/>
    <n v="124"/>
    <n v="1.5"/>
    <n v="1"/>
    <n v="1.5"/>
    <n v="1.5"/>
    <d v="2022-08-10T00:00:00"/>
    <x v="68"/>
    <x v="1"/>
    <x v="1"/>
    <b v="1"/>
    <n v="1.5"/>
  </r>
  <r>
    <s v="Processed"/>
    <s v="VJ300320609"/>
    <x v="2"/>
    <x v="3"/>
    <s v="Funyuns - Flaming Hot"/>
    <s v="Food"/>
    <n v="15505411854"/>
    <s v="Wednesday, August 10, 2022"/>
    <s v="Cash"/>
    <n v="112"/>
    <n v="1.5"/>
    <n v="1"/>
    <n v="112"/>
    <n v="1.5"/>
    <n v="1"/>
    <n v="1.5"/>
    <n v="1.5"/>
    <d v="2022-08-10T00:00:00"/>
    <x v="71"/>
    <x v="1"/>
    <x v="1"/>
    <b v="1"/>
    <n v="1.5"/>
  </r>
  <r>
    <s v="Processed"/>
    <s v="VJ300320609"/>
    <x v="2"/>
    <x v="3"/>
    <s v="Monster Energy Original"/>
    <s v="Carbonated"/>
    <n v="15505414593"/>
    <s v="Wednesday, August 10, 2022"/>
    <s v="Cash"/>
    <n v="144"/>
    <n v="3"/>
    <n v="1"/>
    <n v="144"/>
    <n v="3"/>
    <n v="1"/>
    <n v="3"/>
    <n v="3"/>
    <d v="2022-08-10T00:00:00"/>
    <x v="5"/>
    <x v="0"/>
    <x v="0"/>
    <b v="1"/>
    <n v="3"/>
  </r>
  <r>
    <s v="Processed"/>
    <s v="VJ300320609"/>
    <x v="2"/>
    <x v="3"/>
    <s v="Monster Energy Original"/>
    <s v="Carbonated"/>
    <n v="15505423678"/>
    <s v="Wednesday, August 10, 2022"/>
    <s v="Cash"/>
    <n v="144"/>
    <n v="3"/>
    <n v="1"/>
    <n v="144"/>
    <n v="3"/>
    <n v="1"/>
    <n v="3"/>
    <n v="3"/>
    <d v="2022-08-10T00:00:00"/>
    <x v="5"/>
    <x v="0"/>
    <x v="0"/>
    <b v="1"/>
    <n v="3"/>
  </r>
  <r>
    <s v="Processed"/>
    <s v="VJ300320609"/>
    <x v="2"/>
    <x v="3"/>
    <s v="Sunkist Soda - Orange"/>
    <s v="Carbonated"/>
    <n v="15505441218"/>
    <s v="Wednesday, August 10, 2022"/>
    <s v="Cash"/>
    <n v="140"/>
    <n v="1.5"/>
    <n v="1"/>
    <n v="140"/>
    <n v="1.5"/>
    <n v="1"/>
    <n v="1.5"/>
    <n v="1.5"/>
    <d v="2022-08-10T00:00:00"/>
    <x v="70"/>
    <x v="0"/>
    <x v="0"/>
    <b v="1"/>
    <n v="1.5"/>
  </r>
  <r>
    <s v="Processed"/>
    <s v="VJ300320609"/>
    <x v="2"/>
    <x v="3"/>
    <s v="Sunkist Soda - Orange"/>
    <s v="Carbonated"/>
    <n v="15505449474"/>
    <s v="Wednesday, August 10, 2022"/>
    <s v="Cash"/>
    <n v="140"/>
    <n v="1.5"/>
    <n v="1"/>
    <n v="140"/>
    <n v="1.5"/>
    <n v="1"/>
    <n v="1.5"/>
    <n v="1.5"/>
    <d v="2022-08-10T00:00:00"/>
    <x v="70"/>
    <x v="0"/>
    <x v="0"/>
    <b v="1"/>
    <n v="1.5"/>
  </r>
  <r>
    <s v="Processed"/>
    <s v="VJ300320692"/>
    <x v="3"/>
    <x v="4"/>
    <s v="Pringles - Sour Cream &amp; Onion"/>
    <s v="Food"/>
    <n v="15505557450"/>
    <s v="Wednesday, August 10, 2022"/>
    <s v="Cash"/>
    <n v="165"/>
    <n v="3"/>
    <n v="1"/>
    <n v="165"/>
    <n v="3"/>
    <n v="1"/>
    <n v="3"/>
    <n v="3"/>
    <d v="2022-08-10T00:00:00"/>
    <x v="155"/>
    <x v="1"/>
    <x v="1"/>
    <b v="1"/>
    <n v="3"/>
  </r>
  <r>
    <s v="Processed"/>
    <s v="VJ300320686"/>
    <x v="1"/>
    <x v="2"/>
    <s v="Hungry Buddha - Chocolate Chip"/>
    <s v="Food"/>
    <n v="15505639950"/>
    <s v="Wednesday, August 10, 2022"/>
    <s v="Cash"/>
    <n v="137"/>
    <n v="2"/>
    <n v="1"/>
    <n v="137"/>
    <n v="2"/>
    <n v="1"/>
    <n v="2"/>
    <n v="2"/>
    <d v="2022-08-10T00:00:00"/>
    <x v="103"/>
    <x v="1"/>
    <x v="1"/>
    <b v="1"/>
    <n v="2"/>
  </r>
  <r>
    <s v="Processed"/>
    <s v="VJ300320692"/>
    <x v="3"/>
    <x v="4"/>
    <s v="KitKat - Crisp Wafers"/>
    <s v="Food"/>
    <n v="15505880311"/>
    <s v="Wednesday, August 10, 2022"/>
    <s v="Cash"/>
    <n v="138"/>
    <n v="2"/>
    <n v="1"/>
    <n v="138"/>
    <n v="2"/>
    <n v="1"/>
    <n v="2"/>
    <n v="2"/>
    <d v="2022-08-10T00:00:00"/>
    <x v="10"/>
    <x v="1"/>
    <x v="1"/>
    <b v="1"/>
    <n v="2"/>
  </r>
  <r>
    <s v="Processed"/>
    <s v="VJ300320692"/>
    <x v="3"/>
    <x v="4"/>
    <s v="BodyArmor LYTE - Strawberry Lemonade"/>
    <s v="Water"/>
    <n v="15505884817"/>
    <s v="Wednesday, August 10, 2022"/>
    <s v="Cash"/>
    <n v="147"/>
    <n v="2.75"/>
    <n v="1"/>
    <n v="147"/>
    <n v="2.75"/>
    <n v="1"/>
    <n v="2.75"/>
    <n v="2.75"/>
    <d v="2022-08-10T00:00:00"/>
    <x v="131"/>
    <x v="3"/>
    <x v="3"/>
    <b v="1"/>
    <n v="2.75"/>
  </r>
  <r>
    <s v="Processed"/>
    <s v="VJ300320692"/>
    <x v="3"/>
    <x v="4"/>
    <s v="Miss Vickie's Potato Chip - Sea Salt Original"/>
    <s v="Food"/>
    <n v="15505892467"/>
    <s v="Wednesday, August 10, 2022"/>
    <s v="Cash"/>
    <n v="111"/>
    <n v="1.5"/>
    <n v="1"/>
    <n v="111"/>
    <n v="1.5"/>
    <n v="1"/>
    <n v="1.5"/>
    <n v="1.5"/>
    <d v="2022-08-10T00:00:00"/>
    <x v="13"/>
    <x v="1"/>
    <x v="1"/>
    <b v="1"/>
    <n v="1.5"/>
  </r>
  <r>
    <s v="Processed"/>
    <s v="VJ300320692"/>
    <x v="3"/>
    <x v="4"/>
    <s v="Wonderful Pistachios - Variety"/>
    <s v="Food"/>
    <n v="15505922165"/>
    <s v="Wednesday, August 10, 2022"/>
    <s v="Cash"/>
    <n v="131"/>
    <n v="2"/>
    <n v="1"/>
    <n v="131"/>
    <n v="2"/>
    <n v="1"/>
    <n v="2"/>
    <n v="2"/>
    <d v="2022-08-10T00:00:00"/>
    <x v="11"/>
    <x v="1"/>
    <x v="1"/>
    <b v="1"/>
    <n v="2"/>
  </r>
  <r>
    <s v="Processed"/>
    <s v="VJ300320609"/>
    <x v="2"/>
    <x v="3"/>
    <s v="Monster Energy Original"/>
    <s v="Carbonated"/>
    <n v="15505977276"/>
    <s v="Wednesday, August 10, 2022"/>
    <s v="Cash"/>
    <n v="144"/>
    <n v="3"/>
    <n v="1"/>
    <n v="144"/>
    <n v="3"/>
    <n v="1"/>
    <n v="3"/>
    <n v="3"/>
    <d v="2022-08-10T00:00:00"/>
    <x v="5"/>
    <x v="0"/>
    <x v="0"/>
    <b v="1"/>
    <n v="3"/>
  </r>
  <r>
    <s v="Processed"/>
    <s v="VJ300205292"/>
    <x v="0"/>
    <x v="1"/>
    <s v="Snapple Diet Tea - Peach Tea"/>
    <s v="Non Carbonated"/>
    <n v="15506160229"/>
    <s v="Wednesday, August 10, 2022"/>
    <s v="Credit"/>
    <n v="143"/>
    <n v="2.5"/>
    <n v="1"/>
    <n v="143"/>
    <n v="2.5"/>
    <n v="1"/>
    <n v="2.5"/>
    <n v="2.5"/>
    <d v="2022-08-10T00:00:00"/>
    <x v="37"/>
    <x v="2"/>
    <x v="2"/>
    <b v="1"/>
    <n v="2.5"/>
  </r>
  <r>
    <s v="Processed"/>
    <s v="VJ300320609"/>
    <x v="2"/>
    <x v="3"/>
    <s v="Cheetos - Crunchy"/>
    <s v="Food"/>
    <n v="15506346296"/>
    <s v="Wednesday, August 10, 2022"/>
    <s v="Cash"/>
    <n v="124"/>
    <n v="1.5"/>
    <n v="1"/>
    <n v="124"/>
    <n v="1.5"/>
    <n v="1"/>
    <n v="1.5"/>
    <n v="1.5"/>
    <d v="2022-08-10T00:00:00"/>
    <x v="91"/>
    <x v="1"/>
    <x v="1"/>
    <b v="1"/>
    <n v="1.5"/>
  </r>
  <r>
    <s v="Processed"/>
    <s v="VJ300320609"/>
    <x v="2"/>
    <x v="3"/>
    <s v="SunChips Multigrain - Harvest Cheddar"/>
    <s v="Food"/>
    <n v="15506428781"/>
    <s v="Wednesday, August 10, 2022"/>
    <s v="Cash"/>
    <n v="120"/>
    <n v="1.5"/>
    <n v="1"/>
    <n v="120"/>
    <n v="1.5"/>
    <n v="1"/>
    <n v="1.5"/>
    <n v="1.5"/>
    <d v="2022-08-10T00:00:00"/>
    <x v="35"/>
    <x v="1"/>
    <x v="1"/>
    <b v="1"/>
    <n v="1.5"/>
  </r>
  <r>
    <s v="Processed"/>
    <s v="VJ300320609"/>
    <x v="2"/>
    <x v="3"/>
    <s v="Snapple Lemonade - black berry"/>
    <s v="Non Carbonated"/>
    <n v="15506876043"/>
    <s v="Wednesday, August 10, 2022"/>
    <s v="Credit"/>
    <n v="147"/>
    <n v="2.5"/>
    <n v="1"/>
    <n v="147"/>
    <n v="2.5"/>
    <n v="1"/>
    <n v="2.5"/>
    <n v="4"/>
    <d v="2022-08-10T00:00:00"/>
    <x v="161"/>
    <x v="2"/>
    <x v="2"/>
    <b v="1"/>
    <n v="2.5"/>
  </r>
  <r>
    <s v="Processed"/>
    <s v="VJ300320609"/>
    <x v="2"/>
    <x v="3"/>
    <s v="SunChips Multigrain - Salsa"/>
    <s v="Food"/>
    <n v="15506876043"/>
    <s v="Wednesday, August 10, 2022"/>
    <s v="Credit"/>
    <n v="121"/>
    <n v="1.5"/>
    <n v="1"/>
    <n v="121"/>
    <n v="1.5"/>
    <n v="1"/>
    <n v="1.5"/>
    <n v="4"/>
    <d v="2022-08-10T00:00:00"/>
    <x v="27"/>
    <x v="1"/>
    <x v="1"/>
    <b v="1"/>
    <n v="1.5"/>
  </r>
  <r>
    <s v="Processed"/>
    <s v="VJ300320609"/>
    <x v="2"/>
    <x v="3"/>
    <s v="SunChips Multigrain - Harvest Cheddar"/>
    <s v="Food"/>
    <n v="15506878746"/>
    <s v="Wednesday, August 10, 2022"/>
    <s v="Credit"/>
    <n v="120"/>
    <n v="1.5"/>
    <n v="1"/>
    <n v="120"/>
    <n v="1.5"/>
    <n v="1"/>
    <n v="1.5"/>
    <n v="1.5"/>
    <d v="2022-08-10T00:00:00"/>
    <x v="35"/>
    <x v="1"/>
    <x v="1"/>
    <b v="1"/>
    <n v="1.5"/>
  </r>
  <r>
    <s v="Processed"/>
    <s v="VJ300320692"/>
    <x v="3"/>
    <x v="4"/>
    <s v="Lenny &amp; Larrys - SnickerDoodle"/>
    <s v="Food"/>
    <n v="15506880904"/>
    <s v="Wednesday, August 10, 2022"/>
    <s v="Cash"/>
    <n v="157"/>
    <n v="3"/>
    <n v="1"/>
    <n v="157"/>
    <n v="3"/>
    <n v="1"/>
    <n v="3"/>
    <n v="3"/>
    <d v="2022-08-10T00:00:00"/>
    <x v="98"/>
    <x v="1"/>
    <x v="1"/>
    <b v="1"/>
    <n v="3"/>
  </r>
  <r>
    <s v="Processed"/>
    <s v="VJ300320609"/>
    <x v="2"/>
    <x v="3"/>
    <s v="Munchies Snack mix Flaming Hot"/>
    <s v="Food"/>
    <n v="15507145158"/>
    <s v="Wednesday, August 10, 2022"/>
    <s v="Cash"/>
    <n v="110"/>
    <n v="2"/>
    <n v="1"/>
    <n v="110"/>
    <n v="2"/>
    <n v="1"/>
    <n v="2"/>
    <n v="2"/>
    <d v="2022-08-10T00:00:00"/>
    <x v="72"/>
    <x v="1"/>
    <x v="1"/>
    <b v="1"/>
    <n v="2"/>
  </r>
  <r>
    <s v="Processed"/>
    <s v="VJ300320609"/>
    <x v="2"/>
    <x v="3"/>
    <s v="SunChips Multigrain - Salsa"/>
    <s v="Food"/>
    <n v="15507695318"/>
    <s v="Thursday, August 11, 2022"/>
    <s v="Cash"/>
    <n v="121"/>
    <n v="1.5"/>
    <n v="1"/>
    <n v="121"/>
    <n v="1.5"/>
    <n v="1"/>
    <n v="1.5"/>
    <n v="1.5"/>
    <d v="2022-08-10T00:00:00"/>
    <x v="27"/>
    <x v="1"/>
    <x v="1"/>
    <b v="1"/>
    <n v="1.5"/>
  </r>
  <r>
    <s v="Processed"/>
    <s v="VJ300320692"/>
    <x v="3"/>
    <x v="4"/>
    <s v="Iberia Coconut Water"/>
    <s v="Non Carbonated"/>
    <n v="15508900755"/>
    <s v="Thursday, August 11, 2022"/>
    <s v="Cash"/>
    <n v="140"/>
    <n v="2"/>
    <n v="1"/>
    <n v="140"/>
    <n v="2"/>
    <n v="1"/>
    <n v="2"/>
    <n v="2"/>
    <d v="2022-08-11T00:00:00"/>
    <x v="93"/>
    <x v="2"/>
    <x v="2"/>
    <b v="1"/>
    <n v="2"/>
  </r>
  <r>
    <s v="Processed"/>
    <s v="VJ300320686"/>
    <x v="1"/>
    <x v="2"/>
    <s v="CheezIt - Cheddar Sour Cream and Onion"/>
    <s v="Food"/>
    <n v="15509078795"/>
    <s v="Thursday, August 11, 2022"/>
    <s v="Cash"/>
    <n v="120"/>
    <n v="1.5"/>
    <n v="1"/>
    <n v="120"/>
    <n v="1.5"/>
    <n v="1"/>
    <n v="1.5"/>
    <n v="1.5"/>
    <d v="2022-08-11T00:00:00"/>
    <x v="86"/>
    <x v="1"/>
    <x v="1"/>
    <b v="1"/>
    <n v="1.5"/>
  </r>
  <r>
    <s v="Processed"/>
    <s v="VJ300320609"/>
    <x v="2"/>
    <x v="3"/>
    <s v="Sunkist Soda - Orange"/>
    <s v="Carbonated"/>
    <n v="15509091504"/>
    <s v="Thursday, August 11, 2022"/>
    <s v="Cash"/>
    <n v="140"/>
    <n v="1.5"/>
    <n v="1"/>
    <n v="140"/>
    <n v="1.5"/>
    <n v="1"/>
    <n v="1.5"/>
    <n v="1.5"/>
    <d v="2022-08-11T00:00:00"/>
    <x v="70"/>
    <x v="0"/>
    <x v="0"/>
    <b v="1"/>
    <n v="1.5"/>
  </r>
  <r>
    <s v="Processed"/>
    <s v="VJ300320609"/>
    <x v="2"/>
    <x v="3"/>
    <s v="Cheetos Flaming Hot Limon Crunchy"/>
    <s v="Food"/>
    <n v="15509093545"/>
    <s v="Thursday, August 11, 2022"/>
    <s v="Cash"/>
    <n v="123"/>
    <n v="1.5"/>
    <n v="1"/>
    <n v="123"/>
    <n v="1.5"/>
    <n v="1"/>
    <n v="1.5"/>
    <n v="1.5"/>
    <d v="2022-08-11T00:00:00"/>
    <x v="75"/>
    <x v="1"/>
    <x v="1"/>
    <b v="1"/>
    <n v="1.5"/>
  </r>
  <r>
    <s v="Processed"/>
    <s v="VJ300320609"/>
    <x v="2"/>
    <x v="3"/>
    <s v="Sunkist Soda - Orange"/>
    <s v="Carbonated"/>
    <n v="15509101719"/>
    <s v="Thursday, August 11, 2022"/>
    <s v="Cash"/>
    <n v="140"/>
    <n v="1.5"/>
    <n v="1"/>
    <n v="140"/>
    <n v="1.5"/>
    <n v="1"/>
    <n v="1.5"/>
    <n v="1.5"/>
    <d v="2022-08-11T00:00:00"/>
    <x v="70"/>
    <x v="0"/>
    <x v="0"/>
    <b v="1"/>
    <n v="1.5"/>
  </r>
  <r>
    <s v="Processed"/>
    <s v="VJ300320692"/>
    <x v="3"/>
    <x v="4"/>
    <s v="BodyArmor  LYTE - Blueberry Pomegranate"/>
    <s v="Non Carbonated"/>
    <n v="15509649825"/>
    <s v="Thursday, August 11, 2022"/>
    <s v="Cash"/>
    <n v="143"/>
    <n v="2.75"/>
    <n v="1"/>
    <n v="143"/>
    <n v="2.75"/>
    <n v="1"/>
    <n v="2.75"/>
    <n v="2.75"/>
    <d v="2022-08-11T00:00:00"/>
    <x v="145"/>
    <x v="2"/>
    <x v="2"/>
    <b v="1"/>
    <n v="2.75"/>
  </r>
  <r>
    <s v="Processed"/>
    <s v="VJ300320686"/>
    <x v="1"/>
    <x v="2"/>
    <s v="SunChips Multigrain - Original"/>
    <s v="Food"/>
    <n v="15509827426"/>
    <s v="Thursday, August 11, 2022"/>
    <s v="Cash"/>
    <n v="112"/>
    <n v="1.5"/>
    <n v="1"/>
    <n v="112"/>
    <n v="1.5"/>
    <n v="1"/>
    <n v="1.5"/>
    <n v="1.5"/>
    <d v="2022-08-11T00:00:00"/>
    <x v="60"/>
    <x v="1"/>
    <x v="1"/>
    <b v="1"/>
    <n v="1.5"/>
  </r>
  <r>
    <s v="Processed"/>
    <s v="VJ300320692"/>
    <x v="3"/>
    <x v="4"/>
    <s v="SunChips Multigrain - Harvest Cheddar"/>
    <s v="Food"/>
    <n v="15509868889"/>
    <s v="Thursday, August 11, 2022"/>
    <s v="Cash"/>
    <n v="110"/>
    <n v="1.5"/>
    <n v="1"/>
    <n v="110"/>
    <n v="1.5"/>
    <n v="1"/>
    <n v="1.5"/>
    <n v="1.5"/>
    <d v="2022-08-11T00:00:00"/>
    <x v="35"/>
    <x v="1"/>
    <x v="1"/>
    <b v="1"/>
    <n v="1.5"/>
  </r>
  <r>
    <s v="Processed"/>
    <s v="VJ300320609"/>
    <x v="2"/>
    <x v="3"/>
    <s v="Sunkist Soda - Orange"/>
    <s v="Carbonated"/>
    <n v="15510062480"/>
    <s v="Thursday, August 11, 2022"/>
    <s v="Cash"/>
    <n v="140"/>
    <n v="1.5"/>
    <n v="1"/>
    <n v="140"/>
    <n v="1.5"/>
    <n v="1"/>
    <n v="1.5"/>
    <n v="1.5"/>
    <d v="2022-08-11T00:00:00"/>
    <x v="70"/>
    <x v="0"/>
    <x v="0"/>
    <b v="1"/>
    <n v="1.5"/>
  </r>
  <r>
    <s v="Processed"/>
    <s v="VJ300320609"/>
    <x v="2"/>
    <x v="3"/>
    <s v="Sunkist Soda - Orange"/>
    <s v="Carbonated"/>
    <n v="15510074517"/>
    <s v="Thursday, August 11, 2022"/>
    <s v="Cash"/>
    <n v="140"/>
    <n v="1.5"/>
    <n v="1"/>
    <n v="140"/>
    <n v="1.5"/>
    <n v="1"/>
    <n v="1.5"/>
    <n v="1.5"/>
    <d v="2022-08-11T00:00:00"/>
    <x v="70"/>
    <x v="0"/>
    <x v="0"/>
    <b v="1"/>
    <n v="1.5"/>
  </r>
  <r>
    <s v="Processed"/>
    <s v="VJ300320609"/>
    <x v="2"/>
    <x v="3"/>
    <s v="Doritos Famin Hot Nacho"/>
    <s v="Food"/>
    <n v="15510085357"/>
    <s v="Thursday, August 11, 2022"/>
    <s v="Cash"/>
    <n v="113"/>
    <n v="1.5"/>
    <n v="1"/>
    <n v="113"/>
    <n v="1.5"/>
    <n v="1"/>
    <n v="1.5"/>
    <n v="1.5"/>
    <d v="2022-08-11T00:00:00"/>
    <x v="77"/>
    <x v="1"/>
    <x v="1"/>
    <b v="1"/>
    <n v="1.5"/>
  </r>
  <r>
    <s v="Processed"/>
    <s v="VJ300320609"/>
    <x v="2"/>
    <x v="3"/>
    <s v="Cheetos Flaming Hot Limon Crunchy"/>
    <s v="Food"/>
    <n v="15510097117"/>
    <s v="Thursday, August 11, 2022"/>
    <s v="Cash"/>
    <n v="123"/>
    <n v="1.5"/>
    <n v="1"/>
    <n v="123"/>
    <n v="1.5"/>
    <n v="1"/>
    <n v="1.5"/>
    <n v="1.5"/>
    <d v="2022-08-11T00:00:00"/>
    <x v="75"/>
    <x v="1"/>
    <x v="1"/>
    <b v="1"/>
    <n v="1.5"/>
  </r>
  <r>
    <s v="Processed"/>
    <s v="VJ300320692"/>
    <x v="3"/>
    <x v="4"/>
    <s v="Starbucks Doubleshot Energy - Mocha"/>
    <s v="Non Carbonated"/>
    <n v="15510053732"/>
    <s v="Thursday, August 11, 2022"/>
    <s v="Cash"/>
    <n v="146"/>
    <n v="3.5"/>
    <n v="1"/>
    <n v="146"/>
    <n v="3.5"/>
    <n v="1"/>
    <n v="3.5"/>
    <n v="3.5"/>
    <d v="2022-08-11T00:00:00"/>
    <x v="88"/>
    <x v="2"/>
    <x v="2"/>
    <b v="1"/>
    <n v="3.5"/>
  </r>
  <r>
    <s v="Processed"/>
    <s v="VJ300320692"/>
    <x v="3"/>
    <x v="4"/>
    <s v="Wonderful Pistachios - Variety"/>
    <s v="Food"/>
    <n v="15510125447"/>
    <s v="Thursday, August 11, 2022"/>
    <s v="Credit"/>
    <n v="131"/>
    <n v="2"/>
    <n v="1"/>
    <n v="131"/>
    <n v="2"/>
    <n v="1"/>
    <n v="2"/>
    <n v="2"/>
    <d v="2022-08-11T00:00:00"/>
    <x v="11"/>
    <x v="1"/>
    <x v="1"/>
    <b v="1"/>
    <n v="2"/>
  </r>
  <r>
    <s v="Processed"/>
    <s v="VJ300320609"/>
    <x v="2"/>
    <x v="3"/>
    <s v="KitKat - Crisp Wafers"/>
    <s v="Food"/>
    <n v="15510012257"/>
    <s v="Thursday, August 11, 2022"/>
    <s v="Cash"/>
    <n v="137"/>
    <n v="2.5"/>
    <n v="1"/>
    <n v="137"/>
    <n v="2.5"/>
    <n v="1"/>
    <n v="2.5"/>
    <n v="2.5"/>
    <d v="2022-08-11T00:00:00"/>
    <x v="10"/>
    <x v="1"/>
    <x v="1"/>
    <b v="1"/>
    <n v="2.5"/>
  </r>
  <r>
    <s v="Processed"/>
    <s v="VJ300320609"/>
    <x v="2"/>
    <x v="3"/>
    <s v="Fritos - Original"/>
    <s v="Food"/>
    <n v="15510201904"/>
    <s v="Thursday, August 11, 2022"/>
    <s v="Credit"/>
    <n v="125"/>
    <n v="1.5"/>
    <n v="1"/>
    <n v="125"/>
    <n v="1.5"/>
    <n v="1"/>
    <n v="1.5"/>
    <n v="4"/>
    <d v="2022-08-11T00:00:00"/>
    <x v="83"/>
    <x v="1"/>
    <x v="1"/>
    <b v="1"/>
    <n v="1.5"/>
  </r>
  <r>
    <s v="Processed"/>
    <s v="VJ300320609"/>
    <x v="2"/>
    <x v="3"/>
    <s v="KitKat - Crisp Wafers"/>
    <s v="Food"/>
    <n v="15510201904"/>
    <s v="Thursday, August 11, 2022"/>
    <s v="Credit"/>
    <n v="137"/>
    <n v="2.5"/>
    <n v="1"/>
    <n v="137"/>
    <n v="2.5"/>
    <n v="1"/>
    <n v="2.5"/>
    <n v="4"/>
    <d v="2022-08-11T00:00:00"/>
    <x v="10"/>
    <x v="1"/>
    <x v="1"/>
    <b v="1"/>
    <n v="2.5"/>
  </r>
  <r>
    <s v="Processed"/>
    <s v="VJ300320692"/>
    <x v="3"/>
    <x v="4"/>
    <s v="Ice Breakers Ice Cubes - PepperMint"/>
    <s v="Food"/>
    <n v="15510196424"/>
    <s v="Thursday, August 11, 2022"/>
    <s v="Cash"/>
    <n v="163"/>
    <n v="5"/>
    <n v="1"/>
    <n v="163"/>
    <n v="5"/>
    <n v="1"/>
    <n v="5"/>
    <n v="5"/>
    <d v="2022-08-11T00:00:00"/>
    <x v="138"/>
    <x v="1"/>
    <x v="1"/>
    <b v="1"/>
    <n v="5"/>
  </r>
  <r>
    <s v="Processed"/>
    <s v="VJ300320686"/>
    <x v="1"/>
    <x v="2"/>
    <s v="Kinder - Bueno - Crispy Creamy Chocolate"/>
    <s v="Food"/>
    <n v="15510239034"/>
    <s v="Thursday, August 11, 2022"/>
    <s v="Cash"/>
    <n v="139"/>
    <n v="2"/>
    <n v="1"/>
    <n v="139"/>
    <n v="2"/>
    <n v="1"/>
    <n v="2"/>
    <n v="2"/>
    <d v="2022-08-11T00:00:00"/>
    <x v="78"/>
    <x v="1"/>
    <x v="1"/>
    <b v="1"/>
    <n v="2"/>
  </r>
  <r>
    <s v="Processed"/>
    <s v="VJ300320692"/>
    <x v="3"/>
    <x v="4"/>
    <s v="Bai Antioxidant - Tanzania Lemon Super Tea"/>
    <s v="Non Carbonated"/>
    <n v="15510499521"/>
    <s v="Thursday, August 11, 2022"/>
    <s v="Credit"/>
    <n v="145"/>
    <n v="2.75"/>
    <n v="1"/>
    <n v="145"/>
    <n v="2.75"/>
    <n v="1"/>
    <n v="2.75"/>
    <n v="2.75"/>
    <d v="2022-08-11T00:00:00"/>
    <x v="120"/>
    <x v="2"/>
    <x v="2"/>
    <b v="1"/>
    <n v="2.75"/>
  </r>
  <r>
    <s v="Processed"/>
    <s v="VJ300320686"/>
    <x v="1"/>
    <x v="2"/>
    <s v="Pop Corners - Kettle Corn"/>
    <s v="Food"/>
    <n v="15510555260"/>
    <s v="Thursday, August 11, 2022"/>
    <s v="Cash"/>
    <n v="113"/>
    <n v="1.5"/>
    <n v="1"/>
    <n v="113"/>
    <n v="1.5"/>
    <n v="1"/>
    <n v="1.5"/>
    <n v="1.5"/>
    <d v="2022-08-11T00:00:00"/>
    <x v="113"/>
    <x v="1"/>
    <x v="1"/>
    <b v="1"/>
    <n v="1.5"/>
  </r>
  <r>
    <s v="Processed"/>
    <s v="VJ300320686"/>
    <x v="1"/>
    <x v="2"/>
    <s v="SunChips Multigrain - Salsa"/>
    <s v="Food"/>
    <n v="15510602982"/>
    <s v="Thursday, August 11, 2022"/>
    <s v="Cash"/>
    <n v="110"/>
    <n v="1.5"/>
    <n v="1"/>
    <n v="110"/>
    <n v="1.5"/>
    <n v="1"/>
    <n v="1.5"/>
    <n v="1.5"/>
    <d v="2022-08-11T00:00:00"/>
    <x v="27"/>
    <x v="1"/>
    <x v="1"/>
    <b v="1"/>
    <n v="1.5"/>
  </r>
  <r>
    <s v="Processed"/>
    <s v="VJ300320692"/>
    <x v="3"/>
    <x v="4"/>
    <s v="KitKat - Crisp Wafers"/>
    <s v="Food"/>
    <n v="15510642800"/>
    <s v="Thursday, August 11, 2022"/>
    <s v="Cash"/>
    <n v="138"/>
    <n v="2"/>
    <n v="1"/>
    <n v="138"/>
    <n v="2"/>
    <n v="1"/>
    <n v="2"/>
    <n v="2"/>
    <d v="2022-08-11T00:00:00"/>
    <x v="10"/>
    <x v="1"/>
    <x v="1"/>
    <b v="1"/>
    <n v="2"/>
  </r>
  <r>
    <s v="Processed"/>
    <s v="VJ300320692"/>
    <x v="3"/>
    <x v="4"/>
    <s v="Starbucks Doubleshot Energy - Mocha"/>
    <s v="Non Carbonated"/>
    <n v="15510687036"/>
    <s v="Thursday, August 11, 2022"/>
    <s v="Credit"/>
    <n v="146"/>
    <n v="3.5"/>
    <n v="1"/>
    <n v="146"/>
    <n v="3.5"/>
    <n v="1"/>
    <n v="3.5"/>
    <n v="3.5"/>
    <d v="2022-08-11T00:00:00"/>
    <x v="88"/>
    <x v="2"/>
    <x v="2"/>
    <b v="1"/>
    <n v="3.5"/>
  </r>
  <r>
    <s v="Processed"/>
    <s v="VJ300320686"/>
    <x v="1"/>
    <x v="2"/>
    <s v="SunChips Multigrain - Salsa"/>
    <s v="Food"/>
    <n v="15510755928"/>
    <s v="Thursday, August 11, 2022"/>
    <s v="Cash"/>
    <n v="110"/>
    <n v="1.5"/>
    <n v="1"/>
    <n v="110"/>
    <n v="1.5"/>
    <n v="1"/>
    <n v="1.5"/>
    <n v="1.5"/>
    <d v="2022-08-11T00:00:00"/>
    <x v="27"/>
    <x v="1"/>
    <x v="1"/>
    <b v="1"/>
    <n v="1.5"/>
  </r>
  <r>
    <s v="Processed"/>
    <s v="VJ300320686"/>
    <x v="1"/>
    <x v="2"/>
    <s v="CheezIt - Double Cheese"/>
    <s v="Food"/>
    <n v="15510758095"/>
    <s v="Thursday, August 11, 2022"/>
    <s v="Cash"/>
    <n v="124"/>
    <n v="1.5"/>
    <n v="1"/>
    <n v="124"/>
    <n v="1.5"/>
    <n v="1"/>
    <n v="1.5"/>
    <n v="1.5"/>
    <d v="2022-08-11T00:00:00"/>
    <x v="68"/>
    <x v="1"/>
    <x v="1"/>
    <b v="1"/>
    <n v="1.5"/>
  </r>
  <r>
    <s v="Processed"/>
    <s v="VJ300320686"/>
    <x v="1"/>
    <x v="2"/>
    <s v="KitKat - Crisp Wafers"/>
    <s v="Food"/>
    <n v="15510758979"/>
    <s v="Thursday, August 11, 2022"/>
    <s v="Cash"/>
    <n v="136"/>
    <n v="1.75"/>
    <n v="1"/>
    <n v="136"/>
    <n v="1.75"/>
    <n v="1"/>
    <n v="1.75"/>
    <n v="1.75"/>
    <d v="2022-08-11T00:00:00"/>
    <x v="10"/>
    <x v="1"/>
    <x v="1"/>
    <b v="1"/>
    <n v="1.75"/>
  </r>
  <r>
    <s v="Processed"/>
    <s v="VJ300320609"/>
    <x v="2"/>
    <x v="3"/>
    <s v="Snapple Lemonade - watermelon"/>
    <s v="Non Carbonated"/>
    <n v="15510794887"/>
    <s v="Thursday, August 11, 2022"/>
    <s v="Cash"/>
    <n v="143"/>
    <n v="2.5"/>
    <n v="1"/>
    <n v="143"/>
    <n v="2.5"/>
    <n v="1"/>
    <n v="2.5"/>
    <n v="2.5"/>
    <d v="2022-08-11T00:00:00"/>
    <x v="162"/>
    <x v="2"/>
    <x v="2"/>
    <b v="1"/>
    <n v="2.5"/>
  </r>
  <r>
    <s v="Processed"/>
    <s v="VJ300320609"/>
    <x v="2"/>
    <x v="3"/>
    <s v="Cheetos - Crunchy"/>
    <s v="Food"/>
    <n v="15510798728"/>
    <s v="Thursday, August 11, 2022"/>
    <s v="Cash"/>
    <n v="124"/>
    <n v="1.5"/>
    <n v="1"/>
    <n v="124"/>
    <n v="1.5"/>
    <n v="1"/>
    <n v="1.5"/>
    <n v="1.5"/>
    <d v="2022-08-11T00:00:00"/>
    <x v="91"/>
    <x v="1"/>
    <x v="1"/>
    <b v="1"/>
    <n v="1.5"/>
  </r>
  <r>
    <s v="Processed"/>
    <s v="VJ300320609"/>
    <x v="2"/>
    <x v="3"/>
    <s v="Snapple Lemonade - watermelon"/>
    <s v="Non Carbonated"/>
    <n v="15510920554"/>
    <s v="Thursday, August 11, 2022"/>
    <s v="Cash"/>
    <n v="143"/>
    <n v="2.5"/>
    <n v="1"/>
    <n v="143"/>
    <n v="2.5"/>
    <n v="1"/>
    <n v="2.5"/>
    <n v="2.5"/>
    <d v="2022-08-11T00:00:00"/>
    <x v="162"/>
    <x v="2"/>
    <x v="2"/>
    <b v="1"/>
    <n v="2.5"/>
  </r>
  <r>
    <s v="Processed"/>
    <s v="VJ300320609"/>
    <x v="2"/>
    <x v="3"/>
    <s v="Sunkist Soda - Orange"/>
    <s v="Carbonated"/>
    <n v="15511025552"/>
    <s v="Thursday, August 11, 2022"/>
    <s v="Cash"/>
    <n v="140"/>
    <n v="1.5"/>
    <n v="1"/>
    <n v="140"/>
    <n v="1.5"/>
    <n v="1"/>
    <n v="1.5"/>
    <n v="1.5"/>
    <d v="2022-08-11T00:00:00"/>
    <x v="70"/>
    <x v="0"/>
    <x v="0"/>
    <b v="1"/>
    <n v="1.5"/>
  </r>
  <r>
    <s v="Processed"/>
    <s v="VJ300320609"/>
    <x v="2"/>
    <x v="3"/>
    <s v="Fritos - Original"/>
    <s v="Food"/>
    <n v="15511026853"/>
    <s v="Thursday, August 11, 2022"/>
    <s v="Cash"/>
    <n v="125"/>
    <n v="1.5"/>
    <n v="1"/>
    <n v="125"/>
    <n v="1.5"/>
    <n v="1"/>
    <n v="1.5"/>
    <n v="1.5"/>
    <d v="2022-08-11T00:00:00"/>
    <x v="83"/>
    <x v="1"/>
    <x v="1"/>
    <b v="1"/>
    <n v="1.5"/>
  </r>
  <r>
    <s v="Processed"/>
    <s v="VJ300320692"/>
    <x v="3"/>
    <x v="4"/>
    <s v="V8 Vegetable Juice - Original"/>
    <s v="Non Carbonated"/>
    <n v="15511036497"/>
    <s v="Thursday, August 11, 2022"/>
    <s v="Cash"/>
    <n v="141"/>
    <n v="2"/>
    <n v="1"/>
    <n v="141"/>
    <n v="2"/>
    <n v="1"/>
    <n v="2"/>
    <n v="2"/>
    <d v="2022-08-11T00:00:00"/>
    <x v="33"/>
    <x v="2"/>
    <x v="2"/>
    <b v="1"/>
    <n v="2"/>
  </r>
  <r>
    <s v="Processed"/>
    <s v="VJ300320609"/>
    <x v="2"/>
    <x v="3"/>
    <s v="Snapple Lemonade - watermelon"/>
    <s v="Non Carbonated"/>
    <n v="15511044640"/>
    <s v="Thursday, August 11, 2022"/>
    <s v="Cash"/>
    <n v="143"/>
    <n v="2.5"/>
    <n v="1"/>
    <n v="143"/>
    <n v="2.5"/>
    <n v="1"/>
    <n v="2.5"/>
    <n v="2.5"/>
    <d v="2022-08-11T00:00:00"/>
    <x v="162"/>
    <x v="2"/>
    <x v="2"/>
    <b v="1"/>
    <n v="2.5"/>
  </r>
  <r>
    <s v="Processed"/>
    <s v="VJ300320609"/>
    <x v="2"/>
    <x v="3"/>
    <s v="Snapple Lemonade - pineapple"/>
    <s v="Non Carbonated"/>
    <n v="15511047447"/>
    <s v="Thursday, August 11, 2022"/>
    <s v="Cash"/>
    <n v="145"/>
    <n v="2.5"/>
    <n v="1"/>
    <n v="145"/>
    <n v="2.5"/>
    <n v="1"/>
    <n v="2.5"/>
    <n v="2.5"/>
    <d v="2022-08-11T00:00:00"/>
    <x v="163"/>
    <x v="2"/>
    <x v="2"/>
    <b v="1"/>
    <n v="2.5"/>
  </r>
  <r>
    <s v="Processed"/>
    <s v="VJ300320692"/>
    <x v="3"/>
    <x v="4"/>
    <s v="CheezIt - Original"/>
    <s v="Food"/>
    <n v="15511057180"/>
    <s v="Thursday, August 11, 2022"/>
    <s v="Cash"/>
    <n v="121"/>
    <n v="1.5"/>
    <n v="1"/>
    <n v="121"/>
    <n v="1.5"/>
    <n v="1"/>
    <n v="1.5"/>
    <n v="1.5"/>
    <d v="2022-08-11T00:00:00"/>
    <x v="48"/>
    <x v="1"/>
    <x v="1"/>
    <b v="1"/>
    <n v="1.5"/>
  </r>
  <r>
    <s v="Processed"/>
    <s v="VJ300320611"/>
    <x v="0"/>
    <x v="0"/>
    <s v="Coca Cola - Regular"/>
    <s v="Carbonated"/>
    <n v="15511096258"/>
    <s v="Thursday, August 11, 2022"/>
    <s v="Credit"/>
    <n v="141"/>
    <n v="2"/>
    <n v="1"/>
    <n v="141"/>
    <n v="2"/>
    <n v="1"/>
    <n v="2"/>
    <n v="2"/>
    <d v="2022-08-11T00:00:00"/>
    <x v="156"/>
    <x v="0"/>
    <x v="0"/>
    <b v="1"/>
    <n v="2"/>
  </r>
  <r>
    <s v="Processed"/>
    <s v="VJ300320692"/>
    <x v="3"/>
    <x v="4"/>
    <s v="Bai Antioxidant - Tanzania Lemon Super Tea"/>
    <s v="Non Carbonated"/>
    <n v="15511095391"/>
    <s v="Thursday, August 11, 2022"/>
    <s v="Cash"/>
    <n v="145"/>
    <n v="2.75"/>
    <n v="1"/>
    <n v="145"/>
    <n v="2.75"/>
    <n v="1"/>
    <n v="2.75"/>
    <n v="2.75"/>
    <d v="2022-08-11T00:00:00"/>
    <x v="120"/>
    <x v="2"/>
    <x v="2"/>
    <b v="1"/>
    <n v="2.75"/>
  </r>
  <r>
    <s v="Processed"/>
    <s v="VJ300320609"/>
    <x v="2"/>
    <x v="3"/>
    <s v="Fritos - Original"/>
    <s v="Food"/>
    <n v="15511424299"/>
    <s v="Thursday, August 11, 2022"/>
    <s v="Cash"/>
    <n v="125"/>
    <n v="1.5"/>
    <n v="1"/>
    <n v="125"/>
    <n v="1.5"/>
    <n v="1"/>
    <n v="1.5"/>
    <n v="1.5"/>
    <d v="2022-08-11T00:00:00"/>
    <x v="83"/>
    <x v="1"/>
    <x v="1"/>
    <b v="1"/>
    <n v="1.5"/>
  </r>
  <r>
    <s v="Processed"/>
    <s v="VJ300320609"/>
    <x v="2"/>
    <x v="3"/>
    <s v="SunChips Multigrain - Salsa"/>
    <s v="Food"/>
    <n v="15511570549"/>
    <s v="Thursday, August 11, 2022"/>
    <s v="Cash"/>
    <n v="121"/>
    <n v="1.5"/>
    <n v="1"/>
    <n v="121"/>
    <n v="1.5"/>
    <n v="1"/>
    <n v="1.5"/>
    <n v="1.5"/>
    <d v="2022-08-11T00:00:00"/>
    <x v="27"/>
    <x v="1"/>
    <x v="1"/>
    <b v="1"/>
    <n v="1.5"/>
  </r>
  <r>
    <s v="Processed"/>
    <s v="VJ300320609"/>
    <x v="2"/>
    <x v="3"/>
    <s v="Cheetos Flaming Hot Limon Crunchy"/>
    <s v="Food"/>
    <n v="15511578020"/>
    <s v="Thursday, August 11, 2022"/>
    <s v="Cash"/>
    <n v="123"/>
    <n v="1.5"/>
    <n v="1"/>
    <n v="123"/>
    <n v="1.5"/>
    <n v="1"/>
    <n v="1.5"/>
    <n v="1.5"/>
    <d v="2022-08-11T00:00:00"/>
    <x v="75"/>
    <x v="1"/>
    <x v="1"/>
    <b v="1"/>
    <n v="1.5"/>
  </r>
  <r>
    <s v="Processed"/>
    <s v="VJ300320609"/>
    <x v="2"/>
    <x v="3"/>
    <s v="Snapple Lemonade - watermelon"/>
    <s v="Non Carbonated"/>
    <n v="15511660430"/>
    <s v="Thursday, August 11, 2022"/>
    <s v="Cash"/>
    <n v="143"/>
    <n v="2.5"/>
    <n v="1"/>
    <n v="143"/>
    <n v="2.5"/>
    <n v="1"/>
    <n v="2.5"/>
    <n v="2.5"/>
    <d v="2022-08-11T00:00:00"/>
    <x v="162"/>
    <x v="2"/>
    <x v="2"/>
    <b v="1"/>
    <n v="2.5"/>
  </r>
  <r>
    <s v="Processed"/>
    <s v="VJ300320609"/>
    <x v="2"/>
    <x v="3"/>
    <s v="SunChips Multigrain - Salsa"/>
    <s v="Food"/>
    <n v="15511684615"/>
    <s v="Thursday, August 11, 2022"/>
    <s v="Credit"/>
    <n v="121"/>
    <n v="1.5"/>
    <n v="1"/>
    <n v="121"/>
    <n v="1.5"/>
    <n v="1"/>
    <n v="1.5"/>
    <n v="1.5"/>
    <d v="2022-08-11T00:00:00"/>
    <x v="27"/>
    <x v="1"/>
    <x v="1"/>
    <b v="1"/>
    <n v="1.5"/>
  </r>
  <r>
    <s v="Processed"/>
    <s v="VJ300320609"/>
    <x v="2"/>
    <x v="3"/>
    <s v="Cheetos Flaming Hot Limon Crunchy"/>
    <s v="Food"/>
    <n v="15512067326"/>
    <s v="Thursday, August 11, 2022"/>
    <s v="Cash"/>
    <n v="123"/>
    <n v="1.5"/>
    <n v="1"/>
    <n v="123"/>
    <n v="1.5"/>
    <n v="1"/>
    <n v="1.5"/>
    <n v="1.5"/>
    <d v="2022-08-11T00:00:00"/>
    <x v="75"/>
    <x v="1"/>
    <x v="1"/>
    <b v="1"/>
    <n v="1.5"/>
  </r>
  <r>
    <s v="Processed"/>
    <s v="VJ300320609"/>
    <x v="2"/>
    <x v="3"/>
    <s v="Snapple Lemonade - pineapple"/>
    <s v="Non Carbonated"/>
    <n v="15512163740"/>
    <s v="Thursday, August 11, 2022"/>
    <s v="Cash"/>
    <n v="145"/>
    <n v="2.5"/>
    <n v="1"/>
    <n v="145"/>
    <n v="2.5"/>
    <n v="1"/>
    <n v="2.5"/>
    <n v="2.5"/>
    <d v="2022-08-11T00:00:00"/>
    <x v="163"/>
    <x v="2"/>
    <x v="2"/>
    <b v="1"/>
    <n v="2.5"/>
  </r>
  <r>
    <s v="Processed"/>
    <s v="VJ300320609"/>
    <x v="2"/>
    <x v="3"/>
    <s v="Cheetos - Fleming Hot Crunchy"/>
    <s v="Food"/>
    <n v="15512621808"/>
    <s v="Thursday, August 11, 2022"/>
    <s v="Cash"/>
    <n v="114"/>
    <n v="2"/>
    <n v="1"/>
    <n v="114"/>
    <n v="2"/>
    <n v="1"/>
    <n v="2"/>
    <n v="2"/>
    <d v="2022-08-11T00:00:00"/>
    <x v="16"/>
    <x v="1"/>
    <x v="1"/>
    <b v="1"/>
    <n v="2"/>
  </r>
  <r>
    <s v="Processed"/>
    <s v="VJ300320609"/>
    <x v="2"/>
    <x v="3"/>
    <s v="SunChips Multigrain - Harvest Cheddar"/>
    <s v="Food"/>
    <n v="15512687206"/>
    <s v="Thursday, August 11, 2022"/>
    <s v="Cash"/>
    <n v="120"/>
    <n v="1.5"/>
    <n v="1"/>
    <n v="120"/>
    <n v="1.5"/>
    <n v="1"/>
    <n v="1.5"/>
    <n v="1.5"/>
    <d v="2022-08-11T00:00:00"/>
    <x v="35"/>
    <x v="1"/>
    <x v="1"/>
    <b v="1"/>
    <n v="1.5"/>
  </r>
  <r>
    <s v="Processed"/>
    <s v="VJ300320609"/>
    <x v="2"/>
    <x v="3"/>
    <s v="SunChips Multigrain - Harvest Cheddar"/>
    <s v="Food"/>
    <n v="15512690063"/>
    <s v="Thursday, August 11, 2022"/>
    <s v="Cash"/>
    <n v="120"/>
    <n v="1.5"/>
    <n v="1"/>
    <n v="120"/>
    <n v="1.5"/>
    <n v="1"/>
    <n v="1.5"/>
    <n v="1.5"/>
    <d v="2022-08-11T00:00:00"/>
    <x v="35"/>
    <x v="1"/>
    <x v="1"/>
    <b v="1"/>
    <n v="1.5"/>
  </r>
  <r>
    <s v="Processed"/>
    <s v="VJ300320609"/>
    <x v="2"/>
    <x v="3"/>
    <s v="Cheetos - Fleming Hot Crunchy"/>
    <s v="Food"/>
    <n v="15512715961"/>
    <s v="Thursday, August 11, 2022"/>
    <s v="Cash"/>
    <n v="122"/>
    <n v="1.5"/>
    <n v="1"/>
    <n v="122"/>
    <n v="1.5"/>
    <n v="1"/>
    <n v="1.5"/>
    <n v="1.5"/>
    <d v="2022-08-11T00:00:00"/>
    <x v="16"/>
    <x v="1"/>
    <x v="1"/>
    <b v="1"/>
    <n v="1.5"/>
  </r>
  <r>
    <s v="Processed"/>
    <s v="VJ300320609"/>
    <x v="2"/>
    <x v="3"/>
    <s v="SunChips Multigrain - Harvest Cheddar"/>
    <s v="Food"/>
    <n v="15513129104"/>
    <s v="Friday, August 12, 2022"/>
    <s v="Credit"/>
    <n v="120"/>
    <n v="1.5"/>
    <n v="1"/>
    <n v="120"/>
    <n v="1.5"/>
    <n v="1"/>
    <n v="1.5"/>
    <n v="3"/>
    <d v="2022-08-11T00:00:00"/>
    <x v="35"/>
    <x v="1"/>
    <x v="1"/>
    <b v="1"/>
    <n v="1.5"/>
  </r>
  <r>
    <s v="Processed"/>
    <s v="VJ300320609"/>
    <x v="2"/>
    <x v="3"/>
    <s v="Cheetos Flaming Hot Limon Crunchy"/>
    <s v="Food"/>
    <n v="15513129104"/>
    <s v="Friday, August 12, 2022"/>
    <s v="Credit"/>
    <n v="123"/>
    <n v="1.5"/>
    <n v="1"/>
    <n v="123"/>
    <n v="1.5"/>
    <n v="1"/>
    <n v="1.5"/>
    <n v="3"/>
    <d v="2022-08-11T00:00:00"/>
    <x v="75"/>
    <x v="1"/>
    <x v="1"/>
    <b v="1"/>
    <n v="1.5"/>
  </r>
  <r>
    <s v="Processed"/>
    <s v="VJ300320609"/>
    <x v="2"/>
    <x v="3"/>
    <s v="Nature's Bakery Fig Bar - Raspberry"/>
    <s v="Food"/>
    <n v="15513382344"/>
    <s v="Friday, August 12, 2022"/>
    <s v="Cash"/>
    <n v="130"/>
    <n v="1.5"/>
    <n v="1"/>
    <n v="130"/>
    <n v="1.5"/>
    <n v="1"/>
    <n v="1.5"/>
    <n v="1.5"/>
    <d v="2022-08-12T00:00:00"/>
    <x v="149"/>
    <x v="1"/>
    <x v="1"/>
    <b v="1"/>
    <n v="1.5"/>
  </r>
  <r>
    <s v="Processed"/>
    <s v="VJ300320609"/>
    <x v="2"/>
    <x v="3"/>
    <s v="Nature's Bakery Fig Bar - Blueberry"/>
    <s v="Food"/>
    <n v="15513382270"/>
    <s v="Friday, August 12, 2022"/>
    <s v="Cash"/>
    <n v="131"/>
    <n v="1.5"/>
    <n v="1"/>
    <n v="131"/>
    <n v="1.5"/>
    <n v="1"/>
    <n v="1.5"/>
    <n v="1.5"/>
    <d v="2022-08-12T00:00:00"/>
    <x v="148"/>
    <x v="1"/>
    <x v="1"/>
    <b v="1"/>
    <n v="1.5"/>
  </r>
  <r>
    <s v="Processed"/>
    <s v="VJ300320609"/>
    <x v="2"/>
    <x v="3"/>
    <s v="Nature's Bakery Fig Bar - Blueberry"/>
    <s v="Food"/>
    <n v="15513383838"/>
    <s v="Friday, August 12, 2022"/>
    <s v="Cash"/>
    <n v="131"/>
    <n v="1.5"/>
    <n v="1"/>
    <n v="131"/>
    <n v="1.5"/>
    <n v="1"/>
    <n v="1.5"/>
    <n v="1.5"/>
    <d v="2022-08-12T00:00:00"/>
    <x v="148"/>
    <x v="1"/>
    <x v="1"/>
    <b v="1"/>
    <n v="1.5"/>
  </r>
  <r>
    <s v="Processed"/>
    <s v="VJ300320609"/>
    <x v="2"/>
    <x v="3"/>
    <s v="Nature's Bakery Fig Bar - Raspberry"/>
    <s v="Food"/>
    <n v="15513438574"/>
    <s v="Friday, August 12, 2022"/>
    <s v="Credit"/>
    <n v="130"/>
    <n v="1.5"/>
    <n v="1"/>
    <n v="130"/>
    <n v="1.5"/>
    <n v="1"/>
    <n v="1.5"/>
    <n v="3"/>
    <d v="2022-08-12T00:00:00"/>
    <x v="149"/>
    <x v="1"/>
    <x v="1"/>
    <b v="1"/>
    <n v="1.5"/>
  </r>
  <r>
    <s v="Processed"/>
    <s v="VJ300320609"/>
    <x v="2"/>
    <x v="3"/>
    <s v="Nature's Bakery Fig Bar - Blueberry"/>
    <s v="Food"/>
    <n v="15513438574"/>
    <s v="Friday, August 12, 2022"/>
    <s v="Credit"/>
    <n v="131"/>
    <n v="1.5"/>
    <n v="1"/>
    <n v="131"/>
    <n v="1.5"/>
    <n v="1"/>
    <n v="1.5"/>
    <n v="3"/>
    <d v="2022-08-12T00:00:00"/>
    <x v="148"/>
    <x v="1"/>
    <x v="1"/>
    <b v="1"/>
    <n v="1.5"/>
  </r>
  <r>
    <s v="Processed"/>
    <s v="VJ300320686"/>
    <x v="1"/>
    <x v="2"/>
    <s v="CheezIt - Cheddar Sour Cream and Onion"/>
    <s v="Food"/>
    <n v="15514043586"/>
    <s v="Friday, August 12, 2022"/>
    <s v="Credit"/>
    <n v="120"/>
    <n v="1.5"/>
    <n v="1"/>
    <n v="120"/>
    <n v="1.5"/>
    <n v="1"/>
    <n v="1.5"/>
    <n v="1.5"/>
    <d v="2022-08-12T00:00:00"/>
    <x v="86"/>
    <x v="1"/>
    <x v="1"/>
    <b v="1"/>
    <n v="1.5"/>
  </r>
  <r>
    <s v="Processed"/>
    <s v="VJ300320686"/>
    <x v="1"/>
    <x v="2"/>
    <s v="SunChips Multigrain - Salsa"/>
    <s v="Food"/>
    <n v="15514066152"/>
    <s v="Friday, August 12, 2022"/>
    <s v="Cash"/>
    <n v="110"/>
    <n v="1.5"/>
    <n v="1"/>
    <n v="110"/>
    <n v="1.5"/>
    <n v="1"/>
    <n v="1.5"/>
    <n v="1.5"/>
    <d v="2022-08-12T00:00:00"/>
    <x v="27"/>
    <x v="1"/>
    <x v="1"/>
    <b v="1"/>
    <n v="1.5"/>
  </r>
  <r>
    <s v="Processed"/>
    <s v="VJ300320686"/>
    <x v="1"/>
    <x v="2"/>
    <s v="CheezIt - Double Cheese"/>
    <s v="Food"/>
    <n v="15514067794"/>
    <s v="Friday, August 12, 2022"/>
    <s v="Cash"/>
    <n v="124"/>
    <n v="1.5"/>
    <n v="1"/>
    <n v="124"/>
    <n v="1.5"/>
    <n v="1"/>
    <n v="1.5"/>
    <n v="1.5"/>
    <d v="2022-08-12T00:00:00"/>
    <x v="68"/>
    <x v="1"/>
    <x v="1"/>
    <b v="1"/>
    <n v="1.5"/>
  </r>
  <r>
    <s v="Processed"/>
    <s v="VJ300320686"/>
    <x v="1"/>
    <x v="2"/>
    <s v="KitKat - Crisp Wafers"/>
    <s v="Food"/>
    <n v="15514068122"/>
    <s v="Friday, August 12, 2022"/>
    <s v="Cash"/>
    <n v="136"/>
    <n v="1.75"/>
    <n v="1"/>
    <n v="136"/>
    <n v="1.75"/>
    <n v="1"/>
    <n v="1.75"/>
    <n v="1.75"/>
    <d v="2022-08-12T00:00:00"/>
    <x v="10"/>
    <x v="1"/>
    <x v="1"/>
    <b v="1"/>
    <n v="1.75"/>
  </r>
  <r>
    <s v="Processed"/>
    <s v="VJ300320692"/>
    <x v="3"/>
    <x v="4"/>
    <s v="Wonderful Pistachios - Variety"/>
    <s v="Food"/>
    <n v="15514836116"/>
    <s v="Friday, August 12, 2022"/>
    <s v="Credit"/>
    <n v="134"/>
    <n v="2"/>
    <n v="1"/>
    <n v="134"/>
    <n v="2"/>
    <n v="1"/>
    <n v="2"/>
    <n v="2"/>
    <d v="2022-08-12T00:00:00"/>
    <x v="11"/>
    <x v="1"/>
    <x v="1"/>
    <b v="1"/>
    <n v="2"/>
  </r>
  <r>
    <s v="Processed"/>
    <s v="VJ300320686"/>
    <x v="1"/>
    <x v="2"/>
    <s v="Robert Irvine's - Fit Crunch -  Chocolate Pea"/>
    <s v="Food"/>
    <n v="15514892999"/>
    <s v="Friday, August 12, 2022"/>
    <s v="Credit"/>
    <n v="132"/>
    <n v="2"/>
    <n v="1"/>
    <n v="132"/>
    <n v="2"/>
    <n v="1"/>
    <n v="2"/>
    <n v="2"/>
    <d v="2022-08-12T00:00:00"/>
    <x v="21"/>
    <x v="1"/>
    <x v="1"/>
    <b v="1"/>
    <n v="2"/>
  </r>
  <r>
    <s v="Processed"/>
    <s v="VJ300320686"/>
    <x v="1"/>
    <x v="2"/>
    <s v="SunChips Multigrain - Original"/>
    <s v="Food"/>
    <n v="15514943016"/>
    <s v="Friday, August 12, 2022"/>
    <s v="Credit"/>
    <n v="112"/>
    <n v="1.5"/>
    <n v="1"/>
    <n v="112"/>
    <n v="1.5"/>
    <n v="1"/>
    <n v="1.5"/>
    <n v="1.5"/>
    <d v="2022-08-12T00:00:00"/>
    <x v="60"/>
    <x v="1"/>
    <x v="1"/>
    <b v="1"/>
    <n v="1.5"/>
  </r>
  <r>
    <s v="Processed"/>
    <s v="VJ300320686"/>
    <x v="1"/>
    <x v="2"/>
    <s v="Goldfish Baked - Cheddar"/>
    <s v="Food"/>
    <n v="15514969989"/>
    <s v="Friday, August 12, 2022"/>
    <s v="Cash"/>
    <n v="125"/>
    <n v="1.25"/>
    <n v="1"/>
    <n v="125"/>
    <n v="1.25"/>
    <n v="1"/>
    <n v="1.25"/>
    <n v="1.25"/>
    <d v="2022-08-12T00:00:00"/>
    <x v="139"/>
    <x v="1"/>
    <x v="1"/>
    <b v="1"/>
    <n v="1.25"/>
  </r>
  <r>
    <s v="Processed"/>
    <s v="VJ300320692"/>
    <x v="3"/>
    <x v="4"/>
    <s v="Coca Cola - Zero Sugar"/>
    <s v="Carbonated"/>
    <n v="15515055256"/>
    <s v="Friday, August 12, 2022"/>
    <s v="Cash"/>
    <n v="141"/>
    <n v="2"/>
    <n v="1"/>
    <n v="141"/>
    <n v="2"/>
    <n v="1"/>
    <n v="2"/>
    <n v="2"/>
    <d v="2022-08-12T00:00:00"/>
    <x v="44"/>
    <x v="0"/>
    <x v="0"/>
    <b v="1"/>
    <n v="2"/>
  </r>
  <r>
    <s v="Processed"/>
    <s v="VJ300320686"/>
    <x v="1"/>
    <x v="2"/>
    <s v="SunChips Multigrain - Salsa"/>
    <s v="Food"/>
    <n v="15515232820"/>
    <s v="Friday, August 12, 2022"/>
    <s v="Cash"/>
    <n v="110"/>
    <n v="1.5"/>
    <n v="1"/>
    <n v="110"/>
    <n v="1.5"/>
    <n v="1"/>
    <n v="1.5"/>
    <n v="1.5"/>
    <d v="2022-08-12T00:00:00"/>
    <x v="27"/>
    <x v="1"/>
    <x v="1"/>
    <b v="1"/>
    <n v="1.5"/>
  </r>
  <r>
    <s v="Processed"/>
    <s v="VJ300320692"/>
    <x v="3"/>
    <x v="4"/>
    <s v="Oreo Mini - Go Paks"/>
    <m/>
    <n v="15515430609"/>
    <s v="Friday, August 12, 2022"/>
    <s v="Cash"/>
    <n v="155"/>
    <n v="4"/>
    <n v="1"/>
    <n v="155"/>
    <n v="4"/>
    <n v="1"/>
    <n v="4"/>
    <n v="4"/>
    <d v="2022-08-12T00:00:00"/>
    <x v="143"/>
    <x v="4"/>
    <x v="1"/>
    <b v="1"/>
    <n v="4"/>
  </r>
  <r>
    <s v="Processed"/>
    <s v="VJ300320692"/>
    <x v="3"/>
    <x v="4"/>
    <s v="Coca Cola - Zero Sugar"/>
    <s v="Carbonated"/>
    <n v="15515477616"/>
    <s v="Friday, August 12, 2022"/>
    <s v="Credit"/>
    <n v="141"/>
    <n v="2"/>
    <n v="1"/>
    <n v="141"/>
    <n v="2"/>
    <n v="1"/>
    <n v="2"/>
    <n v="2"/>
    <d v="2022-08-12T00:00:00"/>
    <x v="44"/>
    <x v="0"/>
    <x v="0"/>
    <b v="1"/>
    <n v="2"/>
  </r>
  <r>
    <s v="Processed"/>
    <s v="VJ300320692"/>
    <x v="3"/>
    <x v="4"/>
    <s v="KitKat - Crisp Wafers"/>
    <s v="Food"/>
    <n v="15515785138"/>
    <s v="Friday, August 12, 2022"/>
    <s v="Credit"/>
    <n v="138"/>
    <n v="2"/>
    <n v="1"/>
    <n v="138"/>
    <n v="2"/>
    <n v="1"/>
    <n v="2"/>
    <n v="2"/>
    <d v="2022-08-12T00:00:00"/>
    <x v="10"/>
    <x v="1"/>
    <x v="1"/>
    <b v="1"/>
    <n v="2"/>
  </r>
  <r>
    <s v="Processed"/>
    <s v="VJ300205292"/>
    <x v="0"/>
    <x v="1"/>
    <s v="Iberia Coconut Water"/>
    <s v="Non Carbonated"/>
    <n v="15515903979"/>
    <s v="Friday, August 12, 2022"/>
    <s v="Credit"/>
    <n v="142"/>
    <n v="2"/>
    <n v="1"/>
    <n v="142"/>
    <n v="2"/>
    <n v="1"/>
    <n v="2"/>
    <n v="2"/>
    <d v="2022-08-12T00:00:00"/>
    <x v="93"/>
    <x v="2"/>
    <x v="2"/>
    <b v="1"/>
    <n v="2"/>
  </r>
  <r>
    <s v="Processed"/>
    <s v="VJ300320692"/>
    <x v="3"/>
    <x v="4"/>
    <s v="Wonderful Pistachios - Variety"/>
    <s v="Food"/>
    <n v="15515931482"/>
    <s v="Friday, August 12, 2022"/>
    <s v="Credit"/>
    <n v="131"/>
    <n v="2"/>
    <n v="1"/>
    <n v="131"/>
    <n v="2"/>
    <n v="1"/>
    <n v="2"/>
    <n v="2"/>
    <d v="2022-08-12T00:00:00"/>
    <x v="11"/>
    <x v="1"/>
    <x v="1"/>
    <b v="1"/>
    <n v="2"/>
  </r>
  <r>
    <s v="Processed"/>
    <s v="VJ300320692"/>
    <x v="3"/>
    <x v="4"/>
    <s v="Coca Cola - Zero Sugar"/>
    <s v="Carbonated"/>
    <n v="15515997520"/>
    <s v="Friday, August 12, 2022"/>
    <s v="Cash"/>
    <n v="141"/>
    <n v="2"/>
    <n v="1"/>
    <n v="141"/>
    <n v="2"/>
    <n v="1"/>
    <n v="2"/>
    <n v="2"/>
    <d v="2022-08-12T00:00:00"/>
    <x v="44"/>
    <x v="0"/>
    <x v="0"/>
    <b v="1"/>
    <n v="2"/>
  </r>
  <r>
    <s v="Processed"/>
    <s v="VJ300320692"/>
    <x v="3"/>
    <x v="4"/>
    <s v="SunChips Multigrain - Original"/>
    <s v="Food"/>
    <n v="15516021814"/>
    <s v="Friday, August 12, 2022"/>
    <s v="Credit"/>
    <n v="125"/>
    <n v="1.5"/>
    <n v="1"/>
    <n v="125"/>
    <n v="1.5"/>
    <n v="1"/>
    <n v="1.5"/>
    <n v="4.5"/>
    <d v="2022-08-12T00:00:00"/>
    <x v="60"/>
    <x v="1"/>
    <x v="1"/>
    <b v="1"/>
    <n v="1.5"/>
  </r>
  <r>
    <s v="Processed"/>
    <s v="VJ300320692"/>
    <x v="3"/>
    <x v="4"/>
    <s v="Pringles - Sour Cream &amp; Onion"/>
    <s v="Food"/>
    <n v="15516021814"/>
    <s v="Friday, August 12, 2022"/>
    <s v="Credit"/>
    <n v="162"/>
    <n v="3"/>
    <n v="1"/>
    <n v="162"/>
    <n v="3"/>
    <n v="1"/>
    <n v="3"/>
    <n v="4.5"/>
    <d v="2022-08-12T00:00:00"/>
    <x v="155"/>
    <x v="1"/>
    <x v="1"/>
    <b v="1"/>
    <n v="3"/>
  </r>
  <r>
    <s v="Processed"/>
    <s v="VJ300320692"/>
    <x v="3"/>
    <x v="4"/>
    <s v="BodyArmor  LYTE - Blueberry Pomegranate"/>
    <s v="Non Carbonated"/>
    <n v="15516121106"/>
    <s v="Friday, August 12, 2022"/>
    <s v="Cash"/>
    <n v="143"/>
    <n v="2.75"/>
    <n v="1"/>
    <n v="143"/>
    <n v="2.75"/>
    <n v="1"/>
    <n v="2.75"/>
    <n v="2.75"/>
    <d v="2022-08-12T00:00:00"/>
    <x v="145"/>
    <x v="2"/>
    <x v="2"/>
    <b v="1"/>
    <n v="2.75"/>
  </r>
  <r>
    <s v="Processed"/>
    <s v="VJ300320692"/>
    <x v="3"/>
    <x v="4"/>
    <s v="Iberia Coconut Water"/>
    <s v="Non Carbonated"/>
    <n v="15516124443"/>
    <s v="Friday, August 12, 2022"/>
    <s v="Cash"/>
    <n v="140"/>
    <n v="2"/>
    <n v="1"/>
    <n v="140"/>
    <n v="2"/>
    <n v="1"/>
    <n v="2"/>
    <n v="2"/>
    <d v="2022-08-12T00:00:00"/>
    <x v="93"/>
    <x v="2"/>
    <x v="2"/>
    <b v="1"/>
    <n v="2"/>
  </r>
  <r>
    <s v="Processed"/>
    <s v="VJ300320692"/>
    <x v="3"/>
    <x v="4"/>
    <s v="RXBAR - Protein Bar - Peanut Butter"/>
    <s v="Food"/>
    <n v="15516135143"/>
    <s v="Friday, August 12, 2022"/>
    <s v="Cash"/>
    <n v="135"/>
    <n v="2"/>
    <n v="1"/>
    <n v="135"/>
    <n v="2"/>
    <n v="1"/>
    <n v="2"/>
    <n v="2"/>
    <d v="2022-08-12T00:00:00"/>
    <x v="80"/>
    <x v="1"/>
    <x v="1"/>
    <b v="1"/>
    <n v="2"/>
  </r>
  <r>
    <s v="Processed"/>
    <s v="VJ300320692"/>
    <x v="3"/>
    <x v="4"/>
    <s v="BodyArmor  LYTE - Blueberry Pomegranate"/>
    <s v="Non Carbonated"/>
    <n v="15516144800"/>
    <s v="Friday, August 12, 2022"/>
    <s v="Cash"/>
    <n v="143"/>
    <n v="2.75"/>
    <n v="1"/>
    <n v="143"/>
    <n v="2.75"/>
    <n v="1"/>
    <n v="2.75"/>
    <n v="2.75"/>
    <d v="2022-08-12T00:00:00"/>
    <x v="145"/>
    <x v="2"/>
    <x v="2"/>
    <b v="1"/>
    <n v="2.75"/>
  </r>
  <r>
    <s v="Processed"/>
    <s v="VJ300320692"/>
    <x v="3"/>
    <x v="4"/>
    <s v="Coca Cola - Zero Sugar"/>
    <s v="Carbonated"/>
    <n v="15516400558"/>
    <s v="Friday, August 12, 2022"/>
    <s v="Cash"/>
    <n v="141"/>
    <n v="2"/>
    <n v="1"/>
    <n v="141"/>
    <n v="2"/>
    <n v="1"/>
    <n v="2"/>
    <n v="2"/>
    <d v="2022-08-12T00:00:00"/>
    <x v="44"/>
    <x v="0"/>
    <x v="0"/>
    <b v="1"/>
    <n v="2"/>
  </r>
  <r>
    <s v="Processed"/>
    <s v="VJ300320692"/>
    <x v="3"/>
    <x v="4"/>
    <s v="Seapoint Farms Dry Roasted Edamame - Wasabi"/>
    <s v="Food"/>
    <n v="15516557402"/>
    <s v="Friday, August 12, 2022"/>
    <s v="Credit"/>
    <n v="133"/>
    <n v="2.5"/>
    <n v="1"/>
    <n v="133"/>
    <n v="2.5"/>
    <n v="1"/>
    <n v="2.5"/>
    <n v="2.5"/>
    <d v="2022-08-12T00:00:00"/>
    <x v="6"/>
    <x v="1"/>
    <x v="1"/>
    <b v="1"/>
    <n v="2.5"/>
  </r>
  <r>
    <s v="Processed"/>
    <s v="VJ300320692"/>
    <x v="3"/>
    <x v="4"/>
    <s v="S. Pellegrino Sparkling Mineral Water"/>
    <s v="Water"/>
    <n v="15516564452"/>
    <s v="Friday, August 12, 2022"/>
    <s v="Credit"/>
    <n v="144"/>
    <n v="2"/>
    <n v="1"/>
    <n v="144"/>
    <n v="2"/>
    <n v="1"/>
    <n v="2"/>
    <n v="2"/>
    <d v="2022-08-12T00:00:00"/>
    <x v="24"/>
    <x v="3"/>
    <x v="3"/>
    <b v="1"/>
    <n v="2"/>
  </r>
  <r>
    <s v="Processed"/>
    <s v="VJ300320692"/>
    <x v="3"/>
    <x v="4"/>
    <s v="Starbucks Doubleshot Energy - Mocha"/>
    <s v="Non Carbonated"/>
    <n v="15516726048"/>
    <s v="Friday, August 12, 2022"/>
    <s v="Credit"/>
    <n v="146"/>
    <n v="3.5"/>
    <n v="1"/>
    <n v="146"/>
    <n v="3.5"/>
    <n v="1"/>
    <n v="3.5"/>
    <n v="3.5"/>
    <d v="2022-08-12T00:00:00"/>
    <x v="88"/>
    <x v="2"/>
    <x v="2"/>
    <b v="1"/>
    <n v="3.5"/>
  </r>
  <r>
    <s v="Processed"/>
    <s v="VJ300320692"/>
    <x v="3"/>
    <x v="4"/>
    <s v="SunChips Multigrain - Harvest Cheddar"/>
    <s v="Food"/>
    <n v="15516729654"/>
    <s v="Friday, August 12, 2022"/>
    <s v="Credit"/>
    <n v="110"/>
    <n v="1.5"/>
    <n v="1"/>
    <n v="110"/>
    <n v="1.5"/>
    <n v="1"/>
    <n v="1.5"/>
    <n v="1.5"/>
    <d v="2022-08-12T00:00:00"/>
    <x v="35"/>
    <x v="1"/>
    <x v="1"/>
    <b v="1"/>
    <n v="1.5"/>
  </r>
  <r>
    <s v="Processed"/>
    <s v="VJ300320609"/>
    <x v="2"/>
    <x v="3"/>
    <s v="SunChips Multigrain - Harvest Cheddar"/>
    <s v="Food"/>
    <n v="15517090768"/>
    <s v="Friday, August 12, 2022"/>
    <s v="Cash"/>
    <n v="120"/>
    <n v="1.5"/>
    <n v="1"/>
    <n v="120"/>
    <n v="1.5"/>
    <n v="1"/>
    <n v="1.5"/>
    <n v="1.5"/>
    <d v="2022-08-12T00:00:00"/>
    <x v="35"/>
    <x v="1"/>
    <x v="1"/>
    <b v="1"/>
    <n v="1.5"/>
  </r>
  <r>
    <s v="Processed"/>
    <s v="VJ300320611"/>
    <x v="0"/>
    <x v="0"/>
    <s v="Oreo Mini"/>
    <s v="Food"/>
    <n v="15517225010"/>
    <s v="Friday, August 12, 2022"/>
    <s v="Credit"/>
    <n v="122"/>
    <n v="1.5"/>
    <n v="1"/>
    <n v="122"/>
    <n v="1.5"/>
    <n v="1"/>
    <n v="1.5"/>
    <n v="1.5"/>
    <d v="2022-08-12T00:00:00"/>
    <x v="18"/>
    <x v="1"/>
    <x v="1"/>
    <b v="1"/>
    <n v="1.5"/>
  </r>
  <r>
    <s v="Processed"/>
    <s v="VJ300320609"/>
    <x v="2"/>
    <x v="3"/>
    <s v="KitKat - Crisp Wafers"/>
    <s v="Food"/>
    <n v="15517817922"/>
    <s v="Friday, August 12, 2022"/>
    <s v="Cash"/>
    <n v="137"/>
    <n v="2.5"/>
    <n v="1"/>
    <n v="137"/>
    <n v="2.5"/>
    <n v="1"/>
    <n v="2.5"/>
    <n v="2.5"/>
    <d v="2022-08-12T00:00:00"/>
    <x v="10"/>
    <x v="1"/>
    <x v="1"/>
    <b v="1"/>
    <n v="2.5"/>
  </r>
  <r>
    <s v="Processed"/>
    <s v="VJ300320609"/>
    <x v="2"/>
    <x v="3"/>
    <s v="Snapple Lemonade - pineapple"/>
    <s v="Non Carbonated"/>
    <n v="15517960668"/>
    <s v="Friday, August 12, 2022"/>
    <s v="Cash"/>
    <n v="145"/>
    <n v="2.5"/>
    <n v="1"/>
    <n v="145"/>
    <n v="2.5"/>
    <n v="1"/>
    <n v="2.5"/>
    <n v="2.5"/>
    <d v="2022-08-12T00:00:00"/>
    <x v="163"/>
    <x v="2"/>
    <x v="2"/>
    <b v="1"/>
    <n v="2.5"/>
  </r>
  <r>
    <s v="Processed"/>
    <s v="VJ300320609"/>
    <x v="2"/>
    <x v="3"/>
    <s v="KitKat - Crisp Wafers"/>
    <s v="Food"/>
    <n v="15517972641"/>
    <s v="Friday, August 12, 2022"/>
    <s v="Cash"/>
    <n v="137"/>
    <n v="2.5"/>
    <n v="1"/>
    <n v="137"/>
    <n v="2.5"/>
    <n v="1"/>
    <n v="2.5"/>
    <n v="2.5"/>
    <d v="2022-08-12T00:00:00"/>
    <x v="10"/>
    <x v="1"/>
    <x v="1"/>
    <b v="1"/>
    <n v="2.5"/>
  </r>
  <r>
    <s v="Processed"/>
    <s v="VJ300320609"/>
    <x v="2"/>
    <x v="3"/>
    <s v="Cheetos - Crunchy"/>
    <s v="Food"/>
    <n v="15517974559"/>
    <s v="Friday, August 12, 2022"/>
    <s v="Cash"/>
    <n v="124"/>
    <n v="1.5"/>
    <n v="1"/>
    <n v="124"/>
    <n v="1.5"/>
    <n v="1"/>
    <n v="1.5"/>
    <n v="1.5"/>
    <d v="2022-08-12T00:00:00"/>
    <x v="91"/>
    <x v="1"/>
    <x v="1"/>
    <b v="1"/>
    <n v="1.5"/>
  </r>
  <r>
    <s v="Processed"/>
    <s v="VJ300320692"/>
    <x v="3"/>
    <x v="4"/>
    <s v="Mini Chips Ahoy - Go Paks"/>
    <m/>
    <n v="15519086723"/>
    <s v="Saturday, August 13, 2022"/>
    <s v="Credit"/>
    <n v="154"/>
    <n v="4"/>
    <n v="1"/>
    <n v="154"/>
    <n v="4"/>
    <n v="1"/>
    <n v="4"/>
    <n v="4"/>
    <d v="2022-08-13T00:00:00"/>
    <x v="142"/>
    <x v="4"/>
    <x v="1"/>
    <b v="1"/>
    <n v="4"/>
  </r>
  <r>
    <s v="Processed"/>
    <s v="VJ300320692"/>
    <x v="3"/>
    <x v="4"/>
    <s v="Keto Bar - Creamy Peanut Butter Chocolate"/>
    <s v="Food"/>
    <n v="15519251946"/>
    <s v="Saturday, August 13, 2022"/>
    <s v="Cash"/>
    <n v="136"/>
    <n v="2"/>
    <n v="1"/>
    <n v="136"/>
    <n v="2"/>
    <n v="1"/>
    <n v="2"/>
    <n v="2"/>
    <d v="2022-08-13T00:00:00"/>
    <x v="110"/>
    <x v="1"/>
    <x v="1"/>
    <b v="1"/>
    <n v="2"/>
  </r>
  <r>
    <s v="Processed"/>
    <s v="VJ300320692"/>
    <x v="3"/>
    <x v="4"/>
    <s v="Pringles - Cheddar Cheese"/>
    <s v="Food"/>
    <n v="15519442091"/>
    <s v="Saturday, August 13, 2022"/>
    <s v="Cash"/>
    <n v="161"/>
    <n v="3"/>
    <n v="1"/>
    <n v="161"/>
    <n v="3"/>
    <n v="1"/>
    <n v="3"/>
    <n v="3"/>
    <d v="2022-08-13T00:00:00"/>
    <x v="154"/>
    <x v="1"/>
    <x v="1"/>
    <b v="1"/>
    <n v="3"/>
  </r>
  <r>
    <s v="Processed"/>
    <s v="VJ300320692"/>
    <x v="3"/>
    <x v="4"/>
    <s v="Starbucks Refresher - Real Coconut Water"/>
    <s v="Carbonated"/>
    <n v="15519446324"/>
    <s v="Saturday, August 13, 2022"/>
    <s v="Cash"/>
    <n v="148"/>
    <n v="3"/>
    <n v="1"/>
    <n v="148"/>
    <n v="3"/>
    <n v="1"/>
    <n v="3"/>
    <n v="3"/>
    <d v="2022-08-13T00:00:00"/>
    <x v="106"/>
    <x v="0"/>
    <x v="0"/>
    <b v="1"/>
    <n v="3"/>
  </r>
  <r>
    <s v="Processed"/>
    <s v="VJ300320692"/>
    <x v="3"/>
    <x v="4"/>
    <s v="Starbucks Refresher - Real Coconut Water"/>
    <s v="Carbonated"/>
    <n v="15519476427"/>
    <s v="Saturday, August 13, 2022"/>
    <s v="Credit"/>
    <n v="148"/>
    <n v="3"/>
    <n v="1"/>
    <n v="148"/>
    <n v="3"/>
    <n v="1"/>
    <n v="3"/>
    <n v="3"/>
    <d v="2022-08-13T00:00:00"/>
    <x v="106"/>
    <x v="0"/>
    <x v="0"/>
    <b v="1"/>
    <n v="3"/>
  </r>
  <r>
    <s v="Processed"/>
    <s v="VJ300320692"/>
    <x v="3"/>
    <x v="4"/>
    <s v="Wonderful Pistachios - Variety"/>
    <s v="Food"/>
    <n v="15519496399"/>
    <s v="Saturday, August 13, 2022"/>
    <s v="Cash"/>
    <n v="131"/>
    <n v="2"/>
    <n v="1"/>
    <n v="131"/>
    <n v="2"/>
    <n v="1"/>
    <n v="2"/>
    <n v="2"/>
    <d v="2022-08-13T00:00:00"/>
    <x v="11"/>
    <x v="1"/>
    <x v="1"/>
    <b v="1"/>
    <n v="2"/>
  </r>
  <r>
    <s v="Processed"/>
    <s v="VJ300320692"/>
    <x v="3"/>
    <x v="4"/>
    <s v="Starbucks Doubleshot Energy - Mocha"/>
    <s v="Non Carbonated"/>
    <n v="15519574153"/>
    <s v="Saturday, August 13, 2022"/>
    <s v="Credit"/>
    <n v="146"/>
    <n v="3.5"/>
    <n v="1"/>
    <n v="146"/>
    <n v="3.5"/>
    <n v="1"/>
    <n v="3.5"/>
    <n v="3.5"/>
    <d v="2022-08-13T00:00:00"/>
    <x v="88"/>
    <x v="2"/>
    <x v="2"/>
    <b v="1"/>
    <n v="3.5"/>
  </r>
  <r>
    <s v="Processed"/>
    <s v="VJ300320609"/>
    <x v="2"/>
    <x v="3"/>
    <s v="Jack Links Beef Steak Original"/>
    <s v="Food"/>
    <n v="15519775495"/>
    <s v="Saturday, August 13, 2022"/>
    <s v="Cash"/>
    <n v="139"/>
    <n v="1.5"/>
    <n v="1"/>
    <n v="139"/>
    <n v="1.5"/>
    <n v="1"/>
    <n v="1.5"/>
    <n v="1.5"/>
    <d v="2022-08-13T00:00:00"/>
    <x v="20"/>
    <x v="1"/>
    <x v="1"/>
    <b v="1"/>
    <n v="1.5"/>
  </r>
  <r>
    <s v="Processed"/>
    <s v="VJ300320609"/>
    <x v="2"/>
    <x v="3"/>
    <s v="Cheetos - Fleming Hot Crunchy"/>
    <s v="Food"/>
    <n v="15519790065"/>
    <s v="Saturday, August 13, 2022"/>
    <s v="Cash"/>
    <n v="122"/>
    <n v="1.5"/>
    <n v="1"/>
    <n v="122"/>
    <n v="1.5"/>
    <n v="1"/>
    <n v="1.5"/>
    <n v="1.5"/>
    <d v="2022-08-13T00:00:00"/>
    <x v="16"/>
    <x v="1"/>
    <x v="1"/>
    <b v="1"/>
    <n v="1.5"/>
  </r>
  <r>
    <s v="Processed"/>
    <s v="VJ300320611"/>
    <x v="0"/>
    <x v="0"/>
    <s v="Wonderful Pistachios - Variety"/>
    <s v="Food"/>
    <n v="15519974284"/>
    <s v="Saturday, August 13, 2022"/>
    <s v="Credit"/>
    <n v="133"/>
    <n v="2"/>
    <n v="1"/>
    <n v="133"/>
    <n v="2"/>
    <n v="1"/>
    <n v="2"/>
    <n v="2"/>
    <d v="2022-08-13T00:00:00"/>
    <x v="11"/>
    <x v="1"/>
    <x v="1"/>
    <b v="1"/>
    <n v="2"/>
  </r>
  <r>
    <s v="Processed"/>
    <s v="VJ300320692"/>
    <x v="3"/>
    <x v="4"/>
    <s v="CheezIt - Original"/>
    <s v="Food"/>
    <n v="15520208306"/>
    <s v="Saturday, August 13, 2022"/>
    <s v="Cash"/>
    <n v="121"/>
    <n v="1.5"/>
    <n v="1"/>
    <n v="121"/>
    <n v="1.5"/>
    <n v="1"/>
    <n v="1.5"/>
    <n v="1.5"/>
    <d v="2022-08-13T00:00:00"/>
    <x v="48"/>
    <x v="1"/>
    <x v="1"/>
    <b v="1"/>
    <n v="1.5"/>
  </r>
  <r>
    <s v="Processed"/>
    <s v="VJ300320611"/>
    <x v="0"/>
    <x v="0"/>
    <s v="Monster Energy Original"/>
    <s v="Carbonated"/>
    <n v="15520219484"/>
    <s v="Saturday, August 13, 2022"/>
    <s v="Credit"/>
    <n v="147"/>
    <n v="3"/>
    <n v="1"/>
    <n v="147"/>
    <n v="3"/>
    <n v="1"/>
    <n v="3"/>
    <n v="3"/>
    <d v="2022-08-13T00:00:00"/>
    <x v="5"/>
    <x v="0"/>
    <x v="0"/>
    <b v="1"/>
    <n v="3"/>
  </r>
  <r>
    <s v="Processed"/>
    <s v="VJ300320692"/>
    <x v="3"/>
    <x v="4"/>
    <s v="Snyder's of Hanover Pretzel Pieces - Cheddar"/>
    <s v="Food"/>
    <n v="15520310587"/>
    <s v="Saturday, August 13, 2022"/>
    <s v="Credit"/>
    <n v="114"/>
    <n v="2.5"/>
    <n v="1"/>
    <n v="114"/>
    <n v="2.5"/>
    <n v="1"/>
    <n v="2.5"/>
    <n v="2.5"/>
    <d v="2022-08-13T00:00:00"/>
    <x v="147"/>
    <x v="1"/>
    <x v="1"/>
    <b v="1"/>
    <n v="2.5"/>
  </r>
  <r>
    <s v="Processed"/>
    <s v="VJ300205292"/>
    <x v="0"/>
    <x v="1"/>
    <s v="KitKat - Crisp Wafers"/>
    <s v="Food"/>
    <n v="15520278093"/>
    <s v="Saturday, August 13, 2022"/>
    <s v="Credit"/>
    <n v="130"/>
    <n v="2"/>
    <n v="1"/>
    <n v="130"/>
    <n v="2"/>
    <n v="1"/>
    <n v="2"/>
    <n v="2"/>
    <d v="2022-08-13T00:00:00"/>
    <x v="10"/>
    <x v="1"/>
    <x v="1"/>
    <b v="1"/>
    <n v="2"/>
  </r>
  <r>
    <s v="Processed"/>
    <s v="VJ300205292"/>
    <x v="0"/>
    <x v="1"/>
    <s v="Snapple Diet Tea - Peach Tea"/>
    <s v="Non Carbonated"/>
    <n v="15522059590"/>
    <s v="Sunday, August 14, 2022"/>
    <s v="Cash"/>
    <n v="143"/>
    <n v="2.5"/>
    <n v="1"/>
    <n v="143"/>
    <n v="2.5"/>
    <n v="1"/>
    <n v="2.5"/>
    <n v="2.5"/>
    <d v="2022-08-14T00:00:00"/>
    <x v="37"/>
    <x v="2"/>
    <x v="2"/>
    <b v="1"/>
    <n v="2.5"/>
  </r>
  <r>
    <s v="Processed"/>
    <s v="VJ300205292"/>
    <x v="0"/>
    <x v="1"/>
    <s v="Seapoint Farms Dry Roasted Edamame - Wasabi"/>
    <s v="Food"/>
    <n v="15522608837"/>
    <s v="Sunday, August 14, 2022"/>
    <s v="Cash"/>
    <n v="135"/>
    <n v="2.5"/>
    <n v="1"/>
    <n v="135"/>
    <n v="2.5"/>
    <n v="1"/>
    <n v="2.5"/>
    <n v="2.5"/>
    <d v="2022-08-14T00:00:00"/>
    <x v="6"/>
    <x v="1"/>
    <x v="1"/>
    <b v="1"/>
    <n v="2.5"/>
  </r>
  <r>
    <s v="Processed"/>
    <s v="VJ300320609"/>
    <x v="2"/>
    <x v="3"/>
    <s v="Cheetos - Fleming Hot Crunchy"/>
    <s v="Food"/>
    <n v="15525144201"/>
    <s v="Monday, August 15, 2022"/>
    <s v="Credit"/>
    <n v="122"/>
    <n v="1.5"/>
    <n v="1"/>
    <n v="122"/>
    <n v="1.5"/>
    <n v="1"/>
    <n v="1.5"/>
    <n v="1.5"/>
    <d v="2022-08-15T00:00:00"/>
    <x v="16"/>
    <x v="1"/>
    <x v="1"/>
    <b v="1"/>
    <n v="1.5"/>
  </r>
  <r>
    <s v="Processed"/>
    <s v="VJ300320692"/>
    <x v="3"/>
    <x v="4"/>
    <s v="CheezIt - Original"/>
    <s v="Food"/>
    <n v="15525620721"/>
    <s v="Monday, August 15, 2022"/>
    <s v="Credit"/>
    <n v="121"/>
    <n v="1.5"/>
    <n v="1"/>
    <n v="121"/>
    <n v="1.5"/>
    <n v="1"/>
    <n v="1.5"/>
    <n v="1.5"/>
    <d v="2022-08-15T00:00:00"/>
    <x v="48"/>
    <x v="1"/>
    <x v="1"/>
    <b v="1"/>
    <n v="1.5"/>
  </r>
  <r>
    <s v="Processed"/>
    <s v="VJ300320686"/>
    <x v="1"/>
    <x v="2"/>
    <s v="CheezIt - Cheddar Sour Cream and Onion"/>
    <s v="Food"/>
    <n v="15525932846"/>
    <s v="Monday, August 15, 2022"/>
    <s v="Credit"/>
    <n v="120"/>
    <n v="1.5"/>
    <n v="1"/>
    <n v="120"/>
    <n v="1.5"/>
    <n v="1"/>
    <n v="1.5"/>
    <n v="1.5"/>
    <d v="2022-08-15T00:00:00"/>
    <x v="86"/>
    <x v="1"/>
    <x v="1"/>
    <b v="1"/>
    <n v="1.5"/>
  </r>
  <r>
    <s v="Processed"/>
    <s v="VJ300205292"/>
    <x v="0"/>
    <x v="1"/>
    <s v="Canada Dry - Ginger Ale &amp; Lemonde"/>
    <m/>
    <n v="15526067251"/>
    <s v="Monday, August 15, 2022"/>
    <s v="Credit"/>
    <n v="141"/>
    <n v="1.5"/>
    <n v="2"/>
    <n v="141"/>
    <n v="1.5"/>
    <n v="2"/>
    <n v="3"/>
    <n v="3"/>
    <d v="2022-08-15T00:00:00"/>
    <x v="150"/>
    <x v="4"/>
    <x v="0"/>
    <b v="1"/>
    <n v="1.5"/>
  </r>
  <r>
    <s v="Processed"/>
    <s v="VJ300320692"/>
    <x v="3"/>
    <x v="4"/>
    <s v="CheezIt - White Cheddar"/>
    <s v="Food"/>
    <n v="15526233727"/>
    <s v="Monday, August 15, 2022"/>
    <s v="Cash"/>
    <n v="123"/>
    <n v="1.5"/>
    <n v="1"/>
    <n v="123"/>
    <n v="1.5"/>
    <n v="1"/>
    <n v="1.5"/>
    <n v="1.5"/>
    <d v="2022-08-15T00:00:00"/>
    <x v="53"/>
    <x v="1"/>
    <x v="1"/>
    <b v="1"/>
    <n v="1.5"/>
  </r>
  <r>
    <s v="Processed"/>
    <s v="VJ300320692"/>
    <x v="3"/>
    <x v="4"/>
    <s v="KitKat - Crisp Wafers"/>
    <s v="Food"/>
    <n v="15526329546"/>
    <s v="Monday, August 15, 2022"/>
    <s v="Cash"/>
    <n v="138"/>
    <n v="2"/>
    <n v="1"/>
    <n v="138"/>
    <n v="2"/>
    <n v="1"/>
    <n v="2"/>
    <n v="2"/>
    <d v="2022-08-15T00:00:00"/>
    <x v="10"/>
    <x v="1"/>
    <x v="1"/>
    <b v="1"/>
    <n v="2"/>
  </r>
  <r>
    <s v="Processed"/>
    <s v="VJ300320692"/>
    <x v="3"/>
    <x v="4"/>
    <s v="Seapoint Farms Dry Roasted Edamame - Wasabi"/>
    <s v="Food"/>
    <n v="15526368027"/>
    <s v="Monday, August 15, 2022"/>
    <s v="Cash"/>
    <n v="133"/>
    <n v="2.5"/>
    <n v="1"/>
    <n v="133"/>
    <n v="2.5"/>
    <n v="1"/>
    <n v="2.5"/>
    <n v="2.5"/>
    <d v="2022-08-15T00:00:00"/>
    <x v="6"/>
    <x v="1"/>
    <x v="1"/>
    <b v="1"/>
    <n v="2.5"/>
  </r>
  <r>
    <s v="Processed"/>
    <s v="VJ300320686"/>
    <x v="1"/>
    <x v="2"/>
    <s v="KitKat - Crisp Wafers"/>
    <s v="Food"/>
    <n v="15526399847"/>
    <s v="Monday, August 15, 2022"/>
    <s v="Cash"/>
    <n v="136"/>
    <n v="1.75"/>
    <n v="1"/>
    <n v="136"/>
    <n v="1.75"/>
    <n v="1"/>
    <n v="1.75"/>
    <n v="1.75"/>
    <d v="2022-08-15T00:00:00"/>
    <x v="10"/>
    <x v="1"/>
    <x v="1"/>
    <b v="1"/>
    <n v="1.75"/>
  </r>
  <r>
    <s v="Processed"/>
    <s v="VJ300320686"/>
    <x v="1"/>
    <x v="2"/>
    <s v="Kinder - Bueno - Crispy Creamy Chocolate"/>
    <s v="Food"/>
    <n v="15526367723"/>
    <s v="Monday, August 15, 2022"/>
    <s v="Cash"/>
    <n v="139"/>
    <n v="2"/>
    <n v="1"/>
    <n v="139"/>
    <n v="2"/>
    <n v="1"/>
    <n v="2"/>
    <n v="2"/>
    <d v="2022-08-15T00:00:00"/>
    <x v="78"/>
    <x v="1"/>
    <x v="1"/>
    <b v="1"/>
    <n v="2"/>
  </r>
  <r>
    <s v="Processed"/>
    <s v="VJ300320609"/>
    <x v="2"/>
    <x v="3"/>
    <s v="Nature's Bakery Fig Bar - Raspberry"/>
    <s v="Food"/>
    <n v="15526486276"/>
    <s v="Monday, August 15, 2022"/>
    <s v="Cash"/>
    <n v="130"/>
    <n v="1.5"/>
    <n v="1"/>
    <n v="130"/>
    <n v="1.5"/>
    <n v="1"/>
    <n v="1.5"/>
    <n v="1.5"/>
    <d v="2022-08-15T00:00:00"/>
    <x v="149"/>
    <x v="1"/>
    <x v="1"/>
    <b v="1"/>
    <n v="1.5"/>
  </r>
  <r>
    <s v="Processed"/>
    <s v="VJ300320609"/>
    <x v="2"/>
    <x v="3"/>
    <s v="Doritos Famin Hot Nacho"/>
    <s v="Food"/>
    <n v="15526492448"/>
    <s v="Monday, August 15, 2022"/>
    <s v="Cash"/>
    <n v="113"/>
    <n v="1.5"/>
    <n v="1"/>
    <n v="113"/>
    <n v="1.5"/>
    <n v="1"/>
    <n v="1.5"/>
    <n v="1.5"/>
    <d v="2022-08-15T00:00:00"/>
    <x v="77"/>
    <x v="1"/>
    <x v="1"/>
    <b v="1"/>
    <n v="1.5"/>
  </r>
  <r>
    <s v="Processed"/>
    <s v="VJ300320686"/>
    <x v="1"/>
    <x v="2"/>
    <s v="Pop Corners - Kettle Corn"/>
    <s v="Food"/>
    <n v="15526622246"/>
    <s v="Monday, August 15, 2022"/>
    <s v="Cash"/>
    <n v="113"/>
    <n v="1.5"/>
    <n v="1"/>
    <n v="113"/>
    <n v="1.5"/>
    <n v="1"/>
    <n v="1.5"/>
    <n v="1.5"/>
    <d v="2022-08-15T00:00:00"/>
    <x v="113"/>
    <x v="1"/>
    <x v="1"/>
    <b v="1"/>
    <n v="1.5"/>
  </r>
  <r>
    <s v="Processed"/>
    <s v="VJ300320686"/>
    <x v="1"/>
    <x v="2"/>
    <s v="Robert Irvine's - Fit Crunch -  Chocolate Pea"/>
    <s v="Food"/>
    <n v="15526674270"/>
    <s v="Monday, August 15, 2022"/>
    <s v="Credit"/>
    <n v="132"/>
    <n v="2"/>
    <n v="1"/>
    <n v="132"/>
    <n v="2"/>
    <n v="1"/>
    <n v="2"/>
    <n v="2"/>
    <d v="2022-08-15T00:00:00"/>
    <x v="21"/>
    <x v="1"/>
    <x v="1"/>
    <b v="1"/>
    <n v="2"/>
  </r>
  <r>
    <s v="Processed"/>
    <s v="VJ300320692"/>
    <x v="3"/>
    <x v="4"/>
    <s v="Coca Cola - Zero Sugar"/>
    <s v="Carbonated"/>
    <n v="15526893019"/>
    <s v="Monday, August 15, 2022"/>
    <s v="Cash"/>
    <n v="141"/>
    <n v="2"/>
    <n v="1"/>
    <n v="141"/>
    <n v="2"/>
    <n v="1"/>
    <n v="2"/>
    <n v="2"/>
    <d v="2022-08-15T00:00:00"/>
    <x v="44"/>
    <x v="0"/>
    <x v="0"/>
    <b v="1"/>
    <n v="2"/>
  </r>
  <r>
    <s v="Processed"/>
    <s v="VJ300205292"/>
    <x v="0"/>
    <x v="1"/>
    <s v="Kinder - Bueno - Crispy Creamy Chocolate"/>
    <s v="Food"/>
    <n v="15526908918"/>
    <s v="Monday, August 15, 2022"/>
    <s v="Credit"/>
    <n v="139"/>
    <n v="2"/>
    <n v="1"/>
    <n v="139"/>
    <n v="2"/>
    <n v="1"/>
    <n v="2"/>
    <n v="2"/>
    <d v="2022-08-15T00:00:00"/>
    <x v="78"/>
    <x v="1"/>
    <x v="1"/>
    <b v="1"/>
    <n v="2"/>
  </r>
  <r>
    <s v="Processed"/>
    <s v="VJ300320686"/>
    <x v="1"/>
    <x v="2"/>
    <s v="SunChips Multigrain - Salsa"/>
    <s v="Food"/>
    <n v="15526941696"/>
    <s v="Monday, August 15, 2022"/>
    <s v="Cash"/>
    <n v="110"/>
    <n v="1.5"/>
    <n v="1"/>
    <n v="110"/>
    <n v="1.5"/>
    <n v="1"/>
    <n v="1.5"/>
    <n v="1.5"/>
    <d v="2022-08-15T00:00:00"/>
    <x v="27"/>
    <x v="1"/>
    <x v="1"/>
    <b v="1"/>
    <n v="1.5"/>
  </r>
  <r>
    <s v="Processed"/>
    <s v="VJ300320692"/>
    <x v="3"/>
    <x v="4"/>
    <s v="Lenny &amp; Larrys - Chocolate Chip"/>
    <s v="Food"/>
    <n v="15527272328"/>
    <s v="Monday, August 15, 2022"/>
    <s v="Cash"/>
    <n v="158"/>
    <n v="2.5"/>
    <n v="1"/>
    <n v="158"/>
    <n v="2.5"/>
    <n v="1"/>
    <n v="2.5"/>
    <n v="2.5"/>
    <d v="2022-08-15T00:00:00"/>
    <x v="134"/>
    <x v="1"/>
    <x v="1"/>
    <b v="1"/>
    <n v="2.5"/>
  </r>
  <r>
    <s v="Processed"/>
    <s v="VJ300320609"/>
    <x v="2"/>
    <x v="3"/>
    <s v="Munchies Snack mix Flaming Hot"/>
    <s v="Food"/>
    <n v="15527435159"/>
    <s v="Monday, August 15, 2022"/>
    <s v="Cash"/>
    <n v="110"/>
    <n v="2"/>
    <n v="1"/>
    <n v="110"/>
    <n v="2"/>
    <n v="1"/>
    <n v="2"/>
    <n v="2"/>
    <d v="2022-08-15T00:00:00"/>
    <x v="72"/>
    <x v="1"/>
    <x v="1"/>
    <b v="1"/>
    <n v="2"/>
  </r>
  <r>
    <s v="Processed"/>
    <s v="VJ300320686"/>
    <x v="1"/>
    <x v="2"/>
    <s v="SunChips Multigrain - Salsa"/>
    <s v="Food"/>
    <n v="15527461233"/>
    <s v="Monday, August 15, 2022"/>
    <s v="Cash"/>
    <n v="110"/>
    <n v="1.5"/>
    <n v="1"/>
    <n v="110"/>
    <n v="1.5"/>
    <n v="1"/>
    <n v="1.5"/>
    <n v="1.5"/>
    <d v="2022-08-15T00:00:00"/>
    <x v="27"/>
    <x v="1"/>
    <x v="1"/>
    <b v="1"/>
    <n v="1.5"/>
  </r>
  <r>
    <s v="Processed"/>
    <s v="VJ300320692"/>
    <x v="3"/>
    <x v="4"/>
    <s v="Starbucks Refresher - Real Coconut Water"/>
    <s v="Carbonated"/>
    <n v="15527680339"/>
    <s v="Monday, August 15, 2022"/>
    <s v="Cash"/>
    <n v="148"/>
    <n v="3"/>
    <n v="1"/>
    <n v="148"/>
    <n v="3"/>
    <n v="1"/>
    <n v="3"/>
    <n v="3"/>
    <d v="2022-08-15T00:00:00"/>
    <x v="106"/>
    <x v="0"/>
    <x v="0"/>
    <b v="1"/>
    <n v="3"/>
  </r>
  <r>
    <s v="Processed"/>
    <s v="VJ300320692"/>
    <x v="3"/>
    <x v="4"/>
    <s v="Bai Antioxidant - Tanzania Lemon Super Tea"/>
    <s v="Non Carbonated"/>
    <n v="15527982626"/>
    <s v="Monday, August 15, 2022"/>
    <s v="Cash"/>
    <n v="145"/>
    <n v="2.75"/>
    <n v="1"/>
    <n v="145"/>
    <n v="2.75"/>
    <n v="1"/>
    <n v="2.75"/>
    <n v="2.75"/>
    <d v="2022-08-15T00:00:00"/>
    <x v="120"/>
    <x v="2"/>
    <x v="2"/>
    <b v="1"/>
    <n v="2.75"/>
  </r>
  <r>
    <s v="Processed"/>
    <s v="VJ300320692"/>
    <x v="3"/>
    <x v="4"/>
    <s v="Keep Healthy - Chocolate Fudge"/>
    <s v="Food"/>
    <n v="15527992816"/>
    <s v="Monday, August 15, 2022"/>
    <s v="Credit"/>
    <n v="132"/>
    <n v="2"/>
    <n v="1"/>
    <n v="132"/>
    <n v="2"/>
    <n v="1"/>
    <n v="2"/>
    <n v="2"/>
    <d v="2022-08-15T00:00:00"/>
    <x v="132"/>
    <x v="1"/>
    <x v="1"/>
    <b v="1"/>
    <n v="2"/>
  </r>
  <r>
    <s v="Processed"/>
    <s v="VJ300320692"/>
    <x v="3"/>
    <x v="4"/>
    <s v="Starbucks Doubleshot Energy - Mocha"/>
    <s v="Non Carbonated"/>
    <n v="15528001089"/>
    <s v="Monday, August 15, 2022"/>
    <s v="Credit"/>
    <n v="146"/>
    <n v="3.5"/>
    <n v="1"/>
    <n v="146"/>
    <n v="3.5"/>
    <n v="1"/>
    <n v="3.5"/>
    <n v="3.5"/>
    <d v="2022-08-15T00:00:00"/>
    <x v="88"/>
    <x v="2"/>
    <x v="2"/>
    <b v="1"/>
    <n v="3.5"/>
  </r>
  <r>
    <s v="Processed"/>
    <s v="VJ300320692"/>
    <x v="3"/>
    <x v="4"/>
    <s v="RXBAR - Protein Bar - Peanut Butter"/>
    <s v="Food"/>
    <n v="15528012488"/>
    <s v="Monday, August 15, 2022"/>
    <s v="Cash"/>
    <n v="135"/>
    <n v="2"/>
    <n v="1"/>
    <n v="135"/>
    <n v="2"/>
    <n v="1"/>
    <n v="2"/>
    <n v="2"/>
    <d v="2022-08-15T00:00:00"/>
    <x v="80"/>
    <x v="1"/>
    <x v="1"/>
    <b v="1"/>
    <n v="2"/>
  </r>
  <r>
    <s v="Processed"/>
    <s v="VJ300320692"/>
    <x v="3"/>
    <x v="4"/>
    <s v="RXBAR - Protein Bar - Peanut Butter"/>
    <s v="Food"/>
    <n v="15528013345"/>
    <s v="Monday, August 15, 2022"/>
    <s v="Cash"/>
    <n v="135"/>
    <n v="2"/>
    <n v="1"/>
    <n v="135"/>
    <n v="2"/>
    <n v="1"/>
    <n v="2"/>
    <n v="2"/>
    <d v="2022-08-15T00:00:00"/>
    <x v="80"/>
    <x v="1"/>
    <x v="1"/>
    <b v="1"/>
    <n v="2"/>
  </r>
  <r>
    <s v="Processed"/>
    <s v="VJ300320692"/>
    <x v="3"/>
    <x v="4"/>
    <s v="RXBAR - Protein Bar - Peanut Butter"/>
    <s v="Food"/>
    <n v="15528110015"/>
    <s v="Monday, August 15, 2022"/>
    <s v="Cash"/>
    <n v="135"/>
    <n v="2"/>
    <n v="1"/>
    <n v="135"/>
    <n v="2"/>
    <n v="1"/>
    <n v="2"/>
    <n v="2"/>
    <d v="2022-08-15T00:00:00"/>
    <x v="80"/>
    <x v="1"/>
    <x v="1"/>
    <b v="1"/>
    <n v="2"/>
  </r>
  <r>
    <s v="Processed"/>
    <s v="VJ300320609"/>
    <x v="2"/>
    <x v="3"/>
    <s v="KitKat - Crisp Wafers"/>
    <s v="Food"/>
    <n v="15528296269"/>
    <s v="Monday, August 15, 2022"/>
    <s v="Cash"/>
    <n v="137"/>
    <n v="2.5"/>
    <n v="1"/>
    <n v="137"/>
    <n v="2.5"/>
    <n v="1"/>
    <n v="2.5"/>
    <n v="2.5"/>
    <d v="2022-08-15T00:00:00"/>
    <x v="10"/>
    <x v="1"/>
    <x v="1"/>
    <b v="1"/>
    <n v="2.5"/>
  </r>
  <r>
    <s v="Processed"/>
    <s v="VJ300320609"/>
    <x v="2"/>
    <x v="3"/>
    <s v="Cheetos - Fleming Hot Crunchy"/>
    <s v="Food"/>
    <n v="15528301128"/>
    <s v="Monday, August 15, 2022"/>
    <s v="Cash"/>
    <n v="122"/>
    <n v="1.5"/>
    <n v="1"/>
    <n v="122"/>
    <n v="1.5"/>
    <n v="1"/>
    <n v="1.5"/>
    <n v="1.5"/>
    <d v="2022-08-15T00:00:00"/>
    <x v="16"/>
    <x v="1"/>
    <x v="1"/>
    <b v="1"/>
    <n v="1.5"/>
  </r>
  <r>
    <s v="Processed"/>
    <s v="VJ300320692"/>
    <x v="3"/>
    <x v="4"/>
    <s v="Coca Cola - Zero Sugar"/>
    <s v="Carbonated"/>
    <n v="15528360306"/>
    <s v="Monday, August 15, 2022"/>
    <s v="Credit"/>
    <n v="141"/>
    <n v="2"/>
    <n v="1"/>
    <n v="141"/>
    <n v="2"/>
    <n v="1"/>
    <n v="2"/>
    <n v="2"/>
    <d v="2022-08-15T00:00:00"/>
    <x v="44"/>
    <x v="0"/>
    <x v="0"/>
    <b v="1"/>
    <n v="2"/>
  </r>
  <r>
    <s v="Processed"/>
    <s v="VJ300320692"/>
    <x v="3"/>
    <x v="4"/>
    <s v="Pop Corners - Sea Salt"/>
    <s v="Food"/>
    <n v="15528407198"/>
    <s v="Monday, August 15, 2022"/>
    <s v="Credit"/>
    <n v="112"/>
    <n v="1.5"/>
    <n v="1"/>
    <n v="112"/>
    <n v="1.5"/>
    <n v="1"/>
    <n v="1.5"/>
    <n v="3.5"/>
    <d v="2022-08-15T00:00:00"/>
    <x v="117"/>
    <x v="1"/>
    <x v="1"/>
    <b v="1"/>
    <n v="1.5"/>
  </r>
  <r>
    <s v="Processed"/>
    <s v="VJ300320692"/>
    <x v="3"/>
    <x v="4"/>
    <s v="Coca Cola - Zero Sugar"/>
    <s v="Carbonated"/>
    <n v="15528407198"/>
    <s v="Monday, August 15, 2022"/>
    <s v="Credit"/>
    <n v="141"/>
    <n v="2"/>
    <n v="1"/>
    <n v="141"/>
    <n v="2"/>
    <n v="1"/>
    <n v="2"/>
    <n v="3.5"/>
    <d v="2022-08-15T00:00:00"/>
    <x v="44"/>
    <x v="0"/>
    <x v="0"/>
    <b v="1"/>
    <n v="2"/>
  </r>
  <r>
    <s v="Processed"/>
    <s v="VJ300320692"/>
    <x v="3"/>
    <x v="4"/>
    <s v="KitKat - Crisp Wafers"/>
    <s v="Food"/>
    <n v="15528444939"/>
    <s v="Monday, August 15, 2022"/>
    <s v="Cash"/>
    <n v="138"/>
    <n v="2"/>
    <n v="1"/>
    <n v="138"/>
    <n v="2"/>
    <n v="1"/>
    <n v="2"/>
    <n v="2"/>
    <d v="2022-08-15T00:00:00"/>
    <x v="10"/>
    <x v="1"/>
    <x v="1"/>
    <b v="1"/>
    <n v="2"/>
  </r>
  <r>
    <s v="Processed"/>
    <s v="VJ300320686"/>
    <x v="1"/>
    <x v="2"/>
    <s v="SunChips Multigrain - Original"/>
    <s v="Food"/>
    <n v="15530766333"/>
    <s v="Tuesday, August 16, 2022"/>
    <s v="Cash"/>
    <n v="112"/>
    <n v="1.5"/>
    <n v="1"/>
    <n v="112"/>
    <n v="1.5"/>
    <n v="1"/>
    <n v="1.5"/>
    <n v="1.5"/>
    <d v="2022-08-16T00:00:00"/>
    <x v="60"/>
    <x v="1"/>
    <x v="1"/>
    <b v="1"/>
    <n v="1.5"/>
  </r>
  <r>
    <s v="Processed"/>
    <s v="VJ300320686"/>
    <x v="1"/>
    <x v="2"/>
    <s v="SunChips Multigrain - Original"/>
    <s v="Food"/>
    <n v="15531220106"/>
    <s v="Tuesday, August 16, 2022"/>
    <s v="Cash"/>
    <n v="112"/>
    <n v="1.5"/>
    <n v="1"/>
    <n v="112"/>
    <n v="1.5"/>
    <n v="1"/>
    <n v="1.5"/>
    <n v="1.5"/>
    <d v="2022-08-16T00:00:00"/>
    <x v="60"/>
    <x v="1"/>
    <x v="1"/>
    <b v="1"/>
    <n v="1.5"/>
  </r>
  <r>
    <s v="Processed"/>
    <s v="VJ300320692"/>
    <x v="3"/>
    <x v="4"/>
    <s v="S. Pellegrino Sparkling Mineral Water"/>
    <s v="Water"/>
    <n v="15531386071"/>
    <s v="Tuesday, August 16, 2022"/>
    <s v="Cash"/>
    <n v="144"/>
    <n v="2"/>
    <n v="1"/>
    <n v="144"/>
    <n v="2"/>
    <n v="1"/>
    <n v="2"/>
    <n v="2"/>
    <d v="2022-08-16T00:00:00"/>
    <x v="24"/>
    <x v="3"/>
    <x v="3"/>
    <b v="1"/>
    <n v="2"/>
  </r>
  <r>
    <s v="Processed"/>
    <s v="VJ300320692"/>
    <x v="3"/>
    <x v="4"/>
    <s v="RXBAR - Protein Bar - Peanut Butter"/>
    <s v="Food"/>
    <n v="15531638719"/>
    <s v="Tuesday, August 16, 2022"/>
    <s v="Cash"/>
    <n v="135"/>
    <n v="2"/>
    <n v="1"/>
    <n v="135"/>
    <n v="2"/>
    <n v="1"/>
    <n v="2"/>
    <n v="2"/>
    <d v="2022-08-16T00:00:00"/>
    <x v="80"/>
    <x v="1"/>
    <x v="1"/>
    <b v="1"/>
    <n v="2"/>
  </r>
  <r>
    <s v="Processed"/>
    <s v="VJ300320692"/>
    <x v="3"/>
    <x v="4"/>
    <s v="CheezIt - Original"/>
    <s v="Food"/>
    <n v="15531932715"/>
    <s v="Tuesday, August 16, 2022"/>
    <s v="Credit"/>
    <n v="121"/>
    <n v="1.5"/>
    <n v="1"/>
    <n v="121"/>
    <n v="1.5"/>
    <n v="1"/>
    <n v="1.5"/>
    <n v="3.5"/>
    <d v="2022-08-16T00:00:00"/>
    <x v="48"/>
    <x v="1"/>
    <x v="1"/>
    <b v="1"/>
    <n v="1.5"/>
  </r>
  <r>
    <s v="Processed"/>
    <s v="VJ300320692"/>
    <x v="3"/>
    <x v="4"/>
    <s v="Iberia Coconut Water"/>
    <s v="Non Carbonated"/>
    <n v="15531932715"/>
    <s v="Tuesday, August 16, 2022"/>
    <s v="Credit"/>
    <n v="140"/>
    <n v="2"/>
    <n v="1"/>
    <n v="140"/>
    <n v="2"/>
    <n v="1"/>
    <n v="2"/>
    <n v="3.5"/>
    <d v="2022-08-16T00:00:00"/>
    <x v="93"/>
    <x v="2"/>
    <x v="2"/>
    <b v="1"/>
    <n v="2"/>
  </r>
  <r>
    <s v="Processed"/>
    <s v="VJ300320692"/>
    <x v="3"/>
    <x v="4"/>
    <s v="SunChips Multigrain - Original"/>
    <s v="Food"/>
    <n v="15532159617"/>
    <s v="Tuesday, August 16, 2022"/>
    <s v="Cash"/>
    <n v="125"/>
    <n v="1.5"/>
    <n v="1"/>
    <n v="125"/>
    <n v="1.5"/>
    <n v="1"/>
    <n v="1.5"/>
    <n v="1.5"/>
    <d v="2022-08-16T00:00:00"/>
    <x v="60"/>
    <x v="1"/>
    <x v="1"/>
    <b v="1"/>
    <n v="1.5"/>
  </r>
  <r>
    <s v="Processed"/>
    <s v="VJ300320692"/>
    <x v="3"/>
    <x v="4"/>
    <s v="Miss Vickie's Potato Chip - Jalapeno"/>
    <s v="Food"/>
    <n v="15532186207"/>
    <s v="Tuesday, August 16, 2022"/>
    <s v="Cash"/>
    <n v="113"/>
    <n v="1.5"/>
    <n v="1"/>
    <n v="113"/>
    <n v="1.5"/>
    <n v="1"/>
    <n v="1.5"/>
    <n v="1.5"/>
    <d v="2022-08-16T00:00:00"/>
    <x v="43"/>
    <x v="1"/>
    <x v="1"/>
    <b v="1"/>
    <n v="1.5"/>
  </r>
  <r>
    <s v="Processed"/>
    <s v="VJ300205292"/>
    <x v="0"/>
    <x v="1"/>
    <s v="SunChips Multigrain - Original"/>
    <s v="Food"/>
    <n v="15532191391"/>
    <s v="Tuesday, August 16, 2022"/>
    <s v="Cash"/>
    <n v="111"/>
    <n v="1.5"/>
    <n v="1"/>
    <n v="111"/>
    <n v="1.5"/>
    <n v="1"/>
    <n v="1.5"/>
    <n v="1.5"/>
    <d v="2022-08-16T00:00:00"/>
    <x v="60"/>
    <x v="1"/>
    <x v="1"/>
    <b v="1"/>
    <n v="1.5"/>
  </r>
  <r>
    <s v="Processed"/>
    <s v="VJ300320611"/>
    <x v="0"/>
    <x v="0"/>
    <s v="Snapple Tea - Lemon"/>
    <s v="Non Carbonated"/>
    <n v="15532280997"/>
    <s v="Tuesday, August 16, 2022"/>
    <s v="Credit"/>
    <n v="145"/>
    <n v="2.5"/>
    <n v="1"/>
    <n v="145"/>
    <n v="2.5"/>
    <n v="1"/>
    <n v="2.5"/>
    <n v="2.5"/>
    <d v="2022-08-16T00:00:00"/>
    <x v="152"/>
    <x v="2"/>
    <x v="2"/>
    <b v="1"/>
    <n v="2.5"/>
  </r>
  <r>
    <s v="Processed"/>
    <s v="VJ300320692"/>
    <x v="3"/>
    <x v="4"/>
    <s v="SunChips Multigrain - Harvest Cheddar"/>
    <s v="Food"/>
    <n v="15532424264"/>
    <s v="Tuesday, August 16, 2022"/>
    <s v="Credit"/>
    <n v="110"/>
    <n v="1.5"/>
    <n v="1"/>
    <n v="110"/>
    <n v="1.5"/>
    <n v="1"/>
    <n v="1.5"/>
    <n v="1.5"/>
    <d v="2022-08-16T00:00:00"/>
    <x v="35"/>
    <x v="1"/>
    <x v="1"/>
    <b v="1"/>
    <n v="1.5"/>
  </r>
  <r>
    <s v="Processed"/>
    <s v="VJ300320692"/>
    <x v="3"/>
    <x v="4"/>
    <s v="Seapoint Farms Dry Roasted Edamame - Wasabi"/>
    <s v="Food"/>
    <n v="15532434571"/>
    <s v="Tuesday, August 16, 2022"/>
    <s v="Credit"/>
    <n v="133"/>
    <n v="2.5"/>
    <n v="1"/>
    <n v="133"/>
    <n v="2.5"/>
    <n v="1"/>
    <n v="2.5"/>
    <n v="2.5"/>
    <d v="2022-08-16T00:00:00"/>
    <x v="6"/>
    <x v="1"/>
    <x v="1"/>
    <b v="1"/>
    <n v="2.5"/>
  </r>
  <r>
    <s v="Processed"/>
    <s v="VJ300320692"/>
    <x v="3"/>
    <x v="4"/>
    <s v="Starbucks Refresher - Real Coconut Water"/>
    <s v="Carbonated"/>
    <n v="15532439995"/>
    <s v="Tuesday, August 16, 2022"/>
    <s v="Credit"/>
    <n v="148"/>
    <n v="3"/>
    <n v="1"/>
    <n v="148"/>
    <n v="3"/>
    <n v="1"/>
    <n v="3"/>
    <n v="3"/>
    <d v="2022-08-16T00:00:00"/>
    <x v="106"/>
    <x v="0"/>
    <x v="0"/>
    <b v="1"/>
    <n v="3"/>
  </r>
  <r>
    <s v="Processed"/>
    <s v="VJ300320692"/>
    <x v="3"/>
    <x v="4"/>
    <s v="SunChips Multigrain - Harvest Cheddar"/>
    <s v="Food"/>
    <n v="15532468260"/>
    <s v="Tuesday, August 16, 2022"/>
    <s v="Cash"/>
    <n v="110"/>
    <n v="1.5"/>
    <n v="1"/>
    <n v="110"/>
    <n v="1.5"/>
    <n v="1"/>
    <n v="1.5"/>
    <n v="1.5"/>
    <d v="2022-08-16T00:00:00"/>
    <x v="35"/>
    <x v="1"/>
    <x v="1"/>
    <b v="1"/>
    <n v="1.5"/>
  </r>
  <r>
    <s v="Processed"/>
    <s v="VJ300320692"/>
    <x v="3"/>
    <x v="4"/>
    <s v="Iberia Coconut Water"/>
    <s v="Non Carbonated"/>
    <n v="15532670415"/>
    <s v="Tuesday, August 16, 2022"/>
    <s v="Cash"/>
    <n v="140"/>
    <n v="2"/>
    <n v="1"/>
    <n v="140"/>
    <n v="2"/>
    <n v="1"/>
    <n v="2"/>
    <n v="2"/>
    <d v="2022-08-16T00:00:00"/>
    <x v="93"/>
    <x v="2"/>
    <x v="2"/>
    <b v="1"/>
    <n v="2"/>
  </r>
  <r>
    <s v="Processed"/>
    <s v="VJ300320692"/>
    <x v="3"/>
    <x v="4"/>
    <s v="Snyder's of Hanover Pretzel Pieces - Hot Buff"/>
    <s v="Food"/>
    <n v="15532734467"/>
    <s v="Tuesday, August 16, 2022"/>
    <s v="Credit"/>
    <n v="120"/>
    <n v="2.5"/>
    <n v="1"/>
    <n v="120"/>
    <n v="2.5"/>
    <n v="1"/>
    <n v="2.5"/>
    <n v="4"/>
    <d v="2022-08-16T00:00:00"/>
    <x v="137"/>
    <x v="1"/>
    <x v="1"/>
    <b v="1"/>
    <n v="2.5"/>
  </r>
  <r>
    <s v="Processed"/>
    <s v="VJ300320692"/>
    <x v="3"/>
    <x v="4"/>
    <s v="CheezIt - Cheddar Sour Cream and Onion"/>
    <s v="Food"/>
    <n v="15532734467"/>
    <s v="Tuesday, August 16, 2022"/>
    <s v="Credit"/>
    <n v="124"/>
    <n v="1.5"/>
    <n v="1"/>
    <n v="124"/>
    <n v="1.5"/>
    <n v="1"/>
    <n v="1.5"/>
    <n v="4"/>
    <d v="2022-08-16T00:00:00"/>
    <x v="86"/>
    <x v="1"/>
    <x v="1"/>
    <b v="1"/>
    <n v="1.5"/>
  </r>
  <r>
    <s v="Processed"/>
    <s v="VJ300320609"/>
    <x v="2"/>
    <x v="3"/>
    <s v="KitKat - Crisp Wafers"/>
    <s v="Food"/>
    <n v="15532915581"/>
    <s v="Tuesday, August 16, 2022"/>
    <s v="Cash"/>
    <n v="138"/>
    <n v="2.5"/>
    <n v="1"/>
    <n v="138"/>
    <n v="2.5"/>
    <n v="1"/>
    <n v="2.5"/>
    <n v="2.5"/>
    <d v="2022-08-16T00:00:00"/>
    <x v="10"/>
    <x v="1"/>
    <x v="1"/>
    <b v="1"/>
    <n v="2.5"/>
  </r>
  <r>
    <s v="Processed"/>
    <s v="VJ300320609"/>
    <x v="2"/>
    <x v="3"/>
    <s v="KitKat - Crisp Wafers"/>
    <s v="Food"/>
    <n v="15532916659"/>
    <s v="Tuesday, August 16, 2022"/>
    <s v="Cash"/>
    <n v="137"/>
    <n v="2.5"/>
    <n v="1"/>
    <n v="137"/>
    <n v="2.5"/>
    <n v="1"/>
    <n v="2.5"/>
    <n v="2.5"/>
    <d v="2022-08-16T00:00:00"/>
    <x v="10"/>
    <x v="1"/>
    <x v="1"/>
    <b v="1"/>
    <n v="2.5"/>
  </r>
  <r>
    <s v="Processed"/>
    <s v="VJ300320692"/>
    <x v="3"/>
    <x v="4"/>
    <s v="Goldfish Baked - Cheddar"/>
    <s v="Food"/>
    <n v="15533150040"/>
    <s v="Tuesday, August 16, 2022"/>
    <s v="Cash"/>
    <n v="122"/>
    <n v="1.25"/>
    <n v="1"/>
    <n v="122"/>
    <n v="1.25"/>
    <n v="1"/>
    <n v="1.25"/>
    <n v="1.25"/>
    <d v="2022-08-16T00:00:00"/>
    <x v="139"/>
    <x v="1"/>
    <x v="1"/>
    <b v="1"/>
    <n v="1.25"/>
  </r>
  <r>
    <s v="Processed"/>
    <s v="VJ300320692"/>
    <x v="3"/>
    <x v="4"/>
    <s v="Pop Corners - Sea Salt"/>
    <s v="Food"/>
    <n v="15533152167"/>
    <s v="Tuesday, August 16, 2022"/>
    <s v="Cash"/>
    <n v="112"/>
    <n v="1.5"/>
    <n v="1"/>
    <n v="112"/>
    <n v="1.5"/>
    <n v="1"/>
    <n v="1.5"/>
    <n v="1.5"/>
    <d v="2022-08-16T00:00:00"/>
    <x v="117"/>
    <x v="1"/>
    <x v="1"/>
    <b v="1"/>
    <n v="1.5"/>
  </r>
  <r>
    <s v="Processed"/>
    <s v="VJ300320692"/>
    <x v="3"/>
    <x v="4"/>
    <s v="Miss Vickie's Potato Chip - Jalapeno"/>
    <s v="Food"/>
    <n v="15533156109"/>
    <s v="Tuesday, August 16, 2022"/>
    <s v="Cash"/>
    <n v="113"/>
    <n v="1.5"/>
    <n v="1"/>
    <n v="113"/>
    <n v="1.5"/>
    <n v="1"/>
    <n v="1.5"/>
    <n v="1.5"/>
    <d v="2022-08-16T00:00:00"/>
    <x v="43"/>
    <x v="1"/>
    <x v="1"/>
    <b v="1"/>
    <n v="1.5"/>
  </r>
  <r>
    <s v="Processed"/>
    <s v="VJ300320692"/>
    <x v="3"/>
    <x v="4"/>
    <s v="Robert Irvine's - Fit Crunch -  Chocolate Pea"/>
    <s v="Food"/>
    <n v="15533250975"/>
    <s v="Tuesday, August 16, 2022"/>
    <s v="Cash"/>
    <n v="130"/>
    <n v="2"/>
    <n v="1"/>
    <n v="130"/>
    <n v="2"/>
    <n v="1"/>
    <n v="2"/>
    <n v="2"/>
    <d v="2022-08-16T00:00:00"/>
    <x v="21"/>
    <x v="1"/>
    <x v="1"/>
    <b v="1"/>
    <n v="2"/>
  </r>
  <r>
    <s v="Processed"/>
    <s v="VJ300205292"/>
    <x v="0"/>
    <x v="1"/>
    <s v="Canada Dry - Ginger Ale &amp; Lemonde"/>
    <m/>
    <n v="15533272112"/>
    <s v="Tuesday, August 16, 2022"/>
    <s v="Cash"/>
    <n v="141"/>
    <n v="1.5"/>
    <n v="1"/>
    <n v="141"/>
    <n v="1.5"/>
    <n v="1"/>
    <n v="1.5"/>
    <n v="1.5"/>
    <d v="2022-08-16T00:00:00"/>
    <x v="150"/>
    <x v="4"/>
    <x v="0"/>
    <b v="1"/>
    <n v="1.5"/>
  </r>
  <r>
    <s v="Processed"/>
    <s v="VJ300320692"/>
    <x v="3"/>
    <x v="4"/>
    <s v="Goldfish Baked - Cheddar"/>
    <s v="Food"/>
    <n v="15533471617"/>
    <s v="Tuesday, August 16, 2022"/>
    <s v="Cash"/>
    <n v="122"/>
    <n v="1.25"/>
    <n v="1"/>
    <n v="122"/>
    <n v="1.25"/>
    <n v="1"/>
    <n v="1.25"/>
    <n v="1.25"/>
    <d v="2022-08-16T00:00:00"/>
    <x v="139"/>
    <x v="1"/>
    <x v="1"/>
    <b v="1"/>
    <n v="1.25"/>
  </r>
  <r>
    <s v="Processed"/>
    <s v="VJ300320692"/>
    <x v="3"/>
    <x v="4"/>
    <s v="Starbucks Refresher - Real Coconut Water"/>
    <s v="Carbonated"/>
    <n v="15533485368"/>
    <s v="Tuesday, August 16, 2022"/>
    <s v="Credit"/>
    <n v="148"/>
    <n v="3"/>
    <n v="1"/>
    <n v="148"/>
    <n v="3"/>
    <n v="1"/>
    <n v="3"/>
    <n v="4.5"/>
    <d v="2022-08-16T00:00:00"/>
    <x v="106"/>
    <x v="0"/>
    <x v="0"/>
    <b v="1"/>
    <n v="3"/>
  </r>
  <r>
    <s v="Processed"/>
    <s v="VJ300320692"/>
    <x v="3"/>
    <x v="4"/>
    <s v="CheezIt - Original"/>
    <s v="Food"/>
    <n v="15533485368"/>
    <s v="Tuesday, August 16, 2022"/>
    <s v="Credit"/>
    <n v="121"/>
    <n v="1.5"/>
    <n v="1"/>
    <n v="121"/>
    <n v="1.5"/>
    <n v="1"/>
    <n v="1.5"/>
    <n v="4.5"/>
    <d v="2022-08-16T00:00:00"/>
    <x v="48"/>
    <x v="1"/>
    <x v="1"/>
    <b v="1"/>
    <n v="1.5"/>
  </r>
  <r>
    <s v="Processed"/>
    <s v="VJ300320692"/>
    <x v="3"/>
    <x v="4"/>
    <s v="Miss Vickie's Potato Chip - Jalapeno"/>
    <s v="Food"/>
    <n v="15533523923"/>
    <s v="Tuesday, August 16, 2022"/>
    <s v="Cash"/>
    <n v="113"/>
    <n v="1.5"/>
    <n v="1"/>
    <n v="113"/>
    <n v="1.5"/>
    <n v="1"/>
    <n v="1.5"/>
    <n v="1.5"/>
    <d v="2022-08-16T00:00:00"/>
    <x v="43"/>
    <x v="1"/>
    <x v="1"/>
    <b v="1"/>
    <n v="1.5"/>
  </r>
  <r>
    <s v="Processed"/>
    <s v="VJ300320692"/>
    <x v="3"/>
    <x v="4"/>
    <s v="Snyder's of Hanover Pretzel Pieces - Hot Buff"/>
    <s v="Food"/>
    <n v="15533547490"/>
    <s v="Tuesday, August 16, 2022"/>
    <s v="Cash"/>
    <n v="120"/>
    <n v="2.5"/>
    <n v="1"/>
    <n v="120"/>
    <n v="2.5"/>
    <n v="1"/>
    <n v="2.5"/>
    <n v="2.5"/>
    <d v="2022-08-16T00:00:00"/>
    <x v="137"/>
    <x v="1"/>
    <x v="1"/>
    <b v="1"/>
    <n v="2.5"/>
  </r>
  <r>
    <s v="Processed"/>
    <s v="VJ300320609"/>
    <x v="2"/>
    <x v="3"/>
    <s v="KitKat - Crisp Wafers"/>
    <s v="Food"/>
    <n v="15533555454"/>
    <s v="Tuesday, August 16, 2022"/>
    <s v="Cash"/>
    <n v="138"/>
    <n v="2.5"/>
    <n v="1"/>
    <n v="138"/>
    <n v="2.5"/>
    <n v="1"/>
    <n v="2.5"/>
    <n v="2.5"/>
    <d v="2022-08-16T00:00:00"/>
    <x v="10"/>
    <x v="1"/>
    <x v="1"/>
    <b v="1"/>
    <n v="2.5"/>
  </r>
  <r>
    <s v="Processed"/>
    <s v="VJ300320692"/>
    <x v="3"/>
    <x v="4"/>
    <s v="Teddy Grahams - Go Paks"/>
    <m/>
    <n v="15533609999"/>
    <s v="Tuesday, August 16, 2022"/>
    <s v="Cash"/>
    <n v="160"/>
    <n v="4"/>
    <n v="1"/>
    <n v="160"/>
    <n v="4"/>
    <n v="1"/>
    <n v="4"/>
    <n v="4"/>
    <d v="2022-08-16T00:00:00"/>
    <x v="144"/>
    <x v="4"/>
    <x v="1"/>
    <b v="1"/>
    <n v="4"/>
  </r>
  <r>
    <s v="Processed"/>
    <s v="VJ300320692"/>
    <x v="3"/>
    <x v="4"/>
    <s v="Coca Cola - Zero Sugar"/>
    <s v="Carbonated"/>
    <n v="15533615444"/>
    <s v="Tuesday, August 16, 2022"/>
    <s v="Cash"/>
    <n v="141"/>
    <n v="2"/>
    <n v="1"/>
    <n v="141"/>
    <n v="2"/>
    <n v="1"/>
    <n v="2"/>
    <n v="2"/>
    <d v="2022-08-16T00:00:00"/>
    <x v="44"/>
    <x v="0"/>
    <x v="0"/>
    <b v="1"/>
    <n v="2"/>
  </r>
  <r>
    <s v="Processed"/>
    <s v="VJ300205292"/>
    <x v="0"/>
    <x v="1"/>
    <s v="Poland Springs Water"/>
    <s v="Water"/>
    <n v="15533846344"/>
    <s v="Tuesday, August 16, 2022"/>
    <s v="Cash"/>
    <n v="144"/>
    <n v="1.5"/>
    <n v="1"/>
    <n v="144"/>
    <n v="1.5"/>
    <n v="1"/>
    <n v="1.5"/>
    <n v="1.5"/>
    <d v="2022-08-16T00:00:00"/>
    <x v="29"/>
    <x v="3"/>
    <x v="3"/>
    <b v="1"/>
    <n v="1.5"/>
  </r>
  <r>
    <s v="Processed"/>
    <s v="VJ300320692"/>
    <x v="3"/>
    <x v="4"/>
    <s v="Pringles - Sour Cream &amp; Onion"/>
    <s v="Food"/>
    <n v="15533998779"/>
    <s v="Tuesday, August 16, 2022"/>
    <s v="Credit"/>
    <n v="162"/>
    <n v="3"/>
    <n v="1"/>
    <n v="162"/>
    <n v="3"/>
    <n v="1"/>
    <n v="3"/>
    <n v="3"/>
    <d v="2022-08-16T00:00:00"/>
    <x v="155"/>
    <x v="1"/>
    <x v="1"/>
    <b v="1"/>
    <n v="3"/>
  </r>
  <r>
    <s v="Processed"/>
    <s v="VJ300320609"/>
    <x v="2"/>
    <x v="3"/>
    <s v="Munchies Snack mix Flaming Hot"/>
    <s v="Food"/>
    <n v="15535040784"/>
    <s v="Wednesday, August 17, 2022"/>
    <s v="Cash"/>
    <n v="110"/>
    <n v="2"/>
    <n v="1"/>
    <n v="110"/>
    <n v="2"/>
    <n v="1"/>
    <n v="2"/>
    <n v="2"/>
    <d v="2022-08-16T00:00:00"/>
    <x v="72"/>
    <x v="1"/>
    <x v="1"/>
    <b v="1"/>
    <n v="2"/>
  </r>
  <r>
    <s v="Processed"/>
    <s v="VJ300320609"/>
    <x v="2"/>
    <x v="3"/>
    <s v="Cheetos Flaming Hot Limon Crunchy"/>
    <s v="Food"/>
    <n v="15535042037"/>
    <s v="Wednesday, August 17, 2022"/>
    <s v="Cash"/>
    <n v="123"/>
    <n v="1.5"/>
    <n v="1"/>
    <n v="123"/>
    <n v="1.5"/>
    <n v="1"/>
    <n v="1.5"/>
    <n v="1.5"/>
    <d v="2022-08-16T00:00:00"/>
    <x v="75"/>
    <x v="1"/>
    <x v="1"/>
    <b v="1"/>
    <n v="1.5"/>
  </r>
  <r>
    <s v="Processed"/>
    <s v="VJ300320686"/>
    <x v="1"/>
    <x v="2"/>
    <s v="SunChips Multigrain - Original"/>
    <s v="Food"/>
    <n v="15535313187"/>
    <s v="Wednesday, August 17, 2022"/>
    <s v="Cash"/>
    <n v="112"/>
    <n v="1.5"/>
    <n v="1"/>
    <n v="112"/>
    <n v="1.5"/>
    <n v="1"/>
    <n v="1.5"/>
    <n v="1.5"/>
    <d v="2022-08-17T00:00:00"/>
    <x v="60"/>
    <x v="1"/>
    <x v="1"/>
    <b v="1"/>
    <n v="1.5"/>
  </r>
  <r>
    <s v="Processed"/>
    <s v="VJ300320692"/>
    <x v="3"/>
    <x v="4"/>
    <s v="S. Pellegrino Sparkling Mineral Water"/>
    <s v="Water"/>
    <n v="15535694566"/>
    <s v="Wednesday, August 17, 2022"/>
    <s v="Credit"/>
    <n v="144"/>
    <n v="2"/>
    <n v="1"/>
    <n v="144"/>
    <n v="2"/>
    <n v="1"/>
    <n v="2"/>
    <n v="6"/>
    <d v="2022-08-17T00:00:00"/>
    <x v="24"/>
    <x v="3"/>
    <x v="3"/>
    <b v="1"/>
    <n v="2"/>
  </r>
  <r>
    <s v="Processed"/>
    <s v="VJ300320692"/>
    <x v="3"/>
    <x v="4"/>
    <s v="Wonderful Pistachios - Variety"/>
    <s v="Food"/>
    <n v="15535694566"/>
    <s v="Wednesday, August 17, 2022"/>
    <s v="Credit"/>
    <n v="134"/>
    <n v="2"/>
    <n v="2"/>
    <n v="134"/>
    <n v="2"/>
    <n v="2"/>
    <n v="4"/>
    <n v="6"/>
    <d v="2022-08-17T00:00:00"/>
    <x v="11"/>
    <x v="1"/>
    <x v="1"/>
    <b v="1"/>
    <n v="2"/>
  </r>
  <r>
    <s v="Processed"/>
    <s v="VJ300205292"/>
    <x v="0"/>
    <x v="1"/>
    <s v="SunChips Multigrain - Original"/>
    <s v="Food"/>
    <n v="15535838147"/>
    <s v="Wednesday, August 17, 2022"/>
    <s v="Cash"/>
    <n v="111"/>
    <n v="1.5"/>
    <n v="1"/>
    <n v="111"/>
    <n v="1.5"/>
    <n v="1"/>
    <n v="1.5"/>
    <n v="1.5"/>
    <d v="2022-08-17T00:00:00"/>
    <x v="60"/>
    <x v="1"/>
    <x v="1"/>
    <b v="1"/>
    <n v="1.5"/>
  </r>
  <r>
    <s v="Processed"/>
    <s v="VJ300205292"/>
    <x v="0"/>
    <x v="1"/>
    <s v="Canada Dry - Ginger Ale &amp; Lemonde"/>
    <m/>
    <n v="15537101056"/>
    <s v="Wednesday, August 17, 2022"/>
    <s v="Credit"/>
    <n v="141"/>
    <n v="1.5"/>
    <n v="1"/>
    <n v="141"/>
    <n v="1.5"/>
    <n v="1"/>
    <n v="1.5"/>
    <n v="1.5"/>
    <d v="2022-08-17T00:00:00"/>
    <x v="150"/>
    <x v="4"/>
    <x v="0"/>
    <b v="1"/>
    <n v="1.5"/>
  </r>
  <r>
    <s v="Processed"/>
    <s v="VJ300320692"/>
    <x v="3"/>
    <x v="4"/>
    <s v="Lenny &amp; Larrys - Chocolate Chip"/>
    <s v="Food"/>
    <n v="15537218495"/>
    <s v="Wednesday, August 17, 2022"/>
    <s v="Cash"/>
    <n v="158"/>
    <n v="2.5"/>
    <n v="1"/>
    <n v="158"/>
    <n v="2.5"/>
    <n v="1"/>
    <n v="2.5"/>
    <n v="2.5"/>
    <d v="2022-08-17T00:00:00"/>
    <x v="134"/>
    <x v="1"/>
    <x v="1"/>
    <b v="1"/>
    <n v="2.5"/>
  </r>
  <r>
    <s v="Processed"/>
    <s v="VJ300320692"/>
    <x v="3"/>
    <x v="4"/>
    <s v="SunChips Multigrain - Harvest Cheddar"/>
    <s v="Food"/>
    <n v="15537228953"/>
    <s v="Wednesday, August 17, 2022"/>
    <s v="Cash"/>
    <n v="110"/>
    <n v="1.5"/>
    <n v="1"/>
    <n v="110"/>
    <n v="1.5"/>
    <n v="1"/>
    <n v="1.5"/>
    <n v="1.5"/>
    <d v="2022-08-17T00:00:00"/>
    <x v="35"/>
    <x v="1"/>
    <x v="1"/>
    <b v="1"/>
    <n v="1.5"/>
  </r>
  <r>
    <s v="Processed"/>
    <s v="VJ300320686"/>
    <x v="1"/>
    <x v="2"/>
    <s v="SunChips Multigrain - Original"/>
    <s v="Food"/>
    <n v="15537234596"/>
    <s v="Wednesday, August 17, 2022"/>
    <s v="Cash"/>
    <n v="112"/>
    <n v="1.5"/>
    <n v="1"/>
    <n v="112"/>
    <n v="1.5"/>
    <n v="1"/>
    <n v="1.5"/>
    <n v="1.5"/>
    <d v="2022-08-17T00:00:00"/>
    <x v="60"/>
    <x v="1"/>
    <x v="1"/>
    <b v="1"/>
    <n v="1.5"/>
  </r>
  <r>
    <s v="Processed"/>
    <s v="VJ300320692"/>
    <x v="3"/>
    <x v="4"/>
    <s v="Pop Corners - Sea Salt"/>
    <s v="Food"/>
    <n v="15537422766"/>
    <s v="Wednesday, August 17, 2022"/>
    <s v="Cash"/>
    <n v="112"/>
    <n v="1.5"/>
    <n v="1"/>
    <n v="112"/>
    <n v="1.5"/>
    <n v="1"/>
    <n v="1.5"/>
    <n v="1.5"/>
    <d v="2022-08-17T00:00:00"/>
    <x v="117"/>
    <x v="1"/>
    <x v="1"/>
    <b v="1"/>
    <n v="1.5"/>
  </r>
  <r>
    <s v="Processed"/>
    <s v="VJ300320692"/>
    <x v="3"/>
    <x v="4"/>
    <s v="CheezIt - Original"/>
    <s v="Food"/>
    <n v="15537443737"/>
    <s v="Wednesday, August 17, 2022"/>
    <s v="Cash"/>
    <n v="121"/>
    <n v="1.5"/>
    <n v="1"/>
    <n v="121"/>
    <n v="1.5"/>
    <n v="1"/>
    <n v="1.5"/>
    <n v="1.5"/>
    <d v="2022-08-17T00:00:00"/>
    <x v="48"/>
    <x v="1"/>
    <x v="1"/>
    <b v="1"/>
    <n v="1.5"/>
  </r>
  <r>
    <s v="Processed"/>
    <s v="VJ300320692"/>
    <x v="3"/>
    <x v="4"/>
    <s v="Goldfish Baked - Cheddar"/>
    <s v="Food"/>
    <n v="15537480162"/>
    <s v="Wednesday, August 17, 2022"/>
    <s v="Cash"/>
    <n v="122"/>
    <n v="1.25"/>
    <n v="1"/>
    <n v="122"/>
    <n v="1.25"/>
    <n v="1"/>
    <n v="1.25"/>
    <n v="1.25"/>
    <d v="2022-08-17T00:00:00"/>
    <x v="139"/>
    <x v="1"/>
    <x v="1"/>
    <b v="1"/>
    <n v="1.25"/>
  </r>
  <r>
    <s v="Processed"/>
    <s v="VJ300320686"/>
    <x v="1"/>
    <x v="2"/>
    <s v="Wonderful Pistachios - Variety"/>
    <s v="Food"/>
    <n v="15537560527"/>
    <s v="Wednesday, August 17, 2022"/>
    <s v="Credit"/>
    <n v="138"/>
    <n v="2"/>
    <n v="1"/>
    <n v="138"/>
    <n v="2"/>
    <n v="1"/>
    <n v="2"/>
    <n v="3.5"/>
    <d v="2022-08-17T00:00:00"/>
    <x v="11"/>
    <x v="1"/>
    <x v="1"/>
    <b v="1"/>
    <n v="2"/>
  </r>
  <r>
    <s v="Processed"/>
    <s v="VJ300320686"/>
    <x v="1"/>
    <x v="2"/>
    <s v="Pop Corners - Kettle Corn"/>
    <s v="Food"/>
    <n v="15537560527"/>
    <s v="Wednesday, August 17, 2022"/>
    <s v="Credit"/>
    <n v="113"/>
    <n v="1.5"/>
    <n v="1"/>
    <n v="113"/>
    <n v="1.5"/>
    <n v="1"/>
    <n v="1.5"/>
    <n v="3.5"/>
    <d v="2022-08-17T00:00:00"/>
    <x v="113"/>
    <x v="1"/>
    <x v="1"/>
    <b v="1"/>
    <n v="1.5"/>
  </r>
  <r>
    <s v="Processed"/>
    <s v="VJ300320686"/>
    <x v="1"/>
    <x v="2"/>
    <s v="Wonderful Pistachios - Variety"/>
    <s v="Food"/>
    <n v="15537632560"/>
    <s v="Wednesday, August 17, 2022"/>
    <s v="Credit"/>
    <n v="138"/>
    <n v="2"/>
    <n v="1"/>
    <n v="138"/>
    <n v="2"/>
    <n v="1"/>
    <n v="2"/>
    <n v="2"/>
    <d v="2022-08-17T00:00:00"/>
    <x v="11"/>
    <x v="1"/>
    <x v="1"/>
    <b v="1"/>
    <n v="2"/>
  </r>
  <r>
    <s v="Processed"/>
    <s v="VJ300320692"/>
    <x v="3"/>
    <x v="4"/>
    <s v="Goldfish Baked - Cheddar"/>
    <s v="Food"/>
    <n v="15537651953"/>
    <s v="Wednesday, August 17, 2022"/>
    <s v="Credit"/>
    <n v="122"/>
    <n v="1.25"/>
    <n v="1"/>
    <n v="122"/>
    <n v="1.25"/>
    <n v="1"/>
    <n v="1.25"/>
    <n v="3.75"/>
    <d v="2022-08-17T00:00:00"/>
    <x v="139"/>
    <x v="1"/>
    <x v="1"/>
    <b v="1"/>
    <n v="1.25"/>
  </r>
  <r>
    <s v="Processed"/>
    <s v="VJ300320692"/>
    <x v="3"/>
    <x v="4"/>
    <s v="Snyder's of Hanover Pretzel Pieces - Cheddar"/>
    <s v="Food"/>
    <n v="15537651953"/>
    <s v="Wednesday, August 17, 2022"/>
    <s v="Credit"/>
    <n v="114"/>
    <n v="2.5"/>
    <n v="1"/>
    <n v="114"/>
    <n v="2.5"/>
    <n v="1"/>
    <n v="2.5"/>
    <n v="3.75"/>
    <d v="2022-08-17T00:00:00"/>
    <x v="147"/>
    <x v="1"/>
    <x v="1"/>
    <b v="1"/>
    <n v="2.5"/>
  </r>
  <r>
    <s v="Processed"/>
    <s v="VJ300320692"/>
    <x v="3"/>
    <x v="4"/>
    <s v="S. Pellegrino Sparkling Mineral Water"/>
    <s v="Water"/>
    <n v="15538360807"/>
    <s v="Wednesday, August 17, 2022"/>
    <s v="Credit"/>
    <n v="144"/>
    <n v="2"/>
    <n v="1"/>
    <n v="144"/>
    <n v="2"/>
    <n v="1"/>
    <n v="2"/>
    <n v="2"/>
    <d v="2022-08-17T00:00:00"/>
    <x v="24"/>
    <x v="3"/>
    <x v="3"/>
    <b v="1"/>
    <n v="2"/>
  </r>
  <r>
    <s v="Processed"/>
    <s v="VJ300320609"/>
    <x v="2"/>
    <x v="3"/>
    <s v="Munchies Snack mix Flaming Hot"/>
    <s v="Food"/>
    <n v="15538374391"/>
    <s v="Wednesday, August 17, 2022"/>
    <s v="Cash"/>
    <n v="110"/>
    <n v="2"/>
    <n v="1"/>
    <n v="110"/>
    <n v="2"/>
    <n v="1"/>
    <n v="2"/>
    <n v="2"/>
    <d v="2022-08-17T00:00:00"/>
    <x v="72"/>
    <x v="1"/>
    <x v="1"/>
    <b v="1"/>
    <n v="2"/>
  </r>
  <r>
    <s v="Processed"/>
    <s v="VJ300320609"/>
    <x v="2"/>
    <x v="3"/>
    <s v="Nature's Bakery Fig Bar - Raspberry"/>
    <s v="Food"/>
    <n v="15538375566"/>
    <s v="Wednesday, August 17, 2022"/>
    <s v="Cash"/>
    <n v="130"/>
    <n v="1.5"/>
    <n v="1"/>
    <n v="130"/>
    <n v="1.5"/>
    <n v="1"/>
    <n v="1.5"/>
    <n v="1.5"/>
    <d v="2022-08-17T00:00:00"/>
    <x v="149"/>
    <x v="1"/>
    <x v="1"/>
    <b v="1"/>
    <n v="1.5"/>
  </r>
  <r>
    <s v="Processed"/>
    <s v="VJ300320609"/>
    <x v="2"/>
    <x v="3"/>
    <s v="Nature's Bakery Fig Bar - Blueberry"/>
    <s v="Food"/>
    <n v="15538376544"/>
    <s v="Wednesday, August 17, 2022"/>
    <s v="Cash"/>
    <n v="131"/>
    <n v="1.5"/>
    <n v="1"/>
    <n v="131"/>
    <n v="1.5"/>
    <n v="1"/>
    <n v="1.5"/>
    <n v="1.5"/>
    <d v="2022-08-17T00:00:00"/>
    <x v="148"/>
    <x v="1"/>
    <x v="1"/>
    <b v="1"/>
    <n v="1.5"/>
  </r>
  <r>
    <s v="Processed"/>
    <s v="VJ300320692"/>
    <x v="3"/>
    <x v="4"/>
    <s v="SunChips Multigrain - Original"/>
    <s v="Food"/>
    <n v="15538414069"/>
    <s v="Wednesday, August 17, 2022"/>
    <s v="Cash"/>
    <n v="125"/>
    <n v="1.5"/>
    <n v="1"/>
    <n v="125"/>
    <n v="1.5"/>
    <n v="1"/>
    <n v="1.5"/>
    <n v="1.5"/>
    <d v="2022-08-17T00:00:00"/>
    <x v="60"/>
    <x v="1"/>
    <x v="1"/>
    <b v="1"/>
    <n v="1.5"/>
  </r>
  <r>
    <s v="Processed"/>
    <s v="VJ300320611"/>
    <x v="0"/>
    <x v="0"/>
    <s v="Oreo Mini"/>
    <s v="Food"/>
    <n v="15538440465"/>
    <s v="Wednesday, August 17, 2022"/>
    <s v="Credit"/>
    <n v="122"/>
    <n v="1.5"/>
    <n v="1"/>
    <n v="122"/>
    <n v="1.5"/>
    <n v="1"/>
    <n v="1.5"/>
    <n v="5"/>
    <d v="2022-08-17T00:00:00"/>
    <x v="18"/>
    <x v="1"/>
    <x v="1"/>
    <b v="1"/>
    <n v="1.5"/>
  </r>
  <r>
    <s v="Processed"/>
    <s v="VJ300320611"/>
    <x v="0"/>
    <x v="0"/>
    <s v="Starbucks Doubleshot Energy - Coffee"/>
    <m/>
    <n v="15538440465"/>
    <s v="Wednesday, August 17, 2022"/>
    <s v="Credit"/>
    <n v="146"/>
    <n v="3.5"/>
    <n v="1"/>
    <n v="146"/>
    <n v="3.5"/>
    <n v="1"/>
    <n v="3.5"/>
    <n v="5"/>
    <d v="2022-08-17T00:00:00"/>
    <x v="146"/>
    <x v="4"/>
    <x v="5"/>
    <b v="1"/>
    <n v="3.5"/>
  </r>
  <r>
    <s v="Processed"/>
    <s v="VJ300320692"/>
    <x v="3"/>
    <x v="4"/>
    <s v="Miss Vickie's Potato Chip - Sea Salt Original"/>
    <s v="Food"/>
    <n v="15538557713"/>
    <s v="Wednesday, August 17, 2022"/>
    <s v="Cash"/>
    <n v="111"/>
    <n v="1.5"/>
    <n v="1"/>
    <n v="111"/>
    <n v="1.5"/>
    <n v="1"/>
    <n v="1.5"/>
    <n v="1.5"/>
    <d v="2022-08-17T00:00:00"/>
    <x v="13"/>
    <x v="1"/>
    <x v="1"/>
    <b v="1"/>
    <n v="1.5"/>
  </r>
  <r>
    <s v="Processed"/>
    <s v="VJ300320692"/>
    <x v="3"/>
    <x v="4"/>
    <s v="Lenny &amp; Larrys - Chocolate Chip"/>
    <s v="Food"/>
    <n v="15538561844"/>
    <s v="Wednesday, August 17, 2022"/>
    <s v="Cash"/>
    <n v="158"/>
    <n v="2.5"/>
    <n v="1"/>
    <n v="158"/>
    <n v="2.5"/>
    <n v="1"/>
    <n v="2.5"/>
    <n v="2.5"/>
    <d v="2022-08-17T00:00:00"/>
    <x v="134"/>
    <x v="1"/>
    <x v="1"/>
    <b v="1"/>
    <n v="2.5"/>
  </r>
  <r>
    <s v="Processed"/>
    <s v="VJ300320692"/>
    <x v="3"/>
    <x v="4"/>
    <s v="CheezIt - Original"/>
    <s v="Food"/>
    <n v="15538570630"/>
    <s v="Wednesday, August 17, 2022"/>
    <s v="Cash"/>
    <n v="121"/>
    <n v="1.5"/>
    <n v="1"/>
    <n v="121"/>
    <n v="1.5"/>
    <n v="1"/>
    <n v="1.5"/>
    <n v="1.5"/>
    <d v="2022-08-17T00:00:00"/>
    <x v="48"/>
    <x v="1"/>
    <x v="1"/>
    <b v="1"/>
    <n v="1.5"/>
  </r>
  <r>
    <s v="Processed"/>
    <s v="VJ300320692"/>
    <x v="3"/>
    <x v="4"/>
    <s v="CheezIt - Original"/>
    <s v="Food"/>
    <n v="15538589478"/>
    <s v="Wednesday, August 17, 2022"/>
    <s v="Cash"/>
    <n v="121"/>
    <n v="1.5"/>
    <n v="1"/>
    <n v="121"/>
    <n v="1.5"/>
    <n v="1"/>
    <n v="1.5"/>
    <n v="1.5"/>
    <d v="2022-08-17T00:00:00"/>
    <x v="48"/>
    <x v="1"/>
    <x v="1"/>
    <b v="1"/>
    <n v="1.5"/>
  </r>
  <r>
    <s v="Processed"/>
    <s v="VJ300320692"/>
    <x v="3"/>
    <x v="4"/>
    <s v="Robert Irvine's - Fit Crunch -  Chocolate Pea"/>
    <s v="Food"/>
    <n v="15538893567"/>
    <s v="Wednesday, August 17, 2022"/>
    <s v="Credit"/>
    <n v="130"/>
    <n v="2"/>
    <n v="1"/>
    <n v="130"/>
    <n v="2"/>
    <n v="1"/>
    <n v="2"/>
    <n v="2"/>
    <d v="2022-08-17T00:00:00"/>
    <x v="21"/>
    <x v="1"/>
    <x v="1"/>
    <b v="1"/>
    <n v="2"/>
  </r>
  <r>
    <s v="Processed"/>
    <s v="VJ300320611"/>
    <x v="0"/>
    <x v="0"/>
    <s v="Seapoint Farms Dry Roasted Edamame - Wasabi"/>
    <s v="Food"/>
    <n v="15538974642"/>
    <s v="Wednesday, August 17, 2022"/>
    <s v="Cash"/>
    <n v="135"/>
    <n v="2"/>
    <n v="1"/>
    <n v="135"/>
    <n v="2"/>
    <n v="1"/>
    <n v="2"/>
    <n v="2"/>
    <d v="2022-08-17T00:00:00"/>
    <x v="6"/>
    <x v="1"/>
    <x v="1"/>
    <b v="1"/>
    <n v="2"/>
  </r>
  <r>
    <s v="Processed"/>
    <s v="VJ300205292"/>
    <x v="0"/>
    <x v="1"/>
    <s v="Monster Energy Original"/>
    <s v="Carbonated"/>
    <n v="15539008837"/>
    <s v="Wednesday, August 17, 2022"/>
    <s v="Credit"/>
    <n v="146"/>
    <n v="3"/>
    <n v="1"/>
    <n v="146"/>
    <n v="3"/>
    <n v="1"/>
    <n v="3"/>
    <n v="3"/>
    <d v="2022-08-17T00:00:00"/>
    <x v="5"/>
    <x v="0"/>
    <x v="0"/>
    <b v="1"/>
    <n v="3"/>
  </r>
  <r>
    <s v="Processed"/>
    <s v="VJ300205292"/>
    <x v="0"/>
    <x v="1"/>
    <s v="Poland Springs Water"/>
    <s v="Water"/>
    <n v="15539011470"/>
    <s v="Wednesday, August 17, 2022"/>
    <s v="Cash"/>
    <n v="144"/>
    <n v="1.5"/>
    <n v="1"/>
    <n v="144"/>
    <n v="1.5"/>
    <n v="1"/>
    <n v="1.5"/>
    <n v="1.5"/>
    <d v="2022-08-17T00:00:00"/>
    <x v="29"/>
    <x v="3"/>
    <x v="3"/>
    <b v="1"/>
    <n v="1.5"/>
  </r>
  <r>
    <s v="Processed"/>
    <s v="VJ300205292"/>
    <x v="0"/>
    <x v="1"/>
    <s v="Poland Springs Water"/>
    <s v="Water"/>
    <n v="15539014047"/>
    <s v="Wednesday, August 17, 2022"/>
    <s v="Cash"/>
    <n v="144"/>
    <n v="1.5"/>
    <n v="1"/>
    <n v="144"/>
    <n v="1.5"/>
    <n v="1"/>
    <n v="1.5"/>
    <n v="1.5"/>
    <d v="2022-08-17T00:00:00"/>
    <x v="29"/>
    <x v="3"/>
    <x v="3"/>
    <b v="1"/>
    <n v="1.5"/>
  </r>
  <r>
    <s v="Processed"/>
    <s v="VJ300320609"/>
    <x v="2"/>
    <x v="3"/>
    <s v="Munchies Snack mix Flaming Hot"/>
    <s v="Food"/>
    <n v="15539046507"/>
    <s v="Wednesday, August 17, 2022"/>
    <s v="Cash"/>
    <n v="110"/>
    <n v="2"/>
    <n v="1"/>
    <n v="110"/>
    <n v="2"/>
    <n v="1"/>
    <n v="2"/>
    <n v="2"/>
    <d v="2022-08-17T00:00:00"/>
    <x v="72"/>
    <x v="1"/>
    <x v="1"/>
    <b v="1"/>
    <n v="2"/>
  </r>
  <r>
    <s v="Processed"/>
    <s v="VJ300320609"/>
    <x v="2"/>
    <x v="3"/>
    <s v="KitKat - Crisp Wafers"/>
    <s v="Food"/>
    <n v="15539162791"/>
    <s v="Wednesday, August 17, 2022"/>
    <s v="Cash"/>
    <n v="138"/>
    <n v="2.5"/>
    <n v="1"/>
    <n v="138"/>
    <n v="2.5"/>
    <n v="1"/>
    <n v="2.5"/>
    <n v="2.5"/>
    <d v="2022-08-17T00:00:00"/>
    <x v="10"/>
    <x v="1"/>
    <x v="1"/>
    <b v="1"/>
    <n v="2.5"/>
  </r>
  <r>
    <s v="Processed"/>
    <s v="VJ300205292"/>
    <x v="0"/>
    <x v="1"/>
    <s v="Zevia Zero Calorie Energy - Mango Ginger"/>
    <s v="Non Carbonated"/>
    <n v="15539202221"/>
    <s v="Wednesday, August 17, 2022"/>
    <s v="Credit"/>
    <n v="148"/>
    <n v="2.5"/>
    <n v="1"/>
    <n v="148"/>
    <n v="2.5"/>
    <n v="1"/>
    <n v="2.5"/>
    <n v="2.5"/>
    <d v="2022-08-17T00:00:00"/>
    <x v="32"/>
    <x v="2"/>
    <x v="2"/>
    <b v="1"/>
    <n v="2.5"/>
  </r>
  <r>
    <s v="Processed"/>
    <s v="VJ300320692"/>
    <x v="3"/>
    <x v="4"/>
    <s v="Oreo Mini - Go Paks"/>
    <m/>
    <n v="15539308248"/>
    <s v="Wednesday, August 17, 2022"/>
    <s v="Credit"/>
    <n v="155"/>
    <n v="4"/>
    <n v="1"/>
    <n v="155"/>
    <n v="4"/>
    <n v="1"/>
    <n v="4"/>
    <n v="4"/>
    <d v="2022-08-17T00:00:00"/>
    <x v="143"/>
    <x v="4"/>
    <x v="1"/>
    <b v="1"/>
    <n v="4"/>
  </r>
  <r>
    <s v="Processed"/>
    <s v="VJ300320609"/>
    <x v="2"/>
    <x v="3"/>
    <s v="Munchies Snack mix Flaming Hot"/>
    <s v="Food"/>
    <n v="15539496815"/>
    <s v="Wednesday, August 17, 2022"/>
    <s v="Cash"/>
    <n v="110"/>
    <n v="2"/>
    <n v="1"/>
    <n v="110"/>
    <n v="2"/>
    <n v="1"/>
    <n v="2"/>
    <n v="2"/>
    <d v="2022-08-17T00:00:00"/>
    <x v="72"/>
    <x v="1"/>
    <x v="1"/>
    <b v="1"/>
    <n v="2"/>
  </r>
  <r>
    <s v="Processed"/>
    <s v="VJ300320611"/>
    <x v="0"/>
    <x v="0"/>
    <s v="Monster Energy Original"/>
    <s v="Carbonated"/>
    <n v="15541419123"/>
    <s v="Thursday, August 18, 2022"/>
    <s v="Credit"/>
    <n v="147"/>
    <n v="3"/>
    <n v="1"/>
    <n v="147"/>
    <n v="3"/>
    <n v="1"/>
    <n v="3"/>
    <n v="3"/>
    <d v="2022-08-18T00:00:00"/>
    <x v="5"/>
    <x v="0"/>
    <x v="0"/>
    <b v="1"/>
    <n v="3"/>
  </r>
  <r>
    <s v="Processed"/>
    <s v="VJ300320692"/>
    <x v="3"/>
    <x v="4"/>
    <s v="Keto Bar - Creamy Peanut Butter Chocolate"/>
    <s v="Food"/>
    <n v="15541575910"/>
    <s v="Thursday, August 18, 2022"/>
    <s v="Credit"/>
    <n v="136"/>
    <n v="2"/>
    <n v="1"/>
    <n v="136"/>
    <n v="2"/>
    <n v="1"/>
    <n v="2"/>
    <n v="3.25"/>
    <d v="2022-08-18T00:00:00"/>
    <x v="110"/>
    <x v="1"/>
    <x v="1"/>
    <b v="1"/>
    <n v="2"/>
  </r>
  <r>
    <s v="Processed"/>
    <s v="VJ300320692"/>
    <x v="3"/>
    <x v="4"/>
    <s v="Goldfish Baked - Cheddar"/>
    <s v="Food"/>
    <n v="15541575910"/>
    <s v="Thursday, August 18, 2022"/>
    <s v="Credit"/>
    <n v="122"/>
    <n v="1.25"/>
    <n v="1"/>
    <n v="122"/>
    <n v="1.25"/>
    <n v="1"/>
    <n v="1.25"/>
    <n v="3.25"/>
    <d v="2022-08-18T00:00:00"/>
    <x v="139"/>
    <x v="1"/>
    <x v="1"/>
    <b v="1"/>
    <n v="1.25"/>
  </r>
  <r>
    <s v="Processed"/>
    <s v="VJ300320692"/>
    <x v="3"/>
    <x v="4"/>
    <s v="CheezIt - Go Paks"/>
    <s v="Food"/>
    <n v="15541580470"/>
    <s v="Thursday, August 18, 2022"/>
    <s v="Credit"/>
    <n v="164"/>
    <n v="4"/>
    <n v="1"/>
    <n v="164"/>
    <n v="4"/>
    <n v="1"/>
    <n v="4"/>
    <n v="4"/>
    <d v="2022-08-18T00:00:00"/>
    <x v="133"/>
    <x v="1"/>
    <x v="1"/>
    <b v="1"/>
    <n v="4"/>
  </r>
  <r>
    <s v="Processed"/>
    <s v="VJ300320686"/>
    <x v="1"/>
    <x v="2"/>
    <s v="Kinder - Bueno - Crispy Creamy Chocolate"/>
    <s v="Food"/>
    <n v="15541778180"/>
    <s v="Thursday, August 18, 2022"/>
    <s v="Credit"/>
    <n v="139"/>
    <n v="2"/>
    <n v="1"/>
    <n v="139"/>
    <n v="2"/>
    <n v="1"/>
    <n v="2"/>
    <n v="2"/>
    <d v="2022-08-18T00:00:00"/>
    <x v="78"/>
    <x v="1"/>
    <x v="1"/>
    <b v="1"/>
    <n v="2"/>
  </r>
  <r>
    <s v="Processed"/>
    <s v="VJ300320686"/>
    <x v="1"/>
    <x v="2"/>
    <s v="Takis - Hot Chilli Pepper &amp; Lime"/>
    <s v="Food"/>
    <n v="15542387002"/>
    <s v="Thursday, August 18, 2022"/>
    <s v="Credit"/>
    <n v="123"/>
    <n v="1.5"/>
    <n v="1"/>
    <n v="123"/>
    <n v="1.5"/>
    <n v="1"/>
    <n v="1.5"/>
    <n v="1.5"/>
    <d v="2022-08-18T00:00:00"/>
    <x v="1"/>
    <x v="1"/>
    <x v="1"/>
    <b v="1"/>
    <n v="1.5"/>
  </r>
  <r>
    <s v="Processed"/>
    <s v="VJ300320686"/>
    <x v="1"/>
    <x v="2"/>
    <s v="Miss Vickie's Potato Chip - Smokehouse BBQ"/>
    <s v="Food"/>
    <n v="15542498459"/>
    <s v="Thursday, August 18, 2022"/>
    <s v="Cash"/>
    <n v="114"/>
    <n v="1.5"/>
    <n v="1"/>
    <n v="114"/>
    <n v="1.5"/>
    <n v="1"/>
    <n v="1.5"/>
    <n v="1.5"/>
    <d v="2022-08-18T00:00:00"/>
    <x v="51"/>
    <x v="1"/>
    <x v="1"/>
    <b v="1"/>
    <n v="1.5"/>
  </r>
  <r>
    <s v="Processed"/>
    <s v="VJ300320686"/>
    <x v="1"/>
    <x v="2"/>
    <s v="KitKat - Crisp Wafers"/>
    <s v="Food"/>
    <n v="15542550278"/>
    <s v="Thursday, August 18, 2022"/>
    <s v="Cash"/>
    <n v="136"/>
    <n v="1.75"/>
    <n v="1"/>
    <n v="136"/>
    <n v="1.75"/>
    <n v="1"/>
    <n v="1.75"/>
    <n v="1.75"/>
    <d v="2022-08-18T00:00:00"/>
    <x v="10"/>
    <x v="1"/>
    <x v="1"/>
    <b v="1"/>
    <n v="1.75"/>
  </r>
  <r>
    <s v="Processed"/>
    <s v="VJ300320686"/>
    <x v="1"/>
    <x v="2"/>
    <s v="CheezIt - Double Cheese"/>
    <s v="Food"/>
    <n v="15542555134"/>
    <s v="Thursday, August 18, 2022"/>
    <s v="Cash"/>
    <n v="124"/>
    <n v="1.5"/>
    <n v="1"/>
    <n v="124"/>
    <n v="1.5"/>
    <n v="1"/>
    <n v="1.5"/>
    <n v="1.5"/>
    <d v="2022-08-18T00:00:00"/>
    <x v="68"/>
    <x v="1"/>
    <x v="1"/>
    <b v="1"/>
    <n v="1.5"/>
  </r>
  <r>
    <s v="Processed"/>
    <s v="VJ300320692"/>
    <x v="3"/>
    <x v="4"/>
    <s v="CheezIt - Go Paks"/>
    <s v="Food"/>
    <n v="15542600344"/>
    <s v="Thursday, August 18, 2022"/>
    <s v="Cash"/>
    <n v="151"/>
    <n v="4"/>
    <n v="1"/>
    <n v="151"/>
    <n v="4"/>
    <n v="1"/>
    <n v="4"/>
    <n v="4"/>
    <d v="2022-08-18T00:00:00"/>
    <x v="133"/>
    <x v="1"/>
    <x v="1"/>
    <b v="1"/>
    <n v="4"/>
  </r>
  <r>
    <s v="Processed"/>
    <s v="VJ300320686"/>
    <x v="1"/>
    <x v="2"/>
    <s v="Wonderful Pistachios - Variety"/>
    <s v="Food"/>
    <n v="15542839465"/>
    <s v="Thursday, August 18, 2022"/>
    <s v="Cash"/>
    <n v="138"/>
    <n v="2"/>
    <n v="1"/>
    <n v="138"/>
    <n v="2"/>
    <n v="1"/>
    <n v="2"/>
    <n v="2"/>
    <d v="2022-08-18T00:00:00"/>
    <x v="11"/>
    <x v="1"/>
    <x v="1"/>
    <b v="1"/>
    <n v="2"/>
  </r>
  <r>
    <s v="Processed"/>
    <s v="VJ300320611"/>
    <x v="0"/>
    <x v="0"/>
    <s v="Oreo Mini"/>
    <s v="Food"/>
    <n v="15542877681"/>
    <s v="Thursday, August 18, 2022"/>
    <s v="Cash"/>
    <n v="122"/>
    <n v="1.5"/>
    <n v="1"/>
    <n v="122"/>
    <n v="1.5"/>
    <n v="1"/>
    <n v="1.5"/>
    <n v="1.5"/>
    <d v="2022-08-18T00:00:00"/>
    <x v="18"/>
    <x v="1"/>
    <x v="1"/>
    <b v="1"/>
    <n v="1.5"/>
  </r>
  <r>
    <s v="Processed"/>
    <s v="VJ300320686"/>
    <x v="1"/>
    <x v="2"/>
    <s v="Wonderful Pistachios - Variety"/>
    <s v="Food"/>
    <n v="15542892171"/>
    <s v="Thursday, August 18, 2022"/>
    <s v="Cash"/>
    <n v="138"/>
    <n v="2"/>
    <n v="1"/>
    <n v="138"/>
    <n v="2"/>
    <n v="1"/>
    <n v="2"/>
    <n v="2"/>
    <d v="2022-08-18T00:00:00"/>
    <x v="11"/>
    <x v="1"/>
    <x v="1"/>
    <b v="1"/>
    <n v="2"/>
  </r>
  <r>
    <s v="Processed"/>
    <s v="VJ300320692"/>
    <x v="3"/>
    <x v="4"/>
    <s v="Goldfish Baked - Cheddar"/>
    <s v="Food"/>
    <n v="15543092106"/>
    <s v="Thursday, August 18, 2022"/>
    <s v="Cash"/>
    <n v="122"/>
    <n v="1.25"/>
    <n v="1"/>
    <n v="122"/>
    <n v="1.25"/>
    <n v="1"/>
    <n v="1.25"/>
    <n v="1.25"/>
    <d v="2022-08-18T00:00:00"/>
    <x v="139"/>
    <x v="1"/>
    <x v="1"/>
    <b v="1"/>
    <n v="1.25"/>
  </r>
  <r>
    <s v="Processed"/>
    <s v="VJ300320692"/>
    <x v="3"/>
    <x v="4"/>
    <s v="Coca Cola - Zero Sugar"/>
    <s v="Carbonated"/>
    <n v="15543129577"/>
    <s v="Thursday, August 18, 2022"/>
    <s v="Credit"/>
    <n v="141"/>
    <n v="2"/>
    <n v="1"/>
    <n v="141"/>
    <n v="2"/>
    <n v="1"/>
    <n v="2"/>
    <n v="2"/>
    <d v="2022-08-18T00:00:00"/>
    <x v="44"/>
    <x v="0"/>
    <x v="0"/>
    <b v="1"/>
    <n v="2"/>
  </r>
  <r>
    <s v="Processed"/>
    <s v="VJ300320609"/>
    <x v="2"/>
    <x v="3"/>
    <s v="Coca Cola - Regular"/>
    <s v="Carbonated"/>
    <n v="15543208987"/>
    <s v="Thursday, August 18, 2022"/>
    <s v="Cash"/>
    <n v="142"/>
    <n v="1.5"/>
    <n v="1"/>
    <n v="142"/>
    <n v="1.5"/>
    <n v="1"/>
    <n v="1.5"/>
    <n v="1.5"/>
    <d v="2022-08-18T00:00:00"/>
    <x v="156"/>
    <x v="0"/>
    <x v="0"/>
    <b v="1"/>
    <n v="1.5"/>
  </r>
  <r>
    <s v="Processed"/>
    <s v="VJ300320686"/>
    <x v="1"/>
    <x v="2"/>
    <s v="CheezIt - Original"/>
    <s v="Food"/>
    <n v="15543227006"/>
    <s v="Thursday, August 18, 2022"/>
    <s v="Cash"/>
    <n v="122"/>
    <n v="1.5"/>
    <n v="1"/>
    <n v="122"/>
    <n v="1.5"/>
    <n v="1"/>
    <n v="1.5"/>
    <n v="1.5"/>
    <d v="2022-08-18T00:00:00"/>
    <x v="48"/>
    <x v="1"/>
    <x v="1"/>
    <b v="1"/>
    <n v="1.5"/>
  </r>
  <r>
    <s v="Processed"/>
    <s v="VJ300320692"/>
    <x v="3"/>
    <x v="4"/>
    <s v="Miss Vickie's Potato Chip - Sea Salt Original"/>
    <s v="Food"/>
    <n v="15543315394"/>
    <s v="Thursday, August 18, 2022"/>
    <s v="Credit"/>
    <n v="111"/>
    <n v="1.5"/>
    <n v="1"/>
    <n v="111"/>
    <n v="1.5"/>
    <n v="1"/>
    <n v="1.5"/>
    <n v="3.5"/>
    <d v="2022-08-18T00:00:00"/>
    <x v="13"/>
    <x v="1"/>
    <x v="1"/>
    <b v="1"/>
    <n v="1.5"/>
  </r>
  <r>
    <s v="Processed"/>
    <s v="VJ300320692"/>
    <x v="3"/>
    <x v="4"/>
    <s v="Wonderful Pistachios - Variety"/>
    <s v="Food"/>
    <n v="15543315394"/>
    <s v="Thursday, August 18, 2022"/>
    <s v="Credit"/>
    <n v="134"/>
    <n v="2"/>
    <n v="1"/>
    <n v="134"/>
    <n v="2"/>
    <n v="1"/>
    <n v="2"/>
    <n v="3.5"/>
    <d v="2022-08-18T00:00:00"/>
    <x v="11"/>
    <x v="1"/>
    <x v="1"/>
    <b v="1"/>
    <n v="2"/>
  </r>
  <r>
    <s v="Processed"/>
    <s v="VJ300320686"/>
    <x v="1"/>
    <x v="2"/>
    <s v="KitKat - Crisp Wafers"/>
    <s v="Food"/>
    <n v="15543390816"/>
    <s v="Thursday, August 18, 2022"/>
    <s v="Credit"/>
    <n v="136"/>
    <n v="1.75"/>
    <n v="1"/>
    <n v="136"/>
    <n v="1.75"/>
    <n v="1"/>
    <n v="1.75"/>
    <n v="1.75"/>
    <d v="2022-08-18T00:00:00"/>
    <x v="10"/>
    <x v="1"/>
    <x v="1"/>
    <b v="1"/>
    <n v="1.75"/>
  </r>
  <r>
    <s v="Processed"/>
    <s v="VJ300320692"/>
    <x v="3"/>
    <x v="4"/>
    <s v="CheezIt - Cheddar Sour Cream and Onion"/>
    <s v="Food"/>
    <n v="15543543776"/>
    <s v="Thursday, August 18, 2022"/>
    <s v="Cash"/>
    <n v="124"/>
    <n v="1.5"/>
    <n v="1"/>
    <n v="124"/>
    <n v="1.5"/>
    <n v="1"/>
    <n v="1.5"/>
    <n v="1.5"/>
    <d v="2022-08-18T00:00:00"/>
    <x v="86"/>
    <x v="1"/>
    <x v="1"/>
    <b v="1"/>
    <n v="1.5"/>
  </r>
  <r>
    <s v="Processed"/>
    <s v="VJ300320609"/>
    <x v="2"/>
    <x v="3"/>
    <s v="Monster Energy Original"/>
    <s v="Carbonated"/>
    <n v="15543635726"/>
    <s v="Thursday, August 18, 2022"/>
    <s v="Cash"/>
    <n v="144"/>
    <n v="3"/>
    <n v="1"/>
    <n v="144"/>
    <n v="3"/>
    <n v="1"/>
    <n v="3"/>
    <n v="3"/>
    <d v="2022-08-18T00:00:00"/>
    <x v="5"/>
    <x v="0"/>
    <x v="0"/>
    <b v="1"/>
    <n v="3"/>
  </r>
  <r>
    <s v="Processed"/>
    <s v="VJ300320692"/>
    <x v="3"/>
    <x v="4"/>
    <s v="Starbucks Doubleshot Energy - Mocha"/>
    <s v="Non Carbonated"/>
    <n v="15543642463"/>
    <s v="Thursday, August 18, 2022"/>
    <s v="Credit"/>
    <n v="146"/>
    <n v="3.5"/>
    <n v="1"/>
    <n v="146"/>
    <n v="3.5"/>
    <n v="1"/>
    <n v="3.5"/>
    <n v="5.5"/>
    <d v="2022-08-18T00:00:00"/>
    <x v="88"/>
    <x v="2"/>
    <x v="2"/>
    <b v="1"/>
    <n v="3.5"/>
  </r>
  <r>
    <s v="Processed"/>
    <s v="VJ300320692"/>
    <x v="3"/>
    <x v="4"/>
    <s v="Wonderful Pistachios - Variety"/>
    <s v="Food"/>
    <n v="15543642463"/>
    <s v="Thursday, August 18, 2022"/>
    <s v="Credit"/>
    <n v="134"/>
    <n v="2"/>
    <n v="1"/>
    <n v="134"/>
    <n v="2"/>
    <n v="1"/>
    <n v="2"/>
    <n v="5.5"/>
    <d v="2022-08-18T00:00:00"/>
    <x v="11"/>
    <x v="1"/>
    <x v="1"/>
    <b v="1"/>
    <n v="2"/>
  </r>
  <r>
    <s v="Processed"/>
    <s v="VJ300320609"/>
    <x v="2"/>
    <x v="3"/>
    <s v="Sunkist Soda - Orange"/>
    <s v="Carbonated"/>
    <n v="15543656486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Red Bull - Original"/>
    <s v="Carbonated"/>
    <n v="15543660753"/>
    <s v="Thursday, August 18, 2022"/>
    <s v="Cash"/>
    <n v="148"/>
    <n v="3.5"/>
    <n v="1"/>
    <n v="148"/>
    <n v="3.5"/>
    <n v="1"/>
    <n v="3.5"/>
    <n v="3.5"/>
    <d v="2022-08-18T00:00:00"/>
    <x v="45"/>
    <x v="0"/>
    <x v="0"/>
    <b v="1"/>
    <n v="3.5"/>
  </r>
  <r>
    <s v="Processed"/>
    <s v="VJ300320609"/>
    <x v="2"/>
    <x v="3"/>
    <s v="Sunkist Soda - Orange"/>
    <s v="Carbonated"/>
    <n v="15543744503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Sunkist Soda - Orange"/>
    <s v="Carbonated"/>
    <n v="15543745847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Cheetos - Fleming Hot Crunchy"/>
    <s v="Food"/>
    <n v="15543750895"/>
    <s v="Thursday, August 18, 2022"/>
    <s v="Cash"/>
    <n v="122"/>
    <n v="1.5"/>
    <n v="1"/>
    <n v="122"/>
    <n v="1.5"/>
    <n v="1"/>
    <n v="1.5"/>
    <n v="1.5"/>
    <d v="2022-08-18T00:00:00"/>
    <x v="16"/>
    <x v="1"/>
    <x v="1"/>
    <b v="1"/>
    <n v="1.5"/>
  </r>
  <r>
    <s v="Processed"/>
    <s v="VJ300320609"/>
    <x v="2"/>
    <x v="3"/>
    <s v="Funyuns - Flaming Hot"/>
    <s v="Food"/>
    <n v="15543751850"/>
    <s v="Thursday, August 18, 2022"/>
    <s v="Cash"/>
    <n v="123"/>
    <n v="1.5"/>
    <n v="1"/>
    <n v="123"/>
    <n v="1.5"/>
    <n v="1"/>
    <n v="1.5"/>
    <n v="1.5"/>
    <d v="2022-08-18T00:00:00"/>
    <x v="71"/>
    <x v="1"/>
    <x v="1"/>
    <b v="1"/>
    <n v="1.5"/>
  </r>
  <r>
    <s v="Processed"/>
    <s v="VJ300205292"/>
    <x v="0"/>
    <x v="1"/>
    <s v="SunChips Multigrain - Original"/>
    <s v="Food"/>
    <n v="15543793199"/>
    <s v="Thursday, August 18, 2022"/>
    <s v="Cash"/>
    <n v="111"/>
    <n v="1.5"/>
    <n v="1"/>
    <n v="111"/>
    <n v="1.5"/>
    <n v="1"/>
    <n v="1.5"/>
    <n v="1.5"/>
    <d v="2022-08-18T00:00:00"/>
    <x v="60"/>
    <x v="1"/>
    <x v="1"/>
    <b v="1"/>
    <n v="1.5"/>
  </r>
  <r>
    <s v="Processed"/>
    <s v="VJ300320609"/>
    <x v="2"/>
    <x v="3"/>
    <s v="Coca Cola - Regular"/>
    <s v="Carbonated"/>
    <n v="15543802876"/>
    <s v="Thursday, August 18, 2022"/>
    <s v="Cash"/>
    <n v="142"/>
    <n v="1.5"/>
    <n v="1"/>
    <n v="142"/>
    <n v="1.5"/>
    <n v="1"/>
    <n v="1.5"/>
    <n v="1.5"/>
    <d v="2022-08-18T00:00:00"/>
    <x v="156"/>
    <x v="0"/>
    <x v="0"/>
    <b v="1"/>
    <n v="1.5"/>
  </r>
  <r>
    <s v="Processed"/>
    <s v="VJ300320692"/>
    <x v="3"/>
    <x v="4"/>
    <s v="Coca Cola - Zero Sugar"/>
    <s v="Carbonated"/>
    <n v="15543837443"/>
    <s v="Thursday, August 18, 2022"/>
    <s v="Cash"/>
    <n v="141"/>
    <n v="2"/>
    <n v="1"/>
    <n v="141"/>
    <n v="2"/>
    <n v="1"/>
    <n v="2"/>
    <n v="2"/>
    <d v="2022-08-18T00:00:00"/>
    <x v="44"/>
    <x v="0"/>
    <x v="0"/>
    <b v="1"/>
    <n v="2"/>
  </r>
  <r>
    <s v="Processed"/>
    <s v="VJ300320609"/>
    <x v="2"/>
    <x v="3"/>
    <s v="Coca Cola - Regular"/>
    <s v="Carbonated"/>
    <n v="15543928023"/>
    <s v="Thursday, August 18, 2022"/>
    <s v="Cash"/>
    <n v="141"/>
    <n v="1.5"/>
    <n v="1"/>
    <n v="141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Sunkist Soda - Orange"/>
    <s v="Carbonated"/>
    <n v="15543929367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Monster Energy Original"/>
    <s v="Carbonated"/>
    <n v="15544241709"/>
    <s v="Thursday, August 18, 2022"/>
    <s v="Cash"/>
    <n v="146"/>
    <n v="3"/>
    <n v="1"/>
    <n v="146"/>
    <n v="3"/>
    <n v="1"/>
    <n v="3"/>
    <n v="3"/>
    <d v="2022-08-18T00:00:00"/>
    <x v="5"/>
    <x v="0"/>
    <x v="0"/>
    <b v="1"/>
    <n v="3"/>
  </r>
  <r>
    <s v="Processed"/>
    <s v="VJ300320609"/>
    <x v="2"/>
    <x v="3"/>
    <s v="Coca Cola - Regular"/>
    <s v="Carbonated"/>
    <n v="15544320402"/>
    <s v="Thursday, August 18, 2022"/>
    <s v="Cash"/>
    <n v="142"/>
    <n v="1.5"/>
    <n v="1"/>
    <n v="142"/>
    <n v="1.5"/>
    <n v="1"/>
    <n v="1.5"/>
    <n v="1.5"/>
    <d v="2022-08-18T00:00:00"/>
    <x v="156"/>
    <x v="0"/>
    <x v="0"/>
    <b v="1"/>
    <n v="1.5"/>
  </r>
  <r>
    <s v="Processed"/>
    <s v="VJ300205292"/>
    <x v="0"/>
    <x v="1"/>
    <s v="CheezIt - Original"/>
    <s v="Food"/>
    <n v="15544324766"/>
    <s v="Thursday, August 18, 2022"/>
    <s v="Cash"/>
    <n v="123"/>
    <n v="1.5"/>
    <n v="1"/>
    <n v="123"/>
    <n v="1.5"/>
    <n v="1"/>
    <n v="1.5"/>
    <n v="1.5"/>
    <d v="2022-08-18T00:00:00"/>
    <x v="48"/>
    <x v="1"/>
    <x v="1"/>
    <b v="1"/>
    <n v="1.5"/>
  </r>
  <r>
    <s v="Processed"/>
    <s v="VJ300320609"/>
    <x v="2"/>
    <x v="3"/>
    <s v="Doritos Famin Hot Nacho"/>
    <s v="Food"/>
    <n v="15544530083"/>
    <s v="Thursday, August 18, 2022"/>
    <s v="Cash"/>
    <n v="112"/>
    <n v="1.5"/>
    <n v="1"/>
    <n v="112"/>
    <n v="1.5"/>
    <n v="1"/>
    <n v="1.5"/>
    <n v="1.5"/>
    <d v="2022-08-18T00:00:00"/>
    <x v="77"/>
    <x v="1"/>
    <x v="1"/>
    <b v="1"/>
    <n v="1.5"/>
  </r>
  <r>
    <s v="Processed"/>
    <s v="VJ300320609"/>
    <x v="2"/>
    <x v="3"/>
    <s v="SunChips Multigrain - Harvest Cheddar"/>
    <s v="Food"/>
    <n v="15544552440"/>
    <s v="Thursday, August 18, 2022"/>
    <s v="Cash"/>
    <n v="111"/>
    <n v="1.5"/>
    <n v="1"/>
    <n v="111"/>
    <n v="1.5"/>
    <n v="1"/>
    <n v="1.5"/>
    <n v="1.5"/>
    <d v="2022-08-18T00:00:00"/>
    <x v="35"/>
    <x v="1"/>
    <x v="1"/>
    <b v="1"/>
    <n v="1.5"/>
  </r>
  <r>
    <s v="Processed"/>
    <s v="VJ300320692"/>
    <x v="3"/>
    <x v="4"/>
    <s v="Miss Vickie's Potato Chip - Sea Salt Original"/>
    <s v="Food"/>
    <n v="15544571302"/>
    <s v="Thursday, August 18, 2022"/>
    <s v="Cash"/>
    <n v="111"/>
    <n v="1.5"/>
    <n v="1"/>
    <n v="111"/>
    <n v="1.5"/>
    <n v="1"/>
    <n v="1.5"/>
    <n v="1.5"/>
    <d v="2022-08-18T00:00:00"/>
    <x v="13"/>
    <x v="1"/>
    <x v="1"/>
    <b v="1"/>
    <n v="1.5"/>
  </r>
  <r>
    <s v="Processed"/>
    <s v="VJ300320609"/>
    <x v="2"/>
    <x v="3"/>
    <s v="Monster Energy Original"/>
    <s v="Carbonated"/>
    <n v="15544571580"/>
    <s v="Thursday, August 18, 2022"/>
    <s v="Cash"/>
    <n v="146"/>
    <n v="3"/>
    <n v="1"/>
    <n v="146"/>
    <n v="3"/>
    <n v="1"/>
    <n v="3"/>
    <n v="3"/>
    <d v="2022-08-18T00:00:00"/>
    <x v="5"/>
    <x v="0"/>
    <x v="0"/>
    <b v="1"/>
    <n v="3"/>
  </r>
  <r>
    <s v="Processed"/>
    <s v="VJ300205292"/>
    <x v="0"/>
    <x v="1"/>
    <s v="Poland Springs Water"/>
    <s v="Water"/>
    <n v="15544889296"/>
    <s v="Thursday, August 18, 2022"/>
    <s v="Cash"/>
    <n v="144"/>
    <n v="1.5"/>
    <n v="1"/>
    <n v="144"/>
    <n v="1.5"/>
    <n v="1"/>
    <n v="1.5"/>
    <n v="1.5"/>
    <d v="2022-08-18T00:00:00"/>
    <x v="29"/>
    <x v="3"/>
    <x v="3"/>
    <b v="1"/>
    <n v="1.5"/>
  </r>
  <r>
    <s v="Processed"/>
    <s v="VJ300320692"/>
    <x v="3"/>
    <x v="4"/>
    <s v="Starbucks Refresher - Real Coconut Water"/>
    <s v="Carbonated"/>
    <n v="15545011376"/>
    <s v="Thursday, August 18, 2022"/>
    <s v="Credit"/>
    <n v="148"/>
    <n v="3"/>
    <n v="1"/>
    <n v="148"/>
    <n v="3"/>
    <n v="1"/>
    <n v="3"/>
    <n v="3"/>
    <d v="2022-08-18T00:00:00"/>
    <x v="106"/>
    <x v="0"/>
    <x v="0"/>
    <b v="1"/>
    <n v="3"/>
  </r>
  <r>
    <s v="Processed"/>
    <s v="VJ300320609"/>
    <x v="2"/>
    <x v="3"/>
    <s v="Coca Cola - Regular"/>
    <s v="Carbonated"/>
    <n v="15545111289"/>
    <s v="Thursday, August 18, 2022"/>
    <s v="Cash"/>
    <n v="141"/>
    <n v="1.5"/>
    <n v="1"/>
    <n v="141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Coca Cola - Regular"/>
    <s v="Carbonated"/>
    <n v="15545111465"/>
    <s v="Thursday, August 18, 2022"/>
    <s v="Cash"/>
    <n v="141"/>
    <n v="1.5"/>
    <n v="1"/>
    <n v="141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Doritos Famin Hot Nacho"/>
    <s v="Food"/>
    <n v="15545112324"/>
    <s v="Thursday, August 18, 2022"/>
    <s v="Cash"/>
    <n v="112"/>
    <n v="1.5"/>
    <n v="1"/>
    <n v="112"/>
    <n v="1.5"/>
    <n v="1"/>
    <n v="1.5"/>
    <n v="1.5"/>
    <d v="2022-08-18T00:00:00"/>
    <x v="77"/>
    <x v="1"/>
    <x v="1"/>
    <b v="1"/>
    <n v="1.5"/>
  </r>
  <r>
    <s v="Processed"/>
    <s v="VJ300320692"/>
    <x v="3"/>
    <x v="4"/>
    <s v="Bai Antioxidant - Tanzania Lemon Super Tea"/>
    <s v="Non Carbonated"/>
    <n v="15545115194"/>
    <s v="Thursday, August 18, 2022"/>
    <s v="Credit"/>
    <n v="145"/>
    <n v="2.75"/>
    <n v="1"/>
    <n v="145"/>
    <n v="2.75"/>
    <n v="1"/>
    <n v="2.75"/>
    <n v="2.75"/>
    <d v="2022-08-18T00:00:00"/>
    <x v="120"/>
    <x v="2"/>
    <x v="2"/>
    <b v="1"/>
    <n v="2.75"/>
  </r>
  <r>
    <s v="Processed"/>
    <s v="VJ300320692"/>
    <x v="3"/>
    <x v="4"/>
    <s v="Lenny &amp; Larrys - SnickerDoodle"/>
    <s v="Food"/>
    <n v="15545153849"/>
    <s v="Thursday, August 18, 2022"/>
    <s v="Cash"/>
    <n v="157"/>
    <n v="3"/>
    <n v="1"/>
    <n v="157"/>
    <n v="3"/>
    <n v="1"/>
    <n v="3"/>
    <n v="3"/>
    <d v="2022-08-18T00:00:00"/>
    <x v="98"/>
    <x v="1"/>
    <x v="1"/>
    <b v="1"/>
    <n v="3"/>
  </r>
  <r>
    <s v="Processed"/>
    <s v="VJ300320692"/>
    <x v="3"/>
    <x v="4"/>
    <s v="SunChips Multigrain - Harvest Cheddar"/>
    <s v="Food"/>
    <n v="15545155497"/>
    <s v="Thursday, August 18, 2022"/>
    <s v="Cash"/>
    <n v="110"/>
    <n v="1.5"/>
    <n v="1"/>
    <n v="110"/>
    <n v="1.5"/>
    <n v="1"/>
    <n v="1.5"/>
    <n v="1.5"/>
    <d v="2022-08-18T00:00:00"/>
    <x v="35"/>
    <x v="1"/>
    <x v="1"/>
    <b v="1"/>
    <n v="1.5"/>
  </r>
  <r>
    <s v="Processed"/>
    <s v="VJ300320609"/>
    <x v="2"/>
    <x v="3"/>
    <s v="Coca Cola - Regular"/>
    <s v="Carbonated"/>
    <n v="15545409919"/>
    <s v="Thursday, August 18, 2022"/>
    <s v="Cash"/>
    <n v="142"/>
    <n v="1.5"/>
    <n v="1"/>
    <n v="142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Cheetos Baked - Crunchy Cheese"/>
    <s v="Food"/>
    <n v="15545430728"/>
    <s v="Thursday, August 18, 2022"/>
    <s v="Cash"/>
    <n v="114"/>
    <n v="1.5"/>
    <n v="1"/>
    <n v="114"/>
    <n v="1.5"/>
    <n v="1"/>
    <n v="1.5"/>
    <n v="1.5"/>
    <d v="2022-08-18T00:00:00"/>
    <x v="85"/>
    <x v="1"/>
    <x v="1"/>
    <b v="1"/>
    <n v="1.5"/>
  </r>
  <r>
    <s v="Processed"/>
    <s v="VJ300320609"/>
    <x v="2"/>
    <x v="3"/>
    <s v="Cheetos Baked - Crunchy Cheese"/>
    <s v="Food"/>
    <n v="15545432010"/>
    <s v="Thursday, August 18, 2022"/>
    <s v="Cash"/>
    <n v="114"/>
    <n v="1.5"/>
    <n v="1"/>
    <n v="114"/>
    <n v="1.5"/>
    <n v="1"/>
    <n v="1.5"/>
    <n v="1.5"/>
    <d v="2022-08-18T00:00:00"/>
    <x v="85"/>
    <x v="1"/>
    <x v="1"/>
    <b v="1"/>
    <n v="1.5"/>
  </r>
  <r>
    <s v="Processed"/>
    <s v="VJ300320609"/>
    <x v="2"/>
    <x v="3"/>
    <s v="Coca Cola - Regular"/>
    <s v="Carbonated"/>
    <n v="15545433056"/>
    <s v="Thursday, August 18, 2022"/>
    <s v="Cash"/>
    <n v="141"/>
    <n v="1.5"/>
    <n v="1"/>
    <n v="141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Sunkist Soda - Orange"/>
    <s v="Carbonated"/>
    <n v="15545434619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Coca Cola - Regular"/>
    <s v="Carbonated"/>
    <n v="15545539027"/>
    <s v="Thursday, August 18, 2022"/>
    <s v="Cash"/>
    <n v="141"/>
    <n v="1.5"/>
    <n v="1"/>
    <n v="141"/>
    <n v="1.5"/>
    <n v="1"/>
    <n v="1.5"/>
    <n v="1.5"/>
    <d v="2022-08-18T00:00:00"/>
    <x v="156"/>
    <x v="0"/>
    <x v="0"/>
    <b v="1"/>
    <n v="1.5"/>
  </r>
  <r>
    <s v="Processed"/>
    <s v="VJ300320609"/>
    <x v="2"/>
    <x v="3"/>
    <s v="Sunkist Soda - Orange"/>
    <s v="Carbonated"/>
    <n v="15545541701"/>
    <s v="Thursday, August 18, 2022"/>
    <s v="Cash"/>
    <n v="140"/>
    <n v="1.5"/>
    <n v="1"/>
    <n v="140"/>
    <n v="1.5"/>
    <n v="1"/>
    <n v="1.5"/>
    <n v="1.5"/>
    <d v="2022-08-18T00:00:00"/>
    <x v="70"/>
    <x v="0"/>
    <x v="0"/>
    <b v="1"/>
    <n v="1.5"/>
  </r>
  <r>
    <s v="Processed"/>
    <s v="VJ300320609"/>
    <x v="2"/>
    <x v="3"/>
    <s v="Red Bull - Original"/>
    <s v="Carbonated"/>
    <n v="15546103785"/>
    <s v="Friday, August 19, 2022"/>
    <s v="Credit"/>
    <n v="148"/>
    <n v="3.5"/>
    <n v="1"/>
    <n v="148"/>
    <n v="3.5"/>
    <n v="1"/>
    <n v="3.5"/>
    <n v="3.5"/>
    <d v="2022-08-19T00:00:00"/>
    <x v="45"/>
    <x v="0"/>
    <x v="0"/>
    <b v="1"/>
    <n v="3.5"/>
  </r>
  <r>
    <s v="Processed"/>
    <s v="VJ300320686"/>
    <x v="1"/>
    <x v="2"/>
    <s v="CheezIt - Double Cheese"/>
    <s v="Food"/>
    <n v="15547030250"/>
    <s v="Friday, August 19, 2022"/>
    <s v="Cash"/>
    <n v="124"/>
    <n v="1.5"/>
    <n v="1"/>
    <n v="124"/>
    <n v="1.5"/>
    <n v="1"/>
    <n v="1.5"/>
    <n v="1.5"/>
    <d v="2022-08-19T00:00:00"/>
    <x v="68"/>
    <x v="1"/>
    <x v="1"/>
    <b v="1"/>
    <n v="1.5"/>
  </r>
  <r>
    <s v="Processed"/>
    <s v="VJ300320686"/>
    <x v="1"/>
    <x v="2"/>
    <s v="Miss Vickie's Potato Chip - Smokehouse BBQ"/>
    <s v="Food"/>
    <n v="15547028509"/>
    <s v="Friday, August 19, 2022"/>
    <s v="Cash"/>
    <n v="114"/>
    <n v="1.5"/>
    <n v="1"/>
    <n v="114"/>
    <n v="1.5"/>
    <n v="1"/>
    <n v="1.5"/>
    <n v="1.5"/>
    <d v="2022-08-19T00:00:00"/>
    <x v="51"/>
    <x v="1"/>
    <x v="1"/>
    <b v="1"/>
    <n v="1.5"/>
  </r>
  <r>
    <s v="Processed"/>
    <s v="VJ300320686"/>
    <x v="1"/>
    <x v="2"/>
    <s v="KitKat - Crisp Wafers"/>
    <s v="Food"/>
    <n v="15547032968"/>
    <s v="Friday, August 19, 2022"/>
    <s v="Cash"/>
    <n v="136"/>
    <n v="1.75"/>
    <n v="1"/>
    <n v="136"/>
    <n v="1.75"/>
    <n v="1"/>
    <n v="1.75"/>
    <n v="1.75"/>
    <d v="2022-08-19T00:00:00"/>
    <x v="10"/>
    <x v="1"/>
    <x v="1"/>
    <b v="1"/>
    <n v="1.75"/>
  </r>
  <r>
    <s v="Processed"/>
    <s v="VJ300320692"/>
    <x v="3"/>
    <x v="4"/>
    <s v="Starbucks Refresher - Real Coconut Water"/>
    <s v="Carbonated"/>
    <n v="15547116385"/>
    <s v="Friday, August 19, 2022"/>
    <s v="Cash"/>
    <n v="148"/>
    <n v="3"/>
    <n v="1"/>
    <n v="148"/>
    <n v="3"/>
    <n v="1"/>
    <n v="3"/>
    <n v="3"/>
    <d v="2022-08-19T00:00:00"/>
    <x v="106"/>
    <x v="0"/>
    <x v="0"/>
    <b v="1"/>
    <n v="3"/>
  </r>
  <r>
    <s v="Processed"/>
    <s v="VJ300320692"/>
    <x v="3"/>
    <x v="4"/>
    <s v="SunChips Multigrain - Harvest Cheddar"/>
    <s v="Food"/>
    <n v="15547123739"/>
    <s v="Friday, August 19, 2022"/>
    <s v="Cash"/>
    <n v="110"/>
    <n v="1.5"/>
    <n v="1"/>
    <n v="110"/>
    <n v="1.5"/>
    <n v="1"/>
    <n v="1.5"/>
    <n v="1.5"/>
    <d v="2022-08-19T00:00:00"/>
    <x v="35"/>
    <x v="1"/>
    <x v="1"/>
    <b v="1"/>
    <n v="1.5"/>
  </r>
  <r>
    <s v="Processed"/>
    <s v="VJ300320686"/>
    <x v="1"/>
    <x v="2"/>
    <s v="CheezIt - Original"/>
    <s v="Food"/>
    <n v="15547177298"/>
    <s v="Friday, August 19, 2022"/>
    <s v="Cash"/>
    <n v="122"/>
    <n v="1.5"/>
    <n v="1"/>
    <n v="122"/>
    <n v="1.5"/>
    <n v="1"/>
    <n v="1.5"/>
    <n v="1.5"/>
    <d v="2022-08-19T00:00:00"/>
    <x v="48"/>
    <x v="1"/>
    <x v="1"/>
    <b v="1"/>
    <n v="1.5"/>
  </r>
  <r>
    <s v="Processed"/>
    <s v="VJ300320692"/>
    <x v="3"/>
    <x v="4"/>
    <s v="Starbucks Refresher - Real Coconut Water"/>
    <s v="Carbonated"/>
    <n v="15547244316"/>
    <s v="Friday, August 19, 2022"/>
    <s v="Cash"/>
    <n v="148"/>
    <n v="3"/>
    <n v="1"/>
    <n v="148"/>
    <n v="3"/>
    <n v="1"/>
    <n v="3"/>
    <n v="3"/>
    <d v="2022-08-19T00:00:00"/>
    <x v="106"/>
    <x v="0"/>
    <x v="0"/>
    <b v="1"/>
    <n v="3"/>
  </r>
  <r>
    <s v="Processed"/>
    <s v="VJ300320692"/>
    <x v="3"/>
    <x v="4"/>
    <s v="SunChips Multigrain - Harvest Cheddar"/>
    <s v="Food"/>
    <n v="15547250124"/>
    <s v="Friday, August 19, 2022"/>
    <s v="Cash"/>
    <n v="110"/>
    <n v="1.5"/>
    <n v="1"/>
    <n v="110"/>
    <n v="1.5"/>
    <n v="1"/>
    <n v="1.5"/>
    <n v="1.5"/>
    <d v="2022-08-19T00:00:00"/>
    <x v="35"/>
    <x v="1"/>
    <x v="1"/>
    <b v="1"/>
    <n v="1.5"/>
  </r>
  <r>
    <s v="Processed"/>
    <s v="VJ300320611"/>
    <x v="0"/>
    <x v="0"/>
    <s v="Poland Springs Water"/>
    <s v="Water"/>
    <n v="15547536310"/>
    <s v="Friday, August 19, 2022"/>
    <s v="Cash"/>
    <n v="143"/>
    <n v="2"/>
    <n v="1"/>
    <n v="143"/>
    <n v="2"/>
    <n v="1"/>
    <n v="2"/>
    <n v="2"/>
    <d v="2022-08-19T00:00:00"/>
    <x v="29"/>
    <x v="3"/>
    <x v="3"/>
    <b v="1"/>
    <n v="2"/>
  </r>
  <r>
    <s v="Processed"/>
    <s v="VJ300320686"/>
    <x v="1"/>
    <x v="2"/>
    <s v="Coca Cola - Zero Sugar"/>
    <s v="Carbonated"/>
    <n v="15547723780"/>
    <s v="Friday, August 19, 2022"/>
    <s v="Credit"/>
    <n v="141"/>
    <n v="1.5"/>
    <n v="1"/>
    <n v="141"/>
    <n v="1.5"/>
    <n v="1"/>
    <n v="1.5"/>
    <n v="1.5"/>
    <d v="2022-08-19T00:00:00"/>
    <x v="44"/>
    <x v="0"/>
    <x v="0"/>
    <b v="1"/>
    <n v="1.5"/>
  </r>
  <r>
    <s v="Processed"/>
    <s v="VJ300320686"/>
    <x v="1"/>
    <x v="2"/>
    <s v="Zevia Organic Tea - Peach"/>
    <s v="Non Carbonated"/>
    <n v="15547821700"/>
    <s v="Friday, August 19, 2022"/>
    <s v="Cash"/>
    <n v="148"/>
    <n v="2.5"/>
    <n v="1"/>
    <n v="148"/>
    <n v="2.5"/>
    <n v="1"/>
    <n v="2.5"/>
    <n v="2.5"/>
    <d v="2022-08-19T00:00:00"/>
    <x v="164"/>
    <x v="2"/>
    <x v="2"/>
    <b v="1"/>
    <n v="2.5"/>
  </r>
  <r>
    <s v="Processed"/>
    <s v="VJ300320611"/>
    <x v="0"/>
    <x v="0"/>
    <s v="Coca Cola - Regular"/>
    <s v="Carbonated"/>
    <n v="15548206617"/>
    <s v="Friday, August 19, 2022"/>
    <s v="Cash"/>
    <n v="141"/>
    <n v="2"/>
    <n v="1"/>
    <n v="141"/>
    <n v="2"/>
    <n v="1"/>
    <n v="2"/>
    <n v="2"/>
    <d v="2022-08-19T00:00:00"/>
    <x v="156"/>
    <x v="0"/>
    <x v="0"/>
    <b v="1"/>
    <n v="2"/>
  </r>
  <r>
    <s v="Processed"/>
    <s v="VJ300320692"/>
    <x v="3"/>
    <x v="4"/>
    <s v="BodyArmor  LYTE - Blueberry Pomegranate"/>
    <s v="Non Carbonated"/>
    <n v="15548235844"/>
    <s v="Friday, August 19, 2022"/>
    <s v="Credit"/>
    <n v="143"/>
    <n v="2.75"/>
    <n v="1"/>
    <n v="143"/>
    <n v="2.75"/>
    <n v="1"/>
    <n v="2.75"/>
    <n v="2.75"/>
    <d v="2022-08-19T00:00:00"/>
    <x v="145"/>
    <x v="2"/>
    <x v="2"/>
    <b v="1"/>
    <n v="2.75"/>
  </r>
  <r>
    <s v="Processed"/>
    <s v="VJ300320686"/>
    <x v="1"/>
    <x v="2"/>
    <s v="KitKat - Crisp Wafers"/>
    <s v="Food"/>
    <n v="15548248275"/>
    <s v="Friday, August 19, 2022"/>
    <s v="Cash"/>
    <n v="136"/>
    <n v="1.75"/>
    <n v="1"/>
    <n v="136"/>
    <n v="1.75"/>
    <n v="1"/>
    <n v="1.75"/>
    <n v="1.75"/>
    <d v="2022-08-19T00:00:00"/>
    <x v="10"/>
    <x v="1"/>
    <x v="1"/>
    <b v="1"/>
    <n v="1.75"/>
  </r>
  <r>
    <s v="Processed"/>
    <s v="VJ300320609"/>
    <x v="2"/>
    <x v="3"/>
    <s v="Red Bull - Original"/>
    <s v="Carbonated"/>
    <n v="15548474711"/>
    <s v="Friday, August 19, 2022"/>
    <s v="Credit"/>
    <n v="148"/>
    <n v="3.5"/>
    <n v="1"/>
    <n v="148"/>
    <n v="3.5"/>
    <n v="1"/>
    <n v="3.5"/>
    <n v="3.5"/>
    <d v="2022-08-19T00:00:00"/>
    <x v="45"/>
    <x v="0"/>
    <x v="0"/>
    <b v="1"/>
    <n v="3.5"/>
  </r>
  <r>
    <s v="Processed"/>
    <s v="VJ300320609"/>
    <x v="2"/>
    <x v="3"/>
    <s v="Red Bull - Original"/>
    <s v="Carbonated"/>
    <n v="15548483893"/>
    <s v="Friday, August 19, 2022"/>
    <s v="Credit"/>
    <n v="148"/>
    <n v="3.5"/>
    <n v="1"/>
    <n v="148"/>
    <n v="3.5"/>
    <n v="1"/>
    <n v="3.5"/>
    <n v="3.5"/>
    <d v="2022-08-19T00:00:00"/>
    <x v="45"/>
    <x v="0"/>
    <x v="0"/>
    <b v="1"/>
    <n v="3.5"/>
  </r>
  <r>
    <s v="Processed"/>
    <s v="VJ300320692"/>
    <x v="3"/>
    <x v="4"/>
    <s v="Starbucks Refresher - Real Coconut Water"/>
    <s v="Carbonated"/>
    <n v="15548795750"/>
    <s v="Friday, August 19, 2022"/>
    <s v="Credit"/>
    <n v="148"/>
    <n v="3"/>
    <n v="1"/>
    <n v="148"/>
    <n v="3"/>
    <n v="1"/>
    <n v="3"/>
    <n v="3"/>
    <d v="2022-08-19T00:00:00"/>
    <x v="106"/>
    <x v="0"/>
    <x v="0"/>
    <b v="1"/>
    <n v="3"/>
  </r>
  <r>
    <s v="Processed"/>
    <s v="VJ300320692"/>
    <x v="3"/>
    <x v="4"/>
    <s v="Pringles - Cheddar Cheese"/>
    <s v="Food"/>
    <n v="15548835892"/>
    <s v="Friday, August 19, 2022"/>
    <s v="Credit"/>
    <n v="161"/>
    <n v="3"/>
    <n v="1"/>
    <n v="161"/>
    <n v="3"/>
    <n v="1"/>
    <n v="3"/>
    <n v="7"/>
    <d v="2022-08-19T00:00:00"/>
    <x v="154"/>
    <x v="1"/>
    <x v="1"/>
    <b v="1"/>
    <n v="3"/>
  </r>
  <r>
    <s v="Processed"/>
    <s v="VJ300320692"/>
    <x v="3"/>
    <x v="4"/>
    <s v="Oreo Mini - Go Paks"/>
    <m/>
    <n v="15548835892"/>
    <s v="Friday, August 19, 2022"/>
    <s v="Credit"/>
    <n v="152"/>
    <n v="4"/>
    <n v="1"/>
    <n v="152"/>
    <n v="4"/>
    <n v="1"/>
    <n v="4"/>
    <n v="7"/>
    <d v="2022-08-19T00:00:00"/>
    <x v="143"/>
    <x v="4"/>
    <x v="1"/>
    <b v="1"/>
    <n v="4"/>
  </r>
  <r>
    <s v="Processed"/>
    <s v="VJ300320609"/>
    <x v="2"/>
    <x v="3"/>
    <s v="Monster Energy Original"/>
    <s v="Carbonated"/>
    <n v="15548954826"/>
    <s v="Friday, August 19, 2022"/>
    <s v="Cash"/>
    <n v="144"/>
    <n v="3"/>
    <n v="1"/>
    <n v="144"/>
    <n v="3"/>
    <n v="1"/>
    <n v="3"/>
    <n v="3"/>
    <d v="2022-08-19T00:00:00"/>
    <x v="5"/>
    <x v="0"/>
    <x v="0"/>
    <b v="1"/>
    <n v="3"/>
  </r>
  <r>
    <s v="Processed"/>
    <s v="VJ300320609"/>
    <x v="2"/>
    <x v="3"/>
    <s v="Monster Energy Original"/>
    <s v="Carbonated"/>
    <n v="15548955280"/>
    <s v="Friday, August 19, 2022"/>
    <s v="Cash"/>
    <n v="146"/>
    <n v="3"/>
    <n v="1"/>
    <n v="146"/>
    <n v="3"/>
    <n v="1"/>
    <n v="3"/>
    <n v="3"/>
    <d v="2022-08-19T00:00:00"/>
    <x v="5"/>
    <x v="0"/>
    <x v="0"/>
    <b v="1"/>
    <n v="3"/>
  </r>
  <r>
    <s v="Processed"/>
    <s v="VJ300320692"/>
    <x v="3"/>
    <x v="4"/>
    <s v="Coca Cola - Zero Sugar"/>
    <s v="Carbonated"/>
    <n v="15549101673"/>
    <s v="Friday, August 19, 2022"/>
    <s v="Cash"/>
    <n v="141"/>
    <n v="2"/>
    <n v="1"/>
    <n v="141"/>
    <n v="2"/>
    <n v="1"/>
    <n v="2"/>
    <n v="2"/>
    <d v="2022-08-19T00:00:00"/>
    <x v="44"/>
    <x v="0"/>
    <x v="0"/>
    <b v="1"/>
    <n v="2"/>
  </r>
  <r>
    <s v="Processed"/>
    <s v="VJ300320692"/>
    <x v="3"/>
    <x v="4"/>
    <s v="Starbucks Refresher - Real Coconut Water"/>
    <s v="Carbonated"/>
    <n v="15549128007"/>
    <s v="Friday, August 19, 2022"/>
    <s v="Cash"/>
    <n v="148"/>
    <n v="3"/>
    <n v="1"/>
    <n v="148"/>
    <n v="3"/>
    <n v="1"/>
    <n v="3"/>
    <n v="3"/>
    <d v="2022-08-19T00:00:00"/>
    <x v="106"/>
    <x v="0"/>
    <x v="0"/>
    <b v="1"/>
    <n v="3"/>
  </r>
  <r>
    <s v="Processed"/>
    <s v="VJ300320692"/>
    <x v="3"/>
    <x v="4"/>
    <s v="Keto Bar - Creamy Peanut Butter Chocolate"/>
    <s v="Food"/>
    <n v="15549130865"/>
    <s v="Friday, August 19, 2022"/>
    <s v="Cash"/>
    <n v="136"/>
    <n v="2"/>
    <n v="1"/>
    <n v="136"/>
    <n v="2"/>
    <n v="1"/>
    <n v="2"/>
    <n v="2"/>
    <d v="2022-08-19T00:00:00"/>
    <x v="110"/>
    <x v="1"/>
    <x v="1"/>
    <b v="1"/>
    <n v="2"/>
  </r>
  <r>
    <s v="Processed"/>
    <s v="VJ300205292"/>
    <x v="0"/>
    <x v="1"/>
    <s v="Pop Corners - Spicy Queso"/>
    <s v="Food"/>
    <n v="15549267366"/>
    <s v="Friday, August 19, 2022"/>
    <s v="Cash"/>
    <n v="113"/>
    <n v="1.5"/>
    <n v="1"/>
    <n v="113"/>
    <n v="1.5"/>
    <n v="1"/>
    <n v="1.5"/>
    <n v="1.5"/>
    <d v="2022-08-19T00:00:00"/>
    <x v="118"/>
    <x v="1"/>
    <x v="1"/>
    <b v="1"/>
    <n v="1.5"/>
  </r>
  <r>
    <s v="Processed"/>
    <s v="VJ300320609"/>
    <x v="2"/>
    <x v="3"/>
    <s v="Monster Energy Original"/>
    <s v="Carbonated"/>
    <n v="15549519939"/>
    <s v="Friday, August 19, 2022"/>
    <s v="Cash"/>
    <n v="146"/>
    <n v="3"/>
    <n v="1"/>
    <n v="146"/>
    <n v="3"/>
    <n v="1"/>
    <n v="3"/>
    <n v="3"/>
    <d v="2022-08-19T00:00:00"/>
    <x v="5"/>
    <x v="0"/>
    <x v="0"/>
    <b v="1"/>
    <n v="3"/>
  </r>
  <r>
    <s v="Processed"/>
    <s v="VJ300320609"/>
    <x v="2"/>
    <x v="3"/>
    <s v="Coca Cola - Regular"/>
    <s v="Carbonated"/>
    <n v="15549522546"/>
    <s v="Friday, August 19, 2022"/>
    <s v="Cash"/>
    <n v="141"/>
    <n v="1.5"/>
    <n v="1"/>
    <n v="141"/>
    <n v="1.5"/>
    <n v="1"/>
    <n v="1.5"/>
    <n v="1.5"/>
    <d v="2022-08-19T00:00:00"/>
    <x v="156"/>
    <x v="0"/>
    <x v="0"/>
    <b v="1"/>
    <n v="1.5"/>
  </r>
  <r>
    <s v="Processed"/>
    <s v="VJ300320692"/>
    <x v="3"/>
    <x v="4"/>
    <s v="Miss Vickie's Potato Chip - Sea Salt Original"/>
    <s v="Food"/>
    <n v="15549548737"/>
    <s v="Friday, August 19, 2022"/>
    <s v="Cash"/>
    <n v="111"/>
    <n v="1.5"/>
    <n v="1"/>
    <n v="111"/>
    <n v="1.5"/>
    <n v="1"/>
    <n v="1.5"/>
    <n v="1.5"/>
    <d v="2022-08-19T00:00:00"/>
    <x v="13"/>
    <x v="1"/>
    <x v="1"/>
    <b v="1"/>
    <n v="1.5"/>
  </r>
  <r>
    <s v="Processed"/>
    <s v="VJ300320609"/>
    <x v="2"/>
    <x v="3"/>
    <s v="SunChips Multigrain - Harvest Cheddar"/>
    <s v="Food"/>
    <n v="15549571591"/>
    <s v="Friday, August 19, 2022"/>
    <s v="Cash"/>
    <n v="111"/>
    <n v="1.5"/>
    <n v="1"/>
    <n v="111"/>
    <n v="1.5"/>
    <n v="1"/>
    <n v="1.5"/>
    <n v="1.5"/>
    <d v="2022-08-19T00:00:00"/>
    <x v="35"/>
    <x v="1"/>
    <x v="1"/>
    <b v="1"/>
    <n v="1.5"/>
  </r>
  <r>
    <s v="Processed"/>
    <s v="VJ300320609"/>
    <x v="2"/>
    <x v="3"/>
    <s v="Funyuns - Flaming Hot"/>
    <s v="Food"/>
    <n v="15549575676"/>
    <s v="Friday, August 19, 2022"/>
    <s v="Cash"/>
    <n v="123"/>
    <n v="1.5"/>
    <n v="1"/>
    <n v="123"/>
    <n v="1.5"/>
    <n v="1"/>
    <n v="1.5"/>
    <n v="1.5"/>
    <d v="2022-08-19T00:00:00"/>
    <x v="71"/>
    <x v="1"/>
    <x v="1"/>
    <b v="1"/>
    <n v="1.5"/>
  </r>
  <r>
    <s v="Processed"/>
    <s v="VJ300320609"/>
    <x v="2"/>
    <x v="3"/>
    <s v="Doritos Dinamita Chile Lemon"/>
    <m/>
    <n v="15549658559"/>
    <s v="Friday, August 19, 2022"/>
    <s v="Cash"/>
    <n v="113"/>
    <n v="1.5"/>
    <n v="1"/>
    <n v="113"/>
    <n v="1.5"/>
    <n v="1"/>
    <n v="1.5"/>
    <n v="1.5"/>
    <d v="2022-08-19T00:00:00"/>
    <x v="105"/>
    <x v="4"/>
    <x v="1"/>
    <b v="1"/>
    <n v="1.5"/>
  </r>
  <r>
    <s v="Processed"/>
    <s v="VJ300320611"/>
    <x v="0"/>
    <x v="0"/>
    <s v="Coca Cola - Regular"/>
    <s v="Carbonated"/>
    <n v="15549661809"/>
    <s v="Friday, August 19, 2022"/>
    <s v="Cash"/>
    <n v="141"/>
    <n v="2"/>
    <n v="1"/>
    <n v="141"/>
    <n v="2"/>
    <n v="1"/>
    <n v="2"/>
    <n v="2"/>
    <d v="2022-08-19T00:00:00"/>
    <x v="156"/>
    <x v="0"/>
    <x v="0"/>
    <b v="1"/>
    <n v="2"/>
  </r>
  <r>
    <s v="Processed"/>
    <s v="VJ300320609"/>
    <x v="2"/>
    <x v="3"/>
    <s v="Doritos Famin Hot Nacho"/>
    <s v="Food"/>
    <n v="15549661486"/>
    <s v="Friday, August 19, 2022"/>
    <s v="Cash"/>
    <n v="112"/>
    <n v="1.5"/>
    <n v="1"/>
    <n v="112"/>
    <n v="1.5"/>
    <n v="1"/>
    <n v="1.5"/>
    <n v="1.5"/>
    <d v="2022-08-19T00:00:00"/>
    <x v="77"/>
    <x v="1"/>
    <x v="1"/>
    <b v="1"/>
    <n v="1.5"/>
  </r>
  <r>
    <s v="Processed"/>
    <s v="VJ300320609"/>
    <x v="2"/>
    <x v="3"/>
    <s v="Coca Cola - Regular"/>
    <s v="Carbonated"/>
    <n v="15549715223"/>
    <s v="Friday, August 19, 2022"/>
    <s v="Cash"/>
    <n v="142"/>
    <n v="1.5"/>
    <n v="1"/>
    <n v="142"/>
    <n v="1.5"/>
    <n v="1"/>
    <n v="1.5"/>
    <n v="1.5"/>
    <d v="2022-08-19T00:00:00"/>
    <x v="156"/>
    <x v="0"/>
    <x v="0"/>
    <b v="1"/>
    <n v="1.5"/>
  </r>
  <r>
    <s v="Processed"/>
    <s v="VJ300320609"/>
    <x v="2"/>
    <x v="3"/>
    <s v="Coca Cola - Regular"/>
    <s v="Carbonated"/>
    <n v="15549756794"/>
    <s v="Friday, August 19, 2022"/>
    <s v="Cash"/>
    <n v="141"/>
    <n v="1.5"/>
    <n v="1"/>
    <n v="141"/>
    <n v="1.5"/>
    <n v="1"/>
    <n v="1.5"/>
    <n v="1.5"/>
    <d v="2022-08-19T00:00:00"/>
    <x v="156"/>
    <x v="0"/>
    <x v="0"/>
    <b v="1"/>
    <n v="1.5"/>
  </r>
  <r>
    <s v="Processed"/>
    <s v="VJ300205292"/>
    <x v="0"/>
    <x v="1"/>
    <s v="Poland Springs Water"/>
    <s v="Water"/>
    <n v="15549847501"/>
    <s v="Friday, August 19, 2022"/>
    <s v="Credit"/>
    <n v="144"/>
    <n v="1.5"/>
    <n v="1"/>
    <n v="144"/>
    <n v="1.5"/>
    <n v="1"/>
    <n v="1.5"/>
    <n v="1.5"/>
    <d v="2022-08-19T00:00:00"/>
    <x v="29"/>
    <x v="3"/>
    <x v="3"/>
    <b v="1"/>
    <n v="1.5"/>
  </r>
  <r>
    <s v="Processed"/>
    <s v="VJ300320609"/>
    <x v="2"/>
    <x v="3"/>
    <s v="Coca Cola - Regular"/>
    <s v="Carbonated"/>
    <n v="15549854543"/>
    <s v="Friday, August 19, 2022"/>
    <s v="Credit"/>
    <n v="141"/>
    <n v="1.5"/>
    <n v="1"/>
    <n v="141"/>
    <n v="1.5"/>
    <n v="1"/>
    <n v="1.5"/>
    <n v="3"/>
    <d v="2022-08-19T00:00:00"/>
    <x v="156"/>
    <x v="0"/>
    <x v="0"/>
    <b v="1"/>
    <n v="1.5"/>
  </r>
  <r>
    <s v="Processed"/>
    <s v="VJ300320609"/>
    <x v="2"/>
    <x v="3"/>
    <s v="Lays - Classic"/>
    <s v="Food"/>
    <n v="15549854543"/>
    <s v="Friday, August 19, 2022"/>
    <s v="Credit"/>
    <n v="110"/>
    <n v="1.5"/>
    <n v="1"/>
    <n v="110"/>
    <n v="1.5"/>
    <n v="1"/>
    <n v="1.5"/>
    <n v="3"/>
    <d v="2022-08-19T00:00:00"/>
    <x v="95"/>
    <x v="1"/>
    <x v="1"/>
    <b v="1"/>
    <n v="1.5"/>
  </r>
  <r>
    <s v="Processed"/>
    <s v="VJ300205292"/>
    <x v="0"/>
    <x v="1"/>
    <s v="SunChips Multigrain - Original"/>
    <s v="Food"/>
    <n v="15549858309"/>
    <s v="Friday, August 19, 2022"/>
    <s v="Cash"/>
    <n v="111"/>
    <n v="1.5"/>
    <n v="1"/>
    <n v="111"/>
    <n v="1.5"/>
    <n v="1"/>
    <n v="1.5"/>
    <n v="1.5"/>
    <d v="2022-08-19T00:00:00"/>
    <x v="60"/>
    <x v="1"/>
    <x v="1"/>
    <b v="1"/>
    <n v="1.5"/>
  </r>
  <r>
    <s v="Processed"/>
    <s v="VJ300205292"/>
    <x v="0"/>
    <x v="1"/>
    <s v="Snapple Tea - Lemon"/>
    <s v="Non Carbonated"/>
    <n v="15549859448"/>
    <s v="Friday, August 19, 2022"/>
    <s v="Cash"/>
    <n v="147"/>
    <n v="2.5"/>
    <n v="1"/>
    <n v="147"/>
    <n v="2.5"/>
    <n v="1"/>
    <n v="2.5"/>
    <n v="2.5"/>
    <d v="2022-08-19T00:00:00"/>
    <x v="152"/>
    <x v="2"/>
    <x v="2"/>
    <b v="1"/>
    <n v="2.5"/>
  </r>
  <r>
    <s v="Processed"/>
    <s v="VJ300320609"/>
    <x v="2"/>
    <x v="3"/>
    <s v="Coca Cola - Regular"/>
    <s v="Carbonated"/>
    <n v="15550276085"/>
    <s v="Friday, August 19, 2022"/>
    <s v="Credit"/>
    <n v="141"/>
    <n v="1.5"/>
    <n v="2"/>
    <n v="141"/>
    <n v="1.5"/>
    <n v="2"/>
    <n v="3"/>
    <n v="4.5"/>
    <d v="2022-08-19T00:00:00"/>
    <x v="156"/>
    <x v="0"/>
    <x v="0"/>
    <b v="1"/>
    <n v="1.5"/>
  </r>
  <r>
    <s v="Processed"/>
    <s v="VJ300320609"/>
    <x v="2"/>
    <x v="3"/>
    <s v="Doritos Dinamita Chile Lemon"/>
    <m/>
    <n v="15550276085"/>
    <s v="Friday, August 19, 2022"/>
    <s v="Credit"/>
    <n v="113"/>
    <n v="1.5"/>
    <n v="1"/>
    <n v="113"/>
    <n v="1.5"/>
    <n v="1"/>
    <n v="1.5"/>
    <n v="4.5"/>
    <d v="2022-08-19T00:00:00"/>
    <x v="105"/>
    <x v="4"/>
    <x v="1"/>
    <b v="1"/>
    <n v="1.5"/>
  </r>
  <r>
    <s v="Processed"/>
    <s v="VJ300320609"/>
    <x v="2"/>
    <x v="3"/>
    <s v="Monster Energy Original"/>
    <s v="Carbonated"/>
    <n v="15550646022"/>
    <s v="Friday, August 19, 2022"/>
    <s v="Cash"/>
    <n v="144"/>
    <n v="3"/>
    <n v="1"/>
    <n v="144"/>
    <n v="3"/>
    <n v="1"/>
    <n v="3"/>
    <n v="3"/>
    <d v="2022-08-19T00:00:00"/>
    <x v="5"/>
    <x v="0"/>
    <x v="0"/>
    <b v="1"/>
    <n v="3"/>
  </r>
  <r>
    <s v="Processed"/>
    <s v="VJ300320609"/>
    <x v="2"/>
    <x v="3"/>
    <s v="Sunkist Soda - Orange"/>
    <s v="Carbonated"/>
    <n v="15550724117"/>
    <s v="Friday, August 19, 2022"/>
    <s v="Cash"/>
    <n v="140"/>
    <n v="1.5"/>
    <n v="1"/>
    <n v="140"/>
    <n v="1.5"/>
    <n v="1"/>
    <n v="1.5"/>
    <n v="1.5"/>
    <d v="2022-08-19T00:00:00"/>
    <x v="70"/>
    <x v="0"/>
    <x v="0"/>
    <b v="1"/>
    <n v="1.5"/>
  </r>
  <r>
    <s v="Processed"/>
    <s v="VJ300320609"/>
    <x v="2"/>
    <x v="3"/>
    <s v="Lays - Classic"/>
    <s v="Food"/>
    <n v="15550761316"/>
    <s v="Friday, August 19, 2022"/>
    <s v="Cash"/>
    <n v="110"/>
    <n v="1.5"/>
    <n v="1"/>
    <n v="110"/>
    <n v="1.5"/>
    <n v="1"/>
    <n v="1.5"/>
    <n v="1.5"/>
    <d v="2022-08-19T00:00:00"/>
    <x v="95"/>
    <x v="1"/>
    <x v="1"/>
    <b v="1"/>
    <n v="1.5"/>
  </r>
  <r>
    <s v="Processed"/>
    <s v="VJ300320609"/>
    <x v="2"/>
    <x v="3"/>
    <s v="Snapple Tea - Peach"/>
    <s v="Non Carbonated"/>
    <n v="15550763347"/>
    <s v="Friday, August 19, 2022"/>
    <s v="Cash"/>
    <n v="147"/>
    <n v="2.5"/>
    <n v="1"/>
    <n v="147"/>
    <n v="2.5"/>
    <n v="1"/>
    <n v="2.5"/>
    <n v="2.5"/>
    <d v="2022-08-19T00:00:00"/>
    <x v="157"/>
    <x v="2"/>
    <x v="2"/>
    <b v="1"/>
    <n v="2.5"/>
  </r>
  <r>
    <s v="Processed"/>
    <s v="VJ300320609"/>
    <x v="2"/>
    <x v="3"/>
    <s v="Cheetos Baked - Crunchy Cheese"/>
    <s v="Food"/>
    <n v="15550820011"/>
    <s v="Friday, August 19, 2022"/>
    <s v="Cash"/>
    <n v="114"/>
    <n v="1.5"/>
    <n v="1"/>
    <n v="114"/>
    <n v="1.5"/>
    <n v="1"/>
    <n v="1.5"/>
    <n v="1.5"/>
    <d v="2022-08-19T00:00:00"/>
    <x v="85"/>
    <x v="1"/>
    <x v="1"/>
    <b v="1"/>
    <n v="1.5"/>
  </r>
  <r>
    <s v="Processed"/>
    <s v="VJ300320609"/>
    <x v="2"/>
    <x v="3"/>
    <s v="Cheetos Baked - Crunchy Cheese"/>
    <s v="Food"/>
    <n v="15550820806"/>
    <s v="Friday, August 19, 2022"/>
    <s v="Cash"/>
    <n v="114"/>
    <n v="1.5"/>
    <n v="1"/>
    <n v="114"/>
    <n v="1.5"/>
    <n v="1"/>
    <n v="1.5"/>
    <n v="1.5"/>
    <d v="2022-08-19T00:00:00"/>
    <x v="85"/>
    <x v="1"/>
    <x v="1"/>
    <b v="1"/>
    <n v="1.5"/>
  </r>
  <r>
    <s v="Processed"/>
    <s v="VJ300320609"/>
    <x v="2"/>
    <x v="3"/>
    <s v="Monster Energy Original"/>
    <s v="Carbonated"/>
    <n v="15550897538"/>
    <s v="Friday, August 19, 2022"/>
    <s v="Cash"/>
    <n v="144"/>
    <n v="3"/>
    <n v="1"/>
    <n v="144"/>
    <n v="3"/>
    <n v="1"/>
    <n v="3"/>
    <n v="3"/>
    <d v="2022-08-19T00:00:00"/>
    <x v="5"/>
    <x v="0"/>
    <x v="0"/>
    <b v="1"/>
    <n v="3"/>
  </r>
  <r>
    <s v="Processed"/>
    <s v="VJ300320692"/>
    <x v="3"/>
    <x v="4"/>
    <s v="RXBAR - Protein Bar - Peanut Butter"/>
    <s v="Food"/>
    <n v="15552188813"/>
    <s v="Saturday, August 20, 2022"/>
    <s v="Credit"/>
    <n v="135"/>
    <n v="2"/>
    <n v="1"/>
    <n v="135"/>
    <n v="2"/>
    <n v="1"/>
    <n v="2"/>
    <n v="2"/>
    <d v="2022-08-20T00:00:00"/>
    <x v="80"/>
    <x v="1"/>
    <x v="1"/>
    <b v="1"/>
    <n v="2"/>
  </r>
  <r>
    <s v="Processed"/>
    <s v="VJ300320611"/>
    <x v="0"/>
    <x v="0"/>
    <s v="Poland Springs Water"/>
    <s v="Water"/>
    <n v="15552206494"/>
    <s v="Saturday, August 20, 2022"/>
    <s v="Credit"/>
    <n v="143"/>
    <n v="2"/>
    <n v="1"/>
    <n v="143"/>
    <n v="2"/>
    <n v="1"/>
    <n v="2"/>
    <n v="2"/>
    <d v="2022-08-20T00:00:00"/>
    <x v="29"/>
    <x v="3"/>
    <x v="3"/>
    <b v="1"/>
    <n v="2"/>
  </r>
  <r>
    <s v="Processed"/>
    <s v="VJ300320692"/>
    <x v="3"/>
    <x v="4"/>
    <s v="Lenny &amp; Larrys - SnickerDoodle"/>
    <s v="Food"/>
    <n v="15552245808"/>
    <s v="Saturday, August 20, 2022"/>
    <s v="Credit"/>
    <n v="157"/>
    <n v="3"/>
    <n v="1"/>
    <n v="157"/>
    <n v="3"/>
    <n v="1"/>
    <n v="3"/>
    <n v="3"/>
    <d v="2022-08-20T00:00:00"/>
    <x v="98"/>
    <x v="1"/>
    <x v="1"/>
    <b v="1"/>
    <n v="3"/>
  </r>
  <r>
    <s v="Processed"/>
    <s v="VJ300320692"/>
    <x v="3"/>
    <x v="4"/>
    <s v="Iberia Coconut Water"/>
    <s v="Non Carbonated"/>
    <n v="15552252676"/>
    <s v="Saturday, August 20, 2022"/>
    <s v="Credit"/>
    <n v="140"/>
    <n v="2"/>
    <n v="1"/>
    <n v="140"/>
    <n v="2"/>
    <n v="1"/>
    <n v="2"/>
    <n v="2"/>
    <d v="2022-08-20T00:00:00"/>
    <x v="93"/>
    <x v="2"/>
    <x v="2"/>
    <b v="1"/>
    <n v="2"/>
  </r>
  <r>
    <s v="Processed"/>
    <s v="VJ300205292"/>
    <x v="0"/>
    <x v="1"/>
    <s v="Poland Springs Water"/>
    <s v="Water"/>
    <n v="15552357799"/>
    <s v="Saturday, August 20, 2022"/>
    <s v="Cash"/>
    <n v="144"/>
    <n v="1.5"/>
    <n v="1"/>
    <n v="144"/>
    <n v="1.5"/>
    <n v="1"/>
    <n v="1.5"/>
    <n v="1.5"/>
    <d v="2022-08-20T00:00:00"/>
    <x v="29"/>
    <x v="3"/>
    <x v="3"/>
    <b v="1"/>
    <n v="1.5"/>
  </r>
  <r>
    <s v="Processed"/>
    <s v="VJ300320611"/>
    <x v="0"/>
    <x v="0"/>
    <s v="Coca Cola - Regular"/>
    <s v="Carbonated"/>
    <n v="15552402064"/>
    <s v="Saturday, August 20, 2022"/>
    <s v="Cash"/>
    <n v="141"/>
    <n v="2"/>
    <n v="1"/>
    <n v="141"/>
    <n v="2"/>
    <n v="1"/>
    <n v="2"/>
    <n v="2"/>
    <d v="2022-08-20T00:00:00"/>
    <x v="156"/>
    <x v="0"/>
    <x v="0"/>
    <b v="1"/>
    <n v="2"/>
  </r>
  <r>
    <s v="Processed"/>
    <s v="VJ300320611"/>
    <x v="0"/>
    <x v="0"/>
    <s v="Coca Cola - Regular"/>
    <s v="Carbonated"/>
    <n v="15552408624"/>
    <s v="Saturday, August 20, 2022"/>
    <s v="Cash"/>
    <n v="141"/>
    <n v="2"/>
    <n v="1"/>
    <n v="141"/>
    <n v="2"/>
    <n v="1"/>
    <n v="2"/>
    <n v="2"/>
    <d v="2022-08-20T00:00:00"/>
    <x v="156"/>
    <x v="0"/>
    <x v="0"/>
    <b v="1"/>
    <n v="2"/>
  </r>
  <r>
    <s v="Processed"/>
    <s v="VJ300320692"/>
    <x v="3"/>
    <x v="4"/>
    <s v="Oreo Mini - Go Paks"/>
    <m/>
    <n v="15552651721"/>
    <s v="Saturday, August 20, 2022"/>
    <s v="Cash"/>
    <n v="150"/>
    <n v="4"/>
    <n v="1"/>
    <n v="150"/>
    <n v="4"/>
    <n v="1"/>
    <n v="4"/>
    <n v="4"/>
    <d v="2022-08-20T00:00:00"/>
    <x v="143"/>
    <x v="4"/>
    <x v="1"/>
    <b v="1"/>
    <n v="4"/>
  </r>
  <r>
    <s v="Processed"/>
    <s v="VJ300205292"/>
    <x v="0"/>
    <x v="1"/>
    <s v="Snapple Tea - Lemon"/>
    <s v="Non Carbonated"/>
    <n v="15552748473"/>
    <s v="Saturday, August 20, 2022"/>
    <s v="Cash"/>
    <n v="147"/>
    <n v="2.5"/>
    <n v="1"/>
    <n v="147"/>
    <n v="2.5"/>
    <n v="1"/>
    <n v="2.5"/>
    <n v="2.5"/>
    <d v="2022-08-20T00:00:00"/>
    <x v="152"/>
    <x v="2"/>
    <x v="2"/>
    <b v="1"/>
    <n v="2.5"/>
  </r>
  <r>
    <s v="Processed"/>
    <s v="VJ300205292"/>
    <x v="0"/>
    <x v="1"/>
    <s v="BodyArmor LYTE  - Peach Mango"/>
    <s v="Water"/>
    <n v="15552751599"/>
    <s v="Saturday, August 20, 2022"/>
    <s v="Cash"/>
    <n v="145"/>
    <n v="2.75"/>
    <n v="1"/>
    <n v="145"/>
    <n v="2.75"/>
    <n v="1"/>
    <n v="2.75"/>
    <n v="2.75"/>
    <d v="2022-08-20T00:00:00"/>
    <x v="34"/>
    <x v="3"/>
    <x v="3"/>
    <b v="1"/>
    <n v="2.75"/>
  </r>
  <r>
    <s v="Processed"/>
    <s v="VJ300205292"/>
    <x v="0"/>
    <x v="1"/>
    <s v="BodyArmor LYTE  - Peach Mango"/>
    <s v="Water"/>
    <n v="15552759563"/>
    <s v="Saturday, August 20, 2022"/>
    <s v="Cash"/>
    <n v="145"/>
    <n v="2.75"/>
    <n v="1"/>
    <n v="145"/>
    <n v="2.75"/>
    <n v="1"/>
    <n v="2.75"/>
    <n v="2.75"/>
    <d v="2022-08-20T00:00:00"/>
    <x v="34"/>
    <x v="3"/>
    <x v="3"/>
    <b v="1"/>
    <n v="2.75"/>
  </r>
  <r>
    <s v="Processed"/>
    <s v="VJ300205292"/>
    <x v="0"/>
    <x v="1"/>
    <s v="Monster Energy Original"/>
    <s v="Carbonated"/>
    <n v="15552810269"/>
    <s v="Saturday, August 20, 2022"/>
    <s v="Credit"/>
    <n v="146"/>
    <n v="3"/>
    <n v="1"/>
    <n v="146"/>
    <n v="3"/>
    <n v="1"/>
    <n v="3"/>
    <n v="3"/>
    <d v="2022-08-20T00:00:00"/>
    <x v="5"/>
    <x v="0"/>
    <x v="0"/>
    <b v="1"/>
    <n v="3"/>
  </r>
  <r>
    <s v="Processed"/>
    <s v="VJ300205292"/>
    <x v="0"/>
    <x v="1"/>
    <s v="Poland Springs Water"/>
    <s v="Water"/>
    <n v="15552907513"/>
    <s v="Saturday, August 20, 2022"/>
    <s v="Cash"/>
    <n v="144"/>
    <n v="1.5"/>
    <n v="1"/>
    <n v="144"/>
    <n v="1.5"/>
    <n v="1"/>
    <n v="1.5"/>
    <n v="1.5"/>
    <d v="2022-08-20T00:00:00"/>
    <x v="29"/>
    <x v="3"/>
    <x v="3"/>
    <b v="1"/>
    <n v="1.5"/>
  </r>
  <r>
    <s v="Processed"/>
    <s v="VJ300205292"/>
    <x v="0"/>
    <x v="1"/>
    <s v="Nature's Garden Trail Mix - Cranberry Healthy"/>
    <s v="Food"/>
    <n v="15552982813"/>
    <s v="Saturday, August 20, 2022"/>
    <s v="Cash"/>
    <n v="132"/>
    <n v="1.5"/>
    <n v="1"/>
    <n v="132"/>
    <n v="1.5"/>
    <n v="1"/>
    <n v="1.5"/>
    <n v="1.5"/>
    <d v="2022-08-20T00:00:00"/>
    <x v="130"/>
    <x v="1"/>
    <x v="1"/>
    <b v="1"/>
    <n v="1.5"/>
  </r>
  <r>
    <s v="Processed"/>
    <s v="VJ300320611"/>
    <x v="0"/>
    <x v="0"/>
    <s v="Spindrift - Sparkling Water - Pineapple"/>
    <s v="Carbonated"/>
    <n v="15553546357"/>
    <s v="Saturday, August 20, 2022"/>
    <s v="Cash"/>
    <n v="142"/>
    <n v="1.5"/>
    <n v="1"/>
    <n v="142"/>
    <n v="1.5"/>
    <n v="1"/>
    <n v="1.5"/>
    <n v="1.5"/>
    <d v="2022-08-20T00:00:00"/>
    <x v="92"/>
    <x v="0"/>
    <x v="0"/>
    <b v="1"/>
    <n v="1.5"/>
  </r>
  <r>
    <s v="Processed"/>
    <s v="VJ300205292"/>
    <x v="0"/>
    <x v="1"/>
    <s v="Poland Springs Water"/>
    <s v="Water"/>
    <n v="15553840700"/>
    <s v="Saturday, August 20, 2022"/>
    <s v="Cash"/>
    <n v="144"/>
    <n v="1.5"/>
    <n v="1"/>
    <n v="144"/>
    <n v="1.5"/>
    <n v="1"/>
    <n v="1.5"/>
    <n v="1.5"/>
    <d v="2022-08-20T00:00:00"/>
    <x v="29"/>
    <x v="3"/>
    <x v="3"/>
    <b v="1"/>
    <n v="1.5"/>
  </r>
  <r>
    <s v="Processed"/>
    <s v="VJ300205292"/>
    <x v="0"/>
    <x v="1"/>
    <s v="Snapple Tea - Lemon"/>
    <s v="Non Carbonated"/>
    <n v="15555829820"/>
    <s v="Sunday, August 21, 2022"/>
    <s v="Credit"/>
    <n v="147"/>
    <n v="2.5"/>
    <n v="1"/>
    <n v="147"/>
    <n v="2.5"/>
    <n v="1"/>
    <n v="2.5"/>
    <n v="2.5"/>
    <d v="2022-08-21T00:00:00"/>
    <x v="152"/>
    <x v="2"/>
    <x v="2"/>
    <b v="1"/>
    <n v="2.5"/>
  </r>
  <r>
    <s v="Processed"/>
    <s v="VJ300205292"/>
    <x v="0"/>
    <x v="1"/>
    <s v="Poland Springs Water"/>
    <s v="Water"/>
    <n v="15556164483"/>
    <s v="Sunday, August 21, 2022"/>
    <s v="Credit"/>
    <n v="144"/>
    <n v="1.5"/>
    <n v="1"/>
    <n v="144"/>
    <n v="1.5"/>
    <n v="1"/>
    <n v="1.5"/>
    <n v="1.5"/>
    <d v="2022-08-21T00:00:00"/>
    <x v="29"/>
    <x v="3"/>
    <x v="3"/>
    <b v="1"/>
    <n v="1.5"/>
  </r>
  <r>
    <s v="Processed"/>
    <s v="VJ300320609"/>
    <x v="2"/>
    <x v="3"/>
    <s v="Coca Cola - Regular"/>
    <s v="Carbonated"/>
    <n v="15557514202"/>
    <s v="Monday, August 22, 2022"/>
    <s v="Cash"/>
    <n v="142"/>
    <n v="1.5"/>
    <n v="1"/>
    <n v="142"/>
    <n v="1.5"/>
    <n v="1"/>
    <n v="1.5"/>
    <n v="1.5"/>
    <d v="2022-08-22T00:00:00"/>
    <x v="156"/>
    <x v="0"/>
    <x v="0"/>
    <b v="1"/>
    <n v="1.5"/>
  </r>
  <r>
    <s v="Processed"/>
    <s v="VJ300320686"/>
    <x v="1"/>
    <x v="2"/>
    <s v="CheezIt - Cheddar Sour Cream and Onion"/>
    <s v="Food"/>
    <n v="15558523965"/>
    <s v="Monday, August 22, 2022"/>
    <s v="Cash"/>
    <n v="120"/>
    <n v="1.5"/>
    <n v="1"/>
    <n v="120"/>
    <n v="1.5"/>
    <n v="1"/>
    <n v="1.5"/>
    <n v="1.5"/>
    <d v="2022-08-22T00:00:00"/>
    <x v="86"/>
    <x v="1"/>
    <x v="1"/>
    <b v="1"/>
    <n v="1.5"/>
  </r>
  <r>
    <s v="Processed"/>
    <s v="VJ300320609"/>
    <x v="2"/>
    <x v="3"/>
    <s v="Monster Energy Original"/>
    <s v="Carbonated"/>
    <n v="15558581654"/>
    <s v="Monday, August 22, 2022"/>
    <s v="Cash"/>
    <n v="144"/>
    <n v="3"/>
    <n v="1"/>
    <n v="144"/>
    <n v="3"/>
    <n v="1"/>
    <n v="3"/>
    <n v="3"/>
    <d v="2022-08-22T00:00:00"/>
    <x v="5"/>
    <x v="0"/>
    <x v="0"/>
    <b v="1"/>
    <n v="3"/>
  </r>
  <r>
    <s v="Processed"/>
    <s v="VJ300320692"/>
    <x v="3"/>
    <x v="4"/>
    <s v="Iberia Coconut Water"/>
    <s v="Non Carbonated"/>
    <n v="15559214128"/>
    <s v="Monday, August 22, 2022"/>
    <s v="Credit"/>
    <n v="140"/>
    <n v="2"/>
    <n v="1"/>
    <n v="140"/>
    <n v="2"/>
    <n v="1"/>
    <n v="2"/>
    <n v="6"/>
    <d v="2022-08-22T00:00:00"/>
    <x v="93"/>
    <x v="2"/>
    <x v="2"/>
    <b v="1"/>
    <n v="2"/>
  </r>
  <r>
    <s v="Processed"/>
    <s v="VJ300320692"/>
    <x v="3"/>
    <x v="4"/>
    <s v="Wonderful Pistachios - Variety"/>
    <s v="Food"/>
    <n v="15559214128"/>
    <s v="Monday, August 22, 2022"/>
    <s v="Credit"/>
    <n v="139"/>
    <n v="2"/>
    <n v="1"/>
    <n v="139"/>
    <n v="2"/>
    <n v="1"/>
    <n v="2"/>
    <n v="6"/>
    <d v="2022-08-22T00:00:00"/>
    <x v="11"/>
    <x v="1"/>
    <x v="1"/>
    <b v="1"/>
    <n v="2"/>
  </r>
  <r>
    <s v="Processed"/>
    <s v="VJ300320692"/>
    <x v="3"/>
    <x v="4"/>
    <s v="Keto Bar - Creamy Peanut Butter Chocolate"/>
    <s v="Food"/>
    <n v="15559214128"/>
    <s v="Monday, August 22, 2022"/>
    <s v="Credit"/>
    <n v="136"/>
    <n v="2"/>
    <n v="1"/>
    <n v="136"/>
    <n v="2"/>
    <n v="1"/>
    <n v="2"/>
    <n v="6"/>
    <d v="2022-08-22T00:00:00"/>
    <x v="110"/>
    <x v="1"/>
    <x v="1"/>
    <b v="1"/>
    <n v="2"/>
  </r>
  <r>
    <s v="Processed"/>
    <s v="VJ300320611"/>
    <x v="0"/>
    <x v="0"/>
    <s v="Coca Cola - Regular"/>
    <s v="Carbonated"/>
    <n v="15559577995"/>
    <s v="Monday, August 22, 2022"/>
    <s v="Credit"/>
    <n v="141"/>
    <n v="2"/>
    <n v="1"/>
    <n v="141"/>
    <n v="2"/>
    <n v="1"/>
    <n v="2"/>
    <n v="2"/>
    <d v="2022-08-22T00:00:00"/>
    <x v="156"/>
    <x v="0"/>
    <x v="0"/>
    <b v="1"/>
    <n v="2"/>
  </r>
  <r>
    <s v="Processed"/>
    <s v="VJ300320611"/>
    <x v="0"/>
    <x v="0"/>
    <s v="Snapple Tea - Raspberry"/>
    <s v="Non Carbonated"/>
    <n v="15559676933"/>
    <s v="Monday, August 22, 2022"/>
    <s v="Credit"/>
    <n v="144"/>
    <n v="2.75"/>
    <n v="1"/>
    <n v="144"/>
    <n v="2.75"/>
    <n v="1"/>
    <n v="2.75"/>
    <n v="2.75"/>
    <d v="2022-08-22T00:00:00"/>
    <x v="81"/>
    <x v="2"/>
    <x v="2"/>
    <b v="1"/>
    <n v="2.75"/>
  </r>
  <r>
    <s v="Processed"/>
    <s v="VJ300320686"/>
    <x v="1"/>
    <x v="2"/>
    <s v="Robert Irvine's - Fit Crunch -  Chocolate Pea"/>
    <s v="Food"/>
    <n v="15559870666"/>
    <s v="Monday, August 22, 2022"/>
    <s v="Credit"/>
    <n v="132"/>
    <n v="2"/>
    <n v="1"/>
    <n v="132"/>
    <n v="2"/>
    <n v="1"/>
    <n v="2"/>
    <n v="2"/>
    <d v="2022-08-22T00:00:00"/>
    <x v="21"/>
    <x v="1"/>
    <x v="1"/>
    <b v="1"/>
    <n v="2"/>
  </r>
  <r>
    <s v="Processed"/>
    <s v="VJ300320692"/>
    <x v="3"/>
    <x v="4"/>
    <s v="SunChips Multigrain - Original"/>
    <s v="Food"/>
    <n v="15559949857"/>
    <s v="Monday, August 22, 2022"/>
    <s v="Cash"/>
    <n v="125"/>
    <n v="1.5"/>
    <n v="1"/>
    <n v="125"/>
    <n v="1.5"/>
    <n v="1"/>
    <n v="1.5"/>
    <n v="1.5"/>
    <d v="2022-08-22T00:00:00"/>
    <x v="60"/>
    <x v="1"/>
    <x v="1"/>
    <b v="1"/>
    <n v="1.5"/>
  </r>
  <r>
    <s v="Processed"/>
    <s v="VJ300320692"/>
    <x v="3"/>
    <x v="4"/>
    <s v="Miss Vickie's Potato Chip - Sea Salt Original"/>
    <s v="Food"/>
    <n v="15560128225"/>
    <s v="Monday, August 22, 2022"/>
    <s v="Credit"/>
    <n v="111"/>
    <n v="1.5"/>
    <n v="1"/>
    <n v="111"/>
    <n v="1.5"/>
    <n v="1"/>
    <n v="1.5"/>
    <n v="1.5"/>
    <d v="2022-08-22T00:00:00"/>
    <x v="13"/>
    <x v="1"/>
    <x v="1"/>
    <b v="1"/>
    <n v="1.5"/>
  </r>
  <r>
    <s v="Processed"/>
    <s v="VJ300320692"/>
    <x v="3"/>
    <x v="4"/>
    <s v="CheezIt - Go Paks"/>
    <s v="Food"/>
    <n v="15560138379"/>
    <s v="Monday, August 22, 2022"/>
    <s v="Credit"/>
    <n v="151"/>
    <n v="4"/>
    <n v="1"/>
    <n v="151"/>
    <n v="4"/>
    <n v="1"/>
    <n v="4"/>
    <n v="4"/>
    <d v="2022-08-22T00:00:00"/>
    <x v="133"/>
    <x v="1"/>
    <x v="1"/>
    <b v="1"/>
    <n v="4"/>
  </r>
  <r>
    <s v="Processed"/>
    <s v="VJ300205292"/>
    <x v="0"/>
    <x v="1"/>
    <s v="Nature's Garden Trail Mix - Heart Healthy Mix"/>
    <s v="Food"/>
    <n v="15560207898"/>
    <s v="Monday, August 22, 2022"/>
    <s v="Cash"/>
    <n v="122"/>
    <n v="1.5"/>
    <n v="1"/>
    <n v="122"/>
    <n v="1.5"/>
    <n v="1"/>
    <n v="1.5"/>
    <n v="1.5"/>
    <d v="2022-08-22T00:00:00"/>
    <x v="165"/>
    <x v="1"/>
    <x v="1"/>
    <b v="1"/>
    <n v="1.5"/>
  </r>
  <r>
    <s v="Processed"/>
    <s v="VJ300320692"/>
    <x v="3"/>
    <x v="4"/>
    <s v="Mini Chips Ahoy - Go Paks"/>
    <m/>
    <n v="15560229548"/>
    <s v="Monday, August 22, 2022"/>
    <s v="Credit"/>
    <n v="154"/>
    <n v="4"/>
    <n v="1"/>
    <n v="154"/>
    <n v="4"/>
    <n v="1"/>
    <n v="4"/>
    <n v="4"/>
    <d v="2022-08-22T00:00:00"/>
    <x v="142"/>
    <x v="4"/>
    <x v="1"/>
    <b v="1"/>
    <n v="4"/>
  </r>
  <r>
    <s v="Processed"/>
    <s v="VJ300320609"/>
    <x v="2"/>
    <x v="3"/>
    <s v="Monster Energy Original"/>
    <s v="Carbonated"/>
    <n v="15560269221"/>
    <s v="Monday, August 22, 2022"/>
    <s v="Cash"/>
    <n v="146"/>
    <n v="3"/>
    <n v="1"/>
    <n v="146"/>
    <n v="3"/>
    <n v="1"/>
    <n v="3"/>
    <n v="3"/>
    <d v="2022-08-22T00:00:00"/>
    <x v="5"/>
    <x v="0"/>
    <x v="0"/>
    <b v="1"/>
    <n v="3"/>
  </r>
  <r>
    <s v="Processed"/>
    <s v="VJ300320686"/>
    <x v="1"/>
    <x v="2"/>
    <s v="Robert Irvine's - Fit Crunch -  Chocolate Pea"/>
    <s v="Food"/>
    <n v="15560270854"/>
    <s v="Monday, August 22, 2022"/>
    <s v="Cash"/>
    <n v="132"/>
    <n v="2"/>
    <n v="1"/>
    <n v="132"/>
    <n v="2"/>
    <n v="1"/>
    <n v="2"/>
    <n v="2"/>
    <d v="2022-08-22T00:00:00"/>
    <x v="21"/>
    <x v="1"/>
    <x v="1"/>
    <b v="1"/>
    <n v="2"/>
  </r>
  <r>
    <s v="Processed"/>
    <s v="VJ300320686"/>
    <x v="1"/>
    <x v="2"/>
    <s v="Robert Irvine's - Fit Crunch -  Chocolate Pea"/>
    <s v="Food"/>
    <n v="15560483611"/>
    <s v="Monday, August 22, 2022"/>
    <s v="Cash"/>
    <n v="132"/>
    <n v="2"/>
    <n v="1"/>
    <n v="132"/>
    <n v="2"/>
    <n v="1"/>
    <n v="2"/>
    <n v="2"/>
    <d v="2022-08-22T00:00:00"/>
    <x v="21"/>
    <x v="1"/>
    <x v="1"/>
    <b v="1"/>
    <n v="2"/>
  </r>
  <r>
    <s v="Processed"/>
    <s v="VJ300320686"/>
    <x v="1"/>
    <x v="2"/>
    <s v="Miss Vickie's Potato Chip - Smokehouse BBQ"/>
    <s v="Food"/>
    <n v="15560622112"/>
    <s v="Monday, August 22, 2022"/>
    <s v="Credit"/>
    <n v="114"/>
    <n v="1.5"/>
    <n v="1"/>
    <n v="114"/>
    <n v="1.5"/>
    <n v="1"/>
    <n v="1.5"/>
    <n v="1.5"/>
    <d v="2022-08-22T00:00:00"/>
    <x v="51"/>
    <x v="1"/>
    <x v="1"/>
    <b v="1"/>
    <n v="1.5"/>
  </r>
  <r>
    <s v="Processed"/>
    <s v="VJ300320609"/>
    <x v="2"/>
    <x v="3"/>
    <s v="Coca Cola - Regular"/>
    <s v="Carbonated"/>
    <n v="15560878322"/>
    <s v="Monday, August 22, 2022"/>
    <s v="Cash"/>
    <n v="141"/>
    <n v="1.5"/>
    <n v="1"/>
    <n v="141"/>
    <n v="1.5"/>
    <n v="1"/>
    <n v="1.5"/>
    <n v="1.5"/>
    <d v="2022-08-22T00:00:00"/>
    <x v="156"/>
    <x v="0"/>
    <x v="0"/>
    <b v="1"/>
    <n v="1.5"/>
  </r>
  <r>
    <s v="Processed"/>
    <s v="VJ300320692"/>
    <x v="3"/>
    <x v="4"/>
    <s v="Starbucks Refresher - Real Coconut Water"/>
    <s v="Carbonated"/>
    <n v="15560917668"/>
    <s v="Monday, August 22, 2022"/>
    <s v="Cash"/>
    <n v="148"/>
    <n v="3"/>
    <n v="1"/>
    <n v="148"/>
    <n v="3"/>
    <n v="1"/>
    <n v="3"/>
    <n v="3"/>
    <d v="2022-08-22T00:00:00"/>
    <x v="106"/>
    <x v="0"/>
    <x v="0"/>
    <b v="1"/>
    <n v="3"/>
  </r>
  <r>
    <s v="Processed"/>
    <s v="VJ300320692"/>
    <x v="3"/>
    <x v="4"/>
    <s v="Coca Cola - Zero Sugar"/>
    <s v="Carbonated"/>
    <n v="15560963475"/>
    <s v="Monday, August 22, 2022"/>
    <s v="Cash"/>
    <n v="141"/>
    <n v="2"/>
    <n v="1"/>
    <n v="141"/>
    <n v="2"/>
    <n v="1"/>
    <n v="2"/>
    <n v="2"/>
    <d v="2022-08-22T00:00:00"/>
    <x v="44"/>
    <x v="0"/>
    <x v="0"/>
    <b v="1"/>
    <n v="2"/>
  </r>
  <r>
    <s v="Processed"/>
    <s v="VJ300320692"/>
    <x v="3"/>
    <x v="4"/>
    <s v="Pringles - Cheddar Cheese"/>
    <s v="Food"/>
    <n v="15561088183"/>
    <s v="Monday, August 22, 2022"/>
    <s v="Cash"/>
    <n v="161"/>
    <n v="3"/>
    <n v="1"/>
    <n v="161"/>
    <n v="3"/>
    <n v="1"/>
    <n v="3"/>
    <n v="3"/>
    <d v="2022-08-22T00:00:00"/>
    <x v="154"/>
    <x v="1"/>
    <x v="1"/>
    <b v="1"/>
    <n v="3"/>
  </r>
  <r>
    <s v="Processed"/>
    <s v="VJ300320692"/>
    <x v="3"/>
    <x v="4"/>
    <s v="Starbucks Refresher - Real Coconut Water"/>
    <s v="Carbonated"/>
    <n v="15561095356"/>
    <s v="Monday, August 22, 2022"/>
    <s v="Cash"/>
    <n v="148"/>
    <n v="3"/>
    <n v="1"/>
    <n v="148"/>
    <n v="3"/>
    <n v="1"/>
    <n v="3"/>
    <n v="3"/>
    <d v="2022-08-22T00:00:00"/>
    <x v="106"/>
    <x v="0"/>
    <x v="0"/>
    <b v="1"/>
    <n v="3"/>
  </r>
  <r>
    <s v="Processed"/>
    <s v="VJ300320609"/>
    <x v="2"/>
    <x v="3"/>
    <s v="SunChips Multigrain - Harvest Cheddar"/>
    <s v="Food"/>
    <n v="15561143773"/>
    <s v="Monday, August 22, 2022"/>
    <s v="Cash"/>
    <n v="111"/>
    <n v="1.5"/>
    <n v="1"/>
    <n v="111"/>
    <n v="1.5"/>
    <n v="1"/>
    <n v="1.5"/>
    <n v="1.5"/>
    <d v="2022-08-22T00:00:00"/>
    <x v="35"/>
    <x v="1"/>
    <x v="1"/>
    <b v="1"/>
    <n v="1.5"/>
  </r>
  <r>
    <s v="Processed"/>
    <s v="VJ300320609"/>
    <x v="2"/>
    <x v="3"/>
    <s v="Lays - Classic"/>
    <s v="Food"/>
    <n v="15561145906"/>
    <s v="Monday, August 22, 2022"/>
    <s v="Cash"/>
    <n v="110"/>
    <n v="1.5"/>
    <n v="1"/>
    <n v="110"/>
    <n v="1.5"/>
    <n v="1"/>
    <n v="1.5"/>
    <n v="1.5"/>
    <d v="2022-08-22T00:00:00"/>
    <x v="95"/>
    <x v="1"/>
    <x v="1"/>
    <b v="1"/>
    <n v="1.5"/>
  </r>
  <r>
    <s v="Processed"/>
    <s v="VJ300205292"/>
    <x v="0"/>
    <x v="1"/>
    <s v="Keto Bar - Chocolate Dream"/>
    <s v="Food"/>
    <n v="15561182204"/>
    <s v="Monday, August 22, 2022"/>
    <s v="Cash"/>
    <n v="131"/>
    <n v="2"/>
    <n v="1"/>
    <n v="131"/>
    <n v="2"/>
    <n v="1"/>
    <n v="2"/>
    <n v="2"/>
    <d v="2022-08-22T00:00:00"/>
    <x v="166"/>
    <x v="1"/>
    <x v="1"/>
    <b v="1"/>
    <n v="2"/>
  </r>
  <r>
    <s v="Processed"/>
    <s v="VJ300205292"/>
    <x v="0"/>
    <x v="1"/>
    <s v="Popchips Potato - Sea Salt"/>
    <s v="Food"/>
    <n v="15561249974"/>
    <s v="Monday, August 22, 2022"/>
    <s v="Cash"/>
    <n v="112"/>
    <n v="1.5"/>
    <n v="1"/>
    <n v="112"/>
    <n v="1.5"/>
    <n v="1"/>
    <n v="1.5"/>
    <n v="1.5"/>
    <d v="2022-08-22T00:00:00"/>
    <x v="67"/>
    <x v="1"/>
    <x v="1"/>
    <b v="1"/>
    <n v="1.5"/>
  </r>
  <r>
    <s v="Processed"/>
    <s v="VJ300320609"/>
    <x v="2"/>
    <x v="3"/>
    <s v="SunChips Multigrain - Harvest Cheddar"/>
    <s v="Food"/>
    <n v="15561282380"/>
    <s v="Monday, August 22, 2022"/>
    <s v="Cash"/>
    <n v="111"/>
    <n v="1.5"/>
    <n v="1"/>
    <n v="111"/>
    <n v="1.5"/>
    <n v="1"/>
    <n v="1.5"/>
    <n v="1.5"/>
    <d v="2022-08-22T00:00:00"/>
    <x v="35"/>
    <x v="1"/>
    <x v="1"/>
    <b v="1"/>
    <n v="1.5"/>
  </r>
  <r>
    <s v="Processed"/>
    <s v="VJ300320609"/>
    <x v="2"/>
    <x v="3"/>
    <s v="Coca Cola - Regular"/>
    <s v="Carbonated"/>
    <n v="15561282109"/>
    <s v="Monday, August 22, 2022"/>
    <s v="Cash"/>
    <n v="141"/>
    <n v="1.5"/>
    <n v="1"/>
    <n v="141"/>
    <n v="1.5"/>
    <n v="1"/>
    <n v="1.5"/>
    <n v="1.5"/>
    <d v="2022-08-22T00:00:00"/>
    <x v="156"/>
    <x v="0"/>
    <x v="0"/>
    <b v="1"/>
    <n v="1.5"/>
  </r>
  <r>
    <s v="Processed"/>
    <s v="VJ300320692"/>
    <x v="3"/>
    <x v="4"/>
    <s v="Bai Antioxidant - Tanzania Lemon Super Tea"/>
    <s v="Non Carbonated"/>
    <n v="15561318031"/>
    <s v="Monday, August 22, 2022"/>
    <s v="Cash"/>
    <n v="145"/>
    <n v="2.75"/>
    <n v="1"/>
    <n v="145"/>
    <n v="2.75"/>
    <n v="1"/>
    <n v="2.75"/>
    <n v="2.75"/>
    <d v="2022-08-22T00:00:00"/>
    <x v="120"/>
    <x v="2"/>
    <x v="2"/>
    <b v="1"/>
    <n v="2.75"/>
  </r>
  <r>
    <s v="Processed"/>
    <s v="VJ300205292"/>
    <x v="0"/>
    <x v="1"/>
    <s v="Iberia Coconut Water"/>
    <s v="Non Carbonated"/>
    <n v="15561453215"/>
    <s v="Monday, August 22, 2022"/>
    <s v="Cash"/>
    <n v="142"/>
    <n v="2"/>
    <n v="1"/>
    <n v="142"/>
    <n v="2"/>
    <n v="1"/>
    <n v="2"/>
    <n v="2"/>
    <d v="2022-08-22T00:00:00"/>
    <x v="93"/>
    <x v="2"/>
    <x v="2"/>
    <b v="1"/>
    <n v="2"/>
  </r>
  <r>
    <s v="Processed"/>
    <s v="VJ300205292"/>
    <x v="0"/>
    <x v="1"/>
    <s v="Snapple Diet Tea - Peach Tea"/>
    <s v="Non Carbonated"/>
    <n v="15561456947"/>
    <s v="Monday, August 22, 2022"/>
    <s v="Cash"/>
    <n v="143"/>
    <n v="2.5"/>
    <n v="1"/>
    <n v="143"/>
    <n v="2.5"/>
    <n v="1"/>
    <n v="2.5"/>
    <n v="2.5"/>
    <d v="2022-08-22T00:00:00"/>
    <x v="37"/>
    <x v="2"/>
    <x v="2"/>
    <b v="1"/>
    <n v="2.5"/>
  </r>
  <r>
    <s v="Processed"/>
    <s v="VJ300320611"/>
    <x v="0"/>
    <x v="0"/>
    <s v="Spindrift - Sparkling Water - Pineapple"/>
    <s v="Carbonated"/>
    <n v="15561461697"/>
    <s v="Monday, August 22, 2022"/>
    <s v="Credit"/>
    <n v="142"/>
    <n v="1.5"/>
    <n v="1"/>
    <n v="142"/>
    <n v="1.5"/>
    <n v="1"/>
    <n v="1.5"/>
    <n v="1.5"/>
    <d v="2022-08-22T00:00:00"/>
    <x v="92"/>
    <x v="0"/>
    <x v="0"/>
    <b v="1"/>
    <n v="1.5"/>
  </r>
  <r>
    <s v="Processed"/>
    <s v="VJ300320692"/>
    <x v="3"/>
    <x v="4"/>
    <s v="Snyder's of Hanover Pretzel Pieces - Cheddar"/>
    <s v="Food"/>
    <n v="15561555416"/>
    <s v="Monday, August 22, 2022"/>
    <s v="Credit"/>
    <n v="114"/>
    <n v="2.5"/>
    <n v="1"/>
    <n v="114"/>
    <n v="2.5"/>
    <n v="1"/>
    <n v="2.5"/>
    <n v="2.5"/>
    <d v="2022-08-22T00:00:00"/>
    <x v="147"/>
    <x v="1"/>
    <x v="1"/>
    <b v="1"/>
    <n v="2.5"/>
  </r>
  <r>
    <s v="Processed"/>
    <s v="VJ300320609"/>
    <x v="2"/>
    <x v="3"/>
    <s v="Doritos Dinamita Chile Lemon"/>
    <m/>
    <n v="15561736579"/>
    <s v="Monday, August 22, 2022"/>
    <s v="Cash"/>
    <n v="113"/>
    <n v="1.5"/>
    <n v="1"/>
    <n v="113"/>
    <n v="1.5"/>
    <n v="1"/>
    <n v="1.5"/>
    <n v="1.5"/>
    <d v="2022-08-22T00:00:00"/>
    <x v="105"/>
    <x v="4"/>
    <x v="1"/>
    <b v="1"/>
    <n v="1.5"/>
  </r>
  <r>
    <s v="Processed"/>
    <s v="VJ300320609"/>
    <x v="2"/>
    <x v="3"/>
    <s v="Sunkist Soda - Orange"/>
    <s v="Carbonated"/>
    <n v="15561737123"/>
    <s v="Monday, August 22, 2022"/>
    <s v="Cash"/>
    <n v="140"/>
    <n v="1.5"/>
    <n v="1"/>
    <n v="140"/>
    <n v="1.5"/>
    <n v="1"/>
    <n v="1.5"/>
    <n v="1.5"/>
    <d v="2022-08-22T00:00:00"/>
    <x v="70"/>
    <x v="0"/>
    <x v="0"/>
    <b v="1"/>
    <n v="1.5"/>
  </r>
  <r>
    <s v="Processed"/>
    <s v="VJ300320609"/>
    <x v="2"/>
    <x v="3"/>
    <s v="Coca Cola - Regular"/>
    <s v="Carbonated"/>
    <n v="15561757149"/>
    <s v="Monday, August 22, 2022"/>
    <s v="Cash"/>
    <n v="141"/>
    <n v="1.5"/>
    <n v="1"/>
    <n v="141"/>
    <n v="1.5"/>
    <n v="1"/>
    <n v="1.5"/>
    <n v="1.5"/>
    <d v="2022-08-22T00:00:00"/>
    <x v="156"/>
    <x v="0"/>
    <x v="0"/>
    <b v="1"/>
    <n v="1.5"/>
  </r>
  <r>
    <s v="Processed"/>
    <s v="VJ300320609"/>
    <x v="2"/>
    <x v="3"/>
    <s v="Coca Cola - Regular"/>
    <s v="Carbonated"/>
    <n v="15561793106"/>
    <s v="Monday, August 22, 2022"/>
    <s v="Cash"/>
    <n v="141"/>
    <n v="1.5"/>
    <n v="1"/>
    <n v="141"/>
    <n v="1.5"/>
    <n v="1"/>
    <n v="1.5"/>
    <n v="1.5"/>
    <d v="2022-08-22T00:00:00"/>
    <x v="156"/>
    <x v="0"/>
    <x v="0"/>
    <b v="1"/>
    <n v="1.5"/>
  </r>
  <r>
    <s v="Processed"/>
    <s v="VJ300205292"/>
    <x v="0"/>
    <x v="1"/>
    <s v="Keto Bar - Chocolate Dream"/>
    <s v="Food"/>
    <n v="15562432407"/>
    <s v="Tuesday, August 23, 2022"/>
    <s v="Credit"/>
    <n v="131"/>
    <n v="2"/>
    <n v="1"/>
    <n v="131"/>
    <n v="2"/>
    <n v="1"/>
    <n v="2"/>
    <n v="2"/>
    <d v="2022-08-22T00:00:00"/>
    <x v="166"/>
    <x v="1"/>
    <x v="1"/>
    <b v="1"/>
    <n v="2"/>
  </r>
  <r>
    <s v="Processed"/>
    <s v="VJ300320611"/>
    <x v="0"/>
    <x v="0"/>
    <s v="Snapple Tea - Lemon"/>
    <s v="Non Carbonated"/>
    <n v="15562433358"/>
    <s v="Tuesday, August 23, 2022"/>
    <s v="Credit"/>
    <n v="145"/>
    <n v="2.5"/>
    <n v="1"/>
    <n v="145"/>
    <n v="2.5"/>
    <n v="1"/>
    <n v="2.5"/>
    <n v="2.5"/>
    <d v="2022-08-22T00:00:00"/>
    <x v="152"/>
    <x v="2"/>
    <x v="2"/>
    <b v="1"/>
    <n v="2.5"/>
  </r>
  <r>
    <s v="Processed"/>
    <s v="VJ300320609"/>
    <x v="2"/>
    <x v="3"/>
    <s v="Red Bull - Original"/>
    <s v="Carbonated"/>
    <n v="15563247261"/>
    <s v="Tuesday, August 23, 2022"/>
    <s v="Credit"/>
    <n v="148"/>
    <n v="3.5"/>
    <n v="1"/>
    <n v="148"/>
    <n v="3.5"/>
    <n v="1"/>
    <n v="3.5"/>
    <n v="3.5"/>
    <d v="2022-08-23T00:00:00"/>
    <x v="45"/>
    <x v="0"/>
    <x v="0"/>
    <b v="1"/>
    <n v="3.5"/>
  </r>
  <r>
    <s v="Processed"/>
    <s v="VJ300320611"/>
    <x v="0"/>
    <x v="0"/>
    <s v="Snapple Tea - Lemon"/>
    <s v="Non Carbonated"/>
    <n v="15563400014"/>
    <s v="Tuesday, August 23, 2022"/>
    <s v="Credit"/>
    <n v="145"/>
    <n v="2.5"/>
    <n v="1"/>
    <n v="145"/>
    <n v="2.5"/>
    <n v="1"/>
    <n v="2.5"/>
    <n v="2.5"/>
    <d v="2022-08-23T00:00:00"/>
    <x v="152"/>
    <x v="2"/>
    <x v="2"/>
    <b v="1"/>
    <n v="2.5"/>
  </r>
  <r>
    <s v="Processed"/>
    <s v="VJ300205292"/>
    <x v="0"/>
    <x v="1"/>
    <s v="Popchips Potato - Sea Salt"/>
    <s v="Food"/>
    <n v="15564497557"/>
    <s v="Tuesday, August 23, 2022"/>
    <s v="Credit"/>
    <n v="112"/>
    <n v="1.5"/>
    <n v="1"/>
    <n v="112"/>
    <n v="1.5"/>
    <n v="1"/>
    <n v="1.5"/>
    <n v="3.5"/>
    <d v="2022-08-23T00:00:00"/>
    <x v="67"/>
    <x v="1"/>
    <x v="1"/>
    <b v="1"/>
    <n v="1.5"/>
  </r>
  <r>
    <s v="Processed"/>
    <s v="VJ300205292"/>
    <x v="0"/>
    <x v="1"/>
    <s v="Iberia Coconut Water"/>
    <s v="Non Carbonated"/>
    <n v="15564497557"/>
    <s v="Tuesday, August 23, 2022"/>
    <s v="Credit"/>
    <n v="142"/>
    <n v="2"/>
    <n v="1"/>
    <n v="142"/>
    <n v="2"/>
    <n v="1"/>
    <n v="2"/>
    <n v="3.5"/>
    <d v="2022-08-23T00:00:00"/>
    <x v="93"/>
    <x v="2"/>
    <x v="2"/>
    <b v="1"/>
    <n v="2"/>
  </r>
  <r>
    <s v="Processed"/>
    <s v="VJ300320609"/>
    <x v="2"/>
    <x v="3"/>
    <s v="Monster Energy Original"/>
    <s v="Carbonated"/>
    <n v="15564625030"/>
    <s v="Tuesday, August 23, 2022"/>
    <s v="Cash"/>
    <n v="144"/>
    <n v="3"/>
    <n v="1"/>
    <n v="144"/>
    <n v="3"/>
    <n v="1"/>
    <n v="3"/>
    <n v="3"/>
    <d v="2022-08-23T00:00:00"/>
    <x v="5"/>
    <x v="0"/>
    <x v="0"/>
    <b v="1"/>
    <n v="3"/>
  </r>
  <r>
    <s v="Processed"/>
    <s v="VJ300320686"/>
    <x v="1"/>
    <x v="2"/>
    <s v="CheezIt - Original"/>
    <s v="Food"/>
    <n v="15564667036"/>
    <s v="Tuesday, August 23, 2022"/>
    <s v="Cash"/>
    <n v="122"/>
    <n v="1.5"/>
    <n v="1"/>
    <n v="122"/>
    <n v="1.5"/>
    <n v="1"/>
    <n v="1.5"/>
    <n v="1.5"/>
    <d v="2022-08-23T00:00:00"/>
    <x v="48"/>
    <x v="1"/>
    <x v="1"/>
    <b v="1"/>
    <n v="1.5"/>
  </r>
  <r>
    <s v="Processed"/>
    <s v="VJ300320686"/>
    <x v="1"/>
    <x v="2"/>
    <s v="Newtons Fig Bar"/>
    <s v="Food"/>
    <n v="15564842545"/>
    <s v="Tuesday, August 23, 2022"/>
    <s v="Credit"/>
    <n v="130"/>
    <n v="1.5"/>
    <n v="1"/>
    <n v="130"/>
    <n v="1.5"/>
    <n v="1"/>
    <n v="1.5"/>
    <n v="3.5"/>
    <d v="2022-08-23T00:00:00"/>
    <x v="26"/>
    <x v="1"/>
    <x v="1"/>
    <b v="1"/>
    <n v="1.5"/>
  </r>
  <r>
    <s v="Processed"/>
    <s v="VJ300320686"/>
    <x v="1"/>
    <x v="2"/>
    <s v="Keto Bar - Chocolate Dream"/>
    <s v="Food"/>
    <n v="15564842545"/>
    <s v="Tuesday, August 23, 2022"/>
    <s v="Credit"/>
    <n v="133"/>
    <n v="2"/>
    <n v="1"/>
    <n v="133"/>
    <n v="2"/>
    <n v="1"/>
    <n v="2"/>
    <n v="3.5"/>
    <d v="2022-08-23T00:00:00"/>
    <x v="166"/>
    <x v="1"/>
    <x v="1"/>
    <b v="1"/>
    <n v="2"/>
  </r>
  <r>
    <s v="Processed"/>
    <s v="VJ300320692"/>
    <x v="3"/>
    <x v="4"/>
    <s v="Bai Antioxidant - Tanzania Lemon Super Tea"/>
    <s v="Non Carbonated"/>
    <n v="15564848290"/>
    <s v="Tuesday, August 23, 2022"/>
    <s v="Cash"/>
    <n v="145"/>
    <n v="2.75"/>
    <n v="1"/>
    <n v="145"/>
    <n v="2.75"/>
    <n v="1"/>
    <n v="2.75"/>
    <n v="2.75"/>
    <d v="2022-08-23T00:00:00"/>
    <x v="120"/>
    <x v="2"/>
    <x v="2"/>
    <b v="1"/>
    <n v="2.75"/>
  </r>
  <r>
    <s v="Processed"/>
    <s v="VJ300320609"/>
    <x v="2"/>
    <x v="3"/>
    <s v="KitKat - Crisp Wafers"/>
    <s v="Food"/>
    <n v="15564904238"/>
    <s v="Tuesday, August 23, 2022"/>
    <s v="Cash"/>
    <n v="137"/>
    <n v="2.5"/>
    <n v="1"/>
    <n v="137"/>
    <n v="2.5"/>
    <n v="1"/>
    <n v="2.5"/>
    <n v="2.5"/>
    <d v="2022-08-23T00:00:00"/>
    <x v="10"/>
    <x v="1"/>
    <x v="1"/>
    <b v="1"/>
    <n v="2.5"/>
  </r>
  <r>
    <s v="Processed"/>
    <s v="VJ300205292"/>
    <x v="0"/>
    <x v="1"/>
    <s v="Oreo Mini"/>
    <s v="Food"/>
    <n v="15565000766"/>
    <s v="Tuesday, August 23, 2022"/>
    <s v="Cash"/>
    <n v="125"/>
    <n v="1.25"/>
    <n v="1"/>
    <n v="125"/>
    <n v="1.25"/>
    <n v="1"/>
    <n v="1.25"/>
    <n v="1.25"/>
    <d v="2022-08-23T00:00:00"/>
    <x v="18"/>
    <x v="1"/>
    <x v="1"/>
    <b v="1"/>
    <n v="1.25"/>
  </r>
  <r>
    <s v="Processed"/>
    <s v="VJ300320609"/>
    <x v="2"/>
    <x v="3"/>
    <s v="Jack Links Beef Steak Original"/>
    <s v="Food"/>
    <n v="15565151005"/>
    <s v="Tuesday, August 23, 2022"/>
    <s v="Cash"/>
    <n v="139"/>
    <n v="1.5"/>
    <n v="1"/>
    <n v="139"/>
    <n v="1.5"/>
    <n v="1"/>
    <n v="1.5"/>
    <n v="1.5"/>
    <d v="2022-08-23T00:00:00"/>
    <x v="20"/>
    <x v="1"/>
    <x v="1"/>
    <b v="1"/>
    <n v="1.5"/>
  </r>
  <r>
    <s v="Processed"/>
    <s v="VJ300320609"/>
    <x v="2"/>
    <x v="3"/>
    <s v="KitKat - Crisp Wafers"/>
    <s v="Food"/>
    <n v="15565159815"/>
    <s v="Tuesday, August 23, 2022"/>
    <s v="Cash"/>
    <n v="137"/>
    <n v="2.5"/>
    <n v="1"/>
    <n v="137"/>
    <n v="2.5"/>
    <n v="1"/>
    <n v="2.5"/>
    <n v="2.5"/>
    <d v="2022-08-23T00:00:00"/>
    <x v="10"/>
    <x v="1"/>
    <x v="1"/>
    <b v="1"/>
    <n v="2.5"/>
  </r>
  <r>
    <s v="Processed"/>
    <s v="VJ300320609"/>
    <x v="2"/>
    <x v="3"/>
    <s v="Jack Links Beef Steak Original"/>
    <s v="Food"/>
    <n v="15565160991"/>
    <s v="Tuesday, August 23, 2022"/>
    <s v="Credit"/>
    <n v="139"/>
    <n v="1.5"/>
    <n v="1"/>
    <n v="139"/>
    <n v="1.5"/>
    <n v="1"/>
    <n v="1.5"/>
    <n v="1.5"/>
    <d v="2022-08-23T00:00:00"/>
    <x v="20"/>
    <x v="1"/>
    <x v="1"/>
    <b v="1"/>
    <n v="1.5"/>
  </r>
  <r>
    <s v="Processed"/>
    <s v="VJ300320686"/>
    <x v="1"/>
    <x v="2"/>
    <s v="Goldfish Baked - Cheddar"/>
    <s v="Food"/>
    <n v="15565453985"/>
    <s v="Tuesday, August 23, 2022"/>
    <s v="Credit"/>
    <n v="125"/>
    <n v="1.25"/>
    <n v="1"/>
    <n v="125"/>
    <n v="1.25"/>
    <n v="1"/>
    <n v="1.25"/>
    <n v="1.25"/>
    <d v="2022-08-23T00:00:00"/>
    <x v="139"/>
    <x v="1"/>
    <x v="1"/>
    <b v="1"/>
    <n v="1.25"/>
  </r>
  <r>
    <s v="Processed"/>
    <s v="VJ300320609"/>
    <x v="2"/>
    <x v="3"/>
    <s v="Monster Energy Original"/>
    <s v="Carbonated"/>
    <n v="15565698952"/>
    <s v="Tuesday, August 23, 2022"/>
    <s v="Cash"/>
    <n v="146"/>
    <n v="3"/>
    <n v="1"/>
    <n v="146"/>
    <n v="3"/>
    <n v="1"/>
    <n v="3"/>
    <n v="3"/>
    <d v="2022-08-23T00:00:00"/>
    <x v="5"/>
    <x v="0"/>
    <x v="0"/>
    <b v="1"/>
    <n v="3"/>
  </r>
  <r>
    <s v="Processed"/>
    <s v="VJ300320609"/>
    <x v="2"/>
    <x v="3"/>
    <s v="Monster Energy Original"/>
    <s v="Carbonated"/>
    <n v="15565794872"/>
    <s v="Tuesday, August 23, 2022"/>
    <s v="Cash"/>
    <n v="146"/>
    <n v="3"/>
    <n v="1"/>
    <n v="146"/>
    <n v="3"/>
    <n v="1"/>
    <n v="3"/>
    <n v="3"/>
    <d v="2022-08-23T00:00:00"/>
    <x v="5"/>
    <x v="0"/>
    <x v="0"/>
    <b v="1"/>
    <n v="3"/>
  </r>
  <r>
    <s v="Processed"/>
    <s v="VJ300320609"/>
    <x v="2"/>
    <x v="3"/>
    <s v="Coca Cola - Regular"/>
    <s v="Carbonated"/>
    <n v="15565902011"/>
    <s v="Tuesday, August 23, 2022"/>
    <s v="Cash"/>
    <n v="141"/>
    <n v="1.5"/>
    <n v="1"/>
    <n v="141"/>
    <n v="1.5"/>
    <n v="1"/>
    <n v="1.5"/>
    <n v="1.5"/>
    <d v="2022-08-23T00:00:00"/>
    <x v="156"/>
    <x v="0"/>
    <x v="0"/>
    <b v="1"/>
    <n v="1.5"/>
  </r>
  <r>
    <s v="Processed"/>
    <s v="VJ300320609"/>
    <x v="2"/>
    <x v="3"/>
    <s v="Nature's Bakery Fig Bar - Blueberry"/>
    <s v="Food"/>
    <n v="15565901659"/>
    <s v="Tuesday, August 23, 2022"/>
    <s v="Cash"/>
    <n v="131"/>
    <n v="1.5"/>
    <n v="1"/>
    <n v="131"/>
    <n v="1.5"/>
    <n v="1"/>
    <n v="1.5"/>
    <n v="1.5"/>
    <d v="2022-08-23T00:00:00"/>
    <x v="148"/>
    <x v="1"/>
    <x v="1"/>
    <b v="1"/>
    <n v="1.5"/>
  </r>
  <r>
    <s v="Processed"/>
    <s v="VJ300320609"/>
    <x v="2"/>
    <x v="3"/>
    <s v="Coca Cola - Regular"/>
    <s v="Carbonated"/>
    <n v="15566471871"/>
    <s v="Tuesday, August 23, 2022"/>
    <s v="Cash"/>
    <n v="141"/>
    <n v="1.5"/>
    <n v="1"/>
    <n v="141"/>
    <n v="1.5"/>
    <n v="1"/>
    <n v="1.5"/>
    <n v="1.5"/>
    <d v="2022-08-23T00:00:00"/>
    <x v="156"/>
    <x v="0"/>
    <x v="0"/>
    <b v="1"/>
    <n v="1.5"/>
  </r>
  <r>
    <s v="Processed"/>
    <s v="VJ300320609"/>
    <x v="2"/>
    <x v="3"/>
    <s v="Monster Energy Original"/>
    <s v="Carbonated"/>
    <n v="15566494927"/>
    <s v="Tuesday, August 23, 2022"/>
    <s v="Cash"/>
    <n v="146"/>
    <n v="3"/>
    <n v="1"/>
    <n v="146"/>
    <n v="3"/>
    <n v="1"/>
    <n v="3"/>
    <n v="3"/>
    <d v="2022-08-23T00:00:00"/>
    <x v="5"/>
    <x v="0"/>
    <x v="0"/>
    <b v="1"/>
    <n v="3"/>
  </r>
  <r>
    <s v="Processed"/>
    <s v="VJ300320609"/>
    <x v="2"/>
    <x v="3"/>
    <s v="Coca Cola - Regular"/>
    <s v="Carbonated"/>
    <n v="15566553735"/>
    <s v="Tuesday, August 23, 2022"/>
    <s v="Cash"/>
    <n v="141"/>
    <n v="1.5"/>
    <n v="1"/>
    <n v="141"/>
    <n v="1.5"/>
    <n v="1"/>
    <n v="1.5"/>
    <n v="1.5"/>
    <d v="2022-08-23T00:00:00"/>
    <x v="156"/>
    <x v="0"/>
    <x v="0"/>
    <b v="1"/>
    <n v="1.5"/>
  </r>
  <r>
    <s v="Processed"/>
    <s v="VJ300320609"/>
    <x v="2"/>
    <x v="3"/>
    <s v="Sunkist Soda - Orange"/>
    <s v="Carbonated"/>
    <n v="15566555577"/>
    <s v="Tuesday, August 23, 2022"/>
    <s v="Cash"/>
    <n v="140"/>
    <n v="1.5"/>
    <n v="1"/>
    <n v="140"/>
    <n v="1.5"/>
    <n v="1"/>
    <n v="1.5"/>
    <n v="1.5"/>
    <d v="2022-08-23T00:00:00"/>
    <x v="70"/>
    <x v="0"/>
    <x v="0"/>
    <b v="1"/>
    <n v="1.5"/>
  </r>
  <r>
    <s v="Processed"/>
    <s v="VJ300320611"/>
    <x v="0"/>
    <x v="0"/>
    <s v="Snapple Tea - Lemon"/>
    <s v="Non Carbonated"/>
    <n v="15567284762"/>
    <s v="Tuesday, August 23, 2022"/>
    <s v="Cash"/>
    <n v="145"/>
    <n v="2.5"/>
    <n v="1"/>
    <n v="145"/>
    <n v="2.5"/>
    <n v="1"/>
    <n v="2.5"/>
    <n v="2.5"/>
    <d v="2022-08-23T00:00:00"/>
    <x v="152"/>
    <x v="2"/>
    <x v="2"/>
    <b v="1"/>
    <n v="2.5"/>
  </r>
  <r>
    <s v="Processed"/>
    <s v="VJ300320611"/>
    <x v="0"/>
    <x v="0"/>
    <s v="Snapple Tea - Lemon"/>
    <s v="Non Carbonated"/>
    <n v="15567549513"/>
    <s v="Tuesday, August 23, 2022"/>
    <s v="Credit"/>
    <n v="145"/>
    <n v="2.5"/>
    <n v="2"/>
    <n v="145"/>
    <n v="2.5"/>
    <n v="2"/>
    <n v="5"/>
    <n v="5"/>
    <d v="2022-08-23T00:00:00"/>
    <x v="152"/>
    <x v="2"/>
    <x v="2"/>
    <b v="1"/>
    <n v="2.5"/>
  </r>
  <r>
    <s v="Processed"/>
    <s v="VJ300320609"/>
    <x v="2"/>
    <x v="3"/>
    <s v="Funyuns - Flaming Hot"/>
    <s v="Food"/>
    <n v="15568000822"/>
    <s v="Wednesday, August 24, 2022"/>
    <s v="Cash"/>
    <n v="123"/>
    <n v="1.5"/>
    <n v="1"/>
    <n v="123"/>
    <n v="1.5"/>
    <n v="1"/>
    <n v="1.5"/>
    <n v="1.5"/>
    <d v="2022-08-23T00:00:00"/>
    <x v="71"/>
    <x v="1"/>
    <x v="1"/>
    <b v="1"/>
    <n v="1.5"/>
  </r>
  <r>
    <s v="Processed"/>
    <s v="VJ300320609"/>
    <x v="2"/>
    <x v="3"/>
    <s v="Sunkist Soda - Orange"/>
    <s v="Carbonated"/>
    <n v="15568001260"/>
    <s v="Wednesday, August 24, 2022"/>
    <s v="Cash"/>
    <n v="140"/>
    <n v="1.5"/>
    <n v="1"/>
    <n v="140"/>
    <n v="1.5"/>
    <n v="1"/>
    <n v="1.5"/>
    <n v="1.5"/>
    <d v="2022-08-23T00:00:00"/>
    <x v="70"/>
    <x v="0"/>
    <x v="0"/>
    <b v="1"/>
    <n v="1.5"/>
  </r>
  <r>
    <s v="Processed"/>
    <s v="VJ300320609"/>
    <x v="2"/>
    <x v="3"/>
    <s v="Nature's Bakery Fig Bar - Raspberry"/>
    <s v="Food"/>
    <n v="15568345952"/>
    <s v="Wednesday, August 24, 2022"/>
    <s v="Credit"/>
    <n v="130"/>
    <n v="1.5"/>
    <n v="1"/>
    <n v="130"/>
    <n v="1.5"/>
    <n v="1"/>
    <n v="1.5"/>
    <n v="5.5"/>
    <d v="2022-08-24T00:00:00"/>
    <x v="149"/>
    <x v="1"/>
    <x v="1"/>
    <b v="1"/>
    <n v="1.5"/>
  </r>
  <r>
    <s v="Processed"/>
    <s v="VJ300320609"/>
    <x v="2"/>
    <x v="3"/>
    <s v="Nature's Bakery Fig Bar - Blueberry"/>
    <s v="Food"/>
    <n v="15568345952"/>
    <s v="Wednesday, August 24, 2022"/>
    <s v="Credit"/>
    <n v="131"/>
    <n v="1.5"/>
    <n v="1"/>
    <n v="131"/>
    <n v="1.5"/>
    <n v="1"/>
    <n v="1.5"/>
    <n v="5.5"/>
    <d v="2022-08-24T00:00:00"/>
    <x v="148"/>
    <x v="1"/>
    <x v="1"/>
    <b v="1"/>
    <n v="1.5"/>
  </r>
  <r>
    <s v="Processed"/>
    <s v="VJ300320609"/>
    <x v="2"/>
    <x v="3"/>
    <s v="Snapple Tea - Peach"/>
    <s v="Non Carbonated"/>
    <n v="15568345952"/>
    <s v="Wednesday, August 24, 2022"/>
    <s v="Credit"/>
    <n v="147"/>
    <n v="2.5"/>
    <n v="1"/>
    <n v="147"/>
    <n v="2.5"/>
    <n v="1"/>
    <n v="2.5"/>
    <n v="5.5"/>
    <d v="2022-08-24T00:00:00"/>
    <x v="157"/>
    <x v="2"/>
    <x v="2"/>
    <b v="1"/>
    <n v="2.5"/>
  </r>
  <r>
    <s v="Processed"/>
    <s v="VJ300320609"/>
    <x v="2"/>
    <x v="3"/>
    <s v="Sunkist Soda - Orange"/>
    <s v="Carbonated"/>
    <n v="15568828257"/>
    <s v="Wednesday, August 24, 2022"/>
    <s v="Credit"/>
    <n v="140"/>
    <n v="1.5"/>
    <n v="1"/>
    <n v="140"/>
    <n v="1.5"/>
    <n v="1"/>
    <n v="1.5"/>
    <n v="1.5"/>
    <d v="2022-08-24T00:00:00"/>
    <x v="70"/>
    <x v="0"/>
    <x v="0"/>
    <b v="1"/>
    <n v="1.5"/>
  </r>
  <r>
    <s v="Processed"/>
    <s v="VJ300320692"/>
    <x v="3"/>
    <x v="4"/>
    <s v="Coca Cola - Zero Sugar"/>
    <s v="Carbonated"/>
    <n v="15569114147"/>
    <s v="Wednesday, August 24, 2022"/>
    <s v="Credit"/>
    <n v="141"/>
    <n v="2"/>
    <n v="1"/>
    <n v="141"/>
    <n v="2"/>
    <n v="1"/>
    <n v="2"/>
    <n v="2"/>
    <d v="2022-08-24T00:00:00"/>
    <x v="44"/>
    <x v="0"/>
    <x v="0"/>
    <b v="1"/>
    <n v="2"/>
  </r>
  <r>
    <s v="Processed"/>
    <s v="VJ300320692"/>
    <x v="3"/>
    <x v="4"/>
    <s v="Coca Cola - Zero Sugar"/>
    <s v="Carbonated"/>
    <n v="15569847410"/>
    <s v="Wednesday, August 24, 2022"/>
    <s v="Credit"/>
    <n v="141"/>
    <n v="2"/>
    <n v="1"/>
    <n v="141"/>
    <n v="2"/>
    <n v="1"/>
    <n v="2"/>
    <n v="5"/>
    <d v="2022-08-24T00:00:00"/>
    <x v="44"/>
    <x v="0"/>
    <x v="0"/>
    <b v="1"/>
    <n v="2"/>
  </r>
  <r>
    <s v="Processed"/>
    <s v="VJ300320692"/>
    <x v="3"/>
    <x v="4"/>
    <s v="Pringles - Cheddar Cheese"/>
    <s v="Food"/>
    <n v="15569847410"/>
    <s v="Wednesday, August 24, 2022"/>
    <s v="Credit"/>
    <n v="161"/>
    <n v="3"/>
    <n v="1"/>
    <n v="161"/>
    <n v="3"/>
    <n v="1"/>
    <n v="3"/>
    <n v="5"/>
    <d v="2022-08-24T00:00:00"/>
    <x v="154"/>
    <x v="1"/>
    <x v="1"/>
    <b v="1"/>
    <n v="3"/>
  </r>
  <r>
    <s v="Processed"/>
    <s v="VJ300320692"/>
    <x v="3"/>
    <x v="4"/>
    <s v="Iberia Coconut Water"/>
    <s v="Non Carbonated"/>
    <n v="15569869852"/>
    <s v="Wednesday, August 24, 2022"/>
    <s v="Cash"/>
    <n v="140"/>
    <n v="2"/>
    <n v="1"/>
    <n v="140"/>
    <n v="2"/>
    <n v="1"/>
    <n v="2"/>
    <n v="2"/>
    <d v="2022-08-24T00:00:00"/>
    <x v="93"/>
    <x v="2"/>
    <x v="2"/>
    <b v="1"/>
    <n v="2"/>
  </r>
  <r>
    <s v="Processed"/>
    <s v="VJ300320692"/>
    <x v="3"/>
    <x v="4"/>
    <s v="Miss Vickie's Potato Chip - Sea Salt Original"/>
    <s v="Food"/>
    <n v="15570040128"/>
    <s v="Wednesday, August 24, 2022"/>
    <s v="Cash"/>
    <n v="111"/>
    <n v="1.5"/>
    <n v="1"/>
    <n v="111"/>
    <n v="1.5"/>
    <n v="1"/>
    <n v="1.5"/>
    <n v="1.5"/>
    <d v="2022-08-24T00:00:00"/>
    <x v="13"/>
    <x v="1"/>
    <x v="1"/>
    <b v="1"/>
    <n v="1.5"/>
  </r>
  <r>
    <s v="Processed"/>
    <s v="VJ300320692"/>
    <x v="3"/>
    <x v="4"/>
    <s v="SunChips Multigrain - Salsa"/>
    <s v="Food"/>
    <n v="15570043955"/>
    <s v="Wednesday, August 24, 2022"/>
    <s v="Cash"/>
    <n v="113"/>
    <n v="1.5"/>
    <n v="1"/>
    <n v="113"/>
    <n v="1.5"/>
    <n v="1"/>
    <n v="1.5"/>
    <n v="1.5"/>
    <d v="2022-08-24T00:00:00"/>
    <x v="27"/>
    <x v="1"/>
    <x v="1"/>
    <b v="1"/>
    <n v="1.5"/>
  </r>
  <r>
    <s v="Processed"/>
    <s v="VJ300320609"/>
    <x v="2"/>
    <x v="3"/>
    <s v="Doritos Dinamita Chile Lemon"/>
    <m/>
    <n v="15570181201"/>
    <s v="Wednesday, August 24, 2022"/>
    <s v="Credit"/>
    <n v="113"/>
    <n v="1.5"/>
    <n v="1"/>
    <n v="113"/>
    <n v="1.5"/>
    <n v="1"/>
    <n v="1.5"/>
    <n v="1.5"/>
    <d v="2022-08-24T00:00:00"/>
    <x v="105"/>
    <x v="4"/>
    <x v="1"/>
    <b v="1"/>
    <n v="1.5"/>
  </r>
  <r>
    <s v="Processed"/>
    <s v="VJ300320692"/>
    <x v="3"/>
    <x v="4"/>
    <s v="BodyArmor LYTE - Strawberry Lemonade"/>
    <s v="Water"/>
    <n v="15570209767"/>
    <s v="Wednesday, August 24, 2022"/>
    <s v="Credit"/>
    <n v="147"/>
    <n v="2.75"/>
    <n v="1"/>
    <n v="147"/>
    <n v="2.75"/>
    <n v="1"/>
    <n v="2.75"/>
    <n v="2.75"/>
    <d v="2022-08-24T00:00:00"/>
    <x v="131"/>
    <x v="3"/>
    <x v="3"/>
    <b v="1"/>
    <n v="2.75"/>
  </r>
  <r>
    <s v="Processed"/>
    <s v="VJ300320609"/>
    <x v="2"/>
    <x v="3"/>
    <s v="KitKat - Crisp Wafers"/>
    <s v="Food"/>
    <n v="15570367765"/>
    <s v="Wednesday, August 24, 2022"/>
    <s v="Cash"/>
    <n v="137"/>
    <n v="2.5"/>
    <n v="1"/>
    <n v="137"/>
    <n v="2.5"/>
    <n v="1"/>
    <n v="2.5"/>
    <n v="2.5"/>
    <d v="2022-08-24T00:00:00"/>
    <x v="10"/>
    <x v="1"/>
    <x v="1"/>
    <b v="1"/>
    <n v="2.5"/>
  </r>
  <r>
    <s v="Processed"/>
    <s v="VJ300320609"/>
    <x v="2"/>
    <x v="3"/>
    <s v="Pure Organic Fruit Bar - Strawberry Banana"/>
    <s v="Food"/>
    <n v="15570514347"/>
    <s v="Wednesday, August 24, 2022"/>
    <s v="Credit"/>
    <n v="134"/>
    <n v="1.5"/>
    <n v="1"/>
    <n v="134"/>
    <n v="1.5"/>
    <n v="1"/>
    <n v="1.5"/>
    <n v="1.5"/>
    <d v="2022-08-24T00:00:00"/>
    <x v="17"/>
    <x v="1"/>
    <x v="1"/>
    <b v="1"/>
    <n v="1.5"/>
  </r>
  <r>
    <s v="Processed"/>
    <s v="VJ300320609"/>
    <x v="2"/>
    <x v="3"/>
    <s v="Pure Organic Fruit Bar - Strawberry Banana"/>
    <s v="Food"/>
    <n v="15570519336"/>
    <s v="Wednesday, August 24, 2022"/>
    <s v="Credit"/>
    <n v="134"/>
    <n v="1.5"/>
    <n v="1"/>
    <n v="134"/>
    <n v="1.5"/>
    <n v="1"/>
    <n v="1.5"/>
    <n v="1.5"/>
    <d v="2022-08-24T00:00:00"/>
    <x v="17"/>
    <x v="1"/>
    <x v="1"/>
    <b v="1"/>
    <n v="1.5"/>
  </r>
  <r>
    <s v="Processed"/>
    <s v="VJ300320609"/>
    <x v="2"/>
    <x v="3"/>
    <s v="Snapple Tea - Peach"/>
    <s v="Non Carbonated"/>
    <n v="15570525864"/>
    <s v="Wednesday, August 24, 2022"/>
    <s v="Credit"/>
    <n v="147"/>
    <n v="2.5"/>
    <n v="1"/>
    <n v="147"/>
    <n v="2.5"/>
    <n v="1"/>
    <n v="2.5"/>
    <n v="2.5"/>
    <d v="2022-08-24T00:00:00"/>
    <x v="157"/>
    <x v="2"/>
    <x v="2"/>
    <b v="1"/>
    <n v="2.5"/>
  </r>
  <r>
    <s v="Processed"/>
    <s v="VJ300320686"/>
    <x v="1"/>
    <x v="2"/>
    <s v="Miss Vickie's Potato Chip - Smokehouse BBQ"/>
    <s v="Food"/>
    <n v="15570778641"/>
    <s v="Wednesday, August 24, 2022"/>
    <s v="Cash"/>
    <n v="114"/>
    <n v="1.5"/>
    <n v="1"/>
    <n v="114"/>
    <n v="1.5"/>
    <n v="1"/>
    <n v="1.5"/>
    <n v="1.5"/>
    <d v="2022-08-24T00:00:00"/>
    <x v="51"/>
    <x v="1"/>
    <x v="1"/>
    <b v="1"/>
    <n v="1.5"/>
  </r>
  <r>
    <s v="Processed"/>
    <s v="VJ300320686"/>
    <x v="1"/>
    <x v="2"/>
    <s v="BodyArmor LYTE  - Berry Punch"/>
    <s v="Water"/>
    <n v="15570941324"/>
    <s v="Wednesday, August 24, 2022"/>
    <s v="Cash"/>
    <n v="143"/>
    <n v="2.5"/>
    <n v="1"/>
    <n v="143"/>
    <n v="2.5"/>
    <n v="1"/>
    <n v="2.5"/>
    <n v="2.5"/>
    <d v="2022-08-24T00:00:00"/>
    <x v="50"/>
    <x v="3"/>
    <x v="3"/>
    <b v="1"/>
    <n v="2.5"/>
  </r>
  <r>
    <s v="Processed"/>
    <s v="VJ300320686"/>
    <x v="1"/>
    <x v="2"/>
    <s v="Goldfish Baked - Cheddar"/>
    <s v="Food"/>
    <n v="15570981468"/>
    <s v="Wednesday, August 24, 2022"/>
    <s v="Credit"/>
    <n v="125"/>
    <n v="1.25"/>
    <n v="1"/>
    <n v="125"/>
    <n v="1.25"/>
    <n v="1"/>
    <n v="1.25"/>
    <n v="1.25"/>
    <d v="2022-08-24T00:00:00"/>
    <x v="139"/>
    <x v="1"/>
    <x v="1"/>
    <b v="1"/>
    <n v="1.25"/>
  </r>
  <r>
    <s v="Processed"/>
    <s v="VJ300320692"/>
    <x v="3"/>
    <x v="4"/>
    <s v="Coca Cola - Zero Sugar"/>
    <s v="Carbonated"/>
    <n v="15571042649"/>
    <s v="Wednesday, August 24, 2022"/>
    <s v="Credit"/>
    <n v="141"/>
    <n v="2"/>
    <n v="1"/>
    <n v="141"/>
    <n v="2"/>
    <n v="1"/>
    <n v="2"/>
    <n v="2"/>
    <d v="2022-08-24T00:00:00"/>
    <x v="44"/>
    <x v="0"/>
    <x v="0"/>
    <b v="1"/>
    <n v="2"/>
  </r>
  <r>
    <s v="Processed"/>
    <s v="VJ300320611"/>
    <x v="0"/>
    <x v="0"/>
    <s v="Pop Corners - Sweet &amp; Salty Kettle"/>
    <s v="Food"/>
    <n v="15571059698"/>
    <s v="Wednesday, August 24, 2022"/>
    <s v="Cash"/>
    <n v="112"/>
    <n v="1.5"/>
    <n v="1"/>
    <n v="112"/>
    <n v="1.5"/>
    <n v="1"/>
    <n v="1.5"/>
    <n v="1.5"/>
    <d v="2022-08-24T00:00:00"/>
    <x v="141"/>
    <x v="1"/>
    <x v="1"/>
    <b v="1"/>
    <n v="1.5"/>
  </r>
  <r>
    <s v="Processed"/>
    <s v="VJ300320611"/>
    <x v="0"/>
    <x v="0"/>
    <s v="Poland Springs Water"/>
    <s v="Water"/>
    <n v="15571156576"/>
    <s v="Wednesday, August 24, 2022"/>
    <s v="Credit"/>
    <n v="143"/>
    <n v="2"/>
    <n v="1"/>
    <n v="143"/>
    <n v="2"/>
    <n v="1"/>
    <n v="2"/>
    <n v="2"/>
    <d v="2022-08-24T00:00:00"/>
    <x v="29"/>
    <x v="3"/>
    <x v="3"/>
    <b v="1"/>
    <n v="2"/>
  </r>
  <r>
    <s v="Processed"/>
    <s v="VJ300320692"/>
    <x v="3"/>
    <x v="4"/>
    <s v="Lindens - Chocolate Chippers"/>
    <s v="Food"/>
    <n v="15571236364"/>
    <s v="Wednesday, August 24, 2022"/>
    <s v="Cash"/>
    <n v="122"/>
    <n v="2"/>
    <n v="1"/>
    <n v="122"/>
    <n v="2"/>
    <n v="1"/>
    <n v="2"/>
    <n v="2"/>
    <d v="2022-08-24T00:00:00"/>
    <x v="167"/>
    <x v="1"/>
    <x v="1"/>
    <b v="1"/>
    <n v="2"/>
  </r>
  <r>
    <s v="Processed"/>
    <s v="VJ300320686"/>
    <x v="1"/>
    <x v="2"/>
    <s v="S. Pellegrino Essenza Mineral Water - Blood O"/>
    <s v="Carbonated"/>
    <n v="15571274338"/>
    <s v="Wednesday, August 24, 2022"/>
    <s v="Credit"/>
    <n v="144"/>
    <n v="2.5"/>
    <n v="1"/>
    <n v="144"/>
    <n v="2.5"/>
    <n v="1"/>
    <n v="2.5"/>
    <n v="2.5"/>
    <d v="2022-08-24T00:00:00"/>
    <x v="160"/>
    <x v="0"/>
    <x v="0"/>
    <b v="1"/>
    <n v="2.5"/>
  </r>
  <r>
    <s v="Processed"/>
    <s v="VJ300320609"/>
    <x v="2"/>
    <x v="3"/>
    <s v="Sunkist Soda - Orange"/>
    <s v="Carbonated"/>
    <n v="15571326508"/>
    <s v="Wednesday, August 24, 2022"/>
    <s v="Cash"/>
    <n v="140"/>
    <n v="1.5"/>
    <n v="1"/>
    <n v="140"/>
    <n v="1.5"/>
    <n v="1"/>
    <n v="1.5"/>
    <n v="1.5"/>
    <d v="2022-08-24T00:00:00"/>
    <x v="70"/>
    <x v="0"/>
    <x v="0"/>
    <b v="1"/>
    <n v="1.5"/>
  </r>
  <r>
    <s v="Processed"/>
    <s v="VJ300320609"/>
    <x v="2"/>
    <x v="3"/>
    <s v="Sunkist Soda - Orange"/>
    <s v="Carbonated"/>
    <n v="15571328598"/>
    <s v="Wednesday, August 24, 2022"/>
    <s v="Cash"/>
    <n v="140"/>
    <n v="1.5"/>
    <n v="1"/>
    <n v="140"/>
    <n v="1.5"/>
    <n v="1"/>
    <n v="1.5"/>
    <n v="1.5"/>
    <d v="2022-08-24T00:00:00"/>
    <x v="70"/>
    <x v="0"/>
    <x v="0"/>
    <b v="1"/>
    <n v="1.5"/>
  </r>
  <r>
    <s v="Processed"/>
    <s v="VJ300320609"/>
    <x v="2"/>
    <x v="3"/>
    <s v="Sunkist Soda - Orange"/>
    <s v="Carbonated"/>
    <n v="15571331375"/>
    <s v="Wednesday, August 24, 2022"/>
    <s v="Cash"/>
    <n v="140"/>
    <n v="1.5"/>
    <n v="1"/>
    <n v="140"/>
    <n v="1.5"/>
    <n v="1"/>
    <n v="1.5"/>
    <n v="1.5"/>
    <d v="2022-08-24T00:00:00"/>
    <x v="70"/>
    <x v="0"/>
    <x v="0"/>
    <b v="1"/>
    <n v="1.5"/>
  </r>
  <r>
    <s v="Processed"/>
    <s v="VJ300320609"/>
    <x v="2"/>
    <x v="3"/>
    <s v="Funyuns - Flaming Hot"/>
    <s v="Food"/>
    <n v="15571337727"/>
    <s v="Wednesday, August 24, 2022"/>
    <s v="Cash"/>
    <n v="123"/>
    <n v="1.5"/>
    <n v="1"/>
    <n v="123"/>
    <n v="1.5"/>
    <n v="1"/>
    <n v="1.5"/>
    <n v="1.5"/>
    <d v="2022-08-24T00:00:00"/>
    <x v="71"/>
    <x v="1"/>
    <x v="1"/>
    <b v="1"/>
    <n v="1.5"/>
  </r>
  <r>
    <s v="Processed"/>
    <s v="VJ300320692"/>
    <x v="3"/>
    <x v="4"/>
    <s v="CheezIt - White Cheddar"/>
    <s v="Food"/>
    <n v="15571442281"/>
    <s v="Wednesday, August 24, 2022"/>
    <s v="Cash"/>
    <n v="123"/>
    <n v="1.5"/>
    <n v="1"/>
    <n v="123"/>
    <n v="1.5"/>
    <n v="1"/>
    <n v="1.5"/>
    <n v="1.5"/>
    <d v="2022-08-24T00:00:00"/>
    <x v="53"/>
    <x v="1"/>
    <x v="1"/>
    <b v="1"/>
    <n v="1.5"/>
  </r>
  <r>
    <s v="Processed"/>
    <s v="VJ300320692"/>
    <x v="3"/>
    <x v="4"/>
    <s v="Starbucks Refresher - Real Coconut Water"/>
    <s v="Carbonated"/>
    <n v="15571444138"/>
    <s v="Wednesday, August 24, 2022"/>
    <s v="Cash"/>
    <n v="148"/>
    <n v="3"/>
    <n v="1"/>
    <n v="148"/>
    <n v="3"/>
    <n v="1"/>
    <n v="3"/>
    <n v="3"/>
    <d v="2022-08-24T00:00:00"/>
    <x v="106"/>
    <x v="0"/>
    <x v="0"/>
    <b v="1"/>
    <n v="3"/>
  </r>
  <r>
    <s v="Processed"/>
    <s v="VJ300320692"/>
    <x v="3"/>
    <x v="4"/>
    <s v="Starbucks Doubleshot Energy - Mocha"/>
    <s v="Non Carbonated"/>
    <n v="15571582950"/>
    <s v="Wednesday, August 24, 2022"/>
    <s v="Credit"/>
    <n v="146"/>
    <n v="3.5"/>
    <n v="1"/>
    <n v="146"/>
    <n v="3.5"/>
    <n v="1"/>
    <n v="3.5"/>
    <n v="3.5"/>
    <d v="2022-08-24T00:00:00"/>
    <x v="88"/>
    <x v="2"/>
    <x v="2"/>
    <b v="1"/>
    <n v="3.5"/>
  </r>
  <r>
    <s v="Processed"/>
    <s v="VJ300320692"/>
    <x v="3"/>
    <x v="4"/>
    <s v="Lindens - Chocolate Chippers"/>
    <s v="Food"/>
    <n v="15571762664"/>
    <s v="Wednesday, August 24, 2022"/>
    <s v="Cash"/>
    <n v="122"/>
    <n v="2"/>
    <n v="1"/>
    <n v="122"/>
    <n v="2"/>
    <n v="1"/>
    <n v="2"/>
    <n v="2"/>
    <d v="2022-08-24T00:00:00"/>
    <x v="167"/>
    <x v="1"/>
    <x v="1"/>
    <b v="1"/>
    <n v="2"/>
  </r>
  <r>
    <s v="Processed"/>
    <s v="VJ300320692"/>
    <x v="3"/>
    <x v="4"/>
    <s v="CheezIt - White Cheddar"/>
    <s v="Food"/>
    <n v="15572011453"/>
    <s v="Wednesday, August 24, 2022"/>
    <s v="Cash"/>
    <n v="123"/>
    <n v="1.5"/>
    <n v="1"/>
    <n v="123"/>
    <n v="1.5"/>
    <n v="1"/>
    <n v="1.5"/>
    <n v="1.5"/>
    <d v="2022-08-24T00:00:00"/>
    <x v="53"/>
    <x v="1"/>
    <x v="1"/>
    <b v="1"/>
    <n v="1.5"/>
  </r>
  <r>
    <s v="Processed"/>
    <s v="VJ300320692"/>
    <x v="3"/>
    <x v="4"/>
    <s v="SunChips Multigrain - Harvest Cheddar"/>
    <s v="Food"/>
    <n v="15572017565"/>
    <s v="Wednesday, August 24, 2022"/>
    <s v="Cash"/>
    <n v="110"/>
    <n v="1.5"/>
    <n v="1"/>
    <n v="110"/>
    <n v="1.5"/>
    <n v="1"/>
    <n v="1.5"/>
    <n v="1.5"/>
    <d v="2022-08-24T00:00:00"/>
    <x v="35"/>
    <x v="1"/>
    <x v="1"/>
    <b v="1"/>
    <n v="1.5"/>
  </r>
  <r>
    <s v="Processed"/>
    <s v="VJ300320692"/>
    <x v="3"/>
    <x v="4"/>
    <s v="Spindrift - Sparkling Water  Lime"/>
    <s v="Carbonated"/>
    <n v="15572023215"/>
    <s v="Wednesday, August 24, 2022"/>
    <s v="Cash"/>
    <n v="142"/>
    <n v="1.5"/>
    <n v="1"/>
    <n v="142"/>
    <n v="1.5"/>
    <n v="1"/>
    <n v="1.5"/>
    <n v="1.5"/>
    <d v="2022-08-24T00:00:00"/>
    <x v="12"/>
    <x v="0"/>
    <x v="0"/>
    <b v="1"/>
    <n v="1.5"/>
  </r>
  <r>
    <s v="Processed"/>
    <s v="VJ300320609"/>
    <x v="2"/>
    <x v="3"/>
    <s v="Cheetos - Fleming Hot Crunchy"/>
    <s v="Food"/>
    <n v="15572031800"/>
    <s v="Wednesday, August 24, 2022"/>
    <s v="Cash"/>
    <n v="122"/>
    <n v="1.5"/>
    <n v="1"/>
    <n v="122"/>
    <n v="1.5"/>
    <n v="1"/>
    <n v="1.5"/>
    <n v="1.5"/>
    <d v="2022-08-24T00:00:00"/>
    <x v="16"/>
    <x v="1"/>
    <x v="1"/>
    <b v="1"/>
    <n v="1.5"/>
  </r>
  <r>
    <s v="Processed"/>
    <s v="VJ300320609"/>
    <x v="2"/>
    <x v="3"/>
    <s v="Cheetos Baked - Crunchy Cheese"/>
    <s v="Food"/>
    <n v="15572033238"/>
    <s v="Wednesday, August 24, 2022"/>
    <s v="Cash"/>
    <n v="114"/>
    <n v="1.5"/>
    <n v="1"/>
    <n v="114"/>
    <n v="1.5"/>
    <n v="1"/>
    <n v="1.5"/>
    <n v="1.5"/>
    <d v="2022-08-24T00:00:00"/>
    <x v="85"/>
    <x v="1"/>
    <x v="1"/>
    <b v="1"/>
    <n v="1.5"/>
  </r>
  <r>
    <s v="Processed"/>
    <s v="VJ300320609"/>
    <x v="2"/>
    <x v="3"/>
    <s v="Snapple Tea - Raspberry"/>
    <s v="Non Carbonated"/>
    <n v="15572062637"/>
    <s v="Wednesday, August 24, 2022"/>
    <s v="Credit"/>
    <n v="143"/>
    <n v="2.5"/>
    <n v="1"/>
    <n v="143"/>
    <n v="2.5"/>
    <n v="1"/>
    <n v="2.5"/>
    <n v="4"/>
    <d v="2022-08-24T00:00:00"/>
    <x v="81"/>
    <x v="2"/>
    <x v="2"/>
    <b v="1"/>
    <n v="2.5"/>
  </r>
  <r>
    <s v="Processed"/>
    <s v="VJ300320609"/>
    <x v="2"/>
    <x v="3"/>
    <s v="Doritos Famin Hot Nacho"/>
    <s v="Food"/>
    <n v="15572062637"/>
    <s v="Wednesday, August 24, 2022"/>
    <s v="Credit"/>
    <n v="112"/>
    <n v="1.5"/>
    <n v="1"/>
    <n v="112"/>
    <n v="1.5"/>
    <n v="1"/>
    <n v="1.5"/>
    <n v="4"/>
    <d v="2022-08-24T00:00:00"/>
    <x v="77"/>
    <x v="1"/>
    <x v="1"/>
    <b v="1"/>
    <n v="1.5"/>
  </r>
  <r>
    <s v="Processed"/>
    <s v="VJ300320609"/>
    <x v="2"/>
    <x v="3"/>
    <s v="Sunkist Soda - Orange"/>
    <s v="Carbonated"/>
    <n v="15572127491"/>
    <s v="Wednesday, August 24, 2022"/>
    <s v="Cash"/>
    <n v="140"/>
    <n v="1.5"/>
    <n v="1"/>
    <n v="140"/>
    <n v="1.5"/>
    <n v="1"/>
    <n v="1.5"/>
    <n v="1.5"/>
    <d v="2022-08-24T00:00:00"/>
    <x v="70"/>
    <x v="0"/>
    <x v="0"/>
    <b v="1"/>
    <n v="1.5"/>
  </r>
  <r>
    <s v="Processed"/>
    <s v="VJ300320609"/>
    <x v="2"/>
    <x v="3"/>
    <s v="Red Bull - Original"/>
    <s v="Carbonated"/>
    <n v="15572146165"/>
    <s v="Wednesday, August 24, 2022"/>
    <s v="Cash"/>
    <n v="148"/>
    <n v="3.5"/>
    <n v="1"/>
    <n v="148"/>
    <n v="3.5"/>
    <n v="1"/>
    <n v="3.5"/>
    <n v="3.5"/>
    <d v="2022-08-24T00:00:00"/>
    <x v="45"/>
    <x v="0"/>
    <x v="0"/>
    <b v="1"/>
    <n v="3.5"/>
  </r>
  <r>
    <s v="Processed"/>
    <s v="VJ300320609"/>
    <x v="2"/>
    <x v="3"/>
    <s v="Lays - Classic"/>
    <s v="Food"/>
    <n v="15572148592"/>
    <s v="Wednesday, August 24, 2022"/>
    <s v="Cash"/>
    <n v="110"/>
    <n v="1.5"/>
    <n v="1"/>
    <n v="110"/>
    <n v="1.5"/>
    <n v="1"/>
    <n v="1.5"/>
    <n v="1.5"/>
    <d v="2022-08-24T00:00:00"/>
    <x v="95"/>
    <x v="1"/>
    <x v="1"/>
    <b v="1"/>
    <n v="1.5"/>
  </r>
  <r>
    <s v="Processed"/>
    <s v="VJ300320692"/>
    <x v="3"/>
    <x v="4"/>
    <s v="Starbucks Refresher - Real Coconut Water"/>
    <s v="Carbonated"/>
    <n v="15572251813"/>
    <s v="Wednesday, August 24, 2022"/>
    <s v="Cash"/>
    <n v="148"/>
    <n v="3"/>
    <n v="1"/>
    <n v="148"/>
    <n v="3"/>
    <n v="1"/>
    <n v="3"/>
    <n v="3"/>
    <d v="2022-08-24T00:00:00"/>
    <x v="106"/>
    <x v="0"/>
    <x v="0"/>
    <b v="1"/>
    <n v="3"/>
  </r>
  <r>
    <s v="Processed"/>
    <s v="VJ300320692"/>
    <x v="3"/>
    <x v="4"/>
    <s v="Keep Healthy - Chocolate Fudge"/>
    <s v="Food"/>
    <n v="15572261004"/>
    <s v="Wednesday, August 24, 2022"/>
    <s v="Cash"/>
    <n v="132"/>
    <n v="2"/>
    <n v="1"/>
    <n v="132"/>
    <n v="2"/>
    <n v="1"/>
    <n v="2"/>
    <n v="2"/>
    <d v="2022-08-24T00:00:00"/>
    <x v="132"/>
    <x v="1"/>
    <x v="1"/>
    <b v="1"/>
    <n v="2"/>
  </r>
  <r>
    <s v="Processed"/>
    <s v="VJ300320692"/>
    <x v="3"/>
    <x v="4"/>
    <s v="Miss Vickie's Potato Chip - Sea Salt Original"/>
    <s v="Food"/>
    <n v="15572275293"/>
    <s v="Wednesday, August 24, 2022"/>
    <s v="Credit"/>
    <n v="111"/>
    <n v="1.5"/>
    <n v="1"/>
    <n v="111"/>
    <n v="1.5"/>
    <n v="1"/>
    <n v="1.5"/>
    <n v="1.5"/>
    <d v="2022-08-24T00:00:00"/>
    <x v="13"/>
    <x v="1"/>
    <x v="1"/>
    <b v="1"/>
    <n v="1.5"/>
  </r>
  <r>
    <s v="Processed"/>
    <s v="VJ300320692"/>
    <x v="3"/>
    <x v="4"/>
    <s v="Pringles - Sour Cream &amp; Onion"/>
    <s v="Food"/>
    <n v="15572426036"/>
    <s v="Wednesday, August 24, 2022"/>
    <s v="Credit"/>
    <n v="165"/>
    <n v="3"/>
    <n v="1"/>
    <n v="165"/>
    <n v="3"/>
    <n v="1"/>
    <n v="3"/>
    <n v="3"/>
    <d v="2022-08-24T00:00:00"/>
    <x v="155"/>
    <x v="1"/>
    <x v="1"/>
    <b v="1"/>
    <n v="3"/>
  </r>
  <r>
    <s v="Processed"/>
    <s v="VJ300320692"/>
    <x v="3"/>
    <x v="4"/>
    <s v="Starbucks Doubleshot Energy - Mocha"/>
    <s v="Non Carbonated"/>
    <n v="15572517849"/>
    <s v="Wednesday, August 24, 2022"/>
    <s v="Credit"/>
    <n v="146"/>
    <n v="3.5"/>
    <n v="1"/>
    <n v="146"/>
    <n v="3.5"/>
    <n v="1"/>
    <n v="3.5"/>
    <n v="3.5"/>
    <d v="2022-08-24T00:00:00"/>
    <x v="88"/>
    <x v="2"/>
    <x v="2"/>
    <b v="1"/>
    <n v="3.5"/>
  </r>
  <r>
    <s v="Processed"/>
    <s v="VJ300320692"/>
    <x v="3"/>
    <x v="4"/>
    <s v="Starbucks Doubleshot Energy - Mocha"/>
    <s v="Non Carbonated"/>
    <n v="15572524744"/>
    <s v="Wednesday, August 24, 2022"/>
    <s v="Credit"/>
    <n v="146"/>
    <n v="3.5"/>
    <n v="1"/>
    <n v="146"/>
    <n v="3.5"/>
    <n v="1"/>
    <n v="3.5"/>
    <n v="3.5"/>
    <d v="2022-08-24T00:00:00"/>
    <x v="88"/>
    <x v="2"/>
    <x v="2"/>
    <b v="1"/>
    <n v="3.5"/>
  </r>
  <r>
    <s v="Processed"/>
    <s v="VJ300320692"/>
    <x v="3"/>
    <x v="4"/>
    <s v="BodyArmor  LYTE - Blueberry Pomegranate"/>
    <s v="Non Carbonated"/>
    <n v="15572604035"/>
    <s v="Wednesday, August 24, 2022"/>
    <s v="Credit"/>
    <n v="143"/>
    <n v="2.75"/>
    <n v="1"/>
    <n v="143"/>
    <n v="2.75"/>
    <n v="1"/>
    <n v="2.75"/>
    <n v="2.75"/>
    <d v="2022-08-24T00:00:00"/>
    <x v="145"/>
    <x v="2"/>
    <x v="2"/>
    <b v="1"/>
    <n v="2.75"/>
  </r>
  <r>
    <s v="Processed"/>
    <s v="VJ300320692"/>
    <x v="3"/>
    <x v="4"/>
    <s v="Coca Cola - Zero Sugar"/>
    <s v="Carbonated"/>
    <n v="15572674499"/>
    <s v="Wednesday, August 24, 2022"/>
    <s v="Credit"/>
    <n v="141"/>
    <n v="2"/>
    <n v="1"/>
    <n v="141"/>
    <n v="2"/>
    <n v="1"/>
    <n v="2"/>
    <n v="2"/>
    <d v="2022-08-24T00:00:00"/>
    <x v="44"/>
    <x v="0"/>
    <x v="0"/>
    <b v="1"/>
    <n v="2"/>
  </r>
  <r>
    <s v="Processed"/>
    <s v="VJ300320609"/>
    <x v="2"/>
    <x v="3"/>
    <s v="Monster Energy Original"/>
    <s v="Carbonated"/>
    <n v="15573106945"/>
    <s v="Wednesday, August 24, 2022"/>
    <s v="Credit"/>
    <n v="146"/>
    <n v="3"/>
    <n v="1"/>
    <n v="146"/>
    <n v="3"/>
    <n v="1"/>
    <n v="3"/>
    <n v="3"/>
    <d v="2022-08-24T00:00:00"/>
    <x v="5"/>
    <x v="0"/>
    <x v="0"/>
    <b v="1"/>
    <n v="3"/>
  </r>
  <r>
    <s v="Processed"/>
    <s v="VJ300320609"/>
    <x v="2"/>
    <x v="3"/>
    <s v="Oreo Mini"/>
    <s v="Food"/>
    <n v="15573119583"/>
    <s v="Wednesday, August 24, 2022"/>
    <s v="Cash"/>
    <n v="124"/>
    <n v="1.5"/>
    <n v="1"/>
    <n v="124"/>
    <n v="1.5"/>
    <n v="1"/>
    <n v="1.5"/>
    <n v="1.5"/>
    <d v="2022-08-24T00:00:00"/>
    <x v="18"/>
    <x v="1"/>
    <x v="1"/>
    <b v="1"/>
    <n v="1.5"/>
  </r>
  <r>
    <s v="Processed"/>
    <s v="VJ300320609"/>
    <x v="2"/>
    <x v="3"/>
    <s v="Monster Energy Original"/>
    <s v="Carbonated"/>
    <n v="15573483241"/>
    <s v="Thursday, August 25, 2022"/>
    <s v="Cash"/>
    <n v="144"/>
    <n v="3"/>
    <n v="1"/>
    <n v="144"/>
    <n v="3"/>
    <n v="1"/>
    <n v="3"/>
    <n v="3"/>
    <d v="2022-08-24T00:00:00"/>
    <x v="5"/>
    <x v="0"/>
    <x v="0"/>
    <b v="1"/>
    <n v="3"/>
  </r>
  <r>
    <s v="Processed"/>
    <s v="VJ300320609"/>
    <x v="2"/>
    <x v="3"/>
    <s v="Snapple Tea - Peach"/>
    <s v="Non Carbonated"/>
    <n v="15573963468"/>
    <s v="Thursday, August 25, 2022"/>
    <s v="Credit"/>
    <n v="147"/>
    <n v="2.5"/>
    <n v="1"/>
    <n v="147"/>
    <n v="2.5"/>
    <n v="1"/>
    <n v="2.5"/>
    <n v="5"/>
    <d v="2022-08-25T00:00:00"/>
    <x v="157"/>
    <x v="2"/>
    <x v="2"/>
    <b v="1"/>
    <n v="2.5"/>
  </r>
  <r>
    <s v="Processed"/>
    <s v="VJ300320609"/>
    <x v="2"/>
    <x v="3"/>
    <s v="Pure Organic Fruit Bar - Raspberry Lemonade"/>
    <s v="Food"/>
    <n v="15573963468"/>
    <s v="Thursday, August 25, 2022"/>
    <s v="Credit"/>
    <n v="136"/>
    <n v="2.5"/>
    <n v="1"/>
    <n v="136"/>
    <n v="2.5"/>
    <n v="1"/>
    <n v="2.5"/>
    <n v="5"/>
    <d v="2022-08-25T00:00:00"/>
    <x v="168"/>
    <x v="1"/>
    <x v="1"/>
    <b v="1"/>
    <n v="2.5"/>
  </r>
  <r>
    <s v="Processed"/>
    <s v="VJ300320692"/>
    <x v="3"/>
    <x v="4"/>
    <s v="S. Pellegrino Sparkling Mineral Water"/>
    <s v="Water"/>
    <n v="15574387543"/>
    <s v="Thursday, August 25, 2022"/>
    <s v="Credit"/>
    <n v="144"/>
    <n v="2"/>
    <n v="1"/>
    <n v="144"/>
    <n v="2"/>
    <n v="1"/>
    <n v="2"/>
    <n v="2"/>
    <d v="2022-08-25T00:00:00"/>
    <x v="24"/>
    <x v="3"/>
    <x v="3"/>
    <b v="1"/>
    <n v="2"/>
  </r>
  <r>
    <s v="Processed"/>
    <s v="VJ300320609"/>
    <x v="2"/>
    <x v="3"/>
    <s v="Red Bull - Original"/>
    <s v="Carbonated"/>
    <n v="15574493437"/>
    <s v="Thursday, August 25, 2022"/>
    <s v="Cash"/>
    <n v="148"/>
    <n v="3.5"/>
    <n v="1"/>
    <n v="148"/>
    <n v="3.5"/>
    <n v="1"/>
    <n v="3.5"/>
    <n v="3.5"/>
    <d v="2022-08-25T00:00:00"/>
    <x v="45"/>
    <x v="0"/>
    <x v="0"/>
    <b v="1"/>
    <n v="3.5"/>
  </r>
  <r>
    <s v="Processed"/>
    <s v="VJ300320609"/>
    <x v="2"/>
    <x v="3"/>
    <s v="Cheetos Flaming Hot Limon Crunchy"/>
    <s v="Food"/>
    <n v="15574493089"/>
    <s v="Thursday, August 25, 2022"/>
    <s v="Cash"/>
    <n v="121"/>
    <n v="1.5"/>
    <n v="1"/>
    <n v="121"/>
    <n v="1.5"/>
    <n v="1"/>
    <n v="1.5"/>
    <n v="1.5"/>
    <d v="2022-08-25T00:00:00"/>
    <x v="75"/>
    <x v="1"/>
    <x v="1"/>
    <b v="1"/>
    <n v="1.5"/>
  </r>
  <r>
    <s v="Processed"/>
    <s v="VJ300320692"/>
    <x v="3"/>
    <x v="4"/>
    <s v="TruBar - Cookie Dough"/>
    <s v="Food"/>
    <n v="15574946348"/>
    <s v="Thursday, August 25, 2022"/>
    <s v="Credit"/>
    <n v="138"/>
    <n v="2.5"/>
    <n v="1"/>
    <n v="138"/>
    <n v="2.5"/>
    <n v="1"/>
    <n v="2.5"/>
    <n v="2.5"/>
    <d v="2022-08-25T00:00:00"/>
    <x v="169"/>
    <x v="1"/>
    <x v="1"/>
    <b v="1"/>
    <n v="2.5"/>
  </r>
  <r>
    <s v="Processed"/>
    <s v="VJ300320692"/>
    <x v="3"/>
    <x v="4"/>
    <s v="SunChips Multigrain - Original"/>
    <s v="Food"/>
    <n v="15574950963"/>
    <s v="Thursday, August 25, 2022"/>
    <s v="Credit"/>
    <n v="112"/>
    <n v="1.5"/>
    <n v="1"/>
    <n v="112"/>
    <n v="1.5"/>
    <n v="1"/>
    <n v="1.5"/>
    <n v="1.5"/>
    <d v="2022-08-25T00:00:00"/>
    <x v="60"/>
    <x v="1"/>
    <x v="1"/>
    <b v="1"/>
    <n v="1.5"/>
  </r>
  <r>
    <s v="Processed"/>
    <s v="VJ300320686"/>
    <x v="1"/>
    <x v="2"/>
    <s v="Goldfish Baked - Cheddar"/>
    <s v="Food"/>
    <n v="15575110472"/>
    <s v="Thursday, August 25, 2022"/>
    <s v="Cash"/>
    <n v="125"/>
    <n v="1.25"/>
    <n v="1"/>
    <n v="125"/>
    <n v="1.25"/>
    <n v="1"/>
    <n v="1.25"/>
    <n v="1.25"/>
    <d v="2022-08-25T00:00:00"/>
    <x v="139"/>
    <x v="1"/>
    <x v="1"/>
    <b v="1"/>
    <n v="1.25"/>
  </r>
  <r>
    <s v="Processed"/>
    <s v="VJ300320686"/>
    <x v="1"/>
    <x v="2"/>
    <s v="Coca Cola - Zero Sugar"/>
    <s v="Carbonated"/>
    <n v="15575522938"/>
    <s v="Thursday, August 25, 2022"/>
    <s v="Credit"/>
    <n v="141"/>
    <n v="1.5"/>
    <n v="1"/>
    <n v="141"/>
    <n v="1.5"/>
    <n v="1"/>
    <n v="1.5"/>
    <n v="1.5"/>
    <d v="2022-08-25T00:00:00"/>
    <x v="44"/>
    <x v="0"/>
    <x v="0"/>
    <b v="1"/>
    <n v="1.5"/>
  </r>
  <r>
    <s v="Processed"/>
    <s v="VJ300320609"/>
    <x v="2"/>
    <x v="3"/>
    <s v="Red Bull - Original"/>
    <s v="Carbonated"/>
    <n v="15575499941"/>
    <s v="Thursday, August 25, 2022"/>
    <s v="Credit"/>
    <n v="148"/>
    <n v="3.5"/>
    <n v="1"/>
    <n v="148"/>
    <n v="3.5"/>
    <n v="1"/>
    <n v="3.5"/>
    <n v="3.5"/>
    <d v="2022-08-25T00:00:00"/>
    <x v="45"/>
    <x v="0"/>
    <x v="0"/>
    <b v="1"/>
    <n v="3.5"/>
  </r>
  <r>
    <s v="Processed"/>
    <s v="VJ300320686"/>
    <x v="1"/>
    <x v="2"/>
    <s v="Miss Vickie's Potato Chip - Smokehouse BBQ"/>
    <s v="Food"/>
    <n v="15575639557"/>
    <s v="Thursday, August 25, 2022"/>
    <s v="Cash"/>
    <n v="114"/>
    <n v="1.5"/>
    <n v="1"/>
    <n v="114"/>
    <n v="1.5"/>
    <n v="1"/>
    <n v="1.5"/>
    <n v="1.5"/>
    <d v="2022-08-25T00:00:00"/>
    <x v="51"/>
    <x v="1"/>
    <x v="1"/>
    <b v="1"/>
    <n v="1.5"/>
  </r>
  <r>
    <s v="Processed"/>
    <s v="VJ300320692"/>
    <x v="3"/>
    <x v="4"/>
    <s v="Coca Cola - Zero Sugar"/>
    <s v="Carbonated"/>
    <n v="15575700319"/>
    <s v="Thursday, August 25, 2022"/>
    <s v="Credit"/>
    <n v="141"/>
    <n v="2"/>
    <n v="1"/>
    <n v="141"/>
    <n v="2"/>
    <n v="1"/>
    <n v="2"/>
    <n v="2"/>
    <d v="2022-08-25T00:00:00"/>
    <x v="44"/>
    <x v="0"/>
    <x v="0"/>
    <b v="1"/>
    <n v="2"/>
  </r>
  <r>
    <s v="Processed"/>
    <s v="VJ300320692"/>
    <x v="3"/>
    <x v="4"/>
    <s v="Starbucks Doubleshot Energy - Mocha"/>
    <s v="Non Carbonated"/>
    <n v="15576634671"/>
    <s v="Thursday, August 25, 2022"/>
    <s v="Credit"/>
    <n v="146"/>
    <n v="3.5"/>
    <n v="1"/>
    <n v="146"/>
    <n v="3.5"/>
    <n v="1"/>
    <n v="3.5"/>
    <n v="3.5"/>
    <d v="2022-08-25T00:00:00"/>
    <x v="88"/>
    <x v="2"/>
    <x v="2"/>
    <b v="1"/>
    <n v="3.5"/>
  </r>
  <r>
    <s v="Processed"/>
    <s v="VJ300320609"/>
    <x v="2"/>
    <x v="3"/>
    <s v="Red Bull - Original"/>
    <s v="Carbonated"/>
    <n v="15576687090"/>
    <s v="Thursday, August 25, 2022"/>
    <s v="Cash"/>
    <n v="148"/>
    <n v="3.5"/>
    <n v="1"/>
    <n v="148"/>
    <n v="3.5"/>
    <n v="1"/>
    <n v="3.5"/>
    <n v="3.5"/>
    <d v="2022-08-25T00:00:00"/>
    <x v="45"/>
    <x v="0"/>
    <x v="0"/>
    <b v="1"/>
    <n v="3.5"/>
  </r>
  <r>
    <s v="Processed"/>
    <s v="VJ300320692"/>
    <x v="3"/>
    <x v="4"/>
    <s v="Miss Vickie's Potato Chip - Sea Salt Original"/>
    <s v="Food"/>
    <n v="15576730107"/>
    <s v="Thursday, August 25, 2022"/>
    <s v="Cash"/>
    <n v="111"/>
    <n v="1.5"/>
    <n v="1"/>
    <n v="111"/>
    <n v="1.5"/>
    <n v="1"/>
    <n v="1.5"/>
    <n v="1.5"/>
    <d v="2022-08-25T00:00:00"/>
    <x v="13"/>
    <x v="1"/>
    <x v="1"/>
    <b v="1"/>
    <n v="1.5"/>
  </r>
  <r>
    <s v="Processed"/>
    <s v="VJ300320692"/>
    <x v="3"/>
    <x v="4"/>
    <s v="Miss Vickie's Potato Chip - Sea Salt Original"/>
    <s v="Food"/>
    <n v="15576731350"/>
    <s v="Thursday, August 25, 2022"/>
    <s v="Cash"/>
    <n v="111"/>
    <n v="1.5"/>
    <n v="1"/>
    <n v="111"/>
    <n v="1.5"/>
    <n v="1"/>
    <n v="1.5"/>
    <n v="1.5"/>
    <d v="2022-08-25T00:00:00"/>
    <x v="13"/>
    <x v="1"/>
    <x v="1"/>
    <b v="1"/>
    <n v="1.5"/>
  </r>
  <r>
    <s v="Processed"/>
    <s v="VJ300320692"/>
    <x v="3"/>
    <x v="4"/>
    <s v="Coca Cola - Zero Sugar"/>
    <s v="Carbonated"/>
    <n v="15576754049"/>
    <s v="Thursday, August 25, 2022"/>
    <s v="Credit"/>
    <n v="141"/>
    <n v="2"/>
    <n v="1"/>
    <n v="141"/>
    <n v="2"/>
    <n v="1"/>
    <n v="2"/>
    <n v="2"/>
    <d v="2022-08-25T00:00:00"/>
    <x v="44"/>
    <x v="0"/>
    <x v="0"/>
    <b v="1"/>
    <n v="2"/>
  </r>
  <r>
    <s v="Processed"/>
    <s v="VJ300320609"/>
    <x v="2"/>
    <x v="3"/>
    <s v="Monster Energy Original"/>
    <s v="Carbonated"/>
    <n v="15576877747"/>
    <s v="Thursday, August 25, 2022"/>
    <s v="Cash"/>
    <n v="144"/>
    <n v="3"/>
    <n v="1"/>
    <n v="144"/>
    <n v="3"/>
    <n v="1"/>
    <n v="3"/>
    <n v="3"/>
    <d v="2022-08-25T00:00:00"/>
    <x v="5"/>
    <x v="0"/>
    <x v="0"/>
    <b v="1"/>
    <n v="3"/>
  </r>
  <r>
    <s v="Processed"/>
    <s v="VJ300320609"/>
    <x v="2"/>
    <x v="3"/>
    <s v="Doritos Famin Hot Nacho"/>
    <s v="Food"/>
    <n v="15576879897"/>
    <s v="Thursday, August 25, 2022"/>
    <s v="Cash"/>
    <n v="112"/>
    <n v="1.5"/>
    <n v="1"/>
    <n v="112"/>
    <n v="1.5"/>
    <n v="1"/>
    <n v="1.5"/>
    <n v="1.5"/>
    <d v="2022-08-25T00:00:00"/>
    <x v="77"/>
    <x v="1"/>
    <x v="1"/>
    <b v="1"/>
    <n v="1.5"/>
  </r>
  <r>
    <s v="Processed"/>
    <s v="VJ300320609"/>
    <x v="2"/>
    <x v="3"/>
    <s v="Monster Energy Original"/>
    <s v="Carbonated"/>
    <n v="15576904035"/>
    <s v="Thursday, August 25, 2022"/>
    <s v="Cash"/>
    <n v="144"/>
    <n v="3"/>
    <n v="1"/>
    <n v="144"/>
    <n v="3"/>
    <n v="1"/>
    <n v="3"/>
    <n v="3"/>
    <d v="2022-08-25T00:00:00"/>
    <x v="5"/>
    <x v="0"/>
    <x v="0"/>
    <b v="1"/>
    <n v="3"/>
  </r>
  <r>
    <s v="Processed"/>
    <s v="VJ300320609"/>
    <x v="2"/>
    <x v="3"/>
    <s v="Snapple Tea - Raspberry"/>
    <s v="Non Carbonated"/>
    <n v="15576905169"/>
    <s v="Thursday, August 25, 2022"/>
    <s v="Cash"/>
    <n v="143"/>
    <n v="2.5"/>
    <n v="1"/>
    <n v="143"/>
    <n v="2.5"/>
    <n v="1"/>
    <n v="2.5"/>
    <n v="2.5"/>
    <d v="2022-08-25T00:00:00"/>
    <x v="81"/>
    <x v="2"/>
    <x v="2"/>
    <b v="1"/>
    <n v="2.5"/>
  </r>
  <r>
    <s v="Processed"/>
    <s v="VJ300320692"/>
    <x v="3"/>
    <x v="4"/>
    <s v="Miss Vickie's Potato Chip - Sea Salt Original"/>
    <s v="Food"/>
    <n v="15577020745"/>
    <s v="Thursday, August 25, 2022"/>
    <s v="Credit"/>
    <n v="111"/>
    <n v="1.5"/>
    <n v="1"/>
    <n v="111"/>
    <n v="1.5"/>
    <n v="1"/>
    <n v="1.5"/>
    <n v="1.5"/>
    <d v="2022-08-25T00:00:00"/>
    <x v="13"/>
    <x v="1"/>
    <x v="1"/>
    <b v="1"/>
    <n v="1.5"/>
  </r>
  <r>
    <s v="Processed"/>
    <s v="VJ300320686"/>
    <x v="1"/>
    <x v="2"/>
    <s v="S. Pellegrino Essenza Mineral Water - Blood O"/>
    <s v="Carbonated"/>
    <n v="15577154346"/>
    <s v="Thursday, August 25, 2022"/>
    <s v="Cash"/>
    <n v="144"/>
    <n v="2.5"/>
    <n v="1"/>
    <n v="144"/>
    <n v="2.5"/>
    <n v="1"/>
    <n v="2.5"/>
    <n v="2.5"/>
    <d v="2022-08-25T00:00:00"/>
    <x v="160"/>
    <x v="0"/>
    <x v="0"/>
    <b v="1"/>
    <n v="2.5"/>
  </r>
  <r>
    <s v="Processed"/>
    <s v="VJ300320692"/>
    <x v="3"/>
    <x v="4"/>
    <s v="Spindrift - Sparkling Water  Lime"/>
    <s v="Carbonated"/>
    <n v="15577241413"/>
    <s v="Thursday, August 25, 2022"/>
    <s v="Credit"/>
    <n v="142"/>
    <n v="1.5"/>
    <n v="1"/>
    <n v="142"/>
    <n v="1.5"/>
    <n v="1"/>
    <n v="1.5"/>
    <n v="1.5"/>
    <d v="2022-08-25T00:00:00"/>
    <x v="12"/>
    <x v="0"/>
    <x v="0"/>
    <b v="1"/>
    <n v="1.5"/>
  </r>
  <r>
    <s v="Processed"/>
    <s v="VJ300205292"/>
    <x v="0"/>
    <x v="1"/>
    <s v="Goldfish Baked - Cheddar"/>
    <s v="Food"/>
    <n v="15577300227"/>
    <s v="Thursday, August 25, 2022"/>
    <s v="Cash"/>
    <n v="120"/>
    <n v="1.5"/>
    <n v="1"/>
    <n v="120"/>
    <n v="1.5"/>
    <n v="1"/>
    <n v="1.5"/>
    <n v="1.5"/>
    <d v="2022-08-25T00:00:00"/>
    <x v="139"/>
    <x v="1"/>
    <x v="1"/>
    <b v="1"/>
    <n v="1.5"/>
  </r>
  <r>
    <s v="Processed"/>
    <s v="VJ300320692"/>
    <x v="3"/>
    <x v="4"/>
    <s v="Starbucks Refresher - Real Coconut Water"/>
    <s v="Carbonated"/>
    <n v="15577374450"/>
    <s v="Thursday, August 25, 2022"/>
    <s v="Cash"/>
    <n v="148"/>
    <n v="3"/>
    <n v="1"/>
    <n v="148"/>
    <n v="3"/>
    <n v="1"/>
    <n v="3"/>
    <n v="3"/>
    <d v="2022-08-25T00:00:00"/>
    <x v="106"/>
    <x v="0"/>
    <x v="0"/>
    <b v="1"/>
    <n v="3"/>
  </r>
  <r>
    <s v="Processed"/>
    <s v="VJ300320609"/>
    <x v="2"/>
    <x v="3"/>
    <s v="Fritos - Original"/>
    <s v="Food"/>
    <n v="15577698679"/>
    <s v="Thursday, August 25, 2022"/>
    <s v="Cash"/>
    <n v="125"/>
    <n v="1.5"/>
    <n v="1"/>
    <n v="125"/>
    <n v="1.5"/>
    <n v="1"/>
    <n v="1.5"/>
    <n v="1.5"/>
    <d v="2022-08-25T00:00:00"/>
    <x v="83"/>
    <x v="1"/>
    <x v="1"/>
    <b v="1"/>
    <n v="1.5"/>
  </r>
  <r>
    <s v="Processed"/>
    <s v="VJ300320609"/>
    <x v="2"/>
    <x v="3"/>
    <s v="Oreo Mini"/>
    <s v="Food"/>
    <n v="15577701326"/>
    <s v="Thursday, August 25, 2022"/>
    <s v="Cash"/>
    <n v="124"/>
    <n v="1.5"/>
    <n v="1"/>
    <n v="124"/>
    <n v="1.5"/>
    <n v="1"/>
    <n v="1.5"/>
    <n v="1.5"/>
    <d v="2022-08-25T00:00:00"/>
    <x v="18"/>
    <x v="1"/>
    <x v="1"/>
    <b v="1"/>
    <n v="1.5"/>
  </r>
  <r>
    <s v="Processed"/>
    <s v="VJ300320692"/>
    <x v="3"/>
    <x v="4"/>
    <s v="SunChips Multigrain - Salsa"/>
    <s v="Food"/>
    <n v="15577774850"/>
    <s v="Thursday, August 25, 2022"/>
    <s v="Cash"/>
    <n v="113"/>
    <n v="1.5"/>
    <n v="1"/>
    <n v="113"/>
    <n v="1.5"/>
    <n v="1"/>
    <n v="1.5"/>
    <n v="1.5"/>
    <d v="2022-08-25T00:00:00"/>
    <x v="27"/>
    <x v="1"/>
    <x v="1"/>
    <b v="1"/>
    <n v="1.5"/>
  </r>
  <r>
    <s v="Processed"/>
    <s v="VJ300320692"/>
    <x v="3"/>
    <x v="4"/>
    <s v="BodyArmor LYTE - Strawberry Lemonade"/>
    <s v="Water"/>
    <n v="15577955140"/>
    <s v="Thursday, August 25, 2022"/>
    <s v="Credit"/>
    <n v="147"/>
    <n v="2.75"/>
    <n v="1"/>
    <n v="147"/>
    <n v="2.75"/>
    <n v="1"/>
    <n v="2.75"/>
    <n v="2.75"/>
    <d v="2022-08-25T00:00:00"/>
    <x v="131"/>
    <x v="3"/>
    <x v="3"/>
    <b v="1"/>
    <n v="2.75"/>
  </r>
  <r>
    <s v="Processed"/>
    <s v="VJ300320692"/>
    <x v="3"/>
    <x v="4"/>
    <s v="Miss Vickie's Potato Chip - Sea Salt Original"/>
    <s v="Food"/>
    <n v="15578000902"/>
    <s v="Thursday, August 25, 2022"/>
    <s v="Cash"/>
    <n v="111"/>
    <n v="1.5"/>
    <n v="1"/>
    <n v="111"/>
    <n v="1.5"/>
    <n v="1"/>
    <n v="1.5"/>
    <n v="1.5"/>
    <d v="2022-08-25T00:00:00"/>
    <x v="13"/>
    <x v="1"/>
    <x v="1"/>
    <b v="1"/>
    <n v="1.5"/>
  </r>
  <r>
    <s v="Processed"/>
    <s v="VJ300320692"/>
    <x v="3"/>
    <x v="4"/>
    <s v="Miss Vickie's Potato Chip - Sea Salt Original"/>
    <s v="Food"/>
    <n v="15578001738"/>
    <s v="Thursday, August 25, 2022"/>
    <s v="Cash"/>
    <n v="111"/>
    <n v="1.5"/>
    <n v="1"/>
    <n v="111"/>
    <n v="1.5"/>
    <n v="1"/>
    <n v="1.5"/>
    <n v="1.5"/>
    <d v="2022-08-25T00:00:00"/>
    <x v="13"/>
    <x v="1"/>
    <x v="1"/>
    <b v="1"/>
    <n v="1.5"/>
  </r>
  <r>
    <s v="Processed"/>
    <s v="VJ300320692"/>
    <x v="3"/>
    <x v="4"/>
    <s v="Lindens - Chocolate Chippers"/>
    <s v="Food"/>
    <n v="15578023266"/>
    <s v="Thursday, August 25, 2022"/>
    <s v="Cash"/>
    <n v="122"/>
    <n v="2"/>
    <n v="1"/>
    <n v="122"/>
    <n v="2"/>
    <n v="1"/>
    <n v="2"/>
    <n v="2"/>
    <d v="2022-08-25T00:00:00"/>
    <x v="167"/>
    <x v="1"/>
    <x v="1"/>
    <b v="1"/>
    <n v="2"/>
  </r>
  <r>
    <s v="Processed"/>
    <s v="VJ300320692"/>
    <x v="3"/>
    <x v="4"/>
    <s v="CheezIt - White Cheddar"/>
    <s v="Food"/>
    <n v="15578037859"/>
    <s v="Thursday, August 25, 2022"/>
    <s v="Cash"/>
    <n v="123"/>
    <n v="1.5"/>
    <n v="1"/>
    <n v="123"/>
    <n v="1.5"/>
    <n v="1"/>
    <n v="1.5"/>
    <n v="1.5"/>
    <d v="2022-08-25T00:00:00"/>
    <x v="53"/>
    <x v="1"/>
    <x v="1"/>
    <b v="1"/>
    <n v="1.5"/>
  </r>
  <r>
    <s v="Processed"/>
    <s v="VJ300320692"/>
    <x v="3"/>
    <x v="4"/>
    <s v="CheezIt - Go Paks"/>
    <s v="Food"/>
    <n v="15578155675"/>
    <s v="Thursday, August 25, 2022"/>
    <s v="Cash"/>
    <n v="164"/>
    <n v="4"/>
    <n v="1"/>
    <n v="164"/>
    <n v="4"/>
    <n v="1"/>
    <n v="4"/>
    <n v="4"/>
    <d v="2022-08-25T00:00:00"/>
    <x v="133"/>
    <x v="1"/>
    <x v="1"/>
    <b v="1"/>
    <n v="4"/>
  </r>
  <r>
    <s v="Processed"/>
    <s v="VJ300320611"/>
    <x v="0"/>
    <x v="0"/>
    <s v="Snapple Tea - Lemon"/>
    <s v="Non Carbonated"/>
    <n v="15578330193"/>
    <s v="Thursday, August 25, 2022"/>
    <s v="Credit"/>
    <n v="145"/>
    <n v="2.5"/>
    <n v="1"/>
    <n v="145"/>
    <n v="2.5"/>
    <n v="1"/>
    <n v="2.5"/>
    <n v="2.5"/>
    <d v="2022-08-25T00:00:00"/>
    <x v="152"/>
    <x v="2"/>
    <x v="2"/>
    <b v="1"/>
    <n v="2.5"/>
  </r>
  <r>
    <s v="Processed"/>
    <s v="VJ300205292"/>
    <x v="0"/>
    <x v="1"/>
    <s v="Snapple Tea - Lemon"/>
    <s v="Non Carbonated"/>
    <n v="15578394871"/>
    <s v="Thursday, August 25, 2022"/>
    <s v="Credit"/>
    <n v="147"/>
    <n v="2.5"/>
    <n v="1"/>
    <n v="147"/>
    <n v="2.5"/>
    <n v="1"/>
    <n v="2.5"/>
    <n v="2.5"/>
    <d v="2022-08-25T00:00:00"/>
    <x v="152"/>
    <x v="2"/>
    <x v="2"/>
    <b v="1"/>
    <n v="2.5"/>
  </r>
  <r>
    <s v="Processed"/>
    <s v="VJ300320609"/>
    <x v="2"/>
    <x v="3"/>
    <s v="Doritos Dinamita Chile Lemon"/>
    <m/>
    <n v="15578683269"/>
    <s v="Thursday, August 25, 2022"/>
    <s v="Cash"/>
    <n v="113"/>
    <n v="1.5"/>
    <n v="1"/>
    <n v="113"/>
    <n v="1.5"/>
    <n v="1"/>
    <n v="1.5"/>
    <n v="1.5"/>
    <d v="2022-08-25T00:00:00"/>
    <x v="105"/>
    <x v="4"/>
    <x v="1"/>
    <b v="1"/>
    <n v="1.5"/>
  </r>
  <r>
    <s v="Processed"/>
    <s v="VJ300320609"/>
    <x v="2"/>
    <x v="3"/>
    <s v="Oreo Mini"/>
    <s v="Food"/>
    <n v="15578695994"/>
    <s v="Thursday, August 25, 2022"/>
    <s v="Cash"/>
    <n v="124"/>
    <n v="1.5"/>
    <n v="1"/>
    <n v="124"/>
    <n v="1.5"/>
    <n v="1"/>
    <n v="1.5"/>
    <n v="1.5"/>
    <d v="2022-08-25T00:00:00"/>
    <x v="18"/>
    <x v="1"/>
    <x v="1"/>
    <b v="1"/>
    <n v="1.5"/>
  </r>
  <r>
    <s v="Processed"/>
    <s v="VJ300320609"/>
    <x v="2"/>
    <x v="3"/>
    <s v="Oreo Mini"/>
    <s v="Food"/>
    <n v="15578697056"/>
    <s v="Thursday, August 25, 2022"/>
    <s v="Cash"/>
    <n v="124"/>
    <n v="1.5"/>
    <n v="1"/>
    <n v="124"/>
    <n v="1.5"/>
    <n v="1"/>
    <n v="1.5"/>
    <n v="1.5"/>
    <d v="2022-08-25T00:00:00"/>
    <x v="18"/>
    <x v="1"/>
    <x v="1"/>
    <b v="1"/>
    <n v="1.5"/>
  </r>
  <r>
    <s v="Processed"/>
    <s v="VJ300320609"/>
    <x v="2"/>
    <x v="3"/>
    <s v="Snapple Tea - Raspberry"/>
    <s v="Non Carbonated"/>
    <n v="15578711994"/>
    <s v="Thursday, August 25, 2022"/>
    <s v="Cash"/>
    <n v="143"/>
    <n v="2.5"/>
    <n v="1"/>
    <n v="143"/>
    <n v="2.5"/>
    <n v="1"/>
    <n v="2.5"/>
    <n v="2.5"/>
    <d v="2022-08-25T00:00:00"/>
    <x v="81"/>
    <x v="2"/>
    <x v="2"/>
    <b v="1"/>
    <n v="2.5"/>
  </r>
  <r>
    <s v="Processed"/>
    <s v="VJ300320609"/>
    <x v="2"/>
    <x v="3"/>
    <s v="Oreo Mini"/>
    <s v="Food"/>
    <n v="15579013771"/>
    <s v="Friday, August 26, 2022"/>
    <s v="Credit"/>
    <n v="124"/>
    <n v="1.5"/>
    <n v="1"/>
    <n v="124"/>
    <n v="1.5"/>
    <n v="1"/>
    <n v="1.5"/>
    <n v="3"/>
    <d v="2022-08-25T00:00:00"/>
    <x v="18"/>
    <x v="1"/>
    <x v="1"/>
    <b v="1"/>
    <n v="1.5"/>
  </r>
  <r>
    <s v="Processed"/>
    <s v="VJ300320609"/>
    <x v="2"/>
    <x v="3"/>
    <s v="Lays - Classic"/>
    <s v="Food"/>
    <n v="15579013771"/>
    <s v="Friday, August 26, 2022"/>
    <s v="Credit"/>
    <n v="110"/>
    <n v="1.5"/>
    <n v="1"/>
    <n v="110"/>
    <n v="1.5"/>
    <n v="1"/>
    <n v="1.5"/>
    <n v="3"/>
    <d v="2022-08-25T00:00:00"/>
    <x v="95"/>
    <x v="1"/>
    <x v="1"/>
    <b v="1"/>
    <n v="1.5"/>
  </r>
  <r>
    <s v="Processed"/>
    <s v="VJ300320609"/>
    <x v="2"/>
    <x v="3"/>
    <s v="SunChips Multigrain - Harvest Cheddar"/>
    <s v="Food"/>
    <n v="15579014574"/>
    <s v="Friday, August 26, 2022"/>
    <s v="Cash"/>
    <n v="111"/>
    <n v="1.5"/>
    <n v="1"/>
    <n v="111"/>
    <n v="1.5"/>
    <n v="1"/>
    <n v="1.5"/>
    <n v="1.5"/>
    <d v="2022-08-25T00:00:00"/>
    <x v="35"/>
    <x v="1"/>
    <x v="1"/>
    <b v="1"/>
    <n v="1.5"/>
  </r>
  <r>
    <s v="Processed"/>
    <s v="VJ300320609"/>
    <x v="2"/>
    <x v="3"/>
    <s v="Snapple Tea - Peach"/>
    <s v="Non Carbonated"/>
    <n v="15579553043"/>
    <s v="Friday, August 26, 2022"/>
    <s v="Credit"/>
    <n v="147"/>
    <n v="2.5"/>
    <n v="1"/>
    <n v="147"/>
    <n v="2.5"/>
    <n v="1"/>
    <n v="2.5"/>
    <n v="2.5"/>
    <d v="2022-08-26T00:00:00"/>
    <x v="157"/>
    <x v="2"/>
    <x v="2"/>
    <b v="1"/>
    <n v="2.5"/>
  </r>
  <r>
    <s v="Processed"/>
    <s v="VJ300320609"/>
    <x v="2"/>
    <x v="3"/>
    <s v="Monster Energy Original"/>
    <s v="Carbonated"/>
    <n v="15579597204"/>
    <s v="Friday, August 26, 2022"/>
    <s v="Cash"/>
    <n v="144"/>
    <n v="3"/>
    <n v="1"/>
    <n v="144"/>
    <n v="3"/>
    <n v="1"/>
    <n v="3"/>
    <n v="3"/>
    <d v="2022-08-26T00:00:00"/>
    <x v="5"/>
    <x v="0"/>
    <x v="0"/>
    <b v="1"/>
    <n v="3"/>
  </r>
  <r>
    <s v="Processed"/>
    <s v="VJ300320609"/>
    <x v="2"/>
    <x v="3"/>
    <s v="Fritos - Original"/>
    <s v="Food"/>
    <n v="15579597574"/>
    <s v="Friday, August 26, 2022"/>
    <s v="Cash"/>
    <n v="125"/>
    <n v="1.5"/>
    <n v="1"/>
    <n v="125"/>
    <n v="1.5"/>
    <n v="1"/>
    <n v="1.5"/>
    <n v="1.5"/>
    <d v="2022-08-26T00:00:00"/>
    <x v="83"/>
    <x v="1"/>
    <x v="1"/>
    <b v="1"/>
    <n v="1.5"/>
  </r>
  <r>
    <s v="Processed"/>
    <s v="VJ300320686"/>
    <x v="1"/>
    <x v="2"/>
    <s v="Miss Vickie's Potato Chip - Smokehouse BBQ"/>
    <s v="Food"/>
    <n v="15580880359"/>
    <s v="Friday, August 26, 2022"/>
    <s v="Cash"/>
    <n v="114"/>
    <n v="1.5"/>
    <n v="1"/>
    <n v="114"/>
    <n v="1.5"/>
    <n v="1"/>
    <n v="1.5"/>
    <n v="1.5"/>
    <d v="2022-08-26T00:00:00"/>
    <x v="51"/>
    <x v="1"/>
    <x v="1"/>
    <b v="1"/>
    <n v="1.5"/>
  </r>
  <r>
    <s v="Processed"/>
    <s v="VJ300320609"/>
    <x v="2"/>
    <x v="3"/>
    <s v="Monster Energy Original"/>
    <s v="Carbonated"/>
    <n v="15581142907"/>
    <s v="Friday, August 26, 2022"/>
    <s v="Cash"/>
    <n v="144"/>
    <n v="3"/>
    <n v="1"/>
    <n v="144"/>
    <n v="3"/>
    <n v="1"/>
    <n v="3"/>
    <n v="3"/>
    <d v="2022-08-26T00:00:00"/>
    <x v="5"/>
    <x v="0"/>
    <x v="0"/>
    <b v="1"/>
    <n v="3"/>
  </r>
  <r>
    <s v="Processed"/>
    <s v="VJ300320609"/>
    <x v="2"/>
    <x v="3"/>
    <s v="Funyuns - Flaming Hot"/>
    <s v="Food"/>
    <n v="15581144896"/>
    <s v="Friday, August 26, 2022"/>
    <s v="Cash"/>
    <n v="123"/>
    <n v="1.5"/>
    <n v="1"/>
    <n v="123"/>
    <n v="1.5"/>
    <n v="1"/>
    <n v="1.5"/>
    <n v="1.5"/>
    <d v="2022-08-26T00:00:00"/>
    <x v="71"/>
    <x v="1"/>
    <x v="1"/>
    <b v="1"/>
    <n v="1.5"/>
  </r>
  <r>
    <s v="Processed"/>
    <s v="VJ300320609"/>
    <x v="2"/>
    <x v="3"/>
    <s v="Oreo Mini"/>
    <s v="Food"/>
    <n v="15581149074"/>
    <s v="Friday, August 26, 2022"/>
    <s v="Cash"/>
    <n v="124"/>
    <n v="1.5"/>
    <n v="1"/>
    <n v="124"/>
    <n v="1.5"/>
    <n v="1"/>
    <n v="1.5"/>
    <n v="1.5"/>
    <d v="2022-08-26T00:00:00"/>
    <x v="18"/>
    <x v="1"/>
    <x v="1"/>
    <b v="1"/>
    <n v="1.5"/>
  </r>
  <r>
    <s v="Processed"/>
    <s v="VJ300320692"/>
    <x v="3"/>
    <x v="4"/>
    <s v="Coca Cola - Zero Sugar"/>
    <s v="Carbonated"/>
    <n v="15581162810"/>
    <s v="Friday, August 26, 2022"/>
    <s v="Cash"/>
    <n v="141"/>
    <n v="2"/>
    <n v="1"/>
    <n v="141"/>
    <n v="2"/>
    <n v="1"/>
    <n v="2"/>
    <n v="2"/>
    <d v="2022-08-26T00:00:00"/>
    <x v="44"/>
    <x v="0"/>
    <x v="0"/>
    <b v="1"/>
    <n v="2"/>
  </r>
  <r>
    <s v="Processed"/>
    <s v="VJ300320609"/>
    <x v="2"/>
    <x v="3"/>
    <s v="Doritos Dinamita Chile Lemon"/>
    <m/>
    <n v="15581299449"/>
    <s v="Friday, August 26, 2022"/>
    <s v="Cash"/>
    <n v="113"/>
    <n v="1.5"/>
    <n v="1"/>
    <n v="113"/>
    <n v="1.5"/>
    <n v="1"/>
    <n v="1.5"/>
    <n v="1.5"/>
    <d v="2022-08-26T00:00:00"/>
    <x v="105"/>
    <x v="4"/>
    <x v="1"/>
    <b v="1"/>
    <n v="1.5"/>
  </r>
  <r>
    <s v="Processed"/>
    <s v="VJ300320692"/>
    <x v="3"/>
    <x v="4"/>
    <s v="Wonderful Pistachios - Variety"/>
    <s v="Food"/>
    <n v="15581529121"/>
    <s v="Friday, August 26, 2022"/>
    <s v="Credit"/>
    <n v="139"/>
    <n v="2"/>
    <n v="1"/>
    <n v="139"/>
    <n v="2"/>
    <n v="1"/>
    <n v="2"/>
    <n v="2"/>
    <d v="2022-08-26T00:00:00"/>
    <x v="11"/>
    <x v="1"/>
    <x v="1"/>
    <b v="1"/>
    <n v="2"/>
  </r>
  <r>
    <s v="Processed"/>
    <s v="VJ300320609"/>
    <x v="2"/>
    <x v="3"/>
    <s v="Snapple Tea - Peach"/>
    <s v="Non Carbonated"/>
    <n v="15581764558"/>
    <s v="Friday, August 26, 2022"/>
    <s v="Credit"/>
    <n v="147"/>
    <n v="2.5"/>
    <n v="1"/>
    <n v="147"/>
    <n v="2.5"/>
    <n v="1"/>
    <n v="2.5"/>
    <n v="2.5"/>
    <d v="2022-08-26T00:00:00"/>
    <x v="157"/>
    <x v="2"/>
    <x v="2"/>
    <b v="1"/>
    <n v="2.5"/>
  </r>
  <r>
    <s v="Processed"/>
    <s v="VJ300320686"/>
    <x v="1"/>
    <x v="2"/>
    <s v="Miss Vickie's Potato Chip - Smokehouse BBQ"/>
    <s v="Food"/>
    <n v="15581948440"/>
    <s v="Friday, August 26, 2022"/>
    <s v="Cash"/>
    <n v="114"/>
    <n v="1.5"/>
    <n v="1"/>
    <n v="114"/>
    <n v="1.5"/>
    <n v="1"/>
    <n v="1.5"/>
    <n v="1.5"/>
    <d v="2022-08-26T00:00:00"/>
    <x v="51"/>
    <x v="1"/>
    <x v="1"/>
    <b v="1"/>
    <n v="1.5"/>
  </r>
  <r>
    <s v="Processed"/>
    <s v="VJ300205292"/>
    <x v="0"/>
    <x v="1"/>
    <s v="Monster Energy Original"/>
    <s v="Carbonated"/>
    <n v="15581982821"/>
    <s v="Friday, August 26, 2022"/>
    <s v="Credit"/>
    <n v="146"/>
    <n v="3"/>
    <n v="1"/>
    <n v="146"/>
    <n v="3"/>
    <n v="1"/>
    <n v="3"/>
    <n v="3"/>
    <d v="2022-08-26T00:00:00"/>
    <x v="5"/>
    <x v="0"/>
    <x v="0"/>
    <b v="1"/>
    <n v="3"/>
  </r>
  <r>
    <s v="Processed"/>
    <s v="VJ300205292"/>
    <x v="0"/>
    <x v="1"/>
    <s v="Pop Corners - Spicy Queso"/>
    <s v="Food"/>
    <n v="15582030737"/>
    <s v="Friday, August 26, 2022"/>
    <s v="Cash"/>
    <n v="113"/>
    <n v="1.5"/>
    <n v="1"/>
    <n v="113"/>
    <n v="1.5"/>
    <n v="1"/>
    <n v="1.5"/>
    <n v="1.5"/>
    <d v="2022-08-26T00:00:00"/>
    <x v="118"/>
    <x v="1"/>
    <x v="1"/>
    <b v="1"/>
    <n v="1.5"/>
  </r>
  <r>
    <s v="Processed"/>
    <s v="VJ300205292"/>
    <x v="0"/>
    <x v="1"/>
    <s v="Robert Irvine's - Fit Crunch -  Chocolate Pea"/>
    <s v="Food"/>
    <n v="15582037936"/>
    <s v="Friday, August 26, 2022"/>
    <s v="Cash"/>
    <n v="137"/>
    <n v="2"/>
    <n v="1"/>
    <n v="137"/>
    <n v="2"/>
    <n v="1"/>
    <n v="2"/>
    <n v="2"/>
    <d v="2022-08-26T00:00:00"/>
    <x v="21"/>
    <x v="1"/>
    <x v="1"/>
    <b v="1"/>
    <n v="2"/>
  </r>
  <r>
    <s v="Processed"/>
    <s v="VJ300205292"/>
    <x v="0"/>
    <x v="1"/>
    <s v="Oreo Mini"/>
    <s v="Food"/>
    <n v="15582042600"/>
    <s v="Friday, August 26, 2022"/>
    <s v="Cash"/>
    <n v="125"/>
    <n v="1.25"/>
    <n v="1"/>
    <n v="125"/>
    <n v="1.25"/>
    <n v="1"/>
    <n v="1.25"/>
    <n v="1.25"/>
    <d v="2022-08-26T00:00:00"/>
    <x v="18"/>
    <x v="1"/>
    <x v="1"/>
    <b v="1"/>
    <n v="1.25"/>
  </r>
  <r>
    <s v="Processed"/>
    <s v="VJ300320692"/>
    <x v="3"/>
    <x v="4"/>
    <s v="Starbucks Doubleshot Energy - Mocha"/>
    <s v="Non Carbonated"/>
    <n v="15582327454"/>
    <s v="Friday, August 26, 2022"/>
    <s v="Credit"/>
    <n v="146"/>
    <n v="3.5"/>
    <n v="1"/>
    <n v="146"/>
    <n v="3.5"/>
    <n v="1"/>
    <n v="3.5"/>
    <n v="3.5"/>
    <d v="2022-08-26T00:00:00"/>
    <x v="88"/>
    <x v="2"/>
    <x v="2"/>
    <b v="1"/>
    <n v="3.5"/>
  </r>
  <r>
    <s v="Processed"/>
    <s v="VJ300320692"/>
    <x v="3"/>
    <x v="4"/>
    <s v="Bai Antioxidant - Tanzania Lemon Super Tea"/>
    <s v="Non Carbonated"/>
    <n v="15582450444"/>
    <s v="Friday, August 26, 2022"/>
    <s v="Cash"/>
    <n v="145"/>
    <n v="2.75"/>
    <n v="1"/>
    <n v="145"/>
    <n v="2.75"/>
    <n v="1"/>
    <n v="2.75"/>
    <n v="2.75"/>
    <d v="2022-08-26T00:00:00"/>
    <x v="120"/>
    <x v="2"/>
    <x v="2"/>
    <b v="1"/>
    <n v="2.75"/>
  </r>
  <r>
    <s v="Processed"/>
    <s v="VJ300320692"/>
    <x v="3"/>
    <x v="4"/>
    <s v="Snyder's of Hanover Pretzel Pieces - Hot Buff"/>
    <s v="Food"/>
    <n v="15582465466"/>
    <s v="Friday, August 26, 2022"/>
    <s v="Cash"/>
    <n v="120"/>
    <n v="2.5"/>
    <n v="1"/>
    <n v="120"/>
    <n v="2.5"/>
    <n v="1"/>
    <n v="2.5"/>
    <n v="2.5"/>
    <d v="2022-08-26T00:00:00"/>
    <x v="137"/>
    <x v="1"/>
    <x v="1"/>
    <b v="1"/>
    <n v="2.5"/>
  </r>
  <r>
    <s v="Processed"/>
    <s v="VJ300320692"/>
    <x v="3"/>
    <x v="4"/>
    <s v="SunChips Multigrain - Original"/>
    <s v="Food"/>
    <n v="15582831728"/>
    <s v="Friday, August 26, 2022"/>
    <s v="Cash"/>
    <n v="112"/>
    <n v="1.5"/>
    <n v="1"/>
    <n v="112"/>
    <n v="1.5"/>
    <n v="1"/>
    <n v="1.5"/>
    <n v="1.5"/>
    <d v="2022-08-26T00:00:00"/>
    <x v="60"/>
    <x v="1"/>
    <x v="1"/>
    <b v="1"/>
    <n v="1.5"/>
  </r>
  <r>
    <s v="Processed"/>
    <s v="VJ300320692"/>
    <x v="3"/>
    <x v="4"/>
    <s v="Pringles - Cheddar Cheese"/>
    <s v="Food"/>
    <n v="15582834781"/>
    <s v="Friday, August 26, 2022"/>
    <s v="Cash"/>
    <n v="161"/>
    <n v="3"/>
    <n v="1"/>
    <n v="161"/>
    <n v="3"/>
    <n v="1"/>
    <n v="3"/>
    <n v="3"/>
    <d v="2022-08-26T00:00:00"/>
    <x v="154"/>
    <x v="1"/>
    <x v="1"/>
    <b v="1"/>
    <n v="3"/>
  </r>
  <r>
    <s v="Processed"/>
    <s v="VJ300320609"/>
    <x v="2"/>
    <x v="3"/>
    <s v="SunChips Multigrain - Harvest Cheddar"/>
    <s v="Food"/>
    <n v="15582887423"/>
    <s v="Friday, August 26, 2022"/>
    <s v="Cash"/>
    <n v="111"/>
    <n v="1.5"/>
    <n v="1"/>
    <n v="111"/>
    <n v="1.5"/>
    <n v="1"/>
    <n v="1.5"/>
    <n v="1.5"/>
    <d v="2022-08-26T00:00:00"/>
    <x v="35"/>
    <x v="1"/>
    <x v="1"/>
    <b v="1"/>
    <n v="1.5"/>
  </r>
  <r>
    <s v="Processed"/>
    <s v="VJ300320609"/>
    <x v="2"/>
    <x v="3"/>
    <s v="Cheetos - Fleming Hot Crunchy"/>
    <s v="Food"/>
    <n v="15582892801"/>
    <s v="Friday, August 26, 2022"/>
    <s v="Cash"/>
    <n v="122"/>
    <n v="1.5"/>
    <n v="1"/>
    <n v="122"/>
    <n v="1.5"/>
    <n v="1"/>
    <n v="1.5"/>
    <n v="1.5"/>
    <d v="2022-08-26T00:00:00"/>
    <x v="16"/>
    <x v="1"/>
    <x v="1"/>
    <b v="1"/>
    <n v="1.5"/>
  </r>
  <r>
    <s v="Processed"/>
    <s v="VJ300320609"/>
    <x v="2"/>
    <x v="3"/>
    <s v="SunChips Multigrain - Harvest Cheddar"/>
    <s v="Food"/>
    <n v="15582895251"/>
    <s v="Friday, August 26, 2022"/>
    <s v="Cash"/>
    <n v="111"/>
    <n v="1.5"/>
    <n v="1"/>
    <n v="111"/>
    <n v="1.5"/>
    <n v="1"/>
    <n v="1.5"/>
    <n v="1.5"/>
    <d v="2022-08-26T00:00:00"/>
    <x v="35"/>
    <x v="1"/>
    <x v="1"/>
    <b v="1"/>
    <n v="1.5"/>
  </r>
  <r>
    <s v="Processed"/>
    <s v="VJ300320609"/>
    <x v="2"/>
    <x v="3"/>
    <s v="Cheetos - Fleming Hot Crunchy"/>
    <s v="Food"/>
    <n v="15582930228"/>
    <s v="Friday, August 26, 2022"/>
    <s v="Cash"/>
    <n v="122"/>
    <n v="1.5"/>
    <n v="1"/>
    <n v="122"/>
    <n v="1.5"/>
    <n v="1"/>
    <n v="1.5"/>
    <n v="1.5"/>
    <d v="2022-08-26T00:00:00"/>
    <x v="16"/>
    <x v="1"/>
    <x v="1"/>
    <b v="1"/>
    <n v="1.5"/>
  </r>
  <r>
    <s v="Processed"/>
    <s v="VJ300320609"/>
    <x v="2"/>
    <x v="3"/>
    <s v="Funyuns - Flaming Hot"/>
    <s v="Food"/>
    <n v="15582968429"/>
    <s v="Friday, August 26, 2022"/>
    <s v="Cash"/>
    <n v="123"/>
    <n v="1.5"/>
    <n v="1"/>
    <n v="123"/>
    <n v="1.5"/>
    <n v="1"/>
    <n v="1.5"/>
    <n v="1.5"/>
    <d v="2022-08-26T00:00:00"/>
    <x v="71"/>
    <x v="1"/>
    <x v="1"/>
    <b v="1"/>
    <n v="1.5"/>
  </r>
  <r>
    <s v="Processed"/>
    <s v="VJ300320611"/>
    <x v="0"/>
    <x v="0"/>
    <s v="Canada Dry - Ginger Ale &amp; Lemonde"/>
    <m/>
    <n v="15583228432"/>
    <s v="Friday, August 26, 2022"/>
    <s v="Credit"/>
    <n v="140"/>
    <n v="1.5"/>
    <n v="1"/>
    <n v="140"/>
    <n v="1.5"/>
    <n v="1"/>
    <n v="1.5"/>
    <n v="1.5"/>
    <d v="2022-08-26T00:00:00"/>
    <x v="150"/>
    <x v="4"/>
    <x v="0"/>
    <b v="1"/>
    <n v="1.5"/>
  </r>
  <r>
    <s v="Processed"/>
    <s v="VJ300320609"/>
    <x v="2"/>
    <x v="3"/>
    <s v="Snapple Tea - Lemon"/>
    <s v="Non Carbonated"/>
    <n v="15583872851"/>
    <s v="Friday, August 26, 2022"/>
    <s v="Cash"/>
    <n v="145"/>
    <n v="2.5"/>
    <n v="1"/>
    <n v="145"/>
    <n v="2.5"/>
    <n v="1"/>
    <n v="2.5"/>
    <n v="2.5"/>
    <d v="2022-08-26T00:00:00"/>
    <x v="152"/>
    <x v="2"/>
    <x v="2"/>
    <b v="1"/>
    <n v="2.5"/>
  </r>
  <r>
    <s v="Processed"/>
    <s v="VJ300320609"/>
    <x v="2"/>
    <x v="3"/>
    <s v="Snapple Tea - Lemon"/>
    <s v="Non Carbonated"/>
    <n v="15583935045"/>
    <s v="Friday, August 26, 2022"/>
    <s v="Cash"/>
    <n v="145"/>
    <n v="2.5"/>
    <n v="1"/>
    <n v="145"/>
    <n v="2.5"/>
    <n v="1"/>
    <n v="2.5"/>
    <n v="2.5"/>
    <d v="2022-08-26T00:00:00"/>
    <x v="152"/>
    <x v="2"/>
    <x v="2"/>
    <b v="1"/>
    <n v="2.5"/>
  </r>
  <r>
    <s v="Processed"/>
    <s v="VJ300320609"/>
    <x v="2"/>
    <x v="3"/>
    <s v="Nature's Bakery Fig Bar - Blueberry"/>
    <s v="Food"/>
    <n v="15583976594"/>
    <s v="Friday, August 26, 2022"/>
    <s v="Cash"/>
    <n v="131"/>
    <n v="1.5"/>
    <n v="1"/>
    <n v="131"/>
    <n v="1.5"/>
    <n v="1"/>
    <n v="1.5"/>
    <n v="1.5"/>
    <d v="2022-08-26T00:00:00"/>
    <x v="148"/>
    <x v="1"/>
    <x v="1"/>
    <b v="1"/>
    <n v="1.5"/>
  </r>
  <r>
    <s v="Processed"/>
    <s v="VJ300320609"/>
    <x v="2"/>
    <x v="3"/>
    <s v="Fritos - Original"/>
    <s v="Food"/>
    <n v="15584292289"/>
    <s v="Saturday, August 27, 2022"/>
    <s v="Cash"/>
    <n v="125"/>
    <n v="1.5"/>
    <n v="1"/>
    <n v="125"/>
    <n v="1.5"/>
    <n v="1"/>
    <n v="1.5"/>
    <n v="1.5"/>
    <d v="2022-08-26T00:00:00"/>
    <x v="83"/>
    <x v="1"/>
    <x v="1"/>
    <b v="1"/>
    <n v="1.5"/>
  </r>
  <r>
    <s v="Processed"/>
    <s v="VJ300320609"/>
    <x v="2"/>
    <x v="3"/>
    <s v="SunChips Multigrain - Original"/>
    <s v="Food"/>
    <n v="15584292446"/>
    <s v="Saturday, August 27, 2022"/>
    <s v="Cash"/>
    <n v="120"/>
    <n v="1.5"/>
    <n v="1"/>
    <n v="120"/>
    <n v="1.5"/>
    <n v="1"/>
    <n v="1.5"/>
    <n v="1.5"/>
    <d v="2022-08-26T00:00:00"/>
    <x v="60"/>
    <x v="1"/>
    <x v="1"/>
    <b v="1"/>
    <n v="1.5"/>
  </r>
  <r>
    <s v="Processed"/>
    <s v="VJ300320692"/>
    <x v="3"/>
    <x v="4"/>
    <s v="Keto Bar - Creamy Peanut Butter Chocolate"/>
    <s v="Food"/>
    <n v="15585137282"/>
    <s v="Saturday, August 27, 2022"/>
    <s v="Cash"/>
    <n v="136"/>
    <n v="2"/>
    <n v="1"/>
    <n v="136"/>
    <n v="2"/>
    <n v="1"/>
    <n v="2"/>
    <n v="2"/>
    <d v="2022-08-27T00:00:00"/>
    <x v="110"/>
    <x v="1"/>
    <x v="1"/>
    <b v="1"/>
    <n v="2"/>
  </r>
  <r>
    <s v="Processed"/>
    <s v="VJ300320692"/>
    <x v="3"/>
    <x v="4"/>
    <s v="Goldfish Baked - Cheddar"/>
    <s v="Food"/>
    <n v="15585138197"/>
    <s v="Saturday, August 27, 2022"/>
    <s v="Cash"/>
    <n v="125"/>
    <n v="1.5"/>
    <n v="1"/>
    <n v="125"/>
    <n v="1.5"/>
    <n v="1"/>
    <n v="1.5"/>
    <n v="1.5"/>
    <d v="2022-08-27T00:00:00"/>
    <x v="139"/>
    <x v="1"/>
    <x v="1"/>
    <b v="1"/>
    <n v="1.5"/>
  </r>
  <r>
    <s v="Processed"/>
    <s v="VJ300320692"/>
    <x v="3"/>
    <x v="4"/>
    <s v="Keep Healthy - Chocolate Fudge"/>
    <s v="Food"/>
    <n v="15585144098"/>
    <s v="Saturday, August 27, 2022"/>
    <s v="Cash"/>
    <n v="132"/>
    <n v="2"/>
    <n v="1"/>
    <n v="132"/>
    <n v="2"/>
    <n v="1"/>
    <n v="2"/>
    <n v="2"/>
    <d v="2022-08-27T00:00:00"/>
    <x v="132"/>
    <x v="1"/>
    <x v="1"/>
    <b v="1"/>
    <n v="2"/>
  </r>
  <r>
    <s v="Processed"/>
    <s v="VJ300320692"/>
    <x v="3"/>
    <x v="4"/>
    <s v="Coca Cola - Zero Sugar"/>
    <s v="Carbonated"/>
    <n v="15585213105"/>
    <s v="Saturday, August 27, 2022"/>
    <s v="Cash"/>
    <n v="141"/>
    <n v="2"/>
    <n v="1"/>
    <n v="141"/>
    <n v="2"/>
    <n v="1"/>
    <n v="2"/>
    <n v="2"/>
    <d v="2022-08-27T00:00:00"/>
    <x v="44"/>
    <x v="0"/>
    <x v="0"/>
    <b v="1"/>
    <n v="2"/>
  </r>
  <r>
    <s v="Processed"/>
    <s v="VJ300320692"/>
    <x v="3"/>
    <x v="4"/>
    <s v="TruBar - Cookie Dough"/>
    <s v="Food"/>
    <n v="15585493542"/>
    <s v="Saturday, August 27, 2022"/>
    <s v="Credit"/>
    <n v="138"/>
    <n v="2.5"/>
    <n v="1"/>
    <n v="138"/>
    <n v="2.5"/>
    <n v="1"/>
    <n v="2.5"/>
    <n v="2.5"/>
    <d v="2022-08-27T00:00:00"/>
    <x v="169"/>
    <x v="1"/>
    <x v="1"/>
    <b v="1"/>
    <n v="2.5"/>
  </r>
  <r>
    <s v="Processed"/>
    <s v="VJ300320692"/>
    <x v="3"/>
    <x v="4"/>
    <s v="Coca Cola - Zero Sugar"/>
    <s v="Carbonated"/>
    <n v="15585731401"/>
    <s v="Saturday, August 27, 2022"/>
    <s v="Cash"/>
    <n v="141"/>
    <n v="2"/>
    <n v="1"/>
    <n v="141"/>
    <n v="2"/>
    <n v="1"/>
    <n v="2"/>
    <n v="2"/>
    <d v="2022-08-27T00:00:00"/>
    <x v="44"/>
    <x v="0"/>
    <x v="0"/>
    <b v="1"/>
    <n v="2"/>
  </r>
  <r>
    <s v="Processed"/>
    <s v="VJ300320611"/>
    <x v="0"/>
    <x v="0"/>
    <s v="Poland Springs Water"/>
    <s v="Water"/>
    <n v="15585739346"/>
    <s v="Saturday, August 27, 2022"/>
    <s v="Cash"/>
    <n v="143"/>
    <n v="2"/>
    <n v="1"/>
    <n v="143"/>
    <n v="2"/>
    <n v="1"/>
    <n v="2"/>
    <n v="2"/>
    <d v="2022-08-27T00:00:00"/>
    <x v="29"/>
    <x v="3"/>
    <x v="3"/>
    <b v="1"/>
    <n v="2"/>
  </r>
  <r>
    <s v="Processed"/>
    <s v="VJ300320692"/>
    <x v="3"/>
    <x v="4"/>
    <s v="Starbucks Doubleshot Energy - Mocha"/>
    <s v="Non Carbonated"/>
    <n v="15585764146"/>
    <s v="Saturday, August 27, 2022"/>
    <s v="Credit"/>
    <n v="146"/>
    <n v="3.5"/>
    <n v="1"/>
    <n v="146"/>
    <n v="3.5"/>
    <n v="1"/>
    <n v="3.5"/>
    <n v="3.5"/>
    <d v="2022-08-27T00:00:00"/>
    <x v="88"/>
    <x v="2"/>
    <x v="2"/>
    <b v="1"/>
    <n v="3.5"/>
  </r>
  <r>
    <s v="Processed"/>
    <s v="VJ300320692"/>
    <x v="3"/>
    <x v="4"/>
    <s v="Spindrift - Sparkling Water  Lime"/>
    <s v="Carbonated"/>
    <n v="15585911581"/>
    <s v="Saturday, August 27, 2022"/>
    <s v="Cash"/>
    <n v="142"/>
    <n v="1.5"/>
    <n v="1"/>
    <n v="142"/>
    <n v="1.5"/>
    <n v="1"/>
    <n v="1.5"/>
    <n v="1.5"/>
    <d v="2022-08-27T00:00:00"/>
    <x v="12"/>
    <x v="0"/>
    <x v="0"/>
    <b v="1"/>
    <n v="1.5"/>
  </r>
  <r>
    <s v="Processed"/>
    <s v="VJ300205292"/>
    <x v="0"/>
    <x v="1"/>
    <s v="Nature's Garden Trail Mix - Cranberry Healthy"/>
    <s v="Food"/>
    <n v="15586179695"/>
    <s v="Saturday, August 27, 2022"/>
    <s v="Cash"/>
    <n v="132"/>
    <n v="1.5"/>
    <n v="1"/>
    <n v="132"/>
    <n v="1.5"/>
    <n v="1"/>
    <n v="1.5"/>
    <n v="1.5"/>
    <d v="2022-08-27T00:00:00"/>
    <x v="130"/>
    <x v="1"/>
    <x v="1"/>
    <b v="1"/>
    <n v="1.5"/>
  </r>
  <r>
    <s v="Processed"/>
    <s v="VJ300320692"/>
    <x v="3"/>
    <x v="4"/>
    <s v="Coca Cola - Zero Sugar"/>
    <s v="Carbonated"/>
    <n v="15586190142"/>
    <s v="Saturday, August 27, 2022"/>
    <s v="Credit"/>
    <n v="141"/>
    <n v="2"/>
    <n v="1"/>
    <n v="141"/>
    <n v="2"/>
    <n v="1"/>
    <n v="2"/>
    <n v="2"/>
    <d v="2022-08-27T00:00:00"/>
    <x v="44"/>
    <x v="0"/>
    <x v="0"/>
    <b v="1"/>
    <n v="2"/>
  </r>
  <r>
    <s v="Processed"/>
    <s v="VJ300320692"/>
    <x v="3"/>
    <x v="4"/>
    <s v="Mini Chips Ahoy - Go Paks"/>
    <m/>
    <n v="15586283593"/>
    <s v="Saturday, August 27, 2022"/>
    <s v="Cash"/>
    <n v="154"/>
    <n v="4"/>
    <n v="1"/>
    <n v="154"/>
    <n v="4"/>
    <n v="1"/>
    <n v="4"/>
    <n v="4"/>
    <d v="2022-08-27T00:00:00"/>
    <x v="142"/>
    <x v="4"/>
    <x v="1"/>
    <b v="1"/>
    <n v="4"/>
  </r>
  <r>
    <s v="Processed"/>
    <s v="VJ300320692"/>
    <x v="3"/>
    <x v="4"/>
    <s v="Goldfish Baked - Cheddar"/>
    <s v="Food"/>
    <n v="15586286995"/>
    <s v="Saturday, August 27, 2022"/>
    <s v="Cash"/>
    <n v="125"/>
    <n v="1.5"/>
    <n v="1"/>
    <n v="125"/>
    <n v="1.5"/>
    <n v="1"/>
    <n v="1.5"/>
    <n v="1.5"/>
    <d v="2022-08-27T00:00:00"/>
    <x v="139"/>
    <x v="1"/>
    <x v="1"/>
    <b v="1"/>
    <n v="1.5"/>
  </r>
  <r>
    <s v="Processed"/>
    <s v="VJ300320692"/>
    <x v="3"/>
    <x v="4"/>
    <s v="Goldfish Baked - Cheddar"/>
    <s v="Food"/>
    <n v="15586314095"/>
    <s v="Saturday, August 27, 2022"/>
    <s v="Credit"/>
    <n v="125"/>
    <n v="1.5"/>
    <n v="1"/>
    <n v="125"/>
    <n v="1.5"/>
    <n v="1"/>
    <n v="1.5"/>
    <n v="1.5"/>
    <d v="2022-08-27T00:00:00"/>
    <x v="139"/>
    <x v="1"/>
    <x v="1"/>
    <b v="1"/>
    <n v="1.5"/>
  </r>
  <r>
    <s v="Processed"/>
    <s v="VJ300320692"/>
    <x v="3"/>
    <x v="4"/>
    <s v="Lenny &amp; Larrys - SnickerDoodle"/>
    <s v="Food"/>
    <n v="15586432746"/>
    <s v="Saturday, August 27, 2022"/>
    <s v="Cash"/>
    <n v="157"/>
    <n v="3"/>
    <n v="1"/>
    <n v="157"/>
    <n v="3"/>
    <n v="1"/>
    <n v="3"/>
    <n v="3"/>
    <d v="2022-08-27T00:00:00"/>
    <x v="98"/>
    <x v="1"/>
    <x v="1"/>
    <b v="1"/>
    <n v="3"/>
  </r>
  <r>
    <s v="Processed"/>
    <s v="VJ300320692"/>
    <x v="3"/>
    <x v="4"/>
    <s v="SunChips Multigrain - Harvest Cheddar"/>
    <s v="Food"/>
    <n v="15586827743"/>
    <s v="Saturday, August 27, 2022"/>
    <s v="Cash"/>
    <n v="110"/>
    <n v="1.5"/>
    <n v="1"/>
    <n v="110"/>
    <n v="1.5"/>
    <n v="1"/>
    <n v="1.5"/>
    <n v="1.5"/>
    <d v="2022-08-27T00:00:00"/>
    <x v="35"/>
    <x v="1"/>
    <x v="1"/>
    <b v="1"/>
    <n v="1.5"/>
  </r>
  <r>
    <s v="Processed"/>
    <s v="VJ300320611"/>
    <x v="0"/>
    <x v="0"/>
    <s v="Poland Springs Water"/>
    <s v="Water"/>
    <n v="15586849358"/>
    <s v="Saturday, August 27, 2022"/>
    <s v="Credit"/>
    <n v="143"/>
    <n v="2"/>
    <n v="1"/>
    <n v="143"/>
    <n v="2"/>
    <n v="1"/>
    <n v="2"/>
    <n v="2"/>
    <d v="2022-08-27T00:00:00"/>
    <x v="29"/>
    <x v="3"/>
    <x v="3"/>
    <b v="1"/>
    <n v="2"/>
  </r>
  <r>
    <s v="Processed"/>
    <s v="VJ300205292"/>
    <x v="0"/>
    <x v="1"/>
    <s v="Pop Corners - White Cheddar"/>
    <s v="Food"/>
    <n v="15586848996"/>
    <s v="Saturday, August 27, 2022"/>
    <s v="Cash"/>
    <n v="114"/>
    <n v="1.5"/>
    <n v="1"/>
    <n v="114"/>
    <n v="1.5"/>
    <n v="1"/>
    <n v="1.5"/>
    <n v="1.5"/>
    <d v="2022-08-27T00:00:00"/>
    <x v="123"/>
    <x v="1"/>
    <x v="1"/>
    <b v="1"/>
    <n v="1.5"/>
  </r>
  <r>
    <s v="Processed"/>
    <s v="VJ300205292"/>
    <x v="0"/>
    <x v="1"/>
    <s v="Monster Energy Original"/>
    <s v="Carbonated"/>
    <n v="15588742032"/>
    <s v="Sunday, August 28, 2022"/>
    <s v="Credit"/>
    <n v="146"/>
    <n v="3"/>
    <n v="1"/>
    <n v="146"/>
    <n v="3"/>
    <n v="1"/>
    <n v="3"/>
    <n v="3"/>
    <d v="2022-08-28T00:00:00"/>
    <x v="5"/>
    <x v="0"/>
    <x v="0"/>
    <b v="1"/>
    <n v="3"/>
  </r>
  <r>
    <s v="Processed"/>
    <s v="VJ300205292"/>
    <x v="0"/>
    <x v="1"/>
    <s v="Snapple Diet Tea - Peach Tea"/>
    <s v="Non Carbonated"/>
    <n v="15588793471"/>
    <s v="Sunday, August 28, 2022"/>
    <s v="Credit"/>
    <n v="143"/>
    <n v="2.5"/>
    <n v="1"/>
    <n v="143"/>
    <n v="2.5"/>
    <n v="1"/>
    <n v="2.5"/>
    <n v="2.5"/>
    <d v="2022-08-28T00:00:00"/>
    <x v="37"/>
    <x v="2"/>
    <x v="2"/>
    <b v="1"/>
    <n v="2.5"/>
  </r>
  <r>
    <s v="Processed"/>
    <s v="VJ300320611"/>
    <x v="0"/>
    <x v="0"/>
    <s v="Spindrift - Sparkling Water - Pineapple"/>
    <s v="Carbonated"/>
    <n v="15588898115"/>
    <s v="Sunday, August 28, 2022"/>
    <s v="Cash"/>
    <n v="142"/>
    <n v="1.5"/>
    <n v="1"/>
    <n v="142"/>
    <n v="1.5"/>
    <n v="1"/>
    <n v="1.5"/>
    <n v="1.5"/>
    <d v="2022-08-28T00:00:00"/>
    <x v="92"/>
    <x v="0"/>
    <x v="0"/>
    <b v="1"/>
    <n v="1.5"/>
  </r>
  <r>
    <s v="Processed"/>
    <s v="VJ300320611"/>
    <x v="0"/>
    <x v="0"/>
    <s v="Poland Springs Water"/>
    <s v="Water"/>
    <n v="15588999297"/>
    <s v="Sunday, August 28, 2022"/>
    <s v="Cash"/>
    <n v="143"/>
    <n v="2"/>
    <n v="1"/>
    <n v="143"/>
    <n v="2"/>
    <n v="1"/>
    <n v="2"/>
    <n v="2"/>
    <d v="2022-08-28T00:00:00"/>
    <x v="29"/>
    <x v="3"/>
    <x v="3"/>
    <b v="1"/>
    <n v="2"/>
  </r>
  <r>
    <s v="Processed"/>
    <s v="VJ300205292"/>
    <x v="0"/>
    <x v="1"/>
    <s v="Iberia Coconut Water"/>
    <s v="Non Carbonated"/>
    <n v="15588999501"/>
    <s v="Sunday, August 28, 2022"/>
    <s v="Cash"/>
    <n v="142"/>
    <n v="2"/>
    <n v="1"/>
    <n v="142"/>
    <n v="2"/>
    <n v="1"/>
    <n v="2"/>
    <n v="2"/>
    <d v="2022-08-28T00:00:00"/>
    <x v="93"/>
    <x v="2"/>
    <x v="2"/>
    <b v="1"/>
    <n v="2"/>
  </r>
  <r>
    <s v="Processed"/>
    <s v="VJ300205292"/>
    <x v="0"/>
    <x v="1"/>
    <s v="Popchips Potato - Sea Salt"/>
    <s v="Food"/>
    <n v="15589003697"/>
    <s v="Sunday, August 28, 2022"/>
    <s v="Cash"/>
    <n v="112"/>
    <n v="1.5"/>
    <n v="1"/>
    <n v="112"/>
    <n v="1.5"/>
    <n v="1"/>
    <n v="1.5"/>
    <n v="1.5"/>
    <d v="2022-08-28T00:00:00"/>
    <x v="67"/>
    <x v="1"/>
    <x v="1"/>
    <b v="1"/>
    <n v="1.5"/>
  </r>
  <r>
    <s v="Processed"/>
    <s v="VJ300320611"/>
    <x v="0"/>
    <x v="0"/>
    <s v="Poland Springs Water"/>
    <s v="Water"/>
    <n v="15589058938"/>
    <s v="Sunday, August 28, 2022"/>
    <s v="Credit"/>
    <n v="143"/>
    <n v="2"/>
    <n v="2"/>
    <n v="143"/>
    <n v="2"/>
    <n v="2"/>
    <n v="4"/>
    <n v="6"/>
    <d v="2022-08-28T00:00:00"/>
    <x v="29"/>
    <x v="3"/>
    <x v="3"/>
    <b v="1"/>
    <n v="2"/>
  </r>
  <r>
    <s v="Processed"/>
    <s v="VJ300320611"/>
    <x v="0"/>
    <x v="0"/>
    <s v="RXBAR - Protein Bar - Chocolate Sea Salt"/>
    <s v="Food"/>
    <n v="15589058938"/>
    <s v="Sunday, August 28, 2022"/>
    <s v="Credit"/>
    <n v="132"/>
    <n v="2"/>
    <n v="1"/>
    <n v="132"/>
    <n v="2"/>
    <n v="1"/>
    <n v="2"/>
    <n v="6"/>
    <d v="2022-08-28T00:00:00"/>
    <x v="87"/>
    <x v="1"/>
    <x v="1"/>
    <b v="1"/>
    <n v="2"/>
  </r>
  <r>
    <s v="Processed"/>
    <s v="VJ300320611"/>
    <x v="0"/>
    <x v="0"/>
    <s v="RXBAR - Protein Bar - Chocolate Sea Salt"/>
    <s v="Food"/>
    <n v="15589062876"/>
    <s v="Sunday, August 28, 2022"/>
    <s v="Credit"/>
    <n v="132"/>
    <n v="2"/>
    <n v="1"/>
    <n v="132"/>
    <n v="2"/>
    <n v="1"/>
    <n v="2"/>
    <n v="2"/>
    <d v="2022-08-28T00:00:00"/>
    <x v="87"/>
    <x v="1"/>
    <x v="1"/>
    <b v="1"/>
    <n v="2"/>
  </r>
  <r>
    <s v="Processed"/>
    <s v="VJ300320611"/>
    <x v="0"/>
    <x v="0"/>
    <s v="Seapoint Farms Dry Roasted Edamame - Wasabi"/>
    <s v="Food"/>
    <n v="15589070209"/>
    <s v="Sunday, August 28, 2022"/>
    <s v="Credit"/>
    <n v="135"/>
    <n v="2"/>
    <n v="1"/>
    <n v="135"/>
    <n v="2"/>
    <n v="1"/>
    <n v="2"/>
    <n v="6"/>
    <d v="2022-08-28T00:00:00"/>
    <x v="6"/>
    <x v="1"/>
    <x v="1"/>
    <b v="1"/>
    <n v="2"/>
  </r>
  <r>
    <s v="Processed"/>
    <s v="VJ300320611"/>
    <x v="0"/>
    <x v="0"/>
    <s v="Wonderful Pistachios - Variety"/>
    <s v="Food"/>
    <n v="15589070209"/>
    <s v="Sunday, August 28, 2022"/>
    <s v="Credit"/>
    <n v="133"/>
    <n v="2"/>
    <n v="1"/>
    <n v="133"/>
    <n v="2"/>
    <n v="1"/>
    <n v="2"/>
    <n v="6"/>
    <d v="2022-08-28T00:00:00"/>
    <x v="11"/>
    <x v="1"/>
    <x v="1"/>
    <b v="1"/>
    <n v="2"/>
  </r>
  <r>
    <s v="Processed"/>
    <s v="VJ300320611"/>
    <x v="0"/>
    <x v="0"/>
    <s v="Robert Irvine's - Fit Crunch -  Chocolate Pea"/>
    <s v="Food"/>
    <n v="15589070209"/>
    <s v="Sunday, August 28, 2022"/>
    <s v="Credit"/>
    <n v="138"/>
    <n v="2"/>
    <n v="1"/>
    <n v="138"/>
    <n v="2"/>
    <n v="1"/>
    <n v="2"/>
    <n v="6"/>
    <d v="2022-08-28T00:00:00"/>
    <x v="21"/>
    <x v="1"/>
    <x v="1"/>
    <b v="1"/>
    <n v="2"/>
  </r>
  <r>
    <s v="Processed"/>
    <s v="VJ300320611"/>
    <x v="0"/>
    <x v="0"/>
    <s v="Poland Springs Water"/>
    <s v="Water"/>
    <n v="15589174068"/>
    <s v="Sunday, August 28, 2022"/>
    <s v="Cash"/>
    <n v="143"/>
    <n v="2"/>
    <n v="1"/>
    <n v="143"/>
    <n v="2"/>
    <n v="1"/>
    <n v="2"/>
    <n v="2"/>
    <d v="2022-08-28T00:00:00"/>
    <x v="29"/>
    <x v="3"/>
    <x v="3"/>
    <b v="1"/>
    <n v="2"/>
  </r>
  <r>
    <s v="Processed"/>
    <s v="VJ300205292"/>
    <x v="0"/>
    <x v="1"/>
    <s v="RXBAR - Protein Bar - Chocolate Sea Salt"/>
    <s v="Food"/>
    <n v="15589376006"/>
    <s v="Sunday, August 28, 2022"/>
    <s v="Cash"/>
    <n v="133"/>
    <n v="2"/>
    <n v="1"/>
    <n v="133"/>
    <n v="2"/>
    <n v="1"/>
    <n v="2"/>
    <n v="2"/>
    <d v="2022-08-28T00:00:00"/>
    <x v="87"/>
    <x v="1"/>
    <x v="1"/>
    <b v="1"/>
    <n v="2"/>
  </r>
  <r>
    <s v="Processed"/>
    <s v="VJ300205292"/>
    <x v="0"/>
    <x v="1"/>
    <s v="SunChips Multigrain - Original"/>
    <s v="Food"/>
    <n v="15589383504"/>
    <s v="Sunday, August 28, 2022"/>
    <s v="Cash"/>
    <n v="111"/>
    <n v="1.5"/>
    <n v="1"/>
    <n v="111"/>
    <n v="1.5"/>
    <n v="1"/>
    <n v="1.5"/>
    <n v="1.5"/>
    <d v="2022-08-28T00:00:00"/>
    <x v="60"/>
    <x v="1"/>
    <x v="1"/>
    <b v="1"/>
    <n v="1.5"/>
  </r>
  <r>
    <s v="Processed"/>
    <s v="VJ300205292"/>
    <x v="0"/>
    <x v="1"/>
    <s v="Goldfish Baked - Cheddar"/>
    <s v="Food"/>
    <n v="15589485866"/>
    <s v="Sunday, August 28, 2022"/>
    <s v="Cash"/>
    <n v="120"/>
    <n v="1.5"/>
    <n v="1"/>
    <n v="120"/>
    <n v="1.5"/>
    <n v="1"/>
    <n v="1.5"/>
    <n v="1.5"/>
    <d v="2022-08-28T00:00:00"/>
    <x v="139"/>
    <x v="1"/>
    <x v="1"/>
    <b v="1"/>
    <n v="1.5"/>
  </r>
  <r>
    <s v="Processed"/>
    <s v="VJ300205292"/>
    <x v="0"/>
    <x v="1"/>
    <s v="Kinder - Bueno - Crispy Creamy Chocolate"/>
    <s v="Food"/>
    <n v="15589604255"/>
    <s v="Sunday, August 28, 2022"/>
    <s v="Credit"/>
    <n v="139"/>
    <n v="2"/>
    <n v="1"/>
    <n v="139"/>
    <n v="2"/>
    <n v="1"/>
    <n v="2"/>
    <n v="2"/>
    <d v="2022-08-28T00:00:00"/>
    <x v="78"/>
    <x v="1"/>
    <x v="1"/>
    <b v="1"/>
    <n v="2"/>
  </r>
  <r>
    <s v="Processed"/>
    <s v="VJ300320611"/>
    <x v="0"/>
    <x v="0"/>
    <s v="Canada Dry - Ginger Ale &amp; Lemonde"/>
    <m/>
    <n v="15589604424"/>
    <s v="Sunday, August 28, 2022"/>
    <s v="Credit"/>
    <n v="140"/>
    <n v="1.5"/>
    <n v="1"/>
    <n v="140"/>
    <n v="1.5"/>
    <n v="1"/>
    <n v="1.5"/>
    <n v="1.5"/>
    <d v="2022-08-28T00:00:00"/>
    <x v="150"/>
    <x v="4"/>
    <x v="0"/>
    <b v="1"/>
    <n v="1.5"/>
  </r>
  <r>
    <s v="Processed"/>
    <s v="VJ300205292"/>
    <x v="0"/>
    <x v="1"/>
    <s v="Snapple Tea - Lemon"/>
    <s v="Non Carbonated"/>
    <n v="15590097543"/>
    <s v="Sunday, August 28, 2022"/>
    <s v="Credit"/>
    <n v="147"/>
    <n v="2.5"/>
    <n v="2"/>
    <n v="147"/>
    <n v="2.5"/>
    <n v="2"/>
    <n v="5"/>
    <n v="5"/>
    <d v="2022-08-28T00:00:00"/>
    <x v="152"/>
    <x v="2"/>
    <x v="2"/>
    <b v="1"/>
    <n v="2.5"/>
  </r>
  <r>
    <s v="Processed"/>
    <s v="VJ300205292"/>
    <x v="0"/>
    <x v="1"/>
    <s v="Popchips Potato - Sea Salt"/>
    <s v="Food"/>
    <n v="15590106267"/>
    <s v="Sunday, August 28, 2022"/>
    <s v="Credit"/>
    <n v="112"/>
    <n v="1.5"/>
    <n v="1"/>
    <n v="112"/>
    <n v="1.5"/>
    <n v="1"/>
    <n v="1.5"/>
    <n v="3"/>
    <d v="2022-08-28T00:00:00"/>
    <x v="67"/>
    <x v="1"/>
    <x v="1"/>
    <b v="1"/>
    <n v="1.5"/>
  </r>
  <r>
    <s v="Processed"/>
    <s v="VJ300205292"/>
    <x v="0"/>
    <x v="1"/>
    <s v="Oreo Mini"/>
    <s v="Food"/>
    <n v="15590106267"/>
    <s v="Sunday, August 28, 2022"/>
    <s v="Credit"/>
    <n v="124"/>
    <n v="1.5"/>
    <n v="1"/>
    <n v="124"/>
    <n v="1.5"/>
    <n v="1"/>
    <n v="1.5"/>
    <n v="3"/>
    <d v="2022-08-28T00:00:00"/>
    <x v="18"/>
    <x v="1"/>
    <x v="1"/>
    <b v="1"/>
    <n v="1.5"/>
  </r>
  <r>
    <s v="Processed"/>
    <s v="VJ300205292"/>
    <x v="0"/>
    <x v="1"/>
    <s v="KitKat - Crisp Wafers"/>
    <s v="Food"/>
    <n v="15590427861"/>
    <s v="Monday, August 29, 2022"/>
    <s v="Cash"/>
    <n v="130"/>
    <n v="2"/>
    <n v="1"/>
    <n v="130"/>
    <n v="2"/>
    <n v="1"/>
    <n v="2"/>
    <n v="2"/>
    <d v="2022-08-28T00:00:00"/>
    <x v="10"/>
    <x v="1"/>
    <x v="1"/>
    <b v="1"/>
    <n v="2"/>
  </r>
  <r>
    <s v="Processed"/>
    <s v="VJ300205292"/>
    <x v="0"/>
    <x v="1"/>
    <s v="Popchips Potato - Sea Salt"/>
    <s v="Food"/>
    <n v="15590429098"/>
    <s v="Monday, August 29, 2022"/>
    <s v="Cash"/>
    <n v="112"/>
    <n v="1.5"/>
    <n v="1"/>
    <n v="112"/>
    <n v="1.5"/>
    <n v="1"/>
    <n v="1.5"/>
    <n v="1.5"/>
    <d v="2022-08-28T00:00:00"/>
    <x v="67"/>
    <x v="1"/>
    <x v="1"/>
    <b v="1"/>
    <n v="1.5"/>
  </r>
  <r>
    <s v="Processed"/>
    <s v="VJ300320686"/>
    <x v="1"/>
    <x v="2"/>
    <s v="Goldfish Baked - Cheddar"/>
    <s v="Food"/>
    <n v="15591579842"/>
    <s v="Monday, August 29, 2022"/>
    <s v="Credit"/>
    <n v="125"/>
    <n v="1.25"/>
    <n v="1"/>
    <n v="125"/>
    <n v="1.25"/>
    <n v="1"/>
    <n v="1.25"/>
    <n v="1.25"/>
    <d v="2022-08-29T00:00:00"/>
    <x v="139"/>
    <x v="1"/>
    <x v="1"/>
    <b v="1"/>
    <n v="1.25"/>
  </r>
  <r>
    <s v="Processed"/>
    <s v="VJ300320609"/>
    <x v="2"/>
    <x v="3"/>
    <s v="Cheetos Flaming Hot Limon Crunchy"/>
    <s v="Food"/>
    <n v="15591725998"/>
    <s v="Monday, August 29, 2022"/>
    <s v="Credit"/>
    <n v="121"/>
    <n v="1.5"/>
    <n v="1"/>
    <n v="121"/>
    <n v="1.5"/>
    <n v="1"/>
    <n v="1.5"/>
    <n v="4.5"/>
    <d v="2022-08-29T00:00:00"/>
    <x v="75"/>
    <x v="1"/>
    <x v="1"/>
    <b v="1"/>
    <n v="1.5"/>
  </r>
  <r>
    <s v="Processed"/>
    <s v="VJ300320609"/>
    <x v="2"/>
    <x v="3"/>
    <s v="Pure Organic Fruit Bar - Strawberry Banana"/>
    <s v="Food"/>
    <n v="15591725998"/>
    <s v="Monday, August 29, 2022"/>
    <s v="Credit"/>
    <n v="134"/>
    <n v="1.5"/>
    <n v="2"/>
    <n v="134"/>
    <n v="1.5"/>
    <n v="2"/>
    <n v="3"/>
    <n v="4.5"/>
    <d v="2022-08-29T00:00:00"/>
    <x v="17"/>
    <x v="1"/>
    <x v="1"/>
    <b v="1"/>
    <n v="1.5"/>
  </r>
  <r>
    <s v="Processed"/>
    <s v="VJ300320609"/>
    <x v="2"/>
    <x v="3"/>
    <s v="Snapple Tea - Peach"/>
    <s v="Non Carbonated"/>
    <n v="15591886900"/>
    <s v="Monday, August 29, 2022"/>
    <s v="Cash"/>
    <n v="147"/>
    <n v="2.5"/>
    <n v="1"/>
    <n v="147"/>
    <n v="2.5"/>
    <n v="1"/>
    <n v="2.5"/>
    <n v="2.5"/>
    <d v="2022-08-29T00:00:00"/>
    <x v="157"/>
    <x v="2"/>
    <x v="2"/>
    <b v="1"/>
    <n v="2.5"/>
  </r>
  <r>
    <s v="Processed"/>
    <s v="VJ300320686"/>
    <x v="1"/>
    <x v="2"/>
    <s v="CheezIt - Original"/>
    <s v="Food"/>
    <n v="15592183433"/>
    <s v="Monday, August 29, 2022"/>
    <s v="Cash"/>
    <n v="122"/>
    <n v="1.5"/>
    <n v="1"/>
    <n v="122"/>
    <n v="1.5"/>
    <n v="1"/>
    <n v="1.5"/>
    <n v="1.5"/>
    <d v="2022-08-29T00:00:00"/>
    <x v="48"/>
    <x v="1"/>
    <x v="1"/>
    <b v="1"/>
    <n v="1.5"/>
  </r>
  <r>
    <s v="Processed"/>
    <s v="VJ300320692"/>
    <x v="3"/>
    <x v="4"/>
    <s v="CheezIt - Original"/>
    <s v="Food"/>
    <n v="15592432767"/>
    <s v="Monday, August 29, 2022"/>
    <s v="Cash"/>
    <n v="121"/>
    <n v="1.5"/>
    <n v="1"/>
    <n v="121"/>
    <n v="1.5"/>
    <n v="1"/>
    <n v="1.5"/>
    <n v="1.5"/>
    <d v="2022-08-29T00:00:00"/>
    <x v="48"/>
    <x v="1"/>
    <x v="1"/>
    <b v="1"/>
    <n v="1.5"/>
  </r>
  <r>
    <s v="Processed"/>
    <s v="VJ300320692"/>
    <x v="3"/>
    <x v="4"/>
    <s v="TruBar - Daydreaming about Donuts"/>
    <s v="Food"/>
    <n v="15592435823"/>
    <s v="Monday, August 29, 2022"/>
    <s v="Cash"/>
    <n v="134"/>
    <n v="2.5"/>
    <n v="1"/>
    <n v="134"/>
    <n v="2.5"/>
    <n v="1"/>
    <n v="2.5"/>
    <n v="2.5"/>
    <d v="2022-08-29T00:00:00"/>
    <x v="170"/>
    <x v="1"/>
    <x v="1"/>
    <b v="1"/>
    <n v="2.5"/>
  </r>
  <r>
    <s v="Processed"/>
    <s v="VJ300320692"/>
    <x v="3"/>
    <x v="4"/>
    <s v="Oreo Mini - Go Paks"/>
    <m/>
    <n v="15592439137"/>
    <s v="Monday, August 29, 2022"/>
    <s v="Cash"/>
    <n v="155"/>
    <n v="4"/>
    <n v="1"/>
    <n v="155"/>
    <n v="4"/>
    <n v="1"/>
    <n v="4"/>
    <n v="4"/>
    <d v="2022-08-29T00:00:00"/>
    <x v="143"/>
    <x v="4"/>
    <x v="1"/>
    <b v="1"/>
    <n v="4"/>
  </r>
  <r>
    <s v="Processed"/>
    <s v="VJ300320692"/>
    <x v="3"/>
    <x v="4"/>
    <s v="Spindrift - Sparkling Water  Lime"/>
    <s v="Carbonated"/>
    <n v="15592583526"/>
    <s v="Monday, August 29, 2022"/>
    <s v="Cash"/>
    <n v="142"/>
    <n v="1.5"/>
    <n v="1"/>
    <n v="142"/>
    <n v="1.5"/>
    <n v="1"/>
    <n v="1.5"/>
    <n v="1.5"/>
    <d v="2022-08-29T00:00:00"/>
    <x v="12"/>
    <x v="0"/>
    <x v="0"/>
    <b v="1"/>
    <n v="1.5"/>
  </r>
  <r>
    <s v="Processed"/>
    <s v="VJ300320609"/>
    <x v="2"/>
    <x v="3"/>
    <s v="Snapple Tea - Raspberry"/>
    <s v="Non Carbonated"/>
    <n v="15592541218"/>
    <s v="Monday, August 29, 2022"/>
    <s v="Cash"/>
    <n v="143"/>
    <n v="2.5"/>
    <n v="1"/>
    <n v="143"/>
    <n v="2.5"/>
    <n v="1"/>
    <n v="2.5"/>
    <n v="2.5"/>
    <d v="2022-08-29T00:00:00"/>
    <x v="81"/>
    <x v="2"/>
    <x v="2"/>
    <b v="1"/>
    <n v="2.5"/>
  </r>
  <r>
    <s v="Processed"/>
    <s v="VJ300320609"/>
    <x v="2"/>
    <x v="3"/>
    <s v="Cheetos - Fleming Hot Crunchy"/>
    <s v="Food"/>
    <n v="15592580237"/>
    <s v="Monday, August 29, 2022"/>
    <s v="Cash"/>
    <n v="122"/>
    <n v="1.5"/>
    <n v="1"/>
    <n v="122"/>
    <n v="1.5"/>
    <n v="1"/>
    <n v="1.5"/>
    <n v="1.5"/>
    <d v="2022-08-29T00:00:00"/>
    <x v="16"/>
    <x v="1"/>
    <x v="1"/>
    <b v="1"/>
    <n v="1.5"/>
  </r>
  <r>
    <s v="Processed"/>
    <s v="VJ300320609"/>
    <x v="2"/>
    <x v="3"/>
    <s v="Fritos - Original"/>
    <s v="Food"/>
    <n v="15592829897"/>
    <s v="Monday, August 29, 2022"/>
    <s v="Cash"/>
    <n v="125"/>
    <n v="1.5"/>
    <n v="1"/>
    <n v="125"/>
    <n v="1.5"/>
    <n v="1"/>
    <n v="1.5"/>
    <n v="1.5"/>
    <d v="2022-08-29T00:00:00"/>
    <x v="83"/>
    <x v="1"/>
    <x v="1"/>
    <b v="1"/>
    <n v="1.5"/>
  </r>
  <r>
    <s v="Processed"/>
    <s v="VJ300320609"/>
    <x v="2"/>
    <x v="3"/>
    <s v="Fritos - Original"/>
    <s v="Food"/>
    <n v="15592837180"/>
    <s v="Monday, August 29, 2022"/>
    <s v="Cash"/>
    <n v="125"/>
    <n v="1.5"/>
    <n v="1"/>
    <n v="125"/>
    <n v="1.5"/>
    <n v="1"/>
    <n v="1.5"/>
    <n v="1.5"/>
    <d v="2022-08-29T00:00:00"/>
    <x v="83"/>
    <x v="1"/>
    <x v="1"/>
    <b v="1"/>
    <n v="1.5"/>
  </r>
  <r>
    <s v="Processed"/>
    <s v="VJ300320692"/>
    <x v="3"/>
    <x v="4"/>
    <s v="TruBar - Daydreaming about Donuts"/>
    <s v="Food"/>
    <n v="15592840915"/>
    <s v="Monday, August 29, 2022"/>
    <s v="Credit"/>
    <n v="134"/>
    <n v="2.5"/>
    <n v="1"/>
    <n v="134"/>
    <n v="2.5"/>
    <n v="1"/>
    <n v="2.5"/>
    <n v="2.5"/>
    <d v="2022-08-29T00:00:00"/>
    <x v="170"/>
    <x v="1"/>
    <x v="1"/>
    <b v="1"/>
    <n v="2.5"/>
  </r>
  <r>
    <s v="Processed"/>
    <s v="VJ300320692"/>
    <x v="3"/>
    <x v="4"/>
    <s v="Starbucks Refresher - Real Coconut Water"/>
    <s v="Carbonated"/>
    <n v="15592799997"/>
    <s v="Monday, August 29, 2022"/>
    <s v="Credit"/>
    <n v="148"/>
    <n v="3"/>
    <n v="1"/>
    <n v="148"/>
    <n v="3"/>
    <n v="1"/>
    <n v="3"/>
    <n v="3"/>
    <d v="2022-08-29T00:00:00"/>
    <x v="106"/>
    <x v="0"/>
    <x v="0"/>
    <b v="1"/>
    <n v="3"/>
  </r>
  <r>
    <s v="Processed"/>
    <s v="VJ300320686"/>
    <x v="1"/>
    <x v="2"/>
    <s v="CheezIt - Original"/>
    <s v="Food"/>
    <n v="15593117779"/>
    <s v="Monday, August 29, 2022"/>
    <s v="Cash"/>
    <n v="122"/>
    <n v="1.5"/>
    <n v="1"/>
    <n v="122"/>
    <n v="1.5"/>
    <n v="1"/>
    <n v="1.5"/>
    <n v="1.5"/>
    <d v="2022-08-29T00:00:00"/>
    <x v="48"/>
    <x v="1"/>
    <x v="1"/>
    <b v="1"/>
    <n v="1.5"/>
  </r>
  <r>
    <s v="Processed"/>
    <s v="VJ300320686"/>
    <x v="1"/>
    <x v="2"/>
    <s v="Goldfish Baked - Cheddar"/>
    <s v="Food"/>
    <n v="15593017531"/>
    <s v="Monday, August 29, 2022"/>
    <s v="Cash"/>
    <n v="125"/>
    <n v="1.25"/>
    <n v="1"/>
    <n v="125"/>
    <n v="1.25"/>
    <n v="1"/>
    <n v="1.25"/>
    <n v="1.25"/>
    <d v="2022-08-29T00:00:00"/>
    <x v="139"/>
    <x v="1"/>
    <x v="1"/>
    <b v="1"/>
    <n v="1.25"/>
  </r>
  <r>
    <s v="Processed"/>
    <s v="VJ300320692"/>
    <x v="3"/>
    <x v="4"/>
    <s v="Starbucks Doubleshot Energy - Mocha"/>
    <s v="Non Carbonated"/>
    <n v="15593288550"/>
    <s v="Monday, August 29, 2022"/>
    <s v="Cash"/>
    <n v="146"/>
    <n v="3.5"/>
    <n v="1"/>
    <n v="146"/>
    <n v="3.5"/>
    <n v="1"/>
    <n v="3.5"/>
    <n v="3.5"/>
    <d v="2022-08-29T00:00:00"/>
    <x v="88"/>
    <x v="2"/>
    <x v="2"/>
    <b v="1"/>
    <n v="3.5"/>
  </r>
  <r>
    <s v="Processed"/>
    <s v="VJ300320611"/>
    <x v="0"/>
    <x v="0"/>
    <s v="Coca Cola - Regular"/>
    <s v="Carbonated"/>
    <n v="15593426166"/>
    <s v="Monday, August 29, 2022"/>
    <s v="Cash"/>
    <n v="141"/>
    <n v="2"/>
    <n v="1"/>
    <n v="141"/>
    <n v="2"/>
    <n v="1"/>
    <n v="2"/>
    <n v="2"/>
    <d v="2022-08-29T00:00:00"/>
    <x v="156"/>
    <x v="0"/>
    <x v="0"/>
    <b v="1"/>
    <n v="2"/>
  </r>
  <r>
    <s v="Processed"/>
    <s v="VJ300320692"/>
    <x v="3"/>
    <x v="4"/>
    <s v="TruBar - Cookie Dough"/>
    <s v="Food"/>
    <n v="15593776798"/>
    <s v="Monday, August 29, 2022"/>
    <s v="Credit"/>
    <n v="138"/>
    <n v="2.5"/>
    <n v="1"/>
    <n v="138"/>
    <n v="2.5"/>
    <n v="1"/>
    <n v="2.5"/>
    <n v="2.5"/>
    <d v="2022-08-29T00:00:00"/>
    <x v="169"/>
    <x v="1"/>
    <x v="1"/>
    <b v="1"/>
    <n v="2.5"/>
  </r>
  <r>
    <s v="Processed"/>
    <s v="VJ300320692"/>
    <x v="3"/>
    <x v="4"/>
    <s v="SunChips Multigrain - Harvest Cheddar"/>
    <s v="Food"/>
    <n v="15593959782"/>
    <s v="Monday, August 29, 2022"/>
    <s v="Cash"/>
    <n v="110"/>
    <n v="1.5"/>
    <n v="1"/>
    <n v="110"/>
    <n v="1.5"/>
    <n v="1"/>
    <n v="1.5"/>
    <n v="1.5"/>
    <d v="2022-08-29T00:00:00"/>
    <x v="35"/>
    <x v="1"/>
    <x v="1"/>
    <b v="1"/>
    <n v="1.5"/>
  </r>
  <r>
    <s v="Processed"/>
    <s v="VJ300320692"/>
    <x v="3"/>
    <x v="4"/>
    <s v="Starbucks Refresher - Real Coconut Water"/>
    <s v="Carbonated"/>
    <n v="15593878487"/>
    <s v="Monday, August 29, 2022"/>
    <s v="Cash"/>
    <n v="148"/>
    <n v="3"/>
    <n v="1"/>
    <n v="148"/>
    <n v="3"/>
    <n v="1"/>
    <n v="3"/>
    <n v="3"/>
    <d v="2022-08-29T00:00:00"/>
    <x v="106"/>
    <x v="0"/>
    <x v="0"/>
    <b v="1"/>
    <n v="3"/>
  </r>
  <r>
    <s v="Processed"/>
    <s v="VJ300320692"/>
    <x v="3"/>
    <x v="4"/>
    <s v="TruBar - Cookie Dough"/>
    <s v="Food"/>
    <n v="15593975045"/>
    <s v="Monday, August 29, 2022"/>
    <s v="Cash"/>
    <n v="138"/>
    <n v="2.5"/>
    <n v="1"/>
    <n v="138"/>
    <n v="2.5"/>
    <n v="1"/>
    <n v="2.5"/>
    <n v="2.5"/>
    <d v="2022-08-29T00:00:00"/>
    <x v="169"/>
    <x v="1"/>
    <x v="1"/>
    <b v="1"/>
    <n v="2.5"/>
  </r>
  <r>
    <s v="Processed"/>
    <s v="VJ300320611"/>
    <x v="0"/>
    <x v="0"/>
    <s v="Coca Cola - Regular"/>
    <s v="Carbonated"/>
    <n v="15594146940"/>
    <s v="Monday, August 29, 2022"/>
    <s v="Cash"/>
    <n v="141"/>
    <n v="2"/>
    <n v="1"/>
    <n v="141"/>
    <n v="2"/>
    <n v="1"/>
    <n v="2"/>
    <n v="2"/>
    <d v="2022-08-29T00:00:00"/>
    <x v="156"/>
    <x v="0"/>
    <x v="0"/>
    <b v="1"/>
    <n v="2"/>
  </r>
  <r>
    <s v="Processed"/>
    <s v="VJ300320692"/>
    <x v="3"/>
    <x v="4"/>
    <s v="Hungry Buddha - Chocolate Chip"/>
    <s v="Food"/>
    <n v="15594011577"/>
    <s v="Monday, August 29, 2022"/>
    <s v="Cash"/>
    <n v="137"/>
    <n v="2"/>
    <n v="1"/>
    <n v="137"/>
    <n v="2"/>
    <n v="1"/>
    <n v="2"/>
    <n v="2"/>
    <d v="2022-08-29T00:00:00"/>
    <x v="103"/>
    <x v="1"/>
    <x v="1"/>
    <b v="1"/>
    <n v="2"/>
  </r>
  <r>
    <s v="Processed"/>
    <s v="VJ300320692"/>
    <x v="3"/>
    <x v="4"/>
    <s v="Coca Cola - Zero Sugar"/>
    <s v="Carbonated"/>
    <n v="15594169659"/>
    <s v="Monday, August 29, 2022"/>
    <s v="Cash"/>
    <n v="141"/>
    <n v="2"/>
    <n v="1"/>
    <n v="141"/>
    <n v="2"/>
    <n v="1"/>
    <n v="2"/>
    <n v="2"/>
    <d v="2022-08-29T00:00:00"/>
    <x v="44"/>
    <x v="0"/>
    <x v="0"/>
    <b v="1"/>
    <n v="2"/>
  </r>
  <r>
    <s v="Processed"/>
    <s v="VJ300320692"/>
    <x v="3"/>
    <x v="4"/>
    <s v="SunChips Multigrain - Salsa"/>
    <s v="Food"/>
    <n v="15594139112"/>
    <s v="Monday, August 29, 2022"/>
    <s v="Credit"/>
    <n v="113"/>
    <n v="1.5"/>
    <n v="1"/>
    <n v="113"/>
    <n v="1.5"/>
    <n v="1"/>
    <n v="1.5"/>
    <n v="1.5"/>
    <d v="2022-08-29T00:00:00"/>
    <x v="27"/>
    <x v="1"/>
    <x v="1"/>
    <b v="1"/>
    <n v="1.5"/>
  </r>
  <r>
    <s v="Processed"/>
    <s v="VJ300320692"/>
    <x v="3"/>
    <x v="4"/>
    <s v="Starbucks Refresher - Real Coconut Water"/>
    <s v="Carbonated"/>
    <n v="15594167799"/>
    <s v="Monday, August 29, 2022"/>
    <s v="Cash"/>
    <n v="148"/>
    <n v="3"/>
    <n v="1"/>
    <n v="148"/>
    <n v="3"/>
    <n v="1"/>
    <n v="3"/>
    <n v="3"/>
    <d v="2022-08-29T00:00:00"/>
    <x v="106"/>
    <x v="0"/>
    <x v="0"/>
    <b v="1"/>
    <n v="3"/>
  </r>
  <r>
    <s v="Processed"/>
    <s v="VJ300320692"/>
    <x v="3"/>
    <x v="4"/>
    <s v="SunChips Multigrain - Harvest Cheddar"/>
    <s v="Food"/>
    <n v="15594268742"/>
    <s v="Monday, August 29, 2022"/>
    <s v="Cash"/>
    <n v="110"/>
    <n v="1.5"/>
    <n v="1"/>
    <n v="110"/>
    <n v="1.5"/>
    <n v="1"/>
    <n v="1.5"/>
    <n v="1.5"/>
    <d v="2022-08-29T00:00:00"/>
    <x v="35"/>
    <x v="1"/>
    <x v="1"/>
    <b v="1"/>
    <n v="1.5"/>
  </r>
  <r>
    <s v="Processed"/>
    <s v="VJ300320609"/>
    <x v="2"/>
    <x v="3"/>
    <s v="Cheetos Flaming Hot Limon Crunchy"/>
    <s v="Food"/>
    <n v="15594416816"/>
    <s v="Monday, August 29, 2022"/>
    <s v="Cash"/>
    <n v="121"/>
    <n v="1.5"/>
    <n v="1"/>
    <n v="121"/>
    <n v="1.5"/>
    <n v="1"/>
    <n v="1.5"/>
    <n v="1.5"/>
    <d v="2022-08-29T00:00:00"/>
    <x v="75"/>
    <x v="1"/>
    <x v="1"/>
    <b v="1"/>
    <n v="1.5"/>
  </r>
  <r>
    <s v="Processed"/>
    <s v="VJ300320609"/>
    <x v="2"/>
    <x v="3"/>
    <s v="Cheetos Baked - Crunchy Cheese"/>
    <s v="Food"/>
    <n v="15594322848"/>
    <s v="Monday, August 29, 2022"/>
    <s v="Cash"/>
    <n v="114"/>
    <n v="1.5"/>
    <n v="1"/>
    <n v="114"/>
    <n v="1.5"/>
    <n v="1"/>
    <n v="1.5"/>
    <n v="1.5"/>
    <d v="2022-08-29T00:00:00"/>
    <x v="85"/>
    <x v="1"/>
    <x v="1"/>
    <b v="1"/>
    <n v="1.5"/>
  </r>
  <r>
    <s v="Processed"/>
    <s v="VJ300320609"/>
    <x v="2"/>
    <x v="3"/>
    <s v="Cheetos - Fleming Hot Crunchy"/>
    <s v="Food"/>
    <n v="15594371163"/>
    <s v="Monday, August 29, 2022"/>
    <s v="Cash"/>
    <n v="122"/>
    <n v="1.5"/>
    <n v="1"/>
    <n v="122"/>
    <n v="1.5"/>
    <n v="1"/>
    <n v="1.5"/>
    <n v="1.5"/>
    <d v="2022-08-29T00:00:00"/>
    <x v="16"/>
    <x v="1"/>
    <x v="1"/>
    <b v="1"/>
    <n v="1.5"/>
  </r>
  <r>
    <s v="Processed"/>
    <s v="VJ300320692"/>
    <x v="3"/>
    <x v="4"/>
    <s v="Coca Cola - Zero Sugar"/>
    <s v="Carbonated"/>
    <n v="15594516229"/>
    <s v="Monday, August 29, 2022"/>
    <s v="Credit"/>
    <n v="141"/>
    <n v="2"/>
    <n v="1"/>
    <n v="141"/>
    <n v="2"/>
    <n v="1"/>
    <n v="2"/>
    <n v="2"/>
    <d v="2022-08-29T00:00:00"/>
    <x v="44"/>
    <x v="0"/>
    <x v="0"/>
    <b v="1"/>
    <n v="2"/>
  </r>
  <r>
    <s v="Processed"/>
    <s v="VJ300320692"/>
    <x v="3"/>
    <x v="4"/>
    <s v="Pringles - Sour Cream &amp; Onion"/>
    <s v="Food"/>
    <n v="15594547626"/>
    <s v="Monday, August 29, 2022"/>
    <s v="Cash"/>
    <n v="165"/>
    <n v="3"/>
    <n v="1"/>
    <n v="165"/>
    <n v="3"/>
    <n v="1"/>
    <n v="3"/>
    <n v="3"/>
    <d v="2022-08-29T00:00:00"/>
    <x v="155"/>
    <x v="1"/>
    <x v="1"/>
    <b v="1"/>
    <n v="3"/>
  </r>
  <r>
    <s v="Processed"/>
    <s v="VJ300320692"/>
    <x v="3"/>
    <x v="4"/>
    <s v="BodyArmor LYTE - Strawberry Lemonade"/>
    <s v="Water"/>
    <n v="15594672244"/>
    <s v="Monday, August 29, 2022"/>
    <s v="Credit"/>
    <n v="147"/>
    <n v="2.75"/>
    <n v="1"/>
    <n v="147"/>
    <n v="2.75"/>
    <n v="1"/>
    <n v="2.75"/>
    <n v="2.75"/>
    <d v="2022-08-29T00:00:00"/>
    <x v="131"/>
    <x v="3"/>
    <x v="3"/>
    <b v="1"/>
    <n v="2.75"/>
  </r>
  <r>
    <s v="Processed"/>
    <s v="VJ300320692"/>
    <x v="3"/>
    <x v="4"/>
    <s v="BodyArmor LYTE - Strawberry Lemonade"/>
    <s v="Water"/>
    <n v="15594758470"/>
    <s v="Monday, August 29, 2022"/>
    <s v="Credit"/>
    <n v="147"/>
    <n v="2.75"/>
    <n v="1"/>
    <n v="147"/>
    <n v="2.75"/>
    <n v="1"/>
    <n v="2.75"/>
    <n v="2.75"/>
    <d v="2022-08-29T00:00:00"/>
    <x v="131"/>
    <x v="3"/>
    <x v="3"/>
    <b v="1"/>
    <n v="2.75"/>
  </r>
  <r>
    <s v="Processed"/>
    <s v="VJ300320692"/>
    <x v="3"/>
    <x v="4"/>
    <s v="Snyder's of Hanover Pretzel Pieces - Cheddar"/>
    <s v="Food"/>
    <n v="15594834611"/>
    <s v="Monday, August 29, 2022"/>
    <s v="Credit"/>
    <n v="114"/>
    <n v="2.5"/>
    <n v="2"/>
    <n v="114"/>
    <n v="2.5"/>
    <n v="2"/>
    <n v="5"/>
    <n v="5"/>
    <d v="2022-08-29T00:00:00"/>
    <x v="147"/>
    <x v="1"/>
    <x v="1"/>
    <b v="1"/>
    <n v="2.5"/>
  </r>
  <r>
    <s v="Processed"/>
    <s v="VJ300320692"/>
    <x v="3"/>
    <x v="4"/>
    <s v="Starbucks Refresher - Real Coconut Water"/>
    <s v="Carbonated"/>
    <n v="15594972290"/>
    <s v="Monday, August 29, 2022"/>
    <s v="Cash"/>
    <n v="148"/>
    <n v="3"/>
    <n v="1"/>
    <n v="148"/>
    <n v="3"/>
    <n v="1"/>
    <n v="3"/>
    <n v="3"/>
    <d v="2022-08-29T00:00:00"/>
    <x v="106"/>
    <x v="0"/>
    <x v="0"/>
    <b v="1"/>
    <n v="3"/>
  </r>
  <r>
    <s v="Processed"/>
    <s v="VJ300320692"/>
    <x v="3"/>
    <x v="4"/>
    <s v="Lindens - Chocolate Chippers"/>
    <s v="Food"/>
    <n v="15594976498"/>
    <s v="Monday, August 29, 2022"/>
    <s v="Cash"/>
    <n v="122"/>
    <n v="2"/>
    <n v="1"/>
    <n v="122"/>
    <n v="2"/>
    <n v="1"/>
    <n v="2"/>
    <n v="2"/>
    <d v="2022-08-29T00:00:00"/>
    <x v="167"/>
    <x v="1"/>
    <x v="1"/>
    <b v="1"/>
    <n v="2"/>
  </r>
  <r>
    <s v="Processed"/>
    <s v="VJ300205292"/>
    <x v="0"/>
    <x v="1"/>
    <s v="Snapple Tea - Lemon"/>
    <s v="Non Carbonated"/>
    <n v="15595167352"/>
    <s v="Monday, August 29, 2022"/>
    <s v="Credit"/>
    <n v="147"/>
    <n v="2.5"/>
    <n v="1"/>
    <n v="147"/>
    <n v="2.5"/>
    <n v="1"/>
    <n v="2.5"/>
    <n v="6"/>
    <d v="2022-08-29T00:00:00"/>
    <x v="152"/>
    <x v="2"/>
    <x v="2"/>
    <b v="1"/>
    <n v="2.5"/>
  </r>
  <r>
    <s v="Processed"/>
    <s v="VJ300205292"/>
    <x v="0"/>
    <x v="1"/>
    <s v="Coca Cola - Zero Sugar"/>
    <s v="Carbonated"/>
    <n v="15595167352"/>
    <s v="Monday, August 29, 2022"/>
    <s v="Credit"/>
    <n v="140"/>
    <n v="1.5"/>
    <n v="1"/>
    <n v="140"/>
    <n v="1.5"/>
    <n v="1"/>
    <n v="1.5"/>
    <n v="6"/>
    <d v="2022-08-29T00:00:00"/>
    <x v="44"/>
    <x v="0"/>
    <x v="0"/>
    <b v="1"/>
    <n v="1.5"/>
  </r>
  <r>
    <s v="Processed"/>
    <s v="VJ300205292"/>
    <x v="0"/>
    <x v="1"/>
    <s v="KitKat - Crisp Wafers"/>
    <s v="Food"/>
    <n v="15595167352"/>
    <s v="Monday, August 29, 2022"/>
    <s v="Credit"/>
    <n v="130"/>
    <n v="2"/>
    <n v="1"/>
    <n v="130"/>
    <n v="2"/>
    <n v="1"/>
    <n v="2"/>
    <n v="6"/>
    <d v="2022-08-29T00:00:00"/>
    <x v="10"/>
    <x v="1"/>
    <x v="1"/>
    <b v="1"/>
    <n v="2"/>
  </r>
  <r>
    <s v="Processed"/>
    <s v="VJ300205292"/>
    <x v="0"/>
    <x v="1"/>
    <s v="KitKat - Crisp Wafers"/>
    <s v="Food"/>
    <n v="15595370548"/>
    <s v="Monday, August 29, 2022"/>
    <s v="Credit"/>
    <n v="130"/>
    <n v="2"/>
    <n v="1"/>
    <n v="130"/>
    <n v="2"/>
    <n v="1"/>
    <n v="2"/>
    <n v="2"/>
    <d v="2022-08-29T00:00:00"/>
    <x v="10"/>
    <x v="1"/>
    <x v="1"/>
    <b v="1"/>
    <n v="2"/>
  </r>
  <r>
    <s v="Processed"/>
    <s v="VJ300205292"/>
    <x v="0"/>
    <x v="1"/>
    <s v="KitKat - Crisp Wafers"/>
    <s v="Food"/>
    <n v="15595531294"/>
    <s v="Monday, August 29, 2022"/>
    <s v="Credit"/>
    <n v="130"/>
    <n v="2"/>
    <n v="2"/>
    <n v="130"/>
    <n v="2"/>
    <n v="2"/>
    <n v="4"/>
    <n v="4"/>
    <d v="2022-08-29T00:00:00"/>
    <x v="10"/>
    <x v="1"/>
    <x v="1"/>
    <b v="1"/>
    <n v="2"/>
  </r>
  <r>
    <s v="Processed"/>
    <s v="VJ300320609"/>
    <x v="2"/>
    <x v="3"/>
    <s v="Cheetos Flaming Hot Limon Crunchy"/>
    <s v="Food"/>
    <n v="15596143766"/>
    <s v="Tuesday, August 30, 2022"/>
    <s v="Cash"/>
    <n v="121"/>
    <n v="1.5"/>
    <n v="1"/>
    <n v="121"/>
    <n v="1.5"/>
    <n v="1"/>
    <n v="1.5"/>
    <n v="1.5"/>
    <d v="2022-08-30T00:00:00"/>
    <x v="75"/>
    <x v="1"/>
    <x v="1"/>
    <b v="1"/>
    <n v="1.5"/>
  </r>
  <r>
    <s v="Processed"/>
    <s v="VJ300320609"/>
    <x v="2"/>
    <x v="3"/>
    <s v="Lays - Classic"/>
    <s v="Food"/>
    <n v="15596144893"/>
    <s v="Tuesday, August 30, 2022"/>
    <s v="Cash"/>
    <n v="110"/>
    <n v="1.5"/>
    <n v="1"/>
    <n v="110"/>
    <n v="1.5"/>
    <n v="1"/>
    <n v="1.5"/>
    <n v="1.5"/>
    <d v="2022-08-30T00:00:00"/>
    <x v="95"/>
    <x v="1"/>
    <x v="1"/>
    <b v="1"/>
    <n v="1.5"/>
  </r>
  <r>
    <s v="Processed"/>
    <s v="VJ300320686"/>
    <x v="1"/>
    <x v="2"/>
    <s v="Lindens - Chocolate Chippers"/>
    <s v="Food"/>
    <n v="15596158934"/>
    <s v="Tuesday, August 30, 2022"/>
    <s v="Credit"/>
    <n v="121"/>
    <n v="2.25"/>
    <n v="1"/>
    <n v="121"/>
    <n v="2.25"/>
    <n v="1"/>
    <n v="2.25"/>
    <n v="2.25"/>
    <d v="2022-08-30T00:00:00"/>
    <x v="167"/>
    <x v="1"/>
    <x v="1"/>
    <b v="1"/>
    <n v="2.25"/>
  </r>
  <r>
    <s v="Processed"/>
    <s v="VJ300320692"/>
    <x v="3"/>
    <x v="4"/>
    <s v="Coca Cola - Zero Sugar"/>
    <s v="Carbonated"/>
    <n v="15596571188"/>
    <s v="Tuesday, August 30, 2022"/>
    <s v="Cash"/>
    <n v="141"/>
    <n v="2"/>
    <n v="1"/>
    <n v="141"/>
    <n v="2"/>
    <n v="1"/>
    <n v="2"/>
    <n v="2"/>
    <d v="2022-08-30T00:00:00"/>
    <x v="44"/>
    <x v="0"/>
    <x v="0"/>
    <b v="1"/>
    <n v="2"/>
  </r>
  <r>
    <s v="Processed"/>
    <s v="VJ300320686"/>
    <x v="1"/>
    <x v="2"/>
    <s v="CheezIt - Double Cheese"/>
    <s v="Food"/>
    <n v="15596999516"/>
    <s v="Tuesday, August 30, 2022"/>
    <s v="Cash"/>
    <n v="124"/>
    <n v="1.5"/>
    <n v="1"/>
    <n v="124"/>
    <n v="1.5"/>
    <n v="1"/>
    <n v="1.5"/>
    <n v="1.5"/>
    <d v="2022-08-30T00:00:00"/>
    <x v="68"/>
    <x v="1"/>
    <x v="1"/>
    <b v="1"/>
    <n v="1.5"/>
  </r>
  <r>
    <s v="Processed"/>
    <s v="VJ300320686"/>
    <x v="1"/>
    <x v="2"/>
    <s v="SunChips Multigrain - Original"/>
    <s v="Food"/>
    <n v="15597002472"/>
    <s v="Tuesday, August 30, 2022"/>
    <s v="Cash"/>
    <n v="112"/>
    <n v="1.5"/>
    <n v="1"/>
    <n v="112"/>
    <n v="1.5"/>
    <n v="1"/>
    <n v="1.5"/>
    <n v="1.5"/>
    <d v="2022-08-30T00:00:00"/>
    <x v="60"/>
    <x v="1"/>
    <x v="1"/>
    <b v="1"/>
    <n v="1.5"/>
  </r>
  <r>
    <s v="Processed"/>
    <s v="VJ300320692"/>
    <x v="3"/>
    <x v="4"/>
    <s v="Coca Cola - Zero Sugar"/>
    <s v="Carbonated"/>
    <n v="15597092382"/>
    <s v="Tuesday, August 30, 2022"/>
    <s v="Cash"/>
    <n v="141"/>
    <n v="2"/>
    <n v="1"/>
    <n v="141"/>
    <n v="2"/>
    <n v="1"/>
    <n v="2"/>
    <n v="2"/>
    <d v="2022-08-30T00:00:00"/>
    <x v="44"/>
    <x v="0"/>
    <x v="0"/>
    <b v="1"/>
    <n v="2"/>
  </r>
  <r>
    <s v="Processed"/>
    <s v="VJ300320692"/>
    <x v="3"/>
    <x v="4"/>
    <s v="Wonderful Pistachios - Variety"/>
    <s v="Food"/>
    <n v="15597105189"/>
    <s v="Tuesday, August 30, 2022"/>
    <s v="Credit"/>
    <n v="131"/>
    <n v="2"/>
    <n v="1"/>
    <n v="131"/>
    <n v="2"/>
    <n v="1"/>
    <n v="2"/>
    <n v="4.75"/>
    <d v="2022-08-30T00:00:00"/>
    <x v="11"/>
    <x v="1"/>
    <x v="1"/>
    <b v="1"/>
    <n v="2"/>
  </r>
  <r>
    <s v="Processed"/>
    <s v="VJ300320692"/>
    <x v="3"/>
    <x v="4"/>
    <s v="BodyArmor LYTE - Strawberry Lemonade"/>
    <s v="Water"/>
    <n v="15597105189"/>
    <s v="Tuesday, August 30, 2022"/>
    <s v="Credit"/>
    <n v="147"/>
    <n v="2.75"/>
    <n v="1"/>
    <n v="147"/>
    <n v="2.75"/>
    <n v="1"/>
    <n v="2.75"/>
    <n v="4.75"/>
    <d v="2022-08-30T00:00:00"/>
    <x v="131"/>
    <x v="3"/>
    <x v="3"/>
    <b v="1"/>
    <n v="2.75"/>
  </r>
  <r>
    <s v="Processed"/>
    <s v="VJ300320692"/>
    <x v="3"/>
    <x v="4"/>
    <s v="Wonderful Pistachios - Variety"/>
    <s v="Food"/>
    <n v="15597113737"/>
    <s v="Tuesday, August 30, 2022"/>
    <s v="Credit"/>
    <n v="131"/>
    <n v="2"/>
    <n v="1"/>
    <n v="131"/>
    <n v="2"/>
    <n v="1"/>
    <n v="2"/>
    <n v="2"/>
    <d v="2022-08-30T00:00:00"/>
    <x v="11"/>
    <x v="1"/>
    <x v="1"/>
    <b v="1"/>
    <n v="2"/>
  </r>
  <r>
    <s v="Processed"/>
    <s v="VJ300320692"/>
    <x v="3"/>
    <x v="4"/>
    <s v="Wonderful Pistachios - Variety"/>
    <s v="Food"/>
    <n v="15597188080"/>
    <s v="Tuesday, August 30, 2022"/>
    <s v="Cash"/>
    <n v="131"/>
    <n v="2"/>
    <n v="1"/>
    <n v="131"/>
    <n v="2"/>
    <n v="1"/>
    <n v="2"/>
    <n v="2"/>
    <d v="2022-08-30T00:00:00"/>
    <x v="11"/>
    <x v="1"/>
    <x v="1"/>
    <b v="1"/>
    <n v="2"/>
  </r>
  <r>
    <s v="Processed"/>
    <s v="VJ300320692"/>
    <x v="3"/>
    <x v="4"/>
    <s v="Wonderful Pistachios - Variety"/>
    <s v="Food"/>
    <n v="15597264601"/>
    <s v="Tuesday, August 30, 2022"/>
    <s v="Cash"/>
    <n v="131"/>
    <n v="2"/>
    <n v="1"/>
    <n v="131"/>
    <n v="2"/>
    <n v="1"/>
    <n v="2"/>
    <n v="2"/>
    <d v="2022-08-30T00:00:00"/>
    <x v="11"/>
    <x v="1"/>
    <x v="1"/>
    <b v="1"/>
    <n v="2"/>
  </r>
  <r>
    <s v="Processed"/>
    <s v="VJ300205292"/>
    <x v="0"/>
    <x v="1"/>
    <s v="Snapple Tea - Lemon"/>
    <s v="Non Carbonated"/>
    <n v="15597290849"/>
    <s v="Tuesday, August 30, 2022"/>
    <s v="Credit"/>
    <n v="147"/>
    <n v="2.5"/>
    <n v="1"/>
    <n v="147"/>
    <n v="2.5"/>
    <n v="1"/>
    <n v="2.5"/>
    <n v="2.5"/>
    <d v="2022-08-30T00:00:00"/>
    <x v="152"/>
    <x v="2"/>
    <x v="2"/>
    <b v="1"/>
    <n v="2.5"/>
  </r>
  <r>
    <s v="Processed"/>
    <s v="VJ300320611"/>
    <x v="0"/>
    <x v="0"/>
    <s v="Pop Corners - Sweet &amp; Salty Kettle"/>
    <s v="Food"/>
    <n v="15597776226"/>
    <s v="Tuesday, August 30, 2022"/>
    <s v="Cash"/>
    <n v="112"/>
    <n v="1.5"/>
    <n v="1"/>
    <n v="112"/>
    <n v="1.5"/>
    <n v="1"/>
    <n v="1.5"/>
    <n v="1.5"/>
    <d v="2022-08-30T00:00:00"/>
    <x v="141"/>
    <x v="1"/>
    <x v="1"/>
    <b v="1"/>
    <n v="1.5"/>
  </r>
  <r>
    <s v="Processed"/>
    <s v="VJ300320611"/>
    <x v="0"/>
    <x v="0"/>
    <s v="Pop Corners - Sweet &amp; Salty Kettle"/>
    <s v="Food"/>
    <n v="15597784875"/>
    <s v="Tuesday, August 30, 2022"/>
    <s v="Cash"/>
    <n v="112"/>
    <n v="1.5"/>
    <n v="1"/>
    <n v="112"/>
    <n v="1.5"/>
    <n v="1"/>
    <n v="1.5"/>
    <n v="1.5"/>
    <d v="2022-08-30T00:00:00"/>
    <x v="141"/>
    <x v="1"/>
    <x v="1"/>
    <b v="1"/>
    <n v="1.5"/>
  </r>
  <r>
    <s v="Processed"/>
    <s v="VJ300320686"/>
    <x v="1"/>
    <x v="2"/>
    <s v="Miss Vickie's Potato Chip - Sea Salt &amp; Vinega"/>
    <s v="Food"/>
    <n v="15598153628"/>
    <s v="Tuesday, August 30, 2022"/>
    <s v="Credit"/>
    <n v="113"/>
    <n v="1.5"/>
    <n v="1"/>
    <n v="113"/>
    <n v="1.5"/>
    <n v="1"/>
    <n v="1.5"/>
    <n v="1.5"/>
    <d v="2022-08-30T00:00:00"/>
    <x v="3"/>
    <x v="1"/>
    <x v="1"/>
    <b v="1"/>
    <n v="1.5"/>
  </r>
  <r>
    <s v="Processed"/>
    <s v="VJ300320609"/>
    <x v="2"/>
    <x v="3"/>
    <s v="Funyuns - Flaming Hot"/>
    <s v="Food"/>
    <n v="15598163649"/>
    <s v="Tuesday, August 30, 2022"/>
    <s v="Cash"/>
    <n v="123"/>
    <n v="1.5"/>
    <n v="1"/>
    <n v="123"/>
    <n v="1.5"/>
    <n v="1"/>
    <n v="1.5"/>
    <n v="1.5"/>
    <d v="2022-08-30T00:00:00"/>
    <x v="71"/>
    <x v="1"/>
    <x v="1"/>
    <b v="1"/>
    <n v="1.5"/>
  </r>
  <r>
    <s v="Processed"/>
    <s v="VJ300320609"/>
    <x v="2"/>
    <x v="3"/>
    <s v="Cheetos Baked - Crunchy Cheese"/>
    <s v="Food"/>
    <n v="15598168329"/>
    <s v="Tuesday, August 30, 2022"/>
    <s v="Cash"/>
    <n v="114"/>
    <n v="1.5"/>
    <n v="1"/>
    <n v="114"/>
    <n v="1.5"/>
    <n v="1"/>
    <n v="1.5"/>
    <n v="1.5"/>
    <d v="2022-08-30T00:00:00"/>
    <x v="85"/>
    <x v="1"/>
    <x v="1"/>
    <b v="1"/>
    <n v="1.5"/>
  </r>
  <r>
    <s v="Processed"/>
    <s v="VJ300320609"/>
    <x v="2"/>
    <x v="3"/>
    <s v="Cheetos Flaming Hot Limon Crunchy"/>
    <s v="Food"/>
    <n v="15598170784"/>
    <s v="Tuesday, August 30, 2022"/>
    <s v="Cash"/>
    <n v="121"/>
    <n v="1.5"/>
    <n v="1"/>
    <n v="121"/>
    <n v="1.5"/>
    <n v="1"/>
    <n v="1.5"/>
    <n v="1.5"/>
    <d v="2022-08-30T00:00:00"/>
    <x v="75"/>
    <x v="1"/>
    <x v="1"/>
    <b v="1"/>
    <n v="1.5"/>
  </r>
  <r>
    <s v="Processed"/>
    <s v="VJ300320609"/>
    <x v="2"/>
    <x v="3"/>
    <s v="Cheetos Flaming Hot Limon Crunchy"/>
    <s v="Food"/>
    <n v="15598172539"/>
    <s v="Tuesday, August 30, 2022"/>
    <s v="Cash"/>
    <n v="121"/>
    <n v="1.5"/>
    <n v="1"/>
    <n v="121"/>
    <n v="1.5"/>
    <n v="1"/>
    <n v="1.5"/>
    <n v="1.5"/>
    <d v="2022-08-30T00:00:00"/>
    <x v="75"/>
    <x v="1"/>
    <x v="1"/>
    <b v="1"/>
    <n v="1.5"/>
  </r>
  <r>
    <s v="Processed"/>
    <s v="VJ300320609"/>
    <x v="2"/>
    <x v="3"/>
    <s v="Doritos Famin Hot Nacho"/>
    <s v="Food"/>
    <n v="15598204519"/>
    <s v="Tuesday, August 30, 2022"/>
    <s v="Cash"/>
    <n v="112"/>
    <n v="1.5"/>
    <n v="1"/>
    <n v="112"/>
    <n v="1.5"/>
    <n v="1"/>
    <n v="1.5"/>
    <n v="1.5"/>
    <d v="2022-08-30T00:00:00"/>
    <x v="77"/>
    <x v="1"/>
    <x v="1"/>
    <b v="1"/>
    <n v="1.5"/>
  </r>
  <r>
    <s v="Processed"/>
    <s v="VJ300320686"/>
    <x v="1"/>
    <x v="2"/>
    <s v="Miss Vickie's Potato Chip - Sea Salt &amp; Vinega"/>
    <s v="Food"/>
    <n v="15598322601"/>
    <s v="Tuesday, August 30, 2022"/>
    <s v="Cash"/>
    <n v="113"/>
    <n v="1.5"/>
    <n v="1"/>
    <n v="113"/>
    <n v="1.5"/>
    <n v="1"/>
    <n v="1.5"/>
    <n v="1.5"/>
    <d v="2022-08-30T00:00:00"/>
    <x v="3"/>
    <x v="1"/>
    <x v="1"/>
    <b v="1"/>
    <n v="1.5"/>
  </r>
  <r>
    <s v="Processed"/>
    <s v="VJ300320609"/>
    <x v="2"/>
    <x v="3"/>
    <s v="Pure Organic Fruit Bar - Raspberry Lemonade"/>
    <s v="Food"/>
    <n v="15598447027"/>
    <s v="Tuesday, August 30, 2022"/>
    <s v="Credit"/>
    <n v="136"/>
    <n v="2.5"/>
    <n v="1"/>
    <n v="136"/>
    <n v="2.5"/>
    <n v="1"/>
    <n v="2.5"/>
    <n v="4"/>
    <d v="2022-08-30T00:00:00"/>
    <x v="168"/>
    <x v="1"/>
    <x v="1"/>
    <b v="1"/>
    <n v="2.5"/>
  </r>
  <r>
    <s v="Processed"/>
    <s v="VJ300320609"/>
    <x v="2"/>
    <x v="3"/>
    <s v="Pure Organic Fruit Bar - Strawberry Banana"/>
    <s v="Food"/>
    <n v="15598447027"/>
    <s v="Tuesday, August 30, 2022"/>
    <s v="Credit"/>
    <n v="134"/>
    <n v="1.5"/>
    <n v="1"/>
    <n v="134"/>
    <n v="1.5"/>
    <n v="1"/>
    <n v="1.5"/>
    <n v="4"/>
    <d v="2022-08-30T00:00:00"/>
    <x v="17"/>
    <x v="1"/>
    <x v="1"/>
    <b v="1"/>
    <n v="1.5"/>
  </r>
  <r>
    <s v="Processed"/>
    <s v="VJ300320609"/>
    <x v="2"/>
    <x v="3"/>
    <s v="Fritos - Original"/>
    <s v="Food"/>
    <n v="15598584893"/>
    <s v="Tuesday, August 30, 2022"/>
    <s v="Cash"/>
    <n v="125"/>
    <n v="1.5"/>
    <n v="1"/>
    <n v="125"/>
    <n v="1.5"/>
    <n v="1"/>
    <n v="1.5"/>
    <n v="1.5"/>
    <d v="2022-08-30T00:00:00"/>
    <x v="83"/>
    <x v="1"/>
    <x v="1"/>
    <b v="1"/>
    <n v="1.5"/>
  </r>
  <r>
    <s v="Processed"/>
    <s v="VJ300320609"/>
    <x v="2"/>
    <x v="3"/>
    <s v="Doritos Famin Hot Nacho"/>
    <s v="Food"/>
    <n v="15598991940"/>
    <s v="Tuesday, August 30, 2022"/>
    <s v="Cash"/>
    <n v="112"/>
    <n v="1.5"/>
    <n v="1"/>
    <n v="112"/>
    <n v="1.5"/>
    <n v="1"/>
    <n v="1.5"/>
    <n v="1.5"/>
    <d v="2022-08-30T00:00:00"/>
    <x v="77"/>
    <x v="1"/>
    <x v="1"/>
    <b v="1"/>
    <n v="1.5"/>
  </r>
  <r>
    <s v="Processed"/>
    <s v="VJ300320686"/>
    <x v="1"/>
    <x v="2"/>
    <s v="Robert Irvine's - Fit Crunch -  Chocolate Pea"/>
    <s v="Food"/>
    <n v="15599112061"/>
    <s v="Tuesday, August 30, 2022"/>
    <s v="Cash"/>
    <n v="132"/>
    <n v="2"/>
    <n v="1"/>
    <n v="132"/>
    <n v="2"/>
    <n v="1"/>
    <n v="2"/>
    <n v="2"/>
    <d v="2022-08-30T00:00:00"/>
    <x v="21"/>
    <x v="1"/>
    <x v="1"/>
    <b v="1"/>
    <n v="2"/>
  </r>
  <r>
    <s v="Processed"/>
    <s v="VJ300320692"/>
    <x v="3"/>
    <x v="4"/>
    <s v="Starbucks Doubleshot Energy - Mocha"/>
    <s v="Non Carbonated"/>
    <n v="15599134921"/>
    <s v="Tuesday, August 30, 2022"/>
    <s v="Credit"/>
    <n v="146"/>
    <n v="3.5"/>
    <n v="1"/>
    <n v="146"/>
    <n v="3.5"/>
    <n v="1"/>
    <n v="3.5"/>
    <n v="3.5"/>
    <d v="2022-08-30T00:00:00"/>
    <x v="88"/>
    <x v="2"/>
    <x v="2"/>
    <b v="1"/>
    <n v="3.5"/>
  </r>
  <r>
    <s v="Processed"/>
    <s v="VJ300320692"/>
    <x v="3"/>
    <x v="4"/>
    <s v="CheezIt - Cheddar Sour Cream and Onion"/>
    <s v="Food"/>
    <n v="15599293832"/>
    <s v="Tuesday, August 30, 2022"/>
    <s v="Credit"/>
    <n v="124"/>
    <n v="1.5"/>
    <n v="1"/>
    <n v="124"/>
    <n v="1.5"/>
    <n v="1"/>
    <n v="1.5"/>
    <n v="1.5"/>
    <d v="2022-08-30T00:00:00"/>
    <x v="86"/>
    <x v="1"/>
    <x v="1"/>
    <b v="1"/>
    <n v="1.5"/>
  </r>
  <r>
    <s v="Processed"/>
    <s v="VJ300320611"/>
    <x v="0"/>
    <x v="0"/>
    <s v="Poland Springs Water"/>
    <s v="Water"/>
    <n v="15599326569"/>
    <s v="Tuesday, August 30, 2022"/>
    <s v="Credit"/>
    <n v="143"/>
    <n v="2"/>
    <n v="1"/>
    <n v="143"/>
    <n v="2"/>
    <n v="1"/>
    <n v="2"/>
    <n v="2"/>
    <d v="2022-08-30T00:00:00"/>
    <x v="29"/>
    <x v="3"/>
    <x v="3"/>
    <b v="1"/>
    <n v="2"/>
  </r>
  <r>
    <s v="Processed"/>
    <s v="VJ300320692"/>
    <x v="3"/>
    <x v="4"/>
    <s v="RXBAR - Protein Bar - Peanut Butter"/>
    <s v="Food"/>
    <n v="15599401137"/>
    <s v="Tuesday, August 30, 2022"/>
    <s v="Cash"/>
    <n v="135"/>
    <n v="2"/>
    <n v="1"/>
    <n v="135"/>
    <n v="2"/>
    <n v="1"/>
    <n v="2"/>
    <n v="2"/>
    <d v="2022-08-30T00:00:00"/>
    <x v="80"/>
    <x v="1"/>
    <x v="1"/>
    <b v="1"/>
    <n v="2"/>
  </r>
  <r>
    <s v="Processed"/>
    <s v="VJ300320686"/>
    <x v="1"/>
    <x v="2"/>
    <s v="Miss Vickie's Potato Chip - Sea Salt &amp; Vinega"/>
    <s v="Food"/>
    <n v="15599405613"/>
    <s v="Tuesday, August 30, 2022"/>
    <s v="Credit"/>
    <n v="113"/>
    <n v="1.5"/>
    <n v="1"/>
    <n v="113"/>
    <n v="1.5"/>
    <n v="1"/>
    <n v="1.5"/>
    <n v="1.5"/>
    <d v="2022-08-30T00:00:00"/>
    <x v="3"/>
    <x v="1"/>
    <x v="1"/>
    <b v="1"/>
    <n v="1.5"/>
  </r>
  <r>
    <s v="Processed"/>
    <s v="VJ300320692"/>
    <x v="3"/>
    <x v="4"/>
    <s v="SunChips Multigrain - Salsa"/>
    <s v="Food"/>
    <n v="15599407301"/>
    <s v="Tuesday, August 30, 2022"/>
    <s v="Cash"/>
    <n v="113"/>
    <n v="1.5"/>
    <n v="1"/>
    <n v="113"/>
    <n v="1.5"/>
    <n v="1"/>
    <n v="1.5"/>
    <n v="1.5"/>
    <d v="2022-08-30T00:00:00"/>
    <x v="27"/>
    <x v="1"/>
    <x v="1"/>
    <b v="1"/>
    <n v="1.5"/>
  </r>
  <r>
    <s v="Processed"/>
    <s v="VJ300320692"/>
    <x v="3"/>
    <x v="4"/>
    <s v="Robert Irvine's - Fit Crunch -  Chocolate Pea"/>
    <s v="Food"/>
    <n v="15599639029"/>
    <s v="Tuesday, August 30, 2022"/>
    <s v="Cash"/>
    <n v="130"/>
    <n v="2"/>
    <n v="1"/>
    <n v="130"/>
    <n v="2"/>
    <n v="1"/>
    <n v="2"/>
    <n v="2"/>
    <d v="2022-08-30T00:00:00"/>
    <x v="21"/>
    <x v="1"/>
    <x v="1"/>
    <b v="1"/>
    <n v="2"/>
  </r>
  <r>
    <s v="Processed"/>
    <s v="VJ300320692"/>
    <x v="3"/>
    <x v="4"/>
    <s v="CheezIt - White Cheddar"/>
    <s v="Food"/>
    <n v="15599706333"/>
    <s v="Tuesday, August 30, 2022"/>
    <s v="Cash"/>
    <n v="123"/>
    <n v="1.5"/>
    <n v="1"/>
    <n v="123"/>
    <n v="1.5"/>
    <n v="1"/>
    <n v="1.5"/>
    <n v="1.5"/>
    <d v="2022-08-30T00:00:00"/>
    <x v="53"/>
    <x v="1"/>
    <x v="1"/>
    <b v="1"/>
    <n v="1.5"/>
  </r>
  <r>
    <s v="Processed"/>
    <s v="VJ300320692"/>
    <x v="3"/>
    <x v="4"/>
    <s v="Oreo Mini - Go Paks"/>
    <m/>
    <n v="15599749782"/>
    <s v="Tuesday, August 30, 2022"/>
    <s v="Cash"/>
    <n v="155"/>
    <n v="4"/>
    <n v="1"/>
    <n v="155"/>
    <n v="4"/>
    <n v="1"/>
    <n v="4"/>
    <n v="4"/>
    <d v="2022-08-30T00:00:00"/>
    <x v="143"/>
    <x v="4"/>
    <x v="1"/>
    <b v="1"/>
    <n v="4"/>
  </r>
  <r>
    <s v="Processed"/>
    <s v="VJ300320692"/>
    <x v="3"/>
    <x v="4"/>
    <s v="BodyArmor LYTE - Strawberry Lemonade"/>
    <s v="Water"/>
    <n v="15599844284"/>
    <s v="Tuesday, August 30, 2022"/>
    <s v="Credit"/>
    <n v="147"/>
    <n v="2.75"/>
    <n v="1"/>
    <n v="147"/>
    <n v="2.75"/>
    <n v="1"/>
    <n v="2.75"/>
    <n v="2.75"/>
    <d v="2022-08-30T00:00:00"/>
    <x v="131"/>
    <x v="3"/>
    <x v="3"/>
    <b v="1"/>
    <n v="2.75"/>
  </r>
  <r>
    <s v="Processed"/>
    <s v="VJ300320611"/>
    <x v="0"/>
    <x v="0"/>
    <s v="Canada Dry - Ginger Ale &amp; Lemonde"/>
    <m/>
    <n v="15600137940"/>
    <s v="Tuesday, August 30, 2022"/>
    <s v="Cash"/>
    <n v="140"/>
    <n v="1.5"/>
    <n v="1"/>
    <n v="140"/>
    <n v="1.5"/>
    <n v="1"/>
    <n v="1.5"/>
    <n v="1.5"/>
    <d v="2022-08-30T00:00:00"/>
    <x v="150"/>
    <x v="4"/>
    <x v="0"/>
    <b v="1"/>
    <n v="1.5"/>
  </r>
  <r>
    <s v="Processed"/>
    <s v="VJ300320609"/>
    <x v="2"/>
    <x v="3"/>
    <s v="Cheetos - Fleming Hot Crunchy"/>
    <s v="Food"/>
    <n v="15600267402"/>
    <s v="Tuesday, August 30, 2022"/>
    <s v="Cash"/>
    <n v="122"/>
    <n v="1.5"/>
    <n v="1"/>
    <n v="122"/>
    <n v="1.5"/>
    <n v="1"/>
    <n v="1.5"/>
    <n v="1.5"/>
    <d v="2022-08-30T00:00:00"/>
    <x v="16"/>
    <x v="1"/>
    <x v="1"/>
    <b v="1"/>
    <n v="1.5"/>
  </r>
  <r>
    <s v="Processed"/>
    <s v="VJ300205292"/>
    <x v="0"/>
    <x v="1"/>
    <s v="Snapple Tea - Lemon"/>
    <s v="Non Carbonated"/>
    <n v="15600487295"/>
    <s v="Tuesday, August 30, 2022"/>
    <s v="Credit"/>
    <n v="147"/>
    <n v="2.5"/>
    <n v="1"/>
    <n v="147"/>
    <n v="2.5"/>
    <n v="1"/>
    <n v="2.5"/>
    <n v="2.5"/>
    <d v="2022-08-30T00:00:00"/>
    <x v="152"/>
    <x v="2"/>
    <x v="2"/>
    <b v="1"/>
    <n v="2.5"/>
  </r>
  <r>
    <s v="Processed"/>
    <s v="VJ300320609"/>
    <x v="2"/>
    <x v="3"/>
    <s v="Fritos - Original"/>
    <s v="Food"/>
    <n v="15600761938"/>
    <s v="Tuesday, August 30, 2022"/>
    <s v="Cash"/>
    <n v="125"/>
    <n v="1.5"/>
    <n v="1"/>
    <n v="125"/>
    <n v="1.5"/>
    <n v="1"/>
    <n v="1.5"/>
    <n v="1.5"/>
    <d v="2022-08-30T00:00:00"/>
    <x v="83"/>
    <x v="1"/>
    <x v="1"/>
    <b v="1"/>
    <n v="1.5"/>
  </r>
  <r>
    <s v="Processed"/>
    <s v="VJ300320686"/>
    <x v="1"/>
    <x v="2"/>
    <s v="Lindens - Chocolate Chippers"/>
    <s v="Food"/>
    <n v="15601642404"/>
    <s v="Wednesday, August 31, 2022"/>
    <s v="Credit"/>
    <n v="121"/>
    <n v="2.25"/>
    <n v="1"/>
    <n v="121"/>
    <n v="2.25"/>
    <n v="1"/>
    <n v="2.25"/>
    <n v="2.25"/>
    <d v="2022-08-31T00:00:00"/>
    <x v="167"/>
    <x v="1"/>
    <x v="1"/>
    <b v="1"/>
    <n v="2.25"/>
  </r>
  <r>
    <s v="Processed"/>
    <s v="VJ300320686"/>
    <x v="1"/>
    <x v="2"/>
    <s v="SunChips Multigrain - Salsa"/>
    <s v="Food"/>
    <n v="15602233765"/>
    <s v="Wednesday, August 31, 2022"/>
    <s v="Cash"/>
    <n v="110"/>
    <n v="1.5"/>
    <n v="1"/>
    <n v="110"/>
    <n v="1.5"/>
    <n v="1"/>
    <n v="1.5"/>
    <n v="1.5"/>
    <d v="2022-08-31T00:00:00"/>
    <x v="27"/>
    <x v="1"/>
    <x v="1"/>
    <b v="1"/>
    <n v="1.5"/>
  </r>
  <r>
    <s v="Processed"/>
    <s v="VJ300320686"/>
    <x v="1"/>
    <x v="2"/>
    <s v="Keto Bar - Creamy Peanut Butter Chocolate"/>
    <s v="Food"/>
    <n v="15602399908"/>
    <s v="Wednesday, August 31, 2022"/>
    <s v="Cash"/>
    <n v="131"/>
    <n v="2"/>
    <n v="1"/>
    <n v="131"/>
    <n v="2"/>
    <n v="1"/>
    <n v="2"/>
    <n v="2"/>
    <d v="2022-08-31T00:00:00"/>
    <x v="110"/>
    <x v="1"/>
    <x v="1"/>
    <b v="1"/>
    <n v="2"/>
  </r>
  <r>
    <s v="Processed"/>
    <s v="VJ300320686"/>
    <x v="1"/>
    <x v="2"/>
    <s v="Wonderful Pistachios - Variety"/>
    <s v="Food"/>
    <n v="15602645264"/>
    <s v="Wednesday, August 31, 2022"/>
    <s v="Cash"/>
    <n v="138"/>
    <n v="2"/>
    <n v="1"/>
    <n v="138"/>
    <n v="2"/>
    <n v="1"/>
    <n v="2"/>
    <n v="2"/>
    <d v="2022-08-31T00:00:00"/>
    <x v="11"/>
    <x v="1"/>
    <x v="1"/>
    <b v="1"/>
    <n v="2"/>
  </r>
  <r>
    <s v="Processed"/>
    <s v="VJ300320686"/>
    <x v="1"/>
    <x v="2"/>
    <s v="Robert Irvine's - Fit Crunch -  Chocolate Pea"/>
    <s v="Food"/>
    <n v="15602818773"/>
    <s v="Wednesday, August 31, 2022"/>
    <s v="Cash"/>
    <n v="132"/>
    <n v="2"/>
    <n v="1"/>
    <n v="132"/>
    <n v="2"/>
    <n v="1"/>
    <n v="2"/>
    <n v="2"/>
    <d v="2022-08-31T00:00:00"/>
    <x v="21"/>
    <x v="1"/>
    <x v="1"/>
    <b v="1"/>
    <n v="2"/>
  </r>
  <r>
    <s v="Processed"/>
    <s v="VJ300320692"/>
    <x v="3"/>
    <x v="4"/>
    <s v="Lindens - Chocolate Chippers"/>
    <s v="Food"/>
    <n v="15603201222"/>
    <s v="Wednesday, August 31, 2022"/>
    <s v="Credit"/>
    <n v="122"/>
    <n v="2"/>
    <n v="1"/>
    <n v="122"/>
    <n v="2"/>
    <n v="1"/>
    <n v="2"/>
    <n v="6"/>
    <d v="2022-08-31T00:00:00"/>
    <x v="167"/>
    <x v="1"/>
    <x v="1"/>
    <b v="1"/>
    <n v="2"/>
  </r>
  <r>
    <s v="Processed"/>
    <s v="VJ300320692"/>
    <x v="3"/>
    <x v="4"/>
    <s v="Wonderful Pistachios - Variety"/>
    <s v="Food"/>
    <n v="15603201222"/>
    <s v="Wednesday, August 31, 2022"/>
    <s v="Credit"/>
    <n v="131"/>
    <n v="2"/>
    <n v="1"/>
    <n v="131"/>
    <n v="2"/>
    <n v="1"/>
    <n v="2"/>
    <n v="6"/>
    <d v="2022-08-31T00:00:00"/>
    <x v="11"/>
    <x v="1"/>
    <x v="1"/>
    <b v="1"/>
    <n v="2"/>
  </r>
  <r>
    <s v="Processed"/>
    <s v="VJ300320692"/>
    <x v="3"/>
    <x v="4"/>
    <s v="Hungry Buddha - Chocolate Chip"/>
    <s v="Food"/>
    <n v="15603201222"/>
    <s v="Wednesday, August 31, 2022"/>
    <s v="Credit"/>
    <n v="137"/>
    <n v="2"/>
    <n v="1"/>
    <n v="137"/>
    <n v="2"/>
    <n v="1"/>
    <n v="2"/>
    <n v="6"/>
    <d v="2022-08-31T00:00:00"/>
    <x v="103"/>
    <x v="1"/>
    <x v="1"/>
    <b v="1"/>
    <n v="2"/>
  </r>
  <r>
    <s v="Processed"/>
    <s v="VJ300320609"/>
    <x v="2"/>
    <x v="3"/>
    <s v="Snapple Tea - Lemon"/>
    <s v="Non Carbonated"/>
    <n v="15603853105"/>
    <s v="Wednesday, August 31, 2022"/>
    <s v="Credit"/>
    <n v="145"/>
    <n v="2.5"/>
    <n v="1"/>
    <n v="145"/>
    <n v="2.5"/>
    <n v="1"/>
    <n v="2.5"/>
    <n v="2.5"/>
    <d v="2022-08-31T00:00:00"/>
    <x v="152"/>
    <x v="2"/>
    <x v="2"/>
    <b v="1"/>
    <n v="2.5"/>
  </r>
  <r>
    <s v="Processed"/>
    <s v="VJ300320692"/>
    <x v="3"/>
    <x v="4"/>
    <s v="Goldfish Baked - Cheddar"/>
    <s v="Food"/>
    <n v="15603921383"/>
    <s v="Wednesday, August 31, 2022"/>
    <s v="Cash"/>
    <n v="125"/>
    <n v="1.5"/>
    <n v="1"/>
    <n v="125"/>
    <n v="1.5"/>
    <n v="1"/>
    <n v="1.5"/>
    <n v="1.5"/>
    <d v="2022-08-31T00:00:00"/>
    <x v="139"/>
    <x v="1"/>
    <x v="1"/>
    <b v="1"/>
    <n v="1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45">
  <r>
    <s v="Processed"/>
    <s v="VJ300320611"/>
    <x v="0"/>
    <x v="0"/>
    <s v="Red Bull - Energy Drink - Sugar Free"/>
    <s v="Carbonated"/>
    <n v="14515778905"/>
    <s v="Saturday, January 1, 2022"/>
    <x v="0"/>
    <x v="0"/>
    <n v="3.5"/>
    <n v="1"/>
    <n v="148"/>
    <n v="3.5"/>
    <n v="1"/>
    <n v="3.5"/>
    <n v="3.5"/>
    <x v="0"/>
    <x v="0"/>
    <s v="Carbonated"/>
    <x v="0"/>
    <b v="1"/>
    <n v="3.5"/>
    <n v="2.3333333333333335"/>
    <x v="0"/>
  </r>
  <r>
    <s v="Processed"/>
    <s v="VJ300320611"/>
    <x v="0"/>
    <x v="0"/>
    <s v="Red Bull - Energy Drink - Sugar Free"/>
    <s v="Carbonated"/>
    <n v="14516018629"/>
    <s v="Saturday, January 1, 2022"/>
    <x v="0"/>
    <x v="0"/>
    <n v="3.5"/>
    <n v="1"/>
    <n v="148"/>
    <n v="3.5"/>
    <n v="1"/>
    <n v="3.5"/>
    <n v="5"/>
    <x v="0"/>
    <x v="0"/>
    <s v="Carbonated"/>
    <x v="0"/>
    <b v="1"/>
    <n v="3.5"/>
    <n v="2.3333333333333335"/>
    <x v="0"/>
  </r>
  <r>
    <s v="Processed"/>
    <s v="VJ300320611"/>
    <x v="0"/>
    <x v="0"/>
    <s v="Takis - Hot Chilli Pepper &amp; Lime"/>
    <s v="Food"/>
    <n v="14516018629"/>
    <s v="Saturday, January 1, 2022"/>
    <x v="0"/>
    <x v="1"/>
    <n v="1.5"/>
    <n v="1"/>
    <n v="123"/>
    <n v="1.5"/>
    <n v="1"/>
    <n v="1.5"/>
    <n v="5"/>
    <x v="0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4516020373"/>
    <s v="Saturday, January 1, 2022"/>
    <x v="0"/>
    <x v="1"/>
    <n v="1.5"/>
    <n v="1"/>
    <n v="123"/>
    <n v="1.5"/>
    <n v="1"/>
    <n v="1.5"/>
    <n v="1.5"/>
    <x v="0"/>
    <x v="1"/>
    <s v="Food"/>
    <x v="1"/>
    <b v="1"/>
    <n v="1.5"/>
    <n v="1"/>
    <x v="1"/>
  </r>
  <r>
    <s v="Processed"/>
    <s v="VJ300320611"/>
    <x v="0"/>
    <x v="0"/>
    <s v="Red Bull - Energy Drink - Sugar Free"/>
    <s v="Carbonated"/>
    <n v="14516021756"/>
    <s v="Saturday, January 1, 2022"/>
    <x v="0"/>
    <x v="0"/>
    <n v="3.5"/>
    <n v="1"/>
    <n v="148"/>
    <n v="3.5"/>
    <n v="1"/>
    <n v="3.5"/>
    <n v="3.5"/>
    <x v="0"/>
    <x v="0"/>
    <s v="Carbonated"/>
    <x v="0"/>
    <b v="1"/>
    <n v="3.5"/>
    <n v="2.3333333333333335"/>
    <x v="0"/>
  </r>
  <r>
    <s v="Processed"/>
    <s v="VJ300205292"/>
    <x v="0"/>
    <x v="1"/>
    <s v="Bai Antioxidant - Brasilia BB"/>
    <s v="Non Carbonated"/>
    <n v="14517568743"/>
    <s v="Sunday, January 2, 2022"/>
    <x v="1"/>
    <x v="2"/>
    <n v="2.5"/>
    <n v="1"/>
    <n v="146"/>
    <n v="2.5"/>
    <n v="1"/>
    <n v="2.5"/>
    <n v="2.5"/>
    <x v="1"/>
    <x v="2"/>
    <s v="Non Carbonated"/>
    <x v="2"/>
    <b v="1"/>
    <n v="2.5"/>
    <n v="1.6666666666666667"/>
    <x v="2"/>
  </r>
  <r>
    <s v="Processed"/>
    <s v="VJ300205292"/>
    <x v="0"/>
    <x v="1"/>
    <s v="Miss Vickie's Potato Chip - Sea Salt &amp; Vinega"/>
    <s v="Food"/>
    <n v="14518731524"/>
    <s v="Monday, January 3, 2022"/>
    <x v="1"/>
    <x v="3"/>
    <n v="1.5"/>
    <n v="1"/>
    <n v="114"/>
    <n v="1.5"/>
    <n v="1"/>
    <n v="1.5"/>
    <n v="1.5"/>
    <x v="1"/>
    <x v="3"/>
    <s v="Food"/>
    <x v="1"/>
    <b v="1"/>
    <n v="1.5"/>
    <n v="1"/>
    <x v="3"/>
  </r>
  <r>
    <s v="Processed"/>
    <s v="VJ300320686"/>
    <x v="1"/>
    <x v="2"/>
    <s v="Miss Vickie's Potato Chip - Lime &amp; Cracked Pe"/>
    <s v="Food"/>
    <n v="14519162059"/>
    <s v="Monday, January 3, 2022"/>
    <x v="0"/>
    <x v="4"/>
    <n v="1.5"/>
    <n v="1"/>
    <n v="110"/>
    <n v="1.5"/>
    <n v="1"/>
    <n v="1.5"/>
    <n v="1.5"/>
    <x v="2"/>
    <x v="4"/>
    <s v="Food"/>
    <x v="1"/>
    <b v="1"/>
    <n v="1.5"/>
    <n v="1"/>
    <x v="3"/>
  </r>
  <r>
    <s v="Processed"/>
    <s v="VJ300320609"/>
    <x v="2"/>
    <x v="3"/>
    <s v="Monster Energy Original"/>
    <s v="Carbonated"/>
    <n v="14519670154"/>
    <s v="Monday, January 3, 2022"/>
    <x v="0"/>
    <x v="5"/>
    <n v="3"/>
    <n v="1"/>
    <n v="144"/>
    <n v="3"/>
    <n v="1"/>
    <n v="3"/>
    <n v="3"/>
    <x v="2"/>
    <x v="5"/>
    <s v="Carbonated"/>
    <x v="0"/>
    <b v="1"/>
    <n v="3"/>
    <n v="2"/>
    <x v="4"/>
  </r>
  <r>
    <s v="Processed"/>
    <s v="VJ300320686"/>
    <x v="1"/>
    <x v="2"/>
    <s v="Seapoint Farms Dry Roasted Edamame - Wasabi"/>
    <s v="Food"/>
    <n v="14520315330"/>
    <s v="Monday, January 3, 2022"/>
    <x v="0"/>
    <x v="6"/>
    <n v="2.5"/>
    <n v="1"/>
    <n v="134"/>
    <n v="2.5"/>
    <n v="1"/>
    <n v="2.5"/>
    <n v="2.5"/>
    <x v="2"/>
    <x v="6"/>
    <s v="Food"/>
    <x v="1"/>
    <b v="1"/>
    <n v="2.5"/>
    <n v="1.6666666666666667"/>
    <x v="5"/>
  </r>
  <r>
    <s v="Processed"/>
    <s v="VJ300320609"/>
    <x v="2"/>
    <x v="3"/>
    <s v="Snapple Diet Tea - Lemon"/>
    <s v="Non Carbonated"/>
    <n v="14520522827"/>
    <s v="Monday, January 3, 2022"/>
    <x v="1"/>
    <x v="7"/>
    <n v="2.5"/>
    <n v="1"/>
    <n v="143"/>
    <n v="2.5"/>
    <n v="1"/>
    <n v="2.5"/>
    <n v="2.5"/>
    <x v="2"/>
    <x v="7"/>
    <s v="Non Carbonated"/>
    <x v="2"/>
    <b v="1"/>
    <n v="2.5"/>
    <n v="1.6666666666666667"/>
    <x v="6"/>
  </r>
  <r>
    <s v="Processed"/>
    <s v="VJ300320609"/>
    <x v="2"/>
    <x v="3"/>
    <s v="Skinny Pop Popcorn"/>
    <s v="Food"/>
    <n v="14520523909"/>
    <s v="Monday, January 3, 2022"/>
    <x v="1"/>
    <x v="8"/>
    <n v="1.5"/>
    <n v="1"/>
    <n v="111"/>
    <n v="1.5"/>
    <n v="1"/>
    <n v="1.5"/>
    <n v="1.5"/>
    <x v="2"/>
    <x v="8"/>
    <s v="Food"/>
    <x v="1"/>
    <b v="1"/>
    <n v="1.5"/>
    <n v="1"/>
    <x v="7"/>
  </r>
  <r>
    <s v="Processed"/>
    <s v="VJ300320609"/>
    <x v="2"/>
    <x v="3"/>
    <s v="Stretch Island Fruit Leathers Snacks - Variet"/>
    <s v="Food"/>
    <n v="14520526471"/>
    <s v="Monday, January 3, 2022"/>
    <x v="1"/>
    <x v="9"/>
    <n v="1"/>
    <n v="1"/>
    <n v="131"/>
    <n v="1"/>
    <n v="1"/>
    <n v="1"/>
    <n v="1"/>
    <x v="2"/>
    <x v="9"/>
    <s v="Food"/>
    <x v="1"/>
    <b v="1"/>
    <n v="1"/>
    <n v="0.66666666666666663"/>
    <x v="8"/>
  </r>
  <r>
    <s v="Processed"/>
    <s v="VJ300320686"/>
    <x v="1"/>
    <x v="2"/>
    <s v="KitKat - Crisp Wafers"/>
    <s v="Food"/>
    <n v="14520549978"/>
    <s v="Monday, January 3, 2022"/>
    <x v="0"/>
    <x v="10"/>
    <n v="1.75"/>
    <n v="1"/>
    <n v="136"/>
    <n v="1.75"/>
    <n v="1"/>
    <n v="1.75"/>
    <n v="1.75"/>
    <x v="2"/>
    <x v="10"/>
    <s v="Food"/>
    <x v="1"/>
    <b v="1"/>
    <n v="1.75"/>
    <n v="1.1666666666666667"/>
    <x v="9"/>
  </r>
  <r>
    <s v="Processed"/>
    <s v="VJ300320609"/>
    <x v="2"/>
    <x v="3"/>
    <s v="Skinny Pop Popcorn"/>
    <s v="Food"/>
    <n v="14520565434"/>
    <s v="Monday, January 3, 2022"/>
    <x v="1"/>
    <x v="8"/>
    <n v="1.5"/>
    <n v="1"/>
    <n v="111"/>
    <n v="1.5"/>
    <n v="1"/>
    <n v="1.5"/>
    <n v="1.5"/>
    <x v="2"/>
    <x v="8"/>
    <s v="Food"/>
    <x v="1"/>
    <b v="1"/>
    <n v="1.5"/>
    <n v="1"/>
    <x v="7"/>
  </r>
  <r>
    <s v="Processed"/>
    <s v="VJ300320686"/>
    <x v="1"/>
    <x v="2"/>
    <s v="Wonderful Pistachios - Variety"/>
    <s v="Food"/>
    <n v="14520852487"/>
    <s v="Monday, January 3, 2022"/>
    <x v="1"/>
    <x v="11"/>
    <n v="2"/>
    <n v="1"/>
    <n v="132"/>
    <n v="2"/>
    <n v="1"/>
    <n v="2"/>
    <n v="2"/>
    <x v="2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521022594"/>
    <s v="Monday, January 3, 2022"/>
    <x v="1"/>
    <x v="11"/>
    <n v="2"/>
    <n v="1"/>
    <n v="132"/>
    <n v="2"/>
    <n v="1"/>
    <n v="2"/>
    <n v="2"/>
    <x v="2"/>
    <x v="11"/>
    <s v="Food"/>
    <x v="1"/>
    <b v="1"/>
    <n v="2"/>
    <n v="1.3333333333333333"/>
    <x v="10"/>
  </r>
  <r>
    <s v="Processed"/>
    <s v="VJ300320611"/>
    <x v="0"/>
    <x v="0"/>
    <s v="Monster Energy Original"/>
    <s v="Carbonated"/>
    <n v="14521288291"/>
    <s v="Monday, January 3, 2022"/>
    <x v="0"/>
    <x v="2"/>
    <n v="3"/>
    <n v="1"/>
    <n v="146"/>
    <n v="3"/>
    <n v="1"/>
    <n v="3"/>
    <n v="3"/>
    <x v="2"/>
    <x v="5"/>
    <s v="Carbonated"/>
    <x v="0"/>
    <b v="1"/>
    <n v="3"/>
    <n v="2"/>
    <x v="4"/>
  </r>
  <r>
    <s v="Processed"/>
    <s v="VJ300320609"/>
    <x v="2"/>
    <x v="3"/>
    <s v="Snapple Diet Tea - Lemon"/>
    <s v="Non Carbonated"/>
    <n v="14521610477"/>
    <s v="Monday, January 3, 2022"/>
    <x v="1"/>
    <x v="7"/>
    <n v="2.5"/>
    <n v="1"/>
    <n v="143"/>
    <n v="2.5"/>
    <n v="1"/>
    <n v="2.5"/>
    <n v="2.5"/>
    <x v="2"/>
    <x v="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522404967"/>
    <s v="Monday, January 3, 2022"/>
    <x v="1"/>
    <x v="2"/>
    <n v="3"/>
    <n v="1"/>
    <n v="146"/>
    <n v="3"/>
    <n v="1"/>
    <n v="3"/>
    <n v="3"/>
    <x v="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522580949"/>
    <s v="Monday, January 3, 2022"/>
    <x v="1"/>
    <x v="5"/>
    <n v="3"/>
    <n v="1"/>
    <n v="144"/>
    <n v="3"/>
    <n v="1"/>
    <n v="3"/>
    <n v="3"/>
    <x v="2"/>
    <x v="5"/>
    <s v="Carbonated"/>
    <x v="0"/>
    <b v="1"/>
    <n v="3"/>
    <n v="2"/>
    <x v="4"/>
  </r>
  <r>
    <s v="Processed"/>
    <s v="VJ300320609"/>
    <x v="2"/>
    <x v="3"/>
    <s v="Spindrift - Sparkling Water  Lime"/>
    <s v="Carbonated"/>
    <n v="14522634264"/>
    <s v="Tuesday, January 4, 2022"/>
    <x v="1"/>
    <x v="12"/>
    <n v="1"/>
    <n v="1"/>
    <n v="140"/>
    <n v="1"/>
    <n v="1"/>
    <n v="1"/>
    <n v="1"/>
    <x v="2"/>
    <x v="12"/>
    <s v="Carbonated"/>
    <x v="0"/>
    <b v="1"/>
    <n v="1"/>
    <n v="0.66666666666666663"/>
    <x v="11"/>
  </r>
  <r>
    <s v="Processed"/>
    <s v="VJ300320609"/>
    <x v="2"/>
    <x v="3"/>
    <s v="KitKat - Crisp Wafers"/>
    <s v="Food"/>
    <n v="14522634805"/>
    <s v="Tuesday, January 4, 2022"/>
    <x v="1"/>
    <x v="6"/>
    <n v="2"/>
    <n v="1"/>
    <n v="134"/>
    <n v="2"/>
    <n v="1"/>
    <n v="2"/>
    <n v="2"/>
    <x v="2"/>
    <x v="10"/>
    <s v="Food"/>
    <x v="1"/>
    <b v="1"/>
    <n v="2"/>
    <n v="1.3333333333333333"/>
    <x v="9"/>
  </r>
  <r>
    <s v="Processed"/>
    <s v="VJ300320611"/>
    <x v="0"/>
    <x v="0"/>
    <s v="Miss Vickie's Potato Chip - Sea Salt Original"/>
    <s v="Food"/>
    <n v="14522946212"/>
    <s v="Tuesday, January 4, 2022"/>
    <x v="0"/>
    <x v="3"/>
    <n v="1.5"/>
    <n v="1"/>
    <n v="114"/>
    <n v="1.5"/>
    <n v="1"/>
    <n v="1.5"/>
    <n v="1.5"/>
    <x v="3"/>
    <x v="13"/>
    <s v="Food"/>
    <x v="1"/>
    <b v="1"/>
    <n v="1.5"/>
    <n v="1"/>
    <x v="3"/>
  </r>
  <r>
    <s v="Processed"/>
    <s v="VJ300205292"/>
    <x v="0"/>
    <x v="1"/>
    <s v="KitKat - Crisp Wafers"/>
    <s v="Food"/>
    <n v="14522947106"/>
    <s v="Tuesday, January 4, 2022"/>
    <x v="0"/>
    <x v="13"/>
    <n v="2"/>
    <n v="2"/>
    <n v="130"/>
    <n v="2"/>
    <n v="2"/>
    <n v="4"/>
    <n v="4"/>
    <x v="3"/>
    <x v="10"/>
    <s v="Food"/>
    <x v="1"/>
    <b v="1"/>
    <n v="2"/>
    <n v="1.3333333333333333"/>
    <x v="9"/>
  </r>
  <r>
    <s v="Processed"/>
    <s v="VJ300320609"/>
    <x v="2"/>
    <x v="3"/>
    <s v="Jacks Links Bar Beef Strip"/>
    <s v="Food"/>
    <n v="14524620560"/>
    <s v="Tuesday, January 4, 2022"/>
    <x v="1"/>
    <x v="14"/>
    <n v="2"/>
    <n v="1"/>
    <n v="137"/>
    <n v="2"/>
    <n v="1"/>
    <n v="2"/>
    <n v="2"/>
    <x v="3"/>
    <x v="14"/>
    <s v="Food"/>
    <x v="1"/>
    <b v="1"/>
    <n v="2"/>
    <n v="1.3333333333333333"/>
    <x v="12"/>
  </r>
  <r>
    <s v="Processed"/>
    <s v="VJ300320686"/>
    <x v="1"/>
    <x v="2"/>
    <s v="Wonderful Pistachios - Variety"/>
    <s v="Food"/>
    <n v="14524674062"/>
    <s v="Tuesday, January 4, 2022"/>
    <x v="1"/>
    <x v="11"/>
    <n v="2"/>
    <n v="1"/>
    <n v="132"/>
    <n v="2"/>
    <n v="1"/>
    <n v="2"/>
    <n v="2"/>
    <x v="3"/>
    <x v="11"/>
    <s v="Food"/>
    <x v="1"/>
    <b v="1"/>
    <n v="2"/>
    <n v="1.3333333333333333"/>
    <x v="10"/>
  </r>
  <r>
    <s v="Processed"/>
    <s v="VJ300205292"/>
    <x v="0"/>
    <x v="1"/>
    <s v="Vitamin Water - XXX Acai BB Pomegranate"/>
    <s v="Water"/>
    <n v="14525272529"/>
    <s v="Tuesday, January 4, 2022"/>
    <x v="1"/>
    <x v="15"/>
    <n v="2.75"/>
    <n v="1"/>
    <n v="147"/>
    <n v="2.75"/>
    <n v="1"/>
    <n v="2.75"/>
    <n v="2.75"/>
    <x v="3"/>
    <x v="15"/>
    <s v="Water"/>
    <x v="3"/>
    <b v="1"/>
    <n v="2.75"/>
    <n v="1.8333333333333333"/>
    <x v="13"/>
  </r>
  <r>
    <s v="Processed"/>
    <s v="VJ300320609"/>
    <x v="2"/>
    <x v="3"/>
    <s v="Cheetos - Fleming Hot Crunchy"/>
    <s v="Food"/>
    <n v="14526266403"/>
    <s v="Tuesday, January 4, 2022"/>
    <x v="1"/>
    <x v="16"/>
    <n v="1.5"/>
    <n v="1"/>
    <n v="122"/>
    <n v="1.5"/>
    <n v="1"/>
    <n v="1.5"/>
    <n v="1.5"/>
    <x v="3"/>
    <x v="16"/>
    <s v="Food"/>
    <x v="1"/>
    <b v="1"/>
    <n v="1.5"/>
    <n v="1"/>
    <x v="14"/>
  </r>
  <r>
    <s v="Processed"/>
    <s v="VJ300320609"/>
    <x v="2"/>
    <x v="3"/>
    <s v="KitKat - Crisp Wafers"/>
    <s v="Food"/>
    <n v="14526267747"/>
    <s v="Tuesday, January 4, 2022"/>
    <x v="1"/>
    <x v="6"/>
    <n v="2"/>
    <n v="1"/>
    <n v="134"/>
    <n v="2"/>
    <n v="1"/>
    <n v="2"/>
    <n v="2"/>
    <x v="3"/>
    <x v="10"/>
    <s v="Food"/>
    <x v="1"/>
    <b v="1"/>
    <n v="2"/>
    <n v="1.3333333333333333"/>
    <x v="9"/>
  </r>
  <r>
    <s v="Processed"/>
    <s v="VJ300320609"/>
    <x v="2"/>
    <x v="3"/>
    <s v="Cheetos - Fleming Hot Crunchy"/>
    <s v="Food"/>
    <n v="14526269922"/>
    <s v="Tuesday, January 4, 2022"/>
    <x v="1"/>
    <x v="16"/>
    <n v="1.5"/>
    <n v="1"/>
    <n v="122"/>
    <n v="1.5"/>
    <n v="1"/>
    <n v="1.5"/>
    <n v="1.5"/>
    <x v="3"/>
    <x v="16"/>
    <s v="Food"/>
    <x v="1"/>
    <b v="1"/>
    <n v="1.5"/>
    <n v="1"/>
    <x v="14"/>
  </r>
  <r>
    <s v="Processed"/>
    <s v="VJ300320609"/>
    <x v="2"/>
    <x v="3"/>
    <s v="Spindrift - Sparkling Water  Lime"/>
    <s v="Carbonated"/>
    <n v="14526308615"/>
    <s v="Tuesday, January 4, 2022"/>
    <x v="1"/>
    <x v="12"/>
    <n v="1"/>
    <n v="1"/>
    <n v="140"/>
    <n v="1"/>
    <n v="1"/>
    <n v="1"/>
    <n v="1"/>
    <x v="3"/>
    <x v="12"/>
    <s v="Carbonated"/>
    <x v="0"/>
    <b v="1"/>
    <n v="1"/>
    <n v="0.66666666666666663"/>
    <x v="11"/>
  </r>
  <r>
    <s v="Processed"/>
    <s v="VJ300320609"/>
    <x v="2"/>
    <x v="3"/>
    <s v="Spindrift - Sparkling Water  Lime"/>
    <s v="Carbonated"/>
    <n v="14526311069"/>
    <s v="Tuesday, January 4, 2022"/>
    <x v="1"/>
    <x v="12"/>
    <n v="1"/>
    <n v="1"/>
    <n v="140"/>
    <n v="1"/>
    <n v="1"/>
    <n v="1"/>
    <n v="1"/>
    <x v="3"/>
    <x v="12"/>
    <s v="Carbonated"/>
    <x v="0"/>
    <b v="1"/>
    <n v="1"/>
    <n v="0.66666666666666663"/>
    <x v="11"/>
  </r>
  <r>
    <s v="Processed"/>
    <s v="VJ300320609"/>
    <x v="2"/>
    <x v="3"/>
    <s v="Pure Organic Fruit Bar - Strawberry Banana"/>
    <s v="Food"/>
    <n v="14526315544"/>
    <s v="Tuesday, January 4, 2022"/>
    <x v="1"/>
    <x v="17"/>
    <n v="1"/>
    <n v="1"/>
    <n v="138"/>
    <n v="1"/>
    <n v="1"/>
    <n v="1"/>
    <n v="1"/>
    <x v="3"/>
    <x v="17"/>
    <s v="Food"/>
    <x v="1"/>
    <b v="1"/>
    <n v="1"/>
    <n v="0.66666666666666663"/>
    <x v="15"/>
  </r>
  <r>
    <s v="Processed"/>
    <s v="VJ300320609"/>
    <x v="2"/>
    <x v="3"/>
    <s v="Cheetos - Fleming Hot Crunchy"/>
    <s v="Food"/>
    <n v="14526868345"/>
    <s v="Tuesday, January 4, 2022"/>
    <x v="1"/>
    <x v="16"/>
    <n v="1.5"/>
    <n v="1"/>
    <n v="122"/>
    <n v="1.5"/>
    <n v="1"/>
    <n v="1.5"/>
    <n v="1.5"/>
    <x v="3"/>
    <x v="16"/>
    <s v="Food"/>
    <x v="1"/>
    <b v="1"/>
    <n v="1.5"/>
    <n v="1"/>
    <x v="14"/>
  </r>
  <r>
    <s v="Processed"/>
    <s v="VJ300320609"/>
    <x v="2"/>
    <x v="3"/>
    <s v="Oreo Mini"/>
    <s v="Food"/>
    <n v="14527060118"/>
    <s v="Tuesday, January 4, 2022"/>
    <x v="1"/>
    <x v="1"/>
    <n v="1.5"/>
    <n v="1"/>
    <n v="123"/>
    <n v="1.5"/>
    <n v="1"/>
    <n v="1.5"/>
    <n v="1.5"/>
    <x v="3"/>
    <x v="18"/>
    <s v="Food"/>
    <x v="1"/>
    <b v="1"/>
    <n v="1.5"/>
    <n v="1"/>
    <x v="16"/>
  </r>
  <r>
    <s v="Processed"/>
    <s v="VJ300320609"/>
    <x v="2"/>
    <x v="3"/>
    <s v="Nutter Butter Bites"/>
    <s v="Food"/>
    <n v="14527060163"/>
    <s v="Tuesday, January 4, 2022"/>
    <x v="1"/>
    <x v="18"/>
    <n v="1.5"/>
    <n v="1"/>
    <n v="124"/>
    <n v="1.5"/>
    <n v="1"/>
    <n v="1.5"/>
    <n v="1.5"/>
    <x v="3"/>
    <x v="19"/>
    <s v="Food"/>
    <x v="1"/>
    <b v="1"/>
    <n v="1.5"/>
    <n v="1"/>
    <x v="17"/>
  </r>
  <r>
    <s v="Processed"/>
    <s v="VJ300320611"/>
    <x v="0"/>
    <x v="0"/>
    <s v="Monster Energy Original"/>
    <s v="Carbonated"/>
    <n v="14527909078"/>
    <s v="Wednesday, January 5, 2022"/>
    <x v="0"/>
    <x v="2"/>
    <n v="3"/>
    <n v="1"/>
    <n v="146"/>
    <n v="3"/>
    <n v="1"/>
    <n v="3"/>
    <n v="3"/>
    <x v="4"/>
    <x v="5"/>
    <s v="Carbonated"/>
    <x v="0"/>
    <b v="1"/>
    <n v="3"/>
    <n v="2"/>
    <x v="4"/>
  </r>
  <r>
    <s v="Processed"/>
    <s v="VJ300320609"/>
    <x v="2"/>
    <x v="3"/>
    <s v="Jack Links Beef Steak Original"/>
    <s v="Food"/>
    <n v="14528521163"/>
    <s v="Wednesday, January 5, 2022"/>
    <x v="0"/>
    <x v="19"/>
    <n v="2"/>
    <n v="1"/>
    <n v="133"/>
    <n v="2"/>
    <n v="1"/>
    <n v="2"/>
    <n v="2"/>
    <x v="4"/>
    <x v="20"/>
    <s v="Food"/>
    <x v="1"/>
    <b v="1"/>
    <n v="2"/>
    <n v="1.3333333333333333"/>
    <x v="18"/>
  </r>
  <r>
    <s v="Processed"/>
    <s v="VJ300320686"/>
    <x v="1"/>
    <x v="2"/>
    <s v="Robert Irvine's - Fit Crunch -  Chocolate Pea"/>
    <s v="Food"/>
    <n v="14529356146"/>
    <s v="Wednesday, January 5, 2022"/>
    <x v="1"/>
    <x v="19"/>
    <n v="2"/>
    <n v="1"/>
    <n v="133"/>
    <n v="2"/>
    <n v="1"/>
    <n v="2"/>
    <n v="2"/>
    <x v="4"/>
    <x v="21"/>
    <s v="Food"/>
    <x v="1"/>
    <b v="1"/>
    <n v="2"/>
    <n v="1.3333333333333333"/>
    <x v="19"/>
  </r>
  <r>
    <s v="Processed"/>
    <s v="VJ300320686"/>
    <x v="1"/>
    <x v="2"/>
    <s v="Wonderful Pistachios - Variety"/>
    <s v="Food"/>
    <n v="14529986281"/>
    <s v="Wednesday, January 5, 2022"/>
    <x v="1"/>
    <x v="11"/>
    <n v="2"/>
    <n v="1"/>
    <n v="132"/>
    <n v="2"/>
    <n v="1"/>
    <n v="2"/>
    <n v="2"/>
    <x v="4"/>
    <x v="11"/>
    <s v="Food"/>
    <x v="1"/>
    <b v="1"/>
    <n v="2"/>
    <n v="1.3333333333333333"/>
    <x v="10"/>
  </r>
  <r>
    <s v="Processed"/>
    <s v="VJ300320609"/>
    <x v="2"/>
    <x v="3"/>
    <s v="Skinny Pop Popcorn"/>
    <s v="Food"/>
    <n v="14531183749"/>
    <s v="Wednesday, January 5, 2022"/>
    <x v="1"/>
    <x v="8"/>
    <n v="1.5"/>
    <n v="1"/>
    <n v="111"/>
    <n v="1.5"/>
    <n v="1"/>
    <n v="1.5"/>
    <n v="1.5"/>
    <x v="4"/>
    <x v="8"/>
    <s v="Food"/>
    <x v="1"/>
    <b v="1"/>
    <n v="1.5"/>
    <n v="1"/>
    <x v="7"/>
  </r>
  <r>
    <s v="Processed"/>
    <s v="VJ300320609"/>
    <x v="2"/>
    <x v="3"/>
    <s v="Good Health Veggie Stix - Zesty Ranch"/>
    <s v="Food"/>
    <n v="14531184665"/>
    <s v="Wednesday, January 5, 2022"/>
    <x v="1"/>
    <x v="20"/>
    <n v="1.5"/>
    <n v="1"/>
    <n v="112"/>
    <n v="1.5"/>
    <n v="1"/>
    <n v="1.5"/>
    <n v="1.5"/>
    <x v="4"/>
    <x v="22"/>
    <s v="Food"/>
    <x v="1"/>
    <b v="1"/>
    <n v="1.5"/>
    <n v="1"/>
    <x v="20"/>
  </r>
  <r>
    <s v="Processed"/>
    <s v="VJ300320609"/>
    <x v="2"/>
    <x v="3"/>
    <s v="Pure Organic Fruit Bar - Strawberry Banana"/>
    <s v="Food"/>
    <n v="14531187276"/>
    <s v="Wednesday, January 5, 2022"/>
    <x v="1"/>
    <x v="17"/>
    <n v="1"/>
    <n v="1"/>
    <n v="138"/>
    <n v="1"/>
    <n v="1"/>
    <n v="1"/>
    <n v="1"/>
    <x v="4"/>
    <x v="17"/>
    <s v="Food"/>
    <x v="1"/>
    <b v="1"/>
    <n v="1"/>
    <n v="0.66666666666666663"/>
    <x v="15"/>
  </r>
  <r>
    <s v="Processed"/>
    <s v="VJ300320609"/>
    <x v="2"/>
    <x v="3"/>
    <s v="Nutter Butter Bites"/>
    <s v="Food"/>
    <n v="14531630062"/>
    <s v="Wednesday, January 5, 2022"/>
    <x v="1"/>
    <x v="18"/>
    <n v="1.5"/>
    <n v="1"/>
    <n v="124"/>
    <n v="1.5"/>
    <n v="1"/>
    <n v="1.5"/>
    <n v="1.5"/>
    <x v="4"/>
    <x v="19"/>
    <s v="Food"/>
    <x v="1"/>
    <b v="1"/>
    <n v="1.5"/>
    <n v="1"/>
    <x v="17"/>
  </r>
  <r>
    <s v="Processed"/>
    <s v="VJ300320609"/>
    <x v="2"/>
    <x v="3"/>
    <s v="Pure Organic Fruit Bar - Strawberry Banana"/>
    <s v="Food"/>
    <n v="14531739810"/>
    <s v="Wednesday, January 5, 2022"/>
    <x v="1"/>
    <x v="17"/>
    <n v="1"/>
    <n v="1"/>
    <n v="138"/>
    <n v="1"/>
    <n v="1"/>
    <n v="1"/>
    <n v="1"/>
    <x v="4"/>
    <x v="17"/>
    <s v="Food"/>
    <x v="1"/>
    <b v="1"/>
    <n v="1"/>
    <n v="0.66666666666666663"/>
    <x v="15"/>
  </r>
  <r>
    <s v="Processed"/>
    <s v="VJ300320609"/>
    <x v="2"/>
    <x v="3"/>
    <s v="Cheetos Baked - Flaming Hot"/>
    <s v="Food"/>
    <n v="14532003173"/>
    <s v="Thursday, January 6, 2022"/>
    <x v="1"/>
    <x v="3"/>
    <n v="1.5"/>
    <n v="1"/>
    <n v="114"/>
    <n v="1.5"/>
    <n v="1"/>
    <n v="1.5"/>
    <n v="1.5"/>
    <x v="5"/>
    <x v="23"/>
    <s v="Food"/>
    <x v="1"/>
    <b v="1"/>
    <n v="1.5"/>
    <n v="1"/>
    <x v="21"/>
  </r>
  <r>
    <s v="Processed"/>
    <s v="VJ300320686"/>
    <x v="1"/>
    <x v="2"/>
    <s v="Snapple Diet Tea - Lemon"/>
    <s v="Non Carbonated"/>
    <n v="14533110987"/>
    <s v="Thursday, January 6, 2022"/>
    <x v="1"/>
    <x v="21"/>
    <n v="2.5"/>
    <n v="1"/>
    <n v="145"/>
    <n v="2.5"/>
    <n v="1"/>
    <n v="2.5"/>
    <n v="2.5"/>
    <x v="5"/>
    <x v="7"/>
    <s v="Non Carbonated"/>
    <x v="2"/>
    <b v="1"/>
    <n v="2.5"/>
    <n v="1.6666666666666667"/>
    <x v="6"/>
  </r>
  <r>
    <s v="Processed"/>
    <s v="VJ300320611"/>
    <x v="0"/>
    <x v="0"/>
    <s v="S. Pellegrino Sparkling Mineral Water"/>
    <s v="Water"/>
    <n v="14533291930"/>
    <s v="Thursday, January 6, 2022"/>
    <x v="1"/>
    <x v="7"/>
    <n v="2"/>
    <n v="1"/>
    <n v="143"/>
    <n v="2"/>
    <n v="1"/>
    <n v="2"/>
    <n v="2"/>
    <x v="5"/>
    <x v="24"/>
    <s v="Water"/>
    <x v="3"/>
    <b v="1"/>
    <n v="2"/>
    <n v="1.3333333333333333"/>
    <x v="22"/>
  </r>
  <r>
    <s v="Processed"/>
    <s v="VJ300320686"/>
    <x v="1"/>
    <x v="2"/>
    <s v="Wonderful Pistachios - Variety"/>
    <s v="Food"/>
    <n v="14533912503"/>
    <s v="Thursday, January 6, 2022"/>
    <x v="1"/>
    <x v="11"/>
    <n v="2"/>
    <n v="1"/>
    <n v="132"/>
    <n v="2"/>
    <n v="1"/>
    <n v="2"/>
    <n v="2"/>
    <x v="5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534190801"/>
    <s v="Thursday, January 6, 2022"/>
    <x v="1"/>
    <x v="11"/>
    <n v="2"/>
    <n v="1"/>
    <n v="132"/>
    <n v="2"/>
    <n v="1"/>
    <n v="2"/>
    <n v="2"/>
    <x v="5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534436227"/>
    <s v="Thursday, January 6, 2022"/>
    <x v="1"/>
    <x v="11"/>
    <n v="2"/>
    <n v="1"/>
    <n v="132"/>
    <n v="2"/>
    <n v="1"/>
    <n v="2"/>
    <n v="2"/>
    <x v="5"/>
    <x v="11"/>
    <s v="Food"/>
    <x v="1"/>
    <b v="1"/>
    <n v="2"/>
    <n v="1.3333333333333333"/>
    <x v="10"/>
  </r>
  <r>
    <s v="Processed"/>
    <s v="VJ300320609"/>
    <x v="2"/>
    <x v="3"/>
    <s v="Mini Chips Ahoy"/>
    <s v="Food"/>
    <n v="14534931183"/>
    <s v="Thursday, January 6, 2022"/>
    <x v="1"/>
    <x v="22"/>
    <n v="1.5"/>
    <n v="1"/>
    <n v="120"/>
    <n v="1.5"/>
    <n v="1"/>
    <n v="1.5"/>
    <n v="1.5"/>
    <x v="5"/>
    <x v="25"/>
    <s v="Food"/>
    <x v="1"/>
    <b v="1"/>
    <n v="1.5"/>
    <n v="1"/>
    <x v="23"/>
  </r>
  <r>
    <s v="Processed"/>
    <s v="VJ300320609"/>
    <x v="2"/>
    <x v="3"/>
    <s v="Cheetos Baked - Flaming Hot"/>
    <s v="Food"/>
    <n v="14534948803"/>
    <s v="Thursday, January 6, 2022"/>
    <x v="1"/>
    <x v="3"/>
    <n v="1.5"/>
    <n v="1"/>
    <n v="114"/>
    <n v="1.5"/>
    <n v="1"/>
    <n v="1.5"/>
    <n v="1.5"/>
    <x v="5"/>
    <x v="23"/>
    <s v="Food"/>
    <x v="1"/>
    <b v="1"/>
    <n v="1.5"/>
    <n v="1"/>
    <x v="21"/>
  </r>
  <r>
    <s v="Processed"/>
    <s v="VJ300320609"/>
    <x v="2"/>
    <x v="3"/>
    <s v="Newtons Fig Bar"/>
    <s v="Food"/>
    <n v="14534949842"/>
    <s v="Thursday, January 6, 2022"/>
    <x v="1"/>
    <x v="10"/>
    <n v="1.5"/>
    <n v="1"/>
    <n v="136"/>
    <n v="1.5"/>
    <n v="1"/>
    <n v="1.5"/>
    <n v="1.5"/>
    <x v="5"/>
    <x v="26"/>
    <s v="Food"/>
    <x v="1"/>
    <b v="1"/>
    <n v="1.5"/>
    <n v="1"/>
    <x v="24"/>
  </r>
  <r>
    <s v="Processed"/>
    <s v="VJ300320609"/>
    <x v="2"/>
    <x v="3"/>
    <s v="KitKat - Crisp Wafers"/>
    <s v="Food"/>
    <n v="14535309081"/>
    <s v="Thursday, January 6, 2022"/>
    <x v="1"/>
    <x v="6"/>
    <n v="2"/>
    <n v="1"/>
    <n v="134"/>
    <n v="2"/>
    <n v="1"/>
    <n v="2"/>
    <n v="2"/>
    <x v="5"/>
    <x v="10"/>
    <s v="Food"/>
    <x v="1"/>
    <b v="1"/>
    <n v="2"/>
    <n v="1.3333333333333333"/>
    <x v="9"/>
  </r>
  <r>
    <s v="Processed"/>
    <s v="VJ300205292"/>
    <x v="0"/>
    <x v="1"/>
    <s v="SunChips Multigrain - Salsa"/>
    <s v="Food"/>
    <n v="14535945579"/>
    <s v="Thursday, January 6, 2022"/>
    <x v="1"/>
    <x v="16"/>
    <n v="1.5"/>
    <n v="1"/>
    <n v="122"/>
    <n v="1.5"/>
    <n v="1"/>
    <n v="1.5"/>
    <n v="1.5"/>
    <x v="5"/>
    <x v="27"/>
    <s v="Food"/>
    <x v="1"/>
    <b v="1"/>
    <n v="1.5"/>
    <n v="1"/>
    <x v="25"/>
  </r>
  <r>
    <s v="Processed"/>
    <s v="VJ300205292"/>
    <x v="0"/>
    <x v="1"/>
    <s v="Bai Antioxidant - Brasilia BB"/>
    <s v="Non Carbonated"/>
    <n v="14535978454"/>
    <s v="Thursday, January 6, 2022"/>
    <x v="1"/>
    <x v="2"/>
    <n v="2.5"/>
    <n v="1"/>
    <n v="146"/>
    <n v="2.5"/>
    <n v="1"/>
    <n v="2.5"/>
    <n v="2.5"/>
    <x v="5"/>
    <x v="2"/>
    <s v="Non Carbonated"/>
    <x v="2"/>
    <b v="1"/>
    <n v="2.5"/>
    <n v="1.6666666666666667"/>
    <x v="2"/>
  </r>
  <r>
    <s v="Processed"/>
    <s v="VJ300320609"/>
    <x v="2"/>
    <x v="3"/>
    <s v="Cheetos Baked - Flaming Hot"/>
    <s v="Food"/>
    <n v="14536628655"/>
    <s v="Friday, January 7, 2022"/>
    <x v="1"/>
    <x v="3"/>
    <n v="1.5"/>
    <n v="1"/>
    <n v="114"/>
    <n v="1.5"/>
    <n v="1"/>
    <n v="1.5"/>
    <n v="1.5"/>
    <x v="6"/>
    <x v="23"/>
    <s v="Food"/>
    <x v="1"/>
    <b v="1"/>
    <n v="1.5"/>
    <n v="1"/>
    <x v="21"/>
  </r>
  <r>
    <s v="Processed"/>
    <s v="VJ300320686"/>
    <x v="1"/>
    <x v="2"/>
    <s v="Snapple Diet Tea - Lemon"/>
    <s v="Non Carbonated"/>
    <n v="14537349549"/>
    <s v="Friday, January 7, 2022"/>
    <x v="1"/>
    <x v="21"/>
    <n v="2.5"/>
    <n v="1"/>
    <n v="145"/>
    <n v="2.5"/>
    <n v="1"/>
    <n v="2.5"/>
    <n v="2.5"/>
    <x v="6"/>
    <x v="7"/>
    <s v="Non Carbonated"/>
    <x v="2"/>
    <b v="1"/>
    <n v="2.5"/>
    <n v="1.6666666666666667"/>
    <x v="6"/>
  </r>
  <r>
    <s v="Processed"/>
    <s v="VJ300205292"/>
    <x v="0"/>
    <x v="1"/>
    <s v="Bubly - Grapefruit"/>
    <s v="Water"/>
    <n v="14539507650"/>
    <s v="Friday, January 7, 2022"/>
    <x v="1"/>
    <x v="23"/>
    <n v="1.5"/>
    <n v="1"/>
    <n v="142"/>
    <n v="1.5"/>
    <n v="1"/>
    <n v="1.5"/>
    <n v="1.5"/>
    <x v="6"/>
    <x v="28"/>
    <s v="Water"/>
    <x v="3"/>
    <b v="1"/>
    <n v="1.5"/>
    <n v="1"/>
    <x v="26"/>
  </r>
  <r>
    <s v="Processed"/>
    <s v="VJ300205292"/>
    <x v="0"/>
    <x v="1"/>
    <s v="Poland Springs Water"/>
    <s v="Water"/>
    <n v="14539513305"/>
    <s v="Friday, January 7, 2022"/>
    <x v="1"/>
    <x v="5"/>
    <n v="1.5"/>
    <n v="1"/>
    <n v="144"/>
    <n v="1.5"/>
    <n v="1"/>
    <n v="1.5"/>
    <n v="1.5"/>
    <x v="6"/>
    <x v="29"/>
    <s v="Water"/>
    <x v="3"/>
    <b v="1"/>
    <n v="1.5"/>
    <n v="1"/>
    <x v="27"/>
  </r>
  <r>
    <s v="Processed"/>
    <s v="VJ300320609"/>
    <x v="2"/>
    <x v="3"/>
    <s v="KitKat - Crisp Wafers"/>
    <s v="Food"/>
    <n v="14539683541"/>
    <s v="Friday, January 7, 2022"/>
    <x v="1"/>
    <x v="6"/>
    <n v="2"/>
    <n v="1"/>
    <n v="134"/>
    <n v="2"/>
    <n v="1"/>
    <n v="2"/>
    <n v="2"/>
    <x v="6"/>
    <x v="10"/>
    <s v="Food"/>
    <x v="1"/>
    <b v="1"/>
    <n v="2"/>
    <n v="1.3333333333333333"/>
    <x v="9"/>
  </r>
  <r>
    <s v="Processed"/>
    <s v="VJ300320609"/>
    <x v="2"/>
    <x v="3"/>
    <s v="Oreo Mini"/>
    <s v="Food"/>
    <n v="14540735288"/>
    <s v="Friday, January 7, 2022"/>
    <x v="1"/>
    <x v="1"/>
    <n v="1.5"/>
    <n v="1"/>
    <n v="123"/>
    <n v="1.5"/>
    <n v="1"/>
    <n v="1.5"/>
    <n v="1.5"/>
    <x v="6"/>
    <x v="18"/>
    <s v="Food"/>
    <x v="1"/>
    <b v="1"/>
    <n v="1.5"/>
    <n v="1"/>
    <x v="16"/>
  </r>
  <r>
    <s v="Processed"/>
    <s v="VJ300320609"/>
    <x v="2"/>
    <x v="3"/>
    <s v="Oreo Mini"/>
    <s v="Food"/>
    <n v="14540737437"/>
    <s v="Friday, January 7, 2022"/>
    <x v="1"/>
    <x v="1"/>
    <n v="1.5"/>
    <n v="1"/>
    <n v="123"/>
    <n v="1.5"/>
    <n v="1"/>
    <n v="1.5"/>
    <n v="1.5"/>
    <x v="6"/>
    <x v="18"/>
    <s v="Food"/>
    <x v="1"/>
    <b v="1"/>
    <n v="1.5"/>
    <n v="1"/>
    <x v="16"/>
  </r>
  <r>
    <s v="Processed"/>
    <s v="VJ300320609"/>
    <x v="2"/>
    <x v="3"/>
    <s v="Takis - Hot Chilli Pepper &amp; Lime"/>
    <s v="Food"/>
    <n v="14541059295"/>
    <s v="Saturday, January 8, 2022"/>
    <x v="1"/>
    <x v="24"/>
    <n v="1.5"/>
    <n v="1"/>
    <n v="121"/>
    <n v="1.5"/>
    <n v="1"/>
    <n v="1.5"/>
    <n v="1.5"/>
    <x v="7"/>
    <x v="1"/>
    <s v="Food"/>
    <x v="1"/>
    <b v="1"/>
    <n v="1.5"/>
    <n v="1"/>
    <x v="1"/>
  </r>
  <r>
    <s v="Processed"/>
    <s v="VJ300320609"/>
    <x v="2"/>
    <x v="3"/>
    <s v="Takis - Hot Chilli Pepper &amp; Lime"/>
    <s v="Food"/>
    <n v="14541060237"/>
    <s v="Saturday, January 8, 2022"/>
    <x v="1"/>
    <x v="24"/>
    <n v="1.5"/>
    <n v="1"/>
    <n v="121"/>
    <n v="1.5"/>
    <n v="1"/>
    <n v="1.5"/>
    <n v="1.5"/>
    <x v="7"/>
    <x v="1"/>
    <s v="Food"/>
    <x v="1"/>
    <b v="1"/>
    <n v="1.5"/>
    <n v="1"/>
    <x v="1"/>
  </r>
  <r>
    <s v="Processed"/>
    <s v="VJ300320611"/>
    <x v="0"/>
    <x v="0"/>
    <s v="Chum Fruit Bites - Mango/Strawberry"/>
    <s v="Food"/>
    <n v="14541788105"/>
    <s v="Saturday, January 8, 2022"/>
    <x v="0"/>
    <x v="18"/>
    <n v="1.25"/>
    <n v="1"/>
    <n v="124"/>
    <n v="1.25"/>
    <n v="1"/>
    <n v="1.25"/>
    <n v="1.25"/>
    <x v="7"/>
    <x v="30"/>
    <s v="Food"/>
    <x v="1"/>
    <b v="1"/>
    <n v="1.25"/>
    <n v="0.83333333333333337"/>
    <x v="28"/>
  </r>
  <r>
    <s v="Processed"/>
    <s v="VJ300320611"/>
    <x v="0"/>
    <x v="0"/>
    <s v="Snapple Diet Tea - Raspberry"/>
    <s v="Non Carbonated"/>
    <n v="14542451941"/>
    <s v="Saturday, January 8, 2022"/>
    <x v="1"/>
    <x v="21"/>
    <n v="2.5"/>
    <n v="1"/>
    <n v="145"/>
    <n v="2.5"/>
    <n v="1"/>
    <n v="2.5"/>
    <n v="2.5"/>
    <x v="7"/>
    <x v="31"/>
    <s v="Non Carbonated"/>
    <x v="2"/>
    <b v="1"/>
    <n v="2.5"/>
    <n v="1.6666666666666667"/>
    <x v="6"/>
  </r>
  <r>
    <s v="Processed"/>
    <s v="VJ300205292"/>
    <x v="0"/>
    <x v="1"/>
    <s v="Zevia Zero Calorie Energy - Mango Ginger"/>
    <s v="Non Carbonated"/>
    <n v="14542482305"/>
    <s v="Saturday, January 8, 2022"/>
    <x v="1"/>
    <x v="0"/>
    <n v="2.5"/>
    <n v="1"/>
    <n v="148"/>
    <n v="2.5"/>
    <n v="1"/>
    <n v="2.5"/>
    <n v="2.5"/>
    <x v="7"/>
    <x v="32"/>
    <s v="Non Carbonated"/>
    <x v="2"/>
    <b v="1"/>
    <n v="2.5"/>
    <n v="1.6666666666666667"/>
    <x v="29"/>
  </r>
  <r>
    <s v="Processed"/>
    <s v="VJ300205292"/>
    <x v="0"/>
    <x v="1"/>
    <s v="Poland Springs Water"/>
    <s v="Water"/>
    <n v="14542483837"/>
    <s v="Saturday, January 8, 2022"/>
    <x v="1"/>
    <x v="5"/>
    <n v="1.5"/>
    <n v="1"/>
    <n v="144"/>
    <n v="1.5"/>
    <n v="1"/>
    <n v="1.5"/>
    <n v="1.5"/>
    <x v="7"/>
    <x v="29"/>
    <s v="Water"/>
    <x v="3"/>
    <b v="1"/>
    <n v="1.5"/>
    <n v="1"/>
    <x v="27"/>
  </r>
  <r>
    <s v="Processed"/>
    <s v="VJ300320686"/>
    <x v="1"/>
    <x v="2"/>
    <s v="V8 Vegetable Juice - Original"/>
    <s v="Non Carbonated"/>
    <n v="14542819137"/>
    <s v="Saturday, January 8, 2022"/>
    <x v="1"/>
    <x v="23"/>
    <n v="1.5"/>
    <n v="1"/>
    <n v="142"/>
    <n v="1.5"/>
    <n v="1"/>
    <n v="1.5"/>
    <n v="1.5"/>
    <x v="7"/>
    <x v="33"/>
    <s v="Non Carbonated"/>
    <x v="2"/>
    <b v="1"/>
    <n v="1.5"/>
    <n v="1"/>
    <x v="30"/>
  </r>
  <r>
    <s v="Processed"/>
    <s v="VJ300320686"/>
    <x v="1"/>
    <x v="2"/>
    <s v="BodyArmor LYTE  - Peach Mango"/>
    <s v="Water"/>
    <n v="14542825549"/>
    <s v="Saturday, January 8, 2022"/>
    <x v="1"/>
    <x v="0"/>
    <n v="2"/>
    <n v="1"/>
    <n v="148"/>
    <n v="2"/>
    <n v="1"/>
    <n v="2"/>
    <n v="2"/>
    <x v="7"/>
    <x v="34"/>
    <s v="Water"/>
    <x v="3"/>
    <b v="1"/>
    <n v="2"/>
    <n v="1.3333333333333333"/>
    <x v="31"/>
  </r>
  <r>
    <s v="Processed"/>
    <s v="VJ300320611"/>
    <x v="0"/>
    <x v="0"/>
    <s v="SunChips Multigrain - Harvest Cheddar"/>
    <s v="Food"/>
    <n v="14543096083"/>
    <s v="Saturday, January 8, 2022"/>
    <x v="1"/>
    <x v="25"/>
    <n v="1.5"/>
    <n v="1"/>
    <n v="125"/>
    <n v="1.5"/>
    <n v="1"/>
    <n v="1.5"/>
    <n v="1.5"/>
    <x v="7"/>
    <x v="35"/>
    <s v="Food"/>
    <x v="1"/>
    <b v="1"/>
    <n v="1.5"/>
    <n v="1"/>
    <x v="25"/>
  </r>
  <r>
    <s v="Processed"/>
    <s v="VJ300320611"/>
    <x v="0"/>
    <x v="0"/>
    <s v="SunChips Multigrain - Harvest Cheddar"/>
    <s v="Food"/>
    <n v="14543096516"/>
    <s v="Saturday, January 8, 2022"/>
    <x v="1"/>
    <x v="25"/>
    <n v="1.5"/>
    <n v="1"/>
    <n v="125"/>
    <n v="1.5"/>
    <n v="1"/>
    <n v="1.5"/>
    <n v="1.5"/>
    <x v="7"/>
    <x v="35"/>
    <s v="Food"/>
    <x v="1"/>
    <b v="1"/>
    <n v="1.5"/>
    <n v="1"/>
    <x v="25"/>
  </r>
  <r>
    <s v="Processed"/>
    <s v="VJ300320611"/>
    <x v="0"/>
    <x v="0"/>
    <s v="Good Health Veggie Stix - Sea Salt"/>
    <s v="Food"/>
    <n v="14543336255"/>
    <s v="Saturday, January 8, 2022"/>
    <x v="0"/>
    <x v="4"/>
    <n v="1.5"/>
    <n v="1"/>
    <n v="110"/>
    <n v="1.5"/>
    <n v="1"/>
    <n v="1.5"/>
    <n v="1.5"/>
    <x v="7"/>
    <x v="36"/>
    <s v="Food"/>
    <x v="1"/>
    <b v="1"/>
    <n v="1.5"/>
    <n v="1"/>
    <x v="20"/>
  </r>
  <r>
    <s v="Processed"/>
    <s v="VJ300320686"/>
    <x v="1"/>
    <x v="2"/>
    <s v="Good Health Veggie Stix - Sea Salt"/>
    <s v="Food"/>
    <n v="14544244171"/>
    <s v="Sunday, January 9, 2022"/>
    <x v="1"/>
    <x v="26"/>
    <n v="1.5"/>
    <n v="1"/>
    <n v="113"/>
    <n v="1.5"/>
    <n v="1"/>
    <n v="1.5"/>
    <n v="1.5"/>
    <x v="8"/>
    <x v="36"/>
    <s v="Food"/>
    <x v="1"/>
    <b v="1"/>
    <n v="1.5"/>
    <n v="1"/>
    <x v="20"/>
  </r>
  <r>
    <s v="Processed"/>
    <s v="VJ300205292"/>
    <x v="0"/>
    <x v="1"/>
    <s v="Snapple Diet Tea - Peach Tea"/>
    <s v="Non Carbonated"/>
    <n v="14545364044"/>
    <s v="Sunday, January 9, 2022"/>
    <x v="1"/>
    <x v="7"/>
    <n v="2.5"/>
    <n v="1"/>
    <n v="143"/>
    <n v="2.5"/>
    <n v="1"/>
    <n v="2.5"/>
    <n v="2.5"/>
    <x v="8"/>
    <x v="3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546537768"/>
    <s v="Monday, January 10, 2022"/>
    <x v="1"/>
    <x v="8"/>
    <n v="1.5"/>
    <n v="1"/>
    <n v="111"/>
    <n v="1.5"/>
    <n v="1"/>
    <n v="1.5"/>
    <n v="1.5"/>
    <x v="9"/>
    <x v="35"/>
    <s v="Food"/>
    <x v="1"/>
    <b v="1"/>
    <n v="1.5"/>
    <n v="1"/>
    <x v="25"/>
  </r>
  <r>
    <s v="Processed"/>
    <s v="VJ300320686"/>
    <x v="1"/>
    <x v="2"/>
    <s v="SunChips Multigrain - Harvest Cheddar"/>
    <s v="Food"/>
    <n v="14546538857"/>
    <s v="Monday, January 10, 2022"/>
    <x v="1"/>
    <x v="8"/>
    <n v="1.5"/>
    <n v="1"/>
    <n v="111"/>
    <n v="1.5"/>
    <n v="1"/>
    <n v="1.5"/>
    <n v="1.5"/>
    <x v="9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548352210"/>
    <s v="Monday, January 10, 2022"/>
    <x v="1"/>
    <x v="19"/>
    <n v="2"/>
    <n v="1"/>
    <n v="133"/>
    <n v="2"/>
    <n v="1"/>
    <n v="2"/>
    <n v="2"/>
    <x v="9"/>
    <x v="21"/>
    <s v="Food"/>
    <x v="1"/>
    <b v="1"/>
    <n v="2"/>
    <n v="1.3333333333333333"/>
    <x v="19"/>
  </r>
  <r>
    <s v="Processed"/>
    <s v="VJ300320686"/>
    <x v="1"/>
    <x v="2"/>
    <s v="Keto Krisp - Almond/Chocolate"/>
    <s v="Carbonated"/>
    <n v="14548805292"/>
    <s v="Monday, January 10, 2022"/>
    <x v="1"/>
    <x v="17"/>
    <n v="2"/>
    <n v="1"/>
    <n v="138"/>
    <n v="2"/>
    <n v="1"/>
    <n v="2"/>
    <n v="2"/>
    <x v="9"/>
    <x v="38"/>
    <s v="Carbonated"/>
    <x v="0"/>
    <b v="1"/>
    <n v="2"/>
    <n v="1.3333333333333333"/>
    <x v="32"/>
  </r>
  <r>
    <s v="Processed"/>
    <s v="VJ300320611"/>
    <x v="0"/>
    <x v="0"/>
    <s v="Good Health Veggie Stix - Sea Salt"/>
    <s v="Food"/>
    <n v="14549326831"/>
    <s v="Monday, January 10, 2022"/>
    <x v="0"/>
    <x v="4"/>
    <n v="1.5"/>
    <n v="1"/>
    <n v="110"/>
    <n v="1.5"/>
    <n v="1"/>
    <n v="1.5"/>
    <n v="1.5"/>
    <x v="9"/>
    <x v="36"/>
    <s v="Food"/>
    <x v="1"/>
    <b v="1"/>
    <n v="1.5"/>
    <n v="1"/>
    <x v="20"/>
  </r>
  <r>
    <s v="Processed"/>
    <s v="VJ300320609"/>
    <x v="2"/>
    <x v="3"/>
    <s v="Mini Chips Ahoy"/>
    <s v="Food"/>
    <n v="14550134896"/>
    <s v="Monday, January 10, 2022"/>
    <x v="1"/>
    <x v="22"/>
    <n v="1.5"/>
    <n v="1"/>
    <n v="120"/>
    <n v="1.5"/>
    <n v="1"/>
    <n v="1.5"/>
    <n v="1.5"/>
    <x v="9"/>
    <x v="25"/>
    <s v="Food"/>
    <x v="1"/>
    <b v="1"/>
    <n v="1.5"/>
    <n v="1"/>
    <x v="23"/>
  </r>
  <r>
    <s v="Processed"/>
    <s v="VJ300320609"/>
    <x v="2"/>
    <x v="3"/>
    <s v="Mini Chips Ahoy"/>
    <s v="Food"/>
    <n v="14550138968"/>
    <s v="Monday, January 10, 2022"/>
    <x v="1"/>
    <x v="22"/>
    <n v="1.5"/>
    <n v="1"/>
    <n v="120"/>
    <n v="1.5"/>
    <n v="1"/>
    <n v="1.5"/>
    <n v="1.5"/>
    <x v="9"/>
    <x v="25"/>
    <s v="Food"/>
    <x v="1"/>
    <b v="1"/>
    <n v="1.5"/>
    <n v="1"/>
    <x v="23"/>
  </r>
  <r>
    <s v="Processed"/>
    <s v="VJ300205292"/>
    <x v="0"/>
    <x v="1"/>
    <s v="Snapple Diet Tea - Peach Tea"/>
    <s v="Non Carbonated"/>
    <n v="14550655562"/>
    <s v="Monday, January 10, 2022"/>
    <x v="0"/>
    <x v="7"/>
    <n v="2.5"/>
    <n v="1"/>
    <n v="143"/>
    <n v="2.5"/>
    <n v="1"/>
    <n v="2.5"/>
    <n v="2.5"/>
    <x v="9"/>
    <x v="37"/>
    <s v="Non Carbonated"/>
    <x v="2"/>
    <b v="1"/>
    <n v="2.5"/>
    <n v="1.6666666666666667"/>
    <x v="6"/>
  </r>
  <r>
    <s v="Processed"/>
    <s v="VJ300320611"/>
    <x v="0"/>
    <x v="0"/>
    <s v="Larabar - Peanut Butter chocolate Chip"/>
    <s v="Food"/>
    <n v="14550656367"/>
    <s v="Monday, January 10, 2022"/>
    <x v="0"/>
    <x v="19"/>
    <n v="2"/>
    <n v="1"/>
    <n v="133"/>
    <n v="2"/>
    <n v="1"/>
    <n v="2"/>
    <n v="2"/>
    <x v="9"/>
    <x v="39"/>
    <s v="Food"/>
    <x v="1"/>
    <b v="1"/>
    <n v="2"/>
    <n v="1.3333333333333333"/>
    <x v="33"/>
  </r>
  <r>
    <s v="Processed"/>
    <s v="VJ300320609"/>
    <x v="2"/>
    <x v="3"/>
    <s v="Takis - Hot Chilli Pepper &amp; Lime"/>
    <s v="Food"/>
    <n v="14550871574"/>
    <s v="Tuesday, January 11, 2022"/>
    <x v="1"/>
    <x v="24"/>
    <n v="1.5"/>
    <n v="1"/>
    <n v="121"/>
    <n v="1.5"/>
    <n v="1"/>
    <n v="1.5"/>
    <n v="1.5"/>
    <x v="10"/>
    <x v="1"/>
    <s v="Food"/>
    <x v="1"/>
    <b v="1"/>
    <n v="1.5"/>
    <n v="1"/>
    <x v="1"/>
  </r>
  <r>
    <s v="Processed"/>
    <s v="VJ300320686"/>
    <x v="1"/>
    <x v="2"/>
    <s v="Snapple Diet Tea - Lemon"/>
    <s v="Non Carbonated"/>
    <n v="14551808042"/>
    <s v="Tuesday, January 11, 2022"/>
    <x v="1"/>
    <x v="21"/>
    <n v="2.5"/>
    <n v="1"/>
    <n v="145"/>
    <n v="2.5"/>
    <n v="1"/>
    <n v="2.5"/>
    <n v="2.5"/>
    <x v="10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552516890"/>
    <s v="Tuesday, January 11, 2022"/>
    <x v="1"/>
    <x v="8"/>
    <n v="1.5"/>
    <n v="1"/>
    <n v="111"/>
    <n v="1.5"/>
    <n v="1"/>
    <n v="1.5"/>
    <n v="1.5"/>
    <x v="10"/>
    <x v="35"/>
    <s v="Food"/>
    <x v="1"/>
    <b v="1"/>
    <n v="1.5"/>
    <n v="1"/>
    <x v="25"/>
  </r>
  <r>
    <s v="Processed"/>
    <s v="VJ300320609"/>
    <x v="2"/>
    <x v="3"/>
    <s v="Takis - Hot Chilli Pepper &amp; Lime"/>
    <s v="Food"/>
    <n v="14552733245"/>
    <s v="Tuesday, January 11, 2022"/>
    <x v="0"/>
    <x v="24"/>
    <n v="1.5"/>
    <n v="1"/>
    <n v="121"/>
    <n v="1.5"/>
    <n v="1"/>
    <n v="1.5"/>
    <n v="1.5"/>
    <x v="10"/>
    <x v="1"/>
    <s v="Food"/>
    <x v="1"/>
    <b v="1"/>
    <n v="1.5"/>
    <n v="1"/>
    <x v="1"/>
  </r>
  <r>
    <s v="Processed"/>
    <s v="VJ300320611"/>
    <x v="0"/>
    <x v="0"/>
    <s v="S. Pellegrino Sparkling Mineral Water"/>
    <s v="Water"/>
    <n v="14552862313"/>
    <s v="Tuesday, January 11, 2022"/>
    <x v="0"/>
    <x v="7"/>
    <n v="2"/>
    <n v="1"/>
    <n v="143"/>
    <n v="2"/>
    <n v="1"/>
    <n v="2"/>
    <n v="2"/>
    <x v="10"/>
    <x v="24"/>
    <s v="Water"/>
    <x v="3"/>
    <b v="1"/>
    <n v="2"/>
    <n v="1.3333333333333333"/>
    <x v="22"/>
  </r>
  <r>
    <s v="Processed"/>
    <s v="VJ300320686"/>
    <x v="1"/>
    <x v="2"/>
    <s v="Robert Irvine's - Fit Crunch -  Chocolate Pea"/>
    <s v="Food"/>
    <n v="14552937252"/>
    <s v="Tuesday, January 11, 2022"/>
    <x v="1"/>
    <x v="19"/>
    <n v="2"/>
    <n v="1"/>
    <n v="133"/>
    <n v="2"/>
    <n v="1"/>
    <n v="2"/>
    <n v="2"/>
    <x v="10"/>
    <x v="21"/>
    <s v="Food"/>
    <x v="1"/>
    <b v="1"/>
    <n v="2"/>
    <n v="1.3333333333333333"/>
    <x v="19"/>
  </r>
  <r>
    <s v="Processed"/>
    <s v="VJ300320686"/>
    <x v="1"/>
    <x v="2"/>
    <s v="Keto Krisp - Almond/Chocolate"/>
    <s v="Carbonated"/>
    <n v="14552939523"/>
    <s v="Tuesday, January 11, 2022"/>
    <x v="1"/>
    <x v="17"/>
    <n v="2"/>
    <n v="1"/>
    <n v="138"/>
    <n v="2"/>
    <n v="1"/>
    <n v="2"/>
    <n v="2"/>
    <x v="10"/>
    <x v="38"/>
    <s v="Carbonated"/>
    <x v="0"/>
    <b v="1"/>
    <n v="2"/>
    <n v="1.3333333333333333"/>
    <x v="32"/>
  </r>
  <r>
    <s v="Processed"/>
    <s v="VJ300320686"/>
    <x v="1"/>
    <x v="2"/>
    <s v="SunChips Multigrain - Salsa"/>
    <s v="Food"/>
    <n v="14553464403"/>
    <s v="Tuesday, January 11, 2022"/>
    <x v="1"/>
    <x v="20"/>
    <n v="1.5"/>
    <n v="1"/>
    <n v="112"/>
    <n v="1.5"/>
    <n v="1"/>
    <n v="1.5"/>
    <n v="1.5"/>
    <x v="10"/>
    <x v="27"/>
    <s v="Food"/>
    <x v="1"/>
    <b v="1"/>
    <n v="1.5"/>
    <n v="1"/>
    <x v="25"/>
  </r>
  <r>
    <s v="Processed"/>
    <s v="VJ300320609"/>
    <x v="2"/>
    <x v="3"/>
    <s v="Mini Chips Ahoy"/>
    <s v="Food"/>
    <n v="14554766171"/>
    <s v="Tuesday, January 11, 2022"/>
    <x v="1"/>
    <x v="22"/>
    <n v="1.5"/>
    <n v="1"/>
    <n v="120"/>
    <n v="1.5"/>
    <n v="1"/>
    <n v="1.5"/>
    <n v="1.5"/>
    <x v="10"/>
    <x v="25"/>
    <s v="Food"/>
    <x v="1"/>
    <b v="1"/>
    <n v="1.5"/>
    <n v="1"/>
    <x v="23"/>
  </r>
  <r>
    <s v="Processed"/>
    <s v="VJ300320609"/>
    <x v="2"/>
    <x v="3"/>
    <s v="Takis - Hot Chilli Pepper &amp; Lime"/>
    <s v="Food"/>
    <n v="14554772789"/>
    <s v="Tuesday, January 11, 2022"/>
    <x v="1"/>
    <x v="24"/>
    <n v="1.5"/>
    <n v="1"/>
    <n v="121"/>
    <n v="1.5"/>
    <n v="1"/>
    <n v="1.5"/>
    <n v="1.5"/>
    <x v="10"/>
    <x v="1"/>
    <s v="Food"/>
    <x v="1"/>
    <b v="1"/>
    <n v="1.5"/>
    <n v="1"/>
    <x v="1"/>
  </r>
  <r>
    <s v="Processed"/>
    <s v="VJ300320686"/>
    <x v="1"/>
    <x v="2"/>
    <s v="SunChips Multigrain - Salsa"/>
    <s v="Food"/>
    <n v="14556408318"/>
    <s v="Wednesday, January 12, 2022"/>
    <x v="0"/>
    <x v="20"/>
    <n v="1.5"/>
    <n v="1"/>
    <n v="112"/>
    <n v="1.5"/>
    <n v="1"/>
    <n v="1.5"/>
    <n v="1.5"/>
    <x v="11"/>
    <x v="27"/>
    <s v="Food"/>
    <x v="1"/>
    <b v="1"/>
    <n v="1.5"/>
    <n v="1"/>
    <x v="25"/>
  </r>
  <r>
    <s v="Processed"/>
    <s v="VJ300320686"/>
    <x v="1"/>
    <x v="2"/>
    <s v="Miss Vickie's Potato Chip - Lime &amp; Cracked Pe"/>
    <s v="Food"/>
    <n v="14557931817"/>
    <s v="Wednesday, January 12, 2022"/>
    <x v="1"/>
    <x v="4"/>
    <n v="1.5"/>
    <n v="1"/>
    <n v="110"/>
    <n v="1.5"/>
    <n v="1"/>
    <n v="1.5"/>
    <n v="1.5"/>
    <x v="11"/>
    <x v="4"/>
    <s v="Food"/>
    <x v="1"/>
    <b v="1"/>
    <n v="1.5"/>
    <n v="1"/>
    <x v="3"/>
  </r>
  <r>
    <s v="Processed"/>
    <s v="VJ300320611"/>
    <x v="0"/>
    <x v="0"/>
    <s v="Bai Antioxidant - Molokai Coconut"/>
    <s v="Non Carbonated"/>
    <n v="14558327394"/>
    <s v="Wednesday, January 12, 2022"/>
    <x v="1"/>
    <x v="5"/>
    <n v="2.5"/>
    <n v="1"/>
    <n v="144"/>
    <n v="2.5"/>
    <n v="1"/>
    <n v="2.5"/>
    <n v="2.5"/>
    <x v="11"/>
    <x v="40"/>
    <s v="Non Carbonated"/>
    <x v="2"/>
    <b v="1"/>
    <n v="2.5"/>
    <n v="1.6666666666666667"/>
    <x v="2"/>
  </r>
  <r>
    <s v="Processed"/>
    <s v="VJ300320686"/>
    <x v="1"/>
    <x v="2"/>
    <s v="Seapoint Farms Dry Roasted Edamame - Wasabi"/>
    <s v="Food"/>
    <n v="14558748149"/>
    <s v="Wednesday, January 12, 2022"/>
    <x v="1"/>
    <x v="6"/>
    <n v="2.5"/>
    <n v="1"/>
    <n v="134"/>
    <n v="2.5"/>
    <n v="1"/>
    <n v="2.5"/>
    <n v="2.5"/>
    <x v="11"/>
    <x v="6"/>
    <s v="Food"/>
    <x v="1"/>
    <b v="1"/>
    <n v="2.5"/>
    <n v="1.6666666666666667"/>
    <x v="5"/>
  </r>
  <r>
    <s v="Processed"/>
    <s v="VJ300320611"/>
    <x v="0"/>
    <x v="0"/>
    <s v="Snapple Diet Tea - Raspberry"/>
    <s v="Non Carbonated"/>
    <n v="14559129065"/>
    <s v="Wednesday, January 12, 2022"/>
    <x v="1"/>
    <x v="21"/>
    <n v="2.5"/>
    <n v="1"/>
    <n v="145"/>
    <n v="2.5"/>
    <n v="1"/>
    <n v="2.5"/>
    <n v="2.5"/>
    <x v="11"/>
    <x v="31"/>
    <s v="Non Carbonated"/>
    <x v="2"/>
    <b v="1"/>
    <n v="2.5"/>
    <n v="1.6666666666666667"/>
    <x v="6"/>
  </r>
  <r>
    <s v="Processed"/>
    <s v="VJ300320611"/>
    <x v="0"/>
    <x v="0"/>
    <s v="Snapple Diet Tea - Raspberry"/>
    <s v="Non Carbonated"/>
    <n v="14559130790"/>
    <s v="Wednesday, January 12, 2022"/>
    <x v="1"/>
    <x v="21"/>
    <n v="2.5"/>
    <n v="1"/>
    <n v="145"/>
    <n v="2.5"/>
    <n v="1"/>
    <n v="2.5"/>
    <n v="2.5"/>
    <x v="11"/>
    <x v="31"/>
    <s v="Non Carbonated"/>
    <x v="2"/>
    <b v="1"/>
    <n v="2.5"/>
    <n v="1.6666666666666667"/>
    <x v="6"/>
  </r>
  <r>
    <s v="Processed"/>
    <s v="VJ300205292"/>
    <x v="0"/>
    <x v="1"/>
    <s v="Poland Springs Water"/>
    <s v="Water"/>
    <n v="14559155611"/>
    <s v="Wednesday, January 12, 2022"/>
    <x v="1"/>
    <x v="5"/>
    <n v="1.5"/>
    <n v="1"/>
    <n v="144"/>
    <n v="1.5"/>
    <n v="1"/>
    <n v="1.5"/>
    <n v="1.5"/>
    <x v="11"/>
    <x v="29"/>
    <s v="Water"/>
    <x v="3"/>
    <b v="1"/>
    <n v="1.5"/>
    <n v="1"/>
    <x v="27"/>
  </r>
  <r>
    <s v="Processed"/>
    <s v="VJ300205292"/>
    <x v="0"/>
    <x v="1"/>
    <s v="Poland Springs Water"/>
    <s v="Water"/>
    <n v="14559158935"/>
    <s v="Wednesday, January 12, 2022"/>
    <x v="1"/>
    <x v="5"/>
    <n v="1.5"/>
    <n v="1"/>
    <n v="144"/>
    <n v="1.5"/>
    <n v="1"/>
    <n v="1.5"/>
    <n v="1.5"/>
    <x v="11"/>
    <x v="29"/>
    <s v="Water"/>
    <x v="3"/>
    <b v="1"/>
    <n v="1.5"/>
    <n v="1"/>
    <x v="27"/>
  </r>
  <r>
    <s v="Processed"/>
    <s v="VJ300320609"/>
    <x v="2"/>
    <x v="3"/>
    <s v="Chum Fruit Bites - Mango/Strawberry"/>
    <s v="Food"/>
    <n v="14560200727"/>
    <s v="Wednesday, January 12, 2022"/>
    <x v="0"/>
    <x v="11"/>
    <n v="1.25"/>
    <n v="1"/>
    <n v="132"/>
    <n v="1.25"/>
    <n v="1"/>
    <n v="1.25"/>
    <n v="1.25"/>
    <x v="11"/>
    <x v="30"/>
    <s v="Food"/>
    <x v="1"/>
    <b v="1"/>
    <n v="1.25"/>
    <n v="0.83333333333333337"/>
    <x v="28"/>
  </r>
  <r>
    <s v="Processed"/>
    <s v="VJ300320686"/>
    <x v="1"/>
    <x v="2"/>
    <s v="Monster Energy  Zero Ultra"/>
    <s v="Carbonated"/>
    <n v="14563310566"/>
    <s v="Thursday, January 13, 2022"/>
    <x v="1"/>
    <x v="2"/>
    <n v="3"/>
    <n v="1"/>
    <n v="146"/>
    <n v="3"/>
    <n v="1"/>
    <n v="3"/>
    <n v="3"/>
    <x v="12"/>
    <x v="41"/>
    <s v="Carbonated"/>
    <x v="0"/>
    <b v="1"/>
    <n v="3"/>
    <n v="2"/>
    <x v="34"/>
  </r>
  <r>
    <s v="Processed"/>
    <s v="VJ300320686"/>
    <x v="1"/>
    <x v="2"/>
    <s v="Takis - Hot Chilli Pepper &amp; Lime"/>
    <s v="Food"/>
    <n v="14563329503"/>
    <s v="Thursday, January 13, 2022"/>
    <x v="1"/>
    <x v="1"/>
    <n v="1.5"/>
    <n v="1"/>
    <n v="123"/>
    <n v="1.5"/>
    <n v="1"/>
    <n v="1.5"/>
    <n v="1.5"/>
    <x v="12"/>
    <x v="1"/>
    <s v="Food"/>
    <x v="1"/>
    <b v="1"/>
    <n v="1.5"/>
    <n v="1"/>
    <x v="1"/>
  </r>
  <r>
    <s v="Processed"/>
    <s v="VJ300320686"/>
    <x v="1"/>
    <x v="2"/>
    <s v="Cheetos Baked - Flaming Hot"/>
    <s v="Food"/>
    <n v="14563516111"/>
    <s v="Thursday, January 13, 2022"/>
    <x v="1"/>
    <x v="18"/>
    <n v="1.5"/>
    <n v="1"/>
    <n v="124"/>
    <n v="1.5"/>
    <n v="1"/>
    <n v="1.5"/>
    <n v="1.5"/>
    <x v="12"/>
    <x v="23"/>
    <s v="Food"/>
    <x v="1"/>
    <b v="1"/>
    <n v="1.5"/>
    <n v="1"/>
    <x v="21"/>
  </r>
  <r>
    <s v="Processed"/>
    <s v="VJ300205292"/>
    <x v="0"/>
    <x v="1"/>
    <s v="Poland Springs Water"/>
    <s v="Water"/>
    <n v="14563576202"/>
    <s v="Thursday, January 13, 2022"/>
    <x v="1"/>
    <x v="5"/>
    <n v="1.5"/>
    <n v="1"/>
    <n v="144"/>
    <n v="1.5"/>
    <n v="1"/>
    <n v="1.5"/>
    <n v="1.5"/>
    <x v="12"/>
    <x v="29"/>
    <s v="Water"/>
    <x v="3"/>
    <b v="1"/>
    <n v="1.5"/>
    <n v="1"/>
    <x v="27"/>
  </r>
  <r>
    <s v="Processed"/>
    <s v="VJ300320609"/>
    <x v="2"/>
    <x v="3"/>
    <s v="Chesters Fries Flaming hot"/>
    <s v="Food"/>
    <n v="14564406933"/>
    <s v="Thursday, January 13, 2022"/>
    <x v="1"/>
    <x v="8"/>
    <n v="1.5"/>
    <n v="1"/>
    <n v="111"/>
    <n v="1.5"/>
    <n v="1"/>
    <n v="1.5"/>
    <n v="1.5"/>
    <x v="12"/>
    <x v="42"/>
    <s v="Food"/>
    <x v="1"/>
    <b v="1"/>
    <n v="1.5"/>
    <n v="1"/>
    <x v="35"/>
  </r>
  <r>
    <s v="Processed"/>
    <s v="VJ300320609"/>
    <x v="2"/>
    <x v="3"/>
    <s v="Miss Vickie's Potato Chip - Jalapeno"/>
    <s v="Food"/>
    <n v="14564409465"/>
    <s v="Thursday, January 13, 2022"/>
    <x v="1"/>
    <x v="20"/>
    <n v="1.5"/>
    <n v="1"/>
    <n v="112"/>
    <n v="1.5"/>
    <n v="1"/>
    <n v="1.5"/>
    <n v="1.5"/>
    <x v="12"/>
    <x v="43"/>
    <s v="Food"/>
    <x v="1"/>
    <b v="1"/>
    <n v="1.5"/>
    <n v="1"/>
    <x v="3"/>
  </r>
  <r>
    <s v="Processed"/>
    <s v="VJ300320609"/>
    <x v="2"/>
    <x v="3"/>
    <s v="Coca Cola - Zero Sugar"/>
    <s v="Carbonated"/>
    <n v="14564514322"/>
    <s v="Thursday, January 13, 2022"/>
    <x v="1"/>
    <x v="23"/>
    <n v="1"/>
    <n v="1"/>
    <n v="142"/>
    <n v="1"/>
    <n v="1"/>
    <n v="1"/>
    <n v="1"/>
    <x v="12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564519839"/>
    <s v="Thursday, January 13, 2022"/>
    <x v="0"/>
    <x v="0"/>
    <n v="3"/>
    <n v="1"/>
    <n v="148"/>
    <n v="3"/>
    <n v="1"/>
    <n v="3"/>
    <n v="3"/>
    <x v="12"/>
    <x v="45"/>
    <s v="Carbonated"/>
    <x v="0"/>
    <b v="1"/>
    <n v="3"/>
    <n v="2"/>
    <x v="0"/>
  </r>
  <r>
    <s v="Processed"/>
    <s v="VJ300205292"/>
    <x v="0"/>
    <x v="1"/>
    <s v="Ruffles Baked  - Cheddar &amp; Sour Cream"/>
    <s v="Food"/>
    <n v="14564653620"/>
    <s v="Thursday, January 13, 2022"/>
    <x v="0"/>
    <x v="1"/>
    <n v="1.5"/>
    <n v="1"/>
    <n v="123"/>
    <n v="1.5"/>
    <n v="1"/>
    <n v="1.5"/>
    <n v="1.5"/>
    <x v="12"/>
    <x v="46"/>
    <s v="Food"/>
    <x v="1"/>
    <b v="1"/>
    <n v="1.5"/>
    <n v="1"/>
    <x v="37"/>
  </r>
  <r>
    <s v="Processed"/>
    <s v="VJ300320609"/>
    <x v="2"/>
    <x v="3"/>
    <s v="Chesters Fries Flaming hot"/>
    <s v="Food"/>
    <n v="14564773615"/>
    <s v="Thursday, January 13, 2022"/>
    <x v="1"/>
    <x v="8"/>
    <n v="1.5"/>
    <n v="1"/>
    <n v="111"/>
    <n v="1.5"/>
    <n v="1"/>
    <n v="1.5"/>
    <n v="1.5"/>
    <x v="12"/>
    <x v="42"/>
    <s v="Food"/>
    <x v="1"/>
    <b v="1"/>
    <n v="1.5"/>
    <n v="1"/>
    <x v="35"/>
  </r>
  <r>
    <s v="Processed"/>
    <s v="VJ300320609"/>
    <x v="2"/>
    <x v="3"/>
    <s v="Cheetos Baked - Flaming Hot"/>
    <s v="Food"/>
    <n v="14564774110"/>
    <s v="Thursday, January 13, 2022"/>
    <x v="1"/>
    <x v="24"/>
    <n v="1.5"/>
    <n v="1"/>
    <n v="121"/>
    <n v="1.5"/>
    <n v="1"/>
    <n v="1.5"/>
    <n v="1.5"/>
    <x v="12"/>
    <x v="23"/>
    <s v="Food"/>
    <x v="1"/>
    <b v="1"/>
    <n v="1.5"/>
    <n v="1"/>
    <x v="21"/>
  </r>
  <r>
    <s v="Processed"/>
    <s v="VJ300320609"/>
    <x v="2"/>
    <x v="3"/>
    <s v="KitKat - Crisp Wafers"/>
    <s v="Food"/>
    <n v="14564911978"/>
    <s v="Thursday, January 13, 2022"/>
    <x v="0"/>
    <x v="6"/>
    <n v="2"/>
    <n v="1"/>
    <n v="134"/>
    <n v="2"/>
    <n v="1"/>
    <n v="2"/>
    <n v="2"/>
    <x v="12"/>
    <x v="10"/>
    <s v="Food"/>
    <x v="1"/>
    <b v="1"/>
    <n v="2"/>
    <n v="1.3333333333333333"/>
    <x v="9"/>
  </r>
  <r>
    <s v="Processed"/>
    <s v="VJ300320609"/>
    <x v="2"/>
    <x v="3"/>
    <s v="Chesters Fries Flaming hot"/>
    <s v="Food"/>
    <n v="14564961879"/>
    <s v="Thursday, January 13, 2022"/>
    <x v="1"/>
    <x v="8"/>
    <n v="1.5"/>
    <n v="1"/>
    <n v="111"/>
    <n v="1.5"/>
    <n v="1"/>
    <n v="1.5"/>
    <n v="1.5"/>
    <x v="12"/>
    <x v="42"/>
    <s v="Food"/>
    <x v="1"/>
    <b v="1"/>
    <n v="1.5"/>
    <n v="1"/>
    <x v="35"/>
  </r>
  <r>
    <s v="Processed"/>
    <s v="VJ300320609"/>
    <x v="2"/>
    <x v="3"/>
    <s v="Mini Chips Ahoy"/>
    <s v="Food"/>
    <n v="14564963925"/>
    <s v="Thursday, January 13, 2022"/>
    <x v="1"/>
    <x v="22"/>
    <n v="1.5"/>
    <n v="1"/>
    <n v="120"/>
    <n v="1.5"/>
    <n v="1"/>
    <n v="1.5"/>
    <n v="1.5"/>
    <x v="12"/>
    <x v="25"/>
    <s v="Food"/>
    <x v="1"/>
    <b v="1"/>
    <n v="1.5"/>
    <n v="1"/>
    <x v="23"/>
  </r>
  <r>
    <s v="Processed"/>
    <s v="VJ300320609"/>
    <x v="2"/>
    <x v="3"/>
    <s v="Coca Cola - Zero Sugar"/>
    <s v="Carbonated"/>
    <n v="14564967520"/>
    <s v="Thursday, January 13, 2022"/>
    <x v="1"/>
    <x v="27"/>
    <n v="1"/>
    <n v="1"/>
    <n v="141"/>
    <n v="1"/>
    <n v="1"/>
    <n v="1"/>
    <n v="1"/>
    <x v="12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65053127"/>
    <s v="Thursday, January 13, 2022"/>
    <x v="1"/>
    <x v="23"/>
    <n v="1"/>
    <n v="1"/>
    <n v="142"/>
    <n v="1"/>
    <n v="1"/>
    <n v="1"/>
    <n v="1"/>
    <x v="12"/>
    <x v="44"/>
    <s v="Carbonated"/>
    <x v="0"/>
    <b v="1"/>
    <n v="1"/>
    <n v="0.66666666666666663"/>
    <x v="36"/>
  </r>
  <r>
    <s v="Processed"/>
    <s v="VJ300320609"/>
    <x v="2"/>
    <x v="3"/>
    <s v="Miss Vickie's Potato Chip - Jalapeno"/>
    <s v="Food"/>
    <n v="14565327901"/>
    <s v="Friday, January 14, 2022"/>
    <x v="1"/>
    <x v="20"/>
    <n v="1.5"/>
    <n v="1"/>
    <n v="112"/>
    <n v="1.5"/>
    <n v="1"/>
    <n v="1.5"/>
    <n v="1.5"/>
    <x v="13"/>
    <x v="43"/>
    <s v="Food"/>
    <x v="1"/>
    <b v="1"/>
    <n v="1.5"/>
    <n v="1"/>
    <x v="3"/>
  </r>
  <r>
    <s v="Processed"/>
    <s v="VJ300320609"/>
    <x v="2"/>
    <x v="3"/>
    <s v="Coca Cola - Zero Sugar"/>
    <s v="Carbonated"/>
    <n v="14565335876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Ritz Bits Cheese"/>
    <s v="Food"/>
    <n v="14565871342"/>
    <s v="Friday, January 14, 2022"/>
    <x v="0"/>
    <x v="1"/>
    <n v="1.5"/>
    <n v="1"/>
    <n v="123"/>
    <n v="1.5"/>
    <n v="1"/>
    <n v="1.5"/>
    <n v="1.5"/>
    <x v="13"/>
    <x v="47"/>
    <s v="Food"/>
    <x v="1"/>
    <b v="1"/>
    <n v="1.5"/>
    <n v="1"/>
    <x v="38"/>
  </r>
  <r>
    <s v="Processed"/>
    <s v="VJ300320686"/>
    <x v="1"/>
    <x v="2"/>
    <s v="CheezIt - Original"/>
    <s v="Food"/>
    <n v="14566626651"/>
    <s v="Friday, January 14, 2022"/>
    <x v="1"/>
    <x v="24"/>
    <n v="1.25"/>
    <n v="1"/>
    <n v="121"/>
    <n v="1.25"/>
    <n v="1"/>
    <n v="1.25"/>
    <n v="1.25"/>
    <x v="13"/>
    <x v="48"/>
    <s v="Food"/>
    <x v="1"/>
    <b v="1"/>
    <n v="1.25"/>
    <n v="0.83333333333333337"/>
    <x v="39"/>
  </r>
  <r>
    <s v="Processed"/>
    <s v="VJ300320609"/>
    <x v="2"/>
    <x v="3"/>
    <s v="Takis FUGEO mini"/>
    <s v="Food"/>
    <n v="14566645406"/>
    <s v="Friday, January 14, 2022"/>
    <x v="1"/>
    <x v="16"/>
    <n v="1.25"/>
    <n v="1"/>
    <n v="122"/>
    <n v="1.25"/>
    <n v="1"/>
    <n v="1.25"/>
    <n v="1.25"/>
    <x v="13"/>
    <x v="49"/>
    <s v="Food"/>
    <x v="1"/>
    <b v="1"/>
    <n v="1.25"/>
    <n v="0.83333333333333337"/>
    <x v="40"/>
  </r>
  <r>
    <s v="Processed"/>
    <s v="VJ300205292"/>
    <x v="0"/>
    <x v="1"/>
    <s v="Snapple Diet Tea - Peach Tea"/>
    <s v="Non Carbonated"/>
    <n v="14566647281"/>
    <s v="Friday, January 14, 2022"/>
    <x v="1"/>
    <x v="7"/>
    <n v="2.5"/>
    <n v="1"/>
    <n v="143"/>
    <n v="2.5"/>
    <n v="1"/>
    <n v="2.5"/>
    <n v="2.5"/>
    <x v="13"/>
    <x v="3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566658956"/>
    <s v="Friday, January 14, 2022"/>
    <x v="1"/>
    <x v="8"/>
    <n v="1.5"/>
    <n v="1"/>
    <n v="111"/>
    <n v="1.5"/>
    <n v="1"/>
    <n v="1.5"/>
    <n v="1.5"/>
    <x v="13"/>
    <x v="35"/>
    <s v="Food"/>
    <x v="1"/>
    <b v="1"/>
    <n v="1.5"/>
    <n v="1"/>
    <x v="25"/>
  </r>
  <r>
    <s v="Processed"/>
    <s v="VJ300320686"/>
    <x v="1"/>
    <x v="2"/>
    <s v="CheezIt - Original"/>
    <s v="Food"/>
    <n v="14567065857"/>
    <s v="Friday, January 14, 2022"/>
    <x v="1"/>
    <x v="24"/>
    <n v="1.25"/>
    <n v="1"/>
    <n v="121"/>
    <n v="1.25"/>
    <n v="1"/>
    <n v="1.25"/>
    <n v="1.25"/>
    <x v="13"/>
    <x v="48"/>
    <s v="Food"/>
    <x v="1"/>
    <b v="1"/>
    <n v="1.25"/>
    <n v="0.83333333333333337"/>
    <x v="39"/>
  </r>
  <r>
    <s v="Processed"/>
    <s v="VJ300205292"/>
    <x v="0"/>
    <x v="1"/>
    <s v="SunChips Multigrain - Salsa"/>
    <s v="Food"/>
    <n v="14567581851"/>
    <s v="Friday, January 14, 2022"/>
    <x v="0"/>
    <x v="16"/>
    <n v="1.5"/>
    <n v="1"/>
    <n v="122"/>
    <n v="1.5"/>
    <n v="1"/>
    <n v="1.5"/>
    <n v="1.5"/>
    <x v="13"/>
    <x v="27"/>
    <s v="Food"/>
    <x v="1"/>
    <b v="1"/>
    <n v="1.5"/>
    <n v="1"/>
    <x v="25"/>
  </r>
  <r>
    <s v="Processed"/>
    <s v="VJ300320686"/>
    <x v="1"/>
    <x v="2"/>
    <s v="CheezIt - Original"/>
    <s v="Food"/>
    <n v="14567951976"/>
    <s v="Friday, January 14, 2022"/>
    <x v="1"/>
    <x v="24"/>
    <n v="1.25"/>
    <n v="1"/>
    <n v="121"/>
    <n v="1.25"/>
    <n v="1"/>
    <n v="1.25"/>
    <n v="1.25"/>
    <x v="13"/>
    <x v="48"/>
    <s v="Food"/>
    <x v="1"/>
    <b v="1"/>
    <n v="1.25"/>
    <n v="0.83333333333333337"/>
    <x v="39"/>
  </r>
  <r>
    <s v="Processed"/>
    <s v="VJ300205292"/>
    <x v="0"/>
    <x v="1"/>
    <s v="Seapoint Farms Dry Roasted Edamame - Wasabi"/>
    <s v="Food"/>
    <n v="14568052947"/>
    <s v="Friday, January 14, 2022"/>
    <x v="1"/>
    <x v="28"/>
    <n v="2.5"/>
    <n v="1"/>
    <n v="135"/>
    <n v="2.5"/>
    <n v="1"/>
    <n v="2.5"/>
    <n v="2.5"/>
    <x v="13"/>
    <x v="6"/>
    <s v="Food"/>
    <x v="1"/>
    <b v="1"/>
    <n v="2.5"/>
    <n v="1.6666666666666667"/>
    <x v="5"/>
  </r>
  <r>
    <s v="Processed"/>
    <s v="VJ300320611"/>
    <x v="0"/>
    <x v="0"/>
    <s v="Monster Energy Original"/>
    <s v="Carbonated"/>
    <n v="14568186832"/>
    <s v="Friday, January 14, 2022"/>
    <x v="1"/>
    <x v="2"/>
    <n v="3"/>
    <n v="1"/>
    <n v="146"/>
    <n v="3"/>
    <n v="1"/>
    <n v="3"/>
    <n v="3"/>
    <x v="13"/>
    <x v="5"/>
    <s v="Carbonated"/>
    <x v="0"/>
    <b v="1"/>
    <n v="3"/>
    <n v="2"/>
    <x v="4"/>
  </r>
  <r>
    <s v="Processed"/>
    <s v="VJ300320686"/>
    <x v="1"/>
    <x v="2"/>
    <s v="BodyArmor LYTE  - Berry Punch"/>
    <s v="Water"/>
    <n v="14568399014"/>
    <s v="Friday, January 14, 2022"/>
    <x v="1"/>
    <x v="7"/>
    <n v="2.5"/>
    <n v="1"/>
    <n v="143"/>
    <n v="2.5"/>
    <n v="1"/>
    <n v="2.5"/>
    <n v="2.5"/>
    <x v="13"/>
    <x v="50"/>
    <s v="Water"/>
    <x v="3"/>
    <b v="1"/>
    <n v="2.5"/>
    <n v="1.6666666666666667"/>
    <x v="31"/>
  </r>
  <r>
    <s v="Processed"/>
    <s v="VJ300320686"/>
    <x v="1"/>
    <x v="2"/>
    <s v="Monster Energy  Zero Ultra"/>
    <s v="Carbonated"/>
    <n v="14568402590"/>
    <s v="Friday, January 14, 2022"/>
    <x v="1"/>
    <x v="2"/>
    <n v="3"/>
    <n v="1"/>
    <n v="146"/>
    <n v="3"/>
    <n v="1"/>
    <n v="3"/>
    <n v="3"/>
    <x v="13"/>
    <x v="41"/>
    <s v="Carbonated"/>
    <x v="0"/>
    <b v="1"/>
    <n v="3"/>
    <n v="2"/>
    <x v="34"/>
  </r>
  <r>
    <s v="Processed"/>
    <s v="VJ300320609"/>
    <x v="2"/>
    <x v="3"/>
    <s v="Red Bull - Original"/>
    <s v="Carbonated"/>
    <n v="14568484969"/>
    <s v="Friday, January 14, 2022"/>
    <x v="1"/>
    <x v="0"/>
    <n v="3"/>
    <n v="1"/>
    <n v="148"/>
    <n v="3"/>
    <n v="1"/>
    <n v="3"/>
    <n v="3"/>
    <x v="13"/>
    <x v="45"/>
    <s v="Carbonated"/>
    <x v="0"/>
    <b v="1"/>
    <n v="3"/>
    <n v="2"/>
    <x v="0"/>
  </r>
  <r>
    <s v="Processed"/>
    <s v="VJ300320609"/>
    <x v="2"/>
    <x v="3"/>
    <s v="Monster Energy Original"/>
    <s v="Carbonated"/>
    <n v="14568515212"/>
    <s v="Friday, January 14, 2022"/>
    <x v="1"/>
    <x v="5"/>
    <n v="3"/>
    <n v="1"/>
    <n v="144"/>
    <n v="3"/>
    <n v="1"/>
    <n v="3"/>
    <n v="3"/>
    <x v="13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568567601"/>
    <s v="Friday, January 14, 2022"/>
    <x v="0"/>
    <x v="2"/>
    <n v="3"/>
    <n v="1"/>
    <n v="146"/>
    <n v="3"/>
    <n v="1"/>
    <n v="3"/>
    <n v="3"/>
    <x v="13"/>
    <x v="5"/>
    <s v="Carbonated"/>
    <x v="0"/>
    <b v="1"/>
    <n v="3"/>
    <n v="2"/>
    <x v="4"/>
  </r>
  <r>
    <s v="Processed"/>
    <s v="VJ300320611"/>
    <x v="0"/>
    <x v="0"/>
    <s v="V8 Vegetable Juice - Original"/>
    <s v="Non Carbonated"/>
    <n v="14568615335"/>
    <s v="Friday, January 14, 2022"/>
    <x v="1"/>
    <x v="27"/>
    <n v="1.5"/>
    <n v="1"/>
    <n v="141"/>
    <n v="1.5"/>
    <n v="1"/>
    <n v="1.5"/>
    <n v="1.5"/>
    <x v="13"/>
    <x v="33"/>
    <s v="Non Carbonated"/>
    <x v="2"/>
    <b v="1"/>
    <n v="1.5"/>
    <n v="1"/>
    <x v="30"/>
  </r>
  <r>
    <s v="Processed"/>
    <s v="VJ300320609"/>
    <x v="2"/>
    <x v="3"/>
    <s v="Coca Cola - Zero Sugar"/>
    <s v="Carbonated"/>
    <n v="14568646555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68662299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86"/>
    <x v="1"/>
    <x v="2"/>
    <s v="V8 Vegetable Juice - Original"/>
    <s v="Non Carbonated"/>
    <n v="14568794737"/>
    <s v="Friday, January 14, 2022"/>
    <x v="1"/>
    <x v="23"/>
    <n v="1.5"/>
    <n v="1"/>
    <n v="142"/>
    <n v="1.5"/>
    <n v="1"/>
    <n v="1.5"/>
    <n v="1.5"/>
    <x v="13"/>
    <x v="33"/>
    <s v="Non Carbonated"/>
    <x v="2"/>
    <b v="1"/>
    <n v="1.5"/>
    <n v="1"/>
    <x v="30"/>
  </r>
  <r>
    <s v="Processed"/>
    <s v="VJ300320609"/>
    <x v="2"/>
    <x v="3"/>
    <s v="Coca Cola - Zero Sugar"/>
    <s v="Carbonated"/>
    <n v="14569115940"/>
    <s v="Friday, January 14, 2022"/>
    <x v="1"/>
    <x v="23"/>
    <n v="1"/>
    <n v="1"/>
    <n v="142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69150082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69150926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Mini Chips Ahoy"/>
    <s v="Food"/>
    <n v="14569463108"/>
    <s v="Friday, January 14, 2022"/>
    <x v="1"/>
    <x v="22"/>
    <n v="1.5"/>
    <n v="1"/>
    <n v="120"/>
    <n v="1.5"/>
    <n v="1"/>
    <n v="1.5"/>
    <n v="1.5"/>
    <x v="13"/>
    <x v="25"/>
    <s v="Food"/>
    <x v="1"/>
    <b v="1"/>
    <n v="1.5"/>
    <n v="1"/>
    <x v="23"/>
  </r>
  <r>
    <s v="Processed"/>
    <s v="VJ300320609"/>
    <x v="2"/>
    <x v="3"/>
    <s v="Coca Cola - Zero Sugar"/>
    <s v="Carbonated"/>
    <n v="14569513981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569526668"/>
    <s v="Friday, January 14, 2022"/>
    <x v="1"/>
    <x v="2"/>
    <n v="3"/>
    <n v="1"/>
    <n v="146"/>
    <n v="3"/>
    <n v="1"/>
    <n v="3"/>
    <n v="3"/>
    <x v="13"/>
    <x v="5"/>
    <s v="Carbonated"/>
    <x v="0"/>
    <b v="1"/>
    <n v="3"/>
    <n v="2"/>
    <x v="4"/>
  </r>
  <r>
    <s v="Processed"/>
    <s v="VJ300320609"/>
    <x v="2"/>
    <x v="3"/>
    <s v="Good Health Veggie Stix - Sea Salt"/>
    <s v="Food"/>
    <n v="14569561723"/>
    <s v="Friday, January 14, 2022"/>
    <x v="1"/>
    <x v="3"/>
    <n v="1.5"/>
    <n v="1"/>
    <n v="114"/>
    <n v="1.5"/>
    <n v="1"/>
    <n v="1.5"/>
    <n v="1.5"/>
    <x v="13"/>
    <x v="36"/>
    <s v="Food"/>
    <x v="1"/>
    <b v="1"/>
    <n v="1.5"/>
    <n v="1"/>
    <x v="20"/>
  </r>
  <r>
    <s v="Processed"/>
    <s v="VJ300320609"/>
    <x v="2"/>
    <x v="3"/>
    <s v="Miss Vickie's Potato Chip - Smokehouse BBQ"/>
    <s v="Food"/>
    <n v="14569564302"/>
    <s v="Friday, January 14, 2022"/>
    <x v="1"/>
    <x v="4"/>
    <n v="1.5"/>
    <n v="1"/>
    <n v="110"/>
    <n v="1.5"/>
    <n v="1"/>
    <n v="1.5"/>
    <n v="1.5"/>
    <x v="13"/>
    <x v="51"/>
    <s v="Food"/>
    <x v="1"/>
    <b v="1"/>
    <n v="1.5"/>
    <n v="1"/>
    <x v="3"/>
  </r>
  <r>
    <s v="Processed"/>
    <s v="VJ300320609"/>
    <x v="2"/>
    <x v="3"/>
    <s v="Coca Cola - Zero Sugar"/>
    <s v="Carbonated"/>
    <n v="14569564760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69596909"/>
    <s v="Friday, January 14, 2022"/>
    <x v="1"/>
    <x v="27"/>
    <n v="1"/>
    <n v="1"/>
    <n v="141"/>
    <n v="1"/>
    <n v="1"/>
    <n v="1"/>
    <n v="1"/>
    <x v="13"/>
    <x v="44"/>
    <s v="Carbonated"/>
    <x v="0"/>
    <b v="1"/>
    <n v="1"/>
    <n v="0.66666666666666663"/>
    <x v="36"/>
  </r>
  <r>
    <s v="Processed"/>
    <s v="VJ300320609"/>
    <x v="2"/>
    <x v="3"/>
    <s v="Chesters Fries Flaming hot"/>
    <s v="Food"/>
    <n v="14569601233"/>
    <s v="Friday, January 14, 2022"/>
    <x v="1"/>
    <x v="8"/>
    <n v="1.5"/>
    <n v="1"/>
    <n v="111"/>
    <n v="1.5"/>
    <n v="1"/>
    <n v="1.5"/>
    <n v="1.5"/>
    <x v="13"/>
    <x v="42"/>
    <s v="Food"/>
    <x v="1"/>
    <b v="1"/>
    <n v="1.5"/>
    <n v="1"/>
    <x v="35"/>
  </r>
  <r>
    <s v="Processed"/>
    <s v="VJ300320609"/>
    <x v="2"/>
    <x v="3"/>
    <s v="Monster Energy Original"/>
    <s v="Carbonated"/>
    <n v="14569910141"/>
    <s v="Saturday, January 15, 2022"/>
    <x v="1"/>
    <x v="2"/>
    <n v="3"/>
    <n v="1"/>
    <n v="146"/>
    <n v="3"/>
    <n v="1"/>
    <n v="3"/>
    <n v="3"/>
    <x v="14"/>
    <x v="5"/>
    <s v="Carbonated"/>
    <x v="0"/>
    <b v="1"/>
    <n v="3"/>
    <n v="2"/>
    <x v="4"/>
  </r>
  <r>
    <s v="Processed"/>
    <s v="VJ300320609"/>
    <x v="2"/>
    <x v="3"/>
    <s v="Chesters Fries Flaming hot"/>
    <s v="Food"/>
    <n v="14569911139"/>
    <s v="Saturday, January 15, 2022"/>
    <x v="1"/>
    <x v="8"/>
    <n v="1.5"/>
    <n v="1"/>
    <n v="111"/>
    <n v="1.5"/>
    <n v="1"/>
    <n v="1.5"/>
    <n v="1.5"/>
    <x v="14"/>
    <x v="42"/>
    <s v="Food"/>
    <x v="1"/>
    <b v="1"/>
    <n v="1.5"/>
    <n v="1"/>
    <x v="35"/>
  </r>
  <r>
    <s v="Processed"/>
    <s v="VJ300320609"/>
    <x v="2"/>
    <x v="3"/>
    <s v="Red Bull - Original"/>
    <s v="Carbonated"/>
    <n v="14570329106"/>
    <s v="Saturday, January 15, 2022"/>
    <x v="0"/>
    <x v="0"/>
    <n v="3"/>
    <n v="1"/>
    <n v="148"/>
    <n v="3"/>
    <n v="1"/>
    <n v="3"/>
    <n v="3"/>
    <x v="14"/>
    <x v="45"/>
    <s v="Carbonated"/>
    <x v="0"/>
    <b v="1"/>
    <n v="3"/>
    <n v="2"/>
    <x v="0"/>
  </r>
  <r>
    <s v="Processed"/>
    <s v="VJ300320611"/>
    <x v="0"/>
    <x v="0"/>
    <s v="V8 Vegetable Juice - Original"/>
    <s v="Non Carbonated"/>
    <n v="14570742020"/>
    <s v="Saturday, January 15, 2022"/>
    <x v="1"/>
    <x v="27"/>
    <n v="1.5"/>
    <n v="1"/>
    <n v="141"/>
    <n v="1.5"/>
    <n v="1"/>
    <n v="1.5"/>
    <n v="1.5"/>
    <x v="14"/>
    <x v="33"/>
    <s v="Non Carbonated"/>
    <x v="2"/>
    <b v="1"/>
    <n v="1.5"/>
    <n v="1"/>
    <x v="30"/>
  </r>
  <r>
    <s v="Processed"/>
    <s v="VJ300205292"/>
    <x v="0"/>
    <x v="1"/>
    <s v="Vitamin Water - Ice Cool Blue Lavender"/>
    <s v="Water"/>
    <n v="14571239689"/>
    <s v="Saturday, January 15, 2022"/>
    <x v="0"/>
    <x v="21"/>
    <n v="2.75"/>
    <n v="2"/>
    <n v="145"/>
    <n v="2.75"/>
    <n v="2"/>
    <n v="5.5"/>
    <n v="5.5"/>
    <x v="14"/>
    <x v="52"/>
    <s v="Water"/>
    <x v="3"/>
    <b v="1"/>
    <n v="2.75"/>
    <n v="1.8333333333333333"/>
    <x v="13"/>
  </r>
  <r>
    <s v="Processed"/>
    <s v="VJ300320609"/>
    <x v="2"/>
    <x v="3"/>
    <s v="Red Bull - Original"/>
    <s v="Carbonated"/>
    <n v="14571524565"/>
    <s v="Saturday, January 15, 2022"/>
    <x v="1"/>
    <x v="0"/>
    <n v="3"/>
    <n v="1"/>
    <n v="148"/>
    <n v="3"/>
    <n v="1"/>
    <n v="3"/>
    <n v="3"/>
    <x v="14"/>
    <x v="45"/>
    <s v="Carbonated"/>
    <x v="0"/>
    <b v="1"/>
    <n v="3"/>
    <n v="2"/>
    <x v="0"/>
  </r>
  <r>
    <s v="Processed"/>
    <s v="VJ300320611"/>
    <x v="0"/>
    <x v="0"/>
    <s v="Monster Energy Original"/>
    <s v="Carbonated"/>
    <n v="14571607101"/>
    <s v="Saturday, January 15, 2022"/>
    <x v="1"/>
    <x v="2"/>
    <n v="3"/>
    <n v="1"/>
    <n v="146"/>
    <n v="3"/>
    <n v="1"/>
    <n v="3"/>
    <n v="3"/>
    <x v="14"/>
    <x v="5"/>
    <s v="Carbonated"/>
    <x v="0"/>
    <b v="1"/>
    <n v="3"/>
    <n v="2"/>
    <x v="4"/>
  </r>
  <r>
    <s v="Processed"/>
    <s v="VJ300320611"/>
    <x v="0"/>
    <x v="0"/>
    <s v="Monster Energy Original"/>
    <s v="Carbonated"/>
    <n v="14571627828"/>
    <s v="Saturday, January 15, 2022"/>
    <x v="1"/>
    <x v="2"/>
    <n v="3"/>
    <n v="1"/>
    <n v="146"/>
    <n v="3"/>
    <n v="1"/>
    <n v="3"/>
    <n v="3"/>
    <x v="14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571821821"/>
    <s v="Saturday, January 15, 2022"/>
    <x v="1"/>
    <x v="27"/>
    <n v="1"/>
    <n v="1"/>
    <n v="141"/>
    <n v="1"/>
    <n v="1"/>
    <n v="1"/>
    <n v="1"/>
    <x v="14"/>
    <x v="44"/>
    <s v="Carbonated"/>
    <x v="0"/>
    <b v="1"/>
    <n v="1"/>
    <n v="0.66666666666666663"/>
    <x v="36"/>
  </r>
  <r>
    <s v="Processed"/>
    <s v="VJ300320609"/>
    <x v="2"/>
    <x v="3"/>
    <s v="Miss Vickie's Potato Chip - Jalapeno"/>
    <s v="Food"/>
    <n v="14571850001"/>
    <s v="Saturday, January 15, 2022"/>
    <x v="1"/>
    <x v="20"/>
    <n v="1.5"/>
    <n v="1"/>
    <n v="112"/>
    <n v="1.5"/>
    <n v="1"/>
    <n v="1.5"/>
    <n v="1.5"/>
    <x v="14"/>
    <x v="43"/>
    <s v="Food"/>
    <x v="1"/>
    <b v="1"/>
    <n v="1.5"/>
    <n v="1"/>
    <x v="3"/>
  </r>
  <r>
    <s v="Processed"/>
    <s v="VJ300320609"/>
    <x v="2"/>
    <x v="3"/>
    <s v="Miss Vickie's Potato Chip - Jalapeno"/>
    <s v="Food"/>
    <n v="14571861014"/>
    <s v="Saturday, January 15, 2022"/>
    <x v="1"/>
    <x v="20"/>
    <n v="1.5"/>
    <n v="1"/>
    <n v="112"/>
    <n v="1.5"/>
    <n v="1"/>
    <n v="1.5"/>
    <n v="1.5"/>
    <x v="14"/>
    <x v="43"/>
    <s v="Food"/>
    <x v="1"/>
    <b v="1"/>
    <n v="1.5"/>
    <n v="1"/>
    <x v="3"/>
  </r>
  <r>
    <s v="Processed"/>
    <s v="VJ300320609"/>
    <x v="2"/>
    <x v="3"/>
    <s v="Coca Cola - Zero Sugar"/>
    <s v="Carbonated"/>
    <n v="14571910161"/>
    <s v="Saturday, January 15, 2022"/>
    <x v="1"/>
    <x v="23"/>
    <n v="1"/>
    <n v="1"/>
    <n v="142"/>
    <n v="1"/>
    <n v="1"/>
    <n v="1"/>
    <n v="1"/>
    <x v="14"/>
    <x v="44"/>
    <s v="Carbonated"/>
    <x v="0"/>
    <b v="1"/>
    <n v="1"/>
    <n v="0.66666666666666663"/>
    <x v="36"/>
  </r>
  <r>
    <s v="Processed"/>
    <s v="VJ300320609"/>
    <x v="2"/>
    <x v="3"/>
    <s v="Miss Vickie's Potato Chip - Jalapeno"/>
    <s v="Food"/>
    <n v="14571911346"/>
    <s v="Saturday, January 15, 2022"/>
    <x v="1"/>
    <x v="20"/>
    <n v="1.5"/>
    <n v="1"/>
    <n v="112"/>
    <n v="1.5"/>
    <n v="1"/>
    <n v="1.5"/>
    <n v="1.5"/>
    <x v="14"/>
    <x v="43"/>
    <s v="Food"/>
    <x v="1"/>
    <b v="1"/>
    <n v="1.5"/>
    <n v="1"/>
    <x v="3"/>
  </r>
  <r>
    <s v="Processed"/>
    <s v="VJ300320609"/>
    <x v="2"/>
    <x v="3"/>
    <s v="Monster Energy Original"/>
    <s v="Carbonated"/>
    <n v="14571958626"/>
    <s v="Saturday, January 15, 2022"/>
    <x v="1"/>
    <x v="2"/>
    <n v="3"/>
    <n v="1"/>
    <n v="146"/>
    <n v="3"/>
    <n v="1"/>
    <n v="3"/>
    <n v="3"/>
    <x v="14"/>
    <x v="5"/>
    <s v="Carbonated"/>
    <x v="0"/>
    <b v="1"/>
    <n v="3"/>
    <n v="2"/>
    <x v="4"/>
  </r>
  <r>
    <s v="Processed"/>
    <s v="VJ300320611"/>
    <x v="0"/>
    <x v="0"/>
    <s v="CheezIt - White Cheddar"/>
    <s v="Food"/>
    <n v="14572175555"/>
    <s v="Saturday, January 15, 2022"/>
    <x v="1"/>
    <x v="24"/>
    <n v="1.25"/>
    <n v="1"/>
    <n v="121"/>
    <n v="1.25"/>
    <n v="1"/>
    <n v="1.25"/>
    <n v="1.25"/>
    <x v="14"/>
    <x v="53"/>
    <s v="Food"/>
    <x v="1"/>
    <b v="1"/>
    <n v="1.25"/>
    <n v="0.83333333333333337"/>
    <x v="39"/>
  </r>
  <r>
    <s v="Processed"/>
    <s v="VJ300320609"/>
    <x v="2"/>
    <x v="3"/>
    <s v="Coca Cola - Zero Sugar"/>
    <s v="Carbonated"/>
    <n v="14572223955"/>
    <s v="Saturday, January 15, 2022"/>
    <x v="1"/>
    <x v="23"/>
    <n v="1"/>
    <n v="1"/>
    <n v="142"/>
    <n v="1"/>
    <n v="1"/>
    <n v="1"/>
    <n v="1"/>
    <x v="14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572516391"/>
    <s v="Saturday, January 15, 2022"/>
    <x v="1"/>
    <x v="5"/>
    <n v="3"/>
    <n v="1"/>
    <n v="144"/>
    <n v="3"/>
    <n v="1"/>
    <n v="3"/>
    <n v="3"/>
    <x v="14"/>
    <x v="5"/>
    <s v="Carbonated"/>
    <x v="0"/>
    <b v="1"/>
    <n v="3"/>
    <n v="2"/>
    <x v="4"/>
  </r>
  <r>
    <s v="Processed"/>
    <s v="VJ300320609"/>
    <x v="2"/>
    <x v="3"/>
    <s v="Snapple Diet Tea - Peach Tea"/>
    <s v="Non Carbonated"/>
    <n v="14572518122"/>
    <s v="Saturday, January 15, 2022"/>
    <x v="0"/>
    <x v="21"/>
    <n v="2.5"/>
    <n v="1"/>
    <n v="145"/>
    <n v="2.5"/>
    <n v="1"/>
    <n v="2.5"/>
    <n v="2.5"/>
    <x v="14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4572574777"/>
    <s v="Saturday, January 15, 2022"/>
    <x v="1"/>
    <x v="27"/>
    <n v="1"/>
    <n v="1"/>
    <n v="141"/>
    <n v="1"/>
    <n v="1"/>
    <n v="1"/>
    <n v="1"/>
    <x v="14"/>
    <x v="44"/>
    <s v="Carbonated"/>
    <x v="0"/>
    <b v="1"/>
    <n v="1"/>
    <n v="0.66666666666666663"/>
    <x v="36"/>
  </r>
  <r>
    <s v="Processed"/>
    <s v="VJ300320609"/>
    <x v="2"/>
    <x v="3"/>
    <s v="Jack Links Beef Steak Original"/>
    <s v="Food"/>
    <n v="14572575325"/>
    <s v="Saturday, January 15, 2022"/>
    <x v="1"/>
    <x v="19"/>
    <n v="2"/>
    <n v="1"/>
    <n v="133"/>
    <n v="2"/>
    <n v="1"/>
    <n v="2"/>
    <n v="2"/>
    <x v="14"/>
    <x v="20"/>
    <s v="Food"/>
    <x v="1"/>
    <b v="1"/>
    <n v="2"/>
    <n v="1.3333333333333333"/>
    <x v="18"/>
  </r>
  <r>
    <s v="Processed"/>
    <s v="VJ300320609"/>
    <x v="2"/>
    <x v="3"/>
    <s v="Cheetos Baked - Flaming Hot"/>
    <s v="Food"/>
    <n v="14572575797"/>
    <s v="Saturday, January 15, 2022"/>
    <x v="1"/>
    <x v="24"/>
    <n v="1.5"/>
    <n v="1"/>
    <n v="121"/>
    <n v="1.5"/>
    <n v="1"/>
    <n v="1.5"/>
    <n v="1.5"/>
    <x v="14"/>
    <x v="23"/>
    <s v="Food"/>
    <x v="1"/>
    <b v="1"/>
    <n v="1.5"/>
    <n v="1"/>
    <x v="21"/>
  </r>
  <r>
    <s v="Processed"/>
    <s v="VJ300205292"/>
    <x v="0"/>
    <x v="1"/>
    <s v="Nature's Valley Crunchy Granola Bar - Oats &amp;"/>
    <s v="Food"/>
    <n v="14573858783"/>
    <s v="Sunday, January 16, 2022"/>
    <x v="0"/>
    <x v="10"/>
    <n v="1.25"/>
    <n v="1"/>
    <n v="136"/>
    <n v="1.25"/>
    <n v="1"/>
    <n v="1.25"/>
    <n v="1.25"/>
    <x v="15"/>
    <x v="54"/>
    <s v="Food"/>
    <x v="1"/>
    <b v="1"/>
    <n v="1.25"/>
    <n v="0.83333333333333337"/>
    <x v="41"/>
  </r>
  <r>
    <s v="Processed"/>
    <s v="VJ300320611"/>
    <x v="0"/>
    <x v="0"/>
    <s v="Lays Baked - Original"/>
    <s v="Food"/>
    <n v="14574010792"/>
    <s v="Sunday, January 16, 2022"/>
    <x v="1"/>
    <x v="20"/>
    <n v="1.5"/>
    <n v="1"/>
    <n v="112"/>
    <n v="1.5"/>
    <n v="1"/>
    <n v="1.5"/>
    <n v="1.5"/>
    <x v="15"/>
    <x v="55"/>
    <s v="Food"/>
    <x v="1"/>
    <b v="1"/>
    <n v="1.5"/>
    <n v="1"/>
    <x v="42"/>
  </r>
  <r>
    <s v="Processed"/>
    <s v="VJ300320611"/>
    <x v="0"/>
    <x v="0"/>
    <s v="Monster Energy Original"/>
    <s v="Carbonated"/>
    <n v="14574141888"/>
    <s v="Sunday, January 16, 2022"/>
    <x v="1"/>
    <x v="2"/>
    <n v="3"/>
    <n v="1"/>
    <n v="146"/>
    <n v="3"/>
    <n v="1"/>
    <n v="3"/>
    <n v="3"/>
    <x v="15"/>
    <x v="5"/>
    <s v="Carbonated"/>
    <x v="0"/>
    <b v="1"/>
    <n v="3"/>
    <n v="2"/>
    <x v="4"/>
  </r>
  <r>
    <s v="Processed"/>
    <s v="VJ300320611"/>
    <x v="0"/>
    <x v="0"/>
    <s v="Monster Energy Original"/>
    <s v="Carbonated"/>
    <n v="14574145196"/>
    <s v="Sunday, January 16, 2022"/>
    <x v="1"/>
    <x v="2"/>
    <n v="3"/>
    <n v="1"/>
    <n v="146"/>
    <n v="3"/>
    <n v="1"/>
    <n v="3"/>
    <n v="3"/>
    <x v="15"/>
    <x v="5"/>
    <s v="Carbonated"/>
    <x v="0"/>
    <b v="1"/>
    <n v="3"/>
    <n v="2"/>
    <x v="4"/>
  </r>
  <r>
    <s v="Processed"/>
    <s v="VJ300205292"/>
    <x v="0"/>
    <x v="1"/>
    <s v="Bai Antioxidant - Zambia Bingcherry"/>
    <s v="Non Carbonated"/>
    <n v="14574836578"/>
    <s v="Monday, January 17, 2022"/>
    <x v="0"/>
    <x v="2"/>
    <n v="2.5"/>
    <n v="1"/>
    <n v="146"/>
    <n v="2.5"/>
    <n v="1"/>
    <n v="2.5"/>
    <n v="2.5"/>
    <x v="15"/>
    <x v="56"/>
    <s v="Non Carbonated"/>
    <x v="2"/>
    <b v="1"/>
    <n v="2.5"/>
    <n v="1.6666666666666667"/>
    <x v="2"/>
  </r>
  <r>
    <s v="Processed"/>
    <s v="VJ300320686"/>
    <x v="1"/>
    <x v="2"/>
    <s v="Robert Irvine's - Fit Crunch -  Chocolate Pea"/>
    <s v="Food"/>
    <n v="14576136011"/>
    <s v="Monday, January 17, 2022"/>
    <x v="1"/>
    <x v="19"/>
    <n v="2"/>
    <n v="1"/>
    <n v="133"/>
    <n v="2"/>
    <n v="1"/>
    <n v="2"/>
    <n v="2"/>
    <x v="16"/>
    <x v="21"/>
    <s v="Food"/>
    <x v="1"/>
    <b v="1"/>
    <n v="2"/>
    <n v="1.3333333333333333"/>
    <x v="19"/>
  </r>
  <r>
    <s v="Processed"/>
    <s v="VJ300320686"/>
    <x v="1"/>
    <x v="2"/>
    <s v="Seapoint Farms Dry Roasted Edamame - Wasabi"/>
    <s v="Food"/>
    <n v="14576137173"/>
    <s v="Monday, January 17, 2022"/>
    <x v="1"/>
    <x v="6"/>
    <n v="2.5"/>
    <n v="1"/>
    <n v="134"/>
    <n v="2.5"/>
    <n v="1"/>
    <n v="2.5"/>
    <n v="2.5"/>
    <x v="16"/>
    <x v="6"/>
    <s v="Food"/>
    <x v="1"/>
    <b v="1"/>
    <n v="2.5"/>
    <n v="1.6666666666666667"/>
    <x v="5"/>
  </r>
  <r>
    <s v="Processed"/>
    <s v="VJ300320686"/>
    <x v="1"/>
    <x v="2"/>
    <s v="Snapple Diet Tea - Lemon"/>
    <s v="Non Carbonated"/>
    <n v="14576353351"/>
    <s v="Monday, January 17, 2022"/>
    <x v="1"/>
    <x v="21"/>
    <n v="2.5"/>
    <n v="1"/>
    <n v="145"/>
    <n v="2.5"/>
    <n v="1"/>
    <n v="2.5"/>
    <n v="2.5"/>
    <x v="16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4576926827"/>
    <s v="Monday, January 17, 2022"/>
    <x v="0"/>
    <x v="0"/>
    <n v="3"/>
    <n v="1"/>
    <n v="148"/>
    <n v="3"/>
    <n v="1"/>
    <n v="3"/>
    <n v="3"/>
    <x v="16"/>
    <x v="45"/>
    <s v="Carbonated"/>
    <x v="0"/>
    <b v="1"/>
    <n v="3"/>
    <n v="2"/>
    <x v="0"/>
  </r>
  <r>
    <s v="Processed"/>
    <s v="VJ300320611"/>
    <x v="0"/>
    <x v="0"/>
    <s v="Monster Energy Original"/>
    <s v="Carbonated"/>
    <n v="14577107071"/>
    <s v="Monday, January 17, 2022"/>
    <x v="0"/>
    <x v="2"/>
    <n v="3"/>
    <n v="1"/>
    <n v="146"/>
    <n v="3"/>
    <n v="1"/>
    <n v="3"/>
    <n v="3"/>
    <x v="16"/>
    <x v="5"/>
    <s v="Carbonated"/>
    <x v="0"/>
    <b v="1"/>
    <n v="3"/>
    <n v="2"/>
    <x v="4"/>
  </r>
  <r>
    <s v="Processed"/>
    <s v="VJ300205292"/>
    <x v="0"/>
    <x v="1"/>
    <s v="Poland Springs Water"/>
    <s v="Water"/>
    <n v="14577283376"/>
    <s v="Monday, January 17, 2022"/>
    <x v="1"/>
    <x v="5"/>
    <n v="1.5"/>
    <n v="1"/>
    <n v="144"/>
    <n v="1.5"/>
    <n v="1"/>
    <n v="1.5"/>
    <n v="1.5"/>
    <x v="16"/>
    <x v="29"/>
    <s v="Water"/>
    <x v="3"/>
    <b v="1"/>
    <n v="1.5"/>
    <n v="1"/>
    <x v="27"/>
  </r>
  <r>
    <s v="Processed"/>
    <s v="VJ300320609"/>
    <x v="2"/>
    <x v="3"/>
    <s v="Coca Cola - Zero Sugar"/>
    <s v="Carbonated"/>
    <n v="14577468669"/>
    <s v="Monday, January 17, 2022"/>
    <x v="1"/>
    <x v="23"/>
    <n v="1"/>
    <n v="1"/>
    <n v="142"/>
    <n v="1"/>
    <n v="1"/>
    <n v="1"/>
    <n v="1"/>
    <x v="16"/>
    <x v="44"/>
    <s v="Carbonated"/>
    <x v="0"/>
    <b v="1"/>
    <n v="1"/>
    <n v="0.66666666666666663"/>
    <x v="36"/>
  </r>
  <r>
    <s v="Processed"/>
    <s v="VJ300320609"/>
    <x v="2"/>
    <x v="3"/>
    <s v="KitKat - Crisp Wafers"/>
    <s v="Food"/>
    <n v="14577507788"/>
    <s v="Monday, January 17, 2022"/>
    <x v="0"/>
    <x v="6"/>
    <n v="2"/>
    <n v="1"/>
    <n v="134"/>
    <n v="2"/>
    <n v="1"/>
    <n v="2"/>
    <n v="2"/>
    <x v="16"/>
    <x v="10"/>
    <s v="Food"/>
    <x v="1"/>
    <b v="1"/>
    <n v="2"/>
    <n v="1.3333333333333333"/>
    <x v="9"/>
  </r>
  <r>
    <s v="Processed"/>
    <s v="VJ300320611"/>
    <x v="0"/>
    <x v="0"/>
    <s v="Snapple Diet Tea - Raspberry"/>
    <s v="Non Carbonated"/>
    <n v="14577677689"/>
    <s v="Monday, January 17, 2022"/>
    <x v="0"/>
    <x v="21"/>
    <n v="2.5"/>
    <n v="1"/>
    <n v="145"/>
    <n v="2.5"/>
    <n v="1"/>
    <n v="2.5"/>
    <n v="2.5"/>
    <x v="16"/>
    <x v="31"/>
    <s v="Non Carbonated"/>
    <x v="2"/>
    <b v="1"/>
    <n v="2.5"/>
    <n v="1.6666666666666667"/>
    <x v="6"/>
  </r>
  <r>
    <s v="Processed"/>
    <s v="VJ300205292"/>
    <x v="0"/>
    <x v="1"/>
    <s v="Takis FUGEO mini"/>
    <s v="Food"/>
    <n v="14577707447"/>
    <s v="Monday, January 17, 2022"/>
    <x v="1"/>
    <x v="24"/>
    <n v="1.5"/>
    <n v="1"/>
    <n v="121"/>
    <n v="1.5"/>
    <n v="1"/>
    <n v="1.5"/>
    <n v="1.5"/>
    <x v="16"/>
    <x v="49"/>
    <s v="Food"/>
    <x v="1"/>
    <b v="1"/>
    <n v="1.5"/>
    <n v="1"/>
    <x v="40"/>
  </r>
  <r>
    <s v="Processed"/>
    <s v="VJ300320609"/>
    <x v="2"/>
    <x v="3"/>
    <s v="Takis FUGEO mini"/>
    <s v="Food"/>
    <n v="14577819879"/>
    <s v="Monday, January 17, 2022"/>
    <x v="1"/>
    <x v="16"/>
    <n v="1.25"/>
    <n v="1"/>
    <n v="122"/>
    <n v="1.25"/>
    <n v="1"/>
    <n v="1.25"/>
    <n v="1.25"/>
    <x v="16"/>
    <x v="49"/>
    <s v="Food"/>
    <x v="1"/>
    <b v="1"/>
    <n v="1.25"/>
    <n v="0.83333333333333337"/>
    <x v="40"/>
  </r>
  <r>
    <s v="Processed"/>
    <s v="VJ300320609"/>
    <x v="2"/>
    <x v="3"/>
    <s v="Coca Cola - Zero Sugar"/>
    <s v="Carbonated"/>
    <n v="14577842305"/>
    <s v="Monday, January 17, 2022"/>
    <x v="1"/>
    <x v="23"/>
    <n v="1"/>
    <n v="1"/>
    <n v="142"/>
    <n v="1"/>
    <n v="1"/>
    <n v="1"/>
    <n v="1"/>
    <x v="16"/>
    <x v="44"/>
    <s v="Carbonated"/>
    <x v="0"/>
    <b v="1"/>
    <n v="1"/>
    <n v="0.66666666666666663"/>
    <x v="36"/>
  </r>
  <r>
    <s v="Processed"/>
    <s v="VJ300320611"/>
    <x v="0"/>
    <x v="0"/>
    <s v="Bubly - Cherry"/>
    <s v="Carbonated"/>
    <n v="14577893993"/>
    <s v="Monday, January 17, 2022"/>
    <x v="1"/>
    <x v="12"/>
    <n v="1.5"/>
    <n v="1"/>
    <n v="140"/>
    <n v="1.5"/>
    <n v="1"/>
    <n v="1.5"/>
    <n v="1.5"/>
    <x v="16"/>
    <x v="57"/>
    <s v="Carbonated"/>
    <x v="0"/>
    <b v="1"/>
    <n v="1.5"/>
    <n v="1"/>
    <x v="26"/>
  </r>
  <r>
    <s v="Processed"/>
    <s v="VJ300320609"/>
    <x v="2"/>
    <x v="3"/>
    <s v="Coca Cola - Zero Sugar"/>
    <s v="Carbonated"/>
    <n v="14578169559"/>
    <s v="Monday, January 17, 2022"/>
    <x v="1"/>
    <x v="27"/>
    <n v="1"/>
    <n v="1"/>
    <n v="141"/>
    <n v="1"/>
    <n v="1"/>
    <n v="1"/>
    <n v="1"/>
    <x v="16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578215674"/>
    <s v="Monday, January 17, 2022"/>
    <x v="1"/>
    <x v="5"/>
    <n v="3"/>
    <n v="1"/>
    <n v="144"/>
    <n v="3"/>
    <n v="1"/>
    <n v="3"/>
    <n v="3"/>
    <x v="16"/>
    <x v="5"/>
    <s v="Carbonated"/>
    <x v="0"/>
    <b v="1"/>
    <n v="3"/>
    <n v="2"/>
    <x v="4"/>
  </r>
  <r>
    <s v="Processed"/>
    <s v="VJ300205292"/>
    <x v="0"/>
    <x v="1"/>
    <s v="Miss Vickie's Potato Chip - Sea Salt Original"/>
    <s v="Food"/>
    <n v="14578233630"/>
    <s v="Monday, January 17, 2022"/>
    <x v="0"/>
    <x v="3"/>
    <n v="1.5"/>
    <n v="2"/>
    <n v="114"/>
    <n v="1.5"/>
    <n v="2"/>
    <n v="3"/>
    <n v="5.5"/>
    <x v="16"/>
    <x v="13"/>
    <s v="Food"/>
    <x v="1"/>
    <b v="1"/>
    <n v="1.5"/>
    <n v="1"/>
    <x v="3"/>
  </r>
  <r>
    <s v="Processed"/>
    <s v="VJ300205292"/>
    <x v="0"/>
    <x v="1"/>
    <s v="Bai Antioxidant - Zambia Bingcherry"/>
    <s v="Non Carbonated"/>
    <n v="14578233630"/>
    <s v="Monday, January 17, 2022"/>
    <x v="0"/>
    <x v="2"/>
    <n v="2.5"/>
    <n v="1"/>
    <n v="146"/>
    <n v="2.5"/>
    <n v="1"/>
    <n v="2.5"/>
    <n v="5.5"/>
    <x v="16"/>
    <x v="56"/>
    <s v="Non Carbonated"/>
    <x v="2"/>
    <b v="1"/>
    <n v="2.5"/>
    <n v="1.6666666666666667"/>
    <x v="2"/>
  </r>
  <r>
    <s v="Processed"/>
    <s v="VJ300320609"/>
    <x v="2"/>
    <x v="3"/>
    <s v="Coca Cola - Zero Sugar"/>
    <s v="Carbonated"/>
    <n v="14578241959"/>
    <s v="Monday, January 17, 2022"/>
    <x v="1"/>
    <x v="23"/>
    <n v="1"/>
    <n v="1"/>
    <n v="142"/>
    <n v="1"/>
    <n v="1"/>
    <n v="1"/>
    <n v="1"/>
    <x v="1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78314947"/>
    <s v="Monday, January 17, 2022"/>
    <x v="1"/>
    <x v="23"/>
    <n v="1"/>
    <n v="1"/>
    <n v="142"/>
    <n v="1"/>
    <n v="1"/>
    <n v="1"/>
    <n v="1"/>
    <x v="1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78440642"/>
    <s v="Tuesday, January 18, 2022"/>
    <x v="1"/>
    <x v="23"/>
    <n v="1"/>
    <n v="1"/>
    <n v="142"/>
    <n v="1"/>
    <n v="1"/>
    <n v="1"/>
    <n v="1"/>
    <x v="16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578530583"/>
    <s v="Tuesday, January 18, 2022"/>
    <x v="1"/>
    <x v="2"/>
    <n v="3"/>
    <n v="1"/>
    <n v="146"/>
    <n v="3"/>
    <n v="1"/>
    <n v="3"/>
    <n v="3"/>
    <x v="17"/>
    <x v="5"/>
    <s v="Carbonated"/>
    <x v="0"/>
    <b v="1"/>
    <n v="3"/>
    <n v="2"/>
    <x v="4"/>
  </r>
  <r>
    <s v="Processed"/>
    <s v="VJ300320609"/>
    <x v="2"/>
    <x v="3"/>
    <s v="Chesters Fries Flaming hot"/>
    <s v="Food"/>
    <n v="14578530455"/>
    <s v="Tuesday, January 18, 2022"/>
    <x v="1"/>
    <x v="8"/>
    <n v="1.5"/>
    <n v="1"/>
    <n v="111"/>
    <n v="1.5"/>
    <n v="1"/>
    <n v="1.5"/>
    <n v="1.5"/>
    <x v="17"/>
    <x v="42"/>
    <s v="Food"/>
    <x v="1"/>
    <b v="1"/>
    <n v="1.5"/>
    <n v="1"/>
    <x v="35"/>
  </r>
  <r>
    <s v="Processed"/>
    <s v="VJ300320686"/>
    <x v="1"/>
    <x v="2"/>
    <s v="Belvita Breakfast Cookies - Blueberry"/>
    <s v="Food"/>
    <n v="14578876166"/>
    <s v="Tuesday, January 18, 2022"/>
    <x v="1"/>
    <x v="9"/>
    <n v="1.5"/>
    <n v="1"/>
    <n v="131"/>
    <n v="1.5"/>
    <n v="1"/>
    <n v="1.5"/>
    <n v="1.5"/>
    <x v="17"/>
    <x v="58"/>
    <s v="Food"/>
    <x v="1"/>
    <b v="1"/>
    <n v="1.5"/>
    <n v="1"/>
    <x v="43"/>
  </r>
  <r>
    <s v="Processed"/>
    <s v="VJ300320609"/>
    <x v="2"/>
    <x v="3"/>
    <s v="Cheetos Baked - Flaming Hot"/>
    <s v="Food"/>
    <n v="14580724140"/>
    <s v="Tuesday, January 18, 2022"/>
    <x v="0"/>
    <x v="24"/>
    <n v="1.5"/>
    <n v="1"/>
    <n v="121"/>
    <n v="1.5"/>
    <n v="1"/>
    <n v="1.5"/>
    <n v="2.75"/>
    <x v="17"/>
    <x v="23"/>
    <s v="Food"/>
    <x v="1"/>
    <b v="1"/>
    <n v="1.5"/>
    <n v="1"/>
    <x v="21"/>
  </r>
  <r>
    <s v="Processed"/>
    <s v="VJ300320609"/>
    <x v="2"/>
    <x v="3"/>
    <s v="Chum Fruit Bites - Mango/Strawberry"/>
    <s v="Food"/>
    <n v="14580724140"/>
    <s v="Tuesday, January 18, 2022"/>
    <x v="0"/>
    <x v="11"/>
    <n v="1.25"/>
    <n v="1"/>
    <n v="132"/>
    <n v="1.25"/>
    <n v="1"/>
    <n v="1.25"/>
    <n v="2.75"/>
    <x v="17"/>
    <x v="30"/>
    <s v="Food"/>
    <x v="1"/>
    <b v="1"/>
    <n v="1.25"/>
    <n v="0.83333333333333337"/>
    <x v="28"/>
  </r>
  <r>
    <s v="Processed"/>
    <s v="VJ300320611"/>
    <x v="0"/>
    <x v="0"/>
    <s v="Bubly - Cherry"/>
    <s v="Carbonated"/>
    <n v="14580849667"/>
    <s v="Tuesday, January 18, 2022"/>
    <x v="0"/>
    <x v="12"/>
    <n v="1.5"/>
    <n v="1"/>
    <n v="140"/>
    <n v="1.5"/>
    <n v="1"/>
    <n v="1.5"/>
    <n v="1.5"/>
    <x v="17"/>
    <x v="57"/>
    <s v="Carbonated"/>
    <x v="0"/>
    <b v="1"/>
    <n v="1.5"/>
    <n v="1"/>
    <x v="26"/>
  </r>
  <r>
    <s v="Processed"/>
    <s v="VJ300205292"/>
    <x v="0"/>
    <x v="1"/>
    <s v="Spindrift - Sparkling Water Raspberry Lime"/>
    <s v="Non Carbonated"/>
    <n v="14580852051"/>
    <s v="Tuesday, January 18, 2022"/>
    <x v="0"/>
    <x v="12"/>
    <n v="1.5"/>
    <n v="1"/>
    <n v="140"/>
    <n v="1.5"/>
    <n v="1"/>
    <n v="1.5"/>
    <n v="1.5"/>
    <x v="17"/>
    <x v="59"/>
    <s v="Non Carbonated"/>
    <x v="2"/>
    <b v="1"/>
    <n v="1.5"/>
    <n v="1"/>
    <x v="11"/>
  </r>
  <r>
    <s v="Processed"/>
    <s v="VJ300320609"/>
    <x v="2"/>
    <x v="3"/>
    <s v="Red Bull - Original"/>
    <s v="Carbonated"/>
    <n v="14581412215"/>
    <s v="Tuesday, January 18, 2022"/>
    <x v="1"/>
    <x v="0"/>
    <n v="3"/>
    <n v="1"/>
    <n v="148"/>
    <n v="3"/>
    <n v="1"/>
    <n v="3"/>
    <n v="3"/>
    <x v="17"/>
    <x v="45"/>
    <s v="Carbonated"/>
    <x v="0"/>
    <b v="1"/>
    <n v="3"/>
    <n v="2"/>
    <x v="0"/>
  </r>
  <r>
    <s v="Processed"/>
    <s v="VJ300320686"/>
    <x v="1"/>
    <x v="2"/>
    <s v="SunChips Multigrain - Harvest Cheddar"/>
    <s v="Food"/>
    <n v="14581536048"/>
    <s v="Tuesday, January 18, 2022"/>
    <x v="1"/>
    <x v="8"/>
    <n v="1.5"/>
    <n v="1"/>
    <n v="111"/>
    <n v="1.5"/>
    <n v="1"/>
    <n v="1.5"/>
    <n v="1.5"/>
    <x v="17"/>
    <x v="35"/>
    <s v="Food"/>
    <x v="1"/>
    <b v="1"/>
    <n v="1.5"/>
    <n v="1"/>
    <x v="25"/>
  </r>
  <r>
    <s v="Processed"/>
    <s v="VJ300205292"/>
    <x v="0"/>
    <x v="1"/>
    <s v="SunChips Multigrain - Original"/>
    <s v="Food"/>
    <n v="14581606543"/>
    <s v="Tuesday, January 18, 2022"/>
    <x v="1"/>
    <x v="20"/>
    <n v="1.5"/>
    <n v="1"/>
    <n v="112"/>
    <n v="1.5"/>
    <n v="1"/>
    <n v="1.5"/>
    <n v="1.5"/>
    <x v="17"/>
    <x v="60"/>
    <s v="Food"/>
    <x v="1"/>
    <b v="1"/>
    <n v="1.5"/>
    <n v="1"/>
    <x v="25"/>
  </r>
  <r>
    <s v="Processed"/>
    <s v="VJ300320609"/>
    <x v="2"/>
    <x v="3"/>
    <s v="Coca Cola - Zero Sugar"/>
    <s v="Carbonated"/>
    <n v="14581784319"/>
    <s v="Tuesday, January 18, 2022"/>
    <x v="1"/>
    <x v="23"/>
    <n v="1"/>
    <n v="1"/>
    <n v="142"/>
    <n v="1"/>
    <n v="1"/>
    <n v="1"/>
    <n v="1"/>
    <x v="17"/>
    <x v="44"/>
    <s v="Carbonated"/>
    <x v="0"/>
    <b v="1"/>
    <n v="1"/>
    <n v="0.66666666666666663"/>
    <x v="36"/>
  </r>
  <r>
    <s v="Processed"/>
    <s v="VJ300205292"/>
    <x v="0"/>
    <x v="1"/>
    <s v="SunChips Multigrain - Salsa"/>
    <s v="Food"/>
    <n v="14581912869"/>
    <s v="Tuesday, January 18, 2022"/>
    <x v="0"/>
    <x v="16"/>
    <n v="1.5"/>
    <n v="1"/>
    <n v="122"/>
    <n v="1.5"/>
    <n v="1"/>
    <n v="1.5"/>
    <n v="1.5"/>
    <x v="17"/>
    <x v="27"/>
    <s v="Food"/>
    <x v="1"/>
    <b v="1"/>
    <n v="1.5"/>
    <n v="1"/>
    <x v="25"/>
  </r>
  <r>
    <s v="Processed"/>
    <s v="VJ300320609"/>
    <x v="2"/>
    <x v="3"/>
    <s v="Miss Vickie's Potato Chip - Jalapeno"/>
    <s v="Food"/>
    <n v="14582301490"/>
    <s v="Tuesday, January 18, 2022"/>
    <x v="1"/>
    <x v="20"/>
    <n v="1.5"/>
    <n v="1"/>
    <n v="112"/>
    <n v="1.5"/>
    <n v="1"/>
    <n v="1.5"/>
    <n v="1.5"/>
    <x v="17"/>
    <x v="43"/>
    <s v="Food"/>
    <x v="1"/>
    <b v="1"/>
    <n v="1.5"/>
    <n v="1"/>
    <x v="3"/>
  </r>
  <r>
    <s v="Processed"/>
    <s v="VJ300320609"/>
    <x v="2"/>
    <x v="3"/>
    <s v="Good Health Veggie Stix - Sea Salt"/>
    <s v="Food"/>
    <n v="14582379968"/>
    <s v="Tuesday, January 18, 2022"/>
    <x v="1"/>
    <x v="3"/>
    <n v="1.5"/>
    <n v="1"/>
    <n v="114"/>
    <n v="1.5"/>
    <n v="1"/>
    <n v="1.5"/>
    <n v="1.5"/>
    <x v="17"/>
    <x v="36"/>
    <s v="Food"/>
    <x v="1"/>
    <b v="1"/>
    <n v="1.5"/>
    <n v="1"/>
    <x v="20"/>
  </r>
  <r>
    <s v="Processed"/>
    <s v="VJ300320609"/>
    <x v="2"/>
    <x v="3"/>
    <s v="Takis FUGEO mini"/>
    <s v="Food"/>
    <n v="14582385566"/>
    <s v="Tuesday, January 18, 2022"/>
    <x v="1"/>
    <x v="16"/>
    <n v="1.25"/>
    <n v="1"/>
    <n v="122"/>
    <n v="1.25"/>
    <n v="1"/>
    <n v="1.25"/>
    <n v="1.25"/>
    <x v="17"/>
    <x v="49"/>
    <s v="Food"/>
    <x v="1"/>
    <b v="1"/>
    <n v="1.25"/>
    <n v="0.83333333333333337"/>
    <x v="40"/>
  </r>
  <r>
    <s v="Processed"/>
    <s v="VJ300320609"/>
    <x v="2"/>
    <x v="3"/>
    <s v="Coca Cola - Zero Sugar"/>
    <s v="Carbonated"/>
    <n v="14582388980"/>
    <s v="Tuesday, January 18, 2022"/>
    <x v="1"/>
    <x v="23"/>
    <n v="1"/>
    <n v="1"/>
    <n v="142"/>
    <n v="1"/>
    <n v="1"/>
    <n v="1"/>
    <n v="1"/>
    <x v="17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582402134"/>
    <s v="Tuesday, January 18, 2022"/>
    <x v="1"/>
    <x v="23"/>
    <n v="1"/>
    <n v="1"/>
    <n v="142"/>
    <n v="1"/>
    <n v="1"/>
    <n v="1"/>
    <n v="1"/>
    <x v="17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582776630"/>
    <s v="Tuesday, January 18, 2022"/>
    <x v="1"/>
    <x v="5"/>
    <n v="3"/>
    <n v="1"/>
    <n v="144"/>
    <n v="3"/>
    <n v="1"/>
    <n v="3"/>
    <n v="3"/>
    <x v="17"/>
    <x v="5"/>
    <s v="Carbonated"/>
    <x v="0"/>
    <b v="1"/>
    <n v="3"/>
    <n v="2"/>
    <x v="4"/>
  </r>
  <r>
    <s v="Processed"/>
    <s v="VJ300320609"/>
    <x v="2"/>
    <x v="3"/>
    <s v="Cheetos Baked - Flaming Hot"/>
    <s v="Food"/>
    <n v="14582811554"/>
    <s v="Tuesday, January 18, 2022"/>
    <x v="0"/>
    <x v="24"/>
    <n v="1.5"/>
    <n v="1"/>
    <n v="121"/>
    <n v="1.5"/>
    <n v="1"/>
    <n v="1.5"/>
    <n v="1.5"/>
    <x v="17"/>
    <x v="23"/>
    <s v="Food"/>
    <x v="1"/>
    <b v="1"/>
    <n v="1.5"/>
    <n v="1"/>
    <x v="21"/>
  </r>
  <r>
    <s v="Processed"/>
    <s v="VJ300320609"/>
    <x v="2"/>
    <x v="3"/>
    <s v="Coca Cola - Zero Sugar"/>
    <s v="Carbonated"/>
    <n v="14582900546"/>
    <s v="Tuesday, January 18, 2022"/>
    <x v="1"/>
    <x v="23"/>
    <n v="1"/>
    <n v="1"/>
    <n v="142"/>
    <n v="1"/>
    <n v="1"/>
    <n v="1"/>
    <n v="1"/>
    <x v="17"/>
    <x v="44"/>
    <s v="Carbonated"/>
    <x v="0"/>
    <b v="1"/>
    <n v="1"/>
    <n v="0.66666666666666663"/>
    <x v="36"/>
  </r>
  <r>
    <s v="Processed"/>
    <s v="VJ300320609"/>
    <x v="2"/>
    <x v="3"/>
    <s v="Snapple Diet Tea - Peach Tea"/>
    <s v="Non Carbonated"/>
    <n v="14582908861"/>
    <s v="Tuesday, January 18, 2022"/>
    <x v="1"/>
    <x v="21"/>
    <n v="2.5"/>
    <n v="1"/>
    <n v="145"/>
    <n v="2.5"/>
    <n v="1"/>
    <n v="2.5"/>
    <n v="2.5"/>
    <x v="17"/>
    <x v="37"/>
    <s v="Non Carbonated"/>
    <x v="2"/>
    <b v="1"/>
    <n v="2.5"/>
    <n v="1.6666666666666667"/>
    <x v="6"/>
  </r>
  <r>
    <s v="Processed"/>
    <s v="VJ300320609"/>
    <x v="2"/>
    <x v="3"/>
    <s v="Miss Vickie's Potato Chip - Lime &amp; Cracked Pe"/>
    <s v="Food"/>
    <n v="14582909167"/>
    <s v="Tuesday, January 18, 2022"/>
    <x v="1"/>
    <x v="26"/>
    <n v="1.5"/>
    <n v="1"/>
    <n v="113"/>
    <n v="1.5"/>
    <n v="1"/>
    <n v="1.5"/>
    <n v="1.5"/>
    <x v="17"/>
    <x v="4"/>
    <s v="Food"/>
    <x v="1"/>
    <b v="1"/>
    <n v="1.5"/>
    <n v="1"/>
    <x v="3"/>
  </r>
  <r>
    <s v="Processed"/>
    <s v="VJ300320609"/>
    <x v="2"/>
    <x v="3"/>
    <s v="Jacks Links Bar Beef Strip"/>
    <s v="Food"/>
    <n v="14582910785"/>
    <s v="Tuesday, January 18, 2022"/>
    <x v="1"/>
    <x v="14"/>
    <n v="2"/>
    <n v="1"/>
    <n v="137"/>
    <n v="2"/>
    <n v="1"/>
    <n v="2"/>
    <n v="2"/>
    <x v="17"/>
    <x v="14"/>
    <s v="Food"/>
    <x v="1"/>
    <b v="1"/>
    <n v="2"/>
    <n v="1.3333333333333333"/>
    <x v="12"/>
  </r>
  <r>
    <s v="Processed"/>
    <s v="VJ300320609"/>
    <x v="2"/>
    <x v="3"/>
    <s v="Snapple Diet Tea - Peach Tea"/>
    <s v="Non Carbonated"/>
    <n v="14582925849"/>
    <s v="Tuesday, January 18, 2022"/>
    <x v="1"/>
    <x v="21"/>
    <n v="2.5"/>
    <n v="1"/>
    <n v="145"/>
    <n v="2.5"/>
    <n v="1"/>
    <n v="2.5"/>
    <n v="2.5"/>
    <x v="17"/>
    <x v="37"/>
    <s v="Non Carbonated"/>
    <x v="2"/>
    <b v="1"/>
    <n v="2.5"/>
    <n v="1.6666666666666667"/>
    <x v="6"/>
  </r>
  <r>
    <s v="Processed"/>
    <s v="VJ300320609"/>
    <x v="2"/>
    <x v="3"/>
    <s v="Mini Chips Ahoy"/>
    <s v="Food"/>
    <n v="14582926609"/>
    <s v="Tuesday, January 18, 2022"/>
    <x v="1"/>
    <x v="22"/>
    <n v="1.5"/>
    <n v="1"/>
    <n v="120"/>
    <n v="1.5"/>
    <n v="1"/>
    <n v="1.5"/>
    <n v="1.5"/>
    <x v="17"/>
    <x v="25"/>
    <s v="Food"/>
    <x v="1"/>
    <b v="1"/>
    <n v="1.5"/>
    <n v="1"/>
    <x v="23"/>
  </r>
  <r>
    <s v="Processed"/>
    <s v="VJ300320609"/>
    <x v="2"/>
    <x v="3"/>
    <s v="Ritz Bits Cheese"/>
    <s v="Food"/>
    <n v="14582927508"/>
    <s v="Tuesday, January 18, 2022"/>
    <x v="1"/>
    <x v="1"/>
    <n v="1.5"/>
    <n v="1"/>
    <n v="123"/>
    <n v="1.5"/>
    <n v="1"/>
    <n v="1.5"/>
    <n v="1.5"/>
    <x v="17"/>
    <x v="47"/>
    <s v="Food"/>
    <x v="1"/>
    <b v="1"/>
    <n v="1.5"/>
    <n v="1"/>
    <x v="38"/>
  </r>
  <r>
    <s v="Processed"/>
    <s v="VJ300320609"/>
    <x v="2"/>
    <x v="3"/>
    <s v="Good Health Veggie Stix - Sea Salt"/>
    <s v="Food"/>
    <n v="14582928287"/>
    <s v="Tuesday, January 18, 2022"/>
    <x v="1"/>
    <x v="3"/>
    <n v="1.5"/>
    <n v="1"/>
    <n v="114"/>
    <n v="1.5"/>
    <n v="1"/>
    <n v="1.5"/>
    <n v="1.5"/>
    <x v="17"/>
    <x v="36"/>
    <s v="Food"/>
    <x v="1"/>
    <b v="1"/>
    <n v="1.5"/>
    <n v="1"/>
    <x v="20"/>
  </r>
  <r>
    <s v="Processed"/>
    <s v="VJ300320609"/>
    <x v="2"/>
    <x v="3"/>
    <s v="Monster Energy Original"/>
    <s v="Carbonated"/>
    <n v="14582972769"/>
    <s v="Tuesday, January 18, 2022"/>
    <x v="1"/>
    <x v="5"/>
    <n v="3"/>
    <n v="1"/>
    <n v="144"/>
    <n v="3"/>
    <n v="1"/>
    <n v="3"/>
    <n v="3"/>
    <x v="17"/>
    <x v="5"/>
    <s v="Carbonated"/>
    <x v="0"/>
    <b v="1"/>
    <n v="3"/>
    <n v="2"/>
    <x v="4"/>
  </r>
  <r>
    <s v="Processed"/>
    <s v="VJ300320609"/>
    <x v="2"/>
    <x v="3"/>
    <s v="Snapple Diet Tea - Lemon"/>
    <s v="Non Carbonated"/>
    <n v="14583230397"/>
    <s v="Wednesday, January 19, 2022"/>
    <x v="1"/>
    <x v="7"/>
    <n v="2.5"/>
    <n v="1"/>
    <n v="143"/>
    <n v="2.5"/>
    <n v="1"/>
    <n v="2.5"/>
    <n v="2.5"/>
    <x v="18"/>
    <x v="7"/>
    <s v="Non Carbonated"/>
    <x v="2"/>
    <b v="1"/>
    <n v="2.5"/>
    <n v="1.6666666666666667"/>
    <x v="6"/>
  </r>
  <r>
    <s v="Processed"/>
    <s v="VJ300320609"/>
    <x v="2"/>
    <x v="3"/>
    <s v="Ritz Bits Cheese"/>
    <s v="Food"/>
    <n v="14583231698"/>
    <s v="Wednesday, January 19, 2022"/>
    <x v="1"/>
    <x v="1"/>
    <n v="1.5"/>
    <n v="1"/>
    <n v="123"/>
    <n v="1.5"/>
    <n v="1"/>
    <n v="1.5"/>
    <n v="1.5"/>
    <x v="18"/>
    <x v="47"/>
    <s v="Food"/>
    <x v="1"/>
    <b v="1"/>
    <n v="1.5"/>
    <n v="1"/>
    <x v="38"/>
  </r>
  <r>
    <s v="Processed"/>
    <s v="VJ300320686"/>
    <x v="1"/>
    <x v="2"/>
    <s v="Popchips Potato - Barbeque"/>
    <s v="Food"/>
    <n v="14584191491"/>
    <s v="Wednesday, January 19, 2022"/>
    <x v="1"/>
    <x v="3"/>
    <n v="1.5"/>
    <n v="1"/>
    <n v="114"/>
    <n v="1.5"/>
    <n v="1"/>
    <n v="1.5"/>
    <n v="1.5"/>
    <x v="18"/>
    <x v="61"/>
    <s v="Food"/>
    <x v="1"/>
    <b v="1"/>
    <n v="1.5"/>
    <n v="1"/>
    <x v="44"/>
  </r>
  <r>
    <s v="Processed"/>
    <s v="VJ300205292"/>
    <x v="0"/>
    <x v="1"/>
    <s v="SunChips Multigrain - Salsa"/>
    <s v="Food"/>
    <n v="14584532585"/>
    <s v="Wednesday, January 19, 2022"/>
    <x v="0"/>
    <x v="16"/>
    <n v="1.5"/>
    <n v="1"/>
    <n v="122"/>
    <n v="1.5"/>
    <n v="1"/>
    <n v="1.5"/>
    <n v="3"/>
    <x v="18"/>
    <x v="27"/>
    <s v="Food"/>
    <x v="1"/>
    <b v="1"/>
    <n v="1.5"/>
    <n v="1"/>
    <x v="25"/>
  </r>
  <r>
    <s v="Processed"/>
    <s v="VJ300205292"/>
    <x v="0"/>
    <x v="1"/>
    <s v="SunChips Multigrain - Original"/>
    <s v="Food"/>
    <n v="14584532585"/>
    <s v="Wednesday, January 19, 2022"/>
    <x v="0"/>
    <x v="20"/>
    <n v="1.5"/>
    <n v="1"/>
    <n v="112"/>
    <n v="1.5"/>
    <n v="1"/>
    <n v="1.5"/>
    <n v="3"/>
    <x v="18"/>
    <x v="60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585189419"/>
    <s v="Wednesday, January 19, 2022"/>
    <x v="1"/>
    <x v="19"/>
    <n v="2"/>
    <n v="1"/>
    <n v="133"/>
    <n v="2"/>
    <n v="1"/>
    <n v="2"/>
    <n v="2"/>
    <x v="18"/>
    <x v="21"/>
    <s v="Food"/>
    <x v="1"/>
    <b v="1"/>
    <n v="2"/>
    <n v="1.3333333333333333"/>
    <x v="19"/>
  </r>
  <r>
    <s v="Processed"/>
    <s v="VJ300320686"/>
    <x v="1"/>
    <x v="2"/>
    <s v="Keto Krisp - Almond/Chocolate"/>
    <s v="Carbonated"/>
    <n v="14585189909"/>
    <s v="Wednesday, January 19, 2022"/>
    <x v="1"/>
    <x v="17"/>
    <n v="2"/>
    <n v="1"/>
    <n v="138"/>
    <n v="2"/>
    <n v="1"/>
    <n v="2"/>
    <n v="2"/>
    <x v="18"/>
    <x v="38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585244666"/>
    <s v="Wednesday, January 19, 2022"/>
    <x v="0"/>
    <x v="19"/>
    <n v="2"/>
    <n v="1"/>
    <n v="133"/>
    <n v="2"/>
    <n v="1"/>
    <n v="2"/>
    <n v="2"/>
    <x v="18"/>
    <x v="21"/>
    <s v="Food"/>
    <x v="1"/>
    <b v="1"/>
    <n v="2"/>
    <n v="1.3333333333333333"/>
    <x v="19"/>
  </r>
  <r>
    <s v="Processed"/>
    <s v="VJ300320609"/>
    <x v="2"/>
    <x v="3"/>
    <s v="Snapple Diet Tea - Lemon"/>
    <s v="Non Carbonated"/>
    <n v="14585462323"/>
    <s v="Wednesday, January 19, 2022"/>
    <x v="0"/>
    <x v="7"/>
    <n v="2.5"/>
    <n v="1"/>
    <n v="143"/>
    <n v="2.5"/>
    <n v="1"/>
    <n v="2.5"/>
    <n v="4.5"/>
    <x v="18"/>
    <x v="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4585462323"/>
    <s v="Wednesday, January 19, 2022"/>
    <x v="0"/>
    <x v="6"/>
    <n v="2"/>
    <n v="1"/>
    <n v="134"/>
    <n v="2"/>
    <n v="1"/>
    <n v="2"/>
    <n v="4.5"/>
    <x v="18"/>
    <x v="10"/>
    <s v="Food"/>
    <x v="1"/>
    <b v="1"/>
    <n v="2"/>
    <n v="1.3333333333333333"/>
    <x v="9"/>
  </r>
  <r>
    <s v="Processed"/>
    <s v="VJ300320686"/>
    <x v="1"/>
    <x v="2"/>
    <s v="SunChips Multigrain - Salsa"/>
    <s v="Food"/>
    <n v="14585759160"/>
    <s v="Wednesday, January 19, 2022"/>
    <x v="1"/>
    <x v="20"/>
    <n v="1.5"/>
    <n v="1"/>
    <n v="112"/>
    <n v="1.5"/>
    <n v="1"/>
    <n v="1.5"/>
    <n v="1.5"/>
    <x v="18"/>
    <x v="27"/>
    <s v="Food"/>
    <x v="1"/>
    <b v="1"/>
    <n v="1.5"/>
    <n v="1"/>
    <x v="25"/>
  </r>
  <r>
    <s v="Processed"/>
    <s v="VJ300320686"/>
    <x v="1"/>
    <x v="2"/>
    <s v="Snyder's of Hanover Pretzel - Cheddar Cheese"/>
    <s v="Food"/>
    <n v="14585860534"/>
    <s v="Wednesday, January 19, 2022"/>
    <x v="1"/>
    <x v="16"/>
    <n v="1.5"/>
    <n v="1"/>
    <n v="122"/>
    <n v="1.5"/>
    <n v="1"/>
    <n v="1.5"/>
    <n v="1.5"/>
    <x v="18"/>
    <x v="62"/>
    <s v="Food"/>
    <x v="1"/>
    <b v="1"/>
    <n v="1.5"/>
    <n v="1"/>
    <x v="45"/>
  </r>
  <r>
    <s v="Processed"/>
    <s v="VJ300320609"/>
    <x v="2"/>
    <x v="3"/>
    <s v="Red Bull - Original"/>
    <s v="Carbonated"/>
    <n v="14586259632"/>
    <s v="Wednesday, January 19, 2022"/>
    <x v="1"/>
    <x v="0"/>
    <n v="3"/>
    <n v="1"/>
    <n v="148"/>
    <n v="3"/>
    <n v="1"/>
    <n v="3"/>
    <n v="3"/>
    <x v="18"/>
    <x v="45"/>
    <s v="Carbonated"/>
    <x v="0"/>
    <b v="1"/>
    <n v="3"/>
    <n v="2"/>
    <x v="0"/>
  </r>
  <r>
    <s v="Processed"/>
    <s v="VJ300320609"/>
    <x v="2"/>
    <x v="3"/>
    <s v="Red Bull - Original"/>
    <s v="Carbonated"/>
    <n v="14586263593"/>
    <s v="Wednesday, January 19, 2022"/>
    <x v="1"/>
    <x v="0"/>
    <n v="3"/>
    <n v="1"/>
    <n v="148"/>
    <n v="3"/>
    <n v="1"/>
    <n v="3"/>
    <n v="3"/>
    <x v="18"/>
    <x v="45"/>
    <s v="Carbonated"/>
    <x v="0"/>
    <b v="1"/>
    <n v="3"/>
    <n v="2"/>
    <x v="0"/>
  </r>
  <r>
    <s v="Processed"/>
    <s v="VJ300320609"/>
    <x v="2"/>
    <x v="3"/>
    <s v="Mini Chips Ahoy"/>
    <s v="Food"/>
    <n v="14586269063"/>
    <s v="Wednesday, January 19, 2022"/>
    <x v="1"/>
    <x v="22"/>
    <n v="1.5"/>
    <n v="1"/>
    <n v="120"/>
    <n v="1.5"/>
    <n v="1"/>
    <n v="1.5"/>
    <n v="1.5"/>
    <x v="18"/>
    <x v="25"/>
    <s v="Food"/>
    <x v="1"/>
    <b v="1"/>
    <n v="1.5"/>
    <n v="1"/>
    <x v="23"/>
  </r>
  <r>
    <s v="Processed"/>
    <s v="VJ300320609"/>
    <x v="2"/>
    <x v="3"/>
    <s v="Good Health Veggie Stix - Sea Salt"/>
    <s v="Food"/>
    <n v="14586276662"/>
    <s v="Wednesday, January 19, 2022"/>
    <x v="1"/>
    <x v="3"/>
    <n v="1.5"/>
    <n v="1"/>
    <n v="114"/>
    <n v="1.5"/>
    <n v="1"/>
    <n v="1.5"/>
    <n v="1.5"/>
    <x v="18"/>
    <x v="36"/>
    <s v="Food"/>
    <x v="1"/>
    <b v="1"/>
    <n v="1.5"/>
    <n v="1"/>
    <x v="20"/>
  </r>
  <r>
    <s v="Processed"/>
    <s v="VJ300320609"/>
    <x v="2"/>
    <x v="3"/>
    <s v="Monster Energy Original"/>
    <s v="Carbonated"/>
    <n v="14586751849"/>
    <s v="Wednesday, January 19, 2022"/>
    <x v="1"/>
    <x v="5"/>
    <n v="3"/>
    <n v="1"/>
    <n v="144"/>
    <n v="3"/>
    <n v="1"/>
    <n v="3"/>
    <n v="3"/>
    <x v="18"/>
    <x v="5"/>
    <s v="Carbonated"/>
    <x v="0"/>
    <b v="1"/>
    <n v="3"/>
    <n v="2"/>
    <x v="4"/>
  </r>
  <r>
    <s v="Processed"/>
    <s v="VJ300320609"/>
    <x v="2"/>
    <x v="3"/>
    <s v="Good Health Veggie Stix - Sea Salt"/>
    <s v="Food"/>
    <n v="14586752910"/>
    <s v="Wednesday, January 19, 2022"/>
    <x v="1"/>
    <x v="3"/>
    <n v="1.5"/>
    <n v="1"/>
    <n v="114"/>
    <n v="1.5"/>
    <n v="1"/>
    <n v="1.5"/>
    <n v="1.5"/>
    <x v="18"/>
    <x v="36"/>
    <s v="Food"/>
    <x v="1"/>
    <b v="1"/>
    <n v="1.5"/>
    <n v="1"/>
    <x v="20"/>
  </r>
  <r>
    <s v="Processed"/>
    <s v="VJ300320609"/>
    <x v="2"/>
    <x v="3"/>
    <s v="Good Health Veggie Stix - Sea Salt"/>
    <s v="Food"/>
    <n v="14586762557"/>
    <s v="Wednesday, January 19, 2022"/>
    <x v="1"/>
    <x v="3"/>
    <n v="1.5"/>
    <n v="1"/>
    <n v="114"/>
    <n v="1.5"/>
    <n v="1"/>
    <n v="1.5"/>
    <n v="1.5"/>
    <x v="18"/>
    <x v="36"/>
    <s v="Food"/>
    <x v="1"/>
    <b v="1"/>
    <n v="1.5"/>
    <n v="1"/>
    <x v="20"/>
  </r>
  <r>
    <s v="Processed"/>
    <s v="VJ300320609"/>
    <x v="2"/>
    <x v="3"/>
    <s v="Snapple Diet Tea - Lemon"/>
    <s v="Non Carbonated"/>
    <n v="14586856790"/>
    <s v="Wednesday, January 19, 2022"/>
    <x v="1"/>
    <x v="7"/>
    <n v="2.5"/>
    <n v="1"/>
    <n v="143"/>
    <n v="2.5"/>
    <n v="1"/>
    <n v="2.5"/>
    <n v="2.5"/>
    <x v="18"/>
    <x v="7"/>
    <s v="Non Carbonated"/>
    <x v="2"/>
    <b v="1"/>
    <n v="2.5"/>
    <n v="1.6666666666666667"/>
    <x v="6"/>
  </r>
  <r>
    <s v="Processed"/>
    <s v="VJ300320609"/>
    <x v="2"/>
    <x v="3"/>
    <s v="Ritz Bits Cheese"/>
    <s v="Food"/>
    <n v="14586862293"/>
    <s v="Wednesday, January 19, 2022"/>
    <x v="1"/>
    <x v="1"/>
    <n v="1.5"/>
    <n v="1"/>
    <n v="123"/>
    <n v="1.5"/>
    <n v="1"/>
    <n v="1.5"/>
    <n v="1.5"/>
    <x v="18"/>
    <x v="47"/>
    <s v="Food"/>
    <x v="1"/>
    <b v="1"/>
    <n v="1.5"/>
    <n v="1"/>
    <x v="38"/>
  </r>
  <r>
    <s v="Processed"/>
    <s v="VJ300320611"/>
    <x v="0"/>
    <x v="0"/>
    <s v="Monster Energy Original"/>
    <s v="Carbonated"/>
    <n v="14587004565"/>
    <s v="Wednesday, January 19, 2022"/>
    <x v="0"/>
    <x v="2"/>
    <n v="3"/>
    <n v="1"/>
    <n v="146"/>
    <n v="3"/>
    <n v="1"/>
    <n v="3"/>
    <n v="3"/>
    <x v="18"/>
    <x v="5"/>
    <s v="Carbonated"/>
    <x v="0"/>
    <b v="1"/>
    <n v="3"/>
    <n v="2"/>
    <x v="4"/>
  </r>
  <r>
    <s v="Processed"/>
    <s v="VJ300320609"/>
    <x v="2"/>
    <x v="3"/>
    <s v="Snapple Diet Tea - Peach Tea"/>
    <s v="Non Carbonated"/>
    <n v="14587142298"/>
    <s v="Wednesday, January 19, 2022"/>
    <x v="1"/>
    <x v="21"/>
    <n v="2.5"/>
    <n v="1"/>
    <n v="145"/>
    <n v="2.5"/>
    <n v="1"/>
    <n v="2.5"/>
    <n v="2.5"/>
    <x v="18"/>
    <x v="37"/>
    <s v="Non Carbonated"/>
    <x v="2"/>
    <b v="1"/>
    <n v="2.5"/>
    <n v="1.6666666666666667"/>
    <x v="6"/>
  </r>
  <r>
    <s v="Processed"/>
    <s v="VJ300320609"/>
    <x v="2"/>
    <x v="3"/>
    <s v="Snapple Diet Tea - Lemon"/>
    <s v="Non Carbonated"/>
    <n v="14587207212"/>
    <s v="Wednesday, January 19, 2022"/>
    <x v="1"/>
    <x v="7"/>
    <n v="2.5"/>
    <n v="1"/>
    <n v="143"/>
    <n v="2.5"/>
    <n v="1"/>
    <n v="2.5"/>
    <n v="2.5"/>
    <x v="18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4587233543"/>
    <s v="Wednesday, January 19, 2022"/>
    <x v="1"/>
    <x v="0"/>
    <n v="3"/>
    <n v="1"/>
    <n v="148"/>
    <n v="3"/>
    <n v="1"/>
    <n v="3"/>
    <n v="3"/>
    <x v="18"/>
    <x v="45"/>
    <s v="Carbonated"/>
    <x v="0"/>
    <b v="1"/>
    <n v="3"/>
    <n v="2"/>
    <x v="0"/>
  </r>
  <r>
    <s v="Processed"/>
    <s v="VJ300320609"/>
    <x v="2"/>
    <x v="3"/>
    <s v="Snapple Diet Tea - Peach Tea"/>
    <s v="Non Carbonated"/>
    <n v="14587250057"/>
    <s v="Wednesday, January 19, 2022"/>
    <x v="1"/>
    <x v="21"/>
    <n v="2.5"/>
    <n v="1"/>
    <n v="145"/>
    <n v="2.5"/>
    <n v="1"/>
    <n v="2.5"/>
    <n v="2.5"/>
    <x v="18"/>
    <x v="37"/>
    <s v="Non Carbonated"/>
    <x v="2"/>
    <b v="1"/>
    <n v="2.5"/>
    <n v="1.6666666666666667"/>
    <x v="6"/>
  </r>
  <r>
    <s v="Processed"/>
    <s v="VJ300320611"/>
    <x v="0"/>
    <x v="0"/>
    <s v="Takis - Hot Chilli Pepper &amp; Lime"/>
    <s v="Food"/>
    <n v="14587309185"/>
    <s v="Wednesday, January 19, 2022"/>
    <x v="1"/>
    <x v="1"/>
    <n v="1.5"/>
    <n v="1"/>
    <n v="123"/>
    <n v="1.5"/>
    <n v="1"/>
    <n v="1.5"/>
    <n v="1.5"/>
    <x v="18"/>
    <x v="1"/>
    <s v="Food"/>
    <x v="1"/>
    <b v="1"/>
    <n v="1.5"/>
    <n v="1"/>
    <x v="1"/>
  </r>
  <r>
    <s v="Processed"/>
    <s v="VJ300320609"/>
    <x v="2"/>
    <x v="3"/>
    <s v="Red Bull - Original"/>
    <s v="Carbonated"/>
    <n v="14587534401"/>
    <s v="Wednesday, January 19, 2022"/>
    <x v="1"/>
    <x v="0"/>
    <n v="3"/>
    <n v="1"/>
    <n v="148"/>
    <n v="3"/>
    <n v="1"/>
    <n v="3"/>
    <n v="3"/>
    <x v="18"/>
    <x v="45"/>
    <s v="Carbonated"/>
    <x v="0"/>
    <b v="1"/>
    <n v="3"/>
    <n v="2"/>
    <x v="0"/>
  </r>
  <r>
    <s v="Processed"/>
    <s v="VJ300320609"/>
    <x v="2"/>
    <x v="3"/>
    <s v="Red Bull - Original"/>
    <s v="Carbonated"/>
    <n v="14587589501"/>
    <s v="Wednesday, January 19, 2022"/>
    <x v="1"/>
    <x v="0"/>
    <n v="3"/>
    <n v="1"/>
    <n v="148"/>
    <n v="3"/>
    <n v="1"/>
    <n v="3"/>
    <n v="3"/>
    <x v="18"/>
    <x v="45"/>
    <s v="Carbonated"/>
    <x v="0"/>
    <b v="1"/>
    <n v="3"/>
    <n v="2"/>
    <x v="0"/>
  </r>
  <r>
    <s v="Processed"/>
    <s v="VJ300320609"/>
    <x v="2"/>
    <x v="3"/>
    <s v="Snapple Diet Tea - Peach Tea"/>
    <s v="Non Carbonated"/>
    <n v="14587643596"/>
    <s v="Wednesday, January 19, 2022"/>
    <x v="1"/>
    <x v="21"/>
    <n v="2.5"/>
    <n v="1"/>
    <n v="145"/>
    <n v="2.5"/>
    <n v="1"/>
    <n v="2.5"/>
    <n v="2.5"/>
    <x v="18"/>
    <x v="37"/>
    <s v="Non Carbonated"/>
    <x v="2"/>
    <b v="1"/>
    <n v="2.5"/>
    <n v="1.6666666666666667"/>
    <x v="6"/>
  </r>
  <r>
    <s v="Processed"/>
    <s v="VJ300320609"/>
    <x v="2"/>
    <x v="3"/>
    <s v="Mini Chips Ahoy"/>
    <s v="Food"/>
    <n v="14587643829"/>
    <s v="Wednesday, January 19, 2022"/>
    <x v="1"/>
    <x v="22"/>
    <n v="1.5"/>
    <n v="1"/>
    <n v="120"/>
    <n v="1.5"/>
    <n v="1"/>
    <n v="1.5"/>
    <n v="1.5"/>
    <x v="18"/>
    <x v="25"/>
    <s v="Food"/>
    <x v="1"/>
    <b v="1"/>
    <n v="1.5"/>
    <n v="1"/>
    <x v="23"/>
  </r>
  <r>
    <s v="Processed"/>
    <s v="VJ300320609"/>
    <x v="2"/>
    <x v="3"/>
    <s v="Snapple Diet Tea - Peach Tea"/>
    <s v="Non Carbonated"/>
    <n v="14587674823"/>
    <s v="Wednesday, January 19, 2022"/>
    <x v="1"/>
    <x v="21"/>
    <n v="2.5"/>
    <n v="1"/>
    <n v="145"/>
    <n v="2.5"/>
    <n v="1"/>
    <n v="2.5"/>
    <n v="2.5"/>
    <x v="18"/>
    <x v="37"/>
    <s v="Non Carbonated"/>
    <x v="2"/>
    <b v="1"/>
    <n v="2.5"/>
    <n v="1.6666666666666667"/>
    <x v="6"/>
  </r>
  <r>
    <s v="Processed"/>
    <s v="VJ300320609"/>
    <x v="2"/>
    <x v="3"/>
    <s v="Jacks Links Bar Beef Strip"/>
    <s v="Food"/>
    <n v="14587710216"/>
    <s v="Wednesday, January 19, 2022"/>
    <x v="1"/>
    <x v="14"/>
    <n v="2"/>
    <n v="1"/>
    <n v="137"/>
    <n v="2"/>
    <n v="1"/>
    <n v="2"/>
    <n v="2"/>
    <x v="18"/>
    <x v="14"/>
    <s v="Food"/>
    <x v="1"/>
    <b v="1"/>
    <n v="2"/>
    <n v="1.3333333333333333"/>
    <x v="12"/>
  </r>
  <r>
    <s v="Processed"/>
    <s v="VJ300320609"/>
    <x v="2"/>
    <x v="3"/>
    <s v="Jack Links Beef Steak Original"/>
    <s v="Food"/>
    <n v="14587717604"/>
    <s v="Wednesday, January 19, 2022"/>
    <x v="1"/>
    <x v="19"/>
    <n v="2"/>
    <n v="1"/>
    <n v="133"/>
    <n v="2"/>
    <n v="1"/>
    <n v="2"/>
    <n v="2"/>
    <x v="18"/>
    <x v="20"/>
    <s v="Food"/>
    <x v="1"/>
    <b v="1"/>
    <n v="2"/>
    <n v="1.3333333333333333"/>
    <x v="18"/>
  </r>
  <r>
    <s v="Processed"/>
    <s v="VJ300320609"/>
    <x v="2"/>
    <x v="3"/>
    <s v="Pure Organic Pineapple Passionfruit"/>
    <s v="Food"/>
    <n v="14587717616"/>
    <s v="Wednesday, January 19, 2022"/>
    <x v="1"/>
    <x v="29"/>
    <n v="1"/>
    <n v="1"/>
    <n v="139"/>
    <n v="1"/>
    <n v="1"/>
    <n v="1"/>
    <n v="1"/>
    <x v="18"/>
    <x v="63"/>
    <s v="Food"/>
    <x v="1"/>
    <b v="1"/>
    <n v="1"/>
    <n v="0.66666666666666663"/>
    <x v="46"/>
  </r>
  <r>
    <s v="Processed"/>
    <s v="VJ300320609"/>
    <x v="2"/>
    <x v="3"/>
    <s v="Miss Vickie's Potato Chip - Smokehouse BBQ"/>
    <s v="Food"/>
    <n v="14587782093"/>
    <s v="Wednesday, January 19, 2022"/>
    <x v="1"/>
    <x v="4"/>
    <n v="1.5"/>
    <n v="1"/>
    <n v="110"/>
    <n v="1.5"/>
    <n v="1"/>
    <n v="1.5"/>
    <n v="1.5"/>
    <x v="18"/>
    <x v="51"/>
    <s v="Food"/>
    <x v="1"/>
    <b v="1"/>
    <n v="1.5"/>
    <n v="1"/>
    <x v="3"/>
  </r>
  <r>
    <s v="Processed"/>
    <s v="VJ300320609"/>
    <x v="2"/>
    <x v="3"/>
    <s v="Newtons Fig Bar"/>
    <s v="Food"/>
    <n v="14587783183"/>
    <s v="Wednesday, January 19, 2022"/>
    <x v="1"/>
    <x v="10"/>
    <n v="1.5"/>
    <n v="1"/>
    <n v="136"/>
    <n v="1.5"/>
    <n v="1"/>
    <n v="1.5"/>
    <n v="1.5"/>
    <x v="18"/>
    <x v="26"/>
    <s v="Food"/>
    <x v="1"/>
    <b v="1"/>
    <n v="1.5"/>
    <n v="1"/>
    <x v="24"/>
  </r>
  <r>
    <s v="Processed"/>
    <s v="VJ300320609"/>
    <x v="2"/>
    <x v="3"/>
    <s v="Miss Vickie's Potato Chip - Smokehouse BBQ"/>
    <s v="Food"/>
    <n v="14588046195"/>
    <s v="Thursday, January 20, 2022"/>
    <x v="1"/>
    <x v="4"/>
    <n v="1.5"/>
    <n v="1"/>
    <n v="110"/>
    <n v="1.5"/>
    <n v="1"/>
    <n v="1.5"/>
    <n v="1.5"/>
    <x v="19"/>
    <x v="51"/>
    <s v="Food"/>
    <x v="1"/>
    <b v="1"/>
    <n v="1.5"/>
    <n v="1"/>
    <x v="3"/>
  </r>
  <r>
    <s v="Processed"/>
    <s v="VJ300320609"/>
    <x v="2"/>
    <x v="3"/>
    <s v="Miss Vickie's Potato Chip - Smokehouse BBQ"/>
    <s v="Food"/>
    <n v="14588046144"/>
    <s v="Thursday, January 20, 2022"/>
    <x v="1"/>
    <x v="4"/>
    <n v="1.5"/>
    <n v="1"/>
    <n v="110"/>
    <n v="1.5"/>
    <n v="1"/>
    <n v="1.5"/>
    <n v="1.5"/>
    <x v="19"/>
    <x v="51"/>
    <s v="Food"/>
    <x v="1"/>
    <b v="1"/>
    <n v="1.5"/>
    <n v="1"/>
    <x v="3"/>
  </r>
  <r>
    <s v="Processed"/>
    <s v="VJ300320686"/>
    <x v="1"/>
    <x v="2"/>
    <s v="Miss Vickie's Potato Chip - Lime &amp; Cracked Pe"/>
    <s v="Food"/>
    <n v="14588889753"/>
    <s v="Thursday, January 20, 2022"/>
    <x v="0"/>
    <x v="4"/>
    <n v="1.5"/>
    <n v="1"/>
    <n v="110"/>
    <n v="1.5"/>
    <n v="1"/>
    <n v="1.5"/>
    <n v="1.5"/>
    <x v="19"/>
    <x v="4"/>
    <s v="Food"/>
    <x v="1"/>
    <b v="1"/>
    <n v="1.5"/>
    <n v="1"/>
    <x v="3"/>
  </r>
  <r>
    <s v="Processed"/>
    <s v="VJ300320686"/>
    <x v="1"/>
    <x v="2"/>
    <s v="Keto Krisp - Almond Butter"/>
    <s v="Carbonated"/>
    <n v="14588982179"/>
    <s v="Thursday, January 20, 2022"/>
    <x v="1"/>
    <x v="28"/>
    <n v="2"/>
    <n v="1"/>
    <n v="135"/>
    <n v="2"/>
    <n v="1"/>
    <n v="2"/>
    <n v="2"/>
    <x v="19"/>
    <x v="64"/>
    <s v="Carbonated"/>
    <x v="0"/>
    <b v="1"/>
    <n v="2"/>
    <n v="1.3333333333333333"/>
    <x v="32"/>
  </r>
  <r>
    <s v="Processed"/>
    <s v="VJ300320686"/>
    <x v="1"/>
    <x v="2"/>
    <s v="Snyder's of Hanover Pretzel - Cheddar Cheese"/>
    <s v="Food"/>
    <n v="14588982964"/>
    <s v="Thursday, January 20, 2022"/>
    <x v="1"/>
    <x v="16"/>
    <n v="1.5"/>
    <n v="1"/>
    <n v="122"/>
    <n v="1.5"/>
    <n v="1"/>
    <n v="1.5"/>
    <n v="1.5"/>
    <x v="19"/>
    <x v="62"/>
    <s v="Food"/>
    <x v="1"/>
    <b v="1"/>
    <n v="1.5"/>
    <n v="1"/>
    <x v="45"/>
  </r>
  <r>
    <s v="Processed"/>
    <s v="VJ300320686"/>
    <x v="1"/>
    <x v="2"/>
    <s v="SunChips Multigrain - Harvest Cheddar"/>
    <s v="Food"/>
    <n v="14588987870"/>
    <s v="Thursday, January 20, 2022"/>
    <x v="1"/>
    <x v="8"/>
    <n v="1.5"/>
    <n v="1"/>
    <n v="111"/>
    <n v="1.5"/>
    <n v="1"/>
    <n v="1.5"/>
    <n v="1.5"/>
    <x v="19"/>
    <x v="35"/>
    <s v="Food"/>
    <x v="1"/>
    <b v="1"/>
    <n v="1.5"/>
    <n v="1"/>
    <x v="25"/>
  </r>
  <r>
    <s v="Processed"/>
    <s v="VJ300320686"/>
    <x v="1"/>
    <x v="2"/>
    <s v="SunChips Multigrain - Salsa"/>
    <s v="Food"/>
    <n v="14588988506"/>
    <s v="Thursday, January 20, 2022"/>
    <x v="1"/>
    <x v="20"/>
    <n v="1.5"/>
    <n v="1"/>
    <n v="112"/>
    <n v="1.5"/>
    <n v="1"/>
    <n v="1.5"/>
    <n v="1.5"/>
    <x v="19"/>
    <x v="27"/>
    <s v="Food"/>
    <x v="1"/>
    <b v="1"/>
    <n v="1.5"/>
    <n v="1"/>
    <x v="25"/>
  </r>
  <r>
    <s v="Processed"/>
    <s v="VJ300320686"/>
    <x v="1"/>
    <x v="2"/>
    <s v="Keto Krisp - Almond/Chocolate"/>
    <s v="Carbonated"/>
    <n v="14589187442"/>
    <s v="Thursday, January 20, 2022"/>
    <x v="1"/>
    <x v="17"/>
    <n v="2"/>
    <n v="1"/>
    <n v="138"/>
    <n v="2"/>
    <n v="1"/>
    <n v="2"/>
    <n v="2"/>
    <x v="19"/>
    <x v="38"/>
    <s v="Carbonated"/>
    <x v="0"/>
    <b v="1"/>
    <n v="2"/>
    <n v="1.3333333333333333"/>
    <x v="32"/>
  </r>
  <r>
    <s v="Processed"/>
    <s v="VJ300320686"/>
    <x v="1"/>
    <x v="2"/>
    <s v="Keto Krisp - Almond Butter"/>
    <s v="Carbonated"/>
    <n v="14589190083"/>
    <s v="Thursday, January 20, 2022"/>
    <x v="1"/>
    <x v="28"/>
    <n v="2"/>
    <n v="1"/>
    <n v="135"/>
    <n v="2"/>
    <n v="1"/>
    <n v="2"/>
    <n v="2"/>
    <x v="19"/>
    <x v="64"/>
    <s v="Carbonated"/>
    <x v="0"/>
    <b v="1"/>
    <n v="2"/>
    <n v="1.3333333333333333"/>
    <x v="32"/>
  </r>
  <r>
    <s v="Processed"/>
    <s v="VJ300320609"/>
    <x v="2"/>
    <x v="3"/>
    <s v="Miss Vickie's Potato Chip - Smokehouse BBQ"/>
    <s v="Food"/>
    <n v="14589325689"/>
    <s v="Thursday, January 20, 2022"/>
    <x v="1"/>
    <x v="4"/>
    <n v="1.5"/>
    <n v="1"/>
    <n v="110"/>
    <n v="1.5"/>
    <n v="1"/>
    <n v="1.5"/>
    <n v="1.5"/>
    <x v="19"/>
    <x v="51"/>
    <s v="Food"/>
    <x v="1"/>
    <b v="1"/>
    <n v="1.5"/>
    <n v="1"/>
    <x v="3"/>
  </r>
  <r>
    <s v="Processed"/>
    <s v="VJ300320609"/>
    <x v="2"/>
    <x v="3"/>
    <s v="KitKat - Crisp Wafers"/>
    <s v="Food"/>
    <n v="14590096194"/>
    <s v="Thursday, January 20, 2022"/>
    <x v="1"/>
    <x v="6"/>
    <n v="2"/>
    <n v="1"/>
    <n v="134"/>
    <n v="2"/>
    <n v="1"/>
    <n v="2"/>
    <n v="2"/>
    <x v="19"/>
    <x v="10"/>
    <s v="Food"/>
    <x v="1"/>
    <b v="1"/>
    <n v="2"/>
    <n v="1.3333333333333333"/>
    <x v="9"/>
  </r>
  <r>
    <s v="Processed"/>
    <s v="VJ300320609"/>
    <x v="2"/>
    <x v="3"/>
    <s v="Miss Vickie's Potato Chip - Lime &amp; Cracked Pe"/>
    <s v="Food"/>
    <n v="14590501816"/>
    <s v="Thursday, January 20, 2022"/>
    <x v="0"/>
    <x v="26"/>
    <n v="1.5"/>
    <n v="1"/>
    <n v="113"/>
    <n v="1.5"/>
    <n v="1"/>
    <n v="1.5"/>
    <n v="1.5"/>
    <x v="19"/>
    <x v="4"/>
    <s v="Food"/>
    <x v="1"/>
    <b v="1"/>
    <n v="1.5"/>
    <n v="1"/>
    <x v="3"/>
  </r>
  <r>
    <s v="Processed"/>
    <s v="VJ300205292"/>
    <x v="0"/>
    <x v="1"/>
    <s v="Miss Vickie's Potato Chip - Sea Salt Original"/>
    <s v="Food"/>
    <n v="14590550136"/>
    <s v="Thursday, January 20, 2022"/>
    <x v="1"/>
    <x v="3"/>
    <n v="1.5"/>
    <n v="1"/>
    <n v="114"/>
    <n v="1.5"/>
    <n v="1"/>
    <n v="1.5"/>
    <n v="1.5"/>
    <x v="19"/>
    <x v="13"/>
    <s v="Food"/>
    <x v="1"/>
    <b v="1"/>
    <n v="1.5"/>
    <n v="1"/>
    <x v="3"/>
  </r>
  <r>
    <s v="Processed"/>
    <s v="VJ300205292"/>
    <x v="0"/>
    <x v="1"/>
    <s v="Ruffles Baked  - Cheddar &amp; Sour Cream"/>
    <s v="Food"/>
    <n v="14590553892"/>
    <s v="Thursday, January 20, 2022"/>
    <x v="1"/>
    <x v="1"/>
    <n v="1.5"/>
    <n v="1"/>
    <n v="123"/>
    <n v="1.5"/>
    <n v="1"/>
    <n v="1.5"/>
    <n v="1.5"/>
    <x v="19"/>
    <x v="46"/>
    <s v="Food"/>
    <x v="1"/>
    <b v="1"/>
    <n v="1.5"/>
    <n v="1"/>
    <x v="37"/>
  </r>
  <r>
    <s v="Processed"/>
    <s v="VJ300320686"/>
    <x v="1"/>
    <x v="2"/>
    <s v="SunChips Multigrain - Salsa"/>
    <s v="Food"/>
    <n v="14590575459"/>
    <s v="Thursday, January 20, 2022"/>
    <x v="1"/>
    <x v="20"/>
    <n v="1.5"/>
    <n v="1"/>
    <n v="112"/>
    <n v="1.5"/>
    <n v="1"/>
    <n v="1.5"/>
    <n v="1.5"/>
    <x v="19"/>
    <x v="27"/>
    <s v="Food"/>
    <x v="1"/>
    <b v="1"/>
    <n v="1.5"/>
    <n v="1"/>
    <x v="25"/>
  </r>
  <r>
    <s v="Processed"/>
    <s v="VJ300320611"/>
    <x v="0"/>
    <x v="0"/>
    <s v="Nature's Valley Chewy Granola Bar - Fruit &amp; N"/>
    <s v="Food"/>
    <n v="14591296546"/>
    <s v="Thursday, January 20, 2022"/>
    <x v="1"/>
    <x v="9"/>
    <n v="1.25"/>
    <n v="1"/>
    <n v="131"/>
    <n v="1.25"/>
    <n v="1"/>
    <n v="1.25"/>
    <n v="1.25"/>
    <x v="19"/>
    <x v="65"/>
    <s v="Food"/>
    <x v="1"/>
    <b v="1"/>
    <n v="1.25"/>
    <n v="0.83333333333333337"/>
    <x v="47"/>
  </r>
  <r>
    <s v="Processed"/>
    <s v="VJ300205292"/>
    <x v="0"/>
    <x v="1"/>
    <s v="Poland Springs Water"/>
    <s v="Water"/>
    <n v="14591543714"/>
    <s v="Thursday, January 20, 2022"/>
    <x v="1"/>
    <x v="5"/>
    <n v="1.5"/>
    <n v="1"/>
    <n v="144"/>
    <n v="1.5"/>
    <n v="1"/>
    <n v="1.5"/>
    <n v="1.5"/>
    <x v="19"/>
    <x v="29"/>
    <s v="Water"/>
    <x v="3"/>
    <b v="1"/>
    <n v="1.5"/>
    <n v="1"/>
    <x v="27"/>
  </r>
  <r>
    <s v="Processed"/>
    <s v="VJ300320609"/>
    <x v="2"/>
    <x v="3"/>
    <s v="Red Bull - Original"/>
    <s v="Carbonated"/>
    <n v="14591587003"/>
    <s v="Thursday, January 20, 2022"/>
    <x v="1"/>
    <x v="0"/>
    <n v="3"/>
    <n v="1"/>
    <n v="148"/>
    <n v="3"/>
    <n v="1"/>
    <n v="3"/>
    <n v="3"/>
    <x v="19"/>
    <x v="45"/>
    <s v="Carbonated"/>
    <x v="0"/>
    <b v="1"/>
    <n v="3"/>
    <n v="2"/>
    <x v="0"/>
  </r>
  <r>
    <s v="Processed"/>
    <s v="VJ300320609"/>
    <x v="2"/>
    <x v="3"/>
    <s v="Pure Organic Fruit Bar - Strawberry Banana"/>
    <s v="Food"/>
    <n v="14591588155"/>
    <s v="Thursday, January 20, 2022"/>
    <x v="1"/>
    <x v="17"/>
    <n v="1"/>
    <n v="1"/>
    <n v="138"/>
    <n v="1"/>
    <n v="1"/>
    <n v="1"/>
    <n v="1"/>
    <x v="19"/>
    <x v="17"/>
    <s v="Food"/>
    <x v="1"/>
    <b v="1"/>
    <n v="1"/>
    <n v="0.66666666666666663"/>
    <x v="15"/>
  </r>
  <r>
    <s v="Processed"/>
    <s v="VJ300320609"/>
    <x v="2"/>
    <x v="3"/>
    <s v="Pure Organic Pineapple Passionfruit"/>
    <s v="Food"/>
    <n v="14591588493"/>
    <s v="Thursday, January 20, 2022"/>
    <x v="1"/>
    <x v="29"/>
    <n v="1"/>
    <n v="1"/>
    <n v="139"/>
    <n v="1"/>
    <n v="1"/>
    <n v="1"/>
    <n v="1"/>
    <x v="19"/>
    <x v="63"/>
    <s v="Food"/>
    <x v="1"/>
    <b v="1"/>
    <n v="1"/>
    <n v="0.66666666666666663"/>
    <x v="46"/>
  </r>
  <r>
    <s v="Processed"/>
    <s v="VJ300205292"/>
    <x v="0"/>
    <x v="1"/>
    <s v="KitKat - Crisp Wafers"/>
    <s v="Food"/>
    <n v="14591782178"/>
    <s v="Thursday, January 20, 2022"/>
    <x v="1"/>
    <x v="13"/>
    <n v="2"/>
    <n v="1"/>
    <n v="130"/>
    <n v="2"/>
    <n v="1"/>
    <n v="2"/>
    <n v="2"/>
    <x v="19"/>
    <x v="10"/>
    <s v="Food"/>
    <x v="1"/>
    <b v="1"/>
    <n v="2"/>
    <n v="1.3333333333333333"/>
    <x v="9"/>
  </r>
  <r>
    <s v="Processed"/>
    <s v="VJ300205292"/>
    <x v="0"/>
    <x v="1"/>
    <s v="Vitamin Water - Squeezed Lemonade"/>
    <s v="Water"/>
    <n v="14591786452"/>
    <s v="Thursday, January 20, 2022"/>
    <x v="1"/>
    <x v="15"/>
    <n v="2.75"/>
    <n v="1"/>
    <n v="147"/>
    <n v="2.75"/>
    <n v="1"/>
    <n v="2.75"/>
    <n v="2.75"/>
    <x v="19"/>
    <x v="66"/>
    <s v="Water"/>
    <x v="3"/>
    <b v="1"/>
    <n v="2.75"/>
    <n v="1.8333333333333333"/>
    <x v="13"/>
  </r>
  <r>
    <s v="Processed"/>
    <s v="VJ300320609"/>
    <x v="2"/>
    <x v="3"/>
    <s v="KitKat - Crisp Wafers"/>
    <s v="Food"/>
    <n v="14592545618"/>
    <s v="Thursday, January 20, 2022"/>
    <x v="0"/>
    <x v="6"/>
    <n v="2"/>
    <n v="1"/>
    <n v="134"/>
    <n v="2"/>
    <n v="1"/>
    <n v="2"/>
    <n v="2"/>
    <x v="19"/>
    <x v="10"/>
    <s v="Food"/>
    <x v="1"/>
    <b v="1"/>
    <n v="2"/>
    <n v="1.3333333333333333"/>
    <x v="9"/>
  </r>
  <r>
    <s v="Processed"/>
    <s v="VJ300320609"/>
    <x v="2"/>
    <x v="3"/>
    <s v="Red Bull - Original"/>
    <s v="Carbonated"/>
    <n v="14592568747"/>
    <s v="Thursday, January 20, 2022"/>
    <x v="1"/>
    <x v="0"/>
    <n v="3"/>
    <n v="1"/>
    <n v="148"/>
    <n v="3"/>
    <n v="1"/>
    <n v="3"/>
    <n v="3"/>
    <x v="19"/>
    <x v="45"/>
    <s v="Carbonated"/>
    <x v="0"/>
    <b v="1"/>
    <n v="3"/>
    <n v="2"/>
    <x v="0"/>
  </r>
  <r>
    <s v="Processed"/>
    <s v="VJ300320609"/>
    <x v="2"/>
    <x v="3"/>
    <s v="Miss Vickie's Potato Chip - Lime &amp; Cracked Pe"/>
    <s v="Food"/>
    <n v="14592573581"/>
    <s v="Thursday, January 20, 2022"/>
    <x v="1"/>
    <x v="26"/>
    <n v="1.5"/>
    <n v="1"/>
    <n v="113"/>
    <n v="1.5"/>
    <n v="1"/>
    <n v="1.5"/>
    <n v="1.5"/>
    <x v="19"/>
    <x v="4"/>
    <s v="Food"/>
    <x v="1"/>
    <b v="1"/>
    <n v="1.5"/>
    <n v="1"/>
    <x v="3"/>
  </r>
  <r>
    <s v="Processed"/>
    <s v="VJ300320609"/>
    <x v="2"/>
    <x v="3"/>
    <s v="Ritz Bits Cheese"/>
    <s v="Food"/>
    <n v="14592574944"/>
    <s v="Thursday, January 20, 2022"/>
    <x v="1"/>
    <x v="1"/>
    <n v="1.5"/>
    <n v="1"/>
    <n v="123"/>
    <n v="1.5"/>
    <n v="1"/>
    <n v="1.5"/>
    <n v="1.5"/>
    <x v="19"/>
    <x v="47"/>
    <s v="Food"/>
    <x v="1"/>
    <b v="1"/>
    <n v="1.5"/>
    <n v="1"/>
    <x v="38"/>
  </r>
  <r>
    <s v="Processed"/>
    <s v="VJ300320609"/>
    <x v="2"/>
    <x v="3"/>
    <s v="Ritz Bits Cheese"/>
    <s v="Food"/>
    <n v="14592625636"/>
    <s v="Thursday, January 20, 2022"/>
    <x v="1"/>
    <x v="1"/>
    <n v="1.5"/>
    <n v="1"/>
    <n v="123"/>
    <n v="1.5"/>
    <n v="1"/>
    <n v="1.5"/>
    <n v="1.5"/>
    <x v="19"/>
    <x v="47"/>
    <s v="Food"/>
    <x v="1"/>
    <b v="1"/>
    <n v="1.5"/>
    <n v="1"/>
    <x v="38"/>
  </r>
  <r>
    <s v="Processed"/>
    <s v="VJ300320686"/>
    <x v="1"/>
    <x v="2"/>
    <s v="SunChips Multigrain - Harvest Cheddar"/>
    <s v="Food"/>
    <n v="14593791479"/>
    <s v="Friday, January 21, 2022"/>
    <x v="1"/>
    <x v="8"/>
    <n v="1.5"/>
    <n v="1"/>
    <n v="111"/>
    <n v="1.5"/>
    <n v="1"/>
    <n v="1.5"/>
    <n v="1.5"/>
    <x v="20"/>
    <x v="35"/>
    <s v="Food"/>
    <x v="1"/>
    <b v="1"/>
    <n v="1.5"/>
    <n v="1"/>
    <x v="25"/>
  </r>
  <r>
    <s v="Processed"/>
    <s v="VJ300320686"/>
    <x v="1"/>
    <x v="2"/>
    <s v="SunChips Multigrain - Salsa"/>
    <s v="Food"/>
    <n v="14593792359"/>
    <s v="Friday, January 21, 2022"/>
    <x v="1"/>
    <x v="20"/>
    <n v="1.5"/>
    <n v="1"/>
    <n v="112"/>
    <n v="1.5"/>
    <n v="1"/>
    <n v="1.5"/>
    <n v="1.5"/>
    <x v="20"/>
    <x v="27"/>
    <s v="Food"/>
    <x v="1"/>
    <b v="1"/>
    <n v="1.5"/>
    <n v="1"/>
    <x v="25"/>
  </r>
  <r>
    <s v="Processed"/>
    <s v="VJ300320686"/>
    <x v="1"/>
    <x v="2"/>
    <s v="Snapple Diet Tea - Lemon"/>
    <s v="Non Carbonated"/>
    <n v="14594365375"/>
    <s v="Friday, January 21, 2022"/>
    <x v="1"/>
    <x v="21"/>
    <n v="2.5"/>
    <n v="1"/>
    <n v="145"/>
    <n v="2.5"/>
    <n v="1"/>
    <n v="2.5"/>
    <n v="2.5"/>
    <x v="20"/>
    <x v="7"/>
    <s v="Non Carbonated"/>
    <x v="2"/>
    <b v="1"/>
    <n v="2.5"/>
    <n v="1.6666666666666667"/>
    <x v="6"/>
  </r>
  <r>
    <s v="Processed"/>
    <s v="VJ300320686"/>
    <x v="1"/>
    <x v="2"/>
    <s v="Miss Vickie's Potato Chip - Lime &amp; Cracked Pe"/>
    <s v="Food"/>
    <n v="14594704276"/>
    <s v="Friday, January 21, 2022"/>
    <x v="0"/>
    <x v="4"/>
    <n v="1.5"/>
    <n v="1"/>
    <n v="110"/>
    <n v="1.5"/>
    <n v="1"/>
    <n v="1.5"/>
    <n v="1.5"/>
    <x v="20"/>
    <x v="4"/>
    <s v="Food"/>
    <x v="1"/>
    <b v="1"/>
    <n v="1.5"/>
    <n v="1"/>
    <x v="3"/>
  </r>
  <r>
    <s v="Processed"/>
    <s v="VJ300205292"/>
    <x v="0"/>
    <x v="1"/>
    <s v="SunChips Multigrain - Harvest Cheddar"/>
    <s v="Food"/>
    <n v="14594771126"/>
    <s v="Friday, January 21, 2022"/>
    <x v="1"/>
    <x v="8"/>
    <n v="1.5"/>
    <n v="1"/>
    <n v="111"/>
    <n v="1.5"/>
    <n v="1"/>
    <n v="1.5"/>
    <n v="1.5"/>
    <x v="20"/>
    <x v="35"/>
    <s v="Food"/>
    <x v="1"/>
    <b v="1"/>
    <n v="1.5"/>
    <n v="1"/>
    <x v="25"/>
  </r>
  <r>
    <s v="Processed"/>
    <s v="VJ300320686"/>
    <x v="1"/>
    <x v="2"/>
    <s v="Cheetos Baked - Flaming Hot"/>
    <s v="Food"/>
    <n v="14594811235"/>
    <s v="Friday, January 21, 2022"/>
    <x v="1"/>
    <x v="18"/>
    <n v="1.5"/>
    <n v="1"/>
    <n v="124"/>
    <n v="1.5"/>
    <n v="1"/>
    <n v="1.5"/>
    <n v="1.5"/>
    <x v="20"/>
    <x v="23"/>
    <s v="Food"/>
    <x v="1"/>
    <b v="1"/>
    <n v="1.5"/>
    <n v="1"/>
    <x v="21"/>
  </r>
  <r>
    <s v="Processed"/>
    <s v="VJ300320686"/>
    <x v="1"/>
    <x v="2"/>
    <s v="Keto Krisp - Almond/Chocolate"/>
    <s v="Carbonated"/>
    <n v="14594953024"/>
    <s v="Friday, January 21, 2022"/>
    <x v="0"/>
    <x v="17"/>
    <n v="2"/>
    <n v="1"/>
    <n v="138"/>
    <n v="2"/>
    <n v="1"/>
    <n v="2"/>
    <n v="2"/>
    <x v="20"/>
    <x v="38"/>
    <s v="Carbonated"/>
    <x v="0"/>
    <b v="1"/>
    <n v="2"/>
    <n v="1.3333333333333333"/>
    <x v="32"/>
  </r>
  <r>
    <s v="Processed"/>
    <s v="VJ300320686"/>
    <x v="1"/>
    <x v="2"/>
    <s v="V8 Vegetable Juice - Original"/>
    <s v="Non Carbonated"/>
    <n v="14595362613"/>
    <s v="Friday, January 21, 2022"/>
    <x v="0"/>
    <x v="23"/>
    <n v="1.5"/>
    <n v="1"/>
    <n v="142"/>
    <n v="1.5"/>
    <n v="1"/>
    <n v="1.5"/>
    <n v="1.5"/>
    <x v="20"/>
    <x v="33"/>
    <s v="Non Carbonated"/>
    <x v="2"/>
    <b v="1"/>
    <n v="1.5"/>
    <n v="1"/>
    <x v="30"/>
  </r>
  <r>
    <s v="Processed"/>
    <s v="VJ300320609"/>
    <x v="2"/>
    <x v="3"/>
    <s v="Ritz Bits Cheese"/>
    <s v="Food"/>
    <n v="14595565918"/>
    <s v="Friday, January 21, 2022"/>
    <x v="0"/>
    <x v="1"/>
    <n v="1.5"/>
    <n v="1"/>
    <n v="123"/>
    <n v="1.5"/>
    <n v="1"/>
    <n v="1.5"/>
    <n v="3.5"/>
    <x v="20"/>
    <x v="47"/>
    <s v="Food"/>
    <x v="1"/>
    <b v="1"/>
    <n v="1.5"/>
    <n v="1"/>
    <x v="38"/>
  </r>
  <r>
    <s v="Processed"/>
    <s v="VJ300320609"/>
    <x v="2"/>
    <x v="3"/>
    <s v="KitKat - Crisp Wafers"/>
    <s v="Food"/>
    <n v="14595565918"/>
    <s v="Friday, January 21, 2022"/>
    <x v="0"/>
    <x v="6"/>
    <n v="2"/>
    <n v="1"/>
    <n v="134"/>
    <n v="2"/>
    <n v="1"/>
    <n v="2"/>
    <n v="3.5"/>
    <x v="20"/>
    <x v="10"/>
    <s v="Food"/>
    <x v="1"/>
    <b v="1"/>
    <n v="2"/>
    <n v="1.3333333333333333"/>
    <x v="9"/>
  </r>
  <r>
    <s v="Processed"/>
    <s v="VJ300320686"/>
    <x v="1"/>
    <x v="2"/>
    <s v="Robert Irvine's - Fit Crunch -  Chocolate Pea"/>
    <s v="Food"/>
    <n v="14595758820"/>
    <s v="Friday, January 21, 2022"/>
    <x v="1"/>
    <x v="19"/>
    <n v="2"/>
    <n v="1"/>
    <n v="133"/>
    <n v="2"/>
    <n v="1"/>
    <n v="2"/>
    <n v="2"/>
    <x v="20"/>
    <x v="21"/>
    <s v="Food"/>
    <x v="1"/>
    <b v="1"/>
    <n v="2"/>
    <n v="1.3333333333333333"/>
    <x v="19"/>
  </r>
  <r>
    <s v="Processed"/>
    <s v="VJ300320686"/>
    <x v="1"/>
    <x v="2"/>
    <s v="Keto Krisp - Almond/Chocolate"/>
    <s v="Carbonated"/>
    <n v="14595904567"/>
    <s v="Friday, January 21, 2022"/>
    <x v="0"/>
    <x v="17"/>
    <n v="2"/>
    <n v="1"/>
    <n v="138"/>
    <n v="2"/>
    <n v="1"/>
    <n v="2"/>
    <n v="2"/>
    <x v="20"/>
    <x v="38"/>
    <s v="Carbonated"/>
    <x v="0"/>
    <b v="1"/>
    <n v="2"/>
    <n v="1.3333333333333333"/>
    <x v="32"/>
  </r>
  <r>
    <s v="Processed"/>
    <s v="VJ300205292"/>
    <x v="0"/>
    <x v="1"/>
    <s v="Miss Vickie's Potato Chip - Sea Salt Original"/>
    <s v="Food"/>
    <n v="14595986535"/>
    <s v="Friday, January 21, 2022"/>
    <x v="0"/>
    <x v="3"/>
    <n v="1.5"/>
    <n v="1"/>
    <n v="114"/>
    <n v="1.5"/>
    <n v="1"/>
    <n v="1.5"/>
    <n v="1.5"/>
    <x v="20"/>
    <x v="13"/>
    <s v="Food"/>
    <x v="1"/>
    <b v="1"/>
    <n v="1.5"/>
    <n v="1"/>
    <x v="3"/>
  </r>
  <r>
    <s v="Processed"/>
    <s v="VJ300320611"/>
    <x v="0"/>
    <x v="0"/>
    <s v="Keto Krisp - Almond Butter"/>
    <s v="Carbonated"/>
    <n v="14596771746"/>
    <s v="Friday, January 21, 2022"/>
    <x v="1"/>
    <x v="28"/>
    <n v="1.25"/>
    <n v="1"/>
    <n v="135"/>
    <n v="1.25"/>
    <n v="1"/>
    <n v="1.25"/>
    <n v="1.25"/>
    <x v="20"/>
    <x v="64"/>
    <s v="Carbonated"/>
    <x v="0"/>
    <b v="1"/>
    <n v="1.25"/>
    <n v="0.83333333333333337"/>
    <x v="32"/>
  </r>
  <r>
    <s v="Processed"/>
    <s v="VJ300320609"/>
    <x v="2"/>
    <x v="3"/>
    <s v="KitKat - Crisp Wafers"/>
    <s v="Food"/>
    <n v="14596827219"/>
    <s v="Friday, January 21, 2022"/>
    <x v="1"/>
    <x v="6"/>
    <n v="2"/>
    <n v="1"/>
    <n v="134"/>
    <n v="2"/>
    <n v="1"/>
    <n v="2"/>
    <n v="2"/>
    <x v="20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4596827763"/>
    <s v="Friday, January 21, 2022"/>
    <x v="1"/>
    <x v="6"/>
    <n v="2"/>
    <n v="1"/>
    <n v="134"/>
    <n v="2"/>
    <n v="1"/>
    <n v="2"/>
    <n v="2"/>
    <x v="20"/>
    <x v="10"/>
    <s v="Food"/>
    <x v="1"/>
    <b v="1"/>
    <n v="2"/>
    <n v="1.3333333333333333"/>
    <x v="9"/>
  </r>
  <r>
    <s v="Processed"/>
    <s v="VJ300320609"/>
    <x v="2"/>
    <x v="3"/>
    <s v="Pure Organic Fruit Bar - Strawberry Banana"/>
    <s v="Food"/>
    <n v="14596828328"/>
    <s v="Friday, January 21, 2022"/>
    <x v="1"/>
    <x v="17"/>
    <n v="1"/>
    <n v="1"/>
    <n v="138"/>
    <n v="1"/>
    <n v="1"/>
    <n v="1"/>
    <n v="1"/>
    <x v="20"/>
    <x v="17"/>
    <s v="Food"/>
    <x v="1"/>
    <b v="1"/>
    <n v="1"/>
    <n v="0.66666666666666663"/>
    <x v="15"/>
  </r>
  <r>
    <s v="Processed"/>
    <s v="VJ300205292"/>
    <x v="0"/>
    <x v="1"/>
    <s v="Poland Springs Water"/>
    <s v="Water"/>
    <n v="14596849625"/>
    <s v="Friday, January 21, 2022"/>
    <x v="0"/>
    <x v="5"/>
    <n v="1.5"/>
    <n v="1"/>
    <n v="144"/>
    <n v="1.5"/>
    <n v="1"/>
    <n v="1.5"/>
    <n v="1.5"/>
    <x v="20"/>
    <x v="29"/>
    <s v="Water"/>
    <x v="3"/>
    <b v="1"/>
    <n v="1.5"/>
    <n v="1"/>
    <x v="27"/>
  </r>
  <r>
    <s v="Processed"/>
    <s v="VJ300205292"/>
    <x v="0"/>
    <x v="1"/>
    <s v="KitKat - Crisp Wafers"/>
    <s v="Food"/>
    <n v="14596857937"/>
    <s v="Friday, January 21, 2022"/>
    <x v="0"/>
    <x v="13"/>
    <n v="2"/>
    <n v="1"/>
    <n v="130"/>
    <n v="2"/>
    <n v="1"/>
    <n v="2"/>
    <n v="2"/>
    <x v="20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4597121035"/>
    <s v="Friday, January 21, 2022"/>
    <x v="1"/>
    <x v="6"/>
    <n v="2"/>
    <n v="1"/>
    <n v="134"/>
    <n v="2"/>
    <n v="1"/>
    <n v="2"/>
    <n v="2"/>
    <x v="20"/>
    <x v="10"/>
    <s v="Food"/>
    <x v="1"/>
    <b v="1"/>
    <n v="2"/>
    <n v="1.3333333333333333"/>
    <x v="9"/>
  </r>
  <r>
    <s v="Processed"/>
    <s v="VJ300320609"/>
    <x v="2"/>
    <x v="3"/>
    <s v="Miss Vickie's Potato Chip - Lime &amp; Cracked Pe"/>
    <s v="Food"/>
    <n v="14597290309"/>
    <s v="Friday, January 21, 2022"/>
    <x v="1"/>
    <x v="26"/>
    <n v="1.5"/>
    <n v="1"/>
    <n v="113"/>
    <n v="1.5"/>
    <n v="1"/>
    <n v="1.5"/>
    <n v="1.5"/>
    <x v="20"/>
    <x v="4"/>
    <s v="Food"/>
    <x v="1"/>
    <b v="1"/>
    <n v="1.5"/>
    <n v="1"/>
    <x v="3"/>
  </r>
  <r>
    <s v="Processed"/>
    <s v="VJ300320611"/>
    <x v="0"/>
    <x v="0"/>
    <s v="Bai Antioxidant - Molokai Coconut"/>
    <s v="Non Carbonated"/>
    <n v="14598356415"/>
    <s v="Saturday, January 22, 2022"/>
    <x v="1"/>
    <x v="5"/>
    <n v="2.5"/>
    <n v="1"/>
    <n v="144"/>
    <n v="2.5"/>
    <n v="1"/>
    <n v="2.5"/>
    <n v="2.5"/>
    <x v="21"/>
    <x v="40"/>
    <s v="Non Carbonated"/>
    <x v="2"/>
    <b v="1"/>
    <n v="2.5"/>
    <n v="1.6666666666666667"/>
    <x v="2"/>
  </r>
  <r>
    <s v="Processed"/>
    <s v="VJ300320611"/>
    <x v="0"/>
    <x v="0"/>
    <s v="Good Health Veggie Stix - Sea Salt"/>
    <s v="Food"/>
    <n v="14598703559"/>
    <s v="Saturday, January 22, 2022"/>
    <x v="1"/>
    <x v="4"/>
    <n v="1.5"/>
    <n v="1"/>
    <n v="110"/>
    <n v="1.5"/>
    <n v="1"/>
    <n v="1.5"/>
    <n v="1.5"/>
    <x v="21"/>
    <x v="36"/>
    <s v="Food"/>
    <x v="1"/>
    <b v="1"/>
    <n v="1.5"/>
    <n v="1"/>
    <x v="20"/>
  </r>
  <r>
    <s v="Processed"/>
    <s v="VJ300205292"/>
    <x v="0"/>
    <x v="1"/>
    <s v="SunChips Multigrain - Original"/>
    <s v="Food"/>
    <n v="14599121433"/>
    <s v="Saturday, January 22, 2022"/>
    <x v="1"/>
    <x v="20"/>
    <n v="1.5"/>
    <n v="1"/>
    <n v="112"/>
    <n v="1.5"/>
    <n v="1"/>
    <n v="1.5"/>
    <n v="1.5"/>
    <x v="21"/>
    <x v="60"/>
    <s v="Food"/>
    <x v="1"/>
    <b v="1"/>
    <n v="1.5"/>
    <n v="1"/>
    <x v="25"/>
  </r>
  <r>
    <s v="Processed"/>
    <s v="VJ300205292"/>
    <x v="0"/>
    <x v="1"/>
    <s v="SunChips Multigrain - Original"/>
    <s v="Food"/>
    <n v="14599122919"/>
    <s v="Saturday, January 22, 2022"/>
    <x v="1"/>
    <x v="20"/>
    <n v="1.5"/>
    <n v="1"/>
    <n v="112"/>
    <n v="1.5"/>
    <n v="1"/>
    <n v="1.5"/>
    <n v="1.5"/>
    <x v="21"/>
    <x v="60"/>
    <s v="Food"/>
    <x v="1"/>
    <b v="1"/>
    <n v="1.5"/>
    <n v="1"/>
    <x v="25"/>
  </r>
  <r>
    <s v="Processed"/>
    <s v="VJ300320611"/>
    <x v="0"/>
    <x v="0"/>
    <s v="Popchips Potato - Sea Salt"/>
    <s v="Food"/>
    <n v="14599130789"/>
    <s v="Saturday, January 22, 2022"/>
    <x v="1"/>
    <x v="8"/>
    <n v="1.5"/>
    <n v="1"/>
    <n v="111"/>
    <n v="1.5"/>
    <n v="1"/>
    <n v="1.5"/>
    <n v="1.5"/>
    <x v="21"/>
    <x v="67"/>
    <s v="Food"/>
    <x v="1"/>
    <b v="1"/>
    <n v="1.5"/>
    <n v="1"/>
    <x v="44"/>
  </r>
  <r>
    <s v="Processed"/>
    <s v="VJ300205292"/>
    <x v="0"/>
    <x v="1"/>
    <s v="SunChips Multigrain - Salsa"/>
    <s v="Food"/>
    <n v="14599154502"/>
    <s v="Saturday, January 22, 2022"/>
    <x v="1"/>
    <x v="16"/>
    <n v="1.5"/>
    <n v="1"/>
    <n v="122"/>
    <n v="1.5"/>
    <n v="1"/>
    <n v="1.5"/>
    <n v="1.5"/>
    <x v="21"/>
    <x v="27"/>
    <s v="Food"/>
    <x v="1"/>
    <b v="1"/>
    <n v="1.5"/>
    <n v="1"/>
    <x v="25"/>
  </r>
  <r>
    <s v="Processed"/>
    <s v="VJ300320611"/>
    <x v="0"/>
    <x v="0"/>
    <s v="Poland Springs Water"/>
    <s v="Water"/>
    <n v="14599221781"/>
    <s v="Saturday, January 22, 2022"/>
    <x v="0"/>
    <x v="23"/>
    <n v="1.5"/>
    <n v="1"/>
    <n v="142"/>
    <n v="1.5"/>
    <n v="1"/>
    <n v="1.5"/>
    <n v="1.5"/>
    <x v="21"/>
    <x v="29"/>
    <s v="Water"/>
    <x v="3"/>
    <b v="1"/>
    <n v="1.5"/>
    <n v="1"/>
    <x v="27"/>
  </r>
  <r>
    <s v="Processed"/>
    <s v="VJ300205292"/>
    <x v="0"/>
    <x v="1"/>
    <s v="Poland Springs Water"/>
    <s v="Water"/>
    <n v="14599251335"/>
    <s v="Saturday, January 22, 2022"/>
    <x v="1"/>
    <x v="5"/>
    <n v="1.5"/>
    <n v="1"/>
    <n v="144"/>
    <n v="1.5"/>
    <n v="1"/>
    <n v="1.5"/>
    <n v="1.5"/>
    <x v="21"/>
    <x v="29"/>
    <s v="Water"/>
    <x v="3"/>
    <b v="1"/>
    <n v="1.5"/>
    <n v="1"/>
    <x v="27"/>
  </r>
  <r>
    <s v="Processed"/>
    <s v="VJ300205292"/>
    <x v="0"/>
    <x v="1"/>
    <s v="Poland Springs Water"/>
    <s v="Water"/>
    <n v="14599501020"/>
    <s v="Saturday, January 22, 2022"/>
    <x v="0"/>
    <x v="5"/>
    <n v="1.5"/>
    <n v="1"/>
    <n v="144"/>
    <n v="1.5"/>
    <n v="1"/>
    <n v="1.5"/>
    <n v="1.5"/>
    <x v="21"/>
    <x v="29"/>
    <s v="Water"/>
    <x v="3"/>
    <b v="1"/>
    <n v="1.5"/>
    <n v="1"/>
    <x v="27"/>
  </r>
  <r>
    <s v="Processed"/>
    <s v="VJ300320611"/>
    <x v="0"/>
    <x v="0"/>
    <s v="Monster Energy Original"/>
    <s v="Carbonated"/>
    <n v="14599566852"/>
    <s v="Saturday, January 22, 2022"/>
    <x v="0"/>
    <x v="2"/>
    <n v="3"/>
    <n v="1"/>
    <n v="146"/>
    <n v="3"/>
    <n v="1"/>
    <n v="3"/>
    <n v="3"/>
    <x v="21"/>
    <x v="5"/>
    <s v="Carbonated"/>
    <x v="0"/>
    <b v="1"/>
    <n v="3"/>
    <n v="2"/>
    <x v="4"/>
  </r>
  <r>
    <s v="Processed"/>
    <s v="VJ300320611"/>
    <x v="0"/>
    <x v="0"/>
    <s v="Snapple Diet Tea - Raspberry"/>
    <s v="Non Carbonated"/>
    <n v="14600003719"/>
    <s v="Saturday, January 22, 2022"/>
    <x v="0"/>
    <x v="21"/>
    <n v="2.5"/>
    <n v="1"/>
    <n v="145"/>
    <n v="2.5"/>
    <n v="1"/>
    <n v="2.5"/>
    <n v="2.5"/>
    <x v="21"/>
    <x v="31"/>
    <s v="Non Carbonated"/>
    <x v="2"/>
    <b v="1"/>
    <n v="2.5"/>
    <n v="1.6666666666666667"/>
    <x v="6"/>
  </r>
  <r>
    <s v="Processed"/>
    <s v="VJ300320611"/>
    <x v="0"/>
    <x v="0"/>
    <s v="Vitamin Water - Squeezed Lemonade"/>
    <s v="Water"/>
    <n v="14600005496"/>
    <s v="Saturday, January 22, 2022"/>
    <x v="0"/>
    <x v="15"/>
    <n v="2.75"/>
    <n v="1"/>
    <n v="147"/>
    <n v="2.75"/>
    <n v="1"/>
    <n v="2.75"/>
    <n v="2.75"/>
    <x v="21"/>
    <x v="66"/>
    <s v="Water"/>
    <x v="3"/>
    <b v="1"/>
    <n v="2.75"/>
    <n v="1.8333333333333333"/>
    <x v="13"/>
  </r>
  <r>
    <s v="Processed"/>
    <s v="VJ300320611"/>
    <x v="0"/>
    <x v="0"/>
    <s v="SunChips Multigrain - Salsa"/>
    <s v="Food"/>
    <n v="14601146327"/>
    <s v="Sunday, January 23, 2022"/>
    <x v="1"/>
    <x v="18"/>
    <n v="1.5"/>
    <n v="1"/>
    <n v="124"/>
    <n v="1.5"/>
    <n v="1"/>
    <n v="1.5"/>
    <n v="1.5"/>
    <x v="22"/>
    <x v="27"/>
    <s v="Food"/>
    <x v="1"/>
    <b v="1"/>
    <n v="1.5"/>
    <n v="1"/>
    <x v="25"/>
  </r>
  <r>
    <s v="Processed"/>
    <s v="VJ300320611"/>
    <x v="0"/>
    <x v="0"/>
    <s v="CheezIt - Double Cheese"/>
    <s v="Food"/>
    <n v="14601146900"/>
    <s v="Sunday, January 23, 2022"/>
    <x v="1"/>
    <x v="16"/>
    <n v="1.25"/>
    <n v="1"/>
    <n v="122"/>
    <n v="1.25"/>
    <n v="1"/>
    <n v="1.25"/>
    <n v="1.25"/>
    <x v="22"/>
    <x v="68"/>
    <s v="Food"/>
    <x v="1"/>
    <b v="1"/>
    <n v="1.25"/>
    <n v="0.83333333333333337"/>
    <x v="39"/>
  </r>
  <r>
    <s v="Processed"/>
    <s v="VJ300320611"/>
    <x v="0"/>
    <x v="0"/>
    <s v="Monster Energy Original"/>
    <s v="Carbonated"/>
    <n v="14601580730"/>
    <s v="Sunday, January 23, 2022"/>
    <x v="1"/>
    <x v="2"/>
    <n v="3"/>
    <n v="1"/>
    <n v="146"/>
    <n v="3"/>
    <n v="1"/>
    <n v="3"/>
    <n v="3"/>
    <x v="22"/>
    <x v="5"/>
    <s v="Carbonated"/>
    <x v="0"/>
    <b v="1"/>
    <n v="3"/>
    <n v="2"/>
    <x v="4"/>
  </r>
  <r>
    <s v="Processed"/>
    <s v="VJ300205292"/>
    <x v="0"/>
    <x v="1"/>
    <s v="Poland Springs Water"/>
    <s v="Water"/>
    <n v="14602093407"/>
    <s v="Sunday, January 23, 2022"/>
    <x v="0"/>
    <x v="5"/>
    <n v="1.5"/>
    <n v="1"/>
    <n v="144"/>
    <n v="1.5"/>
    <n v="1"/>
    <n v="1.5"/>
    <n v="1.5"/>
    <x v="22"/>
    <x v="29"/>
    <s v="Water"/>
    <x v="3"/>
    <b v="1"/>
    <n v="1.5"/>
    <n v="1"/>
    <x v="27"/>
  </r>
  <r>
    <s v="Processed"/>
    <s v="VJ300205292"/>
    <x v="0"/>
    <x v="1"/>
    <s v="Bai Antioxidant - Zambia Bingcherry"/>
    <s v="Non Carbonated"/>
    <n v="14602775098"/>
    <s v="Monday, January 24, 2022"/>
    <x v="1"/>
    <x v="2"/>
    <n v="2.5"/>
    <n v="1"/>
    <n v="146"/>
    <n v="2.5"/>
    <n v="1"/>
    <n v="2.5"/>
    <n v="2.5"/>
    <x v="22"/>
    <x v="56"/>
    <s v="Non Carbonated"/>
    <x v="2"/>
    <b v="1"/>
    <n v="2.5"/>
    <n v="1.6666666666666667"/>
    <x v="2"/>
  </r>
  <r>
    <s v="Processed"/>
    <s v="VJ300320686"/>
    <x v="1"/>
    <x v="2"/>
    <s v="Vitamin Water - Ice Cool Blue Lavender"/>
    <s v="Water"/>
    <n v="14603212737"/>
    <s v="Monday, January 24, 2022"/>
    <x v="1"/>
    <x v="5"/>
    <n v="2.5"/>
    <n v="1"/>
    <n v="144"/>
    <n v="2.5"/>
    <n v="1"/>
    <n v="2.5"/>
    <n v="2.5"/>
    <x v="23"/>
    <x v="52"/>
    <s v="Water"/>
    <x v="3"/>
    <b v="1"/>
    <n v="2.5"/>
    <n v="1.6666666666666667"/>
    <x v="13"/>
  </r>
  <r>
    <s v="Processed"/>
    <s v="VJ300320686"/>
    <x v="1"/>
    <x v="2"/>
    <s v="BodyArmor LYTE  - Peach Mango"/>
    <s v="Water"/>
    <n v="14603213163"/>
    <s v="Monday, January 24, 2022"/>
    <x v="1"/>
    <x v="0"/>
    <n v="2"/>
    <n v="1"/>
    <n v="148"/>
    <n v="2"/>
    <n v="1"/>
    <n v="2"/>
    <n v="2"/>
    <x v="23"/>
    <x v="34"/>
    <s v="Water"/>
    <x v="3"/>
    <b v="1"/>
    <n v="2"/>
    <n v="1.3333333333333333"/>
    <x v="31"/>
  </r>
  <r>
    <s v="Processed"/>
    <s v="VJ300320686"/>
    <x v="1"/>
    <x v="2"/>
    <s v="Keto Krisp - Almond/Chocolate"/>
    <s v="Carbonated"/>
    <n v="14604381908"/>
    <s v="Monday, January 24, 2022"/>
    <x v="1"/>
    <x v="17"/>
    <n v="2"/>
    <n v="1"/>
    <n v="138"/>
    <n v="2"/>
    <n v="1"/>
    <n v="2"/>
    <n v="2"/>
    <x v="23"/>
    <x v="38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604383193"/>
    <s v="Monday, January 24, 2022"/>
    <x v="1"/>
    <x v="19"/>
    <n v="2"/>
    <n v="1"/>
    <n v="133"/>
    <n v="2"/>
    <n v="1"/>
    <n v="2"/>
    <n v="2"/>
    <x v="23"/>
    <x v="21"/>
    <s v="Food"/>
    <x v="1"/>
    <b v="1"/>
    <n v="2"/>
    <n v="1.3333333333333333"/>
    <x v="19"/>
  </r>
  <r>
    <s v="Processed"/>
    <s v="VJ300320611"/>
    <x v="0"/>
    <x v="0"/>
    <s v="Robert Irvine's - Fit Crunch -  Chocolate Pea"/>
    <s v="Food"/>
    <n v="14604555974"/>
    <s v="Monday, January 24, 2022"/>
    <x v="0"/>
    <x v="17"/>
    <n v="2"/>
    <n v="1"/>
    <n v="138"/>
    <n v="2"/>
    <n v="1"/>
    <n v="2"/>
    <n v="2"/>
    <x v="23"/>
    <x v="21"/>
    <s v="Food"/>
    <x v="1"/>
    <b v="1"/>
    <n v="2"/>
    <n v="1.3333333333333333"/>
    <x v="19"/>
  </r>
  <r>
    <s v="Processed"/>
    <s v="VJ300320686"/>
    <x v="1"/>
    <x v="2"/>
    <s v="Good Health Veggie Stix - Sea Salt"/>
    <s v="Food"/>
    <n v="14604558066"/>
    <s v="Monday, January 24, 2022"/>
    <x v="1"/>
    <x v="26"/>
    <n v="1.5"/>
    <n v="1"/>
    <n v="113"/>
    <n v="1.5"/>
    <n v="1"/>
    <n v="1.5"/>
    <n v="1.5"/>
    <x v="23"/>
    <x v="36"/>
    <s v="Food"/>
    <x v="1"/>
    <b v="1"/>
    <n v="1.5"/>
    <n v="1"/>
    <x v="20"/>
  </r>
  <r>
    <s v="Processed"/>
    <s v="VJ300320609"/>
    <x v="2"/>
    <x v="3"/>
    <s v="KitKat - Crisp Wafers"/>
    <s v="Food"/>
    <n v="14604646245"/>
    <s v="Monday, January 24, 2022"/>
    <x v="1"/>
    <x v="6"/>
    <n v="2"/>
    <n v="1"/>
    <n v="134"/>
    <n v="2"/>
    <n v="1"/>
    <n v="2"/>
    <n v="2"/>
    <x v="23"/>
    <x v="10"/>
    <s v="Food"/>
    <x v="1"/>
    <b v="1"/>
    <n v="2"/>
    <n v="1.3333333333333333"/>
    <x v="9"/>
  </r>
  <r>
    <s v="Processed"/>
    <s v="VJ300320686"/>
    <x v="1"/>
    <x v="2"/>
    <s v="Belvita Breakfast Cookies - Blueberry"/>
    <s v="Food"/>
    <n v="14604843785"/>
    <s v="Monday, January 24, 2022"/>
    <x v="1"/>
    <x v="9"/>
    <n v="1.5"/>
    <n v="1"/>
    <n v="131"/>
    <n v="1.5"/>
    <n v="1"/>
    <n v="1.5"/>
    <n v="1.5"/>
    <x v="23"/>
    <x v="58"/>
    <s v="Food"/>
    <x v="1"/>
    <b v="1"/>
    <n v="1.5"/>
    <n v="1"/>
    <x v="43"/>
  </r>
  <r>
    <s v="Processed"/>
    <s v="VJ300320686"/>
    <x v="1"/>
    <x v="2"/>
    <s v="Miss Vickie's Potato Chip - Jalapeno"/>
    <s v="Food"/>
    <n v="14605429025"/>
    <s v="Monday, January 24, 2022"/>
    <x v="1"/>
    <x v="8"/>
    <n v="1.5"/>
    <n v="1"/>
    <n v="111"/>
    <n v="1.5"/>
    <n v="1"/>
    <n v="1.5"/>
    <n v="1.5"/>
    <x v="23"/>
    <x v="43"/>
    <s v="Food"/>
    <x v="1"/>
    <b v="1"/>
    <n v="1.5"/>
    <n v="1"/>
    <x v="3"/>
  </r>
  <r>
    <s v="Processed"/>
    <s v="VJ300320686"/>
    <x v="1"/>
    <x v="2"/>
    <s v="Keto Krisp - Almond/Chocolate"/>
    <s v="Carbonated"/>
    <n v="14605826631"/>
    <s v="Monday, January 24, 2022"/>
    <x v="1"/>
    <x v="17"/>
    <n v="2"/>
    <n v="1"/>
    <n v="138"/>
    <n v="2"/>
    <n v="1"/>
    <n v="2"/>
    <n v="2"/>
    <x v="23"/>
    <x v="38"/>
    <s v="Carbonated"/>
    <x v="0"/>
    <b v="1"/>
    <n v="2"/>
    <n v="1.3333333333333333"/>
    <x v="32"/>
  </r>
  <r>
    <s v="Processed"/>
    <s v="VJ300320609"/>
    <x v="2"/>
    <x v="3"/>
    <s v="Pure Organic Pineapple Passionfruit"/>
    <s v="Food"/>
    <n v="14605916131"/>
    <s v="Monday, January 24, 2022"/>
    <x v="1"/>
    <x v="29"/>
    <n v="1"/>
    <n v="1"/>
    <n v="139"/>
    <n v="1"/>
    <n v="1"/>
    <n v="1"/>
    <n v="1"/>
    <x v="23"/>
    <x v="63"/>
    <s v="Food"/>
    <x v="1"/>
    <b v="1"/>
    <n v="1"/>
    <n v="0.66666666666666663"/>
    <x v="46"/>
  </r>
  <r>
    <s v="Processed"/>
    <s v="VJ300320611"/>
    <x v="0"/>
    <x v="0"/>
    <s v="Poland Springs Water"/>
    <s v="Water"/>
    <n v="14606042702"/>
    <s v="Monday, January 24, 2022"/>
    <x v="0"/>
    <x v="23"/>
    <n v="1.5"/>
    <n v="2"/>
    <n v="142"/>
    <n v="1.5"/>
    <n v="2"/>
    <n v="3"/>
    <n v="3"/>
    <x v="23"/>
    <x v="29"/>
    <s v="Water"/>
    <x v="3"/>
    <b v="1"/>
    <n v="1.5"/>
    <n v="1"/>
    <x v="27"/>
  </r>
  <r>
    <s v="Processed"/>
    <s v="VJ300320611"/>
    <x v="0"/>
    <x v="0"/>
    <s v="Keto Krisp - Almond Butter"/>
    <s v="Carbonated"/>
    <n v="14606049325"/>
    <s v="Monday, January 24, 2022"/>
    <x v="0"/>
    <x v="28"/>
    <n v="1.25"/>
    <n v="2"/>
    <n v="135"/>
    <n v="1.25"/>
    <n v="2"/>
    <n v="2.5"/>
    <n v="2.5"/>
    <x v="23"/>
    <x v="64"/>
    <s v="Carbonated"/>
    <x v="0"/>
    <b v="1"/>
    <n v="1.25"/>
    <n v="0.83333333333333337"/>
    <x v="32"/>
  </r>
  <r>
    <s v="Processed"/>
    <s v="VJ300205292"/>
    <x v="0"/>
    <x v="1"/>
    <s v="Bai Antioxidant - Zambia Bingcherry"/>
    <s v="Non Carbonated"/>
    <n v="14607510795"/>
    <s v="Tuesday, January 25, 2022"/>
    <x v="0"/>
    <x v="2"/>
    <n v="2.5"/>
    <n v="1"/>
    <n v="146"/>
    <n v="2.5"/>
    <n v="1"/>
    <n v="2.5"/>
    <n v="2.5"/>
    <x v="23"/>
    <x v="56"/>
    <s v="Non Carbonated"/>
    <x v="2"/>
    <b v="1"/>
    <n v="2.5"/>
    <n v="1.6666666666666667"/>
    <x v="2"/>
  </r>
  <r>
    <s v="Processed"/>
    <s v="VJ300320686"/>
    <x v="1"/>
    <x v="2"/>
    <s v="Miss Vickie's Potato Chip - Lime &amp; Cracked Pe"/>
    <s v="Food"/>
    <n v="14608116568"/>
    <s v="Tuesday, January 25, 2022"/>
    <x v="0"/>
    <x v="4"/>
    <n v="1.5"/>
    <n v="1"/>
    <n v="110"/>
    <n v="1.5"/>
    <n v="1"/>
    <n v="1.5"/>
    <n v="1.5"/>
    <x v="24"/>
    <x v="4"/>
    <s v="Food"/>
    <x v="1"/>
    <b v="1"/>
    <n v="1.5"/>
    <n v="1"/>
    <x v="3"/>
  </r>
  <r>
    <s v="Processed"/>
    <s v="VJ300320686"/>
    <x v="1"/>
    <x v="2"/>
    <s v="Miss Vickie's Potato Chip - Jalapeno"/>
    <s v="Food"/>
    <n v="14608774865"/>
    <s v="Tuesday, January 25, 2022"/>
    <x v="0"/>
    <x v="8"/>
    <n v="1.5"/>
    <n v="1"/>
    <n v="111"/>
    <n v="1.5"/>
    <n v="1"/>
    <n v="1.5"/>
    <n v="1.5"/>
    <x v="24"/>
    <x v="43"/>
    <s v="Food"/>
    <x v="1"/>
    <b v="1"/>
    <n v="1.5"/>
    <n v="1"/>
    <x v="3"/>
  </r>
  <r>
    <s v="Processed"/>
    <s v="VJ300320686"/>
    <x v="1"/>
    <x v="2"/>
    <s v="Keto Krisp - Almond Butter"/>
    <s v="Carbonated"/>
    <n v="14609469905"/>
    <s v="Tuesday, January 25, 2022"/>
    <x v="1"/>
    <x v="28"/>
    <n v="2"/>
    <n v="1"/>
    <n v="135"/>
    <n v="2"/>
    <n v="1"/>
    <n v="2"/>
    <n v="2"/>
    <x v="24"/>
    <x v="64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609470587"/>
    <s v="Tuesday, January 25, 2022"/>
    <x v="1"/>
    <x v="19"/>
    <n v="2"/>
    <n v="1"/>
    <n v="133"/>
    <n v="2"/>
    <n v="1"/>
    <n v="2"/>
    <n v="2"/>
    <x v="24"/>
    <x v="21"/>
    <s v="Food"/>
    <x v="1"/>
    <b v="1"/>
    <n v="2"/>
    <n v="1.3333333333333333"/>
    <x v="19"/>
  </r>
  <r>
    <s v="Processed"/>
    <s v="VJ300320611"/>
    <x v="0"/>
    <x v="0"/>
    <s v="Poland Springs Water"/>
    <s v="Water"/>
    <n v="14610954837"/>
    <s v="Tuesday, January 25, 2022"/>
    <x v="0"/>
    <x v="23"/>
    <n v="1.5"/>
    <n v="1"/>
    <n v="142"/>
    <n v="1.5"/>
    <n v="1"/>
    <n v="1.5"/>
    <n v="1.5"/>
    <x v="24"/>
    <x v="29"/>
    <s v="Water"/>
    <x v="3"/>
    <b v="1"/>
    <n v="1.5"/>
    <n v="1"/>
    <x v="27"/>
  </r>
  <r>
    <s v="Processed"/>
    <s v="VJ300205292"/>
    <x v="0"/>
    <x v="1"/>
    <s v="Lays Baked - Barbecue"/>
    <s v="Food"/>
    <n v="14611027474"/>
    <s v="Tuesday, January 25, 2022"/>
    <x v="0"/>
    <x v="25"/>
    <n v="1.5"/>
    <n v="1"/>
    <n v="125"/>
    <n v="1.5"/>
    <n v="1"/>
    <n v="1.5"/>
    <n v="1.5"/>
    <x v="24"/>
    <x v="69"/>
    <s v="Food"/>
    <x v="1"/>
    <b v="1"/>
    <n v="1.5"/>
    <n v="1"/>
    <x v="42"/>
  </r>
  <r>
    <s v="Processed"/>
    <s v="VJ300320609"/>
    <x v="2"/>
    <x v="3"/>
    <s v="Sunkist Soda - Orange"/>
    <s v="Carbonated"/>
    <n v="14611871699"/>
    <s v="Tuesday, January 25, 2022"/>
    <x v="1"/>
    <x v="12"/>
    <n v="1"/>
    <n v="1"/>
    <n v="140"/>
    <n v="1"/>
    <n v="1"/>
    <n v="1"/>
    <n v="1"/>
    <x v="24"/>
    <x v="70"/>
    <s v="Carbonated"/>
    <x v="0"/>
    <b v="1"/>
    <n v="1"/>
    <n v="0.66666666666666663"/>
    <x v="48"/>
  </r>
  <r>
    <s v="Processed"/>
    <s v="VJ300320609"/>
    <x v="2"/>
    <x v="3"/>
    <s v="Red Bull - Original"/>
    <s v="Carbonated"/>
    <n v="14611872332"/>
    <s v="Tuesday, January 25, 2022"/>
    <x v="1"/>
    <x v="0"/>
    <n v="3"/>
    <n v="1"/>
    <n v="148"/>
    <n v="3"/>
    <n v="1"/>
    <n v="3"/>
    <n v="3"/>
    <x v="24"/>
    <x v="45"/>
    <s v="Carbonated"/>
    <x v="0"/>
    <b v="1"/>
    <n v="3"/>
    <n v="2"/>
    <x v="0"/>
  </r>
  <r>
    <s v="Processed"/>
    <s v="VJ300320609"/>
    <x v="2"/>
    <x v="3"/>
    <s v="Coca Cola - Zero Sugar"/>
    <s v="Carbonated"/>
    <n v="14611872363"/>
    <s v="Tuesday, January 25, 2022"/>
    <x v="1"/>
    <x v="27"/>
    <n v="1"/>
    <n v="1"/>
    <n v="141"/>
    <n v="1"/>
    <n v="1"/>
    <n v="1"/>
    <n v="1"/>
    <x v="2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11872784"/>
    <s v="Tuesday, January 25, 2022"/>
    <x v="1"/>
    <x v="12"/>
    <n v="1"/>
    <n v="1"/>
    <n v="140"/>
    <n v="1"/>
    <n v="1"/>
    <n v="1"/>
    <n v="1"/>
    <x v="24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11874425"/>
    <s v="Tuesday, January 25, 2022"/>
    <x v="1"/>
    <x v="23"/>
    <n v="1"/>
    <n v="1"/>
    <n v="142"/>
    <n v="1"/>
    <n v="1"/>
    <n v="1"/>
    <n v="1"/>
    <x v="24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12287488"/>
    <s v="Tuesday, January 25, 2022"/>
    <x v="1"/>
    <x v="23"/>
    <n v="1"/>
    <n v="1"/>
    <n v="142"/>
    <n v="1"/>
    <n v="1"/>
    <n v="1"/>
    <n v="1"/>
    <x v="2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12352806"/>
    <s v="Tuesday, January 25, 2022"/>
    <x v="1"/>
    <x v="12"/>
    <n v="1"/>
    <n v="1"/>
    <n v="140"/>
    <n v="1"/>
    <n v="1"/>
    <n v="1"/>
    <n v="1"/>
    <x v="24"/>
    <x v="70"/>
    <s v="Carbonated"/>
    <x v="0"/>
    <b v="1"/>
    <n v="1"/>
    <n v="0.66666666666666663"/>
    <x v="48"/>
  </r>
  <r>
    <s v="Processed"/>
    <s v="VJ300320609"/>
    <x v="2"/>
    <x v="3"/>
    <s v="Cheetos - Fleming Hot Crunchy"/>
    <s v="Food"/>
    <n v="14612401252"/>
    <s v="Tuesday, January 25, 2022"/>
    <x v="0"/>
    <x v="4"/>
    <n v="1.5"/>
    <n v="1"/>
    <n v="110"/>
    <n v="1.5"/>
    <n v="1"/>
    <n v="1.5"/>
    <n v="1.5"/>
    <x v="24"/>
    <x v="16"/>
    <s v="Food"/>
    <x v="1"/>
    <b v="1"/>
    <n v="1.5"/>
    <n v="1"/>
    <x v="14"/>
  </r>
  <r>
    <s v="Processed"/>
    <s v="VJ300320609"/>
    <x v="2"/>
    <x v="3"/>
    <s v="Monster Energy Original"/>
    <s v="Carbonated"/>
    <n v="14612410127"/>
    <s v="Tuesday, January 25, 2022"/>
    <x v="0"/>
    <x v="5"/>
    <n v="3"/>
    <n v="1"/>
    <n v="144"/>
    <n v="3"/>
    <n v="1"/>
    <n v="3"/>
    <n v="3"/>
    <x v="24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12695225"/>
    <s v="Wednesday, January 26, 2022"/>
    <x v="1"/>
    <x v="4"/>
    <n v="1.5"/>
    <n v="1"/>
    <n v="110"/>
    <n v="1.5"/>
    <n v="1"/>
    <n v="1.5"/>
    <n v="1.5"/>
    <x v="25"/>
    <x v="16"/>
    <s v="Food"/>
    <x v="1"/>
    <b v="1"/>
    <n v="1.5"/>
    <n v="1"/>
    <x v="14"/>
  </r>
  <r>
    <s v="Processed"/>
    <s v="VJ300320609"/>
    <x v="2"/>
    <x v="3"/>
    <s v="Monster Energy Original"/>
    <s v="Carbonated"/>
    <n v="14612695965"/>
    <s v="Wednesday, January 26, 2022"/>
    <x v="1"/>
    <x v="5"/>
    <n v="3"/>
    <n v="1"/>
    <n v="144"/>
    <n v="3"/>
    <n v="1"/>
    <n v="3"/>
    <n v="3"/>
    <x v="25"/>
    <x v="5"/>
    <s v="Carbonated"/>
    <x v="0"/>
    <b v="1"/>
    <n v="3"/>
    <n v="2"/>
    <x v="4"/>
  </r>
  <r>
    <s v="Processed"/>
    <s v="VJ300320609"/>
    <x v="2"/>
    <x v="3"/>
    <s v="Funyuns - Flaming Hot"/>
    <s v="Food"/>
    <n v="14612707425"/>
    <s v="Wednesday, January 26, 2022"/>
    <x v="1"/>
    <x v="3"/>
    <n v="1.5"/>
    <n v="1"/>
    <n v="114"/>
    <n v="1.5"/>
    <n v="1"/>
    <n v="1.5"/>
    <n v="1.5"/>
    <x v="25"/>
    <x v="71"/>
    <s v="Food"/>
    <x v="1"/>
    <b v="1"/>
    <n v="1.5"/>
    <n v="1"/>
    <x v="49"/>
  </r>
  <r>
    <s v="Processed"/>
    <s v="VJ300320609"/>
    <x v="2"/>
    <x v="3"/>
    <s v="Skinny Pop Popcorn"/>
    <s v="Food"/>
    <n v="14612716423"/>
    <s v="Wednesday, January 26, 2022"/>
    <x v="1"/>
    <x v="8"/>
    <n v="1.5"/>
    <n v="1"/>
    <n v="111"/>
    <n v="1.5"/>
    <n v="1"/>
    <n v="1.5"/>
    <n v="1.5"/>
    <x v="25"/>
    <x v="8"/>
    <s v="Food"/>
    <x v="1"/>
    <b v="1"/>
    <n v="1.5"/>
    <n v="1"/>
    <x v="7"/>
  </r>
  <r>
    <s v="Processed"/>
    <s v="VJ300320609"/>
    <x v="2"/>
    <x v="3"/>
    <s v="Ritz Bits Cheese"/>
    <s v="Food"/>
    <n v="14612716873"/>
    <s v="Wednesday, January 26, 2022"/>
    <x v="1"/>
    <x v="16"/>
    <n v="1.25"/>
    <n v="1"/>
    <n v="122"/>
    <n v="1.25"/>
    <n v="1"/>
    <n v="1.25"/>
    <n v="1.25"/>
    <x v="25"/>
    <x v="47"/>
    <s v="Food"/>
    <x v="1"/>
    <b v="1"/>
    <n v="1.25"/>
    <n v="0.83333333333333337"/>
    <x v="38"/>
  </r>
  <r>
    <s v="Processed"/>
    <s v="VJ300320609"/>
    <x v="2"/>
    <x v="3"/>
    <s v="Coca Cola - Zero Sugar"/>
    <s v="Carbonated"/>
    <n v="14612717592"/>
    <s v="Wednesday, January 26, 2022"/>
    <x v="1"/>
    <x v="27"/>
    <n v="1"/>
    <n v="1"/>
    <n v="141"/>
    <n v="1"/>
    <n v="1"/>
    <n v="1"/>
    <n v="1"/>
    <x v="25"/>
    <x v="44"/>
    <s v="Carbonated"/>
    <x v="0"/>
    <b v="1"/>
    <n v="1"/>
    <n v="0.66666666666666663"/>
    <x v="36"/>
  </r>
  <r>
    <s v="Processed"/>
    <s v="VJ300320611"/>
    <x v="0"/>
    <x v="0"/>
    <s v="V8 Vegetable Juice - Original"/>
    <s v="Non Carbonated"/>
    <n v="14613663952"/>
    <s v="Wednesday, January 26, 2022"/>
    <x v="1"/>
    <x v="27"/>
    <n v="1.5"/>
    <n v="1"/>
    <n v="141"/>
    <n v="1.5"/>
    <n v="1"/>
    <n v="1.5"/>
    <n v="1.5"/>
    <x v="25"/>
    <x v="33"/>
    <s v="Non Carbonated"/>
    <x v="2"/>
    <b v="1"/>
    <n v="1.5"/>
    <n v="1"/>
    <x v="30"/>
  </r>
  <r>
    <s v="Processed"/>
    <s v="VJ300320686"/>
    <x v="1"/>
    <x v="2"/>
    <s v="Miss Vickie's Potato Chip - Jalapeno"/>
    <s v="Food"/>
    <n v="14613667497"/>
    <s v="Wednesday, January 26, 2022"/>
    <x v="1"/>
    <x v="8"/>
    <n v="1.5"/>
    <n v="1"/>
    <n v="111"/>
    <n v="1.5"/>
    <n v="1"/>
    <n v="1.5"/>
    <n v="1.5"/>
    <x v="25"/>
    <x v="43"/>
    <s v="Food"/>
    <x v="1"/>
    <b v="1"/>
    <n v="1.5"/>
    <n v="1"/>
    <x v="3"/>
  </r>
  <r>
    <s v="Processed"/>
    <s v="VJ300320686"/>
    <x v="1"/>
    <x v="2"/>
    <s v="Miss Vickie's Potato Chip - Smokehouse BBQ"/>
    <s v="Food"/>
    <n v="14613667940"/>
    <s v="Wednesday, January 26, 2022"/>
    <x v="1"/>
    <x v="3"/>
    <n v="1.5"/>
    <n v="1"/>
    <n v="114"/>
    <n v="1.5"/>
    <n v="1"/>
    <n v="1.5"/>
    <n v="1.5"/>
    <x v="25"/>
    <x v="51"/>
    <s v="Food"/>
    <x v="1"/>
    <b v="1"/>
    <n v="1.5"/>
    <n v="1"/>
    <x v="3"/>
  </r>
  <r>
    <s v="Processed"/>
    <s v="VJ300320686"/>
    <x v="1"/>
    <x v="2"/>
    <s v="Miss Vickie's Potato Chip - Jalapeno"/>
    <s v="Food"/>
    <n v="14613819280"/>
    <s v="Wednesday, January 26, 2022"/>
    <x v="1"/>
    <x v="8"/>
    <n v="1.5"/>
    <n v="1"/>
    <n v="111"/>
    <n v="1.5"/>
    <n v="1"/>
    <n v="1.5"/>
    <n v="1.5"/>
    <x v="25"/>
    <x v="43"/>
    <s v="Food"/>
    <x v="1"/>
    <b v="1"/>
    <n v="1.5"/>
    <n v="1"/>
    <x v="3"/>
  </r>
  <r>
    <s v="Processed"/>
    <s v="VJ300320609"/>
    <x v="2"/>
    <x v="3"/>
    <s v="Sunkist Soda - Orange"/>
    <s v="Carbonated"/>
    <n v="14615098629"/>
    <s v="Wednesday, January 26, 2022"/>
    <x v="0"/>
    <x v="12"/>
    <n v="1"/>
    <n v="1"/>
    <n v="140"/>
    <n v="1"/>
    <n v="1"/>
    <n v="1"/>
    <n v="1"/>
    <x v="25"/>
    <x v="70"/>
    <s v="Carbonated"/>
    <x v="0"/>
    <b v="1"/>
    <n v="1"/>
    <n v="0.66666666666666663"/>
    <x v="48"/>
  </r>
  <r>
    <s v="Processed"/>
    <s v="VJ300320609"/>
    <x v="2"/>
    <x v="3"/>
    <s v="Ritz Bits Cheese"/>
    <s v="Food"/>
    <n v="14615579803"/>
    <s v="Wednesday, January 26, 2022"/>
    <x v="0"/>
    <x v="16"/>
    <n v="1.25"/>
    <n v="1"/>
    <n v="122"/>
    <n v="1.25"/>
    <n v="1"/>
    <n v="1.25"/>
    <n v="1.25"/>
    <x v="25"/>
    <x v="47"/>
    <s v="Food"/>
    <x v="1"/>
    <b v="1"/>
    <n v="1.25"/>
    <n v="0.83333333333333337"/>
    <x v="38"/>
  </r>
  <r>
    <s v="Processed"/>
    <s v="VJ300320609"/>
    <x v="2"/>
    <x v="3"/>
    <s v="Red Bull - Original"/>
    <s v="Carbonated"/>
    <n v="14615891169"/>
    <s v="Wednesday, January 26, 2022"/>
    <x v="0"/>
    <x v="0"/>
    <n v="3"/>
    <n v="1"/>
    <n v="148"/>
    <n v="3"/>
    <n v="1"/>
    <n v="3"/>
    <n v="3"/>
    <x v="25"/>
    <x v="45"/>
    <s v="Carbonated"/>
    <x v="0"/>
    <b v="1"/>
    <n v="3"/>
    <n v="2"/>
    <x v="0"/>
  </r>
  <r>
    <s v="Processed"/>
    <s v="VJ300320609"/>
    <x v="2"/>
    <x v="3"/>
    <s v="Red Bull - Original"/>
    <s v="Carbonated"/>
    <n v="14616108147"/>
    <s v="Wednesday, January 26, 2022"/>
    <x v="1"/>
    <x v="0"/>
    <n v="3"/>
    <n v="1"/>
    <n v="148"/>
    <n v="3"/>
    <n v="1"/>
    <n v="3"/>
    <n v="3"/>
    <x v="25"/>
    <x v="45"/>
    <s v="Carbonated"/>
    <x v="0"/>
    <b v="1"/>
    <n v="3"/>
    <n v="2"/>
    <x v="0"/>
  </r>
  <r>
    <s v="Processed"/>
    <s v="VJ300320609"/>
    <x v="2"/>
    <x v="3"/>
    <s v="Sunkist Soda - Orange"/>
    <s v="Carbonated"/>
    <n v="14616308179"/>
    <s v="Wednesday, January 26, 2022"/>
    <x v="1"/>
    <x v="12"/>
    <n v="1"/>
    <n v="1"/>
    <n v="140"/>
    <n v="1"/>
    <n v="1"/>
    <n v="1"/>
    <n v="1"/>
    <x v="25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16314005"/>
    <s v="Wednesday, January 26, 2022"/>
    <x v="1"/>
    <x v="23"/>
    <n v="1"/>
    <n v="1"/>
    <n v="142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16807296"/>
    <s v="Wednesday, January 26, 2022"/>
    <x v="1"/>
    <x v="5"/>
    <n v="3"/>
    <n v="1"/>
    <n v="144"/>
    <n v="3"/>
    <n v="1"/>
    <n v="3"/>
    <n v="3"/>
    <x v="25"/>
    <x v="5"/>
    <s v="Carbonated"/>
    <x v="0"/>
    <b v="1"/>
    <n v="3"/>
    <n v="2"/>
    <x v="4"/>
  </r>
  <r>
    <s v="Processed"/>
    <s v="VJ300320609"/>
    <x v="2"/>
    <x v="3"/>
    <s v="Chesters Fries Flaming hot"/>
    <s v="Food"/>
    <n v="14616808493"/>
    <s v="Wednesday, January 26, 2022"/>
    <x v="1"/>
    <x v="26"/>
    <n v="1.5"/>
    <n v="1"/>
    <n v="113"/>
    <n v="1.5"/>
    <n v="1"/>
    <n v="1.5"/>
    <n v="1.5"/>
    <x v="25"/>
    <x v="42"/>
    <s v="Food"/>
    <x v="1"/>
    <b v="1"/>
    <n v="1.5"/>
    <n v="1"/>
    <x v="35"/>
  </r>
  <r>
    <s v="Processed"/>
    <s v="VJ300320609"/>
    <x v="2"/>
    <x v="3"/>
    <s v="Chesters Fries Flaming hot"/>
    <s v="Food"/>
    <n v="14616810676"/>
    <s v="Wednesday, January 26, 2022"/>
    <x v="1"/>
    <x v="26"/>
    <n v="1.5"/>
    <n v="1"/>
    <n v="113"/>
    <n v="1.5"/>
    <n v="1"/>
    <n v="1.5"/>
    <n v="1.5"/>
    <x v="25"/>
    <x v="42"/>
    <s v="Food"/>
    <x v="1"/>
    <b v="1"/>
    <n v="1.5"/>
    <n v="1"/>
    <x v="35"/>
  </r>
  <r>
    <s v="Processed"/>
    <s v="VJ300320609"/>
    <x v="2"/>
    <x v="3"/>
    <s v="Coca Cola - Zero Sugar"/>
    <s v="Carbonated"/>
    <n v="14616922590"/>
    <s v="Wednesday, January 26, 2022"/>
    <x v="1"/>
    <x v="23"/>
    <n v="1"/>
    <n v="1"/>
    <n v="142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16924203"/>
    <s v="Wednesday, January 26, 2022"/>
    <x v="1"/>
    <x v="23"/>
    <n v="1"/>
    <n v="1"/>
    <n v="142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17029900"/>
    <s v="Wednesday, January 26, 2022"/>
    <x v="1"/>
    <x v="27"/>
    <n v="1"/>
    <n v="1"/>
    <n v="141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17297316"/>
    <s v="Wednesday, January 26, 2022"/>
    <x v="1"/>
    <x v="12"/>
    <n v="1"/>
    <n v="1"/>
    <n v="140"/>
    <n v="1"/>
    <n v="1"/>
    <n v="1"/>
    <n v="1"/>
    <x v="25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17296479"/>
    <s v="Wednesday, January 26, 2022"/>
    <x v="1"/>
    <x v="5"/>
    <n v="3"/>
    <n v="1"/>
    <n v="144"/>
    <n v="3"/>
    <n v="1"/>
    <n v="3"/>
    <n v="3"/>
    <x v="2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617354163"/>
    <s v="Wednesday, January 26, 2022"/>
    <x v="1"/>
    <x v="27"/>
    <n v="1"/>
    <n v="1"/>
    <n v="141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17356278"/>
    <s v="Wednesday, January 26, 2022"/>
    <x v="1"/>
    <x v="12"/>
    <n v="1"/>
    <n v="1"/>
    <n v="140"/>
    <n v="1"/>
    <n v="1"/>
    <n v="1"/>
    <n v="1"/>
    <x v="25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17446974"/>
    <s v="Wednesday, January 26, 2022"/>
    <x v="1"/>
    <x v="5"/>
    <n v="3"/>
    <n v="1"/>
    <n v="144"/>
    <n v="3"/>
    <n v="1"/>
    <n v="3"/>
    <n v="3"/>
    <x v="25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17448362"/>
    <s v="Wednesday, January 26, 2022"/>
    <x v="1"/>
    <x v="4"/>
    <n v="1.5"/>
    <n v="1"/>
    <n v="110"/>
    <n v="1.5"/>
    <n v="1"/>
    <n v="1.5"/>
    <n v="1.5"/>
    <x v="25"/>
    <x v="16"/>
    <s v="Food"/>
    <x v="1"/>
    <b v="1"/>
    <n v="1.5"/>
    <n v="1"/>
    <x v="14"/>
  </r>
  <r>
    <s v="Processed"/>
    <s v="VJ300320609"/>
    <x v="2"/>
    <x v="3"/>
    <s v="Coca Cola - Zero Sugar"/>
    <s v="Carbonated"/>
    <n v="14617470327"/>
    <s v="Wednesday, January 26, 2022"/>
    <x v="1"/>
    <x v="23"/>
    <n v="1"/>
    <n v="1"/>
    <n v="142"/>
    <n v="1"/>
    <n v="1"/>
    <n v="1"/>
    <n v="1"/>
    <x v="25"/>
    <x v="44"/>
    <s v="Carbonated"/>
    <x v="0"/>
    <b v="1"/>
    <n v="1"/>
    <n v="0.66666666666666663"/>
    <x v="36"/>
  </r>
  <r>
    <s v="Processed"/>
    <s v="VJ300320609"/>
    <x v="2"/>
    <x v="3"/>
    <s v="Funyuns - Flaming Hot"/>
    <s v="Food"/>
    <n v="14617535442"/>
    <s v="Thursday, January 27, 2022"/>
    <x v="1"/>
    <x v="3"/>
    <n v="1.5"/>
    <n v="1"/>
    <n v="114"/>
    <n v="1.5"/>
    <n v="1"/>
    <n v="1.5"/>
    <n v="1.5"/>
    <x v="25"/>
    <x v="71"/>
    <s v="Food"/>
    <x v="1"/>
    <b v="1"/>
    <n v="1.5"/>
    <n v="1"/>
    <x v="49"/>
  </r>
  <r>
    <s v="Processed"/>
    <s v="VJ300320609"/>
    <x v="2"/>
    <x v="3"/>
    <s v="Munchies Snack mix Flaming Hot"/>
    <s v="Food"/>
    <n v="14619063183"/>
    <s v="Thursday, January 27, 2022"/>
    <x v="0"/>
    <x v="1"/>
    <n v="1.5"/>
    <n v="1"/>
    <n v="123"/>
    <n v="1.5"/>
    <n v="1"/>
    <n v="1.5"/>
    <n v="4.5"/>
    <x v="26"/>
    <x v="72"/>
    <s v="Food"/>
    <x v="1"/>
    <b v="1"/>
    <n v="1.5"/>
    <n v="1"/>
    <x v="50"/>
  </r>
  <r>
    <s v="Processed"/>
    <s v="VJ300320609"/>
    <x v="2"/>
    <x v="3"/>
    <s v="Chesters Fries Flaming hot"/>
    <s v="Food"/>
    <n v="14619063183"/>
    <s v="Thursday, January 27, 2022"/>
    <x v="0"/>
    <x v="26"/>
    <n v="1.5"/>
    <n v="1"/>
    <n v="113"/>
    <n v="1.5"/>
    <n v="1"/>
    <n v="1.5"/>
    <n v="4.5"/>
    <x v="26"/>
    <x v="42"/>
    <s v="Food"/>
    <x v="1"/>
    <b v="1"/>
    <n v="1.5"/>
    <n v="1"/>
    <x v="35"/>
  </r>
  <r>
    <s v="Processed"/>
    <s v="VJ300320609"/>
    <x v="2"/>
    <x v="3"/>
    <s v="Funyuns - Flaming Hot"/>
    <s v="Food"/>
    <n v="14619063183"/>
    <s v="Thursday, January 27, 2022"/>
    <x v="0"/>
    <x v="3"/>
    <n v="1.5"/>
    <n v="1"/>
    <n v="114"/>
    <n v="1.5"/>
    <n v="1"/>
    <n v="1.5"/>
    <n v="4.5"/>
    <x v="26"/>
    <x v="71"/>
    <s v="Food"/>
    <x v="1"/>
    <b v="1"/>
    <n v="1.5"/>
    <n v="1"/>
    <x v="49"/>
  </r>
  <r>
    <s v="Processed"/>
    <s v="VJ300320686"/>
    <x v="1"/>
    <x v="2"/>
    <s v="Keto Krisp - Almond Butter"/>
    <s v="Carbonated"/>
    <n v="14619609987"/>
    <s v="Thursday, January 27, 2022"/>
    <x v="1"/>
    <x v="28"/>
    <n v="2"/>
    <n v="1"/>
    <n v="135"/>
    <n v="2"/>
    <n v="1"/>
    <n v="2"/>
    <n v="2"/>
    <x v="26"/>
    <x v="64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619609772"/>
    <s v="Thursday, January 27, 2022"/>
    <x v="1"/>
    <x v="19"/>
    <n v="2"/>
    <n v="1"/>
    <n v="133"/>
    <n v="2"/>
    <n v="1"/>
    <n v="2"/>
    <n v="2"/>
    <x v="26"/>
    <x v="21"/>
    <s v="Food"/>
    <x v="1"/>
    <b v="1"/>
    <n v="2"/>
    <n v="1.3333333333333333"/>
    <x v="19"/>
  </r>
  <r>
    <s v="Processed"/>
    <s v="VJ300320686"/>
    <x v="1"/>
    <x v="2"/>
    <s v="Snapple Diet Tea - Lemon"/>
    <s v="Non Carbonated"/>
    <n v="14619754876"/>
    <s v="Thursday, January 27, 2022"/>
    <x v="0"/>
    <x v="21"/>
    <n v="2.5"/>
    <n v="1"/>
    <n v="145"/>
    <n v="2.5"/>
    <n v="1"/>
    <n v="2.5"/>
    <n v="2.5"/>
    <x v="26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4620962624"/>
    <s v="Thursday, January 27, 2022"/>
    <x v="1"/>
    <x v="0"/>
    <n v="3"/>
    <n v="1"/>
    <n v="148"/>
    <n v="3"/>
    <n v="1"/>
    <n v="3"/>
    <n v="3"/>
    <x v="26"/>
    <x v="45"/>
    <s v="Carbonated"/>
    <x v="0"/>
    <b v="1"/>
    <n v="3"/>
    <n v="2"/>
    <x v="0"/>
  </r>
  <r>
    <s v="Processed"/>
    <s v="VJ300320686"/>
    <x v="1"/>
    <x v="2"/>
    <s v="NuGo Dark Chocolate - Choc Chip"/>
    <s v="Food"/>
    <n v="14620979641"/>
    <s v="Thursday, January 27, 2022"/>
    <x v="1"/>
    <x v="14"/>
    <n v="2"/>
    <n v="1"/>
    <n v="137"/>
    <n v="2"/>
    <n v="1"/>
    <n v="2"/>
    <n v="2"/>
    <x v="26"/>
    <x v="73"/>
    <s v="Food"/>
    <x v="1"/>
    <b v="1"/>
    <n v="2"/>
    <n v="1.3333333333333333"/>
    <x v="51"/>
  </r>
  <r>
    <s v="Processed"/>
    <s v="VJ300320611"/>
    <x v="0"/>
    <x v="0"/>
    <s v="Lays Baked - Original"/>
    <s v="Food"/>
    <n v="14621328372"/>
    <s v="Thursday, January 27, 2022"/>
    <x v="0"/>
    <x v="20"/>
    <n v="1.5"/>
    <n v="1"/>
    <n v="112"/>
    <n v="1.5"/>
    <n v="1"/>
    <n v="1.5"/>
    <n v="1.5"/>
    <x v="26"/>
    <x v="55"/>
    <s v="Food"/>
    <x v="1"/>
    <b v="1"/>
    <n v="1.5"/>
    <n v="1"/>
    <x v="42"/>
  </r>
  <r>
    <s v="Processed"/>
    <s v="VJ300320609"/>
    <x v="2"/>
    <x v="3"/>
    <s v="Monster Energy Original"/>
    <s v="Carbonated"/>
    <n v="14621334756"/>
    <s v="Thursday, January 27, 2022"/>
    <x v="1"/>
    <x v="2"/>
    <n v="3"/>
    <n v="1"/>
    <n v="146"/>
    <n v="3"/>
    <n v="1"/>
    <n v="3"/>
    <n v="3"/>
    <x v="26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621371077"/>
    <s v="Thursday, January 27, 2022"/>
    <x v="1"/>
    <x v="12"/>
    <n v="1"/>
    <n v="1"/>
    <n v="140"/>
    <n v="1"/>
    <n v="1"/>
    <n v="1"/>
    <n v="1"/>
    <x v="26"/>
    <x v="70"/>
    <s v="Carbonated"/>
    <x v="0"/>
    <b v="1"/>
    <n v="1"/>
    <n v="0.66666666666666663"/>
    <x v="48"/>
  </r>
  <r>
    <s v="Processed"/>
    <s v="VJ300320609"/>
    <x v="2"/>
    <x v="3"/>
    <s v="Cheetos - Fleming Hot Crunchy"/>
    <s v="Food"/>
    <n v="14621373696"/>
    <s v="Thursday, January 27, 2022"/>
    <x v="1"/>
    <x v="4"/>
    <n v="1.5"/>
    <n v="1"/>
    <n v="110"/>
    <n v="1.5"/>
    <n v="1"/>
    <n v="1.5"/>
    <n v="1.5"/>
    <x v="26"/>
    <x v="16"/>
    <s v="Food"/>
    <x v="1"/>
    <b v="1"/>
    <n v="1.5"/>
    <n v="1"/>
    <x v="14"/>
  </r>
  <r>
    <s v="Processed"/>
    <s v="VJ300320609"/>
    <x v="2"/>
    <x v="3"/>
    <s v="Oreo Single Server 6 ct"/>
    <s v="Food"/>
    <n v="14621434464"/>
    <s v="Thursday, January 27, 2022"/>
    <x v="1"/>
    <x v="17"/>
    <n v="2"/>
    <n v="1"/>
    <n v="138"/>
    <n v="2"/>
    <n v="1"/>
    <n v="2"/>
    <n v="2"/>
    <x v="26"/>
    <x v="74"/>
    <s v="Food"/>
    <x v="1"/>
    <b v="1"/>
    <n v="2"/>
    <n v="1.3333333333333333"/>
    <x v="52"/>
  </r>
  <r>
    <s v="Processed"/>
    <s v="VJ300320609"/>
    <x v="2"/>
    <x v="3"/>
    <s v="Coca Cola - Zero Sugar"/>
    <s v="Carbonated"/>
    <n v="14621516599"/>
    <s v="Thursday, January 27, 2022"/>
    <x v="1"/>
    <x v="23"/>
    <n v="1"/>
    <n v="1"/>
    <n v="142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Munchies Snack mix Flaming Hot"/>
    <s v="Food"/>
    <n v="14621651041"/>
    <s v="Thursday, January 27, 2022"/>
    <x v="1"/>
    <x v="1"/>
    <n v="1.5"/>
    <n v="1"/>
    <n v="123"/>
    <n v="1.5"/>
    <n v="1"/>
    <n v="1.5"/>
    <n v="1.5"/>
    <x v="26"/>
    <x v="72"/>
    <s v="Food"/>
    <x v="1"/>
    <b v="1"/>
    <n v="1.5"/>
    <n v="1"/>
    <x v="50"/>
  </r>
  <r>
    <s v="Processed"/>
    <s v="VJ300320609"/>
    <x v="2"/>
    <x v="3"/>
    <s v="Munchies Snack mix Flaming Hot"/>
    <s v="Food"/>
    <n v="14621653675"/>
    <s v="Thursday, January 27, 2022"/>
    <x v="1"/>
    <x v="1"/>
    <n v="1.5"/>
    <n v="1"/>
    <n v="123"/>
    <n v="1.5"/>
    <n v="1"/>
    <n v="1.5"/>
    <n v="1.5"/>
    <x v="26"/>
    <x v="72"/>
    <s v="Food"/>
    <x v="1"/>
    <b v="1"/>
    <n v="1.5"/>
    <n v="1"/>
    <x v="50"/>
  </r>
  <r>
    <s v="Processed"/>
    <s v="VJ300320609"/>
    <x v="2"/>
    <x v="3"/>
    <s v="Funyuns - Flaming Hot"/>
    <s v="Food"/>
    <n v="14621912944"/>
    <s v="Thursday, January 27, 2022"/>
    <x v="1"/>
    <x v="3"/>
    <n v="1.5"/>
    <n v="1"/>
    <n v="114"/>
    <n v="1.5"/>
    <n v="1"/>
    <n v="1.5"/>
    <n v="1.5"/>
    <x v="26"/>
    <x v="71"/>
    <s v="Food"/>
    <x v="1"/>
    <b v="1"/>
    <n v="1.5"/>
    <n v="1"/>
    <x v="49"/>
  </r>
  <r>
    <s v="Processed"/>
    <s v="VJ300320609"/>
    <x v="2"/>
    <x v="3"/>
    <s v="Coca Cola - Zero Sugar"/>
    <s v="Carbonated"/>
    <n v="14622063677"/>
    <s v="Thursday, January 27, 2022"/>
    <x v="1"/>
    <x v="27"/>
    <n v="1"/>
    <n v="1"/>
    <n v="141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22065357"/>
    <s v="Thursday, January 27, 2022"/>
    <x v="1"/>
    <x v="27"/>
    <n v="1"/>
    <n v="1"/>
    <n v="141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22481555"/>
    <s v="Thursday, January 27, 2022"/>
    <x v="1"/>
    <x v="27"/>
    <n v="1"/>
    <n v="1"/>
    <n v="141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22523667"/>
    <s v="Thursday, January 27, 2022"/>
    <x v="1"/>
    <x v="27"/>
    <n v="1"/>
    <n v="1"/>
    <n v="141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22536550"/>
    <s v="Thursday, January 27, 2022"/>
    <x v="1"/>
    <x v="12"/>
    <n v="1"/>
    <n v="1"/>
    <n v="140"/>
    <n v="1"/>
    <n v="1"/>
    <n v="1"/>
    <n v="1"/>
    <x v="26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22555258"/>
    <s v="Thursday, January 27, 2022"/>
    <x v="1"/>
    <x v="23"/>
    <n v="1"/>
    <n v="1"/>
    <n v="142"/>
    <n v="1"/>
    <n v="1"/>
    <n v="1"/>
    <n v="1"/>
    <x v="26"/>
    <x v="44"/>
    <s v="Carbonated"/>
    <x v="0"/>
    <b v="1"/>
    <n v="1"/>
    <n v="0.66666666666666663"/>
    <x v="36"/>
  </r>
  <r>
    <s v="Processed"/>
    <s v="VJ300320609"/>
    <x v="2"/>
    <x v="3"/>
    <s v="Ritz Bits Cheese"/>
    <s v="Food"/>
    <n v="14622582337"/>
    <s v="Thursday, January 27, 2022"/>
    <x v="1"/>
    <x v="16"/>
    <n v="1.25"/>
    <n v="1"/>
    <n v="122"/>
    <n v="1.25"/>
    <n v="1"/>
    <n v="1.25"/>
    <n v="1.25"/>
    <x v="26"/>
    <x v="47"/>
    <s v="Food"/>
    <x v="1"/>
    <b v="1"/>
    <n v="1.25"/>
    <n v="0.83333333333333337"/>
    <x v="38"/>
  </r>
  <r>
    <s v="Processed"/>
    <s v="VJ300320609"/>
    <x v="2"/>
    <x v="3"/>
    <s v="Ritz Bits Cheese"/>
    <s v="Food"/>
    <n v="14622582534"/>
    <s v="Thursday, January 27, 2022"/>
    <x v="1"/>
    <x v="16"/>
    <n v="1.25"/>
    <n v="1"/>
    <n v="122"/>
    <n v="1.25"/>
    <n v="1"/>
    <n v="1.25"/>
    <n v="1.25"/>
    <x v="26"/>
    <x v="47"/>
    <s v="Food"/>
    <x v="1"/>
    <b v="1"/>
    <n v="1.25"/>
    <n v="0.83333333333333337"/>
    <x v="38"/>
  </r>
  <r>
    <s v="Processed"/>
    <s v="VJ300320609"/>
    <x v="2"/>
    <x v="3"/>
    <s v="Munchies Snack mix Flaming Hot"/>
    <s v="Food"/>
    <n v="14622600643"/>
    <s v="Thursday, January 27, 2022"/>
    <x v="0"/>
    <x v="1"/>
    <n v="1.5"/>
    <n v="1"/>
    <n v="123"/>
    <n v="1.5"/>
    <n v="1"/>
    <n v="1.5"/>
    <n v="1.5"/>
    <x v="26"/>
    <x v="72"/>
    <s v="Food"/>
    <x v="1"/>
    <b v="1"/>
    <n v="1.5"/>
    <n v="1"/>
    <x v="50"/>
  </r>
  <r>
    <s v="Processed"/>
    <s v="VJ300320609"/>
    <x v="2"/>
    <x v="3"/>
    <s v="Funyuns - Flaming Hot"/>
    <s v="Food"/>
    <n v="14622640597"/>
    <s v="Thursday, January 27, 2022"/>
    <x v="1"/>
    <x v="3"/>
    <n v="1.5"/>
    <n v="1"/>
    <n v="114"/>
    <n v="1.5"/>
    <n v="1"/>
    <n v="1.5"/>
    <n v="1.5"/>
    <x v="26"/>
    <x v="71"/>
    <s v="Food"/>
    <x v="1"/>
    <b v="1"/>
    <n v="1.5"/>
    <n v="1"/>
    <x v="49"/>
  </r>
  <r>
    <s v="Processed"/>
    <s v="VJ300320609"/>
    <x v="2"/>
    <x v="3"/>
    <s v="Funyuns - Flaming Hot"/>
    <s v="Food"/>
    <n v="14622642102"/>
    <s v="Thursday, January 27, 2022"/>
    <x v="1"/>
    <x v="3"/>
    <n v="1.5"/>
    <n v="1"/>
    <n v="114"/>
    <n v="1.5"/>
    <n v="1"/>
    <n v="1.5"/>
    <n v="1.5"/>
    <x v="26"/>
    <x v="71"/>
    <s v="Food"/>
    <x v="1"/>
    <b v="1"/>
    <n v="1.5"/>
    <n v="1"/>
    <x v="49"/>
  </r>
  <r>
    <s v="Processed"/>
    <s v="VJ300320609"/>
    <x v="2"/>
    <x v="3"/>
    <s v="Chesters Fries Flaming hot"/>
    <s v="Food"/>
    <n v="14622643999"/>
    <s v="Friday, January 28, 2022"/>
    <x v="1"/>
    <x v="26"/>
    <n v="1.5"/>
    <n v="1"/>
    <n v="113"/>
    <n v="1.5"/>
    <n v="1"/>
    <n v="1.5"/>
    <n v="1.5"/>
    <x v="26"/>
    <x v="42"/>
    <s v="Food"/>
    <x v="1"/>
    <b v="1"/>
    <n v="1.5"/>
    <n v="1"/>
    <x v="35"/>
  </r>
  <r>
    <s v="Processed"/>
    <s v="VJ300320609"/>
    <x v="2"/>
    <x v="3"/>
    <s v="Cheetos Flaming Hot Limon Crunchy"/>
    <s v="Food"/>
    <n v="14622697448"/>
    <s v="Friday, January 28, 2022"/>
    <x v="1"/>
    <x v="22"/>
    <n v="1.5"/>
    <n v="1"/>
    <n v="120"/>
    <n v="1.5"/>
    <n v="1"/>
    <n v="1.5"/>
    <n v="1.5"/>
    <x v="26"/>
    <x v="75"/>
    <s v="Food"/>
    <x v="1"/>
    <b v="1"/>
    <n v="1.5"/>
    <n v="1"/>
    <x v="53"/>
  </r>
  <r>
    <s v="Processed"/>
    <s v="VJ300320609"/>
    <x v="2"/>
    <x v="3"/>
    <s v="Chesters Fries Flaming hot"/>
    <s v="Food"/>
    <n v="14622698097"/>
    <s v="Friday, January 28, 2022"/>
    <x v="1"/>
    <x v="26"/>
    <n v="1.5"/>
    <n v="1"/>
    <n v="113"/>
    <n v="1.5"/>
    <n v="1"/>
    <n v="1.5"/>
    <n v="1.5"/>
    <x v="26"/>
    <x v="42"/>
    <s v="Food"/>
    <x v="1"/>
    <b v="1"/>
    <n v="1.5"/>
    <n v="1"/>
    <x v="35"/>
  </r>
  <r>
    <s v="Processed"/>
    <s v="VJ300320609"/>
    <x v="2"/>
    <x v="3"/>
    <s v="Sunkist Soda - Orange"/>
    <s v="Carbonated"/>
    <n v="14622908332"/>
    <s v="Friday, January 28, 2022"/>
    <x v="1"/>
    <x v="12"/>
    <n v="1"/>
    <n v="1"/>
    <n v="140"/>
    <n v="1"/>
    <n v="1"/>
    <n v="1"/>
    <n v="1"/>
    <x v="27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22918292"/>
    <s v="Friday, January 28, 2022"/>
    <x v="1"/>
    <x v="27"/>
    <n v="1"/>
    <n v="1"/>
    <n v="141"/>
    <n v="1"/>
    <n v="1"/>
    <n v="1"/>
    <n v="1"/>
    <x v="27"/>
    <x v="44"/>
    <s v="Carbonated"/>
    <x v="0"/>
    <b v="1"/>
    <n v="1"/>
    <n v="0.66666666666666663"/>
    <x v="36"/>
  </r>
  <r>
    <s v="Processed"/>
    <s v="VJ300320686"/>
    <x v="1"/>
    <x v="2"/>
    <s v="Snyder's of Hanover Pretzel - Cheddar Cheese"/>
    <s v="Food"/>
    <n v="14624263030"/>
    <s v="Friday, January 28, 2022"/>
    <x v="1"/>
    <x v="16"/>
    <n v="1.5"/>
    <n v="1"/>
    <n v="122"/>
    <n v="1.5"/>
    <n v="1"/>
    <n v="1.5"/>
    <n v="1.5"/>
    <x v="27"/>
    <x v="62"/>
    <s v="Food"/>
    <x v="1"/>
    <b v="1"/>
    <n v="1.5"/>
    <n v="1"/>
    <x v="45"/>
  </r>
  <r>
    <s v="Processed"/>
    <s v="VJ300320609"/>
    <x v="2"/>
    <x v="3"/>
    <s v="Chesters Fries Flaming hot"/>
    <s v="Food"/>
    <n v="14624270425"/>
    <s v="Friday, January 28, 2022"/>
    <x v="0"/>
    <x v="26"/>
    <n v="1.5"/>
    <n v="2"/>
    <n v="113"/>
    <n v="1.5"/>
    <n v="2"/>
    <n v="3"/>
    <n v="6"/>
    <x v="27"/>
    <x v="42"/>
    <s v="Food"/>
    <x v="1"/>
    <b v="1"/>
    <n v="1.5"/>
    <n v="1"/>
    <x v="35"/>
  </r>
  <r>
    <s v="Processed"/>
    <s v="VJ300320609"/>
    <x v="2"/>
    <x v="3"/>
    <s v="Monster Energy Original"/>
    <s v="Carbonated"/>
    <n v="14624270425"/>
    <s v="Friday, January 28, 2022"/>
    <x v="0"/>
    <x v="2"/>
    <n v="3"/>
    <n v="1"/>
    <n v="146"/>
    <n v="3"/>
    <n v="1"/>
    <n v="3"/>
    <n v="6"/>
    <x v="27"/>
    <x v="5"/>
    <s v="Carbonated"/>
    <x v="0"/>
    <b v="1"/>
    <n v="3"/>
    <n v="2"/>
    <x v="4"/>
  </r>
  <r>
    <s v="Processed"/>
    <s v="VJ300320686"/>
    <x v="1"/>
    <x v="2"/>
    <s v="Good Health Veggie Stix - Sea Salt"/>
    <s v="Food"/>
    <n v="14624598028"/>
    <s v="Friday, January 28, 2022"/>
    <x v="1"/>
    <x v="26"/>
    <n v="1.5"/>
    <n v="1"/>
    <n v="113"/>
    <n v="1.5"/>
    <n v="1"/>
    <n v="1.5"/>
    <n v="1.5"/>
    <x v="27"/>
    <x v="36"/>
    <s v="Food"/>
    <x v="1"/>
    <b v="1"/>
    <n v="1.5"/>
    <n v="1"/>
    <x v="20"/>
  </r>
  <r>
    <s v="Processed"/>
    <s v="VJ300320686"/>
    <x v="1"/>
    <x v="2"/>
    <s v="NuGo Dark Chocolate - Choc Chip"/>
    <s v="Food"/>
    <n v="14624950559"/>
    <s v="Friday, January 28, 2022"/>
    <x v="0"/>
    <x v="14"/>
    <n v="2"/>
    <n v="1"/>
    <n v="137"/>
    <n v="2"/>
    <n v="1"/>
    <n v="2"/>
    <n v="2"/>
    <x v="27"/>
    <x v="73"/>
    <s v="Food"/>
    <x v="1"/>
    <b v="1"/>
    <n v="2"/>
    <n v="1.3333333333333333"/>
    <x v="51"/>
  </r>
  <r>
    <s v="Processed"/>
    <s v="VJ300320611"/>
    <x v="0"/>
    <x v="0"/>
    <s v="Monster Energy Original"/>
    <s v="Carbonated"/>
    <n v="14625014390"/>
    <s v="Friday, January 28, 2022"/>
    <x v="0"/>
    <x v="2"/>
    <n v="3"/>
    <n v="1"/>
    <n v="146"/>
    <n v="3"/>
    <n v="1"/>
    <n v="3"/>
    <n v="3"/>
    <x v="27"/>
    <x v="5"/>
    <s v="Carbonated"/>
    <x v="0"/>
    <b v="1"/>
    <n v="3"/>
    <n v="2"/>
    <x v="4"/>
  </r>
  <r>
    <s v="Processed"/>
    <s v="VJ300320609"/>
    <x v="2"/>
    <x v="3"/>
    <s v="Jack Links Beef Steak Original"/>
    <s v="Food"/>
    <n v="14625229797"/>
    <s v="Friday, January 28, 2022"/>
    <x v="0"/>
    <x v="19"/>
    <n v="2"/>
    <n v="1"/>
    <n v="133"/>
    <n v="2"/>
    <n v="1"/>
    <n v="2"/>
    <n v="2"/>
    <x v="27"/>
    <x v="20"/>
    <s v="Food"/>
    <x v="1"/>
    <b v="1"/>
    <n v="2"/>
    <n v="1.3333333333333333"/>
    <x v="18"/>
  </r>
  <r>
    <s v="Processed"/>
    <s v="VJ300320609"/>
    <x v="2"/>
    <x v="3"/>
    <s v="Snapple Diet Tea - Peach Tea"/>
    <s v="Non Carbonated"/>
    <n v="14625234322"/>
    <s v="Friday, January 28, 2022"/>
    <x v="0"/>
    <x v="21"/>
    <n v="2.5"/>
    <n v="1"/>
    <n v="145"/>
    <n v="2.5"/>
    <n v="1"/>
    <n v="2.5"/>
    <n v="2.5"/>
    <x v="27"/>
    <x v="37"/>
    <s v="Non Carbonated"/>
    <x v="2"/>
    <b v="1"/>
    <n v="2.5"/>
    <n v="1.6666666666666667"/>
    <x v="6"/>
  </r>
  <r>
    <s v="Processed"/>
    <s v="VJ300320686"/>
    <x v="1"/>
    <x v="2"/>
    <s v="Miss Vickie's Potato Chip - Jalapeno"/>
    <s v="Food"/>
    <n v="14625507306"/>
    <s v="Friday, January 28, 2022"/>
    <x v="1"/>
    <x v="8"/>
    <n v="1.5"/>
    <n v="1"/>
    <n v="111"/>
    <n v="1.5"/>
    <n v="1"/>
    <n v="1.5"/>
    <n v="1.5"/>
    <x v="27"/>
    <x v="43"/>
    <s v="Food"/>
    <x v="1"/>
    <b v="1"/>
    <n v="1.5"/>
    <n v="1"/>
    <x v="3"/>
  </r>
  <r>
    <s v="Processed"/>
    <s v="VJ300320609"/>
    <x v="2"/>
    <x v="3"/>
    <s v="Coca Cola - Zero Sugar"/>
    <s v="Carbonated"/>
    <n v="14625833319"/>
    <s v="Friday, January 28, 2022"/>
    <x v="1"/>
    <x v="23"/>
    <n v="1"/>
    <n v="1"/>
    <n v="142"/>
    <n v="1"/>
    <n v="1"/>
    <n v="1"/>
    <n v="1"/>
    <x v="27"/>
    <x v="44"/>
    <s v="Carbonated"/>
    <x v="0"/>
    <b v="1"/>
    <n v="1"/>
    <n v="0.66666666666666663"/>
    <x v="36"/>
  </r>
  <r>
    <s v="Processed"/>
    <s v="VJ300205292"/>
    <x v="0"/>
    <x v="1"/>
    <s v="Good Health Veggie Stix - Sea Salt"/>
    <s v="Food"/>
    <n v="14626179324"/>
    <s v="Friday, January 28, 2022"/>
    <x v="0"/>
    <x v="8"/>
    <n v="1.5"/>
    <n v="1"/>
    <n v="111"/>
    <n v="1.5"/>
    <n v="1"/>
    <n v="1.5"/>
    <n v="1.5"/>
    <x v="27"/>
    <x v="36"/>
    <s v="Food"/>
    <x v="1"/>
    <b v="1"/>
    <n v="1.5"/>
    <n v="1"/>
    <x v="20"/>
  </r>
  <r>
    <s v="Processed"/>
    <s v="VJ300320609"/>
    <x v="2"/>
    <x v="3"/>
    <s v="Monster Energy Original"/>
    <s v="Carbonated"/>
    <n v="14626264303"/>
    <s v="Friday, January 28, 2022"/>
    <x v="1"/>
    <x v="5"/>
    <n v="3"/>
    <n v="1"/>
    <n v="144"/>
    <n v="3"/>
    <n v="1"/>
    <n v="3"/>
    <n v="3"/>
    <x v="27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26266004"/>
    <s v="Friday, January 28, 2022"/>
    <x v="1"/>
    <x v="4"/>
    <n v="1.5"/>
    <n v="1"/>
    <n v="110"/>
    <n v="1.5"/>
    <n v="1"/>
    <n v="1.5"/>
    <n v="1.5"/>
    <x v="27"/>
    <x v="16"/>
    <s v="Food"/>
    <x v="1"/>
    <b v="1"/>
    <n v="1.5"/>
    <n v="1"/>
    <x v="14"/>
  </r>
  <r>
    <s v="Processed"/>
    <s v="VJ300320611"/>
    <x v="0"/>
    <x v="0"/>
    <s v="Poland Springs Water"/>
    <s v="Water"/>
    <n v="14626598098"/>
    <s v="Friday, January 28, 2022"/>
    <x v="0"/>
    <x v="23"/>
    <n v="1.5"/>
    <n v="2"/>
    <n v="142"/>
    <n v="1.5"/>
    <n v="2"/>
    <n v="3"/>
    <n v="3"/>
    <x v="27"/>
    <x v="29"/>
    <s v="Water"/>
    <x v="3"/>
    <b v="1"/>
    <n v="1.5"/>
    <n v="1"/>
    <x v="27"/>
  </r>
  <r>
    <s v="Processed"/>
    <s v="VJ300205292"/>
    <x v="0"/>
    <x v="1"/>
    <s v="KitKat - Crisp Wafers"/>
    <s v="Food"/>
    <n v="14626807509"/>
    <s v="Friday, January 28, 2022"/>
    <x v="1"/>
    <x v="13"/>
    <n v="2"/>
    <n v="1"/>
    <n v="130"/>
    <n v="2"/>
    <n v="1"/>
    <n v="2"/>
    <n v="2"/>
    <x v="27"/>
    <x v="10"/>
    <s v="Food"/>
    <x v="1"/>
    <b v="1"/>
    <n v="2"/>
    <n v="1.3333333333333333"/>
    <x v="9"/>
  </r>
  <r>
    <s v="Processed"/>
    <s v="VJ300320609"/>
    <x v="2"/>
    <x v="3"/>
    <s v="Sunkist Soda - Orange"/>
    <s v="Carbonated"/>
    <n v="14626898494"/>
    <s v="Friday, January 28, 2022"/>
    <x v="1"/>
    <x v="12"/>
    <n v="1"/>
    <n v="1"/>
    <n v="140"/>
    <n v="1"/>
    <n v="1"/>
    <n v="1"/>
    <n v="1"/>
    <x v="27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26933609"/>
    <s v="Friday, January 28, 2022"/>
    <x v="1"/>
    <x v="27"/>
    <n v="1"/>
    <n v="1"/>
    <n v="141"/>
    <n v="1"/>
    <n v="1"/>
    <n v="1"/>
    <n v="1"/>
    <x v="27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27245237"/>
    <s v="Friday, January 28, 2022"/>
    <x v="0"/>
    <x v="5"/>
    <n v="3"/>
    <n v="1"/>
    <n v="144"/>
    <n v="3"/>
    <n v="1"/>
    <n v="3"/>
    <n v="3"/>
    <x v="27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627311015"/>
    <s v="Friday, January 28, 2022"/>
    <x v="1"/>
    <x v="27"/>
    <n v="1"/>
    <n v="1"/>
    <n v="141"/>
    <n v="1"/>
    <n v="1"/>
    <n v="1"/>
    <n v="1"/>
    <x v="27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27325633"/>
    <s v="Friday, January 28, 2022"/>
    <x v="1"/>
    <x v="27"/>
    <n v="1"/>
    <n v="1"/>
    <n v="141"/>
    <n v="1"/>
    <n v="1"/>
    <n v="1"/>
    <n v="1"/>
    <x v="27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27444378"/>
    <s v="Friday, January 28, 2022"/>
    <x v="1"/>
    <x v="5"/>
    <n v="3"/>
    <n v="1"/>
    <n v="144"/>
    <n v="3"/>
    <n v="1"/>
    <n v="3"/>
    <n v="3"/>
    <x v="27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627622462"/>
    <s v="Saturday, January 29, 2022"/>
    <x v="1"/>
    <x v="5"/>
    <n v="3"/>
    <n v="1"/>
    <n v="144"/>
    <n v="3"/>
    <n v="1"/>
    <n v="3"/>
    <n v="3"/>
    <x v="27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27622993"/>
    <s v="Saturday, January 29, 2022"/>
    <x v="1"/>
    <x v="4"/>
    <n v="1.5"/>
    <n v="1"/>
    <n v="110"/>
    <n v="1.5"/>
    <n v="1"/>
    <n v="1.5"/>
    <n v="1.5"/>
    <x v="27"/>
    <x v="16"/>
    <s v="Food"/>
    <x v="1"/>
    <b v="1"/>
    <n v="1.5"/>
    <n v="1"/>
    <x v="14"/>
  </r>
  <r>
    <s v="Processed"/>
    <s v="VJ300320609"/>
    <x v="2"/>
    <x v="3"/>
    <s v="Ritz Bits Cheese"/>
    <s v="Food"/>
    <n v="14627623089"/>
    <s v="Saturday, January 29, 2022"/>
    <x v="1"/>
    <x v="16"/>
    <n v="1.25"/>
    <n v="1"/>
    <n v="122"/>
    <n v="1.25"/>
    <n v="1"/>
    <n v="1.25"/>
    <n v="1.25"/>
    <x v="27"/>
    <x v="47"/>
    <s v="Food"/>
    <x v="1"/>
    <b v="1"/>
    <n v="1.25"/>
    <n v="0.83333333333333337"/>
    <x v="38"/>
  </r>
  <r>
    <s v="Processed"/>
    <s v="VJ300320609"/>
    <x v="2"/>
    <x v="3"/>
    <s v="Ritz Bits Cheese"/>
    <s v="Food"/>
    <n v="14627626664"/>
    <s v="Saturday, January 29, 2022"/>
    <x v="1"/>
    <x v="16"/>
    <n v="1.25"/>
    <n v="1"/>
    <n v="122"/>
    <n v="1.25"/>
    <n v="1"/>
    <n v="1.25"/>
    <n v="1.25"/>
    <x v="27"/>
    <x v="47"/>
    <s v="Food"/>
    <x v="1"/>
    <b v="1"/>
    <n v="1.25"/>
    <n v="0.83333333333333337"/>
    <x v="38"/>
  </r>
  <r>
    <s v="Processed"/>
    <s v="VJ300320609"/>
    <x v="2"/>
    <x v="3"/>
    <s v="Snapple Diet Tea - Lemon"/>
    <s v="Non Carbonated"/>
    <n v="14628029621"/>
    <s v="Saturday, January 29, 2022"/>
    <x v="0"/>
    <x v="7"/>
    <n v="2.5"/>
    <n v="1"/>
    <n v="143"/>
    <n v="2.5"/>
    <n v="1"/>
    <n v="2.5"/>
    <n v="2.5"/>
    <x v="28"/>
    <x v="7"/>
    <s v="Non Carbonated"/>
    <x v="2"/>
    <b v="1"/>
    <n v="2.5"/>
    <n v="1.6666666666666667"/>
    <x v="6"/>
  </r>
  <r>
    <s v="Processed"/>
    <s v="VJ300320611"/>
    <x v="0"/>
    <x v="0"/>
    <s v="Poland Springs Water"/>
    <s v="Water"/>
    <n v="14631255630"/>
    <s v="Sunday, January 30, 2022"/>
    <x v="0"/>
    <x v="23"/>
    <n v="1.5"/>
    <n v="1"/>
    <n v="142"/>
    <n v="1.5"/>
    <n v="1"/>
    <n v="1.5"/>
    <n v="6"/>
    <x v="29"/>
    <x v="29"/>
    <s v="Water"/>
    <x v="3"/>
    <b v="1"/>
    <n v="1.5"/>
    <n v="1"/>
    <x v="27"/>
  </r>
  <r>
    <s v="Processed"/>
    <s v="VJ300320611"/>
    <x v="0"/>
    <x v="0"/>
    <s v="Monster Energy Original"/>
    <s v="Carbonated"/>
    <n v="14631255630"/>
    <s v="Sunday, January 30, 2022"/>
    <x v="0"/>
    <x v="2"/>
    <n v="3"/>
    <n v="1"/>
    <n v="146"/>
    <n v="3"/>
    <n v="1"/>
    <n v="3"/>
    <n v="6"/>
    <x v="29"/>
    <x v="5"/>
    <s v="Carbonated"/>
    <x v="0"/>
    <b v="1"/>
    <n v="3"/>
    <n v="2"/>
    <x v="4"/>
  </r>
  <r>
    <s v="Processed"/>
    <s v="VJ300320611"/>
    <x v="0"/>
    <x v="0"/>
    <s v="Lays Baked - Original"/>
    <s v="Food"/>
    <n v="14631255630"/>
    <s v="Sunday, January 30, 2022"/>
    <x v="0"/>
    <x v="20"/>
    <n v="1.5"/>
    <n v="1"/>
    <n v="112"/>
    <n v="1.5"/>
    <n v="1"/>
    <n v="1.5"/>
    <n v="6"/>
    <x v="29"/>
    <x v="55"/>
    <s v="Food"/>
    <x v="1"/>
    <b v="1"/>
    <n v="1.5"/>
    <n v="1"/>
    <x v="42"/>
  </r>
  <r>
    <s v="Processed"/>
    <s v="VJ300320611"/>
    <x v="0"/>
    <x v="0"/>
    <s v="Poland Springs Water"/>
    <s v="Water"/>
    <n v="14631313975"/>
    <s v="Sunday, January 30, 2022"/>
    <x v="1"/>
    <x v="23"/>
    <n v="1.5"/>
    <n v="1"/>
    <n v="142"/>
    <n v="1.5"/>
    <n v="1"/>
    <n v="1.5"/>
    <n v="1.5"/>
    <x v="29"/>
    <x v="29"/>
    <s v="Water"/>
    <x v="3"/>
    <b v="1"/>
    <n v="1.5"/>
    <n v="1"/>
    <x v="27"/>
  </r>
  <r>
    <s v="Processed"/>
    <s v="VJ300205292"/>
    <x v="0"/>
    <x v="1"/>
    <s v="Oberto Specialty Meats - Original"/>
    <s v="Food"/>
    <n v="14631362547"/>
    <s v="Sunday, January 30, 2022"/>
    <x v="0"/>
    <x v="26"/>
    <n v="3"/>
    <n v="1"/>
    <n v="113"/>
    <n v="3"/>
    <n v="1"/>
    <n v="3"/>
    <n v="3"/>
    <x v="29"/>
    <x v="76"/>
    <s v="Food"/>
    <x v="1"/>
    <b v="1"/>
    <n v="3"/>
    <n v="2"/>
    <x v="54"/>
  </r>
  <r>
    <s v="Processed"/>
    <s v="VJ300320611"/>
    <x v="0"/>
    <x v="0"/>
    <s v="V8 Vegetable Juice - Original"/>
    <s v="Non Carbonated"/>
    <n v="14631674330"/>
    <s v="Sunday, January 30, 2022"/>
    <x v="1"/>
    <x v="27"/>
    <n v="1.5"/>
    <n v="1"/>
    <n v="141"/>
    <n v="1.5"/>
    <n v="1"/>
    <n v="1.5"/>
    <n v="1.5"/>
    <x v="29"/>
    <x v="33"/>
    <s v="Non Carbonated"/>
    <x v="2"/>
    <b v="1"/>
    <n v="1.5"/>
    <n v="1"/>
    <x v="30"/>
  </r>
  <r>
    <s v="Processed"/>
    <s v="VJ300320611"/>
    <x v="0"/>
    <x v="0"/>
    <s v="Poland Springs Water"/>
    <s v="Water"/>
    <n v="14631757968"/>
    <s v="Sunday, January 30, 2022"/>
    <x v="1"/>
    <x v="23"/>
    <n v="1.5"/>
    <n v="1"/>
    <n v="142"/>
    <n v="1.5"/>
    <n v="1"/>
    <n v="1.5"/>
    <n v="1.5"/>
    <x v="29"/>
    <x v="29"/>
    <s v="Water"/>
    <x v="3"/>
    <b v="1"/>
    <n v="1.5"/>
    <n v="1"/>
    <x v="27"/>
  </r>
  <r>
    <s v="Processed"/>
    <s v="VJ300205292"/>
    <x v="0"/>
    <x v="1"/>
    <s v="Poland Springs Water"/>
    <s v="Water"/>
    <n v="14632881624"/>
    <s v="Monday, January 31, 2022"/>
    <x v="0"/>
    <x v="5"/>
    <n v="1.5"/>
    <n v="3"/>
    <n v="144"/>
    <n v="1.5"/>
    <n v="3"/>
    <n v="4.5"/>
    <n v="4.5"/>
    <x v="29"/>
    <x v="29"/>
    <s v="Water"/>
    <x v="3"/>
    <b v="1"/>
    <n v="1.5"/>
    <n v="1"/>
    <x v="27"/>
  </r>
  <r>
    <s v="Processed"/>
    <s v="VJ300320609"/>
    <x v="2"/>
    <x v="3"/>
    <s v="Cheetos - Fleming Hot Crunchy"/>
    <s v="Food"/>
    <n v="14633271391"/>
    <s v="Monday, January 31, 2022"/>
    <x v="0"/>
    <x v="4"/>
    <n v="1.5"/>
    <n v="1"/>
    <n v="110"/>
    <n v="1.5"/>
    <n v="1"/>
    <n v="1.5"/>
    <n v="1.5"/>
    <x v="30"/>
    <x v="16"/>
    <s v="Food"/>
    <x v="1"/>
    <b v="1"/>
    <n v="1.5"/>
    <n v="1"/>
    <x v="14"/>
  </r>
  <r>
    <s v="Processed"/>
    <s v="VJ300320609"/>
    <x v="2"/>
    <x v="3"/>
    <s v="Snapple Diet Tea - Peach Tea"/>
    <s v="Non Carbonated"/>
    <n v="14633421017"/>
    <s v="Monday, January 31, 2022"/>
    <x v="1"/>
    <x v="21"/>
    <n v="2.5"/>
    <n v="1"/>
    <n v="145"/>
    <n v="2.5"/>
    <n v="1"/>
    <n v="2.5"/>
    <n v="2.5"/>
    <x v="30"/>
    <x v="37"/>
    <s v="Non Carbonated"/>
    <x v="2"/>
    <b v="1"/>
    <n v="2.5"/>
    <n v="1.6666666666666667"/>
    <x v="6"/>
  </r>
  <r>
    <s v="Processed"/>
    <s v="VJ300320609"/>
    <x v="2"/>
    <x v="3"/>
    <s v="Snapple Diet Tea - Peach Tea"/>
    <s v="Non Carbonated"/>
    <n v="14633422692"/>
    <s v="Monday, January 31, 2022"/>
    <x v="1"/>
    <x v="21"/>
    <n v="2.5"/>
    <n v="1"/>
    <n v="145"/>
    <n v="2.5"/>
    <n v="1"/>
    <n v="2.5"/>
    <n v="2.5"/>
    <x v="30"/>
    <x v="37"/>
    <s v="Non Carbonated"/>
    <x v="2"/>
    <b v="1"/>
    <n v="2.5"/>
    <n v="1.6666666666666667"/>
    <x v="6"/>
  </r>
  <r>
    <s v="Processed"/>
    <s v="VJ300320609"/>
    <x v="2"/>
    <x v="3"/>
    <s v="Jack Links Beef Steak Original"/>
    <s v="Food"/>
    <n v="14633471466"/>
    <s v="Monday, January 31, 2022"/>
    <x v="0"/>
    <x v="19"/>
    <n v="2"/>
    <n v="1"/>
    <n v="133"/>
    <n v="2"/>
    <n v="1"/>
    <n v="2"/>
    <n v="4"/>
    <x v="30"/>
    <x v="20"/>
    <s v="Food"/>
    <x v="1"/>
    <b v="1"/>
    <n v="2"/>
    <n v="1.3333333333333333"/>
    <x v="18"/>
  </r>
  <r>
    <s v="Processed"/>
    <s v="VJ300320609"/>
    <x v="2"/>
    <x v="3"/>
    <s v="KitKat - Crisp Wafers"/>
    <s v="Food"/>
    <n v="14633471466"/>
    <s v="Monday, January 31, 2022"/>
    <x v="0"/>
    <x v="6"/>
    <n v="2"/>
    <n v="1"/>
    <n v="134"/>
    <n v="2"/>
    <n v="1"/>
    <n v="2"/>
    <n v="4"/>
    <x v="30"/>
    <x v="10"/>
    <s v="Food"/>
    <x v="1"/>
    <b v="1"/>
    <n v="2"/>
    <n v="1.3333333333333333"/>
    <x v="9"/>
  </r>
  <r>
    <s v="Processed"/>
    <s v="VJ300320686"/>
    <x v="1"/>
    <x v="2"/>
    <s v="Miss Vickie's Potato Chip - Smokehouse BBQ"/>
    <s v="Food"/>
    <n v="14633614405"/>
    <s v="Monday, January 31, 2022"/>
    <x v="1"/>
    <x v="3"/>
    <n v="1.5"/>
    <n v="1"/>
    <n v="114"/>
    <n v="1.5"/>
    <n v="1"/>
    <n v="1.5"/>
    <n v="1.5"/>
    <x v="30"/>
    <x v="51"/>
    <s v="Food"/>
    <x v="1"/>
    <b v="1"/>
    <n v="1.5"/>
    <n v="1"/>
    <x v="3"/>
  </r>
  <r>
    <s v="Processed"/>
    <s v="VJ300320686"/>
    <x v="1"/>
    <x v="2"/>
    <s v="Miss Vickie's Potato Chip - Lime &amp; Cracked Pe"/>
    <s v="Food"/>
    <n v="14633641861"/>
    <s v="Monday, January 31, 2022"/>
    <x v="0"/>
    <x v="4"/>
    <n v="1.5"/>
    <n v="1"/>
    <n v="110"/>
    <n v="1.5"/>
    <n v="1"/>
    <n v="1.5"/>
    <n v="1.5"/>
    <x v="30"/>
    <x v="4"/>
    <s v="Food"/>
    <x v="1"/>
    <b v="1"/>
    <n v="1.5"/>
    <n v="1"/>
    <x v="3"/>
  </r>
  <r>
    <s v="Processed"/>
    <s v="VJ300320686"/>
    <x v="1"/>
    <x v="2"/>
    <s v="Snapple Diet Tea - Lemon"/>
    <s v="Non Carbonated"/>
    <n v="14635120893"/>
    <s v="Monday, January 31, 2022"/>
    <x v="0"/>
    <x v="21"/>
    <n v="2.5"/>
    <n v="1"/>
    <n v="145"/>
    <n v="2.5"/>
    <n v="1"/>
    <n v="2.5"/>
    <n v="2.5"/>
    <x v="30"/>
    <x v="7"/>
    <s v="Non Carbonated"/>
    <x v="2"/>
    <b v="1"/>
    <n v="2.5"/>
    <n v="1.6666666666666667"/>
    <x v="6"/>
  </r>
  <r>
    <s v="Processed"/>
    <s v="VJ300320686"/>
    <x v="1"/>
    <x v="2"/>
    <s v="Robert Irvine's - Fit Crunch -  Chocolate Pea"/>
    <s v="Food"/>
    <n v="14635554708"/>
    <s v="Monday, January 31, 2022"/>
    <x v="1"/>
    <x v="19"/>
    <n v="2"/>
    <n v="1"/>
    <n v="133"/>
    <n v="2"/>
    <n v="1"/>
    <n v="2"/>
    <n v="2"/>
    <x v="30"/>
    <x v="21"/>
    <s v="Food"/>
    <x v="1"/>
    <b v="1"/>
    <n v="2"/>
    <n v="1.3333333333333333"/>
    <x v="19"/>
  </r>
  <r>
    <s v="Processed"/>
    <s v="VJ300320611"/>
    <x v="0"/>
    <x v="0"/>
    <s v="Red Bull - Original"/>
    <s v="Carbonated"/>
    <n v="14635941850"/>
    <s v="Monday, January 31, 2022"/>
    <x v="0"/>
    <x v="0"/>
    <n v="3.5"/>
    <n v="1"/>
    <n v="148"/>
    <n v="3.5"/>
    <n v="1"/>
    <n v="3.5"/>
    <n v="3.5"/>
    <x v="30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4636080658"/>
    <s v="Monday, January 31, 2022"/>
    <x v="1"/>
    <x v="0"/>
    <n v="3"/>
    <n v="1"/>
    <n v="148"/>
    <n v="3"/>
    <n v="1"/>
    <n v="3"/>
    <n v="3"/>
    <x v="30"/>
    <x v="45"/>
    <s v="Carbonated"/>
    <x v="0"/>
    <b v="1"/>
    <n v="3"/>
    <n v="2"/>
    <x v="0"/>
  </r>
  <r>
    <s v="Processed"/>
    <s v="VJ300320609"/>
    <x v="2"/>
    <x v="3"/>
    <s v="Sunkist Soda - Orange"/>
    <s v="Carbonated"/>
    <n v="14636084400"/>
    <s v="Monday, January 31, 2022"/>
    <x v="1"/>
    <x v="12"/>
    <n v="1"/>
    <n v="1"/>
    <n v="140"/>
    <n v="1"/>
    <n v="1"/>
    <n v="1"/>
    <n v="1"/>
    <x v="30"/>
    <x v="70"/>
    <s v="Carbonated"/>
    <x v="0"/>
    <b v="1"/>
    <n v="1"/>
    <n v="0.66666666666666663"/>
    <x v="48"/>
  </r>
  <r>
    <s v="Processed"/>
    <s v="VJ300320609"/>
    <x v="2"/>
    <x v="3"/>
    <s v="Red Bull - Original"/>
    <s v="Carbonated"/>
    <n v="14636150004"/>
    <s v="Monday, January 31, 2022"/>
    <x v="1"/>
    <x v="0"/>
    <n v="3"/>
    <n v="1"/>
    <n v="148"/>
    <n v="3"/>
    <n v="1"/>
    <n v="3"/>
    <n v="3"/>
    <x v="30"/>
    <x v="45"/>
    <s v="Carbonated"/>
    <x v="0"/>
    <b v="1"/>
    <n v="3"/>
    <n v="2"/>
    <x v="0"/>
  </r>
  <r>
    <s v="Processed"/>
    <s v="VJ300320609"/>
    <x v="2"/>
    <x v="3"/>
    <s v="KitKat - Crisp Wafers"/>
    <s v="Food"/>
    <n v="14636151335"/>
    <s v="Monday, January 31, 2022"/>
    <x v="1"/>
    <x v="6"/>
    <n v="2"/>
    <n v="1"/>
    <n v="134"/>
    <n v="2"/>
    <n v="1"/>
    <n v="2"/>
    <n v="2"/>
    <x v="30"/>
    <x v="10"/>
    <s v="Food"/>
    <x v="1"/>
    <b v="1"/>
    <n v="2"/>
    <n v="1.3333333333333333"/>
    <x v="9"/>
  </r>
  <r>
    <s v="Processed"/>
    <s v="VJ300320686"/>
    <x v="1"/>
    <x v="2"/>
    <s v="Robert Irvine's - Fit Crunch -  Chocolate Pea"/>
    <s v="Food"/>
    <n v="14636362770"/>
    <s v="Monday, January 31, 2022"/>
    <x v="0"/>
    <x v="19"/>
    <n v="2"/>
    <n v="1"/>
    <n v="133"/>
    <n v="2"/>
    <n v="1"/>
    <n v="2"/>
    <n v="2"/>
    <x v="30"/>
    <x v="21"/>
    <s v="Food"/>
    <x v="1"/>
    <b v="1"/>
    <n v="2"/>
    <n v="1.3333333333333333"/>
    <x v="19"/>
  </r>
  <r>
    <s v="Processed"/>
    <s v="VJ300320609"/>
    <x v="2"/>
    <x v="3"/>
    <s v="Coca Cola - Zero Sugar"/>
    <s v="Carbonated"/>
    <n v="14636519802"/>
    <s v="Monday, January 31, 2022"/>
    <x v="1"/>
    <x v="27"/>
    <n v="1"/>
    <n v="1"/>
    <n v="141"/>
    <n v="1"/>
    <n v="1"/>
    <n v="1"/>
    <n v="1"/>
    <x v="30"/>
    <x v="44"/>
    <s v="Carbonated"/>
    <x v="0"/>
    <b v="1"/>
    <n v="1"/>
    <n v="0.66666666666666663"/>
    <x v="36"/>
  </r>
  <r>
    <s v="Processed"/>
    <s v="VJ300205292"/>
    <x v="0"/>
    <x v="1"/>
    <s v="Good Health Veggie Stix - Sea Salt"/>
    <s v="Food"/>
    <n v="14636524627"/>
    <s v="Monday, January 31, 2022"/>
    <x v="0"/>
    <x v="8"/>
    <n v="1.5"/>
    <n v="1"/>
    <n v="111"/>
    <n v="1.5"/>
    <n v="1"/>
    <n v="1.5"/>
    <n v="1.5"/>
    <x v="30"/>
    <x v="36"/>
    <s v="Food"/>
    <x v="1"/>
    <b v="1"/>
    <n v="1.5"/>
    <n v="1"/>
    <x v="20"/>
  </r>
  <r>
    <s v="Processed"/>
    <s v="VJ300320609"/>
    <x v="2"/>
    <x v="3"/>
    <s v="Coca Cola - Zero Sugar"/>
    <s v="Carbonated"/>
    <n v="14636758552"/>
    <s v="Monday, January 31, 2022"/>
    <x v="1"/>
    <x v="23"/>
    <n v="1"/>
    <n v="1"/>
    <n v="142"/>
    <n v="1"/>
    <n v="1"/>
    <n v="1"/>
    <n v="1"/>
    <x v="30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36868147"/>
    <s v="Monday, January 31, 2022"/>
    <x v="0"/>
    <x v="2"/>
    <n v="3"/>
    <n v="1"/>
    <n v="146"/>
    <n v="3"/>
    <n v="1"/>
    <n v="3"/>
    <n v="3"/>
    <x v="30"/>
    <x v="5"/>
    <s v="Carbonated"/>
    <x v="0"/>
    <b v="1"/>
    <n v="3"/>
    <n v="2"/>
    <x v="4"/>
  </r>
  <r>
    <s v="Processed"/>
    <s v="VJ300320611"/>
    <x v="0"/>
    <x v="0"/>
    <s v="Monster Energy Original"/>
    <s v="Carbonated"/>
    <n v="14636950280"/>
    <s v="Monday, January 31, 2022"/>
    <x v="0"/>
    <x v="2"/>
    <n v="3"/>
    <n v="1"/>
    <n v="146"/>
    <n v="3"/>
    <n v="1"/>
    <n v="3"/>
    <n v="6"/>
    <x v="30"/>
    <x v="5"/>
    <s v="Carbonated"/>
    <x v="0"/>
    <b v="1"/>
    <n v="3"/>
    <n v="2"/>
    <x v="4"/>
  </r>
  <r>
    <s v="Processed"/>
    <s v="VJ300320611"/>
    <x v="0"/>
    <x v="0"/>
    <s v="Poland Springs Water"/>
    <s v="Water"/>
    <n v="14636950280"/>
    <s v="Monday, January 31, 2022"/>
    <x v="0"/>
    <x v="23"/>
    <n v="1.5"/>
    <n v="1"/>
    <n v="142"/>
    <n v="1.5"/>
    <n v="1"/>
    <n v="1.5"/>
    <n v="6"/>
    <x v="30"/>
    <x v="29"/>
    <s v="Water"/>
    <x v="3"/>
    <b v="1"/>
    <n v="1.5"/>
    <n v="1"/>
    <x v="27"/>
  </r>
  <r>
    <s v="Processed"/>
    <s v="VJ300320611"/>
    <x v="0"/>
    <x v="0"/>
    <s v="Lays Baked - Original"/>
    <s v="Food"/>
    <n v="14636950280"/>
    <s v="Monday, January 31, 2022"/>
    <x v="0"/>
    <x v="20"/>
    <n v="1.5"/>
    <n v="1"/>
    <n v="112"/>
    <n v="1.5"/>
    <n v="1"/>
    <n v="1.5"/>
    <n v="6"/>
    <x v="30"/>
    <x v="55"/>
    <s v="Food"/>
    <x v="1"/>
    <b v="1"/>
    <n v="1.5"/>
    <n v="1"/>
    <x v="42"/>
  </r>
  <r>
    <s v="Processed"/>
    <s v="VJ300320609"/>
    <x v="2"/>
    <x v="3"/>
    <s v="Coca Cola - Zero Sugar"/>
    <s v="Carbonated"/>
    <n v="14637131395"/>
    <s v="Monday, January 31, 2022"/>
    <x v="1"/>
    <x v="27"/>
    <n v="1"/>
    <n v="1"/>
    <n v="141"/>
    <n v="1"/>
    <n v="1"/>
    <n v="1"/>
    <n v="1"/>
    <x v="30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37150652"/>
    <s v="Monday, January 31, 2022"/>
    <x v="1"/>
    <x v="27"/>
    <n v="1"/>
    <n v="1"/>
    <n v="141"/>
    <n v="1"/>
    <n v="1"/>
    <n v="1"/>
    <n v="1"/>
    <x v="30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37555321"/>
    <s v="Monday, January 31, 2022"/>
    <x v="1"/>
    <x v="23"/>
    <n v="1"/>
    <n v="1"/>
    <n v="142"/>
    <n v="1"/>
    <n v="1"/>
    <n v="1"/>
    <n v="1"/>
    <x v="30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37579510"/>
    <s v="Monday, January 31, 2022"/>
    <x v="1"/>
    <x v="5"/>
    <n v="3"/>
    <n v="1"/>
    <n v="144"/>
    <n v="3"/>
    <n v="1"/>
    <n v="3"/>
    <n v="3"/>
    <x v="30"/>
    <x v="5"/>
    <s v="Carbonated"/>
    <x v="0"/>
    <b v="1"/>
    <n v="3"/>
    <n v="2"/>
    <x v="4"/>
  </r>
  <r>
    <s v="Processed"/>
    <s v="VJ300205292"/>
    <x v="0"/>
    <x v="1"/>
    <s v="Bai Antioxidant - Zambia Bingcherry"/>
    <s v="Non Carbonated"/>
    <n v="14637738257"/>
    <s v="Tuesday, February 1, 2022"/>
    <x v="0"/>
    <x v="2"/>
    <n v="2.5"/>
    <n v="1"/>
    <n v="146"/>
    <n v="2.5"/>
    <n v="1"/>
    <n v="2.5"/>
    <n v="2.5"/>
    <x v="30"/>
    <x v="56"/>
    <s v="Non Carbonated"/>
    <x v="2"/>
    <b v="1"/>
    <n v="2.5"/>
    <n v="1.6666666666666667"/>
    <x v="2"/>
  </r>
  <r>
    <s v="Processed"/>
    <s v="VJ300320609"/>
    <x v="2"/>
    <x v="3"/>
    <s v="Coca Cola - Zero Sugar"/>
    <s v="Carbonated"/>
    <n v="14637815546"/>
    <s v="Tuesday, February 1, 2022"/>
    <x v="1"/>
    <x v="23"/>
    <n v="1"/>
    <n v="1"/>
    <n v="142"/>
    <n v="1"/>
    <n v="1"/>
    <n v="1"/>
    <n v="1"/>
    <x v="30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37961128"/>
    <s v="Tuesday, February 1, 2022"/>
    <x v="1"/>
    <x v="23"/>
    <n v="1"/>
    <n v="1"/>
    <n v="142"/>
    <n v="1"/>
    <n v="1"/>
    <n v="1"/>
    <n v="1"/>
    <x v="3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37974373"/>
    <s v="Tuesday, February 1, 2022"/>
    <x v="1"/>
    <x v="23"/>
    <n v="1"/>
    <n v="1"/>
    <n v="142"/>
    <n v="1"/>
    <n v="1"/>
    <n v="1"/>
    <n v="1"/>
    <x v="31"/>
    <x v="44"/>
    <s v="Carbonated"/>
    <x v="0"/>
    <b v="1"/>
    <n v="1"/>
    <n v="0.66666666666666663"/>
    <x v="36"/>
  </r>
  <r>
    <s v="Processed"/>
    <s v="VJ300320609"/>
    <x v="2"/>
    <x v="3"/>
    <s v="Jack Links Beef Steak Original"/>
    <s v="Food"/>
    <n v="14638416282"/>
    <s v="Tuesday, February 1, 2022"/>
    <x v="0"/>
    <x v="19"/>
    <n v="2"/>
    <n v="1"/>
    <n v="133"/>
    <n v="2"/>
    <n v="1"/>
    <n v="2"/>
    <n v="5"/>
    <x v="31"/>
    <x v="20"/>
    <s v="Food"/>
    <x v="1"/>
    <b v="1"/>
    <n v="2"/>
    <n v="1.3333333333333333"/>
    <x v="18"/>
  </r>
  <r>
    <s v="Processed"/>
    <s v="VJ300320609"/>
    <x v="2"/>
    <x v="3"/>
    <s v="Munchies Snack mix Flaming Hot"/>
    <s v="Food"/>
    <n v="14638416282"/>
    <s v="Tuesday, February 1, 2022"/>
    <x v="0"/>
    <x v="1"/>
    <n v="1.5"/>
    <n v="1"/>
    <n v="123"/>
    <n v="1.5"/>
    <n v="1"/>
    <n v="1.5"/>
    <n v="5"/>
    <x v="31"/>
    <x v="72"/>
    <s v="Food"/>
    <x v="1"/>
    <b v="1"/>
    <n v="1.5"/>
    <n v="1"/>
    <x v="50"/>
  </r>
  <r>
    <s v="Processed"/>
    <s v="VJ300320609"/>
    <x v="2"/>
    <x v="3"/>
    <s v="Cheetos Flaming Hot Limon Crunchy"/>
    <s v="Food"/>
    <n v="14638416282"/>
    <s v="Tuesday, February 1, 2022"/>
    <x v="0"/>
    <x v="22"/>
    <n v="1.5"/>
    <n v="1"/>
    <n v="120"/>
    <n v="1.5"/>
    <n v="1"/>
    <n v="1.5"/>
    <n v="5"/>
    <x v="31"/>
    <x v="75"/>
    <s v="Food"/>
    <x v="1"/>
    <b v="1"/>
    <n v="1.5"/>
    <n v="1"/>
    <x v="53"/>
  </r>
  <r>
    <s v="Processed"/>
    <s v="VJ300320686"/>
    <x v="1"/>
    <x v="2"/>
    <s v="Robert Irvine's - Fit Crunch -  Chocolate Pea"/>
    <s v="Food"/>
    <n v="14638528548"/>
    <s v="Tuesday, February 1, 2022"/>
    <x v="1"/>
    <x v="19"/>
    <n v="2"/>
    <n v="1"/>
    <n v="133"/>
    <n v="2"/>
    <n v="1"/>
    <n v="2"/>
    <n v="2"/>
    <x v="31"/>
    <x v="21"/>
    <s v="Food"/>
    <x v="1"/>
    <b v="1"/>
    <n v="2"/>
    <n v="1.3333333333333333"/>
    <x v="19"/>
  </r>
  <r>
    <s v="Processed"/>
    <s v="VJ300320686"/>
    <x v="1"/>
    <x v="2"/>
    <s v="Miss Vickie's Potato Chip - Smokehouse BBQ"/>
    <s v="Food"/>
    <n v="14639444908"/>
    <s v="Tuesday, February 1, 2022"/>
    <x v="1"/>
    <x v="3"/>
    <n v="1.5"/>
    <n v="1"/>
    <n v="114"/>
    <n v="1.5"/>
    <n v="1"/>
    <n v="1.5"/>
    <n v="1.5"/>
    <x v="31"/>
    <x v="51"/>
    <s v="Food"/>
    <x v="1"/>
    <b v="1"/>
    <n v="1.5"/>
    <n v="1"/>
    <x v="3"/>
  </r>
  <r>
    <s v="Processed"/>
    <s v="VJ300320686"/>
    <x v="1"/>
    <x v="2"/>
    <s v="Miss Vickie's Potato Chip - Smokehouse BBQ"/>
    <s v="Food"/>
    <n v="14639483631"/>
    <s v="Tuesday, February 1, 2022"/>
    <x v="1"/>
    <x v="3"/>
    <n v="1.5"/>
    <n v="1"/>
    <n v="114"/>
    <n v="1.5"/>
    <n v="1"/>
    <n v="1.5"/>
    <n v="1.5"/>
    <x v="31"/>
    <x v="51"/>
    <s v="Food"/>
    <x v="1"/>
    <b v="1"/>
    <n v="1.5"/>
    <n v="1"/>
    <x v="3"/>
  </r>
  <r>
    <s v="Processed"/>
    <s v="VJ300320686"/>
    <x v="1"/>
    <x v="2"/>
    <s v="Snapple Diet Tea - Lemon"/>
    <s v="Non Carbonated"/>
    <n v="14639747672"/>
    <s v="Tuesday, February 1, 2022"/>
    <x v="1"/>
    <x v="21"/>
    <n v="2.5"/>
    <n v="1"/>
    <n v="145"/>
    <n v="2.5"/>
    <n v="1"/>
    <n v="2.5"/>
    <n v="2.5"/>
    <x v="31"/>
    <x v="7"/>
    <s v="Non Carbonated"/>
    <x v="2"/>
    <b v="1"/>
    <n v="2.5"/>
    <n v="1.6666666666666667"/>
    <x v="6"/>
  </r>
  <r>
    <s v="Processed"/>
    <s v="VJ300320686"/>
    <x v="1"/>
    <x v="2"/>
    <s v="Good Health Veggie Stix - Sea Salt"/>
    <s v="Food"/>
    <n v="14640019601"/>
    <s v="Tuesday, February 1, 2022"/>
    <x v="1"/>
    <x v="26"/>
    <n v="1.5"/>
    <n v="1"/>
    <n v="113"/>
    <n v="1.5"/>
    <n v="1"/>
    <n v="1.5"/>
    <n v="1.5"/>
    <x v="31"/>
    <x v="36"/>
    <s v="Food"/>
    <x v="1"/>
    <b v="1"/>
    <n v="1.5"/>
    <n v="1"/>
    <x v="20"/>
  </r>
  <r>
    <s v="Processed"/>
    <s v="VJ300320686"/>
    <x v="1"/>
    <x v="2"/>
    <s v="Robert Irvine's - Fit Crunch -  Chocolate Pea"/>
    <s v="Food"/>
    <n v="14640581044"/>
    <s v="Tuesday, February 1, 2022"/>
    <x v="1"/>
    <x v="19"/>
    <n v="2"/>
    <n v="1"/>
    <n v="133"/>
    <n v="2"/>
    <n v="1"/>
    <n v="2"/>
    <n v="2"/>
    <x v="31"/>
    <x v="21"/>
    <s v="Food"/>
    <x v="1"/>
    <b v="1"/>
    <n v="2"/>
    <n v="1.3333333333333333"/>
    <x v="19"/>
  </r>
  <r>
    <s v="Processed"/>
    <s v="VJ300320611"/>
    <x v="0"/>
    <x v="0"/>
    <s v="Bai Antioxidant - Molokai Coconut"/>
    <s v="Non Carbonated"/>
    <n v="14640714028"/>
    <s v="Tuesday, February 1, 2022"/>
    <x v="0"/>
    <x v="5"/>
    <n v="2.5"/>
    <n v="1"/>
    <n v="144"/>
    <n v="2.5"/>
    <n v="1"/>
    <n v="2.5"/>
    <n v="4"/>
    <x v="31"/>
    <x v="40"/>
    <s v="Non Carbonated"/>
    <x v="2"/>
    <b v="1"/>
    <n v="2.5"/>
    <n v="1.6666666666666667"/>
    <x v="2"/>
  </r>
  <r>
    <s v="Processed"/>
    <s v="VJ300320611"/>
    <x v="0"/>
    <x v="0"/>
    <s v="Poland Springs Water"/>
    <s v="Water"/>
    <n v="14640714028"/>
    <s v="Tuesday, February 1, 2022"/>
    <x v="0"/>
    <x v="23"/>
    <n v="1.5"/>
    <n v="1"/>
    <n v="142"/>
    <n v="1.5"/>
    <n v="1"/>
    <n v="1.5"/>
    <n v="4"/>
    <x v="31"/>
    <x v="29"/>
    <s v="Water"/>
    <x v="3"/>
    <b v="1"/>
    <n v="1.5"/>
    <n v="1"/>
    <x v="27"/>
  </r>
  <r>
    <s v="Processed"/>
    <s v="VJ300205292"/>
    <x v="0"/>
    <x v="1"/>
    <s v="Takis FUGEO mini"/>
    <s v="Food"/>
    <n v="14641105524"/>
    <s v="Tuesday, February 1, 2022"/>
    <x v="1"/>
    <x v="24"/>
    <n v="1.5"/>
    <n v="1"/>
    <n v="121"/>
    <n v="1.5"/>
    <n v="1"/>
    <n v="1.5"/>
    <n v="1.5"/>
    <x v="31"/>
    <x v="49"/>
    <s v="Food"/>
    <x v="1"/>
    <b v="1"/>
    <n v="1.5"/>
    <n v="1"/>
    <x v="40"/>
  </r>
  <r>
    <s v="Processed"/>
    <s v="VJ300320609"/>
    <x v="2"/>
    <x v="3"/>
    <s v="Sunkist Soda - Orange"/>
    <s v="Carbonated"/>
    <n v="14641554461"/>
    <s v="Tuesday, February 1, 2022"/>
    <x v="1"/>
    <x v="12"/>
    <n v="1"/>
    <n v="1"/>
    <n v="140"/>
    <n v="1"/>
    <n v="1"/>
    <n v="1"/>
    <n v="1"/>
    <x v="31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41570650"/>
    <s v="Tuesday, February 1, 2022"/>
    <x v="1"/>
    <x v="12"/>
    <n v="1"/>
    <n v="1"/>
    <n v="140"/>
    <n v="1"/>
    <n v="1"/>
    <n v="1"/>
    <n v="1"/>
    <x v="31"/>
    <x v="70"/>
    <s v="Carbonated"/>
    <x v="0"/>
    <b v="1"/>
    <n v="1"/>
    <n v="0.66666666666666663"/>
    <x v="48"/>
  </r>
  <r>
    <s v="Processed"/>
    <s v="VJ300320609"/>
    <x v="2"/>
    <x v="3"/>
    <s v="Good Health Veggie Stix - Sea Salt"/>
    <s v="Food"/>
    <n v="14642220276"/>
    <s v="Tuesday, February 1, 2022"/>
    <x v="1"/>
    <x v="20"/>
    <n v="1.5"/>
    <n v="1"/>
    <n v="112"/>
    <n v="1.5"/>
    <n v="1"/>
    <n v="1.5"/>
    <n v="1.5"/>
    <x v="31"/>
    <x v="36"/>
    <s v="Food"/>
    <x v="1"/>
    <b v="1"/>
    <n v="1.5"/>
    <n v="1"/>
    <x v="20"/>
  </r>
  <r>
    <s v="Processed"/>
    <s v="VJ300320609"/>
    <x v="2"/>
    <x v="3"/>
    <s v="Coca Cola - Zero Sugar"/>
    <s v="Carbonated"/>
    <n v="14642258267"/>
    <s v="Tuesday, February 1, 2022"/>
    <x v="1"/>
    <x v="23"/>
    <n v="1"/>
    <n v="1"/>
    <n v="142"/>
    <n v="1"/>
    <n v="1"/>
    <n v="1"/>
    <n v="1"/>
    <x v="3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42421560"/>
    <s v="Tuesday, February 1, 2022"/>
    <x v="1"/>
    <x v="23"/>
    <n v="1"/>
    <n v="1"/>
    <n v="142"/>
    <n v="1"/>
    <n v="1"/>
    <n v="1"/>
    <n v="1"/>
    <x v="31"/>
    <x v="44"/>
    <s v="Carbonated"/>
    <x v="0"/>
    <b v="1"/>
    <n v="1"/>
    <n v="0.66666666666666663"/>
    <x v="36"/>
  </r>
  <r>
    <s v="Processed"/>
    <s v="VJ300320609"/>
    <x v="2"/>
    <x v="3"/>
    <s v="Snapple Diet Tea - Peach Tea"/>
    <s v="Non Carbonated"/>
    <n v="14642739732"/>
    <s v="Tuesday, February 1, 2022"/>
    <x v="1"/>
    <x v="21"/>
    <n v="2.5"/>
    <n v="1"/>
    <n v="145"/>
    <n v="2.5"/>
    <n v="1"/>
    <n v="2.5"/>
    <n v="2.5"/>
    <x v="31"/>
    <x v="37"/>
    <s v="Non Carbonated"/>
    <x v="2"/>
    <b v="1"/>
    <n v="2.5"/>
    <n v="1.6666666666666667"/>
    <x v="6"/>
  </r>
  <r>
    <s v="Processed"/>
    <s v="VJ300320609"/>
    <x v="2"/>
    <x v="3"/>
    <s v="Sunkist Soda - Orange"/>
    <s v="Carbonated"/>
    <n v="14642794512"/>
    <s v="Tuesday, February 1, 2022"/>
    <x v="1"/>
    <x v="12"/>
    <n v="1"/>
    <n v="1"/>
    <n v="140"/>
    <n v="1"/>
    <n v="1"/>
    <n v="1"/>
    <n v="1"/>
    <x v="31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42801893"/>
    <s v="Tuesday, February 1, 2022"/>
    <x v="1"/>
    <x v="12"/>
    <n v="1"/>
    <n v="1"/>
    <n v="140"/>
    <n v="1"/>
    <n v="1"/>
    <n v="1"/>
    <n v="1"/>
    <x v="31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42813493"/>
    <s v="Tuesday, February 1, 2022"/>
    <x v="1"/>
    <x v="12"/>
    <n v="1"/>
    <n v="1"/>
    <n v="140"/>
    <n v="1"/>
    <n v="1"/>
    <n v="1"/>
    <n v="1"/>
    <x v="31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42848367"/>
    <s v="Tuesday, February 1, 2022"/>
    <x v="1"/>
    <x v="2"/>
    <n v="3"/>
    <n v="1"/>
    <n v="146"/>
    <n v="3"/>
    <n v="1"/>
    <n v="3"/>
    <n v="3"/>
    <x v="31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642850333"/>
    <s v="Tuesday, February 1, 2022"/>
    <x v="1"/>
    <x v="2"/>
    <n v="3"/>
    <n v="1"/>
    <n v="146"/>
    <n v="3"/>
    <n v="1"/>
    <n v="3"/>
    <n v="3"/>
    <x v="31"/>
    <x v="5"/>
    <s v="Carbonated"/>
    <x v="0"/>
    <b v="1"/>
    <n v="3"/>
    <n v="2"/>
    <x v="4"/>
  </r>
  <r>
    <s v="Processed"/>
    <s v="VJ300320686"/>
    <x v="1"/>
    <x v="2"/>
    <s v="Miss Vickie's Potato Chip - Lime &amp; Cracked Pe"/>
    <s v="Food"/>
    <n v="14643683510"/>
    <s v="Wednesday, February 2, 2022"/>
    <x v="0"/>
    <x v="4"/>
    <n v="1.5"/>
    <n v="1"/>
    <n v="110"/>
    <n v="1.5"/>
    <n v="1"/>
    <n v="1.5"/>
    <n v="1.5"/>
    <x v="32"/>
    <x v="4"/>
    <s v="Food"/>
    <x v="1"/>
    <b v="1"/>
    <n v="1.5"/>
    <n v="1"/>
    <x v="3"/>
  </r>
  <r>
    <s v="Processed"/>
    <s v="VJ300320686"/>
    <x v="1"/>
    <x v="2"/>
    <s v="Good Health Veggie Stix - Sea Salt"/>
    <s v="Food"/>
    <n v="14644539737"/>
    <s v="Wednesday, February 2, 2022"/>
    <x v="1"/>
    <x v="26"/>
    <n v="1.5"/>
    <n v="1"/>
    <n v="113"/>
    <n v="1.5"/>
    <n v="1"/>
    <n v="1.5"/>
    <n v="1.5"/>
    <x v="32"/>
    <x v="36"/>
    <s v="Food"/>
    <x v="1"/>
    <b v="1"/>
    <n v="1.5"/>
    <n v="1"/>
    <x v="20"/>
  </r>
  <r>
    <s v="Processed"/>
    <s v="VJ300205292"/>
    <x v="0"/>
    <x v="1"/>
    <s v="Takis FUGEO mini"/>
    <s v="Food"/>
    <n v="14645187913"/>
    <s v="Wednesday, February 2, 2022"/>
    <x v="1"/>
    <x v="24"/>
    <n v="1.5"/>
    <n v="1"/>
    <n v="121"/>
    <n v="1.5"/>
    <n v="1"/>
    <n v="1.5"/>
    <n v="1.5"/>
    <x v="32"/>
    <x v="49"/>
    <s v="Food"/>
    <x v="1"/>
    <b v="1"/>
    <n v="1.5"/>
    <n v="1"/>
    <x v="40"/>
  </r>
  <r>
    <s v="Processed"/>
    <s v="VJ300320611"/>
    <x v="0"/>
    <x v="0"/>
    <s v="Poland Springs Water"/>
    <s v="Water"/>
    <n v="14645250806"/>
    <s v="Wednesday, February 2, 2022"/>
    <x v="1"/>
    <x v="23"/>
    <n v="1.5"/>
    <n v="1"/>
    <n v="142"/>
    <n v="1.5"/>
    <n v="1"/>
    <n v="1.5"/>
    <n v="1.5"/>
    <x v="32"/>
    <x v="29"/>
    <s v="Water"/>
    <x v="3"/>
    <b v="1"/>
    <n v="1.5"/>
    <n v="1"/>
    <x v="27"/>
  </r>
  <r>
    <s v="Processed"/>
    <s v="VJ300320686"/>
    <x v="1"/>
    <x v="2"/>
    <s v="NuGo Dark Chocolate - Choc Chip"/>
    <s v="Food"/>
    <n v="14645828373"/>
    <s v="Wednesday, February 2, 2022"/>
    <x v="0"/>
    <x v="14"/>
    <n v="2"/>
    <n v="1"/>
    <n v="137"/>
    <n v="2"/>
    <n v="1"/>
    <n v="2"/>
    <n v="2"/>
    <x v="32"/>
    <x v="73"/>
    <s v="Food"/>
    <x v="1"/>
    <b v="1"/>
    <n v="2"/>
    <n v="1.3333333333333333"/>
    <x v="51"/>
  </r>
  <r>
    <s v="Processed"/>
    <s v="VJ300205292"/>
    <x v="0"/>
    <x v="1"/>
    <s v="SunChips Multigrain - Harvest Cheddar"/>
    <s v="Food"/>
    <n v="14646311084"/>
    <s v="Wednesday, February 2, 2022"/>
    <x v="0"/>
    <x v="16"/>
    <n v="1.5"/>
    <n v="1"/>
    <n v="122"/>
    <n v="1.5"/>
    <n v="1"/>
    <n v="1.5"/>
    <n v="1.5"/>
    <x v="32"/>
    <x v="35"/>
    <s v="Food"/>
    <x v="1"/>
    <b v="1"/>
    <n v="1.5"/>
    <n v="1"/>
    <x v="25"/>
  </r>
  <r>
    <s v="Processed"/>
    <s v="VJ300320609"/>
    <x v="2"/>
    <x v="3"/>
    <s v="Monster Energy Original"/>
    <s v="Carbonated"/>
    <n v="14647233635"/>
    <s v="Wednesday, February 2, 2022"/>
    <x v="1"/>
    <x v="5"/>
    <n v="3"/>
    <n v="1"/>
    <n v="144"/>
    <n v="3"/>
    <n v="1"/>
    <n v="3"/>
    <n v="3"/>
    <x v="32"/>
    <x v="5"/>
    <s v="Carbonated"/>
    <x v="0"/>
    <b v="1"/>
    <n v="3"/>
    <n v="2"/>
    <x v="4"/>
  </r>
  <r>
    <s v="Processed"/>
    <s v="VJ300320611"/>
    <x v="0"/>
    <x v="0"/>
    <s v="S. Pellegrino Sparkling Mineral Water"/>
    <s v="Water"/>
    <n v="14647334195"/>
    <s v="Wednesday, February 2, 2022"/>
    <x v="1"/>
    <x v="7"/>
    <n v="2"/>
    <n v="1"/>
    <n v="143"/>
    <n v="2"/>
    <n v="1"/>
    <n v="2"/>
    <n v="2"/>
    <x v="32"/>
    <x v="24"/>
    <s v="Water"/>
    <x v="3"/>
    <b v="1"/>
    <n v="2"/>
    <n v="1.3333333333333333"/>
    <x v="22"/>
  </r>
  <r>
    <s v="Processed"/>
    <s v="VJ300320609"/>
    <x v="2"/>
    <x v="3"/>
    <s v="Snapple Diet Tea - Peach Tea"/>
    <s v="Non Carbonated"/>
    <n v="14647809011"/>
    <s v="Wednesday, February 2, 2022"/>
    <x v="1"/>
    <x v="21"/>
    <n v="2.5"/>
    <n v="1"/>
    <n v="145"/>
    <n v="2.5"/>
    <n v="1"/>
    <n v="2.5"/>
    <n v="2.5"/>
    <x v="32"/>
    <x v="37"/>
    <s v="Non Carbonated"/>
    <x v="2"/>
    <b v="1"/>
    <n v="2.5"/>
    <n v="1.6666666666666667"/>
    <x v="6"/>
  </r>
  <r>
    <s v="Processed"/>
    <s v="VJ300320609"/>
    <x v="2"/>
    <x v="3"/>
    <s v="Cheetos Flaming Hot Limon Crunchy"/>
    <s v="Food"/>
    <n v="14648110886"/>
    <s v="Thursday, February 3, 2022"/>
    <x v="1"/>
    <x v="22"/>
    <n v="1.5"/>
    <n v="1"/>
    <n v="120"/>
    <n v="1.5"/>
    <n v="1"/>
    <n v="1.5"/>
    <n v="1.5"/>
    <x v="33"/>
    <x v="75"/>
    <s v="Food"/>
    <x v="1"/>
    <b v="1"/>
    <n v="1.5"/>
    <n v="1"/>
    <x v="53"/>
  </r>
  <r>
    <s v="Processed"/>
    <s v="VJ300320609"/>
    <x v="2"/>
    <x v="3"/>
    <s v="Monster Energy Original"/>
    <s v="Carbonated"/>
    <n v="14648420646"/>
    <s v="Thursday, February 3, 2022"/>
    <x v="0"/>
    <x v="5"/>
    <n v="3"/>
    <n v="1"/>
    <n v="144"/>
    <n v="3"/>
    <n v="1"/>
    <n v="3"/>
    <n v="3"/>
    <x v="33"/>
    <x v="5"/>
    <s v="Carbonated"/>
    <x v="0"/>
    <b v="1"/>
    <n v="3"/>
    <n v="2"/>
    <x v="4"/>
  </r>
  <r>
    <s v="Processed"/>
    <s v="VJ300320686"/>
    <x v="1"/>
    <x v="2"/>
    <s v="Miss Vickie's Potato Chip - Lime &amp; Cracked Pe"/>
    <s v="Food"/>
    <n v="14648745762"/>
    <s v="Thursday, February 3, 2022"/>
    <x v="0"/>
    <x v="4"/>
    <n v="1.5"/>
    <n v="1"/>
    <n v="110"/>
    <n v="1.5"/>
    <n v="1"/>
    <n v="1.5"/>
    <n v="1.5"/>
    <x v="33"/>
    <x v="4"/>
    <s v="Food"/>
    <x v="1"/>
    <b v="1"/>
    <n v="1.5"/>
    <n v="1"/>
    <x v="3"/>
  </r>
  <r>
    <s v="Processed"/>
    <s v="VJ300320609"/>
    <x v="2"/>
    <x v="3"/>
    <s v="Red Bull - Original"/>
    <s v="Carbonated"/>
    <n v="14648782282"/>
    <s v="Thursday, February 3, 2022"/>
    <x v="0"/>
    <x v="0"/>
    <n v="3"/>
    <n v="1"/>
    <n v="148"/>
    <n v="3"/>
    <n v="1"/>
    <n v="3"/>
    <n v="3"/>
    <x v="33"/>
    <x v="45"/>
    <s v="Carbonated"/>
    <x v="0"/>
    <b v="1"/>
    <n v="3"/>
    <n v="2"/>
    <x v="0"/>
  </r>
  <r>
    <s v="Processed"/>
    <s v="VJ300320686"/>
    <x v="1"/>
    <x v="2"/>
    <s v="Robert Irvine's - Fit Crunch -  Chocolate Pea"/>
    <s v="Food"/>
    <n v="14648916034"/>
    <s v="Thursday, February 3, 2022"/>
    <x v="1"/>
    <x v="19"/>
    <n v="2"/>
    <n v="1"/>
    <n v="133"/>
    <n v="2"/>
    <n v="1"/>
    <n v="2"/>
    <n v="2"/>
    <x v="33"/>
    <x v="21"/>
    <s v="Food"/>
    <x v="1"/>
    <b v="1"/>
    <n v="2"/>
    <n v="1.3333333333333333"/>
    <x v="19"/>
  </r>
  <r>
    <s v="Processed"/>
    <s v="VJ300320609"/>
    <x v="2"/>
    <x v="3"/>
    <s v="Snapple Diet Tea - Peach Tea"/>
    <s v="Non Carbonated"/>
    <n v="14649260765"/>
    <s v="Thursday, February 3, 2022"/>
    <x v="0"/>
    <x v="21"/>
    <n v="2.5"/>
    <n v="1"/>
    <n v="145"/>
    <n v="2.5"/>
    <n v="1"/>
    <n v="2.5"/>
    <n v="2.5"/>
    <x v="33"/>
    <x v="37"/>
    <s v="Non Carbonated"/>
    <x v="2"/>
    <b v="1"/>
    <n v="2.5"/>
    <n v="1.6666666666666667"/>
    <x v="6"/>
  </r>
  <r>
    <s v="Processed"/>
    <s v="VJ300320686"/>
    <x v="1"/>
    <x v="2"/>
    <s v="Robert Irvine's - Fit Crunch -  Chocolate Pea"/>
    <s v="Food"/>
    <n v="14649790167"/>
    <s v="Thursday, February 3, 2022"/>
    <x v="0"/>
    <x v="11"/>
    <n v="2"/>
    <n v="1"/>
    <n v="132"/>
    <n v="2"/>
    <n v="1"/>
    <n v="2"/>
    <n v="2"/>
    <x v="33"/>
    <x v="21"/>
    <s v="Food"/>
    <x v="1"/>
    <b v="1"/>
    <n v="2"/>
    <n v="1.3333333333333333"/>
    <x v="19"/>
  </r>
  <r>
    <s v="Processed"/>
    <s v="VJ300320609"/>
    <x v="2"/>
    <x v="3"/>
    <s v="Skinny Pop Popcorn"/>
    <s v="Food"/>
    <n v="14650372909"/>
    <s v="Thursday, February 3, 2022"/>
    <x v="1"/>
    <x v="8"/>
    <n v="1.5"/>
    <n v="1"/>
    <n v="111"/>
    <n v="1.5"/>
    <n v="1"/>
    <n v="1.5"/>
    <n v="1.5"/>
    <x v="33"/>
    <x v="8"/>
    <s v="Food"/>
    <x v="1"/>
    <b v="1"/>
    <n v="1.5"/>
    <n v="1"/>
    <x v="7"/>
  </r>
  <r>
    <s v="Processed"/>
    <s v="VJ300320609"/>
    <x v="2"/>
    <x v="3"/>
    <s v="Skinny Pop Popcorn"/>
    <s v="Food"/>
    <n v="14650374016"/>
    <s v="Thursday, February 3, 2022"/>
    <x v="1"/>
    <x v="8"/>
    <n v="1.5"/>
    <n v="1"/>
    <n v="111"/>
    <n v="1.5"/>
    <n v="1"/>
    <n v="1.5"/>
    <n v="1.5"/>
    <x v="33"/>
    <x v="8"/>
    <s v="Food"/>
    <x v="1"/>
    <b v="1"/>
    <n v="1.5"/>
    <n v="1"/>
    <x v="7"/>
  </r>
  <r>
    <s v="Processed"/>
    <s v="VJ300320609"/>
    <x v="2"/>
    <x v="3"/>
    <s v="Jack Links Beef Steak Original"/>
    <s v="Food"/>
    <n v="14650483466"/>
    <s v="Thursday, February 3, 2022"/>
    <x v="0"/>
    <x v="19"/>
    <n v="2"/>
    <n v="1"/>
    <n v="133"/>
    <n v="2"/>
    <n v="1"/>
    <n v="2"/>
    <n v="5.5"/>
    <x v="33"/>
    <x v="20"/>
    <s v="Food"/>
    <x v="1"/>
    <b v="1"/>
    <n v="2"/>
    <n v="1.3333333333333333"/>
    <x v="18"/>
  </r>
  <r>
    <s v="Processed"/>
    <s v="VJ300320609"/>
    <x v="2"/>
    <x v="3"/>
    <s v="KitKat - Crisp Wafers"/>
    <s v="Food"/>
    <n v="14650483466"/>
    <s v="Thursday, February 3, 2022"/>
    <x v="0"/>
    <x v="6"/>
    <n v="2"/>
    <n v="1"/>
    <n v="134"/>
    <n v="2"/>
    <n v="1"/>
    <n v="2"/>
    <n v="5.5"/>
    <x v="33"/>
    <x v="10"/>
    <s v="Food"/>
    <x v="1"/>
    <b v="1"/>
    <n v="2"/>
    <n v="1.3333333333333333"/>
    <x v="9"/>
  </r>
  <r>
    <s v="Processed"/>
    <s v="VJ300320609"/>
    <x v="2"/>
    <x v="3"/>
    <s v="Newtons Fig Bar"/>
    <s v="Food"/>
    <n v="14650483466"/>
    <s v="Thursday, February 3, 2022"/>
    <x v="0"/>
    <x v="10"/>
    <n v="1.5"/>
    <n v="1"/>
    <n v="136"/>
    <n v="1.5"/>
    <n v="1"/>
    <n v="1.5"/>
    <n v="5.5"/>
    <x v="33"/>
    <x v="26"/>
    <s v="Food"/>
    <x v="1"/>
    <b v="1"/>
    <n v="1.5"/>
    <n v="1"/>
    <x v="24"/>
  </r>
  <r>
    <s v="Processed"/>
    <s v="VJ300320611"/>
    <x v="0"/>
    <x v="0"/>
    <s v="Snapple Diet Tea - Raspberry"/>
    <s v="Non Carbonated"/>
    <n v="14651030290"/>
    <s v="Thursday, February 3, 2022"/>
    <x v="0"/>
    <x v="21"/>
    <n v="2.5"/>
    <n v="1"/>
    <n v="145"/>
    <n v="2.5"/>
    <n v="1"/>
    <n v="2.5"/>
    <n v="2.5"/>
    <x v="33"/>
    <x v="31"/>
    <s v="Non Carbonated"/>
    <x v="2"/>
    <b v="1"/>
    <n v="2.5"/>
    <n v="1.6666666666666667"/>
    <x v="6"/>
  </r>
  <r>
    <s v="Processed"/>
    <s v="VJ300320686"/>
    <x v="1"/>
    <x v="2"/>
    <s v="V8 Vegetable Juice - Original"/>
    <s v="Non Carbonated"/>
    <n v="14651261670"/>
    <s v="Thursday, February 3, 2022"/>
    <x v="0"/>
    <x v="23"/>
    <n v="1.5"/>
    <n v="1"/>
    <n v="142"/>
    <n v="1.5"/>
    <n v="1"/>
    <n v="1.5"/>
    <n v="1.5"/>
    <x v="33"/>
    <x v="33"/>
    <s v="Non Carbonated"/>
    <x v="2"/>
    <b v="1"/>
    <n v="1.5"/>
    <n v="1"/>
    <x v="30"/>
  </r>
  <r>
    <s v="Processed"/>
    <s v="VJ300320686"/>
    <x v="1"/>
    <x v="2"/>
    <s v="Takis - Hot Chilli Pepper &amp; Lime"/>
    <s v="Food"/>
    <n v="14651266336"/>
    <s v="Thursday, February 3, 2022"/>
    <x v="1"/>
    <x v="1"/>
    <n v="1.5"/>
    <n v="1"/>
    <n v="123"/>
    <n v="1.5"/>
    <n v="1"/>
    <n v="1.5"/>
    <n v="1.5"/>
    <x v="33"/>
    <x v="1"/>
    <s v="Food"/>
    <x v="1"/>
    <b v="1"/>
    <n v="1.5"/>
    <n v="1"/>
    <x v="1"/>
  </r>
  <r>
    <s v="Processed"/>
    <s v="VJ300320686"/>
    <x v="1"/>
    <x v="2"/>
    <s v="Takis - Hot Chilli Pepper &amp; Lime"/>
    <s v="Food"/>
    <n v="14651320573"/>
    <s v="Thursday, February 3, 2022"/>
    <x v="1"/>
    <x v="18"/>
    <n v="1.5"/>
    <n v="1"/>
    <n v="124"/>
    <n v="1.5"/>
    <n v="1"/>
    <n v="1.5"/>
    <n v="1.5"/>
    <x v="33"/>
    <x v="1"/>
    <s v="Food"/>
    <x v="1"/>
    <b v="1"/>
    <n v="1.5"/>
    <n v="1"/>
    <x v="1"/>
  </r>
  <r>
    <s v="Processed"/>
    <s v="VJ300320686"/>
    <x v="1"/>
    <x v="2"/>
    <s v="Good Health Veggie Stix - Sea Salt"/>
    <s v="Food"/>
    <n v="14651323784"/>
    <s v="Thursday, February 3, 2022"/>
    <x v="1"/>
    <x v="26"/>
    <n v="1.5"/>
    <n v="1"/>
    <n v="113"/>
    <n v="1.5"/>
    <n v="1"/>
    <n v="1.5"/>
    <n v="1.5"/>
    <x v="33"/>
    <x v="36"/>
    <s v="Food"/>
    <x v="1"/>
    <b v="1"/>
    <n v="1.5"/>
    <n v="1"/>
    <x v="20"/>
  </r>
  <r>
    <s v="Processed"/>
    <s v="VJ300320609"/>
    <x v="2"/>
    <x v="3"/>
    <s v="Red Bull - Original"/>
    <s v="Carbonated"/>
    <n v="14651374734"/>
    <s v="Thursday, February 3, 2022"/>
    <x v="1"/>
    <x v="0"/>
    <n v="3"/>
    <n v="1"/>
    <n v="148"/>
    <n v="3"/>
    <n v="1"/>
    <n v="3"/>
    <n v="3"/>
    <x v="33"/>
    <x v="45"/>
    <s v="Carbonated"/>
    <x v="0"/>
    <b v="1"/>
    <n v="3"/>
    <n v="2"/>
    <x v="0"/>
  </r>
  <r>
    <s v="Processed"/>
    <s v="VJ300320686"/>
    <x v="1"/>
    <x v="2"/>
    <s v="Spindrift - Sparkling Water  Lime"/>
    <s v="Carbonated"/>
    <n v="14651455961"/>
    <s v="Thursday, February 3, 2022"/>
    <x v="1"/>
    <x v="12"/>
    <n v="1.5"/>
    <n v="1"/>
    <n v="140"/>
    <n v="1.5"/>
    <n v="1"/>
    <n v="1.5"/>
    <n v="1.5"/>
    <x v="33"/>
    <x v="12"/>
    <s v="Carbonated"/>
    <x v="0"/>
    <b v="1"/>
    <n v="1.5"/>
    <n v="1"/>
    <x v="11"/>
  </r>
  <r>
    <s v="Processed"/>
    <s v="VJ300320686"/>
    <x v="1"/>
    <x v="2"/>
    <s v="Belvita Breakfast Cookies - Blueberry"/>
    <s v="Food"/>
    <n v="14651458401"/>
    <s v="Thursday, February 3, 2022"/>
    <x v="1"/>
    <x v="9"/>
    <n v="1.5"/>
    <n v="1"/>
    <n v="131"/>
    <n v="1.5"/>
    <n v="1"/>
    <n v="1.5"/>
    <n v="1.5"/>
    <x v="33"/>
    <x v="58"/>
    <s v="Food"/>
    <x v="1"/>
    <b v="1"/>
    <n v="1.5"/>
    <n v="1"/>
    <x v="43"/>
  </r>
  <r>
    <s v="Processed"/>
    <s v="VJ300320686"/>
    <x v="1"/>
    <x v="2"/>
    <s v="Vitamin Water - Ice Cool Blue Lavender"/>
    <s v="Water"/>
    <n v="14651522034"/>
    <s v="Thursday, February 3, 2022"/>
    <x v="1"/>
    <x v="5"/>
    <n v="2.5"/>
    <n v="1"/>
    <n v="144"/>
    <n v="2.5"/>
    <n v="1"/>
    <n v="2.5"/>
    <n v="2.5"/>
    <x v="33"/>
    <x v="52"/>
    <s v="Water"/>
    <x v="3"/>
    <b v="1"/>
    <n v="2.5"/>
    <n v="1.6666666666666667"/>
    <x v="13"/>
  </r>
  <r>
    <s v="Processed"/>
    <s v="VJ300320686"/>
    <x v="1"/>
    <x v="2"/>
    <s v="Takis - Hot Chilli Pepper &amp; Lime"/>
    <s v="Food"/>
    <n v="14651693354"/>
    <s v="Thursday, February 3, 2022"/>
    <x v="1"/>
    <x v="1"/>
    <n v="1.5"/>
    <n v="1"/>
    <n v="123"/>
    <n v="1.5"/>
    <n v="1"/>
    <n v="1.5"/>
    <n v="1.5"/>
    <x v="33"/>
    <x v="1"/>
    <s v="Food"/>
    <x v="1"/>
    <b v="1"/>
    <n v="1.5"/>
    <n v="1"/>
    <x v="1"/>
  </r>
  <r>
    <s v="Processed"/>
    <s v="VJ300320686"/>
    <x v="1"/>
    <x v="2"/>
    <s v="Coca Cola - Zero Sugar"/>
    <s v="Carbonated"/>
    <n v="14651700602"/>
    <s v="Thursday, February 3, 2022"/>
    <x v="1"/>
    <x v="27"/>
    <n v="1.5"/>
    <n v="1"/>
    <n v="141"/>
    <n v="1.5"/>
    <n v="1"/>
    <n v="1.5"/>
    <n v="1.5"/>
    <x v="33"/>
    <x v="44"/>
    <s v="Carbonated"/>
    <x v="0"/>
    <b v="1"/>
    <n v="1.5"/>
    <n v="1"/>
    <x v="36"/>
  </r>
  <r>
    <s v="Processed"/>
    <s v="VJ300320686"/>
    <x v="1"/>
    <x v="2"/>
    <s v="V8 Vegetable Juice - Original"/>
    <s v="Non Carbonated"/>
    <n v="14651703492"/>
    <s v="Thursday, February 3, 2022"/>
    <x v="1"/>
    <x v="23"/>
    <n v="1.5"/>
    <n v="1"/>
    <n v="142"/>
    <n v="1.5"/>
    <n v="1"/>
    <n v="1.5"/>
    <n v="1.5"/>
    <x v="33"/>
    <x v="33"/>
    <s v="Non Carbonated"/>
    <x v="2"/>
    <b v="1"/>
    <n v="1.5"/>
    <n v="1"/>
    <x v="30"/>
  </r>
  <r>
    <s v="Processed"/>
    <s v="VJ300320609"/>
    <x v="2"/>
    <x v="3"/>
    <s v="Skinny Pop Popcorn"/>
    <s v="Food"/>
    <n v="14651746101"/>
    <s v="Thursday, February 3, 2022"/>
    <x v="1"/>
    <x v="8"/>
    <n v="1.5"/>
    <n v="1"/>
    <n v="111"/>
    <n v="1.5"/>
    <n v="1"/>
    <n v="1.5"/>
    <n v="1.5"/>
    <x v="33"/>
    <x v="8"/>
    <s v="Food"/>
    <x v="1"/>
    <b v="1"/>
    <n v="1.5"/>
    <n v="1"/>
    <x v="7"/>
  </r>
  <r>
    <s v="Processed"/>
    <s v="VJ300320609"/>
    <x v="2"/>
    <x v="3"/>
    <s v="CheezIt - Original"/>
    <s v="Food"/>
    <n v="14651749419"/>
    <s v="Thursday, February 3, 2022"/>
    <x v="1"/>
    <x v="25"/>
    <n v="1"/>
    <n v="1"/>
    <n v="125"/>
    <n v="1"/>
    <n v="1"/>
    <n v="1"/>
    <n v="1"/>
    <x v="33"/>
    <x v="48"/>
    <s v="Food"/>
    <x v="1"/>
    <b v="1"/>
    <n v="1"/>
    <n v="0.66666666666666663"/>
    <x v="39"/>
  </r>
  <r>
    <s v="Processed"/>
    <s v="VJ300320609"/>
    <x v="2"/>
    <x v="3"/>
    <s v="Coca Cola - Zero Sugar"/>
    <s v="Carbonated"/>
    <n v="14652065258"/>
    <s v="Thursday, February 3, 2022"/>
    <x v="1"/>
    <x v="23"/>
    <n v="1"/>
    <n v="1"/>
    <n v="142"/>
    <n v="1"/>
    <n v="1"/>
    <n v="1"/>
    <n v="1"/>
    <x v="33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52065518"/>
    <s v="Thursday, February 3, 2022"/>
    <x v="1"/>
    <x v="12"/>
    <n v="1"/>
    <n v="1"/>
    <n v="140"/>
    <n v="1"/>
    <n v="1"/>
    <n v="1"/>
    <n v="1"/>
    <x v="33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52065925"/>
    <s v="Thursday, February 3, 2022"/>
    <x v="1"/>
    <x v="12"/>
    <n v="1"/>
    <n v="1"/>
    <n v="140"/>
    <n v="1"/>
    <n v="1"/>
    <n v="1"/>
    <n v="1"/>
    <x v="33"/>
    <x v="70"/>
    <s v="Carbonated"/>
    <x v="0"/>
    <b v="1"/>
    <n v="1"/>
    <n v="0.66666666666666663"/>
    <x v="48"/>
  </r>
  <r>
    <s v="Processed"/>
    <s v="VJ300320609"/>
    <x v="2"/>
    <x v="3"/>
    <s v="Oreo Single Server 6 ct"/>
    <s v="Food"/>
    <n v="14652235051"/>
    <s v="Thursday, February 3, 2022"/>
    <x v="1"/>
    <x v="17"/>
    <n v="2"/>
    <n v="1"/>
    <n v="138"/>
    <n v="2"/>
    <n v="1"/>
    <n v="2"/>
    <n v="2"/>
    <x v="33"/>
    <x v="74"/>
    <s v="Food"/>
    <x v="1"/>
    <b v="1"/>
    <n v="2"/>
    <n v="1.3333333333333333"/>
    <x v="52"/>
  </r>
  <r>
    <s v="Processed"/>
    <s v="VJ300320609"/>
    <x v="2"/>
    <x v="3"/>
    <s v="Sunkist Soda - Orange"/>
    <s v="Carbonated"/>
    <n v="14652235248"/>
    <s v="Thursday, February 3, 2022"/>
    <x v="1"/>
    <x v="12"/>
    <n v="1"/>
    <n v="1"/>
    <n v="140"/>
    <n v="1"/>
    <n v="1"/>
    <n v="1"/>
    <n v="1"/>
    <x v="33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52245408"/>
    <s v="Thursday, February 3, 2022"/>
    <x v="1"/>
    <x v="12"/>
    <n v="1"/>
    <n v="1"/>
    <n v="140"/>
    <n v="1"/>
    <n v="1"/>
    <n v="1"/>
    <n v="1"/>
    <x v="33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52327057"/>
    <s v="Thursday, February 3, 2022"/>
    <x v="1"/>
    <x v="23"/>
    <n v="1"/>
    <n v="1"/>
    <n v="142"/>
    <n v="1"/>
    <n v="1"/>
    <n v="1"/>
    <n v="1"/>
    <x v="33"/>
    <x v="44"/>
    <s v="Carbonated"/>
    <x v="0"/>
    <b v="1"/>
    <n v="1"/>
    <n v="0.66666666666666663"/>
    <x v="36"/>
  </r>
  <r>
    <s v="Processed"/>
    <s v="VJ300320609"/>
    <x v="2"/>
    <x v="3"/>
    <s v="Doritos Famin Hot Nacho"/>
    <s v="Food"/>
    <n v="14652340716"/>
    <s v="Thursday, February 3, 2022"/>
    <x v="1"/>
    <x v="4"/>
    <n v="1.5"/>
    <n v="1"/>
    <n v="110"/>
    <n v="1.5"/>
    <n v="1"/>
    <n v="1.5"/>
    <n v="1.5"/>
    <x v="33"/>
    <x v="77"/>
    <s v="Food"/>
    <x v="1"/>
    <b v="1"/>
    <n v="1.5"/>
    <n v="1"/>
    <x v="55"/>
  </r>
  <r>
    <s v="Processed"/>
    <s v="VJ300320609"/>
    <x v="2"/>
    <x v="3"/>
    <s v="Sunkist Soda - Orange"/>
    <s v="Carbonated"/>
    <n v="14652358233"/>
    <s v="Thursday, February 3, 2022"/>
    <x v="1"/>
    <x v="12"/>
    <n v="1"/>
    <n v="1"/>
    <n v="140"/>
    <n v="1"/>
    <n v="1"/>
    <n v="1"/>
    <n v="1"/>
    <x v="33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52442264"/>
    <s v="Thursday, February 3, 2022"/>
    <x v="1"/>
    <x v="23"/>
    <n v="1"/>
    <n v="1"/>
    <n v="142"/>
    <n v="1"/>
    <n v="1"/>
    <n v="1"/>
    <n v="1"/>
    <x v="33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52448254"/>
    <s v="Thursday, February 3, 2022"/>
    <x v="1"/>
    <x v="23"/>
    <n v="1"/>
    <n v="1"/>
    <n v="142"/>
    <n v="1"/>
    <n v="1"/>
    <n v="1"/>
    <n v="1"/>
    <x v="33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52714877"/>
    <s v="Friday, February 4, 2022"/>
    <x v="1"/>
    <x v="12"/>
    <n v="1"/>
    <n v="1"/>
    <n v="140"/>
    <n v="1"/>
    <n v="1"/>
    <n v="1"/>
    <n v="1"/>
    <x v="34"/>
    <x v="70"/>
    <s v="Carbonated"/>
    <x v="0"/>
    <b v="1"/>
    <n v="1"/>
    <n v="0.66666666666666663"/>
    <x v="48"/>
  </r>
  <r>
    <s v="Processed"/>
    <s v="VJ300320609"/>
    <x v="2"/>
    <x v="3"/>
    <s v="Good Health Veggie Stix - Sea Salt"/>
    <s v="Food"/>
    <n v="14652722935"/>
    <s v="Friday, February 4, 2022"/>
    <x v="1"/>
    <x v="20"/>
    <n v="1.5"/>
    <n v="1"/>
    <n v="112"/>
    <n v="1.5"/>
    <n v="1"/>
    <n v="1.5"/>
    <n v="1.5"/>
    <x v="34"/>
    <x v="36"/>
    <s v="Food"/>
    <x v="1"/>
    <b v="1"/>
    <n v="1.5"/>
    <n v="1"/>
    <x v="20"/>
  </r>
  <r>
    <s v="Processed"/>
    <s v="VJ300320609"/>
    <x v="2"/>
    <x v="3"/>
    <s v="Coca Cola - Zero Sugar"/>
    <s v="Carbonated"/>
    <n v="14652724789"/>
    <s v="Friday, February 4, 2022"/>
    <x v="1"/>
    <x v="27"/>
    <n v="1"/>
    <n v="1"/>
    <n v="141"/>
    <n v="1"/>
    <n v="1"/>
    <n v="1"/>
    <n v="1"/>
    <x v="34"/>
    <x v="44"/>
    <s v="Carbonated"/>
    <x v="0"/>
    <b v="1"/>
    <n v="1"/>
    <n v="0.66666666666666663"/>
    <x v="36"/>
  </r>
  <r>
    <s v="Processed"/>
    <s v="VJ300320686"/>
    <x v="1"/>
    <x v="2"/>
    <s v="Good Health Veggie Stix - Zesty Ranch"/>
    <s v="Food"/>
    <n v="14654371924"/>
    <s v="Friday, February 4, 2022"/>
    <x v="1"/>
    <x v="20"/>
    <n v="1.5"/>
    <n v="1"/>
    <n v="112"/>
    <n v="1.5"/>
    <n v="1"/>
    <n v="1.5"/>
    <n v="1.5"/>
    <x v="34"/>
    <x v="22"/>
    <s v="Food"/>
    <x v="1"/>
    <b v="1"/>
    <n v="1.5"/>
    <n v="1"/>
    <x v="20"/>
  </r>
  <r>
    <s v="Processed"/>
    <s v="VJ300320611"/>
    <x v="0"/>
    <x v="0"/>
    <s v="SunChips Multigrain - Harvest Cheddar"/>
    <s v="Food"/>
    <n v="14654396595"/>
    <s v="Friday, February 4, 2022"/>
    <x v="1"/>
    <x v="25"/>
    <n v="1.5"/>
    <n v="1"/>
    <n v="125"/>
    <n v="1.5"/>
    <n v="1"/>
    <n v="1.5"/>
    <n v="1.5"/>
    <x v="34"/>
    <x v="35"/>
    <s v="Food"/>
    <x v="1"/>
    <b v="1"/>
    <n v="1.5"/>
    <n v="1"/>
    <x v="25"/>
  </r>
  <r>
    <s v="Processed"/>
    <s v="VJ300320686"/>
    <x v="1"/>
    <x v="2"/>
    <s v="Miss Vickie's Potato Chip - Lime &amp; Cracked Pe"/>
    <s v="Food"/>
    <n v="14654542066"/>
    <s v="Friday, February 4, 2022"/>
    <x v="0"/>
    <x v="4"/>
    <n v="1.5"/>
    <n v="1"/>
    <n v="110"/>
    <n v="1.5"/>
    <n v="1"/>
    <n v="1.5"/>
    <n v="1.5"/>
    <x v="34"/>
    <x v="4"/>
    <s v="Food"/>
    <x v="1"/>
    <b v="1"/>
    <n v="1.5"/>
    <n v="1"/>
    <x v="3"/>
  </r>
  <r>
    <s v="Processed"/>
    <s v="VJ300320686"/>
    <x v="1"/>
    <x v="2"/>
    <s v="Kinder - Bueno - Crispy Creamy Chocolate"/>
    <s v="Food"/>
    <n v="14654844299"/>
    <s v="Friday, February 4, 2022"/>
    <x v="0"/>
    <x v="29"/>
    <n v="2"/>
    <n v="1"/>
    <n v="139"/>
    <n v="2"/>
    <n v="1"/>
    <n v="2"/>
    <n v="2"/>
    <x v="34"/>
    <x v="78"/>
    <s v="Food"/>
    <x v="1"/>
    <b v="1"/>
    <n v="2"/>
    <n v="1.3333333333333333"/>
    <x v="56"/>
  </r>
  <r>
    <s v="Processed"/>
    <s v="VJ300320686"/>
    <x v="1"/>
    <x v="2"/>
    <s v="Keto Krisp - Almond Butter"/>
    <s v="Carbonated"/>
    <n v="14655316021"/>
    <s v="Friday, February 4, 2022"/>
    <x v="1"/>
    <x v="28"/>
    <n v="2"/>
    <n v="1"/>
    <n v="135"/>
    <n v="2"/>
    <n v="1"/>
    <n v="2"/>
    <n v="2"/>
    <x v="34"/>
    <x v="64"/>
    <s v="Carbonated"/>
    <x v="0"/>
    <b v="1"/>
    <n v="2"/>
    <n v="1.3333333333333333"/>
    <x v="32"/>
  </r>
  <r>
    <s v="Processed"/>
    <s v="VJ300320686"/>
    <x v="1"/>
    <x v="2"/>
    <s v="NuGo Dark Chocolate - Choc Chip"/>
    <s v="Food"/>
    <n v="14655317468"/>
    <s v="Friday, February 4, 2022"/>
    <x v="1"/>
    <x v="14"/>
    <n v="2"/>
    <n v="1"/>
    <n v="137"/>
    <n v="2"/>
    <n v="1"/>
    <n v="2"/>
    <n v="2"/>
    <x v="34"/>
    <x v="73"/>
    <s v="Food"/>
    <x v="1"/>
    <b v="1"/>
    <n v="2"/>
    <n v="1.3333333333333333"/>
    <x v="51"/>
  </r>
  <r>
    <s v="Processed"/>
    <s v="VJ300320686"/>
    <x v="1"/>
    <x v="2"/>
    <s v="Wonderful Pistachios - Variety"/>
    <s v="Food"/>
    <n v="14655501130"/>
    <s v="Friday, February 4, 2022"/>
    <x v="0"/>
    <x v="17"/>
    <n v="2"/>
    <n v="2"/>
    <n v="138"/>
    <n v="2"/>
    <n v="2"/>
    <n v="4"/>
    <n v="4"/>
    <x v="34"/>
    <x v="11"/>
    <s v="Food"/>
    <x v="1"/>
    <b v="1"/>
    <n v="2"/>
    <n v="1.3333333333333333"/>
    <x v="10"/>
  </r>
  <r>
    <s v="Processed"/>
    <s v="VJ300320686"/>
    <x v="1"/>
    <x v="2"/>
    <s v="Vitamin Water - Ice Cool Blue Lavender"/>
    <s v="Water"/>
    <n v="14655799684"/>
    <s v="Friday, February 4, 2022"/>
    <x v="1"/>
    <x v="5"/>
    <n v="2.5"/>
    <n v="1"/>
    <n v="144"/>
    <n v="2.5"/>
    <n v="1"/>
    <n v="2.5"/>
    <n v="2.5"/>
    <x v="34"/>
    <x v="52"/>
    <s v="Water"/>
    <x v="3"/>
    <b v="1"/>
    <n v="2.5"/>
    <n v="1.6666666666666667"/>
    <x v="13"/>
  </r>
  <r>
    <s v="Processed"/>
    <s v="VJ300320686"/>
    <x v="1"/>
    <x v="2"/>
    <s v="Coca Cola - Zero Sugar"/>
    <s v="Carbonated"/>
    <n v="14655811848"/>
    <s v="Friday, February 4, 2022"/>
    <x v="1"/>
    <x v="27"/>
    <n v="1.5"/>
    <n v="1"/>
    <n v="141"/>
    <n v="1.5"/>
    <n v="1"/>
    <n v="1.5"/>
    <n v="1.5"/>
    <x v="3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655905253"/>
    <s v="Friday, February 4, 2022"/>
    <x v="1"/>
    <x v="27"/>
    <n v="1"/>
    <n v="1"/>
    <n v="141"/>
    <n v="1"/>
    <n v="1"/>
    <n v="1"/>
    <n v="1"/>
    <x v="3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56159187"/>
    <s v="Friday, February 4, 2022"/>
    <x v="1"/>
    <x v="12"/>
    <n v="1"/>
    <n v="1"/>
    <n v="140"/>
    <n v="1"/>
    <n v="1"/>
    <n v="1"/>
    <n v="1"/>
    <x v="34"/>
    <x v="70"/>
    <s v="Carbonated"/>
    <x v="0"/>
    <b v="1"/>
    <n v="1"/>
    <n v="0.66666666666666663"/>
    <x v="48"/>
  </r>
  <r>
    <s v="Processed"/>
    <s v="VJ300320686"/>
    <x v="1"/>
    <x v="2"/>
    <s v="BodyArmor LYTE  - Peach Mango"/>
    <s v="Water"/>
    <n v="14656157994"/>
    <s v="Friday, February 4, 2022"/>
    <x v="1"/>
    <x v="0"/>
    <n v="2"/>
    <n v="1"/>
    <n v="148"/>
    <n v="2"/>
    <n v="1"/>
    <n v="2"/>
    <n v="2"/>
    <x v="34"/>
    <x v="34"/>
    <s v="Water"/>
    <x v="3"/>
    <b v="1"/>
    <n v="2"/>
    <n v="1.3333333333333333"/>
    <x v="31"/>
  </r>
  <r>
    <s v="Processed"/>
    <s v="VJ300320686"/>
    <x v="1"/>
    <x v="2"/>
    <s v="Coca Cola - Zero Sugar"/>
    <s v="Carbonated"/>
    <n v="14656200869"/>
    <s v="Friday, February 4, 2022"/>
    <x v="1"/>
    <x v="27"/>
    <n v="1.5"/>
    <n v="1"/>
    <n v="141"/>
    <n v="1.5"/>
    <n v="1"/>
    <n v="1.5"/>
    <n v="1.5"/>
    <x v="34"/>
    <x v="44"/>
    <s v="Carbonated"/>
    <x v="0"/>
    <b v="1"/>
    <n v="1.5"/>
    <n v="1"/>
    <x v="36"/>
  </r>
  <r>
    <s v="Processed"/>
    <s v="VJ300320686"/>
    <x v="1"/>
    <x v="2"/>
    <s v="Vitamin Water - Ice Cool Blue Lavender"/>
    <s v="Water"/>
    <n v="14656232835"/>
    <s v="Friday, February 4, 2022"/>
    <x v="1"/>
    <x v="5"/>
    <n v="2.5"/>
    <n v="1"/>
    <n v="144"/>
    <n v="2.5"/>
    <n v="1"/>
    <n v="2.5"/>
    <n v="2.5"/>
    <x v="34"/>
    <x v="52"/>
    <s v="Water"/>
    <x v="3"/>
    <b v="1"/>
    <n v="2.5"/>
    <n v="1.6666666666666667"/>
    <x v="13"/>
  </r>
  <r>
    <s v="Processed"/>
    <s v="VJ300320609"/>
    <x v="2"/>
    <x v="3"/>
    <s v="Doritos Famin Hot Nacho"/>
    <s v="Food"/>
    <n v="14656359428"/>
    <s v="Friday, February 4, 2022"/>
    <x v="1"/>
    <x v="4"/>
    <n v="1.5"/>
    <n v="1"/>
    <n v="110"/>
    <n v="1.5"/>
    <n v="1"/>
    <n v="1.5"/>
    <n v="1.5"/>
    <x v="34"/>
    <x v="77"/>
    <s v="Food"/>
    <x v="1"/>
    <b v="1"/>
    <n v="1.5"/>
    <n v="1"/>
    <x v="55"/>
  </r>
  <r>
    <s v="Processed"/>
    <s v="VJ300320609"/>
    <x v="2"/>
    <x v="3"/>
    <s v="Coca Cola - Zero Sugar"/>
    <s v="Carbonated"/>
    <n v="14656483294"/>
    <s v="Friday, February 4, 2022"/>
    <x v="1"/>
    <x v="27"/>
    <n v="1"/>
    <n v="1"/>
    <n v="141"/>
    <n v="1"/>
    <n v="1"/>
    <n v="1"/>
    <n v="1"/>
    <x v="34"/>
    <x v="44"/>
    <s v="Carbonated"/>
    <x v="0"/>
    <b v="1"/>
    <n v="1"/>
    <n v="0.66666666666666663"/>
    <x v="36"/>
  </r>
  <r>
    <s v="Processed"/>
    <s v="VJ300320609"/>
    <x v="2"/>
    <x v="3"/>
    <s v="KitKat - Crisp Wafers"/>
    <s v="Food"/>
    <n v="14656738811"/>
    <s v="Friday, February 4, 2022"/>
    <x v="1"/>
    <x v="6"/>
    <n v="2"/>
    <n v="1"/>
    <n v="134"/>
    <n v="2"/>
    <n v="1"/>
    <n v="2"/>
    <n v="2"/>
    <x v="34"/>
    <x v="10"/>
    <s v="Food"/>
    <x v="1"/>
    <b v="1"/>
    <n v="2"/>
    <n v="1.3333333333333333"/>
    <x v="9"/>
  </r>
  <r>
    <s v="Processed"/>
    <s v="VJ300320609"/>
    <x v="2"/>
    <x v="3"/>
    <s v="Coca Cola - Zero Sugar"/>
    <s v="Carbonated"/>
    <n v="14656793605"/>
    <s v="Friday, February 4, 2022"/>
    <x v="1"/>
    <x v="27"/>
    <n v="1"/>
    <n v="1"/>
    <n v="141"/>
    <n v="1"/>
    <n v="1"/>
    <n v="1"/>
    <n v="1"/>
    <x v="34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56928802"/>
    <s v="Friday, February 4, 2022"/>
    <x v="1"/>
    <x v="5"/>
    <n v="3"/>
    <n v="1"/>
    <n v="144"/>
    <n v="3"/>
    <n v="1"/>
    <n v="3"/>
    <n v="3"/>
    <x v="34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656959172"/>
    <s v="Saturday, February 5, 2022"/>
    <x v="1"/>
    <x v="27"/>
    <n v="1"/>
    <n v="1"/>
    <n v="141"/>
    <n v="1"/>
    <n v="1"/>
    <n v="1"/>
    <n v="1"/>
    <x v="34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657172457"/>
    <s v="Saturday, February 5, 2022"/>
    <x v="1"/>
    <x v="5"/>
    <n v="3"/>
    <n v="1"/>
    <n v="144"/>
    <n v="3"/>
    <n v="1"/>
    <n v="3"/>
    <n v="3"/>
    <x v="35"/>
    <x v="5"/>
    <s v="Carbonated"/>
    <x v="0"/>
    <b v="1"/>
    <n v="3"/>
    <n v="2"/>
    <x v="4"/>
  </r>
  <r>
    <s v="Processed"/>
    <s v="VJ300320609"/>
    <x v="2"/>
    <x v="3"/>
    <s v="Doritos Famin Hot Nacho"/>
    <s v="Food"/>
    <n v="14657173620"/>
    <s v="Saturday, February 5, 2022"/>
    <x v="1"/>
    <x v="4"/>
    <n v="1.5"/>
    <n v="1"/>
    <n v="110"/>
    <n v="1.5"/>
    <n v="1"/>
    <n v="1.5"/>
    <n v="1.5"/>
    <x v="35"/>
    <x v="77"/>
    <s v="Food"/>
    <x v="1"/>
    <b v="1"/>
    <n v="1.5"/>
    <n v="1"/>
    <x v="55"/>
  </r>
  <r>
    <s v="Processed"/>
    <s v="VJ300320609"/>
    <x v="2"/>
    <x v="3"/>
    <s v="Cheetos Flaming Hot Limon Crunchy"/>
    <s v="Food"/>
    <n v="14657184503"/>
    <s v="Saturday, February 5, 2022"/>
    <x v="1"/>
    <x v="22"/>
    <n v="1.5"/>
    <n v="1"/>
    <n v="120"/>
    <n v="1.5"/>
    <n v="1"/>
    <n v="1.5"/>
    <n v="1.5"/>
    <x v="35"/>
    <x v="75"/>
    <s v="Food"/>
    <x v="1"/>
    <b v="1"/>
    <n v="1.5"/>
    <n v="1"/>
    <x v="53"/>
  </r>
  <r>
    <s v="Processed"/>
    <s v="VJ300320611"/>
    <x v="0"/>
    <x v="0"/>
    <s v="V8 Vegetable Juice - Original"/>
    <s v="Non Carbonated"/>
    <n v="14657720063"/>
    <s v="Saturday, February 5, 2022"/>
    <x v="1"/>
    <x v="27"/>
    <n v="1.5"/>
    <n v="1"/>
    <n v="141"/>
    <n v="1.5"/>
    <n v="1"/>
    <n v="1.5"/>
    <n v="1.5"/>
    <x v="35"/>
    <x v="33"/>
    <s v="Non Carbonated"/>
    <x v="2"/>
    <b v="1"/>
    <n v="1.5"/>
    <n v="1"/>
    <x v="30"/>
  </r>
  <r>
    <s v="Processed"/>
    <s v="VJ300205292"/>
    <x v="0"/>
    <x v="1"/>
    <s v="Robert Irvine's - Fit Crunch -  Chocolate Pea"/>
    <s v="Food"/>
    <n v="14657909686"/>
    <s v="Saturday, February 5, 2022"/>
    <x v="0"/>
    <x v="14"/>
    <n v="2"/>
    <n v="1"/>
    <n v="137"/>
    <n v="2"/>
    <n v="1"/>
    <n v="2"/>
    <n v="2"/>
    <x v="35"/>
    <x v="21"/>
    <s v="Food"/>
    <x v="1"/>
    <b v="1"/>
    <n v="2"/>
    <n v="1.3333333333333333"/>
    <x v="19"/>
  </r>
  <r>
    <s v="Processed"/>
    <s v="VJ300320611"/>
    <x v="0"/>
    <x v="0"/>
    <s v="Good Health Veggie Stix - Sea Salt"/>
    <s v="Food"/>
    <n v="14658268569"/>
    <s v="Saturday, February 5, 2022"/>
    <x v="1"/>
    <x v="4"/>
    <n v="1.5"/>
    <n v="1"/>
    <n v="110"/>
    <n v="1.5"/>
    <n v="1"/>
    <n v="1.5"/>
    <n v="1.5"/>
    <x v="35"/>
    <x v="36"/>
    <s v="Food"/>
    <x v="1"/>
    <b v="1"/>
    <n v="1.5"/>
    <n v="1"/>
    <x v="20"/>
  </r>
  <r>
    <s v="Processed"/>
    <s v="VJ300320611"/>
    <x v="0"/>
    <x v="0"/>
    <s v="Keto Krisp - Almond Butter"/>
    <s v="Carbonated"/>
    <n v="14658269936"/>
    <s v="Saturday, February 5, 2022"/>
    <x v="1"/>
    <x v="28"/>
    <n v="1.25"/>
    <n v="1"/>
    <n v="135"/>
    <n v="1.25"/>
    <n v="1"/>
    <n v="1.25"/>
    <n v="1.25"/>
    <x v="35"/>
    <x v="64"/>
    <s v="Carbonated"/>
    <x v="0"/>
    <b v="1"/>
    <n v="1.25"/>
    <n v="0.83333333333333337"/>
    <x v="32"/>
  </r>
  <r>
    <s v="Processed"/>
    <s v="VJ300320611"/>
    <x v="0"/>
    <x v="0"/>
    <s v="V8 Vegetable Juice - Original"/>
    <s v="Non Carbonated"/>
    <n v="14658376115"/>
    <s v="Saturday, February 5, 2022"/>
    <x v="1"/>
    <x v="27"/>
    <n v="1.5"/>
    <n v="1"/>
    <n v="141"/>
    <n v="1.5"/>
    <n v="1"/>
    <n v="1.5"/>
    <n v="1.5"/>
    <x v="35"/>
    <x v="33"/>
    <s v="Non Carbonated"/>
    <x v="2"/>
    <b v="1"/>
    <n v="1.5"/>
    <n v="1"/>
    <x v="30"/>
  </r>
  <r>
    <s v="Processed"/>
    <s v="VJ300320611"/>
    <x v="0"/>
    <x v="0"/>
    <s v="Red Bull - Original"/>
    <s v="Carbonated"/>
    <n v="14658547557"/>
    <s v="Saturday, February 5, 2022"/>
    <x v="0"/>
    <x v="0"/>
    <n v="3.5"/>
    <n v="1"/>
    <n v="148"/>
    <n v="3.5"/>
    <n v="1"/>
    <n v="3.5"/>
    <n v="3.5"/>
    <x v="35"/>
    <x v="45"/>
    <s v="Carbonated"/>
    <x v="0"/>
    <b v="1"/>
    <n v="3.5"/>
    <n v="2.3333333333333335"/>
    <x v="0"/>
  </r>
  <r>
    <s v="Processed"/>
    <s v="VJ300320611"/>
    <x v="0"/>
    <x v="0"/>
    <s v="Red Bull - Original"/>
    <s v="Carbonated"/>
    <n v="14658550685"/>
    <s v="Saturday, February 5, 2022"/>
    <x v="0"/>
    <x v="0"/>
    <n v="3.5"/>
    <n v="1"/>
    <n v="148"/>
    <n v="3.5"/>
    <n v="1"/>
    <n v="3.5"/>
    <n v="3.5"/>
    <x v="35"/>
    <x v="45"/>
    <s v="Carbonated"/>
    <x v="0"/>
    <b v="1"/>
    <n v="3.5"/>
    <n v="2.3333333333333335"/>
    <x v="0"/>
  </r>
  <r>
    <s v="Processed"/>
    <s v="VJ300320611"/>
    <x v="0"/>
    <x v="0"/>
    <s v="Good Health Veggie Stix - Sea Salt"/>
    <s v="Food"/>
    <n v="14658938087"/>
    <s v="Saturday, February 5, 2022"/>
    <x v="1"/>
    <x v="4"/>
    <n v="1.5"/>
    <n v="1"/>
    <n v="110"/>
    <n v="1.5"/>
    <n v="1"/>
    <n v="1.5"/>
    <n v="1.5"/>
    <x v="35"/>
    <x v="36"/>
    <s v="Food"/>
    <x v="1"/>
    <b v="1"/>
    <n v="1.5"/>
    <n v="1"/>
    <x v="20"/>
  </r>
  <r>
    <s v="Processed"/>
    <s v="VJ300205292"/>
    <x v="0"/>
    <x v="1"/>
    <s v="Spindrift - Sparkling Water Raspberry Lime"/>
    <s v="Non Carbonated"/>
    <n v="14659427620"/>
    <s v="Saturday, February 5, 2022"/>
    <x v="1"/>
    <x v="12"/>
    <n v="1.5"/>
    <n v="1"/>
    <n v="140"/>
    <n v="1.5"/>
    <n v="1"/>
    <n v="1.5"/>
    <n v="1.5"/>
    <x v="35"/>
    <x v="59"/>
    <s v="Non Carbonated"/>
    <x v="2"/>
    <b v="1"/>
    <n v="1.5"/>
    <n v="1"/>
    <x v="11"/>
  </r>
  <r>
    <s v="Processed"/>
    <s v="VJ300205292"/>
    <x v="0"/>
    <x v="1"/>
    <s v="Miss Vickie's Potato Chip - Jalapeno"/>
    <s v="Food"/>
    <n v="14659676194"/>
    <s v="Saturday, February 5, 2022"/>
    <x v="1"/>
    <x v="20"/>
    <n v="1.5"/>
    <n v="1"/>
    <n v="112"/>
    <n v="1.5"/>
    <n v="1"/>
    <n v="1.5"/>
    <n v="1.5"/>
    <x v="35"/>
    <x v="43"/>
    <s v="Food"/>
    <x v="1"/>
    <b v="1"/>
    <n v="1.5"/>
    <n v="1"/>
    <x v="3"/>
  </r>
  <r>
    <s v="Processed"/>
    <s v="VJ300320611"/>
    <x v="0"/>
    <x v="0"/>
    <s v="V8 Vegetable Juice - Original"/>
    <s v="Non Carbonated"/>
    <n v="14660930391"/>
    <s v="Sunday, February 6, 2022"/>
    <x v="1"/>
    <x v="27"/>
    <n v="1.5"/>
    <n v="1"/>
    <n v="141"/>
    <n v="1.5"/>
    <n v="1"/>
    <n v="1.5"/>
    <n v="1.5"/>
    <x v="36"/>
    <x v="33"/>
    <s v="Non Carbonated"/>
    <x v="2"/>
    <b v="1"/>
    <n v="1.5"/>
    <n v="1"/>
    <x v="30"/>
  </r>
  <r>
    <s v="Processed"/>
    <s v="VJ300320611"/>
    <x v="0"/>
    <x v="0"/>
    <s v="Monster Energy Original"/>
    <s v="Carbonated"/>
    <n v="14660971272"/>
    <s v="Sunday, February 6, 2022"/>
    <x v="1"/>
    <x v="2"/>
    <n v="3"/>
    <n v="1"/>
    <n v="146"/>
    <n v="3"/>
    <n v="1"/>
    <n v="3"/>
    <n v="3"/>
    <x v="36"/>
    <x v="5"/>
    <s v="Carbonated"/>
    <x v="0"/>
    <b v="1"/>
    <n v="3"/>
    <n v="2"/>
    <x v="4"/>
  </r>
  <r>
    <s v="Processed"/>
    <s v="VJ300205292"/>
    <x v="0"/>
    <x v="1"/>
    <s v="Poland Springs Water"/>
    <s v="Water"/>
    <n v="14661248744"/>
    <s v="Sunday, February 6, 2022"/>
    <x v="1"/>
    <x v="5"/>
    <n v="1.5"/>
    <n v="1"/>
    <n v="144"/>
    <n v="1.5"/>
    <n v="1"/>
    <n v="1.5"/>
    <n v="1.5"/>
    <x v="36"/>
    <x v="29"/>
    <s v="Water"/>
    <x v="3"/>
    <b v="1"/>
    <n v="1.5"/>
    <n v="1"/>
    <x v="27"/>
  </r>
  <r>
    <s v="Processed"/>
    <s v="VJ300205292"/>
    <x v="0"/>
    <x v="1"/>
    <s v="KitKat - Crisp Wafers"/>
    <s v="Food"/>
    <n v="14661251334"/>
    <s v="Sunday, February 6, 2022"/>
    <x v="1"/>
    <x v="13"/>
    <n v="2"/>
    <n v="1"/>
    <n v="130"/>
    <n v="2"/>
    <n v="1"/>
    <n v="2"/>
    <n v="2"/>
    <x v="36"/>
    <x v="10"/>
    <s v="Food"/>
    <x v="1"/>
    <b v="1"/>
    <n v="2"/>
    <n v="1.3333333333333333"/>
    <x v="9"/>
  </r>
  <r>
    <s v="Processed"/>
    <s v="VJ300320611"/>
    <x v="0"/>
    <x v="0"/>
    <s v="Bai Antioxidant - Molokai Coconut"/>
    <s v="Non Carbonated"/>
    <n v="14661331173"/>
    <s v="Sunday, February 6, 2022"/>
    <x v="1"/>
    <x v="5"/>
    <n v="2.5"/>
    <n v="1"/>
    <n v="144"/>
    <n v="2.5"/>
    <n v="1"/>
    <n v="2.5"/>
    <n v="2.5"/>
    <x v="36"/>
    <x v="40"/>
    <s v="Non Carbonated"/>
    <x v="2"/>
    <b v="1"/>
    <n v="2.5"/>
    <n v="1.6666666666666667"/>
    <x v="2"/>
  </r>
  <r>
    <s v="Processed"/>
    <s v="VJ300205292"/>
    <x v="0"/>
    <x v="1"/>
    <s v="Robert Irvine's - Fit Crunch -  Chocolate Pea"/>
    <s v="Food"/>
    <n v="14661509975"/>
    <s v="Sunday, February 6, 2022"/>
    <x v="0"/>
    <x v="14"/>
    <n v="2"/>
    <n v="1"/>
    <n v="137"/>
    <n v="2"/>
    <n v="1"/>
    <n v="2"/>
    <n v="2"/>
    <x v="36"/>
    <x v="21"/>
    <s v="Food"/>
    <x v="1"/>
    <b v="1"/>
    <n v="2"/>
    <n v="1.3333333333333333"/>
    <x v="19"/>
  </r>
  <r>
    <s v="Processed"/>
    <s v="VJ300320611"/>
    <x v="0"/>
    <x v="0"/>
    <s v="Bai Antioxidant - Molokai Coconut"/>
    <s v="Non Carbonated"/>
    <n v="14661635421"/>
    <s v="Sunday, February 6, 2022"/>
    <x v="0"/>
    <x v="5"/>
    <n v="2.5"/>
    <n v="1"/>
    <n v="144"/>
    <n v="2.5"/>
    <n v="1"/>
    <n v="2.5"/>
    <n v="2.5"/>
    <x v="36"/>
    <x v="40"/>
    <s v="Non Carbonated"/>
    <x v="2"/>
    <b v="1"/>
    <n v="2.5"/>
    <n v="1.6666666666666667"/>
    <x v="2"/>
  </r>
  <r>
    <s v="Processed"/>
    <s v="VJ300205292"/>
    <x v="0"/>
    <x v="1"/>
    <s v="Good Health Veggie Stix - Sea Salt"/>
    <s v="Food"/>
    <n v="14661773325"/>
    <s v="Sunday, February 6, 2022"/>
    <x v="1"/>
    <x v="8"/>
    <n v="1.5"/>
    <n v="1"/>
    <n v="111"/>
    <n v="1.5"/>
    <n v="1"/>
    <n v="1.5"/>
    <n v="1.5"/>
    <x v="36"/>
    <x v="36"/>
    <s v="Food"/>
    <x v="1"/>
    <b v="1"/>
    <n v="1.5"/>
    <n v="1"/>
    <x v="20"/>
  </r>
  <r>
    <s v="Processed"/>
    <s v="VJ300205292"/>
    <x v="0"/>
    <x v="1"/>
    <s v="Poland Springs Water"/>
    <s v="Water"/>
    <n v="14661887265"/>
    <s v="Sunday, February 6, 2022"/>
    <x v="1"/>
    <x v="5"/>
    <n v="1.5"/>
    <n v="1"/>
    <n v="144"/>
    <n v="1.5"/>
    <n v="1"/>
    <n v="1.5"/>
    <n v="1.5"/>
    <x v="36"/>
    <x v="29"/>
    <s v="Water"/>
    <x v="3"/>
    <b v="1"/>
    <n v="1.5"/>
    <n v="1"/>
    <x v="27"/>
  </r>
  <r>
    <s v="Processed"/>
    <s v="VJ300205292"/>
    <x v="0"/>
    <x v="1"/>
    <s v="Zevia Zero Calorie Energy - Mango Ginger"/>
    <s v="Non Carbonated"/>
    <n v="14662128280"/>
    <s v="Sunday, February 6, 2022"/>
    <x v="1"/>
    <x v="0"/>
    <n v="2.5"/>
    <n v="1"/>
    <n v="148"/>
    <n v="2.5"/>
    <n v="1"/>
    <n v="2.5"/>
    <n v="2.5"/>
    <x v="36"/>
    <x v="32"/>
    <s v="Non Carbonated"/>
    <x v="2"/>
    <b v="1"/>
    <n v="2.5"/>
    <n v="1.6666666666666667"/>
    <x v="29"/>
  </r>
  <r>
    <s v="Processed"/>
    <s v="VJ300205292"/>
    <x v="0"/>
    <x v="1"/>
    <s v="Poland Springs Water"/>
    <s v="Water"/>
    <n v="14662687802"/>
    <s v="Monday, February 7, 2022"/>
    <x v="0"/>
    <x v="5"/>
    <n v="1.5"/>
    <n v="2"/>
    <n v="144"/>
    <n v="1.5"/>
    <n v="2"/>
    <n v="3"/>
    <n v="3"/>
    <x v="36"/>
    <x v="29"/>
    <s v="Water"/>
    <x v="3"/>
    <b v="1"/>
    <n v="1.5"/>
    <n v="1"/>
    <x v="27"/>
  </r>
  <r>
    <s v="Processed"/>
    <s v="VJ300205292"/>
    <x v="0"/>
    <x v="1"/>
    <s v="Poland Springs Water"/>
    <s v="Water"/>
    <n v="14662688836"/>
    <s v="Monday, February 7, 2022"/>
    <x v="1"/>
    <x v="5"/>
    <n v="1.5"/>
    <n v="1"/>
    <n v="144"/>
    <n v="1.5"/>
    <n v="1"/>
    <n v="1.5"/>
    <n v="1.5"/>
    <x v="36"/>
    <x v="29"/>
    <s v="Water"/>
    <x v="3"/>
    <b v="1"/>
    <n v="1.5"/>
    <n v="1"/>
    <x v="27"/>
  </r>
  <r>
    <s v="Processed"/>
    <s v="VJ300320686"/>
    <x v="1"/>
    <x v="2"/>
    <s v="Miss Vickie's Potato Chip - Smokehouse BBQ"/>
    <s v="Food"/>
    <n v="14663320332"/>
    <s v="Monday, February 7, 2022"/>
    <x v="0"/>
    <x v="8"/>
    <n v="1.5"/>
    <n v="1"/>
    <n v="111"/>
    <n v="1.5"/>
    <n v="1"/>
    <n v="1.5"/>
    <n v="1.5"/>
    <x v="37"/>
    <x v="51"/>
    <s v="Food"/>
    <x v="1"/>
    <b v="1"/>
    <n v="1.5"/>
    <n v="1"/>
    <x v="3"/>
  </r>
  <r>
    <s v="Processed"/>
    <s v="VJ300320611"/>
    <x v="0"/>
    <x v="0"/>
    <s v="Bubly - Cherry"/>
    <s v="Carbonated"/>
    <n v="14663498695"/>
    <s v="Monday, February 7, 2022"/>
    <x v="0"/>
    <x v="12"/>
    <n v="1.5"/>
    <n v="1"/>
    <n v="140"/>
    <n v="1.5"/>
    <n v="1"/>
    <n v="1.5"/>
    <n v="1.5"/>
    <x v="37"/>
    <x v="57"/>
    <s v="Carbonated"/>
    <x v="0"/>
    <b v="1"/>
    <n v="1.5"/>
    <n v="1"/>
    <x v="26"/>
  </r>
  <r>
    <s v="Processed"/>
    <s v="VJ300320686"/>
    <x v="1"/>
    <x v="2"/>
    <s v="Miss Vickie's Potato Chip - Smokehouse BBQ"/>
    <s v="Food"/>
    <n v="14663673381"/>
    <s v="Monday, February 7, 2022"/>
    <x v="1"/>
    <x v="8"/>
    <n v="1.5"/>
    <n v="1"/>
    <n v="111"/>
    <n v="1.5"/>
    <n v="1"/>
    <n v="1.5"/>
    <n v="1.5"/>
    <x v="37"/>
    <x v="51"/>
    <s v="Food"/>
    <x v="1"/>
    <b v="1"/>
    <n v="1.5"/>
    <n v="1"/>
    <x v="3"/>
  </r>
  <r>
    <s v="Processed"/>
    <s v="VJ300320686"/>
    <x v="1"/>
    <x v="2"/>
    <s v="Keto Krisp - Almond Butter"/>
    <s v="Carbonated"/>
    <n v="14663839806"/>
    <s v="Monday, February 7, 2022"/>
    <x v="0"/>
    <x v="28"/>
    <n v="2"/>
    <n v="1"/>
    <n v="135"/>
    <n v="2"/>
    <n v="1"/>
    <n v="2"/>
    <n v="2"/>
    <x v="37"/>
    <x v="64"/>
    <s v="Carbonated"/>
    <x v="0"/>
    <b v="1"/>
    <n v="2"/>
    <n v="1.3333333333333333"/>
    <x v="32"/>
  </r>
  <r>
    <s v="Processed"/>
    <s v="VJ300320686"/>
    <x v="1"/>
    <x v="2"/>
    <s v="NuGo Dark Chocolate - Choc Chip"/>
    <s v="Food"/>
    <n v="14665320687"/>
    <s v="Monday, February 7, 2022"/>
    <x v="0"/>
    <x v="14"/>
    <n v="2"/>
    <n v="1"/>
    <n v="137"/>
    <n v="2"/>
    <n v="1"/>
    <n v="2"/>
    <n v="2"/>
    <x v="37"/>
    <x v="73"/>
    <s v="Food"/>
    <x v="1"/>
    <b v="1"/>
    <n v="2"/>
    <n v="1.3333333333333333"/>
    <x v="51"/>
  </r>
  <r>
    <s v="Processed"/>
    <s v="VJ300320609"/>
    <x v="2"/>
    <x v="3"/>
    <s v="Cheetos Flaming Hot Limon Crunchy"/>
    <s v="Food"/>
    <n v="14665346142"/>
    <s v="Monday, February 7, 2022"/>
    <x v="0"/>
    <x v="22"/>
    <n v="1.5"/>
    <n v="1"/>
    <n v="120"/>
    <n v="1.5"/>
    <n v="1"/>
    <n v="1.5"/>
    <n v="3"/>
    <x v="37"/>
    <x v="75"/>
    <s v="Food"/>
    <x v="1"/>
    <b v="1"/>
    <n v="1.5"/>
    <n v="1"/>
    <x v="53"/>
  </r>
  <r>
    <s v="Processed"/>
    <s v="VJ300320609"/>
    <x v="2"/>
    <x v="3"/>
    <s v="Skinny Pop Popcorn"/>
    <s v="Food"/>
    <n v="14665346142"/>
    <s v="Monday, February 7, 2022"/>
    <x v="0"/>
    <x v="8"/>
    <n v="1.5"/>
    <n v="1"/>
    <n v="111"/>
    <n v="1.5"/>
    <n v="1"/>
    <n v="1.5"/>
    <n v="3"/>
    <x v="37"/>
    <x v="8"/>
    <s v="Food"/>
    <x v="1"/>
    <b v="1"/>
    <n v="1.5"/>
    <n v="1"/>
    <x v="7"/>
  </r>
  <r>
    <s v="Processed"/>
    <s v="VJ300320609"/>
    <x v="2"/>
    <x v="3"/>
    <s v="Doritos Famin Hot Nacho"/>
    <s v="Food"/>
    <n v="14665556811"/>
    <s v="Monday, February 7, 2022"/>
    <x v="0"/>
    <x v="4"/>
    <n v="1.5"/>
    <n v="1"/>
    <n v="110"/>
    <n v="1.5"/>
    <n v="1"/>
    <n v="1.5"/>
    <n v="1.5"/>
    <x v="37"/>
    <x v="77"/>
    <s v="Food"/>
    <x v="1"/>
    <b v="1"/>
    <n v="1.5"/>
    <n v="1"/>
    <x v="55"/>
  </r>
  <r>
    <s v="Processed"/>
    <s v="VJ300320611"/>
    <x v="0"/>
    <x v="0"/>
    <s v="Red Bull - Original"/>
    <s v="Carbonated"/>
    <n v="14666055106"/>
    <s v="Monday, February 7, 2022"/>
    <x v="1"/>
    <x v="0"/>
    <n v="3.5"/>
    <n v="1"/>
    <n v="148"/>
    <n v="3.5"/>
    <n v="1"/>
    <n v="3.5"/>
    <n v="3.5"/>
    <x v="37"/>
    <x v="45"/>
    <s v="Carbonated"/>
    <x v="0"/>
    <b v="1"/>
    <n v="3.5"/>
    <n v="2.3333333333333335"/>
    <x v="0"/>
  </r>
  <r>
    <s v="Processed"/>
    <s v="VJ300320611"/>
    <x v="0"/>
    <x v="0"/>
    <s v="Red Bull - Original"/>
    <s v="Carbonated"/>
    <n v="14666062656"/>
    <s v="Monday, February 7, 2022"/>
    <x v="1"/>
    <x v="0"/>
    <n v="3.5"/>
    <n v="1"/>
    <n v="148"/>
    <n v="3.5"/>
    <n v="1"/>
    <n v="3.5"/>
    <n v="3.5"/>
    <x v="37"/>
    <x v="45"/>
    <s v="Carbonated"/>
    <x v="0"/>
    <b v="1"/>
    <n v="3.5"/>
    <n v="2.3333333333333335"/>
    <x v="0"/>
  </r>
  <r>
    <s v="Processed"/>
    <s v="VJ300320611"/>
    <x v="0"/>
    <x v="0"/>
    <s v="Snapple Diet Tea - Raspberry"/>
    <s v="Non Carbonated"/>
    <n v="14666127240"/>
    <s v="Monday, February 7, 2022"/>
    <x v="1"/>
    <x v="21"/>
    <n v="2.5"/>
    <n v="1"/>
    <n v="145"/>
    <n v="2.5"/>
    <n v="1"/>
    <n v="2.5"/>
    <n v="2.5"/>
    <x v="37"/>
    <x v="31"/>
    <s v="Non Carbonated"/>
    <x v="2"/>
    <b v="1"/>
    <n v="2.5"/>
    <n v="1.6666666666666667"/>
    <x v="6"/>
  </r>
  <r>
    <s v="Processed"/>
    <s v="VJ300320609"/>
    <x v="2"/>
    <x v="3"/>
    <s v="Sunkist Soda - Orange"/>
    <s v="Carbonated"/>
    <n v="14666503964"/>
    <s v="Monday, February 7, 2022"/>
    <x v="1"/>
    <x v="12"/>
    <n v="1"/>
    <n v="1"/>
    <n v="140"/>
    <n v="1"/>
    <n v="1"/>
    <n v="1"/>
    <n v="1"/>
    <x v="37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66946010"/>
    <s v="Monday, February 7, 2022"/>
    <x v="1"/>
    <x v="27"/>
    <n v="1"/>
    <n v="1"/>
    <n v="141"/>
    <n v="1"/>
    <n v="1"/>
    <n v="1"/>
    <n v="1"/>
    <x v="37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66959800"/>
    <s v="Monday, February 7, 2022"/>
    <x v="1"/>
    <x v="12"/>
    <n v="1"/>
    <n v="1"/>
    <n v="140"/>
    <n v="1"/>
    <n v="1"/>
    <n v="1"/>
    <n v="1"/>
    <x v="37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66991176"/>
    <s v="Monday, February 7, 2022"/>
    <x v="1"/>
    <x v="12"/>
    <n v="1"/>
    <n v="1"/>
    <n v="140"/>
    <n v="1"/>
    <n v="1"/>
    <n v="1"/>
    <n v="1"/>
    <x v="37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67359009"/>
    <s v="Monday, February 7, 2022"/>
    <x v="1"/>
    <x v="27"/>
    <n v="1"/>
    <n v="1"/>
    <n v="141"/>
    <n v="1"/>
    <n v="1"/>
    <n v="1"/>
    <n v="1"/>
    <x v="37"/>
    <x v="44"/>
    <s v="Carbonated"/>
    <x v="0"/>
    <b v="1"/>
    <n v="1"/>
    <n v="0.66666666666666663"/>
    <x v="36"/>
  </r>
  <r>
    <s v="Processed"/>
    <s v="VJ300320609"/>
    <x v="2"/>
    <x v="3"/>
    <s v="Doritos Famin Hot Nacho"/>
    <s v="Food"/>
    <n v="14667396376"/>
    <s v="Monday, February 7, 2022"/>
    <x v="0"/>
    <x v="4"/>
    <n v="1.5"/>
    <n v="1"/>
    <n v="110"/>
    <n v="1.5"/>
    <n v="1"/>
    <n v="1.5"/>
    <n v="1.5"/>
    <x v="37"/>
    <x v="77"/>
    <s v="Food"/>
    <x v="1"/>
    <b v="1"/>
    <n v="1.5"/>
    <n v="1"/>
    <x v="55"/>
  </r>
  <r>
    <s v="Processed"/>
    <s v="VJ300320609"/>
    <x v="2"/>
    <x v="3"/>
    <s v="Good Health Veggie Stix - Sea Salt"/>
    <s v="Food"/>
    <n v="14667401189"/>
    <s v="Monday, February 7, 2022"/>
    <x v="1"/>
    <x v="20"/>
    <n v="1.5"/>
    <n v="1"/>
    <n v="112"/>
    <n v="1.5"/>
    <n v="1"/>
    <n v="1.5"/>
    <n v="1.5"/>
    <x v="37"/>
    <x v="36"/>
    <s v="Food"/>
    <x v="1"/>
    <b v="1"/>
    <n v="1.5"/>
    <n v="1"/>
    <x v="20"/>
  </r>
  <r>
    <s v="Processed"/>
    <s v="VJ300320609"/>
    <x v="2"/>
    <x v="3"/>
    <s v="Monster Energy Original"/>
    <s v="Carbonated"/>
    <n v="14667566664"/>
    <s v="Monday, February 7, 2022"/>
    <x v="0"/>
    <x v="2"/>
    <n v="3"/>
    <n v="1"/>
    <n v="146"/>
    <n v="3"/>
    <n v="1"/>
    <n v="3"/>
    <n v="3"/>
    <x v="37"/>
    <x v="5"/>
    <s v="Carbonated"/>
    <x v="0"/>
    <b v="1"/>
    <n v="3"/>
    <n v="2"/>
    <x v="4"/>
  </r>
  <r>
    <s v="Processed"/>
    <s v="VJ300205292"/>
    <x v="0"/>
    <x v="1"/>
    <s v="Poland Springs Water"/>
    <s v="Water"/>
    <n v="14667602089"/>
    <s v="Tuesday, February 8, 2022"/>
    <x v="1"/>
    <x v="5"/>
    <n v="1.5"/>
    <n v="1"/>
    <n v="144"/>
    <n v="1.5"/>
    <n v="1"/>
    <n v="1.5"/>
    <n v="1.5"/>
    <x v="37"/>
    <x v="29"/>
    <s v="Water"/>
    <x v="3"/>
    <b v="1"/>
    <n v="1.5"/>
    <n v="1"/>
    <x v="27"/>
  </r>
  <r>
    <s v="Processed"/>
    <s v="VJ300205292"/>
    <x v="0"/>
    <x v="1"/>
    <s v="Poland Springs Water"/>
    <s v="Water"/>
    <n v="14667603465"/>
    <s v="Tuesday, February 8, 2022"/>
    <x v="1"/>
    <x v="5"/>
    <n v="1.5"/>
    <n v="1"/>
    <n v="144"/>
    <n v="1.5"/>
    <n v="1"/>
    <n v="1.5"/>
    <n v="1.5"/>
    <x v="37"/>
    <x v="29"/>
    <s v="Water"/>
    <x v="3"/>
    <b v="1"/>
    <n v="1.5"/>
    <n v="1"/>
    <x v="27"/>
  </r>
  <r>
    <s v="Processed"/>
    <s v="VJ300320611"/>
    <x v="0"/>
    <x v="0"/>
    <s v="Miss Vickie's Potato Chip - Sea Salt Original"/>
    <s v="Food"/>
    <n v="14668253038"/>
    <s v="Tuesday, February 8, 2022"/>
    <x v="1"/>
    <x v="3"/>
    <n v="1.5"/>
    <n v="1"/>
    <n v="114"/>
    <n v="1.5"/>
    <n v="1"/>
    <n v="1.5"/>
    <n v="1.5"/>
    <x v="38"/>
    <x v="13"/>
    <s v="Food"/>
    <x v="1"/>
    <b v="1"/>
    <n v="1.5"/>
    <n v="1"/>
    <x v="3"/>
  </r>
  <r>
    <s v="Processed"/>
    <s v="VJ300320686"/>
    <x v="1"/>
    <x v="2"/>
    <s v="Snapple Diet Tea - Lemon"/>
    <s v="Non Carbonated"/>
    <n v="14670046751"/>
    <s v="Tuesday, February 8, 2022"/>
    <x v="1"/>
    <x v="21"/>
    <n v="2.5"/>
    <n v="1"/>
    <n v="145"/>
    <n v="2.5"/>
    <n v="1"/>
    <n v="2.5"/>
    <n v="2.5"/>
    <x v="38"/>
    <x v="7"/>
    <s v="Non Carbonated"/>
    <x v="2"/>
    <b v="1"/>
    <n v="2.5"/>
    <n v="1.6666666666666667"/>
    <x v="6"/>
  </r>
  <r>
    <s v="Processed"/>
    <s v="VJ300320686"/>
    <x v="1"/>
    <x v="2"/>
    <s v="Keto Krisp - Almond Butter"/>
    <s v="Carbonated"/>
    <n v="14670966963"/>
    <s v="Tuesday, February 8, 2022"/>
    <x v="1"/>
    <x v="28"/>
    <n v="2"/>
    <n v="1"/>
    <n v="135"/>
    <n v="2"/>
    <n v="1"/>
    <n v="2"/>
    <n v="2"/>
    <x v="38"/>
    <x v="64"/>
    <s v="Carbonated"/>
    <x v="0"/>
    <b v="1"/>
    <n v="2"/>
    <n v="1.3333333333333333"/>
    <x v="32"/>
  </r>
  <r>
    <s v="Processed"/>
    <s v="VJ300320611"/>
    <x v="0"/>
    <x v="0"/>
    <s v="Keto Krisp - Almond Butter"/>
    <s v="Carbonated"/>
    <n v="14671153805"/>
    <s v="Tuesday, February 8, 2022"/>
    <x v="1"/>
    <x v="28"/>
    <n v="1.25"/>
    <n v="1"/>
    <n v="135"/>
    <n v="1.25"/>
    <n v="1"/>
    <n v="1.25"/>
    <n v="1.25"/>
    <x v="38"/>
    <x v="64"/>
    <s v="Carbonated"/>
    <x v="0"/>
    <b v="1"/>
    <n v="1.25"/>
    <n v="0.83333333333333337"/>
    <x v="32"/>
  </r>
  <r>
    <s v="Processed"/>
    <s v="VJ300320611"/>
    <x v="0"/>
    <x v="0"/>
    <s v="Keto Krisp - Almond Butter"/>
    <s v="Carbonated"/>
    <n v="14671154999"/>
    <s v="Tuesday, February 8, 2022"/>
    <x v="1"/>
    <x v="28"/>
    <n v="1.25"/>
    <n v="1"/>
    <n v="135"/>
    <n v="1.25"/>
    <n v="1"/>
    <n v="1.25"/>
    <n v="1.25"/>
    <x v="38"/>
    <x v="64"/>
    <s v="Carbonated"/>
    <x v="0"/>
    <b v="1"/>
    <n v="1.25"/>
    <n v="0.83333333333333337"/>
    <x v="32"/>
  </r>
  <r>
    <s v="Processed"/>
    <s v="VJ300320609"/>
    <x v="2"/>
    <x v="3"/>
    <s v="Snapple Diet Tea - Peach Tea"/>
    <s v="Non Carbonated"/>
    <n v="14671780713"/>
    <s v="Tuesday, February 8, 2022"/>
    <x v="1"/>
    <x v="21"/>
    <n v="2.5"/>
    <n v="1"/>
    <n v="145"/>
    <n v="2.5"/>
    <n v="1"/>
    <n v="2.5"/>
    <n v="2.5"/>
    <x v="38"/>
    <x v="37"/>
    <s v="Non Carbonated"/>
    <x v="2"/>
    <b v="1"/>
    <n v="2.5"/>
    <n v="1.6666666666666667"/>
    <x v="6"/>
  </r>
  <r>
    <s v="Processed"/>
    <s v="VJ300320609"/>
    <x v="2"/>
    <x v="3"/>
    <s v="Popchips Potato - Barbeque"/>
    <s v="Food"/>
    <n v="14671784749"/>
    <s v="Tuesday, February 8, 2022"/>
    <x v="1"/>
    <x v="3"/>
    <n v="1.5"/>
    <n v="1"/>
    <n v="114"/>
    <n v="1.5"/>
    <n v="1"/>
    <n v="1.5"/>
    <n v="1.5"/>
    <x v="38"/>
    <x v="61"/>
    <s v="Food"/>
    <x v="1"/>
    <b v="1"/>
    <n v="1.5"/>
    <n v="1"/>
    <x v="44"/>
  </r>
  <r>
    <s v="Processed"/>
    <s v="VJ300320609"/>
    <x v="2"/>
    <x v="3"/>
    <s v="Sunkist Soda - Orange"/>
    <s v="Carbonated"/>
    <n v="14672118899"/>
    <s v="Tuesday, February 8, 2022"/>
    <x v="1"/>
    <x v="12"/>
    <n v="1"/>
    <n v="1"/>
    <n v="140"/>
    <n v="1"/>
    <n v="1"/>
    <n v="1"/>
    <n v="1"/>
    <x v="38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72488224"/>
    <s v="Tuesday, February 8, 2022"/>
    <x v="1"/>
    <x v="5"/>
    <n v="3"/>
    <n v="1"/>
    <n v="144"/>
    <n v="3"/>
    <n v="1"/>
    <n v="3"/>
    <n v="3"/>
    <x v="38"/>
    <x v="5"/>
    <s v="Carbonated"/>
    <x v="0"/>
    <b v="1"/>
    <n v="3"/>
    <n v="2"/>
    <x v="4"/>
  </r>
  <r>
    <s v="Processed"/>
    <s v="VJ300320609"/>
    <x v="2"/>
    <x v="3"/>
    <s v="Red Bull - Original"/>
    <s v="Carbonated"/>
    <n v="14672588565"/>
    <s v="Tuesday, February 8, 2022"/>
    <x v="1"/>
    <x v="0"/>
    <n v="3"/>
    <n v="1"/>
    <n v="148"/>
    <n v="3"/>
    <n v="1"/>
    <n v="3"/>
    <n v="3"/>
    <x v="38"/>
    <x v="45"/>
    <s v="Carbonated"/>
    <x v="0"/>
    <b v="1"/>
    <n v="3"/>
    <n v="2"/>
    <x v="0"/>
  </r>
  <r>
    <s v="Processed"/>
    <s v="VJ300320686"/>
    <x v="1"/>
    <x v="2"/>
    <s v="Good Health Veggie Stix - Sea Salt"/>
    <s v="Food"/>
    <n v="14674411445"/>
    <s v="Wednesday, February 9, 2022"/>
    <x v="1"/>
    <x v="26"/>
    <n v="1.5"/>
    <n v="1"/>
    <n v="113"/>
    <n v="1.5"/>
    <n v="1"/>
    <n v="1.5"/>
    <n v="1.5"/>
    <x v="39"/>
    <x v="36"/>
    <s v="Food"/>
    <x v="1"/>
    <b v="1"/>
    <n v="1.5"/>
    <n v="1"/>
    <x v="20"/>
  </r>
  <r>
    <s v="Processed"/>
    <s v="VJ300320686"/>
    <x v="1"/>
    <x v="2"/>
    <s v="Wonderful Pistachios - Variety"/>
    <s v="Food"/>
    <n v="14674422889"/>
    <s v="Wednesday, February 9, 2022"/>
    <x v="1"/>
    <x v="17"/>
    <n v="2"/>
    <n v="1"/>
    <n v="138"/>
    <n v="2"/>
    <n v="1"/>
    <n v="2"/>
    <n v="2"/>
    <x v="39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674682587"/>
    <s v="Wednesday, February 9, 2022"/>
    <x v="1"/>
    <x v="17"/>
    <n v="2"/>
    <n v="1"/>
    <n v="138"/>
    <n v="2"/>
    <n v="1"/>
    <n v="2"/>
    <n v="2"/>
    <x v="39"/>
    <x v="11"/>
    <s v="Food"/>
    <x v="1"/>
    <b v="1"/>
    <n v="2"/>
    <n v="1.3333333333333333"/>
    <x v="10"/>
  </r>
  <r>
    <s v="Processed"/>
    <s v="VJ300320686"/>
    <x v="1"/>
    <x v="2"/>
    <s v="Good Health Veggie Stix - Sea Salt"/>
    <s v="Food"/>
    <n v="14674892162"/>
    <s v="Wednesday, February 9, 2022"/>
    <x v="1"/>
    <x v="26"/>
    <n v="1.5"/>
    <n v="1"/>
    <n v="113"/>
    <n v="1.5"/>
    <n v="1"/>
    <n v="1.5"/>
    <n v="1.5"/>
    <x v="39"/>
    <x v="36"/>
    <s v="Food"/>
    <x v="1"/>
    <b v="1"/>
    <n v="1.5"/>
    <n v="1"/>
    <x v="20"/>
  </r>
  <r>
    <s v="Processed"/>
    <s v="VJ300320686"/>
    <x v="1"/>
    <x v="2"/>
    <s v="Wonderful Pistachios - Variety"/>
    <s v="Food"/>
    <n v="14675379005"/>
    <s v="Wednesday, February 9, 2022"/>
    <x v="1"/>
    <x v="17"/>
    <n v="2"/>
    <n v="1"/>
    <n v="138"/>
    <n v="2"/>
    <n v="1"/>
    <n v="2"/>
    <n v="2"/>
    <x v="39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675660158"/>
    <s v="Wednesday, February 9, 2022"/>
    <x v="1"/>
    <x v="17"/>
    <n v="2"/>
    <n v="1"/>
    <n v="138"/>
    <n v="2"/>
    <n v="1"/>
    <n v="2"/>
    <n v="2"/>
    <x v="39"/>
    <x v="11"/>
    <s v="Food"/>
    <x v="1"/>
    <b v="1"/>
    <n v="2"/>
    <n v="1.3333333333333333"/>
    <x v="10"/>
  </r>
  <r>
    <s v="Processed"/>
    <s v="VJ300320611"/>
    <x v="0"/>
    <x v="0"/>
    <s v="V8 Vegetable Juice - Original"/>
    <s v="Non Carbonated"/>
    <n v="14676496940"/>
    <s v="Wednesday, February 9, 2022"/>
    <x v="1"/>
    <x v="27"/>
    <n v="1.5"/>
    <n v="1"/>
    <n v="141"/>
    <n v="1.5"/>
    <n v="1"/>
    <n v="1.5"/>
    <n v="1.5"/>
    <x v="39"/>
    <x v="33"/>
    <s v="Non Carbonated"/>
    <x v="2"/>
    <b v="1"/>
    <n v="1.5"/>
    <n v="1"/>
    <x v="30"/>
  </r>
  <r>
    <s v="Processed"/>
    <s v="VJ300320609"/>
    <x v="2"/>
    <x v="3"/>
    <s v="Monster Energy Original"/>
    <s v="Carbonated"/>
    <n v="14676644165"/>
    <s v="Wednesday, February 9, 2022"/>
    <x v="1"/>
    <x v="5"/>
    <n v="3"/>
    <n v="1"/>
    <n v="144"/>
    <n v="3"/>
    <n v="1"/>
    <n v="3"/>
    <n v="3"/>
    <x v="39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677371243"/>
    <s v="Wednesday, February 9, 2022"/>
    <x v="1"/>
    <x v="12"/>
    <n v="1"/>
    <n v="1"/>
    <n v="140"/>
    <n v="1"/>
    <n v="1"/>
    <n v="1"/>
    <n v="1"/>
    <x v="39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77374175"/>
    <s v="Wednesday, February 9, 2022"/>
    <x v="1"/>
    <x v="12"/>
    <n v="1"/>
    <n v="1"/>
    <n v="140"/>
    <n v="1"/>
    <n v="1"/>
    <n v="1"/>
    <n v="1"/>
    <x v="39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77375650"/>
    <s v="Wednesday, February 9, 2022"/>
    <x v="1"/>
    <x v="27"/>
    <n v="1"/>
    <n v="1"/>
    <n v="141"/>
    <n v="1"/>
    <n v="1"/>
    <n v="1"/>
    <n v="1"/>
    <x v="39"/>
    <x v="44"/>
    <s v="Carbonated"/>
    <x v="0"/>
    <b v="1"/>
    <n v="1"/>
    <n v="0.66666666666666663"/>
    <x v="36"/>
  </r>
  <r>
    <s v="Processed"/>
    <s v="VJ300320609"/>
    <x v="2"/>
    <x v="3"/>
    <s v="Takis FUGEO mini"/>
    <s v="Food"/>
    <n v="14677396756"/>
    <s v="Wednesday, February 9, 2022"/>
    <x v="1"/>
    <x v="1"/>
    <n v="1.5"/>
    <n v="1"/>
    <n v="123"/>
    <n v="1.5"/>
    <n v="1"/>
    <n v="1.5"/>
    <n v="1.5"/>
    <x v="39"/>
    <x v="49"/>
    <s v="Food"/>
    <x v="1"/>
    <b v="1"/>
    <n v="1.5"/>
    <n v="1"/>
    <x v="40"/>
  </r>
  <r>
    <s v="Processed"/>
    <s v="VJ300320609"/>
    <x v="2"/>
    <x v="3"/>
    <s v="Red Bull - Original"/>
    <s v="Carbonated"/>
    <n v="14677397036"/>
    <s v="Wednesday, February 9, 2022"/>
    <x v="1"/>
    <x v="0"/>
    <n v="3"/>
    <n v="1"/>
    <n v="148"/>
    <n v="3"/>
    <n v="1"/>
    <n v="3"/>
    <n v="3"/>
    <x v="39"/>
    <x v="45"/>
    <s v="Carbonated"/>
    <x v="0"/>
    <b v="1"/>
    <n v="3"/>
    <n v="2"/>
    <x v="0"/>
  </r>
  <r>
    <s v="Processed"/>
    <s v="VJ300320609"/>
    <x v="2"/>
    <x v="3"/>
    <s v="Doritos Famin Hot Nacho"/>
    <s v="Food"/>
    <n v="14677829813"/>
    <s v="Wednesday, February 9, 2022"/>
    <x v="0"/>
    <x v="4"/>
    <n v="1.5"/>
    <n v="1"/>
    <n v="110"/>
    <n v="1.5"/>
    <n v="1"/>
    <n v="1.5"/>
    <n v="1.5"/>
    <x v="39"/>
    <x v="77"/>
    <s v="Food"/>
    <x v="1"/>
    <b v="1"/>
    <n v="1.5"/>
    <n v="1"/>
    <x v="55"/>
  </r>
  <r>
    <s v="Processed"/>
    <s v="VJ300320609"/>
    <x v="2"/>
    <x v="3"/>
    <s v="Monster Energy Original"/>
    <s v="Carbonated"/>
    <n v="14677867193"/>
    <s v="Wednesday, February 9, 2022"/>
    <x v="1"/>
    <x v="5"/>
    <n v="3"/>
    <n v="1"/>
    <n v="144"/>
    <n v="3"/>
    <n v="1"/>
    <n v="3"/>
    <n v="3"/>
    <x v="39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677978451"/>
    <s v="Wednesday, February 9, 2022"/>
    <x v="1"/>
    <x v="5"/>
    <n v="3"/>
    <n v="1"/>
    <n v="144"/>
    <n v="3"/>
    <n v="1"/>
    <n v="3"/>
    <n v="3"/>
    <x v="39"/>
    <x v="5"/>
    <s v="Carbonated"/>
    <x v="0"/>
    <b v="1"/>
    <n v="3"/>
    <n v="2"/>
    <x v="4"/>
  </r>
  <r>
    <s v="Processed"/>
    <s v="VJ300320686"/>
    <x v="1"/>
    <x v="2"/>
    <s v="Belvita Snack Packs - Blueberry"/>
    <s v="Food"/>
    <n v="14679142641"/>
    <s v="Thursday, February 10, 2022"/>
    <x v="1"/>
    <x v="16"/>
    <n v="1.25"/>
    <n v="1"/>
    <n v="122"/>
    <n v="1.25"/>
    <n v="1"/>
    <n v="1.25"/>
    <n v="1.25"/>
    <x v="40"/>
    <x v="79"/>
    <s v="Food"/>
    <x v="1"/>
    <b v="1"/>
    <n v="1.25"/>
    <n v="0.83333333333333337"/>
    <x v="57"/>
  </r>
  <r>
    <s v="Processed"/>
    <s v="VJ300320686"/>
    <x v="1"/>
    <x v="2"/>
    <s v="Miss Vickie's Potato Chip - Smokehouse BBQ"/>
    <s v="Food"/>
    <n v="14679603173"/>
    <s v="Thursday, February 10, 2022"/>
    <x v="1"/>
    <x v="8"/>
    <n v="1.5"/>
    <n v="1"/>
    <n v="111"/>
    <n v="1.5"/>
    <n v="1"/>
    <n v="1.5"/>
    <n v="1.5"/>
    <x v="40"/>
    <x v="51"/>
    <s v="Food"/>
    <x v="1"/>
    <b v="1"/>
    <n v="1.5"/>
    <n v="1"/>
    <x v="3"/>
  </r>
  <r>
    <s v="Processed"/>
    <s v="VJ300320609"/>
    <x v="2"/>
    <x v="3"/>
    <s v="Takis FUGEO mini"/>
    <s v="Food"/>
    <n v="14680552411"/>
    <s v="Thursday, February 10, 2022"/>
    <x v="0"/>
    <x v="1"/>
    <n v="1.5"/>
    <n v="1"/>
    <n v="123"/>
    <n v="1.5"/>
    <n v="1"/>
    <n v="1.5"/>
    <n v="1.5"/>
    <x v="40"/>
    <x v="49"/>
    <s v="Food"/>
    <x v="1"/>
    <b v="1"/>
    <n v="1.5"/>
    <n v="1"/>
    <x v="40"/>
  </r>
  <r>
    <s v="Processed"/>
    <s v="VJ300320686"/>
    <x v="1"/>
    <x v="2"/>
    <s v="Snapple Diet Tea - Lemon"/>
    <s v="Non Carbonated"/>
    <n v="14680625547"/>
    <s v="Thursday, February 10, 2022"/>
    <x v="1"/>
    <x v="21"/>
    <n v="2.5"/>
    <n v="1"/>
    <n v="145"/>
    <n v="2.5"/>
    <n v="1"/>
    <n v="2.5"/>
    <n v="2.5"/>
    <x v="40"/>
    <x v="7"/>
    <s v="Non Carbonated"/>
    <x v="2"/>
    <b v="1"/>
    <n v="2.5"/>
    <n v="1.6666666666666667"/>
    <x v="6"/>
  </r>
  <r>
    <s v="Processed"/>
    <s v="VJ300320686"/>
    <x v="1"/>
    <x v="2"/>
    <s v="Snyder's of Hanover Pretzel - Cheddar Cheese"/>
    <s v="Food"/>
    <n v="14680627423"/>
    <s v="Thursday, February 10, 2022"/>
    <x v="1"/>
    <x v="22"/>
    <n v="1.5"/>
    <n v="1"/>
    <n v="120"/>
    <n v="1.5"/>
    <n v="1"/>
    <n v="1.5"/>
    <n v="1.5"/>
    <x v="40"/>
    <x v="62"/>
    <s v="Food"/>
    <x v="1"/>
    <b v="1"/>
    <n v="1.5"/>
    <n v="1"/>
    <x v="45"/>
  </r>
  <r>
    <s v="Processed"/>
    <s v="VJ300320686"/>
    <x v="1"/>
    <x v="2"/>
    <s v="CheezIt - Original"/>
    <s v="Food"/>
    <n v="14680764781"/>
    <s v="Thursday, February 10, 2022"/>
    <x v="1"/>
    <x v="24"/>
    <n v="1.25"/>
    <n v="1"/>
    <n v="121"/>
    <n v="1.25"/>
    <n v="1"/>
    <n v="1.25"/>
    <n v="1.25"/>
    <x v="40"/>
    <x v="48"/>
    <s v="Food"/>
    <x v="1"/>
    <b v="1"/>
    <n v="1.25"/>
    <n v="0.83333333333333337"/>
    <x v="39"/>
  </r>
  <r>
    <s v="Processed"/>
    <s v="VJ300320611"/>
    <x v="0"/>
    <x v="0"/>
    <s v="Monster Energy Original"/>
    <s v="Carbonated"/>
    <n v="14681168129"/>
    <s v="Thursday, February 10, 2022"/>
    <x v="1"/>
    <x v="2"/>
    <n v="3"/>
    <n v="1"/>
    <n v="146"/>
    <n v="3"/>
    <n v="1"/>
    <n v="3"/>
    <n v="3"/>
    <x v="40"/>
    <x v="5"/>
    <s v="Carbonated"/>
    <x v="0"/>
    <b v="1"/>
    <n v="3"/>
    <n v="2"/>
    <x v="4"/>
  </r>
  <r>
    <s v="Processed"/>
    <s v="VJ300320686"/>
    <x v="1"/>
    <x v="2"/>
    <s v="Belvita Snack Packs - Blueberry"/>
    <s v="Food"/>
    <n v="14681267422"/>
    <s v="Thursday, February 10, 2022"/>
    <x v="1"/>
    <x v="16"/>
    <n v="1.25"/>
    <n v="1"/>
    <n v="122"/>
    <n v="1.25"/>
    <n v="1"/>
    <n v="1.25"/>
    <n v="1.25"/>
    <x v="40"/>
    <x v="79"/>
    <s v="Food"/>
    <x v="1"/>
    <b v="1"/>
    <n v="1.25"/>
    <n v="0.83333333333333337"/>
    <x v="57"/>
  </r>
  <r>
    <s v="Processed"/>
    <s v="VJ300320686"/>
    <x v="1"/>
    <x v="2"/>
    <s v="Miss Vickie's Potato Chip - Lime &amp; Cracked Pe"/>
    <s v="Food"/>
    <n v="14681372981"/>
    <s v="Thursday, February 10, 2022"/>
    <x v="0"/>
    <x v="4"/>
    <n v="1.5"/>
    <n v="1"/>
    <n v="110"/>
    <n v="1.5"/>
    <n v="1"/>
    <n v="1.5"/>
    <n v="1.5"/>
    <x v="40"/>
    <x v="4"/>
    <s v="Food"/>
    <x v="1"/>
    <b v="1"/>
    <n v="1.5"/>
    <n v="1"/>
    <x v="3"/>
  </r>
  <r>
    <s v="Processed"/>
    <s v="VJ300320686"/>
    <x v="1"/>
    <x v="2"/>
    <s v="Keto Krisp - Almond Butter"/>
    <s v="Carbonated"/>
    <n v="14681819084"/>
    <s v="Thursday, February 10, 2022"/>
    <x v="0"/>
    <x v="28"/>
    <n v="2"/>
    <n v="1"/>
    <n v="135"/>
    <n v="2"/>
    <n v="1"/>
    <n v="2"/>
    <n v="2"/>
    <x v="40"/>
    <x v="64"/>
    <s v="Carbonated"/>
    <x v="0"/>
    <b v="1"/>
    <n v="2"/>
    <n v="1.3333333333333333"/>
    <x v="32"/>
  </r>
  <r>
    <s v="Processed"/>
    <s v="VJ300320609"/>
    <x v="2"/>
    <x v="3"/>
    <s v="Monster Energy Original"/>
    <s v="Carbonated"/>
    <n v="14682315278"/>
    <s v="Thursday, February 10, 2022"/>
    <x v="1"/>
    <x v="5"/>
    <n v="3"/>
    <n v="1"/>
    <n v="144"/>
    <n v="3"/>
    <n v="1"/>
    <n v="3"/>
    <n v="3"/>
    <x v="40"/>
    <x v="5"/>
    <s v="Carbonated"/>
    <x v="0"/>
    <b v="1"/>
    <n v="3"/>
    <n v="2"/>
    <x v="4"/>
  </r>
  <r>
    <s v="Processed"/>
    <s v="VJ300320609"/>
    <x v="2"/>
    <x v="3"/>
    <s v="Oreo Single Server 6 ct"/>
    <s v="Food"/>
    <n v="14682351211"/>
    <s v="Thursday, February 10, 2022"/>
    <x v="1"/>
    <x v="17"/>
    <n v="2"/>
    <n v="1"/>
    <n v="138"/>
    <n v="2"/>
    <n v="1"/>
    <n v="2"/>
    <n v="2"/>
    <x v="40"/>
    <x v="74"/>
    <s v="Food"/>
    <x v="1"/>
    <b v="1"/>
    <n v="2"/>
    <n v="1.3333333333333333"/>
    <x v="52"/>
  </r>
  <r>
    <s v="Processed"/>
    <s v="VJ300205292"/>
    <x v="0"/>
    <x v="1"/>
    <s v="Robert Irvine's - Fit Crunch -  Chocolate Pea"/>
    <s v="Food"/>
    <n v="14682643846"/>
    <s v="Thursday, February 10, 2022"/>
    <x v="0"/>
    <x v="14"/>
    <n v="2"/>
    <n v="1"/>
    <n v="137"/>
    <n v="2"/>
    <n v="1"/>
    <n v="2"/>
    <n v="4.5"/>
    <x v="40"/>
    <x v="21"/>
    <s v="Food"/>
    <x v="1"/>
    <b v="1"/>
    <n v="2"/>
    <n v="1.3333333333333333"/>
    <x v="19"/>
  </r>
  <r>
    <s v="Processed"/>
    <s v="VJ300205292"/>
    <x v="0"/>
    <x v="1"/>
    <s v="Snapple Diet Tea - Peach Tea"/>
    <s v="Non Carbonated"/>
    <n v="14682643846"/>
    <s v="Thursday, February 10, 2022"/>
    <x v="0"/>
    <x v="7"/>
    <n v="2.5"/>
    <n v="1"/>
    <n v="143"/>
    <n v="2.5"/>
    <n v="1"/>
    <n v="2.5"/>
    <n v="4.5"/>
    <x v="40"/>
    <x v="37"/>
    <s v="Non Carbonated"/>
    <x v="2"/>
    <b v="1"/>
    <n v="2.5"/>
    <n v="1.6666666666666667"/>
    <x v="6"/>
  </r>
  <r>
    <s v="Processed"/>
    <s v="VJ300320609"/>
    <x v="2"/>
    <x v="3"/>
    <s v="Good Health Veggie Stix - Sea Salt"/>
    <s v="Food"/>
    <n v="14682645452"/>
    <s v="Thursday, February 10, 2022"/>
    <x v="1"/>
    <x v="20"/>
    <n v="1.5"/>
    <n v="1"/>
    <n v="112"/>
    <n v="1.5"/>
    <n v="1"/>
    <n v="1.5"/>
    <n v="1.5"/>
    <x v="40"/>
    <x v="36"/>
    <s v="Food"/>
    <x v="1"/>
    <b v="1"/>
    <n v="1.5"/>
    <n v="1"/>
    <x v="20"/>
  </r>
  <r>
    <s v="Processed"/>
    <s v="VJ300320609"/>
    <x v="2"/>
    <x v="3"/>
    <s v="Sunkist Soda - Orange"/>
    <s v="Carbonated"/>
    <n v="14682700281"/>
    <s v="Thursday, February 10, 2022"/>
    <x v="1"/>
    <x v="12"/>
    <n v="1"/>
    <n v="1"/>
    <n v="140"/>
    <n v="1"/>
    <n v="1"/>
    <n v="1"/>
    <n v="1"/>
    <x v="40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83156585"/>
    <s v="Thursday, February 10, 2022"/>
    <x v="0"/>
    <x v="5"/>
    <n v="3"/>
    <n v="1"/>
    <n v="144"/>
    <n v="3"/>
    <n v="1"/>
    <n v="3"/>
    <n v="3"/>
    <x v="40"/>
    <x v="5"/>
    <s v="Carbonated"/>
    <x v="0"/>
    <b v="1"/>
    <n v="3"/>
    <n v="2"/>
    <x v="4"/>
  </r>
  <r>
    <s v="Processed"/>
    <s v="VJ300320609"/>
    <x v="2"/>
    <x v="3"/>
    <s v="Skinny Pop Popcorn"/>
    <s v="Food"/>
    <n v="14683260420"/>
    <s v="Thursday, February 10, 2022"/>
    <x v="1"/>
    <x v="8"/>
    <n v="1.5"/>
    <n v="1"/>
    <n v="111"/>
    <n v="1.5"/>
    <n v="1"/>
    <n v="1.5"/>
    <n v="1.5"/>
    <x v="40"/>
    <x v="8"/>
    <s v="Food"/>
    <x v="1"/>
    <b v="1"/>
    <n v="1.5"/>
    <n v="1"/>
    <x v="7"/>
  </r>
  <r>
    <s v="Processed"/>
    <s v="VJ300320609"/>
    <x v="2"/>
    <x v="3"/>
    <s v="Monster Energy Original"/>
    <s v="Carbonated"/>
    <n v="14683594451"/>
    <s v="Friday, February 11, 2022"/>
    <x v="1"/>
    <x v="5"/>
    <n v="3"/>
    <n v="1"/>
    <n v="144"/>
    <n v="3"/>
    <n v="1"/>
    <n v="3"/>
    <n v="3"/>
    <x v="41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83594938"/>
    <s v="Friday, February 11, 2022"/>
    <x v="1"/>
    <x v="16"/>
    <n v="1.5"/>
    <n v="1"/>
    <n v="122"/>
    <n v="1.5"/>
    <n v="1"/>
    <n v="1.5"/>
    <n v="1.5"/>
    <x v="41"/>
    <x v="16"/>
    <s v="Food"/>
    <x v="1"/>
    <b v="1"/>
    <n v="1.5"/>
    <n v="1"/>
    <x v="14"/>
  </r>
  <r>
    <s v="Processed"/>
    <s v="VJ300320609"/>
    <x v="2"/>
    <x v="3"/>
    <s v="Monster Energy Original"/>
    <s v="Carbonated"/>
    <n v="14683608181"/>
    <s v="Friday, February 11, 2022"/>
    <x v="1"/>
    <x v="5"/>
    <n v="3"/>
    <n v="1"/>
    <n v="144"/>
    <n v="3"/>
    <n v="1"/>
    <n v="3"/>
    <n v="3"/>
    <x v="41"/>
    <x v="5"/>
    <s v="Carbonated"/>
    <x v="0"/>
    <b v="1"/>
    <n v="3"/>
    <n v="2"/>
    <x v="4"/>
  </r>
  <r>
    <s v="Processed"/>
    <s v="VJ300320686"/>
    <x v="1"/>
    <x v="2"/>
    <s v="Wonderful Pistachios - Variety"/>
    <s v="Food"/>
    <n v="14684416353"/>
    <s v="Friday, February 11, 2022"/>
    <x v="1"/>
    <x v="17"/>
    <n v="2"/>
    <n v="1"/>
    <n v="138"/>
    <n v="2"/>
    <n v="1"/>
    <n v="2"/>
    <n v="2"/>
    <x v="41"/>
    <x v="11"/>
    <s v="Food"/>
    <x v="1"/>
    <b v="1"/>
    <n v="2"/>
    <n v="1.3333333333333333"/>
    <x v="10"/>
  </r>
  <r>
    <s v="Processed"/>
    <s v="VJ300320686"/>
    <x v="1"/>
    <x v="2"/>
    <s v="Miss Vickie's Potato Chip - Lime &amp; Cracked Pe"/>
    <s v="Food"/>
    <n v="14684605247"/>
    <s v="Friday, February 11, 2022"/>
    <x v="0"/>
    <x v="4"/>
    <n v="1.5"/>
    <n v="1"/>
    <n v="110"/>
    <n v="1.5"/>
    <n v="1"/>
    <n v="1.5"/>
    <n v="1.5"/>
    <x v="41"/>
    <x v="4"/>
    <s v="Food"/>
    <x v="1"/>
    <b v="1"/>
    <n v="1.5"/>
    <n v="1"/>
    <x v="3"/>
  </r>
  <r>
    <s v="Processed"/>
    <s v="VJ300320686"/>
    <x v="1"/>
    <x v="2"/>
    <s v="Keto Krisp - Almond Butter"/>
    <s v="Carbonated"/>
    <n v="14684906366"/>
    <s v="Friday, February 11, 2022"/>
    <x v="0"/>
    <x v="28"/>
    <n v="2"/>
    <n v="1"/>
    <n v="135"/>
    <n v="2"/>
    <n v="1"/>
    <n v="2"/>
    <n v="2"/>
    <x v="41"/>
    <x v="64"/>
    <s v="Carbonated"/>
    <x v="0"/>
    <b v="1"/>
    <n v="2"/>
    <n v="1.3333333333333333"/>
    <x v="32"/>
  </r>
  <r>
    <s v="Processed"/>
    <s v="VJ300320686"/>
    <x v="1"/>
    <x v="2"/>
    <s v="Wonderful Pistachios - Variety"/>
    <s v="Food"/>
    <n v="14685045018"/>
    <s v="Friday, February 11, 2022"/>
    <x v="1"/>
    <x v="17"/>
    <n v="2"/>
    <n v="1"/>
    <n v="138"/>
    <n v="2"/>
    <n v="1"/>
    <n v="2"/>
    <n v="2"/>
    <x v="41"/>
    <x v="11"/>
    <s v="Food"/>
    <x v="1"/>
    <b v="1"/>
    <n v="2"/>
    <n v="1.3333333333333333"/>
    <x v="10"/>
  </r>
  <r>
    <s v="Processed"/>
    <s v="VJ300320686"/>
    <x v="1"/>
    <x v="2"/>
    <s v="Miss Vickie's Potato Chip - Smokehouse BBQ"/>
    <s v="Food"/>
    <n v="14685472193"/>
    <s v="Friday, February 11, 2022"/>
    <x v="0"/>
    <x v="8"/>
    <n v="1.5"/>
    <n v="1"/>
    <n v="111"/>
    <n v="1.5"/>
    <n v="1"/>
    <n v="1.5"/>
    <n v="1.5"/>
    <x v="41"/>
    <x v="51"/>
    <s v="Food"/>
    <x v="1"/>
    <b v="1"/>
    <n v="1.5"/>
    <n v="1"/>
    <x v="3"/>
  </r>
  <r>
    <s v="Processed"/>
    <s v="VJ300320686"/>
    <x v="1"/>
    <x v="2"/>
    <s v="Good Health Veggie Stix - Sea Salt"/>
    <s v="Food"/>
    <n v="14685479034"/>
    <s v="Friday, February 11, 2022"/>
    <x v="1"/>
    <x v="26"/>
    <n v="1.5"/>
    <n v="1"/>
    <n v="113"/>
    <n v="1.5"/>
    <n v="1"/>
    <n v="1.5"/>
    <n v="1.5"/>
    <x v="41"/>
    <x v="36"/>
    <s v="Food"/>
    <x v="1"/>
    <b v="1"/>
    <n v="1.5"/>
    <n v="1"/>
    <x v="20"/>
  </r>
  <r>
    <s v="Processed"/>
    <s v="VJ300320686"/>
    <x v="1"/>
    <x v="2"/>
    <s v="Wonderful Pistachios - Variety"/>
    <s v="Food"/>
    <n v="14685623048"/>
    <s v="Friday, February 11, 2022"/>
    <x v="1"/>
    <x v="17"/>
    <n v="2"/>
    <n v="1"/>
    <n v="138"/>
    <n v="2"/>
    <n v="1"/>
    <n v="2"/>
    <n v="2"/>
    <x v="41"/>
    <x v="11"/>
    <s v="Food"/>
    <x v="1"/>
    <b v="1"/>
    <n v="2"/>
    <n v="1.3333333333333333"/>
    <x v="10"/>
  </r>
  <r>
    <s v="Processed"/>
    <s v="VJ300320686"/>
    <x v="1"/>
    <x v="2"/>
    <s v="Good Health Veggie Stix - Sea Salt"/>
    <s v="Food"/>
    <n v="14685837467"/>
    <s v="Friday, February 11, 2022"/>
    <x v="1"/>
    <x v="26"/>
    <n v="1.5"/>
    <n v="1"/>
    <n v="113"/>
    <n v="1.5"/>
    <n v="1"/>
    <n v="1.5"/>
    <n v="1.5"/>
    <x v="41"/>
    <x v="36"/>
    <s v="Food"/>
    <x v="1"/>
    <b v="1"/>
    <n v="1.5"/>
    <n v="1"/>
    <x v="20"/>
  </r>
  <r>
    <s v="Processed"/>
    <s v="VJ300320609"/>
    <x v="2"/>
    <x v="3"/>
    <s v="Jack Links Beef Steak Original"/>
    <s v="Food"/>
    <n v="14686135261"/>
    <s v="Friday, February 11, 2022"/>
    <x v="0"/>
    <x v="19"/>
    <n v="2"/>
    <n v="1"/>
    <n v="133"/>
    <n v="2"/>
    <n v="1"/>
    <n v="2"/>
    <n v="6.5"/>
    <x v="41"/>
    <x v="20"/>
    <s v="Food"/>
    <x v="1"/>
    <b v="1"/>
    <n v="2"/>
    <n v="1.3333333333333333"/>
    <x v="18"/>
  </r>
  <r>
    <s v="Processed"/>
    <s v="VJ300320609"/>
    <x v="2"/>
    <x v="3"/>
    <s v="Popchips Potato - Barbeque"/>
    <s v="Food"/>
    <n v="14686135261"/>
    <s v="Friday, February 11, 2022"/>
    <x v="0"/>
    <x v="3"/>
    <n v="1.5"/>
    <n v="1"/>
    <n v="114"/>
    <n v="1.5"/>
    <n v="1"/>
    <n v="1.5"/>
    <n v="6.5"/>
    <x v="41"/>
    <x v="61"/>
    <s v="Food"/>
    <x v="1"/>
    <b v="1"/>
    <n v="1.5"/>
    <n v="1"/>
    <x v="44"/>
  </r>
  <r>
    <s v="Processed"/>
    <s v="VJ300320609"/>
    <x v="2"/>
    <x v="3"/>
    <s v="Monster Energy Original"/>
    <s v="Carbonated"/>
    <n v="14686135261"/>
    <s v="Friday, February 11, 2022"/>
    <x v="0"/>
    <x v="5"/>
    <n v="3"/>
    <n v="1"/>
    <n v="144"/>
    <n v="3"/>
    <n v="1"/>
    <n v="3"/>
    <n v="6.5"/>
    <x v="41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687253978"/>
    <s v="Friday, February 11, 2022"/>
    <x v="1"/>
    <x v="27"/>
    <n v="1"/>
    <n v="1"/>
    <n v="141"/>
    <n v="1"/>
    <n v="1"/>
    <n v="1"/>
    <n v="1"/>
    <x v="41"/>
    <x v="44"/>
    <s v="Carbonated"/>
    <x v="0"/>
    <b v="1"/>
    <n v="1"/>
    <n v="0.66666666666666663"/>
    <x v="36"/>
  </r>
  <r>
    <s v="Processed"/>
    <s v="VJ300205292"/>
    <x v="0"/>
    <x v="1"/>
    <s v="Bubly - Grapefruit"/>
    <s v="Water"/>
    <n v="14687621039"/>
    <s v="Friday, February 11, 2022"/>
    <x v="1"/>
    <x v="23"/>
    <n v="1.5"/>
    <n v="1"/>
    <n v="142"/>
    <n v="1.5"/>
    <n v="1"/>
    <n v="1.5"/>
    <n v="1.5"/>
    <x v="41"/>
    <x v="28"/>
    <s v="Water"/>
    <x v="3"/>
    <b v="1"/>
    <n v="1.5"/>
    <n v="1"/>
    <x v="26"/>
  </r>
  <r>
    <s v="Processed"/>
    <s v="VJ300205292"/>
    <x v="0"/>
    <x v="1"/>
    <s v="Spindrift - Sparkling Water  Lime"/>
    <s v="Carbonated"/>
    <n v="14687624402"/>
    <s v="Friday, February 11, 2022"/>
    <x v="1"/>
    <x v="27"/>
    <n v="1.5"/>
    <n v="1"/>
    <n v="141"/>
    <n v="1.5"/>
    <n v="1"/>
    <n v="1.5"/>
    <n v="1.5"/>
    <x v="41"/>
    <x v="12"/>
    <s v="Carbonated"/>
    <x v="0"/>
    <b v="1"/>
    <n v="1.5"/>
    <n v="1"/>
    <x v="11"/>
  </r>
  <r>
    <s v="Processed"/>
    <s v="VJ300320611"/>
    <x v="0"/>
    <x v="0"/>
    <s v="Red Bull - Original"/>
    <s v="Carbonated"/>
    <n v="14687660462"/>
    <s v="Friday, February 11, 2022"/>
    <x v="1"/>
    <x v="0"/>
    <n v="3.5"/>
    <n v="1"/>
    <n v="148"/>
    <n v="3.5"/>
    <n v="1"/>
    <n v="3.5"/>
    <n v="3.5"/>
    <x v="41"/>
    <x v="45"/>
    <s v="Carbonated"/>
    <x v="0"/>
    <b v="1"/>
    <n v="3.5"/>
    <n v="2.3333333333333335"/>
    <x v="0"/>
  </r>
  <r>
    <s v="Processed"/>
    <s v="VJ300320611"/>
    <x v="0"/>
    <x v="0"/>
    <s v="KitKat - Crisp Wafers"/>
    <s v="Food"/>
    <n v="14687663284"/>
    <s v="Friday, February 11, 2022"/>
    <x v="1"/>
    <x v="28"/>
    <n v="1.25"/>
    <n v="1"/>
    <n v="135"/>
    <n v="1.25"/>
    <n v="1"/>
    <n v="1.25"/>
    <n v="1.25"/>
    <x v="41"/>
    <x v="10"/>
    <s v="Food"/>
    <x v="1"/>
    <b v="1"/>
    <n v="1.25"/>
    <n v="0.83333333333333337"/>
    <x v="9"/>
  </r>
  <r>
    <s v="Processed"/>
    <s v="VJ300320609"/>
    <x v="2"/>
    <x v="3"/>
    <s v="Coca Cola - Zero Sugar"/>
    <s v="Carbonated"/>
    <n v="14687749880"/>
    <s v="Friday, February 11, 2022"/>
    <x v="1"/>
    <x v="23"/>
    <n v="1"/>
    <n v="1"/>
    <n v="142"/>
    <n v="1"/>
    <n v="1"/>
    <n v="1"/>
    <n v="1"/>
    <x v="41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87758907"/>
    <s v="Friday, February 11, 2022"/>
    <x v="1"/>
    <x v="12"/>
    <n v="1"/>
    <n v="1"/>
    <n v="140"/>
    <n v="1"/>
    <n v="1"/>
    <n v="1"/>
    <n v="1"/>
    <x v="41"/>
    <x v="70"/>
    <s v="Carbonated"/>
    <x v="0"/>
    <b v="1"/>
    <n v="1"/>
    <n v="0.66666666666666663"/>
    <x v="48"/>
  </r>
  <r>
    <s v="Processed"/>
    <s v="VJ300320609"/>
    <x v="2"/>
    <x v="3"/>
    <s v="Red Bull - Original"/>
    <s v="Carbonated"/>
    <n v="14688049589"/>
    <s v="Friday, February 11, 2022"/>
    <x v="0"/>
    <x v="0"/>
    <n v="3"/>
    <n v="1"/>
    <n v="148"/>
    <n v="3"/>
    <n v="1"/>
    <n v="3"/>
    <n v="3"/>
    <x v="41"/>
    <x v="45"/>
    <s v="Carbonated"/>
    <x v="0"/>
    <b v="1"/>
    <n v="3"/>
    <n v="2"/>
    <x v="0"/>
  </r>
  <r>
    <s v="Processed"/>
    <s v="VJ300320609"/>
    <x v="2"/>
    <x v="3"/>
    <s v="Monster Energy Original"/>
    <s v="Carbonated"/>
    <n v="14688128097"/>
    <s v="Friday, February 11, 2022"/>
    <x v="1"/>
    <x v="2"/>
    <n v="3"/>
    <n v="1"/>
    <n v="146"/>
    <n v="3"/>
    <n v="1"/>
    <n v="3"/>
    <n v="3"/>
    <x v="41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688145088"/>
    <s v="Friday, February 11, 2022"/>
    <x v="1"/>
    <x v="16"/>
    <n v="1.5"/>
    <n v="1"/>
    <n v="122"/>
    <n v="1.5"/>
    <n v="1"/>
    <n v="1.5"/>
    <n v="1.5"/>
    <x v="41"/>
    <x v="16"/>
    <s v="Food"/>
    <x v="1"/>
    <b v="1"/>
    <n v="1.5"/>
    <n v="1"/>
    <x v="14"/>
  </r>
  <r>
    <s v="Processed"/>
    <s v="VJ300320609"/>
    <x v="2"/>
    <x v="3"/>
    <s v="Mini Chips Ahoy"/>
    <s v="Food"/>
    <n v="14688145971"/>
    <s v="Friday, February 11, 2022"/>
    <x v="1"/>
    <x v="24"/>
    <n v="1.5"/>
    <n v="1"/>
    <n v="121"/>
    <n v="1.5"/>
    <n v="1"/>
    <n v="1.5"/>
    <n v="1.5"/>
    <x v="41"/>
    <x v="25"/>
    <s v="Food"/>
    <x v="1"/>
    <b v="1"/>
    <n v="1.5"/>
    <n v="1"/>
    <x v="23"/>
  </r>
  <r>
    <s v="Processed"/>
    <s v="VJ300320609"/>
    <x v="2"/>
    <x v="3"/>
    <s v="Red Bull - Original"/>
    <s v="Carbonated"/>
    <n v="14688276052"/>
    <s v="Friday, February 11, 2022"/>
    <x v="1"/>
    <x v="0"/>
    <n v="3"/>
    <n v="1"/>
    <n v="148"/>
    <n v="3"/>
    <n v="1"/>
    <n v="3"/>
    <n v="3"/>
    <x v="41"/>
    <x v="45"/>
    <s v="Carbonated"/>
    <x v="0"/>
    <b v="1"/>
    <n v="3"/>
    <n v="2"/>
    <x v="0"/>
  </r>
  <r>
    <s v="Processed"/>
    <s v="VJ300320609"/>
    <x v="2"/>
    <x v="3"/>
    <s v="Oreo Single Server 6 ct"/>
    <s v="Food"/>
    <n v="14688276411"/>
    <s v="Friday, February 11, 2022"/>
    <x v="1"/>
    <x v="17"/>
    <n v="2"/>
    <n v="1"/>
    <n v="138"/>
    <n v="2"/>
    <n v="1"/>
    <n v="2"/>
    <n v="2"/>
    <x v="41"/>
    <x v="74"/>
    <s v="Food"/>
    <x v="1"/>
    <b v="1"/>
    <n v="2"/>
    <n v="1.3333333333333333"/>
    <x v="52"/>
  </r>
  <r>
    <s v="Processed"/>
    <s v="VJ300320609"/>
    <x v="2"/>
    <x v="3"/>
    <s v="Snapple Diet Tea - Lemon"/>
    <s v="Non Carbonated"/>
    <n v="14688772928"/>
    <s v="Saturday, February 12, 2022"/>
    <x v="0"/>
    <x v="7"/>
    <n v="2.5"/>
    <n v="1"/>
    <n v="143"/>
    <n v="2.5"/>
    <n v="1"/>
    <n v="2.5"/>
    <n v="2.5"/>
    <x v="42"/>
    <x v="7"/>
    <s v="Non Carbonated"/>
    <x v="2"/>
    <b v="1"/>
    <n v="2.5"/>
    <n v="1.6666666666666667"/>
    <x v="6"/>
  </r>
  <r>
    <s v="Processed"/>
    <s v="VJ300320609"/>
    <x v="2"/>
    <x v="3"/>
    <s v="Snapple Diet Tea - Lemon"/>
    <s v="Non Carbonated"/>
    <n v="14688928444"/>
    <s v="Saturday, February 12, 2022"/>
    <x v="1"/>
    <x v="7"/>
    <n v="2.5"/>
    <n v="1"/>
    <n v="143"/>
    <n v="2.5"/>
    <n v="1"/>
    <n v="2.5"/>
    <n v="2.5"/>
    <x v="42"/>
    <x v="7"/>
    <s v="Non Carbonated"/>
    <x v="2"/>
    <b v="1"/>
    <n v="2.5"/>
    <n v="1.6666666666666667"/>
    <x v="6"/>
  </r>
  <r>
    <s v="Processed"/>
    <s v="VJ300320611"/>
    <x v="0"/>
    <x v="0"/>
    <s v="Good Health Veggie Stix - Sea Salt"/>
    <s v="Food"/>
    <n v="14689729434"/>
    <s v="Saturday, February 12, 2022"/>
    <x v="1"/>
    <x v="4"/>
    <n v="1.5"/>
    <n v="1"/>
    <n v="110"/>
    <n v="1.5"/>
    <n v="1"/>
    <n v="1.5"/>
    <n v="1.5"/>
    <x v="42"/>
    <x v="36"/>
    <s v="Food"/>
    <x v="1"/>
    <b v="1"/>
    <n v="1.5"/>
    <n v="1"/>
    <x v="20"/>
  </r>
  <r>
    <s v="Processed"/>
    <s v="VJ300320611"/>
    <x v="0"/>
    <x v="0"/>
    <s v="Bai Antioxidant - Molokai Coconut"/>
    <s v="Non Carbonated"/>
    <n v="14690083988"/>
    <s v="Saturday, February 12, 2022"/>
    <x v="1"/>
    <x v="5"/>
    <n v="2.5"/>
    <n v="1"/>
    <n v="144"/>
    <n v="2.5"/>
    <n v="1"/>
    <n v="2.5"/>
    <n v="2.5"/>
    <x v="42"/>
    <x v="40"/>
    <s v="Non Carbonated"/>
    <x v="2"/>
    <b v="1"/>
    <n v="2.5"/>
    <n v="1.6666666666666667"/>
    <x v="2"/>
  </r>
  <r>
    <s v="Processed"/>
    <s v="VJ300205292"/>
    <x v="0"/>
    <x v="1"/>
    <s v="Bai Antioxidant - Zambia Bingcherry"/>
    <s v="Non Carbonated"/>
    <n v="14690268058"/>
    <s v="Saturday, February 12, 2022"/>
    <x v="1"/>
    <x v="2"/>
    <n v="2.5"/>
    <n v="1"/>
    <n v="146"/>
    <n v="2.5"/>
    <n v="1"/>
    <n v="2.5"/>
    <n v="2.5"/>
    <x v="42"/>
    <x v="56"/>
    <s v="Non Carbonated"/>
    <x v="2"/>
    <b v="1"/>
    <n v="2.5"/>
    <n v="1.6666666666666667"/>
    <x v="2"/>
  </r>
  <r>
    <s v="Processed"/>
    <s v="VJ300205292"/>
    <x v="0"/>
    <x v="1"/>
    <s v="Bai Antioxidant - Zambia Bingcherry"/>
    <s v="Non Carbonated"/>
    <n v="14690273046"/>
    <s v="Saturday, February 12, 2022"/>
    <x v="1"/>
    <x v="2"/>
    <n v="2.5"/>
    <n v="1"/>
    <n v="146"/>
    <n v="2.5"/>
    <n v="1"/>
    <n v="2.5"/>
    <n v="2.5"/>
    <x v="42"/>
    <x v="56"/>
    <s v="Non Carbonated"/>
    <x v="2"/>
    <b v="1"/>
    <n v="2.5"/>
    <n v="1.6666666666666667"/>
    <x v="2"/>
  </r>
  <r>
    <s v="Processed"/>
    <s v="VJ300205292"/>
    <x v="0"/>
    <x v="1"/>
    <s v="Takis FUGEO mini"/>
    <s v="Food"/>
    <n v="14690369288"/>
    <s v="Saturday, February 12, 2022"/>
    <x v="0"/>
    <x v="24"/>
    <n v="1.5"/>
    <n v="2"/>
    <n v="121"/>
    <n v="1.5"/>
    <n v="2"/>
    <n v="3"/>
    <n v="5.5"/>
    <x v="42"/>
    <x v="49"/>
    <s v="Food"/>
    <x v="1"/>
    <b v="1"/>
    <n v="1.5"/>
    <n v="1"/>
    <x v="40"/>
  </r>
  <r>
    <s v="Processed"/>
    <s v="VJ300205292"/>
    <x v="0"/>
    <x v="1"/>
    <s v="Snapple Diet Tea - Peach Tea"/>
    <s v="Non Carbonated"/>
    <n v="14690369288"/>
    <s v="Saturday, February 12, 2022"/>
    <x v="0"/>
    <x v="7"/>
    <n v="2.5"/>
    <n v="1"/>
    <n v="143"/>
    <n v="2.5"/>
    <n v="1"/>
    <n v="2.5"/>
    <n v="5.5"/>
    <x v="42"/>
    <x v="37"/>
    <s v="Non Carbonated"/>
    <x v="2"/>
    <b v="1"/>
    <n v="2.5"/>
    <n v="1.6666666666666667"/>
    <x v="6"/>
  </r>
  <r>
    <s v="Processed"/>
    <s v="VJ300320611"/>
    <x v="0"/>
    <x v="0"/>
    <s v="Snapple Diet Tea - Raspberry"/>
    <s v="Non Carbonated"/>
    <n v="14692374175"/>
    <s v="Sunday, February 13, 2022"/>
    <x v="0"/>
    <x v="21"/>
    <n v="2.5"/>
    <n v="1"/>
    <n v="145"/>
    <n v="2.5"/>
    <n v="1"/>
    <n v="2.5"/>
    <n v="2.5"/>
    <x v="43"/>
    <x v="31"/>
    <s v="Non Carbonated"/>
    <x v="2"/>
    <b v="1"/>
    <n v="2.5"/>
    <n v="1.6666666666666667"/>
    <x v="6"/>
  </r>
  <r>
    <s v="Processed"/>
    <s v="VJ300205292"/>
    <x v="0"/>
    <x v="1"/>
    <s v="Miss Vickie's Potato Chip - Sea Salt Original"/>
    <s v="Food"/>
    <n v="14692609821"/>
    <s v="Sunday, February 13, 2022"/>
    <x v="1"/>
    <x v="3"/>
    <n v="1.5"/>
    <n v="1"/>
    <n v="114"/>
    <n v="1.5"/>
    <n v="1"/>
    <n v="1.5"/>
    <n v="1.5"/>
    <x v="43"/>
    <x v="13"/>
    <s v="Food"/>
    <x v="1"/>
    <b v="1"/>
    <n v="1.5"/>
    <n v="1"/>
    <x v="3"/>
  </r>
  <r>
    <s v="Processed"/>
    <s v="VJ300320611"/>
    <x v="0"/>
    <x v="0"/>
    <s v="Newtons Fig Bar"/>
    <s v="Food"/>
    <n v="14692731705"/>
    <s v="Sunday, February 13, 2022"/>
    <x v="1"/>
    <x v="6"/>
    <n v="2"/>
    <n v="1"/>
    <n v="134"/>
    <n v="2"/>
    <n v="1"/>
    <n v="2"/>
    <n v="2"/>
    <x v="43"/>
    <x v="26"/>
    <s v="Food"/>
    <x v="1"/>
    <b v="1"/>
    <n v="2"/>
    <n v="1.3333333333333333"/>
    <x v="24"/>
  </r>
  <r>
    <s v="Processed"/>
    <s v="VJ300320611"/>
    <x v="0"/>
    <x v="0"/>
    <s v="Snapple Diet Tea - Raspberry"/>
    <s v="Non Carbonated"/>
    <n v="14692825629"/>
    <s v="Sunday, February 13, 2022"/>
    <x v="1"/>
    <x v="21"/>
    <n v="2.5"/>
    <n v="1"/>
    <n v="145"/>
    <n v="2.5"/>
    <n v="1"/>
    <n v="2.5"/>
    <n v="2.5"/>
    <x v="43"/>
    <x v="31"/>
    <s v="Non Carbonated"/>
    <x v="2"/>
    <b v="1"/>
    <n v="2.5"/>
    <n v="1.6666666666666667"/>
    <x v="6"/>
  </r>
  <r>
    <s v="Processed"/>
    <s v="VJ300320611"/>
    <x v="0"/>
    <x v="0"/>
    <s v="Snapple Diet Tea - Raspberry"/>
    <s v="Non Carbonated"/>
    <n v="14692853883"/>
    <s v="Sunday, February 13, 2022"/>
    <x v="1"/>
    <x v="21"/>
    <n v="2.5"/>
    <n v="1"/>
    <n v="145"/>
    <n v="2.5"/>
    <n v="1"/>
    <n v="2.5"/>
    <n v="2.5"/>
    <x v="43"/>
    <x v="31"/>
    <s v="Non Carbonated"/>
    <x v="2"/>
    <b v="1"/>
    <n v="2.5"/>
    <n v="1.6666666666666667"/>
    <x v="6"/>
  </r>
  <r>
    <s v="Processed"/>
    <s v="VJ300205292"/>
    <x v="0"/>
    <x v="1"/>
    <s v="Poland Springs Water"/>
    <s v="Water"/>
    <n v="14693026664"/>
    <s v="Sunday, February 13, 2022"/>
    <x v="1"/>
    <x v="5"/>
    <n v="1.5"/>
    <n v="1"/>
    <n v="144"/>
    <n v="1.5"/>
    <n v="1"/>
    <n v="1.5"/>
    <n v="1.5"/>
    <x v="43"/>
    <x v="29"/>
    <s v="Water"/>
    <x v="3"/>
    <b v="1"/>
    <n v="1.5"/>
    <n v="1"/>
    <x v="27"/>
  </r>
  <r>
    <s v="Processed"/>
    <s v="VJ300205292"/>
    <x v="0"/>
    <x v="1"/>
    <s v="Vitamin Water - Squeezed Lemonade"/>
    <s v="Water"/>
    <n v="14693088033"/>
    <s v="Sunday, February 13, 2022"/>
    <x v="1"/>
    <x v="15"/>
    <n v="2.75"/>
    <n v="1"/>
    <n v="147"/>
    <n v="2.75"/>
    <n v="1"/>
    <n v="2.75"/>
    <n v="2.75"/>
    <x v="43"/>
    <x v="66"/>
    <s v="Water"/>
    <x v="3"/>
    <b v="1"/>
    <n v="2.75"/>
    <n v="1.8333333333333333"/>
    <x v="13"/>
  </r>
  <r>
    <s v="Processed"/>
    <s v="VJ300320611"/>
    <x v="0"/>
    <x v="0"/>
    <s v="Bai Antioxidant - Molokai Coconut"/>
    <s v="Non Carbonated"/>
    <n v="14693186359"/>
    <s v="Sunday, February 13, 2022"/>
    <x v="1"/>
    <x v="5"/>
    <n v="2.5"/>
    <n v="1"/>
    <n v="144"/>
    <n v="2.5"/>
    <n v="1"/>
    <n v="2.5"/>
    <n v="2.5"/>
    <x v="43"/>
    <x v="40"/>
    <s v="Non Carbonated"/>
    <x v="2"/>
    <b v="1"/>
    <n v="2.5"/>
    <n v="1.6666666666666667"/>
    <x v="2"/>
  </r>
  <r>
    <s v="Processed"/>
    <s v="VJ300320611"/>
    <x v="0"/>
    <x v="0"/>
    <s v="KitKat - Crisp Wafers"/>
    <s v="Food"/>
    <n v="14693188770"/>
    <s v="Sunday, February 13, 2022"/>
    <x v="1"/>
    <x v="28"/>
    <n v="1.25"/>
    <n v="1"/>
    <n v="135"/>
    <n v="1.25"/>
    <n v="1"/>
    <n v="1.25"/>
    <n v="1.25"/>
    <x v="43"/>
    <x v="10"/>
    <s v="Food"/>
    <x v="1"/>
    <b v="1"/>
    <n v="1.25"/>
    <n v="0.83333333333333337"/>
    <x v="9"/>
  </r>
  <r>
    <s v="Processed"/>
    <s v="VJ300205292"/>
    <x v="0"/>
    <x v="1"/>
    <s v="Poland Springs Water"/>
    <s v="Water"/>
    <n v="14693288963"/>
    <s v="Sunday, February 13, 2022"/>
    <x v="1"/>
    <x v="5"/>
    <n v="1.5"/>
    <n v="1"/>
    <n v="144"/>
    <n v="1.5"/>
    <n v="1"/>
    <n v="1.5"/>
    <n v="1.5"/>
    <x v="43"/>
    <x v="29"/>
    <s v="Water"/>
    <x v="3"/>
    <b v="1"/>
    <n v="1.5"/>
    <n v="1"/>
    <x v="27"/>
  </r>
  <r>
    <s v="Processed"/>
    <s v="VJ300205292"/>
    <x v="0"/>
    <x v="1"/>
    <s v="Takis FUGEO mini"/>
    <s v="Food"/>
    <n v="14693351473"/>
    <s v="Sunday, February 13, 2022"/>
    <x v="1"/>
    <x v="24"/>
    <n v="1.5"/>
    <n v="1"/>
    <n v="121"/>
    <n v="1.5"/>
    <n v="1"/>
    <n v="1.5"/>
    <n v="1.5"/>
    <x v="43"/>
    <x v="49"/>
    <s v="Food"/>
    <x v="1"/>
    <b v="1"/>
    <n v="1.5"/>
    <n v="1"/>
    <x v="40"/>
  </r>
  <r>
    <s v="Processed"/>
    <s v="VJ300205292"/>
    <x v="0"/>
    <x v="1"/>
    <s v="Takis FUGEO mini"/>
    <s v="Food"/>
    <n v="14693357927"/>
    <s v="Sunday, February 13, 2022"/>
    <x v="1"/>
    <x v="24"/>
    <n v="1.5"/>
    <n v="1"/>
    <n v="121"/>
    <n v="1.5"/>
    <n v="1"/>
    <n v="1.5"/>
    <n v="1.5"/>
    <x v="43"/>
    <x v="49"/>
    <s v="Food"/>
    <x v="1"/>
    <b v="1"/>
    <n v="1.5"/>
    <n v="1"/>
    <x v="40"/>
  </r>
  <r>
    <s v="Processed"/>
    <s v="VJ300205292"/>
    <x v="0"/>
    <x v="1"/>
    <s v="RXBAR - Protein Bar - Peanut Butter"/>
    <s v="Food"/>
    <n v="14693376502"/>
    <s v="Sunday, February 13, 2022"/>
    <x v="1"/>
    <x v="19"/>
    <n v="2"/>
    <n v="1"/>
    <n v="133"/>
    <n v="2"/>
    <n v="1"/>
    <n v="2"/>
    <n v="2"/>
    <x v="43"/>
    <x v="80"/>
    <s v="Food"/>
    <x v="1"/>
    <b v="1"/>
    <n v="2"/>
    <n v="1.3333333333333333"/>
    <x v="58"/>
  </r>
  <r>
    <s v="Processed"/>
    <s v="VJ300205292"/>
    <x v="0"/>
    <x v="1"/>
    <s v="Poland Springs Water"/>
    <s v="Water"/>
    <n v="14693433586"/>
    <s v="Sunday, February 13, 2022"/>
    <x v="0"/>
    <x v="5"/>
    <n v="1.5"/>
    <n v="1"/>
    <n v="144"/>
    <n v="1.5"/>
    <n v="1"/>
    <n v="1.5"/>
    <n v="1.5"/>
    <x v="43"/>
    <x v="29"/>
    <s v="Water"/>
    <x v="3"/>
    <b v="1"/>
    <n v="1.5"/>
    <n v="1"/>
    <x v="27"/>
  </r>
  <r>
    <s v="Processed"/>
    <s v="VJ300320609"/>
    <x v="2"/>
    <x v="3"/>
    <s v="Snapple Diet Tea - Lemon"/>
    <s v="Non Carbonated"/>
    <n v="14694339322"/>
    <s v="Monday, February 14, 2022"/>
    <x v="1"/>
    <x v="7"/>
    <n v="2.5"/>
    <n v="1"/>
    <n v="143"/>
    <n v="2.5"/>
    <n v="1"/>
    <n v="2.5"/>
    <n v="2.5"/>
    <x v="44"/>
    <x v="7"/>
    <s v="Non Carbonated"/>
    <x v="2"/>
    <b v="1"/>
    <n v="2.5"/>
    <n v="1.6666666666666667"/>
    <x v="6"/>
  </r>
  <r>
    <s v="Processed"/>
    <s v="VJ300320609"/>
    <x v="2"/>
    <x v="3"/>
    <s v="Mini Chips Ahoy"/>
    <s v="Food"/>
    <n v="14694339260"/>
    <s v="Monday, February 14, 2022"/>
    <x v="1"/>
    <x v="24"/>
    <n v="1.5"/>
    <n v="1"/>
    <n v="121"/>
    <n v="1.5"/>
    <n v="1"/>
    <n v="1.5"/>
    <n v="1.5"/>
    <x v="44"/>
    <x v="25"/>
    <s v="Food"/>
    <x v="1"/>
    <b v="1"/>
    <n v="1.5"/>
    <n v="1"/>
    <x v="23"/>
  </r>
  <r>
    <s v="Processed"/>
    <s v="VJ300320609"/>
    <x v="2"/>
    <x v="3"/>
    <s v="Mini Chips Ahoy"/>
    <s v="Food"/>
    <n v="14694342105"/>
    <s v="Monday, February 14, 2022"/>
    <x v="1"/>
    <x v="24"/>
    <n v="1.5"/>
    <n v="1"/>
    <n v="121"/>
    <n v="1.5"/>
    <n v="1"/>
    <n v="1.5"/>
    <n v="1.5"/>
    <x v="44"/>
    <x v="25"/>
    <s v="Food"/>
    <x v="1"/>
    <b v="1"/>
    <n v="1.5"/>
    <n v="1"/>
    <x v="23"/>
  </r>
  <r>
    <s v="Processed"/>
    <s v="VJ300320686"/>
    <x v="1"/>
    <x v="2"/>
    <s v="Good Health Veggie Stix - Sea Salt"/>
    <s v="Food"/>
    <n v="14695557822"/>
    <s v="Monday, February 14, 2022"/>
    <x v="1"/>
    <x v="26"/>
    <n v="1.5"/>
    <n v="1"/>
    <n v="113"/>
    <n v="1.5"/>
    <n v="1"/>
    <n v="1.5"/>
    <n v="1.5"/>
    <x v="44"/>
    <x v="36"/>
    <s v="Food"/>
    <x v="1"/>
    <b v="1"/>
    <n v="1.5"/>
    <n v="1"/>
    <x v="20"/>
  </r>
  <r>
    <s v="Processed"/>
    <s v="VJ300320686"/>
    <x v="1"/>
    <x v="2"/>
    <s v="Wonderful Pistachios - Variety"/>
    <s v="Food"/>
    <n v="14696941383"/>
    <s v="Monday, February 14, 2022"/>
    <x v="1"/>
    <x v="17"/>
    <n v="2"/>
    <n v="1"/>
    <n v="138"/>
    <n v="2"/>
    <n v="1"/>
    <n v="2"/>
    <n v="2"/>
    <x v="44"/>
    <x v="11"/>
    <s v="Food"/>
    <x v="1"/>
    <b v="1"/>
    <n v="2"/>
    <n v="1.3333333333333333"/>
    <x v="10"/>
  </r>
  <r>
    <s v="Processed"/>
    <s v="VJ300320609"/>
    <x v="2"/>
    <x v="3"/>
    <s v="Sunkist Soda - Orange"/>
    <s v="Carbonated"/>
    <n v="14697271293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697288461"/>
    <s v="Monday, February 14, 2022"/>
    <x v="1"/>
    <x v="2"/>
    <n v="3"/>
    <n v="1"/>
    <n v="146"/>
    <n v="3"/>
    <n v="1"/>
    <n v="3"/>
    <n v="3"/>
    <x v="44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697345199"/>
    <s v="Monday, February 14, 2022"/>
    <x v="1"/>
    <x v="27"/>
    <n v="1"/>
    <n v="1"/>
    <n v="141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97387916"/>
    <s v="Monday, February 14, 2022"/>
    <x v="1"/>
    <x v="27"/>
    <n v="1"/>
    <n v="1"/>
    <n v="141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97466214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Miss Vickie's Potato Chip - Sea Salt &amp; Vinega"/>
    <s v="Food"/>
    <n v="14697471738"/>
    <s v="Monday, February 14, 2022"/>
    <x v="1"/>
    <x v="26"/>
    <n v="1.5"/>
    <n v="1"/>
    <n v="113"/>
    <n v="1.5"/>
    <n v="1"/>
    <n v="1.5"/>
    <n v="1.5"/>
    <x v="44"/>
    <x v="3"/>
    <s v="Food"/>
    <x v="1"/>
    <b v="1"/>
    <n v="1.5"/>
    <n v="1"/>
    <x v="3"/>
  </r>
  <r>
    <s v="Processed"/>
    <s v="VJ300320609"/>
    <x v="2"/>
    <x v="3"/>
    <s v="Sunkist Soda - Orange"/>
    <s v="Carbonated"/>
    <n v="14697504796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97886987"/>
    <s v="Monday, February 14, 2022"/>
    <x v="1"/>
    <x v="23"/>
    <n v="1"/>
    <n v="1"/>
    <n v="142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697919343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697922569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97964276"/>
    <s v="Monday, February 14, 2022"/>
    <x v="1"/>
    <x v="27"/>
    <n v="1"/>
    <n v="1"/>
    <n v="141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98235376"/>
    <s v="Monday, February 14, 2022"/>
    <x v="1"/>
    <x v="23"/>
    <n v="1"/>
    <n v="1"/>
    <n v="142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698326067"/>
    <s v="Monday, February 14, 2022"/>
    <x v="0"/>
    <x v="0"/>
    <n v="3"/>
    <n v="1"/>
    <n v="148"/>
    <n v="3"/>
    <n v="1"/>
    <n v="3"/>
    <n v="3"/>
    <x v="44"/>
    <x v="45"/>
    <s v="Carbonated"/>
    <x v="0"/>
    <b v="1"/>
    <n v="3"/>
    <n v="2"/>
    <x v="0"/>
  </r>
  <r>
    <s v="Processed"/>
    <s v="VJ300320609"/>
    <x v="2"/>
    <x v="3"/>
    <s v="Sunkist Soda - Orange"/>
    <s v="Carbonated"/>
    <n v="14698388191"/>
    <s v="Monday, February 14, 2022"/>
    <x v="1"/>
    <x v="12"/>
    <n v="1"/>
    <n v="1"/>
    <n v="140"/>
    <n v="1"/>
    <n v="1"/>
    <n v="1"/>
    <n v="1"/>
    <x v="44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698398239"/>
    <s v="Monday, February 14, 2022"/>
    <x v="1"/>
    <x v="27"/>
    <n v="1"/>
    <n v="1"/>
    <n v="141"/>
    <n v="1"/>
    <n v="1"/>
    <n v="1"/>
    <n v="1"/>
    <x v="44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698552302"/>
    <s v="Tuesday, February 15, 2022"/>
    <x v="1"/>
    <x v="27"/>
    <n v="1"/>
    <n v="1"/>
    <n v="141"/>
    <n v="1"/>
    <n v="1"/>
    <n v="1"/>
    <n v="1"/>
    <x v="44"/>
    <x v="44"/>
    <s v="Carbonated"/>
    <x v="0"/>
    <b v="1"/>
    <n v="1"/>
    <n v="0.66666666666666663"/>
    <x v="36"/>
  </r>
  <r>
    <s v="Processed"/>
    <s v="VJ300320686"/>
    <x v="1"/>
    <x v="2"/>
    <s v="Wonderful Pistachios - Variety"/>
    <s v="Food"/>
    <n v="14699970730"/>
    <s v="Tuesday, February 15, 2022"/>
    <x v="1"/>
    <x v="17"/>
    <n v="2"/>
    <n v="1"/>
    <n v="138"/>
    <n v="2"/>
    <n v="1"/>
    <n v="2"/>
    <n v="2"/>
    <x v="45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700012391"/>
    <s v="Tuesday, February 15, 2022"/>
    <x v="1"/>
    <x v="17"/>
    <n v="2"/>
    <n v="1"/>
    <n v="138"/>
    <n v="2"/>
    <n v="1"/>
    <n v="2"/>
    <n v="2"/>
    <x v="45"/>
    <x v="11"/>
    <s v="Food"/>
    <x v="1"/>
    <b v="1"/>
    <n v="2"/>
    <n v="1.3333333333333333"/>
    <x v="10"/>
  </r>
  <r>
    <s v="Processed"/>
    <s v="VJ300320609"/>
    <x v="2"/>
    <x v="3"/>
    <s v="Cheetos Flaming Hot Limon Crunchy"/>
    <s v="Food"/>
    <n v="14700022459"/>
    <s v="Tuesday, February 15, 2022"/>
    <x v="0"/>
    <x v="22"/>
    <n v="1.5"/>
    <n v="1"/>
    <n v="120"/>
    <n v="1.5"/>
    <n v="1"/>
    <n v="1.5"/>
    <n v="5"/>
    <x v="45"/>
    <x v="75"/>
    <s v="Food"/>
    <x v="1"/>
    <b v="1"/>
    <n v="1.5"/>
    <n v="1"/>
    <x v="53"/>
  </r>
  <r>
    <s v="Processed"/>
    <s v="VJ300320609"/>
    <x v="2"/>
    <x v="3"/>
    <s v="Takis FUGEO mini"/>
    <s v="Food"/>
    <n v="14700022459"/>
    <s v="Tuesday, February 15, 2022"/>
    <x v="0"/>
    <x v="1"/>
    <n v="1.5"/>
    <n v="1"/>
    <n v="123"/>
    <n v="1.5"/>
    <n v="1"/>
    <n v="1.5"/>
    <n v="5"/>
    <x v="45"/>
    <x v="49"/>
    <s v="Food"/>
    <x v="1"/>
    <b v="1"/>
    <n v="1.5"/>
    <n v="1"/>
    <x v="40"/>
  </r>
  <r>
    <s v="Processed"/>
    <s v="VJ300320609"/>
    <x v="2"/>
    <x v="3"/>
    <s v="KitKat - Crisp Wafers"/>
    <s v="Food"/>
    <n v="14700022459"/>
    <s v="Tuesday, February 15, 2022"/>
    <x v="0"/>
    <x v="6"/>
    <n v="2"/>
    <n v="1"/>
    <n v="134"/>
    <n v="2"/>
    <n v="1"/>
    <n v="2"/>
    <n v="5"/>
    <x v="45"/>
    <x v="10"/>
    <s v="Food"/>
    <x v="1"/>
    <b v="1"/>
    <n v="2"/>
    <n v="1.3333333333333333"/>
    <x v="9"/>
  </r>
  <r>
    <s v="Processed"/>
    <s v="VJ300320609"/>
    <x v="2"/>
    <x v="3"/>
    <s v="Jack Links Beef Steak Original"/>
    <s v="Food"/>
    <n v="14701075977"/>
    <s v="Tuesday, February 15, 2022"/>
    <x v="0"/>
    <x v="19"/>
    <n v="2"/>
    <n v="2"/>
    <n v="133"/>
    <n v="2"/>
    <n v="2"/>
    <n v="4"/>
    <n v="6"/>
    <x v="45"/>
    <x v="20"/>
    <s v="Food"/>
    <x v="1"/>
    <b v="1"/>
    <n v="2"/>
    <n v="1.3333333333333333"/>
    <x v="18"/>
  </r>
  <r>
    <s v="Processed"/>
    <s v="VJ300320609"/>
    <x v="2"/>
    <x v="3"/>
    <s v="KitKat - Crisp Wafers"/>
    <s v="Food"/>
    <n v="14701075977"/>
    <s v="Tuesday, February 15, 2022"/>
    <x v="0"/>
    <x v="6"/>
    <n v="2"/>
    <n v="1"/>
    <n v="134"/>
    <n v="2"/>
    <n v="1"/>
    <n v="2"/>
    <n v="6"/>
    <x v="45"/>
    <x v="10"/>
    <s v="Food"/>
    <x v="1"/>
    <b v="1"/>
    <n v="2"/>
    <n v="1.3333333333333333"/>
    <x v="9"/>
  </r>
  <r>
    <s v="Processed"/>
    <s v="VJ300320686"/>
    <x v="1"/>
    <x v="2"/>
    <s v="Vitamin Water - Squeezed Lemonade"/>
    <s v="Water"/>
    <n v="14701267623"/>
    <s v="Tuesday, February 15, 2022"/>
    <x v="1"/>
    <x v="15"/>
    <n v="2.5"/>
    <n v="1"/>
    <n v="147"/>
    <n v="2.5"/>
    <n v="1"/>
    <n v="2.5"/>
    <n v="2.5"/>
    <x v="45"/>
    <x v="66"/>
    <s v="Water"/>
    <x v="3"/>
    <b v="1"/>
    <n v="2.5"/>
    <n v="1.6666666666666667"/>
    <x v="13"/>
  </r>
  <r>
    <s v="Processed"/>
    <s v="VJ300320609"/>
    <x v="2"/>
    <x v="3"/>
    <s v="Coca Cola - Zero Sugar"/>
    <s v="Carbonated"/>
    <n v="14701854735"/>
    <s v="Tuesday, February 15, 2022"/>
    <x v="1"/>
    <x v="27"/>
    <n v="1"/>
    <n v="1"/>
    <n v="141"/>
    <n v="1"/>
    <n v="1"/>
    <n v="1"/>
    <n v="1"/>
    <x v="45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02323607"/>
    <s v="Tuesday, February 15, 2022"/>
    <x v="1"/>
    <x v="23"/>
    <n v="1"/>
    <n v="1"/>
    <n v="142"/>
    <n v="1"/>
    <n v="1"/>
    <n v="1"/>
    <n v="1"/>
    <x v="45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02327014"/>
    <s v="Tuesday, February 15, 2022"/>
    <x v="1"/>
    <x v="27"/>
    <n v="1"/>
    <n v="1"/>
    <n v="141"/>
    <n v="1"/>
    <n v="1"/>
    <n v="1"/>
    <n v="1"/>
    <x v="45"/>
    <x v="44"/>
    <s v="Carbonated"/>
    <x v="0"/>
    <b v="1"/>
    <n v="1"/>
    <n v="0.66666666666666663"/>
    <x v="36"/>
  </r>
  <r>
    <s v="Processed"/>
    <s v="VJ300205292"/>
    <x v="0"/>
    <x v="1"/>
    <s v="Good Health Veggie Stix - Sea Salt"/>
    <s v="Food"/>
    <n v="14702576434"/>
    <s v="Tuesday, February 15, 2022"/>
    <x v="0"/>
    <x v="8"/>
    <n v="1.5"/>
    <n v="1"/>
    <n v="111"/>
    <n v="1.5"/>
    <n v="1"/>
    <n v="1.5"/>
    <n v="1.5"/>
    <x v="45"/>
    <x v="36"/>
    <s v="Food"/>
    <x v="1"/>
    <b v="1"/>
    <n v="1.5"/>
    <n v="1"/>
    <x v="20"/>
  </r>
  <r>
    <s v="Processed"/>
    <s v="VJ300205292"/>
    <x v="0"/>
    <x v="1"/>
    <s v="Good Health Veggie Stix - Sea Salt"/>
    <s v="Food"/>
    <n v="14702605666"/>
    <s v="Tuesday, February 15, 2022"/>
    <x v="0"/>
    <x v="8"/>
    <n v="1.5"/>
    <n v="1"/>
    <n v="111"/>
    <n v="1.5"/>
    <n v="1"/>
    <n v="1.5"/>
    <n v="1.5"/>
    <x v="45"/>
    <x v="36"/>
    <s v="Food"/>
    <x v="1"/>
    <b v="1"/>
    <n v="1.5"/>
    <n v="1"/>
    <x v="20"/>
  </r>
  <r>
    <s v="Processed"/>
    <s v="VJ300320611"/>
    <x v="0"/>
    <x v="0"/>
    <s v="Newtons Fig Bar"/>
    <s v="Food"/>
    <n v="14702654114"/>
    <s v="Tuesday, February 15, 2022"/>
    <x v="0"/>
    <x v="6"/>
    <n v="2"/>
    <n v="1"/>
    <n v="134"/>
    <n v="2"/>
    <n v="1"/>
    <n v="2"/>
    <n v="2"/>
    <x v="45"/>
    <x v="26"/>
    <s v="Food"/>
    <x v="1"/>
    <b v="1"/>
    <n v="2"/>
    <n v="1.3333333333333333"/>
    <x v="24"/>
  </r>
  <r>
    <s v="Processed"/>
    <s v="VJ300320611"/>
    <x v="0"/>
    <x v="0"/>
    <s v="SunChips Multigrain - Salsa"/>
    <s v="Food"/>
    <n v="14702779691"/>
    <s v="Tuesday, February 15, 2022"/>
    <x v="0"/>
    <x v="18"/>
    <n v="1.5"/>
    <n v="1"/>
    <n v="124"/>
    <n v="1.5"/>
    <n v="1"/>
    <n v="1.5"/>
    <n v="1.5"/>
    <x v="45"/>
    <x v="27"/>
    <s v="Food"/>
    <x v="1"/>
    <b v="1"/>
    <n v="1.5"/>
    <n v="1"/>
    <x v="25"/>
  </r>
  <r>
    <s v="Processed"/>
    <s v="VJ300320609"/>
    <x v="2"/>
    <x v="3"/>
    <s v="Coca Cola - Zero Sugar"/>
    <s v="Carbonated"/>
    <n v="14702949270"/>
    <s v="Tuesday, February 15, 2022"/>
    <x v="1"/>
    <x v="23"/>
    <n v="1"/>
    <n v="1"/>
    <n v="142"/>
    <n v="1"/>
    <n v="1"/>
    <n v="1"/>
    <n v="1"/>
    <x v="45"/>
    <x v="44"/>
    <s v="Carbonated"/>
    <x v="0"/>
    <b v="1"/>
    <n v="1"/>
    <n v="0.66666666666666663"/>
    <x v="36"/>
  </r>
  <r>
    <s v="Processed"/>
    <s v="VJ300205292"/>
    <x v="0"/>
    <x v="1"/>
    <s v="Poland Springs Water"/>
    <s v="Water"/>
    <n v="14703098877"/>
    <s v="Tuesday, February 15, 2022"/>
    <x v="0"/>
    <x v="5"/>
    <n v="1.5"/>
    <n v="2"/>
    <n v="144"/>
    <n v="1.5"/>
    <n v="2"/>
    <n v="3"/>
    <n v="3"/>
    <x v="45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4703337458"/>
    <s v="Tuesday, February 15, 2022"/>
    <x v="1"/>
    <x v="2"/>
    <n v="3"/>
    <n v="1"/>
    <n v="146"/>
    <n v="3"/>
    <n v="1"/>
    <n v="3"/>
    <n v="3"/>
    <x v="45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703389935"/>
    <s v="Tuesday, February 15, 2022"/>
    <x v="0"/>
    <x v="16"/>
    <n v="1.5"/>
    <n v="1"/>
    <n v="122"/>
    <n v="1.5"/>
    <n v="1"/>
    <n v="1.5"/>
    <n v="1.5"/>
    <x v="45"/>
    <x v="16"/>
    <s v="Food"/>
    <x v="1"/>
    <b v="1"/>
    <n v="1.5"/>
    <n v="1"/>
    <x v="14"/>
  </r>
  <r>
    <s v="Processed"/>
    <s v="VJ300320609"/>
    <x v="2"/>
    <x v="3"/>
    <s v="Red Bull - Original"/>
    <s v="Carbonated"/>
    <n v="14703415205"/>
    <s v="Tuesday, February 15, 2022"/>
    <x v="1"/>
    <x v="0"/>
    <n v="3"/>
    <n v="1"/>
    <n v="148"/>
    <n v="3"/>
    <n v="1"/>
    <n v="3"/>
    <n v="3"/>
    <x v="45"/>
    <x v="45"/>
    <s v="Carbonated"/>
    <x v="0"/>
    <b v="1"/>
    <n v="3"/>
    <n v="2"/>
    <x v="0"/>
  </r>
  <r>
    <s v="Processed"/>
    <s v="VJ300320609"/>
    <x v="2"/>
    <x v="3"/>
    <s v="KitKat - Crisp Wafers"/>
    <s v="Food"/>
    <n v="14703415729"/>
    <s v="Tuesday, February 15, 2022"/>
    <x v="1"/>
    <x v="6"/>
    <n v="2"/>
    <n v="1"/>
    <n v="134"/>
    <n v="2"/>
    <n v="1"/>
    <n v="2"/>
    <n v="2"/>
    <x v="45"/>
    <x v="10"/>
    <s v="Food"/>
    <x v="1"/>
    <b v="1"/>
    <n v="2"/>
    <n v="1.3333333333333333"/>
    <x v="9"/>
  </r>
  <r>
    <s v="Processed"/>
    <s v="VJ300320609"/>
    <x v="2"/>
    <x v="3"/>
    <s v="Good Health Veggie Stix - Sea Salt"/>
    <s v="Food"/>
    <n v="14703492259"/>
    <s v="Tuesday, February 15, 2022"/>
    <x v="1"/>
    <x v="20"/>
    <n v="1.5"/>
    <n v="1"/>
    <n v="112"/>
    <n v="1.5"/>
    <n v="1"/>
    <n v="1.5"/>
    <n v="1.5"/>
    <x v="45"/>
    <x v="36"/>
    <s v="Food"/>
    <x v="1"/>
    <b v="1"/>
    <n v="1.5"/>
    <n v="1"/>
    <x v="20"/>
  </r>
  <r>
    <s v="Processed"/>
    <s v="VJ300320609"/>
    <x v="2"/>
    <x v="3"/>
    <s v="Coca Cola - Zero Sugar"/>
    <s v="Carbonated"/>
    <n v="14703501508"/>
    <s v="Tuesday, February 15, 2022"/>
    <x v="1"/>
    <x v="23"/>
    <n v="1"/>
    <n v="1"/>
    <n v="142"/>
    <n v="1"/>
    <n v="1"/>
    <n v="1"/>
    <n v="1"/>
    <x v="45"/>
    <x v="44"/>
    <s v="Carbonated"/>
    <x v="0"/>
    <b v="1"/>
    <n v="1"/>
    <n v="0.66666666666666663"/>
    <x v="36"/>
  </r>
  <r>
    <s v="Processed"/>
    <s v="VJ300320686"/>
    <x v="1"/>
    <x v="2"/>
    <s v="Good Health Veggie Stix - Sea Salt"/>
    <s v="Food"/>
    <n v="14704127775"/>
    <s v="Wednesday, February 16, 2022"/>
    <x v="1"/>
    <x v="26"/>
    <n v="1.5"/>
    <n v="1"/>
    <n v="113"/>
    <n v="1.5"/>
    <n v="1"/>
    <n v="1.5"/>
    <n v="1.5"/>
    <x v="46"/>
    <x v="36"/>
    <s v="Food"/>
    <x v="1"/>
    <b v="1"/>
    <n v="1.5"/>
    <n v="1"/>
    <x v="20"/>
  </r>
  <r>
    <s v="Processed"/>
    <s v="VJ300320686"/>
    <x v="1"/>
    <x v="2"/>
    <s v="Wonderful Pistachios - Variety"/>
    <s v="Food"/>
    <n v="14705096791"/>
    <s v="Wednesday, February 16, 2022"/>
    <x v="1"/>
    <x v="17"/>
    <n v="2"/>
    <n v="1"/>
    <n v="138"/>
    <n v="2"/>
    <n v="1"/>
    <n v="2"/>
    <n v="2"/>
    <x v="46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705122108"/>
    <s v="Wednesday, February 16, 2022"/>
    <x v="1"/>
    <x v="17"/>
    <n v="2"/>
    <n v="1"/>
    <n v="138"/>
    <n v="2"/>
    <n v="1"/>
    <n v="2"/>
    <n v="2"/>
    <x v="46"/>
    <x v="11"/>
    <s v="Food"/>
    <x v="1"/>
    <b v="1"/>
    <n v="2"/>
    <n v="1.3333333333333333"/>
    <x v="10"/>
  </r>
  <r>
    <s v="Processed"/>
    <s v="VJ300320611"/>
    <x v="0"/>
    <x v="0"/>
    <s v="Red Bull - Original"/>
    <s v="Carbonated"/>
    <n v="14705562378"/>
    <s v="Wednesday, February 16, 2022"/>
    <x v="0"/>
    <x v="0"/>
    <n v="3.5"/>
    <n v="1"/>
    <n v="148"/>
    <n v="3.5"/>
    <n v="1"/>
    <n v="3.5"/>
    <n v="3.5"/>
    <x v="46"/>
    <x v="45"/>
    <s v="Carbonated"/>
    <x v="0"/>
    <b v="1"/>
    <n v="3.5"/>
    <n v="2.3333333333333335"/>
    <x v="0"/>
  </r>
  <r>
    <s v="Processed"/>
    <s v="VJ300320686"/>
    <x v="1"/>
    <x v="2"/>
    <s v="Snapple Diet Tea - Lemon"/>
    <s v="Non Carbonated"/>
    <n v="14705578898"/>
    <s v="Wednesday, February 16, 2022"/>
    <x v="1"/>
    <x v="21"/>
    <n v="2.5"/>
    <n v="1"/>
    <n v="145"/>
    <n v="2.5"/>
    <n v="1"/>
    <n v="2.5"/>
    <n v="2.5"/>
    <x v="46"/>
    <x v="7"/>
    <s v="Non Carbonated"/>
    <x v="2"/>
    <b v="1"/>
    <n v="2.5"/>
    <n v="1.6666666666666667"/>
    <x v="6"/>
  </r>
  <r>
    <s v="Processed"/>
    <s v="VJ300320686"/>
    <x v="1"/>
    <x v="2"/>
    <s v="CheezIt - Original"/>
    <s v="Food"/>
    <n v="14705835802"/>
    <s v="Wednesday, February 16, 2022"/>
    <x v="1"/>
    <x v="24"/>
    <n v="1.25"/>
    <n v="1"/>
    <n v="121"/>
    <n v="1.25"/>
    <n v="1"/>
    <n v="1.25"/>
    <n v="1.25"/>
    <x v="46"/>
    <x v="4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4707725561"/>
    <s v="Wednesday, February 16, 2022"/>
    <x v="0"/>
    <x v="2"/>
    <n v="3"/>
    <n v="1"/>
    <n v="146"/>
    <n v="3"/>
    <n v="1"/>
    <n v="3"/>
    <n v="3"/>
    <x v="46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707799757"/>
    <s v="Wednesday, February 16, 2022"/>
    <x v="1"/>
    <x v="23"/>
    <n v="1"/>
    <n v="1"/>
    <n v="142"/>
    <n v="1"/>
    <n v="1"/>
    <n v="1"/>
    <n v="1"/>
    <x v="46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707813745"/>
    <s v="Wednesday, February 16, 2022"/>
    <x v="1"/>
    <x v="0"/>
    <n v="3"/>
    <n v="1"/>
    <n v="148"/>
    <n v="3"/>
    <n v="1"/>
    <n v="3"/>
    <n v="3"/>
    <x v="46"/>
    <x v="45"/>
    <s v="Carbonated"/>
    <x v="0"/>
    <b v="1"/>
    <n v="3"/>
    <n v="2"/>
    <x v="0"/>
  </r>
  <r>
    <s v="Processed"/>
    <s v="VJ300320609"/>
    <x v="2"/>
    <x v="3"/>
    <s v="Snapple Diet Tea - Peach Tea"/>
    <s v="Non Carbonated"/>
    <n v="14707817379"/>
    <s v="Wednesday, February 16, 2022"/>
    <x v="1"/>
    <x v="21"/>
    <n v="2.5"/>
    <n v="1"/>
    <n v="145"/>
    <n v="2.5"/>
    <n v="1"/>
    <n v="2.5"/>
    <n v="2.5"/>
    <x v="46"/>
    <x v="3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708099501"/>
    <s v="Wednesday, February 16, 2022"/>
    <x v="1"/>
    <x v="2"/>
    <n v="3"/>
    <n v="1"/>
    <n v="146"/>
    <n v="3"/>
    <n v="1"/>
    <n v="3"/>
    <n v="3"/>
    <x v="46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708275955"/>
    <s v="Wednesday, February 16, 2022"/>
    <x v="1"/>
    <x v="23"/>
    <n v="1"/>
    <n v="1"/>
    <n v="142"/>
    <n v="1"/>
    <n v="1"/>
    <n v="1"/>
    <n v="1"/>
    <x v="4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08557929"/>
    <s v="Wednesday, February 16, 2022"/>
    <x v="1"/>
    <x v="23"/>
    <n v="1"/>
    <n v="1"/>
    <n v="142"/>
    <n v="1"/>
    <n v="1"/>
    <n v="1"/>
    <n v="1"/>
    <x v="46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08558807"/>
    <s v="Wednesday, February 16, 2022"/>
    <x v="1"/>
    <x v="23"/>
    <n v="1"/>
    <n v="1"/>
    <n v="142"/>
    <n v="1"/>
    <n v="1"/>
    <n v="1"/>
    <n v="1"/>
    <x v="46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708683905"/>
    <s v="Wednesday, February 16, 2022"/>
    <x v="1"/>
    <x v="2"/>
    <n v="3"/>
    <n v="1"/>
    <n v="146"/>
    <n v="3"/>
    <n v="1"/>
    <n v="3"/>
    <n v="3"/>
    <x v="46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4708684892"/>
    <s v="Wednesday, February 16, 2022"/>
    <x v="1"/>
    <x v="16"/>
    <n v="1.5"/>
    <n v="1"/>
    <n v="122"/>
    <n v="1.5"/>
    <n v="1"/>
    <n v="1.5"/>
    <n v="1.5"/>
    <x v="46"/>
    <x v="16"/>
    <s v="Food"/>
    <x v="1"/>
    <b v="1"/>
    <n v="1.5"/>
    <n v="1"/>
    <x v="14"/>
  </r>
  <r>
    <s v="Processed"/>
    <s v="VJ300320609"/>
    <x v="2"/>
    <x v="3"/>
    <s v="Takis FUGEO mini"/>
    <s v="Food"/>
    <n v="14708706127"/>
    <s v="Wednesday, February 16, 2022"/>
    <x v="1"/>
    <x v="1"/>
    <n v="1.5"/>
    <n v="1"/>
    <n v="123"/>
    <n v="1.5"/>
    <n v="1"/>
    <n v="1.5"/>
    <n v="1.5"/>
    <x v="46"/>
    <x v="49"/>
    <s v="Food"/>
    <x v="1"/>
    <b v="1"/>
    <n v="1.5"/>
    <n v="1"/>
    <x v="40"/>
  </r>
  <r>
    <s v="Processed"/>
    <s v="VJ300320609"/>
    <x v="2"/>
    <x v="3"/>
    <s v="Coca Cola - Zero Sugar"/>
    <s v="Carbonated"/>
    <n v="14708723753"/>
    <s v="Wednesday, February 16, 2022"/>
    <x v="1"/>
    <x v="23"/>
    <n v="1"/>
    <n v="1"/>
    <n v="142"/>
    <n v="1"/>
    <n v="1"/>
    <n v="1"/>
    <n v="1"/>
    <x v="46"/>
    <x v="44"/>
    <s v="Carbonated"/>
    <x v="0"/>
    <b v="1"/>
    <n v="1"/>
    <n v="0.66666666666666663"/>
    <x v="36"/>
  </r>
  <r>
    <s v="Processed"/>
    <s v="VJ300320609"/>
    <x v="2"/>
    <x v="3"/>
    <s v="Popchips Potato - Barbeque"/>
    <s v="Food"/>
    <n v="14708935867"/>
    <s v="Thursday, February 17, 2022"/>
    <x v="1"/>
    <x v="3"/>
    <n v="1.5"/>
    <n v="1"/>
    <n v="114"/>
    <n v="1.5"/>
    <n v="1"/>
    <n v="1.5"/>
    <n v="1.5"/>
    <x v="46"/>
    <x v="61"/>
    <s v="Food"/>
    <x v="1"/>
    <b v="1"/>
    <n v="1.5"/>
    <n v="1"/>
    <x v="44"/>
  </r>
  <r>
    <s v="Processed"/>
    <s v="VJ300320609"/>
    <x v="2"/>
    <x v="3"/>
    <s v="Nutter Butter Bites"/>
    <s v="Food"/>
    <n v="14710994640"/>
    <s v="Thursday, February 17, 2022"/>
    <x v="1"/>
    <x v="18"/>
    <n v="1"/>
    <n v="1"/>
    <n v="124"/>
    <n v="1"/>
    <n v="1"/>
    <n v="1"/>
    <n v="1"/>
    <x v="47"/>
    <x v="19"/>
    <s v="Food"/>
    <x v="1"/>
    <b v="1"/>
    <n v="1"/>
    <n v="0.66666666666666663"/>
    <x v="17"/>
  </r>
  <r>
    <s v="Processed"/>
    <s v="VJ300320686"/>
    <x v="1"/>
    <x v="2"/>
    <s v="Miss Vickie's Potato Chip - Smokehouse BBQ"/>
    <s v="Food"/>
    <n v="14711311108"/>
    <s v="Thursday, February 17, 2022"/>
    <x v="1"/>
    <x v="8"/>
    <n v="1.5"/>
    <n v="1"/>
    <n v="111"/>
    <n v="1.5"/>
    <n v="1"/>
    <n v="1.5"/>
    <n v="1.5"/>
    <x v="47"/>
    <x v="51"/>
    <s v="Food"/>
    <x v="1"/>
    <b v="1"/>
    <n v="1.5"/>
    <n v="1"/>
    <x v="3"/>
  </r>
  <r>
    <s v="Processed"/>
    <s v="VJ300320611"/>
    <x v="0"/>
    <x v="0"/>
    <s v="Red Bull - Original"/>
    <s v="Carbonated"/>
    <n v="14711605715"/>
    <s v="Thursday, February 17, 2022"/>
    <x v="0"/>
    <x v="0"/>
    <n v="3.5"/>
    <n v="2"/>
    <n v="148"/>
    <n v="3.5"/>
    <n v="2"/>
    <n v="7"/>
    <n v="7"/>
    <x v="47"/>
    <x v="45"/>
    <s v="Carbonated"/>
    <x v="0"/>
    <b v="1"/>
    <n v="3.5"/>
    <n v="2.3333333333333335"/>
    <x v="0"/>
  </r>
  <r>
    <s v="Processed"/>
    <s v="VJ300320609"/>
    <x v="2"/>
    <x v="3"/>
    <s v="Jack Links Beef Steak Original"/>
    <s v="Food"/>
    <n v="14711662400"/>
    <s v="Thursday, February 17, 2022"/>
    <x v="0"/>
    <x v="19"/>
    <n v="2"/>
    <n v="1"/>
    <n v="133"/>
    <n v="2"/>
    <n v="1"/>
    <n v="2"/>
    <n v="7"/>
    <x v="47"/>
    <x v="20"/>
    <s v="Food"/>
    <x v="1"/>
    <b v="1"/>
    <n v="2"/>
    <n v="1.3333333333333333"/>
    <x v="18"/>
  </r>
  <r>
    <s v="Processed"/>
    <s v="VJ300320609"/>
    <x v="2"/>
    <x v="3"/>
    <s v="KitKat - Crisp Wafers"/>
    <s v="Food"/>
    <n v="14711662400"/>
    <s v="Thursday, February 17, 2022"/>
    <x v="0"/>
    <x v="6"/>
    <n v="2"/>
    <n v="1"/>
    <n v="134"/>
    <n v="2"/>
    <n v="1"/>
    <n v="2"/>
    <n v="7"/>
    <x v="47"/>
    <x v="10"/>
    <s v="Food"/>
    <x v="1"/>
    <b v="1"/>
    <n v="2"/>
    <n v="1.3333333333333333"/>
    <x v="9"/>
  </r>
  <r>
    <s v="Processed"/>
    <s v="VJ300320609"/>
    <x v="2"/>
    <x v="3"/>
    <s v="Monster Energy Original"/>
    <s v="Carbonated"/>
    <n v="14711662400"/>
    <s v="Thursday, February 17, 2022"/>
    <x v="0"/>
    <x v="5"/>
    <n v="3"/>
    <n v="1"/>
    <n v="144"/>
    <n v="3"/>
    <n v="1"/>
    <n v="3"/>
    <n v="7"/>
    <x v="47"/>
    <x v="5"/>
    <s v="Carbonated"/>
    <x v="0"/>
    <b v="1"/>
    <n v="3"/>
    <n v="2"/>
    <x v="4"/>
  </r>
  <r>
    <s v="Processed"/>
    <s v="VJ300320609"/>
    <x v="2"/>
    <x v="3"/>
    <s v="Snapple Tea - Raspberry"/>
    <s v="Non Carbonated"/>
    <n v="14711745891"/>
    <s v="Thursday, February 17, 2022"/>
    <x v="0"/>
    <x v="15"/>
    <n v="2.5"/>
    <n v="1"/>
    <n v="147"/>
    <n v="2.5"/>
    <n v="1"/>
    <n v="2.5"/>
    <n v="2.5"/>
    <x v="47"/>
    <x v="81"/>
    <s v="Non Carbonated"/>
    <x v="2"/>
    <b v="1"/>
    <n v="2.5"/>
    <n v="1.6666666666666667"/>
    <x v="59"/>
  </r>
  <r>
    <s v="Processed"/>
    <s v="VJ300320609"/>
    <x v="2"/>
    <x v="3"/>
    <s v="Coca Cola - Zero Sugar"/>
    <s v="Carbonated"/>
    <n v="14712239755"/>
    <s v="Thursday, February 17, 2022"/>
    <x v="1"/>
    <x v="23"/>
    <n v="1"/>
    <n v="1"/>
    <n v="142"/>
    <n v="1"/>
    <n v="1"/>
    <n v="1"/>
    <n v="1"/>
    <x v="47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712277281"/>
    <s v="Thursday, February 17, 2022"/>
    <x v="1"/>
    <x v="2"/>
    <n v="3"/>
    <n v="1"/>
    <n v="146"/>
    <n v="3"/>
    <n v="1"/>
    <n v="3"/>
    <n v="3"/>
    <x v="47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712283451"/>
    <s v="Thursday, February 17, 2022"/>
    <x v="1"/>
    <x v="2"/>
    <n v="3"/>
    <n v="1"/>
    <n v="146"/>
    <n v="3"/>
    <n v="1"/>
    <n v="3"/>
    <n v="3"/>
    <x v="47"/>
    <x v="5"/>
    <s v="Carbonated"/>
    <x v="0"/>
    <b v="1"/>
    <n v="3"/>
    <n v="2"/>
    <x v="4"/>
  </r>
  <r>
    <s v="Processed"/>
    <s v="VJ300320609"/>
    <x v="2"/>
    <x v="3"/>
    <s v="Jacks Links Bar Beef Strip"/>
    <s v="Food"/>
    <n v="14712739343"/>
    <s v="Thursday, February 17, 2022"/>
    <x v="1"/>
    <x v="14"/>
    <n v="2"/>
    <n v="1"/>
    <n v="137"/>
    <n v="2"/>
    <n v="1"/>
    <n v="2"/>
    <n v="2"/>
    <x v="47"/>
    <x v="14"/>
    <s v="Food"/>
    <x v="1"/>
    <b v="1"/>
    <n v="2"/>
    <n v="1.3333333333333333"/>
    <x v="12"/>
  </r>
  <r>
    <s v="Processed"/>
    <s v="VJ300320609"/>
    <x v="2"/>
    <x v="3"/>
    <s v="Takis FUGEO mini"/>
    <s v="Food"/>
    <n v="14712982969"/>
    <s v="Thursday, February 17, 2022"/>
    <x v="1"/>
    <x v="1"/>
    <n v="1.5"/>
    <n v="1"/>
    <n v="123"/>
    <n v="1.5"/>
    <n v="1"/>
    <n v="1.5"/>
    <n v="1.5"/>
    <x v="47"/>
    <x v="49"/>
    <s v="Food"/>
    <x v="1"/>
    <b v="1"/>
    <n v="1.5"/>
    <n v="1"/>
    <x v="40"/>
  </r>
  <r>
    <s v="Processed"/>
    <s v="VJ300320609"/>
    <x v="2"/>
    <x v="3"/>
    <s v="Coca Cola - Zero Sugar"/>
    <s v="Carbonated"/>
    <n v="14713458667"/>
    <s v="Thursday, February 17, 2022"/>
    <x v="1"/>
    <x v="23"/>
    <n v="1"/>
    <n v="1"/>
    <n v="142"/>
    <n v="1"/>
    <n v="1"/>
    <n v="1"/>
    <n v="1"/>
    <x v="47"/>
    <x v="44"/>
    <s v="Carbonated"/>
    <x v="0"/>
    <b v="1"/>
    <n v="1"/>
    <n v="0.66666666666666663"/>
    <x v="36"/>
  </r>
  <r>
    <s v="Processed"/>
    <s v="VJ300320609"/>
    <x v="2"/>
    <x v="3"/>
    <s v="KitKat - Crisp Wafers"/>
    <s v="Food"/>
    <n v="14713810256"/>
    <s v="Thursday, February 17, 2022"/>
    <x v="1"/>
    <x v="6"/>
    <n v="2"/>
    <n v="1"/>
    <n v="134"/>
    <n v="2"/>
    <n v="1"/>
    <n v="2"/>
    <n v="2"/>
    <x v="47"/>
    <x v="10"/>
    <s v="Food"/>
    <x v="1"/>
    <b v="1"/>
    <n v="2"/>
    <n v="1.3333333333333333"/>
    <x v="9"/>
  </r>
  <r>
    <s v="Processed"/>
    <s v="VJ300320609"/>
    <x v="2"/>
    <x v="3"/>
    <s v="Nutter Butter Bites"/>
    <s v="Food"/>
    <n v="14713816381"/>
    <s v="Thursday, February 17, 2022"/>
    <x v="1"/>
    <x v="18"/>
    <n v="1"/>
    <n v="1"/>
    <n v="124"/>
    <n v="1"/>
    <n v="1"/>
    <n v="1"/>
    <n v="1"/>
    <x v="47"/>
    <x v="19"/>
    <s v="Food"/>
    <x v="1"/>
    <b v="1"/>
    <n v="1"/>
    <n v="0.66666666666666663"/>
    <x v="17"/>
  </r>
  <r>
    <s v="Processed"/>
    <s v="VJ300320609"/>
    <x v="2"/>
    <x v="3"/>
    <s v="Red Bull - Original"/>
    <s v="Carbonated"/>
    <n v="14713838715"/>
    <s v="Thursday, February 17, 2022"/>
    <x v="1"/>
    <x v="0"/>
    <n v="3"/>
    <n v="1"/>
    <n v="148"/>
    <n v="3"/>
    <n v="1"/>
    <n v="3"/>
    <n v="3"/>
    <x v="47"/>
    <x v="45"/>
    <s v="Carbonated"/>
    <x v="0"/>
    <b v="1"/>
    <n v="3"/>
    <n v="2"/>
    <x v="0"/>
  </r>
  <r>
    <s v="Processed"/>
    <s v="VJ300320609"/>
    <x v="2"/>
    <x v="3"/>
    <s v="Takis FUGEO mini"/>
    <s v="Food"/>
    <n v="14713896486"/>
    <s v="Thursday, February 17, 2022"/>
    <x v="0"/>
    <x v="1"/>
    <n v="1.5"/>
    <n v="1"/>
    <n v="123"/>
    <n v="1.5"/>
    <n v="1"/>
    <n v="1.5"/>
    <n v="1.5"/>
    <x v="47"/>
    <x v="49"/>
    <s v="Food"/>
    <x v="1"/>
    <b v="1"/>
    <n v="1.5"/>
    <n v="1"/>
    <x v="40"/>
  </r>
  <r>
    <s v="Processed"/>
    <s v="VJ300320609"/>
    <x v="2"/>
    <x v="3"/>
    <s v="Snapple Tea - Raspberry"/>
    <s v="Non Carbonated"/>
    <n v="14713959602"/>
    <s v="Thursday, February 17, 2022"/>
    <x v="1"/>
    <x v="15"/>
    <n v="2.5"/>
    <n v="1"/>
    <n v="147"/>
    <n v="2.5"/>
    <n v="1"/>
    <n v="2.5"/>
    <n v="2.5"/>
    <x v="47"/>
    <x v="81"/>
    <s v="Non Carbonated"/>
    <x v="2"/>
    <b v="1"/>
    <n v="2.5"/>
    <n v="1.6666666666666667"/>
    <x v="59"/>
  </r>
  <r>
    <s v="Processed"/>
    <s v="VJ300320609"/>
    <x v="2"/>
    <x v="3"/>
    <s v="Popchips Potato - Barbeque"/>
    <s v="Food"/>
    <n v="14713992481"/>
    <s v="Thursday, February 17, 2022"/>
    <x v="1"/>
    <x v="3"/>
    <n v="1.5"/>
    <n v="1"/>
    <n v="114"/>
    <n v="1.5"/>
    <n v="1"/>
    <n v="1.5"/>
    <n v="1.5"/>
    <x v="47"/>
    <x v="61"/>
    <s v="Food"/>
    <x v="1"/>
    <b v="1"/>
    <n v="1.5"/>
    <n v="1"/>
    <x v="44"/>
  </r>
  <r>
    <s v="Processed"/>
    <s v="VJ300320609"/>
    <x v="2"/>
    <x v="3"/>
    <s v="Good Health Veggie Stix - Sea Salt"/>
    <s v="Food"/>
    <n v="14714062138"/>
    <s v="Thursday, February 17, 2022"/>
    <x v="1"/>
    <x v="20"/>
    <n v="1.5"/>
    <n v="1"/>
    <n v="112"/>
    <n v="1.5"/>
    <n v="1"/>
    <n v="1.5"/>
    <n v="1.5"/>
    <x v="47"/>
    <x v="36"/>
    <s v="Food"/>
    <x v="1"/>
    <b v="1"/>
    <n v="1.5"/>
    <n v="1"/>
    <x v="20"/>
  </r>
  <r>
    <s v="Processed"/>
    <s v="VJ300320609"/>
    <x v="2"/>
    <x v="3"/>
    <s v="Takis FUGEO mini"/>
    <s v="Food"/>
    <n v="14714094952"/>
    <s v="Friday, February 18, 2022"/>
    <x v="1"/>
    <x v="1"/>
    <n v="1.5"/>
    <n v="1"/>
    <n v="123"/>
    <n v="1.5"/>
    <n v="1"/>
    <n v="1.5"/>
    <n v="1.5"/>
    <x v="47"/>
    <x v="49"/>
    <s v="Food"/>
    <x v="1"/>
    <b v="1"/>
    <n v="1.5"/>
    <n v="1"/>
    <x v="40"/>
  </r>
  <r>
    <s v="Processed"/>
    <s v="VJ300320609"/>
    <x v="2"/>
    <x v="3"/>
    <s v="Jack Links Beef Steak Original"/>
    <s v="Food"/>
    <n v="14714781621"/>
    <s v="Friday, February 18, 2022"/>
    <x v="0"/>
    <x v="19"/>
    <n v="2"/>
    <n v="1"/>
    <n v="133"/>
    <n v="2"/>
    <n v="1"/>
    <n v="2"/>
    <n v="6.5"/>
    <x v="48"/>
    <x v="20"/>
    <s v="Food"/>
    <x v="1"/>
    <b v="1"/>
    <n v="2"/>
    <n v="1.3333333333333333"/>
    <x v="18"/>
  </r>
  <r>
    <s v="Processed"/>
    <s v="VJ300320609"/>
    <x v="2"/>
    <x v="3"/>
    <s v="KitKat - Crisp Wafers"/>
    <s v="Food"/>
    <n v="14714781621"/>
    <s v="Friday, February 18, 2022"/>
    <x v="0"/>
    <x v="6"/>
    <n v="2"/>
    <n v="1"/>
    <n v="134"/>
    <n v="2"/>
    <n v="1"/>
    <n v="2"/>
    <n v="6.5"/>
    <x v="48"/>
    <x v="10"/>
    <s v="Food"/>
    <x v="1"/>
    <b v="1"/>
    <n v="2"/>
    <n v="1.3333333333333333"/>
    <x v="9"/>
  </r>
  <r>
    <s v="Processed"/>
    <s v="VJ300320609"/>
    <x v="2"/>
    <x v="3"/>
    <s v="Snapple Tea - Raspberry"/>
    <s v="Non Carbonated"/>
    <n v="14714781621"/>
    <s v="Friday, February 18, 2022"/>
    <x v="0"/>
    <x v="15"/>
    <n v="2.5"/>
    <n v="1"/>
    <n v="147"/>
    <n v="2.5"/>
    <n v="1"/>
    <n v="2.5"/>
    <n v="6.5"/>
    <x v="48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4714896571"/>
    <s v="Friday, February 18, 2022"/>
    <x v="1"/>
    <x v="6"/>
    <n v="2"/>
    <n v="1"/>
    <n v="134"/>
    <n v="2"/>
    <n v="1"/>
    <n v="2"/>
    <n v="2"/>
    <x v="48"/>
    <x v="10"/>
    <s v="Food"/>
    <x v="1"/>
    <b v="1"/>
    <n v="2"/>
    <n v="1.3333333333333333"/>
    <x v="9"/>
  </r>
  <r>
    <s v="Processed"/>
    <s v="VJ300320686"/>
    <x v="1"/>
    <x v="2"/>
    <s v="Robert Irvine's - Fit Crunch -  Chocolate Pea"/>
    <s v="Food"/>
    <n v="14715732086"/>
    <s v="Friday, February 18, 2022"/>
    <x v="0"/>
    <x v="11"/>
    <n v="2"/>
    <n v="1"/>
    <n v="132"/>
    <n v="2"/>
    <n v="1"/>
    <n v="2"/>
    <n v="5.5"/>
    <x v="48"/>
    <x v="21"/>
    <s v="Food"/>
    <x v="1"/>
    <b v="1"/>
    <n v="2"/>
    <n v="1.3333333333333333"/>
    <x v="19"/>
  </r>
  <r>
    <s v="Processed"/>
    <s v="VJ300320686"/>
    <x v="1"/>
    <x v="2"/>
    <s v="Spindrift - Sparkling Water  Lime"/>
    <s v="Carbonated"/>
    <n v="14715732086"/>
    <s v="Friday, February 18, 2022"/>
    <x v="0"/>
    <x v="12"/>
    <n v="1.5"/>
    <n v="1"/>
    <n v="140"/>
    <n v="1.5"/>
    <n v="1"/>
    <n v="1.5"/>
    <n v="5.5"/>
    <x v="48"/>
    <x v="12"/>
    <s v="Carbonated"/>
    <x v="0"/>
    <b v="1"/>
    <n v="1.5"/>
    <n v="1"/>
    <x v="11"/>
  </r>
  <r>
    <s v="Processed"/>
    <s v="VJ300320686"/>
    <x v="1"/>
    <x v="2"/>
    <s v="BodyArmor LYTE  - Peach Mango"/>
    <s v="Water"/>
    <n v="14715732086"/>
    <s v="Friday, February 18, 2022"/>
    <x v="0"/>
    <x v="0"/>
    <n v="2"/>
    <n v="1"/>
    <n v="148"/>
    <n v="2"/>
    <n v="1"/>
    <n v="2"/>
    <n v="5.5"/>
    <x v="48"/>
    <x v="34"/>
    <s v="Water"/>
    <x v="3"/>
    <b v="1"/>
    <n v="2"/>
    <n v="1.3333333333333333"/>
    <x v="31"/>
  </r>
  <r>
    <s v="Processed"/>
    <s v="VJ300320686"/>
    <x v="1"/>
    <x v="2"/>
    <s v="Miss Vickie's Potato Chip - Smokehouse BBQ"/>
    <s v="Food"/>
    <n v="14715860125"/>
    <s v="Friday, February 18, 2022"/>
    <x v="1"/>
    <x v="8"/>
    <n v="1.5"/>
    <n v="1"/>
    <n v="111"/>
    <n v="1.5"/>
    <n v="1"/>
    <n v="1.5"/>
    <n v="1.5"/>
    <x v="48"/>
    <x v="51"/>
    <s v="Food"/>
    <x v="1"/>
    <b v="1"/>
    <n v="1.5"/>
    <n v="1"/>
    <x v="3"/>
  </r>
  <r>
    <s v="Processed"/>
    <s v="VJ300320686"/>
    <x v="1"/>
    <x v="2"/>
    <s v="Good Health Veggie Stix - Sea Salt"/>
    <s v="Food"/>
    <n v="14716285765"/>
    <s v="Friday, February 18, 2022"/>
    <x v="1"/>
    <x v="26"/>
    <n v="1.5"/>
    <n v="1"/>
    <n v="113"/>
    <n v="1.5"/>
    <n v="1"/>
    <n v="1.5"/>
    <n v="1.5"/>
    <x v="48"/>
    <x v="36"/>
    <s v="Food"/>
    <x v="1"/>
    <b v="1"/>
    <n v="1.5"/>
    <n v="1"/>
    <x v="20"/>
  </r>
  <r>
    <s v="Processed"/>
    <s v="VJ300320686"/>
    <x v="1"/>
    <x v="2"/>
    <s v="Good Health Veggie Stix - Zesty Ranch"/>
    <s v="Food"/>
    <n v="14716287600"/>
    <s v="Friday, February 18, 2022"/>
    <x v="1"/>
    <x v="3"/>
    <n v="1.5"/>
    <n v="1"/>
    <n v="114"/>
    <n v="1.5"/>
    <n v="1"/>
    <n v="1.5"/>
    <n v="1.5"/>
    <x v="48"/>
    <x v="22"/>
    <s v="Food"/>
    <x v="1"/>
    <b v="1"/>
    <n v="1.5"/>
    <n v="1"/>
    <x v="20"/>
  </r>
  <r>
    <s v="Processed"/>
    <s v="VJ300320609"/>
    <x v="2"/>
    <x v="3"/>
    <s v="Jack Links Beef Steak Original"/>
    <s v="Food"/>
    <n v="14716549287"/>
    <s v="Friday, February 18, 2022"/>
    <x v="0"/>
    <x v="19"/>
    <n v="2"/>
    <n v="1"/>
    <n v="133"/>
    <n v="2"/>
    <n v="1"/>
    <n v="2"/>
    <n v="5"/>
    <x v="48"/>
    <x v="20"/>
    <s v="Food"/>
    <x v="1"/>
    <b v="1"/>
    <n v="2"/>
    <n v="1.3333333333333333"/>
    <x v="18"/>
  </r>
  <r>
    <s v="Processed"/>
    <s v="VJ300320609"/>
    <x v="2"/>
    <x v="3"/>
    <s v="Cheetos Flaming Hot Limon Crunchy"/>
    <s v="Food"/>
    <n v="14716549287"/>
    <s v="Friday, February 18, 2022"/>
    <x v="0"/>
    <x v="22"/>
    <n v="1.5"/>
    <n v="1"/>
    <n v="120"/>
    <n v="1.5"/>
    <n v="1"/>
    <n v="1.5"/>
    <n v="5"/>
    <x v="48"/>
    <x v="75"/>
    <s v="Food"/>
    <x v="1"/>
    <b v="1"/>
    <n v="1.5"/>
    <n v="1"/>
    <x v="53"/>
  </r>
  <r>
    <s v="Processed"/>
    <s v="VJ300320609"/>
    <x v="2"/>
    <x v="3"/>
    <s v="Mini Chips Ahoy"/>
    <s v="Food"/>
    <n v="14716549287"/>
    <s v="Friday, February 18, 2022"/>
    <x v="0"/>
    <x v="24"/>
    <n v="1.5"/>
    <n v="1"/>
    <n v="121"/>
    <n v="1.5"/>
    <n v="1"/>
    <n v="1.5"/>
    <n v="5"/>
    <x v="48"/>
    <x v="25"/>
    <s v="Food"/>
    <x v="1"/>
    <b v="1"/>
    <n v="1.5"/>
    <n v="1"/>
    <x v="23"/>
  </r>
  <r>
    <s v="Processed"/>
    <s v="VJ300320609"/>
    <x v="2"/>
    <x v="3"/>
    <s v="Takis FUGEO mini"/>
    <s v="Food"/>
    <n v="14716564787"/>
    <s v="Friday, February 18, 2022"/>
    <x v="0"/>
    <x v="1"/>
    <n v="1.5"/>
    <n v="1"/>
    <n v="123"/>
    <n v="1.5"/>
    <n v="1"/>
    <n v="1.5"/>
    <n v="3"/>
    <x v="48"/>
    <x v="49"/>
    <s v="Food"/>
    <x v="1"/>
    <b v="1"/>
    <n v="1.5"/>
    <n v="1"/>
    <x v="40"/>
  </r>
  <r>
    <s v="Processed"/>
    <s v="VJ300320609"/>
    <x v="2"/>
    <x v="3"/>
    <s v="Mini Chips Ahoy"/>
    <s v="Food"/>
    <n v="14716564787"/>
    <s v="Friday, February 18, 2022"/>
    <x v="0"/>
    <x v="24"/>
    <n v="1.5"/>
    <n v="1"/>
    <n v="121"/>
    <n v="1.5"/>
    <n v="1"/>
    <n v="1.5"/>
    <n v="3"/>
    <x v="48"/>
    <x v="25"/>
    <s v="Food"/>
    <x v="1"/>
    <b v="1"/>
    <n v="1.5"/>
    <n v="1"/>
    <x v="23"/>
  </r>
  <r>
    <s v="Processed"/>
    <s v="VJ300320611"/>
    <x v="0"/>
    <x v="0"/>
    <s v="Red Bull - Original"/>
    <s v="Carbonated"/>
    <n v="14716746549"/>
    <s v="Friday, February 18, 2022"/>
    <x v="0"/>
    <x v="0"/>
    <n v="3.5"/>
    <n v="1"/>
    <n v="148"/>
    <n v="3.5"/>
    <n v="1"/>
    <n v="3.5"/>
    <n v="3.5"/>
    <x v="48"/>
    <x v="45"/>
    <s v="Carbonated"/>
    <x v="0"/>
    <b v="1"/>
    <n v="3.5"/>
    <n v="2.3333333333333335"/>
    <x v="0"/>
  </r>
  <r>
    <s v="Processed"/>
    <s v="VJ300320686"/>
    <x v="1"/>
    <x v="2"/>
    <s v="CheezIt - Original"/>
    <s v="Food"/>
    <n v="14717083342"/>
    <s v="Friday, February 18, 2022"/>
    <x v="1"/>
    <x v="24"/>
    <n v="1.25"/>
    <n v="1"/>
    <n v="121"/>
    <n v="1.25"/>
    <n v="1"/>
    <n v="1.25"/>
    <n v="1.25"/>
    <x v="48"/>
    <x v="48"/>
    <s v="Food"/>
    <x v="1"/>
    <b v="1"/>
    <n v="1.25"/>
    <n v="0.83333333333333337"/>
    <x v="39"/>
  </r>
  <r>
    <s v="Processed"/>
    <s v="VJ300320686"/>
    <x v="1"/>
    <x v="2"/>
    <s v="CheezIt - Original"/>
    <s v="Food"/>
    <n v="14717133072"/>
    <s v="Friday, February 18, 2022"/>
    <x v="1"/>
    <x v="24"/>
    <n v="1.25"/>
    <n v="1"/>
    <n v="121"/>
    <n v="1.25"/>
    <n v="1"/>
    <n v="1.25"/>
    <n v="1.25"/>
    <x v="48"/>
    <x v="48"/>
    <s v="Food"/>
    <x v="1"/>
    <b v="1"/>
    <n v="1.25"/>
    <n v="0.83333333333333337"/>
    <x v="39"/>
  </r>
  <r>
    <s v="Processed"/>
    <s v="VJ300320609"/>
    <x v="2"/>
    <x v="3"/>
    <s v="Stretch Island Fruit Leathers Snacks - Variet"/>
    <s v="Food"/>
    <n v="14717337701"/>
    <s v="Friday, February 18, 2022"/>
    <x v="1"/>
    <x v="13"/>
    <n v="1"/>
    <n v="1"/>
    <n v="130"/>
    <n v="1"/>
    <n v="1"/>
    <n v="1"/>
    <n v="1"/>
    <x v="48"/>
    <x v="9"/>
    <s v="Food"/>
    <x v="1"/>
    <b v="1"/>
    <n v="1"/>
    <n v="0.66666666666666663"/>
    <x v="8"/>
  </r>
  <r>
    <s v="Processed"/>
    <s v="VJ300320609"/>
    <x v="2"/>
    <x v="3"/>
    <s v="KitKat - Crisp Wafers"/>
    <s v="Food"/>
    <n v="14717920771"/>
    <s v="Friday, February 18, 2022"/>
    <x v="1"/>
    <x v="6"/>
    <n v="2"/>
    <n v="1"/>
    <n v="134"/>
    <n v="2"/>
    <n v="1"/>
    <n v="2"/>
    <n v="2"/>
    <x v="48"/>
    <x v="10"/>
    <s v="Food"/>
    <x v="1"/>
    <b v="1"/>
    <n v="2"/>
    <n v="1.3333333333333333"/>
    <x v="9"/>
  </r>
  <r>
    <s v="Processed"/>
    <s v="VJ300205292"/>
    <x v="0"/>
    <x v="1"/>
    <s v="KitKat - Crisp Wafers"/>
    <s v="Food"/>
    <n v="14718052988"/>
    <s v="Friday, February 18, 2022"/>
    <x v="1"/>
    <x v="13"/>
    <n v="2"/>
    <n v="1"/>
    <n v="130"/>
    <n v="2"/>
    <n v="1"/>
    <n v="2"/>
    <n v="2"/>
    <x v="48"/>
    <x v="10"/>
    <s v="Food"/>
    <x v="1"/>
    <b v="1"/>
    <n v="2"/>
    <n v="1.3333333333333333"/>
    <x v="9"/>
  </r>
  <r>
    <s v="Processed"/>
    <s v="VJ300320611"/>
    <x v="0"/>
    <x v="0"/>
    <s v="S. Pellegrino Sparkling Mineral Water"/>
    <s v="Water"/>
    <n v="14718482521"/>
    <s v="Friday, February 18, 2022"/>
    <x v="1"/>
    <x v="7"/>
    <n v="2"/>
    <n v="1"/>
    <n v="143"/>
    <n v="2"/>
    <n v="1"/>
    <n v="2"/>
    <n v="2"/>
    <x v="48"/>
    <x v="24"/>
    <s v="Water"/>
    <x v="3"/>
    <b v="1"/>
    <n v="2"/>
    <n v="1.3333333333333333"/>
    <x v="22"/>
  </r>
  <r>
    <s v="Processed"/>
    <s v="VJ300320609"/>
    <x v="2"/>
    <x v="3"/>
    <s v="Red Bull - Original"/>
    <s v="Carbonated"/>
    <n v="14718623409"/>
    <s v="Friday, February 18, 2022"/>
    <x v="1"/>
    <x v="0"/>
    <n v="3"/>
    <n v="1"/>
    <n v="148"/>
    <n v="3"/>
    <n v="1"/>
    <n v="3"/>
    <n v="3"/>
    <x v="48"/>
    <x v="45"/>
    <s v="Carbonated"/>
    <x v="0"/>
    <b v="1"/>
    <n v="3"/>
    <n v="2"/>
    <x v="0"/>
  </r>
  <r>
    <s v="Processed"/>
    <s v="VJ300320609"/>
    <x v="2"/>
    <x v="3"/>
    <s v="Monster Energy Original"/>
    <s v="Carbonated"/>
    <n v="14718917822"/>
    <s v="Friday, February 18, 2022"/>
    <x v="0"/>
    <x v="2"/>
    <n v="3"/>
    <n v="1"/>
    <n v="146"/>
    <n v="3"/>
    <n v="1"/>
    <n v="3"/>
    <n v="3"/>
    <x v="48"/>
    <x v="5"/>
    <s v="Carbonated"/>
    <x v="0"/>
    <b v="1"/>
    <n v="3"/>
    <n v="2"/>
    <x v="4"/>
  </r>
  <r>
    <s v="Processed"/>
    <s v="VJ300320609"/>
    <x v="2"/>
    <x v="3"/>
    <s v="Mini Chips Ahoy"/>
    <s v="Food"/>
    <n v="14719355548"/>
    <s v="Saturday, February 19, 2022"/>
    <x v="1"/>
    <x v="24"/>
    <n v="1.5"/>
    <n v="1"/>
    <n v="121"/>
    <n v="1.5"/>
    <n v="1"/>
    <n v="1.5"/>
    <n v="1.5"/>
    <x v="49"/>
    <x v="25"/>
    <s v="Food"/>
    <x v="1"/>
    <b v="1"/>
    <n v="1.5"/>
    <n v="1"/>
    <x v="23"/>
  </r>
  <r>
    <s v="Processed"/>
    <s v="VJ300320609"/>
    <x v="2"/>
    <x v="3"/>
    <s v="Cheetos - Fleming Hot Crunchy"/>
    <s v="Food"/>
    <n v="14719356602"/>
    <s v="Saturday, February 19, 2022"/>
    <x v="1"/>
    <x v="16"/>
    <n v="1.5"/>
    <n v="1"/>
    <n v="122"/>
    <n v="1.5"/>
    <n v="1"/>
    <n v="1.5"/>
    <n v="1.5"/>
    <x v="49"/>
    <x v="16"/>
    <s v="Food"/>
    <x v="1"/>
    <b v="1"/>
    <n v="1.5"/>
    <n v="1"/>
    <x v="14"/>
  </r>
  <r>
    <s v="Processed"/>
    <s v="VJ300320609"/>
    <x v="2"/>
    <x v="3"/>
    <s v="Oreo Single Server 6 ct"/>
    <s v="Food"/>
    <n v="14719356448"/>
    <s v="Saturday, February 19, 2022"/>
    <x v="1"/>
    <x v="17"/>
    <n v="2"/>
    <n v="1"/>
    <n v="138"/>
    <n v="2"/>
    <n v="1"/>
    <n v="2"/>
    <n v="2"/>
    <x v="49"/>
    <x v="74"/>
    <s v="Food"/>
    <x v="1"/>
    <b v="1"/>
    <n v="2"/>
    <n v="1.3333333333333333"/>
    <x v="52"/>
  </r>
  <r>
    <s v="Processed"/>
    <s v="VJ300320611"/>
    <x v="0"/>
    <x v="0"/>
    <s v="Red Bull - Original"/>
    <s v="Carbonated"/>
    <n v="14719885953"/>
    <s v="Saturday, February 19, 2022"/>
    <x v="0"/>
    <x v="0"/>
    <n v="3.5"/>
    <n v="1"/>
    <n v="148"/>
    <n v="3.5"/>
    <n v="1"/>
    <n v="3.5"/>
    <n v="3.5"/>
    <x v="49"/>
    <x v="45"/>
    <s v="Carbonated"/>
    <x v="0"/>
    <b v="1"/>
    <n v="3.5"/>
    <n v="2.3333333333333335"/>
    <x v="0"/>
  </r>
  <r>
    <s v="Processed"/>
    <s v="VJ300205292"/>
    <x v="0"/>
    <x v="1"/>
    <s v="Zevia Zero Calorie Energy - Mango Ginger"/>
    <s v="Non Carbonated"/>
    <n v="14720352760"/>
    <s v="Saturday, February 19, 2022"/>
    <x v="1"/>
    <x v="0"/>
    <n v="2.5"/>
    <n v="1"/>
    <n v="148"/>
    <n v="2.5"/>
    <n v="1"/>
    <n v="2.5"/>
    <n v="2.5"/>
    <x v="49"/>
    <x v="32"/>
    <s v="Non Carbonated"/>
    <x v="2"/>
    <b v="1"/>
    <n v="2.5"/>
    <n v="1.6666666666666667"/>
    <x v="29"/>
  </r>
  <r>
    <s v="Processed"/>
    <s v="VJ300205292"/>
    <x v="0"/>
    <x v="1"/>
    <s v="SunChips Multigrain - Harvest Cheddar"/>
    <s v="Food"/>
    <n v="14720358390"/>
    <s v="Saturday, February 19, 2022"/>
    <x v="0"/>
    <x v="16"/>
    <n v="1.5"/>
    <n v="1"/>
    <n v="122"/>
    <n v="1.5"/>
    <n v="1"/>
    <n v="1.5"/>
    <n v="1.5"/>
    <x v="49"/>
    <x v="35"/>
    <s v="Food"/>
    <x v="1"/>
    <b v="1"/>
    <n v="1.5"/>
    <n v="1"/>
    <x v="25"/>
  </r>
  <r>
    <s v="Processed"/>
    <s v="VJ300320611"/>
    <x v="0"/>
    <x v="0"/>
    <s v="Monster Energy Original"/>
    <s v="Carbonated"/>
    <n v="14720838641"/>
    <s v="Saturday, February 19, 2022"/>
    <x v="1"/>
    <x v="2"/>
    <n v="3"/>
    <n v="1"/>
    <n v="146"/>
    <n v="3"/>
    <n v="1"/>
    <n v="3"/>
    <n v="3"/>
    <x v="49"/>
    <x v="5"/>
    <s v="Carbonated"/>
    <x v="0"/>
    <b v="1"/>
    <n v="3"/>
    <n v="2"/>
    <x v="4"/>
  </r>
  <r>
    <s v="Processed"/>
    <s v="VJ300320611"/>
    <x v="0"/>
    <x v="0"/>
    <s v="Monster Energy Original"/>
    <s v="Carbonated"/>
    <n v="14720842679"/>
    <s v="Saturday, February 19, 2022"/>
    <x v="1"/>
    <x v="2"/>
    <n v="3"/>
    <n v="1"/>
    <n v="146"/>
    <n v="3"/>
    <n v="1"/>
    <n v="3"/>
    <n v="3"/>
    <x v="49"/>
    <x v="5"/>
    <s v="Carbonated"/>
    <x v="0"/>
    <b v="1"/>
    <n v="3"/>
    <n v="2"/>
    <x v="4"/>
  </r>
  <r>
    <s v="Processed"/>
    <s v="VJ300205292"/>
    <x v="0"/>
    <x v="1"/>
    <s v="Miss Vickie's Potato Chip - Sea Salt Original"/>
    <s v="Food"/>
    <n v="14720990361"/>
    <s v="Saturday, February 19, 2022"/>
    <x v="1"/>
    <x v="3"/>
    <n v="1.5"/>
    <n v="1"/>
    <n v="114"/>
    <n v="1.5"/>
    <n v="1"/>
    <n v="1.5"/>
    <n v="1.5"/>
    <x v="49"/>
    <x v="13"/>
    <s v="Food"/>
    <x v="1"/>
    <b v="1"/>
    <n v="1.5"/>
    <n v="1"/>
    <x v="3"/>
  </r>
  <r>
    <s v="Processed"/>
    <s v="VJ300205292"/>
    <x v="0"/>
    <x v="1"/>
    <s v="Coca Cola - Zero Sugar"/>
    <s v="Carbonated"/>
    <n v="14721137687"/>
    <s v="Saturday, February 19, 2022"/>
    <x v="1"/>
    <x v="12"/>
    <n v="1.5"/>
    <n v="1"/>
    <n v="140"/>
    <n v="1.5"/>
    <n v="1"/>
    <n v="1.5"/>
    <n v="1.5"/>
    <x v="49"/>
    <x v="44"/>
    <s v="Carbonated"/>
    <x v="0"/>
    <b v="1"/>
    <n v="1.5"/>
    <n v="1"/>
    <x v="36"/>
  </r>
  <r>
    <s v="Processed"/>
    <s v="VJ300205292"/>
    <x v="0"/>
    <x v="1"/>
    <s v="Poland Springs Water"/>
    <s v="Water"/>
    <n v="14721143033"/>
    <s v="Saturday, February 19, 2022"/>
    <x v="1"/>
    <x v="5"/>
    <n v="1.5"/>
    <n v="1"/>
    <n v="144"/>
    <n v="1.5"/>
    <n v="1"/>
    <n v="1.5"/>
    <n v="1.5"/>
    <x v="49"/>
    <x v="29"/>
    <s v="Water"/>
    <x v="3"/>
    <b v="1"/>
    <n v="1.5"/>
    <n v="1"/>
    <x v="27"/>
  </r>
  <r>
    <s v="Processed"/>
    <s v="VJ300320611"/>
    <x v="0"/>
    <x v="0"/>
    <s v="Takis - Hot Chilli Pepper &amp; Lime"/>
    <s v="Food"/>
    <n v="14721192891"/>
    <s v="Saturday, February 19, 2022"/>
    <x v="1"/>
    <x v="1"/>
    <n v="1.5"/>
    <n v="1"/>
    <n v="123"/>
    <n v="1.5"/>
    <n v="1"/>
    <n v="1.5"/>
    <n v="1.5"/>
    <x v="49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4721197232"/>
    <s v="Saturday, February 19, 2022"/>
    <x v="1"/>
    <x v="1"/>
    <n v="1.5"/>
    <n v="1"/>
    <n v="123"/>
    <n v="1.5"/>
    <n v="1"/>
    <n v="1.5"/>
    <n v="1.5"/>
    <x v="49"/>
    <x v="1"/>
    <s v="Food"/>
    <x v="1"/>
    <b v="1"/>
    <n v="1.5"/>
    <n v="1"/>
    <x v="1"/>
  </r>
  <r>
    <s v="Processed"/>
    <s v="VJ300205292"/>
    <x v="0"/>
    <x v="1"/>
    <s v="KitKat - Crisp Wafers"/>
    <s v="Food"/>
    <n v="14721202890"/>
    <s v="Saturday, February 19, 2022"/>
    <x v="1"/>
    <x v="13"/>
    <n v="2"/>
    <n v="1"/>
    <n v="130"/>
    <n v="2"/>
    <n v="1"/>
    <n v="2"/>
    <n v="2"/>
    <x v="49"/>
    <x v="10"/>
    <s v="Food"/>
    <x v="1"/>
    <b v="1"/>
    <n v="2"/>
    <n v="1.3333333333333333"/>
    <x v="9"/>
  </r>
  <r>
    <s v="Processed"/>
    <s v="VJ300320611"/>
    <x v="0"/>
    <x v="0"/>
    <s v="SunChips Multigrain - Salsa"/>
    <s v="Food"/>
    <n v="14721248369"/>
    <s v="Saturday, February 19, 2022"/>
    <x v="1"/>
    <x v="18"/>
    <n v="1.5"/>
    <n v="1"/>
    <n v="124"/>
    <n v="1.5"/>
    <n v="1"/>
    <n v="1.5"/>
    <n v="1.5"/>
    <x v="49"/>
    <x v="27"/>
    <s v="Food"/>
    <x v="1"/>
    <b v="1"/>
    <n v="1.5"/>
    <n v="1"/>
    <x v="25"/>
  </r>
  <r>
    <s v="Processed"/>
    <s v="VJ300320686"/>
    <x v="1"/>
    <x v="2"/>
    <s v="Takis - Hot Chilli Pepper &amp; Lime"/>
    <s v="Food"/>
    <n v="14721493806"/>
    <s v="Saturday, February 19, 2022"/>
    <x v="1"/>
    <x v="1"/>
    <n v="1.25"/>
    <n v="1"/>
    <n v="123"/>
    <n v="1.25"/>
    <n v="1"/>
    <n v="1.25"/>
    <n v="1.25"/>
    <x v="49"/>
    <x v="1"/>
    <s v="Food"/>
    <x v="1"/>
    <b v="1"/>
    <n v="1.25"/>
    <n v="0.83333333333333337"/>
    <x v="1"/>
  </r>
  <r>
    <s v="Processed"/>
    <s v="VJ300205292"/>
    <x v="0"/>
    <x v="1"/>
    <s v="Ruffles Baked  - Cheddar &amp; Sour Cream"/>
    <s v="Food"/>
    <n v="14721933521"/>
    <s v="Saturday, February 19, 2022"/>
    <x v="1"/>
    <x v="1"/>
    <n v="1.5"/>
    <n v="1"/>
    <n v="123"/>
    <n v="1.5"/>
    <n v="1"/>
    <n v="1.5"/>
    <n v="1.5"/>
    <x v="49"/>
    <x v="46"/>
    <s v="Food"/>
    <x v="1"/>
    <b v="1"/>
    <n v="1.5"/>
    <n v="1"/>
    <x v="37"/>
  </r>
  <r>
    <s v="Processed"/>
    <s v="VJ300205292"/>
    <x v="0"/>
    <x v="1"/>
    <s v="Takis FUGEO mini"/>
    <s v="Food"/>
    <n v="14721935820"/>
    <s v="Saturday, February 19, 2022"/>
    <x v="1"/>
    <x v="24"/>
    <n v="1.5"/>
    <n v="1"/>
    <n v="121"/>
    <n v="1.5"/>
    <n v="1"/>
    <n v="1.5"/>
    <n v="1.5"/>
    <x v="49"/>
    <x v="49"/>
    <s v="Food"/>
    <x v="1"/>
    <b v="1"/>
    <n v="1.5"/>
    <n v="1"/>
    <x v="40"/>
  </r>
  <r>
    <s v="Processed"/>
    <s v="VJ300205292"/>
    <x v="0"/>
    <x v="1"/>
    <s v="Poland Springs Water"/>
    <s v="Water"/>
    <n v="14723387480"/>
    <s v="Sunday, February 20, 2022"/>
    <x v="1"/>
    <x v="5"/>
    <n v="1.5"/>
    <n v="1"/>
    <n v="144"/>
    <n v="1.5"/>
    <n v="1"/>
    <n v="1.5"/>
    <n v="1.5"/>
    <x v="50"/>
    <x v="29"/>
    <s v="Water"/>
    <x v="3"/>
    <b v="1"/>
    <n v="1.5"/>
    <n v="1"/>
    <x v="27"/>
  </r>
  <r>
    <s v="Processed"/>
    <s v="VJ300205292"/>
    <x v="0"/>
    <x v="1"/>
    <s v="Poland Springs Water"/>
    <s v="Water"/>
    <n v="14723400700"/>
    <s v="Sunday, February 20, 2022"/>
    <x v="1"/>
    <x v="5"/>
    <n v="1.5"/>
    <n v="1"/>
    <n v="144"/>
    <n v="1.5"/>
    <n v="1"/>
    <n v="1.5"/>
    <n v="1.5"/>
    <x v="50"/>
    <x v="29"/>
    <s v="Water"/>
    <x v="3"/>
    <b v="1"/>
    <n v="1.5"/>
    <n v="1"/>
    <x v="27"/>
  </r>
  <r>
    <s v="Processed"/>
    <s v="VJ300320611"/>
    <x v="0"/>
    <x v="0"/>
    <s v="Monster Energy Original"/>
    <s v="Carbonated"/>
    <n v="14723567336"/>
    <s v="Sunday, February 20, 2022"/>
    <x v="1"/>
    <x v="2"/>
    <n v="3"/>
    <n v="1"/>
    <n v="146"/>
    <n v="3"/>
    <n v="1"/>
    <n v="3"/>
    <n v="3"/>
    <x v="50"/>
    <x v="5"/>
    <s v="Carbonated"/>
    <x v="0"/>
    <b v="1"/>
    <n v="3"/>
    <n v="2"/>
    <x v="4"/>
  </r>
  <r>
    <s v="Processed"/>
    <s v="VJ300205292"/>
    <x v="0"/>
    <x v="1"/>
    <s v="Poland Springs Water"/>
    <s v="Water"/>
    <n v="14723634832"/>
    <s v="Sunday, February 20, 2022"/>
    <x v="0"/>
    <x v="5"/>
    <n v="1.5"/>
    <n v="1"/>
    <n v="144"/>
    <n v="1.5"/>
    <n v="1"/>
    <n v="1.5"/>
    <n v="1.5"/>
    <x v="50"/>
    <x v="29"/>
    <s v="Water"/>
    <x v="3"/>
    <b v="1"/>
    <n v="1.5"/>
    <n v="1"/>
    <x v="27"/>
  </r>
  <r>
    <s v="Processed"/>
    <s v="VJ300205292"/>
    <x v="0"/>
    <x v="1"/>
    <s v="Poland Springs Water"/>
    <s v="Water"/>
    <n v="14723636504"/>
    <s v="Sunday, February 20, 2022"/>
    <x v="0"/>
    <x v="5"/>
    <n v="1.5"/>
    <n v="1"/>
    <n v="144"/>
    <n v="1.5"/>
    <n v="1"/>
    <n v="1.5"/>
    <n v="1.5"/>
    <x v="50"/>
    <x v="29"/>
    <s v="Water"/>
    <x v="3"/>
    <b v="1"/>
    <n v="1.5"/>
    <n v="1"/>
    <x v="27"/>
  </r>
  <r>
    <s v="Processed"/>
    <s v="VJ300205292"/>
    <x v="0"/>
    <x v="1"/>
    <s v="Popchips Potato - Sea Salt"/>
    <s v="Food"/>
    <n v="14723828698"/>
    <s v="Sunday, February 20, 2022"/>
    <x v="0"/>
    <x v="4"/>
    <n v="1.5"/>
    <n v="1"/>
    <n v="110"/>
    <n v="1.5"/>
    <n v="1"/>
    <n v="1.5"/>
    <n v="1.5"/>
    <x v="50"/>
    <x v="67"/>
    <s v="Food"/>
    <x v="1"/>
    <b v="1"/>
    <n v="1.5"/>
    <n v="1"/>
    <x v="44"/>
  </r>
  <r>
    <s v="Processed"/>
    <s v="VJ300205292"/>
    <x v="0"/>
    <x v="1"/>
    <s v="Wonderful Pistachios - Variety"/>
    <s v="Food"/>
    <n v="14723858064"/>
    <s v="Sunday, February 20, 2022"/>
    <x v="0"/>
    <x v="9"/>
    <n v="2"/>
    <n v="1"/>
    <n v="131"/>
    <n v="2"/>
    <n v="1"/>
    <n v="2"/>
    <n v="2"/>
    <x v="50"/>
    <x v="11"/>
    <s v="Food"/>
    <x v="1"/>
    <b v="1"/>
    <n v="2"/>
    <n v="1.3333333333333333"/>
    <x v="10"/>
  </r>
  <r>
    <s v="Processed"/>
    <s v="VJ300320611"/>
    <x v="0"/>
    <x v="0"/>
    <s v="KitKat - Crisp Wafers"/>
    <s v="Food"/>
    <n v="14723861979"/>
    <s v="Sunday, February 20, 2022"/>
    <x v="0"/>
    <x v="28"/>
    <n v="1.25"/>
    <n v="1"/>
    <n v="135"/>
    <n v="1.25"/>
    <n v="1"/>
    <n v="1.25"/>
    <n v="3.25"/>
    <x v="50"/>
    <x v="10"/>
    <s v="Food"/>
    <x v="1"/>
    <b v="1"/>
    <n v="1.25"/>
    <n v="0.83333333333333337"/>
    <x v="9"/>
  </r>
  <r>
    <s v="Processed"/>
    <s v="VJ300320611"/>
    <x v="0"/>
    <x v="0"/>
    <s v="Wonderful Pistachios - Variety"/>
    <s v="Food"/>
    <n v="14723861979"/>
    <s v="Sunday, February 20, 2022"/>
    <x v="0"/>
    <x v="19"/>
    <n v="2"/>
    <n v="1"/>
    <n v="133"/>
    <n v="2"/>
    <n v="1"/>
    <n v="2"/>
    <n v="3.25"/>
    <x v="50"/>
    <x v="11"/>
    <s v="Food"/>
    <x v="1"/>
    <b v="1"/>
    <n v="2"/>
    <n v="1.3333333333333333"/>
    <x v="10"/>
  </r>
  <r>
    <s v="Processed"/>
    <s v="VJ300320611"/>
    <x v="0"/>
    <x v="0"/>
    <s v="Takis - Hot Chilli Pepper &amp; Lime"/>
    <s v="Food"/>
    <n v="14724035451"/>
    <s v="Sunday, February 20, 2022"/>
    <x v="1"/>
    <x v="1"/>
    <n v="1.5"/>
    <n v="1"/>
    <n v="123"/>
    <n v="1.5"/>
    <n v="1"/>
    <n v="1.5"/>
    <n v="1.5"/>
    <x v="50"/>
    <x v="1"/>
    <s v="Food"/>
    <x v="1"/>
    <b v="1"/>
    <n v="1.5"/>
    <n v="1"/>
    <x v="1"/>
  </r>
  <r>
    <s v="Processed"/>
    <s v="VJ300320611"/>
    <x v="0"/>
    <x v="0"/>
    <s v="SunChips Multigrain - Original"/>
    <s v="Food"/>
    <n v="14724035550"/>
    <s v="Sunday, February 20, 2022"/>
    <x v="1"/>
    <x v="26"/>
    <n v="1.5"/>
    <n v="1"/>
    <n v="113"/>
    <n v="1.5"/>
    <n v="1"/>
    <n v="1.5"/>
    <n v="1.5"/>
    <x v="50"/>
    <x v="60"/>
    <s v="Food"/>
    <x v="1"/>
    <b v="1"/>
    <n v="1.5"/>
    <n v="1"/>
    <x v="25"/>
  </r>
  <r>
    <s v="Processed"/>
    <s v="VJ300205292"/>
    <x v="0"/>
    <x v="1"/>
    <s v="Takis FUGEO mini"/>
    <s v="Food"/>
    <n v="14724135246"/>
    <s v="Sunday, February 20, 2022"/>
    <x v="1"/>
    <x v="25"/>
    <n v="1.5"/>
    <n v="1"/>
    <n v="125"/>
    <n v="1.5"/>
    <n v="1"/>
    <n v="1.5"/>
    <n v="1.5"/>
    <x v="50"/>
    <x v="49"/>
    <s v="Food"/>
    <x v="1"/>
    <b v="1"/>
    <n v="1.5"/>
    <n v="1"/>
    <x v="40"/>
  </r>
  <r>
    <s v="Processed"/>
    <s v="VJ300205292"/>
    <x v="0"/>
    <x v="1"/>
    <s v="Bai Antioxidant - Zambia Bingcherry"/>
    <s v="Non Carbonated"/>
    <n v="14725034600"/>
    <s v="Monday, February 21, 2022"/>
    <x v="1"/>
    <x v="2"/>
    <n v="2.5"/>
    <n v="1"/>
    <n v="146"/>
    <n v="2.5"/>
    <n v="1"/>
    <n v="2.5"/>
    <n v="2.5"/>
    <x v="50"/>
    <x v="56"/>
    <s v="Non Carbonated"/>
    <x v="2"/>
    <b v="1"/>
    <n v="2.5"/>
    <n v="1.6666666666666667"/>
    <x v="2"/>
  </r>
  <r>
    <s v="Processed"/>
    <s v="VJ300320611"/>
    <x v="0"/>
    <x v="0"/>
    <s v="Miss Vickie's Potato Chip - Sea Salt &amp; Vinega"/>
    <s v="Food"/>
    <n v="14725038912"/>
    <s v="Monday, February 21, 2022"/>
    <x v="1"/>
    <x v="20"/>
    <n v="1.5"/>
    <n v="1"/>
    <n v="112"/>
    <n v="1.5"/>
    <n v="1"/>
    <n v="1.5"/>
    <n v="1.5"/>
    <x v="50"/>
    <x v="3"/>
    <s v="Food"/>
    <x v="1"/>
    <b v="1"/>
    <n v="1.5"/>
    <n v="1"/>
    <x v="3"/>
  </r>
  <r>
    <s v="Processed"/>
    <s v="VJ300320611"/>
    <x v="0"/>
    <x v="0"/>
    <s v="Red Bull - Original"/>
    <s v="Carbonated"/>
    <n v="14726270252"/>
    <s v="Monday, February 21, 2022"/>
    <x v="0"/>
    <x v="0"/>
    <n v="3.5"/>
    <n v="1"/>
    <n v="148"/>
    <n v="3.5"/>
    <n v="1"/>
    <n v="3.5"/>
    <n v="3.5"/>
    <x v="51"/>
    <x v="45"/>
    <s v="Carbonated"/>
    <x v="0"/>
    <b v="1"/>
    <n v="3.5"/>
    <n v="2.3333333333333335"/>
    <x v="0"/>
  </r>
  <r>
    <s v="Processed"/>
    <s v="VJ300320609"/>
    <x v="2"/>
    <x v="3"/>
    <s v="Mini Chips Ahoy"/>
    <s v="Food"/>
    <n v="14726321431"/>
    <s v="Monday, February 21, 2022"/>
    <x v="0"/>
    <x v="24"/>
    <n v="1.5"/>
    <n v="1"/>
    <n v="121"/>
    <n v="1.5"/>
    <n v="1"/>
    <n v="1.5"/>
    <n v="4.5"/>
    <x v="51"/>
    <x v="25"/>
    <s v="Food"/>
    <x v="1"/>
    <b v="1"/>
    <n v="1.5"/>
    <n v="1"/>
    <x v="23"/>
  </r>
  <r>
    <s v="Processed"/>
    <s v="VJ300320609"/>
    <x v="2"/>
    <x v="3"/>
    <s v="Miss Vickie's Potato Chip - Sea Salt &amp; Vinega"/>
    <s v="Food"/>
    <n v="14726321431"/>
    <s v="Monday, February 21, 2022"/>
    <x v="0"/>
    <x v="26"/>
    <n v="1.5"/>
    <n v="1"/>
    <n v="113"/>
    <n v="1.5"/>
    <n v="1"/>
    <n v="1.5"/>
    <n v="4.5"/>
    <x v="51"/>
    <x v="3"/>
    <s v="Food"/>
    <x v="1"/>
    <b v="1"/>
    <n v="1.5"/>
    <n v="1"/>
    <x v="3"/>
  </r>
  <r>
    <s v="Processed"/>
    <s v="VJ300320609"/>
    <x v="2"/>
    <x v="3"/>
    <s v="Cheetos Flaming Hot Limon Crunchy"/>
    <s v="Food"/>
    <n v="14726321431"/>
    <s v="Monday, February 21, 2022"/>
    <x v="0"/>
    <x v="22"/>
    <n v="1.5"/>
    <n v="1"/>
    <n v="120"/>
    <n v="1.5"/>
    <n v="1"/>
    <n v="1.5"/>
    <n v="4.5"/>
    <x v="51"/>
    <x v="75"/>
    <s v="Food"/>
    <x v="1"/>
    <b v="1"/>
    <n v="1.5"/>
    <n v="1"/>
    <x v="53"/>
  </r>
  <r>
    <s v="Processed"/>
    <s v="VJ300320609"/>
    <x v="2"/>
    <x v="3"/>
    <s v="Cheetos Flaming Hot Limon Crunchy"/>
    <s v="Food"/>
    <n v="14726353026"/>
    <s v="Monday, February 21, 2022"/>
    <x v="0"/>
    <x v="22"/>
    <n v="1.5"/>
    <n v="3"/>
    <n v="120"/>
    <n v="1.5"/>
    <n v="3"/>
    <n v="4.5"/>
    <n v="4.5"/>
    <x v="51"/>
    <x v="75"/>
    <s v="Food"/>
    <x v="1"/>
    <b v="1"/>
    <n v="1.5"/>
    <n v="1"/>
    <x v="53"/>
  </r>
  <r>
    <s v="Processed"/>
    <s v="VJ300320686"/>
    <x v="1"/>
    <x v="2"/>
    <s v="Keto Krisp - Almond Butter"/>
    <s v="Carbonated"/>
    <n v="14727148606"/>
    <s v="Monday, February 21, 2022"/>
    <x v="1"/>
    <x v="28"/>
    <n v="2"/>
    <n v="1"/>
    <n v="135"/>
    <n v="2"/>
    <n v="1"/>
    <n v="2"/>
    <n v="2"/>
    <x v="51"/>
    <x v="64"/>
    <s v="Carbonated"/>
    <x v="0"/>
    <b v="1"/>
    <n v="2"/>
    <n v="1.3333333333333333"/>
    <x v="32"/>
  </r>
  <r>
    <s v="Processed"/>
    <s v="VJ300320686"/>
    <x v="1"/>
    <x v="2"/>
    <s v="NuGo Dark Chocolate - Choc Chip"/>
    <s v="Food"/>
    <n v="14727151852"/>
    <s v="Monday, February 21, 2022"/>
    <x v="1"/>
    <x v="14"/>
    <n v="2"/>
    <n v="1"/>
    <n v="137"/>
    <n v="2"/>
    <n v="1"/>
    <n v="2"/>
    <n v="2"/>
    <x v="51"/>
    <x v="73"/>
    <s v="Food"/>
    <x v="1"/>
    <b v="1"/>
    <n v="2"/>
    <n v="1.3333333333333333"/>
    <x v="51"/>
  </r>
  <r>
    <s v="Processed"/>
    <s v="VJ300320686"/>
    <x v="1"/>
    <x v="2"/>
    <s v="Miss Vickie's Potato Chip - Lime &amp; Cracked Pe"/>
    <s v="Food"/>
    <n v="14727240768"/>
    <s v="Monday, February 21, 2022"/>
    <x v="1"/>
    <x v="4"/>
    <n v="1.5"/>
    <n v="1"/>
    <n v="110"/>
    <n v="1.5"/>
    <n v="1"/>
    <n v="1.5"/>
    <n v="1.5"/>
    <x v="51"/>
    <x v="4"/>
    <s v="Food"/>
    <x v="1"/>
    <b v="1"/>
    <n v="1.5"/>
    <n v="1"/>
    <x v="3"/>
  </r>
  <r>
    <s v="Processed"/>
    <s v="VJ300320611"/>
    <x v="0"/>
    <x v="0"/>
    <s v="Monster Energy Original"/>
    <s v="Carbonated"/>
    <n v="14727281640"/>
    <s v="Monday, February 21, 2022"/>
    <x v="1"/>
    <x v="2"/>
    <n v="3"/>
    <n v="1"/>
    <n v="146"/>
    <n v="3"/>
    <n v="1"/>
    <n v="3"/>
    <n v="3"/>
    <x v="51"/>
    <x v="5"/>
    <s v="Carbonated"/>
    <x v="0"/>
    <b v="1"/>
    <n v="3"/>
    <n v="2"/>
    <x v="4"/>
  </r>
  <r>
    <s v="Processed"/>
    <s v="VJ300320609"/>
    <x v="2"/>
    <x v="3"/>
    <s v="Red Bull - Original"/>
    <s v="Carbonated"/>
    <n v="14728371494"/>
    <s v="Monday, February 21, 2022"/>
    <x v="1"/>
    <x v="0"/>
    <n v="3"/>
    <n v="1"/>
    <n v="148"/>
    <n v="3"/>
    <n v="1"/>
    <n v="3"/>
    <n v="3"/>
    <x v="51"/>
    <x v="45"/>
    <s v="Carbonated"/>
    <x v="0"/>
    <b v="1"/>
    <n v="3"/>
    <n v="2"/>
    <x v="0"/>
  </r>
  <r>
    <s v="Processed"/>
    <s v="VJ300205292"/>
    <x v="0"/>
    <x v="1"/>
    <s v="Miss Vickie's Potato Chip - Jalapeno"/>
    <s v="Food"/>
    <n v="14728434644"/>
    <s v="Monday, February 21, 2022"/>
    <x v="0"/>
    <x v="20"/>
    <n v="1.5"/>
    <n v="1"/>
    <n v="112"/>
    <n v="1.5"/>
    <n v="1"/>
    <n v="1.5"/>
    <n v="1.5"/>
    <x v="51"/>
    <x v="43"/>
    <s v="Food"/>
    <x v="1"/>
    <b v="1"/>
    <n v="1.5"/>
    <n v="1"/>
    <x v="3"/>
  </r>
  <r>
    <s v="Processed"/>
    <s v="VJ300205292"/>
    <x v="0"/>
    <x v="1"/>
    <s v="Poland Springs Water"/>
    <s v="Water"/>
    <n v="14728671070"/>
    <s v="Monday, February 21, 2022"/>
    <x v="1"/>
    <x v="5"/>
    <n v="1.5"/>
    <n v="1"/>
    <n v="144"/>
    <n v="1.5"/>
    <n v="1"/>
    <n v="1.5"/>
    <n v="1.5"/>
    <x v="51"/>
    <x v="29"/>
    <s v="Water"/>
    <x v="3"/>
    <b v="1"/>
    <n v="1.5"/>
    <n v="1"/>
    <x v="27"/>
  </r>
  <r>
    <s v="Processed"/>
    <s v="VJ300320611"/>
    <x v="0"/>
    <x v="0"/>
    <s v="Snapple Diet Tea - Raspberry"/>
    <s v="Non Carbonated"/>
    <n v="14728676741"/>
    <s v="Monday, February 21, 2022"/>
    <x v="1"/>
    <x v="21"/>
    <n v="2.5"/>
    <n v="1"/>
    <n v="145"/>
    <n v="2.5"/>
    <n v="1"/>
    <n v="2.5"/>
    <n v="2.5"/>
    <x v="51"/>
    <x v="31"/>
    <s v="Non Carbonated"/>
    <x v="2"/>
    <b v="1"/>
    <n v="2.5"/>
    <n v="1.6666666666666667"/>
    <x v="6"/>
  </r>
  <r>
    <s v="Processed"/>
    <s v="VJ300205292"/>
    <x v="0"/>
    <x v="1"/>
    <s v="Poland Springs Water"/>
    <s v="Water"/>
    <n v="14728677070"/>
    <s v="Monday, February 21, 2022"/>
    <x v="1"/>
    <x v="5"/>
    <n v="1.5"/>
    <n v="1"/>
    <n v="144"/>
    <n v="1.5"/>
    <n v="1"/>
    <n v="1.5"/>
    <n v="1.5"/>
    <x v="51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4728963925"/>
    <s v="Monday, February 21, 2022"/>
    <x v="1"/>
    <x v="2"/>
    <n v="3"/>
    <n v="1"/>
    <n v="146"/>
    <n v="3"/>
    <n v="1"/>
    <n v="3"/>
    <n v="3"/>
    <x v="51"/>
    <x v="5"/>
    <s v="Carbonated"/>
    <x v="0"/>
    <b v="1"/>
    <n v="3"/>
    <n v="2"/>
    <x v="4"/>
  </r>
  <r>
    <s v="Processed"/>
    <s v="VJ300320609"/>
    <x v="2"/>
    <x v="3"/>
    <s v="Red Bull - Original"/>
    <s v="Carbonated"/>
    <n v="14728975359"/>
    <s v="Monday, February 21, 2022"/>
    <x v="1"/>
    <x v="0"/>
    <n v="3"/>
    <n v="1"/>
    <n v="148"/>
    <n v="3"/>
    <n v="1"/>
    <n v="3"/>
    <n v="3"/>
    <x v="51"/>
    <x v="45"/>
    <s v="Carbonated"/>
    <x v="0"/>
    <b v="1"/>
    <n v="3"/>
    <n v="2"/>
    <x v="0"/>
  </r>
  <r>
    <s v="Processed"/>
    <s v="VJ300320609"/>
    <x v="2"/>
    <x v="3"/>
    <s v="Good Health Veggie Stix - Sea Salt"/>
    <s v="Food"/>
    <n v="14729376474"/>
    <s v="Monday, February 21, 2022"/>
    <x v="1"/>
    <x v="20"/>
    <n v="1.5"/>
    <n v="1"/>
    <n v="112"/>
    <n v="1.5"/>
    <n v="1"/>
    <n v="1.5"/>
    <n v="1.5"/>
    <x v="51"/>
    <x v="36"/>
    <s v="Food"/>
    <x v="1"/>
    <b v="1"/>
    <n v="1.5"/>
    <n v="1"/>
    <x v="20"/>
  </r>
  <r>
    <s v="Processed"/>
    <s v="VJ300320611"/>
    <x v="0"/>
    <x v="0"/>
    <s v="Miss Vickie's Potato Chip - Sea Salt &amp; Vinega"/>
    <s v="Food"/>
    <n v="14729614015"/>
    <s v="Tuesday, February 22, 2022"/>
    <x v="1"/>
    <x v="20"/>
    <n v="1.5"/>
    <n v="1"/>
    <n v="112"/>
    <n v="1.5"/>
    <n v="1"/>
    <n v="1.5"/>
    <n v="1.5"/>
    <x v="51"/>
    <x v="3"/>
    <s v="Food"/>
    <x v="1"/>
    <b v="1"/>
    <n v="1.5"/>
    <n v="1"/>
    <x v="3"/>
  </r>
  <r>
    <s v="Processed"/>
    <s v="VJ300320611"/>
    <x v="0"/>
    <x v="0"/>
    <s v="Miss Vickie's Potato Chip - Sea Salt &amp; Vinega"/>
    <s v="Food"/>
    <n v="14729614035"/>
    <s v="Tuesday, February 22, 2022"/>
    <x v="1"/>
    <x v="20"/>
    <n v="1.5"/>
    <n v="1"/>
    <n v="112"/>
    <n v="1.5"/>
    <n v="1"/>
    <n v="1.5"/>
    <n v="1.5"/>
    <x v="51"/>
    <x v="3"/>
    <s v="Food"/>
    <x v="1"/>
    <b v="1"/>
    <n v="1.5"/>
    <n v="1"/>
    <x v="3"/>
  </r>
  <r>
    <s v="Processed"/>
    <s v="VJ300320611"/>
    <x v="0"/>
    <x v="0"/>
    <s v="Miss Vickie's Potato Chip - Sea Salt &amp; Vinega"/>
    <s v="Food"/>
    <n v="14729614455"/>
    <s v="Tuesday, February 22, 2022"/>
    <x v="1"/>
    <x v="20"/>
    <n v="1.5"/>
    <n v="1"/>
    <n v="112"/>
    <n v="1.5"/>
    <n v="1"/>
    <n v="1.5"/>
    <n v="1.5"/>
    <x v="51"/>
    <x v="3"/>
    <s v="Food"/>
    <x v="1"/>
    <b v="1"/>
    <n v="1.5"/>
    <n v="1"/>
    <x v="3"/>
  </r>
  <r>
    <s v="Processed"/>
    <s v="VJ300320611"/>
    <x v="0"/>
    <x v="0"/>
    <s v="Miss Vickie's Potato Chip - Sea Salt &amp; Vinega"/>
    <s v="Food"/>
    <n v="14729879503"/>
    <s v="Tuesday, February 22, 2022"/>
    <x v="1"/>
    <x v="20"/>
    <n v="1.5"/>
    <n v="1"/>
    <n v="112"/>
    <n v="1.5"/>
    <n v="1"/>
    <n v="1.5"/>
    <n v="1.5"/>
    <x v="52"/>
    <x v="3"/>
    <s v="Food"/>
    <x v="1"/>
    <b v="1"/>
    <n v="1.5"/>
    <n v="1"/>
    <x v="3"/>
  </r>
  <r>
    <s v="Processed"/>
    <s v="VJ300320686"/>
    <x v="1"/>
    <x v="2"/>
    <s v="Belvita Snack Packs - Blueberry"/>
    <s v="Food"/>
    <n v="14730327156"/>
    <s v="Tuesday, February 22, 2022"/>
    <x v="0"/>
    <x v="16"/>
    <n v="1.25"/>
    <n v="2"/>
    <n v="122"/>
    <n v="1.25"/>
    <n v="2"/>
    <n v="2.5"/>
    <n v="2.5"/>
    <x v="52"/>
    <x v="79"/>
    <s v="Food"/>
    <x v="1"/>
    <b v="1"/>
    <n v="1.25"/>
    <n v="0.83333333333333337"/>
    <x v="57"/>
  </r>
  <r>
    <s v="Processed"/>
    <s v="VJ300320686"/>
    <x v="1"/>
    <x v="2"/>
    <s v="Miss Vickie's Potato Chip - Lime &amp; Cracked Pe"/>
    <s v="Food"/>
    <n v="14733382936"/>
    <s v="Tuesday, February 22, 2022"/>
    <x v="1"/>
    <x v="4"/>
    <n v="1.5"/>
    <n v="1"/>
    <n v="110"/>
    <n v="1.5"/>
    <n v="1"/>
    <n v="1.5"/>
    <n v="1.5"/>
    <x v="52"/>
    <x v="4"/>
    <s v="Food"/>
    <x v="1"/>
    <b v="1"/>
    <n v="1.5"/>
    <n v="1"/>
    <x v="3"/>
  </r>
  <r>
    <s v="Processed"/>
    <s v="VJ300320611"/>
    <x v="0"/>
    <x v="0"/>
    <s v="SunChips Multigrain - Harvest Cheddar"/>
    <s v="Food"/>
    <n v="14733755823"/>
    <s v="Tuesday, February 22, 2022"/>
    <x v="0"/>
    <x v="25"/>
    <n v="1.5"/>
    <n v="1"/>
    <n v="125"/>
    <n v="1.5"/>
    <n v="1"/>
    <n v="1.5"/>
    <n v="1.5"/>
    <x v="52"/>
    <x v="35"/>
    <s v="Food"/>
    <x v="1"/>
    <b v="1"/>
    <n v="1.5"/>
    <n v="1"/>
    <x v="25"/>
  </r>
  <r>
    <s v="Processed"/>
    <s v="VJ300320609"/>
    <x v="2"/>
    <x v="3"/>
    <s v="Red Bull - Original"/>
    <s v="Carbonated"/>
    <n v="14733781705"/>
    <s v="Tuesday, February 22, 2022"/>
    <x v="1"/>
    <x v="0"/>
    <n v="3"/>
    <n v="1"/>
    <n v="148"/>
    <n v="3"/>
    <n v="1"/>
    <n v="3"/>
    <n v="3"/>
    <x v="52"/>
    <x v="45"/>
    <s v="Carbonated"/>
    <x v="0"/>
    <b v="1"/>
    <n v="3"/>
    <n v="2"/>
    <x v="0"/>
  </r>
  <r>
    <s v="Processed"/>
    <s v="VJ300320609"/>
    <x v="2"/>
    <x v="3"/>
    <s v="Cheetos - Fleming Hot Crunchy"/>
    <s v="Food"/>
    <n v="14734502145"/>
    <s v="Tuesday, February 22, 2022"/>
    <x v="1"/>
    <x v="16"/>
    <n v="1.5"/>
    <n v="1"/>
    <n v="122"/>
    <n v="1.5"/>
    <n v="1"/>
    <n v="1.5"/>
    <n v="1.5"/>
    <x v="52"/>
    <x v="16"/>
    <s v="Food"/>
    <x v="1"/>
    <b v="1"/>
    <n v="1.5"/>
    <n v="1"/>
    <x v="14"/>
  </r>
  <r>
    <s v="Processed"/>
    <s v="VJ300320609"/>
    <x v="2"/>
    <x v="3"/>
    <s v="Cheetos - Fleming Hot Crunchy"/>
    <s v="Food"/>
    <n v="14734503752"/>
    <s v="Tuesday, February 22, 2022"/>
    <x v="1"/>
    <x v="16"/>
    <n v="1.5"/>
    <n v="1"/>
    <n v="122"/>
    <n v="1.5"/>
    <n v="1"/>
    <n v="1.5"/>
    <n v="1.5"/>
    <x v="52"/>
    <x v="16"/>
    <s v="Food"/>
    <x v="1"/>
    <b v="1"/>
    <n v="1.5"/>
    <n v="1"/>
    <x v="14"/>
  </r>
  <r>
    <s v="Processed"/>
    <s v="VJ300320609"/>
    <x v="2"/>
    <x v="3"/>
    <s v="Nutter Butter Bites"/>
    <s v="Food"/>
    <n v="14734599839"/>
    <s v="Tuesday, February 22, 2022"/>
    <x v="1"/>
    <x v="18"/>
    <n v="1"/>
    <n v="1"/>
    <n v="124"/>
    <n v="1"/>
    <n v="1"/>
    <n v="1"/>
    <n v="1"/>
    <x v="52"/>
    <x v="19"/>
    <s v="Food"/>
    <x v="1"/>
    <b v="1"/>
    <n v="1"/>
    <n v="0.66666666666666663"/>
    <x v="17"/>
  </r>
  <r>
    <s v="Processed"/>
    <s v="VJ300320686"/>
    <x v="1"/>
    <x v="2"/>
    <s v="Keto Krisp - Almond Butter"/>
    <s v="Carbonated"/>
    <n v="14736780816"/>
    <s v="Wednesday, February 23, 2022"/>
    <x v="0"/>
    <x v="28"/>
    <n v="2"/>
    <n v="1"/>
    <n v="135"/>
    <n v="2"/>
    <n v="1"/>
    <n v="2"/>
    <n v="2"/>
    <x v="53"/>
    <x v="64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737792933"/>
    <s v="Wednesday, February 23, 2022"/>
    <x v="1"/>
    <x v="11"/>
    <n v="2"/>
    <n v="1"/>
    <n v="132"/>
    <n v="2"/>
    <n v="1"/>
    <n v="2"/>
    <n v="2"/>
    <x v="53"/>
    <x v="21"/>
    <s v="Food"/>
    <x v="1"/>
    <b v="1"/>
    <n v="2"/>
    <n v="1.3333333333333333"/>
    <x v="19"/>
  </r>
  <r>
    <s v="Processed"/>
    <s v="VJ300320609"/>
    <x v="2"/>
    <x v="3"/>
    <s v="Snapple Tea - Raspberry"/>
    <s v="Non Carbonated"/>
    <n v="14738205835"/>
    <s v="Wednesday, February 23, 2022"/>
    <x v="1"/>
    <x v="15"/>
    <n v="2.5"/>
    <n v="1"/>
    <n v="147"/>
    <n v="2.5"/>
    <n v="1"/>
    <n v="2.5"/>
    <n v="2.5"/>
    <x v="53"/>
    <x v="81"/>
    <s v="Non Carbonated"/>
    <x v="2"/>
    <b v="1"/>
    <n v="2.5"/>
    <n v="1.6666666666666667"/>
    <x v="59"/>
  </r>
  <r>
    <s v="Processed"/>
    <s v="VJ300320609"/>
    <x v="2"/>
    <x v="3"/>
    <s v="Snapple Tea - Raspberry"/>
    <s v="Non Carbonated"/>
    <n v="14738210913"/>
    <s v="Wednesday, February 23, 2022"/>
    <x v="1"/>
    <x v="15"/>
    <n v="2.5"/>
    <n v="1"/>
    <n v="147"/>
    <n v="2.5"/>
    <n v="1"/>
    <n v="2.5"/>
    <n v="2.5"/>
    <x v="53"/>
    <x v="81"/>
    <s v="Non Carbonated"/>
    <x v="2"/>
    <b v="1"/>
    <n v="2.5"/>
    <n v="1.6666666666666667"/>
    <x v="59"/>
  </r>
  <r>
    <s v="Processed"/>
    <s v="VJ300320686"/>
    <x v="1"/>
    <x v="2"/>
    <s v="Robert Irvine's - Fit Crunch -  Chocolate Pea"/>
    <s v="Food"/>
    <n v="14738236482"/>
    <s v="Wednesday, February 23, 2022"/>
    <x v="1"/>
    <x v="19"/>
    <n v="2"/>
    <n v="1"/>
    <n v="133"/>
    <n v="2"/>
    <n v="1"/>
    <n v="2"/>
    <n v="2"/>
    <x v="53"/>
    <x v="21"/>
    <s v="Food"/>
    <x v="1"/>
    <b v="1"/>
    <n v="2"/>
    <n v="1.3333333333333333"/>
    <x v="19"/>
  </r>
  <r>
    <s v="Processed"/>
    <s v="VJ300320686"/>
    <x v="1"/>
    <x v="2"/>
    <s v="Keto Krisp - Almond Butter"/>
    <s v="Carbonated"/>
    <n v="14738523136"/>
    <s v="Wednesday, February 23, 2022"/>
    <x v="1"/>
    <x v="28"/>
    <n v="2"/>
    <n v="1"/>
    <n v="135"/>
    <n v="2"/>
    <n v="1"/>
    <n v="2"/>
    <n v="2"/>
    <x v="53"/>
    <x v="64"/>
    <s v="Carbonated"/>
    <x v="0"/>
    <b v="1"/>
    <n v="2"/>
    <n v="1.3333333333333333"/>
    <x v="32"/>
  </r>
  <r>
    <s v="Processed"/>
    <s v="VJ300320609"/>
    <x v="2"/>
    <x v="3"/>
    <s v="Snapple Tea - Raspberry"/>
    <s v="Non Carbonated"/>
    <n v="14740337899"/>
    <s v="Thursday, February 24, 2022"/>
    <x v="1"/>
    <x v="15"/>
    <n v="2.5"/>
    <n v="1"/>
    <n v="147"/>
    <n v="2.5"/>
    <n v="1"/>
    <n v="2.5"/>
    <n v="2.5"/>
    <x v="54"/>
    <x v="81"/>
    <s v="Non Carbonated"/>
    <x v="2"/>
    <b v="1"/>
    <n v="2.5"/>
    <n v="1.6666666666666667"/>
    <x v="59"/>
  </r>
  <r>
    <s v="Processed"/>
    <s v="VJ300320609"/>
    <x v="2"/>
    <x v="3"/>
    <s v="Oreo Single Server 6 ct"/>
    <s v="Food"/>
    <n v="14740337970"/>
    <s v="Thursday, February 24, 2022"/>
    <x v="1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320609"/>
    <x v="2"/>
    <x v="3"/>
    <s v="Oreo Single Server 6 ct"/>
    <s v="Food"/>
    <n v="14740339245"/>
    <s v="Thursday, February 24, 2022"/>
    <x v="1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320609"/>
    <x v="2"/>
    <x v="3"/>
    <s v="Pure Organic Pineapple Passionfruit"/>
    <s v="Food"/>
    <n v="14740349847"/>
    <s v="Thursday, February 24, 2022"/>
    <x v="1"/>
    <x v="29"/>
    <n v="1"/>
    <n v="1"/>
    <n v="139"/>
    <n v="1"/>
    <n v="1"/>
    <n v="1"/>
    <n v="1"/>
    <x v="54"/>
    <x v="63"/>
    <s v="Food"/>
    <x v="1"/>
    <b v="1"/>
    <n v="1"/>
    <n v="0.66666666666666663"/>
    <x v="46"/>
  </r>
  <r>
    <s v="Processed"/>
    <s v="VJ300320609"/>
    <x v="2"/>
    <x v="3"/>
    <s v="Miss Vickie's Potato Chip - Sea Salt &amp; Vinega"/>
    <s v="Food"/>
    <n v="14741039435"/>
    <s v="Thursday, February 24, 2022"/>
    <x v="1"/>
    <x v="26"/>
    <n v="1.5"/>
    <n v="1"/>
    <n v="113"/>
    <n v="1.5"/>
    <n v="1"/>
    <n v="1.5"/>
    <n v="1.5"/>
    <x v="54"/>
    <x v="3"/>
    <s v="Food"/>
    <x v="1"/>
    <b v="1"/>
    <n v="1.5"/>
    <n v="1"/>
    <x v="3"/>
  </r>
  <r>
    <s v="Processed"/>
    <s v="VJ300320609"/>
    <x v="2"/>
    <x v="3"/>
    <s v="Newtons Fig Bar"/>
    <s v="Food"/>
    <n v="14741040459"/>
    <s v="Thursday, February 24, 2022"/>
    <x v="1"/>
    <x v="10"/>
    <n v="1.5"/>
    <n v="1"/>
    <n v="136"/>
    <n v="1.5"/>
    <n v="1"/>
    <n v="1.5"/>
    <n v="1.5"/>
    <x v="54"/>
    <x v="26"/>
    <s v="Food"/>
    <x v="1"/>
    <b v="1"/>
    <n v="1.5"/>
    <n v="1"/>
    <x v="24"/>
  </r>
  <r>
    <s v="Processed"/>
    <s v="VJ300320686"/>
    <x v="1"/>
    <x v="2"/>
    <s v="CheezIt - Original"/>
    <s v="Food"/>
    <n v="14741077435"/>
    <s v="Thursday, February 24, 2022"/>
    <x v="1"/>
    <x v="24"/>
    <n v="1.25"/>
    <n v="1"/>
    <n v="121"/>
    <n v="1.25"/>
    <n v="1"/>
    <n v="1.25"/>
    <n v="1.25"/>
    <x v="54"/>
    <x v="48"/>
    <s v="Food"/>
    <x v="1"/>
    <b v="1"/>
    <n v="1.25"/>
    <n v="0.83333333333333337"/>
    <x v="39"/>
  </r>
  <r>
    <s v="Processed"/>
    <s v="VJ300320686"/>
    <x v="1"/>
    <x v="2"/>
    <s v="Snyder's of Hanover Pretzel - Cheddar Cheese"/>
    <s v="Food"/>
    <n v="14741078678"/>
    <s v="Thursday, February 24, 2022"/>
    <x v="1"/>
    <x v="22"/>
    <n v="1.5"/>
    <n v="1"/>
    <n v="120"/>
    <n v="1.5"/>
    <n v="1"/>
    <n v="1.5"/>
    <n v="1.5"/>
    <x v="54"/>
    <x v="62"/>
    <s v="Food"/>
    <x v="1"/>
    <b v="1"/>
    <n v="1.5"/>
    <n v="1"/>
    <x v="45"/>
  </r>
  <r>
    <s v="Processed"/>
    <s v="VJ300320609"/>
    <x v="2"/>
    <x v="3"/>
    <s v="Oreo Single Server 6 ct"/>
    <s v="Food"/>
    <n v="14741681516"/>
    <s v="Thursday, February 24, 2022"/>
    <x v="0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320686"/>
    <x v="1"/>
    <x v="2"/>
    <s v="Keto Krisp - Almond Butter"/>
    <s v="Carbonated"/>
    <n v="14742612458"/>
    <s v="Thursday, February 24, 2022"/>
    <x v="1"/>
    <x v="28"/>
    <n v="2"/>
    <n v="1"/>
    <n v="135"/>
    <n v="2"/>
    <n v="1"/>
    <n v="2"/>
    <n v="2"/>
    <x v="54"/>
    <x v="64"/>
    <s v="Carbonated"/>
    <x v="0"/>
    <b v="1"/>
    <n v="2"/>
    <n v="1.3333333333333333"/>
    <x v="32"/>
  </r>
  <r>
    <s v="Processed"/>
    <s v="VJ300320686"/>
    <x v="1"/>
    <x v="2"/>
    <s v="Miss Vickie's Potato Chip - Lime &amp; Cracked Pe"/>
    <s v="Food"/>
    <n v="14743139766"/>
    <s v="Thursday, February 24, 2022"/>
    <x v="1"/>
    <x v="4"/>
    <n v="1.5"/>
    <n v="1"/>
    <n v="110"/>
    <n v="1.5"/>
    <n v="1"/>
    <n v="1.5"/>
    <n v="1.5"/>
    <x v="54"/>
    <x v="4"/>
    <s v="Food"/>
    <x v="1"/>
    <b v="1"/>
    <n v="1.5"/>
    <n v="1"/>
    <x v="3"/>
  </r>
  <r>
    <s v="Processed"/>
    <s v="VJ300320609"/>
    <x v="2"/>
    <x v="3"/>
    <s v="Snapple Diet Tea - Lemon"/>
    <s v="Non Carbonated"/>
    <n v="14743507248"/>
    <s v="Thursday, February 24, 2022"/>
    <x v="1"/>
    <x v="7"/>
    <n v="2.5"/>
    <n v="1"/>
    <n v="143"/>
    <n v="2.5"/>
    <n v="1"/>
    <n v="2.5"/>
    <n v="2.5"/>
    <x v="54"/>
    <x v="7"/>
    <s v="Non Carbonated"/>
    <x v="2"/>
    <b v="1"/>
    <n v="2.5"/>
    <n v="1.6666666666666667"/>
    <x v="6"/>
  </r>
  <r>
    <s v="Processed"/>
    <s v="VJ300320609"/>
    <x v="2"/>
    <x v="3"/>
    <s v="Oreo Single Server 6 ct"/>
    <s v="Food"/>
    <n v="14743514926"/>
    <s v="Thursday, February 24, 2022"/>
    <x v="1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205292"/>
    <x v="0"/>
    <x v="1"/>
    <s v="Poland Springs Water"/>
    <s v="Water"/>
    <n v="14743903871"/>
    <s v="Thursday, February 24, 2022"/>
    <x v="1"/>
    <x v="5"/>
    <n v="1.5"/>
    <n v="1"/>
    <n v="144"/>
    <n v="1.5"/>
    <n v="1"/>
    <n v="1.5"/>
    <n v="1.5"/>
    <x v="54"/>
    <x v="29"/>
    <s v="Water"/>
    <x v="3"/>
    <b v="1"/>
    <n v="1.5"/>
    <n v="1"/>
    <x v="27"/>
  </r>
  <r>
    <s v="Processed"/>
    <s v="VJ300205292"/>
    <x v="0"/>
    <x v="1"/>
    <s v="Wonderful Pistachios - Variety"/>
    <s v="Food"/>
    <n v="14743907648"/>
    <s v="Thursday, February 24, 2022"/>
    <x v="1"/>
    <x v="9"/>
    <n v="2"/>
    <n v="1"/>
    <n v="131"/>
    <n v="2"/>
    <n v="1"/>
    <n v="2"/>
    <n v="2"/>
    <x v="54"/>
    <x v="11"/>
    <s v="Food"/>
    <x v="1"/>
    <b v="1"/>
    <n v="2"/>
    <n v="1.3333333333333333"/>
    <x v="10"/>
  </r>
  <r>
    <s v="Processed"/>
    <s v="VJ300320609"/>
    <x v="2"/>
    <x v="3"/>
    <s v="Snapple Diet Tea - Lemon"/>
    <s v="Non Carbonated"/>
    <n v="14743970038"/>
    <s v="Thursday, February 24, 2022"/>
    <x v="1"/>
    <x v="7"/>
    <n v="2.5"/>
    <n v="1"/>
    <n v="143"/>
    <n v="2.5"/>
    <n v="1"/>
    <n v="2.5"/>
    <n v="2.5"/>
    <x v="54"/>
    <x v="7"/>
    <s v="Non Carbonated"/>
    <x v="2"/>
    <b v="1"/>
    <n v="2.5"/>
    <n v="1.6666666666666667"/>
    <x v="6"/>
  </r>
  <r>
    <s v="Processed"/>
    <s v="VJ300320609"/>
    <x v="2"/>
    <x v="3"/>
    <s v="Newtons Fig Bar"/>
    <s v="Food"/>
    <n v="14744205155"/>
    <s v="Thursday, February 24, 2022"/>
    <x v="1"/>
    <x v="28"/>
    <n v="1.5"/>
    <n v="1"/>
    <n v="135"/>
    <n v="1.5"/>
    <n v="1"/>
    <n v="1.5"/>
    <n v="1.5"/>
    <x v="54"/>
    <x v="26"/>
    <s v="Food"/>
    <x v="1"/>
    <b v="1"/>
    <n v="1.5"/>
    <n v="1"/>
    <x v="24"/>
  </r>
  <r>
    <s v="Processed"/>
    <s v="VJ300320609"/>
    <x v="2"/>
    <x v="3"/>
    <s v="Newtons Fig Bar"/>
    <s v="Food"/>
    <n v="14744213399"/>
    <s v="Thursday, February 24, 2022"/>
    <x v="1"/>
    <x v="28"/>
    <n v="1.5"/>
    <n v="1"/>
    <n v="135"/>
    <n v="1.5"/>
    <n v="1"/>
    <n v="1.5"/>
    <n v="1.5"/>
    <x v="54"/>
    <x v="26"/>
    <s v="Food"/>
    <x v="1"/>
    <b v="1"/>
    <n v="1.5"/>
    <n v="1"/>
    <x v="24"/>
  </r>
  <r>
    <s v="Processed"/>
    <s v="VJ300320609"/>
    <x v="2"/>
    <x v="3"/>
    <s v="Snapple Diet Tea - Lemon"/>
    <s v="Non Carbonated"/>
    <n v="14744320956"/>
    <s v="Thursday, February 24, 2022"/>
    <x v="1"/>
    <x v="7"/>
    <n v="2.5"/>
    <n v="1"/>
    <n v="143"/>
    <n v="2.5"/>
    <n v="1"/>
    <n v="2.5"/>
    <n v="2.5"/>
    <x v="54"/>
    <x v="7"/>
    <s v="Non Carbonated"/>
    <x v="2"/>
    <b v="1"/>
    <n v="2.5"/>
    <n v="1.6666666666666667"/>
    <x v="6"/>
  </r>
  <r>
    <s v="Processed"/>
    <s v="VJ300320609"/>
    <x v="2"/>
    <x v="3"/>
    <s v="Miss Vickie's Potato Chip - Sea Salt &amp; Vinega"/>
    <s v="Food"/>
    <n v="14744321116"/>
    <s v="Thursday, February 24, 2022"/>
    <x v="1"/>
    <x v="26"/>
    <n v="1.5"/>
    <n v="1"/>
    <n v="113"/>
    <n v="1.5"/>
    <n v="1"/>
    <n v="1.5"/>
    <n v="1.5"/>
    <x v="54"/>
    <x v="3"/>
    <s v="Food"/>
    <x v="1"/>
    <b v="1"/>
    <n v="1.5"/>
    <n v="1"/>
    <x v="3"/>
  </r>
  <r>
    <s v="Processed"/>
    <s v="VJ300320609"/>
    <x v="2"/>
    <x v="3"/>
    <s v="Oreo Single Server 6 ct"/>
    <s v="Food"/>
    <n v="14745052908"/>
    <s v="Thursday, February 24, 2022"/>
    <x v="1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320609"/>
    <x v="2"/>
    <x v="3"/>
    <s v="Oreo Single Server 6 ct"/>
    <s v="Food"/>
    <n v="14745129049"/>
    <s v="Thursday, February 24, 2022"/>
    <x v="1"/>
    <x v="17"/>
    <n v="2"/>
    <n v="1"/>
    <n v="138"/>
    <n v="2"/>
    <n v="1"/>
    <n v="2"/>
    <n v="2"/>
    <x v="54"/>
    <x v="74"/>
    <s v="Food"/>
    <x v="1"/>
    <b v="1"/>
    <n v="2"/>
    <n v="1.3333333333333333"/>
    <x v="52"/>
  </r>
  <r>
    <s v="Processed"/>
    <s v="VJ300320609"/>
    <x v="2"/>
    <x v="3"/>
    <s v="Pure Organic Pineapple Passionfruit"/>
    <s v="Food"/>
    <n v="14745129789"/>
    <s v="Thursday, February 24, 2022"/>
    <x v="1"/>
    <x v="29"/>
    <n v="1"/>
    <n v="1"/>
    <n v="139"/>
    <n v="1"/>
    <n v="1"/>
    <n v="1"/>
    <n v="1"/>
    <x v="54"/>
    <x v="63"/>
    <s v="Food"/>
    <x v="1"/>
    <b v="1"/>
    <n v="1"/>
    <n v="0.66666666666666663"/>
    <x v="46"/>
  </r>
  <r>
    <s v="Processed"/>
    <s v="VJ300320609"/>
    <x v="2"/>
    <x v="3"/>
    <s v="Nutter Butter Bites"/>
    <s v="Food"/>
    <n v="14745861674"/>
    <s v="Friday, February 25, 2022"/>
    <x v="1"/>
    <x v="18"/>
    <n v="1"/>
    <n v="1"/>
    <n v="124"/>
    <n v="1"/>
    <n v="1"/>
    <n v="1"/>
    <n v="1"/>
    <x v="55"/>
    <x v="19"/>
    <s v="Food"/>
    <x v="1"/>
    <b v="1"/>
    <n v="1"/>
    <n v="0.66666666666666663"/>
    <x v="17"/>
  </r>
  <r>
    <s v="Processed"/>
    <s v="VJ300320609"/>
    <x v="2"/>
    <x v="3"/>
    <s v="CheezIt - Original"/>
    <s v="Food"/>
    <n v="14745862942"/>
    <s v="Friday, February 25, 2022"/>
    <x v="1"/>
    <x v="25"/>
    <n v="1"/>
    <n v="1"/>
    <n v="125"/>
    <n v="1"/>
    <n v="1"/>
    <n v="1"/>
    <n v="1"/>
    <x v="55"/>
    <x v="48"/>
    <s v="Food"/>
    <x v="1"/>
    <b v="1"/>
    <n v="1"/>
    <n v="0.66666666666666663"/>
    <x v="39"/>
  </r>
  <r>
    <s v="Processed"/>
    <s v="VJ300320686"/>
    <x v="1"/>
    <x v="2"/>
    <s v="Snyder's of Hanover Pretzel - Cheddar Cheese"/>
    <s v="Food"/>
    <n v="14746439701"/>
    <s v="Friday, February 25, 2022"/>
    <x v="1"/>
    <x v="22"/>
    <n v="1.5"/>
    <n v="1"/>
    <n v="120"/>
    <n v="1.5"/>
    <n v="1"/>
    <n v="1.5"/>
    <n v="1.5"/>
    <x v="55"/>
    <x v="62"/>
    <s v="Food"/>
    <x v="1"/>
    <b v="1"/>
    <n v="1.5"/>
    <n v="1"/>
    <x v="45"/>
  </r>
  <r>
    <s v="Processed"/>
    <s v="VJ300320686"/>
    <x v="1"/>
    <x v="2"/>
    <s v="CheezIt - Original"/>
    <s v="Food"/>
    <n v="14746440621"/>
    <s v="Friday, February 25, 2022"/>
    <x v="1"/>
    <x v="24"/>
    <n v="1.25"/>
    <n v="1"/>
    <n v="121"/>
    <n v="1.25"/>
    <n v="1"/>
    <n v="1.25"/>
    <n v="1.25"/>
    <x v="55"/>
    <x v="48"/>
    <s v="Food"/>
    <x v="1"/>
    <b v="1"/>
    <n v="1.25"/>
    <n v="0.83333333333333337"/>
    <x v="39"/>
  </r>
  <r>
    <s v="Processed"/>
    <s v="VJ300320686"/>
    <x v="1"/>
    <x v="2"/>
    <s v="Belvita Snack Packs - Blueberry"/>
    <s v="Food"/>
    <n v="14746440755"/>
    <s v="Friday, February 25, 2022"/>
    <x v="1"/>
    <x v="16"/>
    <n v="1.25"/>
    <n v="1"/>
    <n v="122"/>
    <n v="1.25"/>
    <n v="1"/>
    <n v="1.25"/>
    <n v="1.25"/>
    <x v="55"/>
    <x v="79"/>
    <s v="Food"/>
    <x v="1"/>
    <b v="1"/>
    <n v="1.25"/>
    <n v="0.83333333333333337"/>
    <x v="57"/>
  </r>
  <r>
    <s v="Processed"/>
    <s v="VJ300320609"/>
    <x v="2"/>
    <x v="3"/>
    <s v="Snapple Diet Tea - Lemon"/>
    <s v="Non Carbonated"/>
    <n v="14746847097"/>
    <s v="Friday, February 25, 2022"/>
    <x v="0"/>
    <x v="7"/>
    <n v="2.5"/>
    <n v="1"/>
    <n v="143"/>
    <n v="2.5"/>
    <n v="1"/>
    <n v="2.5"/>
    <n v="2.5"/>
    <x v="55"/>
    <x v="7"/>
    <s v="Non Carbonated"/>
    <x v="2"/>
    <b v="1"/>
    <n v="2.5"/>
    <n v="1.6666666666666667"/>
    <x v="6"/>
  </r>
  <r>
    <s v="Processed"/>
    <s v="VJ300320686"/>
    <x v="1"/>
    <x v="2"/>
    <s v="Snapple Diet Tea - Lemon"/>
    <s v="Non Carbonated"/>
    <n v="14747023022"/>
    <s v="Friday, February 25, 2022"/>
    <x v="1"/>
    <x v="21"/>
    <n v="2.5"/>
    <n v="1"/>
    <n v="145"/>
    <n v="2.5"/>
    <n v="1"/>
    <n v="2.5"/>
    <n v="2.5"/>
    <x v="55"/>
    <x v="7"/>
    <s v="Non Carbonated"/>
    <x v="2"/>
    <b v="1"/>
    <n v="2.5"/>
    <n v="1.6666666666666667"/>
    <x v="6"/>
  </r>
  <r>
    <s v="Processed"/>
    <s v="VJ300320609"/>
    <x v="2"/>
    <x v="3"/>
    <s v="Oreo Single Server 6 ct"/>
    <s v="Food"/>
    <n v="14747169684"/>
    <s v="Friday, February 25, 2022"/>
    <x v="1"/>
    <x v="17"/>
    <n v="2"/>
    <n v="1"/>
    <n v="138"/>
    <n v="2"/>
    <n v="1"/>
    <n v="2"/>
    <n v="2"/>
    <x v="55"/>
    <x v="74"/>
    <s v="Food"/>
    <x v="1"/>
    <b v="1"/>
    <n v="2"/>
    <n v="1.3333333333333333"/>
    <x v="52"/>
  </r>
  <r>
    <s v="Processed"/>
    <s v="VJ300205292"/>
    <x v="0"/>
    <x v="1"/>
    <s v="Poland Springs Water"/>
    <s v="Water"/>
    <n v="14747300907"/>
    <s v="Friday, February 25, 2022"/>
    <x v="1"/>
    <x v="5"/>
    <n v="1.5"/>
    <n v="1"/>
    <n v="144"/>
    <n v="1.5"/>
    <n v="1"/>
    <n v="1.5"/>
    <n v="1.5"/>
    <x v="55"/>
    <x v="29"/>
    <s v="Water"/>
    <x v="3"/>
    <b v="1"/>
    <n v="1.5"/>
    <n v="1"/>
    <x v="27"/>
  </r>
  <r>
    <s v="Processed"/>
    <s v="VJ300320609"/>
    <x v="2"/>
    <x v="3"/>
    <s v="Snapple Diet Tea - Lemon"/>
    <s v="Non Carbonated"/>
    <n v="14747766546"/>
    <s v="Friday, February 25, 2022"/>
    <x v="0"/>
    <x v="7"/>
    <n v="2.5"/>
    <n v="1"/>
    <n v="143"/>
    <n v="2.5"/>
    <n v="1"/>
    <n v="2.5"/>
    <n v="2.5"/>
    <x v="55"/>
    <x v="7"/>
    <s v="Non Carbonated"/>
    <x v="2"/>
    <b v="1"/>
    <n v="2.5"/>
    <n v="1.6666666666666667"/>
    <x v="6"/>
  </r>
  <r>
    <s v="Processed"/>
    <s v="VJ300320609"/>
    <x v="2"/>
    <x v="3"/>
    <s v="Skinny Pop Popcorn"/>
    <s v="Food"/>
    <n v="14748045649"/>
    <s v="Friday, February 25, 2022"/>
    <x v="0"/>
    <x v="8"/>
    <n v="1.5"/>
    <n v="1"/>
    <n v="111"/>
    <n v="1.5"/>
    <n v="1"/>
    <n v="1.5"/>
    <n v="4"/>
    <x v="55"/>
    <x v="8"/>
    <s v="Food"/>
    <x v="1"/>
    <b v="1"/>
    <n v="1.5"/>
    <n v="1"/>
    <x v="7"/>
  </r>
  <r>
    <s v="Processed"/>
    <s v="VJ300320609"/>
    <x v="2"/>
    <x v="3"/>
    <s v="Snapple Diet Tea - Lemon"/>
    <s v="Non Carbonated"/>
    <n v="14748045649"/>
    <s v="Friday, February 25, 2022"/>
    <x v="0"/>
    <x v="7"/>
    <n v="2.5"/>
    <n v="1"/>
    <n v="143"/>
    <n v="2.5"/>
    <n v="1"/>
    <n v="2.5"/>
    <n v="4"/>
    <x v="55"/>
    <x v="7"/>
    <s v="Non Carbonated"/>
    <x v="2"/>
    <b v="1"/>
    <n v="2.5"/>
    <n v="1.6666666666666667"/>
    <x v="6"/>
  </r>
  <r>
    <s v="Processed"/>
    <s v="VJ300320686"/>
    <x v="1"/>
    <x v="2"/>
    <s v="Snyder's of Hanover Pretzel - Cheddar Cheese"/>
    <s v="Food"/>
    <n v="14748214788"/>
    <s v="Friday, February 25, 2022"/>
    <x v="1"/>
    <x v="22"/>
    <n v="1.5"/>
    <n v="1"/>
    <n v="120"/>
    <n v="1.5"/>
    <n v="1"/>
    <n v="1.5"/>
    <n v="1.5"/>
    <x v="55"/>
    <x v="62"/>
    <s v="Food"/>
    <x v="1"/>
    <b v="1"/>
    <n v="1.5"/>
    <n v="1"/>
    <x v="45"/>
  </r>
  <r>
    <s v="Processed"/>
    <s v="VJ300320686"/>
    <x v="1"/>
    <x v="2"/>
    <s v="Snyder's of Hanover Pretzel - Cheddar Cheese"/>
    <s v="Food"/>
    <n v="14748247223"/>
    <s v="Friday, February 25, 2022"/>
    <x v="1"/>
    <x v="22"/>
    <n v="1.5"/>
    <n v="1"/>
    <n v="120"/>
    <n v="1.5"/>
    <n v="1"/>
    <n v="1.5"/>
    <n v="1.5"/>
    <x v="55"/>
    <x v="62"/>
    <s v="Food"/>
    <x v="1"/>
    <b v="1"/>
    <n v="1.5"/>
    <n v="1"/>
    <x v="45"/>
  </r>
  <r>
    <s v="Processed"/>
    <s v="VJ300320609"/>
    <x v="2"/>
    <x v="3"/>
    <s v="Monster Energy Original"/>
    <s v="Carbonated"/>
    <n v="14749423624"/>
    <s v="Friday, February 25, 2022"/>
    <x v="1"/>
    <x v="2"/>
    <n v="3"/>
    <n v="1"/>
    <n v="146"/>
    <n v="3"/>
    <n v="1"/>
    <n v="3"/>
    <n v="3"/>
    <x v="55"/>
    <x v="5"/>
    <s v="Carbonated"/>
    <x v="0"/>
    <b v="1"/>
    <n v="3"/>
    <n v="2"/>
    <x v="4"/>
  </r>
  <r>
    <s v="Processed"/>
    <s v="VJ300205292"/>
    <x v="0"/>
    <x v="1"/>
    <s v="KIND Bar - Dark Choc Almond SeaSalt"/>
    <s v="Food"/>
    <n v="14749652033"/>
    <s v="Friday, February 25, 2022"/>
    <x v="1"/>
    <x v="29"/>
    <n v="1.5"/>
    <n v="1"/>
    <n v="139"/>
    <n v="1.5"/>
    <n v="1"/>
    <n v="1.5"/>
    <n v="1.5"/>
    <x v="55"/>
    <x v="82"/>
    <s v="Food"/>
    <x v="1"/>
    <b v="1"/>
    <n v="1.5"/>
    <n v="1"/>
    <x v="60"/>
  </r>
  <r>
    <s v="Processed"/>
    <s v="VJ300320611"/>
    <x v="0"/>
    <x v="0"/>
    <s v="Red Bull - Original"/>
    <s v="Carbonated"/>
    <n v="14749665086"/>
    <s v="Friday, February 25, 2022"/>
    <x v="0"/>
    <x v="0"/>
    <n v="3.5"/>
    <n v="1"/>
    <n v="148"/>
    <n v="3.5"/>
    <n v="1"/>
    <n v="3.5"/>
    <n v="3.5"/>
    <x v="55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4750141864"/>
    <s v="Friday, February 25, 2022"/>
    <x v="1"/>
    <x v="5"/>
    <n v="3"/>
    <n v="1"/>
    <n v="144"/>
    <n v="3"/>
    <n v="1"/>
    <n v="3"/>
    <n v="3"/>
    <x v="55"/>
    <x v="5"/>
    <s v="Carbonated"/>
    <x v="0"/>
    <b v="1"/>
    <n v="3"/>
    <n v="2"/>
    <x v="4"/>
  </r>
  <r>
    <s v="Processed"/>
    <s v="VJ300320609"/>
    <x v="2"/>
    <x v="3"/>
    <s v="Fritos - Original"/>
    <s v="Food"/>
    <n v="14750220453"/>
    <s v="Friday, February 25, 2022"/>
    <x v="1"/>
    <x v="16"/>
    <n v="1.5"/>
    <n v="1"/>
    <n v="122"/>
    <n v="1.5"/>
    <n v="1"/>
    <n v="1.5"/>
    <n v="1.5"/>
    <x v="55"/>
    <x v="83"/>
    <s v="Food"/>
    <x v="1"/>
    <b v="1"/>
    <n v="1.5"/>
    <n v="1"/>
    <x v="61"/>
  </r>
  <r>
    <s v="Processed"/>
    <s v="VJ300320609"/>
    <x v="2"/>
    <x v="3"/>
    <s v="Cheetos Flaming Hot Limon Crunchy"/>
    <s v="Food"/>
    <n v="14750222022"/>
    <s v="Friday, February 25, 2022"/>
    <x v="1"/>
    <x v="22"/>
    <n v="1.5"/>
    <n v="1"/>
    <n v="120"/>
    <n v="1.5"/>
    <n v="1"/>
    <n v="1.5"/>
    <n v="1.5"/>
    <x v="55"/>
    <x v="75"/>
    <s v="Food"/>
    <x v="1"/>
    <b v="1"/>
    <n v="1.5"/>
    <n v="1"/>
    <x v="53"/>
  </r>
  <r>
    <s v="Processed"/>
    <s v="VJ300320609"/>
    <x v="2"/>
    <x v="3"/>
    <s v="Funyuns - Flaming Hot"/>
    <s v="Food"/>
    <n v="14750243785"/>
    <s v="Friday, February 25, 2022"/>
    <x v="1"/>
    <x v="3"/>
    <n v="1.5"/>
    <n v="1"/>
    <n v="114"/>
    <n v="1.5"/>
    <n v="1"/>
    <n v="1.5"/>
    <n v="1.5"/>
    <x v="55"/>
    <x v="71"/>
    <s v="Food"/>
    <x v="1"/>
    <b v="1"/>
    <n v="1.5"/>
    <n v="1"/>
    <x v="49"/>
  </r>
  <r>
    <s v="Processed"/>
    <s v="VJ300320609"/>
    <x v="2"/>
    <x v="3"/>
    <s v="Nutter Butter Bites"/>
    <s v="Food"/>
    <n v="14750244554"/>
    <s v="Friday, February 25, 2022"/>
    <x v="1"/>
    <x v="18"/>
    <n v="1"/>
    <n v="1"/>
    <n v="124"/>
    <n v="1"/>
    <n v="1"/>
    <n v="1"/>
    <n v="1"/>
    <x v="55"/>
    <x v="19"/>
    <s v="Food"/>
    <x v="1"/>
    <b v="1"/>
    <n v="1"/>
    <n v="0.66666666666666663"/>
    <x v="17"/>
  </r>
  <r>
    <s v="Processed"/>
    <s v="VJ300320609"/>
    <x v="2"/>
    <x v="3"/>
    <s v="Monster Energy Original"/>
    <s v="Carbonated"/>
    <n v="14750266705"/>
    <s v="Friday, February 25, 2022"/>
    <x v="1"/>
    <x v="5"/>
    <n v="3"/>
    <n v="1"/>
    <n v="144"/>
    <n v="3"/>
    <n v="1"/>
    <n v="3"/>
    <n v="3"/>
    <x v="55"/>
    <x v="5"/>
    <s v="Carbonated"/>
    <x v="0"/>
    <b v="1"/>
    <n v="3"/>
    <n v="2"/>
    <x v="4"/>
  </r>
  <r>
    <s v="Processed"/>
    <s v="VJ300320609"/>
    <x v="2"/>
    <x v="3"/>
    <s v="Oreo Single Server 6 ct"/>
    <s v="Food"/>
    <n v="14750269584"/>
    <s v="Friday, February 25, 2022"/>
    <x v="1"/>
    <x v="6"/>
    <n v="2"/>
    <n v="1"/>
    <n v="134"/>
    <n v="2"/>
    <n v="1"/>
    <n v="2"/>
    <n v="2"/>
    <x v="55"/>
    <x v="74"/>
    <s v="Food"/>
    <x v="1"/>
    <b v="1"/>
    <n v="2"/>
    <n v="1.3333333333333333"/>
    <x v="52"/>
  </r>
  <r>
    <s v="Processed"/>
    <s v="VJ300320609"/>
    <x v="2"/>
    <x v="3"/>
    <s v="Coca Cola - Zero Sugar"/>
    <s v="Carbonated"/>
    <n v="14750313511"/>
    <s v="Friday, February 25, 2022"/>
    <x v="1"/>
    <x v="27"/>
    <n v="1"/>
    <n v="1"/>
    <n v="141"/>
    <n v="1"/>
    <n v="1"/>
    <n v="1"/>
    <n v="1"/>
    <x v="55"/>
    <x v="44"/>
    <s v="Carbonated"/>
    <x v="0"/>
    <b v="1"/>
    <n v="1"/>
    <n v="0.66666666666666663"/>
    <x v="36"/>
  </r>
  <r>
    <s v="Processed"/>
    <s v="VJ300320609"/>
    <x v="2"/>
    <x v="3"/>
    <s v="Oreo Single Server 6 ct"/>
    <s v="Food"/>
    <n v="14750314062"/>
    <s v="Friday, February 25, 2022"/>
    <x v="1"/>
    <x v="6"/>
    <n v="2"/>
    <n v="1"/>
    <n v="134"/>
    <n v="2"/>
    <n v="1"/>
    <n v="2"/>
    <n v="2"/>
    <x v="55"/>
    <x v="74"/>
    <s v="Food"/>
    <x v="1"/>
    <b v="1"/>
    <n v="2"/>
    <n v="1.3333333333333333"/>
    <x v="52"/>
  </r>
  <r>
    <s v="Processed"/>
    <s v="VJ300320609"/>
    <x v="2"/>
    <x v="3"/>
    <s v="Funyuns - Flaming Hot"/>
    <s v="Food"/>
    <n v="14750539898"/>
    <s v="Saturday, February 26, 2022"/>
    <x v="1"/>
    <x v="3"/>
    <n v="1.5"/>
    <n v="1"/>
    <n v="114"/>
    <n v="1.5"/>
    <n v="1"/>
    <n v="1.5"/>
    <n v="1.5"/>
    <x v="55"/>
    <x v="71"/>
    <s v="Food"/>
    <x v="1"/>
    <b v="1"/>
    <n v="1.5"/>
    <n v="1"/>
    <x v="49"/>
  </r>
  <r>
    <s v="Processed"/>
    <s v="VJ300320609"/>
    <x v="2"/>
    <x v="3"/>
    <s v="Funyuns - Flaming Hot"/>
    <s v="Food"/>
    <n v="14750540513"/>
    <s v="Saturday, February 26, 2022"/>
    <x v="1"/>
    <x v="3"/>
    <n v="1.5"/>
    <n v="1"/>
    <n v="114"/>
    <n v="1.5"/>
    <n v="1"/>
    <n v="1.5"/>
    <n v="1.5"/>
    <x v="55"/>
    <x v="71"/>
    <s v="Food"/>
    <x v="1"/>
    <b v="1"/>
    <n v="1.5"/>
    <n v="1"/>
    <x v="49"/>
  </r>
  <r>
    <s v="Processed"/>
    <s v="VJ300320609"/>
    <x v="2"/>
    <x v="3"/>
    <s v="Skinny Pop Popcorn"/>
    <s v="Food"/>
    <n v="14750560681"/>
    <s v="Saturday, February 26, 2022"/>
    <x v="1"/>
    <x v="8"/>
    <n v="1.5"/>
    <n v="1"/>
    <n v="111"/>
    <n v="1.5"/>
    <n v="1"/>
    <n v="1.5"/>
    <n v="1.5"/>
    <x v="55"/>
    <x v="8"/>
    <s v="Food"/>
    <x v="1"/>
    <b v="1"/>
    <n v="1.5"/>
    <n v="1"/>
    <x v="7"/>
  </r>
  <r>
    <s v="Processed"/>
    <s v="VJ300320609"/>
    <x v="2"/>
    <x v="3"/>
    <s v="Sunkist Soda - Orange"/>
    <s v="Carbonated"/>
    <n v="14750697118"/>
    <s v="Saturday, February 26, 2022"/>
    <x v="1"/>
    <x v="12"/>
    <n v="1"/>
    <n v="1"/>
    <n v="140"/>
    <n v="1"/>
    <n v="1"/>
    <n v="1"/>
    <n v="1"/>
    <x v="56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50703085"/>
    <s v="Saturday, February 26, 2022"/>
    <x v="1"/>
    <x v="27"/>
    <n v="1"/>
    <n v="1"/>
    <n v="141"/>
    <n v="1"/>
    <n v="1"/>
    <n v="1"/>
    <n v="1"/>
    <x v="56"/>
    <x v="44"/>
    <s v="Carbonated"/>
    <x v="0"/>
    <b v="1"/>
    <n v="1"/>
    <n v="0.66666666666666663"/>
    <x v="36"/>
  </r>
  <r>
    <s v="Processed"/>
    <s v="VJ300320609"/>
    <x v="2"/>
    <x v="3"/>
    <s v="Snapple Diet Tea - Lemon"/>
    <s v="Non Carbonated"/>
    <n v="14751010692"/>
    <s v="Saturday, February 26, 2022"/>
    <x v="0"/>
    <x v="7"/>
    <n v="2.5"/>
    <n v="1"/>
    <n v="143"/>
    <n v="2.5"/>
    <n v="1"/>
    <n v="2.5"/>
    <n v="2.5"/>
    <x v="56"/>
    <x v="7"/>
    <s v="Non Carbonated"/>
    <x v="2"/>
    <b v="1"/>
    <n v="2.5"/>
    <n v="1.6666666666666667"/>
    <x v="6"/>
  </r>
  <r>
    <s v="Processed"/>
    <s v="VJ300320611"/>
    <x v="0"/>
    <x v="0"/>
    <s v="Red Bull - Original"/>
    <s v="Carbonated"/>
    <n v="14751229091"/>
    <s v="Saturday, February 26, 2022"/>
    <x v="0"/>
    <x v="0"/>
    <n v="3.5"/>
    <n v="1"/>
    <n v="148"/>
    <n v="3.5"/>
    <n v="1"/>
    <n v="3.5"/>
    <n v="3.5"/>
    <x v="56"/>
    <x v="45"/>
    <s v="Carbonated"/>
    <x v="0"/>
    <b v="1"/>
    <n v="3.5"/>
    <n v="2.3333333333333335"/>
    <x v="0"/>
  </r>
  <r>
    <s v="Processed"/>
    <s v="VJ300320611"/>
    <x v="0"/>
    <x v="0"/>
    <s v="Vitamin Water - Squeezed Lemonade"/>
    <s v="Water"/>
    <n v="14751380923"/>
    <s v="Saturday, February 26, 2022"/>
    <x v="0"/>
    <x v="15"/>
    <n v="2.75"/>
    <n v="1"/>
    <n v="147"/>
    <n v="2.75"/>
    <n v="1"/>
    <n v="2.75"/>
    <n v="2.75"/>
    <x v="56"/>
    <x v="66"/>
    <s v="Water"/>
    <x v="3"/>
    <b v="1"/>
    <n v="2.75"/>
    <n v="1.8333333333333333"/>
    <x v="13"/>
  </r>
  <r>
    <s v="Processed"/>
    <s v="VJ300320609"/>
    <x v="2"/>
    <x v="3"/>
    <s v="Coca Cola - Zero Sugar"/>
    <s v="Carbonated"/>
    <n v="14751982569"/>
    <s v="Saturday, February 26, 2022"/>
    <x v="1"/>
    <x v="23"/>
    <n v="1"/>
    <n v="1"/>
    <n v="142"/>
    <n v="1"/>
    <n v="1"/>
    <n v="1"/>
    <n v="1"/>
    <x v="56"/>
    <x v="44"/>
    <s v="Carbonated"/>
    <x v="0"/>
    <b v="1"/>
    <n v="1"/>
    <n v="0.66666666666666663"/>
    <x v="36"/>
  </r>
  <r>
    <s v="Processed"/>
    <s v="VJ300205292"/>
    <x v="0"/>
    <x v="1"/>
    <s v="Poland Springs Water"/>
    <s v="Water"/>
    <n v="14752398216"/>
    <s v="Saturday, February 26, 2022"/>
    <x v="0"/>
    <x v="5"/>
    <n v="1.5"/>
    <n v="1"/>
    <n v="144"/>
    <n v="1.5"/>
    <n v="1"/>
    <n v="1.5"/>
    <n v="1.5"/>
    <x v="56"/>
    <x v="29"/>
    <s v="Water"/>
    <x v="3"/>
    <b v="1"/>
    <n v="1.5"/>
    <n v="1"/>
    <x v="27"/>
  </r>
  <r>
    <s v="Processed"/>
    <s v="VJ300205292"/>
    <x v="0"/>
    <x v="1"/>
    <s v="NuGo Dark Chocolate - Pretzel Sea Salt"/>
    <s v="Food"/>
    <n v="14752404757"/>
    <s v="Saturday, February 26, 2022"/>
    <x v="0"/>
    <x v="17"/>
    <n v="2"/>
    <n v="2"/>
    <n v="138"/>
    <n v="2"/>
    <n v="2"/>
    <n v="4"/>
    <n v="4"/>
    <x v="56"/>
    <x v="84"/>
    <s v="Food"/>
    <x v="1"/>
    <b v="1"/>
    <n v="2"/>
    <n v="1.3333333333333333"/>
    <x v="51"/>
  </r>
  <r>
    <s v="Processed"/>
    <s v="VJ300205292"/>
    <x v="0"/>
    <x v="1"/>
    <s v="Popchips Potato - Sea Salt"/>
    <s v="Food"/>
    <n v="14753053474"/>
    <s v="Saturday, February 26, 2022"/>
    <x v="0"/>
    <x v="4"/>
    <n v="1.5"/>
    <n v="1"/>
    <n v="110"/>
    <n v="1.5"/>
    <n v="1"/>
    <n v="1.5"/>
    <n v="1.5"/>
    <x v="56"/>
    <x v="67"/>
    <s v="Food"/>
    <x v="1"/>
    <b v="1"/>
    <n v="1.5"/>
    <n v="1"/>
    <x v="44"/>
  </r>
  <r>
    <s v="Processed"/>
    <s v="VJ300205292"/>
    <x v="0"/>
    <x v="1"/>
    <s v="Bubly - Grapefruit"/>
    <s v="Water"/>
    <n v="14753206425"/>
    <s v="Saturday, February 26, 2022"/>
    <x v="1"/>
    <x v="23"/>
    <n v="1.5"/>
    <n v="1"/>
    <n v="142"/>
    <n v="1.5"/>
    <n v="1"/>
    <n v="1.5"/>
    <n v="1.5"/>
    <x v="56"/>
    <x v="28"/>
    <s v="Water"/>
    <x v="3"/>
    <b v="1"/>
    <n v="1.5"/>
    <n v="1"/>
    <x v="26"/>
  </r>
  <r>
    <s v="Processed"/>
    <s v="VJ300205292"/>
    <x v="0"/>
    <x v="1"/>
    <s v="KIND Bar - Dark Choc Almond SeaSalt"/>
    <s v="Food"/>
    <n v="14754523435"/>
    <s v="Sunday, February 27, 2022"/>
    <x v="0"/>
    <x v="29"/>
    <n v="1.5"/>
    <n v="1"/>
    <n v="139"/>
    <n v="1.5"/>
    <n v="1"/>
    <n v="1.5"/>
    <n v="4.5"/>
    <x v="57"/>
    <x v="82"/>
    <s v="Food"/>
    <x v="1"/>
    <b v="1"/>
    <n v="1.5"/>
    <n v="1"/>
    <x v="60"/>
  </r>
  <r>
    <s v="Processed"/>
    <s v="VJ300205292"/>
    <x v="0"/>
    <x v="1"/>
    <s v="Coca Cola - Zero Sugar"/>
    <s v="Carbonated"/>
    <n v="14754523435"/>
    <s v="Sunday, February 27, 2022"/>
    <x v="0"/>
    <x v="12"/>
    <n v="1.5"/>
    <n v="2"/>
    <n v="140"/>
    <n v="1.5"/>
    <n v="2"/>
    <n v="3"/>
    <n v="4.5"/>
    <x v="57"/>
    <x v="44"/>
    <s v="Carbonated"/>
    <x v="0"/>
    <b v="1"/>
    <n v="1.5"/>
    <n v="1"/>
    <x v="36"/>
  </r>
  <r>
    <s v="Processed"/>
    <s v="VJ300205292"/>
    <x v="0"/>
    <x v="1"/>
    <s v="Keto Krisp - Almond/Chocolate"/>
    <s v="Carbonated"/>
    <n v="14754586090"/>
    <s v="Sunday, February 27, 2022"/>
    <x v="0"/>
    <x v="11"/>
    <n v="2.25"/>
    <n v="1"/>
    <n v="132"/>
    <n v="2.25"/>
    <n v="1"/>
    <n v="2.25"/>
    <n v="2.25"/>
    <x v="57"/>
    <x v="38"/>
    <s v="Carbonated"/>
    <x v="0"/>
    <b v="1"/>
    <n v="2.25"/>
    <n v="1.5"/>
    <x v="32"/>
  </r>
  <r>
    <s v="Processed"/>
    <s v="VJ300320611"/>
    <x v="0"/>
    <x v="0"/>
    <s v="Bai Antioxidant - Molokai Coconut"/>
    <s v="Non Carbonated"/>
    <n v="14756466263"/>
    <s v="Monday, February 28, 2022"/>
    <x v="1"/>
    <x v="5"/>
    <n v="2.5"/>
    <n v="1"/>
    <n v="144"/>
    <n v="2.5"/>
    <n v="1"/>
    <n v="2.5"/>
    <n v="2.5"/>
    <x v="57"/>
    <x v="40"/>
    <s v="Non Carbonated"/>
    <x v="2"/>
    <b v="1"/>
    <n v="2.5"/>
    <n v="1.6666666666666667"/>
    <x v="2"/>
  </r>
  <r>
    <s v="Processed"/>
    <s v="VJ300205292"/>
    <x v="0"/>
    <x v="1"/>
    <s v="Coca Cola - Zero Sugar"/>
    <s v="Carbonated"/>
    <n v="14756471449"/>
    <s v="Monday, February 28, 2022"/>
    <x v="1"/>
    <x v="12"/>
    <n v="1.5"/>
    <n v="1"/>
    <n v="140"/>
    <n v="1.5"/>
    <n v="1"/>
    <n v="1.5"/>
    <n v="1.5"/>
    <x v="57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4756472146"/>
    <s v="Monday, February 28, 2022"/>
    <x v="1"/>
    <x v="12"/>
    <n v="1.5"/>
    <n v="1"/>
    <n v="140"/>
    <n v="1.5"/>
    <n v="1"/>
    <n v="1.5"/>
    <n v="1.5"/>
    <x v="57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4756472487"/>
    <s v="Monday, February 28, 2022"/>
    <x v="1"/>
    <x v="12"/>
    <n v="1.5"/>
    <n v="1"/>
    <n v="140"/>
    <n v="1.5"/>
    <n v="1"/>
    <n v="1.5"/>
    <n v="1.5"/>
    <x v="57"/>
    <x v="44"/>
    <s v="Carbonated"/>
    <x v="0"/>
    <b v="1"/>
    <n v="1.5"/>
    <n v="1"/>
    <x v="36"/>
  </r>
  <r>
    <s v="Processed"/>
    <s v="VJ300320609"/>
    <x v="2"/>
    <x v="3"/>
    <s v="Fritos - Original"/>
    <s v="Food"/>
    <n v="14757874862"/>
    <s v="Monday, February 28, 2022"/>
    <x v="0"/>
    <x v="16"/>
    <n v="1.5"/>
    <n v="1"/>
    <n v="122"/>
    <n v="1.5"/>
    <n v="1"/>
    <n v="1.5"/>
    <n v="3"/>
    <x v="58"/>
    <x v="83"/>
    <s v="Food"/>
    <x v="1"/>
    <b v="1"/>
    <n v="1.5"/>
    <n v="1"/>
    <x v="61"/>
  </r>
  <r>
    <s v="Processed"/>
    <s v="VJ300320609"/>
    <x v="2"/>
    <x v="3"/>
    <s v="Chesters Fries Flaming hot"/>
    <s v="Food"/>
    <n v="14757874862"/>
    <s v="Monday, February 28, 2022"/>
    <x v="0"/>
    <x v="20"/>
    <n v="1.5"/>
    <n v="1"/>
    <n v="112"/>
    <n v="1.5"/>
    <n v="1"/>
    <n v="1.5"/>
    <n v="3"/>
    <x v="58"/>
    <x v="42"/>
    <s v="Food"/>
    <x v="1"/>
    <b v="1"/>
    <n v="1.5"/>
    <n v="1"/>
    <x v="35"/>
  </r>
  <r>
    <s v="Processed"/>
    <s v="VJ300320686"/>
    <x v="1"/>
    <x v="2"/>
    <s v="Keto Krisp - Almond Butter"/>
    <s v="Carbonated"/>
    <n v="14758612182"/>
    <s v="Monday, February 28, 2022"/>
    <x v="1"/>
    <x v="28"/>
    <n v="2"/>
    <n v="1"/>
    <n v="135"/>
    <n v="2"/>
    <n v="1"/>
    <n v="2"/>
    <n v="2"/>
    <x v="58"/>
    <x v="64"/>
    <s v="Carbonated"/>
    <x v="0"/>
    <b v="1"/>
    <n v="2"/>
    <n v="1.3333333333333333"/>
    <x v="32"/>
  </r>
  <r>
    <s v="Processed"/>
    <s v="VJ300320686"/>
    <x v="1"/>
    <x v="2"/>
    <s v="NuGo Dark Chocolate - Choc Chip"/>
    <s v="Food"/>
    <n v="14758612555"/>
    <s v="Monday, February 28, 2022"/>
    <x v="1"/>
    <x v="14"/>
    <n v="2"/>
    <n v="1"/>
    <n v="137"/>
    <n v="2"/>
    <n v="1"/>
    <n v="2"/>
    <n v="2"/>
    <x v="58"/>
    <x v="73"/>
    <s v="Food"/>
    <x v="1"/>
    <b v="1"/>
    <n v="2"/>
    <n v="1.3333333333333333"/>
    <x v="51"/>
  </r>
  <r>
    <s v="Processed"/>
    <s v="VJ300320686"/>
    <x v="1"/>
    <x v="2"/>
    <s v="SunChips Multigrain - Salsa"/>
    <s v="Food"/>
    <n v="14758830785"/>
    <s v="Monday, February 28, 2022"/>
    <x v="1"/>
    <x v="4"/>
    <n v="1.5"/>
    <n v="1"/>
    <n v="110"/>
    <n v="1.5"/>
    <n v="1"/>
    <n v="1.5"/>
    <n v="1.5"/>
    <x v="58"/>
    <x v="27"/>
    <s v="Food"/>
    <x v="1"/>
    <b v="1"/>
    <n v="1.5"/>
    <n v="1"/>
    <x v="25"/>
  </r>
  <r>
    <s v="Processed"/>
    <s v="VJ300320686"/>
    <x v="1"/>
    <x v="2"/>
    <s v="SunChips Multigrain - Salsa"/>
    <s v="Food"/>
    <n v="14759683620"/>
    <s v="Monday, February 28, 2022"/>
    <x v="1"/>
    <x v="4"/>
    <n v="1.5"/>
    <n v="1"/>
    <n v="110"/>
    <n v="1.5"/>
    <n v="1"/>
    <n v="1.5"/>
    <n v="1.5"/>
    <x v="58"/>
    <x v="27"/>
    <s v="Food"/>
    <x v="1"/>
    <b v="1"/>
    <n v="1.5"/>
    <n v="1"/>
    <x v="25"/>
  </r>
  <r>
    <s v="Processed"/>
    <s v="VJ300205292"/>
    <x v="0"/>
    <x v="1"/>
    <s v="Lays Baked - Original"/>
    <s v="Food"/>
    <n v="14760451532"/>
    <s v="Monday, February 28, 2022"/>
    <x v="1"/>
    <x v="8"/>
    <n v="1.5"/>
    <n v="1"/>
    <n v="111"/>
    <n v="1.5"/>
    <n v="1"/>
    <n v="1.5"/>
    <n v="1.5"/>
    <x v="58"/>
    <x v="55"/>
    <s v="Food"/>
    <x v="1"/>
    <b v="1"/>
    <n v="1.5"/>
    <n v="1"/>
    <x v="42"/>
  </r>
  <r>
    <s v="Processed"/>
    <s v="VJ300320609"/>
    <x v="2"/>
    <x v="3"/>
    <s v="Sunkist Soda - Orange"/>
    <s v="Carbonated"/>
    <n v="14760591094"/>
    <s v="Monday, February 28, 2022"/>
    <x v="1"/>
    <x v="12"/>
    <n v="1"/>
    <n v="1"/>
    <n v="140"/>
    <n v="1"/>
    <n v="1"/>
    <n v="1"/>
    <n v="1"/>
    <x v="58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60837844"/>
    <s v="Monday, February 28, 2022"/>
    <x v="1"/>
    <x v="23"/>
    <n v="1"/>
    <n v="1"/>
    <n v="142"/>
    <n v="1"/>
    <n v="1"/>
    <n v="1"/>
    <n v="1"/>
    <x v="58"/>
    <x v="44"/>
    <s v="Carbonated"/>
    <x v="0"/>
    <b v="1"/>
    <n v="1"/>
    <n v="0.66666666666666663"/>
    <x v="36"/>
  </r>
  <r>
    <s v="Processed"/>
    <s v="VJ300320609"/>
    <x v="2"/>
    <x v="3"/>
    <s v="Funyuns - Flaming Hot"/>
    <s v="Food"/>
    <n v="14760894553"/>
    <s v="Monday, February 28, 2022"/>
    <x v="1"/>
    <x v="3"/>
    <n v="1.5"/>
    <n v="1"/>
    <n v="114"/>
    <n v="1.5"/>
    <n v="1"/>
    <n v="1.5"/>
    <n v="1.5"/>
    <x v="58"/>
    <x v="71"/>
    <s v="Food"/>
    <x v="1"/>
    <b v="1"/>
    <n v="1.5"/>
    <n v="1"/>
    <x v="49"/>
  </r>
  <r>
    <s v="Processed"/>
    <s v="VJ300320609"/>
    <x v="2"/>
    <x v="3"/>
    <s v="Funyuns - Flaming Hot"/>
    <s v="Food"/>
    <n v="14760960869"/>
    <s v="Monday, February 28, 2022"/>
    <x v="1"/>
    <x v="3"/>
    <n v="1.5"/>
    <n v="1"/>
    <n v="114"/>
    <n v="1.5"/>
    <n v="1"/>
    <n v="1.5"/>
    <n v="1.5"/>
    <x v="58"/>
    <x v="71"/>
    <s v="Food"/>
    <x v="1"/>
    <b v="1"/>
    <n v="1.5"/>
    <n v="1"/>
    <x v="49"/>
  </r>
  <r>
    <s v="Processed"/>
    <s v="VJ300320609"/>
    <x v="2"/>
    <x v="3"/>
    <s v="Funyuns - Flaming Hot"/>
    <s v="Food"/>
    <n v="14760961222"/>
    <s v="Monday, February 28, 2022"/>
    <x v="1"/>
    <x v="3"/>
    <n v="1.5"/>
    <n v="1"/>
    <n v="114"/>
    <n v="1.5"/>
    <n v="1"/>
    <n v="1.5"/>
    <n v="1.5"/>
    <x v="58"/>
    <x v="71"/>
    <s v="Food"/>
    <x v="1"/>
    <b v="1"/>
    <n v="1.5"/>
    <n v="1"/>
    <x v="49"/>
  </r>
  <r>
    <s v="Processed"/>
    <s v="VJ300320609"/>
    <x v="2"/>
    <x v="3"/>
    <s v="Coca Cola - Zero Sugar"/>
    <s v="Carbonated"/>
    <n v="14761513795"/>
    <s v="Monday, February 28, 2022"/>
    <x v="1"/>
    <x v="27"/>
    <n v="1"/>
    <n v="1"/>
    <n v="141"/>
    <n v="1"/>
    <n v="1"/>
    <n v="1"/>
    <n v="1"/>
    <x v="58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761580941"/>
    <s v="Monday, February 28, 2022"/>
    <x v="1"/>
    <x v="5"/>
    <n v="3"/>
    <n v="1"/>
    <n v="144"/>
    <n v="3"/>
    <n v="1"/>
    <n v="3"/>
    <n v="3"/>
    <x v="58"/>
    <x v="5"/>
    <s v="Carbonated"/>
    <x v="0"/>
    <b v="1"/>
    <n v="3"/>
    <n v="2"/>
    <x v="4"/>
  </r>
  <r>
    <s v="Processed"/>
    <s v="VJ300205292"/>
    <x v="0"/>
    <x v="1"/>
    <s v="Coca Cola - Zero Sugar"/>
    <s v="Carbonated"/>
    <n v="14761650558"/>
    <s v="Tuesday, March 1, 2022"/>
    <x v="1"/>
    <x v="12"/>
    <n v="1.5"/>
    <n v="1"/>
    <n v="140"/>
    <n v="1.5"/>
    <n v="1"/>
    <n v="1.5"/>
    <n v="1.5"/>
    <x v="58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4761867642"/>
    <s v="Tuesday, March 1, 2022"/>
    <x v="1"/>
    <x v="12"/>
    <n v="1"/>
    <n v="1"/>
    <n v="140"/>
    <n v="1"/>
    <n v="1"/>
    <n v="1"/>
    <n v="1"/>
    <x v="59"/>
    <x v="70"/>
    <s v="Carbonated"/>
    <x v="0"/>
    <b v="1"/>
    <n v="1"/>
    <n v="0.66666666666666663"/>
    <x v="48"/>
  </r>
  <r>
    <s v="Processed"/>
    <s v="VJ300320609"/>
    <x v="2"/>
    <x v="3"/>
    <s v="Fritos - Original"/>
    <s v="Food"/>
    <n v="14763323761"/>
    <s v="Tuesday, March 1, 2022"/>
    <x v="0"/>
    <x v="16"/>
    <n v="1.5"/>
    <n v="1"/>
    <n v="122"/>
    <n v="1.5"/>
    <n v="1"/>
    <n v="1.5"/>
    <n v="6"/>
    <x v="59"/>
    <x v="83"/>
    <s v="Food"/>
    <x v="1"/>
    <b v="1"/>
    <n v="1.5"/>
    <n v="1"/>
    <x v="61"/>
  </r>
  <r>
    <s v="Processed"/>
    <s v="VJ300320609"/>
    <x v="2"/>
    <x v="3"/>
    <s v="Chesters Fries Flaming hot"/>
    <s v="Food"/>
    <n v="14763323761"/>
    <s v="Tuesday, March 1, 2022"/>
    <x v="0"/>
    <x v="20"/>
    <n v="1.5"/>
    <n v="1"/>
    <n v="112"/>
    <n v="1.5"/>
    <n v="1"/>
    <n v="1.5"/>
    <n v="6"/>
    <x v="59"/>
    <x v="42"/>
    <s v="Food"/>
    <x v="1"/>
    <b v="1"/>
    <n v="1.5"/>
    <n v="1"/>
    <x v="35"/>
  </r>
  <r>
    <s v="Processed"/>
    <s v="VJ300320609"/>
    <x v="2"/>
    <x v="3"/>
    <s v="Red Bull - Original"/>
    <s v="Carbonated"/>
    <n v="14763323761"/>
    <s v="Tuesday, March 1, 2022"/>
    <x v="0"/>
    <x v="0"/>
    <n v="3"/>
    <n v="1"/>
    <n v="148"/>
    <n v="3"/>
    <n v="1"/>
    <n v="3"/>
    <n v="6"/>
    <x v="59"/>
    <x v="45"/>
    <s v="Carbonated"/>
    <x v="0"/>
    <b v="1"/>
    <n v="3"/>
    <n v="2"/>
    <x v="0"/>
  </r>
  <r>
    <s v="Processed"/>
    <s v="VJ300320686"/>
    <x v="1"/>
    <x v="2"/>
    <s v="SunChips Multigrain - Salsa"/>
    <s v="Food"/>
    <n v="14763408820"/>
    <s v="Tuesday, March 1, 2022"/>
    <x v="1"/>
    <x v="4"/>
    <n v="1.5"/>
    <n v="1"/>
    <n v="110"/>
    <n v="1.5"/>
    <n v="1"/>
    <n v="1.5"/>
    <n v="1.5"/>
    <x v="59"/>
    <x v="27"/>
    <s v="Food"/>
    <x v="1"/>
    <b v="1"/>
    <n v="1.5"/>
    <n v="1"/>
    <x v="25"/>
  </r>
  <r>
    <s v="Processed"/>
    <s v="VJ300320609"/>
    <x v="2"/>
    <x v="3"/>
    <s v="Skinny Pop Popcorn"/>
    <s v="Food"/>
    <n v="14764506124"/>
    <s v="Tuesday, March 1, 2022"/>
    <x v="1"/>
    <x v="8"/>
    <n v="1.5"/>
    <n v="1"/>
    <n v="111"/>
    <n v="1.5"/>
    <n v="1"/>
    <n v="1.5"/>
    <n v="1.5"/>
    <x v="59"/>
    <x v="8"/>
    <s v="Food"/>
    <x v="1"/>
    <b v="1"/>
    <n v="1.5"/>
    <n v="1"/>
    <x v="7"/>
  </r>
  <r>
    <s v="Processed"/>
    <s v="VJ300320686"/>
    <x v="1"/>
    <x v="2"/>
    <s v="Keto Krisp - Almond Butter"/>
    <s v="Carbonated"/>
    <n v="14765009310"/>
    <s v="Tuesday, March 1, 2022"/>
    <x v="1"/>
    <x v="28"/>
    <n v="2"/>
    <n v="1"/>
    <n v="135"/>
    <n v="2"/>
    <n v="1"/>
    <n v="2"/>
    <n v="2"/>
    <x v="59"/>
    <x v="64"/>
    <s v="Carbonated"/>
    <x v="0"/>
    <b v="1"/>
    <n v="2"/>
    <n v="1.3333333333333333"/>
    <x v="32"/>
  </r>
  <r>
    <s v="Processed"/>
    <s v="VJ300320609"/>
    <x v="2"/>
    <x v="3"/>
    <s v="Monster Energy Original"/>
    <s v="Carbonated"/>
    <n v="14765068531"/>
    <s v="Tuesday, March 1, 2022"/>
    <x v="1"/>
    <x v="5"/>
    <n v="3"/>
    <n v="1"/>
    <n v="144"/>
    <n v="3"/>
    <n v="1"/>
    <n v="3"/>
    <n v="3"/>
    <x v="59"/>
    <x v="5"/>
    <s v="Carbonated"/>
    <x v="0"/>
    <b v="1"/>
    <n v="3"/>
    <n v="2"/>
    <x v="4"/>
  </r>
  <r>
    <s v="Processed"/>
    <s v="VJ300320686"/>
    <x v="1"/>
    <x v="2"/>
    <s v="Wonderful Pistachios - Variety"/>
    <s v="Food"/>
    <n v="14765103808"/>
    <s v="Tuesday, March 1, 2022"/>
    <x v="1"/>
    <x v="17"/>
    <n v="2"/>
    <n v="1"/>
    <n v="138"/>
    <n v="2"/>
    <n v="1"/>
    <n v="2"/>
    <n v="2"/>
    <x v="59"/>
    <x v="11"/>
    <s v="Food"/>
    <x v="1"/>
    <b v="1"/>
    <n v="2"/>
    <n v="1.3333333333333333"/>
    <x v="10"/>
  </r>
  <r>
    <s v="Processed"/>
    <s v="VJ300320609"/>
    <x v="2"/>
    <x v="3"/>
    <s v="Red Bull - Original"/>
    <s v="Carbonated"/>
    <n v="14765175086"/>
    <s v="Tuesday, March 1, 2022"/>
    <x v="1"/>
    <x v="0"/>
    <n v="3"/>
    <n v="1"/>
    <n v="148"/>
    <n v="3"/>
    <n v="1"/>
    <n v="3"/>
    <n v="3"/>
    <x v="59"/>
    <x v="45"/>
    <s v="Carbonated"/>
    <x v="0"/>
    <b v="1"/>
    <n v="3"/>
    <n v="2"/>
    <x v="0"/>
  </r>
  <r>
    <s v="Processed"/>
    <s v="VJ300320609"/>
    <x v="2"/>
    <x v="3"/>
    <s v="Red Bull - Original"/>
    <s v="Carbonated"/>
    <n v="14765177339"/>
    <s v="Tuesday, March 1, 2022"/>
    <x v="1"/>
    <x v="0"/>
    <n v="3"/>
    <n v="1"/>
    <n v="148"/>
    <n v="3"/>
    <n v="1"/>
    <n v="3"/>
    <n v="3"/>
    <x v="59"/>
    <x v="45"/>
    <s v="Carbonated"/>
    <x v="0"/>
    <b v="1"/>
    <n v="3"/>
    <n v="2"/>
    <x v="0"/>
  </r>
  <r>
    <s v="Processed"/>
    <s v="VJ300320611"/>
    <x v="0"/>
    <x v="0"/>
    <s v="Vitamin Water - Squeezed Lemonade"/>
    <s v="Water"/>
    <n v="14765397301"/>
    <s v="Tuesday, March 1, 2022"/>
    <x v="0"/>
    <x v="15"/>
    <n v="2.75"/>
    <n v="1"/>
    <n v="147"/>
    <n v="2.75"/>
    <n v="1"/>
    <n v="2.75"/>
    <n v="2.75"/>
    <x v="59"/>
    <x v="66"/>
    <s v="Water"/>
    <x v="3"/>
    <b v="1"/>
    <n v="2.75"/>
    <n v="1.8333333333333333"/>
    <x v="13"/>
  </r>
  <r>
    <s v="Processed"/>
    <s v="VJ300320609"/>
    <x v="2"/>
    <x v="3"/>
    <s v="Oreo Single Server 6 ct"/>
    <s v="Food"/>
    <n v="14765620983"/>
    <s v="Tuesday, March 1, 2022"/>
    <x v="1"/>
    <x v="6"/>
    <n v="2"/>
    <n v="1"/>
    <n v="134"/>
    <n v="2"/>
    <n v="1"/>
    <n v="2"/>
    <n v="2"/>
    <x v="59"/>
    <x v="74"/>
    <s v="Food"/>
    <x v="1"/>
    <b v="1"/>
    <n v="2"/>
    <n v="1.3333333333333333"/>
    <x v="52"/>
  </r>
  <r>
    <s v="Processed"/>
    <s v="VJ300205292"/>
    <x v="0"/>
    <x v="1"/>
    <s v="Lays Baked - Original"/>
    <s v="Food"/>
    <n v="14765642953"/>
    <s v="Tuesday, March 1, 2022"/>
    <x v="1"/>
    <x v="8"/>
    <n v="1.5"/>
    <n v="1"/>
    <n v="111"/>
    <n v="1.5"/>
    <n v="1"/>
    <n v="1.5"/>
    <n v="1.5"/>
    <x v="59"/>
    <x v="55"/>
    <s v="Food"/>
    <x v="1"/>
    <b v="1"/>
    <n v="1.5"/>
    <n v="1"/>
    <x v="42"/>
  </r>
  <r>
    <s v="Processed"/>
    <s v="VJ300320609"/>
    <x v="2"/>
    <x v="3"/>
    <s v="Coca Cola - Zero Sugar"/>
    <s v="Carbonated"/>
    <n v="14765784701"/>
    <s v="Tuesday, March 1, 2022"/>
    <x v="1"/>
    <x v="27"/>
    <n v="1"/>
    <n v="1"/>
    <n v="141"/>
    <n v="1"/>
    <n v="1"/>
    <n v="1"/>
    <n v="1"/>
    <x v="59"/>
    <x v="44"/>
    <s v="Carbonated"/>
    <x v="0"/>
    <b v="1"/>
    <n v="1"/>
    <n v="0.66666666666666663"/>
    <x v="36"/>
  </r>
  <r>
    <s v="Processed"/>
    <s v="VJ300320609"/>
    <x v="2"/>
    <x v="3"/>
    <s v="Oreo Single Server 6 ct"/>
    <s v="Food"/>
    <n v="14765855679"/>
    <s v="Tuesday, March 1, 2022"/>
    <x v="1"/>
    <x v="6"/>
    <n v="2"/>
    <n v="1"/>
    <n v="134"/>
    <n v="2"/>
    <n v="1"/>
    <n v="2"/>
    <n v="2"/>
    <x v="59"/>
    <x v="74"/>
    <s v="Food"/>
    <x v="1"/>
    <b v="1"/>
    <n v="2"/>
    <n v="1.3333333333333333"/>
    <x v="52"/>
  </r>
  <r>
    <s v="Processed"/>
    <s v="VJ300320609"/>
    <x v="2"/>
    <x v="3"/>
    <s v="Good Health Veggie Stix - Zesty Ranch"/>
    <s v="Food"/>
    <n v="14765940363"/>
    <s v="Tuesday, March 1, 2022"/>
    <x v="1"/>
    <x v="4"/>
    <n v="1.5"/>
    <n v="1"/>
    <n v="110"/>
    <n v="1.5"/>
    <n v="1"/>
    <n v="1.5"/>
    <n v="1.5"/>
    <x v="59"/>
    <x v="22"/>
    <s v="Food"/>
    <x v="1"/>
    <b v="1"/>
    <n v="1.5"/>
    <n v="1"/>
    <x v="20"/>
  </r>
  <r>
    <s v="Processed"/>
    <s v="VJ300320609"/>
    <x v="2"/>
    <x v="3"/>
    <s v="Chesters Fries Flaming hot"/>
    <s v="Food"/>
    <n v="14766309775"/>
    <s v="Tuesday, March 1, 2022"/>
    <x v="1"/>
    <x v="20"/>
    <n v="1.5"/>
    <n v="1"/>
    <n v="112"/>
    <n v="1.5"/>
    <n v="1"/>
    <n v="1.5"/>
    <n v="1.5"/>
    <x v="59"/>
    <x v="42"/>
    <s v="Food"/>
    <x v="1"/>
    <b v="1"/>
    <n v="1.5"/>
    <n v="1"/>
    <x v="35"/>
  </r>
  <r>
    <s v="Processed"/>
    <s v="VJ300320609"/>
    <x v="2"/>
    <x v="3"/>
    <s v="Coca Cola - Zero Sugar"/>
    <s v="Carbonated"/>
    <n v="14766769644"/>
    <s v="Tuesday, March 1, 2022"/>
    <x v="1"/>
    <x v="23"/>
    <n v="1"/>
    <n v="1"/>
    <n v="142"/>
    <n v="1"/>
    <n v="1"/>
    <n v="1"/>
    <n v="1"/>
    <x v="59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66822247"/>
    <s v="Tuesday, March 1, 2022"/>
    <x v="1"/>
    <x v="27"/>
    <n v="1"/>
    <n v="1"/>
    <n v="141"/>
    <n v="1"/>
    <n v="1"/>
    <n v="1"/>
    <n v="1"/>
    <x v="59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766840245"/>
    <s v="Tuesday, March 1, 2022"/>
    <x v="0"/>
    <x v="0"/>
    <n v="3"/>
    <n v="1"/>
    <n v="148"/>
    <n v="3"/>
    <n v="1"/>
    <n v="3"/>
    <n v="3"/>
    <x v="59"/>
    <x v="45"/>
    <s v="Carbonated"/>
    <x v="0"/>
    <b v="1"/>
    <n v="3"/>
    <n v="2"/>
    <x v="0"/>
  </r>
  <r>
    <s v="Processed"/>
    <s v="VJ300320609"/>
    <x v="2"/>
    <x v="3"/>
    <s v="Sunkist Soda - Orange"/>
    <s v="Carbonated"/>
    <n v="14766892731"/>
    <s v="Tuesday, March 1, 2022"/>
    <x v="1"/>
    <x v="12"/>
    <n v="1"/>
    <n v="1"/>
    <n v="140"/>
    <n v="1"/>
    <n v="1"/>
    <n v="1"/>
    <n v="1"/>
    <x v="59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66894657"/>
    <s v="Tuesday, March 1, 2022"/>
    <x v="1"/>
    <x v="27"/>
    <n v="1"/>
    <n v="1"/>
    <n v="141"/>
    <n v="1"/>
    <n v="1"/>
    <n v="1"/>
    <n v="1"/>
    <x v="59"/>
    <x v="44"/>
    <s v="Carbonated"/>
    <x v="0"/>
    <b v="1"/>
    <n v="1"/>
    <n v="0.66666666666666663"/>
    <x v="36"/>
  </r>
  <r>
    <s v="Processed"/>
    <s v="VJ300320609"/>
    <x v="2"/>
    <x v="3"/>
    <s v="Cheetos Flaming Hot Limon Crunchy"/>
    <s v="Food"/>
    <n v="14766971552"/>
    <s v="Wednesday, March 2, 2022"/>
    <x v="1"/>
    <x v="22"/>
    <n v="1.5"/>
    <n v="1"/>
    <n v="120"/>
    <n v="1.5"/>
    <n v="1"/>
    <n v="1.5"/>
    <n v="1.5"/>
    <x v="59"/>
    <x v="75"/>
    <s v="Food"/>
    <x v="1"/>
    <b v="1"/>
    <n v="1.5"/>
    <n v="1"/>
    <x v="53"/>
  </r>
  <r>
    <s v="Processed"/>
    <s v="VJ300320609"/>
    <x v="2"/>
    <x v="3"/>
    <s v="Skinny Pop Popcorn"/>
    <s v="Food"/>
    <n v="14767085766"/>
    <s v="Wednesday, March 2, 2022"/>
    <x v="1"/>
    <x v="8"/>
    <n v="1.5"/>
    <n v="1"/>
    <n v="111"/>
    <n v="1.5"/>
    <n v="1"/>
    <n v="1.5"/>
    <n v="1.5"/>
    <x v="59"/>
    <x v="8"/>
    <s v="Food"/>
    <x v="1"/>
    <b v="1"/>
    <n v="1.5"/>
    <n v="1"/>
    <x v="7"/>
  </r>
  <r>
    <s v="Processed"/>
    <s v="VJ300320609"/>
    <x v="2"/>
    <x v="3"/>
    <s v="Chesters Fries Flaming hot"/>
    <s v="Food"/>
    <n v="14767231744"/>
    <s v="Wednesday, March 2, 2022"/>
    <x v="1"/>
    <x v="20"/>
    <n v="1.5"/>
    <n v="1"/>
    <n v="112"/>
    <n v="1.5"/>
    <n v="1"/>
    <n v="1.5"/>
    <n v="1.5"/>
    <x v="60"/>
    <x v="42"/>
    <s v="Food"/>
    <x v="1"/>
    <b v="1"/>
    <n v="1.5"/>
    <n v="1"/>
    <x v="35"/>
  </r>
  <r>
    <s v="Processed"/>
    <s v="VJ300320609"/>
    <x v="2"/>
    <x v="3"/>
    <s v="Monster Energy Original"/>
    <s v="Carbonated"/>
    <n v="14767232484"/>
    <s v="Wednesday, March 2, 2022"/>
    <x v="1"/>
    <x v="2"/>
    <n v="3"/>
    <n v="1"/>
    <n v="146"/>
    <n v="3"/>
    <n v="1"/>
    <n v="3"/>
    <n v="3"/>
    <x v="60"/>
    <x v="5"/>
    <s v="Carbonated"/>
    <x v="0"/>
    <b v="1"/>
    <n v="3"/>
    <n v="2"/>
    <x v="4"/>
  </r>
  <r>
    <s v="Processed"/>
    <s v="VJ300320609"/>
    <x v="2"/>
    <x v="3"/>
    <s v="Ritz Bits Cheese"/>
    <s v="Food"/>
    <n v="14767243943"/>
    <s v="Wednesday, March 2, 2022"/>
    <x v="1"/>
    <x v="1"/>
    <n v="1.5"/>
    <n v="1"/>
    <n v="123"/>
    <n v="1.5"/>
    <n v="1"/>
    <n v="1.5"/>
    <n v="1.5"/>
    <x v="60"/>
    <x v="47"/>
    <s v="Food"/>
    <x v="1"/>
    <b v="1"/>
    <n v="1.5"/>
    <n v="1"/>
    <x v="38"/>
  </r>
  <r>
    <s v="Processed"/>
    <s v="VJ300320609"/>
    <x v="2"/>
    <x v="3"/>
    <s v="Red Bull - Original"/>
    <s v="Carbonated"/>
    <n v="14767470231"/>
    <s v="Wednesday, March 2, 2022"/>
    <x v="0"/>
    <x v="0"/>
    <n v="3"/>
    <n v="1"/>
    <n v="148"/>
    <n v="3"/>
    <n v="1"/>
    <n v="3"/>
    <n v="3"/>
    <x v="60"/>
    <x v="45"/>
    <s v="Carbonated"/>
    <x v="0"/>
    <b v="1"/>
    <n v="3"/>
    <n v="2"/>
    <x v="0"/>
  </r>
  <r>
    <s v="Processed"/>
    <s v="VJ300320609"/>
    <x v="2"/>
    <x v="3"/>
    <s v="Ritz Bits Cheese"/>
    <s v="Food"/>
    <n v="14767576489"/>
    <s v="Wednesday, March 2, 2022"/>
    <x v="0"/>
    <x v="1"/>
    <n v="1.5"/>
    <n v="1"/>
    <n v="123"/>
    <n v="1.5"/>
    <n v="1"/>
    <n v="1.5"/>
    <n v="1.5"/>
    <x v="60"/>
    <x v="47"/>
    <s v="Food"/>
    <x v="1"/>
    <b v="1"/>
    <n v="1.5"/>
    <n v="1"/>
    <x v="38"/>
  </r>
  <r>
    <s v="Processed"/>
    <s v="VJ300320609"/>
    <x v="2"/>
    <x v="3"/>
    <s v="Red Bull - Original"/>
    <s v="Carbonated"/>
    <n v="14767735491"/>
    <s v="Wednesday, March 2, 2022"/>
    <x v="0"/>
    <x v="0"/>
    <n v="3"/>
    <n v="1"/>
    <n v="148"/>
    <n v="3"/>
    <n v="1"/>
    <n v="3"/>
    <n v="3"/>
    <x v="60"/>
    <x v="45"/>
    <s v="Carbonated"/>
    <x v="0"/>
    <b v="1"/>
    <n v="3"/>
    <n v="2"/>
    <x v="0"/>
  </r>
  <r>
    <s v="Processed"/>
    <s v="VJ300320609"/>
    <x v="2"/>
    <x v="3"/>
    <s v="Red Bull - Original"/>
    <s v="Carbonated"/>
    <n v="14768659093"/>
    <s v="Wednesday, March 2, 2022"/>
    <x v="0"/>
    <x v="0"/>
    <n v="3"/>
    <n v="1"/>
    <n v="148"/>
    <n v="3"/>
    <n v="1"/>
    <n v="3"/>
    <n v="3"/>
    <x v="60"/>
    <x v="45"/>
    <s v="Carbonated"/>
    <x v="0"/>
    <b v="1"/>
    <n v="3"/>
    <n v="2"/>
    <x v="0"/>
  </r>
  <r>
    <s v="Processed"/>
    <s v="VJ300320686"/>
    <x v="1"/>
    <x v="2"/>
    <s v="Miss Vickie's Potato Chip - Jalapeno"/>
    <s v="Food"/>
    <n v="14768936659"/>
    <s v="Wednesday, March 2, 2022"/>
    <x v="1"/>
    <x v="26"/>
    <n v="1.5"/>
    <n v="1"/>
    <n v="113"/>
    <n v="1.5"/>
    <n v="1"/>
    <n v="1.5"/>
    <n v="1.5"/>
    <x v="60"/>
    <x v="43"/>
    <s v="Food"/>
    <x v="1"/>
    <b v="1"/>
    <n v="1.5"/>
    <n v="1"/>
    <x v="3"/>
  </r>
  <r>
    <s v="Processed"/>
    <s v="VJ300320686"/>
    <x v="1"/>
    <x v="2"/>
    <s v="Takis - Hot Chilli Pepper &amp; Lime"/>
    <s v="Food"/>
    <n v="14768970407"/>
    <s v="Wednesday, March 2, 2022"/>
    <x v="0"/>
    <x v="1"/>
    <n v="1.25"/>
    <n v="2"/>
    <n v="123"/>
    <n v="1.25"/>
    <n v="2"/>
    <n v="2.5"/>
    <n v="3.75"/>
    <x v="60"/>
    <x v="1"/>
    <s v="Food"/>
    <x v="1"/>
    <b v="1"/>
    <n v="1.25"/>
    <n v="0.83333333333333337"/>
    <x v="1"/>
  </r>
  <r>
    <s v="Processed"/>
    <s v="VJ300320686"/>
    <x v="1"/>
    <x v="2"/>
    <s v="Takis - Hot Chilli Pepper &amp; Lime"/>
    <s v="Food"/>
    <n v="14768970407"/>
    <s v="Wednesday, March 2, 2022"/>
    <x v="0"/>
    <x v="18"/>
    <n v="1.25"/>
    <n v="1"/>
    <n v="124"/>
    <n v="1.25"/>
    <n v="1"/>
    <n v="1.25"/>
    <n v="3.75"/>
    <x v="60"/>
    <x v="1"/>
    <s v="Food"/>
    <x v="1"/>
    <b v="1"/>
    <n v="1.25"/>
    <n v="0.83333333333333337"/>
    <x v="1"/>
  </r>
  <r>
    <s v="Processed"/>
    <s v="VJ300320686"/>
    <x v="1"/>
    <x v="2"/>
    <s v="Snapple Diet Tea - Lemon"/>
    <s v="Non Carbonated"/>
    <n v="14769062086"/>
    <s v="Wednesday, March 2, 2022"/>
    <x v="1"/>
    <x v="21"/>
    <n v="2.5"/>
    <n v="1"/>
    <n v="145"/>
    <n v="2.5"/>
    <n v="1"/>
    <n v="2.5"/>
    <n v="2.5"/>
    <x v="60"/>
    <x v="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769174318"/>
    <s v="Wednesday, March 2, 2022"/>
    <x v="0"/>
    <x v="2"/>
    <n v="3"/>
    <n v="1"/>
    <n v="146"/>
    <n v="3"/>
    <n v="1"/>
    <n v="3"/>
    <n v="3"/>
    <x v="60"/>
    <x v="5"/>
    <s v="Carbonated"/>
    <x v="0"/>
    <b v="1"/>
    <n v="3"/>
    <n v="2"/>
    <x v="4"/>
  </r>
  <r>
    <s v="Processed"/>
    <s v="VJ300320686"/>
    <x v="1"/>
    <x v="2"/>
    <s v="Keto Krisp - Almond Butter"/>
    <s v="Carbonated"/>
    <n v="14769359074"/>
    <s v="Wednesday, March 2, 2022"/>
    <x v="1"/>
    <x v="28"/>
    <n v="2"/>
    <n v="1"/>
    <n v="135"/>
    <n v="2"/>
    <n v="1"/>
    <n v="2"/>
    <n v="2"/>
    <x v="60"/>
    <x v="64"/>
    <s v="Carbonated"/>
    <x v="0"/>
    <b v="1"/>
    <n v="2"/>
    <n v="1.3333333333333333"/>
    <x v="32"/>
  </r>
  <r>
    <s v="Processed"/>
    <s v="VJ300320686"/>
    <x v="1"/>
    <x v="2"/>
    <s v="Robert Irvine's - Fit Crunch -  Chocolate Pea"/>
    <s v="Food"/>
    <n v="14769359913"/>
    <s v="Wednesday, March 2, 2022"/>
    <x v="1"/>
    <x v="11"/>
    <n v="2"/>
    <n v="1"/>
    <n v="132"/>
    <n v="2"/>
    <n v="1"/>
    <n v="2"/>
    <n v="2"/>
    <x v="60"/>
    <x v="21"/>
    <s v="Food"/>
    <x v="1"/>
    <b v="1"/>
    <n v="2"/>
    <n v="1.3333333333333333"/>
    <x v="19"/>
  </r>
  <r>
    <s v="Processed"/>
    <s v="VJ300320686"/>
    <x v="1"/>
    <x v="2"/>
    <s v="Miss Vickie's Potato Chip - Jalapeno"/>
    <s v="Food"/>
    <n v="14770624203"/>
    <s v="Wednesday, March 2, 2022"/>
    <x v="0"/>
    <x v="26"/>
    <n v="1.5"/>
    <n v="1"/>
    <n v="113"/>
    <n v="1.5"/>
    <n v="1"/>
    <n v="1.5"/>
    <n v="1.5"/>
    <x v="60"/>
    <x v="43"/>
    <s v="Food"/>
    <x v="1"/>
    <b v="1"/>
    <n v="1.5"/>
    <n v="1"/>
    <x v="3"/>
  </r>
  <r>
    <s v="Processed"/>
    <s v="VJ300320609"/>
    <x v="2"/>
    <x v="3"/>
    <s v="Sunkist Soda - Orange"/>
    <s v="Carbonated"/>
    <n v="14770713447"/>
    <s v="Wednesday, March 2, 2022"/>
    <x v="1"/>
    <x v="12"/>
    <n v="1"/>
    <n v="1"/>
    <n v="140"/>
    <n v="1"/>
    <n v="1"/>
    <n v="1"/>
    <n v="1"/>
    <x v="60"/>
    <x v="70"/>
    <s v="Carbonated"/>
    <x v="0"/>
    <b v="1"/>
    <n v="1"/>
    <n v="0.66666666666666663"/>
    <x v="48"/>
  </r>
  <r>
    <s v="Processed"/>
    <s v="VJ300205292"/>
    <x v="0"/>
    <x v="1"/>
    <s v="Cheetos Baked - Crunchy Cheese"/>
    <s v="Food"/>
    <n v="14771156339"/>
    <s v="Wednesday, March 2, 2022"/>
    <x v="0"/>
    <x v="16"/>
    <n v="1.5"/>
    <n v="1"/>
    <n v="122"/>
    <n v="1.5"/>
    <n v="1"/>
    <n v="1.5"/>
    <n v="1.5"/>
    <x v="60"/>
    <x v="85"/>
    <s v="Food"/>
    <x v="1"/>
    <b v="1"/>
    <n v="1.5"/>
    <n v="1"/>
    <x v="21"/>
  </r>
  <r>
    <s v="Processed"/>
    <s v="VJ300320609"/>
    <x v="2"/>
    <x v="3"/>
    <s v="Red Bull - Original"/>
    <s v="Carbonated"/>
    <n v="14772266740"/>
    <s v="Wednesday, March 2, 2022"/>
    <x v="0"/>
    <x v="0"/>
    <n v="3"/>
    <n v="1"/>
    <n v="148"/>
    <n v="3"/>
    <n v="1"/>
    <n v="3"/>
    <n v="5"/>
    <x v="60"/>
    <x v="45"/>
    <s v="Carbonated"/>
    <x v="0"/>
    <b v="1"/>
    <n v="3"/>
    <n v="2"/>
    <x v="0"/>
  </r>
  <r>
    <s v="Processed"/>
    <s v="VJ300320609"/>
    <x v="2"/>
    <x v="3"/>
    <s v="Oreo Single Server 6 ct"/>
    <s v="Food"/>
    <n v="14772266740"/>
    <s v="Wednesday, March 2, 2022"/>
    <x v="0"/>
    <x v="6"/>
    <n v="2"/>
    <n v="1"/>
    <n v="134"/>
    <n v="2"/>
    <n v="1"/>
    <n v="2"/>
    <n v="5"/>
    <x v="60"/>
    <x v="74"/>
    <s v="Food"/>
    <x v="1"/>
    <b v="1"/>
    <n v="2"/>
    <n v="1.3333333333333333"/>
    <x v="52"/>
  </r>
  <r>
    <s v="Processed"/>
    <s v="VJ300320609"/>
    <x v="2"/>
    <x v="3"/>
    <s v="Coca Cola - Zero Sugar"/>
    <s v="Carbonated"/>
    <n v="14772311011"/>
    <s v="Wednesday, March 2, 2022"/>
    <x v="1"/>
    <x v="23"/>
    <n v="1"/>
    <n v="1"/>
    <n v="142"/>
    <n v="1"/>
    <n v="1"/>
    <n v="1"/>
    <n v="1"/>
    <x v="60"/>
    <x v="44"/>
    <s v="Carbonated"/>
    <x v="0"/>
    <b v="1"/>
    <n v="1"/>
    <n v="0.66666666666666663"/>
    <x v="36"/>
  </r>
  <r>
    <s v="Processed"/>
    <s v="VJ300320609"/>
    <x v="2"/>
    <x v="3"/>
    <s v="Nutter Butter Bites"/>
    <s v="Food"/>
    <n v="14772313249"/>
    <s v="Wednesday, March 2, 2022"/>
    <x v="1"/>
    <x v="18"/>
    <n v="1"/>
    <n v="1"/>
    <n v="124"/>
    <n v="1"/>
    <n v="1"/>
    <n v="1"/>
    <n v="1"/>
    <x v="60"/>
    <x v="19"/>
    <s v="Food"/>
    <x v="1"/>
    <b v="1"/>
    <n v="1"/>
    <n v="0.66666666666666663"/>
    <x v="17"/>
  </r>
  <r>
    <s v="Processed"/>
    <s v="VJ300320609"/>
    <x v="2"/>
    <x v="3"/>
    <s v="Oreo Single Server 6 ct"/>
    <s v="Food"/>
    <n v="14772323463"/>
    <s v="Wednesday, March 2, 2022"/>
    <x v="0"/>
    <x v="17"/>
    <n v="2"/>
    <n v="1"/>
    <n v="138"/>
    <n v="2"/>
    <n v="1"/>
    <n v="2"/>
    <n v="2"/>
    <x v="60"/>
    <x v="74"/>
    <s v="Food"/>
    <x v="1"/>
    <b v="1"/>
    <n v="2"/>
    <n v="1.3333333333333333"/>
    <x v="52"/>
  </r>
  <r>
    <s v="Processed"/>
    <s v="VJ300320609"/>
    <x v="2"/>
    <x v="3"/>
    <s v="Coca Cola - Zero Sugar"/>
    <s v="Carbonated"/>
    <n v="14772345736"/>
    <s v="Wednesday, March 2, 2022"/>
    <x v="1"/>
    <x v="23"/>
    <n v="1"/>
    <n v="1"/>
    <n v="142"/>
    <n v="1"/>
    <n v="1"/>
    <n v="1"/>
    <n v="1"/>
    <x v="60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772399611"/>
    <s v="Wednesday, March 2, 2022"/>
    <x v="1"/>
    <x v="5"/>
    <n v="3"/>
    <n v="1"/>
    <n v="144"/>
    <n v="3"/>
    <n v="1"/>
    <n v="3"/>
    <n v="3"/>
    <x v="60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772402409"/>
    <s v="Wednesday, March 2, 2022"/>
    <x v="1"/>
    <x v="2"/>
    <n v="3"/>
    <n v="1"/>
    <n v="146"/>
    <n v="3"/>
    <n v="1"/>
    <n v="3"/>
    <n v="3"/>
    <x v="60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773919702"/>
    <s v="Thursday, March 3, 2022"/>
    <x v="0"/>
    <x v="5"/>
    <n v="3"/>
    <n v="1"/>
    <n v="144"/>
    <n v="3"/>
    <n v="1"/>
    <n v="3"/>
    <n v="3"/>
    <x v="61"/>
    <x v="5"/>
    <s v="Carbonated"/>
    <x v="0"/>
    <b v="1"/>
    <n v="3"/>
    <n v="2"/>
    <x v="4"/>
  </r>
  <r>
    <s v="Processed"/>
    <s v="VJ300320609"/>
    <x v="2"/>
    <x v="3"/>
    <s v="Fritos - Original"/>
    <s v="Food"/>
    <n v="14774258616"/>
    <s v="Thursday, March 3, 2022"/>
    <x v="0"/>
    <x v="16"/>
    <n v="1.5"/>
    <n v="1"/>
    <n v="122"/>
    <n v="1.5"/>
    <n v="1"/>
    <n v="1.5"/>
    <n v="5.5"/>
    <x v="61"/>
    <x v="83"/>
    <s v="Food"/>
    <x v="1"/>
    <b v="1"/>
    <n v="1.5"/>
    <n v="1"/>
    <x v="61"/>
  </r>
  <r>
    <s v="Processed"/>
    <s v="VJ300320609"/>
    <x v="2"/>
    <x v="3"/>
    <s v="Oreo Single Server 6 ct"/>
    <s v="Food"/>
    <n v="14774258616"/>
    <s v="Thursday, March 3, 2022"/>
    <x v="0"/>
    <x v="6"/>
    <n v="2"/>
    <n v="1"/>
    <n v="134"/>
    <n v="2"/>
    <n v="1"/>
    <n v="2"/>
    <n v="5.5"/>
    <x v="61"/>
    <x v="74"/>
    <s v="Food"/>
    <x v="1"/>
    <b v="1"/>
    <n v="2"/>
    <n v="1.3333333333333333"/>
    <x v="52"/>
  </r>
  <r>
    <s v="Processed"/>
    <s v="VJ300320609"/>
    <x v="2"/>
    <x v="3"/>
    <s v="Oreo Single Server 6 ct"/>
    <s v="Food"/>
    <n v="14774258616"/>
    <s v="Thursday, March 3, 2022"/>
    <x v="0"/>
    <x v="17"/>
    <n v="2"/>
    <n v="1"/>
    <n v="138"/>
    <n v="2"/>
    <n v="1"/>
    <n v="2"/>
    <n v="5.5"/>
    <x v="61"/>
    <x v="74"/>
    <s v="Food"/>
    <x v="1"/>
    <b v="1"/>
    <n v="2"/>
    <n v="1.3333333333333333"/>
    <x v="52"/>
  </r>
  <r>
    <s v="Processed"/>
    <s v="VJ300320686"/>
    <x v="1"/>
    <x v="2"/>
    <s v="SunChips Multigrain - Salsa"/>
    <s v="Food"/>
    <n v="14774691425"/>
    <s v="Thursday, March 3, 2022"/>
    <x v="1"/>
    <x v="4"/>
    <n v="1.5"/>
    <n v="1"/>
    <n v="110"/>
    <n v="1.5"/>
    <n v="1"/>
    <n v="1.5"/>
    <n v="1.5"/>
    <x v="61"/>
    <x v="27"/>
    <s v="Food"/>
    <x v="1"/>
    <b v="1"/>
    <n v="1.5"/>
    <n v="1"/>
    <x v="25"/>
  </r>
  <r>
    <s v="Processed"/>
    <s v="VJ300320686"/>
    <x v="1"/>
    <x v="2"/>
    <s v="SunChips Multigrain - Salsa"/>
    <s v="Food"/>
    <n v="14774860714"/>
    <s v="Thursday, March 3, 2022"/>
    <x v="1"/>
    <x v="4"/>
    <n v="1.5"/>
    <n v="1"/>
    <n v="110"/>
    <n v="1.5"/>
    <n v="1"/>
    <n v="1.5"/>
    <n v="1.5"/>
    <x v="61"/>
    <x v="27"/>
    <s v="Food"/>
    <x v="1"/>
    <b v="1"/>
    <n v="1.5"/>
    <n v="1"/>
    <x v="25"/>
  </r>
  <r>
    <s v="Processed"/>
    <s v="VJ300320609"/>
    <x v="2"/>
    <x v="3"/>
    <s v="Monster Energy Original"/>
    <s v="Carbonated"/>
    <n v="14774989050"/>
    <s v="Thursday, March 3, 2022"/>
    <x v="1"/>
    <x v="2"/>
    <n v="3"/>
    <n v="1"/>
    <n v="146"/>
    <n v="3"/>
    <n v="1"/>
    <n v="3"/>
    <n v="3"/>
    <x v="61"/>
    <x v="5"/>
    <s v="Carbonated"/>
    <x v="0"/>
    <b v="1"/>
    <n v="3"/>
    <n v="2"/>
    <x v="4"/>
  </r>
  <r>
    <s v="Processed"/>
    <s v="VJ300320686"/>
    <x v="1"/>
    <x v="2"/>
    <s v="SunChips Multigrain - Salsa"/>
    <s v="Food"/>
    <n v="14775156191"/>
    <s v="Thursday, March 3, 2022"/>
    <x v="0"/>
    <x v="4"/>
    <n v="1.5"/>
    <n v="1"/>
    <n v="110"/>
    <n v="1.5"/>
    <n v="1"/>
    <n v="1.5"/>
    <n v="1.5"/>
    <x v="61"/>
    <x v="27"/>
    <s v="Food"/>
    <x v="1"/>
    <b v="1"/>
    <n v="1.5"/>
    <n v="1"/>
    <x v="25"/>
  </r>
  <r>
    <s v="Processed"/>
    <s v="VJ300320609"/>
    <x v="2"/>
    <x v="3"/>
    <s v="Monster Energy Original"/>
    <s v="Carbonated"/>
    <n v="14775947168"/>
    <s v="Thursday, March 3, 2022"/>
    <x v="1"/>
    <x v="2"/>
    <n v="3"/>
    <n v="1"/>
    <n v="146"/>
    <n v="3"/>
    <n v="1"/>
    <n v="3"/>
    <n v="3"/>
    <x v="61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776052558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86"/>
    <x v="1"/>
    <x v="2"/>
    <s v="Robert Irvine's - Fit Crunch -  Chocolate Pea"/>
    <s v="Food"/>
    <n v="14776528958"/>
    <s v="Thursday, March 3, 2022"/>
    <x v="1"/>
    <x v="11"/>
    <n v="2"/>
    <n v="1"/>
    <n v="132"/>
    <n v="2"/>
    <n v="1"/>
    <n v="2"/>
    <n v="2"/>
    <x v="61"/>
    <x v="21"/>
    <s v="Food"/>
    <x v="1"/>
    <b v="1"/>
    <n v="2"/>
    <n v="1.3333333333333333"/>
    <x v="19"/>
  </r>
  <r>
    <s v="Processed"/>
    <s v="VJ300320609"/>
    <x v="2"/>
    <x v="3"/>
    <s v="Sunkist Soda - Orange"/>
    <s v="Carbonated"/>
    <n v="14776842076"/>
    <s v="Thursday, March 3, 2022"/>
    <x v="1"/>
    <x v="12"/>
    <n v="1"/>
    <n v="1"/>
    <n v="140"/>
    <n v="1"/>
    <n v="1"/>
    <n v="1"/>
    <n v="1"/>
    <x v="61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77311898"/>
    <s v="Thursday, March 3, 2022"/>
    <x v="1"/>
    <x v="23"/>
    <n v="1"/>
    <n v="1"/>
    <n v="142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77342212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Fritos - Original"/>
    <s v="Food"/>
    <n v="14777817473"/>
    <s v="Thursday, March 3, 2022"/>
    <x v="0"/>
    <x v="16"/>
    <n v="1.5"/>
    <n v="1"/>
    <n v="122"/>
    <n v="1.5"/>
    <n v="1"/>
    <n v="1.5"/>
    <n v="1.5"/>
    <x v="61"/>
    <x v="83"/>
    <s v="Food"/>
    <x v="1"/>
    <b v="1"/>
    <n v="1.5"/>
    <n v="1"/>
    <x v="61"/>
  </r>
  <r>
    <s v="Processed"/>
    <s v="VJ300320609"/>
    <x v="2"/>
    <x v="3"/>
    <s v="Coca Cola - Zero Sugar"/>
    <s v="Carbonated"/>
    <n v="14777842983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77910272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77910925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77922944"/>
    <s v="Thursday, March 3, 2022"/>
    <x v="1"/>
    <x v="27"/>
    <n v="1"/>
    <n v="1"/>
    <n v="141"/>
    <n v="1"/>
    <n v="1"/>
    <n v="1"/>
    <n v="1"/>
    <x v="61"/>
    <x v="44"/>
    <s v="Carbonated"/>
    <x v="0"/>
    <b v="1"/>
    <n v="1"/>
    <n v="0.66666666666666663"/>
    <x v="36"/>
  </r>
  <r>
    <s v="Processed"/>
    <s v="VJ300320609"/>
    <x v="2"/>
    <x v="3"/>
    <s v="Oreo Single Server 6 ct"/>
    <s v="Food"/>
    <n v="14778644364"/>
    <s v="Friday, March 4, 2022"/>
    <x v="0"/>
    <x v="17"/>
    <n v="2"/>
    <n v="1"/>
    <n v="138"/>
    <n v="2"/>
    <n v="1"/>
    <n v="2"/>
    <n v="5.5"/>
    <x v="62"/>
    <x v="74"/>
    <s v="Food"/>
    <x v="1"/>
    <b v="1"/>
    <n v="2"/>
    <n v="1.3333333333333333"/>
    <x v="52"/>
  </r>
  <r>
    <s v="Processed"/>
    <s v="VJ300320609"/>
    <x v="2"/>
    <x v="3"/>
    <s v="Oreo Single Server 6 ct"/>
    <s v="Food"/>
    <n v="14778644364"/>
    <s v="Friday, March 4, 2022"/>
    <x v="0"/>
    <x v="6"/>
    <n v="2"/>
    <n v="1"/>
    <n v="134"/>
    <n v="2"/>
    <n v="1"/>
    <n v="2"/>
    <n v="5.5"/>
    <x v="62"/>
    <x v="74"/>
    <s v="Food"/>
    <x v="1"/>
    <b v="1"/>
    <n v="2"/>
    <n v="1.3333333333333333"/>
    <x v="52"/>
  </r>
  <r>
    <s v="Processed"/>
    <s v="VJ300320609"/>
    <x v="2"/>
    <x v="3"/>
    <s v="Chesters Fries Flaming hot"/>
    <s v="Food"/>
    <n v="14778644364"/>
    <s v="Friday, March 4, 2022"/>
    <x v="0"/>
    <x v="20"/>
    <n v="1.5"/>
    <n v="1"/>
    <n v="112"/>
    <n v="1.5"/>
    <n v="1"/>
    <n v="1.5"/>
    <n v="5.5"/>
    <x v="62"/>
    <x v="42"/>
    <s v="Food"/>
    <x v="1"/>
    <b v="1"/>
    <n v="1.5"/>
    <n v="1"/>
    <x v="35"/>
  </r>
  <r>
    <s v="Processed"/>
    <s v="VJ300320609"/>
    <x v="2"/>
    <x v="3"/>
    <s v="Sunkist Soda - Orange"/>
    <s v="Carbonated"/>
    <n v="14779719001"/>
    <s v="Friday, March 4, 2022"/>
    <x v="1"/>
    <x v="12"/>
    <n v="1"/>
    <n v="1"/>
    <n v="140"/>
    <n v="1"/>
    <n v="1"/>
    <n v="1"/>
    <n v="1"/>
    <x v="62"/>
    <x v="70"/>
    <s v="Carbonated"/>
    <x v="0"/>
    <b v="1"/>
    <n v="1"/>
    <n v="0.66666666666666663"/>
    <x v="48"/>
  </r>
  <r>
    <s v="Processed"/>
    <s v="VJ300320686"/>
    <x v="1"/>
    <x v="2"/>
    <s v="SunChips Multigrain - Salsa"/>
    <s v="Food"/>
    <n v="14779950663"/>
    <s v="Friday, March 4, 2022"/>
    <x v="1"/>
    <x v="4"/>
    <n v="1.5"/>
    <n v="1"/>
    <n v="110"/>
    <n v="1.5"/>
    <n v="1"/>
    <n v="1.5"/>
    <n v="1.5"/>
    <x v="62"/>
    <x v="27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781106890"/>
    <s v="Friday, March 4, 2022"/>
    <x v="1"/>
    <x v="11"/>
    <n v="2"/>
    <n v="1"/>
    <n v="132"/>
    <n v="2"/>
    <n v="1"/>
    <n v="2"/>
    <n v="2"/>
    <x v="62"/>
    <x v="21"/>
    <s v="Food"/>
    <x v="1"/>
    <b v="1"/>
    <n v="2"/>
    <n v="1.3333333333333333"/>
    <x v="19"/>
  </r>
  <r>
    <s v="Processed"/>
    <s v="VJ300320609"/>
    <x v="2"/>
    <x v="3"/>
    <s v="Sunkist Soda - Orange"/>
    <s v="Carbonated"/>
    <n v="14781556949"/>
    <s v="Friday, March 4, 2022"/>
    <x v="1"/>
    <x v="12"/>
    <n v="1"/>
    <n v="1"/>
    <n v="140"/>
    <n v="1"/>
    <n v="1"/>
    <n v="1"/>
    <n v="1"/>
    <x v="62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781559935"/>
    <s v="Friday, March 4, 2022"/>
    <x v="1"/>
    <x v="5"/>
    <n v="3"/>
    <n v="1"/>
    <n v="144"/>
    <n v="3"/>
    <n v="1"/>
    <n v="3"/>
    <n v="3"/>
    <x v="62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781562268"/>
    <s v="Friday, March 4, 2022"/>
    <x v="1"/>
    <x v="23"/>
    <n v="1"/>
    <n v="1"/>
    <n v="142"/>
    <n v="1"/>
    <n v="1"/>
    <n v="1"/>
    <n v="1"/>
    <x v="62"/>
    <x v="44"/>
    <s v="Carbonated"/>
    <x v="0"/>
    <b v="1"/>
    <n v="1"/>
    <n v="0.66666666666666663"/>
    <x v="36"/>
  </r>
  <r>
    <s v="Processed"/>
    <s v="VJ300205292"/>
    <x v="0"/>
    <x v="1"/>
    <s v="Miss Vickie's Potato Chip - Sea Salt Original"/>
    <s v="Food"/>
    <n v="14781847699"/>
    <s v="Friday, March 4, 2022"/>
    <x v="0"/>
    <x v="3"/>
    <n v="1.5"/>
    <n v="1"/>
    <n v="114"/>
    <n v="1.5"/>
    <n v="1"/>
    <n v="1.5"/>
    <n v="1.5"/>
    <x v="62"/>
    <x v="13"/>
    <s v="Food"/>
    <x v="1"/>
    <b v="1"/>
    <n v="1.5"/>
    <n v="1"/>
    <x v="3"/>
  </r>
  <r>
    <s v="Processed"/>
    <s v="VJ300320609"/>
    <x v="2"/>
    <x v="3"/>
    <s v="Coca Cola - Zero Sugar"/>
    <s v="Carbonated"/>
    <n v="14781982168"/>
    <s v="Friday, March 4, 2022"/>
    <x v="1"/>
    <x v="27"/>
    <n v="1"/>
    <n v="1"/>
    <n v="141"/>
    <n v="1"/>
    <n v="1"/>
    <n v="1"/>
    <n v="1"/>
    <x v="62"/>
    <x v="44"/>
    <s v="Carbonated"/>
    <x v="0"/>
    <b v="1"/>
    <n v="1"/>
    <n v="0.66666666666666663"/>
    <x v="36"/>
  </r>
  <r>
    <s v="Processed"/>
    <s v="VJ300320609"/>
    <x v="2"/>
    <x v="3"/>
    <s v="Newtons Fig Bar"/>
    <s v="Food"/>
    <n v="14782028390"/>
    <s v="Friday, March 4, 2022"/>
    <x v="1"/>
    <x v="10"/>
    <n v="1.5"/>
    <n v="1"/>
    <n v="136"/>
    <n v="1.5"/>
    <n v="1"/>
    <n v="1.5"/>
    <n v="1.5"/>
    <x v="62"/>
    <x v="26"/>
    <s v="Food"/>
    <x v="1"/>
    <b v="1"/>
    <n v="1.5"/>
    <n v="1"/>
    <x v="24"/>
  </r>
  <r>
    <s v="Processed"/>
    <s v="VJ300320609"/>
    <x v="2"/>
    <x v="3"/>
    <s v="Oreo Single Server 6 ct"/>
    <s v="Food"/>
    <n v="14782283255"/>
    <s v="Friday, March 4, 2022"/>
    <x v="1"/>
    <x v="6"/>
    <n v="2"/>
    <n v="1"/>
    <n v="134"/>
    <n v="2"/>
    <n v="1"/>
    <n v="2"/>
    <n v="2"/>
    <x v="62"/>
    <x v="74"/>
    <s v="Food"/>
    <x v="1"/>
    <b v="1"/>
    <n v="2"/>
    <n v="1.3333333333333333"/>
    <x v="52"/>
  </r>
  <r>
    <s v="Processed"/>
    <s v="VJ300320609"/>
    <x v="2"/>
    <x v="3"/>
    <s v="Chesters Fries Flaming hot"/>
    <s v="Food"/>
    <n v="14782430582"/>
    <s v="Friday, March 4, 2022"/>
    <x v="1"/>
    <x v="20"/>
    <n v="1.5"/>
    <n v="1"/>
    <n v="112"/>
    <n v="1.5"/>
    <n v="1"/>
    <n v="1.5"/>
    <n v="1.5"/>
    <x v="62"/>
    <x v="42"/>
    <s v="Food"/>
    <x v="1"/>
    <b v="1"/>
    <n v="1.5"/>
    <n v="1"/>
    <x v="35"/>
  </r>
  <r>
    <s v="Processed"/>
    <s v="VJ300320609"/>
    <x v="2"/>
    <x v="3"/>
    <s v="Coca Cola - Zero Sugar"/>
    <s v="Carbonated"/>
    <n v="14782625172"/>
    <s v="Friday, March 4, 2022"/>
    <x v="1"/>
    <x v="23"/>
    <n v="1"/>
    <n v="1"/>
    <n v="142"/>
    <n v="1"/>
    <n v="1"/>
    <n v="1"/>
    <n v="1"/>
    <x v="62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783079450"/>
    <s v="Friday, March 4, 2022"/>
    <x v="0"/>
    <x v="12"/>
    <n v="1"/>
    <n v="1"/>
    <n v="140"/>
    <n v="1"/>
    <n v="1"/>
    <n v="1"/>
    <n v="1"/>
    <x v="62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83151207"/>
    <s v="Friday, March 4, 2022"/>
    <x v="1"/>
    <x v="23"/>
    <n v="1"/>
    <n v="1"/>
    <n v="142"/>
    <n v="1"/>
    <n v="1"/>
    <n v="1"/>
    <n v="1"/>
    <x v="62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783466663"/>
    <s v="Saturday, March 5, 2022"/>
    <x v="1"/>
    <x v="23"/>
    <n v="1"/>
    <n v="1"/>
    <n v="142"/>
    <n v="1"/>
    <n v="1"/>
    <n v="1"/>
    <n v="1"/>
    <x v="63"/>
    <x v="44"/>
    <s v="Carbonated"/>
    <x v="0"/>
    <b v="1"/>
    <n v="1"/>
    <n v="0.66666666666666663"/>
    <x v="36"/>
  </r>
  <r>
    <s v="Processed"/>
    <s v="VJ300320609"/>
    <x v="2"/>
    <x v="3"/>
    <s v="Newtons Fig Bar"/>
    <s v="Food"/>
    <n v="14783968960"/>
    <s v="Saturday, March 5, 2022"/>
    <x v="0"/>
    <x v="28"/>
    <n v="1.5"/>
    <n v="1"/>
    <n v="135"/>
    <n v="1.5"/>
    <n v="1"/>
    <n v="1.5"/>
    <n v="1.5"/>
    <x v="63"/>
    <x v="26"/>
    <s v="Food"/>
    <x v="1"/>
    <b v="1"/>
    <n v="1.5"/>
    <n v="1"/>
    <x v="24"/>
  </r>
  <r>
    <s v="Processed"/>
    <s v="VJ300320609"/>
    <x v="2"/>
    <x v="3"/>
    <s v="Sunkist Soda - Orange"/>
    <s v="Carbonated"/>
    <n v="14783971722"/>
    <s v="Saturday, March 5, 2022"/>
    <x v="0"/>
    <x v="12"/>
    <n v="1"/>
    <n v="1"/>
    <n v="140"/>
    <n v="1"/>
    <n v="1"/>
    <n v="1"/>
    <n v="1"/>
    <x v="63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783987159"/>
    <s v="Saturday, March 5, 2022"/>
    <x v="1"/>
    <x v="2"/>
    <n v="3"/>
    <n v="1"/>
    <n v="146"/>
    <n v="3"/>
    <n v="1"/>
    <n v="3"/>
    <n v="3"/>
    <x v="63"/>
    <x v="5"/>
    <s v="Carbonated"/>
    <x v="0"/>
    <b v="1"/>
    <n v="3"/>
    <n v="2"/>
    <x v="4"/>
  </r>
  <r>
    <s v="Processed"/>
    <s v="VJ300320609"/>
    <x v="2"/>
    <x v="3"/>
    <s v="Good Health Veggie Stix - Zesty Ranch"/>
    <s v="Food"/>
    <n v="14783990127"/>
    <s v="Saturday, March 5, 2022"/>
    <x v="1"/>
    <x v="4"/>
    <n v="1.5"/>
    <n v="1"/>
    <n v="110"/>
    <n v="1.5"/>
    <n v="1"/>
    <n v="1.5"/>
    <n v="1.5"/>
    <x v="63"/>
    <x v="22"/>
    <s v="Food"/>
    <x v="1"/>
    <b v="1"/>
    <n v="1.5"/>
    <n v="1"/>
    <x v="20"/>
  </r>
  <r>
    <s v="Processed"/>
    <s v="VJ300320609"/>
    <x v="2"/>
    <x v="3"/>
    <s v="Cheetos - Fleming Hot Crunchy"/>
    <s v="Food"/>
    <n v="14783992124"/>
    <s v="Saturday, March 5, 2022"/>
    <x v="1"/>
    <x v="26"/>
    <n v="1.5"/>
    <n v="1"/>
    <n v="113"/>
    <n v="1.5"/>
    <n v="1"/>
    <n v="1.5"/>
    <n v="1.5"/>
    <x v="63"/>
    <x v="16"/>
    <s v="Food"/>
    <x v="1"/>
    <b v="1"/>
    <n v="1.5"/>
    <n v="1"/>
    <x v="14"/>
  </r>
  <r>
    <s v="Processed"/>
    <s v="VJ300320609"/>
    <x v="2"/>
    <x v="3"/>
    <s v="Nutter Butter Bites"/>
    <s v="Food"/>
    <n v="14784054191"/>
    <s v="Saturday, March 5, 2022"/>
    <x v="0"/>
    <x v="18"/>
    <n v="1"/>
    <n v="1"/>
    <n v="124"/>
    <n v="1"/>
    <n v="1"/>
    <n v="1"/>
    <n v="1"/>
    <x v="63"/>
    <x v="19"/>
    <s v="Food"/>
    <x v="1"/>
    <b v="1"/>
    <n v="1"/>
    <n v="0.66666666666666663"/>
    <x v="17"/>
  </r>
  <r>
    <s v="Processed"/>
    <s v="VJ300320609"/>
    <x v="2"/>
    <x v="3"/>
    <s v="Monster Energy Original"/>
    <s v="Carbonated"/>
    <n v="14784653236"/>
    <s v="Saturday, March 5, 2022"/>
    <x v="1"/>
    <x v="2"/>
    <n v="3"/>
    <n v="1"/>
    <n v="146"/>
    <n v="3"/>
    <n v="1"/>
    <n v="3"/>
    <n v="3"/>
    <x v="63"/>
    <x v="5"/>
    <s v="Carbonated"/>
    <x v="0"/>
    <b v="1"/>
    <n v="3"/>
    <n v="2"/>
    <x v="4"/>
  </r>
  <r>
    <s v="Processed"/>
    <s v="VJ300205292"/>
    <x v="0"/>
    <x v="1"/>
    <s v="KitKat - Crisp Wafers"/>
    <s v="Food"/>
    <n v="14784869294"/>
    <s v="Saturday, March 5, 2022"/>
    <x v="1"/>
    <x v="13"/>
    <n v="2"/>
    <n v="1"/>
    <n v="130"/>
    <n v="2"/>
    <n v="1"/>
    <n v="2"/>
    <n v="2"/>
    <x v="63"/>
    <x v="10"/>
    <s v="Food"/>
    <x v="1"/>
    <b v="1"/>
    <n v="2"/>
    <n v="1.3333333333333333"/>
    <x v="9"/>
  </r>
  <r>
    <s v="Processed"/>
    <s v="VJ300205292"/>
    <x v="0"/>
    <x v="1"/>
    <s v="Lays Baked - Original"/>
    <s v="Food"/>
    <n v="14785177116"/>
    <s v="Saturday, March 5, 2022"/>
    <x v="1"/>
    <x v="8"/>
    <n v="1.5"/>
    <n v="1"/>
    <n v="111"/>
    <n v="1.5"/>
    <n v="1"/>
    <n v="1.5"/>
    <n v="1.5"/>
    <x v="63"/>
    <x v="55"/>
    <s v="Food"/>
    <x v="1"/>
    <b v="1"/>
    <n v="1.5"/>
    <n v="1"/>
    <x v="42"/>
  </r>
  <r>
    <s v="Processed"/>
    <s v="VJ300205292"/>
    <x v="0"/>
    <x v="1"/>
    <s v="Lays Baked - Original"/>
    <s v="Food"/>
    <n v="14785179897"/>
    <s v="Saturday, March 5, 2022"/>
    <x v="1"/>
    <x v="8"/>
    <n v="1.5"/>
    <n v="1"/>
    <n v="111"/>
    <n v="1.5"/>
    <n v="1"/>
    <n v="1.5"/>
    <n v="1.5"/>
    <x v="63"/>
    <x v="55"/>
    <s v="Food"/>
    <x v="1"/>
    <b v="1"/>
    <n v="1.5"/>
    <n v="1"/>
    <x v="42"/>
  </r>
  <r>
    <s v="Processed"/>
    <s v="VJ300205292"/>
    <x v="0"/>
    <x v="1"/>
    <s v="Poland Springs Water"/>
    <s v="Water"/>
    <n v="14785779716"/>
    <s v="Saturday, March 5, 2022"/>
    <x v="0"/>
    <x v="5"/>
    <n v="1.5"/>
    <n v="1"/>
    <n v="144"/>
    <n v="1.5"/>
    <n v="1"/>
    <n v="1.5"/>
    <n v="1.5"/>
    <x v="63"/>
    <x v="29"/>
    <s v="Water"/>
    <x v="3"/>
    <b v="1"/>
    <n v="1.5"/>
    <n v="1"/>
    <x v="27"/>
  </r>
  <r>
    <s v="Processed"/>
    <s v="VJ300205292"/>
    <x v="0"/>
    <x v="1"/>
    <s v="Vitamin Water - Ice Cool Blue Lavender"/>
    <s v="Water"/>
    <n v="14786072399"/>
    <s v="Saturday, March 5, 2022"/>
    <x v="1"/>
    <x v="21"/>
    <n v="2.75"/>
    <n v="1"/>
    <n v="145"/>
    <n v="2.75"/>
    <n v="1"/>
    <n v="2.75"/>
    <n v="2.75"/>
    <x v="63"/>
    <x v="52"/>
    <s v="Water"/>
    <x v="3"/>
    <b v="1"/>
    <n v="2.75"/>
    <n v="1.8333333333333333"/>
    <x v="13"/>
  </r>
  <r>
    <s v="Processed"/>
    <s v="VJ300205292"/>
    <x v="0"/>
    <x v="1"/>
    <s v="Snapple Diet Tea - Peach Tea"/>
    <s v="Non Carbonated"/>
    <n v="14787737452"/>
    <s v="Sunday, March 6, 2022"/>
    <x v="1"/>
    <x v="7"/>
    <n v="2.5"/>
    <n v="1"/>
    <n v="143"/>
    <n v="2.5"/>
    <n v="1"/>
    <n v="2.5"/>
    <n v="2.5"/>
    <x v="64"/>
    <x v="37"/>
    <s v="Non Carbonated"/>
    <x v="2"/>
    <b v="1"/>
    <n v="2.5"/>
    <n v="1.6666666666666667"/>
    <x v="6"/>
  </r>
  <r>
    <s v="Processed"/>
    <s v="VJ300205292"/>
    <x v="0"/>
    <x v="1"/>
    <s v="Snapple Diet Tea - Peach Tea"/>
    <s v="Non Carbonated"/>
    <n v="14787739988"/>
    <s v="Sunday, March 6, 2022"/>
    <x v="1"/>
    <x v="7"/>
    <n v="2.5"/>
    <n v="1"/>
    <n v="143"/>
    <n v="2.5"/>
    <n v="1"/>
    <n v="2.5"/>
    <n v="2.5"/>
    <x v="64"/>
    <x v="37"/>
    <s v="Non Carbonated"/>
    <x v="2"/>
    <b v="1"/>
    <n v="2.5"/>
    <n v="1.6666666666666667"/>
    <x v="6"/>
  </r>
  <r>
    <s v="Processed"/>
    <s v="VJ300205292"/>
    <x v="0"/>
    <x v="1"/>
    <s v="Lays Baked - Original"/>
    <s v="Food"/>
    <n v="14787775065"/>
    <s v="Sunday, March 6, 2022"/>
    <x v="1"/>
    <x v="8"/>
    <n v="1.5"/>
    <n v="1"/>
    <n v="111"/>
    <n v="1.5"/>
    <n v="1"/>
    <n v="1.5"/>
    <n v="1.5"/>
    <x v="64"/>
    <x v="55"/>
    <s v="Food"/>
    <x v="1"/>
    <b v="1"/>
    <n v="1.5"/>
    <n v="1"/>
    <x v="42"/>
  </r>
  <r>
    <s v="Processed"/>
    <s v="VJ300205292"/>
    <x v="0"/>
    <x v="1"/>
    <s v="Poland Springs Water"/>
    <s v="Water"/>
    <n v="14788235810"/>
    <s v="Sunday, March 6, 2022"/>
    <x v="0"/>
    <x v="5"/>
    <n v="1.5"/>
    <n v="1"/>
    <n v="144"/>
    <n v="1.5"/>
    <n v="1"/>
    <n v="1.5"/>
    <n v="1.5"/>
    <x v="64"/>
    <x v="29"/>
    <s v="Water"/>
    <x v="3"/>
    <b v="1"/>
    <n v="1.5"/>
    <n v="1"/>
    <x v="27"/>
  </r>
  <r>
    <s v="Processed"/>
    <s v="VJ300205292"/>
    <x v="0"/>
    <x v="1"/>
    <s v="Oberto Specialty Meats - Original"/>
    <s v="Food"/>
    <n v="14788238646"/>
    <s v="Sunday, March 6, 2022"/>
    <x v="0"/>
    <x v="26"/>
    <n v="2"/>
    <n v="1"/>
    <n v="113"/>
    <n v="2"/>
    <n v="1"/>
    <n v="2"/>
    <n v="2"/>
    <x v="64"/>
    <x v="76"/>
    <s v="Food"/>
    <x v="1"/>
    <b v="1"/>
    <n v="2"/>
    <n v="1.3333333333333333"/>
    <x v="54"/>
  </r>
  <r>
    <s v="Processed"/>
    <s v="VJ300205292"/>
    <x v="0"/>
    <x v="1"/>
    <s v="Miss Vickie's Potato Chip - Sea Salt &amp; Vinega"/>
    <s v="Food"/>
    <n v="14789215408"/>
    <s v="Monday, March 7, 2022"/>
    <x v="1"/>
    <x v="20"/>
    <n v="1.5"/>
    <n v="1"/>
    <n v="112"/>
    <n v="1.5"/>
    <n v="1"/>
    <n v="1.5"/>
    <n v="1.5"/>
    <x v="64"/>
    <x v="3"/>
    <s v="Food"/>
    <x v="1"/>
    <b v="1"/>
    <n v="1.5"/>
    <n v="1"/>
    <x v="3"/>
  </r>
  <r>
    <s v="Processed"/>
    <s v="VJ300205292"/>
    <x v="0"/>
    <x v="1"/>
    <s v="Poland Springs Water"/>
    <s v="Water"/>
    <n v="14789217000"/>
    <s v="Monday, March 7, 2022"/>
    <x v="1"/>
    <x v="5"/>
    <n v="1.5"/>
    <n v="1"/>
    <n v="144"/>
    <n v="1.5"/>
    <n v="1"/>
    <n v="1.5"/>
    <n v="1.5"/>
    <x v="64"/>
    <x v="29"/>
    <s v="Water"/>
    <x v="3"/>
    <b v="1"/>
    <n v="1.5"/>
    <n v="1"/>
    <x v="27"/>
  </r>
  <r>
    <s v="Processed"/>
    <s v="VJ300320609"/>
    <x v="2"/>
    <x v="3"/>
    <s v="Chesters Fries Flaming hot"/>
    <s v="Food"/>
    <n v="14789621656"/>
    <s v="Monday, March 7, 2022"/>
    <x v="0"/>
    <x v="20"/>
    <n v="1.5"/>
    <n v="1"/>
    <n v="112"/>
    <n v="1.5"/>
    <n v="1"/>
    <n v="1.5"/>
    <n v="1.5"/>
    <x v="65"/>
    <x v="42"/>
    <s v="Food"/>
    <x v="1"/>
    <b v="1"/>
    <n v="1.5"/>
    <n v="1"/>
    <x v="35"/>
  </r>
  <r>
    <s v="Processed"/>
    <s v="VJ300320686"/>
    <x v="1"/>
    <x v="2"/>
    <s v="SunChips Multigrain - Harvest Cheddar"/>
    <s v="Food"/>
    <n v="14791368419"/>
    <s v="Monday, March 7, 2022"/>
    <x v="1"/>
    <x v="24"/>
    <n v="1.5"/>
    <n v="1"/>
    <n v="121"/>
    <n v="1.5"/>
    <n v="1"/>
    <n v="1.5"/>
    <n v="1.5"/>
    <x v="65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792277935"/>
    <s v="Monday, March 7, 2022"/>
    <x v="1"/>
    <x v="11"/>
    <n v="2"/>
    <n v="1"/>
    <n v="132"/>
    <n v="2"/>
    <n v="1"/>
    <n v="2"/>
    <n v="2"/>
    <x v="65"/>
    <x v="21"/>
    <s v="Food"/>
    <x v="1"/>
    <b v="1"/>
    <n v="2"/>
    <n v="1.3333333333333333"/>
    <x v="19"/>
  </r>
  <r>
    <s v="Processed"/>
    <s v="VJ300320609"/>
    <x v="2"/>
    <x v="3"/>
    <s v="Monster Energy Original"/>
    <s v="Carbonated"/>
    <n v="14792572748"/>
    <s v="Monday, March 7, 2022"/>
    <x v="1"/>
    <x v="5"/>
    <n v="3"/>
    <n v="1"/>
    <n v="144"/>
    <n v="3"/>
    <n v="1"/>
    <n v="3"/>
    <n v="3"/>
    <x v="6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792591507"/>
    <s v="Monday, March 7, 2022"/>
    <x v="1"/>
    <x v="27"/>
    <n v="1"/>
    <n v="1"/>
    <n v="141"/>
    <n v="1"/>
    <n v="1"/>
    <n v="1"/>
    <n v="1"/>
    <x v="65"/>
    <x v="44"/>
    <s v="Carbonated"/>
    <x v="0"/>
    <b v="1"/>
    <n v="1"/>
    <n v="0.66666666666666663"/>
    <x v="36"/>
  </r>
  <r>
    <s v="Processed"/>
    <s v="VJ300205292"/>
    <x v="0"/>
    <x v="1"/>
    <s v="Oberto Specialty Meats - Original"/>
    <s v="Food"/>
    <n v="14793336466"/>
    <s v="Monday, March 7, 2022"/>
    <x v="0"/>
    <x v="26"/>
    <n v="2"/>
    <n v="1"/>
    <n v="113"/>
    <n v="2"/>
    <n v="1"/>
    <n v="2"/>
    <n v="5"/>
    <x v="65"/>
    <x v="76"/>
    <s v="Food"/>
    <x v="1"/>
    <b v="1"/>
    <n v="2"/>
    <n v="1.3333333333333333"/>
    <x v="54"/>
  </r>
  <r>
    <s v="Processed"/>
    <s v="VJ300205292"/>
    <x v="0"/>
    <x v="1"/>
    <s v="Poland Springs Water"/>
    <s v="Water"/>
    <n v="14793336466"/>
    <s v="Monday, March 7, 2022"/>
    <x v="0"/>
    <x v="5"/>
    <n v="1.5"/>
    <n v="2"/>
    <n v="144"/>
    <n v="1.5"/>
    <n v="2"/>
    <n v="3"/>
    <n v="5"/>
    <x v="65"/>
    <x v="29"/>
    <s v="Water"/>
    <x v="3"/>
    <b v="1"/>
    <n v="1.5"/>
    <n v="1"/>
    <x v="27"/>
  </r>
  <r>
    <s v="Processed"/>
    <s v="VJ300205292"/>
    <x v="0"/>
    <x v="1"/>
    <s v="Vitamin Water - Squeezed Lemonade"/>
    <s v="Water"/>
    <n v="14793342609"/>
    <s v="Monday, March 7, 2022"/>
    <x v="1"/>
    <x v="15"/>
    <n v="2.75"/>
    <n v="1"/>
    <n v="147"/>
    <n v="2.75"/>
    <n v="1"/>
    <n v="2.75"/>
    <n v="2.75"/>
    <x v="65"/>
    <x v="66"/>
    <s v="Water"/>
    <x v="3"/>
    <b v="1"/>
    <n v="2.75"/>
    <n v="1.8333333333333333"/>
    <x v="13"/>
  </r>
  <r>
    <s v="Processed"/>
    <s v="VJ300320609"/>
    <x v="2"/>
    <x v="3"/>
    <s v="Coca Cola - Zero Sugar"/>
    <s v="Carbonated"/>
    <n v="14794166707"/>
    <s v="Monday, March 7, 2022"/>
    <x v="1"/>
    <x v="23"/>
    <n v="1"/>
    <n v="1"/>
    <n v="142"/>
    <n v="1"/>
    <n v="1"/>
    <n v="1"/>
    <n v="1"/>
    <x v="65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794169134"/>
    <s v="Monday, March 7, 2022"/>
    <x v="1"/>
    <x v="12"/>
    <n v="1"/>
    <n v="1"/>
    <n v="140"/>
    <n v="1"/>
    <n v="1"/>
    <n v="1"/>
    <n v="1"/>
    <x v="65"/>
    <x v="70"/>
    <s v="Carbonated"/>
    <x v="0"/>
    <b v="1"/>
    <n v="1"/>
    <n v="0.66666666666666663"/>
    <x v="48"/>
  </r>
  <r>
    <s v="Processed"/>
    <s v="VJ300320609"/>
    <x v="2"/>
    <x v="3"/>
    <s v="Cheetos - Fleming Hot Crunchy"/>
    <s v="Food"/>
    <n v="14794332260"/>
    <s v="Monday, March 7, 2022"/>
    <x v="0"/>
    <x v="26"/>
    <n v="1.5"/>
    <n v="1"/>
    <n v="113"/>
    <n v="1.5"/>
    <n v="1"/>
    <n v="1.5"/>
    <n v="1.5"/>
    <x v="65"/>
    <x v="16"/>
    <s v="Food"/>
    <x v="1"/>
    <b v="1"/>
    <n v="1.5"/>
    <n v="1"/>
    <x v="14"/>
  </r>
  <r>
    <s v="Processed"/>
    <s v="VJ300320609"/>
    <x v="2"/>
    <x v="3"/>
    <s v="Coca Cola - Zero Sugar"/>
    <s v="Carbonated"/>
    <n v="14794374335"/>
    <s v="Monday, March 7, 2022"/>
    <x v="1"/>
    <x v="23"/>
    <n v="1"/>
    <n v="1"/>
    <n v="142"/>
    <n v="1"/>
    <n v="1"/>
    <n v="1"/>
    <n v="1"/>
    <x v="65"/>
    <x v="44"/>
    <s v="Carbonated"/>
    <x v="0"/>
    <b v="1"/>
    <n v="1"/>
    <n v="0.66666666666666663"/>
    <x v="36"/>
  </r>
  <r>
    <s v="Processed"/>
    <s v="VJ300320609"/>
    <x v="2"/>
    <x v="3"/>
    <s v="Cheetos Flaming Hot Limon Crunchy"/>
    <s v="Food"/>
    <n v="14794382961"/>
    <s v="Tuesday, March 8, 2022"/>
    <x v="1"/>
    <x v="22"/>
    <n v="1.5"/>
    <n v="1"/>
    <n v="120"/>
    <n v="1.5"/>
    <n v="1"/>
    <n v="1.5"/>
    <n v="1.5"/>
    <x v="65"/>
    <x v="75"/>
    <s v="Food"/>
    <x v="1"/>
    <b v="1"/>
    <n v="1.5"/>
    <n v="1"/>
    <x v="53"/>
  </r>
  <r>
    <s v="Processed"/>
    <s v="VJ300320609"/>
    <x v="2"/>
    <x v="3"/>
    <s v="Cheetos Flaming Hot Limon Crunchy"/>
    <s v="Food"/>
    <n v="14794386581"/>
    <s v="Tuesday, March 8, 2022"/>
    <x v="1"/>
    <x v="22"/>
    <n v="1.5"/>
    <n v="1"/>
    <n v="120"/>
    <n v="1.5"/>
    <n v="1"/>
    <n v="1.5"/>
    <n v="1.5"/>
    <x v="65"/>
    <x v="75"/>
    <s v="Food"/>
    <x v="1"/>
    <b v="1"/>
    <n v="1.5"/>
    <n v="1"/>
    <x v="53"/>
  </r>
  <r>
    <s v="Processed"/>
    <s v="VJ300320609"/>
    <x v="2"/>
    <x v="3"/>
    <s v="Cheetos - Fleming Hot Crunchy"/>
    <s v="Food"/>
    <n v="14794911180"/>
    <s v="Tuesday, March 8, 2022"/>
    <x v="0"/>
    <x v="26"/>
    <n v="1.5"/>
    <n v="1"/>
    <n v="113"/>
    <n v="1.5"/>
    <n v="1"/>
    <n v="1.5"/>
    <n v="1.5"/>
    <x v="66"/>
    <x v="16"/>
    <s v="Food"/>
    <x v="1"/>
    <b v="1"/>
    <n v="1.5"/>
    <n v="1"/>
    <x v="14"/>
  </r>
  <r>
    <s v="Processed"/>
    <s v="VJ300320609"/>
    <x v="2"/>
    <x v="3"/>
    <s v="Ritz Bits Cheese"/>
    <s v="Food"/>
    <n v="14796062595"/>
    <s v="Tuesday, March 8, 2022"/>
    <x v="1"/>
    <x v="1"/>
    <n v="1.5"/>
    <n v="1"/>
    <n v="123"/>
    <n v="1.5"/>
    <n v="1"/>
    <n v="1.5"/>
    <n v="1.5"/>
    <x v="66"/>
    <x v="47"/>
    <s v="Food"/>
    <x v="1"/>
    <b v="1"/>
    <n v="1.5"/>
    <n v="1"/>
    <x v="38"/>
  </r>
  <r>
    <s v="Processed"/>
    <s v="VJ300320686"/>
    <x v="1"/>
    <x v="2"/>
    <s v="Miss Vickie's Potato Chip - Jalapeno"/>
    <s v="Food"/>
    <n v="14796597020"/>
    <s v="Tuesday, March 8, 2022"/>
    <x v="1"/>
    <x v="26"/>
    <n v="1.5"/>
    <n v="1"/>
    <n v="113"/>
    <n v="1.5"/>
    <n v="1"/>
    <n v="1.5"/>
    <n v="1.5"/>
    <x v="66"/>
    <x v="43"/>
    <s v="Food"/>
    <x v="1"/>
    <b v="1"/>
    <n v="1.5"/>
    <n v="1"/>
    <x v="3"/>
  </r>
  <r>
    <s v="Processed"/>
    <s v="VJ300320609"/>
    <x v="2"/>
    <x v="3"/>
    <s v="Monster Energy Original"/>
    <s v="Carbonated"/>
    <n v="14796744620"/>
    <s v="Tuesday, March 8, 2022"/>
    <x v="1"/>
    <x v="5"/>
    <n v="3"/>
    <n v="1"/>
    <n v="144"/>
    <n v="3"/>
    <n v="1"/>
    <n v="3"/>
    <n v="3"/>
    <x v="66"/>
    <x v="5"/>
    <s v="Carbonated"/>
    <x v="0"/>
    <b v="1"/>
    <n v="3"/>
    <n v="2"/>
    <x v="4"/>
  </r>
  <r>
    <s v="Processed"/>
    <s v="VJ300320686"/>
    <x v="1"/>
    <x v="2"/>
    <s v="Robert Irvine's - Fit Crunch -  Chocolate Pea"/>
    <s v="Food"/>
    <n v="14796862640"/>
    <s v="Tuesday, March 8, 2022"/>
    <x v="1"/>
    <x v="11"/>
    <n v="2"/>
    <n v="1"/>
    <n v="132"/>
    <n v="2"/>
    <n v="1"/>
    <n v="2"/>
    <n v="2"/>
    <x v="66"/>
    <x v="21"/>
    <s v="Food"/>
    <x v="1"/>
    <b v="1"/>
    <n v="2"/>
    <n v="1.3333333333333333"/>
    <x v="19"/>
  </r>
  <r>
    <s v="Processed"/>
    <s v="VJ300320686"/>
    <x v="1"/>
    <x v="2"/>
    <s v="SunChips Multigrain - Harvest Cheddar"/>
    <s v="Food"/>
    <n v="14796921625"/>
    <s v="Tuesday, March 8, 2022"/>
    <x v="1"/>
    <x v="24"/>
    <n v="1.5"/>
    <n v="1"/>
    <n v="121"/>
    <n v="1.5"/>
    <n v="1"/>
    <n v="1.5"/>
    <n v="1.5"/>
    <x v="66"/>
    <x v="35"/>
    <s v="Food"/>
    <x v="1"/>
    <b v="1"/>
    <n v="1.5"/>
    <n v="1"/>
    <x v="25"/>
  </r>
  <r>
    <s v="Processed"/>
    <s v="VJ300320609"/>
    <x v="2"/>
    <x v="3"/>
    <s v="Skinny Pop Popcorn"/>
    <s v="Food"/>
    <n v="14797183447"/>
    <s v="Tuesday, March 8, 2022"/>
    <x v="0"/>
    <x v="8"/>
    <n v="1.5"/>
    <n v="1"/>
    <n v="111"/>
    <n v="1.5"/>
    <n v="1"/>
    <n v="1.5"/>
    <n v="1.5"/>
    <x v="66"/>
    <x v="8"/>
    <s v="Food"/>
    <x v="1"/>
    <b v="1"/>
    <n v="1.5"/>
    <n v="1"/>
    <x v="7"/>
  </r>
  <r>
    <s v="Processed"/>
    <s v="VJ300320686"/>
    <x v="1"/>
    <x v="2"/>
    <s v="Miss Vickie's Potato Chip - Jalapeno"/>
    <s v="Food"/>
    <n v="14797699773"/>
    <s v="Tuesday, March 8, 2022"/>
    <x v="1"/>
    <x v="26"/>
    <n v="1.5"/>
    <n v="1"/>
    <n v="113"/>
    <n v="1.5"/>
    <n v="1"/>
    <n v="1.5"/>
    <n v="1.5"/>
    <x v="66"/>
    <x v="43"/>
    <s v="Food"/>
    <x v="1"/>
    <b v="1"/>
    <n v="1.5"/>
    <n v="1"/>
    <x v="3"/>
  </r>
  <r>
    <s v="Processed"/>
    <s v="VJ300320609"/>
    <x v="2"/>
    <x v="3"/>
    <s v="Sunkist Soda - Orange"/>
    <s v="Carbonated"/>
    <n v="14798550510"/>
    <s v="Tuesday, March 8, 2022"/>
    <x v="1"/>
    <x v="12"/>
    <n v="1"/>
    <n v="1"/>
    <n v="140"/>
    <n v="1"/>
    <n v="1"/>
    <n v="1"/>
    <n v="1"/>
    <x v="66"/>
    <x v="70"/>
    <s v="Carbonated"/>
    <x v="0"/>
    <b v="1"/>
    <n v="1"/>
    <n v="0.66666666666666663"/>
    <x v="48"/>
  </r>
  <r>
    <s v="Processed"/>
    <s v="VJ300320611"/>
    <x v="0"/>
    <x v="0"/>
    <s v="Robert Irvine's - Fit Crunch -  Chocolate Pea"/>
    <s v="Food"/>
    <n v="14798567319"/>
    <s v="Tuesday, March 8, 2022"/>
    <x v="0"/>
    <x v="17"/>
    <n v="2"/>
    <n v="1"/>
    <n v="138"/>
    <n v="2"/>
    <n v="1"/>
    <n v="2"/>
    <n v="2"/>
    <x v="66"/>
    <x v="21"/>
    <s v="Food"/>
    <x v="1"/>
    <b v="1"/>
    <n v="2"/>
    <n v="1.3333333333333333"/>
    <x v="19"/>
  </r>
  <r>
    <s v="Processed"/>
    <s v="VJ300320609"/>
    <x v="2"/>
    <x v="3"/>
    <s v="Sunkist Soda - Orange"/>
    <s v="Carbonated"/>
    <n v="14798567304"/>
    <s v="Tuesday, March 8, 2022"/>
    <x v="1"/>
    <x v="12"/>
    <n v="1"/>
    <n v="1"/>
    <n v="140"/>
    <n v="1"/>
    <n v="1"/>
    <n v="1"/>
    <n v="1"/>
    <x v="66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798685851"/>
    <s v="Tuesday, March 8, 2022"/>
    <x v="1"/>
    <x v="2"/>
    <n v="3"/>
    <n v="1"/>
    <n v="146"/>
    <n v="3"/>
    <n v="1"/>
    <n v="3"/>
    <n v="3"/>
    <x v="66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799118456"/>
    <s v="Tuesday, March 8, 2022"/>
    <x v="1"/>
    <x v="12"/>
    <n v="1"/>
    <n v="1"/>
    <n v="140"/>
    <n v="1"/>
    <n v="1"/>
    <n v="1"/>
    <n v="1"/>
    <x v="66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799141731"/>
    <s v="Tuesday, March 8, 2022"/>
    <x v="1"/>
    <x v="23"/>
    <n v="1"/>
    <n v="1"/>
    <n v="142"/>
    <n v="1"/>
    <n v="1"/>
    <n v="1"/>
    <n v="1"/>
    <x v="66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799503990"/>
    <s v="Tuesday, March 8, 2022"/>
    <x v="1"/>
    <x v="5"/>
    <n v="3"/>
    <n v="1"/>
    <n v="144"/>
    <n v="3"/>
    <n v="1"/>
    <n v="3"/>
    <n v="3"/>
    <x v="66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799755626"/>
    <s v="Tuesday, March 8, 2022"/>
    <x v="1"/>
    <x v="12"/>
    <n v="1"/>
    <n v="1"/>
    <n v="140"/>
    <n v="1"/>
    <n v="1"/>
    <n v="1"/>
    <n v="1"/>
    <x v="66"/>
    <x v="70"/>
    <s v="Carbonated"/>
    <x v="0"/>
    <b v="1"/>
    <n v="1"/>
    <n v="0.66666666666666663"/>
    <x v="48"/>
  </r>
  <r>
    <s v="Processed"/>
    <s v="VJ300320686"/>
    <x v="1"/>
    <x v="2"/>
    <s v="Belvita Snack Packs - Blueberry"/>
    <s v="Food"/>
    <n v="14801633305"/>
    <s v="Wednesday, March 9, 2022"/>
    <x v="1"/>
    <x v="16"/>
    <n v="1.25"/>
    <n v="1"/>
    <n v="122"/>
    <n v="1.25"/>
    <n v="1"/>
    <n v="1.25"/>
    <n v="1.25"/>
    <x v="67"/>
    <x v="79"/>
    <s v="Food"/>
    <x v="1"/>
    <b v="1"/>
    <n v="1.25"/>
    <n v="0.83333333333333337"/>
    <x v="57"/>
  </r>
  <r>
    <s v="Processed"/>
    <s v="VJ300320686"/>
    <x v="1"/>
    <x v="2"/>
    <s v="Robert Irvine's - Fit Crunch -  Chocolate Pea"/>
    <s v="Food"/>
    <n v="14802206083"/>
    <s v="Wednesday, March 9, 2022"/>
    <x v="1"/>
    <x v="11"/>
    <n v="2"/>
    <n v="1"/>
    <n v="132"/>
    <n v="2"/>
    <n v="1"/>
    <n v="2"/>
    <n v="2"/>
    <x v="67"/>
    <x v="21"/>
    <s v="Food"/>
    <x v="1"/>
    <b v="1"/>
    <n v="2"/>
    <n v="1.3333333333333333"/>
    <x v="19"/>
  </r>
  <r>
    <s v="Processed"/>
    <s v="VJ300320686"/>
    <x v="1"/>
    <x v="2"/>
    <s v="SunChips Multigrain - Harvest Cheddar"/>
    <s v="Food"/>
    <n v="14802240753"/>
    <s v="Wednesday, March 9, 2022"/>
    <x v="1"/>
    <x v="24"/>
    <n v="1.5"/>
    <n v="1"/>
    <n v="121"/>
    <n v="1.5"/>
    <n v="1"/>
    <n v="1.5"/>
    <n v="1.5"/>
    <x v="67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802294556"/>
    <s v="Wednesday, March 9, 2022"/>
    <x v="1"/>
    <x v="11"/>
    <n v="2"/>
    <n v="1"/>
    <n v="132"/>
    <n v="2"/>
    <n v="1"/>
    <n v="2"/>
    <n v="2"/>
    <x v="67"/>
    <x v="21"/>
    <s v="Food"/>
    <x v="1"/>
    <b v="1"/>
    <n v="2"/>
    <n v="1.3333333333333333"/>
    <x v="19"/>
  </r>
  <r>
    <s v="Processed"/>
    <s v="VJ300320609"/>
    <x v="2"/>
    <x v="3"/>
    <s v="Good Health Veggie Stix - Zesty Ranch"/>
    <s v="Food"/>
    <n v="14802386979"/>
    <s v="Wednesday, March 9, 2022"/>
    <x v="1"/>
    <x v="4"/>
    <n v="1.5"/>
    <n v="1"/>
    <n v="110"/>
    <n v="1.5"/>
    <n v="1"/>
    <n v="1.5"/>
    <n v="1.5"/>
    <x v="67"/>
    <x v="22"/>
    <s v="Food"/>
    <x v="1"/>
    <b v="1"/>
    <n v="1.5"/>
    <n v="1"/>
    <x v="20"/>
  </r>
  <r>
    <s v="Processed"/>
    <s v="VJ300320686"/>
    <x v="1"/>
    <x v="2"/>
    <s v="Vitamin Water - Squeezed Lemonade"/>
    <s v="Water"/>
    <n v="14802542126"/>
    <s v="Wednesday, March 9, 2022"/>
    <x v="1"/>
    <x v="15"/>
    <n v="2.5"/>
    <n v="1"/>
    <n v="147"/>
    <n v="2.5"/>
    <n v="1"/>
    <n v="2.5"/>
    <n v="2.5"/>
    <x v="67"/>
    <x v="66"/>
    <s v="Water"/>
    <x v="3"/>
    <b v="1"/>
    <n v="2.5"/>
    <n v="1.6666666666666667"/>
    <x v="13"/>
  </r>
  <r>
    <s v="Processed"/>
    <s v="VJ300320609"/>
    <x v="2"/>
    <x v="3"/>
    <s v="Cheetos - Fleming Hot Crunchy"/>
    <s v="Food"/>
    <n v="14802722616"/>
    <s v="Wednesday, March 9, 2022"/>
    <x v="0"/>
    <x v="26"/>
    <n v="1.5"/>
    <n v="1"/>
    <n v="113"/>
    <n v="1.5"/>
    <n v="1"/>
    <n v="1.5"/>
    <n v="1.5"/>
    <x v="67"/>
    <x v="16"/>
    <s v="Food"/>
    <x v="1"/>
    <b v="1"/>
    <n v="1.5"/>
    <n v="1"/>
    <x v="14"/>
  </r>
  <r>
    <s v="Processed"/>
    <s v="VJ300205292"/>
    <x v="0"/>
    <x v="1"/>
    <s v="KitKat - Crisp Wafers"/>
    <s v="Food"/>
    <n v="14803346249"/>
    <s v="Wednesday, March 9, 2022"/>
    <x v="1"/>
    <x v="13"/>
    <n v="2"/>
    <n v="1"/>
    <n v="130"/>
    <n v="2"/>
    <n v="1"/>
    <n v="2"/>
    <n v="2"/>
    <x v="67"/>
    <x v="10"/>
    <s v="Food"/>
    <x v="1"/>
    <b v="1"/>
    <n v="2"/>
    <n v="1.3333333333333333"/>
    <x v="9"/>
  </r>
  <r>
    <s v="Processed"/>
    <s v="VJ300320609"/>
    <x v="2"/>
    <x v="3"/>
    <s v="Monster Energy Original"/>
    <s v="Carbonated"/>
    <n v="14803833925"/>
    <s v="Wednesday, March 9, 2022"/>
    <x v="1"/>
    <x v="5"/>
    <n v="3"/>
    <n v="1"/>
    <n v="144"/>
    <n v="3"/>
    <n v="1"/>
    <n v="3"/>
    <n v="3"/>
    <x v="67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804106904"/>
    <s v="Wednesday, March 9, 2022"/>
    <x v="1"/>
    <x v="12"/>
    <n v="1"/>
    <n v="1"/>
    <n v="140"/>
    <n v="1"/>
    <n v="1"/>
    <n v="1"/>
    <n v="1"/>
    <x v="67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804109327"/>
    <s v="Wednesday, March 9, 2022"/>
    <x v="1"/>
    <x v="12"/>
    <n v="1"/>
    <n v="1"/>
    <n v="140"/>
    <n v="1"/>
    <n v="1"/>
    <n v="1"/>
    <n v="1"/>
    <x v="67"/>
    <x v="70"/>
    <s v="Carbonated"/>
    <x v="0"/>
    <b v="1"/>
    <n v="1"/>
    <n v="0.66666666666666663"/>
    <x v="48"/>
  </r>
  <r>
    <s v="Processed"/>
    <s v="VJ300320609"/>
    <x v="2"/>
    <x v="3"/>
    <s v="Cheetos - Fleming Hot Crunchy"/>
    <s v="Food"/>
    <n v="14804588223"/>
    <s v="Wednesday, March 9, 2022"/>
    <x v="1"/>
    <x v="26"/>
    <n v="1.5"/>
    <n v="1"/>
    <n v="113"/>
    <n v="1.5"/>
    <n v="1"/>
    <n v="1.5"/>
    <n v="1.5"/>
    <x v="67"/>
    <x v="16"/>
    <s v="Food"/>
    <x v="1"/>
    <b v="1"/>
    <n v="1.5"/>
    <n v="1"/>
    <x v="14"/>
  </r>
  <r>
    <s v="Processed"/>
    <s v="VJ300320609"/>
    <x v="2"/>
    <x v="3"/>
    <s v="Sunkist Soda - Orange"/>
    <s v="Carbonated"/>
    <n v="14805493716"/>
    <s v="Thursday, March 10, 2022"/>
    <x v="1"/>
    <x v="12"/>
    <n v="1"/>
    <n v="1"/>
    <n v="140"/>
    <n v="1"/>
    <n v="1"/>
    <n v="1"/>
    <n v="1"/>
    <x v="68"/>
    <x v="70"/>
    <s v="Carbonated"/>
    <x v="0"/>
    <b v="1"/>
    <n v="1"/>
    <n v="0.66666666666666663"/>
    <x v="48"/>
  </r>
  <r>
    <s v="Processed"/>
    <s v="VJ300320609"/>
    <x v="2"/>
    <x v="3"/>
    <s v="Oreo Single Server 6 ct"/>
    <s v="Food"/>
    <n v="14805972658"/>
    <s v="Thursday, March 10, 2022"/>
    <x v="0"/>
    <x v="17"/>
    <n v="2"/>
    <n v="2"/>
    <n v="138"/>
    <n v="2"/>
    <n v="2"/>
    <n v="4"/>
    <n v="6"/>
    <x v="68"/>
    <x v="74"/>
    <s v="Food"/>
    <x v="1"/>
    <b v="1"/>
    <n v="2"/>
    <n v="1.3333333333333333"/>
    <x v="52"/>
  </r>
  <r>
    <s v="Processed"/>
    <s v="VJ300320609"/>
    <x v="2"/>
    <x v="3"/>
    <s v="Oreo Single Server 6 ct"/>
    <s v="Food"/>
    <n v="14805972658"/>
    <s v="Thursday, March 10, 2022"/>
    <x v="0"/>
    <x v="6"/>
    <n v="2"/>
    <n v="1"/>
    <n v="134"/>
    <n v="2"/>
    <n v="1"/>
    <n v="2"/>
    <n v="6"/>
    <x v="68"/>
    <x v="74"/>
    <s v="Food"/>
    <x v="1"/>
    <b v="1"/>
    <n v="2"/>
    <n v="1.3333333333333333"/>
    <x v="52"/>
  </r>
  <r>
    <s v="Processed"/>
    <s v="VJ300320609"/>
    <x v="2"/>
    <x v="3"/>
    <s v="Monster Energy Original"/>
    <s v="Carbonated"/>
    <n v="14806814731"/>
    <s v="Thursday, March 10, 2022"/>
    <x v="0"/>
    <x v="5"/>
    <n v="3"/>
    <n v="1"/>
    <n v="144"/>
    <n v="3"/>
    <n v="1"/>
    <n v="3"/>
    <n v="3"/>
    <x v="68"/>
    <x v="5"/>
    <s v="Carbonated"/>
    <x v="0"/>
    <b v="1"/>
    <n v="3"/>
    <n v="2"/>
    <x v="4"/>
  </r>
  <r>
    <s v="Processed"/>
    <s v="VJ300320686"/>
    <x v="1"/>
    <x v="2"/>
    <s v="SunChips Multigrain - Harvest Cheddar"/>
    <s v="Food"/>
    <n v="14807040070"/>
    <s v="Thursday, March 10, 2022"/>
    <x v="1"/>
    <x v="24"/>
    <n v="1.5"/>
    <n v="1"/>
    <n v="121"/>
    <n v="1.5"/>
    <n v="1"/>
    <n v="1.5"/>
    <n v="1.5"/>
    <x v="68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807158096"/>
    <s v="Thursday, March 10, 2022"/>
    <x v="1"/>
    <x v="11"/>
    <n v="2"/>
    <n v="1"/>
    <n v="132"/>
    <n v="2"/>
    <n v="1"/>
    <n v="2"/>
    <n v="2"/>
    <x v="68"/>
    <x v="21"/>
    <s v="Food"/>
    <x v="1"/>
    <b v="1"/>
    <n v="2"/>
    <n v="1.3333333333333333"/>
    <x v="19"/>
  </r>
  <r>
    <s v="Processed"/>
    <s v="VJ300320686"/>
    <x v="1"/>
    <x v="2"/>
    <s v="RXBAR - Protein Bar - Peanut Butter"/>
    <s v="Food"/>
    <n v="14807880237"/>
    <s v="Thursday, March 10, 2022"/>
    <x v="1"/>
    <x v="9"/>
    <n v="2"/>
    <n v="1"/>
    <n v="131"/>
    <n v="2"/>
    <n v="1"/>
    <n v="2"/>
    <n v="2"/>
    <x v="68"/>
    <x v="80"/>
    <s v="Food"/>
    <x v="1"/>
    <b v="1"/>
    <n v="2"/>
    <n v="1.3333333333333333"/>
    <x v="58"/>
  </r>
  <r>
    <s v="Processed"/>
    <s v="VJ300320686"/>
    <x v="1"/>
    <x v="2"/>
    <s v="Robert Irvine's - Fit Crunch -  Chocolate Pea"/>
    <s v="Food"/>
    <n v="14807992243"/>
    <s v="Thursday, March 10, 2022"/>
    <x v="0"/>
    <x v="11"/>
    <n v="2"/>
    <n v="1"/>
    <n v="132"/>
    <n v="2"/>
    <n v="1"/>
    <n v="2"/>
    <n v="2"/>
    <x v="68"/>
    <x v="21"/>
    <s v="Food"/>
    <x v="1"/>
    <b v="1"/>
    <n v="2"/>
    <n v="1.3333333333333333"/>
    <x v="19"/>
  </r>
  <r>
    <s v="Processed"/>
    <s v="VJ300320609"/>
    <x v="2"/>
    <x v="3"/>
    <s v="Chesters Fries Flaming hot"/>
    <s v="Food"/>
    <n v="14808140951"/>
    <s v="Thursday, March 10, 2022"/>
    <x v="0"/>
    <x v="20"/>
    <n v="1.5"/>
    <n v="1"/>
    <n v="112"/>
    <n v="1.5"/>
    <n v="1"/>
    <n v="1.5"/>
    <n v="3"/>
    <x v="68"/>
    <x v="42"/>
    <s v="Food"/>
    <x v="1"/>
    <b v="1"/>
    <n v="1.5"/>
    <n v="1"/>
    <x v="35"/>
  </r>
  <r>
    <s v="Processed"/>
    <s v="VJ300320609"/>
    <x v="2"/>
    <x v="3"/>
    <s v="Cheetos - Fleming Hot Crunchy"/>
    <s v="Food"/>
    <n v="14808140951"/>
    <s v="Thursday, March 10, 2022"/>
    <x v="0"/>
    <x v="26"/>
    <n v="1.5"/>
    <n v="1"/>
    <n v="113"/>
    <n v="1.5"/>
    <n v="1"/>
    <n v="1.5"/>
    <n v="3"/>
    <x v="68"/>
    <x v="16"/>
    <s v="Food"/>
    <x v="1"/>
    <b v="1"/>
    <n v="1.5"/>
    <n v="1"/>
    <x v="14"/>
  </r>
  <r>
    <s v="Processed"/>
    <s v="VJ300320686"/>
    <x v="1"/>
    <x v="2"/>
    <s v="SunChips Multigrain - Harvest Cheddar"/>
    <s v="Food"/>
    <n v="14808559247"/>
    <s v="Thursday, March 10, 2022"/>
    <x v="1"/>
    <x v="24"/>
    <n v="1.5"/>
    <n v="1"/>
    <n v="121"/>
    <n v="1.5"/>
    <n v="1"/>
    <n v="1.5"/>
    <n v="1.5"/>
    <x v="68"/>
    <x v="35"/>
    <s v="Food"/>
    <x v="1"/>
    <b v="1"/>
    <n v="1.5"/>
    <n v="1"/>
    <x v="25"/>
  </r>
  <r>
    <s v="Processed"/>
    <s v="VJ300320686"/>
    <x v="1"/>
    <x v="2"/>
    <s v="Miss Vickie's Potato Chip - Smokehouse BBQ"/>
    <s v="Food"/>
    <n v="14809321837"/>
    <s v="Thursday, March 10, 2022"/>
    <x v="0"/>
    <x v="8"/>
    <n v="1.5"/>
    <n v="1"/>
    <n v="111"/>
    <n v="1.5"/>
    <n v="1"/>
    <n v="1.5"/>
    <n v="1.5"/>
    <x v="68"/>
    <x v="51"/>
    <s v="Food"/>
    <x v="1"/>
    <b v="1"/>
    <n v="1.5"/>
    <n v="1"/>
    <x v="3"/>
  </r>
  <r>
    <s v="Processed"/>
    <s v="VJ300320609"/>
    <x v="2"/>
    <x v="3"/>
    <s v="Coca Cola - Zero Sugar"/>
    <s v="Carbonated"/>
    <n v="14809598252"/>
    <s v="Thursday, March 10, 2022"/>
    <x v="1"/>
    <x v="23"/>
    <n v="1"/>
    <n v="1"/>
    <n v="142"/>
    <n v="1"/>
    <n v="1"/>
    <n v="1"/>
    <n v="1"/>
    <x v="68"/>
    <x v="44"/>
    <s v="Carbonated"/>
    <x v="0"/>
    <b v="1"/>
    <n v="1"/>
    <n v="0.66666666666666663"/>
    <x v="36"/>
  </r>
  <r>
    <s v="Processed"/>
    <s v="VJ300320609"/>
    <x v="2"/>
    <x v="3"/>
    <s v="Good Health Veggie Stix - Zesty Ranch"/>
    <s v="Food"/>
    <n v="14809892027"/>
    <s v="Thursday, March 10, 2022"/>
    <x v="1"/>
    <x v="4"/>
    <n v="1.5"/>
    <n v="1"/>
    <n v="110"/>
    <n v="1.5"/>
    <n v="1"/>
    <n v="1.5"/>
    <n v="1.5"/>
    <x v="68"/>
    <x v="22"/>
    <s v="Food"/>
    <x v="1"/>
    <b v="1"/>
    <n v="1.5"/>
    <n v="1"/>
    <x v="20"/>
  </r>
  <r>
    <s v="Processed"/>
    <s v="VJ300320609"/>
    <x v="2"/>
    <x v="3"/>
    <s v="Monster Energy Original"/>
    <s v="Carbonated"/>
    <n v="14810396944"/>
    <s v="Thursday, March 10, 2022"/>
    <x v="1"/>
    <x v="2"/>
    <n v="3"/>
    <n v="1"/>
    <n v="146"/>
    <n v="3"/>
    <n v="1"/>
    <n v="3"/>
    <n v="3"/>
    <x v="68"/>
    <x v="5"/>
    <s v="Carbonated"/>
    <x v="0"/>
    <b v="1"/>
    <n v="3"/>
    <n v="2"/>
    <x v="4"/>
  </r>
  <r>
    <s v="Processed"/>
    <s v="VJ300320609"/>
    <x v="2"/>
    <x v="3"/>
    <s v="Oreo Single Server 6 ct"/>
    <s v="Food"/>
    <n v="14810397136"/>
    <s v="Thursday, March 10, 2022"/>
    <x v="1"/>
    <x v="6"/>
    <n v="2"/>
    <n v="1"/>
    <n v="134"/>
    <n v="2"/>
    <n v="1"/>
    <n v="2"/>
    <n v="2"/>
    <x v="68"/>
    <x v="74"/>
    <s v="Food"/>
    <x v="1"/>
    <b v="1"/>
    <n v="2"/>
    <n v="1.3333333333333333"/>
    <x v="52"/>
  </r>
  <r>
    <s v="Processed"/>
    <s v="VJ300320609"/>
    <x v="2"/>
    <x v="3"/>
    <s v="Coca Cola - Zero Sugar"/>
    <s v="Carbonated"/>
    <n v="14810432388"/>
    <s v="Thursday, March 10, 2022"/>
    <x v="1"/>
    <x v="23"/>
    <n v="1"/>
    <n v="1"/>
    <n v="142"/>
    <n v="1"/>
    <n v="1"/>
    <n v="1"/>
    <n v="1"/>
    <x v="68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10497557"/>
    <s v="Thursday, March 10, 2022"/>
    <x v="1"/>
    <x v="23"/>
    <n v="1"/>
    <n v="1"/>
    <n v="142"/>
    <n v="1"/>
    <n v="1"/>
    <n v="1"/>
    <n v="1"/>
    <x v="68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10951535"/>
    <s v="Friday, March 11, 2022"/>
    <x v="1"/>
    <x v="23"/>
    <n v="1"/>
    <n v="1"/>
    <n v="142"/>
    <n v="1"/>
    <n v="1"/>
    <n v="1"/>
    <n v="1"/>
    <x v="69"/>
    <x v="44"/>
    <s v="Carbonated"/>
    <x v="0"/>
    <b v="1"/>
    <n v="1"/>
    <n v="0.66666666666666663"/>
    <x v="36"/>
  </r>
  <r>
    <s v="Processed"/>
    <s v="VJ300320609"/>
    <x v="2"/>
    <x v="3"/>
    <s v="Skinny Pop Popcorn"/>
    <s v="Food"/>
    <n v="14811826616"/>
    <s v="Friday, March 11, 2022"/>
    <x v="0"/>
    <x v="8"/>
    <n v="1.5"/>
    <n v="1"/>
    <n v="111"/>
    <n v="1.5"/>
    <n v="1"/>
    <n v="1.5"/>
    <n v="1.5"/>
    <x v="69"/>
    <x v="8"/>
    <s v="Food"/>
    <x v="1"/>
    <b v="1"/>
    <n v="1.5"/>
    <n v="1"/>
    <x v="7"/>
  </r>
  <r>
    <s v="Processed"/>
    <s v="VJ300320609"/>
    <x v="2"/>
    <x v="3"/>
    <s v="Cheetos - Fleming Hot Crunchy"/>
    <s v="Food"/>
    <n v="14813093509"/>
    <s v="Friday, March 11, 2022"/>
    <x v="0"/>
    <x v="26"/>
    <n v="1.5"/>
    <n v="1"/>
    <n v="113"/>
    <n v="1.5"/>
    <n v="1"/>
    <n v="1.5"/>
    <n v="4.75"/>
    <x v="69"/>
    <x v="16"/>
    <s v="Food"/>
    <x v="1"/>
    <b v="1"/>
    <n v="1.5"/>
    <n v="1"/>
    <x v="14"/>
  </r>
  <r>
    <s v="Processed"/>
    <s v="VJ300320609"/>
    <x v="2"/>
    <x v="3"/>
    <s v="Chum Fruit Bites - Mango/Strawberry"/>
    <s v="Food"/>
    <n v="14813093509"/>
    <s v="Friday, March 11, 2022"/>
    <x v="0"/>
    <x v="11"/>
    <n v="1.25"/>
    <n v="1"/>
    <n v="132"/>
    <n v="1.25"/>
    <n v="1"/>
    <n v="1.25"/>
    <n v="4.75"/>
    <x v="69"/>
    <x v="30"/>
    <s v="Food"/>
    <x v="1"/>
    <b v="1"/>
    <n v="1.25"/>
    <n v="0.83333333333333337"/>
    <x v="28"/>
  </r>
  <r>
    <s v="Processed"/>
    <s v="VJ300320609"/>
    <x v="2"/>
    <x v="3"/>
    <s v="Oreo Single Server 6 ct"/>
    <s v="Food"/>
    <n v="14813093509"/>
    <s v="Friday, March 11, 2022"/>
    <x v="0"/>
    <x v="6"/>
    <n v="2"/>
    <n v="1"/>
    <n v="134"/>
    <n v="2"/>
    <n v="1"/>
    <n v="2"/>
    <n v="4.75"/>
    <x v="69"/>
    <x v="74"/>
    <s v="Food"/>
    <x v="1"/>
    <b v="1"/>
    <n v="2"/>
    <n v="1.3333333333333333"/>
    <x v="52"/>
  </r>
  <r>
    <s v="Processed"/>
    <s v="VJ300320686"/>
    <x v="1"/>
    <x v="2"/>
    <s v="Miss Vickie's Potato Chip - Jalapeno"/>
    <s v="Food"/>
    <n v="14813126236"/>
    <s v="Friday, March 11, 2022"/>
    <x v="1"/>
    <x v="26"/>
    <n v="1.5"/>
    <n v="1"/>
    <n v="113"/>
    <n v="1.5"/>
    <n v="1"/>
    <n v="1.5"/>
    <n v="1.5"/>
    <x v="69"/>
    <x v="43"/>
    <s v="Food"/>
    <x v="1"/>
    <b v="1"/>
    <n v="1.5"/>
    <n v="1"/>
    <x v="3"/>
  </r>
  <r>
    <s v="Processed"/>
    <s v="VJ300320686"/>
    <x v="1"/>
    <x v="2"/>
    <s v="Miss Vickie's Potato Chip - Smokehouse BBQ"/>
    <s v="Food"/>
    <n v="14813261352"/>
    <s v="Friday, March 11, 2022"/>
    <x v="0"/>
    <x v="8"/>
    <n v="1.5"/>
    <n v="1"/>
    <n v="111"/>
    <n v="1.5"/>
    <n v="1"/>
    <n v="1.5"/>
    <n v="1.5"/>
    <x v="69"/>
    <x v="51"/>
    <s v="Food"/>
    <x v="1"/>
    <b v="1"/>
    <n v="1.5"/>
    <n v="1"/>
    <x v="3"/>
  </r>
  <r>
    <s v="Processed"/>
    <s v="VJ300320686"/>
    <x v="1"/>
    <x v="2"/>
    <s v="NuGo Dark Chocolate - Choc Chip"/>
    <s v="Food"/>
    <n v="14813447061"/>
    <s v="Friday, March 11, 2022"/>
    <x v="1"/>
    <x v="14"/>
    <n v="2"/>
    <n v="1"/>
    <n v="137"/>
    <n v="2"/>
    <n v="1"/>
    <n v="2"/>
    <n v="2"/>
    <x v="69"/>
    <x v="73"/>
    <s v="Food"/>
    <x v="1"/>
    <b v="1"/>
    <n v="2"/>
    <n v="1.3333333333333333"/>
    <x v="51"/>
  </r>
  <r>
    <s v="Processed"/>
    <s v="VJ300205292"/>
    <x v="0"/>
    <x v="1"/>
    <s v="Lays Baked - Original"/>
    <s v="Food"/>
    <n v="14813707749"/>
    <s v="Friday, March 11, 2022"/>
    <x v="1"/>
    <x v="8"/>
    <n v="1.5"/>
    <n v="1"/>
    <n v="111"/>
    <n v="1.5"/>
    <n v="1"/>
    <n v="1.5"/>
    <n v="1.5"/>
    <x v="69"/>
    <x v="55"/>
    <s v="Food"/>
    <x v="1"/>
    <b v="1"/>
    <n v="1.5"/>
    <n v="1"/>
    <x v="42"/>
  </r>
  <r>
    <s v="Processed"/>
    <s v="VJ300320686"/>
    <x v="1"/>
    <x v="2"/>
    <s v="Seapoint Farms Dry Roasted Edamame - Wasabi"/>
    <s v="Food"/>
    <n v="14813964352"/>
    <s v="Friday, March 11, 2022"/>
    <x v="1"/>
    <x v="6"/>
    <n v="2.5"/>
    <n v="1"/>
    <n v="134"/>
    <n v="2.5"/>
    <n v="1"/>
    <n v="2.5"/>
    <n v="2.5"/>
    <x v="69"/>
    <x v="6"/>
    <s v="Food"/>
    <x v="1"/>
    <b v="1"/>
    <n v="2.5"/>
    <n v="1.6666666666666667"/>
    <x v="5"/>
  </r>
  <r>
    <s v="Processed"/>
    <s v="VJ300205292"/>
    <x v="0"/>
    <x v="1"/>
    <s v="Newtons Fig Bar"/>
    <s v="Food"/>
    <n v="14814440147"/>
    <s v="Friday, March 11, 2022"/>
    <x v="1"/>
    <x v="10"/>
    <n v="1.25"/>
    <n v="1"/>
    <n v="136"/>
    <n v="1.25"/>
    <n v="1"/>
    <n v="1.25"/>
    <n v="1.25"/>
    <x v="69"/>
    <x v="26"/>
    <s v="Food"/>
    <x v="1"/>
    <b v="1"/>
    <n v="1.25"/>
    <n v="0.83333333333333337"/>
    <x v="24"/>
  </r>
  <r>
    <s v="Processed"/>
    <s v="VJ300320609"/>
    <x v="2"/>
    <x v="3"/>
    <s v="Oreo Single Server 6 ct"/>
    <s v="Food"/>
    <n v="14814727831"/>
    <s v="Friday, March 11, 2022"/>
    <x v="1"/>
    <x v="6"/>
    <n v="2"/>
    <n v="1"/>
    <n v="134"/>
    <n v="2"/>
    <n v="1"/>
    <n v="2"/>
    <n v="2"/>
    <x v="69"/>
    <x v="74"/>
    <s v="Food"/>
    <x v="1"/>
    <b v="1"/>
    <n v="2"/>
    <n v="1.3333333333333333"/>
    <x v="52"/>
  </r>
  <r>
    <s v="Processed"/>
    <s v="VJ300320611"/>
    <x v="0"/>
    <x v="0"/>
    <s v="S. Pellegrino Sparkling Mineral Water"/>
    <s v="Water"/>
    <n v="14814978652"/>
    <s v="Friday, March 11, 2022"/>
    <x v="1"/>
    <x v="7"/>
    <n v="2"/>
    <n v="1"/>
    <n v="143"/>
    <n v="2"/>
    <n v="1"/>
    <n v="2"/>
    <n v="2"/>
    <x v="69"/>
    <x v="24"/>
    <s v="Water"/>
    <x v="3"/>
    <b v="1"/>
    <n v="2"/>
    <n v="1.3333333333333333"/>
    <x v="22"/>
  </r>
  <r>
    <s v="Processed"/>
    <s v="VJ300320611"/>
    <x v="0"/>
    <x v="0"/>
    <s v="Cheetos Baked - Flaming Hot"/>
    <s v="Food"/>
    <n v="14815023155"/>
    <s v="Friday, March 11, 2022"/>
    <x v="0"/>
    <x v="18"/>
    <n v="1.5"/>
    <n v="1"/>
    <n v="124"/>
    <n v="1.5"/>
    <n v="1"/>
    <n v="1.5"/>
    <n v="1.5"/>
    <x v="69"/>
    <x v="23"/>
    <s v="Food"/>
    <x v="1"/>
    <b v="1"/>
    <n v="1.5"/>
    <n v="1"/>
    <x v="21"/>
  </r>
  <r>
    <s v="Processed"/>
    <s v="VJ300320609"/>
    <x v="2"/>
    <x v="3"/>
    <s v="Good Health Veggie Stix - Zesty Ranch"/>
    <s v="Food"/>
    <n v="14815313948"/>
    <s v="Friday, March 11, 2022"/>
    <x v="1"/>
    <x v="4"/>
    <n v="1.5"/>
    <n v="1"/>
    <n v="110"/>
    <n v="1.5"/>
    <n v="1"/>
    <n v="1.5"/>
    <n v="1.5"/>
    <x v="69"/>
    <x v="22"/>
    <s v="Food"/>
    <x v="1"/>
    <b v="1"/>
    <n v="1.5"/>
    <n v="1"/>
    <x v="20"/>
  </r>
  <r>
    <s v="Processed"/>
    <s v="VJ300320609"/>
    <x v="2"/>
    <x v="3"/>
    <s v="Cheetos Flaming Hot Limon Crunchy"/>
    <s v="Food"/>
    <n v="14815314304"/>
    <s v="Friday, March 11, 2022"/>
    <x v="1"/>
    <x v="22"/>
    <n v="1.5"/>
    <n v="1"/>
    <n v="120"/>
    <n v="1.5"/>
    <n v="1"/>
    <n v="1.5"/>
    <n v="1.5"/>
    <x v="69"/>
    <x v="75"/>
    <s v="Food"/>
    <x v="1"/>
    <b v="1"/>
    <n v="1.5"/>
    <n v="1"/>
    <x v="53"/>
  </r>
  <r>
    <s v="Processed"/>
    <s v="VJ300320609"/>
    <x v="2"/>
    <x v="3"/>
    <s v="CheezIt - Original"/>
    <s v="Food"/>
    <n v="14815565911"/>
    <s v="Friday, March 11, 2022"/>
    <x v="1"/>
    <x v="25"/>
    <n v="1"/>
    <n v="1"/>
    <n v="125"/>
    <n v="1"/>
    <n v="1"/>
    <n v="1"/>
    <n v="1"/>
    <x v="69"/>
    <x v="48"/>
    <s v="Food"/>
    <x v="1"/>
    <b v="1"/>
    <n v="1"/>
    <n v="0.66666666666666663"/>
    <x v="39"/>
  </r>
  <r>
    <s v="Processed"/>
    <s v="VJ300320609"/>
    <x v="2"/>
    <x v="3"/>
    <s v="Newtons Fig Bar"/>
    <s v="Food"/>
    <n v="14815681913"/>
    <s v="Friday, March 11, 2022"/>
    <x v="1"/>
    <x v="28"/>
    <n v="1.5"/>
    <n v="1"/>
    <n v="135"/>
    <n v="1.5"/>
    <n v="1"/>
    <n v="1.5"/>
    <n v="1.5"/>
    <x v="69"/>
    <x v="26"/>
    <s v="Food"/>
    <x v="1"/>
    <b v="1"/>
    <n v="1.5"/>
    <n v="1"/>
    <x v="24"/>
  </r>
  <r>
    <s v="Processed"/>
    <s v="VJ300320609"/>
    <x v="2"/>
    <x v="3"/>
    <s v="Monster Energy Original"/>
    <s v="Carbonated"/>
    <n v="14815683012"/>
    <s v="Friday, March 11, 2022"/>
    <x v="1"/>
    <x v="2"/>
    <n v="3"/>
    <n v="1"/>
    <n v="146"/>
    <n v="3"/>
    <n v="1"/>
    <n v="3"/>
    <n v="3"/>
    <x v="69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815749700"/>
    <s v="Friday, March 11, 2022"/>
    <x v="1"/>
    <x v="2"/>
    <n v="3"/>
    <n v="1"/>
    <n v="146"/>
    <n v="3"/>
    <n v="1"/>
    <n v="3"/>
    <n v="3"/>
    <x v="69"/>
    <x v="5"/>
    <s v="Carbonated"/>
    <x v="0"/>
    <b v="1"/>
    <n v="3"/>
    <n v="2"/>
    <x v="4"/>
  </r>
  <r>
    <s v="Processed"/>
    <s v="VJ300205292"/>
    <x v="0"/>
    <x v="1"/>
    <s v="CheezIt - Cheddar Sour Cream and Onion"/>
    <s v="Food"/>
    <n v="14816582314"/>
    <s v="Saturday, March 12, 2022"/>
    <x v="0"/>
    <x v="22"/>
    <n v="1.25"/>
    <n v="1"/>
    <n v="120"/>
    <n v="1.25"/>
    <n v="1"/>
    <n v="1.25"/>
    <n v="1.25"/>
    <x v="70"/>
    <x v="86"/>
    <s v="Food"/>
    <x v="1"/>
    <b v="1"/>
    <n v="1.25"/>
    <n v="0.83333333333333337"/>
    <x v="39"/>
  </r>
  <r>
    <s v="Processed"/>
    <s v="VJ300320611"/>
    <x v="0"/>
    <x v="0"/>
    <s v="Monster Energy Original"/>
    <s v="Carbonated"/>
    <n v="14816872715"/>
    <s v="Saturday, March 12, 2022"/>
    <x v="0"/>
    <x v="2"/>
    <n v="3"/>
    <n v="1"/>
    <n v="146"/>
    <n v="3"/>
    <n v="1"/>
    <n v="3"/>
    <n v="3"/>
    <x v="71"/>
    <x v="5"/>
    <s v="Carbonated"/>
    <x v="0"/>
    <b v="1"/>
    <n v="3"/>
    <n v="2"/>
    <x v="4"/>
  </r>
  <r>
    <s v="Processed"/>
    <s v="VJ300205292"/>
    <x v="0"/>
    <x v="1"/>
    <s v="Takis FUGEO mini"/>
    <s v="Food"/>
    <n v="14817714481"/>
    <s v="Saturday, March 12, 2022"/>
    <x v="1"/>
    <x v="24"/>
    <n v="1.5"/>
    <n v="1"/>
    <n v="121"/>
    <n v="1.5"/>
    <n v="1"/>
    <n v="1.5"/>
    <n v="1.5"/>
    <x v="70"/>
    <x v="49"/>
    <s v="Food"/>
    <x v="1"/>
    <b v="1"/>
    <n v="1.5"/>
    <n v="1"/>
    <x v="40"/>
  </r>
  <r>
    <s v="Processed"/>
    <s v="VJ300320611"/>
    <x v="0"/>
    <x v="0"/>
    <s v="Good Health Veggie Stix - Sea Salt"/>
    <s v="Food"/>
    <n v="14818134909"/>
    <s v="Saturday, March 12, 2022"/>
    <x v="1"/>
    <x v="4"/>
    <n v="1.5"/>
    <n v="1"/>
    <n v="110"/>
    <n v="1.5"/>
    <n v="1"/>
    <n v="1.5"/>
    <n v="1.5"/>
    <x v="71"/>
    <x v="36"/>
    <s v="Food"/>
    <x v="1"/>
    <b v="1"/>
    <n v="1.5"/>
    <n v="1"/>
    <x v="20"/>
  </r>
  <r>
    <s v="Processed"/>
    <s v="VJ300320611"/>
    <x v="0"/>
    <x v="0"/>
    <s v="KitKat - Crisp Wafers"/>
    <s v="Food"/>
    <n v="14818136737"/>
    <s v="Saturday, March 12, 2022"/>
    <x v="1"/>
    <x v="28"/>
    <n v="1.25"/>
    <n v="1"/>
    <n v="135"/>
    <n v="1.25"/>
    <n v="1"/>
    <n v="1.25"/>
    <n v="1.25"/>
    <x v="71"/>
    <x v="10"/>
    <s v="Food"/>
    <x v="1"/>
    <b v="1"/>
    <n v="1.25"/>
    <n v="0.83333333333333337"/>
    <x v="9"/>
  </r>
  <r>
    <s v="Processed"/>
    <s v="VJ300205292"/>
    <x v="0"/>
    <x v="1"/>
    <s v="Vitamin Water - Squeezed Lemonade"/>
    <s v="Water"/>
    <n v="14819725544"/>
    <s v="Sunday, March 13, 2022"/>
    <x v="0"/>
    <x v="15"/>
    <n v="2.75"/>
    <n v="1"/>
    <n v="147"/>
    <n v="2.75"/>
    <n v="1"/>
    <n v="2.75"/>
    <n v="2.75"/>
    <x v="70"/>
    <x v="66"/>
    <s v="Water"/>
    <x v="3"/>
    <b v="1"/>
    <n v="2.75"/>
    <n v="1.8333333333333333"/>
    <x v="13"/>
  </r>
  <r>
    <s v="Processed"/>
    <s v="VJ300320611"/>
    <x v="0"/>
    <x v="0"/>
    <s v="RXBAR - Protein Bar - Chocolate Sea Salt"/>
    <s v="Food"/>
    <n v="14819730286"/>
    <s v="Sunday, March 13, 2022"/>
    <x v="0"/>
    <x v="11"/>
    <n v="2"/>
    <n v="1"/>
    <n v="132"/>
    <n v="2"/>
    <n v="1"/>
    <n v="2"/>
    <n v="2"/>
    <x v="72"/>
    <x v="87"/>
    <s v="Food"/>
    <x v="1"/>
    <b v="1"/>
    <n v="2"/>
    <n v="1.3333333333333333"/>
    <x v="58"/>
  </r>
  <r>
    <s v="Processed"/>
    <s v="VJ300205292"/>
    <x v="0"/>
    <x v="1"/>
    <s v="Takis FUGEO mini"/>
    <s v="Food"/>
    <n v="14819732423"/>
    <s v="Sunday, March 13, 2022"/>
    <x v="0"/>
    <x v="24"/>
    <n v="1.5"/>
    <n v="1"/>
    <n v="121"/>
    <n v="1.5"/>
    <n v="1"/>
    <n v="1.5"/>
    <n v="1.5"/>
    <x v="70"/>
    <x v="49"/>
    <s v="Food"/>
    <x v="1"/>
    <b v="1"/>
    <n v="1.5"/>
    <n v="1"/>
    <x v="40"/>
  </r>
  <r>
    <s v="Processed"/>
    <s v="VJ300205292"/>
    <x v="0"/>
    <x v="1"/>
    <s v="Spindrift - Sparkling Water  Lime"/>
    <s v="Carbonated"/>
    <n v="14820221728"/>
    <s v="Sunday, March 13, 2022"/>
    <x v="0"/>
    <x v="27"/>
    <n v="1.5"/>
    <n v="1"/>
    <n v="141"/>
    <n v="1.5"/>
    <n v="1"/>
    <n v="1.5"/>
    <n v="1.5"/>
    <x v="70"/>
    <x v="12"/>
    <s v="Carbonated"/>
    <x v="0"/>
    <b v="1"/>
    <n v="1.5"/>
    <n v="1"/>
    <x v="11"/>
  </r>
  <r>
    <s v="Processed"/>
    <s v="VJ300320611"/>
    <x v="0"/>
    <x v="0"/>
    <s v="Snapple Diet Tea - Raspberry"/>
    <s v="Non Carbonated"/>
    <n v="14820415901"/>
    <s v="Sunday, March 13, 2022"/>
    <x v="1"/>
    <x v="21"/>
    <n v="2.5"/>
    <n v="1"/>
    <n v="145"/>
    <n v="2.5"/>
    <n v="1"/>
    <n v="2.5"/>
    <n v="2.5"/>
    <x v="72"/>
    <x v="31"/>
    <s v="Non Carbonated"/>
    <x v="2"/>
    <b v="1"/>
    <n v="2.5"/>
    <n v="1.6666666666666667"/>
    <x v="6"/>
  </r>
  <r>
    <s v="Processed"/>
    <s v="VJ300320611"/>
    <x v="0"/>
    <x v="0"/>
    <s v="Takis - Hot Chilli Pepper &amp; Lime"/>
    <s v="Food"/>
    <n v="14820560451"/>
    <s v="Sunday, March 13, 2022"/>
    <x v="1"/>
    <x v="1"/>
    <n v="1.5"/>
    <n v="1"/>
    <n v="123"/>
    <n v="1.5"/>
    <n v="1"/>
    <n v="1.5"/>
    <n v="1.5"/>
    <x v="72"/>
    <x v="1"/>
    <s v="Food"/>
    <x v="1"/>
    <b v="1"/>
    <n v="1.5"/>
    <n v="1"/>
    <x v="1"/>
  </r>
  <r>
    <s v="Processed"/>
    <s v="VJ300320611"/>
    <x v="0"/>
    <x v="0"/>
    <s v="KitKat - Crisp Wafers"/>
    <s v="Food"/>
    <n v="14820659404"/>
    <s v="Sunday, March 13, 2022"/>
    <x v="0"/>
    <x v="28"/>
    <n v="1.25"/>
    <n v="1"/>
    <n v="135"/>
    <n v="1.25"/>
    <n v="1"/>
    <n v="1.25"/>
    <n v="1.25"/>
    <x v="72"/>
    <x v="10"/>
    <s v="Food"/>
    <x v="1"/>
    <b v="1"/>
    <n v="1.25"/>
    <n v="0.83333333333333337"/>
    <x v="9"/>
  </r>
  <r>
    <s v="Processed"/>
    <s v="VJ300205292"/>
    <x v="0"/>
    <x v="1"/>
    <s v="Poland Springs Water"/>
    <s v="Water"/>
    <n v="14820780151"/>
    <s v="Sunday, March 13, 2022"/>
    <x v="0"/>
    <x v="5"/>
    <n v="1.5"/>
    <n v="1"/>
    <n v="144"/>
    <n v="1.5"/>
    <n v="1"/>
    <n v="1.5"/>
    <n v="5.5"/>
    <x v="70"/>
    <x v="29"/>
    <s v="Water"/>
    <x v="3"/>
    <b v="1"/>
    <n v="1.5"/>
    <n v="1"/>
    <x v="27"/>
  </r>
  <r>
    <s v="Processed"/>
    <s v="VJ300205292"/>
    <x v="0"/>
    <x v="1"/>
    <s v="Oberto Specialty Meats - Original"/>
    <s v="Food"/>
    <n v="14820780151"/>
    <s v="Sunday, March 13, 2022"/>
    <x v="0"/>
    <x v="26"/>
    <n v="2"/>
    <n v="2"/>
    <n v="113"/>
    <n v="2"/>
    <n v="2"/>
    <n v="4"/>
    <n v="5.5"/>
    <x v="70"/>
    <x v="76"/>
    <s v="Food"/>
    <x v="1"/>
    <b v="1"/>
    <n v="2"/>
    <n v="1.3333333333333333"/>
    <x v="54"/>
  </r>
  <r>
    <s v="Processed"/>
    <s v="VJ300320611"/>
    <x v="0"/>
    <x v="0"/>
    <s v="KitKat - Crisp Wafers"/>
    <s v="Food"/>
    <n v="14820781649"/>
    <s v="Sunday, March 13, 2022"/>
    <x v="0"/>
    <x v="28"/>
    <n v="1.25"/>
    <n v="1"/>
    <n v="135"/>
    <n v="1.25"/>
    <n v="1"/>
    <n v="1.25"/>
    <n v="1.25"/>
    <x v="72"/>
    <x v="10"/>
    <s v="Food"/>
    <x v="1"/>
    <b v="1"/>
    <n v="1.25"/>
    <n v="0.83333333333333337"/>
    <x v="9"/>
  </r>
  <r>
    <s v="Processed"/>
    <s v="VJ300205292"/>
    <x v="0"/>
    <x v="1"/>
    <s v="Bai Antioxidant - Brasilia BB"/>
    <s v="Non Carbonated"/>
    <n v="14820837284"/>
    <s v="Sunday, March 13, 2022"/>
    <x v="0"/>
    <x v="2"/>
    <n v="2.5"/>
    <n v="1"/>
    <n v="146"/>
    <n v="2.5"/>
    <n v="1"/>
    <n v="2.5"/>
    <n v="2.5"/>
    <x v="70"/>
    <x v="2"/>
    <s v="Non Carbonated"/>
    <x v="2"/>
    <b v="1"/>
    <n v="2.5"/>
    <n v="1.6666666666666667"/>
    <x v="2"/>
  </r>
  <r>
    <s v="Processed"/>
    <s v="VJ300320686"/>
    <x v="1"/>
    <x v="2"/>
    <s v="Snapple Diet Tea - Lemon"/>
    <s v="Non Carbonated"/>
    <n v="14822930973"/>
    <s v="Monday, March 14, 2022"/>
    <x v="1"/>
    <x v="21"/>
    <n v="2.5"/>
    <n v="1"/>
    <n v="145"/>
    <n v="2.5"/>
    <n v="1"/>
    <n v="2.5"/>
    <n v="2.5"/>
    <x v="73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823153924"/>
    <s v="Monday, March 14, 2022"/>
    <x v="1"/>
    <x v="24"/>
    <n v="1.5"/>
    <n v="1"/>
    <n v="121"/>
    <n v="1.5"/>
    <n v="1"/>
    <n v="1.5"/>
    <n v="1.5"/>
    <x v="73"/>
    <x v="35"/>
    <s v="Food"/>
    <x v="1"/>
    <b v="1"/>
    <n v="1.5"/>
    <n v="1"/>
    <x v="25"/>
  </r>
  <r>
    <s v="Processed"/>
    <s v="VJ300320686"/>
    <x v="1"/>
    <x v="2"/>
    <s v="RXBAR - Protein Bar - Chocolate Sea Salt"/>
    <s v="Food"/>
    <n v="14823835757"/>
    <s v="Monday, March 14, 2022"/>
    <x v="1"/>
    <x v="19"/>
    <n v="2"/>
    <n v="1"/>
    <n v="133"/>
    <n v="2"/>
    <n v="1"/>
    <n v="2"/>
    <n v="2"/>
    <x v="73"/>
    <x v="87"/>
    <s v="Food"/>
    <x v="1"/>
    <b v="1"/>
    <n v="2"/>
    <n v="1.3333333333333333"/>
    <x v="58"/>
  </r>
  <r>
    <s v="Processed"/>
    <s v="VJ300320611"/>
    <x v="0"/>
    <x v="0"/>
    <s v="Vitamin Water - Squeezed Lemonade"/>
    <s v="Water"/>
    <n v="14824036184"/>
    <s v="Monday, March 14, 2022"/>
    <x v="1"/>
    <x v="15"/>
    <n v="2.75"/>
    <n v="1"/>
    <n v="147"/>
    <n v="2.75"/>
    <n v="1"/>
    <n v="2.75"/>
    <n v="2.75"/>
    <x v="73"/>
    <x v="66"/>
    <s v="Water"/>
    <x v="3"/>
    <b v="1"/>
    <n v="2.75"/>
    <n v="1.8333333333333333"/>
    <x v="13"/>
  </r>
  <r>
    <s v="Processed"/>
    <s v="VJ300205292"/>
    <x v="0"/>
    <x v="1"/>
    <s v="Poland Springs Water"/>
    <s v="Water"/>
    <n v="14824515464"/>
    <s v="Monday, March 14, 2022"/>
    <x v="1"/>
    <x v="5"/>
    <n v="1.5"/>
    <n v="1"/>
    <n v="144"/>
    <n v="1.5"/>
    <n v="1"/>
    <n v="1.5"/>
    <n v="1.5"/>
    <x v="70"/>
    <x v="29"/>
    <s v="Water"/>
    <x v="3"/>
    <b v="1"/>
    <n v="1.5"/>
    <n v="1"/>
    <x v="27"/>
  </r>
  <r>
    <s v="Processed"/>
    <s v="VJ300205292"/>
    <x v="0"/>
    <x v="1"/>
    <s v="Takis FUGEO mini"/>
    <s v="Food"/>
    <n v="14824527507"/>
    <s v="Monday, March 14, 2022"/>
    <x v="1"/>
    <x v="25"/>
    <n v="1.5"/>
    <n v="1"/>
    <n v="125"/>
    <n v="1.5"/>
    <n v="1"/>
    <n v="1.5"/>
    <n v="1.5"/>
    <x v="70"/>
    <x v="49"/>
    <s v="Food"/>
    <x v="1"/>
    <b v="1"/>
    <n v="1.5"/>
    <n v="1"/>
    <x v="40"/>
  </r>
  <r>
    <s v="Processed"/>
    <s v="VJ300320692"/>
    <x v="3"/>
    <x v="4"/>
    <s v="Starbucks Doubleshot Energy - Mocha"/>
    <s v="Non Carbonated"/>
    <n v="14825036422"/>
    <s v="Monday, March 14, 2022"/>
    <x v="0"/>
    <x v="2"/>
    <n v="1"/>
    <n v="1"/>
    <n v="146"/>
    <n v="1"/>
    <n v="1"/>
    <n v="1"/>
    <n v="1"/>
    <x v="73"/>
    <x v="88"/>
    <s v="Non Carbonated"/>
    <x v="2"/>
    <b v="1"/>
    <n v="1"/>
    <n v="0.66666666666666663"/>
    <x v="62"/>
  </r>
  <r>
    <s v="Processed"/>
    <s v="VJ300320609"/>
    <x v="2"/>
    <x v="3"/>
    <s v="Monster Energy Original"/>
    <s v="Carbonated"/>
    <n v="14825518902"/>
    <s v="Monday, March 14, 2022"/>
    <x v="1"/>
    <x v="2"/>
    <n v="3"/>
    <n v="1"/>
    <n v="146"/>
    <n v="3"/>
    <n v="1"/>
    <n v="3"/>
    <n v="3"/>
    <x v="73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825531918"/>
    <s v="Monday, March 14, 2022"/>
    <x v="1"/>
    <x v="2"/>
    <n v="3"/>
    <n v="1"/>
    <n v="146"/>
    <n v="3"/>
    <n v="1"/>
    <n v="3"/>
    <n v="3"/>
    <x v="73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4825930535"/>
    <s v="Monday, March 14, 2022"/>
    <x v="0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09"/>
    <x v="2"/>
    <x v="3"/>
    <s v="KitKat - Crisp Wafers"/>
    <s v="Food"/>
    <n v="14825952878"/>
    <s v="Monday, March 14, 2022"/>
    <x v="1"/>
    <x v="6"/>
    <n v="2"/>
    <n v="1"/>
    <n v="134"/>
    <n v="2"/>
    <n v="1"/>
    <n v="2"/>
    <n v="2"/>
    <x v="73"/>
    <x v="10"/>
    <s v="Food"/>
    <x v="1"/>
    <b v="1"/>
    <n v="2"/>
    <n v="1.3333333333333333"/>
    <x v="9"/>
  </r>
  <r>
    <s v="Processed"/>
    <s v="VJ300320609"/>
    <x v="2"/>
    <x v="3"/>
    <s v="SunChips Multigrain - Salsa"/>
    <s v="Food"/>
    <n v="14825954801"/>
    <s v="Monday, March 14, 2022"/>
    <x v="1"/>
    <x v="26"/>
    <n v="1.5"/>
    <n v="1"/>
    <n v="113"/>
    <n v="1.5"/>
    <n v="1"/>
    <n v="1.5"/>
    <n v="1.5"/>
    <x v="73"/>
    <x v="27"/>
    <s v="Food"/>
    <x v="1"/>
    <b v="1"/>
    <n v="1.5"/>
    <n v="1"/>
    <x v="25"/>
  </r>
  <r>
    <s v="Processed"/>
    <s v="VJ300320609"/>
    <x v="2"/>
    <x v="3"/>
    <s v="Nutter Butter Bites"/>
    <s v="Food"/>
    <n v="14826386301"/>
    <s v="Monday, March 14, 2022"/>
    <x v="1"/>
    <x v="18"/>
    <n v="1"/>
    <n v="1"/>
    <n v="124"/>
    <n v="1"/>
    <n v="1"/>
    <n v="1"/>
    <n v="1"/>
    <x v="73"/>
    <x v="19"/>
    <s v="Food"/>
    <x v="1"/>
    <b v="1"/>
    <n v="1"/>
    <n v="0.66666666666666663"/>
    <x v="17"/>
  </r>
  <r>
    <s v="Processed"/>
    <s v="VJ300320609"/>
    <x v="2"/>
    <x v="3"/>
    <s v="Nutter Butter Bites"/>
    <s v="Food"/>
    <n v="14826521853"/>
    <s v="Monday, March 14, 2022"/>
    <x v="1"/>
    <x v="18"/>
    <n v="1"/>
    <n v="1"/>
    <n v="124"/>
    <n v="1"/>
    <n v="1"/>
    <n v="1"/>
    <n v="1"/>
    <x v="73"/>
    <x v="19"/>
    <s v="Food"/>
    <x v="1"/>
    <b v="1"/>
    <n v="1"/>
    <n v="0.66666666666666663"/>
    <x v="17"/>
  </r>
  <r>
    <s v="Processed"/>
    <s v="VJ300205292"/>
    <x v="0"/>
    <x v="1"/>
    <s v="Miss Vickie's Potato Chip - Sea Salt &amp; Vinega"/>
    <s v="Food"/>
    <n v="14826641996"/>
    <s v="Tuesday, March 15, 2022"/>
    <x v="1"/>
    <x v="20"/>
    <n v="1.5"/>
    <n v="1"/>
    <n v="112"/>
    <n v="1.5"/>
    <n v="1"/>
    <n v="1.5"/>
    <n v="1.5"/>
    <x v="70"/>
    <x v="3"/>
    <s v="Food"/>
    <x v="1"/>
    <b v="1"/>
    <n v="1.5"/>
    <n v="1"/>
    <x v="3"/>
  </r>
  <r>
    <s v="Processed"/>
    <s v="VJ300205292"/>
    <x v="0"/>
    <x v="1"/>
    <s v="Miss Vickie's Potato Chip - Sea Salt &amp; Vinega"/>
    <s v="Food"/>
    <n v="14826642619"/>
    <s v="Tuesday, March 15, 2022"/>
    <x v="1"/>
    <x v="20"/>
    <n v="1.5"/>
    <n v="1"/>
    <n v="112"/>
    <n v="1.5"/>
    <n v="1"/>
    <n v="1.5"/>
    <n v="1.5"/>
    <x v="70"/>
    <x v="3"/>
    <s v="Food"/>
    <x v="1"/>
    <b v="1"/>
    <n v="1.5"/>
    <n v="1"/>
    <x v="3"/>
  </r>
  <r>
    <s v="Processed"/>
    <s v="VJ300205292"/>
    <x v="0"/>
    <x v="1"/>
    <s v="Bubly - Blackberry"/>
    <s v="Water"/>
    <n v="14826643434"/>
    <s v="Tuesday, March 15, 2022"/>
    <x v="1"/>
    <x v="23"/>
    <n v="1.5"/>
    <n v="1"/>
    <n v="142"/>
    <n v="1.5"/>
    <n v="1"/>
    <n v="1.5"/>
    <n v="1.5"/>
    <x v="70"/>
    <x v="89"/>
    <s v="Water"/>
    <x v="3"/>
    <b v="1"/>
    <n v="1.5"/>
    <n v="1"/>
    <x v="26"/>
  </r>
  <r>
    <s v="Processed"/>
    <s v="VJ300205292"/>
    <x v="0"/>
    <x v="1"/>
    <s v="Coca Cola - Zero Sugar"/>
    <s v="Carbonated"/>
    <n v="14826644009"/>
    <s v="Tuesday, March 15, 2022"/>
    <x v="1"/>
    <x v="12"/>
    <n v="1.5"/>
    <n v="1"/>
    <n v="140"/>
    <n v="1.5"/>
    <n v="1"/>
    <n v="1.5"/>
    <n v="1.5"/>
    <x v="70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826879247"/>
    <s v="Tuesday, March 15, 2022"/>
    <x v="1"/>
    <x v="2"/>
    <n v="3"/>
    <n v="1"/>
    <n v="146"/>
    <n v="3"/>
    <n v="1"/>
    <n v="3"/>
    <n v="3"/>
    <x v="73"/>
    <x v="5"/>
    <s v="Carbonated"/>
    <x v="0"/>
    <b v="1"/>
    <n v="3"/>
    <n v="2"/>
    <x v="4"/>
  </r>
  <r>
    <s v="Processed"/>
    <s v="VJ300320609"/>
    <x v="2"/>
    <x v="3"/>
    <s v="Doritos Nacho Cheese"/>
    <s v="Food"/>
    <n v="14826880248"/>
    <s v="Tuesday, March 15, 2022"/>
    <x v="1"/>
    <x v="22"/>
    <n v="1.5"/>
    <n v="1"/>
    <n v="120"/>
    <n v="1.5"/>
    <n v="1"/>
    <n v="1.5"/>
    <n v="1.5"/>
    <x v="73"/>
    <x v="90"/>
    <s v="Food"/>
    <x v="1"/>
    <b v="1"/>
    <n v="1.5"/>
    <n v="1"/>
    <x v="63"/>
  </r>
  <r>
    <s v="Processed"/>
    <s v="VJ300320609"/>
    <x v="2"/>
    <x v="3"/>
    <s v="Cheetos - Crunchy"/>
    <s v="Food"/>
    <n v="14826882551"/>
    <s v="Tuesday, March 15, 2022"/>
    <x v="1"/>
    <x v="1"/>
    <n v="1.5"/>
    <n v="1"/>
    <n v="123"/>
    <n v="1.5"/>
    <n v="1"/>
    <n v="1.5"/>
    <n v="1.5"/>
    <x v="73"/>
    <x v="91"/>
    <s v="Food"/>
    <x v="1"/>
    <b v="1"/>
    <n v="1.5"/>
    <n v="1"/>
    <x v="14"/>
  </r>
  <r>
    <s v="Processed"/>
    <s v="VJ300320686"/>
    <x v="1"/>
    <x v="2"/>
    <s v="SunChips Multigrain - Harvest Cheddar"/>
    <s v="Food"/>
    <n v="14828911974"/>
    <s v="Tuesday, March 15, 2022"/>
    <x v="1"/>
    <x v="24"/>
    <n v="1.5"/>
    <n v="1"/>
    <n v="121"/>
    <n v="1.5"/>
    <n v="1"/>
    <n v="1.5"/>
    <n v="1.5"/>
    <x v="75"/>
    <x v="35"/>
    <s v="Food"/>
    <x v="1"/>
    <b v="1"/>
    <n v="1.5"/>
    <n v="1"/>
    <x v="25"/>
  </r>
  <r>
    <s v="Processed"/>
    <s v="VJ300205292"/>
    <x v="0"/>
    <x v="1"/>
    <s v="Poland Springs Water"/>
    <s v="Water"/>
    <n v="14829247227"/>
    <s v="Tuesday, March 15, 2022"/>
    <x v="0"/>
    <x v="5"/>
    <n v="1.5"/>
    <n v="1"/>
    <n v="144"/>
    <n v="1.5"/>
    <n v="1"/>
    <n v="1.5"/>
    <n v="1.5"/>
    <x v="70"/>
    <x v="29"/>
    <s v="Water"/>
    <x v="3"/>
    <b v="1"/>
    <n v="1.5"/>
    <n v="1"/>
    <x v="27"/>
  </r>
  <r>
    <s v="Processed"/>
    <s v="VJ300320611"/>
    <x v="0"/>
    <x v="0"/>
    <s v="Snyder's of Hanover Pretzel - Cheddar Cheese"/>
    <s v="Food"/>
    <n v="14829252089"/>
    <s v="Tuesday, March 15, 2022"/>
    <x v="0"/>
    <x v="22"/>
    <n v="1.5"/>
    <n v="1"/>
    <n v="120"/>
    <n v="1.5"/>
    <n v="1"/>
    <n v="1.5"/>
    <n v="1.5"/>
    <x v="75"/>
    <x v="62"/>
    <s v="Food"/>
    <x v="1"/>
    <b v="1"/>
    <n v="1.5"/>
    <n v="1"/>
    <x v="45"/>
  </r>
  <r>
    <s v="Processed"/>
    <s v="VJ300320609"/>
    <x v="2"/>
    <x v="3"/>
    <s v="KitKat - Crisp Wafers"/>
    <s v="Food"/>
    <n v="14829961519"/>
    <s v="Tuesday, March 15, 2022"/>
    <x v="1"/>
    <x v="6"/>
    <n v="2"/>
    <n v="1"/>
    <n v="134"/>
    <n v="2"/>
    <n v="1"/>
    <n v="2"/>
    <n v="2"/>
    <x v="75"/>
    <x v="10"/>
    <s v="Food"/>
    <x v="1"/>
    <b v="1"/>
    <n v="2"/>
    <n v="1.3333333333333333"/>
    <x v="9"/>
  </r>
  <r>
    <s v="Processed"/>
    <s v="VJ300320692"/>
    <x v="3"/>
    <x v="4"/>
    <s v="Coca Cola - Zero Sugar"/>
    <s v="Carbonated"/>
    <n v="14830244867"/>
    <s v="Tuesday, March 15, 2022"/>
    <x v="0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09"/>
    <x v="2"/>
    <x v="3"/>
    <s v="Newtons Fig Bar"/>
    <s v="Food"/>
    <n v="14830499491"/>
    <s v="Tuesday, March 15, 2022"/>
    <x v="1"/>
    <x v="10"/>
    <n v="1.5"/>
    <n v="1"/>
    <n v="136"/>
    <n v="1.5"/>
    <n v="1"/>
    <n v="1.5"/>
    <n v="1.5"/>
    <x v="75"/>
    <x v="26"/>
    <s v="Food"/>
    <x v="1"/>
    <b v="1"/>
    <n v="1.5"/>
    <n v="1"/>
    <x v="24"/>
  </r>
  <r>
    <s v="Processed"/>
    <s v="VJ300320609"/>
    <x v="2"/>
    <x v="3"/>
    <s v="Newtons Fig Bar"/>
    <s v="Food"/>
    <n v="14830502416"/>
    <s v="Tuesday, March 15, 2022"/>
    <x v="1"/>
    <x v="28"/>
    <n v="1.5"/>
    <n v="1"/>
    <n v="135"/>
    <n v="1.5"/>
    <n v="1"/>
    <n v="1.5"/>
    <n v="1.5"/>
    <x v="75"/>
    <x v="26"/>
    <s v="Food"/>
    <x v="1"/>
    <b v="1"/>
    <n v="1.5"/>
    <n v="1"/>
    <x v="24"/>
  </r>
  <r>
    <s v="Processed"/>
    <s v="VJ300320609"/>
    <x v="2"/>
    <x v="3"/>
    <s v="Newtons Fig Bar"/>
    <s v="Food"/>
    <n v="14830597662"/>
    <s v="Tuesday, March 15, 2022"/>
    <x v="1"/>
    <x v="28"/>
    <n v="1.5"/>
    <n v="1"/>
    <n v="135"/>
    <n v="1.5"/>
    <n v="1"/>
    <n v="1.5"/>
    <n v="1.5"/>
    <x v="75"/>
    <x v="26"/>
    <s v="Food"/>
    <x v="1"/>
    <b v="1"/>
    <n v="1.5"/>
    <n v="1"/>
    <x v="24"/>
  </r>
  <r>
    <s v="Processed"/>
    <s v="VJ300320609"/>
    <x v="2"/>
    <x v="3"/>
    <s v="Newtons Fig Bar"/>
    <s v="Food"/>
    <n v="14830598886"/>
    <s v="Tuesday, March 15, 2022"/>
    <x v="1"/>
    <x v="28"/>
    <n v="1.5"/>
    <n v="1"/>
    <n v="135"/>
    <n v="1.5"/>
    <n v="1"/>
    <n v="1.5"/>
    <n v="1.5"/>
    <x v="75"/>
    <x v="26"/>
    <s v="Food"/>
    <x v="1"/>
    <b v="1"/>
    <n v="1.5"/>
    <n v="1"/>
    <x v="24"/>
  </r>
  <r>
    <s v="Processed"/>
    <s v="VJ300320692"/>
    <x v="3"/>
    <x v="4"/>
    <s v="Seapoint Farms Dry Roasted Edamame - Wasabi"/>
    <s v="Food"/>
    <n v="14830600281"/>
    <s v="Tuesday, March 15, 2022"/>
    <x v="0"/>
    <x v="16"/>
    <n v="2.5"/>
    <n v="1"/>
    <n v="122"/>
    <n v="2.5"/>
    <n v="1"/>
    <n v="2.5"/>
    <n v="2.5"/>
    <x v="74"/>
    <x v="6"/>
    <s v="Food"/>
    <x v="1"/>
    <b v="1"/>
    <n v="2.5"/>
    <n v="1.6666666666666667"/>
    <x v="5"/>
  </r>
  <r>
    <s v="Processed"/>
    <s v="VJ300320609"/>
    <x v="2"/>
    <x v="3"/>
    <s v="Doritos Nacho Cheese"/>
    <s v="Food"/>
    <n v="14830692131"/>
    <s v="Tuesday, March 15, 2022"/>
    <x v="1"/>
    <x v="22"/>
    <n v="1.5"/>
    <n v="1"/>
    <n v="120"/>
    <n v="1.5"/>
    <n v="1"/>
    <n v="1.5"/>
    <n v="1.5"/>
    <x v="75"/>
    <x v="90"/>
    <s v="Food"/>
    <x v="1"/>
    <b v="1"/>
    <n v="1.5"/>
    <n v="1"/>
    <x v="63"/>
  </r>
  <r>
    <s v="Processed"/>
    <s v="VJ300320609"/>
    <x v="2"/>
    <x v="3"/>
    <s v="Monster Energy Original"/>
    <s v="Carbonated"/>
    <n v="14830781048"/>
    <s v="Tuesday, March 15, 2022"/>
    <x v="1"/>
    <x v="2"/>
    <n v="3"/>
    <n v="1"/>
    <n v="146"/>
    <n v="3"/>
    <n v="1"/>
    <n v="3"/>
    <n v="3"/>
    <x v="75"/>
    <x v="5"/>
    <s v="Carbonated"/>
    <x v="0"/>
    <b v="1"/>
    <n v="3"/>
    <n v="2"/>
    <x v="4"/>
  </r>
  <r>
    <s v="Processed"/>
    <s v="VJ300320609"/>
    <x v="2"/>
    <x v="3"/>
    <s v="KitKat - Crisp Wafers"/>
    <s v="Food"/>
    <n v="14830813063"/>
    <s v="Tuesday, March 15, 2022"/>
    <x v="1"/>
    <x v="6"/>
    <n v="2"/>
    <n v="1"/>
    <n v="134"/>
    <n v="2"/>
    <n v="1"/>
    <n v="2"/>
    <n v="2"/>
    <x v="75"/>
    <x v="10"/>
    <s v="Food"/>
    <x v="1"/>
    <b v="1"/>
    <n v="2"/>
    <n v="1.3333333333333333"/>
    <x v="9"/>
  </r>
  <r>
    <s v="Processed"/>
    <s v="VJ300320692"/>
    <x v="3"/>
    <x v="4"/>
    <s v="Spindrift - Sparkling Water - Pineapple"/>
    <s v="Carbonated"/>
    <n v="14831173571"/>
    <s v="Tuesday, March 15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92"/>
    <x v="3"/>
    <x v="4"/>
    <s v="Spindrift - Sparkling Water - Pineapple"/>
    <s v="Carbonated"/>
    <n v="14831188703"/>
    <s v="Tuesday, March 15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92"/>
    <x v="3"/>
    <x v="4"/>
    <s v="Iberia Coconut Water"/>
    <s v="Non Carbonated"/>
    <n v="14831450760"/>
    <s v="Tuesday, March 15, 2022"/>
    <x v="1"/>
    <x v="12"/>
    <n v="2"/>
    <n v="1"/>
    <n v="140"/>
    <n v="2"/>
    <n v="1"/>
    <n v="2"/>
    <n v="2"/>
    <x v="74"/>
    <x v="93"/>
    <s v="Non Carbonated"/>
    <x v="2"/>
    <b v="1"/>
    <n v="2"/>
    <n v="1.3333333333333333"/>
    <x v="64"/>
  </r>
  <r>
    <s v="Processed"/>
    <s v="VJ300320609"/>
    <x v="2"/>
    <x v="3"/>
    <s v="Monster Energy Original"/>
    <s v="Carbonated"/>
    <n v="14831567659"/>
    <s v="Tuesday, March 15, 2022"/>
    <x v="1"/>
    <x v="2"/>
    <n v="3"/>
    <n v="1"/>
    <n v="146"/>
    <n v="3"/>
    <n v="1"/>
    <n v="3"/>
    <n v="3"/>
    <x v="75"/>
    <x v="5"/>
    <s v="Carbonated"/>
    <x v="0"/>
    <b v="1"/>
    <n v="3"/>
    <n v="2"/>
    <x v="4"/>
  </r>
  <r>
    <s v="Processed"/>
    <s v="VJ300320609"/>
    <x v="2"/>
    <x v="3"/>
    <s v="Doritos Nacho Cheese"/>
    <s v="Food"/>
    <n v="14831587513"/>
    <s v="Tuesday, March 15, 2022"/>
    <x v="1"/>
    <x v="22"/>
    <n v="1.5"/>
    <n v="1"/>
    <n v="120"/>
    <n v="1.5"/>
    <n v="1"/>
    <n v="1.5"/>
    <n v="1.5"/>
    <x v="75"/>
    <x v="90"/>
    <s v="Food"/>
    <x v="1"/>
    <b v="1"/>
    <n v="1.5"/>
    <n v="1"/>
    <x v="63"/>
  </r>
  <r>
    <s v="Processed"/>
    <s v="VJ300320609"/>
    <x v="2"/>
    <x v="3"/>
    <s v="Monster Energy Original"/>
    <s v="Carbonated"/>
    <n v="14831659196"/>
    <s v="Tuesday, March 15, 2022"/>
    <x v="1"/>
    <x v="2"/>
    <n v="3"/>
    <n v="1"/>
    <n v="146"/>
    <n v="3"/>
    <n v="1"/>
    <n v="3"/>
    <n v="3"/>
    <x v="75"/>
    <x v="5"/>
    <s v="Carbonated"/>
    <x v="0"/>
    <b v="1"/>
    <n v="3"/>
    <n v="2"/>
    <x v="4"/>
  </r>
  <r>
    <s v="Processed"/>
    <s v="VJ300320609"/>
    <x v="2"/>
    <x v="3"/>
    <s v="Jacks Links Bar Beef Strip"/>
    <s v="Food"/>
    <n v="14831662175"/>
    <s v="Tuesday, March 15, 2022"/>
    <x v="1"/>
    <x v="14"/>
    <n v="2"/>
    <n v="1"/>
    <n v="137"/>
    <n v="2"/>
    <n v="1"/>
    <n v="2"/>
    <n v="2"/>
    <x v="75"/>
    <x v="14"/>
    <s v="Food"/>
    <x v="1"/>
    <b v="1"/>
    <n v="2"/>
    <n v="1.3333333333333333"/>
    <x v="12"/>
  </r>
  <r>
    <s v="Processed"/>
    <s v="VJ300320609"/>
    <x v="2"/>
    <x v="3"/>
    <s v="SunChips Multigrain - Salsa"/>
    <s v="Food"/>
    <n v="14831992664"/>
    <s v="Wednesday, March 16, 2022"/>
    <x v="1"/>
    <x v="26"/>
    <n v="1.5"/>
    <n v="1"/>
    <n v="113"/>
    <n v="1.5"/>
    <n v="1"/>
    <n v="1.5"/>
    <n v="1.5"/>
    <x v="75"/>
    <x v="27"/>
    <s v="Food"/>
    <x v="1"/>
    <b v="1"/>
    <n v="1.5"/>
    <n v="1"/>
    <x v="25"/>
  </r>
  <r>
    <s v="Processed"/>
    <s v="VJ300320609"/>
    <x v="2"/>
    <x v="3"/>
    <s v="Nutter Butter Bites"/>
    <s v="Food"/>
    <n v="14832155470"/>
    <s v="Wednesday, March 16, 2022"/>
    <x v="1"/>
    <x v="18"/>
    <n v="1"/>
    <n v="1"/>
    <n v="124"/>
    <n v="1"/>
    <n v="1"/>
    <n v="1"/>
    <n v="1"/>
    <x v="75"/>
    <x v="19"/>
    <s v="Food"/>
    <x v="1"/>
    <b v="1"/>
    <n v="1"/>
    <n v="0.66666666666666663"/>
    <x v="17"/>
  </r>
  <r>
    <s v="Processed"/>
    <s v="VJ300320609"/>
    <x v="2"/>
    <x v="3"/>
    <s v="Doritos Nacho Cheese"/>
    <s v="Food"/>
    <n v="14832655142"/>
    <s v="Wednesday, March 16, 2022"/>
    <x v="0"/>
    <x v="22"/>
    <n v="1.5"/>
    <n v="1"/>
    <n v="120"/>
    <n v="1.5"/>
    <n v="1"/>
    <n v="1.5"/>
    <n v="4.5"/>
    <x v="70"/>
    <x v="90"/>
    <s v="Food"/>
    <x v="1"/>
    <b v="1"/>
    <n v="1.5"/>
    <n v="1"/>
    <x v="63"/>
  </r>
  <r>
    <s v="Processed"/>
    <s v="VJ300320609"/>
    <x v="2"/>
    <x v="3"/>
    <s v="Doritos Cool Ranch"/>
    <s v="Food"/>
    <n v="14832655142"/>
    <s v="Wednesday, March 16, 2022"/>
    <x v="0"/>
    <x v="16"/>
    <n v="1.5"/>
    <n v="1"/>
    <n v="122"/>
    <n v="1.5"/>
    <n v="1"/>
    <n v="1.5"/>
    <n v="4.5"/>
    <x v="70"/>
    <x v="94"/>
    <s v="Food"/>
    <x v="1"/>
    <b v="1"/>
    <n v="1.5"/>
    <n v="1"/>
    <x v="65"/>
  </r>
  <r>
    <s v="Processed"/>
    <s v="VJ300320609"/>
    <x v="2"/>
    <x v="3"/>
    <s v="Lays - Classic"/>
    <s v="Food"/>
    <n v="14832655142"/>
    <s v="Wednesday, March 16, 2022"/>
    <x v="0"/>
    <x v="24"/>
    <n v="1.5"/>
    <n v="1"/>
    <n v="121"/>
    <n v="1.5"/>
    <n v="1"/>
    <n v="1.5"/>
    <n v="4.5"/>
    <x v="70"/>
    <x v="95"/>
    <s v="Food"/>
    <x v="1"/>
    <b v="1"/>
    <n v="1.5"/>
    <n v="1"/>
    <x v="66"/>
  </r>
  <r>
    <s v="Processed"/>
    <s v="VJ300320686"/>
    <x v="1"/>
    <x v="2"/>
    <s v="Snapple Diet Tea - Lemon"/>
    <s v="Non Carbonated"/>
    <n v="14832839842"/>
    <s v="Wednesday, March 16, 2022"/>
    <x v="1"/>
    <x v="21"/>
    <n v="2.5"/>
    <n v="1"/>
    <n v="145"/>
    <n v="2.5"/>
    <n v="1"/>
    <n v="2.5"/>
    <n v="2.5"/>
    <x v="70"/>
    <x v="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834206506"/>
    <s v="Wednesday, March 16, 2022"/>
    <x v="1"/>
    <x v="2"/>
    <n v="3"/>
    <n v="1"/>
    <n v="146"/>
    <n v="3"/>
    <n v="1"/>
    <n v="3"/>
    <n v="3"/>
    <x v="70"/>
    <x v="5"/>
    <s v="Carbonated"/>
    <x v="0"/>
    <b v="1"/>
    <n v="3"/>
    <n v="2"/>
    <x v="4"/>
  </r>
  <r>
    <s v="Processed"/>
    <s v="VJ300320692"/>
    <x v="3"/>
    <x v="4"/>
    <s v="Genius Keto Bar - Chocolate Dream"/>
    <s v="Food"/>
    <n v="14834614209"/>
    <s v="Wednesday, March 16, 2022"/>
    <x v="1"/>
    <x v="10"/>
    <n v="2"/>
    <n v="1"/>
    <n v="136"/>
    <n v="2"/>
    <n v="1"/>
    <n v="2"/>
    <n v="2"/>
    <x v="74"/>
    <x v="96"/>
    <s v="Food"/>
    <x v="1"/>
    <b v="1"/>
    <n v="2"/>
    <n v="1.3333333333333333"/>
    <x v="67"/>
  </r>
  <r>
    <s v="Processed"/>
    <s v="VJ300320609"/>
    <x v="2"/>
    <x v="3"/>
    <s v="Doritos Cool Ranch"/>
    <s v="Food"/>
    <n v="14834734718"/>
    <s v="Wednesday, March 16, 2022"/>
    <x v="0"/>
    <x v="16"/>
    <n v="1.5"/>
    <n v="1"/>
    <n v="122"/>
    <n v="1.5"/>
    <n v="1"/>
    <n v="1.5"/>
    <n v="4.5"/>
    <x v="70"/>
    <x v="94"/>
    <s v="Food"/>
    <x v="1"/>
    <b v="1"/>
    <n v="1.5"/>
    <n v="1"/>
    <x v="65"/>
  </r>
  <r>
    <s v="Processed"/>
    <s v="VJ300320609"/>
    <x v="2"/>
    <x v="3"/>
    <s v="Lays - Classic"/>
    <s v="Food"/>
    <n v="14834734718"/>
    <s v="Wednesday, March 16, 2022"/>
    <x v="0"/>
    <x v="24"/>
    <n v="1.5"/>
    <n v="1"/>
    <n v="121"/>
    <n v="1.5"/>
    <n v="1"/>
    <n v="1.5"/>
    <n v="4.5"/>
    <x v="70"/>
    <x v="95"/>
    <s v="Food"/>
    <x v="1"/>
    <b v="1"/>
    <n v="1.5"/>
    <n v="1"/>
    <x v="66"/>
  </r>
  <r>
    <s v="Processed"/>
    <s v="VJ300320609"/>
    <x v="2"/>
    <x v="3"/>
    <s v="Doritos Nacho Cheese"/>
    <s v="Food"/>
    <n v="14834734718"/>
    <s v="Wednesday, March 16, 2022"/>
    <x v="0"/>
    <x v="22"/>
    <n v="1.5"/>
    <n v="1"/>
    <n v="120"/>
    <n v="1.5"/>
    <n v="1"/>
    <n v="1.5"/>
    <n v="4.5"/>
    <x v="70"/>
    <x v="90"/>
    <s v="Food"/>
    <x v="1"/>
    <b v="1"/>
    <n v="1.5"/>
    <n v="1"/>
    <x v="63"/>
  </r>
  <r>
    <s v="Processed"/>
    <s v="VJ300320609"/>
    <x v="2"/>
    <x v="3"/>
    <s v="Lays - Classic"/>
    <s v="Food"/>
    <n v="14834741146"/>
    <s v="Wednesday, March 16, 2022"/>
    <x v="0"/>
    <x v="24"/>
    <n v="1.5"/>
    <n v="1"/>
    <n v="121"/>
    <n v="1.5"/>
    <n v="1"/>
    <n v="1.5"/>
    <n v="1.5"/>
    <x v="70"/>
    <x v="95"/>
    <s v="Food"/>
    <x v="1"/>
    <b v="1"/>
    <n v="1.5"/>
    <n v="1"/>
    <x v="66"/>
  </r>
  <r>
    <s v="Processed"/>
    <s v="VJ300320692"/>
    <x v="3"/>
    <x v="4"/>
    <s v="KitKat - Crisp Wafers"/>
    <s v="Food"/>
    <n v="14834886629"/>
    <s v="Wednesday, March 16, 2022"/>
    <x v="1"/>
    <x v="17"/>
    <n v="2"/>
    <n v="1"/>
    <n v="138"/>
    <n v="2"/>
    <n v="1"/>
    <n v="2"/>
    <n v="2"/>
    <x v="74"/>
    <x v="10"/>
    <s v="Food"/>
    <x v="1"/>
    <b v="1"/>
    <n v="2"/>
    <n v="1.3333333333333333"/>
    <x v="9"/>
  </r>
  <r>
    <s v="Processed"/>
    <s v="VJ300320692"/>
    <x v="3"/>
    <x v="4"/>
    <s v="Miss Vickie's Potato Chip - Lime &amp; Cracked Pe"/>
    <s v="Food"/>
    <n v="14835066863"/>
    <s v="Wednesday, March 16, 2022"/>
    <x v="0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m/>
    <m/>
    <n v="14835073327"/>
    <s v="Wednesday, March 16, 2022"/>
    <x v="0"/>
    <x v="22"/>
    <n v="2"/>
    <n v="1"/>
    <n v="120"/>
    <n v="2"/>
    <n v="1"/>
    <n v="2"/>
    <n v="2"/>
    <x v="74"/>
    <x v="97"/>
    <s v="Cell is Blank - Dis-regard"/>
    <x v="4"/>
    <b v="1"/>
    <n v="2"/>
    <n v="1.3333333333333333"/>
    <x v="68"/>
  </r>
  <r>
    <s v="Processed"/>
    <s v="VJ300320692"/>
    <x v="3"/>
    <x v="4"/>
    <s v="Miss Vickie's Potato Chip - Lime &amp; Cracked Pe"/>
    <s v="Food"/>
    <n v="14835077498"/>
    <s v="Wednesday, March 16, 2022"/>
    <x v="0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Spindrift - Sparkling Water - Pineapple"/>
    <s v="Carbonated"/>
    <n v="14835090072"/>
    <s v="Wednesday, March 16, 2022"/>
    <x v="0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86"/>
    <x v="1"/>
    <x v="2"/>
    <s v="Miss Vickie's Potato Chip - Jalapeno"/>
    <s v="Food"/>
    <n v="14835164862"/>
    <s v="Wednesday, March 16, 2022"/>
    <x v="1"/>
    <x v="26"/>
    <n v="1.5"/>
    <n v="1"/>
    <n v="113"/>
    <n v="1.5"/>
    <n v="1"/>
    <n v="1.5"/>
    <n v="1.5"/>
    <x v="70"/>
    <x v="43"/>
    <s v="Food"/>
    <x v="1"/>
    <b v="1"/>
    <n v="1.5"/>
    <n v="1"/>
    <x v="3"/>
  </r>
  <r>
    <s v="Processed"/>
    <s v="VJ300320692"/>
    <x v="3"/>
    <x v="4"/>
    <s v="Miss Vickie's Potato Chip - Jalapeno"/>
    <s v="Food"/>
    <n v="14835300114"/>
    <s v="Wednesday, March 16, 2022"/>
    <x v="0"/>
    <x v="8"/>
    <n v="1.5"/>
    <n v="1"/>
    <n v="111"/>
    <n v="1.5"/>
    <n v="1"/>
    <n v="1.5"/>
    <n v="1.5"/>
    <x v="74"/>
    <x v="43"/>
    <s v="Food"/>
    <x v="1"/>
    <b v="1"/>
    <n v="1.5"/>
    <n v="1"/>
    <x v="3"/>
  </r>
  <r>
    <s v="Processed"/>
    <s v="VJ300205292"/>
    <x v="0"/>
    <x v="1"/>
    <s v="Poland Springs Water"/>
    <s v="Water"/>
    <n v="14835594908"/>
    <s v="Wednesday, March 16, 2022"/>
    <x v="0"/>
    <x v="5"/>
    <n v="1.5"/>
    <n v="1"/>
    <n v="144"/>
    <n v="1.5"/>
    <n v="1"/>
    <n v="1.5"/>
    <n v="1.5"/>
    <x v="70"/>
    <x v="29"/>
    <s v="Water"/>
    <x v="3"/>
    <b v="1"/>
    <n v="1.5"/>
    <n v="1"/>
    <x v="27"/>
  </r>
  <r>
    <s v="Processed"/>
    <s v="VJ300205292"/>
    <x v="0"/>
    <x v="1"/>
    <s v="Bai Antioxidant - Brasilia BB"/>
    <s v="Non Carbonated"/>
    <n v="14835677150"/>
    <s v="Wednesday, March 16, 2022"/>
    <x v="1"/>
    <x v="2"/>
    <n v="2.5"/>
    <n v="1"/>
    <n v="146"/>
    <n v="2.5"/>
    <n v="1"/>
    <n v="2.5"/>
    <n v="2.5"/>
    <x v="70"/>
    <x v="2"/>
    <s v="Non Carbonated"/>
    <x v="2"/>
    <b v="1"/>
    <n v="2.5"/>
    <n v="1.6666666666666667"/>
    <x v="2"/>
  </r>
  <r>
    <s v="Processed"/>
    <s v="VJ300320609"/>
    <x v="2"/>
    <x v="3"/>
    <s v="Monster Energy Original"/>
    <s v="Carbonated"/>
    <n v="14835729372"/>
    <s v="Wednesday, March 16, 2022"/>
    <x v="0"/>
    <x v="2"/>
    <n v="3"/>
    <n v="1"/>
    <n v="146"/>
    <n v="3"/>
    <n v="1"/>
    <n v="3"/>
    <n v="3"/>
    <x v="70"/>
    <x v="5"/>
    <s v="Carbonated"/>
    <x v="0"/>
    <b v="1"/>
    <n v="3"/>
    <n v="2"/>
    <x v="4"/>
  </r>
  <r>
    <s v="Processed"/>
    <s v="VJ300320609"/>
    <x v="2"/>
    <x v="3"/>
    <s v="Doritos Cool Ranch"/>
    <s v="Food"/>
    <n v="14835742418"/>
    <s v="Wednesday, March 16, 2022"/>
    <x v="1"/>
    <x v="16"/>
    <n v="1.5"/>
    <n v="1"/>
    <n v="122"/>
    <n v="1.5"/>
    <n v="1"/>
    <n v="1.5"/>
    <n v="1.5"/>
    <x v="70"/>
    <x v="94"/>
    <s v="Food"/>
    <x v="1"/>
    <b v="1"/>
    <n v="1.5"/>
    <n v="1"/>
    <x v="65"/>
  </r>
  <r>
    <s v="Processed"/>
    <s v="VJ300320609"/>
    <x v="2"/>
    <x v="3"/>
    <s v="Cheetos - Crunchy"/>
    <s v="Food"/>
    <n v="14835746958"/>
    <s v="Wednesday, March 16, 2022"/>
    <x v="1"/>
    <x v="1"/>
    <n v="1.5"/>
    <n v="1"/>
    <n v="123"/>
    <n v="1.5"/>
    <n v="1"/>
    <n v="1.5"/>
    <n v="1.5"/>
    <x v="70"/>
    <x v="91"/>
    <s v="Food"/>
    <x v="1"/>
    <b v="1"/>
    <n v="1.5"/>
    <n v="1"/>
    <x v="14"/>
  </r>
  <r>
    <s v="Processed"/>
    <s v="VJ300320611"/>
    <x v="0"/>
    <x v="0"/>
    <s v="Monster Energy Original"/>
    <s v="Carbonated"/>
    <n v="14835872377"/>
    <s v="Wednesday, March 16, 2022"/>
    <x v="0"/>
    <x v="2"/>
    <n v="3"/>
    <n v="1"/>
    <n v="146"/>
    <n v="3"/>
    <n v="1"/>
    <n v="3"/>
    <n v="3"/>
    <x v="70"/>
    <x v="5"/>
    <s v="Carbonated"/>
    <x v="0"/>
    <b v="1"/>
    <n v="3"/>
    <n v="2"/>
    <x v="4"/>
  </r>
  <r>
    <s v="Processed"/>
    <s v="VJ300320692"/>
    <x v="3"/>
    <x v="4"/>
    <s v="Lenny &amp; Larrys - SnickerDoodle"/>
    <s v="Food"/>
    <n v="14836031922"/>
    <s v="Wednesday, March 16, 2022"/>
    <x v="0"/>
    <x v="25"/>
    <n v="2.5"/>
    <n v="1"/>
    <n v="125"/>
    <n v="2.5"/>
    <n v="1"/>
    <n v="2.5"/>
    <n v="2.5"/>
    <x v="74"/>
    <x v="98"/>
    <s v="Food"/>
    <x v="1"/>
    <b v="1"/>
    <n v="2.5"/>
    <n v="1.6666666666666667"/>
    <x v="69"/>
  </r>
  <r>
    <s v="Processed"/>
    <s v="VJ300320692"/>
    <x v="3"/>
    <x v="4"/>
    <s v="Miss Vickie's Potato Chip - Lime &amp; Cracked Pe"/>
    <s v="Food"/>
    <n v="14836059445"/>
    <s v="Wednesday, March 16, 2022"/>
    <x v="0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09"/>
    <x v="2"/>
    <x v="3"/>
    <s v="CheezIt - Original"/>
    <s v="Food"/>
    <n v="14836064148"/>
    <s v="Wednesday, March 16, 2022"/>
    <x v="1"/>
    <x v="25"/>
    <n v="1"/>
    <n v="1"/>
    <n v="125"/>
    <n v="1"/>
    <n v="1"/>
    <n v="1"/>
    <n v="1"/>
    <x v="70"/>
    <x v="48"/>
    <s v="Food"/>
    <x v="1"/>
    <b v="1"/>
    <n v="1"/>
    <n v="0.66666666666666663"/>
    <x v="39"/>
  </r>
  <r>
    <s v="Processed"/>
    <s v="VJ300205292"/>
    <x v="0"/>
    <x v="1"/>
    <s v="Spindrift - Sparkling Water  Lime"/>
    <s v="Carbonated"/>
    <n v="14836165986"/>
    <s v="Wednesday, March 16, 2022"/>
    <x v="0"/>
    <x v="27"/>
    <n v="1.5"/>
    <n v="1"/>
    <n v="141"/>
    <n v="1.5"/>
    <n v="1"/>
    <n v="1.5"/>
    <n v="1.5"/>
    <x v="70"/>
    <x v="12"/>
    <s v="Carbonated"/>
    <x v="0"/>
    <b v="1"/>
    <n v="1.5"/>
    <n v="1"/>
    <x v="11"/>
  </r>
  <r>
    <s v="Processed"/>
    <s v="VJ300320611"/>
    <x v="0"/>
    <x v="0"/>
    <s v="Autumns Granola Bar - Cinnamon Almond"/>
    <s v="Food"/>
    <n v="14836424873"/>
    <s v="Wednesday, March 16, 2022"/>
    <x v="1"/>
    <x v="10"/>
    <n v="2"/>
    <n v="1"/>
    <n v="136"/>
    <n v="2"/>
    <n v="1"/>
    <n v="2"/>
    <n v="2"/>
    <x v="70"/>
    <x v="99"/>
    <s v="Food"/>
    <x v="1"/>
    <b v="1"/>
    <n v="2"/>
    <n v="1.3333333333333333"/>
    <x v="70"/>
  </r>
  <r>
    <s v="Processed"/>
    <s v="VJ300320692"/>
    <x v="3"/>
    <x v="4"/>
    <s v="Coca Cola - Zero Sugar"/>
    <s v="Carbonated"/>
    <n v="14836623701"/>
    <s v="Wednesday, March 16, 2022"/>
    <x v="1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09"/>
    <x v="2"/>
    <x v="3"/>
    <s v="Nutter Butter Bites"/>
    <s v="Food"/>
    <n v="14836896711"/>
    <s v="Wednesday, March 16, 2022"/>
    <x v="1"/>
    <x v="18"/>
    <n v="1"/>
    <n v="1"/>
    <n v="124"/>
    <n v="1"/>
    <n v="1"/>
    <n v="1"/>
    <n v="1"/>
    <x v="70"/>
    <x v="19"/>
    <s v="Food"/>
    <x v="1"/>
    <b v="1"/>
    <n v="1"/>
    <n v="0.66666666666666663"/>
    <x v="17"/>
  </r>
  <r>
    <s v="Processed"/>
    <s v="VJ300320609"/>
    <x v="2"/>
    <x v="3"/>
    <s v="Monster Energy Original"/>
    <s v="Carbonated"/>
    <n v="14837045692"/>
    <s v="Wednesday, March 16, 2022"/>
    <x v="1"/>
    <x v="2"/>
    <n v="3"/>
    <n v="1"/>
    <n v="146"/>
    <n v="3"/>
    <n v="1"/>
    <n v="3"/>
    <n v="3"/>
    <x v="70"/>
    <x v="5"/>
    <s v="Carbonated"/>
    <x v="0"/>
    <b v="1"/>
    <n v="3"/>
    <n v="2"/>
    <x v="4"/>
  </r>
  <r>
    <s v="Processed"/>
    <s v="VJ300320609"/>
    <x v="2"/>
    <x v="3"/>
    <s v="Nutter Butter Bites"/>
    <s v="Food"/>
    <n v="14837107714"/>
    <s v="Wednesday, March 16, 2022"/>
    <x v="1"/>
    <x v="18"/>
    <n v="1"/>
    <n v="1"/>
    <n v="124"/>
    <n v="1"/>
    <n v="1"/>
    <n v="1"/>
    <n v="1"/>
    <x v="70"/>
    <x v="19"/>
    <s v="Food"/>
    <x v="1"/>
    <b v="1"/>
    <n v="1"/>
    <n v="0.66666666666666663"/>
    <x v="17"/>
  </r>
  <r>
    <s v="Processed"/>
    <s v="VJ300320609"/>
    <x v="2"/>
    <x v="3"/>
    <s v="Nutter Butter Bites"/>
    <s v="Food"/>
    <n v="14837107971"/>
    <s v="Wednesday, March 16, 2022"/>
    <x v="1"/>
    <x v="18"/>
    <n v="1"/>
    <n v="1"/>
    <n v="124"/>
    <n v="1"/>
    <n v="1"/>
    <n v="1"/>
    <n v="1"/>
    <x v="70"/>
    <x v="19"/>
    <s v="Food"/>
    <x v="1"/>
    <b v="1"/>
    <n v="1"/>
    <n v="0.66666666666666663"/>
    <x v="17"/>
  </r>
  <r>
    <s v="Processed"/>
    <s v="VJ300320609"/>
    <x v="2"/>
    <x v="3"/>
    <s v="CheezIt - Original"/>
    <s v="Food"/>
    <n v="14837109887"/>
    <s v="Wednesday, March 16, 2022"/>
    <x v="1"/>
    <x v="25"/>
    <n v="1"/>
    <n v="1"/>
    <n v="125"/>
    <n v="1"/>
    <n v="1"/>
    <n v="1"/>
    <n v="1"/>
    <x v="70"/>
    <x v="48"/>
    <s v="Food"/>
    <x v="1"/>
    <b v="1"/>
    <n v="1"/>
    <n v="0.66666666666666663"/>
    <x v="39"/>
  </r>
  <r>
    <s v="Processed"/>
    <s v="VJ300320609"/>
    <x v="2"/>
    <x v="3"/>
    <s v="SunChips Multigrain - French Onion"/>
    <s v="Food"/>
    <n v="14837116924"/>
    <s v="Wednesday, March 16, 2022"/>
    <x v="1"/>
    <x v="8"/>
    <n v="1.5"/>
    <n v="1"/>
    <n v="111"/>
    <n v="1.5"/>
    <n v="1"/>
    <n v="1.5"/>
    <n v="1.5"/>
    <x v="70"/>
    <x v="100"/>
    <s v="Food"/>
    <x v="1"/>
    <b v="1"/>
    <n v="1.5"/>
    <n v="1"/>
    <x v="25"/>
  </r>
  <r>
    <s v="Processed"/>
    <s v="VJ300320609"/>
    <x v="2"/>
    <x v="3"/>
    <s v="Monster Energy Original"/>
    <s v="Carbonated"/>
    <n v="14837434477"/>
    <s v="Thursday, March 17, 2022"/>
    <x v="1"/>
    <x v="2"/>
    <n v="3"/>
    <n v="1"/>
    <n v="146"/>
    <n v="3"/>
    <n v="1"/>
    <n v="3"/>
    <n v="3"/>
    <x v="70"/>
    <x v="5"/>
    <s v="Carbonated"/>
    <x v="0"/>
    <b v="1"/>
    <n v="3"/>
    <n v="2"/>
    <x v="4"/>
  </r>
  <r>
    <s v="Processed"/>
    <s v="VJ300320609"/>
    <x v="2"/>
    <x v="3"/>
    <s v="Newtons Fig Bar"/>
    <s v="Food"/>
    <n v="14837436388"/>
    <s v="Thursday, March 17, 2022"/>
    <x v="1"/>
    <x v="10"/>
    <n v="1.5"/>
    <n v="1"/>
    <n v="136"/>
    <n v="1.5"/>
    <n v="1"/>
    <n v="1.5"/>
    <n v="1.5"/>
    <x v="70"/>
    <x v="26"/>
    <s v="Food"/>
    <x v="1"/>
    <b v="1"/>
    <n v="1.5"/>
    <n v="1"/>
    <x v="24"/>
  </r>
  <r>
    <s v="Processed"/>
    <s v="VJ300320609"/>
    <x v="2"/>
    <x v="3"/>
    <s v="Monster Energy Original"/>
    <s v="Carbonated"/>
    <n v="14837757342"/>
    <s v="Thursday, March 17, 2022"/>
    <x v="1"/>
    <x v="2"/>
    <n v="3"/>
    <n v="1"/>
    <n v="146"/>
    <n v="3"/>
    <n v="1"/>
    <n v="3"/>
    <n v="3"/>
    <x v="76"/>
    <x v="5"/>
    <s v="Carbonated"/>
    <x v="0"/>
    <b v="1"/>
    <n v="3"/>
    <n v="2"/>
    <x v="4"/>
  </r>
  <r>
    <s v="Processed"/>
    <s v="VJ300320609"/>
    <x v="2"/>
    <x v="3"/>
    <s v="Doritos Nacho Cheese"/>
    <s v="Food"/>
    <n v="14838733685"/>
    <s v="Thursday, March 17, 2022"/>
    <x v="0"/>
    <x v="22"/>
    <n v="1.5"/>
    <n v="1"/>
    <n v="120"/>
    <n v="1.5"/>
    <n v="1"/>
    <n v="1.5"/>
    <n v="4.5"/>
    <x v="76"/>
    <x v="90"/>
    <s v="Food"/>
    <x v="1"/>
    <b v="1"/>
    <n v="1.5"/>
    <n v="1"/>
    <x v="63"/>
  </r>
  <r>
    <s v="Processed"/>
    <s v="VJ300320609"/>
    <x v="2"/>
    <x v="3"/>
    <s v="Doritos Cool Ranch"/>
    <s v="Food"/>
    <n v="14838733685"/>
    <s v="Thursday, March 17, 2022"/>
    <x v="0"/>
    <x v="16"/>
    <n v="1.5"/>
    <n v="1"/>
    <n v="122"/>
    <n v="1.5"/>
    <n v="1"/>
    <n v="1.5"/>
    <n v="4.5"/>
    <x v="76"/>
    <x v="94"/>
    <s v="Food"/>
    <x v="1"/>
    <b v="1"/>
    <n v="1.5"/>
    <n v="1"/>
    <x v="65"/>
  </r>
  <r>
    <s v="Processed"/>
    <s v="VJ300320609"/>
    <x v="2"/>
    <x v="3"/>
    <s v="Lays - Classic"/>
    <s v="Food"/>
    <n v="14838733685"/>
    <s v="Thursday, March 17, 2022"/>
    <x v="0"/>
    <x v="24"/>
    <n v="1.5"/>
    <n v="1"/>
    <n v="121"/>
    <n v="1.5"/>
    <n v="1"/>
    <n v="1.5"/>
    <n v="4.5"/>
    <x v="76"/>
    <x v="95"/>
    <s v="Food"/>
    <x v="1"/>
    <b v="1"/>
    <n v="1.5"/>
    <n v="1"/>
    <x v="66"/>
  </r>
  <r>
    <s v="Processed"/>
    <s v="VJ300320686"/>
    <x v="1"/>
    <x v="2"/>
    <s v="Miss Vickie's Potato Chip - Lime &amp; Cracked Pe"/>
    <s v="Food"/>
    <n v="14839301261"/>
    <s v="Thursday, March 17, 2022"/>
    <x v="1"/>
    <x v="3"/>
    <n v="1.5"/>
    <n v="1"/>
    <n v="114"/>
    <n v="1.5"/>
    <n v="1"/>
    <n v="1.5"/>
    <n v="1.5"/>
    <x v="76"/>
    <x v="4"/>
    <s v="Food"/>
    <x v="1"/>
    <b v="1"/>
    <n v="1.5"/>
    <n v="1"/>
    <x v="3"/>
  </r>
  <r>
    <s v="Processed"/>
    <s v="VJ300320611"/>
    <x v="0"/>
    <x v="0"/>
    <s v="Lays Baked - Barbecue"/>
    <s v="Food"/>
    <n v="14839508762"/>
    <s v="Thursday, March 17, 2022"/>
    <x v="0"/>
    <x v="20"/>
    <n v="1.5"/>
    <n v="1"/>
    <n v="112"/>
    <n v="1.5"/>
    <n v="1"/>
    <n v="1.5"/>
    <n v="1.5"/>
    <x v="76"/>
    <x v="69"/>
    <s v="Food"/>
    <x v="1"/>
    <b v="1"/>
    <n v="1.5"/>
    <n v="1"/>
    <x v="42"/>
  </r>
  <r>
    <s v="Processed"/>
    <s v="VJ300320686"/>
    <x v="1"/>
    <x v="2"/>
    <s v="Robert Irvine's - Fit Crunch -  Chocolate Pea"/>
    <s v="Food"/>
    <n v="14839920544"/>
    <s v="Thursday, March 17, 2022"/>
    <x v="1"/>
    <x v="11"/>
    <n v="2"/>
    <n v="1"/>
    <n v="132"/>
    <n v="2"/>
    <n v="1"/>
    <n v="2"/>
    <n v="2"/>
    <x v="76"/>
    <x v="21"/>
    <s v="Food"/>
    <x v="1"/>
    <b v="1"/>
    <n v="2"/>
    <n v="1.3333333333333333"/>
    <x v="19"/>
  </r>
  <r>
    <s v="Processed"/>
    <s v="VJ300205292"/>
    <x v="0"/>
    <x v="1"/>
    <s v="Poland Springs Water"/>
    <s v="Water"/>
    <n v="14840023610"/>
    <s v="Thursday, March 17, 2022"/>
    <x v="0"/>
    <x v="5"/>
    <n v="1.5"/>
    <n v="1"/>
    <n v="144"/>
    <n v="1.5"/>
    <n v="1"/>
    <n v="1.5"/>
    <n v="1.5"/>
    <x v="76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4840478183"/>
    <s v="Thursday, March 17, 2022"/>
    <x v="0"/>
    <x v="2"/>
    <n v="3"/>
    <n v="1"/>
    <n v="146"/>
    <n v="3"/>
    <n v="1"/>
    <n v="3"/>
    <n v="3"/>
    <x v="76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4840783414"/>
    <s v="Thursday, March 17, 2022"/>
    <x v="1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205292"/>
    <x v="0"/>
    <x v="1"/>
    <s v="Takis FUGEO mini"/>
    <s v="Food"/>
    <n v="14841253488"/>
    <s v="Thursday, March 17, 2022"/>
    <x v="1"/>
    <x v="24"/>
    <n v="1.5"/>
    <n v="1"/>
    <n v="121"/>
    <n v="1.5"/>
    <n v="1"/>
    <n v="1.5"/>
    <n v="1.5"/>
    <x v="76"/>
    <x v="49"/>
    <s v="Food"/>
    <x v="1"/>
    <b v="1"/>
    <n v="1.5"/>
    <n v="1"/>
    <x v="40"/>
  </r>
  <r>
    <s v="Processed"/>
    <s v="VJ300320692"/>
    <x v="3"/>
    <x v="4"/>
    <s v="Miss Vickie's Potato Chip - Sea Salt &amp; Vinega"/>
    <s v="Food"/>
    <n v="14841306073"/>
    <s v="Thursday, March 17, 2022"/>
    <x v="1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320692"/>
    <x v="3"/>
    <x v="4"/>
    <s v="Miss Vickie's Potato Chip - Jalapeno"/>
    <s v="Food"/>
    <n v="14841313020"/>
    <s v="Thursday, March 17, 2022"/>
    <x v="1"/>
    <x v="8"/>
    <n v="1.5"/>
    <n v="1"/>
    <n v="111"/>
    <n v="1.5"/>
    <n v="1"/>
    <n v="1.5"/>
    <n v="1.5"/>
    <x v="74"/>
    <x v="43"/>
    <s v="Food"/>
    <x v="1"/>
    <b v="1"/>
    <n v="1.5"/>
    <n v="1"/>
    <x v="3"/>
  </r>
  <r>
    <s v="Processed"/>
    <s v="VJ300320692"/>
    <x v="3"/>
    <x v="4"/>
    <s v="Miss Vickie's Potato Chip - Smokehouse BBQ"/>
    <s v="Food"/>
    <n v="14841324528"/>
    <s v="Thursday, March 17, 2022"/>
    <x v="1"/>
    <x v="20"/>
    <n v="1.5"/>
    <n v="1"/>
    <n v="112"/>
    <n v="1.5"/>
    <n v="1"/>
    <n v="1.5"/>
    <n v="1.5"/>
    <x v="74"/>
    <x v="51"/>
    <s v="Food"/>
    <x v="1"/>
    <b v="1"/>
    <n v="1.5"/>
    <n v="1"/>
    <x v="3"/>
  </r>
  <r>
    <s v="Processed"/>
    <s v="VJ300320692"/>
    <x v="3"/>
    <x v="4"/>
    <s v="Miss Vickie's Potato Chip - Jalapeno"/>
    <s v="Food"/>
    <n v="14841326100"/>
    <s v="Thursday, March 17, 2022"/>
    <x v="1"/>
    <x v="8"/>
    <n v="1.5"/>
    <n v="1"/>
    <n v="111"/>
    <n v="1.5"/>
    <n v="1"/>
    <n v="1.5"/>
    <n v="1.5"/>
    <x v="74"/>
    <x v="43"/>
    <s v="Food"/>
    <x v="1"/>
    <b v="1"/>
    <n v="1.5"/>
    <n v="1"/>
    <x v="3"/>
  </r>
  <r>
    <s v="Processed"/>
    <s v="VJ300205292"/>
    <x v="0"/>
    <x v="1"/>
    <s v="Vitamin Water - Ice Cool Blue Lavender"/>
    <s v="Water"/>
    <n v="14841516847"/>
    <s v="Thursday, March 17, 2022"/>
    <x v="1"/>
    <x v="21"/>
    <n v="2.75"/>
    <n v="1"/>
    <n v="145"/>
    <n v="2.75"/>
    <n v="1"/>
    <n v="2.75"/>
    <n v="2.75"/>
    <x v="76"/>
    <x v="52"/>
    <s v="Water"/>
    <x v="3"/>
    <b v="1"/>
    <n v="2.75"/>
    <n v="1.8333333333333333"/>
    <x v="13"/>
  </r>
  <r>
    <s v="Processed"/>
    <s v="VJ300320692"/>
    <x v="3"/>
    <x v="4"/>
    <s v="Miss Vickie's Potato Chip - Jalapeno"/>
    <s v="Food"/>
    <n v="14841562371"/>
    <s v="Thursday, March 17, 2022"/>
    <x v="1"/>
    <x v="8"/>
    <n v="1.5"/>
    <n v="1"/>
    <n v="111"/>
    <n v="1.5"/>
    <n v="1"/>
    <n v="1.5"/>
    <n v="1.5"/>
    <x v="74"/>
    <x v="43"/>
    <s v="Food"/>
    <x v="1"/>
    <b v="1"/>
    <n v="1.5"/>
    <n v="1"/>
    <x v="3"/>
  </r>
  <r>
    <s v="Processed"/>
    <s v="VJ300205292"/>
    <x v="0"/>
    <x v="1"/>
    <s v="Coca Cola - Zero Sugar"/>
    <s v="Carbonated"/>
    <n v="14841685158"/>
    <s v="Thursday, March 17, 2022"/>
    <x v="1"/>
    <x v="12"/>
    <n v="1.5"/>
    <n v="1"/>
    <n v="140"/>
    <n v="1.5"/>
    <n v="1"/>
    <n v="1.5"/>
    <n v="1.5"/>
    <x v="76"/>
    <x v="44"/>
    <s v="Carbonated"/>
    <x v="0"/>
    <b v="1"/>
    <n v="1.5"/>
    <n v="1"/>
    <x v="36"/>
  </r>
  <r>
    <s v="Processed"/>
    <s v="VJ300320609"/>
    <x v="2"/>
    <x v="3"/>
    <s v="Cheetos - Crunchy"/>
    <s v="Food"/>
    <n v="14841775711"/>
    <s v="Thursday, March 17, 2022"/>
    <x v="1"/>
    <x v="1"/>
    <n v="1.5"/>
    <n v="1"/>
    <n v="123"/>
    <n v="1.5"/>
    <n v="1"/>
    <n v="1.5"/>
    <n v="1.5"/>
    <x v="76"/>
    <x v="91"/>
    <s v="Food"/>
    <x v="1"/>
    <b v="1"/>
    <n v="1.5"/>
    <n v="1"/>
    <x v="14"/>
  </r>
  <r>
    <s v="Processed"/>
    <s v="VJ300320609"/>
    <x v="2"/>
    <x v="3"/>
    <s v="Doritos Cool Ranch"/>
    <s v="Food"/>
    <n v="14841783525"/>
    <s v="Thursday, March 17, 2022"/>
    <x v="1"/>
    <x v="16"/>
    <n v="1.5"/>
    <n v="1"/>
    <n v="122"/>
    <n v="1.5"/>
    <n v="1"/>
    <n v="1.5"/>
    <n v="1.5"/>
    <x v="76"/>
    <x v="94"/>
    <s v="Food"/>
    <x v="1"/>
    <b v="1"/>
    <n v="1.5"/>
    <n v="1"/>
    <x v="65"/>
  </r>
  <r>
    <s v="Processed"/>
    <s v="VJ300320609"/>
    <x v="2"/>
    <x v="3"/>
    <s v="Cheetos - Crunchy"/>
    <s v="Food"/>
    <n v="14842114718"/>
    <s v="Thursday, March 17, 2022"/>
    <x v="1"/>
    <x v="1"/>
    <n v="1.5"/>
    <n v="1"/>
    <n v="123"/>
    <n v="1.5"/>
    <n v="1"/>
    <n v="1.5"/>
    <n v="1.5"/>
    <x v="76"/>
    <x v="91"/>
    <s v="Food"/>
    <x v="1"/>
    <b v="1"/>
    <n v="1.5"/>
    <n v="1"/>
    <x v="14"/>
  </r>
  <r>
    <s v="Processed"/>
    <s v="VJ300320609"/>
    <x v="2"/>
    <x v="3"/>
    <s v="Doritos Nacho Cheese"/>
    <s v="Food"/>
    <n v="14842685368"/>
    <s v="Friday, March 18, 2022"/>
    <x v="1"/>
    <x v="22"/>
    <n v="1.5"/>
    <n v="1"/>
    <n v="120"/>
    <n v="1.5"/>
    <n v="1"/>
    <n v="1.5"/>
    <n v="1.5"/>
    <x v="76"/>
    <x v="90"/>
    <s v="Food"/>
    <x v="1"/>
    <b v="1"/>
    <n v="1.5"/>
    <n v="1"/>
    <x v="63"/>
  </r>
  <r>
    <s v="Processed"/>
    <s v="VJ300320609"/>
    <x v="2"/>
    <x v="3"/>
    <s v="Cheetos - Crunchy"/>
    <s v="Food"/>
    <n v="14842686892"/>
    <s v="Friday, March 18, 2022"/>
    <x v="1"/>
    <x v="1"/>
    <n v="1.5"/>
    <n v="1"/>
    <n v="123"/>
    <n v="1.5"/>
    <n v="1"/>
    <n v="1.5"/>
    <n v="1.5"/>
    <x v="76"/>
    <x v="91"/>
    <s v="Food"/>
    <x v="1"/>
    <b v="1"/>
    <n v="1.5"/>
    <n v="1"/>
    <x v="14"/>
  </r>
  <r>
    <s v="Processed"/>
    <s v="VJ300320609"/>
    <x v="2"/>
    <x v="3"/>
    <s v="Cheetos - Crunchy"/>
    <s v="Food"/>
    <n v="14842687044"/>
    <s v="Friday, March 18, 2022"/>
    <x v="1"/>
    <x v="1"/>
    <n v="1.5"/>
    <n v="1"/>
    <n v="123"/>
    <n v="1.5"/>
    <n v="1"/>
    <n v="1.5"/>
    <n v="1.5"/>
    <x v="76"/>
    <x v="91"/>
    <s v="Food"/>
    <x v="1"/>
    <b v="1"/>
    <n v="1.5"/>
    <n v="1"/>
    <x v="14"/>
  </r>
  <r>
    <s v="Processed"/>
    <s v="VJ300320692"/>
    <x v="3"/>
    <x v="4"/>
    <s v="Miss Vickie's Potato Chip - Sea Salt &amp; Vinega"/>
    <s v="Food"/>
    <n v="14843825797"/>
    <s v="Friday, March 18, 2022"/>
    <x v="1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320686"/>
    <x v="1"/>
    <x v="2"/>
    <s v="Miss Vickie's Potato Chip - Smokehouse BBQ"/>
    <s v="Food"/>
    <n v="14844074841"/>
    <s v="Friday, March 18, 2022"/>
    <x v="1"/>
    <x v="8"/>
    <n v="1.5"/>
    <n v="1"/>
    <n v="111"/>
    <n v="1.5"/>
    <n v="1"/>
    <n v="1.5"/>
    <n v="1.5"/>
    <x v="77"/>
    <x v="51"/>
    <s v="Food"/>
    <x v="1"/>
    <b v="1"/>
    <n v="1.5"/>
    <n v="1"/>
    <x v="3"/>
  </r>
  <r>
    <s v="Processed"/>
    <s v="VJ300320692"/>
    <x v="3"/>
    <x v="4"/>
    <s v="Genius Keto Bar - Chocolate Dream"/>
    <s v="Food"/>
    <n v="14844297417"/>
    <s v="Friday, March 18, 2022"/>
    <x v="1"/>
    <x v="10"/>
    <n v="2"/>
    <n v="1"/>
    <n v="136"/>
    <n v="2"/>
    <n v="1"/>
    <n v="2"/>
    <n v="2"/>
    <x v="74"/>
    <x v="96"/>
    <s v="Food"/>
    <x v="1"/>
    <b v="1"/>
    <n v="2"/>
    <n v="1.3333333333333333"/>
    <x v="67"/>
  </r>
  <r>
    <s v="Processed"/>
    <s v="VJ300320609"/>
    <x v="2"/>
    <x v="3"/>
    <s v="Doritos Cool Ranch"/>
    <s v="Food"/>
    <n v="14844972282"/>
    <s v="Friday, March 18, 2022"/>
    <x v="0"/>
    <x v="16"/>
    <n v="1.5"/>
    <n v="2"/>
    <n v="122"/>
    <n v="1.5"/>
    <n v="2"/>
    <n v="3"/>
    <n v="5"/>
    <x v="77"/>
    <x v="94"/>
    <s v="Food"/>
    <x v="1"/>
    <b v="1"/>
    <n v="1.5"/>
    <n v="1"/>
    <x v="65"/>
  </r>
  <r>
    <s v="Processed"/>
    <s v="VJ300320609"/>
    <x v="2"/>
    <x v="3"/>
    <s v="KitKat - Crisp Wafers"/>
    <s v="Food"/>
    <n v="14844972282"/>
    <s v="Friday, March 18, 2022"/>
    <x v="0"/>
    <x v="6"/>
    <n v="2"/>
    <n v="1"/>
    <n v="134"/>
    <n v="2"/>
    <n v="1"/>
    <n v="2"/>
    <n v="5"/>
    <x v="77"/>
    <x v="10"/>
    <s v="Food"/>
    <x v="1"/>
    <b v="1"/>
    <n v="2"/>
    <n v="1.3333333333333333"/>
    <x v="9"/>
  </r>
  <r>
    <s v="Processed"/>
    <s v="VJ300320692"/>
    <x v="3"/>
    <x v="4"/>
    <s v="CheezIt - Original"/>
    <s v="Food"/>
    <n v="14844981063"/>
    <s v="Friday, March 18, 2022"/>
    <x v="0"/>
    <x v="18"/>
    <n v="1.25"/>
    <n v="1"/>
    <n v="124"/>
    <n v="1.25"/>
    <n v="1"/>
    <n v="1.25"/>
    <n v="2.75"/>
    <x v="74"/>
    <x v="48"/>
    <s v="Food"/>
    <x v="1"/>
    <b v="1"/>
    <n v="1.25"/>
    <n v="0.83333333333333337"/>
    <x v="39"/>
  </r>
  <r>
    <s v="Processed"/>
    <s v="VJ300320692"/>
    <x v="3"/>
    <x v="4"/>
    <s v="Miss Vickie's Potato Chip - Lime &amp; Cracked Pe"/>
    <s v="Food"/>
    <n v="14844981063"/>
    <s v="Friday, March 18, 2022"/>
    <x v="0"/>
    <x v="3"/>
    <n v="1.5"/>
    <n v="1"/>
    <n v="114"/>
    <n v="1.5"/>
    <n v="1"/>
    <n v="1.5"/>
    <n v="2.75"/>
    <x v="74"/>
    <x v="4"/>
    <s v="Food"/>
    <x v="1"/>
    <b v="1"/>
    <n v="1.5"/>
    <n v="1"/>
    <x v="3"/>
  </r>
  <r>
    <s v="Processed"/>
    <s v="VJ300320692"/>
    <x v="3"/>
    <x v="4"/>
    <s v="Spindrift - Sparkling Water - Pineapple"/>
    <s v="Carbonated"/>
    <n v="14845020604"/>
    <s v="Friday, March 18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11"/>
    <x v="0"/>
    <x v="0"/>
    <s v="Lays Baked - Barbecue"/>
    <s v="Food"/>
    <n v="14845529733"/>
    <s v="Friday, March 18, 2022"/>
    <x v="1"/>
    <x v="20"/>
    <n v="1.5"/>
    <n v="1"/>
    <n v="112"/>
    <n v="1.5"/>
    <n v="1"/>
    <n v="1.5"/>
    <n v="1.5"/>
    <x v="77"/>
    <x v="69"/>
    <s v="Food"/>
    <x v="1"/>
    <b v="1"/>
    <n v="1.5"/>
    <n v="1"/>
    <x v="42"/>
  </r>
  <r>
    <s v="Processed"/>
    <s v="VJ300320686"/>
    <x v="1"/>
    <x v="2"/>
    <s v="Wonderful Pistachios - Variety"/>
    <s v="Food"/>
    <n v="14845608666"/>
    <s v="Friday, March 18, 2022"/>
    <x v="1"/>
    <x v="17"/>
    <n v="2"/>
    <n v="1"/>
    <n v="138"/>
    <n v="2"/>
    <n v="1"/>
    <n v="2"/>
    <n v="2"/>
    <x v="77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845704575"/>
    <s v="Friday, March 18, 2022"/>
    <x v="1"/>
    <x v="17"/>
    <n v="2"/>
    <n v="1"/>
    <n v="138"/>
    <n v="2"/>
    <n v="1"/>
    <n v="2"/>
    <n v="2"/>
    <x v="77"/>
    <x v="11"/>
    <s v="Food"/>
    <x v="1"/>
    <b v="1"/>
    <n v="2"/>
    <n v="1.3333333333333333"/>
    <x v="10"/>
  </r>
  <r>
    <s v="Processed"/>
    <s v="VJ300320692"/>
    <x v="3"/>
    <x v="4"/>
    <s v="Miss Vickie's Potato Chip - Sea Salt Original"/>
    <s v="Food"/>
    <n v="14845733451"/>
    <s v="Friday, March 18, 2022"/>
    <x v="0"/>
    <x v="26"/>
    <n v="1.5"/>
    <n v="1"/>
    <n v="113"/>
    <n v="1.5"/>
    <n v="1"/>
    <n v="1.5"/>
    <n v="1.5"/>
    <x v="74"/>
    <x v="13"/>
    <s v="Food"/>
    <x v="1"/>
    <b v="1"/>
    <n v="1.5"/>
    <n v="1"/>
    <x v="3"/>
  </r>
  <r>
    <s v="Processed"/>
    <s v="VJ300320692"/>
    <x v="3"/>
    <x v="4"/>
    <s v="Spindrift - Sparkling Water - Pineapple"/>
    <s v="Carbonated"/>
    <n v="14845774159"/>
    <s v="Friday, March 18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92"/>
    <x v="3"/>
    <x v="4"/>
    <s v="Bai Antioxidant - Kula Watermelon"/>
    <s v="Non Carbonated"/>
    <n v="14845777261"/>
    <s v="Friday, March 18, 2022"/>
    <x v="1"/>
    <x v="15"/>
    <n v="2.75"/>
    <n v="1"/>
    <n v="147"/>
    <n v="2.75"/>
    <n v="1"/>
    <n v="2.75"/>
    <n v="2.75"/>
    <x v="74"/>
    <x v="101"/>
    <s v="Non Carbonated"/>
    <x v="2"/>
    <b v="1"/>
    <n v="2.75"/>
    <n v="1.8333333333333333"/>
    <x v="2"/>
  </r>
  <r>
    <s v="Processed"/>
    <s v="VJ300320692"/>
    <x v="3"/>
    <x v="4"/>
    <s v="Autumns Granola Bar - Cinnamon Almond"/>
    <s v="Food"/>
    <n v="14845816964"/>
    <s v="Friday, March 18, 2022"/>
    <x v="0"/>
    <x v="13"/>
    <n v="2"/>
    <n v="1"/>
    <n v="130"/>
    <n v="2"/>
    <n v="1"/>
    <n v="2"/>
    <n v="2"/>
    <x v="74"/>
    <x v="99"/>
    <s v="Food"/>
    <x v="1"/>
    <b v="1"/>
    <n v="2"/>
    <n v="1.3333333333333333"/>
    <x v="70"/>
  </r>
  <r>
    <s v="Processed"/>
    <s v="VJ300205292"/>
    <x v="0"/>
    <x v="1"/>
    <s v="Poland Springs Water"/>
    <s v="Water"/>
    <n v="14846214529"/>
    <s v="Friday, March 18, 2022"/>
    <x v="0"/>
    <x v="5"/>
    <n v="1.5"/>
    <n v="1"/>
    <n v="144"/>
    <n v="1.5"/>
    <n v="1"/>
    <n v="1.5"/>
    <n v="1.5"/>
    <x v="77"/>
    <x v="29"/>
    <s v="Water"/>
    <x v="3"/>
    <b v="1"/>
    <n v="1.5"/>
    <n v="1"/>
    <x v="27"/>
  </r>
  <r>
    <s v="Processed"/>
    <s v="VJ300320611"/>
    <x v="0"/>
    <x v="0"/>
    <s v="Takis - Hot Chilli Pepper &amp; Lime"/>
    <s v="Food"/>
    <n v="14846549759"/>
    <s v="Friday, March 18, 2022"/>
    <x v="1"/>
    <x v="1"/>
    <n v="1.5"/>
    <n v="1"/>
    <n v="123"/>
    <n v="1.5"/>
    <n v="1"/>
    <n v="1.5"/>
    <n v="1.5"/>
    <x v="77"/>
    <x v="1"/>
    <s v="Food"/>
    <x v="1"/>
    <b v="1"/>
    <n v="1.5"/>
    <n v="1"/>
    <x v="1"/>
  </r>
  <r>
    <s v="Processed"/>
    <s v="VJ300205292"/>
    <x v="0"/>
    <x v="1"/>
    <s v="Cheetos Baked - Crunchy Cheese"/>
    <s v="Food"/>
    <n v="14846768926"/>
    <s v="Friday, March 18, 2022"/>
    <x v="0"/>
    <x v="16"/>
    <n v="1.5"/>
    <n v="1"/>
    <n v="122"/>
    <n v="1.5"/>
    <n v="1"/>
    <n v="1.5"/>
    <n v="1.5"/>
    <x v="77"/>
    <x v="85"/>
    <s v="Food"/>
    <x v="1"/>
    <b v="1"/>
    <n v="1.5"/>
    <n v="1"/>
    <x v="21"/>
  </r>
  <r>
    <s v="Processed"/>
    <s v="VJ300205292"/>
    <x v="0"/>
    <x v="1"/>
    <s v="KitKat - Crisp Wafers"/>
    <s v="Food"/>
    <n v="14846828221"/>
    <s v="Friday, March 18, 2022"/>
    <x v="1"/>
    <x v="13"/>
    <n v="2"/>
    <n v="1"/>
    <n v="130"/>
    <n v="2"/>
    <n v="1"/>
    <n v="2"/>
    <n v="2"/>
    <x v="77"/>
    <x v="10"/>
    <s v="Food"/>
    <x v="1"/>
    <b v="1"/>
    <n v="2"/>
    <n v="1.3333333333333333"/>
    <x v="9"/>
  </r>
  <r>
    <s v="Processed"/>
    <s v="VJ300320611"/>
    <x v="0"/>
    <x v="0"/>
    <s v="Monster Energy Original"/>
    <s v="Carbonated"/>
    <n v="14846936181"/>
    <s v="Friday, March 18, 2022"/>
    <x v="0"/>
    <x v="2"/>
    <n v="3"/>
    <n v="1"/>
    <n v="146"/>
    <n v="3"/>
    <n v="1"/>
    <n v="3"/>
    <n v="3"/>
    <x v="77"/>
    <x v="5"/>
    <s v="Carbonated"/>
    <x v="0"/>
    <b v="1"/>
    <n v="3"/>
    <n v="2"/>
    <x v="4"/>
  </r>
  <r>
    <s v="Processed"/>
    <s v="VJ300320611"/>
    <x v="0"/>
    <x v="0"/>
    <s v="Snapple Diet Tea - Raspberry"/>
    <s v="Non Carbonated"/>
    <n v="14846938032"/>
    <s v="Friday, March 18, 2022"/>
    <x v="0"/>
    <x v="21"/>
    <n v="2.5"/>
    <n v="1"/>
    <n v="145"/>
    <n v="2.5"/>
    <n v="1"/>
    <n v="2.5"/>
    <n v="2.5"/>
    <x v="77"/>
    <x v="31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4847366238"/>
    <s v="Friday, March 18, 2022"/>
    <x v="1"/>
    <x v="6"/>
    <n v="2"/>
    <n v="1"/>
    <n v="134"/>
    <n v="2"/>
    <n v="1"/>
    <n v="2"/>
    <n v="2"/>
    <x v="77"/>
    <x v="10"/>
    <s v="Food"/>
    <x v="1"/>
    <b v="1"/>
    <n v="2"/>
    <n v="1.3333333333333333"/>
    <x v="9"/>
  </r>
  <r>
    <s v="Processed"/>
    <s v="VJ300205292"/>
    <x v="0"/>
    <x v="1"/>
    <s v="Takis FUGEO mini"/>
    <s v="Food"/>
    <n v="14848387486"/>
    <s v="Saturday, March 19, 2022"/>
    <x v="0"/>
    <x v="24"/>
    <n v="1.5"/>
    <n v="1"/>
    <n v="121"/>
    <n v="1.5"/>
    <n v="1"/>
    <n v="1.5"/>
    <n v="1.5"/>
    <x v="78"/>
    <x v="49"/>
    <s v="Food"/>
    <x v="1"/>
    <b v="1"/>
    <n v="1.5"/>
    <n v="1"/>
    <x v="40"/>
  </r>
  <r>
    <s v="Processed"/>
    <s v="VJ300205292"/>
    <x v="0"/>
    <x v="1"/>
    <s v="Cheetos Baked - Crunchy Cheese"/>
    <s v="Food"/>
    <n v="14848389061"/>
    <s v="Saturday, March 19, 2022"/>
    <x v="0"/>
    <x v="16"/>
    <n v="1.5"/>
    <n v="1"/>
    <n v="122"/>
    <n v="1.5"/>
    <n v="1"/>
    <n v="1.5"/>
    <n v="1.5"/>
    <x v="78"/>
    <x v="85"/>
    <s v="Food"/>
    <x v="1"/>
    <b v="1"/>
    <n v="1.5"/>
    <n v="1"/>
    <x v="21"/>
  </r>
  <r>
    <s v="Processed"/>
    <s v="VJ300205292"/>
    <x v="0"/>
    <x v="1"/>
    <s v="Vitamin Water - Ice Cool Blue Lavender"/>
    <s v="Water"/>
    <n v="14848394148"/>
    <s v="Saturday, March 19, 2022"/>
    <x v="0"/>
    <x v="21"/>
    <n v="2.75"/>
    <n v="1"/>
    <n v="145"/>
    <n v="2.75"/>
    <n v="1"/>
    <n v="2.75"/>
    <n v="2.75"/>
    <x v="78"/>
    <x v="52"/>
    <s v="Water"/>
    <x v="3"/>
    <b v="1"/>
    <n v="2.75"/>
    <n v="1.8333333333333333"/>
    <x v="13"/>
  </r>
  <r>
    <s v="Processed"/>
    <s v="VJ300320692"/>
    <x v="3"/>
    <x v="4"/>
    <s v="Iberia Coconut Water"/>
    <s v="Non Carbonated"/>
    <n v="14848732843"/>
    <s v="Saturday, March 19, 2022"/>
    <x v="1"/>
    <x v="12"/>
    <n v="2"/>
    <n v="1"/>
    <n v="140"/>
    <n v="2"/>
    <n v="1"/>
    <n v="2"/>
    <n v="2"/>
    <x v="74"/>
    <x v="93"/>
    <s v="Non Carbonated"/>
    <x v="2"/>
    <b v="1"/>
    <n v="2"/>
    <n v="1.3333333333333333"/>
    <x v="64"/>
  </r>
  <r>
    <s v="Processed"/>
    <s v="VJ300320611"/>
    <x v="0"/>
    <x v="0"/>
    <s v="Vitamin Water - Squeezed Lemonade"/>
    <s v="Water"/>
    <n v="14848758456"/>
    <s v="Saturday, March 19, 2022"/>
    <x v="0"/>
    <x v="15"/>
    <n v="2.75"/>
    <n v="1"/>
    <n v="147"/>
    <n v="2.75"/>
    <n v="1"/>
    <n v="2.75"/>
    <n v="2.75"/>
    <x v="78"/>
    <x v="66"/>
    <s v="Water"/>
    <x v="3"/>
    <b v="1"/>
    <n v="2.75"/>
    <n v="1.8333333333333333"/>
    <x v="13"/>
  </r>
  <r>
    <s v="Processed"/>
    <s v="VJ300205292"/>
    <x v="0"/>
    <x v="1"/>
    <s v="Poland Springs Water"/>
    <s v="Water"/>
    <n v="14848760026"/>
    <s v="Saturday, March 19, 2022"/>
    <x v="0"/>
    <x v="5"/>
    <n v="1.5"/>
    <n v="1"/>
    <n v="144"/>
    <n v="1.5"/>
    <n v="1"/>
    <n v="1.5"/>
    <n v="1.5"/>
    <x v="78"/>
    <x v="29"/>
    <s v="Water"/>
    <x v="3"/>
    <b v="1"/>
    <n v="1.5"/>
    <n v="1"/>
    <x v="27"/>
  </r>
  <r>
    <s v="Processed"/>
    <s v="VJ300320611"/>
    <x v="0"/>
    <x v="0"/>
    <s v="Good Health Veggie Stix - Sea Salt"/>
    <s v="Food"/>
    <n v="14848798179"/>
    <s v="Saturday, March 19, 2022"/>
    <x v="1"/>
    <x v="4"/>
    <n v="1.5"/>
    <n v="1"/>
    <n v="110"/>
    <n v="1.5"/>
    <n v="1"/>
    <n v="1.5"/>
    <n v="1.5"/>
    <x v="78"/>
    <x v="36"/>
    <s v="Food"/>
    <x v="1"/>
    <b v="1"/>
    <n v="1.5"/>
    <n v="1"/>
    <x v="20"/>
  </r>
  <r>
    <s v="Processed"/>
    <s v="VJ300320692"/>
    <x v="3"/>
    <x v="4"/>
    <s v="Autumns Granola Bar - Cinnamon Almond"/>
    <s v="Food"/>
    <n v="14848915570"/>
    <s v="Saturday, March 19, 2022"/>
    <x v="1"/>
    <x v="13"/>
    <n v="2"/>
    <n v="1"/>
    <n v="130"/>
    <n v="2"/>
    <n v="1"/>
    <n v="2"/>
    <n v="2"/>
    <x v="74"/>
    <x v="99"/>
    <s v="Food"/>
    <x v="1"/>
    <b v="1"/>
    <n v="2"/>
    <n v="1.3333333333333333"/>
    <x v="70"/>
  </r>
  <r>
    <s v="Processed"/>
    <s v="VJ300320692"/>
    <x v="3"/>
    <x v="4"/>
    <s v="Miss Vickie's Potato Chip - Jalapeno"/>
    <s v="Food"/>
    <n v="14848918017"/>
    <s v="Saturday, March 19, 2022"/>
    <x v="1"/>
    <x v="8"/>
    <n v="1.5"/>
    <n v="1"/>
    <n v="111"/>
    <n v="1.5"/>
    <n v="1"/>
    <n v="1.5"/>
    <n v="1.5"/>
    <x v="74"/>
    <x v="43"/>
    <s v="Food"/>
    <x v="1"/>
    <b v="1"/>
    <n v="1.5"/>
    <n v="1"/>
    <x v="3"/>
  </r>
  <r>
    <s v="Processed"/>
    <s v="VJ300320611"/>
    <x v="0"/>
    <x v="0"/>
    <s v="S. Pellegrino Sparkling Mineral Water"/>
    <s v="Water"/>
    <n v="14849180640"/>
    <s v="Saturday, March 19, 2022"/>
    <x v="0"/>
    <x v="7"/>
    <n v="2"/>
    <n v="1"/>
    <n v="143"/>
    <n v="2"/>
    <n v="1"/>
    <n v="2"/>
    <n v="2"/>
    <x v="78"/>
    <x v="24"/>
    <s v="Water"/>
    <x v="3"/>
    <b v="1"/>
    <n v="2"/>
    <n v="1.3333333333333333"/>
    <x v="22"/>
  </r>
  <r>
    <s v="Processed"/>
    <s v="VJ300320692"/>
    <x v="3"/>
    <x v="4"/>
    <s v="Coca Cola - Zero Sugar"/>
    <s v="Carbonated"/>
    <n v="14849226787"/>
    <s v="Saturday, March 19, 2022"/>
    <x v="1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92"/>
    <x v="3"/>
    <x v="4"/>
    <s v="RXBAR - Protein Bar - Peanut Butter"/>
    <s v="Food"/>
    <n v="14849235770"/>
    <s v="Saturday, March 19, 2022"/>
    <x v="1"/>
    <x v="6"/>
    <n v="2"/>
    <n v="1"/>
    <n v="134"/>
    <n v="2"/>
    <n v="1"/>
    <n v="2"/>
    <n v="2"/>
    <x v="74"/>
    <x v="80"/>
    <s v="Food"/>
    <x v="1"/>
    <b v="1"/>
    <n v="2"/>
    <n v="1.3333333333333333"/>
    <x v="58"/>
  </r>
  <r>
    <s v="Processed"/>
    <s v="VJ300205292"/>
    <x v="0"/>
    <x v="1"/>
    <s v="Takis FUGEO mini"/>
    <s v="Food"/>
    <n v="14849264047"/>
    <s v="Saturday, March 19, 2022"/>
    <x v="1"/>
    <x v="24"/>
    <n v="1.5"/>
    <n v="1"/>
    <n v="121"/>
    <n v="1.5"/>
    <n v="1"/>
    <n v="1.5"/>
    <n v="1.5"/>
    <x v="78"/>
    <x v="49"/>
    <s v="Food"/>
    <x v="1"/>
    <b v="1"/>
    <n v="1.5"/>
    <n v="1"/>
    <x v="40"/>
  </r>
  <r>
    <s v="Processed"/>
    <s v="VJ300320692"/>
    <x v="3"/>
    <x v="4"/>
    <s v="Miss Vickie's Potato Chip - Lime &amp; Cracked Pe"/>
    <s v="Food"/>
    <n v="14849421535"/>
    <s v="Saturday, March 19, 2022"/>
    <x v="1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Bai Antioxidant - Kula Watermelon"/>
    <s v="Non Carbonated"/>
    <n v="14849429310"/>
    <s v="Saturday, March 19, 2022"/>
    <x v="1"/>
    <x v="15"/>
    <n v="2.75"/>
    <n v="1"/>
    <n v="147"/>
    <n v="2.75"/>
    <n v="1"/>
    <n v="2.75"/>
    <n v="2.75"/>
    <x v="74"/>
    <x v="101"/>
    <s v="Non Carbonated"/>
    <x v="2"/>
    <b v="1"/>
    <n v="2.75"/>
    <n v="1.8333333333333333"/>
    <x v="2"/>
  </r>
  <r>
    <s v="Processed"/>
    <s v="VJ300320611"/>
    <x v="0"/>
    <x v="0"/>
    <s v="S. Pellegrino Sparkling Mineral Water"/>
    <s v="Water"/>
    <n v="14849666930"/>
    <s v="Saturday, March 19, 2022"/>
    <x v="1"/>
    <x v="7"/>
    <n v="2"/>
    <n v="1"/>
    <n v="143"/>
    <n v="2"/>
    <n v="1"/>
    <n v="2"/>
    <n v="2"/>
    <x v="78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4849667525"/>
    <s v="Saturday, March 19, 2022"/>
    <x v="1"/>
    <x v="7"/>
    <n v="2"/>
    <n v="1"/>
    <n v="143"/>
    <n v="2"/>
    <n v="1"/>
    <n v="2"/>
    <n v="2"/>
    <x v="78"/>
    <x v="24"/>
    <s v="Water"/>
    <x v="3"/>
    <b v="1"/>
    <n v="2"/>
    <n v="1.3333333333333333"/>
    <x v="22"/>
  </r>
  <r>
    <s v="Processed"/>
    <s v="VJ300320611"/>
    <x v="0"/>
    <x v="0"/>
    <s v="Bai Antioxidant - Molokai Coconut"/>
    <s v="Non Carbonated"/>
    <n v="14849753441"/>
    <s v="Saturday, March 19, 2022"/>
    <x v="0"/>
    <x v="5"/>
    <n v="2.5"/>
    <n v="1"/>
    <n v="144"/>
    <n v="2.5"/>
    <n v="1"/>
    <n v="2.5"/>
    <n v="2.5"/>
    <x v="78"/>
    <x v="40"/>
    <s v="Non Carbonated"/>
    <x v="2"/>
    <b v="1"/>
    <n v="2.5"/>
    <n v="1.6666666666666667"/>
    <x v="2"/>
  </r>
  <r>
    <s v="Processed"/>
    <s v="VJ300205292"/>
    <x v="0"/>
    <x v="1"/>
    <s v="Lays Baked - Original"/>
    <s v="Food"/>
    <n v="14849768679"/>
    <s v="Saturday, March 19, 2022"/>
    <x v="0"/>
    <x v="8"/>
    <n v="1.5"/>
    <n v="1"/>
    <n v="111"/>
    <n v="1.5"/>
    <n v="1"/>
    <n v="1.5"/>
    <n v="1.5"/>
    <x v="78"/>
    <x v="55"/>
    <s v="Food"/>
    <x v="1"/>
    <b v="1"/>
    <n v="1.5"/>
    <n v="1"/>
    <x v="42"/>
  </r>
  <r>
    <s v="Processed"/>
    <s v="VJ300205292"/>
    <x v="0"/>
    <x v="1"/>
    <s v="Popchips Potato - Sea Salt"/>
    <s v="Food"/>
    <n v="14849772343"/>
    <s v="Saturday, March 19, 2022"/>
    <x v="0"/>
    <x v="4"/>
    <n v="1.5"/>
    <n v="1"/>
    <n v="110"/>
    <n v="1.5"/>
    <n v="1"/>
    <n v="1.5"/>
    <n v="1.5"/>
    <x v="78"/>
    <x v="67"/>
    <s v="Food"/>
    <x v="1"/>
    <b v="1"/>
    <n v="1.5"/>
    <n v="1"/>
    <x v="44"/>
  </r>
  <r>
    <s v="Processed"/>
    <s v="VJ300320611"/>
    <x v="0"/>
    <x v="0"/>
    <s v="Miss Vickie's Potato Chip - Sea Salt Original"/>
    <s v="Food"/>
    <n v="14849786937"/>
    <s v="Saturday, March 19, 2022"/>
    <x v="1"/>
    <x v="3"/>
    <n v="1.5"/>
    <n v="1"/>
    <n v="114"/>
    <n v="1.5"/>
    <n v="1"/>
    <n v="1.5"/>
    <n v="1.5"/>
    <x v="78"/>
    <x v="13"/>
    <s v="Food"/>
    <x v="1"/>
    <b v="1"/>
    <n v="1.5"/>
    <n v="1"/>
    <x v="3"/>
  </r>
  <r>
    <s v="Processed"/>
    <s v="VJ300205292"/>
    <x v="0"/>
    <x v="1"/>
    <s v="Miss Vickie's Potato Chip - Sea Salt &amp; Vinega"/>
    <s v="Food"/>
    <n v="14849793356"/>
    <s v="Saturday, March 19, 2022"/>
    <x v="1"/>
    <x v="20"/>
    <n v="1.5"/>
    <n v="1"/>
    <n v="112"/>
    <n v="1.5"/>
    <n v="1"/>
    <n v="1.5"/>
    <n v="1.5"/>
    <x v="78"/>
    <x v="3"/>
    <s v="Food"/>
    <x v="1"/>
    <b v="1"/>
    <n v="1.5"/>
    <n v="1"/>
    <x v="3"/>
  </r>
  <r>
    <s v="Processed"/>
    <s v="VJ300205292"/>
    <x v="0"/>
    <x v="1"/>
    <s v="Coca Cola - Zero Sugar"/>
    <s v="Carbonated"/>
    <n v="14849794334"/>
    <s v="Saturday, March 19, 2022"/>
    <x v="1"/>
    <x v="12"/>
    <n v="1.5"/>
    <n v="1"/>
    <n v="140"/>
    <n v="1.5"/>
    <n v="1"/>
    <n v="1.5"/>
    <n v="1.5"/>
    <x v="78"/>
    <x v="44"/>
    <s v="Carbonated"/>
    <x v="0"/>
    <b v="1"/>
    <n v="1.5"/>
    <n v="1"/>
    <x v="36"/>
  </r>
  <r>
    <s v="Processed"/>
    <s v="VJ300205292"/>
    <x v="0"/>
    <x v="1"/>
    <s v="Takis FUGEO mini"/>
    <s v="Food"/>
    <n v="14849794677"/>
    <s v="Saturday, March 19, 2022"/>
    <x v="1"/>
    <x v="24"/>
    <n v="1.5"/>
    <n v="1"/>
    <n v="121"/>
    <n v="1.5"/>
    <n v="1"/>
    <n v="1.5"/>
    <n v="1.5"/>
    <x v="78"/>
    <x v="49"/>
    <s v="Food"/>
    <x v="1"/>
    <b v="1"/>
    <n v="1.5"/>
    <n v="1"/>
    <x v="40"/>
  </r>
  <r>
    <s v="Processed"/>
    <s v="VJ300205292"/>
    <x v="0"/>
    <x v="1"/>
    <s v="Bubly - Blackberry"/>
    <s v="Water"/>
    <n v="14849797564"/>
    <s v="Saturday, March 19, 2022"/>
    <x v="1"/>
    <x v="23"/>
    <n v="1.5"/>
    <n v="1"/>
    <n v="142"/>
    <n v="1.5"/>
    <n v="1"/>
    <n v="1.5"/>
    <n v="1.5"/>
    <x v="78"/>
    <x v="89"/>
    <s v="Water"/>
    <x v="3"/>
    <b v="1"/>
    <n v="1.5"/>
    <n v="1"/>
    <x v="26"/>
  </r>
  <r>
    <s v="Processed"/>
    <s v="VJ300205292"/>
    <x v="0"/>
    <x v="1"/>
    <s v="Cheetos Baked - Crunchy Cheese"/>
    <s v="Food"/>
    <n v="14849843182"/>
    <s v="Saturday, March 19, 2022"/>
    <x v="1"/>
    <x v="16"/>
    <n v="1.5"/>
    <n v="1"/>
    <n v="122"/>
    <n v="1.5"/>
    <n v="1"/>
    <n v="1.5"/>
    <n v="1.5"/>
    <x v="78"/>
    <x v="85"/>
    <s v="Food"/>
    <x v="1"/>
    <b v="1"/>
    <n v="1.5"/>
    <n v="1"/>
    <x v="21"/>
  </r>
  <r>
    <s v="Processed"/>
    <s v="VJ300205292"/>
    <x v="0"/>
    <x v="1"/>
    <s v="Poland Springs Water"/>
    <s v="Water"/>
    <n v="14849866025"/>
    <s v="Saturday, March 19, 2022"/>
    <x v="1"/>
    <x v="5"/>
    <n v="1.5"/>
    <n v="1"/>
    <n v="144"/>
    <n v="1.5"/>
    <n v="1"/>
    <n v="1.5"/>
    <n v="1.5"/>
    <x v="78"/>
    <x v="29"/>
    <s v="Water"/>
    <x v="3"/>
    <b v="1"/>
    <n v="1.5"/>
    <n v="1"/>
    <x v="27"/>
  </r>
  <r>
    <s v="Processed"/>
    <s v="VJ300205292"/>
    <x v="0"/>
    <x v="1"/>
    <s v="Poland Springs Water"/>
    <s v="Water"/>
    <n v="14849917098"/>
    <s v="Saturday, March 19, 2022"/>
    <x v="1"/>
    <x v="5"/>
    <n v="1.5"/>
    <n v="1"/>
    <n v="144"/>
    <n v="1.5"/>
    <n v="1"/>
    <n v="1.5"/>
    <n v="1.5"/>
    <x v="78"/>
    <x v="29"/>
    <s v="Water"/>
    <x v="3"/>
    <b v="1"/>
    <n v="1.5"/>
    <n v="1"/>
    <x v="27"/>
  </r>
  <r>
    <s v="Processed"/>
    <s v="VJ300205292"/>
    <x v="0"/>
    <x v="1"/>
    <s v="Snapple Diet Tea - Peach Tea"/>
    <s v="Non Carbonated"/>
    <n v="14850144030"/>
    <s v="Saturday, March 19, 2022"/>
    <x v="0"/>
    <x v="7"/>
    <n v="2.5"/>
    <n v="1"/>
    <n v="143"/>
    <n v="2.5"/>
    <n v="1"/>
    <n v="2.5"/>
    <n v="2.5"/>
    <x v="78"/>
    <x v="37"/>
    <s v="Non Carbonated"/>
    <x v="2"/>
    <b v="1"/>
    <n v="2.5"/>
    <n v="1.6666666666666667"/>
    <x v="6"/>
  </r>
  <r>
    <s v="Processed"/>
    <s v="VJ300320611"/>
    <x v="0"/>
    <x v="0"/>
    <s v="Snapple Diet Tea - Raspberry"/>
    <s v="Non Carbonated"/>
    <n v="14850246702"/>
    <s v="Saturday, March 19, 2022"/>
    <x v="0"/>
    <x v="21"/>
    <n v="2.5"/>
    <n v="1"/>
    <n v="145"/>
    <n v="2.5"/>
    <n v="1"/>
    <n v="2.5"/>
    <n v="2.5"/>
    <x v="78"/>
    <x v="31"/>
    <s v="Non Carbonated"/>
    <x v="2"/>
    <b v="1"/>
    <n v="2.5"/>
    <n v="1.6666666666666667"/>
    <x v="6"/>
  </r>
  <r>
    <s v="Processed"/>
    <s v="VJ300205292"/>
    <x v="0"/>
    <x v="1"/>
    <s v="Poland Springs Water"/>
    <s v="Water"/>
    <n v="14850301787"/>
    <s v="Saturday, March 19, 2022"/>
    <x v="1"/>
    <x v="5"/>
    <n v="1.5"/>
    <n v="1"/>
    <n v="144"/>
    <n v="1.5"/>
    <n v="1"/>
    <n v="1.5"/>
    <n v="1.5"/>
    <x v="78"/>
    <x v="29"/>
    <s v="Water"/>
    <x v="3"/>
    <b v="1"/>
    <n v="1.5"/>
    <n v="1"/>
    <x v="27"/>
  </r>
  <r>
    <s v="Processed"/>
    <s v="VJ300205292"/>
    <x v="0"/>
    <x v="1"/>
    <s v="Cheetos Baked - Crunchy Cheese"/>
    <s v="Food"/>
    <n v="14850305930"/>
    <s v="Saturday, March 19, 2022"/>
    <x v="1"/>
    <x v="16"/>
    <n v="1.5"/>
    <n v="1"/>
    <n v="122"/>
    <n v="1.5"/>
    <n v="1"/>
    <n v="1.5"/>
    <n v="1.5"/>
    <x v="78"/>
    <x v="85"/>
    <s v="Food"/>
    <x v="1"/>
    <b v="1"/>
    <n v="1.5"/>
    <n v="1"/>
    <x v="21"/>
  </r>
  <r>
    <s v="Processed"/>
    <s v="VJ300320611"/>
    <x v="0"/>
    <x v="0"/>
    <s v="S. Pellegrino Sparkling Mineral Water"/>
    <s v="Water"/>
    <n v="14851671801"/>
    <s v="Sunday, March 20, 2022"/>
    <x v="1"/>
    <x v="7"/>
    <n v="2"/>
    <n v="1"/>
    <n v="143"/>
    <n v="2"/>
    <n v="1"/>
    <n v="2"/>
    <n v="2"/>
    <x v="79"/>
    <x v="24"/>
    <s v="Water"/>
    <x v="3"/>
    <b v="1"/>
    <n v="2"/>
    <n v="1.3333333333333333"/>
    <x v="22"/>
  </r>
  <r>
    <s v="Processed"/>
    <s v="VJ300320692"/>
    <x v="3"/>
    <x v="4"/>
    <s v="Starbucks Doubleshot Energy - Mocha"/>
    <s v="Non Carbonated"/>
    <n v="14851817336"/>
    <s v="Sunday, March 20, 2022"/>
    <x v="1"/>
    <x v="2"/>
    <n v="3.5"/>
    <n v="1"/>
    <n v="146"/>
    <n v="3.5"/>
    <n v="1"/>
    <n v="3.5"/>
    <n v="3.5"/>
    <x v="74"/>
    <x v="88"/>
    <s v="Non Carbonated"/>
    <x v="2"/>
    <b v="1"/>
    <n v="3.5"/>
    <n v="2.3333333333333335"/>
    <x v="62"/>
  </r>
  <r>
    <s v="Processed"/>
    <s v="VJ300320692"/>
    <x v="3"/>
    <x v="4"/>
    <s v="Honest Tea - Berry Hibiscus"/>
    <s v="Non Carbonated"/>
    <n v="14851901052"/>
    <s v="Sunday, March 20, 2022"/>
    <x v="0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92"/>
    <x v="3"/>
    <x v="4"/>
    <s v="Hungry Buddha - Chocolate Chip"/>
    <s v="Food"/>
    <n v="14851948159"/>
    <s v="Sunday, March 20, 2022"/>
    <x v="1"/>
    <x v="14"/>
    <n v="2"/>
    <n v="1"/>
    <n v="137"/>
    <n v="2"/>
    <n v="1"/>
    <n v="2"/>
    <n v="2"/>
    <x v="74"/>
    <x v="103"/>
    <s v="Food"/>
    <x v="1"/>
    <b v="1"/>
    <n v="2"/>
    <n v="1.3333333333333333"/>
    <x v="72"/>
  </r>
  <r>
    <s v="Processed"/>
    <s v="VJ300320692"/>
    <x v="3"/>
    <x v="4"/>
    <s v="Miss Vickie's Potato Chip - Lime &amp; Cracked Pe"/>
    <s v="Food"/>
    <n v="14852213568"/>
    <s v="Sunday, March 20, 2022"/>
    <x v="1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KitKat - Crisp Wafers"/>
    <s v="Food"/>
    <n v="14852218901"/>
    <s v="Sunday, March 20, 2022"/>
    <x v="1"/>
    <x v="17"/>
    <n v="2"/>
    <n v="1"/>
    <n v="138"/>
    <n v="2"/>
    <n v="1"/>
    <n v="2"/>
    <n v="2"/>
    <x v="74"/>
    <x v="10"/>
    <s v="Food"/>
    <x v="1"/>
    <b v="1"/>
    <n v="2"/>
    <n v="1.3333333333333333"/>
    <x v="9"/>
  </r>
  <r>
    <s v="Processed"/>
    <s v="VJ300320692"/>
    <x v="3"/>
    <x v="4"/>
    <s v="CheezIt - Original"/>
    <s v="Food"/>
    <n v="14852230693"/>
    <s v="Sunday, March 20, 2022"/>
    <x v="1"/>
    <x v="18"/>
    <n v="1.25"/>
    <n v="1"/>
    <n v="124"/>
    <n v="1.25"/>
    <n v="1"/>
    <n v="1.25"/>
    <n v="1.25"/>
    <x v="74"/>
    <x v="48"/>
    <s v="Food"/>
    <x v="1"/>
    <b v="1"/>
    <n v="1.25"/>
    <n v="0.83333333333333337"/>
    <x v="39"/>
  </r>
  <r>
    <s v="Processed"/>
    <s v="VJ300320692"/>
    <x v="3"/>
    <x v="4"/>
    <s v="Miss Vickie's Potato Chip - Lime &amp; Cracked Pe"/>
    <s v="Food"/>
    <n v="14852236922"/>
    <s v="Sunday, March 20, 2022"/>
    <x v="1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Lenny &amp; Larrys - SnickerDoodle"/>
    <s v="Food"/>
    <n v="14852397428"/>
    <s v="Sunday, March 20, 2022"/>
    <x v="0"/>
    <x v="25"/>
    <n v="2.5"/>
    <n v="1"/>
    <n v="125"/>
    <n v="2.5"/>
    <n v="1"/>
    <n v="2.5"/>
    <n v="2.5"/>
    <x v="74"/>
    <x v="98"/>
    <s v="Food"/>
    <x v="1"/>
    <b v="1"/>
    <n v="2.5"/>
    <n v="1.6666666666666667"/>
    <x v="69"/>
  </r>
  <r>
    <s v="Processed"/>
    <s v="VJ300320611"/>
    <x v="0"/>
    <x v="0"/>
    <s v="Vitamin Water - Squeezed Lemonade"/>
    <s v="Water"/>
    <n v="14852417398"/>
    <s v="Sunday, March 20, 2022"/>
    <x v="0"/>
    <x v="15"/>
    <n v="2.75"/>
    <n v="1"/>
    <n v="147"/>
    <n v="2.75"/>
    <n v="1"/>
    <n v="2.75"/>
    <n v="2.75"/>
    <x v="79"/>
    <x v="66"/>
    <s v="Water"/>
    <x v="3"/>
    <b v="1"/>
    <n v="2.75"/>
    <n v="1.8333333333333333"/>
    <x v="13"/>
  </r>
  <r>
    <s v="Processed"/>
    <s v="VJ300320692"/>
    <x v="3"/>
    <x v="4"/>
    <s v="Lenny &amp; Larrys - SnickerDoodle"/>
    <s v="Food"/>
    <n v="14852436101"/>
    <s v="Sunday, March 20, 2022"/>
    <x v="0"/>
    <x v="25"/>
    <n v="2.5"/>
    <n v="1"/>
    <n v="125"/>
    <n v="2.5"/>
    <n v="1"/>
    <n v="2.5"/>
    <n v="2.5"/>
    <x v="74"/>
    <x v="98"/>
    <s v="Food"/>
    <x v="1"/>
    <b v="1"/>
    <n v="2.5"/>
    <n v="1.6666666666666667"/>
    <x v="69"/>
  </r>
  <r>
    <s v="Processed"/>
    <s v="VJ300205292"/>
    <x v="0"/>
    <x v="1"/>
    <s v="Miss Vickie's Potato Chip - Sea Salt &amp; Vinega"/>
    <s v="Food"/>
    <n v="14853432645"/>
    <s v="Monday, March 21, 2022"/>
    <x v="0"/>
    <x v="20"/>
    <n v="1.5"/>
    <n v="1"/>
    <n v="112"/>
    <n v="1.5"/>
    <n v="1"/>
    <n v="1.5"/>
    <n v="1.5"/>
    <x v="79"/>
    <x v="3"/>
    <s v="Food"/>
    <x v="1"/>
    <b v="1"/>
    <n v="1.5"/>
    <n v="1"/>
    <x v="3"/>
  </r>
  <r>
    <s v="Processed"/>
    <s v="VJ300205292"/>
    <x v="0"/>
    <x v="1"/>
    <s v="Coca Cola - Zero Sugar"/>
    <s v="Carbonated"/>
    <n v="14853433980"/>
    <s v="Monday, March 21, 2022"/>
    <x v="1"/>
    <x v="12"/>
    <n v="1.5"/>
    <n v="1"/>
    <n v="140"/>
    <n v="1.5"/>
    <n v="1"/>
    <n v="1.5"/>
    <n v="1.5"/>
    <x v="79"/>
    <x v="44"/>
    <s v="Carbonated"/>
    <x v="0"/>
    <b v="1"/>
    <n v="1.5"/>
    <n v="1"/>
    <x v="36"/>
  </r>
  <r>
    <s v="Processed"/>
    <s v="VJ300320611"/>
    <x v="0"/>
    <x v="0"/>
    <s v="Robert Irvine's - Fit Crunch -  Chocolate Pea"/>
    <s v="Food"/>
    <n v="14854379364"/>
    <s v="Monday, March 21, 2022"/>
    <x v="0"/>
    <x v="17"/>
    <n v="2"/>
    <n v="1"/>
    <n v="138"/>
    <n v="2"/>
    <n v="1"/>
    <n v="2"/>
    <n v="2"/>
    <x v="80"/>
    <x v="21"/>
    <s v="Food"/>
    <x v="1"/>
    <b v="1"/>
    <n v="2"/>
    <n v="1.3333333333333333"/>
    <x v="19"/>
  </r>
  <r>
    <s v="Processed"/>
    <s v="VJ300320686"/>
    <x v="1"/>
    <x v="2"/>
    <s v="Snapple Diet Tea - Lemon"/>
    <s v="Non Carbonated"/>
    <n v="14854568213"/>
    <s v="Monday, March 21, 2022"/>
    <x v="1"/>
    <x v="21"/>
    <n v="2.5"/>
    <n v="1"/>
    <n v="145"/>
    <n v="2.5"/>
    <n v="1"/>
    <n v="2.5"/>
    <n v="2.5"/>
    <x v="80"/>
    <x v="7"/>
    <s v="Non Carbonated"/>
    <x v="2"/>
    <b v="1"/>
    <n v="2.5"/>
    <n v="1.6666666666666667"/>
    <x v="6"/>
  </r>
  <r>
    <s v="Processed"/>
    <s v="VJ300320686"/>
    <x v="1"/>
    <x v="2"/>
    <s v="Wonderful Pistachios - Variety"/>
    <s v="Food"/>
    <n v="14855191122"/>
    <s v="Monday, March 21, 2022"/>
    <x v="1"/>
    <x v="17"/>
    <n v="2"/>
    <n v="1"/>
    <n v="138"/>
    <n v="2"/>
    <n v="1"/>
    <n v="2"/>
    <n v="2"/>
    <x v="80"/>
    <x v="11"/>
    <s v="Food"/>
    <x v="1"/>
    <b v="1"/>
    <n v="2"/>
    <n v="1.3333333333333333"/>
    <x v="10"/>
  </r>
  <r>
    <s v="Processed"/>
    <s v="VJ300320692"/>
    <x v="3"/>
    <x v="4"/>
    <s v="Miss Vickie's Potato Chip - Sea Salt &amp; Vinega"/>
    <s v="Food"/>
    <n v="14855830966"/>
    <s v="Monday, March 21, 2022"/>
    <x v="1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320609"/>
    <x v="2"/>
    <x v="3"/>
    <s v="KitKat - Crisp Wafers"/>
    <s v="Food"/>
    <n v="14855935156"/>
    <s v="Monday, March 21, 2022"/>
    <x v="0"/>
    <x v="6"/>
    <n v="2"/>
    <n v="1"/>
    <n v="134"/>
    <n v="2"/>
    <n v="1"/>
    <n v="2"/>
    <n v="3.5"/>
    <x v="80"/>
    <x v="10"/>
    <s v="Food"/>
    <x v="1"/>
    <b v="1"/>
    <n v="2"/>
    <n v="1.3333333333333333"/>
    <x v="9"/>
  </r>
  <r>
    <s v="Processed"/>
    <s v="VJ300320609"/>
    <x v="2"/>
    <x v="3"/>
    <s v="SunChips Multigrain - Harvest Cheddar"/>
    <s v="Food"/>
    <n v="14855935156"/>
    <s v="Monday, March 21, 2022"/>
    <x v="0"/>
    <x v="3"/>
    <n v="1.5"/>
    <n v="1"/>
    <n v="114"/>
    <n v="1.5"/>
    <n v="1"/>
    <n v="1.5"/>
    <n v="3.5"/>
    <x v="80"/>
    <x v="35"/>
    <s v="Food"/>
    <x v="1"/>
    <b v="1"/>
    <n v="1.5"/>
    <n v="1"/>
    <x v="25"/>
  </r>
  <r>
    <s v="Processed"/>
    <s v="VJ300320609"/>
    <x v="2"/>
    <x v="3"/>
    <s v="KitKat - Crisp Wafers"/>
    <s v="Food"/>
    <n v="14856074187"/>
    <s v="Monday, March 21, 2022"/>
    <x v="1"/>
    <x v="6"/>
    <n v="2"/>
    <n v="1"/>
    <n v="134"/>
    <n v="2"/>
    <n v="1"/>
    <n v="2"/>
    <n v="2"/>
    <x v="80"/>
    <x v="10"/>
    <s v="Food"/>
    <x v="1"/>
    <b v="1"/>
    <n v="2"/>
    <n v="1.3333333333333333"/>
    <x v="9"/>
  </r>
  <r>
    <s v="Processed"/>
    <s v="VJ300320692"/>
    <x v="3"/>
    <x v="4"/>
    <s v="Miss Vickie's Potato Chip - Sea Salt &amp; Vinega"/>
    <s v="Food"/>
    <n v="14856284333"/>
    <s v="Monday, March 21, 2022"/>
    <x v="1"/>
    <x v="1"/>
    <n v="1.5"/>
    <n v="1"/>
    <n v="123"/>
    <n v="1.5"/>
    <n v="1"/>
    <n v="1.5"/>
    <n v="1.5"/>
    <x v="74"/>
    <x v="3"/>
    <s v="Food"/>
    <x v="1"/>
    <b v="1"/>
    <n v="1.5"/>
    <n v="1"/>
    <x v="3"/>
  </r>
  <r>
    <s v="Processed"/>
    <s v="VJ300320692"/>
    <x v="3"/>
    <x v="4"/>
    <s v="Seapoint Farms Dry Roasted Edamame - Wasabi"/>
    <s v="Food"/>
    <n v="14856286042"/>
    <s v="Monday, March 21, 2022"/>
    <x v="1"/>
    <x v="16"/>
    <n v="2.5"/>
    <n v="1"/>
    <n v="122"/>
    <n v="2.5"/>
    <n v="1"/>
    <n v="2.5"/>
    <n v="2.5"/>
    <x v="74"/>
    <x v="6"/>
    <s v="Food"/>
    <x v="1"/>
    <b v="1"/>
    <n v="2.5"/>
    <n v="1.6666666666666667"/>
    <x v="5"/>
  </r>
  <r>
    <s v="Processed"/>
    <s v="VJ300320692"/>
    <x v="3"/>
    <x v="4"/>
    <s v="Coca Cola - Zero Sugar"/>
    <s v="Carbonated"/>
    <n v="14856291468"/>
    <s v="Monday, March 21, 2022"/>
    <x v="1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205292"/>
    <x v="0"/>
    <x v="1"/>
    <s v="Poland Springs Water"/>
    <s v="Water"/>
    <n v="14856379171"/>
    <s v="Monday, March 21, 2022"/>
    <x v="0"/>
    <x v="5"/>
    <n v="1.5"/>
    <n v="1"/>
    <n v="144"/>
    <n v="1.5"/>
    <n v="1"/>
    <n v="1.5"/>
    <n v="1.5"/>
    <x v="80"/>
    <x v="29"/>
    <s v="Water"/>
    <x v="3"/>
    <b v="1"/>
    <n v="1.5"/>
    <n v="1"/>
    <x v="27"/>
  </r>
  <r>
    <s v="Processed"/>
    <s v="VJ300320686"/>
    <x v="1"/>
    <x v="2"/>
    <s v="Miss Vickie's Potato Chip - Smokehouse BBQ"/>
    <s v="Food"/>
    <n v="14856381898"/>
    <s v="Monday, March 21, 2022"/>
    <x v="0"/>
    <x v="8"/>
    <n v="1.5"/>
    <n v="1"/>
    <n v="111"/>
    <n v="1.5"/>
    <n v="1"/>
    <n v="1.5"/>
    <n v="1.5"/>
    <x v="80"/>
    <x v="51"/>
    <s v="Food"/>
    <x v="1"/>
    <b v="1"/>
    <n v="1.5"/>
    <n v="1"/>
    <x v="3"/>
  </r>
  <r>
    <s v="Processed"/>
    <s v="VJ300320686"/>
    <x v="1"/>
    <x v="2"/>
    <s v="Robert Irvine's - Fit Crunch -  Chocolate Pea"/>
    <s v="Food"/>
    <n v="14856550739"/>
    <s v="Monday, March 21, 2022"/>
    <x v="1"/>
    <x v="11"/>
    <n v="2"/>
    <n v="1"/>
    <n v="132"/>
    <n v="2"/>
    <n v="1"/>
    <n v="2"/>
    <n v="2"/>
    <x v="80"/>
    <x v="21"/>
    <s v="Food"/>
    <x v="1"/>
    <b v="1"/>
    <n v="2"/>
    <n v="1.3333333333333333"/>
    <x v="19"/>
  </r>
  <r>
    <s v="Processed"/>
    <s v="VJ300320692"/>
    <x v="3"/>
    <x v="4"/>
    <s v="RXBAR - Protein Bar - Chocolate Sea Salt"/>
    <s v="Food"/>
    <n v="14856644319"/>
    <s v="Monday, March 21, 2022"/>
    <x v="0"/>
    <x v="28"/>
    <n v="2"/>
    <n v="1"/>
    <n v="135"/>
    <n v="2"/>
    <n v="1"/>
    <n v="2"/>
    <n v="2"/>
    <x v="74"/>
    <x v="87"/>
    <s v="Food"/>
    <x v="1"/>
    <b v="1"/>
    <n v="2"/>
    <n v="1.3333333333333333"/>
    <x v="58"/>
  </r>
  <r>
    <s v="Processed"/>
    <s v="VJ300320692"/>
    <x v="3"/>
    <x v="4"/>
    <s v="Starbucks Doubleshot Energy - Mocha"/>
    <s v="Non Carbonated"/>
    <n v="14857027718"/>
    <s v="Monday, March 21, 2022"/>
    <x v="0"/>
    <x v="2"/>
    <n v="3.5"/>
    <n v="1"/>
    <n v="146"/>
    <n v="3.5"/>
    <n v="1"/>
    <n v="3.5"/>
    <n v="3.5"/>
    <x v="74"/>
    <x v="88"/>
    <s v="Non Carbonated"/>
    <x v="2"/>
    <b v="1"/>
    <n v="3.5"/>
    <n v="2.3333333333333335"/>
    <x v="62"/>
  </r>
  <r>
    <s v="Processed"/>
    <s v="VJ300320692"/>
    <x v="3"/>
    <x v="4"/>
    <s v="CheezIt - Original"/>
    <s v="Food"/>
    <n v="14857407845"/>
    <s v="Monday, March 21, 2022"/>
    <x v="1"/>
    <x v="18"/>
    <n v="1.25"/>
    <n v="1"/>
    <n v="124"/>
    <n v="1.25"/>
    <n v="1"/>
    <n v="1.25"/>
    <n v="1.25"/>
    <x v="74"/>
    <x v="48"/>
    <s v="Food"/>
    <x v="1"/>
    <b v="1"/>
    <n v="1.25"/>
    <n v="0.83333333333333337"/>
    <x v="39"/>
  </r>
  <r>
    <s v="Processed"/>
    <s v="VJ300320692"/>
    <x v="3"/>
    <x v="4"/>
    <s v="Bai Antioxidant - Kula Watermelon"/>
    <s v="Non Carbonated"/>
    <n v="14857417265"/>
    <s v="Monday, March 21, 2022"/>
    <x v="1"/>
    <x v="15"/>
    <n v="2.75"/>
    <n v="1"/>
    <n v="147"/>
    <n v="2.75"/>
    <n v="1"/>
    <n v="2.75"/>
    <n v="2.75"/>
    <x v="74"/>
    <x v="101"/>
    <s v="Non Carbonated"/>
    <x v="2"/>
    <b v="1"/>
    <n v="2.75"/>
    <n v="1.8333333333333333"/>
    <x v="2"/>
  </r>
  <r>
    <s v="Processed"/>
    <s v="VJ300320692"/>
    <x v="3"/>
    <x v="4"/>
    <s v="Miss Vickie's Potato Chip - Sea Salt Original"/>
    <s v="Food"/>
    <n v="14857494457"/>
    <s v="Monday, March 21, 2022"/>
    <x v="1"/>
    <x v="26"/>
    <n v="1.5"/>
    <n v="1"/>
    <n v="113"/>
    <n v="1.5"/>
    <n v="1"/>
    <n v="1.5"/>
    <n v="1.5"/>
    <x v="74"/>
    <x v="13"/>
    <s v="Food"/>
    <x v="1"/>
    <b v="1"/>
    <n v="1.5"/>
    <n v="1"/>
    <x v="3"/>
  </r>
  <r>
    <s v="Processed"/>
    <s v="VJ300320692"/>
    <x v="3"/>
    <x v="4"/>
    <s v="Iberia Coconut Water"/>
    <s v="Non Carbonated"/>
    <n v="14857532737"/>
    <s v="Monday, March 21, 2022"/>
    <x v="1"/>
    <x v="12"/>
    <n v="2"/>
    <n v="1"/>
    <n v="140"/>
    <n v="2"/>
    <n v="1"/>
    <n v="2"/>
    <n v="2"/>
    <x v="74"/>
    <x v="93"/>
    <s v="Non Carbonated"/>
    <x v="2"/>
    <b v="1"/>
    <n v="2"/>
    <n v="1.3333333333333333"/>
    <x v="64"/>
  </r>
  <r>
    <s v="Processed"/>
    <s v="VJ300205292"/>
    <x v="0"/>
    <x v="1"/>
    <s v="Coca Cola - Zero Sugar"/>
    <s v="Carbonated"/>
    <n v="14857614568"/>
    <s v="Monday, March 21, 2022"/>
    <x v="1"/>
    <x v="12"/>
    <n v="1.5"/>
    <n v="1"/>
    <n v="140"/>
    <n v="1.5"/>
    <n v="1"/>
    <n v="1.5"/>
    <n v="1.5"/>
    <x v="80"/>
    <x v="44"/>
    <s v="Carbonated"/>
    <x v="0"/>
    <b v="1"/>
    <n v="1.5"/>
    <n v="1"/>
    <x v="36"/>
  </r>
  <r>
    <s v="Processed"/>
    <s v="VJ300320692"/>
    <x v="3"/>
    <x v="4"/>
    <s v="Miss Vickie's Potato Chip - Smokehouse BBQ"/>
    <s v="Food"/>
    <n v="14857713099"/>
    <s v="Monday, March 21, 2022"/>
    <x v="1"/>
    <x v="20"/>
    <n v="1.5"/>
    <n v="1"/>
    <n v="112"/>
    <n v="1.5"/>
    <n v="1"/>
    <n v="1.5"/>
    <n v="1.5"/>
    <x v="74"/>
    <x v="51"/>
    <s v="Food"/>
    <x v="1"/>
    <b v="1"/>
    <n v="1.5"/>
    <n v="1"/>
    <x v="3"/>
  </r>
  <r>
    <s v="Processed"/>
    <s v="VJ300205292"/>
    <x v="0"/>
    <x v="1"/>
    <s v="Coca Cola - Zero Sugar"/>
    <s v="Carbonated"/>
    <n v="14857808779"/>
    <s v="Monday, March 21, 2022"/>
    <x v="1"/>
    <x v="12"/>
    <n v="1.5"/>
    <n v="1"/>
    <n v="140"/>
    <n v="1.5"/>
    <n v="1"/>
    <n v="1.5"/>
    <n v="1.5"/>
    <x v="80"/>
    <x v="44"/>
    <s v="Carbonated"/>
    <x v="0"/>
    <b v="1"/>
    <n v="1.5"/>
    <n v="1"/>
    <x v="36"/>
  </r>
  <r>
    <s v="Processed"/>
    <s v="VJ300320611"/>
    <x v="0"/>
    <x v="0"/>
    <s v="Vitamin Water - Squeezed Lemonade"/>
    <s v="Water"/>
    <n v="14857840059"/>
    <s v="Monday, March 21, 2022"/>
    <x v="0"/>
    <x v="15"/>
    <n v="2.75"/>
    <n v="1"/>
    <n v="147"/>
    <n v="2.75"/>
    <n v="1"/>
    <n v="2.75"/>
    <n v="4"/>
    <x v="80"/>
    <x v="66"/>
    <s v="Water"/>
    <x v="3"/>
    <b v="1"/>
    <n v="2.75"/>
    <n v="1.8333333333333333"/>
    <x v="13"/>
  </r>
  <r>
    <s v="Processed"/>
    <s v="VJ300320611"/>
    <x v="0"/>
    <x v="0"/>
    <s v="Oreo Mini"/>
    <s v="Food"/>
    <n v="14857840059"/>
    <s v="Monday, March 21, 2022"/>
    <x v="0"/>
    <x v="16"/>
    <n v="1.25"/>
    <n v="1"/>
    <n v="122"/>
    <n v="1.25"/>
    <n v="1"/>
    <n v="1.25"/>
    <n v="4"/>
    <x v="80"/>
    <x v="18"/>
    <s v="Food"/>
    <x v="1"/>
    <b v="1"/>
    <n v="1.25"/>
    <n v="0.83333333333333337"/>
    <x v="16"/>
  </r>
  <r>
    <s v="Processed"/>
    <s v="VJ300205292"/>
    <x v="0"/>
    <x v="1"/>
    <s v="Coca Cola - Zero Sugar"/>
    <s v="Carbonated"/>
    <n v="14858553437"/>
    <s v="Tuesday, March 22, 2022"/>
    <x v="0"/>
    <x v="12"/>
    <n v="1.5"/>
    <n v="1"/>
    <n v="140"/>
    <n v="1.5"/>
    <n v="1"/>
    <n v="1.5"/>
    <n v="1.5"/>
    <x v="80"/>
    <x v="44"/>
    <s v="Carbonated"/>
    <x v="0"/>
    <b v="1"/>
    <n v="1.5"/>
    <n v="1"/>
    <x v="36"/>
  </r>
  <r>
    <s v="Processed"/>
    <s v="VJ300205292"/>
    <x v="0"/>
    <x v="1"/>
    <s v="Robert Irvine's - Fit Crunch -  Chocolate Pea"/>
    <s v="Food"/>
    <n v="14858556635"/>
    <s v="Tuesday, March 22, 2022"/>
    <x v="0"/>
    <x v="14"/>
    <n v="2"/>
    <n v="1"/>
    <n v="137"/>
    <n v="2"/>
    <n v="1"/>
    <n v="2"/>
    <n v="3.5"/>
    <x v="80"/>
    <x v="21"/>
    <s v="Food"/>
    <x v="1"/>
    <b v="1"/>
    <n v="2"/>
    <n v="1.3333333333333333"/>
    <x v="19"/>
  </r>
  <r>
    <s v="Processed"/>
    <s v="VJ300205292"/>
    <x v="0"/>
    <x v="1"/>
    <s v="Miss Vickie's Potato Chip - Sea Salt Original"/>
    <s v="Food"/>
    <n v="14858556635"/>
    <s v="Tuesday, March 22, 2022"/>
    <x v="0"/>
    <x v="3"/>
    <n v="1.5"/>
    <n v="1"/>
    <n v="114"/>
    <n v="1.5"/>
    <n v="1"/>
    <n v="1.5"/>
    <n v="3.5"/>
    <x v="80"/>
    <x v="13"/>
    <s v="Food"/>
    <x v="1"/>
    <b v="1"/>
    <n v="1.5"/>
    <n v="1"/>
    <x v="3"/>
  </r>
  <r>
    <s v="Processed"/>
    <s v="VJ300320609"/>
    <x v="2"/>
    <x v="3"/>
    <s v="SunChips Multigrain - Harvest Cheddar"/>
    <s v="Food"/>
    <n v="14860183018"/>
    <s v="Tuesday, March 22, 2022"/>
    <x v="0"/>
    <x v="3"/>
    <n v="1.5"/>
    <n v="1"/>
    <n v="114"/>
    <n v="1.5"/>
    <n v="1"/>
    <n v="1.5"/>
    <n v="5"/>
    <x v="81"/>
    <x v="35"/>
    <s v="Food"/>
    <x v="1"/>
    <b v="1"/>
    <n v="1.5"/>
    <n v="1"/>
    <x v="25"/>
  </r>
  <r>
    <s v="Processed"/>
    <s v="VJ300320609"/>
    <x v="2"/>
    <x v="3"/>
    <s v="KitKat - Crisp Wafers"/>
    <s v="Food"/>
    <n v="14860183018"/>
    <s v="Tuesday, March 22, 2022"/>
    <x v="0"/>
    <x v="6"/>
    <n v="2"/>
    <n v="1"/>
    <n v="134"/>
    <n v="2"/>
    <n v="1"/>
    <n v="2"/>
    <n v="5"/>
    <x v="81"/>
    <x v="10"/>
    <s v="Food"/>
    <x v="1"/>
    <b v="1"/>
    <n v="2"/>
    <n v="1.3333333333333333"/>
    <x v="9"/>
  </r>
  <r>
    <s v="Processed"/>
    <s v="VJ300320609"/>
    <x v="2"/>
    <x v="3"/>
    <s v="SunChips Multigrain - Salsa"/>
    <s v="Food"/>
    <n v="14860183018"/>
    <s v="Tuesday, March 22, 2022"/>
    <x v="0"/>
    <x v="26"/>
    <n v="1.5"/>
    <n v="1"/>
    <n v="113"/>
    <n v="1.5"/>
    <n v="1"/>
    <n v="1.5"/>
    <n v="5"/>
    <x v="81"/>
    <x v="27"/>
    <s v="Food"/>
    <x v="1"/>
    <b v="1"/>
    <n v="1.5"/>
    <n v="1"/>
    <x v="25"/>
  </r>
  <r>
    <s v="Processed"/>
    <s v="VJ300320686"/>
    <x v="1"/>
    <x v="2"/>
    <s v="Miss Vickie's Potato Chip - Smokehouse BBQ"/>
    <s v="Food"/>
    <n v="14860522702"/>
    <s v="Tuesday, March 22, 2022"/>
    <x v="1"/>
    <x v="8"/>
    <n v="1.5"/>
    <n v="1"/>
    <n v="111"/>
    <n v="1.5"/>
    <n v="1"/>
    <n v="1.5"/>
    <n v="1.5"/>
    <x v="81"/>
    <x v="51"/>
    <s v="Food"/>
    <x v="1"/>
    <b v="1"/>
    <n v="1.5"/>
    <n v="1"/>
    <x v="3"/>
  </r>
  <r>
    <s v="Processed"/>
    <s v="VJ300320611"/>
    <x v="0"/>
    <x v="0"/>
    <s v="Vitamin Water - Squeezed Lemonade"/>
    <s v="Water"/>
    <n v="14860647532"/>
    <s v="Tuesday, March 22, 2022"/>
    <x v="0"/>
    <x v="15"/>
    <n v="2.75"/>
    <n v="1"/>
    <n v="147"/>
    <n v="2.75"/>
    <n v="1"/>
    <n v="2.75"/>
    <n v="2.75"/>
    <x v="81"/>
    <x v="66"/>
    <s v="Water"/>
    <x v="3"/>
    <b v="1"/>
    <n v="2.75"/>
    <n v="1.8333333333333333"/>
    <x v="13"/>
  </r>
  <r>
    <s v="Processed"/>
    <s v="VJ300320692"/>
    <x v="3"/>
    <x v="4"/>
    <s v="Spindrift - Sparkling Water - Pineapple"/>
    <s v="Carbonated"/>
    <n v="14861597399"/>
    <s v="Tuesday, March 22, 2022"/>
    <x v="0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205292"/>
    <x v="0"/>
    <x v="1"/>
    <s v="Snapple Diet Tea - Peach Tea"/>
    <s v="Non Carbonated"/>
    <n v="14862272554"/>
    <s v="Tuesday, March 22, 2022"/>
    <x v="1"/>
    <x v="7"/>
    <n v="2.5"/>
    <n v="1"/>
    <n v="143"/>
    <n v="2.5"/>
    <n v="1"/>
    <n v="2.5"/>
    <n v="2.5"/>
    <x v="81"/>
    <x v="37"/>
    <s v="Non Carbonated"/>
    <x v="2"/>
    <b v="1"/>
    <n v="2.5"/>
    <n v="1.6666666666666667"/>
    <x v="6"/>
  </r>
  <r>
    <s v="Processed"/>
    <s v="VJ300205292"/>
    <x v="0"/>
    <x v="1"/>
    <s v="Takis FUGEO mini"/>
    <s v="Food"/>
    <n v="14862275249"/>
    <s v="Tuesday, March 22, 2022"/>
    <x v="1"/>
    <x v="24"/>
    <n v="1.5"/>
    <n v="1"/>
    <n v="121"/>
    <n v="1.5"/>
    <n v="1"/>
    <n v="1.5"/>
    <n v="1.5"/>
    <x v="81"/>
    <x v="49"/>
    <s v="Food"/>
    <x v="1"/>
    <b v="1"/>
    <n v="1.5"/>
    <n v="1"/>
    <x v="40"/>
  </r>
  <r>
    <s v="Processed"/>
    <s v="VJ300320692"/>
    <x v="3"/>
    <x v="4"/>
    <s v="CheezIt - Original"/>
    <s v="Food"/>
    <n v="14862339498"/>
    <s v="Tuesday, March 22, 2022"/>
    <x v="1"/>
    <x v="18"/>
    <n v="1.25"/>
    <n v="1"/>
    <n v="124"/>
    <n v="1.25"/>
    <n v="1"/>
    <n v="1.25"/>
    <n v="1.25"/>
    <x v="74"/>
    <x v="48"/>
    <s v="Food"/>
    <x v="1"/>
    <b v="1"/>
    <n v="1.25"/>
    <n v="0.83333333333333337"/>
    <x v="39"/>
  </r>
  <r>
    <s v="Processed"/>
    <s v="VJ300320692"/>
    <x v="3"/>
    <x v="4"/>
    <s v="Bai Antioxidant - Kula Watermelon"/>
    <s v="Non Carbonated"/>
    <n v="14862508979"/>
    <s v="Tuesday, March 22, 2022"/>
    <x v="0"/>
    <x v="15"/>
    <n v="2.75"/>
    <n v="1"/>
    <n v="147"/>
    <n v="2.75"/>
    <n v="1"/>
    <n v="2.75"/>
    <n v="2.75"/>
    <x v="74"/>
    <x v="101"/>
    <s v="Non Carbonated"/>
    <x v="2"/>
    <b v="1"/>
    <n v="2.75"/>
    <n v="1.8333333333333333"/>
    <x v="2"/>
  </r>
  <r>
    <s v="Processed"/>
    <s v="VJ300320692"/>
    <x v="3"/>
    <x v="4"/>
    <s v="KitKat - Crisp Wafers"/>
    <s v="Food"/>
    <n v="14862527502"/>
    <s v="Tuesday, March 22, 2022"/>
    <x v="0"/>
    <x v="17"/>
    <n v="2"/>
    <n v="1"/>
    <n v="138"/>
    <n v="2"/>
    <n v="1"/>
    <n v="2"/>
    <n v="2"/>
    <x v="74"/>
    <x v="10"/>
    <s v="Food"/>
    <x v="1"/>
    <b v="1"/>
    <n v="2"/>
    <n v="1.3333333333333333"/>
    <x v="9"/>
  </r>
  <r>
    <s v="Processed"/>
    <s v="VJ300320692"/>
    <x v="3"/>
    <x v="4"/>
    <s v="Spindrift - Sparkling Water - Pineapple"/>
    <s v="Carbonated"/>
    <n v="14862549618"/>
    <s v="Tuesday, March 22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320692"/>
    <x v="3"/>
    <x v="4"/>
    <s v="Bai Antioxidant - Kula Watermelon"/>
    <s v="Non Carbonated"/>
    <n v="14862570224"/>
    <s v="Tuesday, March 22, 2022"/>
    <x v="0"/>
    <x v="15"/>
    <n v="2.75"/>
    <n v="1"/>
    <n v="147"/>
    <n v="2.75"/>
    <n v="1"/>
    <n v="2.75"/>
    <n v="2.75"/>
    <x v="74"/>
    <x v="101"/>
    <s v="Non Carbonated"/>
    <x v="2"/>
    <b v="1"/>
    <n v="2.75"/>
    <n v="1.8333333333333333"/>
    <x v="2"/>
  </r>
  <r>
    <s v="Processed"/>
    <s v="VJ300205292"/>
    <x v="0"/>
    <x v="1"/>
    <s v="Takis FUGEO mini"/>
    <s v="Food"/>
    <n v="14862581480"/>
    <s v="Tuesday, March 22, 2022"/>
    <x v="1"/>
    <x v="25"/>
    <n v="1.5"/>
    <n v="1"/>
    <n v="125"/>
    <n v="1.5"/>
    <n v="1"/>
    <n v="1.5"/>
    <n v="1.5"/>
    <x v="81"/>
    <x v="49"/>
    <s v="Food"/>
    <x v="1"/>
    <b v="1"/>
    <n v="1.5"/>
    <n v="1"/>
    <x v="40"/>
  </r>
  <r>
    <s v="Processed"/>
    <s v="VJ300205292"/>
    <x v="0"/>
    <x v="1"/>
    <s v="Takis FUGEO mini"/>
    <s v="Food"/>
    <n v="14862583594"/>
    <s v="Tuesday, March 22, 2022"/>
    <x v="1"/>
    <x v="25"/>
    <n v="1.5"/>
    <n v="1"/>
    <n v="125"/>
    <n v="1.5"/>
    <n v="1"/>
    <n v="1.5"/>
    <n v="1.5"/>
    <x v="81"/>
    <x v="49"/>
    <s v="Food"/>
    <x v="1"/>
    <b v="1"/>
    <n v="1.5"/>
    <n v="1"/>
    <x v="40"/>
  </r>
  <r>
    <s v="Processed"/>
    <s v="VJ300320692"/>
    <x v="3"/>
    <x v="4"/>
    <s v="Coca Cola - Zero Sugar"/>
    <s v="Carbonated"/>
    <n v="14862855928"/>
    <s v="Tuesday, March 22, 2022"/>
    <x v="1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92"/>
    <x v="3"/>
    <x v="4"/>
    <s v="Miss Vickie's Potato Chip - Sea Salt Original"/>
    <s v="Food"/>
    <n v="14862860337"/>
    <s v="Tuesday, March 22, 2022"/>
    <x v="1"/>
    <x v="26"/>
    <n v="1.5"/>
    <n v="1"/>
    <n v="113"/>
    <n v="1.5"/>
    <n v="1"/>
    <n v="1.5"/>
    <n v="1.5"/>
    <x v="74"/>
    <x v="13"/>
    <s v="Food"/>
    <x v="1"/>
    <b v="1"/>
    <n v="1.5"/>
    <n v="1"/>
    <x v="3"/>
  </r>
  <r>
    <s v="Processed"/>
    <s v="VJ300320609"/>
    <x v="2"/>
    <x v="3"/>
    <s v="Good Health Veggie Stix - Zesty Ranch"/>
    <s v="Food"/>
    <n v="14862877385"/>
    <s v="Tuesday, March 22, 2022"/>
    <x v="1"/>
    <x v="4"/>
    <n v="1.5"/>
    <n v="1"/>
    <n v="110"/>
    <n v="1.5"/>
    <n v="1"/>
    <n v="1.5"/>
    <n v="1.5"/>
    <x v="81"/>
    <x v="22"/>
    <s v="Food"/>
    <x v="1"/>
    <b v="1"/>
    <n v="1.5"/>
    <n v="1"/>
    <x v="20"/>
  </r>
  <r>
    <s v="Processed"/>
    <s v="VJ300320692"/>
    <x v="3"/>
    <x v="4"/>
    <s v="Miss Vickie's Potato Chip - Smokehouse BBQ"/>
    <s v="Food"/>
    <n v="14862909560"/>
    <s v="Tuesday, March 22, 2022"/>
    <x v="1"/>
    <x v="20"/>
    <n v="1.5"/>
    <n v="1"/>
    <n v="112"/>
    <n v="1.5"/>
    <n v="1"/>
    <n v="1.5"/>
    <n v="1.5"/>
    <x v="74"/>
    <x v="51"/>
    <s v="Food"/>
    <x v="1"/>
    <b v="1"/>
    <n v="1.5"/>
    <n v="1"/>
    <x v="3"/>
  </r>
  <r>
    <s v="Processed"/>
    <s v="VJ300320692"/>
    <x v="3"/>
    <x v="4"/>
    <s v="Miss Vickie's Potato Chip - Lime &amp; Cracked Pe"/>
    <s v="Food"/>
    <n v="14862921481"/>
    <s v="Tuesday, March 22, 2022"/>
    <x v="1"/>
    <x v="3"/>
    <n v="1.5"/>
    <n v="1"/>
    <n v="114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Miss Vickie's Potato Chip - Smokehouse BBQ"/>
    <s v="Food"/>
    <n v="14862923940"/>
    <s v="Tuesday, March 22, 2022"/>
    <x v="1"/>
    <x v="20"/>
    <n v="1.5"/>
    <n v="1"/>
    <n v="112"/>
    <n v="1.5"/>
    <n v="1"/>
    <n v="1.5"/>
    <n v="1.5"/>
    <x v="74"/>
    <x v="51"/>
    <s v="Food"/>
    <x v="1"/>
    <b v="1"/>
    <n v="1.5"/>
    <n v="1"/>
    <x v="3"/>
  </r>
  <r>
    <s v="Processed"/>
    <s v="VJ300320692"/>
    <x v="3"/>
    <x v="4"/>
    <s v="Iberia Coconut Water"/>
    <s v="Non Carbonated"/>
    <n v="14862928709"/>
    <s v="Tuesday, March 22, 2022"/>
    <x v="1"/>
    <x v="12"/>
    <n v="2"/>
    <n v="1"/>
    <n v="140"/>
    <n v="2"/>
    <n v="1"/>
    <n v="2"/>
    <n v="2"/>
    <x v="74"/>
    <x v="93"/>
    <s v="Non Carbonated"/>
    <x v="2"/>
    <b v="1"/>
    <n v="2"/>
    <n v="1.3333333333333333"/>
    <x v="64"/>
  </r>
  <r>
    <s v="Processed"/>
    <s v="VJ300320692"/>
    <x v="3"/>
    <x v="4"/>
    <s v="Coca Cola - Zero Sugar"/>
    <s v="Carbonated"/>
    <n v="14862994592"/>
    <s v="Tuesday, March 22, 2022"/>
    <x v="0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92"/>
    <x v="3"/>
    <x v="4"/>
    <s v="KitKat - Crisp Wafers"/>
    <s v="Food"/>
    <n v="14862998250"/>
    <s v="Tuesday, March 22, 2022"/>
    <x v="1"/>
    <x v="17"/>
    <n v="2"/>
    <n v="1"/>
    <n v="138"/>
    <n v="2"/>
    <n v="1"/>
    <n v="2"/>
    <n v="2"/>
    <x v="74"/>
    <x v="10"/>
    <s v="Food"/>
    <x v="1"/>
    <b v="1"/>
    <n v="2"/>
    <n v="1.3333333333333333"/>
    <x v="9"/>
  </r>
  <r>
    <s v="Processed"/>
    <s v="VJ300320609"/>
    <x v="2"/>
    <x v="3"/>
    <s v="SunChips Multigrain - Salsa"/>
    <s v="Food"/>
    <n v="14864537720"/>
    <s v="Wednesday, March 23, 2022"/>
    <x v="0"/>
    <x v="26"/>
    <n v="1.5"/>
    <n v="1"/>
    <n v="113"/>
    <n v="1.5"/>
    <n v="1"/>
    <n v="1.5"/>
    <n v="3"/>
    <x v="82"/>
    <x v="27"/>
    <s v="Food"/>
    <x v="1"/>
    <b v="1"/>
    <n v="1.5"/>
    <n v="1"/>
    <x v="25"/>
  </r>
  <r>
    <s v="Processed"/>
    <s v="VJ300320609"/>
    <x v="2"/>
    <x v="3"/>
    <s v="SunChips Multigrain - Harvest Cheddar"/>
    <s v="Food"/>
    <n v="14864537720"/>
    <s v="Wednesday, March 23, 2022"/>
    <x v="0"/>
    <x v="3"/>
    <n v="1.5"/>
    <n v="1"/>
    <n v="114"/>
    <n v="1.5"/>
    <n v="1"/>
    <n v="1.5"/>
    <n v="3"/>
    <x v="82"/>
    <x v="35"/>
    <s v="Food"/>
    <x v="1"/>
    <b v="1"/>
    <n v="1.5"/>
    <n v="1"/>
    <x v="25"/>
  </r>
  <r>
    <s v="Processed"/>
    <s v="VJ300320692"/>
    <x v="3"/>
    <x v="4"/>
    <s v="CheezIt - Original"/>
    <s v="Food"/>
    <n v="14865503848"/>
    <s v="Wednesday, March 23, 2022"/>
    <x v="1"/>
    <x v="18"/>
    <n v="1.25"/>
    <n v="1"/>
    <n v="124"/>
    <n v="1.25"/>
    <n v="1"/>
    <n v="1.25"/>
    <n v="1.25"/>
    <x v="74"/>
    <x v="48"/>
    <s v="Food"/>
    <x v="1"/>
    <b v="1"/>
    <n v="1.25"/>
    <n v="0.83333333333333337"/>
    <x v="39"/>
  </r>
  <r>
    <s v="Processed"/>
    <s v="VJ300320692"/>
    <x v="3"/>
    <x v="4"/>
    <s v="Miss Vickie's Potato Chip - Lime &amp; Cracked Pe"/>
    <s v="Food"/>
    <n v="14866076050"/>
    <s v="Wednesday, March 23, 2022"/>
    <x v="0"/>
    <x v="24"/>
    <n v="1.5"/>
    <n v="1"/>
    <n v="121"/>
    <n v="1.5"/>
    <n v="1"/>
    <n v="1.5"/>
    <n v="3.5"/>
    <x v="74"/>
    <x v="4"/>
    <s v="Food"/>
    <x v="1"/>
    <b v="1"/>
    <n v="1.5"/>
    <n v="1"/>
    <x v="3"/>
  </r>
  <r>
    <s v="Processed"/>
    <s v="VJ300320692"/>
    <x v="3"/>
    <x v="4"/>
    <s v="Robert Irvine's - Fit Crunch -  Chocolate Pea"/>
    <s v="Food"/>
    <n v="14866076050"/>
    <s v="Wednesday, March 23, 2022"/>
    <x v="0"/>
    <x v="9"/>
    <n v="2"/>
    <n v="1"/>
    <n v="131"/>
    <n v="2"/>
    <n v="1"/>
    <n v="2"/>
    <n v="3.5"/>
    <x v="74"/>
    <x v="21"/>
    <s v="Food"/>
    <x v="1"/>
    <b v="1"/>
    <n v="2"/>
    <n v="1.3333333333333333"/>
    <x v="19"/>
  </r>
  <r>
    <s v="Processed"/>
    <s v="VJ300320686"/>
    <x v="1"/>
    <x v="2"/>
    <s v="Kinder - Bueno - Crispy Creamy Chocolate"/>
    <s v="Food"/>
    <n v="14866229863"/>
    <s v="Wednesday, March 23, 2022"/>
    <x v="1"/>
    <x v="29"/>
    <n v="2"/>
    <n v="1"/>
    <n v="139"/>
    <n v="2"/>
    <n v="1"/>
    <n v="2"/>
    <n v="2"/>
    <x v="82"/>
    <x v="78"/>
    <s v="Food"/>
    <x v="1"/>
    <b v="1"/>
    <n v="2"/>
    <n v="1.3333333333333333"/>
    <x v="56"/>
  </r>
  <r>
    <s v="Processed"/>
    <s v="VJ300320686"/>
    <x v="1"/>
    <x v="2"/>
    <s v="Wonderful Pistachios - Variety"/>
    <s v="Food"/>
    <n v="14866521284"/>
    <s v="Wednesday, March 23, 2022"/>
    <x v="1"/>
    <x v="17"/>
    <n v="2"/>
    <n v="1"/>
    <n v="138"/>
    <n v="2"/>
    <n v="1"/>
    <n v="2"/>
    <n v="2"/>
    <x v="82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4866629317"/>
    <s v="Wednesday, March 23, 2022"/>
    <x v="1"/>
    <x v="17"/>
    <n v="2"/>
    <n v="1"/>
    <n v="138"/>
    <n v="2"/>
    <n v="1"/>
    <n v="2"/>
    <n v="2"/>
    <x v="82"/>
    <x v="11"/>
    <s v="Food"/>
    <x v="1"/>
    <b v="1"/>
    <n v="2"/>
    <n v="1.3333333333333333"/>
    <x v="10"/>
  </r>
  <r>
    <s v="Processed"/>
    <s v="VJ300320609"/>
    <x v="2"/>
    <x v="3"/>
    <s v="Cheetos - Crunchy"/>
    <s v="Food"/>
    <n v="14866840146"/>
    <s v="Wednesday, March 23, 2022"/>
    <x v="0"/>
    <x v="1"/>
    <n v="1.5"/>
    <n v="1"/>
    <n v="123"/>
    <n v="1.5"/>
    <n v="1"/>
    <n v="1.5"/>
    <n v="1.5"/>
    <x v="82"/>
    <x v="91"/>
    <s v="Food"/>
    <x v="1"/>
    <b v="1"/>
    <n v="1.5"/>
    <n v="1"/>
    <x v="14"/>
  </r>
  <r>
    <s v="Processed"/>
    <s v="VJ300320686"/>
    <x v="1"/>
    <x v="2"/>
    <s v="Robert Irvine's - Fit Crunch -  Chocolate Pea"/>
    <s v="Food"/>
    <n v="14866923301"/>
    <s v="Wednesday, March 23, 2022"/>
    <x v="1"/>
    <x v="11"/>
    <n v="2"/>
    <n v="1"/>
    <n v="132"/>
    <n v="2"/>
    <n v="1"/>
    <n v="2"/>
    <n v="2"/>
    <x v="82"/>
    <x v="21"/>
    <s v="Food"/>
    <x v="1"/>
    <b v="1"/>
    <n v="2"/>
    <n v="1.3333333333333333"/>
    <x v="19"/>
  </r>
  <r>
    <s v="Processed"/>
    <s v="VJ300320609"/>
    <x v="2"/>
    <x v="3"/>
    <s v="Good Health Veggie Stix - Zesty Ranch"/>
    <s v="Food"/>
    <n v="14867478319"/>
    <s v="Wednesday, March 23, 2022"/>
    <x v="1"/>
    <x v="4"/>
    <n v="1.5"/>
    <n v="1"/>
    <n v="110"/>
    <n v="1.5"/>
    <n v="1"/>
    <n v="1.5"/>
    <n v="1.5"/>
    <x v="82"/>
    <x v="22"/>
    <s v="Food"/>
    <x v="1"/>
    <b v="1"/>
    <n v="1.5"/>
    <n v="1"/>
    <x v="20"/>
  </r>
  <r>
    <s v="Processed"/>
    <s v="VJ300320609"/>
    <x v="2"/>
    <x v="3"/>
    <s v="SunChips Multigrain - Salsa"/>
    <s v="Food"/>
    <n v="14867481747"/>
    <s v="Wednesday, March 23, 2022"/>
    <x v="1"/>
    <x v="26"/>
    <n v="1.5"/>
    <n v="1"/>
    <n v="113"/>
    <n v="1.5"/>
    <n v="1"/>
    <n v="1.5"/>
    <n v="1.5"/>
    <x v="82"/>
    <x v="27"/>
    <s v="Food"/>
    <x v="1"/>
    <b v="1"/>
    <n v="1.5"/>
    <n v="1"/>
    <x v="25"/>
  </r>
  <r>
    <s v="Processed"/>
    <s v="VJ300320611"/>
    <x v="0"/>
    <x v="0"/>
    <s v="Oreo Mini"/>
    <s v="Food"/>
    <n v="14867983627"/>
    <s v="Wednesday, March 23, 2022"/>
    <x v="0"/>
    <x v="16"/>
    <n v="1.25"/>
    <n v="1"/>
    <n v="122"/>
    <n v="1.25"/>
    <n v="1"/>
    <n v="1.25"/>
    <n v="1.25"/>
    <x v="82"/>
    <x v="18"/>
    <s v="Food"/>
    <x v="1"/>
    <b v="1"/>
    <n v="1.25"/>
    <n v="0.83333333333333337"/>
    <x v="16"/>
  </r>
  <r>
    <s v="Processed"/>
    <s v="VJ300205292"/>
    <x v="0"/>
    <x v="1"/>
    <s v="Snapple Diet Tea - Peach Tea"/>
    <s v="Non Carbonated"/>
    <n v="14868568179"/>
    <s v="Wednesday, March 23, 2022"/>
    <x v="0"/>
    <x v="7"/>
    <n v="2.5"/>
    <n v="1"/>
    <n v="143"/>
    <n v="2.5"/>
    <n v="1"/>
    <n v="2.5"/>
    <n v="2.5"/>
    <x v="82"/>
    <x v="37"/>
    <s v="Non Carbonated"/>
    <x v="2"/>
    <b v="1"/>
    <n v="2.5"/>
    <n v="1.6666666666666667"/>
    <x v="6"/>
  </r>
  <r>
    <s v="Processed"/>
    <s v="VJ300320609"/>
    <x v="2"/>
    <x v="3"/>
    <s v="SunChips Multigrain - Harvest Cheddar"/>
    <s v="Food"/>
    <n v="14869556650"/>
    <s v="Thursday, March 24, 2022"/>
    <x v="1"/>
    <x v="3"/>
    <n v="1.5"/>
    <n v="1"/>
    <n v="114"/>
    <n v="1.5"/>
    <n v="1"/>
    <n v="1.5"/>
    <n v="1.5"/>
    <x v="82"/>
    <x v="35"/>
    <s v="Food"/>
    <x v="1"/>
    <b v="1"/>
    <n v="1.5"/>
    <n v="1"/>
    <x v="25"/>
  </r>
  <r>
    <s v="Processed"/>
    <s v="VJ300320692"/>
    <x v="3"/>
    <x v="4"/>
    <s v="Miss Vickie's Potato Chip - Sea Salt &amp; Vinega"/>
    <s v="Food"/>
    <n v="14871548556"/>
    <s v="Thursday, March 24, 2022"/>
    <x v="1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320692"/>
    <x v="3"/>
    <x v="4"/>
    <s v="Honest Tea - Berry Hibiscus"/>
    <s v="Non Carbonated"/>
    <n v="14871947599"/>
    <s v="Thursday, March 24, 2022"/>
    <x v="1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92"/>
    <x v="3"/>
    <x v="4"/>
    <s v="Honest Tea - Berry Hibiscus"/>
    <s v="Non Carbonated"/>
    <n v="14872041345"/>
    <s v="Thursday, March 24, 2022"/>
    <x v="1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11"/>
    <x v="0"/>
    <x v="0"/>
    <s v="CheezIt - White Cheddar"/>
    <s v="Food"/>
    <n v="14872063194"/>
    <s v="Thursday, March 24, 2022"/>
    <x v="0"/>
    <x v="24"/>
    <n v="1.25"/>
    <n v="1"/>
    <n v="121"/>
    <n v="1.25"/>
    <n v="1"/>
    <n v="1.25"/>
    <n v="1.25"/>
    <x v="83"/>
    <x v="53"/>
    <s v="Food"/>
    <x v="1"/>
    <b v="1"/>
    <n v="1.25"/>
    <n v="0.83333333333333337"/>
    <x v="39"/>
  </r>
  <r>
    <s v="Processed"/>
    <s v="VJ300320609"/>
    <x v="2"/>
    <x v="3"/>
    <s v="Chum Fruit Bites - Mango/Strawberry"/>
    <s v="Food"/>
    <n v="14872125070"/>
    <s v="Thursday, March 24, 2022"/>
    <x v="0"/>
    <x v="11"/>
    <n v="1.25"/>
    <n v="1"/>
    <n v="132"/>
    <n v="1.25"/>
    <n v="1"/>
    <n v="1.25"/>
    <n v="3.25"/>
    <x v="83"/>
    <x v="30"/>
    <s v="Food"/>
    <x v="1"/>
    <b v="1"/>
    <n v="1.25"/>
    <n v="0.83333333333333337"/>
    <x v="28"/>
  </r>
  <r>
    <s v="Processed"/>
    <s v="VJ300320609"/>
    <x v="2"/>
    <x v="3"/>
    <s v="KitKat - Crisp Wafers"/>
    <s v="Food"/>
    <n v="14872125070"/>
    <s v="Thursday, March 24, 2022"/>
    <x v="0"/>
    <x v="6"/>
    <n v="2"/>
    <n v="1"/>
    <n v="134"/>
    <n v="2"/>
    <n v="1"/>
    <n v="2"/>
    <n v="3.25"/>
    <x v="83"/>
    <x v="10"/>
    <s v="Food"/>
    <x v="1"/>
    <b v="1"/>
    <n v="2"/>
    <n v="1.3333333333333333"/>
    <x v="9"/>
  </r>
  <r>
    <s v="Processed"/>
    <s v="VJ300320686"/>
    <x v="1"/>
    <x v="2"/>
    <s v="Wonderful Pistachios - Variety"/>
    <s v="Food"/>
    <n v="14872262212"/>
    <s v="Thursday, March 24, 2022"/>
    <x v="1"/>
    <x v="17"/>
    <n v="2"/>
    <n v="1"/>
    <n v="138"/>
    <n v="2"/>
    <n v="1"/>
    <n v="2"/>
    <n v="2"/>
    <x v="83"/>
    <x v="11"/>
    <s v="Food"/>
    <x v="1"/>
    <b v="1"/>
    <n v="2"/>
    <n v="1.3333333333333333"/>
    <x v="10"/>
  </r>
  <r>
    <s v="Processed"/>
    <s v="VJ300320692"/>
    <x v="3"/>
    <x v="4"/>
    <s v="Honest Tea - Berry Hibiscus"/>
    <s v="Non Carbonated"/>
    <n v="14872557273"/>
    <s v="Thursday, March 24, 2022"/>
    <x v="1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86"/>
    <x v="1"/>
    <x v="2"/>
    <s v="NuGo Dark Chocolate - Choc Chip"/>
    <s v="Food"/>
    <n v="14872969039"/>
    <s v="Thursday, March 24, 2022"/>
    <x v="1"/>
    <x v="14"/>
    <n v="2"/>
    <n v="1"/>
    <n v="137"/>
    <n v="2"/>
    <n v="1"/>
    <n v="2"/>
    <n v="2"/>
    <x v="83"/>
    <x v="73"/>
    <s v="Food"/>
    <x v="1"/>
    <b v="1"/>
    <n v="2"/>
    <n v="1.3333333333333333"/>
    <x v="51"/>
  </r>
  <r>
    <s v="Processed"/>
    <s v="VJ300320692"/>
    <x v="3"/>
    <x v="4"/>
    <s v="Honest Tea - Berry Hibiscus"/>
    <s v="Non Carbonated"/>
    <n v="14873192213"/>
    <s v="Thursday, March 24, 2022"/>
    <x v="0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92"/>
    <x v="3"/>
    <x v="4"/>
    <s v="Miss Vickie's Potato Chip - Lime &amp; Cracked Pe"/>
    <s v="Food"/>
    <n v="14873242625"/>
    <s v="Thursday, March 24, 2022"/>
    <x v="0"/>
    <x v="24"/>
    <n v="1.5"/>
    <n v="1"/>
    <n v="121"/>
    <n v="1.5"/>
    <n v="1"/>
    <n v="1.5"/>
    <n v="1.5"/>
    <x v="74"/>
    <x v="4"/>
    <s v="Food"/>
    <x v="1"/>
    <b v="1"/>
    <n v="1.5"/>
    <n v="1"/>
    <x v="3"/>
  </r>
  <r>
    <s v="Processed"/>
    <s v="VJ300320692"/>
    <x v="3"/>
    <x v="4"/>
    <s v="Miss Vickie's Potato Chip - Sea Salt &amp; Vinega"/>
    <s v="Food"/>
    <n v="14873251523"/>
    <s v="Thursday, March 24, 2022"/>
    <x v="1"/>
    <x v="1"/>
    <n v="1.5"/>
    <n v="1"/>
    <n v="123"/>
    <n v="1.5"/>
    <n v="1"/>
    <n v="1.5"/>
    <n v="1.5"/>
    <x v="74"/>
    <x v="3"/>
    <s v="Food"/>
    <x v="1"/>
    <b v="1"/>
    <n v="1.5"/>
    <n v="1"/>
    <x v="3"/>
  </r>
  <r>
    <s v="Processed"/>
    <s v="VJ300320692"/>
    <x v="3"/>
    <x v="4"/>
    <s v="Starbucks Doubleshot Energy - Mocha"/>
    <s v="Non Carbonated"/>
    <n v="14873255620"/>
    <s v="Thursday, March 24, 2022"/>
    <x v="0"/>
    <x v="2"/>
    <n v="3.5"/>
    <n v="1"/>
    <n v="146"/>
    <n v="3.5"/>
    <n v="1"/>
    <n v="3.5"/>
    <n v="3.5"/>
    <x v="74"/>
    <x v="88"/>
    <s v="Non Carbonated"/>
    <x v="2"/>
    <b v="1"/>
    <n v="3.5"/>
    <n v="2.3333333333333335"/>
    <x v="62"/>
  </r>
  <r>
    <s v="Processed"/>
    <s v="VJ300320692"/>
    <x v="3"/>
    <x v="4"/>
    <s v="Miss Vickie's Potato Chip - Sea Salt Original"/>
    <s v="Food"/>
    <n v="14873519663"/>
    <s v="Thursday, March 24, 2022"/>
    <x v="1"/>
    <x v="26"/>
    <n v="1.5"/>
    <n v="1"/>
    <n v="113"/>
    <n v="1.5"/>
    <n v="1"/>
    <n v="1.5"/>
    <n v="1.5"/>
    <x v="74"/>
    <x v="13"/>
    <s v="Food"/>
    <x v="1"/>
    <b v="1"/>
    <n v="1.5"/>
    <n v="1"/>
    <x v="3"/>
  </r>
  <r>
    <s v="Processed"/>
    <s v="VJ300320609"/>
    <x v="2"/>
    <x v="3"/>
    <s v="CheezIt - Original"/>
    <s v="Food"/>
    <n v="14873531783"/>
    <s v="Thursday, March 24, 2022"/>
    <x v="1"/>
    <x v="25"/>
    <n v="1"/>
    <n v="1"/>
    <n v="125"/>
    <n v="1"/>
    <n v="1"/>
    <n v="1"/>
    <n v="1"/>
    <x v="83"/>
    <x v="48"/>
    <s v="Food"/>
    <x v="1"/>
    <b v="1"/>
    <n v="1"/>
    <n v="0.66666666666666663"/>
    <x v="39"/>
  </r>
  <r>
    <s v="Processed"/>
    <s v="VJ300320609"/>
    <x v="2"/>
    <x v="3"/>
    <s v="SunChips Multigrain - Salsa"/>
    <s v="Food"/>
    <n v="14873533601"/>
    <s v="Thursday, March 24, 2022"/>
    <x v="1"/>
    <x v="26"/>
    <n v="1.5"/>
    <n v="1"/>
    <n v="113"/>
    <n v="1.5"/>
    <n v="1"/>
    <n v="1.5"/>
    <n v="1.5"/>
    <x v="83"/>
    <x v="27"/>
    <s v="Food"/>
    <x v="1"/>
    <b v="1"/>
    <n v="1.5"/>
    <n v="1"/>
    <x v="25"/>
  </r>
  <r>
    <s v="Processed"/>
    <s v="VJ300320611"/>
    <x v="0"/>
    <x v="0"/>
    <s v="Oreo Mini"/>
    <s v="Food"/>
    <n v="14873583477"/>
    <s v="Thursday, March 24, 2022"/>
    <x v="0"/>
    <x v="16"/>
    <n v="1.25"/>
    <n v="1"/>
    <n v="122"/>
    <n v="1.25"/>
    <n v="1"/>
    <n v="1.25"/>
    <n v="1.25"/>
    <x v="83"/>
    <x v="18"/>
    <s v="Food"/>
    <x v="1"/>
    <b v="1"/>
    <n v="1.25"/>
    <n v="0.83333333333333337"/>
    <x v="16"/>
  </r>
  <r>
    <s v="Processed"/>
    <s v="VJ300320692"/>
    <x v="3"/>
    <x v="4"/>
    <m/>
    <m/>
    <n v="14873793590"/>
    <s v="Thursday, March 24, 2022"/>
    <x v="1"/>
    <x v="22"/>
    <n v="2"/>
    <n v="1"/>
    <n v="120"/>
    <n v="2"/>
    <n v="1"/>
    <n v="2"/>
    <n v="2"/>
    <x v="74"/>
    <x v="97"/>
    <s v="Cell is Blank - Dis-regard"/>
    <x v="4"/>
    <b v="1"/>
    <n v="2"/>
    <n v="1.3333333333333333"/>
    <x v="68"/>
  </r>
  <r>
    <s v="Processed"/>
    <s v="VJ300320692"/>
    <x v="3"/>
    <x v="4"/>
    <s v="Remedy Kombucha - Ginger Lemon"/>
    <s v="Carbonated"/>
    <n v="14875849817"/>
    <s v="Friday, March 25, 2022"/>
    <x v="0"/>
    <x v="0"/>
    <n v="3"/>
    <n v="1"/>
    <n v="148"/>
    <n v="3"/>
    <n v="1"/>
    <n v="3"/>
    <n v="3"/>
    <x v="74"/>
    <x v="104"/>
    <s v="Carbonated"/>
    <x v="0"/>
    <b v="1"/>
    <n v="3"/>
    <n v="2"/>
    <x v="73"/>
  </r>
  <r>
    <s v="Processed"/>
    <s v="VJ300320692"/>
    <x v="3"/>
    <x v="4"/>
    <s v="Miss Vickie's Potato Chip - Smokehouse BBQ"/>
    <s v="Food"/>
    <n v="14876333483"/>
    <s v="Friday, March 25, 2022"/>
    <x v="1"/>
    <x v="20"/>
    <n v="1.5"/>
    <n v="1"/>
    <n v="112"/>
    <n v="1.5"/>
    <n v="1"/>
    <n v="1.5"/>
    <n v="1.5"/>
    <x v="74"/>
    <x v="51"/>
    <s v="Food"/>
    <x v="1"/>
    <b v="1"/>
    <n v="1.5"/>
    <n v="1"/>
    <x v="3"/>
  </r>
  <r>
    <s v="Processed"/>
    <s v="VJ300320609"/>
    <x v="2"/>
    <x v="3"/>
    <s v="SunChips Multigrain - Original"/>
    <s v="Food"/>
    <n v="14877464738"/>
    <s v="Friday, March 25, 2022"/>
    <x v="0"/>
    <x v="20"/>
    <n v="1.5"/>
    <n v="1"/>
    <n v="112"/>
    <n v="1.5"/>
    <n v="1"/>
    <n v="1.5"/>
    <n v="3.5"/>
    <x v="84"/>
    <x v="60"/>
    <s v="Food"/>
    <x v="1"/>
    <b v="1"/>
    <n v="1.5"/>
    <n v="1"/>
    <x v="25"/>
  </r>
  <r>
    <s v="Processed"/>
    <s v="VJ300320609"/>
    <x v="2"/>
    <x v="3"/>
    <s v="Jacks Links Bar Beef Strip"/>
    <s v="Food"/>
    <n v="14877464738"/>
    <s v="Friday, March 25, 2022"/>
    <x v="0"/>
    <x v="14"/>
    <n v="2"/>
    <n v="1"/>
    <n v="137"/>
    <n v="2"/>
    <n v="1"/>
    <n v="2"/>
    <n v="3.5"/>
    <x v="84"/>
    <x v="14"/>
    <s v="Food"/>
    <x v="1"/>
    <b v="1"/>
    <n v="2"/>
    <n v="1.3333333333333333"/>
    <x v="12"/>
  </r>
  <r>
    <s v="Processed"/>
    <s v="VJ300320692"/>
    <x v="3"/>
    <x v="4"/>
    <s v="Coca Cola - Zero Sugar"/>
    <s v="Carbonated"/>
    <n v="14877908799"/>
    <s v="Friday, March 25, 2022"/>
    <x v="0"/>
    <x v="23"/>
    <n v="1.5"/>
    <n v="1"/>
    <n v="142"/>
    <n v="1.5"/>
    <n v="1"/>
    <n v="1.5"/>
    <n v="1.5"/>
    <x v="74"/>
    <x v="44"/>
    <s v="Carbonated"/>
    <x v="0"/>
    <b v="1"/>
    <n v="1.5"/>
    <n v="1"/>
    <x v="36"/>
  </r>
  <r>
    <s v="Processed"/>
    <s v="VJ300320692"/>
    <x v="3"/>
    <x v="4"/>
    <s v="Miss Vickie's Potato Chip - Sea Salt &amp; Vinega"/>
    <s v="Food"/>
    <n v="14878175281"/>
    <s v="Friday, March 25, 2022"/>
    <x v="0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320692"/>
    <x v="3"/>
    <x v="4"/>
    <s v="Honest Tea - Berry Hibiscus"/>
    <s v="Non Carbonated"/>
    <n v="14878599687"/>
    <s v="Friday, March 25, 2022"/>
    <x v="1"/>
    <x v="21"/>
    <n v="2.75"/>
    <n v="1"/>
    <n v="145"/>
    <n v="2.75"/>
    <n v="1"/>
    <n v="2.75"/>
    <n v="2.75"/>
    <x v="74"/>
    <x v="102"/>
    <s v="Non Carbonated"/>
    <x v="2"/>
    <b v="1"/>
    <n v="2.75"/>
    <n v="1.8333333333333333"/>
    <x v="71"/>
  </r>
  <r>
    <s v="Processed"/>
    <s v="VJ300320692"/>
    <x v="3"/>
    <x v="4"/>
    <m/>
    <m/>
    <n v="14878665903"/>
    <s v="Friday, March 25, 2022"/>
    <x v="0"/>
    <x v="22"/>
    <n v="2"/>
    <n v="1"/>
    <n v="120"/>
    <n v="2"/>
    <n v="1"/>
    <n v="2"/>
    <n v="3.25"/>
    <x v="74"/>
    <x v="97"/>
    <s v="Cell is Blank - Dis-regard"/>
    <x v="4"/>
    <b v="1"/>
    <n v="2"/>
    <n v="1.3333333333333333"/>
    <x v="68"/>
  </r>
  <r>
    <s v="Processed"/>
    <s v="VJ300320692"/>
    <x v="3"/>
    <x v="4"/>
    <s v="CheezIt - Original"/>
    <s v="Food"/>
    <n v="14878665903"/>
    <s v="Friday, March 25, 2022"/>
    <x v="0"/>
    <x v="18"/>
    <n v="1.25"/>
    <n v="1"/>
    <n v="124"/>
    <n v="1.25"/>
    <n v="1"/>
    <n v="1.25"/>
    <n v="3.25"/>
    <x v="74"/>
    <x v="48"/>
    <s v="Food"/>
    <x v="1"/>
    <b v="1"/>
    <n v="1.25"/>
    <n v="0.83333333333333337"/>
    <x v="39"/>
  </r>
  <r>
    <s v="Processed"/>
    <s v="VJ300320609"/>
    <x v="2"/>
    <x v="3"/>
    <s v="Funyuns - Flaming Hot"/>
    <s v="Food"/>
    <n v="14879136742"/>
    <s v="Friday, March 25, 2022"/>
    <x v="1"/>
    <x v="3"/>
    <n v="1.5"/>
    <n v="1"/>
    <n v="114"/>
    <n v="1.5"/>
    <n v="1"/>
    <n v="1.5"/>
    <n v="1.5"/>
    <x v="84"/>
    <x v="71"/>
    <s v="Food"/>
    <x v="1"/>
    <b v="1"/>
    <n v="1.5"/>
    <n v="1"/>
    <x v="49"/>
  </r>
  <r>
    <s v="Processed"/>
    <s v="VJ300320609"/>
    <x v="2"/>
    <x v="3"/>
    <s v="Funyuns - Flaming Hot"/>
    <s v="Food"/>
    <n v="14879138407"/>
    <s v="Friday, March 25, 2022"/>
    <x v="1"/>
    <x v="3"/>
    <n v="1.5"/>
    <n v="1"/>
    <n v="114"/>
    <n v="1.5"/>
    <n v="1"/>
    <n v="1.5"/>
    <n v="1.5"/>
    <x v="84"/>
    <x v="71"/>
    <s v="Food"/>
    <x v="1"/>
    <b v="1"/>
    <n v="1.5"/>
    <n v="1"/>
    <x v="49"/>
  </r>
  <r>
    <s v="Processed"/>
    <s v="VJ300320609"/>
    <x v="2"/>
    <x v="3"/>
    <s v="Funyuns - Flaming Hot"/>
    <s v="Food"/>
    <n v="14879144245"/>
    <s v="Friday, March 25, 2022"/>
    <x v="1"/>
    <x v="3"/>
    <n v="1.5"/>
    <n v="1"/>
    <n v="114"/>
    <n v="1.5"/>
    <n v="1"/>
    <n v="1.5"/>
    <n v="1.5"/>
    <x v="84"/>
    <x v="71"/>
    <s v="Food"/>
    <x v="1"/>
    <b v="1"/>
    <n v="1.5"/>
    <n v="1"/>
    <x v="49"/>
  </r>
  <r>
    <s v="Processed"/>
    <s v="VJ300320611"/>
    <x v="0"/>
    <x v="0"/>
    <s v="S. Pellegrino Sparkling Mineral Water"/>
    <s v="Water"/>
    <n v="14879281359"/>
    <s v="Friday, March 25, 2022"/>
    <x v="0"/>
    <x v="7"/>
    <n v="2"/>
    <n v="1"/>
    <n v="143"/>
    <n v="2"/>
    <n v="1"/>
    <n v="2"/>
    <n v="2"/>
    <x v="84"/>
    <x v="24"/>
    <s v="Water"/>
    <x v="3"/>
    <b v="1"/>
    <n v="2"/>
    <n v="1.3333333333333333"/>
    <x v="22"/>
  </r>
  <r>
    <s v="Processed"/>
    <s v="VJ300320609"/>
    <x v="2"/>
    <x v="3"/>
    <s v="Coca Cola - Zero Sugar"/>
    <s v="Carbonated"/>
    <n v="14879369149"/>
    <s v="Friday, March 25, 2022"/>
    <x v="1"/>
    <x v="23"/>
    <n v="1"/>
    <n v="1"/>
    <n v="142"/>
    <n v="1"/>
    <n v="1"/>
    <n v="1"/>
    <n v="1"/>
    <x v="84"/>
    <x v="44"/>
    <s v="Carbonated"/>
    <x v="0"/>
    <b v="1"/>
    <n v="1"/>
    <n v="0.66666666666666663"/>
    <x v="36"/>
  </r>
  <r>
    <s v="Processed"/>
    <s v="VJ300320609"/>
    <x v="2"/>
    <x v="3"/>
    <s v="KitKat - Crisp Wafers"/>
    <s v="Food"/>
    <n v="14879581934"/>
    <s v="Friday, March 25, 2022"/>
    <x v="1"/>
    <x v="17"/>
    <n v="2"/>
    <n v="1"/>
    <n v="138"/>
    <n v="2"/>
    <n v="1"/>
    <n v="2"/>
    <n v="2"/>
    <x v="84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4879754825"/>
    <s v="Friday, March 25, 2022"/>
    <x v="1"/>
    <x v="17"/>
    <n v="2"/>
    <n v="1"/>
    <n v="138"/>
    <n v="2"/>
    <n v="1"/>
    <n v="2"/>
    <n v="2"/>
    <x v="84"/>
    <x v="10"/>
    <s v="Food"/>
    <x v="1"/>
    <b v="1"/>
    <n v="2"/>
    <n v="1.3333333333333333"/>
    <x v="9"/>
  </r>
  <r>
    <s v="Processed"/>
    <s v="VJ300320609"/>
    <x v="2"/>
    <x v="3"/>
    <s v="Doritos Dinamita Chile Lemon"/>
    <m/>
    <n v="14879782611"/>
    <s v="Friday, March 25, 2022"/>
    <x v="1"/>
    <x v="25"/>
    <n v="1"/>
    <n v="1"/>
    <n v="125"/>
    <n v="1"/>
    <n v="1"/>
    <n v="1"/>
    <n v="1"/>
    <x v="84"/>
    <x v="105"/>
    <s v="Cell is Blank - Dis-regard"/>
    <x v="1"/>
    <b v="1"/>
    <n v="1"/>
    <n v="0.66666666666666663"/>
    <x v="74"/>
  </r>
  <r>
    <s v="Processed"/>
    <s v="VJ300320609"/>
    <x v="2"/>
    <x v="3"/>
    <s v="Red Bull - Original"/>
    <s v="Carbonated"/>
    <n v="14879831774"/>
    <s v="Friday, March 25, 2022"/>
    <x v="1"/>
    <x v="0"/>
    <n v="3"/>
    <n v="1"/>
    <n v="148"/>
    <n v="3"/>
    <n v="1"/>
    <n v="3"/>
    <n v="3"/>
    <x v="84"/>
    <x v="45"/>
    <s v="Carbonated"/>
    <x v="0"/>
    <b v="1"/>
    <n v="3"/>
    <n v="2"/>
    <x v="0"/>
  </r>
  <r>
    <s v="Processed"/>
    <s v="VJ300320609"/>
    <x v="2"/>
    <x v="3"/>
    <s v="Monster Energy Original"/>
    <s v="Carbonated"/>
    <n v="14879899338"/>
    <s v="Friday, March 25, 2022"/>
    <x v="1"/>
    <x v="5"/>
    <n v="3.25"/>
    <n v="1"/>
    <n v="144"/>
    <n v="3.25"/>
    <n v="1"/>
    <n v="3.25"/>
    <n v="3.25"/>
    <x v="84"/>
    <x v="5"/>
    <s v="Carbonated"/>
    <x v="0"/>
    <b v="1"/>
    <n v="3.25"/>
    <n v="2.1666666666666665"/>
    <x v="4"/>
  </r>
  <r>
    <s v="Processed"/>
    <s v="VJ300320609"/>
    <x v="2"/>
    <x v="3"/>
    <s v="KitKat - Crisp Wafers"/>
    <s v="Food"/>
    <n v="14879906912"/>
    <s v="Friday, March 25, 2022"/>
    <x v="1"/>
    <x v="17"/>
    <n v="2"/>
    <n v="1"/>
    <n v="138"/>
    <n v="2"/>
    <n v="1"/>
    <n v="2"/>
    <n v="2"/>
    <x v="84"/>
    <x v="10"/>
    <s v="Food"/>
    <x v="1"/>
    <b v="1"/>
    <n v="2"/>
    <n v="1.3333333333333333"/>
    <x v="9"/>
  </r>
  <r>
    <s v="Processed"/>
    <s v="VJ300320609"/>
    <x v="2"/>
    <x v="3"/>
    <s v="Cheetos Flaming Hot Limon Crunchy"/>
    <s v="Food"/>
    <n v="14880057988"/>
    <s v="Saturday, March 26, 2022"/>
    <x v="1"/>
    <x v="18"/>
    <n v="1"/>
    <n v="1"/>
    <n v="124"/>
    <n v="1"/>
    <n v="1"/>
    <n v="1"/>
    <n v="1"/>
    <x v="84"/>
    <x v="75"/>
    <s v="Food"/>
    <x v="1"/>
    <b v="1"/>
    <n v="1"/>
    <n v="0.66666666666666663"/>
    <x v="53"/>
  </r>
  <r>
    <s v="Processed"/>
    <s v="VJ300320609"/>
    <x v="2"/>
    <x v="3"/>
    <s v="Doritos Dinamita Chile Lemon"/>
    <m/>
    <n v="14880181107"/>
    <s v="Saturday, March 26, 2022"/>
    <x v="1"/>
    <x v="26"/>
    <n v="1.5"/>
    <n v="1"/>
    <n v="113"/>
    <n v="1.5"/>
    <n v="1"/>
    <n v="1.5"/>
    <n v="1.5"/>
    <x v="84"/>
    <x v="105"/>
    <s v="Cell is Blank - Dis-regard"/>
    <x v="1"/>
    <b v="1"/>
    <n v="1.5"/>
    <n v="1"/>
    <x v="74"/>
  </r>
  <r>
    <s v="Processed"/>
    <s v="VJ300320609"/>
    <x v="2"/>
    <x v="3"/>
    <s v="Doritos Dinamita Chile Lemon"/>
    <m/>
    <n v="14880190653"/>
    <s v="Saturday, March 26, 2022"/>
    <x v="1"/>
    <x v="25"/>
    <n v="1"/>
    <n v="1"/>
    <n v="125"/>
    <n v="1"/>
    <n v="1"/>
    <n v="1"/>
    <n v="1"/>
    <x v="84"/>
    <x v="105"/>
    <s v="Cell is Blank - Dis-regard"/>
    <x v="1"/>
    <b v="1"/>
    <n v="1"/>
    <n v="0.66666666666666663"/>
    <x v="74"/>
  </r>
  <r>
    <s v="Processed"/>
    <s v="VJ300320692"/>
    <x v="3"/>
    <x v="4"/>
    <s v="Genius Keto Bar - Chocolate Dream"/>
    <s v="Food"/>
    <n v="14880989183"/>
    <s v="Saturday, March 26, 2022"/>
    <x v="0"/>
    <x v="10"/>
    <n v="2"/>
    <n v="1"/>
    <n v="136"/>
    <n v="2"/>
    <n v="1"/>
    <n v="2"/>
    <n v="2"/>
    <x v="74"/>
    <x v="96"/>
    <s v="Food"/>
    <x v="1"/>
    <b v="1"/>
    <n v="2"/>
    <n v="1.3333333333333333"/>
    <x v="67"/>
  </r>
  <r>
    <s v="Processed"/>
    <s v="VJ300320611"/>
    <x v="0"/>
    <x v="0"/>
    <s v="Cheetos Baked - Flaming Hot"/>
    <s v="Food"/>
    <n v="14881459334"/>
    <s v="Saturday, March 26, 2022"/>
    <x v="1"/>
    <x v="18"/>
    <n v="1.5"/>
    <n v="1"/>
    <n v="124"/>
    <n v="1.5"/>
    <n v="1"/>
    <n v="1.5"/>
    <n v="1.5"/>
    <x v="85"/>
    <x v="23"/>
    <s v="Food"/>
    <x v="1"/>
    <b v="1"/>
    <n v="1.5"/>
    <n v="1"/>
    <x v="21"/>
  </r>
  <r>
    <s v="Processed"/>
    <s v="VJ300205292"/>
    <x v="0"/>
    <x v="1"/>
    <s v="Takis FUGEO mini"/>
    <s v="Food"/>
    <n v="14881559692"/>
    <s v="Saturday, March 26, 2022"/>
    <x v="1"/>
    <x v="25"/>
    <n v="1.5"/>
    <n v="1"/>
    <n v="125"/>
    <n v="1.5"/>
    <n v="1"/>
    <n v="1.5"/>
    <n v="1.5"/>
    <x v="85"/>
    <x v="49"/>
    <s v="Food"/>
    <x v="1"/>
    <b v="1"/>
    <n v="1.5"/>
    <n v="1"/>
    <x v="40"/>
  </r>
  <r>
    <s v="Processed"/>
    <s v="VJ300320692"/>
    <x v="3"/>
    <x v="4"/>
    <s v="Spindrift - Sparkling Water - Pineapple"/>
    <s v="Carbonated"/>
    <n v="14881788342"/>
    <s v="Saturday, March 26, 2022"/>
    <x v="1"/>
    <x v="27"/>
    <n v="1.5"/>
    <n v="1"/>
    <n v="141"/>
    <n v="1.5"/>
    <n v="1"/>
    <n v="1.5"/>
    <n v="1.5"/>
    <x v="74"/>
    <x v="92"/>
    <s v="Carbonated"/>
    <x v="0"/>
    <b v="1"/>
    <n v="1.5"/>
    <n v="1"/>
    <x v="11"/>
  </r>
  <r>
    <s v="Processed"/>
    <s v="VJ300205292"/>
    <x v="0"/>
    <x v="1"/>
    <s v="SunChips Multigrain - Harvest Cheddar"/>
    <s v="Food"/>
    <n v="14881956440"/>
    <s v="Saturday, March 26, 2022"/>
    <x v="1"/>
    <x v="26"/>
    <n v="1.5"/>
    <n v="1"/>
    <n v="113"/>
    <n v="1.5"/>
    <n v="1"/>
    <n v="1.5"/>
    <n v="1.5"/>
    <x v="85"/>
    <x v="35"/>
    <s v="Food"/>
    <x v="1"/>
    <b v="1"/>
    <n v="1.5"/>
    <n v="1"/>
    <x v="25"/>
  </r>
  <r>
    <s v="Processed"/>
    <s v="VJ300320692"/>
    <x v="3"/>
    <x v="4"/>
    <s v="Miss Vickie's Potato Chip - Sea Salt &amp; Vinega"/>
    <s v="Food"/>
    <n v="14882218405"/>
    <s v="Saturday, March 26, 2022"/>
    <x v="1"/>
    <x v="4"/>
    <n v="1.5"/>
    <n v="1"/>
    <n v="110"/>
    <n v="1.5"/>
    <n v="1"/>
    <n v="1.5"/>
    <n v="1.5"/>
    <x v="74"/>
    <x v="3"/>
    <s v="Food"/>
    <x v="1"/>
    <b v="1"/>
    <n v="1.5"/>
    <n v="1"/>
    <x v="3"/>
  </r>
  <r>
    <s v="Processed"/>
    <s v="VJ300205292"/>
    <x v="0"/>
    <x v="1"/>
    <s v="Coca Cola - Zero Sugar"/>
    <s v="Carbonated"/>
    <n v="14884082959"/>
    <s v="Sunday, March 27, 2022"/>
    <x v="1"/>
    <x v="12"/>
    <n v="1.5"/>
    <n v="1"/>
    <n v="140"/>
    <n v="1.5"/>
    <n v="1"/>
    <n v="1.5"/>
    <n v="1.5"/>
    <x v="86"/>
    <x v="44"/>
    <s v="Carbonated"/>
    <x v="0"/>
    <b v="1"/>
    <n v="1.5"/>
    <n v="1"/>
    <x v="36"/>
  </r>
  <r>
    <s v="Processed"/>
    <s v="VJ300205292"/>
    <x v="0"/>
    <x v="1"/>
    <s v="Poland Springs Water"/>
    <s v="Water"/>
    <n v="14884136681"/>
    <s v="Sunday, March 27, 2022"/>
    <x v="0"/>
    <x v="5"/>
    <n v="1.5"/>
    <n v="1"/>
    <n v="144"/>
    <n v="1.5"/>
    <n v="1"/>
    <n v="1.5"/>
    <n v="4"/>
    <x v="86"/>
    <x v="29"/>
    <s v="Water"/>
    <x v="3"/>
    <b v="1"/>
    <n v="1.5"/>
    <n v="1"/>
    <x v="27"/>
  </r>
  <r>
    <s v="Processed"/>
    <s v="VJ300205292"/>
    <x v="0"/>
    <x v="1"/>
    <s v="Snapple Diet Tea - Peach Tea"/>
    <s v="Non Carbonated"/>
    <n v="14884136681"/>
    <s v="Sunday, March 27, 2022"/>
    <x v="0"/>
    <x v="7"/>
    <n v="2.5"/>
    <n v="1"/>
    <n v="143"/>
    <n v="2.5"/>
    <n v="1"/>
    <n v="2.5"/>
    <n v="4"/>
    <x v="86"/>
    <x v="37"/>
    <s v="Non Carbonated"/>
    <x v="2"/>
    <b v="1"/>
    <n v="2.5"/>
    <n v="1.6666666666666667"/>
    <x v="6"/>
  </r>
  <r>
    <s v="Processed"/>
    <s v="VJ300205292"/>
    <x v="0"/>
    <x v="1"/>
    <s v="SunChips Multigrain - Original"/>
    <s v="Food"/>
    <n v="14884276560"/>
    <s v="Sunday, March 27, 2022"/>
    <x v="0"/>
    <x v="20"/>
    <n v="1.5"/>
    <n v="3"/>
    <n v="112"/>
    <n v="1.5"/>
    <n v="3"/>
    <n v="4.5"/>
    <n v="4.5"/>
    <x v="86"/>
    <x v="60"/>
    <s v="Food"/>
    <x v="1"/>
    <b v="1"/>
    <n v="1.5"/>
    <n v="1"/>
    <x v="25"/>
  </r>
  <r>
    <s v="Processed"/>
    <s v="VJ300320611"/>
    <x v="0"/>
    <x v="0"/>
    <s v="Starbucks Refresher - Real Coconut Water"/>
    <s v="Carbonated"/>
    <n v="14884517453"/>
    <s v="Sunday, March 27, 2022"/>
    <x v="0"/>
    <x v="0"/>
    <n v="3.5"/>
    <n v="1"/>
    <n v="148"/>
    <n v="3.5"/>
    <n v="1"/>
    <n v="3.5"/>
    <n v="3.5"/>
    <x v="86"/>
    <x v="106"/>
    <s v="Carbonated"/>
    <x v="0"/>
    <b v="1"/>
    <n v="3.5"/>
    <n v="2.3333333333333335"/>
    <x v="75"/>
  </r>
  <r>
    <s v="Processed"/>
    <s v="VJ300205292"/>
    <x v="0"/>
    <x v="1"/>
    <s v="SunChips Multigrain - Original"/>
    <s v="Food"/>
    <n v="14884746071"/>
    <s v="Sunday, March 27, 2022"/>
    <x v="0"/>
    <x v="20"/>
    <n v="1.5"/>
    <n v="3"/>
    <n v="112"/>
    <n v="1.5"/>
    <n v="3"/>
    <n v="4.5"/>
    <n v="4.5"/>
    <x v="86"/>
    <x v="60"/>
    <s v="Food"/>
    <x v="1"/>
    <b v="1"/>
    <n v="1.5"/>
    <n v="1"/>
    <x v="25"/>
  </r>
  <r>
    <s v="Processed"/>
    <s v="VJ300205292"/>
    <x v="0"/>
    <x v="1"/>
    <s v="SunChips Multigrain - Original"/>
    <s v="Food"/>
    <n v="14884749241"/>
    <s v="Sunday, March 27, 2022"/>
    <x v="0"/>
    <x v="20"/>
    <n v="1.5"/>
    <n v="1"/>
    <n v="112"/>
    <n v="1.5"/>
    <n v="1"/>
    <n v="1.5"/>
    <n v="1.5"/>
    <x v="86"/>
    <x v="60"/>
    <s v="Food"/>
    <x v="1"/>
    <b v="1"/>
    <n v="1.5"/>
    <n v="1"/>
    <x v="25"/>
  </r>
  <r>
    <s v="Processed"/>
    <s v="VJ300320692"/>
    <x v="3"/>
    <x v="4"/>
    <s v="Good Health Veggie Stix - Sea Salt"/>
    <s v="Food"/>
    <n v="14884774379"/>
    <s v="Sunday, March 27, 2022"/>
    <x v="1"/>
    <x v="4"/>
    <n v="1.5"/>
    <n v="1"/>
    <n v="110"/>
    <n v="1.5"/>
    <n v="1"/>
    <n v="1.5"/>
    <n v="1.5"/>
    <x v="87"/>
    <x v="36"/>
    <s v="Food"/>
    <x v="1"/>
    <b v="1"/>
    <n v="1.5"/>
    <n v="1"/>
    <x v="20"/>
  </r>
  <r>
    <s v="Processed"/>
    <s v="VJ300320692"/>
    <x v="3"/>
    <x v="4"/>
    <s v="Seapoint Farms Dry Roasted Edamame - Wasabi"/>
    <s v="Food"/>
    <n v="14884866849"/>
    <s v="Sunday, March 27, 2022"/>
    <x v="0"/>
    <x v="16"/>
    <n v="2.5"/>
    <n v="1"/>
    <n v="122"/>
    <n v="2.5"/>
    <n v="1"/>
    <n v="2.5"/>
    <n v="2.5"/>
    <x v="87"/>
    <x v="6"/>
    <s v="Food"/>
    <x v="1"/>
    <b v="1"/>
    <n v="2.5"/>
    <n v="1.6666666666666667"/>
    <x v="5"/>
  </r>
  <r>
    <s v="Processed"/>
    <s v="VJ300320692"/>
    <x v="3"/>
    <x v="4"/>
    <s v="Good Health Veggie Stix - Zesty Ranch"/>
    <s v="Food"/>
    <n v="14884903460"/>
    <s v="Sunday, March 27, 2022"/>
    <x v="1"/>
    <x v="25"/>
    <n v="1.5"/>
    <n v="1"/>
    <n v="125"/>
    <n v="1.5"/>
    <n v="1"/>
    <n v="1.5"/>
    <n v="1.5"/>
    <x v="87"/>
    <x v="22"/>
    <s v="Food"/>
    <x v="1"/>
    <b v="1"/>
    <n v="1.5"/>
    <n v="1"/>
    <x v="20"/>
  </r>
  <r>
    <s v="Processed"/>
    <s v="VJ300205292"/>
    <x v="0"/>
    <x v="1"/>
    <s v="Coca Cola - Zero Sugar"/>
    <s v="Carbonated"/>
    <n v="14885953261"/>
    <s v="Monday, March 28, 2022"/>
    <x v="1"/>
    <x v="12"/>
    <n v="1.5"/>
    <n v="1"/>
    <n v="140"/>
    <n v="1.5"/>
    <n v="1"/>
    <n v="1.5"/>
    <n v="1.5"/>
    <x v="86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887340262"/>
    <s v="Monday, March 28, 2022"/>
    <x v="1"/>
    <x v="27"/>
    <n v="1"/>
    <n v="1"/>
    <n v="141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87342959"/>
    <s v="Monday, March 28, 2022"/>
    <x v="1"/>
    <x v="23"/>
    <n v="1"/>
    <n v="1"/>
    <n v="142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Funyuns - Flaming Hot"/>
    <s v="Food"/>
    <n v="14887524922"/>
    <s v="Monday, March 28, 2022"/>
    <x v="0"/>
    <x v="3"/>
    <n v="1.5"/>
    <n v="1"/>
    <n v="114"/>
    <n v="1.5"/>
    <n v="1"/>
    <n v="1.5"/>
    <n v="5.5"/>
    <x v="88"/>
    <x v="71"/>
    <s v="Food"/>
    <x v="1"/>
    <b v="1"/>
    <n v="1.5"/>
    <n v="1"/>
    <x v="49"/>
  </r>
  <r>
    <s v="Processed"/>
    <s v="VJ300320609"/>
    <x v="2"/>
    <x v="3"/>
    <s v="KitKat - Crisp Wafers"/>
    <s v="Food"/>
    <n v="14887524922"/>
    <s v="Monday, March 28, 2022"/>
    <x v="0"/>
    <x v="17"/>
    <n v="2"/>
    <n v="1"/>
    <n v="138"/>
    <n v="2"/>
    <n v="1"/>
    <n v="2"/>
    <n v="5.5"/>
    <x v="88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4887524922"/>
    <s v="Monday, March 28, 2022"/>
    <x v="0"/>
    <x v="6"/>
    <n v="2"/>
    <n v="1"/>
    <n v="134"/>
    <n v="2"/>
    <n v="1"/>
    <n v="2"/>
    <n v="5.5"/>
    <x v="88"/>
    <x v="10"/>
    <s v="Food"/>
    <x v="1"/>
    <b v="1"/>
    <n v="2"/>
    <n v="1.3333333333333333"/>
    <x v="9"/>
  </r>
  <r>
    <s v="Processed"/>
    <s v="VJ300320686"/>
    <x v="1"/>
    <x v="2"/>
    <s v="Jacks Links Bar Beef Strip"/>
    <s v="Food"/>
    <n v="14887536721"/>
    <s v="Monday, March 28, 2022"/>
    <x v="1"/>
    <x v="14"/>
    <n v="2"/>
    <n v="1"/>
    <n v="137"/>
    <n v="2"/>
    <n v="1"/>
    <n v="2"/>
    <n v="2"/>
    <x v="88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4887597292"/>
    <s v="Monday, March 28, 2022"/>
    <x v="1"/>
    <x v="14"/>
    <n v="2"/>
    <n v="1"/>
    <n v="137"/>
    <n v="2"/>
    <n v="1"/>
    <n v="2"/>
    <n v="2"/>
    <x v="88"/>
    <x v="14"/>
    <s v="Food"/>
    <x v="1"/>
    <b v="1"/>
    <n v="2"/>
    <n v="1.3333333333333333"/>
    <x v="12"/>
  </r>
  <r>
    <s v="Processed"/>
    <s v="VJ300320692"/>
    <x v="3"/>
    <x v="4"/>
    <s v="Coca Cola - Zero Sugar"/>
    <s v="Carbonated"/>
    <n v="14887676621"/>
    <s v="Monday, March 28, 2022"/>
    <x v="0"/>
    <x v="23"/>
    <n v="1.5"/>
    <n v="1"/>
    <n v="142"/>
    <n v="1.5"/>
    <n v="1"/>
    <n v="1.5"/>
    <n v="1.5"/>
    <x v="87"/>
    <x v="44"/>
    <s v="Carbonated"/>
    <x v="0"/>
    <b v="1"/>
    <n v="1.5"/>
    <n v="1"/>
    <x v="36"/>
  </r>
  <r>
    <s v="Processed"/>
    <s v="VJ300320686"/>
    <x v="1"/>
    <x v="2"/>
    <s v="Miss Vickie's Potato Chip - Jalapeno"/>
    <s v="Food"/>
    <n v="14887992753"/>
    <s v="Monday, March 28, 2022"/>
    <x v="1"/>
    <x v="26"/>
    <n v="1.5"/>
    <n v="1"/>
    <n v="113"/>
    <n v="1.5"/>
    <n v="1"/>
    <n v="1.5"/>
    <n v="1.5"/>
    <x v="88"/>
    <x v="43"/>
    <s v="Food"/>
    <x v="1"/>
    <b v="1"/>
    <n v="1.5"/>
    <n v="1"/>
    <x v="3"/>
  </r>
  <r>
    <s v="Processed"/>
    <s v="VJ300320692"/>
    <x v="3"/>
    <x v="4"/>
    <s v="CheezIt - Original"/>
    <s v="Food"/>
    <n v="14888026242"/>
    <s v="Monday, March 28, 2022"/>
    <x v="0"/>
    <x v="18"/>
    <n v="1.25"/>
    <n v="1"/>
    <n v="124"/>
    <n v="1.25"/>
    <n v="1"/>
    <n v="1.25"/>
    <n v="1.25"/>
    <x v="87"/>
    <x v="48"/>
    <s v="Food"/>
    <x v="1"/>
    <b v="1"/>
    <n v="1.25"/>
    <n v="0.83333333333333337"/>
    <x v="39"/>
  </r>
  <r>
    <s v="Processed"/>
    <s v="VJ300320686"/>
    <x v="1"/>
    <x v="2"/>
    <s v="Miss Vickie's Potato Chip - Smokehouse BBQ"/>
    <s v="Food"/>
    <n v="14888281213"/>
    <s v="Monday, March 28, 2022"/>
    <x v="0"/>
    <x v="8"/>
    <n v="1.5"/>
    <n v="1"/>
    <n v="111"/>
    <n v="1.5"/>
    <n v="1"/>
    <n v="1.5"/>
    <n v="3"/>
    <x v="88"/>
    <x v="51"/>
    <s v="Food"/>
    <x v="1"/>
    <b v="1"/>
    <n v="1.5"/>
    <n v="1"/>
    <x v="3"/>
  </r>
  <r>
    <s v="Processed"/>
    <s v="VJ300320686"/>
    <x v="1"/>
    <x v="2"/>
    <s v="SunChips Multigrain - Harvest Cheddar"/>
    <s v="Food"/>
    <n v="14888281213"/>
    <s v="Monday, March 28, 2022"/>
    <x v="0"/>
    <x v="24"/>
    <n v="1.5"/>
    <n v="1"/>
    <n v="121"/>
    <n v="1.5"/>
    <n v="1"/>
    <n v="1.5"/>
    <n v="3"/>
    <x v="88"/>
    <x v="35"/>
    <s v="Food"/>
    <x v="1"/>
    <b v="1"/>
    <n v="1.5"/>
    <n v="1"/>
    <x v="25"/>
  </r>
  <r>
    <s v="Processed"/>
    <s v="VJ300320686"/>
    <x v="1"/>
    <x v="2"/>
    <s v="Jacks Links Bar Beef Strip"/>
    <s v="Food"/>
    <n v="14888307815"/>
    <s v="Monday, March 28, 2022"/>
    <x v="1"/>
    <x v="14"/>
    <n v="2"/>
    <n v="1"/>
    <n v="137"/>
    <n v="2"/>
    <n v="1"/>
    <n v="2"/>
    <n v="2"/>
    <x v="88"/>
    <x v="14"/>
    <s v="Food"/>
    <x v="1"/>
    <b v="1"/>
    <n v="2"/>
    <n v="1.3333333333333333"/>
    <x v="12"/>
  </r>
  <r>
    <s v="Processed"/>
    <s v="VJ300320686"/>
    <x v="1"/>
    <x v="2"/>
    <s v="Robert Irvine's - Fit Crunch -  Chocolate Pea"/>
    <s v="Food"/>
    <n v="14888319697"/>
    <s v="Monday, March 28, 2022"/>
    <x v="1"/>
    <x v="11"/>
    <n v="2"/>
    <n v="1"/>
    <n v="132"/>
    <n v="2"/>
    <n v="1"/>
    <n v="2"/>
    <n v="2"/>
    <x v="88"/>
    <x v="21"/>
    <s v="Food"/>
    <x v="1"/>
    <b v="1"/>
    <n v="2"/>
    <n v="1.3333333333333333"/>
    <x v="19"/>
  </r>
  <r>
    <s v="Processed"/>
    <s v="VJ300320686"/>
    <x v="1"/>
    <x v="2"/>
    <s v="Miss Vickie's Potato Chip - Jalapeno"/>
    <s v="Food"/>
    <n v="14888796363"/>
    <s v="Monday, March 28, 2022"/>
    <x v="1"/>
    <x v="26"/>
    <n v="1.5"/>
    <n v="1"/>
    <n v="113"/>
    <n v="1.5"/>
    <n v="1"/>
    <n v="1.5"/>
    <n v="1.5"/>
    <x v="88"/>
    <x v="43"/>
    <s v="Food"/>
    <x v="1"/>
    <b v="1"/>
    <n v="1.5"/>
    <n v="1"/>
    <x v="3"/>
  </r>
  <r>
    <s v="Processed"/>
    <s v="VJ300320692"/>
    <x v="3"/>
    <x v="4"/>
    <s v="Starbucks Doubleshot Energy - Mocha"/>
    <s v="Non Carbonated"/>
    <n v="14888876217"/>
    <s v="Monday, March 28, 2022"/>
    <x v="0"/>
    <x v="2"/>
    <n v="3.5"/>
    <n v="1"/>
    <n v="146"/>
    <n v="3.5"/>
    <n v="1"/>
    <n v="3.5"/>
    <n v="3.5"/>
    <x v="87"/>
    <x v="88"/>
    <s v="Non Carbonated"/>
    <x v="2"/>
    <b v="1"/>
    <n v="3.5"/>
    <n v="2.3333333333333335"/>
    <x v="62"/>
  </r>
  <r>
    <s v="Processed"/>
    <s v="VJ300320692"/>
    <x v="3"/>
    <x v="4"/>
    <s v="Coca Cola - Zero Sugar"/>
    <s v="Carbonated"/>
    <n v="14888888071"/>
    <s v="Monday, March 28, 2022"/>
    <x v="0"/>
    <x v="23"/>
    <n v="1.5"/>
    <n v="1"/>
    <n v="142"/>
    <n v="1.5"/>
    <n v="1"/>
    <n v="1.5"/>
    <n v="1.5"/>
    <x v="87"/>
    <x v="44"/>
    <s v="Carbonated"/>
    <x v="0"/>
    <b v="1"/>
    <n v="1.5"/>
    <n v="1"/>
    <x v="36"/>
  </r>
  <r>
    <s v="Processed"/>
    <s v="VJ300320686"/>
    <x v="1"/>
    <x v="2"/>
    <s v="Miss Vickie's Potato Chip - Sea Salt &amp; Vinega"/>
    <s v="Food"/>
    <n v="14888993473"/>
    <s v="Monday, March 28, 2022"/>
    <x v="1"/>
    <x v="4"/>
    <n v="1.5"/>
    <n v="1"/>
    <n v="110"/>
    <n v="1.5"/>
    <n v="1"/>
    <n v="1.5"/>
    <n v="1.5"/>
    <x v="88"/>
    <x v="3"/>
    <s v="Food"/>
    <x v="1"/>
    <b v="1"/>
    <n v="1.5"/>
    <n v="1"/>
    <x v="3"/>
  </r>
  <r>
    <s v="Processed"/>
    <s v="VJ300320686"/>
    <x v="1"/>
    <x v="2"/>
    <s v="Jacks Links Bar Beef Strip"/>
    <s v="Food"/>
    <n v="14889202428"/>
    <s v="Monday, March 28, 2022"/>
    <x v="1"/>
    <x v="14"/>
    <n v="2"/>
    <n v="1"/>
    <n v="137"/>
    <n v="2"/>
    <n v="1"/>
    <n v="2"/>
    <n v="2"/>
    <x v="88"/>
    <x v="14"/>
    <s v="Food"/>
    <x v="1"/>
    <b v="1"/>
    <n v="2"/>
    <n v="1.3333333333333333"/>
    <x v="12"/>
  </r>
  <r>
    <s v="Processed"/>
    <s v="VJ300320609"/>
    <x v="2"/>
    <x v="3"/>
    <s v="Coca Cola - Zero Sugar"/>
    <s v="Carbonated"/>
    <n v="14889306397"/>
    <s v="Monday, March 28, 2022"/>
    <x v="1"/>
    <x v="27"/>
    <n v="1"/>
    <n v="1"/>
    <n v="141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Cheetos Flaming Hot Limon Crunchy"/>
    <s v="Food"/>
    <n v="14889351807"/>
    <s v="Monday, March 28, 2022"/>
    <x v="1"/>
    <x v="18"/>
    <n v="1"/>
    <n v="1"/>
    <n v="124"/>
    <n v="1"/>
    <n v="1"/>
    <n v="1"/>
    <n v="1"/>
    <x v="88"/>
    <x v="75"/>
    <s v="Food"/>
    <x v="1"/>
    <b v="1"/>
    <n v="1"/>
    <n v="0.66666666666666663"/>
    <x v="53"/>
  </r>
  <r>
    <s v="Processed"/>
    <s v="VJ300320692"/>
    <x v="3"/>
    <x v="4"/>
    <s v="Hungry Buddha - Coconut Cocoa"/>
    <s v="Food"/>
    <n v="14889380557"/>
    <s v="Monday, March 28, 2022"/>
    <x v="0"/>
    <x v="29"/>
    <n v="2"/>
    <n v="1"/>
    <n v="139"/>
    <n v="2"/>
    <n v="1"/>
    <n v="2"/>
    <n v="2"/>
    <x v="87"/>
    <x v="107"/>
    <s v="Food"/>
    <x v="1"/>
    <b v="1"/>
    <n v="2"/>
    <n v="1.3333333333333333"/>
    <x v="72"/>
  </r>
  <r>
    <s v="Processed"/>
    <s v="VJ300320686"/>
    <x v="1"/>
    <x v="2"/>
    <s v="Vitamin Water - Squeezed Lemonade"/>
    <s v="Water"/>
    <n v="14889461833"/>
    <s v="Monday, March 28, 2022"/>
    <x v="1"/>
    <x v="15"/>
    <n v="2.5"/>
    <n v="1"/>
    <n v="147"/>
    <n v="2.5"/>
    <n v="1"/>
    <n v="2.5"/>
    <n v="2.5"/>
    <x v="88"/>
    <x v="66"/>
    <s v="Water"/>
    <x v="3"/>
    <b v="1"/>
    <n v="2.5"/>
    <n v="1.6666666666666667"/>
    <x v="13"/>
  </r>
  <r>
    <s v="Processed"/>
    <s v="VJ300320609"/>
    <x v="2"/>
    <x v="3"/>
    <s v="Cheetos Flaming Hot Limon Crunchy"/>
    <s v="Food"/>
    <n v="14890082045"/>
    <s v="Monday, March 28, 2022"/>
    <x v="1"/>
    <x v="18"/>
    <n v="1"/>
    <n v="1"/>
    <n v="124"/>
    <n v="1"/>
    <n v="1"/>
    <n v="1"/>
    <n v="1"/>
    <x v="88"/>
    <x v="75"/>
    <s v="Food"/>
    <x v="1"/>
    <b v="1"/>
    <n v="1"/>
    <n v="0.66666666666666663"/>
    <x v="53"/>
  </r>
  <r>
    <s v="Processed"/>
    <s v="VJ300320692"/>
    <x v="3"/>
    <x v="4"/>
    <s v="Bai Antioxidant - Zambia Bingcherry"/>
    <s v="Non Carbonated"/>
    <n v="14890291305"/>
    <s v="Monday, March 28, 2022"/>
    <x v="1"/>
    <x v="15"/>
    <n v="2.75"/>
    <n v="1"/>
    <n v="147"/>
    <n v="2.75"/>
    <n v="1"/>
    <n v="2.75"/>
    <n v="2.75"/>
    <x v="87"/>
    <x v="56"/>
    <s v="Non Carbonated"/>
    <x v="2"/>
    <b v="1"/>
    <n v="2.75"/>
    <n v="1.8333333333333333"/>
    <x v="2"/>
  </r>
  <r>
    <s v="Processed"/>
    <s v="VJ300205292"/>
    <x v="0"/>
    <x v="1"/>
    <s v="SunChips Multigrain - Salsa"/>
    <s v="Food"/>
    <n v="14890444178"/>
    <s v="Monday, March 28, 2022"/>
    <x v="0"/>
    <x v="8"/>
    <n v="1.5"/>
    <n v="1"/>
    <n v="111"/>
    <n v="1.5"/>
    <n v="1"/>
    <n v="1.5"/>
    <n v="1.5"/>
    <x v="88"/>
    <x v="27"/>
    <s v="Food"/>
    <x v="1"/>
    <b v="1"/>
    <n v="1.5"/>
    <n v="1"/>
    <x v="25"/>
  </r>
  <r>
    <s v="Processed"/>
    <s v="VJ300320692"/>
    <x v="3"/>
    <x v="4"/>
    <s v="Genius Keto Bar - Chocolate Dream"/>
    <s v="Food"/>
    <n v="14890573316"/>
    <s v="Monday, March 28, 2022"/>
    <x v="1"/>
    <x v="10"/>
    <n v="2"/>
    <n v="1"/>
    <n v="136"/>
    <n v="2"/>
    <n v="1"/>
    <n v="2"/>
    <n v="2"/>
    <x v="87"/>
    <x v="96"/>
    <s v="Food"/>
    <x v="1"/>
    <b v="1"/>
    <n v="2"/>
    <n v="1.3333333333333333"/>
    <x v="67"/>
  </r>
  <r>
    <s v="Processed"/>
    <s v="VJ300320609"/>
    <x v="2"/>
    <x v="3"/>
    <s v="Coca Cola - Zero Sugar"/>
    <s v="Carbonated"/>
    <n v="14890871852"/>
    <s v="Monday, March 28, 2022"/>
    <x v="1"/>
    <x v="23"/>
    <n v="1"/>
    <n v="1"/>
    <n v="142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890934718"/>
    <s v="Monday, March 28, 2022"/>
    <x v="1"/>
    <x v="0"/>
    <n v="3"/>
    <n v="1"/>
    <n v="148"/>
    <n v="3"/>
    <n v="1"/>
    <n v="3"/>
    <n v="3"/>
    <x v="88"/>
    <x v="45"/>
    <s v="Carbonated"/>
    <x v="0"/>
    <b v="1"/>
    <n v="3"/>
    <n v="2"/>
    <x v="0"/>
  </r>
  <r>
    <s v="Processed"/>
    <s v="VJ300320609"/>
    <x v="2"/>
    <x v="3"/>
    <s v="Doritos Dinamita Chile Lemon"/>
    <m/>
    <n v="14890974857"/>
    <s v="Monday, March 28, 2022"/>
    <x v="1"/>
    <x v="25"/>
    <n v="1"/>
    <n v="1"/>
    <n v="125"/>
    <n v="1"/>
    <n v="1"/>
    <n v="1"/>
    <n v="1"/>
    <x v="88"/>
    <x v="105"/>
    <s v="Cell is Blank - Dis-regard"/>
    <x v="1"/>
    <b v="1"/>
    <n v="1"/>
    <n v="0.66666666666666663"/>
    <x v="74"/>
  </r>
  <r>
    <s v="Processed"/>
    <s v="VJ300320609"/>
    <x v="2"/>
    <x v="3"/>
    <s v="SunChips Multigrain - French Onion"/>
    <s v="Food"/>
    <n v="14890976767"/>
    <s v="Monday, March 28, 2022"/>
    <x v="1"/>
    <x v="8"/>
    <n v="1.5"/>
    <n v="1"/>
    <n v="111"/>
    <n v="1.5"/>
    <n v="1"/>
    <n v="1.5"/>
    <n v="1.5"/>
    <x v="88"/>
    <x v="100"/>
    <s v="Food"/>
    <x v="1"/>
    <b v="1"/>
    <n v="1.5"/>
    <n v="1"/>
    <x v="25"/>
  </r>
  <r>
    <s v="Processed"/>
    <s v="VJ300320609"/>
    <x v="2"/>
    <x v="3"/>
    <s v="Coca Cola - Zero Sugar"/>
    <s v="Carbonated"/>
    <n v="14890982389"/>
    <s v="Monday, March 28, 2022"/>
    <x v="1"/>
    <x v="23"/>
    <n v="1"/>
    <n v="1"/>
    <n v="142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91014219"/>
    <s v="Monday, March 28, 2022"/>
    <x v="1"/>
    <x v="27"/>
    <n v="1"/>
    <n v="1"/>
    <n v="141"/>
    <n v="1"/>
    <n v="1"/>
    <n v="1"/>
    <n v="1"/>
    <x v="88"/>
    <x v="44"/>
    <s v="Carbonated"/>
    <x v="0"/>
    <b v="1"/>
    <n v="1"/>
    <n v="0.66666666666666663"/>
    <x v="36"/>
  </r>
  <r>
    <s v="Processed"/>
    <s v="VJ300205292"/>
    <x v="0"/>
    <x v="1"/>
    <s v="Poland Springs Water"/>
    <s v="Water"/>
    <n v="14891168283"/>
    <s v="Tuesday, March 29, 2022"/>
    <x v="1"/>
    <x v="5"/>
    <n v="1.5"/>
    <n v="1"/>
    <n v="144"/>
    <n v="1.5"/>
    <n v="1"/>
    <n v="1.5"/>
    <n v="1.5"/>
    <x v="88"/>
    <x v="29"/>
    <s v="Water"/>
    <x v="3"/>
    <b v="1"/>
    <n v="1.5"/>
    <n v="1"/>
    <x v="27"/>
  </r>
  <r>
    <s v="Processed"/>
    <s v="VJ300205292"/>
    <x v="0"/>
    <x v="1"/>
    <s v="Poland Springs Water"/>
    <s v="Water"/>
    <n v="14891169339"/>
    <s v="Tuesday, March 29, 2022"/>
    <x v="1"/>
    <x v="5"/>
    <n v="1.5"/>
    <n v="1"/>
    <n v="144"/>
    <n v="1.5"/>
    <n v="1"/>
    <n v="1.5"/>
    <n v="1.5"/>
    <x v="88"/>
    <x v="29"/>
    <s v="Water"/>
    <x v="3"/>
    <b v="1"/>
    <n v="1.5"/>
    <n v="1"/>
    <x v="27"/>
  </r>
  <r>
    <s v="Processed"/>
    <s v="VJ300320609"/>
    <x v="2"/>
    <x v="3"/>
    <s v="Doritos Dinamita Chile Lemon"/>
    <m/>
    <n v="14891265301"/>
    <s v="Tuesday, March 29, 2022"/>
    <x v="1"/>
    <x v="26"/>
    <n v="1.5"/>
    <n v="1"/>
    <n v="113"/>
    <n v="1.5"/>
    <n v="1"/>
    <n v="1.5"/>
    <n v="1.5"/>
    <x v="88"/>
    <x v="105"/>
    <s v="Cell is Blank - Dis-regard"/>
    <x v="1"/>
    <b v="1"/>
    <n v="1.5"/>
    <n v="1"/>
    <x v="74"/>
  </r>
  <r>
    <s v="Processed"/>
    <s v="VJ300320609"/>
    <x v="2"/>
    <x v="3"/>
    <s v="Cheetos Flaming Hot Limon Crunchy"/>
    <s v="Food"/>
    <n v="14891390856"/>
    <s v="Tuesday, March 29, 2022"/>
    <x v="1"/>
    <x v="18"/>
    <n v="1"/>
    <n v="1"/>
    <n v="124"/>
    <n v="1"/>
    <n v="1"/>
    <n v="1"/>
    <n v="1"/>
    <x v="88"/>
    <x v="75"/>
    <s v="Food"/>
    <x v="1"/>
    <b v="1"/>
    <n v="1"/>
    <n v="0.66666666666666663"/>
    <x v="53"/>
  </r>
  <r>
    <s v="Processed"/>
    <s v="VJ300320609"/>
    <x v="2"/>
    <x v="3"/>
    <s v="Sunkist Soda - Orange"/>
    <s v="Carbonated"/>
    <n v="14891392359"/>
    <s v="Tuesday, March 29, 2022"/>
    <x v="1"/>
    <x v="12"/>
    <n v="1"/>
    <n v="1"/>
    <n v="140"/>
    <n v="1"/>
    <n v="1"/>
    <n v="1"/>
    <n v="1"/>
    <x v="88"/>
    <x v="70"/>
    <s v="Carbonated"/>
    <x v="0"/>
    <b v="1"/>
    <n v="1"/>
    <n v="0.66666666666666663"/>
    <x v="48"/>
  </r>
  <r>
    <s v="Processed"/>
    <s v="VJ300320609"/>
    <x v="2"/>
    <x v="3"/>
    <s v="Cheetos Flaming Hot Limon Crunchy"/>
    <s v="Food"/>
    <n v="14891393697"/>
    <s v="Tuesday, March 29, 2022"/>
    <x v="1"/>
    <x v="18"/>
    <n v="1"/>
    <n v="1"/>
    <n v="124"/>
    <n v="1"/>
    <n v="1"/>
    <n v="1"/>
    <n v="1"/>
    <x v="88"/>
    <x v="75"/>
    <s v="Food"/>
    <x v="1"/>
    <b v="1"/>
    <n v="1"/>
    <n v="0.66666666666666663"/>
    <x v="53"/>
  </r>
  <r>
    <s v="Processed"/>
    <s v="VJ300320609"/>
    <x v="2"/>
    <x v="3"/>
    <s v="Coca Cola - Zero Sugar"/>
    <s v="Carbonated"/>
    <n v="14891394707"/>
    <s v="Tuesday, March 29, 2022"/>
    <x v="1"/>
    <x v="27"/>
    <n v="1"/>
    <n v="1"/>
    <n v="141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91395552"/>
    <s v="Tuesday, March 29, 2022"/>
    <x v="1"/>
    <x v="27"/>
    <n v="1"/>
    <n v="1"/>
    <n v="141"/>
    <n v="1"/>
    <n v="1"/>
    <n v="1"/>
    <n v="1"/>
    <x v="88"/>
    <x v="44"/>
    <s v="Carbonated"/>
    <x v="0"/>
    <b v="1"/>
    <n v="1"/>
    <n v="0.66666666666666663"/>
    <x v="36"/>
  </r>
  <r>
    <s v="Processed"/>
    <s v="VJ300320609"/>
    <x v="2"/>
    <x v="3"/>
    <s v="Funyuns - Flaming Hot"/>
    <s v="Food"/>
    <n v="14891405443"/>
    <s v="Tuesday, March 29, 2022"/>
    <x v="1"/>
    <x v="3"/>
    <n v="1.5"/>
    <n v="1"/>
    <n v="114"/>
    <n v="1.5"/>
    <n v="1"/>
    <n v="1.5"/>
    <n v="1.5"/>
    <x v="88"/>
    <x v="71"/>
    <s v="Food"/>
    <x v="1"/>
    <b v="1"/>
    <n v="1.5"/>
    <n v="1"/>
    <x v="49"/>
  </r>
  <r>
    <s v="Processed"/>
    <s v="VJ300320692"/>
    <x v="3"/>
    <x v="4"/>
    <s v="Coca Cola - Zero Sugar"/>
    <s v="Carbonated"/>
    <n v="14892336045"/>
    <s v="Tuesday, March 29, 2022"/>
    <x v="0"/>
    <x v="23"/>
    <n v="1.5"/>
    <n v="1"/>
    <n v="142"/>
    <n v="1.5"/>
    <n v="1"/>
    <n v="1.5"/>
    <n v="1.5"/>
    <x v="87"/>
    <x v="44"/>
    <s v="Carbonated"/>
    <x v="0"/>
    <b v="1"/>
    <n v="1.5"/>
    <n v="1"/>
    <x v="36"/>
  </r>
  <r>
    <s v="Processed"/>
    <s v="VJ300320686"/>
    <x v="1"/>
    <x v="2"/>
    <s v="Jacks Links Bar Beef Strip"/>
    <s v="Food"/>
    <n v="14892530923"/>
    <s v="Tuesday, March 29, 2022"/>
    <x v="1"/>
    <x v="14"/>
    <n v="2"/>
    <n v="1"/>
    <n v="137"/>
    <n v="2"/>
    <n v="1"/>
    <n v="2"/>
    <n v="2"/>
    <x v="89"/>
    <x v="14"/>
    <s v="Food"/>
    <x v="1"/>
    <b v="1"/>
    <n v="2"/>
    <n v="1.3333333333333333"/>
    <x v="12"/>
  </r>
  <r>
    <s v="Processed"/>
    <s v="VJ300320686"/>
    <x v="1"/>
    <x v="2"/>
    <s v="Made in Nature - Mangoes Sweet &amp; Tangy"/>
    <s v="Food"/>
    <n v="14892668120"/>
    <s v="Tuesday, March 29, 2022"/>
    <x v="0"/>
    <x v="28"/>
    <n v="2"/>
    <n v="1"/>
    <n v="135"/>
    <n v="2"/>
    <n v="1"/>
    <n v="2"/>
    <n v="2"/>
    <x v="89"/>
    <x v="108"/>
    <s v="Food"/>
    <x v="1"/>
    <b v="1"/>
    <n v="2"/>
    <n v="1.3333333333333333"/>
    <x v="76"/>
  </r>
  <r>
    <s v="Processed"/>
    <s v="VJ300320609"/>
    <x v="2"/>
    <x v="3"/>
    <s v="Doritos Dinamita Chile Lemon"/>
    <m/>
    <n v="14892801008"/>
    <s v="Tuesday, March 29, 2022"/>
    <x v="0"/>
    <x v="25"/>
    <n v="1"/>
    <n v="1"/>
    <n v="125"/>
    <n v="1"/>
    <n v="1"/>
    <n v="1"/>
    <n v="4"/>
    <x v="89"/>
    <x v="105"/>
    <s v="Cell is Blank - Dis-regard"/>
    <x v="1"/>
    <b v="1"/>
    <n v="1"/>
    <n v="0.66666666666666663"/>
    <x v="74"/>
  </r>
  <r>
    <s v="Processed"/>
    <s v="VJ300320609"/>
    <x v="2"/>
    <x v="3"/>
    <s v="SunChips Multigrain - Original"/>
    <s v="Food"/>
    <n v="14892801008"/>
    <s v="Tuesday, March 29, 2022"/>
    <x v="0"/>
    <x v="20"/>
    <n v="1.5"/>
    <n v="1"/>
    <n v="112"/>
    <n v="1.5"/>
    <n v="1"/>
    <n v="1.5"/>
    <n v="4"/>
    <x v="89"/>
    <x v="60"/>
    <s v="Food"/>
    <x v="1"/>
    <b v="1"/>
    <n v="1.5"/>
    <n v="1"/>
    <x v="25"/>
  </r>
  <r>
    <s v="Processed"/>
    <s v="VJ300320609"/>
    <x v="2"/>
    <x v="3"/>
    <s v="SunChips Multigrain - French Onion"/>
    <s v="Food"/>
    <n v="14892801008"/>
    <s v="Tuesday, March 29, 2022"/>
    <x v="0"/>
    <x v="8"/>
    <n v="1.5"/>
    <n v="1"/>
    <n v="111"/>
    <n v="1.5"/>
    <n v="1"/>
    <n v="1.5"/>
    <n v="4"/>
    <x v="89"/>
    <x v="100"/>
    <s v="Food"/>
    <x v="1"/>
    <b v="1"/>
    <n v="1.5"/>
    <n v="1"/>
    <x v="25"/>
  </r>
  <r>
    <s v="Processed"/>
    <s v="VJ300320609"/>
    <x v="2"/>
    <x v="3"/>
    <s v="Red Bull - Original"/>
    <s v="Carbonated"/>
    <n v="14892911297"/>
    <s v="Tuesday, March 29, 2022"/>
    <x v="1"/>
    <x v="0"/>
    <n v="3"/>
    <n v="1"/>
    <n v="148"/>
    <n v="3"/>
    <n v="1"/>
    <n v="3"/>
    <n v="3"/>
    <x v="89"/>
    <x v="45"/>
    <s v="Carbonated"/>
    <x v="0"/>
    <b v="1"/>
    <n v="3"/>
    <n v="2"/>
    <x v="0"/>
  </r>
  <r>
    <s v="Processed"/>
    <s v="VJ300320686"/>
    <x v="1"/>
    <x v="2"/>
    <s v="Miss Vickie's Potato Chip - Smokehouse BBQ"/>
    <s v="Food"/>
    <n v="14893070244"/>
    <s v="Tuesday, March 29, 2022"/>
    <x v="0"/>
    <x v="8"/>
    <n v="1.5"/>
    <n v="1"/>
    <n v="111"/>
    <n v="1.5"/>
    <n v="1"/>
    <n v="1.5"/>
    <n v="1.5"/>
    <x v="89"/>
    <x v="51"/>
    <s v="Food"/>
    <x v="1"/>
    <b v="1"/>
    <n v="1.5"/>
    <n v="1"/>
    <x v="3"/>
  </r>
  <r>
    <s v="Processed"/>
    <s v="VJ300320686"/>
    <x v="1"/>
    <x v="2"/>
    <s v="Jacks Links Bar Beef Strip"/>
    <s v="Food"/>
    <n v="14893606219"/>
    <s v="Tuesday, March 29, 2022"/>
    <x v="1"/>
    <x v="14"/>
    <n v="2"/>
    <n v="1"/>
    <n v="137"/>
    <n v="2"/>
    <n v="1"/>
    <n v="2"/>
    <n v="2"/>
    <x v="89"/>
    <x v="14"/>
    <s v="Food"/>
    <x v="1"/>
    <b v="1"/>
    <n v="2"/>
    <n v="1.3333333333333333"/>
    <x v="12"/>
  </r>
  <r>
    <s v="Processed"/>
    <s v="VJ300320611"/>
    <x v="0"/>
    <x v="0"/>
    <s v="SunChips Multigrain - Harvest Cheddar"/>
    <s v="Food"/>
    <n v="14894888284"/>
    <s v="Tuesday, March 29, 2022"/>
    <x v="0"/>
    <x v="25"/>
    <n v="1.5"/>
    <n v="1"/>
    <n v="125"/>
    <n v="1.5"/>
    <n v="1"/>
    <n v="1.5"/>
    <n v="1.5"/>
    <x v="89"/>
    <x v="35"/>
    <s v="Food"/>
    <x v="1"/>
    <b v="1"/>
    <n v="1.5"/>
    <n v="1"/>
    <x v="25"/>
  </r>
  <r>
    <s v="Processed"/>
    <s v="VJ300320692"/>
    <x v="3"/>
    <x v="4"/>
    <s v="Spindrift - Sparkling Water - Pineapple"/>
    <s v="Carbonated"/>
    <n v="14895025736"/>
    <s v="Tuesday, March 29, 2022"/>
    <x v="1"/>
    <x v="27"/>
    <n v="1.5"/>
    <n v="1"/>
    <n v="141"/>
    <n v="1.5"/>
    <n v="1"/>
    <n v="1.5"/>
    <n v="1.5"/>
    <x v="87"/>
    <x v="92"/>
    <s v="Carbonated"/>
    <x v="0"/>
    <b v="1"/>
    <n v="1.5"/>
    <n v="1"/>
    <x v="11"/>
  </r>
  <r>
    <s v="Processed"/>
    <s v="VJ300320609"/>
    <x v="2"/>
    <x v="3"/>
    <s v="Sunkist Soda - Orange"/>
    <s v="Carbonated"/>
    <n v="14895218737"/>
    <s v="Tuesday, March 29, 2022"/>
    <x v="1"/>
    <x v="12"/>
    <n v="1"/>
    <n v="1"/>
    <n v="140"/>
    <n v="1"/>
    <n v="1"/>
    <n v="1"/>
    <n v="1"/>
    <x v="89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895432521"/>
    <s v="Tuesday, March 29, 2022"/>
    <x v="1"/>
    <x v="27"/>
    <n v="1"/>
    <n v="1"/>
    <n v="141"/>
    <n v="1"/>
    <n v="1"/>
    <n v="1"/>
    <n v="1"/>
    <x v="89"/>
    <x v="44"/>
    <s v="Carbonated"/>
    <x v="0"/>
    <b v="1"/>
    <n v="1"/>
    <n v="0.66666666666666663"/>
    <x v="36"/>
  </r>
  <r>
    <s v="Processed"/>
    <s v="VJ300320609"/>
    <x v="2"/>
    <x v="3"/>
    <s v="Cheetos Flaming Hot Limon Crunchy"/>
    <s v="Food"/>
    <n v="14895450081"/>
    <s v="Tuesday, March 29, 2022"/>
    <x v="1"/>
    <x v="18"/>
    <n v="1"/>
    <n v="1"/>
    <n v="124"/>
    <n v="1"/>
    <n v="1"/>
    <n v="1"/>
    <n v="1"/>
    <x v="89"/>
    <x v="75"/>
    <s v="Food"/>
    <x v="1"/>
    <b v="1"/>
    <n v="1"/>
    <n v="0.66666666666666663"/>
    <x v="53"/>
  </r>
  <r>
    <s v="Processed"/>
    <s v="VJ300320609"/>
    <x v="2"/>
    <x v="3"/>
    <s v="Funyuns - Flaming Hot"/>
    <s v="Food"/>
    <n v="14895451444"/>
    <s v="Tuesday, March 29, 2022"/>
    <x v="1"/>
    <x v="3"/>
    <n v="1.5"/>
    <n v="1"/>
    <n v="114"/>
    <n v="1.5"/>
    <n v="1"/>
    <n v="1.5"/>
    <n v="1.5"/>
    <x v="89"/>
    <x v="71"/>
    <s v="Food"/>
    <x v="1"/>
    <b v="1"/>
    <n v="1.5"/>
    <n v="1"/>
    <x v="49"/>
  </r>
  <r>
    <s v="Processed"/>
    <s v="VJ300320609"/>
    <x v="2"/>
    <x v="3"/>
    <s v="Funyuns - Flaming Hot"/>
    <s v="Food"/>
    <n v="14895453270"/>
    <s v="Tuesday, March 29, 2022"/>
    <x v="1"/>
    <x v="3"/>
    <n v="1.5"/>
    <n v="1"/>
    <n v="114"/>
    <n v="1.5"/>
    <n v="1"/>
    <n v="1.5"/>
    <n v="1.5"/>
    <x v="89"/>
    <x v="71"/>
    <s v="Food"/>
    <x v="1"/>
    <b v="1"/>
    <n v="1.5"/>
    <n v="1"/>
    <x v="49"/>
  </r>
  <r>
    <s v="Processed"/>
    <s v="VJ300320609"/>
    <x v="2"/>
    <x v="3"/>
    <s v="KitKat - Crisp Wafers"/>
    <s v="Food"/>
    <n v="14895454059"/>
    <s v="Tuesday, March 29, 2022"/>
    <x v="1"/>
    <x v="17"/>
    <n v="2"/>
    <n v="1"/>
    <n v="138"/>
    <n v="2"/>
    <n v="1"/>
    <n v="2"/>
    <n v="2"/>
    <x v="89"/>
    <x v="10"/>
    <s v="Food"/>
    <x v="1"/>
    <b v="1"/>
    <n v="2"/>
    <n v="1.3333333333333333"/>
    <x v="9"/>
  </r>
  <r>
    <s v="Processed"/>
    <s v="VJ300320692"/>
    <x v="3"/>
    <x v="4"/>
    <s v="SunChips Multigrain - Salsa"/>
    <s v="Food"/>
    <n v="14895633215"/>
    <s v="Tuesday, March 29, 2022"/>
    <x v="1"/>
    <x v="3"/>
    <n v="1.5"/>
    <n v="1"/>
    <n v="114"/>
    <n v="1.5"/>
    <n v="1"/>
    <n v="1.5"/>
    <n v="1.5"/>
    <x v="87"/>
    <x v="27"/>
    <s v="Food"/>
    <x v="1"/>
    <b v="1"/>
    <n v="1.5"/>
    <n v="1"/>
    <x v="25"/>
  </r>
  <r>
    <s v="Processed"/>
    <s v="VJ300320692"/>
    <x v="3"/>
    <x v="4"/>
    <s v="Genius Keto Bar - Chocolate Dream"/>
    <s v="Food"/>
    <n v="14895943108"/>
    <s v="Tuesday, March 29, 2022"/>
    <x v="1"/>
    <x v="10"/>
    <n v="2"/>
    <n v="1"/>
    <n v="136"/>
    <n v="2"/>
    <n v="1"/>
    <n v="2"/>
    <n v="2"/>
    <x v="87"/>
    <x v="96"/>
    <s v="Food"/>
    <x v="1"/>
    <b v="1"/>
    <n v="2"/>
    <n v="1.3333333333333333"/>
    <x v="67"/>
  </r>
  <r>
    <s v="Processed"/>
    <s v="VJ300320609"/>
    <x v="2"/>
    <x v="3"/>
    <s v="Coca Cola - Zero Sugar"/>
    <s v="Carbonated"/>
    <n v="14895996301"/>
    <s v="Tuesday, March 29, 2022"/>
    <x v="1"/>
    <x v="27"/>
    <n v="1"/>
    <n v="1"/>
    <n v="141"/>
    <n v="1"/>
    <n v="1"/>
    <n v="1"/>
    <n v="1"/>
    <x v="89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96323024"/>
    <s v="Tuesday, March 29, 2022"/>
    <x v="1"/>
    <x v="23"/>
    <n v="1"/>
    <n v="1"/>
    <n v="142"/>
    <n v="1"/>
    <n v="1"/>
    <n v="1"/>
    <n v="1"/>
    <x v="89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896453085"/>
    <s v="Tuesday, March 29, 2022"/>
    <x v="1"/>
    <x v="27"/>
    <n v="1"/>
    <n v="1"/>
    <n v="141"/>
    <n v="1"/>
    <n v="1"/>
    <n v="1"/>
    <n v="1"/>
    <x v="89"/>
    <x v="44"/>
    <s v="Carbonated"/>
    <x v="0"/>
    <b v="1"/>
    <n v="1"/>
    <n v="0.66666666666666663"/>
    <x v="36"/>
  </r>
  <r>
    <s v="Processed"/>
    <s v="VJ300320609"/>
    <x v="2"/>
    <x v="3"/>
    <s v="SunChips Multigrain - Original"/>
    <s v="Food"/>
    <n v="14896502371"/>
    <s v="Tuesday, March 29, 2022"/>
    <x v="1"/>
    <x v="20"/>
    <n v="1.5"/>
    <n v="1"/>
    <n v="112"/>
    <n v="1.5"/>
    <n v="1"/>
    <n v="1.5"/>
    <n v="1.5"/>
    <x v="89"/>
    <x v="60"/>
    <s v="Food"/>
    <x v="1"/>
    <b v="1"/>
    <n v="1.5"/>
    <n v="1"/>
    <x v="25"/>
  </r>
  <r>
    <s v="Processed"/>
    <s v="VJ300320609"/>
    <x v="2"/>
    <x v="3"/>
    <s v="SunChips Multigrain - Original"/>
    <s v="Food"/>
    <n v="14896718875"/>
    <s v="Wednesday, March 30, 2022"/>
    <x v="1"/>
    <x v="20"/>
    <n v="1.5"/>
    <n v="1"/>
    <n v="112"/>
    <n v="1.5"/>
    <n v="1"/>
    <n v="1.5"/>
    <n v="1.5"/>
    <x v="89"/>
    <x v="60"/>
    <s v="Food"/>
    <x v="1"/>
    <b v="1"/>
    <n v="1.5"/>
    <n v="1"/>
    <x v="25"/>
  </r>
  <r>
    <s v="Processed"/>
    <s v="VJ300320609"/>
    <x v="2"/>
    <x v="3"/>
    <s v="Coca Cola - Zero Sugar"/>
    <s v="Carbonated"/>
    <n v="14896898832"/>
    <s v="Wednesday, March 30, 2022"/>
    <x v="1"/>
    <x v="27"/>
    <n v="1"/>
    <n v="1"/>
    <n v="141"/>
    <n v="1"/>
    <n v="1"/>
    <n v="1"/>
    <n v="1"/>
    <x v="89"/>
    <x v="44"/>
    <s v="Carbonated"/>
    <x v="0"/>
    <b v="1"/>
    <n v="1"/>
    <n v="0.66666666666666663"/>
    <x v="36"/>
  </r>
  <r>
    <s v="Processed"/>
    <s v="VJ300320686"/>
    <x v="1"/>
    <x v="2"/>
    <s v="Jacks Links Bar Beef Strip"/>
    <s v="Food"/>
    <n v="14898175827"/>
    <s v="Wednesday, March 30, 2022"/>
    <x v="1"/>
    <x v="14"/>
    <n v="2"/>
    <n v="1"/>
    <n v="137"/>
    <n v="2"/>
    <n v="1"/>
    <n v="2"/>
    <n v="2"/>
    <x v="74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4898212652"/>
    <s v="Wednesday, March 30, 2022"/>
    <x v="1"/>
    <x v="14"/>
    <n v="2"/>
    <n v="1"/>
    <n v="137"/>
    <n v="2"/>
    <n v="1"/>
    <n v="2"/>
    <n v="2"/>
    <x v="74"/>
    <x v="14"/>
    <s v="Food"/>
    <x v="1"/>
    <b v="1"/>
    <n v="2"/>
    <n v="1.3333333333333333"/>
    <x v="12"/>
  </r>
  <r>
    <s v="Processed"/>
    <s v="VJ300320692"/>
    <x v="3"/>
    <x v="4"/>
    <s v="Spindrift - Sparkling Water - Pineapple"/>
    <s v="Carbonated"/>
    <n v="14899116957"/>
    <s v="Wednesday, March 30, 2022"/>
    <x v="0"/>
    <x v="27"/>
    <n v="1.5"/>
    <n v="1"/>
    <n v="141"/>
    <n v="1.5"/>
    <n v="1"/>
    <n v="1.5"/>
    <n v="1.5"/>
    <x v="87"/>
    <x v="92"/>
    <s v="Carbonated"/>
    <x v="0"/>
    <b v="1"/>
    <n v="1.5"/>
    <n v="1"/>
    <x v="11"/>
  </r>
  <r>
    <s v="Processed"/>
    <s v="VJ300320609"/>
    <x v="2"/>
    <x v="3"/>
    <s v="Doritos Famin Hot Nacho"/>
    <s v="Food"/>
    <n v="14899485487"/>
    <s v="Wednesday, March 30, 2022"/>
    <x v="1"/>
    <x v="22"/>
    <n v="1.5"/>
    <n v="1"/>
    <n v="120"/>
    <n v="1.5"/>
    <n v="1"/>
    <n v="1.5"/>
    <n v="1.5"/>
    <x v="74"/>
    <x v="77"/>
    <s v="Food"/>
    <x v="1"/>
    <b v="1"/>
    <n v="1.5"/>
    <n v="1"/>
    <x v="55"/>
  </r>
  <r>
    <s v="Processed"/>
    <s v="VJ300320686"/>
    <x v="1"/>
    <x v="2"/>
    <s v="Miss Vickie's Potato Chip - Jalapeno"/>
    <s v="Food"/>
    <n v="14899516626"/>
    <s v="Wednesday, March 30, 2022"/>
    <x v="1"/>
    <x v="26"/>
    <n v="1.5"/>
    <n v="1"/>
    <n v="113"/>
    <n v="1.5"/>
    <n v="1"/>
    <n v="1.5"/>
    <n v="1.5"/>
    <x v="74"/>
    <x v="43"/>
    <s v="Food"/>
    <x v="1"/>
    <b v="1"/>
    <n v="1.5"/>
    <n v="1"/>
    <x v="3"/>
  </r>
  <r>
    <s v="Processed"/>
    <s v="VJ300320609"/>
    <x v="2"/>
    <x v="3"/>
    <s v="Doritos Dinamita Chile Lemon"/>
    <m/>
    <n v="14899443840"/>
    <s v="Wednesday, March 30, 2022"/>
    <x v="0"/>
    <x v="26"/>
    <n v="1.5"/>
    <n v="1"/>
    <n v="113"/>
    <n v="1.5"/>
    <n v="1"/>
    <n v="1.5"/>
    <n v="4.25"/>
    <x v="74"/>
    <x v="105"/>
    <s v="Cell is Blank - Dis-regard"/>
    <x v="1"/>
    <b v="1"/>
    <n v="1.5"/>
    <n v="1"/>
    <x v="74"/>
  </r>
  <r>
    <s v="Processed"/>
    <s v="VJ300320609"/>
    <x v="2"/>
    <x v="3"/>
    <s v="SunChips Multigrain - Original"/>
    <s v="Food"/>
    <n v="14899443840"/>
    <s v="Wednesday, March 30, 2022"/>
    <x v="0"/>
    <x v="20"/>
    <n v="1.5"/>
    <n v="1"/>
    <n v="112"/>
    <n v="1.5"/>
    <n v="1"/>
    <n v="1.5"/>
    <n v="4.25"/>
    <x v="74"/>
    <x v="60"/>
    <s v="Food"/>
    <x v="1"/>
    <b v="1"/>
    <n v="1.5"/>
    <n v="1"/>
    <x v="25"/>
  </r>
  <r>
    <s v="Processed"/>
    <s v="VJ300320609"/>
    <x v="2"/>
    <x v="3"/>
    <s v="Chum Fruit Bites - Mango/Strawberry"/>
    <s v="Food"/>
    <n v="14899443840"/>
    <s v="Wednesday, March 30, 2022"/>
    <x v="0"/>
    <x v="11"/>
    <n v="1.25"/>
    <n v="1"/>
    <n v="132"/>
    <n v="1.25"/>
    <n v="1"/>
    <n v="1.25"/>
    <n v="4.25"/>
    <x v="74"/>
    <x v="30"/>
    <s v="Food"/>
    <x v="1"/>
    <b v="1"/>
    <n v="1.25"/>
    <n v="0.83333333333333337"/>
    <x v="28"/>
  </r>
  <r>
    <s v="Processed"/>
    <s v="VJ300320686"/>
    <x v="1"/>
    <x v="2"/>
    <s v="CheezIt - Original"/>
    <s v="Food"/>
    <n v="14899725995"/>
    <s v="Wednesday, March 30, 2022"/>
    <x v="0"/>
    <x v="25"/>
    <n v="1.25"/>
    <n v="1"/>
    <n v="125"/>
    <n v="1.25"/>
    <n v="1"/>
    <n v="1.25"/>
    <n v="3.25"/>
    <x v="74"/>
    <x v="48"/>
    <s v="Food"/>
    <x v="1"/>
    <b v="1"/>
    <n v="1.25"/>
    <n v="0.83333333333333337"/>
    <x v="39"/>
  </r>
  <r>
    <s v="Processed"/>
    <s v="VJ300320686"/>
    <x v="1"/>
    <x v="2"/>
    <s v="Jacks Links Bar Beef Strip"/>
    <s v="Food"/>
    <n v="14899725995"/>
    <s v="Wednesday, March 30, 2022"/>
    <x v="0"/>
    <x v="14"/>
    <n v="2"/>
    <n v="1"/>
    <n v="137"/>
    <n v="2"/>
    <n v="1"/>
    <n v="2"/>
    <n v="3.25"/>
    <x v="74"/>
    <x v="14"/>
    <s v="Food"/>
    <x v="1"/>
    <b v="1"/>
    <n v="2"/>
    <n v="1.3333333333333333"/>
    <x v="12"/>
  </r>
  <r>
    <s v="Processed"/>
    <s v="VJ300320611"/>
    <x v="0"/>
    <x v="0"/>
    <s v="Bai Antioxidant - Molokai Coconut"/>
    <s v="Non Carbonated"/>
    <n v="14899727119"/>
    <s v="Wednesday, March 30, 2022"/>
    <x v="1"/>
    <x v="5"/>
    <n v="2.5"/>
    <n v="1"/>
    <n v="144"/>
    <n v="2.5"/>
    <n v="1"/>
    <n v="2.5"/>
    <n v="2.5"/>
    <x v="74"/>
    <x v="40"/>
    <s v="Non Carbonated"/>
    <x v="2"/>
    <b v="1"/>
    <n v="2.5"/>
    <n v="1.6666666666666667"/>
    <x v="2"/>
  </r>
  <r>
    <s v="Processed"/>
    <s v="VJ300320611"/>
    <x v="0"/>
    <x v="0"/>
    <s v="Starbucks Refresher - Real Coconut Water"/>
    <s v="Carbonated"/>
    <n v="14899736787"/>
    <s v="Wednesday, March 30, 2022"/>
    <x v="1"/>
    <x v="0"/>
    <n v="3.5"/>
    <n v="1"/>
    <n v="148"/>
    <n v="3.5"/>
    <n v="1"/>
    <n v="3.5"/>
    <n v="3.5"/>
    <x v="74"/>
    <x v="106"/>
    <s v="Carbonated"/>
    <x v="0"/>
    <b v="1"/>
    <n v="3.5"/>
    <n v="2.3333333333333335"/>
    <x v="75"/>
  </r>
  <r>
    <s v="Processed"/>
    <s v="VJ300320611"/>
    <x v="0"/>
    <x v="0"/>
    <s v="Starbucks Refresher - Real Coconut Water"/>
    <s v="Carbonated"/>
    <n v="14899738848"/>
    <s v="Wednesday, March 30, 2022"/>
    <x v="1"/>
    <x v="0"/>
    <n v="3.5"/>
    <n v="1"/>
    <n v="148"/>
    <n v="3.5"/>
    <n v="1"/>
    <n v="3.5"/>
    <n v="3.5"/>
    <x v="74"/>
    <x v="106"/>
    <s v="Carbonated"/>
    <x v="0"/>
    <b v="1"/>
    <n v="3.5"/>
    <n v="2.3333333333333335"/>
    <x v="75"/>
  </r>
  <r>
    <s v="Processed"/>
    <s v="VJ300320609"/>
    <x v="2"/>
    <x v="3"/>
    <s v="Monster Energy Original"/>
    <s v="Carbonated"/>
    <n v="14900014596"/>
    <s v="Wednesday, March 30, 2022"/>
    <x v="1"/>
    <x v="5"/>
    <n v="3.25"/>
    <n v="1"/>
    <n v="144"/>
    <n v="3.25"/>
    <n v="1"/>
    <n v="3.25"/>
    <n v="3.25"/>
    <x v="74"/>
    <x v="5"/>
    <s v="Carbonated"/>
    <x v="0"/>
    <b v="1"/>
    <n v="3.25"/>
    <n v="2.1666666666666665"/>
    <x v="4"/>
  </r>
  <r>
    <s v="Processed"/>
    <s v="VJ300320692"/>
    <x v="3"/>
    <x v="4"/>
    <s v="Coca Cola - Zero Sugar"/>
    <s v="Carbonated"/>
    <n v="14900034953"/>
    <s v="Wednesday, March 30, 2022"/>
    <x v="1"/>
    <x v="23"/>
    <n v="1.5"/>
    <n v="1"/>
    <n v="142"/>
    <n v="1.5"/>
    <n v="1"/>
    <n v="1.5"/>
    <n v="1.5"/>
    <x v="87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4900141904"/>
    <s v="Wednesday, March 30, 2022"/>
    <x v="1"/>
    <x v="0"/>
    <n v="3"/>
    <n v="1"/>
    <n v="148"/>
    <n v="3"/>
    <n v="1"/>
    <n v="3"/>
    <n v="3"/>
    <x v="74"/>
    <x v="45"/>
    <s v="Carbonated"/>
    <x v="0"/>
    <b v="1"/>
    <n v="3"/>
    <n v="2"/>
    <x v="0"/>
  </r>
  <r>
    <s v="Processed"/>
    <s v="VJ300320692"/>
    <x v="3"/>
    <x v="4"/>
    <s v="Oreo Mini"/>
    <s v="Food"/>
    <n v="14900594187"/>
    <s v="Wednesday, March 30, 2022"/>
    <x v="1"/>
    <x v="22"/>
    <n v="2"/>
    <n v="1"/>
    <n v="120"/>
    <n v="2"/>
    <n v="1"/>
    <n v="2"/>
    <n v="2"/>
    <x v="87"/>
    <x v="18"/>
    <s v="Food"/>
    <x v="1"/>
    <b v="1"/>
    <n v="2"/>
    <n v="1.3333333333333333"/>
    <x v="16"/>
  </r>
  <r>
    <s v="Processed"/>
    <s v="VJ300320692"/>
    <x v="3"/>
    <x v="4"/>
    <s v="Starbucks Doubleshot Energy - Mocha"/>
    <s v="Non Carbonated"/>
    <n v="14900602135"/>
    <s v="Wednesday, March 30, 2022"/>
    <x v="1"/>
    <x v="2"/>
    <n v="3.5"/>
    <n v="1"/>
    <n v="146"/>
    <n v="3.5"/>
    <n v="1"/>
    <n v="3.5"/>
    <n v="3.5"/>
    <x v="87"/>
    <x v="88"/>
    <s v="Non Carbonated"/>
    <x v="2"/>
    <b v="1"/>
    <n v="3.5"/>
    <n v="2.3333333333333335"/>
    <x v="62"/>
  </r>
  <r>
    <s v="Processed"/>
    <s v="VJ300320692"/>
    <x v="3"/>
    <x v="4"/>
    <s v="Keto Krisp - Almond/Chocolate"/>
    <s v="Carbonated"/>
    <n v="14900613550"/>
    <s v="Wednesday, March 30, 2022"/>
    <x v="1"/>
    <x v="11"/>
    <n v="2"/>
    <n v="1"/>
    <n v="132"/>
    <n v="2"/>
    <n v="1"/>
    <n v="2"/>
    <n v="2"/>
    <x v="87"/>
    <x v="38"/>
    <s v="Carbonated"/>
    <x v="0"/>
    <b v="1"/>
    <n v="2"/>
    <n v="1.3333333333333333"/>
    <x v="32"/>
  </r>
  <r>
    <s v="Processed"/>
    <s v="VJ300205292"/>
    <x v="0"/>
    <x v="1"/>
    <s v="Vitamin Water - Squeezed Lemonade"/>
    <s v="Water"/>
    <n v="14900639105"/>
    <s v="Wednesday, March 30, 2022"/>
    <x v="1"/>
    <x v="15"/>
    <n v="2.75"/>
    <n v="1"/>
    <n v="147"/>
    <n v="2.75"/>
    <n v="1"/>
    <n v="2.75"/>
    <n v="2.75"/>
    <x v="74"/>
    <x v="66"/>
    <s v="Water"/>
    <x v="3"/>
    <b v="1"/>
    <n v="2.75"/>
    <n v="1.8333333333333333"/>
    <x v="13"/>
  </r>
  <r>
    <s v="Processed"/>
    <s v="VJ300320609"/>
    <x v="2"/>
    <x v="3"/>
    <s v="Sunkist Soda - Orange"/>
    <s v="Carbonated"/>
    <n v="14900684403"/>
    <s v="Wednesday, March 30, 2022"/>
    <x v="1"/>
    <x v="12"/>
    <n v="1"/>
    <n v="1"/>
    <n v="140"/>
    <n v="1"/>
    <n v="1"/>
    <n v="1"/>
    <n v="1"/>
    <x v="74"/>
    <x v="70"/>
    <s v="Carbonated"/>
    <x v="0"/>
    <b v="1"/>
    <n v="1"/>
    <n v="0.66666666666666663"/>
    <x v="48"/>
  </r>
  <r>
    <s v="Processed"/>
    <s v="VJ300320692"/>
    <x v="3"/>
    <x v="4"/>
    <s v="Oreo Mini"/>
    <s v="Food"/>
    <n v="14900727149"/>
    <s v="Wednesday, March 30, 2022"/>
    <x v="1"/>
    <x v="22"/>
    <n v="2"/>
    <n v="1"/>
    <n v="120"/>
    <n v="2"/>
    <n v="1"/>
    <n v="2"/>
    <n v="2"/>
    <x v="87"/>
    <x v="18"/>
    <s v="Food"/>
    <x v="1"/>
    <b v="1"/>
    <n v="2"/>
    <n v="1.3333333333333333"/>
    <x v="16"/>
  </r>
  <r>
    <s v="Processed"/>
    <s v="VJ300320692"/>
    <x v="3"/>
    <x v="4"/>
    <s v="Good Health Veggie Stix - Sea Salt"/>
    <s v="Food"/>
    <n v="14900744237"/>
    <s v="Wednesday, March 30, 2022"/>
    <x v="1"/>
    <x v="4"/>
    <n v="1.5"/>
    <n v="1"/>
    <n v="110"/>
    <n v="1.5"/>
    <n v="1"/>
    <n v="1.5"/>
    <n v="1.5"/>
    <x v="87"/>
    <x v="36"/>
    <s v="Food"/>
    <x v="1"/>
    <b v="1"/>
    <n v="1.5"/>
    <n v="1"/>
    <x v="20"/>
  </r>
  <r>
    <s v="Processed"/>
    <s v="VJ300320692"/>
    <x v="3"/>
    <x v="4"/>
    <s v="Good Health Veggie Stix - Sea Salt"/>
    <s v="Food"/>
    <n v="14900772438"/>
    <s v="Wednesday, March 30, 2022"/>
    <x v="0"/>
    <x v="4"/>
    <n v="1.5"/>
    <n v="1"/>
    <n v="110"/>
    <n v="1.5"/>
    <n v="1"/>
    <n v="1.5"/>
    <n v="1.5"/>
    <x v="87"/>
    <x v="36"/>
    <s v="Food"/>
    <x v="1"/>
    <b v="1"/>
    <n v="1.5"/>
    <n v="1"/>
    <x v="20"/>
  </r>
  <r>
    <s v="Processed"/>
    <s v="VJ300320692"/>
    <x v="3"/>
    <x v="4"/>
    <s v="Miss Vickie's Potato Chip - Lime &amp; Cracked Pe"/>
    <s v="Food"/>
    <n v="14900776882"/>
    <s v="Wednesday, March 30, 2022"/>
    <x v="0"/>
    <x v="24"/>
    <n v="1.5"/>
    <n v="1"/>
    <n v="121"/>
    <n v="1.5"/>
    <n v="1"/>
    <n v="1.5"/>
    <n v="3.5"/>
    <x v="87"/>
    <x v="4"/>
    <s v="Food"/>
    <x v="1"/>
    <b v="1"/>
    <n v="1.5"/>
    <n v="1"/>
    <x v="3"/>
  </r>
  <r>
    <s v="Processed"/>
    <s v="VJ300320692"/>
    <x v="3"/>
    <x v="4"/>
    <s v="Iberia Coconut Water"/>
    <s v="Non Carbonated"/>
    <n v="14900776882"/>
    <s v="Wednesday, March 30, 2022"/>
    <x v="0"/>
    <x v="12"/>
    <n v="2"/>
    <n v="1"/>
    <n v="140"/>
    <n v="2"/>
    <n v="1"/>
    <n v="2"/>
    <n v="3.5"/>
    <x v="87"/>
    <x v="93"/>
    <s v="Non Carbonated"/>
    <x v="2"/>
    <b v="1"/>
    <n v="2"/>
    <n v="1.3333333333333333"/>
    <x v="64"/>
  </r>
  <r>
    <s v="Processed"/>
    <s v="VJ300320609"/>
    <x v="2"/>
    <x v="3"/>
    <s v="Cheetos Flaming Hot Limon Crunchy"/>
    <s v="Food"/>
    <n v="14900886689"/>
    <s v="Wednesday, March 30, 2022"/>
    <x v="1"/>
    <x v="18"/>
    <n v="1"/>
    <n v="1"/>
    <n v="124"/>
    <n v="1"/>
    <n v="1"/>
    <n v="1"/>
    <n v="1"/>
    <x v="74"/>
    <x v="75"/>
    <s v="Food"/>
    <x v="1"/>
    <b v="1"/>
    <n v="1"/>
    <n v="0.66666666666666663"/>
    <x v="53"/>
  </r>
  <r>
    <s v="Processed"/>
    <s v="VJ300320609"/>
    <x v="2"/>
    <x v="3"/>
    <s v="Coca Cola - Zero Sugar"/>
    <s v="Carbonated"/>
    <n v="14900908786"/>
    <s v="Wednesday, March 30, 2022"/>
    <x v="1"/>
    <x v="27"/>
    <n v="1"/>
    <n v="1"/>
    <n v="141"/>
    <n v="1"/>
    <n v="1"/>
    <n v="1"/>
    <n v="1"/>
    <x v="74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900965397"/>
    <s v="Wednesday, March 30, 2022"/>
    <x v="0"/>
    <x v="0"/>
    <n v="3"/>
    <n v="1"/>
    <n v="148"/>
    <n v="3"/>
    <n v="1"/>
    <n v="3"/>
    <n v="3"/>
    <x v="74"/>
    <x v="45"/>
    <s v="Carbonated"/>
    <x v="0"/>
    <b v="1"/>
    <n v="3"/>
    <n v="2"/>
    <x v="0"/>
  </r>
  <r>
    <s v="Processed"/>
    <s v="VJ300320609"/>
    <x v="2"/>
    <x v="3"/>
    <s v="Sunkist Soda - Orange"/>
    <s v="Carbonated"/>
    <n v="14900970323"/>
    <s v="Wednesday, March 30, 2022"/>
    <x v="0"/>
    <x v="12"/>
    <n v="1"/>
    <n v="1"/>
    <n v="140"/>
    <n v="1"/>
    <n v="1"/>
    <n v="1"/>
    <n v="1"/>
    <x v="74"/>
    <x v="70"/>
    <s v="Carbonated"/>
    <x v="0"/>
    <b v="1"/>
    <n v="1"/>
    <n v="0.66666666666666663"/>
    <x v="48"/>
  </r>
  <r>
    <s v="Processed"/>
    <s v="VJ300320609"/>
    <x v="2"/>
    <x v="3"/>
    <s v="Doritos Dinamita Chile Lemon"/>
    <m/>
    <n v="14900996488"/>
    <s v="Wednesday, March 30, 2022"/>
    <x v="1"/>
    <x v="25"/>
    <n v="1"/>
    <n v="1"/>
    <n v="125"/>
    <n v="1"/>
    <n v="1"/>
    <n v="1"/>
    <n v="1"/>
    <x v="74"/>
    <x v="105"/>
    <s v="Cell is Blank - Dis-regard"/>
    <x v="1"/>
    <b v="1"/>
    <n v="1"/>
    <n v="0.66666666666666663"/>
    <x v="74"/>
  </r>
  <r>
    <s v="Processed"/>
    <s v="VJ300320692"/>
    <x v="3"/>
    <x v="4"/>
    <s v="Starbucks Doubleshot Energy - Mocha"/>
    <s v="Non Carbonated"/>
    <n v="14901078577"/>
    <s v="Wednesday, March 30, 2022"/>
    <x v="0"/>
    <x v="2"/>
    <n v="3.5"/>
    <n v="1"/>
    <n v="146"/>
    <n v="3.5"/>
    <n v="1"/>
    <n v="3.5"/>
    <n v="3.5"/>
    <x v="87"/>
    <x v="88"/>
    <s v="Non Carbonated"/>
    <x v="2"/>
    <b v="1"/>
    <n v="3.5"/>
    <n v="2.3333333333333335"/>
    <x v="62"/>
  </r>
  <r>
    <s v="Processed"/>
    <s v="VJ300320692"/>
    <x v="3"/>
    <x v="4"/>
    <s v="SunChips Multigrain - Harvest Cheddar"/>
    <s v="Food"/>
    <n v="14901086325"/>
    <s v="Wednesday, March 30, 2022"/>
    <x v="1"/>
    <x v="26"/>
    <n v="1.5"/>
    <n v="1"/>
    <n v="113"/>
    <n v="1.5"/>
    <n v="1"/>
    <n v="1.5"/>
    <n v="1.5"/>
    <x v="87"/>
    <x v="35"/>
    <s v="Food"/>
    <x v="1"/>
    <b v="1"/>
    <n v="1.5"/>
    <n v="1"/>
    <x v="25"/>
  </r>
  <r>
    <s v="Processed"/>
    <s v="VJ300205292"/>
    <x v="0"/>
    <x v="1"/>
    <s v="Poland Springs Water"/>
    <s v="Water"/>
    <n v="14901314328"/>
    <s v="Wednesday, March 30, 2022"/>
    <x v="0"/>
    <x v="5"/>
    <n v="1.5"/>
    <n v="1"/>
    <n v="144"/>
    <n v="1.5"/>
    <n v="1"/>
    <n v="1.5"/>
    <n v="1.5"/>
    <x v="74"/>
    <x v="29"/>
    <s v="Water"/>
    <x v="3"/>
    <b v="1"/>
    <n v="1.5"/>
    <n v="1"/>
    <x v="27"/>
  </r>
  <r>
    <s v="Processed"/>
    <s v="VJ300320692"/>
    <x v="3"/>
    <x v="4"/>
    <s v="Iberia Coconut Water"/>
    <s v="Non Carbonated"/>
    <n v="14901409559"/>
    <s v="Wednesday, March 30, 2022"/>
    <x v="1"/>
    <x v="12"/>
    <n v="2"/>
    <n v="1"/>
    <n v="140"/>
    <n v="2"/>
    <n v="1"/>
    <n v="2"/>
    <n v="2"/>
    <x v="87"/>
    <x v="93"/>
    <s v="Non Carbonated"/>
    <x v="2"/>
    <b v="1"/>
    <n v="2"/>
    <n v="1.3333333333333333"/>
    <x v="64"/>
  </r>
  <r>
    <s v="Processed"/>
    <s v="VJ300320609"/>
    <x v="2"/>
    <x v="3"/>
    <s v="Monster Energy Original"/>
    <s v="Carbonated"/>
    <n v="14901822912"/>
    <s v="Wednesday, March 30, 2022"/>
    <x v="1"/>
    <x v="2"/>
    <n v="3.25"/>
    <n v="1"/>
    <n v="146"/>
    <n v="3.25"/>
    <n v="1"/>
    <n v="3.25"/>
    <n v="3.25"/>
    <x v="74"/>
    <x v="5"/>
    <s v="Carbonated"/>
    <x v="0"/>
    <b v="1"/>
    <n v="3.25"/>
    <n v="2.1666666666666665"/>
    <x v="4"/>
  </r>
  <r>
    <s v="Processed"/>
    <s v="VJ300320609"/>
    <x v="2"/>
    <x v="3"/>
    <s v="Chesters Fries Flaming hot"/>
    <s v="Food"/>
    <n v="14901824764"/>
    <s v="Wednesday, March 30, 2022"/>
    <x v="1"/>
    <x v="16"/>
    <n v="1.5"/>
    <n v="1"/>
    <n v="122"/>
    <n v="1.5"/>
    <n v="1"/>
    <n v="1.5"/>
    <n v="1.5"/>
    <x v="74"/>
    <x v="42"/>
    <s v="Food"/>
    <x v="1"/>
    <b v="1"/>
    <n v="1.5"/>
    <n v="1"/>
    <x v="35"/>
  </r>
  <r>
    <s v="Processed"/>
    <s v="VJ300320609"/>
    <x v="2"/>
    <x v="3"/>
    <s v="Coca Cola - Zero Sugar"/>
    <s v="Carbonated"/>
    <n v="14901850840"/>
    <s v="Wednesday, March 30, 2022"/>
    <x v="1"/>
    <x v="23"/>
    <n v="1"/>
    <n v="1"/>
    <n v="142"/>
    <n v="1"/>
    <n v="1"/>
    <n v="1"/>
    <n v="1"/>
    <x v="74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902364356"/>
    <s v="Thursday, March 31, 2022"/>
    <x v="1"/>
    <x v="5"/>
    <n v="3.25"/>
    <n v="1"/>
    <n v="144"/>
    <n v="3.25"/>
    <n v="1"/>
    <n v="3.25"/>
    <n v="3.25"/>
    <x v="74"/>
    <x v="5"/>
    <s v="Carbonated"/>
    <x v="0"/>
    <b v="1"/>
    <n v="3.25"/>
    <n v="2.1666666666666665"/>
    <x v="4"/>
  </r>
  <r>
    <s v="Processed"/>
    <s v="VJ300320609"/>
    <x v="2"/>
    <x v="3"/>
    <s v="Doritos Dinamita Chile Lemon"/>
    <m/>
    <n v="14902364872"/>
    <s v="Thursday, March 31, 2022"/>
    <x v="1"/>
    <x v="25"/>
    <n v="1"/>
    <n v="1"/>
    <n v="125"/>
    <n v="1"/>
    <n v="1"/>
    <n v="1"/>
    <n v="1"/>
    <x v="74"/>
    <x v="105"/>
    <s v="Cell is Blank - Dis-regard"/>
    <x v="1"/>
    <b v="1"/>
    <n v="1"/>
    <n v="0.66666666666666663"/>
    <x v="74"/>
  </r>
  <r>
    <s v="Processed"/>
    <s v="VJ300320609"/>
    <x v="2"/>
    <x v="3"/>
    <s v="Doritos Dinamita Chile Lemon"/>
    <m/>
    <n v="14902365161"/>
    <s v="Thursday, March 31, 2022"/>
    <x v="1"/>
    <x v="25"/>
    <n v="1"/>
    <n v="1"/>
    <n v="125"/>
    <n v="1"/>
    <n v="1"/>
    <n v="1"/>
    <n v="1"/>
    <x v="74"/>
    <x v="105"/>
    <s v="Cell is Blank - Dis-regard"/>
    <x v="1"/>
    <b v="1"/>
    <n v="1"/>
    <n v="0.66666666666666663"/>
    <x v="74"/>
  </r>
  <r>
    <s v="Processed"/>
    <s v="VJ300320609"/>
    <x v="2"/>
    <x v="3"/>
    <s v="Chesters Fries Flaming hot"/>
    <s v="Food"/>
    <n v="14902795629"/>
    <s v="Thursday, March 31, 2022"/>
    <x v="0"/>
    <x v="16"/>
    <n v="1.5"/>
    <n v="2"/>
    <n v="122"/>
    <n v="1.5"/>
    <n v="2"/>
    <n v="3"/>
    <n v="4.5"/>
    <x v="87"/>
    <x v="42"/>
    <s v="Food"/>
    <x v="1"/>
    <b v="1"/>
    <n v="1.5"/>
    <n v="1"/>
    <x v="35"/>
  </r>
  <r>
    <s v="Processed"/>
    <s v="VJ300320609"/>
    <x v="2"/>
    <x v="3"/>
    <s v="Cheetos Flaming Hot Limon Crunchy"/>
    <s v="Food"/>
    <n v="14902795629"/>
    <s v="Thursday, March 31, 2022"/>
    <x v="0"/>
    <x v="24"/>
    <n v="1.5"/>
    <n v="1"/>
    <n v="121"/>
    <n v="1.5"/>
    <n v="1"/>
    <n v="1.5"/>
    <n v="4.5"/>
    <x v="87"/>
    <x v="75"/>
    <s v="Food"/>
    <x v="1"/>
    <b v="1"/>
    <n v="1.5"/>
    <n v="1"/>
    <x v="53"/>
  </r>
  <r>
    <s v="Processed"/>
    <s v="VJ300320686"/>
    <x v="1"/>
    <x v="2"/>
    <s v="Belvita Snack Packs - Cinnamon"/>
    <s v="Food"/>
    <n v="14903556430"/>
    <s v="Thursday, March 31, 2022"/>
    <x v="1"/>
    <x v="22"/>
    <n v="1.25"/>
    <n v="1"/>
    <n v="120"/>
    <n v="1.25"/>
    <n v="1"/>
    <n v="1.25"/>
    <n v="1.25"/>
    <x v="87"/>
    <x v="109"/>
    <s v="Food"/>
    <x v="1"/>
    <b v="1"/>
    <n v="1.25"/>
    <n v="0.83333333333333337"/>
    <x v="57"/>
  </r>
  <r>
    <s v="Processed"/>
    <s v="VJ300320686"/>
    <x v="1"/>
    <x v="2"/>
    <s v="Snapple Diet Tea - Lemon"/>
    <s v="Non Carbonated"/>
    <n v="14904114338"/>
    <s v="Thursday, March 31, 2022"/>
    <x v="0"/>
    <x v="21"/>
    <n v="2.5"/>
    <n v="1"/>
    <n v="145"/>
    <n v="2.5"/>
    <n v="1"/>
    <n v="2.5"/>
    <n v="4"/>
    <x v="87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904114338"/>
    <s v="Thursday, March 31, 2022"/>
    <x v="0"/>
    <x v="1"/>
    <n v="1.5"/>
    <n v="1"/>
    <n v="123"/>
    <n v="1.5"/>
    <n v="1"/>
    <n v="1.5"/>
    <n v="4"/>
    <x v="87"/>
    <x v="35"/>
    <s v="Food"/>
    <x v="1"/>
    <b v="1"/>
    <n v="1.5"/>
    <n v="1"/>
    <x v="25"/>
  </r>
  <r>
    <s v="Processed"/>
    <s v="VJ300205292"/>
    <x v="0"/>
    <x v="1"/>
    <s v="SunChips Multigrain - Original"/>
    <s v="Food"/>
    <n v="14904114157"/>
    <s v="Thursday, March 31, 2022"/>
    <x v="0"/>
    <x v="20"/>
    <n v="1.5"/>
    <n v="1"/>
    <n v="112"/>
    <n v="1.5"/>
    <n v="1"/>
    <n v="1.5"/>
    <n v="4.5"/>
    <x v="87"/>
    <x v="60"/>
    <s v="Food"/>
    <x v="1"/>
    <b v="1"/>
    <n v="1.5"/>
    <n v="1"/>
    <x v="25"/>
  </r>
  <r>
    <s v="Processed"/>
    <s v="VJ300205292"/>
    <x v="0"/>
    <x v="1"/>
    <s v="Takis FUGEO mini"/>
    <s v="Food"/>
    <n v="14904114157"/>
    <s v="Thursday, March 31, 2022"/>
    <x v="0"/>
    <x v="25"/>
    <n v="1.5"/>
    <n v="2"/>
    <n v="125"/>
    <n v="1.5"/>
    <n v="2"/>
    <n v="3"/>
    <n v="4.5"/>
    <x v="87"/>
    <x v="49"/>
    <s v="Food"/>
    <x v="1"/>
    <b v="1"/>
    <n v="1.5"/>
    <n v="1"/>
    <x v="40"/>
  </r>
  <r>
    <s v="Processed"/>
    <s v="VJ300320686"/>
    <x v="1"/>
    <x v="2"/>
    <s v="Robert Irvine's - Fit Crunch -  Chocolate Pea"/>
    <s v="Food"/>
    <n v="14904211617"/>
    <s v="Thursday, March 31, 2022"/>
    <x v="1"/>
    <x v="11"/>
    <n v="2"/>
    <n v="1"/>
    <n v="132"/>
    <n v="2"/>
    <n v="1"/>
    <n v="2"/>
    <n v="2"/>
    <x v="87"/>
    <x v="21"/>
    <s v="Food"/>
    <x v="1"/>
    <b v="1"/>
    <n v="2"/>
    <n v="1.3333333333333333"/>
    <x v="19"/>
  </r>
  <r>
    <s v="Processed"/>
    <s v="VJ300320686"/>
    <x v="1"/>
    <x v="2"/>
    <s v="Jacks Links Bar Beef Strip"/>
    <s v="Food"/>
    <n v="14904225470"/>
    <s v="Thursday, March 31, 2022"/>
    <x v="1"/>
    <x v="14"/>
    <n v="2"/>
    <n v="1"/>
    <n v="137"/>
    <n v="2"/>
    <n v="1"/>
    <n v="2"/>
    <n v="2"/>
    <x v="87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4904267009"/>
    <s v="Thursday, March 31, 2022"/>
    <x v="1"/>
    <x v="14"/>
    <n v="2"/>
    <n v="1"/>
    <n v="137"/>
    <n v="2"/>
    <n v="1"/>
    <n v="2"/>
    <n v="2"/>
    <x v="87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4904556778"/>
    <s v="Thursday, March 31, 2022"/>
    <x v="1"/>
    <x v="14"/>
    <n v="2"/>
    <n v="1"/>
    <n v="137"/>
    <n v="2"/>
    <n v="1"/>
    <n v="2"/>
    <n v="2"/>
    <x v="87"/>
    <x v="14"/>
    <s v="Food"/>
    <x v="1"/>
    <b v="1"/>
    <n v="2"/>
    <n v="1.3333333333333333"/>
    <x v="12"/>
  </r>
  <r>
    <s v="Processed"/>
    <s v="VJ300320686"/>
    <x v="1"/>
    <x v="2"/>
    <s v="Snapple Diet Tea - Lemon"/>
    <s v="Non Carbonated"/>
    <n v="14904860940"/>
    <s v="Thursday, March 31, 2022"/>
    <x v="1"/>
    <x v="21"/>
    <n v="2.5"/>
    <n v="1"/>
    <n v="145"/>
    <n v="2.5"/>
    <n v="1"/>
    <n v="2.5"/>
    <n v="2.5"/>
    <x v="87"/>
    <x v="7"/>
    <s v="Non Carbonated"/>
    <x v="2"/>
    <b v="1"/>
    <n v="2.5"/>
    <n v="1.6666666666666667"/>
    <x v="6"/>
  </r>
  <r>
    <s v="Processed"/>
    <s v="VJ300320692"/>
    <x v="3"/>
    <x v="4"/>
    <s v="RXBAR - Protein Bar - Peanut Butter"/>
    <s v="Food"/>
    <n v="14904930173"/>
    <s v="Thursday, March 31, 2022"/>
    <x v="1"/>
    <x v="6"/>
    <n v="2"/>
    <n v="1"/>
    <n v="134"/>
    <n v="2"/>
    <n v="1"/>
    <n v="2"/>
    <n v="2"/>
    <x v="87"/>
    <x v="80"/>
    <s v="Food"/>
    <x v="1"/>
    <b v="1"/>
    <n v="2"/>
    <n v="1.3333333333333333"/>
    <x v="58"/>
  </r>
  <r>
    <s v="Processed"/>
    <s v="VJ300320692"/>
    <x v="3"/>
    <x v="4"/>
    <s v="Spindrift - Sparkling Water - Pineapple"/>
    <s v="Carbonated"/>
    <n v="14905272176"/>
    <s v="Thursday, March 31, 2022"/>
    <x v="0"/>
    <x v="27"/>
    <n v="1.5"/>
    <n v="1"/>
    <n v="141"/>
    <n v="1.5"/>
    <n v="1"/>
    <n v="1.5"/>
    <n v="1.5"/>
    <x v="87"/>
    <x v="92"/>
    <s v="Carbonated"/>
    <x v="0"/>
    <b v="1"/>
    <n v="1.5"/>
    <n v="1"/>
    <x v="11"/>
  </r>
  <r>
    <s v="Processed"/>
    <s v="VJ300320686"/>
    <x v="1"/>
    <x v="2"/>
    <s v="SunChips Multigrain - Harvest Cheddar"/>
    <s v="Food"/>
    <n v="14905525119"/>
    <s v="Thursday, March 31, 2022"/>
    <x v="1"/>
    <x v="24"/>
    <n v="1.5"/>
    <n v="1"/>
    <n v="121"/>
    <n v="1.5"/>
    <n v="1"/>
    <n v="1.5"/>
    <n v="1.5"/>
    <x v="87"/>
    <x v="35"/>
    <s v="Food"/>
    <x v="1"/>
    <b v="1"/>
    <n v="1.5"/>
    <n v="1"/>
    <x v="25"/>
  </r>
  <r>
    <s v="Processed"/>
    <s v="VJ300320609"/>
    <x v="2"/>
    <x v="3"/>
    <s v="Monster Energy Original"/>
    <s v="Carbonated"/>
    <n v="14905671310"/>
    <s v="Thursday, March 31, 2022"/>
    <x v="1"/>
    <x v="2"/>
    <n v="3.25"/>
    <n v="1"/>
    <n v="146"/>
    <n v="3.25"/>
    <n v="1"/>
    <n v="3.25"/>
    <n v="3.25"/>
    <x v="87"/>
    <x v="5"/>
    <s v="Carbonated"/>
    <x v="0"/>
    <b v="1"/>
    <n v="3.25"/>
    <n v="2.1666666666666665"/>
    <x v="4"/>
  </r>
  <r>
    <s v="Processed"/>
    <s v="VJ300320692"/>
    <x v="3"/>
    <x v="4"/>
    <s v="Good Health Veggie Stix - Zesty Ranch"/>
    <s v="Food"/>
    <n v="14905848904"/>
    <s v="Thursday, March 31, 2022"/>
    <x v="0"/>
    <x v="25"/>
    <n v="1.5"/>
    <n v="1"/>
    <n v="125"/>
    <n v="1.5"/>
    <n v="1"/>
    <n v="1.5"/>
    <n v="1.5"/>
    <x v="87"/>
    <x v="22"/>
    <s v="Food"/>
    <x v="1"/>
    <b v="1"/>
    <n v="1.5"/>
    <n v="1"/>
    <x v="20"/>
  </r>
  <r>
    <s v="Processed"/>
    <s v="VJ300320692"/>
    <x v="3"/>
    <x v="4"/>
    <s v="Good Health Veggie Stix - Sea Salt"/>
    <s v="Food"/>
    <n v="14905858484"/>
    <s v="Thursday, March 31, 2022"/>
    <x v="0"/>
    <x v="4"/>
    <n v="1.5"/>
    <n v="1"/>
    <n v="110"/>
    <n v="1.5"/>
    <n v="1"/>
    <n v="1.5"/>
    <n v="1.5"/>
    <x v="87"/>
    <x v="36"/>
    <s v="Food"/>
    <x v="1"/>
    <b v="1"/>
    <n v="1.5"/>
    <n v="1"/>
    <x v="20"/>
  </r>
  <r>
    <s v="Processed"/>
    <s v="VJ300320692"/>
    <x v="3"/>
    <x v="4"/>
    <s v="SunChips Multigrain - Harvest Cheddar"/>
    <s v="Food"/>
    <n v="14905899769"/>
    <s v="Thursday, March 31, 2022"/>
    <x v="1"/>
    <x v="26"/>
    <n v="1.5"/>
    <n v="1"/>
    <n v="113"/>
    <n v="1.5"/>
    <n v="1"/>
    <n v="1.5"/>
    <n v="1.5"/>
    <x v="87"/>
    <x v="35"/>
    <s v="Food"/>
    <x v="1"/>
    <b v="1"/>
    <n v="1.5"/>
    <n v="1"/>
    <x v="25"/>
  </r>
  <r>
    <s v="Processed"/>
    <s v="VJ300320692"/>
    <x v="3"/>
    <x v="4"/>
    <s v="Poland Springs Water"/>
    <s v="Water"/>
    <n v="14906292604"/>
    <s v="Thursday, March 31, 2022"/>
    <x v="0"/>
    <x v="5"/>
    <n v="1.5"/>
    <n v="1"/>
    <n v="144"/>
    <n v="1.5"/>
    <n v="1"/>
    <n v="1.5"/>
    <n v="1.5"/>
    <x v="87"/>
    <x v="29"/>
    <s v="Water"/>
    <x v="3"/>
    <b v="1"/>
    <n v="1.5"/>
    <n v="1"/>
    <x v="27"/>
  </r>
  <r>
    <s v="Processed"/>
    <s v="VJ300320692"/>
    <x v="3"/>
    <x v="4"/>
    <s v="Iberia Coconut Water"/>
    <s v="Non Carbonated"/>
    <n v="14906429079"/>
    <s v="Thursday, March 31, 2022"/>
    <x v="0"/>
    <x v="12"/>
    <n v="2"/>
    <n v="1"/>
    <n v="140"/>
    <n v="2"/>
    <n v="1"/>
    <n v="2"/>
    <n v="2"/>
    <x v="87"/>
    <x v="93"/>
    <s v="Non Carbonated"/>
    <x v="2"/>
    <b v="1"/>
    <n v="2"/>
    <n v="1.3333333333333333"/>
    <x v="64"/>
  </r>
  <r>
    <s v="Processed"/>
    <s v="VJ300320692"/>
    <x v="3"/>
    <x v="4"/>
    <s v="Keto Krisp - Almond/Chocolate"/>
    <s v="Carbonated"/>
    <n v="14906579182"/>
    <s v="Thursday, March 31, 2022"/>
    <x v="1"/>
    <x v="11"/>
    <n v="2"/>
    <n v="1"/>
    <n v="132"/>
    <n v="2"/>
    <n v="1"/>
    <n v="2"/>
    <n v="2"/>
    <x v="87"/>
    <x v="38"/>
    <s v="Carbonated"/>
    <x v="0"/>
    <b v="1"/>
    <n v="2"/>
    <n v="1.3333333333333333"/>
    <x v="32"/>
  </r>
  <r>
    <s v="Processed"/>
    <s v="VJ300320609"/>
    <x v="2"/>
    <x v="3"/>
    <s v="Coca Cola - Zero Sugar"/>
    <s v="Carbonated"/>
    <n v="14906956007"/>
    <s v="Thursday, March 31, 2022"/>
    <x v="1"/>
    <x v="27"/>
    <n v="1"/>
    <n v="1"/>
    <n v="141"/>
    <n v="1"/>
    <n v="1"/>
    <n v="1"/>
    <n v="1"/>
    <x v="87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906981412"/>
    <s v="Thursday, March 31, 2022"/>
    <x v="1"/>
    <x v="27"/>
    <n v="1"/>
    <n v="1"/>
    <n v="141"/>
    <n v="1"/>
    <n v="1"/>
    <n v="1"/>
    <n v="1"/>
    <x v="87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907355992"/>
    <s v="Thursday, March 31, 2022"/>
    <x v="1"/>
    <x v="23"/>
    <n v="1"/>
    <n v="1"/>
    <n v="142"/>
    <n v="1"/>
    <n v="1"/>
    <n v="1"/>
    <n v="1"/>
    <x v="87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907501523"/>
    <s v="Thursday, March 31, 2022"/>
    <x v="0"/>
    <x v="0"/>
    <n v="3"/>
    <n v="1"/>
    <n v="148"/>
    <n v="3"/>
    <n v="1"/>
    <n v="3"/>
    <n v="5"/>
    <x v="87"/>
    <x v="45"/>
    <s v="Carbonated"/>
    <x v="0"/>
    <b v="1"/>
    <n v="3"/>
    <n v="2"/>
    <x v="0"/>
  </r>
  <r>
    <s v="Processed"/>
    <s v="VJ300320609"/>
    <x v="2"/>
    <x v="3"/>
    <s v="KitKat - Crisp Wafers"/>
    <s v="Food"/>
    <n v="14907501523"/>
    <s v="Thursday, March 31, 2022"/>
    <x v="0"/>
    <x v="17"/>
    <n v="2"/>
    <n v="1"/>
    <n v="138"/>
    <n v="2"/>
    <n v="1"/>
    <n v="2"/>
    <n v="5"/>
    <x v="87"/>
    <x v="10"/>
    <s v="Food"/>
    <x v="1"/>
    <b v="1"/>
    <n v="2"/>
    <n v="1.3333333333333333"/>
    <x v="9"/>
  </r>
  <r>
    <s v="Processed"/>
    <s v="VJ300320609"/>
    <x v="2"/>
    <x v="3"/>
    <s v="Coca Cola - Zero Sugar"/>
    <s v="Carbonated"/>
    <n v="14907703918"/>
    <s v="Friday, April 1, 2022"/>
    <x v="1"/>
    <x v="27"/>
    <n v="1"/>
    <n v="1"/>
    <n v="141"/>
    <n v="1"/>
    <n v="1"/>
    <n v="1"/>
    <n v="1"/>
    <x v="87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907911806"/>
    <s v="Friday, April 1, 2022"/>
    <x v="1"/>
    <x v="27"/>
    <n v="1"/>
    <n v="1"/>
    <n v="141"/>
    <n v="1"/>
    <n v="1"/>
    <n v="1"/>
    <n v="1"/>
    <x v="87"/>
    <x v="44"/>
    <s v="Carbonated"/>
    <x v="0"/>
    <b v="1"/>
    <n v="1"/>
    <n v="0.66666666666666663"/>
    <x v="36"/>
  </r>
  <r>
    <s v="Processed"/>
    <s v="VJ300320611"/>
    <x v="0"/>
    <x v="0"/>
    <s v="Monster Energy Original"/>
    <s v="Carbonated"/>
    <n v="14908744001"/>
    <s v="Friday, April 1, 2022"/>
    <x v="0"/>
    <x v="2"/>
    <n v="3"/>
    <n v="1"/>
    <n v="146"/>
    <n v="3"/>
    <n v="1"/>
    <n v="3"/>
    <n v="3"/>
    <x v="90"/>
    <x v="5"/>
    <s v="Carbonated"/>
    <x v="0"/>
    <b v="1"/>
    <n v="3"/>
    <n v="2"/>
    <x v="4"/>
  </r>
  <r>
    <s v="Processed"/>
    <s v="VJ300320686"/>
    <x v="1"/>
    <x v="2"/>
    <s v="Wonderful Pistachios - Variety"/>
    <s v="Food"/>
    <n v="14909153097"/>
    <s v="Friday, April 1, 2022"/>
    <x v="0"/>
    <x v="17"/>
    <n v="2"/>
    <n v="1"/>
    <n v="138"/>
    <n v="2"/>
    <n v="1"/>
    <n v="2"/>
    <n v="2"/>
    <x v="90"/>
    <x v="11"/>
    <s v="Food"/>
    <x v="1"/>
    <b v="1"/>
    <n v="2"/>
    <n v="1.3333333333333333"/>
    <x v="10"/>
  </r>
  <r>
    <s v="Processed"/>
    <s v="VJ300320609"/>
    <x v="2"/>
    <x v="3"/>
    <s v="Coca Cola - Zero Sugar"/>
    <s v="Carbonated"/>
    <n v="14909236567"/>
    <s v="Friday, April 1, 2022"/>
    <x v="1"/>
    <x v="27"/>
    <n v="1"/>
    <n v="1"/>
    <n v="141"/>
    <n v="1"/>
    <n v="1"/>
    <n v="1"/>
    <n v="1"/>
    <x v="90"/>
    <x v="44"/>
    <s v="Carbonated"/>
    <x v="0"/>
    <b v="1"/>
    <n v="1"/>
    <n v="0.66666666666666663"/>
    <x v="36"/>
  </r>
  <r>
    <s v="Processed"/>
    <s v="VJ300320692"/>
    <x v="3"/>
    <x v="4"/>
    <s v="Spindrift - Sparkling Water - Pineapple"/>
    <s v="Carbonated"/>
    <n v="14909542353"/>
    <s v="Friday, April 1, 2022"/>
    <x v="0"/>
    <x v="27"/>
    <n v="1.5"/>
    <n v="1"/>
    <n v="141"/>
    <n v="1.5"/>
    <n v="1"/>
    <n v="1.5"/>
    <n v="1.5"/>
    <x v="90"/>
    <x v="92"/>
    <s v="Carbonated"/>
    <x v="0"/>
    <b v="1"/>
    <n v="1.5"/>
    <n v="1"/>
    <x v="11"/>
  </r>
  <r>
    <s v="Processed"/>
    <s v="VJ300320686"/>
    <x v="1"/>
    <x v="2"/>
    <s v="SunChips Multigrain - Harvest Cheddar"/>
    <s v="Food"/>
    <n v="14909665999"/>
    <s v="Friday, April 1, 2022"/>
    <x v="0"/>
    <x v="1"/>
    <n v="1.5"/>
    <n v="1"/>
    <n v="123"/>
    <n v="1.5"/>
    <n v="1"/>
    <n v="1.5"/>
    <n v="4"/>
    <x v="90"/>
    <x v="35"/>
    <s v="Food"/>
    <x v="1"/>
    <b v="1"/>
    <n v="1.5"/>
    <n v="1"/>
    <x v="25"/>
  </r>
  <r>
    <s v="Processed"/>
    <s v="VJ300320686"/>
    <x v="1"/>
    <x v="2"/>
    <s v="Snapple Diet Tea - Lemon"/>
    <s v="Non Carbonated"/>
    <n v="14909665999"/>
    <s v="Friday, April 1, 2022"/>
    <x v="0"/>
    <x v="21"/>
    <n v="2.5"/>
    <n v="1"/>
    <n v="145"/>
    <n v="2.5"/>
    <n v="1"/>
    <n v="2.5"/>
    <n v="4"/>
    <x v="90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909928399"/>
    <s v="Friday, April 1, 2022"/>
    <x v="1"/>
    <x v="24"/>
    <n v="1.5"/>
    <n v="1"/>
    <n v="121"/>
    <n v="1.5"/>
    <n v="1"/>
    <n v="1.5"/>
    <n v="1.5"/>
    <x v="90"/>
    <x v="35"/>
    <s v="Food"/>
    <x v="1"/>
    <b v="1"/>
    <n v="1.5"/>
    <n v="1"/>
    <x v="25"/>
  </r>
  <r>
    <s v="Processed"/>
    <s v="VJ300320692"/>
    <x v="3"/>
    <x v="4"/>
    <s v="Miss Vickie's Potato Chip - Sea Salt &amp; Vinega"/>
    <s v="Food"/>
    <n v="14910762794"/>
    <s v="Friday, April 1, 2022"/>
    <x v="1"/>
    <x v="1"/>
    <n v="1.5"/>
    <n v="1"/>
    <n v="123"/>
    <n v="1.5"/>
    <n v="1"/>
    <n v="1.5"/>
    <n v="1.5"/>
    <x v="90"/>
    <x v="3"/>
    <s v="Food"/>
    <x v="1"/>
    <b v="1"/>
    <n v="1.5"/>
    <n v="1"/>
    <x v="3"/>
  </r>
  <r>
    <s v="Processed"/>
    <s v="VJ300320692"/>
    <x v="3"/>
    <x v="4"/>
    <s v="Poland Springs Water"/>
    <s v="Water"/>
    <n v="14910764824"/>
    <s v="Friday, April 1, 2022"/>
    <x v="1"/>
    <x v="5"/>
    <n v="1.5"/>
    <n v="1"/>
    <n v="144"/>
    <n v="1.5"/>
    <n v="1"/>
    <n v="1.5"/>
    <n v="1.5"/>
    <x v="90"/>
    <x v="29"/>
    <s v="Water"/>
    <x v="3"/>
    <b v="1"/>
    <n v="1.5"/>
    <n v="1"/>
    <x v="27"/>
  </r>
  <r>
    <s v="Processed"/>
    <s v="VJ300320692"/>
    <x v="3"/>
    <x v="4"/>
    <s v="Belvita Snack Packs - Blueberry"/>
    <s v="Food"/>
    <n v="14910766356"/>
    <s v="Friday, April 1, 2022"/>
    <x v="1"/>
    <x v="17"/>
    <n v="2"/>
    <n v="1"/>
    <n v="138"/>
    <n v="2"/>
    <n v="1"/>
    <n v="2"/>
    <n v="2"/>
    <x v="90"/>
    <x v="79"/>
    <s v="Food"/>
    <x v="1"/>
    <b v="1"/>
    <n v="2"/>
    <n v="1.3333333333333333"/>
    <x v="57"/>
  </r>
  <r>
    <s v="Processed"/>
    <s v="VJ300320692"/>
    <x v="3"/>
    <x v="4"/>
    <s v="Honest Tea - Berry Hibiscus"/>
    <s v="Non Carbonated"/>
    <n v="14910856763"/>
    <s v="Friday, April 1, 2022"/>
    <x v="0"/>
    <x v="21"/>
    <n v="2.75"/>
    <n v="1"/>
    <n v="145"/>
    <n v="2.75"/>
    <n v="1"/>
    <n v="2.75"/>
    <n v="2.75"/>
    <x v="90"/>
    <x v="102"/>
    <s v="Non Carbonated"/>
    <x v="2"/>
    <b v="1"/>
    <n v="2.75"/>
    <n v="1.8333333333333333"/>
    <x v="71"/>
  </r>
  <r>
    <s v="Processed"/>
    <s v="VJ300320609"/>
    <x v="2"/>
    <x v="3"/>
    <s v="Coca Cola - Zero Sugar"/>
    <s v="Carbonated"/>
    <n v="14911611985"/>
    <s v="Friday, April 1, 2022"/>
    <x v="1"/>
    <x v="27"/>
    <n v="1"/>
    <n v="1"/>
    <n v="141"/>
    <n v="1"/>
    <n v="1"/>
    <n v="1"/>
    <n v="1"/>
    <x v="90"/>
    <x v="44"/>
    <s v="Carbonated"/>
    <x v="0"/>
    <b v="1"/>
    <n v="1"/>
    <n v="0.66666666666666663"/>
    <x v="36"/>
  </r>
  <r>
    <s v="Processed"/>
    <s v="VJ300320609"/>
    <x v="2"/>
    <x v="3"/>
    <s v="Monster Energy Original"/>
    <s v="Carbonated"/>
    <n v="14911724516"/>
    <s v="Friday, April 1, 2022"/>
    <x v="0"/>
    <x v="2"/>
    <n v="3.25"/>
    <n v="1"/>
    <n v="146"/>
    <n v="3.25"/>
    <n v="1"/>
    <n v="3.25"/>
    <n v="3.25"/>
    <x v="90"/>
    <x v="5"/>
    <s v="Carbonated"/>
    <x v="0"/>
    <b v="1"/>
    <n v="3.25"/>
    <n v="2.1666666666666665"/>
    <x v="4"/>
  </r>
  <r>
    <s v="Processed"/>
    <s v="VJ300320609"/>
    <x v="2"/>
    <x v="3"/>
    <s v="SunChips Multigrain - French Onion"/>
    <s v="Food"/>
    <n v="14911736403"/>
    <s v="Friday, April 1, 2022"/>
    <x v="1"/>
    <x v="8"/>
    <n v="1.5"/>
    <n v="1"/>
    <n v="111"/>
    <n v="1.5"/>
    <n v="1"/>
    <n v="1.5"/>
    <n v="1.5"/>
    <x v="90"/>
    <x v="100"/>
    <s v="Food"/>
    <x v="1"/>
    <b v="1"/>
    <n v="1.5"/>
    <n v="1"/>
    <x v="25"/>
  </r>
  <r>
    <s v="Processed"/>
    <s v="VJ300320611"/>
    <x v="0"/>
    <x v="0"/>
    <s v="Starbucks Refresher - Real Coconut Water"/>
    <s v="Carbonated"/>
    <n v="14911835022"/>
    <s v="Friday, April 1, 2022"/>
    <x v="1"/>
    <x v="0"/>
    <n v="3.5"/>
    <n v="1"/>
    <n v="148"/>
    <n v="3.5"/>
    <n v="1"/>
    <n v="3.5"/>
    <n v="3.5"/>
    <x v="90"/>
    <x v="106"/>
    <s v="Carbonated"/>
    <x v="0"/>
    <b v="1"/>
    <n v="3.5"/>
    <n v="2.3333333333333335"/>
    <x v="75"/>
  </r>
  <r>
    <s v="Processed"/>
    <s v="VJ300320611"/>
    <x v="0"/>
    <x v="0"/>
    <s v="S. Pellegrino Sparkling Mineral Water"/>
    <s v="Water"/>
    <n v="14911836939"/>
    <s v="Friday, April 1, 2022"/>
    <x v="1"/>
    <x v="7"/>
    <n v="2"/>
    <n v="1"/>
    <n v="143"/>
    <n v="2"/>
    <n v="1"/>
    <n v="2"/>
    <n v="2"/>
    <x v="90"/>
    <x v="24"/>
    <s v="Water"/>
    <x v="3"/>
    <b v="1"/>
    <n v="2"/>
    <n v="1.3333333333333333"/>
    <x v="22"/>
  </r>
  <r>
    <s v="Processed"/>
    <s v="VJ300320611"/>
    <x v="0"/>
    <x v="0"/>
    <s v="Starbucks Refresher - Real Coconut Water"/>
    <s v="Carbonated"/>
    <n v="14911838270"/>
    <s v="Friday, April 1, 2022"/>
    <x v="1"/>
    <x v="0"/>
    <n v="3.5"/>
    <n v="1"/>
    <n v="148"/>
    <n v="3.5"/>
    <n v="1"/>
    <n v="3.5"/>
    <n v="3.5"/>
    <x v="90"/>
    <x v="106"/>
    <s v="Carbonated"/>
    <x v="0"/>
    <b v="1"/>
    <n v="3.5"/>
    <n v="2.3333333333333335"/>
    <x v="75"/>
  </r>
  <r>
    <s v="Processed"/>
    <s v="VJ300320609"/>
    <x v="2"/>
    <x v="3"/>
    <s v="Red Bull - Original"/>
    <s v="Carbonated"/>
    <n v="14911848275"/>
    <s v="Friday, April 1, 2022"/>
    <x v="1"/>
    <x v="0"/>
    <n v="3"/>
    <n v="1"/>
    <n v="148"/>
    <n v="3"/>
    <n v="1"/>
    <n v="3"/>
    <n v="3"/>
    <x v="90"/>
    <x v="45"/>
    <s v="Carbonated"/>
    <x v="0"/>
    <b v="1"/>
    <n v="3"/>
    <n v="2"/>
    <x v="0"/>
  </r>
  <r>
    <s v="Processed"/>
    <s v="VJ300320609"/>
    <x v="2"/>
    <x v="3"/>
    <s v="KitKat - Crisp Wafers"/>
    <s v="Food"/>
    <n v="14911850293"/>
    <s v="Friday, April 1, 2022"/>
    <x v="1"/>
    <x v="17"/>
    <n v="2"/>
    <n v="1"/>
    <n v="138"/>
    <n v="2"/>
    <n v="1"/>
    <n v="2"/>
    <n v="2"/>
    <x v="90"/>
    <x v="10"/>
    <s v="Food"/>
    <x v="1"/>
    <b v="1"/>
    <n v="2"/>
    <n v="1.3333333333333333"/>
    <x v="9"/>
  </r>
  <r>
    <s v="Processed"/>
    <s v="VJ300320609"/>
    <x v="2"/>
    <x v="3"/>
    <s v="Coca Cola - Zero Sugar"/>
    <s v="Carbonated"/>
    <n v="14912709417"/>
    <s v="Friday, April 1, 2022"/>
    <x v="1"/>
    <x v="23"/>
    <n v="1"/>
    <n v="1"/>
    <n v="142"/>
    <n v="1"/>
    <n v="1"/>
    <n v="1"/>
    <n v="1"/>
    <x v="90"/>
    <x v="44"/>
    <s v="Carbonated"/>
    <x v="0"/>
    <b v="1"/>
    <n v="1"/>
    <n v="0.66666666666666663"/>
    <x v="36"/>
  </r>
  <r>
    <s v="Processed"/>
    <s v="VJ300320609"/>
    <x v="2"/>
    <x v="3"/>
    <s v="Red Bull - Original"/>
    <s v="Carbonated"/>
    <n v="14912742755"/>
    <s v="Friday, April 1, 2022"/>
    <x v="1"/>
    <x v="0"/>
    <n v="3"/>
    <n v="1"/>
    <n v="148"/>
    <n v="3"/>
    <n v="1"/>
    <n v="3"/>
    <n v="3"/>
    <x v="90"/>
    <x v="45"/>
    <s v="Carbonated"/>
    <x v="0"/>
    <b v="1"/>
    <n v="3"/>
    <n v="2"/>
    <x v="0"/>
  </r>
  <r>
    <s v="Processed"/>
    <s v="VJ300320609"/>
    <x v="2"/>
    <x v="3"/>
    <s v="KitKat - Crisp Wafers"/>
    <s v="Food"/>
    <n v="14912792854"/>
    <s v="Friday, April 1, 2022"/>
    <x v="1"/>
    <x v="17"/>
    <n v="2"/>
    <n v="1"/>
    <n v="138"/>
    <n v="2"/>
    <n v="1"/>
    <n v="2"/>
    <n v="2"/>
    <x v="90"/>
    <x v="10"/>
    <s v="Food"/>
    <x v="1"/>
    <b v="1"/>
    <n v="2"/>
    <n v="1.3333333333333333"/>
    <x v="9"/>
  </r>
  <r>
    <s v="Processed"/>
    <s v="VJ300320609"/>
    <x v="2"/>
    <x v="3"/>
    <s v="Sunkist Soda - Orange"/>
    <s v="Carbonated"/>
    <n v="14912796821"/>
    <s v="Friday, April 1, 2022"/>
    <x v="1"/>
    <x v="12"/>
    <n v="1"/>
    <n v="1"/>
    <n v="140"/>
    <n v="1"/>
    <n v="1"/>
    <n v="1"/>
    <n v="1"/>
    <x v="90"/>
    <x v="70"/>
    <s v="Carbonated"/>
    <x v="0"/>
    <b v="1"/>
    <n v="1"/>
    <n v="0.66666666666666663"/>
    <x v="48"/>
  </r>
  <r>
    <s v="Processed"/>
    <s v="VJ300320609"/>
    <x v="2"/>
    <x v="3"/>
    <s v="Jacks Links Bar Beef Strip"/>
    <s v="Food"/>
    <n v="14912796988"/>
    <s v="Friday, April 1, 2022"/>
    <x v="1"/>
    <x v="14"/>
    <n v="2"/>
    <n v="1"/>
    <n v="137"/>
    <n v="2"/>
    <n v="1"/>
    <n v="2"/>
    <n v="2"/>
    <x v="90"/>
    <x v="14"/>
    <s v="Food"/>
    <x v="1"/>
    <b v="1"/>
    <n v="2"/>
    <n v="1.3333333333333333"/>
    <x v="12"/>
  </r>
  <r>
    <s v="Processed"/>
    <s v="VJ300320609"/>
    <x v="2"/>
    <x v="3"/>
    <s v="Coca Cola - Zero Sugar"/>
    <s v="Carbonated"/>
    <n v="14912797072"/>
    <s v="Friday, April 1, 2022"/>
    <x v="1"/>
    <x v="27"/>
    <n v="1"/>
    <n v="1"/>
    <n v="141"/>
    <n v="1"/>
    <n v="1"/>
    <n v="1"/>
    <n v="1"/>
    <x v="90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912966568"/>
    <s v="Saturday, April 2, 2022"/>
    <x v="1"/>
    <x v="12"/>
    <n v="1"/>
    <n v="1"/>
    <n v="140"/>
    <n v="1"/>
    <n v="1"/>
    <n v="1"/>
    <n v="1"/>
    <x v="90"/>
    <x v="70"/>
    <s v="Carbonated"/>
    <x v="0"/>
    <b v="1"/>
    <n v="1"/>
    <n v="0.66666666666666663"/>
    <x v="48"/>
  </r>
  <r>
    <s v="Processed"/>
    <s v="VJ300320609"/>
    <x v="2"/>
    <x v="3"/>
    <s v="Good Health Veggie Stix - Zesty Ranch"/>
    <s v="Food"/>
    <n v="14912981176"/>
    <s v="Saturday, April 2, 2022"/>
    <x v="1"/>
    <x v="4"/>
    <n v="1.5"/>
    <n v="1"/>
    <n v="110"/>
    <n v="1.5"/>
    <n v="1"/>
    <n v="1.5"/>
    <n v="1.5"/>
    <x v="90"/>
    <x v="22"/>
    <s v="Food"/>
    <x v="1"/>
    <b v="1"/>
    <n v="1.5"/>
    <n v="1"/>
    <x v="20"/>
  </r>
  <r>
    <s v="Processed"/>
    <s v="VJ300320609"/>
    <x v="2"/>
    <x v="3"/>
    <s v="Coca Cola - Zero Sugar"/>
    <s v="Carbonated"/>
    <n v="14913439765"/>
    <s v="Saturday, April 2, 2022"/>
    <x v="1"/>
    <x v="23"/>
    <n v="1"/>
    <n v="1"/>
    <n v="142"/>
    <n v="1"/>
    <n v="1"/>
    <n v="1"/>
    <n v="1"/>
    <x v="9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913441336"/>
    <s v="Saturday, April 2, 2022"/>
    <x v="1"/>
    <x v="23"/>
    <n v="1"/>
    <n v="1"/>
    <n v="142"/>
    <n v="1"/>
    <n v="1"/>
    <n v="1"/>
    <n v="1"/>
    <x v="91"/>
    <x v="44"/>
    <s v="Carbonated"/>
    <x v="0"/>
    <b v="1"/>
    <n v="1"/>
    <n v="0.66666666666666663"/>
    <x v="36"/>
  </r>
  <r>
    <s v="Processed"/>
    <s v="VJ300320609"/>
    <x v="2"/>
    <x v="3"/>
    <s v="Coca Cola - Zero Sugar"/>
    <s v="Carbonated"/>
    <n v="14913459670"/>
    <s v="Saturday, April 2, 2022"/>
    <x v="1"/>
    <x v="23"/>
    <n v="1"/>
    <n v="1"/>
    <n v="142"/>
    <n v="1"/>
    <n v="1"/>
    <n v="1"/>
    <n v="1"/>
    <x v="91"/>
    <x v="44"/>
    <s v="Carbonated"/>
    <x v="0"/>
    <b v="1"/>
    <n v="1"/>
    <n v="0.66666666666666663"/>
    <x v="36"/>
  </r>
  <r>
    <s v="Processed"/>
    <s v="VJ300320609"/>
    <x v="2"/>
    <x v="3"/>
    <s v="Snapple Tea - Raspberry"/>
    <s v="Non Carbonated"/>
    <n v="14913702293"/>
    <s v="Saturday, April 2, 2022"/>
    <x v="1"/>
    <x v="15"/>
    <n v="2.5"/>
    <n v="1"/>
    <n v="147"/>
    <n v="2.5"/>
    <n v="1"/>
    <n v="2.5"/>
    <n v="2.5"/>
    <x v="91"/>
    <x v="81"/>
    <s v="Non Carbonated"/>
    <x v="2"/>
    <b v="1"/>
    <n v="2.5"/>
    <n v="1.6666666666666667"/>
    <x v="59"/>
  </r>
  <r>
    <s v="Processed"/>
    <s v="VJ300320692"/>
    <x v="3"/>
    <x v="4"/>
    <s v="Coca Cola - Zero Sugar"/>
    <s v="Carbonated"/>
    <n v="14913797063"/>
    <s v="Saturday, April 2, 2022"/>
    <x v="0"/>
    <x v="23"/>
    <n v="1.5"/>
    <n v="1"/>
    <n v="142"/>
    <n v="1.5"/>
    <n v="1"/>
    <n v="1.5"/>
    <n v="1.5"/>
    <x v="91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4913799685"/>
    <s v="Saturday, April 2, 2022"/>
    <x v="0"/>
    <x v="23"/>
    <n v="1.5"/>
    <n v="1"/>
    <n v="142"/>
    <n v="1.5"/>
    <n v="1"/>
    <n v="1.5"/>
    <n v="1.5"/>
    <x v="91"/>
    <x v="44"/>
    <s v="Carbonated"/>
    <x v="0"/>
    <b v="1"/>
    <n v="1.5"/>
    <n v="1"/>
    <x v="36"/>
  </r>
  <r>
    <s v="Processed"/>
    <s v="VJ300320692"/>
    <x v="3"/>
    <x v="4"/>
    <s v="Keto Krisp - Almond/Chocolate"/>
    <s v="Carbonated"/>
    <n v="14913840511"/>
    <s v="Saturday, April 2, 2022"/>
    <x v="0"/>
    <x v="11"/>
    <n v="2"/>
    <n v="1"/>
    <n v="132"/>
    <n v="2"/>
    <n v="1"/>
    <n v="2"/>
    <n v="2"/>
    <x v="91"/>
    <x v="38"/>
    <s v="Carbonated"/>
    <x v="0"/>
    <b v="1"/>
    <n v="2"/>
    <n v="1.3333333333333333"/>
    <x v="32"/>
  </r>
  <r>
    <s v="Processed"/>
    <s v="VJ300320692"/>
    <x v="3"/>
    <x v="4"/>
    <s v="SunChips Multigrain - Salsa"/>
    <s v="Food"/>
    <n v="14913843077"/>
    <s v="Saturday, April 2, 2022"/>
    <x v="0"/>
    <x v="3"/>
    <n v="1.5"/>
    <n v="1"/>
    <n v="114"/>
    <n v="1.5"/>
    <n v="1"/>
    <n v="1.5"/>
    <n v="1.5"/>
    <x v="91"/>
    <x v="27"/>
    <s v="Food"/>
    <x v="1"/>
    <b v="1"/>
    <n v="1.5"/>
    <n v="1"/>
    <x v="25"/>
  </r>
  <r>
    <s v="Processed"/>
    <s v="VJ300320692"/>
    <x v="3"/>
    <x v="4"/>
    <s v="Oreo Mini"/>
    <s v="Food"/>
    <n v="14913919705"/>
    <s v="Saturday, April 2, 2022"/>
    <x v="0"/>
    <x v="22"/>
    <n v="2"/>
    <n v="1"/>
    <n v="120"/>
    <n v="2"/>
    <n v="1"/>
    <n v="2"/>
    <n v="2"/>
    <x v="91"/>
    <x v="18"/>
    <s v="Food"/>
    <x v="1"/>
    <b v="1"/>
    <n v="2"/>
    <n v="1.3333333333333333"/>
    <x v="16"/>
  </r>
  <r>
    <s v="Processed"/>
    <s v="VJ300320692"/>
    <x v="3"/>
    <x v="4"/>
    <s v="SunChips Multigrain - Salsa"/>
    <s v="Food"/>
    <n v="14913921349"/>
    <s v="Saturday, April 2, 2022"/>
    <x v="0"/>
    <x v="3"/>
    <n v="1.5"/>
    <n v="1"/>
    <n v="114"/>
    <n v="1.5"/>
    <n v="1"/>
    <n v="1.5"/>
    <n v="1.5"/>
    <x v="91"/>
    <x v="27"/>
    <s v="Food"/>
    <x v="1"/>
    <b v="1"/>
    <n v="1.5"/>
    <n v="1"/>
    <x v="25"/>
  </r>
  <r>
    <s v="Processed"/>
    <s v="VJ300320692"/>
    <x v="3"/>
    <x v="4"/>
    <s v="Poland Springs Water"/>
    <s v="Water"/>
    <n v="14914094473"/>
    <s v="Saturday, April 2, 2022"/>
    <x v="1"/>
    <x v="5"/>
    <n v="1.5"/>
    <n v="1"/>
    <n v="144"/>
    <n v="1.5"/>
    <n v="1"/>
    <n v="1.5"/>
    <n v="1.5"/>
    <x v="91"/>
    <x v="29"/>
    <s v="Water"/>
    <x v="3"/>
    <b v="1"/>
    <n v="1.5"/>
    <n v="1"/>
    <x v="27"/>
  </r>
  <r>
    <s v="Processed"/>
    <s v="VJ300320692"/>
    <x v="3"/>
    <x v="4"/>
    <s v="Miss Vickie's Potato Chip - Sea Salt &amp; Vinega"/>
    <s v="Food"/>
    <n v="14914106872"/>
    <s v="Saturday, April 2, 2022"/>
    <x v="1"/>
    <x v="1"/>
    <n v="1.5"/>
    <n v="1"/>
    <n v="123"/>
    <n v="1.5"/>
    <n v="1"/>
    <n v="1.5"/>
    <n v="1.5"/>
    <x v="91"/>
    <x v="3"/>
    <s v="Food"/>
    <x v="1"/>
    <b v="1"/>
    <n v="1.5"/>
    <n v="1"/>
    <x v="3"/>
  </r>
  <r>
    <s v="Processed"/>
    <s v="VJ300320692"/>
    <x v="3"/>
    <x v="4"/>
    <s v="Oreo Mini"/>
    <s v="Food"/>
    <n v="14914120166"/>
    <s v="Saturday, April 2, 2022"/>
    <x v="1"/>
    <x v="22"/>
    <n v="2"/>
    <n v="1"/>
    <n v="120"/>
    <n v="2"/>
    <n v="1"/>
    <n v="2"/>
    <n v="2"/>
    <x v="91"/>
    <x v="18"/>
    <s v="Food"/>
    <x v="1"/>
    <b v="1"/>
    <n v="2"/>
    <n v="1.3333333333333333"/>
    <x v="16"/>
  </r>
  <r>
    <s v="Processed"/>
    <s v="VJ300320692"/>
    <x v="3"/>
    <x v="4"/>
    <s v="Spindrift - Sparkling Water - Pineapple"/>
    <s v="Carbonated"/>
    <n v="14914131439"/>
    <s v="Saturday, April 2, 2022"/>
    <x v="1"/>
    <x v="27"/>
    <n v="1.5"/>
    <n v="1"/>
    <n v="141"/>
    <n v="1.5"/>
    <n v="1"/>
    <n v="1.5"/>
    <n v="1.5"/>
    <x v="91"/>
    <x v="92"/>
    <s v="Carbonated"/>
    <x v="0"/>
    <b v="1"/>
    <n v="1.5"/>
    <n v="1"/>
    <x v="11"/>
  </r>
  <r>
    <s v="Processed"/>
    <s v="VJ300320611"/>
    <x v="0"/>
    <x v="0"/>
    <s v="Vitamin Water - Squeezed Lemonade"/>
    <s v="Water"/>
    <n v="14914204411"/>
    <s v="Saturday, April 2, 2022"/>
    <x v="1"/>
    <x v="15"/>
    <n v="2.75"/>
    <n v="1"/>
    <n v="147"/>
    <n v="2.75"/>
    <n v="1"/>
    <n v="2.75"/>
    <n v="2.75"/>
    <x v="91"/>
    <x v="66"/>
    <s v="Water"/>
    <x v="3"/>
    <b v="1"/>
    <n v="2.75"/>
    <n v="1.8333333333333333"/>
    <x v="13"/>
  </r>
  <r>
    <s v="Processed"/>
    <s v="VJ300320692"/>
    <x v="3"/>
    <x v="4"/>
    <s v="Good Health Veggie Stix - Sea Salt"/>
    <s v="Food"/>
    <n v="14914515486"/>
    <s v="Saturday, April 2, 2022"/>
    <x v="1"/>
    <x v="4"/>
    <n v="1.5"/>
    <n v="1"/>
    <n v="110"/>
    <n v="1.5"/>
    <n v="1"/>
    <n v="1.5"/>
    <n v="1.5"/>
    <x v="91"/>
    <x v="36"/>
    <s v="Food"/>
    <x v="1"/>
    <b v="1"/>
    <n v="1.5"/>
    <n v="1"/>
    <x v="20"/>
  </r>
  <r>
    <s v="Processed"/>
    <s v="VJ300320692"/>
    <x v="3"/>
    <x v="4"/>
    <s v="Good Health Veggie Stix - Sea Salt"/>
    <s v="Food"/>
    <n v="14914601864"/>
    <s v="Saturday, April 2, 2022"/>
    <x v="0"/>
    <x v="4"/>
    <n v="1.5"/>
    <n v="1"/>
    <n v="110"/>
    <n v="1.5"/>
    <n v="1"/>
    <n v="1.5"/>
    <n v="1.5"/>
    <x v="91"/>
    <x v="36"/>
    <s v="Food"/>
    <x v="1"/>
    <b v="1"/>
    <n v="1.5"/>
    <n v="1"/>
    <x v="20"/>
  </r>
  <r>
    <s v="Processed"/>
    <s v="VJ300320692"/>
    <x v="3"/>
    <x v="4"/>
    <s v="SunChips Multigrain - Salsa"/>
    <s v="Food"/>
    <n v="14914637165"/>
    <s v="Saturday, April 2, 2022"/>
    <x v="1"/>
    <x v="3"/>
    <n v="1.5"/>
    <n v="1"/>
    <n v="114"/>
    <n v="1.5"/>
    <n v="1"/>
    <n v="1.5"/>
    <n v="1.5"/>
    <x v="91"/>
    <x v="27"/>
    <s v="Food"/>
    <x v="1"/>
    <b v="1"/>
    <n v="1.5"/>
    <n v="1"/>
    <x v="25"/>
  </r>
  <r>
    <s v="Processed"/>
    <s v="VJ300320692"/>
    <x v="3"/>
    <x v="4"/>
    <s v="SunChips Multigrain - Salsa"/>
    <s v="Food"/>
    <n v="14914638918"/>
    <s v="Saturday, April 2, 2022"/>
    <x v="1"/>
    <x v="3"/>
    <n v="1.5"/>
    <n v="1"/>
    <n v="114"/>
    <n v="1.5"/>
    <n v="1"/>
    <n v="1.5"/>
    <n v="1.5"/>
    <x v="91"/>
    <x v="27"/>
    <s v="Food"/>
    <x v="1"/>
    <b v="1"/>
    <n v="1.5"/>
    <n v="1"/>
    <x v="25"/>
  </r>
  <r>
    <s v="Processed"/>
    <s v="VJ300320692"/>
    <x v="3"/>
    <x v="4"/>
    <s v="Poland Springs Water"/>
    <s v="Water"/>
    <n v="14914642613"/>
    <s v="Saturday, April 2, 2022"/>
    <x v="1"/>
    <x v="5"/>
    <n v="1.5"/>
    <n v="1"/>
    <n v="144"/>
    <n v="1.5"/>
    <n v="1"/>
    <n v="1.5"/>
    <n v="1.5"/>
    <x v="91"/>
    <x v="29"/>
    <s v="Water"/>
    <x v="3"/>
    <b v="1"/>
    <n v="1.5"/>
    <n v="1"/>
    <x v="27"/>
  </r>
  <r>
    <s v="Processed"/>
    <s v="VJ300320692"/>
    <x v="3"/>
    <x v="4"/>
    <s v="Poland Springs Water"/>
    <s v="Water"/>
    <n v="14914651567"/>
    <s v="Saturday, April 2, 2022"/>
    <x v="1"/>
    <x v="5"/>
    <n v="1.5"/>
    <n v="1"/>
    <n v="144"/>
    <n v="1.5"/>
    <n v="1"/>
    <n v="1.5"/>
    <n v="1.5"/>
    <x v="91"/>
    <x v="29"/>
    <s v="Water"/>
    <x v="3"/>
    <b v="1"/>
    <n v="1.5"/>
    <n v="1"/>
    <x v="27"/>
  </r>
  <r>
    <s v="Processed"/>
    <s v="VJ300205292"/>
    <x v="0"/>
    <x v="1"/>
    <s v="Oreo Mini"/>
    <s v="Food"/>
    <n v="14914809992"/>
    <s v="Saturday, April 2, 2022"/>
    <x v="0"/>
    <x v="24"/>
    <n v="2"/>
    <n v="1"/>
    <n v="121"/>
    <n v="2"/>
    <n v="1"/>
    <n v="2"/>
    <n v="2"/>
    <x v="91"/>
    <x v="18"/>
    <s v="Food"/>
    <x v="1"/>
    <b v="1"/>
    <n v="2"/>
    <n v="1.3333333333333333"/>
    <x v="16"/>
  </r>
  <r>
    <s v="Processed"/>
    <s v="VJ300205292"/>
    <x v="0"/>
    <x v="1"/>
    <s v="Keto Bar - Creamy Peanut Butter Chocolate"/>
    <s v="Food"/>
    <n v="14914815349"/>
    <s v="Saturday, April 2, 2022"/>
    <x v="0"/>
    <x v="29"/>
    <n v="1.5"/>
    <n v="1"/>
    <n v="139"/>
    <n v="1.5"/>
    <n v="1"/>
    <n v="1.5"/>
    <n v="1.5"/>
    <x v="91"/>
    <x v="110"/>
    <s v="Food"/>
    <x v="1"/>
    <b v="1"/>
    <n v="1.5"/>
    <n v="1"/>
    <x v="77"/>
  </r>
  <r>
    <s v="Processed"/>
    <s v="VJ300320692"/>
    <x v="3"/>
    <x v="4"/>
    <s v="Oreo Mini"/>
    <s v="Food"/>
    <n v="14915043066"/>
    <s v="Saturday, April 2, 2022"/>
    <x v="1"/>
    <x v="22"/>
    <n v="2"/>
    <n v="1"/>
    <n v="120"/>
    <n v="2"/>
    <n v="1"/>
    <n v="2"/>
    <n v="2"/>
    <x v="91"/>
    <x v="18"/>
    <s v="Food"/>
    <x v="1"/>
    <b v="1"/>
    <n v="2"/>
    <n v="1.3333333333333333"/>
    <x v="16"/>
  </r>
  <r>
    <s v="Processed"/>
    <s v="VJ300320692"/>
    <x v="3"/>
    <x v="4"/>
    <s v="SunChips Multigrain - Original"/>
    <s v="Food"/>
    <n v="14915043649"/>
    <s v="Saturday, April 2, 2022"/>
    <x v="1"/>
    <x v="20"/>
    <n v="1.5"/>
    <n v="1"/>
    <n v="112"/>
    <n v="1.5"/>
    <n v="1"/>
    <n v="1.5"/>
    <n v="1.5"/>
    <x v="91"/>
    <x v="60"/>
    <s v="Food"/>
    <x v="1"/>
    <b v="1"/>
    <n v="1.5"/>
    <n v="1"/>
    <x v="25"/>
  </r>
  <r>
    <s v="Processed"/>
    <s v="VJ300320692"/>
    <x v="3"/>
    <x v="4"/>
    <s v="Poland Springs Water"/>
    <s v="Water"/>
    <n v="14915044644"/>
    <s v="Saturday, April 2, 2022"/>
    <x v="1"/>
    <x v="5"/>
    <n v="1.5"/>
    <n v="1"/>
    <n v="144"/>
    <n v="1.5"/>
    <n v="1"/>
    <n v="1.5"/>
    <n v="1.5"/>
    <x v="91"/>
    <x v="29"/>
    <s v="Water"/>
    <x v="3"/>
    <b v="1"/>
    <n v="1.5"/>
    <n v="1"/>
    <x v="27"/>
  </r>
  <r>
    <s v="Processed"/>
    <s v="VJ300320692"/>
    <x v="3"/>
    <x v="4"/>
    <s v="Good Health Veggie Stix - Sea Salt"/>
    <s v="Food"/>
    <n v="14915107410"/>
    <s v="Saturday, April 2, 2022"/>
    <x v="1"/>
    <x v="4"/>
    <n v="1.5"/>
    <n v="1"/>
    <n v="110"/>
    <n v="1.5"/>
    <n v="1"/>
    <n v="1.5"/>
    <n v="1.5"/>
    <x v="91"/>
    <x v="36"/>
    <s v="Food"/>
    <x v="1"/>
    <b v="1"/>
    <n v="1.5"/>
    <n v="1"/>
    <x v="20"/>
  </r>
  <r>
    <s v="Processed"/>
    <s v="VJ300320611"/>
    <x v="0"/>
    <x v="0"/>
    <s v="Monster Energy Original"/>
    <s v="Carbonated"/>
    <n v="14915614421"/>
    <s v="Saturday, April 2, 2022"/>
    <x v="1"/>
    <x v="2"/>
    <n v="3"/>
    <n v="1"/>
    <n v="146"/>
    <n v="3"/>
    <n v="1"/>
    <n v="3"/>
    <n v="3"/>
    <x v="91"/>
    <x v="5"/>
    <s v="Carbonated"/>
    <x v="0"/>
    <b v="1"/>
    <n v="3"/>
    <n v="2"/>
    <x v="4"/>
  </r>
  <r>
    <s v="Processed"/>
    <s v="VJ300320611"/>
    <x v="0"/>
    <x v="0"/>
    <s v="KitKat - Crisp Wafers"/>
    <s v="Food"/>
    <n v="14915615851"/>
    <s v="Saturday, April 2, 2022"/>
    <x v="1"/>
    <x v="28"/>
    <n v="2"/>
    <n v="1"/>
    <n v="135"/>
    <n v="2"/>
    <n v="1"/>
    <n v="2"/>
    <n v="2"/>
    <x v="91"/>
    <x v="10"/>
    <s v="Food"/>
    <x v="1"/>
    <b v="1"/>
    <n v="2"/>
    <n v="1.3333333333333333"/>
    <x v="9"/>
  </r>
  <r>
    <s v="Processed"/>
    <s v="VJ300320611"/>
    <x v="0"/>
    <x v="0"/>
    <s v="SunChips Multigrain - Harvest Cheddar"/>
    <s v="Food"/>
    <n v="14915961114"/>
    <s v="Saturday, April 2, 2022"/>
    <x v="0"/>
    <x v="25"/>
    <n v="1.5"/>
    <n v="1"/>
    <n v="125"/>
    <n v="1.5"/>
    <n v="1"/>
    <n v="1.5"/>
    <n v="1.5"/>
    <x v="91"/>
    <x v="35"/>
    <s v="Food"/>
    <x v="1"/>
    <b v="1"/>
    <n v="1.5"/>
    <n v="1"/>
    <x v="25"/>
  </r>
  <r>
    <s v="Processed"/>
    <s v="VJ300320611"/>
    <x v="0"/>
    <x v="0"/>
    <s v="Snapple Diet Tea - Raspberry"/>
    <s v="Non Carbonated"/>
    <n v="14917223410"/>
    <s v="Sunday, April 3, 2022"/>
    <x v="1"/>
    <x v="21"/>
    <n v="2.5"/>
    <n v="1"/>
    <n v="145"/>
    <n v="2.5"/>
    <n v="1"/>
    <n v="2.5"/>
    <n v="2.5"/>
    <x v="92"/>
    <x v="31"/>
    <s v="Non Carbonated"/>
    <x v="2"/>
    <b v="1"/>
    <n v="2.5"/>
    <n v="1.6666666666666667"/>
    <x v="6"/>
  </r>
  <r>
    <s v="Processed"/>
    <s v="VJ300320692"/>
    <x v="3"/>
    <x v="4"/>
    <s v="Oreo Mini"/>
    <s v="Food"/>
    <n v="14917654103"/>
    <s v="Sunday, April 3, 2022"/>
    <x v="1"/>
    <x v="22"/>
    <n v="2"/>
    <n v="1"/>
    <n v="120"/>
    <n v="2"/>
    <n v="1"/>
    <n v="2"/>
    <n v="2"/>
    <x v="92"/>
    <x v="18"/>
    <s v="Food"/>
    <x v="1"/>
    <b v="1"/>
    <n v="2"/>
    <n v="1.3333333333333333"/>
    <x v="16"/>
  </r>
  <r>
    <s v="Processed"/>
    <s v="VJ300320692"/>
    <x v="3"/>
    <x v="4"/>
    <s v="Bai Antioxidant - Zambia Bingcherry"/>
    <s v="Non Carbonated"/>
    <n v="14917775355"/>
    <s v="Sunday, April 3, 2022"/>
    <x v="1"/>
    <x v="15"/>
    <n v="2.75"/>
    <n v="1"/>
    <n v="147"/>
    <n v="2.75"/>
    <n v="1"/>
    <n v="2.75"/>
    <n v="2.75"/>
    <x v="92"/>
    <x v="56"/>
    <s v="Non Carbonated"/>
    <x v="2"/>
    <b v="1"/>
    <n v="2.75"/>
    <n v="1.8333333333333333"/>
    <x v="2"/>
  </r>
  <r>
    <s v="Processed"/>
    <s v="VJ300320692"/>
    <x v="3"/>
    <x v="4"/>
    <s v="CheezIt - Original"/>
    <s v="Food"/>
    <n v="14917776251"/>
    <s v="Sunday, April 3, 2022"/>
    <x v="1"/>
    <x v="18"/>
    <n v="1.25"/>
    <n v="1"/>
    <n v="124"/>
    <n v="1.25"/>
    <n v="1"/>
    <n v="1.25"/>
    <n v="1.25"/>
    <x v="92"/>
    <x v="48"/>
    <s v="Food"/>
    <x v="1"/>
    <b v="1"/>
    <n v="1.25"/>
    <n v="0.83333333333333337"/>
    <x v="39"/>
  </r>
  <r>
    <s v="Processed"/>
    <s v="VJ300320692"/>
    <x v="3"/>
    <x v="4"/>
    <s v="CheezIt - Original"/>
    <s v="Food"/>
    <n v="14917776594"/>
    <s v="Sunday, April 3, 2022"/>
    <x v="1"/>
    <x v="18"/>
    <n v="1.25"/>
    <n v="1"/>
    <n v="124"/>
    <n v="1.25"/>
    <n v="1"/>
    <n v="1.25"/>
    <n v="1.25"/>
    <x v="92"/>
    <x v="48"/>
    <s v="Food"/>
    <x v="1"/>
    <b v="1"/>
    <n v="1.25"/>
    <n v="0.83333333333333337"/>
    <x v="39"/>
  </r>
  <r>
    <s v="Processed"/>
    <s v="VJ300320692"/>
    <x v="3"/>
    <x v="4"/>
    <s v="Seapoint Farms Dry Roasted Edamame - Wasabi"/>
    <s v="Food"/>
    <n v="14917837544"/>
    <s v="Sunday, April 3, 2022"/>
    <x v="0"/>
    <x v="16"/>
    <n v="2.5"/>
    <n v="1"/>
    <n v="122"/>
    <n v="2.5"/>
    <n v="1"/>
    <n v="2.5"/>
    <n v="2.5"/>
    <x v="92"/>
    <x v="6"/>
    <s v="Food"/>
    <x v="1"/>
    <b v="1"/>
    <n v="2.5"/>
    <n v="1.6666666666666667"/>
    <x v="5"/>
  </r>
  <r>
    <s v="Processed"/>
    <s v="VJ300320692"/>
    <x v="3"/>
    <x v="4"/>
    <s v="Skippy Peanut Butter - Go Paks"/>
    <s v="Food"/>
    <n v="14917861059"/>
    <s v="Sunday, April 3, 2022"/>
    <x v="1"/>
    <x v="30"/>
    <n v="4.5"/>
    <n v="1"/>
    <n v="153"/>
    <n v="4.5"/>
    <n v="1"/>
    <n v="4.5"/>
    <n v="4.5"/>
    <x v="92"/>
    <x v="111"/>
    <s v="Food"/>
    <x v="1"/>
    <b v="1"/>
    <n v="4.5"/>
    <n v="3"/>
    <x v="78"/>
  </r>
  <r>
    <s v="Processed"/>
    <s v="VJ300320692"/>
    <x v="3"/>
    <x v="4"/>
    <s v="SunChips Multigrain - Harvest Cheddar"/>
    <s v="Food"/>
    <n v="14917995222"/>
    <s v="Sunday, April 3, 2022"/>
    <x v="1"/>
    <x v="26"/>
    <n v="1.5"/>
    <n v="1"/>
    <n v="113"/>
    <n v="1.5"/>
    <n v="1"/>
    <n v="1.5"/>
    <n v="1.5"/>
    <x v="92"/>
    <x v="35"/>
    <s v="Food"/>
    <x v="1"/>
    <b v="1"/>
    <n v="1.5"/>
    <n v="1"/>
    <x v="25"/>
  </r>
  <r>
    <s v="Processed"/>
    <s v="VJ300320692"/>
    <x v="3"/>
    <x v="4"/>
    <s v="Good Health Veggie Stix - Zesty Ranch"/>
    <s v="Food"/>
    <n v="14918013340"/>
    <s v="Sunday, April 3, 2022"/>
    <x v="1"/>
    <x v="25"/>
    <n v="1.5"/>
    <n v="1"/>
    <n v="125"/>
    <n v="1.5"/>
    <n v="1"/>
    <n v="1.5"/>
    <n v="1.5"/>
    <x v="92"/>
    <x v="22"/>
    <s v="Food"/>
    <x v="1"/>
    <b v="1"/>
    <n v="1.5"/>
    <n v="1"/>
    <x v="20"/>
  </r>
  <r>
    <s v="Processed"/>
    <s v="VJ300320611"/>
    <x v="0"/>
    <x v="0"/>
    <s v="Vitamin Water - Squeezed Lemonade"/>
    <s v="Water"/>
    <n v="14918043099"/>
    <s v="Sunday, April 3, 2022"/>
    <x v="0"/>
    <x v="15"/>
    <n v="2.75"/>
    <n v="1"/>
    <n v="147"/>
    <n v="2.75"/>
    <n v="1"/>
    <n v="2.75"/>
    <n v="2.75"/>
    <x v="92"/>
    <x v="66"/>
    <s v="Water"/>
    <x v="3"/>
    <b v="1"/>
    <n v="2.75"/>
    <n v="1.8333333333333333"/>
    <x v="13"/>
  </r>
  <r>
    <s v="Processed"/>
    <s v="VJ300205292"/>
    <x v="0"/>
    <x v="1"/>
    <s v="SunChips Multigrain - Salsa"/>
    <s v="Food"/>
    <n v="14918101249"/>
    <s v="Sunday, April 3, 2022"/>
    <x v="1"/>
    <x v="8"/>
    <n v="1.5"/>
    <n v="1"/>
    <n v="111"/>
    <n v="1.5"/>
    <n v="1"/>
    <n v="1.5"/>
    <n v="1.5"/>
    <x v="92"/>
    <x v="27"/>
    <s v="Food"/>
    <x v="1"/>
    <b v="1"/>
    <n v="1.5"/>
    <n v="1"/>
    <x v="25"/>
  </r>
  <r>
    <s v="Processed"/>
    <s v="VJ300205292"/>
    <x v="0"/>
    <x v="1"/>
    <s v="Bubly - Blackberry"/>
    <s v="Water"/>
    <n v="14918236188"/>
    <s v="Sunday, April 3, 2022"/>
    <x v="1"/>
    <x v="23"/>
    <n v="1.5"/>
    <n v="1"/>
    <n v="142"/>
    <n v="1.5"/>
    <n v="1"/>
    <n v="1.5"/>
    <n v="1.5"/>
    <x v="92"/>
    <x v="89"/>
    <s v="Water"/>
    <x v="3"/>
    <b v="1"/>
    <n v="1.5"/>
    <n v="1"/>
    <x v="26"/>
  </r>
  <r>
    <s v="Processed"/>
    <s v="VJ300320686"/>
    <x v="1"/>
    <x v="2"/>
    <s v="Miss Vickie's Potato Chip - Jalapeno"/>
    <s v="Food"/>
    <n v="14920352346"/>
    <s v="Monday, April 4, 2022"/>
    <x v="0"/>
    <x v="26"/>
    <n v="1.5"/>
    <n v="1"/>
    <n v="113"/>
    <n v="1.5"/>
    <n v="1"/>
    <n v="1.5"/>
    <n v="1.5"/>
    <x v="93"/>
    <x v="43"/>
    <s v="Food"/>
    <x v="1"/>
    <b v="1"/>
    <n v="1.5"/>
    <n v="1"/>
    <x v="3"/>
  </r>
  <r>
    <s v="Processed"/>
    <s v="VJ300320692"/>
    <x v="3"/>
    <x v="4"/>
    <s v="Starbucks Doubleshot Energy - Mocha"/>
    <s v="Non Carbonated"/>
    <n v="14920506521"/>
    <s v="Monday, April 4, 2022"/>
    <x v="0"/>
    <x v="2"/>
    <n v="3.5"/>
    <n v="1"/>
    <n v="146"/>
    <n v="3.5"/>
    <n v="1"/>
    <n v="3.5"/>
    <n v="3.5"/>
    <x v="93"/>
    <x v="88"/>
    <s v="Non Carbonated"/>
    <x v="2"/>
    <b v="1"/>
    <n v="3.5"/>
    <n v="2.3333333333333335"/>
    <x v="62"/>
  </r>
  <r>
    <s v="Processed"/>
    <s v="VJ300320692"/>
    <x v="3"/>
    <x v="4"/>
    <s v="Poland Springs Water"/>
    <s v="Water"/>
    <n v="14920529358"/>
    <s v="Monday, April 4, 2022"/>
    <x v="0"/>
    <x v="5"/>
    <n v="1.5"/>
    <n v="1"/>
    <n v="144"/>
    <n v="1.5"/>
    <n v="1"/>
    <n v="1.5"/>
    <n v="1.5"/>
    <x v="93"/>
    <x v="29"/>
    <s v="Water"/>
    <x v="3"/>
    <b v="1"/>
    <n v="1.5"/>
    <n v="1"/>
    <x v="27"/>
  </r>
  <r>
    <s v="Processed"/>
    <s v="VJ300320692"/>
    <x v="3"/>
    <x v="4"/>
    <s v="Poland Springs Water"/>
    <s v="Water"/>
    <n v="14920793804"/>
    <s v="Monday, April 4, 2022"/>
    <x v="0"/>
    <x v="5"/>
    <n v="1.5"/>
    <n v="1"/>
    <n v="144"/>
    <n v="1.5"/>
    <n v="1"/>
    <n v="1.5"/>
    <n v="1.5"/>
    <x v="93"/>
    <x v="29"/>
    <s v="Water"/>
    <x v="3"/>
    <b v="1"/>
    <n v="1.5"/>
    <n v="1"/>
    <x v="27"/>
  </r>
  <r>
    <s v="Processed"/>
    <s v="VJ300320686"/>
    <x v="1"/>
    <x v="2"/>
    <s v="CheezIt - Original"/>
    <s v="Food"/>
    <n v="14921075541"/>
    <s v="Monday, April 4, 2022"/>
    <x v="0"/>
    <x v="25"/>
    <n v="1.25"/>
    <n v="1"/>
    <n v="125"/>
    <n v="1.25"/>
    <n v="1"/>
    <n v="1.25"/>
    <n v="3.25"/>
    <x v="93"/>
    <x v="48"/>
    <s v="Food"/>
    <x v="1"/>
    <b v="1"/>
    <n v="1.25"/>
    <n v="0.83333333333333337"/>
    <x v="39"/>
  </r>
  <r>
    <s v="Processed"/>
    <s v="VJ300320686"/>
    <x v="1"/>
    <x v="2"/>
    <s v="Wonderful Pistachios - Variety"/>
    <s v="Food"/>
    <n v="14921075541"/>
    <s v="Monday, April 4, 2022"/>
    <x v="0"/>
    <x v="17"/>
    <n v="2"/>
    <n v="1"/>
    <n v="138"/>
    <n v="2"/>
    <n v="1"/>
    <n v="2"/>
    <n v="3.25"/>
    <x v="93"/>
    <x v="11"/>
    <s v="Food"/>
    <x v="1"/>
    <b v="1"/>
    <n v="2"/>
    <n v="1.3333333333333333"/>
    <x v="10"/>
  </r>
  <r>
    <s v="Processed"/>
    <s v="VJ300320692"/>
    <x v="3"/>
    <x v="4"/>
    <s v="Iberia Coconut Water"/>
    <s v="Non Carbonated"/>
    <n v="14921427671"/>
    <s v="Monday, April 4, 2022"/>
    <x v="0"/>
    <x v="27"/>
    <n v="2"/>
    <n v="1"/>
    <n v="141"/>
    <n v="2"/>
    <n v="1"/>
    <n v="2"/>
    <n v="2"/>
    <x v="93"/>
    <x v="93"/>
    <s v="Non Carbonated"/>
    <x v="2"/>
    <b v="1"/>
    <n v="2"/>
    <n v="1.3333333333333333"/>
    <x v="64"/>
  </r>
  <r>
    <s v="Processed"/>
    <s v="VJ300320692"/>
    <x v="3"/>
    <x v="4"/>
    <s v="Starbucks Doubleshot Energy - Mocha"/>
    <s v="Non Carbonated"/>
    <n v="14921433348"/>
    <s v="Monday, April 4, 2022"/>
    <x v="0"/>
    <x v="2"/>
    <n v="3.5"/>
    <n v="1"/>
    <n v="146"/>
    <n v="3.5"/>
    <n v="1"/>
    <n v="3.5"/>
    <n v="3.5"/>
    <x v="93"/>
    <x v="88"/>
    <s v="Non Carbonated"/>
    <x v="2"/>
    <b v="1"/>
    <n v="3.5"/>
    <n v="2.3333333333333335"/>
    <x v="62"/>
  </r>
  <r>
    <s v="Processed"/>
    <s v="VJ300320686"/>
    <x v="1"/>
    <x v="2"/>
    <s v="Miss Vickie's Potato Chip - Smokehouse BBQ"/>
    <s v="Food"/>
    <n v="14921509338"/>
    <s v="Monday, April 4, 2022"/>
    <x v="1"/>
    <x v="8"/>
    <n v="1.5"/>
    <n v="1"/>
    <n v="111"/>
    <n v="1.5"/>
    <n v="1"/>
    <n v="1.5"/>
    <n v="1.5"/>
    <x v="93"/>
    <x v="51"/>
    <s v="Food"/>
    <x v="1"/>
    <b v="1"/>
    <n v="1.5"/>
    <n v="1"/>
    <x v="3"/>
  </r>
  <r>
    <s v="Processed"/>
    <s v="VJ300320686"/>
    <x v="1"/>
    <x v="2"/>
    <s v="Snapple Diet Tea - Lemon"/>
    <s v="Non Carbonated"/>
    <n v="14921546269"/>
    <s v="Monday, April 4, 2022"/>
    <x v="1"/>
    <x v="21"/>
    <n v="2.5"/>
    <n v="1"/>
    <n v="145"/>
    <n v="2.5"/>
    <n v="1"/>
    <n v="2.5"/>
    <n v="2.5"/>
    <x v="93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921600123"/>
    <s v="Monday, April 4, 2022"/>
    <x v="1"/>
    <x v="24"/>
    <n v="1.5"/>
    <n v="1"/>
    <n v="121"/>
    <n v="1.5"/>
    <n v="1"/>
    <n v="1.5"/>
    <n v="1.5"/>
    <x v="93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921624644"/>
    <s v="Monday, April 4, 2022"/>
    <x v="0"/>
    <x v="11"/>
    <n v="2"/>
    <n v="1"/>
    <n v="132"/>
    <n v="2"/>
    <n v="1"/>
    <n v="2"/>
    <n v="2"/>
    <x v="93"/>
    <x v="21"/>
    <s v="Food"/>
    <x v="1"/>
    <b v="1"/>
    <n v="2"/>
    <n v="1.3333333333333333"/>
    <x v="19"/>
  </r>
  <r>
    <s v="Processed"/>
    <s v="VJ300320692"/>
    <x v="3"/>
    <x v="4"/>
    <s v="Spindrift - Sparkling Water - Pineapple"/>
    <s v="Carbonated"/>
    <n v="14921867582"/>
    <s v="Monday, April 4, 2022"/>
    <x v="1"/>
    <x v="12"/>
    <n v="1.5"/>
    <n v="1"/>
    <n v="140"/>
    <n v="1.5"/>
    <n v="1"/>
    <n v="1.5"/>
    <n v="1.5"/>
    <x v="93"/>
    <x v="92"/>
    <s v="Carbonated"/>
    <x v="0"/>
    <b v="1"/>
    <n v="1.5"/>
    <n v="1"/>
    <x v="11"/>
  </r>
  <r>
    <s v="Processed"/>
    <s v="VJ300320692"/>
    <x v="3"/>
    <x v="4"/>
    <s v="Honest Tea - Berry Hibiscus"/>
    <s v="Non Carbonated"/>
    <n v="14921873745"/>
    <s v="Monday, April 4, 2022"/>
    <x v="1"/>
    <x v="21"/>
    <n v="2.75"/>
    <n v="1"/>
    <n v="145"/>
    <n v="2.75"/>
    <n v="1"/>
    <n v="2.75"/>
    <n v="2.75"/>
    <x v="93"/>
    <x v="102"/>
    <s v="Non Carbonated"/>
    <x v="2"/>
    <b v="1"/>
    <n v="2.75"/>
    <n v="1.8333333333333333"/>
    <x v="71"/>
  </r>
  <r>
    <s v="Processed"/>
    <s v="VJ300320609"/>
    <x v="2"/>
    <x v="3"/>
    <s v="SunChips Multigrain - French Onion"/>
    <s v="Food"/>
    <n v="14921901973"/>
    <s v="Monday, April 4, 2022"/>
    <x v="1"/>
    <x v="8"/>
    <n v="1.5"/>
    <n v="1"/>
    <n v="111"/>
    <n v="1.5"/>
    <n v="1"/>
    <n v="1.5"/>
    <n v="1.5"/>
    <x v="93"/>
    <x v="100"/>
    <s v="Food"/>
    <x v="1"/>
    <b v="1"/>
    <n v="1.5"/>
    <n v="1"/>
    <x v="25"/>
  </r>
  <r>
    <s v="Processed"/>
    <s v="VJ300320609"/>
    <x v="2"/>
    <x v="3"/>
    <s v="SunChips Multigrain - French Onion"/>
    <s v="Food"/>
    <n v="14921911600"/>
    <s v="Monday, April 4, 2022"/>
    <x v="1"/>
    <x v="8"/>
    <n v="1.5"/>
    <n v="1"/>
    <n v="111"/>
    <n v="1.5"/>
    <n v="1"/>
    <n v="1.5"/>
    <n v="1.5"/>
    <x v="93"/>
    <x v="100"/>
    <s v="Food"/>
    <x v="1"/>
    <b v="1"/>
    <n v="1.5"/>
    <n v="1"/>
    <x v="25"/>
  </r>
  <r>
    <s v="Processed"/>
    <s v="VJ300320609"/>
    <x v="2"/>
    <x v="3"/>
    <s v="Monster Energy Original"/>
    <s v="Carbonated"/>
    <n v="14922260831"/>
    <s v="Monday, April 4, 2022"/>
    <x v="1"/>
    <x v="2"/>
    <n v="3.25"/>
    <n v="1"/>
    <n v="146"/>
    <n v="3.25"/>
    <n v="1"/>
    <n v="3.25"/>
    <n v="3.25"/>
    <x v="93"/>
    <x v="5"/>
    <s v="Carbonated"/>
    <x v="0"/>
    <b v="1"/>
    <n v="3.25"/>
    <n v="2.1666666666666665"/>
    <x v="4"/>
  </r>
  <r>
    <s v="Processed"/>
    <s v="VJ300320692"/>
    <x v="3"/>
    <x v="4"/>
    <s v="Keto Krisp - Almond/Chocolate"/>
    <s v="Carbonated"/>
    <n v="14922328098"/>
    <s v="Monday, April 4, 2022"/>
    <x v="1"/>
    <x v="11"/>
    <n v="2"/>
    <n v="1"/>
    <n v="132"/>
    <n v="2"/>
    <n v="1"/>
    <n v="2"/>
    <n v="2"/>
    <x v="93"/>
    <x v="38"/>
    <s v="Carbonated"/>
    <x v="0"/>
    <b v="1"/>
    <n v="2"/>
    <n v="1.3333333333333333"/>
    <x v="32"/>
  </r>
  <r>
    <s v="Processed"/>
    <s v="VJ300320692"/>
    <x v="3"/>
    <x v="4"/>
    <s v="Spindrift - Sparkling Water - Pineapple"/>
    <s v="Carbonated"/>
    <n v="14922328975"/>
    <s v="Monday, April 4, 2022"/>
    <x v="1"/>
    <x v="12"/>
    <n v="1.5"/>
    <n v="1"/>
    <n v="140"/>
    <n v="1.5"/>
    <n v="1"/>
    <n v="1.5"/>
    <n v="1.5"/>
    <x v="93"/>
    <x v="92"/>
    <s v="Carbonated"/>
    <x v="0"/>
    <b v="1"/>
    <n v="1.5"/>
    <n v="1"/>
    <x v="11"/>
  </r>
  <r>
    <s v="Processed"/>
    <s v="VJ300320692"/>
    <x v="3"/>
    <x v="4"/>
    <s v="Spindrift - Sparkling Water - Pineapple"/>
    <s v="Carbonated"/>
    <n v="14922338308"/>
    <s v="Monday, April 4, 2022"/>
    <x v="1"/>
    <x v="12"/>
    <n v="1.5"/>
    <n v="1"/>
    <n v="140"/>
    <n v="1.5"/>
    <n v="1"/>
    <n v="1.5"/>
    <n v="1.5"/>
    <x v="93"/>
    <x v="92"/>
    <s v="Carbonated"/>
    <x v="0"/>
    <b v="1"/>
    <n v="1.5"/>
    <n v="1"/>
    <x v="11"/>
  </r>
  <r>
    <s v="Processed"/>
    <s v="VJ300320692"/>
    <x v="3"/>
    <x v="4"/>
    <s v="RXBAR - Protein Bar - Peanut Butter"/>
    <s v="Food"/>
    <n v="14922407736"/>
    <s v="Monday, April 4, 2022"/>
    <x v="1"/>
    <x v="6"/>
    <n v="2"/>
    <n v="1"/>
    <n v="134"/>
    <n v="2"/>
    <n v="1"/>
    <n v="2"/>
    <n v="2"/>
    <x v="93"/>
    <x v="80"/>
    <s v="Food"/>
    <x v="1"/>
    <b v="1"/>
    <n v="2"/>
    <n v="1.3333333333333333"/>
    <x v="58"/>
  </r>
  <r>
    <s v="Processed"/>
    <s v="VJ300320611"/>
    <x v="0"/>
    <x v="0"/>
    <s v="Snapple Diet Tea - Raspberry"/>
    <s v="Non Carbonated"/>
    <n v="14922481241"/>
    <s v="Monday, April 4, 2022"/>
    <x v="0"/>
    <x v="21"/>
    <n v="2.5"/>
    <n v="1"/>
    <n v="145"/>
    <n v="2.5"/>
    <n v="1"/>
    <n v="2.5"/>
    <n v="2.5"/>
    <x v="93"/>
    <x v="31"/>
    <s v="Non Carbonated"/>
    <x v="2"/>
    <b v="1"/>
    <n v="2.5"/>
    <n v="1.6666666666666667"/>
    <x v="6"/>
  </r>
  <r>
    <s v="Processed"/>
    <s v="VJ300320686"/>
    <x v="1"/>
    <x v="2"/>
    <s v="Wonderful Pistachios - Variety"/>
    <s v="Food"/>
    <n v="14922763154"/>
    <s v="Monday, April 4, 2022"/>
    <x v="0"/>
    <x v="17"/>
    <n v="2"/>
    <n v="1"/>
    <n v="138"/>
    <n v="2"/>
    <n v="1"/>
    <n v="2"/>
    <n v="2"/>
    <x v="93"/>
    <x v="11"/>
    <s v="Food"/>
    <x v="1"/>
    <b v="1"/>
    <n v="2"/>
    <n v="1.3333333333333333"/>
    <x v="10"/>
  </r>
  <r>
    <s v="Processed"/>
    <s v="VJ300320692"/>
    <x v="3"/>
    <x v="4"/>
    <s v="Good Health Veggie Stix - Zesty Ranch"/>
    <s v="Food"/>
    <n v="14922630167"/>
    <s v="Monday, April 4, 2022"/>
    <x v="1"/>
    <x v="25"/>
    <n v="1.5"/>
    <n v="1"/>
    <n v="125"/>
    <n v="1.5"/>
    <n v="1"/>
    <n v="1.5"/>
    <n v="1.5"/>
    <x v="93"/>
    <x v="22"/>
    <s v="Food"/>
    <x v="1"/>
    <b v="1"/>
    <n v="1.5"/>
    <n v="1"/>
    <x v="20"/>
  </r>
  <r>
    <s v="Processed"/>
    <s v="VJ300320692"/>
    <x v="3"/>
    <x v="4"/>
    <s v="Oreo Mini"/>
    <s v="Food"/>
    <n v="14922632362"/>
    <s v="Monday, April 4, 2022"/>
    <x v="1"/>
    <x v="22"/>
    <n v="2"/>
    <n v="1"/>
    <n v="120"/>
    <n v="2"/>
    <n v="1"/>
    <n v="2"/>
    <n v="2"/>
    <x v="93"/>
    <x v="18"/>
    <s v="Food"/>
    <x v="1"/>
    <b v="1"/>
    <n v="2"/>
    <n v="1.3333333333333333"/>
    <x v="16"/>
  </r>
  <r>
    <s v="Processed"/>
    <s v="VJ300320692"/>
    <x v="3"/>
    <x v="4"/>
    <s v="SunChips Multigrain - Salsa"/>
    <s v="Food"/>
    <n v="14922634230"/>
    <s v="Monday, April 4, 2022"/>
    <x v="1"/>
    <x v="3"/>
    <n v="1.5"/>
    <n v="1"/>
    <n v="114"/>
    <n v="1.5"/>
    <n v="1"/>
    <n v="1.5"/>
    <n v="1.5"/>
    <x v="93"/>
    <x v="27"/>
    <s v="Food"/>
    <x v="1"/>
    <b v="1"/>
    <n v="1.5"/>
    <n v="1"/>
    <x v="25"/>
  </r>
  <r>
    <s v="Processed"/>
    <s v="VJ300320692"/>
    <x v="3"/>
    <x v="4"/>
    <s v="Good Health Veggie Stix - Zesty Ranch"/>
    <s v="Food"/>
    <n v="14922949647"/>
    <s v="Monday, April 4, 2022"/>
    <x v="1"/>
    <x v="25"/>
    <n v="1.5"/>
    <n v="1"/>
    <n v="125"/>
    <n v="1.5"/>
    <n v="1"/>
    <n v="1.5"/>
    <n v="1.5"/>
    <x v="93"/>
    <x v="22"/>
    <s v="Food"/>
    <x v="1"/>
    <b v="1"/>
    <n v="1.5"/>
    <n v="1"/>
    <x v="20"/>
  </r>
  <r>
    <s v="Processed"/>
    <s v="VJ300320692"/>
    <x v="3"/>
    <x v="4"/>
    <s v="SunChips Multigrain - Harvest Cheddar"/>
    <s v="Food"/>
    <n v="14922950643"/>
    <s v="Monday, April 4, 2022"/>
    <x v="1"/>
    <x v="26"/>
    <n v="1.5"/>
    <n v="1"/>
    <n v="113"/>
    <n v="1.5"/>
    <n v="1"/>
    <n v="1.5"/>
    <n v="1.5"/>
    <x v="93"/>
    <x v="35"/>
    <s v="Food"/>
    <x v="1"/>
    <b v="1"/>
    <n v="1.5"/>
    <n v="1"/>
    <x v="25"/>
  </r>
  <r>
    <s v="Processed"/>
    <s v="VJ300320692"/>
    <x v="3"/>
    <x v="4"/>
    <s v="Good Health Veggie Stix - Sea Salt"/>
    <s v="Food"/>
    <n v="14922954572"/>
    <s v="Monday, April 4, 2022"/>
    <x v="1"/>
    <x v="4"/>
    <n v="1.5"/>
    <n v="1"/>
    <n v="110"/>
    <n v="1.5"/>
    <n v="1"/>
    <n v="1.5"/>
    <n v="1.5"/>
    <x v="93"/>
    <x v="36"/>
    <s v="Food"/>
    <x v="1"/>
    <b v="1"/>
    <n v="1.5"/>
    <n v="1"/>
    <x v="20"/>
  </r>
  <r>
    <s v="Processed"/>
    <s v="VJ300320692"/>
    <x v="3"/>
    <x v="4"/>
    <s v="Genius Keto Bar - Chocolate Dream"/>
    <s v="Food"/>
    <n v="14922975893"/>
    <s v="Monday, April 4, 2022"/>
    <x v="1"/>
    <x v="10"/>
    <n v="2"/>
    <n v="1"/>
    <n v="136"/>
    <n v="2"/>
    <n v="1"/>
    <n v="2"/>
    <n v="2"/>
    <x v="93"/>
    <x v="96"/>
    <s v="Food"/>
    <x v="1"/>
    <b v="1"/>
    <n v="2"/>
    <n v="1.3333333333333333"/>
    <x v="67"/>
  </r>
  <r>
    <s v="Processed"/>
    <s v="VJ300320692"/>
    <x v="3"/>
    <x v="4"/>
    <s v="Coca Cola - Zero Sugar"/>
    <s v="Carbonated"/>
    <n v="14923004679"/>
    <s v="Monday, April 4, 2022"/>
    <x v="1"/>
    <x v="23"/>
    <n v="1.5"/>
    <n v="1"/>
    <n v="142"/>
    <n v="1.5"/>
    <n v="1"/>
    <n v="1.5"/>
    <n v="1.5"/>
    <x v="93"/>
    <x v="44"/>
    <s v="Carbonated"/>
    <x v="0"/>
    <b v="1"/>
    <n v="1.5"/>
    <n v="1"/>
    <x v="36"/>
  </r>
  <r>
    <s v="Processed"/>
    <s v="VJ300320692"/>
    <x v="3"/>
    <x v="4"/>
    <s v="Miss Vickie's Potato Chip - Lime &amp; Cracked Pe"/>
    <s v="Food"/>
    <n v="14923053102"/>
    <s v="Monday, April 4, 2022"/>
    <x v="1"/>
    <x v="24"/>
    <n v="1.5"/>
    <n v="1"/>
    <n v="121"/>
    <n v="1.5"/>
    <n v="1"/>
    <n v="1.5"/>
    <n v="1.5"/>
    <x v="93"/>
    <x v="4"/>
    <s v="Food"/>
    <x v="1"/>
    <b v="1"/>
    <n v="1.5"/>
    <n v="1"/>
    <x v="3"/>
  </r>
  <r>
    <s v="Processed"/>
    <s v="VJ300320692"/>
    <x v="3"/>
    <x v="4"/>
    <s v="Oreo Mini"/>
    <s v="Food"/>
    <n v="14923161705"/>
    <s v="Monday, April 4, 2022"/>
    <x v="1"/>
    <x v="22"/>
    <n v="2"/>
    <n v="1"/>
    <n v="120"/>
    <n v="2"/>
    <n v="1"/>
    <n v="2"/>
    <n v="2"/>
    <x v="93"/>
    <x v="18"/>
    <s v="Food"/>
    <x v="1"/>
    <b v="1"/>
    <n v="2"/>
    <n v="1.3333333333333333"/>
    <x v="16"/>
  </r>
  <r>
    <s v="Processed"/>
    <s v="VJ300320692"/>
    <x v="3"/>
    <x v="4"/>
    <s v="SunChips Multigrain - Harvest Cheddar"/>
    <s v="Food"/>
    <n v="14923161764"/>
    <s v="Monday, April 4, 2022"/>
    <x v="1"/>
    <x v="26"/>
    <n v="1.5"/>
    <n v="1"/>
    <n v="113"/>
    <n v="1.5"/>
    <n v="1"/>
    <n v="1.5"/>
    <n v="1.5"/>
    <x v="93"/>
    <x v="35"/>
    <s v="Food"/>
    <x v="1"/>
    <b v="1"/>
    <n v="1.5"/>
    <n v="1"/>
    <x v="25"/>
  </r>
  <r>
    <s v="Processed"/>
    <s v="VJ300320692"/>
    <x v="3"/>
    <x v="4"/>
    <s v="Miss Vickie's Potato Chip - Sea Salt &amp; Vinega"/>
    <s v="Food"/>
    <n v="14923247336"/>
    <s v="Monday, April 4, 2022"/>
    <x v="1"/>
    <x v="1"/>
    <n v="1.5"/>
    <n v="1"/>
    <n v="123"/>
    <n v="1.5"/>
    <n v="1"/>
    <n v="1.5"/>
    <n v="1.5"/>
    <x v="93"/>
    <x v="3"/>
    <s v="Food"/>
    <x v="1"/>
    <b v="1"/>
    <n v="1.5"/>
    <n v="1"/>
    <x v="3"/>
  </r>
  <r>
    <s v="Processed"/>
    <s v="VJ300320692"/>
    <x v="3"/>
    <x v="4"/>
    <s v="Good Health Veggie Stix - Zesty Ranch"/>
    <s v="Food"/>
    <n v="14923268875"/>
    <s v="Monday, April 4, 2022"/>
    <x v="1"/>
    <x v="25"/>
    <n v="1.5"/>
    <n v="1"/>
    <n v="125"/>
    <n v="1.5"/>
    <n v="1"/>
    <n v="1.5"/>
    <n v="1.5"/>
    <x v="93"/>
    <x v="22"/>
    <s v="Food"/>
    <x v="1"/>
    <b v="1"/>
    <n v="1.5"/>
    <n v="1"/>
    <x v="20"/>
  </r>
  <r>
    <s v="Processed"/>
    <s v="VJ300320692"/>
    <x v="3"/>
    <x v="4"/>
    <s v="SunChips Multigrain - Harvest Cheddar"/>
    <s v="Food"/>
    <n v="14923330477"/>
    <s v="Monday, April 4, 2022"/>
    <x v="1"/>
    <x v="26"/>
    <n v="1.5"/>
    <n v="1"/>
    <n v="113"/>
    <n v="1.5"/>
    <n v="1"/>
    <n v="1.5"/>
    <n v="1.5"/>
    <x v="93"/>
    <x v="35"/>
    <s v="Food"/>
    <x v="1"/>
    <b v="1"/>
    <n v="1.5"/>
    <n v="1"/>
    <x v="25"/>
  </r>
  <r>
    <s v="Processed"/>
    <s v="VJ300320609"/>
    <x v="2"/>
    <x v="3"/>
    <s v="Coca Cola - Zero Sugar"/>
    <s v="Carbonated"/>
    <n v="14923435732"/>
    <s v="Monday, April 4, 2022"/>
    <x v="1"/>
    <x v="23"/>
    <n v="1"/>
    <n v="1"/>
    <n v="142"/>
    <n v="1"/>
    <n v="1"/>
    <n v="1"/>
    <n v="1"/>
    <x v="93"/>
    <x v="44"/>
    <s v="Carbonated"/>
    <x v="0"/>
    <b v="1"/>
    <n v="1"/>
    <n v="0.66666666666666663"/>
    <x v="36"/>
  </r>
  <r>
    <s v="Processed"/>
    <s v="VJ300320609"/>
    <x v="2"/>
    <x v="3"/>
    <s v="KitKat - Crisp Wafers"/>
    <s v="Food"/>
    <n v="14923474948"/>
    <s v="Monday, April 4, 2022"/>
    <x v="1"/>
    <x v="17"/>
    <n v="2"/>
    <n v="1"/>
    <n v="138"/>
    <n v="2"/>
    <n v="1"/>
    <n v="2"/>
    <n v="2"/>
    <x v="93"/>
    <x v="10"/>
    <s v="Food"/>
    <x v="1"/>
    <b v="1"/>
    <n v="2"/>
    <n v="1.3333333333333333"/>
    <x v="9"/>
  </r>
  <r>
    <s v="Processed"/>
    <s v="VJ300320609"/>
    <x v="2"/>
    <x v="3"/>
    <s v="Monster Energy Original"/>
    <s v="Carbonated"/>
    <n v="14924102816"/>
    <s v="Monday, April 4, 2022"/>
    <x v="1"/>
    <x v="2"/>
    <n v="3.25"/>
    <n v="1"/>
    <n v="146"/>
    <n v="3.25"/>
    <n v="1"/>
    <n v="3.25"/>
    <n v="3.25"/>
    <x v="93"/>
    <x v="5"/>
    <s v="Carbonated"/>
    <x v="0"/>
    <b v="1"/>
    <n v="3.25"/>
    <n v="2.1666666666666665"/>
    <x v="4"/>
  </r>
  <r>
    <s v="Processed"/>
    <s v="VJ300320609"/>
    <x v="2"/>
    <x v="3"/>
    <s v="Chesters Fries Flaming hot"/>
    <s v="Food"/>
    <n v="14924190455"/>
    <s v="Monday, April 4, 2022"/>
    <x v="0"/>
    <x v="16"/>
    <n v="1.5"/>
    <n v="1"/>
    <n v="122"/>
    <n v="1.5"/>
    <n v="1"/>
    <n v="1.5"/>
    <n v="1.5"/>
    <x v="93"/>
    <x v="42"/>
    <s v="Food"/>
    <x v="1"/>
    <b v="1"/>
    <n v="1.5"/>
    <n v="1"/>
    <x v="35"/>
  </r>
  <r>
    <s v="Processed"/>
    <s v="VJ300205292"/>
    <x v="0"/>
    <x v="1"/>
    <s v="Coca Cola - Zero Sugar"/>
    <s v="Carbonated"/>
    <n v="14924263558"/>
    <s v="Tuesday, April 5, 2022"/>
    <x v="1"/>
    <x v="12"/>
    <n v="1.5"/>
    <n v="1"/>
    <n v="140"/>
    <n v="1.5"/>
    <n v="1"/>
    <n v="1.5"/>
    <n v="1.5"/>
    <x v="9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24506052"/>
    <s v="Tuesday, April 5, 2022"/>
    <x v="1"/>
    <x v="23"/>
    <n v="1"/>
    <n v="1"/>
    <n v="142"/>
    <n v="1"/>
    <n v="1"/>
    <n v="1"/>
    <n v="1"/>
    <x v="93"/>
    <x v="44"/>
    <s v="Carbonated"/>
    <x v="0"/>
    <b v="1"/>
    <n v="1"/>
    <n v="0.66666666666666663"/>
    <x v="36"/>
  </r>
  <r>
    <s v="Processed"/>
    <s v="VJ300320609"/>
    <x v="2"/>
    <x v="3"/>
    <s v="Doritos Famin Hot Nacho"/>
    <s v="Food"/>
    <n v="14924518031"/>
    <s v="Tuesday, April 5, 2022"/>
    <x v="0"/>
    <x v="22"/>
    <n v="1.5"/>
    <n v="1"/>
    <n v="120"/>
    <n v="1.5"/>
    <n v="1"/>
    <n v="1.5"/>
    <n v="1.5"/>
    <x v="93"/>
    <x v="77"/>
    <s v="Food"/>
    <x v="1"/>
    <b v="1"/>
    <n v="1.5"/>
    <n v="1"/>
    <x v="55"/>
  </r>
  <r>
    <s v="Processed"/>
    <s v="VJ300320609"/>
    <x v="2"/>
    <x v="3"/>
    <s v="Monster Energy Original"/>
    <s v="Carbonated"/>
    <n v="14925131245"/>
    <s v="Tuesday, April 5, 2022"/>
    <x v="1"/>
    <x v="5"/>
    <n v="3.25"/>
    <n v="1"/>
    <n v="144"/>
    <n v="3.25"/>
    <n v="1"/>
    <n v="3.25"/>
    <n v="3.25"/>
    <x v="94"/>
    <x v="5"/>
    <s v="Carbonated"/>
    <x v="0"/>
    <b v="1"/>
    <n v="3.25"/>
    <n v="2.1666666666666665"/>
    <x v="4"/>
  </r>
  <r>
    <s v="Processed"/>
    <s v="VJ300320692"/>
    <x v="3"/>
    <x v="4"/>
    <s v="CheezIt - Original"/>
    <s v="Food"/>
    <n v="14925425206"/>
    <s v="Tuesday, April 5, 2022"/>
    <x v="0"/>
    <x v="18"/>
    <n v="1.25"/>
    <n v="1"/>
    <n v="124"/>
    <n v="1.25"/>
    <n v="1"/>
    <n v="1.25"/>
    <n v="1.25"/>
    <x v="94"/>
    <x v="48"/>
    <s v="Food"/>
    <x v="1"/>
    <b v="1"/>
    <n v="1.25"/>
    <n v="0.83333333333333337"/>
    <x v="39"/>
  </r>
  <r>
    <s v="Processed"/>
    <s v="VJ300320692"/>
    <x v="3"/>
    <x v="4"/>
    <s v="Oreo Mini"/>
    <s v="Food"/>
    <n v="14925431163"/>
    <s v="Tuesday, April 5, 2022"/>
    <x v="0"/>
    <x v="22"/>
    <n v="2"/>
    <n v="1"/>
    <n v="120"/>
    <n v="2"/>
    <n v="1"/>
    <n v="2"/>
    <n v="2"/>
    <x v="94"/>
    <x v="18"/>
    <s v="Food"/>
    <x v="1"/>
    <b v="1"/>
    <n v="2"/>
    <n v="1.3333333333333333"/>
    <x v="16"/>
  </r>
  <r>
    <s v="Processed"/>
    <s v="VJ300320686"/>
    <x v="1"/>
    <x v="2"/>
    <s v="SunChips Multigrain - Harvest Cheddar"/>
    <s v="Food"/>
    <n v="14925735050"/>
    <s v="Tuesday, April 5, 2022"/>
    <x v="1"/>
    <x v="24"/>
    <n v="1.5"/>
    <n v="1"/>
    <n v="121"/>
    <n v="1.5"/>
    <n v="1"/>
    <n v="1.5"/>
    <n v="1.5"/>
    <x v="94"/>
    <x v="35"/>
    <s v="Food"/>
    <x v="1"/>
    <b v="1"/>
    <n v="1.5"/>
    <n v="1"/>
    <x v="25"/>
  </r>
  <r>
    <s v="Processed"/>
    <s v="VJ300320686"/>
    <x v="1"/>
    <x v="2"/>
    <s v="CheezIt - Original"/>
    <s v="Food"/>
    <n v="14926457528"/>
    <s v="Tuesday, April 5, 2022"/>
    <x v="0"/>
    <x v="25"/>
    <n v="1.25"/>
    <n v="1"/>
    <n v="125"/>
    <n v="1.25"/>
    <n v="1"/>
    <n v="1.25"/>
    <n v="1.25"/>
    <x v="94"/>
    <x v="48"/>
    <s v="Food"/>
    <x v="1"/>
    <b v="1"/>
    <n v="1.25"/>
    <n v="0.83333333333333337"/>
    <x v="39"/>
  </r>
  <r>
    <s v="Processed"/>
    <s v="VJ300320692"/>
    <x v="3"/>
    <x v="4"/>
    <s v="Spindrift - Sparkling Water - Pineapple"/>
    <s v="Carbonated"/>
    <n v="14926961423"/>
    <s v="Tuesday, April 5, 2022"/>
    <x v="0"/>
    <x v="12"/>
    <n v="1.5"/>
    <n v="1"/>
    <n v="140"/>
    <n v="1.5"/>
    <n v="1"/>
    <n v="1.5"/>
    <n v="1.5"/>
    <x v="94"/>
    <x v="92"/>
    <s v="Carbonated"/>
    <x v="0"/>
    <b v="1"/>
    <n v="1.5"/>
    <n v="1"/>
    <x v="11"/>
  </r>
  <r>
    <s v="Processed"/>
    <s v="VJ300320692"/>
    <x v="3"/>
    <x v="4"/>
    <s v="Keto Krisp - Almond/Chocolate"/>
    <s v="Carbonated"/>
    <n v="14926966663"/>
    <s v="Tuesday, April 5, 2022"/>
    <x v="0"/>
    <x v="11"/>
    <n v="2"/>
    <n v="1"/>
    <n v="132"/>
    <n v="2"/>
    <n v="1"/>
    <n v="2"/>
    <n v="2"/>
    <x v="94"/>
    <x v="38"/>
    <s v="Carbonated"/>
    <x v="0"/>
    <b v="1"/>
    <n v="2"/>
    <n v="1.3333333333333333"/>
    <x v="32"/>
  </r>
  <r>
    <s v="Processed"/>
    <s v="VJ300320692"/>
    <x v="3"/>
    <x v="4"/>
    <s v="Iberia Coconut Water"/>
    <s v="Non Carbonated"/>
    <n v="14926998004"/>
    <s v="Tuesday, April 5, 2022"/>
    <x v="0"/>
    <x v="27"/>
    <n v="2"/>
    <n v="1"/>
    <n v="141"/>
    <n v="2"/>
    <n v="1"/>
    <n v="2"/>
    <n v="4"/>
    <x v="94"/>
    <x v="93"/>
    <s v="Non Carbonated"/>
    <x v="2"/>
    <b v="1"/>
    <n v="2"/>
    <n v="1.3333333333333333"/>
    <x v="64"/>
  </r>
  <r>
    <s v="Processed"/>
    <s v="VJ300320692"/>
    <x v="3"/>
    <x v="4"/>
    <s v="Autumns Granola Bar - Cinnamon Almond"/>
    <s v="Food"/>
    <n v="14926998004"/>
    <s v="Tuesday, April 5, 2022"/>
    <x v="0"/>
    <x v="13"/>
    <n v="2"/>
    <n v="1"/>
    <n v="130"/>
    <n v="2"/>
    <n v="1"/>
    <n v="2"/>
    <n v="4"/>
    <x v="94"/>
    <x v="99"/>
    <s v="Food"/>
    <x v="1"/>
    <b v="1"/>
    <n v="2"/>
    <n v="1.3333333333333333"/>
    <x v="70"/>
  </r>
  <r>
    <s v="Processed"/>
    <s v="VJ300320609"/>
    <x v="2"/>
    <x v="3"/>
    <s v="KitKat - Crisp Wafers"/>
    <s v="Food"/>
    <n v="14927023038"/>
    <s v="Tuesday, April 5, 2022"/>
    <x v="1"/>
    <x v="17"/>
    <n v="2"/>
    <n v="1"/>
    <n v="138"/>
    <n v="2"/>
    <n v="1"/>
    <n v="2"/>
    <n v="2"/>
    <x v="94"/>
    <x v="10"/>
    <s v="Food"/>
    <x v="1"/>
    <b v="1"/>
    <n v="2"/>
    <n v="1.3333333333333333"/>
    <x v="9"/>
  </r>
  <r>
    <s v="Processed"/>
    <s v="VJ300320686"/>
    <x v="1"/>
    <x v="2"/>
    <s v="Robert Irvine's - Fit Crunch -  Chocolate Pea"/>
    <s v="Food"/>
    <n v="14927489350"/>
    <s v="Tuesday, April 5, 2022"/>
    <x v="1"/>
    <x v="11"/>
    <n v="2"/>
    <n v="1"/>
    <n v="132"/>
    <n v="2"/>
    <n v="1"/>
    <n v="2"/>
    <n v="2"/>
    <x v="94"/>
    <x v="21"/>
    <s v="Food"/>
    <x v="1"/>
    <b v="1"/>
    <n v="2"/>
    <n v="1.3333333333333333"/>
    <x v="19"/>
  </r>
  <r>
    <s v="Processed"/>
    <s v="VJ300320692"/>
    <x v="3"/>
    <x v="4"/>
    <s v="Iberia Coconut Water"/>
    <s v="Non Carbonated"/>
    <n v="14927581711"/>
    <s v="Tuesday, April 5, 2022"/>
    <x v="0"/>
    <x v="27"/>
    <n v="2"/>
    <n v="1"/>
    <n v="141"/>
    <n v="2"/>
    <n v="1"/>
    <n v="2"/>
    <n v="2"/>
    <x v="94"/>
    <x v="93"/>
    <s v="Non Carbonated"/>
    <x v="2"/>
    <b v="1"/>
    <n v="2"/>
    <n v="1.3333333333333333"/>
    <x v="64"/>
  </r>
  <r>
    <s v="Processed"/>
    <s v="VJ300320692"/>
    <x v="3"/>
    <x v="4"/>
    <s v="CheezIt - Original"/>
    <s v="Food"/>
    <n v="14927671889"/>
    <s v="Tuesday, April 5, 2022"/>
    <x v="0"/>
    <x v="18"/>
    <n v="1.25"/>
    <n v="1"/>
    <n v="124"/>
    <n v="1.25"/>
    <n v="1"/>
    <n v="1.25"/>
    <n v="1.25"/>
    <x v="94"/>
    <x v="48"/>
    <s v="Food"/>
    <x v="1"/>
    <b v="1"/>
    <n v="1.25"/>
    <n v="0.83333333333333337"/>
    <x v="39"/>
  </r>
  <r>
    <s v="Processed"/>
    <s v="VJ300320692"/>
    <x v="3"/>
    <x v="4"/>
    <s v="Honest Tea - Berry Hibiscus"/>
    <s v="Non Carbonated"/>
    <n v="14927808201"/>
    <s v="Tuesday, April 5, 2022"/>
    <x v="0"/>
    <x v="21"/>
    <n v="2.75"/>
    <n v="1"/>
    <n v="145"/>
    <n v="2.75"/>
    <n v="1"/>
    <n v="2.75"/>
    <n v="4.25"/>
    <x v="94"/>
    <x v="102"/>
    <s v="Non Carbonated"/>
    <x v="2"/>
    <b v="1"/>
    <n v="2.75"/>
    <n v="1.8333333333333333"/>
    <x v="71"/>
  </r>
  <r>
    <s v="Processed"/>
    <s v="VJ300320692"/>
    <x v="3"/>
    <x v="4"/>
    <s v="SunChips Multigrain - Salsa"/>
    <s v="Food"/>
    <n v="14927808201"/>
    <s v="Tuesday, April 5, 2022"/>
    <x v="0"/>
    <x v="3"/>
    <n v="1.5"/>
    <n v="1"/>
    <n v="114"/>
    <n v="1.5"/>
    <n v="1"/>
    <n v="1.5"/>
    <n v="4.25"/>
    <x v="94"/>
    <x v="27"/>
    <s v="Food"/>
    <x v="1"/>
    <b v="1"/>
    <n v="1.5"/>
    <n v="1"/>
    <x v="25"/>
  </r>
  <r>
    <s v="Processed"/>
    <s v="VJ300320692"/>
    <x v="3"/>
    <x v="4"/>
    <s v="SunChips Multigrain - Harvest Cheddar"/>
    <s v="Food"/>
    <n v="14927968455"/>
    <s v="Tuesday, April 5, 2022"/>
    <x v="1"/>
    <x v="26"/>
    <n v="1.5"/>
    <n v="1"/>
    <n v="113"/>
    <n v="1.5"/>
    <n v="1"/>
    <n v="1.5"/>
    <n v="1.5"/>
    <x v="94"/>
    <x v="35"/>
    <s v="Food"/>
    <x v="1"/>
    <b v="1"/>
    <n v="1.5"/>
    <n v="1"/>
    <x v="25"/>
  </r>
  <r>
    <s v="Processed"/>
    <s v="VJ300320692"/>
    <x v="3"/>
    <x v="4"/>
    <s v="CheezIt - Original"/>
    <s v="Food"/>
    <n v="14927969575"/>
    <s v="Tuesday, April 5, 2022"/>
    <x v="1"/>
    <x v="18"/>
    <n v="1.25"/>
    <n v="1"/>
    <n v="124"/>
    <n v="1.25"/>
    <n v="1"/>
    <n v="1.25"/>
    <n v="1.25"/>
    <x v="94"/>
    <x v="48"/>
    <s v="Food"/>
    <x v="1"/>
    <b v="1"/>
    <n v="1.25"/>
    <n v="0.83333333333333337"/>
    <x v="39"/>
  </r>
  <r>
    <s v="Processed"/>
    <s v="VJ300320692"/>
    <x v="3"/>
    <x v="4"/>
    <s v="RXBAR - Protein Bar - Peanut Butter"/>
    <s v="Food"/>
    <n v="14928170402"/>
    <s v="Tuesday, April 5, 2022"/>
    <x v="0"/>
    <x v="6"/>
    <n v="2"/>
    <n v="1"/>
    <n v="134"/>
    <n v="2"/>
    <n v="1"/>
    <n v="2"/>
    <n v="2"/>
    <x v="94"/>
    <x v="80"/>
    <s v="Food"/>
    <x v="1"/>
    <b v="1"/>
    <n v="2"/>
    <n v="1.3333333333333333"/>
    <x v="58"/>
  </r>
  <r>
    <s v="Processed"/>
    <s v="VJ300320692"/>
    <x v="3"/>
    <x v="4"/>
    <s v="Good Health Veggie Stix - Sea Salt"/>
    <s v="Food"/>
    <n v="14928305709"/>
    <s v="Tuesday, April 5, 2022"/>
    <x v="1"/>
    <x v="4"/>
    <n v="1.5"/>
    <n v="1"/>
    <n v="110"/>
    <n v="1.5"/>
    <n v="1"/>
    <n v="1.5"/>
    <n v="1.5"/>
    <x v="94"/>
    <x v="36"/>
    <s v="Food"/>
    <x v="1"/>
    <b v="1"/>
    <n v="1.5"/>
    <n v="1"/>
    <x v="20"/>
  </r>
  <r>
    <s v="Processed"/>
    <s v="VJ300320692"/>
    <x v="3"/>
    <x v="4"/>
    <s v="SunChips Multigrain - French Onion"/>
    <s v="Food"/>
    <n v="14928417551"/>
    <s v="Tuesday, April 5, 2022"/>
    <x v="1"/>
    <x v="8"/>
    <n v="1.5"/>
    <n v="1"/>
    <n v="111"/>
    <n v="1.5"/>
    <n v="1"/>
    <n v="1.5"/>
    <n v="1.5"/>
    <x v="94"/>
    <x v="100"/>
    <s v="Food"/>
    <x v="1"/>
    <b v="1"/>
    <n v="1.5"/>
    <n v="1"/>
    <x v="25"/>
  </r>
  <r>
    <s v="Processed"/>
    <s v="VJ300320609"/>
    <x v="2"/>
    <x v="3"/>
    <s v="Doritos Famin Hot Nacho"/>
    <s v="Food"/>
    <n v="14928610465"/>
    <s v="Tuesday, April 5, 2022"/>
    <x v="1"/>
    <x v="22"/>
    <n v="1.5"/>
    <n v="1"/>
    <n v="120"/>
    <n v="1.5"/>
    <n v="1"/>
    <n v="1.5"/>
    <n v="1.5"/>
    <x v="94"/>
    <x v="77"/>
    <s v="Food"/>
    <x v="1"/>
    <b v="1"/>
    <n v="1.5"/>
    <n v="1"/>
    <x v="55"/>
  </r>
  <r>
    <s v="Processed"/>
    <s v="VJ300320609"/>
    <x v="2"/>
    <x v="3"/>
    <s v="Doritos Famin Hot Nacho"/>
    <s v="Food"/>
    <n v="14928613295"/>
    <s v="Tuesday, April 5, 2022"/>
    <x v="1"/>
    <x v="22"/>
    <n v="1.5"/>
    <n v="1"/>
    <n v="120"/>
    <n v="1.5"/>
    <n v="1"/>
    <n v="1.5"/>
    <n v="1.5"/>
    <x v="94"/>
    <x v="77"/>
    <s v="Food"/>
    <x v="1"/>
    <b v="1"/>
    <n v="1.5"/>
    <n v="1"/>
    <x v="55"/>
  </r>
  <r>
    <s v="Processed"/>
    <s v="VJ300320609"/>
    <x v="2"/>
    <x v="3"/>
    <s v="Monster Energy Original"/>
    <s v="Carbonated"/>
    <n v="14928689281"/>
    <s v="Tuesday, April 5, 2022"/>
    <x v="0"/>
    <x v="2"/>
    <n v="3.25"/>
    <n v="1"/>
    <n v="146"/>
    <n v="3.25"/>
    <n v="1"/>
    <n v="3.25"/>
    <n v="3.25"/>
    <x v="94"/>
    <x v="5"/>
    <s v="Carbonated"/>
    <x v="0"/>
    <b v="1"/>
    <n v="3.25"/>
    <n v="2.1666666666666665"/>
    <x v="4"/>
  </r>
  <r>
    <s v="Processed"/>
    <s v="VJ300320609"/>
    <x v="2"/>
    <x v="3"/>
    <s v="Coca Cola - Zero Sugar"/>
    <s v="Carbonated"/>
    <n v="14928950776"/>
    <s v="Tuesday, April 5, 2022"/>
    <x v="1"/>
    <x v="23"/>
    <n v="1"/>
    <n v="1"/>
    <n v="142"/>
    <n v="1"/>
    <n v="1"/>
    <n v="1"/>
    <n v="1"/>
    <x v="94"/>
    <x v="44"/>
    <s v="Carbonated"/>
    <x v="0"/>
    <b v="1"/>
    <n v="1"/>
    <n v="0.66666666666666663"/>
    <x v="36"/>
  </r>
  <r>
    <s v="Processed"/>
    <s v="VJ300320609"/>
    <x v="2"/>
    <x v="3"/>
    <s v="Sunkist Soda - Orange"/>
    <s v="Carbonated"/>
    <n v="14929447558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516347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517882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29582543"/>
    <s v="Tuesday, April 5, 2022"/>
    <x v="1"/>
    <x v="5"/>
    <n v="3.25"/>
    <n v="1"/>
    <n v="144"/>
    <n v="3.25"/>
    <n v="1"/>
    <n v="3.25"/>
    <n v="3.25"/>
    <x v="94"/>
    <x v="5"/>
    <s v="Carbonated"/>
    <x v="0"/>
    <b v="1"/>
    <n v="3.25"/>
    <n v="2.1666666666666665"/>
    <x v="4"/>
  </r>
  <r>
    <s v="Processed"/>
    <s v="VJ300320609"/>
    <x v="2"/>
    <x v="3"/>
    <s v="Sunkist Soda - Orange"/>
    <s v="Carbonated"/>
    <n v="14929596336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614547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633757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635283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29636180"/>
    <s v="Tuesday, April 5, 2022"/>
    <x v="1"/>
    <x v="12"/>
    <n v="1"/>
    <n v="1"/>
    <n v="140"/>
    <n v="1"/>
    <n v="1"/>
    <n v="1"/>
    <n v="1"/>
    <x v="94"/>
    <x v="70"/>
    <s v="Carbonated"/>
    <x v="0"/>
    <b v="1"/>
    <n v="1"/>
    <n v="0.66666666666666663"/>
    <x v="48"/>
  </r>
  <r>
    <s v="Processed"/>
    <s v="VJ300320609"/>
    <x v="2"/>
    <x v="3"/>
    <s v="KitKat - Crisp Wafers"/>
    <s v="Food"/>
    <n v="14929650442"/>
    <s v="Tuesday, April 5, 2022"/>
    <x v="1"/>
    <x v="6"/>
    <n v="2"/>
    <n v="1"/>
    <n v="134"/>
    <n v="2"/>
    <n v="1"/>
    <n v="2"/>
    <n v="2"/>
    <x v="94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4929651785"/>
    <s v="Tuesday, April 5, 2022"/>
    <x v="1"/>
    <x v="17"/>
    <n v="2"/>
    <n v="1"/>
    <n v="138"/>
    <n v="2"/>
    <n v="1"/>
    <n v="2"/>
    <n v="2"/>
    <x v="94"/>
    <x v="10"/>
    <s v="Food"/>
    <x v="1"/>
    <b v="1"/>
    <n v="2"/>
    <n v="1.3333333333333333"/>
    <x v="9"/>
  </r>
  <r>
    <s v="Processed"/>
    <s v="VJ300320609"/>
    <x v="2"/>
    <x v="3"/>
    <s v="Stretch Island Fruit Leathers Snacks - Variet"/>
    <s v="Food"/>
    <n v="14929653091"/>
    <s v="Tuesday, April 5, 2022"/>
    <x v="1"/>
    <x v="9"/>
    <n v="1"/>
    <n v="1"/>
    <n v="131"/>
    <n v="1"/>
    <n v="1"/>
    <n v="1"/>
    <n v="1"/>
    <x v="94"/>
    <x v="9"/>
    <s v="Food"/>
    <x v="1"/>
    <b v="1"/>
    <n v="1"/>
    <n v="0.66666666666666663"/>
    <x v="8"/>
  </r>
  <r>
    <s v="Processed"/>
    <s v="VJ300320609"/>
    <x v="2"/>
    <x v="3"/>
    <s v="Monster Energy Original"/>
    <s v="Carbonated"/>
    <n v="14930581162"/>
    <s v="Wednesday, April 6, 2022"/>
    <x v="0"/>
    <x v="5"/>
    <n v="3.25"/>
    <n v="1"/>
    <n v="144"/>
    <n v="3.25"/>
    <n v="1"/>
    <n v="3.25"/>
    <n v="3.25"/>
    <x v="95"/>
    <x v="5"/>
    <s v="Carbonated"/>
    <x v="0"/>
    <b v="1"/>
    <n v="3.25"/>
    <n v="2.1666666666666665"/>
    <x v="4"/>
  </r>
  <r>
    <s v="Processed"/>
    <s v="VJ300320692"/>
    <x v="3"/>
    <x v="4"/>
    <s v="Coca Cola - Zero Sugar"/>
    <s v="Carbonated"/>
    <n v="14930869958"/>
    <s v="Wednesday, April 6, 2022"/>
    <x v="0"/>
    <x v="23"/>
    <n v="1.5"/>
    <n v="2"/>
    <n v="142"/>
    <n v="1.5"/>
    <n v="2"/>
    <n v="3"/>
    <n v="3"/>
    <x v="95"/>
    <x v="44"/>
    <s v="Carbonated"/>
    <x v="0"/>
    <b v="1"/>
    <n v="1.5"/>
    <n v="1"/>
    <x v="36"/>
  </r>
  <r>
    <s v="Processed"/>
    <s v="VJ300320686"/>
    <x v="1"/>
    <x v="2"/>
    <s v="SunChips Multigrain - Harvest Cheddar"/>
    <s v="Food"/>
    <n v="14931096160"/>
    <s v="Wednesday, April 6, 2022"/>
    <x v="1"/>
    <x v="24"/>
    <n v="1.5"/>
    <n v="1"/>
    <n v="121"/>
    <n v="1.5"/>
    <n v="1"/>
    <n v="1.5"/>
    <n v="1.5"/>
    <x v="95"/>
    <x v="35"/>
    <s v="Food"/>
    <x v="1"/>
    <b v="1"/>
    <n v="1.5"/>
    <n v="1"/>
    <x v="25"/>
  </r>
  <r>
    <s v="Processed"/>
    <s v="VJ300205292"/>
    <x v="0"/>
    <x v="1"/>
    <s v="Snapple Diet Tea - Peach Tea"/>
    <s v="Non Carbonated"/>
    <n v="14931373100"/>
    <s v="Wednesday, April 6, 2022"/>
    <x v="0"/>
    <x v="7"/>
    <n v="2.5"/>
    <n v="1"/>
    <n v="143"/>
    <n v="2.5"/>
    <n v="1"/>
    <n v="2.5"/>
    <n v="2.5"/>
    <x v="95"/>
    <x v="37"/>
    <s v="Non Carbonated"/>
    <x v="2"/>
    <b v="1"/>
    <n v="2.5"/>
    <n v="1.6666666666666667"/>
    <x v="6"/>
  </r>
  <r>
    <s v="Processed"/>
    <s v="VJ300205292"/>
    <x v="0"/>
    <x v="1"/>
    <s v="Wonderful Pistachios - Variety"/>
    <s v="Food"/>
    <n v="14931378017"/>
    <s v="Wednesday, April 6, 2022"/>
    <x v="0"/>
    <x v="9"/>
    <n v="2"/>
    <n v="1"/>
    <n v="131"/>
    <n v="2"/>
    <n v="1"/>
    <n v="2"/>
    <n v="2"/>
    <x v="95"/>
    <x v="11"/>
    <s v="Food"/>
    <x v="1"/>
    <b v="1"/>
    <n v="2"/>
    <n v="1.3333333333333333"/>
    <x v="10"/>
  </r>
  <r>
    <s v="Processed"/>
    <s v="VJ300320692"/>
    <x v="3"/>
    <x v="4"/>
    <s v="Starbucks Doubleshot Energy - Mocha"/>
    <s v="Non Carbonated"/>
    <n v="14931459242"/>
    <s v="Wednesday, April 6, 2022"/>
    <x v="1"/>
    <x v="2"/>
    <n v="3.5"/>
    <n v="1"/>
    <n v="146"/>
    <n v="3.5"/>
    <n v="1"/>
    <n v="3.5"/>
    <n v="3.5"/>
    <x v="95"/>
    <x v="88"/>
    <s v="Non Carbonated"/>
    <x v="2"/>
    <b v="1"/>
    <n v="3.5"/>
    <n v="2.3333333333333335"/>
    <x v="62"/>
  </r>
  <r>
    <s v="Processed"/>
    <s v="VJ300320692"/>
    <x v="3"/>
    <x v="4"/>
    <s v="Starbucks Doubleshot Energy - Mocha"/>
    <s v="Non Carbonated"/>
    <n v="14931496440"/>
    <s v="Wednesday, April 6, 2022"/>
    <x v="1"/>
    <x v="2"/>
    <n v="3.5"/>
    <n v="1"/>
    <n v="146"/>
    <n v="3.5"/>
    <n v="1"/>
    <n v="3.5"/>
    <n v="3.5"/>
    <x v="95"/>
    <x v="88"/>
    <s v="Non Carbonated"/>
    <x v="2"/>
    <b v="1"/>
    <n v="3.5"/>
    <n v="2.3333333333333335"/>
    <x v="62"/>
  </r>
  <r>
    <s v="Processed"/>
    <s v="VJ300320686"/>
    <x v="1"/>
    <x v="2"/>
    <s v="Robert Irvine's - Fit Crunch -  Chocolate Pea"/>
    <s v="Food"/>
    <n v="14932055122"/>
    <s v="Wednesday, April 6, 2022"/>
    <x v="0"/>
    <x v="11"/>
    <n v="2"/>
    <n v="1"/>
    <n v="132"/>
    <n v="2"/>
    <n v="1"/>
    <n v="2"/>
    <n v="2"/>
    <x v="95"/>
    <x v="21"/>
    <s v="Food"/>
    <x v="1"/>
    <b v="1"/>
    <n v="2"/>
    <n v="1.3333333333333333"/>
    <x v="19"/>
  </r>
  <r>
    <s v="Processed"/>
    <s v="VJ300320686"/>
    <x v="1"/>
    <x v="2"/>
    <s v="Wonderful Pistachios - Variety"/>
    <s v="Food"/>
    <n v="14932341980"/>
    <s v="Wednesday, April 6, 2022"/>
    <x v="1"/>
    <x v="17"/>
    <n v="2"/>
    <n v="1"/>
    <n v="138"/>
    <n v="2"/>
    <n v="1"/>
    <n v="2"/>
    <n v="2"/>
    <x v="95"/>
    <x v="11"/>
    <s v="Food"/>
    <x v="1"/>
    <b v="1"/>
    <n v="2"/>
    <n v="1.3333333333333333"/>
    <x v="10"/>
  </r>
  <r>
    <s v="Processed"/>
    <s v="VJ300320692"/>
    <x v="3"/>
    <x v="4"/>
    <s v="Miss Vickie's Potato Chip - Lime &amp; Cracked Pe"/>
    <s v="Food"/>
    <n v="14932844355"/>
    <s v="Wednesday, April 6, 2022"/>
    <x v="1"/>
    <x v="24"/>
    <n v="1.5"/>
    <n v="1"/>
    <n v="121"/>
    <n v="1.5"/>
    <n v="1"/>
    <n v="1.5"/>
    <n v="1.5"/>
    <x v="95"/>
    <x v="4"/>
    <s v="Food"/>
    <x v="1"/>
    <b v="1"/>
    <n v="1.5"/>
    <n v="1"/>
    <x v="3"/>
  </r>
  <r>
    <s v="Processed"/>
    <s v="VJ300320692"/>
    <x v="3"/>
    <x v="4"/>
    <s v="Lenny &amp; Larrys - SnickerDoodle"/>
    <s v="Food"/>
    <n v="14932852203"/>
    <s v="Wednesday, April 6, 2022"/>
    <x v="1"/>
    <x v="31"/>
    <n v="2.25"/>
    <n v="1"/>
    <n v="157"/>
    <n v="2.25"/>
    <n v="1"/>
    <n v="2.25"/>
    <n v="2.25"/>
    <x v="95"/>
    <x v="98"/>
    <s v="Food"/>
    <x v="1"/>
    <b v="1"/>
    <n v="2.25"/>
    <n v="1.5"/>
    <x v="69"/>
  </r>
  <r>
    <s v="Processed"/>
    <s v="VJ300320692"/>
    <x v="3"/>
    <x v="4"/>
    <s v="Poland Springs Water"/>
    <s v="Water"/>
    <n v="14933215852"/>
    <s v="Wednesday, April 6, 2022"/>
    <x v="1"/>
    <x v="5"/>
    <n v="1.5"/>
    <n v="1"/>
    <n v="144"/>
    <n v="1.5"/>
    <n v="1"/>
    <n v="1.5"/>
    <n v="1.5"/>
    <x v="95"/>
    <x v="29"/>
    <s v="Water"/>
    <x v="3"/>
    <b v="1"/>
    <n v="1.5"/>
    <n v="1"/>
    <x v="27"/>
  </r>
  <r>
    <s v="Processed"/>
    <s v="VJ300320692"/>
    <x v="3"/>
    <x v="4"/>
    <s v="Bai Antioxidant - Zambia Bingcherry"/>
    <s v="Non Carbonated"/>
    <n v="14933342355"/>
    <s v="Wednesday, April 6, 2022"/>
    <x v="0"/>
    <x v="15"/>
    <n v="2.75"/>
    <n v="1"/>
    <n v="147"/>
    <n v="2.75"/>
    <n v="1"/>
    <n v="2.75"/>
    <n v="2.75"/>
    <x v="95"/>
    <x v="56"/>
    <s v="Non Carbonated"/>
    <x v="2"/>
    <b v="1"/>
    <n v="2.75"/>
    <n v="1.8333333333333333"/>
    <x v="2"/>
  </r>
  <r>
    <s v="Processed"/>
    <s v="VJ300320692"/>
    <x v="3"/>
    <x v="4"/>
    <s v="Hungry Buddha - Coconut Cocoa"/>
    <s v="Food"/>
    <n v="14933395601"/>
    <s v="Wednesday, April 6, 2022"/>
    <x v="0"/>
    <x v="29"/>
    <n v="2"/>
    <n v="1"/>
    <n v="139"/>
    <n v="2"/>
    <n v="1"/>
    <n v="2"/>
    <n v="2"/>
    <x v="95"/>
    <x v="107"/>
    <s v="Food"/>
    <x v="1"/>
    <b v="1"/>
    <n v="2"/>
    <n v="1.3333333333333333"/>
    <x v="72"/>
  </r>
  <r>
    <s v="Processed"/>
    <s v="VJ300320686"/>
    <x v="1"/>
    <x v="2"/>
    <s v="Robert Irvine's - Fit Crunch -  Chocolate Pea"/>
    <s v="Food"/>
    <n v="14933422080"/>
    <s v="Wednesday, April 6, 2022"/>
    <x v="1"/>
    <x v="11"/>
    <n v="2"/>
    <n v="1"/>
    <n v="132"/>
    <n v="2"/>
    <n v="1"/>
    <n v="2"/>
    <n v="2"/>
    <x v="95"/>
    <x v="21"/>
    <s v="Food"/>
    <x v="1"/>
    <b v="1"/>
    <n v="2"/>
    <n v="1.3333333333333333"/>
    <x v="19"/>
  </r>
  <r>
    <s v="Processed"/>
    <s v="VJ300320692"/>
    <x v="3"/>
    <x v="4"/>
    <s v="Starbucks Doubleshot Energy - Mocha"/>
    <s v="Non Carbonated"/>
    <n v="14933861681"/>
    <s v="Wednesday, April 6, 2022"/>
    <x v="0"/>
    <x v="2"/>
    <n v="3.5"/>
    <n v="1"/>
    <n v="146"/>
    <n v="3.5"/>
    <n v="1"/>
    <n v="3.5"/>
    <n v="3.5"/>
    <x v="95"/>
    <x v="88"/>
    <s v="Non Carbonated"/>
    <x v="2"/>
    <b v="1"/>
    <n v="3.5"/>
    <n v="2.3333333333333335"/>
    <x v="62"/>
  </r>
  <r>
    <s v="Processed"/>
    <s v="VJ300320609"/>
    <x v="2"/>
    <x v="3"/>
    <s v="Sunkist Soda - Orange"/>
    <s v="Carbonated"/>
    <n v="14933957143"/>
    <s v="Wednesday, April 6, 2022"/>
    <x v="1"/>
    <x v="12"/>
    <n v="1"/>
    <n v="1"/>
    <n v="140"/>
    <n v="1"/>
    <n v="1"/>
    <n v="1"/>
    <n v="1"/>
    <x v="95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34041090"/>
    <s v="Wednesday, April 6, 2022"/>
    <x v="1"/>
    <x v="2"/>
    <n v="3.25"/>
    <n v="1"/>
    <n v="146"/>
    <n v="3.25"/>
    <n v="1"/>
    <n v="3.25"/>
    <n v="3.25"/>
    <x v="95"/>
    <x v="5"/>
    <s v="Carbonated"/>
    <x v="0"/>
    <b v="1"/>
    <n v="3.25"/>
    <n v="2.1666666666666665"/>
    <x v="4"/>
  </r>
  <r>
    <s v="Processed"/>
    <s v="VJ300320692"/>
    <x v="3"/>
    <x v="4"/>
    <s v="Genius Keto Bar - Chocolate Dream"/>
    <s v="Food"/>
    <n v="14934141184"/>
    <s v="Wednesday, April 6, 2022"/>
    <x v="1"/>
    <x v="10"/>
    <n v="2"/>
    <n v="1"/>
    <n v="136"/>
    <n v="2"/>
    <n v="1"/>
    <n v="2"/>
    <n v="2"/>
    <x v="95"/>
    <x v="96"/>
    <s v="Food"/>
    <x v="1"/>
    <b v="1"/>
    <n v="2"/>
    <n v="1.3333333333333333"/>
    <x v="67"/>
  </r>
  <r>
    <s v="Processed"/>
    <s v="VJ300320692"/>
    <x v="3"/>
    <x v="4"/>
    <s v="Iberia Coconut Water"/>
    <s v="Non Carbonated"/>
    <n v="14934216476"/>
    <s v="Wednesday, April 6, 2022"/>
    <x v="1"/>
    <x v="27"/>
    <n v="2"/>
    <n v="1"/>
    <n v="141"/>
    <n v="2"/>
    <n v="1"/>
    <n v="2"/>
    <n v="2"/>
    <x v="95"/>
    <x v="93"/>
    <s v="Non Carbonated"/>
    <x v="2"/>
    <b v="1"/>
    <n v="2"/>
    <n v="1.3333333333333333"/>
    <x v="64"/>
  </r>
  <r>
    <s v="Processed"/>
    <s v="VJ300320692"/>
    <x v="3"/>
    <x v="4"/>
    <s v="Oreo Mini"/>
    <s v="Food"/>
    <n v="14934216761"/>
    <s v="Wednesday, April 6, 2022"/>
    <x v="1"/>
    <x v="22"/>
    <n v="2"/>
    <n v="1"/>
    <n v="120"/>
    <n v="2"/>
    <n v="1"/>
    <n v="2"/>
    <n v="2"/>
    <x v="95"/>
    <x v="18"/>
    <s v="Food"/>
    <x v="1"/>
    <b v="1"/>
    <n v="2"/>
    <n v="1.3333333333333333"/>
    <x v="16"/>
  </r>
  <r>
    <s v="Processed"/>
    <s v="VJ300320609"/>
    <x v="2"/>
    <x v="3"/>
    <s v="Doritos Dinamita Chile Lemon"/>
    <m/>
    <n v="14934440520"/>
    <s v="Wednesday, April 6, 2022"/>
    <x v="1"/>
    <x v="26"/>
    <n v="1.5"/>
    <n v="1"/>
    <n v="113"/>
    <n v="1.5"/>
    <n v="1"/>
    <n v="1.5"/>
    <n v="1.5"/>
    <x v="95"/>
    <x v="105"/>
    <s v="Cell is Blank - Dis-regard"/>
    <x v="1"/>
    <b v="1"/>
    <n v="1.5"/>
    <n v="1"/>
    <x v="74"/>
  </r>
  <r>
    <s v="Processed"/>
    <s v="VJ300320609"/>
    <x v="2"/>
    <x v="3"/>
    <s v="SunChips Multigrain - Original"/>
    <s v="Food"/>
    <n v="14934442192"/>
    <s v="Wednesday, April 6, 2022"/>
    <x v="1"/>
    <x v="20"/>
    <n v="1.5"/>
    <n v="1"/>
    <n v="112"/>
    <n v="1.5"/>
    <n v="1"/>
    <n v="1.5"/>
    <n v="1.5"/>
    <x v="95"/>
    <x v="60"/>
    <s v="Food"/>
    <x v="1"/>
    <b v="1"/>
    <n v="1.5"/>
    <n v="1"/>
    <x v="25"/>
  </r>
  <r>
    <s v="Processed"/>
    <s v="VJ300320692"/>
    <x v="3"/>
    <x v="4"/>
    <s v="Seapoint Farms Dry Roasted Edamame - Wasabi"/>
    <s v="Food"/>
    <n v="14934506924"/>
    <s v="Wednesday, April 6, 2022"/>
    <x v="0"/>
    <x v="16"/>
    <n v="2.5"/>
    <n v="1"/>
    <n v="122"/>
    <n v="2.5"/>
    <n v="1"/>
    <n v="2.5"/>
    <n v="2.5"/>
    <x v="95"/>
    <x v="6"/>
    <s v="Food"/>
    <x v="1"/>
    <b v="1"/>
    <n v="2.5"/>
    <n v="1.6666666666666667"/>
    <x v="5"/>
  </r>
  <r>
    <s v="Processed"/>
    <s v="VJ300320609"/>
    <x v="2"/>
    <x v="3"/>
    <s v="KitKat - Crisp Wafers"/>
    <s v="Food"/>
    <n v="14935063380"/>
    <s v="Wednesday, April 6, 2022"/>
    <x v="1"/>
    <x v="17"/>
    <n v="2"/>
    <n v="1"/>
    <n v="138"/>
    <n v="2"/>
    <n v="1"/>
    <n v="2"/>
    <n v="2"/>
    <x v="95"/>
    <x v="10"/>
    <s v="Food"/>
    <x v="1"/>
    <b v="1"/>
    <n v="2"/>
    <n v="1.3333333333333333"/>
    <x v="9"/>
  </r>
  <r>
    <s v="Processed"/>
    <s v="VJ300320609"/>
    <x v="2"/>
    <x v="3"/>
    <s v="Snapple Diet Tea - Peach Tea"/>
    <s v="Non Carbonated"/>
    <n v="14935110601"/>
    <s v="Wednesday, April 6, 2022"/>
    <x v="1"/>
    <x v="21"/>
    <n v="2.5"/>
    <n v="1"/>
    <n v="145"/>
    <n v="2.5"/>
    <n v="1"/>
    <n v="2.5"/>
    <n v="2.5"/>
    <x v="95"/>
    <x v="3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935117715"/>
    <s v="Wednesday, April 6, 2022"/>
    <x v="1"/>
    <x v="2"/>
    <n v="3.25"/>
    <n v="1"/>
    <n v="146"/>
    <n v="3.25"/>
    <n v="1"/>
    <n v="3.25"/>
    <n v="3.25"/>
    <x v="95"/>
    <x v="5"/>
    <s v="Carbonated"/>
    <x v="0"/>
    <b v="1"/>
    <n v="3.25"/>
    <n v="2.1666666666666665"/>
    <x v="4"/>
  </r>
  <r>
    <s v="Processed"/>
    <s v="VJ300320692"/>
    <x v="3"/>
    <x v="4"/>
    <s v="Spindrift - Sparkling Water - Pineapple"/>
    <s v="Carbonated"/>
    <n v="14936747793"/>
    <s v="Thursday, April 7, 2022"/>
    <x v="1"/>
    <x v="12"/>
    <n v="1.5"/>
    <n v="1"/>
    <n v="140"/>
    <n v="1.5"/>
    <n v="1"/>
    <n v="1.5"/>
    <n v="1.5"/>
    <x v="96"/>
    <x v="92"/>
    <s v="Carbonated"/>
    <x v="0"/>
    <b v="1"/>
    <n v="1.5"/>
    <n v="1"/>
    <x v="11"/>
  </r>
  <r>
    <s v="Processed"/>
    <s v="VJ300320686"/>
    <x v="1"/>
    <x v="2"/>
    <s v="SunChips Multigrain - Harvest Cheddar"/>
    <s v="Food"/>
    <n v="14936974675"/>
    <s v="Thursday, April 7, 2022"/>
    <x v="1"/>
    <x v="24"/>
    <n v="1.5"/>
    <n v="1"/>
    <n v="121"/>
    <n v="1.5"/>
    <n v="1"/>
    <n v="1.5"/>
    <n v="1.5"/>
    <x v="96"/>
    <x v="35"/>
    <s v="Food"/>
    <x v="1"/>
    <b v="1"/>
    <n v="1.5"/>
    <n v="1"/>
    <x v="25"/>
  </r>
  <r>
    <s v="Processed"/>
    <s v="VJ300320692"/>
    <x v="3"/>
    <x v="4"/>
    <s v="Lenny &amp; Larrys - SnickerDoodle"/>
    <s v="Food"/>
    <n v="14937452464"/>
    <s v="Thursday, April 7, 2022"/>
    <x v="1"/>
    <x v="31"/>
    <n v="2.25"/>
    <n v="1"/>
    <n v="157"/>
    <n v="2.25"/>
    <n v="1"/>
    <n v="2.25"/>
    <n v="2.25"/>
    <x v="96"/>
    <x v="98"/>
    <s v="Food"/>
    <x v="1"/>
    <b v="1"/>
    <n v="2.25"/>
    <n v="1.5"/>
    <x v="69"/>
  </r>
  <r>
    <s v="Processed"/>
    <s v="VJ300320692"/>
    <x v="3"/>
    <x v="4"/>
    <s v="RXBAR - Protein Bar - Chocolate Sea Salt"/>
    <s v="Food"/>
    <n v="14937458401"/>
    <s v="Thursday, April 7, 2022"/>
    <x v="1"/>
    <x v="28"/>
    <n v="2"/>
    <n v="1"/>
    <n v="135"/>
    <n v="2"/>
    <n v="1"/>
    <n v="2"/>
    <n v="2"/>
    <x v="96"/>
    <x v="87"/>
    <s v="Food"/>
    <x v="1"/>
    <b v="1"/>
    <n v="2"/>
    <n v="1.3333333333333333"/>
    <x v="58"/>
  </r>
  <r>
    <s v="Processed"/>
    <s v="VJ300320692"/>
    <x v="3"/>
    <x v="4"/>
    <s v="Coca Cola - Zero Sugar"/>
    <s v="Carbonated"/>
    <n v="14937549782"/>
    <s v="Thursday, April 7, 2022"/>
    <x v="1"/>
    <x v="23"/>
    <n v="1.5"/>
    <n v="1"/>
    <n v="142"/>
    <n v="1.5"/>
    <n v="1"/>
    <n v="1.5"/>
    <n v="1.5"/>
    <x v="96"/>
    <x v="44"/>
    <s v="Carbonated"/>
    <x v="0"/>
    <b v="1"/>
    <n v="1.5"/>
    <n v="1"/>
    <x v="36"/>
  </r>
  <r>
    <s v="Processed"/>
    <s v="VJ300320686"/>
    <x v="1"/>
    <x v="2"/>
    <s v="Wonderful Pistachios - Variety"/>
    <s v="Food"/>
    <n v="14938207706"/>
    <s v="Thursday, April 7, 2022"/>
    <x v="1"/>
    <x v="17"/>
    <n v="2"/>
    <n v="1"/>
    <n v="138"/>
    <n v="2"/>
    <n v="1"/>
    <n v="2"/>
    <n v="2"/>
    <x v="96"/>
    <x v="11"/>
    <s v="Food"/>
    <x v="1"/>
    <b v="1"/>
    <n v="2"/>
    <n v="1.3333333333333333"/>
    <x v="10"/>
  </r>
  <r>
    <s v="Processed"/>
    <s v="VJ300320692"/>
    <x v="3"/>
    <x v="4"/>
    <s v="Iberia Coconut Water"/>
    <s v="Non Carbonated"/>
    <n v="14938366487"/>
    <s v="Thursday, April 7, 2022"/>
    <x v="0"/>
    <x v="27"/>
    <n v="2"/>
    <n v="1"/>
    <n v="141"/>
    <n v="2"/>
    <n v="1"/>
    <n v="2"/>
    <n v="4"/>
    <x v="96"/>
    <x v="93"/>
    <s v="Non Carbonated"/>
    <x v="2"/>
    <b v="1"/>
    <n v="2"/>
    <n v="1.3333333333333333"/>
    <x v="64"/>
  </r>
  <r>
    <s v="Processed"/>
    <s v="VJ300320692"/>
    <x v="3"/>
    <x v="4"/>
    <s v="Oreo Mini"/>
    <s v="Food"/>
    <n v="14938366487"/>
    <s v="Thursday, April 7, 2022"/>
    <x v="0"/>
    <x v="22"/>
    <n v="2"/>
    <n v="1"/>
    <n v="120"/>
    <n v="2"/>
    <n v="1"/>
    <n v="2"/>
    <n v="4"/>
    <x v="96"/>
    <x v="18"/>
    <s v="Food"/>
    <x v="1"/>
    <b v="1"/>
    <n v="2"/>
    <n v="1.3333333333333333"/>
    <x v="16"/>
  </r>
  <r>
    <s v="Processed"/>
    <s v="VJ300320692"/>
    <x v="3"/>
    <x v="4"/>
    <s v="Keto Krisp - Almond/Chocolate"/>
    <s v="Carbonated"/>
    <n v="14938518883"/>
    <s v="Thursday, April 7, 2022"/>
    <x v="0"/>
    <x v="11"/>
    <n v="2"/>
    <n v="1"/>
    <n v="132"/>
    <n v="2"/>
    <n v="1"/>
    <n v="2"/>
    <n v="3.5"/>
    <x v="96"/>
    <x v="38"/>
    <s v="Carbonated"/>
    <x v="0"/>
    <b v="1"/>
    <n v="2"/>
    <n v="1.3333333333333333"/>
    <x v="32"/>
  </r>
  <r>
    <s v="Processed"/>
    <s v="VJ300320692"/>
    <x v="3"/>
    <x v="4"/>
    <s v="Spindrift - Sparkling Water - Pineapple"/>
    <s v="Carbonated"/>
    <n v="14938518883"/>
    <s v="Thursday, April 7, 2022"/>
    <x v="0"/>
    <x v="12"/>
    <n v="1.5"/>
    <n v="1"/>
    <n v="140"/>
    <n v="1.5"/>
    <n v="1"/>
    <n v="1.5"/>
    <n v="3.5"/>
    <x v="96"/>
    <x v="92"/>
    <s v="Carbonated"/>
    <x v="0"/>
    <b v="1"/>
    <n v="1.5"/>
    <n v="1"/>
    <x v="11"/>
  </r>
  <r>
    <s v="Processed"/>
    <s v="VJ300320686"/>
    <x v="1"/>
    <x v="2"/>
    <s v="Kinder - Bueno - Crispy Creamy Chocolate"/>
    <s v="Food"/>
    <n v="14938589860"/>
    <s v="Thursday, April 7, 2022"/>
    <x v="1"/>
    <x v="29"/>
    <n v="2"/>
    <n v="1"/>
    <n v="139"/>
    <n v="2"/>
    <n v="1"/>
    <n v="2"/>
    <n v="2"/>
    <x v="96"/>
    <x v="78"/>
    <s v="Food"/>
    <x v="1"/>
    <b v="1"/>
    <n v="2"/>
    <n v="1.3333333333333333"/>
    <x v="56"/>
  </r>
  <r>
    <s v="Processed"/>
    <s v="VJ300320692"/>
    <x v="3"/>
    <x v="4"/>
    <s v="Iberia Coconut Water"/>
    <s v="Non Carbonated"/>
    <n v="14938718445"/>
    <s v="Thursday, April 7, 2022"/>
    <x v="0"/>
    <x v="27"/>
    <n v="2"/>
    <n v="1"/>
    <n v="141"/>
    <n v="2"/>
    <n v="1"/>
    <n v="2"/>
    <n v="4"/>
    <x v="96"/>
    <x v="93"/>
    <s v="Non Carbonated"/>
    <x v="2"/>
    <b v="1"/>
    <n v="2"/>
    <n v="1.3333333333333333"/>
    <x v="64"/>
  </r>
  <r>
    <s v="Processed"/>
    <s v="VJ300320692"/>
    <x v="3"/>
    <x v="4"/>
    <s v="Autumns Granola Bar - Cinnamon Almond"/>
    <s v="Food"/>
    <n v="14938718445"/>
    <s v="Thursday, April 7, 2022"/>
    <x v="0"/>
    <x v="13"/>
    <n v="2"/>
    <n v="1"/>
    <n v="130"/>
    <n v="2"/>
    <n v="1"/>
    <n v="2"/>
    <n v="4"/>
    <x v="96"/>
    <x v="99"/>
    <s v="Food"/>
    <x v="1"/>
    <b v="1"/>
    <n v="2"/>
    <n v="1.3333333333333333"/>
    <x v="70"/>
  </r>
  <r>
    <s v="Processed"/>
    <s v="VJ300320686"/>
    <x v="1"/>
    <x v="2"/>
    <s v="Wonderful Pistachios - Variety"/>
    <s v="Food"/>
    <n v="14938854385"/>
    <s v="Thursday, April 7, 2022"/>
    <x v="1"/>
    <x v="17"/>
    <n v="2"/>
    <n v="1"/>
    <n v="138"/>
    <n v="2"/>
    <n v="1"/>
    <n v="2"/>
    <n v="2"/>
    <x v="96"/>
    <x v="11"/>
    <s v="Food"/>
    <x v="1"/>
    <b v="1"/>
    <n v="2"/>
    <n v="1.3333333333333333"/>
    <x v="10"/>
  </r>
  <r>
    <s v="Processed"/>
    <s v="VJ300320692"/>
    <x v="3"/>
    <x v="4"/>
    <s v="Belvita Snack Bites - Cinnamon BS Go Paks"/>
    <s v="Food"/>
    <n v="14938903509"/>
    <s v="Thursday, April 7, 2022"/>
    <x v="0"/>
    <x v="32"/>
    <n v="3"/>
    <n v="1"/>
    <n v="154"/>
    <n v="3"/>
    <n v="1"/>
    <n v="3"/>
    <n v="3"/>
    <x v="96"/>
    <x v="112"/>
    <s v="Food"/>
    <x v="1"/>
    <b v="1"/>
    <n v="3"/>
    <n v="2"/>
    <x v="79"/>
  </r>
  <r>
    <s v="Processed"/>
    <s v="VJ300320609"/>
    <x v="2"/>
    <x v="3"/>
    <s v="Doritos Famin Hot Nacho"/>
    <s v="Food"/>
    <n v="14938977051"/>
    <s v="Thursday, April 7, 2022"/>
    <x v="0"/>
    <x v="22"/>
    <n v="1.5"/>
    <n v="1"/>
    <n v="120"/>
    <n v="1.5"/>
    <n v="1"/>
    <n v="1.5"/>
    <n v="3.5"/>
    <x v="96"/>
    <x v="77"/>
    <s v="Food"/>
    <x v="1"/>
    <b v="1"/>
    <n v="1.5"/>
    <n v="1"/>
    <x v="55"/>
  </r>
  <r>
    <s v="Processed"/>
    <s v="VJ300320609"/>
    <x v="2"/>
    <x v="3"/>
    <s v="KitKat - Crisp Wafers"/>
    <s v="Food"/>
    <n v="14938977051"/>
    <s v="Thursday, April 7, 2022"/>
    <x v="0"/>
    <x v="6"/>
    <n v="2"/>
    <n v="1"/>
    <n v="134"/>
    <n v="2"/>
    <n v="1"/>
    <n v="2"/>
    <n v="3.5"/>
    <x v="96"/>
    <x v="10"/>
    <s v="Food"/>
    <x v="1"/>
    <b v="1"/>
    <n v="2"/>
    <n v="1.3333333333333333"/>
    <x v="9"/>
  </r>
  <r>
    <s v="Processed"/>
    <s v="VJ300320692"/>
    <x v="3"/>
    <x v="4"/>
    <s v="RXBAR - Protein Bar - Chocolate Sea Salt"/>
    <s v="Food"/>
    <n v="14939276962"/>
    <s v="Thursday, April 7, 2022"/>
    <x v="1"/>
    <x v="28"/>
    <n v="2"/>
    <n v="1"/>
    <n v="135"/>
    <n v="2"/>
    <n v="1"/>
    <n v="2"/>
    <n v="2"/>
    <x v="96"/>
    <x v="87"/>
    <s v="Food"/>
    <x v="1"/>
    <b v="1"/>
    <n v="2"/>
    <n v="1.3333333333333333"/>
    <x v="58"/>
  </r>
  <r>
    <s v="Processed"/>
    <s v="VJ300320692"/>
    <x v="3"/>
    <x v="4"/>
    <s v="Spindrift - Sparkling Water - Pineapple"/>
    <s v="Carbonated"/>
    <n v="14939285475"/>
    <s v="Thursday, April 7, 2022"/>
    <x v="0"/>
    <x v="12"/>
    <n v="1.5"/>
    <n v="1"/>
    <n v="140"/>
    <n v="1.5"/>
    <n v="1"/>
    <n v="1.5"/>
    <n v="1.5"/>
    <x v="96"/>
    <x v="92"/>
    <s v="Carbonated"/>
    <x v="0"/>
    <b v="1"/>
    <n v="1.5"/>
    <n v="1"/>
    <x v="11"/>
  </r>
  <r>
    <s v="Processed"/>
    <s v="VJ300320609"/>
    <x v="2"/>
    <x v="3"/>
    <s v="KitKat - Crisp Wafers"/>
    <s v="Food"/>
    <n v="14939390326"/>
    <s v="Thursday, April 7, 2022"/>
    <x v="0"/>
    <x v="17"/>
    <n v="2"/>
    <n v="1"/>
    <n v="138"/>
    <n v="2"/>
    <n v="1"/>
    <n v="2"/>
    <n v="2"/>
    <x v="96"/>
    <x v="10"/>
    <s v="Food"/>
    <x v="1"/>
    <b v="1"/>
    <n v="2"/>
    <n v="1.3333333333333333"/>
    <x v="9"/>
  </r>
  <r>
    <s v="Processed"/>
    <s v="VJ300320609"/>
    <x v="2"/>
    <x v="3"/>
    <s v="Snapple Diet Tea - Lemon"/>
    <s v="Non Carbonated"/>
    <n v="14939610679"/>
    <s v="Thursday, April 7, 2022"/>
    <x v="1"/>
    <x v="7"/>
    <n v="2.5"/>
    <n v="1"/>
    <n v="143"/>
    <n v="2.5"/>
    <n v="1"/>
    <n v="2.5"/>
    <n v="2.5"/>
    <x v="96"/>
    <x v="7"/>
    <s v="Non Carbonated"/>
    <x v="2"/>
    <b v="1"/>
    <n v="2.5"/>
    <n v="1.6666666666666667"/>
    <x v="6"/>
  </r>
  <r>
    <s v="Processed"/>
    <s v="VJ300320609"/>
    <x v="2"/>
    <x v="3"/>
    <s v="Doritos Famin Hot Nacho"/>
    <s v="Food"/>
    <n v="14939614673"/>
    <s v="Thursday, April 7, 2022"/>
    <x v="1"/>
    <x v="22"/>
    <n v="1.5"/>
    <n v="1"/>
    <n v="120"/>
    <n v="1.5"/>
    <n v="1"/>
    <n v="1.5"/>
    <n v="1.5"/>
    <x v="96"/>
    <x v="77"/>
    <s v="Food"/>
    <x v="1"/>
    <b v="1"/>
    <n v="1.5"/>
    <n v="1"/>
    <x v="55"/>
  </r>
  <r>
    <s v="Processed"/>
    <s v="VJ300320609"/>
    <x v="2"/>
    <x v="3"/>
    <s v="KitKat - Crisp Wafers"/>
    <s v="Food"/>
    <n v="14939616841"/>
    <s v="Thursday, April 7, 2022"/>
    <x v="1"/>
    <x v="17"/>
    <n v="2"/>
    <n v="1"/>
    <n v="138"/>
    <n v="2"/>
    <n v="1"/>
    <n v="2"/>
    <n v="2"/>
    <x v="96"/>
    <x v="10"/>
    <s v="Food"/>
    <x v="1"/>
    <b v="1"/>
    <n v="2"/>
    <n v="1.3333333333333333"/>
    <x v="9"/>
  </r>
  <r>
    <s v="Processed"/>
    <s v="VJ300205292"/>
    <x v="0"/>
    <x v="1"/>
    <s v="Oreo Mini"/>
    <s v="Food"/>
    <n v="14939802204"/>
    <s v="Thursday, April 7, 2022"/>
    <x v="0"/>
    <x v="24"/>
    <n v="2"/>
    <n v="1"/>
    <n v="121"/>
    <n v="2"/>
    <n v="1"/>
    <n v="2"/>
    <n v="2"/>
    <x v="96"/>
    <x v="18"/>
    <s v="Food"/>
    <x v="1"/>
    <b v="1"/>
    <n v="2"/>
    <n v="1.3333333333333333"/>
    <x v="16"/>
  </r>
  <r>
    <s v="Processed"/>
    <s v="VJ300320692"/>
    <x v="3"/>
    <x v="4"/>
    <s v="Honest Tea - Berry Hibiscus"/>
    <s v="Non Carbonated"/>
    <n v="14940075443"/>
    <s v="Thursday, April 7, 2022"/>
    <x v="0"/>
    <x v="21"/>
    <n v="2.75"/>
    <n v="1"/>
    <n v="145"/>
    <n v="2.75"/>
    <n v="1"/>
    <n v="2.75"/>
    <n v="2.75"/>
    <x v="96"/>
    <x v="102"/>
    <s v="Non Carbonated"/>
    <x v="2"/>
    <b v="1"/>
    <n v="2.75"/>
    <n v="1.8333333333333333"/>
    <x v="71"/>
  </r>
  <r>
    <s v="Processed"/>
    <s v="VJ300320609"/>
    <x v="2"/>
    <x v="3"/>
    <s v="Doritos Famin Hot Nacho"/>
    <s v="Food"/>
    <n v="14940092213"/>
    <s v="Thursday, April 7, 2022"/>
    <x v="1"/>
    <x v="22"/>
    <n v="1.5"/>
    <n v="1"/>
    <n v="120"/>
    <n v="1.5"/>
    <n v="1"/>
    <n v="1.5"/>
    <n v="1.5"/>
    <x v="96"/>
    <x v="77"/>
    <s v="Food"/>
    <x v="1"/>
    <b v="1"/>
    <n v="1.5"/>
    <n v="1"/>
    <x v="55"/>
  </r>
  <r>
    <s v="Processed"/>
    <s v="VJ300320692"/>
    <x v="3"/>
    <x v="4"/>
    <s v="Poland Springs Water"/>
    <s v="Water"/>
    <n v="14940196330"/>
    <s v="Thursday, April 7, 2022"/>
    <x v="0"/>
    <x v="5"/>
    <n v="1.5"/>
    <n v="1"/>
    <n v="144"/>
    <n v="1.5"/>
    <n v="1"/>
    <n v="1.5"/>
    <n v="3"/>
    <x v="96"/>
    <x v="29"/>
    <s v="Water"/>
    <x v="3"/>
    <b v="1"/>
    <n v="1.5"/>
    <n v="1"/>
    <x v="27"/>
  </r>
  <r>
    <s v="Processed"/>
    <s v="VJ300320692"/>
    <x v="3"/>
    <x v="4"/>
    <s v="Coca Cola - Zero Sugar"/>
    <s v="Carbonated"/>
    <n v="14940196330"/>
    <s v="Thursday, April 7, 2022"/>
    <x v="0"/>
    <x v="23"/>
    <n v="1.5"/>
    <n v="1"/>
    <n v="142"/>
    <n v="1.5"/>
    <n v="1"/>
    <n v="1.5"/>
    <n v="3"/>
    <x v="96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40561183"/>
    <s v="Thursday, April 7, 2022"/>
    <x v="1"/>
    <x v="2"/>
    <n v="3.25"/>
    <n v="1"/>
    <n v="146"/>
    <n v="3.25"/>
    <n v="1"/>
    <n v="3.25"/>
    <n v="3.25"/>
    <x v="96"/>
    <x v="5"/>
    <s v="Carbonated"/>
    <x v="0"/>
    <b v="1"/>
    <n v="3.25"/>
    <n v="2.1666666666666665"/>
    <x v="4"/>
  </r>
  <r>
    <s v="Processed"/>
    <s v="VJ300320609"/>
    <x v="2"/>
    <x v="3"/>
    <s v="Snapple Diet Tea - Peach Tea"/>
    <s v="Non Carbonated"/>
    <n v="14940695475"/>
    <s v="Thursday, April 7, 2022"/>
    <x v="0"/>
    <x v="21"/>
    <n v="2.5"/>
    <n v="1"/>
    <n v="145"/>
    <n v="2.5"/>
    <n v="1"/>
    <n v="2.5"/>
    <n v="2.5"/>
    <x v="96"/>
    <x v="37"/>
    <s v="Non Carbonated"/>
    <x v="2"/>
    <b v="1"/>
    <n v="2.5"/>
    <n v="1.6666666666666667"/>
    <x v="6"/>
  </r>
  <r>
    <s v="Processed"/>
    <s v="VJ300320609"/>
    <x v="2"/>
    <x v="3"/>
    <s v="Doritos Dinamita Chile Lemon"/>
    <m/>
    <n v="14940840537"/>
    <s v="Thursday, April 7, 2022"/>
    <x v="0"/>
    <x v="26"/>
    <n v="1.5"/>
    <n v="1"/>
    <n v="113"/>
    <n v="1.5"/>
    <n v="1"/>
    <n v="1.5"/>
    <n v="1.5"/>
    <x v="96"/>
    <x v="105"/>
    <s v="Cell is Blank - Dis-regard"/>
    <x v="1"/>
    <b v="1"/>
    <n v="1.5"/>
    <n v="1"/>
    <x v="74"/>
  </r>
  <r>
    <s v="Processed"/>
    <s v="VJ300320686"/>
    <x v="1"/>
    <x v="2"/>
    <s v="Wonderful Pistachios - Variety"/>
    <s v="Food"/>
    <n v="14943181187"/>
    <s v="Friday, April 8, 2022"/>
    <x v="0"/>
    <x v="17"/>
    <n v="2"/>
    <n v="1"/>
    <n v="138"/>
    <n v="2"/>
    <n v="1"/>
    <n v="2"/>
    <n v="3.25"/>
    <x v="97"/>
    <x v="11"/>
    <s v="Food"/>
    <x v="1"/>
    <b v="1"/>
    <n v="2"/>
    <n v="1.3333333333333333"/>
    <x v="10"/>
  </r>
  <r>
    <s v="Processed"/>
    <s v="VJ300320686"/>
    <x v="1"/>
    <x v="2"/>
    <s v="CheezIt - Original"/>
    <s v="Food"/>
    <n v="14943181187"/>
    <s v="Friday, April 8, 2022"/>
    <x v="0"/>
    <x v="25"/>
    <n v="1.25"/>
    <n v="1"/>
    <n v="125"/>
    <n v="1.25"/>
    <n v="1"/>
    <n v="1.25"/>
    <n v="3.25"/>
    <x v="97"/>
    <x v="4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4943447883"/>
    <s v="Friday, April 8, 2022"/>
    <x v="1"/>
    <x v="2"/>
    <n v="3.25"/>
    <n v="1"/>
    <n v="146"/>
    <n v="3.25"/>
    <n v="1"/>
    <n v="3.25"/>
    <n v="3.25"/>
    <x v="97"/>
    <x v="5"/>
    <s v="Carbonated"/>
    <x v="0"/>
    <b v="1"/>
    <n v="3.25"/>
    <n v="2.1666666666666665"/>
    <x v="4"/>
  </r>
  <r>
    <s v="Processed"/>
    <s v="VJ300320609"/>
    <x v="2"/>
    <x v="3"/>
    <s v="Stretch Island Fruit Leathers Snacks - Variet"/>
    <s v="Food"/>
    <n v="14943449664"/>
    <s v="Friday, April 8, 2022"/>
    <x v="1"/>
    <x v="13"/>
    <n v="1"/>
    <n v="1"/>
    <n v="130"/>
    <n v="1"/>
    <n v="1"/>
    <n v="1"/>
    <n v="1"/>
    <x v="97"/>
    <x v="9"/>
    <s v="Food"/>
    <x v="1"/>
    <b v="1"/>
    <n v="1"/>
    <n v="0.66666666666666663"/>
    <x v="8"/>
  </r>
  <r>
    <s v="Processed"/>
    <s v="VJ300320686"/>
    <x v="1"/>
    <x v="2"/>
    <s v="Wonderful Pistachios - Variety"/>
    <s v="Food"/>
    <n v="14943557951"/>
    <s v="Friday, April 8, 2022"/>
    <x v="0"/>
    <x v="17"/>
    <n v="2"/>
    <n v="1"/>
    <n v="138"/>
    <n v="2"/>
    <n v="1"/>
    <n v="2"/>
    <n v="2"/>
    <x v="97"/>
    <x v="11"/>
    <s v="Food"/>
    <x v="1"/>
    <b v="1"/>
    <n v="2"/>
    <n v="1.3333333333333333"/>
    <x v="10"/>
  </r>
  <r>
    <s v="Processed"/>
    <s v="VJ300320692"/>
    <x v="3"/>
    <x v="4"/>
    <s v="Iberia Coconut Water"/>
    <s v="Non Carbonated"/>
    <n v="14943557984"/>
    <s v="Friday, April 8, 2022"/>
    <x v="0"/>
    <x v="27"/>
    <n v="2"/>
    <n v="1"/>
    <n v="141"/>
    <n v="2"/>
    <n v="1"/>
    <n v="2"/>
    <n v="2"/>
    <x v="97"/>
    <x v="93"/>
    <s v="Non Carbonated"/>
    <x v="2"/>
    <b v="1"/>
    <n v="2"/>
    <n v="1.3333333333333333"/>
    <x v="64"/>
  </r>
  <r>
    <s v="Processed"/>
    <s v="VJ300320692"/>
    <x v="3"/>
    <x v="4"/>
    <s v="Coca Cola - Zero Sugar"/>
    <s v="Carbonated"/>
    <n v="14943983620"/>
    <s v="Friday, April 8, 2022"/>
    <x v="0"/>
    <x v="23"/>
    <n v="1.5"/>
    <n v="1"/>
    <n v="142"/>
    <n v="1.5"/>
    <n v="1"/>
    <n v="1.5"/>
    <n v="1.5"/>
    <x v="97"/>
    <x v="44"/>
    <s v="Carbonated"/>
    <x v="0"/>
    <b v="1"/>
    <n v="1.5"/>
    <n v="1"/>
    <x v="36"/>
  </r>
  <r>
    <s v="Processed"/>
    <s v="VJ300320609"/>
    <x v="2"/>
    <x v="3"/>
    <s v="Snapple Diet Tea - Peach Tea"/>
    <s v="Non Carbonated"/>
    <n v="14944313583"/>
    <s v="Friday, April 8, 2022"/>
    <x v="1"/>
    <x v="21"/>
    <n v="2.5"/>
    <n v="1"/>
    <n v="145"/>
    <n v="2.5"/>
    <n v="1"/>
    <n v="2.5"/>
    <n v="2.5"/>
    <x v="97"/>
    <x v="37"/>
    <s v="Non Carbonated"/>
    <x v="2"/>
    <b v="1"/>
    <n v="2.5"/>
    <n v="1.6666666666666667"/>
    <x v="6"/>
  </r>
  <r>
    <s v="Processed"/>
    <s v="VJ300320609"/>
    <x v="2"/>
    <x v="3"/>
    <s v="Snapple Diet Tea - Peach Tea"/>
    <s v="Non Carbonated"/>
    <n v="14944419727"/>
    <s v="Friday, April 8, 2022"/>
    <x v="0"/>
    <x v="21"/>
    <n v="2.5"/>
    <n v="1"/>
    <n v="145"/>
    <n v="2.5"/>
    <n v="1"/>
    <n v="2.5"/>
    <n v="2.5"/>
    <x v="97"/>
    <x v="37"/>
    <s v="Non Carbonated"/>
    <x v="2"/>
    <b v="1"/>
    <n v="2.5"/>
    <n v="1.6666666666666667"/>
    <x v="6"/>
  </r>
  <r>
    <s v="Processed"/>
    <s v="VJ300320692"/>
    <x v="3"/>
    <x v="4"/>
    <s v="Good Health Veggie Stix - Sea Salt"/>
    <s v="Food"/>
    <n v="14944514496"/>
    <s v="Friday, April 8, 2022"/>
    <x v="0"/>
    <x v="4"/>
    <n v="1.5"/>
    <n v="2"/>
    <n v="110"/>
    <n v="1.5"/>
    <n v="2"/>
    <n v="3"/>
    <n v="3"/>
    <x v="97"/>
    <x v="36"/>
    <s v="Food"/>
    <x v="1"/>
    <b v="1"/>
    <n v="1.5"/>
    <n v="1"/>
    <x v="20"/>
  </r>
  <r>
    <s v="Processed"/>
    <s v="VJ300320611"/>
    <x v="0"/>
    <x v="0"/>
    <s v="Snapple Diet Tea - Raspberry"/>
    <s v="Non Carbonated"/>
    <n v="14944691471"/>
    <s v="Friday, April 8, 2022"/>
    <x v="0"/>
    <x v="21"/>
    <n v="2.5"/>
    <n v="1"/>
    <n v="145"/>
    <n v="2.5"/>
    <n v="1"/>
    <n v="2.5"/>
    <n v="4"/>
    <x v="97"/>
    <x v="31"/>
    <s v="Non Carbonated"/>
    <x v="2"/>
    <b v="1"/>
    <n v="2.5"/>
    <n v="1.6666666666666667"/>
    <x v="6"/>
  </r>
  <r>
    <s v="Processed"/>
    <s v="VJ300320611"/>
    <x v="0"/>
    <x v="0"/>
    <s v="Takis - Hot Chilli Pepper &amp; Lime"/>
    <s v="Food"/>
    <n v="14944691471"/>
    <s v="Friday, April 8, 2022"/>
    <x v="0"/>
    <x v="1"/>
    <n v="1.5"/>
    <n v="1"/>
    <n v="123"/>
    <n v="1.5"/>
    <n v="1"/>
    <n v="1.5"/>
    <n v="4"/>
    <x v="97"/>
    <x v="1"/>
    <s v="Food"/>
    <x v="1"/>
    <b v="1"/>
    <n v="1.5"/>
    <n v="1"/>
    <x v="1"/>
  </r>
  <r>
    <s v="Processed"/>
    <s v="VJ300320609"/>
    <x v="2"/>
    <x v="3"/>
    <s v="Snapple Diet Tea - Peach Tea"/>
    <s v="Non Carbonated"/>
    <n v="14944774738"/>
    <s v="Friday, April 8, 2022"/>
    <x v="0"/>
    <x v="21"/>
    <n v="2.5"/>
    <n v="1"/>
    <n v="145"/>
    <n v="2.5"/>
    <n v="1"/>
    <n v="2.5"/>
    <n v="2.5"/>
    <x v="97"/>
    <x v="37"/>
    <s v="Non Carbonated"/>
    <x v="2"/>
    <b v="1"/>
    <n v="2.5"/>
    <n v="1.6666666666666667"/>
    <x v="6"/>
  </r>
  <r>
    <s v="Processed"/>
    <s v="VJ300320609"/>
    <x v="2"/>
    <x v="3"/>
    <s v="Sunkist Soda - Orange"/>
    <s v="Carbonated"/>
    <n v="14945581316"/>
    <s v="Friday, April 8, 2022"/>
    <x v="1"/>
    <x v="12"/>
    <n v="1"/>
    <n v="1"/>
    <n v="140"/>
    <n v="1"/>
    <n v="1"/>
    <n v="1"/>
    <n v="1"/>
    <x v="97"/>
    <x v="70"/>
    <s v="Carbonated"/>
    <x v="0"/>
    <b v="1"/>
    <n v="1"/>
    <n v="0.66666666666666663"/>
    <x v="48"/>
  </r>
  <r>
    <s v="Processed"/>
    <s v="VJ300320609"/>
    <x v="2"/>
    <x v="3"/>
    <s v="Red Bull - Original"/>
    <s v="Carbonated"/>
    <n v="14945927495"/>
    <s v="Friday, April 8, 2022"/>
    <x v="1"/>
    <x v="0"/>
    <n v="3.5"/>
    <n v="1"/>
    <n v="148"/>
    <n v="3.5"/>
    <n v="1"/>
    <n v="3.5"/>
    <n v="3.5"/>
    <x v="97"/>
    <x v="45"/>
    <s v="Carbonated"/>
    <x v="0"/>
    <b v="1"/>
    <n v="3.5"/>
    <n v="2.3333333333333335"/>
    <x v="0"/>
  </r>
  <r>
    <s v="Processed"/>
    <s v="VJ300320609"/>
    <x v="2"/>
    <x v="3"/>
    <s v="Sunkist Soda - Orange"/>
    <s v="Carbonated"/>
    <n v="14945930348"/>
    <s v="Friday, April 8, 2022"/>
    <x v="1"/>
    <x v="12"/>
    <n v="1"/>
    <n v="1"/>
    <n v="140"/>
    <n v="1"/>
    <n v="1"/>
    <n v="1"/>
    <n v="1"/>
    <x v="97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45940625"/>
    <s v="Friday, April 8, 2022"/>
    <x v="1"/>
    <x v="12"/>
    <n v="1"/>
    <n v="1"/>
    <n v="140"/>
    <n v="1"/>
    <n v="1"/>
    <n v="1"/>
    <n v="1"/>
    <x v="97"/>
    <x v="70"/>
    <s v="Carbonated"/>
    <x v="0"/>
    <b v="1"/>
    <n v="1"/>
    <n v="0.66666666666666663"/>
    <x v="48"/>
  </r>
  <r>
    <s v="Processed"/>
    <s v="VJ300320609"/>
    <x v="2"/>
    <x v="3"/>
    <s v="Snapple Diet Tea - Peach Tea"/>
    <s v="Non Carbonated"/>
    <n v="14946059821"/>
    <s v="Friday, April 8, 2022"/>
    <x v="0"/>
    <x v="21"/>
    <n v="2.5"/>
    <n v="1"/>
    <n v="145"/>
    <n v="2.5"/>
    <n v="1"/>
    <n v="2.5"/>
    <n v="2.5"/>
    <x v="97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4946145567"/>
    <s v="Friday, April 8, 2022"/>
    <x v="1"/>
    <x v="27"/>
    <n v="1.5"/>
    <n v="1"/>
    <n v="141"/>
    <n v="1.5"/>
    <n v="1"/>
    <n v="1.5"/>
    <n v="1.5"/>
    <x v="97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46393845"/>
    <s v="Saturday, April 9, 2022"/>
    <x v="1"/>
    <x v="5"/>
    <n v="3"/>
    <n v="1"/>
    <n v="144"/>
    <n v="3"/>
    <n v="1"/>
    <n v="3"/>
    <n v="3"/>
    <x v="97"/>
    <x v="5"/>
    <s v="Carbonated"/>
    <x v="0"/>
    <b v="1"/>
    <n v="3"/>
    <n v="2"/>
    <x v="4"/>
  </r>
  <r>
    <s v="Processed"/>
    <s v="VJ300320609"/>
    <x v="2"/>
    <x v="3"/>
    <s v="Pop Corners - Kettle Corn"/>
    <s v="Food"/>
    <n v="14946394081"/>
    <s v="Saturday, April 9, 2022"/>
    <x v="1"/>
    <x v="8"/>
    <n v="1.5"/>
    <n v="1"/>
    <n v="111"/>
    <n v="1.5"/>
    <n v="1"/>
    <n v="1.5"/>
    <n v="1.5"/>
    <x v="97"/>
    <x v="113"/>
    <s v="Food"/>
    <x v="1"/>
    <b v="1"/>
    <n v="1.5"/>
    <n v="1"/>
    <x v="80"/>
  </r>
  <r>
    <s v="Processed"/>
    <s v="VJ300320609"/>
    <x v="2"/>
    <x v="3"/>
    <s v="Sunkist Soda - Orange"/>
    <s v="Carbonated"/>
    <n v="14946415023"/>
    <s v="Saturday, April 9, 2022"/>
    <x v="1"/>
    <x v="12"/>
    <n v="1"/>
    <n v="1"/>
    <n v="140"/>
    <n v="1"/>
    <n v="1"/>
    <n v="1"/>
    <n v="1"/>
    <x v="97"/>
    <x v="70"/>
    <s v="Carbonated"/>
    <x v="0"/>
    <b v="1"/>
    <n v="1"/>
    <n v="0.66666666666666663"/>
    <x v="48"/>
  </r>
  <r>
    <s v="Processed"/>
    <s v="VJ300320692"/>
    <x v="3"/>
    <x v="4"/>
    <s v="Good Health Veggie Stix - Sea Salt"/>
    <s v="Food"/>
    <n v="14947098592"/>
    <s v="Saturday, April 9, 2022"/>
    <x v="0"/>
    <x v="4"/>
    <n v="1.5"/>
    <n v="1"/>
    <n v="110"/>
    <n v="1.5"/>
    <n v="1"/>
    <n v="1.5"/>
    <n v="1.5"/>
    <x v="98"/>
    <x v="36"/>
    <s v="Food"/>
    <x v="1"/>
    <b v="1"/>
    <n v="1.5"/>
    <n v="1"/>
    <x v="20"/>
  </r>
  <r>
    <s v="Processed"/>
    <s v="VJ300320692"/>
    <x v="3"/>
    <x v="4"/>
    <s v="SunChips Multigrain - Salsa"/>
    <s v="Food"/>
    <n v="14947100400"/>
    <s v="Saturday, April 9, 2022"/>
    <x v="0"/>
    <x v="3"/>
    <n v="1.5"/>
    <n v="1"/>
    <n v="114"/>
    <n v="1.5"/>
    <n v="1"/>
    <n v="1.5"/>
    <n v="1.5"/>
    <x v="98"/>
    <x v="27"/>
    <s v="Food"/>
    <x v="1"/>
    <b v="1"/>
    <n v="1.5"/>
    <n v="1"/>
    <x v="25"/>
  </r>
  <r>
    <s v="Processed"/>
    <s v="VJ300320609"/>
    <x v="2"/>
    <x v="3"/>
    <s v="Monster Energy Original"/>
    <s v="Carbonated"/>
    <n v="14947099906"/>
    <s v="Saturday, April 9, 2022"/>
    <x v="1"/>
    <x v="2"/>
    <n v="3"/>
    <n v="1"/>
    <n v="146"/>
    <n v="3"/>
    <n v="1"/>
    <n v="3"/>
    <n v="3"/>
    <x v="98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947105300"/>
    <s v="Saturday, April 9, 2022"/>
    <x v="1"/>
    <x v="5"/>
    <n v="3"/>
    <n v="1"/>
    <n v="144"/>
    <n v="3"/>
    <n v="1"/>
    <n v="3"/>
    <n v="3"/>
    <x v="98"/>
    <x v="5"/>
    <s v="Carbonated"/>
    <x v="0"/>
    <b v="1"/>
    <n v="3"/>
    <n v="2"/>
    <x v="4"/>
  </r>
  <r>
    <s v="Processed"/>
    <s v="VJ300320692"/>
    <x v="3"/>
    <x v="4"/>
    <s v="Oreo Mini"/>
    <s v="Food"/>
    <n v="14947426270"/>
    <s v="Saturday, April 9, 2022"/>
    <x v="0"/>
    <x v="22"/>
    <n v="2"/>
    <n v="1"/>
    <n v="120"/>
    <n v="2"/>
    <n v="1"/>
    <n v="2"/>
    <n v="3.5"/>
    <x v="98"/>
    <x v="18"/>
    <s v="Food"/>
    <x v="1"/>
    <b v="1"/>
    <n v="2"/>
    <n v="1.3333333333333333"/>
    <x v="16"/>
  </r>
  <r>
    <s v="Processed"/>
    <s v="VJ300320692"/>
    <x v="3"/>
    <x v="4"/>
    <s v="Miss Vickie's Potato Chip - Lime &amp; Cracked Pe"/>
    <s v="Food"/>
    <n v="14947426270"/>
    <s v="Saturday, April 9, 2022"/>
    <x v="0"/>
    <x v="24"/>
    <n v="1.5"/>
    <n v="1"/>
    <n v="121"/>
    <n v="1.5"/>
    <n v="1"/>
    <n v="1.5"/>
    <n v="3.5"/>
    <x v="98"/>
    <x v="4"/>
    <s v="Food"/>
    <x v="1"/>
    <b v="1"/>
    <n v="1.5"/>
    <n v="1"/>
    <x v="3"/>
  </r>
  <r>
    <s v="Processed"/>
    <s v="VJ300320692"/>
    <x v="3"/>
    <x v="4"/>
    <s v="Coca Cola - Zero Sugar"/>
    <s v="Carbonated"/>
    <n v="14947434385"/>
    <s v="Saturday, April 9, 2022"/>
    <x v="0"/>
    <x v="23"/>
    <n v="1.5"/>
    <n v="1"/>
    <n v="142"/>
    <n v="1.5"/>
    <n v="1"/>
    <n v="1.5"/>
    <n v="1.5"/>
    <x v="98"/>
    <x v="44"/>
    <s v="Carbonated"/>
    <x v="0"/>
    <b v="1"/>
    <n v="1.5"/>
    <n v="1"/>
    <x v="36"/>
  </r>
  <r>
    <s v="Processed"/>
    <s v="VJ300205292"/>
    <x v="0"/>
    <x v="1"/>
    <s v="Poland Springs Water"/>
    <s v="Water"/>
    <n v="14947788820"/>
    <s v="Saturday, April 9, 2022"/>
    <x v="1"/>
    <x v="5"/>
    <n v="1.5"/>
    <n v="1"/>
    <n v="144"/>
    <n v="1.5"/>
    <n v="1"/>
    <n v="1.5"/>
    <n v="1.5"/>
    <x v="98"/>
    <x v="29"/>
    <s v="Water"/>
    <x v="3"/>
    <b v="1"/>
    <n v="1.5"/>
    <n v="1"/>
    <x v="27"/>
  </r>
  <r>
    <s v="Processed"/>
    <s v="VJ300205292"/>
    <x v="0"/>
    <x v="1"/>
    <s v="Oreo Mini"/>
    <s v="Food"/>
    <n v="14947803968"/>
    <s v="Saturday, April 9, 2022"/>
    <x v="0"/>
    <x v="24"/>
    <n v="2"/>
    <n v="1"/>
    <n v="121"/>
    <n v="2"/>
    <n v="1"/>
    <n v="2"/>
    <n v="2"/>
    <x v="98"/>
    <x v="18"/>
    <s v="Food"/>
    <x v="1"/>
    <b v="1"/>
    <n v="2"/>
    <n v="1.3333333333333333"/>
    <x v="16"/>
  </r>
  <r>
    <s v="Processed"/>
    <s v="VJ300320609"/>
    <x v="2"/>
    <x v="3"/>
    <s v="KitKat - Crisp Wafers"/>
    <s v="Food"/>
    <n v="14947894803"/>
    <s v="Saturday, April 9, 2022"/>
    <x v="1"/>
    <x v="6"/>
    <n v="2"/>
    <n v="1"/>
    <n v="134"/>
    <n v="2"/>
    <n v="1"/>
    <n v="2"/>
    <n v="2"/>
    <x v="98"/>
    <x v="10"/>
    <s v="Food"/>
    <x v="1"/>
    <b v="1"/>
    <n v="2"/>
    <n v="1.3333333333333333"/>
    <x v="9"/>
  </r>
  <r>
    <s v="Processed"/>
    <s v="VJ300320692"/>
    <x v="3"/>
    <x v="4"/>
    <s v="Poland Springs Water"/>
    <s v="Water"/>
    <n v="14948051050"/>
    <s v="Saturday, April 9, 2022"/>
    <x v="1"/>
    <x v="5"/>
    <n v="1.5"/>
    <n v="1"/>
    <n v="144"/>
    <n v="1.5"/>
    <n v="1"/>
    <n v="1.5"/>
    <n v="1.5"/>
    <x v="98"/>
    <x v="29"/>
    <s v="Water"/>
    <x v="3"/>
    <b v="1"/>
    <n v="1.5"/>
    <n v="1"/>
    <x v="27"/>
  </r>
  <r>
    <s v="Processed"/>
    <s v="VJ300320611"/>
    <x v="0"/>
    <x v="0"/>
    <s v="SunChips Multigrain - Original"/>
    <s v="Food"/>
    <n v="14948136818"/>
    <s v="Saturday, April 9, 2022"/>
    <x v="1"/>
    <x v="20"/>
    <n v="1.5"/>
    <n v="1"/>
    <n v="112"/>
    <n v="1.5"/>
    <n v="1"/>
    <n v="1.5"/>
    <n v="1.5"/>
    <x v="99"/>
    <x v="60"/>
    <s v="Food"/>
    <x v="1"/>
    <b v="1"/>
    <n v="1.5"/>
    <n v="1"/>
    <x v="25"/>
  </r>
  <r>
    <s v="Processed"/>
    <s v="VJ300320611"/>
    <x v="0"/>
    <x v="0"/>
    <s v="SunChips Multigrain - Original"/>
    <s v="Food"/>
    <n v="14948139399"/>
    <s v="Saturday, April 9, 2022"/>
    <x v="1"/>
    <x v="20"/>
    <n v="1.5"/>
    <n v="1"/>
    <n v="112"/>
    <n v="1.5"/>
    <n v="1"/>
    <n v="1.5"/>
    <n v="1.5"/>
    <x v="99"/>
    <x v="60"/>
    <s v="Food"/>
    <x v="1"/>
    <b v="1"/>
    <n v="1.5"/>
    <n v="1"/>
    <x v="25"/>
  </r>
  <r>
    <s v="Processed"/>
    <s v="VJ300320611"/>
    <x v="0"/>
    <x v="0"/>
    <s v="Newtons Fig Bar"/>
    <s v="Food"/>
    <n v="14948143803"/>
    <s v="Saturday, April 9, 2022"/>
    <x v="1"/>
    <x v="6"/>
    <n v="2"/>
    <n v="1"/>
    <n v="134"/>
    <n v="2"/>
    <n v="1"/>
    <n v="2"/>
    <n v="2"/>
    <x v="99"/>
    <x v="26"/>
    <s v="Food"/>
    <x v="1"/>
    <b v="1"/>
    <n v="2"/>
    <n v="1.3333333333333333"/>
    <x v="24"/>
  </r>
  <r>
    <s v="Processed"/>
    <s v="VJ300205292"/>
    <x v="0"/>
    <x v="1"/>
    <s v="Snapple Diet Tea - Peach Tea"/>
    <s v="Non Carbonated"/>
    <n v="14948161503"/>
    <s v="Saturday, April 9, 2022"/>
    <x v="1"/>
    <x v="7"/>
    <n v="2.5"/>
    <n v="1"/>
    <n v="143"/>
    <n v="2.5"/>
    <n v="1"/>
    <n v="2.5"/>
    <n v="2.5"/>
    <x v="98"/>
    <x v="37"/>
    <s v="Non Carbonated"/>
    <x v="2"/>
    <b v="1"/>
    <n v="2.5"/>
    <n v="1.6666666666666667"/>
    <x v="6"/>
  </r>
  <r>
    <s v="Processed"/>
    <s v="VJ300205292"/>
    <x v="0"/>
    <x v="1"/>
    <s v="KitKat - Crisp Wafers"/>
    <s v="Food"/>
    <n v="14948163572"/>
    <s v="Saturday, April 9, 2022"/>
    <x v="1"/>
    <x v="13"/>
    <n v="2"/>
    <n v="1"/>
    <n v="130"/>
    <n v="2"/>
    <n v="1"/>
    <n v="2"/>
    <n v="2"/>
    <x v="98"/>
    <x v="10"/>
    <s v="Food"/>
    <x v="1"/>
    <b v="1"/>
    <n v="2"/>
    <n v="1.3333333333333333"/>
    <x v="9"/>
  </r>
  <r>
    <s v="Processed"/>
    <s v="VJ300205292"/>
    <x v="0"/>
    <x v="1"/>
    <s v="Cheetos Baked - Crunchy Cheese"/>
    <s v="Food"/>
    <n v="14948803917"/>
    <s v="Saturday, April 9, 2022"/>
    <x v="1"/>
    <x v="16"/>
    <n v="1.5"/>
    <n v="1"/>
    <n v="122"/>
    <n v="1.5"/>
    <n v="1"/>
    <n v="1.5"/>
    <n v="1.5"/>
    <x v="98"/>
    <x v="85"/>
    <s v="Food"/>
    <x v="1"/>
    <b v="1"/>
    <n v="1.5"/>
    <n v="1"/>
    <x v="21"/>
  </r>
  <r>
    <s v="Processed"/>
    <s v="VJ300320611"/>
    <x v="0"/>
    <x v="0"/>
    <s v="Starbucks Refresher - Real Coconut Water"/>
    <s v="Carbonated"/>
    <n v="14949158919"/>
    <s v="Saturday, April 9, 2022"/>
    <x v="1"/>
    <x v="0"/>
    <n v="3.5"/>
    <n v="1"/>
    <n v="148"/>
    <n v="3.5"/>
    <n v="1"/>
    <n v="3.5"/>
    <n v="3.5"/>
    <x v="99"/>
    <x v="106"/>
    <s v="Carbonated"/>
    <x v="0"/>
    <b v="1"/>
    <n v="3.5"/>
    <n v="2.3333333333333335"/>
    <x v="75"/>
  </r>
  <r>
    <s v="Processed"/>
    <s v="VJ300205292"/>
    <x v="0"/>
    <x v="1"/>
    <s v="Poland Springs Water"/>
    <s v="Water"/>
    <n v="14949245735"/>
    <s v="Saturday, April 9, 2022"/>
    <x v="0"/>
    <x v="5"/>
    <n v="1.5"/>
    <n v="1"/>
    <n v="144"/>
    <n v="1.5"/>
    <n v="1"/>
    <n v="1.5"/>
    <n v="1.5"/>
    <x v="98"/>
    <x v="29"/>
    <s v="Water"/>
    <x v="3"/>
    <b v="1"/>
    <n v="1.5"/>
    <n v="1"/>
    <x v="27"/>
  </r>
  <r>
    <s v="Processed"/>
    <s v="VJ300205292"/>
    <x v="0"/>
    <x v="1"/>
    <s v="Poland Springs Water"/>
    <s v="Water"/>
    <n v="14950334968"/>
    <s v="Sunday, April 10, 2022"/>
    <x v="1"/>
    <x v="5"/>
    <n v="1.5"/>
    <n v="1"/>
    <n v="144"/>
    <n v="1.5"/>
    <n v="1"/>
    <n v="1.5"/>
    <n v="1.5"/>
    <x v="100"/>
    <x v="29"/>
    <s v="Water"/>
    <x v="3"/>
    <b v="1"/>
    <n v="1.5"/>
    <n v="1"/>
    <x v="27"/>
  </r>
  <r>
    <s v="Processed"/>
    <s v="VJ300320611"/>
    <x v="0"/>
    <x v="0"/>
    <s v="S. Pellegrino Sparkling Mineral Water"/>
    <s v="Water"/>
    <n v="14950650390"/>
    <s v="Sunday, April 10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92"/>
    <x v="3"/>
    <x v="4"/>
    <s v="Bai Antioxidant - Kupang strawberry kiwi"/>
    <s v="Non Carbonated"/>
    <n v="14950977441"/>
    <s v="Sunday, April 10, 2022"/>
    <x v="1"/>
    <x v="15"/>
    <n v="2.75"/>
    <n v="1"/>
    <n v="147"/>
    <n v="2.75"/>
    <n v="1"/>
    <n v="2.75"/>
    <n v="2.75"/>
    <x v="100"/>
    <x v="114"/>
    <s v="Non Carbonated"/>
    <x v="2"/>
    <b v="1"/>
    <n v="2.75"/>
    <n v="1.8333333333333333"/>
    <x v="2"/>
  </r>
  <r>
    <s v="Processed"/>
    <s v="VJ300320692"/>
    <x v="3"/>
    <x v="4"/>
    <s v="Belvita Snack Packs - Blueberry"/>
    <s v="Food"/>
    <n v="14951049354"/>
    <s v="Sunday, April 10, 2022"/>
    <x v="1"/>
    <x v="25"/>
    <n v="1.5"/>
    <n v="1"/>
    <n v="125"/>
    <n v="1.5"/>
    <n v="1"/>
    <n v="1.5"/>
    <n v="1.5"/>
    <x v="100"/>
    <x v="79"/>
    <s v="Food"/>
    <x v="1"/>
    <b v="1"/>
    <n v="1.5"/>
    <n v="1"/>
    <x v="57"/>
  </r>
  <r>
    <s v="Processed"/>
    <s v="VJ300205292"/>
    <x v="0"/>
    <x v="1"/>
    <s v="Coca Cola - Zero Sugar"/>
    <s v="Carbonated"/>
    <n v="14952317047"/>
    <s v="Monday, April 11, 2022"/>
    <x v="0"/>
    <x v="12"/>
    <n v="1.5"/>
    <n v="1"/>
    <n v="140"/>
    <n v="1.5"/>
    <n v="1"/>
    <n v="1.5"/>
    <n v="1.5"/>
    <x v="100"/>
    <x v="44"/>
    <s v="Carbonated"/>
    <x v="0"/>
    <b v="1"/>
    <n v="1.5"/>
    <n v="1"/>
    <x v="36"/>
  </r>
  <r>
    <s v="Processed"/>
    <s v="VJ300320686"/>
    <x v="1"/>
    <x v="2"/>
    <s v="Wonderful Pistachios - Variety"/>
    <s v="Food"/>
    <n v="14953576069"/>
    <s v="Monday, April 11, 2022"/>
    <x v="1"/>
    <x v="17"/>
    <n v="2"/>
    <n v="1"/>
    <n v="138"/>
    <n v="2"/>
    <n v="1"/>
    <n v="2"/>
    <n v="2"/>
    <x v="101"/>
    <x v="11"/>
    <s v="Food"/>
    <x v="1"/>
    <b v="1"/>
    <n v="2"/>
    <n v="1.3333333333333333"/>
    <x v="10"/>
  </r>
  <r>
    <s v="Processed"/>
    <s v="VJ300320609"/>
    <x v="2"/>
    <x v="3"/>
    <s v="Snapple Diet Tea - Peach Tea"/>
    <s v="Non Carbonated"/>
    <n v="14953697313"/>
    <s v="Monday, April 11, 2022"/>
    <x v="0"/>
    <x v="21"/>
    <n v="2.5"/>
    <n v="1"/>
    <n v="145"/>
    <n v="2.5"/>
    <n v="1"/>
    <n v="2.5"/>
    <n v="2.5"/>
    <x v="101"/>
    <x v="37"/>
    <s v="Non Carbonated"/>
    <x v="2"/>
    <b v="1"/>
    <n v="2.5"/>
    <n v="1.6666666666666667"/>
    <x v="6"/>
  </r>
  <r>
    <s v="Processed"/>
    <s v="VJ300320686"/>
    <x v="1"/>
    <x v="2"/>
    <s v="Wonderful Pistachios - Variety"/>
    <s v="Food"/>
    <n v="14953709724"/>
    <s v="Monday, April 11, 2022"/>
    <x v="1"/>
    <x v="17"/>
    <n v="2"/>
    <n v="1"/>
    <n v="138"/>
    <n v="2"/>
    <n v="1"/>
    <n v="2"/>
    <n v="2"/>
    <x v="101"/>
    <x v="11"/>
    <s v="Food"/>
    <x v="1"/>
    <b v="1"/>
    <n v="2"/>
    <n v="1.3333333333333333"/>
    <x v="10"/>
  </r>
  <r>
    <s v="Processed"/>
    <s v="VJ300320611"/>
    <x v="0"/>
    <x v="0"/>
    <s v="CheezIt - Original"/>
    <s v="Food"/>
    <n v="14954162908"/>
    <s v="Monday, April 11, 2022"/>
    <x v="0"/>
    <x v="25"/>
    <n v="1.25"/>
    <n v="1"/>
    <n v="125"/>
    <n v="1.25"/>
    <n v="1"/>
    <n v="1.25"/>
    <n v="1.25"/>
    <x v="99"/>
    <x v="48"/>
    <s v="Food"/>
    <x v="1"/>
    <b v="1"/>
    <n v="1.25"/>
    <n v="0.83333333333333337"/>
    <x v="39"/>
  </r>
  <r>
    <s v="Processed"/>
    <s v="VJ300320686"/>
    <x v="1"/>
    <x v="2"/>
    <s v="Miss Vickie's Potato Chip - Jalapeno"/>
    <s v="Food"/>
    <n v="14954257433"/>
    <s v="Monday, April 11, 2022"/>
    <x v="1"/>
    <x v="26"/>
    <n v="1.5"/>
    <n v="1"/>
    <n v="113"/>
    <n v="1.5"/>
    <n v="1"/>
    <n v="1.5"/>
    <n v="1.5"/>
    <x v="101"/>
    <x v="43"/>
    <s v="Food"/>
    <x v="1"/>
    <b v="1"/>
    <n v="1.5"/>
    <n v="1"/>
    <x v="3"/>
  </r>
  <r>
    <s v="Processed"/>
    <s v="VJ300320686"/>
    <x v="1"/>
    <x v="2"/>
    <s v="CheezIt - Original"/>
    <s v="Food"/>
    <n v="14954428783"/>
    <s v="Monday, April 11, 2022"/>
    <x v="0"/>
    <x v="25"/>
    <n v="1.25"/>
    <n v="1"/>
    <n v="125"/>
    <n v="1.25"/>
    <n v="1"/>
    <n v="1.25"/>
    <n v="1.25"/>
    <x v="101"/>
    <x v="48"/>
    <s v="Food"/>
    <x v="1"/>
    <b v="1"/>
    <n v="1.25"/>
    <n v="0.83333333333333337"/>
    <x v="39"/>
  </r>
  <r>
    <s v="Processed"/>
    <s v="VJ300320692"/>
    <x v="3"/>
    <x v="4"/>
    <s v="Poland Springs Water"/>
    <s v="Water"/>
    <n v="14954794757"/>
    <s v="Monday, April 11, 2022"/>
    <x v="0"/>
    <x v="5"/>
    <n v="1.5"/>
    <n v="1"/>
    <n v="144"/>
    <n v="1.5"/>
    <n v="1"/>
    <n v="1.5"/>
    <n v="1.5"/>
    <x v="101"/>
    <x v="29"/>
    <s v="Water"/>
    <x v="3"/>
    <b v="1"/>
    <n v="1.5"/>
    <n v="1"/>
    <x v="27"/>
  </r>
  <r>
    <s v="Processed"/>
    <s v="VJ300320686"/>
    <x v="1"/>
    <x v="2"/>
    <s v="Wonderful Pistachios - Variety"/>
    <s v="Food"/>
    <n v="14955000274"/>
    <s v="Monday, April 11, 2022"/>
    <x v="1"/>
    <x v="17"/>
    <n v="2"/>
    <n v="1"/>
    <n v="138"/>
    <n v="2"/>
    <n v="1"/>
    <n v="2"/>
    <n v="2"/>
    <x v="101"/>
    <x v="11"/>
    <s v="Food"/>
    <x v="1"/>
    <b v="1"/>
    <n v="2"/>
    <n v="1.3333333333333333"/>
    <x v="10"/>
  </r>
  <r>
    <s v="Processed"/>
    <s v="VJ300205292"/>
    <x v="0"/>
    <x v="1"/>
    <s v="Poland Springs Water"/>
    <s v="Water"/>
    <n v="14955123369"/>
    <s v="Monday, April 11, 2022"/>
    <x v="0"/>
    <x v="5"/>
    <n v="1.5"/>
    <n v="1"/>
    <n v="144"/>
    <n v="1.5"/>
    <n v="1"/>
    <n v="1.5"/>
    <n v="1.5"/>
    <x v="101"/>
    <x v="29"/>
    <s v="Water"/>
    <x v="3"/>
    <b v="1"/>
    <n v="1.5"/>
    <n v="1"/>
    <x v="27"/>
  </r>
  <r>
    <s v="Processed"/>
    <s v="VJ300320609"/>
    <x v="2"/>
    <x v="3"/>
    <s v="Snapple Tea - Raspberry"/>
    <s v="Non Carbonated"/>
    <n v="14955131845"/>
    <s v="Monday, April 11, 2022"/>
    <x v="0"/>
    <x v="15"/>
    <n v="2.5"/>
    <n v="1"/>
    <n v="147"/>
    <n v="2.5"/>
    <n v="1"/>
    <n v="2.5"/>
    <n v="4"/>
    <x v="101"/>
    <x v="81"/>
    <s v="Non Carbonated"/>
    <x v="2"/>
    <b v="1"/>
    <n v="2.5"/>
    <n v="1.6666666666666667"/>
    <x v="59"/>
  </r>
  <r>
    <s v="Processed"/>
    <s v="VJ300320609"/>
    <x v="2"/>
    <x v="3"/>
    <s v="Quaker Caramel Rice Crisps"/>
    <s v="Food"/>
    <n v="14955131845"/>
    <s v="Monday, April 11, 2022"/>
    <x v="0"/>
    <x v="16"/>
    <n v="1.5"/>
    <n v="1"/>
    <n v="122"/>
    <n v="1.5"/>
    <n v="1"/>
    <n v="1.5"/>
    <n v="4"/>
    <x v="101"/>
    <x v="115"/>
    <s v="Food"/>
    <x v="1"/>
    <b v="1"/>
    <n v="1.5"/>
    <n v="1"/>
    <x v="81"/>
  </r>
  <r>
    <s v="Processed"/>
    <s v="VJ300320692"/>
    <x v="3"/>
    <x v="4"/>
    <s v="Spindrift - Sparkling Water - Pineapple"/>
    <s v="Carbonated"/>
    <n v="14955267746"/>
    <s v="Monday, April 11, 2022"/>
    <x v="1"/>
    <x v="12"/>
    <n v="1.5"/>
    <n v="1"/>
    <n v="140"/>
    <n v="1.5"/>
    <n v="1"/>
    <n v="1.5"/>
    <n v="1.5"/>
    <x v="101"/>
    <x v="92"/>
    <s v="Carbonated"/>
    <x v="0"/>
    <b v="1"/>
    <n v="1.5"/>
    <n v="1"/>
    <x v="11"/>
  </r>
  <r>
    <s v="Processed"/>
    <s v="VJ300320692"/>
    <x v="3"/>
    <x v="4"/>
    <s v="RXBAR - Protein Bar - Peanut Butter"/>
    <s v="Food"/>
    <n v="14955270710"/>
    <s v="Monday, April 11, 2022"/>
    <x v="1"/>
    <x v="6"/>
    <n v="2"/>
    <n v="1"/>
    <n v="134"/>
    <n v="2"/>
    <n v="1"/>
    <n v="2"/>
    <n v="2"/>
    <x v="101"/>
    <x v="80"/>
    <s v="Food"/>
    <x v="1"/>
    <b v="1"/>
    <n v="2"/>
    <n v="1.3333333333333333"/>
    <x v="58"/>
  </r>
  <r>
    <s v="Processed"/>
    <s v="VJ300320692"/>
    <x v="3"/>
    <x v="4"/>
    <s v="Miss Vickie's Potato Chip - Lime &amp; Cracked Pe"/>
    <s v="Food"/>
    <n v="14955449977"/>
    <s v="Monday, April 11, 2022"/>
    <x v="1"/>
    <x v="24"/>
    <n v="1.5"/>
    <n v="1"/>
    <n v="121"/>
    <n v="1.5"/>
    <n v="1"/>
    <n v="1.5"/>
    <n v="1.5"/>
    <x v="101"/>
    <x v="4"/>
    <s v="Food"/>
    <x v="1"/>
    <b v="1"/>
    <n v="1.5"/>
    <n v="1"/>
    <x v="3"/>
  </r>
  <r>
    <s v="Processed"/>
    <s v="VJ300320609"/>
    <x v="2"/>
    <x v="3"/>
    <s v="Snapple Diet Tea - Lemon"/>
    <s v="Non Carbonated"/>
    <n v="14955723009"/>
    <s v="Monday, April 11, 2022"/>
    <x v="0"/>
    <x v="7"/>
    <n v="2.5"/>
    <n v="1"/>
    <n v="143"/>
    <n v="2.5"/>
    <n v="1"/>
    <n v="2.5"/>
    <n v="2.5"/>
    <x v="101"/>
    <x v="7"/>
    <s v="Non Carbonated"/>
    <x v="2"/>
    <b v="1"/>
    <n v="2.5"/>
    <n v="1.6666666666666667"/>
    <x v="6"/>
  </r>
  <r>
    <s v="Processed"/>
    <s v="VJ300320692"/>
    <x v="3"/>
    <x v="4"/>
    <s v="Oreo Mini"/>
    <s v="Food"/>
    <n v="14955901875"/>
    <s v="Monday, April 11, 2022"/>
    <x v="1"/>
    <x v="22"/>
    <n v="2"/>
    <n v="1"/>
    <n v="120"/>
    <n v="2"/>
    <n v="1"/>
    <n v="2"/>
    <n v="2"/>
    <x v="101"/>
    <x v="18"/>
    <s v="Food"/>
    <x v="1"/>
    <b v="1"/>
    <n v="2"/>
    <n v="1.3333333333333333"/>
    <x v="16"/>
  </r>
  <r>
    <s v="Processed"/>
    <s v="VJ300320692"/>
    <x v="3"/>
    <x v="4"/>
    <s v="Oreo Mini"/>
    <s v="Food"/>
    <n v="14955916943"/>
    <s v="Monday, April 11, 2022"/>
    <x v="1"/>
    <x v="22"/>
    <n v="2"/>
    <n v="1"/>
    <n v="120"/>
    <n v="2"/>
    <n v="1"/>
    <n v="2"/>
    <n v="2"/>
    <x v="101"/>
    <x v="18"/>
    <s v="Food"/>
    <x v="1"/>
    <b v="1"/>
    <n v="2"/>
    <n v="1.3333333333333333"/>
    <x v="16"/>
  </r>
  <r>
    <s v="Processed"/>
    <s v="VJ300320692"/>
    <x v="3"/>
    <x v="4"/>
    <s v="SunChips Multigrain - Salsa"/>
    <s v="Food"/>
    <n v="14955924258"/>
    <s v="Monday, April 11, 2022"/>
    <x v="1"/>
    <x v="26"/>
    <n v="1.5"/>
    <n v="1"/>
    <n v="113"/>
    <n v="1.5"/>
    <n v="1"/>
    <n v="1.5"/>
    <n v="1.5"/>
    <x v="101"/>
    <x v="27"/>
    <s v="Food"/>
    <x v="1"/>
    <b v="1"/>
    <n v="1.5"/>
    <n v="1"/>
    <x v="25"/>
  </r>
  <r>
    <s v="Processed"/>
    <s v="VJ300320692"/>
    <x v="3"/>
    <x v="4"/>
    <s v="Belvita Snack Packs - Chocolate"/>
    <s v="Food"/>
    <n v="14955958331"/>
    <s v="Monday, April 11, 2022"/>
    <x v="1"/>
    <x v="1"/>
    <n v="1.5"/>
    <n v="1"/>
    <n v="123"/>
    <n v="1.5"/>
    <n v="1"/>
    <n v="1.5"/>
    <n v="1.5"/>
    <x v="101"/>
    <x v="116"/>
    <s v="Food"/>
    <x v="1"/>
    <b v="1"/>
    <n v="1.5"/>
    <n v="1"/>
    <x v="57"/>
  </r>
  <r>
    <s v="Processed"/>
    <s v="VJ300320609"/>
    <x v="2"/>
    <x v="3"/>
    <s v="Monster Energy Original"/>
    <s v="Carbonated"/>
    <n v="14956245409"/>
    <s v="Monday, April 11, 2022"/>
    <x v="1"/>
    <x v="5"/>
    <n v="3"/>
    <n v="1"/>
    <n v="144"/>
    <n v="3"/>
    <n v="1"/>
    <n v="3"/>
    <n v="3"/>
    <x v="101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956511295"/>
    <s v="Monday, April 11, 2022"/>
    <x v="1"/>
    <x v="12"/>
    <n v="1"/>
    <n v="1"/>
    <n v="140"/>
    <n v="1"/>
    <n v="1"/>
    <n v="1"/>
    <n v="1"/>
    <x v="101"/>
    <x v="70"/>
    <s v="Carbonated"/>
    <x v="0"/>
    <b v="1"/>
    <n v="1"/>
    <n v="0.66666666666666663"/>
    <x v="48"/>
  </r>
  <r>
    <s v="Processed"/>
    <s v="VJ300320692"/>
    <x v="3"/>
    <x v="4"/>
    <s v="Lenny &amp; Larrys - SnickerDoodle"/>
    <s v="Food"/>
    <n v="14956702627"/>
    <s v="Monday, April 11, 2022"/>
    <x v="0"/>
    <x v="31"/>
    <n v="2.25"/>
    <n v="1"/>
    <n v="157"/>
    <n v="2.25"/>
    <n v="1"/>
    <n v="2.25"/>
    <n v="2.25"/>
    <x v="101"/>
    <x v="98"/>
    <s v="Food"/>
    <x v="1"/>
    <b v="1"/>
    <n v="2.25"/>
    <n v="1.5"/>
    <x v="69"/>
  </r>
  <r>
    <s v="Processed"/>
    <s v="VJ300320692"/>
    <x v="3"/>
    <x v="4"/>
    <s v="Genius Keto Bar - Chocolate Dream"/>
    <s v="Food"/>
    <n v="14956763240"/>
    <s v="Monday, April 11, 2022"/>
    <x v="1"/>
    <x v="10"/>
    <n v="2"/>
    <n v="1"/>
    <n v="136"/>
    <n v="2"/>
    <n v="1"/>
    <n v="2"/>
    <n v="2"/>
    <x v="101"/>
    <x v="96"/>
    <s v="Food"/>
    <x v="1"/>
    <b v="1"/>
    <n v="2"/>
    <n v="1.3333333333333333"/>
    <x v="67"/>
  </r>
  <r>
    <s v="Processed"/>
    <s v="VJ300320609"/>
    <x v="2"/>
    <x v="3"/>
    <s v="Pop Corners - Sea Salt"/>
    <s v="Food"/>
    <n v="14957015261"/>
    <s v="Monday, April 11, 2022"/>
    <x v="1"/>
    <x v="26"/>
    <n v="1.5"/>
    <n v="1"/>
    <n v="113"/>
    <n v="1.5"/>
    <n v="1"/>
    <n v="1.5"/>
    <n v="1.5"/>
    <x v="101"/>
    <x v="117"/>
    <s v="Food"/>
    <x v="1"/>
    <b v="1"/>
    <n v="1.5"/>
    <n v="1"/>
    <x v="80"/>
  </r>
  <r>
    <s v="Processed"/>
    <s v="VJ300320609"/>
    <x v="2"/>
    <x v="3"/>
    <s v="Pop Corners - Kettle Corn"/>
    <s v="Food"/>
    <n v="14957409455"/>
    <s v="Monday, April 11, 2022"/>
    <x v="0"/>
    <x v="8"/>
    <n v="1.5"/>
    <n v="1"/>
    <n v="111"/>
    <n v="1.5"/>
    <n v="1"/>
    <n v="1.5"/>
    <n v="3.5"/>
    <x v="101"/>
    <x v="113"/>
    <s v="Food"/>
    <x v="1"/>
    <b v="1"/>
    <n v="1.5"/>
    <n v="1"/>
    <x v="80"/>
  </r>
  <r>
    <s v="Processed"/>
    <s v="VJ300320609"/>
    <x v="2"/>
    <x v="3"/>
    <s v="KitKat - Crisp Wafers"/>
    <s v="Food"/>
    <n v="14957409455"/>
    <s v="Monday, April 11, 2022"/>
    <x v="0"/>
    <x v="6"/>
    <n v="2"/>
    <n v="1"/>
    <n v="134"/>
    <n v="2"/>
    <n v="1"/>
    <n v="2"/>
    <n v="3.5"/>
    <x v="101"/>
    <x v="10"/>
    <s v="Food"/>
    <x v="1"/>
    <b v="1"/>
    <n v="2"/>
    <n v="1.3333333333333333"/>
    <x v="9"/>
  </r>
  <r>
    <s v="Processed"/>
    <s v="VJ300320609"/>
    <x v="2"/>
    <x v="3"/>
    <s v="Snapple Diet Tea - Lemon"/>
    <s v="Non Carbonated"/>
    <n v="14957408522"/>
    <s v="Monday, April 11, 2022"/>
    <x v="0"/>
    <x v="7"/>
    <n v="2.5"/>
    <n v="1"/>
    <n v="143"/>
    <n v="2.5"/>
    <n v="1"/>
    <n v="2.5"/>
    <n v="2.5"/>
    <x v="101"/>
    <x v="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957413326"/>
    <s v="Monday, April 11, 2022"/>
    <x v="0"/>
    <x v="2"/>
    <n v="3"/>
    <n v="1"/>
    <n v="146"/>
    <n v="3"/>
    <n v="1"/>
    <n v="3"/>
    <n v="3"/>
    <x v="101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957444051"/>
    <s v="Monday, April 11, 2022"/>
    <x v="1"/>
    <x v="12"/>
    <n v="1"/>
    <n v="1"/>
    <n v="140"/>
    <n v="1"/>
    <n v="1"/>
    <n v="1"/>
    <n v="1"/>
    <x v="101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57459155"/>
    <s v="Monday, April 11, 2022"/>
    <x v="1"/>
    <x v="12"/>
    <n v="1"/>
    <n v="1"/>
    <n v="140"/>
    <n v="1"/>
    <n v="1"/>
    <n v="1"/>
    <n v="1"/>
    <x v="101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57684143"/>
    <s v="Tuesday, April 12, 2022"/>
    <x v="1"/>
    <x v="12"/>
    <n v="1"/>
    <n v="1"/>
    <n v="140"/>
    <n v="1"/>
    <n v="1"/>
    <n v="1"/>
    <n v="1"/>
    <x v="101"/>
    <x v="70"/>
    <s v="Carbonated"/>
    <x v="0"/>
    <b v="1"/>
    <n v="1"/>
    <n v="0.66666666666666663"/>
    <x v="48"/>
  </r>
  <r>
    <s v="Processed"/>
    <s v="VJ300205292"/>
    <x v="0"/>
    <x v="1"/>
    <s v="Snapple Diet Tea - Peach Tea"/>
    <s v="Non Carbonated"/>
    <n v="14958976734"/>
    <s v="Tuesday, April 12, 2022"/>
    <x v="0"/>
    <x v="7"/>
    <n v="2.5"/>
    <n v="1"/>
    <n v="143"/>
    <n v="2.5"/>
    <n v="1"/>
    <n v="2.5"/>
    <n v="2.5"/>
    <x v="102"/>
    <x v="3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4959166447"/>
    <s v="Tuesday, April 12, 2022"/>
    <x v="0"/>
    <x v="6"/>
    <n v="2"/>
    <n v="1"/>
    <n v="134"/>
    <n v="2"/>
    <n v="1"/>
    <n v="2"/>
    <n v="2"/>
    <x v="102"/>
    <x v="10"/>
    <s v="Food"/>
    <x v="1"/>
    <b v="1"/>
    <n v="2"/>
    <n v="1.3333333333333333"/>
    <x v="9"/>
  </r>
  <r>
    <s v="Processed"/>
    <s v="VJ300320609"/>
    <x v="2"/>
    <x v="3"/>
    <s v="Pop Corners - Spicy Queso"/>
    <s v="Food"/>
    <n v="14959173201"/>
    <s v="Tuesday, April 12, 2022"/>
    <x v="0"/>
    <x v="20"/>
    <n v="1.5"/>
    <n v="1"/>
    <n v="112"/>
    <n v="1.5"/>
    <n v="1"/>
    <n v="1.5"/>
    <n v="4.5"/>
    <x v="102"/>
    <x v="118"/>
    <s v="Food"/>
    <x v="1"/>
    <b v="1"/>
    <n v="1.5"/>
    <n v="1"/>
    <x v="80"/>
  </r>
  <r>
    <s v="Processed"/>
    <s v="VJ300320609"/>
    <x v="2"/>
    <x v="3"/>
    <s v="Quaker Caramel Rice Crisps"/>
    <s v="Food"/>
    <n v="14959173201"/>
    <s v="Tuesday, April 12, 2022"/>
    <x v="0"/>
    <x v="16"/>
    <n v="1.5"/>
    <n v="1"/>
    <n v="122"/>
    <n v="1.5"/>
    <n v="1"/>
    <n v="1.5"/>
    <n v="4.5"/>
    <x v="102"/>
    <x v="115"/>
    <s v="Food"/>
    <x v="1"/>
    <b v="1"/>
    <n v="1.5"/>
    <n v="1"/>
    <x v="81"/>
  </r>
  <r>
    <s v="Processed"/>
    <s v="VJ300320609"/>
    <x v="2"/>
    <x v="3"/>
    <s v="Cheetos - Fleming Hot Crunchy"/>
    <s v="Food"/>
    <n v="14959173201"/>
    <s v="Tuesday, April 12, 2022"/>
    <x v="0"/>
    <x v="1"/>
    <n v="1.5"/>
    <n v="1"/>
    <n v="123"/>
    <n v="1.5"/>
    <n v="1"/>
    <n v="1.5"/>
    <n v="4.5"/>
    <x v="102"/>
    <x v="16"/>
    <s v="Food"/>
    <x v="1"/>
    <b v="1"/>
    <n v="1.5"/>
    <n v="1"/>
    <x v="14"/>
  </r>
  <r>
    <s v="Processed"/>
    <s v="VJ300320686"/>
    <x v="1"/>
    <x v="2"/>
    <s v="Miss Vickie's Potato Chip - Smokehouse BBQ"/>
    <s v="Food"/>
    <n v="14959703093"/>
    <s v="Tuesday, April 12, 2022"/>
    <x v="0"/>
    <x v="8"/>
    <n v="1.5"/>
    <n v="1"/>
    <n v="111"/>
    <n v="1.5"/>
    <n v="1"/>
    <n v="1.5"/>
    <n v="1.5"/>
    <x v="102"/>
    <x v="51"/>
    <s v="Food"/>
    <x v="1"/>
    <b v="1"/>
    <n v="1.5"/>
    <n v="1"/>
    <x v="3"/>
  </r>
  <r>
    <s v="Processed"/>
    <s v="VJ300320692"/>
    <x v="3"/>
    <x v="4"/>
    <s v="Oreo Mini"/>
    <s v="Food"/>
    <n v="14959988056"/>
    <s v="Tuesday, April 12, 2022"/>
    <x v="0"/>
    <x v="22"/>
    <n v="2"/>
    <n v="1"/>
    <n v="120"/>
    <n v="2"/>
    <n v="1"/>
    <n v="2"/>
    <n v="2"/>
    <x v="102"/>
    <x v="18"/>
    <s v="Food"/>
    <x v="1"/>
    <b v="1"/>
    <n v="2"/>
    <n v="1.3333333333333333"/>
    <x v="16"/>
  </r>
  <r>
    <s v="Processed"/>
    <s v="VJ300320692"/>
    <x v="3"/>
    <x v="4"/>
    <s v="Keto Krisp - Almond Butter"/>
    <s v="Carbonated"/>
    <n v="14960106856"/>
    <s v="Tuesday, April 12, 2022"/>
    <x v="1"/>
    <x v="19"/>
    <n v="2"/>
    <n v="1"/>
    <n v="133"/>
    <n v="2"/>
    <n v="1"/>
    <n v="2"/>
    <n v="2"/>
    <x v="102"/>
    <x v="64"/>
    <s v="Carbonated"/>
    <x v="0"/>
    <b v="1"/>
    <n v="2"/>
    <n v="1.3333333333333333"/>
    <x v="32"/>
  </r>
  <r>
    <s v="Processed"/>
    <s v="VJ300320692"/>
    <x v="3"/>
    <x v="4"/>
    <s v="Spindrift - Sparkling Water - Pineapple"/>
    <s v="Carbonated"/>
    <n v="14960119582"/>
    <s v="Tuesday, April 12, 2022"/>
    <x v="1"/>
    <x v="12"/>
    <n v="1.5"/>
    <n v="1"/>
    <n v="140"/>
    <n v="1.5"/>
    <n v="1"/>
    <n v="1.5"/>
    <n v="1.5"/>
    <x v="102"/>
    <x v="92"/>
    <s v="Carbonated"/>
    <x v="0"/>
    <b v="1"/>
    <n v="1.5"/>
    <n v="1"/>
    <x v="11"/>
  </r>
  <r>
    <s v="Processed"/>
    <s v="VJ300320692"/>
    <x v="3"/>
    <x v="4"/>
    <s v="Bai Antioxidant - Kupang strawberry kiwi"/>
    <s v="Non Carbonated"/>
    <n v="14960978599"/>
    <s v="Tuesday, April 12, 2022"/>
    <x v="1"/>
    <x v="15"/>
    <n v="2.75"/>
    <n v="1"/>
    <n v="147"/>
    <n v="2.75"/>
    <n v="1"/>
    <n v="2.75"/>
    <n v="2.75"/>
    <x v="102"/>
    <x v="114"/>
    <s v="Non Carbonated"/>
    <x v="2"/>
    <b v="1"/>
    <n v="2.75"/>
    <n v="1.8333333333333333"/>
    <x v="2"/>
  </r>
  <r>
    <s v="Processed"/>
    <s v="VJ300320692"/>
    <x v="3"/>
    <x v="4"/>
    <s v="RXBAR - Protein Bar - Peanut Butter"/>
    <s v="Food"/>
    <n v="14960984535"/>
    <s v="Tuesday, April 12, 2022"/>
    <x v="1"/>
    <x v="6"/>
    <n v="2"/>
    <n v="1"/>
    <n v="134"/>
    <n v="2"/>
    <n v="1"/>
    <n v="2"/>
    <n v="2"/>
    <x v="102"/>
    <x v="80"/>
    <s v="Food"/>
    <x v="1"/>
    <b v="1"/>
    <n v="2"/>
    <n v="1.3333333333333333"/>
    <x v="58"/>
  </r>
  <r>
    <s v="Processed"/>
    <s v="VJ300320692"/>
    <x v="3"/>
    <x v="4"/>
    <s v="Genius Keto Bar - Chocolate Dream"/>
    <s v="Food"/>
    <n v="14960987359"/>
    <s v="Tuesday, April 12, 2022"/>
    <x v="1"/>
    <x v="10"/>
    <n v="2"/>
    <n v="1"/>
    <n v="136"/>
    <n v="2"/>
    <n v="1"/>
    <n v="2"/>
    <n v="2"/>
    <x v="102"/>
    <x v="96"/>
    <s v="Food"/>
    <x v="1"/>
    <b v="1"/>
    <n v="2"/>
    <n v="1.3333333333333333"/>
    <x v="67"/>
  </r>
  <r>
    <s v="Processed"/>
    <s v="VJ300320692"/>
    <x v="3"/>
    <x v="4"/>
    <s v="Oreo Mini"/>
    <s v="Food"/>
    <n v="14960991701"/>
    <s v="Tuesday, April 12, 2022"/>
    <x v="1"/>
    <x v="22"/>
    <n v="2"/>
    <n v="1"/>
    <n v="120"/>
    <n v="2"/>
    <n v="1"/>
    <n v="2"/>
    <n v="2"/>
    <x v="102"/>
    <x v="18"/>
    <s v="Food"/>
    <x v="1"/>
    <b v="1"/>
    <n v="2"/>
    <n v="1.3333333333333333"/>
    <x v="16"/>
  </r>
  <r>
    <s v="Processed"/>
    <s v="VJ300320692"/>
    <x v="3"/>
    <x v="4"/>
    <s v="SunChips Multigrain - Harvest Cheddar"/>
    <s v="Food"/>
    <n v="14960997902"/>
    <s v="Tuesday, April 12, 2022"/>
    <x v="1"/>
    <x v="4"/>
    <n v="1.5"/>
    <n v="1"/>
    <n v="110"/>
    <n v="1.5"/>
    <n v="1"/>
    <n v="1.5"/>
    <n v="1.5"/>
    <x v="102"/>
    <x v="35"/>
    <s v="Food"/>
    <x v="1"/>
    <b v="1"/>
    <n v="1.5"/>
    <n v="1"/>
    <x v="25"/>
  </r>
  <r>
    <s v="Processed"/>
    <s v="VJ300320692"/>
    <x v="3"/>
    <x v="4"/>
    <s v="Oreo Mini"/>
    <s v="Food"/>
    <n v="14961002752"/>
    <s v="Tuesday, April 12, 2022"/>
    <x v="1"/>
    <x v="22"/>
    <n v="2"/>
    <n v="1"/>
    <n v="120"/>
    <n v="2"/>
    <n v="1"/>
    <n v="2"/>
    <n v="2"/>
    <x v="102"/>
    <x v="18"/>
    <s v="Food"/>
    <x v="1"/>
    <b v="1"/>
    <n v="2"/>
    <n v="1.3333333333333333"/>
    <x v="16"/>
  </r>
  <r>
    <s v="Processed"/>
    <s v="VJ300320692"/>
    <x v="3"/>
    <x v="4"/>
    <s v="Oreo Mini"/>
    <s v="Food"/>
    <n v="14961011916"/>
    <s v="Tuesday, April 12, 2022"/>
    <x v="1"/>
    <x v="22"/>
    <n v="2"/>
    <n v="1"/>
    <n v="120"/>
    <n v="2"/>
    <n v="1"/>
    <n v="2"/>
    <n v="2"/>
    <x v="102"/>
    <x v="18"/>
    <s v="Food"/>
    <x v="1"/>
    <b v="1"/>
    <n v="2"/>
    <n v="1.3333333333333333"/>
    <x v="16"/>
  </r>
  <r>
    <s v="Processed"/>
    <s v="VJ300320692"/>
    <x v="3"/>
    <x v="4"/>
    <s v="Spindrift - Sparkling Water - Pineapple"/>
    <s v="Carbonated"/>
    <n v="14961051504"/>
    <s v="Tuesday, April 12, 2022"/>
    <x v="1"/>
    <x v="12"/>
    <n v="1.5"/>
    <n v="1"/>
    <n v="140"/>
    <n v="1.5"/>
    <n v="1"/>
    <n v="1.5"/>
    <n v="1.5"/>
    <x v="102"/>
    <x v="92"/>
    <s v="Carbonated"/>
    <x v="0"/>
    <b v="1"/>
    <n v="1.5"/>
    <n v="1"/>
    <x v="11"/>
  </r>
  <r>
    <s v="Processed"/>
    <s v="VJ300320692"/>
    <x v="3"/>
    <x v="4"/>
    <s v="RXBAR - Protein Bar - Peanut Butter"/>
    <s v="Food"/>
    <n v="14961061143"/>
    <s v="Tuesday, April 12, 2022"/>
    <x v="0"/>
    <x v="6"/>
    <n v="2"/>
    <n v="1"/>
    <n v="134"/>
    <n v="2"/>
    <n v="1"/>
    <n v="2"/>
    <n v="2"/>
    <x v="102"/>
    <x v="80"/>
    <s v="Food"/>
    <x v="1"/>
    <b v="1"/>
    <n v="2"/>
    <n v="1.3333333333333333"/>
    <x v="58"/>
  </r>
  <r>
    <s v="Processed"/>
    <s v="VJ300320692"/>
    <x v="3"/>
    <x v="4"/>
    <s v="Belvita Snack Packs - Chocolate"/>
    <s v="Food"/>
    <n v="14961093567"/>
    <s v="Tuesday, April 12, 2022"/>
    <x v="0"/>
    <x v="1"/>
    <n v="1.5"/>
    <n v="1"/>
    <n v="123"/>
    <n v="1.5"/>
    <n v="1"/>
    <n v="1.5"/>
    <n v="1.5"/>
    <x v="102"/>
    <x v="116"/>
    <s v="Food"/>
    <x v="1"/>
    <b v="1"/>
    <n v="1.5"/>
    <n v="1"/>
    <x v="57"/>
  </r>
  <r>
    <s v="Processed"/>
    <s v="VJ300320609"/>
    <x v="2"/>
    <x v="3"/>
    <s v="Red Bull - Original"/>
    <s v="Carbonated"/>
    <n v="14961207641"/>
    <s v="Tuesday, April 12, 2022"/>
    <x v="1"/>
    <x v="0"/>
    <n v="3.5"/>
    <n v="1"/>
    <n v="148"/>
    <n v="3.5"/>
    <n v="1"/>
    <n v="3.5"/>
    <n v="3.5"/>
    <x v="102"/>
    <x v="45"/>
    <s v="Carbonated"/>
    <x v="0"/>
    <b v="1"/>
    <n v="3.5"/>
    <n v="2.3333333333333335"/>
    <x v="0"/>
  </r>
  <r>
    <s v="Processed"/>
    <s v="VJ300320692"/>
    <x v="3"/>
    <x v="4"/>
    <s v="Poland Springs Water"/>
    <s v="Water"/>
    <n v="14961211134"/>
    <s v="Tuesday, April 12, 2022"/>
    <x v="0"/>
    <x v="5"/>
    <n v="1.5"/>
    <n v="1"/>
    <n v="144"/>
    <n v="1.5"/>
    <n v="1"/>
    <n v="1.5"/>
    <n v="1.5"/>
    <x v="102"/>
    <x v="29"/>
    <s v="Water"/>
    <x v="3"/>
    <b v="1"/>
    <n v="1.5"/>
    <n v="1"/>
    <x v="27"/>
  </r>
  <r>
    <s v="Processed"/>
    <s v="VJ300320692"/>
    <x v="3"/>
    <x v="4"/>
    <s v="SunChips Multigrain - Harvest Cheddar"/>
    <s v="Food"/>
    <n v="14961287009"/>
    <s v="Tuesday, April 12, 2022"/>
    <x v="1"/>
    <x v="4"/>
    <n v="1.5"/>
    <n v="1"/>
    <n v="110"/>
    <n v="1.5"/>
    <n v="1"/>
    <n v="1.5"/>
    <n v="1.5"/>
    <x v="102"/>
    <x v="35"/>
    <s v="Food"/>
    <x v="1"/>
    <b v="1"/>
    <n v="1.5"/>
    <n v="1"/>
    <x v="25"/>
  </r>
  <r>
    <s v="Processed"/>
    <s v="VJ300205292"/>
    <x v="0"/>
    <x v="1"/>
    <s v="Bubly - Blackberry"/>
    <s v="Water"/>
    <n v="14961288020"/>
    <s v="Tuesday, April 12, 2022"/>
    <x v="1"/>
    <x v="23"/>
    <n v="1.5"/>
    <n v="1"/>
    <n v="142"/>
    <n v="1.5"/>
    <n v="1"/>
    <n v="1.5"/>
    <n v="1.5"/>
    <x v="102"/>
    <x v="89"/>
    <s v="Water"/>
    <x v="3"/>
    <b v="1"/>
    <n v="1.5"/>
    <n v="1"/>
    <x v="26"/>
  </r>
  <r>
    <s v="Processed"/>
    <s v="VJ300320692"/>
    <x v="3"/>
    <x v="4"/>
    <s v="SunChips Multigrain - Salsa"/>
    <s v="Food"/>
    <n v="14961370556"/>
    <s v="Tuesday, April 12, 2022"/>
    <x v="1"/>
    <x v="26"/>
    <n v="1.5"/>
    <n v="1"/>
    <n v="113"/>
    <n v="1.5"/>
    <n v="1"/>
    <n v="1.5"/>
    <n v="1.5"/>
    <x v="102"/>
    <x v="27"/>
    <s v="Food"/>
    <x v="1"/>
    <b v="1"/>
    <n v="1.5"/>
    <n v="1"/>
    <x v="25"/>
  </r>
  <r>
    <s v="Processed"/>
    <s v="VJ300320692"/>
    <x v="3"/>
    <x v="4"/>
    <s v="Starbucks Doubleshot Energy - Mocha"/>
    <s v="Non Carbonated"/>
    <n v="14961381911"/>
    <s v="Tuesday, April 12, 2022"/>
    <x v="0"/>
    <x v="2"/>
    <n v="3.5"/>
    <n v="1"/>
    <n v="146"/>
    <n v="3.5"/>
    <n v="1"/>
    <n v="3.5"/>
    <n v="3.5"/>
    <x v="102"/>
    <x v="88"/>
    <s v="Non Carbonated"/>
    <x v="2"/>
    <b v="1"/>
    <n v="3.5"/>
    <n v="2.3333333333333335"/>
    <x v="62"/>
  </r>
  <r>
    <s v="Processed"/>
    <s v="VJ300320611"/>
    <x v="0"/>
    <x v="0"/>
    <s v="Takis - Hot Chilli Pepper &amp; Lime"/>
    <s v="Food"/>
    <n v="14961940424"/>
    <s v="Tuesday, April 12, 2022"/>
    <x v="1"/>
    <x v="1"/>
    <n v="1.5"/>
    <n v="1"/>
    <n v="123"/>
    <n v="1.5"/>
    <n v="1"/>
    <n v="1.5"/>
    <n v="1.5"/>
    <x v="99"/>
    <x v="1"/>
    <s v="Food"/>
    <x v="1"/>
    <b v="1"/>
    <n v="1.5"/>
    <n v="1"/>
    <x v="1"/>
  </r>
  <r>
    <s v="Processed"/>
    <s v="VJ300320692"/>
    <x v="3"/>
    <x v="4"/>
    <s v="Lenny &amp; Larrys - SnickerDoodle"/>
    <s v="Food"/>
    <n v="14962014173"/>
    <s v="Tuesday, April 12, 2022"/>
    <x v="0"/>
    <x v="31"/>
    <n v="2.25"/>
    <n v="1"/>
    <n v="157"/>
    <n v="2.25"/>
    <n v="1"/>
    <n v="2.25"/>
    <n v="2.25"/>
    <x v="102"/>
    <x v="98"/>
    <s v="Food"/>
    <x v="1"/>
    <b v="1"/>
    <n v="2.25"/>
    <n v="1.5"/>
    <x v="69"/>
  </r>
  <r>
    <s v="Processed"/>
    <s v="VJ300320611"/>
    <x v="0"/>
    <x v="0"/>
    <s v="Monster Energy Original"/>
    <s v="Carbonated"/>
    <n v="14962024123"/>
    <s v="Tuesday, April 12, 2022"/>
    <x v="1"/>
    <x v="2"/>
    <n v="3"/>
    <n v="1"/>
    <n v="146"/>
    <n v="3"/>
    <n v="1"/>
    <n v="3"/>
    <n v="3"/>
    <x v="99"/>
    <x v="5"/>
    <s v="Carbonated"/>
    <x v="0"/>
    <b v="1"/>
    <n v="3"/>
    <n v="2"/>
    <x v="4"/>
  </r>
  <r>
    <s v="Processed"/>
    <s v="VJ300320611"/>
    <x v="0"/>
    <x v="0"/>
    <s v="S. Pellegrino Sparkling Mineral Water"/>
    <s v="Water"/>
    <n v="14962025231"/>
    <s v="Tuesday, April 12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92"/>
    <x v="3"/>
    <x v="4"/>
    <s v="Lenny &amp; Larrys - SnickerDoodle"/>
    <s v="Food"/>
    <n v="14962040975"/>
    <s v="Tuesday, April 12, 2022"/>
    <x v="0"/>
    <x v="31"/>
    <n v="2.25"/>
    <n v="1"/>
    <n v="157"/>
    <n v="2.25"/>
    <n v="1"/>
    <n v="2.25"/>
    <n v="2.25"/>
    <x v="102"/>
    <x v="98"/>
    <s v="Food"/>
    <x v="1"/>
    <b v="1"/>
    <n v="2.25"/>
    <n v="1.5"/>
    <x v="69"/>
  </r>
  <r>
    <s v="Processed"/>
    <s v="VJ300320611"/>
    <x v="0"/>
    <x v="0"/>
    <s v="KitKat - Crisp Wafers"/>
    <s v="Food"/>
    <n v="14962178231"/>
    <s v="Tuesday, April 12, 2022"/>
    <x v="1"/>
    <x v="28"/>
    <n v="2"/>
    <n v="1"/>
    <n v="135"/>
    <n v="2"/>
    <n v="1"/>
    <n v="2"/>
    <n v="2"/>
    <x v="99"/>
    <x v="10"/>
    <s v="Food"/>
    <x v="1"/>
    <b v="1"/>
    <n v="2"/>
    <n v="1.3333333333333333"/>
    <x v="9"/>
  </r>
  <r>
    <s v="Processed"/>
    <s v="VJ300320611"/>
    <x v="0"/>
    <x v="0"/>
    <s v="Takis - Hot Chilli Pepper &amp; Lime"/>
    <s v="Food"/>
    <n v="14962184911"/>
    <s v="Tuesday, April 12, 2022"/>
    <x v="1"/>
    <x v="1"/>
    <n v="1.5"/>
    <n v="1"/>
    <n v="123"/>
    <n v="1.5"/>
    <n v="1"/>
    <n v="1.5"/>
    <n v="1.5"/>
    <x v="99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4962199194"/>
    <s v="Tuesday, April 12, 2022"/>
    <x v="1"/>
    <x v="1"/>
    <n v="1.5"/>
    <n v="1"/>
    <n v="123"/>
    <n v="1.5"/>
    <n v="1"/>
    <n v="1.5"/>
    <n v="1.5"/>
    <x v="99"/>
    <x v="1"/>
    <s v="Food"/>
    <x v="1"/>
    <b v="1"/>
    <n v="1.5"/>
    <n v="1"/>
    <x v="1"/>
  </r>
  <r>
    <s v="Processed"/>
    <s v="VJ300320611"/>
    <x v="0"/>
    <x v="0"/>
    <s v="S. Pellegrino Sparkling Mineral Water"/>
    <s v="Water"/>
    <n v="14962619690"/>
    <s v="Tuesday, April 12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09"/>
    <x v="2"/>
    <x v="3"/>
    <s v="Pop Corners - Spicy Queso"/>
    <s v="Food"/>
    <n v="14963314095"/>
    <s v="Wednesday, April 13, 2022"/>
    <x v="1"/>
    <x v="20"/>
    <n v="1.5"/>
    <n v="1"/>
    <n v="112"/>
    <n v="1.5"/>
    <n v="1"/>
    <n v="1.5"/>
    <n v="1.5"/>
    <x v="102"/>
    <x v="118"/>
    <s v="Food"/>
    <x v="1"/>
    <b v="1"/>
    <n v="1.5"/>
    <n v="1"/>
    <x v="80"/>
  </r>
  <r>
    <s v="Processed"/>
    <s v="VJ300320609"/>
    <x v="2"/>
    <x v="3"/>
    <s v="Pop Corners - Spicy Queso"/>
    <s v="Food"/>
    <n v="14963360893"/>
    <s v="Wednesday, April 13, 2022"/>
    <x v="1"/>
    <x v="20"/>
    <n v="1.5"/>
    <n v="1"/>
    <n v="112"/>
    <n v="1.5"/>
    <n v="1"/>
    <n v="1.5"/>
    <n v="1.5"/>
    <x v="102"/>
    <x v="118"/>
    <s v="Food"/>
    <x v="1"/>
    <b v="1"/>
    <n v="1.5"/>
    <n v="1"/>
    <x v="80"/>
  </r>
  <r>
    <s v="Processed"/>
    <s v="VJ300320692"/>
    <x v="3"/>
    <x v="4"/>
    <s v="Poland Springs Water"/>
    <s v="Water"/>
    <n v="14964013758"/>
    <s v="Wednesday, April 13, 2022"/>
    <x v="0"/>
    <x v="5"/>
    <n v="1.5"/>
    <n v="1"/>
    <n v="144"/>
    <n v="1.5"/>
    <n v="1"/>
    <n v="1.5"/>
    <n v="1.5"/>
    <x v="103"/>
    <x v="29"/>
    <s v="Water"/>
    <x v="3"/>
    <b v="1"/>
    <n v="1.5"/>
    <n v="1"/>
    <x v="27"/>
  </r>
  <r>
    <s v="Processed"/>
    <s v="VJ300205292"/>
    <x v="0"/>
    <x v="1"/>
    <s v="SunChips Multigrain - Salsa"/>
    <s v="Food"/>
    <n v="14965050964"/>
    <s v="Wednesday, April 13, 2022"/>
    <x v="1"/>
    <x v="8"/>
    <n v="1.5"/>
    <n v="1"/>
    <n v="111"/>
    <n v="1.5"/>
    <n v="1"/>
    <n v="1.5"/>
    <n v="1.5"/>
    <x v="103"/>
    <x v="27"/>
    <s v="Food"/>
    <x v="1"/>
    <b v="1"/>
    <n v="1.5"/>
    <n v="1"/>
    <x v="25"/>
  </r>
  <r>
    <s v="Processed"/>
    <s v="VJ300205292"/>
    <x v="0"/>
    <x v="1"/>
    <s v="Monster Energy Original"/>
    <s v="Carbonated"/>
    <n v="14965051857"/>
    <s v="Wednesday, April 13, 2022"/>
    <x v="1"/>
    <x v="2"/>
    <n v="3"/>
    <n v="1"/>
    <n v="146"/>
    <n v="3"/>
    <n v="1"/>
    <n v="3"/>
    <n v="3"/>
    <x v="103"/>
    <x v="5"/>
    <s v="Carbonated"/>
    <x v="0"/>
    <b v="1"/>
    <n v="3"/>
    <n v="2"/>
    <x v="4"/>
  </r>
  <r>
    <s v="Processed"/>
    <s v="VJ300320692"/>
    <x v="3"/>
    <x v="4"/>
    <s v="Poland Springs Water"/>
    <s v="Water"/>
    <n v="14965256936"/>
    <s v="Wednesday, April 13, 2022"/>
    <x v="0"/>
    <x v="5"/>
    <n v="1.5"/>
    <n v="1"/>
    <n v="144"/>
    <n v="1.5"/>
    <n v="1"/>
    <n v="1.5"/>
    <n v="1.5"/>
    <x v="103"/>
    <x v="29"/>
    <s v="Water"/>
    <x v="3"/>
    <b v="1"/>
    <n v="1.5"/>
    <n v="1"/>
    <x v="27"/>
  </r>
  <r>
    <s v="Processed"/>
    <s v="VJ300320692"/>
    <x v="3"/>
    <x v="4"/>
    <s v="Poland Springs Water"/>
    <s v="Water"/>
    <n v="14965303481"/>
    <s v="Wednesday, April 13, 2022"/>
    <x v="0"/>
    <x v="5"/>
    <n v="1.5"/>
    <n v="1"/>
    <n v="144"/>
    <n v="1.5"/>
    <n v="1"/>
    <n v="1.5"/>
    <n v="1.5"/>
    <x v="103"/>
    <x v="29"/>
    <s v="Water"/>
    <x v="3"/>
    <b v="1"/>
    <n v="1.5"/>
    <n v="1"/>
    <x v="27"/>
  </r>
  <r>
    <s v="Processed"/>
    <s v="VJ300320692"/>
    <x v="3"/>
    <x v="4"/>
    <s v="SunChips Multigrain - Harvest Cheddar"/>
    <s v="Food"/>
    <n v="14965322635"/>
    <s v="Wednesday, April 13, 2022"/>
    <x v="0"/>
    <x v="4"/>
    <n v="1.5"/>
    <n v="1"/>
    <n v="110"/>
    <n v="1.5"/>
    <n v="1"/>
    <n v="1.5"/>
    <n v="1.5"/>
    <x v="103"/>
    <x v="35"/>
    <s v="Food"/>
    <x v="1"/>
    <b v="1"/>
    <n v="1.5"/>
    <n v="1"/>
    <x v="25"/>
  </r>
  <r>
    <s v="Processed"/>
    <s v="VJ300320692"/>
    <x v="3"/>
    <x v="4"/>
    <s v="CheezIt - Original"/>
    <s v="Food"/>
    <n v="14965343396"/>
    <s v="Wednesday, April 13, 2022"/>
    <x v="0"/>
    <x v="18"/>
    <n v="1.25"/>
    <n v="1"/>
    <n v="124"/>
    <n v="1.25"/>
    <n v="1"/>
    <n v="1.25"/>
    <n v="1.25"/>
    <x v="103"/>
    <x v="48"/>
    <s v="Food"/>
    <x v="1"/>
    <b v="1"/>
    <n v="1.25"/>
    <n v="0.83333333333333337"/>
    <x v="39"/>
  </r>
  <r>
    <s v="Processed"/>
    <s v="VJ300320692"/>
    <x v="3"/>
    <x v="4"/>
    <s v="Keto Krisp - Almond Butter"/>
    <s v="Carbonated"/>
    <n v="14965565394"/>
    <s v="Wednesday, April 13, 2022"/>
    <x v="1"/>
    <x v="19"/>
    <n v="2"/>
    <n v="1"/>
    <n v="133"/>
    <n v="2"/>
    <n v="1"/>
    <n v="2"/>
    <n v="2"/>
    <x v="103"/>
    <x v="64"/>
    <s v="Carbonated"/>
    <x v="0"/>
    <b v="1"/>
    <n v="2"/>
    <n v="1.3333333333333333"/>
    <x v="32"/>
  </r>
  <r>
    <s v="Processed"/>
    <s v="VJ300320686"/>
    <x v="1"/>
    <x v="2"/>
    <s v="SunChips Multigrain - Harvest Cheddar"/>
    <s v="Food"/>
    <n v="14965803203"/>
    <s v="Wednesday, April 13, 2022"/>
    <x v="1"/>
    <x v="1"/>
    <n v="1.5"/>
    <n v="1"/>
    <n v="123"/>
    <n v="1.5"/>
    <n v="1"/>
    <n v="1.5"/>
    <n v="1.5"/>
    <x v="103"/>
    <x v="35"/>
    <s v="Food"/>
    <x v="1"/>
    <b v="1"/>
    <n v="1.5"/>
    <n v="1"/>
    <x v="25"/>
  </r>
  <r>
    <s v="Processed"/>
    <s v="VJ300320609"/>
    <x v="2"/>
    <x v="3"/>
    <s v="Snapple Tea - Raspberry"/>
    <s v="Non Carbonated"/>
    <n v="14965834651"/>
    <s v="Wednesday, April 13, 2022"/>
    <x v="0"/>
    <x v="15"/>
    <n v="2.5"/>
    <n v="1"/>
    <n v="147"/>
    <n v="2.5"/>
    <n v="1"/>
    <n v="2.5"/>
    <n v="3.5"/>
    <x v="103"/>
    <x v="81"/>
    <s v="Non Carbonated"/>
    <x v="2"/>
    <b v="1"/>
    <n v="2.5"/>
    <n v="1.6666666666666667"/>
    <x v="59"/>
  </r>
  <r>
    <s v="Processed"/>
    <s v="VJ300320609"/>
    <x v="2"/>
    <x v="3"/>
    <s v="Quaker Apple Cinnamon Rice Crisps"/>
    <s v="Food"/>
    <n v="14965834651"/>
    <s v="Wednesday, April 13, 2022"/>
    <x v="0"/>
    <x v="18"/>
    <n v="1"/>
    <n v="1"/>
    <n v="124"/>
    <n v="1"/>
    <n v="1"/>
    <n v="1"/>
    <n v="3.5"/>
    <x v="103"/>
    <x v="119"/>
    <s v="Food"/>
    <x v="1"/>
    <b v="1"/>
    <n v="1"/>
    <n v="0.66666666666666663"/>
    <x v="82"/>
  </r>
  <r>
    <s v="Processed"/>
    <s v="VJ300320692"/>
    <x v="3"/>
    <x v="4"/>
    <s v="Robert Irvine's - Fit Crunch -  Chocolate Pea"/>
    <s v="Food"/>
    <n v="14966259064"/>
    <s v="Wednesday, April 13, 2022"/>
    <x v="0"/>
    <x v="9"/>
    <n v="2"/>
    <n v="1"/>
    <n v="131"/>
    <n v="2"/>
    <n v="1"/>
    <n v="2"/>
    <n v="2"/>
    <x v="103"/>
    <x v="21"/>
    <s v="Food"/>
    <x v="1"/>
    <b v="1"/>
    <n v="2"/>
    <n v="1.3333333333333333"/>
    <x v="19"/>
  </r>
  <r>
    <s v="Processed"/>
    <s v="VJ300320692"/>
    <x v="3"/>
    <x v="4"/>
    <s v="Poland Springs Water"/>
    <s v="Water"/>
    <n v="14966320633"/>
    <s v="Wednesday, April 13, 2022"/>
    <x v="1"/>
    <x v="5"/>
    <n v="1.5"/>
    <n v="1"/>
    <n v="144"/>
    <n v="1.5"/>
    <n v="1"/>
    <n v="1.5"/>
    <n v="1.5"/>
    <x v="103"/>
    <x v="29"/>
    <s v="Water"/>
    <x v="3"/>
    <b v="1"/>
    <n v="1.5"/>
    <n v="1"/>
    <x v="27"/>
  </r>
  <r>
    <s v="Processed"/>
    <s v="VJ300320692"/>
    <x v="3"/>
    <x v="4"/>
    <s v="RXBAR - Protein Bar - Chocolate Sea Salt"/>
    <s v="Food"/>
    <n v="14966466491"/>
    <s v="Wednesday, April 13, 2022"/>
    <x v="1"/>
    <x v="28"/>
    <n v="2"/>
    <n v="1"/>
    <n v="135"/>
    <n v="2"/>
    <n v="1"/>
    <n v="2"/>
    <n v="2"/>
    <x v="103"/>
    <x v="87"/>
    <s v="Food"/>
    <x v="1"/>
    <b v="1"/>
    <n v="2"/>
    <n v="1.3333333333333333"/>
    <x v="58"/>
  </r>
  <r>
    <s v="Processed"/>
    <s v="VJ300320686"/>
    <x v="1"/>
    <x v="2"/>
    <s v="Robert Irvine's - Fit Crunch -  Chocolate Pea"/>
    <s v="Food"/>
    <n v="14966487145"/>
    <s v="Wednesday, April 13, 2022"/>
    <x v="1"/>
    <x v="11"/>
    <n v="2"/>
    <n v="1"/>
    <n v="132"/>
    <n v="2"/>
    <n v="1"/>
    <n v="2"/>
    <n v="2"/>
    <x v="103"/>
    <x v="21"/>
    <s v="Food"/>
    <x v="1"/>
    <b v="1"/>
    <n v="2"/>
    <n v="1.3333333333333333"/>
    <x v="19"/>
  </r>
  <r>
    <s v="Processed"/>
    <s v="VJ300320692"/>
    <x v="3"/>
    <x v="4"/>
    <s v="Starbucks Doubleshot Energy - Mocha"/>
    <s v="Non Carbonated"/>
    <n v="14966527024"/>
    <s v="Wednesday, April 13, 2022"/>
    <x v="1"/>
    <x v="2"/>
    <n v="3.5"/>
    <n v="1"/>
    <n v="146"/>
    <n v="3.5"/>
    <n v="1"/>
    <n v="3.5"/>
    <n v="3.5"/>
    <x v="103"/>
    <x v="88"/>
    <s v="Non Carbonated"/>
    <x v="2"/>
    <b v="1"/>
    <n v="3.5"/>
    <n v="2.3333333333333335"/>
    <x v="62"/>
  </r>
  <r>
    <s v="Processed"/>
    <s v="VJ300320609"/>
    <x v="2"/>
    <x v="3"/>
    <s v="Sunkist Soda - Orange"/>
    <s v="Carbonated"/>
    <n v="14966577420"/>
    <s v="Wednesday, April 13, 2022"/>
    <x v="1"/>
    <x v="12"/>
    <n v="1"/>
    <n v="1"/>
    <n v="140"/>
    <n v="1"/>
    <n v="1"/>
    <n v="1"/>
    <n v="1"/>
    <x v="103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66619700"/>
    <s v="Wednesday, April 13, 2022"/>
    <x v="1"/>
    <x v="2"/>
    <n v="3"/>
    <n v="1"/>
    <n v="146"/>
    <n v="3"/>
    <n v="1"/>
    <n v="3"/>
    <n v="3"/>
    <x v="103"/>
    <x v="5"/>
    <s v="Carbonated"/>
    <x v="0"/>
    <b v="1"/>
    <n v="3"/>
    <n v="2"/>
    <x v="4"/>
  </r>
  <r>
    <s v="Processed"/>
    <s v="VJ300320611"/>
    <x v="0"/>
    <x v="0"/>
    <s v="S. Pellegrino Sparkling Mineral Water"/>
    <s v="Water"/>
    <n v="14966695401"/>
    <s v="Wednesday, April 13, 2022"/>
    <x v="0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4966702707"/>
    <s v="Wednesday, April 13, 2022"/>
    <x v="0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11"/>
    <x v="0"/>
    <x v="0"/>
    <s v="KitKat - Crisp Wafers"/>
    <s v="Food"/>
    <n v="14966708242"/>
    <s v="Wednesday, April 13, 2022"/>
    <x v="0"/>
    <x v="28"/>
    <n v="2"/>
    <n v="1"/>
    <n v="135"/>
    <n v="2"/>
    <n v="1"/>
    <n v="2"/>
    <n v="2"/>
    <x v="99"/>
    <x v="10"/>
    <s v="Food"/>
    <x v="1"/>
    <b v="1"/>
    <n v="2"/>
    <n v="1.3333333333333333"/>
    <x v="9"/>
  </r>
  <r>
    <s v="Processed"/>
    <s v="VJ300320609"/>
    <x v="2"/>
    <x v="3"/>
    <s v="Snapple Diet Tea - Lemon"/>
    <s v="Non Carbonated"/>
    <n v="14966729238"/>
    <s v="Wednesday, April 13, 2022"/>
    <x v="0"/>
    <x v="7"/>
    <n v="2.5"/>
    <n v="1"/>
    <n v="143"/>
    <n v="2.5"/>
    <n v="1"/>
    <n v="2.5"/>
    <n v="2.5"/>
    <x v="103"/>
    <x v="7"/>
    <s v="Non Carbonated"/>
    <x v="2"/>
    <b v="1"/>
    <n v="2.5"/>
    <n v="1.6666666666666667"/>
    <x v="6"/>
  </r>
  <r>
    <s v="Processed"/>
    <s v="VJ300320686"/>
    <x v="1"/>
    <x v="2"/>
    <s v="SunChips Multigrain - Harvest Cheddar"/>
    <s v="Food"/>
    <n v="14966738209"/>
    <s v="Wednesday, April 13, 2022"/>
    <x v="0"/>
    <x v="1"/>
    <n v="1.5"/>
    <n v="1"/>
    <n v="123"/>
    <n v="1.5"/>
    <n v="1"/>
    <n v="1.5"/>
    <n v="1.5"/>
    <x v="103"/>
    <x v="35"/>
    <s v="Food"/>
    <x v="1"/>
    <b v="1"/>
    <n v="1.5"/>
    <n v="1"/>
    <x v="25"/>
  </r>
  <r>
    <s v="Processed"/>
    <s v="VJ300320686"/>
    <x v="1"/>
    <x v="2"/>
    <s v="Robert Irvine's - Fit Crunch -  Chocolate Pea"/>
    <s v="Food"/>
    <n v="14966846933"/>
    <s v="Wednesday, April 13, 2022"/>
    <x v="1"/>
    <x v="11"/>
    <n v="2"/>
    <n v="1"/>
    <n v="132"/>
    <n v="2"/>
    <n v="1"/>
    <n v="2"/>
    <n v="2"/>
    <x v="103"/>
    <x v="21"/>
    <s v="Food"/>
    <x v="1"/>
    <b v="1"/>
    <n v="2"/>
    <n v="1.3333333333333333"/>
    <x v="19"/>
  </r>
  <r>
    <s v="Processed"/>
    <s v="VJ300320609"/>
    <x v="2"/>
    <x v="3"/>
    <s v="Monster Energy Original"/>
    <s v="Carbonated"/>
    <n v="14967090831"/>
    <s v="Wednesday, April 13, 2022"/>
    <x v="0"/>
    <x v="5"/>
    <n v="3"/>
    <n v="1"/>
    <n v="144"/>
    <n v="3"/>
    <n v="1"/>
    <n v="3"/>
    <n v="3"/>
    <x v="103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4967204923"/>
    <s v="Wednesday, April 13, 2022"/>
    <x v="0"/>
    <x v="23"/>
    <n v="1.5"/>
    <n v="1"/>
    <n v="142"/>
    <n v="1.5"/>
    <n v="1"/>
    <n v="1.5"/>
    <n v="1.5"/>
    <x v="103"/>
    <x v="44"/>
    <s v="Carbonated"/>
    <x v="0"/>
    <b v="1"/>
    <n v="1.5"/>
    <n v="1"/>
    <x v="36"/>
  </r>
  <r>
    <s v="Processed"/>
    <s v="VJ300320692"/>
    <x v="3"/>
    <x v="4"/>
    <s v="Bai Antioxidant - Tanzania Lemon Super Tea"/>
    <s v="Non Carbonated"/>
    <n v="14967208720"/>
    <s v="Wednesday, April 13, 2022"/>
    <x v="0"/>
    <x v="21"/>
    <n v="2.75"/>
    <n v="1"/>
    <n v="145"/>
    <n v="2.75"/>
    <n v="1"/>
    <n v="2.75"/>
    <n v="2.75"/>
    <x v="103"/>
    <x v="120"/>
    <s v="Non Carbonated"/>
    <x v="2"/>
    <b v="1"/>
    <n v="2.75"/>
    <n v="1.8333333333333333"/>
    <x v="2"/>
  </r>
  <r>
    <s v="Processed"/>
    <s v="VJ300320609"/>
    <x v="2"/>
    <x v="3"/>
    <s v="Red Bull - Original"/>
    <s v="Carbonated"/>
    <n v="14967463093"/>
    <s v="Wednesday, April 13, 2022"/>
    <x v="0"/>
    <x v="0"/>
    <n v="3.5"/>
    <n v="1"/>
    <n v="148"/>
    <n v="3.5"/>
    <n v="1"/>
    <n v="3.5"/>
    <n v="3.5"/>
    <x v="103"/>
    <x v="45"/>
    <s v="Carbonated"/>
    <x v="0"/>
    <b v="1"/>
    <n v="3.5"/>
    <n v="2.3333333333333335"/>
    <x v="0"/>
  </r>
  <r>
    <s v="Processed"/>
    <s v="VJ300320692"/>
    <x v="3"/>
    <x v="4"/>
    <s v="Lenny &amp; Larrys - SnickerDoodle"/>
    <s v="Food"/>
    <n v="14967673609"/>
    <s v="Wednesday, April 13, 2022"/>
    <x v="0"/>
    <x v="31"/>
    <n v="2.25"/>
    <n v="1"/>
    <n v="157"/>
    <n v="2.25"/>
    <n v="1"/>
    <n v="2.25"/>
    <n v="2.25"/>
    <x v="103"/>
    <x v="98"/>
    <s v="Food"/>
    <x v="1"/>
    <b v="1"/>
    <n v="2.25"/>
    <n v="1.5"/>
    <x v="69"/>
  </r>
  <r>
    <s v="Processed"/>
    <s v="VJ300320611"/>
    <x v="0"/>
    <x v="0"/>
    <s v="S. Pellegrino Sparkling Mineral Water"/>
    <s v="Water"/>
    <n v="14967819255"/>
    <s v="Wednesday, April 13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4967820357"/>
    <s v="Wednesday, April 13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4967821647"/>
    <s v="Wednesday, April 13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09"/>
    <x v="2"/>
    <x v="3"/>
    <s v="Red Bull - Original"/>
    <s v="Carbonated"/>
    <n v="14968402545"/>
    <s v="Wednesday, April 13, 2022"/>
    <x v="0"/>
    <x v="0"/>
    <n v="3.5"/>
    <n v="1"/>
    <n v="148"/>
    <n v="3.5"/>
    <n v="1"/>
    <n v="3.5"/>
    <n v="3.5"/>
    <x v="103"/>
    <x v="45"/>
    <s v="Carbonated"/>
    <x v="0"/>
    <b v="1"/>
    <n v="3.5"/>
    <n v="2.3333333333333335"/>
    <x v="0"/>
  </r>
  <r>
    <s v="Processed"/>
    <s v="VJ300320609"/>
    <x v="2"/>
    <x v="3"/>
    <s v="Good Health Veggie Stix - Zesty Ranch"/>
    <s v="Food"/>
    <n v="14968413301"/>
    <s v="Wednesday, April 13, 2022"/>
    <x v="1"/>
    <x v="4"/>
    <n v="1.5"/>
    <n v="1"/>
    <n v="110"/>
    <n v="1.5"/>
    <n v="1"/>
    <n v="1.5"/>
    <n v="1.5"/>
    <x v="103"/>
    <x v="22"/>
    <s v="Food"/>
    <x v="1"/>
    <b v="1"/>
    <n v="1.5"/>
    <n v="1"/>
    <x v="20"/>
  </r>
  <r>
    <s v="Processed"/>
    <s v="VJ300320609"/>
    <x v="2"/>
    <x v="3"/>
    <s v="Sunkist Soda - Orange"/>
    <s v="Carbonated"/>
    <n v="14968433685"/>
    <s v="Wednesday, April 13, 2022"/>
    <x v="1"/>
    <x v="12"/>
    <n v="1"/>
    <n v="1"/>
    <n v="140"/>
    <n v="1"/>
    <n v="1"/>
    <n v="1"/>
    <n v="1"/>
    <x v="103"/>
    <x v="70"/>
    <s v="Carbonated"/>
    <x v="0"/>
    <b v="1"/>
    <n v="1"/>
    <n v="0.66666666666666663"/>
    <x v="48"/>
  </r>
  <r>
    <s v="Processed"/>
    <s v="VJ300320609"/>
    <x v="2"/>
    <x v="3"/>
    <s v="Snapple Tea - Raspberry"/>
    <s v="Non Carbonated"/>
    <n v="14968462523"/>
    <s v="Wednesday, April 13, 2022"/>
    <x v="1"/>
    <x v="15"/>
    <n v="2.5"/>
    <n v="1"/>
    <n v="147"/>
    <n v="2.5"/>
    <n v="1"/>
    <n v="2.5"/>
    <n v="2.5"/>
    <x v="103"/>
    <x v="81"/>
    <s v="Non Carbonated"/>
    <x v="2"/>
    <b v="1"/>
    <n v="2.5"/>
    <n v="1.6666666666666667"/>
    <x v="59"/>
  </r>
  <r>
    <s v="Processed"/>
    <s v="VJ300320609"/>
    <x v="2"/>
    <x v="3"/>
    <s v="Monster Energy Original"/>
    <s v="Carbonated"/>
    <n v="14968503056"/>
    <s v="Wednesday, April 13, 2022"/>
    <x v="0"/>
    <x v="5"/>
    <n v="3"/>
    <n v="1"/>
    <n v="144"/>
    <n v="3"/>
    <n v="1"/>
    <n v="3"/>
    <n v="3"/>
    <x v="103"/>
    <x v="5"/>
    <s v="Carbonated"/>
    <x v="0"/>
    <b v="1"/>
    <n v="3"/>
    <n v="2"/>
    <x v="4"/>
  </r>
  <r>
    <s v="Processed"/>
    <s v="VJ300320609"/>
    <x v="2"/>
    <x v="3"/>
    <s v="Good Health Veggie Stix - Zesty Ranch"/>
    <s v="Food"/>
    <n v="14968514222"/>
    <s v="Wednesday, April 13, 2022"/>
    <x v="0"/>
    <x v="4"/>
    <n v="1.5"/>
    <n v="1"/>
    <n v="110"/>
    <n v="1.5"/>
    <n v="1"/>
    <n v="1.5"/>
    <n v="1.5"/>
    <x v="103"/>
    <x v="22"/>
    <s v="Food"/>
    <x v="1"/>
    <b v="1"/>
    <n v="1.5"/>
    <n v="1"/>
    <x v="20"/>
  </r>
  <r>
    <s v="Processed"/>
    <s v="VJ300320609"/>
    <x v="2"/>
    <x v="3"/>
    <s v="Cheetos Flaming Hot Limon Crunchy"/>
    <s v="Food"/>
    <n v="14968772070"/>
    <s v="Thursday, April 14, 2022"/>
    <x v="1"/>
    <x v="24"/>
    <n v="1.5"/>
    <n v="1"/>
    <n v="121"/>
    <n v="1.5"/>
    <n v="1"/>
    <n v="1.5"/>
    <n v="1.5"/>
    <x v="103"/>
    <x v="75"/>
    <s v="Food"/>
    <x v="1"/>
    <b v="1"/>
    <n v="1.5"/>
    <n v="1"/>
    <x v="53"/>
  </r>
  <r>
    <s v="Processed"/>
    <s v="VJ300320609"/>
    <x v="2"/>
    <x v="3"/>
    <s v="Coca Cola - Zero Sugar"/>
    <s v="Carbonated"/>
    <n v="14968858054"/>
    <s v="Thursday, April 14, 2022"/>
    <x v="1"/>
    <x v="27"/>
    <n v="1.5"/>
    <n v="1"/>
    <n v="141"/>
    <n v="1.5"/>
    <n v="1"/>
    <n v="1.5"/>
    <n v="1.5"/>
    <x v="10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68860451"/>
    <s v="Thursday, April 14, 2022"/>
    <x v="1"/>
    <x v="23"/>
    <n v="1.5"/>
    <n v="1"/>
    <n v="142"/>
    <n v="1.5"/>
    <n v="1"/>
    <n v="1.5"/>
    <n v="1.5"/>
    <x v="103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4968862300"/>
    <s v="Thursday, April 14, 2022"/>
    <x v="0"/>
    <x v="12"/>
    <n v="1"/>
    <n v="1"/>
    <n v="140"/>
    <n v="1"/>
    <n v="1"/>
    <n v="1"/>
    <n v="1"/>
    <x v="103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969134878"/>
    <s v="Thursday, April 14, 2022"/>
    <x v="1"/>
    <x v="27"/>
    <n v="1.5"/>
    <n v="1"/>
    <n v="141"/>
    <n v="1.5"/>
    <n v="1"/>
    <n v="1.5"/>
    <n v="1.5"/>
    <x v="10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69139237"/>
    <s v="Thursday, April 14, 2022"/>
    <x v="1"/>
    <x v="23"/>
    <n v="1.5"/>
    <n v="1"/>
    <n v="142"/>
    <n v="1.5"/>
    <n v="1"/>
    <n v="1.5"/>
    <n v="1.5"/>
    <x v="104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4969190626"/>
    <s v="Thursday, April 14, 2022"/>
    <x v="0"/>
    <x v="0"/>
    <n v="3.5"/>
    <n v="1"/>
    <n v="148"/>
    <n v="3.5"/>
    <n v="1"/>
    <n v="3.5"/>
    <n v="3.5"/>
    <x v="104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4970208784"/>
    <s v="Thursday, April 14, 2022"/>
    <x v="1"/>
    <x v="5"/>
    <n v="3"/>
    <n v="1"/>
    <n v="144"/>
    <n v="3"/>
    <n v="1"/>
    <n v="3"/>
    <n v="3"/>
    <x v="104"/>
    <x v="5"/>
    <s v="Carbonated"/>
    <x v="0"/>
    <b v="1"/>
    <n v="3"/>
    <n v="2"/>
    <x v="4"/>
  </r>
  <r>
    <s v="Processed"/>
    <s v="VJ300320609"/>
    <x v="2"/>
    <x v="3"/>
    <s v="Pop Corners - Kettle Corn"/>
    <s v="Food"/>
    <n v="14970210125"/>
    <s v="Thursday, April 14, 2022"/>
    <x v="1"/>
    <x v="8"/>
    <n v="1.5"/>
    <n v="1"/>
    <n v="111"/>
    <n v="1.5"/>
    <n v="1"/>
    <n v="1.5"/>
    <n v="1.5"/>
    <x v="104"/>
    <x v="113"/>
    <s v="Food"/>
    <x v="1"/>
    <b v="1"/>
    <n v="1.5"/>
    <n v="1"/>
    <x v="80"/>
  </r>
  <r>
    <s v="Processed"/>
    <s v="VJ300320686"/>
    <x v="1"/>
    <x v="2"/>
    <s v="Miss Vickie's Potato Chip - Smokehouse BBQ"/>
    <s v="Food"/>
    <n v="14970251174"/>
    <s v="Thursday, April 14, 2022"/>
    <x v="0"/>
    <x v="8"/>
    <n v="1.5"/>
    <n v="1"/>
    <n v="111"/>
    <n v="1.5"/>
    <n v="1"/>
    <n v="1.5"/>
    <n v="1.5"/>
    <x v="104"/>
    <x v="51"/>
    <s v="Food"/>
    <x v="1"/>
    <b v="1"/>
    <n v="1.5"/>
    <n v="1"/>
    <x v="3"/>
  </r>
  <r>
    <s v="Processed"/>
    <s v="VJ300320686"/>
    <x v="1"/>
    <x v="2"/>
    <s v="SunChips Multigrain - Harvest Cheddar"/>
    <s v="Food"/>
    <n v="14970456549"/>
    <s v="Thursday, April 14, 2022"/>
    <x v="1"/>
    <x v="1"/>
    <n v="1.5"/>
    <n v="1"/>
    <n v="123"/>
    <n v="1.5"/>
    <n v="1"/>
    <n v="1.5"/>
    <n v="1.5"/>
    <x v="104"/>
    <x v="35"/>
    <s v="Food"/>
    <x v="1"/>
    <b v="1"/>
    <n v="1.5"/>
    <n v="1"/>
    <x v="25"/>
  </r>
  <r>
    <s v="Processed"/>
    <s v="VJ300320692"/>
    <x v="3"/>
    <x v="4"/>
    <s v="Miss Vickie's Potato Chip - Lime &amp; Cracked Pe"/>
    <s v="Food"/>
    <n v="14970548384"/>
    <s v="Thursday, April 14, 2022"/>
    <x v="0"/>
    <x v="24"/>
    <n v="1.5"/>
    <n v="1"/>
    <n v="121"/>
    <n v="1.5"/>
    <n v="1"/>
    <n v="1.5"/>
    <n v="1.5"/>
    <x v="104"/>
    <x v="4"/>
    <s v="Food"/>
    <x v="1"/>
    <b v="1"/>
    <n v="1.5"/>
    <n v="1"/>
    <x v="3"/>
  </r>
  <r>
    <s v="Processed"/>
    <s v="VJ300320611"/>
    <x v="0"/>
    <x v="0"/>
    <s v="Cheetos Baked - Flaming Hot"/>
    <s v="Food"/>
    <n v="14970839415"/>
    <s v="Thursday, April 14, 2022"/>
    <x v="1"/>
    <x v="18"/>
    <n v="1.5"/>
    <n v="1"/>
    <n v="124"/>
    <n v="1.5"/>
    <n v="1"/>
    <n v="1.5"/>
    <n v="1.5"/>
    <x v="99"/>
    <x v="23"/>
    <s v="Food"/>
    <x v="1"/>
    <b v="1"/>
    <n v="1.5"/>
    <n v="1"/>
    <x v="21"/>
  </r>
  <r>
    <s v="Processed"/>
    <s v="VJ300320692"/>
    <x v="3"/>
    <x v="4"/>
    <s v="Robert Irvine's - Fit Crunch -  Chocolate Pea"/>
    <s v="Food"/>
    <n v="14971051024"/>
    <s v="Thursday, April 14, 2022"/>
    <x v="1"/>
    <x v="9"/>
    <n v="2"/>
    <n v="1"/>
    <n v="131"/>
    <n v="2"/>
    <n v="1"/>
    <n v="2"/>
    <n v="2"/>
    <x v="104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4971054211"/>
    <s v="Thursday, April 14, 2022"/>
    <x v="1"/>
    <x v="23"/>
    <n v="1.5"/>
    <n v="1"/>
    <n v="142"/>
    <n v="1.5"/>
    <n v="1"/>
    <n v="1.5"/>
    <n v="1.5"/>
    <x v="104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71093267"/>
    <s v="Thursday, April 14, 2022"/>
    <x v="1"/>
    <x v="2"/>
    <n v="3"/>
    <n v="1"/>
    <n v="146"/>
    <n v="3"/>
    <n v="1"/>
    <n v="3"/>
    <n v="3"/>
    <x v="104"/>
    <x v="5"/>
    <s v="Carbonated"/>
    <x v="0"/>
    <b v="1"/>
    <n v="3"/>
    <n v="2"/>
    <x v="4"/>
  </r>
  <r>
    <s v="Processed"/>
    <s v="VJ300320609"/>
    <x v="2"/>
    <x v="3"/>
    <s v="Red Bull - Original"/>
    <s v="Carbonated"/>
    <n v="14971098893"/>
    <s v="Thursday, April 14, 2022"/>
    <x v="1"/>
    <x v="0"/>
    <n v="3.5"/>
    <n v="1"/>
    <n v="148"/>
    <n v="3.5"/>
    <n v="1"/>
    <n v="3.5"/>
    <n v="3.5"/>
    <x v="104"/>
    <x v="45"/>
    <s v="Carbonated"/>
    <x v="0"/>
    <b v="1"/>
    <n v="3.5"/>
    <n v="2.3333333333333335"/>
    <x v="0"/>
  </r>
  <r>
    <s v="Processed"/>
    <s v="VJ300320692"/>
    <x v="3"/>
    <x v="4"/>
    <s v="Bai Antioxidant - Tanzania Lemon Super Tea"/>
    <s v="Non Carbonated"/>
    <n v="14971472963"/>
    <s v="Thursday, April 14, 2022"/>
    <x v="1"/>
    <x v="21"/>
    <n v="2.75"/>
    <n v="1"/>
    <n v="145"/>
    <n v="2.75"/>
    <n v="1"/>
    <n v="2.75"/>
    <n v="2.75"/>
    <x v="104"/>
    <x v="120"/>
    <s v="Non Carbonated"/>
    <x v="2"/>
    <b v="1"/>
    <n v="2.75"/>
    <n v="1.8333333333333333"/>
    <x v="2"/>
  </r>
  <r>
    <s v="Processed"/>
    <s v="VJ300320692"/>
    <x v="3"/>
    <x v="4"/>
    <s v="Bai Antioxidant - Tanzania Lemon Super Tea"/>
    <s v="Non Carbonated"/>
    <n v="14971485738"/>
    <s v="Thursday, April 14, 2022"/>
    <x v="1"/>
    <x v="21"/>
    <n v="2.75"/>
    <n v="1"/>
    <n v="145"/>
    <n v="2.75"/>
    <n v="1"/>
    <n v="2.75"/>
    <n v="2.75"/>
    <x v="104"/>
    <x v="120"/>
    <s v="Non Carbonated"/>
    <x v="2"/>
    <b v="1"/>
    <n v="2.75"/>
    <n v="1.8333333333333333"/>
    <x v="2"/>
  </r>
  <r>
    <s v="Processed"/>
    <s v="VJ300320692"/>
    <x v="3"/>
    <x v="4"/>
    <s v="SunChips Multigrain - French Onion"/>
    <s v="Food"/>
    <n v="14971507038"/>
    <s v="Thursday, April 14, 2022"/>
    <x v="1"/>
    <x v="8"/>
    <n v="1.5"/>
    <n v="1"/>
    <n v="111"/>
    <n v="1.5"/>
    <n v="1"/>
    <n v="1.5"/>
    <n v="1.5"/>
    <x v="104"/>
    <x v="100"/>
    <s v="Food"/>
    <x v="1"/>
    <b v="1"/>
    <n v="1.5"/>
    <n v="1"/>
    <x v="25"/>
  </r>
  <r>
    <s v="Processed"/>
    <s v="VJ300320692"/>
    <x v="3"/>
    <x v="4"/>
    <s v="SunChips Multigrain - French Onion"/>
    <s v="Food"/>
    <n v="14971527009"/>
    <s v="Thursday, April 14, 2022"/>
    <x v="1"/>
    <x v="8"/>
    <n v="1.5"/>
    <n v="1"/>
    <n v="111"/>
    <n v="1.5"/>
    <n v="1"/>
    <n v="1.5"/>
    <n v="1.5"/>
    <x v="104"/>
    <x v="100"/>
    <s v="Food"/>
    <x v="1"/>
    <b v="1"/>
    <n v="1.5"/>
    <n v="1"/>
    <x v="25"/>
  </r>
  <r>
    <s v="Processed"/>
    <s v="VJ300320692"/>
    <x v="3"/>
    <x v="4"/>
    <s v="SunChips Multigrain - Salsa"/>
    <s v="Food"/>
    <n v="14971938927"/>
    <s v="Thursday, April 14, 2022"/>
    <x v="1"/>
    <x v="26"/>
    <n v="1.5"/>
    <n v="1"/>
    <n v="113"/>
    <n v="1.5"/>
    <n v="1"/>
    <n v="1.5"/>
    <n v="1.5"/>
    <x v="104"/>
    <x v="27"/>
    <s v="Food"/>
    <x v="1"/>
    <b v="1"/>
    <n v="1.5"/>
    <n v="1"/>
    <x v="25"/>
  </r>
  <r>
    <s v="Processed"/>
    <s v="VJ300320692"/>
    <x v="3"/>
    <x v="4"/>
    <s v="Belvita Snack Packs - Chocolate"/>
    <s v="Food"/>
    <n v="14971952036"/>
    <s v="Thursday, April 14, 2022"/>
    <x v="1"/>
    <x v="1"/>
    <n v="1.5"/>
    <n v="1"/>
    <n v="123"/>
    <n v="1.5"/>
    <n v="1"/>
    <n v="1.5"/>
    <n v="1.5"/>
    <x v="104"/>
    <x v="116"/>
    <s v="Food"/>
    <x v="1"/>
    <b v="1"/>
    <n v="1.5"/>
    <n v="1"/>
    <x v="57"/>
  </r>
  <r>
    <s v="Processed"/>
    <s v="VJ300320692"/>
    <x v="3"/>
    <x v="4"/>
    <s v="RXBAR - Protein Bar - Chocolate Sea Salt"/>
    <s v="Food"/>
    <n v="14972002831"/>
    <s v="Thursday, April 14, 2022"/>
    <x v="0"/>
    <x v="28"/>
    <n v="2"/>
    <n v="1"/>
    <n v="135"/>
    <n v="2"/>
    <n v="1"/>
    <n v="2"/>
    <n v="2"/>
    <x v="104"/>
    <x v="87"/>
    <s v="Food"/>
    <x v="1"/>
    <b v="1"/>
    <n v="2"/>
    <n v="1.3333333333333333"/>
    <x v="58"/>
  </r>
  <r>
    <s v="Processed"/>
    <s v="VJ300320609"/>
    <x v="2"/>
    <x v="3"/>
    <s v="Snapple Tea - Raspberry"/>
    <s v="Non Carbonated"/>
    <n v="14972109747"/>
    <s v="Thursday, April 14, 2022"/>
    <x v="0"/>
    <x v="15"/>
    <n v="2.5"/>
    <n v="1"/>
    <n v="147"/>
    <n v="2.5"/>
    <n v="1"/>
    <n v="2.5"/>
    <n v="2.5"/>
    <x v="104"/>
    <x v="81"/>
    <s v="Non Carbonated"/>
    <x v="2"/>
    <b v="1"/>
    <n v="2.5"/>
    <n v="1.6666666666666667"/>
    <x v="59"/>
  </r>
  <r>
    <s v="Processed"/>
    <s v="VJ300320692"/>
    <x v="3"/>
    <x v="4"/>
    <s v="Seapoint Farms Dry Roasted Edamame - Wasabi"/>
    <s v="Food"/>
    <n v="14972187630"/>
    <s v="Thursday, April 14, 2022"/>
    <x v="0"/>
    <x v="16"/>
    <n v="2.5"/>
    <n v="1"/>
    <n v="122"/>
    <n v="2.5"/>
    <n v="1"/>
    <n v="2.5"/>
    <n v="2.5"/>
    <x v="104"/>
    <x v="6"/>
    <s v="Food"/>
    <x v="1"/>
    <b v="1"/>
    <n v="2.5"/>
    <n v="1.6666666666666667"/>
    <x v="5"/>
  </r>
  <r>
    <s v="Processed"/>
    <s v="VJ300320609"/>
    <x v="2"/>
    <x v="3"/>
    <s v="Red Bull - Original"/>
    <s v="Carbonated"/>
    <n v="14972858328"/>
    <s v="Thursday, April 14, 2022"/>
    <x v="0"/>
    <x v="0"/>
    <n v="3.5"/>
    <n v="1"/>
    <n v="148"/>
    <n v="3.5"/>
    <n v="1"/>
    <n v="3.5"/>
    <n v="3.5"/>
    <x v="104"/>
    <x v="45"/>
    <s v="Carbonated"/>
    <x v="0"/>
    <b v="1"/>
    <n v="3.5"/>
    <n v="2.3333333333333335"/>
    <x v="0"/>
  </r>
  <r>
    <s v="Processed"/>
    <s v="VJ300320692"/>
    <x v="3"/>
    <x v="4"/>
    <s v="SunChips Multigrain - Harvest Cheddar"/>
    <s v="Food"/>
    <n v="14973360738"/>
    <s v="Thursday, April 14, 2022"/>
    <x v="1"/>
    <x v="4"/>
    <n v="1.5"/>
    <n v="1"/>
    <n v="110"/>
    <n v="1.5"/>
    <n v="1"/>
    <n v="1.5"/>
    <n v="1.5"/>
    <x v="104"/>
    <x v="35"/>
    <s v="Food"/>
    <x v="1"/>
    <b v="1"/>
    <n v="1.5"/>
    <n v="1"/>
    <x v="25"/>
  </r>
  <r>
    <s v="Processed"/>
    <s v="VJ300320609"/>
    <x v="2"/>
    <x v="3"/>
    <s v="Coca Cola - Zero Sugar"/>
    <s v="Carbonated"/>
    <n v="14973379038"/>
    <s v="Thursday, April 14, 2022"/>
    <x v="1"/>
    <x v="27"/>
    <n v="1.5"/>
    <n v="1"/>
    <n v="141"/>
    <n v="1.5"/>
    <n v="1"/>
    <n v="1.5"/>
    <n v="1.5"/>
    <x v="104"/>
    <x v="44"/>
    <s v="Carbonated"/>
    <x v="0"/>
    <b v="1"/>
    <n v="1.5"/>
    <n v="1"/>
    <x v="36"/>
  </r>
  <r>
    <s v="Processed"/>
    <s v="VJ300205292"/>
    <x v="0"/>
    <x v="1"/>
    <s v="Monster Energy Original"/>
    <s v="Carbonated"/>
    <n v="14973385103"/>
    <s v="Thursday, April 14, 2022"/>
    <x v="0"/>
    <x v="2"/>
    <n v="3"/>
    <n v="1"/>
    <n v="146"/>
    <n v="3"/>
    <n v="1"/>
    <n v="3"/>
    <n v="3"/>
    <x v="104"/>
    <x v="5"/>
    <s v="Carbonated"/>
    <x v="0"/>
    <b v="1"/>
    <n v="3"/>
    <n v="2"/>
    <x v="4"/>
  </r>
  <r>
    <s v="Processed"/>
    <s v="VJ300320609"/>
    <x v="2"/>
    <x v="3"/>
    <s v="Sunkist Soda - Orange"/>
    <s v="Carbonated"/>
    <n v="14973485059"/>
    <s v="Thursday, April 14, 2022"/>
    <x v="1"/>
    <x v="12"/>
    <n v="1"/>
    <n v="1"/>
    <n v="140"/>
    <n v="1"/>
    <n v="1"/>
    <n v="1"/>
    <n v="1"/>
    <x v="104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73571257"/>
    <s v="Thursday, April 14, 2022"/>
    <x v="0"/>
    <x v="5"/>
    <n v="3"/>
    <n v="1"/>
    <n v="144"/>
    <n v="3"/>
    <n v="1"/>
    <n v="3"/>
    <n v="3"/>
    <x v="104"/>
    <x v="5"/>
    <s v="Carbonated"/>
    <x v="0"/>
    <b v="1"/>
    <n v="3"/>
    <n v="2"/>
    <x v="4"/>
  </r>
  <r>
    <s v="Processed"/>
    <s v="VJ300205292"/>
    <x v="0"/>
    <x v="1"/>
    <s v="Cheetos Baked - Crunchy Cheese"/>
    <s v="Food"/>
    <n v="14973620118"/>
    <s v="Thursday, April 14, 2022"/>
    <x v="0"/>
    <x v="16"/>
    <n v="1.5"/>
    <n v="1"/>
    <n v="122"/>
    <n v="1.5"/>
    <n v="1"/>
    <n v="1.5"/>
    <n v="3.5"/>
    <x v="104"/>
    <x v="85"/>
    <s v="Food"/>
    <x v="1"/>
    <b v="1"/>
    <n v="1.5"/>
    <n v="1"/>
    <x v="21"/>
  </r>
  <r>
    <s v="Processed"/>
    <s v="VJ300205292"/>
    <x v="0"/>
    <x v="1"/>
    <s v="Oreo Mini"/>
    <s v="Food"/>
    <n v="14973620118"/>
    <s v="Thursday, April 14, 2022"/>
    <x v="0"/>
    <x v="24"/>
    <n v="2"/>
    <n v="1"/>
    <n v="121"/>
    <n v="2"/>
    <n v="1"/>
    <n v="2"/>
    <n v="3.5"/>
    <x v="104"/>
    <x v="18"/>
    <s v="Food"/>
    <x v="1"/>
    <b v="1"/>
    <n v="2"/>
    <n v="1.3333333333333333"/>
    <x v="16"/>
  </r>
  <r>
    <s v="Processed"/>
    <s v="VJ300205292"/>
    <x v="0"/>
    <x v="1"/>
    <s v="SunChips Multigrain - Harvest Cheddar"/>
    <s v="Food"/>
    <n v="14973623068"/>
    <s v="Thursday, April 14, 2022"/>
    <x v="0"/>
    <x v="26"/>
    <n v="1.5"/>
    <n v="1"/>
    <n v="113"/>
    <n v="1.5"/>
    <n v="1"/>
    <n v="1.5"/>
    <n v="1.5"/>
    <x v="104"/>
    <x v="35"/>
    <s v="Food"/>
    <x v="1"/>
    <b v="1"/>
    <n v="1.5"/>
    <n v="1"/>
    <x v="25"/>
  </r>
  <r>
    <s v="Processed"/>
    <s v="VJ300320609"/>
    <x v="2"/>
    <x v="3"/>
    <s v="Quaker ButterMilk Ranch Rice Crisps"/>
    <s v="Food"/>
    <n v="14973818197"/>
    <s v="Thursday, April 14, 2022"/>
    <x v="1"/>
    <x v="25"/>
    <n v="1"/>
    <n v="1"/>
    <n v="125"/>
    <n v="1"/>
    <n v="1"/>
    <n v="1"/>
    <n v="1"/>
    <x v="104"/>
    <x v="121"/>
    <s v="Food"/>
    <x v="1"/>
    <b v="1"/>
    <n v="1"/>
    <n v="0.66666666666666663"/>
    <x v="83"/>
  </r>
  <r>
    <s v="Processed"/>
    <s v="VJ300320609"/>
    <x v="2"/>
    <x v="3"/>
    <s v="Coca Cola - Zero Sugar"/>
    <s v="Carbonated"/>
    <n v="14973818508"/>
    <s v="Thursday, April 14, 2022"/>
    <x v="1"/>
    <x v="27"/>
    <n v="1.5"/>
    <n v="1"/>
    <n v="141"/>
    <n v="1.5"/>
    <n v="1"/>
    <n v="1.5"/>
    <n v="1.5"/>
    <x v="104"/>
    <x v="44"/>
    <s v="Carbonated"/>
    <x v="0"/>
    <b v="1"/>
    <n v="1.5"/>
    <n v="1"/>
    <x v="36"/>
  </r>
  <r>
    <s v="Processed"/>
    <s v="VJ300320609"/>
    <x v="2"/>
    <x v="3"/>
    <s v="Pop Corners - Sea Salt"/>
    <s v="Food"/>
    <n v="14973821108"/>
    <s v="Thursday, April 14, 2022"/>
    <x v="1"/>
    <x v="26"/>
    <n v="1.5"/>
    <n v="1"/>
    <n v="113"/>
    <n v="1.5"/>
    <n v="1"/>
    <n v="1.5"/>
    <n v="1.5"/>
    <x v="104"/>
    <x v="117"/>
    <s v="Food"/>
    <x v="1"/>
    <b v="1"/>
    <n v="1.5"/>
    <n v="1"/>
    <x v="80"/>
  </r>
  <r>
    <s v="Processed"/>
    <s v="VJ300320609"/>
    <x v="2"/>
    <x v="3"/>
    <s v="Red Bull - Original"/>
    <s v="Carbonated"/>
    <n v="14973827007"/>
    <s v="Thursday, April 14, 2022"/>
    <x v="0"/>
    <x v="0"/>
    <n v="3.5"/>
    <n v="1"/>
    <n v="148"/>
    <n v="3.5"/>
    <n v="1"/>
    <n v="3.5"/>
    <n v="3.5"/>
    <x v="104"/>
    <x v="45"/>
    <s v="Carbonated"/>
    <x v="0"/>
    <b v="1"/>
    <n v="3.5"/>
    <n v="2.3333333333333335"/>
    <x v="0"/>
  </r>
  <r>
    <s v="Processed"/>
    <s v="VJ300320609"/>
    <x v="2"/>
    <x v="3"/>
    <s v="Snapple Diet Tea - Lemon"/>
    <s v="Non Carbonated"/>
    <n v="14973899017"/>
    <s v="Thursday, April 14, 2022"/>
    <x v="1"/>
    <x v="7"/>
    <n v="2.5"/>
    <n v="1"/>
    <n v="143"/>
    <n v="2.5"/>
    <n v="1"/>
    <n v="2.5"/>
    <n v="2.5"/>
    <x v="104"/>
    <x v="7"/>
    <s v="Non Carbonated"/>
    <x v="2"/>
    <b v="1"/>
    <n v="2.5"/>
    <n v="1.6666666666666667"/>
    <x v="6"/>
  </r>
  <r>
    <s v="Processed"/>
    <s v="VJ300320609"/>
    <x v="2"/>
    <x v="3"/>
    <s v="Cheetos Flaming Hot Limon Crunchy"/>
    <s v="Food"/>
    <n v="14973900536"/>
    <s v="Thursday, April 14, 2022"/>
    <x v="1"/>
    <x v="24"/>
    <n v="1.5"/>
    <n v="1"/>
    <n v="121"/>
    <n v="1.5"/>
    <n v="1"/>
    <n v="1.5"/>
    <n v="1.5"/>
    <x v="104"/>
    <x v="75"/>
    <s v="Food"/>
    <x v="1"/>
    <b v="1"/>
    <n v="1.5"/>
    <n v="1"/>
    <x v="53"/>
  </r>
  <r>
    <s v="Processed"/>
    <s v="VJ300320609"/>
    <x v="2"/>
    <x v="3"/>
    <s v="Snapple Tea - Raspberry"/>
    <s v="Non Carbonated"/>
    <n v="14974020195"/>
    <s v="Thursday, April 14, 2022"/>
    <x v="1"/>
    <x v="15"/>
    <n v="2.5"/>
    <n v="1"/>
    <n v="147"/>
    <n v="2.5"/>
    <n v="1"/>
    <n v="2.5"/>
    <n v="2.5"/>
    <x v="104"/>
    <x v="81"/>
    <s v="Non Carbonated"/>
    <x v="2"/>
    <b v="1"/>
    <n v="2.5"/>
    <n v="1.6666666666666667"/>
    <x v="59"/>
  </r>
  <r>
    <s v="Processed"/>
    <s v="VJ300320609"/>
    <x v="2"/>
    <x v="3"/>
    <s v="Coca Cola - Zero Sugar"/>
    <s v="Carbonated"/>
    <n v="14974535232"/>
    <s v="Friday, April 15, 2022"/>
    <x v="1"/>
    <x v="23"/>
    <n v="1.5"/>
    <n v="1"/>
    <n v="142"/>
    <n v="1.5"/>
    <n v="1"/>
    <n v="1.5"/>
    <n v="1.5"/>
    <x v="105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74535695"/>
    <s v="Friday, April 15, 2022"/>
    <x v="1"/>
    <x v="27"/>
    <n v="1.5"/>
    <n v="1"/>
    <n v="141"/>
    <n v="1.5"/>
    <n v="1"/>
    <n v="1.5"/>
    <n v="1.5"/>
    <x v="105"/>
    <x v="44"/>
    <s v="Carbonated"/>
    <x v="0"/>
    <b v="1"/>
    <n v="1.5"/>
    <n v="1"/>
    <x v="36"/>
  </r>
  <r>
    <s v="Processed"/>
    <s v="VJ300320611"/>
    <x v="0"/>
    <x v="0"/>
    <s v="KitKat - Crisp Wafers"/>
    <s v="Food"/>
    <n v="14975321906"/>
    <s v="Friday, April 15, 2022"/>
    <x v="1"/>
    <x v="28"/>
    <n v="2"/>
    <n v="1"/>
    <n v="135"/>
    <n v="2"/>
    <n v="1"/>
    <n v="2"/>
    <n v="2"/>
    <x v="99"/>
    <x v="10"/>
    <s v="Food"/>
    <x v="1"/>
    <b v="1"/>
    <n v="2"/>
    <n v="1.3333333333333333"/>
    <x v="9"/>
  </r>
  <r>
    <s v="Processed"/>
    <s v="VJ300320609"/>
    <x v="2"/>
    <x v="3"/>
    <s v="Coca Cola - Zero Sugar"/>
    <s v="Carbonated"/>
    <n v="14975411720"/>
    <s v="Friday, April 15, 2022"/>
    <x v="1"/>
    <x v="23"/>
    <n v="1.5"/>
    <n v="1"/>
    <n v="142"/>
    <n v="1.5"/>
    <n v="1"/>
    <n v="1.5"/>
    <n v="1.5"/>
    <x v="105"/>
    <x v="44"/>
    <s v="Carbonated"/>
    <x v="0"/>
    <b v="1"/>
    <n v="1.5"/>
    <n v="1"/>
    <x v="36"/>
  </r>
  <r>
    <s v="Processed"/>
    <s v="VJ300320686"/>
    <x v="1"/>
    <x v="2"/>
    <s v="SunChips Multigrain - Harvest Cheddar"/>
    <s v="Food"/>
    <n v="14975485151"/>
    <s v="Friday, April 15, 2022"/>
    <x v="1"/>
    <x v="1"/>
    <n v="1.5"/>
    <n v="1"/>
    <n v="123"/>
    <n v="1.5"/>
    <n v="1"/>
    <n v="1.5"/>
    <n v="1.5"/>
    <x v="105"/>
    <x v="35"/>
    <s v="Food"/>
    <x v="1"/>
    <b v="1"/>
    <n v="1.5"/>
    <n v="1"/>
    <x v="25"/>
  </r>
  <r>
    <s v="Processed"/>
    <s v="VJ300320609"/>
    <x v="2"/>
    <x v="3"/>
    <s v="Red Bull - Original"/>
    <s v="Carbonated"/>
    <n v="14975514198"/>
    <s v="Friday, April 15, 2022"/>
    <x v="0"/>
    <x v="0"/>
    <n v="3.5"/>
    <n v="1"/>
    <n v="148"/>
    <n v="3.5"/>
    <n v="1"/>
    <n v="3.5"/>
    <n v="3.5"/>
    <x v="105"/>
    <x v="45"/>
    <s v="Carbonated"/>
    <x v="0"/>
    <b v="1"/>
    <n v="3.5"/>
    <n v="2.3333333333333335"/>
    <x v="0"/>
  </r>
  <r>
    <s v="Processed"/>
    <s v="VJ300205292"/>
    <x v="0"/>
    <x v="1"/>
    <s v="Monster Energy Original"/>
    <s v="Carbonated"/>
    <n v="14975560064"/>
    <s v="Friday, April 15, 2022"/>
    <x v="0"/>
    <x v="2"/>
    <n v="3"/>
    <n v="1"/>
    <n v="146"/>
    <n v="3"/>
    <n v="1"/>
    <n v="3"/>
    <n v="3"/>
    <x v="10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975939113"/>
    <s v="Friday, April 15, 2022"/>
    <x v="0"/>
    <x v="27"/>
    <n v="1.5"/>
    <n v="1"/>
    <n v="141"/>
    <n v="1.5"/>
    <n v="1"/>
    <n v="1.5"/>
    <n v="1.5"/>
    <x v="105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75944998"/>
    <s v="Friday, April 15, 2022"/>
    <x v="1"/>
    <x v="2"/>
    <n v="3"/>
    <n v="1"/>
    <n v="146"/>
    <n v="3"/>
    <n v="1"/>
    <n v="3"/>
    <n v="3"/>
    <x v="10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976107051"/>
    <s v="Friday, April 15, 2022"/>
    <x v="1"/>
    <x v="23"/>
    <n v="1.5"/>
    <n v="1"/>
    <n v="142"/>
    <n v="1.5"/>
    <n v="1"/>
    <n v="1.5"/>
    <n v="1.5"/>
    <x v="105"/>
    <x v="44"/>
    <s v="Carbonated"/>
    <x v="0"/>
    <b v="1"/>
    <n v="1.5"/>
    <n v="1"/>
    <x v="36"/>
  </r>
  <r>
    <s v="Processed"/>
    <s v="VJ300320686"/>
    <x v="1"/>
    <x v="2"/>
    <s v="Robert Irvine's - Fit Crunch -  Chocolate Pea"/>
    <s v="Food"/>
    <n v="14976255871"/>
    <s v="Friday, April 15, 2022"/>
    <x v="0"/>
    <x v="11"/>
    <n v="2"/>
    <n v="1"/>
    <n v="132"/>
    <n v="2"/>
    <n v="1"/>
    <n v="2"/>
    <n v="2"/>
    <x v="105"/>
    <x v="21"/>
    <s v="Food"/>
    <x v="1"/>
    <b v="1"/>
    <n v="2"/>
    <n v="1.3333333333333333"/>
    <x v="19"/>
  </r>
  <r>
    <s v="Processed"/>
    <s v="VJ300320609"/>
    <x v="2"/>
    <x v="3"/>
    <s v="Snapple Diet Tea - Lemon"/>
    <s v="Non Carbonated"/>
    <n v="14976266587"/>
    <s v="Friday, April 15, 2022"/>
    <x v="0"/>
    <x v="7"/>
    <n v="2.5"/>
    <n v="1"/>
    <n v="143"/>
    <n v="2.5"/>
    <n v="1"/>
    <n v="2.5"/>
    <n v="2.5"/>
    <x v="105"/>
    <x v="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4976767395"/>
    <s v="Friday, April 15, 2022"/>
    <x v="1"/>
    <x v="2"/>
    <n v="3"/>
    <n v="1"/>
    <n v="146"/>
    <n v="3"/>
    <n v="1"/>
    <n v="3"/>
    <n v="3"/>
    <x v="10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977191384"/>
    <s v="Friday, April 15, 2022"/>
    <x v="1"/>
    <x v="23"/>
    <n v="1.5"/>
    <n v="1"/>
    <n v="142"/>
    <n v="1.5"/>
    <n v="1"/>
    <n v="1.5"/>
    <n v="1.5"/>
    <x v="105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77377200"/>
    <s v="Friday, April 15, 2022"/>
    <x v="1"/>
    <x v="5"/>
    <n v="3"/>
    <n v="1"/>
    <n v="144"/>
    <n v="3"/>
    <n v="1"/>
    <n v="3"/>
    <n v="3"/>
    <x v="105"/>
    <x v="5"/>
    <s v="Carbonated"/>
    <x v="0"/>
    <b v="1"/>
    <n v="3"/>
    <n v="2"/>
    <x v="4"/>
  </r>
  <r>
    <s v="Processed"/>
    <s v="VJ300205292"/>
    <x v="0"/>
    <x v="1"/>
    <s v="SunChips Multigrain - Salsa"/>
    <s v="Food"/>
    <n v="14977474364"/>
    <s v="Friday, April 15, 2022"/>
    <x v="0"/>
    <x v="8"/>
    <n v="1.5"/>
    <n v="2"/>
    <n v="111"/>
    <n v="1.5"/>
    <n v="2"/>
    <n v="3"/>
    <n v="3"/>
    <x v="105"/>
    <x v="27"/>
    <s v="Food"/>
    <x v="1"/>
    <b v="1"/>
    <n v="1.5"/>
    <n v="1"/>
    <x v="25"/>
  </r>
  <r>
    <s v="Processed"/>
    <s v="VJ300320611"/>
    <x v="0"/>
    <x v="0"/>
    <s v="SunChips Multigrain - Original"/>
    <s v="Food"/>
    <n v="14977930885"/>
    <s v="Friday, April 15, 2022"/>
    <x v="1"/>
    <x v="20"/>
    <n v="1.5"/>
    <n v="1"/>
    <n v="112"/>
    <n v="1.5"/>
    <n v="1"/>
    <n v="1.5"/>
    <n v="1.5"/>
    <x v="99"/>
    <x v="60"/>
    <s v="Food"/>
    <x v="1"/>
    <b v="1"/>
    <n v="1.5"/>
    <n v="1"/>
    <x v="25"/>
  </r>
  <r>
    <s v="Processed"/>
    <s v="VJ300320609"/>
    <x v="2"/>
    <x v="3"/>
    <s v="Sunkist Soda - Orange"/>
    <s v="Carbonated"/>
    <n v="14977959193"/>
    <s v="Friday, April 15, 2022"/>
    <x v="1"/>
    <x v="12"/>
    <n v="1"/>
    <n v="1"/>
    <n v="140"/>
    <n v="1"/>
    <n v="1"/>
    <n v="1"/>
    <n v="1"/>
    <x v="105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78025799"/>
    <s v="Friday, April 15, 2022"/>
    <x v="0"/>
    <x v="5"/>
    <n v="3"/>
    <n v="1"/>
    <n v="144"/>
    <n v="3"/>
    <n v="1"/>
    <n v="3"/>
    <n v="3"/>
    <x v="105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978207447"/>
    <s v="Friday, April 15, 2022"/>
    <x v="1"/>
    <x v="23"/>
    <n v="1.5"/>
    <n v="1"/>
    <n v="142"/>
    <n v="1.5"/>
    <n v="1"/>
    <n v="1.5"/>
    <n v="1.5"/>
    <x v="105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4978211495"/>
    <s v="Friday, April 15, 2022"/>
    <x v="1"/>
    <x v="12"/>
    <n v="1"/>
    <n v="1"/>
    <n v="140"/>
    <n v="1"/>
    <n v="1"/>
    <n v="1"/>
    <n v="1"/>
    <x v="105"/>
    <x v="70"/>
    <s v="Carbonated"/>
    <x v="0"/>
    <b v="1"/>
    <n v="1"/>
    <n v="0.66666666666666663"/>
    <x v="48"/>
  </r>
  <r>
    <s v="Processed"/>
    <s v="VJ300320609"/>
    <x v="2"/>
    <x v="3"/>
    <s v="Coca Cola - Zero Sugar"/>
    <s v="Carbonated"/>
    <n v="14978911606"/>
    <s v="Saturday, April 16, 2022"/>
    <x v="0"/>
    <x v="27"/>
    <n v="1.5"/>
    <n v="1"/>
    <n v="141"/>
    <n v="1.5"/>
    <n v="1"/>
    <n v="1.5"/>
    <n v="1.5"/>
    <x v="106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79141548"/>
    <s v="Saturday, April 16, 2022"/>
    <x v="1"/>
    <x v="23"/>
    <n v="1.5"/>
    <n v="1"/>
    <n v="142"/>
    <n v="1.5"/>
    <n v="1"/>
    <n v="1.5"/>
    <n v="1.5"/>
    <x v="106"/>
    <x v="44"/>
    <s v="Carbonated"/>
    <x v="0"/>
    <b v="1"/>
    <n v="1.5"/>
    <n v="1"/>
    <x v="36"/>
  </r>
  <r>
    <s v="Processed"/>
    <s v="VJ300205292"/>
    <x v="0"/>
    <x v="1"/>
    <s v="Poland Springs Water"/>
    <s v="Water"/>
    <n v="14979346471"/>
    <s v="Saturday, April 16, 2022"/>
    <x v="1"/>
    <x v="5"/>
    <n v="1.5"/>
    <n v="1"/>
    <n v="144"/>
    <n v="1.5"/>
    <n v="1"/>
    <n v="1.5"/>
    <n v="1.5"/>
    <x v="106"/>
    <x v="29"/>
    <s v="Water"/>
    <x v="3"/>
    <b v="1"/>
    <n v="1.5"/>
    <n v="1"/>
    <x v="27"/>
  </r>
  <r>
    <s v="Processed"/>
    <s v="VJ300320692"/>
    <x v="3"/>
    <x v="4"/>
    <s v="Remedy Kombucha - Ginger Lemon"/>
    <s v="Carbonated"/>
    <n v="14979349976"/>
    <s v="Saturday, April 16, 2022"/>
    <x v="0"/>
    <x v="0"/>
    <n v="3"/>
    <n v="1"/>
    <n v="148"/>
    <n v="3"/>
    <n v="1"/>
    <n v="3"/>
    <n v="3"/>
    <x v="106"/>
    <x v="104"/>
    <s v="Carbonated"/>
    <x v="0"/>
    <b v="1"/>
    <n v="3"/>
    <n v="2"/>
    <x v="73"/>
  </r>
  <r>
    <s v="Processed"/>
    <s v="VJ300320611"/>
    <x v="0"/>
    <x v="0"/>
    <s v="Good Health Veggie Stix - Sea Salt"/>
    <s v="Food"/>
    <n v="14979616255"/>
    <s v="Saturday, April 16, 2022"/>
    <x v="1"/>
    <x v="4"/>
    <n v="1.5"/>
    <n v="1"/>
    <n v="110"/>
    <n v="1.5"/>
    <n v="1"/>
    <n v="1.5"/>
    <n v="1.5"/>
    <x v="99"/>
    <x v="36"/>
    <s v="Food"/>
    <x v="1"/>
    <b v="1"/>
    <n v="1.5"/>
    <n v="1"/>
    <x v="20"/>
  </r>
  <r>
    <s v="Processed"/>
    <s v="VJ300320611"/>
    <x v="0"/>
    <x v="0"/>
    <s v="Good Health Veggie Stix - Sea Salt"/>
    <s v="Food"/>
    <n v="14979622581"/>
    <s v="Saturday, April 16, 2022"/>
    <x v="1"/>
    <x v="4"/>
    <n v="1.5"/>
    <n v="1"/>
    <n v="110"/>
    <n v="1.5"/>
    <n v="1"/>
    <n v="1.5"/>
    <n v="1.5"/>
    <x v="99"/>
    <x v="36"/>
    <s v="Food"/>
    <x v="1"/>
    <b v="1"/>
    <n v="1.5"/>
    <n v="1"/>
    <x v="20"/>
  </r>
  <r>
    <s v="Processed"/>
    <s v="VJ300205292"/>
    <x v="0"/>
    <x v="1"/>
    <s v="Spindrift - Sparkling Water  Lime"/>
    <s v="Carbonated"/>
    <n v="14979702762"/>
    <s v="Saturday, April 16, 2022"/>
    <x v="1"/>
    <x v="27"/>
    <n v="1.5"/>
    <n v="1"/>
    <n v="141"/>
    <n v="1.5"/>
    <n v="1"/>
    <n v="1.5"/>
    <n v="1.5"/>
    <x v="106"/>
    <x v="12"/>
    <s v="Carbonated"/>
    <x v="0"/>
    <b v="1"/>
    <n v="1.5"/>
    <n v="1"/>
    <x v="11"/>
  </r>
  <r>
    <s v="Processed"/>
    <s v="VJ300205292"/>
    <x v="0"/>
    <x v="1"/>
    <s v="SunChips Multigrain - Salsa"/>
    <s v="Food"/>
    <n v="14979962711"/>
    <s v="Saturday, April 16, 2022"/>
    <x v="1"/>
    <x v="8"/>
    <n v="1.5"/>
    <n v="1"/>
    <n v="111"/>
    <n v="1.5"/>
    <n v="1"/>
    <n v="1.5"/>
    <n v="1.5"/>
    <x v="106"/>
    <x v="27"/>
    <s v="Food"/>
    <x v="1"/>
    <b v="1"/>
    <n v="1.5"/>
    <n v="1"/>
    <x v="25"/>
  </r>
  <r>
    <s v="Processed"/>
    <s v="VJ300320692"/>
    <x v="3"/>
    <x v="4"/>
    <s v="SunChips Multigrain - Original"/>
    <s v="Food"/>
    <n v="14980020078"/>
    <s v="Saturday, April 16, 2022"/>
    <x v="0"/>
    <x v="20"/>
    <n v="1.5"/>
    <n v="1"/>
    <n v="112"/>
    <n v="1.5"/>
    <n v="1"/>
    <n v="1.5"/>
    <n v="1.5"/>
    <x v="106"/>
    <x v="60"/>
    <s v="Food"/>
    <x v="1"/>
    <b v="1"/>
    <n v="1.5"/>
    <n v="1"/>
    <x v="25"/>
  </r>
  <r>
    <s v="Processed"/>
    <s v="VJ300320692"/>
    <x v="3"/>
    <x v="4"/>
    <s v="SunChips Multigrain - French Onion"/>
    <s v="Food"/>
    <n v="14980048456"/>
    <s v="Saturday, April 16, 2022"/>
    <x v="1"/>
    <x v="8"/>
    <n v="1.5"/>
    <n v="1"/>
    <n v="111"/>
    <n v="1.5"/>
    <n v="1"/>
    <n v="1.5"/>
    <n v="1.5"/>
    <x v="106"/>
    <x v="100"/>
    <s v="Food"/>
    <x v="1"/>
    <b v="1"/>
    <n v="1.5"/>
    <n v="1"/>
    <x v="25"/>
  </r>
  <r>
    <s v="Processed"/>
    <s v="VJ300320692"/>
    <x v="3"/>
    <x v="4"/>
    <s v="Spindrift - Sparkling Water - Pineapple"/>
    <s v="Carbonated"/>
    <n v="14980057603"/>
    <s v="Saturday, April 16, 2022"/>
    <x v="1"/>
    <x v="12"/>
    <n v="1.5"/>
    <n v="1"/>
    <n v="140"/>
    <n v="1.5"/>
    <n v="1"/>
    <n v="1.5"/>
    <n v="1.5"/>
    <x v="106"/>
    <x v="92"/>
    <s v="Carbonated"/>
    <x v="0"/>
    <b v="1"/>
    <n v="1.5"/>
    <n v="1"/>
    <x v="11"/>
  </r>
  <r>
    <s v="Processed"/>
    <s v="VJ300320611"/>
    <x v="0"/>
    <x v="0"/>
    <s v="Bai Lemonade - Burundi Blueberry"/>
    <s v="Non Carbonated"/>
    <n v="14980434007"/>
    <s v="Saturday, April 16, 2022"/>
    <x v="1"/>
    <x v="5"/>
    <n v="2.5"/>
    <n v="1"/>
    <n v="144"/>
    <n v="2.5"/>
    <n v="1"/>
    <n v="2.5"/>
    <n v="2.5"/>
    <x v="99"/>
    <x v="122"/>
    <s v="Non Carbonated"/>
    <x v="2"/>
    <b v="1"/>
    <n v="2.5"/>
    <n v="1.6666666666666667"/>
    <x v="84"/>
  </r>
  <r>
    <s v="Processed"/>
    <s v="VJ300205292"/>
    <x v="0"/>
    <x v="1"/>
    <s v="Poland Springs Water"/>
    <s v="Water"/>
    <n v="14980479562"/>
    <s v="Saturday, April 16, 2022"/>
    <x v="0"/>
    <x v="5"/>
    <n v="1.5"/>
    <n v="1"/>
    <n v="144"/>
    <n v="1.5"/>
    <n v="1"/>
    <n v="1.5"/>
    <n v="1.5"/>
    <x v="106"/>
    <x v="29"/>
    <s v="Water"/>
    <x v="3"/>
    <b v="1"/>
    <n v="1.5"/>
    <n v="1"/>
    <x v="27"/>
  </r>
  <r>
    <s v="Processed"/>
    <s v="VJ300205292"/>
    <x v="0"/>
    <x v="1"/>
    <s v="SunChips Multigrain - Salsa"/>
    <s v="Food"/>
    <n v="14980791014"/>
    <s v="Saturday, April 16, 2022"/>
    <x v="1"/>
    <x v="8"/>
    <n v="1.5"/>
    <n v="1"/>
    <n v="111"/>
    <n v="1.5"/>
    <n v="1"/>
    <n v="1.5"/>
    <n v="1.5"/>
    <x v="106"/>
    <x v="27"/>
    <s v="Food"/>
    <x v="1"/>
    <b v="1"/>
    <n v="1.5"/>
    <n v="1"/>
    <x v="25"/>
  </r>
  <r>
    <s v="Processed"/>
    <s v="VJ300320611"/>
    <x v="0"/>
    <x v="0"/>
    <s v="SunChips Multigrain - French Onion"/>
    <s v="Food"/>
    <n v="14980793243"/>
    <s v="Saturday, April 16, 2022"/>
    <x v="1"/>
    <x v="26"/>
    <n v="1.5"/>
    <n v="1"/>
    <n v="113"/>
    <n v="1.5"/>
    <n v="1"/>
    <n v="1.5"/>
    <n v="1.5"/>
    <x v="99"/>
    <x v="100"/>
    <s v="Food"/>
    <x v="1"/>
    <b v="1"/>
    <n v="1.5"/>
    <n v="1"/>
    <x v="25"/>
  </r>
  <r>
    <s v="Processed"/>
    <s v="VJ300205292"/>
    <x v="0"/>
    <x v="1"/>
    <s v="Coca Cola - Zero Sugar"/>
    <s v="Carbonated"/>
    <n v="14983697667"/>
    <s v="Monday, April 18, 2022"/>
    <x v="1"/>
    <x v="12"/>
    <n v="1.5"/>
    <n v="1"/>
    <n v="140"/>
    <n v="1.5"/>
    <n v="1"/>
    <n v="1.5"/>
    <n v="1.5"/>
    <x v="107"/>
    <x v="44"/>
    <s v="Carbonated"/>
    <x v="0"/>
    <b v="1"/>
    <n v="1.5"/>
    <n v="1"/>
    <x v="36"/>
  </r>
  <r>
    <s v="Processed"/>
    <s v="VJ300320692"/>
    <x v="3"/>
    <x v="4"/>
    <s v="SunChips Multigrain - Harvest Cheddar"/>
    <s v="Food"/>
    <n v="14984626895"/>
    <s v="Monday, April 18, 2022"/>
    <x v="0"/>
    <x v="4"/>
    <n v="1.5"/>
    <n v="1"/>
    <n v="110"/>
    <n v="1.5"/>
    <n v="1"/>
    <n v="1.5"/>
    <n v="1.5"/>
    <x v="108"/>
    <x v="35"/>
    <s v="Food"/>
    <x v="1"/>
    <b v="1"/>
    <n v="1.5"/>
    <n v="1"/>
    <x v="25"/>
  </r>
  <r>
    <s v="Processed"/>
    <s v="VJ300320692"/>
    <x v="3"/>
    <x v="4"/>
    <s v="Lenny &amp; Larrys - SnickerDoodle"/>
    <s v="Food"/>
    <n v="14984635509"/>
    <s v="Monday, April 18, 2022"/>
    <x v="0"/>
    <x v="31"/>
    <n v="2.25"/>
    <n v="1"/>
    <n v="157"/>
    <n v="2.25"/>
    <n v="1"/>
    <n v="2.25"/>
    <n v="2.25"/>
    <x v="108"/>
    <x v="98"/>
    <s v="Food"/>
    <x v="1"/>
    <b v="1"/>
    <n v="2.25"/>
    <n v="1.5"/>
    <x v="69"/>
  </r>
  <r>
    <s v="Processed"/>
    <s v="VJ300320692"/>
    <x v="3"/>
    <x v="4"/>
    <s v="Lenny &amp; Larrys - SnickerDoodle"/>
    <s v="Food"/>
    <n v="14985665764"/>
    <s v="Monday, April 18, 2022"/>
    <x v="0"/>
    <x v="31"/>
    <n v="2.25"/>
    <n v="1"/>
    <n v="157"/>
    <n v="2.25"/>
    <n v="1"/>
    <n v="2.25"/>
    <n v="2.25"/>
    <x v="108"/>
    <x v="98"/>
    <s v="Food"/>
    <x v="1"/>
    <b v="1"/>
    <n v="2.25"/>
    <n v="1.5"/>
    <x v="69"/>
  </r>
  <r>
    <s v="Processed"/>
    <s v="VJ300320692"/>
    <x v="3"/>
    <x v="4"/>
    <s v="SunChips Multigrain - Original"/>
    <s v="Food"/>
    <n v="14985697092"/>
    <s v="Monday, April 18, 2022"/>
    <x v="0"/>
    <x v="20"/>
    <n v="1.5"/>
    <n v="1"/>
    <n v="112"/>
    <n v="1.5"/>
    <n v="1"/>
    <n v="1.5"/>
    <n v="1.5"/>
    <x v="108"/>
    <x v="60"/>
    <s v="Food"/>
    <x v="1"/>
    <b v="1"/>
    <n v="1.5"/>
    <n v="1"/>
    <x v="25"/>
  </r>
  <r>
    <s v="Processed"/>
    <s v="VJ300320692"/>
    <x v="3"/>
    <x v="4"/>
    <s v="CheezIt - Original"/>
    <s v="Food"/>
    <n v="14985910625"/>
    <s v="Monday, April 18, 2022"/>
    <x v="1"/>
    <x v="18"/>
    <n v="1.25"/>
    <n v="1"/>
    <n v="124"/>
    <n v="1.25"/>
    <n v="1"/>
    <n v="1.25"/>
    <n v="1.25"/>
    <x v="108"/>
    <x v="48"/>
    <s v="Food"/>
    <x v="1"/>
    <b v="1"/>
    <n v="1.25"/>
    <n v="0.83333333333333337"/>
    <x v="39"/>
  </r>
  <r>
    <s v="Processed"/>
    <s v="VJ300320686"/>
    <x v="1"/>
    <x v="2"/>
    <s v="Miss Vickie's Potato Chip - Jalapeno"/>
    <s v="Food"/>
    <n v="14985970843"/>
    <s v="Monday, April 18, 2022"/>
    <x v="1"/>
    <x v="26"/>
    <n v="1.5"/>
    <n v="1"/>
    <n v="113"/>
    <n v="1.5"/>
    <n v="1"/>
    <n v="1.5"/>
    <n v="1.5"/>
    <x v="108"/>
    <x v="43"/>
    <s v="Food"/>
    <x v="1"/>
    <b v="1"/>
    <n v="1.5"/>
    <n v="1"/>
    <x v="3"/>
  </r>
  <r>
    <s v="Processed"/>
    <s v="VJ300320692"/>
    <x v="3"/>
    <x v="4"/>
    <s v="RXBAR - Protein Bar - Chocolate Sea Salt"/>
    <s v="Food"/>
    <n v="14986381267"/>
    <s v="Monday, April 18, 2022"/>
    <x v="0"/>
    <x v="28"/>
    <n v="2"/>
    <n v="1"/>
    <n v="135"/>
    <n v="2"/>
    <n v="1"/>
    <n v="2"/>
    <n v="2"/>
    <x v="108"/>
    <x v="87"/>
    <s v="Food"/>
    <x v="1"/>
    <b v="1"/>
    <n v="2"/>
    <n v="1.3333333333333333"/>
    <x v="58"/>
  </r>
  <r>
    <s v="Processed"/>
    <s v="VJ300320692"/>
    <x v="3"/>
    <x v="4"/>
    <s v="Belvita Snack Packs - Blueberry"/>
    <s v="Food"/>
    <n v="14986468982"/>
    <s v="Monday, April 18, 2022"/>
    <x v="1"/>
    <x v="17"/>
    <n v="1.5"/>
    <n v="1"/>
    <n v="138"/>
    <n v="1.5"/>
    <n v="1"/>
    <n v="1.5"/>
    <n v="1.5"/>
    <x v="108"/>
    <x v="79"/>
    <s v="Food"/>
    <x v="1"/>
    <b v="1"/>
    <n v="1.5"/>
    <n v="1"/>
    <x v="57"/>
  </r>
  <r>
    <s v="Processed"/>
    <s v="VJ300320686"/>
    <x v="1"/>
    <x v="2"/>
    <s v="CheezIt - Original"/>
    <s v="Food"/>
    <n v="14986503746"/>
    <s v="Monday, April 18, 2022"/>
    <x v="0"/>
    <x v="25"/>
    <n v="1.25"/>
    <n v="1"/>
    <n v="125"/>
    <n v="1.25"/>
    <n v="1"/>
    <n v="1.25"/>
    <n v="1.25"/>
    <x v="108"/>
    <x v="48"/>
    <s v="Food"/>
    <x v="1"/>
    <b v="1"/>
    <n v="1.25"/>
    <n v="0.83333333333333337"/>
    <x v="39"/>
  </r>
  <r>
    <s v="Processed"/>
    <s v="VJ300205292"/>
    <x v="0"/>
    <x v="1"/>
    <s v="Poland Springs Water"/>
    <s v="Water"/>
    <n v="14986683793"/>
    <s v="Monday, April 18, 2022"/>
    <x v="1"/>
    <x v="5"/>
    <n v="1.5"/>
    <n v="1"/>
    <n v="144"/>
    <n v="1.5"/>
    <n v="1"/>
    <n v="1.5"/>
    <n v="1.5"/>
    <x v="108"/>
    <x v="29"/>
    <s v="Water"/>
    <x v="3"/>
    <b v="1"/>
    <n v="1.5"/>
    <n v="1"/>
    <x v="27"/>
  </r>
  <r>
    <s v="Processed"/>
    <s v="VJ300320609"/>
    <x v="2"/>
    <x v="3"/>
    <s v="Coca Cola - Zero Sugar"/>
    <s v="Carbonated"/>
    <n v="14986812041"/>
    <s v="Monday, April 18, 2022"/>
    <x v="1"/>
    <x v="27"/>
    <n v="1.5"/>
    <n v="1"/>
    <n v="141"/>
    <n v="1.5"/>
    <n v="1"/>
    <n v="1.5"/>
    <n v="1.5"/>
    <x v="108"/>
    <x v="44"/>
    <s v="Carbonated"/>
    <x v="0"/>
    <b v="1"/>
    <n v="1.5"/>
    <n v="1"/>
    <x v="36"/>
  </r>
  <r>
    <s v="Processed"/>
    <s v="VJ300320609"/>
    <x v="2"/>
    <x v="3"/>
    <s v="Pop Corners - White Cheddar"/>
    <s v="Food"/>
    <n v="14986819087"/>
    <s v="Monday, April 18, 2022"/>
    <x v="1"/>
    <x v="3"/>
    <n v="1.5"/>
    <n v="1"/>
    <n v="114"/>
    <n v="1.5"/>
    <n v="1"/>
    <n v="1.5"/>
    <n v="1.5"/>
    <x v="108"/>
    <x v="123"/>
    <s v="Food"/>
    <x v="1"/>
    <b v="1"/>
    <n v="1.5"/>
    <n v="1"/>
    <x v="80"/>
  </r>
  <r>
    <s v="Processed"/>
    <s v="VJ300320609"/>
    <x v="2"/>
    <x v="3"/>
    <s v="Coca Cola - Zero Sugar"/>
    <s v="Carbonated"/>
    <n v="14986820861"/>
    <s v="Monday, April 18, 2022"/>
    <x v="1"/>
    <x v="27"/>
    <n v="1.5"/>
    <n v="1"/>
    <n v="141"/>
    <n v="1.5"/>
    <n v="1"/>
    <n v="1.5"/>
    <n v="1.5"/>
    <x v="108"/>
    <x v="44"/>
    <s v="Carbonated"/>
    <x v="0"/>
    <b v="1"/>
    <n v="1.5"/>
    <n v="1"/>
    <x v="36"/>
  </r>
  <r>
    <s v="Processed"/>
    <s v="VJ300320692"/>
    <x v="3"/>
    <x v="4"/>
    <s v="Belvita Snack Packs - Blueberry"/>
    <s v="Food"/>
    <n v="14986859943"/>
    <s v="Monday, April 18, 2022"/>
    <x v="0"/>
    <x v="17"/>
    <n v="1.5"/>
    <n v="1"/>
    <n v="138"/>
    <n v="1.5"/>
    <n v="1"/>
    <n v="1.5"/>
    <n v="1.5"/>
    <x v="108"/>
    <x v="79"/>
    <s v="Food"/>
    <x v="1"/>
    <b v="1"/>
    <n v="1.5"/>
    <n v="1"/>
    <x v="57"/>
  </r>
  <r>
    <s v="Processed"/>
    <s v="VJ300320611"/>
    <x v="0"/>
    <x v="0"/>
    <s v="Bubly - Mango"/>
    <s v="Carbonated"/>
    <n v="14986995790"/>
    <s v="Monday, April 18, 2022"/>
    <x v="0"/>
    <x v="27"/>
    <n v="1.5"/>
    <n v="1"/>
    <n v="141"/>
    <n v="1.5"/>
    <n v="1"/>
    <n v="1.5"/>
    <n v="1.5"/>
    <x v="99"/>
    <x v="124"/>
    <s v="Carbonated"/>
    <x v="0"/>
    <b v="1"/>
    <n v="1.5"/>
    <n v="1"/>
    <x v="26"/>
  </r>
  <r>
    <s v="Processed"/>
    <s v="VJ300320611"/>
    <x v="0"/>
    <x v="0"/>
    <s v="Snapple Diet Tea - Raspberry"/>
    <s v="Non Carbonated"/>
    <n v="14987035557"/>
    <s v="Monday, April 18, 2022"/>
    <x v="0"/>
    <x v="21"/>
    <n v="2.5"/>
    <n v="1"/>
    <n v="145"/>
    <n v="2.5"/>
    <n v="1"/>
    <n v="2.5"/>
    <n v="2.5"/>
    <x v="99"/>
    <x v="31"/>
    <s v="Non Carbonated"/>
    <x v="2"/>
    <b v="1"/>
    <n v="2.5"/>
    <n v="1.6666666666666667"/>
    <x v="6"/>
  </r>
  <r>
    <s v="Processed"/>
    <s v="VJ300320692"/>
    <x v="3"/>
    <x v="4"/>
    <s v="RXBAR - Protein Bar - Chocolate Sea Salt"/>
    <s v="Food"/>
    <n v="14987082779"/>
    <s v="Monday, April 18, 2022"/>
    <x v="1"/>
    <x v="28"/>
    <n v="2"/>
    <n v="1"/>
    <n v="135"/>
    <n v="2"/>
    <n v="1"/>
    <n v="2"/>
    <n v="2"/>
    <x v="108"/>
    <x v="87"/>
    <s v="Food"/>
    <x v="1"/>
    <b v="1"/>
    <n v="2"/>
    <n v="1.3333333333333333"/>
    <x v="58"/>
  </r>
  <r>
    <s v="Processed"/>
    <s v="VJ300320692"/>
    <x v="3"/>
    <x v="4"/>
    <s v="SunChips Multigrain - Salsa"/>
    <s v="Food"/>
    <n v="14987093039"/>
    <s v="Monday, April 18, 2022"/>
    <x v="1"/>
    <x v="26"/>
    <n v="1.5"/>
    <n v="1"/>
    <n v="113"/>
    <n v="1.5"/>
    <n v="1"/>
    <n v="1.5"/>
    <n v="1.5"/>
    <x v="108"/>
    <x v="27"/>
    <s v="Food"/>
    <x v="1"/>
    <b v="1"/>
    <n v="1.5"/>
    <n v="1"/>
    <x v="25"/>
  </r>
  <r>
    <s v="Processed"/>
    <s v="VJ300320609"/>
    <x v="2"/>
    <x v="3"/>
    <s v="Sunkist Soda - Orange"/>
    <s v="Carbonated"/>
    <n v="14987212793"/>
    <s v="Monday, April 18, 2022"/>
    <x v="1"/>
    <x v="12"/>
    <n v="1"/>
    <n v="1"/>
    <n v="140"/>
    <n v="1"/>
    <n v="1"/>
    <n v="1"/>
    <n v="1"/>
    <x v="108"/>
    <x v="70"/>
    <s v="Carbonated"/>
    <x v="0"/>
    <b v="1"/>
    <n v="1"/>
    <n v="0.66666666666666663"/>
    <x v="48"/>
  </r>
  <r>
    <s v="Processed"/>
    <s v="VJ300205292"/>
    <x v="0"/>
    <x v="1"/>
    <s v="SunChips Multigrain - Harvest Cheddar"/>
    <s v="Food"/>
    <n v="14987420834"/>
    <s v="Monday, April 18, 2022"/>
    <x v="1"/>
    <x v="26"/>
    <n v="1.5"/>
    <n v="1"/>
    <n v="113"/>
    <n v="1.5"/>
    <n v="1"/>
    <n v="1.5"/>
    <n v="1.5"/>
    <x v="108"/>
    <x v="35"/>
    <s v="Food"/>
    <x v="1"/>
    <b v="1"/>
    <n v="1.5"/>
    <n v="1"/>
    <x v="25"/>
  </r>
  <r>
    <s v="Processed"/>
    <s v="VJ300320609"/>
    <x v="2"/>
    <x v="3"/>
    <s v="Red Bull - Original"/>
    <s v="Carbonated"/>
    <n v="14987454076"/>
    <s v="Monday, April 18, 2022"/>
    <x v="1"/>
    <x v="0"/>
    <n v="3.5"/>
    <n v="1"/>
    <n v="148"/>
    <n v="3.5"/>
    <n v="1"/>
    <n v="3.5"/>
    <n v="3.5"/>
    <x v="108"/>
    <x v="45"/>
    <s v="Carbonated"/>
    <x v="0"/>
    <b v="1"/>
    <n v="3.5"/>
    <n v="2.3333333333333335"/>
    <x v="0"/>
  </r>
  <r>
    <s v="Processed"/>
    <s v="VJ300320609"/>
    <x v="2"/>
    <x v="3"/>
    <s v="Cheetos - Fleming Hot Crunchy"/>
    <s v="Food"/>
    <n v="14987455224"/>
    <s v="Monday, April 18, 2022"/>
    <x v="1"/>
    <x v="1"/>
    <n v="1.5"/>
    <n v="1"/>
    <n v="123"/>
    <n v="1.5"/>
    <n v="1"/>
    <n v="1.5"/>
    <n v="1.5"/>
    <x v="108"/>
    <x v="16"/>
    <s v="Food"/>
    <x v="1"/>
    <b v="1"/>
    <n v="1.5"/>
    <n v="1"/>
    <x v="14"/>
  </r>
  <r>
    <s v="Processed"/>
    <s v="VJ300320611"/>
    <x v="0"/>
    <x v="0"/>
    <s v="RXBAR - Protein Bar - Chocolate Sea Salt"/>
    <s v="Food"/>
    <n v="14987505478"/>
    <s v="Monday, April 18, 2022"/>
    <x v="1"/>
    <x v="11"/>
    <n v="2"/>
    <n v="1"/>
    <n v="132"/>
    <n v="2"/>
    <n v="1"/>
    <n v="2"/>
    <n v="2"/>
    <x v="99"/>
    <x v="87"/>
    <s v="Food"/>
    <x v="1"/>
    <b v="1"/>
    <n v="2"/>
    <n v="1.3333333333333333"/>
    <x v="58"/>
  </r>
  <r>
    <s v="Processed"/>
    <s v="VJ300320609"/>
    <x v="2"/>
    <x v="3"/>
    <s v="Cheetos - Fleming Hot Crunchy"/>
    <s v="Food"/>
    <n v="14987555663"/>
    <s v="Monday, April 18, 2022"/>
    <x v="0"/>
    <x v="1"/>
    <n v="1.5"/>
    <n v="1"/>
    <n v="123"/>
    <n v="1.5"/>
    <n v="1"/>
    <n v="1.5"/>
    <n v="1.5"/>
    <x v="108"/>
    <x v="16"/>
    <s v="Food"/>
    <x v="1"/>
    <b v="1"/>
    <n v="1.5"/>
    <n v="1"/>
    <x v="14"/>
  </r>
  <r>
    <s v="Processed"/>
    <s v="VJ300320692"/>
    <x v="3"/>
    <x v="4"/>
    <s v="Genius Keto Bar - Chocolate Dream"/>
    <s v="Food"/>
    <n v="14987670787"/>
    <s v="Monday, April 18, 2022"/>
    <x v="1"/>
    <x v="10"/>
    <n v="2"/>
    <n v="1"/>
    <n v="136"/>
    <n v="2"/>
    <n v="1"/>
    <n v="2"/>
    <n v="2"/>
    <x v="108"/>
    <x v="96"/>
    <s v="Food"/>
    <x v="1"/>
    <b v="1"/>
    <n v="2"/>
    <n v="1.3333333333333333"/>
    <x v="67"/>
  </r>
  <r>
    <s v="Processed"/>
    <s v="VJ300205292"/>
    <x v="0"/>
    <x v="1"/>
    <s v="Poland Springs Water"/>
    <s v="Water"/>
    <n v="14987670759"/>
    <s v="Monday, April 18, 2022"/>
    <x v="1"/>
    <x v="5"/>
    <n v="1.5"/>
    <n v="1"/>
    <n v="144"/>
    <n v="1.5"/>
    <n v="1"/>
    <n v="1.5"/>
    <n v="1.5"/>
    <x v="108"/>
    <x v="29"/>
    <s v="Water"/>
    <x v="3"/>
    <b v="1"/>
    <n v="1.5"/>
    <n v="1"/>
    <x v="27"/>
  </r>
  <r>
    <s v="Processed"/>
    <s v="VJ300205292"/>
    <x v="0"/>
    <x v="1"/>
    <s v="CheezIt - Original"/>
    <s v="Food"/>
    <n v="14987677166"/>
    <s v="Monday, April 18, 2022"/>
    <x v="1"/>
    <x v="1"/>
    <n v="1.25"/>
    <n v="1"/>
    <n v="123"/>
    <n v="1.25"/>
    <n v="1"/>
    <n v="1.25"/>
    <n v="1.25"/>
    <x v="108"/>
    <x v="48"/>
    <s v="Food"/>
    <x v="1"/>
    <b v="1"/>
    <n v="1.25"/>
    <n v="0.83333333333333337"/>
    <x v="39"/>
  </r>
  <r>
    <s v="Processed"/>
    <s v="VJ300205292"/>
    <x v="0"/>
    <x v="1"/>
    <s v="NuGo Dark Chocolate - Pretzel Sea Salt"/>
    <s v="Food"/>
    <n v="14987681211"/>
    <s v="Monday, April 18, 2022"/>
    <x v="1"/>
    <x v="17"/>
    <n v="2"/>
    <n v="1"/>
    <n v="138"/>
    <n v="2"/>
    <n v="1"/>
    <n v="2"/>
    <n v="2"/>
    <x v="108"/>
    <x v="84"/>
    <s v="Food"/>
    <x v="1"/>
    <b v="1"/>
    <n v="2"/>
    <n v="1.3333333333333333"/>
    <x v="51"/>
  </r>
  <r>
    <s v="Processed"/>
    <s v="VJ300320692"/>
    <x v="3"/>
    <x v="4"/>
    <s v="Belvita Snack Packs - Chocolate"/>
    <s v="Food"/>
    <n v="14987793061"/>
    <s v="Monday, April 18, 2022"/>
    <x v="0"/>
    <x v="1"/>
    <n v="1.5"/>
    <n v="1"/>
    <n v="123"/>
    <n v="1.5"/>
    <n v="1"/>
    <n v="1.5"/>
    <n v="4.5"/>
    <x v="108"/>
    <x v="116"/>
    <s v="Food"/>
    <x v="1"/>
    <b v="1"/>
    <n v="1.5"/>
    <n v="1"/>
    <x v="57"/>
  </r>
  <r>
    <s v="Processed"/>
    <s v="VJ300320692"/>
    <x v="3"/>
    <x v="4"/>
    <s v="Poland Springs Water"/>
    <s v="Water"/>
    <n v="14987793061"/>
    <s v="Monday, April 18, 2022"/>
    <x v="0"/>
    <x v="5"/>
    <n v="1.5"/>
    <n v="1"/>
    <n v="144"/>
    <n v="1.5"/>
    <n v="1"/>
    <n v="1.5"/>
    <n v="4.5"/>
    <x v="108"/>
    <x v="29"/>
    <s v="Water"/>
    <x v="3"/>
    <b v="1"/>
    <n v="1.5"/>
    <n v="1"/>
    <x v="27"/>
  </r>
  <r>
    <s v="Processed"/>
    <s v="VJ300320692"/>
    <x v="3"/>
    <x v="4"/>
    <s v="SunChips Multigrain - Original"/>
    <s v="Food"/>
    <n v="14987793061"/>
    <s v="Monday, April 18, 2022"/>
    <x v="0"/>
    <x v="20"/>
    <n v="1.5"/>
    <n v="1"/>
    <n v="112"/>
    <n v="1.5"/>
    <n v="1"/>
    <n v="1.5"/>
    <n v="4.5"/>
    <x v="108"/>
    <x v="60"/>
    <s v="Food"/>
    <x v="1"/>
    <b v="1"/>
    <n v="1.5"/>
    <n v="1"/>
    <x v="25"/>
  </r>
  <r>
    <s v="Processed"/>
    <s v="VJ300320692"/>
    <x v="3"/>
    <x v="4"/>
    <s v="Poland Springs Water"/>
    <s v="Water"/>
    <n v="14987801779"/>
    <s v="Monday, April 18, 2022"/>
    <x v="0"/>
    <x v="5"/>
    <n v="1.5"/>
    <n v="1"/>
    <n v="144"/>
    <n v="1.5"/>
    <n v="1"/>
    <n v="1.5"/>
    <n v="1.5"/>
    <x v="108"/>
    <x v="29"/>
    <s v="Water"/>
    <x v="3"/>
    <b v="1"/>
    <n v="1.5"/>
    <n v="1"/>
    <x v="27"/>
  </r>
  <r>
    <s v="Processed"/>
    <s v="VJ300320609"/>
    <x v="2"/>
    <x v="3"/>
    <s v="Pop Corners - Spicy Queso"/>
    <s v="Food"/>
    <n v="14987965084"/>
    <s v="Monday, April 18, 2022"/>
    <x v="0"/>
    <x v="20"/>
    <n v="1.5"/>
    <n v="1"/>
    <n v="112"/>
    <n v="1.5"/>
    <n v="1"/>
    <n v="1.5"/>
    <n v="1.5"/>
    <x v="108"/>
    <x v="118"/>
    <s v="Food"/>
    <x v="1"/>
    <b v="1"/>
    <n v="1.5"/>
    <n v="1"/>
    <x v="80"/>
  </r>
  <r>
    <s v="Processed"/>
    <s v="VJ300320609"/>
    <x v="2"/>
    <x v="3"/>
    <s v="Sunkist Soda - Orange"/>
    <s v="Carbonated"/>
    <n v="14988056155"/>
    <s v="Monday, April 18, 2022"/>
    <x v="1"/>
    <x v="12"/>
    <n v="1"/>
    <n v="1"/>
    <n v="140"/>
    <n v="1"/>
    <n v="1"/>
    <n v="1"/>
    <n v="1"/>
    <x v="108"/>
    <x v="70"/>
    <s v="Carbonated"/>
    <x v="0"/>
    <b v="1"/>
    <n v="1"/>
    <n v="0.66666666666666663"/>
    <x v="48"/>
  </r>
  <r>
    <s v="Processed"/>
    <s v="VJ300320609"/>
    <x v="2"/>
    <x v="3"/>
    <s v="Sunkist Soda - Orange"/>
    <s v="Carbonated"/>
    <n v="14988095086"/>
    <s v="Monday, April 18, 2022"/>
    <x v="1"/>
    <x v="12"/>
    <n v="1"/>
    <n v="1"/>
    <n v="140"/>
    <n v="1"/>
    <n v="1"/>
    <n v="1"/>
    <n v="1"/>
    <x v="108"/>
    <x v="70"/>
    <s v="Carbonated"/>
    <x v="0"/>
    <b v="1"/>
    <n v="1"/>
    <n v="0.66666666666666663"/>
    <x v="48"/>
  </r>
  <r>
    <s v="Processed"/>
    <s v="VJ300320609"/>
    <x v="2"/>
    <x v="3"/>
    <s v="Monster Energy Original"/>
    <s v="Carbonated"/>
    <n v="14988420872"/>
    <s v="Monday, April 18, 2022"/>
    <x v="0"/>
    <x v="5"/>
    <n v="3"/>
    <n v="1"/>
    <n v="144"/>
    <n v="3"/>
    <n v="1"/>
    <n v="3"/>
    <n v="3"/>
    <x v="108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4988470065"/>
    <s v="Monday, April 18, 2022"/>
    <x v="1"/>
    <x v="27"/>
    <n v="1.5"/>
    <n v="1"/>
    <n v="141"/>
    <n v="1.5"/>
    <n v="1"/>
    <n v="1.5"/>
    <n v="1.5"/>
    <x v="108"/>
    <x v="44"/>
    <s v="Carbonated"/>
    <x v="0"/>
    <b v="1"/>
    <n v="1.5"/>
    <n v="1"/>
    <x v="36"/>
  </r>
  <r>
    <s v="Processed"/>
    <s v="VJ300320609"/>
    <x v="2"/>
    <x v="3"/>
    <s v="Quaker Apple Cinnamon Rice Crisps"/>
    <s v="Food"/>
    <n v="14988471001"/>
    <s v="Monday, April 18, 2022"/>
    <x v="1"/>
    <x v="18"/>
    <n v="1"/>
    <n v="1"/>
    <n v="124"/>
    <n v="1"/>
    <n v="1"/>
    <n v="1"/>
    <n v="1"/>
    <x v="108"/>
    <x v="119"/>
    <s v="Food"/>
    <x v="1"/>
    <b v="1"/>
    <n v="1"/>
    <n v="0.66666666666666663"/>
    <x v="82"/>
  </r>
  <r>
    <s v="Processed"/>
    <s v="VJ300320609"/>
    <x v="2"/>
    <x v="3"/>
    <s v="Jacks Links Bar Beef Strip"/>
    <s v="Food"/>
    <n v="14988471216"/>
    <s v="Monday, April 18, 2022"/>
    <x v="1"/>
    <x v="14"/>
    <n v="2"/>
    <n v="1"/>
    <n v="137"/>
    <n v="2"/>
    <n v="1"/>
    <n v="2"/>
    <n v="2"/>
    <x v="108"/>
    <x v="14"/>
    <s v="Food"/>
    <x v="1"/>
    <b v="1"/>
    <n v="2"/>
    <n v="1.3333333333333333"/>
    <x v="12"/>
  </r>
  <r>
    <s v="Processed"/>
    <s v="VJ300320609"/>
    <x v="2"/>
    <x v="3"/>
    <s v="Nutri Grain Apple Cinnamon"/>
    <s v="Food"/>
    <n v="14988472646"/>
    <s v="Monday, April 18, 2022"/>
    <x v="1"/>
    <x v="28"/>
    <n v="1.5"/>
    <n v="1"/>
    <n v="135"/>
    <n v="1.5"/>
    <n v="1"/>
    <n v="1.5"/>
    <n v="1.5"/>
    <x v="108"/>
    <x v="125"/>
    <s v="Food"/>
    <x v="1"/>
    <b v="1"/>
    <n v="1.5"/>
    <n v="1"/>
    <x v="85"/>
  </r>
  <r>
    <s v="Processed"/>
    <s v="VJ300320609"/>
    <x v="2"/>
    <x v="3"/>
    <s v="Sunkist Soda - Orange"/>
    <s v="Carbonated"/>
    <n v="14988501986"/>
    <s v="Monday, April 18, 2022"/>
    <x v="1"/>
    <x v="12"/>
    <n v="1"/>
    <n v="1"/>
    <n v="140"/>
    <n v="1"/>
    <n v="1"/>
    <n v="1"/>
    <n v="1"/>
    <x v="108"/>
    <x v="70"/>
    <s v="Carbonated"/>
    <x v="0"/>
    <b v="1"/>
    <n v="1"/>
    <n v="0.66666666666666663"/>
    <x v="48"/>
  </r>
  <r>
    <s v="Processed"/>
    <s v="VJ300320609"/>
    <x v="2"/>
    <x v="3"/>
    <s v="Nutri Grain Apple Cinnamon"/>
    <s v="Food"/>
    <n v="14988521509"/>
    <s v="Monday, April 18, 2022"/>
    <x v="1"/>
    <x v="28"/>
    <n v="1.5"/>
    <n v="1"/>
    <n v="135"/>
    <n v="1.5"/>
    <n v="1"/>
    <n v="1.5"/>
    <n v="1.5"/>
    <x v="108"/>
    <x v="125"/>
    <s v="Food"/>
    <x v="1"/>
    <b v="1"/>
    <n v="1.5"/>
    <n v="1"/>
    <x v="85"/>
  </r>
  <r>
    <s v="Processed"/>
    <s v="VJ300320609"/>
    <x v="2"/>
    <x v="3"/>
    <s v="Sunkist Soda - Orange"/>
    <s v="Carbonated"/>
    <n v="14988526064"/>
    <s v="Monday, April 18, 2022"/>
    <x v="1"/>
    <x v="12"/>
    <n v="1"/>
    <n v="1"/>
    <n v="140"/>
    <n v="1"/>
    <n v="1"/>
    <n v="1"/>
    <n v="1"/>
    <x v="108"/>
    <x v="70"/>
    <s v="Carbonated"/>
    <x v="0"/>
    <b v="1"/>
    <n v="1"/>
    <n v="0.66666666666666663"/>
    <x v="48"/>
  </r>
  <r>
    <s v="Processed"/>
    <s v="VJ300320609"/>
    <x v="2"/>
    <x v="3"/>
    <s v="Cheetos Flaming Hot Limon Crunchy"/>
    <s v="Food"/>
    <n v="14988527738"/>
    <s v="Monday, April 18, 2022"/>
    <x v="1"/>
    <x v="24"/>
    <n v="1.5"/>
    <n v="1"/>
    <n v="121"/>
    <n v="1.5"/>
    <n v="1"/>
    <n v="1.5"/>
    <n v="1.5"/>
    <x v="108"/>
    <x v="75"/>
    <s v="Food"/>
    <x v="1"/>
    <b v="1"/>
    <n v="1.5"/>
    <n v="1"/>
    <x v="53"/>
  </r>
  <r>
    <s v="Processed"/>
    <s v="VJ300320609"/>
    <x v="2"/>
    <x v="3"/>
    <s v="Stretch Island Fruit Leathers Snacks - Variet"/>
    <s v="Food"/>
    <n v="14988530443"/>
    <s v="Monday, April 18, 2022"/>
    <x v="1"/>
    <x v="13"/>
    <n v="1"/>
    <n v="1"/>
    <n v="130"/>
    <n v="1"/>
    <n v="1"/>
    <n v="1"/>
    <n v="1"/>
    <x v="108"/>
    <x v="9"/>
    <s v="Food"/>
    <x v="1"/>
    <b v="1"/>
    <n v="1"/>
    <n v="0.66666666666666663"/>
    <x v="8"/>
  </r>
  <r>
    <s v="Processed"/>
    <s v="VJ300320609"/>
    <x v="2"/>
    <x v="3"/>
    <s v="Cheetos - Fleming Hot Crunchy"/>
    <s v="Food"/>
    <n v="14988584253"/>
    <s v="Monday, April 18, 2022"/>
    <x v="1"/>
    <x v="1"/>
    <n v="1.5"/>
    <n v="1"/>
    <n v="123"/>
    <n v="1.5"/>
    <n v="1"/>
    <n v="1.5"/>
    <n v="1.5"/>
    <x v="108"/>
    <x v="16"/>
    <s v="Food"/>
    <x v="1"/>
    <b v="1"/>
    <n v="1.5"/>
    <n v="1"/>
    <x v="14"/>
  </r>
  <r>
    <s v="Processed"/>
    <s v="VJ300320609"/>
    <x v="2"/>
    <x v="3"/>
    <s v="Monster Energy Original"/>
    <s v="Carbonated"/>
    <n v="14988858113"/>
    <s v="Tuesday, April 19, 2022"/>
    <x v="1"/>
    <x v="5"/>
    <n v="3"/>
    <n v="1"/>
    <n v="144"/>
    <n v="3"/>
    <n v="1"/>
    <n v="3"/>
    <n v="3"/>
    <x v="108"/>
    <x v="5"/>
    <s v="Carbonated"/>
    <x v="0"/>
    <b v="1"/>
    <n v="3"/>
    <n v="2"/>
    <x v="4"/>
  </r>
  <r>
    <s v="Processed"/>
    <s v="VJ300320609"/>
    <x v="2"/>
    <x v="3"/>
    <s v="Cheetos Flaming Hot Limon Crunchy"/>
    <s v="Food"/>
    <n v="14988858741"/>
    <s v="Tuesday, April 19, 2022"/>
    <x v="1"/>
    <x v="24"/>
    <n v="1.5"/>
    <n v="1"/>
    <n v="121"/>
    <n v="1.5"/>
    <n v="1"/>
    <n v="1.5"/>
    <n v="1.5"/>
    <x v="108"/>
    <x v="75"/>
    <s v="Food"/>
    <x v="1"/>
    <b v="1"/>
    <n v="1.5"/>
    <n v="1"/>
    <x v="53"/>
  </r>
  <r>
    <s v="Processed"/>
    <s v="VJ300320609"/>
    <x v="2"/>
    <x v="3"/>
    <s v="Snapple Diet Tea - Lemon"/>
    <s v="Non Carbonated"/>
    <n v="14989456446"/>
    <s v="Tuesday, April 19, 2022"/>
    <x v="0"/>
    <x v="7"/>
    <n v="2.5"/>
    <n v="1"/>
    <n v="143"/>
    <n v="2.5"/>
    <n v="1"/>
    <n v="2.5"/>
    <n v="2.5"/>
    <x v="109"/>
    <x v="7"/>
    <s v="Non Carbonated"/>
    <x v="2"/>
    <b v="1"/>
    <n v="2.5"/>
    <n v="1.6666666666666667"/>
    <x v="6"/>
  </r>
  <r>
    <s v="Processed"/>
    <s v="VJ300320609"/>
    <x v="2"/>
    <x v="3"/>
    <s v="Quaker Caramel Rice Crisps"/>
    <s v="Food"/>
    <n v="14990144718"/>
    <s v="Tuesday, April 19, 2022"/>
    <x v="0"/>
    <x v="16"/>
    <n v="1.5"/>
    <n v="2"/>
    <n v="122"/>
    <n v="1.5"/>
    <n v="2"/>
    <n v="3"/>
    <n v="5"/>
    <x v="109"/>
    <x v="115"/>
    <s v="Food"/>
    <x v="1"/>
    <b v="1"/>
    <n v="1.5"/>
    <n v="1"/>
    <x v="81"/>
  </r>
  <r>
    <s v="Processed"/>
    <s v="VJ300320609"/>
    <x v="2"/>
    <x v="3"/>
    <s v="KitKat - Crisp Wafers"/>
    <s v="Food"/>
    <n v="14990144718"/>
    <s v="Tuesday, April 19, 2022"/>
    <x v="0"/>
    <x v="6"/>
    <n v="2"/>
    <n v="1"/>
    <n v="134"/>
    <n v="2"/>
    <n v="1"/>
    <n v="2"/>
    <n v="5"/>
    <x v="109"/>
    <x v="10"/>
    <s v="Food"/>
    <x v="1"/>
    <b v="1"/>
    <n v="2"/>
    <n v="1.3333333333333333"/>
    <x v="9"/>
  </r>
  <r>
    <s v="Processed"/>
    <s v="VJ300320686"/>
    <x v="1"/>
    <x v="2"/>
    <s v="CheezIt - Original"/>
    <s v="Food"/>
    <n v="14990631671"/>
    <s v="Tuesday, April 19, 2022"/>
    <x v="1"/>
    <x v="25"/>
    <n v="1.25"/>
    <n v="1"/>
    <n v="125"/>
    <n v="1.25"/>
    <n v="1"/>
    <n v="1.25"/>
    <n v="1.25"/>
    <x v="109"/>
    <x v="48"/>
    <s v="Food"/>
    <x v="1"/>
    <b v="1"/>
    <n v="1.25"/>
    <n v="0.83333333333333337"/>
    <x v="39"/>
  </r>
  <r>
    <s v="Processed"/>
    <s v="VJ300320692"/>
    <x v="3"/>
    <x v="4"/>
    <s v="Coca Cola - Zero Sugar"/>
    <s v="Carbonated"/>
    <n v="14990633490"/>
    <s v="Tuesday, April 19, 2022"/>
    <x v="1"/>
    <x v="23"/>
    <n v="1.5"/>
    <n v="1"/>
    <n v="142"/>
    <n v="1.5"/>
    <n v="1"/>
    <n v="1.5"/>
    <n v="1.5"/>
    <x v="109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4990640462"/>
    <s v="Tuesday, April 19, 2022"/>
    <x v="1"/>
    <x v="23"/>
    <n v="1.5"/>
    <n v="1"/>
    <n v="142"/>
    <n v="1.5"/>
    <n v="1"/>
    <n v="1.5"/>
    <n v="1.5"/>
    <x v="109"/>
    <x v="44"/>
    <s v="Carbonated"/>
    <x v="0"/>
    <b v="1"/>
    <n v="1.5"/>
    <n v="1"/>
    <x v="36"/>
  </r>
  <r>
    <s v="Processed"/>
    <s v="VJ300320686"/>
    <x v="1"/>
    <x v="2"/>
    <s v="Miss Vickie's Potato Chip - Sea Salt &amp; Vinega"/>
    <s v="Food"/>
    <n v="14990837788"/>
    <s v="Tuesday, April 19, 2022"/>
    <x v="1"/>
    <x v="4"/>
    <n v="1.5"/>
    <n v="1"/>
    <n v="110"/>
    <n v="1.5"/>
    <n v="1"/>
    <n v="1.5"/>
    <n v="1.5"/>
    <x v="109"/>
    <x v="3"/>
    <s v="Food"/>
    <x v="1"/>
    <b v="1"/>
    <n v="1.5"/>
    <n v="1"/>
    <x v="3"/>
  </r>
  <r>
    <s v="Processed"/>
    <s v="VJ300320609"/>
    <x v="2"/>
    <x v="3"/>
    <s v="Monster Energy Original"/>
    <s v="Carbonated"/>
    <n v="14990907560"/>
    <s v="Tuesday, April 19, 2022"/>
    <x v="1"/>
    <x v="2"/>
    <n v="3"/>
    <n v="1"/>
    <n v="146"/>
    <n v="3"/>
    <n v="1"/>
    <n v="3"/>
    <n v="3"/>
    <x v="109"/>
    <x v="5"/>
    <s v="Carbonated"/>
    <x v="0"/>
    <b v="1"/>
    <n v="3"/>
    <n v="2"/>
    <x v="4"/>
  </r>
  <r>
    <s v="Processed"/>
    <s v="VJ300320692"/>
    <x v="3"/>
    <x v="4"/>
    <s v="Poland Springs Water"/>
    <s v="Water"/>
    <n v="14991194163"/>
    <s v="Tuesday, April 19, 2022"/>
    <x v="0"/>
    <x v="5"/>
    <n v="1.5"/>
    <n v="1"/>
    <n v="144"/>
    <n v="1.5"/>
    <n v="1"/>
    <n v="1.5"/>
    <n v="1.5"/>
    <x v="109"/>
    <x v="29"/>
    <s v="Water"/>
    <x v="3"/>
    <b v="1"/>
    <n v="1.5"/>
    <n v="1"/>
    <x v="27"/>
  </r>
  <r>
    <s v="Processed"/>
    <s v="VJ300320692"/>
    <x v="3"/>
    <x v="4"/>
    <s v="Coca Cola - Zero Sugar"/>
    <s v="Carbonated"/>
    <n v="14991136396"/>
    <s v="Tuesday, April 19, 2022"/>
    <x v="0"/>
    <x v="23"/>
    <n v="1.5"/>
    <n v="1"/>
    <n v="142"/>
    <n v="1.5"/>
    <n v="1"/>
    <n v="1.5"/>
    <n v="1.5"/>
    <x v="109"/>
    <x v="44"/>
    <s v="Carbonated"/>
    <x v="0"/>
    <b v="1"/>
    <n v="1.5"/>
    <n v="1"/>
    <x v="36"/>
  </r>
  <r>
    <s v="Processed"/>
    <s v="VJ300320609"/>
    <x v="2"/>
    <x v="3"/>
    <s v="Quaker Apple Cinnamon Rice Crisps"/>
    <s v="Food"/>
    <n v="14991403831"/>
    <s v="Tuesday, April 19, 2022"/>
    <x v="0"/>
    <x v="18"/>
    <n v="1"/>
    <n v="1"/>
    <n v="124"/>
    <n v="1"/>
    <n v="1"/>
    <n v="1"/>
    <n v="3.5"/>
    <x v="109"/>
    <x v="119"/>
    <s v="Food"/>
    <x v="1"/>
    <b v="1"/>
    <n v="1"/>
    <n v="0.66666666666666663"/>
    <x v="82"/>
  </r>
  <r>
    <s v="Processed"/>
    <s v="VJ300320609"/>
    <x v="2"/>
    <x v="3"/>
    <s v="Quaker ButterMilk Ranch Rice Crisps"/>
    <s v="Food"/>
    <n v="14991403831"/>
    <s v="Tuesday, April 19, 2022"/>
    <x v="0"/>
    <x v="25"/>
    <n v="1"/>
    <n v="1"/>
    <n v="125"/>
    <n v="1"/>
    <n v="1"/>
    <n v="1"/>
    <n v="3.5"/>
    <x v="109"/>
    <x v="121"/>
    <s v="Food"/>
    <x v="1"/>
    <b v="1"/>
    <n v="1"/>
    <n v="0.66666666666666663"/>
    <x v="83"/>
  </r>
  <r>
    <s v="Processed"/>
    <s v="VJ300320609"/>
    <x v="2"/>
    <x v="3"/>
    <s v="Quaker Cheddar Rice Crisps"/>
    <s v="Food"/>
    <n v="14991403831"/>
    <s v="Tuesday, April 19, 2022"/>
    <x v="0"/>
    <x v="22"/>
    <n v="1.5"/>
    <n v="1"/>
    <n v="120"/>
    <n v="1.5"/>
    <n v="1"/>
    <n v="1.5"/>
    <n v="3.5"/>
    <x v="109"/>
    <x v="126"/>
    <s v="Food"/>
    <x v="1"/>
    <b v="1"/>
    <n v="1.5"/>
    <n v="1"/>
    <x v="86"/>
  </r>
  <r>
    <s v="Processed"/>
    <s v="VJ300320686"/>
    <x v="1"/>
    <x v="2"/>
    <s v="Miss Vickie's Potato Chip - Sea Salt &amp; Vinega"/>
    <s v="Food"/>
    <n v="14991730453"/>
    <s v="Tuesday, April 19, 2022"/>
    <x v="1"/>
    <x v="4"/>
    <n v="1.5"/>
    <n v="1"/>
    <n v="110"/>
    <n v="1.5"/>
    <n v="1"/>
    <n v="1.5"/>
    <n v="1.5"/>
    <x v="109"/>
    <x v="3"/>
    <s v="Food"/>
    <x v="1"/>
    <b v="1"/>
    <n v="1.5"/>
    <n v="1"/>
    <x v="3"/>
  </r>
  <r>
    <s v="Processed"/>
    <s v="VJ300320686"/>
    <x v="1"/>
    <x v="2"/>
    <s v="Miss Vickie's Potato Chip - Smokehouse BBQ"/>
    <s v="Food"/>
    <n v="14991918235"/>
    <s v="Tuesday, April 19, 2022"/>
    <x v="0"/>
    <x v="8"/>
    <n v="1.5"/>
    <n v="1"/>
    <n v="111"/>
    <n v="1.5"/>
    <n v="1"/>
    <n v="1.5"/>
    <n v="1.5"/>
    <x v="109"/>
    <x v="51"/>
    <s v="Food"/>
    <x v="1"/>
    <b v="1"/>
    <n v="1.5"/>
    <n v="1"/>
    <x v="3"/>
  </r>
  <r>
    <s v="Processed"/>
    <s v="VJ300320609"/>
    <x v="2"/>
    <x v="3"/>
    <s v="Coca Cola - Zero Sugar"/>
    <s v="Carbonated"/>
    <n v="14992167143"/>
    <s v="Tuesday, April 19, 2022"/>
    <x v="1"/>
    <x v="23"/>
    <n v="1.5"/>
    <n v="1"/>
    <n v="142"/>
    <n v="1.5"/>
    <n v="1"/>
    <n v="1.5"/>
    <n v="1.5"/>
    <x v="109"/>
    <x v="44"/>
    <s v="Carbonated"/>
    <x v="0"/>
    <b v="1"/>
    <n v="1.5"/>
    <n v="1"/>
    <x v="36"/>
  </r>
  <r>
    <s v="Processed"/>
    <s v="VJ300320692"/>
    <x v="3"/>
    <x v="4"/>
    <s v="Spindrift - Sparkling Water - Pineapple"/>
    <s v="Carbonated"/>
    <n v="14992581458"/>
    <s v="Tuesday, April 19, 2022"/>
    <x v="0"/>
    <x v="12"/>
    <n v="1.5"/>
    <n v="1"/>
    <n v="140"/>
    <n v="1.5"/>
    <n v="1"/>
    <n v="1.5"/>
    <n v="1.5"/>
    <x v="109"/>
    <x v="92"/>
    <s v="Carbonated"/>
    <x v="0"/>
    <b v="1"/>
    <n v="1.5"/>
    <n v="1"/>
    <x v="11"/>
  </r>
  <r>
    <s v="Processed"/>
    <s v="VJ300320692"/>
    <x v="3"/>
    <x v="4"/>
    <s v="SunChips Multigrain - Salsa"/>
    <s v="Food"/>
    <n v="14992596726"/>
    <s v="Tuesday, April 19, 2022"/>
    <x v="1"/>
    <x v="26"/>
    <n v="1.5"/>
    <n v="1"/>
    <n v="113"/>
    <n v="1.5"/>
    <n v="1"/>
    <n v="1.5"/>
    <n v="1.5"/>
    <x v="109"/>
    <x v="27"/>
    <s v="Food"/>
    <x v="1"/>
    <b v="1"/>
    <n v="1.5"/>
    <n v="1"/>
    <x v="25"/>
  </r>
  <r>
    <s v="Processed"/>
    <s v="VJ300320611"/>
    <x v="0"/>
    <x v="0"/>
    <s v="Snapple Diet Tea - Raspberry"/>
    <s v="Non Carbonated"/>
    <n v="14992900785"/>
    <s v="Tuesday, April 19, 2022"/>
    <x v="0"/>
    <x v="21"/>
    <n v="2.5"/>
    <n v="1"/>
    <n v="145"/>
    <n v="2.5"/>
    <n v="1"/>
    <n v="2.5"/>
    <n v="2.5"/>
    <x v="99"/>
    <x v="31"/>
    <s v="Non Carbonated"/>
    <x v="2"/>
    <b v="1"/>
    <n v="2.5"/>
    <n v="1.6666666666666667"/>
    <x v="6"/>
  </r>
  <r>
    <s v="Processed"/>
    <s v="VJ300320692"/>
    <x v="3"/>
    <x v="4"/>
    <s v="Coca Cola - Zero Sugar"/>
    <s v="Carbonated"/>
    <n v="14993036765"/>
    <s v="Tuesday, April 19, 2022"/>
    <x v="0"/>
    <x v="23"/>
    <n v="1.5"/>
    <n v="1"/>
    <n v="142"/>
    <n v="1.5"/>
    <n v="1"/>
    <n v="1.5"/>
    <n v="1.5"/>
    <x v="109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4993230980"/>
    <s v="Tuesday, April 19, 2022"/>
    <x v="1"/>
    <x v="12"/>
    <n v="1.5"/>
    <n v="1"/>
    <n v="140"/>
    <n v="1.5"/>
    <n v="1"/>
    <n v="1.5"/>
    <n v="1.5"/>
    <x v="109"/>
    <x v="44"/>
    <s v="Carbonated"/>
    <x v="0"/>
    <b v="1"/>
    <n v="1.5"/>
    <n v="1"/>
    <x v="36"/>
  </r>
  <r>
    <s v="Processed"/>
    <s v="VJ300205292"/>
    <x v="0"/>
    <x v="1"/>
    <s v="Poland Springs Water"/>
    <s v="Water"/>
    <n v="14993242868"/>
    <s v="Tuesday, April 19, 2022"/>
    <x v="0"/>
    <x v="5"/>
    <n v="1.5"/>
    <n v="1"/>
    <n v="144"/>
    <n v="1.5"/>
    <n v="1"/>
    <n v="1.5"/>
    <n v="1.5"/>
    <x v="109"/>
    <x v="29"/>
    <s v="Water"/>
    <x v="3"/>
    <b v="1"/>
    <n v="1.5"/>
    <n v="1"/>
    <x v="27"/>
  </r>
  <r>
    <s v="Processed"/>
    <s v="VJ300320609"/>
    <x v="2"/>
    <x v="3"/>
    <s v="Coca Cola - Zero Sugar"/>
    <s v="Carbonated"/>
    <n v="14993472534"/>
    <s v="Tuesday, April 19, 2022"/>
    <x v="1"/>
    <x v="27"/>
    <n v="1.5"/>
    <n v="1"/>
    <n v="141"/>
    <n v="1.5"/>
    <n v="1"/>
    <n v="1.5"/>
    <n v="1.5"/>
    <x v="109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93738861"/>
    <s v="Tuesday, April 19, 2022"/>
    <x v="0"/>
    <x v="27"/>
    <n v="1.5"/>
    <n v="1"/>
    <n v="141"/>
    <n v="1.5"/>
    <n v="1"/>
    <n v="1.5"/>
    <n v="1.5"/>
    <x v="109"/>
    <x v="44"/>
    <s v="Carbonated"/>
    <x v="0"/>
    <b v="1"/>
    <n v="1.5"/>
    <n v="1"/>
    <x v="36"/>
  </r>
  <r>
    <s v="Processed"/>
    <s v="VJ300320609"/>
    <x v="2"/>
    <x v="3"/>
    <s v="Cheetos - Fleming Hot Crunchy"/>
    <s v="Food"/>
    <n v="14993820036"/>
    <s v="Tuesday, April 19, 2022"/>
    <x v="1"/>
    <x v="1"/>
    <n v="1.5"/>
    <n v="1"/>
    <n v="123"/>
    <n v="1.5"/>
    <n v="1"/>
    <n v="1.5"/>
    <n v="1.5"/>
    <x v="109"/>
    <x v="16"/>
    <s v="Food"/>
    <x v="1"/>
    <b v="1"/>
    <n v="1.5"/>
    <n v="1"/>
    <x v="14"/>
  </r>
  <r>
    <s v="Processed"/>
    <s v="VJ300320609"/>
    <x v="2"/>
    <x v="3"/>
    <s v="Coca Cola - Zero Sugar"/>
    <s v="Carbonated"/>
    <n v="14993833938"/>
    <s v="Tuesday, April 19, 2022"/>
    <x v="1"/>
    <x v="27"/>
    <n v="1.5"/>
    <n v="1"/>
    <n v="141"/>
    <n v="1.5"/>
    <n v="1"/>
    <n v="1.5"/>
    <n v="1.5"/>
    <x v="109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93862460"/>
    <s v="Tuesday, April 19, 2022"/>
    <x v="1"/>
    <x v="27"/>
    <n v="1.5"/>
    <n v="1"/>
    <n v="141"/>
    <n v="1.5"/>
    <n v="1"/>
    <n v="1.5"/>
    <n v="1.5"/>
    <x v="109"/>
    <x v="44"/>
    <s v="Carbonated"/>
    <x v="0"/>
    <b v="1"/>
    <n v="1.5"/>
    <n v="1"/>
    <x v="36"/>
  </r>
  <r>
    <s v="Processed"/>
    <s v="VJ300320609"/>
    <x v="2"/>
    <x v="3"/>
    <s v="Jacks Links Bar Beef Strip"/>
    <s v="Food"/>
    <n v="14993863576"/>
    <s v="Tuesday, April 19, 2022"/>
    <x v="1"/>
    <x v="14"/>
    <n v="2"/>
    <n v="1"/>
    <n v="137"/>
    <n v="2"/>
    <n v="1"/>
    <n v="2"/>
    <n v="2"/>
    <x v="109"/>
    <x v="14"/>
    <s v="Food"/>
    <x v="1"/>
    <b v="1"/>
    <n v="2"/>
    <n v="1.3333333333333333"/>
    <x v="12"/>
  </r>
  <r>
    <s v="Processed"/>
    <s v="VJ300320609"/>
    <x v="2"/>
    <x v="3"/>
    <s v="KitKat - Crisp Wafers"/>
    <s v="Food"/>
    <n v="14993865318"/>
    <s v="Tuesday, April 19, 2022"/>
    <x v="1"/>
    <x v="6"/>
    <n v="2"/>
    <n v="1"/>
    <n v="134"/>
    <n v="2"/>
    <n v="1"/>
    <n v="2"/>
    <n v="2"/>
    <x v="109"/>
    <x v="10"/>
    <s v="Food"/>
    <x v="1"/>
    <b v="1"/>
    <n v="2"/>
    <n v="1.3333333333333333"/>
    <x v="9"/>
  </r>
  <r>
    <s v="Processed"/>
    <s v="VJ300320609"/>
    <x v="2"/>
    <x v="3"/>
    <s v="Newtons Fig Bar"/>
    <s v="Food"/>
    <n v="14993866494"/>
    <s v="Tuesday, April 19, 2022"/>
    <x v="1"/>
    <x v="10"/>
    <n v="1.5"/>
    <n v="1"/>
    <n v="136"/>
    <n v="1.5"/>
    <n v="1"/>
    <n v="1.5"/>
    <n v="1.5"/>
    <x v="109"/>
    <x v="26"/>
    <s v="Food"/>
    <x v="1"/>
    <b v="1"/>
    <n v="1.5"/>
    <n v="1"/>
    <x v="24"/>
  </r>
  <r>
    <s v="Processed"/>
    <s v="VJ300320609"/>
    <x v="2"/>
    <x v="3"/>
    <s v="KitKat - Crisp Wafers"/>
    <s v="Food"/>
    <n v="14993990504"/>
    <s v="Tuesday, April 19, 2022"/>
    <x v="0"/>
    <x v="6"/>
    <n v="2"/>
    <n v="1"/>
    <n v="134"/>
    <n v="2"/>
    <n v="1"/>
    <n v="2"/>
    <n v="2"/>
    <x v="109"/>
    <x v="10"/>
    <s v="Food"/>
    <x v="1"/>
    <b v="1"/>
    <n v="2"/>
    <n v="1.3333333333333333"/>
    <x v="9"/>
  </r>
  <r>
    <s v="Processed"/>
    <s v="VJ300320609"/>
    <x v="2"/>
    <x v="3"/>
    <s v="Monster Energy Original"/>
    <s v="Carbonated"/>
    <n v="14993991916"/>
    <s v="Tuesday, April 19, 2022"/>
    <x v="1"/>
    <x v="2"/>
    <n v="3"/>
    <n v="1"/>
    <n v="146"/>
    <n v="3"/>
    <n v="1"/>
    <n v="3"/>
    <n v="3"/>
    <x v="109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4994304684"/>
    <s v="Wednesday, April 20, 2022"/>
    <x v="1"/>
    <x v="2"/>
    <n v="3"/>
    <n v="1"/>
    <n v="146"/>
    <n v="3"/>
    <n v="1"/>
    <n v="3"/>
    <n v="3"/>
    <x v="109"/>
    <x v="5"/>
    <s v="Carbonated"/>
    <x v="0"/>
    <b v="1"/>
    <n v="3"/>
    <n v="2"/>
    <x v="4"/>
  </r>
  <r>
    <s v="Processed"/>
    <s v="VJ300320609"/>
    <x v="2"/>
    <x v="3"/>
    <s v="Quaker Caramel Rice Crisps"/>
    <s v="Food"/>
    <n v="14995056797"/>
    <s v="Wednesday, April 20, 2022"/>
    <x v="0"/>
    <x v="16"/>
    <n v="1.5"/>
    <n v="1"/>
    <n v="122"/>
    <n v="1.5"/>
    <n v="1"/>
    <n v="1.5"/>
    <n v="3"/>
    <x v="110"/>
    <x v="115"/>
    <s v="Food"/>
    <x v="1"/>
    <b v="1"/>
    <n v="1.5"/>
    <n v="1"/>
    <x v="81"/>
  </r>
  <r>
    <s v="Processed"/>
    <s v="VJ300320609"/>
    <x v="2"/>
    <x v="3"/>
    <s v="Cheetos - Fleming Hot Crunchy"/>
    <s v="Food"/>
    <n v="14995056797"/>
    <s v="Wednesday, April 20, 2022"/>
    <x v="0"/>
    <x v="1"/>
    <n v="1.5"/>
    <n v="1"/>
    <n v="123"/>
    <n v="1.5"/>
    <n v="1"/>
    <n v="1.5"/>
    <n v="3"/>
    <x v="110"/>
    <x v="16"/>
    <s v="Food"/>
    <x v="1"/>
    <b v="1"/>
    <n v="1.5"/>
    <n v="1"/>
    <x v="14"/>
  </r>
  <r>
    <s v="Processed"/>
    <s v="VJ300320692"/>
    <x v="3"/>
    <x v="4"/>
    <s v="Belvita Snack Packs - Chocolate"/>
    <s v="Food"/>
    <n v="14995122177"/>
    <s v="Wednesday, April 20, 2022"/>
    <x v="0"/>
    <x v="1"/>
    <n v="1.5"/>
    <n v="1"/>
    <n v="123"/>
    <n v="1.5"/>
    <n v="1"/>
    <n v="1.5"/>
    <n v="1.5"/>
    <x v="110"/>
    <x v="116"/>
    <s v="Food"/>
    <x v="1"/>
    <b v="1"/>
    <n v="1.5"/>
    <n v="1"/>
    <x v="57"/>
  </r>
  <r>
    <s v="Processed"/>
    <s v="VJ300320692"/>
    <x v="3"/>
    <x v="4"/>
    <s v="Poland Springs Water"/>
    <s v="Water"/>
    <n v="14995228165"/>
    <s v="Wednesday, April 20, 2022"/>
    <x v="0"/>
    <x v="5"/>
    <n v="1.5"/>
    <n v="1"/>
    <n v="144"/>
    <n v="1.5"/>
    <n v="1"/>
    <n v="1.5"/>
    <n v="1.5"/>
    <x v="110"/>
    <x v="29"/>
    <s v="Water"/>
    <x v="3"/>
    <b v="1"/>
    <n v="1.5"/>
    <n v="1"/>
    <x v="27"/>
  </r>
  <r>
    <s v="Processed"/>
    <s v="VJ300320686"/>
    <x v="1"/>
    <x v="2"/>
    <s v="SunChips Multigrain - Harvest Cheddar"/>
    <s v="Food"/>
    <n v="14995508242"/>
    <s v="Wednesday, April 20, 2022"/>
    <x v="1"/>
    <x v="1"/>
    <n v="1.5"/>
    <n v="1"/>
    <n v="123"/>
    <n v="1.5"/>
    <n v="1"/>
    <n v="1.5"/>
    <n v="1.5"/>
    <x v="110"/>
    <x v="35"/>
    <s v="Food"/>
    <x v="1"/>
    <b v="1"/>
    <n v="1.5"/>
    <n v="1"/>
    <x v="25"/>
  </r>
  <r>
    <s v="Processed"/>
    <s v="VJ300320611"/>
    <x v="0"/>
    <x v="0"/>
    <s v="Cheetos Baked - Flaming Hot"/>
    <s v="Food"/>
    <n v="14996350474"/>
    <s v="Wednesday, April 20, 2022"/>
    <x v="1"/>
    <x v="18"/>
    <n v="1.5"/>
    <n v="1"/>
    <n v="124"/>
    <n v="1.5"/>
    <n v="1"/>
    <n v="1.5"/>
    <n v="1.5"/>
    <x v="99"/>
    <x v="23"/>
    <s v="Food"/>
    <x v="1"/>
    <b v="1"/>
    <n v="1.5"/>
    <n v="1"/>
    <x v="21"/>
  </r>
  <r>
    <s v="Processed"/>
    <s v="VJ300320611"/>
    <x v="0"/>
    <x v="0"/>
    <s v="KitKat - Crisp Wafers"/>
    <s v="Food"/>
    <n v="14996652495"/>
    <s v="Wednesday, April 20, 2022"/>
    <x v="1"/>
    <x v="28"/>
    <n v="2"/>
    <n v="1"/>
    <n v="135"/>
    <n v="2"/>
    <n v="1"/>
    <n v="2"/>
    <n v="2"/>
    <x v="99"/>
    <x v="10"/>
    <s v="Food"/>
    <x v="1"/>
    <b v="1"/>
    <n v="2"/>
    <n v="1.3333333333333333"/>
    <x v="9"/>
  </r>
  <r>
    <s v="Processed"/>
    <s v="VJ300320609"/>
    <x v="2"/>
    <x v="3"/>
    <s v="Quaker Caramel Rice Crisps"/>
    <s v="Food"/>
    <n v="14996834927"/>
    <s v="Wednesday, April 20, 2022"/>
    <x v="0"/>
    <x v="16"/>
    <n v="1.5"/>
    <n v="1"/>
    <n v="122"/>
    <n v="1.5"/>
    <n v="1"/>
    <n v="1.5"/>
    <n v="3"/>
    <x v="110"/>
    <x v="115"/>
    <s v="Food"/>
    <x v="1"/>
    <b v="1"/>
    <n v="1.5"/>
    <n v="1"/>
    <x v="81"/>
  </r>
  <r>
    <s v="Processed"/>
    <s v="VJ300320609"/>
    <x v="2"/>
    <x v="3"/>
    <s v="Pop Corners - Kettle Corn"/>
    <s v="Food"/>
    <n v="14996834927"/>
    <s v="Wednesday, April 20, 2022"/>
    <x v="0"/>
    <x v="8"/>
    <n v="1.5"/>
    <n v="1"/>
    <n v="111"/>
    <n v="1.5"/>
    <n v="1"/>
    <n v="1.5"/>
    <n v="3"/>
    <x v="110"/>
    <x v="113"/>
    <s v="Food"/>
    <x v="1"/>
    <b v="1"/>
    <n v="1.5"/>
    <n v="1"/>
    <x v="80"/>
  </r>
  <r>
    <s v="Processed"/>
    <s v="VJ300320692"/>
    <x v="3"/>
    <x v="4"/>
    <s v="Seapoint Farms Dry Roasted Edamame - Wasabi"/>
    <s v="Food"/>
    <n v="14996841477"/>
    <s v="Wednesday, April 20, 2022"/>
    <x v="1"/>
    <x v="16"/>
    <n v="2.5"/>
    <n v="1"/>
    <n v="122"/>
    <n v="2.5"/>
    <n v="1"/>
    <n v="2.5"/>
    <n v="2.5"/>
    <x v="110"/>
    <x v="6"/>
    <s v="Food"/>
    <x v="1"/>
    <b v="1"/>
    <n v="2.5"/>
    <n v="1.6666666666666667"/>
    <x v="5"/>
  </r>
  <r>
    <s v="Processed"/>
    <s v="VJ300205292"/>
    <x v="0"/>
    <x v="1"/>
    <s v="Poland Springs Water"/>
    <s v="Water"/>
    <n v="14996849859"/>
    <s v="Wednesday, April 20, 2022"/>
    <x v="1"/>
    <x v="5"/>
    <n v="1.5"/>
    <n v="1"/>
    <n v="144"/>
    <n v="1.5"/>
    <n v="1"/>
    <n v="1.5"/>
    <n v="1.5"/>
    <x v="110"/>
    <x v="29"/>
    <s v="Water"/>
    <x v="3"/>
    <b v="1"/>
    <n v="1.5"/>
    <n v="1"/>
    <x v="27"/>
  </r>
  <r>
    <s v="Processed"/>
    <s v="VJ300320692"/>
    <x v="3"/>
    <x v="4"/>
    <s v="Keto Krisp - Almond Butter"/>
    <s v="Carbonated"/>
    <n v="14996874442"/>
    <s v="Wednesday, April 20, 2022"/>
    <x v="1"/>
    <x v="19"/>
    <n v="2"/>
    <n v="1"/>
    <n v="133"/>
    <n v="2"/>
    <n v="1"/>
    <n v="2"/>
    <n v="2"/>
    <x v="110"/>
    <x v="64"/>
    <s v="Carbonated"/>
    <x v="0"/>
    <b v="1"/>
    <n v="2"/>
    <n v="1.3333333333333333"/>
    <x v="32"/>
  </r>
  <r>
    <s v="Processed"/>
    <s v="VJ300320692"/>
    <x v="3"/>
    <x v="4"/>
    <s v="Spindrift - Sparkling Water - Pineapple"/>
    <s v="Carbonated"/>
    <n v="14996877074"/>
    <s v="Wednesday, April 20, 2022"/>
    <x v="1"/>
    <x v="12"/>
    <n v="1.5"/>
    <n v="1"/>
    <n v="140"/>
    <n v="1.5"/>
    <n v="1"/>
    <n v="1.5"/>
    <n v="1.5"/>
    <x v="110"/>
    <x v="92"/>
    <s v="Carbonated"/>
    <x v="0"/>
    <b v="1"/>
    <n v="1.5"/>
    <n v="1"/>
    <x v="11"/>
  </r>
  <r>
    <s v="Processed"/>
    <s v="VJ300320609"/>
    <x v="2"/>
    <x v="3"/>
    <s v="Monster Energy Original"/>
    <s v="Carbonated"/>
    <n v="14997311644"/>
    <s v="Wednesday, April 20, 2022"/>
    <x v="1"/>
    <x v="2"/>
    <n v="3"/>
    <n v="1"/>
    <n v="146"/>
    <n v="3"/>
    <n v="1"/>
    <n v="3"/>
    <n v="3"/>
    <x v="110"/>
    <x v="5"/>
    <s v="Carbonated"/>
    <x v="0"/>
    <b v="1"/>
    <n v="3"/>
    <n v="2"/>
    <x v="4"/>
  </r>
  <r>
    <s v="Processed"/>
    <s v="VJ300320686"/>
    <x v="1"/>
    <x v="2"/>
    <s v="Robert Irvine's - Fit Crunch -  Chocolate Pea"/>
    <s v="Food"/>
    <n v="14997367398"/>
    <s v="Wednesday, April 20, 2022"/>
    <x v="0"/>
    <x v="11"/>
    <n v="2"/>
    <n v="1"/>
    <n v="132"/>
    <n v="2"/>
    <n v="1"/>
    <n v="2"/>
    <n v="2"/>
    <x v="110"/>
    <x v="21"/>
    <s v="Food"/>
    <x v="1"/>
    <b v="1"/>
    <n v="2"/>
    <n v="1.3333333333333333"/>
    <x v="19"/>
  </r>
  <r>
    <s v="Processed"/>
    <s v="VJ300205292"/>
    <x v="0"/>
    <x v="1"/>
    <s v="Miss Vickie's Potato Chip - Sea Salt Original"/>
    <s v="Food"/>
    <n v="14997514523"/>
    <s v="Wednesday, April 20, 2022"/>
    <x v="1"/>
    <x v="3"/>
    <n v="1.5"/>
    <n v="1"/>
    <n v="114"/>
    <n v="1.5"/>
    <n v="1"/>
    <n v="1.5"/>
    <n v="1.5"/>
    <x v="110"/>
    <x v="13"/>
    <s v="Food"/>
    <x v="1"/>
    <b v="1"/>
    <n v="1.5"/>
    <n v="1"/>
    <x v="3"/>
  </r>
  <r>
    <s v="Processed"/>
    <s v="VJ300320686"/>
    <x v="1"/>
    <x v="2"/>
    <s v="Robert Irvine's - Fit Crunch -  Chocolate Pea"/>
    <s v="Food"/>
    <n v="14997815957"/>
    <s v="Wednesday, April 20, 2022"/>
    <x v="1"/>
    <x v="11"/>
    <n v="2"/>
    <n v="1"/>
    <n v="132"/>
    <n v="2"/>
    <n v="1"/>
    <n v="2"/>
    <n v="2"/>
    <x v="110"/>
    <x v="21"/>
    <s v="Food"/>
    <x v="1"/>
    <b v="1"/>
    <n v="2"/>
    <n v="1.3333333333333333"/>
    <x v="19"/>
  </r>
  <r>
    <s v="Processed"/>
    <s v="VJ300320692"/>
    <x v="3"/>
    <x v="4"/>
    <s v="Poland Springs Water"/>
    <s v="Water"/>
    <n v="14997853627"/>
    <s v="Wednesday, April 20, 2022"/>
    <x v="0"/>
    <x v="5"/>
    <n v="1.5"/>
    <n v="1"/>
    <n v="144"/>
    <n v="1.5"/>
    <n v="1"/>
    <n v="1.5"/>
    <n v="1.5"/>
    <x v="110"/>
    <x v="29"/>
    <s v="Water"/>
    <x v="3"/>
    <b v="1"/>
    <n v="1.5"/>
    <n v="1"/>
    <x v="27"/>
  </r>
  <r>
    <s v="Processed"/>
    <s v="VJ300320692"/>
    <x v="3"/>
    <x v="4"/>
    <s v="Spindrift - Sparkling Water - Pineapple"/>
    <s v="Carbonated"/>
    <n v="14997873262"/>
    <s v="Wednesday, April 20, 2022"/>
    <x v="1"/>
    <x v="12"/>
    <n v="1.5"/>
    <n v="1"/>
    <n v="140"/>
    <n v="1.5"/>
    <n v="1"/>
    <n v="1.5"/>
    <n v="1.5"/>
    <x v="110"/>
    <x v="92"/>
    <s v="Carbonated"/>
    <x v="0"/>
    <b v="1"/>
    <n v="1.5"/>
    <n v="1"/>
    <x v="11"/>
  </r>
  <r>
    <s v="Processed"/>
    <s v="VJ300320692"/>
    <x v="3"/>
    <x v="4"/>
    <s v="Snapple Diet Tea - Peach Tea"/>
    <s v="Non Carbonated"/>
    <n v="14997945532"/>
    <s v="Wednesday, April 20, 2022"/>
    <x v="0"/>
    <x v="15"/>
    <n v="2.5"/>
    <n v="1"/>
    <n v="147"/>
    <n v="2.5"/>
    <n v="1"/>
    <n v="2.5"/>
    <n v="2.5"/>
    <x v="110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4998096682"/>
    <s v="Wednesday, April 20, 2022"/>
    <x v="1"/>
    <x v="23"/>
    <n v="1.5"/>
    <n v="1"/>
    <n v="142"/>
    <n v="1.5"/>
    <n v="1"/>
    <n v="1.5"/>
    <n v="1.5"/>
    <x v="110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4998097283"/>
    <s v="Wednesday, April 20, 2022"/>
    <x v="1"/>
    <x v="23"/>
    <n v="1.5"/>
    <n v="1"/>
    <n v="142"/>
    <n v="1.5"/>
    <n v="1"/>
    <n v="1.5"/>
    <n v="1.5"/>
    <x v="110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4998210123"/>
    <s v="Wednesday, April 20, 2022"/>
    <x v="0"/>
    <x v="2"/>
    <n v="3"/>
    <n v="1"/>
    <n v="146"/>
    <n v="3"/>
    <n v="1"/>
    <n v="3"/>
    <n v="3"/>
    <x v="110"/>
    <x v="5"/>
    <s v="Carbonated"/>
    <x v="0"/>
    <b v="1"/>
    <n v="3"/>
    <n v="2"/>
    <x v="4"/>
  </r>
  <r>
    <s v="Processed"/>
    <s v="VJ300205292"/>
    <x v="0"/>
    <x v="1"/>
    <s v="Oreo Mini"/>
    <s v="Food"/>
    <n v="14998424598"/>
    <s v="Wednesday, April 20, 2022"/>
    <x v="1"/>
    <x v="24"/>
    <n v="2"/>
    <n v="1"/>
    <n v="121"/>
    <n v="2"/>
    <n v="1"/>
    <n v="2"/>
    <n v="2"/>
    <x v="110"/>
    <x v="18"/>
    <s v="Food"/>
    <x v="1"/>
    <b v="1"/>
    <n v="2"/>
    <n v="1.3333333333333333"/>
    <x v="16"/>
  </r>
  <r>
    <s v="Processed"/>
    <s v="VJ300320692"/>
    <x v="3"/>
    <x v="4"/>
    <s v="Takis FUGEO mini"/>
    <s v="Food"/>
    <n v="14998448400"/>
    <s v="Wednesday, April 20, 2022"/>
    <x v="1"/>
    <x v="24"/>
    <n v="1.5"/>
    <n v="1"/>
    <n v="121"/>
    <n v="1.5"/>
    <n v="1"/>
    <n v="1.5"/>
    <n v="1.5"/>
    <x v="110"/>
    <x v="49"/>
    <s v="Food"/>
    <x v="1"/>
    <b v="1"/>
    <n v="1.5"/>
    <n v="1"/>
    <x v="40"/>
  </r>
  <r>
    <s v="Processed"/>
    <s v="VJ300320692"/>
    <x v="3"/>
    <x v="4"/>
    <s v="Takis FUGEO mini"/>
    <s v="Food"/>
    <n v="14998450454"/>
    <s v="Wednesday, April 20, 2022"/>
    <x v="1"/>
    <x v="24"/>
    <n v="1.5"/>
    <n v="1"/>
    <n v="121"/>
    <n v="1.5"/>
    <n v="1"/>
    <n v="1.5"/>
    <n v="1.5"/>
    <x v="110"/>
    <x v="49"/>
    <s v="Food"/>
    <x v="1"/>
    <b v="1"/>
    <n v="1.5"/>
    <n v="1"/>
    <x v="40"/>
  </r>
  <r>
    <s v="Processed"/>
    <s v="VJ300320692"/>
    <x v="3"/>
    <x v="4"/>
    <s v="Takis FUGEO mini"/>
    <s v="Food"/>
    <n v="14998484947"/>
    <s v="Wednesday, April 20, 2022"/>
    <x v="1"/>
    <x v="24"/>
    <n v="1.5"/>
    <n v="1"/>
    <n v="121"/>
    <n v="1.5"/>
    <n v="1"/>
    <n v="1.5"/>
    <n v="1.5"/>
    <x v="110"/>
    <x v="49"/>
    <s v="Food"/>
    <x v="1"/>
    <b v="1"/>
    <n v="1.5"/>
    <n v="1"/>
    <x v="40"/>
  </r>
  <r>
    <s v="Processed"/>
    <s v="VJ300320692"/>
    <x v="3"/>
    <x v="4"/>
    <s v="Poland Springs Water"/>
    <s v="Water"/>
    <n v="14998488279"/>
    <s v="Wednesday, April 20, 2022"/>
    <x v="1"/>
    <x v="5"/>
    <n v="1.5"/>
    <n v="1"/>
    <n v="144"/>
    <n v="1.5"/>
    <n v="1"/>
    <n v="1.5"/>
    <n v="1.5"/>
    <x v="110"/>
    <x v="29"/>
    <s v="Water"/>
    <x v="3"/>
    <b v="1"/>
    <n v="1.5"/>
    <n v="1"/>
    <x v="27"/>
  </r>
  <r>
    <s v="Processed"/>
    <s v="VJ300320692"/>
    <x v="3"/>
    <x v="4"/>
    <s v="Takis FUGEO mini"/>
    <s v="Food"/>
    <n v="14998526322"/>
    <s v="Wednesday, April 20, 2022"/>
    <x v="1"/>
    <x v="24"/>
    <n v="1.5"/>
    <n v="1"/>
    <n v="121"/>
    <n v="1.5"/>
    <n v="1"/>
    <n v="1.5"/>
    <n v="1.5"/>
    <x v="110"/>
    <x v="49"/>
    <s v="Food"/>
    <x v="1"/>
    <b v="1"/>
    <n v="1.5"/>
    <n v="1"/>
    <x v="40"/>
  </r>
  <r>
    <s v="Processed"/>
    <s v="VJ300320692"/>
    <x v="3"/>
    <x v="4"/>
    <s v="Takis FUGEO mini"/>
    <s v="Food"/>
    <n v="14998526710"/>
    <s v="Wednesday, April 20, 2022"/>
    <x v="1"/>
    <x v="24"/>
    <n v="1.5"/>
    <n v="1"/>
    <n v="121"/>
    <n v="1.5"/>
    <n v="1"/>
    <n v="1.5"/>
    <n v="1.5"/>
    <x v="110"/>
    <x v="49"/>
    <s v="Food"/>
    <x v="1"/>
    <b v="1"/>
    <n v="1.5"/>
    <n v="1"/>
    <x v="40"/>
  </r>
  <r>
    <s v="Processed"/>
    <s v="VJ300320692"/>
    <x v="3"/>
    <x v="4"/>
    <s v="SunChips Multigrain - French Onion"/>
    <s v="Food"/>
    <n v="14998545603"/>
    <s v="Wednesday, April 20, 2022"/>
    <x v="0"/>
    <x v="8"/>
    <n v="1.5"/>
    <n v="1"/>
    <n v="111"/>
    <n v="1.5"/>
    <n v="1"/>
    <n v="1.5"/>
    <n v="1.5"/>
    <x v="110"/>
    <x v="100"/>
    <s v="Food"/>
    <x v="1"/>
    <b v="1"/>
    <n v="1.5"/>
    <n v="1"/>
    <x v="25"/>
  </r>
  <r>
    <s v="Processed"/>
    <s v="VJ300320692"/>
    <x v="3"/>
    <x v="4"/>
    <s v="CheezIt - Original"/>
    <s v="Food"/>
    <n v="14998889337"/>
    <s v="Wednesday, April 20, 2022"/>
    <x v="0"/>
    <x v="18"/>
    <n v="1.25"/>
    <n v="1"/>
    <n v="124"/>
    <n v="1.25"/>
    <n v="1"/>
    <n v="1.25"/>
    <n v="1.25"/>
    <x v="110"/>
    <x v="48"/>
    <s v="Food"/>
    <x v="1"/>
    <b v="1"/>
    <n v="1.25"/>
    <n v="0.83333333333333337"/>
    <x v="39"/>
  </r>
  <r>
    <s v="Processed"/>
    <s v="VJ300320609"/>
    <x v="2"/>
    <x v="3"/>
    <s v="Coca Cola - Zero Sugar"/>
    <s v="Carbonated"/>
    <n v="14998951828"/>
    <s v="Wednesday, April 20, 2022"/>
    <x v="1"/>
    <x v="27"/>
    <n v="1.5"/>
    <n v="1"/>
    <n v="141"/>
    <n v="1.5"/>
    <n v="1"/>
    <n v="1.5"/>
    <n v="1.5"/>
    <x v="110"/>
    <x v="44"/>
    <s v="Carbonated"/>
    <x v="0"/>
    <b v="1"/>
    <n v="1.5"/>
    <n v="1"/>
    <x v="36"/>
  </r>
  <r>
    <s v="Processed"/>
    <s v="VJ300320611"/>
    <x v="0"/>
    <x v="0"/>
    <s v="S. Pellegrino Sparkling Mineral Water"/>
    <s v="Water"/>
    <n v="14999019229"/>
    <s v="Wednesday, April 20, 2022"/>
    <x v="1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09"/>
    <x v="2"/>
    <x v="3"/>
    <s v="Chum Fruit Bites - Mango/Strawberry"/>
    <s v="Food"/>
    <n v="14999329760"/>
    <s v="Wednesday, April 20, 2022"/>
    <x v="1"/>
    <x v="11"/>
    <n v="1.25"/>
    <n v="1"/>
    <n v="132"/>
    <n v="1.25"/>
    <n v="1"/>
    <n v="1.25"/>
    <n v="1.25"/>
    <x v="110"/>
    <x v="30"/>
    <s v="Food"/>
    <x v="1"/>
    <b v="1"/>
    <n v="1.25"/>
    <n v="0.83333333333333337"/>
    <x v="28"/>
  </r>
  <r>
    <s v="Processed"/>
    <s v="VJ300320611"/>
    <x v="0"/>
    <x v="0"/>
    <s v="Monster Energy Original"/>
    <s v="Carbonated"/>
    <n v="15000712418"/>
    <s v="Thursday, April 21, 2022"/>
    <x v="0"/>
    <x v="2"/>
    <n v="3"/>
    <n v="1"/>
    <n v="146"/>
    <n v="3"/>
    <n v="1"/>
    <n v="3"/>
    <n v="3"/>
    <x v="99"/>
    <x v="5"/>
    <s v="Carbonated"/>
    <x v="0"/>
    <b v="1"/>
    <n v="3"/>
    <n v="2"/>
    <x v="4"/>
  </r>
  <r>
    <s v="Processed"/>
    <s v="VJ300320692"/>
    <x v="3"/>
    <x v="4"/>
    <s v="Bai Antioxidant - Tanzania Lemon Super Tea"/>
    <s v="Non Carbonated"/>
    <n v="15000796006"/>
    <s v="Thursday, April 21, 2022"/>
    <x v="0"/>
    <x v="21"/>
    <n v="2.75"/>
    <n v="1"/>
    <n v="145"/>
    <n v="2.75"/>
    <n v="1"/>
    <n v="2.75"/>
    <n v="2.75"/>
    <x v="111"/>
    <x v="120"/>
    <s v="Non Carbonated"/>
    <x v="2"/>
    <b v="1"/>
    <n v="2.75"/>
    <n v="1.8333333333333333"/>
    <x v="2"/>
  </r>
  <r>
    <s v="Processed"/>
    <s v="VJ300320686"/>
    <x v="1"/>
    <x v="2"/>
    <s v="Miss Vickie's Potato Chip - Sea Salt &amp; Vinega"/>
    <s v="Food"/>
    <n v="15001197930"/>
    <s v="Thursday, April 21, 2022"/>
    <x v="1"/>
    <x v="4"/>
    <n v="1.5"/>
    <n v="1"/>
    <n v="110"/>
    <n v="1.5"/>
    <n v="1"/>
    <n v="1.5"/>
    <n v="1.5"/>
    <x v="111"/>
    <x v="3"/>
    <s v="Food"/>
    <x v="1"/>
    <b v="1"/>
    <n v="1.5"/>
    <n v="1"/>
    <x v="3"/>
  </r>
  <r>
    <s v="Processed"/>
    <s v="VJ300320692"/>
    <x v="3"/>
    <x v="4"/>
    <s v="Genius Keto Bar - Chocolate Dream"/>
    <s v="Food"/>
    <n v="15001895437"/>
    <s v="Thursday, April 21, 2022"/>
    <x v="1"/>
    <x v="10"/>
    <n v="2"/>
    <n v="1"/>
    <n v="136"/>
    <n v="2"/>
    <n v="1"/>
    <n v="2"/>
    <n v="2"/>
    <x v="111"/>
    <x v="96"/>
    <s v="Food"/>
    <x v="1"/>
    <b v="1"/>
    <n v="2"/>
    <n v="1.3333333333333333"/>
    <x v="67"/>
  </r>
  <r>
    <s v="Processed"/>
    <s v="VJ300320692"/>
    <x v="3"/>
    <x v="4"/>
    <s v="Spindrift - Sparkling Water - Pineapple"/>
    <s v="Carbonated"/>
    <n v="15001898031"/>
    <s v="Thursday, April 21, 2022"/>
    <x v="1"/>
    <x v="12"/>
    <n v="1.5"/>
    <n v="1"/>
    <n v="140"/>
    <n v="1.5"/>
    <n v="1"/>
    <n v="1.5"/>
    <n v="1.5"/>
    <x v="111"/>
    <x v="92"/>
    <s v="Carbonated"/>
    <x v="0"/>
    <b v="1"/>
    <n v="1.5"/>
    <n v="1"/>
    <x v="11"/>
  </r>
  <r>
    <s v="Processed"/>
    <s v="VJ300320692"/>
    <x v="3"/>
    <x v="4"/>
    <s v="Takis FUGEO mini"/>
    <s v="Food"/>
    <n v="15002106071"/>
    <s v="Thursday, April 21, 2022"/>
    <x v="1"/>
    <x v="1"/>
    <n v="1.5"/>
    <n v="1"/>
    <n v="123"/>
    <n v="1.5"/>
    <n v="1"/>
    <n v="1.5"/>
    <n v="1.5"/>
    <x v="111"/>
    <x v="49"/>
    <s v="Food"/>
    <x v="1"/>
    <b v="1"/>
    <n v="1.5"/>
    <n v="1"/>
    <x v="40"/>
  </r>
  <r>
    <s v="Processed"/>
    <s v="VJ300320692"/>
    <x v="3"/>
    <x v="4"/>
    <s v="Pop Corners - White Cheddar"/>
    <s v="Food"/>
    <n v="15002295238"/>
    <s v="Thursday, April 21, 2022"/>
    <x v="1"/>
    <x v="26"/>
    <n v="1.5"/>
    <n v="1"/>
    <n v="113"/>
    <n v="1.5"/>
    <n v="1"/>
    <n v="1.5"/>
    <n v="1.5"/>
    <x v="111"/>
    <x v="123"/>
    <s v="Food"/>
    <x v="1"/>
    <b v="1"/>
    <n v="1.5"/>
    <n v="1"/>
    <x v="80"/>
  </r>
  <r>
    <s v="Processed"/>
    <s v="VJ300320692"/>
    <x v="3"/>
    <x v="4"/>
    <s v="Robert Irvine's - Fit Crunch -  Chocolate Pea"/>
    <s v="Food"/>
    <n v="15002969284"/>
    <s v="Thursday, April 21, 2022"/>
    <x v="1"/>
    <x v="9"/>
    <n v="2"/>
    <n v="1"/>
    <n v="131"/>
    <n v="2"/>
    <n v="1"/>
    <n v="2"/>
    <n v="2"/>
    <x v="111"/>
    <x v="21"/>
    <s v="Food"/>
    <x v="1"/>
    <b v="1"/>
    <n v="2"/>
    <n v="1.3333333333333333"/>
    <x v="19"/>
  </r>
  <r>
    <s v="Processed"/>
    <s v="VJ300320692"/>
    <x v="3"/>
    <x v="4"/>
    <s v="Iberia Coconut Water"/>
    <s v="Non Carbonated"/>
    <n v="15003380095"/>
    <s v="Thursday, April 21, 2022"/>
    <x v="0"/>
    <x v="27"/>
    <n v="2"/>
    <n v="1"/>
    <n v="141"/>
    <n v="2"/>
    <n v="1"/>
    <n v="2"/>
    <n v="2"/>
    <x v="111"/>
    <x v="93"/>
    <s v="Non Carbonated"/>
    <x v="2"/>
    <b v="1"/>
    <n v="2"/>
    <n v="1.3333333333333333"/>
    <x v="64"/>
  </r>
  <r>
    <s v="Processed"/>
    <s v="VJ300320692"/>
    <x v="3"/>
    <x v="4"/>
    <s v="Oreo Mini"/>
    <s v="Food"/>
    <n v="15003425655"/>
    <s v="Thursday, April 21, 2022"/>
    <x v="0"/>
    <x v="22"/>
    <n v="2"/>
    <n v="1"/>
    <n v="120"/>
    <n v="2"/>
    <n v="1"/>
    <n v="2"/>
    <n v="2"/>
    <x v="111"/>
    <x v="18"/>
    <s v="Food"/>
    <x v="1"/>
    <b v="1"/>
    <n v="2"/>
    <n v="1.3333333333333333"/>
    <x v="16"/>
  </r>
  <r>
    <s v="Processed"/>
    <s v="VJ300320611"/>
    <x v="0"/>
    <x v="0"/>
    <s v="S. Pellegrino Sparkling Mineral Water"/>
    <s v="Water"/>
    <n v="15003712751"/>
    <s v="Thursday, April 21, 2022"/>
    <x v="0"/>
    <x v="7"/>
    <n v="2"/>
    <n v="1"/>
    <n v="143"/>
    <n v="2"/>
    <n v="1"/>
    <n v="2"/>
    <n v="2"/>
    <x v="99"/>
    <x v="24"/>
    <s v="Water"/>
    <x v="3"/>
    <b v="1"/>
    <n v="2"/>
    <n v="1.3333333333333333"/>
    <x v="22"/>
  </r>
  <r>
    <s v="Processed"/>
    <s v="VJ300320609"/>
    <x v="2"/>
    <x v="3"/>
    <s v="Quaker ButterMilk Ranch Rice Crisps"/>
    <s v="Food"/>
    <n v="15003866593"/>
    <s v="Thursday, April 21, 2022"/>
    <x v="1"/>
    <x v="25"/>
    <n v="1"/>
    <n v="1"/>
    <n v="125"/>
    <n v="1"/>
    <n v="1"/>
    <n v="1"/>
    <n v="1"/>
    <x v="111"/>
    <x v="121"/>
    <s v="Food"/>
    <x v="1"/>
    <b v="1"/>
    <n v="1"/>
    <n v="0.66666666666666663"/>
    <x v="83"/>
  </r>
  <r>
    <s v="Processed"/>
    <s v="VJ300320692"/>
    <x v="3"/>
    <x v="4"/>
    <s v="Coca Cola - Zero Sugar"/>
    <s v="Carbonated"/>
    <n v="15003971386"/>
    <s v="Thursday, April 21, 2022"/>
    <x v="0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004099442"/>
    <s v="Thursday, April 21, 2022"/>
    <x v="1"/>
    <x v="2"/>
    <n v="3"/>
    <n v="1"/>
    <n v="146"/>
    <n v="3"/>
    <n v="1"/>
    <n v="3"/>
    <n v="3"/>
    <x v="111"/>
    <x v="5"/>
    <s v="Carbonated"/>
    <x v="0"/>
    <b v="1"/>
    <n v="3"/>
    <n v="2"/>
    <x v="4"/>
  </r>
  <r>
    <s v="Processed"/>
    <s v="VJ300320692"/>
    <x v="3"/>
    <x v="4"/>
    <s v="Wonderful Pistachios - Variety"/>
    <s v="Food"/>
    <n v="15004191886"/>
    <s v="Thursday, April 21, 2022"/>
    <x v="1"/>
    <x v="6"/>
    <n v="2"/>
    <n v="1"/>
    <n v="134"/>
    <n v="2"/>
    <n v="1"/>
    <n v="2"/>
    <n v="2"/>
    <x v="111"/>
    <x v="11"/>
    <s v="Food"/>
    <x v="1"/>
    <b v="1"/>
    <n v="2"/>
    <n v="1.3333333333333333"/>
    <x v="10"/>
  </r>
  <r>
    <s v="Processed"/>
    <s v="VJ300320692"/>
    <x v="3"/>
    <x v="4"/>
    <s v="Hungry Buddha - Coconut Cocoa"/>
    <s v="Food"/>
    <n v="15004202047"/>
    <s v="Thursday, April 21, 2022"/>
    <x v="1"/>
    <x v="29"/>
    <n v="2"/>
    <n v="1"/>
    <n v="139"/>
    <n v="2"/>
    <n v="1"/>
    <n v="2"/>
    <n v="2"/>
    <x v="111"/>
    <x v="107"/>
    <s v="Food"/>
    <x v="1"/>
    <b v="1"/>
    <n v="2"/>
    <n v="1.3333333333333333"/>
    <x v="72"/>
  </r>
  <r>
    <s v="Processed"/>
    <s v="VJ300320611"/>
    <x v="0"/>
    <x v="0"/>
    <s v="Oreo Mini"/>
    <s v="Food"/>
    <n v="15004204286"/>
    <s v="Thursday, April 21, 2022"/>
    <x v="0"/>
    <x v="16"/>
    <n v="2"/>
    <n v="1"/>
    <n v="122"/>
    <n v="2"/>
    <n v="1"/>
    <n v="2"/>
    <n v="2"/>
    <x v="99"/>
    <x v="18"/>
    <s v="Food"/>
    <x v="1"/>
    <b v="1"/>
    <n v="2"/>
    <n v="1.3333333333333333"/>
    <x v="16"/>
  </r>
  <r>
    <s v="Processed"/>
    <s v="VJ300205292"/>
    <x v="0"/>
    <x v="1"/>
    <s v="Oreo Mini"/>
    <s v="Food"/>
    <n v="15004229623"/>
    <s v="Thursday, April 21, 2022"/>
    <x v="0"/>
    <x v="24"/>
    <n v="2"/>
    <n v="1"/>
    <n v="121"/>
    <n v="2"/>
    <n v="1"/>
    <n v="2"/>
    <n v="2"/>
    <x v="111"/>
    <x v="18"/>
    <s v="Food"/>
    <x v="1"/>
    <b v="1"/>
    <n v="2"/>
    <n v="1.3333333333333333"/>
    <x v="16"/>
  </r>
  <r>
    <s v="Processed"/>
    <s v="VJ300205292"/>
    <x v="0"/>
    <x v="1"/>
    <s v="KitKat - Crisp Wafers"/>
    <s v="Food"/>
    <n v="15004233750"/>
    <s v="Thursday, April 21, 2022"/>
    <x v="0"/>
    <x v="13"/>
    <n v="2"/>
    <n v="1"/>
    <n v="130"/>
    <n v="2"/>
    <n v="1"/>
    <n v="2"/>
    <n v="2"/>
    <x v="111"/>
    <x v="10"/>
    <s v="Food"/>
    <x v="1"/>
    <b v="1"/>
    <n v="2"/>
    <n v="1.3333333333333333"/>
    <x v="9"/>
  </r>
  <r>
    <s v="Processed"/>
    <s v="VJ300320692"/>
    <x v="3"/>
    <x v="4"/>
    <s v="Pop Corners - Kettle Corn"/>
    <s v="Food"/>
    <n v="15004273054"/>
    <s v="Thursday, April 21, 2022"/>
    <x v="0"/>
    <x v="4"/>
    <n v="1.5"/>
    <n v="1"/>
    <n v="110"/>
    <n v="1.5"/>
    <n v="1"/>
    <n v="1.5"/>
    <n v="1.5"/>
    <x v="111"/>
    <x v="113"/>
    <s v="Food"/>
    <x v="1"/>
    <b v="1"/>
    <n v="1.5"/>
    <n v="1"/>
    <x v="80"/>
  </r>
  <r>
    <s v="Processed"/>
    <s v="VJ300320692"/>
    <x v="3"/>
    <x v="4"/>
    <s v="Pop Corners - White Cheddar"/>
    <s v="Food"/>
    <n v="15004276278"/>
    <s v="Thursday, April 21, 2022"/>
    <x v="0"/>
    <x v="26"/>
    <n v="1.5"/>
    <n v="1"/>
    <n v="113"/>
    <n v="1.5"/>
    <n v="1"/>
    <n v="1.5"/>
    <n v="1.5"/>
    <x v="111"/>
    <x v="123"/>
    <s v="Food"/>
    <x v="1"/>
    <b v="1"/>
    <n v="1.5"/>
    <n v="1"/>
    <x v="80"/>
  </r>
  <r>
    <s v="Processed"/>
    <s v="VJ300320692"/>
    <x v="3"/>
    <x v="4"/>
    <s v="Poland Springs Water"/>
    <s v="Water"/>
    <n v="15004423145"/>
    <s v="Thursday, April 21, 2022"/>
    <x v="0"/>
    <x v="5"/>
    <n v="1.5"/>
    <n v="1"/>
    <n v="144"/>
    <n v="1.5"/>
    <n v="1"/>
    <n v="1.5"/>
    <n v="1.5"/>
    <x v="111"/>
    <x v="29"/>
    <s v="Water"/>
    <x v="3"/>
    <b v="1"/>
    <n v="1.5"/>
    <n v="1"/>
    <x v="27"/>
  </r>
  <r>
    <s v="Processed"/>
    <s v="VJ300320609"/>
    <x v="2"/>
    <x v="3"/>
    <s v="Coca Cola - Zero Sugar"/>
    <s v="Carbonated"/>
    <n v="15004437151"/>
    <s v="Thursday, April 21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4451734"/>
    <s v="Thursday, April 21, 2022"/>
    <x v="1"/>
    <x v="27"/>
    <n v="1.5"/>
    <n v="1"/>
    <n v="141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4526254"/>
    <s v="Thursday, April 21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4554886"/>
    <s v="Thursday, April 21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5039892"/>
    <s v="Thursday, April 21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5041840"/>
    <s v="Thursday, April 21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005069404"/>
    <s v="Thursday, April 21, 2022"/>
    <x v="0"/>
    <x v="2"/>
    <n v="3"/>
    <n v="1"/>
    <n v="146"/>
    <n v="3"/>
    <n v="1"/>
    <n v="3"/>
    <n v="3"/>
    <x v="111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005206728"/>
    <s v="Friday, April 22, 2022"/>
    <x v="1"/>
    <x v="23"/>
    <n v="1.5"/>
    <n v="1"/>
    <n v="142"/>
    <n v="1.5"/>
    <n v="1"/>
    <n v="1.5"/>
    <n v="1.5"/>
    <x v="11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05805050"/>
    <s v="Friday, April 22, 2022"/>
    <x v="1"/>
    <x v="27"/>
    <n v="1.5"/>
    <n v="1"/>
    <n v="141"/>
    <n v="1.5"/>
    <n v="1"/>
    <n v="1.5"/>
    <n v="1.5"/>
    <x v="99"/>
    <x v="44"/>
    <s v="Carbonated"/>
    <x v="0"/>
    <b v="1"/>
    <n v="1.5"/>
    <n v="1"/>
    <x v="36"/>
  </r>
  <r>
    <s v="Processed"/>
    <s v="VJ300320692"/>
    <x v="3"/>
    <x v="4"/>
    <s v="SunChips Multigrain - Original"/>
    <s v="Food"/>
    <n v="15007104821"/>
    <s v="Friday, April 22, 2022"/>
    <x v="0"/>
    <x v="3"/>
    <n v="1.5"/>
    <n v="1"/>
    <n v="114"/>
    <n v="1.5"/>
    <n v="1"/>
    <n v="1.5"/>
    <n v="1.5"/>
    <x v="99"/>
    <x v="60"/>
    <s v="Food"/>
    <x v="1"/>
    <b v="1"/>
    <n v="1.5"/>
    <n v="1"/>
    <x v="25"/>
  </r>
  <r>
    <s v="Processed"/>
    <s v="VJ300205292"/>
    <x v="0"/>
    <x v="1"/>
    <s v="SunChips Multigrain - Original"/>
    <s v="Food"/>
    <n v="15008098141"/>
    <s v="Friday, April 22, 2022"/>
    <x v="1"/>
    <x v="20"/>
    <n v="1.5"/>
    <n v="1"/>
    <n v="112"/>
    <n v="1.5"/>
    <n v="1"/>
    <n v="1.5"/>
    <n v="1.5"/>
    <x v="99"/>
    <x v="60"/>
    <s v="Food"/>
    <x v="1"/>
    <b v="1"/>
    <n v="1.5"/>
    <n v="1"/>
    <x v="25"/>
  </r>
  <r>
    <s v="Processed"/>
    <s v="VJ300320692"/>
    <x v="3"/>
    <x v="4"/>
    <s v="Bai Antioxidant - Tanzania Lemon Super Tea"/>
    <s v="Non Carbonated"/>
    <n v="15008266154"/>
    <s v="Friday, April 22, 2022"/>
    <x v="1"/>
    <x v="21"/>
    <n v="2.75"/>
    <n v="1"/>
    <n v="145"/>
    <n v="2.75"/>
    <n v="1"/>
    <n v="2.75"/>
    <n v="2.75"/>
    <x v="99"/>
    <x v="120"/>
    <s v="Non Carbonated"/>
    <x v="2"/>
    <b v="1"/>
    <n v="2.75"/>
    <n v="1.8333333333333333"/>
    <x v="2"/>
  </r>
  <r>
    <s v="Processed"/>
    <s v="VJ300320609"/>
    <x v="2"/>
    <x v="3"/>
    <s v="Quaker Caramel Rice Crisps"/>
    <s v="Food"/>
    <n v="15008386426"/>
    <s v="Friday, April 22, 2022"/>
    <x v="1"/>
    <x v="16"/>
    <n v="1.5"/>
    <n v="1"/>
    <n v="122"/>
    <n v="1.5"/>
    <n v="1"/>
    <n v="1.5"/>
    <n v="1.5"/>
    <x v="99"/>
    <x v="115"/>
    <s v="Food"/>
    <x v="1"/>
    <b v="1"/>
    <n v="1.5"/>
    <n v="1"/>
    <x v="81"/>
  </r>
  <r>
    <s v="Processed"/>
    <s v="VJ300320609"/>
    <x v="2"/>
    <x v="3"/>
    <s v="Quaker Apple Cinnamon Rice Crisps"/>
    <s v="Food"/>
    <n v="15008388984"/>
    <s v="Friday, April 22, 2022"/>
    <x v="1"/>
    <x v="18"/>
    <n v="1"/>
    <n v="1"/>
    <n v="124"/>
    <n v="1"/>
    <n v="1"/>
    <n v="1"/>
    <n v="1"/>
    <x v="99"/>
    <x v="119"/>
    <s v="Food"/>
    <x v="1"/>
    <b v="1"/>
    <n v="1"/>
    <n v="0.66666666666666663"/>
    <x v="82"/>
  </r>
  <r>
    <s v="Processed"/>
    <s v="VJ300320609"/>
    <x v="2"/>
    <x v="3"/>
    <s v="Pop Corners - Kettle Corn"/>
    <s v="Food"/>
    <n v="15008390575"/>
    <s v="Friday, April 22, 2022"/>
    <x v="1"/>
    <x v="8"/>
    <n v="1.5"/>
    <n v="1"/>
    <n v="111"/>
    <n v="1.5"/>
    <n v="1"/>
    <n v="1.5"/>
    <n v="1.5"/>
    <x v="99"/>
    <x v="113"/>
    <s v="Food"/>
    <x v="1"/>
    <b v="1"/>
    <n v="1.5"/>
    <n v="1"/>
    <x v="80"/>
  </r>
  <r>
    <s v="Processed"/>
    <s v="VJ300320692"/>
    <x v="3"/>
    <x v="4"/>
    <s v="Poland Springs Water"/>
    <s v="Water"/>
    <n v="15008423446"/>
    <s v="Friday, April 22, 2022"/>
    <x v="1"/>
    <x v="5"/>
    <n v="1.5"/>
    <n v="1"/>
    <n v="144"/>
    <n v="1.5"/>
    <n v="1"/>
    <n v="1.5"/>
    <n v="1.5"/>
    <x v="99"/>
    <x v="29"/>
    <s v="Water"/>
    <x v="3"/>
    <b v="1"/>
    <n v="1.5"/>
    <n v="1"/>
    <x v="27"/>
  </r>
  <r>
    <s v="Processed"/>
    <s v="VJ300320692"/>
    <x v="3"/>
    <x v="4"/>
    <s v="Poland Springs Water"/>
    <s v="Water"/>
    <n v="15008576891"/>
    <s v="Friday, April 22, 2022"/>
    <x v="1"/>
    <x v="5"/>
    <n v="1.5"/>
    <n v="1"/>
    <n v="144"/>
    <n v="1.5"/>
    <n v="1"/>
    <n v="1.5"/>
    <n v="1.5"/>
    <x v="99"/>
    <x v="29"/>
    <s v="Water"/>
    <x v="3"/>
    <b v="1"/>
    <n v="1.5"/>
    <n v="1"/>
    <x v="27"/>
  </r>
  <r>
    <s v="Processed"/>
    <s v="VJ300320609"/>
    <x v="2"/>
    <x v="3"/>
    <s v="Newtons Fig Bar"/>
    <s v="Food"/>
    <n v="15008668430"/>
    <s v="Friday, April 22, 2022"/>
    <x v="1"/>
    <x v="10"/>
    <n v="1.5"/>
    <n v="1"/>
    <n v="136"/>
    <n v="1.5"/>
    <n v="1"/>
    <n v="1.5"/>
    <n v="1.5"/>
    <x v="99"/>
    <x v="26"/>
    <s v="Food"/>
    <x v="1"/>
    <b v="1"/>
    <n v="1.5"/>
    <n v="1"/>
    <x v="24"/>
  </r>
  <r>
    <s v="Processed"/>
    <s v="VJ300320609"/>
    <x v="2"/>
    <x v="3"/>
    <s v="Cheetos - Fleming Hot Crunchy"/>
    <s v="Food"/>
    <n v="15009026624"/>
    <s v="Friday, April 22, 2022"/>
    <x v="1"/>
    <x v="1"/>
    <n v="1.5"/>
    <n v="1"/>
    <n v="123"/>
    <n v="1.5"/>
    <n v="1"/>
    <n v="1.5"/>
    <n v="1.5"/>
    <x v="99"/>
    <x v="16"/>
    <s v="Food"/>
    <x v="1"/>
    <b v="1"/>
    <n v="1.5"/>
    <n v="1"/>
    <x v="14"/>
  </r>
  <r>
    <s v="Processed"/>
    <s v="VJ300205292"/>
    <x v="0"/>
    <x v="1"/>
    <s v="Vitamin Water - Squeezed Lemonade"/>
    <s v="Water"/>
    <n v="15009037268"/>
    <s v="Friday, April 22, 2022"/>
    <x v="0"/>
    <x v="15"/>
    <n v="2.75"/>
    <n v="1"/>
    <n v="147"/>
    <n v="2.75"/>
    <n v="1"/>
    <n v="2.75"/>
    <n v="2.75"/>
    <x v="99"/>
    <x v="66"/>
    <s v="Water"/>
    <x v="3"/>
    <b v="1"/>
    <n v="2.75"/>
    <n v="1.8333333333333333"/>
    <x v="13"/>
  </r>
  <r>
    <s v="Processed"/>
    <s v="VJ300320611"/>
    <x v="0"/>
    <x v="0"/>
    <s v="Snyder's of Hanover Pretzel - Cheddar Cheese"/>
    <s v="Food"/>
    <n v="15009044963"/>
    <s v="Friday, April 22, 2022"/>
    <x v="0"/>
    <x v="22"/>
    <n v="1.5"/>
    <n v="1"/>
    <n v="120"/>
    <n v="1.5"/>
    <n v="1"/>
    <n v="1.5"/>
    <n v="3"/>
    <x v="99"/>
    <x v="62"/>
    <s v="Food"/>
    <x v="1"/>
    <b v="1"/>
    <n v="1.5"/>
    <n v="1"/>
    <x v="45"/>
  </r>
  <r>
    <s v="Processed"/>
    <s v="VJ300320611"/>
    <x v="0"/>
    <x v="0"/>
    <s v="Good Health Veggie Stix - Sea Salt"/>
    <s v="Food"/>
    <n v="15009044963"/>
    <s v="Friday, April 22, 2022"/>
    <x v="0"/>
    <x v="4"/>
    <n v="1.5"/>
    <n v="1"/>
    <n v="110"/>
    <n v="1.5"/>
    <n v="1"/>
    <n v="1.5"/>
    <n v="3"/>
    <x v="99"/>
    <x v="36"/>
    <s v="Food"/>
    <x v="1"/>
    <b v="1"/>
    <n v="1.5"/>
    <n v="1"/>
    <x v="20"/>
  </r>
  <r>
    <s v="Processed"/>
    <s v="VJ300205292"/>
    <x v="0"/>
    <x v="1"/>
    <s v="Monster Energy Original"/>
    <s v="Carbonated"/>
    <n v="15009221379"/>
    <s v="Friday, April 22, 2022"/>
    <x v="1"/>
    <x v="2"/>
    <n v="3"/>
    <n v="1"/>
    <n v="146"/>
    <n v="3"/>
    <n v="1"/>
    <n v="3"/>
    <n v="3"/>
    <x v="99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009905803"/>
    <s v="Friday, April 22, 2022"/>
    <x v="1"/>
    <x v="23"/>
    <n v="1.5"/>
    <n v="1"/>
    <n v="142"/>
    <n v="1.5"/>
    <n v="1"/>
    <n v="1.5"/>
    <n v="1.5"/>
    <x v="99"/>
    <x v="44"/>
    <s v="Carbonated"/>
    <x v="0"/>
    <b v="1"/>
    <n v="1.5"/>
    <n v="1"/>
    <x v="36"/>
  </r>
  <r>
    <s v="Processed"/>
    <s v="VJ300205292"/>
    <x v="0"/>
    <x v="1"/>
    <s v="Vitamin Water - Ice Cool Blue Lavender"/>
    <s v="Water"/>
    <n v="15009956874"/>
    <s v="Friday, April 22, 2022"/>
    <x v="0"/>
    <x v="21"/>
    <n v="2.75"/>
    <n v="1"/>
    <n v="145"/>
    <n v="2.75"/>
    <n v="1"/>
    <n v="2.75"/>
    <n v="2.75"/>
    <x v="99"/>
    <x v="52"/>
    <s v="Water"/>
    <x v="3"/>
    <b v="1"/>
    <n v="2.75"/>
    <n v="1.8333333333333333"/>
    <x v="13"/>
  </r>
  <r>
    <s v="Processed"/>
    <s v="VJ300320609"/>
    <x v="2"/>
    <x v="3"/>
    <s v="Funyuns - Flaming Hot"/>
    <s v="Food"/>
    <n v="15010235549"/>
    <s v="Friday, April 22, 2022"/>
    <x v="1"/>
    <x v="1"/>
    <n v="1.5"/>
    <n v="1"/>
    <n v="123"/>
    <n v="1.5"/>
    <n v="1"/>
    <n v="1.5"/>
    <n v="1.5"/>
    <x v="99"/>
    <x v="71"/>
    <s v="Food"/>
    <x v="1"/>
    <b v="1"/>
    <n v="1.5"/>
    <n v="1"/>
    <x v="49"/>
  </r>
  <r>
    <s v="Processed"/>
    <s v="VJ300320609"/>
    <x v="2"/>
    <x v="3"/>
    <s v="Coca Cola - Zero Sugar"/>
    <s v="Carbonated"/>
    <n v="15010236468"/>
    <s v="Friday, April 22, 2022"/>
    <x v="1"/>
    <x v="27"/>
    <n v="1.5"/>
    <n v="1"/>
    <n v="141"/>
    <n v="1.5"/>
    <n v="1"/>
    <n v="1.5"/>
    <n v="1.5"/>
    <x v="99"/>
    <x v="44"/>
    <s v="Carbonated"/>
    <x v="0"/>
    <b v="1"/>
    <n v="1.5"/>
    <n v="1"/>
    <x v="36"/>
  </r>
  <r>
    <s v="Processed"/>
    <s v="VJ300320609"/>
    <x v="2"/>
    <x v="3"/>
    <s v="KitKat - Crisp Wafers"/>
    <s v="Food"/>
    <n v="15010240985"/>
    <s v="Friday, April 22, 2022"/>
    <x v="1"/>
    <x v="6"/>
    <n v="2"/>
    <n v="1"/>
    <n v="134"/>
    <n v="2"/>
    <n v="1"/>
    <n v="2"/>
    <n v="2"/>
    <x v="99"/>
    <x v="10"/>
    <s v="Food"/>
    <x v="1"/>
    <b v="1"/>
    <n v="2"/>
    <n v="1.3333333333333333"/>
    <x v="9"/>
  </r>
  <r>
    <s v="Processed"/>
    <s v="VJ300320609"/>
    <x v="2"/>
    <x v="3"/>
    <s v="Lays - Classic"/>
    <s v="Food"/>
    <n v="15010250207"/>
    <s v="Friday, April 22, 2022"/>
    <x v="1"/>
    <x v="16"/>
    <n v="1.5"/>
    <n v="1"/>
    <n v="122"/>
    <n v="1.5"/>
    <n v="1"/>
    <n v="1.5"/>
    <n v="1.5"/>
    <x v="99"/>
    <x v="95"/>
    <s v="Food"/>
    <x v="1"/>
    <b v="1"/>
    <n v="1.5"/>
    <n v="1"/>
    <x v="66"/>
  </r>
  <r>
    <s v="Processed"/>
    <s v="VJ300320609"/>
    <x v="2"/>
    <x v="3"/>
    <s v="Cheetos Puffs"/>
    <s v="Food"/>
    <n v="15010257916"/>
    <s v="Friday, April 22, 2022"/>
    <x v="1"/>
    <x v="22"/>
    <n v="1.5"/>
    <n v="1"/>
    <n v="120"/>
    <n v="1.5"/>
    <n v="1"/>
    <n v="1.5"/>
    <n v="1.5"/>
    <x v="99"/>
    <x v="127"/>
    <s v="Food"/>
    <x v="1"/>
    <b v="1"/>
    <n v="1.5"/>
    <n v="1"/>
    <x v="87"/>
  </r>
  <r>
    <s v="Processed"/>
    <s v="VJ300320609"/>
    <x v="2"/>
    <x v="3"/>
    <s v="Fritos - Original"/>
    <s v="Food"/>
    <n v="15010260121"/>
    <s v="Friday, April 22, 2022"/>
    <x v="1"/>
    <x v="8"/>
    <n v="1.5"/>
    <n v="1"/>
    <n v="111"/>
    <n v="1.5"/>
    <n v="1"/>
    <n v="1.5"/>
    <n v="1.5"/>
    <x v="99"/>
    <x v="83"/>
    <s v="Food"/>
    <x v="1"/>
    <b v="1"/>
    <n v="1.5"/>
    <n v="1"/>
    <x v="61"/>
  </r>
  <r>
    <s v="Processed"/>
    <s v="VJ300320609"/>
    <x v="2"/>
    <x v="3"/>
    <s v="Sunkist Soda - Orange"/>
    <s v="Carbonated"/>
    <n v="15010262651"/>
    <s v="Friday, April 22, 2022"/>
    <x v="1"/>
    <x v="12"/>
    <n v="1.25"/>
    <n v="1"/>
    <n v="140"/>
    <n v="1.25"/>
    <n v="1"/>
    <n v="1.25"/>
    <n v="1.25"/>
    <x v="99"/>
    <x v="70"/>
    <s v="Carbonated"/>
    <x v="0"/>
    <b v="1"/>
    <n v="1.25"/>
    <n v="0.83333333333333337"/>
    <x v="48"/>
  </r>
  <r>
    <s v="Processed"/>
    <s v="VJ300320609"/>
    <x v="2"/>
    <x v="3"/>
    <s v="Cheetos Puffs"/>
    <s v="Food"/>
    <n v="15010363126"/>
    <s v="Friday, April 22, 2022"/>
    <x v="1"/>
    <x v="22"/>
    <n v="1.5"/>
    <n v="1"/>
    <n v="120"/>
    <n v="1.5"/>
    <n v="1"/>
    <n v="1.5"/>
    <n v="1.5"/>
    <x v="99"/>
    <x v="127"/>
    <s v="Food"/>
    <x v="1"/>
    <b v="1"/>
    <n v="1.5"/>
    <n v="1"/>
    <x v="87"/>
  </r>
  <r>
    <s v="Processed"/>
    <s v="VJ300320609"/>
    <x v="2"/>
    <x v="3"/>
    <s v="Cheetos Cheddar Jalapeno"/>
    <s v="Food"/>
    <n v="15010383213"/>
    <s v="Friday, April 22, 2022"/>
    <x v="1"/>
    <x v="18"/>
    <n v="1.5"/>
    <n v="1"/>
    <n v="124"/>
    <n v="1.5"/>
    <n v="1"/>
    <n v="1.5"/>
    <n v="1.5"/>
    <x v="99"/>
    <x v="128"/>
    <s v="Food"/>
    <x v="1"/>
    <b v="1"/>
    <n v="1.5"/>
    <n v="1"/>
    <x v="88"/>
  </r>
  <r>
    <s v="Processed"/>
    <s v="VJ300320609"/>
    <x v="2"/>
    <x v="3"/>
    <s v="Cheetos Puffs"/>
    <s v="Food"/>
    <n v="15010383159"/>
    <s v="Friday, April 22, 2022"/>
    <x v="1"/>
    <x v="22"/>
    <n v="1.5"/>
    <n v="1"/>
    <n v="120"/>
    <n v="1.5"/>
    <n v="1"/>
    <n v="1.5"/>
    <n v="1.5"/>
    <x v="99"/>
    <x v="127"/>
    <s v="Food"/>
    <x v="1"/>
    <b v="1"/>
    <n v="1.5"/>
    <n v="1"/>
    <x v="87"/>
  </r>
  <r>
    <s v="Processed"/>
    <s v="VJ300320609"/>
    <x v="2"/>
    <x v="3"/>
    <s v="Cheetos Puffs"/>
    <s v="Food"/>
    <n v="15010399445"/>
    <s v="Friday, April 22, 2022"/>
    <x v="0"/>
    <x v="22"/>
    <n v="1.5"/>
    <n v="1"/>
    <n v="120"/>
    <n v="1.5"/>
    <n v="1"/>
    <n v="1.5"/>
    <n v="1.5"/>
    <x v="99"/>
    <x v="127"/>
    <s v="Food"/>
    <x v="1"/>
    <b v="1"/>
    <n v="1.5"/>
    <n v="1"/>
    <x v="87"/>
  </r>
  <r>
    <s v="Processed"/>
    <s v="VJ300320609"/>
    <x v="2"/>
    <x v="3"/>
    <s v="Cheetos Flaming Hot Limon Crunchy"/>
    <s v="Food"/>
    <n v="15010535840"/>
    <s v="Saturday, April 23, 2022"/>
    <x v="1"/>
    <x v="24"/>
    <n v="1.5"/>
    <n v="1"/>
    <n v="121"/>
    <n v="1.5"/>
    <n v="1"/>
    <n v="1.5"/>
    <n v="1.5"/>
    <x v="99"/>
    <x v="75"/>
    <s v="Food"/>
    <x v="1"/>
    <b v="1"/>
    <n v="1.5"/>
    <n v="1"/>
    <x v="53"/>
  </r>
  <r>
    <s v="Processed"/>
    <s v="VJ300320609"/>
    <x v="2"/>
    <x v="3"/>
    <s v="Coca Cola - Zero Sugar"/>
    <s v="Carbonated"/>
    <n v="15010699035"/>
    <s v="Saturday, April 23, 2022"/>
    <x v="1"/>
    <x v="27"/>
    <n v="1.5"/>
    <n v="1"/>
    <n v="141"/>
    <n v="1.5"/>
    <n v="1"/>
    <n v="1.5"/>
    <n v="1.5"/>
    <x v="99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011279737"/>
    <s v="Saturday, April 23, 2022"/>
    <x v="1"/>
    <x v="23"/>
    <n v="1.5"/>
    <n v="1"/>
    <n v="142"/>
    <n v="1.5"/>
    <n v="1"/>
    <n v="1.5"/>
    <n v="1.5"/>
    <x v="112"/>
    <x v="44"/>
    <s v="Carbonated"/>
    <x v="0"/>
    <b v="1"/>
    <n v="1.5"/>
    <n v="1"/>
    <x v="36"/>
  </r>
  <r>
    <s v="Processed"/>
    <s v="VJ300320692"/>
    <x v="3"/>
    <x v="4"/>
    <s v="Oreo Mini"/>
    <s v="Food"/>
    <n v="15011282397"/>
    <s v="Saturday, April 23, 2022"/>
    <x v="1"/>
    <x v="22"/>
    <n v="2"/>
    <n v="1"/>
    <n v="120"/>
    <n v="2"/>
    <n v="1"/>
    <n v="2"/>
    <n v="2"/>
    <x v="112"/>
    <x v="18"/>
    <s v="Food"/>
    <x v="1"/>
    <b v="1"/>
    <n v="2"/>
    <n v="1.3333333333333333"/>
    <x v="16"/>
  </r>
  <r>
    <s v="Processed"/>
    <s v="VJ300320692"/>
    <x v="3"/>
    <x v="4"/>
    <s v="Takis FUGEO mini"/>
    <s v="Food"/>
    <n v="15011283272"/>
    <s v="Saturday, April 23, 2022"/>
    <x v="1"/>
    <x v="1"/>
    <n v="1.5"/>
    <n v="1"/>
    <n v="123"/>
    <n v="1.5"/>
    <n v="1"/>
    <n v="1.5"/>
    <n v="1.5"/>
    <x v="112"/>
    <x v="49"/>
    <s v="Food"/>
    <x v="1"/>
    <b v="1"/>
    <n v="1.5"/>
    <n v="1"/>
    <x v="40"/>
  </r>
  <r>
    <s v="Processed"/>
    <s v="VJ300320609"/>
    <x v="2"/>
    <x v="3"/>
    <s v="Coca Cola - Zero Sugar"/>
    <s v="Carbonated"/>
    <n v="15011482750"/>
    <s v="Saturday, April 23, 2022"/>
    <x v="1"/>
    <x v="23"/>
    <n v="1.5"/>
    <n v="1"/>
    <n v="142"/>
    <n v="1.5"/>
    <n v="1"/>
    <n v="1.5"/>
    <n v="1.5"/>
    <x v="112"/>
    <x v="44"/>
    <s v="Carbonated"/>
    <x v="0"/>
    <b v="1"/>
    <n v="1.5"/>
    <n v="1"/>
    <x v="36"/>
  </r>
  <r>
    <s v="Processed"/>
    <s v="VJ300320692"/>
    <x v="3"/>
    <x v="4"/>
    <s v="Bai Antioxidant - Tanzania Lemon Super Tea"/>
    <s v="Non Carbonated"/>
    <n v="15011900025"/>
    <s v="Saturday, April 23, 2022"/>
    <x v="1"/>
    <x v="21"/>
    <n v="2.75"/>
    <n v="1"/>
    <n v="145"/>
    <n v="2.75"/>
    <n v="1"/>
    <n v="2.75"/>
    <n v="2.75"/>
    <x v="112"/>
    <x v="120"/>
    <s v="Non Carbonated"/>
    <x v="2"/>
    <b v="1"/>
    <n v="2.75"/>
    <n v="1.8333333333333333"/>
    <x v="2"/>
  </r>
  <r>
    <s v="Processed"/>
    <s v="VJ300320609"/>
    <x v="2"/>
    <x v="3"/>
    <s v="Lays - Classic"/>
    <s v="Food"/>
    <n v="15012066591"/>
    <s v="Saturday, April 23, 2022"/>
    <x v="1"/>
    <x v="16"/>
    <n v="1.5"/>
    <n v="1"/>
    <n v="122"/>
    <n v="1.5"/>
    <n v="1"/>
    <n v="1.5"/>
    <n v="1.5"/>
    <x v="112"/>
    <x v="95"/>
    <s v="Food"/>
    <x v="1"/>
    <b v="1"/>
    <n v="1.5"/>
    <n v="1"/>
    <x v="66"/>
  </r>
  <r>
    <s v="Processed"/>
    <s v="VJ300205292"/>
    <x v="0"/>
    <x v="1"/>
    <s v="Coca Cola - Zero Sugar"/>
    <s v="Carbonated"/>
    <n v="15012273438"/>
    <s v="Saturday, April 23, 2022"/>
    <x v="1"/>
    <x v="12"/>
    <n v="1.5"/>
    <n v="1"/>
    <n v="140"/>
    <n v="1.5"/>
    <n v="1"/>
    <n v="1.5"/>
    <n v="1.5"/>
    <x v="112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012388366"/>
    <s v="Saturday, April 23, 2022"/>
    <x v="1"/>
    <x v="2"/>
    <n v="3"/>
    <n v="1"/>
    <n v="146"/>
    <n v="3"/>
    <n v="1"/>
    <n v="3"/>
    <n v="3"/>
    <x v="11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012391303"/>
    <s v="Saturday, April 23, 2022"/>
    <x v="1"/>
    <x v="5"/>
    <n v="3"/>
    <n v="1"/>
    <n v="144"/>
    <n v="3"/>
    <n v="1"/>
    <n v="3"/>
    <n v="3"/>
    <x v="112"/>
    <x v="5"/>
    <s v="Carbonated"/>
    <x v="0"/>
    <b v="1"/>
    <n v="3"/>
    <n v="2"/>
    <x v="4"/>
  </r>
  <r>
    <s v="Processed"/>
    <s v="VJ300320609"/>
    <x v="2"/>
    <x v="3"/>
    <s v="Nutri Grain Apple Cinnamon"/>
    <s v="Food"/>
    <n v="15012392305"/>
    <s v="Saturday, April 23, 2022"/>
    <x v="1"/>
    <x v="19"/>
    <n v="1.5"/>
    <n v="1"/>
    <n v="133"/>
    <n v="1.5"/>
    <n v="1"/>
    <n v="1.5"/>
    <n v="1.5"/>
    <x v="112"/>
    <x v="125"/>
    <s v="Food"/>
    <x v="1"/>
    <b v="1"/>
    <n v="1.5"/>
    <n v="1"/>
    <x v="85"/>
  </r>
  <r>
    <s v="Processed"/>
    <s v="VJ300320609"/>
    <x v="2"/>
    <x v="3"/>
    <s v="Cheetos Puffs"/>
    <s v="Food"/>
    <n v="15012546775"/>
    <s v="Saturday, April 23, 2022"/>
    <x v="1"/>
    <x v="22"/>
    <n v="1.5"/>
    <n v="1"/>
    <n v="120"/>
    <n v="1.5"/>
    <n v="1"/>
    <n v="1.5"/>
    <n v="1.5"/>
    <x v="112"/>
    <x v="127"/>
    <s v="Food"/>
    <x v="1"/>
    <b v="1"/>
    <n v="1.5"/>
    <n v="1"/>
    <x v="87"/>
  </r>
  <r>
    <s v="Processed"/>
    <s v="VJ300320609"/>
    <x v="2"/>
    <x v="3"/>
    <s v="Coca Cola - Zero Sugar"/>
    <s v="Carbonated"/>
    <n v="15012547601"/>
    <s v="Saturday, April 23, 2022"/>
    <x v="1"/>
    <x v="23"/>
    <n v="1.5"/>
    <n v="1"/>
    <n v="142"/>
    <n v="1.5"/>
    <n v="1"/>
    <n v="1.5"/>
    <n v="1.5"/>
    <x v="112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12854148"/>
    <s v="Saturday, April 23, 2022"/>
    <x v="1"/>
    <x v="27"/>
    <n v="1.5"/>
    <n v="1"/>
    <n v="141"/>
    <n v="1.5"/>
    <n v="1"/>
    <n v="1.5"/>
    <n v="1.5"/>
    <x v="112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13075048"/>
    <s v="Saturday, April 23, 2022"/>
    <x v="1"/>
    <x v="27"/>
    <n v="1.5"/>
    <n v="1"/>
    <n v="141"/>
    <n v="1.5"/>
    <n v="1"/>
    <n v="1.5"/>
    <n v="1.5"/>
    <x v="112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13076352"/>
    <s v="Saturday, April 23, 2022"/>
    <x v="1"/>
    <x v="27"/>
    <n v="1.5"/>
    <n v="1"/>
    <n v="141"/>
    <n v="1.5"/>
    <n v="1"/>
    <n v="1.5"/>
    <n v="1.5"/>
    <x v="112"/>
    <x v="44"/>
    <s v="Carbonated"/>
    <x v="0"/>
    <b v="1"/>
    <n v="1.5"/>
    <n v="1"/>
    <x v="36"/>
  </r>
  <r>
    <s v="Processed"/>
    <s v="VJ300320609"/>
    <x v="2"/>
    <x v="3"/>
    <s v="Cheetos Puffs"/>
    <s v="Food"/>
    <n v="15013077280"/>
    <s v="Saturday, April 23, 2022"/>
    <x v="1"/>
    <x v="22"/>
    <n v="1.5"/>
    <n v="1"/>
    <n v="120"/>
    <n v="1.5"/>
    <n v="1"/>
    <n v="1.5"/>
    <n v="1.5"/>
    <x v="112"/>
    <x v="127"/>
    <s v="Food"/>
    <x v="1"/>
    <b v="1"/>
    <n v="1.5"/>
    <n v="1"/>
    <x v="87"/>
  </r>
  <r>
    <s v="Processed"/>
    <s v="VJ300320609"/>
    <x v="2"/>
    <x v="3"/>
    <s v="Sunkist Soda - Orange"/>
    <s v="Carbonated"/>
    <n v="15013079529"/>
    <s v="Saturday, April 23, 2022"/>
    <x v="1"/>
    <x v="12"/>
    <n v="1.25"/>
    <n v="1"/>
    <n v="140"/>
    <n v="1.25"/>
    <n v="1"/>
    <n v="1.25"/>
    <n v="1.25"/>
    <x v="112"/>
    <x v="70"/>
    <s v="Carbonated"/>
    <x v="0"/>
    <b v="1"/>
    <n v="1.25"/>
    <n v="0.83333333333333337"/>
    <x v="48"/>
  </r>
  <r>
    <s v="Processed"/>
    <s v="VJ300320609"/>
    <x v="2"/>
    <x v="3"/>
    <s v="Lays - Classic"/>
    <s v="Food"/>
    <n v="15013159935"/>
    <s v="Saturday, April 23, 2022"/>
    <x v="1"/>
    <x v="16"/>
    <n v="1.5"/>
    <n v="1"/>
    <n v="122"/>
    <n v="1.5"/>
    <n v="1"/>
    <n v="1.5"/>
    <n v="1.5"/>
    <x v="112"/>
    <x v="95"/>
    <s v="Food"/>
    <x v="1"/>
    <b v="1"/>
    <n v="1.5"/>
    <n v="1"/>
    <x v="66"/>
  </r>
  <r>
    <s v="Processed"/>
    <s v="VJ300320609"/>
    <x v="2"/>
    <x v="3"/>
    <s v="Doritos Cool Ranch"/>
    <s v="Food"/>
    <n v="15013160622"/>
    <s v="Saturday, April 23, 2022"/>
    <x v="1"/>
    <x v="3"/>
    <n v="1.5"/>
    <n v="1"/>
    <n v="114"/>
    <n v="1.5"/>
    <n v="1"/>
    <n v="1.5"/>
    <n v="1.5"/>
    <x v="112"/>
    <x v="94"/>
    <s v="Food"/>
    <x v="1"/>
    <b v="1"/>
    <n v="1.5"/>
    <n v="1"/>
    <x v="65"/>
  </r>
  <r>
    <s v="Processed"/>
    <s v="VJ300320611"/>
    <x v="0"/>
    <x v="0"/>
    <s v="Starbucks Refresher - Real Coconut Water"/>
    <s v="Carbonated"/>
    <n v="15013218241"/>
    <s v="Saturday, April 23, 2022"/>
    <x v="1"/>
    <x v="0"/>
    <n v="3.5"/>
    <n v="1"/>
    <n v="148"/>
    <n v="3.5"/>
    <n v="1"/>
    <n v="3.5"/>
    <n v="3.5"/>
    <x v="112"/>
    <x v="106"/>
    <s v="Carbonated"/>
    <x v="0"/>
    <b v="1"/>
    <n v="3.5"/>
    <n v="2.3333333333333335"/>
    <x v="75"/>
  </r>
  <r>
    <s v="Processed"/>
    <s v="VJ300320611"/>
    <x v="0"/>
    <x v="0"/>
    <s v="Bubly - Mango"/>
    <s v="Carbonated"/>
    <n v="15013220641"/>
    <s v="Saturday, April 23, 2022"/>
    <x v="1"/>
    <x v="27"/>
    <n v="1.5"/>
    <n v="1"/>
    <n v="141"/>
    <n v="1.5"/>
    <n v="1"/>
    <n v="1.5"/>
    <n v="1.5"/>
    <x v="112"/>
    <x v="124"/>
    <s v="Carbonated"/>
    <x v="0"/>
    <b v="1"/>
    <n v="1.5"/>
    <n v="1"/>
    <x v="26"/>
  </r>
  <r>
    <s v="Processed"/>
    <s v="VJ300320609"/>
    <x v="2"/>
    <x v="3"/>
    <s v="Sunkist Soda - Orange"/>
    <s v="Carbonated"/>
    <n v="15013757704"/>
    <s v="Saturday, April 23, 2022"/>
    <x v="1"/>
    <x v="12"/>
    <n v="1.25"/>
    <n v="1"/>
    <n v="140"/>
    <n v="1.25"/>
    <n v="1"/>
    <n v="1.25"/>
    <n v="1.25"/>
    <x v="112"/>
    <x v="70"/>
    <s v="Carbonated"/>
    <x v="0"/>
    <b v="1"/>
    <n v="1.25"/>
    <n v="0.83333333333333337"/>
    <x v="48"/>
  </r>
  <r>
    <s v="Processed"/>
    <s v="VJ300320609"/>
    <x v="2"/>
    <x v="3"/>
    <s v="Monster Energy Original"/>
    <s v="Carbonated"/>
    <n v="15013793951"/>
    <s v="Saturday, April 23, 2022"/>
    <x v="1"/>
    <x v="5"/>
    <n v="3"/>
    <n v="1"/>
    <n v="144"/>
    <n v="3"/>
    <n v="1"/>
    <n v="3"/>
    <n v="3"/>
    <x v="11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013795774"/>
    <s v="Saturday, April 23, 2022"/>
    <x v="1"/>
    <x v="5"/>
    <n v="3"/>
    <n v="1"/>
    <n v="144"/>
    <n v="3"/>
    <n v="1"/>
    <n v="3"/>
    <n v="3"/>
    <x v="112"/>
    <x v="5"/>
    <s v="Carbonated"/>
    <x v="0"/>
    <b v="1"/>
    <n v="3"/>
    <n v="2"/>
    <x v="4"/>
  </r>
  <r>
    <s v="Processed"/>
    <s v="VJ300320609"/>
    <x v="2"/>
    <x v="3"/>
    <s v="Stretch Island Fruit Leathers Snacks - Variet"/>
    <s v="Food"/>
    <n v="15013799336"/>
    <s v="Saturday, April 23, 2022"/>
    <x v="1"/>
    <x v="13"/>
    <n v="1"/>
    <n v="1"/>
    <n v="130"/>
    <n v="1"/>
    <n v="1"/>
    <n v="1"/>
    <n v="1"/>
    <x v="112"/>
    <x v="9"/>
    <s v="Food"/>
    <x v="1"/>
    <b v="1"/>
    <n v="1"/>
    <n v="0.66666666666666663"/>
    <x v="8"/>
  </r>
  <r>
    <s v="Processed"/>
    <s v="VJ300320609"/>
    <x v="2"/>
    <x v="3"/>
    <s v="Monster Energy Original"/>
    <s v="Carbonated"/>
    <n v="15013856535"/>
    <s v="Saturday, April 23, 2022"/>
    <x v="1"/>
    <x v="2"/>
    <n v="3"/>
    <n v="1"/>
    <n v="146"/>
    <n v="3"/>
    <n v="1"/>
    <n v="3"/>
    <n v="3"/>
    <x v="112"/>
    <x v="5"/>
    <s v="Carbonated"/>
    <x v="0"/>
    <b v="1"/>
    <n v="3"/>
    <n v="2"/>
    <x v="4"/>
  </r>
  <r>
    <s v="Processed"/>
    <s v="VJ300320609"/>
    <x v="2"/>
    <x v="3"/>
    <s v="Pop Corners - Spicy Queso"/>
    <s v="Food"/>
    <n v="15014283947"/>
    <s v="Sunday, April 24, 2022"/>
    <x v="0"/>
    <x v="20"/>
    <n v="1.5"/>
    <n v="1"/>
    <n v="112"/>
    <n v="1.5"/>
    <n v="1"/>
    <n v="1.5"/>
    <n v="4.5"/>
    <x v="113"/>
    <x v="118"/>
    <s v="Food"/>
    <x v="1"/>
    <b v="1"/>
    <n v="1.5"/>
    <n v="1"/>
    <x v="80"/>
  </r>
  <r>
    <s v="Processed"/>
    <s v="VJ300320609"/>
    <x v="2"/>
    <x v="3"/>
    <s v="Monster Energy Original"/>
    <s v="Carbonated"/>
    <n v="15014283947"/>
    <s v="Sunday, April 24, 2022"/>
    <x v="0"/>
    <x v="5"/>
    <n v="3"/>
    <n v="1"/>
    <n v="144"/>
    <n v="3"/>
    <n v="1"/>
    <n v="3"/>
    <n v="4.5"/>
    <x v="113"/>
    <x v="5"/>
    <s v="Carbonated"/>
    <x v="0"/>
    <b v="1"/>
    <n v="3"/>
    <n v="2"/>
    <x v="4"/>
  </r>
  <r>
    <s v="Processed"/>
    <s v="VJ300205292"/>
    <x v="0"/>
    <x v="1"/>
    <s v="Poland Springs Water"/>
    <s v="Water"/>
    <n v="15014866052"/>
    <s v="Sunday, April 24, 2022"/>
    <x v="1"/>
    <x v="5"/>
    <n v="1.5"/>
    <n v="1"/>
    <n v="144"/>
    <n v="1.5"/>
    <n v="1"/>
    <n v="1.5"/>
    <n v="1.5"/>
    <x v="113"/>
    <x v="29"/>
    <s v="Water"/>
    <x v="3"/>
    <b v="1"/>
    <n v="1.5"/>
    <n v="1"/>
    <x v="27"/>
  </r>
  <r>
    <s v="Processed"/>
    <s v="VJ300205292"/>
    <x v="0"/>
    <x v="1"/>
    <s v="Spindrift - Sparkling Water  Lime"/>
    <s v="Carbonated"/>
    <n v="15014967985"/>
    <s v="Sunday, April 24, 2022"/>
    <x v="1"/>
    <x v="27"/>
    <n v="1.5"/>
    <n v="1"/>
    <n v="141"/>
    <n v="1.5"/>
    <n v="1"/>
    <n v="1.5"/>
    <n v="1.5"/>
    <x v="113"/>
    <x v="12"/>
    <s v="Carbonated"/>
    <x v="0"/>
    <b v="1"/>
    <n v="1.5"/>
    <n v="1"/>
    <x v="11"/>
  </r>
  <r>
    <s v="Processed"/>
    <s v="VJ300320611"/>
    <x v="0"/>
    <x v="0"/>
    <s v="Monster Energy Original"/>
    <s v="Carbonated"/>
    <n v="15015450241"/>
    <s v="Sunday, April 24, 2022"/>
    <x v="1"/>
    <x v="2"/>
    <n v="3"/>
    <n v="1"/>
    <n v="146"/>
    <n v="3"/>
    <n v="1"/>
    <n v="3"/>
    <n v="3"/>
    <x v="113"/>
    <x v="5"/>
    <s v="Carbonated"/>
    <x v="0"/>
    <b v="1"/>
    <n v="3"/>
    <n v="2"/>
    <x v="4"/>
  </r>
  <r>
    <s v="Processed"/>
    <s v="VJ300205292"/>
    <x v="0"/>
    <x v="1"/>
    <s v="Bubly - Lime"/>
    <s v="Water"/>
    <n v="15015616066"/>
    <s v="Sunday, April 24, 2022"/>
    <x v="1"/>
    <x v="23"/>
    <n v="1.5"/>
    <n v="1"/>
    <n v="142"/>
    <n v="1.5"/>
    <n v="1"/>
    <n v="1.5"/>
    <n v="1.5"/>
    <x v="113"/>
    <x v="129"/>
    <s v="Water"/>
    <x v="3"/>
    <b v="1"/>
    <n v="1.5"/>
    <n v="1"/>
    <x v="26"/>
  </r>
  <r>
    <s v="Processed"/>
    <s v="VJ300205292"/>
    <x v="0"/>
    <x v="1"/>
    <s v="Poland Springs Water"/>
    <s v="Water"/>
    <n v="15015974215"/>
    <s v="Sunday, April 24, 2022"/>
    <x v="0"/>
    <x v="5"/>
    <n v="1.5"/>
    <n v="1"/>
    <n v="144"/>
    <n v="1.5"/>
    <n v="1"/>
    <n v="1.5"/>
    <n v="1.5"/>
    <x v="113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5017038009"/>
    <s v="Monday, April 25, 2022"/>
    <x v="0"/>
    <x v="5"/>
    <n v="3"/>
    <n v="1"/>
    <n v="144"/>
    <n v="3"/>
    <n v="1"/>
    <n v="3"/>
    <n v="4.5"/>
    <x v="114"/>
    <x v="5"/>
    <s v="Carbonated"/>
    <x v="0"/>
    <b v="1"/>
    <n v="3"/>
    <n v="2"/>
    <x v="4"/>
  </r>
  <r>
    <s v="Processed"/>
    <s v="VJ300320609"/>
    <x v="2"/>
    <x v="3"/>
    <s v="Funyuns - Flaming Hot"/>
    <s v="Food"/>
    <n v="15017038009"/>
    <s v="Monday, April 25, 2022"/>
    <x v="0"/>
    <x v="1"/>
    <n v="1.5"/>
    <n v="1"/>
    <n v="123"/>
    <n v="1.5"/>
    <n v="1"/>
    <n v="1.5"/>
    <n v="4.5"/>
    <x v="114"/>
    <x v="71"/>
    <s v="Food"/>
    <x v="1"/>
    <b v="1"/>
    <n v="1.5"/>
    <n v="1"/>
    <x v="49"/>
  </r>
  <r>
    <s v="Processed"/>
    <s v="VJ300320692"/>
    <x v="3"/>
    <x v="4"/>
    <s v="Poland Springs Water"/>
    <s v="Water"/>
    <n v="15017910229"/>
    <s v="Monday, April 25, 2022"/>
    <x v="0"/>
    <x v="5"/>
    <n v="1.5"/>
    <n v="1"/>
    <n v="144"/>
    <n v="1.5"/>
    <n v="1"/>
    <n v="1.5"/>
    <n v="1.5"/>
    <x v="114"/>
    <x v="29"/>
    <s v="Water"/>
    <x v="3"/>
    <b v="1"/>
    <n v="1.5"/>
    <n v="1"/>
    <x v="27"/>
  </r>
  <r>
    <s v="Processed"/>
    <s v="VJ300320686"/>
    <x v="1"/>
    <x v="2"/>
    <s v="Jacks Links Bar Beef Strip"/>
    <s v="Food"/>
    <n v="15017951553"/>
    <s v="Monday, April 25, 2022"/>
    <x v="1"/>
    <x v="14"/>
    <n v="2"/>
    <n v="1"/>
    <n v="137"/>
    <n v="2"/>
    <n v="1"/>
    <n v="2"/>
    <n v="2"/>
    <x v="114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5017972850"/>
    <s v="Monday, April 25, 2022"/>
    <x v="1"/>
    <x v="14"/>
    <n v="2"/>
    <n v="1"/>
    <n v="137"/>
    <n v="2"/>
    <n v="1"/>
    <n v="2"/>
    <n v="2"/>
    <x v="114"/>
    <x v="14"/>
    <s v="Food"/>
    <x v="1"/>
    <b v="1"/>
    <n v="2"/>
    <n v="1.3333333333333333"/>
    <x v="12"/>
  </r>
  <r>
    <s v="Processed"/>
    <s v="VJ300320692"/>
    <x v="3"/>
    <x v="4"/>
    <s v="Poland Springs Water"/>
    <s v="Water"/>
    <n v="15018336827"/>
    <s v="Monday, April 25, 2022"/>
    <x v="1"/>
    <x v="5"/>
    <n v="1.5"/>
    <n v="1"/>
    <n v="144"/>
    <n v="1.5"/>
    <n v="1"/>
    <n v="1.5"/>
    <n v="1.5"/>
    <x v="114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018357332"/>
    <s v="Monday, April 25, 2022"/>
    <x v="0"/>
    <x v="23"/>
    <n v="1.5"/>
    <n v="1"/>
    <n v="142"/>
    <n v="1.5"/>
    <n v="1"/>
    <n v="1.5"/>
    <n v="1.5"/>
    <x v="114"/>
    <x v="44"/>
    <s v="Carbonated"/>
    <x v="0"/>
    <b v="1"/>
    <n v="1.5"/>
    <n v="1"/>
    <x v="36"/>
  </r>
  <r>
    <s v="Processed"/>
    <s v="VJ300320692"/>
    <x v="3"/>
    <x v="4"/>
    <s v="Spindrift - Sparkling Water - Pineapple"/>
    <s v="Carbonated"/>
    <n v="15018455965"/>
    <s v="Monday, April 25, 2022"/>
    <x v="0"/>
    <x v="12"/>
    <n v="1.5"/>
    <n v="1"/>
    <n v="140"/>
    <n v="1.5"/>
    <n v="1"/>
    <n v="1.5"/>
    <n v="1.5"/>
    <x v="114"/>
    <x v="92"/>
    <s v="Carbonated"/>
    <x v="0"/>
    <b v="1"/>
    <n v="1.5"/>
    <n v="1"/>
    <x v="11"/>
  </r>
  <r>
    <s v="Processed"/>
    <s v="VJ300320692"/>
    <x v="3"/>
    <x v="4"/>
    <s v="SunChips Multigrain - French Onion"/>
    <s v="Food"/>
    <n v="15018479228"/>
    <s v="Monday, April 25, 2022"/>
    <x v="1"/>
    <x v="8"/>
    <n v="1.5"/>
    <n v="1"/>
    <n v="111"/>
    <n v="1.5"/>
    <n v="1"/>
    <n v="1.5"/>
    <n v="1.5"/>
    <x v="114"/>
    <x v="100"/>
    <s v="Food"/>
    <x v="1"/>
    <b v="1"/>
    <n v="1.5"/>
    <n v="1"/>
    <x v="25"/>
  </r>
  <r>
    <s v="Processed"/>
    <s v="VJ300320692"/>
    <x v="3"/>
    <x v="4"/>
    <s v="Poland Springs Water"/>
    <s v="Water"/>
    <n v="15019120955"/>
    <s v="Monday, April 25, 2022"/>
    <x v="0"/>
    <x v="5"/>
    <n v="1.5"/>
    <n v="1"/>
    <n v="144"/>
    <n v="1.5"/>
    <n v="1"/>
    <n v="1.5"/>
    <n v="1.5"/>
    <x v="114"/>
    <x v="29"/>
    <s v="Water"/>
    <x v="3"/>
    <b v="1"/>
    <n v="1.5"/>
    <n v="1"/>
    <x v="27"/>
  </r>
  <r>
    <s v="Processed"/>
    <s v="VJ300320686"/>
    <x v="1"/>
    <x v="2"/>
    <s v="Jacks Links Bar Beef Strip"/>
    <s v="Food"/>
    <n v="15019237052"/>
    <s v="Monday, April 25, 2022"/>
    <x v="1"/>
    <x v="14"/>
    <n v="2"/>
    <n v="1"/>
    <n v="137"/>
    <n v="2"/>
    <n v="1"/>
    <n v="2"/>
    <n v="2"/>
    <x v="114"/>
    <x v="14"/>
    <s v="Food"/>
    <x v="1"/>
    <b v="1"/>
    <n v="2"/>
    <n v="1.3333333333333333"/>
    <x v="12"/>
  </r>
  <r>
    <s v="Processed"/>
    <s v="VJ300320609"/>
    <x v="2"/>
    <x v="3"/>
    <s v="Quaker ButterMilk Ranch Rice Crisps"/>
    <s v="Food"/>
    <n v="15019376017"/>
    <s v="Monday, April 25, 2022"/>
    <x v="1"/>
    <x v="25"/>
    <n v="1.5"/>
    <n v="1"/>
    <n v="125"/>
    <n v="1.5"/>
    <n v="1"/>
    <n v="1.5"/>
    <n v="1.5"/>
    <x v="114"/>
    <x v="121"/>
    <s v="Food"/>
    <x v="1"/>
    <b v="1"/>
    <n v="1.5"/>
    <n v="1"/>
    <x v="83"/>
  </r>
  <r>
    <s v="Processed"/>
    <s v="VJ300320609"/>
    <x v="2"/>
    <x v="3"/>
    <s v="Good Health Veggie Stix - Zesty Ranch"/>
    <s v="Food"/>
    <n v="15019383681"/>
    <s v="Monday, April 25, 2022"/>
    <x v="1"/>
    <x v="4"/>
    <n v="1.5"/>
    <n v="1"/>
    <n v="110"/>
    <n v="1.5"/>
    <n v="1"/>
    <n v="1.5"/>
    <n v="1.5"/>
    <x v="114"/>
    <x v="22"/>
    <s v="Food"/>
    <x v="1"/>
    <b v="1"/>
    <n v="1.5"/>
    <n v="1"/>
    <x v="20"/>
  </r>
  <r>
    <s v="Processed"/>
    <s v="VJ300320692"/>
    <x v="3"/>
    <x v="4"/>
    <s v="Belvita Snack Packs - Blueberry"/>
    <s v="Food"/>
    <n v="15019506870"/>
    <s v="Monday, April 25, 2022"/>
    <x v="1"/>
    <x v="17"/>
    <n v="1.5"/>
    <n v="1"/>
    <n v="138"/>
    <n v="1.5"/>
    <n v="1"/>
    <n v="1.5"/>
    <n v="1.5"/>
    <x v="114"/>
    <x v="79"/>
    <s v="Food"/>
    <x v="1"/>
    <b v="1"/>
    <n v="1.5"/>
    <n v="1"/>
    <x v="57"/>
  </r>
  <r>
    <s v="Processed"/>
    <s v="VJ300205292"/>
    <x v="0"/>
    <x v="1"/>
    <s v="Pop Corners - Spicy Queso"/>
    <s v="Food"/>
    <n v="15019745940"/>
    <s v="Monday, April 25, 2022"/>
    <x v="1"/>
    <x v="8"/>
    <n v="1.5"/>
    <n v="1"/>
    <n v="111"/>
    <n v="1.5"/>
    <n v="1"/>
    <n v="1.5"/>
    <n v="1.5"/>
    <x v="114"/>
    <x v="118"/>
    <s v="Food"/>
    <x v="1"/>
    <b v="1"/>
    <n v="1.5"/>
    <n v="1"/>
    <x v="80"/>
  </r>
  <r>
    <s v="Processed"/>
    <s v="VJ300205292"/>
    <x v="0"/>
    <x v="1"/>
    <s v="Pop Corners - Spicy Queso"/>
    <s v="Food"/>
    <n v="15019748809"/>
    <s v="Monday, April 25, 2022"/>
    <x v="1"/>
    <x v="8"/>
    <n v="1.5"/>
    <n v="1"/>
    <n v="111"/>
    <n v="1.5"/>
    <n v="1"/>
    <n v="1.5"/>
    <n v="1.5"/>
    <x v="114"/>
    <x v="118"/>
    <s v="Food"/>
    <x v="1"/>
    <b v="1"/>
    <n v="1.5"/>
    <n v="1"/>
    <x v="80"/>
  </r>
  <r>
    <s v="Processed"/>
    <s v="VJ300320686"/>
    <x v="1"/>
    <x v="2"/>
    <s v="Jacks Links Bar Beef Strip"/>
    <s v="Food"/>
    <n v="15019819005"/>
    <s v="Monday, April 25, 2022"/>
    <x v="1"/>
    <x v="14"/>
    <n v="2"/>
    <n v="1"/>
    <n v="137"/>
    <n v="2"/>
    <n v="1"/>
    <n v="2"/>
    <n v="2"/>
    <x v="114"/>
    <x v="14"/>
    <s v="Food"/>
    <x v="1"/>
    <b v="1"/>
    <n v="2"/>
    <n v="1.3333333333333333"/>
    <x v="12"/>
  </r>
  <r>
    <s v="Processed"/>
    <s v="VJ300320686"/>
    <x v="1"/>
    <x v="2"/>
    <s v="Takis - Hot Chilli Pepper &amp; Lime"/>
    <s v="Food"/>
    <n v="15019837006"/>
    <s v="Monday, April 25, 2022"/>
    <x v="0"/>
    <x v="1"/>
    <n v="1.5"/>
    <n v="1"/>
    <n v="123"/>
    <n v="1.5"/>
    <n v="1"/>
    <n v="1.5"/>
    <n v="1.5"/>
    <x v="114"/>
    <x v="1"/>
    <s v="Food"/>
    <x v="1"/>
    <b v="1"/>
    <n v="1.5"/>
    <n v="1"/>
    <x v="1"/>
  </r>
  <r>
    <s v="Processed"/>
    <s v="VJ300320692"/>
    <x v="3"/>
    <x v="4"/>
    <s v="Genius Keto Bar - Chocolate Dream"/>
    <s v="Food"/>
    <n v="15020013507"/>
    <s v="Monday, April 25, 2022"/>
    <x v="0"/>
    <x v="10"/>
    <n v="2"/>
    <n v="1"/>
    <n v="136"/>
    <n v="2"/>
    <n v="1"/>
    <n v="2"/>
    <n v="3.5"/>
    <x v="114"/>
    <x v="96"/>
    <s v="Food"/>
    <x v="1"/>
    <b v="1"/>
    <n v="2"/>
    <n v="1.3333333333333333"/>
    <x v="67"/>
  </r>
  <r>
    <s v="Processed"/>
    <s v="VJ300320692"/>
    <x v="3"/>
    <x v="4"/>
    <s v="Spindrift - Sparkling Water - Pineapple"/>
    <s v="Carbonated"/>
    <n v="15020013507"/>
    <s v="Monday, April 25, 2022"/>
    <x v="0"/>
    <x v="12"/>
    <n v="1.5"/>
    <n v="1"/>
    <n v="140"/>
    <n v="1.5"/>
    <n v="1"/>
    <n v="1.5"/>
    <n v="3.5"/>
    <x v="114"/>
    <x v="92"/>
    <s v="Carbonated"/>
    <x v="0"/>
    <b v="1"/>
    <n v="1.5"/>
    <n v="1"/>
    <x v="11"/>
  </r>
  <r>
    <s v="Processed"/>
    <s v="VJ300320692"/>
    <x v="3"/>
    <x v="4"/>
    <s v="Poland Springs Water"/>
    <s v="Water"/>
    <n v="15020306170"/>
    <s v="Monday, April 25, 2022"/>
    <x v="1"/>
    <x v="5"/>
    <n v="1.5"/>
    <n v="1"/>
    <n v="144"/>
    <n v="1.5"/>
    <n v="1"/>
    <n v="1.5"/>
    <n v="1.5"/>
    <x v="114"/>
    <x v="29"/>
    <s v="Water"/>
    <x v="3"/>
    <b v="1"/>
    <n v="1.5"/>
    <n v="1"/>
    <x v="27"/>
  </r>
  <r>
    <s v="Processed"/>
    <s v="VJ300320692"/>
    <x v="3"/>
    <x v="4"/>
    <s v="Oreo Mini"/>
    <s v="Food"/>
    <n v="15020475008"/>
    <s v="Monday, April 25, 2022"/>
    <x v="1"/>
    <x v="22"/>
    <n v="2"/>
    <n v="1"/>
    <n v="120"/>
    <n v="2"/>
    <n v="1"/>
    <n v="2"/>
    <n v="2"/>
    <x v="114"/>
    <x v="18"/>
    <s v="Food"/>
    <x v="1"/>
    <b v="1"/>
    <n v="2"/>
    <n v="1.3333333333333333"/>
    <x v="16"/>
  </r>
  <r>
    <s v="Processed"/>
    <s v="VJ300320692"/>
    <x v="3"/>
    <x v="4"/>
    <s v="Takis FUGEO mini"/>
    <s v="Food"/>
    <n v="15020505103"/>
    <s v="Monday, April 25, 2022"/>
    <x v="1"/>
    <x v="24"/>
    <n v="1.5"/>
    <n v="1"/>
    <n v="121"/>
    <n v="1.5"/>
    <n v="1"/>
    <n v="1.5"/>
    <n v="1.5"/>
    <x v="114"/>
    <x v="49"/>
    <s v="Food"/>
    <x v="1"/>
    <b v="1"/>
    <n v="1.5"/>
    <n v="1"/>
    <x v="40"/>
  </r>
  <r>
    <s v="Processed"/>
    <s v="VJ300320692"/>
    <x v="3"/>
    <x v="4"/>
    <s v="Oreo Mini"/>
    <s v="Food"/>
    <n v="15020509599"/>
    <s v="Monday, April 25, 2022"/>
    <x v="1"/>
    <x v="22"/>
    <n v="2"/>
    <n v="1"/>
    <n v="120"/>
    <n v="2"/>
    <n v="1"/>
    <n v="2"/>
    <n v="2"/>
    <x v="114"/>
    <x v="18"/>
    <s v="Food"/>
    <x v="1"/>
    <b v="1"/>
    <n v="2"/>
    <n v="1.3333333333333333"/>
    <x v="16"/>
  </r>
  <r>
    <s v="Processed"/>
    <s v="VJ300320692"/>
    <x v="3"/>
    <x v="4"/>
    <s v="Poland Springs Water"/>
    <s v="Water"/>
    <n v="15020539730"/>
    <s v="Monday, April 25, 2022"/>
    <x v="0"/>
    <x v="5"/>
    <n v="1.5"/>
    <n v="1"/>
    <n v="144"/>
    <n v="1.5"/>
    <n v="1"/>
    <n v="1.5"/>
    <n v="1.5"/>
    <x v="114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020614172"/>
    <s v="Monday, April 25, 2022"/>
    <x v="1"/>
    <x v="23"/>
    <n v="1.5"/>
    <n v="1"/>
    <n v="142"/>
    <n v="1.5"/>
    <n v="1"/>
    <n v="1.5"/>
    <n v="1.5"/>
    <x v="114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020680996"/>
    <s v="Monday, April 25, 2022"/>
    <x v="1"/>
    <x v="2"/>
    <n v="3"/>
    <n v="1"/>
    <n v="146"/>
    <n v="3"/>
    <n v="1"/>
    <n v="3"/>
    <n v="3"/>
    <x v="114"/>
    <x v="5"/>
    <s v="Carbonated"/>
    <x v="0"/>
    <b v="1"/>
    <n v="3"/>
    <n v="2"/>
    <x v="4"/>
  </r>
  <r>
    <s v="Processed"/>
    <s v="VJ300320609"/>
    <x v="2"/>
    <x v="3"/>
    <s v="Good Health Veggie Stix - Zesty Ranch"/>
    <s v="Food"/>
    <n v="15020808935"/>
    <s v="Monday, April 25, 2022"/>
    <x v="1"/>
    <x v="4"/>
    <n v="1.5"/>
    <n v="1"/>
    <n v="110"/>
    <n v="1.5"/>
    <n v="1"/>
    <n v="1.5"/>
    <n v="1.5"/>
    <x v="114"/>
    <x v="22"/>
    <s v="Food"/>
    <x v="1"/>
    <b v="1"/>
    <n v="1.5"/>
    <n v="1"/>
    <x v="20"/>
  </r>
  <r>
    <s v="Processed"/>
    <s v="VJ300205292"/>
    <x v="0"/>
    <x v="1"/>
    <s v="Nature's Garden Trail Mix - Cranberry Healthy"/>
    <s v="Food"/>
    <n v="15020837383"/>
    <s v="Monday, April 25, 2022"/>
    <x v="1"/>
    <x v="11"/>
    <n v="1.5"/>
    <n v="1"/>
    <n v="132"/>
    <n v="1.5"/>
    <n v="1"/>
    <n v="1.5"/>
    <n v="1.5"/>
    <x v="114"/>
    <x v="130"/>
    <s v="Food"/>
    <x v="1"/>
    <b v="1"/>
    <n v="1.5"/>
    <n v="1"/>
    <x v="89"/>
  </r>
  <r>
    <s v="Processed"/>
    <s v="VJ300320692"/>
    <x v="3"/>
    <x v="4"/>
    <s v="Takis FUGEO mini"/>
    <s v="Food"/>
    <n v="15020860417"/>
    <s v="Monday, April 25, 2022"/>
    <x v="0"/>
    <x v="1"/>
    <n v="1.5"/>
    <n v="2"/>
    <n v="123"/>
    <n v="1.5"/>
    <n v="2"/>
    <n v="3"/>
    <n v="5"/>
    <x v="114"/>
    <x v="49"/>
    <s v="Food"/>
    <x v="1"/>
    <b v="1"/>
    <n v="1.5"/>
    <n v="1"/>
    <x v="40"/>
  </r>
  <r>
    <s v="Processed"/>
    <s v="VJ300320692"/>
    <x v="3"/>
    <x v="4"/>
    <s v="Oreo Mini"/>
    <s v="Food"/>
    <n v="15020860417"/>
    <s v="Monday, April 25, 2022"/>
    <x v="0"/>
    <x v="22"/>
    <n v="2"/>
    <n v="1"/>
    <n v="120"/>
    <n v="2"/>
    <n v="1"/>
    <n v="2"/>
    <n v="5"/>
    <x v="114"/>
    <x v="18"/>
    <s v="Food"/>
    <x v="1"/>
    <b v="1"/>
    <n v="2"/>
    <n v="1.3333333333333333"/>
    <x v="16"/>
  </r>
  <r>
    <s v="Processed"/>
    <s v="VJ300320692"/>
    <x v="3"/>
    <x v="4"/>
    <s v="Genius Keto Bar - Chocolate Dream"/>
    <s v="Food"/>
    <n v="15021068795"/>
    <s v="Monday, April 25, 2022"/>
    <x v="1"/>
    <x v="10"/>
    <n v="2"/>
    <n v="1"/>
    <n v="136"/>
    <n v="2"/>
    <n v="1"/>
    <n v="2"/>
    <n v="2"/>
    <x v="114"/>
    <x v="96"/>
    <s v="Food"/>
    <x v="1"/>
    <b v="1"/>
    <n v="2"/>
    <n v="1.3333333333333333"/>
    <x v="67"/>
  </r>
  <r>
    <s v="Processed"/>
    <s v="VJ300320609"/>
    <x v="2"/>
    <x v="3"/>
    <s v="Sunkist Soda - Orange"/>
    <s v="Carbonated"/>
    <n v="15021153603"/>
    <s v="Monday, April 25, 2022"/>
    <x v="1"/>
    <x v="12"/>
    <n v="1.25"/>
    <n v="1"/>
    <n v="140"/>
    <n v="1.25"/>
    <n v="1"/>
    <n v="1.25"/>
    <n v="1.25"/>
    <x v="114"/>
    <x v="70"/>
    <s v="Carbonated"/>
    <x v="0"/>
    <b v="1"/>
    <n v="1.25"/>
    <n v="0.83333333333333337"/>
    <x v="48"/>
  </r>
  <r>
    <s v="Processed"/>
    <s v="VJ300320692"/>
    <x v="3"/>
    <x v="4"/>
    <s v="Snapple Diet Tea - Peach Tea"/>
    <s v="Non Carbonated"/>
    <n v="15021269760"/>
    <s v="Monday, April 25, 2022"/>
    <x v="1"/>
    <x v="15"/>
    <n v="2.5"/>
    <n v="1"/>
    <n v="147"/>
    <n v="2.5"/>
    <n v="1"/>
    <n v="2.5"/>
    <n v="2.5"/>
    <x v="114"/>
    <x v="3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5021687535"/>
    <s v="Monday, April 25, 2022"/>
    <x v="1"/>
    <x v="6"/>
    <n v="2"/>
    <n v="1"/>
    <n v="134"/>
    <n v="2"/>
    <n v="1"/>
    <n v="2"/>
    <n v="2"/>
    <x v="114"/>
    <x v="10"/>
    <s v="Food"/>
    <x v="1"/>
    <b v="1"/>
    <n v="2"/>
    <n v="1.3333333333333333"/>
    <x v="9"/>
  </r>
  <r>
    <s v="Processed"/>
    <s v="VJ300320609"/>
    <x v="2"/>
    <x v="3"/>
    <s v="Snapple Diet Tea - Peach Tea"/>
    <s v="Non Carbonated"/>
    <n v="15021770065"/>
    <s v="Monday, April 25, 2022"/>
    <x v="1"/>
    <x v="21"/>
    <n v="2.5"/>
    <n v="1"/>
    <n v="145"/>
    <n v="2.5"/>
    <n v="1"/>
    <n v="2.5"/>
    <n v="2.5"/>
    <x v="114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5021785178"/>
    <s v="Monday, April 25, 2022"/>
    <x v="1"/>
    <x v="23"/>
    <n v="1.5"/>
    <n v="1"/>
    <n v="142"/>
    <n v="1.5"/>
    <n v="1"/>
    <n v="1.5"/>
    <n v="1.5"/>
    <x v="114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021921004"/>
    <s v="Tuesday, April 26, 2022"/>
    <x v="1"/>
    <x v="12"/>
    <n v="1.5"/>
    <n v="1"/>
    <n v="140"/>
    <n v="1.5"/>
    <n v="1"/>
    <n v="1.5"/>
    <n v="1.5"/>
    <x v="114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022161711"/>
    <s v="Tuesday, April 26, 2022"/>
    <x v="1"/>
    <x v="2"/>
    <n v="3"/>
    <n v="1"/>
    <n v="146"/>
    <n v="3"/>
    <n v="1"/>
    <n v="3"/>
    <n v="3"/>
    <x v="114"/>
    <x v="5"/>
    <s v="Carbonated"/>
    <x v="0"/>
    <b v="1"/>
    <n v="3"/>
    <n v="2"/>
    <x v="4"/>
  </r>
  <r>
    <s v="Processed"/>
    <s v="VJ300320609"/>
    <x v="2"/>
    <x v="3"/>
    <s v="Doritos Cool Ranch"/>
    <s v="Food"/>
    <n v="15022162470"/>
    <s v="Tuesday, April 26, 2022"/>
    <x v="1"/>
    <x v="3"/>
    <n v="1.5"/>
    <n v="1"/>
    <n v="114"/>
    <n v="1.5"/>
    <n v="1"/>
    <n v="1.5"/>
    <n v="1.5"/>
    <x v="114"/>
    <x v="94"/>
    <s v="Food"/>
    <x v="1"/>
    <b v="1"/>
    <n v="1.5"/>
    <n v="1"/>
    <x v="65"/>
  </r>
  <r>
    <s v="Processed"/>
    <s v="VJ300320609"/>
    <x v="2"/>
    <x v="3"/>
    <s v="Sunkist Soda - Orange"/>
    <s v="Carbonated"/>
    <n v="15022176052"/>
    <s v="Tuesday, April 26, 2022"/>
    <x v="1"/>
    <x v="12"/>
    <n v="1.25"/>
    <n v="1"/>
    <n v="140"/>
    <n v="1.25"/>
    <n v="1"/>
    <n v="1.25"/>
    <n v="1.25"/>
    <x v="114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022547375"/>
    <s v="Tuesday, April 26, 2022"/>
    <x v="1"/>
    <x v="23"/>
    <n v="1.5"/>
    <n v="1"/>
    <n v="142"/>
    <n v="1.5"/>
    <n v="1"/>
    <n v="1.5"/>
    <n v="1.5"/>
    <x v="115"/>
    <x v="44"/>
    <s v="Carbonated"/>
    <x v="0"/>
    <b v="1"/>
    <n v="1.5"/>
    <n v="1"/>
    <x v="36"/>
  </r>
  <r>
    <s v="Processed"/>
    <s v="VJ300320686"/>
    <x v="1"/>
    <x v="2"/>
    <s v="Jacks Links Bar Beef Strip"/>
    <s v="Food"/>
    <n v="15022892504"/>
    <s v="Tuesday, April 26, 2022"/>
    <x v="1"/>
    <x v="14"/>
    <n v="2"/>
    <n v="1"/>
    <n v="137"/>
    <n v="2"/>
    <n v="1"/>
    <n v="2"/>
    <n v="2"/>
    <x v="115"/>
    <x v="14"/>
    <s v="Food"/>
    <x v="1"/>
    <b v="1"/>
    <n v="2"/>
    <n v="1.3333333333333333"/>
    <x v="12"/>
  </r>
  <r>
    <s v="Processed"/>
    <s v="VJ300320609"/>
    <x v="2"/>
    <x v="3"/>
    <s v="Sunkist Soda - Orange"/>
    <s v="Carbonated"/>
    <n v="15023205342"/>
    <s v="Tuesday, April 26, 2022"/>
    <x v="0"/>
    <x v="12"/>
    <n v="1.25"/>
    <n v="1"/>
    <n v="140"/>
    <n v="1.25"/>
    <n v="1"/>
    <n v="1.25"/>
    <n v="1.25"/>
    <x v="115"/>
    <x v="70"/>
    <s v="Carbonated"/>
    <x v="0"/>
    <b v="1"/>
    <n v="1.25"/>
    <n v="0.83333333333333337"/>
    <x v="48"/>
  </r>
  <r>
    <s v="Processed"/>
    <s v="VJ300320686"/>
    <x v="1"/>
    <x v="2"/>
    <s v="Jacks Links Bar Beef Strip"/>
    <s v="Food"/>
    <n v="15023608043"/>
    <s v="Tuesday, April 26, 2022"/>
    <x v="1"/>
    <x v="14"/>
    <n v="2"/>
    <n v="1"/>
    <n v="137"/>
    <n v="2"/>
    <n v="1"/>
    <n v="2"/>
    <n v="2"/>
    <x v="115"/>
    <x v="14"/>
    <s v="Food"/>
    <x v="1"/>
    <b v="1"/>
    <n v="2"/>
    <n v="1.3333333333333333"/>
    <x v="12"/>
  </r>
  <r>
    <s v="Processed"/>
    <s v="VJ300320692"/>
    <x v="3"/>
    <x v="4"/>
    <s v="Iberia Coconut Water"/>
    <s v="Non Carbonated"/>
    <n v="15023697978"/>
    <s v="Tuesday, April 26, 2022"/>
    <x v="0"/>
    <x v="27"/>
    <n v="2"/>
    <n v="1"/>
    <n v="141"/>
    <n v="2"/>
    <n v="1"/>
    <n v="2"/>
    <n v="2"/>
    <x v="115"/>
    <x v="93"/>
    <s v="Non Carbonated"/>
    <x v="2"/>
    <b v="1"/>
    <n v="2"/>
    <n v="1.3333333333333333"/>
    <x v="64"/>
  </r>
  <r>
    <s v="Processed"/>
    <s v="VJ300320686"/>
    <x v="1"/>
    <x v="2"/>
    <s v="Belvita Snack Packs - Blueberry"/>
    <s v="Food"/>
    <n v="15023958458"/>
    <s v="Tuesday, April 26, 2022"/>
    <x v="1"/>
    <x v="16"/>
    <n v="1.25"/>
    <n v="1"/>
    <n v="122"/>
    <n v="1.25"/>
    <n v="1"/>
    <n v="1.25"/>
    <n v="1.25"/>
    <x v="115"/>
    <x v="79"/>
    <s v="Food"/>
    <x v="1"/>
    <b v="1"/>
    <n v="1.25"/>
    <n v="0.83333333333333337"/>
    <x v="57"/>
  </r>
  <r>
    <s v="Processed"/>
    <s v="VJ300320686"/>
    <x v="1"/>
    <x v="2"/>
    <s v="Miss Vickie's Potato Chip - Sea Salt &amp; Vinega"/>
    <s v="Food"/>
    <n v="15024349207"/>
    <s v="Tuesday, April 26, 2022"/>
    <x v="1"/>
    <x v="4"/>
    <n v="1.5"/>
    <n v="1"/>
    <n v="110"/>
    <n v="1.5"/>
    <n v="1"/>
    <n v="1.5"/>
    <n v="1.5"/>
    <x v="115"/>
    <x v="3"/>
    <s v="Food"/>
    <x v="1"/>
    <b v="1"/>
    <n v="1.5"/>
    <n v="1"/>
    <x v="3"/>
  </r>
  <r>
    <s v="Processed"/>
    <s v="VJ300320692"/>
    <x v="3"/>
    <x v="4"/>
    <s v="SunChips Multigrain - Original"/>
    <s v="Food"/>
    <n v="15024558978"/>
    <s v="Tuesday, April 26, 2022"/>
    <x v="1"/>
    <x v="3"/>
    <n v="1.5"/>
    <n v="1"/>
    <n v="114"/>
    <n v="1.5"/>
    <n v="1"/>
    <n v="1.5"/>
    <n v="1.5"/>
    <x v="115"/>
    <x v="60"/>
    <s v="Food"/>
    <x v="1"/>
    <b v="1"/>
    <n v="1.5"/>
    <n v="1"/>
    <x v="25"/>
  </r>
  <r>
    <s v="Processed"/>
    <s v="VJ300320609"/>
    <x v="2"/>
    <x v="3"/>
    <s v="Coca Cola - Zero Sugar"/>
    <s v="Carbonated"/>
    <n v="15024513590"/>
    <s v="Tuesday, April 26, 2022"/>
    <x v="1"/>
    <x v="23"/>
    <n v="1.5"/>
    <n v="1"/>
    <n v="142"/>
    <n v="1.5"/>
    <n v="1"/>
    <n v="1.5"/>
    <n v="1.5"/>
    <x v="115"/>
    <x v="44"/>
    <s v="Carbonated"/>
    <x v="0"/>
    <b v="1"/>
    <n v="1.5"/>
    <n v="1"/>
    <x v="36"/>
  </r>
  <r>
    <s v="Processed"/>
    <s v="VJ300320692"/>
    <x v="3"/>
    <x v="4"/>
    <s v="Spindrift - Sparkling Water - Pineapple"/>
    <s v="Carbonated"/>
    <n v="15025470625"/>
    <s v="Tuesday, April 26, 2022"/>
    <x v="0"/>
    <x v="12"/>
    <n v="1.5"/>
    <n v="1"/>
    <n v="140"/>
    <n v="1.5"/>
    <n v="1"/>
    <n v="1.5"/>
    <n v="1.5"/>
    <x v="115"/>
    <x v="92"/>
    <s v="Carbonated"/>
    <x v="0"/>
    <b v="1"/>
    <n v="1.5"/>
    <n v="1"/>
    <x v="11"/>
  </r>
  <r>
    <s v="Processed"/>
    <s v="VJ300320692"/>
    <x v="3"/>
    <x v="4"/>
    <s v="Genius Keto Bar - Chocolate Dream"/>
    <s v="Food"/>
    <n v="15025473650"/>
    <s v="Tuesday, April 26, 2022"/>
    <x v="0"/>
    <x v="10"/>
    <n v="2"/>
    <n v="2"/>
    <n v="136"/>
    <n v="2"/>
    <n v="2"/>
    <n v="4"/>
    <n v="4"/>
    <x v="115"/>
    <x v="96"/>
    <s v="Food"/>
    <x v="1"/>
    <b v="1"/>
    <n v="2"/>
    <n v="1.3333333333333333"/>
    <x v="67"/>
  </r>
  <r>
    <s v="Processed"/>
    <s v="VJ300320686"/>
    <x v="1"/>
    <x v="2"/>
    <s v="Miss Vickie's Potato Chip - Jalapeno"/>
    <s v="Food"/>
    <n v="15025867253"/>
    <s v="Tuesday, April 26, 2022"/>
    <x v="0"/>
    <x v="26"/>
    <n v="1.5"/>
    <n v="1"/>
    <n v="113"/>
    <n v="1.5"/>
    <n v="1"/>
    <n v="1.5"/>
    <n v="1.5"/>
    <x v="115"/>
    <x v="43"/>
    <s v="Food"/>
    <x v="1"/>
    <b v="1"/>
    <n v="1.5"/>
    <n v="1"/>
    <x v="3"/>
  </r>
  <r>
    <s v="Processed"/>
    <s v="VJ300320692"/>
    <x v="3"/>
    <x v="4"/>
    <s v="Pop Corners - Kettle Corn"/>
    <s v="Food"/>
    <n v="15025970506"/>
    <s v="Tuesday, April 26, 2022"/>
    <x v="1"/>
    <x v="4"/>
    <n v="1.5"/>
    <n v="1"/>
    <n v="110"/>
    <n v="1.5"/>
    <n v="1"/>
    <n v="1.5"/>
    <n v="1.5"/>
    <x v="115"/>
    <x v="113"/>
    <s v="Food"/>
    <x v="1"/>
    <b v="1"/>
    <n v="1.5"/>
    <n v="1"/>
    <x v="80"/>
  </r>
  <r>
    <s v="Processed"/>
    <s v="VJ300320692"/>
    <x v="3"/>
    <x v="4"/>
    <s v="Pop Corners - Kettle Corn"/>
    <s v="Food"/>
    <n v="15025972701"/>
    <s v="Tuesday, April 26, 2022"/>
    <x v="1"/>
    <x v="4"/>
    <n v="1.5"/>
    <n v="1"/>
    <n v="110"/>
    <n v="1.5"/>
    <n v="1"/>
    <n v="1.5"/>
    <n v="1.5"/>
    <x v="115"/>
    <x v="113"/>
    <s v="Food"/>
    <x v="1"/>
    <b v="1"/>
    <n v="1.5"/>
    <n v="1"/>
    <x v="80"/>
  </r>
  <r>
    <s v="Processed"/>
    <s v="VJ300320609"/>
    <x v="2"/>
    <x v="3"/>
    <s v="Sunkist Soda - Orange"/>
    <s v="Carbonated"/>
    <n v="15026333539"/>
    <s v="Tuesday, April 26, 2022"/>
    <x v="1"/>
    <x v="12"/>
    <n v="1.25"/>
    <n v="1"/>
    <n v="140"/>
    <n v="1.25"/>
    <n v="1"/>
    <n v="1.25"/>
    <n v="1.25"/>
    <x v="115"/>
    <x v="70"/>
    <s v="Carbonated"/>
    <x v="0"/>
    <b v="1"/>
    <n v="1.25"/>
    <n v="0.83333333333333337"/>
    <x v="48"/>
  </r>
  <r>
    <s v="Processed"/>
    <s v="VJ300320611"/>
    <x v="0"/>
    <x v="0"/>
    <s v="BodyArmor LYTE - Strawberry Lemonade"/>
    <s v="Water"/>
    <n v="15026631703"/>
    <s v="Tuesday, April 26, 2022"/>
    <x v="0"/>
    <x v="21"/>
    <n v="2.75"/>
    <n v="1"/>
    <n v="145"/>
    <n v="2.75"/>
    <n v="1"/>
    <n v="2.75"/>
    <n v="2.75"/>
    <x v="115"/>
    <x v="131"/>
    <s v="Water"/>
    <x v="3"/>
    <b v="1"/>
    <n v="2.75"/>
    <n v="1.8333333333333333"/>
    <x v="90"/>
  </r>
  <r>
    <s v="Processed"/>
    <s v="VJ300320692"/>
    <x v="3"/>
    <x v="4"/>
    <s v="Starbucks Doubleshot Energy - Mocha"/>
    <s v="Non Carbonated"/>
    <n v="15026714472"/>
    <s v="Tuesday, April 26, 2022"/>
    <x v="0"/>
    <x v="2"/>
    <n v="3.5"/>
    <n v="1"/>
    <n v="146"/>
    <n v="3.5"/>
    <n v="1"/>
    <n v="3.5"/>
    <n v="3.5"/>
    <x v="115"/>
    <x v="88"/>
    <s v="Non Carbonated"/>
    <x v="2"/>
    <b v="1"/>
    <n v="3.5"/>
    <n v="2.3333333333333335"/>
    <x v="62"/>
  </r>
  <r>
    <s v="Processed"/>
    <s v="VJ300320609"/>
    <x v="2"/>
    <x v="3"/>
    <s v="Sunkist Soda - Orange"/>
    <s v="Carbonated"/>
    <n v="15026911100"/>
    <s v="Tuesday, April 26, 2022"/>
    <x v="1"/>
    <x v="12"/>
    <n v="1.25"/>
    <n v="1"/>
    <n v="140"/>
    <n v="1.25"/>
    <n v="1"/>
    <n v="1.25"/>
    <n v="1.25"/>
    <x v="115"/>
    <x v="70"/>
    <s v="Carbonated"/>
    <x v="0"/>
    <b v="1"/>
    <n v="1.25"/>
    <n v="0.83333333333333337"/>
    <x v="48"/>
  </r>
  <r>
    <s v="Processed"/>
    <s v="VJ300320609"/>
    <x v="2"/>
    <x v="3"/>
    <s v="Sunkist Soda - Orange"/>
    <s v="Carbonated"/>
    <n v="15027287978"/>
    <s v="Tuesday, April 26, 2022"/>
    <x v="1"/>
    <x v="12"/>
    <n v="1.25"/>
    <n v="1"/>
    <n v="140"/>
    <n v="1.25"/>
    <n v="1"/>
    <n v="1.25"/>
    <n v="1.25"/>
    <x v="115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027999083"/>
    <s v="Wednesday, April 27, 2022"/>
    <x v="1"/>
    <x v="23"/>
    <n v="1.5"/>
    <n v="1"/>
    <n v="142"/>
    <n v="1.5"/>
    <n v="1"/>
    <n v="1.5"/>
    <n v="1.5"/>
    <x v="116"/>
    <x v="44"/>
    <s v="Carbonated"/>
    <x v="0"/>
    <b v="1"/>
    <n v="1.5"/>
    <n v="1"/>
    <x v="36"/>
  </r>
  <r>
    <s v="Processed"/>
    <s v="VJ300320609"/>
    <x v="2"/>
    <x v="3"/>
    <s v="Fritos - Original"/>
    <s v="Food"/>
    <n v="15028614495"/>
    <s v="Wednesday, April 27, 2022"/>
    <x v="1"/>
    <x v="8"/>
    <n v="1.5"/>
    <n v="1"/>
    <n v="111"/>
    <n v="1.5"/>
    <n v="1"/>
    <n v="1.5"/>
    <n v="1.5"/>
    <x v="116"/>
    <x v="83"/>
    <s v="Food"/>
    <x v="1"/>
    <b v="1"/>
    <n v="1.5"/>
    <n v="1"/>
    <x v="61"/>
  </r>
  <r>
    <s v="Processed"/>
    <s v="VJ300320692"/>
    <x v="3"/>
    <x v="4"/>
    <s v="Poland Springs Water"/>
    <s v="Water"/>
    <n v="15028909688"/>
    <s v="Wednesday, April 27, 2022"/>
    <x v="0"/>
    <x v="5"/>
    <n v="1.5"/>
    <n v="1"/>
    <n v="144"/>
    <n v="1.5"/>
    <n v="1"/>
    <n v="1.5"/>
    <n v="3.5"/>
    <x v="116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028909688"/>
    <s v="Wednesday, April 27, 2022"/>
    <x v="0"/>
    <x v="6"/>
    <n v="2"/>
    <n v="1"/>
    <n v="134"/>
    <n v="2"/>
    <n v="1"/>
    <n v="2"/>
    <n v="3.5"/>
    <x v="116"/>
    <x v="11"/>
    <s v="Food"/>
    <x v="1"/>
    <b v="1"/>
    <n v="2"/>
    <n v="1.3333333333333333"/>
    <x v="10"/>
  </r>
  <r>
    <s v="Processed"/>
    <s v="VJ300320609"/>
    <x v="2"/>
    <x v="3"/>
    <s v="Cheetos Puffs"/>
    <s v="Food"/>
    <n v="15028918677"/>
    <s v="Wednesday, April 27, 2022"/>
    <x v="0"/>
    <x v="22"/>
    <n v="1.5"/>
    <n v="1"/>
    <n v="120"/>
    <n v="1.5"/>
    <n v="1"/>
    <n v="1.5"/>
    <n v="3"/>
    <x v="116"/>
    <x v="127"/>
    <s v="Food"/>
    <x v="1"/>
    <b v="1"/>
    <n v="1.5"/>
    <n v="1"/>
    <x v="87"/>
  </r>
  <r>
    <s v="Processed"/>
    <s v="VJ300320609"/>
    <x v="2"/>
    <x v="3"/>
    <s v="Funyuns - Flaming Hot"/>
    <s v="Food"/>
    <n v="15028918677"/>
    <s v="Wednesday, April 27, 2022"/>
    <x v="0"/>
    <x v="1"/>
    <n v="1.5"/>
    <n v="1"/>
    <n v="123"/>
    <n v="1.5"/>
    <n v="1"/>
    <n v="1.5"/>
    <n v="3"/>
    <x v="116"/>
    <x v="71"/>
    <s v="Food"/>
    <x v="1"/>
    <b v="1"/>
    <n v="1.5"/>
    <n v="1"/>
    <x v="49"/>
  </r>
  <r>
    <s v="Processed"/>
    <s v="VJ300320609"/>
    <x v="2"/>
    <x v="3"/>
    <s v="Coca Cola - Zero Sugar"/>
    <s v="Carbonated"/>
    <n v="15028924441"/>
    <s v="Wednesday, April 27, 2022"/>
    <x v="1"/>
    <x v="27"/>
    <n v="1.5"/>
    <n v="1"/>
    <n v="141"/>
    <n v="1.5"/>
    <n v="1"/>
    <n v="1.5"/>
    <n v="1.5"/>
    <x v="116"/>
    <x v="44"/>
    <s v="Carbonated"/>
    <x v="0"/>
    <b v="1"/>
    <n v="1.5"/>
    <n v="1"/>
    <x v="36"/>
  </r>
  <r>
    <s v="Processed"/>
    <s v="VJ300320692"/>
    <x v="3"/>
    <x v="4"/>
    <s v="Robert Irvine's - Fit Crunch -  Chocolate Pea"/>
    <s v="Food"/>
    <n v="15029232286"/>
    <s v="Wednesday, April 27, 2022"/>
    <x v="1"/>
    <x v="9"/>
    <n v="2"/>
    <n v="1"/>
    <n v="131"/>
    <n v="2"/>
    <n v="1"/>
    <n v="2"/>
    <n v="2"/>
    <x v="116"/>
    <x v="21"/>
    <s v="Food"/>
    <x v="1"/>
    <b v="1"/>
    <n v="2"/>
    <n v="1.3333333333333333"/>
    <x v="19"/>
  </r>
  <r>
    <s v="Processed"/>
    <s v="VJ300320686"/>
    <x v="1"/>
    <x v="2"/>
    <s v="Jacks Links Bar Beef Strip"/>
    <s v="Food"/>
    <n v="15029898470"/>
    <s v="Wednesday, April 27, 2022"/>
    <x v="1"/>
    <x v="14"/>
    <n v="2"/>
    <n v="1"/>
    <n v="137"/>
    <n v="2"/>
    <n v="1"/>
    <n v="2"/>
    <n v="2"/>
    <x v="116"/>
    <x v="14"/>
    <s v="Food"/>
    <x v="1"/>
    <b v="1"/>
    <n v="2"/>
    <n v="1.3333333333333333"/>
    <x v="12"/>
  </r>
  <r>
    <s v="Processed"/>
    <s v="VJ300320686"/>
    <x v="1"/>
    <x v="2"/>
    <s v="Jacks Links Bar Beef Strip"/>
    <s v="Food"/>
    <n v="15029930031"/>
    <s v="Wednesday, April 27, 2022"/>
    <x v="1"/>
    <x v="14"/>
    <n v="2"/>
    <n v="1"/>
    <n v="137"/>
    <n v="2"/>
    <n v="1"/>
    <n v="2"/>
    <n v="2"/>
    <x v="116"/>
    <x v="14"/>
    <s v="Food"/>
    <x v="1"/>
    <b v="1"/>
    <n v="2"/>
    <n v="1.3333333333333333"/>
    <x v="12"/>
  </r>
  <r>
    <s v="Processed"/>
    <s v="VJ300320692"/>
    <x v="3"/>
    <x v="4"/>
    <s v="CheezIt - Original"/>
    <s v="Food"/>
    <n v="15030082828"/>
    <s v="Wednesday, April 27, 2022"/>
    <x v="1"/>
    <x v="18"/>
    <n v="1.25"/>
    <n v="1"/>
    <n v="124"/>
    <n v="1.25"/>
    <n v="1"/>
    <n v="1.25"/>
    <n v="1.25"/>
    <x v="116"/>
    <x v="48"/>
    <s v="Food"/>
    <x v="1"/>
    <b v="1"/>
    <n v="1.25"/>
    <n v="0.83333333333333337"/>
    <x v="39"/>
  </r>
  <r>
    <s v="Processed"/>
    <s v="VJ300320692"/>
    <x v="3"/>
    <x v="4"/>
    <s v="Genius Keto Bar - Chocolate Dream"/>
    <s v="Food"/>
    <n v="15030181426"/>
    <s v="Wednesday, April 27, 2022"/>
    <x v="0"/>
    <x v="10"/>
    <n v="2"/>
    <n v="1"/>
    <n v="136"/>
    <n v="2"/>
    <n v="1"/>
    <n v="2"/>
    <n v="2"/>
    <x v="116"/>
    <x v="96"/>
    <s v="Food"/>
    <x v="1"/>
    <b v="1"/>
    <n v="2"/>
    <n v="1.3333333333333333"/>
    <x v="67"/>
  </r>
  <r>
    <s v="Processed"/>
    <s v="VJ300320609"/>
    <x v="2"/>
    <x v="3"/>
    <s v="Snapple Diet Tea - Peach Tea"/>
    <s v="Non Carbonated"/>
    <n v="15030468518"/>
    <s v="Wednesday, April 27, 2022"/>
    <x v="0"/>
    <x v="21"/>
    <n v="2.5"/>
    <n v="1"/>
    <n v="145"/>
    <n v="2.5"/>
    <n v="1"/>
    <n v="2.5"/>
    <n v="6"/>
    <x v="116"/>
    <x v="37"/>
    <s v="Non Carbonated"/>
    <x v="2"/>
    <b v="1"/>
    <n v="2.5"/>
    <n v="1.6666666666666667"/>
    <x v="6"/>
  </r>
  <r>
    <s v="Processed"/>
    <s v="VJ300320609"/>
    <x v="2"/>
    <x v="3"/>
    <s v="Pop Corners - Spicy Queso"/>
    <s v="Food"/>
    <n v="15030468518"/>
    <s v="Wednesday, April 27, 2022"/>
    <x v="0"/>
    <x v="20"/>
    <n v="1.5"/>
    <n v="1"/>
    <n v="112"/>
    <n v="1.5"/>
    <n v="1"/>
    <n v="1.5"/>
    <n v="6"/>
    <x v="116"/>
    <x v="118"/>
    <s v="Food"/>
    <x v="1"/>
    <b v="1"/>
    <n v="1.5"/>
    <n v="1"/>
    <x v="80"/>
  </r>
  <r>
    <s v="Processed"/>
    <s v="VJ300320609"/>
    <x v="2"/>
    <x v="3"/>
    <s v="KitKat - Crisp Wafers"/>
    <s v="Food"/>
    <n v="15030468518"/>
    <s v="Wednesday, April 27, 2022"/>
    <x v="0"/>
    <x v="6"/>
    <n v="2"/>
    <n v="1"/>
    <n v="134"/>
    <n v="2"/>
    <n v="1"/>
    <n v="2"/>
    <n v="6"/>
    <x v="116"/>
    <x v="10"/>
    <s v="Food"/>
    <x v="1"/>
    <b v="1"/>
    <n v="2"/>
    <n v="1.3333333333333333"/>
    <x v="9"/>
  </r>
  <r>
    <s v="Processed"/>
    <s v="VJ300320692"/>
    <x v="3"/>
    <x v="4"/>
    <s v="Bai Antioxidant - Tanzania Lemon Super Tea"/>
    <s v="Non Carbonated"/>
    <n v="15030643078"/>
    <s v="Wednesday, April 27, 2022"/>
    <x v="0"/>
    <x v="21"/>
    <n v="2.75"/>
    <n v="1"/>
    <n v="145"/>
    <n v="2.75"/>
    <n v="1"/>
    <n v="2.75"/>
    <n v="2.75"/>
    <x v="116"/>
    <x v="120"/>
    <s v="Non Carbonated"/>
    <x v="2"/>
    <b v="1"/>
    <n v="2.75"/>
    <n v="1.8333333333333333"/>
    <x v="2"/>
  </r>
  <r>
    <s v="Processed"/>
    <s v="VJ300320692"/>
    <x v="3"/>
    <x v="4"/>
    <s v="Oreo Mini"/>
    <s v="Food"/>
    <n v="15030882686"/>
    <s v="Wednesday, April 27, 2022"/>
    <x v="1"/>
    <x v="22"/>
    <n v="2"/>
    <n v="1"/>
    <n v="120"/>
    <n v="2"/>
    <n v="1"/>
    <n v="2"/>
    <n v="2"/>
    <x v="116"/>
    <x v="18"/>
    <s v="Food"/>
    <x v="1"/>
    <b v="1"/>
    <n v="2"/>
    <n v="1.3333333333333333"/>
    <x v="16"/>
  </r>
  <r>
    <s v="Processed"/>
    <s v="VJ300320692"/>
    <x v="3"/>
    <x v="4"/>
    <s v="Snapple Diet Tea - Peach Tea"/>
    <s v="Non Carbonated"/>
    <n v="15030940792"/>
    <s v="Wednesday, April 27, 2022"/>
    <x v="1"/>
    <x v="15"/>
    <n v="2.5"/>
    <n v="1"/>
    <n v="147"/>
    <n v="2.5"/>
    <n v="1"/>
    <n v="2.5"/>
    <n v="2.5"/>
    <x v="116"/>
    <x v="37"/>
    <s v="Non Carbonated"/>
    <x v="2"/>
    <b v="1"/>
    <n v="2.5"/>
    <n v="1.6666666666666667"/>
    <x v="6"/>
  </r>
  <r>
    <s v="Processed"/>
    <s v="VJ300320692"/>
    <x v="3"/>
    <x v="4"/>
    <s v="Snapple Diet Tea - Peach Tea"/>
    <s v="Non Carbonated"/>
    <n v="15030943036"/>
    <s v="Wednesday, April 27, 2022"/>
    <x v="1"/>
    <x v="15"/>
    <n v="2.5"/>
    <n v="1"/>
    <n v="147"/>
    <n v="2.5"/>
    <n v="1"/>
    <n v="2.5"/>
    <n v="2.5"/>
    <x v="116"/>
    <x v="37"/>
    <s v="Non Carbonated"/>
    <x v="2"/>
    <b v="1"/>
    <n v="2.5"/>
    <n v="1.6666666666666667"/>
    <x v="6"/>
  </r>
  <r>
    <s v="Processed"/>
    <s v="VJ300320609"/>
    <x v="2"/>
    <x v="3"/>
    <s v="Monster Energy Original"/>
    <s v="Carbonated"/>
    <n v="15031045989"/>
    <s v="Wednesday, April 27, 2022"/>
    <x v="1"/>
    <x v="2"/>
    <n v="3"/>
    <n v="1"/>
    <n v="146"/>
    <n v="3"/>
    <n v="1"/>
    <n v="3"/>
    <n v="3"/>
    <x v="116"/>
    <x v="5"/>
    <s v="Carbonated"/>
    <x v="0"/>
    <b v="1"/>
    <n v="3"/>
    <n v="2"/>
    <x v="4"/>
  </r>
  <r>
    <s v="Processed"/>
    <s v="VJ300320686"/>
    <x v="1"/>
    <x v="2"/>
    <s v="Jacks Links Bar Beef Strip"/>
    <s v="Food"/>
    <n v="15031108948"/>
    <s v="Wednesday, April 27, 2022"/>
    <x v="0"/>
    <x v="14"/>
    <n v="2"/>
    <n v="1"/>
    <n v="137"/>
    <n v="2"/>
    <n v="1"/>
    <n v="2"/>
    <n v="2"/>
    <x v="116"/>
    <x v="14"/>
    <s v="Food"/>
    <x v="1"/>
    <b v="1"/>
    <n v="2"/>
    <n v="1.3333333333333333"/>
    <x v="12"/>
  </r>
  <r>
    <s v="Processed"/>
    <s v="VJ300320692"/>
    <x v="3"/>
    <x v="4"/>
    <s v="Takis FUGEO mini"/>
    <s v="Food"/>
    <n v="15031288161"/>
    <s v="Wednesday, April 27, 2022"/>
    <x v="1"/>
    <x v="1"/>
    <n v="1.5"/>
    <n v="1"/>
    <n v="123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CheezIt - Original"/>
    <s v="Food"/>
    <n v="15031290816"/>
    <s v="Wednesday, April 27, 2022"/>
    <x v="1"/>
    <x v="18"/>
    <n v="1.25"/>
    <n v="1"/>
    <n v="124"/>
    <n v="1.25"/>
    <n v="1"/>
    <n v="1.25"/>
    <n v="1.25"/>
    <x v="116"/>
    <x v="48"/>
    <s v="Food"/>
    <x v="1"/>
    <b v="1"/>
    <n v="1.25"/>
    <n v="0.83333333333333337"/>
    <x v="39"/>
  </r>
  <r>
    <s v="Processed"/>
    <s v="VJ300320692"/>
    <x v="3"/>
    <x v="4"/>
    <s v="Snapple Diet Tea - Raspberry"/>
    <s v="Non Carbonated"/>
    <n v="15031294308"/>
    <s v="Wednesday, April 27, 2022"/>
    <x v="1"/>
    <x v="7"/>
    <n v="2.5"/>
    <n v="1"/>
    <n v="143"/>
    <n v="2.5"/>
    <n v="1"/>
    <n v="2.5"/>
    <n v="2.5"/>
    <x v="116"/>
    <x v="31"/>
    <s v="Non Carbonated"/>
    <x v="2"/>
    <b v="1"/>
    <n v="2.5"/>
    <n v="1.6666666666666667"/>
    <x v="6"/>
  </r>
  <r>
    <s v="Processed"/>
    <s v="VJ300320692"/>
    <x v="3"/>
    <x v="4"/>
    <s v="Poland Springs Water"/>
    <s v="Water"/>
    <n v="15031297010"/>
    <s v="Wednesday, April 27, 2022"/>
    <x v="1"/>
    <x v="5"/>
    <n v="1.5"/>
    <n v="1"/>
    <n v="144"/>
    <n v="1.5"/>
    <n v="1"/>
    <n v="1.5"/>
    <n v="1.5"/>
    <x v="116"/>
    <x v="29"/>
    <s v="Water"/>
    <x v="3"/>
    <b v="1"/>
    <n v="1.5"/>
    <n v="1"/>
    <x v="27"/>
  </r>
  <r>
    <s v="Processed"/>
    <s v="VJ300320692"/>
    <x v="3"/>
    <x v="4"/>
    <s v="Keto Krisp - Almond Butter"/>
    <s v="Carbonated"/>
    <n v="15031521639"/>
    <s v="Wednesday, April 27, 2022"/>
    <x v="0"/>
    <x v="19"/>
    <n v="2"/>
    <n v="1"/>
    <n v="133"/>
    <n v="2"/>
    <n v="1"/>
    <n v="2"/>
    <n v="2"/>
    <x v="116"/>
    <x v="64"/>
    <s v="Carbonated"/>
    <x v="0"/>
    <b v="1"/>
    <n v="2"/>
    <n v="1.3333333333333333"/>
    <x v="32"/>
  </r>
  <r>
    <s v="Processed"/>
    <s v="VJ300320692"/>
    <x v="3"/>
    <x v="4"/>
    <s v="Robert Irvine's - Fit Crunch -  Chocolate Pea"/>
    <s v="Food"/>
    <n v="15031726979"/>
    <s v="Wednesday, April 27, 2022"/>
    <x v="1"/>
    <x v="9"/>
    <n v="2"/>
    <n v="1"/>
    <n v="131"/>
    <n v="2"/>
    <n v="1"/>
    <n v="2"/>
    <n v="2"/>
    <x v="116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5031813084"/>
    <s v="Wednesday, April 27, 2022"/>
    <x v="1"/>
    <x v="23"/>
    <n v="1.5"/>
    <n v="1"/>
    <n v="142"/>
    <n v="1.5"/>
    <n v="1"/>
    <n v="1.5"/>
    <n v="1.5"/>
    <x v="116"/>
    <x v="44"/>
    <s v="Carbonated"/>
    <x v="0"/>
    <b v="1"/>
    <n v="1.5"/>
    <n v="1"/>
    <x v="36"/>
  </r>
  <r>
    <s v="Processed"/>
    <s v="VJ300320692"/>
    <x v="3"/>
    <x v="4"/>
    <s v="Robert Irvine's - Fit Crunch -  Chocolate Pea"/>
    <s v="Food"/>
    <n v="15031831032"/>
    <s v="Wednesday, April 27, 2022"/>
    <x v="0"/>
    <x v="9"/>
    <n v="2"/>
    <n v="1"/>
    <n v="131"/>
    <n v="2"/>
    <n v="1"/>
    <n v="2"/>
    <n v="4"/>
    <x v="116"/>
    <x v="21"/>
    <s v="Food"/>
    <x v="1"/>
    <b v="1"/>
    <n v="2"/>
    <n v="1.3333333333333333"/>
    <x v="19"/>
  </r>
  <r>
    <s v="Processed"/>
    <s v="VJ300320692"/>
    <x v="3"/>
    <x v="4"/>
    <s v="Oreo Mini"/>
    <s v="Food"/>
    <n v="15031831032"/>
    <s v="Wednesday, April 27, 2022"/>
    <x v="0"/>
    <x v="22"/>
    <n v="2"/>
    <n v="1"/>
    <n v="120"/>
    <n v="2"/>
    <n v="1"/>
    <n v="2"/>
    <n v="4"/>
    <x v="116"/>
    <x v="18"/>
    <s v="Food"/>
    <x v="1"/>
    <b v="1"/>
    <n v="2"/>
    <n v="1.3333333333333333"/>
    <x v="16"/>
  </r>
  <r>
    <s v="Processed"/>
    <s v="VJ300320692"/>
    <x v="3"/>
    <x v="4"/>
    <s v="Takis FUGEO mini"/>
    <s v="Food"/>
    <n v="15031841463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Takis FUGEO mini"/>
    <s v="Food"/>
    <n v="15031843571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Takis FUGEO mini"/>
    <s v="Food"/>
    <n v="15031847094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CheezIt - Original"/>
    <s v="Food"/>
    <n v="15031850085"/>
    <s v="Wednesday, April 27, 2022"/>
    <x v="1"/>
    <x v="18"/>
    <n v="1.25"/>
    <n v="1"/>
    <n v="124"/>
    <n v="1.25"/>
    <n v="1"/>
    <n v="1.25"/>
    <n v="1.25"/>
    <x v="116"/>
    <x v="48"/>
    <s v="Food"/>
    <x v="1"/>
    <b v="1"/>
    <n v="1.25"/>
    <n v="0.83333333333333337"/>
    <x v="39"/>
  </r>
  <r>
    <s v="Processed"/>
    <s v="VJ300320611"/>
    <x v="0"/>
    <x v="0"/>
    <s v="RXBAR - Protein Bar - Chocolate Sea Salt"/>
    <s v="Food"/>
    <n v="15031877241"/>
    <s v="Wednesday, April 27, 2022"/>
    <x v="1"/>
    <x v="11"/>
    <n v="2"/>
    <n v="1"/>
    <n v="132"/>
    <n v="2"/>
    <n v="1"/>
    <n v="2"/>
    <n v="2"/>
    <x v="116"/>
    <x v="87"/>
    <s v="Food"/>
    <x v="1"/>
    <b v="1"/>
    <n v="2"/>
    <n v="1.3333333333333333"/>
    <x v="58"/>
  </r>
  <r>
    <s v="Processed"/>
    <s v="VJ300320692"/>
    <x v="3"/>
    <x v="4"/>
    <s v="CheezIt - Original"/>
    <s v="Food"/>
    <n v="15031881314"/>
    <s v="Wednesday, April 27, 2022"/>
    <x v="1"/>
    <x v="18"/>
    <n v="1.25"/>
    <n v="1"/>
    <n v="124"/>
    <n v="1.25"/>
    <n v="1"/>
    <n v="1.25"/>
    <n v="1.25"/>
    <x v="116"/>
    <x v="48"/>
    <s v="Food"/>
    <x v="1"/>
    <b v="1"/>
    <n v="1.25"/>
    <n v="0.83333333333333337"/>
    <x v="39"/>
  </r>
  <r>
    <s v="Processed"/>
    <s v="VJ300205292"/>
    <x v="0"/>
    <x v="1"/>
    <s v="Vitamin Water - Squeezed Lemonade"/>
    <s v="Water"/>
    <n v="15031888000"/>
    <s v="Wednesday, April 27, 2022"/>
    <x v="1"/>
    <x v="15"/>
    <n v="2.75"/>
    <n v="1"/>
    <n v="147"/>
    <n v="2.75"/>
    <n v="1"/>
    <n v="2.75"/>
    <n v="2.75"/>
    <x v="116"/>
    <x v="66"/>
    <s v="Water"/>
    <x v="3"/>
    <b v="1"/>
    <n v="2.75"/>
    <n v="1.8333333333333333"/>
    <x v="13"/>
  </r>
  <r>
    <s v="Processed"/>
    <s v="VJ300320611"/>
    <x v="0"/>
    <x v="0"/>
    <s v="S. Pellegrino Sparkling Mineral Water"/>
    <s v="Water"/>
    <n v="15031990383"/>
    <s v="Wednesday, April 27, 2022"/>
    <x v="1"/>
    <x v="7"/>
    <n v="2"/>
    <n v="1"/>
    <n v="143"/>
    <n v="2"/>
    <n v="1"/>
    <n v="2"/>
    <n v="2"/>
    <x v="116"/>
    <x v="24"/>
    <s v="Water"/>
    <x v="3"/>
    <b v="1"/>
    <n v="2"/>
    <n v="1.3333333333333333"/>
    <x v="22"/>
  </r>
  <r>
    <s v="Processed"/>
    <s v="VJ300320692"/>
    <x v="3"/>
    <x v="4"/>
    <s v="Takis FUGEO mini"/>
    <s v="Food"/>
    <n v="15032136893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Takis FUGEO mini"/>
    <s v="Food"/>
    <n v="15032207325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Starbucks Doubleshot Energy - Mocha"/>
    <s v="Non Carbonated"/>
    <n v="15032315049"/>
    <s v="Wednesday, April 27, 2022"/>
    <x v="1"/>
    <x v="2"/>
    <n v="3.5"/>
    <n v="1"/>
    <n v="146"/>
    <n v="3.5"/>
    <n v="1"/>
    <n v="3.5"/>
    <n v="3.5"/>
    <x v="116"/>
    <x v="88"/>
    <s v="Non Carbonated"/>
    <x v="2"/>
    <b v="1"/>
    <n v="3.5"/>
    <n v="2.3333333333333335"/>
    <x v="62"/>
  </r>
  <r>
    <s v="Processed"/>
    <s v="VJ300320692"/>
    <x v="3"/>
    <x v="4"/>
    <s v="Takis FUGEO mini"/>
    <s v="Food"/>
    <n v="15032318198"/>
    <s v="Wednesday, April 27, 2022"/>
    <x v="1"/>
    <x v="24"/>
    <n v="1.5"/>
    <n v="1"/>
    <n v="121"/>
    <n v="1.5"/>
    <n v="1"/>
    <n v="1.5"/>
    <n v="1.5"/>
    <x v="116"/>
    <x v="49"/>
    <s v="Food"/>
    <x v="1"/>
    <b v="1"/>
    <n v="1.5"/>
    <n v="1"/>
    <x v="40"/>
  </r>
  <r>
    <s v="Processed"/>
    <s v="VJ300320692"/>
    <x v="3"/>
    <x v="4"/>
    <s v="Takis FUGEO mini"/>
    <s v="Food"/>
    <n v="15032347775"/>
    <s v="Wednesday, April 27, 2022"/>
    <x v="1"/>
    <x v="1"/>
    <n v="1.5"/>
    <n v="1"/>
    <n v="123"/>
    <n v="1.5"/>
    <n v="1"/>
    <n v="1.5"/>
    <n v="1.5"/>
    <x v="116"/>
    <x v="49"/>
    <s v="Food"/>
    <x v="1"/>
    <b v="1"/>
    <n v="1.5"/>
    <n v="1"/>
    <x v="40"/>
  </r>
  <r>
    <s v="Processed"/>
    <s v="VJ300320609"/>
    <x v="2"/>
    <x v="3"/>
    <s v="Sunkist Soda - Orange"/>
    <s v="Carbonated"/>
    <n v="15032465638"/>
    <s v="Wednesday, April 27, 2022"/>
    <x v="1"/>
    <x v="12"/>
    <n v="1.25"/>
    <n v="1"/>
    <n v="140"/>
    <n v="1.25"/>
    <n v="1"/>
    <n v="1.25"/>
    <n v="1.25"/>
    <x v="116"/>
    <x v="70"/>
    <s v="Carbonated"/>
    <x v="0"/>
    <b v="1"/>
    <n v="1.25"/>
    <n v="0.83333333333333337"/>
    <x v="48"/>
  </r>
  <r>
    <s v="Processed"/>
    <s v="VJ300320609"/>
    <x v="2"/>
    <x v="3"/>
    <s v="Doritos Cool Ranch"/>
    <s v="Food"/>
    <n v="15032726088"/>
    <s v="Wednesday, April 27, 2022"/>
    <x v="1"/>
    <x v="3"/>
    <n v="1.5"/>
    <n v="1"/>
    <n v="114"/>
    <n v="1.5"/>
    <n v="1"/>
    <n v="1.5"/>
    <n v="1.5"/>
    <x v="116"/>
    <x v="94"/>
    <s v="Food"/>
    <x v="1"/>
    <b v="1"/>
    <n v="1.5"/>
    <n v="1"/>
    <x v="65"/>
  </r>
  <r>
    <s v="Processed"/>
    <s v="VJ300320609"/>
    <x v="2"/>
    <x v="3"/>
    <s v="Good Health Veggie Stix - Zesty Ranch"/>
    <s v="Food"/>
    <n v="15032790806"/>
    <s v="Wednesday, April 27, 2022"/>
    <x v="0"/>
    <x v="4"/>
    <n v="1.5"/>
    <n v="1"/>
    <n v="110"/>
    <n v="1.5"/>
    <n v="1"/>
    <n v="1.5"/>
    <n v="1.5"/>
    <x v="116"/>
    <x v="22"/>
    <s v="Food"/>
    <x v="1"/>
    <b v="1"/>
    <n v="1.5"/>
    <n v="1"/>
    <x v="20"/>
  </r>
  <r>
    <s v="Processed"/>
    <s v="VJ300320609"/>
    <x v="2"/>
    <x v="3"/>
    <s v="Cheetos Flaming Hot Limon Crunchy"/>
    <s v="Food"/>
    <n v="15032797108"/>
    <s v="Wednesday, April 27, 2022"/>
    <x v="1"/>
    <x v="24"/>
    <n v="1.5"/>
    <n v="1"/>
    <n v="121"/>
    <n v="1.5"/>
    <n v="1"/>
    <n v="1.5"/>
    <n v="1.5"/>
    <x v="116"/>
    <x v="75"/>
    <s v="Food"/>
    <x v="1"/>
    <b v="1"/>
    <n v="1.5"/>
    <n v="1"/>
    <x v="53"/>
  </r>
  <r>
    <s v="Processed"/>
    <s v="VJ300320609"/>
    <x v="2"/>
    <x v="3"/>
    <s v="Snapple Diet Tea - Peach Tea"/>
    <s v="Non Carbonated"/>
    <n v="15032831887"/>
    <s v="Wednesday, April 27, 2022"/>
    <x v="1"/>
    <x v="21"/>
    <n v="2.5"/>
    <n v="1"/>
    <n v="145"/>
    <n v="2.5"/>
    <n v="1"/>
    <n v="2.5"/>
    <n v="2.5"/>
    <x v="116"/>
    <x v="37"/>
    <s v="Non Carbonated"/>
    <x v="2"/>
    <b v="1"/>
    <n v="2.5"/>
    <n v="1.6666666666666667"/>
    <x v="6"/>
  </r>
  <r>
    <s v="Processed"/>
    <s v="VJ300320609"/>
    <x v="2"/>
    <x v="3"/>
    <s v="Nutri Grain Apple Cinnamon"/>
    <s v="Food"/>
    <n v="15032890762"/>
    <s v="Wednesday, April 27, 2022"/>
    <x v="1"/>
    <x v="19"/>
    <n v="1.5"/>
    <n v="1"/>
    <n v="133"/>
    <n v="1.5"/>
    <n v="1"/>
    <n v="1.5"/>
    <n v="1.5"/>
    <x v="116"/>
    <x v="125"/>
    <s v="Food"/>
    <x v="1"/>
    <b v="1"/>
    <n v="1.5"/>
    <n v="1"/>
    <x v="85"/>
  </r>
  <r>
    <s v="Processed"/>
    <s v="VJ300320609"/>
    <x v="2"/>
    <x v="3"/>
    <s v="KitKat - Crisp Wafers"/>
    <s v="Food"/>
    <n v="15032992105"/>
    <s v="Wednesday, April 27, 2022"/>
    <x v="1"/>
    <x v="6"/>
    <n v="2"/>
    <n v="1"/>
    <n v="134"/>
    <n v="2"/>
    <n v="1"/>
    <n v="2"/>
    <n v="2"/>
    <x v="116"/>
    <x v="10"/>
    <s v="Food"/>
    <x v="1"/>
    <b v="1"/>
    <n v="2"/>
    <n v="1.3333333333333333"/>
    <x v="9"/>
  </r>
  <r>
    <s v="Processed"/>
    <s v="VJ300320609"/>
    <x v="2"/>
    <x v="3"/>
    <s v="Monster Energy Original"/>
    <s v="Carbonated"/>
    <n v="15033278744"/>
    <s v="Thursday, April 28, 2022"/>
    <x v="1"/>
    <x v="2"/>
    <n v="3"/>
    <n v="1"/>
    <n v="146"/>
    <n v="3"/>
    <n v="1"/>
    <n v="3"/>
    <n v="3"/>
    <x v="116"/>
    <x v="5"/>
    <s v="Carbonated"/>
    <x v="0"/>
    <b v="1"/>
    <n v="3"/>
    <n v="2"/>
    <x v="4"/>
  </r>
  <r>
    <s v="Processed"/>
    <s v="VJ300320609"/>
    <x v="2"/>
    <x v="3"/>
    <s v="Cheetos Flaming Hot Limon Crunchy"/>
    <s v="Food"/>
    <n v="15033279658"/>
    <s v="Thursday, April 28, 2022"/>
    <x v="1"/>
    <x v="24"/>
    <n v="1.5"/>
    <n v="1"/>
    <n v="121"/>
    <n v="1.5"/>
    <n v="1"/>
    <n v="1.5"/>
    <n v="1.5"/>
    <x v="116"/>
    <x v="75"/>
    <s v="Food"/>
    <x v="1"/>
    <b v="1"/>
    <n v="1.5"/>
    <n v="1"/>
    <x v="53"/>
  </r>
  <r>
    <s v="Processed"/>
    <s v="VJ300320609"/>
    <x v="2"/>
    <x v="3"/>
    <s v="Doritos Cool Ranch"/>
    <s v="Food"/>
    <n v="15033290034"/>
    <s v="Thursday, April 28, 2022"/>
    <x v="1"/>
    <x v="3"/>
    <n v="1.5"/>
    <n v="1"/>
    <n v="114"/>
    <n v="1.5"/>
    <n v="1"/>
    <n v="1.5"/>
    <n v="1.5"/>
    <x v="116"/>
    <x v="94"/>
    <s v="Food"/>
    <x v="1"/>
    <b v="1"/>
    <n v="1.5"/>
    <n v="1"/>
    <x v="65"/>
  </r>
  <r>
    <s v="Processed"/>
    <s v="VJ300320609"/>
    <x v="2"/>
    <x v="3"/>
    <s v="Coca Cola - Zero Sugar"/>
    <s v="Carbonated"/>
    <n v="15033473557"/>
    <s v="Thursday, April 28, 2022"/>
    <x v="1"/>
    <x v="23"/>
    <n v="1.5"/>
    <n v="1"/>
    <n v="142"/>
    <n v="1.5"/>
    <n v="1"/>
    <n v="1.5"/>
    <n v="1.5"/>
    <x v="117"/>
    <x v="44"/>
    <s v="Carbonated"/>
    <x v="0"/>
    <b v="1"/>
    <n v="1.5"/>
    <n v="1"/>
    <x v="36"/>
  </r>
  <r>
    <s v="Processed"/>
    <s v="VJ300320686"/>
    <x v="1"/>
    <x v="2"/>
    <s v="Jacks Links Bar Beef Strip"/>
    <s v="Food"/>
    <n v="15034257392"/>
    <s v="Thursday, April 28, 2022"/>
    <x v="1"/>
    <x v="14"/>
    <n v="2"/>
    <n v="1"/>
    <n v="137"/>
    <n v="2"/>
    <n v="1"/>
    <n v="2"/>
    <n v="2"/>
    <x v="117"/>
    <x v="14"/>
    <s v="Food"/>
    <x v="1"/>
    <b v="1"/>
    <n v="2"/>
    <n v="1.3333333333333333"/>
    <x v="12"/>
  </r>
  <r>
    <s v="Processed"/>
    <s v="VJ300320692"/>
    <x v="3"/>
    <x v="4"/>
    <s v="SunChips Multigrain - French Onion"/>
    <s v="Food"/>
    <n v="15034305180"/>
    <s v="Thursday, April 28, 2022"/>
    <x v="0"/>
    <x v="8"/>
    <n v="1.5"/>
    <n v="1"/>
    <n v="111"/>
    <n v="1.5"/>
    <n v="1"/>
    <n v="1.5"/>
    <n v="1.5"/>
    <x v="117"/>
    <x v="100"/>
    <s v="Food"/>
    <x v="1"/>
    <b v="1"/>
    <n v="1.5"/>
    <n v="1"/>
    <x v="25"/>
  </r>
  <r>
    <s v="Processed"/>
    <s v="VJ300320609"/>
    <x v="2"/>
    <x v="3"/>
    <s v="Coca Cola - Zero Sugar"/>
    <s v="Carbonated"/>
    <n v="15034385506"/>
    <s v="Thursday, April 28, 2022"/>
    <x v="0"/>
    <x v="27"/>
    <n v="1.5"/>
    <n v="1"/>
    <n v="141"/>
    <n v="1.5"/>
    <n v="1"/>
    <n v="1.5"/>
    <n v="1.5"/>
    <x v="117"/>
    <x v="44"/>
    <s v="Carbonated"/>
    <x v="0"/>
    <b v="1"/>
    <n v="1.5"/>
    <n v="1"/>
    <x v="36"/>
  </r>
  <r>
    <s v="Processed"/>
    <s v="VJ300320686"/>
    <x v="1"/>
    <x v="2"/>
    <s v="Jacks Links Bar Beef Strip"/>
    <s v="Food"/>
    <n v="15034517877"/>
    <s v="Thursday, April 28, 2022"/>
    <x v="1"/>
    <x v="14"/>
    <n v="2"/>
    <n v="1"/>
    <n v="137"/>
    <n v="2"/>
    <n v="1"/>
    <n v="2"/>
    <n v="2"/>
    <x v="117"/>
    <x v="14"/>
    <s v="Food"/>
    <x v="1"/>
    <b v="1"/>
    <n v="2"/>
    <n v="1.3333333333333333"/>
    <x v="12"/>
  </r>
  <r>
    <s v="Processed"/>
    <s v="VJ300205292"/>
    <x v="0"/>
    <x v="1"/>
    <s v="Takis - Hot Chilli Pepper &amp; Lime"/>
    <s v="Food"/>
    <n v="15034562474"/>
    <s v="Thursday, April 28, 2022"/>
    <x v="1"/>
    <x v="18"/>
    <n v="1.5"/>
    <n v="1"/>
    <n v="124"/>
    <n v="1.5"/>
    <n v="1"/>
    <n v="1.5"/>
    <n v="1.5"/>
    <x v="117"/>
    <x v="1"/>
    <s v="Food"/>
    <x v="1"/>
    <b v="1"/>
    <n v="1.5"/>
    <n v="1"/>
    <x v="1"/>
  </r>
  <r>
    <s v="Processed"/>
    <s v="VJ300320609"/>
    <x v="2"/>
    <x v="3"/>
    <s v="Coca Cola - Zero Sugar"/>
    <s v="Carbonated"/>
    <n v="15034660521"/>
    <s v="Thursday, April 28, 2022"/>
    <x v="1"/>
    <x v="27"/>
    <n v="1.5"/>
    <n v="1"/>
    <n v="141"/>
    <n v="1.5"/>
    <n v="1"/>
    <n v="1.5"/>
    <n v="1.5"/>
    <x v="117"/>
    <x v="44"/>
    <s v="Carbonated"/>
    <x v="0"/>
    <b v="1"/>
    <n v="1.5"/>
    <n v="1"/>
    <x v="36"/>
  </r>
  <r>
    <s v="Processed"/>
    <s v="VJ300320609"/>
    <x v="2"/>
    <x v="3"/>
    <s v="Doritos Cool Ranch"/>
    <s v="Food"/>
    <n v="15035787599"/>
    <s v="Thursday, April 28, 2022"/>
    <x v="1"/>
    <x v="3"/>
    <n v="1.5"/>
    <n v="1"/>
    <n v="114"/>
    <n v="1.5"/>
    <n v="1"/>
    <n v="1.5"/>
    <n v="1.5"/>
    <x v="117"/>
    <x v="94"/>
    <s v="Food"/>
    <x v="1"/>
    <b v="1"/>
    <n v="1.5"/>
    <n v="1"/>
    <x v="65"/>
  </r>
  <r>
    <s v="Processed"/>
    <s v="VJ300320692"/>
    <x v="3"/>
    <x v="4"/>
    <s v="Starbucks Doubleshot Energy - Mocha"/>
    <s v="Non Carbonated"/>
    <n v="15035759599"/>
    <s v="Thursday, April 28, 2022"/>
    <x v="1"/>
    <x v="2"/>
    <n v="3.5"/>
    <n v="1"/>
    <n v="146"/>
    <n v="3.5"/>
    <n v="1"/>
    <n v="3.5"/>
    <n v="3.5"/>
    <x v="117"/>
    <x v="88"/>
    <s v="Non Carbonated"/>
    <x v="2"/>
    <b v="1"/>
    <n v="3.5"/>
    <n v="2.3333333333333335"/>
    <x v="62"/>
  </r>
  <r>
    <s v="Processed"/>
    <s v="VJ300320609"/>
    <x v="2"/>
    <x v="3"/>
    <s v="Snapple Tea - Raspberry"/>
    <s v="Non Carbonated"/>
    <n v="15035884320"/>
    <s v="Thursday, April 28, 2022"/>
    <x v="0"/>
    <x v="15"/>
    <n v="2.5"/>
    <n v="1"/>
    <n v="147"/>
    <n v="2.5"/>
    <n v="1"/>
    <n v="2.5"/>
    <n v="2.5"/>
    <x v="117"/>
    <x v="81"/>
    <s v="Non Carbonated"/>
    <x v="2"/>
    <b v="1"/>
    <n v="2.5"/>
    <n v="1.6666666666666667"/>
    <x v="59"/>
  </r>
  <r>
    <s v="Processed"/>
    <s v="VJ300320609"/>
    <x v="2"/>
    <x v="3"/>
    <s v="Pop Corners - Sea Salt"/>
    <s v="Food"/>
    <n v="15035899999"/>
    <s v="Thursday, April 28, 2022"/>
    <x v="0"/>
    <x v="26"/>
    <n v="1.5"/>
    <n v="1"/>
    <n v="113"/>
    <n v="1.5"/>
    <n v="1"/>
    <n v="1.5"/>
    <n v="1.5"/>
    <x v="117"/>
    <x v="117"/>
    <s v="Food"/>
    <x v="1"/>
    <b v="1"/>
    <n v="1.5"/>
    <n v="1"/>
    <x v="80"/>
  </r>
  <r>
    <s v="Processed"/>
    <s v="VJ300320692"/>
    <x v="3"/>
    <x v="4"/>
    <s v="Genius Keto Bar - Chocolate Dream"/>
    <s v="Food"/>
    <n v="15035899596"/>
    <s v="Thursday, April 28, 2022"/>
    <x v="0"/>
    <x v="10"/>
    <n v="2"/>
    <n v="1"/>
    <n v="136"/>
    <n v="2"/>
    <n v="1"/>
    <n v="2"/>
    <n v="2"/>
    <x v="117"/>
    <x v="96"/>
    <s v="Food"/>
    <x v="1"/>
    <b v="1"/>
    <n v="2"/>
    <n v="1.3333333333333333"/>
    <x v="67"/>
  </r>
  <r>
    <s v="Processed"/>
    <s v="VJ300320692"/>
    <x v="3"/>
    <x v="4"/>
    <s v="Bai Antioxidant - Tanzania Lemon Super Tea"/>
    <s v="Non Carbonated"/>
    <n v="15035928761"/>
    <s v="Thursday, April 28, 2022"/>
    <x v="0"/>
    <x v="21"/>
    <n v="2.75"/>
    <n v="1"/>
    <n v="145"/>
    <n v="2.75"/>
    <n v="1"/>
    <n v="2.75"/>
    <n v="2.75"/>
    <x v="117"/>
    <x v="120"/>
    <s v="Non Carbonated"/>
    <x v="2"/>
    <b v="1"/>
    <n v="2.75"/>
    <n v="1.8333333333333333"/>
    <x v="2"/>
  </r>
  <r>
    <s v="Processed"/>
    <s v="VJ300320609"/>
    <x v="2"/>
    <x v="3"/>
    <s v="Funyuns - Flaming Hot"/>
    <s v="Food"/>
    <n v="15036156963"/>
    <s v="Thursday, April 28, 2022"/>
    <x v="0"/>
    <x v="1"/>
    <n v="1.5"/>
    <n v="1"/>
    <n v="123"/>
    <n v="1.5"/>
    <n v="1"/>
    <n v="1.5"/>
    <n v="3.5"/>
    <x v="117"/>
    <x v="71"/>
    <s v="Food"/>
    <x v="1"/>
    <b v="1"/>
    <n v="1.5"/>
    <n v="1"/>
    <x v="49"/>
  </r>
  <r>
    <s v="Processed"/>
    <s v="VJ300320609"/>
    <x v="2"/>
    <x v="3"/>
    <s v="KitKat - Crisp Wafers"/>
    <s v="Food"/>
    <n v="15036156963"/>
    <s v="Thursday, April 28, 2022"/>
    <x v="0"/>
    <x v="6"/>
    <n v="2"/>
    <n v="1"/>
    <n v="134"/>
    <n v="2"/>
    <n v="1"/>
    <n v="2"/>
    <n v="3.5"/>
    <x v="117"/>
    <x v="10"/>
    <s v="Food"/>
    <x v="1"/>
    <b v="1"/>
    <n v="2"/>
    <n v="1.3333333333333333"/>
    <x v="9"/>
  </r>
  <r>
    <s v="Processed"/>
    <s v="VJ300320692"/>
    <x v="3"/>
    <x v="4"/>
    <s v="Keto Krisp - Almond Butter"/>
    <s v="Carbonated"/>
    <n v="15036229421"/>
    <s v="Thursday, April 28, 2022"/>
    <x v="0"/>
    <x v="19"/>
    <n v="2"/>
    <n v="1"/>
    <n v="133"/>
    <n v="2"/>
    <n v="1"/>
    <n v="2"/>
    <n v="2"/>
    <x v="117"/>
    <x v="64"/>
    <s v="Carbonated"/>
    <x v="0"/>
    <b v="1"/>
    <n v="2"/>
    <n v="1.3333333333333333"/>
    <x v="32"/>
  </r>
  <r>
    <s v="Processed"/>
    <s v="VJ300320686"/>
    <x v="1"/>
    <x v="2"/>
    <s v="Jacks Links Bar Beef Strip"/>
    <s v="Food"/>
    <n v="15036332731"/>
    <s v="Thursday, April 28, 2022"/>
    <x v="0"/>
    <x v="14"/>
    <n v="2"/>
    <n v="1"/>
    <n v="137"/>
    <n v="2"/>
    <n v="1"/>
    <n v="2"/>
    <n v="2"/>
    <x v="117"/>
    <x v="14"/>
    <s v="Food"/>
    <x v="1"/>
    <b v="1"/>
    <n v="2"/>
    <n v="1.3333333333333333"/>
    <x v="12"/>
  </r>
  <r>
    <s v="Processed"/>
    <s v="VJ300320692"/>
    <x v="3"/>
    <x v="4"/>
    <s v="Snapple Diet Tea - Raspberry"/>
    <s v="Non Carbonated"/>
    <n v="15036450752"/>
    <s v="Thursday, April 28, 2022"/>
    <x v="1"/>
    <x v="7"/>
    <n v="2.5"/>
    <n v="1"/>
    <n v="143"/>
    <n v="2.5"/>
    <n v="1"/>
    <n v="2.5"/>
    <n v="2.5"/>
    <x v="117"/>
    <x v="31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5036761685"/>
    <s v="Thursday, April 28, 2022"/>
    <x v="1"/>
    <x v="23"/>
    <n v="1.5"/>
    <n v="1"/>
    <n v="142"/>
    <n v="1.5"/>
    <n v="1"/>
    <n v="1.5"/>
    <n v="1.5"/>
    <x v="117"/>
    <x v="44"/>
    <s v="Carbonated"/>
    <x v="0"/>
    <b v="1"/>
    <n v="1.5"/>
    <n v="1"/>
    <x v="36"/>
  </r>
  <r>
    <s v="Processed"/>
    <s v="VJ300320609"/>
    <x v="2"/>
    <x v="3"/>
    <s v="Lays - Classic"/>
    <s v="Food"/>
    <n v="15036763984"/>
    <s v="Thursday, April 28, 2022"/>
    <x v="1"/>
    <x v="16"/>
    <n v="1.5"/>
    <n v="1"/>
    <n v="122"/>
    <n v="1.5"/>
    <n v="1"/>
    <n v="1.5"/>
    <n v="1.5"/>
    <x v="117"/>
    <x v="95"/>
    <s v="Food"/>
    <x v="1"/>
    <b v="1"/>
    <n v="1.5"/>
    <n v="1"/>
    <x v="66"/>
  </r>
  <r>
    <s v="Processed"/>
    <s v="VJ300320609"/>
    <x v="2"/>
    <x v="3"/>
    <s v="Coca Cola - Zero Sugar"/>
    <s v="Carbonated"/>
    <n v="15037230941"/>
    <s v="Thursday, April 28, 2022"/>
    <x v="1"/>
    <x v="23"/>
    <n v="1.5"/>
    <n v="1"/>
    <n v="142"/>
    <n v="1.5"/>
    <n v="1"/>
    <n v="1.5"/>
    <n v="1.5"/>
    <x v="117"/>
    <x v="44"/>
    <s v="Carbonated"/>
    <x v="0"/>
    <b v="1"/>
    <n v="1.5"/>
    <n v="1"/>
    <x v="36"/>
  </r>
  <r>
    <s v="Processed"/>
    <s v="VJ300320609"/>
    <x v="2"/>
    <x v="3"/>
    <s v="Doritos Cool Ranch"/>
    <s v="Food"/>
    <n v="15037234496"/>
    <s v="Thursday, April 28, 2022"/>
    <x v="1"/>
    <x v="3"/>
    <n v="1.5"/>
    <n v="1"/>
    <n v="114"/>
    <n v="1.5"/>
    <n v="1"/>
    <n v="1.5"/>
    <n v="1.5"/>
    <x v="117"/>
    <x v="94"/>
    <s v="Food"/>
    <x v="1"/>
    <b v="1"/>
    <n v="1.5"/>
    <n v="1"/>
    <x v="65"/>
  </r>
  <r>
    <s v="Processed"/>
    <s v="VJ300320609"/>
    <x v="2"/>
    <x v="3"/>
    <s v="Monster Energy Original"/>
    <s v="Carbonated"/>
    <n v="15037323509"/>
    <s v="Thursday, April 28, 2022"/>
    <x v="1"/>
    <x v="2"/>
    <n v="3"/>
    <n v="1"/>
    <n v="146"/>
    <n v="3"/>
    <n v="1"/>
    <n v="3"/>
    <n v="3"/>
    <x v="117"/>
    <x v="5"/>
    <s v="Carbonated"/>
    <x v="0"/>
    <b v="1"/>
    <n v="3"/>
    <n v="2"/>
    <x v="4"/>
  </r>
  <r>
    <s v="Processed"/>
    <s v="VJ300320609"/>
    <x v="2"/>
    <x v="3"/>
    <s v="Cheetos Cheddar Jalapeno"/>
    <s v="Food"/>
    <n v="15037325893"/>
    <s v="Thursday, April 28, 2022"/>
    <x v="1"/>
    <x v="18"/>
    <n v="1.5"/>
    <n v="1"/>
    <n v="124"/>
    <n v="1.5"/>
    <n v="1"/>
    <n v="1.5"/>
    <n v="1.5"/>
    <x v="117"/>
    <x v="128"/>
    <s v="Food"/>
    <x v="1"/>
    <b v="1"/>
    <n v="1.5"/>
    <n v="1"/>
    <x v="88"/>
  </r>
  <r>
    <s v="Processed"/>
    <s v="VJ300320609"/>
    <x v="2"/>
    <x v="3"/>
    <s v="Sunkist Soda - Orange"/>
    <s v="Carbonated"/>
    <n v="15037506172"/>
    <s v="Thursday, April 28, 2022"/>
    <x v="1"/>
    <x v="12"/>
    <n v="1.25"/>
    <n v="1"/>
    <n v="140"/>
    <n v="1.25"/>
    <n v="1"/>
    <n v="1.25"/>
    <n v="1.25"/>
    <x v="117"/>
    <x v="70"/>
    <s v="Carbonated"/>
    <x v="0"/>
    <b v="1"/>
    <n v="1.25"/>
    <n v="0.83333333333333337"/>
    <x v="48"/>
  </r>
  <r>
    <s v="Processed"/>
    <s v="VJ300320609"/>
    <x v="2"/>
    <x v="3"/>
    <s v="Funyuns - Flaming Hot"/>
    <s v="Food"/>
    <n v="15037525260"/>
    <s v="Thursday, April 28, 2022"/>
    <x v="1"/>
    <x v="1"/>
    <n v="1.5"/>
    <n v="1"/>
    <n v="123"/>
    <n v="1.5"/>
    <n v="1"/>
    <n v="1.5"/>
    <n v="1.5"/>
    <x v="117"/>
    <x v="71"/>
    <s v="Food"/>
    <x v="1"/>
    <b v="1"/>
    <n v="1.5"/>
    <n v="1"/>
    <x v="49"/>
  </r>
  <r>
    <s v="Processed"/>
    <s v="VJ300320609"/>
    <x v="2"/>
    <x v="3"/>
    <s v="Good Health Veggie Stix - Zesty Ranch"/>
    <s v="Food"/>
    <n v="15037540402"/>
    <s v="Thursday, April 28, 2022"/>
    <x v="1"/>
    <x v="4"/>
    <n v="1.5"/>
    <n v="1"/>
    <n v="110"/>
    <n v="1.5"/>
    <n v="1"/>
    <n v="1.5"/>
    <n v="1.5"/>
    <x v="117"/>
    <x v="22"/>
    <s v="Food"/>
    <x v="1"/>
    <b v="1"/>
    <n v="1.5"/>
    <n v="1"/>
    <x v="20"/>
  </r>
  <r>
    <s v="Processed"/>
    <s v="VJ300320609"/>
    <x v="2"/>
    <x v="3"/>
    <s v="Cheetos Cheddar Jalapeno"/>
    <s v="Food"/>
    <n v="15037962747"/>
    <s v="Thursday, April 28, 2022"/>
    <x v="1"/>
    <x v="18"/>
    <n v="1.5"/>
    <n v="1"/>
    <n v="124"/>
    <n v="1.5"/>
    <n v="1"/>
    <n v="1.5"/>
    <n v="1.5"/>
    <x v="117"/>
    <x v="128"/>
    <s v="Food"/>
    <x v="1"/>
    <b v="1"/>
    <n v="1.5"/>
    <n v="1"/>
    <x v="88"/>
  </r>
  <r>
    <s v="Processed"/>
    <s v="VJ300320609"/>
    <x v="2"/>
    <x v="3"/>
    <s v="Monster Energy Original"/>
    <s v="Carbonated"/>
    <n v="15038072537"/>
    <s v="Thursday, April 28, 2022"/>
    <x v="0"/>
    <x v="2"/>
    <n v="3"/>
    <n v="1"/>
    <n v="146"/>
    <n v="3"/>
    <n v="1"/>
    <n v="3"/>
    <n v="3"/>
    <x v="117"/>
    <x v="5"/>
    <s v="Carbonated"/>
    <x v="0"/>
    <b v="1"/>
    <n v="3"/>
    <n v="2"/>
    <x v="4"/>
  </r>
  <r>
    <s v="Processed"/>
    <s v="VJ300320609"/>
    <x v="2"/>
    <x v="3"/>
    <s v="Red Bull - Original"/>
    <s v="Carbonated"/>
    <n v="15038329163"/>
    <s v="Thursday, April 28, 2022"/>
    <x v="1"/>
    <x v="0"/>
    <n v="3.5"/>
    <n v="1"/>
    <n v="148"/>
    <n v="3.5"/>
    <n v="1"/>
    <n v="3.5"/>
    <n v="3.5"/>
    <x v="117"/>
    <x v="45"/>
    <s v="Carbonated"/>
    <x v="0"/>
    <b v="1"/>
    <n v="3.5"/>
    <n v="2.3333333333333335"/>
    <x v="0"/>
  </r>
  <r>
    <s v="Processed"/>
    <s v="VJ300320609"/>
    <x v="2"/>
    <x v="3"/>
    <s v="KitKat - Crisp Wafers"/>
    <s v="Food"/>
    <n v="15038431455"/>
    <s v="Thursday, April 28, 2022"/>
    <x v="1"/>
    <x v="6"/>
    <n v="2"/>
    <n v="1"/>
    <n v="134"/>
    <n v="2"/>
    <n v="1"/>
    <n v="2"/>
    <n v="2"/>
    <x v="117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5038546240"/>
    <s v="Thursday, April 28, 2022"/>
    <x v="1"/>
    <x v="6"/>
    <n v="2"/>
    <n v="1"/>
    <n v="134"/>
    <n v="2"/>
    <n v="1"/>
    <n v="2"/>
    <n v="2"/>
    <x v="117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5038693854"/>
    <s v="Friday, April 29, 2022"/>
    <x v="1"/>
    <x v="6"/>
    <n v="2"/>
    <n v="1"/>
    <n v="134"/>
    <n v="2"/>
    <n v="1"/>
    <n v="2"/>
    <n v="2"/>
    <x v="117"/>
    <x v="10"/>
    <s v="Food"/>
    <x v="1"/>
    <b v="1"/>
    <n v="2"/>
    <n v="1.3333333333333333"/>
    <x v="9"/>
  </r>
  <r>
    <s v="Processed"/>
    <s v="VJ300320609"/>
    <x v="2"/>
    <x v="3"/>
    <s v="Red Bull - Original"/>
    <s v="Carbonated"/>
    <n v="15039110941"/>
    <s v="Friday, April 29, 2022"/>
    <x v="0"/>
    <x v="0"/>
    <n v="3.5"/>
    <n v="1"/>
    <n v="148"/>
    <n v="3.5"/>
    <n v="1"/>
    <n v="3.5"/>
    <n v="3.5"/>
    <x v="118"/>
    <x v="45"/>
    <s v="Carbonated"/>
    <x v="0"/>
    <b v="1"/>
    <n v="3.5"/>
    <n v="2.3333333333333335"/>
    <x v="0"/>
  </r>
  <r>
    <s v="Processed"/>
    <s v="VJ300320609"/>
    <x v="2"/>
    <x v="3"/>
    <s v="Lays - Classic"/>
    <s v="Food"/>
    <n v="15039515388"/>
    <s v="Friday, April 29, 2022"/>
    <x v="0"/>
    <x v="16"/>
    <n v="1.5"/>
    <n v="1"/>
    <n v="122"/>
    <n v="1.5"/>
    <n v="1"/>
    <n v="1.5"/>
    <n v="4.5"/>
    <x v="118"/>
    <x v="95"/>
    <s v="Food"/>
    <x v="1"/>
    <b v="1"/>
    <n v="1.5"/>
    <n v="1"/>
    <x v="66"/>
  </r>
  <r>
    <s v="Processed"/>
    <s v="VJ300320609"/>
    <x v="2"/>
    <x v="3"/>
    <s v="Funyuns - Flaming Hot"/>
    <s v="Food"/>
    <n v="15039515388"/>
    <s v="Friday, April 29, 2022"/>
    <x v="0"/>
    <x v="1"/>
    <n v="1.5"/>
    <n v="1"/>
    <n v="123"/>
    <n v="1.5"/>
    <n v="1"/>
    <n v="1.5"/>
    <n v="4.5"/>
    <x v="118"/>
    <x v="71"/>
    <s v="Food"/>
    <x v="1"/>
    <b v="1"/>
    <n v="1.5"/>
    <n v="1"/>
    <x v="49"/>
  </r>
  <r>
    <s v="Processed"/>
    <s v="VJ300320609"/>
    <x v="2"/>
    <x v="3"/>
    <s v="Doritos Cool Ranch"/>
    <s v="Food"/>
    <n v="15039515388"/>
    <s v="Friday, April 29, 2022"/>
    <x v="0"/>
    <x v="3"/>
    <n v="1.5"/>
    <n v="1"/>
    <n v="114"/>
    <n v="1.5"/>
    <n v="1"/>
    <n v="1.5"/>
    <n v="4.5"/>
    <x v="118"/>
    <x v="94"/>
    <s v="Food"/>
    <x v="1"/>
    <b v="1"/>
    <n v="1.5"/>
    <n v="1"/>
    <x v="65"/>
  </r>
  <r>
    <s v="Processed"/>
    <s v="VJ300320609"/>
    <x v="2"/>
    <x v="3"/>
    <s v="Sunkist Soda - Orange"/>
    <s v="Carbonated"/>
    <n v="15039967906"/>
    <s v="Friday, April 29, 2022"/>
    <x v="0"/>
    <x v="12"/>
    <n v="1.25"/>
    <n v="1"/>
    <n v="140"/>
    <n v="1.25"/>
    <n v="1"/>
    <n v="1.25"/>
    <n v="1.25"/>
    <x v="118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040005779"/>
    <s v="Friday, April 29, 2022"/>
    <x v="1"/>
    <x v="23"/>
    <n v="1.5"/>
    <n v="1"/>
    <n v="142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40146304"/>
    <s v="Friday, April 29, 2022"/>
    <x v="1"/>
    <x v="27"/>
    <n v="1.5"/>
    <n v="1"/>
    <n v="141"/>
    <n v="1.5"/>
    <n v="1"/>
    <n v="1.5"/>
    <n v="1.5"/>
    <x v="118"/>
    <x v="44"/>
    <s v="Carbonated"/>
    <x v="0"/>
    <b v="1"/>
    <n v="1.5"/>
    <n v="1"/>
    <x v="36"/>
  </r>
  <r>
    <s v="Processed"/>
    <s v="VJ300320692"/>
    <x v="3"/>
    <x v="4"/>
    <s v="Bai Antioxidant - Tanzania Lemon Super Tea"/>
    <s v="Non Carbonated"/>
    <n v="15040266797"/>
    <s v="Friday, April 29, 2022"/>
    <x v="0"/>
    <x v="21"/>
    <n v="2.75"/>
    <n v="1"/>
    <n v="145"/>
    <n v="2.75"/>
    <n v="1"/>
    <n v="2.75"/>
    <n v="2.75"/>
    <x v="118"/>
    <x v="120"/>
    <s v="Non Carbonated"/>
    <x v="2"/>
    <b v="1"/>
    <n v="2.75"/>
    <n v="1.8333333333333333"/>
    <x v="2"/>
  </r>
  <r>
    <s v="Processed"/>
    <s v="VJ300320609"/>
    <x v="2"/>
    <x v="3"/>
    <s v="Snapple Diet Tea - Lemon"/>
    <s v="Non Carbonated"/>
    <n v="15040306272"/>
    <s v="Friday, April 29, 2022"/>
    <x v="0"/>
    <x v="7"/>
    <n v="2.5"/>
    <n v="1"/>
    <n v="143"/>
    <n v="2.5"/>
    <n v="1"/>
    <n v="2.5"/>
    <n v="6"/>
    <x v="118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040306272"/>
    <s v="Friday, April 29, 2022"/>
    <x v="0"/>
    <x v="0"/>
    <n v="3.5"/>
    <n v="1"/>
    <n v="148"/>
    <n v="3.5"/>
    <n v="1"/>
    <n v="3.5"/>
    <n v="6"/>
    <x v="118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040333516"/>
    <s v="Friday, April 29, 2022"/>
    <x v="0"/>
    <x v="27"/>
    <n v="1.5"/>
    <n v="1"/>
    <n v="141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40366898"/>
    <s v="Friday, April 29, 2022"/>
    <x v="1"/>
    <x v="23"/>
    <n v="1.5"/>
    <n v="1"/>
    <n v="142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040374042"/>
    <s v="Friday, April 29, 2022"/>
    <x v="1"/>
    <x v="14"/>
    <n v="1.5"/>
    <n v="1"/>
    <n v="137"/>
    <n v="1.5"/>
    <n v="1"/>
    <n v="1.5"/>
    <n v="1.5"/>
    <x v="118"/>
    <x v="125"/>
    <s v="Food"/>
    <x v="1"/>
    <b v="1"/>
    <n v="1.5"/>
    <n v="1"/>
    <x v="85"/>
  </r>
  <r>
    <s v="Processed"/>
    <s v="VJ300320692"/>
    <x v="3"/>
    <x v="4"/>
    <s v="SunChips Multigrain - French Onion"/>
    <s v="Food"/>
    <n v="15040474313"/>
    <s v="Friday, April 29, 2022"/>
    <x v="1"/>
    <x v="8"/>
    <n v="1.5"/>
    <n v="1"/>
    <n v="111"/>
    <n v="1.5"/>
    <n v="1"/>
    <n v="1.5"/>
    <n v="1.5"/>
    <x v="118"/>
    <x v="100"/>
    <s v="Food"/>
    <x v="1"/>
    <b v="1"/>
    <n v="1.5"/>
    <n v="1"/>
    <x v="25"/>
  </r>
  <r>
    <s v="Processed"/>
    <s v="VJ300205292"/>
    <x v="0"/>
    <x v="1"/>
    <s v="SunChips Multigrain - Harvest Cheddar"/>
    <s v="Food"/>
    <n v="15041631497"/>
    <s v="Friday, April 29, 2022"/>
    <x v="0"/>
    <x v="26"/>
    <n v="1.5"/>
    <n v="1"/>
    <n v="113"/>
    <n v="1.5"/>
    <n v="1"/>
    <n v="1.5"/>
    <n v="1.5"/>
    <x v="118"/>
    <x v="35"/>
    <s v="Food"/>
    <x v="1"/>
    <b v="1"/>
    <n v="1.5"/>
    <n v="1"/>
    <x v="25"/>
  </r>
  <r>
    <s v="Processed"/>
    <s v="VJ300320692"/>
    <x v="3"/>
    <x v="4"/>
    <s v="Poland Springs Water"/>
    <s v="Water"/>
    <n v="15041835201"/>
    <s v="Friday, April 29, 2022"/>
    <x v="1"/>
    <x v="5"/>
    <n v="1.5"/>
    <n v="1"/>
    <n v="144"/>
    <n v="1.5"/>
    <n v="1"/>
    <n v="1.5"/>
    <n v="1.5"/>
    <x v="118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041843737"/>
    <s v="Friday, April 29, 2022"/>
    <x v="1"/>
    <x v="23"/>
    <n v="1.5"/>
    <n v="1"/>
    <n v="142"/>
    <n v="1.5"/>
    <n v="1"/>
    <n v="1.5"/>
    <n v="1.5"/>
    <x v="118"/>
    <x v="44"/>
    <s v="Carbonated"/>
    <x v="0"/>
    <b v="1"/>
    <n v="1.5"/>
    <n v="1"/>
    <x v="36"/>
  </r>
  <r>
    <s v="Processed"/>
    <s v="VJ300320692"/>
    <x v="3"/>
    <x v="4"/>
    <s v="Kinder - Bueno - Crispy Creamy Chocolate"/>
    <s v="Food"/>
    <n v="15041850395"/>
    <s v="Friday, April 29, 2022"/>
    <x v="1"/>
    <x v="28"/>
    <n v="2"/>
    <n v="1"/>
    <n v="135"/>
    <n v="2"/>
    <n v="1"/>
    <n v="2"/>
    <n v="2"/>
    <x v="118"/>
    <x v="78"/>
    <s v="Food"/>
    <x v="1"/>
    <b v="1"/>
    <n v="2"/>
    <n v="1.3333333333333333"/>
    <x v="56"/>
  </r>
  <r>
    <s v="Processed"/>
    <s v="VJ300320692"/>
    <x v="3"/>
    <x v="4"/>
    <s v="CheezIt - White Cheddar"/>
    <s v="Food"/>
    <n v="15041856628"/>
    <s v="Friday, April 29, 2022"/>
    <x v="1"/>
    <x v="18"/>
    <n v="1.5"/>
    <n v="1"/>
    <n v="124"/>
    <n v="1.5"/>
    <n v="1"/>
    <n v="1.5"/>
    <n v="1.5"/>
    <x v="118"/>
    <x v="53"/>
    <s v="Food"/>
    <x v="1"/>
    <b v="1"/>
    <n v="1.5"/>
    <n v="1"/>
    <x v="39"/>
  </r>
  <r>
    <s v="Processed"/>
    <s v="VJ300320686"/>
    <x v="1"/>
    <x v="2"/>
    <s v="Belvita Snack Packs - Blueberry"/>
    <s v="Food"/>
    <n v="15041961028"/>
    <s v="Friday, April 29, 2022"/>
    <x v="0"/>
    <x v="16"/>
    <n v="1.25"/>
    <n v="1"/>
    <n v="122"/>
    <n v="1.25"/>
    <n v="1"/>
    <n v="1.25"/>
    <n v="1.25"/>
    <x v="118"/>
    <x v="79"/>
    <s v="Food"/>
    <x v="1"/>
    <b v="1"/>
    <n v="1.25"/>
    <n v="0.83333333333333337"/>
    <x v="57"/>
  </r>
  <r>
    <s v="Processed"/>
    <s v="VJ300320609"/>
    <x v="2"/>
    <x v="3"/>
    <s v="Monster Energy Original"/>
    <s v="Carbonated"/>
    <n v="15042091507"/>
    <s v="Friday, April 29, 2022"/>
    <x v="1"/>
    <x v="2"/>
    <n v="3"/>
    <n v="1"/>
    <n v="146"/>
    <n v="3"/>
    <n v="1"/>
    <n v="3"/>
    <n v="3"/>
    <x v="118"/>
    <x v="5"/>
    <s v="Carbonated"/>
    <x v="0"/>
    <b v="1"/>
    <n v="3"/>
    <n v="2"/>
    <x v="4"/>
  </r>
  <r>
    <s v="Processed"/>
    <s v="VJ300320692"/>
    <x v="3"/>
    <x v="4"/>
    <s v="Keep Healthy - Chocolate Fudge"/>
    <s v="Food"/>
    <n v="15042163163"/>
    <s v="Friday, April 29, 2022"/>
    <x v="1"/>
    <x v="11"/>
    <n v="2"/>
    <n v="1"/>
    <n v="132"/>
    <n v="2"/>
    <n v="1"/>
    <n v="2"/>
    <n v="2"/>
    <x v="118"/>
    <x v="132"/>
    <s v="Food"/>
    <x v="1"/>
    <b v="1"/>
    <n v="2"/>
    <n v="1.3333333333333333"/>
    <x v="91"/>
  </r>
  <r>
    <s v="Processed"/>
    <s v="VJ300320609"/>
    <x v="2"/>
    <x v="3"/>
    <s v="Red Bull - Original"/>
    <s v="Carbonated"/>
    <n v="15042202934"/>
    <s v="Friday, April 29, 2022"/>
    <x v="1"/>
    <x v="0"/>
    <n v="3.5"/>
    <n v="1"/>
    <n v="148"/>
    <n v="3.5"/>
    <n v="1"/>
    <n v="3.5"/>
    <n v="3.5"/>
    <x v="118"/>
    <x v="45"/>
    <s v="Carbonated"/>
    <x v="0"/>
    <b v="1"/>
    <n v="3.5"/>
    <n v="2.3333333333333335"/>
    <x v="0"/>
  </r>
  <r>
    <s v="Processed"/>
    <s v="VJ300320609"/>
    <x v="2"/>
    <x v="3"/>
    <s v="Sunkist Soda - Orange"/>
    <s v="Carbonated"/>
    <n v="15042218835"/>
    <s v="Friday, April 29, 2022"/>
    <x v="1"/>
    <x v="12"/>
    <n v="1.25"/>
    <n v="1"/>
    <n v="140"/>
    <n v="1.25"/>
    <n v="1"/>
    <n v="1.25"/>
    <n v="1.25"/>
    <x v="118"/>
    <x v="70"/>
    <s v="Carbonated"/>
    <x v="0"/>
    <b v="1"/>
    <n v="1.25"/>
    <n v="0.83333333333333337"/>
    <x v="48"/>
  </r>
  <r>
    <s v="Processed"/>
    <s v="VJ300320692"/>
    <x v="3"/>
    <x v="4"/>
    <s v="Starbucks Doubleshot Energy - Mocha"/>
    <s v="Non Carbonated"/>
    <n v="15042293790"/>
    <s v="Friday, April 29, 2022"/>
    <x v="1"/>
    <x v="2"/>
    <n v="3.5"/>
    <n v="1"/>
    <n v="146"/>
    <n v="3.5"/>
    <n v="1"/>
    <n v="3.5"/>
    <n v="3.5"/>
    <x v="118"/>
    <x v="88"/>
    <s v="Non Carbonated"/>
    <x v="2"/>
    <b v="1"/>
    <n v="3.5"/>
    <n v="2.3333333333333335"/>
    <x v="62"/>
  </r>
  <r>
    <s v="Processed"/>
    <s v="VJ300320692"/>
    <x v="3"/>
    <x v="4"/>
    <s v="Kinder - Bueno - Crispy Creamy Chocolate"/>
    <s v="Food"/>
    <n v="15042345749"/>
    <s v="Friday, April 29, 2022"/>
    <x v="1"/>
    <x v="28"/>
    <n v="2"/>
    <n v="1"/>
    <n v="135"/>
    <n v="2"/>
    <n v="1"/>
    <n v="2"/>
    <n v="2"/>
    <x v="118"/>
    <x v="78"/>
    <s v="Food"/>
    <x v="1"/>
    <b v="1"/>
    <n v="2"/>
    <n v="1.3333333333333333"/>
    <x v="56"/>
  </r>
  <r>
    <s v="Processed"/>
    <s v="VJ300320692"/>
    <x v="3"/>
    <x v="4"/>
    <s v="Starbucks Doubleshot Energy - Mocha"/>
    <s v="Non Carbonated"/>
    <n v="15042350905"/>
    <s v="Friday, April 29, 2022"/>
    <x v="1"/>
    <x v="2"/>
    <n v="3.5"/>
    <n v="1"/>
    <n v="146"/>
    <n v="3.5"/>
    <n v="1"/>
    <n v="3.5"/>
    <n v="3.5"/>
    <x v="118"/>
    <x v="88"/>
    <s v="Non Carbonated"/>
    <x v="2"/>
    <b v="1"/>
    <n v="3.5"/>
    <n v="2.3333333333333335"/>
    <x v="62"/>
  </r>
  <r>
    <s v="Processed"/>
    <s v="VJ300320692"/>
    <x v="3"/>
    <x v="4"/>
    <s v="CheezIt - Go Paks"/>
    <s v="Food"/>
    <n v="15042358983"/>
    <s v="Friday, April 29, 2022"/>
    <x v="1"/>
    <x v="33"/>
    <n v="3"/>
    <n v="1"/>
    <n v="151"/>
    <n v="3"/>
    <n v="1"/>
    <n v="3"/>
    <n v="3"/>
    <x v="118"/>
    <x v="133"/>
    <s v="Food"/>
    <x v="1"/>
    <b v="1"/>
    <n v="3"/>
    <n v="2"/>
    <x v="39"/>
  </r>
  <r>
    <s v="Processed"/>
    <s v="VJ300320692"/>
    <x v="3"/>
    <x v="4"/>
    <s v="Pop Corners - Kettle Corn"/>
    <s v="Food"/>
    <n v="15042489225"/>
    <s v="Friday, April 29, 2022"/>
    <x v="0"/>
    <x v="4"/>
    <n v="1.5"/>
    <n v="1"/>
    <n v="110"/>
    <n v="1.5"/>
    <n v="1"/>
    <n v="1.5"/>
    <n v="1.5"/>
    <x v="118"/>
    <x v="113"/>
    <s v="Food"/>
    <x v="1"/>
    <b v="1"/>
    <n v="1.5"/>
    <n v="1"/>
    <x v="80"/>
  </r>
  <r>
    <s v="Processed"/>
    <s v="VJ300205292"/>
    <x v="0"/>
    <x v="1"/>
    <s v="Poland Springs Water"/>
    <s v="Water"/>
    <n v="15042523428"/>
    <s v="Friday, April 29, 2022"/>
    <x v="1"/>
    <x v="5"/>
    <n v="1.5"/>
    <n v="1"/>
    <n v="144"/>
    <n v="1.5"/>
    <n v="1"/>
    <n v="1.5"/>
    <n v="1.5"/>
    <x v="118"/>
    <x v="29"/>
    <s v="Water"/>
    <x v="3"/>
    <b v="1"/>
    <n v="1.5"/>
    <n v="1"/>
    <x v="27"/>
  </r>
  <r>
    <s v="Processed"/>
    <s v="VJ300320611"/>
    <x v="0"/>
    <x v="0"/>
    <s v="Vitamin Water - XXX Acai BB Pomegranate"/>
    <s v="Water"/>
    <n v="15042529202"/>
    <s v="Friday, April 29, 2022"/>
    <x v="0"/>
    <x v="15"/>
    <n v="2.75"/>
    <n v="1"/>
    <n v="147"/>
    <n v="2.75"/>
    <n v="1"/>
    <n v="2.75"/>
    <n v="2.75"/>
    <x v="118"/>
    <x v="15"/>
    <s v="Water"/>
    <x v="3"/>
    <b v="1"/>
    <n v="2.75"/>
    <n v="1.8333333333333333"/>
    <x v="13"/>
  </r>
  <r>
    <s v="Processed"/>
    <s v="VJ300320692"/>
    <x v="3"/>
    <x v="4"/>
    <s v="Lenny &amp; Larrys - Chocolate Chip"/>
    <s v="Food"/>
    <n v="15042559973"/>
    <s v="Friday, April 29, 2022"/>
    <x v="0"/>
    <x v="34"/>
    <n v="2"/>
    <n v="1"/>
    <n v="158"/>
    <n v="2"/>
    <n v="1"/>
    <n v="2"/>
    <n v="2"/>
    <x v="118"/>
    <x v="134"/>
    <s v="Food"/>
    <x v="1"/>
    <b v="1"/>
    <n v="2"/>
    <n v="1.3333333333333333"/>
    <x v="69"/>
  </r>
  <r>
    <s v="Processed"/>
    <s v="VJ300320692"/>
    <x v="3"/>
    <x v="4"/>
    <s v="SunChips Multigrain - Original"/>
    <s v="Food"/>
    <n v="15042582319"/>
    <s v="Friday, April 29, 2022"/>
    <x v="1"/>
    <x v="20"/>
    <n v="1.5"/>
    <n v="1"/>
    <n v="112"/>
    <n v="1.5"/>
    <n v="1"/>
    <n v="1.5"/>
    <n v="1.5"/>
    <x v="118"/>
    <x v="60"/>
    <s v="Food"/>
    <x v="1"/>
    <b v="1"/>
    <n v="1.5"/>
    <n v="1"/>
    <x v="25"/>
  </r>
  <r>
    <s v="Processed"/>
    <s v="VJ300320609"/>
    <x v="2"/>
    <x v="3"/>
    <s v="Coca Cola - Zero Sugar"/>
    <s v="Carbonated"/>
    <n v="15042630285"/>
    <s v="Friday, April 29, 2022"/>
    <x v="1"/>
    <x v="27"/>
    <n v="1.5"/>
    <n v="1"/>
    <n v="141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Cheetos Flaming Hot Limon Crunchy"/>
    <s v="Food"/>
    <n v="15042629875"/>
    <s v="Friday, April 29, 2022"/>
    <x v="1"/>
    <x v="24"/>
    <n v="1.5"/>
    <n v="1"/>
    <n v="121"/>
    <n v="1.5"/>
    <n v="1"/>
    <n v="1.5"/>
    <n v="1.5"/>
    <x v="118"/>
    <x v="75"/>
    <s v="Food"/>
    <x v="1"/>
    <b v="1"/>
    <n v="1.5"/>
    <n v="1"/>
    <x v="53"/>
  </r>
  <r>
    <s v="Processed"/>
    <s v="VJ300320609"/>
    <x v="2"/>
    <x v="3"/>
    <s v="Coca Cola - Zero Sugar"/>
    <s v="Carbonated"/>
    <n v="15042772857"/>
    <s v="Friday, April 29, 2022"/>
    <x v="1"/>
    <x v="23"/>
    <n v="1.5"/>
    <n v="1"/>
    <n v="142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042777326"/>
    <s v="Friday, April 29, 2022"/>
    <x v="1"/>
    <x v="27"/>
    <n v="1.5"/>
    <n v="1"/>
    <n v="141"/>
    <n v="1.5"/>
    <n v="1"/>
    <n v="1.5"/>
    <n v="1.5"/>
    <x v="118"/>
    <x v="44"/>
    <s v="Carbonated"/>
    <x v="0"/>
    <b v="1"/>
    <n v="1.5"/>
    <n v="1"/>
    <x v="36"/>
  </r>
  <r>
    <s v="Processed"/>
    <s v="VJ300320611"/>
    <x v="0"/>
    <x v="0"/>
    <s v="CheezIt - White Cheddar"/>
    <s v="Food"/>
    <n v="15042797710"/>
    <s v="Friday, April 29, 2022"/>
    <x v="0"/>
    <x v="24"/>
    <n v="1.25"/>
    <n v="1"/>
    <n v="121"/>
    <n v="1.25"/>
    <n v="1"/>
    <n v="1.25"/>
    <n v="1.25"/>
    <x v="118"/>
    <x v="53"/>
    <s v="Food"/>
    <x v="1"/>
    <b v="1"/>
    <n v="1.25"/>
    <n v="0.83333333333333337"/>
    <x v="39"/>
  </r>
  <r>
    <s v="Processed"/>
    <s v="VJ300320609"/>
    <x v="2"/>
    <x v="3"/>
    <s v="Cheetos Flaming Hot Limon Crunchy"/>
    <s v="Food"/>
    <n v="15043290472"/>
    <s v="Friday, April 29, 2022"/>
    <x v="1"/>
    <x v="24"/>
    <n v="1.5"/>
    <n v="1"/>
    <n v="121"/>
    <n v="1.5"/>
    <n v="1"/>
    <n v="1.5"/>
    <n v="1.5"/>
    <x v="118"/>
    <x v="75"/>
    <s v="Food"/>
    <x v="1"/>
    <b v="1"/>
    <n v="1.5"/>
    <n v="1"/>
    <x v="53"/>
  </r>
  <r>
    <s v="Processed"/>
    <s v="VJ300320609"/>
    <x v="2"/>
    <x v="3"/>
    <s v="Monster Energy Original"/>
    <s v="Carbonated"/>
    <n v="15043306235"/>
    <s v="Friday, April 29, 2022"/>
    <x v="1"/>
    <x v="2"/>
    <n v="3"/>
    <n v="1"/>
    <n v="146"/>
    <n v="3"/>
    <n v="1"/>
    <n v="3"/>
    <n v="3"/>
    <x v="118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043393593"/>
    <s v="Friday, April 29, 2022"/>
    <x v="1"/>
    <x v="27"/>
    <n v="1.5"/>
    <n v="1"/>
    <n v="141"/>
    <n v="1.5"/>
    <n v="1"/>
    <n v="1.5"/>
    <n v="1.5"/>
    <x v="118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043442600"/>
    <s v="Friday, April 29, 2022"/>
    <x v="1"/>
    <x v="12"/>
    <n v="1.25"/>
    <n v="1"/>
    <n v="140"/>
    <n v="1.25"/>
    <n v="1"/>
    <n v="1.25"/>
    <n v="1.25"/>
    <x v="118"/>
    <x v="70"/>
    <s v="Carbonated"/>
    <x v="0"/>
    <b v="1"/>
    <n v="1.25"/>
    <n v="0.83333333333333337"/>
    <x v="48"/>
  </r>
  <r>
    <s v="Processed"/>
    <s v="VJ300320609"/>
    <x v="2"/>
    <x v="3"/>
    <s v="KitKat - Crisp Wafers"/>
    <s v="Food"/>
    <n v="15043764691"/>
    <s v="Friday, April 29, 2022"/>
    <x v="0"/>
    <x v="6"/>
    <n v="2"/>
    <n v="1"/>
    <n v="134"/>
    <n v="2"/>
    <n v="1"/>
    <n v="2"/>
    <n v="2"/>
    <x v="118"/>
    <x v="10"/>
    <s v="Food"/>
    <x v="1"/>
    <b v="1"/>
    <n v="2"/>
    <n v="1.3333333333333333"/>
    <x v="9"/>
  </r>
  <r>
    <s v="Processed"/>
    <s v="VJ300320609"/>
    <x v="2"/>
    <x v="3"/>
    <s v="Red Bull - Original"/>
    <s v="Carbonated"/>
    <n v="15043821262"/>
    <s v="Friday, April 29, 2022"/>
    <x v="1"/>
    <x v="0"/>
    <n v="3.5"/>
    <n v="1"/>
    <n v="148"/>
    <n v="3.5"/>
    <n v="1"/>
    <n v="3.5"/>
    <n v="3.5"/>
    <x v="118"/>
    <x v="45"/>
    <s v="Carbonated"/>
    <x v="0"/>
    <b v="1"/>
    <n v="3.5"/>
    <n v="2.3333333333333335"/>
    <x v="0"/>
  </r>
  <r>
    <s v="Processed"/>
    <s v="VJ300320609"/>
    <x v="2"/>
    <x v="3"/>
    <s v="Cheetos Cheddar Jalapeno"/>
    <s v="Food"/>
    <n v="15043822501"/>
    <s v="Friday, April 29, 2022"/>
    <x v="1"/>
    <x v="18"/>
    <n v="1.5"/>
    <n v="1"/>
    <n v="124"/>
    <n v="1.5"/>
    <n v="1"/>
    <n v="1.5"/>
    <n v="1.5"/>
    <x v="118"/>
    <x v="128"/>
    <s v="Food"/>
    <x v="1"/>
    <b v="1"/>
    <n v="1.5"/>
    <n v="1"/>
    <x v="88"/>
  </r>
  <r>
    <s v="Processed"/>
    <s v="VJ300320609"/>
    <x v="2"/>
    <x v="3"/>
    <s v="Red Bull - Original"/>
    <s v="Carbonated"/>
    <n v="15043894603"/>
    <s v="Friday, April 29, 2022"/>
    <x v="0"/>
    <x v="0"/>
    <n v="3.5"/>
    <n v="1"/>
    <n v="148"/>
    <n v="3.5"/>
    <n v="1"/>
    <n v="3.5"/>
    <n v="3.5"/>
    <x v="118"/>
    <x v="45"/>
    <s v="Carbonated"/>
    <x v="0"/>
    <b v="1"/>
    <n v="3.5"/>
    <n v="2.3333333333333335"/>
    <x v="0"/>
  </r>
  <r>
    <s v="Processed"/>
    <s v="VJ300320609"/>
    <x v="2"/>
    <x v="3"/>
    <s v="Cheetos Flaming Hot Limon Crunchy"/>
    <s v="Food"/>
    <n v="15044215089"/>
    <s v="Saturday, April 30, 2022"/>
    <x v="1"/>
    <x v="24"/>
    <n v="1.5"/>
    <n v="1"/>
    <n v="121"/>
    <n v="1.5"/>
    <n v="1"/>
    <n v="1.5"/>
    <n v="1.5"/>
    <x v="118"/>
    <x v="75"/>
    <s v="Food"/>
    <x v="1"/>
    <b v="1"/>
    <n v="1.5"/>
    <n v="1"/>
    <x v="53"/>
  </r>
  <r>
    <s v="Processed"/>
    <s v="VJ300320609"/>
    <x v="2"/>
    <x v="3"/>
    <s v="Coca Cola - Zero Sugar"/>
    <s v="Carbonated"/>
    <n v="15044471200"/>
    <s v="Saturday, April 30, 2022"/>
    <x v="1"/>
    <x v="23"/>
    <n v="1.5"/>
    <n v="1"/>
    <n v="142"/>
    <n v="1.5"/>
    <n v="1"/>
    <n v="1.5"/>
    <n v="1.5"/>
    <x v="119"/>
    <x v="44"/>
    <s v="Carbonated"/>
    <x v="0"/>
    <b v="1"/>
    <n v="1.5"/>
    <n v="1"/>
    <x v="36"/>
  </r>
  <r>
    <s v="Processed"/>
    <s v="VJ300320609"/>
    <x v="2"/>
    <x v="3"/>
    <s v="Lays - Classic"/>
    <s v="Food"/>
    <n v="15044471996"/>
    <s v="Saturday, April 30, 2022"/>
    <x v="1"/>
    <x v="16"/>
    <n v="1.5"/>
    <n v="1"/>
    <n v="122"/>
    <n v="1.5"/>
    <n v="1"/>
    <n v="1.5"/>
    <n v="1.5"/>
    <x v="119"/>
    <x v="95"/>
    <s v="Food"/>
    <x v="1"/>
    <b v="1"/>
    <n v="1.5"/>
    <n v="1"/>
    <x v="66"/>
  </r>
  <r>
    <s v="Processed"/>
    <s v="VJ300320609"/>
    <x v="2"/>
    <x v="3"/>
    <s v="Snapple Diet Tea - Lemon"/>
    <s v="Non Carbonated"/>
    <n v="15044552420"/>
    <s v="Saturday, April 30, 2022"/>
    <x v="0"/>
    <x v="7"/>
    <n v="2.5"/>
    <n v="1"/>
    <n v="143"/>
    <n v="2.5"/>
    <n v="1"/>
    <n v="2.5"/>
    <n v="2.5"/>
    <x v="119"/>
    <x v="7"/>
    <s v="Non Carbonated"/>
    <x v="2"/>
    <b v="1"/>
    <n v="2.5"/>
    <n v="1.6666666666666667"/>
    <x v="6"/>
  </r>
  <r>
    <s v="Processed"/>
    <s v="VJ300320692"/>
    <x v="3"/>
    <x v="4"/>
    <s v="Kinder - Bueno - Crispy Creamy Chocolate"/>
    <s v="Food"/>
    <n v="15045168405"/>
    <s v="Saturday, April 30, 2022"/>
    <x v="0"/>
    <x v="28"/>
    <n v="2"/>
    <n v="1"/>
    <n v="135"/>
    <n v="2"/>
    <n v="1"/>
    <n v="2"/>
    <n v="4"/>
    <x v="119"/>
    <x v="78"/>
    <s v="Food"/>
    <x v="1"/>
    <b v="1"/>
    <n v="2"/>
    <n v="1.3333333333333333"/>
    <x v="56"/>
  </r>
  <r>
    <s v="Processed"/>
    <s v="VJ300320692"/>
    <x v="3"/>
    <x v="4"/>
    <s v="Lenny &amp; Larrys - Chocolate Chip"/>
    <s v="Food"/>
    <n v="15045168405"/>
    <s v="Saturday, April 30, 2022"/>
    <x v="0"/>
    <x v="34"/>
    <n v="2"/>
    <n v="1"/>
    <n v="158"/>
    <n v="2"/>
    <n v="1"/>
    <n v="2"/>
    <n v="4"/>
    <x v="119"/>
    <x v="134"/>
    <s v="Food"/>
    <x v="1"/>
    <b v="1"/>
    <n v="2"/>
    <n v="1.3333333333333333"/>
    <x v="69"/>
  </r>
  <r>
    <s v="Processed"/>
    <s v="VJ300320692"/>
    <x v="3"/>
    <x v="4"/>
    <s v="Poland Springs Water"/>
    <s v="Water"/>
    <n v="15045182592"/>
    <s v="Saturday, April 30, 2022"/>
    <x v="1"/>
    <x v="5"/>
    <n v="1.5"/>
    <n v="1"/>
    <n v="144"/>
    <n v="1.5"/>
    <n v="1"/>
    <n v="1.5"/>
    <n v="1.5"/>
    <x v="119"/>
    <x v="29"/>
    <s v="Water"/>
    <x v="3"/>
    <b v="1"/>
    <n v="1.5"/>
    <n v="1"/>
    <x v="27"/>
  </r>
  <r>
    <s v="Processed"/>
    <s v="VJ300320692"/>
    <x v="3"/>
    <x v="4"/>
    <s v="Seapoint Farms Dry Roasted Edamame - Wasabi"/>
    <s v="Food"/>
    <n v="15045189790"/>
    <s v="Saturday, April 30, 2022"/>
    <x v="0"/>
    <x v="16"/>
    <n v="2.5"/>
    <n v="1"/>
    <n v="122"/>
    <n v="2.5"/>
    <n v="1"/>
    <n v="2.5"/>
    <n v="4"/>
    <x v="119"/>
    <x v="6"/>
    <s v="Food"/>
    <x v="1"/>
    <b v="1"/>
    <n v="2.5"/>
    <n v="1.6666666666666667"/>
    <x v="5"/>
  </r>
  <r>
    <s v="Processed"/>
    <s v="VJ300320692"/>
    <x v="3"/>
    <x v="4"/>
    <s v="SunChips Multigrain - Original"/>
    <s v="Food"/>
    <n v="15045189790"/>
    <s v="Saturday, April 30, 2022"/>
    <x v="0"/>
    <x v="20"/>
    <n v="1.5"/>
    <n v="1"/>
    <n v="112"/>
    <n v="1.5"/>
    <n v="1"/>
    <n v="1.5"/>
    <n v="4"/>
    <x v="119"/>
    <x v="60"/>
    <s v="Food"/>
    <x v="1"/>
    <b v="1"/>
    <n v="1.5"/>
    <n v="1"/>
    <x v="25"/>
  </r>
  <r>
    <s v="Processed"/>
    <s v="VJ300320692"/>
    <x v="3"/>
    <x v="4"/>
    <s v="Starbucks Doubleshot Energy - Mocha"/>
    <s v="Non Carbonated"/>
    <n v="15045306353"/>
    <s v="Saturday, April 30, 2022"/>
    <x v="0"/>
    <x v="2"/>
    <n v="3.5"/>
    <n v="1"/>
    <n v="146"/>
    <n v="3.5"/>
    <n v="1"/>
    <n v="3.5"/>
    <n v="3.5"/>
    <x v="119"/>
    <x v="88"/>
    <s v="Non Carbonated"/>
    <x v="2"/>
    <b v="1"/>
    <n v="3.5"/>
    <n v="2.3333333333333335"/>
    <x v="62"/>
  </r>
  <r>
    <s v="Processed"/>
    <s v="VJ300320611"/>
    <x v="0"/>
    <x v="0"/>
    <s v="Newtons Fig Bar"/>
    <s v="Food"/>
    <n v="15045347887"/>
    <s v="Saturday, April 30, 2022"/>
    <x v="1"/>
    <x v="6"/>
    <n v="2"/>
    <n v="1"/>
    <n v="134"/>
    <n v="2"/>
    <n v="1"/>
    <n v="2"/>
    <n v="2"/>
    <x v="119"/>
    <x v="26"/>
    <s v="Food"/>
    <x v="1"/>
    <b v="1"/>
    <n v="2"/>
    <n v="1.3333333333333333"/>
    <x v="24"/>
  </r>
  <r>
    <s v="Processed"/>
    <s v="VJ300320609"/>
    <x v="2"/>
    <x v="3"/>
    <s v="Monster Energy Original"/>
    <s v="Carbonated"/>
    <n v="15045402552"/>
    <s v="Saturday, April 30, 2022"/>
    <x v="1"/>
    <x v="2"/>
    <n v="3"/>
    <n v="1"/>
    <n v="146"/>
    <n v="3"/>
    <n v="1"/>
    <n v="3"/>
    <n v="3"/>
    <x v="119"/>
    <x v="5"/>
    <s v="Carbonated"/>
    <x v="0"/>
    <b v="1"/>
    <n v="3"/>
    <n v="2"/>
    <x v="4"/>
  </r>
  <r>
    <s v="Processed"/>
    <s v="VJ300320692"/>
    <x v="3"/>
    <x v="4"/>
    <s v="Poland Springs Water"/>
    <s v="Water"/>
    <n v="15045582090"/>
    <s v="Saturday, April 30, 2022"/>
    <x v="0"/>
    <x v="5"/>
    <n v="1.5"/>
    <n v="1"/>
    <n v="144"/>
    <n v="1.5"/>
    <n v="1"/>
    <n v="1.5"/>
    <n v="1.5"/>
    <x v="119"/>
    <x v="29"/>
    <s v="Water"/>
    <x v="3"/>
    <b v="1"/>
    <n v="1.5"/>
    <n v="1"/>
    <x v="27"/>
  </r>
  <r>
    <s v="Processed"/>
    <s v="VJ300320692"/>
    <x v="3"/>
    <x v="4"/>
    <s v="Pop Corners - Kettle Corn"/>
    <s v="Food"/>
    <n v="15045671322"/>
    <s v="Saturday, April 30, 2022"/>
    <x v="0"/>
    <x v="4"/>
    <n v="1.5"/>
    <n v="1"/>
    <n v="110"/>
    <n v="1.5"/>
    <n v="1"/>
    <n v="1.5"/>
    <n v="1.5"/>
    <x v="119"/>
    <x v="113"/>
    <s v="Food"/>
    <x v="1"/>
    <b v="1"/>
    <n v="1.5"/>
    <n v="1"/>
    <x v="80"/>
  </r>
  <r>
    <s v="Processed"/>
    <s v="VJ300320692"/>
    <x v="3"/>
    <x v="4"/>
    <s v="Kinder - Bueno - Crispy Creamy Chocolate"/>
    <s v="Food"/>
    <n v="15045701097"/>
    <s v="Saturday, April 30, 2022"/>
    <x v="1"/>
    <x v="28"/>
    <n v="2"/>
    <n v="1"/>
    <n v="135"/>
    <n v="2"/>
    <n v="1"/>
    <n v="2"/>
    <n v="2"/>
    <x v="119"/>
    <x v="78"/>
    <s v="Food"/>
    <x v="1"/>
    <b v="1"/>
    <n v="2"/>
    <n v="1.3333333333333333"/>
    <x v="56"/>
  </r>
  <r>
    <s v="Processed"/>
    <s v="VJ300320692"/>
    <x v="3"/>
    <x v="4"/>
    <s v="Kinder - Bueno - Crispy Creamy Chocolate"/>
    <s v="Food"/>
    <n v="15045731820"/>
    <s v="Saturday, April 30, 2022"/>
    <x v="0"/>
    <x v="28"/>
    <n v="2"/>
    <n v="1"/>
    <n v="135"/>
    <n v="2"/>
    <n v="1"/>
    <n v="2"/>
    <n v="3.5"/>
    <x v="119"/>
    <x v="78"/>
    <s v="Food"/>
    <x v="1"/>
    <b v="1"/>
    <n v="2"/>
    <n v="1.3333333333333333"/>
    <x v="56"/>
  </r>
  <r>
    <s v="Processed"/>
    <s v="VJ300320692"/>
    <x v="3"/>
    <x v="4"/>
    <s v="Poland Springs Water"/>
    <s v="Water"/>
    <n v="15045731820"/>
    <s v="Saturday, April 30, 2022"/>
    <x v="0"/>
    <x v="5"/>
    <n v="1.5"/>
    <n v="1"/>
    <n v="144"/>
    <n v="1.5"/>
    <n v="1"/>
    <n v="1.5"/>
    <n v="3.5"/>
    <x v="119"/>
    <x v="29"/>
    <s v="Water"/>
    <x v="3"/>
    <b v="1"/>
    <n v="1.5"/>
    <n v="1"/>
    <x v="27"/>
  </r>
  <r>
    <s v="Processed"/>
    <s v="VJ300320692"/>
    <x v="3"/>
    <x v="4"/>
    <s v="Starbucks Doubleshot Energy - Mocha"/>
    <s v="Non Carbonated"/>
    <n v="15045806898"/>
    <s v="Saturday, April 30, 2022"/>
    <x v="1"/>
    <x v="2"/>
    <n v="3.5"/>
    <n v="1"/>
    <n v="146"/>
    <n v="3.5"/>
    <n v="1"/>
    <n v="3.5"/>
    <n v="3.5"/>
    <x v="119"/>
    <x v="88"/>
    <s v="Non Carbonated"/>
    <x v="2"/>
    <b v="1"/>
    <n v="3.5"/>
    <n v="2.3333333333333335"/>
    <x v="62"/>
  </r>
  <r>
    <s v="Processed"/>
    <s v="VJ300320692"/>
    <x v="3"/>
    <x v="4"/>
    <s v="Seapoint Farms Dry Roasted Edamame - Wasabi"/>
    <s v="Food"/>
    <n v="15045809556"/>
    <s v="Saturday, April 30, 2022"/>
    <x v="1"/>
    <x v="16"/>
    <n v="2.5"/>
    <n v="1"/>
    <n v="122"/>
    <n v="2.5"/>
    <n v="1"/>
    <n v="2.5"/>
    <n v="2.5"/>
    <x v="119"/>
    <x v="6"/>
    <s v="Food"/>
    <x v="1"/>
    <b v="1"/>
    <n v="2.5"/>
    <n v="1.6666666666666667"/>
    <x v="5"/>
  </r>
  <r>
    <s v="Processed"/>
    <s v="VJ300320692"/>
    <x v="3"/>
    <x v="4"/>
    <s v="Spindrift - Sparkling Water - Pineapple"/>
    <s v="Carbonated"/>
    <n v="15045901092"/>
    <s v="Saturday, April 30, 2022"/>
    <x v="0"/>
    <x v="12"/>
    <n v="1.5"/>
    <n v="1"/>
    <n v="140"/>
    <n v="1.5"/>
    <n v="1"/>
    <n v="1.5"/>
    <n v="1.5"/>
    <x v="119"/>
    <x v="92"/>
    <s v="Carbonated"/>
    <x v="0"/>
    <b v="1"/>
    <n v="1.5"/>
    <n v="1"/>
    <x v="11"/>
  </r>
  <r>
    <s v="Processed"/>
    <s v="VJ300320692"/>
    <x v="3"/>
    <x v="4"/>
    <s v="Poland Springs Water"/>
    <s v="Water"/>
    <n v="15045993181"/>
    <s v="Saturday, April 30, 2022"/>
    <x v="1"/>
    <x v="5"/>
    <n v="1.5"/>
    <n v="1"/>
    <n v="144"/>
    <n v="1.5"/>
    <n v="1"/>
    <n v="1.5"/>
    <n v="1.5"/>
    <x v="119"/>
    <x v="29"/>
    <s v="Water"/>
    <x v="3"/>
    <b v="1"/>
    <n v="1.5"/>
    <n v="1"/>
    <x v="27"/>
  </r>
  <r>
    <s v="Processed"/>
    <s v="VJ300320692"/>
    <x v="3"/>
    <x v="4"/>
    <s v="Poland Springs Water"/>
    <s v="Water"/>
    <n v="15046216464"/>
    <s v="Saturday, April 30, 2022"/>
    <x v="1"/>
    <x v="5"/>
    <n v="1.5"/>
    <n v="1"/>
    <n v="144"/>
    <n v="1.5"/>
    <n v="1"/>
    <n v="1.5"/>
    <n v="1.5"/>
    <x v="119"/>
    <x v="29"/>
    <s v="Water"/>
    <x v="3"/>
    <b v="1"/>
    <n v="1.5"/>
    <n v="1"/>
    <x v="27"/>
  </r>
  <r>
    <s v="Processed"/>
    <s v="VJ300320611"/>
    <x v="0"/>
    <x v="0"/>
    <s v="Vitamin Water - XXX Acai BB Pomegranate"/>
    <s v="Water"/>
    <n v="15046562562"/>
    <s v="Saturday, April 30, 2022"/>
    <x v="0"/>
    <x v="15"/>
    <n v="2.75"/>
    <n v="1"/>
    <n v="147"/>
    <n v="2.75"/>
    <n v="1"/>
    <n v="2.75"/>
    <n v="2.75"/>
    <x v="119"/>
    <x v="15"/>
    <s v="Water"/>
    <x v="3"/>
    <b v="1"/>
    <n v="2.75"/>
    <n v="1.8333333333333333"/>
    <x v="13"/>
  </r>
  <r>
    <s v="Processed"/>
    <s v="VJ300205292"/>
    <x v="0"/>
    <x v="1"/>
    <s v="RXBAR - Protein Bar - Peanut Butter"/>
    <s v="Food"/>
    <n v="15046676493"/>
    <s v="Saturday, April 30, 2022"/>
    <x v="1"/>
    <x v="19"/>
    <n v="2"/>
    <n v="1"/>
    <n v="133"/>
    <n v="2"/>
    <n v="1"/>
    <n v="2"/>
    <n v="2"/>
    <x v="119"/>
    <x v="80"/>
    <s v="Food"/>
    <x v="1"/>
    <b v="1"/>
    <n v="2"/>
    <n v="1.3333333333333333"/>
    <x v="58"/>
  </r>
  <r>
    <s v="Processed"/>
    <s v="VJ300320611"/>
    <x v="0"/>
    <x v="0"/>
    <s v="Starbucks Refresher - Real Coconut Water"/>
    <s v="Carbonated"/>
    <n v="15046826081"/>
    <s v="Saturday, April 30, 2022"/>
    <x v="1"/>
    <x v="0"/>
    <n v="3.5"/>
    <n v="1"/>
    <n v="148"/>
    <n v="3.5"/>
    <n v="1"/>
    <n v="3.5"/>
    <n v="3.5"/>
    <x v="119"/>
    <x v="106"/>
    <s v="Carbonated"/>
    <x v="0"/>
    <b v="1"/>
    <n v="3.5"/>
    <n v="2.3333333333333335"/>
    <x v="75"/>
  </r>
  <r>
    <s v="Processed"/>
    <s v="VJ300320611"/>
    <x v="0"/>
    <x v="0"/>
    <s v="Monster Energy Original"/>
    <s v="Carbonated"/>
    <n v="15046834276"/>
    <s v="Saturday, April 30, 2022"/>
    <x v="1"/>
    <x v="2"/>
    <n v="3"/>
    <n v="1"/>
    <n v="146"/>
    <n v="3"/>
    <n v="1"/>
    <n v="3"/>
    <n v="3"/>
    <x v="119"/>
    <x v="5"/>
    <s v="Carbonated"/>
    <x v="0"/>
    <b v="1"/>
    <n v="3"/>
    <n v="2"/>
    <x v="4"/>
  </r>
  <r>
    <s v="Processed"/>
    <s v="VJ300320692"/>
    <x v="3"/>
    <x v="4"/>
    <s v="Pop Corners - White Cheddar"/>
    <s v="Food"/>
    <n v="15048295633"/>
    <s v="Sunday, May 1, 2022"/>
    <x v="0"/>
    <x v="26"/>
    <n v="1.5"/>
    <n v="1"/>
    <n v="113"/>
    <n v="1.5"/>
    <n v="1"/>
    <n v="1.5"/>
    <n v="1.5"/>
    <x v="120"/>
    <x v="123"/>
    <s v="Food"/>
    <x v="1"/>
    <b v="1"/>
    <n v="1.5"/>
    <n v="1"/>
    <x v="80"/>
  </r>
  <r>
    <s v="Processed"/>
    <s v="VJ300320692"/>
    <x v="3"/>
    <x v="4"/>
    <s v="Pop Corners - White Cheddar"/>
    <s v="Food"/>
    <n v="15048366926"/>
    <s v="Sunday, May 1, 2022"/>
    <x v="1"/>
    <x v="26"/>
    <n v="1.5"/>
    <n v="1"/>
    <n v="113"/>
    <n v="1.5"/>
    <n v="1"/>
    <n v="1.5"/>
    <n v="1.5"/>
    <x v="120"/>
    <x v="123"/>
    <s v="Food"/>
    <x v="1"/>
    <b v="1"/>
    <n v="1.5"/>
    <n v="1"/>
    <x v="80"/>
  </r>
  <r>
    <s v="Processed"/>
    <s v="VJ300320692"/>
    <x v="3"/>
    <x v="4"/>
    <s v="CheezIt - Double Cheese"/>
    <s v="Food"/>
    <n v="15048522057"/>
    <s v="Sunday, May 1, 2022"/>
    <x v="1"/>
    <x v="1"/>
    <n v="1.5"/>
    <n v="1"/>
    <n v="123"/>
    <n v="1.5"/>
    <n v="1"/>
    <n v="1.5"/>
    <n v="1.5"/>
    <x v="120"/>
    <x v="68"/>
    <s v="Food"/>
    <x v="1"/>
    <b v="1"/>
    <n v="1.5"/>
    <n v="1"/>
    <x v="39"/>
  </r>
  <r>
    <s v="Processed"/>
    <s v="VJ300320692"/>
    <x v="3"/>
    <x v="4"/>
    <s v="Snapple Diet Tea - Peach Tea"/>
    <s v="Non Carbonated"/>
    <n v="15048531283"/>
    <s v="Sunday, May 1, 2022"/>
    <x v="0"/>
    <x v="15"/>
    <n v="2.5"/>
    <n v="1"/>
    <n v="147"/>
    <n v="2.5"/>
    <n v="1"/>
    <n v="2.5"/>
    <n v="2.5"/>
    <x v="120"/>
    <x v="37"/>
    <s v="Non Carbonated"/>
    <x v="2"/>
    <b v="1"/>
    <n v="2.5"/>
    <n v="1.6666666666666667"/>
    <x v="6"/>
  </r>
  <r>
    <s v="Processed"/>
    <s v="VJ300320611"/>
    <x v="0"/>
    <x v="0"/>
    <s v="Red Bull - Energy Drink - Sugar Free"/>
    <s v="Carbonated"/>
    <n v="15048739493"/>
    <s v="Sunday, May 1, 2022"/>
    <x v="1"/>
    <x v="0"/>
    <n v="3.5"/>
    <n v="1"/>
    <n v="148"/>
    <n v="3.5"/>
    <n v="1"/>
    <n v="3.5"/>
    <n v="3.5"/>
    <x v="120"/>
    <x v="0"/>
    <s v="Carbonated"/>
    <x v="0"/>
    <b v="1"/>
    <n v="3.5"/>
    <n v="2.3333333333333335"/>
    <x v="0"/>
  </r>
  <r>
    <s v="Processed"/>
    <s v="VJ300205292"/>
    <x v="0"/>
    <x v="1"/>
    <s v="SunChips Multigrain - Original"/>
    <s v="Food"/>
    <n v="15048799749"/>
    <s v="Sunday, May 1, 2022"/>
    <x v="1"/>
    <x v="20"/>
    <n v="1.5"/>
    <n v="1"/>
    <n v="112"/>
    <n v="1.5"/>
    <n v="1"/>
    <n v="1.5"/>
    <n v="1.5"/>
    <x v="120"/>
    <x v="60"/>
    <s v="Food"/>
    <x v="1"/>
    <b v="1"/>
    <n v="1.5"/>
    <n v="1"/>
    <x v="25"/>
  </r>
  <r>
    <s v="Processed"/>
    <s v="VJ300205292"/>
    <x v="0"/>
    <x v="1"/>
    <s v="SunChips Multigrain - Original"/>
    <s v="Food"/>
    <n v="15048800927"/>
    <s v="Sunday, May 1, 2022"/>
    <x v="1"/>
    <x v="20"/>
    <n v="1.5"/>
    <n v="1"/>
    <n v="112"/>
    <n v="1.5"/>
    <n v="1"/>
    <n v="1.5"/>
    <n v="1.5"/>
    <x v="120"/>
    <x v="60"/>
    <s v="Food"/>
    <x v="1"/>
    <b v="1"/>
    <n v="1.5"/>
    <n v="1"/>
    <x v="25"/>
  </r>
  <r>
    <s v="Processed"/>
    <s v="VJ300205292"/>
    <x v="0"/>
    <x v="1"/>
    <s v="Belvita Snack Packs - Blueberry"/>
    <s v="Food"/>
    <n v="15048801544"/>
    <s v="Sunday, May 1, 2022"/>
    <x v="1"/>
    <x v="16"/>
    <n v="1.25"/>
    <n v="1"/>
    <n v="122"/>
    <n v="1.25"/>
    <n v="1"/>
    <n v="1.25"/>
    <n v="1.25"/>
    <x v="120"/>
    <x v="79"/>
    <s v="Food"/>
    <x v="1"/>
    <b v="1"/>
    <n v="1.25"/>
    <n v="0.83333333333333337"/>
    <x v="57"/>
  </r>
  <r>
    <s v="Processed"/>
    <s v="VJ300320692"/>
    <x v="3"/>
    <x v="4"/>
    <s v="Poland Springs Water"/>
    <s v="Water"/>
    <n v="15048832966"/>
    <s v="Sunday, May 1, 2022"/>
    <x v="1"/>
    <x v="5"/>
    <n v="1.5"/>
    <n v="1"/>
    <n v="144"/>
    <n v="1.5"/>
    <n v="1"/>
    <n v="1.5"/>
    <n v="1.5"/>
    <x v="120"/>
    <x v="29"/>
    <s v="Water"/>
    <x v="3"/>
    <b v="1"/>
    <n v="1.5"/>
    <n v="1"/>
    <x v="27"/>
  </r>
  <r>
    <s v="Processed"/>
    <s v="VJ300320692"/>
    <x v="3"/>
    <x v="4"/>
    <s v="Belvita Snack Bites - Cinnamon BS Go Paks"/>
    <s v="Food"/>
    <n v="15048933690"/>
    <s v="Sunday, May 1, 2022"/>
    <x v="0"/>
    <x v="32"/>
    <n v="3"/>
    <n v="1"/>
    <n v="154"/>
    <n v="3"/>
    <n v="1"/>
    <n v="3"/>
    <n v="3"/>
    <x v="120"/>
    <x v="112"/>
    <s v="Food"/>
    <x v="1"/>
    <b v="1"/>
    <n v="3"/>
    <n v="2"/>
    <x v="79"/>
  </r>
  <r>
    <s v="Processed"/>
    <s v="VJ300320692"/>
    <x v="3"/>
    <x v="4"/>
    <s v="Starbucks Doubleshot Energy - Mocha"/>
    <s v="Non Carbonated"/>
    <n v="15048940082"/>
    <s v="Sunday, May 1, 2022"/>
    <x v="0"/>
    <x v="2"/>
    <n v="3.5"/>
    <n v="1"/>
    <n v="146"/>
    <n v="3.5"/>
    <n v="1"/>
    <n v="3.5"/>
    <n v="5"/>
    <x v="120"/>
    <x v="88"/>
    <s v="Non Carbonated"/>
    <x v="2"/>
    <b v="1"/>
    <n v="3.5"/>
    <n v="2.3333333333333335"/>
    <x v="62"/>
  </r>
  <r>
    <s v="Processed"/>
    <s v="VJ300320692"/>
    <x v="3"/>
    <x v="4"/>
    <s v="Pop Corners - Kettle Corn"/>
    <s v="Food"/>
    <n v="15048940082"/>
    <s v="Sunday, May 1, 2022"/>
    <x v="0"/>
    <x v="4"/>
    <n v="1.5"/>
    <n v="1"/>
    <n v="110"/>
    <n v="1.5"/>
    <n v="1"/>
    <n v="1.5"/>
    <n v="5"/>
    <x v="120"/>
    <x v="113"/>
    <s v="Food"/>
    <x v="1"/>
    <b v="1"/>
    <n v="1.5"/>
    <n v="1"/>
    <x v="80"/>
  </r>
  <r>
    <s v="Processed"/>
    <s v="VJ300320692"/>
    <x v="3"/>
    <x v="4"/>
    <s v="CheezIt - Double Cheese"/>
    <s v="Food"/>
    <n v="15048976468"/>
    <s v="Sunday, May 1, 2022"/>
    <x v="1"/>
    <x v="1"/>
    <n v="1.5"/>
    <n v="1"/>
    <n v="123"/>
    <n v="1.5"/>
    <n v="1"/>
    <n v="1.5"/>
    <n v="1.5"/>
    <x v="120"/>
    <x v="68"/>
    <s v="Food"/>
    <x v="1"/>
    <b v="1"/>
    <n v="1.5"/>
    <n v="1"/>
    <x v="39"/>
  </r>
  <r>
    <s v="Processed"/>
    <s v="VJ300320692"/>
    <x v="3"/>
    <x v="4"/>
    <s v="Belvita Snack Packs - Blueberry"/>
    <s v="Food"/>
    <n v="15048978024"/>
    <s v="Sunday, May 1, 2022"/>
    <x v="1"/>
    <x v="17"/>
    <n v="1.5"/>
    <n v="1"/>
    <n v="138"/>
    <n v="1.5"/>
    <n v="1"/>
    <n v="1.5"/>
    <n v="1.5"/>
    <x v="120"/>
    <x v="79"/>
    <s v="Food"/>
    <x v="1"/>
    <b v="1"/>
    <n v="1.5"/>
    <n v="1"/>
    <x v="57"/>
  </r>
  <r>
    <s v="Processed"/>
    <s v="VJ300320692"/>
    <x v="3"/>
    <x v="4"/>
    <s v="Lenny &amp; Larrys - Chocolate Chip"/>
    <s v="Food"/>
    <n v="15048981519"/>
    <s v="Sunday, May 1, 2022"/>
    <x v="1"/>
    <x v="34"/>
    <n v="2"/>
    <n v="1"/>
    <n v="158"/>
    <n v="2"/>
    <n v="1"/>
    <n v="2"/>
    <n v="2"/>
    <x v="120"/>
    <x v="134"/>
    <s v="Food"/>
    <x v="1"/>
    <b v="1"/>
    <n v="2"/>
    <n v="1.3333333333333333"/>
    <x v="69"/>
  </r>
  <r>
    <s v="Processed"/>
    <s v="VJ300320692"/>
    <x v="3"/>
    <x v="4"/>
    <s v="Pop Corners - Kettle Corn"/>
    <s v="Food"/>
    <n v="15049015311"/>
    <s v="Sunday, May 1, 2022"/>
    <x v="1"/>
    <x v="4"/>
    <n v="1.5"/>
    <n v="1"/>
    <n v="110"/>
    <n v="1.5"/>
    <n v="1"/>
    <n v="1.5"/>
    <n v="1.5"/>
    <x v="120"/>
    <x v="113"/>
    <s v="Food"/>
    <x v="1"/>
    <b v="1"/>
    <n v="1.5"/>
    <n v="1"/>
    <x v="80"/>
  </r>
  <r>
    <s v="Processed"/>
    <s v="VJ300320692"/>
    <x v="3"/>
    <x v="4"/>
    <s v="SunChips Multigrain - Original"/>
    <s v="Food"/>
    <n v="15049017317"/>
    <s v="Sunday, May 1, 2022"/>
    <x v="1"/>
    <x v="20"/>
    <n v="1.5"/>
    <n v="1"/>
    <n v="112"/>
    <n v="1.5"/>
    <n v="1"/>
    <n v="1.5"/>
    <n v="1.5"/>
    <x v="120"/>
    <x v="60"/>
    <s v="Food"/>
    <x v="1"/>
    <b v="1"/>
    <n v="1.5"/>
    <n v="1"/>
    <x v="25"/>
  </r>
  <r>
    <s v="Processed"/>
    <s v="VJ300320692"/>
    <x v="3"/>
    <x v="4"/>
    <s v="Bai Antioxidant - Tanzania Lemon Super Tea"/>
    <s v="Non Carbonated"/>
    <n v="15049019020"/>
    <s v="Sunday, May 1, 2022"/>
    <x v="1"/>
    <x v="21"/>
    <n v="2.75"/>
    <n v="1"/>
    <n v="145"/>
    <n v="2.75"/>
    <n v="1"/>
    <n v="2.75"/>
    <n v="2.75"/>
    <x v="120"/>
    <x v="120"/>
    <s v="Non Carbonated"/>
    <x v="2"/>
    <b v="1"/>
    <n v="2.75"/>
    <n v="1.8333333333333333"/>
    <x v="2"/>
  </r>
  <r>
    <s v="Processed"/>
    <s v="VJ300320611"/>
    <x v="0"/>
    <x v="0"/>
    <s v="Takis - Hot Chilli Pepper &amp; Lime"/>
    <s v="Food"/>
    <n v="15049198638"/>
    <s v="Sunday, May 1, 2022"/>
    <x v="1"/>
    <x v="1"/>
    <n v="1.5"/>
    <n v="1"/>
    <n v="123"/>
    <n v="1.5"/>
    <n v="1"/>
    <n v="1.5"/>
    <n v="1.5"/>
    <x v="120"/>
    <x v="1"/>
    <s v="Food"/>
    <x v="1"/>
    <b v="1"/>
    <n v="1.5"/>
    <n v="1"/>
    <x v="1"/>
  </r>
  <r>
    <s v="Processed"/>
    <s v="VJ300320609"/>
    <x v="2"/>
    <x v="3"/>
    <s v="Coca Cola - Zero Sugar"/>
    <s v="Carbonated"/>
    <n v="15050642622"/>
    <s v="Monday, May 2, 2022"/>
    <x v="0"/>
    <x v="27"/>
    <n v="1.5"/>
    <n v="1"/>
    <n v="141"/>
    <n v="1.5"/>
    <n v="1"/>
    <n v="1.5"/>
    <n v="1.5"/>
    <x v="121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051329871"/>
    <s v="Monday, May 2, 2022"/>
    <x v="0"/>
    <x v="23"/>
    <n v="1.5"/>
    <n v="1"/>
    <n v="142"/>
    <n v="1.5"/>
    <n v="1"/>
    <n v="1.5"/>
    <n v="1.5"/>
    <x v="121"/>
    <x v="44"/>
    <s v="Carbonated"/>
    <x v="0"/>
    <b v="1"/>
    <n v="1.5"/>
    <n v="1"/>
    <x v="36"/>
  </r>
  <r>
    <s v="Processed"/>
    <s v="VJ300320692"/>
    <x v="3"/>
    <x v="4"/>
    <s v="Snyder's of Hanover Pretzel Pieces - Honey Mu"/>
    <s v="Food"/>
    <n v="15051933121"/>
    <s v="Monday, May 2, 2022"/>
    <x v="1"/>
    <x v="22"/>
    <n v="2"/>
    <n v="1"/>
    <n v="120"/>
    <n v="2"/>
    <n v="1"/>
    <n v="2"/>
    <n v="2"/>
    <x v="121"/>
    <x v="135"/>
    <s v="Food"/>
    <x v="1"/>
    <b v="1"/>
    <n v="2"/>
    <n v="1.3333333333333333"/>
    <x v="92"/>
  </r>
  <r>
    <s v="Processed"/>
    <s v="VJ300320609"/>
    <x v="2"/>
    <x v="3"/>
    <s v="Snapple Diet Tea - Peach Tea"/>
    <s v="Non Carbonated"/>
    <n v="15052185052"/>
    <s v="Monday, May 2, 2022"/>
    <x v="0"/>
    <x v="21"/>
    <n v="2.5"/>
    <n v="1"/>
    <n v="145"/>
    <n v="2.5"/>
    <n v="1"/>
    <n v="2.5"/>
    <n v="2.5"/>
    <x v="121"/>
    <x v="37"/>
    <s v="Non Carbonated"/>
    <x v="2"/>
    <b v="1"/>
    <n v="2.5"/>
    <n v="1.6666666666666667"/>
    <x v="6"/>
  </r>
  <r>
    <s v="Processed"/>
    <s v="VJ300320609"/>
    <x v="2"/>
    <x v="3"/>
    <s v="Fritos - Original"/>
    <s v="Food"/>
    <n v="15052198059"/>
    <s v="Monday, May 2, 2022"/>
    <x v="0"/>
    <x v="8"/>
    <n v="1.5"/>
    <n v="1"/>
    <n v="111"/>
    <n v="1.5"/>
    <n v="1"/>
    <n v="1.5"/>
    <n v="1.5"/>
    <x v="121"/>
    <x v="83"/>
    <s v="Food"/>
    <x v="1"/>
    <b v="1"/>
    <n v="1.5"/>
    <n v="1"/>
    <x v="61"/>
  </r>
  <r>
    <s v="Processed"/>
    <s v="VJ300320692"/>
    <x v="3"/>
    <x v="4"/>
    <s v="Snapple Diet Tea - Raspberry"/>
    <s v="Non Carbonated"/>
    <n v="15052829254"/>
    <s v="Monday, May 2, 2022"/>
    <x v="1"/>
    <x v="7"/>
    <n v="2.5"/>
    <n v="1"/>
    <n v="143"/>
    <n v="2.5"/>
    <n v="1"/>
    <n v="2.5"/>
    <n v="2.5"/>
    <x v="121"/>
    <x v="31"/>
    <s v="Non Carbonated"/>
    <x v="2"/>
    <b v="1"/>
    <n v="2.5"/>
    <n v="1.6666666666666667"/>
    <x v="6"/>
  </r>
  <r>
    <s v="Processed"/>
    <s v="VJ300320692"/>
    <x v="3"/>
    <x v="4"/>
    <s v="Snapple Diet Tea - Raspberry"/>
    <s v="Non Carbonated"/>
    <n v="15052829509"/>
    <s v="Monday, May 2, 2022"/>
    <x v="1"/>
    <x v="7"/>
    <n v="2.5"/>
    <n v="1"/>
    <n v="143"/>
    <n v="2.5"/>
    <n v="1"/>
    <n v="2.5"/>
    <n v="2.5"/>
    <x v="121"/>
    <x v="31"/>
    <s v="Non Carbonated"/>
    <x v="2"/>
    <b v="1"/>
    <n v="2.5"/>
    <n v="1.6666666666666667"/>
    <x v="6"/>
  </r>
  <r>
    <s v="Processed"/>
    <s v="VJ300205292"/>
    <x v="0"/>
    <x v="1"/>
    <s v="Coca Cola - Zero Sugar"/>
    <s v="Carbonated"/>
    <n v="15052940844"/>
    <s v="Monday, May 2, 2022"/>
    <x v="1"/>
    <x v="12"/>
    <n v="1.5"/>
    <n v="1"/>
    <n v="140"/>
    <n v="1.5"/>
    <n v="1"/>
    <n v="1.5"/>
    <n v="1.5"/>
    <x v="121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052954503"/>
    <s v="Monday, May 2, 2022"/>
    <x v="1"/>
    <x v="12"/>
    <n v="1.5"/>
    <n v="1"/>
    <n v="140"/>
    <n v="1.5"/>
    <n v="1"/>
    <n v="1.5"/>
    <n v="1.5"/>
    <x v="121"/>
    <x v="44"/>
    <s v="Carbonated"/>
    <x v="0"/>
    <b v="1"/>
    <n v="1.5"/>
    <n v="1"/>
    <x v="36"/>
  </r>
  <r>
    <s v="Processed"/>
    <s v="VJ300320609"/>
    <x v="2"/>
    <x v="3"/>
    <s v="Snapple Diet Tea - Peach Tea"/>
    <s v="Non Carbonated"/>
    <n v="15052974355"/>
    <s v="Monday, May 2, 2022"/>
    <x v="0"/>
    <x v="21"/>
    <n v="2.5"/>
    <n v="1"/>
    <n v="145"/>
    <n v="2.5"/>
    <n v="1"/>
    <n v="2.5"/>
    <n v="4"/>
    <x v="121"/>
    <x v="37"/>
    <s v="Non Carbonated"/>
    <x v="2"/>
    <b v="1"/>
    <n v="2.5"/>
    <n v="1.6666666666666667"/>
    <x v="6"/>
  </r>
  <r>
    <s v="Processed"/>
    <s v="VJ300320609"/>
    <x v="2"/>
    <x v="3"/>
    <s v="Pop Corners - Spicy Queso"/>
    <s v="Food"/>
    <n v="15052974355"/>
    <s v="Monday, May 2, 2022"/>
    <x v="0"/>
    <x v="20"/>
    <n v="1.5"/>
    <n v="1"/>
    <n v="112"/>
    <n v="1.5"/>
    <n v="1"/>
    <n v="1.5"/>
    <n v="4"/>
    <x v="121"/>
    <x v="118"/>
    <s v="Food"/>
    <x v="1"/>
    <b v="1"/>
    <n v="1.5"/>
    <n v="1"/>
    <x v="80"/>
  </r>
  <r>
    <s v="Processed"/>
    <s v="VJ300320692"/>
    <x v="3"/>
    <x v="4"/>
    <s v="Bai Antioxidant - Tanzania Lemon Super Tea"/>
    <s v="Non Carbonated"/>
    <n v="15053132237"/>
    <s v="Monday, May 2, 2022"/>
    <x v="1"/>
    <x v="21"/>
    <n v="2.75"/>
    <n v="1"/>
    <n v="145"/>
    <n v="2.75"/>
    <n v="1"/>
    <n v="2.75"/>
    <n v="2.75"/>
    <x v="121"/>
    <x v="120"/>
    <s v="Non Carbonated"/>
    <x v="2"/>
    <b v="1"/>
    <n v="2.75"/>
    <n v="1.8333333333333333"/>
    <x v="2"/>
  </r>
  <r>
    <s v="Processed"/>
    <s v="VJ300320692"/>
    <x v="3"/>
    <x v="4"/>
    <s v="Spindrift - Sparkling Water - Pineapple"/>
    <s v="Carbonated"/>
    <n v="15053224310"/>
    <s v="Monday, May 2, 2022"/>
    <x v="0"/>
    <x v="12"/>
    <n v="1.5"/>
    <n v="1"/>
    <n v="140"/>
    <n v="1.5"/>
    <n v="1"/>
    <n v="1.5"/>
    <n v="3.5"/>
    <x v="121"/>
    <x v="92"/>
    <s v="Carbonated"/>
    <x v="0"/>
    <b v="1"/>
    <n v="1.5"/>
    <n v="1"/>
    <x v="11"/>
  </r>
  <r>
    <s v="Processed"/>
    <s v="VJ300320692"/>
    <x v="3"/>
    <x v="4"/>
    <s v="Hungry Buddha - Coconut Cocoa"/>
    <s v="Food"/>
    <n v="15053224310"/>
    <s v="Monday, May 2, 2022"/>
    <x v="0"/>
    <x v="29"/>
    <n v="2"/>
    <n v="1"/>
    <n v="139"/>
    <n v="2"/>
    <n v="1"/>
    <n v="2"/>
    <n v="3.5"/>
    <x v="121"/>
    <x v="107"/>
    <s v="Food"/>
    <x v="1"/>
    <b v="1"/>
    <n v="2"/>
    <n v="1.3333333333333333"/>
    <x v="72"/>
  </r>
  <r>
    <s v="Processed"/>
    <s v="VJ300320692"/>
    <x v="3"/>
    <x v="4"/>
    <s v="CheezIt - Go Paks"/>
    <s v="Food"/>
    <n v="15053320298"/>
    <s v="Monday, May 2, 2022"/>
    <x v="0"/>
    <x v="35"/>
    <n v="3"/>
    <n v="1"/>
    <n v="152"/>
    <n v="3"/>
    <n v="1"/>
    <n v="3"/>
    <n v="3"/>
    <x v="121"/>
    <x v="133"/>
    <s v="Food"/>
    <x v="1"/>
    <b v="1"/>
    <n v="3"/>
    <n v="2"/>
    <x v="39"/>
  </r>
  <r>
    <s v="Processed"/>
    <s v="VJ300320609"/>
    <x v="2"/>
    <x v="3"/>
    <s v="Monster Energy Original"/>
    <s v="Carbonated"/>
    <n v="15053459714"/>
    <s v="Monday, May 2, 2022"/>
    <x v="1"/>
    <x v="2"/>
    <n v="3"/>
    <n v="1"/>
    <n v="146"/>
    <n v="3"/>
    <n v="1"/>
    <n v="3"/>
    <n v="3"/>
    <x v="121"/>
    <x v="5"/>
    <s v="Carbonated"/>
    <x v="0"/>
    <b v="1"/>
    <n v="3"/>
    <n v="2"/>
    <x v="4"/>
  </r>
  <r>
    <s v="Processed"/>
    <s v="VJ300320686"/>
    <x v="1"/>
    <x v="2"/>
    <s v="KitKat - Crisp Wafers"/>
    <s v="Food"/>
    <n v="15053627225"/>
    <s v="Monday, May 2, 2022"/>
    <x v="0"/>
    <x v="10"/>
    <n v="1.75"/>
    <n v="1"/>
    <n v="136"/>
    <n v="1.75"/>
    <n v="1"/>
    <n v="1.75"/>
    <n v="3.75"/>
    <x v="121"/>
    <x v="10"/>
    <s v="Food"/>
    <x v="1"/>
    <b v="1"/>
    <n v="1.75"/>
    <n v="1.1666666666666667"/>
    <x v="9"/>
  </r>
  <r>
    <s v="Processed"/>
    <s v="VJ300320686"/>
    <x v="1"/>
    <x v="2"/>
    <s v="Kinder - Bueno - Crispy Creamy Chocolate"/>
    <s v="Food"/>
    <n v="15053627225"/>
    <s v="Monday, May 2, 2022"/>
    <x v="0"/>
    <x v="29"/>
    <n v="2"/>
    <n v="1"/>
    <n v="139"/>
    <n v="2"/>
    <n v="1"/>
    <n v="2"/>
    <n v="3.75"/>
    <x v="121"/>
    <x v="78"/>
    <s v="Food"/>
    <x v="1"/>
    <b v="1"/>
    <n v="2"/>
    <n v="1.3333333333333333"/>
    <x v="56"/>
  </r>
  <r>
    <s v="Processed"/>
    <s v="VJ300320692"/>
    <x v="3"/>
    <x v="4"/>
    <s v="Coca Cola - Zero Sugar"/>
    <s v="Carbonated"/>
    <n v="15053679873"/>
    <s v="Monday, May 2, 2022"/>
    <x v="1"/>
    <x v="23"/>
    <n v="1.5"/>
    <n v="1"/>
    <n v="142"/>
    <n v="1.5"/>
    <n v="1"/>
    <n v="1.5"/>
    <n v="1.5"/>
    <x v="121"/>
    <x v="44"/>
    <s v="Carbonated"/>
    <x v="0"/>
    <b v="1"/>
    <n v="1.5"/>
    <n v="1"/>
    <x v="36"/>
  </r>
  <r>
    <s v="Processed"/>
    <s v="VJ300320692"/>
    <x v="3"/>
    <x v="4"/>
    <s v="CheezIt - White Cheddar"/>
    <s v="Food"/>
    <n v="15053963749"/>
    <s v="Monday, May 2, 2022"/>
    <x v="0"/>
    <x v="18"/>
    <n v="1.5"/>
    <n v="1"/>
    <n v="124"/>
    <n v="1.5"/>
    <n v="1"/>
    <n v="1.5"/>
    <n v="1.5"/>
    <x v="121"/>
    <x v="53"/>
    <s v="Food"/>
    <x v="1"/>
    <b v="1"/>
    <n v="1.5"/>
    <n v="1"/>
    <x v="39"/>
  </r>
  <r>
    <s v="Processed"/>
    <s v="VJ300320609"/>
    <x v="2"/>
    <x v="3"/>
    <s v="Coca Cola - Zero Sugar"/>
    <s v="Carbonated"/>
    <n v="15053999720"/>
    <s v="Monday, May 2, 2022"/>
    <x v="1"/>
    <x v="27"/>
    <n v="1.5"/>
    <n v="1"/>
    <n v="141"/>
    <n v="1.5"/>
    <n v="1"/>
    <n v="1.5"/>
    <n v="1.5"/>
    <x v="121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054004931"/>
    <s v="Monday, May 2, 2022"/>
    <x v="1"/>
    <x v="14"/>
    <n v="1.5"/>
    <n v="1"/>
    <n v="137"/>
    <n v="1.5"/>
    <n v="1"/>
    <n v="1.5"/>
    <n v="1.5"/>
    <x v="121"/>
    <x v="125"/>
    <s v="Food"/>
    <x v="1"/>
    <b v="1"/>
    <n v="1.5"/>
    <n v="1"/>
    <x v="85"/>
  </r>
  <r>
    <s v="Processed"/>
    <s v="VJ300320609"/>
    <x v="2"/>
    <x v="3"/>
    <s v="Lays - Classic"/>
    <s v="Food"/>
    <n v="15054087842"/>
    <s v="Monday, May 2, 2022"/>
    <x v="1"/>
    <x v="16"/>
    <n v="1.5"/>
    <n v="1"/>
    <n v="122"/>
    <n v="1.5"/>
    <n v="1"/>
    <n v="1.5"/>
    <n v="1.5"/>
    <x v="121"/>
    <x v="95"/>
    <s v="Food"/>
    <x v="1"/>
    <b v="1"/>
    <n v="1.5"/>
    <n v="1"/>
    <x v="66"/>
  </r>
  <r>
    <s v="Processed"/>
    <s v="VJ300320692"/>
    <x v="3"/>
    <x v="4"/>
    <s v="Snapple Diet Tea - Peach Tea"/>
    <s v="Non Carbonated"/>
    <n v="15054268460"/>
    <s v="Monday, May 2, 2022"/>
    <x v="1"/>
    <x v="15"/>
    <n v="2.5"/>
    <n v="1"/>
    <n v="147"/>
    <n v="2.5"/>
    <n v="1"/>
    <n v="2.5"/>
    <n v="2.5"/>
    <x v="121"/>
    <x v="37"/>
    <s v="Non Carbonated"/>
    <x v="2"/>
    <b v="1"/>
    <n v="2.5"/>
    <n v="1.6666666666666667"/>
    <x v="6"/>
  </r>
  <r>
    <s v="Processed"/>
    <s v="VJ300320611"/>
    <x v="0"/>
    <x v="0"/>
    <s v="Takis - Hot Chilli Pepper &amp; Lime"/>
    <s v="Food"/>
    <n v="15054322879"/>
    <s v="Monday, May 2, 2022"/>
    <x v="1"/>
    <x v="1"/>
    <n v="1.5"/>
    <n v="1"/>
    <n v="123"/>
    <n v="1.5"/>
    <n v="1"/>
    <n v="1.5"/>
    <n v="1.5"/>
    <x v="121"/>
    <x v="1"/>
    <s v="Food"/>
    <x v="1"/>
    <b v="1"/>
    <n v="1.5"/>
    <n v="1"/>
    <x v="1"/>
  </r>
  <r>
    <s v="Processed"/>
    <s v="VJ300320611"/>
    <x v="0"/>
    <x v="0"/>
    <s v="Belvita Breakfast Biscuit Bites - Blueberry"/>
    <s v="Food"/>
    <n v="15054327336"/>
    <s v="Monday, May 2, 2022"/>
    <x v="1"/>
    <x v="9"/>
    <n v="1.5"/>
    <n v="1"/>
    <n v="131"/>
    <n v="1.5"/>
    <n v="1"/>
    <n v="1.5"/>
    <n v="1.5"/>
    <x v="121"/>
    <x v="136"/>
    <s v="Food"/>
    <x v="1"/>
    <b v="1"/>
    <n v="1.5"/>
    <n v="1"/>
    <x v="93"/>
  </r>
  <r>
    <s v="Processed"/>
    <s v="VJ300320611"/>
    <x v="0"/>
    <x v="0"/>
    <s v="KitKat - Crisp Wafers"/>
    <s v="Food"/>
    <n v="15054328323"/>
    <s v="Monday, May 2, 2022"/>
    <x v="1"/>
    <x v="28"/>
    <n v="2"/>
    <n v="1"/>
    <n v="135"/>
    <n v="2"/>
    <n v="1"/>
    <n v="2"/>
    <n v="2"/>
    <x v="121"/>
    <x v="10"/>
    <s v="Food"/>
    <x v="1"/>
    <b v="1"/>
    <n v="2"/>
    <n v="1.3333333333333333"/>
    <x v="9"/>
  </r>
  <r>
    <s v="Processed"/>
    <s v="VJ300320692"/>
    <x v="3"/>
    <x v="4"/>
    <s v="Snyder's of Hanover Pretzel Pieces - Honey Mu"/>
    <s v="Food"/>
    <n v="15054483541"/>
    <s v="Monday, May 2, 2022"/>
    <x v="1"/>
    <x v="22"/>
    <n v="2"/>
    <n v="1"/>
    <n v="120"/>
    <n v="2"/>
    <n v="1"/>
    <n v="2"/>
    <n v="2"/>
    <x v="121"/>
    <x v="135"/>
    <s v="Food"/>
    <x v="1"/>
    <b v="1"/>
    <n v="2"/>
    <n v="1.3333333333333333"/>
    <x v="92"/>
  </r>
  <r>
    <s v="Processed"/>
    <s v="VJ300320609"/>
    <x v="2"/>
    <x v="3"/>
    <s v="Cheetos Cheddar Jalapeno"/>
    <s v="Food"/>
    <n v="15054715230"/>
    <s v="Monday, May 2, 2022"/>
    <x v="1"/>
    <x v="18"/>
    <n v="1.5"/>
    <n v="1"/>
    <n v="124"/>
    <n v="1.5"/>
    <n v="1"/>
    <n v="1.5"/>
    <n v="1.5"/>
    <x v="121"/>
    <x v="128"/>
    <s v="Food"/>
    <x v="1"/>
    <b v="1"/>
    <n v="1.5"/>
    <n v="1"/>
    <x v="88"/>
  </r>
  <r>
    <s v="Processed"/>
    <s v="VJ300320609"/>
    <x v="2"/>
    <x v="3"/>
    <s v="Pop Corners - Spicy Queso"/>
    <s v="Food"/>
    <n v="15054715034"/>
    <s v="Monday, May 2, 2022"/>
    <x v="1"/>
    <x v="20"/>
    <n v="1.5"/>
    <n v="1"/>
    <n v="112"/>
    <n v="1.5"/>
    <n v="1"/>
    <n v="1.5"/>
    <n v="1.5"/>
    <x v="121"/>
    <x v="118"/>
    <s v="Food"/>
    <x v="1"/>
    <b v="1"/>
    <n v="1.5"/>
    <n v="1"/>
    <x v="80"/>
  </r>
  <r>
    <s v="Processed"/>
    <s v="VJ300320609"/>
    <x v="2"/>
    <x v="3"/>
    <s v="Red Bull - Original"/>
    <s v="Carbonated"/>
    <n v="15054811217"/>
    <s v="Monday, May 2, 2022"/>
    <x v="1"/>
    <x v="0"/>
    <n v="3.5"/>
    <n v="1"/>
    <n v="148"/>
    <n v="3.5"/>
    <n v="1"/>
    <n v="3.5"/>
    <n v="3.5"/>
    <x v="122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054811634"/>
    <s v="Monday, May 2, 2022"/>
    <x v="1"/>
    <x v="23"/>
    <n v="1.5"/>
    <n v="1"/>
    <n v="142"/>
    <n v="1.5"/>
    <n v="1"/>
    <n v="1.5"/>
    <n v="1.5"/>
    <x v="122"/>
    <x v="44"/>
    <s v="Carbonated"/>
    <x v="0"/>
    <b v="1"/>
    <n v="1.5"/>
    <n v="1"/>
    <x v="36"/>
  </r>
  <r>
    <s v="Processed"/>
    <s v="VJ300320609"/>
    <x v="2"/>
    <x v="3"/>
    <s v="Pop Corners - Sea Salt"/>
    <s v="Food"/>
    <n v="15055200276"/>
    <s v="Monday, May 2, 2022"/>
    <x v="0"/>
    <x v="26"/>
    <n v="1.5"/>
    <n v="1"/>
    <n v="113"/>
    <n v="1.5"/>
    <n v="1"/>
    <n v="1.5"/>
    <n v="5"/>
    <x v="122"/>
    <x v="117"/>
    <s v="Food"/>
    <x v="1"/>
    <b v="1"/>
    <n v="1.5"/>
    <n v="1"/>
    <x v="80"/>
  </r>
  <r>
    <s v="Processed"/>
    <s v="VJ300320609"/>
    <x v="2"/>
    <x v="3"/>
    <s v="KitKat - Crisp Wafers"/>
    <s v="Food"/>
    <n v="15055200276"/>
    <s v="Monday, May 2, 2022"/>
    <x v="0"/>
    <x v="6"/>
    <n v="2"/>
    <n v="1"/>
    <n v="134"/>
    <n v="2"/>
    <n v="1"/>
    <n v="2"/>
    <n v="5"/>
    <x v="122"/>
    <x v="10"/>
    <s v="Food"/>
    <x v="1"/>
    <b v="1"/>
    <n v="2"/>
    <n v="1.3333333333333333"/>
    <x v="9"/>
  </r>
  <r>
    <s v="Processed"/>
    <s v="VJ300320609"/>
    <x v="2"/>
    <x v="3"/>
    <s v="Nutri Grain Apple Cinnamon"/>
    <s v="Food"/>
    <n v="15055200276"/>
    <s v="Monday, May 2, 2022"/>
    <x v="0"/>
    <x v="19"/>
    <n v="1.5"/>
    <n v="1"/>
    <n v="133"/>
    <n v="1.5"/>
    <n v="1"/>
    <n v="1.5"/>
    <n v="5"/>
    <x v="122"/>
    <x v="125"/>
    <s v="Food"/>
    <x v="1"/>
    <b v="1"/>
    <n v="1.5"/>
    <n v="1"/>
    <x v="85"/>
  </r>
  <r>
    <s v="Processed"/>
    <s v="VJ300320609"/>
    <x v="2"/>
    <x v="3"/>
    <s v="Coca Cola - Zero Sugar"/>
    <s v="Carbonated"/>
    <n v="15055322748"/>
    <s v="Monday, May 2, 2022"/>
    <x v="1"/>
    <x v="23"/>
    <n v="1.5"/>
    <n v="1"/>
    <n v="142"/>
    <n v="1.5"/>
    <n v="1"/>
    <n v="1.5"/>
    <n v="1.5"/>
    <x v="122"/>
    <x v="44"/>
    <s v="Carbonated"/>
    <x v="0"/>
    <b v="1"/>
    <n v="1.5"/>
    <n v="1"/>
    <x v="36"/>
  </r>
  <r>
    <s v="Processed"/>
    <s v="VJ300320609"/>
    <x v="2"/>
    <x v="3"/>
    <s v="KitKat - Crisp Wafers"/>
    <s v="Food"/>
    <n v="15055372027"/>
    <s v="Monday, May 2, 2022"/>
    <x v="0"/>
    <x v="6"/>
    <n v="2"/>
    <n v="1"/>
    <n v="134"/>
    <n v="2"/>
    <n v="1"/>
    <n v="2"/>
    <n v="2"/>
    <x v="122"/>
    <x v="10"/>
    <s v="Food"/>
    <x v="1"/>
    <b v="1"/>
    <n v="2"/>
    <n v="1.3333333333333333"/>
    <x v="9"/>
  </r>
  <r>
    <s v="Processed"/>
    <s v="VJ300205292"/>
    <x v="0"/>
    <x v="1"/>
    <s v="Coca Cola - Zero Sugar"/>
    <s v="Carbonated"/>
    <n v="15055436134"/>
    <s v="Tuesday, May 3, 2022"/>
    <x v="1"/>
    <x v="12"/>
    <n v="1.5"/>
    <n v="1"/>
    <n v="140"/>
    <n v="1.5"/>
    <n v="1"/>
    <n v="1.5"/>
    <n v="1.5"/>
    <x v="122"/>
    <x v="44"/>
    <s v="Carbonated"/>
    <x v="0"/>
    <b v="1"/>
    <n v="1.5"/>
    <n v="1"/>
    <x v="36"/>
  </r>
  <r>
    <s v="Processed"/>
    <s v="VJ300320686"/>
    <x v="1"/>
    <x v="2"/>
    <s v="Wonderful Pistachios - Variety"/>
    <s v="Food"/>
    <n v="15057019835"/>
    <s v="Tuesday, May 3, 2022"/>
    <x v="1"/>
    <x v="17"/>
    <n v="2"/>
    <n v="1"/>
    <n v="138"/>
    <n v="2"/>
    <n v="1"/>
    <n v="2"/>
    <n v="2"/>
    <x v="122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057110105"/>
    <s v="Tuesday, May 3, 2022"/>
    <x v="1"/>
    <x v="17"/>
    <n v="2"/>
    <n v="1"/>
    <n v="138"/>
    <n v="2"/>
    <n v="1"/>
    <n v="2"/>
    <n v="2"/>
    <x v="122"/>
    <x v="11"/>
    <s v="Food"/>
    <x v="1"/>
    <b v="1"/>
    <n v="2"/>
    <n v="1.3333333333333333"/>
    <x v="10"/>
  </r>
  <r>
    <s v="Processed"/>
    <s v="VJ300320692"/>
    <x v="3"/>
    <x v="4"/>
    <s v="SunChips Multigrain - Original"/>
    <s v="Food"/>
    <n v="15057436785"/>
    <s v="Tuesday, May 3, 2022"/>
    <x v="0"/>
    <x v="20"/>
    <n v="1.5"/>
    <n v="1"/>
    <n v="112"/>
    <n v="1.5"/>
    <n v="1"/>
    <n v="1.5"/>
    <n v="1.5"/>
    <x v="122"/>
    <x v="60"/>
    <s v="Food"/>
    <x v="1"/>
    <b v="1"/>
    <n v="1.5"/>
    <n v="1"/>
    <x v="25"/>
  </r>
  <r>
    <s v="Processed"/>
    <s v="VJ300320686"/>
    <x v="1"/>
    <x v="2"/>
    <s v="Wonderful Pistachios - Variety"/>
    <s v="Food"/>
    <n v="15057500237"/>
    <s v="Tuesday, May 3, 2022"/>
    <x v="1"/>
    <x v="17"/>
    <n v="2"/>
    <n v="1"/>
    <n v="138"/>
    <n v="2"/>
    <n v="1"/>
    <n v="2"/>
    <n v="2"/>
    <x v="122"/>
    <x v="11"/>
    <s v="Food"/>
    <x v="1"/>
    <b v="1"/>
    <n v="2"/>
    <n v="1.3333333333333333"/>
    <x v="10"/>
  </r>
  <r>
    <s v="Processed"/>
    <s v="VJ300320609"/>
    <x v="2"/>
    <x v="3"/>
    <s v="Red Bull - Original"/>
    <s v="Carbonated"/>
    <n v="15057574408"/>
    <s v="Tuesday, May 3, 2022"/>
    <x v="0"/>
    <x v="0"/>
    <n v="3.5"/>
    <n v="1"/>
    <n v="148"/>
    <n v="3.5"/>
    <n v="1"/>
    <n v="3.5"/>
    <n v="3.5"/>
    <x v="122"/>
    <x v="45"/>
    <s v="Carbonated"/>
    <x v="0"/>
    <b v="1"/>
    <n v="3.5"/>
    <n v="2.3333333333333335"/>
    <x v="0"/>
  </r>
  <r>
    <s v="Processed"/>
    <s v="VJ300320609"/>
    <x v="2"/>
    <x v="3"/>
    <s v="Snapple Diet Tea - Peach Tea"/>
    <s v="Non Carbonated"/>
    <n v="15057575292"/>
    <s v="Tuesday, May 3, 2022"/>
    <x v="0"/>
    <x v="21"/>
    <n v="2.5"/>
    <n v="1"/>
    <n v="145"/>
    <n v="2.5"/>
    <n v="1"/>
    <n v="2.5"/>
    <n v="2.5"/>
    <x v="122"/>
    <x v="3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057660169"/>
    <s v="Tuesday, May 3, 2022"/>
    <x v="0"/>
    <x v="0"/>
    <n v="3.5"/>
    <n v="1"/>
    <n v="148"/>
    <n v="3.5"/>
    <n v="1"/>
    <n v="3.5"/>
    <n v="3.5"/>
    <x v="122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057737611"/>
    <s v="Tuesday, May 3, 2022"/>
    <x v="0"/>
    <x v="0"/>
    <n v="3.5"/>
    <n v="1"/>
    <n v="148"/>
    <n v="3.5"/>
    <n v="1"/>
    <n v="3.5"/>
    <n v="3.5"/>
    <x v="122"/>
    <x v="45"/>
    <s v="Carbonated"/>
    <x v="0"/>
    <b v="1"/>
    <n v="3.5"/>
    <n v="2.3333333333333335"/>
    <x v="0"/>
  </r>
  <r>
    <s v="Processed"/>
    <s v="VJ300320692"/>
    <x v="3"/>
    <x v="4"/>
    <s v="SunChips Multigrain - Original"/>
    <s v="Food"/>
    <n v="15057888149"/>
    <s v="Tuesday, May 3, 2022"/>
    <x v="1"/>
    <x v="3"/>
    <n v="1.5"/>
    <n v="1"/>
    <n v="114"/>
    <n v="1.5"/>
    <n v="1"/>
    <n v="1.5"/>
    <n v="1.5"/>
    <x v="122"/>
    <x v="60"/>
    <s v="Food"/>
    <x v="1"/>
    <b v="1"/>
    <n v="1.5"/>
    <n v="1"/>
    <x v="25"/>
  </r>
  <r>
    <s v="Processed"/>
    <s v="VJ300320692"/>
    <x v="3"/>
    <x v="4"/>
    <s v="Kinder - Bueno - Crispy Creamy Chocolate"/>
    <s v="Food"/>
    <n v="15058212313"/>
    <s v="Tuesday, May 3, 2022"/>
    <x v="1"/>
    <x v="28"/>
    <n v="2"/>
    <n v="1"/>
    <n v="135"/>
    <n v="2"/>
    <n v="1"/>
    <n v="2"/>
    <n v="2"/>
    <x v="122"/>
    <x v="78"/>
    <s v="Food"/>
    <x v="1"/>
    <b v="1"/>
    <n v="2"/>
    <n v="1.3333333333333333"/>
    <x v="56"/>
  </r>
  <r>
    <s v="Processed"/>
    <s v="VJ300320692"/>
    <x v="3"/>
    <x v="4"/>
    <s v="Kinder - Bueno - Crispy Creamy Chocolate"/>
    <s v="Food"/>
    <n v="15058358753"/>
    <s v="Tuesday, May 3, 2022"/>
    <x v="1"/>
    <x v="28"/>
    <n v="2"/>
    <n v="1"/>
    <n v="135"/>
    <n v="2"/>
    <n v="1"/>
    <n v="2"/>
    <n v="2"/>
    <x v="122"/>
    <x v="78"/>
    <s v="Food"/>
    <x v="1"/>
    <b v="1"/>
    <n v="2"/>
    <n v="1.3333333333333333"/>
    <x v="56"/>
  </r>
  <r>
    <s v="Processed"/>
    <s v="VJ300320609"/>
    <x v="2"/>
    <x v="3"/>
    <s v="Pop Corners - Sea Salt"/>
    <s v="Food"/>
    <n v="15058365421"/>
    <s v="Tuesday, May 3, 2022"/>
    <x v="0"/>
    <x v="26"/>
    <n v="1.5"/>
    <n v="1"/>
    <n v="113"/>
    <n v="1.5"/>
    <n v="1"/>
    <n v="1.5"/>
    <n v="1.5"/>
    <x v="122"/>
    <x v="117"/>
    <s v="Food"/>
    <x v="1"/>
    <b v="1"/>
    <n v="1.5"/>
    <n v="1"/>
    <x v="80"/>
  </r>
  <r>
    <s v="Processed"/>
    <s v="VJ300320609"/>
    <x v="2"/>
    <x v="3"/>
    <s v="Snapple Tea - Raspberry"/>
    <s v="Non Carbonated"/>
    <n v="15058370827"/>
    <s v="Tuesday, May 3, 2022"/>
    <x v="0"/>
    <x v="15"/>
    <n v="2.5"/>
    <n v="1"/>
    <n v="147"/>
    <n v="2.5"/>
    <n v="1"/>
    <n v="2.5"/>
    <n v="2.5"/>
    <x v="122"/>
    <x v="81"/>
    <s v="Non Carbonated"/>
    <x v="2"/>
    <b v="1"/>
    <n v="2.5"/>
    <n v="1.6666666666666667"/>
    <x v="59"/>
  </r>
  <r>
    <s v="Processed"/>
    <s v="VJ300320686"/>
    <x v="1"/>
    <x v="2"/>
    <s v="Wonderful Pistachios - Variety"/>
    <s v="Food"/>
    <n v="15058394027"/>
    <s v="Tuesday, May 3, 2022"/>
    <x v="1"/>
    <x v="17"/>
    <n v="2"/>
    <n v="1"/>
    <n v="138"/>
    <n v="2"/>
    <n v="1"/>
    <n v="2"/>
    <n v="2"/>
    <x v="122"/>
    <x v="11"/>
    <s v="Food"/>
    <x v="1"/>
    <b v="1"/>
    <n v="2"/>
    <n v="1.3333333333333333"/>
    <x v="10"/>
  </r>
  <r>
    <s v="Processed"/>
    <s v="VJ300320686"/>
    <x v="1"/>
    <x v="2"/>
    <s v="Miss Vickie's Potato Chip - Sea Salt &amp; Vinega"/>
    <s v="Food"/>
    <n v="15059014481"/>
    <s v="Tuesday, May 3, 2022"/>
    <x v="1"/>
    <x v="4"/>
    <n v="1.5"/>
    <n v="1"/>
    <n v="110"/>
    <n v="1.5"/>
    <n v="1"/>
    <n v="1.5"/>
    <n v="1.5"/>
    <x v="122"/>
    <x v="3"/>
    <s v="Food"/>
    <x v="1"/>
    <b v="1"/>
    <n v="1.5"/>
    <n v="1"/>
    <x v="3"/>
  </r>
  <r>
    <s v="Processed"/>
    <s v="VJ300320692"/>
    <x v="3"/>
    <x v="4"/>
    <s v="Snapple Diet Tea - Peach Tea"/>
    <s v="Non Carbonated"/>
    <n v="15059017758"/>
    <s v="Tuesday, May 3, 2022"/>
    <x v="1"/>
    <x v="15"/>
    <n v="2.5"/>
    <n v="1"/>
    <n v="147"/>
    <n v="2.5"/>
    <n v="1"/>
    <n v="2.5"/>
    <n v="2.5"/>
    <x v="122"/>
    <x v="37"/>
    <s v="Non Carbonated"/>
    <x v="2"/>
    <b v="1"/>
    <n v="2.5"/>
    <n v="1.6666666666666667"/>
    <x v="6"/>
  </r>
  <r>
    <s v="Processed"/>
    <s v="VJ300320692"/>
    <x v="3"/>
    <x v="4"/>
    <s v="Belvita Snack Packs - Blueberry"/>
    <s v="Food"/>
    <n v="15059132668"/>
    <s v="Tuesday, May 3, 2022"/>
    <x v="0"/>
    <x v="17"/>
    <n v="1.5"/>
    <n v="1"/>
    <n v="138"/>
    <n v="1.5"/>
    <n v="1"/>
    <n v="1.5"/>
    <n v="1.5"/>
    <x v="122"/>
    <x v="79"/>
    <s v="Food"/>
    <x v="1"/>
    <b v="1"/>
    <n v="1.5"/>
    <n v="1"/>
    <x v="57"/>
  </r>
  <r>
    <s v="Processed"/>
    <s v="VJ300320686"/>
    <x v="1"/>
    <x v="2"/>
    <s v="Wonderful Pistachios - Variety"/>
    <s v="Food"/>
    <n v="15059248530"/>
    <s v="Tuesday, May 3, 2022"/>
    <x v="1"/>
    <x v="17"/>
    <n v="2"/>
    <n v="1"/>
    <n v="138"/>
    <n v="2"/>
    <n v="1"/>
    <n v="2"/>
    <n v="2"/>
    <x v="122"/>
    <x v="11"/>
    <s v="Food"/>
    <x v="1"/>
    <b v="1"/>
    <n v="2"/>
    <n v="1.3333333333333333"/>
    <x v="10"/>
  </r>
  <r>
    <s v="Processed"/>
    <s v="VJ300320692"/>
    <x v="3"/>
    <x v="4"/>
    <s v="Robert Irvine's - Fit Crunch -  Chocolate Pea"/>
    <s v="Food"/>
    <n v="15059372923"/>
    <s v="Tuesday, May 3, 2022"/>
    <x v="0"/>
    <x v="9"/>
    <n v="2"/>
    <n v="1"/>
    <n v="131"/>
    <n v="2"/>
    <n v="1"/>
    <n v="2"/>
    <n v="2"/>
    <x v="122"/>
    <x v="21"/>
    <s v="Food"/>
    <x v="1"/>
    <b v="1"/>
    <n v="2"/>
    <n v="1.3333333333333333"/>
    <x v="19"/>
  </r>
  <r>
    <s v="Processed"/>
    <s v="VJ300320692"/>
    <x v="3"/>
    <x v="4"/>
    <s v="SunChips Multigrain - Original"/>
    <s v="Food"/>
    <n v="15059375567"/>
    <s v="Tuesday, May 3, 2022"/>
    <x v="1"/>
    <x v="20"/>
    <n v="1.5"/>
    <n v="1"/>
    <n v="112"/>
    <n v="1.5"/>
    <n v="1"/>
    <n v="1.5"/>
    <n v="1.5"/>
    <x v="122"/>
    <x v="60"/>
    <s v="Food"/>
    <x v="1"/>
    <b v="1"/>
    <n v="1.5"/>
    <n v="1"/>
    <x v="25"/>
  </r>
  <r>
    <s v="Processed"/>
    <s v="VJ300320692"/>
    <x v="3"/>
    <x v="4"/>
    <s v="Genius Keto Bar - Chocolate Dream"/>
    <s v="Food"/>
    <n v="15059569131"/>
    <s v="Tuesday, May 3, 2022"/>
    <x v="0"/>
    <x v="10"/>
    <n v="2"/>
    <n v="1"/>
    <n v="136"/>
    <n v="2"/>
    <n v="1"/>
    <n v="2"/>
    <n v="4"/>
    <x v="122"/>
    <x v="96"/>
    <s v="Food"/>
    <x v="1"/>
    <b v="1"/>
    <n v="2"/>
    <n v="1.3333333333333333"/>
    <x v="67"/>
  </r>
  <r>
    <s v="Processed"/>
    <s v="VJ300320692"/>
    <x v="3"/>
    <x v="4"/>
    <s v="Keto Krisp - Almond Butter"/>
    <s v="Carbonated"/>
    <n v="15059569131"/>
    <s v="Tuesday, May 3, 2022"/>
    <x v="0"/>
    <x v="19"/>
    <n v="2"/>
    <n v="1"/>
    <n v="133"/>
    <n v="2"/>
    <n v="1"/>
    <n v="2"/>
    <n v="4"/>
    <x v="122"/>
    <x v="64"/>
    <s v="Carbonated"/>
    <x v="0"/>
    <b v="1"/>
    <n v="2"/>
    <n v="1.3333333333333333"/>
    <x v="32"/>
  </r>
  <r>
    <s v="Processed"/>
    <s v="VJ300320609"/>
    <x v="2"/>
    <x v="3"/>
    <s v="Coca Cola - Zero Sugar"/>
    <s v="Carbonated"/>
    <n v="15059587815"/>
    <s v="Tuesday, May 3, 2022"/>
    <x v="1"/>
    <x v="23"/>
    <n v="1.5"/>
    <n v="1"/>
    <n v="142"/>
    <n v="1.5"/>
    <n v="1"/>
    <n v="1.5"/>
    <n v="1.5"/>
    <x v="122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059589981"/>
    <s v="Tuesday, May 3, 2022"/>
    <x v="1"/>
    <x v="14"/>
    <n v="1.5"/>
    <n v="1"/>
    <n v="137"/>
    <n v="1.5"/>
    <n v="1"/>
    <n v="1.5"/>
    <n v="1.5"/>
    <x v="122"/>
    <x v="125"/>
    <s v="Food"/>
    <x v="1"/>
    <b v="1"/>
    <n v="1.5"/>
    <n v="1"/>
    <x v="85"/>
  </r>
  <r>
    <s v="Processed"/>
    <s v="VJ300320611"/>
    <x v="0"/>
    <x v="0"/>
    <s v="S. Pellegrino Sparkling Mineral Water"/>
    <s v="Water"/>
    <n v="15059640423"/>
    <s v="Tuesday, May 3, 2022"/>
    <x v="1"/>
    <x v="7"/>
    <n v="2"/>
    <n v="1"/>
    <n v="143"/>
    <n v="2"/>
    <n v="1"/>
    <n v="2"/>
    <n v="2"/>
    <x v="122"/>
    <x v="24"/>
    <s v="Water"/>
    <x v="3"/>
    <b v="1"/>
    <n v="2"/>
    <n v="1.3333333333333333"/>
    <x v="22"/>
  </r>
  <r>
    <s v="Processed"/>
    <s v="VJ300320692"/>
    <x v="3"/>
    <x v="4"/>
    <s v="SunChips Multigrain - Original"/>
    <s v="Food"/>
    <n v="15059640737"/>
    <s v="Tuesday, May 3, 2022"/>
    <x v="1"/>
    <x v="3"/>
    <n v="1.5"/>
    <n v="1"/>
    <n v="114"/>
    <n v="1.5"/>
    <n v="1"/>
    <n v="1.5"/>
    <n v="1.5"/>
    <x v="122"/>
    <x v="60"/>
    <s v="Food"/>
    <x v="1"/>
    <b v="1"/>
    <n v="1.5"/>
    <n v="1"/>
    <x v="25"/>
  </r>
  <r>
    <s v="Processed"/>
    <s v="VJ300320692"/>
    <x v="3"/>
    <x v="4"/>
    <s v="SunChips Multigrain - Original"/>
    <s v="Food"/>
    <n v="15059673539"/>
    <s v="Tuesday, May 3, 2022"/>
    <x v="1"/>
    <x v="3"/>
    <n v="1.5"/>
    <n v="1"/>
    <n v="114"/>
    <n v="1.5"/>
    <n v="1"/>
    <n v="1.5"/>
    <n v="1.5"/>
    <x v="122"/>
    <x v="60"/>
    <s v="Food"/>
    <x v="1"/>
    <b v="1"/>
    <n v="1.5"/>
    <n v="1"/>
    <x v="25"/>
  </r>
  <r>
    <s v="Processed"/>
    <s v="VJ300320692"/>
    <x v="3"/>
    <x v="4"/>
    <s v="Skippy Peanut Butter - Go Paks"/>
    <s v="Food"/>
    <n v="15059814033"/>
    <s v="Tuesday, May 3, 2022"/>
    <x v="1"/>
    <x v="30"/>
    <n v="4.5"/>
    <n v="1"/>
    <n v="153"/>
    <n v="4.5"/>
    <n v="1"/>
    <n v="4.5"/>
    <n v="4.5"/>
    <x v="122"/>
    <x v="111"/>
    <s v="Food"/>
    <x v="1"/>
    <b v="1"/>
    <n v="4.5"/>
    <n v="3"/>
    <x v="78"/>
  </r>
  <r>
    <s v="Processed"/>
    <s v="VJ300320692"/>
    <x v="3"/>
    <x v="4"/>
    <s v="SunChips Multigrain - Original"/>
    <s v="Food"/>
    <n v="15059837419"/>
    <s v="Tuesday, May 3, 2022"/>
    <x v="1"/>
    <x v="3"/>
    <n v="1.5"/>
    <n v="1"/>
    <n v="114"/>
    <n v="1.5"/>
    <n v="1"/>
    <n v="1.5"/>
    <n v="1.5"/>
    <x v="122"/>
    <x v="60"/>
    <s v="Food"/>
    <x v="1"/>
    <b v="1"/>
    <n v="1.5"/>
    <n v="1"/>
    <x v="25"/>
  </r>
  <r>
    <s v="Processed"/>
    <s v="VJ300320692"/>
    <x v="3"/>
    <x v="4"/>
    <s v="SunChips Multigrain - Original"/>
    <s v="Food"/>
    <n v="15059842212"/>
    <s v="Tuesday, May 3, 2022"/>
    <x v="1"/>
    <x v="3"/>
    <n v="1.5"/>
    <n v="1"/>
    <n v="114"/>
    <n v="1.5"/>
    <n v="1"/>
    <n v="1.5"/>
    <n v="1.5"/>
    <x v="122"/>
    <x v="60"/>
    <s v="Food"/>
    <x v="1"/>
    <b v="1"/>
    <n v="1.5"/>
    <n v="1"/>
    <x v="25"/>
  </r>
  <r>
    <s v="Processed"/>
    <s v="VJ300320609"/>
    <x v="2"/>
    <x v="3"/>
    <s v="Sunkist Soda - Orange"/>
    <s v="Carbonated"/>
    <n v="15059844359"/>
    <s v="Tuesday, May 3, 2022"/>
    <x v="1"/>
    <x v="12"/>
    <n v="1.25"/>
    <n v="1"/>
    <n v="140"/>
    <n v="1.25"/>
    <n v="1"/>
    <n v="1.25"/>
    <n v="1.25"/>
    <x v="122"/>
    <x v="70"/>
    <s v="Carbonated"/>
    <x v="0"/>
    <b v="1"/>
    <n v="1.25"/>
    <n v="0.83333333333333337"/>
    <x v="48"/>
  </r>
  <r>
    <s v="Processed"/>
    <s v="VJ300320692"/>
    <x v="3"/>
    <x v="4"/>
    <s v="Belvita Snack Packs - Blueberry"/>
    <s v="Food"/>
    <n v="15059953943"/>
    <s v="Tuesday, May 3, 2022"/>
    <x v="1"/>
    <x v="17"/>
    <n v="1.5"/>
    <n v="1"/>
    <n v="138"/>
    <n v="1.5"/>
    <n v="1"/>
    <n v="1.5"/>
    <n v="1.5"/>
    <x v="122"/>
    <x v="79"/>
    <s v="Food"/>
    <x v="1"/>
    <b v="1"/>
    <n v="1.5"/>
    <n v="1"/>
    <x v="57"/>
  </r>
  <r>
    <s v="Processed"/>
    <s v="VJ300320692"/>
    <x v="3"/>
    <x v="4"/>
    <s v="Robert Irvine's - Fit Crunch -  Chocolate Pea"/>
    <s v="Food"/>
    <n v="15060000594"/>
    <s v="Tuesday, May 3, 2022"/>
    <x v="0"/>
    <x v="9"/>
    <n v="2"/>
    <n v="1"/>
    <n v="131"/>
    <n v="2"/>
    <n v="1"/>
    <n v="2"/>
    <n v="2"/>
    <x v="122"/>
    <x v="21"/>
    <s v="Food"/>
    <x v="1"/>
    <b v="1"/>
    <n v="2"/>
    <n v="1.3333333333333333"/>
    <x v="19"/>
  </r>
  <r>
    <s v="Processed"/>
    <s v="VJ300320692"/>
    <x v="3"/>
    <x v="4"/>
    <s v="Pop Corners - White Cheddar"/>
    <s v="Food"/>
    <n v="15060006560"/>
    <s v="Tuesday, May 3, 2022"/>
    <x v="0"/>
    <x v="26"/>
    <n v="1.5"/>
    <n v="1"/>
    <n v="113"/>
    <n v="1.5"/>
    <n v="1"/>
    <n v="1.5"/>
    <n v="1.5"/>
    <x v="122"/>
    <x v="123"/>
    <s v="Food"/>
    <x v="1"/>
    <b v="1"/>
    <n v="1.5"/>
    <n v="1"/>
    <x v="80"/>
  </r>
  <r>
    <s v="Processed"/>
    <s v="VJ300320692"/>
    <x v="3"/>
    <x v="4"/>
    <s v="Coca Cola - Zero Sugar"/>
    <s v="Carbonated"/>
    <n v="15060106430"/>
    <s v="Tuesday, May 3, 2022"/>
    <x v="1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92"/>
    <x v="3"/>
    <x v="4"/>
    <s v="CheezIt - Double Cheese"/>
    <s v="Food"/>
    <n v="15060261974"/>
    <s v="Tuesday, May 3, 2022"/>
    <x v="1"/>
    <x v="1"/>
    <n v="1.5"/>
    <n v="1"/>
    <n v="123"/>
    <n v="1.5"/>
    <n v="1"/>
    <n v="1.5"/>
    <n v="1.5"/>
    <x v="123"/>
    <x v="68"/>
    <s v="Food"/>
    <x v="1"/>
    <b v="1"/>
    <n v="1.5"/>
    <n v="1"/>
    <x v="39"/>
  </r>
  <r>
    <s v="Processed"/>
    <s v="VJ300320692"/>
    <x v="3"/>
    <x v="4"/>
    <s v="CheezIt - White Cheddar"/>
    <s v="Food"/>
    <n v="15060266522"/>
    <s v="Tuesday, May 3, 2022"/>
    <x v="1"/>
    <x v="18"/>
    <n v="1.5"/>
    <n v="1"/>
    <n v="124"/>
    <n v="1.5"/>
    <n v="1"/>
    <n v="1.5"/>
    <n v="1.5"/>
    <x v="123"/>
    <x v="53"/>
    <s v="Food"/>
    <x v="1"/>
    <b v="1"/>
    <n v="1.5"/>
    <n v="1"/>
    <x v="39"/>
  </r>
  <r>
    <s v="Processed"/>
    <s v="VJ300320609"/>
    <x v="2"/>
    <x v="3"/>
    <s v="Sunkist Soda - Orange"/>
    <s v="Carbonated"/>
    <n v="15060398325"/>
    <s v="Tuesday, May 3, 2022"/>
    <x v="1"/>
    <x v="12"/>
    <n v="1.25"/>
    <n v="1"/>
    <n v="140"/>
    <n v="1.25"/>
    <n v="1"/>
    <n v="1.25"/>
    <n v="1.25"/>
    <x v="122"/>
    <x v="70"/>
    <s v="Carbonated"/>
    <x v="0"/>
    <b v="1"/>
    <n v="1.25"/>
    <n v="0.83333333333333337"/>
    <x v="48"/>
  </r>
  <r>
    <s v="Processed"/>
    <s v="VJ300320609"/>
    <x v="2"/>
    <x v="3"/>
    <s v="Cheetos Cheddar Jalapeno"/>
    <s v="Food"/>
    <n v="15061234442"/>
    <s v="Wednesday, May 4, 2022"/>
    <x v="1"/>
    <x v="18"/>
    <n v="1.5"/>
    <n v="1"/>
    <n v="124"/>
    <n v="1.5"/>
    <n v="1"/>
    <n v="1.5"/>
    <n v="1.5"/>
    <x v="122"/>
    <x v="128"/>
    <s v="Food"/>
    <x v="1"/>
    <b v="1"/>
    <n v="1.5"/>
    <n v="1"/>
    <x v="88"/>
  </r>
  <r>
    <s v="Processed"/>
    <s v="VJ300320609"/>
    <x v="2"/>
    <x v="3"/>
    <s v="Fritos - Original"/>
    <s v="Food"/>
    <n v="15061243779"/>
    <s v="Wednesday, May 4, 2022"/>
    <x v="1"/>
    <x v="8"/>
    <n v="1.5"/>
    <n v="1"/>
    <n v="111"/>
    <n v="1.5"/>
    <n v="1"/>
    <n v="1.5"/>
    <n v="1.5"/>
    <x v="122"/>
    <x v="83"/>
    <s v="Food"/>
    <x v="1"/>
    <b v="1"/>
    <n v="1.5"/>
    <n v="1"/>
    <x v="61"/>
  </r>
  <r>
    <s v="Processed"/>
    <s v="VJ300320609"/>
    <x v="2"/>
    <x v="3"/>
    <s v="Sunkist Soda - Orange"/>
    <s v="Carbonated"/>
    <n v="15061257319"/>
    <s v="Wednesday, May 4, 2022"/>
    <x v="1"/>
    <x v="12"/>
    <n v="1.25"/>
    <n v="1"/>
    <n v="140"/>
    <n v="1.25"/>
    <n v="1"/>
    <n v="1.25"/>
    <n v="1.25"/>
    <x v="122"/>
    <x v="70"/>
    <s v="Carbonated"/>
    <x v="0"/>
    <b v="1"/>
    <n v="1.25"/>
    <n v="0.83333333333333337"/>
    <x v="48"/>
  </r>
  <r>
    <s v="Processed"/>
    <s v="VJ300320609"/>
    <x v="2"/>
    <x v="3"/>
    <s v="Snapple Diet Tea - Lemon"/>
    <s v="Non Carbonated"/>
    <n v="15061655680"/>
    <s v="Wednesday, May 4, 2022"/>
    <x v="0"/>
    <x v="7"/>
    <n v="2.5"/>
    <n v="1"/>
    <n v="143"/>
    <n v="2.5"/>
    <n v="1"/>
    <n v="2.5"/>
    <n v="2.5"/>
    <x v="124"/>
    <x v="7"/>
    <s v="Non Carbonated"/>
    <x v="2"/>
    <b v="1"/>
    <n v="2.5"/>
    <n v="1.6666666666666667"/>
    <x v="6"/>
  </r>
  <r>
    <s v="Processed"/>
    <s v="VJ300320609"/>
    <x v="2"/>
    <x v="3"/>
    <s v="Snapple Diet Tea - Peach Tea"/>
    <s v="Non Carbonated"/>
    <n v="15061729810"/>
    <s v="Wednesday, May 4, 2022"/>
    <x v="1"/>
    <x v="21"/>
    <n v="2.5"/>
    <n v="1"/>
    <n v="145"/>
    <n v="2.5"/>
    <n v="1"/>
    <n v="2.5"/>
    <n v="2.5"/>
    <x v="124"/>
    <x v="37"/>
    <s v="Non Carbonated"/>
    <x v="2"/>
    <b v="1"/>
    <n v="2.5"/>
    <n v="1.6666666666666667"/>
    <x v="6"/>
  </r>
  <r>
    <s v="Processed"/>
    <s v="VJ300320692"/>
    <x v="3"/>
    <x v="4"/>
    <s v="Snyder's of Hanover Pretzel Pieces - Honey Mu"/>
    <s v="Food"/>
    <n v="15062180923"/>
    <s v="Wednesday, May 4, 2022"/>
    <x v="0"/>
    <x v="22"/>
    <n v="2"/>
    <n v="1"/>
    <n v="120"/>
    <n v="2"/>
    <n v="1"/>
    <n v="2"/>
    <n v="2"/>
    <x v="123"/>
    <x v="135"/>
    <s v="Food"/>
    <x v="1"/>
    <b v="1"/>
    <n v="2"/>
    <n v="1.3333333333333333"/>
    <x v="92"/>
  </r>
  <r>
    <s v="Processed"/>
    <s v="VJ300320692"/>
    <x v="3"/>
    <x v="4"/>
    <s v="Genius Keto Bar - Chocolate Dream"/>
    <s v="Food"/>
    <n v="15063163037"/>
    <s v="Wednesday, May 4, 2022"/>
    <x v="0"/>
    <x v="10"/>
    <n v="2"/>
    <n v="1"/>
    <n v="136"/>
    <n v="2"/>
    <n v="1"/>
    <n v="2"/>
    <n v="2"/>
    <x v="123"/>
    <x v="96"/>
    <s v="Food"/>
    <x v="1"/>
    <b v="1"/>
    <n v="2"/>
    <n v="1.3333333333333333"/>
    <x v="67"/>
  </r>
  <r>
    <s v="Processed"/>
    <s v="VJ300320692"/>
    <x v="3"/>
    <x v="4"/>
    <s v="Coca Cola - Zero Sugar"/>
    <s v="Carbonated"/>
    <n v="15063358762"/>
    <s v="Wednesday, May 4, 2022"/>
    <x v="0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09"/>
    <x v="2"/>
    <x v="3"/>
    <s v="Pop Corners - Sea Salt"/>
    <s v="Food"/>
    <n v="15063536812"/>
    <s v="Wednesday, May 4, 2022"/>
    <x v="1"/>
    <x v="26"/>
    <n v="1.5"/>
    <n v="1"/>
    <n v="113"/>
    <n v="1.5"/>
    <n v="1"/>
    <n v="1.5"/>
    <n v="1.5"/>
    <x v="124"/>
    <x v="117"/>
    <s v="Food"/>
    <x v="1"/>
    <b v="1"/>
    <n v="1.5"/>
    <n v="1"/>
    <x v="80"/>
  </r>
  <r>
    <s v="Processed"/>
    <s v="VJ300320609"/>
    <x v="2"/>
    <x v="3"/>
    <s v="KitKat - Crisp Wafers"/>
    <s v="Food"/>
    <n v="15063714680"/>
    <s v="Wednesday, May 4, 2022"/>
    <x v="1"/>
    <x v="6"/>
    <n v="2"/>
    <n v="1"/>
    <n v="134"/>
    <n v="2"/>
    <n v="1"/>
    <n v="2"/>
    <n v="2"/>
    <x v="124"/>
    <x v="10"/>
    <s v="Food"/>
    <x v="1"/>
    <b v="1"/>
    <n v="2"/>
    <n v="1.3333333333333333"/>
    <x v="9"/>
  </r>
  <r>
    <s v="Processed"/>
    <s v="VJ300320609"/>
    <x v="2"/>
    <x v="3"/>
    <s v="Snapple Tea - Raspberry"/>
    <s v="Non Carbonated"/>
    <n v="15063771809"/>
    <s v="Wednesday, May 4, 2022"/>
    <x v="0"/>
    <x v="15"/>
    <n v="2.5"/>
    <n v="1"/>
    <n v="147"/>
    <n v="2.5"/>
    <n v="1"/>
    <n v="2.5"/>
    <n v="4"/>
    <x v="124"/>
    <x v="81"/>
    <s v="Non Carbonated"/>
    <x v="2"/>
    <b v="1"/>
    <n v="2.5"/>
    <n v="1.6666666666666667"/>
    <x v="59"/>
  </r>
  <r>
    <s v="Processed"/>
    <s v="VJ300320609"/>
    <x v="2"/>
    <x v="3"/>
    <s v="Pop Corners - Sea Salt"/>
    <s v="Food"/>
    <n v="15063771809"/>
    <s v="Wednesday, May 4, 2022"/>
    <x v="0"/>
    <x v="26"/>
    <n v="1.5"/>
    <n v="1"/>
    <n v="113"/>
    <n v="1.5"/>
    <n v="1"/>
    <n v="1.5"/>
    <n v="4"/>
    <x v="124"/>
    <x v="117"/>
    <s v="Food"/>
    <x v="1"/>
    <b v="1"/>
    <n v="1.5"/>
    <n v="1"/>
    <x v="80"/>
  </r>
  <r>
    <s v="Processed"/>
    <s v="VJ300320692"/>
    <x v="3"/>
    <x v="4"/>
    <s v="Pop Corners - White Cheddar"/>
    <s v="Food"/>
    <n v="15063786322"/>
    <s v="Wednesday, May 4, 2022"/>
    <x v="1"/>
    <x v="26"/>
    <n v="1.5"/>
    <n v="1"/>
    <n v="113"/>
    <n v="1.5"/>
    <n v="1"/>
    <n v="1.5"/>
    <n v="1.5"/>
    <x v="123"/>
    <x v="123"/>
    <s v="Food"/>
    <x v="1"/>
    <b v="1"/>
    <n v="1.5"/>
    <n v="1"/>
    <x v="80"/>
  </r>
  <r>
    <s v="Processed"/>
    <s v="VJ300320686"/>
    <x v="1"/>
    <x v="2"/>
    <s v="Wonderful Pistachios - Variety"/>
    <s v="Food"/>
    <n v="15063881051"/>
    <s v="Wednesday, May 4, 2022"/>
    <x v="1"/>
    <x v="17"/>
    <n v="2"/>
    <n v="1"/>
    <n v="138"/>
    <n v="2"/>
    <n v="1"/>
    <n v="2"/>
    <n v="2"/>
    <x v="124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063890848"/>
    <s v="Wednesday, May 4, 2022"/>
    <x v="1"/>
    <x v="17"/>
    <n v="2"/>
    <n v="1"/>
    <n v="138"/>
    <n v="2"/>
    <n v="1"/>
    <n v="2"/>
    <n v="2"/>
    <x v="124"/>
    <x v="11"/>
    <s v="Food"/>
    <x v="1"/>
    <b v="1"/>
    <n v="2"/>
    <n v="1.3333333333333333"/>
    <x v="10"/>
  </r>
  <r>
    <s v="Processed"/>
    <s v="VJ300320609"/>
    <x v="2"/>
    <x v="3"/>
    <s v="Pop Corners - Sea Salt"/>
    <s v="Food"/>
    <n v="15063951760"/>
    <s v="Wednesday, May 4, 2022"/>
    <x v="1"/>
    <x v="26"/>
    <n v="1.5"/>
    <n v="1"/>
    <n v="113"/>
    <n v="1.5"/>
    <n v="1"/>
    <n v="1.5"/>
    <n v="1.5"/>
    <x v="124"/>
    <x v="117"/>
    <s v="Food"/>
    <x v="1"/>
    <b v="1"/>
    <n v="1.5"/>
    <n v="1"/>
    <x v="80"/>
  </r>
  <r>
    <s v="Processed"/>
    <s v="VJ300320609"/>
    <x v="2"/>
    <x v="3"/>
    <s v="Pop Corners - Spicy Queso"/>
    <s v="Food"/>
    <n v="15063950401"/>
    <s v="Wednesday, May 4, 2022"/>
    <x v="1"/>
    <x v="20"/>
    <n v="1.5"/>
    <n v="1"/>
    <n v="112"/>
    <n v="1.5"/>
    <n v="1"/>
    <n v="1.5"/>
    <n v="1.5"/>
    <x v="124"/>
    <x v="118"/>
    <s v="Food"/>
    <x v="1"/>
    <b v="1"/>
    <n v="1.5"/>
    <n v="1"/>
    <x v="80"/>
  </r>
  <r>
    <s v="Processed"/>
    <s v="VJ300320692"/>
    <x v="3"/>
    <x v="4"/>
    <s v="Spindrift - Sparkling Water - Pineapple"/>
    <s v="Carbonated"/>
    <n v="15064020045"/>
    <s v="Wednesday, May 4, 2022"/>
    <x v="0"/>
    <x v="12"/>
    <n v="1.5"/>
    <n v="1"/>
    <n v="140"/>
    <n v="1.5"/>
    <n v="1"/>
    <n v="1.5"/>
    <n v="3.5"/>
    <x v="123"/>
    <x v="92"/>
    <s v="Carbonated"/>
    <x v="0"/>
    <b v="1"/>
    <n v="1.5"/>
    <n v="1"/>
    <x v="11"/>
  </r>
  <r>
    <s v="Processed"/>
    <s v="VJ300320692"/>
    <x v="3"/>
    <x v="4"/>
    <s v="Snyder's of Hanover Pretzel Pieces - Hot Buff"/>
    <s v="Food"/>
    <n v="15064020045"/>
    <s v="Wednesday, May 4, 2022"/>
    <x v="0"/>
    <x v="24"/>
    <n v="2"/>
    <n v="1"/>
    <n v="121"/>
    <n v="2"/>
    <n v="1"/>
    <n v="2"/>
    <n v="3.5"/>
    <x v="123"/>
    <x v="137"/>
    <s v="Food"/>
    <x v="1"/>
    <b v="1"/>
    <n v="2"/>
    <n v="1.3333333333333333"/>
    <x v="92"/>
  </r>
  <r>
    <s v="Processed"/>
    <s v="VJ300320692"/>
    <x v="3"/>
    <x v="4"/>
    <s v="Coca Cola - Zero Sugar"/>
    <s v="Carbonated"/>
    <n v="15064253312"/>
    <s v="Wednesday, May 4, 2022"/>
    <x v="1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92"/>
    <x v="3"/>
    <x v="4"/>
    <s v="Pop Corners - Sea Salt"/>
    <s v="Food"/>
    <n v="15064254058"/>
    <s v="Wednesday, May 4, 2022"/>
    <x v="1"/>
    <x v="8"/>
    <n v="1.5"/>
    <n v="1"/>
    <n v="111"/>
    <n v="1.5"/>
    <n v="1"/>
    <n v="1.5"/>
    <n v="1.5"/>
    <x v="123"/>
    <x v="117"/>
    <s v="Food"/>
    <x v="1"/>
    <b v="1"/>
    <n v="1.5"/>
    <n v="1"/>
    <x v="80"/>
  </r>
  <r>
    <s v="Processed"/>
    <s v="VJ300320692"/>
    <x v="3"/>
    <x v="4"/>
    <s v="Coca Cola - Zero Sugar"/>
    <s v="Carbonated"/>
    <n v="15064491238"/>
    <s v="Wednesday, May 4, 2022"/>
    <x v="1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92"/>
    <x v="3"/>
    <x v="4"/>
    <s v="Lenny &amp; Larrys - Chocolate Chip"/>
    <s v="Food"/>
    <n v="15064499982"/>
    <s v="Wednesday, May 4, 2022"/>
    <x v="1"/>
    <x v="34"/>
    <n v="2"/>
    <n v="1"/>
    <n v="158"/>
    <n v="2"/>
    <n v="1"/>
    <n v="2"/>
    <n v="2"/>
    <x v="123"/>
    <x v="134"/>
    <s v="Food"/>
    <x v="1"/>
    <b v="1"/>
    <n v="2"/>
    <n v="1.3333333333333333"/>
    <x v="69"/>
  </r>
  <r>
    <s v="Processed"/>
    <s v="VJ300320609"/>
    <x v="2"/>
    <x v="3"/>
    <s v="Nutri Grain Apple Cinnamon"/>
    <s v="Food"/>
    <n v="15064662144"/>
    <s v="Wednesday, May 4, 2022"/>
    <x v="1"/>
    <x v="14"/>
    <n v="1.5"/>
    <n v="1"/>
    <n v="137"/>
    <n v="1.5"/>
    <n v="1"/>
    <n v="1.5"/>
    <n v="1.5"/>
    <x v="124"/>
    <x v="125"/>
    <s v="Food"/>
    <x v="1"/>
    <b v="1"/>
    <n v="1.5"/>
    <n v="1"/>
    <x v="85"/>
  </r>
  <r>
    <s v="Processed"/>
    <s v="VJ300320611"/>
    <x v="0"/>
    <x v="0"/>
    <s v="Red Bull - Energy Drink - Sugar Free"/>
    <s v="Carbonated"/>
    <n v="15064665718"/>
    <s v="Wednesday, May 4, 2022"/>
    <x v="0"/>
    <x v="0"/>
    <n v="3.5"/>
    <n v="1"/>
    <n v="148"/>
    <n v="3.5"/>
    <n v="1"/>
    <n v="3.5"/>
    <n v="3.5"/>
    <x v="124"/>
    <x v="0"/>
    <s v="Carbonated"/>
    <x v="0"/>
    <b v="1"/>
    <n v="3.5"/>
    <n v="2.3333333333333335"/>
    <x v="0"/>
  </r>
  <r>
    <s v="Processed"/>
    <s v="VJ300320609"/>
    <x v="2"/>
    <x v="3"/>
    <s v="Cheetos Cheddar Jalapeno"/>
    <s v="Food"/>
    <n v="15064665022"/>
    <s v="Wednesday, May 4, 2022"/>
    <x v="1"/>
    <x v="18"/>
    <n v="1.5"/>
    <n v="1"/>
    <n v="124"/>
    <n v="1.5"/>
    <n v="1"/>
    <n v="1.5"/>
    <n v="1.5"/>
    <x v="124"/>
    <x v="128"/>
    <s v="Food"/>
    <x v="1"/>
    <b v="1"/>
    <n v="1.5"/>
    <n v="1"/>
    <x v="88"/>
  </r>
  <r>
    <s v="Processed"/>
    <s v="VJ300320609"/>
    <x v="2"/>
    <x v="3"/>
    <s v="Newtons Fig Bar"/>
    <s v="Food"/>
    <n v="15064710418"/>
    <s v="Wednesday, May 4, 2022"/>
    <x v="1"/>
    <x v="10"/>
    <n v="1.5"/>
    <n v="1"/>
    <n v="136"/>
    <n v="1.5"/>
    <n v="1"/>
    <n v="1.5"/>
    <n v="1.5"/>
    <x v="124"/>
    <x v="26"/>
    <s v="Food"/>
    <x v="1"/>
    <b v="1"/>
    <n v="1.5"/>
    <n v="1"/>
    <x v="24"/>
  </r>
  <r>
    <s v="Processed"/>
    <s v="VJ300320692"/>
    <x v="3"/>
    <x v="4"/>
    <s v="Coca Cola - Zero Sugar"/>
    <s v="Carbonated"/>
    <n v="15064875822"/>
    <s v="Wednesday, May 4, 2022"/>
    <x v="0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205292"/>
    <x v="0"/>
    <x v="1"/>
    <s v="Poland Springs Water"/>
    <s v="Water"/>
    <n v="15065301346"/>
    <s v="Wednesday, May 4, 2022"/>
    <x v="0"/>
    <x v="5"/>
    <n v="1.5"/>
    <n v="1"/>
    <n v="144"/>
    <n v="1.5"/>
    <n v="1"/>
    <n v="1.5"/>
    <n v="1.5"/>
    <x v="124"/>
    <x v="29"/>
    <s v="Water"/>
    <x v="3"/>
    <b v="1"/>
    <n v="1.5"/>
    <n v="1"/>
    <x v="27"/>
  </r>
  <r>
    <s v="Processed"/>
    <s v="VJ300320609"/>
    <x v="2"/>
    <x v="3"/>
    <s v="Nutri Grain Apple Cinnamon"/>
    <s v="Food"/>
    <n v="15065381026"/>
    <s v="Wednesday, May 4, 2022"/>
    <x v="1"/>
    <x v="14"/>
    <n v="1.5"/>
    <n v="1"/>
    <n v="137"/>
    <n v="1.5"/>
    <n v="1"/>
    <n v="1.5"/>
    <n v="1.5"/>
    <x v="124"/>
    <x v="125"/>
    <s v="Food"/>
    <x v="1"/>
    <b v="1"/>
    <n v="1.5"/>
    <n v="1"/>
    <x v="85"/>
  </r>
  <r>
    <s v="Processed"/>
    <s v="VJ300320609"/>
    <x v="2"/>
    <x v="3"/>
    <s v="Nutri Grain Apple Cinnamon"/>
    <s v="Food"/>
    <n v="15065386596"/>
    <s v="Wednesday, May 4, 2022"/>
    <x v="1"/>
    <x v="28"/>
    <n v="1.5"/>
    <n v="1"/>
    <n v="135"/>
    <n v="1.5"/>
    <n v="1"/>
    <n v="1.5"/>
    <n v="1.5"/>
    <x v="124"/>
    <x v="125"/>
    <s v="Food"/>
    <x v="1"/>
    <b v="1"/>
    <n v="1.5"/>
    <n v="1"/>
    <x v="85"/>
  </r>
  <r>
    <s v="Processed"/>
    <s v="VJ300320692"/>
    <x v="3"/>
    <x v="4"/>
    <s v="Kinder - Bueno - Crispy Creamy Chocolate"/>
    <s v="Food"/>
    <n v="15065448130"/>
    <s v="Wednesday, May 4, 2022"/>
    <x v="1"/>
    <x v="28"/>
    <n v="2"/>
    <n v="1"/>
    <n v="135"/>
    <n v="2"/>
    <n v="1"/>
    <n v="2"/>
    <n v="2"/>
    <x v="123"/>
    <x v="78"/>
    <s v="Food"/>
    <x v="1"/>
    <b v="1"/>
    <n v="2"/>
    <n v="1.3333333333333333"/>
    <x v="56"/>
  </r>
  <r>
    <s v="Processed"/>
    <s v="VJ300205292"/>
    <x v="0"/>
    <x v="1"/>
    <s v="Poland Springs Water"/>
    <s v="Water"/>
    <n v="15065499151"/>
    <s v="Wednesday, May 4, 2022"/>
    <x v="1"/>
    <x v="5"/>
    <n v="1.5"/>
    <n v="1"/>
    <n v="144"/>
    <n v="1.5"/>
    <n v="1"/>
    <n v="1.5"/>
    <n v="1.5"/>
    <x v="124"/>
    <x v="29"/>
    <s v="Water"/>
    <x v="3"/>
    <b v="1"/>
    <n v="1.5"/>
    <n v="1"/>
    <x v="27"/>
  </r>
  <r>
    <s v="Processed"/>
    <s v="VJ300320692"/>
    <x v="3"/>
    <x v="4"/>
    <s v="Kinder - Bueno - Crispy Creamy Chocolate"/>
    <s v="Food"/>
    <n v="15065508820"/>
    <s v="Wednesday, May 4, 2022"/>
    <x v="0"/>
    <x v="28"/>
    <n v="2"/>
    <n v="1"/>
    <n v="135"/>
    <n v="2"/>
    <n v="1"/>
    <n v="2"/>
    <n v="2"/>
    <x v="123"/>
    <x v="78"/>
    <s v="Food"/>
    <x v="1"/>
    <b v="1"/>
    <n v="2"/>
    <n v="1.3333333333333333"/>
    <x v="56"/>
  </r>
  <r>
    <s v="Processed"/>
    <s v="VJ300320611"/>
    <x v="0"/>
    <x v="0"/>
    <s v="BodyArmor LYTE - Strawberry Lemonade"/>
    <s v="Water"/>
    <n v="15065727463"/>
    <s v="Wednesday, May 4, 2022"/>
    <x v="1"/>
    <x v="21"/>
    <n v="2.75"/>
    <n v="1"/>
    <n v="145"/>
    <n v="2.75"/>
    <n v="1"/>
    <n v="2.75"/>
    <n v="2.75"/>
    <x v="124"/>
    <x v="131"/>
    <s v="Water"/>
    <x v="3"/>
    <b v="1"/>
    <n v="2.75"/>
    <n v="1.8333333333333333"/>
    <x v="90"/>
  </r>
  <r>
    <s v="Processed"/>
    <s v="VJ300320692"/>
    <x v="3"/>
    <x v="4"/>
    <s v="V8 Vegetable Juice - Original"/>
    <s v="Non Carbonated"/>
    <n v="15066061885"/>
    <s v="Wednesday, May 4, 2022"/>
    <x v="1"/>
    <x v="27"/>
    <n v="2"/>
    <n v="1"/>
    <n v="141"/>
    <n v="2"/>
    <n v="1"/>
    <n v="2"/>
    <n v="2"/>
    <x v="123"/>
    <x v="33"/>
    <s v="Non Carbonated"/>
    <x v="2"/>
    <b v="1"/>
    <n v="2"/>
    <n v="1.3333333333333333"/>
    <x v="30"/>
  </r>
  <r>
    <s v="Processed"/>
    <s v="VJ300320609"/>
    <x v="2"/>
    <x v="3"/>
    <s v="Cheetos Flaming Hot Limon Crunchy"/>
    <s v="Food"/>
    <n v="15066300051"/>
    <s v="Wednesday, May 4, 2022"/>
    <x v="1"/>
    <x v="24"/>
    <n v="1.5"/>
    <n v="1"/>
    <n v="121"/>
    <n v="1.5"/>
    <n v="1"/>
    <n v="1.5"/>
    <n v="1.5"/>
    <x v="124"/>
    <x v="75"/>
    <s v="Food"/>
    <x v="1"/>
    <b v="1"/>
    <n v="1.5"/>
    <n v="1"/>
    <x v="53"/>
  </r>
  <r>
    <s v="Processed"/>
    <s v="VJ300320609"/>
    <x v="2"/>
    <x v="3"/>
    <s v="Stretch Island Fruit Leathers Snacks - Variet"/>
    <s v="Food"/>
    <n v="15066349899"/>
    <s v="Wednesday, May 4, 2022"/>
    <x v="1"/>
    <x v="9"/>
    <n v="1"/>
    <n v="1"/>
    <n v="131"/>
    <n v="1"/>
    <n v="1"/>
    <n v="1"/>
    <n v="1"/>
    <x v="124"/>
    <x v="9"/>
    <s v="Food"/>
    <x v="1"/>
    <b v="1"/>
    <n v="1"/>
    <n v="0.66666666666666663"/>
    <x v="8"/>
  </r>
  <r>
    <s v="Processed"/>
    <s v="VJ300320609"/>
    <x v="2"/>
    <x v="3"/>
    <s v="Snapple Diet Tea - Lemon"/>
    <s v="Non Carbonated"/>
    <n v="15066458400"/>
    <s v="Wednesday, May 4, 2022"/>
    <x v="1"/>
    <x v="7"/>
    <n v="2.5"/>
    <n v="1"/>
    <n v="143"/>
    <n v="2.5"/>
    <n v="1"/>
    <n v="2.5"/>
    <n v="2.5"/>
    <x v="124"/>
    <x v="7"/>
    <s v="Non Carbonated"/>
    <x v="2"/>
    <b v="1"/>
    <n v="2.5"/>
    <n v="1.6666666666666667"/>
    <x v="6"/>
  </r>
  <r>
    <s v="Processed"/>
    <s v="VJ300320609"/>
    <x v="2"/>
    <x v="3"/>
    <s v="Snapple Tea - Raspberry"/>
    <s v="Non Carbonated"/>
    <n v="15066517892"/>
    <s v="Wednesday, May 4, 2022"/>
    <x v="1"/>
    <x v="15"/>
    <n v="2.5"/>
    <n v="1"/>
    <n v="147"/>
    <n v="2.5"/>
    <n v="1"/>
    <n v="2.5"/>
    <n v="2.5"/>
    <x v="124"/>
    <x v="81"/>
    <s v="Non Carbonated"/>
    <x v="2"/>
    <b v="1"/>
    <n v="2.5"/>
    <n v="1.6666666666666667"/>
    <x v="59"/>
  </r>
  <r>
    <s v="Processed"/>
    <s v="VJ300320609"/>
    <x v="2"/>
    <x v="3"/>
    <s v="Fritos - Original"/>
    <s v="Food"/>
    <n v="15066828264"/>
    <s v="Thursday, May 5, 2022"/>
    <x v="1"/>
    <x v="8"/>
    <n v="1.5"/>
    <n v="1"/>
    <n v="111"/>
    <n v="1.5"/>
    <n v="1"/>
    <n v="1.5"/>
    <n v="1.5"/>
    <x v="124"/>
    <x v="83"/>
    <s v="Food"/>
    <x v="1"/>
    <b v="1"/>
    <n v="1.5"/>
    <n v="1"/>
    <x v="61"/>
  </r>
  <r>
    <s v="Processed"/>
    <s v="VJ300320609"/>
    <x v="2"/>
    <x v="3"/>
    <s v="Fritos - Original"/>
    <s v="Food"/>
    <n v="15066828551"/>
    <s v="Thursday, May 5, 2022"/>
    <x v="1"/>
    <x v="8"/>
    <n v="1.5"/>
    <n v="1"/>
    <n v="111"/>
    <n v="1.5"/>
    <n v="1"/>
    <n v="1.5"/>
    <n v="1.5"/>
    <x v="124"/>
    <x v="83"/>
    <s v="Food"/>
    <x v="1"/>
    <b v="1"/>
    <n v="1.5"/>
    <n v="1"/>
    <x v="61"/>
  </r>
  <r>
    <s v="Processed"/>
    <s v="VJ300320609"/>
    <x v="2"/>
    <x v="3"/>
    <s v="Fritos - Original"/>
    <s v="Food"/>
    <n v="15066829724"/>
    <s v="Thursday, May 5, 2022"/>
    <x v="1"/>
    <x v="8"/>
    <n v="1.5"/>
    <n v="1"/>
    <n v="111"/>
    <n v="1.5"/>
    <n v="1"/>
    <n v="1.5"/>
    <n v="1.5"/>
    <x v="124"/>
    <x v="83"/>
    <s v="Food"/>
    <x v="1"/>
    <b v="1"/>
    <n v="1.5"/>
    <n v="1"/>
    <x v="61"/>
  </r>
  <r>
    <s v="Processed"/>
    <s v="VJ300320686"/>
    <x v="1"/>
    <x v="2"/>
    <s v="Miss Vickie's Potato Chip - Smokehouse BBQ"/>
    <s v="Food"/>
    <n v="15067768037"/>
    <s v="Thursday, May 5, 2022"/>
    <x v="1"/>
    <x v="8"/>
    <n v="1.5"/>
    <n v="1"/>
    <n v="111"/>
    <n v="1.5"/>
    <n v="1"/>
    <n v="1.5"/>
    <n v="1.5"/>
    <x v="123"/>
    <x v="51"/>
    <s v="Food"/>
    <x v="1"/>
    <b v="1"/>
    <n v="1.5"/>
    <n v="1"/>
    <x v="3"/>
  </r>
  <r>
    <s v="Processed"/>
    <s v="VJ300320609"/>
    <x v="2"/>
    <x v="3"/>
    <s v="Snapple Tea - Raspberry"/>
    <s v="Non Carbonated"/>
    <n v="15068503145"/>
    <s v="Thursday, May 5, 2022"/>
    <x v="1"/>
    <x v="15"/>
    <n v="2.5"/>
    <n v="1"/>
    <n v="147"/>
    <n v="2.5"/>
    <n v="1"/>
    <n v="2.5"/>
    <n v="2.5"/>
    <x v="123"/>
    <x v="81"/>
    <s v="Non Carbonated"/>
    <x v="2"/>
    <b v="1"/>
    <n v="2.5"/>
    <n v="1.6666666666666667"/>
    <x v="59"/>
  </r>
  <r>
    <s v="Processed"/>
    <s v="VJ300320686"/>
    <x v="1"/>
    <x v="2"/>
    <s v="Vitamin Water - Squeezed Lemonade"/>
    <s v="Water"/>
    <n v="15068824401"/>
    <s v="Thursday, May 5, 2022"/>
    <x v="1"/>
    <x v="15"/>
    <n v="2.5"/>
    <n v="1"/>
    <n v="147"/>
    <n v="2.5"/>
    <n v="1"/>
    <n v="2.5"/>
    <n v="2.5"/>
    <x v="123"/>
    <x v="66"/>
    <s v="Water"/>
    <x v="3"/>
    <b v="1"/>
    <n v="2.5"/>
    <n v="1.6666666666666667"/>
    <x v="13"/>
  </r>
  <r>
    <s v="Processed"/>
    <s v="VJ300320609"/>
    <x v="2"/>
    <x v="3"/>
    <s v="Nutri Grain Apple Cinnamon"/>
    <s v="Food"/>
    <n v="15068846958"/>
    <s v="Thursday, May 5, 2022"/>
    <x v="1"/>
    <x v="14"/>
    <n v="1.5"/>
    <n v="1"/>
    <n v="137"/>
    <n v="1.5"/>
    <n v="1"/>
    <n v="1.5"/>
    <n v="1.5"/>
    <x v="123"/>
    <x v="125"/>
    <s v="Food"/>
    <x v="1"/>
    <b v="1"/>
    <n v="1.5"/>
    <n v="1"/>
    <x v="85"/>
  </r>
  <r>
    <s v="Processed"/>
    <s v="VJ300320609"/>
    <x v="2"/>
    <x v="3"/>
    <s v="Nutri Grain Apple Cinnamon"/>
    <s v="Food"/>
    <n v="15068860067"/>
    <s v="Thursday, May 5, 2022"/>
    <x v="1"/>
    <x v="28"/>
    <n v="1.5"/>
    <n v="1"/>
    <n v="135"/>
    <n v="1.5"/>
    <n v="1"/>
    <n v="1.5"/>
    <n v="1.5"/>
    <x v="123"/>
    <x v="125"/>
    <s v="Food"/>
    <x v="1"/>
    <b v="1"/>
    <n v="1.5"/>
    <n v="1"/>
    <x v="85"/>
  </r>
  <r>
    <s v="Processed"/>
    <s v="VJ300320609"/>
    <x v="2"/>
    <x v="3"/>
    <s v="Pop Corners - Spicy Queso"/>
    <s v="Food"/>
    <n v="15068883539"/>
    <s v="Thursday, May 5, 2022"/>
    <x v="1"/>
    <x v="20"/>
    <n v="1.5"/>
    <n v="1"/>
    <n v="112"/>
    <n v="1.5"/>
    <n v="1"/>
    <n v="1.5"/>
    <n v="1.5"/>
    <x v="123"/>
    <x v="118"/>
    <s v="Food"/>
    <x v="1"/>
    <b v="1"/>
    <n v="1.5"/>
    <n v="1"/>
    <x v="80"/>
  </r>
  <r>
    <s v="Processed"/>
    <s v="VJ300320692"/>
    <x v="3"/>
    <x v="4"/>
    <s v="Spindrift - Sparkling Water - Pineapple"/>
    <s v="Carbonated"/>
    <n v="15069162664"/>
    <s v="Thursday, May 5, 2022"/>
    <x v="0"/>
    <x v="12"/>
    <n v="1.5"/>
    <n v="1"/>
    <n v="140"/>
    <n v="1.5"/>
    <n v="1"/>
    <n v="1.5"/>
    <n v="1.5"/>
    <x v="123"/>
    <x v="92"/>
    <s v="Carbonated"/>
    <x v="0"/>
    <b v="1"/>
    <n v="1.5"/>
    <n v="1"/>
    <x v="11"/>
  </r>
  <r>
    <s v="Processed"/>
    <s v="VJ300320692"/>
    <x v="3"/>
    <x v="4"/>
    <s v="Belvita Snack Packs - Blueberry"/>
    <s v="Food"/>
    <n v="15069281906"/>
    <s v="Thursday, May 5, 2022"/>
    <x v="0"/>
    <x v="17"/>
    <n v="1.5"/>
    <n v="1"/>
    <n v="138"/>
    <n v="1.5"/>
    <n v="1"/>
    <n v="1.5"/>
    <n v="1.5"/>
    <x v="123"/>
    <x v="79"/>
    <s v="Food"/>
    <x v="1"/>
    <b v="1"/>
    <n v="1.5"/>
    <n v="1"/>
    <x v="57"/>
  </r>
  <r>
    <s v="Processed"/>
    <s v="VJ300320692"/>
    <x v="3"/>
    <x v="4"/>
    <s v="Robert Irvine's - Fit Crunch -  Chocolate Pea"/>
    <s v="Food"/>
    <n v="15069396465"/>
    <s v="Thursday, May 5, 2022"/>
    <x v="1"/>
    <x v="9"/>
    <n v="2"/>
    <n v="1"/>
    <n v="131"/>
    <n v="2"/>
    <n v="1"/>
    <n v="2"/>
    <n v="2"/>
    <x v="123"/>
    <x v="21"/>
    <s v="Food"/>
    <x v="1"/>
    <b v="1"/>
    <n v="2"/>
    <n v="1.3333333333333333"/>
    <x v="19"/>
  </r>
  <r>
    <s v="Processed"/>
    <s v="VJ300320692"/>
    <x v="3"/>
    <x v="4"/>
    <s v="Pop Corners - Sea Salt"/>
    <s v="Food"/>
    <n v="15069523064"/>
    <s v="Thursday, May 5, 2022"/>
    <x v="1"/>
    <x v="8"/>
    <n v="1.5"/>
    <n v="1"/>
    <n v="111"/>
    <n v="1.5"/>
    <n v="1"/>
    <n v="1.5"/>
    <n v="1.5"/>
    <x v="123"/>
    <x v="117"/>
    <s v="Food"/>
    <x v="1"/>
    <b v="1"/>
    <n v="1.5"/>
    <n v="1"/>
    <x v="80"/>
  </r>
  <r>
    <s v="Processed"/>
    <s v="VJ300320692"/>
    <x v="3"/>
    <x v="4"/>
    <s v="Snapple Diet Tea - Peach Tea"/>
    <s v="Non Carbonated"/>
    <n v="15069494287"/>
    <s v="Thursday, May 5, 2022"/>
    <x v="1"/>
    <x v="15"/>
    <n v="2.5"/>
    <n v="1"/>
    <n v="147"/>
    <n v="2.5"/>
    <n v="1"/>
    <n v="2.5"/>
    <n v="2.5"/>
    <x v="123"/>
    <x v="37"/>
    <s v="Non Carbonated"/>
    <x v="2"/>
    <b v="1"/>
    <n v="2.5"/>
    <n v="1.6666666666666667"/>
    <x v="6"/>
  </r>
  <r>
    <s v="Processed"/>
    <s v="VJ300320692"/>
    <x v="3"/>
    <x v="4"/>
    <s v="CheezIt - White Cheddar"/>
    <s v="Food"/>
    <n v="15069582434"/>
    <s v="Thursday, May 5, 2022"/>
    <x v="1"/>
    <x v="18"/>
    <n v="1.5"/>
    <n v="1"/>
    <n v="124"/>
    <n v="1.5"/>
    <n v="1"/>
    <n v="1.5"/>
    <n v="1.5"/>
    <x v="123"/>
    <x v="53"/>
    <s v="Food"/>
    <x v="1"/>
    <b v="1"/>
    <n v="1.5"/>
    <n v="1"/>
    <x v="39"/>
  </r>
  <r>
    <s v="Processed"/>
    <s v="VJ300320609"/>
    <x v="2"/>
    <x v="3"/>
    <s v="Snapple Tea - Raspberry"/>
    <s v="Non Carbonated"/>
    <n v="15069670452"/>
    <s v="Thursday, May 5, 2022"/>
    <x v="0"/>
    <x v="15"/>
    <n v="2.5"/>
    <n v="1"/>
    <n v="147"/>
    <n v="2.5"/>
    <n v="1"/>
    <n v="2.5"/>
    <n v="4.5"/>
    <x v="123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069670452"/>
    <s v="Thursday, May 5, 2022"/>
    <x v="0"/>
    <x v="6"/>
    <n v="2"/>
    <n v="1"/>
    <n v="134"/>
    <n v="2"/>
    <n v="1"/>
    <n v="2"/>
    <n v="4.5"/>
    <x v="123"/>
    <x v="10"/>
    <s v="Food"/>
    <x v="1"/>
    <b v="1"/>
    <n v="2"/>
    <n v="1.3333333333333333"/>
    <x v="9"/>
  </r>
  <r>
    <s v="Processed"/>
    <s v="VJ300320692"/>
    <x v="3"/>
    <x v="4"/>
    <s v="Coca Cola - Zero Sugar"/>
    <s v="Carbonated"/>
    <n v="15069741357"/>
    <s v="Thursday, May 5, 2022"/>
    <x v="1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92"/>
    <x v="3"/>
    <x v="4"/>
    <s v="Snapple Diet Tea - Raspberry"/>
    <s v="Non Carbonated"/>
    <n v="15070096566"/>
    <s v="Thursday, May 5, 2022"/>
    <x v="0"/>
    <x v="7"/>
    <n v="2.5"/>
    <n v="1"/>
    <n v="143"/>
    <n v="2.5"/>
    <n v="1"/>
    <n v="2.5"/>
    <n v="2.5"/>
    <x v="123"/>
    <x v="31"/>
    <s v="Non Carbonated"/>
    <x v="2"/>
    <b v="1"/>
    <n v="2.5"/>
    <n v="1.6666666666666667"/>
    <x v="6"/>
  </r>
  <r>
    <s v="Processed"/>
    <s v="VJ300320692"/>
    <x v="3"/>
    <x v="4"/>
    <s v="Keep Healthy - Chocolate Fudge"/>
    <s v="Food"/>
    <n v="15070144763"/>
    <s v="Thursday, May 5, 2022"/>
    <x v="0"/>
    <x v="11"/>
    <n v="2"/>
    <n v="1"/>
    <n v="132"/>
    <n v="2"/>
    <n v="1"/>
    <n v="2"/>
    <n v="3.5"/>
    <x v="123"/>
    <x v="132"/>
    <s v="Food"/>
    <x v="1"/>
    <b v="1"/>
    <n v="2"/>
    <n v="1.3333333333333333"/>
    <x v="91"/>
  </r>
  <r>
    <s v="Processed"/>
    <s v="VJ300320692"/>
    <x v="3"/>
    <x v="4"/>
    <s v="Spindrift - Sparkling Water - Pineapple"/>
    <s v="Carbonated"/>
    <n v="15070144763"/>
    <s v="Thursday, May 5, 2022"/>
    <x v="0"/>
    <x v="12"/>
    <n v="1.5"/>
    <n v="1"/>
    <n v="140"/>
    <n v="1.5"/>
    <n v="1"/>
    <n v="1.5"/>
    <n v="3.5"/>
    <x v="123"/>
    <x v="92"/>
    <s v="Carbonated"/>
    <x v="0"/>
    <b v="1"/>
    <n v="1.5"/>
    <n v="1"/>
    <x v="11"/>
  </r>
  <r>
    <s v="Processed"/>
    <s v="VJ300320692"/>
    <x v="3"/>
    <x v="4"/>
    <s v="Coca Cola - Zero Sugar"/>
    <s v="Carbonated"/>
    <n v="15070239578"/>
    <s v="Thursday, May 5, 2022"/>
    <x v="0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09"/>
    <x v="2"/>
    <x v="3"/>
    <s v="Newtons Fig Bar"/>
    <s v="Food"/>
    <n v="15070248482"/>
    <s v="Thursday, May 5, 2022"/>
    <x v="1"/>
    <x v="10"/>
    <n v="1.5"/>
    <n v="1"/>
    <n v="136"/>
    <n v="1.5"/>
    <n v="1"/>
    <n v="1.5"/>
    <n v="1.5"/>
    <x v="123"/>
    <x v="26"/>
    <s v="Food"/>
    <x v="1"/>
    <b v="1"/>
    <n v="1.5"/>
    <n v="1"/>
    <x v="24"/>
  </r>
  <r>
    <s v="Processed"/>
    <s v="VJ300320692"/>
    <x v="3"/>
    <x v="4"/>
    <s v="Belvita Snack Packs - Blueberry"/>
    <s v="Food"/>
    <n v="15070264885"/>
    <s v="Thursday, May 5, 2022"/>
    <x v="0"/>
    <x v="25"/>
    <n v="1.25"/>
    <n v="1"/>
    <n v="125"/>
    <n v="1.25"/>
    <n v="1"/>
    <n v="1.25"/>
    <n v="2.75"/>
    <x v="123"/>
    <x v="79"/>
    <s v="Food"/>
    <x v="1"/>
    <b v="1"/>
    <n v="1.25"/>
    <n v="0.83333333333333337"/>
    <x v="57"/>
  </r>
  <r>
    <s v="Processed"/>
    <s v="VJ300320692"/>
    <x v="3"/>
    <x v="4"/>
    <s v="Belvita Snack Packs - Blueberry"/>
    <s v="Food"/>
    <n v="15070264885"/>
    <s v="Thursday, May 5, 2022"/>
    <x v="0"/>
    <x v="17"/>
    <n v="1.5"/>
    <n v="1"/>
    <n v="138"/>
    <n v="1.5"/>
    <n v="1"/>
    <n v="1.5"/>
    <n v="2.75"/>
    <x v="123"/>
    <x v="79"/>
    <s v="Food"/>
    <x v="1"/>
    <b v="1"/>
    <n v="1.5"/>
    <n v="1"/>
    <x v="57"/>
  </r>
  <r>
    <s v="Processed"/>
    <s v="VJ300320692"/>
    <x v="3"/>
    <x v="4"/>
    <s v="Coca Cola - Zero Sugar"/>
    <s v="Carbonated"/>
    <n v="15070279786"/>
    <s v="Thursday, May 5, 2022"/>
    <x v="1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320692"/>
    <x v="3"/>
    <x v="4"/>
    <s v="Kinder - Bueno - Crispy Creamy Chocolate"/>
    <s v="Food"/>
    <n v="15070336397"/>
    <s v="Thursday, May 5, 2022"/>
    <x v="1"/>
    <x v="28"/>
    <n v="2"/>
    <n v="1"/>
    <n v="135"/>
    <n v="2"/>
    <n v="1"/>
    <n v="2"/>
    <n v="2"/>
    <x v="123"/>
    <x v="78"/>
    <s v="Food"/>
    <x v="1"/>
    <b v="1"/>
    <n v="2"/>
    <n v="1.3333333333333333"/>
    <x v="56"/>
  </r>
  <r>
    <s v="Processed"/>
    <s v="VJ300320692"/>
    <x v="3"/>
    <x v="4"/>
    <s v="Ice Breakers Ice Cubes - PepperMint"/>
    <s v="Food"/>
    <n v="15070357761"/>
    <s v="Thursday, May 5, 2022"/>
    <x v="0"/>
    <x v="36"/>
    <n v="5"/>
    <n v="1"/>
    <n v="155"/>
    <n v="5"/>
    <n v="1"/>
    <n v="5"/>
    <n v="5"/>
    <x v="123"/>
    <x v="138"/>
    <s v="Food"/>
    <x v="1"/>
    <b v="1"/>
    <n v="5"/>
    <n v="3.3333333333333335"/>
    <x v="94"/>
  </r>
  <r>
    <s v="Processed"/>
    <s v="VJ300320692"/>
    <x v="3"/>
    <x v="4"/>
    <s v="CheezIt - Go Paks"/>
    <s v="Food"/>
    <n v="15070370393"/>
    <s v="Thursday, May 5, 2022"/>
    <x v="1"/>
    <x v="37"/>
    <n v="3"/>
    <n v="1"/>
    <n v="150"/>
    <n v="3"/>
    <n v="1"/>
    <n v="3"/>
    <n v="3"/>
    <x v="123"/>
    <x v="133"/>
    <s v="Food"/>
    <x v="1"/>
    <b v="1"/>
    <n v="3"/>
    <n v="2"/>
    <x v="39"/>
  </r>
  <r>
    <s v="Processed"/>
    <s v="VJ300320692"/>
    <x v="3"/>
    <x v="4"/>
    <s v="Snapple Diet Tea - Raspberry"/>
    <s v="Non Carbonated"/>
    <n v="15070889986"/>
    <s v="Thursday, May 5, 2022"/>
    <x v="1"/>
    <x v="7"/>
    <n v="2.5"/>
    <n v="1"/>
    <n v="143"/>
    <n v="2.5"/>
    <n v="1"/>
    <n v="2.5"/>
    <n v="2.5"/>
    <x v="123"/>
    <x v="31"/>
    <s v="Non Carbonated"/>
    <x v="2"/>
    <b v="1"/>
    <n v="2.5"/>
    <n v="1.6666666666666667"/>
    <x v="6"/>
  </r>
  <r>
    <s v="Processed"/>
    <s v="VJ300320692"/>
    <x v="3"/>
    <x v="4"/>
    <s v="Bai Antioxidant - Tanzania Lemon Super Tea"/>
    <s v="Non Carbonated"/>
    <n v="15070976678"/>
    <s v="Thursday, May 5, 2022"/>
    <x v="1"/>
    <x v="21"/>
    <n v="2.75"/>
    <n v="1"/>
    <n v="145"/>
    <n v="2.75"/>
    <n v="1"/>
    <n v="2.75"/>
    <n v="2.75"/>
    <x v="123"/>
    <x v="120"/>
    <s v="Non Carbonated"/>
    <x v="2"/>
    <b v="1"/>
    <n v="2.75"/>
    <n v="1.8333333333333333"/>
    <x v="2"/>
  </r>
  <r>
    <s v="Processed"/>
    <s v="VJ300320692"/>
    <x v="3"/>
    <x v="4"/>
    <s v="Robert Irvine's - Fit Crunch -  Chocolate Pea"/>
    <s v="Food"/>
    <n v="15071035655"/>
    <s v="Thursday, May 5, 2022"/>
    <x v="0"/>
    <x v="9"/>
    <n v="2"/>
    <n v="1"/>
    <n v="131"/>
    <n v="2"/>
    <n v="1"/>
    <n v="2"/>
    <n v="2"/>
    <x v="123"/>
    <x v="21"/>
    <s v="Food"/>
    <x v="1"/>
    <b v="1"/>
    <n v="2"/>
    <n v="1.3333333333333333"/>
    <x v="19"/>
  </r>
  <r>
    <s v="Processed"/>
    <s v="VJ300320692"/>
    <x v="3"/>
    <x v="4"/>
    <s v="Snapple Diet Tea - Peach Tea"/>
    <s v="Non Carbonated"/>
    <n v="15071353503"/>
    <s v="Thursday, May 5, 2022"/>
    <x v="1"/>
    <x v="15"/>
    <n v="2.5"/>
    <n v="1"/>
    <n v="147"/>
    <n v="2.5"/>
    <n v="1"/>
    <n v="2.5"/>
    <n v="2.5"/>
    <x v="123"/>
    <x v="37"/>
    <s v="Non Carbonated"/>
    <x v="2"/>
    <b v="1"/>
    <n v="2.5"/>
    <n v="1.6666666666666667"/>
    <x v="6"/>
  </r>
  <r>
    <s v="Processed"/>
    <s v="VJ300320692"/>
    <x v="3"/>
    <x v="4"/>
    <s v="Lenny &amp; Larrys - Chocolate Chip"/>
    <s v="Food"/>
    <n v="15071380883"/>
    <s v="Thursday, May 5, 2022"/>
    <x v="0"/>
    <x v="34"/>
    <n v="2"/>
    <n v="1"/>
    <n v="158"/>
    <n v="2"/>
    <n v="1"/>
    <n v="2"/>
    <n v="2"/>
    <x v="123"/>
    <x v="134"/>
    <s v="Food"/>
    <x v="1"/>
    <b v="1"/>
    <n v="2"/>
    <n v="1.3333333333333333"/>
    <x v="69"/>
  </r>
  <r>
    <s v="Processed"/>
    <s v="VJ300320692"/>
    <x v="3"/>
    <x v="4"/>
    <s v="Coca Cola - Zero Sugar"/>
    <s v="Carbonated"/>
    <n v="15071386783"/>
    <s v="Thursday, May 5, 2022"/>
    <x v="0"/>
    <x v="23"/>
    <n v="1.5"/>
    <n v="1"/>
    <n v="142"/>
    <n v="1.5"/>
    <n v="1"/>
    <n v="1.5"/>
    <n v="1.5"/>
    <x v="123"/>
    <x v="44"/>
    <s v="Carbonated"/>
    <x v="0"/>
    <b v="1"/>
    <n v="1.5"/>
    <n v="1"/>
    <x v="36"/>
  </r>
  <r>
    <s v="Processed"/>
    <s v="VJ300205292"/>
    <x v="0"/>
    <x v="1"/>
    <s v="CheezIt - Original"/>
    <s v="Food"/>
    <n v="15071524146"/>
    <s v="Thursday, May 5, 2022"/>
    <x v="1"/>
    <x v="1"/>
    <n v="1.25"/>
    <n v="1"/>
    <n v="123"/>
    <n v="1.25"/>
    <n v="1"/>
    <n v="1.25"/>
    <n v="1.25"/>
    <x v="123"/>
    <x v="48"/>
    <s v="Food"/>
    <x v="1"/>
    <b v="1"/>
    <n v="1.25"/>
    <n v="0.83333333333333337"/>
    <x v="39"/>
  </r>
  <r>
    <s v="Processed"/>
    <s v="VJ300205292"/>
    <x v="0"/>
    <x v="1"/>
    <s v="Coca Cola - Zero Sugar"/>
    <s v="Carbonated"/>
    <n v="15071613928"/>
    <s v="Thursday, May 5, 2022"/>
    <x v="0"/>
    <x v="12"/>
    <n v="1.5"/>
    <n v="1"/>
    <n v="140"/>
    <n v="1.5"/>
    <n v="1"/>
    <n v="1.5"/>
    <n v="3"/>
    <x v="123"/>
    <x v="44"/>
    <s v="Carbonated"/>
    <x v="0"/>
    <b v="1"/>
    <n v="1.5"/>
    <n v="1"/>
    <x v="36"/>
  </r>
  <r>
    <s v="Processed"/>
    <s v="VJ300205292"/>
    <x v="0"/>
    <x v="1"/>
    <s v="Miss Vickie's Potato Chip - Sea Salt Original"/>
    <s v="Food"/>
    <n v="15071613928"/>
    <s v="Thursday, May 5, 2022"/>
    <x v="0"/>
    <x v="3"/>
    <n v="1.5"/>
    <n v="1"/>
    <n v="114"/>
    <n v="1.5"/>
    <n v="1"/>
    <n v="1.5"/>
    <n v="3"/>
    <x v="123"/>
    <x v="13"/>
    <s v="Food"/>
    <x v="1"/>
    <b v="1"/>
    <n v="1.5"/>
    <n v="1"/>
    <x v="3"/>
  </r>
  <r>
    <s v="Processed"/>
    <s v="VJ300320609"/>
    <x v="2"/>
    <x v="3"/>
    <s v="Nutri Grain Apple Cinnamon"/>
    <s v="Food"/>
    <n v="15071924513"/>
    <s v="Thursday, May 5, 2022"/>
    <x v="1"/>
    <x v="14"/>
    <n v="1.5"/>
    <n v="1"/>
    <n v="137"/>
    <n v="1.5"/>
    <n v="1"/>
    <n v="1.5"/>
    <n v="1.5"/>
    <x v="123"/>
    <x v="125"/>
    <s v="Food"/>
    <x v="1"/>
    <b v="1"/>
    <n v="1.5"/>
    <n v="1"/>
    <x v="85"/>
  </r>
  <r>
    <s v="Processed"/>
    <s v="VJ300320609"/>
    <x v="2"/>
    <x v="3"/>
    <s v="Newtons Fig Bar"/>
    <s v="Food"/>
    <n v="15071925568"/>
    <s v="Thursday, May 5, 2022"/>
    <x v="1"/>
    <x v="10"/>
    <n v="1.5"/>
    <n v="1"/>
    <n v="136"/>
    <n v="1.5"/>
    <n v="1"/>
    <n v="1.5"/>
    <n v="1.5"/>
    <x v="123"/>
    <x v="26"/>
    <s v="Food"/>
    <x v="1"/>
    <b v="1"/>
    <n v="1.5"/>
    <n v="1"/>
    <x v="24"/>
  </r>
  <r>
    <s v="Processed"/>
    <s v="VJ300320692"/>
    <x v="3"/>
    <x v="4"/>
    <s v="Spindrift - Sparkling Water - Pineapple"/>
    <s v="Carbonated"/>
    <n v="15073523403"/>
    <s v="Friday, May 6, 2022"/>
    <x v="0"/>
    <x v="12"/>
    <n v="1.5"/>
    <n v="1"/>
    <n v="140"/>
    <n v="1.5"/>
    <n v="1"/>
    <n v="1.5"/>
    <n v="1.5"/>
    <x v="125"/>
    <x v="92"/>
    <s v="Carbonated"/>
    <x v="0"/>
    <b v="1"/>
    <n v="1.5"/>
    <n v="1"/>
    <x v="11"/>
  </r>
  <r>
    <s v="Processed"/>
    <s v="VJ300320686"/>
    <x v="1"/>
    <x v="2"/>
    <s v="Miss Vickie's Potato Chip - Sea Salt &amp; Vinega"/>
    <s v="Food"/>
    <n v="15073888232"/>
    <s v="Friday, May 6, 2022"/>
    <x v="1"/>
    <x v="4"/>
    <n v="1.5"/>
    <n v="1"/>
    <n v="110"/>
    <n v="1.5"/>
    <n v="1"/>
    <n v="1.5"/>
    <n v="1.5"/>
    <x v="125"/>
    <x v="3"/>
    <s v="Food"/>
    <x v="1"/>
    <b v="1"/>
    <n v="1.5"/>
    <n v="1"/>
    <x v="3"/>
  </r>
  <r>
    <s v="Processed"/>
    <s v="VJ300320692"/>
    <x v="3"/>
    <x v="4"/>
    <s v="V8 Vegetable Juice - Original"/>
    <s v="Non Carbonated"/>
    <n v="15074475618"/>
    <s v="Friday, May 6, 2022"/>
    <x v="1"/>
    <x v="27"/>
    <n v="2"/>
    <n v="1"/>
    <n v="141"/>
    <n v="2"/>
    <n v="1"/>
    <n v="2"/>
    <n v="2"/>
    <x v="125"/>
    <x v="33"/>
    <s v="Non Carbonated"/>
    <x v="2"/>
    <b v="1"/>
    <n v="2"/>
    <n v="1.3333333333333333"/>
    <x v="30"/>
  </r>
  <r>
    <s v="Processed"/>
    <s v="VJ300320692"/>
    <x v="3"/>
    <x v="4"/>
    <s v="Genius Keto Bar - Chocolate Dream"/>
    <s v="Food"/>
    <n v="15074951729"/>
    <s v="Friday, May 6, 2022"/>
    <x v="0"/>
    <x v="10"/>
    <n v="2"/>
    <n v="1"/>
    <n v="136"/>
    <n v="2"/>
    <n v="1"/>
    <n v="2"/>
    <n v="3.5"/>
    <x v="125"/>
    <x v="96"/>
    <s v="Food"/>
    <x v="1"/>
    <b v="1"/>
    <n v="2"/>
    <n v="1.3333333333333333"/>
    <x v="67"/>
  </r>
  <r>
    <s v="Processed"/>
    <s v="VJ300320692"/>
    <x v="3"/>
    <x v="4"/>
    <s v="Spindrift - Sparkling Water - Pineapple"/>
    <s v="Carbonated"/>
    <n v="15074951729"/>
    <s v="Friday, May 6, 2022"/>
    <x v="0"/>
    <x v="12"/>
    <n v="1.5"/>
    <n v="1"/>
    <n v="140"/>
    <n v="1.5"/>
    <n v="1"/>
    <n v="1.5"/>
    <n v="3.5"/>
    <x v="125"/>
    <x v="92"/>
    <s v="Carbonated"/>
    <x v="0"/>
    <b v="1"/>
    <n v="1.5"/>
    <n v="1"/>
    <x v="11"/>
  </r>
  <r>
    <s v="Processed"/>
    <s v="VJ300320692"/>
    <x v="3"/>
    <x v="4"/>
    <s v="Spindrift - Sparkling Water - Pineapple"/>
    <s v="Carbonated"/>
    <n v="15075007442"/>
    <s v="Friday, May 6, 2022"/>
    <x v="1"/>
    <x v="12"/>
    <n v="1.5"/>
    <n v="1"/>
    <n v="140"/>
    <n v="1.5"/>
    <n v="1"/>
    <n v="1.5"/>
    <n v="1.5"/>
    <x v="125"/>
    <x v="92"/>
    <s v="Carbonated"/>
    <x v="0"/>
    <b v="1"/>
    <n v="1.5"/>
    <n v="1"/>
    <x v="11"/>
  </r>
  <r>
    <s v="Processed"/>
    <s v="VJ300320692"/>
    <x v="3"/>
    <x v="4"/>
    <s v="Spindrift - Sparkling Water - Pineapple"/>
    <s v="Carbonated"/>
    <n v="15075008896"/>
    <s v="Friday, May 6, 2022"/>
    <x v="1"/>
    <x v="12"/>
    <n v="1.5"/>
    <n v="1"/>
    <n v="140"/>
    <n v="1.5"/>
    <n v="1"/>
    <n v="1.5"/>
    <n v="1.5"/>
    <x v="125"/>
    <x v="92"/>
    <s v="Carbonated"/>
    <x v="0"/>
    <b v="1"/>
    <n v="1.5"/>
    <n v="1"/>
    <x v="11"/>
  </r>
  <r>
    <s v="Processed"/>
    <s v="VJ300320692"/>
    <x v="3"/>
    <x v="4"/>
    <s v="Seapoint Farms Dry Roasted Edamame - Wasabi"/>
    <s v="Food"/>
    <n v="15075016341"/>
    <s v="Friday, May 6, 2022"/>
    <x v="1"/>
    <x v="16"/>
    <n v="2.5"/>
    <n v="1"/>
    <n v="122"/>
    <n v="2.5"/>
    <n v="1"/>
    <n v="2.5"/>
    <n v="2.5"/>
    <x v="125"/>
    <x v="6"/>
    <s v="Food"/>
    <x v="1"/>
    <b v="1"/>
    <n v="2.5"/>
    <n v="1.6666666666666667"/>
    <x v="5"/>
  </r>
  <r>
    <s v="Processed"/>
    <s v="VJ300320686"/>
    <x v="1"/>
    <x v="2"/>
    <s v="Kinder - Bueno - Crispy Creamy Chocolate"/>
    <s v="Food"/>
    <n v="15075042789"/>
    <s v="Friday, May 6, 2022"/>
    <x v="1"/>
    <x v="29"/>
    <n v="2"/>
    <n v="1"/>
    <n v="139"/>
    <n v="2"/>
    <n v="1"/>
    <n v="2"/>
    <n v="2"/>
    <x v="125"/>
    <x v="78"/>
    <s v="Food"/>
    <x v="1"/>
    <b v="1"/>
    <n v="2"/>
    <n v="1.3333333333333333"/>
    <x v="56"/>
  </r>
  <r>
    <s v="Processed"/>
    <s v="VJ300320686"/>
    <x v="1"/>
    <x v="2"/>
    <s v="RXBAR - Protein Bar - Peanut Butter"/>
    <s v="Food"/>
    <n v="15075225965"/>
    <s v="Friday, May 6, 2022"/>
    <x v="1"/>
    <x v="9"/>
    <n v="2"/>
    <n v="1"/>
    <n v="131"/>
    <n v="2"/>
    <n v="1"/>
    <n v="2"/>
    <n v="2"/>
    <x v="125"/>
    <x v="80"/>
    <s v="Food"/>
    <x v="1"/>
    <b v="1"/>
    <n v="2"/>
    <n v="1.3333333333333333"/>
    <x v="58"/>
  </r>
  <r>
    <s v="Processed"/>
    <s v="VJ300320686"/>
    <x v="1"/>
    <x v="2"/>
    <s v="Robert Irvine's - Fit Crunch -  Chocolate Pea"/>
    <s v="Food"/>
    <n v="15075236428"/>
    <s v="Friday, May 6, 2022"/>
    <x v="1"/>
    <x v="11"/>
    <n v="2"/>
    <n v="1"/>
    <n v="132"/>
    <n v="2"/>
    <n v="1"/>
    <n v="2"/>
    <n v="2"/>
    <x v="125"/>
    <x v="21"/>
    <s v="Food"/>
    <x v="1"/>
    <b v="1"/>
    <n v="2"/>
    <n v="1.3333333333333333"/>
    <x v="19"/>
  </r>
  <r>
    <s v="Processed"/>
    <s v="VJ300320686"/>
    <x v="1"/>
    <x v="2"/>
    <s v="Miss Vickie's Potato Chip - Jalapeno"/>
    <s v="Food"/>
    <n v="15075297353"/>
    <s v="Friday, May 6, 2022"/>
    <x v="1"/>
    <x v="26"/>
    <n v="1.5"/>
    <n v="1"/>
    <n v="113"/>
    <n v="1.5"/>
    <n v="1"/>
    <n v="1.5"/>
    <n v="1.5"/>
    <x v="125"/>
    <x v="43"/>
    <s v="Food"/>
    <x v="1"/>
    <b v="1"/>
    <n v="1.5"/>
    <n v="1"/>
    <x v="3"/>
  </r>
  <r>
    <s v="Processed"/>
    <s v="VJ300320692"/>
    <x v="3"/>
    <x v="4"/>
    <s v="Belvita Snack Packs - Blueberry"/>
    <s v="Food"/>
    <n v="15075401488"/>
    <s v="Friday, May 6, 2022"/>
    <x v="0"/>
    <x v="17"/>
    <n v="1.5"/>
    <n v="1"/>
    <n v="138"/>
    <n v="1.5"/>
    <n v="1"/>
    <n v="1.5"/>
    <n v="1.5"/>
    <x v="125"/>
    <x v="79"/>
    <s v="Food"/>
    <x v="1"/>
    <b v="1"/>
    <n v="1.5"/>
    <n v="1"/>
    <x v="57"/>
  </r>
  <r>
    <s v="Processed"/>
    <s v="VJ300320609"/>
    <x v="2"/>
    <x v="3"/>
    <s v="Newtons Fig Bar"/>
    <s v="Food"/>
    <n v="15075590919"/>
    <s v="Friday, May 6, 2022"/>
    <x v="1"/>
    <x v="10"/>
    <n v="1.5"/>
    <n v="1"/>
    <n v="136"/>
    <n v="1.5"/>
    <n v="1"/>
    <n v="1.5"/>
    <n v="1.5"/>
    <x v="125"/>
    <x v="26"/>
    <s v="Food"/>
    <x v="1"/>
    <b v="1"/>
    <n v="1.5"/>
    <n v="1"/>
    <x v="24"/>
  </r>
  <r>
    <s v="Processed"/>
    <s v="VJ300205292"/>
    <x v="0"/>
    <x v="1"/>
    <s v="Snapple Diet Tea - Peach Tea"/>
    <s v="Non Carbonated"/>
    <n v="15075683663"/>
    <s v="Friday, May 6, 2022"/>
    <x v="1"/>
    <x v="7"/>
    <n v="2.5"/>
    <n v="1"/>
    <n v="143"/>
    <n v="2.5"/>
    <n v="1"/>
    <n v="2.5"/>
    <n v="2.5"/>
    <x v="125"/>
    <x v="37"/>
    <s v="Non Carbonated"/>
    <x v="2"/>
    <b v="1"/>
    <n v="2.5"/>
    <n v="1.6666666666666667"/>
    <x v="6"/>
  </r>
  <r>
    <s v="Processed"/>
    <s v="VJ300205292"/>
    <x v="0"/>
    <x v="1"/>
    <s v="Takis - Hot Chilli Pepper &amp; Lime"/>
    <s v="Food"/>
    <n v="15075687437"/>
    <s v="Friday, May 6, 2022"/>
    <x v="1"/>
    <x v="18"/>
    <n v="1.5"/>
    <n v="1"/>
    <n v="124"/>
    <n v="1.5"/>
    <n v="1"/>
    <n v="1.5"/>
    <n v="1.5"/>
    <x v="125"/>
    <x v="1"/>
    <s v="Food"/>
    <x v="1"/>
    <b v="1"/>
    <n v="1.5"/>
    <n v="1"/>
    <x v="1"/>
  </r>
  <r>
    <s v="Processed"/>
    <s v="VJ300205292"/>
    <x v="0"/>
    <x v="1"/>
    <s v="Poland Springs Water"/>
    <s v="Water"/>
    <n v="15075777800"/>
    <s v="Friday, May 6, 2022"/>
    <x v="0"/>
    <x v="5"/>
    <n v="1.5"/>
    <n v="1"/>
    <n v="144"/>
    <n v="1.5"/>
    <n v="1"/>
    <n v="1.5"/>
    <n v="1.5"/>
    <x v="125"/>
    <x v="29"/>
    <s v="Water"/>
    <x v="3"/>
    <b v="1"/>
    <n v="1.5"/>
    <n v="1"/>
    <x v="27"/>
  </r>
  <r>
    <s v="Processed"/>
    <s v="VJ300205292"/>
    <x v="0"/>
    <x v="1"/>
    <s v="Poland Springs Water"/>
    <s v="Water"/>
    <n v="15076527642"/>
    <s v="Friday, May 6, 2022"/>
    <x v="0"/>
    <x v="5"/>
    <n v="1.5"/>
    <n v="1"/>
    <n v="144"/>
    <n v="1.5"/>
    <n v="1"/>
    <n v="1.5"/>
    <n v="1.5"/>
    <x v="125"/>
    <x v="29"/>
    <s v="Water"/>
    <x v="3"/>
    <b v="1"/>
    <n v="1.5"/>
    <n v="1"/>
    <x v="27"/>
  </r>
  <r>
    <s v="Processed"/>
    <s v="VJ300320611"/>
    <x v="0"/>
    <x v="0"/>
    <s v="CheezIt - Original"/>
    <s v="Food"/>
    <n v="15076532203"/>
    <s v="Friday, May 6, 2022"/>
    <x v="0"/>
    <x v="25"/>
    <n v="1.25"/>
    <n v="1"/>
    <n v="125"/>
    <n v="1.25"/>
    <n v="1"/>
    <n v="1.25"/>
    <n v="1.25"/>
    <x v="125"/>
    <x v="48"/>
    <s v="Food"/>
    <x v="1"/>
    <b v="1"/>
    <n v="1.25"/>
    <n v="0.83333333333333337"/>
    <x v="39"/>
  </r>
  <r>
    <s v="Processed"/>
    <s v="VJ300320611"/>
    <x v="0"/>
    <x v="0"/>
    <s v="BodyArmor LYTE - Strawberry Lemonade"/>
    <s v="Water"/>
    <n v="15076568358"/>
    <s v="Friday, May 6, 2022"/>
    <x v="0"/>
    <x v="21"/>
    <n v="2.75"/>
    <n v="1"/>
    <n v="145"/>
    <n v="2.75"/>
    <n v="1"/>
    <n v="2.75"/>
    <n v="2.75"/>
    <x v="125"/>
    <x v="131"/>
    <s v="Water"/>
    <x v="3"/>
    <b v="1"/>
    <n v="2.75"/>
    <n v="1.8333333333333333"/>
    <x v="90"/>
  </r>
  <r>
    <s v="Processed"/>
    <s v="VJ300320609"/>
    <x v="2"/>
    <x v="3"/>
    <s v="Pop Corners - Sea Salt"/>
    <s v="Food"/>
    <n v="15076587802"/>
    <s v="Friday, May 6, 2022"/>
    <x v="1"/>
    <x v="26"/>
    <n v="1.5"/>
    <n v="1"/>
    <n v="113"/>
    <n v="1.5"/>
    <n v="1"/>
    <n v="1.5"/>
    <n v="1.5"/>
    <x v="125"/>
    <x v="117"/>
    <s v="Food"/>
    <x v="1"/>
    <b v="1"/>
    <n v="1.5"/>
    <n v="1"/>
    <x v="80"/>
  </r>
  <r>
    <s v="Processed"/>
    <s v="VJ300320609"/>
    <x v="2"/>
    <x v="3"/>
    <s v="Nutri Grain Apple Cinnamon"/>
    <s v="Food"/>
    <n v="15076587513"/>
    <s v="Friday, May 6, 2022"/>
    <x v="1"/>
    <x v="28"/>
    <n v="1.5"/>
    <n v="1"/>
    <n v="135"/>
    <n v="1.5"/>
    <n v="1"/>
    <n v="1.5"/>
    <n v="1.5"/>
    <x v="125"/>
    <x v="125"/>
    <s v="Food"/>
    <x v="1"/>
    <b v="1"/>
    <n v="1.5"/>
    <n v="1"/>
    <x v="85"/>
  </r>
  <r>
    <s v="Processed"/>
    <s v="VJ300320692"/>
    <x v="3"/>
    <x v="4"/>
    <s v="Snyder's of Hanover Pretzel Pieces - Hot Buff"/>
    <s v="Food"/>
    <n v="15078084820"/>
    <s v="Saturday, May 7, 2022"/>
    <x v="1"/>
    <x v="24"/>
    <n v="2"/>
    <n v="1"/>
    <n v="121"/>
    <n v="2"/>
    <n v="1"/>
    <n v="2"/>
    <n v="2"/>
    <x v="126"/>
    <x v="137"/>
    <s v="Food"/>
    <x v="1"/>
    <b v="1"/>
    <n v="2"/>
    <n v="1.3333333333333333"/>
    <x v="92"/>
  </r>
  <r>
    <s v="Processed"/>
    <s v="VJ300320692"/>
    <x v="3"/>
    <x v="4"/>
    <s v="Snyder's of Hanover Pretzel Pieces - Hot Buff"/>
    <s v="Food"/>
    <n v="15078092982"/>
    <s v="Saturday, May 7, 2022"/>
    <x v="1"/>
    <x v="24"/>
    <n v="2"/>
    <n v="1"/>
    <n v="121"/>
    <n v="2"/>
    <n v="1"/>
    <n v="2"/>
    <n v="2"/>
    <x v="126"/>
    <x v="137"/>
    <s v="Food"/>
    <x v="1"/>
    <b v="1"/>
    <n v="2"/>
    <n v="1.3333333333333333"/>
    <x v="92"/>
  </r>
  <r>
    <s v="Processed"/>
    <s v="VJ300320692"/>
    <x v="3"/>
    <x v="4"/>
    <s v="Pop Corners - White Cheddar"/>
    <s v="Food"/>
    <n v="15078617509"/>
    <s v="Saturday, May 7, 2022"/>
    <x v="0"/>
    <x v="26"/>
    <n v="1.5"/>
    <n v="1"/>
    <n v="113"/>
    <n v="1.5"/>
    <n v="1"/>
    <n v="1.5"/>
    <n v="1.5"/>
    <x v="126"/>
    <x v="123"/>
    <s v="Food"/>
    <x v="1"/>
    <b v="1"/>
    <n v="1.5"/>
    <n v="1"/>
    <x v="80"/>
  </r>
  <r>
    <s v="Processed"/>
    <s v="VJ300320692"/>
    <x v="3"/>
    <x v="4"/>
    <s v="Wonderful Pistachios - Variety"/>
    <s v="Food"/>
    <n v="15078671942"/>
    <s v="Saturday, May 7, 2022"/>
    <x v="1"/>
    <x v="6"/>
    <n v="2"/>
    <n v="1"/>
    <n v="134"/>
    <n v="2"/>
    <n v="1"/>
    <n v="2"/>
    <n v="2"/>
    <x v="126"/>
    <x v="11"/>
    <s v="Food"/>
    <x v="1"/>
    <b v="1"/>
    <n v="2"/>
    <n v="1.3333333333333333"/>
    <x v="10"/>
  </r>
  <r>
    <s v="Processed"/>
    <s v="VJ300320692"/>
    <x v="3"/>
    <x v="4"/>
    <s v="Keep Healthy - Chocolate Fudge"/>
    <s v="Food"/>
    <n v="15079001163"/>
    <s v="Saturday, May 7, 2022"/>
    <x v="1"/>
    <x v="11"/>
    <n v="2"/>
    <n v="1"/>
    <n v="132"/>
    <n v="2"/>
    <n v="1"/>
    <n v="2"/>
    <n v="2"/>
    <x v="126"/>
    <x v="132"/>
    <s v="Food"/>
    <x v="1"/>
    <b v="1"/>
    <n v="2"/>
    <n v="1.3333333333333333"/>
    <x v="91"/>
  </r>
  <r>
    <s v="Processed"/>
    <s v="VJ300320692"/>
    <x v="3"/>
    <x v="4"/>
    <s v="Snyder's of Hanover Pretzel Pieces - Hot Buff"/>
    <s v="Food"/>
    <n v="15079005603"/>
    <s v="Saturday, May 7, 2022"/>
    <x v="1"/>
    <x v="24"/>
    <n v="2"/>
    <n v="1"/>
    <n v="121"/>
    <n v="2"/>
    <n v="1"/>
    <n v="2"/>
    <n v="2"/>
    <x v="126"/>
    <x v="137"/>
    <s v="Food"/>
    <x v="1"/>
    <b v="1"/>
    <n v="2"/>
    <n v="1.3333333333333333"/>
    <x v="92"/>
  </r>
  <r>
    <s v="Processed"/>
    <s v="VJ300320611"/>
    <x v="0"/>
    <x v="0"/>
    <s v="CheezIt - White Cheddar"/>
    <s v="Food"/>
    <n v="15079016575"/>
    <s v="Saturday, May 7, 2022"/>
    <x v="1"/>
    <x v="24"/>
    <n v="1.25"/>
    <n v="1"/>
    <n v="121"/>
    <n v="1.25"/>
    <n v="1"/>
    <n v="1.25"/>
    <n v="1.25"/>
    <x v="126"/>
    <x v="53"/>
    <s v="Food"/>
    <x v="1"/>
    <b v="1"/>
    <n v="1.25"/>
    <n v="0.83333333333333337"/>
    <x v="39"/>
  </r>
  <r>
    <s v="Processed"/>
    <s v="VJ300320692"/>
    <x v="3"/>
    <x v="4"/>
    <s v="Lenny &amp; Larrys - SnickerDoodle"/>
    <s v="Food"/>
    <n v="15079119824"/>
    <s v="Saturday, May 7, 2022"/>
    <x v="0"/>
    <x v="31"/>
    <n v="3"/>
    <n v="1"/>
    <n v="157"/>
    <n v="3"/>
    <n v="1"/>
    <n v="3"/>
    <n v="3"/>
    <x v="126"/>
    <x v="98"/>
    <s v="Food"/>
    <x v="1"/>
    <b v="1"/>
    <n v="3"/>
    <n v="2"/>
    <x v="69"/>
  </r>
  <r>
    <s v="Processed"/>
    <s v="VJ300320611"/>
    <x v="0"/>
    <x v="0"/>
    <s v="Bubly - Cherry"/>
    <s v="Carbonated"/>
    <n v="15079443220"/>
    <s v="Saturday, May 7, 2022"/>
    <x v="0"/>
    <x v="12"/>
    <n v="1.5"/>
    <n v="1"/>
    <n v="140"/>
    <n v="1.5"/>
    <n v="1"/>
    <n v="1.5"/>
    <n v="1.5"/>
    <x v="126"/>
    <x v="57"/>
    <s v="Carbonated"/>
    <x v="0"/>
    <b v="1"/>
    <n v="1.5"/>
    <n v="1"/>
    <x v="26"/>
  </r>
  <r>
    <s v="Processed"/>
    <s v="VJ300205292"/>
    <x v="0"/>
    <x v="1"/>
    <s v="Poland Springs Water"/>
    <s v="Water"/>
    <n v="15079442000"/>
    <s v="Saturday, May 7, 2022"/>
    <x v="1"/>
    <x v="5"/>
    <n v="1.5"/>
    <n v="1"/>
    <n v="144"/>
    <n v="1.5"/>
    <n v="1"/>
    <n v="1.5"/>
    <n v="1.5"/>
    <x v="126"/>
    <x v="29"/>
    <s v="Water"/>
    <x v="3"/>
    <b v="1"/>
    <n v="1.5"/>
    <n v="1"/>
    <x v="27"/>
  </r>
  <r>
    <s v="Processed"/>
    <s v="VJ300320611"/>
    <x v="0"/>
    <x v="0"/>
    <s v="Robert Irvine's - Fit Crunch -  Chocolate Pea"/>
    <s v="Food"/>
    <n v="15079728145"/>
    <s v="Saturday, May 7, 2022"/>
    <x v="0"/>
    <x v="17"/>
    <n v="2"/>
    <n v="1"/>
    <n v="138"/>
    <n v="2"/>
    <n v="1"/>
    <n v="2"/>
    <n v="2"/>
    <x v="126"/>
    <x v="21"/>
    <s v="Food"/>
    <x v="1"/>
    <b v="1"/>
    <n v="2"/>
    <n v="1.3333333333333333"/>
    <x v="19"/>
  </r>
  <r>
    <s v="Processed"/>
    <s v="VJ300205292"/>
    <x v="0"/>
    <x v="1"/>
    <s v="KitKat - Crisp Wafers"/>
    <s v="Food"/>
    <n v="15079745792"/>
    <s v="Saturday, May 7, 2022"/>
    <x v="0"/>
    <x v="13"/>
    <n v="2"/>
    <n v="2"/>
    <n v="130"/>
    <n v="2"/>
    <n v="2"/>
    <n v="4"/>
    <n v="5.5"/>
    <x v="126"/>
    <x v="10"/>
    <s v="Food"/>
    <x v="1"/>
    <b v="1"/>
    <n v="2"/>
    <n v="1.3333333333333333"/>
    <x v="9"/>
  </r>
  <r>
    <s v="Processed"/>
    <s v="VJ300205292"/>
    <x v="0"/>
    <x v="1"/>
    <s v="SunChips Multigrain - Original"/>
    <s v="Food"/>
    <n v="15079745792"/>
    <s v="Saturday, May 7, 2022"/>
    <x v="0"/>
    <x v="20"/>
    <n v="1.5"/>
    <n v="1"/>
    <n v="112"/>
    <n v="1.5"/>
    <n v="1"/>
    <n v="1.5"/>
    <n v="5.5"/>
    <x v="126"/>
    <x v="60"/>
    <s v="Food"/>
    <x v="1"/>
    <b v="1"/>
    <n v="1.5"/>
    <n v="1"/>
    <x v="25"/>
  </r>
  <r>
    <s v="Processed"/>
    <s v="VJ300320611"/>
    <x v="0"/>
    <x v="0"/>
    <s v="Takis - Hot Chilli Pepper &amp; Lime"/>
    <s v="Food"/>
    <n v="15079846267"/>
    <s v="Saturday, May 7, 2022"/>
    <x v="1"/>
    <x v="1"/>
    <n v="1.5"/>
    <n v="1"/>
    <n v="123"/>
    <n v="1.5"/>
    <n v="1"/>
    <n v="1.5"/>
    <n v="1.5"/>
    <x v="126"/>
    <x v="1"/>
    <s v="Food"/>
    <x v="1"/>
    <b v="1"/>
    <n v="1.5"/>
    <n v="1"/>
    <x v="1"/>
  </r>
  <r>
    <s v="Processed"/>
    <s v="VJ300205292"/>
    <x v="0"/>
    <x v="1"/>
    <s v="Poland Springs Water"/>
    <s v="Water"/>
    <n v="15079848801"/>
    <s v="Saturday, May 7, 2022"/>
    <x v="0"/>
    <x v="5"/>
    <n v="1.5"/>
    <n v="1"/>
    <n v="144"/>
    <n v="1.5"/>
    <n v="1"/>
    <n v="1.5"/>
    <n v="1.5"/>
    <x v="126"/>
    <x v="29"/>
    <s v="Water"/>
    <x v="3"/>
    <b v="1"/>
    <n v="1.5"/>
    <n v="1"/>
    <x v="27"/>
  </r>
  <r>
    <s v="Processed"/>
    <s v="VJ300205292"/>
    <x v="0"/>
    <x v="1"/>
    <s v="Vitamin Water - Squeezed Lemonade"/>
    <s v="Water"/>
    <n v="15079869003"/>
    <s v="Saturday, May 7, 2022"/>
    <x v="0"/>
    <x v="15"/>
    <n v="2.75"/>
    <n v="1"/>
    <n v="147"/>
    <n v="2.75"/>
    <n v="1"/>
    <n v="2.75"/>
    <n v="2.75"/>
    <x v="126"/>
    <x v="66"/>
    <s v="Water"/>
    <x v="3"/>
    <b v="1"/>
    <n v="2.75"/>
    <n v="1.8333333333333333"/>
    <x v="13"/>
  </r>
  <r>
    <s v="Processed"/>
    <s v="VJ300320611"/>
    <x v="0"/>
    <x v="0"/>
    <s v="Oreo Mini"/>
    <s v="Food"/>
    <n v="15079880950"/>
    <s v="Saturday, May 7, 2022"/>
    <x v="1"/>
    <x v="16"/>
    <n v="2"/>
    <n v="1"/>
    <n v="122"/>
    <n v="2"/>
    <n v="1"/>
    <n v="2"/>
    <n v="2"/>
    <x v="126"/>
    <x v="18"/>
    <s v="Food"/>
    <x v="1"/>
    <b v="1"/>
    <n v="2"/>
    <n v="1.3333333333333333"/>
    <x v="16"/>
  </r>
  <r>
    <s v="Processed"/>
    <s v="VJ300205292"/>
    <x v="0"/>
    <x v="1"/>
    <s v="Poland Springs Water"/>
    <s v="Water"/>
    <n v="15079984684"/>
    <s v="Saturday, May 7, 2022"/>
    <x v="1"/>
    <x v="5"/>
    <n v="1.5"/>
    <n v="1"/>
    <n v="144"/>
    <n v="1.5"/>
    <n v="1"/>
    <n v="1.5"/>
    <n v="1.5"/>
    <x v="126"/>
    <x v="29"/>
    <s v="Water"/>
    <x v="3"/>
    <b v="1"/>
    <n v="1.5"/>
    <n v="1"/>
    <x v="27"/>
  </r>
  <r>
    <s v="Processed"/>
    <s v="VJ300320611"/>
    <x v="0"/>
    <x v="0"/>
    <s v="Miss Vickie's Potato Chip - Sea Salt Original"/>
    <s v="Food"/>
    <n v="15079993392"/>
    <s v="Saturday, May 7, 2022"/>
    <x v="1"/>
    <x v="3"/>
    <n v="1.5"/>
    <n v="1"/>
    <n v="114"/>
    <n v="1.5"/>
    <n v="1"/>
    <n v="1.5"/>
    <n v="1.5"/>
    <x v="126"/>
    <x v="13"/>
    <s v="Food"/>
    <x v="1"/>
    <b v="1"/>
    <n v="1.5"/>
    <n v="1"/>
    <x v="3"/>
  </r>
  <r>
    <s v="Processed"/>
    <s v="VJ300320611"/>
    <x v="0"/>
    <x v="0"/>
    <s v="Vitamin Water - XXX Acai BB Pomegranate"/>
    <s v="Water"/>
    <n v="15079996434"/>
    <s v="Saturday, May 7, 2022"/>
    <x v="1"/>
    <x v="15"/>
    <n v="2.75"/>
    <n v="1"/>
    <n v="147"/>
    <n v="2.75"/>
    <n v="1"/>
    <n v="2.75"/>
    <n v="2.75"/>
    <x v="126"/>
    <x v="15"/>
    <s v="Water"/>
    <x v="3"/>
    <b v="1"/>
    <n v="2.75"/>
    <n v="1.8333333333333333"/>
    <x v="13"/>
  </r>
  <r>
    <s v="Processed"/>
    <s v="VJ300205292"/>
    <x v="0"/>
    <x v="1"/>
    <s v="Poland Springs Water"/>
    <s v="Water"/>
    <n v="15080052946"/>
    <s v="Saturday, May 7, 2022"/>
    <x v="1"/>
    <x v="5"/>
    <n v="1.5"/>
    <n v="1"/>
    <n v="144"/>
    <n v="1.5"/>
    <n v="1"/>
    <n v="1.5"/>
    <n v="1.5"/>
    <x v="126"/>
    <x v="29"/>
    <s v="Water"/>
    <x v="3"/>
    <b v="1"/>
    <n v="1.5"/>
    <n v="1"/>
    <x v="27"/>
  </r>
  <r>
    <s v="Processed"/>
    <s v="VJ300320611"/>
    <x v="0"/>
    <x v="0"/>
    <s v="Miss Vickie's Potato Chip - Sea Salt Original"/>
    <s v="Food"/>
    <n v="15081388928"/>
    <s v="Sunday, May 8, 2022"/>
    <x v="1"/>
    <x v="26"/>
    <n v="1.5"/>
    <n v="1"/>
    <n v="113"/>
    <n v="1.5"/>
    <n v="1"/>
    <n v="1.5"/>
    <n v="1.5"/>
    <x v="127"/>
    <x v="13"/>
    <s v="Food"/>
    <x v="1"/>
    <b v="1"/>
    <n v="1.5"/>
    <n v="1"/>
    <x v="3"/>
  </r>
  <r>
    <s v="Processed"/>
    <s v="VJ300320692"/>
    <x v="3"/>
    <x v="4"/>
    <s v="Pop Corners - Spicy Queso"/>
    <s v="Food"/>
    <n v="15081541674"/>
    <s v="Sunday, May 8, 2022"/>
    <x v="1"/>
    <x v="20"/>
    <n v="1.5"/>
    <n v="1"/>
    <n v="112"/>
    <n v="1.5"/>
    <n v="1"/>
    <n v="1.5"/>
    <n v="1.5"/>
    <x v="127"/>
    <x v="118"/>
    <s v="Food"/>
    <x v="1"/>
    <b v="1"/>
    <n v="1.5"/>
    <n v="1"/>
    <x v="80"/>
  </r>
  <r>
    <s v="Processed"/>
    <s v="VJ300320611"/>
    <x v="0"/>
    <x v="0"/>
    <s v="BodyArmor LYTE - Strawberry Lemonade"/>
    <s v="Water"/>
    <n v="15081631738"/>
    <s v="Sunday, May 8, 2022"/>
    <x v="0"/>
    <x v="21"/>
    <n v="2.75"/>
    <n v="1"/>
    <n v="145"/>
    <n v="2.75"/>
    <n v="1"/>
    <n v="2.75"/>
    <n v="2.75"/>
    <x v="127"/>
    <x v="131"/>
    <s v="Water"/>
    <x v="3"/>
    <b v="1"/>
    <n v="2.75"/>
    <n v="1.8333333333333333"/>
    <x v="90"/>
  </r>
  <r>
    <s v="Processed"/>
    <s v="VJ300320692"/>
    <x v="3"/>
    <x v="4"/>
    <s v="Takis - Hot Chilli Pepper &amp; Lime"/>
    <s v="Food"/>
    <n v="15081654802"/>
    <s v="Sunday, May 8, 2022"/>
    <x v="1"/>
    <x v="3"/>
    <n v="1.5"/>
    <n v="1"/>
    <n v="114"/>
    <n v="1.5"/>
    <n v="1"/>
    <n v="1.5"/>
    <n v="1.5"/>
    <x v="127"/>
    <x v="1"/>
    <s v="Food"/>
    <x v="1"/>
    <b v="1"/>
    <n v="1.5"/>
    <n v="1"/>
    <x v="1"/>
  </r>
  <r>
    <s v="Processed"/>
    <s v="VJ300320692"/>
    <x v="3"/>
    <x v="4"/>
    <s v="Genius Keto Bar - Chocolate Dream"/>
    <s v="Food"/>
    <n v="15081666052"/>
    <s v="Sunday, May 8, 2022"/>
    <x v="0"/>
    <x v="10"/>
    <n v="2"/>
    <n v="1"/>
    <n v="136"/>
    <n v="2"/>
    <n v="1"/>
    <n v="2"/>
    <n v="2"/>
    <x v="127"/>
    <x v="96"/>
    <s v="Food"/>
    <x v="1"/>
    <b v="1"/>
    <n v="2"/>
    <n v="1.3333333333333333"/>
    <x v="67"/>
  </r>
  <r>
    <s v="Processed"/>
    <s v="VJ300320692"/>
    <x v="3"/>
    <x v="4"/>
    <s v="Pop Corners - Spicy Queso"/>
    <s v="Food"/>
    <n v="15081670180"/>
    <s v="Sunday, May 8, 2022"/>
    <x v="1"/>
    <x v="20"/>
    <n v="1.5"/>
    <n v="1"/>
    <n v="112"/>
    <n v="1.5"/>
    <n v="1"/>
    <n v="1.5"/>
    <n v="1.5"/>
    <x v="127"/>
    <x v="118"/>
    <s v="Food"/>
    <x v="1"/>
    <b v="1"/>
    <n v="1.5"/>
    <n v="1"/>
    <x v="80"/>
  </r>
  <r>
    <s v="Processed"/>
    <s v="VJ300320692"/>
    <x v="3"/>
    <x v="4"/>
    <s v="Coca Cola - Zero Sugar"/>
    <s v="Carbonated"/>
    <n v="15081744782"/>
    <s v="Sunday, May 8, 2022"/>
    <x v="0"/>
    <x v="23"/>
    <n v="1.5"/>
    <n v="2"/>
    <n v="142"/>
    <n v="1.5"/>
    <n v="2"/>
    <n v="3"/>
    <n v="3"/>
    <x v="127"/>
    <x v="44"/>
    <s v="Carbonated"/>
    <x v="0"/>
    <b v="1"/>
    <n v="1.5"/>
    <n v="1"/>
    <x v="36"/>
  </r>
  <r>
    <s v="Processed"/>
    <s v="VJ300205292"/>
    <x v="0"/>
    <x v="1"/>
    <s v="Poland Springs Water"/>
    <s v="Water"/>
    <n v="15081764307"/>
    <s v="Sunday, May 8, 2022"/>
    <x v="1"/>
    <x v="5"/>
    <n v="1.5"/>
    <n v="1"/>
    <n v="144"/>
    <n v="1.5"/>
    <n v="1"/>
    <n v="1.5"/>
    <n v="1.5"/>
    <x v="127"/>
    <x v="29"/>
    <s v="Water"/>
    <x v="3"/>
    <b v="1"/>
    <n v="1.5"/>
    <n v="1"/>
    <x v="27"/>
  </r>
  <r>
    <s v="Processed"/>
    <s v="VJ300320692"/>
    <x v="3"/>
    <x v="4"/>
    <s v="Kinder - Bueno - Crispy Creamy Chocolate"/>
    <s v="Food"/>
    <n v="15081820468"/>
    <s v="Sunday, May 8, 2022"/>
    <x v="1"/>
    <x v="28"/>
    <n v="2"/>
    <n v="1"/>
    <n v="135"/>
    <n v="2"/>
    <n v="1"/>
    <n v="2"/>
    <n v="2"/>
    <x v="127"/>
    <x v="78"/>
    <s v="Food"/>
    <x v="1"/>
    <b v="1"/>
    <n v="2"/>
    <n v="1.3333333333333333"/>
    <x v="56"/>
  </r>
  <r>
    <s v="Processed"/>
    <s v="VJ300320692"/>
    <x v="3"/>
    <x v="4"/>
    <s v="Genius Keto Bar - Chocolate Dream"/>
    <s v="Food"/>
    <n v="15081834199"/>
    <s v="Sunday, May 8, 2022"/>
    <x v="1"/>
    <x v="10"/>
    <n v="2"/>
    <n v="1"/>
    <n v="136"/>
    <n v="2"/>
    <n v="1"/>
    <n v="2"/>
    <n v="2"/>
    <x v="127"/>
    <x v="96"/>
    <s v="Food"/>
    <x v="1"/>
    <b v="1"/>
    <n v="2"/>
    <n v="1.3333333333333333"/>
    <x v="67"/>
  </r>
  <r>
    <s v="Processed"/>
    <s v="VJ300320692"/>
    <x v="3"/>
    <x v="4"/>
    <s v="Starbucks Doubleshot Energy - Mocha"/>
    <s v="Non Carbonated"/>
    <n v="15081994479"/>
    <s v="Sunday, May 8, 2022"/>
    <x v="1"/>
    <x v="2"/>
    <n v="3.5"/>
    <n v="1"/>
    <n v="146"/>
    <n v="3.5"/>
    <n v="1"/>
    <n v="3.5"/>
    <n v="3.5"/>
    <x v="127"/>
    <x v="88"/>
    <s v="Non Carbonated"/>
    <x v="2"/>
    <b v="1"/>
    <n v="3.5"/>
    <n v="2.3333333333333335"/>
    <x v="62"/>
  </r>
  <r>
    <s v="Processed"/>
    <s v="VJ300205292"/>
    <x v="0"/>
    <x v="1"/>
    <s v="Takis - Hot Chilli Pepper &amp; Lime"/>
    <s v="Food"/>
    <n v="15082184423"/>
    <s v="Sunday, May 8, 2022"/>
    <x v="1"/>
    <x v="18"/>
    <n v="1.5"/>
    <n v="1"/>
    <n v="124"/>
    <n v="1.5"/>
    <n v="1"/>
    <n v="1.5"/>
    <n v="1.5"/>
    <x v="127"/>
    <x v="1"/>
    <s v="Food"/>
    <x v="1"/>
    <b v="1"/>
    <n v="1.5"/>
    <n v="1"/>
    <x v="1"/>
  </r>
  <r>
    <s v="Processed"/>
    <s v="VJ300205292"/>
    <x v="0"/>
    <x v="1"/>
    <s v="Takis - Hot Chilli Pepper &amp; Lime"/>
    <s v="Food"/>
    <n v="15082191092"/>
    <s v="Sunday, May 8, 2022"/>
    <x v="1"/>
    <x v="18"/>
    <n v="1.5"/>
    <n v="1"/>
    <n v="124"/>
    <n v="1.5"/>
    <n v="1"/>
    <n v="1.5"/>
    <n v="1.5"/>
    <x v="127"/>
    <x v="1"/>
    <s v="Food"/>
    <x v="1"/>
    <b v="1"/>
    <n v="1.5"/>
    <n v="1"/>
    <x v="1"/>
  </r>
  <r>
    <s v="Processed"/>
    <s v="VJ300320692"/>
    <x v="3"/>
    <x v="4"/>
    <s v="Goldfish Baked - Cheddar"/>
    <s v="Food"/>
    <n v="15082237986"/>
    <s v="Sunday, May 8, 2022"/>
    <x v="1"/>
    <x v="16"/>
    <n v="1.25"/>
    <n v="1"/>
    <n v="122"/>
    <n v="1.25"/>
    <n v="1"/>
    <n v="1.25"/>
    <n v="1.25"/>
    <x v="127"/>
    <x v="139"/>
    <s v="Food"/>
    <x v="1"/>
    <b v="1"/>
    <n v="1.25"/>
    <n v="0.83333333333333337"/>
    <x v="95"/>
  </r>
  <r>
    <s v="Processed"/>
    <s v="VJ300320692"/>
    <x v="3"/>
    <x v="4"/>
    <s v="Lenny &amp; Larrys - Chocolate Chip"/>
    <s v="Food"/>
    <n v="15082243596"/>
    <s v="Sunday, May 8, 2022"/>
    <x v="1"/>
    <x v="34"/>
    <n v="2"/>
    <n v="1"/>
    <n v="158"/>
    <n v="2"/>
    <n v="1"/>
    <n v="2"/>
    <n v="2"/>
    <x v="127"/>
    <x v="134"/>
    <s v="Food"/>
    <x v="1"/>
    <b v="1"/>
    <n v="2"/>
    <n v="1.3333333333333333"/>
    <x v="69"/>
  </r>
  <r>
    <s v="Processed"/>
    <s v="VJ300320692"/>
    <x v="3"/>
    <x v="4"/>
    <s v="Snapple Diet Tea - Raspberry"/>
    <s v="Non Carbonated"/>
    <n v="15082265701"/>
    <s v="Sunday, May 8, 2022"/>
    <x v="0"/>
    <x v="15"/>
    <n v="2.5"/>
    <n v="1"/>
    <n v="147"/>
    <n v="2.5"/>
    <n v="1"/>
    <n v="2.5"/>
    <n v="2.5"/>
    <x v="127"/>
    <x v="31"/>
    <s v="Non Carbonated"/>
    <x v="2"/>
    <b v="1"/>
    <n v="2.5"/>
    <n v="1.6666666666666667"/>
    <x v="6"/>
  </r>
  <r>
    <s v="Processed"/>
    <s v="VJ300320692"/>
    <x v="3"/>
    <x v="4"/>
    <s v="Kinder - Bueno - Crispy Creamy Chocolate"/>
    <s v="Food"/>
    <n v="15082268749"/>
    <s v="Sunday, May 8, 2022"/>
    <x v="0"/>
    <x v="28"/>
    <n v="2"/>
    <n v="1"/>
    <n v="135"/>
    <n v="2"/>
    <n v="1"/>
    <n v="2"/>
    <n v="2"/>
    <x v="127"/>
    <x v="78"/>
    <s v="Food"/>
    <x v="1"/>
    <b v="1"/>
    <n v="2"/>
    <n v="1.3333333333333333"/>
    <x v="56"/>
  </r>
  <r>
    <s v="Processed"/>
    <s v="VJ300320692"/>
    <x v="3"/>
    <x v="4"/>
    <s v="Takis - Hot Chilli Pepper &amp; Lime"/>
    <s v="Food"/>
    <n v="15082271932"/>
    <s v="Sunday, May 8, 2022"/>
    <x v="0"/>
    <x v="3"/>
    <n v="1.5"/>
    <n v="1"/>
    <n v="114"/>
    <n v="1.5"/>
    <n v="1"/>
    <n v="1.5"/>
    <n v="1.5"/>
    <x v="127"/>
    <x v="1"/>
    <s v="Food"/>
    <x v="1"/>
    <b v="1"/>
    <n v="1.5"/>
    <n v="1"/>
    <x v="1"/>
  </r>
  <r>
    <s v="Processed"/>
    <s v="VJ300205292"/>
    <x v="0"/>
    <x v="1"/>
    <s v="Spindrift - Sparkling Water  Lime"/>
    <s v="Carbonated"/>
    <n v="15082323208"/>
    <s v="Sunday, May 8, 2022"/>
    <x v="0"/>
    <x v="27"/>
    <n v="1.5"/>
    <n v="1"/>
    <n v="141"/>
    <n v="1.5"/>
    <n v="1"/>
    <n v="1.5"/>
    <n v="1.5"/>
    <x v="127"/>
    <x v="12"/>
    <s v="Carbonated"/>
    <x v="0"/>
    <b v="1"/>
    <n v="1.5"/>
    <n v="1"/>
    <x v="11"/>
  </r>
  <r>
    <s v="Processed"/>
    <s v="VJ300205292"/>
    <x v="0"/>
    <x v="1"/>
    <s v="Spindrift - Sparkling Water  Lime"/>
    <s v="Carbonated"/>
    <n v="15082324651"/>
    <s v="Sunday, May 8, 2022"/>
    <x v="0"/>
    <x v="27"/>
    <n v="1.5"/>
    <n v="1"/>
    <n v="141"/>
    <n v="1.5"/>
    <n v="1"/>
    <n v="1.5"/>
    <n v="1.5"/>
    <x v="127"/>
    <x v="12"/>
    <s v="Carbonated"/>
    <x v="0"/>
    <b v="1"/>
    <n v="1.5"/>
    <n v="1"/>
    <x v="11"/>
  </r>
  <r>
    <s v="Processed"/>
    <s v="VJ300320611"/>
    <x v="0"/>
    <x v="0"/>
    <s v="Takis - Hot Chilli Pepper &amp; Lime"/>
    <s v="Food"/>
    <n v="15082478194"/>
    <s v="Sunday, May 8, 2022"/>
    <x v="1"/>
    <x v="1"/>
    <n v="1.5"/>
    <n v="1"/>
    <n v="123"/>
    <n v="1.5"/>
    <n v="1"/>
    <n v="1.5"/>
    <n v="1.5"/>
    <x v="127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5082478368"/>
    <s v="Sunday, May 8, 2022"/>
    <x v="1"/>
    <x v="1"/>
    <n v="1.5"/>
    <n v="1"/>
    <n v="123"/>
    <n v="1.5"/>
    <n v="1"/>
    <n v="1.5"/>
    <n v="1.5"/>
    <x v="127"/>
    <x v="1"/>
    <s v="Food"/>
    <x v="1"/>
    <b v="1"/>
    <n v="1.5"/>
    <n v="1"/>
    <x v="1"/>
  </r>
  <r>
    <s v="Processed"/>
    <s v="VJ300320611"/>
    <x v="0"/>
    <x v="0"/>
    <s v="KitKat - Crisp Wafers"/>
    <s v="Food"/>
    <n v="15082530805"/>
    <s v="Sunday, May 8, 2022"/>
    <x v="0"/>
    <x v="28"/>
    <n v="2"/>
    <n v="1"/>
    <n v="135"/>
    <n v="2"/>
    <n v="1"/>
    <n v="2"/>
    <n v="2"/>
    <x v="127"/>
    <x v="10"/>
    <s v="Food"/>
    <x v="1"/>
    <b v="1"/>
    <n v="2"/>
    <n v="1.3333333333333333"/>
    <x v="9"/>
  </r>
  <r>
    <s v="Processed"/>
    <s v="VJ300320686"/>
    <x v="1"/>
    <x v="2"/>
    <s v="RXBAR - Protein Bar - Chocolate Sea Salt"/>
    <s v="Food"/>
    <n v="15084101314"/>
    <s v="Monday, May 9, 2022"/>
    <x v="1"/>
    <x v="19"/>
    <n v="2"/>
    <n v="1"/>
    <n v="133"/>
    <n v="2"/>
    <n v="1"/>
    <n v="2"/>
    <n v="2"/>
    <x v="128"/>
    <x v="87"/>
    <s v="Food"/>
    <x v="1"/>
    <b v="1"/>
    <n v="2"/>
    <n v="1.3333333333333333"/>
    <x v="58"/>
  </r>
  <r>
    <s v="Processed"/>
    <s v="VJ300320686"/>
    <x v="1"/>
    <x v="2"/>
    <s v="Wonderful Pistachios - Variety"/>
    <s v="Food"/>
    <n v="15084429932"/>
    <s v="Monday, May 9, 2022"/>
    <x v="1"/>
    <x v="17"/>
    <n v="2"/>
    <n v="1"/>
    <n v="138"/>
    <n v="2"/>
    <n v="1"/>
    <n v="2"/>
    <n v="2"/>
    <x v="128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084751108"/>
    <s v="Monday, May 9, 2022"/>
    <x v="1"/>
    <x v="17"/>
    <n v="2"/>
    <n v="1"/>
    <n v="138"/>
    <n v="2"/>
    <n v="1"/>
    <n v="2"/>
    <n v="2"/>
    <x v="128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085132414"/>
    <s v="Monday, May 9, 2022"/>
    <x v="1"/>
    <x v="17"/>
    <n v="2"/>
    <n v="1"/>
    <n v="138"/>
    <n v="2"/>
    <n v="1"/>
    <n v="2"/>
    <n v="2"/>
    <x v="128"/>
    <x v="11"/>
    <s v="Food"/>
    <x v="1"/>
    <b v="1"/>
    <n v="2"/>
    <n v="1.3333333333333333"/>
    <x v="10"/>
  </r>
  <r>
    <s v="Processed"/>
    <s v="VJ300320692"/>
    <x v="3"/>
    <x v="4"/>
    <s v="Goldfish Baked - Cheddar"/>
    <s v="Food"/>
    <n v="15085478972"/>
    <s v="Monday, May 9, 2022"/>
    <x v="1"/>
    <x v="16"/>
    <n v="1.25"/>
    <n v="1"/>
    <n v="122"/>
    <n v="1.25"/>
    <n v="1"/>
    <n v="1.25"/>
    <n v="1.25"/>
    <x v="128"/>
    <x v="139"/>
    <s v="Food"/>
    <x v="1"/>
    <b v="1"/>
    <n v="1.25"/>
    <n v="0.83333333333333337"/>
    <x v="95"/>
  </r>
  <r>
    <s v="Processed"/>
    <s v="VJ300320686"/>
    <x v="1"/>
    <x v="2"/>
    <s v="Robert Irvine's - Fit Crunch -  Chocolate Pea"/>
    <s v="Food"/>
    <n v="15085613363"/>
    <s v="Monday, May 9, 2022"/>
    <x v="0"/>
    <x v="11"/>
    <n v="2"/>
    <n v="1"/>
    <n v="132"/>
    <n v="2"/>
    <n v="1"/>
    <n v="2"/>
    <n v="2"/>
    <x v="128"/>
    <x v="21"/>
    <s v="Food"/>
    <x v="1"/>
    <b v="1"/>
    <n v="2"/>
    <n v="1.3333333333333333"/>
    <x v="19"/>
  </r>
  <r>
    <s v="Processed"/>
    <s v="VJ300320692"/>
    <x v="3"/>
    <x v="4"/>
    <s v="Iberia Coconut Water"/>
    <s v="Non Carbonated"/>
    <n v="15085710762"/>
    <s v="Monday, May 9, 2022"/>
    <x v="0"/>
    <x v="12"/>
    <n v="2"/>
    <n v="1"/>
    <n v="140"/>
    <n v="2"/>
    <n v="1"/>
    <n v="2"/>
    <n v="4"/>
    <x v="128"/>
    <x v="93"/>
    <s v="Non Carbonated"/>
    <x v="2"/>
    <b v="1"/>
    <n v="2"/>
    <n v="1.3333333333333333"/>
    <x v="64"/>
  </r>
  <r>
    <s v="Processed"/>
    <s v="VJ300320692"/>
    <x v="3"/>
    <x v="4"/>
    <s v="Wonderful Pistachios - Variety"/>
    <s v="Food"/>
    <n v="15085710762"/>
    <s v="Monday, May 9, 2022"/>
    <x v="0"/>
    <x v="6"/>
    <n v="2"/>
    <n v="1"/>
    <n v="134"/>
    <n v="2"/>
    <n v="1"/>
    <n v="2"/>
    <n v="4"/>
    <x v="128"/>
    <x v="11"/>
    <s v="Food"/>
    <x v="1"/>
    <b v="1"/>
    <n v="2"/>
    <n v="1.3333333333333333"/>
    <x v="10"/>
  </r>
  <r>
    <s v="Processed"/>
    <s v="VJ300320609"/>
    <x v="2"/>
    <x v="3"/>
    <s v="Nutri Grain Apple Cinnamon"/>
    <s v="Food"/>
    <n v="15085799497"/>
    <s v="Monday, May 9, 2022"/>
    <x v="0"/>
    <x v="28"/>
    <n v="1.5"/>
    <n v="1"/>
    <n v="135"/>
    <n v="1.5"/>
    <n v="1"/>
    <n v="1.5"/>
    <n v="2.75"/>
    <x v="128"/>
    <x v="125"/>
    <s v="Food"/>
    <x v="1"/>
    <b v="1"/>
    <n v="1.5"/>
    <n v="1"/>
    <x v="85"/>
  </r>
  <r>
    <s v="Processed"/>
    <s v="VJ300320609"/>
    <x v="2"/>
    <x v="3"/>
    <s v="Chum Fruit Bites - Mango/Strawberry"/>
    <s v="Food"/>
    <n v="15085799497"/>
    <s v="Monday, May 9, 2022"/>
    <x v="0"/>
    <x v="11"/>
    <n v="1.25"/>
    <n v="1"/>
    <n v="132"/>
    <n v="1.25"/>
    <n v="1"/>
    <n v="1.25"/>
    <n v="2.75"/>
    <x v="128"/>
    <x v="30"/>
    <s v="Food"/>
    <x v="1"/>
    <b v="1"/>
    <n v="1.25"/>
    <n v="0.83333333333333337"/>
    <x v="28"/>
  </r>
  <r>
    <s v="Processed"/>
    <s v="VJ300320692"/>
    <x v="3"/>
    <x v="4"/>
    <s v="CheezIt - White Cheddar"/>
    <s v="Food"/>
    <n v="15085832612"/>
    <s v="Monday, May 9, 2022"/>
    <x v="1"/>
    <x v="18"/>
    <n v="1.25"/>
    <n v="1"/>
    <n v="124"/>
    <n v="1.25"/>
    <n v="1"/>
    <n v="1.25"/>
    <n v="1.25"/>
    <x v="128"/>
    <x v="53"/>
    <s v="Food"/>
    <x v="1"/>
    <b v="1"/>
    <n v="1.25"/>
    <n v="0.83333333333333337"/>
    <x v="39"/>
  </r>
  <r>
    <s v="Processed"/>
    <s v="VJ300320692"/>
    <x v="3"/>
    <x v="4"/>
    <s v="Snyder's of Hanover Pretzel Pieces - Hot Buff"/>
    <s v="Food"/>
    <n v="15085834709"/>
    <s v="Monday, May 9, 2022"/>
    <x v="1"/>
    <x v="24"/>
    <n v="2"/>
    <n v="1"/>
    <n v="121"/>
    <n v="2"/>
    <n v="1"/>
    <n v="2"/>
    <n v="2"/>
    <x v="128"/>
    <x v="137"/>
    <s v="Food"/>
    <x v="1"/>
    <b v="1"/>
    <n v="2"/>
    <n v="1.3333333333333333"/>
    <x v="92"/>
  </r>
  <r>
    <s v="Processed"/>
    <s v="VJ300320692"/>
    <x v="3"/>
    <x v="4"/>
    <s v="Kinder - Bueno - Crispy Creamy Chocolate"/>
    <s v="Food"/>
    <n v="15085839179"/>
    <s v="Monday, May 9, 2022"/>
    <x v="1"/>
    <x v="28"/>
    <n v="2"/>
    <n v="1"/>
    <n v="135"/>
    <n v="2"/>
    <n v="1"/>
    <n v="2"/>
    <n v="2"/>
    <x v="128"/>
    <x v="78"/>
    <s v="Food"/>
    <x v="1"/>
    <b v="1"/>
    <n v="2"/>
    <n v="1.3333333333333333"/>
    <x v="56"/>
  </r>
  <r>
    <s v="Processed"/>
    <s v="VJ300320692"/>
    <x v="3"/>
    <x v="4"/>
    <s v="Goldfish Baked - Cheddar"/>
    <s v="Food"/>
    <n v="15085937831"/>
    <s v="Monday, May 9, 2022"/>
    <x v="1"/>
    <x v="16"/>
    <n v="1.25"/>
    <n v="1"/>
    <n v="122"/>
    <n v="1.25"/>
    <n v="1"/>
    <n v="1.25"/>
    <n v="1.25"/>
    <x v="128"/>
    <x v="139"/>
    <s v="Food"/>
    <x v="1"/>
    <b v="1"/>
    <n v="1.25"/>
    <n v="0.83333333333333337"/>
    <x v="95"/>
  </r>
  <r>
    <s v="Processed"/>
    <s v="VJ300320692"/>
    <x v="3"/>
    <x v="4"/>
    <s v="Robert Irvine's - Fit Crunch -  Chocolate Pea"/>
    <s v="Food"/>
    <n v="15085975286"/>
    <s v="Monday, May 9, 2022"/>
    <x v="1"/>
    <x v="9"/>
    <n v="2"/>
    <n v="1"/>
    <n v="131"/>
    <n v="2"/>
    <n v="1"/>
    <n v="2"/>
    <n v="2"/>
    <x v="128"/>
    <x v="21"/>
    <s v="Food"/>
    <x v="1"/>
    <b v="1"/>
    <n v="2"/>
    <n v="1.3333333333333333"/>
    <x v="19"/>
  </r>
  <r>
    <s v="Processed"/>
    <s v="VJ300320686"/>
    <x v="1"/>
    <x v="2"/>
    <s v="Miss Vickie's Potato Chip - Sea Salt &amp; Vinega"/>
    <s v="Food"/>
    <n v="15086079153"/>
    <s v="Monday, May 9, 2022"/>
    <x v="1"/>
    <x v="4"/>
    <n v="1.5"/>
    <n v="1"/>
    <n v="110"/>
    <n v="1.5"/>
    <n v="1"/>
    <n v="1.5"/>
    <n v="1.5"/>
    <x v="128"/>
    <x v="3"/>
    <s v="Food"/>
    <x v="1"/>
    <b v="1"/>
    <n v="1.5"/>
    <n v="1"/>
    <x v="3"/>
  </r>
  <r>
    <s v="Processed"/>
    <s v="VJ300320686"/>
    <x v="1"/>
    <x v="2"/>
    <s v="CheezIt - Cheddar Sour Cream and Onion"/>
    <s v="Food"/>
    <n v="15086082764"/>
    <s v="Monday, May 9, 2022"/>
    <x v="1"/>
    <x v="25"/>
    <n v="1.5"/>
    <n v="1"/>
    <n v="125"/>
    <n v="1.5"/>
    <n v="1"/>
    <n v="1.5"/>
    <n v="1.5"/>
    <x v="128"/>
    <x v="86"/>
    <s v="Food"/>
    <x v="1"/>
    <b v="1"/>
    <n v="1.5"/>
    <n v="1"/>
    <x v="39"/>
  </r>
  <r>
    <s v="Processed"/>
    <s v="VJ300320686"/>
    <x v="1"/>
    <x v="2"/>
    <s v="Miss Vickie's Potato Chip - Sea Salt &amp; Vinega"/>
    <s v="Food"/>
    <n v="15086246220"/>
    <s v="Monday, May 9, 2022"/>
    <x v="0"/>
    <x v="4"/>
    <n v="1.5"/>
    <n v="1"/>
    <n v="110"/>
    <n v="1.5"/>
    <n v="1"/>
    <n v="1.5"/>
    <n v="3"/>
    <x v="128"/>
    <x v="3"/>
    <s v="Food"/>
    <x v="1"/>
    <b v="1"/>
    <n v="1.5"/>
    <n v="1"/>
    <x v="3"/>
  </r>
  <r>
    <s v="Processed"/>
    <s v="VJ300320686"/>
    <x v="1"/>
    <x v="2"/>
    <s v="CheezIt - Cheddar Sour Cream and Onion"/>
    <s v="Food"/>
    <n v="15086246220"/>
    <s v="Monday, May 9, 2022"/>
    <x v="0"/>
    <x v="25"/>
    <n v="1.5"/>
    <n v="1"/>
    <n v="125"/>
    <n v="1.5"/>
    <n v="1"/>
    <n v="1.5"/>
    <n v="3"/>
    <x v="128"/>
    <x v="86"/>
    <s v="Food"/>
    <x v="1"/>
    <b v="1"/>
    <n v="1.5"/>
    <n v="1"/>
    <x v="39"/>
  </r>
  <r>
    <s v="Processed"/>
    <s v="VJ300320686"/>
    <x v="1"/>
    <x v="2"/>
    <s v="Wonderful Pistachios - Variety"/>
    <s v="Food"/>
    <n v="15086263041"/>
    <s v="Monday, May 9, 2022"/>
    <x v="1"/>
    <x v="17"/>
    <n v="2"/>
    <n v="1"/>
    <n v="138"/>
    <n v="2"/>
    <n v="1"/>
    <n v="2"/>
    <n v="2"/>
    <x v="128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086670377"/>
    <s v="Monday, May 9, 2022"/>
    <x v="1"/>
    <x v="5"/>
    <n v="1.5"/>
    <n v="1"/>
    <n v="144"/>
    <n v="1.5"/>
    <n v="1"/>
    <n v="1.5"/>
    <n v="1.5"/>
    <x v="128"/>
    <x v="29"/>
    <s v="Water"/>
    <x v="3"/>
    <b v="1"/>
    <n v="1.5"/>
    <n v="1"/>
    <x v="27"/>
  </r>
  <r>
    <s v="Processed"/>
    <s v="VJ300320692"/>
    <x v="3"/>
    <x v="4"/>
    <s v="Starbucks Doubleshot Energy - Mocha"/>
    <s v="Non Carbonated"/>
    <n v="15086967375"/>
    <s v="Monday, May 9, 2022"/>
    <x v="0"/>
    <x v="2"/>
    <n v="3.5"/>
    <n v="1"/>
    <n v="146"/>
    <n v="3.5"/>
    <n v="1"/>
    <n v="3.5"/>
    <n v="3.5"/>
    <x v="128"/>
    <x v="88"/>
    <s v="Non Carbonated"/>
    <x v="2"/>
    <b v="1"/>
    <n v="3.5"/>
    <n v="2.3333333333333335"/>
    <x v="62"/>
  </r>
  <r>
    <s v="Processed"/>
    <s v="VJ300320611"/>
    <x v="0"/>
    <x v="0"/>
    <s v="Vitamin Water - XXX Acai BB Pomegranate"/>
    <s v="Water"/>
    <n v="15087443433"/>
    <s v="Monday, May 9, 2022"/>
    <x v="0"/>
    <x v="15"/>
    <n v="2.75"/>
    <n v="1"/>
    <n v="147"/>
    <n v="2.75"/>
    <n v="1"/>
    <n v="2.75"/>
    <n v="2.75"/>
    <x v="128"/>
    <x v="15"/>
    <s v="Water"/>
    <x v="3"/>
    <b v="1"/>
    <n v="2.75"/>
    <n v="1.8333333333333333"/>
    <x v="13"/>
  </r>
  <r>
    <s v="Processed"/>
    <s v="VJ300205292"/>
    <x v="0"/>
    <x v="1"/>
    <s v="Monster Energy Original"/>
    <s v="Carbonated"/>
    <n v="15087013305"/>
    <s v="Monday, May 9, 2022"/>
    <x v="1"/>
    <x v="2"/>
    <n v="3"/>
    <n v="1"/>
    <n v="146"/>
    <n v="3"/>
    <n v="1"/>
    <n v="3"/>
    <n v="3"/>
    <x v="128"/>
    <x v="5"/>
    <s v="Carbonated"/>
    <x v="0"/>
    <b v="1"/>
    <n v="3"/>
    <n v="2"/>
    <x v="4"/>
  </r>
  <r>
    <s v="Processed"/>
    <s v="VJ300320692"/>
    <x v="3"/>
    <x v="4"/>
    <s v="Starbucks Doubleshot Energy - Mocha"/>
    <s v="Non Carbonated"/>
    <n v="15087197350"/>
    <s v="Monday, May 9, 2022"/>
    <x v="0"/>
    <x v="2"/>
    <n v="3.5"/>
    <n v="1"/>
    <n v="146"/>
    <n v="3.5"/>
    <n v="1"/>
    <n v="3.5"/>
    <n v="3.5"/>
    <x v="128"/>
    <x v="88"/>
    <s v="Non Carbonated"/>
    <x v="2"/>
    <b v="1"/>
    <n v="3.5"/>
    <n v="2.3333333333333335"/>
    <x v="62"/>
  </r>
  <r>
    <s v="Processed"/>
    <s v="VJ300320692"/>
    <x v="3"/>
    <x v="4"/>
    <s v="Genius Keto Bar - Chocolate Dream"/>
    <s v="Food"/>
    <n v="15087525471"/>
    <s v="Monday, May 9, 2022"/>
    <x v="0"/>
    <x v="10"/>
    <n v="2"/>
    <n v="1"/>
    <n v="136"/>
    <n v="2"/>
    <n v="1"/>
    <n v="2"/>
    <n v="2"/>
    <x v="128"/>
    <x v="96"/>
    <s v="Food"/>
    <x v="1"/>
    <b v="1"/>
    <n v="2"/>
    <n v="1.3333333333333333"/>
    <x v="67"/>
  </r>
  <r>
    <s v="Processed"/>
    <s v="VJ300320692"/>
    <x v="3"/>
    <x v="4"/>
    <s v="Belvita Snack Packs - Blueberry"/>
    <s v="Food"/>
    <n v="15087277780"/>
    <s v="Monday, May 9, 2022"/>
    <x v="0"/>
    <x v="17"/>
    <n v="1.5"/>
    <n v="1"/>
    <n v="138"/>
    <n v="1.5"/>
    <n v="1"/>
    <n v="1.5"/>
    <n v="1.5"/>
    <x v="128"/>
    <x v="79"/>
    <s v="Food"/>
    <x v="1"/>
    <b v="1"/>
    <n v="1.5"/>
    <n v="1"/>
    <x v="57"/>
  </r>
  <r>
    <s v="Processed"/>
    <s v="VJ300320692"/>
    <x v="3"/>
    <x v="4"/>
    <s v="Poland Springs Water"/>
    <s v="Water"/>
    <n v="15087550890"/>
    <s v="Monday, May 9, 2022"/>
    <x v="0"/>
    <x v="5"/>
    <n v="1.5"/>
    <n v="1"/>
    <n v="144"/>
    <n v="1.5"/>
    <n v="1"/>
    <n v="1.5"/>
    <n v="1.5"/>
    <x v="128"/>
    <x v="29"/>
    <s v="Water"/>
    <x v="3"/>
    <b v="1"/>
    <n v="1.5"/>
    <n v="1"/>
    <x v="27"/>
  </r>
  <r>
    <s v="Processed"/>
    <s v="VJ300320692"/>
    <x v="3"/>
    <x v="4"/>
    <s v="Poland Springs Water"/>
    <s v="Water"/>
    <n v="15087292329"/>
    <s v="Monday, May 9, 2022"/>
    <x v="1"/>
    <x v="5"/>
    <n v="1.5"/>
    <n v="1"/>
    <n v="144"/>
    <n v="1.5"/>
    <n v="1"/>
    <n v="1.5"/>
    <n v="1.5"/>
    <x v="128"/>
    <x v="29"/>
    <s v="Water"/>
    <x v="3"/>
    <b v="1"/>
    <n v="1.5"/>
    <n v="1"/>
    <x v="27"/>
  </r>
  <r>
    <s v="Processed"/>
    <s v="VJ300320692"/>
    <x v="3"/>
    <x v="4"/>
    <s v="V8 Vegetable Juice - Original"/>
    <s v="Non Carbonated"/>
    <n v="15087445646"/>
    <s v="Monday, May 9, 2022"/>
    <x v="0"/>
    <x v="27"/>
    <n v="2"/>
    <n v="1"/>
    <n v="141"/>
    <n v="2"/>
    <n v="1"/>
    <n v="2"/>
    <n v="2"/>
    <x v="128"/>
    <x v="33"/>
    <s v="Non Carbonated"/>
    <x v="2"/>
    <b v="1"/>
    <n v="2"/>
    <n v="1.3333333333333333"/>
    <x v="30"/>
  </r>
  <r>
    <s v="Processed"/>
    <s v="VJ300320692"/>
    <x v="3"/>
    <x v="4"/>
    <s v="Snyder's of Hanover Pretzel Pieces - Hot Buff"/>
    <s v="Food"/>
    <n v="15087455301"/>
    <s v="Monday, May 9, 2022"/>
    <x v="0"/>
    <x v="24"/>
    <n v="2"/>
    <n v="1"/>
    <n v="121"/>
    <n v="2"/>
    <n v="1"/>
    <n v="2"/>
    <n v="2"/>
    <x v="128"/>
    <x v="137"/>
    <s v="Food"/>
    <x v="1"/>
    <b v="1"/>
    <n v="2"/>
    <n v="1.3333333333333333"/>
    <x v="92"/>
  </r>
  <r>
    <s v="Processed"/>
    <s v="VJ300320692"/>
    <x v="3"/>
    <x v="4"/>
    <s v="Belvita Snack Packs - Blueberry"/>
    <s v="Food"/>
    <n v="15087456962"/>
    <s v="Monday, May 9, 2022"/>
    <x v="0"/>
    <x v="25"/>
    <n v="1.25"/>
    <n v="1"/>
    <n v="125"/>
    <n v="1.25"/>
    <n v="1"/>
    <n v="1.25"/>
    <n v="1.25"/>
    <x v="128"/>
    <x v="79"/>
    <s v="Food"/>
    <x v="1"/>
    <b v="1"/>
    <n v="1.25"/>
    <n v="0.83333333333333337"/>
    <x v="57"/>
  </r>
  <r>
    <s v="Processed"/>
    <s v="VJ300320692"/>
    <x v="3"/>
    <x v="4"/>
    <s v="Snyder's of Hanover Pretzel Pieces - Hot Buff"/>
    <s v="Food"/>
    <n v="15087580964"/>
    <s v="Monday, May 9, 2022"/>
    <x v="1"/>
    <x v="24"/>
    <n v="2"/>
    <n v="1"/>
    <n v="121"/>
    <n v="2"/>
    <n v="1"/>
    <n v="2"/>
    <n v="2"/>
    <x v="128"/>
    <x v="137"/>
    <s v="Food"/>
    <x v="1"/>
    <b v="1"/>
    <n v="2"/>
    <n v="1.3333333333333333"/>
    <x v="92"/>
  </r>
  <r>
    <s v="Processed"/>
    <s v="VJ300320692"/>
    <x v="3"/>
    <x v="4"/>
    <s v="Snapple Diet Tea - Lemon"/>
    <s v="Non Carbonated"/>
    <n v="15087588964"/>
    <s v="Monday, May 9, 2022"/>
    <x v="1"/>
    <x v="7"/>
    <n v="2.5"/>
    <n v="1"/>
    <n v="143"/>
    <n v="2.5"/>
    <n v="1"/>
    <n v="2.5"/>
    <n v="2.5"/>
    <x v="128"/>
    <x v="7"/>
    <s v="Non Carbonated"/>
    <x v="2"/>
    <b v="1"/>
    <n v="2.5"/>
    <n v="1.6666666666666667"/>
    <x v="6"/>
  </r>
  <r>
    <s v="Processed"/>
    <s v="VJ300320692"/>
    <x v="3"/>
    <x v="4"/>
    <s v="Seapoint Farms Dry Roasted Edamame - Wasabi"/>
    <s v="Food"/>
    <n v="15087594149"/>
    <s v="Monday, May 9, 2022"/>
    <x v="0"/>
    <x v="19"/>
    <n v="2.5"/>
    <n v="1"/>
    <n v="133"/>
    <n v="2.5"/>
    <n v="1"/>
    <n v="2.5"/>
    <n v="2.5"/>
    <x v="128"/>
    <x v="6"/>
    <s v="Food"/>
    <x v="1"/>
    <b v="1"/>
    <n v="2.5"/>
    <n v="1.6666666666666667"/>
    <x v="5"/>
  </r>
  <r>
    <s v="Processed"/>
    <s v="VJ300320692"/>
    <x v="3"/>
    <x v="4"/>
    <s v="Lenny &amp; Larrys - Chocolate Chip"/>
    <s v="Food"/>
    <n v="15087664002"/>
    <s v="Monday, May 9, 2022"/>
    <x v="1"/>
    <x v="34"/>
    <n v="2"/>
    <n v="1"/>
    <n v="158"/>
    <n v="2"/>
    <n v="1"/>
    <n v="2"/>
    <n v="2"/>
    <x v="128"/>
    <x v="134"/>
    <s v="Food"/>
    <x v="1"/>
    <b v="1"/>
    <n v="2"/>
    <n v="1.3333333333333333"/>
    <x v="69"/>
  </r>
  <r>
    <s v="Processed"/>
    <s v="VJ300320692"/>
    <x v="3"/>
    <x v="4"/>
    <s v="Belvita Snack Packs - Blueberry"/>
    <s v="Food"/>
    <n v="15087668156"/>
    <s v="Monday, May 9, 2022"/>
    <x v="1"/>
    <x v="25"/>
    <n v="1.25"/>
    <n v="1"/>
    <n v="125"/>
    <n v="1.25"/>
    <n v="1"/>
    <n v="1.25"/>
    <n v="1.25"/>
    <x v="128"/>
    <x v="79"/>
    <s v="Food"/>
    <x v="1"/>
    <b v="1"/>
    <n v="1.25"/>
    <n v="0.83333333333333337"/>
    <x v="57"/>
  </r>
  <r>
    <s v="Processed"/>
    <s v="VJ300320692"/>
    <x v="3"/>
    <x v="4"/>
    <s v="Poland Springs Water"/>
    <s v="Water"/>
    <n v="15087699719"/>
    <s v="Monday, May 9, 2022"/>
    <x v="1"/>
    <x v="5"/>
    <n v="1.5"/>
    <n v="1"/>
    <n v="144"/>
    <n v="1.5"/>
    <n v="1"/>
    <n v="1.5"/>
    <n v="1.5"/>
    <x v="128"/>
    <x v="29"/>
    <s v="Water"/>
    <x v="3"/>
    <b v="1"/>
    <n v="1.5"/>
    <n v="1"/>
    <x v="27"/>
  </r>
  <r>
    <s v="Processed"/>
    <s v="VJ300320686"/>
    <x v="1"/>
    <x v="2"/>
    <s v="CheezIt - Cheddar Sour Cream and Onion"/>
    <s v="Food"/>
    <n v="15090024569"/>
    <s v="Tuesday, May 10, 2022"/>
    <x v="0"/>
    <x v="25"/>
    <n v="1.5"/>
    <n v="1"/>
    <n v="125"/>
    <n v="1.5"/>
    <n v="1"/>
    <n v="1.5"/>
    <n v="1.5"/>
    <x v="129"/>
    <x v="86"/>
    <s v="Food"/>
    <x v="1"/>
    <b v="1"/>
    <n v="1.5"/>
    <n v="1"/>
    <x v="39"/>
  </r>
  <r>
    <s v="Processed"/>
    <s v="VJ300320692"/>
    <x v="3"/>
    <x v="4"/>
    <s v="CheezIt - Go Paks"/>
    <s v="Food"/>
    <n v="15090207053"/>
    <s v="Tuesday, May 10, 2022"/>
    <x v="0"/>
    <x v="37"/>
    <n v="3"/>
    <n v="1"/>
    <n v="150"/>
    <n v="3"/>
    <n v="1"/>
    <n v="3"/>
    <n v="3"/>
    <x v="129"/>
    <x v="133"/>
    <s v="Food"/>
    <x v="1"/>
    <b v="1"/>
    <n v="3"/>
    <n v="2"/>
    <x v="39"/>
  </r>
  <r>
    <s v="Processed"/>
    <s v="VJ300320609"/>
    <x v="2"/>
    <x v="3"/>
    <s v="Nutri Grain Apple Cinnamon"/>
    <s v="Food"/>
    <n v="15090614028"/>
    <s v="Tuesday, May 10, 2022"/>
    <x v="1"/>
    <x v="14"/>
    <n v="1.5"/>
    <n v="1"/>
    <n v="137"/>
    <n v="1.5"/>
    <n v="1"/>
    <n v="1.5"/>
    <n v="1.5"/>
    <x v="129"/>
    <x v="125"/>
    <s v="Food"/>
    <x v="1"/>
    <b v="1"/>
    <n v="1.5"/>
    <n v="1"/>
    <x v="85"/>
  </r>
  <r>
    <s v="Processed"/>
    <s v="VJ300320686"/>
    <x v="1"/>
    <x v="2"/>
    <s v="Wonderful Pistachios - Variety"/>
    <s v="Food"/>
    <n v="15090699658"/>
    <s v="Tuesday, May 10, 2022"/>
    <x v="1"/>
    <x v="17"/>
    <n v="2"/>
    <n v="1"/>
    <n v="138"/>
    <n v="2"/>
    <n v="1"/>
    <n v="2"/>
    <n v="2"/>
    <x v="129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090903168"/>
    <s v="Tuesday, May 10, 2022"/>
    <x v="0"/>
    <x v="5"/>
    <n v="1.5"/>
    <n v="1"/>
    <n v="144"/>
    <n v="1.5"/>
    <n v="1"/>
    <n v="1.5"/>
    <n v="1.5"/>
    <x v="129"/>
    <x v="29"/>
    <s v="Water"/>
    <x v="3"/>
    <b v="1"/>
    <n v="1.5"/>
    <n v="1"/>
    <x v="27"/>
  </r>
  <r>
    <s v="Processed"/>
    <s v="VJ300320692"/>
    <x v="3"/>
    <x v="4"/>
    <s v="Genius Keto Bar - Chocolate Dream"/>
    <s v="Food"/>
    <n v="15091112168"/>
    <s v="Tuesday, May 10, 2022"/>
    <x v="0"/>
    <x v="10"/>
    <n v="2"/>
    <n v="1"/>
    <n v="136"/>
    <n v="2"/>
    <n v="1"/>
    <n v="2"/>
    <n v="2"/>
    <x v="129"/>
    <x v="96"/>
    <s v="Food"/>
    <x v="1"/>
    <b v="1"/>
    <n v="2"/>
    <n v="1.3333333333333333"/>
    <x v="67"/>
  </r>
  <r>
    <s v="Processed"/>
    <s v="VJ300320692"/>
    <x v="3"/>
    <x v="4"/>
    <s v="Poland Springs Water"/>
    <s v="Water"/>
    <n v="15091078701"/>
    <s v="Tuesday, May 10, 2022"/>
    <x v="0"/>
    <x v="5"/>
    <n v="1.5"/>
    <n v="1"/>
    <n v="144"/>
    <n v="1.5"/>
    <n v="1"/>
    <n v="1.5"/>
    <n v="1.5"/>
    <x v="129"/>
    <x v="29"/>
    <s v="Water"/>
    <x v="3"/>
    <b v="1"/>
    <n v="1.5"/>
    <n v="1"/>
    <x v="27"/>
  </r>
  <r>
    <s v="Processed"/>
    <s v="VJ300320692"/>
    <x v="3"/>
    <x v="4"/>
    <s v="Goldfish Baked - Cheddar"/>
    <s v="Food"/>
    <n v="15091365086"/>
    <s v="Tuesday, May 10, 2022"/>
    <x v="0"/>
    <x v="16"/>
    <n v="1.25"/>
    <n v="1"/>
    <n v="122"/>
    <n v="1.25"/>
    <n v="1"/>
    <n v="1.25"/>
    <n v="1.25"/>
    <x v="129"/>
    <x v="139"/>
    <s v="Food"/>
    <x v="1"/>
    <b v="1"/>
    <n v="1.25"/>
    <n v="0.83333333333333337"/>
    <x v="95"/>
  </r>
  <r>
    <s v="Processed"/>
    <s v="VJ300320609"/>
    <x v="2"/>
    <x v="3"/>
    <s v="Good Health Veggie Stix - Zesty Ranch"/>
    <s v="Food"/>
    <n v="15091387112"/>
    <s v="Tuesday, May 10, 2022"/>
    <x v="0"/>
    <x v="4"/>
    <n v="1.5"/>
    <n v="1"/>
    <n v="110"/>
    <n v="1.5"/>
    <n v="1"/>
    <n v="1.5"/>
    <n v="2.75"/>
    <x v="129"/>
    <x v="22"/>
    <s v="Food"/>
    <x v="1"/>
    <b v="1"/>
    <n v="1.5"/>
    <n v="1"/>
    <x v="20"/>
  </r>
  <r>
    <s v="Processed"/>
    <s v="VJ300320609"/>
    <x v="2"/>
    <x v="3"/>
    <s v="Chum Fruit Bites - Mango/Strawberry"/>
    <s v="Food"/>
    <n v="15091387112"/>
    <s v="Tuesday, May 10, 2022"/>
    <x v="0"/>
    <x v="11"/>
    <n v="1.25"/>
    <n v="1"/>
    <n v="132"/>
    <n v="1.25"/>
    <n v="1"/>
    <n v="1.25"/>
    <n v="2.75"/>
    <x v="129"/>
    <x v="30"/>
    <s v="Food"/>
    <x v="1"/>
    <b v="1"/>
    <n v="1.25"/>
    <n v="0.83333333333333337"/>
    <x v="28"/>
  </r>
  <r>
    <s v="Processed"/>
    <s v="VJ300320692"/>
    <x v="3"/>
    <x v="4"/>
    <s v="Goldfish Baked - Cheddar"/>
    <s v="Food"/>
    <n v="15091374638"/>
    <s v="Tuesday, May 10, 2022"/>
    <x v="0"/>
    <x v="16"/>
    <n v="1.25"/>
    <n v="1"/>
    <n v="122"/>
    <n v="1.25"/>
    <n v="1"/>
    <n v="1.25"/>
    <n v="1.25"/>
    <x v="129"/>
    <x v="139"/>
    <s v="Food"/>
    <x v="1"/>
    <b v="1"/>
    <n v="1.25"/>
    <n v="0.83333333333333337"/>
    <x v="95"/>
  </r>
  <r>
    <s v="Processed"/>
    <s v="VJ300320692"/>
    <x v="3"/>
    <x v="4"/>
    <s v="Pop Corners - White Cheddar"/>
    <s v="Food"/>
    <n v="15091378584"/>
    <s v="Tuesday, May 10, 2022"/>
    <x v="0"/>
    <x v="26"/>
    <n v="1.5"/>
    <n v="1"/>
    <n v="113"/>
    <n v="1.5"/>
    <n v="1"/>
    <n v="1.5"/>
    <n v="1.5"/>
    <x v="129"/>
    <x v="123"/>
    <s v="Food"/>
    <x v="1"/>
    <b v="1"/>
    <n v="1.5"/>
    <n v="1"/>
    <x v="80"/>
  </r>
  <r>
    <s v="Processed"/>
    <s v="VJ300320686"/>
    <x v="1"/>
    <x v="2"/>
    <s v="Wonderful Pistachios - Variety"/>
    <s v="Food"/>
    <n v="15091717024"/>
    <s v="Tuesday, May 10, 2022"/>
    <x v="1"/>
    <x v="17"/>
    <n v="2"/>
    <n v="1"/>
    <n v="138"/>
    <n v="2"/>
    <n v="1"/>
    <n v="2"/>
    <n v="2"/>
    <x v="129"/>
    <x v="11"/>
    <s v="Food"/>
    <x v="1"/>
    <b v="1"/>
    <n v="2"/>
    <n v="1.3333333333333333"/>
    <x v="10"/>
  </r>
  <r>
    <s v="Processed"/>
    <s v="VJ300320692"/>
    <x v="3"/>
    <x v="4"/>
    <s v="Goldfish Baked - Cheddar"/>
    <s v="Food"/>
    <n v="15092068185"/>
    <s v="Tuesday, May 10, 2022"/>
    <x v="1"/>
    <x v="16"/>
    <n v="1.25"/>
    <n v="1"/>
    <n v="122"/>
    <n v="1.25"/>
    <n v="1"/>
    <n v="1.25"/>
    <n v="1.25"/>
    <x v="129"/>
    <x v="139"/>
    <s v="Food"/>
    <x v="1"/>
    <b v="1"/>
    <n v="1.25"/>
    <n v="0.83333333333333337"/>
    <x v="95"/>
  </r>
  <r>
    <s v="Processed"/>
    <s v="VJ300320611"/>
    <x v="0"/>
    <x v="0"/>
    <s v="Takis - Hot Chilli Pepper &amp; Lime"/>
    <s v="Food"/>
    <n v="15092149760"/>
    <s v="Tuesday, May 10, 2022"/>
    <x v="1"/>
    <x v="1"/>
    <n v="1.5"/>
    <n v="1"/>
    <n v="123"/>
    <n v="1.5"/>
    <n v="1"/>
    <n v="1.5"/>
    <n v="1.5"/>
    <x v="129"/>
    <x v="1"/>
    <s v="Food"/>
    <x v="1"/>
    <b v="1"/>
    <n v="1.5"/>
    <n v="1"/>
    <x v="1"/>
  </r>
  <r>
    <s v="Processed"/>
    <s v="VJ300320611"/>
    <x v="0"/>
    <x v="0"/>
    <s v="Autumns Granola Bar - Cinnamon Almond"/>
    <s v="Food"/>
    <n v="15092172485"/>
    <s v="Tuesday, May 10, 2022"/>
    <x v="0"/>
    <x v="10"/>
    <n v="2"/>
    <n v="1"/>
    <n v="136"/>
    <n v="2"/>
    <n v="1"/>
    <n v="2"/>
    <n v="2"/>
    <x v="129"/>
    <x v="99"/>
    <s v="Food"/>
    <x v="1"/>
    <b v="1"/>
    <n v="2"/>
    <n v="1.3333333333333333"/>
    <x v="70"/>
  </r>
  <r>
    <s v="Processed"/>
    <s v="VJ300320611"/>
    <x v="0"/>
    <x v="0"/>
    <s v="Bai Lemonade - Burundi Blueberry"/>
    <s v="Non Carbonated"/>
    <n v="15092179385"/>
    <s v="Tuesday, May 10, 2022"/>
    <x v="0"/>
    <x v="5"/>
    <n v="2.5"/>
    <n v="1"/>
    <n v="144"/>
    <n v="2.5"/>
    <n v="1"/>
    <n v="2.5"/>
    <n v="2.5"/>
    <x v="129"/>
    <x v="122"/>
    <s v="Non Carbonated"/>
    <x v="2"/>
    <b v="1"/>
    <n v="2.5"/>
    <n v="1.6666666666666667"/>
    <x v="84"/>
  </r>
  <r>
    <s v="Processed"/>
    <s v="VJ300320692"/>
    <x v="3"/>
    <x v="4"/>
    <s v="Goldfish Baked - Cheddar"/>
    <s v="Food"/>
    <n v="15092321706"/>
    <s v="Tuesday, May 10, 2022"/>
    <x v="1"/>
    <x v="16"/>
    <n v="1.25"/>
    <n v="1"/>
    <n v="122"/>
    <n v="1.25"/>
    <n v="1"/>
    <n v="1.25"/>
    <n v="1.25"/>
    <x v="129"/>
    <x v="139"/>
    <s v="Food"/>
    <x v="1"/>
    <b v="1"/>
    <n v="1.25"/>
    <n v="0.83333333333333337"/>
    <x v="95"/>
  </r>
  <r>
    <s v="Processed"/>
    <s v="VJ300320692"/>
    <x v="3"/>
    <x v="4"/>
    <s v="Pop Corners - Kettle Corn"/>
    <s v="Food"/>
    <n v="15092324431"/>
    <s v="Tuesday, May 10, 2022"/>
    <x v="1"/>
    <x v="4"/>
    <n v="1.5"/>
    <n v="1"/>
    <n v="110"/>
    <n v="1.5"/>
    <n v="1"/>
    <n v="1.5"/>
    <n v="1.5"/>
    <x v="129"/>
    <x v="113"/>
    <s v="Food"/>
    <x v="1"/>
    <b v="1"/>
    <n v="1.5"/>
    <n v="1"/>
    <x v="80"/>
  </r>
  <r>
    <s v="Processed"/>
    <s v="VJ300320692"/>
    <x v="3"/>
    <x v="4"/>
    <s v="Kinder - Bueno - Crispy Creamy Chocolate"/>
    <s v="Food"/>
    <n v="15092440184"/>
    <s v="Tuesday, May 10, 2022"/>
    <x v="0"/>
    <x v="28"/>
    <n v="2"/>
    <n v="1"/>
    <n v="135"/>
    <n v="2"/>
    <n v="1"/>
    <n v="2"/>
    <n v="2"/>
    <x v="129"/>
    <x v="78"/>
    <s v="Food"/>
    <x v="1"/>
    <b v="1"/>
    <n v="2"/>
    <n v="1.3333333333333333"/>
    <x v="56"/>
  </r>
  <r>
    <s v="Processed"/>
    <s v="VJ300320611"/>
    <x v="0"/>
    <x v="0"/>
    <s v="BodyArmor LYTE - Strawberry Lemonade"/>
    <s v="Water"/>
    <n v="15092557918"/>
    <s v="Tuesday, May 10, 2022"/>
    <x v="0"/>
    <x v="21"/>
    <n v="2.75"/>
    <n v="1"/>
    <n v="145"/>
    <n v="2.75"/>
    <n v="1"/>
    <n v="2.75"/>
    <n v="2.75"/>
    <x v="129"/>
    <x v="131"/>
    <s v="Water"/>
    <x v="3"/>
    <b v="1"/>
    <n v="2.75"/>
    <n v="1.8333333333333333"/>
    <x v="90"/>
  </r>
  <r>
    <s v="Processed"/>
    <s v="VJ300320692"/>
    <x v="3"/>
    <x v="4"/>
    <s v="Takis - Hot Chilli Pepper &amp; Lime"/>
    <s v="Food"/>
    <n v="15092585140"/>
    <s v="Tuesday, May 10, 2022"/>
    <x v="1"/>
    <x v="3"/>
    <n v="1.5"/>
    <n v="1"/>
    <n v="114"/>
    <n v="1.5"/>
    <n v="1"/>
    <n v="1.5"/>
    <n v="1.5"/>
    <x v="129"/>
    <x v="1"/>
    <s v="Food"/>
    <x v="1"/>
    <b v="1"/>
    <n v="1.5"/>
    <n v="1"/>
    <x v="1"/>
  </r>
  <r>
    <s v="Processed"/>
    <s v="VJ300320609"/>
    <x v="2"/>
    <x v="3"/>
    <s v="Good Health Veggie Stix - Zesty Ranch"/>
    <s v="Food"/>
    <n v="15092701088"/>
    <s v="Tuesday, May 10, 2022"/>
    <x v="1"/>
    <x v="4"/>
    <n v="1.5"/>
    <n v="1"/>
    <n v="110"/>
    <n v="1.5"/>
    <n v="1"/>
    <n v="1.5"/>
    <n v="1.5"/>
    <x v="129"/>
    <x v="22"/>
    <s v="Food"/>
    <x v="1"/>
    <b v="1"/>
    <n v="1.5"/>
    <n v="1"/>
    <x v="20"/>
  </r>
  <r>
    <s v="Processed"/>
    <s v="VJ300320609"/>
    <x v="2"/>
    <x v="3"/>
    <s v="Good Health Veggie Stix - Zesty Ranch"/>
    <s v="Food"/>
    <n v="15092701851"/>
    <s v="Tuesday, May 10, 2022"/>
    <x v="1"/>
    <x v="4"/>
    <n v="1.5"/>
    <n v="1"/>
    <n v="110"/>
    <n v="1.5"/>
    <n v="1"/>
    <n v="1.5"/>
    <n v="1.5"/>
    <x v="129"/>
    <x v="22"/>
    <s v="Food"/>
    <x v="1"/>
    <b v="1"/>
    <n v="1.5"/>
    <n v="1"/>
    <x v="20"/>
  </r>
  <r>
    <s v="Processed"/>
    <s v="VJ300320692"/>
    <x v="3"/>
    <x v="4"/>
    <s v="Pop Corners - White Cheddar"/>
    <s v="Food"/>
    <n v="15093207046"/>
    <s v="Tuesday, May 10, 2022"/>
    <x v="0"/>
    <x v="26"/>
    <n v="1.5"/>
    <n v="1"/>
    <n v="113"/>
    <n v="1.5"/>
    <n v="1"/>
    <n v="1.5"/>
    <n v="1.5"/>
    <x v="129"/>
    <x v="123"/>
    <s v="Food"/>
    <x v="1"/>
    <b v="1"/>
    <n v="1.5"/>
    <n v="1"/>
    <x v="80"/>
  </r>
  <r>
    <s v="Processed"/>
    <s v="VJ300320692"/>
    <x v="3"/>
    <x v="4"/>
    <s v="Pop Corners - Spicy Queso"/>
    <s v="Food"/>
    <n v="15093210520"/>
    <s v="Tuesday, May 10, 2022"/>
    <x v="0"/>
    <x v="20"/>
    <n v="1.5"/>
    <n v="1"/>
    <n v="112"/>
    <n v="1.5"/>
    <n v="1"/>
    <n v="1.5"/>
    <n v="1.5"/>
    <x v="129"/>
    <x v="118"/>
    <s v="Food"/>
    <x v="1"/>
    <b v="1"/>
    <n v="1.5"/>
    <n v="1"/>
    <x v="80"/>
  </r>
  <r>
    <s v="Processed"/>
    <s v="VJ300205292"/>
    <x v="0"/>
    <x v="1"/>
    <s v="Coca Cola - Zero Sugar"/>
    <s v="Carbonated"/>
    <n v="15093756693"/>
    <s v="Tuesday, May 10, 2022"/>
    <x v="1"/>
    <x v="12"/>
    <n v="1.5"/>
    <n v="1"/>
    <n v="140"/>
    <n v="1.5"/>
    <n v="1"/>
    <n v="1.5"/>
    <n v="1.5"/>
    <x v="129"/>
    <x v="44"/>
    <s v="Carbonated"/>
    <x v="0"/>
    <b v="1"/>
    <n v="1.5"/>
    <n v="1"/>
    <x v="36"/>
  </r>
  <r>
    <s v="Processed"/>
    <s v="VJ300205292"/>
    <x v="0"/>
    <x v="1"/>
    <s v="Vitamin Water - Squeezed Lemonade"/>
    <s v="Water"/>
    <n v="15093767283"/>
    <s v="Tuesday, May 10, 2022"/>
    <x v="1"/>
    <x v="15"/>
    <n v="2.75"/>
    <n v="1"/>
    <n v="147"/>
    <n v="2.75"/>
    <n v="1"/>
    <n v="2.75"/>
    <n v="2.75"/>
    <x v="129"/>
    <x v="66"/>
    <s v="Water"/>
    <x v="3"/>
    <b v="1"/>
    <n v="2.75"/>
    <n v="1.8333333333333333"/>
    <x v="13"/>
  </r>
  <r>
    <s v="Processed"/>
    <s v="VJ300205292"/>
    <x v="0"/>
    <x v="1"/>
    <s v="Coca Cola - Zero Sugar"/>
    <s v="Carbonated"/>
    <n v="15093768643"/>
    <s v="Tuesday, May 10, 2022"/>
    <x v="1"/>
    <x v="12"/>
    <n v="1.5"/>
    <n v="1"/>
    <n v="140"/>
    <n v="1.5"/>
    <n v="1"/>
    <n v="1.5"/>
    <n v="1.5"/>
    <x v="129"/>
    <x v="44"/>
    <s v="Carbonated"/>
    <x v="0"/>
    <b v="1"/>
    <n v="1.5"/>
    <n v="1"/>
    <x v="36"/>
  </r>
  <r>
    <s v="Processed"/>
    <s v="VJ300320686"/>
    <x v="1"/>
    <x v="2"/>
    <s v="RXBAR - Protein Bar - Chocolate Sea Salt"/>
    <s v="Food"/>
    <n v="15094975236"/>
    <s v="Wednesday, May 11, 2022"/>
    <x v="1"/>
    <x v="19"/>
    <n v="2"/>
    <n v="1"/>
    <n v="133"/>
    <n v="2"/>
    <n v="1"/>
    <n v="2"/>
    <n v="2"/>
    <x v="130"/>
    <x v="87"/>
    <s v="Food"/>
    <x v="1"/>
    <b v="1"/>
    <n v="2"/>
    <n v="1.3333333333333333"/>
    <x v="58"/>
  </r>
  <r>
    <s v="Processed"/>
    <s v="VJ300320686"/>
    <x v="1"/>
    <x v="2"/>
    <s v="RXBAR - Protein Bar - Peanut Butter"/>
    <s v="Food"/>
    <n v="15095308421"/>
    <s v="Wednesday, May 11, 2022"/>
    <x v="1"/>
    <x v="9"/>
    <n v="2"/>
    <n v="1"/>
    <n v="131"/>
    <n v="2"/>
    <n v="1"/>
    <n v="2"/>
    <n v="2"/>
    <x v="130"/>
    <x v="80"/>
    <s v="Food"/>
    <x v="1"/>
    <b v="1"/>
    <n v="2"/>
    <n v="1.3333333333333333"/>
    <x v="58"/>
  </r>
  <r>
    <s v="Processed"/>
    <s v="VJ300320692"/>
    <x v="3"/>
    <x v="4"/>
    <s v="Genius Keto Bar - Chocolate Dream"/>
    <s v="Food"/>
    <n v="15095546631"/>
    <s v="Wednesday, May 11, 2022"/>
    <x v="0"/>
    <x v="10"/>
    <n v="2"/>
    <n v="1"/>
    <n v="136"/>
    <n v="2"/>
    <n v="1"/>
    <n v="2"/>
    <n v="2"/>
    <x v="130"/>
    <x v="96"/>
    <s v="Food"/>
    <x v="1"/>
    <b v="1"/>
    <n v="2"/>
    <n v="1.3333333333333333"/>
    <x v="67"/>
  </r>
  <r>
    <s v="Processed"/>
    <s v="VJ300320686"/>
    <x v="1"/>
    <x v="2"/>
    <s v="Wonderful Pistachios - Variety"/>
    <s v="Food"/>
    <n v="15095943001"/>
    <s v="Wednesday, May 11, 2022"/>
    <x v="1"/>
    <x v="17"/>
    <n v="2"/>
    <n v="1"/>
    <n v="138"/>
    <n v="2"/>
    <n v="1"/>
    <n v="2"/>
    <n v="2"/>
    <x v="130"/>
    <x v="11"/>
    <s v="Food"/>
    <x v="1"/>
    <b v="1"/>
    <n v="2"/>
    <n v="1.3333333333333333"/>
    <x v="10"/>
  </r>
  <r>
    <s v="Processed"/>
    <s v="VJ300320609"/>
    <x v="2"/>
    <x v="3"/>
    <s v="Nutri Grain Apple Cinnamon"/>
    <s v="Food"/>
    <n v="15096632995"/>
    <s v="Wednesday, May 11, 2022"/>
    <x v="0"/>
    <x v="28"/>
    <n v="1.5"/>
    <n v="1"/>
    <n v="135"/>
    <n v="1.5"/>
    <n v="1"/>
    <n v="1.5"/>
    <n v="1.5"/>
    <x v="130"/>
    <x v="125"/>
    <s v="Food"/>
    <x v="1"/>
    <b v="1"/>
    <n v="1.5"/>
    <n v="1"/>
    <x v="85"/>
  </r>
  <r>
    <s v="Processed"/>
    <s v="VJ300320692"/>
    <x v="3"/>
    <x v="4"/>
    <s v="Genius Keto Bar - Chocolate Dream"/>
    <s v="Food"/>
    <n v="15096838403"/>
    <s v="Wednesday, May 11, 2022"/>
    <x v="0"/>
    <x v="10"/>
    <n v="2"/>
    <n v="1"/>
    <n v="136"/>
    <n v="2"/>
    <n v="1"/>
    <n v="2"/>
    <n v="4"/>
    <x v="130"/>
    <x v="96"/>
    <s v="Food"/>
    <x v="1"/>
    <b v="1"/>
    <n v="2"/>
    <n v="1.3333333333333333"/>
    <x v="67"/>
  </r>
  <r>
    <s v="Processed"/>
    <s v="VJ300320692"/>
    <x v="3"/>
    <x v="4"/>
    <s v="Autumns Granola Bar - Cinnamon Almond"/>
    <s v="Food"/>
    <n v="15096838403"/>
    <s v="Wednesday, May 11, 2022"/>
    <x v="0"/>
    <x v="13"/>
    <n v="2"/>
    <n v="1"/>
    <n v="130"/>
    <n v="2"/>
    <n v="1"/>
    <n v="2"/>
    <n v="4"/>
    <x v="130"/>
    <x v="99"/>
    <s v="Food"/>
    <x v="1"/>
    <b v="1"/>
    <n v="2"/>
    <n v="1.3333333333333333"/>
    <x v="70"/>
  </r>
  <r>
    <s v="Processed"/>
    <s v="VJ300320686"/>
    <x v="1"/>
    <x v="2"/>
    <s v="Miss Vickie's Potato Chip - Sea Salt &amp; Vinega"/>
    <s v="Food"/>
    <n v="15096773919"/>
    <s v="Wednesday, May 11, 2022"/>
    <x v="1"/>
    <x v="4"/>
    <n v="1.5"/>
    <n v="1"/>
    <n v="110"/>
    <n v="1.5"/>
    <n v="1"/>
    <n v="1.5"/>
    <n v="1.5"/>
    <x v="130"/>
    <x v="3"/>
    <s v="Food"/>
    <x v="1"/>
    <b v="1"/>
    <n v="1.5"/>
    <n v="1"/>
    <x v="3"/>
  </r>
  <r>
    <s v="Processed"/>
    <s v="VJ300320692"/>
    <x v="3"/>
    <x v="4"/>
    <s v="Snapple Diet Tea - Lemon"/>
    <s v="Non Carbonated"/>
    <n v="15096918518"/>
    <s v="Wednesday, May 11, 2022"/>
    <x v="1"/>
    <x v="7"/>
    <n v="2.5"/>
    <n v="1"/>
    <n v="143"/>
    <n v="2.5"/>
    <n v="1"/>
    <n v="2.5"/>
    <n v="2.5"/>
    <x v="130"/>
    <x v="7"/>
    <s v="Non Carbonated"/>
    <x v="2"/>
    <b v="1"/>
    <n v="2.5"/>
    <n v="1.6666666666666667"/>
    <x v="6"/>
  </r>
  <r>
    <s v="Processed"/>
    <s v="VJ300320686"/>
    <x v="1"/>
    <x v="2"/>
    <s v="CheezIt - White Cheddar"/>
    <s v="Food"/>
    <n v="15096943162"/>
    <s v="Wednesday, May 11, 2022"/>
    <x v="1"/>
    <x v="18"/>
    <n v="1.5"/>
    <n v="1"/>
    <n v="124"/>
    <n v="1.5"/>
    <n v="1"/>
    <n v="1.5"/>
    <n v="1.5"/>
    <x v="130"/>
    <x v="53"/>
    <s v="Food"/>
    <x v="1"/>
    <b v="1"/>
    <n v="1.5"/>
    <n v="1"/>
    <x v="39"/>
  </r>
  <r>
    <s v="Processed"/>
    <s v="VJ300205292"/>
    <x v="0"/>
    <x v="1"/>
    <s v="Takis - Hot Chilli Pepper &amp; Lime"/>
    <s v="Food"/>
    <n v="15097259230"/>
    <s v="Wednesday, May 11, 2022"/>
    <x v="0"/>
    <x v="18"/>
    <n v="1.5"/>
    <n v="1"/>
    <n v="124"/>
    <n v="1.5"/>
    <n v="1"/>
    <n v="1.5"/>
    <n v="1.5"/>
    <x v="130"/>
    <x v="1"/>
    <s v="Food"/>
    <x v="1"/>
    <b v="1"/>
    <n v="1.5"/>
    <n v="1"/>
    <x v="1"/>
  </r>
  <r>
    <s v="Processed"/>
    <s v="VJ300320686"/>
    <x v="1"/>
    <x v="2"/>
    <s v="Robert Irvine's - Fit Crunch -  Chocolate Pea"/>
    <s v="Food"/>
    <n v="15097423599"/>
    <s v="Wednesday, May 11, 2022"/>
    <x v="1"/>
    <x v="11"/>
    <n v="2"/>
    <n v="1"/>
    <n v="132"/>
    <n v="2"/>
    <n v="1"/>
    <n v="2"/>
    <n v="2"/>
    <x v="130"/>
    <x v="21"/>
    <s v="Food"/>
    <x v="1"/>
    <b v="1"/>
    <n v="2"/>
    <n v="1.3333333333333333"/>
    <x v="19"/>
  </r>
  <r>
    <s v="Processed"/>
    <s v="VJ300320692"/>
    <x v="3"/>
    <x v="4"/>
    <s v="Pop Corners - Kettle Corn"/>
    <s v="Food"/>
    <n v="15097775857"/>
    <s v="Wednesday, May 11, 2022"/>
    <x v="1"/>
    <x v="4"/>
    <n v="1.5"/>
    <n v="1"/>
    <n v="110"/>
    <n v="1.5"/>
    <n v="1"/>
    <n v="1.5"/>
    <n v="1.5"/>
    <x v="130"/>
    <x v="113"/>
    <s v="Food"/>
    <x v="1"/>
    <b v="1"/>
    <n v="1.5"/>
    <n v="1"/>
    <x v="80"/>
  </r>
  <r>
    <s v="Processed"/>
    <s v="VJ300320692"/>
    <x v="3"/>
    <x v="4"/>
    <s v="Snapple Diet Tea - Lemon"/>
    <s v="Non Carbonated"/>
    <n v="15097777375"/>
    <s v="Wednesday, May 11, 2022"/>
    <x v="1"/>
    <x v="7"/>
    <n v="2.5"/>
    <n v="1"/>
    <n v="143"/>
    <n v="2.5"/>
    <n v="1"/>
    <n v="2.5"/>
    <n v="2.5"/>
    <x v="130"/>
    <x v="7"/>
    <s v="Non Carbonated"/>
    <x v="2"/>
    <b v="1"/>
    <n v="2.5"/>
    <n v="1.6666666666666667"/>
    <x v="6"/>
  </r>
  <r>
    <s v="Processed"/>
    <s v="VJ300320692"/>
    <x v="3"/>
    <x v="4"/>
    <s v="Pop Corners - Spicy Queso"/>
    <s v="Food"/>
    <n v="15097934142"/>
    <s v="Wednesday, May 11, 2022"/>
    <x v="0"/>
    <x v="20"/>
    <n v="1.5"/>
    <n v="1"/>
    <n v="112"/>
    <n v="1.5"/>
    <n v="1"/>
    <n v="1.5"/>
    <n v="1.5"/>
    <x v="130"/>
    <x v="118"/>
    <s v="Food"/>
    <x v="1"/>
    <b v="1"/>
    <n v="1.5"/>
    <n v="1"/>
    <x v="80"/>
  </r>
  <r>
    <s v="Processed"/>
    <s v="VJ300320692"/>
    <x v="3"/>
    <x v="4"/>
    <s v="Pop Corners - White Cheddar"/>
    <s v="Food"/>
    <n v="15097939651"/>
    <s v="Wednesday, May 11, 2022"/>
    <x v="1"/>
    <x v="26"/>
    <n v="1.5"/>
    <n v="1"/>
    <n v="113"/>
    <n v="1.5"/>
    <n v="1"/>
    <n v="1.5"/>
    <n v="1.5"/>
    <x v="130"/>
    <x v="123"/>
    <s v="Food"/>
    <x v="1"/>
    <b v="1"/>
    <n v="1.5"/>
    <n v="1"/>
    <x v="80"/>
  </r>
  <r>
    <s v="Processed"/>
    <s v="VJ300320692"/>
    <x v="3"/>
    <x v="4"/>
    <s v="Starbucks Doubleshot Energy - Mocha"/>
    <s v="Non Carbonated"/>
    <n v="15097949294"/>
    <s v="Wednesday, May 11, 2022"/>
    <x v="0"/>
    <x v="2"/>
    <n v="3.5"/>
    <n v="1"/>
    <n v="146"/>
    <n v="3.5"/>
    <n v="1"/>
    <n v="3.5"/>
    <n v="3.5"/>
    <x v="130"/>
    <x v="88"/>
    <s v="Non Carbonated"/>
    <x v="2"/>
    <b v="1"/>
    <n v="3.5"/>
    <n v="2.3333333333333335"/>
    <x v="62"/>
  </r>
  <r>
    <s v="Processed"/>
    <s v="VJ300320611"/>
    <x v="0"/>
    <x v="0"/>
    <s v="Monster Energy Original"/>
    <s v="Carbonated"/>
    <n v="15097998995"/>
    <s v="Wednesday, May 11, 2022"/>
    <x v="1"/>
    <x v="2"/>
    <n v="3"/>
    <n v="1"/>
    <n v="146"/>
    <n v="3"/>
    <n v="1"/>
    <n v="3"/>
    <n v="3"/>
    <x v="130"/>
    <x v="5"/>
    <s v="Carbonated"/>
    <x v="0"/>
    <b v="1"/>
    <n v="3"/>
    <n v="2"/>
    <x v="4"/>
  </r>
  <r>
    <s v="Processed"/>
    <s v="VJ300320692"/>
    <x v="3"/>
    <x v="4"/>
    <s v="Kinder - Bueno - Crispy Creamy Chocolate"/>
    <s v="Food"/>
    <n v="15098235937"/>
    <s v="Wednesday, May 11, 2022"/>
    <x v="1"/>
    <x v="28"/>
    <n v="2"/>
    <n v="1"/>
    <n v="135"/>
    <n v="2"/>
    <n v="1"/>
    <n v="2"/>
    <n v="2"/>
    <x v="130"/>
    <x v="78"/>
    <s v="Food"/>
    <x v="1"/>
    <b v="1"/>
    <n v="2"/>
    <n v="1.3333333333333333"/>
    <x v="56"/>
  </r>
  <r>
    <s v="Processed"/>
    <s v="VJ300320692"/>
    <x v="3"/>
    <x v="4"/>
    <s v="Snyder's of Hanover Pretzel Pieces - Honey Mu"/>
    <s v="Food"/>
    <n v="15098248629"/>
    <s v="Wednesday, May 11, 2022"/>
    <x v="1"/>
    <x v="22"/>
    <n v="2"/>
    <n v="1"/>
    <n v="120"/>
    <n v="2"/>
    <n v="1"/>
    <n v="2"/>
    <n v="2"/>
    <x v="130"/>
    <x v="135"/>
    <s v="Food"/>
    <x v="1"/>
    <b v="1"/>
    <n v="2"/>
    <n v="1.3333333333333333"/>
    <x v="92"/>
  </r>
  <r>
    <s v="Processed"/>
    <s v="VJ300205292"/>
    <x v="0"/>
    <x v="1"/>
    <s v="CheezIt - Original"/>
    <s v="Food"/>
    <n v="15098283568"/>
    <s v="Wednesday, May 11, 2022"/>
    <x v="0"/>
    <x v="1"/>
    <n v="1.25"/>
    <n v="1"/>
    <n v="123"/>
    <n v="1.25"/>
    <n v="1"/>
    <n v="1.25"/>
    <n v="1.25"/>
    <x v="130"/>
    <x v="48"/>
    <s v="Food"/>
    <x v="1"/>
    <b v="1"/>
    <n v="1.25"/>
    <n v="0.83333333333333337"/>
    <x v="39"/>
  </r>
  <r>
    <s v="Processed"/>
    <s v="VJ300320692"/>
    <x v="3"/>
    <x v="4"/>
    <s v="Poland Springs Water"/>
    <s v="Water"/>
    <n v="15098765740"/>
    <s v="Wednesday, May 11, 2022"/>
    <x v="1"/>
    <x v="5"/>
    <n v="1.5"/>
    <n v="1"/>
    <n v="144"/>
    <n v="1.5"/>
    <n v="1"/>
    <n v="1.5"/>
    <n v="1.5"/>
    <x v="130"/>
    <x v="29"/>
    <s v="Water"/>
    <x v="3"/>
    <b v="1"/>
    <n v="1.5"/>
    <n v="1"/>
    <x v="27"/>
  </r>
  <r>
    <s v="Processed"/>
    <s v="VJ300320611"/>
    <x v="0"/>
    <x v="0"/>
    <s v="S. Pellegrino Sparkling Mineral Water"/>
    <s v="Water"/>
    <n v="15098861703"/>
    <s v="Wednesday, May 11, 2022"/>
    <x v="1"/>
    <x v="7"/>
    <n v="2"/>
    <n v="1"/>
    <n v="143"/>
    <n v="2"/>
    <n v="1"/>
    <n v="2"/>
    <n v="2"/>
    <x v="130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5098863164"/>
    <s v="Wednesday, May 11, 2022"/>
    <x v="1"/>
    <x v="7"/>
    <n v="2"/>
    <n v="1"/>
    <n v="143"/>
    <n v="2"/>
    <n v="1"/>
    <n v="2"/>
    <n v="2"/>
    <x v="130"/>
    <x v="24"/>
    <s v="Water"/>
    <x v="3"/>
    <b v="1"/>
    <n v="2"/>
    <n v="1.3333333333333333"/>
    <x v="22"/>
  </r>
  <r>
    <s v="Processed"/>
    <s v="VJ300205292"/>
    <x v="0"/>
    <x v="1"/>
    <s v="Coca Cola - Zero Sugar"/>
    <s v="Carbonated"/>
    <n v="15099327266"/>
    <s v="Wednesday, May 11, 2022"/>
    <x v="1"/>
    <x v="12"/>
    <n v="1.5"/>
    <n v="1"/>
    <n v="140"/>
    <n v="1.5"/>
    <n v="1"/>
    <n v="1.5"/>
    <n v="1.5"/>
    <x v="130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099327152"/>
    <s v="Wednesday, May 11, 2022"/>
    <x v="1"/>
    <x v="12"/>
    <n v="1.5"/>
    <n v="1"/>
    <n v="140"/>
    <n v="1.5"/>
    <n v="1"/>
    <n v="1.5"/>
    <n v="1.5"/>
    <x v="130"/>
    <x v="44"/>
    <s v="Carbonated"/>
    <x v="0"/>
    <b v="1"/>
    <n v="1.5"/>
    <n v="1"/>
    <x v="36"/>
  </r>
  <r>
    <s v="Processed"/>
    <s v="VJ300320686"/>
    <x v="1"/>
    <x v="2"/>
    <s v="RXBAR - Protein Bar - Chocolate Sea Salt"/>
    <s v="Food"/>
    <n v="15100307092"/>
    <s v="Thursday, May 12, 2022"/>
    <x v="1"/>
    <x v="19"/>
    <n v="2"/>
    <n v="1"/>
    <n v="133"/>
    <n v="2"/>
    <n v="1"/>
    <n v="2"/>
    <n v="2"/>
    <x v="131"/>
    <x v="87"/>
    <s v="Food"/>
    <x v="1"/>
    <b v="1"/>
    <n v="2"/>
    <n v="1.3333333333333333"/>
    <x v="58"/>
  </r>
  <r>
    <s v="Processed"/>
    <s v="VJ300205292"/>
    <x v="0"/>
    <x v="1"/>
    <s v="Coca Cola - Zero Sugar"/>
    <s v="Carbonated"/>
    <n v="15101159906"/>
    <s v="Thursday, May 12, 2022"/>
    <x v="0"/>
    <x v="12"/>
    <n v="1.5"/>
    <n v="1"/>
    <n v="140"/>
    <n v="1.5"/>
    <n v="1"/>
    <n v="1.5"/>
    <n v="1.5"/>
    <x v="131"/>
    <x v="44"/>
    <s v="Carbonated"/>
    <x v="0"/>
    <b v="1"/>
    <n v="1.5"/>
    <n v="1"/>
    <x v="36"/>
  </r>
  <r>
    <s v="Processed"/>
    <s v="VJ300205292"/>
    <x v="0"/>
    <x v="1"/>
    <s v="Monster Energy Original"/>
    <s v="Carbonated"/>
    <n v="15101680882"/>
    <s v="Thursday, May 12, 2022"/>
    <x v="0"/>
    <x v="2"/>
    <n v="3"/>
    <n v="1"/>
    <n v="146"/>
    <n v="3"/>
    <n v="1"/>
    <n v="3"/>
    <n v="3"/>
    <x v="131"/>
    <x v="5"/>
    <s v="Carbonated"/>
    <x v="0"/>
    <b v="1"/>
    <n v="3"/>
    <n v="2"/>
    <x v="4"/>
  </r>
  <r>
    <s v="Processed"/>
    <s v="VJ300320686"/>
    <x v="1"/>
    <x v="2"/>
    <s v="Miss Vickie's Potato Chip - Jalapeno"/>
    <s v="Food"/>
    <n v="15101826049"/>
    <s v="Thursday, May 12, 2022"/>
    <x v="1"/>
    <x v="26"/>
    <n v="1.5"/>
    <n v="1"/>
    <n v="113"/>
    <n v="1.5"/>
    <n v="1"/>
    <n v="1.5"/>
    <n v="1.5"/>
    <x v="131"/>
    <x v="43"/>
    <s v="Food"/>
    <x v="1"/>
    <b v="1"/>
    <n v="1.5"/>
    <n v="1"/>
    <x v="3"/>
  </r>
  <r>
    <s v="Processed"/>
    <s v="VJ300320692"/>
    <x v="3"/>
    <x v="4"/>
    <s v="CheezIt - Go Paks"/>
    <s v="Food"/>
    <n v="15102491588"/>
    <s v="Thursday, May 12, 2022"/>
    <x v="1"/>
    <x v="33"/>
    <n v="3"/>
    <n v="1"/>
    <n v="151"/>
    <n v="3"/>
    <n v="1"/>
    <n v="3"/>
    <n v="3"/>
    <x v="131"/>
    <x v="133"/>
    <s v="Food"/>
    <x v="1"/>
    <b v="1"/>
    <n v="3"/>
    <n v="2"/>
    <x v="39"/>
  </r>
  <r>
    <s v="Processed"/>
    <s v="VJ300320692"/>
    <x v="3"/>
    <x v="4"/>
    <s v="Snapple Diet Tea - Lemon"/>
    <s v="Non Carbonated"/>
    <n v="15102668172"/>
    <s v="Thursday, May 12, 2022"/>
    <x v="1"/>
    <x v="7"/>
    <n v="2.5"/>
    <n v="1"/>
    <n v="143"/>
    <n v="2.5"/>
    <n v="1"/>
    <n v="2.5"/>
    <n v="2.5"/>
    <x v="131"/>
    <x v="7"/>
    <s v="Non Carbonated"/>
    <x v="2"/>
    <b v="1"/>
    <n v="2.5"/>
    <n v="1.6666666666666667"/>
    <x v="6"/>
  </r>
  <r>
    <s v="Processed"/>
    <s v="VJ300320686"/>
    <x v="1"/>
    <x v="2"/>
    <s v="Robert Irvine's - Fit Crunch -  Chocolate Pea"/>
    <s v="Food"/>
    <n v="15102755576"/>
    <s v="Thursday, May 12, 2022"/>
    <x v="1"/>
    <x v="11"/>
    <n v="2"/>
    <n v="1"/>
    <n v="132"/>
    <n v="2"/>
    <n v="1"/>
    <n v="2"/>
    <n v="2"/>
    <x v="131"/>
    <x v="21"/>
    <s v="Food"/>
    <x v="1"/>
    <b v="1"/>
    <n v="2"/>
    <n v="1.3333333333333333"/>
    <x v="19"/>
  </r>
  <r>
    <s v="Processed"/>
    <s v="VJ300320611"/>
    <x v="0"/>
    <x v="0"/>
    <s v="Spindrift - Sparkling Water - Pineapple"/>
    <s v="Carbonated"/>
    <n v="15102927357"/>
    <s v="Thursday, May 12, 2022"/>
    <x v="0"/>
    <x v="23"/>
    <n v="1.5"/>
    <n v="1"/>
    <n v="142"/>
    <n v="1.5"/>
    <n v="1"/>
    <n v="1.5"/>
    <n v="1.5"/>
    <x v="131"/>
    <x v="92"/>
    <s v="Carbonated"/>
    <x v="0"/>
    <b v="1"/>
    <n v="1.5"/>
    <n v="1"/>
    <x v="11"/>
  </r>
  <r>
    <s v="Processed"/>
    <s v="VJ300320692"/>
    <x v="3"/>
    <x v="4"/>
    <s v="Belvita Snack Packs - Blueberry"/>
    <s v="Food"/>
    <n v="15103202790"/>
    <s v="Thursday, May 12, 2022"/>
    <x v="0"/>
    <x v="17"/>
    <n v="1.5"/>
    <n v="1"/>
    <n v="138"/>
    <n v="1.5"/>
    <n v="1"/>
    <n v="1.5"/>
    <n v="1.5"/>
    <x v="131"/>
    <x v="79"/>
    <s v="Food"/>
    <x v="1"/>
    <b v="1"/>
    <n v="1.5"/>
    <n v="1"/>
    <x v="57"/>
  </r>
  <r>
    <s v="Processed"/>
    <s v="VJ300320692"/>
    <x v="3"/>
    <x v="4"/>
    <s v="Starbucks Doubleshot Energy - Mocha"/>
    <s v="Non Carbonated"/>
    <n v="15103378869"/>
    <s v="Thursday, May 12, 2022"/>
    <x v="1"/>
    <x v="2"/>
    <n v="3.5"/>
    <n v="1"/>
    <n v="146"/>
    <n v="3.5"/>
    <n v="1"/>
    <n v="3.5"/>
    <n v="3.5"/>
    <x v="131"/>
    <x v="88"/>
    <s v="Non Carbonated"/>
    <x v="2"/>
    <b v="1"/>
    <n v="3.5"/>
    <n v="2.3333333333333335"/>
    <x v="62"/>
  </r>
  <r>
    <s v="Processed"/>
    <s v="VJ300320692"/>
    <x v="3"/>
    <x v="4"/>
    <s v="Coca Cola - Zero Sugar"/>
    <s v="Carbonated"/>
    <n v="15103448879"/>
    <s v="Thursday, May 12, 2022"/>
    <x v="0"/>
    <x v="23"/>
    <n v="1.5"/>
    <n v="1"/>
    <n v="142"/>
    <n v="1.5"/>
    <n v="1"/>
    <n v="1.5"/>
    <n v="1.5"/>
    <x v="131"/>
    <x v="44"/>
    <s v="Carbonated"/>
    <x v="0"/>
    <b v="1"/>
    <n v="1.5"/>
    <n v="1"/>
    <x v="36"/>
  </r>
  <r>
    <s v="Processed"/>
    <s v="VJ300320692"/>
    <x v="3"/>
    <x v="4"/>
    <s v="Snapple Diet Tea - Raspberry"/>
    <s v="Non Carbonated"/>
    <n v="15103475618"/>
    <s v="Thursday, May 12, 2022"/>
    <x v="1"/>
    <x v="15"/>
    <n v="2.5"/>
    <n v="1"/>
    <n v="147"/>
    <n v="2.5"/>
    <n v="1"/>
    <n v="2.5"/>
    <n v="2.5"/>
    <x v="131"/>
    <x v="31"/>
    <s v="Non Carbonated"/>
    <x v="2"/>
    <b v="1"/>
    <n v="2.5"/>
    <n v="1.6666666666666667"/>
    <x v="6"/>
  </r>
  <r>
    <s v="Processed"/>
    <s v="VJ300320692"/>
    <x v="3"/>
    <x v="4"/>
    <s v="Snapple Diet Tea - Lemon"/>
    <s v="Non Carbonated"/>
    <n v="15103695995"/>
    <s v="Thursday, May 12, 2022"/>
    <x v="1"/>
    <x v="7"/>
    <n v="2.5"/>
    <n v="1"/>
    <n v="143"/>
    <n v="2.5"/>
    <n v="1"/>
    <n v="2.5"/>
    <n v="2.5"/>
    <x v="131"/>
    <x v="7"/>
    <s v="Non Carbonated"/>
    <x v="2"/>
    <b v="1"/>
    <n v="2.5"/>
    <n v="1.6666666666666667"/>
    <x v="6"/>
  </r>
  <r>
    <s v="Processed"/>
    <s v="VJ300320692"/>
    <x v="3"/>
    <x v="4"/>
    <s v="Takis - Hot Chilli Pepper &amp; Lime"/>
    <s v="Food"/>
    <n v="15103738204"/>
    <s v="Thursday, May 12, 2022"/>
    <x v="1"/>
    <x v="3"/>
    <n v="1.5"/>
    <n v="1"/>
    <n v="114"/>
    <n v="1.5"/>
    <n v="1"/>
    <n v="1.5"/>
    <n v="1.5"/>
    <x v="131"/>
    <x v="1"/>
    <s v="Food"/>
    <x v="1"/>
    <b v="1"/>
    <n v="1.5"/>
    <n v="1"/>
    <x v="1"/>
  </r>
  <r>
    <s v="Processed"/>
    <s v="VJ300320609"/>
    <x v="2"/>
    <x v="3"/>
    <s v="Nutri Grain Apple Cinnamon"/>
    <s v="Food"/>
    <n v="15103787249"/>
    <s v="Thursday, May 12, 2022"/>
    <x v="1"/>
    <x v="14"/>
    <n v="1.5"/>
    <n v="1"/>
    <n v="137"/>
    <n v="1.5"/>
    <n v="1"/>
    <n v="1.5"/>
    <n v="1.5"/>
    <x v="131"/>
    <x v="125"/>
    <s v="Food"/>
    <x v="1"/>
    <b v="1"/>
    <n v="1.5"/>
    <n v="1"/>
    <x v="85"/>
  </r>
  <r>
    <s v="Processed"/>
    <s v="VJ300320692"/>
    <x v="3"/>
    <x v="4"/>
    <s v="Takis - Hot Chilli Pepper &amp; Lime"/>
    <s v="Food"/>
    <n v="15103973600"/>
    <s v="Thursday, May 12, 2022"/>
    <x v="1"/>
    <x v="3"/>
    <n v="1.5"/>
    <n v="1"/>
    <n v="114"/>
    <n v="1.5"/>
    <n v="1"/>
    <n v="1.5"/>
    <n v="1.5"/>
    <x v="131"/>
    <x v="1"/>
    <s v="Food"/>
    <x v="1"/>
    <b v="1"/>
    <n v="1.5"/>
    <n v="1"/>
    <x v="1"/>
  </r>
  <r>
    <s v="Processed"/>
    <s v="VJ300320692"/>
    <x v="3"/>
    <x v="4"/>
    <s v="Coca Cola - Zero Sugar"/>
    <s v="Carbonated"/>
    <n v="15103974303"/>
    <s v="Thursday, May 12, 2022"/>
    <x v="1"/>
    <x v="23"/>
    <n v="1.5"/>
    <n v="1"/>
    <n v="142"/>
    <n v="1.5"/>
    <n v="1"/>
    <n v="1.5"/>
    <n v="1.5"/>
    <x v="131"/>
    <x v="44"/>
    <s v="Carbonated"/>
    <x v="0"/>
    <b v="1"/>
    <n v="1.5"/>
    <n v="1"/>
    <x v="36"/>
  </r>
  <r>
    <s v="Processed"/>
    <s v="VJ300320692"/>
    <x v="3"/>
    <x v="4"/>
    <s v="Takis - Hot Chilli Pepper &amp; Lime"/>
    <s v="Food"/>
    <n v="15103974826"/>
    <s v="Thursday, May 12, 2022"/>
    <x v="1"/>
    <x v="3"/>
    <n v="1.5"/>
    <n v="1"/>
    <n v="114"/>
    <n v="1.5"/>
    <n v="1"/>
    <n v="1.5"/>
    <n v="1.5"/>
    <x v="131"/>
    <x v="1"/>
    <s v="Food"/>
    <x v="1"/>
    <b v="1"/>
    <n v="1.5"/>
    <n v="1"/>
    <x v="1"/>
  </r>
  <r>
    <s v="Processed"/>
    <s v="VJ300320692"/>
    <x v="3"/>
    <x v="4"/>
    <s v="Lenny &amp; Larrys - SnickerDoodle"/>
    <s v="Food"/>
    <n v="15106535006"/>
    <s v="Friday, May 13, 2022"/>
    <x v="0"/>
    <x v="31"/>
    <n v="3"/>
    <n v="1"/>
    <n v="157"/>
    <n v="3"/>
    <n v="1"/>
    <n v="3"/>
    <n v="3"/>
    <x v="132"/>
    <x v="98"/>
    <s v="Food"/>
    <x v="1"/>
    <b v="1"/>
    <n v="3"/>
    <n v="2"/>
    <x v="69"/>
  </r>
  <r>
    <s v="Processed"/>
    <s v="VJ300320609"/>
    <x v="2"/>
    <x v="3"/>
    <s v="Nutri Grain Apple Cinnamon"/>
    <s v="Food"/>
    <n v="15106599173"/>
    <s v="Friday, May 13, 2022"/>
    <x v="1"/>
    <x v="28"/>
    <n v="1.5"/>
    <n v="1"/>
    <n v="135"/>
    <n v="1.5"/>
    <n v="1"/>
    <n v="1.5"/>
    <n v="1.5"/>
    <x v="132"/>
    <x v="125"/>
    <s v="Food"/>
    <x v="1"/>
    <b v="1"/>
    <n v="1.5"/>
    <n v="1"/>
    <x v="85"/>
  </r>
  <r>
    <s v="Processed"/>
    <s v="VJ300320686"/>
    <x v="1"/>
    <x v="2"/>
    <s v="Miss Vickie's Potato Chip - Smokehouse BBQ"/>
    <s v="Food"/>
    <n v="15107118301"/>
    <s v="Friday, May 13, 2022"/>
    <x v="0"/>
    <x v="8"/>
    <n v="1.5"/>
    <n v="1"/>
    <n v="111"/>
    <n v="1.5"/>
    <n v="1"/>
    <n v="1.5"/>
    <n v="1.5"/>
    <x v="132"/>
    <x v="51"/>
    <s v="Food"/>
    <x v="1"/>
    <b v="1"/>
    <n v="1.5"/>
    <n v="1"/>
    <x v="3"/>
  </r>
  <r>
    <s v="Processed"/>
    <s v="VJ300205292"/>
    <x v="0"/>
    <x v="1"/>
    <s v="CheezIt - Original"/>
    <s v="Food"/>
    <n v="15107605794"/>
    <s v="Friday, May 13, 2022"/>
    <x v="0"/>
    <x v="1"/>
    <n v="1.25"/>
    <n v="1"/>
    <n v="123"/>
    <n v="1.25"/>
    <n v="1"/>
    <n v="1.25"/>
    <n v="1.25"/>
    <x v="132"/>
    <x v="48"/>
    <s v="Food"/>
    <x v="1"/>
    <b v="1"/>
    <n v="1.25"/>
    <n v="0.83333333333333337"/>
    <x v="39"/>
  </r>
  <r>
    <s v="Processed"/>
    <s v="VJ300320686"/>
    <x v="1"/>
    <x v="2"/>
    <s v="RXBAR - Protein Bar - Peanut Butter"/>
    <s v="Food"/>
    <n v="15107592080"/>
    <s v="Friday, May 13, 2022"/>
    <x v="1"/>
    <x v="9"/>
    <n v="2"/>
    <n v="1"/>
    <n v="131"/>
    <n v="2"/>
    <n v="1"/>
    <n v="2"/>
    <n v="2"/>
    <x v="132"/>
    <x v="80"/>
    <s v="Food"/>
    <x v="1"/>
    <b v="1"/>
    <n v="2"/>
    <n v="1.3333333333333333"/>
    <x v="58"/>
  </r>
  <r>
    <s v="Processed"/>
    <s v="VJ300320686"/>
    <x v="1"/>
    <x v="2"/>
    <s v="RXBAR - Protein Bar - Peanut Butter"/>
    <s v="Food"/>
    <n v="15107638009"/>
    <s v="Friday, May 13, 2022"/>
    <x v="1"/>
    <x v="9"/>
    <n v="2"/>
    <n v="1"/>
    <n v="131"/>
    <n v="2"/>
    <n v="1"/>
    <n v="2"/>
    <n v="2"/>
    <x v="132"/>
    <x v="80"/>
    <s v="Food"/>
    <x v="1"/>
    <b v="1"/>
    <n v="2"/>
    <n v="1.3333333333333333"/>
    <x v="58"/>
  </r>
  <r>
    <s v="Processed"/>
    <s v="VJ300205292"/>
    <x v="0"/>
    <x v="1"/>
    <s v="Snapple Diet Tea - Peach Tea"/>
    <s v="Non Carbonated"/>
    <n v="15107995707"/>
    <s v="Friday, May 13, 2022"/>
    <x v="1"/>
    <x v="7"/>
    <n v="2.5"/>
    <n v="1"/>
    <n v="143"/>
    <n v="2.5"/>
    <n v="1"/>
    <n v="2.5"/>
    <n v="2.5"/>
    <x v="132"/>
    <x v="37"/>
    <s v="Non Carbonated"/>
    <x v="2"/>
    <b v="1"/>
    <n v="2.5"/>
    <n v="1.6666666666666667"/>
    <x v="6"/>
  </r>
  <r>
    <s v="Processed"/>
    <s v="VJ300205292"/>
    <x v="0"/>
    <x v="1"/>
    <s v="Snapple Diet Tea - Peach Tea"/>
    <s v="Non Carbonated"/>
    <n v="15108005309"/>
    <s v="Friday, May 13, 2022"/>
    <x v="1"/>
    <x v="7"/>
    <n v="2.5"/>
    <n v="1"/>
    <n v="143"/>
    <n v="2.5"/>
    <n v="1"/>
    <n v="2.5"/>
    <n v="2.5"/>
    <x v="132"/>
    <x v="37"/>
    <s v="Non Carbonated"/>
    <x v="2"/>
    <b v="1"/>
    <n v="2.5"/>
    <n v="1.6666666666666667"/>
    <x v="6"/>
  </r>
  <r>
    <s v="Processed"/>
    <s v="VJ300320686"/>
    <x v="1"/>
    <x v="2"/>
    <s v="CheezIt - Cheddar Sour Cream and Onion"/>
    <s v="Food"/>
    <n v="15108268508"/>
    <s v="Friday, May 13, 2022"/>
    <x v="0"/>
    <x v="25"/>
    <n v="1.5"/>
    <n v="1"/>
    <n v="125"/>
    <n v="1.5"/>
    <n v="1"/>
    <n v="1.5"/>
    <n v="1.5"/>
    <x v="132"/>
    <x v="86"/>
    <s v="Food"/>
    <x v="1"/>
    <b v="1"/>
    <n v="1.5"/>
    <n v="1"/>
    <x v="39"/>
  </r>
  <r>
    <s v="Processed"/>
    <s v="VJ300320686"/>
    <x v="1"/>
    <x v="2"/>
    <s v="CheezIt - White Cheddar"/>
    <s v="Food"/>
    <n v="15108300911"/>
    <s v="Friday, May 13, 2022"/>
    <x v="0"/>
    <x v="18"/>
    <n v="1.5"/>
    <n v="1"/>
    <n v="124"/>
    <n v="1.5"/>
    <n v="1"/>
    <n v="1.5"/>
    <n v="1.5"/>
    <x v="132"/>
    <x v="53"/>
    <s v="Food"/>
    <x v="1"/>
    <b v="1"/>
    <n v="1.5"/>
    <n v="1"/>
    <x v="39"/>
  </r>
  <r>
    <s v="Processed"/>
    <s v="VJ300320686"/>
    <x v="1"/>
    <x v="2"/>
    <s v="CheezIt - Cheddar Sour Cream and Onion"/>
    <s v="Food"/>
    <n v="15108312079"/>
    <s v="Friday, May 13, 2022"/>
    <x v="0"/>
    <x v="25"/>
    <n v="1.5"/>
    <n v="1"/>
    <n v="125"/>
    <n v="1.5"/>
    <n v="1"/>
    <n v="1.5"/>
    <n v="1.5"/>
    <x v="132"/>
    <x v="86"/>
    <s v="Food"/>
    <x v="1"/>
    <b v="1"/>
    <n v="1.5"/>
    <n v="1"/>
    <x v="39"/>
  </r>
  <r>
    <s v="Processed"/>
    <s v="VJ300320686"/>
    <x v="1"/>
    <x v="2"/>
    <s v="CheezIt - Cheddar Sour Cream and Onion"/>
    <s v="Food"/>
    <n v="15108316327"/>
    <s v="Friday, May 13, 2022"/>
    <x v="0"/>
    <x v="25"/>
    <n v="1.5"/>
    <n v="1"/>
    <n v="125"/>
    <n v="1.5"/>
    <n v="1"/>
    <n v="1.5"/>
    <n v="1.5"/>
    <x v="132"/>
    <x v="86"/>
    <s v="Food"/>
    <x v="1"/>
    <b v="1"/>
    <n v="1.5"/>
    <n v="1"/>
    <x v="39"/>
  </r>
  <r>
    <s v="Processed"/>
    <s v="VJ300320692"/>
    <x v="3"/>
    <x v="4"/>
    <s v="Poland Springs Water"/>
    <s v="Water"/>
    <n v="15108780925"/>
    <s v="Friday, May 13, 2022"/>
    <x v="1"/>
    <x v="5"/>
    <n v="1.5"/>
    <n v="1"/>
    <n v="144"/>
    <n v="1.5"/>
    <n v="1"/>
    <n v="1.5"/>
    <n v="1.5"/>
    <x v="132"/>
    <x v="29"/>
    <s v="Water"/>
    <x v="3"/>
    <b v="1"/>
    <n v="1.5"/>
    <n v="1"/>
    <x v="27"/>
  </r>
  <r>
    <s v="Processed"/>
    <s v="VJ300205292"/>
    <x v="0"/>
    <x v="1"/>
    <s v="Takis - Hot Chilli Pepper &amp; Lime"/>
    <s v="Food"/>
    <n v="15108840792"/>
    <s v="Friday, May 13, 2022"/>
    <x v="0"/>
    <x v="18"/>
    <n v="1.5"/>
    <n v="1"/>
    <n v="124"/>
    <n v="1.5"/>
    <n v="1"/>
    <n v="1.5"/>
    <n v="1.5"/>
    <x v="132"/>
    <x v="1"/>
    <s v="Food"/>
    <x v="1"/>
    <b v="1"/>
    <n v="1.5"/>
    <n v="1"/>
    <x v="1"/>
  </r>
  <r>
    <s v="Processed"/>
    <s v="VJ300205292"/>
    <x v="0"/>
    <x v="1"/>
    <s v="Coca Cola - Zero Sugar"/>
    <s v="Carbonated"/>
    <n v="15108848488"/>
    <s v="Friday, May 13, 2022"/>
    <x v="0"/>
    <x v="12"/>
    <n v="1.5"/>
    <n v="1"/>
    <n v="140"/>
    <n v="1.5"/>
    <n v="1"/>
    <n v="1.5"/>
    <n v="1.5"/>
    <x v="132"/>
    <x v="44"/>
    <s v="Carbonated"/>
    <x v="0"/>
    <b v="1"/>
    <n v="1.5"/>
    <n v="1"/>
    <x v="36"/>
  </r>
  <r>
    <s v="Processed"/>
    <s v="VJ300320611"/>
    <x v="0"/>
    <x v="0"/>
    <s v="Bubly - Mango"/>
    <s v="Carbonated"/>
    <n v="15108877759"/>
    <s v="Friday, May 13, 2022"/>
    <x v="1"/>
    <x v="27"/>
    <n v="1.5"/>
    <n v="1"/>
    <n v="141"/>
    <n v="1.5"/>
    <n v="1"/>
    <n v="1.5"/>
    <n v="1.5"/>
    <x v="132"/>
    <x v="124"/>
    <s v="Carbonated"/>
    <x v="0"/>
    <b v="1"/>
    <n v="1.5"/>
    <n v="1"/>
    <x v="26"/>
  </r>
  <r>
    <s v="Processed"/>
    <s v="VJ300320692"/>
    <x v="3"/>
    <x v="4"/>
    <s v="Pop Corners - White Cheddar"/>
    <s v="Food"/>
    <n v="15108915525"/>
    <s v="Friday, May 13, 2022"/>
    <x v="0"/>
    <x v="26"/>
    <n v="1.5"/>
    <n v="1"/>
    <n v="113"/>
    <n v="1.5"/>
    <n v="1"/>
    <n v="1.5"/>
    <n v="1.5"/>
    <x v="132"/>
    <x v="123"/>
    <s v="Food"/>
    <x v="1"/>
    <b v="1"/>
    <n v="1.5"/>
    <n v="1"/>
    <x v="80"/>
  </r>
  <r>
    <s v="Processed"/>
    <s v="VJ300320692"/>
    <x v="3"/>
    <x v="4"/>
    <s v="Poland Springs Water"/>
    <s v="Water"/>
    <n v="15108982874"/>
    <s v="Friday, May 13, 2022"/>
    <x v="1"/>
    <x v="5"/>
    <n v="1.5"/>
    <n v="1"/>
    <n v="144"/>
    <n v="1.5"/>
    <n v="1"/>
    <n v="1.5"/>
    <n v="1.5"/>
    <x v="132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108986858"/>
    <s v="Friday, May 13, 2022"/>
    <x v="1"/>
    <x v="23"/>
    <n v="1.5"/>
    <n v="1"/>
    <n v="142"/>
    <n v="1.5"/>
    <n v="1"/>
    <n v="1.5"/>
    <n v="1.5"/>
    <x v="132"/>
    <x v="44"/>
    <s v="Carbonated"/>
    <x v="0"/>
    <b v="1"/>
    <n v="1.5"/>
    <n v="1"/>
    <x v="36"/>
  </r>
  <r>
    <s v="Processed"/>
    <s v="VJ300320609"/>
    <x v="2"/>
    <x v="3"/>
    <s v="Funyuns - Flaming Hot"/>
    <s v="Food"/>
    <n v="15109454404"/>
    <s v="Friday, May 13, 2022"/>
    <x v="1"/>
    <x v="4"/>
    <n v="1.5"/>
    <n v="1"/>
    <n v="110"/>
    <n v="1.5"/>
    <n v="1"/>
    <n v="1.5"/>
    <n v="1.5"/>
    <x v="132"/>
    <x v="71"/>
    <s v="Food"/>
    <x v="1"/>
    <b v="1"/>
    <n v="1.5"/>
    <n v="1"/>
    <x v="49"/>
  </r>
  <r>
    <s v="Processed"/>
    <s v="VJ300320609"/>
    <x v="2"/>
    <x v="3"/>
    <s v="Doritos Spicy Nacho"/>
    <m/>
    <n v="15109498722"/>
    <s v="Friday, May 13, 2022"/>
    <x v="1"/>
    <x v="26"/>
    <n v="1.5"/>
    <n v="1"/>
    <n v="113"/>
    <n v="1.5"/>
    <n v="1"/>
    <n v="1.5"/>
    <n v="1.5"/>
    <x v="132"/>
    <x v="140"/>
    <s v="Cell is Blank - Dis-regard"/>
    <x v="1"/>
    <b v="1"/>
    <n v="1.5"/>
    <n v="1"/>
    <x v="96"/>
  </r>
  <r>
    <s v="Processed"/>
    <s v="VJ300205292"/>
    <x v="0"/>
    <x v="1"/>
    <s v="Vitamin Water - Ice Cool Blue Lavender"/>
    <s v="Water"/>
    <n v="15109534990"/>
    <s v="Friday, May 13, 2022"/>
    <x v="0"/>
    <x v="21"/>
    <n v="2.75"/>
    <n v="1"/>
    <n v="145"/>
    <n v="2.75"/>
    <n v="1"/>
    <n v="2.75"/>
    <n v="2.75"/>
    <x v="132"/>
    <x v="52"/>
    <s v="Water"/>
    <x v="3"/>
    <b v="1"/>
    <n v="2.75"/>
    <n v="1.8333333333333333"/>
    <x v="13"/>
  </r>
  <r>
    <s v="Processed"/>
    <s v="VJ300320609"/>
    <x v="2"/>
    <x v="3"/>
    <s v="Coca Cola - Zero Sugar"/>
    <s v="Carbonated"/>
    <n v="15109734526"/>
    <s v="Friday, May 13, 2022"/>
    <x v="1"/>
    <x v="27"/>
    <n v="1.5"/>
    <n v="1"/>
    <n v="141"/>
    <n v="1.5"/>
    <n v="1"/>
    <n v="1.5"/>
    <n v="1.5"/>
    <x v="132"/>
    <x v="44"/>
    <s v="Carbonated"/>
    <x v="0"/>
    <b v="1"/>
    <n v="1.5"/>
    <n v="1"/>
    <x v="36"/>
  </r>
  <r>
    <s v="Processed"/>
    <s v="VJ300320609"/>
    <x v="2"/>
    <x v="3"/>
    <s v="Chesters Fries Flaming hot"/>
    <s v="Food"/>
    <n v="15109734622"/>
    <s v="Friday, May 13, 2022"/>
    <x v="1"/>
    <x v="8"/>
    <n v="1.5"/>
    <n v="1"/>
    <n v="111"/>
    <n v="1.5"/>
    <n v="1"/>
    <n v="1.5"/>
    <n v="1.5"/>
    <x v="132"/>
    <x v="42"/>
    <s v="Food"/>
    <x v="1"/>
    <b v="1"/>
    <n v="1.5"/>
    <n v="1"/>
    <x v="35"/>
  </r>
  <r>
    <s v="Processed"/>
    <s v="VJ300320609"/>
    <x v="2"/>
    <x v="3"/>
    <s v="Sunkist Soda - Orange"/>
    <s v="Carbonated"/>
    <n v="15109893887"/>
    <s v="Friday, May 13, 2022"/>
    <x v="1"/>
    <x v="12"/>
    <n v="1.25"/>
    <n v="1"/>
    <n v="140"/>
    <n v="1.25"/>
    <n v="1"/>
    <n v="1.25"/>
    <n v="1.25"/>
    <x v="132"/>
    <x v="70"/>
    <s v="Carbonated"/>
    <x v="0"/>
    <b v="1"/>
    <n v="1.25"/>
    <n v="0.83333333333333337"/>
    <x v="48"/>
  </r>
  <r>
    <s v="Processed"/>
    <s v="VJ300320609"/>
    <x v="2"/>
    <x v="3"/>
    <s v="KitKat - Crisp Wafers"/>
    <s v="Food"/>
    <n v="15109996622"/>
    <s v="Friday, May 13, 2022"/>
    <x v="1"/>
    <x v="6"/>
    <n v="2"/>
    <n v="1"/>
    <n v="134"/>
    <n v="2"/>
    <n v="1"/>
    <n v="2"/>
    <n v="2"/>
    <x v="132"/>
    <x v="10"/>
    <s v="Food"/>
    <x v="1"/>
    <b v="1"/>
    <n v="2"/>
    <n v="1.3333333333333333"/>
    <x v="9"/>
  </r>
  <r>
    <s v="Processed"/>
    <s v="VJ300320609"/>
    <x v="2"/>
    <x v="3"/>
    <s v="Red Bull - Original"/>
    <s v="Carbonated"/>
    <n v="15109996842"/>
    <s v="Friday, May 13, 2022"/>
    <x v="1"/>
    <x v="0"/>
    <n v="3.5"/>
    <n v="1"/>
    <n v="148"/>
    <n v="3.5"/>
    <n v="1"/>
    <n v="3.5"/>
    <n v="3.5"/>
    <x v="132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110016681"/>
    <s v="Friday, May 13, 2022"/>
    <x v="1"/>
    <x v="2"/>
    <n v="3"/>
    <n v="1"/>
    <n v="146"/>
    <n v="3"/>
    <n v="1"/>
    <n v="3"/>
    <n v="3"/>
    <x v="132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110044727"/>
    <s v="Friday, May 13, 2022"/>
    <x v="1"/>
    <x v="12"/>
    <n v="1.25"/>
    <n v="1"/>
    <n v="140"/>
    <n v="1.25"/>
    <n v="1"/>
    <n v="1.25"/>
    <n v="1.25"/>
    <x v="132"/>
    <x v="70"/>
    <s v="Carbonated"/>
    <x v="0"/>
    <b v="1"/>
    <n v="1.25"/>
    <n v="0.83333333333333337"/>
    <x v="48"/>
  </r>
  <r>
    <s v="Processed"/>
    <s v="VJ300320609"/>
    <x v="2"/>
    <x v="3"/>
    <s v="Sunkist Soda - Orange"/>
    <s v="Carbonated"/>
    <n v="15110045028"/>
    <s v="Friday, May 13, 2022"/>
    <x v="1"/>
    <x v="12"/>
    <n v="1.25"/>
    <n v="1"/>
    <n v="140"/>
    <n v="1.25"/>
    <n v="1"/>
    <n v="1.25"/>
    <n v="1.25"/>
    <x v="132"/>
    <x v="70"/>
    <s v="Carbonated"/>
    <x v="0"/>
    <b v="1"/>
    <n v="1.25"/>
    <n v="0.83333333333333337"/>
    <x v="48"/>
  </r>
  <r>
    <s v="Processed"/>
    <s v="VJ300320609"/>
    <x v="2"/>
    <x v="3"/>
    <s v="Cheetos Puffs"/>
    <s v="Food"/>
    <n v="15110051219"/>
    <s v="Friday, May 13, 2022"/>
    <x v="1"/>
    <x v="20"/>
    <n v="1.5"/>
    <n v="1"/>
    <n v="112"/>
    <n v="1.5"/>
    <n v="1"/>
    <n v="1.5"/>
    <n v="1.5"/>
    <x v="132"/>
    <x v="127"/>
    <s v="Food"/>
    <x v="1"/>
    <b v="1"/>
    <n v="1.5"/>
    <n v="1"/>
    <x v="87"/>
  </r>
  <r>
    <s v="Processed"/>
    <s v="VJ300320609"/>
    <x v="2"/>
    <x v="3"/>
    <s v="Cheetos Flaming Hot Limon Crunchy"/>
    <s v="Food"/>
    <n v="15110172692"/>
    <s v="Friday, May 13, 2022"/>
    <x v="1"/>
    <x v="24"/>
    <n v="2"/>
    <n v="1"/>
    <n v="121"/>
    <n v="2"/>
    <n v="1"/>
    <n v="2"/>
    <n v="2"/>
    <x v="132"/>
    <x v="75"/>
    <s v="Food"/>
    <x v="1"/>
    <b v="1"/>
    <n v="2"/>
    <n v="1.3333333333333333"/>
    <x v="53"/>
  </r>
  <r>
    <s v="Processed"/>
    <s v="VJ300320609"/>
    <x v="2"/>
    <x v="3"/>
    <s v="Monster Energy Original"/>
    <s v="Carbonated"/>
    <n v="15110432726"/>
    <s v="Saturday, May 14, 2022"/>
    <x v="1"/>
    <x v="5"/>
    <n v="3"/>
    <n v="1"/>
    <n v="144"/>
    <n v="3"/>
    <n v="1"/>
    <n v="3"/>
    <n v="3"/>
    <x v="132"/>
    <x v="5"/>
    <s v="Carbonated"/>
    <x v="0"/>
    <b v="1"/>
    <n v="3"/>
    <n v="2"/>
    <x v="4"/>
  </r>
  <r>
    <s v="Processed"/>
    <s v="VJ300320609"/>
    <x v="2"/>
    <x v="3"/>
    <s v="Chesters Fries Flaming hot"/>
    <s v="Food"/>
    <n v="15110432838"/>
    <s v="Saturday, May 14, 2022"/>
    <x v="1"/>
    <x v="8"/>
    <n v="1.5"/>
    <n v="1"/>
    <n v="111"/>
    <n v="1.5"/>
    <n v="1"/>
    <n v="1.5"/>
    <n v="1.5"/>
    <x v="132"/>
    <x v="42"/>
    <s v="Food"/>
    <x v="1"/>
    <b v="1"/>
    <n v="1.5"/>
    <n v="1"/>
    <x v="35"/>
  </r>
  <r>
    <s v="Processed"/>
    <s v="VJ300320609"/>
    <x v="2"/>
    <x v="3"/>
    <s v="Funyuns - Flaming Hot"/>
    <s v="Food"/>
    <n v="15110709552"/>
    <s v="Saturday, May 14, 2022"/>
    <x v="1"/>
    <x v="4"/>
    <n v="1.5"/>
    <n v="1"/>
    <n v="110"/>
    <n v="1.5"/>
    <n v="1"/>
    <n v="1.5"/>
    <n v="1.5"/>
    <x v="133"/>
    <x v="71"/>
    <s v="Food"/>
    <x v="1"/>
    <b v="1"/>
    <n v="1.5"/>
    <n v="1"/>
    <x v="49"/>
  </r>
  <r>
    <s v="Processed"/>
    <s v="VJ300320609"/>
    <x v="2"/>
    <x v="3"/>
    <s v="Coca Cola - Zero Sugar"/>
    <s v="Carbonated"/>
    <n v="15110709755"/>
    <s v="Saturday, May 14, 2022"/>
    <x v="1"/>
    <x v="27"/>
    <n v="1.5"/>
    <n v="1"/>
    <n v="141"/>
    <n v="1.5"/>
    <n v="1"/>
    <n v="1.5"/>
    <n v="1.5"/>
    <x v="13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10998836"/>
    <s v="Saturday, May 14, 2022"/>
    <x v="1"/>
    <x v="27"/>
    <n v="1.5"/>
    <n v="1"/>
    <n v="141"/>
    <n v="1.5"/>
    <n v="1"/>
    <n v="1.5"/>
    <n v="1.5"/>
    <x v="13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11001200"/>
    <s v="Saturday, May 14, 2022"/>
    <x v="1"/>
    <x v="27"/>
    <n v="1.5"/>
    <n v="1"/>
    <n v="141"/>
    <n v="1.5"/>
    <n v="1"/>
    <n v="1.5"/>
    <n v="1.5"/>
    <x v="133"/>
    <x v="44"/>
    <s v="Carbonated"/>
    <x v="0"/>
    <b v="1"/>
    <n v="1.5"/>
    <n v="1"/>
    <x v="36"/>
  </r>
  <r>
    <s v="Processed"/>
    <s v="VJ300320611"/>
    <x v="0"/>
    <x v="0"/>
    <s v="Bai Lemonade - Burundi Blueberry"/>
    <s v="Non Carbonated"/>
    <n v="15112196220"/>
    <s v="Saturday, May 14, 2022"/>
    <x v="1"/>
    <x v="5"/>
    <n v="2.5"/>
    <n v="1"/>
    <n v="144"/>
    <n v="2.5"/>
    <n v="1"/>
    <n v="2.5"/>
    <n v="2.5"/>
    <x v="133"/>
    <x v="122"/>
    <s v="Non Carbonated"/>
    <x v="2"/>
    <b v="1"/>
    <n v="2.5"/>
    <n v="1.6666666666666667"/>
    <x v="84"/>
  </r>
  <r>
    <s v="Processed"/>
    <s v="VJ300320692"/>
    <x v="3"/>
    <x v="4"/>
    <s v="Goldfish Baked - Cheddar"/>
    <s v="Food"/>
    <n v="15112250086"/>
    <s v="Saturday, May 14, 2022"/>
    <x v="1"/>
    <x v="16"/>
    <n v="1.25"/>
    <n v="1"/>
    <n v="122"/>
    <n v="1.25"/>
    <n v="1"/>
    <n v="1.25"/>
    <n v="1.25"/>
    <x v="133"/>
    <x v="139"/>
    <s v="Food"/>
    <x v="1"/>
    <b v="1"/>
    <n v="1.25"/>
    <n v="0.83333333333333337"/>
    <x v="95"/>
  </r>
  <r>
    <s v="Processed"/>
    <s v="VJ300205292"/>
    <x v="0"/>
    <x v="1"/>
    <s v="Vitamin Water - Squeezed Lemonade"/>
    <s v="Water"/>
    <n v="15112404681"/>
    <s v="Saturday, May 14, 2022"/>
    <x v="0"/>
    <x v="15"/>
    <n v="2.75"/>
    <n v="1"/>
    <n v="147"/>
    <n v="2.75"/>
    <n v="1"/>
    <n v="2.75"/>
    <n v="2.75"/>
    <x v="133"/>
    <x v="66"/>
    <s v="Water"/>
    <x v="3"/>
    <b v="1"/>
    <n v="2.75"/>
    <n v="1.8333333333333333"/>
    <x v="13"/>
  </r>
  <r>
    <s v="Processed"/>
    <s v="VJ300205292"/>
    <x v="0"/>
    <x v="1"/>
    <s v="Snapple Diet Tea - Peach Tea"/>
    <s v="Non Carbonated"/>
    <n v="15112496059"/>
    <s v="Saturday, May 14, 2022"/>
    <x v="1"/>
    <x v="7"/>
    <n v="2.5"/>
    <n v="1"/>
    <n v="143"/>
    <n v="2.5"/>
    <n v="1"/>
    <n v="2.5"/>
    <n v="2.5"/>
    <x v="133"/>
    <x v="37"/>
    <s v="Non Carbonated"/>
    <x v="2"/>
    <b v="1"/>
    <n v="2.5"/>
    <n v="1.6666666666666667"/>
    <x v="6"/>
  </r>
  <r>
    <s v="Processed"/>
    <s v="VJ300320611"/>
    <x v="0"/>
    <x v="0"/>
    <s v="SunChips Multigrain - Original"/>
    <s v="Food"/>
    <n v="15112693219"/>
    <s v="Saturday, May 14, 2022"/>
    <x v="1"/>
    <x v="3"/>
    <n v="1.5"/>
    <n v="1"/>
    <n v="114"/>
    <n v="1.5"/>
    <n v="1"/>
    <n v="1.5"/>
    <n v="1.5"/>
    <x v="133"/>
    <x v="60"/>
    <s v="Food"/>
    <x v="1"/>
    <b v="1"/>
    <n v="1.5"/>
    <n v="1"/>
    <x v="25"/>
  </r>
  <r>
    <s v="Processed"/>
    <s v="VJ300320611"/>
    <x v="0"/>
    <x v="0"/>
    <s v="Pop Corners - Sweet &amp; Salty Kettle"/>
    <s v="Food"/>
    <n v="15112699093"/>
    <s v="Saturday, May 14, 2022"/>
    <x v="1"/>
    <x v="20"/>
    <n v="1.5"/>
    <n v="1"/>
    <n v="112"/>
    <n v="1.5"/>
    <n v="1"/>
    <n v="1.5"/>
    <n v="1.5"/>
    <x v="133"/>
    <x v="141"/>
    <s v="Food"/>
    <x v="1"/>
    <b v="1"/>
    <n v="1.5"/>
    <n v="1"/>
    <x v="80"/>
  </r>
  <r>
    <s v="Processed"/>
    <s v="VJ300205292"/>
    <x v="0"/>
    <x v="1"/>
    <s v="Poland Springs Water"/>
    <s v="Water"/>
    <n v="15112722472"/>
    <s v="Saturday, May 14, 2022"/>
    <x v="1"/>
    <x v="5"/>
    <n v="1.5"/>
    <n v="1"/>
    <n v="144"/>
    <n v="1.5"/>
    <n v="1"/>
    <n v="1.5"/>
    <n v="1.5"/>
    <x v="133"/>
    <x v="29"/>
    <s v="Water"/>
    <x v="3"/>
    <b v="1"/>
    <n v="1.5"/>
    <n v="1"/>
    <x v="27"/>
  </r>
  <r>
    <s v="Processed"/>
    <s v="VJ300320692"/>
    <x v="3"/>
    <x v="4"/>
    <s v="Bai Antioxidant - Tanzania Lemon Super Tea"/>
    <s v="Non Carbonated"/>
    <n v="15114223175"/>
    <s v="Sunday, May 15, 2022"/>
    <x v="0"/>
    <x v="21"/>
    <n v="2.75"/>
    <n v="1"/>
    <n v="145"/>
    <n v="2.75"/>
    <n v="1"/>
    <n v="2.75"/>
    <n v="2.75"/>
    <x v="134"/>
    <x v="120"/>
    <s v="Non Carbonated"/>
    <x v="2"/>
    <b v="1"/>
    <n v="2.75"/>
    <n v="1.8333333333333333"/>
    <x v="2"/>
  </r>
  <r>
    <s v="Processed"/>
    <s v="VJ300320692"/>
    <x v="3"/>
    <x v="4"/>
    <s v="Mini Chips Ahoy - Go Paks"/>
    <m/>
    <n v="15114453109"/>
    <s v="Sunday, May 15, 2022"/>
    <x v="0"/>
    <x v="33"/>
    <n v="4"/>
    <n v="1"/>
    <n v="151"/>
    <n v="4"/>
    <n v="1"/>
    <n v="4"/>
    <n v="4"/>
    <x v="134"/>
    <x v="142"/>
    <s v="Cell is Blank - Dis-regard"/>
    <x v="1"/>
    <b v="1"/>
    <n v="4"/>
    <n v="2.6666666666666665"/>
    <x v="97"/>
  </r>
  <r>
    <s v="Processed"/>
    <s v="VJ300205292"/>
    <x v="0"/>
    <x v="1"/>
    <s v="Poland Springs Water"/>
    <s v="Water"/>
    <n v="15114516354"/>
    <s v="Sunday, May 15, 2022"/>
    <x v="0"/>
    <x v="5"/>
    <n v="1.5"/>
    <n v="1"/>
    <n v="144"/>
    <n v="1.5"/>
    <n v="1"/>
    <n v="1.5"/>
    <n v="4.5"/>
    <x v="134"/>
    <x v="29"/>
    <s v="Water"/>
    <x v="3"/>
    <b v="1"/>
    <n v="1.5"/>
    <n v="1"/>
    <x v="27"/>
  </r>
  <r>
    <s v="Processed"/>
    <s v="VJ300205292"/>
    <x v="0"/>
    <x v="1"/>
    <s v="Monster Energy Original"/>
    <s v="Carbonated"/>
    <n v="15114516354"/>
    <s v="Sunday, May 15, 2022"/>
    <x v="0"/>
    <x v="2"/>
    <n v="3"/>
    <n v="1"/>
    <n v="146"/>
    <n v="3"/>
    <n v="1"/>
    <n v="3"/>
    <n v="4.5"/>
    <x v="134"/>
    <x v="5"/>
    <s v="Carbonated"/>
    <x v="0"/>
    <b v="1"/>
    <n v="3"/>
    <n v="2"/>
    <x v="4"/>
  </r>
  <r>
    <s v="Processed"/>
    <s v="VJ300320692"/>
    <x v="3"/>
    <x v="4"/>
    <s v="SunChips Multigrain - Harvest Cheddar"/>
    <s v="Food"/>
    <n v="15114531171"/>
    <s v="Sunday, May 15, 2022"/>
    <x v="1"/>
    <x v="20"/>
    <n v="1.5"/>
    <n v="1"/>
    <n v="112"/>
    <n v="1.5"/>
    <n v="1"/>
    <n v="1.5"/>
    <n v="1.5"/>
    <x v="134"/>
    <x v="35"/>
    <s v="Food"/>
    <x v="1"/>
    <b v="1"/>
    <n v="1.5"/>
    <n v="1"/>
    <x v="25"/>
  </r>
  <r>
    <s v="Processed"/>
    <s v="VJ300320692"/>
    <x v="3"/>
    <x v="4"/>
    <s v="Goldfish Baked - Cheddar"/>
    <s v="Food"/>
    <n v="15114533042"/>
    <s v="Sunday, May 15, 2022"/>
    <x v="1"/>
    <x v="16"/>
    <n v="1.25"/>
    <n v="1"/>
    <n v="122"/>
    <n v="1.25"/>
    <n v="1"/>
    <n v="1.25"/>
    <n v="1.25"/>
    <x v="134"/>
    <x v="139"/>
    <s v="Food"/>
    <x v="1"/>
    <b v="1"/>
    <n v="1.25"/>
    <n v="0.83333333333333337"/>
    <x v="95"/>
  </r>
  <r>
    <s v="Processed"/>
    <s v="VJ300320692"/>
    <x v="3"/>
    <x v="4"/>
    <s v="Pop Corners - White Cheddar"/>
    <s v="Food"/>
    <n v="15114536047"/>
    <s v="Sunday, May 15, 2022"/>
    <x v="1"/>
    <x v="26"/>
    <n v="1.5"/>
    <n v="1"/>
    <n v="113"/>
    <n v="1.5"/>
    <n v="1"/>
    <n v="1.5"/>
    <n v="1.5"/>
    <x v="134"/>
    <x v="123"/>
    <s v="Food"/>
    <x v="1"/>
    <b v="1"/>
    <n v="1.5"/>
    <n v="1"/>
    <x v="80"/>
  </r>
  <r>
    <s v="Processed"/>
    <s v="VJ300320692"/>
    <x v="3"/>
    <x v="4"/>
    <s v="Pop Corners - White Cheddar"/>
    <s v="Food"/>
    <n v="15114543591"/>
    <s v="Sunday, May 15, 2022"/>
    <x v="1"/>
    <x v="26"/>
    <n v="1.5"/>
    <n v="1"/>
    <n v="113"/>
    <n v="1.5"/>
    <n v="1"/>
    <n v="1.5"/>
    <n v="1.5"/>
    <x v="134"/>
    <x v="123"/>
    <s v="Food"/>
    <x v="1"/>
    <b v="1"/>
    <n v="1.5"/>
    <n v="1"/>
    <x v="80"/>
  </r>
  <r>
    <s v="Processed"/>
    <s v="VJ300320692"/>
    <x v="3"/>
    <x v="4"/>
    <s v="SunChips Multigrain - Harvest Cheddar"/>
    <s v="Food"/>
    <n v="15114550450"/>
    <s v="Sunday, May 15, 2022"/>
    <x v="0"/>
    <x v="20"/>
    <n v="1.5"/>
    <n v="1"/>
    <n v="112"/>
    <n v="1.5"/>
    <n v="1"/>
    <n v="1.5"/>
    <n v="1.5"/>
    <x v="134"/>
    <x v="35"/>
    <s v="Food"/>
    <x v="1"/>
    <b v="1"/>
    <n v="1.5"/>
    <n v="1"/>
    <x v="25"/>
  </r>
  <r>
    <s v="Processed"/>
    <s v="VJ300320692"/>
    <x v="3"/>
    <x v="4"/>
    <s v="Poland Springs Water"/>
    <s v="Water"/>
    <n v="15114568767"/>
    <s v="Sunday, May 15, 2022"/>
    <x v="1"/>
    <x v="5"/>
    <n v="1.5"/>
    <n v="1"/>
    <n v="144"/>
    <n v="1.5"/>
    <n v="1"/>
    <n v="1.5"/>
    <n v="1.5"/>
    <x v="134"/>
    <x v="29"/>
    <s v="Water"/>
    <x v="3"/>
    <b v="1"/>
    <n v="1.5"/>
    <n v="1"/>
    <x v="27"/>
  </r>
  <r>
    <s v="Processed"/>
    <s v="VJ300320692"/>
    <x v="3"/>
    <x v="4"/>
    <s v="Goldfish Baked - Cheddar"/>
    <s v="Food"/>
    <n v="15114633426"/>
    <s v="Sunday, May 15, 2022"/>
    <x v="0"/>
    <x v="16"/>
    <n v="1.25"/>
    <n v="1"/>
    <n v="122"/>
    <n v="1.25"/>
    <n v="1"/>
    <n v="1.25"/>
    <n v="1.25"/>
    <x v="134"/>
    <x v="139"/>
    <s v="Food"/>
    <x v="1"/>
    <b v="1"/>
    <n v="1.25"/>
    <n v="0.83333333333333337"/>
    <x v="95"/>
  </r>
  <r>
    <s v="Processed"/>
    <s v="VJ300320692"/>
    <x v="3"/>
    <x v="4"/>
    <s v="Poland Springs Water"/>
    <s v="Water"/>
    <n v="15114648200"/>
    <s v="Sunday, May 15, 2022"/>
    <x v="1"/>
    <x v="5"/>
    <n v="1.5"/>
    <n v="1"/>
    <n v="144"/>
    <n v="1.5"/>
    <n v="1"/>
    <n v="1.5"/>
    <n v="1.5"/>
    <x v="134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114760695"/>
    <s v="Sunday, May 15, 2022"/>
    <x v="1"/>
    <x v="6"/>
    <n v="2"/>
    <n v="1"/>
    <n v="134"/>
    <n v="2"/>
    <n v="1"/>
    <n v="2"/>
    <n v="2"/>
    <x v="134"/>
    <x v="11"/>
    <s v="Food"/>
    <x v="1"/>
    <b v="1"/>
    <n v="2"/>
    <n v="1.3333333333333333"/>
    <x v="10"/>
  </r>
  <r>
    <s v="Processed"/>
    <s v="VJ300320692"/>
    <x v="3"/>
    <x v="4"/>
    <s v="Goldfish Baked - Cheddar"/>
    <s v="Food"/>
    <n v="15114828368"/>
    <s v="Sunday, May 15, 2022"/>
    <x v="0"/>
    <x v="16"/>
    <n v="1.25"/>
    <n v="1"/>
    <n v="122"/>
    <n v="1.25"/>
    <n v="1"/>
    <n v="1.25"/>
    <n v="1.25"/>
    <x v="134"/>
    <x v="139"/>
    <s v="Food"/>
    <x v="1"/>
    <b v="1"/>
    <n v="1.25"/>
    <n v="0.83333333333333337"/>
    <x v="95"/>
  </r>
  <r>
    <s v="Processed"/>
    <s v="VJ300320692"/>
    <x v="3"/>
    <x v="4"/>
    <s v="Poland Springs Water"/>
    <s v="Water"/>
    <n v="15114830866"/>
    <s v="Sunday, May 15, 2022"/>
    <x v="0"/>
    <x v="5"/>
    <n v="1.5"/>
    <n v="1"/>
    <n v="144"/>
    <n v="1.5"/>
    <n v="1"/>
    <n v="1.5"/>
    <n v="1.5"/>
    <x v="134"/>
    <x v="29"/>
    <s v="Water"/>
    <x v="3"/>
    <b v="1"/>
    <n v="1.5"/>
    <n v="1"/>
    <x v="27"/>
  </r>
  <r>
    <s v="Processed"/>
    <s v="VJ300320692"/>
    <x v="3"/>
    <x v="4"/>
    <s v="SunChips Multigrain - Harvest Cheddar"/>
    <s v="Food"/>
    <n v="15114833497"/>
    <s v="Sunday, May 15, 2022"/>
    <x v="0"/>
    <x v="20"/>
    <n v="1.5"/>
    <n v="1"/>
    <n v="112"/>
    <n v="1.5"/>
    <n v="1"/>
    <n v="1.5"/>
    <n v="1.5"/>
    <x v="134"/>
    <x v="35"/>
    <s v="Food"/>
    <x v="1"/>
    <b v="1"/>
    <n v="1.5"/>
    <n v="1"/>
    <x v="25"/>
  </r>
  <r>
    <s v="Processed"/>
    <s v="VJ300320692"/>
    <x v="3"/>
    <x v="4"/>
    <s v="Goldfish Baked - Cheddar"/>
    <s v="Food"/>
    <n v="15114836940"/>
    <s v="Sunday, May 15, 2022"/>
    <x v="0"/>
    <x v="16"/>
    <n v="1.25"/>
    <n v="1"/>
    <n v="122"/>
    <n v="1.25"/>
    <n v="1"/>
    <n v="1.25"/>
    <n v="1.25"/>
    <x v="134"/>
    <x v="139"/>
    <s v="Food"/>
    <x v="1"/>
    <b v="1"/>
    <n v="1.25"/>
    <n v="0.83333333333333337"/>
    <x v="95"/>
  </r>
  <r>
    <s v="Processed"/>
    <s v="VJ300320692"/>
    <x v="3"/>
    <x v="4"/>
    <s v="CheezIt - Double Cheese"/>
    <s v="Food"/>
    <n v="15114874556"/>
    <s v="Sunday, May 15, 2022"/>
    <x v="1"/>
    <x v="1"/>
    <n v="1.25"/>
    <n v="1"/>
    <n v="123"/>
    <n v="1.25"/>
    <n v="1"/>
    <n v="1.25"/>
    <n v="1.25"/>
    <x v="134"/>
    <x v="68"/>
    <s v="Food"/>
    <x v="1"/>
    <b v="1"/>
    <n v="1.25"/>
    <n v="0.83333333333333337"/>
    <x v="39"/>
  </r>
  <r>
    <s v="Processed"/>
    <s v="VJ300320692"/>
    <x v="3"/>
    <x v="4"/>
    <s v="Oreo Mini - Go Paks"/>
    <m/>
    <n v="15114878843"/>
    <s v="Sunday, May 15, 2022"/>
    <x v="1"/>
    <x v="35"/>
    <n v="4"/>
    <n v="1"/>
    <n v="152"/>
    <n v="4"/>
    <n v="1"/>
    <n v="4"/>
    <n v="4"/>
    <x v="134"/>
    <x v="143"/>
    <s v="Cell is Blank - Dis-regard"/>
    <x v="1"/>
    <b v="1"/>
    <n v="4"/>
    <n v="2.6666666666666665"/>
    <x v="98"/>
  </r>
  <r>
    <s v="Processed"/>
    <s v="VJ300320692"/>
    <x v="3"/>
    <x v="4"/>
    <s v="Ice Breakers Ice Cubes - PepperMint"/>
    <s v="Food"/>
    <n v="15114955739"/>
    <s v="Sunday, May 15, 2022"/>
    <x v="1"/>
    <x v="36"/>
    <n v="5"/>
    <n v="1"/>
    <n v="155"/>
    <n v="5"/>
    <n v="1"/>
    <n v="5"/>
    <n v="5"/>
    <x v="134"/>
    <x v="138"/>
    <s v="Food"/>
    <x v="1"/>
    <b v="1"/>
    <n v="5"/>
    <n v="3.3333333333333335"/>
    <x v="94"/>
  </r>
  <r>
    <s v="Processed"/>
    <s v="VJ300320611"/>
    <x v="0"/>
    <x v="0"/>
    <s v="Vitamin Water - XXX Acai BB Pomegranate"/>
    <s v="Water"/>
    <n v="15115161327"/>
    <s v="Sunday, May 15, 2022"/>
    <x v="1"/>
    <x v="15"/>
    <n v="2.75"/>
    <n v="1"/>
    <n v="147"/>
    <n v="2.75"/>
    <n v="1"/>
    <n v="2.75"/>
    <n v="2.75"/>
    <x v="134"/>
    <x v="15"/>
    <s v="Water"/>
    <x v="3"/>
    <b v="1"/>
    <n v="2.75"/>
    <n v="1.8333333333333333"/>
    <x v="13"/>
  </r>
  <r>
    <s v="Processed"/>
    <s v="VJ300320611"/>
    <x v="0"/>
    <x v="0"/>
    <s v="Bubly - Mango"/>
    <s v="Carbonated"/>
    <n v="15115497750"/>
    <s v="Sunday, May 15, 2022"/>
    <x v="0"/>
    <x v="27"/>
    <n v="1.5"/>
    <n v="1"/>
    <n v="141"/>
    <n v="1.5"/>
    <n v="1"/>
    <n v="1.5"/>
    <n v="1.5"/>
    <x v="134"/>
    <x v="124"/>
    <s v="Carbonated"/>
    <x v="0"/>
    <b v="1"/>
    <n v="1.5"/>
    <n v="1"/>
    <x v="26"/>
  </r>
  <r>
    <s v="Processed"/>
    <s v="VJ300205292"/>
    <x v="0"/>
    <x v="1"/>
    <s v="Coca Cola - Zero Sugar"/>
    <s v="Carbonated"/>
    <n v="15115802639"/>
    <s v="Sunday, May 15, 2022"/>
    <x v="1"/>
    <x v="12"/>
    <n v="1.5"/>
    <n v="1"/>
    <n v="140"/>
    <n v="1.5"/>
    <n v="1"/>
    <n v="1.5"/>
    <n v="1.5"/>
    <x v="134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5116533564"/>
    <s v="Monday, May 16, 2022"/>
    <x v="0"/>
    <x v="0"/>
    <n v="3.5"/>
    <n v="1"/>
    <n v="148"/>
    <n v="3.5"/>
    <n v="1"/>
    <n v="3.5"/>
    <n v="3.5"/>
    <x v="135"/>
    <x v="45"/>
    <s v="Carbonated"/>
    <x v="0"/>
    <b v="1"/>
    <n v="3.5"/>
    <n v="2.3333333333333335"/>
    <x v="0"/>
  </r>
  <r>
    <s v="Processed"/>
    <s v="VJ300205292"/>
    <x v="0"/>
    <x v="1"/>
    <s v="Monster Energy Original"/>
    <s v="Carbonated"/>
    <n v="15117161344"/>
    <s v="Monday, May 16, 2022"/>
    <x v="0"/>
    <x v="2"/>
    <n v="3"/>
    <n v="1"/>
    <n v="146"/>
    <n v="3"/>
    <n v="1"/>
    <n v="3"/>
    <n v="3"/>
    <x v="135"/>
    <x v="5"/>
    <s v="Carbonated"/>
    <x v="0"/>
    <b v="1"/>
    <n v="3"/>
    <n v="2"/>
    <x v="4"/>
  </r>
  <r>
    <s v="Processed"/>
    <s v="VJ300320692"/>
    <x v="3"/>
    <x v="4"/>
    <s v="CheezIt - Go Paks"/>
    <s v="Food"/>
    <n v="15117719787"/>
    <s v="Monday, May 16, 2022"/>
    <x v="1"/>
    <x v="37"/>
    <n v="3"/>
    <n v="1"/>
    <n v="150"/>
    <n v="3"/>
    <n v="1"/>
    <n v="3"/>
    <n v="3"/>
    <x v="135"/>
    <x v="133"/>
    <s v="Food"/>
    <x v="1"/>
    <b v="1"/>
    <n v="3"/>
    <n v="2"/>
    <x v="39"/>
  </r>
  <r>
    <s v="Processed"/>
    <s v="VJ300320609"/>
    <x v="2"/>
    <x v="3"/>
    <s v="Red Bull - Original"/>
    <s v="Carbonated"/>
    <n v="15118540836"/>
    <s v="Monday, May 16, 2022"/>
    <x v="0"/>
    <x v="0"/>
    <n v="3.5"/>
    <n v="1"/>
    <n v="148"/>
    <n v="3.5"/>
    <n v="1"/>
    <n v="3.5"/>
    <n v="3.5"/>
    <x v="135"/>
    <x v="45"/>
    <s v="Carbonated"/>
    <x v="0"/>
    <b v="1"/>
    <n v="3.5"/>
    <n v="2.3333333333333335"/>
    <x v="0"/>
  </r>
  <r>
    <s v="Processed"/>
    <s v="VJ300320692"/>
    <x v="3"/>
    <x v="4"/>
    <s v="Coca Cola - Zero Sugar"/>
    <s v="Carbonated"/>
    <n v="15119010803"/>
    <s v="Monday, May 16, 2022"/>
    <x v="1"/>
    <x v="23"/>
    <n v="1.5"/>
    <n v="1"/>
    <n v="142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Funyuns - Flaming Hot"/>
    <s v="Food"/>
    <n v="15119135090"/>
    <s v="Monday, May 16, 2022"/>
    <x v="0"/>
    <x v="4"/>
    <n v="1.5"/>
    <n v="1"/>
    <n v="110"/>
    <n v="1.5"/>
    <n v="1"/>
    <n v="1.5"/>
    <n v="6.5"/>
    <x v="135"/>
    <x v="71"/>
    <s v="Food"/>
    <x v="1"/>
    <b v="1"/>
    <n v="1.5"/>
    <n v="1"/>
    <x v="49"/>
  </r>
  <r>
    <s v="Processed"/>
    <s v="VJ300320609"/>
    <x v="2"/>
    <x v="3"/>
    <s v="Snapple Tea - Raspberry"/>
    <s v="Non Carbonated"/>
    <n v="15119135090"/>
    <s v="Monday, May 16, 2022"/>
    <x v="0"/>
    <x v="15"/>
    <n v="2.5"/>
    <n v="1"/>
    <n v="147"/>
    <n v="2.5"/>
    <n v="1"/>
    <n v="2.5"/>
    <n v="6.5"/>
    <x v="135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119135090"/>
    <s v="Monday, May 16, 2022"/>
    <x v="0"/>
    <x v="17"/>
    <n v="2.5"/>
    <n v="1"/>
    <n v="138"/>
    <n v="2.5"/>
    <n v="1"/>
    <n v="2.5"/>
    <n v="6.5"/>
    <x v="135"/>
    <x v="10"/>
    <s v="Food"/>
    <x v="1"/>
    <b v="1"/>
    <n v="2.5"/>
    <n v="1.6666666666666667"/>
    <x v="9"/>
  </r>
  <r>
    <s v="Processed"/>
    <s v="VJ300205292"/>
    <x v="0"/>
    <x v="1"/>
    <s v="Poland Springs Water"/>
    <s v="Water"/>
    <n v="15119780268"/>
    <s v="Monday, May 16, 2022"/>
    <x v="1"/>
    <x v="5"/>
    <n v="1.5"/>
    <n v="1"/>
    <n v="144"/>
    <n v="1.5"/>
    <n v="1"/>
    <n v="1.5"/>
    <n v="1.5"/>
    <x v="135"/>
    <x v="29"/>
    <s v="Water"/>
    <x v="3"/>
    <b v="1"/>
    <n v="1.5"/>
    <n v="1"/>
    <x v="27"/>
  </r>
  <r>
    <s v="Processed"/>
    <s v="VJ300320692"/>
    <x v="3"/>
    <x v="4"/>
    <s v="Belvita Snack Packs - Blueberry"/>
    <s v="Food"/>
    <n v="15119961703"/>
    <s v="Monday, May 16, 2022"/>
    <x v="1"/>
    <x v="17"/>
    <n v="1.5"/>
    <n v="1"/>
    <n v="138"/>
    <n v="1.5"/>
    <n v="1"/>
    <n v="1.5"/>
    <n v="1.5"/>
    <x v="135"/>
    <x v="79"/>
    <s v="Food"/>
    <x v="1"/>
    <b v="1"/>
    <n v="1.5"/>
    <n v="1"/>
    <x v="57"/>
  </r>
  <r>
    <s v="Processed"/>
    <s v="VJ300320692"/>
    <x v="3"/>
    <x v="4"/>
    <s v="Snyder's of Hanover Pretzel Pieces - Honey Mu"/>
    <s v="Food"/>
    <n v="15119963971"/>
    <s v="Monday, May 16, 2022"/>
    <x v="1"/>
    <x v="22"/>
    <n v="2"/>
    <n v="1"/>
    <n v="120"/>
    <n v="2"/>
    <n v="1"/>
    <n v="2"/>
    <n v="2"/>
    <x v="135"/>
    <x v="135"/>
    <s v="Food"/>
    <x v="1"/>
    <b v="1"/>
    <n v="2"/>
    <n v="1.3333333333333333"/>
    <x v="92"/>
  </r>
  <r>
    <s v="Processed"/>
    <s v="VJ300320692"/>
    <x v="3"/>
    <x v="4"/>
    <s v="Goldfish Baked - Cheddar"/>
    <s v="Food"/>
    <n v="15119966572"/>
    <s v="Monday, May 16, 2022"/>
    <x v="1"/>
    <x v="16"/>
    <n v="1.25"/>
    <n v="1"/>
    <n v="122"/>
    <n v="1.25"/>
    <n v="1"/>
    <n v="1.25"/>
    <n v="1.25"/>
    <x v="135"/>
    <x v="139"/>
    <s v="Food"/>
    <x v="1"/>
    <b v="1"/>
    <n v="1.25"/>
    <n v="0.83333333333333337"/>
    <x v="95"/>
  </r>
  <r>
    <s v="Processed"/>
    <s v="VJ300320692"/>
    <x v="3"/>
    <x v="4"/>
    <s v="Oreo Mini - Go Paks"/>
    <m/>
    <n v="15119978079"/>
    <s v="Monday, May 16, 2022"/>
    <x v="1"/>
    <x v="35"/>
    <n v="4"/>
    <n v="1"/>
    <n v="152"/>
    <n v="4"/>
    <n v="1"/>
    <n v="4"/>
    <n v="4"/>
    <x v="135"/>
    <x v="143"/>
    <s v="Cell is Blank - Dis-regard"/>
    <x v="1"/>
    <b v="1"/>
    <n v="4"/>
    <n v="2.6666666666666665"/>
    <x v="98"/>
  </r>
  <r>
    <s v="Processed"/>
    <s v="VJ300320692"/>
    <x v="3"/>
    <x v="4"/>
    <s v="Takis - Hot Chilli Pepper &amp; Lime"/>
    <s v="Food"/>
    <n v="15120001710"/>
    <s v="Monday, May 16, 2022"/>
    <x v="1"/>
    <x v="3"/>
    <n v="1.5"/>
    <n v="1"/>
    <n v="114"/>
    <n v="1.5"/>
    <n v="1"/>
    <n v="1.5"/>
    <n v="1.5"/>
    <x v="135"/>
    <x v="1"/>
    <s v="Food"/>
    <x v="1"/>
    <b v="1"/>
    <n v="1.5"/>
    <n v="1"/>
    <x v="1"/>
  </r>
  <r>
    <s v="Processed"/>
    <s v="VJ300320692"/>
    <x v="3"/>
    <x v="4"/>
    <s v="Pop Corners - Sea Salt"/>
    <s v="Food"/>
    <n v="15120109380"/>
    <s v="Monday, May 16, 2022"/>
    <x v="1"/>
    <x v="8"/>
    <n v="1.5"/>
    <n v="1"/>
    <n v="111"/>
    <n v="1.5"/>
    <n v="1"/>
    <n v="1.5"/>
    <n v="1.5"/>
    <x v="135"/>
    <x v="117"/>
    <s v="Food"/>
    <x v="1"/>
    <b v="1"/>
    <n v="1.5"/>
    <n v="1"/>
    <x v="80"/>
  </r>
  <r>
    <s v="Processed"/>
    <s v="VJ300205292"/>
    <x v="0"/>
    <x v="1"/>
    <s v="Poland Springs Water"/>
    <s v="Water"/>
    <n v="15120132397"/>
    <s v="Monday, May 16, 2022"/>
    <x v="0"/>
    <x v="5"/>
    <n v="1.5"/>
    <n v="1"/>
    <n v="144"/>
    <n v="1.5"/>
    <n v="1"/>
    <n v="1.5"/>
    <n v="1.5"/>
    <x v="135"/>
    <x v="29"/>
    <s v="Water"/>
    <x v="3"/>
    <b v="1"/>
    <n v="1.5"/>
    <n v="1"/>
    <x v="27"/>
  </r>
  <r>
    <s v="Processed"/>
    <s v="VJ300320609"/>
    <x v="2"/>
    <x v="3"/>
    <s v="Coca Cola - Zero Sugar"/>
    <s v="Carbonated"/>
    <n v="15120138078"/>
    <s v="Monday, May 16, 2022"/>
    <x v="1"/>
    <x v="27"/>
    <n v="1.5"/>
    <n v="1"/>
    <n v="141"/>
    <n v="1.5"/>
    <n v="1"/>
    <n v="1.5"/>
    <n v="1.5"/>
    <x v="135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120155706"/>
    <s v="Monday, May 16, 2022"/>
    <x v="0"/>
    <x v="23"/>
    <n v="1.5"/>
    <n v="2"/>
    <n v="142"/>
    <n v="1.5"/>
    <n v="2"/>
    <n v="3"/>
    <n v="3"/>
    <x v="135"/>
    <x v="44"/>
    <s v="Carbonated"/>
    <x v="0"/>
    <b v="1"/>
    <n v="1.5"/>
    <n v="1"/>
    <x v="36"/>
  </r>
  <r>
    <s v="Processed"/>
    <s v="VJ300320611"/>
    <x v="0"/>
    <x v="0"/>
    <s v="Bai Lemonade - Burundi Blueberry"/>
    <s v="Non Carbonated"/>
    <n v="15120321256"/>
    <s v="Monday, May 16, 2022"/>
    <x v="0"/>
    <x v="5"/>
    <n v="2.5"/>
    <n v="1"/>
    <n v="144"/>
    <n v="2.5"/>
    <n v="1"/>
    <n v="2.5"/>
    <n v="2.5"/>
    <x v="135"/>
    <x v="122"/>
    <s v="Non Carbonated"/>
    <x v="2"/>
    <b v="1"/>
    <n v="2.5"/>
    <n v="1.6666666666666667"/>
    <x v="84"/>
  </r>
  <r>
    <s v="Processed"/>
    <s v="VJ300320609"/>
    <x v="2"/>
    <x v="3"/>
    <s v="Red Bull - Original"/>
    <s v="Carbonated"/>
    <n v="15120364952"/>
    <s v="Monday, May 16, 2022"/>
    <x v="1"/>
    <x v="0"/>
    <n v="3.5"/>
    <n v="1"/>
    <n v="148"/>
    <n v="3.5"/>
    <n v="1"/>
    <n v="3.5"/>
    <n v="3.5"/>
    <x v="135"/>
    <x v="45"/>
    <s v="Carbonated"/>
    <x v="0"/>
    <b v="1"/>
    <n v="3.5"/>
    <n v="2.3333333333333335"/>
    <x v="0"/>
  </r>
  <r>
    <s v="Processed"/>
    <s v="VJ300320609"/>
    <x v="2"/>
    <x v="3"/>
    <s v="Cheetos Puffs"/>
    <s v="Food"/>
    <n v="15120367177"/>
    <s v="Monday, May 16, 2022"/>
    <x v="1"/>
    <x v="20"/>
    <n v="1.5"/>
    <n v="1"/>
    <n v="112"/>
    <n v="1.5"/>
    <n v="1"/>
    <n v="1.5"/>
    <n v="1.5"/>
    <x v="135"/>
    <x v="127"/>
    <s v="Food"/>
    <x v="1"/>
    <b v="1"/>
    <n v="1.5"/>
    <n v="1"/>
    <x v="87"/>
  </r>
  <r>
    <s v="Processed"/>
    <s v="VJ300320609"/>
    <x v="2"/>
    <x v="3"/>
    <s v="Coca Cola - Zero Sugar"/>
    <s v="Carbonated"/>
    <n v="15121131764"/>
    <s v="Monday, May 16, 2022"/>
    <x v="1"/>
    <x v="27"/>
    <n v="1.5"/>
    <n v="1"/>
    <n v="141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KitKat - Crisp Wafers"/>
    <s v="Food"/>
    <n v="15121246955"/>
    <s v="Monday, May 16, 2022"/>
    <x v="1"/>
    <x v="17"/>
    <n v="2.5"/>
    <n v="1"/>
    <n v="138"/>
    <n v="2.5"/>
    <n v="1"/>
    <n v="2.5"/>
    <n v="2.5"/>
    <x v="135"/>
    <x v="10"/>
    <s v="Food"/>
    <x v="1"/>
    <b v="1"/>
    <n v="2.5"/>
    <n v="1.6666666666666667"/>
    <x v="9"/>
  </r>
  <r>
    <s v="Processed"/>
    <s v="VJ300320609"/>
    <x v="2"/>
    <x v="3"/>
    <s v="Coca Cola - Zero Sugar"/>
    <s v="Carbonated"/>
    <n v="15121247035"/>
    <s v="Monday, May 16, 2022"/>
    <x v="1"/>
    <x v="23"/>
    <n v="1.5"/>
    <n v="1"/>
    <n v="142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21247529"/>
    <s v="Monday, May 16, 2022"/>
    <x v="1"/>
    <x v="27"/>
    <n v="1.5"/>
    <n v="1"/>
    <n v="141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21663260"/>
    <s v="Tuesday, May 17, 2022"/>
    <x v="1"/>
    <x v="27"/>
    <n v="1.5"/>
    <n v="1"/>
    <n v="141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121679432"/>
    <s v="Tuesday, May 17, 2022"/>
    <x v="1"/>
    <x v="12"/>
    <n v="1.25"/>
    <n v="1"/>
    <n v="140"/>
    <n v="1.25"/>
    <n v="1"/>
    <n v="1.25"/>
    <n v="1.25"/>
    <x v="135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121679780"/>
    <s v="Tuesday, May 17, 2022"/>
    <x v="1"/>
    <x v="23"/>
    <n v="1.5"/>
    <n v="1"/>
    <n v="142"/>
    <n v="1.5"/>
    <n v="1"/>
    <n v="1.5"/>
    <n v="1.5"/>
    <x v="135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121682139"/>
    <s v="Tuesday, May 17, 2022"/>
    <x v="1"/>
    <x v="12"/>
    <n v="1.25"/>
    <n v="1"/>
    <n v="140"/>
    <n v="1.25"/>
    <n v="1"/>
    <n v="1.25"/>
    <n v="1.25"/>
    <x v="135"/>
    <x v="70"/>
    <s v="Carbonated"/>
    <x v="0"/>
    <b v="1"/>
    <n v="1.25"/>
    <n v="0.83333333333333337"/>
    <x v="48"/>
  </r>
  <r>
    <s v="Processed"/>
    <s v="VJ300320609"/>
    <x v="2"/>
    <x v="3"/>
    <s v="Red Bull - Original"/>
    <s v="Carbonated"/>
    <n v="15122212684"/>
    <s v="Tuesday, May 17, 2022"/>
    <x v="0"/>
    <x v="0"/>
    <n v="3.5"/>
    <n v="1"/>
    <n v="148"/>
    <n v="3.5"/>
    <n v="1"/>
    <n v="3.5"/>
    <n v="3.5"/>
    <x v="136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122708816"/>
    <s v="Tuesday, May 17, 2022"/>
    <x v="0"/>
    <x v="27"/>
    <n v="1.5"/>
    <n v="1"/>
    <n v="141"/>
    <n v="1.5"/>
    <n v="1"/>
    <n v="1.5"/>
    <n v="1.5"/>
    <x v="136"/>
    <x v="44"/>
    <s v="Carbonated"/>
    <x v="0"/>
    <b v="1"/>
    <n v="1.5"/>
    <n v="1"/>
    <x v="36"/>
  </r>
  <r>
    <s v="Processed"/>
    <s v="VJ300320692"/>
    <x v="3"/>
    <x v="4"/>
    <s v="Oreo Mini - Go Paks"/>
    <m/>
    <n v="15122831420"/>
    <s v="Tuesday, May 17, 2022"/>
    <x v="0"/>
    <x v="35"/>
    <n v="4"/>
    <n v="1"/>
    <n v="152"/>
    <n v="4"/>
    <n v="1"/>
    <n v="4"/>
    <n v="4"/>
    <x v="136"/>
    <x v="143"/>
    <s v="Cell is Blank - Dis-regard"/>
    <x v="1"/>
    <b v="1"/>
    <n v="4"/>
    <n v="2.6666666666666665"/>
    <x v="98"/>
  </r>
  <r>
    <s v="Processed"/>
    <s v="VJ300320609"/>
    <x v="2"/>
    <x v="3"/>
    <s v="Funyuns - Flaming Hot"/>
    <s v="Food"/>
    <n v="15123024534"/>
    <s v="Tuesday, May 17, 2022"/>
    <x v="0"/>
    <x v="4"/>
    <n v="1.5"/>
    <n v="1"/>
    <n v="110"/>
    <n v="1.5"/>
    <n v="1"/>
    <n v="1.5"/>
    <n v="4.5"/>
    <x v="136"/>
    <x v="71"/>
    <s v="Food"/>
    <x v="1"/>
    <b v="1"/>
    <n v="1.5"/>
    <n v="1"/>
    <x v="49"/>
  </r>
  <r>
    <s v="Processed"/>
    <s v="VJ300320609"/>
    <x v="2"/>
    <x v="3"/>
    <s v="Lays - Classic"/>
    <s v="Food"/>
    <n v="15123024534"/>
    <s v="Tuesday, May 17, 2022"/>
    <x v="0"/>
    <x v="25"/>
    <n v="1.5"/>
    <n v="1"/>
    <n v="125"/>
    <n v="1.5"/>
    <n v="1"/>
    <n v="1.5"/>
    <n v="4.5"/>
    <x v="136"/>
    <x v="95"/>
    <s v="Food"/>
    <x v="1"/>
    <b v="1"/>
    <n v="1.5"/>
    <n v="1"/>
    <x v="66"/>
  </r>
  <r>
    <s v="Processed"/>
    <s v="VJ300320609"/>
    <x v="2"/>
    <x v="3"/>
    <s v="Doritos Spicy Nacho"/>
    <m/>
    <n v="15123024534"/>
    <s v="Tuesday, May 17, 2022"/>
    <x v="0"/>
    <x v="26"/>
    <n v="1.5"/>
    <n v="1"/>
    <n v="113"/>
    <n v="1.5"/>
    <n v="1"/>
    <n v="1.5"/>
    <n v="4.5"/>
    <x v="136"/>
    <x v="140"/>
    <s v="Cell is Blank - Dis-regard"/>
    <x v="1"/>
    <b v="1"/>
    <n v="1.5"/>
    <n v="1"/>
    <x v="96"/>
  </r>
  <r>
    <s v="Processed"/>
    <s v="VJ300320609"/>
    <x v="2"/>
    <x v="3"/>
    <s v="Chesters Fries Flaming hot"/>
    <s v="Food"/>
    <n v="15123107298"/>
    <s v="Tuesday, May 17, 2022"/>
    <x v="0"/>
    <x v="8"/>
    <n v="1.5"/>
    <n v="1"/>
    <n v="111"/>
    <n v="1.5"/>
    <n v="1"/>
    <n v="1.5"/>
    <n v="1.5"/>
    <x v="136"/>
    <x v="42"/>
    <s v="Food"/>
    <x v="1"/>
    <b v="1"/>
    <n v="1.5"/>
    <n v="1"/>
    <x v="35"/>
  </r>
  <r>
    <s v="Processed"/>
    <s v="VJ300320692"/>
    <x v="3"/>
    <x v="4"/>
    <s v="BodyArmor LYTE  - Peach Mango"/>
    <s v="Water"/>
    <n v="15123353421"/>
    <s v="Tuesday, May 17, 2022"/>
    <x v="0"/>
    <x v="15"/>
    <n v="2.5"/>
    <n v="1"/>
    <n v="147"/>
    <n v="2.5"/>
    <n v="1"/>
    <n v="2.5"/>
    <n v="2.5"/>
    <x v="136"/>
    <x v="34"/>
    <s v="Water"/>
    <x v="3"/>
    <b v="1"/>
    <n v="2.5"/>
    <n v="1.6666666666666667"/>
    <x v="31"/>
  </r>
  <r>
    <s v="Processed"/>
    <s v="VJ300320686"/>
    <x v="1"/>
    <x v="2"/>
    <s v="CheezIt - Cheddar Sour Cream and Onion"/>
    <s v="Food"/>
    <n v="15123502390"/>
    <s v="Tuesday, May 17, 2022"/>
    <x v="1"/>
    <x v="25"/>
    <n v="1.5"/>
    <n v="1"/>
    <n v="125"/>
    <n v="1.5"/>
    <n v="1"/>
    <n v="1.5"/>
    <n v="1.5"/>
    <x v="136"/>
    <x v="86"/>
    <s v="Food"/>
    <x v="1"/>
    <b v="1"/>
    <n v="1.5"/>
    <n v="1"/>
    <x v="39"/>
  </r>
  <r>
    <s v="Processed"/>
    <s v="VJ300320611"/>
    <x v="0"/>
    <x v="0"/>
    <s v="Monster Energy Original"/>
    <s v="Carbonated"/>
    <n v="15123743466"/>
    <s v="Tuesday, May 17, 2022"/>
    <x v="0"/>
    <x v="2"/>
    <n v="3"/>
    <n v="1"/>
    <n v="146"/>
    <n v="3"/>
    <n v="1"/>
    <n v="3"/>
    <n v="3"/>
    <x v="136"/>
    <x v="5"/>
    <s v="Carbonated"/>
    <x v="0"/>
    <b v="1"/>
    <n v="3"/>
    <n v="2"/>
    <x v="4"/>
  </r>
  <r>
    <s v="Processed"/>
    <s v="VJ300320692"/>
    <x v="3"/>
    <x v="4"/>
    <s v="Wonderful Pistachios - Variety"/>
    <s v="Food"/>
    <n v="15123984495"/>
    <s v="Tuesday, May 17, 2022"/>
    <x v="0"/>
    <x v="6"/>
    <n v="2"/>
    <n v="1"/>
    <n v="134"/>
    <n v="2"/>
    <n v="1"/>
    <n v="2"/>
    <n v="2"/>
    <x v="136"/>
    <x v="11"/>
    <s v="Food"/>
    <x v="1"/>
    <b v="1"/>
    <n v="2"/>
    <n v="1.3333333333333333"/>
    <x v="10"/>
  </r>
  <r>
    <s v="Processed"/>
    <s v="VJ300320609"/>
    <x v="2"/>
    <x v="3"/>
    <s v="Snapple Tea - Raspberry"/>
    <s v="Non Carbonated"/>
    <n v="15123978491"/>
    <s v="Tuesday, May 17, 2022"/>
    <x v="0"/>
    <x v="15"/>
    <n v="2.5"/>
    <n v="1"/>
    <n v="147"/>
    <n v="2.5"/>
    <n v="1"/>
    <n v="2.5"/>
    <n v="6.5"/>
    <x v="136"/>
    <x v="81"/>
    <s v="Non Carbonated"/>
    <x v="2"/>
    <b v="1"/>
    <n v="2.5"/>
    <n v="1.6666666666666667"/>
    <x v="59"/>
  </r>
  <r>
    <s v="Processed"/>
    <s v="VJ300320609"/>
    <x v="2"/>
    <x v="3"/>
    <s v="Chesters Fries Flaming hot"/>
    <s v="Food"/>
    <n v="15123978491"/>
    <s v="Tuesday, May 17, 2022"/>
    <x v="0"/>
    <x v="8"/>
    <n v="1.5"/>
    <n v="1"/>
    <n v="111"/>
    <n v="1.5"/>
    <n v="1"/>
    <n v="1.5"/>
    <n v="6.5"/>
    <x v="136"/>
    <x v="42"/>
    <s v="Food"/>
    <x v="1"/>
    <b v="1"/>
    <n v="1.5"/>
    <n v="1"/>
    <x v="35"/>
  </r>
  <r>
    <s v="Processed"/>
    <s v="VJ300320609"/>
    <x v="2"/>
    <x v="3"/>
    <s v="KitKat - Crisp Wafers"/>
    <s v="Food"/>
    <n v="15123978491"/>
    <s v="Tuesday, May 17, 2022"/>
    <x v="0"/>
    <x v="17"/>
    <n v="2.5"/>
    <n v="1"/>
    <n v="138"/>
    <n v="2.5"/>
    <n v="1"/>
    <n v="2.5"/>
    <n v="6.5"/>
    <x v="136"/>
    <x v="10"/>
    <s v="Food"/>
    <x v="1"/>
    <b v="1"/>
    <n v="2.5"/>
    <n v="1.6666666666666667"/>
    <x v="9"/>
  </r>
  <r>
    <s v="Processed"/>
    <s v="VJ300320609"/>
    <x v="2"/>
    <x v="3"/>
    <s v="Mini Chips Ahoy"/>
    <s v="Food"/>
    <n v="15124381204"/>
    <s v="Tuesday, May 17, 2022"/>
    <x v="1"/>
    <x v="16"/>
    <n v="1.5"/>
    <n v="1"/>
    <n v="122"/>
    <n v="1.5"/>
    <n v="1"/>
    <n v="1.5"/>
    <n v="1.5"/>
    <x v="136"/>
    <x v="25"/>
    <s v="Food"/>
    <x v="1"/>
    <b v="1"/>
    <n v="1.5"/>
    <n v="1"/>
    <x v="23"/>
  </r>
  <r>
    <s v="Processed"/>
    <s v="VJ300320609"/>
    <x v="2"/>
    <x v="3"/>
    <s v="Mini Chips Ahoy"/>
    <s v="Food"/>
    <n v="15124554624"/>
    <s v="Tuesday, May 17, 2022"/>
    <x v="1"/>
    <x v="16"/>
    <n v="1.5"/>
    <n v="1"/>
    <n v="122"/>
    <n v="1.5"/>
    <n v="1"/>
    <n v="1.5"/>
    <n v="1.5"/>
    <x v="136"/>
    <x v="25"/>
    <s v="Food"/>
    <x v="1"/>
    <b v="1"/>
    <n v="1.5"/>
    <n v="1"/>
    <x v="23"/>
  </r>
  <r>
    <s v="Processed"/>
    <s v="VJ300320609"/>
    <x v="2"/>
    <x v="3"/>
    <s v="Monster Energy Original"/>
    <s v="Carbonated"/>
    <n v="15124387985"/>
    <s v="Tuesday, May 17, 2022"/>
    <x v="0"/>
    <x v="5"/>
    <n v="3"/>
    <n v="1"/>
    <n v="144"/>
    <n v="3"/>
    <n v="1"/>
    <n v="3"/>
    <n v="3"/>
    <x v="136"/>
    <x v="5"/>
    <s v="Carbonated"/>
    <x v="0"/>
    <b v="1"/>
    <n v="3"/>
    <n v="2"/>
    <x v="4"/>
  </r>
  <r>
    <s v="Processed"/>
    <s v="VJ300320692"/>
    <x v="3"/>
    <x v="4"/>
    <s v="CheezIt - White Cheddar"/>
    <s v="Food"/>
    <n v="15124783992"/>
    <s v="Tuesday, May 17, 2022"/>
    <x v="0"/>
    <x v="18"/>
    <n v="1.25"/>
    <n v="1"/>
    <n v="124"/>
    <n v="1.25"/>
    <n v="1"/>
    <n v="1.25"/>
    <n v="1.25"/>
    <x v="136"/>
    <x v="53"/>
    <s v="Food"/>
    <x v="1"/>
    <b v="1"/>
    <n v="1.25"/>
    <n v="0.83333333333333337"/>
    <x v="39"/>
  </r>
  <r>
    <s v="Processed"/>
    <s v="VJ300320692"/>
    <x v="3"/>
    <x v="4"/>
    <s v="Mini Chips Ahoy - Go Paks"/>
    <m/>
    <n v="15124825834"/>
    <s v="Tuesday, May 17, 2022"/>
    <x v="1"/>
    <x v="33"/>
    <n v="4"/>
    <n v="1"/>
    <n v="151"/>
    <n v="4"/>
    <n v="1"/>
    <n v="4"/>
    <n v="4"/>
    <x v="136"/>
    <x v="142"/>
    <s v="Cell is Blank - Dis-regard"/>
    <x v="1"/>
    <b v="1"/>
    <n v="4"/>
    <n v="2.6666666666666665"/>
    <x v="97"/>
  </r>
  <r>
    <s v="Processed"/>
    <s v="VJ300320686"/>
    <x v="1"/>
    <x v="2"/>
    <s v="Pop Corners - Sea Salt"/>
    <s v="Food"/>
    <n v="15124920931"/>
    <s v="Tuesday, May 17, 2022"/>
    <x v="1"/>
    <x v="3"/>
    <n v="1.5"/>
    <n v="1"/>
    <n v="114"/>
    <n v="1.5"/>
    <n v="1"/>
    <n v="1.5"/>
    <n v="1.5"/>
    <x v="136"/>
    <x v="117"/>
    <s v="Food"/>
    <x v="1"/>
    <b v="1"/>
    <n v="1.5"/>
    <n v="1"/>
    <x v="80"/>
  </r>
  <r>
    <s v="Processed"/>
    <s v="VJ300320692"/>
    <x v="3"/>
    <x v="4"/>
    <s v="Poland Springs Water"/>
    <s v="Water"/>
    <n v="15124837003"/>
    <s v="Tuesday, May 17, 2022"/>
    <x v="0"/>
    <x v="5"/>
    <n v="1.5"/>
    <n v="1"/>
    <n v="144"/>
    <n v="1.5"/>
    <n v="1"/>
    <n v="1.5"/>
    <n v="1.5"/>
    <x v="136"/>
    <x v="29"/>
    <s v="Water"/>
    <x v="3"/>
    <b v="1"/>
    <n v="1.5"/>
    <n v="1"/>
    <x v="27"/>
  </r>
  <r>
    <s v="Processed"/>
    <s v="VJ300205292"/>
    <x v="0"/>
    <x v="1"/>
    <s v="Snapple Diet Tea - Peach Tea"/>
    <s v="Non Carbonated"/>
    <n v="15124861904"/>
    <s v="Tuesday, May 17, 2022"/>
    <x v="1"/>
    <x v="7"/>
    <n v="2.5"/>
    <n v="1"/>
    <n v="143"/>
    <n v="2.5"/>
    <n v="1"/>
    <n v="2.5"/>
    <n v="2.5"/>
    <x v="136"/>
    <x v="3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125086494"/>
    <s v="Tuesday, May 17, 2022"/>
    <x v="1"/>
    <x v="0"/>
    <n v="3.5"/>
    <n v="1"/>
    <n v="148"/>
    <n v="3.5"/>
    <n v="1"/>
    <n v="3.5"/>
    <n v="3.5"/>
    <x v="136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125027140"/>
    <s v="Tuesday, May 17, 2022"/>
    <x v="1"/>
    <x v="27"/>
    <n v="1.5"/>
    <n v="1"/>
    <n v="141"/>
    <n v="1.5"/>
    <n v="1"/>
    <n v="1.5"/>
    <n v="1.5"/>
    <x v="136"/>
    <x v="44"/>
    <s v="Carbonated"/>
    <x v="0"/>
    <b v="1"/>
    <n v="1.5"/>
    <n v="1"/>
    <x v="36"/>
  </r>
  <r>
    <s v="Processed"/>
    <s v="VJ300205292"/>
    <x v="0"/>
    <x v="1"/>
    <s v="Snapple Diet Tea - Peach Tea"/>
    <s v="Non Carbonated"/>
    <n v="15125135062"/>
    <s v="Tuesday, May 17, 2022"/>
    <x v="1"/>
    <x v="7"/>
    <n v="2.5"/>
    <n v="1"/>
    <n v="143"/>
    <n v="2.5"/>
    <n v="1"/>
    <n v="2.5"/>
    <n v="2.5"/>
    <x v="136"/>
    <x v="37"/>
    <s v="Non Carbonated"/>
    <x v="2"/>
    <b v="1"/>
    <n v="2.5"/>
    <n v="1.6666666666666667"/>
    <x v="6"/>
  </r>
  <r>
    <s v="Processed"/>
    <s v="VJ300320692"/>
    <x v="3"/>
    <x v="4"/>
    <s v="Lenny &amp; Larrys - Chocolate Chip"/>
    <s v="Food"/>
    <n v="15125203732"/>
    <s v="Tuesday, May 17, 2022"/>
    <x v="0"/>
    <x v="34"/>
    <n v="2"/>
    <n v="1"/>
    <n v="158"/>
    <n v="2"/>
    <n v="1"/>
    <n v="2"/>
    <n v="2"/>
    <x v="136"/>
    <x v="134"/>
    <s v="Food"/>
    <x v="1"/>
    <b v="1"/>
    <n v="2"/>
    <n v="1.3333333333333333"/>
    <x v="69"/>
  </r>
  <r>
    <s v="Processed"/>
    <s v="VJ300320692"/>
    <x v="3"/>
    <x v="4"/>
    <s v="Oreo Mini - Go Paks"/>
    <m/>
    <n v="15125260150"/>
    <s v="Tuesday, May 17, 2022"/>
    <x v="1"/>
    <x v="35"/>
    <n v="4"/>
    <n v="1"/>
    <n v="152"/>
    <n v="4"/>
    <n v="1"/>
    <n v="4"/>
    <n v="4"/>
    <x v="136"/>
    <x v="143"/>
    <s v="Cell is Blank - Dis-regard"/>
    <x v="1"/>
    <b v="1"/>
    <n v="4"/>
    <n v="2.6666666666666665"/>
    <x v="98"/>
  </r>
  <r>
    <s v="Processed"/>
    <s v="VJ300320692"/>
    <x v="3"/>
    <x v="4"/>
    <s v="SunChips Multigrain - Harvest Cheddar"/>
    <s v="Food"/>
    <n v="15125306923"/>
    <s v="Tuesday, May 17, 2022"/>
    <x v="0"/>
    <x v="20"/>
    <n v="1.5"/>
    <n v="1"/>
    <n v="112"/>
    <n v="1.5"/>
    <n v="1"/>
    <n v="1.5"/>
    <n v="1.5"/>
    <x v="136"/>
    <x v="35"/>
    <s v="Food"/>
    <x v="1"/>
    <b v="1"/>
    <n v="1.5"/>
    <n v="1"/>
    <x v="25"/>
  </r>
  <r>
    <s v="Processed"/>
    <s v="VJ300320692"/>
    <x v="3"/>
    <x v="4"/>
    <s v="Pop Corners - White Cheddar"/>
    <s v="Food"/>
    <n v="15125376423"/>
    <s v="Tuesday, May 17, 2022"/>
    <x v="0"/>
    <x v="26"/>
    <n v="1.5"/>
    <n v="1"/>
    <n v="113"/>
    <n v="1.5"/>
    <n v="1"/>
    <n v="1.5"/>
    <n v="1.5"/>
    <x v="136"/>
    <x v="123"/>
    <s v="Food"/>
    <x v="1"/>
    <b v="1"/>
    <n v="1.5"/>
    <n v="1"/>
    <x v="80"/>
  </r>
  <r>
    <s v="Processed"/>
    <s v="VJ300320686"/>
    <x v="1"/>
    <x v="2"/>
    <s v="RXBAR - Protein Bar - Peanut Butter"/>
    <s v="Food"/>
    <n v="15125430414"/>
    <s v="Tuesday, May 17, 2022"/>
    <x v="1"/>
    <x v="9"/>
    <n v="2"/>
    <n v="1"/>
    <n v="131"/>
    <n v="2"/>
    <n v="1"/>
    <n v="2"/>
    <n v="2"/>
    <x v="136"/>
    <x v="80"/>
    <s v="Food"/>
    <x v="1"/>
    <b v="1"/>
    <n v="2"/>
    <n v="1.3333333333333333"/>
    <x v="58"/>
  </r>
  <r>
    <s v="Processed"/>
    <s v="VJ300320611"/>
    <x v="0"/>
    <x v="0"/>
    <s v="S. Pellegrino Sparkling Mineral Water"/>
    <s v="Water"/>
    <n v="15125628707"/>
    <s v="Tuesday, May 17, 2022"/>
    <x v="1"/>
    <x v="7"/>
    <n v="2"/>
    <n v="1"/>
    <n v="143"/>
    <n v="2"/>
    <n v="1"/>
    <n v="2"/>
    <n v="2"/>
    <x v="136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5125629471"/>
    <s v="Tuesday, May 17, 2022"/>
    <x v="1"/>
    <x v="7"/>
    <n v="2"/>
    <n v="1"/>
    <n v="143"/>
    <n v="2"/>
    <n v="1"/>
    <n v="2"/>
    <n v="2"/>
    <x v="136"/>
    <x v="24"/>
    <s v="Water"/>
    <x v="3"/>
    <b v="1"/>
    <n v="2"/>
    <n v="1.3333333333333333"/>
    <x v="22"/>
  </r>
  <r>
    <s v="Processed"/>
    <s v="VJ300320609"/>
    <x v="2"/>
    <x v="3"/>
    <s v="Cheetos Puffs"/>
    <s v="Food"/>
    <n v="15125699653"/>
    <s v="Tuesday, May 17, 2022"/>
    <x v="1"/>
    <x v="20"/>
    <n v="1.5"/>
    <n v="1"/>
    <n v="112"/>
    <n v="1.5"/>
    <n v="1"/>
    <n v="1.5"/>
    <n v="1.5"/>
    <x v="136"/>
    <x v="127"/>
    <s v="Food"/>
    <x v="1"/>
    <b v="1"/>
    <n v="1.5"/>
    <n v="1"/>
    <x v="87"/>
  </r>
  <r>
    <s v="Processed"/>
    <s v="VJ300320611"/>
    <x v="0"/>
    <x v="0"/>
    <s v="S. Pellegrino Sparkling Mineral Water"/>
    <s v="Water"/>
    <n v="15125907808"/>
    <s v="Tuesday, May 17, 2022"/>
    <x v="0"/>
    <x v="7"/>
    <n v="2"/>
    <n v="1"/>
    <n v="143"/>
    <n v="2"/>
    <n v="1"/>
    <n v="2"/>
    <n v="2"/>
    <x v="136"/>
    <x v="24"/>
    <s v="Water"/>
    <x v="3"/>
    <b v="1"/>
    <n v="2"/>
    <n v="1.3333333333333333"/>
    <x v="22"/>
  </r>
  <r>
    <s v="Processed"/>
    <s v="VJ300320611"/>
    <x v="0"/>
    <x v="0"/>
    <s v="Spindrift - Sparkling Water - Pineapple"/>
    <s v="Carbonated"/>
    <n v="15125909822"/>
    <s v="Tuesday, May 17, 2022"/>
    <x v="0"/>
    <x v="23"/>
    <n v="1.5"/>
    <n v="1"/>
    <n v="142"/>
    <n v="1.5"/>
    <n v="1"/>
    <n v="1.5"/>
    <n v="1.5"/>
    <x v="136"/>
    <x v="92"/>
    <s v="Carbonated"/>
    <x v="0"/>
    <b v="1"/>
    <n v="1.5"/>
    <n v="1"/>
    <x v="11"/>
  </r>
  <r>
    <s v="Processed"/>
    <s v="VJ300320611"/>
    <x v="0"/>
    <x v="0"/>
    <s v="Vitamin Water - XXX Acai BB Pomegranate"/>
    <s v="Water"/>
    <n v="15125936844"/>
    <s v="Tuesday, May 17, 2022"/>
    <x v="1"/>
    <x v="15"/>
    <n v="2.75"/>
    <n v="1"/>
    <n v="147"/>
    <n v="2.75"/>
    <n v="1"/>
    <n v="2.75"/>
    <n v="2.75"/>
    <x v="136"/>
    <x v="15"/>
    <s v="Water"/>
    <x v="3"/>
    <b v="1"/>
    <n v="2.75"/>
    <n v="1.8333333333333333"/>
    <x v="13"/>
  </r>
  <r>
    <s v="Processed"/>
    <s v="VJ300320611"/>
    <x v="0"/>
    <x v="0"/>
    <s v="KitKat - Crisp Wafers"/>
    <s v="Food"/>
    <n v="15125939029"/>
    <s v="Tuesday, May 17, 2022"/>
    <x v="1"/>
    <x v="28"/>
    <n v="2"/>
    <n v="1"/>
    <n v="135"/>
    <n v="2"/>
    <n v="1"/>
    <n v="2"/>
    <n v="2"/>
    <x v="136"/>
    <x v="10"/>
    <s v="Food"/>
    <x v="1"/>
    <b v="1"/>
    <n v="2"/>
    <n v="1.3333333333333333"/>
    <x v="9"/>
  </r>
  <r>
    <s v="Processed"/>
    <s v="VJ300320609"/>
    <x v="2"/>
    <x v="3"/>
    <s v="Coca Cola - Zero Sugar"/>
    <s v="Carbonated"/>
    <n v="15126104847"/>
    <s v="Tuesday, May 17, 2022"/>
    <x v="1"/>
    <x v="27"/>
    <n v="1.5"/>
    <n v="1"/>
    <n v="141"/>
    <n v="1.5"/>
    <n v="1"/>
    <n v="1.5"/>
    <n v="1.5"/>
    <x v="136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26105897"/>
    <s v="Tuesday, May 17, 2022"/>
    <x v="1"/>
    <x v="27"/>
    <n v="1.5"/>
    <n v="1"/>
    <n v="141"/>
    <n v="1.5"/>
    <n v="1"/>
    <n v="1.5"/>
    <n v="1.5"/>
    <x v="136"/>
    <x v="44"/>
    <s v="Carbonated"/>
    <x v="0"/>
    <b v="1"/>
    <n v="1.5"/>
    <n v="1"/>
    <x v="36"/>
  </r>
  <r>
    <s v="Processed"/>
    <s v="VJ300320609"/>
    <x v="2"/>
    <x v="3"/>
    <s v="Cheetos Puffs"/>
    <s v="Food"/>
    <n v="15126128478"/>
    <s v="Tuesday, May 17, 2022"/>
    <x v="1"/>
    <x v="20"/>
    <n v="1.5"/>
    <n v="1"/>
    <n v="112"/>
    <n v="1.5"/>
    <n v="1"/>
    <n v="1.5"/>
    <n v="1.5"/>
    <x v="136"/>
    <x v="127"/>
    <s v="Food"/>
    <x v="1"/>
    <b v="1"/>
    <n v="1.5"/>
    <n v="1"/>
    <x v="87"/>
  </r>
  <r>
    <s v="Processed"/>
    <s v="VJ300320609"/>
    <x v="2"/>
    <x v="3"/>
    <s v="Monster Energy Original"/>
    <s v="Carbonated"/>
    <n v="15126539172"/>
    <s v="Tuesday, May 17, 2022"/>
    <x v="1"/>
    <x v="2"/>
    <n v="3"/>
    <n v="1"/>
    <n v="146"/>
    <n v="3"/>
    <n v="1"/>
    <n v="3"/>
    <n v="3"/>
    <x v="136"/>
    <x v="5"/>
    <s v="Carbonated"/>
    <x v="0"/>
    <b v="1"/>
    <n v="3"/>
    <n v="2"/>
    <x v="4"/>
  </r>
  <r>
    <s v="Processed"/>
    <s v="VJ300320609"/>
    <x v="2"/>
    <x v="3"/>
    <s v="Cheetos Flaming Hot Limon Crunchy"/>
    <s v="Food"/>
    <n v="15126578828"/>
    <s v="Tuesday, May 17, 2022"/>
    <x v="1"/>
    <x v="24"/>
    <n v="2"/>
    <n v="1"/>
    <n v="121"/>
    <n v="2"/>
    <n v="1"/>
    <n v="2"/>
    <n v="2"/>
    <x v="136"/>
    <x v="75"/>
    <s v="Food"/>
    <x v="1"/>
    <b v="1"/>
    <n v="2"/>
    <n v="1.3333333333333333"/>
    <x v="53"/>
  </r>
  <r>
    <s v="Processed"/>
    <s v="VJ300320609"/>
    <x v="2"/>
    <x v="3"/>
    <s v="Monster Energy Original"/>
    <s v="Carbonated"/>
    <n v="15126586176"/>
    <s v="Tuesday, May 17, 2022"/>
    <x v="1"/>
    <x v="5"/>
    <n v="3"/>
    <n v="1"/>
    <n v="144"/>
    <n v="3"/>
    <n v="1"/>
    <n v="3"/>
    <n v="3"/>
    <x v="136"/>
    <x v="5"/>
    <s v="Carbonated"/>
    <x v="0"/>
    <b v="1"/>
    <n v="3"/>
    <n v="2"/>
    <x v="4"/>
  </r>
  <r>
    <s v="Processed"/>
    <s v="VJ300320609"/>
    <x v="2"/>
    <x v="3"/>
    <s v="Oreo Mini"/>
    <s v="Food"/>
    <n v="15126639489"/>
    <s v="Tuesday, May 17, 2022"/>
    <x v="1"/>
    <x v="18"/>
    <n v="1.5"/>
    <n v="1"/>
    <n v="124"/>
    <n v="1.5"/>
    <n v="1"/>
    <n v="1.5"/>
    <n v="1.5"/>
    <x v="136"/>
    <x v="18"/>
    <s v="Food"/>
    <x v="1"/>
    <b v="1"/>
    <n v="1.5"/>
    <n v="1"/>
    <x v="16"/>
  </r>
  <r>
    <s v="Processed"/>
    <s v="VJ300320609"/>
    <x v="2"/>
    <x v="3"/>
    <s v="Funyuns - Flaming Hot"/>
    <s v="Food"/>
    <n v="15126730312"/>
    <s v="Tuesday, May 17, 2022"/>
    <x v="1"/>
    <x v="4"/>
    <n v="1.5"/>
    <n v="1"/>
    <n v="110"/>
    <n v="1.5"/>
    <n v="1"/>
    <n v="1.5"/>
    <n v="1.5"/>
    <x v="136"/>
    <x v="71"/>
    <s v="Food"/>
    <x v="1"/>
    <b v="1"/>
    <n v="1.5"/>
    <n v="1"/>
    <x v="49"/>
  </r>
  <r>
    <s v="Processed"/>
    <s v="VJ300320609"/>
    <x v="2"/>
    <x v="3"/>
    <s v="Sunkist Soda - Orange"/>
    <s v="Carbonated"/>
    <n v="15127090541"/>
    <s v="Wednesday, May 18, 2022"/>
    <x v="1"/>
    <x v="12"/>
    <n v="1.25"/>
    <n v="1"/>
    <n v="140"/>
    <n v="1.25"/>
    <n v="1"/>
    <n v="1.25"/>
    <n v="1.25"/>
    <x v="136"/>
    <x v="70"/>
    <s v="Carbonated"/>
    <x v="0"/>
    <b v="1"/>
    <n v="1.25"/>
    <n v="0.83333333333333337"/>
    <x v="48"/>
  </r>
  <r>
    <s v="Processed"/>
    <s v="VJ300320609"/>
    <x v="2"/>
    <x v="3"/>
    <s v="Funyuns - Flaming Hot"/>
    <s v="Food"/>
    <n v="15127396208"/>
    <s v="Wednesday, May 18, 2022"/>
    <x v="1"/>
    <x v="4"/>
    <n v="1.5"/>
    <n v="1"/>
    <n v="110"/>
    <n v="1.5"/>
    <n v="1"/>
    <n v="1.5"/>
    <n v="1.5"/>
    <x v="137"/>
    <x v="71"/>
    <s v="Food"/>
    <x v="1"/>
    <b v="1"/>
    <n v="1.5"/>
    <n v="1"/>
    <x v="49"/>
  </r>
  <r>
    <s v="Processed"/>
    <s v="VJ300320609"/>
    <x v="2"/>
    <x v="3"/>
    <s v="Doritos Spicy Nacho"/>
    <m/>
    <n v="15128469955"/>
    <s v="Wednesday, May 18, 2022"/>
    <x v="0"/>
    <x v="26"/>
    <n v="1.5"/>
    <n v="1"/>
    <n v="113"/>
    <n v="1.5"/>
    <n v="1"/>
    <n v="1.5"/>
    <n v="5"/>
    <x v="137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128469955"/>
    <s v="Wednesday, May 18, 2022"/>
    <x v="0"/>
    <x v="25"/>
    <n v="1.5"/>
    <n v="1"/>
    <n v="125"/>
    <n v="1.5"/>
    <n v="1"/>
    <n v="1.5"/>
    <n v="5"/>
    <x v="137"/>
    <x v="95"/>
    <s v="Food"/>
    <x v="1"/>
    <b v="1"/>
    <n v="1.5"/>
    <n v="1"/>
    <x v="66"/>
  </r>
  <r>
    <s v="Processed"/>
    <s v="VJ300320609"/>
    <x v="2"/>
    <x v="3"/>
    <s v="KitKat - Crisp Wafers"/>
    <s v="Food"/>
    <n v="15128469955"/>
    <s v="Wednesday, May 18, 2022"/>
    <x v="0"/>
    <x v="6"/>
    <n v="2"/>
    <n v="1"/>
    <n v="134"/>
    <n v="2"/>
    <n v="1"/>
    <n v="2"/>
    <n v="5"/>
    <x v="137"/>
    <x v="10"/>
    <s v="Food"/>
    <x v="1"/>
    <b v="1"/>
    <n v="2"/>
    <n v="1.3333333333333333"/>
    <x v="9"/>
  </r>
  <r>
    <s v="Processed"/>
    <s v="VJ300320609"/>
    <x v="2"/>
    <x v="3"/>
    <s v="Mini Chips Ahoy"/>
    <s v="Food"/>
    <n v="15129231776"/>
    <s v="Wednesday, May 18, 2022"/>
    <x v="1"/>
    <x v="16"/>
    <n v="1.5"/>
    <n v="1"/>
    <n v="122"/>
    <n v="1.5"/>
    <n v="1"/>
    <n v="1.5"/>
    <n v="1.5"/>
    <x v="137"/>
    <x v="25"/>
    <s v="Food"/>
    <x v="1"/>
    <b v="1"/>
    <n v="1.5"/>
    <n v="1"/>
    <x v="23"/>
  </r>
  <r>
    <s v="Processed"/>
    <s v="VJ300320609"/>
    <x v="2"/>
    <x v="3"/>
    <s v="Oreo Mini"/>
    <s v="Food"/>
    <n v="15129156163"/>
    <s v="Wednesday, May 18, 2022"/>
    <x v="1"/>
    <x v="18"/>
    <n v="1.5"/>
    <n v="1"/>
    <n v="124"/>
    <n v="1.5"/>
    <n v="1"/>
    <n v="1.5"/>
    <n v="1.5"/>
    <x v="137"/>
    <x v="18"/>
    <s v="Food"/>
    <x v="1"/>
    <b v="1"/>
    <n v="1.5"/>
    <n v="1"/>
    <x v="16"/>
  </r>
  <r>
    <s v="Processed"/>
    <s v="VJ300320611"/>
    <x v="0"/>
    <x v="0"/>
    <s v="Oreo Mini"/>
    <s v="Food"/>
    <n v="15129299579"/>
    <s v="Wednesday, May 18, 2022"/>
    <x v="0"/>
    <x v="16"/>
    <n v="1.5"/>
    <n v="1"/>
    <n v="122"/>
    <n v="1.5"/>
    <n v="1"/>
    <n v="1.5"/>
    <n v="1.5"/>
    <x v="137"/>
    <x v="18"/>
    <s v="Food"/>
    <x v="1"/>
    <b v="1"/>
    <n v="1.5"/>
    <n v="1"/>
    <x v="16"/>
  </r>
  <r>
    <s v="Processed"/>
    <s v="VJ300320611"/>
    <x v="0"/>
    <x v="0"/>
    <s v="Bubly - Cherry"/>
    <s v="Carbonated"/>
    <n v="15129426388"/>
    <s v="Wednesday, May 18, 2022"/>
    <x v="0"/>
    <x v="12"/>
    <n v="1.5"/>
    <n v="1"/>
    <n v="140"/>
    <n v="1.5"/>
    <n v="1"/>
    <n v="1.5"/>
    <n v="1.5"/>
    <x v="137"/>
    <x v="57"/>
    <s v="Carbonated"/>
    <x v="0"/>
    <b v="1"/>
    <n v="1.5"/>
    <n v="1"/>
    <x v="26"/>
  </r>
  <r>
    <s v="Processed"/>
    <s v="VJ300320686"/>
    <x v="1"/>
    <x v="2"/>
    <s v="Robert Irvine's - Fit Crunch -  Chocolate Pea"/>
    <s v="Food"/>
    <n v="15129372689"/>
    <s v="Wednesday, May 18, 2022"/>
    <x v="1"/>
    <x v="11"/>
    <n v="2"/>
    <n v="1"/>
    <n v="132"/>
    <n v="2"/>
    <n v="1"/>
    <n v="2"/>
    <n v="2"/>
    <x v="137"/>
    <x v="21"/>
    <s v="Food"/>
    <x v="1"/>
    <b v="1"/>
    <n v="2"/>
    <n v="1.3333333333333333"/>
    <x v="19"/>
  </r>
  <r>
    <s v="Processed"/>
    <s v="VJ300320609"/>
    <x v="2"/>
    <x v="3"/>
    <s v="Fritos - Original"/>
    <s v="Food"/>
    <n v="15129422098"/>
    <s v="Wednesday, May 18, 2022"/>
    <x v="1"/>
    <x v="1"/>
    <n v="1.5"/>
    <n v="1"/>
    <n v="123"/>
    <n v="1.5"/>
    <n v="1"/>
    <n v="1.5"/>
    <n v="1.5"/>
    <x v="137"/>
    <x v="83"/>
    <s v="Food"/>
    <x v="1"/>
    <b v="1"/>
    <n v="1.5"/>
    <n v="1"/>
    <x v="61"/>
  </r>
  <r>
    <s v="Processed"/>
    <s v="VJ300320609"/>
    <x v="2"/>
    <x v="3"/>
    <s v="Snapple Diet Tea - Lemon"/>
    <s v="Non Carbonated"/>
    <n v="15129709090"/>
    <s v="Wednesday, May 18, 2022"/>
    <x v="0"/>
    <x v="7"/>
    <n v="2.5"/>
    <n v="1"/>
    <n v="143"/>
    <n v="2.5"/>
    <n v="1"/>
    <n v="2.5"/>
    <n v="6.5"/>
    <x v="137"/>
    <x v="7"/>
    <s v="Non Carbonated"/>
    <x v="2"/>
    <b v="1"/>
    <n v="2.5"/>
    <n v="1.6666666666666667"/>
    <x v="6"/>
  </r>
  <r>
    <s v="Processed"/>
    <s v="VJ300320609"/>
    <x v="2"/>
    <x v="3"/>
    <s v="Lays - Classic"/>
    <s v="Food"/>
    <n v="15129709090"/>
    <s v="Wednesday, May 18, 2022"/>
    <x v="0"/>
    <x v="25"/>
    <n v="1.5"/>
    <n v="1"/>
    <n v="125"/>
    <n v="1.5"/>
    <n v="1"/>
    <n v="1.5"/>
    <n v="6.5"/>
    <x v="137"/>
    <x v="95"/>
    <s v="Food"/>
    <x v="1"/>
    <b v="1"/>
    <n v="1.5"/>
    <n v="1"/>
    <x v="66"/>
  </r>
  <r>
    <s v="Processed"/>
    <s v="VJ300320609"/>
    <x v="2"/>
    <x v="3"/>
    <s v="KitKat - Crisp Wafers"/>
    <s v="Food"/>
    <n v="15129709090"/>
    <s v="Wednesday, May 18, 2022"/>
    <x v="0"/>
    <x v="17"/>
    <n v="2.5"/>
    <n v="1"/>
    <n v="138"/>
    <n v="2.5"/>
    <n v="1"/>
    <n v="2.5"/>
    <n v="6.5"/>
    <x v="137"/>
    <x v="10"/>
    <s v="Food"/>
    <x v="1"/>
    <b v="1"/>
    <n v="2.5"/>
    <n v="1.6666666666666667"/>
    <x v="9"/>
  </r>
  <r>
    <s v="Processed"/>
    <s v="VJ300320609"/>
    <x v="2"/>
    <x v="3"/>
    <s v="Mini Chips Ahoy"/>
    <s v="Food"/>
    <n v="15129755649"/>
    <s v="Wednesday, May 18, 2022"/>
    <x v="1"/>
    <x v="16"/>
    <n v="1.5"/>
    <n v="1"/>
    <n v="122"/>
    <n v="1.5"/>
    <n v="1"/>
    <n v="1.5"/>
    <n v="1.5"/>
    <x v="137"/>
    <x v="25"/>
    <s v="Food"/>
    <x v="1"/>
    <b v="1"/>
    <n v="1.5"/>
    <n v="1"/>
    <x v="23"/>
  </r>
  <r>
    <s v="Processed"/>
    <s v="VJ300320609"/>
    <x v="2"/>
    <x v="3"/>
    <s v="Nutri Grain Apple Cinnamon"/>
    <s v="Food"/>
    <n v="15129666593"/>
    <s v="Wednesday, May 18, 2022"/>
    <x v="1"/>
    <x v="14"/>
    <n v="1.5"/>
    <n v="1"/>
    <n v="137"/>
    <n v="1.5"/>
    <n v="1"/>
    <n v="1.5"/>
    <n v="1.5"/>
    <x v="137"/>
    <x v="125"/>
    <s v="Food"/>
    <x v="1"/>
    <b v="1"/>
    <n v="1.5"/>
    <n v="1"/>
    <x v="85"/>
  </r>
  <r>
    <s v="Processed"/>
    <s v="VJ300205292"/>
    <x v="0"/>
    <x v="1"/>
    <s v="SunChips Multigrain - Original"/>
    <s v="Food"/>
    <n v="15129883206"/>
    <s v="Wednesday, May 18, 2022"/>
    <x v="0"/>
    <x v="20"/>
    <n v="1.5"/>
    <n v="1"/>
    <n v="112"/>
    <n v="1.5"/>
    <n v="1"/>
    <n v="1.5"/>
    <n v="1.5"/>
    <x v="137"/>
    <x v="60"/>
    <s v="Food"/>
    <x v="1"/>
    <b v="1"/>
    <n v="1.5"/>
    <n v="1"/>
    <x v="25"/>
  </r>
  <r>
    <s v="Processed"/>
    <s v="VJ300320609"/>
    <x v="2"/>
    <x v="3"/>
    <s v="Cheetos Puffs"/>
    <s v="Food"/>
    <n v="15129969266"/>
    <s v="Wednesday, May 18, 2022"/>
    <x v="0"/>
    <x v="20"/>
    <n v="1.5"/>
    <n v="1"/>
    <n v="112"/>
    <n v="1.5"/>
    <n v="1"/>
    <n v="1.5"/>
    <n v="5"/>
    <x v="137"/>
    <x v="127"/>
    <s v="Food"/>
    <x v="1"/>
    <b v="1"/>
    <n v="1.5"/>
    <n v="1"/>
    <x v="87"/>
  </r>
  <r>
    <s v="Processed"/>
    <s v="VJ300320609"/>
    <x v="2"/>
    <x v="3"/>
    <s v="Doritos Spicy Nacho"/>
    <m/>
    <n v="15129969266"/>
    <s v="Wednesday, May 18, 2022"/>
    <x v="0"/>
    <x v="26"/>
    <n v="1.5"/>
    <n v="1"/>
    <n v="113"/>
    <n v="1.5"/>
    <n v="1"/>
    <n v="1.5"/>
    <n v="5"/>
    <x v="137"/>
    <x v="140"/>
    <s v="Cell is Blank - Dis-regard"/>
    <x v="1"/>
    <b v="1"/>
    <n v="1.5"/>
    <n v="1"/>
    <x v="96"/>
  </r>
  <r>
    <s v="Processed"/>
    <s v="VJ300320609"/>
    <x v="2"/>
    <x v="3"/>
    <s v="KitKat - Crisp Wafers"/>
    <s v="Food"/>
    <n v="15129969266"/>
    <s v="Wednesday, May 18, 2022"/>
    <x v="0"/>
    <x v="6"/>
    <n v="2"/>
    <n v="1"/>
    <n v="134"/>
    <n v="2"/>
    <n v="1"/>
    <n v="2"/>
    <n v="5"/>
    <x v="137"/>
    <x v="10"/>
    <s v="Food"/>
    <x v="1"/>
    <b v="1"/>
    <n v="2"/>
    <n v="1.3333333333333333"/>
    <x v="9"/>
  </r>
  <r>
    <s v="Processed"/>
    <s v="VJ300320686"/>
    <x v="1"/>
    <x v="2"/>
    <s v="Newtons Fig Bar"/>
    <s v="Food"/>
    <n v="15130562385"/>
    <s v="Wednesday, May 18, 2022"/>
    <x v="1"/>
    <x v="13"/>
    <n v="1.5"/>
    <n v="1"/>
    <n v="130"/>
    <n v="1.5"/>
    <n v="1"/>
    <n v="1.5"/>
    <n v="1.5"/>
    <x v="137"/>
    <x v="26"/>
    <s v="Food"/>
    <x v="1"/>
    <b v="1"/>
    <n v="1.5"/>
    <n v="1"/>
    <x v="24"/>
  </r>
  <r>
    <s v="Processed"/>
    <s v="VJ300205292"/>
    <x v="0"/>
    <x v="1"/>
    <s v="Poland Springs Water"/>
    <s v="Water"/>
    <n v="15131138319"/>
    <s v="Wednesday, May 18, 2022"/>
    <x v="1"/>
    <x v="5"/>
    <n v="1.5"/>
    <n v="1"/>
    <n v="144"/>
    <n v="1.5"/>
    <n v="1"/>
    <n v="1.5"/>
    <n v="1.5"/>
    <x v="137"/>
    <x v="29"/>
    <s v="Water"/>
    <x v="3"/>
    <b v="1"/>
    <n v="1.5"/>
    <n v="1"/>
    <x v="27"/>
  </r>
  <r>
    <s v="Processed"/>
    <s v="VJ300320609"/>
    <x v="2"/>
    <x v="3"/>
    <s v="Fritos - Original"/>
    <s v="Food"/>
    <n v="15131216383"/>
    <s v="Wednesday, May 18, 2022"/>
    <x v="1"/>
    <x v="1"/>
    <n v="1.5"/>
    <n v="1"/>
    <n v="123"/>
    <n v="1.5"/>
    <n v="1"/>
    <n v="1.5"/>
    <n v="1.5"/>
    <x v="137"/>
    <x v="83"/>
    <s v="Food"/>
    <x v="1"/>
    <b v="1"/>
    <n v="1.5"/>
    <n v="1"/>
    <x v="61"/>
  </r>
  <r>
    <s v="Processed"/>
    <s v="VJ300320609"/>
    <x v="2"/>
    <x v="3"/>
    <s v="Fritos - Original"/>
    <s v="Food"/>
    <n v="15131301601"/>
    <s v="Wednesday, May 18, 2022"/>
    <x v="1"/>
    <x v="1"/>
    <n v="1.5"/>
    <n v="1"/>
    <n v="123"/>
    <n v="1.5"/>
    <n v="1"/>
    <n v="1.5"/>
    <n v="1.5"/>
    <x v="137"/>
    <x v="83"/>
    <s v="Food"/>
    <x v="1"/>
    <b v="1"/>
    <n v="1.5"/>
    <n v="1"/>
    <x v="61"/>
  </r>
  <r>
    <s v="Processed"/>
    <s v="VJ300320609"/>
    <x v="2"/>
    <x v="3"/>
    <s v="Fritos - Original"/>
    <s v="Food"/>
    <n v="15131302501"/>
    <s v="Wednesday, May 18, 2022"/>
    <x v="1"/>
    <x v="1"/>
    <n v="1.5"/>
    <n v="1"/>
    <n v="123"/>
    <n v="1.5"/>
    <n v="1"/>
    <n v="1.5"/>
    <n v="1.5"/>
    <x v="137"/>
    <x v="83"/>
    <s v="Food"/>
    <x v="1"/>
    <b v="1"/>
    <n v="1.5"/>
    <n v="1"/>
    <x v="61"/>
  </r>
  <r>
    <s v="Processed"/>
    <s v="VJ300320609"/>
    <x v="2"/>
    <x v="3"/>
    <s v="Coca Cola - Zero Sugar"/>
    <s v="Carbonated"/>
    <n v="15131628669"/>
    <s v="Wednesday, May 18, 2022"/>
    <x v="1"/>
    <x v="27"/>
    <n v="1.5"/>
    <n v="1"/>
    <n v="141"/>
    <n v="1.5"/>
    <n v="1"/>
    <n v="1.5"/>
    <n v="1.5"/>
    <x v="137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31752180"/>
    <s v="Wednesday, May 18, 2022"/>
    <x v="1"/>
    <x v="27"/>
    <n v="1.5"/>
    <n v="1"/>
    <n v="141"/>
    <n v="1.5"/>
    <n v="1"/>
    <n v="1.5"/>
    <n v="1.5"/>
    <x v="137"/>
    <x v="44"/>
    <s v="Carbonated"/>
    <x v="0"/>
    <b v="1"/>
    <n v="1.5"/>
    <n v="1"/>
    <x v="36"/>
  </r>
  <r>
    <s v="Processed"/>
    <s v="VJ300320609"/>
    <x v="2"/>
    <x v="3"/>
    <s v="KitKat - Crisp Wafers"/>
    <s v="Food"/>
    <n v="15131825864"/>
    <s v="Wednesday, May 18, 2022"/>
    <x v="0"/>
    <x v="17"/>
    <n v="2.5"/>
    <n v="1"/>
    <n v="138"/>
    <n v="2.5"/>
    <n v="1"/>
    <n v="2.5"/>
    <n v="2.5"/>
    <x v="137"/>
    <x v="10"/>
    <s v="Food"/>
    <x v="1"/>
    <b v="1"/>
    <n v="2.5"/>
    <n v="1.6666666666666667"/>
    <x v="9"/>
  </r>
  <r>
    <s v="Processed"/>
    <s v="VJ300320609"/>
    <x v="2"/>
    <x v="3"/>
    <s v="Snapple Diet Tea - Peach Tea"/>
    <s v="Non Carbonated"/>
    <n v="15132005135"/>
    <s v="Wednesday, May 18, 2022"/>
    <x v="1"/>
    <x v="21"/>
    <n v="2.5"/>
    <n v="1"/>
    <n v="145"/>
    <n v="2.5"/>
    <n v="1"/>
    <n v="2.5"/>
    <n v="2.5"/>
    <x v="137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5132182712"/>
    <s v="Wednesday, May 18, 2022"/>
    <x v="1"/>
    <x v="27"/>
    <n v="1.5"/>
    <n v="1"/>
    <n v="141"/>
    <n v="1.5"/>
    <n v="1"/>
    <n v="1.5"/>
    <n v="1.5"/>
    <x v="137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132191987"/>
    <s v="Wednesday, May 18, 2022"/>
    <x v="1"/>
    <x v="12"/>
    <n v="1.25"/>
    <n v="1"/>
    <n v="140"/>
    <n v="1.25"/>
    <n v="1"/>
    <n v="1.25"/>
    <n v="1.25"/>
    <x v="137"/>
    <x v="70"/>
    <s v="Carbonated"/>
    <x v="0"/>
    <b v="1"/>
    <n v="1.25"/>
    <n v="0.83333333333333337"/>
    <x v="48"/>
  </r>
  <r>
    <s v="Processed"/>
    <s v="VJ300320609"/>
    <x v="2"/>
    <x v="3"/>
    <s v="Lays - Classic"/>
    <s v="Food"/>
    <n v="15132224514"/>
    <s v="Wednesday, May 18, 2022"/>
    <x v="0"/>
    <x v="25"/>
    <n v="1.5"/>
    <n v="1"/>
    <n v="125"/>
    <n v="1.5"/>
    <n v="1"/>
    <n v="1.5"/>
    <n v="1.5"/>
    <x v="137"/>
    <x v="95"/>
    <s v="Food"/>
    <x v="1"/>
    <b v="1"/>
    <n v="1.5"/>
    <n v="1"/>
    <x v="66"/>
  </r>
  <r>
    <s v="Processed"/>
    <s v="VJ300320609"/>
    <x v="2"/>
    <x v="3"/>
    <s v="Red Bull - Original"/>
    <s v="Carbonated"/>
    <n v="15132234166"/>
    <s v="Wednesday, May 18, 2022"/>
    <x v="0"/>
    <x v="0"/>
    <n v="3.5"/>
    <n v="1"/>
    <n v="148"/>
    <n v="3.5"/>
    <n v="1"/>
    <n v="3.5"/>
    <n v="3.5"/>
    <x v="137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132247888"/>
    <s v="Wednesday, May 18, 2022"/>
    <x v="0"/>
    <x v="2"/>
    <n v="3"/>
    <n v="1"/>
    <n v="146"/>
    <n v="3"/>
    <n v="1"/>
    <n v="3"/>
    <n v="3"/>
    <x v="137"/>
    <x v="5"/>
    <s v="Carbonated"/>
    <x v="0"/>
    <b v="1"/>
    <n v="3"/>
    <n v="2"/>
    <x v="4"/>
  </r>
  <r>
    <s v="Processed"/>
    <s v="VJ300320609"/>
    <x v="2"/>
    <x v="3"/>
    <s v="Lays - Classic"/>
    <s v="Food"/>
    <n v="15132562043"/>
    <s v="Thursday, May 19, 2022"/>
    <x v="1"/>
    <x v="25"/>
    <n v="1.5"/>
    <n v="1"/>
    <n v="125"/>
    <n v="1.5"/>
    <n v="1"/>
    <n v="1.5"/>
    <n v="1.5"/>
    <x v="137"/>
    <x v="95"/>
    <s v="Food"/>
    <x v="1"/>
    <b v="1"/>
    <n v="1.5"/>
    <n v="1"/>
    <x v="66"/>
  </r>
  <r>
    <s v="Processed"/>
    <s v="VJ300320609"/>
    <x v="2"/>
    <x v="3"/>
    <s v="Mini Chips Ahoy"/>
    <s v="Food"/>
    <n v="15132835539"/>
    <s v="Thursday, May 19, 2022"/>
    <x v="1"/>
    <x v="16"/>
    <n v="1.5"/>
    <n v="1"/>
    <n v="122"/>
    <n v="1.5"/>
    <n v="1"/>
    <n v="1.5"/>
    <n v="1.5"/>
    <x v="138"/>
    <x v="25"/>
    <s v="Food"/>
    <x v="1"/>
    <b v="1"/>
    <n v="1.5"/>
    <n v="1"/>
    <x v="23"/>
  </r>
  <r>
    <s v="Processed"/>
    <s v="VJ300320609"/>
    <x v="2"/>
    <x v="3"/>
    <s v="Mini Chips Ahoy"/>
    <s v="Food"/>
    <n v="15132835888"/>
    <s v="Thursday, May 19, 2022"/>
    <x v="1"/>
    <x v="16"/>
    <n v="1.5"/>
    <n v="1"/>
    <n v="122"/>
    <n v="1.5"/>
    <n v="1"/>
    <n v="1.5"/>
    <n v="1.5"/>
    <x v="138"/>
    <x v="25"/>
    <s v="Food"/>
    <x v="1"/>
    <b v="1"/>
    <n v="1.5"/>
    <n v="1"/>
    <x v="23"/>
  </r>
  <r>
    <s v="Processed"/>
    <s v="VJ300320609"/>
    <x v="2"/>
    <x v="3"/>
    <s v="Snapple Diet Tea - Lemon"/>
    <s v="Non Carbonated"/>
    <n v="15132836689"/>
    <s v="Thursday, May 19, 2022"/>
    <x v="1"/>
    <x v="7"/>
    <n v="2.5"/>
    <n v="1"/>
    <n v="143"/>
    <n v="2.5"/>
    <n v="1"/>
    <n v="2.5"/>
    <n v="2.5"/>
    <x v="138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133372857"/>
    <s v="Thursday, May 19, 2022"/>
    <x v="0"/>
    <x v="0"/>
    <n v="3.5"/>
    <n v="1"/>
    <n v="148"/>
    <n v="3.5"/>
    <n v="1"/>
    <n v="3.5"/>
    <n v="3.5"/>
    <x v="138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133385314"/>
    <s v="Thursday, May 19, 2022"/>
    <x v="0"/>
    <x v="0"/>
    <n v="3.5"/>
    <n v="1"/>
    <n v="148"/>
    <n v="3.5"/>
    <n v="1"/>
    <n v="3.5"/>
    <n v="3.5"/>
    <x v="138"/>
    <x v="45"/>
    <s v="Carbonated"/>
    <x v="0"/>
    <b v="1"/>
    <n v="3.5"/>
    <n v="2.3333333333333335"/>
    <x v="0"/>
  </r>
  <r>
    <s v="Processed"/>
    <s v="VJ300205292"/>
    <x v="0"/>
    <x v="1"/>
    <s v="Takis - Hot Chilli Pepper &amp; Lime"/>
    <s v="Food"/>
    <n v="15135194309"/>
    <s v="Thursday, May 19, 2022"/>
    <x v="1"/>
    <x v="18"/>
    <n v="1.5"/>
    <n v="1"/>
    <n v="124"/>
    <n v="1.5"/>
    <n v="1"/>
    <n v="1.5"/>
    <n v="1.5"/>
    <x v="138"/>
    <x v="1"/>
    <s v="Food"/>
    <x v="1"/>
    <b v="1"/>
    <n v="1.5"/>
    <n v="1"/>
    <x v="1"/>
  </r>
  <r>
    <s v="Processed"/>
    <s v="VJ300320609"/>
    <x v="2"/>
    <x v="3"/>
    <s v="Doritos Spicy Nacho"/>
    <m/>
    <n v="15134958334"/>
    <s v="Thursday, May 19, 2022"/>
    <x v="0"/>
    <x v="26"/>
    <n v="1.5"/>
    <n v="1"/>
    <n v="113"/>
    <n v="1.5"/>
    <n v="1"/>
    <n v="1.5"/>
    <n v="5"/>
    <x v="138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134958334"/>
    <s v="Thursday, May 19, 2022"/>
    <x v="0"/>
    <x v="25"/>
    <n v="1.5"/>
    <n v="1"/>
    <n v="125"/>
    <n v="1.5"/>
    <n v="1"/>
    <n v="1.5"/>
    <n v="5"/>
    <x v="138"/>
    <x v="95"/>
    <s v="Food"/>
    <x v="1"/>
    <b v="1"/>
    <n v="1.5"/>
    <n v="1"/>
    <x v="66"/>
  </r>
  <r>
    <s v="Processed"/>
    <s v="VJ300320609"/>
    <x v="2"/>
    <x v="3"/>
    <s v="KitKat - Crisp Wafers"/>
    <s v="Food"/>
    <n v="15134958334"/>
    <s v="Thursday, May 19, 2022"/>
    <x v="0"/>
    <x v="6"/>
    <n v="2"/>
    <n v="1"/>
    <n v="134"/>
    <n v="2"/>
    <n v="1"/>
    <n v="2"/>
    <n v="5"/>
    <x v="138"/>
    <x v="10"/>
    <s v="Food"/>
    <x v="1"/>
    <b v="1"/>
    <n v="2"/>
    <n v="1.3333333333333333"/>
    <x v="9"/>
  </r>
  <r>
    <s v="Processed"/>
    <s v="VJ300205292"/>
    <x v="0"/>
    <x v="1"/>
    <s v="Takis - Hot Chilli Pepper &amp; Lime"/>
    <s v="Food"/>
    <n v="15134974206"/>
    <s v="Thursday, May 19, 2022"/>
    <x v="1"/>
    <x v="18"/>
    <n v="1.5"/>
    <n v="1"/>
    <n v="124"/>
    <n v="1.5"/>
    <n v="1"/>
    <n v="1.5"/>
    <n v="1.5"/>
    <x v="138"/>
    <x v="1"/>
    <s v="Food"/>
    <x v="1"/>
    <b v="1"/>
    <n v="1.5"/>
    <n v="1"/>
    <x v="1"/>
  </r>
  <r>
    <s v="Processed"/>
    <s v="VJ300320686"/>
    <x v="1"/>
    <x v="2"/>
    <s v="Miss Vickie's Potato Chip - Smokehouse BBQ"/>
    <s v="Food"/>
    <n v="15135271759"/>
    <s v="Thursday, May 19, 2022"/>
    <x v="1"/>
    <x v="8"/>
    <n v="1.5"/>
    <n v="1"/>
    <n v="111"/>
    <n v="1.5"/>
    <n v="1"/>
    <n v="1.5"/>
    <n v="1.5"/>
    <x v="138"/>
    <x v="51"/>
    <s v="Food"/>
    <x v="1"/>
    <b v="1"/>
    <n v="1.5"/>
    <n v="1"/>
    <x v="3"/>
  </r>
  <r>
    <s v="Processed"/>
    <s v="VJ300320686"/>
    <x v="1"/>
    <x v="2"/>
    <s v="Miss Vickie's Potato Chip - Lime &amp; Cracked Pe"/>
    <s v="Food"/>
    <n v="15135127649"/>
    <s v="Thursday, May 19, 2022"/>
    <x v="1"/>
    <x v="24"/>
    <n v="1.5"/>
    <n v="1"/>
    <n v="121"/>
    <n v="1.5"/>
    <n v="1"/>
    <n v="1.5"/>
    <n v="1.5"/>
    <x v="138"/>
    <x v="4"/>
    <s v="Food"/>
    <x v="1"/>
    <b v="1"/>
    <n v="1.5"/>
    <n v="1"/>
    <x v="3"/>
  </r>
  <r>
    <s v="Processed"/>
    <s v="VJ300205292"/>
    <x v="0"/>
    <x v="1"/>
    <s v="Pop Corners - Spicy Queso"/>
    <s v="Food"/>
    <n v="15135479453"/>
    <s v="Thursday, May 19, 2022"/>
    <x v="0"/>
    <x v="8"/>
    <n v="1.5"/>
    <n v="1"/>
    <n v="111"/>
    <n v="1.5"/>
    <n v="1"/>
    <n v="1.5"/>
    <n v="1.5"/>
    <x v="138"/>
    <x v="118"/>
    <s v="Food"/>
    <x v="1"/>
    <b v="1"/>
    <n v="1.5"/>
    <n v="1"/>
    <x v="80"/>
  </r>
  <r>
    <s v="Processed"/>
    <s v="VJ300320692"/>
    <x v="3"/>
    <x v="4"/>
    <s v="Poland Springs Water"/>
    <s v="Water"/>
    <n v="15135729827"/>
    <s v="Thursday, May 19, 2022"/>
    <x v="1"/>
    <x v="5"/>
    <n v="1.5"/>
    <n v="1"/>
    <n v="144"/>
    <n v="1.5"/>
    <n v="1"/>
    <n v="1.5"/>
    <n v="1.5"/>
    <x v="138"/>
    <x v="29"/>
    <s v="Water"/>
    <x v="3"/>
    <b v="1"/>
    <n v="1.5"/>
    <n v="1"/>
    <x v="27"/>
  </r>
  <r>
    <s v="Processed"/>
    <s v="VJ300320692"/>
    <x v="3"/>
    <x v="4"/>
    <s v="Pop Corners - White Cheddar"/>
    <s v="Food"/>
    <n v="15135729826"/>
    <s v="Thursday, May 19, 2022"/>
    <x v="0"/>
    <x v="26"/>
    <n v="1.5"/>
    <n v="1"/>
    <n v="113"/>
    <n v="1.5"/>
    <n v="1"/>
    <n v="1.5"/>
    <n v="1.5"/>
    <x v="138"/>
    <x v="123"/>
    <s v="Food"/>
    <x v="1"/>
    <b v="1"/>
    <n v="1.5"/>
    <n v="1"/>
    <x v="80"/>
  </r>
  <r>
    <s v="Processed"/>
    <s v="VJ300320692"/>
    <x v="3"/>
    <x v="4"/>
    <s v="Belvita Snack Packs - Blueberry"/>
    <s v="Food"/>
    <n v="15135901423"/>
    <s v="Thursday, May 19, 2022"/>
    <x v="0"/>
    <x v="17"/>
    <n v="1.5"/>
    <n v="1"/>
    <n v="138"/>
    <n v="1.5"/>
    <n v="1"/>
    <n v="1.5"/>
    <n v="1.5"/>
    <x v="138"/>
    <x v="79"/>
    <s v="Food"/>
    <x v="1"/>
    <b v="1"/>
    <n v="1.5"/>
    <n v="1"/>
    <x v="57"/>
  </r>
  <r>
    <s v="Processed"/>
    <s v="VJ300320609"/>
    <x v="2"/>
    <x v="3"/>
    <s v="KitKat - Crisp Wafers"/>
    <s v="Food"/>
    <n v="15136333420"/>
    <s v="Thursday, May 19, 2022"/>
    <x v="1"/>
    <x v="17"/>
    <n v="2.5"/>
    <n v="1"/>
    <n v="138"/>
    <n v="2.5"/>
    <n v="1"/>
    <n v="2.5"/>
    <n v="2.5"/>
    <x v="138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136335412"/>
    <s v="Thursday, May 19, 2022"/>
    <x v="1"/>
    <x v="17"/>
    <n v="2.5"/>
    <n v="1"/>
    <n v="138"/>
    <n v="2.5"/>
    <n v="1"/>
    <n v="2.5"/>
    <n v="2.5"/>
    <x v="138"/>
    <x v="10"/>
    <s v="Food"/>
    <x v="1"/>
    <b v="1"/>
    <n v="2.5"/>
    <n v="1.6666666666666667"/>
    <x v="9"/>
  </r>
  <r>
    <s v="Processed"/>
    <s v="VJ300205292"/>
    <x v="0"/>
    <x v="1"/>
    <s v="Coca Cola - Zero Sugar"/>
    <s v="Carbonated"/>
    <n v="15136420662"/>
    <s v="Thursday, May 19, 2022"/>
    <x v="1"/>
    <x v="12"/>
    <n v="1.5"/>
    <n v="1"/>
    <n v="140"/>
    <n v="1.5"/>
    <n v="1"/>
    <n v="1.5"/>
    <n v="1.5"/>
    <x v="138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136531328"/>
    <s v="Thursday, May 19, 2022"/>
    <x v="1"/>
    <x v="12"/>
    <n v="1.25"/>
    <n v="1"/>
    <n v="140"/>
    <n v="1.25"/>
    <n v="1"/>
    <n v="1.25"/>
    <n v="1.25"/>
    <x v="138"/>
    <x v="70"/>
    <s v="Carbonated"/>
    <x v="0"/>
    <b v="1"/>
    <n v="1.25"/>
    <n v="0.83333333333333337"/>
    <x v="48"/>
  </r>
  <r>
    <s v="Processed"/>
    <s v="VJ300205292"/>
    <x v="0"/>
    <x v="1"/>
    <s v="SunChips Multigrain - Original"/>
    <s v="Food"/>
    <n v="15136600270"/>
    <s v="Thursday, May 19, 2022"/>
    <x v="1"/>
    <x v="20"/>
    <n v="1.5"/>
    <n v="1"/>
    <n v="112"/>
    <n v="1.5"/>
    <n v="1"/>
    <n v="1.5"/>
    <n v="1.5"/>
    <x v="138"/>
    <x v="60"/>
    <s v="Food"/>
    <x v="1"/>
    <b v="1"/>
    <n v="1.5"/>
    <n v="1"/>
    <x v="25"/>
  </r>
  <r>
    <s v="Processed"/>
    <s v="VJ300320609"/>
    <x v="2"/>
    <x v="3"/>
    <s v="Monster Energy Original"/>
    <s v="Carbonated"/>
    <n v="15136799976"/>
    <s v="Thursday, May 19, 2022"/>
    <x v="1"/>
    <x v="2"/>
    <n v="3"/>
    <n v="1"/>
    <n v="146"/>
    <n v="3"/>
    <n v="1"/>
    <n v="3"/>
    <n v="3"/>
    <x v="138"/>
    <x v="5"/>
    <s v="Carbonated"/>
    <x v="0"/>
    <b v="1"/>
    <n v="3"/>
    <n v="2"/>
    <x v="4"/>
  </r>
  <r>
    <s v="Processed"/>
    <s v="VJ300320692"/>
    <x v="3"/>
    <x v="4"/>
    <s v="Robert Irvine's - Fit Crunch -  Chocolate Pea"/>
    <s v="Food"/>
    <n v="15136810652"/>
    <s v="Thursday, May 19, 2022"/>
    <x v="0"/>
    <x v="9"/>
    <n v="2"/>
    <n v="1"/>
    <n v="131"/>
    <n v="2"/>
    <n v="1"/>
    <n v="2"/>
    <n v="2"/>
    <x v="138"/>
    <x v="21"/>
    <s v="Food"/>
    <x v="1"/>
    <b v="1"/>
    <n v="2"/>
    <n v="1.3333333333333333"/>
    <x v="19"/>
  </r>
  <r>
    <s v="Processed"/>
    <s v="VJ300320692"/>
    <x v="3"/>
    <x v="4"/>
    <s v="SunChips Multigrain - Harvest Cheddar"/>
    <s v="Food"/>
    <n v="15136815772"/>
    <s v="Thursday, May 19, 2022"/>
    <x v="0"/>
    <x v="20"/>
    <n v="1.5"/>
    <n v="1"/>
    <n v="112"/>
    <n v="1.5"/>
    <n v="1"/>
    <n v="1.5"/>
    <n v="1.5"/>
    <x v="138"/>
    <x v="35"/>
    <s v="Food"/>
    <x v="1"/>
    <b v="1"/>
    <n v="1.5"/>
    <n v="1"/>
    <x v="25"/>
  </r>
  <r>
    <s v="Processed"/>
    <s v="VJ300320609"/>
    <x v="2"/>
    <x v="3"/>
    <s v="Lays - Classic"/>
    <s v="Food"/>
    <n v="15137294131"/>
    <s v="Thursday, May 19, 2022"/>
    <x v="0"/>
    <x v="25"/>
    <n v="1.5"/>
    <n v="1"/>
    <n v="125"/>
    <n v="1.5"/>
    <n v="1"/>
    <n v="1.5"/>
    <n v="1.5"/>
    <x v="138"/>
    <x v="95"/>
    <s v="Food"/>
    <x v="1"/>
    <b v="1"/>
    <n v="1.5"/>
    <n v="1"/>
    <x v="66"/>
  </r>
  <r>
    <s v="Processed"/>
    <s v="VJ300320609"/>
    <x v="2"/>
    <x v="3"/>
    <s v="Sunkist Soda - Orange"/>
    <s v="Carbonated"/>
    <n v="15137582597"/>
    <s v="Thursday, May 19, 2022"/>
    <x v="1"/>
    <x v="12"/>
    <n v="1.25"/>
    <n v="1"/>
    <n v="140"/>
    <n v="1.25"/>
    <n v="1"/>
    <n v="1.25"/>
    <n v="1.25"/>
    <x v="138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137633740"/>
    <s v="Thursday, May 19, 2022"/>
    <x v="1"/>
    <x v="27"/>
    <n v="1.5"/>
    <n v="1"/>
    <n v="141"/>
    <n v="1.5"/>
    <n v="1"/>
    <n v="1.5"/>
    <n v="1.5"/>
    <x v="138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37634221"/>
    <s v="Thursday, May 19, 2022"/>
    <x v="1"/>
    <x v="27"/>
    <n v="1.5"/>
    <n v="1"/>
    <n v="141"/>
    <n v="1.5"/>
    <n v="1"/>
    <n v="1.5"/>
    <n v="1.5"/>
    <x v="138"/>
    <x v="44"/>
    <s v="Carbonated"/>
    <x v="0"/>
    <b v="1"/>
    <n v="1.5"/>
    <n v="1"/>
    <x v="36"/>
  </r>
  <r>
    <s v="Processed"/>
    <s v="VJ300320609"/>
    <x v="2"/>
    <x v="3"/>
    <s v="Oreo Mini"/>
    <s v="Food"/>
    <n v="15137635211"/>
    <s v="Thursday, May 19, 2022"/>
    <x v="1"/>
    <x v="18"/>
    <n v="1.5"/>
    <n v="1"/>
    <n v="124"/>
    <n v="1.5"/>
    <n v="1"/>
    <n v="1.5"/>
    <n v="1.5"/>
    <x v="138"/>
    <x v="18"/>
    <s v="Food"/>
    <x v="1"/>
    <b v="1"/>
    <n v="1.5"/>
    <n v="1"/>
    <x v="16"/>
  </r>
  <r>
    <s v="Processed"/>
    <s v="VJ300320609"/>
    <x v="2"/>
    <x v="3"/>
    <s v="Sunkist Soda - Orange"/>
    <s v="Carbonated"/>
    <n v="15137640746"/>
    <s v="Thursday, May 19, 2022"/>
    <x v="1"/>
    <x v="12"/>
    <n v="1.25"/>
    <n v="1"/>
    <n v="140"/>
    <n v="1.25"/>
    <n v="1"/>
    <n v="1.25"/>
    <n v="1.25"/>
    <x v="138"/>
    <x v="70"/>
    <s v="Carbonated"/>
    <x v="0"/>
    <b v="1"/>
    <n v="1.25"/>
    <n v="0.83333333333333337"/>
    <x v="48"/>
  </r>
  <r>
    <s v="Processed"/>
    <s v="VJ300320609"/>
    <x v="2"/>
    <x v="3"/>
    <s v="Sunkist Soda - Orange"/>
    <s v="Carbonated"/>
    <n v="15137654579"/>
    <s v="Thursday, May 19, 2022"/>
    <x v="1"/>
    <x v="12"/>
    <n v="1.25"/>
    <n v="1"/>
    <n v="140"/>
    <n v="1.25"/>
    <n v="1"/>
    <n v="1.25"/>
    <n v="1.25"/>
    <x v="138"/>
    <x v="70"/>
    <s v="Carbonated"/>
    <x v="0"/>
    <b v="1"/>
    <n v="1.25"/>
    <n v="0.83333333333333337"/>
    <x v="48"/>
  </r>
  <r>
    <s v="Processed"/>
    <s v="VJ300320609"/>
    <x v="2"/>
    <x v="3"/>
    <s v="Monster Energy Original"/>
    <s v="Carbonated"/>
    <n v="15138042787"/>
    <s v="Friday, May 20, 2022"/>
    <x v="1"/>
    <x v="5"/>
    <n v="3"/>
    <n v="1"/>
    <n v="144"/>
    <n v="3"/>
    <n v="1"/>
    <n v="3"/>
    <n v="3"/>
    <x v="138"/>
    <x v="5"/>
    <s v="Carbonated"/>
    <x v="0"/>
    <b v="1"/>
    <n v="3"/>
    <n v="2"/>
    <x v="4"/>
  </r>
  <r>
    <s v="Processed"/>
    <s v="VJ300320609"/>
    <x v="2"/>
    <x v="3"/>
    <s v="Chesters Fries Flaming hot"/>
    <s v="Food"/>
    <n v="15138043650"/>
    <s v="Friday, May 20, 2022"/>
    <x v="1"/>
    <x v="8"/>
    <n v="1.5"/>
    <n v="1"/>
    <n v="111"/>
    <n v="1.5"/>
    <n v="1"/>
    <n v="1.5"/>
    <n v="1.5"/>
    <x v="138"/>
    <x v="42"/>
    <s v="Food"/>
    <x v="1"/>
    <b v="1"/>
    <n v="1.5"/>
    <n v="1"/>
    <x v="35"/>
  </r>
  <r>
    <s v="Processed"/>
    <s v="VJ300320609"/>
    <x v="2"/>
    <x v="3"/>
    <s v="Sunkist Soda - Orange"/>
    <s v="Carbonated"/>
    <n v="15138049190"/>
    <s v="Friday, May 20, 2022"/>
    <x v="1"/>
    <x v="12"/>
    <n v="1.25"/>
    <n v="1"/>
    <n v="140"/>
    <n v="1.25"/>
    <n v="1"/>
    <n v="1.25"/>
    <n v="1.25"/>
    <x v="138"/>
    <x v="70"/>
    <s v="Carbonated"/>
    <x v="0"/>
    <b v="1"/>
    <n v="1.25"/>
    <n v="0.83333333333333337"/>
    <x v="48"/>
  </r>
  <r>
    <s v="Processed"/>
    <s v="VJ300320609"/>
    <x v="2"/>
    <x v="3"/>
    <s v="Ritz Bits Cheese"/>
    <s v="Food"/>
    <n v="15138054340"/>
    <s v="Friday, May 20, 2022"/>
    <x v="1"/>
    <x v="22"/>
    <n v="1.5"/>
    <n v="1"/>
    <n v="120"/>
    <n v="1.5"/>
    <n v="1"/>
    <n v="1.5"/>
    <n v="1.5"/>
    <x v="138"/>
    <x v="47"/>
    <s v="Food"/>
    <x v="1"/>
    <b v="1"/>
    <n v="1.5"/>
    <n v="1"/>
    <x v="38"/>
  </r>
  <r>
    <s v="Processed"/>
    <s v="VJ300320692"/>
    <x v="3"/>
    <x v="4"/>
    <s v="Snapple Diet Tea - Lemon"/>
    <s v="Non Carbonated"/>
    <n v="15139105736"/>
    <s v="Friday, May 20, 2022"/>
    <x v="1"/>
    <x v="7"/>
    <n v="2.5"/>
    <n v="1"/>
    <n v="143"/>
    <n v="2.5"/>
    <n v="1"/>
    <n v="2.5"/>
    <n v="2.5"/>
    <x v="139"/>
    <x v="7"/>
    <s v="Non Carbonated"/>
    <x v="2"/>
    <b v="1"/>
    <n v="2.5"/>
    <n v="1.6666666666666667"/>
    <x v="6"/>
  </r>
  <r>
    <s v="Processed"/>
    <s v="VJ300320686"/>
    <x v="1"/>
    <x v="2"/>
    <s v="Hungry Buddha - Chocolate Chip"/>
    <s v="Food"/>
    <n v="15140335161"/>
    <s v="Friday, May 20, 2022"/>
    <x v="1"/>
    <x v="14"/>
    <n v="2"/>
    <n v="1"/>
    <n v="137"/>
    <n v="2"/>
    <n v="1"/>
    <n v="2"/>
    <n v="2"/>
    <x v="139"/>
    <x v="103"/>
    <s v="Food"/>
    <x v="1"/>
    <b v="1"/>
    <n v="2"/>
    <n v="1.3333333333333333"/>
    <x v="72"/>
  </r>
  <r>
    <s v="Processed"/>
    <s v="VJ300320611"/>
    <x v="0"/>
    <x v="0"/>
    <s v="Wonderful Pistachios - Variety"/>
    <s v="Food"/>
    <n v="15140408897"/>
    <s v="Friday, May 20, 2022"/>
    <x v="0"/>
    <x v="19"/>
    <n v="2"/>
    <n v="1"/>
    <n v="133"/>
    <n v="2"/>
    <n v="1"/>
    <n v="2"/>
    <n v="2"/>
    <x v="139"/>
    <x v="11"/>
    <s v="Food"/>
    <x v="1"/>
    <b v="1"/>
    <n v="2"/>
    <n v="1.3333333333333333"/>
    <x v="10"/>
  </r>
  <r>
    <s v="Processed"/>
    <s v="VJ300205292"/>
    <x v="0"/>
    <x v="1"/>
    <s v="Belvita Snack Packs - Blueberry"/>
    <s v="Food"/>
    <n v="15140335358"/>
    <s v="Friday, May 20, 2022"/>
    <x v="0"/>
    <x v="16"/>
    <n v="1.25"/>
    <n v="1"/>
    <n v="122"/>
    <n v="1.25"/>
    <n v="1"/>
    <n v="1.25"/>
    <n v="1.25"/>
    <x v="139"/>
    <x v="79"/>
    <s v="Food"/>
    <x v="1"/>
    <b v="1"/>
    <n v="1.25"/>
    <n v="0.83333333333333337"/>
    <x v="57"/>
  </r>
  <r>
    <s v="Processed"/>
    <s v="VJ300320692"/>
    <x v="3"/>
    <x v="4"/>
    <s v="Poland Springs Water"/>
    <s v="Water"/>
    <n v="15140441308"/>
    <s v="Friday, May 20, 2022"/>
    <x v="1"/>
    <x v="5"/>
    <n v="1.5"/>
    <n v="1"/>
    <n v="144"/>
    <n v="1.5"/>
    <n v="1"/>
    <n v="1.5"/>
    <n v="1.5"/>
    <x v="139"/>
    <x v="29"/>
    <s v="Water"/>
    <x v="3"/>
    <b v="1"/>
    <n v="1.5"/>
    <n v="1"/>
    <x v="27"/>
  </r>
  <r>
    <s v="Processed"/>
    <s v="VJ300320609"/>
    <x v="2"/>
    <x v="3"/>
    <s v="KitKat - Crisp Wafers"/>
    <s v="Food"/>
    <n v="15140587344"/>
    <s v="Friday, May 20, 2022"/>
    <x v="0"/>
    <x v="6"/>
    <n v="2"/>
    <n v="1"/>
    <n v="134"/>
    <n v="2"/>
    <n v="1"/>
    <n v="2"/>
    <n v="5"/>
    <x v="139"/>
    <x v="10"/>
    <s v="Food"/>
    <x v="1"/>
    <b v="1"/>
    <n v="2"/>
    <n v="1.3333333333333333"/>
    <x v="9"/>
  </r>
  <r>
    <s v="Processed"/>
    <s v="VJ300320609"/>
    <x v="2"/>
    <x v="3"/>
    <s v="Doritos Spicy Nacho"/>
    <m/>
    <n v="15140587344"/>
    <s v="Friday, May 20, 2022"/>
    <x v="0"/>
    <x v="26"/>
    <n v="1.5"/>
    <n v="1"/>
    <n v="113"/>
    <n v="1.5"/>
    <n v="1"/>
    <n v="1.5"/>
    <n v="5"/>
    <x v="139"/>
    <x v="140"/>
    <s v="Cell is Blank - Dis-regard"/>
    <x v="1"/>
    <b v="1"/>
    <n v="1.5"/>
    <n v="1"/>
    <x v="96"/>
  </r>
  <r>
    <s v="Processed"/>
    <s v="VJ300320609"/>
    <x v="2"/>
    <x v="3"/>
    <s v="Cheetos Puffs"/>
    <s v="Food"/>
    <n v="15140587344"/>
    <s v="Friday, May 20, 2022"/>
    <x v="0"/>
    <x v="20"/>
    <n v="1.5"/>
    <n v="1"/>
    <n v="112"/>
    <n v="1.5"/>
    <n v="1"/>
    <n v="1.5"/>
    <n v="5"/>
    <x v="139"/>
    <x v="127"/>
    <s v="Food"/>
    <x v="1"/>
    <b v="1"/>
    <n v="1.5"/>
    <n v="1"/>
    <x v="87"/>
  </r>
  <r>
    <s v="Processed"/>
    <s v="VJ300320686"/>
    <x v="1"/>
    <x v="2"/>
    <s v="Robert Irvine's - Fit Crunch -  Chocolate Pea"/>
    <s v="Food"/>
    <n v="15140615259"/>
    <s v="Friday, May 20, 2022"/>
    <x v="1"/>
    <x v="11"/>
    <n v="2"/>
    <n v="1"/>
    <n v="132"/>
    <n v="2"/>
    <n v="1"/>
    <n v="2"/>
    <n v="2"/>
    <x v="139"/>
    <x v="21"/>
    <s v="Food"/>
    <x v="1"/>
    <b v="1"/>
    <n v="2"/>
    <n v="1.3333333333333333"/>
    <x v="19"/>
  </r>
  <r>
    <s v="Processed"/>
    <s v="VJ300320609"/>
    <x v="2"/>
    <x v="3"/>
    <s v="Oreo Mini"/>
    <s v="Food"/>
    <n v="15141299193"/>
    <s v="Friday, May 20, 2022"/>
    <x v="1"/>
    <x v="18"/>
    <n v="1.5"/>
    <n v="1"/>
    <n v="124"/>
    <n v="1.5"/>
    <n v="1"/>
    <n v="1.5"/>
    <n v="1.5"/>
    <x v="139"/>
    <x v="18"/>
    <s v="Food"/>
    <x v="1"/>
    <b v="1"/>
    <n v="1.5"/>
    <n v="1"/>
    <x v="16"/>
  </r>
  <r>
    <s v="Processed"/>
    <s v="VJ300320609"/>
    <x v="2"/>
    <x v="3"/>
    <s v="Coca Cola - Zero Sugar"/>
    <s v="Carbonated"/>
    <n v="15141299063"/>
    <s v="Friday, May 20, 2022"/>
    <x v="1"/>
    <x v="23"/>
    <n v="1.5"/>
    <n v="1"/>
    <n v="142"/>
    <n v="1.5"/>
    <n v="1"/>
    <n v="1.5"/>
    <n v="1.5"/>
    <x v="139"/>
    <x v="44"/>
    <s v="Carbonated"/>
    <x v="0"/>
    <b v="1"/>
    <n v="1.5"/>
    <n v="1"/>
    <x v="36"/>
  </r>
  <r>
    <s v="Processed"/>
    <s v="VJ300320692"/>
    <x v="3"/>
    <x v="4"/>
    <s v="Poland Springs Water"/>
    <s v="Water"/>
    <n v="15141307517"/>
    <s v="Friday, May 20, 2022"/>
    <x v="1"/>
    <x v="5"/>
    <n v="1.5"/>
    <n v="1"/>
    <n v="144"/>
    <n v="1.5"/>
    <n v="1"/>
    <n v="1.5"/>
    <n v="1.5"/>
    <x v="139"/>
    <x v="29"/>
    <s v="Water"/>
    <x v="3"/>
    <b v="1"/>
    <n v="1.5"/>
    <n v="1"/>
    <x v="27"/>
  </r>
  <r>
    <s v="Processed"/>
    <s v="VJ300320692"/>
    <x v="3"/>
    <x v="4"/>
    <s v="Pop Corners - Kettle Corn"/>
    <s v="Food"/>
    <n v="15141410231"/>
    <s v="Friday, May 20, 2022"/>
    <x v="0"/>
    <x v="4"/>
    <n v="1.5"/>
    <n v="1"/>
    <n v="110"/>
    <n v="1.5"/>
    <n v="1"/>
    <n v="1.5"/>
    <n v="3"/>
    <x v="139"/>
    <x v="113"/>
    <s v="Food"/>
    <x v="1"/>
    <b v="1"/>
    <n v="1.5"/>
    <n v="1"/>
    <x v="80"/>
  </r>
  <r>
    <s v="Processed"/>
    <s v="VJ300320692"/>
    <x v="3"/>
    <x v="4"/>
    <s v="Pop Corners - Sea Salt"/>
    <s v="Food"/>
    <n v="15141410231"/>
    <s v="Friday, May 20, 2022"/>
    <x v="0"/>
    <x v="8"/>
    <n v="1.5"/>
    <n v="1"/>
    <n v="111"/>
    <n v="1.5"/>
    <n v="1"/>
    <n v="1.5"/>
    <n v="3"/>
    <x v="139"/>
    <x v="117"/>
    <s v="Food"/>
    <x v="1"/>
    <b v="1"/>
    <n v="1.5"/>
    <n v="1"/>
    <x v="80"/>
  </r>
  <r>
    <s v="Processed"/>
    <s v="VJ300320692"/>
    <x v="3"/>
    <x v="4"/>
    <s v="Coca Cola - Zero Sugar"/>
    <s v="Carbonated"/>
    <n v="15141417254"/>
    <s v="Friday, May 20, 2022"/>
    <x v="0"/>
    <x v="23"/>
    <n v="1.5"/>
    <n v="1"/>
    <n v="142"/>
    <n v="1.5"/>
    <n v="1"/>
    <n v="1.5"/>
    <n v="1.5"/>
    <x v="139"/>
    <x v="44"/>
    <s v="Carbonated"/>
    <x v="0"/>
    <b v="1"/>
    <n v="1.5"/>
    <n v="1"/>
    <x v="36"/>
  </r>
  <r>
    <s v="Processed"/>
    <s v="VJ300320692"/>
    <x v="3"/>
    <x v="4"/>
    <s v="Mini Chips Ahoy - Go Paks"/>
    <m/>
    <n v="15141446044"/>
    <s v="Friday, May 20, 2022"/>
    <x v="0"/>
    <x v="33"/>
    <n v="4"/>
    <n v="1"/>
    <n v="151"/>
    <n v="4"/>
    <n v="1"/>
    <n v="4"/>
    <n v="4"/>
    <x v="139"/>
    <x v="142"/>
    <s v="Cell is Blank - Dis-regard"/>
    <x v="1"/>
    <b v="1"/>
    <n v="4"/>
    <n v="2.6666666666666665"/>
    <x v="97"/>
  </r>
  <r>
    <s v="Processed"/>
    <s v="VJ300205292"/>
    <x v="0"/>
    <x v="1"/>
    <s v="Wonderful Pistachios - Variety"/>
    <s v="Food"/>
    <n v="15141451092"/>
    <s v="Friday, May 20, 2022"/>
    <x v="0"/>
    <x v="9"/>
    <n v="2"/>
    <n v="1"/>
    <n v="131"/>
    <n v="2"/>
    <n v="1"/>
    <n v="2"/>
    <n v="2"/>
    <x v="139"/>
    <x v="11"/>
    <s v="Food"/>
    <x v="1"/>
    <b v="1"/>
    <n v="2"/>
    <n v="1.3333333333333333"/>
    <x v="10"/>
  </r>
  <r>
    <s v="Processed"/>
    <s v="VJ300205292"/>
    <x v="0"/>
    <x v="1"/>
    <s v="Takis - Hot Chilli Pepper &amp; Lime"/>
    <s v="Food"/>
    <n v="15141459295"/>
    <s v="Friday, May 20, 2022"/>
    <x v="0"/>
    <x v="18"/>
    <n v="1.5"/>
    <n v="1"/>
    <n v="124"/>
    <n v="1.5"/>
    <n v="1"/>
    <n v="1.5"/>
    <n v="1.5"/>
    <x v="139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141564644"/>
    <s v="Friday, May 20, 2022"/>
    <x v="0"/>
    <x v="3"/>
    <n v="1.5"/>
    <n v="1"/>
    <n v="114"/>
    <n v="1.5"/>
    <n v="1"/>
    <n v="1.5"/>
    <n v="1.5"/>
    <x v="139"/>
    <x v="1"/>
    <s v="Food"/>
    <x v="1"/>
    <b v="1"/>
    <n v="1.5"/>
    <n v="1"/>
    <x v="1"/>
  </r>
  <r>
    <s v="Processed"/>
    <s v="VJ300320692"/>
    <x v="3"/>
    <x v="4"/>
    <s v="Poland Springs Water"/>
    <s v="Water"/>
    <n v="15141568433"/>
    <s v="Friday, May 20, 2022"/>
    <x v="0"/>
    <x v="5"/>
    <n v="1.5"/>
    <n v="1"/>
    <n v="144"/>
    <n v="1.5"/>
    <n v="1"/>
    <n v="1.5"/>
    <n v="1.5"/>
    <x v="139"/>
    <x v="29"/>
    <s v="Water"/>
    <x v="3"/>
    <b v="1"/>
    <n v="1.5"/>
    <n v="1"/>
    <x v="27"/>
  </r>
  <r>
    <s v="Processed"/>
    <s v="VJ300320609"/>
    <x v="2"/>
    <x v="3"/>
    <s v="Doritos Spicy Nacho"/>
    <m/>
    <n v="15141663655"/>
    <s v="Friday, May 20, 2022"/>
    <x v="1"/>
    <x v="26"/>
    <n v="1.5"/>
    <n v="1"/>
    <n v="113"/>
    <n v="1.5"/>
    <n v="1"/>
    <n v="1.5"/>
    <n v="1.5"/>
    <x v="139"/>
    <x v="140"/>
    <s v="Cell is Blank - Dis-regard"/>
    <x v="1"/>
    <b v="1"/>
    <n v="1.5"/>
    <n v="1"/>
    <x v="96"/>
  </r>
  <r>
    <s v="Processed"/>
    <s v="VJ300320609"/>
    <x v="2"/>
    <x v="3"/>
    <s v="Coca Cola - Zero Sugar"/>
    <s v="Carbonated"/>
    <n v="15141668447"/>
    <s v="Friday, May 20, 2022"/>
    <x v="1"/>
    <x v="23"/>
    <n v="1.5"/>
    <n v="1"/>
    <n v="142"/>
    <n v="1.5"/>
    <n v="1"/>
    <n v="1.5"/>
    <n v="1.5"/>
    <x v="139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141875657"/>
    <s v="Friday, May 20, 2022"/>
    <x v="1"/>
    <x v="14"/>
    <n v="1.5"/>
    <n v="1"/>
    <n v="137"/>
    <n v="1.5"/>
    <n v="1"/>
    <n v="1.5"/>
    <n v="1.5"/>
    <x v="139"/>
    <x v="125"/>
    <s v="Food"/>
    <x v="1"/>
    <b v="1"/>
    <n v="1.5"/>
    <n v="1"/>
    <x v="85"/>
  </r>
  <r>
    <s v="Processed"/>
    <s v="VJ300320609"/>
    <x v="2"/>
    <x v="3"/>
    <s v="Monster Energy Original"/>
    <s v="Carbonated"/>
    <n v="15141908470"/>
    <s v="Friday, May 20, 2022"/>
    <x v="1"/>
    <x v="2"/>
    <n v="3"/>
    <n v="1"/>
    <n v="146"/>
    <n v="3"/>
    <n v="1"/>
    <n v="3"/>
    <n v="3"/>
    <x v="139"/>
    <x v="5"/>
    <s v="Carbonated"/>
    <x v="0"/>
    <b v="1"/>
    <n v="3"/>
    <n v="2"/>
    <x v="4"/>
  </r>
  <r>
    <s v="Processed"/>
    <s v="VJ300205292"/>
    <x v="0"/>
    <x v="1"/>
    <s v="SunChips Multigrain - Original"/>
    <s v="Food"/>
    <n v="15142235865"/>
    <s v="Friday, May 20, 2022"/>
    <x v="1"/>
    <x v="20"/>
    <n v="1.5"/>
    <n v="1"/>
    <n v="112"/>
    <n v="1.5"/>
    <n v="1"/>
    <n v="1.5"/>
    <n v="1.5"/>
    <x v="139"/>
    <x v="60"/>
    <s v="Food"/>
    <x v="1"/>
    <b v="1"/>
    <n v="1.5"/>
    <n v="1"/>
    <x v="25"/>
  </r>
  <r>
    <s v="Processed"/>
    <s v="VJ300205292"/>
    <x v="0"/>
    <x v="1"/>
    <s v="Coca Cola - Zero Sugar"/>
    <s v="Carbonated"/>
    <n v="15142308907"/>
    <s v="Friday, May 20, 2022"/>
    <x v="1"/>
    <x v="12"/>
    <n v="1.5"/>
    <n v="1"/>
    <n v="140"/>
    <n v="1.5"/>
    <n v="1"/>
    <n v="1.5"/>
    <n v="1.5"/>
    <x v="139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42313741"/>
    <s v="Friday, May 20, 2022"/>
    <x v="1"/>
    <x v="23"/>
    <n v="1.5"/>
    <n v="1"/>
    <n v="142"/>
    <n v="1.5"/>
    <n v="1"/>
    <n v="1.5"/>
    <n v="1.5"/>
    <x v="139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42315027"/>
    <s v="Friday, May 20, 2022"/>
    <x v="1"/>
    <x v="23"/>
    <n v="1.5"/>
    <n v="1"/>
    <n v="142"/>
    <n v="1.5"/>
    <n v="1"/>
    <n v="1.5"/>
    <n v="1.5"/>
    <x v="139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142343591"/>
    <s v="Friday, May 20, 2022"/>
    <x v="1"/>
    <x v="12"/>
    <n v="1.25"/>
    <n v="1"/>
    <n v="140"/>
    <n v="1.25"/>
    <n v="1"/>
    <n v="1.25"/>
    <n v="1.25"/>
    <x v="139"/>
    <x v="70"/>
    <s v="Carbonated"/>
    <x v="0"/>
    <b v="1"/>
    <n v="1.25"/>
    <n v="0.83333333333333337"/>
    <x v="48"/>
  </r>
  <r>
    <s v="Processed"/>
    <s v="VJ300320609"/>
    <x v="2"/>
    <x v="3"/>
    <s v="Monster Energy Original"/>
    <s v="Carbonated"/>
    <n v="15142731888"/>
    <s v="Friday, May 20, 2022"/>
    <x v="1"/>
    <x v="5"/>
    <n v="3"/>
    <n v="1"/>
    <n v="144"/>
    <n v="3"/>
    <n v="1"/>
    <n v="3"/>
    <n v="3"/>
    <x v="139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142736756"/>
    <s v="Friday, May 20, 2022"/>
    <x v="1"/>
    <x v="5"/>
    <n v="3"/>
    <n v="1"/>
    <n v="144"/>
    <n v="3"/>
    <n v="1"/>
    <n v="3"/>
    <n v="3"/>
    <x v="139"/>
    <x v="5"/>
    <s v="Carbonated"/>
    <x v="0"/>
    <b v="1"/>
    <n v="3"/>
    <n v="2"/>
    <x v="4"/>
  </r>
  <r>
    <s v="Processed"/>
    <s v="VJ300320609"/>
    <x v="2"/>
    <x v="3"/>
    <s v="Chesters Fries Flaming hot"/>
    <s v="Food"/>
    <n v="15143067733"/>
    <s v="Saturday, May 21, 2022"/>
    <x v="1"/>
    <x v="8"/>
    <n v="1.5"/>
    <n v="1"/>
    <n v="111"/>
    <n v="1.5"/>
    <n v="1"/>
    <n v="1.5"/>
    <n v="1.5"/>
    <x v="139"/>
    <x v="42"/>
    <s v="Food"/>
    <x v="1"/>
    <b v="1"/>
    <n v="1.5"/>
    <n v="1"/>
    <x v="35"/>
  </r>
  <r>
    <s v="Processed"/>
    <s v="VJ300320609"/>
    <x v="2"/>
    <x v="3"/>
    <s v="Chesters Fries Flaming hot"/>
    <s v="Food"/>
    <n v="15143068961"/>
    <s v="Saturday, May 21, 2022"/>
    <x v="1"/>
    <x v="8"/>
    <n v="1.5"/>
    <n v="1"/>
    <n v="111"/>
    <n v="1.5"/>
    <n v="1"/>
    <n v="1.5"/>
    <n v="1.5"/>
    <x v="139"/>
    <x v="42"/>
    <s v="Food"/>
    <x v="1"/>
    <b v="1"/>
    <n v="1.5"/>
    <n v="1"/>
    <x v="35"/>
  </r>
  <r>
    <s v="Processed"/>
    <s v="VJ300320609"/>
    <x v="2"/>
    <x v="3"/>
    <s v="Monster Energy Original"/>
    <s v="Carbonated"/>
    <n v="15143210803"/>
    <s v="Saturday, May 21, 2022"/>
    <x v="1"/>
    <x v="5"/>
    <n v="3"/>
    <n v="1"/>
    <n v="144"/>
    <n v="3"/>
    <n v="1"/>
    <n v="3"/>
    <n v="3"/>
    <x v="139"/>
    <x v="5"/>
    <s v="Carbonated"/>
    <x v="0"/>
    <b v="1"/>
    <n v="3"/>
    <n v="2"/>
    <x v="4"/>
  </r>
  <r>
    <s v="Processed"/>
    <s v="VJ300320609"/>
    <x v="2"/>
    <x v="3"/>
    <s v="Fritos - Original"/>
    <s v="Food"/>
    <n v="15143210958"/>
    <s v="Saturday, May 21, 2022"/>
    <x v="1"/>
    <x v="1"/>
    <n v="1.5"/>
    <n v="1"/>
    <n v="123"/>
    <n v="1.5"/>
    <n v="1"/>
    <n v="1.5"/>
    <n v="1.5"/>
    <x v="139"/>
    <x v="83"/>
    <s v="Food"/>
    <x v="1"/>
    <b v="1"/>
    <n v="1.5"/>
    <n v="1"/>
    <x v="61"/>
  </r>
  <r>
    <s v="Processed"/>
    <s v="VJ300320609"/>
    <x v="2"/>
    <x v="3"/>
    <s v="Oreo Mini"/>
    <s v="Food"/>
    <n v="15143212305"/>
    <s v="Saturday, May 21, 2022"/>
    <x v="1"/>
    <x v="18"/>
    <n v="1.5"/>
    <n v="1"/>
    <n v="124"/>
    <n v="1.5"/>
    <n v="1"/>
    <n v="1.5"/>
    <n v="1.5"/>
    <x v="139"/>
    <x v="18"/>
    <s v="Food"/>
    <x v="1"/>
    <b v="1"/>
    <n v="1.5"/>
    <n v="1"/>
    <x v="16"/>
  </r>
  <r>
    <s v="Processed"/>
    <s v="VJ300320609"/>
    <x v="2"/>
    <x v="3"/>
    <s v="Cheetos Puffs"/>
    <s v="Food"/>
    <n v="15143235351"/>
    <s v="Saturday, May 21, 2022"/>
    <x v="1"/>
    <x v="20"/>
    <n v="1.5"/>
    <n v="1"/>
    <n v="112"/>
    <n v="1.5"/>
    <n v="1"/>
    <n v="1.5"/>
    <n v="1.5"/>
    <x v="139"/>
    <x v="127"/>
    <s v="Food"/>
    <x v="1"/>
    <b v="1"/>
    <n v="1.5"/>
    <n v="1"/>
    <x v="87"/>
  </r>
  <r>
    <s v="Processed"/>
    <s v="VJ300320609"/>
    <x v="2"/>
    <x v="3"/>
    <s v="Sunkist Soda - Orange"/>
    <s v="Carbonated"/>
    <n v="15143235928"/>
    <s v="Saturday, May 21, 2022"/>
    <x v="1"/>
    <x v="12"/>
    <n v="1.25"/>
    <n v="1"/>
    <n v="140"/>
    <n v="1.25"/>
    <n v="1"/>
    <n v="1.25"/>
    <n v="1.25"/>
    <x v="139"/>
    <x v="70"/>
    <s v="Carbonated"/>
    <x v="0"/>
    <b v="1"/>
    <n v="1.25"/>
    <n v="0.83333333333333337"/>
    <x v="48"/>
  </r>
  <r>
    <s v="Processed"/>
    <s v="VJ300320609"/>
    <x v="2"/>
    <x v="3"/>
    <s v="Monster Energy Original"/>
    <s v="Carbonated"/>
    <n v="15143544619"/>
    <s v="Saturday, May 21, 2022"/>
    <x v="0"/>
    <x v="5"/>
    <n v="3"/>
    <n v="1"/>
    <n v="144"/>
    <n v="3"/>
    <n v="1"/>
    <n v="3"/>
    <n v="3"/>
    <x v="140"/>
    <x v="5"/>
    <s v="Carbonated"/>
    <x v="0"/>
    <b v="1"/>
    <n v="3"/>
    <n v="2"/>
    <x v="4"/>
  </r>
  <r>
    <s v="Processed"/>
    <s v="VJ300320692"/>
    <x v="3"/>
    <x v="4"/>
    <s v="Poland Springs Water"/>
    <s v="Water"/>
    <n v="15144289250"/>
    <s v="Saturday, May 21, 2022"/>
    <x v="0"/>
    <x v="5"/>
    <n v="1.5"/>
    <n v="1"/>
    <n v="144"/>
    <n v="1.5"/>
    <n v="1"/>
    <n v="1.5"/>
    <n v="1.5"/>
    <x v="140"/>
    <x v="29"/>
    <s v="Water"/>
    <x v="3"/>
    <b v="1"/>
    <n v="1.5"/>
    <n v="1"/>
    <x v="27"/>
  </r>
  <r>
    <s v="Processed"/>
    <s v="VJ300205292"/>
    <x v="0"/>
    <x v="1"/>
    <s v="Bubly - Lime"/>
    <s v="Water"/>
    <n v="15144477177"/>
    <s v="Saturday, May 21, 2022"/>
    <x v="1"/>
    <x v="23"/>
    <n v="1.5"/>
    <n v="1"/>
    <n v="142"/>
    <n v="1.5"/>
    <n v="1"/>
    <n v="1.5"/>
    <n v="1.5"/>
    <x v="140"/>
    <x v="129"/>
    <s v="Water"/>
    <x v="3"/>
    <b v="1"/>
    <n v="1.5"/>
    <n v="1"/>
    <x v="26"/>
  </r>
  <r>
    <s v="Processed"/>
    <s v="VJ300320692"/>
    <x v="3"/>
    <x v="4"/>
    <s v="Starbucks Doubleshot Energy - Mocha"/>
    <s v="Non Carbonated"/>
    <n v="15144830641"/>
    <s v="Saturday, May 21, 2022"/>
    <x v="0"/>
    <x v="2"/>
    <n v="3.5"/>
    <n v="1"/>
    <n v="146"/>
    <n v="3.5"/>
    <n v="1"/>
    <n v="3.5"/>
    <n v="3.5"/>
    <x v="140"/>
    <x v="88"/>
    <s v="Non Carbonated"/>
    <x v="2"/>
    <b v="1"/>
    <n v="3.5"/>
    <n v="2.3333333333333335"/>
    <x v="62"/>
  </r>
  <r>
    <s v="Processed"/>
    <s v="VJ300205292"/>
    <x v="0"/>
    <x v="1"/>
    <s v="Coca Cola - Zero Sugar"/>
    <s v="Carbonated"/>
    <n v="15145083583"/>
    <s v="Saturday, May 21, 2022"/>
    <x v="0"/>
    <x v="12"/>
    <n v="1.5"/>
    <n v="1"/>
    <n v="140"/>
    <n v="1.5"/>
    <n v="1"/>
    <n v="1.5"/>
    <n v="1.5"/>
    <x v="140"/>
    <x v="44"/>
    <s v="Carbonated"/>
    <x v="0"/>
    <b v="1"/>
    <n v="1.5"/>
    <n v="1"/>
    <x v="36"/>
  </r>
  <r>
    <s v="Processed"/>
    <s v="VJ300320692"/>
    <x v="3"/>
    <x v="4"/>
    <s v="CheezIt - Go Paks"/>
    <s v="Food"/>
    <n v="15145172608"/>
    <s v="Saturday, May 21, 2022"/>
    <x v="1"/>
    <x v="37"/>
    <n v="3"/>
    <n v="1"/>
    <n v="150"/>
    <n v="3"/>
    <n v="1"/>
    <n v="3"/>
    <n v="3"/>
    <x v="140"/>
    <x v="133"/>
    <s v="Food"/>
    <x v="1"/>
    <b v="1"/>
    <n v="3"/>
    <n v="2"/>
    <x v="39"/>
  </r>
  <r>
    <s v="Processed"/>
    <s v="VJ300205292"/>
    <x v="0"/>
    <x v="1"/>
    <s v="Snapple Diet Tea - Peach Tea"/>
    <s v="Non Carbonated"/>
    <n v="15145177960"/>
    <s v="Saturday, May 21, 2022"/>
    <x v="0"/>
    <x v="7"/>
    <n v="2.5"/>
    <n v="1"/>
    <n v="143"/>
    <n v="2.5"/>
    <n v="1"/>
    <n v="2.5"/>
    <n v="2.5"/>
    <x v="140"/>
    <x v="37"/>
    <s v="Non Carbonated"/>
    <x v="2"/>
    <b v="1"/>
    <n v="2.5"/>
    <n v="1.6666666666666667"/>
    <x v="6"/>
  </r>
  <r>
    <s v="Processed"/>
    <s v="VJ300205292"/>
    <x v="0"/>
    <x v="1"/>
    <s v="Poland Springs Water"/>
    <s v="Water"/>
    <n v="15145314888"/>
    <s v="Saturday, May 21, 2022"/>
    <x v="1"/>
    <x v="5"/>
    <n v="1.5"/>
    <n v="1"/>
    <n v="144"/>
    <n v="1.5"/>
    <n v="1"/>
    <n v="1.5"/>
    <n v="1.5"/>
    <x v="140"/>
    <x v="29"/>
    <s v="Water"/>
    <x v="3"/>
    <b v="1"/>
    <n v="1.5"/>
    <n v="1"/>
    <x v="27"/>
  </r>
  <r>
    <s v="Processed"/>
    <s v="VJ300205292"/>
    <x v="0"/>
    <x v="1"/>
    <s v="SunChips Multigrain - Original"/>
    <s v="Food"/>
    <n v="15145320970"/>
    <s v="Saturday, May 21, 2022"/>
    <x v="1"/>
    <x v="20"/>
    <n v="1.5"/>
    <n v="1"/>
    <n v="112"/>
    <n v="1.5"/>
    <n v="1"/>
    <n v="1.5"/>
    <n v="1.5"/>
    <x v="140"/>
    <x v="60"/>
    <s v="Food"/>
    <x v="1"/>
    <b v="1"/>
    <n v="1.5"/>
    <n v="1"/>
    <x v="25"/>
  </r>
  <r>
    <s v="Processed"/>
    <s v="VJ300205292"/>
    <x v="0"/>
    <x v="1"/>
    <s v="Monster Energy Original"/>
    <s v="Carbonated"/>
    <n v="15145363325"/>
    <s v="Saturday, May 21, 2022"/>
    <x v="0"/>
    <x v="2"/>
    <n v="3"/>
    <n v="1"/>
    <n v="146"/>
    <n v="3"/>
    <n v="1"/>
    <n v="3"/>
    <n v="3"/>
    <x v="140"/>
    <x v="5"/>
    <s v="Carbonated"/>
    <x v="0"/>
    <b v="1"/>
    <n v="3"/>
    <n v="2"/>
    <x v="4"/>
  </r>
  <r>
    <s v="Processed"/>
    <s v="VJ300205292"/>
    <x v="0"/>
    <x v="1"/>
    <s v="Poland Springs Water"/>
    <s v="Water"/>
    <n v="15145407923"/>
    <s v="Saturday, May 21, 2022"/>
    <x v="1"/>
    <x v="5"/>
    <n v="1.5"/>
    <n v="1"/>
    <n v="144"/>
    <n v="1.5"/>
    <n v="1"/>
    <n v="1.5"/>
    <n v="1.5"/>
    <x v="140"/>
    <x v="29"/>
    <s v="Water"/>
    <x v="3"/>
    <b v="1"/>
    <n v="1.5"/>
    <n v="1"/>
    <x v="27"/>
  </r>
  <r>
    <s v="Processed"/>
    <s v="VJ300320611"/>
    <x v="0"/>
    <x v="0"/>
    <s v="Vitamin Water - XXX Acai BB Pomegranate"/>
    <s v="Water"/>
    <n v="15145520311"/>
    <s v="Saturday, May 21, 2022"/>
    <x v="0"/>
    <x v="15"/>
    <n v="2.75"/>
    <n v="1"/>
    <n v="147"/>
    <n v="2.75"/>
    <n v="1"/>
    <n v="2.75"/>
    <n v="2.75"/>
    <x v="140"/>
    <x v="15"/>
    <s v="Water"/>
    <x v="3"/>
    <b v="1"/>
    <n v="2.75"/>
    <n v="1.8333333333333333"/>
    <x v="13"/>
  </r>
  <r>
    <s v="Processed"/>
    <s v="VJ300320611"/>
    <x v="0"/>
    <x v="0"/>
    <s v="CheezIt - White Cheddar"/>
    <s v="Food"/>
    <n v="15145523627"/>
    <s v="Saturday, May 21, 2022"/>
    <x v="0"/>
    <x v="24"/>
    <n v="1.5"/>
    <n v="1"/>
    <n v="121"/>
    <n v="1.5"/>
    <n v="1"/>
    <n v="1.5"/>
    <n v="1.5"/>
    <x v="140"/>
    <x v="53"/>
    <s v="Food"/>
    <x v="1"/>
    <b v="1"/>
    <n v="1.5"/>
    <n v="1"/>
    <x v="39"/>
  </r>
  <r>
    <s v="Processed"/>
    <s v="VJ300205292"/>
    <x v="0"/>
    <x v="1"/>
    <s v="Chum Fruit Bites - Mango/Strawberry"/>
    <s v="Food"/>
    <n v="15145546127"/>
    <s v="Saturday, May 21, 2022"/>
    <x v="1"/>
    <x v="6"/>
    <n v="1.25"/>
    <n v="1"/>
    <n v="134"/>
    <n v="1.25"/>
    <n v="1"/>
    <n v="1.25"/>
    <n v="1.25"/>
    <x v="140"/>
    <x v="30"/>
    <s v="Food"/>
    <x v="1"/>
    <b v="1"/>
    <n v="1.25"/>
    <n v="0.83333333333333337"/>
    <x v="28"/>
  </r>
  <r>
    <s v="Processed"/>
    <s v="VJ300205292"/>
    <x v="0"/>
    <x v="1"/>
    <s v="Vitamin Water - Squeezed Lemonade"/>
    <s v="Water"/>
    <n v="15145547370"/>
    <s v="Saturday, May 21, 2022"/>
    <x v="1"/>
    <x v="15"/>
    <n v="2.75"/>
    <n v="1"/>
    <n v="147"/>
    <n v="2.75"/>
    <n v="1"/>
    <n v="2.75"/>
    <n v="2.75"/>
    <x v="140"/>
    <x v="66"/>
    <s v="Water"/>
    <x v="3"/>
    <b v="1"/>
    <n v="2.75"/>
    <n v="1.8333333333333333"/>
    <x v="13"/>
  </r>
  <r>
    <s v="Processed"/>
    <s v="VJ300205292"/>
    <x v="0"/>
    <x v="1"/>
    <s v="Chum Fruit Bites - Mango/Strawberry"/>
    <s v="Food"/>
    <n v="15145548299"/>
    <s v="Saturday, May 21, 2022"/>
    <x v="1"/>
    <x v="6"/>
    <n v="1.25"/>
    <n v="1"/>
    <n v="134"/>
    <n v="1.25"/>
    <n v="1"/>
    <n v="1.25"/>
    <n v="1.25"/>
    <x v="140"/>
    <x v="30"/>
    <s v="Food"/>
    <x v="1"/>
    <b v="1"/>
    <n v="1.25"/>
    <n v="0.83333333333333337"/>
    <x v="28"/>
  </r>
  <r>
    <s v="Processed"/>
    <s v="VJ300205292"/>
    <x v="0"/>
    <x v="1"/>
    <s v="Monster Energy Original"/>
    <s v="Carbonated"/>
    <n v="15145706371"/>
    <s v="Saturday, May 21, 2022"/>
    <x v="1"/>
    <x v="2"/>
    <n v="3"/>
    <n v="1"/>
    <n v="146"/>
    <n v="3"/>
    <n v="1"/>
    <n v="3"/>
    <n v="3"/>
    <x v="140"/>
    <x v="5"/>
    <s v="Carbonated"/>
    <x v="0"/>
    <b v="1"/>
    <n v="3"/>
    <n v="2"/>
    <x v="4"/>
  </r>
  <r>
    <s v="Processed"/>
    <s v="VJ300205292"/>
    <x v="0"/>
    <x v="1"/>
    <s v="Poland Springs Water"/>
    <s v="Water"/>
    <n v="15147089059"/>
    <s v="Sunday, May 22, 2022"/>
    <x v="1"/>
    <x v="5"/>
    <n v="1.5"/>
    <n v="1"/>
    <n v="144"/>
    <n v="1.5"/>
    <n v="1"/>
    <n v="1.5"/>
    <n v="1.5"/>
    <x v="141"/>
    <x v="29"/>
    <s v="Water"/>
    <x v="3"/>
    <b v="1"/>
    <n v="1.5"/>
    <n v="1"/>
    <x v="27"/>
  </r>
  <r>
    <s v="Processed"/>
    <s v="VJ300320692"/>
    <x v="3"/>
    <x v="4"/>
    <s v="Pop Corners - Kettle Corn"/>
    <s v="Food"/>
    <n v="15147313868"/>
    <s v="Sunday, May 22, 2022"/>
    <x v="1"/>
    <x v="4"/>
    <n v="1.5"/>
    <n v="1"/>
    <n v="110"/>
    <n v="1.5"/>
    <n v="1"/>
    <n v="1.5"/>
    <n v="1.5"/>
    <x v="141"/>
    <x v="113"/>
    <s v="Food"/>
    <x v="1"/>
    <b v="1"/>
    <n v="1.5"/>
    <n v="1"/>
    <x v="80"/>
  </r>
  <r>
    <s v="Processed"/>
    <s v="VJ300320611"/>
    <x v="0"/>
    <x v="0"/>
    <s v="SunChips Multigrain - Salsa"/>
    <s v="Food"/>
    <n v="15147386303"/>
    <s v="Sunday, May 22, 2022"/>
    <x v="1"/>
    <x v="4"/>
    <n v="1.5"/>
    <n v="1"/>
    <n v="110"/>
    <n v="1.5"/>
    <n v="1"/>
    <n v="1.5"/>
    <n v="1.5"/>
    <x v="141"/>
    <x v="27"/>
    <s v="Food"/>
    <x v="1"/>
    <b v="1"/>
    <n v="1.5"/>
    <n v="1"/>
    <x v="25"/>
  </r>
  <r>
    <s v="Processed"/>
    <s v="VJ300320611"/>
    <x v="0"/>
    <x v="0"/>
    <s v="SunChips Multigrain - Salsa"/>
    <s v="Food"/>
    <n v="15147387476"/>
    <s v="Sunday, May 22, 2022"/>
    <x v="1"/>
    <x v="4"/>
    <n v="1.5"/>
    <n v="1"/>
    <n v="110"/>
    <n v="1.5"/>
    <n v="1"/>
    <n v="1.5"/>
    <n v="1.5"/>
    <x v="141"/>
    <x v="27"/>
    <s v="Food"/>
    <x v="1"/>
    <b v="1"/>
    <n v="1.5"/>
    <n v="1"/>
    <x v="25"/>
  </r>
  <r>
    <s v="Processed"/>
    <s v="VJ300320611"/>
    <x v="0"/>
    <x v="0"/>
    <s v="Takis - Hot Chilli Pepper &amp; Lime"/>
    <s v="Food"/>
    <n v="15147388607"/>
    <s v="Sunday, May 22, 2022"/>
    <x v="1"/>
    <x v="18"/>
    <n v="1.5"/>
    <n v="1"/>
    <n v="124"/>
    <n v="1.5"/>
    <n v="1"/>
    <n v="1.5"/>
    <n v="1.5"/>
    <x v="141"/>
    <x v="1"/>
    <s v="Food"/>
    <x v="1"/>
    <b v="1"/>
    <n v="1.5"/>
    <n v="1"/>
    <x v="1"/>
  </r>
  <r>
    <s v="Processed"/>
    <s v="VJ300320692"/>
    <x v="3"/>
    <x v="4"/>
    <s v="Starbucks Doubleshot Energy - Mocha"/>
    <s v="Non Carbonated"/>
    <n v="15147463226"/>
    <s v="Sunday, May 22, 2022"/>
    <x v="0"/>
    <x v="2"/>
    <n v="3.5"/>
    <n v="1"/>
    <n v="146"/>
    <n v="3.5"/>
    <n v="1"/>
    <n v="3.5"/>
    <n v="3.5"/>
    <x v="141"/>
    <x v="88"/>
    <s v="Non Carbonated"/>
    <x v="2"/>
    <b v="1"/>
    <n v="3.5"/>
    <n v="2.3333333333333335"/>
    <x v="62"/>
  </r>
  <r>
    <s v="Processed"/>
    <s v="VJ300320692"/>
    <x v="3"/>
    <x v="4"/>
    <s v="Goldfish Baked - Cheddar"/>
    <s v="Food"/>
    <n v="15147498103"/>
    <s v="Sunday, May 22, 2022"/>
    <x v="0"/>
    <x v="16"/>
    <n v="1.25"/>
    <n v="1"/>
    <n v="122"/>
    <n v="1.25"/>
    <n v="1"/>
    <n v="1.25"/>
    <n v="1.25"/>
    <x v="141"/>
    <x v="139"/>
    <s v="Food"/>
    <x v="1"/>
    <b v="1"/>
    <n v="1.25"/>
    <n v="0.83333333333333337"/>
    <x v="95"/>
  </r>
  <r>
    <s v="Processed"/>
    <s v="VJ300320692"/>
    <x v="3"/>
    <x v="4"/>
    <s v="Snapple Diet Tea - Lemon"/>
    <s v="Non Carbonated"/>
    <n v="15147500234"/>
    <s v="Sunday, May 22, 2022"/>
    <x v="0"/>
    <x v="7"/>
    <n v="2.5"/>
    <n v="1"/>
    <n v="143"/>
    <n v="2.5"/>
    <n v="1"/>
    <n v="2.5"/>
    <n v="2.5"/>
    <x v="141"/>
    <x v="7"/>
    <s v="Non Carbonated"/>
    <x v="2"/>
    <b v="1"/>
    <n v="2.5"/>
    <n v="1.6666666666666667"/>
    <x v="6"/>
  </r>
  <r>
    <s v="Processed"/>
    <s v="VJ300320692"/>
    <x v="3"/>
    <x v="4"/>
    <s v="Starbucks Doubleshot Energy - Mocha"/>
    <s v="Non Carbonated"/>
    <n v="15147501722"/>
    <s v="Sunday, May 22, 2022"/>
    <x v="0"/>
    <x v="2"/>
    <n v="3.5"/>
    <n v="1"/>
    <n v="146"/>
    <n v="3.5"/>
    <n v="1"/>
    <n v="3.5"/>
    <n v="3.5"/>
    <x v="141"/>
    <x v="88"/>
    <s v="Non Carbonated"/>
    <x v="2"/>
    <b v="1"/>
    <n v="3.5"/>
    <n v="2.3333333333333335"/>
    <x v="62"/>
  </r>
  <r>
    <s v="Processed"/>
    <s v="VJ300320611"/>
    <x v="0"/>
    <x v="0"/>
    <s v="Monster Energy Original"/>
    <s v="Carbonated"/>
    <n v="15147525821"/>
    <s v="Sunday, May 22, 2022"/>
    <x v="1"/>
    <x v="2"/>
    <n v="3"/>
    <n v="1"/>
    <n v="146"/>
    <n v="3"/>
    <n v="1"/>
    <n v="3"/>
    <n v="3"/>
    <x v="141"/>
    <x v="5"/>
    <s v="Carbonated"/>
    <x v="0"/>
    <b v="1"/>
    <n v="3"/>
    <n v="2"/>
    <x v="4"/>
  </r>
  <r>
    <s v="Processed"/>
    <s v="VJ300320692"/>
    <x v="3"/>
    <x v="4"/>
    <s v="Poland Springs Water"/>
    <s v="Water"/>
    <n v="15147559892"/>
    <s v="Sunday, May 22, 2022"/>
    <x v="0"/>
    <x v="5"/>
    <n v="1.5"/>
    <n v="1"/>
    <n v="144"/>
    <n v="1.5"/>
    <n v="1"/>
    <n v="1.5"/>
    <n v="1.5"/>
    <x v="141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147578309"/>
    <s v="Sunday, May 22, 2022"/>
    <x v="1"/>
    <x v="6"/>
    <n v="2"/>
    <n v="1"/>
    <n v="134"/>
    <n v="2"/>
    <n v="1"/>
    <n v="2"/>
    <n v="2"/>
    <x v="141"/>
    <x v="11"/>
    <s v="Food"/>
    <x v="1"/>
    <b v="1"/>
    <n v="2"/>
    <n v="1.3333333333333333"/>
    <x v="10"/>
  </r>
  <r>
    <s v="Processed"/>
    <s v="VJ300320692"/>
    <x v="3"/>
    <x v="4"/>
    <s v="Hungry Buddha - Coconut Cocoa"/>
    <s v="Food"/>
    <n v="15147579518"/>
    <s v="Sunday, May 22, 2022"/>
    <x v="1"/>
    <x v="29"/>
    <n v="2"/>
    <n v="1"/>
    <n v="139"/>
    <n v="2"/>
    <n v="1"/>
    <n v="2"/>
    <n v="2"/>
    <x v="141"/>
    <x v="107"/>
    <s v="Food"/>
    <x v="1"/>
    <b v="1"/>
    <n v="2"/>
    <n v="1.3333333333333333"/>
    <x v="72"/>
  </r>
  <r>
    <s v="Processed"/>
    <s v="VJ300320692"/>
    <x v="3"/>
    <x v="4"/>
    <s v="Coca Cola - Zero Sugar"/>
    <s v="Carbonated"/>
    <n v="15147620280"/>
    <s v="Sunday, May 22, 2022"/>
    <x v="1"/>
    <x v="23"/>
    <n v="1.5"/>
    <n v="1"/>
    <n v="142"/>
    <n v="1.5"/>
    <n v="1"/>
    <n v="1.5"/>
    <n v="1.5"/>
    <x v="141"/>
    <x v="44"/>
    <s v="Carbonated"/>
    <x v="0"/>
    <b v="1"/>
    <n v="1.5"/>
    <n v="1"/>
    <x v="36"/>
  </r>
  <r>
    <s v="Processed"/>
    <s v="VJ300320692"/>
    <x v="3"/>
    <x v="4"/>
    <s v="Poland Springs Water"/>
    <s v="Water"/>
    <n v="15147652202"/>
    <s v="Sunday, May 22, 2022"/>
    <x v="0"/>
    <x v="5"/>
    <n v="1.5"/>
    <n v="1"/>
    <n v="144"/>
    <n v="1.5"/>
    <n v="1"/>
    <n v="1.5"/>
    <n v="1.5"/>
    <x v="141"/>
    <x v="29"/>
    <s v="Water"/>
    <x v="3"/>
    <b v="1"/>
    <n v="1.5"/>
    <n v="1"/>
    <x v="27"/>
  </r>
  <r>
    <s v="Processed"/>
    <s v="VJ300320611"/>
    <x v="0"/>
    <x v="0"/>
    <s v="SunChips Multigrain - Original"/>
    <s v="Food"/>
    <n v="15147965617"/>
    <s v="Sunday, May 22, 2022"/>
    <x v="1"/>
    <x v="3"/>
    <n v="1.5"/>
    <n v="1"/>
    <n v="114"/>
    <n v="1.5"/>
    <n v="1"/>
    <n v="1.5"/>
    <n v="1.5"/>
    <x v="141"/>
    <x v="60"/>
    <s v="Food"/>
    <x v="1"/>
    <b v="1"/>
    <n v="1.5"/>
    <n v="1"/>
    <x v="25"/>
  </r>
  <r>
    <s v="Processed"/>
    <s v="VJ300320611"/>
    <x v="0"/>
    <x v="0"/>
    <s v="Takis - Hot Chilli Pepper &amp; Lime"/>
    <s v="Food"/>
    <n v="15148019930"/>
    <s v="Sunday, May 22, 2022"/>
    <x v="1"/>
    <x v="18"/>
    <n v="1.5"/>
    <n v="1"/>
    <n v="124"/>
    <n v="1.5"/>
    <n v="1"/>
    <n v="1.5"/>
    <n v="1.5"/>
    <x v="141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5148024603"/>
    <s v="Sunday, May 22, 2022"/>
    <x v="1"/>
    <x v="18"/>
    <n v="1.5"/>
    <n v="1"/>
    <n v="124"/>
    <n v="1.5"/>
    <n v="1"/>
    <n v="1.5"/>
    <n v="1.5"/>
    <x v="141"/>
    <x v="1"/>
    <s v="Food"/>
    <x v="1"/>
    <b v="1"/>
    <n v="1.5"/>
    <n v="1"/>
    <x v="1"/>
  </r>
  <r>
    <s v="Processed"/>
    <s v="VJ300205292"/>
    <x v="0"/>
    <x v="1"/>
    <s v="Poland Springs Water"/>
    <s v="Water"/>
    <n v="15148106799"/>
    <s v="Sunday, May 22, 2022"/>
    <x v="1"/>
    <x v="5"/>
    <n v="1.5"/>
    <n v="1"/>
    <n v="144"/>
    <n v="1.5"/>
    <n v="1"/>
    <n v="1.5"/>
    <n v="1.5"/>
    <x v="141"/>
    <x v="29"/>
    <s v="Water"/>
    <x v="3"/>
    <b v="1"/>
    <n v="1.5"/>
    <n v="1"/>
    <x v="27"/>
  </r>
  <r>
    <s v="Processed"/>
    <s v="VJ300205292"/>
    <x v="0"/>
    <x v="1"/>
    <s v="Bubly - Lime"/>
    <s v="Water"/>
    <n v="15148111589"/>
    <s v="Sunday, May 22, 2022"/>
    <x v="1"/>
    <x v="23"/>
    <n v="1.5"/>
    <n v="1"/>
    <n v="142"/>
    <n v="1.5"/>
    <n v="1"/>
    <n v="1.5"/>
    <n v="1.5"/>
    <x v="141"/>
    <x v="129"/>
    <s v="Water"/>
    <x v="3"/>
    <b v="1"/>
    <n v="1.5"/>
    <n v="1"/>
    <x v="26"/>
  </r>
  <r>
    <s v="Processed"/>
    <s v="VJ300320611"/>
    <x v="0"/>
    <x v="0"/>
    <s v="Vitamin Water - XXX Acai BB Pomegranate"/>
    <s v="Water"/>
    <n v="15148331782"/>
    <s v="Sunday, May 22, 2022"/>
    <x v="1"/>
    <x v="15"/>
    <n v="2.75"/>
    <n v="1"/>
    <n v="147"/>
    <n v="2.75"/>
    <n v="1"/>
    <n v="2.75"/>
    <n v="2.75"/>
    <x v="141"/>
    <x v="15"/>
    <s v="Water"/>
    <x v="3"/>
    <b v="1"/>
    <n v="2.75"/>
    <n v="1.8333333333333333"/>
    <x v="13"/>
  </r>
  <r>
    <s v="Processed"/>
    <s v="VJ300320611"/>
    <x v="0"/>
    <x v="0"/>
    <s v="Takis - Hot Chilli Pepper &amp; Lime"/>
    <s v="Food"/>
    <n v="15148334365"/>
    <s v="Sunday, May 22, 2022"/>
    <x v="1"/>
    <x v="18"/>
    <n v="1.5"/>
    <n v="1"/>
    <n v="124"/>
    <n v="1.5"/>
    <n v="1"/>
    <n v="1.5"/>
    <n v="1.5"/>
    <x v="141"/>
    <x v="1"/>
    <s v="Food"/>
    <x v="1"/>
    <b v="1"/>
    <n v="1.5"/>
    <n v="1"/>
    <x v="1"/>
  </r>
  <r>
    <s v="Processed"/>
    <s v="VJ300320611"/>
    <x v="0"/>
    <x v="0"/>
    <s v="SunChips Multigrain - Salsa"/>
    <s v="Food"/>
    <n v="15148474366"/>
    <s v="Sunday, May 22, 2022"/>
    <x v="1"/>
    <x v="4"/>
    <n v="1.5"/>
    <n v="1"/>
    <n v="110"/>
    <n v="1.5"/>
    <n v="1"/>
    <n v="1.5"/>
    <n v="1.5"/>
    <x v="141"/>
    <x v="27"/>
    <s v="Food"/>
    <x v="1"/>
    <b v="1"/>
    <n v="1.5"/>
    <n v="1"/>
    <x v="25"/>
  </r>
  <r>
    <s v="Processed"/>
    <s v="VJ300320611"/>
    <x v="0"/>
    <x v="0"/>
    <s v="SunChips Multigrain - Salsa"/>
    <s v="Food"/>
    <n v="15148704697"/>
    <s v="Sunday, May 22, 2022"/>
    <x v="1"/>
    <x v="4"/>
    <n v="1.5"/>
    <n v="1"/>
    <n v="110"/>
    <n v="1.5"/>
    <n v="1"/>
    <n v="1.5"/>
    <n v="1.5"/>
    <x v="141"/>
    <x v="27"/>
    <s v="Food"/>
    <x v="1"/>
    <b v="1"/>
    <n v="1.5"/>
    <n v="1"/>
    <x v="25"/>
  </r>
  <r>
    <s v="Processed"/>
    <s v="VJ300205292"/>
    <x v="0"/>
    <x v="1"/>
    <s v="Coca Cola - Zero Sugar"/>
    <s v="Carbonated"/>
    <n v="15148767054"/>
    <s v="Sunday, May 22, 2022"/>
    <x v="1"/>
    <x v="12"/>
    <n v="1.5"/>
    <n v="1"/>
    <n v="140"/>
    <n v="1.5"/>
    <n v="1"/>
    <n v="1.5"/>
    <n v="1.5"/>
    <x v="141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148768166"/>
    <s v="Sunday, May 22, 2022"/>
    <x v="1"/>
    <x v="12"/>
    <n v="1.5"/>
    <n v="1"/>
    <n v="140"/>
    <n v="1.5"/>
    <n v="1"/>
    <n v="1.5"/>
    <n v="1.5"/>
    <x v="14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49416225"/>
    <s v="Monday, May 23, 2022"/>
    <x v="1"/>
    <x v="23"/>
    <n v="1.5"/>
    <n v="1"/>
    <n v="142"/>
    <n v="1.5"/>
    <n v="1"/>
    <n v="1.5"/>
    <n v="1.5"/>
    <x v="142"/>
    <x v="44"/>
    <s v="Carbonated"/>
    <x v="0"/>
    <b v="1"/>
    <n v="1.5"/>
    <n v="1"/>
    <x v="36"/>
  </r>
  <r>
    <s v="Processed"/>
    <s v="VJ300320609"/>
    <x v="2"/>
    <x v="3"/>
    <s v="KitKat - Crisp Wafers"/>
    <s v="Food"/>
    <n v="15149790636"/>
    <s v="Monday, May 23, 2022"/>
    <x v="1"/>
    <x v="6"/>
    <n v="2"/>
    <n v="1"/>
    <n v="134"/>
    <n v="2"/>
    <n v="1"/>
    <n v="2"/>
    <n v="2"/>
    <x v="142"/>
    <x v="10"/>
    <s v="Food"/>
    <x v="1"/>
    <b v="1"/>
    <n v="2"/>
    <n v="1.3333333333333333"/>
    <x v="9"/>
  </r>
  <r>
    <s v="Processed"/>
    <s v="VJ300320692"/>
    <x v="3"/>
    <x v="4"/>
    <s v="SunChips Multigrain - Salsa"/>
    <s v="Food"/>
    <n v="15150499329"/>
    <s v="Monday, May 23, 2022"/>
    <x v="0"/>
    <x v="26"/>
    <n v="1.5"/>
    <n v="1"/>
    <n v="113"/>
    <n v="1.5"/>
    <n v="1"/>
    <n v="1.5"/>
    <n v="1.5"/>
    <x v="142"/>
    <x v="27"/>
    <s v="Food"/>
    <x v="1"/>
    <b v="1"/>
    <n v="1.5"/>
    <n v="1"/>
    <x v="25"/>
  </r>
  <r>
    <s v="Processed"/>
    <s v="VJ300320692"/>
    <x v="3"/>
    <x v="4"/>
    <s v="Bai Antioxidant - Tanzania Lemon Super Tea"/>
    <s v="Non Carbonated"/>
    <n v="15150510481"/>
    <s v="Monday, May 23, 2022"/>
    <x v="0"/>
    <x v="21"/>
    <n v="2.75"/>
    <n v="1"/>
    <n v="145"/>
    <n v="2.75"/>
    <n v="1"/>
    <n v="2.75"/>
    <n v="6.25"/>
    <x v="142"/>
    <x v="120"/>
    <s v="Non Carbonated"/>
    <x v="2"/>
    <b v="1"/>
    <n v="2.75"/>
    <n v="1.8333333333333333"/>
    <x v="2"/>
  </r>
  <r>
    <s v="Processed"/>
    <s v="VJ300320692"/>
    <x v="3"/>
    <x v="4"/>
    <s v="Red Bull - Energy Drink - Sugar Free"/>
    <s v="Carbonated"/>
    <n v="15150510481"/>
    <s v="Monday, May 23, 2022"/>
    <x v="0"/>
    <x v="0"/>
    <n v="3.5"/>
    <n v="1"/>
    <n v="148"/>
    <n v="3.5"/>
    <n v="1"/>
    <n v="3.5"/>
    <n v="6.25"/>
    <x v="142"/>
    <x v="0"/>
    <s v="Carbonated"/>
    <x v="0"/>
    <b v="1"/>
    <n v="3.5"/>
    <n v="2.3333333333333335"/>
    <x v="0"/>
  </r>
  <r>
    <s v="Processed"/>
    <s v="VJ300320692"/>
    <x v="3"/>
    <x v="4"/>
    <s v="Lenny &amp; Larrys - Chocolate Chip"/>
    <s v="Food"/>
    <n v="15151150158"/>
    <s v="Monday, May 23, 2022"/>
    <x v="1"/>
    <x v="34"/>
    <n v="2"/>
    <n v="1"/>
    <n v="158"/>
    <n v="2"/>
    <n v="1"/>
    <n v="2"/>
    <n v="2"/>
    <x v="142"/>
    <x v="134"/>
    <s v="Food"/>
    <x v="1"/>
    <b v="1"/>
    <n v="2"/>
    <n v="1.3333333333333333"/>
    <x v="69"/>
  </r>
  <r>
    <s v="Processed"/>
    <s v="VJ300320686"/>
    <x v="1"/>
    <x v="2"/>
    <s v="Robert Irvine's - Fit Crunch -  Chocolate Pea"/>
    <s v="Food"/>
    <n v="15151772637"/>
    <s v="Monday, May 23, 2022"/>
    <x v="1"/>
    <x v="11"/>
    <n v="2"/>
    <n v="1"/>
    <n v="132"/>
    <n v="2"/>
    <n v="1"/>
    <n v="2"/>
    <n v="2"/>
    <x v="142"/>
    <x v="21"/>
    <s v="Food"/>
    <x v="1"/>
    <b v="1"/>
    <n v="2"/>
    <n v="1.3333333333333333"/>
    <x v="19"/>
  </r>
  <r>
    <s v="Processed"/>
    <s v="VJ300320609"/>
    <x v="2"/>
    <x v="3"/>
    <s v="Snapple Tea - Raspberry"/>
    <s v="Non Carbonated"/>
    <n v="15151694612"/>
    <s v="Monday, May 23, 2022"/>
    <x v="0"/>
    <x v="15"/>
    <n v="2.5"/>
    <n v="1"/>
    <n v="147"/>
    <n v="2.5"/>
    <n v="1"/>
    <n v="2.5"/>
    <n v="5"/>
    <x v="142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151694612"/>
    <s v="Monday, May 23, 2022"/>
    <x v="0"/>
    <x v="17"/>
    <n v="2.5"/>
    <n v="1"/>
    <n v="138"/>
    <n v="2.5"/>
    <n v="1"/>
    <n v="2.5"/>
    <n v="5"/>
    <x v="142"/>
    <x v="10"/>
    <s v="Food"/>
    <x v="1"/>
    <b v="1"/>
    <n v="2.5"/>
    <n v="1.6666666666666667"/>
    <x v="9"/>
  </r>
  <r>
    <s v="Processed"/>
    <s v="VJ300320692"/>
    <x v="3"/>
    <x v="4"/>
    <s v="Oreo Mini - Go Paks"/>
    <m/>
    <n v="15151912831"/>
    <s v="Monday, May 23, 2022"/>
    <x v="0"/>
    <x v="35"/>
    <n v="4"/>
    <n v="1"/>
    <n v="152"/>
    <n v="4"/>
    <n v="1"/>
    <n v="4"/>
    <n v="4"/>
    <x v="142"/>
    <x v="143"/>
    <s v="Cell is Blank - Dis-regard"/>
    <x v="1"/>
    <b v="1"/>
    <n v="4"/>
    <n v="2.6666666666666665"/>
    <x v="98"/>
  </r>
  <r>
    <s v="Processed"/>
    <s v="VJ300320692"/>
    <x v="3"/>
    <x v="4"/>
    <s v="Snapple Diet Tea - Lemon"/>
    <s v="Non Carbonated"/>
    <n v="15152036158"/>
    <s v="Monday, May 23, 2022"/>
    <x v="0"/>
    <x v="7"/>
    <n v="2.5"/>
    <n v="1"/>
    <n v="143"/>
    <n v="2.5"/>
    <n v="1"/>
    <n v="2.5"/>
    <n v="6"/>
    <x v="142"/>
    <x v="7"/>
    <s v="Non Carbonated"/>
    <x v="2"/>
    <b v="1"/>
    <n v="2.5"/>
    <n v="1.6666666666666667"/>
    <x v="6"/>
  </r>
  <r>
    <s v="Processed"/>
    <s v="VJ300320692"/>
    <x v="3"/>
    <x v="4"/>
    <s v="Starbucks Doubleshot Energy - Mocha"/>
    <s v="Non Carbonated"/>
    <n v="15152036158"/>
    <s v="Monday, May 23, 2022"/>
    <x v="0"/>
    <x v="2"/>
    <n v="3.5"/>
    <n v="1"/>
    <n v="146"/>
    <n v="3.5"/>
    <n v="1"/>
    <n v="3.5"/>
    <n v="6"/>
    <x v="142"/>
    <x v="88"/>
    <s v="Non Carbonated"/>
    <x v="2"/>
    <b v="1"/>
    <n v="3.5"/>
    <n v="2.3333333333333335"/>
    <x v="62"/>
  </r>
  <r>
    <s v="Processed"/>
    <s v="VJ300320692"/>
    <x v="3"/>
    <x v="4"/>
    <s v="Kinder - Bueno - Crispy Creamy Chocolate"/>
    <s v="Food"/>
    <n v="15152126913"/>
    <s v="Monday, May 23, 2022"/>
    <x v="0"/>
    <x v="28"/>
    <n v="2"/>
    <n v="1"/>
    <n v="135"/>
    <n v="2"/>
    <n v="1"/>
    <n v="2"/>
    <n v="2"/>
    <x v="142"/>
    <x v="78"/>
    <s v="Food"/>
    <x v="1"/>
    <b v="1"/>
    <n v="2"/>
    <n v="1.3333333333333333"/>
    <x v="56"/>
  </r>
  <r>
    <s v="Processed"/>
    <s v="VJ300320692"/>
    <x v="3"/>
    <x v="4"/>
    <s v="Goldfish Baked - Cheddar"/>
    <s v="Food"/>
    <n v="15152260801"/>
    <s v="Monday, May 23, 2022"/>
    <x v="0"/>
    <x v="16"/>
    <n v="1.25"/>
    <n v="1"/>
    <n v="122"/>
    <n v="1.25"/>
    <n v="1"/>
    <n v="1.25"/>
    <n v="1.25"/>
    <x v="142"/>
    <x v="139"/>
    <s v="Food"/>
    <x v="1"/>
    <b v="1"/>
    <n v="1.25"/>
    <n v="0.83333333333333337"/>
    <x v="95"/>
  </r>
  <r>
    <s v="Processed"/>
    <s v="VJ300320692"/>
    <x v="3"/>
    <x v="4"/>
    <s v="Belvita Snack Packs - Blueberry"/>
    <s v="Food"/>
    <n v="15152341588"/>
    <s v="Monday, May 23, 2022"/>
    <x v="0"/>
    <x v="17"/>
    <n v="1.5"/>
    <n v="1"/>
    <n v="138"/>
    <n v="1.5"/>
    <n v="1"/>
    <n v="1.5"/>
    <n v="1.5"/>
    <x v="142"/>
    <x v="79"/>
    <s v="Food"/>
    <x v="1"/>
    <b v="1"/>
    <n v="1.5"/>
    <n v="1"/>
    <x v="57"/>
  </r>
  <r>
    <s v="Processed"/>
    <s v="VJ300320692"/>
    <x v="3"/>
    <x v="4"/>
    <s v="Coca Cola - Zero Sugar"/>
    <s v="Carbonated"/>
    <n v="15152381298"/>
    <s v="Monday, May 23, 2022"/>
    <x v="1"/>
    <x v="23"/>
    <n v="1.5"/>
    <n v="1"/>
    <n v="142"/>
    <n v="1.5"/>
    <n v="1"/>
    <n v="1.5"/>
    <n v="1.5"/>
    <x v="142"/>
    <x v="44"/>
    <s v="Carbonated"/>
    <x v="0"/>
    <b v="1"/>
    <n v="1.5"/>
    <n v="1"/>
    <x v="36"/>
  </r>
  <r>
    <s v="Processed"/>
    <s v="VJ300320692"/>
    <x v="3"/>
    <x v="4"/>
    <s v="Snyder's of Hanover Pretzel Pieces - Hot Buff"/>
    <s v="Food"/>
    <n v="15152615748"/>
    <s v="Monday, May 23, 2022"/>
    <x v="1"/>
    <x v="24"/>
    <n v="2"/>
    <n v="1"/>
    <n v="121"/>
    <n v="2"/>
    <n v="1"/>
    <n v="2"/>
    <n v="2"/>
    <x v="142"/>
    <x v="137"/>
    <s v="Food"/>
    <x v="1"/>
    <b v="1"/>
    <n v="2"/>
    <n v="1.3333333333333333"/>
    <x v="92"/>
  </r>
  <r>
    <s v="Processed"/>
    <s v="VJ300320692"/>
    <x v="3"/>
    <x v="4"/>
    <s v="Takis - Hot Chilli Pepper &amp; Lime"/>
    <s v="Food"/>
    <n v="15152618421"/>
    <s v="Monday, May 23, 2022"/>
    <x v="1"/>
    <x v="3"/>
    <n v="1.5"/>
    <n v="1"/>
    <n v="114"/>
    <n v="1.5"/>
    <n v="1"/>
    <n v="1.5"/>
    <n v="1.5"/>
    <x v="142"/>
    <x v="1"/>
    <s v="Food"/>
    <x v="1"/>
    <b v="1"/>
    <n v="1.5"/>
    <n v="1"/>
    <x v="1"/>
  </r>
  <r>
    <s v="Processed"/>
    <s v="VJ300320692"/>
    <x v="3"/>
    <x v="4"/>
    <s v="Kinder - Bueno - Crispy Creamy Chocolate"/>
    <s v="Food"/>
    <n v="15152766117"/>
    <s v="Monday, May 23, 2022"/>
    <x v="0"/>
    <x v="28"/>
    <n v="2"/>
    <n v="1"/>
    <n v="135"/>
    <n v="2"/>
    <n v="1"/>
    <n v="2"/>
    <n v="2"/>
    <x v="142"/>
    <x v="78"/>
    <s v="Food"/>
    <x v="1"/>
    <b v="1"/>
    <n v="2"/>
    <n v="1.3333333333333333"/>
    <x v="56"/>
  </r>
  <r>
    <s v="Processed"/>
    <s v="VJ300205292"/>
    <x v="0"/>
    <x v="1"/>
    <s v="CheezIt - Cheddar Sour Cream and Onion"/>
    <s v="Food"/>
    <n v="15152769648"/>
    <s v="Monday, May 23, 2022"/>
    <x v="0"/>
    <x v="22"/>
    <n v="1.5"/>
    <n v="1"/>
    <n v="120"/>
    <n v="1.5"/>
    <n v="1"/>
    <n v="1.5"/>
    <n v="3"/>
    <x v="142"/>
    <x v="86"/>
    <s v="Food"/>
    <x v="1"/>
    <b v="1"/>
    <n v="1.5"/>
    <n v="1"/>
    <x v="39"/>
  </r>
  <r>
    <s v="Processed"/>
    <s v="VJ300205292"/>
    <x v="0"/>
    <x v="1"/>
    <s v="Bubly - Lime"/>
    <s v="Water"/>
    <n v="15152769648"/>
    <s v="Monday, May 23, 2022"/>
    <x v="0"/>
    <x v="23"/>
    <n v="1.5"/>
    <n v="1"/>
    <n v="142"/>
    <n v="1.5"/>
    <n v="1"/>
    <n v="1.5"/>
    <n v="3"/>
    <x v="142"/>
    <x v="129"/>
    <s v="Water"/>
    <x v="3"/>
    <b v="1"/>
    <n v="1.5"/>
    <n v="1"/>
    <x v="26"/>
  </r>
  <r>
    <s v="Processed"/>
    <s v="VJ300320609"/>
    <x v="2"/>
    <x v="3"/>
    <s v="Cheetos - Fleming Hot Crunchy"/>
    <s v="Food"/>
    <n v="15152928768"/>
    <s v="Monday, May 23, 2022"/>
    <x v="0"/>
    <x v="3"/>
    <n v="2"/>
    <n v="1"/>
    <n v="114"/>
    <n v="2"/>
    <n v="1"/>
    <n v="2"/>
    <n v="2"/>
    <x v="142"/>
    <x v="16"/>
    <s v="Food"/>
    <x v="1"/>
    <b v="1"/>
    <n v="2"/>
    <n v="1.3333333333333333"/>
    <x v="14"/>
  </r>
  <r>
    <s v="Processed"/>
    <s v="VJ300320692"/>
    <x v="3"/>
    <x v="4"/>
    <s v="CheezIt - Double Cheese"/>
    <s v="Food"/>
    <n v="15152951950"/>
    <s v="Monday, May 23, 2022"/>
    <x v="1"/>
    <x v="1"/>
    <n v="1.25"/>
    <n v="1"/>
    <n v="123"/>
    <n v="1.25"/>
    <n v="1"/>
    <n v="1.25"/>
    <n v="1.25"/>
    <x v="142"/>
    <x v="68"/>
    <s v="Food"/>
    <x v="1"/>
    <b v="1"/>
    <n v="1.25"/>
    <n v="0.83333333333333337"/>
    <x v="39"/>
  </r>
  <r>
    <s v="Processed"/>
    <s v="VJ300320692"/>
    <x v="3"/>
    <x v="4"/>
    <s v="Oreo Mini - Go Paks"/>
    <m/>
    <n v="15152975333"/>
    <s v="Monday, May 23, 2022"/>
    <x v="1"/>
    <x v="35"/>
    <n v="4"/>
    <n v="1"/>
    <n v="152"/>
    <n v="4"/>
    <n v="1"/>
    <n v="4"/>
    <n v="4"/>
    <x v="142"/>
    <x v="143"/>
    <s v="Cell is Blank - Dis-regard"/>
    <x v="1"/>
    <b v="1"/>
    <n v="4"/>
    <n v="2.6666666666666665"/>
    <x v="98"/>
  </r>
  <r>
    <s v="Processed"/>
    <s v="VJ300320609"/>
    <x v="2"/>
    <x v="3"/>
    <s v="Fritos - Original"/>
    <s v="Food"/>
    <n v="15153140220"/>
    <s v="Monday, May 23, 2022"/>
    <x v="1"/>
    <x v="1"/>
    <n v="1.5"/>
    <n v="1"/>
    <n v="123"/>
    <n v="1.5"/>
    <n v="1"/>
    <n v="1.5"/>
    <n v="1.5"/>
    <x v="142"/>
    <x v="83"/>
    <s v="Food"/>
    <x v="1"/>
    <b v="1"/>
    <n v="1.5"/>
    <n v="1"/>
    <x v="61"/>
  </r>
  <r>
    <s v="Processed"/>
    <s v="VJ300320609"/>
    <x v="2"/>
    <x v="3"/>
    <s v="Fritos - Original"/>
    <s v="Food"/>
    <n v="15153142710"/>
    <s v="Monday, May 23, 2022"/>
    <x v="1"/>
    <x v="1"/>
    <n v="1.5"/>
    <n v="1"/>
    <n v="123"/>
    <n v="1.5"/>
    <n v="1"/>
    <n v="1.5"/>
    <n v="1.5"/>
    <x v="142"/>
    <x v="83"/>
    <s v="Food"/>
    <x v="1"/>
    <b v="1"/>
    <n v="1.5"/>
    <n v="1"/>
    <x v="61"/>
  </r>
  <r>
    <s v="Processed"/>
    <s v="VJ300320609"/>
    <x v="2"/>
    <x v="3"/>
    <s v="Oreo Mini"/>
    <s v="Food"/>
    <n v="15153314722"/>
    <s v="Monday, May 23, 2022"/>
    <x v="0"/>
    <x v="18"/>
    <n v="1.5"/>
    <n v="1"/>
    <n v="124"/>
    <n v="1.5"/>
    <n v="1"/>
    <n v="1.5"/>
    <n v="1.5"/>
    <x v="142"/>
    <x v="18"/>
    <s v="Food"/>
    <x v="1"/>
    <b v="1"/>
    <n v="1.5"/>
    <n v="1"/>
    <x v="16"/>
  </r>
  <r>
    <s v="Processed"/>
    <s v="VJ300320609"/>
    <x v="2"/>
    <x v="3"/>
    <s v="Ritz Bits Cheese"/>
    <s v="Food"/>
    <n v="15153926034"/>
    <s v="Monday, May 23, 2022"/>
    <x v="0"/>
    <x v="22"/>
    <n v="1.5"/>
    <n v="1"/>
    <n v="120"/>
    <n v="1.5"/>
    <n v="1"/>
    <n v="1.5"/>
    <n v="1.5"/>
    <x v="142"/>
    <x v="47"/>
    <s v="Food"/>
    <x v="1"/>
    <b v="1"/>
    <n v="1.5"/>
    <n v="1"/>
    <x v="38"/>
  </r>
  <r>
    <s v="Processed"/>
    <s v="VJ300320609"/>
    <x v="2"/>
    <x v="3"/>
    <s v="Cheetos Flaming Hot Limon Crunchy"/>
    <s v="Food"/>
    <n v="15153978469"/>
    <s v="Monday, May 23, 2022"/>
    <x v="1"/>
    <x v="24"/>
    <n v="2"/>
    <n v="1"/>
    <n v="121"/>
    <n v="2"/>
    <n v="1"/>
    <n v="2"/>
    <n v="2"/>
    <x v="142"/>
    <x v="75"/>
    <s v="Food"/>
    <x v="1"/>
    <b v="1"/>
    <n v="2"/>
    <n v="1.3333333333333333"/>
    <x v="53"/>
  </r>
  <r>
    <s v="Processed"/>
    <s v="VJ300320609"/>
    <x v="2"/>
    <x v="3"/>
    <s v="Sunkist Soda - Orange"/>
    <s v="Carbonated"/>
    <n v="15154012246"/>
    <s v="Monday, May 23, 2022"/>
    <x v="1"/>
    <x v="12"/>
    <n v="1.25"/>
    <n v="1"/>
    <n v="140"/>
    <n v="1.25"/>
    <n v="1"/>
    <n v="1.25"/>
    <n v="1.25"/>
    <x v="142"/>
    <x v="70"/>
    <s v="Carbonated"/>
    <x v="0"/>
    <b v="1"/>
    <n v="1.25"/>
    <n v="0.83333333333333337"/>
    <x v="48"/>
  </r>
  <r>
    <s v="Processed"/>
    <s v="VJ300320609"/>
    <x v="2"/>
    <x v="3"/>
    <s v="Coca Cola - Zero Sugar"/>
    <s v="Carbonated"/>
    <n v="15154081816"/>
    <s v="Monday, May 23, 2022"/>
    <x v="1"/>
    <x v="23"/>
    <n v="1.5"/>
    <n v="1"/>
    <n v="142"/>
    <n v="1.5"/>
    <n v="1"/>
    <n v="1.5"/>
    <n v="1.5"/>
    <x v="142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154361156"/>
    <s v="Tuesday, May 24, 2022"/>
    <x v="1"/>
    <x v="2"/>
    <n v="3"/>
    <n v="1"/>
    <n v="146"/>
    <n v="3"/>
    <n v="1"/>
    <n v="3"/>
    <n v="3"/>
    <x v="142"/>
    <x v="5"/>
    <s v="Carbonated"/>
    <x v="0"/>
    <b v="1"/>
    <n v="3"/>
    <n v="2"/>
    <x v="4"/>
  </r>
  <r>
    <s v="Processed"/>
    <s v="VJ300320609"/>
    <x v="2"/>
    <x v="3"/>
    <s v="Oreo Mini"/>
    <s v="Food"/>
    <n v="15154361417"/>
    <s v="Tuesday, May 24, 2022"/>
    <x v="1"/>
    <x v="18"/>
    <n v="1.5"/>
    <n v="1"/>
    <n v="124"/>
    <n v="1.5"/>
    <n v="1"/>
    <n v="1.5"/>
    <n v="1.5"/>
    <x v="142"/>
    <x v="18"/>
    <s v="Food"/>
    <x v="1"/>
    <b v="1"/>
    <n v="1.5"/>
    <n v="1"/>
    <x v="16"/>
  </r>
  <r>
    <s v="Processed"/>
    <s v="VJ300320609"/>
    <x v="2"/>
    <x v="3"/>
    <s v="Sunkist Soda - Orange"/>
    <s v="Carbonated"/>
    <n v="15154372669"/>
    <s v="Tuesday, May 24, 2022"/>
    <x v="1"/>
    <x v="12"/>
    <n v="1.25"/>
    <n v="1"/>
    <n v="140"/>
    <n v="1.25"/>
    <n v="1"/>
    <n v="1.25"/>
    <n v="1.25"/>
    <x v="142"/>
    <x v="70"/>
    <s v="Carbonated"/>
    <x v="0"/>
    <b v="1"/>
    <n v="1.25"/>
    <n v="0.83333333333333337"/>
    <x v="48"/>
  </r>
  <r>
    <s v="Processed"/>
    <s v="VJ300320609"/>
    <x v="2"/>
    <x v="3"/>
    <s v="Snapple Diet Tea - Lemon"/>
    <s v="Non Carbonated"/>
    <n v="15154672958"/>
    <s v="Tuesday, May 24, 2022"/>
    <x v="0"/>
    <x v="7"/>
    <n v="2.5"/>
    <n v="1"/>
    <n v="143"/>
    <n v="2.5"/>
    <n v="1"/>
    <n v="2.5"/>
    <n v="2.5"/>
    <x v="143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154991963"/>
    <s v="Tuesday, May 24, 2022"/>
    <x v="0"/>
    <x v="0"/>
    <n v="3.5"/>
    <n v="1"/>
    <n v="148"/>
    <n v="3.5"/>
    <n v="1"/>
    <n v="3.5"/>
    <n v="3.5"/>
    <x v="143"/>
    <x v="45"/>
    <s v="Carbonated"/>
    <x v="0"/>
    <b v="1"/>
    <n v="3.5"/>
    <n v="2.3333333333333335"/>
    <x v="0"/>
  </r>
  <r>
    <s v="Processed"/>
    <s v="VJ300320692"/>
    <x v="3"/>
    <x v="4"/>
    <s v="Poland Springs Water"/>
    <s v="Water"/>
    <n v="15155326247"/>
    <s v="Tuesday, May 24, 2022"/>
    <x v="1"/>
    <x v="5"/>
    <n v="1.5"/>
    <n v="1"/>
    <n v="144"/>
    <n v="1.5"/>
    <n v="1"/>
    <n v="1.5"/>
    <n v="1.5"/>
    <x v="143"/>
    <x v="29"/>
    <s v="Water"/>
    <x v="3"/>
    <b v="1"/>
    <n v="1.5"/>
    <n v="1"/>
    <x v="27"/>
  </r>
  <r>
    <s v="Processed"/>
    <s v="VJ300320692"/>
    <x v="3"/>
    <x v="4"/>
    <s v="Poland Springs Water"/>
    <s v="Water"/>
    <n v="15155329030"/>
    <s v="Tuesday, May 24, 2022"/>
    <x v="1"/>
    <x v="5"/>
    <n v="1.5"/>
    <n v="1"/>
    <n v="144"/>
    <n v="1.5"/>
    <n v="1"/>
    <n v="1.5"/>
    <n v="1.5"/>
    <x v="143"/>
    <x v="29"/>
    <s v="Water"/>
    <x v="3"/>
    <b v="1"/>
    <n v="1.5"/>
    <n v="1"/>
    <x v="27"/>
  </r>
  <r>
    <s v="Processed"/>
    <s v="VJ300320692"/>
    <x v="3"/>
    <x v="4"/>
    <s v="Pop Corners - Kettle Corn"/>
    <s v="Food"/>
    <n v="15155331429"/>
    <s v="Tuesday, May 24, 2022"/>
    <x v="1"/>
    <x v="4"/>
    <n v="1.5"/>
    <n v="1"/>
    <n v="110"/>
    <n v="1.5"/>
    <n v="1"/>
    <n v="1.5"/>
    <n v="1.5"/>
    <x v="143"/>
    <x v="113"/>
    <s v="Food"/>
    <x v="1"/>
    <b v="1"/>
    <n v="1.5"/>
    <n v="1"/>
    <x v="80"/>
  </r>
  <r>
    <s v="Processed"/>
    <s v="VJ300320692"/>
    <x v="3"/>
    <x v="4"/>
    <s v="Poland Springs Water"/>
    <s v="Water"/>
    <n v="15155359503"/>
    <s v="Tuesday, May 24, 2022"/>
    <x v="1"/>
    <x v="5"/>
    <n v="1.5"/>
    <n v="1"/>
    <n v="144"/>
    <n v="1.5"/>
    <n v="1"/>
    <n v="1.5"/>
    <n v="1.5"/>
    <x v="143"/>
    <x v="29"/>
    <s v="Water"/>
    <x v="3"/>
    <b v="1"/>
    <n v="1.5"/>
    <n v="1"/>
    <x v="27"/>
  </r>
  <r>
    <s v="Processed"/>
    <s v="VJ300320692"/>
    <x v="3"/>
    <x v="4"/>
    <s v="Pop Corners - Kettle Corn"/>
    <s v="Food"/>
    <n v="15155366651"/>
    <s v="Tuesday, May 24, 2022"/>
    <x v="0"/>
    <x v="4"/>
    <n v="1.5"/>
    <n v="2"/>
    <n v="110"/>
    <n v="1.5"/>
    <n v="2"/>
    <n v="3"/>
    <n v="5"/>
    <x v="143"/>
    <x v="113"/>
    <s v="Food"/>
    <x v="1"/>
    <b v="1"/>
    <n v="1.5"/>
    <n v="1"/>
    <x v="80"/>
  </r>
  <r>
    <s v="Processed"/>
    <s v="VJ300320692"/>
    <x v="3"/>
    <x v="4"/>
    <s v="Snyder's of Hanover Pretzel Pieces - Hot Buff"/>
    <s v="Food"/>
    <n v="15155366651"/>
    <s v="Tuesday, May 24, 2022"/>
    <x v="0"/>
    <x v="24"/>
    <n v="2"/>
    <n v="1"/>
    <n v="121"/>
    <n v="2"/>
    <n v="1"/>
    <n v="2"/>
    <n v="5"/>
    <x v="143"/>
    <x v="137"/>
    <s v="Food"/>
    <x v="1"/>
    <b v="1"/>
    <n v="2"/>
    <n v="1.3333333333333333"/>
    <x v="92"/>
  </r>
  <r>
    <s v="Processed"/>
    <s v="VJ300320609"/>
    <x v="2"/>
    <x v="3"/>
    <s v="Mini Chips Ahoy"/>
    <s v="Food"/>
    <n v="15155710598"/>
    <s v="Tuesday, May 24, 2022"/>
    <x v="0"/>
    <x v="16"/>
    <n v="1.5"/>
    <n v="1"/>
    <n v="122"/>
    <n v="1.5"/>
    <n v="1"/>
    <n v="1.5"/>
    <n v="5.5"/>
    <x v="143"/>
    <x v="25"/>
    <s v="Food"/>
    <x v="1"/>
    <b v="1"/>
    <n v="1.5"/>
    <n v="1"/>
    <x v="23"/>
  </r>
  <r>
    <s v="Processed"/>
    <s v="VJ300320609"/>
    <x v="2"/>
    <x v="3"/>
    <s v="KitKat - Crisp Wafers"/>
    <s v="Food"/>
    <n v="15155710598"/>
    <s v="Tuesday, May 24, 2022"/>
    <x v="0"/>
    <x v="6"/>
    <n v="2"/>
    <n v="2"/>
    <n v="134"/>
    <n v="2"/>
    <n v="2"/>
    <n v="4"/>
    <n v="5.5"/>
    <x v="143"/>
    <x v="10"/>
    <s v="Food"/>
    <x v="1"/>
    <b v="1"/>
    <n v="2"/>
    <n v="1.3333333333333333"/>
    <x v="9"/>
  </r>
  <r>
    <s v="Processed"/>
    <s v="VJ300320692"/>
    <x v="3"/>
    <x v="4"/>
    <s v="Teddy Grahams - Go Paks"/>
    <m/>
    <n v="15155730083"/>
    <s v="Tuesday, May 24, 2022"/>
    <x v="0"/>
    <x v="38"/>
    <n v="4"/>
    <n v="1"/>
    <n v="162"/>
    <n v="4"/>
    <n v="1"/>
    <n v="4"/>
    <n v="4"/>
    <x v="143"/>
    <x v="144"/>
    <s v="Cell is Blank - Dis-regard"/>
    <x v="1"/>
    <b v="1"/>
    <n v="4"/>
    <n v="2.6666666666666665"/>
    <x v="99"/>
  </r>
  <r>
    <s v="Processed"/>
    <s v="VJ300320686"/>
    <x v="1"/>
    <x v="2"/>
    <s v="Miss Vickie's Potato Chip - Smokehouse BBQ"/>
    <s v="Food"/>
    <n v="15156006173"/>
    <s v="Tuesday, May 24, 2022"/>
    <x v="1"/>
    <x v="8"/>
    <n v="1.5"/>
    <n v="1"/>
    <n v="111"/>
    <n v="1.5"/>
    <n v="1"/>
    <n v="1.5"/>
    <n v="1.5"/>
    <x v="143"/>
    <x v="51"/>
    <s v="Food"/>
    <x v="1"/>
    <b v="1"/>
    <n v="1.5"/>
    <n v="1"/>
    <x v="3"/>
  </r>
  <r>
    <s v="Processed"/>
    <s v="VJ300320692"/>
    <x v="3"/>
    <x v="4"/>
    <s v="Goldfish Baked - Cheddar"/>
    <s v="Food"/>
    <n v="15156329756"/>
    <s v="Tuesday, May 24, 2022"/>
    <x v="1"/>
    <x v="16"/>
    <n v="1.25"/>
    <n v="1"/>
    <n v="122"/>
    <n v="1.25"/>
    <n v="1"/>
    <n v="1.25"/>
    <n v="1.25"/>
    <x v="143"/>
    <x v="139"/>
    <s v="Food"/>
    <x v="1"/>
    <b v="1"/>
    <n v="1.25"/>
    <n v="0.83333333333333337"/>
    <x v="95"/>
  </r>
  <r>
    <s v="Processed"/>
    <s v="VJ300320692"/>
    <x v="3"/>
    <x v="4"/>
    <s v="Goldfish Baked - Cheddar"/>
    <s v="Food"/>
    <n v="15156340859"/>
    <s v="Tuesday, May 24, 2022"/>
    <x v="1"/>
    <x v="16"/>
    <n v="1.25"/>
    <n v="1"/>
    <n v="122"/>
    <n v="1.25"/>
    <n v="1"/>
    <n v="1.25"/>
    <n v="1.25"/>
    <x v="143"/>
    <x v="139"/>
    <s v="Food"/>
    <x v="1"/>
    <b v="1"/>
    <n v="1.25"/>
    <n v="0.83333333333333337"/>
    <x v="95"/>
  </r>
  <r>
    <s v="Processed"/>
    <s v="VJ300320692"/>
    <x v="3"/>
    <x v="4"/>
    <s v="SunChips Multigrain - Harvest Cheddar"/>
    <s v="Food"/>
    <n v="15156356215"/>
    <s v="Tuesday, May 24, 2022"/>
    <x v="1"/>
    <x v="20"/>
    <n v="1.5"/>
    <n v="1"/>
    <n v="112"/>
    <n v="1.5"/>
    <n v="1"/>
    <n v="1.5"/>
    <n v="1.5"/>
    <x v="143"/>
    <x v="35"/>
    <s v="Food"/>
    <x v="1"/>
    <b v="1"/>
    <n v="1.5"/>
    <n v="1"/>
    <x v="25"/>
  </r>
  <r>
    <s v="Processed"/>
    <s v="VJ300320692"/>
    <x v="3"/>
    <x v="4"/>
    <s v="Poland Springs Water"/>
    <s v="Water"/>
    <n v="15156661691"/>
    <s v="Tuesday, May 24, 2022"/>
    <x v="0"/>
    <x v="5"/>
    <n v="1.5"/>
    <n v="1"/>
    <n v="144"/>
    <n v="1.5"/>
    <n v="1"/>
    <n v="1.5"/>
    <n v="1.5"/>
    <x v="143"/>
    <x v="29"/>
    <s v="Water"/>
    <x v="3"/>
    <b v="1"/>
    <n v="1.5"/>
    <n v="1"/>
    <x v="27"/>
  </r>
  <r>
    <s v="Processed"/>
    <s v="VJ300320692"/>
    <x v="3"/>
    <x v="4"/>
    <s v="Iberia Coconut Water"/>
    <s v="Non Carbonated"/>
    <n v="15156690540"/>
    <s v="Tuesday, May 24, 2022"/>
    <x v="0"/>
    <x v="12"/>
    <n v="2"/>
    <n v="1"/>
    <n v="140"/>
    <n v="2"/>
    <n v="1"/>
    <n v="2"/>
    <n v="2"/>
    <x v="143"/>
    <x v="93"/>
    <s v="Non Carbonated"/>
    <x v="2"/>
    <b v="1"/>
    <n v="2"/>
    <n v="1.3333333333333333"/>
    <x v="64"/>
  </r>
  <r>
    <s v="Processed"/>
    <s v="VJ300320609"/>
    <x v="2"/>
    <x v="3"/>
    <s v="Snapple Diet Tea - Peach Tea"/>
    <s v="Non Carbonated"/>
    <n v="15156962845"/>
    <s v="Tuesday, May 24, 2022"/>
    <x v="0"/>
    <x v="21"/>
    <n v="2.5"/>
    <n v="1"/>
    <n v="145"/>
    <n v="2.5"/>
    <n v="1"/>
    <n v="2.5"/>
    <n v="2.5"/>
    <x v="143"/>
    <x v="37"/>
    <s v="Non Carbonated"/>
    <x v="2"/>
    <b v="1"/>
    <n v="2.5"/>
    <n v="1.6666666666666667"/>
    <x v="6"/>
  </r>
  <r>
    <s v="Processed"/>
    <s v="VJ300320692"/>
    <x v="3"/>
    <x v="4"/>
    <s v="Bai Antioxidant - Tanzania Lemon Super Tea"/>
    <s v="Non Carbonated"/>
    <n v="15156962963"/>
    <s v="Tuesday, May 24, 2022"/>
    <x v="1"/>
    <x v="21"/>
    <n v="2.75"/>
    <n v="1"/>
    <n v="145"/>
    <n v="2.75"/>
    <n v="1"/>
    <n v="2.75"/>
    <n v="2.75"/>
    <x v="143"/>
    <x v="120"/>
    <s v="Non Carbonated"/>
    <x v="2"/>
    <b v="1"/>
    <n v="2.75"/>
    <n v="1.8333333333333333"/>
    <x v="2"/>
  </r>
  <r>
    <s v="Processed"/>
    <s v="VJ300320609"/>
    <x v="2"/>
    <x v="3"/>
    <s v="KitKat - Crisp Wafers"/>
    <s v="Food"/>
    <n v="15157084225"/>
    <s v="Tuesday, May 24, 2022"/>
    <x v="0"/>
    <x v="17"/>
    <n v="2.5"/>
    <n v="1"/>
    <n v="138"/>
    <n v="2.5"/>
    <n v="1"/>
    <n v="2.5"/>
    <n v="2.5"/>
    <x v="143"/>
    <x v="10"/>
    <s v="Food"/>
    <x v="1"/>
    <b v="1"/>
    <n v="2.5"/>
    <n v="1.6666666666666667"/>
    <x v="9"/>
  </r>
  <r>
    <s v="Processed"/>
    <s v="VJ300205292"/>
    <x v="0"/>
    <x v="1"/>
    <s v="CheezIt - Original"/>
    <s v="Food"/>
    <n v="15156986992"/>
    <s v="Tuesday, May 24, 2022"/>
    <x v="1"/>
    <x v="1"/>
    <n v="1.5"/>
    <n v="1"/>
    <n v="123"/>
    <n v="1.5"/>
    <n v="1"/>
    <n v="1.5"/>
    <n v="1.5"/>
    <x v="143"/>
    <x v="48"/>
    <s v="Food"/>
    <x v="1"/>
    <b v="1"/>
    <n v="1.5"/>
    <n v="1"/>
    <x v="39"/>
  </r>
  <r>
    <s v="Processed"/>
    <s v="VJ300320692"/>
    <x v="3"/>
    <x v="4"/>
    <s v="Poland Springs Water"/>
    <s v="Water"/>
    <n v="15157114441"/>
    <s v="Tuesday, May 24, 2022"/>
    <x v="0"/>
    <x v="5"/>
    <n v="1.5"/>
    <n v="1"/>
    <n v="144"/>
    <n v="1.5"/>
    <n v="1"/>
    <n v="1.5"/>
    <n v="1.5"/>
    <x v="143"/>
    <x v="29"/>
    <s v="Water"/>
    <x v="3"/>
    <b v="1"/>
    <n v="1.5"/>
    <n v="1"/>
    <x v="27"/>
  </r>
  <r>
    <s v="Processed"/>
    <s v="VJ300320692"/>
    <x v="3"/>
    <x v="4"/>
    <s v="Snyder's of Hanover Pretzel Pieces - Honey Mu"/>
    <s v="Food"/>
    <n v="15157226922"/>
    <s v="Tuesday, May 24, 2022"/>
    <x v="0"/>
    <x v="22"/>
    <n v="2"/>
    <n v="1"/>
    <n v="120"/>
    <n v="2"/>
    <n v="1"/>
    <n v="2"/>
    <n v="3.5"/>
    <x v="143"/>
    <x v="135"/>
    <s v="Food"/>
    <x v="1"/>
    <b v="1"/>
    <n v="2"/>
    <n v="1.3333333333333333"/>
    <x v="92"/>
  </r>
  <r>
    <s v="Processed"/>
    <s v="VJ300320692"/>
    <x v="3"/>
    <x v="4"/>
    <s v="Poland Springs Water"/>
    <s v="Water"/>
    <n v="15157226922"/>
    <s v="Tuesday, May 24, 2022"/>
    <x v="0"/>
    <x v="5"/>
    <n v="1.5"/>
    <n v="1"/>
    <n v="144"/>
    <n v="1.5"/>
    <n v="1"/>
    <n v="1.5"/>
    <n v="3.5"/>
    <x v="143"/>
    <x v="29"/>
    <s v="Water"/>
    <x v="3"/>
    <b v="1"/>
    <n v="1.5"/>
    <n v="1"/>
    <x v="27"/>
  </r>
  <r>
    <s v="Processed"/>
    <s v="VJ300320692"/>
    <x v="3"/>
    <x v="4"/>
    <s v="Kinder - Bueno - Crispy Creamy Chocolate"/>
    <s v="Food"/>
    <n v="15157523082"/>
    <s v="Tuesday, May 24, 2022"/>
    <x v="0"/>
    <x v="28"/>
    <n v="2"/>
    <n v="1"/>
    <n v="135"/>
    <n v="2"/>
    <n v="1"/>
    <n v="2"/>
    <n v="2"/>
    <x v="143"/>
    <x v="78"/>
    <s v="Food"/>
    <x v="1"/>
    <b v="1"/>
    <n v="2"/>
    <n v="1.3333333333333333"/>
    <x v="56"/>
  </r>
  <r>
    <s v="Processed"/>
    <s v="VJ300320686"/>
    <x v="1"/>
    <x v="2"/>
    <s v="Robert Irvine's - Fit Crunch -  Chocolate Pea"/>
    <s v="Food"/>
    <n v="15157553443"/>
    <s v="Tuesday, May 24, 2022"/>
    <x v="1"/>
    <x v="11"/>
    <n v="2"/>
    <n v="1"/>
    <n v="132"/>
    <n v="2"/>
    <n v="1"/>
    <n v="2"/>
    <n v="2"/>
    <x v="143"/>
    <x v="21"/>
    <s v="Food"/>
    <x v="1"/>
    <b v="1"/>
    <n v="2"/>
    <n v="1.3333333333333333"/>
    <x v="19"/>
  </r>
  <r>
    <s v="Processed"/>
    <s v="VJ300320692"/>
    <x v="3"/>
    <x v="4"/>
    <s v="Kinder - Bueno - Crispy Creamy Chocolate"/>
    <s v="Food"/>
    <n v="15157822415"/>
    <s v="Tuesday, May 24, 2022"/>
    <x v="1"/>
    <x v="28"/>
    <n v="2"/>
    <n v="1"/>
    <n v="135"/>
    <n v="2"/>
    <n v="1"/>
    <n v="2"/>
    <n v="2"/>
    <x v="143"/>
    <x v="78"/>
    <s v="Food"/>
    <x v="1"/>
    <b v="1"/>
    <n v="2"/>
    <n v="1.3333333333333333"/>
    <x v="56"/>
  </r>
  <r>
    <s v="Processed"/>
    <s v="VJ300320692"/>
    <x v="3"/>
    <x v="4"/>
    <s v="Oreo Mini - Go Paks"/>
    <m/>
    <n v="15157984012"/>
    <s v="Tuesday, May 24, 2022"/>
    <x v="1"/>
    <x v="35"/>
    <n v="4"/>
    <n v="1"/>
    <n v="152"/>
    <n v="4"/>
    <n v="1"/>
    <n v="4"/>
    <n v="4"/>
    <x v="143"/>
    <x v="143"/>
    <s v="Cell is Blank - Dis-regard"/>
    <x v="1"/>
    <b v="1"/>
    <n v="4"/>
    <n v="2.6666666666666665"/>
    <x v="98"/>
  </r>
  <r>
    <s v="Processed"/>
    <s v="VJ300320609"/>
    <x v="2"/>
    <x v="3"/>
    <s v="Sunkist Soda - Orange"/>
    <s v="Carbonated"/>
    <n v="15158070693"/>
    <s v="Tuesday, May 24, 2022"/>
    <x v="1"/>
    <x v="12"/>
    <n v="1.25"/>
    <n v="1"/>
    <n v="140"/>
    <n v="1.25"/>
    <n v="1"/>
    <n v="1.25"/>
    <n v="1.25"/>
    <x v="143"/>
    <x v="70"/>
    <s v="Carbonated"/>
    <x v="0"/>
    <b v="1"/>
    <n v="1.25"/>
    <n v="0.83333333333333337"/>
    <x v="48"/>
  </r>
  <r>
    <s v="Processed"/>
    <s v="VJ300320692"/>
    <x v="3"/>
    <x v="4"/>
    <s v="SunChips Multigrain - Harvest Cheddar"/>
    <s v="Food"/>
    <n v="15158183804"/>
    <s v="Tuesday, May 24, 2022"/>
    <x v="1"/>
    <x v="20"/>
    <n v="1.5"/>
    <n v="1"/>
    <n v="112"/>
    <n v="1.5"/>
    <n v="1"/>
    <n v="1.5"/>
    <n v="1.5"/>
    <x v="143"/>
    <x v="35"/>
    <s v="Food"/>
    <x v="1"/>
    <b v="1"/>
    <n v="1.5"/>
    <n v="1"/>
    <x v="25"/>
  </r>
  <r>
    <s v="Processed"/>
    <s v="VJ300320692"/>
    <x v="3"/>
    <x v="4"/>
    <s v="Takis - Hot Chilli Pepper &amp; Lime"/>
    <s v="Food"/>
    <n v="15158261402"/>
    <s v="Tuesday, May 24, 2022"/>
    <x v="1"/>
    <x v="3"/>
    <n v="1.5"/>
    <n v="1"/>
    <n v="114"/>
    <n v="1.5"/>
    <n v="1"/>
    <n v="1.5"/>
    <n v="1.5"/>
    <x v="143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158321305"/>
    <s v="Tuesday, May 24, 2022"/>
    <x v="1"/>
    <x v="3"/>
    <n v="1.5"/>
    <n v="1"/>
    <n v="114"/>
    <n v="1.5"/>
    <n v="1"/>
    <n v="1.5"/>
    <n v="1.5"/>
    <x v="143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158321456"/>
    <s v="Tuesday, May 24, 2022"/>
    <x v="1"/>
    <x v="3"/>
    <n v="1.5"/>
    <n v="1"/>
    <n v="114"/>
    <n v="1.5"/>
    <n v="1"/>
    <n v="1.5"/>
    <n v="1.5"/>
    <x v="143"/>
    <x v="1"/>
    <s v="Food"/>
    <x v="1"/>
    <b v="1"/>
    <n v="1.5"/>
    <n v="1"/>
    <x v="1"/>
  </r>
  <r>
    <s v="Processed"/>
    <s v="VJ300320692"/>
    <x v="3"/>
    <x v="4"/>
    <s v="Snyder's of Hanover Pretzel Pieces - Hot Buff"/>
    <s v="Food"/>
    <n v="15158519608"/>
    <s v="Tuesday, May 24, 2022"/>
    <x v="1"/>
    <x v="24"/>
    <n v="2"/>
    <n v="1"/>
    <n v="121"/>
    <n v="2"/>
    <n v="1"/>
    <n v="2"/>
    <n v="2"/>
    <x v="143"/>
    <x v="137"/>
    <s v="Food"/>
    <x v="1"/>
    <b v="1"/>
    <n v="2"/>
    <n v="1.3333333333333333"/>
    <x v="92"/>
  </r>
  <r>
    <s v="Processed"/>
    <s v="VJ300320611"/>
    <x v="0"/>
    <x v="0"/>
    <s v="Bubly - Mango"/>
    <s v="Carbonated"/>
    <n v="15158527250"/>
    <s v="Tuesday, May 24, 2022"/>
    <x v="1"/>
    <x v="27"/>
    <n v="1.5"/>
    <n v="1"/>
    <n v="141"/>
    <n v="1.5"/>
    <n v="1"/>
    <n v="1.5"/>
    <n v="1.5"/>
    <x v="143"/>
    <x v="124"/>
    <s v="Carbonated"/>
    <x v="0"/>
    <b v="1"/>
    <n v="1.5"/>
    <n v="1"/>
    <x v="26"/>
  </r>
  <r>
    <s v="Processed"/>
    <s v="VJ300320611"/>
    <x v="0"/>
    <x v="0"/>
    <s v="Bai Lemonade - Burundi Blueberry"/>
    <s v="Non Carbonated"/>
    <n v="15158527441"/>
    <s v="Tuesday, May 24, 2022"/>
    <x v="1"/>
    <x v="5"/>
    <n v="2.5"/>
    <n v="1"/>
    <n v="144"/>
    <n v="2.5"/>
    <n v="1"/>
    <n v="2.5"/>
    <n v="2.5"/>
    <x v="143"/>
    <x v="122"/>
    <s v="Non Carbonated"/>
    <x v="2"/>
    <b v="1"/>
    <n v="2.5"/>
    <n v="1.6666666666666667"/>
    <x v="84"/>
  </r>
  <r>
    <s v="Processed"/>
    <s v="VJ300320692"/>
    <x v="3"/>
    <x v="4"/>
    <s v="Takis - Hot Chilli Pepper &amp; Lime"/>
    <s v="Food"/>
    <n v="15158528839"/>
    <s v="Tuesday, May 24, 2022"/>
    <x v="1"/>
    <x v="3"/>
    <n v="1.5"/>
    <n v="1"/>
    <n v="114"/>
    <n v="1.5"/>
    <n v="1"/>
    <n v="1.5"/>
    <n v="1.5"/>
    <x v="143"/>
    <x v="1"/>
    <s v="Food"/>
    <x v="1"/>
    <b v="1"/>
    <n v="1.5"/>
    <n v="1"/>
    <x v="1"/>
  </r>
  <r>
    <s v="Processed"/>
    <s v="VJ300320692"/>
    <x v="3"/>
    <x v="4"/>
    <s v="Genius Keto Bar - Chocolate Dream"/>
    <s v="Food"/>
    <n v="15158555484"/>
    <s v="Tuesday, May 24, 2022"/>
    <x v="1"/>
    <x v="10"/>
    <n v="2"/>
    <n v="1"/>
    <n v="136"/>
    <n v="2"/>
    <n v="1"/>
    <n v="2"/>
    <n v="2"/>
    <x v="143"/>
    <x v="96"/>
    <s v="Food"/>
    <x v="1"/>
    <b v="1"/>
    <n v="2"/>
    <n v="1.3333333333333333"/>
    <x v="67"/>
  </r>
  <r>
    <s v="Processed"/>
    <s v="VJ300320609"/>
    <x v="2"/>
    <x v="3"/>
    <s v="Monster Energy Original"/>
    <s v="Carbonated"/>
    <n v="15158782805"/>
    <s v="Tuesday, May 24, 2022"/>
    <x v="1"/>
    <x v="5"/>
    <n v="3"/>
    <n v="1"/>
    <n v="144"/>
    <n v="3"/>
    <n v="1"/>
    <n v="3"/>
    <n v="3"/>
    <x v="143"/>
    <x v="5"/>
    <s v="Carbonated"/>
    <x v="0"/>
    <b v="1"/>
    <n v="3"/>
    <n v="2"/>
    <x v="4"/>
  </r>
  <r>
    <s v="Processed"/>
    <s v="VJ300320692"/>
    <x v="3"/>
    <x v="4"/>
    <s v="Ice Breakers Ice Cubes - PepperMint"/>
    <s v="Food"/>
    <n v="15158924874"/>
    <s v="Tuesday, May 24, 2022"/>
    <x v="1"/>
    <x v="36"/>
    <n v="5"/>
    <n v="1"/>
    <n v="155"/>
    <n v="5"/>
    <n v="1"/>
    <n v="5"/>
    <n v="5"/>
    <x v="143"/>
    <x v="138"/>
    <s v="Food"/>
    <x v="1"/>
    <b v="1"/>
    <n v="5"/>
    <n v="3.3333333333333335"/>
    <x v="94"/>
  </r>
  <r>
    <s v="Processed"/>
    <s v="VJ300320609"/>
    <x v="2"/>
    <x v="3"/>
    <s v="Cheetos Flaming Hot Limon Crunchy"/>
    <s v="Food"/>
    <n v="15159297779"/>
    <s v="Tuesday, May 24, 2022"/>
    <x v="1"/>
    <x v="24"/>
    <n v="2"/>
    <n v="1"/>
    <n v="121"/>
    <n v="2"/>
    <n v="1"/>
    <n v="2"/>
    <n v="2"/>
    <x v="143"/>
    <x v="75"/>
    <s v="Food"/>
    <x v="1"/>
    <b v="1"/>
    <n v="2"/>
    <n v="1.3333333333333333"/>
    <x v="53"/>
  </r>
  <r>
    <s v="Processed"/>
    <s v="VJ300320609"/>
    <x v="2"/>
    <x v="3"/>
    <s v="Snapple Diet Tea - Peach Tea"/>
    <s v="Non Carbonated"/>
    <n v="15159301881"/>
    <s v="Tuesday, May 24, 2022"/>
    <x v="1"/>
    <x v="21"/>
    <n v="2.5"/>
    <n v="1"/>
    <n v="145"/>
    <n v="2.5"/>
    <n v="1"/>
    <n v="2.5"/>
    <n v="2.5"/>
    <x v="143"/>
    <x v="37"/>
    <s v="Non Carbonated"/>
    <x v="2"/>
    <b v="1"/>
    <n v="2.5"/>
    <n v="1.6666666666666667"/>
    <x v="6"/>
  </r>
  <r>
    <s v="Processed"/>
    <s v="VJ300320609"/>
    <x v="2"/>
    <x v="3"/>
    <s v="Snapple Diet Tea - Lemon"/>
    <s v="Non Carbonated"/>
    <n v="15160049737"/>
    <s v="Wednesday, May 25, 2022"/>
    <x v="0"/>
    <x v="7"/>
    <n v="2.5"/>
    <n v="1"/>
    <n v="143"/>
    <n v="2.5"/>
    <n v="1"/>
    <n v="2.5"/>
    <n v="2.5"/>
    <x v="144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162102911"/>
    <s v="Wednesday, May 25, 2022"/>
    <x v="1"/>
    <x v="0"/>
    <n v="3.5"/>
    <n v="1"/>
    <n v="148"/>
    <n v="3.5"/>
    <n v="1"/>
    <n v="3.5"/>
    <n v="3.5"/>
    <x v="144"/>
    <x v="45"/>
    <s v="Carbonated"/>
    <x v="0"/>
    <b v="1"/>
    <n v="3.5"/>
    <n v="2.3333333333333335"/>
    <x v="0"/>
  </r>
  <r>
    <s v="Processed"/>
    <s v="VJ300320611"/>
    <x v="0"/>
    <x v="0"/>
    <s v="Oreo Mini"/>
    <s v="Food"/>
    <n v="15162075744"/>
    <s v="Wednesday, May 25, 2022"/>
    <x v="1"/>
    <x v="16"/>
    <n v="1.5"/>
    <n v="1"/>
    <n v="122"/>
    <n v="1.5"/>
    <n v="1"/>
    <n v="1.5"/>
    <n v="1.5"/>
    <x v="144"/>
    <x v="18"/>
    <s v="Food"/>
    <x v="1"/>
    <b v="1"/>
    <n v="1.5"/>
    <n v="1"/>
    <x v="16"/>
  </r>
  <r>
    <s v="Processed"/>
    <s v="VJ300320611"/>
    <x v="0"/>
    <x v="0"/>
    <s v="Bai Lemonade - Burundi Blueberry"/>
    <s v="Non Carbonated"/>
    <n v="15162096387"/>
    <s v="Wednesday, May 25, 2022"/>
    <x v="1"/>
    <x v="5"/>
    <n v="2.5"/>
    <n v="1"/>
    <n v="144"/>
    <n v="2.5"/>
    <n v="1"/>
    <n v="2.5"/>
    <n v="2.5"/>
    <x v="144"/>
    <x v="122"/>
    <s v="Non Carbonated"/>
    <x v="2"/>
    <b v="1"/>
    <n v="2.5"/>
    <n v="1.6666666666666667"/>
    <x v="84"/>
  </r>
  <r>
    <s v="Processed"/>
    <s v="VJ300320611"/>
    <x v="0"/>
    <x v="0"/>
    <s v="Bai Lemonade - Burundi Blueberry"/>
    <s v="Non Carbonated"/>
    <n v="15162183374"/>
    <s v="Wednesday, May 25, 2022"/>
    <x v="0"/>
    <x v="5"/>
    <n v="2.5"/>
    <n v="1"/>
    <n v="144"/>
    <n v="2.5"/>
    <n v="1"/>
    <n v="2.5"/>
    <n v="2.5"/>
    <x v="144"/>
    <x v="122"/>
    <s v="Non Carbonated"/>
    <x v="2"/>
    <b v="1"/>
    <n v="2.5"/>
    <n v="1.6666666666666667"/>
    <x v="84"/>
  </r>
  <r>
    <s v="Processed"/>
    <s v="VJ300320609"/>
    <x v="2"/>
    <x v="3"/>
    <s v="Snapple Diet Tea - Peach Tea"/>
    <s v="Non Carbonated"/>
    <n v="15162341262"/>
    <s v="Wednesday, May 25, 2022"/>
    <x v="0"/>
    <x v="21"/>
    <n v="2.5"/>
    <n v="1"/>
    <n v="145"/>
    <n v="2.5"/>
    <n v="1"/>
    <n v="2.5"/>
    <n v="5"/>
    <x v="144"/>
    <x v="3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5162341262"/>
    <s v="Wednesday, May 25, 2022"/>
    <x v="0"/>
    <x v="17"/>
    <n v="2.5"/>
    <n v="1"/>
    <n v="138"/>
    <n v="2.5"/>
    <n v="1"/>
    <n v="2.5"/>
    <n v="5"/>
    <x v="144"/>
    <x v="10"/>
    <s v="Food"/>
    <x v="1"/>
    <b v="1"/>
    <n v="2.5"/>
    <n v="1.6666666666666667"/>
    <x v="9"/>
  </r>
  <r>
    <s v="Processed"/>
    <s v="VJ300205292"/>
    <x v="0"/>
    <x v="1"/>
    <s v="Keto Bar - Creamy Peanut Butter Chocolate"/>
    <s v="Food"/>
    <n v="15162501934"/>
    <s v="Wednesday, May 25, 2022"/>
    <x v="0"/>
    <x v="29"/>
    <n v="2"/>
    <n v="1"/>
    <n v="139"/>
    <n v="2"/>
    <n v="1"/>
    <n v="2"/>
    <n v="2"/>
    <x v="144"/>
    <x v="110"/>
    <s v="Food"/>
    <x v="1"/>
    <b v="1"/>
    <n v="2"/>
    <n v="1.3333333333333333"/>
    <x v="77"/>
  </r>
  <r>
    <s v="Processed"/>
    <s v="VJ300205292"/>
    <x v="0"/>
    <x v="1"/>
    <s v="Pop Corners - White Cheddar"/>
    <s v="Food"/>
    <n v="15163341897"/>
    <s v="Wednesday, May 25, 2022"/>
    <x v="1"/>
    <x v="3"/>
    <n v="1.5"/>
    <n v="1"/>
    <n v="114"/>
    <n v="1.5"/>
    <n v="1"/>
    <n v="1.5"/>
    <n v="1.5"/>
    <x v="144"/>
    <x v="123"/>
    <s v="Food"/>
    <x v="1"/>
    <b v="1"/>
    <n v="1.5"/>
    <n v="1"/>
    <x v="80"/>
  </r>
  <r>
    <s v="Processed"/>
    <s v="VJ300320609"/>
    <x v="2"/>
    <x v="3"/>
    <s v="Coca Cola - Zero Sugar"/>
    <s v="Carbonated"/>
    <n v="15163469179"/>
    <s v="Wednesday, May 25, 2022"/>
    <x v="1"/>
    <x v="23"/>
    <n v="1.5"/>
    <n v="1"/>
    <n v="142"/>
    <n v="1.5"/>
    <n v="1"/>
    <n v="1.5"/>
    <n v="1.5"/>
    <x v="14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63473132"/>
    <s v="Wednesday, May 25, 2022"/>
    <x v="1"/>
    <x v="23"/>
    <n v="1.5"/>
    <n v="1"/>
    <n v="142"/>
    <n v="1.5"/>
    <n v="1"/>
    <n v="1.5"/>
    <n v="1.5"/>
    <x v="14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163481365"/>
    <s v="Wednesday, May 25, 2022"/>
    <x v="1"/>
    <x v="23"/>
    <n v="1.5"/>
    <n v="1"/>
    <n v="142"/>
    <n v="1.5"/>
    <n v="1"/>
    <n v="1.5"/>
    <n v="1.5"/>
    <x v="144"/>
    <x v="44"/>
    <s v="Carbonated"/>
    <x v="0"/>
    <b v="1"/>
    <n v="1.5"/>
    <n v="1"/>
    <x v="36"/>
  </r>
  <r>
    <s v="Processed"/>
    <s v="VJ300205292"/>
    <x v="0"/>
    <x v="1"/>
    <s v="Takis - Hot Chilli Pepper &amp; Lime"/>
    <s v="Food"/>
    <n v="15163665621"/>
    <s v="Wednesday, May 25, 2022"/>
    <x v="1"/>
    <x v="18"/>
    <n v="1.5"/>
    <n v="1"/>
    <n v="124"/>
    <n v="1.5"/>
    <n v="1"/>
    <n v="1.5"/>
    <n v="1.5"/>
    <x v="144"/>
    <x v="1"/>
    <s v="Food"/>
    <x v="1"/>
    <b v="1"/>
    <n v="1.5"/>
    <n v="1"/>
    <x v="1"/>
  </r>
  <r>
    <s v="Processed"/>
    <s v="VJ300320609"/>
    <x v="2"/>
    <x v="3"/>
    <s v="Cheetos - Fleming Hot Crunchy"/>
    <s v="Food"/>
    <n v="15163715181"/>
    <s v="Wednesday, May 25, 2022"/>
    <x v="1"/>
    <x v="3"/>
    <n v="2"/>
    <n v="1"/>
    <n v="114"/>
    <n v="2"/>
    <n v="1"/>
    <n v="2"/>
    <n v="2"/>
    <x v="144"/>
    <x v="16"/>
    <s v="Food"/>
    <x v="1"/>
    <b v="1"/>
    <n v="2"/>
    <n v="1.3333333333333333"/>
    <x v="14"/>
  </r>
  <r>
    <s v="Processed"/>
    <s v="VJ300320611"/>
    <x v="0"/>
    <x v="0"/>
    <s v="Pop Corners - Sweet &amp; Salty Kettle"/>
    <s v="Food"/>
    <n v="15164252347"/>
    <s v="Wednesday, May 25, 2022"/>
    <x v="1"/>
    <x v="20"/>
    <n v="1.5"/>
    <n v="1"/>
    <n v="112"/>
    <n v="1.5"/>
    <n v="1"/>
    <n v="1.5"/>
    <n v="1.5"/>
    <x v="144"/>
    <x v="141"/>
    <s v="Food"/>
    <x v="1"/>
    <b v="1"/>
    <n v="1.5"/>
    <n v="1"/>
    <x v="80"/>
  </r>
  <r>
    <s v="Processed"/>
    <s v="VJ300320609"/>
    <x v="2"/>
    <x v="3"/>
    <s v="Ritz Bits Cheese"/>
    <s v="Food"/>
    <n v="15164542179"/>
    <s v="Wednesday, May 25, 2022"/>
    <x v="0"/>
    <x v="22"/>
    <n v="1.5"/>
    <n v="1"/>
    <n v="120"/>
    <n v="1.5"/>
    <n v="1"/>
    <n v="1.5"/>
    <n v="1.5"/>
    <x v="144"/>
    <x v="47"/>
    <s v="Food"/>
    <x v="1"/>
    <b v="1"/>
    <n v="1.5"/>
    <n v="1"/>
    <x v="38"/>
  </r>
  <r>
    <s v="Processed"/>
    <s v="VJ300320609"/>
    <x v="2"/>
    <x v="3"/>
    <s v="Coca Cola - Zero Sugar"/>
    <s v="Carbonated"/>
    <n v="15164624191"/>
    <s v="Wednesday, May 25, 2022"/>
    <x v="1"/>
    <x v="23"/>
    <n v="1.5"/>
    <n v="1"/>
    <n v="142"/>
    <n v="1.5"/>
    <n v="1"/>
    <n v="1.5"/>
    <n v="1.5"/>
    <x v="144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5164651795"/>
    <s v="Wednesday, May 25, 2022"/>
    <x v="1"/>
    <x v="0"/>
    <n v="3.5"/>
    <n v="1"/>
    <n v="148"/>
    <n v="3.5"/>
    <n v="1"/>
    <n v="3.5"/>
    <n v="3.5"/>
    <x v="144"/>
    <x v="45"/>
    <s v="Carbonated"/>
    <x v="0"/>
    <b v="1"/>
    <n v="3.5"/>
    <n v="2.3333333333333335"/>
    <x v="0"/>
  </r>
  <r>
    <s v="Processed"/>
    <s v="VJ300320609"/>
    <x v="2"/>
    <x v="3"/>
    <s v="KitKat - Crisp Wafers"/>
    <s v="Food"/>
    <n v="15164673164"/>
    <s v="Wednesday, May 25, 2022"/>
    <x v="1"/>
    <x v="17"/>
    <n v="2.5"/>
    <n v="1"/>
    <n v="138"/>
    <n v="2.5"/>
    <n v="1"/>
    <n v="2.5"/>
    <n v="2.5"/>
    <x v="144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164673048"/>
    <s v="Wednesday, May 25, 2022"/>
    <x v="1"/>
    <x v="17"/>
    <n v="2.5"/>
    <n v="1"/>
    <n v="138"/>
    <n v="2.5"/>
    <n v="1"/>
    <n v="2.5"/>
    <n v="2.5"/>
    <x v="144"/>
    <x v="10"/>
    <s v="Food"/>
    <x v="1"/>
    <b v="1"/>
    <n v="2.5"/>
    <n v="1.6666666666666667"/>
    <x v="9"/>
  </r>
  <r>
    <s v="Processed"/>
    <s v="VJ300320609"/>
    <x v="2"/>
    <x v="3"/>
    <s v="Coca Cola - Zero Sugar"/>
    <s v="Carbonated"/>
    <n v="15165002256"/>
    <s v="Thursday, May 26, 2022"/>
    <x v="1"/>
    <x v="23"/>
    <n v="1.5"/>
    <n v="1"/>
    <n v="142"/>
    <n v="1.5"/>
    <n v="1"/>
    <n v="1.5"/>
    <n v="1.5"/>
    <x v="144"/>
    <x v="44"/>
    <s v="Carbonated"/>
    <x v="0"/>
    <b v="1"/>
    <n v="1.5"/>
    <n v="1"/>
    <x v="36"/>
  </r>
  <r>
    <s v="Processed"/>
    <s v="VJ300320609"/>
    <x v="2"/>
    <x v="3"/>
    <s v="KitKat - Crisp Wafers"/>
    <s v="Food"/>
    <n v="15165323498"/>
    <s v="Thursday, May 26, 2022"/>
    <x v="0"/>
    <x v="6"/>
    <n v="2"/>
    <n v="1"/>
    <n v="134"/>
    <n v="2"/>
    <n v="1"/>
    <n v="2"/>
    <n v="2"/>
    <x v="145"/>
    <x v="10"/>
    <s v="Food"/>
    <x v="1"/>
    <b v="1"/>
    <n v="2"/>
    <n v="1.3333333333333333"/>
    <x v="9"/>
  </r>
  <r>
    <s v="Processed"/>
    <s v="VJ300320692"/>
    <x v="3"/>
    <x v="4"/>
    <s v="Bai Antioxidant - Tanzania Lemon Super Tea"/>
    <s v="Non Carbonated"/>
    <n v="15166381621"/>
    <s v="Thursday, May 26, 2022"/>
    <x v="0"/>
    <x v="21"/>
    <n v="2.75"/>
    <n v="1"/>
    <n v="145"/>
    <n v="2.75"/>
    <n v="1"/>
    <n v="2.75"/>
    <n v="2.75"/>
    <x v="145"/>
    <x v="120"/>
    <s v="Non Carbonated"/>
    <x v="2"/>
    <b v="1"/>
    <n v="2.75"/>
    <n v="1.8333333333333333"/>
    <x v="2"/>
  </r>
  <r>
    <s v="Processed"/>
    <s v="VJ300320692"/>
    <x v="3"/>
    <x v="4"/>
    <s v="Iberia Coconut Water"/>
    <s v="Non Carbonated"/>
    <n v="15167158826"/>
    <s v="Thursday, May 26, 2022"/>
    <x v="0"/>
    <x v="12"/>
    <n v="2"/>
    <n v="1"/>
    <n v="140"/>
    <n v="2"/>
    <n v="1"/>
    <n v="2"/>
    <n v="2"/>
    <x v="145"/>
    <x v="93"/>
    <s v="Non Carbonated"/>
    <x v="2"/>
    <b v="1"/>
    <n v="2"/>
    <n v="1.3333333333333333"/>
    <x v="64"/>
  </r>
  <r>
    <s v="Processed"/>
    <s v="VJ300320611"/>
    <x v="0"/>
    <x v="0"/>
    <s v="Monster Energy Original"/>
    <s v="Carbonated"/>
    <n v="15167378188"/>
    <s v="Thursday, May 26, 2022"/>
    <x v="0"/>
    <x v="2"/>
    <n v="3"/>
    <n v="1"/>
    <n v="146"/>
    <n v="3"/>
    <n v="1"/>
    <n v="3"/>
    <n v="3"/>
    <x v="145"/>
    <x v="5"/>
    <s v="Carbonated"/>
    <x v="0"/>
    <b v="1"/>
    <n v="3"/>
    <n v="2"/>
    <x v="4"/>
  </r>
  <r>
    <s v="Processed"/>
    <s v="VJ300320692"/>
    <x v="3"/>
    <x v="4"/>
    <s v="Starbucks Doubleshot Energy - Mocha"/>
    <s v="Non Carbonated"/>
    <n v="15167531884"/>
    <s v="Thursday, May 26, 2022"/>
    <x v="0"/>
    <x v="2"/>
    <n v="3.5"/>
    <n v="1"/>
    <n v="146"/>
    <n v="3.5"/>
    <n v="1"/>
    <n v="3.5"/>
    <n v="3.5"/>
    <x v="145"/>
    <x v="88"/>
    <s v="Non Carbonated"/>
    <x v="2"/>
    <b v="1"/>
    <n v="3.5"/>
    <n v="2.3333333333333335"/>
    <x v="62"/>
  </r>
  <r>
    <s v="Processed"/>
    <s v="VJ300320692"/>
    <x v="3"/>
    <x v="4"/>
    <s v="Wonderful Pistachios - Variety"/>
    <s v="Food"/>
    <n v="15167752018"/>
    <s v="Thursday, May 26, 2022"/>
    <x v="0"/>
    <x v="6"/>
    <n v="2"/>
    <n v="1"/>
    <n v="134"/>
    <n v="2"/>
    <n v="1"/>
    <n v="2"/>
    <n v="4.5"/>
    <x v="145"/>
    <x v="11"/>
    <s v="Food"/>
    <x v="1"/>
    <b v="1"/>
    <n v="2"/>
    <n v="1.3333333333333333"/>
    <x v="10"/>
  </r>
  <r>
    <s v="Processed"/>
    <s v="VJ300320692"/>
    <x v="3"/>
    <x v="4"/>
    <s v="Seapoint Farms Dry Roasted Edamame - Wasabi"/>
    <s v="Food"/>
    <n v="15167752018"/>
    <s v="Thursday, May 26, 2022"/>
    <x v="0"/>
    <x v="19"/>
    <n v="2.5"/>
    <n v="1"/>
    <n v="133"/>
    <n v="2.5"/>
    <n v="1"/>
    <n v="2.5"/>
    <n v="4.5"/>
    <x v="145"/>
    <x v="6"/>
    <s v="Food"/>
    <x v="1"/>
    <b v="1"/>
    <n v="2.5"/>
    <n v="1.6666666666666667"/>
    <x v="5"/>
  </r>
  <r>
    <s v="Processed"/>
    <s v="VJ300320692"/>
    <x v="3"/>
    <x v="4"/>
    <s v="Snapple Diet Tea - Lemon"/>
    <s v="Non Carbonated"/>
    <n v="15167731825"/>
    <s v="Thursday, May 26, 2022"/>
    <x v="0"/>
    <x v="7"/>
    <n v="2.5"/>
    <n v="1"/>
    <n v="143"/>
    <n v="2.5"/>
    <n v="1"/>
    <n v="2.5"/>
    <n v="2.5"/>
    <x v="145"/>
    <x v="7"/>
    <s v="Non Carbonated"/>
    <x v="2"/>
    <b v="1"/>
    <n v="2.5"/>
    <n v="1.6666666666666667"/>
    <x v="6"/>
  </r>
  <r>
    <s v="Processed"/>
    <s v="VJ300320686"/>
    <x v="1"/>
    <x v="2"/>
    <s v="Coca Cola - Zero Sugar"/>
    <s v="Carbonated"/>
    <n v="15167854689"/>
    <s v="Thursday, May 26, 2022"/>
    <x v="1"/>
    <x v="27"/>
    <n v="1.5"/>
    <n v="1"/>
    <n v="141"/>
    <n v="1.5"/>
    <n v="1"/>
    <n v="1.5"/>
    <n v="1.5"/>
    <x v="145"/>
    <x v="44"/>
    <s v="Carbonated"/>
    <x v="0"/>
    <b v="1"/>
    <n v="1.5"/>
    <n v="1"/>
    <x v="36"/>
  </r>
  <r>
    <s v="Processed"/>
    <s v="VJ300320692"/>
    <x v="3"/>
    <x v="4"/>
    <s v="Poland Springs Water"/>
    <s v="Water"/>
    <n v="15167911916"/>
    <s v="Thursday, May 26, 2022"/>
    <x v="1"/>
    <x v="5"/>
    <n v="1.5"/>
    <n v="1"/>
    <n v="144"/>
    <n v="1.5"/>
    <n v="1"/>
    <n v="1.5"/>
    <n v="1.5"/>
    <x v="145"/>
    <x v="29"/>
    <s v="Water"/>
    <x v="3"/>
    <b v="1"/>
    <n v="1.5"/>
    <n v="1"/>
    <x v="27"/>
  </r>
  <r>
    <s v="Processed"/>
    <s v="VJ300320609"/>
    <x v="2"/>
    <x v="3"/>
    <s v="Coca Cola - Zero Sugar"/>
    <s v="Carbonated"/>
    <n v="15168324161"/>
    <s v="Thursday, May 26, 2022"/>
    <x v="1"/>
    <x v="23"/>
    <n v="1.5"/>
    <n v="1"/>
    <n v="142"/>
    <n v="1.5"/>
    <n v="1"/>
    <n v="1.5"/>
    <n v="1.5"/>
    <x v="145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168325454"/>
    <s v="Thursday, May 26, 2022"/>
    <x v="1"/>
    <x v="14"/>
    <n v="1.5"/>
    <n v="1"/>
    <n v="137"/>
    <n v="1.5"/>
    <n v="1"/>
    <n v="1.5"/>
    <n v="1.5"/>
    <x v="145"/>
    <x v="125"/>
    <s v="Food"/>
    <x v="1"/>
    <b v="1"/>
    <n v="1.5"/>
    <n v="1"/>
    <x v="85"/>
  </r>
  <r>
    <s v="Processed"/>
    <s v="VJ300320609"/>
    <x v="2"/>
    <x v="3"/>
    <s v="Monster Energy Original"/>
    <s v="Carbonated"/>
    <n v="15168336217"/>
    <s v="Thursday, May 26, 2022"/>
    <x v="1"/>
    <x v="2"/>
    <n v="3"/>
    <n v="1"/>
    <n v="146"/>
    <n v="3"/>
    <n v="1"/>
    <n v="3"/>
    <n v="3"/>
    <x v="145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5168406284"/>
    <s v="Thursday, May 26, 2022"/>
    <x v="0"/>
    <x v="23"/>
    <n v="1.5"/>
    <n v="1"/>
    <n v="142"/>
    <n v="1.5"/>
    <n v="1"/>
    <n v="1.5"/>
    <n v="1.5"/>
    <x v="145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168555434"/>
    <s v="Thursday, May 26, 2022"/>
    <x v="1"/>
    <x v="16"/>
    <n v="1.25"/>
    <n v="1"/>
    <n v="122"/>
    <n v="1.25"/>
    <n v="1"/>
    <n v="1.25"/>
    <n v="1.25"/>
    <x v="145"/>
    <x v="139"/>
    <s v="Food"/>
    <x v="1"/>
    <b v="1"/>
    <n v="1.25"/>
    <n v="0.83333333333333337"/>
    <x v="95"/>
  </r>
  <r>
    <s v="Processed"/>
    <s v="VJ300320692"/>
    <x v="3"/>
    <x v="4"/>
    <s v="Seapoint Farms Dry Roasted Edamame - Wasabi"/>
    <s v="Food"/>
    <n v="15168561907"/>
    <s v="Thursday, May 26, 2022"/>
    <x v="1"/>
    <x v="19"/>
    <n v="2.5"/>
    <n v="1"/>
    <n v="133"/>
    <n v="2.5"/>
    <n v="1"/>
    <n v="2.5"/>
    <n v="2.5"/>
    <x v="145"/>
    <x v="6"/>
    <s v="Food"/>
    <x v="1"/>
    <b v="1"/>
    <n v="2.5"/>
    <n v="1.6666666666666667"/>
    <x v="5"/>
  </r>
  <r>
    <s v="Processed"/>
    <s v="VJ300320692"/>
    <x v="3"/>
    <x v="4"/>
    <s v="Poland Springs Water"/>
    <s v="Water"/>
    <n v="15168565667"/>
    <s v="Thursday, May 26, 2022"/>
    <x v="1"/>
    <x v="5"/>
    <n v="1.5"/>
    <n v="1"/>
    <n v="144"/>
    <n v="1.5"/>
    <n v="1"/>
    <n v="1.5"/>
    <n v="1.5"/>
    <x v="145"/>
    <x v="29"/>
    <s v="Water"/>
    <x v="3"/>
    <b v="1"/>
    <n v="1.5"/>
    <n v="1"/>
    <x v="27"/>
  </r>
  <r>
    <s v="Processed"/>
    <s v="VJ300320609"/>
    <x v="2"/>
    <x v="3"/>
    <s v="Coca Cola - Zero Sugar"/>
    <s v="Carbonated"/>
    <n v="15168657133"/>
    <s v="Thursday, May 26, 2022"/>
    <x v="1"/>
    <x v="23"/>
    <n v="1.5"/>
    <n v="1"/>
    <n v="142"/>
    <n v="1.5"/>
    <n v="1"/>
    <n v="1.5"/>
    <n v="1.5"/>
    <x v="145"/>
    <x v="44"/>
    <s v="Carbonated"/>
    <x v="0"/>
    <b v="1"/>
    <n v="1.5"/>
    <n v="1"/>
    <x v="36"/>
  </r>
  <r>
    <s v="Processed"/>
    <s v="VJ300320692"/>
    <x v="3"/>
    <x v="4"/>
    <s v="Mini Chips Ahoy - Go Paks"/>
    <m/>
    <n v="15168801241"/>
    <s v="Thursday, May 26, 2022"/>
    <x v="1"/>
    <x v="39"/>
    <n v="4"/>
    <n v="1"/>
    <n v="161"/>
    <n v="4"/>
    <n v="1"/>
    <n v="4"/>
    <n v="4"/>
    <x v="145"/>
    <x v="142"/>
    <s v="Cell is Blank - Dis-regard"/>
    <x v="1"/>
    <b v="1"/>
    <n v="4"/>
    <n v="2.6666666666666665"/>
    <x v="97"/>
  </r>
  <r>
    <s v="Processed"/>
    <s v="VJ300320611"/>
    <x v="0"/>
    <x v="0"/>
    <s v="Vitamin Water - XXX Acai BB Pomegranate"/>
    <s v="Water"/>
    <n v="15168849967"/>
    <s v="Thursday, May 26, 2022"/>
    <x v="0"/>
    <x v="15"/>
    <n v="2.75"/>
    <n v="1"/>
    <n v="147"/>
    <n v="2.75"/>
    <n v="1"/>
    <n v="2.75"/>
    <n v="2.75"/>
    <x v="145"/>
    <x v="15"/>
    <s v="Water"/>
    <x v="3"/>
    <b v="1"/>
    <n v="2.75"/>
    <n v="1.8333333333333333"/>
    <x v="13"/>
  </r>
  <r>
    <s v="Processed"/>
    <s v="VJ300320692"/>
    <x v="3"/>
    <x v="4"/>
    <s v="Iberia Coconut Water"/>
    <s v="Non Carbonated"/>
    <n v="15168878486"/>
    <s v="Thursday, May 26, 2022"/>
    <x v="1"/>
    <x v="12"/>
    <n v="2"/>
    <n v="1"/>
    <n v="140"/>
    <n v="2"/>
    <n v="1"/>
    <n v="2"/>
    <n v="2"/>
    <x v="145"/>
    <x v="93"/>
    <s v="Non Carbonated"/>
    <x v="2"/>
    <b v="1"/>
    <n v="2"/>
    <n v="1.3333333333333333"/>
    <x v="64"/>
  </r>
  <r>
    <s v="Processed"/>
    <s v="VJ300320692"/>
    <x v="3"/>
    <x v="4"/>
    <s v="Kinder - Bueno - Crispy Creamy Chocolate"/>
    <s v="Food"/>
    <n v="15168881479"/>
    <s v="Thursday, May 26, 2022"/>
    <x v="1"/>
    <x v="28"/>
    <n v="2"/>
    <n v="1"/>
    <n v="135"/>
    <n v="2"/>
    <n v="1"/>
    <n v="2"/>
    <n v="2"/>
    <x v="145"/>
    <x v="78"/>
    <s v="Food"/>
    <x v="1"/>
    <b v="1"/>
    <n v="2"/>
    <n v="1.3333333333333333"/>
    <x v="56"/>
  </r>
  <r>
    <s v="Processed"/>
    <s v="VJ300320692"/>
    <x v="3"/>
    <x v="4"/>
    <s v="Iberia Coconut Water"/>
    <s v="Non Carbonated"/>
    <n v="15168884613"/>
    <s v="Thursday, May 26, 2022"/>
    <x v="1"/>
    <x v="12"/>
    <n v="2"/>
    <n v="1"/>
    <n v="140"/>
    <n v="2"/>
    <n v="1"/>
    <n v="2"/>
    <n v="2"/>
    <x v="145"/>
    <x v="93"/>
    <s v="Non Carbonated"/>
    <x v="2"/>
    <b v="1"/>
    <n v="2"/>
    <n v="1.3333333333333333"/>
    <x v="64"/>
  </r>
  <r>
    <s v="Processed"/>
    <s v="VJ300320692"/>
    <x v="3"/>
    <x v="4"/>
    <s v="Iberia Coconut Water"/>
    <s v="Non Carbonated"/>
    <n v="15168889528"/>
    <s v="Thursday, May 26, 2022"/>
    <x v="1"/>
    <x v="12"/>
    <n v="2"/>
    <n v="1"/>
    <n v="140"/>
    <n v="2"/>
    <n v="1"/>
    <n v="2"/>
    <n v="2"/>
    <x v="145"/>
    <x v="93"/>
    <s v="Non Carbonated"/>
    <x v="2"/>
    <b v="1"/>
    <n v="2"/>
    <n v="1.3333333333333333"/>
    <x v="64"/>
  </r>
  <r>
    <s v="Processed"/>
    <s v="VJ300205292"/>
    <x v="0"/>
    <x v="1"/>
    <s v="Coca Cola - Zero Sugar"/>
    <s v="Carbonated"/>
    <n v="15169255724"/>
    <s v="Thursday, May 26, 2022"/>
    <x v="1"/>
    <x v="12"/>
    <n v="1.5"/>
    <n v="1"/>
    <n v="140"/>
    <n v="1.5"/>
    <n v="1"/>
    <n v="1.5"/>
    <n v="1.5"/>
    <x v="145"/>
    <x v="44"/>
    <s v="Carbonated"/>
    <x v="0"/>
    <b v="1"/>
    <n v="1.5"/>
    <n v="1"/>
    <x v="36"/>
  </r>
  <r>
    <s v="Processed"/>
    <s v="VJ300320609"/>
    <x v="2"/>
    <x v="3"/>
    <s v="Snapple Diet Tea - Peach Tea"/>
    <s v="Non Carbonated"/>
    <n v="15169350669"/>
    <s v="Thursday, May 26, 2022"/>
    <x v="1"/>
    <x v="21"/>
    <n v="2.5"/>
    <n v="1"/>
    <n v="145"/>
    <n v="2.5"/>
    <n v="1"/>
    <n v="2.5"/>
    <n v="2.5"/>
    <x v="145"/>
    <x v="37"/>
    <s v="Non Carbonated"/>
    <x v="2"/>
    <b v="1"/>
    <n v="2.5"/>
    <n v="1.6666666666666667"/>
    <x v="6"/>
  </r>
  <r>
    <s v="Processed"/>
    <s v="VJ300205292"/>
    <x v="0"/>
    <x v="1"/>
    <s v="Coca Cola - Zero Sugar"/>
    <s v="Carbonated"/>
    <n v="15169917356"/>
    <s v="Thursday, May 26, 2022"/>
    <x v="1"/>
    <x v="12"/>
    <n v="1.5"/>
    <n v="1"/>
    <n v="140"/>
    <n v="1.5"/>
    <n v="1"/>
    <n v="1.5"/>
    <n v="1.5"/>
    <x v="145"/>
    <x v="44"/>
    <s v="Carbonated"/>
    <x v="0"/>
    <b v="1"/>
    <n v="1.5"/>
    <n v="1"/>
    <x v="36"/>
  </r>
  <r>
    <s v="Processed"/>
    <s v="VJ300320692"/>
    <x v="3"/>
    <x v="4"/>
    <s v="Snapple Diet Tea - Lemon"/>
    <s v="Non Carbonated"/>
    <n v="15171311216"/>
    <s v="Friday, May 27, 2022"/>
    <x v="1"/>
    <x v="7"/>
    <n v="2.5"/>
    <n v="1"/>
    <n v="143"/>
    <n v="2.5"/>
    <n v="1"/>
    <n v="2.5"/>
    <n v="2.5"/>
    <x v="146"/>
    <x v="7"/>
    <s v="Non Carbonated"/>
    <x v="2"/>
    <b v="1"/>
    <n v="2.5"/>
    <n v="1.6666666666666667"/>
    <x v="6"/>
  </r>
  <r>
    <s v="Processed"/>
    <s v="VJ300320692"/>
    <x v="3"/>
    <x v="4"/>
    <s v="Lenny &amp; Larrys - Chocolate Chip"/>
    <s v="Food"/>
    <n v="15171556090"/>
    <s v="Friday, May 27, 2022"/>
    <x v="1"/>
    <x v="34"/>
    <n v="2"/>
    <n v="1"/>
    <n v="158"/>
    <n v="2"/>
    <n v="1"/>
    <n v="2"/>
    <n v="2"/>
    <x v="146"/>
    <x v="134"/>
    <s v="Food"/>
    <x v="1"/>
    <b v="1"/>
    <n v="2"/>
    <n v="1.3333333333333333"/>
    <x v="69"/>
  </r>
  <r>
    <s v="Processed"/>
    <s v="VJ300205292"/>
    <x v="0"/>
    <x v="1"/>
    <s v="Spindrift - Sparkling Water  Lime"/>
    <s v="Carbonated"/>
    <n v="15172157932"/>
    <s v="Friday, May 27, 2022"/>
    <x v="0"/>
    <x v="27"/>
    <n v="1.5"/>
    <n v="1"/>
    <n v="141"/>
    <n v="1.5"/>
    <n v="1"/>
    <n v="1.5"/>
    <n v="1.5"/>
    <x v="146"/>
    <x v="12"/>
    <s v="Carbonated"/>
    <x v="0"/>
    <b v="1"/>
    <n v="1.5"/>
    <n v="1"/>
    <x v="11"/>
  </r>
  <r>
    <s v="Processed"/>
    <s v="VJ300320692"/>
    <x v="3"/>
    <x v="4"/>
    <s v="Starbucks Doubleshot Energy - Mocha"/>
    <s v="Non Carbonated"/>
    <n v="15172412394"/>
    <s v="Friday, May 27, 2022"/>
    <x v="0"/>
    <x v="2"/>
    <n v="3.5"/>
    <n v="1"/>
    <n v="146"/>
    <n v="3.5"/>
    <n v="1"/>
    <n v="3.5"/>
    <n v="3.5"/>
    <x v="146"/>
    <x v="88"/>
    <s v="Non Carbonated"/>
    <x v="2"/>
    <b v="1"/>
    <n v="3.5"/>
    <n v="2.3333333333333335"/>
    <x v="62"/>
  </r>
  <r>
    <s v="Processed"/>
    <s v="VJ300320692"/>
    <x v="3"/>
    <x v="4"/>
    <s v="Autumns Granola Bar - Cinnamon Almond"/>
    <s v="Food"/>
    <n v="15172419988"/>
    <s v="Friday, May 27, 2022"/>
    <x v="0"/>
    <x v="13"/>
    <n v="2"/>
    <n v="1"/>
    <n v="130"/>
    <n v="2"/>
    <n v="1"/>
    <n v="2"/>
    <n v="2"/>
    <x v="146"/>
    <x v="99"/>
    <s v="Food"/>
    <x v="1"/>
    <b v="1"/>
    <n v="2"/>
    <n v="1.3333333333333333"/>
    <x v="70"/>
  </r>
  <r>
    <s v="Processed"/>
    <s v="VJ300320611"/>
    <x v="0"/>
    <x v="0"/>
    <s v="Spindrift - Sparkling Water - Pineapple"/>
    <s v="Carbonated"/>
    <n v="15172433309"/>
    <s v="Friday, May 27, 2022"/>
    <x v="1"/>
    <x v="23"/>
    <n v="1.5"/>
    <n v="1"/>
    <n v="142"/>
    <n v="1.5"/>
    <n v="1"/>
    <n v="1.5"/>
    <n v="1.5"/>
    <x v="146"/>
    <x v="92"/>
    <s v="Carbonated"/>
    <x v="0"/>
    <b v="1"/>
    <n v="1.5"/>
    <n v="1"/>
    <x v="11"/>
  </r>
  <r>
    <s v="Processed"/>
    <s v="VJ300320609"/>
    <x v="2"/>
    <x v="3"/>
    <s v="Coca Cola - Zero Sugar"/>
    <s v="Carbonated"/>
    <n v="15172510287"/>
    <s v="Friday, May 27, 2022"/>
    <x v="1"/>
    <x v="23"/>
    <n v="1.5"/>
    <n v="1"/>
    <n v="142"/>
    <n v="1.5"/>
    <n v="1"/>
    <n v="1.5"/>
    <n v="1.5"/>
    <x v="146"/>
    <x v="44"/>
    <s v="Carbonated"/>
    <x v="0"/>
    <b v="1"/>
    <n v="1.5"/>
    <n v="1"/>
    <x v="36"/>
  </r>
  <r>
    <s v="Processed"/>
    <s v="VJ300320609"/>
    <x v="2"/>
    <x v="3"/>
    <s v="Snapple Tea - Raspberry"/>
    <s v="Non Carbonated"/>
    <n v="15172672184"/>
    <s v="Friday, May 27, 2022"/>
    <x v="0"/>
    <x v="15"/>
    <n v="2.5"/>
    <n v="1"/>
    <n v="147"/>
    <n v="2.5"/>
    <n v="1"/>
    <n v="2.5"/>
    <n v="5"/>
    <x v="146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172672184"/>
    <s v="Friday, May 27, 2022"/>
    <x v="0"/>
    <x v="17"/>
    <n v="2.5"/>
    <n v="1"/>
    <n v="138"/>
    <n v="2.5"/>
    <n v="1"/>
    <n v="2.5"/>
    <n v="5"/>
    <x v="146"/>
    <x v="10"/>
    <s v="Food"/>
    <x v="1"/>
    <b v="1"/>
    <n v="2.5"/>
    <n v="1.6666666666666667"/>
    <x v="9"/>
  </r>
  <r>
    <s v="Processed"/>
    <s v="VJ300320692"/>
    <x v="3"/>
    <x v="4"/>
    <s v="Pop Corners - Sea Salt"/>
    <s v="Food"/>
    <n v="15172706207"/>
    <s v="Friday, May 27, 2022"/>
    <x v="0"/>
    <x v="8"/>
    <n v="1.5"/>
    <n v="1"/>
    <n v="111"/>
    <n v="1.5"/>
    <n v="1"/>
    <n v="1.5"/>
    <n v="1.5"/>
    <x v="146"/>
    <x v="117"/>
    <s v="Food"/>
    <x v="1"/>
    <b v="1"/>
    <n v="1.5"/>
    <n v="1"/>
    <x v="80"/>
  </r>
  <r>
    <s v="Processed"/>
    <s v="VJ300320692"/>
    <x v="3"/>
    <x v="4"/>
    <s v="CheezIt - White Cheddar"/>
    <s v="Food"/>
    <n v="15172803716"/>
    <s v="Friday, May 27, 2022"/>
    <x v="1"/>
    <x v="18"/>
    <n v="1.25"/>
    <n v="1"/>
    <n v="124"/>
    <n v="1.25"/>
    <n v="1"/>
    <n v="1.25"/>
    <n v="1.25"/>
    <x v="146"/>
    <x v="53"/>
    <s v="Food"/>
    <x v="1"/>
    <b v="1"/>
    <n v="1.25"/>
    <n v="0.83333333333333337"/>
    <x v="39"/>
  </r>
  <r>
    <s v="Processed"/>
    <s v="VJ300320692"/>
    <x v="3"/>
    <x v="4"/>
    <s v="SunChips Multigrain - Salsa"/>
    <s v="Food"/>
    <n v="15172877275"/>
    <s v="Friday, May 27, 2022"/>
    <x v="1"/>
    <x v="26"/>
    <n v="1.5"/>
    <n v="1"/>
    <n v="113"/>
    <n v="1.5"/>
    <n v="1"/>
    <n v="1.5"/>
    <n v="1.5"/>
    <x v="146"/>
    <x v="27"/>
    <s v="Food"/>
    <x v="1"/>
    <b v="1"/>
    <n v="1.5"/>
    <n v="1"/>
    <x v="25"/>
  </r>
  <r>
    <s v="Processed"/>
    <s v="VJ300320692"/>
    <x v="3"/>
    <x v="4"/>
    <s v="Oreo Mini - Go Paks"/>
    <m/>
    <n v="15173312543"/>
    <s v="Friday, May 27, 2022"/>
    <x v="0"/>
    <x v="35"/>
    <n v="4"/>
    <n v="1"/>
    <n v="152"/>
    <n v="4"/>
    <n v="1"/>
    <n v="4"/>
    <n v="4"/>
    <x v="146"/>
    <x v="143"/>
    <s v="Cell is Blank - Dis-regard"/>
    <x v="1"/>
    <b v="1"/>
    <n v="4"/>
    <n v="2.6666666666666665"/>
    <x v="98"/>
  </r>
  <r>
    <s v="Processed"/>
    <s v="VJ300205292"/>
    <x v="0"/>
    <x v="1"/>
    <s v="Pop Corners - White Cheddar"/>
    <s v="Food"/>
    <n v="15173591726"/>
    <s v="Friday, May 27, 2022"/>
    <x v="1"/>
    <x v="3"/>
    <n v="1.5"/>
    <n v="1"/>
    <n v="114"/>
    <n v="1.5"/>
    <n v="1"/>
    <n v="1.5"/>
    <n v="1.5"/>
    <x v="146"/>
    <x v="123"/>
    <s v="Food"/>
    <x v="1"/>
    <b v="1"/>
    <n v="1.5"/>
    <n v="1"/>
    <x v="80"/>
  </r>
  <r>
    <s v="Processed"/>
    <s v="VJ300320692"/>
    <x v="3"/>
    <x v="4"/>
    <s v="Kinder - Bueno - Crispy Creamy Chocolate"/>
    <s v="Food"/>
    <n v="15173964061"/>
    <s v="Friday, May 27, 2022"/>
    <x v="1"/>
    <x v="28"/>
    <n v="2"/>
    <n v="1"/>
    <n v="135"/>
    <n v="2"/>
    <n v="1"/>
    <n v="2"/>
    <n v="2"/>
    <x v="146"/>
    <x v="78"/>
    <s v="Food"/>
    <x v="1"/>
    <b v="1"/>
    <n v="2"/>
    <n v="1.3333333333333333"/>
    <x v="56"/>
  </r>
  <r>
    <s v="Processed"/>
    <s v="VJ300320692"/>
    <x v="3"/>
    <x v="4"/>
    <s v="Seapoint Farms Dry Roasted Edamame - Wasabi"/>
    <s v="Food"/>
    <n v="15173967211"/>
    <s v="Friday, May 27, 2022"/>
    <x v="1"/>
    <x v="19"/>
    <n v="2.5"/>
    <n v="1"/>
    <n v="133"/>
    <n v="2.5"/>
    <n v="1"/>
    <n v="2.5"/>
    <n v="2.5"/>
    <x v="146"/>
    <x v="6"/>
    <s v="Food"/>
    <x v="1"/>
    <b v="1"/>
    <n v="2.5"/>
    <n v="1.6666666666666667"/>
    <x v="5"/>
  </r>
  <r>
    <s v="Processed"/>
    <s v="VJ300320611"/>
    <x v="0"/>
    <x v="0"/>
    <s v="Spindrift - Sparkling Water - Pineapple"/>
    <s v="Carbonated"/>
    <n v="15174224408"/>
    <s v="Friday, May 27, 2022"/>
    <x v="1"/>
    <x v="23"/>
    <n v="1.5"/>
    <n v="1"/>
    <n v="142"/>
    <n v="1.5"/>
    <n v="1"/>
    <n v="1.5"/>
    <n v="1.5"/>
    <x v="146"/>
    <x v="92"/>
    <s v="Carbonated"/>
    <x v="0"/>
    <b v="1"/>
    <n v="1.5"/>
    <n v="1"/>
    <x v="11"/>
  </r>
  <r>
    <s v="Processed"/>
    <s v="VJ300320611"/>
    <x v="0"/>
    <x v="0"/>
    <s v="Bai Antioxidant - Molokai Coconut"/>
    <s v="Non Carbonated"/>
    <n v="15174225621"/>
    <s v="Friday, May 27, 2022"/>
    <x v="1"/>
    <x v="5"/>
    <n v="2.5"/>
    <n v="1"/>
    <n v="144"/>
    <n v="2.5"/>
    <n v="1"/>
    <n v="2.5"/>
    <n v="2.5"/>
    <x v="146"/>
    <x v="40"/>
    <s v="Non Carbonated"/>
    <x v="2"/>
    <b v="1"/>
    <n v="2.5"/>
    <n v="1.6666666666666667"/>
    <x v="2"/>
  </r>
  <r>
    <s v="Processed"/>
    <s v="VJ300205292"/>
    <x v="0"/>
    <x v="1"/>
    <s v="Pop Corners - White Cheddar"/>
    <s v="Food"/>
    <n v="15174282832"/>
    <s v="Friday, May 27, 2022"/>
    <x v="1"/>
    <x v="3"/>
    <n v="1.5"/>
    <n v="1"/>
    <n v="114"/>
    <n v="1.5"/>
    <n v="1"/>
    <n v="1.5"/>
    <n v="1.5"/>
    <x v="146"/>
    <x v="123"/>
    <s v="Food"/>
    <x v="1"/>
    <b v="1"/>
    <n v="1.5"/>
    <n v="1"/>
    <x v="80"/>
  </r>
  <r>
    <s v="Processed"/>
    <s v="VJ300320609"/>
    <x v="2"/>
    <x v="3"/>
    <s v="Ritz Bits Cheese"/>
    <s v="Food"/>
    <n v="15174561611"/>
    <s v="Friday, May 27, 2022"/>
    <x v="0"/>
    <x v="22"/>
    <n v="1.5"/>
    <n v="1"/>
    <n v="120"/>
    <n v="1.5"/>
    <n v="1"/>
    <n v="1.5"/>
    <n v="4.5"/>
    <x v="146"/>
    <x v="47"/>
    <s v="Food"/>
    <x v="1"/>
    <b v="1"/>
    <n v="1.5"/>
    <n v="1"/>
    <x v="38"/>
  </r>
  <r>
    <s v="Processed"/>
    <s v="VJ300320609"/>
    <x v="2"/>
    <x v="3"/>
    <s v="Monster Energy Original"/>
    <s v="Carbonated"/>
    <n v="15174561611"/>
    <s v="Friday, May 27, 2022"/>
    <x v="0"/>
    <x v="5"/>
    <n v="3"/>
    <n v="1"/>
    <n v="144"/>
    <n v="3"/>
    <n v="1"/>
    <n v="3"/>
    <n v="4.5"/>
    <x v="146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5175233714"/>
    <s v="Saturday, May 28, 2022"/>
    <x v="1"/>
    <x v="3"/>
    <n v="2"/>
    <n v="1"/>
    <n v="114"/>
    <n v="2"/>
    <n v="1"/>
    <n v="2"/>
    <n v="2"/>
    <x v="146"/>
    <x v="16"/>
    <s v="Food"/>
    <x v="1"/>
    <b v="1"/>
    <n v="2"/>
    <n v="1.3333333333333333"/>
    <x v="14"/>
  </r>
  <r>
    <s v="Processed"/>
    <s v="VJ300320609"/>
    <x v="2"/>
    <x v="3"/>
    <s v="Monster Energy Original"/>
    <s v="Carbonated"/>
    <n v="15175235899"/>
    <s v="Saturday, May 28, 2022"/>
    <x v="1"/>
    <x v="5"/>
    <n v="3"/>
    <n v="1"/>
    <n v="144"/>
    <n v="3"/>
    <n v="1"/>
    <n v="3"/>
    <n v="3"/>
    <x v="146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175518878"/>
    <s v="Saturday, May 28, 2022"/>
    <x v="1"/>
    <x v="23"/>
    <n v="1.5"/>
    <n v="1"/>
    <n v="142"/>
    <n v="1.5"/>
    <n v="1"/>
    <n v="1.5"/>
    <n v="1.5"/>
    <x v="147"/>
    <x v="44"/>
    <s v="Carbonated"/>
    <x v="0"/>
    <b v="1"/>
    <n v="1.5"/>
    <n v="1"/>
    <x v="36"/>
  </r>
  <r>
    <s v="Processed"/>
    <s v="VJ300320609"/>
    <x v="2"/>
    <x v="3"/>
    <s v="Ritz Bits Cheese"/>
    <s v="Food"/>
    <n v="15175523671"/>
    <s v="Saturday, May 28, 2022"/>
    <x v="1"/>
    <x v="22"/>
    <n v="1.5"/>
    <n v="1"/>
    <n v="120"/>
    <n v="1.5"/>
    <n v="1"/>
    <n v="1.5"/>
    <n v="1.5"/>
    <x v="147"/>
    <x v="47"/>
    <s v="Food"/>
    <x v="1"/>
    <b v="1"/>
    <n v="1.5"/>
    <n v="1"/>
    <x v="38"/>
  </r>
  <r>
    <s v="Processed"/>
    <s v="VJ300320609"/>
    <x v="2"/>
    <x v="3"/>
    <s v="Snapple Diet Tea - Lemon"/>
    <s v="Non Carbonated"/>
    <n v="15175749654"/>
    <s v="Saturday, May 28, 2022"/>
    <x v="1"/>
    <x v="7"/>
    <n v="2.5"/>
    <n v="1"/>
    <n v="143"/>
    <n v="2.5"/>
    <n v="1"/>
    <n v="2.5"/>
    <n v="2.5"/>
    <x v="147"/>
    <x v="7"/>
    <s v="Non Carbonated"/>
    <x v="2"/>
    <b v="1"/>
    <n v="2.5"/>
    <n v="1.6666666666666667"/>
    <x v="6"/>
  </r>
  <r>
    <s v="Processed"/>
    <s v="VJ300320692"/>
    <x v="3"/>
    <x v="4"/>
    <s v="Takis - Hot Chilli Pepper &amp; Lime"/>
    <s v="Food"/>
    <n v="15175932987"/>
    <s v="Saturday, May 28, 2022"/>
    <x v="0"/>
    <x v="3"/>
    <n v="1.5"/>
    <n v="1"/>
    <n v="114"/>
    <n v="1.5"/>
    <n v="1"/>
    <n v="1.5"/>
    <n v="1.5"/>
    <x v="147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175935719"/>
    <s v="Saturday, May 28, 2022"/>
    <x v="0"/>
    <x v="3"/>
    <n v="1.5"/>
    <n v="1"/>
    <n v="114"/>
    <n v="1.5"/>
    <n v="1"/>
    <n v="1.5"/>
    <n v="1.5"/>
    <x v="147"/>
    <x v="1"/>
    <s v="Food"/>
    <x v="1"/>
    <b v="1"/>
    <n v="1.5"/>
    <n v="1"/>
    <x v="1"/>
  </r>
  <r>
    <s v="Processed"/>
    <s v="VJ300320692"/>
    <x v="3"/>
    <x v="4"/>
    <s v="Mini Chips Ahoy - Go Paks"/>
    <m/>
    <n v="15175937576"/>
    <s v="Saturday, May 28, 2022"/>
    <x v="0"/>
    <x v="33"/>
    <n v="4"/>
    <n v="1"/>
    <n v="151"/>
    <n v="4"/>
    <n v="1"/>
    <n v="4"/>
    <n v="4"/>
    <x v="147"/>
    <x v="142"/>
    <s v="Cell is Blank - Dis-regard"/>
    <x v="1"/>
    <b v="1"/>
    <n v="4"/>
    <n v="2.6666666666666665"/>
    <x v="97"/>
  </r>
  <r>
    <s v="Processed"/>
    <s v="VJ300320692"/>
    <x v="3"/>
    <x v="4"/>
    <s v="Red Bull - Energy Drink - Sugar Free"/>
    <s v="Carbonated"/>
    <n v="15175940103"/>
    <s v="Saturday, May 28, 2022"/>
    <x v="0"/>
    <x v="0"/>
    <n v="3.5"/>
    <n v="1"/>
    <n v="148"/>
    <n v="3.5"/>
    <n v="1"/>
    <n v="3.5"/>
    <n v="3.5"/>
    <x v="147"/>
    <x v="0"/>
    <s v="Carbonated"/>
    <x v="0"/>
    <b v="1"/>
    <n v="3.5"/>
    <n v="2.3333333333333335"/>
    <x v="0"/>
  </r>
  <r>
    <s v="Processed"/>
    <s v="VJ300320692"/>
    <x v="3"/>
    <x v="4"/>
    <s v="Kinder - Bueno - Crispy Creamy Chocolate"/>
    <s v="Food"/>
    <n v="15176106190"/>
    <s v="Saturday, May 28, 2022"/>
    <x v="1"/>
    <x v="28"/>
    <n v="2"/>
    <n v="1"/>
    <n v="135"/>
    <n v="2"/>
    <n v="1"/>
    <n v="2"/>
    <n v="2"/>
    <x v="147"/>
    <x v="78"/>
    <s v="Food"/>
    <x v="1"/>
    <b v="1"/>
    <n v="2"/>
    <n v="1.3333333333333333"/>
    <x v="56"/>
  </r>
  <r>
    <s v="Processed"/>
    <s v="VJ300320692"/>
    <x v="3"/>
    <x v="4"/>
    <s v="Starbucks Doubleshot Energy - Mocha"/>
    <s v="Non Carbonated"/>
    <n v="15176117478"/>
    <s v="Saturday, May 28, 2022"/>
    <x v="1"/>
    <x v="2"/>
    <n v="3.5"/>
    <n v="1"/>
    <n v="146"/>
    <n v="3.5"/>
    <n v="1"/>
    <n v="3.5"/>
    <n v="3.5"/>
    <x v="147"/>
    <x v="88"/>
    <s v="Non Carbonated"/>
    <x v="2"/>
    <b v="1"/>
    <n v="3.5"/>
    <n v="2.3333333333333335"/>
    <x v="62"/>
  </r>
  <r>
    <s v="Processed"/>
    <s v="VJ300320692"/>
    <x v="3"/>
    <x v="4"/>
    <s v="SunChips Multigrain - Harvest Cheddar"/>
    <s v="Food"/>
    <n v="15176119248"/>
    <s v="Saturday, May 28, 2022"/>
    <x v="1"/>
    <x v="20"/>
    <n v="1.5"/>
    <n v="1"/>
    <n v="112"/>
    <n v="1.5"/>
    <n v="1"/>
    <n v="1.5"/>
    <n v="1.5"/>
    <x v="147"/>
    <x v="35"/>
    <s v="Food"/>
    <x v="1"/>
    <b v="1"/>
    <n v="1.5"/>
    <n v="1"/>
    <x v="25"/>
  </r>
  <r>
    <s v="Processed"/>
    <s v="VJ300320692"/>
    <x v="3"/>
    <x v="4"/>
    <s v="Ice Breakers Ice Cubes - PepperMint"/>
    <s v="Food"/>
    <n v="15176306937"/>
    <s v="Saturday, May 28, 2022"/>
    <x v="1"/>
    <x v="36"/>
    <n v="5"/>
    <n v="1"/>
    <n v="155"/>
    <n v="5"/>
    <n v="1"/>
    <n v="5"/>
    <n v="5"/>
    <x v="147"/>
    <x v="138"/>
    <s v="Food"/>
    <x v="1"/>
    <b v="1"/>
    <n v="5"/>
    <n v="3.3333333333333335"/>
    <x v="94"/>
  </r>
  <r>
    <s v="Processed"/>
    <s v="VJ300320692"/>
    <x v="3"/>
    <x v="4"/>
    <s v="SunChips Multigrain - Harvest Cheddar"/>
    <s v="Food"/>
    <n v="15176335205"/>
    <s v="Saturday, May 28, 2022"/>
    <x v="0"/>
    <x v="20"/>
    <n v="1.5"/>
    <n v="1"/>
    <n v="112"/>
    <n v="1.5"/>
    <n v="1"/>
    <n v="1.5"/>
    <n v="1.5"/>
    <x v="147"/>
    <x v="35"/>
    <s v="Food"/>
    <x v="1"/>
    <b v="1"/>
    <n v="1.5"/>
    <n v="1"/>
    <x v="25"/>
  </r>
  <r>
    <s v="Processed"/>
    <s v="VJ300320692"/>
    <x v="3"/>
    <x v="4"/>
    <s v="Coca Cola - Zero Sugar"/>
    <s v="Carbonated"/>
    <n v="15176372029"/>
    <s v="Saturday, May 28, 2022"/>
    <x v="1"/>
    <x v="23"/>
    <n v="1.5"/>
    <n v="1"/>
    <n v="142"/>
    <n v="1.5"/>
    <n v="1"/>
    <n v="1.5"/>
    <n v="1.5"/>
    <x v="147"/>
    <x v="44"/>
    <s v="Carbonated"/>
    <x v="0"/>
    <b v="1"/>
    <n v="1.5"/>
    <n v="1"/>
    <x v="36"/>
  </r>
  <r>
    <s v="Processed"/>
    <s v="VJ300320692"/>
    <x v="3"/>
    <x v="4"/>
    <s v="Poland Springs Water"/>
    <s v="Water"/>
    <n v="15176409335"/>
    <s v="Saturday, May 28, 2022"/>
    <x v="1"/>
    <x v="5"/>
    <n v="1.5"/>
    <n v="1"/>
    <n v="144"/>
    <n v="1.5"/>
    <n v="1"/>
    <n v="1.5"/>
    <n v="1.5"/>
    <x v="147"/>
    <x v="29"/>
    <s v="Water"/>
    <x v="3"/>
    <b v="1"/>
    <n v="1.5"/>
    <n v="1"/>
    <x v="27"/>
  </r>
  <r>
    <s v="Processed"/>
    <s v="VJ300320692"/>
    <x v="3"/>
    <x v="4"/>
    <s v="Red Bull - Energy Drink - Sugar Free"/>
    <s v="Carbonated"/>
    <n v="15176418602"/>
    <s v="Saturday, May 28, 2022"/>
    <x v="0"/>
    <x v="0"/>
    <n v="3.5"/>
    <n v="1"/>
    <n v="148"/>
    <n v="3.5"/>
    <n v="1"/>
    <n v="3.5"/>
    <n v="3.5"/>
    <x v="147"/>
    <x v="0"/>
    <s v="Carbonated"/>
    <x v="0"/>
    <b v="1"/>
    <n v="3.5"/>
    <n v="2.3333333333333335"/>
    <x v="0"/>
  </r>
  <r>
    <s v="Processed"/>
    <s v="VJ300320692"/>
    <x v="3"/>
    <x v="4"/>
    <s v="Kinder - Bueno - Crispy Creamy Chocolate"/>
    <s v="Food"/>
    <n v="15176553814"/>
    <s v="Saturday, May 28, 2022"/>
    <x v="0"/>
    <x v="28"/>
    <n v="2"/>
    <n v="1"/>
    <n v="135"/>
    <n v="2"/>
    <n v="1"/>
    <n v="2"/>
    <n v="2"/>
    <x v="147"/>
    <x v="78"/>
    <s v="Food"/>
    <x v="1"/>
    <b v="1"/>
    <n v="2"/>
    <n v="1.3333333333333333"/>
    <x v="56"/>
  </r>
  <r>
    <s v="Processed"/>
    <s v="VJ300320692"/>
    <x v="3"/>
    <x v="4"/>
    <s v="Lenny &amp; Larrys - Chocolate Chip"/>
    <s v="Food"/>
    <n v="15176557712"/>
    <s v="Saturday, May 28, 2022"/>
    <x v="1"/>
    <x v="34"/>
    <n v="2"/>
    <n v="1"/>
    <n v="158"/>
    <n v="2"/>
    <n v="1"/>
    <n v="2"/>
    <n v="2"/>
    <x v="147"/>
    <x v="134"/>
    <s v="Food"/>
    <x v="1"/>
    <b v="1"/>
    <n v="2"/>
    <n v="1.3333333333333333"/>
    <x v="69"/>
  </r>
  <r>
    <s v="Processed"/>
    <s v="VJ300205292"/>
    <x v="0"/>
    <x v="1"/>
    <s v="BodyArmor  LYTE - Blueberry Pomegranate"/>
    <s v="Non Carbonated"/>
    <n v="15176873323"/>
    <s v="Saturday, May 28, 2022"/>
    <x v="1"/>
    <x v="21"/>
    <n v="2.75"/>
    <n v="1"/>
    <n v="145"/>
    <n v="2.75"/>
    <n v="1"/>
    <n v="2.75"/>
    <n v="2.75"/>
    <x v="147"/>
    <x v="145"/>
    <s v="Non Carbonated"/>
    <x v="2"/>
    <b v="1"/>
    <n v="2.75"/>
    <n v="1.8333333333333333"/>
    <x v="100"/>
  </r>
  <r>
    <s v="Processed"/>
    <s v="VJ300205292"/>
    <x v="0"/>
    <x v="1"/>
    <s v="Spindrift - Sparkling Water  Lime"/>
    <s v="Carbonated"/>
    <n v="15177103447"/>
    <s v="Saturday, May 28, 2022"/>
    <x v="1"/>
    <x v="27"/>
    <n v="1.5"/>
    <n v="1"/>
    <n v="141"/>
    <n v="1.5"/>
    <n v="1"/>
    <n v="1.5"/>
    <n v="1.5"/>
    <x v="147"/>
    <x v="12"/>
    <s v="Carbonated"/>
    <x v="0"/>
    <b v="1"/>
    <n v="1.5"/>
    <n v="1"/>
    <x v="11"/>
  </r>
  <r>
    <s v="Processed"/>
    <s v="VJ300205292"/>
    <x v="0"/>
    <x v="1"/>
    <s v="Takis - Hot Chilli Pepper &amp; Lime"/>
    <s v="Food"/>
    <n v="15177105157"/>
    <s v="Saturday, May 28, 2022"/>
    <x v="1"/>
    <x v="18"/>
    <n v="1.5"/>
    <n v="1"/>
    <n v="124"/>
    <n v="1.5"/>
    <n v="1"/>
    <n v="1.5"/>
    <n v="1.5"/>
    <x v="147"/>
    <x v="1"/>
    <s v="Food"/>
    <x v="1"/>
    <b v="1"/>
    <n v="1.5"/>
    <n v="1"/>
    <x v="1"/>
  </r>
  <r>
    <s v="Processed"/>
    <s v="VJ300205292"/>
    <x v="0"/>
    <x v="1"/>
    <s v="Monster Energy Original"/>
    <s v="Carbonated"/>
    <n v="15177135809"/>
    <s v="Saturday, May 28, 2022"/>
    <x v="1"/>
    <x v="2"/>
    <n v="3"/>
    <n v="1"/>
    <n v="146"/>
    <n v="3"/>
    <n v="1"/>
    <n v="3"/>
    <n v="3"/>
    <x v="147"/>
    <x v="5"/>
    <s v="Carbonated"/>
    <x v="0"/>
    <b v="1"/>
    <n v="3"/>
    <n v="2"/>
    <x v="4"/>
  </r>
  <r>
    <s v="Processed"/>
    <s v="VJ300320692"/>
    <x v="3"/>
    <x v="4"/>
    <s v="Red Bull - Energy Drink - Sugar Free"/>
    <s v="Carbonated"/>
    <n v="15177167558"/>
    <s v="Saturday, May 28, 2022"/>
    <x v="1"/>
    <x v="0"/>
    <n v="3.5"/>
    <n v="1"/>
    <n v="148"/>
    <n v="3.5"/>
    <n v="1"/>
    <n v="3.5"/>
    <n v="3.5"/>
    <x v="147"/>
    <x v="0"/>
    <s v="Carbonated"/>
    <x v="0"/>
    <b v="1"/>
    <n v="3.5"/>
    <n v="2.3333333333333335"/>
    <x v="0"/>
  </r>
  <r>
    <s v="Processed"/>
    <s v="VJ300320692"/>
    <x v="3"/>
    <x v="4"/>
    <s v="Belvita Snack Packs - Blueberry"/>
    <s v="Food"/>
    <n v="15177172523"/>
    <s v="Saturday, May 28, 2022"/>
    <x v="1"/>
    <x v="25"/>
    <n v="1.25"/>
    <n v="1"/>
    <n v="125"/>
    <n v="1.25"/>
    <n v="1"/>
    <n v="1.25"/>
    <n v="1.25"/>
    <x v="147"/>
    <x v="79"/>
    <s v="Food"/>
    <x v="1"/>
    <b v="1"/>
    <n v="1.25"/>
    <n v="0.83333333333333337"/>
    <x v="57"/>
  </r>
  <r>
    <s v="Processed"/>
    <s v="VJ300320692"/>
    <x v="3"/>
    <x v="4"/>
    <s v="V8 Vegetable Juice - Original"/>
    <s v="Non Carbonated"/>
    <n v="15177233897"/>
    <s v="Saturday, May 28, 2022"/>
    <x v="1"/>
    <x v="27"/>
    <n v="2"/>
    <n v="1"/>
    <n v="141"/>
    <n v="2"/>
    <n v="1"/>
    <n v="2"/>
    <n v="2"/>
    <x v="147"/>
    <x v="33"/>
    <s v="Non Carbonated"/>
    <x v="2"/>
    <b v="1"/>
    <n v="2"/>
    <n v="1.3333333333333333"/>
    <x v="30"/>
  </r>
  <r>
    <s v="Processed"/>
    <s v="VJ300320611"/>
    <x v="0"/>
    <x v="0"/>
    <s v="Bai Antioxidant - Molokai Coconut"/>
    <s v="Non Carbonated"/>
    <n v="15177709298"/>
    <s v="Saturday, May 28, 2022"/>
    <x v="1"/>
    <x v="5"/>
    <n v="2.5"/>
    <n v="1"/>
    <n v="144"/>
    <n v="2.5"/>
    <n v="1"/>
    <n v="2.5"/>
    <n v="2.5"/>
    <x v="147"/>
    <x v="40"/>
    <s v="Non Carbonated"/>
    <x v="2"/>
    <b v="1"/>
    <n v="2.5"/>
    <n v="1.6666666666666667"/>
    <x v="2"/>
  </r>
  <r>
    <s v="Processed"/>
    <s v="VJ300320611"/>
    <x v="0"/>
    <x v="0"/>
    <s v="Spindrift - Sparkling Water - Pineapple"/>
    <s v="Carbonated"/>
    <n v="15177711703"/>
    <s v="Saturday, May 28, 2022"/>
    <x v="1"/>
    <x v="23"/>
    <n v="1.5"/>
    <n v="1"/>
    <n v="142"/>
    <n v="1.5"/>
    <n v="1"/>
    <n v="1.5"/>
    <n v="1.5"/>
    <x v="147"/>
    <x v="92"/>
    <s v="Carbonated"/>
    <x v="0"/>
    <b v="1"/>
    <n v="1.5"/>
    <n v="1"/>
    <x v="11"/>
  </r>
  <r>
    <s v="Processed"/>
    <s v="VJ300205292"/>
    <x v="0"/>
    <x v="1"/>
    <s v="Snapple Diet Tea - Peach Tea"/>
    <s v="Non Carbonated"/>
    <n v="15179069863"/>
    <s v="Sunday, May 29, 2022"/>
    <x v="0"/>
    <x v="7"/>
    <n v="2.5"/>
    <n v="1"/>
    <n v="143"/>
    <n v="2.5"/>
    <n v="1"/>
    <n v="2.5"/>
    <n v="2.5"/>
    <x v="148"/>
    <x v="37"/>
    <s v="Non Carbonated"/>
    <x v="2"/>
    <b v="1"/>
    <n v="2.5"/>
    <n v="1.6666666666666667"/>
    <x v="6"/>
  </r>
  <r>
    <s v="Processed"/>
    <s v="VJ300205292"/>
    <x v="0"/>
    <x v="1"/>
    <s v="Pop Corners - Spicy Queso"/>
    <s v="Food"/>
    <n v="15179901623"/>
    <s v="Sunday, May 29, 2022"/>
    <x v="1"/>
    <x v="8"/>
    <n v="1.5"/>
    <n v="1"/>
    <n v="111"/>
    <n v="1.5"/>
    <n v="1"/>
    <n v="1.5"/>
    <n v="1.5"/>
    <x v="148"/>
    <x v="118"/>
    <s v="Food"/>
    <x v="1"/>
    <b v="1"/>
    <n v="1.5"/>
    <n v="1"/>
    <x v="80"/>
  </r>
  <r>
    <s v="Processed"/>
    <s v="VJ300205292"/>
    <x v="0"/>
    <x v="1"/>
    <s v="KitKat - Crisp Wafers"/>
    <s v="Food"/>
    <n v="15180076507"/>
    <s v="Sunday, May 29, 2022"/>
    <x v="1"/>
    <x v="13"/>
    <n v="2"/>
    <n v="1"/>
    <n v="130"/>
    <n v="2"/>
    <n v="1"/>
    <n v="2"/>
    <n v="2"/>
    <x v="148"/>
    <x v="10"/>
    <s v="Food"/>
    <x v="1"/>
    <b v="1"/>
    <n v="2"/>
    <n v="1.3333333333333333"/>
    <x v="9"/>
  </r>
  <r>
    <s v="Processed"/>
    <s v="VJ300205292"/>
    <x v="0"/>
    <x v="1"/>
    <s v="Coca Cola - Zero Sugar"/>
    <s v="Carbonated"/>
    <n v="15180532914"/>
    <s v="Sunday, May 29, 2022"/>
    <x v="1"/>
    <x v="12"/>
    <n v="1.5"/>
    <n v="1"/>
    <n v="140"/>
    <n v="1.5"/>
    <n v="1"/>
    <n v="1.5"/>
    <n v="1.5"/>
    <x v="148"/>
    <x v="44"/>
    <s v="Carbonated"/>
    <x v="0"/>
    <b v="1"/>
    <n v="1.5"/>
    <n v="1"/>
    <x v="36"/>
  </r>
  <r>
    <s v="Processed"/>
    <s v="VJ300205292"/>
    <x v="0"/>
    <x v="1"/>
    <s v="Iberia Coconut Water"/>
    <s v="Non Carbonated"/>
    <n v="15180533851"/>
    <s v="Sunday, May 29, 2022"/>
    <x v="1"/>
    <x v="23"/>
    <n v="2"/>
    <n v="1"/>
    <n v="142"/>
    <n v="2"/>
    <n v="1"/>
    <n v="2"/>
    <n v="2"/>
    <x v="148"/>
    <x v="93"/>
    <s v="Non Carbonated"/>
    <x v="2"/>
    <b v="1"/>
    <n v="2"/>
    <n v="1.3333333333333333"/>
    <x v="64"/>
  </r>
  <r>
    <s v="Processed"/>
    <s v="VJ300205292"/>
    <x v="0"/>
    <x v="1"/>
    <s v="Iberia Coconut Water"/>
    <s v="Non Carbonated"/>
    <n v="15182358380"/>
    <s v="Monday, May 30, 2022"/>
    <x v="1"/>
    <x v="23"/>
    <n v="2"/>
    <n v="1"/>
    <n v="142"/>
    <n v="2"/>
    <n v="1"/>
    <n v="2"/>
    <n v="2"/>
    <x v="149"/>
    <x v="93"/>
    <s v="Non Carbonated"/>
    <x v="2"/>
    <b v="1"/>
    <n v="2"/>
    <n v="1.3333333333333333"/>
    <x v="64"/>
  </r>
  <r>
    <s v="Processed"/>
    <s v="VJ300205292"/>
    <x v="0"/>
    <x v="1"/>
    <s v="Iberia Coconut Water"/>
    <s v="Non Carbonated"/>
    <n v="15182359136"/>
    <s v="Monday, May 30, 2022"/>
    <x v="1"/>
    <x v="23"/>
    <n v="2"/>
    <n v="1"/>
    <n v="142"/>
    <n v="2"/>
    <n v="1"/>
    <n v="2"/>
    <n v="2"/>
    <x v="149"/>
    <x v="93"/>
    <s v="Non Carbonated"/>
    <x v="2"/>
    <b v="1"/>
    <n v="2"/>
    <n v="1.3333333333333333"/>
    <x v="64"/>
  </r>
  <r>
    <s v="Processed"/>
    <s v="VJ300205292"/>
    <x v="0"/>
    <x v="1"/>
    <s v="Keto Bar - Creamy Peanut Butter Chocolate"/>
    <s v="Food"/>
    <n v="15182668280"/>
    <s v="Monday, May 30, 2022"/>
    <x v="0"/>
    <x v="29"/>
    <n v="2"/>
    <n v="1"/>
    <n v="139"/>
    <n v="2"/>
    <n v="1"/>
    <n v="2"/>
    <n v="2"/>
    <x v="149"/>
    <x v="110"/>
    <s v="Food"/>
    <x v="1"/>
    <b v="1"/>
    <n v="2"/>
    <n v="1.3333333333333333"/>
    <x v="77"/>
  </r>
  <r>
    <s v="Processed"/>
    <s v="VJ300205292"/>
    <x v="0"/>
    <x v="1"/>
    <s v="Coca Cola - Zero Sugar"/>
    <s v="Carbonated"/>
    <n v="15183121229"/>
    <s v="Monday, May 30, 2022"/>
    <x v="1"/>
    <x v="12"/>
    <n v="1.5"/>
    <n v="1"/>
    <n v="140"/>
    <n v="1.5"/>
    <n v="1"/>
    <n v="1.5"/>
    <n v="1.5"/>
    <x v="149"/>
    <x v="44"/>
    <s v="Carbonated"/>
    <x v="0"/>
    <b v="1"/>
    <n v="1.5"/>
    <n v="1"/>
    <x v="36"/>
  </r>
  <r>
    <s v="Processed"/>
    <s v="VJ300320609"/>
    <x v="2"/>
    <x v="3"/>
    <s v="Snapple Diet Tea - Lemon"/>
    <s v="Non Carbonated"/>
    <n v="15183900408"/>
    <s v="Tuesday, May 31, 2022"/>
    <x v="0"/>
    <x v="7"/>
    <n v="2.5"/>
    <n v="1"/>
    <n v="143"/>
    <n v="2.5"/>
    <n v="1"/>
    <n v="2.5"/>
    <n v="2.5"/>
    <x v="150"/>
    <x v="7"/>
    <s v="Non Carbonated"/>
    <x v="2"/>
    <b v="1"/>
    <n v="2.5"/>
    <n v="1.6666666666666667"/>
    <x v="6"/>
  </r>
  <r>
    <s v="Processed"/>
    <s v="VJ300320609"/>
    <x v="2"/>
    <x v="3"/>
    <s v="Snapple Diet Tea - Peach Tea"/>
    <s v="Non Carbonated"/>
    <n v="15184074551"/>
    <s v="Tuesday, May 31, 2022"/>
    <x v="0"/>
    <x v="21"/>
    <n v="2.5"/>
    <n v="1"/>
    <n v="145"/>
    <n v="2.5"/>
    <n v="1"/>
    <n v="2.5"/>
    <n v="2.5"/>
    <x v="150"/>
    <x v="37"/>
    <s v="Non Carbonated"/>
    <x v="2"/>
    <b v="1"/>
    <n v="2.5"/>
    <n v="1.6666666666666667"/>
    <x v="6"/>
  </r>
  <r>
    <s v="Processed"/>
    <s v="VJ300320609"/>
    <x v="2"/>
    <x v="3"/>
    <s v="Chesters Fries Flaming hot"/>
    <s v="Food"/>
    <n v="15184902285"/>
    <s v="Tuesday, May 31, 2022"/>
    <x v="0"/>
    <x v="8"/>
    <n v="1.5"/>
    <n v="1"/>
    <n v="111"/>
    <n v="1.5"/>
    <n v="1"/>
    <n v="1.5"/>
    <n v="1.5"/>
    <x v="150"/>
    <x v="42"/>
    <s v="Food"/>
    <x v="1"/>
    <b v="1"/>
    <n v="1.5"/>
    <n v="1"/>
    <x v="35"/>
  </r>
  <r>
    <s v="Processed"/>
    <s v="VJ300320609"/>
    <x v="2"/>
    <x v="3"/>
    <s v="Snapple Diet Tea - Lemon"/>
    <s v="Non Carbonated"/>
    <n v="15184905288"/>
    <s v="Tuesday, May 31, 2022"/>
    <x v="0"/>
    <x v="7"/>
    <n v="2.5"/>
    <n v="1"/>
    <n v="143"/>
    <n v="2.5"/>
    <n v="1"/>
    <n v="2.5"/>
    <n v="2.5"/>
    <x v="150"/>
    <x v="7"/>
    <s v="Non Carbonated"/>
    <x v="2"/>
    <b v="1"/>
    <n v="2.5"/>
    <n v="1.6666666666666667"/>
    <x v="6"/>
  </r>
  <r>
    <s v="Processed"/>
    <s v="VJ300320692"/>
    <x v="3"/>
    <x v="4"/>
    <s v="SunChips Multigrain - Salsa"/>
    <s v="Food"/>
    <n v="15185268868"/>
    <s v="Tuesday, May 31, 2022"/>
    <x v="0"/>
    <x v="26"/>
    <n v="1.5"/>
    <n v="1"/>
    <n v="113"/>
    <n v="1.5"/>
    <n v="1"/>
    <n v="1.5"/>
    <n v="1.5"/>
    <x v="150"/>
    <x v="27"/>
    <s v="Food"/>
    <x v="1"/>
    <b v="1"/>
    <n v="1.5"/>
    <n v="1"/>
    <x v="25"/>
  </r>
  <r>
    <s v="Processed"/>
    <s v="VJ300320692"/>
    <x v="3"/>
    <x v="4"/>
    <s v="SunChips Multigrain - Harvest Cheddar"/>
    <s v="Food"/>
    <n v="15185277608"/>
    <s v="Tuesday, May 31, 2022"/>
    <x v="0"/>
    <x v="20"/>
    <n v="1.5"/>
    <n v="1"/>
    <n v="112"/>
    <n v="1.5"/>
    <n v="1"/>
    <n v="1.5"/>
    <n v="1.5"/>
    <x v="150"/>
    <x v="35"/>
    <s v="Food"/>
    <x v="1"/>
    <b v="1"/>
    <n v="1.5"/>
    <n v="1"/>
    <x v="25"/>
  </r>
  <r>
    <s v="Processed"/>
    <s v="VJ300320692"/>
    <x v="3"/>
    <x v="4"/>
    <s v="SunChips Multigrain - Salsa"/>
    <s v="Food"/>
    <n v="15185419406"/>
    <s v="Tuesday, May 31, 2022"/>
    <x v="0"/>
    <x v="26"/>
    <n v="1.5"/>
    <n v="1"/>
    <n v="113"/>
    <n v="1.5"/>
    <n v="1"/>
    <n v="1.5"/>
    <n v="1.5"/>
    <x v="150"/>
    <x v="27"/>
    <s v="Food"/>
    <x v="1"/>
    <b v="1"/>
    <n v="1.5"/>
    <n v="1"/>
    <x v="25"/>
  </r>
  <r>
    <s v="Processed"/>
    <s v="VJ300320692"/>
    <x v="3"/>
    <x v="4"/>
    <s v="Iberia Coconut Water"/>
    <s v="Non Carbonated"/>
    <n v="15185436652"/>
    <s v="Tuesday, May 31, 2022"/>
    <x v="0"/>
    <x v="12"/>
    <n v="2"/>
    <n v="1"/>
    <n v="140"/>
    <n v="2"/>
    <n v="1"/>
    <n v="2"/>
    <n v="2"/>
    <x v="150"/>
    <x v="93"/>
    <s v="Non Carbonated"/>
    <x v="2"/>
    <b v="1"/>
    <n v="2"/>
    <n v="1.3333333333333333"/>
    <x v="64"/>
  </r>
  <r>
    <s v="Processed"/>
    <s v="VJ300320692"/>
    <x v="3"/>
    <x v="4"/>
    <s v="Poland Springs Water"/>
    <s v="Water"/>
    <n v="15185715255"/>
    <s v="Tuesday, May 31, 2022"/>
    <x v="0"/>
    <x v="5"/>
    <n v="1.5"/>
    <n v="1"/>
    <n v="144"/>
    <n v="1.5"/>
    <n v="1"/>
    <n v="1.5"/>
    <n v="1.5"/>
    <x v="150"/>
    <x v="29"/>
    <s v="Water"/>
    <x v="3"/>
    <b v="1"/>
    <n v="1.5"/>
    <n v="1"/>
    <x v="27"/>
  </r>
  <r>
    <s v="Processed"/>
    <s v="VJ300320609"/>
    <x v="2"/>
    <x v="3"/>
    <s v="KitKat - Crisp Wafers"/>
    <s v="Food"/>
    <n v="15185894676"/>
    <s v="Tuesday, May 31, 2022"/>
    <x v="0"/>
    <x v="17"/>
    <n v="2.5"/>
    <n v="1"/>
    <n v="138"/>
    <n v="2.5"/>
    <n v="1"/>
    <n v="2.5"/>
    <n v="5"/>
    <x v="150"/>
    <x v="10"/>
    <s v="Food"/>
    <x v="1"/>
    <b v="1"/>
    <n v="2.5"/>
    <n v="1.6666666666666667"/>
    <x v="9"/>
  </r>
  <r>
    <s v="Processed"/>
    <s v="VJ300320609"/>
    <x v="2"/>
    <x v="3"/>
    <s v="Snapple Tea - Raspberry"/>
    <s v="Non Carbonated"/>
    <n v="15185894676"/>
    <s v="Tuesday, May 31, 2022"/>
    <x v="0"/>
    <x v="15"/>
    <n v="2.5"/>
    <n v="1"/>
    <n v="147"/>
    <n v="2.5"/>
    <n v="1"/>
    <n v="2.5"/>
    <n v="5"/>
    <x v="150"/>
    <x v="81"/>
    <s v="Non Carbonated"/>
    <x v="2"/>
    <b v="1"/>
    <n v="2.5"/>
    <n v="1.6666666666666667"/>
    <x v="59"/>
  </r>
  <r>
    <s v="Processed"/>
    <s v="VJ300320692"/>
    <x v="3"/>
    <x v="4"/>
    <s v="Poland Springs Water"/>
    <s v="Water"/>
    <n v="15186045403"/>
    <s v="Tuesday, May 31, 2022"/>
    <x v="1"/>
    <x v="5"/>
    <n v="1.5"/>
    <n v="1"/>
    <n v="144"/>
    <n v="1.5"/>
    <n v="1"/>
    <n v="1.5"/>
    <n v="1.5"/>
    <x v="150"/>
    <x v="29"/>
    <s v="Water"/>
    <x v="3"/>
    <b v="1"/>
    <n v="1.5"/>
    <n v="1"/>
    <x v="27"/>
  </r>
  <r>
    <s v="Processed"/>
    <s v="VJ300320686"/>
    <x v="1"/>
    <x v="2"/>
    <s v="CheezIt - White Cheddar"/>
    <s v="Food"/>
    <n v="15186155107"/>
    <s v="Tuesday, May 31, 2022"/>
    <x v="1"/>
    <x v="18"/>
    <n v="1.5"/>
    <n v="1"/>
    <n v="124"/>
    <n v="1.5"/>
    <n v="1"/>
    <n v="1.5"/>
    <n v="1.5"/>
    <x v="150"/>
    <x v="53"/>
    <s v="Food"/>
    <x v="1"/>
    <b v="1"/>
    <n v="1.5"/>
    <n v="1"/>
    <x v="39"/>
  </r>
  <r>
    <s v="Processed"/>
    <s v="VJ300320686"/>
    <x v="1"/>
    <x v="2"/>
    <s v="Robert Irvine's - Fit Crunch -  Chocolate Pea"/>
    <s v="Food"/>
    <n v="15186386259"/>
    <s v="Tuesday, May 31, 2022"/>
    <x v="0"/>
    <x v="11"/>
    <n v="2"/>
    <n v="1"/>
    <n v="132"/>
    <n v="2"/>
    <n v="1"/>
    <n v="2"/>
    <n v="2"/>
    <x v="150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5186783899"/>
    <s v="Tuesday, May 31, 2022"/>
    <x v="1"/>
    <x v="23"/>
    <n v="1.5"/>
    <n v="1"/>
    <n v="142"/>
    <n v="1.5"/>
    <n v="1"/>
    <n v="1.5"/>
    <n v="1.5"/>
    <x v="150"/>
    <x v="44"/>
    <s v="Carbonated"/>
    <x v="0"/>
    <b v="1"/>
    <n v="1.5"/>
    <n v="1"/>
    <x v="36"/>
  </r>
  <r>
    <s v="Processed"/>
    <s v="VJ300320692"/>
    <x v="3"/>
    <x v="4"/>
    <s v="Poland Springs Water"/>
    <s v="Water"/>
    <n v="15186794440"/>
    <s v="Tuesday, May 31, 2022"/>
    <x v="1"/>
    <x v="5"/>
    <n v="1.5"/>
    <n v="1"/>
    <n v="144"/>
    <n v="1.5"/>
    <n v="1"/>
    <n v="1.5"/>
    <n v="1.5"/>
    <x v="150"/>
    <x v="29"/>
    <s v="Water"/>
    <x v="3"/>
    <b v="1"/>
    <n v="1.5"/>
    <n v="1"/>
    <x v="27"/>
  </r>
  <r>
    <s v="Processed"/>
    <s v="VJ300320609"/>
    <x v="2"/>
    <x v="3"/>
    <s v="Nutri Grain Apple Cinnamon"/>
    <s v="Food"/>
    <n v="15186812525"/>
    <s v="Tuesday, May 31, 2022"/>
    <x v="1"/>
    <x v="28"/>
    <n v="1.5"/>
    <n v="1"/>
    <n v="135"/>
    <n v="1.5"/>
    <n v="1"/>
    <n v="1.5"/>
    <n v="1.5"/>
    <x v="150"/>
    <x v="125"/>
    <s v="Food"/>
    <x v="1"/>
    <b v="1"/>
    <n v="1.5"/>
    <n v="1"/>
    <x v="85"/>
  </r>
  <r>
    <s v="Processed"/>
    <s v="VJ300320609"/>
    <x v="2"/>
    <x v="3"/>
    <s v="Ritz Bits Cheese"/>
    <s v="Food"/>
    <n v="15186812549"/>
    <s v="Tuesday, May 31, 2022"/>
    <x v="1"/>
    <x v="22"/>
    <n v="1.5"/>
    <n v="1"/>
    <n v="120"/>
    <n v="1.5"/>
    <n v="1"/>
    <n v="1.5"/>
    <n v="1.5"/>
    <x v="150"/>
    <x v="47"/>
    <s v="Food"/>
    <x v="1"/>
    <b v="1"/>
    <n v="1.5"/>
    <n v="1"/>
    <x v="38"/>
  </r>
  <r>
    <s v="Processed"/>
    <s v="VJ300320609"/>
    <x v="2"/>
    <x v="3"/>
    <s v="Snapple Diet Tea - Peach Tea"/>
    <s v="Non Carbonated"/>
    <n v="15186825590"/>
    <s v="Tuesday, May 31, 2022"/>
    <x v="1"/>
    <x v="21"/>
    <n v="2.5"/>
    <n v="1"/>
    <n v="145"/>
    <n v="2.5"/>
    <n v="1"/>
    <n v="2.5"/>
    <n v="2.5"/>
    <x v="150"/>
    <x v="37"/>
    <s v="Non Carbonated"/>
    <x v="2"/>
    <b v="1"/>
    <n v="2.5"/>
    <n v="1.6666666666666667"/>
    <x v="6"/>
  </r>
  <r>
    <s v="Processed"/>
    <s v="VJ300320692"/>
    <x v="3"/>
    <x v="4"/>
    <s v="Oreo Mini"/>
    <s v="Food"/>
    <n v="15186911126"/>
    <s v="Tuesday, May 31, 2022"/>
    <x v="0"/>
    <x v="24"/>
    <n v="1.5"/>
    <n v="2"/>
    <n v="121"/>
    <n v="1.5"/>
    <n v="2"/>
    <n v="3"/>
    <n v="4.5"/>
    <x v="150"/>
    <x v="18"/>
    <s v="Food"/>
    <x v="1"/>
    <b v="1"/>
    <n v="1.5"/>
    <n v="1"/>
    <x v="16"/>
  </r>
  <r>
    <s v="Processed"/>
    <s v="VJ300320692"/>
    <x v="3"/>
    <x v="4"/>
    <s v="Coca Cola - Zero Sugar"/>
    <s v="Carbonated"/>
    <n v="15186911126"/>
    <s v="Tuesday, May 31, 2022"/>
    <x v="0"/>
    <x v="23"/>
    <n v="1.5"/>
    <n v="1"/>
    <n v="142"/>
    <n v="1.5"/>
    <n v="1"/>
    <n v="1.5"/>
    <n v="4.5"/>
    <x v="150"/>
    <x v="44"/>
    <s v="Carbonated"/>
    <x v="0"/>
    <b v="1"/>
    <n v="1.5"/>
    <n v="1"/>
    <x v="36"/>
  </r>
  <r>
    <s v="Processed"/>
    <s v="VJ300320692"/>
    <x v="3"/>
    <x v="4"/>
    <s v="CheezIt - White Cheddar"/>
    <s v="Food"/>
    <n v="15186923168"/>
    <s v="Tuesday, May 31, 2022"/>
    <x v="0"/>
    <x v="18"/>
    <n v="1.25"/>
    <n v="1"/>
    <n v="124"/>
    <n v="1.25"/>
    <n v="1"/>
    <n v="1.25"/>
    <n v="1.25"/>
    <x v="150"/>
    <x v="53"/>
    <s v="Food"/>
    <x v="1"/>
    <b v="1"/>
    <n v="1.25"/>
    <n v="0.83333333333333337"/>
    <x v="39"/>
  </r>
  <r>
    <s v="Processed"/>
    <s v="VJ300320692"/>
    <x v="3"/>
    <x v="4"/>
    <s v="Oreo Single Server 6 ct"/>
    <s v="Food"/>
    <n v="15186975899"/>
    <s v="Tuesday, May 31, 2022"/>
    <x v="0"/>
    <x v="17"/>
    <n v="2"/>
    <n v="1"/>
    <n v="138"/>
    <n v="2"/>
    <n v="1"/>
    <n v="2"/>
    <n v="3.5"/>
    <x v="150"/>
    <x v="74"/>
    <s v="Food"/>
    <x v="1"/>
    <b v="1"/>
    <n v="2"/>
    <n v="1.3333333333333333"/>
    <x v="52"/>
  </r>
  <r>
    <s v="Processed"/>
    <s v="VJ300320692"/>
    <x v="3"/>
    <x v="4"/>
    <s v="SunChips Multigrain - Harvest Cheddar"/>
    <s v="Food"/>
    <n v="15186975899"/>
    <s v="Tuesday, May 31, 2022"/>
    <x v="0"/>
    <x v="20"/>
    <n v="1.5"/>
    <n v="1"/>
    <n v="112"/>
    <n v="1.5"/>
    <n v="1"/>
    <n v="1.5"/>
    <n v="3.5"/>
    <x v="150"/>
    <x v="35"/>
    <s v="Food"/>
    <x v="1"/>
    <b v="1"/>
    <n v="1.5"/>
    <n v="1"/>
    <x v="25"/>
  </r>
  <r>
    <s v="Processed"/>
    <s v="VJ300320609"/>
    <x v="2"/>
    <x v="3"/>
    <s v="Monster Energy Original"/>
    <s v="Carbonated"/>
    <n v="15187501381"/>
    <s v="Tuesday, May 31, 2022"/>
    <x v="0"/>
    <x v="2"/>
    <n v="3"/>
    <n v="1"/>
    <n v="146"/>
    <n v="3"/>
    <n v="1"/>
    <n v="3"/>
    <n v="3"/>
    <x v="150"/>
    <x v="5"/>
    <s v="Carbonated"/>
    <x v="0"/>
    <b v="1"/>
    <n v="3"/>
    <n v="2"/>
    <x v="4"/>
  </r>
  <r>
    <s v="Processed"/>
    <s v="VJ300320692"/>
    <x v="3"/>
    <x v="4"/>
    <s v="Lenny &amp; Larrys - Chocolate Chip"/>
    <s v="Food"/>
    <n v="15187921619"/>
    <s v="Tuesday, May 31, 2022"/>
    <x v="1"/>
    <x v="34"/>
    <n v="2"/>
    <n v="1"/>
    <n v="158"/>
    <n v="2"/>
    <n v="1"/>
    <n v="2"/>
    <n v="2"/>
    <x v="150"/>
    <x v="134"/>
    <s v="Food"/>
    <x v="1"/>
    <b v="1"/>
    <n v="2"/>
    <n v="1.3333333333333333"/>
    <x v="69"/>
  </r>
  <r>
    <s v="Processed"/>
    <s v="VJ300320609"/>
    <x v="2"/>
    <x v="3"/>
    <s v="Ritz Bits Cheese"/>
    <s v="Food"/>
    <n v="15187985114"/>
    <s v="Tuesday, May 31, 2022"/>
    <x v="1"/>
    <x v="22"/>
    <n v="1.5"/>
    <n v="1"/>
    <n v="120"/>
    <n v="1.5"/>
    <n v="1"/>
    <n v="1.5"/>
    <n v="1.5"/>
    <x v="150"/>
    <x v="47"/>
    <s v="Food"/>
    <x v="1"/>
    <b v="1"/>
    <n v="1.5"/>
    <n v="1"/>
    <x v="38"/>
  </r>
  <r>
    <s v="Processed"/>
    <s v="VJ300320692"/>
    <x v="3"/>
    <x v="4"/>
    <s v="Starbucks Doubleshot Energy - Coffee"/>
    <m/>
    <n v="15190243546"/>
    <s v="Wednesday, June 1, 2022"/>
    <x v="1"/>
    <x v="2"/>
    <n v="3.5"/>
    <n v="1"/>
    <n v="146"/>
    <n v="3.5"/>
    <n v="1"/>
    <n v="3.5"/>
    <n v="3.5"/>
    <x v="151"/>
    <x v="146"/>
    <s v="Cell is Blank - Dis-regard"/>
    <x v="5"/>
    <b v="1"/>
    <n v="3.5"/>
    <n v="2.3333333333333335"/>
    <x v="62"/>
  </r>
  <r>
    <s v="Processed"/>
    <s v="VJ300320692"/>
    <x v="3"/>
    <x v="4"/>
    <s v="SunChips Multigrain - Salsa"/>
    <s v="Food"/>
    <n v="15190261451"/>
    <s v="Wednesday, June 1, 2022"/>
    <x v="1"/>
    <x v="26"/>
    <n v="1.5"/>
    <n v="1"/>
    <n v="113"/>
    <n v="1.5"/>
    <n v="1"/>
    <n v="1.5"/>
    <n v="1.5"/>
    <x v="151"/>
    <x v="27"/>
    <s v="Food"/>
    <x v="1"/>
    <b v="1"/>
    <n v="1.5"/>
    <n v="1"/>
    <x v="25"/>
  </r>
  <r>
    <s v="Processed"/>
    <s v="VJ300205292"/>
    <x v="0"/>
    <x v="1"/>
    <s v="Pop Corners - Sea Salt"/>
    <s v="Food"/>
    <n v="15190350247"/>
    <s v="Wednesday, June 1, 2022"/>
    <x v="1"/>
    <x v="4"/>
    <n v="1.5"/>
    <n v="1"/>
    <n v="110"/>
    <n v="1.5"/>
    <n v="1"/>
    <n v="1.5"/>
    <n v="1.5"/>
    <x v="151"/>
    <x v="117"/>
    <s v="Food"/>
    <x v="1"/>
    <b v="1"/>
    <n v="1.5"/>
    <n v="1"/>
    <x v="80"/>
  </r>
  <r>
    <s v="Processed"/>
    <s v="VJ300205292"/>
    <x v="0"/>
    <x v="1"/>
    <s v="SunChips Multigrain - Original"/>
    <s v="Food"/>
    <n v="15190357788"/>
    <s v="Wednesday, June 1, 2022"/>
    <x v="1"/>
    <x v="20"/>
    <n v="1.5"/>
    <n v="1"/>
    <n v="112"/>
    <n v="1.5"/>
    <n v="1"/>
    <n v="1.5"/>
    <n v="1.5"/>
    <x v="151"/>
    <x v="60"/>
    <s v="Food"/>
    <x v="1"/>
    <b v="1"/>
    <n v="1.5"/>
    <n v="1"/>
    <x v="25"/>
  </r>
  <r>
    <s v="Processed"/>
    <s v="VJ300205292"/>
    <x v="0"/>
    <x v="1"/>
    <s v="Oreo Mini"/>
    <s v="Food"/>
    <n v="15190744480"/>
    <s v="Wednesday, June 1, 2022"/>
    <x v="1"/>
    <x v="24"/>
    <n v="1.5"/>
    <n v="1"/>
    <n v="121"/>
    <n v="1.5"/>
    <n v="1"/>
    <n v="1.5"/>
    <n v="1.5"/>
    <x v="151"/>
    <x v="18"/>
    <s v="Food"/>
    <x v="1"/>
    <b v="1"/>
    <n v="1.5"/>
    <n v="1"/>
    <x v="16"/>
  </r>
  <r>
    <s v="Processed"/>
    <s v="VJ300205292"/>
    <x v="0"/>
    <x v="1"/>
    <s v="CheezIt - Cheddar Sour Cream and Onion"/>
    <s v="Food"/>
    <n v="15190622412"/>
    <s v="Wednesday, June 1, 2022"/>
    <x v="1"/>
    <x v="22"/>
    <n v="1.5"/>
    <n v="1"/>
    <n v="120"/>
    <n v="1.5"/>
    <n v="1"/>
    <n v="1.5"/>
    <n v="1.5"/>
    <x v="151"/>
    <x v="86"/>
    <s v="Food"/>
    <x v="1"/>
    <b v="1"/>
    <n v="1.5"/>
    <n v="1"/>
    <x v="39"/>
  </r>
  <r>
    <s v="Processed"/>
    <s v="VJ300320686"/>
    <x v="1"/>
    <x v="2"/>
    <s v="Kinder - Bueno - Crispy Creamy Chocolate"/>
    <s v="Food"/>
    <n v="15190975600"/>
    <s v="Wednesday, June 1, 2022"/>
    <x v="0"/>
    <x v="29"/>
    <n v="2"/>
    <n v="1"/>
    <n v="139"/>
    <n v="2"/>
    <n v="1"/>
    <n v="2"/>
    <n v="2"/>
    <x v="151"/>
    <x v="78"/>
    <s v="Food"/>
    <x v="1"/>
    <b v="1"/>
    <n v="2"/>
    <n v="1.3333333333333333"/>
    <x v="56"/>
  </r>
  <r>
    <s v="Processed"/>
    <s v="VJ300320692"/>
    <x v="3"/>
    <x v="4"/>
    <s v="Red Bull - Energy Drink - Sugar Free"/>
    <s v="Carbonated"/>
    <n v="15191109897"/>
    <s v="Wednesday, June 1, 2022"/>
    <x v="0"/>
    <x v="0"/>
    <n v="3.5"/>
    <n v="1"/>
    <n v="148"/>
    <n v="3.5"/>
    <n v="1"/>
    <n v="3.5"/>
    <n v="3.5"/>
    <x v="151"/>
    <x v="0"/>
    <s v="Carbonated"/>
    <x v="0"/>
    <b v="1"/>
    <n v="3.5"/>
    <n v="2.3333333333333335"/>
    <x v="0"/>
  </r>
  <r>
    <s v="Processed"/>
    <s v="VJ300320692"/>
    <x v="3"/>
    <x v="4"/>
    <s v="Goldfish Baked - Cheddar"/>
    <s v="Food"/>
    <n v="15191117186"/>
    <s v="Wednesday, June 1, 2022"/>
    <x v="0"/>
    <x v="16"/>
    <n v="1.25"/>
    <n v="1"/>
    <n v="122"/>
    <n v="1.25"/>
    <n v="1"/>
    <n v="1.25"/>
    <n v="1.25"/>
    <x v="151"/>
    <x v="139"/>
    <s v="Food"/>
    <x v="1"/>
    <b v="1"/>
    <n v="1.25"/>
    <n v="0.83333333333333337"/>
    <x v="95"/>
  </r>
  <r>
    <s v="Processed"/>
    <s v="VJ300320686"/>
    <x v="1"/>
    <x v="2"/>
    <s v="Miss Vickie's Potato Chip - Smokehouse BBQ"/>
    <s v="Food"/>
    <n v="15191330541"/>
    <s v="Wednesday, June 1, 2022"/>
    <x v="1"/>
    <x v="8"/>
    <n v="1.5"/>
    <n v="1"/>
    <n v="111"/>
    <n v="1.5"/>
    <n v="1"/>
    <n v="1.5"/>
    <n v="1.5"/>
    <x v="151"/>
    <x v="51"/>
    <s v="Food"/>
    <x v="1"/>
    <b v="1"/>
    <n v="1.5"/>
    <n v="1"/>
    <x v="3"/>
  </r>
  <r>
    <s v="Processed"/>
    <s v="VJ300320609"/>
    <x v="2"/>
    <x v="3"/>
    <s v="KitKat - Crisp Wafers"/>
    <s v="Food"/>
    <n v="15191404825"/>
    <s v="Wednesday, June 1, 2022"/>
    <x v="0"/>
    <x v="6"/>
    <n v="2"/>
    <n v="1"/>
    <n v="134"/>
    <n v="2"/>
    <n v="1"/>
    <n v="2"/>
    <n v="4.5"/>
    <x v="151"/>
    <x v="10"/>
    <s v="Food"/>
    <x v="1"/>
    <b v="1"/>
    <n v="2"/>
    <n v="1.3333333333333333"/>
    <x v="9"/>
  </r>
  <r>
    <s v="Processed"/>
    <s v="VJ300320609"/>
    <x v="2"/>
    <x v="3"/>
    <s v="Snapple Tea - Raspberry"/>
    <s v="Non Carbonated"/>
    <n v="15191404825"/>
    <s v="Wednesday, June 1, 2022"/>
    <x v="0"/>
    <x v="15"/>
    <n v="2.5"/>
    <n v="1"/>
    <n v="147"/>
    <n v="2.5"/>
    <n v="1"/>
    <n v="2.5"/>
    <n v="4.5"/>
    <x v="151"/>
    <x v="81"/>
    <s v="Non Carbonated"/>
    <x v="2"/>
    <b v="1"/>
    <n v="2.5"/>
    <n v="1.6666666666666667"/>
    <x v="59"/>
  </r>
  <r>
    <s v="Processed"/>
    <s v="VJ300320692"/>
    <x v="3"/>
    <x v="4"/>
    <s v="Kinder - Bueno - Crispy Creamy Chocolate"/>
    <s v="Food"/>
    <n v="15191979079"/>
    <s v="Wednesday, June 1, 2022"/>
    <x v="1"/>
    <x v="28"/>
    <n v="2"/>
    <n v="1"/>
    <n v="135"/>
    <n v="2"/>
    <n v="1"/>
    <n v="2"/>
    <n v="2"/>
    <x v="151"/>
    <x v="78"/>
    <s v="Food"/>
    <x v="1"/>
    <b v="1"/>
    <n v="2"/>
    <n v="1.3333333333333333"/>
    <x v="56"/>
  </r>
  <r>
    <s v="Processed"/>
    <s v="VJ300320692"/>
    <x v="3"/>
    <x v="4"/>
    <s v="Belvita Snack Packs - Blueberry"/>
    <s v="Food"/>
    <n v="15191979270"/>
    <s v="Wednesday, June 1, 2022"/>
    <x v="0"/>
    <x v="25"/>
    <n v="1.25"/>
    <n v="1"/>
    <n v="125"/>
    <n v="1.25"/>
    <n v="1"/>
    <n v="1.25"/>
    <n v="1.25"/>
    <x v="151"/>
    <x v="79"/>
    <s v="Food"/>
    <x v="1"/>
    <b v="1"/>
    <n v="1.25"/>
    <n v="0.83333333333333337"/>
    <x v="57"/>
  </r>
  <r>
    <s v="Processed"/>
    <s v="VJ300320609"/>
    <x v="2"/>
    <x v="3"/>
    <s v="Snapple Tea - Raspberry"/>
    <s v="Non Carbonated"/>
    <n v="15191991604"/>
    <s v="Wednesday, June 1, 2022"/>
    <x v="1"/>
    <x v="15"/>
    <n v="2.5"/>
    <n v="1"/>
    <n v="147"/>
    <n v="2.5"/>
    <n v="1"/>
    <n v="2.5"/>
    <n v="2.5"/>
    <x v="151"/>
    <x v="81"/>
    <s v="Non Carbonated"/>
    <x v="2"/>
    <b v="1"/>
    <n v="2.5"/>
    <n v="1.6666666666666667"/>
    <x v="59"/>
  </r>
  <r>
    <s v="Processed"/>
    <s v="VJ300320609"/>
    <x v="2"/>
    <x v="3"/>
    <s v="Snapple Diet Tea - Lemon"/>
    <s v="Non Carbonated"/>
    <n v="15191998871"/>
    <s v="Wednesday, June 1, 2022"/>
    <x v="1"/>
    <x v="7"/>
    <n v="2.5"/>
    <n v="1"/>
    <n v="143"/>
    <n v="2.5"/>
    <n v="1"/>
    <n v="2.5"/>
    <n v="2.5"/>
    <x v="151"/>
    <x v="7"/>
    <s v="Non Carbonated"/>
    <x v="2"/>
    <b v="1"/>
    <n v="2.5"/>
    <n v="1.6666666666666667"/>
    <x v="6"/>
  </r>
  <r>
    <s v="Processed"/>
    <s v="VJ300320692"/>
    <x v="3"/>
    <x v="4"/>
    <s v="CheezIt - White Cheddar"/>
    <s v="Food"/>
    <n v="15192145437"/>
    <s v="Wednesday, June 1, 2022"/>
    <x v="1"/>
    <x v="18"/>
    <n v="1.25"/>
    <n v="1"/>
    <n v="124"/>
    <n v="1.25"/>
    <n v="1"/>
    <n v="1.25"/>
    <n v="1.25"/>
    <x v="151"/>
    <x v="53"/>
    <s v="Food"/>
    <x v="1"/>
    <b v="1"/>
    <n v="1.25"/>
    <n v="0.83333333333333337"/>
    <x v="39"/>
  </r>
  <r>
    <s v="Processed"/>
    <s v="VJ300320692"/>
    <x v="3"/>
    <x v="4"/>
    <s v="Pop Corners - Kettle Corn"/>
    <s v="Food"/>
    <n v="15192146878"/>
    <s v="Wednesday, June 1, 2022"/>
    <x v="1"/>
    <x v="4"/>
    <n v="1.5"/>
    <n v="1"/>
    <n v="110"/>
    <n v="1.5"/>
    <n v="1"/>
    <n v="1.5"/>
    <n v="1.5"/>
    <x v="151"/>
    <x v="113"/>
    <s v="Food"/>
    <x v="1"/>
    <b v="1"/>
    <n v="1.5"/>
    <n v="1"/>
    <x v="80"/>
  </r>
  <r>
    <s v="Processed"/>
    <s v="VJ300320692"/>
    <x v="3"/>
    <x v="4"/>
    <s v="CheezIt - White Cheddar"/>
    <s v="Food"/>
    <n v="15192154246"/>
    <s v="Wednesday, June 1, 2022"/>
    <x v="1"/>
    <x v="18"/>
    <n v="1.25"/>
    <n v="1"/>
    <n v="124"/>
    <n v="1.25"/>
    <n v="1"/>
    <n v="1.25"/>
    <n v="1.25"/>
    <x v="151"/>
    <x v="53"/>
    <s v="Food"/>
    <x v="1"/>
    <b v="1"/>
    <n v="1.25"/>
    <n v="0.83333333333333337"/>
    <x v="39"/>
  </r>
  <r>
    <s v="Processed"/>
    <s v="VJ300320692"/>
    <x v="3"/>
    <x v="4"/>
    <s v="Snapple Diet Tea - Lemon"/>
    <s v="Non Carbonated"/>
    <n v="15192159754"/>
    <s v="Wednesday, June 1, 2022"/>
    <x v="1"/>
    <x v="7"/>
    <n v="2.5"/>
    <n v="1"/>
    <n v="143"/>
    <n v="2.5"/>
    <n v="1"/>
    <n v="2.5"/>
    <n v="2.5"/>
    <x v="151"/>
    <x v="7"/>
    <s v="Non Carbonated"/>
    <x v="2"/>
    <b v="1"/>
    <n v="2.5"/>
    <n v="1.6666666666666667"/>
    <x v="6"/>
  </r>
  <r>
    <s v="Processed"/>
    <s v="VJ300320692"/>
    <x v="3"/>
    <x v="4"/>
    <s v="Pop Corners - Kettle Corn"/>
    <s v="Food"/>
    <n v="15192161743"/>
    <s v="Wednesday, June 1, 2022"/>
    <x v="1"/>
    <x v="4"/>
    <n v="1.5"/>
    <n v="1"/>
    <n v="110"/>
    <n v="1.5"/>
    <n v="1"/>
    <n v="1.5"/>
    <n v="1.5"/>
    <x v="151"/>
    <x v="113"/>
    <s v="Food"/>
    <x v="1"/>
    <b v="1"/>
    <n v="1.5"/>
    <n v="1"/>
    <x v="80"/>
  </r>
  <r>
    <s v="Processed"/>
    <s v="VJ300320692"/>
    <x v="3"/>
    <x v="4"/>
    <s v="Snapple Diet Tea - Lemon"/>
    <s v="Non Carbonated"/>
    <n v="15192169569"/>
    <s v="Wednesday, June 1, 2022"/>
    <x v="1"/>
    <x v="7"/>
    <n v="2.5"/>
    <n v="1"/>
    <n v="143"/>
    <n v="2.5"/>
    <n v="1"/>
    <n v="2.5"/>
    <n v="2.5"/>
    <x v="151"/>
    <x v="7"/>
    <s v="Non Carbonated"/>
    <x v="2"/>
    <b v="1"/>
    <n v="2.5"/>
    <n v="1.6666666666666667"/>
    <x v="6"/>
  </r>
  <r>
    <s v="Processed"/>
    <s v="VJ300320692"/>
    <x v="3"/>
    <x v="4"/>
    <s v="Poland Springs Water"/>
    <s v="Water"/>
    <n v="15192175335"/>
    <s v="Wednesday, June 1, 2022"/>
    <x v="1"/>
    <x v="5"/>
    <n v="1.5"/>
    <n v="1"/>
    <n v="144"/>
    <n v="1.5"/>
    <n v="1"/>
    <n v="1.5"/>
    <n v="1.5"/>
    <x v="151"/>
    <x v="29"/>
    <s v="Water"/>
    <x v="3"/>
    <b v="1"/>
    <n v="1.5"/>
    <n v="1"/>
    <x v="27"/>
  </r>
  <r>
    <s v="Processed"/>
    <s v="VJ300320692"/>
    <x v="3"/>
    <x v="4"/>
    <s v="CheezIt - White Cheddar"/>
    <s v="Food"/>
    <n v="15192248782"/>
    <s v="Wednesday, June 1, 2022"/>
    <x v="1"/>
    <x v="18"/>
    <n v="1.25"/>
    <n v="1"/>
    <n v="124"/>
    <n v="1.25"/>
    <n v="1"/>
    <n v="1.25"/>
    <n v="1.25"/>
    <x v="151"/>
    <x v="53"/>
    <s v="Food"/>
    <x v="1"/>
    <b v="1"/>
    <n v="1.25"/>
    <n v="0.83333333333333337"/>
    <x v="39"/>
  </r>
  <r>
    <s v="Processed"/>
    <s v="VJ300320692"/>
    <x v="3"/>
    <x v="4"/>
    <s v="SunChips Multigrain - Harvest Cheddar"/>
    <s v="Food"/>
    <n v="15192439378"/>
    <s v="Wednesday, June 1, 2022"/>
    <x v="1"/>
    <x v="20"/>
    <n v="1.5"/>
    <n v="1"/>
    <n v="112"/>
    <n v="1.5"/>
    <n v="1"/>
    <n v="1.5"/>
    <n v="1.5"/>
    <x v="151"/>
    <x v="35"/>
    <s v="Food"/>
    <x v="1"/>
    <b v="1"/>
    <n v="1.5"/>
    <n v="1"/>
    <x v="25"/>
  </r>
  <r>
    <s v="Processed"/>
    <s v="VJ300320686"/>
    <x v="1"/>
    <x v="2"/>
    <s v="Miss Vickie's Potato Chip - Jalapeno"/>
    <s v="Food"/>
    <n v="15192531844"/>
    <s v="Wednesday, June 1, 2022"/>
    <x v="0"/>
    <x v="26"/>
    <n v="1.5"/>
    <n v="1"/>
    <n v="113"/>
    <n v="1.5"/>
    <n v="1"/>
    <n v="1.5"/>
    <n v="1.5"/>
    <x v="151"/>
    <x v="43"/>
    <s v="Food"/>
    <x v="1"/>
    <b v="1"/>
    <n v="1.5"/>
    <n v="1"/>
    <x v="3"/>
  </r>
  <r>
    <s v="Processed"/>
    <s v="VJ300320609"/>
    <x v="2"/>
    <x v="3"/>
    <s v="Cheetos Flaming Hot Limon Crunchy"/>
    <s v="Food"/>
    <n v="15192550015"/>
    <s v="Wednesday, June 1, 2022"/>
    <x v="1"/>
    <x v="24"/>
    <n v="2"/>
    <n v="1"/>
    <n v="121"/>
    <n v="2"/>
    <n v="1"/>
    <n v="2"/>
    <n v="2"/>
    <x v="151"/>
    <x v="75"/>
    <s v="Food"/>
    <x v="1"/>
    <b v="1"/>
    <n v="2"/>
    <n v="1.3333333333333333"/>
    <x v="53"/>
  </r>
  <r>
    <s v="Processed"/>
    <s v="VJ300320692"/>
    <x v="3"/>
    <x v="4"/>
    <s v="Snapple Diet Tea - Lemon"/>
    <s v="Non Carbonated"/>
    <n v="15192780323"/>
    <s v="Wednesday, June 1, 2022"/>
    <x v="1"/>
    <x v="7"/>
    <n v="2.5"/>
    <n v="1"/>
    <n v="143"/>
    <n v="2.5"/>
    <n v="1"/>
    <n v="2.5"/>
    <n v="2.5"/>
    <x v="151"/>
    <x v="7"/>
    <s v="Non Carbonated"/>
    <x v="2"/>
    <b v="1"/>
    <n v="2.5"/>
    <n v="1.6666666666666667"/>
    <x v="6"/>
  </r>
  <r>
    <s v="Processed"/>
    <s v="VJ300320692"/>
    <x v="3"/>
    <x v="4"/>
    <s v="Oreo Mini - Go Paks"/>
    <m/>
    <n v="15192785062"/>
    <s v="Wednesday, June 1, 2022"/>
    <x v="1"/>
    <x v="35"/>
    <n v="4"/>
    <n v="1"/>
    <n v="152"/>
    <n v="4"/>
    <n v="1"/>
    <n v="4"/>
    <n v="4"/>
    <x v="151"/>
    <x v="143"/>
    <s v="Cell is Blank - Dis-regard"/>
    <x v="1"/>
    <b v="1"/>
    <n v="4"/>
    <n v="2.6666666666666665"/>
    <x v="98"/>
  </r>
  <r>
    <s v="Processed"/>
    <s v="VJ300320692"/>
    <x v="3"/>
    <x v="4"/>
    <s v="SunChips Multigrain - Harvest Cheddar"/>
    <s v="Food"/>
    <n v="15192786206"/>
    <s v="Wednesday, June 1, 2022"/>
    <x v="1"/>
    <x v="20"/>
    <n v="1.5"/>
    <n v="1"/>
    <n v="112"/>
    <n v="1.5"/>
    <n v="1"/>
    <n v="1.5"/>
    <n v="1.5"/>
    <x v="151"/>
    <x v="35"/>
    <s v="Food"/>
    <x v="1"/>
    <b v="1"/>
    <n v="1.5"/>
    <n v="1"/>
    <x v="25"/>
  </r>
  <r>
    <s v="Processed"/>
    <s v="VJ300320692"/>
    <x v="3"/>
    <x v="4"/>
    <s v="SunChips Multigrain - Salsa"/>
    <s v="Food"/>
    <n v="15192788036"/>
    <s v="Wednesday, June 1, 2022"/>
    <x v="1"/>
    <x v="26"/>
    <n v="1.5"/>
    <n v="1"/>
    <n v="113"/>
    <n v="1.5"/>
    <n v="1"/>
    <n v="1.5"/>
    <n v="1.5"/>
    <x v="151"/>
    <x v="27"/>
    <s v="Food"/>
    <x v="1"/>
    <b v="1"/>
    <n v="1.5"/>
    <n v="1"/>
    <x v="25"/>
  </r>
  <r>
    <s v="Processed"/>
    <s v="VJ300320692"/>
    <x v="3"/>
    <x v="4"/>
    <s v="Poland Springs Water"/>
    <s v="Water"/>
    <n v="15192888422"/>
    <s v="Wednesday, June 1, 2022"/>
    <x v="0"/>
    <x v="5"/>
    <n v="1.5"/>
    <n v="1"/>
    <n v="144"/>
    <n v="1.5"/>
    <n v="1"/>
    <n v="1.5"/>
    <n v="1.5"/>
    <x v="151"/>
    <x v="29"/>
    <s v="Water"/>
    <x v="3"/>
    <b v="1"/>
    <n v="1.5"/>
    <n v="1"/>
    <x v="27"/>
  </r>
  <r>
    <s v="Processed"/>
    <s v="VJ300320692"/>
    <x v="3"/>
    <x v="4"/>
    <s v="Kinder - Bueno - Crispy Creamy Chocolate"/>
    <s v="Food"/>
    <n v="15192941165"/>
    <s v="Wednesday, June 1, 2022"/>
    <x v="1"/>
    <x v="28"/>
    <n v="2"/>
    <n v="1"/>
    <n v="135"/>
    <n v="2"/>
    <n v="1"/>
    <n v="2"/>
    <n v="2"/>
    <x v="151"/>
    <x v="78"/>
    <s v="Food"/>
    <x v="1"/>
    <b v="1"/>
    <n v="2"/>
    <n v="1.3333333333333333"/>
    <x v="56"/>
  </r>
  <r>
    <s v="Processed"/>
    <s v="VJ300320609"/>
    <x v="2"/>
    <x v="3"/>
    <s v="Cheetos - Fleming Hot Crunchy"/>
    <s v="Food"/>
    <n v="15192995210"/>
    <s v="Wednesday, June 1, 2022"/>
    <x v="1"/>
    <x v="3"/>
    <n v="2"/>
    <n v="1"/>
    <n v="114"/>
    <n v="2"/>
    <n v="1"/>
    <n v="2"/>
    <n v="2"/>
    <x v="151"/>
    <x v="16"/>
    <s v="Food"/>
    <x v="1"/>
    <b v="1"/>
    <n v="2"/>
    <n v="1.3333333333333333"/>
    <x v="14"/>
  </r>
  <r>
    <s v="Processed"/>
    <s v="VJ300320692"/>
    <x v="3"/>
    <x v="4"/>
    <s v="Goldfish Baked - Cheddar"/>
    <s v="Food"/>
    <n v="15193005612"/>
    <s v="Wednesday, June 1, 2022"/>
    <x v="0"/>
    <x v="16"/>
    <n v="1.25"/>
    <n v="1"/>
    <n v="122"/>
    <n v="1.25"/>
    <n v="1"/>
    <n v="1.25"/>
    <n v="1.25"/>
    <x v="151"/>
    <x v="139"/>
    <s v="Food"/>
    <x v="1"/>
    <b v="1"/>
    <n v="1.25"/>
    <n v="0.83333333333333337"/>
    <x v="95"/>
  </r>
  <r>
    <s v="Processed"/>
    <s v="VJ300320609"/>
    <x v="2"/>
    <x v="3"/>
    <s v="Monster Energy Original"/>
    <s v="Carbonated"/>
    <n v="15193253380"/>
    <s v="Wednesday, June 1, 2022"/>
    <x v="0"/>
    <x v="2"/>
    <n v="3"/>
    <n v="1"/>
    <n v="146"/>
    <n v="3"/>
    <n v="1"/>
    <n v="3"/>
    <n v="3"/>
    <x v="151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193812887"/>
    <s v="Thursday, June 2, 2022"/>
    <x v="1"/>
    <x v="2"/>
    <n v="3"/>
    <n v="1"/>
    <n v="146"/>
    <n v="3"/>
    <n v="1"/>
    <n v="3"/>
    <n v="3"/>
    <x v="151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5194015046"/>
    <s v="Thursday, June 2, 2022"/>
    <x v="1"/>
    <x v="3"/>
    <n v="2"/>
    <n v="1"/>
    <n v="114"/>
    <n v="2"/>
    <n v="1"/>
    <n v="2"/>
    <n v="2"/>
    <x v="151"/>
    <x v="16"/>
    <s v="Food"/>
    <x v="1"/>
    <b v="1"/>
    <n v="2"/>
    <n v="1.3333333333333333"/>
    <x v="14"/>
  </r>
  <r>
    <s v="Processed"/>
    <s v="VJ300205292"/>
    <x v="0"/>
    <x v="1"/>
    <s v="Snapple Diet Tea - Peach Tea"/>
    <s v="Non Carbonated"/>
    <n v="15194982763"/>
    <s v="Thursday, June 2, 2022"/>
    <x v="0"/>
    <x v="7"/>
    <n v="2.5"/>
    <n v="1"/>
    <n v="143"/>
    <n v="2.5"/>
    <n v="1"/>
    <n v="2.5"/>
    <n v="2.5"/>
    <x v="152"/>
    <x v="37"/>
    <s v="Non Carbonated"/>
    <x v="2"/>
    <b v="1"/>
    <n v="2.5"/>
    <n v="1.6666666666666667"/>
    <x v="6"/>
  </r>
  <r>
    <s v="Processed"/>
    <s v="VJ300205292"/>
    <x v="0"/>
    <x v="1"/>
    <s v="Snapple Diet Tea - Peach Tea"/>
    <s v="Non Carbonated"/>
    <n v="15195017863"/>
    <s v="Thursday, June 2, 2022"/>
    <x v="0"/>
    <x v="7"/>
    <n v="2.5"/>
    <n v="1"/>
    <n v="143"/>
    <n v="2.5"/>
    <n v="1"/>
    <n v="2.5"/>
    <n v="2.5"/>
    <x v="152"/>
    <x v="37"/>
    <s v="Non Carbonated"/>
    <x v="2"/>
    <b v="1"/>
    <n v="2.5"/>
    <n v="1.6666666666666667"/>
    <x v="6"/>
  </r>
  <r>
    <s v="Processed"/>
    <s v="VJ300320609"/>
    <x v="2"/>
    <x v="3"/>
    <s v="Snapple Diet Tea - Peach Tea"/>
    <s v="Non Carbonated"/>
    <n v="15195090308"/>
    <s v="Thursday, June 2, 2022"/>
    <x v="1"/>
    <x v="21"/>
    <n v="2.5"/>
    <n v="1"/>
    <n v="145"/>
    <n v="2.5"/>
    <n v="1"/>
    <n v="2.5"/>
    <n v="2.5"/>
    <x v="152"/>
    <x v="37"/>
    <s v="Non Carbonated"/>
    <x v="2"/>
    <b v="1"/>
    <n v="2.5"/>
    <n v="1.6666666666666667"/>
    <x v="6"/>
  </r>
  <r>
    <s v="Processed"/>
    <s v="VJ300320609"/>
    <x v="2"/>
    <x v="3"/>
    <s v="Snapple Tea - Raspberry"/>
    <s v="Non Carbonated"/>
    <n v="15195091170"/>
    <s v="Thursday, June 2, 2022"/>
    <x v="1"/>
    <x v="15"/>
    <n v="2.5"/>
    <n v="1"/>
    <n v="147"/>
    <n v="2.5"/>
    <n v="1"/>
    <n v="2.5"/>
    <n v="2.5"/>
    <x v="152"/>
    <x v="81"/>
    <s v="Non Carbonated"/>
    <x v="2"/>
    <b v="1"/>
    <n v="2.5"/>
    <n v="1.6666666666666667"/>
    <x v="59"/>
  </r>
  <r>
    <s v="Processed"/>
    <s v="VJ300320609"/>
    <x v="2"/>
    <x v="3"/>
    <s v="Snapple Diet Tea - Lemon"/>
    <s v="Non Carbonated"/>
    <n v="15195109320"/>
    <s v="Thursday, June 2, 2022"/>
    <x v="1"/>
    <x v="7"/>
    <n v="2.5"/>
    <n v="1"/>
    <n v="143"/>
    <n v="2.5"/>
    <n v="1"/>
    <n v="2.5"/>
    <n v="2.5"/>
    <x v="152"/>
    <x v="7"/>
    <s v="Non Carbonated"/>
    <x v="2"/>
    <b v="1"/>
    <n v="2.5"/>
    <n v="1.6666666666666667"/>
    <x v="6"/>
  </r>
  <r>
    <s v="Processed"/>
    <s v="VJ300320609"/>
    <x v="2"/>
    <x v="3"/>
    <s v="Cheetos - Fleming Hot Crunchy"/>
    <s v="Food"/>
    <n v="15195370073"/>
    <s v="Thursday, June 2, 2022"/>
    <x v="0"/>
    <x v="3"/>
    <n v="2"/>
    <n v="1"/>
    <n v="114"/>
    <n v="2"/>
    <n v="1"/>
    <n v="2"/>
    <n v="2"/>
    <x v="152"/>
    <x v="16"/>
    <s v="Food"/>
    <x v="1"/>
    <b v="1"/>
    <n v="2"/>
    <n v="1.3333333333333333"/>
    <x v="14"/>
  </r>
  <r>
    <s v="Processed"/>
    <s v="VJ300320692"/>
    <x v="3"/>
    <x v="4"/>
    <s v="BodyArmor LYTE  - Peach Mango"/>
    <s v="Water"/>
    <n v="15195437272"/>
    <s v="Thursday, June 2, 2022"/>
    <x v="1"/>
    <x v="15"/>
    <n v="2.5"/>
    <n v="1"/>
    <n v="147"/>
    <n v="2.5"/>
    <n v="1"/>
    <n v="2.5"/>
    <n v="2.5"/>
    <x v="152"/>
    <x v="34"/>
    <s v="Water"/>
    <x v="3"/>
    <b v="1"/>
    <n v="2.5"/>
    <n v="1.6666666666666667"/>
    <x v="31"/>
  </r>
  <r>
    <s v="Processed"/>
    <s v="VJ300320692"/>
    <x v="3"/>
    <x v="4"/>
    <s v="SunChips Multigrain - Harvest Cheddar"/>
    <s v="Food"/>
    <n v="15195440502"/>
    <s v="Thursday, June 2, 2022"/>
    <x v="1"/>
    <x v="20"/>
    <n v="1.5"/>
    <n v="1"/>
    <n v="112"/>
    <n v="1.5"/>
    <n v="1"/>
    <n v="1.5"/>
    <n v="1.5"/>
    <x v="152"/>
    <x v="35"/>
    <s v="Food"/>
    <x v="1"/>
    <b v="1"/>
    <n v="1.5"/>
    <n v="1"/>
    <x v="25"/>
  </r>
  <r>
    <s v="Processed"/>
    <s v="VJ300320609"/>
    <x v="2"/>
    <x v="3"/>
    <s v="KitKat - Crisp Wafers"/>
    <s v="Food"/>
    <n v="15195551693"/>
    <s v="Thursday, June 2, 2022"/>
    <x v="1"/>
    <x v="6"/>
    <n v="2"/>
    <n v="1"/>
    <n v="134"/>
    <n v="2"/>
    <n v="1"/>
    <n v="2"/>
    <n v="2"/>
    <x v="152"/>
    <x v="10"/>
    <s v="Food"/>
    <x v="1"/>
    <b v="1"/>
    <n v="2"/>
    <n v="1.3333333333333333"/>
    <x v="9"/>
  </r>
  <r>
    <s v="Processed"/>
    <s v="VJ300320692"/>
    <x v="3"/>
    <x v="4"/>
    <s v="Coca Cola - Zero Sugar"/>
    <s v="Carbonated"/>
    <n v="15195965774"/>
    <s v="Thursday, June 2, 2022"/>
    <x v="1"/>
    <x v="23"/>
    <n v="1.5"/>
    <n v="1"/>
    <n v="142"/>
    <n v="1.5"/>
    <n v="1"/>
    <n v="1.5"/>
    <n v="1.5"/>
    <x v="152"/>
    <x v="44"/>
    <s v="Carbonated"/>
    <x v="0"/>
    <b v="1"/>
    <n v="1.5"/>
    <n v="1"/>
    <x v="36"/>
  </r>
  <r>
    <s v="Processed"/>
    <s v="VJ300320609"/>
    <x v="2"/>
    <x v="3"/>
    <s v="Snapple Diet Tea - Lemon"/>
    <s v="Non Carbonated"/>
    <n v="15196496913"/>
    <s v="Thursday, June 2, 2022"/>
    <x v="0"/>
    <x v="7"/>
    <n v="2.5"/>
    <n v="1"/>
    <n v="143"/>
    <n v="2.5"/>
    <n v="1"/>
    <n v="2.5"/>
    <n v="2.5"/>
    <x v="152"/>
    <x v="7"/>
    <s v="Non Carbonated"/>
    <x v="2"/>
    <b v="1"/>
    <n v="2.5"/>
    <n v="1.6666666666666667"/>
    <x v="6"/>
  </r>
  <r>
    <s v="Processed"/>
    <s v="VJ300320611"/>
    <x v="0"/>
    <x v="0"/>
    <s v="Newtons Fig Bar"/>
    <s v="Food"/>
    <n v="15197020313"/>
    <s v="Thursday, June 2, 2022"/>
    <x v="0"/>
    <x v="6"/>
    <n v="2"/>
    <n v="1"/>
    <n v="134"/>
    <n v="2"/>
    <n v="1"/>
    <n v="2"/>
    <n v="2"/>
    <x v="152"/>
    <x v="26"/>
    <s v="Food"/>
    <x v="1"/>
    <b v="1"/>
    <n v="2"/>
    <n v="1.3333333333333333"/>
    <x v="24"/>
  </r>
  <r>
    <s v="Processed"/>
    <s v="VJ300320692"/>
    <x v="3"/>
    <x v="4"/>
    <s v="Bai Antioxidant - Tanzania Lemon Super Tea"/>
    <s v="Non Carbonated"/>
    <n v="15197384984"/>
    <s v="Thursday, June 2, 2022"/>
    <x v="0"/>
    <x v="21"/>
    <n v="2.75"/>
    <n v="1"/>
    <n v="145"/>
    <n v="2.75"/>
    <n v="1"/>
    <n v="2.75"/>
    <n v="2.75"/>
    <x v="152"/>
    <x v="120"/>
    <s v="Non Carbonated"/>
    <x v="2"/>
    <b v="1"/>
    <n v="2.75"/>
    <n v="1.8333333333333333"/>
    <x v="2"/>
  </r>
  <r>
    <s v="Processed"/>
    <s v="VJ300320692"/>
    <x v="3"/>
    <x v="4"/>
    <s v="Starbucks Doubleshot Energy - Coffee"/>
    <m/>
    <n v="15197434670"/>
    <s v="Thursday, June 2, 2022"/>
    <x v="0"/>
    <x v="2"/>
    <n v="3.5"/>
    <n v="1"/>
    <n v="146"/>
    <n v="3.5"/>
    <n v="1"/>
    <n v="3.5"/>
    <n v="3.5"/>
    <x v="152"/>
    <x v="146"/>
    <s v="Cell is Blank - Dis-regard"/>
    <x v="5"/>
    <b v="1"/>
    <n v="3.5"/>
    <n v="2.3333333333333335"/>
    <x v="62"/>
  </r>
  <r>
    <s v="Processed"/>
    <s v="VJ300320692"/>
    <x v="3"/>
    <x v="4"/>
    <s v="Wonderful Pistachios - Variety"/>
    <s v="Food"/>
    <n v="15197748639"/>
    <s v="Thursday, June 2, 2022"/>
    <x v="0"/>
    <x v="6"/>
    <n v="2"/>
    <n v="1"/>
    <n v="134"/>
    <n v="2"/>
    <n v="1"/>
    <n v="2"/>
    <n v="2"/>
    <x v="152"/>
    <x v="11"/>
    <s v="Food"/>
    <x v="1"/>
    <b v="1"/>
    <n v="2"/>
    <n v="1.3333333333333333"/>
    <x v="10"/>
  </r>
  <r>
    <s v="Processed"/>
    <s v="VJ300320692"/>
    <x v="3"/>
    <x v="4"/>
    <s v="Bai Antioxidant - Tanzania Lemon Super Tea"/>
    <s v="Non Carbonated"/>
    <n v="15197776924"/>
    <s v="Thursday, June 2, 2022"/>
    <x v="1"/>
    <x v="21"/>
    <n v="2.75"/>
    <n v="1"/>
    <n v="145"/>
    <n v="2.75"/>
    <n v="1"/>
    <n v="2.75"/>
    <n v="2.75"/>
    <x v="152"/>
    <x v="120"/>
    <s v="Non Carbonated"/>
    <x v="2"/>
    <b v="1"/>
    <n v="2.75"/>
    <n v="1.8333333333333333"/>
    <x v="2"/>
  </r>
  <r>
    <s v="Processed"/>
    <s v="VJ300320692"/>
    <x v="3"/>
    <x v="4"/>
    <s v="Snapple Diet Tea - Lemon"/>
    <s v="Non Carbonated"/>
    <n v="15197783092"/>
    <s v="Thursday, June 2, 2022"/>
    <x v="1"/>
    <x v="7"/>
    <n v="2.5"/>
    <n v="1"/>
    <n v="143"/>
    <n v="2.5"/>
    <n v="1"/>
    <n v="2.5"/>
    <n v="2.5"/>
    <x v="152"/>
    <x v="7"/>
    <s v="Non Carbonated"/>
    <x v="2"/>
    <b v="1"/>
    <n v="2.5"/>
    <n v="1.6666666666666667"/>
    <x v="6"/>
  </r>
  <r>
    <s v="Processed"/>
    <s v="VJ300320692"/>
    <x v="3"/>
    <x v="4"/>
    <s v="Kinder - Bueno - Crispy Creamy Chocolate"/>
    <s v="Food"/>
    <n v="15198440358"/>
    <s v="Thursday, June 2, 2022"/>
    <x v="1"/>
    <x v="28"/>
    <n v="2"/>
    <n v="1"/>
    <n v="135"/>
    <n v="2"/>
    <n v="1"/>
    <n v="2"/>
    <n v="2"/>
    <x v="152"/>
    <x v="78"/>
    <s v="Food"/>
    <x v="1"/>
    <b v="1"/>
    <n v="2"/>
    <n v="1.3333333333333333"/>
    <x v="56"/>
  </r>
  <r>
    <s v="Processed"/>
    <s v="VJ300320692"/>
    <x v="3"/>
    <x v="4"/>
    <s v="Kinder - Bueno - Crispy Creamy Chocolate"/>
    <s v="Food"/>
    <n v="15198470737"/>
    <s v="Thursday, June 2, 2022"/>
    <x v="1"/>
    <x v="28"/>
    <n v="2"/>
    <n v="1"/>
    <n v="135"/>
    <n v="2"/>
    <n v="1"/>
    <n v="2"/>
    <n v="2"/>
    <x v="152"/>
    <x v="78"/>
    <s v="Food"/>
    <x v="1"/>
    <b v="1"/>
    <n v="2"/>
    <n v="1.3333333333333333"/>
    <x v="56"/>
  </r>
  <r>
    <s v="Processed"/>
    <s v="VJ300320692"/>
    <x v="3"/>
    <x v="4"/>
    <s v="Coca Cola - Zero Sugar"/>
    <s v="Carbonated"/>
    <n v="15198477026"/>
    <s v="Thursday, June 2, 2022"/>
    <x v="1"/>
    <x v="23"/>
    <n v="1.5"/>
    <n v="1"/>
    <n v="142"/>
    <n v="1.5"/>
    <n v="1"/>
    <n v="1.5"/>
    <n v="1.5"/>
    <x v="152"/>
    <x v="44"/>
    <s v="Carbonated"/>
    <x v="0"/>
    <b v="1"/>
    <n v="1.5"/>
    <n v="1"/>
    <x v="36"/>
  </r>
  <r>
    <s v="Processed"/>
    <s v="VJ300320692"/>
    <x v="3"/>
    <x v="4"/>
    <s v="Red Bull - Energy Drink - Sugar Free"/>
    <s v="Carbonated"/>
    <n v="15198511938"/>
    <s v="Thursday, June 2, 2022"/>
    <x v="1"/>
    <x v="0"/>
    <n v="3.5"/>
    <n v="1"/>
    <n v="148"/>
    <n v="3.5"/>
    <n v="1"/>
    <n v="3.5"/>
    <n v="3.5"/>
    <x v="152"/>
    <x v="0"/>
    <s v="Carbonated"/>
    <x v="0"/>
    <b v="1"/>
    <n v="3.5"/>
    <n v="2.3333333333333335"/>
    <x v="0"/>
  </r>
  <r>
    <s v="Processed"/>
    <s v="VJ300320692"/>
    <x v="3"/>
    <x v="4"/>
    <s v="SunChips Multigrain - Salsa"/>
    <s v="Food"/>
    <n v="15198512500"/>
    <s v="Thursday, June 2, 2022"/>
    <x v="1"/>
    <x v="26"/>
    <n v="1.5"/>
    <n v="1"/>
    <n v="113"/>
    <n v="1.5"/>
    <n v="1"/>
    <n v="1.5"/>
    <n v="1.5"/>
    <x v="152"/>
    <x v="27"/>
    <s v="Food"/>
    <x v="1"/>
    <b v="1"/>
    <n v="1.5"/>
    <n v="1"/>
    <x v="25"/>
  </r>
  <r>
    <s v="Processed"/>
    <s v="VJ300320609"/>
    <x v="2"/>
    <x v="3"/>
    <s v="Monster Energy Original"/>
    <s v="Carbonated"/>
    <n v="15198563527"/>
    <s v="Thursday, June 2, 2022"/>
    <x v="1"/>
    <x v="2"/>
    <n v="3"/>
    <n v="1"/>
    <n v="146"/>
    <n v="3"/>
    <n v="1"/>
    <n v="3"/>
    <n v="3"/>
    <x v="152"/>
    <x v="5"/>
    <s v="Carbonated"/>
    <x v="0"/>
    <b v="1"/>
    <n v="3"/>
    <n v="2"/>
    <x v="4"/>
  </r>
  <r>
    <s v="Processed"/>
    <s v="VJ300320609"/>
    <x v="2"/>
    <x v="3"/>
    <s v="KitKat - Crisp Wafers"/>
    <s v="Food"/>
    <n v="15198762137"/>
    <s v="Thursday, June 2, 2022"/>
    <x v="0"/>
    <x v="6"/>
    <n v="2"/>
    <n v="1"/>
    <n v="134"/>
    <n v="2"/>
    <n v="1"/>
    <n v="2"/>
    <n v="2"/>
    <x v="152"/>
    <x v="10"/>
    <s v="Food"/>
    <x v="1"/>
    <b v="1"/>
    <n v="2"/>
    <n v="1.3333333333333333"/>
    <x v="9"/>
  </r>
  <r>
    <s v="Processed"/>
    <s v="VJ300320609"/>
    <x v="2"/>
    <x v="3"/>
    <s v="Snapple Diet Tea - Lemon"/>
    <s v="Non Carbonated"/>
    <n v="15198922131"/>
    <s v="Thursday, June 2, 2022"/>
    <x v="1"/>
    <x v="7"/>
    <n v="2.5"/>
    <n v="1"/>
    <n v="143"/>
    <n v="2.5"/>
    <n v="1"/>
    <n v="2.5"/>
    <n v="2.5"/>
    <x v="152"/>
    <x v="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5198922548"/>
    <s v="Thursday, June 2, 2022"/>
    <x v="1"/>
    <x v="6"/>
    <n v="2"/>
    <n v="1"/>
    <n v="134"/>
    <n v="2"/>
    <n v="1"/>
    <n v="2"/>
    <n v="2"/>
    <x v="152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5198922734"/>
    <s v="Thursday, June 2, 2022"/>
    <x v="1"/>
    <x v="6"/>
    <n v="2"/>
    <n v="1"/>
    <n v="134"/>
    <n v="2"/>
    <n v="1"/>
    <n v="2"/>
    <n v="2"/>
    <x v="152"/>
    <x v="10"/>
    <s v="Food"/>
    <x v="1"/>
    <b v="1"/>
    <n v="2"/>
    <n v="1.3333333333333333"/>
    <x v="9"/>
  </r>
  <r>
    <s v="Processed"/>
    <s v="VJ300320609"/>
    <x v="2"/>
    <x v="3"/>
    <s v="Cheetos Flaming Hot Limon Crunchy"/>
    <s v="Food"/>
    <n v="15199057890"/>
    <s v="Thursday, June 2, 2022"/>
    <x v="1"/>
    <x v="24"/>
    <n v="2"/>
    <n v="1"/>
    <n v="121"/>
    <n v="2"/>
    <n v="1"/>
    <n v="2"/>
    <n v="2"/>
    <x v="152"/>
    <x v="75"/>
    <s v="Food"/>
    <x v="1"/>
    <b v="1"/>
    <n v="2"/>
    <n v="1.3333333333333333"/>
    <x v="53"/>
  </r>
  <r>
    <s v="Processed"/>
    <s v="VJ300320609"/>
    <x v="2"/>
    <x v="3"/>
    <s v="Cheetos - Fleming Hot Crunchy"/>
    <s v="Food"/>
    <n v="15199057923"/>
    <s v="Thursday, June 2, 2022"/>
    <x v="1"/>
    <x v="3"/>
    <n v="2"/>
    <n v="1"/>
    <n v="114"/>
    <n v="2"/>
    <n v="1"/>
    <n v="2"/>
    <n v="2"/>
    <x v="152"/>
    <x v="16"/>
    <s v="Food"/>
    <x v="1"/>
    <b v="1"/>
    <n v="2"/>
    <n v="1.3333333333333333"/>
    <x v="14"/>
  </r>
  <r>
    <s v="Processed"/>
    <s v="VJ300320692"/>
    <x v="3"/>
    <x v="4"/>
    <s v="BodyArmor LYTE  - Peach Mango"/>
    <s v="Water"/>
    <n v="15200800757"/>
    <s v="Friday, June 3, 2022"/>
    <x v="1"/>
    <x v="15"/>
    <n v="2.5"/>
    <n v="1"/>
    <n v="147"/>
    <n v="2.5"/>
    <n v="1"/>
    <n v="2.5"/>
    <n v="2.5"/>
    <x v="153"/>
    <x v="34"/>
    <s v="Water"/>
    <x v="3"/>
    <b v="1"/>
    <n v="2.5"/>
    <n v="1.6666666666666667"/>
    <x v="31"/>
  </r>
  <r>
    <s v="Processed"/>
    <s v="VJ300320692"/>
    <x v="3"/>
    <x v="4"/>
    <s v="CheezIt - Double Cheese"/>
    <s v="Food"/>
    <n v="15200801680"/>
    <s v="Friday, June 3, 2022"/>
    <x v="1"/>
    <x v="1"/>
    <n v="1.25"/>
    <n v="1"/>
    <n v="123"/>
    <n v="1.25"/>
    <n v="1"/>
    <n v="1.25"/>
    <n v="1.25"/>
    <x v="153"/>
    <x v="68"/>
    <s v="Food"/>
    <x v="1"/>
    <b v="1"/>
    <n v="1.25"/>
    <n v="0.83333333333333337"/>
    <x v="39"/>
  </r>
  <r>
    <s v="Processed"/>
    <s v="VJ300320692"/>
    <x v="3"/>
    <x v="4"/>
    <s v="Lenny &amp; Larrys - Chocolate Chip"/>
    <s v="Food"/>
    <n v="15202084395"/>
    <s v="Friday, June 3, 2022"/>
    <x v="1"/>
    <x v="34"/>
    <n v="2"/>
    <n v="1"/>
    <n v="158"/>
    <n v="2"/>
    <n v="1"/>
    <n v="2"/>
    <n v="2"/>
    <x v="153"/>
    <x v="134"/>
    <s v="Food"/>
    <x v="1"/>
    <b v="1"/>
    <n v="2"/>
    <n v="1.3333333333333333"/>
    <x v="69"/>
  </r>
  <r>
    <s v="Processed"/>
    <s v="VJ300320692"/>
    <x v="3"/>
    <x v="4"/>
    <s v="Snapple Diet Tea - Lemon"/>
    <s v="Non Carbonated"/>
    <n v="15202087252"/>
    <s v="Friday, June 3, 2022"/>
    <x v="1"/>
    <x v="7"/>
    <n v="2.5"/>
    <n v="1"/>
    <n v="143"/>
    <n v="2.5"/>
    <n v="1"/>
    <n v="2.5"/>
    <n v="2.5"/>
    <x v="153"/>
    <x v="7"/>
    <s v="Non Carbonated"/>
    <x v="2"/>
    <b v="1"/>
    <n v="2.5"/>
    <n v="1.6666666666666667"/>
    <x v="6"/>
  </r>
  <r>
    <s v="Processed"/>
    <s v="VJ300320692"/>
    <x v="3"/>
    <x v="4"/>
    <s v="Snyder's of Hanover Pretzel Pieces - Cheddar"/>
    <s v="Food"/>
    <n v="15202551811"/>
    <s v="Friday, June 3, 2022"/>
    <x v="0"/>
    <x v="3"/>
    <n v="2"/>
    <n v="1"/>
    <n v="114"/>
    <n v="2"/>
    <n v="1"/>
    <n v="2"/>
    <n v="4"/>
    <x v="153"/>
    <x v="147"/>
    <s v="Food"/>
    <x v="1"/>
    <b v="1"/>
    <n v="2"/>
    <n v="1.3333333333333333"/>
    <x v="92"/>
  </r>
  <r>
    <s v="Processed"/>
    <s v="VJ300320692"/>
    <x v="3"/>
    <x v="4"/>
    <s v="Kinder - Bueno - Crispy Creamy Chocolate"/>
    <s v="Food"/>
    <n v="15202551811"/>
    <s v="Friday, June 3, 2022"/>
    <x v="0"/>
    <x v="28"/>
    <n v="2"/>
    <n v="1"/>
    <n v="135"/>
    <n v="2"/>
    <n v="1"/>
    <n v="2"/>
    <n v="4"/>
    <x v="153"/>
    <x v="78"/>
    <s v="Food"/>
    <x v="1"/>
    <b v="1"/>
    <n v="2"/>
    <n v="1.3333333333333333"/>
    <x v="56"/>
  </r>
  <r>
    <s v="Processed"/>
    <s v="VJ300205292"/>
    <x v="0"/>
    <x v="1"/>
    <s v="Pop Corners - White Cheddar"/>
    <s v="Food"/>
    <n v="15203187490"/>
    <s v="Friday, June 3, 2022"/>
    <x v="0"/>
    <x v="3"/>
    <n v="1.5"/>
    <n v="1"/>
    <n v="114"/>
    <n v="1.5"/>
    <n v="1"/>
    <n v="1.5"/>
    <n v="1.5"/>
    <x v="153"/>
    <x v="123"/>
    <s v="Food"/>
    <x v="1"/>
    <b v="1"/>
    <n v="1.5"/>
    <n v="1"/>
    <x v="80"/>
  </r>
  <r>
    <s v="Processed"/>
    <s v="VJ300320609"/>
    <x v="2"/>
    <x v="3"/>
    <s v="Coca Cola - Zero Sugar"/>
    <s v="Carbonated"/>
    <n v="15203569649"/>
    <s v="Friday, June 3, 2022"/>
    <x v="1"/>
    <x v="27"/>
    <n v="1.5"/>
    <n v="1"/>
    <n v="141"/>
    <n v="1.5"/>
    <n v="1"/>
    <n v="1.5"/>
    <n v="1.5"/>
    <x v="15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03569874"/>
    <s v="Friday, June 3, 2022"/>
    <x v="1"/>
    <x v="27"/>
    <n v="1.5"/>
    <n v="1"/>
    <n v="141"/>
    <n v="1.5"/>
    <n v="1"/>
    <n v="1.5"/>
    <n v="1.5"/>
    <x v="153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203631166"/>
    <s v="Friday, June 3, 2022"/>
    <x v="1"/>
    <x v="12"/>
    <n v="1.5"/>
    <n v="1"/>
    <n v="140"/>
    <n v="1.5"/>
    <n v="1"/>
    <n v="1.5"/>
    <n v="1.5"/>
    <x v="153"/>
    <x v="70"/>
    <s v="Carbonated"/>
    <x v="0"/>
    <b v="1"/>
    <n v="1.5"/>
    <n v="1"/>
    <x v="48"/>
  </r>
  <r>
    <s v="Processed"/>
    <s v="VJ300205292"/>
    <x v="0"/>
    <x v="1"/>
    <s v="SunChips Multigrain - Harvest Cheddar"/>
    <s v="Food"/>
    <n v="15203691814"/>
    <s v="Friday, June 3, 2022"/>
    <x v="1"/>
    <x v="26"/>
    <n v="1.5"/>
    <n v="1"/>
    <n v="113"/>
    <n v="1.5"/>
    <n v="1"/>
    <n v="1.5"/>
    <n v="1.5"/>
    <x v="153"/>
    <x v="35"/>
    <s v="Food"/>
    <x v="1"/>
    <b v="1"/>
    <n v="1.5"/>
    <n v="1"/>
    <x v="25"/>
  </r>
  <r>
    <s v="Processed"/>
    <s v="VJ300320609"/>
    <x v="2"/>
    <x v="3"/>
    <s v="Lays - Classic"/>
    <s v="Food"/>
    <n v="15203918739"/>
    <s v="Friday, June 3, 2022"/>
    <x v="1"/>
    <x v="1"/>
    <n v="1.5"/>
    <n v="1"/>
    <n v="123"/>
    <n v="1.5"/>
    <n v="1"/>
    <n v="1.5"/>
    <n v="1.5"/>
    <x v="153"/>
    <x v="95"/>
    <s v="Food"/>
    <x v="1"/>
    <b v="1"/>
    <n v="1.5"/>
    <n v="1"/>
    <x v="66"/>
  </r>
  <r>
    <s v="Processed"/>
    <s v="VJ300320609"/>
    <x v="2"/>
    <x v="3"/>
    <s v="Monster Energy Original"/>
    <s v="Carbonated"/>
    <n v="15203958654"/>
    <s v="Friday, June 3, 2022"/>
    <x v="1"/>
    <x v="2"/>
    <n v="3"/>
    <n v="1"/>
    <n v="146"/>
    <n v="3"/>
    <n v="1"/>
    <n v="3"/>
    <n v="3"/>
    <x v="153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204040693"/>
    <s v="Friday, June 3, 2022"/>
    <x v="1"/>
    <x v="27"/>
    <n v="1.5"/>
    <n v="1"/>
    <n v="141"/>
    <n v="1.5"/>
    <n v="1"/>
    <n v="1.5"/>
    <n v="1.5"/>
    <x v="153"/>
    <x v="44"/>
    <s v="Carbonated"/>
    <x v="0"/>
    <b v="1"/>
    <n v="1.5"/>
    <n v="1"/>
    <x v="36"/>
  </r>
  <r>
    <s v="Processed"/>
    <s v="VJ300320609"/>
    <x v="2"/>
    <x v="3"/>
    <s v="Funyuns - Flaming Hot"/>
    <s v="Food"/>
    <n v="15204041253"/>
    <s v="Friday, June 3, 2022"/>
    <x v="1"/>
    <x v="25"/>
    <n v="1.5"/>
    <n v="1"/>
    <n v="125"/>
    <n v="1.5"/>
    <n v="1"/>
    <n v="1.5"/>
    <n v="1.5"/>
    <x v="153"/>
    <x v="71"/>
    <s v="Food"/>
    <x v="1"/>
    <b v="1"/>
    <n v="1.5"/>
    <n v="1"/>
    <x v="49"/>
  </r>
  <r>
    <s v="Processed"/>
    <s v="VJ300320609"/>
    <x v="2"/>
    <x v="3"/>
    <s v="Funyuns - Flaming Hot"/>
    <s v="Food"/>
    <n v="15204041899"/>
    <s v="Friday, June 3, 2022"/>
    <x v="1"/>
    <x v="25"/>
    <n v="1.5"/>
    <n v="1"/>
    <n v="125"/>
    <n v="1.5"/>
    <n v="1"/>
    <n v="1.5"/>
    <n v="1.5"/>
    <x v="153"/>
    <x v="71"/>
    <s v="Food"/>
    <x v="1"/>
    <b v="1"/>
    <n v="1.5"/>
    <n v="1"/>
    <x v="49"/>
  </r>
  <r>
    <s v="Processed"/>
    <s v="VJ300320609"/>
    <x v="2"/>
    <x v="3"/>
    <s v="Red Bull - Original"/>
    <s v="Carbonated"/>
    <n v="15204102226"/>
    <s v="Friday, June 3, 2022"/>
    <x v="1"/>
    <x v="0"/>
    <n v="3.5"/>
    <n v="1"/>
    <n v="148"/>
    <n v="3.5"/>
    <n v="1"/>
    <n v="3.5"/>
    <n v="3.5"/>
    <x v="153"/>
    <x v="45"/>
    <s v="Carbonated"/>
    <x v="0"/>
    <b v="1"/>
    <n v="3.5"/>
    <n v="2.3333333333333335"/>
    <x v="0"/>
  </r>
  <r>
    <s v="Processed"/>
    <s v="VJ300320609"/>
    <x v="2"/>
    <x v="3"/>
    <s v="Snapple Diet Tea - Lemon"/>
    <s v="Non Carbonated"/>
    <n v="15204156131"/>
    <s v="Friday, June 3, 2022"/>
    <x v="1"/>
    <x v="7"/>
    <n v="2.5"/>
    <n v="1"/>
    <n v="143"/>
    <n v="2.5"/>
    <n v="1"/>
    <n v="2.5"/>
    <n v="2.5"/>
    <x v="153"/>
    <x v="7"/>
    <s v="Non Carbonated"/>
    <x v="2"/>
    <b v="1"/>
    <n v="2.5"/>
    <n v="1.6666666666666667"/>
    <x v="6"/>
  </r>
  <r>
    <s v="Processed"/>
    <s v="VJ300320609"/>
    <x v="2"/>
    <x v="3"/>
    <s v="Nutri Grain Apple Cinnamon"/>
    <s v="Food"/>
    <n v="15204157250"/>
    <s v="Friday, June 3, 2022"/>
    <x v="1"/>
    <x v="14"/>
    <n v="1.5"/>
    <n v="1"/>
    <n v="137"/>
    <n v="1.5"/>
    <n v="1"/>
    <n v="1.5"/>
    <n v="1.5"/>
    <x v="153"/>
    <x v="125"/>
    <s v="Food"/>
    <x v="1"/>
    <b v="1"/>
    <n v="1.5"/>
    <n v="1"/>
    <x v="85"/>
  </r>
  <r>
    <s v="Processed"/>
    <s v="VJ300320609"/>
    <x v="2"/>
    <x v="3"/>
    <s v="Funyuns - Flaming Hot"/>
    <s v="Food"/>
    <n v="15204663838"/>
    <s v="Saturday, June 4, 2022"/>
    <x v="1"/>
    <x v="4"/>
    <n v="1.5"/>
    <n v="1"/>
    <n v="110"/>
    <n v="1.5"/>
    <n v="1"/>
    <n v="1.5"/>
    <n v="1.5"/>
    <x v="154"/>
    <x v="71"/>
    <s v="Food"/>
    <x v="1"/>
    <b v="1"/>
    <n v="1.5"/>
    <n v="1"/>
    <x v="49"/>
  </r>
  <r>
    <s v="Processed"/>
    <s v="VJ300320692"/>
    <x v="3"/>
    <x v="4"/>
    <s v="Pop Corners - Kettle Corn"/>
    <s v="Food"/>
    <n v="15205045014"/>
    <s v="Saturday, June 4, 2022"/>
    <x v="1"/>
    <x v="4"/>
    <n v="1.5"/>
    <n v="1"/>
    <n v="110"/>
    <n v="1.5"/>
    <n v="1"/>
    <n v="1.5"/>
    <n v="1.5"/>
    <x v="154"/>
    <x v="113"/>
    <s v="Food"/>
    <x v="1"/>
    <b v="1"/>
    <n v="1.5"/>
    <n v="1"/>
    <x v="80"/>
  </r>
  <r>
    <s v="Processed"/>
    <s v="VJ300320692"/>
    <x v="3"/>
    <x v="4"/>
    <s v="Kinder - Bueno - Crispy Creamy Chocolate"/>
    <s v="Food"/>
    <n v="15205050175"/>
    <s v="Saturday, June 4, 2022"/>
    <x v="1"/>
    <x v="28"/>
    <n v="2"/>
    <n v="1"/>
    <n v="135"/>
    <n v="2"/>
    <n v="1"/>
    <n v="2"/>
    <n v="2"/>
    <x v="154"/>
    <x v="78"/>
    <s v="Food"/>
    <x v="1"/>
    <b v="1"/>
    <n v="2"/>
    <n v="1.3333333333333333"/>
    <x v="56"/>
  </r>
  <r>
    <s v="Processed"/>
    <s v="VJ300320692"/>
    <x v="3"/>
    <x v="4"/>
    <s v="Oreo Mini"/>
    <s v="Food"/>
    <n v="15205057039"/>
    <s v="Saturday, June 4, 2022"/>
    <x v="1"/>
    <x v="24"/>
    <n v="1.5"/>
    <n v="1"/>
    <n v="121"/>
    <n v="1.5"/>
    <n v="1"/>
    <n v="1.5"/>
    <n v="1.5"/>
    <x v="154"/>
    <x v="18"/>
    <s v="Food"/>
    <x v="1"/>
    <b v="1"/>
    <n v="1.5"/>
    <n v="1"/>
    <x v="16"/>
  </r>
  <r>
    <s v="Processed"/>
    <s v="VJ300320611"/>
    <x v="0"/>
    <x v="0"/>
    <s v="Red Bull - Energy Drink - Sugar Free"/>
    <s v="Carbonated"/>
    <n v="15205258547"/>
    <s v="Saturday, June 4, 2022"/>
    <x v="1"/>
    <x v="0"/>
    <n v="3.5"/>
    <n v="1"/>
    <n v="148"/>
    <n v="3.5"/>
    <n v="1"/>
    <n v="3.5"/>
    <n v="3.5"/>
    <x v="154"/>
    <x v="0"/>
    <s v="Carbonated"/>
    <x v="0"/>
    <b v="1"/>
    <n v="3.5"/>
    <n v="2.3333333333333335"/>
    <x v="0"/>
  </r>
  <r>
    <s v="Processed"/>
    <s v="VJ300320692"/>
    <x v="3"/>
    <x v="4"/>
    <s v="Snapple Diet Tea - Lemon"/>
    <s v="Non Carbonated"/>
    <n v="15205350480"/>
    <s v="Saturday, June 4, 2022"/>
    <x v="1"/>
    <x v="7"/>
    <n v="2.5"/>
    <n v="1"/>
    <n v="143"/>
    <n v="2.5"/>
    <n v="1"/>
    <n v="2.5"/>
    <n v="2.5"/>
    <x v="154"/>
    <x v="7"/>
    <s v="Non Carbonated"/>
    <x v="2"/>
    <b v="1"/>
    <n v="2.5"/>
    <n v="1.6666666666666667"/>
    <x v="6"/>
  </r>
  <r>
    <s v="Processed"/>
    <s v="VJ300320692"/>
    <x v="3"/>
    <x v="4"/>
    <s v="Pop Corners - Sea Salt"/>
    <s v="Food"/>
    <n v="15205354714"/>
    <s v="Saturday, June 4, 2022"/>
    <x v="1"/>
    <x v="8"/>
    <n v="1.5"/>
    <n v="1"/>
    <n v="111"/>
    <n v="1.5"/>
    <n v="1"/>
    <n v="1.5"/>
    <n v="1.5"/>
    <x v="154"/>
    <x v="117"/>
    <s v="Food"/>
    <x v="1"/>
    <b v="1"/>
    <n v="1.5"/>
    <n v="1"/>
    <x v="80"/>
  </r>
  <r>
    <s v="Processed"/>
    <s v="VJ300320692"/>
    <x v="3"/>
    <x v="4"/>
    <s v="Goldfish Baked - Cheddar"/>
    <s v="Food"/>
    <n v="15205360961"/>
    <s v="Saturday, June 4, 2022"/>
    <x v="1"/>
    <x v="16"/>
    <n v="1.25"/>
    <n v="1"/>
    <n v="122"/>
    <n v="1.25"/>
    <n v="1"/>
    <n v="1.25"/>
    <n v="1.25"/>
    <x v="154"/>
    <x v="139"/>
    <s v="Food"/>
    <x v="1"/>
    <b v="1"/>
    <n v="1.25"/>
    <n v="0.83333333333333337"/>
    <x v="95"/>
  </r>
  <r>
    <s v="Processed"/>
    <s v="VJ300320692"/>
    <x v="3"/>
    <x v="4"/>
    <s v="Poland Springs Water"/>
    <s v="Water"/>
    <n v="15205648487"/>
    <s v="Saturday, June 4, 2022"/>
    <x v="0"/>
    <x v="5"/>
    <n v="1.5"/>
    <n v="1"/>
    <n v="144"/>
    <n v="1.5"/>
    <n v="1"/>
    <n v="1.5"/>
    <n v="1.5"/>
    <x v="154"/>
    <x v="29"/>
    <s v="Water"/>
    <x v="3"/>
    <b v="1"/>
    <n v="1.5"/>
    <n v="1"/>
    <x v="27"/>
  </r>
  <r>
    <s v="Processed"/>
    <s v="VJ300320611"/>
    <x v="0"/>
    <x v="0"/>
    <s v="Snapple Tea - Raspberry"/>
    <s v="Non Carbonated"/>
    <n v="15205856073"/>
    <s v="Saturday, June 4, 2022"/>
    <x v="0"/>
    <x v="21"/>
    <n v="2.5"/>
    <n v="1"/>
    <n v="145"/>
    <n v="2.5"/>
    <n v="1"/>
    <n v="2.5"/>
    <n v="2.5"/>
    <x v="154"/>
    <x v="81"/>
    <s v="Non Carbonated"/>
    <x v="2"/>
    <b v="1"/>
    <n v="2.5"/>
    <n v="1.6666666666666667"/>
    <x v="59"/>
  </r>
  <r>
    <s v="Processed"/>
    <s v="VJ300320692"/>
    <x v="3"/>
    <x v="4"/>
    <s v="Starbucks Doubleshot Energy - Coffee"/>
    <m/>
    <n v="15205976144"/>
    <s v="Saturday, June 4, 2022"/>
    <x v="1"/>
    <x v="2"/>
    <n v="3.5"/>
    <n v="1"/>
    <n v="146"/>
    <n v="3.5"/>
    <n v="1"/>
    <n v="3.5"/>
    <n v="3.5"/>
    <x v="154"/>
    <x v="146"/>
    <s v="Cell is Blank - Dis-regard"/>
    <x v="5"/>
    <b v="1"/>
    <n v="3.5"/>
    <n v="2.3333333333333335"/>
    <x v="62"/>
  </r>
  <r>
    <s v="Processed"/>
    <s v="VJ300320611"/>
    <x v="0"/>
    <x v="0"/>
    <s v="Oreo Mini"/>
    <s v="Food"/>
    <n v="15206028468"/>
    <s v="Saturday, June 4, 2022"/>
    <x v="1"/>
    <x v="16"/>
    <n v="1.5"/>
    <n v="1"/>
    <n v="122"/>
    <n v="1.5"/>
    <n v="1"/>
    <n v="1.5"/>
    <n v="1.5"/>
    <x v="154"/>
    <x v="18"/>
    <s v="Food"/>
    <x v="1"/>
    <b v="1"/>
    <n v="1.5"/>
    <n v="1"/>
    <x v="16"/>
  </r>
  <r>
    <s v="Processed"/>
    <s v="VJ300320692"/>
    <x v="3"/>
    <x v="4"/>
    <s v="Coca Cola - Zero Sugar"/>
    <s v="Carbonated"/>
    <n v="15206044678"/>
    <s v="Saturday, June 4, 2022"/>
    <x v="1"/>
    <x v="23"/>
    <n v="1.5"/>
    <n v="1"/>
    <n v="142"/>
    <n v="1.5"/>
    <n v="1"/>
    <n v="1.5"/>
    <n v="1.5"/>
    <x v="154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206044912"/>
    <s v="Saturday, June 4, 2022"/>
    <x v="1"/>
    <x v="23"/>
    <n v="1.5"/>
    <n v="1"/>
    <n v="142"/>
    <n v="1.5"/>
    <n v="1"/>
    <n v="1.5"/>
    <n v="1.5"/>
    <x v="154"/>
    <x v="44"/>
    <s v="Carbonated"/>
    <x v="0"/>
    <b v="1"/>
    <n v="1.5"/>
    <n v="1"/>
    <x v="36"/>
  </r>
  <r>
    <s v="Processed"/>
    <s v="VJ300320692"/>
    <x v="3"/>
    <x v="4"/>
    <s v="RXBAR - Protein Bar - Peanut Butter"/>
    <s v="Food"/>
    <n v="15206093999"/>
    <s v="Saturday, June 4, 2022"/>
    <x v="1"/>
    <x v="28"/>
    <n v="2"/>
    <n v="1"/>
    <n v="135"/>
    <n v="2"/>
    <n v="1"/>
    <n v="2"/>
    <n v="2"/>
    <x v="154"/>
    <x v="80"/>
    <s v="Food"/>
    <x v="1"/>
    <b v="1"/>
    <n v="2"/>
    <n v="1.3333333333333333"/>
    <x v="58"/>
  </r>
  <r>
    <s v="Processed"/>
    <s v="VJ300320692"/>
    <x v="3"/>
    <x v="4"/>
    <s v="CheezIt - Double Cheese"/>
    <s v="Food"/>
    <n v="15206167696"/>
    <s v="Saturday, June 4, 2022"/>
    <x v="1"/>
    <x v="1"/>
    <n v="1.25"/>
    <n v="1"/>
    <n v="123"/>
    <n v="1.25"/>
    <n v="1"/>
    <n v="1.25"/>
    <n v="1.25"/>
    <x v="154"/>
    <x v="68"/>
    <s v="Food"/>
    <x v="1"/>
    <b v="1"/>
    <n v="1.25"/>
    <n v="0.83333333333333337"/>
    <x v="39"/>
  </r>
  <r>
    <s v="Processed"/>
    <s v="VJ300320692"/>
    <x v="3"/>
    <x v="4"/>
    <s v="Red Bull - Energy Drink - Sugar Free"/>
    <s v="Carbonated"/>
    <n v="15206171164"/>
    <s v="Saturday, June 4, 2022"/>
    <x v="0"/>
    <x v="0"/>
    <n v="3.5"/>
    <n v="1"/>
    <n v="148"/>
    <n v="3.5"/>
    <n v="1"/>
    <n v="3.5"/>
    <n v="3.5"/>
    <x v="154"/>
    <x v="0"/>
    <s v="Carbonated"/>
    <x v="0"/>
    <b v="1"/>
    <n v="3.5"/>
    <n v="2.3333333333333335"/>
    <x v="0"/>
  </r>
  <r>
    <s v="Processed"/>
    <s v="VJ300320692"/>
    <x v="3"/>
    <x v="4"/>
    <s v="SunChips Multigrain - Salsa"/>
    <s v="Food"/>
    <n v="15206199726"/>
    <s v="Saturday, June 4, 2022"/>
    <x v="1"/>
    <x v="26"/>
    <n v="1.5"/>
    <n v="1"/>
    <n v="113"/>
    <n v="1.5"/>
    <n v="1"/>
    <n v="1.5"/>
    <n v="1.5"/>
    <x v="154"/>
    <x v="27"/>
    <s v="Food"/>
    <x v="1"/>
    <b v="1"/>
    <n v="1.5"/>
    <n v="1"/>
    <x v="25"/>
  </r>
  <r>
    <s v="Processed"/>
    <s v="VJ300320692"/>
    <x v="3"/>
    <x v="4"/>
    <s v="Pop Corners - Sea Salt"/>
    <s v="Food"/>
    <n v="15206216667"/>
    <s v="Saturday, June 4, 2022"/>
    <x v="1"/>
    <x v="8"/>
    <n v="1.5"/>
    <n v="1"/>
    <n v="111"/>
    <n v="1.5"/>
    <n v="1"/>
    <n v="1.5"/>
    <n v="1.5"/>
    <x v="154"/>
    <x v="117"/>
    <s v="Food"/>
    <x v="1"/>
    <b v="1"/>
    <n v="1.5"/>
    <n v="1"/>
    <x v="80"/>
  </r>
  <r>
    <s v="Processed"/>
    <s v="VJ300320692"/>
    <x v="3"/>
    <x v="4"/>
    <s v="SunChips Multigrain - Salsa"/>
    <s v="Food"/>
    <n v="15206216835"/>
    <s v="Saturday, June 4, 2022"/>
    <x v="1"/>
    <x v="26"/>
    <n v="1.5"/>
    <n v="1"/>
    <n v="113"/>
    <n v="1.5"/>
    <n v="1"/>
    <n v="1.5"/>
    <n v="1.5"/>
    <x v="154"/>
    <x v="27"/>
    <s v="Food"/>
    <x v="1"/>
    <b v="1"/>
    <n v="1.5"/>
    <n v="1"/>
    <x v="25"/>
  </r>
  <r>
    <s v="Processed"/>
    <s v="VJ300320692"/>
    <x v="3"/>
    <x v="4"/>
    <s v="Pop Corners - Kettle Corn"/>
    <s v="Food"/>
    <n v="15206362544"/>
    <s v="Saturday, June 4, 2022"/>
    <x v="1"/>
    <x v="4"/>
    <n v="1.5"/>
    <n v="1"/>
    <n v="110"/>
    <n v="1.5"/>
    <n v="1"/>
    <n v="1.5"/>
    <n v="1.5"/>
    <x v="154"/>
    <x v="113"/>
    <s v="Food"/>
    <x v="1"/>
    <b v="1"/>
    <n v="1.5"/>
    <n v="1"/>
    <x v="80"/>
  </r>
  <r>
    <s v="Processed"/>
    <s v="VJ300320692"/>
    <x v="3"/>
    <x v="4"/>
    <s v="Coca Cola - Zero Sugar"/>
    <s v="Carbonated"/>
    <n v="15206365395"/>
    <s v="Saturday, June 4, 2022"/>
    <x v="1"/>
    <x v="23"/>
    <n v="1.5"/>
    <n v="1"/>
    <n v="142"/>
    <n v="1.5"/>
    <n v="1"/>
    <n v="1.5"/>
    <n v="1.5"/>
    <x v="154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206409241"/>
    <s v="Saturday, June 4, 2022"/>
    <x v="0"/>
    <x v="16"/>
    <n v="1.25"/>
    <n v="1"/>
    <n v="122"/>
    <n v="1.25"/>
    <n v="1"/>
    <n v="1.25"/>
    <n v="1.25"/>
    <x v="154"/>
    <x v="139"/>
    <s v="Food"/>
    <x v="1"/>
    <b v="1"/>
    <n v="1.25"/>
    <n v="0.83333333333333337"/>
    <x v="95"/>
  </r>
  <r>
    <s v="Processed"/>
    <s v="VJ300205292"/>
    <x v="0"/>
    <x v="1"/>
    <s v="KitKat - Crisp Wafers"/>
    <s v="Food"/>
    <n v="15206427633"/>
    <s v="Saturday, June 4, 2022"/>
    <x v="0"/>
    <x v="13"/>
    <n v="2"/>
    <n v="1"/>
    <n v="130"/>
    <n v="2"/>
    <n v="1"/>
    <n v="2"/>
    <n v="2"/>
    <x v="154"/>
    <x v="10"/>
    <s v="Food"/>
    <x v="1"/>
    <b v="1"/>
    <n v="2"/>
    <n v="1.3333333333333333"/>
    <x v="9"/>
  </r>
  <r>
    <s v="Processed"/>
    <s v="VJ300320611"/>
    <x v="0"/>
    <x v="0"/>
    <s v="S. Pellegrino Sparkling Mineral Water"/>
    <s v="Water"/>
    <n v="15206739267"/>
    <s v="Saturday, June 4, 2022"/>
    <x v="1"/>
    <x v="7"/>
    <n v="2"/>
    <n v="1"/>
    <n v="143"/>
    <n v="2"/>
    <n v="1"/>
    <n v="2"/>
    <n v="2"/>
    <x v="154"/>
    <x v="24"/>
    <s v="Water"/>
    <x v="3"/>
    <b v="1"/>
    <n v="2"/>
    <n v="1.3333333333333333"/>
    <x v="22"/>
  </r>
  <r>
    <s v="Processed"/>
    <s v="VJ300320611"/>
    <x v="0"/>
    <x v="0"/>
    <s v="SunChips Multigrain - Salsa"/>
    <s v="Food"/>
    <n v="15206881091"/>
    <s v="Saturday, June 4, 2022"/>
    <x v="1"/>
    <x v="4"/>
    <n v="1.5"/>
    <n v="1"/>
    <n v="110"/>
    <n v="1.5"/>
    <n v="1"/>
    <n v="1.5"/>
    <n v="1.5"/>
    <x v="154"/>
    <x v="27"/>
    <s v="Food"/>
    <x v="1"/>
    <b v="1"/>
    <n v="1.5"/>
    <n v="1"/>
    <x v="25"/>
  </r>
  <r>
    <s v="Processed"/>
    <s v="VJ300320611"/>
    <x v="0"/>
    <x v="0"/>
    <s v="SunChips Multigrain - Salsa"/>
    <s v="Food"/>
    <n v="15206881765"/>
    <s v="Saturday, June 4, 2022"/>
    <x v="1"/>
    <x v="4"/>
    <n v="1.5"/>
    <n v="1"/>
    <n v="110"/>
    <n v="1.5"/>
    <n v="1"/>
    <n v="1.5"/>
    <n v="1.5"/>
    <x v="154"/>
    <x v="27"/>
    <s v="Food"/>
    <x v="1"/>
    <b v="1"/>
    <n v="1.5"/>
    <n v="1"/>
    <x v="25"/>
  </r>
  <r>
    <s v="Processed"/>
    <s v="VJ300205292"/>
    <x v="0"/>
    <x v="1"/>
    <s v="Poland Springs Water"/>
    <s v="Water"/>
    <n v="15206918361"/>
    <s v="Saturday, June 4, 2022"/>
    <x v="1"/>
    <x v="5"/>
    <n v="1.5"/>
    <n v="1"/>
    <n v="144"/>
    <n v="1.5"/>
    <n v="1"/>
    <n v="1.5"/>
    <n v="1.5"/>
    <x v="154"/>
    <x v="29"/>
    <s v="Water"/>
    <x v="3"/>
    <b v="1"/>
    <n v="1.5"/>
    <n v="1"/>
    <x v="27"/>
  </r>
  <r>
    <s v="Processed"/>
    <s v="VJ300320611"/>
    <x v="0"/>
    <x v="0"/>
    <s v="Takis - Hot Chilli Pepper &amp; Lime"/>
    <s v="Food"/>
    <n v="15207139859"/>
    <s v="Saturday, June 4, 2022"/>
    <x v="1"/>
    <x v="18"/>
    <n v="1.5"/>
    <n v="1"/>
    <n v="124"/>
    <n v="1.5"/>
    <n v="1"/>
    <n v="1.5"/>
    <n v="1.5"/>
    <x v="154"/>
    <x v="1"/>
    <s v="Food"/>
    <x v="1"/>
    <b v="1"/>
    <n v="1.5"/>
    <n v="1"/>
    <x v="1"/>
  </r>
  <r>
    <s v="Processed"/>
    <s v="VJ300320692"/>
    <x v="3"/>
    <x v="4"/>
    <s v="Snapple Diet Tea - Lemon"/>
    <s v="Non Carbonated"/>
    <n v="15208606056"/>
    <s v="Sunday, June 5, 2022"/>
    <x v="1"/>
    <x v="7"/>
    <n v="2.5"/>
    <n v="1"/>
    <n v="143"/>
    <n v="2.5"/>
    <n v="1"/>
    <n v="2.5"/>
    <n v="2.5"/>
    <x v="155"/>
    <x v="7"/>
    <s v="Non Carbonated"/>
    <x v="2"/>
    <b v="1"/>
    <n v="2.5"/>
    <n v="1.6666666666666667"/>
    <x v="6"/>
  </r>
  <r>
    <s v="Processed"/>
    <s v="VJ300320611"/>
    <x v="0"/>
    <x v="0"/>
    <s v="Nature's Garden Trail Mix - Cranberry Healthy"/>
    <s v="Food"/>
    <n v="15208654698"/>
    <s v="Sunday, June 5, 2022"/>
    <x v="0"/>
    <x v="29"/>
    <n v="1.5"/>
    <n v="1"/>
    <n v="139"/>
    <n v="1.5"/>
    <n v="1"/>
    <n v="1.5"/>
    <n v="1.5"/>
    <x v="155"/>
    <x v="130"/>
    <s v="Food"/>
    <x v="1"/>
    <b v="1"/>
    <n v="1.5"/>
    <n v="1"/>
    <x v="89"/>
  </r>
  <r>
    <s v="Processed"/>
    <s v="VJ300320692"/>
    <x v="3"/>
    <x v="4"/>
    <s v="Red Bull - Energy Drink - Sugar Free"/>
    <s v="Carbonated"/>
    <n v="15208676849"/>
    <s v="Sunday, June 5, 2022"/>
    <x v="0"/>
    <x v="0"/>
    <n v="3.5"/>
    <n v="1"/>
    <n v="148"/>
    <n v="3.5"/>
    <n v="1"/>
    <n v="3.5"/>
    <n v="3.5"/>
    <x v="155"/>
    <x v="0"/>
    <s v="Carbonated"/>
    <x v="0"/>
    <b v="1"/>
    <n v="3.5"/>
    <n v="2.3333333333333335"/>
    <x v="0"/>
  </r>
  <r>
    <s v="Processed"/>
    <s v="VJ300320692"/>
    <x v="3"/>
    <x v="4"/>
    <s v="Keep Healthy - Chocolate Fudge"/>
    <s v="Food"/>
    <n v="15208744033"/>
    <s v="Sunday, June 5, 2022"/>
    <x v="0"/>
    <x v="11"/>
    <n v="2"/>
    <n v="1"/>
    <n v="132"/>
    <n v="2"/>
    <n v="1"/>
    <n v="2"/>
    <n v="4"/>
    <x v="155"/>
    <x v="132"/>
    <s v="Food"/>
    <x v="1"/>
    <b v="1"/>
    <n v="2"/>
    <n v="1.3333333333333333"/>
    <x v="91"/>
  </r>
  <r>
    <s v="Processed"/>
    <s v="VJ300320692"/>
    <x v="3"/>
    <x v="4"/>
    <s v="Genius Keto Bar - Chocolate Dream"/>
    <s v="Food"/>
    <n v="15208744033"/>
    <s v="Sunday, June 5, 2022"/>
    <x v="0"/>
    <x v="10"/>
    <n v="2"/>
    <n v="1"/>
    <n v="136"/>
    <n v="2"/>
    <n v="1"/>
    <n v="2"/>
    <n v="4"/>
    <x v="155"/>
    <x v="96"/>
    <s v="Food"/>
    <x v="1"/>
    <b v="1"/>
    <n v="2"/>
    <n v="1.3333333333333333"/>
    <x v="67"/>
  </r>
  <r>
    <s v="Processed"/>
    <s v="VJ300320692"/>
    <x v="3"/>
    <x v="4"/>
    <s v="Oreo Mini - Go Paks"/>
    <m/>
    <n v="15208749405"/>
    <s v="Sunday, June 5, 2022"/>
    <x v="0"/>
    <x v="38"/>
    <n v="4"/>
    <n v="1"/>
    <n v="162"/>
    <n v="4"/>
    <n v="1"/>
    <n v="4"/>
    <n v="4"/>
    <x v="155"/>
    <x v="143"/>
    <s v="Cell is Blank - Dis-regard"/>
    <x v="1"/>
    <b v="1"/>
    <n v="4"/>
    <n v="2.6666666666666665"/>
    <x v="98"/>
  </r>
  <r>
    <s v="Processed"/>
    <s v="VJ300205292"/>
    <x v="0"/>
    <x v="1"/>
    <s v="Takis - Hot Chilli Pepper &amp; Lime"/>
    <s v="Food"/>
    <n v="15208806140"/>
    <s v="Sunday, June 5, 2022"/>
    <x v="1"/>
    <x v="18"/>
    <n v="1.5"/>
    <n v="1"/>
    <n v="124"/>
    <n v="1.5"/>
    <n v="1"/>
    <n v="1.5"/>
    <n v="1.5"/>
    <x v="155"/>
    <x v="1"/>
    <s v="Food"/>
    <x v="1"/>
    <b v="1"/>
    <n v="1.5"/>
    <n v="1"/>
    <x v="1"/>
  </r>
  <r>
    <s v="Processed"/>
    <s v="VJ300205292"/>
    <x v="0"/>
    <x v="1"/>
    <s v="Oreo Mini"/>
    <s v="Food"/>
    <n v="15208815968"/>
    <s v="Sunday, June 5, 2022"/>
    <x v="1"/>
    <x v="24"/>
    <n v="1.5"/>
    <n v="1"/>
    <n v="121"/>
    <n v="1.5"/>
    <n v="1"/>
    <n v="1.5"/>
    <n v="1.5"/>
    <x v="155"/>
    <x v="18"/>
    <s v="Food"/>
    <x v="1"/>
    <b v="1"/>
    <n v="1.5"/>
    <n v="1"/>
    <x v="16"/>
  </r>
  <r>
    <s v="Processed"/>
    <s v="VJ300205292"/>
    <x v="0"/>
    <x v="1"/>
    <s v="Oreo Mini"/>
    <s v="Food"/>
    <n v="15208819702"/>
    <s v="Sunday, June 5, 2022"/>
    <x v="1"/>
    <x v="24"/>
    <n v="1.5"/>
    <n v="1"/>
    <n v="121"/>
    <n v="1.5"/>
    <n v="1"/>
    <n v="1.5"/>
    <n v="1.5"/>
    <x v="155"/>
    <x v="18"/>
    <s v="Food"/>
    <x v="1"/>
    <b v="1"/>
    <n v="1.5"/>
    <n v="1"/>
    <x v="16"/>
  </r>
  <r>
    <s v="Processed"/>
    <s v="VJ300320692"/>
    <x v="3"/>
    <x v="4"/>
    <s v="Poland Springs Water"/>
    <s v="Water"/>
    <n v="15208830513"/>
    <s v="Sunday, June 5, 2022"/>
    <x v="0"/>
    <x v="5"/>
    <n v="1.5"/>
    <n v="1"/>
    <n v="144"/>
    <n v="1.5"/>
    <n v="1"/>
    <n v="1.5"/>
    <n v="1.5"/>
    <x v="155"/>
    <x v="29"/>
    <s v="Water"/>
    <x v="3"/>
    <b v="1"/>
    <n v="1.5"/>
    <n v="1"/>
    <x v="27"/>
  </r>
  <r>
    <s v="Processed"/>
    <s v="VJ300320611"/>
    <x v="0"/>
    <x v="0"/>
    <s v="Monster Energy Original"/>
    <s v="Carbonated"/>
    <n v="15208836748"/>
    <s v="Sunday, June 5, 2022"/>
    <x v="1"/>
    <x v="2"/>
    <n v="3"/>
    <n v="1"/>
    <n v="146"/>
    <n v="3"/>
    <n v="1"/>
    <n v="3"/>
    <n v="3"/>
    <x v="155"/>
    <x v="5"/>
    <s v="Carbonated"/>
    <x v="0"/>
    <b v="1"/>
    <n v="3"/>
    <n v="2"/>
    <x v="4"/>
  </r>
  <r>
    <s v="Processed"/>
    <s v="VJ300320611"/>
    <x v="0"/>
    <x v="0"/>
    <s v="Oreo Mini"/>
    <s v="Food"/>
    <n v="15208841255"/>
    <s v="Sunday, June 5, 2022"/>
    <x v="1"/>
    <x v="16"/>
    <n v="1.5"/>
    <n v="1"/>
    <n v="122"/>
    <n v="1.5"/>
    <n v="1"/>
    <n v="1.5"/>
    <n v="1.5"/>
    <x v="155"/>
    <x v="18"/>
    <s v="Food"/>
    <x v="1"/>
    <b v="1"/>
    <n v="1.5"/>
    <n v="1"/>
    <x v="16"/>
  </r>
  <r>
    <s v="Processed"/>
    <s v="VJ300205292"/>
    <x v="0"/>
    <x v="1"/>
    <s v="Coca Cola - Zero Sugar"/>
    <s v="Carbonated"/>
    <n v="15208845911"/>
    <s v="Sunday, June 5, 2022"/>
    <x v="1"/>
    <x v="12"/>
    <n v="1.5"/>
    <n v="1"/>
    <n v="140"/>
    <n v="1.5"/>
    <n v="1"/>
    <n v="1.5"/>
    <n v="1.5"/>
    <x v="155"/>
    <x v="44"/>
    <s v="Carbonated"/>
    <x v="0"/>
    <b v="1"/>
    <n v="1.5"/>
    <n v="1"/>
    <x v="36"/>
  </r>
  <r>
    <s v="Processed"/>
    <s v="VJ300320692"/>
    <x v="3"/>
    <x v="4"/>
    <s v="Lenny &amp; Larrys - SnickerDoodle"/>
    <s v="Food"/>
    <n v="15208900144"/>
    <s v="Sunday, June 5, 2022"/>
    <x v="1"/>
    <x v="31"/>
    <n v="3"/>
    <n v="1"/>
    <n v="157"/>
    <n v="3"/>
    <n v="1"/>
    <n v="3"/>
    <n v="3"/>
    <x v="155"/>
    <x v="98"/>
    <s v="Food"/>
    <x v="1"/>
    <b v="1"/>
    <n v="3"/>
    <n v="2"/>
    <x v="69"/>
  </r>
  <r>
    <s v="Processed"/>
    <s v="VJ300320692"/>
    <x v="3"/>
    <x v="4"/>
    <s v="Oreo Mini"/>
    <s v="Food"/>
    <n v="15208902557"/>
    <s v="Sunday, June 5, 2022"/>
    <x v="1"/>
    <x v="24"/>
    <n v="1.5"/>
    <n v="1"/>
    <n v="121"/>
    <n v="1.5"/>
    <n v="1"/>
    <n v="1.5"/>
    <n v="1.5"/>
    <x v="155"/>
    <x v="18"/>
    <s v="Food"/>
    <x v="1"/>
    <b v="1"/>
    <n v="1.5"/>
    <n v="1"/>
    <x v="16"/>
  </r>
  <r>
    <s v="Processed"/>
    <s v="VJ300320692"/>
    <x v="3"/>
    <x v="4"/>
    <s v="Robert Irvine's - Fit Crunch -  Chocolate Pea"/>
    <s v="Food"/>
    <n v="15209022458"/>
    <s v="Sunday, June 5, 2022"/>
    <x v="1"/>
    <x v="9"/>
    <n v="2"/>
    <n v="1"/>
    <n v="131"/>
    <n v="2"/>
    <n v="1"/>
    <n v="2"/>
    <n v="2"/>
    <x v="155"/>
    <x v="21"/>
    <s v="Food"/>
    <x v="1"/>
    <b v="1"/>
    <n v="2"/>
    <n v="1.3333333333333333"/>
    <x v="19"/>
  </r>
  <r>
    <s v="Processed"/>
    <s v="VJ300320692"/>
    <x v="3"/>
    <x v="4"/>
    <s v="Pop Corners - Kettle Corn"/>
    <s v="Food"/>
    <n v="15209024897"/>
    <s v="Sunday, June 5, 2022"/>
    <x v="1"/>
    <x v="4"/>
    <n v="1.5"/>
    <n v="1"/>
    <n v="110"/>
    <n v="1.5"/>
    <n v="1"/>
    <n v="1.5"/>
    <n v="1.5"/>
    <x v="155"/>
    <x v="113"/>
    <s v="Food"/>
    <x v="1"/>
    <b v="1"/>
    <n v="1.5"/>
    <n v="1"/>
    <x v="80"/>
  </r>
  <r>
    <s v="Processed"/>
    <s v="VJ300320692"/>
    <x v="3"/>
    <x v="4"/>
    <s v="CheezIt - Double Cheese"/>
    <s v="Food"/>
    <n v="15209025921"/>
    <s v="Sunday, June 5, 2022"/>
    <x v="1"/>
    <x v="1"/>
    <n v="1.25"/>
    <n v="1"/>
    <n v="123"/>
    <n v="1.25"/>
    <n v="1"/>
    <n v="1.25"/>
    <n v="1.25"/>
    <x v="155"/>
    <x v="68"/>
    <s v="Food"/>
    <x v="1"/>
    <b v="1"/>
    <n v="1.25"/>
    <n v="0.83333333333333337"/>
    <x v="39"/>
  </r>
  <r>
    <s v="Processed"/>
    <s v="VJ300320692"/>
    <x v="3"/>
    <x v="4"/>
    <s v="CheezIt - Original"/>
    <s v="Food"/>
    <n v="15209090424"/>
    <s v="Sunday, June 5, 2022"/>
    <x v="1"/>
    <x v="18"/>
    <n v="1.25"/>
    <n v="1"/>
    <n v="124"/>
    <n v="1.25"/>
    <n v="1"/>
    <n v="1.25"/>
    <n v="1.25"/>
    <x v="155"/>
    <x v="48"/>
    <s v="Food"/>
    <x v="1"/>
    <b v="1"/>
    <n v="1.25"/>
    <n v="0.83333333333333337"/>
    <x v="39"/>
  </r>
  <r>
    <s v="Processed"/>
    <s v="VJ300320692"/>
    <x v="3"/>
    <x v="4"/>
    <s v="CheezIt - Double Cheese"/>
    <s v="Food"/>
    <n v="15209106899"/>
    <s v="Sunday, June 5, 2022"/>
    <x v="1"/>
    <x v="1"/>
    <n v="1.25"/>
    <n v="1"/>
    <n v="123"/>
    <n v="1.25"/>
    <n v="1"/>
    <n v="1.25"/>
    <n v="1.25"/>
    <x v="155"/>
    <x v="68"/>
    <s v="Food"/>
    <x v="1"/>
    <b v="1"/>
    <n v="1.25"/>
    <n v="0.83333333333333337"/>
    <x v="39"/>
  </r>
  <r>
    <s v="Processed"/>
    <s v="VJ300320692"/>
    <x v="3"/>
    <x v="4"/>
    <s v="Goldfish Baked - Cheddar"/>
    <s v="Food"/>
    <n v="15209109532"/>
    <s v="Sunday, June 5, 2022"/>
    <x v="1"/>
    <x v="16"/>
    <n v="1.25"/>
    <n v="1"/>
    <n v="122"/>
    <n v="1.25"/>
    <n v="1"/>
    <n v="1.25"/>
    <n v="1.25"/>
    <x v="155"/>
    <x v="139"/>
    <s v="Food"/>
    <x v="1"/>
    <b v="1"/>
    <n v="1.25"/>
    <n v="0.83333333333333337"/>
    <x v="95"/>
  </r>
  <r>
    <s v="Processed"/>
    <s v="VJ300320692"/>
    <x v="3"/>
    <x v="4"/>
    <s v="Oreo Mini - Go Paks"/>
    <m/>
    <n v="15209314256"/>
    <s v="Sunday, June 5, 2022"/>
    <x v="0"/>
    <x v="35"/>
    <n v="4"/>
    <n v="1"/>
    <n v="152"/>
    <n v="4"/>
    <n v="1"/>
    <n v="4"/>
    <n v="4"/>
    <x v="155"/>
    <x v="143"/>
    <s v="Cell is Blank - Dis-regard"/>
    <x v="1"/>
    <b v="1"/>
    <n v="4"/>
    <n v="2.6666666666666665"/>
    <x v="98"/>
  </r>
  <r>
    <s v="Processed"/>
    <s v="VJ300320611"/>
    <x v="0"/>
    <x v="0"/>
    <s v="Oreo Mini"/>
    <s v="Food"/>
    <n v="15209315499"/>
    <s v="Sunday, June 5, 2022"/>
    <x v="1"/>
    <x v="16"/>
    <n v="1.5"/>
    <n v="1"/>
    <n v="122"/>
    <n v="1.5"/>
    <n v="1"/>
    <n v="1.5"/>
    <n v="1.5"/>
    <x v="155"/>
    <x v="18"/>
    <s v="Food"/>
    <x v="1"/>
    <b v="1"/>
    <n v="1.5"/>
    <n v="1"/>
    <x v="16"/>
  </r>
  <r>
    <s v="Processed"/>
    <s v="VJ300205292"/>
    <x v="0"/>
    <x v="1"/>
    <s v="Pop Corners - Spicy Queso"/>
    <s v="Food"/>
    <n v="15209411419"/>
    <s v="Sunday, June 5, 2022"/>
    <x v="0"/>
    <x v="8"/>
    <n v="1.5"/>
    <n v="1"/>
    <n v="111"/>
    <n v="1.5"/>
    <n v="1"/>
    <n v="1.5"/>
    <n v="1.5"/>
    <x v="155"/>
    <x v="118"/>
    <s v="Food"/>
    <x v="1"/>
    <b v="1"/>
    <n v="1.5"/>
    <n v="1"/>
    <x v="80"/>
  </r>
  <r>
    <s v="Processed"/>
    <s v="VJ300205292"/>
    <x v="0"/>
    <x v="1"/>
    <s v="SunChips Multigrain - Original"/>
    <s v="Food"/>
    <n v="15209414768"/>
    <s v="Sunday, June 5, 2022"/>
    <x v="1"/>
    <x v="20"/>
    <n v="1.5"/>
    <n v="1"/>
    <n v="112"/>
    <n v="1.5"/>
    <n v="1"/>
    <n v="1.5"/>
    <n v="1.5"/>
    <x v="155"/>
    <x v="60"/>
    <s v="Food"/>
    <x v="1"/>
    <b v="1"/>
    <n v="1.5"/>
    <n v="1"/>
    <x v="25"/>
  </r>
  <r>
    <s v="Processed"/>
    <s v="VJ300320611"/>
    <x v="0"/>
    <x v="0"/>
    <s v="SunChips Multigrain - Salsa"/>
    <s v="Food"/>
    <n v="15209804380"/>
    <s v="Sunday, June 5, 2022"/>
    <x v="1"/>
    <x v="4"/>
    <n v="1.5"/>
    <n v="1"/>
    <n v="110"/>
    <n v="1.5"/>
    <n v="1"/>
    <n v="1.5"/>
    <n v="1.5"/>
    <x v="155"/>
    <x v="27"/>
    <s v="Food"/>
    <x v="1"/>
    <b v="1"/>
    <n v="1.5"/>
    <n v="1"/>
    <x v="25"/>
  </r>
  <r>
    <s v="Processed"/>
    <s v="VJ300320611"/>
    <x v="0"/>
    <x v="0"/>
    <s v="KitKat - Crisp Wafers"/>
    <s v="Food"/>
    <n v="15209805669"/>
    <s v="Sunday, June 5, 2022"/>
    <x v="1"/>
    <x v="28"/>
    <n v="2"/>
    <n v="1"/>
    <n v="135"/>
    <n v="2"/>
    <n v="1"/>
    <n v="2"/>
    <n v="2"/>
    <x v="155"/>
    <x v="10"/>
    <s v="Food"/>
    <x v="1"/>
    <b v="1"/>
    <n v="2"/>
    <n v="1.3333333333333333"/>
    <x v="9"/>
  </r>
  <r>
    <s v="Processed"/>
    <s v="VJ300320611"/>
    <x v="0"/>
    <x v="0"/>
    <s v="SunChips Multigrain - Salsa"/>
    <s v="Food"/>
    <n v="15209806334"/>
    <s v="Sunday, June 5, 2022"/>
    <x v="1"/>
    <x v="4"/>
    <n v="1.5"/>
    <n v="1"/>
    <n v="110"/>
    <n v="1.5"/>
    <n v="1"/>
    <n v="1.5"/>
    <n v="1.5"/>
    <x v="155"/>
    <x v="27"/>
    <s v="Food"/>
    <x v="1"/>
    <b v="1"/>
    <n v="1.5"/>
    <n v="1"/>
    <x v="25"/>
  </r>
  <r>
    <s v="Processed"/>
    <s v="VJ300320611"/>
    <x v="0"/>
    <x v="0"/>
    <s v="Bai Antioxidant - Kupang strawberry kiwi"/>
    <s v="Non Carbonated"/>
    <n v="15209831623"/>
    <s v="Sunday, June 5, 2022"/>
    <x v="0"/>
    <x v="5"/>
    <n v="2.75"/>
    <n v="2"/>
    <n v="144"/>
    <n v="2.75"/>
    <n v="2"/>
    <n v="5.5"/>
    <n v="5.5"/>
    <x v="155"/>
    <x v="114"/>
    <s v="Non Carbonated"/>
    <x v="2"/>
    <b v="1"/>
    <n v="2.75"/>
    <n v="1.8333333333333333"/>
    <x v="2"/>
  </r>
  <r>
    <s v="Processed"/>
    <s v="VJ300320609"/>
    <x v="2"/>
    <x v="3"/>
    <s v="Snapple Diet Tea - Lemon"/>
    <s v="Non Carbonated"/>
    <n v="15210679209"/>
    <s v="Monday, June 6, 2022"/>
    <x v="0"/>
    <x v="7"/>
    <n v="2.5"/>
    <n v="1"/>
    <n v="143"/>
    <n v="2.5"/>
    <n v="1"/>
    <n v="2.5"/>
    <n v="2.5"/>
    <x v="156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210947893"/>
    <s v="Monday, June 6, 2022"/>
    <x v="0"/>
    <x v="0"/>
    <n v="3.5"/>
    <n v="1"/>
    <n v="148"/>
    <n v="3.5"/>
    <n v="1"/>
    <n v="3.5"/>
    <n v="3.5"/>
    <x v="156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211019856"/>
    <s v="Monday, June 6, 2022"/>
    <x v="0"/>
    <x v="0"/>
    <n v="3.5"/>
    <n v="1"/>
    <n v="148"/>
    <n v="3.5"/>
    <n v="1"/>
    <n v="3.5"/>
    <n v="3.5"/>
    <x v="156"/>
    <x v="45"/>
    <s v="Carbonated"/>
    <x v="0"/>
    <b v="1"/>
    <n v="3.5"/>
    <n v="2.3333333333333335"/>
    <x v="0"/>
  </r>
  <r>
    <s v="Processed"/>
    <s v="VJ300320686"/>
    <x v="1"/>
    <x v="2"/>
    <s v="Miss Vickie's Potato Chip - Jalapeno"/>
    <s v="Food"/>
    <n v="15211315667"/>
    <s v="Monday, June 6, 2022"/>
    <x v="1"/>
    <x v="26"/>
    <n v="1.5"/>
    <n v="1"/>
    <n v="113"/>
    <n v="1.5"/>
    <n v="1"/>
    <n v="1.5"/>
    <n v="1.5"/>
    <x v="156"/>
    <x v="43"/>
    <s v="Food"/>
    <x v="1"/>
    <b v="1"/>
    <n v="1.5"/>
    <n v="1"/>
    <x v="3"/>
  </r>
  <r>
    <s v="Processed"/>
    <s v="VJ300320686"/>
    <x v="1"/>
    <x v="2"/>
    <s v="SunChips Multigrain - Harvest Cheddar"/>
    <s v="Food"/>
    <n v="15211905370"/>
    <s v="Monday, June 6, 2022"/>
    <x v="0"/>
    <x v="4"/>
    <n v="1.5"/>
    <n v="1"/>
    <n v="110"/>
    <n v="1.5"/>
    <n v="1"/>
    <n v="1.5"/>
    <n v="1.5"/>
    <x v="156"/>
    <x v="35"/>
    <s v="Food"/>
    <x v="1"/>
    <b v="1"/>
    <n v="1.5"/>
    <n v="1"/>
    <x v="25"/>
  </r>
  <r>
    <s v="Processed"/>
    <s v="VJ300320692"/>
    <x v="3"/>
    <x v="4"/>
    <s v="Bai Antioxidant - Tanzania Lemon Super Tea"/>
    <s v="Non Carbonated"/>
    <n v="15212202489"/>
    <s v="Monday, June 6, 2022"/>
    <x v="0"/>
    <x v="21"/>
    <n v="2.75"/>
    <n v="1"/>
    <n v="145"/>
    <n v="2.75"/>
    <n v="1"/>
    <n v="2.75"/>
    <n v="2.75"/>
    <x v="156"/>
    <x v="120"/>
    <s v="Non Carbonated"/>
    <x v="2"/>
    <b v="1"/>
    <n v="2.75"/>
    <n v="1.8333333333333333"/>
    <x v="2"/>
  </r>
  <r>
    <s v="Processed"/>
    <s v="VJ300320686"/>
    <x v="1"/>
    <x v="2"/>
    <s v="Wonderful Pistachios - Variety"/>
    <s v="Food"/>
    <n v="15212262543"/>
    <s v="Monday, June 6, 2022"/>
    <x v="1"/>
    <x v="17"/>
    <n v="2"/>
    <n v="1"/>
    <n v="138"/>
    <n v="2"/>
    <n v="1"/>
    <n v="2"/>
    <n v="2"/>
    <x v="156"/>
    <x v="11"/>
    <s v="Food"/>
    <x v="1"/>
    <b v="1"/>
    <n v="2"/>
    <n v="1.3333333333333333"/>
    <x v="10"/>
  </r>
  <r>
    <s v="Processed"/>
    <s v="VJ300320611"/>
    <x v="0"/>
    <x v="0"/>
    <s v="SunChips Multigrain - Original"/>
    <s v="Food"/>
    <n v="15212297552"/>
    <s v="Monday, June 6, 2022"/>
    <x v="0"/>
    <x v="3"/>
    <n v="1.5"/>
    <n v="1"/>
    <n v="114"/>
    <n v="1.5"/>
    <n v="1"/>
    <n v="1.5"/>
    <n v="1.5"/>
    <x v="156"/>
    <x v="60"/>
    <s v="Food"/>
    <x v="1"/>
    <b v="1"/>
    <n v="1.5"/>
    <n v="1"/>
    <x v="25"/>
  </r>
  <r>
    <s v="Processed"/>
    <s v="VJ300320692"/>
    <x v="3"/>
    <x v="4"/>
    <s v="CheezIt - Double Cheese"/>
    <s v="Food"/>
    <n v="15212369433"/>
    <s v="Monday, June 6, 2022"/>
    <x v="0"/>
    <x v="1"/>
    <n v="1.25"/>
    <n v="1"/>
    <n v="123"/>
    <n v="1.25"/>
    <n v="1"/>
    <n v="1.25"/>
    <n v="3.75"/>
    <x v="156"/>
    <x v="68"/>
    <s v="Food"/>
    <x v="1"/>
    <b v="1"/>
    <n v="1.25"/>
    <n v="0.83333333333333337"/>
    <x v="39"/>
  </r>
  <r>
    <s v="Processed"/>
    <s v="VJ300320692"/>
    <x v="3"/>
    <x v="4"/>
    <s v="Snapple Diet Tea - Lemon"/>
    <s v="Non Carbonated"/>
    <n v="15212369433"/>
    <s v="Monday, June 6, 2022"/>
    <x v="0"/>
    <x v="7"/>
    <n v="2.5"/>
    <n v="1"/>
    <n v="143"/>
    <n v="2.5"/>
    <n v="1"/>
    <n v="2.5"/>
    <n v="3.75"/>
    <x v="156"/>
    <x v="7"/>
    <s v="Non Carbonated"/>
    <x v="2"/>
    <b v="1"/>
    <n v="2.5"/>
    <n v="1.6666666666666667"/>
    <x v="6"/>
  </r>
  <r>
    <s v="Processed"/>
    <s v="VJ300205292"/>
    <x v="0"/>
    <x v="1"/>
    <s v="Pop Corners - Spicy Queso"/>
    <s v="Food"/>
    <n v="15212371366"/>
    <s v="Monday, June 6, 2022"/>
    <x v="0"/>
    <x v="8"/>
    <n v="1.5"/>
    <n v="1"/>
    <n v="111"/>
    <n v="1.5"/>
    <n v="1"/>
    <n v="1.5"/>
    <n v="1.5"/>
    <x v="156"/>
    <x v="118"/>
    <s v="Food"/>
    <x v="1"/>
    <b v="1"/>
    <n v="1.5"/>
    <n v="1"/>
    <x v="80"/>
  </r>
  <r>
    <s v="Processed"/>
    <s v="VJ300320692"/>
    <x v="3"/>
    <x v="4"/>
    <s v="CheezIt - Double Cheese"/>
    <s v="Food"/>
    <n v="15212376027"/>
    <s v="Monday, June 6, 2022"/>
    <x v="0"/>
    <x v="1"/>
    <n v="1.25"/>
    <n v="1"/>
    <n v="123"/>
    <n v="1.25"/>
    <n v="1"/>
    <n v="1.25"/>
    <n v="1.25"/>
    <x v="156"/>
    <x v="68"/>
    <s v="Food"/>
    <x v="1"/>
    <b v="1"/>
    <n v="1.25"/>
    <n v="0.83333333333333337"/>
    <x v="39"/>
  </r>
  <r>
    <s v="Processed"/>
    <s v="VJ300320609"/>
    <x v="2"/>
    <x v="3"/>
    <s v="Snapple Diet Tea - Lemon"/>
    <s v="Non Carbonated"/>
    <n v="15212761543"/>
    <s v="Monday, June 6, 2022"/>
    <x v="1"/>
    <x v="7"/>
    <n v="2.5"/>
    <n v="1"/>
    <n v="143"/>
    <n v="2.5"/>
    <n v="1"/>
    <n v="2.5"/>
    <n v="2.5"/>
    <x v="156"/>
    <x v="7"/>
    <s v="Non Carbonated"/>
    <x v="2"/>
    <b v="1"/>
    <n v="2.5"/>
    <n v="1.6666666666666667"/>
    <x v="6"/>
  </r>
  <r>
    <s v="Processed"/>
    <s v="VJ300320609"/>
    <x v="2"/>
    <x v="3"/>
    <s v="Funyuns - Flaming Hot"/>
    <s v="Food"/>
    <n v="15212766493"/>
    <s v="Monday, June 6, 2022"/>
    <x v="1"/>
    <x v="25"/>
    <n v="1.5"/>
    <n v="1"/>
    <n v="125"/>
    <n v="1.5"/>
    <n v="1"/>
    <n v="1.5"/>
    <n v="1.5"/>
    <x v="156"/>
    <x v="71"/>
    <s v="Food"/>
    <x v="1"/>
    <b v="1"/>
    <n v="1.5"/>
    <n v="1"/>
    <x v="49"/>
  </r>
  <r>
    <s v="Processed"/>
    <s v="VJ300320686"/>
    <x v="1"/>
    <x v="2"/>
    <s v="SunChips Multigrain - Salsa"/>
    <s v="Food"/>
    <n v="15212773100"/>
    <s v="Monday, June 6, 2022"/>
    <x v="1"/>
    <x v="8"/>
    <n v="1.5"/>
    <n v="1"/>
    <n v="111"/>
    <n v="1.5"/>
    <n v="1"/>
    <n v="1.5"/>
    <n v="1.5"/>
    <x v="156"/>
    <x v="27"/>
    <s v="Food"/>
    <x v="1"/>
    <b v="1"/>
    <n v="1.5"/>
    <n v="1"/>
    <x v="25"/>
  </r>
  <r>
    <s v="Processed"/>
    <s v="VJ300320609"/>
    <x v="2"/>
    <x v="3"/>
    <s v="Snapple Tea - Raspberry"/>
    <s v="Non Carbonated"/>
    <n v="15212793119"/>
    <s v="Monday, June 6, 2022"/>
    <x v="0"/>
    <x v="15"/>
    <n v="2.5"/>
    <n v="1"/>
    <n v="147"/>
    <n v="2.5"/>
    <n v="1"/>
    <n v="2.5"/>
    <n v="6.5"/>
    <x v="156"/>
    <x v="81"/>
    <s v="Non Carbonated"/>
    <x v="2"/>
    <b v="1"/>
    <n v="2.5"/>
    <n v="1.6666666666666667"/>
    <x v="59"/>
  </r>
  <r>
    <s v="Processed"/>
    <s v="VJ300320609"/>
    <x v="2"/>
    <x v="3"/>
    <s v="Funyuns - Flaming Hot"/>
    <s v="Food"/>
    <n v="15212793119"/>
    <s v="Monday, June 6, 2022"/>
    <x v="0"/>
    <x v="25"/>
    <n v="1.5"/>
    <n v="1"/>
    <n v="125"/>
    <n v="1.5"/>
    <n v="1"/>
    <n v="1.5"/>
    <n v="6.5"/>
    <x v="156"/>
    <x v="71"/>
    <s v="Food"/>
    <x v="1"/>
    <b v="1"/>
    <n v="1.5"/>
    <n v="1"/>
    <x v="49"/>
  </r>
  <r>
    <s v="Processed"/>
    <s v="VJ300320609"/>
    <x v="2"/>
    <x v="3"/>
    <s v="KitKat - Crisp Wafers"/>
    <s v="Food"/>
    <n v="15212793119"/>
    <s v="Monday, June 6, 2022"/>
    <x v="0"/>
    <x v="10"/>
    <n v="2.5"/>
    <n v="1"/>
    <n v="136"/>
    <n v="2.5"/>
    <n v="1"/>
    <n v="2.5"/>
    <n v="6.5"/>
    <x v="156"/>
    <x v="10"/>
    <s v="Food"/>
    <x v="1"/>
    <b v="1"/>
    <n v="2.5"/>
    <n v="1.6666666666666667"/>
    <x v="9"/>
  </r>
  <r>
    <s v="Processed"/>
    <s v="VJ300320686"/>
    <x v="1"/>
    <x v="2"/>
    <s v="Robert Irvine's - Fit Crunch -  Chocolate Pea"/>
    <s v="Food"/>
    <n v="15212919513"/>
    <s v="Monday, June 6, 2022"/>
    <x v="1"/>
    <x v="11"/>
    <n v="2"/>
    <n v="1"/>
    <n v="132"/>
    <n v="2"/>
    <n v="1"/>
    <n v="2"/>
    <n v="2"/>
    <x v="156"/>
    <x v="21"/>
    <s v="Food"/>
    <x v="1"/>
    <b v="1"/>
    <n v="2"/>
    <n v="1.3333333333333333"/>
    <x v="19"/>
  </r>
  <r>
    <s v="Processed"/>
    <s v="VJ300320686"/>
    <x v="1"/>
    <x v="2"/>
    <s v="Wonderful Pistachios - Variety"/>
    <s v="Food"/>
    <n v="15212922645"/>
    <s v="Monday, June 6, 2022"/>
    <x v="1"/>
    <x v="17"/>
    <n v="2"/>
    <n v="1"/>
    <n v="138"/>
    <n v="2"/>
    <n v="1"/>
    <n v="2"/>
    <n v="2"/>
    <x v="156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213302460"/>
    <s v="Monday, June 6, 2022"/>
    <x v="1"/>
    <x v="5"/>
    <n v="1.5"/>
    <n v="1"/>
    <n v="144"/>
    <n v="1.5"/>
    <n v="1"/>
    <n v="1.5"/>
    <n v="1.5"/>
    <x v="156"/>
    <x v="29"/>
    <s v="Water"/>
    <x v="3"/>
    <b v="1"/>
    <n v="1.5"/>
    <n v="1"/>
    <x v="27"/>
  </r>
  <r>
    <s v="Processed"/>
    <s v="VJ300205292"/>
    <x v="0"/>
    <x v="1"/>
    <s v="Keto Bar - Creamy Peanut Butter Chocolate"/>
    <s v="Food"/>
    <n v="15213477391"/>
    <s v="Monday, June 6, 2022"/>
    <x v="1"/>
    <x v="29"/>
    <n v="2"/>
    <n v="1"/>
    <n v="139"/>
    <n v="2"/>
    <n v="1"/>
    <n v="2"/>
    <n v="2"/>
    <x v="156"/>
    <x v="110"/>
    <s v="Food"/>
    <x v="1"/>
    <b v="1"/>
    <n v="2"/>
    <n v="1.3333333333333333"/>
    <x v="77"/>
  </r>
  <r>
    <s v="Processed"/>
    <s v="VJ300320692"/>
    <x v="3"/>
    <x v="4"/>
    <s v="Poland Springs Water"/>
    <s v="Water"/>
    <n v="15213678702"/>
    <s v="Monday, June 6, 2022"/>
    <x v="1"/>
    <x v="5"/>
    <n v="1.5"/>
    <n v="1"/>
    <n v="144"/>
    <n v="1.5"/>
    <n v="1"/>
    <n v="1.5"/>
    <n v="1.5"/>
    <x v="156"/>
    <x v="29"/>
    <s v="Water"/>
    <x v="3"/>
    <b v="1"/>
    <n v="1.5"/>
    <n v="1"/>
    <x v="27"/>
  </r>
  <r>
    <s v="Processed"/>
    <s v="VJ300320609"/>
    <x v="2"/>
    <x v="3"/>
    <s v="Sunkist Soda - Orange"/>
    <s v="Carbonated"/>
    <n v="15213858135"/>
    <s v="Monday, June 6, 2022"/>
    <x v="1"/>
    <x v="12"/>
    <n v="1.5"/>
    <n v="1"/>
    <n v="140"/>
    <n v="1.5"/>
    <n v="1"/>
    <n v="1.5"/>
    <n v="1.5"/>
    <x v="156"/>
    <x v="70"/>
    <s v="Carbonated"/>
    <x v="0"/>
    <b v="1"/>
    <n v="1.5"/>
    <n v="1"/>
    <x v="48"/>
  </r>
  <r>
    <s v="Processed"/>
    <s v="VJ300320692"/>
    <x v="3"/>
    <x v="4"/>
    <s v="Poland Springs Water"/>
    <s v="Water"/>
    <n v="15214201987"/>
    <s v="Monday, June 6, 2022"/>
    <x v="1"/>
    <x v="5"/>
    <n v="1.5"/>
    <n v="1"/>
    <n v="144"/>
    <n v="1.5"/>
    <n v="1"/>
    <n v="1.5"/>
    <n v="1.5"/>
    <x v="156"/>
    <x v="29"/>
    <s v="Water"/>
    <x v="3"/>
    <b v="1"/>
    <n v="1.5"/>
    <n v="1"/>
    <x v="27"/>
  </r>
  <r>
    <s v="Processed"/>
    <s v="VJ300320692"/>
    <x v="3"/>
    <x v="4"/>
    <s v="CheezIt - Double Cheese"/>
    <s v="Food"/>
    <n v="15214453609"/>
    <s v="Monday, June 6, 2022"/>
    <x v="0"/>
    <x v="1"/>
    <n v="1.25"/>
    <n v="1"/>
    <n v="123"/>
    <n v="1.25"/>
    <n v="1"/>
    <n v="1.25"/>
    <n v="1.25"/>
    <x v="156"/>
    <x v="68"/>
    <s v="Food"/>
    <x v="1"/>
    <b v="1"/>
    <n v="1.25"/>
    <n v="0.83333333333333337"/>
    <x v="39"/>
  </r>
  <r>
    <s v="Processed"/>
    <s v="VJ300320692"/>
    <x v="3"/>
    <x v="4"/>
    <s v="CheezIt - Original"/>
    <s v="Food"/>
    <n v="15214458582"/>
    <s v="Monday, June 6, 2022"/>
    <x v="0"/>
    <x v="18"/>
    <n v="1.25"/>
    <n v="1"/>
    <n v="124"/>
    <n v="1.25"/>
    <n v="1"/>
    <n v="1.25"/>
    <n v="1.25"/>
    <x v="156"/>
    <x v="48"/>
    <s v="Food"/>
    <x v="1"/>
    <b v="1"/>
    <n v="1.25"/>
    <n v="0.83333333333333337"/>
    <x v="39"/>
  </r>
  <r>
    <s v="Processed"/>
    <s v="VJ300320692"/>
    <x v="3"/>
    <x v="4"/>
    <s v="Lenny &amp; Larrys - Chocolate Chip"/>
    <s v="Food"/>
    <n v="15214460795"/>
    <s v="Monday, June 6, 2022"/>
    <x v="0"/>
    <x v="34"/>
    <n v="2"/>
    <n v="1"/>
    <n v="158"/>
    <n v="2"/>
    <n v="1"/>
    <n v="2"/>
    <n v="2"/>
    <x v="156"/>
    <x v="134"/>
    <s v="Food"/>
    <x v="1"/>
    <b v="1"/>
    <n v="2"/>
    <n v="1.3333333333333333"/>
    <x v="69"/>
  </r>
  <r>
    <s v="Processed"/>
    <s v="VJ300320609"/>
    <x v="2"/>
    <x v="3"/>
    <s v="Funyuns - Flaming Hot"/>
    <s v="Food"/>
    <n v="15214492628"/>
    <s v="Monday, June 6, 2022"/>
    <x v="1"/>
    <x v="4"/>
    <n v="1.5"/>
    <n v="1"/>
    <n v="110"/>
    <n v="1.5"/>
    <n v="1"/>
    <n v="1.5"/>
    <n v="1.5"/>
    <x v="156"/>
    <x v="71"/>
    <s v="Food"/>
    <x v="1"/>
    <b v="1"/>
    <n v="1.5"/>
    <n v="1"/>
    <x v="49"/>
  </r>
  <r>
    <s v="Processed"/>
    <s v="VJ300320611"/>
    <x v="0"/>
    <x v="0"/>
    <s v="Oreo Mini"/>
    <s v="Food"/>
    <n v="15214506870"/>
    <s v="Monday, June 6, 2022"/>
    <x v="1"/>
    <x v="16"/>
    <n v="1.5"/>
    <n v="1"/>
    <n v="122"/>
    <n v="1.5"/>
    <n v="1"/>
    <n v="1.5"/>
    <n v="1.5"/>
    <x v="156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214751287"/>
    <s v="Monday, June 6, 2022"/>
    <x v="0"/>
    <x v="2"/>
    <n v="3"/>
    <n v="1"/>
    <n v="146"/>
    <n v="3"/>
    <n v="1"/>
    <n v="3"/>
    <n v="3"/>
    <x v="156"/>
    <x v="5"/>
    <s v="Carbonated"/>
    <x v="0"/>
    <b v="1"/>
    <n v="3"/>
    <n v="2"/>
    <x v="4"/>
  </r>
  <r>
    <s v="Processed"/>
    <s v="VJ300320609"/>
    <x v="2"/>
    <x v="3"/>
    <s v="Coca Cola - Zero Sugar"/>
    <s v="Carbonated"/>
    <n v="15215044852"/>
    <s v="Monday, June 6, 2022"/>
    <x v="1"/>
    <x v="27"/>
    <n v="1.5"/>
    <n v="1"/>
    <n v="141"/>
    <n v="1.5"/>
    <n v="1"/>
    <n v="1.5"/>
    <n v="1.5"/>
    <x v="156"/>
    <x v="44"/>
    <s v="Carbonated"/>
    <x v="0"/>
    <b v="1"/>
    <n v="1.5"/>
    <n v="1"/>
    <x v="36"/>
  </r>
  <r>
    <s v="Processed"/>
    <s v="VJ300320609"/>
    <x v="2"/>
    <x v="3"/>
    <s v="Funyuns - Flaming Hot"/>
    <s v="Food"/>
    <n v="15215045492"/>
    <s v="Monday, June 6, 2022"/>
    <x v="1"/>
    <x v="25"/>
    <n v="1.5"/>
    <n v="1"/>
    <n v="125"/>
    <n v="1.5"/>
    <n v="1"/>
    <n v="1.5"/>
    <n v="1.5"/>
    <x v="156"/>
    <x v="71"/>
    <s v="Food"/>
    <x v="1"/>
    <b v="1"/>
    <n v="1.5"/>
    <n v="1"/>
    <x v="49"/>
  </r>
  <r>
    <s v="Processed"/>
    <s v="VJ300320609"/>
    <x v="2"/>
    <x v="3"/>
    <s v="Funyuns - Flaming Hot"/>
    <s v="Food"/>
    <n v="15215045702"/>
    <s v="Monday, June 6, 2022"/>
    <x v="1"/>
    <x v="25"/>
    <n v="1.5"/>
    <n v="1"/>
    <n v="125"/>
    <n v="1.5"/>
    <n v="1"/>
    <n v="1.5"/>
    <n v="1.5"/>
    <x v="156"/>
    <x v="71"/>
    <s v="Food"/>
    <x v="1"/>
    <b v="1"/>
    <n v="1.5"/>
    <n v="1"/>
    <x v="49"/>
  </r>
  <r>
    <s v="Processed"/>
    <s v="VJ300320609"/>
    <x v="2"/>
    <x v="3"/>
    <s v="Cheetos Puffs"/>
    <s v="Food"/>
    <n v="15215045990"/>
    <s v="Monday, June 6, 2022"/>
    <x v="1"/>
    <x v="22"/>
    <n v="1.5"/>
    <n v="1"/>
    <n v="120"/>
    <n v="1.5"/>
    <n v="1"/>
    <n v="1.5"/>
    <n v="1.5"/>
    <x v="156"/>
    <x v="127"/>
    <s v="Food"/>
    <x v="1"/>
    <b v="1"/>
    <n v="1.5"/>
    <n v="1"/>
    <x v="87"/>
  </r>
  <r>
    <s v="Processed"/>
    <s v="VJ300320609"/>
    <x v="2"/>
    <x v="3"/>
    <s v="Coca Cola - Zero Sugar"/>
    <s v="Carbonated"/>
    <n v="15215116651"/>
    <s v="Monday, June 6, 2022"/>
    <x v="1"/>
    <x v="27"/>
    <n v="1.5"/>
    <n v="1"/>
    <n v="141"/>
    <n v="1.5"/>
    <n v="1"/>
    <n v="1.5"/>
    <n v="1.5"/>
    <x v="156"/>
    <x v="44"/>
    <s v="Carbonated"/>
    <x v="0"/>
    <b v="1"/>
    <n v="1.5"/>
    <n v="1"/>
    <x v="36"/>
  </r>
  <r>
    <s v="Processed"/>
    <s v="VJ300320609"/>
    <x v="2"/>
    <x v="3"/>
    <s v="Nature's Bakery Fig Bar - Blueberry"/>
    <s v="Food"/>
    <n v="15215488028"/>
    <s v="Tuesday, June 7, 2022"/>
    <x v="1"/>
    <x v="11"/>
    <n v="1.5"/>
    <n v="1"/>
    <n v="132"/>
    <n v="1.5"/>
    <n v="1"/>
    <n v="1.5"/>
    <n v="1.5"/>
    <x v="156"/>
    <x v="148"/>
    <s v="Food"/>
    <x v="1"/>
    <b v="1"/>
    <n v="1.5"/>
    <n v="1"/>
    <x v="101"/>
  </r>
  <r>
    <s v="Processed"/>
    <s v="VJ300320609"/>
    <x v="2"/>
    <x v="3"/>
    <s v="Funyuns - Flaming Hot"/>
    <s v="Food"/>
    <n v="15215490149"/>
    <s v="Tuesday, June 7, 2022"/>
    <x v="1"/>
    <x v="4"/>
    <n v="1.5"/>
    <n v="1"/>
    <n v="110"/>
    <n v="1.5"/>
    <n v="1"/>
    <n v="1.5"/>
    <n v="1.5"/>
    <x v="156"/>
    <x v="71"/>
    <s v="Food"/>
    <x v="1"/>
    <b v="1"/>
    <n v="1.5"/>
    <n v="1"/>
    <x v="49"/>
  </r>
  <r>
    <s v="Processed"/>
    <s v="VJ300320609"/>
    <x v="2"/>
    <x v="3"/>
    <s v="Red Bull - Original"/>
    <s v="Carbonated"/>
    <n v="15215977125"/>
    <s v="Tuesday, June 7, 2022"/>
    <x v="0"/>
    <x v="0"/>
    <n v="3.5"/>
    <n v="1"/>
    <n v="148"/>
    <n v="3.5"/>
    <n v="1"/>
    <n v="3.5"/>
    <n v="3.5"/>
    <x v="157"/>
    <x v="45"/>
    <s v="Carbonated"/>
    <x v="0"/>
    <b v="1"/>
    <n v="3.5"/>
    <n v="2.3333333333333335"/>
    <x v="0"/>
  </r>
  <r>
    <s v="Processed"/>
    <s v="VJ300320686"/>
    <x v="1"/>
    <x v="2"/>
    <s v="SunChips Multigrain - Salsa"/>
    <s v="Food"/>
    <n v="15216383700"/>
    <s v="Tuesday, June 7, 2022"/>
    <x v="1"/>
    <x v="8"/>
    <n v="1.5"/>
    <n v="1"/>
    <n v="111"/>
    <n v="1.5"/>
    <n v="1"/>
    <n v="1.5"/>
    <n v="1.5"/>
    <x v="157"/>
    <x v="27"/>
    <s v="Food"/>
    <x v="1"/>
    <b v="1"/>
    <n v="1.5"/>
    <n v="1"/>
    <x v="25"/>
  </r>
  <r>
    <s v="Processed"/>
    <s v="VJ300320692"/>
    <x v="3"/>
    <x v="4"/>
    <s v="RXBAR - Protein Bar - Peanut Butter"/>
    <s v="Food"/>
    <n v="15216710657"/>
    <s v="Tuesday, June 7, 2022"/>
    <x v="1"/>
    <x v="28"/>
    <n v="2"/>
    <n v="1"/>
    <n v="135"/>
    <n v="2"/>
    <n v="1"/>
    <n v="2"/>
    <n v="2"/>
    <x v="157"/>
    <x v="80"/>
    <s v="Food"/>
    <x v="1"/>
    <b v="1"/>
    <n v="2"/>
    <n v="1.3333333333333333"/>
    <x v="58"/>
  </r>
  <r>
    <s v="Processed"/>
    <s v="VJ300320692"/>
    <x v="3"/>
    <x v="4"/>
    <s v="BodyArmor LYTE  - Peach Mango"/>
    <s v="Water"/>
    <n v="15216852842"/>
    <s v="Tuesday, June 7, 2022"/>
    <x v="1"/>
    <x v="15"/>
    <n v="2.5"/>
    <n v="1"/>
    <n v="147"/>
    <n v="2.5"/>
    <n v="1"/>
    <n v="2.5"/>
    <n v="2.5"/>
    <x v="157"/>
    <x v="34"/>
    <s v="Water"/>
    <x v="3"/>
    <b v="1"/>
    <n v="2.5"/>
    <n v="1.6666666666666667"/>
    <x v="31"/>
  </r>
  <r>
    <s v="Processed"/>
    <s v="VJ300320686"/>
    <x v="1"/>
    <x v="2"/>
    <s v="Wonderful Pistachios - Variety"/>
    <s v="Food"/>
    <n v="15217356326"/>
    <s v="Tuesday, June 7, 2022"/>
    <x v="1"/>
    <x v="17"/>
    <n v="2"/>
    <n v="1"/>
    <n v="138"/>
    <n v="2"/>
    <n v="1"/>
    <n v="2"/>
    <n v="2"/>
    <x v="157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217916215"/>
    <s v="Tuesday, June 7, 2022"/>
    <x v="0"/>
    <x v="5"/>
    <n v="1.5"/>
    <n v="1"/>
    <n v="144"/>
    <n v="1.5"/>
    <n v="1"/>
    <n v="1.5"/>
    <n v="3.5"/>
    <x v="157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217916215"/>
    <s v="Tuesday, June 7, 2022"/>
    <x v="0"/>
    <x v="6"/>
    <n v="2"/>
    <n v="1"/>
    <n v="134"/>
    <n v="2"/>
    <n v="1"/>
    <n v="2"/>
    <n v="3.5"/>
    <x v="157"/>
    <x v="11"/>
    <s v="Food"/>
    <x v="1"/>
    <b v="1"/>
    <n v="2"/>
    <n v="1.3333333333333333"/>
    <x v="10"/>
  </r>
  <r>
    <s v="Processed"/>
    <s v="VJ300320609"/>
    <x v="2"/>
    <x v="3"/>
    <s v="KitKat - Crisp Wafers"/>
    <s v="Food"/>
    <n v="15218013057"/>
    <s v="Tuesday, June 7, 2022"/>
    <x v="1"/>
    <x v="29"/>
    <n v="2.5"/>
    <n v="1"/>
    <n v="139"/>
    <n v="2.5"/>
    <n v="1"/>
    <n v="2.5"/>
    <n v="2.5"/>
    <x v="157"/>
    <x v="10"/>
    <s v="Food"/>
    <x v="1"/>
    <b v="1"/>
    <n v="2.5"/>
    <n v="1.6666666666666667"/>
    <x v="9"/>
  </r>
  <r>
    <s v="Processed"/>
    <s v="VJ300320692"/>
    <x v="3"/>
    <x v="4"/>
    <s v="Starbucks Doubleshot Energy - Coffee"/>
    <m/>
    <n v="15218181557"/>
    <s v="Tuesday, June 7, 2022"/>
    <x v="0"/>
    <x v="2"/>
    <n v="3.5"/>
    <n v="1"/>
    <n v="146"/>
    <n v="3.5"/>
    <n v="1"/>
    <n v="3.5"/>
    <n v="3.5"/>
    <x v="157"/>
    <x v="146"/>
    <s v="Cell is Blank - Dis-regard"/>
    <x v="5"/>
    <b v="1"/>
    <n v="3.5"/>
    <n v="2.3333333333333335"/>
    <x v="62"/>
  </r>
  <r>
    <s v="Processed"/>
    <s v="VJ300205292"/>
    <x v="0"/>
    <x v="1"/>
    <s v="Robert Irvine's - Fit Crunch -  Chocolate Pea"/>
    <s v="Food"/>
    <n v="15218138631"/>
    <s v="Tuesday, June 7, 2022"/>
    <x v="0"/>
    <x v="14"/>
    <n v="2"/>
    <n v="1"/>
    <n v="137"/>
    <n v="2"/>
    <n v="1"/>
    <n v="2"/>
    <n v="2"/>
    <x v="157"/>
    <x v="21"/>
    <s v="Food"/>
    <x v="1"/>
    <b v="1"/>
    <n v="2"/>
    <n v="1.3333333333333333"/>
    <x v="19"/>
  </r>
  <r>
    <s v="Processed"/>
    <s v="VJ300320692"/>
    <x v="3"/>
    <x v="4"/>
    <s v="Goldfish Baked - Cheddar"/>
    <s v="Food"/>
    <n v="15218150870"/>
    <s v="Tuesday, June 7, 2022"/>
    <x v="0"/>
    <x v="16"/>
    <n v="1.25"/>
    <n v="1"/>
    <n v="122"/>
    <n v="1.25"/>
    <n v="1"/>
    <n v="1.25"/>
    <n v="1.25"/>
    <x v="157"/>
    <x v="139"/>
    <s v="Food"/>
    <x v="1"/>
    <b v="1"/>
    <n v="1.25"/>
    <n v="0.83333333333333337"/>
    <x v="95"/>
  </r>
  <r>
    <s v="Processed"/>
    <s v="VJ300320686"/>
    <x v="1"/>
    <x v="2"/>
    <s v="CheezIt - Original"/>
    <s v="Food"/>
    <n v="15218263660"/>
    <s v="Tuesday, June 7, 2022"/>
    <x v="1"/>
    <x v="18"/>
    <n v="1.5"/>
    <n v="1"/>
    <n v="124"/>
    <n v="1.5"/>
    <n v="1"/>
    <n v="1.5"/>
    <n v="1.5"/>
    <x v="157"/>
    <x v="48"/>
    <s v="Food"/>
    <x v="1"/>
    <b v="1"/>
    <n v="1.5"/>
    <n v="1"/>
    <x v="39"/>
  </r>
  <r>
    <s v="Processed"/>
    <s v="VJ300205292"/>
    <x v="0"/>
    <x v="1"/>
    <s v="SunChips Multigrain - Harvest Cheddar"/>
    <s v="Food"/>
    <n v="15218286062"/>
    <s v="Tuesday, June 7, 2022"/>
    <x v="0"/>
    <x v="26"/>
    <n v="1.5"/>
    <n v="1"/>
    <n v="113"/>
    <n v="1.5"/>
    <n v="1"/>
    <n v="1.5"/>
    <n v="1.5"/>
    <x v="157"/>
    <x v="35"/>
    <s v="Food"/>
    <x v="1"/>
    <b v="1"/>
    <n v="1.5"/>
    <n v="1"/>
    <x v="25"/>
  </r>
  <r>
    <s v="Processed"/>
    <s v="VJ300320692"/>
    <x v="3"/>
    <x v="4"/>
    <s v="Mini Chips Ahoy - Go Paks"/>
    <m/>
    <n v="15218301358"/>
    <s v="Tuesday, June 7, 2022"/>
    <x v="1"/>
    <x v="33"/>
    <n v="4"/>
    <n v="1"/>
    <n v="151"/>
    <n v="4"/>
    <n v="1"/>
    <n v="4"/>
    <n v="4"/>
    <x v="157"/>
    <x v="142"/>
    <s v="Cell is Blank - Dis-regard"/>
    <x v="1"/>
    <b v="1"/>
    <n v="4"/>
    <n v="2.6666666666666665"/>
    <x v="97"/>
  </r>
  <r>
    <s v="Processed"/>
    <s v="VJ300320692"/>
    <x v="3"/>
    <x v="4"/>
    <s v="BodyArmor LYTE  - Peach Mango"/>
    <s v="Water"/>
    <n v="15218388838"/>
    <s v="Tuesday, June 7, 2022"/>
    <x v="1"/>
    <x v="15"/>
    <n v="2.5"/>
    <n v="1"/>
    <n v="147"/>
    <n v="2.5"/>
    <n v="1"/>
    <n v="2.5"/>
    <n v="2.5"/>
    <x v="157"/>
    <x v="34"/>
    <s v="Water"/>
    <x v="3"/>
    <b v="1"/>
    <n v="2.5"/>
    <n v="1.6666666666666667"/>
    <x v="31"/>
  </r>
  <r>
    <s v="Processed"/>
    <s v="VJ300320692"/>
    <x v="3"/>
    <x v="4"/>
    <s v="Oreo Mini - Go Paks"/>
    <m/>
    <n v="15218419299"/>
    <s v="Tuesday, June 7, 2022"/>
    <x v="1"/>
    <x v="35"/>
    <n v="4"/>
    <n v="1"/>
    <n v="152"/>
    <n v="4"/>
    <n v="1"/>
    <n v="4"/>
    <n v="4"/>
    <x v="157"/>
    <x v="143"/>
    <s v="Cell is Blank - Dis-regard"/>
    <x v="1"/>
    <b v="1"/>
    <n v="4"/>
    <n v="2.6666666666666665"/>
    <x v="98"/>
  </r>
  <r>
    <s v="Processed"/>
    <s v="VJ300320692"/>
    <x v="3"/>
    <x v="4"/>
    <s v="Oreo Mini"/>
    <s v="Food"/>
    <n v="15218448377"/>
    <s v="Tuesday, June 7, 2022"/>
    <x v="1"/>
    <x v="24"/>
    <n v="1.5"/>
    <n v="1"/>
    <n v="121"/>
    <n v="1.5"/>
    <n v="1"/>
    <n v="1.5"/>
    <n v="1.5"/>
    <x v="157"/>
    <x v="18"/>
    <s v="Food"/>
    <x v="1"/>
    <b v="1"/>
    <n v="1.5"/>
    <n v="1"/>
    <x v="16"/>
  </r>
  <r>
    <s v="Processed"/>
    <s v="VJ300320692"/>
    <x v="3"/>
    <x v="4"/>
    <s v="Starbucks Doubleshot Energy - Coffee"/>
    <m/>
    <n v="15218449368"/>
    <s v="Tuesday, June 7, 2022"/>
    <x v="1"/>
    <x v="2"/>
    <n v="3.5"/>
    <n v="1"/>
    <n v="146"/>
    <n v="3.5"/>
    <n v="1"/>
    <n v="3.5"/>
    <n v="3.5"/>
    <x v="157"/>
    <x v="146"/>
    <s v="Cell is Blank - Dis-regard"/>
    <x v="5"/>
    <b v="1"/>
    <n v="3.5"/>
    <n v="2.3333333333333335"/>
    <x v="62"/>
  </r>
  <r>
    <s v="Processed"/>
    <s v="VJ300320692"/>
    <x v="3"/>
    <x v="4"/>
    <s v="Pop Corners - Kettle Corn"/>
    <s v="Food"/>
    <n v="15218515524"/>
    <s v="Tuesday, June 7, 2022"/>
    <x v="1"/>
    <x v="4"/>
    <n v="1.5"/>
    <n v="1"/>
    <n v="110"/>
    <n v="1.5"/>
    <n v="1"/>
    <n v="1.5"/>
    <n v="1.5"/>
    <x v="157"/>
    <x v="113"/>
    <s v="Food"/>
    <x v="1"/>
    <b v="1"/>
    <n v="1.5"/>
    <n v="1"/>
    <x v="80"/>
  </r>
  <r>
    <s v="Processed"/>
    <s v="VJ300320692"/>
    <x v="3"/>
    <x v="4"/>
    <s v="Oreo Mini - Go Paks"/>
    <m/>
    <n v="15218548429"/>
    <s v="Tuesday, June 7, 2022"/>
    <x v="1"/>
    <x v="35"/>
    <n v="4"/>
    <n v="1"/>
    <n v="152"/>
    <n v="4"/>
    <n v="1"/>
    <n v="4"/>
    <n v="4"/>
    <x v="157"/>
    <x v="143"/>
    <s v="Cell is Blank - Dis-regard"/>
    <x v="1"/>
    <b v="1"/>
    <n v="4"/>
    <n v="2.6666666666666665"/>
    <x v="98"/>
  </r>
  <r>
    <s v="Processed"/>
    <s v="VJ300320609"/>
    <x v="2"/>
    <x v="3"/>
    <s v="Monster Energy Original"/>
    <s v="Carbonated"/>
    <n v="15218602582"/>
    <s v="Tuesday, June 7, 2022"/>
    <x v="1"/>
    <x v="2"/>
    <n v="3"/>
    <n v="1"/>
    <n v="146"/>
    <n v="3"/>
    <n v="1"/>
    <n v="3"/>
    <n v="3"/>
    <x v="157"/>
    <x v="5"/>
    <s v="Carbonated"/>
    <x v="0"/>
    <b v="1"/>
    <n v="3"/>
    <n v="2"/>
    <x v="4"/>
  </r>
  <r>
    <s v="Processed"/>
    <s v="VJ300320692"/>
    <x v="3"/>
    <x v="4"/>
    <s v="Poland Springs Water"/>
    <s v="Water"/>
    <n v="15218715928"/>
    <s v="Tuesday, June 7, 2022"/>
    <x v="1"/>
    <x v="5"/>
    <n v="1.5"/>
    <n v="1"/>
    <n v="144"/>
    <n v="1.5"/>
    <n v="1"/>
    <n v="1.5"/>
    <n v="1.5"/>
    <x v="157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218881396"/>
    <s v="Tuesday, June 7, 2022"/>
    <x v="0"/>
    <x v="23"/>
    <n v="1.5"/>
    <n v="1"/>
    <n v="142"/>
    <n v="1.5"/>
    <n v="1"/>
    <n v="1.5"/>
    <n v="1.5"/>
    <x v="157"/>
    <x v="44"/>
    <s v="Carbonated"/>
    <x v="0"/>
    <b v="1"/>
    <n v="1.5"/>
    <n v="1"/>
    <x v="36"/>
  </r>
  <r>
    <s v="Processed"/>
    <s v="VJ300320692"/>
    <x v="3"/>
    <x v="4"/>
    <s v="Starbucks Doubleshot Energy - Coffee"/>
    <m/>
    <n v="15219029553"/>
    <s v="Tuesday, June 7, 2022"/>
    <x v="0"/>
    <x v="2"/>
    <n v="3.5"/>
    <n v="1"/>
    <n v="146"/>
    <n v="3.5"/>
    <n v="1"/>
    <n v="3.5"/>
    <n v="3.5"/>
    <x v="157"/>
    <x v="146"/>
    <s v="Cell is Blank - Dis-regard"/>
    <x v="5"/>
    <b v="1"/>
    <n v="3.5"/>
    <n v="2.3333333333333335"/>
    <x v="62"/>
  </r>
  <r>
    <s v="Processed"/>
    <s v="VJ300320692"/>
    <x v="3"/>
    <x v="4"/>
    <s v="Poland Springs Water"/>
    <s v="Water"/>
    <n v="15219042452"/>
    <s v="Tuesday, June 7, 2022"/>
    <x v="0"/>
    <x v="5"/>
    <n v="1.5"/>
    <n v="1"/>
    <n v="144"/>
    <n v="1.5"/>
    <n v="1"/>
    <n v="1.5"/>
    <n v="1.5"/>
    <x v="157"/>
    <x v="29"/>
    <s v="Water"/>
    <x v="3"/>
    <b v="1"/>
    <n v="1.5"/>
    <n v="1"/>
    <x v="27"/>
  </r>
  <r>
    <s v="Processed"/>
    <s v="VJ300320692"/>
    <x v="3"/>
    <x v="4"/>
    <s v="Poland Springs Water"/>
    <s v="Water"/>
    <n v="15219123158"/>
    <s v="Tuesday, June 7, 2022"/>
    <x v="1"/>
    <x v="5"/>
    <n v="1.5"/>
    <n v="1"/>
    <n v="144"/>
    <n v="1.5"/>
    <n v="1"/>
    <n v="1.5"/>
    <n v="1.5"/>
    <x v="157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219162303"/>
    <s v="Tuesday, June 7, 2022"/>
    <x v="0"/>
    <x v="6"/>
    <n v="2"/>
    <n v="1"/>
    <n v="134"/>
    <n v="2"/>
    <n v="1"/>
    <n v="2"/>
    <n v="2"/>
    <x v="157"/>
    <x v="11"/>
    <s v="Food"/>
    <x v="1"/>
    <b v="1"/>
    <n v="2"/>
    <n v="1.3333333333333333"/>
    <x v="10"/>
  </r>
  <r>
    <s v="Processed"/>
    <s v="VJ300320692"/>
    <x v="3"/>
    <x v="4"/>
    <s v="CheezIt - Original"/>
    <s v="Food"/>
    <n v="15219187928"/>
    <s v="Tuesday, June 7, 2022"/>
    <x v="1"/>
    <x v="18"/>
    <n v="1.25"/>
    <n v="1"/>
    <n v="124"/>
    <n v="1.25"/>
    <n v="1"/>
    <n v="1.25"/>
    <n v="1.25"/>
    <x v="157"/>
    <x v="48"/>
    <s v="Food"/>
    <x v="1"/>
    <b v="1"/>
    <n v="1.25"/>
    <n v="0.83333333333333337"/>
    <x v="39"/>
  </r>
  <r>
    <s v="Processed"/>
    <s v="VJ300320692"/>
    <x v="3"/>
    <x v="4"/>
    <s v="Coca Cola - Zero Sugar"/>
    <s v="Carbonated"/>
    <n v="15219198818"/>
    <s v="Tuesday, June 7, 2022"/>
    <x v="1"/>
    <x v="23"/>
    <n v="1.5"/>
    <n v="1"/>
    <n v="142"/>
    <n v="1.5"/>
    <n v="1"/>
    <n v="1.5"/>
    <n v="1.5"/>
    <x v="157"/>
    <x v="44"/>
    <s v="Carbonated"/>
    <x v="0"/>
    <b v="1"/>
    <n v="1.5"/>
    <n v="1"/>
    <x v="36"/>
  </r>
  <r>
    <s v="Processed"/>
    <s v="VJ300320692"/>
    <x v="3"/>
    <x v="4"/>
    <s v="Teddy Grahams - Go Paks"/>
    <m/>
    <n v="15219206709"/>
    <s v="Tuesday, June 7, 2022"/>
    <x v="1"/>
    <x v="40"/>
    <n v="4"/>
    <n v="1"/>
    <n v="160"/>
    <n v="4"/>
    <n v="1"/>
    <n v="4"/>
    <n v="4"/>
    <x v="157"/>
    <x v="144"/>
    <s v="Cell is Blank - Dis-regard"/>
    <x v="1"/>
    <b v="1"/>
    <n v="4"/>
    <n v="2.6666666666666665"/>
    <x v="99"/>
  </r>
  <r>
    <s v="Processed"/>
    <s v="VJ300320692"/>
    <x v="3"/>
    <x v="4"/>
    <s v="Oreo Single Server 6 ct"/>
    <s v="Food"/>
    <n v="15219212711"/>
    <s v="Tuesday, June 7, 2022"/>
    <x v="1"/>
    <x v="17"/>
    <n v="2"/>
    <n v="1"/>
    <n v="138"/>
    <n v="2"/>
    <n v="1"/>
    <n v="2"/>
    <n v="2"/>
    <x v="157"/>
    <x v="74"/>
    <s v="Food"/>
    <x v="1"/>
    <b v="1"/>
    <n v="2"/>
    <n v="1.3333333333333333"/>
    <x v="52"/>
  </r>
  <r>
    <s v="Processed"/>
    <s v="VJ300320692"/>
    <x v="3"/>
    <x v="4"/>
    <s v="Poland Springs Water"/>
    <s v="Water"/>
    <n v="15219395265"/>
    <s v="Tuesday, June 7, 2022"/>
    <x v="0"/>
    <x v="5"/>
    <n v="1.5"/>
    <n v="1"/>
    <n v="144"/>
    <n v="1.5"/>
    <n v="1"/>
    <n v="1.5"/>
    <n v="1.5"/>
    <x v="157"/>
    <x v="29"/>
    <s v="Water"/>
    <x v="3"/>
    <b v="1"/>
    <n v="1.5"/>
    <n v="1"/>
    <x v="27"/>
  </r>
  <r>
    <s v="Processed"/>
    <s v="VJ300320692"/>
    <x v="3"/>
    <x v="4"/>
    <s v="Starbucks Doubleshot Energy - Coffee"/>
    <m/>
    <n v="15219468652"/>
    <s v="Tuesday, June 7, 2022"/>
    <x v="0"/>
    <x v="2"/>
    <n v="3.5"/>
    <n v="1"/>
    <n v="146"/>
    <n v="3.5"/>
    <n v="1"/>
    <n v="3.5"/>
    <n v="3.5"/>
    <x v="157"/>
    <x v="146"/>
    <s v="Cell is Blank - Dis-regard"/>
    <x v="5"/>
    <b v="1"/>
    <n v="3.5"/>
    <n v="2.3333333333333335"/>
    <x v="62"/>
  </r>
  <r>
    <s v="Processed"/>
    <s v="VJ300320692"/>
    <x v="3"/>
    <x v="4"/>
    <s v="CheezIt - Original"/>
    <s v="Food"/>
    <n v="15219472605"/>
    <s v="Tuesday, June 7, 2022"/>
    <x v="0"/>
    <x v="18"/>
    <n v="1.25"/>
    <n v="1"/>
    <n v="124"/>
    <n v="1.25"/>
    <n v="1"/>
    <n v="1.25"/>
    <n v="1.25"/>
    <x v="157"/>
    <x v="48"/>
    <s v="Food"/>
    <x v="1"/>
    <b v="1"/>
    <n v="1.25"/>
    <n v="0.83333333333333337"/>
    <x v="39"/>
  </r>
  <r>
    <s v="Processed"/>
    <s v="VJ300205292"/>
    <x v="0"/>
    <x v="1"/>
    <s v="Pop Corners - Spicy Queso"/>
    <s v="Food"/>
    <n v="15219491318"/>
    <s v="Tuesday, June 7, 2022"/>
    <x v="0"/>
    <x v="8"/>
    <n v="1.5"/>
    <n v="2"/>
    <n v="111"/>
    <n v="1.5"/>
    <n v="2"/>
    <n v="3"/>
    <n v="3"/>
    <x v="157"/>
    <x v="118"/>
    <s v="Food"/>
    <x v="1"/>
    <b v="1"/>
    <n v="1.5"/>
    <n v="1"/>
    <x v="80"/>
  </r>
  <r>
    <s v="Processed"/>
    <s v="VJ300320611"/>
    <x v="0"/>
    <x v="0"/>
    <s v="CheezIt - Original"/>
    <s v="Food"/>
    <n v="15219492912"/>
    <s v="Tuesday, June 7, 2022"/>
    <x v="0"/>
    <x v="25"/>
    <n v="1.25"/>
    <n v="1"/>
    <n v="125"/>
    <n v="1.25"/>
    <n v="1"/>
    <n v="1.25"/>
    <n v="1.25"/>
    <x v="157"/>
    <x v="48"/>
    <s v="Food"/>
    <x v="1"/>
    <b v="1"/>
    <n v="1.25"/>
    <n v="0.83333333333333337"/>
    <x v="39"/>
  </r>
  <r>
    <s v="Processed"/>
    <s v="VJ300320611"/>
    <x v="0"/>
    <x v="0"/>
    <s v="S. Pellegrino Sparkling Mineral Water"/>
    <s v="Water"/>
    <n v="15219753000"/>
    <s v="Tuesday, June 7, 2022"/>
    <x v="1"/>
    <x v="7"/>
    <n v="2"/>
    <n v="1"/>
    <n v="143"/>
    <n v="2"/>
    <n v="1"/>
    <n v="2"/>
    <n v="2"/>
    <x v="157"/>
    <x v="24"/>
    <s v="Water"/>
    <x v="3"/>
    <b v="1"/>
    <n v="2"/>
    <n v="1.3333333333333333"/>
    <x v="22"/>
  </r>
  <r>
    <s v="Processed"/>
    <s v="VJ300320611"/>
    <x v="0"/>
    <x v="0"/>
    <s v="Bai Antioxidant - Kupang strawberry kiwi"/>
    <s v="Non Carbonated"/>
    <n v="15219754380"/>
    <s v="Tuesday, June 7, 2022"/>
    <x v="1"/>
    <x v="5"/>
    <n v="2.75"/>
    <n v="1"/>
    <n v="144"/>
    <n v="2.75"/>
    <n v="1"/>
    <n v="2.75"/>
    <n v="2.75"/>
    <x v="157"/>
    <x v="114"/>
    <s v="Non Carbonated"/>
    <x v="2"/>
    <b v="1"/>
    <n v="2.75"/>
    <n v="1.8333333333333333"/>
    <x v="2"/>
  </r>
  <r>
    <s v="Processed"/>
    <s v="VJ300320609"/>
    <x v="2"/>
    <x v="3"/>
    <s v="Cheetos Puffs"/>
    <s v="Food"/>
    <n v="15220341382"/>
    <s v="Tuesday, June 7, 2022"/>
    <x v="1"/>
    <x v="22"/>
    <n v="1.5"/>
    <n v="1"/>
    <n v="120"/>
    <n v="1.5"/>
    <n v="1"/>
    <n v="1.5"/>
    <n v="1.5"/>
    <x v="157"/>
    <x v="127"/>
    <s v="Food"/>
    <x v="1"/>
    <b v="1"/>
    <n v="1.5"/>
    <n v="1"/>
    <x v="87"/>
  </r>
  <r>
    <s v="Processed"/>
    <s v="VJ300320609"/>
    <x v="2"/>
    <x v="3"/>
    <s v="Cheetos Puffs"/>
    <s v="Food"/>
    <n v="15220346223"/>
    <s v="Tuesday, June 7, 2022"/>
    <x v="1"/>
    <x v="22"/>
    <n v="1.5"/>
    <n v="1"/>
    <n v="120"/>
    <n v="1.5"/>
    <n v="1"/>
    <n v="1.5"/>
    <n v="1.5"/>
    <x v="157"/>
    <x v="127"/>
    <s v="Food"/>
    <x v="1"/>
    <b v="1"/>
    <n v="1.5"/>
    <n v="1"/>
    <x v="87"/>
  </r>
  <r>
    <s v="Processed"/>
    <s v="VJ300320609"/>
    <x v="2"/>
    <x v="3"/>
    <s v="Monster Energy Original"/>
    <s v="Carbonated"/>
    <n v="15220351441"/>
    <s v="Tuesday, June 7, 2022"/>
    <x v="1"/>
    <x v="5"/>
    <n v="3"/>
    <n v="1"/>
    <n v="144"/>
    <n v="3"/>
    <n v="1"/>
    <n v="3"/>
    <n v="3"/>
    <x v="157"/>
    <x v="5"/>
    <s v="Carbonated"/>
    <x v="0"/>
    <b v="1"/>
    <n v="3"/>
    <n v="2"/>
    <x v="4"/>
  </r>
  <r>
    <s v="Processed"/>
    <s v="VJ300320609"/>
    <x v="2"/>
    <x v="3"/>
    <s v="Cheetos Puffs"/>
    <s v="Food"/>
    <n v="15220360430"/>
    <s v="Tuesday, June 7, 2022"/>
    <x v="1"/>
    <x v="22"/>
    <n v="1.5"/>
    <n v="1"/>
    <n v="120"/>
    <n v="1.5"/>
    <n v="1"/>
    <n v="1.5"/>
    <n v="1.5"/>
    <x v="157"/>
    <x v="127"/>
    <s v="Food"/>
    <x v="1"/>
    <b v="1"/>
    <n v="1.5"/>
    <n v="1"/>
    <x v="87"/>
  </r>
  <r>
    <s v="Processed"/>
    <s v="VJ300320609"/>
    <x v="2"/>
    <x v="3"/>
    <s v="Coca Cola - Zero Sugar"/>
    <s v="Carbonated"/>
    <n v="15220366926"/>
    <s v="Tuesday, June 7, 2022"/>
    <x v="1"/>
    <x v="27"/>
    <n v="1.5"/>
    <n v="1"/>
    <n v="141"/>
    <n v="1.5"/>
    <n v="1"/>
    <n v="1.5"/>
    <n v="1.5"/>
    <x v="157"/>
    <x v="44"/>
    <s v="Carbonated"/>
    <x v="0"/>
    <b v="1"/>
    <n v="1.5"/>
    <n v="1"/>
    <x v="36"/>
  </r>
  <r>
    <s v="Processed"/>
    <s v="VJ300320609"/>
    <x v="2"/>
    <x v="3"/>
    <s v="Funyuns - Flaming Hot"/>
    <s v="Food"/>
    <n v="15220367921"/>
    <s v="Tuesday, June 7, 2022"/>
    <x v="1"/>
    <x v="4"/>
    <n v="1.5"/>
    <n v="1"/>
    <n v="110"/>
    <n v="1.5"/>
    <n v="1"/>
    <n v="1.5"/>
    <n v="1.5"/>
    <x v="157"/>
    <x v="71"/>
    <s v="Food"/>
    <x v="1"/>
    <b v="1"/>
    <n v="1.5"/>
    <n v="1"/>
    <x v="49"/>
  </r>
  <r>
    <s v="Processed"/>
    <s v="VJ300320609"/>
    <x v="2"/>
    <x v="3"/>
    <s v="Red Bull - Original"/>
    <s v="Carbonated"/>
    <n v="15221081325"/>
    <s v="Wednesday, June 8, 2022"/>
    <x v="0"/>
    <x v="0"/>
    <n v="3.5"/>
    <n v="1"/>
    <n v="148"/>
    <n v="3.5"/>
    <n v="1"/>
    <n v="3.5"/>
    <n v="3.5"/>
    <x v="158"/>
    <x v="45"/>
    <s v="Carbonated"/>
    <x v="0"/>
    <b v="1"/>
    <n v="3.5"/>
    <n v="2.3333333333333335"/>
    <x v="0"/>
  </r>
  <r>
    <s v="Processed"/>
    <s v="VJ300320692"/>
    <x v="3"/>
    <x v="4"/>
    <s v="CheezIt - Go Paks"/>
    <s v="Food"/>
    <n v="15221898686"/>
    <s v="Wednesday, June 8, 2022"/>
    <x v="1"/>
    <x v="37"/>
    <n v="3"/>
    <n v="1"/>
    <n v="150"/>
    <n v="3"/>
    <n v="1"/>
    <n v="3"/>
    <n v="3"/>
    <x v="158"/>
    <x v="133"/>
    <s v="Food"/>
    <x v="1"/>
    <b v="1"/>
    <n v="3"/>
    <n v="2"/>
    <x v="39"/>
  </r>
  <r>
    <s v="Processed"/>
    <s v="VJ300320609"/>
    <x v="2"/>
    <x v="3"/>
    <s v="Funyuns - Flaming Hot"/>
    <s v="Food"/>
    <n v="15222069023"/>
    <s v="Wednesday, June 8, 2022"/>
    <x v="0"/>
    <x v="25"/>
    <n v="1.5"/>
    <n v="1"/>
    <n v="125"/>
    <n v="1.5"/>
    <n v="1"/>
    <n v="1.5"/>
    <n v="3"/>
    <x v="158"/>
    <x v="71"/>
    <s v="Food"/>
    <x v="1"/>
    <b v="1"/>
    <n v="1.5"/>
    <n v="1"/>
    <x v="49"/>
  </r>
  <r>
    <s v="Processed"/>
    <s v="VJ300320609"/>
    <x v="2"/>
    <x v="3"/>
    <s v="Funyuns - Flaming Hot"/>
    <s v="Food"/>
    <n v="15222069023"/>
    <s v="Wednesday, June 8, 2022"/>
    <x v="0"/>
    <x v="4"/>
    <n v="1.5"/>
    <n v="1"/>
    <n v="110"/>
    <n v="1.5"/>
    <n v="1"/>
    <n v="1.5"/>
    <n v="3"/>
    <x v="158"/>
    <x v="71"/>
    <s v="Food"/>
    <x v="1"/>
    <b v="1"/>
    <n v="1.5"/>
    <n v="1"/>
    <x v="49"/>
  </r>
  <r>
    <s v="Processed"/>
    <s v="VJ300320692"/>
    <x v="3"/>
    <x v="4"/>
    <s v="Robert Irvine's - Fit Crunch -  Chocolate Pea"/>
    <s v="Food"/>
    <n v="15222088568"/>
    <s v="Wednesday, June 8, 2022"/>
    <x v="0"/>
    <x v="9"/>
    <n v="2"/>
    <n v="1"/>
    <n v="131"/>
    <n v="2"/>
    <n v="1"/>
    <n v="2"/>
    <n v="3.5"/>
    <x v="158"/>
    <x v="21"/>
    <s v="Food"/>
    <x v="1"/>
    <b v="1"/>
    <n v="2"/>
    <n v="1.3333333333333333"/>
    <x v="19"/>
  </r>
  <r>
    <s v="Processed"/>
    <s v="VJ300320692"/>
    <x v="3"/>
    <x v="4"/>
    <s v="Poland Springs Water"/>
    <s v="Water"/>
    <n v="15222088568"/>
    <s v="Wednesday, June 8, 2022"/>
    <x v="0"/>
    <x v="5"/>
    <n v="1.5"/>
    <n v="1"/>
    <n v="144"/>
    <n v="1.5"/>
    <n v="1"/>
    <n v="1.5"/>
    <n v="3.5"/>
    <x v="158"/>
    <x v="29"/>
    <s v="Water"/>
    <x v="3"/>
    <b v="1"/>
    <n v="1.5"/>
    <n v="1"/>
    <x v="27"/>
  </r>
  <r>
    <s v="Processed"/>
    <s v="VJ300320692"/>
    <x v="3"/>
    <x v="4"/>
    <s v="Seapoint Farms Dry Roasted Edamame - Wasabi"/>
    <s v="Food"/>
    <n v="15222671887"/>
    <s v="Wednesday, June 8, 2022"/>
    <x v="0"/>
    <x v="19"/>
    <n v="2.5"/>
    <n v="1"/>
    <n v="133"/>
    <n v="2.5"/>
    <n v="1"/>
    <n v="2.5"/>
    <n v="2.5"/>
    <x v="158"/>
    <x v="6"/>
    <s v="Food"/>
    <x v="1"/>
    <b v="1"/>
    <n v="2.5"/>
    <n v="1.6666666666666667"/>
    <x v="5"/>
  </r>
  <r>
    <s v="Processed"/>
    <s v="VJ300320692"/>
    <x v="3"/>
    <x v="4"/>
    <s v="SunChips Multigrain - Harvest Cheddar"/>
    <s v="Food"/>
    <n v="15222897136"/>
    <s v="Wednesday, June 8, 2022"/>
    <x v="0"/>
    <x v="20"/>
    <n v="1.5"/>
    <n v="1"/>
    <n v="112"/>
    <n v="1.5"/>
    <n v="1"/>
    <n v="1.5"/>
    <n v="1.5"/>
    <x v="158"/>
    <x v="35"/>
    <s v="Food"/>
    <x v="1"/>
    <b v="1"/>
    <n v="1.5"/>
    <n v="1"/>
    <x v="25"/>
  </r>
  <r>
    <s v="Processed"/>
    <s v="VJ300320692"/>
    <x v="3"/>
    <x v="4"/>
    <s v="Lenny &amp; Larrys - SnickerDoodle"/>
    <s v="Food"/>
    <n v="15223036520"/>
    <s v="Wednesday, June 8, 2022"/>
    <x v="0"/>
    <x v="31"/>
    <n v="3"/>
    <n v="1"/>
    <n v="157"/>
    <n v="3"/>
    <n v="1"/>
    <n v="3"/>
    <n v="3"/>
    <x v="158"/>
    <x v="98"/>
    <s v="Food"/>
    <x v="1"/>
    <b v="1"/>
    <n v="3"/>
    <n v="2"/>
    <x v="69"/>
  </r>
  <r>
    <s v="Processed"/>
    <s v="VJ300320692"/>
    <x v="3"/>
    <x v="4"/>
    <s v="Bai Antioxidant - Tanzania Lemon Super Tea"/>
    <s v="Non Carbonated"/>
    <n v="15223124437"/>
    <s v="Wednesday, June 8, 2022"/>
    <x v="0"/>
    <x v="21"/>
    <n v="2.75"/>
    <n v="1"/>
    <n v="145"/>
    <n v="2.75"/>
    <n v="1"/>
    <n v="2.75"/>
    <n v="2.75"/>
    <x v="158"/>
    <x v="120"/>
    <s v="Non Carbonated"/>
    <x v="2"/>
    <b v="1"/>
    <n v="2.75"/>
    <n v="1.8333333333333333"/>
    <x v="2"/>
  </r>
  <r>
    <s v="Processed"/>
    <s v="VJ300320692"/>
    <x v="3"/>
    <x v="4"/>
    <s v="Poland Springs Water"/>
    <s v="Water"/>
    <n v="15223491318"/>
    <s v="Wednesday, June 8, 2022"/>
    <x v="0"/>
    <x v="5"/>
    <n v="1.5"/>
    <n v="1"/>
    <n v="144"/>
    <n v="1.5"/>
    <n v="1"/>
    <n v="1.5"/>
    <n v="1.5"/>
    <x v="158"/>
    <x v="29"/>
    <s v="Water"/>
    <x v="3"/>
    <b v="1"/>
    <n v="1.5"/>
    <n v="1"/>
    <x v="27"/>
  </r>
  <r>
    <s v="Processed"/>
    <s v="VJ300320686"/>
    <x v="1"/>
    <x v="2"/>
    <s v="SunChips Multigrain - Salsa"/>
    <s v="Food"/>
    <n v="15223803856"/>
    <s v="Wednesday, June 8, 2022"/>
    <x v="0"/>
    <x v="8"/>
    <n v="1.5"/>
    <n v="1"/>
    <n v="111"/>
    <n v="1.5"/>
    <n v="1"/>
    <n v="1.5"/>
    <n v="1.5"/>
    <x v="158"/>
    <x v="27"/>
    <s v="Food"/>
    <x v="1"/>
    <b v="1"/>
    <n v="1.5"/>
    <n v="1"/>
    <x v="25"/>
  </r>
  <r>
    <s v="Processed"/>
    <s v="VJ300320692"/>
    <x v="3"/>
    <x v="4"/>
    <s v="Coca Cola - Zero Sugar"/>
    <s v="Carbonated"/>
    <n v="15224095239"/>
    <s v="Wednesday, June 8, 2022"/>
    <x v="0"/>
    <x v="23"/>
    <n v="1.5"/>
    <n v="1"/>
    <n v="142"/>
    <n v="1.5"/>
    <n v="1"/>
    <n v="1.5"/>
    <n v="5"/>
    <x v="158"/>
    <x v="44"/>
    <s v="Carbonated"/>
    <x v="0"/>
    <b v="1"/>
    <n v="1.5"/>
    <n v="1"/>
    <x v="36"/>
  </r>
  <r>
    <s v="Processed"/>
    <s v="VJ300320692"/>
    <x v="3"/>
    <x v="4"/>
    <s v="Pop Corners - Sea Salt"/>
    <s v="Food"/>
    <n v="15224095239"/>
    <s v="Wednesday, June 8, 2022"/>
    <x v="0"/>
    <x v="8"/>
    <n v="1.5"/>
    <n v="1"/>
    <n v="111"/>
    <n v="1.5"/>
    <n v="1"/>
    <n v="1.5"/>
    <n v="5"/>
    <x v="158"/>
    <x v="117"/>
    <s v="Food"/>
    <x v="1"/>
    <b v="1"/>
    <n v="1.5"/>
    <n v="1"/>
    <x v="80"/>
  </r>
  <r>
    <s v="Processed"/>
    <s v="VJ300320692"/>
    <x v="3"/>
    <x v="4"/>
    <s v="Genius Keto Bar - Chocolate Dream"/>
    <s v="Food"/>
    <n v="15224095239"/>
    <s v="Wednesday, June 8, 2022"/>
    <x v="0"/>
    <x v="10"/>
    <n v="2"/>
    <n v="1"/>
    <n v="136"/>
    <n v="2"/>
    <n v="1"/>
    <n v="2"/>
    <n v="5"/>
    <x v="158"/>
    <x v="96"/>
    <s v="Food"/>
    <x v="1"/>
    <b v="1"/>
    <n v="2"/>
    <n v="1.3333333333333333"/>
    <x v="67"/>
  </r>
  <r>
    <s v="Processed"/>
    <s v="VJ300320692"/>
    <x v="3"/>
    <x v="4"/>
    <s v="Oreo Mini"/>
    <s v="Food"/>
    <n v="15224190186"/>
    <s v="Wednesday, June 8, 2022"/>
    <x v="0"/>
    <x v="24"/>
    <n v="1.5"/>
    <n v="1"/>
    <n v="121"/>
    <n v="1.5"/>
    <n v="1"/>
    <n v="1.5"/>
    <n v="3.5"/>
    <x v="158"/>
    <x v="18"/>
    <s v="Food"/>
    <x v="1"/>
    <b v="1"/>
    <n v="1.5"/>
    <n v="1"/>
    <x v="16"/>
  </r>
  <r>
    <s v="Processed"/>
    <s v="VJ300320692"/>
    <x v="3"/>
    <x v="4"/>
    <s v="Iberia Coconut Water"/>
    <s v="Non Carbonated"/>
    <n v="15224190186"/>
    <s v="Wednesday, June 8, 2022"/>
    <x v="0"/>
    <x v="12"/>
    <n v="2"/>
    <n v="1"/>
    <n v="140"/>
    <n v="2"/>
    <n v="1"/>
    <n v="2"/>
    <n v="3.5"/>
    <x v="158"/>
    <x v="93"/>
    <s v="Non Carbonated"/>
    <x v="2"/>
    <b v="1"/>
    <n v="2"/>
    <n v="1.3333333333333333"/>
    <x v="64"/>
  </r>
  <r>
    <s v="Processed"/>
    <s v="VJ300320692"/>
    <x v="3"/>
    <x v="4"/>
    <s v="Coca Cola - Zero Sugar"/>
    <s v="Carbonated"/>
    <n v="15224222557"/>
    <s v="Wednesday, June 8, 2022"/>
    <x v="0"/>
    <x v="23"/>
    <n v="1.5"/>
    <n v="1"/>
    <n v="142"/>
    <n v="1.5"/>
    <n v="1"/>
    <n v="1.5"/>
    <n v="1.5"/>
    <x v="158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24414942"/>
    <s v="Wednesday, June 8, 2022"/>
    <x v="1"/>
    <x v="27"/>
    <n v="1.5"/>
    <n v="1"/>
    <n v="141"/>
    <n v="1.5"/>
    <n v="1"/>
    <n v="1.5"/>
    <n v="1.5"/>
    <x v="158"/>
    <x v="44"/>
    <s v="Carbonated"/>
    <x v="0"/>
    <b v="1"/>
    <n v="1.5"/>
    <n v="1"/>
    <x v="36"/>
  </r>
  <r>
    <s v="Processed"/>
    <s v="VJ300320609"/>
    <x v="2"/>
    <x v="3"/>
    <s v="KitKat - Crisp Wafers"/>
    <s v="Food"/>
    <n v="15224629271"/>
    <s v="Wednesday, June 8, 2022"/>
    <x v="1"/>
    <x v="10"/>
    <n v="2.5"/>
    <n v="1"/>
    <n v="136"/>
    <n v="2.5"/>
    <n v="1"/>
    <n v="2.5"/>
    <n v="2.5"/>
    <x v="158"/>
    <x v="10"/>
    <s v="Food"/>
    <x v="1"/>
    <b v="1"/>
    <n v="2.5"/>
    <n v="1.6666666666666667"/>
    <x v="9"/>
  </r>
  <r>
    <s v="Processed"/>
    <s v="VJ300320609"/>
    <x v="2"/>
    <x v="3"/>
    <s v="Snapple Diet Tea - Peach Tea"/>
    <s v="Non Carbonated"/>
    <n v="15224637664"/>
    <s v="Wednesday, June 8, 2022"/>
    <x v="1"/>
    <x v="21"/>
    <n v="2.5"/>
    <n v="1"/>
    <n v="145"/>
    <n v="2.5"/>
    <n v="1"/>
    <n v="2.5"/>
    <n v="2.5"/>
    <x v="158"/>
    <x v="37"/>
    <s v="Non Carbonated"/>
    <x v="2"/>
    <b v="1"/>
    <n v="2.5"/>
    <n v="1.6666666666666667"/>
    <x v="6"/>
  </r>
  <r>
    <s v="Processed"/>
    <s v="VJ300320609"/>
    <x v="2"/>
    <x v="3"/>
    <s v="Nature's Bakery Fig Bar - Raspberry"/>
    <s v="Food"/>
    <n v="15224640822"/>
    <s v="Wednesday, June 8, 2022"/>
    <x v="1"/>
    <x v="13"/>
    <n v="1.5"/>
    <n v="1"/>
    <n v="130"/>
    <n v="1.5"/>
    <n v="1"/>
    <n v="1.5"/>
    <n v="1.5"/>
    <x v="158"/>
    <x v="149"/>
    <s v="Food"/>
    <x v="1"/>
    <b v="1"/>
    <n v="1.5"/>
    <n v="1"/>
    <x v="101"/>
  </r>
  <r>
    <s v="Processed"/>
    <s v="VJ300320609"/>
    <x v="2"/>
    <x v="3"/>
    <s v="Sunkist Soda - Orange"/>
    <s v="Carbonated"/>
    <n v="15224711957"/>
    <s v="Wednesday, June 8, 2022"/>
    <x v="1"/>
    <x v="12"/>
    <n v="1.5"/>
    <n v="1"/>
    <n v="140"/>
    <n v="1.5"/>
    <n v="1"/>
    <n v="1.5"/>
    <n v="1.5"/>
    <x v="158"/>
    <x v="70"/>
    <s v="Carbonated"/>
    <x v="0"/>
    <b v="1"/>
    <n v="1.5"/>
    <n v="1"/>
    <x v="48"/>
  </r>
  <r>
    <s v="Processed"/>
    <s v="VJ300320692"/>
    <x v="3"/>
    <x v="4"/>
    <s v="V8 Vegetable Juice - Original"/>
    <s v="Non Carbonated"/>
    <n v="15224774946"/>
    <s v="Wednesday, June 8, 2022"/>
    <x v="1"/>
    <x v="27"/>
    <n v="2"/>
    <n v="1"/>
    <n v="141"/>
    <n v="2"/>
    <n v="1"/>
    <n v="2"/>
    <n v="2"/>
    <x v="158"/>
    <x v="33"/>
    <s v="Non Carbonated"/>
    <x v="2"/>
    <b v="1"/>
    <n v="2"/>
    <n v="1.3333333333333333"/>
    <x v="30"/>
  </r>
  <r>
    <s v="Processed"/>
    <s v="VJ300205292"/>
    <x v="0"/>
    <x v="1"/>
    <s v="Poland Springs Water"/>
    <s v="Water"/>
    <n v="15224905967"/>
    <s v="Wednesday, June 8, 2022"/>
    <x v="1"/>
    <x v="5"/>
    <n v="1.5"/>
    <n v="1"/>
    <n v="144"/>
    <n v="1.5"/>
    <n v="1"/>
    <n v="1.5"/>
    <n v="1.5"/>
    <x v="158"/>
    <x v="29"/>
    <s v="Water"/>
    <x v="3"/>
    <b v="1"/>
    <n v="1.5"/>
    <n v="1"/>
    <x v="27"/>
  </r>
  <r>
    <s v="Processed"/>
    <s v="VJ300205292"/>
    <x v="0"/>
    <x v="1"/>
    <s v="Takis - Hot Chilli Pepper &amp; Lime"/>
    <s v="Food"/>
    <n v="15224906971"/>
    <s v="Wednesday, June 8, 2022"/>
    <x v="1"/>
    <x v="18"/>
    <n v="1.5"/>
    <n v="1"/>
    <n v="124"/>
    <n v="1.5"/>
    <n v="1"/>
    <n v="1.5"/>
    <n v="1.5"/>
    <x v="158"/>
    <x v="1"/>
    <s v="Food"/>
    <x v="1"/>
    <b v="1"/>
    <n v="1.5"/>
    <n v="1"/>
    <x v="1"/>
  </r>
  <r>
    <s v="Processed"/>
    <s v="VJ300320609"/>
    <x v="2"/>
    <x v="3"/>
    <s v="Funyuns - Flaming Hot"/>
    <s v="Food"/>
    <n v="15224997369"/>
    <s v="Wednesday, June 8, 2022"/>
    <x v="1"/>
    <x v="4"/>
    <n v="1.5"/>
    <n v="1"/>
    <n v="110"/>
    <n v="1.5"/>
    <n v="1"/>
    <n v="1.5"/>
    <n v="1.5"/>
    <x v="158"/>
    <x v="71"/>
    <s v="Food"/>
    <x v="1"/>
    <b v="1"/>
    <n v="1.5"/>
    <n v="1"/>
    <x v="49"/>
  </r>
  <r>
    <s v="Processed"/>
    <s v="VJ300320692"/>
    <x v="3"/>
    <x v="4"/>
    <s v="Oreo Single Server 6 ct"/>
    <s v="Food"/>
    <n v="15225019882"/>
    <s v="Wednesday, June 8, 2022"/>
    <x v="0"/>
    <x v="17"/>
    <n v="2"/>
    <n v="1"/>
    <n v="138"/>
    <n v="2"/>
    <n v="1"/>
    <n v="2"/>
    <n v="2"/>
    <x v="158"/>
    <x v="74"/>
    <s v="Food"/>
    <x v="1"/>
    <b v="1"/>
    <n v="2"/>
    <n v="1.3333333333333333"/>
    <x v="52"/>
  </r>
  <r>
    <s v="Processed"/>
    <s v="VJ300320609"/>
    <x v="2"/>
    <x v="3"/>
    <s v="Monster Energy Original"/>
    <s v="Carbonated"/>
    <n v="15225762167"/>
    <s v="Wednesday, June 8, 2022"/>
    <x v="1"/>
    <x v="2"/>
    <n v="3"/>
    <n v="1"/>
    <n v="146"/>
    <n v="3"/>
    <n v="1"/>
    <n v="3"/>
    <n v="3"/>
    <x v="158"/>
    <x v="5"/>
    <s v="Carbonated"/>
    <x v="0"/>
    <b v="1"/>
    <n v="3"/>
    <n v="2"/>
    <x v="4"/>
  </r>
  <r>
    <s v="Processed"/>
    <s v="VJ300320686"/>
    <x v="1"/>
    <x v="2"/>
    <s v="Belvita Snack Packs - Cinnamon"/>
    <s v="Food"/>
    <n v="15226524728"/>
    <s v="Thursday, June 9, 2022"/>
    <x v="1"/>
    <x v="22"/>
    <n v="1.25"/>
    <n v="1"/>
    <n v="120"/>
    <n v="1.25"/>
    <n v="1"/>
    <n v="1.25"/>
    <n v="1.25"/>
    <x v="159"/>
    <x v="109"/>
    <s v="Food"/>
    <x v="1"/>
    <b v="1"/>
    <n v="1.25"/>
    <n v="0.83333333333333337"/>
    <x v="57"/>
  </r>
  <r>
    <s v="Processed"/>
    <s v="VJ300320611"/>
    <x v="0"/>
    <x v="0"/>
    <s v="Bai Antioxidant - Kupang strawberry kiwi"/>
    <s v="Non Carbonated"/>
    <n v="15227304004"/>
    <s v="Thursday, June 9, 2022"/>
    <x v="1"/>
    <x v="5"/>
    <n v="2.75"/>
    <n v="1"/>
    <n v="144"/>
    <n v="2.75"/>
    <n v="1"/>
    <n v="2.75"/>
    <n v="2.75"/>
    <x v="159"/>
    <x v="114"/>
    <s v="Non Carbonated"/>
    <x v="2"/>
    <b v="1"/>
    <n v="2.75"/>
    <n v="1.8333333333333333"/>
    <x v="2"/>
  </r>
  <r>
    <s v="Processed"/>
    <s v="VJ300320686"/>
    <x v="1"/>
    <x v="2"/>
    <s v="Wonderful Pistachios - Variety"/>
    <s v="Food"/>
    <n v="15227395112"/>
    <s v="Thursday, June 9, 2022"/>
    <x v="1"/>
    <x v="17"/>
    <n v="2"/>
    <n v="1"/>
    <n v="138"/>
    <n v="2"/>
    <n v="1"/>
    <n v="2"/>
    <n v="2"/>
    <x v="159"/>
    <x v="11"/>
    <s v="Food"/>
    <x v="1"/>
    <b v="1"/>
    <n v="2"/>
    <n v="1.3333333333333333"/>
    <x v="10"/>
  </r>
  <r>
    <s v="Processed"/>
    <s v="VJ300320609"/>
    <x v="2"/>
    <x v="3"/>
    <s v="Snapple Diet Tea - Lemon"/>
    <s v="Non Carbonated"/>
    <n v="15228267853"/>
    <s v="Thursday, June 9, 2022"/>
    <x v="1"/>
    <x v="7"/>
    <n v="2.5"/>
    <n v="1"/>
    <n v="143"/>
    <n v="2.5"/>
    <n v="1"/>
    <n v="2.5"/>
    <n v="2.5"/>
    <x v="159"/>
    <x v="7"/>
    <s v="Non Carbonated"/>
    <x v="2"/>
    <b v="1"/>
    <n v="2.5"/>
    <n v="1.6666666666666667"/>
    <x v="6"/>
  </r>
  <r>
    <s v="Processed"/>
    <s v="VJ300320609"/>
    <x v="2"/>
    <x v="3"/>
    <s v="Cheetos Puffs"/>
    <s v="Food"/>
    <n v="15228266771"/>
    <s v="Thursday, June 9, 2022"/>
    <x v="1"/>
    <x v="22"/>
    <n v="1.5"/>
    <n v="1"/>
    <n v="120"/>
    <n v="1.5"/>
    <n v="1"/>
    <n v="1.5"/>
    <n v="1.5"/>
    <x v="159"/>
    <x v="127"/>
    <s v="Food"/>
    <x v="1"/>
    <b v="1"/>
    <n v="1.5"/>
    <n v="1"/>
    <x v="87"/>
  </r>
  <r>
    <s v="Processed"/>
    <s v="VJ300320609"/>
    <x v="2"/>
    <x v="3"/>
    <s v="Cheetos Puffs"/>
    <s v="Food"/>
    <n v="15228272366"/>
    <s v="Thursday, June 9, 2022"/>
    <x v="1"/>
    <x v="22"/>
    <n v="1.5"/>
    <n v="1"/>
    <n v="120"/>
    <n v="1.5"/>
    <n v="1"/>
    <n v="1.5"/>
    <n v="1.5"/>
    <x v="159"/>
    <x v="127"/>
    <s v="Food"/>
    <x v="1"/>
    <b v="1"/>
    <n v="1.5"/>
    <n v="1"/>
    <x v="87"/>
  </r>
  <r>
    <s v="Processed"/>
    <s v="VJ300320609"/>
    <x v="2"/>
    <x v="3"/>
    <s v="Munchies Snack mix Flaming Hot"/>
    <s v="Food"/>
    <n v="15228287017"/>
    <s v="Thursday, June 9, 2022"/>
    <x v="0"/>
    <x v="24"/>
    <n v="2"/>
    <n v="2"/>
    <n v="121"/>
    <n v="2"/>
    <n v="2"/>
    <n v="4"/>
    <n v="4"/>
    <x v="159"/>
    <x v="72"/>
    <s v="Food"/>
    <x v="1"/>
    <b v="1"/>
    <n v="2"/>
    <n v="1.3333333333333333"/>
    <x v="50"/>
  </r>
  <r>
    <s v="Processed"/>
    <s v="VJ300320692"/>
    <x v="3"/>
    <x v="4"/>
    <s v="Wonderful Pistachios - Variety"/>
    <s v="Food"/>
    <n v="15228704269"/>
    <s v="Thursday, June 9, 2022"/>
    <x v="0"/>
    <x v="6"/>
    <n v="2"/>
    <n v="1"/>
    <n v="134"/>
    <n v="2"/>
    <n v="1"/>
    <n v="2"/>
    <n v="2"/>
    <x v="159"/>
    <x v="11"/>
    <s v="Food"/>
    <x v="1"/>
    <b v="1"/>
    <n v="2"/>
    <n v="1.3333333333333333"/>
    <x v="10"/>
  </r>
  <r>
    <s v="Processed"/>
    <s v="VJ300205292"/>
    <x v="0"/>
    <x v="1"/>
    <s v="Keto Bar - Creamy Peanut Butter Chocolate"/>
    <s v="Food"/>
    <n v="15228737002"/>
    <s v="Thursday, June 9, 2022"/>
    <x v="1"/>
    <x v="29"/>
    <n v="2"/>
    <n v="1"/>
    <n v="139"/>
    <n v="2"/>
    <n v="1"/>
    <n v="2"/>
    <n v="2"/>
    <x v="159"/>
    <x v="110"/>
    <s v="Food"/>
    <x v="1"/>
    <b v="1"/>
    <n v="2"/>
    <n v="1.3333333333333333"/>
    <x v="77"/>
  </r>
  <r>
    <s v="Processed"/>
    <s v="VJ300320609"/>
    <x v="2"/>
    <x v="3"/>
    <s v="KitKat - Crisp Wafers"/>
    <s v="Food"/>
    <n v="15228857679"/>
    <s v="Thursday, June 9, 2022"/>
    <x v="0"/>
    <x v="29"/>
    <n v="2.5"/>
    <n v="1"/>
    <n v="139"/>
    <n v="2.5"/>
    <n v="1"/>
    <n v="2.5"/>
    <n v="5"/>
    <x v="159"/>
    <x v="10"/>
    <s v="Food"/>
    <x v="1"/>
    <b v="1"/>
    <n v="2.5"/>
    <n v="1.6666666666666667"/>
    <x v="9"/>
  </r>
  <r>
    <s v="Processed"/>
    <s v="VJ300320609"/>
    <x v="2"/>
    <x v="3"/>
    <s v="Snapple Diet Tea - Peach Tea"/>
    <s v="Non Carbonated"/>
    <n v="15228857679"/>
    <s v="Thursday, June 9, 2022"/>
    <x v="0"/>
    <x v="21"/>
    <n v="2.5"/>
    <n v="1"/>
    <n v="145"/>
    <n v="2.5"/>
    <n v="1"/>
    <n v="2.5"/>
    <n v="5"/>
    <x v="159"/>
    <x v="37"/>
    <s v="Non Carbonated"/>
    <x v="2"/>
    <b v="1"/>
    <n v="2.5"/>
    <n v="1.6666666666666667"/>
    <x v="6"/>
  </r>
  <r>
    <s v="Processed"/>
    <s v="VJ300320686"/>
    <x v="1"/>
    <x v="2"/>
    <s v="Wonderful Pistachios - Variety"/>
    <s v="Food"/>
    <n v="15228906364"/>
    <s v="Thursday, June 9, 2022"/>
    <x v="1"/>
    <x v="17"/>
    <n v="2"/>
    <n v="1"/>
    <n v="138"/>
    <n v="2"/>
    <n v="1"/>
    <n v="2"/>
    <n v="2"/>
    <x v="159"/>
    <x v="11"/>
    <s v="Food"/>
    <x v="1"/>
    <b v="1"/>
    <n v="2"/>
    <n v="1.3333333333333333"/>
    <x v="10"/>
  </r>
  <r>
    <s v="Processed"/>
    <s v="VJ300320692"/>
    <x v="3"/>
    <x v="4"/>
    <s v="Snapple Diet Tea - Lemon"/>
    <s v="Non Carbonated"/>
    <n v="15228918382"/>
    <s v="Thursday, June 9, 2022"/>
    <x v="0"/>
    <x v="7"/>
    <n v="2.5"/>
    <n v="1"/>
    <n v="143"/>
    <n v="2.5"/>
    <n v="1"/>
    <n v="2.5"/>
    <n v="2.5"/>
    <x v="159"/>
    <x v="7"/>
    <s v="Non Carbonated"/>
    <x v="2"/>
    <b v="1"/>
    <n v="2.5"/>
    <n v="1.6666666666666667"/>
    <x v="6"/>
  </r>
  <r>
    <s v="Processed"/>
    <s v="VJ300320611"/>
    <x v="0"/>
    <x v="0"/>
    <s v="Red Bull - Energy Drink - Sugar Free"/>
    <s v="Carbonated"/>
    <n v="15228925768"/>
    <s v="Thursday, June 9, 2022"/>
    <x v="0"/>
    <x v="0"/>
    <n v="3.5"/>
    <n v="1"/>
    <n v="148"/>
    <n v="3.5"/>
    <n v="1"/>
    <n v="3.5"/>
    <n v="3.5"/>
    <x v="159"/>
    <x v="0"/>
    <s v="Carbonated"/>
    <x v="0"/>
    <b v="1"/>
    <n v="3.5"/>
    <n v="2.3333333333333335"/>
    <x v="0"/>
  </r>
  <r>
    <s v="Processed"/>
    <s v="VJ300205292"/>
    <x v="0"/>
    <x v="1"/>
    <s v="RXBAR - Protein Bar - Peanut Butter"/>
    <s v="Food"/>
    <n v="15228956197"/>
    <s v="Thursday, June 9, 2022"/>
    <x v="0"/>
    <x v="19"/>
    <n v="2"/>
    <n v="1"/>
    <n v="133"/>
    <n v="2"/>
    <n v="1"/>
    <n v="2"/>
    <n v="4"/>
    <x v="159"/>
    <x v="80"/>
    <s v="Food"/>
    <x v="1"/>
    <b v="1"/>
    <n v="2"/>
    <n v="1.3333333333333333"/>
    <x v="58"/>
  </r>
  <r>
    <s v="Processed"/>
    <s v="VJ300205292"/>
    <x v="0"/>
    <x v="1"/>
    <s v="KitKat - Crisp Wafers"/>
    <s v="Food"/>
    <n v="15228956197"/>
    <s v="Thursday, June 9, 2022"/>
    <x v="0"/>
    <x v="13"/>
    <n v="2"/>
    <n v="1"/>
    <n v="130"/>
    <n v="2"/>
    <n v="1"/>
    <n v="2"/>
    <n v="4"/>
    <x v="159"/>
    <x v="10"/>
    <s v="Food"/>
    <x v="1"/>
    <b v="1"/>
    <n v="2"/>
    <n v="1.3333333333333333"/>
    <x v="9"/>
  </r>
  <r>
    <s v="Processed"/>
    <s v="VJ300205292"/>
    <x v="0"/>
    <x v="1"/>
    <s v="Seapoint Farms Dry Roasted Edamame - Wasabi"/>
    <s v="Food"/>
    <n v="15228969261"/>
    <s v="Thursday, June 9, 2022"/>
    <x v="0"/>
    <x v="28"/>
    <n v="2.5"/>
    <n v="1"/>
    <n v="135"/>
    <n v="2.5"/>
    <n v="1"/>
    <n v="2.5"/>
    <n v="2.5"/>
    <x v="159"/>
    <x v="6"/>
    <s v="Food"/>
    <x v="1"/>
    <b v="1"/>
    <n v="2.5"/>
    <n v="1.6666666666666667"/>
    <x v="5"/>
  </r>
  <r>
    <s v="Processed"/>
    <s v="VJ300205292"/>
    <x v="0"/>
    <x v="1"/>
    <s v="Iberia Coconut Water"/>
    <s v="Non Carbonated"/>
    <n v="15228976226"/>
    <s v="Thursday, June 9, 2022"/>
    <x v="0"/>
    <x v="23"/>
    <n v="2"/>
    <n v="1"/>
    <n v="142"/>
    <n v="2"/>
    <n v="1"/>
    <n v="2"/>
    <n v="2"/>
    <x v="159"/>
    <x v="93"/>
    <s v="Non Carbonated"/>
    <x v="2"/>
    <b v="1"/>
    <n v="2"/>
    <n v="1.3333333333333333"/>
    <x v="64"/>
  </r>
  <r>
    <s v="Processed"/>
    <s v="VJ300205292"/>
    <x v="0"/>
    <x v="1"/>
    <s v="SunChips Multigrain - Harvest Cheddar"/>
    <s v="Food"/>
    <n v="15228983765"/>
    <s v="Thursday, June 9, 2022"/>
    <x v="1"/>
    <x v="26"/>
    <n v="1.5"/>
    <n v="1"/>
    <n v="113"/>
    <n v="1.5"/>
    <n v="1"/>
    <n v="1.5"/>
    <n v="1.5"/>
    <x v="159"/>
    <x v="35"/>
    <s v="Food"/>
    <x v="1"/>
    <b v="1"/>
    <n v="1.5"/>
    <n v="1"/>
    <x v="25"/>
  </r>
  <r>
    <s v="Processed"/>
    <s v="VJ300320611"/>
    <x v="0"/>
    <x v="0"/>
    <s v="Wonderful Pistachios - Variety"/>
    <s v="Food"/>
    <n v="15228994457"/>
    <s v="Thursday, June 9, 2022"/>
    <x v="0"/>
    <x v="19"/>
    <n v="2"/>
    <n v="1"/>
    <n v="133"/>
    <n v="2"/>
    <n v="1"/>
    <n v="2"/>
    <n v="2"/>
    <x v="159"/>
    <x v="11"/>
    <s v="Food"/>
    <x v="1"/>
    <b v="1"/>
    <n v="2"/>
    <n v="1.3333333333333333"/>
    <x v="10"/>
  </r>
  <r>
    <s v="Processed"/>
    <s v="VJ300320609"/>
    <x v="2"/>
    <x v="3"/>
    <s v="Coca Cola - Zero Sugar"/>
    <s v="Carbonated"/>
    <n v="15229354405"/>
    <s v="Thursday, June 9, 2022"/>
    <x v="1"/>
    <x v="23"/>
    <n v="1.5"/>
    <n v="1"/>
    <n v="142"/>
    <n v="1.5"/>
    <n v="1"/>
    <n v="1.5"/>
    <n v="1.5"/>
    <x v="159"/>
    <x v="44"/>
    <s v="Carbonated"/>
    <x v="0"/>
    <b v="1"/>
    <n v="1.5"/>
    <n v="1"/>
    <x v="36"/>
  </r>
  <r>
    <s v="Processed"/>
    <s v="VJ300320609"/>
    <x v="2"/>
    <x v="3"/>
    <s v="Nature's Bakery Fig Bar - Raspberry"/>
    <s v="Food"/>
    <n v="15229354649"/>
    <s v="Thursday, June 9, 2022"/>
    <x v="1"/>
    <x v="13"/>
    <n v="1.5"/>
    <n v="1"/>
    <n v="130"/>
    <n v="1.5"/>
    <n v="1"/>
    <n v="1.5"/>
    <n v="1.5"/>
    <x v="159"/>
    <x v="149"/>
    <s v="Food"/>
    <x v="1"/>
    <b v="1"/>
    <n v="1.5"/>
    <n v="1"/>
    <x v="101"/>
  </r>
  <r>
    <s v="Processed"/>
    <s v="VJ300320692"/>
    <x v="3"/>
    <x v="4"/>
    <s v="Wonderful Pistachios - Variety"/>
    <s v="Food"/>
    <n v="15229357705"/>
    <s v="Thursday, June 9, 2022"/>
    <x v="0"/>
    <x v="6"/>
    <n v="2"/>
    <n v="1"/>
    <n v="134"/>
    <n v="2"/>
    <n v="1"/>
    <n v="2"/>
    <n v="2"/>
    <x v="159"/>
    <x v="11"/>
    <s v="Food"/>
    <x v="1"/>
    <b v="1"/>
    <n v="2"/>
    <n v="1.3333333333333333"/>
    <x v="10"/>
  </r>
  <r>
    <s v="Processed"/>
    <s v="VJ300205292"/>
    <x v="0"/>
    <x v="1"/>
    <s v="CheezIt - Original"/>
    <s v="Food"/>
    <n v="15230231037"/>
    <s v="Thursday, June 9, 2022"/>
    <x v="0"/>
    <x v="1"/>
    <n v="1.5"/>
    <n v="1"/>
    <n v="123"/>
    <n v="1.5"/>
    <n v="1"/>
    <n v="1.5"/>
    <n v="1.5"/>
    <x v="159"/>
    <x v="48"/>
    <s v="Food"/>
    <x v="1"/>
    <b v="1"/>
    <n v="1.5"/>
    <n v="1"/>
    <x v="39"/>
  </r>
  <r>
    <s v="Processed"/>
    <s v="VJ300320609"/>
    <x v="2"/>
    <x v="3"/>
    <s v="Monster Energy Original"/>
    <s v="Carbonated"/>
    <n v="15230287778"/>
    <s v="Thursday, June 9, 2022"/>
    <x v="0"/>
    <x v="2"/>
    <n v="3"/>
    <n v="1"/>
    <n v="146"/>
    <n v="3"/>
    <n v="1"/>
    <n v="3"/>
    <n v="3"/>
    <x v="159"/>
    <x v="5"/>
    <s v="Carbonated"/>
    <x v="0"/>
    <b v="1"/>
    <n v="3"/>
    <n v="2"/>
    <x v="4"/>
  </r>
  <r>
    <s v="Processed"/>
    <s v="VJ300320609"/>
    <x v="2"/>
    <x v="3"/>
    <s v="Cheetos Puffs"/>
    <s v="Food"/>
    <n v="15230347323"/>
    <s v="Thursday, June 9, 2022"/>
    <x v="1"/>
    <x v="22"/>
    <n v="1.5"/>
    <n v="1"/>
    <n v="120"/>
    <n v="1.5"/>
    <n v="1"/>
    <n v="1.5"/>
    <n v="1.5"/>
    <x v="159"/>
    <x v="127"/>
    <s v="Food"/>
    <x v="1"/>
    <b v="1"/>
    <n v="1.5"/>
    <n v="1"/>
    <x v="87"/>
  </r>
  <r>
    <s v="Processed"/>
    <s v="VJ300320609"/>
    <x v="2"/>
    <x v="3"/>
    <s v="Lays - Classic"/>
    <s v="Food"/>
    <n v="15230351868"/>
    <s v="Thursday, June 9, 2022"/>
    <x v="1"/>
    <x v="1"/>
    <n v="1.5"/>
    <n v="1"/>
    <n v="123"/>
    <n v="1.5"/>
    <n v="1"/>
    <n v="1.5"/>
    <n v="1.5"/>
    <x v="159"/>
    <x v="95"/>
    <s v="Food"/>
    <x v="1"/>
    <b v="1"/>
    <n v="1.5"/>
    <n v="1"/>
    <x v="66"/>
  </r>
  <r>
    <s v="Processed"/>
    <s v="VJ300320609"/>
    <x v="2"/>
    <x v="3"/>
    <s v="Cheetos Flaming Hot Limon Crunchy"/>
    <s v="Food"/>
    <n v="15230404890"/>
    <s v="Thursday, June 9, 2022"/>
    <x v="1"/>
    <x v="20"/>
    <n v="2"/>
    <n v="1"/>
    <n v="112"/>
    <n v="2"/>
    <n v="1"/>
    <n v="2"/>
    <n v="2"/>
    <x v="159"/>
    <x v="75"/>
    <s v="Food"/>
    <x v="1"/>
    <b v="1"/>
    <n v="2"/>
    <n v="1.3333333333333333"/>
    <x v="53"/>
  </r>
  <r>
    <s v="Processed"/>
    <s v="VJ300320611"/>
    <x v="0"/>
    <x v="0"/>
    <s v="SunChips Multigrain - Salsa"/>
    <s v="Food"/>
    <n v="15230435716"/>
    <s v="Thursday, June 9, 2022"/>
    <x v="1"/>
    <x v="4"/>
    <n v="1.5"/>
    <n v="1"/>
    <n v="110"/>
    <n v="1.5"/>
    <n v="1"/>
    <n v="1.5"/>
    <n v="1.5"/>
    <x v="159"/>
    <x v="27"/>
    <s v="Food"/>
    <x v="1"/>
    <b v="1"/>
    <n v="1.5"/>
    <n v="1"/>
    <x v="25"/>
  </r>
  <r>
    <s v="Processed"/>
    <s v="VJ300320611"/>
    <x v="0"/>
    <x v="0"/>
    <s v="SunChips Multigrain - Salsa"/>
    <s v="Food"/>
    <n v="15230436970"/>
    <s v="Thursday, June 9, 2022"/>
    <x v="1"/>
    <x v="4"/>
    <n v="1.5"/>
    <n v="1"/>
    <n v="110"/>
    <n v="1.5"/>
    <n v="1"/>
    <n v="1.5"/>
    <n v="1.5"/>
    <x v="159"/>
    <x v="27"/>
    <s v="Food"/>
    <x v="1"/>
    <b v="1"/>
    <n v="1.5"/>
    <n v="1"/>
    <x v="25"/>
  </r>
  <r>
    <s v="Processed"/>
    <s v="VJ300320609"/>
    <x v="2"/>
    <x v="3"/>
    <s v="Doritos Spicy Nacho"/>
    <m/>
    <n v="15230482742"/>
    <s v="Thursday, June 9, 2022"/>
    <x v="1"/>
    <x v="26"/>
    <n v="1.5"/>
    <n v="1"/>
    <n v="113"/>
    <n v="1.5"/>
    <n v="1"/>
    <n v="1.5"/>
    <n v="1.5"/>
    <x v="159"/>
    <x v="140"/>
    <s v="Cell is Blank - Dis-regard"/>
    <x v="1"/>
    <b v="1"/>
    <n v="1.5"/>
    <n v="1"/>
    <x v="96"/>
  </r>
  <r>
    <s v="Processed"/>
    <s v="VJ300320609"/>
    <x v="2"/>
    <x v="3"/>
    <s v="KitKat - Crisp Wafers"/>
    <s v="Food"/>
    <n v="15230654288"/>
    <s v="Thursday, June 9, 2022"/>
    <x v="0"/>
    <x v="10"/>
    <n v="2.5"/>
    <n v="1"/>
    <n v="136"/>
    <n v="2.5"/>
    <n v="1"/>
    <n v="2.5"/>
    <n v="2.5"/>
    <x v="159"/>
    <x v="10"/>
    <s v="Food"/>
    <x v="1"/>
    <b v="1"/>
    <n v="2.5"/>
    <n v="1.6666666666666667"/>
    <x v="9"/>
  </r>
  <r>
    <s v="Processed"/>
    <s v="VJ300320609"/>
    <x v="2"/>
    <x v="3"/>
    <s v="Lays - Classic"/>
    <s v="Food"/>
    <n v="15230883708"/>
    <s v="Thursday, June 9, 2022"/>
    <x v="1"/>
    <x v="1"/>
    <n v="1.5"/>
    <n v="1"/>
    <n v="123"/>
    <n v="1.5"/>
    <n v="1"/>
    <n v="1.5"/>
    <n v="1.5"/>
    <x v="159"/>
    <x v="95"/>
    <s v="Food"/>
    <x v="1"/>
    <b v="1"/>
    <n v="1.5"/>
    <n v="1"/>
    <x v="66"/>
  </r>
  <r>
    <s v="Processed"/>
    <s v="VJ300320609"/>
    <x v="2"/>
    <x v="3"/>
    <s v="Cheetos Cheddar Jalapeno"/>
    <s v="Food"/>
    <n v="15230890664"/>
    <s v="Thursday, June 9, 2022"/>
    <x v="1"/>
    <x v="18"/>
    <n v="1.5"/>
    <n v="1"/>
    <n v="124"/>
    <n v="1.5"/>
    <n v="1"/>
    <n v="1.5"/>
    <n v="1.5"/>
    <x v="159"/>
    <x v="128"/>
    <s v="Food"/>
    <x v="1"/>
    <b v="1"/>
    <n v="1.5"/>
    <n v="1"/>
    <x v="88"/>
  </r>
  <r>
    <s v="Processed"/>
    <s v="VJ300320609"/>
    <x v="2"/>
    <x v="3"/>
    <s v="Chesters Fries Flaming hot"/>
    <s v="Food"/>
    <n v="15230988871"/>
    <s v="Thursday, June 9, 2022"/>
    <x v="1"/>
    <x v="8"/>
    <n v="1.5"/>
    <n v="1"/>
    <n v="111"/>
    <n v="1.5"/>
    <n v="1"/>
    <n v="1.5"/>
    <n v="1.5"/>
    <x v="159"/>
    <x v="42"/>
    <s v="Food"/>
    <x v="1"/>
    <b v="1"/>
    <n v="1.5"/>
    <n v="1"/>
    <x v="35"/>
  </r>
  <r>
    <s v="Processed"/>
    <s v="VJ300320609"/>
    <x v="2"/>
    <x v="3"/>
    <s v="Cheetos Flaming Hot Limon Crunchy"/>
    <s v="Food"/>
    <n v="15231040043"/>
    <s v="Thursday, June 9, 2022"/>
    <x v="1"/>
    <x v="20"/>
    <n v="2"/>
    <n v="1"/>
    <n v="112"/>
    <n v="2"/>
    <n v="1"/>
    <n v="2"/>
    <n v="2"/>
    <x v="159"/>
    <x v="75"/>
    <s v="Food"/>
    <x v="1"/>
    <b v="1"/>
    <n v="2"/>
    <n v="1.3333333333333333"/>
    <x v="53"/>
  </r>
  <r>
    <s v="Processed"/>
    <s v="VJ300320609"/>
    <x v="2"/>
    <x v="3"/>
    <s v="Red Bull - Original"/>
    <s v="Carbonated"/>
    <n v="15231604722"/>
    <s v="Friday, June 10, 2022"/>
    <x v="0"/>
    <x v="0"/>
    <n v="3.5"/>
    <n v="1"/>
    <n v="148"/>
    <n v="3.5"/>
    <n v="1"/>
    <n v="3.5"/>
    <n v="3.5"/>
    <x v="160"/>
    <x v="45"/>
    <s v="Carbonated"/>
    <x v="0"/>
    <b v="1"/>
    <n v="3.5"/>
    <n v="2.3333333333333335"/>
    <x v="0"/>
  </r>
  <r>
    <s v="Processed"/>
    <s v="VJ300320611"/>
    <x v="0"/>
    <x v="0"/>
    <s v="Pop Corners - Sweet &amp; Salty Kettle"/>
    <s v="Food"/>
    <n v="15232276338"/>
    <s v="Friday, June 10, 2022"/>
    <x v="0"/>
    <x v="20"/>
    <n v="1.5"/>
    <n v="1"/>
    <n v="112"/>
    <n v="1.5"/>
    <n v="1"/>
    <n v="1.5"/>
    <n v="1.5"/>
    <x v="160"/>
    <x v="141"/>
    <s v="Food"/>
    <x v="1"/>
    <b v="1"/>
    <n v="1.5"/>
    <n v="1"/>
    <x v="80"/>
  </r>
  <r>
    <s v="Processed"/>
    <s v="VJ300320686"/>
    <x v="1"/>
    <x v="2"/>
    <s v="Oreo Mini"/>
    <s v="Food"/>
    <n v="15232443174"/>
    <s v="Friday, June 10, 2022"/>
    <x v="1"/>
    <x v="24"/>
    <n v="1.5"/>
    <n v="1"/>
    <n v="121"/>
    <n v="1.5"/>
    <n v="1"/>
    <n v="1.5"/>
    <n v="1.5"/>
    <x v="160"/>
    <x v="18"/>
    <s v="Food"/>
    <x v="1"/>
    <b v="1"/>
    <n v="1.5"/>
    <n v="1"/>
    <x v="16"/>
  </r>
  <r>
    <s v="Processed"/>
    <s v="VJ300320686"/>
    <x v="1"/>
    <x v="2"/>
    <s v="SunChips Multigrain - Salsa"/>
    <s v="Food"/>
    <n v="15232769657"/>
    <s v="Friday, June 10, 2022"/>
    <x v="1"/>
    <x v="8"/>
    <n v="1.5"/>
    <n v="1"/>
    <n v="111"/>
    <n v="1.5"/>
    <n v="1"/>
    <n v="1.5"/>
    <n v="1.5"/>
    <x v="160"/>
    <x v="27"/>
    <s v="Food"/>
    <x v="1"/>
    <b v="1"/>
    <n v="1.5"/>
    <n v="1"/>
    <x v="25"/>
  </r>
  <r>
    <s v="Processed"/>
    <s v="VJ300320686"/>
    <x v="1"/>
    <x v="2"/>
    <s v="Miss Vickie's Potato Chip - Jalapeno"/>
    <s v="Food"/>
    <n v="15233488596"/>
    <s v="Friday, June 10, 2022"/>
    <x v="0"/>
    <x v="26"/>
    <n v="1.5"/>
    <n v="1"/>
    <n v="113"/>
    <n v="1.5"/>
    <n v="1"/>
    <n v="1.5"/>
    <n v="1.5"/>
    <x v="160"/>
    <x v="43"/>
    <s v="Food"/>
    <x v="1"/>
    <b v="1"/>
    <n v="1.5"/>
    <n v="1"/>
    <x v="3"/>
  </r>
  <r>
    <s v="Processed"/>
    <s v="VJ300320692"/>
    <x v="3"/>
    <x v="4"/>
    <s v="Snapple Diet Tea - Lemon"/>
    <s v="Non Carbonated"/>
    <n v="15233856161"/>
    <s v="Friday, June 10, 2022"/>
    <x v="1"/>
    <x v="7"/>
    <n v="2.5"/>
    <n v="1"/>
    <n v="143"/>
    <n v="2.5"/>
    <n v="1"/>
    <n v="2.5"/>
    <n v="2.5"/>
    <x v="160"/>
    <x v="7"/>
    <s v="Non Carbonated"/>
    <x v="2"/>
    <b v="1"/>
    <n v="2.5"/>
    <n v="1.6666666666666667"/>
    <x v="6"/>
  </r>
  <r>
    <s v="Processed"/>
    <s v="VJ300320686"/>
    <x v="1"/>
    <x v="2"/>
    <s v="KitKat - Crisp Wafers"/>
    <s v="Food"/>
    <n v="15233881463"/>
    <s v="Friday, June 10, 2022"/>
    <x v="1"/>
    <x v="10"/>
    <n v="1.75"/>
    <n v="1"/>
    <n v="136"/>
    <n v="1.75"/>
    <n v="1"/>
    <n v="1.75"/>
    <n v="1.75"/>
    <x v="160"/>
    <x v="10"/>
    <s v="Food"/>
    <x v="1"/>
    <b v="1"/>
    <n v="1.75"/>
    <n v="1.1666666666666667"/>
    <x v="9"/>
  </r>
  <r>
    <s v="Processed"/>
    <s v="VJ300320686"/>
    <x v="1"/>
    <x v="2"/>
    <s v="Wonderful Pistachios - Variety"/>
    <s v="Food"/>
    <n v="15233881551"/>
    <s v="Friday, June 10, 2022"/>
    <x v="0"/>
    <x v="17"/>
    <n v="2"/>
    <n v="1"/>
    <n v="138"/>
    <n v="2"/>
    <n v="1"/>
    <n v="2"/>
    <n v="2"/>
    <x v="160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233886073"/>
    <s v="Friday, June 10, 2022"/>
    <x v="0"/>
    <x v="17"/>
    <n v="2"/>
    <n v="1"/>
    <n v="138"/>
    <n v="2"/>
    <n v="1"/>
    <n v="2"/>
    <n v="2"/>
    <x v="160"/>
    <x v="11"/>
    <s v="Food"/>
    <x v="1"/>
    <b v="1"/>
    <n v="2"/>
    <n v="1.3333333333333333"/>
    <x v="10"/>
  </r>
  <r>
    <s v="Processed"/>
    <s v="VJ300320692"/>
    <x v="3"/>
    <x v="4"/>
    <s v="Bai Antioxidant - Tanzania Lemon Super Tea"/>
    <s v="Non Carbonated"/>
    <n v="15234205453"/>
    <s v="Friday, June 10, 2022"/>
    <x v="1"/>
    <x v="21"/>
    <n v="2.75"/>
    <n v="1"/>
    <n v="145"/>
    <n v="2.75"/>
    <n v="1"/>
    <n v="2.75"/>
    <n v="2.75"/>
    <x v="160"/>
    <x v="120"/>
    <s v="Non Carbonated"/>
    <x v="2"/>
    <b v="1"/>
    <n v="2.75"/>
    <n v="1.8333333333333333"/>
    <x v="2"/>
  </r>
  <r>
    <s v="Processed"/>
    <s v="VJ300205292"/>
    <x v="0"/>
    <x v="1"/>
    <s v="Poland Springs Water"/>
    <s v="Water"/>
    <n v="15234339339"/>
    <s v="Friday, June 10, 2022"/>
    <x v="0"/>
    <x v="5"/>
    <n v="1.5"/>
    <n v="1"/>
    <n v="144"/>
    <n v="1.5"/>
    <n v="1"/>
    <n v="1.5"/>
    <n v="1.5"/>
    <x v="160"/>
    <x v="29"/>
    <s v="Water"/>
    <x v="3"/>
    <b v="1"/>
    <n v="1.5"/>
    <n v="1"/>
    <x v="27"/>
  </r>
  <r>
    <s v="Processed"/>
    <s v="VJ300320609"/>
    <x v="2"/>
    <x v="3"/>
    <s v="KitKat - Crisp Wafers"/>
    <s v="Food"/>
    <n v="15234525872"/>
    <s v="Friday, June 10, 2022"/>
    <x v="0"/>
    <x v="10"/>
    <n v="2.5"/>
    <n v="1"/>
    <n v="136"/>
    <n v="2.5"/>
    <n v="1"/>
    <n v="2.5"/>
    <n v="2.5"/>
    <x v="160"/>
    <x v="10"/>
    <s v="Food"/>
    <x v="1"/>
    <b v="1"/>
    <n v="2.5"/>
    <n v="1.6666666666666667"/>
    <x v="9"/>
  </r>
  <r>
    <s v="Processed"/>
    <s v="VJ300320609"/>
    <x v="2"/>
    <x v="3"/>
    <s v="Red Bull - Original"/>
    <s v="Carbonated"/>
    <n v="15234533951"/>
    <s v="Friday, June 10, 2022"/>
    <x v="1"/>
    <x v="0"/>
    <n v="3.5"/>
    <n v="1"/>
    <n v="148"/>
    <n v="3.5"/>
    <n v="1"/>
    <n v="3.5"/>
    <n v="3.5"/>
    <x v="160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234534569"/>
    <s v="Friday, June 10, 2022"/>
    <x v="1"/>
    <x v="27"/>
    <n v="1.5"/>
    <n v="1"/>
    <n v="141"/>
    <n v="1.5"/>
    <n v="1"/>
    <n v="1.5"/>
    <n v="1.5"/>
    <x v="160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5234543351"/>
    <s v="Friday, June 10, 2022"/>
    <x v="1"/>
    <x v="0"/>
    <n v="3.5"/>
    <n v="1"/>
    <n v="148"/>
    <n v="3.5"/>
    <n v="1"/>
    <n v="3.5"/>
    <n v="3.5"/>
    <x v="160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234540764"/>
    <s v="Friday, June 10, 2022"/>
    <x v="1"/>
    <x v="27"/>
    <n v="1.5"/>
    <n v="1"/>
    <n v="141"/>
    <n v="1.5"/>
    <n v="1"/>
    <n v="1.5"/>
    <n v="1.5"/>
    <x v="160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234554112"/>
    <s v="Friday, June 10, 2022"/>
    <x v="1"/>
    <x v="12"/>
    <n v="1.5"/>
    <n v="1"/>
    <n v="140"/>
    <n v="1.5"/>
    <n v="1"/>
    <n v="1.5"/>
    <n v="1.5"/>
    <x v="160"/>
    <x v="70"/>
    <s v="Carbonated"/>
    <x v="0"/>
    <b v="1"/>
    <n v="1.5"/>
    <n v="1"/>
    <x v="48"/>
  </r>
  <r>
    <s v="Processed"/>
    <s v="VJ300320609"/>
    <x v="2"/>
    <x v="3"/>
    <s v="Lays - Classic"/>
    <s v="Food"/>
    <n v="15234561404"/>
    <s v="Friday, June 10, 2022"/>
    <x v="1"/>
    <x v="1"/>
    <n v="1.5"/>
    <n v="1"/>
    <n v="123"/>
    <n v="1.5"/>
    <n v="1"/>
    <n v="1.5"/>
    <n v="1.5"/>
    <x v="160"/>
    <x v="95"/>
    <s v="Food"/>
    <x v="1"/>
    <b v="1"/>
    <n v="1.5"/>
    <n v="1"/>
    <x v="66"/>
  </r>
  <r>
    <s v="Processed"/>
    <s v="VJ300205292"/>
    <x v="0"/>
    <x v="1"/>
    <s v="Pop Corners - Sea Salt"/>
    <s v="Food"/>
    <n v="15234716173"/>
    <s v="Friday, June 10, 2022"/>
    <x v="1"/>
    <x v="4"/>
    <n v="1.5"/>
    <n v="1"/>
    <n v="110"/>
    <n v="1.5"/>
    <n v="1"/>
    <n v="1.5"/>
    <n v="1.5"/>
    <x v="160"/>
    <x v="117"/>
    <s v="Food"/>
    <x v="1"/>
    <b v="1"/>
    <n v="1.5"/>
    <n v="1"/>
    <x v="80"/>
  </r>
  <r>
    <s v="Processed"/>
    <s v="VJ300320611"/>
    <x v="0"/>
    <x v="0"/>
    <s v="Snapple Tea - Raspberry"/>
    <s v="Non Carbonated"/>
    <n v="15234725523"/>
    <s v="Friday, June 10, 2022"/>
    <x v="1"/>
    <x v="21"/>
    <n v="2.5"/>
    <n v="1"/>
    <n v="145"/>
    <n v="2.5"/>
    <n v="1"/>
    <n v="2.5"/>
    <n v="2.5"/>
    <x v="160"/>
    <x v="81"/>
    <s v="Non Carbonated"/>
    <x v="2"/>
    <b v="1"/>
    <n v="2.5"/>
    <n v="1.6666666666666667"/>
    <x v="59"/>
  </r>
  <r>
    <s v="Processed"/>
    <s v="VJ300320611"/>
    <x v="0"/>
    <x v="0"/>
    <s v="SunChips Multigrain - Salsa"/>
    <s v="Food"/>
    <n v="15234726380"/>
    <s v="Friday, June 10, 2022"/>
    <x v="1"/>
    <x v="4"/>
    <n v="1.5"/>
    <n v="1"/>
    <n v="110"/>
    <n v="1.5"/>
    <n v="1"/>
    <n v="1.5"/>
    <n v="1.5"/>
    <x v="160"/>
    <x v="27"/>
    <s v="Food"/>
    <x v="1"/>
    <b v="1"/>
    <n v="1.5"/>
    <n v="1"/>
    <x v="25"/>
  </r>
  <r>
    <s v="Processed"/>
    <s v="VJ300320692"/>
    <x v="3"/>
    <x v="4"/>
    <s v="CheezIt - Original"/>
    <s v="Food"/>
    <n v="15234868905"/>
    <s v="Friday, June 10, 2022"/>
    <x v="1"/>
    <x v="18"/>
    <n v="1.25"/>
    <n v="1"/>
    <n v="124"/>
    <n v="1.25"/>
    <n v="1"/>
    <n v="1.25"/>
    <n v="1.25"/>
    <x v="160"/>
    <x v="48"/>
    <s v="Food"/>
    <x v="1"/>
    <b v="1"/>
    <n v="1.25"/>
    <n v="0.83333333333333337"/>
    <x v="39"/>
  </r>
  <r>
    <s v="Processed"/>
    <s v="VJ300320692"/>
    <x v="3"/>
    <x v="4"/>
    <s v="Bai Antioxidant - Tanzania Lemon Super Tea"/>
    <s v="Non Carbonated"/>
    <n v="15234869257"/>
    <s v="Friday, June 10, 2022"/>
    <x v="1"/>
    <x v="21"/>
    <n v="2.75"/>
    <n v="1"/>
    <n v="145"/>
    <n v="2.75"/>
    <n v="1"/>
    <n v="2.75"/>
    <n v="2.75"/>
    <x v="160"/>
    <x v="120"/>
    <s v="Non Carbonated"/>
    <x v="2"/>
    <b v="1"/>
    <n v="2.75"/>
    <n v="1.8333333333333333"/>
    <x v="2"/>
  </r>
  <r>
    <s v="Processed"/>
    <s v="VJ300320692"/>
    <x v="3"/>
    <x v="4"/>
    <s v="Oreo Single Server 6 ct"/>
    <s v="Food"/>
    <n v="15234880795"/>
    <s v="Friday, June 10, 2022"/>
    <x v="1"/>
    <x v="17"/>
    <n v="2"/>
    <n v="1"/>
    <n v="138"/>
    <n v="2"/>
    <n v="1"/>
    <n v="2"/>
    <n v="2"/>
    <x v="160"/>
    <x v="74"/>
    <s v="Food"/>
    <x v="1"/>
    <b v="1"/>
    <n v="2"/>
    <n v="1.3333333333333333"/>
    <x v="52"/>
  </r>
  <r>
    <s v="Processed"/>
    <s v="VJ300320692"/>
    <x v="3"/>
    <x v="4"/>
    <s v="Oreo Mini"/>
    <s v="Food"/>
    <n v="15234945315"/>
    <s v="Friday, June 10, 2022"/>
    <x v="1"/>
    <x v="24"/>
    <n v="1.5"/>
    <n v="1"/>
    <n v="121"/>
    <n v="1.5"/>
    <n v="1"/>
    <n v="1.5"/>
    <n v="1.5"/>
    <x v="160"/>
    <x v="18"/>
    <s v="Food"/>
    <x v="1"/>
    <b v="1"/>
    <n v="1.5"/>
    <n v="1"/>
    <x v="16"/>
  </r>
  <r>
    <s v="Processed"/>
    <s v="VJ300320609"/>
    <x v="2"/>
    <x v="3"/>
    <s v="Chesters Fries Flaming hot"/>
    <s v="Food"/>
    <n v="15235483488"/>
    <s v="Friday, June 10, 2022"/>
    <x v="1"/>
    <x v="8"/>
    <n v="1.5"/>
    <n v="1"/>
    <n v="111"/>
    <n v="1.5"/>
    <n v="1"/>
    <n v="1.5"/>
    <n v="1.5"/>
    <x v="160"/>
    <x v="42"/>
    <s v="Food"/>
    <x v="1"/>
    <b v="1"/>
    <n v="1.5"/>
    <n v="1"/>
    <x v="35"/>
  </r>
  <r>
    <s v="Processed"/>
    <s v="VJ300205292"/>
    <x v="0"/>
    <x v="1"/>
    <s v="SunChips Multigrain - Harvest Cheddar"/>
    <s v="Food"/>
    <n v="15235488973"/>
    <s v="Friday, June 10, 2022"/>
    <x v="1"/>
    <x v="26"/>
    <n v="1.5"/>
    <n v="1"/>
    <n v="113"/>
    <n v="1.5"/>
    <n v="1"/>
    <n v="1.5"/>
    <n v="1.5"/>
    <x v="160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235584651"/>
    <s v="Friday, June 10, 2022"/>
    <x v="1"/>
    <x v="16"/>
    <n v="1.5"/>
    <n v="1"/>
    <n v="122"/>
    <n v="1.5"/>
    <n v="1"/>
    <n v="1.5"/>
    <n v="1.5"/>
    <x v="160"/>
    <x v="16"/>
    <s v="Food"/>
    <x v="1"/>
    <b v="1"/>
    <n v="1.5"/>
    <n v="1"/>
    <x v="14"/>
  </r>
  <r>
    <s v="Processed"/>
    <s v="VJ300320609"/>
    <x v="2"/>
    <x v="3"/>
    <s v="Monster Energy Original"/>
    <s v="Carbonated"/>
    <n v="15235965819"/>
    <s v="Friday, June 10, 2022"/>
    <x v="1"/>
    <x v="2"/>
    <n v="3"/>
    <n v="1"/>
    <n v="146"/>
    <n v="3"/>
    <n v="1"/>
    <n v="3"/>
    <n v="3"/>
    <x v="160"/>
    <x v="5"/>
    <s v="Carbonated"/>
    <x v="0"/>
    <b v="1"/>
    <n v="3"/>
    <n v="2"/>
    <x v="4"/>
  </r>
  <r>
    <s v="Processed"/>
    <s v="VJ300320609"/>
    <x v="2"/>
    <x v="3"/>
    <s v="Doritos Spicy Nacho"/>
    <m/>
    <n v="15236156310"/>
    <s v="Friday, June 10, 2022"/>
    <x v="1"/>
    <x v="26"/>
    <n v="1.5"/>
    <n v="1"/>
    <n v="113"/>
    <n v="1.5"/>
    <n v="1"/>
    <n v="1.5"/>
    <n v="1.5"/>
    <x v="160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236177059"/>
    <s v="Friday, June 10, 2022"/>
    <x v="0"/>
    <x v="1"/>
    <n v="1.5"/>
    <n v="1"/>
    <n v="123"/>
    <n v="1.5"/>
    <n v="1"/>
    <n v="1.5"/>
    <n v="1.5"/>
    <x v="160"/>
    <x v="95"/>
    <s v="Food"/>
    <x v="1"/>
    <b v="1"/>
    <n v="1.5"/>
    <n v="1"/>
    <x v="66"/>
  </r>
  <r>
    <s v="Processed"/>
    <s v="VJ300205292"/>
    <x v="0"/>
    <x v="1"/>
    <s v="Zevia Zero Calorie Energy - Mango Ginger"/>
    <s v="Non Carbonated"/>
    <n v="15237347702"/>
    <s v="Saturday, June 11, 2022"/>
    <x v="0"/>
    <x v="0"/>
    <n v="2.5"/>
    <n v="1"/>
    <n v="148"/>
    <n v="2.5"/>
    <n v="1"/>
    <n v="2.5"/>
    <n v="2.5"/>
    <x v="161"/>
    <x v="32"/>
    <s v="Non Carbonated"/>
    <x v="2"/>
    <b v="1"/>
    <n v="2.5"/>
    <n v="1.6666666666666667"/>
    <x v="29"/>
  </r>
  <r>
    <s v="Processed"/>
    <s v="VJ300205292"/>
    <x v="0"/>
    <x v="1"/>
    <s v="Zevia Zero Calorie Energy - Mango Ginger"/>
    <s v="Non Carbonated"/>
    <n v="15237352901"/>
    <s v="Saturday, June 11, 2022"/>
    <x v="0"/>
    <x v="0"/>
    <n v="2.5"/>
    <n v="1"/>
    <n v="148"/>
    <n v="2.5"/>
    <n v="1"/>
    <n v="2.5"/>
    <n v="2.5"/>
    <x v="161"/>
    <x v="32"/>
    <s v="Non Carbonated"/>
    <x v="2"/>
    <b v="1"/>
    <n v="2.5"/>
    <n v="1.6666666666666667"/>
    <x v="29"/>
  </r>
  <r>
    <s v="Processed"/>
    <s v="VJ300320609"/>
    <x v="2"/>
    <x v="3"/>
    <s v="Snapple Tea - Raspberry"/>
    <s v="Non Carbonated"/>
    <n v="15237628161"/>
    <s v="Saturday, June 11, 2022"/>
    <x v="0"/>
    <x v="15"/>
    <n v="2.5"/>
    <n v="1"/>
    <n v="147"/>
    <n v="2.5"/>
    <n v="1"/>
    <n v="2.5"/>
    <n v="5"/>
    <x v="161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237628161"/>
    <s v="Saturday, June 11, 2022"/>
    <x v="0"/>
    <x v="10"/>
    <n v="2.5"/>
    <n v="1"/>
    <n v="136"/>
    <n v="2.5"/>
    <n v="1"/>
    <n v="2.5"/>
    <n v="5"/>
    <x v="161"/>
    <x v="10"/>
    <s v="Food"/>
    <x v="1"/>
    <b v="1"/>
    <n v="2.5"/>
    <n v="1.6666666666666667"/>
    <x v="9"/>
  </r>
  <r>
    <s v="Processed"/>
    <s v="VJ300320692"/>
    <x v="3"/>
    <x v="4"/>
    <s v="CheezIt - Original"/>
    <s v="Food"/>
    <n v="15238111250"/>
    <s v="Saturday, June 11, 2022"/>
    <x v="0"/>
    <x v="18"/>
    <n v="1.25"/>
    <n v="1"/>
    <n v="124"/>
    <n v="1.25"/>
    <n v="1"/>
    <n v="1.25"/>
    <n v="1.25"/>
    <x v="161"/>
    <x v="48"/>
    <s v="Food"/>
    <x v="1"/>
    <b v="1"/>
    <n v="1.25"/>
    <n v="0.83333333333333337"/>
    <x v="39"/>
  </r>
  <r>
    <s v="Processed"/>
    <s v="VJ300320692"/>
    <x v="3"/>
    <x v="4"/>
    <s v="BodyArmor LYTE  - Peach Mango"/>
    <s v="Water"/>
    <n v="15238115297"/>
    <s v="Saturday, June 11, 2022"/>
    <x v="0"/>
    <x v="15"/>
    <n v="2.75"/>
    <n v="1"/>
    <n v="147"/>
    <n v="2.75"/>
    <n v="1"/>
    <n v="2.75"/>
    <n v="2.75"/>
    <x v="161"/>
    <x v="34"/>
    <s v="Water"/>
    <x v="3"/>
    <b v="1"/>
    <n v="2.75"/>
    <n v="1.8333333333333333"/>
    <x v="31"/>
  </r>
  <r>
    <s v="Processed"/>
    <s v="VJ300320692"/>
    <x v="3"/>
    <x v="4"/>
    <s v="Oreo Mini - Go Paks"/>
    <m/>
    <n v="15238523264"/>
    <s v="Saturday, June 11, 2022"/>
    <x v="0"/>
    <x v="38"/>
    <n v="4"/>
    <n v="1"/>
    <n v="162"/>
    <n v="4"/>
    <n v="1"/>
    <n v="4"/>
    <n v="4"/>
    <x v="161"/>
    <x v="143"/>
    <s v="Cell is Blank - Dis-regard"/>
    <x v="1"/>
    <b v="1"/>
    <n v="4"/>
    <n v="2.6666666666666665"/>
    <x v="98"/>
  </r>
  <r>
    <s v="Processed"/>
    <s v="VJ300320609"/>
    <x v="2"/>
    <x v="3"/>
    <s v="Monster Energy Original"/>
    <s v="Carbonated"/>
    <n v="15238607867"/>
    <s v="Saturday, June 11, 2022"/>
    <x v="1"/>
    <x v="5"/>
    <n v="3"/>
    <n v="1"/>
    <n v="144"/>
    <n v="3"/>
    <n v="1"/>
    <n v="3"/>
    <n v="3"/>
    <x v="161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238610655"/>
    <s v="Saturday, June 11, 2022"/>
    <x v="1"/>
    <x v="12"/>
    <n v="1.5"/>
    <n v="1"/>
    <n v="140"/>
    <n v="1.5"/>
    <n v="1"/>
    <n v="1.5"/>
    <n v="1.5"/>
    <x v="161"/>
    <x v="70"/>
    <s v="Carbonated"/>
    <x v="0"/>
    <b v="1"/>
    <n v="1.5"/>
    <n v="1"/>
    <x v="48"/>
  </r>
  <r>
    <s v="Processed"/>
    <s v="VJ300320609"/>
    <x v="2"/>
    <x v="3"/>
    <s v="Munchies Snack mix Flaming Hot"/>
    <s v="Food"/>
    <n v="15238771492"/>
    <s v="Saturday, June 11, 2022"/>
    <x v="1"/>
    <x v="24"/>
    <n v="2"/>
    <n v="1"/>
    <n v="121"/>
    <n v="2"/>
    <n v="1"/>
    <n v="2"/>
    <n v="2"/>
    <x v="161"/>
    <x v="72"/>
    <s v="Food"/>
    <x v="1"/>
    <b v="1"/>
    <n v="2"/>
    <n v="1.3333333333333333"/>
    <x v="50"/>
  </r>
  <r>
    <s v="Processed"/>
    <s v="VJ300205292"/>
    <x v="0"/>
    <x v="1"/>
    <s v="Poland Springs Water"/>
    <s v="Water"/>
    <n v="15238787209"/>
    <s v="Saturday, June 11, 2022"/>
    <x v="1"/>
    <x v="5"/>
    <n v="1.5"/>
    <n v="1"/>
    <n v="144"/>
    <n v="1.5"/>
    <n v="1"/>
    <n v="1.5"/>
    <n v="1.5"/>
    <x v="161"/>
    <x v="29"/>
    <s v="Water"/>
    <x v="3"/>
    <b v="1"/>
    <n v="1.5"/>
    <n v="1"/>
    <x v="27"/>
  </r>
  <r>
    <s v="Processed"/>
    <s v="VJ300205292"/>
    <x v="0"/>
    <x v="1"/>
    <s v="Poland Springs Water"/>
    <s v="Water"/>
    <n v="15238910250"/>
    <s v="Saturday, June 11, 2022"/>
    <x v="1"/>
    <x v="5"/>
    <n v="1.5"/>
    <n v="1"/>
    <n v="144"/>
    <n v="1.5"/>
    <n v="1"/>
    <n v="1.5"/>
    <n v="1.5"/>
    <x v="161"/>
    <x v="29"/>
    <s v="Water"/>
    <x v="3"/>
    <b v="1"/>
    <n v="1.5"/>
    <n v="1"/>
    <x v="27"/>
  </r>
  <r>
    <s v="Processed"/>
    <s v="VJ300205292"/>
    <x v="0"/>
    <x v="1"/>
    <s v="Poland Springs Water"/>
    <s v="Water"/>
    <n v="15238911988"/>
    <s v="Saturday, June 11, 2022"/>
    <x v="1"/>
    <x v="5"/>
    <n v="1.5"/>
    <n v="1"/>
    <n v="144"/>
    <n v="1.5"/>
    <n v="1"/>
    <n v="1.5"/>
    <n v="1.5"/>
    <x v="161"/>
    <x v="29"/>
    <s v="Water"/>
    <x v="3"/>
    <b v="1"/>
    <n v="1.5"/>
    <n v="1"/>
    <x v="27"/>
  </r>
  <r>
    <s v="Processed"/>
    <s v="VJ300320609"/>
    <x v="2"/>
    <x v="3"/>
    <s v="KitKat - Crisp Wafers"/>
    <s v="Food"/>
    <n v="15238952957"/>
    <s v="Saturday, June 11, 2022"/>
    <x v="1"/>
    <x v="29"/>
    <n v="2.5"/>
    <n v="1"/>
    <n v="139"/>
    <n v="2.5"/>
    <n v="1"/>
    <n v="2.5"/>
    <n v="2.5"/>
    <x v="161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239125837"/>
    <s v="Saturday, June 11, 2022"/>
    <x v="1"/>
    <x v="2"/>
    <n v="3"/>
    <n v="1"/>
    <n v="146"/>
    <n v="3"/>
    <n v="1"/>
    <n v="3"/>
    <n v="3"/>
    <x v="161"/>
    <x v="5"/>
    <s v="Carbonated"/>
    <x v="0"/>
    <b v="1"/>
    <n v="3"/>
    <n v="2"/>
    <x v="4"/>
  </r>
  <r>
    <s v="Processed"/>
    <s v="VJ300320611"/>
    <x v="0"/>
    <x v="0"/>
    <s v="Kinder - Bueno - Crispy Creamy Chocolate"/>
    <s v="Food"/>
    <n v="15239392732"/>
    <s v="Saturday, June 11, 2022"/>
    <x v="0"/>
    <x v="28"/>
    <n v="2"/>
    <n v="1"/>
    <n v="135"/>
    <n v="2"/>
    <n v="1"/>
    <n v="2"/>
    <n v="2"/>
    <x v="162"/>
    <x v="78"/>
    <s v="Food"/>
    <x v="1"/>
    <b v="1"/>
    <n v="2"/>
    <n v="1.3333333333333333"/>
    <x v="56"/>
  </r>
  <r>
    <s v="Processed"/>
    <s v="VJ300320609"/>
    <x v="2"/>
    <x v="3"/>
    <s v="KitKat - Crisp Wafers"/>
    <s v="Food"/>
    <n v="15239521501"/>
    <s v="Saturday, June 11, 2022"/>
    <x v="1"/>
    <x v="10"/>
    <n v="2.5"/>
    <n v="1"/>
    <n v="136"/>
    <n v="2.5"/>
    <n v="1"/>
    <n v="2.5"/>
    <n v="2.5"/>
    <x v="161"/>
    <x v="10"/>
    <s v="Food"/>
    <x v="1"/>
    <b v="1"/>
    <n v="2.5"/>
    <n v="1.6666666666666667"/>
    <x v="9"/>
  </r>
  <r>
    <s v="Processed"/>
    <s v="VJ300320609"/>
    <x v="2"/>
    <x v="3"/>
    <s v="Chesters Fries Flaming hot"/>
    <s v="Food"/>
    <n v="15239530377"/>
    <s v="Saturday, June 11, 2022"/>
    <x v="1"/>
    <x v="8"/>
    <n v="1.5"/>
    <n v="1"/>
    <n v="111"/>
    <n v="1.5"/>
    <n v="1"/>
    <n v="1.5"/>
    <n v="1.5"/>
    <x v="161"/>
    <x v="42"/>
    <s v="Food"/>
    <x v="1"/>
    <b v="1"/>
    <n v="1.5"/>
    <n v="1"/>
    <x v="35"/>
  </r>
  <r>
    <s v="Processed"/>
    <s v="VJ300320609"/>
    <x v="2"/>
    <x v="3"/>
    <s v="Cheetos - Fleming Hot Crunchy"/>
    <s v="Food"/>
    <n v="15239723997"/>
    <s v="Sunday, June 12, 2022"/>
    <x v="1"/>
    <x v="16"/>
    <n v="1.5"/>
    <n v="1"/>
    <n v="122"/>
    <n v="1.5"/>
    <n v="1"/>
    <n v="1.5"/>
    <n v="1.5"/>
    <x v="161"/>
    <x v="16"/>
    <s v="Food"/>
    <x v="1"/>
    <b v="1"/>
    <n v="1.5"/>
    <n v="1"/>
    <x v="14"/>
  </r>
  <r>
    <s v="Processed"/>
    <s v="VJ300320609"/>
    <x v="2"/>
    <x v="3"/>
    <s v="Monster Energy Original"/>
    <s v="Carbonated"/>
    <n v="15239814862"/>
    <s v="Sunday, June 12, 2022"/>
    <x v="1"/>
    <x v="5"/>
    <n v="3"/>
    <n v="1"/>
    <n v="144"/>
    <n v="3"/>
    <n v="1"/>
    <n v="3"/>
    <n v="3"/>
    <x v="161"/>
    <x v="5"/>
    <s v="Carbonated"/>
    <x v="0"/>
    <b v="1"/>
    <n v="3"/>
    <n v="2"/>
    <x v="4"/>
  </r>
  <r>
    <s v="Processed"/>
    <s v="VJ300320609"/>
    <x v="2"/>
    <x v="3"/>
    <s v="Chesters Fries Flaming hot"/>
    <s v="Food"/>
    <n v="15239815398"/>
    <s v="Sunday, June 12, 2022"/>
    <x v="1"/>
    <x v="8"/>
    <n v="1.5"/>
    <n v="1"/>
    <n v="111"/>
    <n v="1.5"/>
    <n v="1"/>
    <n v="1.5"/>
    <n v="1.5"/>
    <x v="161"/>
    <x v="42"/>
    <s v="Food"/>
    <x v="1"/>
    <b v="1"/>
    <n v="1.5"/>
    <n v="1"/>
    <x v="35"/>
  </r>
  <r>
    <s v="Processed"/>
    <s v="VJ300320692"/>
    <x v="3"/>
    <x v="4"/>
    <s v="CheezIt - Go Paks"/>
    <s v="Food"/>
    <n v="15240544748"/>
    <s v="Sunday, June 12, 2022"/>
    <x v="0"/>
    <x v="37"/>
    <n v="3"/>
    <n v="1"/>
    <n v="150"/>
    <n v="3"/>
    <n v="1"/>
    <n v="3"/>
    <n v="3"/>
    <x v="163"/>
    <x v="133"/>
    <s v="Food"/>
    <x v="1"/>
    <b v="1"/>
    <n v="3"/>
    <n v="2"/>
    <x v="39"/>
  </r>
  <r>
    <s v="Processed"/>
    <s v="VJ300205292"/>
    <x v="0"/>
    <x v="1"/>
    <s v="Goldfish Baked - Cheddar"/>
    <s v="Food"/>
    <n v="15240725973"/>
    <s v="Sunday, June 12, 2022"/>
    <x v="0"/>
    <x v="22"/>
    <n v="1.5"/>
    <n v="1"/>
    <n v="120"/>
    <n v="1.5"/>
    <n v="1"/>
    <n v="1.5"/>
    <n v="1.5"/>
    <x v="163"/>
    <x v="139"/>
    <s v="Food"/>
    <x v="1"/>
    <b v="1"/>
    <n v="1.5"/>
    <n v="1"/>
    <x v="95"/>
  </r>
  <r>
    <s v="Processed"/>
    <s v="VJ300205292"/>
    <x v="0"/>
    <x v="1"/>
    <s v="Seapoint Farms Dry Roasted Edamame - Wasabi"/>
    <s v="Food"/>
    <n v="15240728138"/>
    <s v="Sunday, June 12, 2022"/>
    <x v="0"/>
    <x v="28"/>
    <n v="2.5"/>
    <n v="1"/>
    <n v="135"/>
    <n v="2.5"/>
    <n v="1"/>
    <n v="2.5"/>
    <n v="2.5"/>
    <x v="163"/>
    <x v="6"/>
    <s v="Food"/>
    <x v="1"/>
    <b v="1"/>
    <n v="2.5"/>
    <n v="1.6666666666666667"/>
    <x v="5"/>
  </r>
  <r>
    <s v="Processed"/>
    <s v="VJ300320692"/>
    <x v="3"/>
    <x v="4"/>
    <s v="Snyder's of Hanover Pretzel Pieces - Cheddar"/>
    <s v="Food"/>
    <n v="15240923259"/>
    <s v="Sunday, June 12, 2022"/>
    <x v="1"/>
    <x v="3"/>
    <n v="2"/>
    <n v="1"/>
    <n v="114"/>
    <n v="2"/>
    <n v="1"/>
    <n v="2"/>
    <n v="2"/>
    <x v="163"/>
    <x v="147"/>
    <s v="Food"/>
    <x v="1"/>
    <b v="1"/>
    <n v="2"/>
    <n v="1.3333333333333333"/>
    <x v="92"/>
  </r>
  <r>
    <s v="Processed"/>
    <s v="VJ300320692"/>
    <x v="3"/>
    <x v="4"/>
    <s v="Mini Chips Ahoy - Go Paks"/>
    <m/>
    <n v="15240949751"/>
    <s v="Sunday, June 12, 2022"/>
    <x v="0"/>
    <x v="39"/>
    <n v="4"/>
    <n v="1"/>
    <n v="161"/>
    <n v="4"/>
    <n v="1"/>
    <n v="4"/>
    <n v="4"/>
    <x v="163"/>
    <x v="142"/>
    <s v="Cell is Blank - Dis-regard"/>
    <x v="1"/>
    <b v="1"/>
    <n v="4"/>
    <n v="2.6666666666666665"/>
    <x v="97"/>
  </r>
  <r>
    <s v="Processed"/>
    <s v="VJ300205292"/>
    <x v="0"/>
    <x v="1"/>
    <s v="Takis - Hot Chilli Pepper &amp; Lime"/>
    <s v="Food"/>
    <n v="15240960711"/>
    <s v="Sunday, June 12, 2022"/>
    <x v="1"/>
    <x v="18"/>
    <n v="1.5"/>
    <n v="1"/>
    <n v="124"/>
    <n v="1.5"/>
    <n v="1"/>
    <n v="1.5"/>
    <n v="1.5"/>
    <x v="163"/>
    <x v="1"/>
    <s v="Food"/>
    <x v="1"/>
    <b v="1"/>
    <n v="1.5"/>
    <n v="1"/>
    <x v="1"/>
  </r>
  <r>
    <s v="Processed"/>
    <s v="VJ300205292"/>
    <x v="0"/>
    <x v="1"/>
    <s v="Poland Springs Water"/>
    <s v="Water"/>
    <n v="15240983401"/>
    <s v="Sunday, June 12, 2022"/>
    <x v="1"/>
    <x v="5"/>
    <n v="1.5"/>
    <n v="1"/>
    <n v="144"/>
    <n v="1.5"/>
    <n v="1"/>
    <n v="1.5"/>
    <n v="1.5"/>
    <x v="163"/>
    <x v="29"/>
    <s v="Water"/>
    <x v="3"/>
    <b v="1"/>
    <n v="1.5"/>
    <n v="1"/>
    <x v="27"/>
  </r>
  <r>
    <s v="Processed"/>
    <s v="VJ300320692"/>
    <x v="3"/>
    <x v="4"/>
    <s v="CheezIt - Original"/>
    <s v="Food"/>
    <n v="15240990555"/>
    <s v="Sunday, June 12, 2022"/>
    <x v="1"/>
    <x v="18"/>
    <n v="1.25"/>
    <n v="1"/>
    <n v="124"/>
    <n v="1.25"/>
    <n v="1"/>
    <n v="1.25"/>
    <n v="1.25"/>
    <x v="163"/>
    <x v="48"/>
    <s v="Food"/>
    <x v="1"/>
    <b v="1"/>
    <n v="1.25"/>
    <n v="0.83333333333333337"/>
    <x v="39"/>
  </r>
  <r>
    <s v="Processed"/>
    <s v="VJ300320611"/>
    <x v="0"/>
    <x v="0"/>
    <s v="Takis - Hot Chilli Pepper &amp; Lime"/>
    <s v="Food"/>
    <n v="15240991862"/>
    <s v="Sunday, June 12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5241003837"/>
    <s v="Sunday, June 12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320692"/>
    <x v="3"/>
    <x v="4"/>
    <s v="Pop Corners - Sea Salt"/>
    <s v="Food"/>
    <n v="15241012294"/>
    <s v="Sunday, June 12, 2022"/>
    <x v="0"/>
    <x v="8"/>
    <n v="1.5"/>
    <n v="1"/>
    <n v="111"/>
    <n v="1.5"/>
    <n v="1"/>
    <n v="1.5"/>
    <n v="1.5"/>
    <x v="163"/>
    <x v="117"/>
    <s v="Food"/>
    <x v="1"/>
    <b v="1"/>
    <n v="1.5"/>
    <n v="1"/>
    <x v="80"/>
  </r>
  <r>
    <s v="Processed"/>
    <s v="VJ300320692"/>
    <x v="3"/>
    <x v="4"/>
    <s v="Lenny &amp; Larrys - Chocolate Chip"/>
    <s v="Food"/>
    <n v="15241026531"/>
    <s v="Sunday, June 12, 2022"/>
    <x v="1"/>
    <x v="34"/>
    <n v="2"/>
    <n v="1"/>
    <n v="158"/>
    <n v="2"/>
    <n v="1"/>
    <n v="2"/>
    <n v="2"/>
    <x v="163"/>
    <x v="134"/>
    <s v="Food"/>
    <x v="1"/>
    <b v="1"/>
    <n v="2"/>
    <n v="1.3333333333333333"/>
    <x v="69"/>
  </r>
  <r>
    <s v="Processed"/>
    <s v="VJ300320692"/>
    <x v="3"/>
    <x v="4"/>
    <s v="Oreo Single Server 6 ct"/>
    <s v="Food"/>
    <n v="15241035870"/>
    <s v="Sunday, June 12, 2022"/>
    <x v="0"/>
    <x v="17"/>
    <n v="2"/>
    <n v="1"/>
    <n v="138"/>
    <n v="2"/>
    <n v="1"/>
    <n v="2"/>
    <n v="2"/>
    <x v="163"/>
    <x v="74"/>
    <s v="Food"/>
    <x v="1"/>
    <b v="1"/>
    <n v="2"/>
    <n v="1.3333333333333333"/>
    <x v="52"/>
  </r>
  <r>
    <s v="Processed"/>
    <s v="VJ300320611"/>
    <x v="0"/>
    <x v="0"/>
    <s v="Takis - Hot Chilli Pepper &amp; Lime"/>
    <s v="Food"/>
    <n v="15241057650"/>
    <s v="Sunday, June 12, 2022"/>
    <x v="0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320692"/>
    <x v="3"/>
    <x v="4"/>
    <s v="Lenny &amp; Larrys - Chocolate Chip"/>
    <s v="Food"/>
    <n v="15241087870"/>
    <s v="Sunday, June 12, 2022"/>
    <x v="0"/>
    <x v="34"/>
    <n v="2"/>
    <n v="1"/>
    <n v="158"/>
    <n v="2"/>
    <n v="1"/>
    <n v="2"/>
    <n v="2"/>
    <x v="163"/>
    <x v="134"/>
    <s v="Food"/>
    <x v="1"/>
    <b v="1"/>
    <n v="2"/>
    <n v="1.3333333333333333"/>
    <x v="69"/>
  </r>
  <r>
    <s v="Processed"/>
    <s v="VJ300320611"/>
    <x v="0"/>
    <x v="0"/>
    <s v="Takis - Hot Chilli Pepper &amp; Lime"/>
    <s v="Food"/>
    <n v="15241115360"/>
    <s v="Sunday, June 12, 2022"/>
    <x v="0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205292"/>
    <x v="0"/>
    <x v="1"/>
    <s v="Wonderful Pistachios - Variety"/>
    <s v="Food"/>
    <n v="15241133040"/>
    <s v="Sunday, June 12, 2022"/>
    <x v="1"/>
    <x v="9"/>
    <n v="2"/>
    <n v="1"/>
    <n v="131"/>
    <n v="2"/>
    <n v="1"/>
    <n v="2"/>
    <n v="2"/>
    <x v="163"/>
    <x v="11"/>
    <s v="Food"/>
    <x v="1"/>
    <b v="1"/>
    <n v="2"/>
    <n v="1.3333333333333333"/>
    <x v="10"/>
  </r>
  <r>
    <s v="Processed"/>
    <s v="VJ300205292"/>
    <x v="0"/>
    <x v="1"/>
    <s v="Oreo Mini"/>
    <s v="Food"/>
    <n v="15241134578"/>
    <s v="Sunday, June 12, 2022"/>
    <x v="1"/>
    <x v="24"/>
    <n v="1.5"/>
    <n v="1"/>
    <n v="121"/>
    <n v="1.5"/>
    <n v="1"/>
    <n v="1.5"/>
    <n v="1.5"/>
    <x v="163"/>
    <x v="18"/>
    <s v="Food"/>
    <x v="1"/>
    <b v="1"/>
    <n v="1.5"/>
    <n v="1"/>
    <x v="16"/>
  </r>
  <r>
    <s v="Processed"/>
    <s v="VJ300205292"/>
    <x v="0"/>
    <x v="1"/>
    <s v="Wonderful Pistachios - Variety"/>
    <s v="Food"/>
    <n v="15241136192"/>
    <s v="Sunday, June 12, 2022"/>
    <x v="1"/>
    <x v="9"/>
    <n v="2"/>
    <n v="1"/>
    <n v="131"/>
    <n v="2"/>
    <n v="1"/>
    <n v="2"/>
    <n v="2"/>
    <x v="163"/>
    <x v="11"/>
    <s v="Food"/>
    <x v="1"/>
    <b v="1"/>
    <n v="2"/>
    <n v="1.3333333333333333"/>
    <x v="10"/>
  </r>
  <r>
    <s v="Processed"/>
    <s v="VJ300205292"/>
    <x v="0"/>
    <x v="1"/>
    <s v="Wonderful Pistachios - Variety"/>
    <s v="Food"/>
    <n v="15241138781"/>
    <s v="Sunday, June 12, 2022"/>
    <x v="1"/>
    <x v="9"/>
    <n v="2"/>
    <n v="1"/>
    <n v="131"/>
    <n v="2"/>
    <n v="1"/>
    <n v="2"/>
    <n v="2"/>
    <x v="163"/>
    <x v="11"/>
    <s v="Food"/>
    <x v="1"/>
    <b v="1"/>
    <n v="2"/>
    <n v="1.3333333333333333"/>
    <x v="10"/>
  </r>
  <r>
    <s v="Processed"/>
    <s v="VJ300320611"/>
    <x v="0"/>
    <x v="0"/>
    <s v="Vitamin Water - XXX Acai BB Pomegranate"/>
    <s v="Water"/>
    <n v="15241147255"/>
    <s v="Sunday, June 12, 2022"/>
    <x v="0"/>
    <x v="15"/>
    <n v="2.75"/>
    <n v="1"/>
    <n v="147"/>
    <n v="2.75"/>
    <n v="1"/>
    <n v="2.75"/>
    <n v="2.75"/>
    <x v="162"/>
    <x v="15"/>
    <s v="Water"/>
    <x v="3"/>
    <b v="1"/>
    <n v="2.75"/>
    <n v="1.8333333333333333"/>
    <x v="13"/>
  </r>
  <r>
    <s v="Processed"/>
    <s v="VJ300205292"/>
    <x v="0"/>
    <x v="1"/>
    <s v="Poland Springs Water"/>
    <s v="Water"/>
    <n v="15241464192"/>
    <s v="Sunday, June 12, 2022"/>
    <x v="1"/>
    <x v="5"/>
    <n v="1.5"/>
    <n v="1"/>
    <n v="144"/>
    <n v="1.5"/>
    <n v="1"/>
    <n v="1.5"/>
    <n v="1.5"/>
    <x v="163"/>
    <x v="29"/>
    <s v="Water"/>
    <x v="3"/>
    <b v="1"/>
    <n v="1.5"/>
    <n v="1"/>
    <x v="27"/>
  </r>
  <r>
    <s v="Processed"/>
    <s v="VJ300320611"/>
    <x v="0"/>
    <x v="0"/>
    <s v="Vitamin Water - XXX Acai BB Pomegranate"/>
    <s v="Water"/>
    <n v="15241563947"/>
    <s v="Sunday, June 12, 2022"/>
    <x v="1"/>
    <x v="15"/>
    <n v="2.75"/>
    <n v="1"/>
    <n v="147"/>
    <n v="2.75"/>
    <n v="1"/>
    <n v="2.75"/>
    <n v="2.75"/>
    <x v="162"/>
    <x v="15"/>
    <s v="Water"/>
    <x v="3"/>
    <b v="1"/>
    <n v="2.75"/>
    <n v="1.8333333333333333"/>
    <x v="13"/>
  </r>
  <r>
    <s v="Processed"/>
    <s v="VJ300320611"/>
    <x v="0"/>
    <x v="0"/>
    <s v="Canada Dry - Ginger Ale &amp; Lemonde"/>
    <m/>
    <n v="15241585184"/>
    <s v="Sunday, June 12, 2022"/>
    <x v="0"/>
    <x v="27"/>
    <n v="2"/>
    <n v="1"/>
    <n v="141"/>
    <n v="2"/>
    <n v="1"/>
    <n v="2"/>
    <n v="2"/>
    <x v="162"/>
    <x v="150"/>
    <s v="Cell is Blank - Dis-regard"/>
    <x v="0"/>
    <b v="1"/>
    <n v="2"/>
    <n v="1.3333333333333333"/>
    <x v="102"/>
  </r>
  <r>
    <s v="Processed"/>
    <s v="VJ300205292"/>
    <x v="0"/>
    <x v="1"/>
    <s v="Poland Springs Water"/>
    <s v="Water"/>
    <n v="15241611081"/>
    <s v="Sunday, June 12, 2022"/>
    <x v="1"/>
    <x v="5"/>
    <n v="1.5"/>
    <n v="1"/>
    <n v="144"/>
    <n v="1.5"/>
    <n v="1"/>
    <n v="1.5"/>
    <n v="1.5"/>
    <x v="163"/>
    <x v="29"/>
    <s v="Water"/>
    <x v="3"/>
    <b v="1"/>
    <n v="1.5"/>
    <n v="1"/>
    <x v="27"/>
  </r>
  <r>
    <s v="Processed"/>
    <s v="VJ300205292"/>
    <x v="0"/>
    <x v="1"/>
    <s v="Poland Springs Water"/>
    <s v="Water"/>
    <n v="15241615328"/>
    <s v="Sunday, June 12, 2022"/>
    <x v="1"/>
    <x v="5"/>
    <n v="1.5"/>
    <n v="1"/>
    <n v="144"/>
    <n v="1.5"/>
    <n v="1"/>
    <n v="1.5"/>
    <n v="1.5"/>
    <x v="163"/>
    <x v="29"/>
    <s v="Water"/>
    <x v="3"/>
    <b v="1"/>
    <n v="1.5"/>
    <n v="1"/>
    <x v="27"/>
  </r>
  <r>
    <s v="Processed"/>
    <s v="VJ300320611"/>
    <x v="0"/>
    <x v="0"/>
    <s v="Takis - Hot Chilli Pepper &amp; Lime"/>
    <s v="Food"/>
    <n v="15241691911"/>
    <s v="Sunday, June 12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320609"/>
    <x v="2"/>
    <x v="3"/>
    <s v="Coca Cola - Zero Sugar"/>
    <s v="Carbonated"/>
    <n v="15242779975"/>
    <s v="Monday, June 13, 2022"/>
    <x v="0"/>
    <x v="27"/>
    <n v="1.5"/>
    <n v="1"/>
    <n v="141"/>
    <n v="1.5"/>
    <n v="1"/>
    <n v="1.5"/>
    <n v="1.5"/>
    <x v="162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5243021271"/>
    <s v="Monday, June 13, 2022"/>
    <x v="0"/>
    <x v="0"/>
    <n v="3.5"/>
    <n v="1"/>
    <n v="148"/>
    <n v="3.5"/>
    <n v="1"/>
    <n v="3.5"/>
    <n v="3.5"/>
    <x v="162"/>
    <x v="45"/>
    <s v="Carbonated"/>
    <x v="0"/>
    <b v="1"/>
    <n v="3.5"/>
    <n v="2.3333333333333335"/>
    <x v="0"/>
  </r>
  <r>
    <s v="Processed"/>
    <s v="VJ300320692"/>
    <x v="3"/>
    <x v="4"/>
    <s v="Poland Springs Water"/>
    <s v="Water"/>
    <n v="15243323301"/>
    <s v="Monday, June 13, 2022"/>
    <x v="1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205292"/>
    <x v="0"/>
    <x v="1"/>
    <s v="CheezIt - Original"/>
    <s v="Food"/>
    <n v="15243378579"/>
    <s v="Monday, June 13, 2022"/>
    <x v="0"/>
    <x v="1"/>
    <n v="1.5"/>
    <n v="1"/>
    <n v="123"/>
    <n v="1.5"/>
    <n v="1"/>
    <n v="1.5"/>
    <n v="1.5"/>
    <x v="162"/>
    <x v="48"/>
    <s v="Food"/>
    <x v="1"/>
    <b v="1"/>
    <n v="1.5"/>
    <n v="1"/>
    <x v="39"/>
  </r>
  <r>
    <s v="Processed"/>
    <s v="VJ300320686"/>
    <x v="1"/>
    <x v="2"/>
    <s v="SunChips Multigrain - Salsa"/>
    <s v="Food"/>
    <n v="15244179548"/>
    <s v="Monday, June 13, 2022"/>
    <x v="1"/>
    <x v="8"/>
    <n v="1.5"/>
    <n v="1"/>
    <n v="111"/>
    <n v="1.5"/>
    <n v="1"/>
    <n v="1.5"/>
    <n v="1.5"/>
    <x v="162"/>
    <x v="27"/>
    <s v="Food"/>
    <x v="1"/>
    <b v="1"/>
    <n v="1.5"/>
    <n v="1"/>
    <x v="25"/>
  </r>
  <r>
    <s v="Processed"/>
    <s v="VJ300320692"/>
    <x v="3"/>
    <x v="4"/>
    <s v="Snyder's of Hanover Pretzel Pieces - Honey Mu"/>
    <s v="Food"/>
    <n v="15244420965"/>
    <s v="Monday, June 13, 2022"/>
    <x v="1"/>
    <x v="22"/>
    <n v="2"/>
    <n v="1"/>
    <n v="120"/>
    <n v="2"/>
    <n v="1"/>
    <n v="2"/>
    <n v="2"/>
    <x v="162"/>
    <x v="135"/>
    <s v="Food"/>
    <x v="1"/>
    <b v="1"/>
    <n v="2"/>
    <n v="1.3333333333333333"/>
    <x v="92"/>
  </r>
  <r>
    <s v="Processed"/>
    <s v="VJ300320692"/>
    <x v="3"/>
    <x v="4"/>
    <s v="Poland Springs Water"/>
    <s v="Water"/>
    <n v="15244576643"/>
    <s v="Monday, June 13, 2022"/>
    <x v="0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205292"/>
    <x v="0"/>
    <x v="1"/>
    <s v="Poland Springs Water"/>
    <s v="Water"/>
    <n v="15244710267"/>
    <s v="Monday, June 13, 2022"/>
    <x v="0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320686"/>
    <x v="1"/>
    <x v="2"/>
    <s v="Robert Irvine's - Fit Crunch -  Chocolate Pea"/>
    <s v="Food"/>
    <n v="15245427551"/>
    <s v="Monday, June 13, 2022"/>
    <x v="1"/>
    <x v="11"/>
    <n v="2"/>
    <n v="1"/>
    <n v="132"/>
    <n v="2"/>
    <n v="1"/>
    <n v="2"/>
    <n v="2"/>
    <x v="162"/>
    <x v="21"/>
    <s v="Food"/>
    <x v="1"/>
    <b v="1"/>
    <n v="2"/>
    <n v="1.3333333333333333"/>
    <x v="19"/>
  </r>
  <r>
    <s v="Processed"/>
    <s v="VJ300320692"/>
    <x v="3"/>
    <x v="4"/>
    <s v="Poland Springs Water"/>
    <s v="Water"/>
    <n v="15245217989"/>
    <s v="Monday, June 13, 2022"/>
    <x v="0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320692"/>
    <x v="3"/>
    <x v="4"/>
    <s v="Mini Chips Ahoy - Go Paks"/>
    <m/>
    <n v="15245319175"/>
    <s v="Monday, June 13, 2022"/>
    <x v="0"/>
    <x v="33"/>
    <n v="4"/>
    <n v="1"/>
    <n v="151"/>
    <n v="4"/>
    <n v="1"/>
    <n v="4"/>
    <n v="4"/>
    <x v="162"/>
    <x v="142"/>
    <s v="Cell is Blank - Dis-regard"/>
    <x v="1"/>
    <b v="1"/>
    <n v="4"/>
    <n v="2.6666666666666665"/>
    <x v="97"/>
  </r>
  <r>
    <s v="Processed"/>
    <s v="VJ300320692"/>
    <x v="3"/>
    <x v="4"/>
    <s v="Mini Chips Ahoy - Go Paks"/>
    <m/>
    <n v="15245456657"/>
    <s v="Monday, June 13, 2022"/>
    <x v="1"/>
    <x v="33"/>
    <n v="4"/>
    <n v="1"/>
    <n v="151"/>
    <n v="4"/>
    <n v="1"/>
    <n v="4"/>
    <n v="4"/>
    <x v="162"/>
    <x v="142"/>
    <s v="Cell is Blank - Dis-regard"/>
    <x v="1"/>
    <b v="1"/>
    <n v="4"/>
    <n v="2.6666666666666665"/>
    <x v="97"/>
  </r>
  <r>
    <s v="Processed"/>
    <s v="VJ300320609"/>
    <x v="2"/>
    <x v="3"/>
    <s v="Snapple Tea - Raspberry"/>
    <s v="Non Carbonated"/>
    <n v="15245487464"/>
    <s v="Monday, June 13, 2022"/>
    <x v="0"/>
    <x v="15"/>
    <n v="2.5"/>
    <n v="1"/>
    <n v="147"/>
    <n v="2.5"/>
    <n v="1"/>
    <n v="2.5"/>
    <n v="5"/>
    <x v="162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245487464"/>
    <s v="Monday, June 13, 2022"/>
    <x v="0"/>
    <x v="10"/>
    <n v="2.5"/>
    <n v="1"/>
    <n v="136"/>
    <n v="2.5"/>
    <n v="1"/>
    <n v="2.5"/>
    <n v="5"/>
    <x v="162"/>
    <x v="10"/>
    <s v="Food"/>
    <x v="1"/>
    <b v="1"/>
    <n v="2.5"/>
    <n v="1.6666666666666667"/>
    <x v="9"/>
  </r>
  <r>
    <s v="Processed"/>
    <s v="VJ300320692"/>
    <x v="3"/>
    <x v="4"/>
    <s v="Starbucks Refresher - Real Coconut Water"/>
    <s v="Carbonated"/>
    <n v="15245567880"/>
    <s v="Monday, June 13, 2022"/>
    <x v="0"/>
    <x v="0"/>
    <n v="3"/>
    <n v="1"/>
    <n v="148"/>
    <n v="3"/>
    <n v="1"/>
    <n v="3"/>
    <n v="3"/>
    <x v="162"/>
    <x v="106"/>
    <s v="Carbonated"/>
    <x v="0"/>
    <b v="1"/>
    <n v="3"/>
    <n v="2"/>
    <x v="75"/>
  </r>
  <r>
    <s v="Processed"/>
    <s v="VJ300320692"/>
    <x v="3"/>
    <x v="4"/>
    <s v="Snapple Diet Tea - Lemon"/>
    <s v="Non Carbonated"/>
    <n v="15245509442"/>
    <s v="Monday, June 13, 2022"/>
    <x v="0"/>
    <x v="7"/>
    <n v="2.5"/>
    <n v="1"/>
    <n v="143"/>
    <n v="2.5"/>
    <n v="1"/>
    <n v="2.5"/>
    <n v="2.5"/>
    <x v="162"/>
    <x v="7"/>
    <s v="Non Carbonated"/>
    <x v="2"/>
    <b v="1"/>
    <n v="2.5"/>
    <n v="1.6666666666666667"/>
    <x v="6"/>
  </r>
  <r>
    <s v="Processed"/>
    <s v="VJ300320609"/>
    <x v="2"/>
    <x v="3"/>
    <s v="Red Bull - Original"/>
    <s v="Carbonated"/>
    <n v="15245535471"/>
    <s v="Monday, June 13, 2022"/>
    <x v="1"/>
    <x v="0"/>
    <n v="3.5"/>
    <n v="1"/>
    <n v="148"/>
    <n v="3.5"/>
    <n v="1"/>
    <n v="3.5"/>
    <n v="3.5"/>
    <x v="162"/>
    <x v="45"/>
    <s v="Carbonated"/>
    <x v="0"/>
    <b v="1"/>
    <n v="3.5"/>
    <n v="2.3333333333333335"/>
    <x v="0"/>
  </r>
  <r>
    <s v="Processed"/>
    <s v="VJ300320609"/>
    <x v="2"/>
    <x v="3"/>
    <s v="Sunkist Soda - Orange"/>
    <s v="Carbonated"/>
    <n v="15245550795"/>
    <s v="Monday, June 13, 2022"/>
    <x v="1"/>
    <x v="12"/>
    <n v="1.5"/>
    <n v="1"/>
    <n v="140"/>
    <n v="1.5"/>
    <n v="1"/>
    <n v="1.5"/>
    <n v="1.5"/>
    <x v="162"/>
    <x v="70"/>
    <s v="Carbonated"/>
    <x v="0"/>
    <b v="1"/>
    <n v="1.5"/>
    <n v="1"/>
    <x v="48"/>
  </r>
  <r>
    <s v="Processed"/>
    <s v="VJ300320692"/>
    <x v="3"/>
    <x v="4"/>
    <s v="Poland Springs Water"/>
    <s v="Water"/>
    <n v="15245634365"/>
    <s v="Monday, June 13, 2022"/>
    <x v="1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320692"/>
    <x v="3"/>
    <x v="4"/>
    <s v="Miss Vickie's Potato Chip - Sea Salt Original"/>
    <s v="Food"/>
    <n v="15245686659"/>
    <s v="Monday, June 13, 2022"/>
    <x v="1"/>
    <x v="20"/>
    <n v="1.5"/>
    <n v="1"/>
    <n v="112"/>
    <n v="1.5"/>
    <n v="1"/>
    <n v="1.5"/>
    <n v="1.5"/>
    <x v="162"/>
    <x v="13"/>
    <s v="Food"/>
    <x v="1"/>
    <b v="1"/>
    <n v="1.5"/>
    <n v="1"/>
    <x v="3"/>
  </r>
  <r>
    <s v="Processed"/>
    <s v="VJ300320692"/>
    <x v="3"/>
    <x v="4"/>
    <s v="Coca Cola - Zero Sugar"/>
    <s v="Carbonated"/>
    <n v="15245726856"/>
    <s v="Monday, June 13, 2022"/>
    <x v="1"/>
    <x v="23"/>
    <n v="1.5"/>
    <n v="1"/>
    <n v="142"/>
    <n v="1.5"/>
    <n v="1"/>
    <n v="1.5"/>
    <n v="1.5"/>
    <x v="162"/>
    <x v="44"/>
    <s v="Carbonated"/>
    <x v="0"/>
    <b v="1"/>
    <n v="1.5"/>
    <n v="1"/>
    <x v="36"/>
  </r>
  <r>
    <s v="Processed"/>
    <s v="VJ300320692"/>
    <x v="3"/>
    <x v="4"/>
    <s v="Pop Corners - Kettle Corn"/>
    <s v="Food"/>
    <n v="15245732734"/>
    <s v="Monday, June 13, 2022"/>
    <x v="1"/>
    <x v="4"/>
    <n v="1.5"/>
    <n v="1"/>
    <n v="110"/>
    <n v="1.5"/>
    <n v="1"/>
    <n v="1.5"/>
    <n v="1.5"/>
    <x v="162"/>
    <x v="113"/>
    <s v="Food"/>
    <x v="1"/>
    <b v="1"/>
    <n v="1.5"/>
    <n v="1"/>
    <x v="80"/>
  </r>
  <r>
    <s v="Processed"/>
    <s v="VJ300320692"/>
    <x v="3"/>
    <x v="4"/>
    <s v="Oreo Single Server 6 ct"/>
    <s v="Food"/>
    <n v="15245741146"/>
    <s v="Monday, June 13, 2022"/>
    <x v="1"/>
    <x v="17"/>
    <n v="2"/>
    <n v="1"/>
    <n v="138"/>
    <n v="2"/>
    <n v="1"/>
    <n v="2"/>
    <n v="2"/>
    <x v="162"/>
    <x v="74"/>
    <s v="Food"/>
    <x v="1"/>
    <b v="1"/>
    <n v="2"/>
    <n v="1.3333333333333333"/>
    <x v="52"/>
  </r>
  <r>
    <s v="Processed"/>
    <s v="VJ300320692"/>
    <x v="3"/>
    <x v="4"/>
    <s v="Takis - Hot Chilli Pepper &amp; Lime"/>
    <s v="Food"/>
    <n v="15245748996"/>
    <s v="Monday, June 13, 2022"/>
    <x v="1"/>
    <x v="24"/>
    <n v="1.5"/>
    <n v="1"/>
    <n v="121"/>
    <n v="1.5"/>
    <n v="1"/>
    <n v="1.5"/>
    <n v="1.5"/>
    <x v="162"/>
    <x v="1"/>
    <s v="Food"/>
    <x v="1"/>
    <b v="1"/>
    <n v="1.5"/>
    <n v="1"/>
    <x v="1"/>
  </r>
  <r>
    <s v="Processed"/>
    <s v="VJ300320692"/>
    <x v="3"/>
    <x v="4"/>
    <s v="Lenny &amp; Larrys - Chocolate Chip"/>
    <s v="Food"/>
    <n v="15245764223"/>
    <s v="Monday, June 13, 2022"/>
    <x v="1"/>
    <x v="34"/>
    <n v="2"/>
    <n v="1"/>
    <n v="158"/>
    <n v="2"/>
    <n v="1"/>
    <n v="2"/>
    <n v="2"/>
    <x v="162"/>
    <x v="134"/>
    <s v="Food"/>
    <x v="1"/>
    <b v="1"/>
    <n v="2"/>
    <n v="1.3333333333333333"/>
    <x v="69"/>
  </r>
  <r>
    <s v="Processed"/>
    <s v="VJ300320692"/>
    <x v="3"/>
    <x v="4"/>
    <s v="Bai Antioxidant - Tanzania Lemon Super Tea"/>
    <s v="Non Carbonated"/>
    <n v="15245848641"/>
    <s v="Monday, June 13, 2022"/>
    <x v="0"/>
    <x v="21"/>
    <n v="2.75"/>
    <n v="1"/>
    <n v="145"/>
    <n v="2.75"/>
    <n v="1"/>
    <n v="2.75"/>
    <n v="2.75"/>
    <x v="162"/>
    <x v="120"/>
    <s v="Non Carbonated"/>
    <x v="2"/>
    <b v="1"/>
    <n v="2.75"/>
    <n v="1.8333333333333333"/>
    <x v="2"/>
  </r>
  <r>
    <s v="Processed"/>
    <s v="VJ300320609"/>
    <x v="2"/>
    <x v="3"/>
    <s v="Monster Energy Original"/>
    <s v="Carbonated"/>
    <n v="15245997066"/>
    <s v="Monday, June 13, 2022"/>
    <x v="1"/>
    <x v="2"/>
    <n v="3"/>
    <n v="1"/>
    <n v="146"/>
    <n v="3"/>
    <n v="1"/>
    <n v="3"/>
    <n v="3"/>
    <x v="162"/>
    <x v="5"/>
    <s v="Carbonated"/>
    <x v="0"/>
    <b v="1"/>
    <n v="3"/>
    <n v="2"/>
    <x v="4"/>
  </r>
  <r>
    <s v="Processed"/>
    <s v="VJ300320692"/>
    <x v="3"/>
    <x v="4"/>
    <s v="Poland Springs Water"/>
    <s v="Water"/>
    <n v="15246040429"/>
    <s v="Monday, June 13, 2022"/>
    <x v="0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320692"/>
    <x v="3"/>
    <x v="4"/>
    <s v="Starbucks Refresher - Real Coconut Water"/>
    <s v="Carbonated"/>
    <n v="15246045926"/>
    <s v="Monday, June 13, 2022"/>
    <x v="0"/>
    <x v="0"/>
    <n v="3"/>
    <n v="1"/>
    <n v="148"/>
    <n v="3"/>
    <n v="1"/>
    <n v="3"/>
    <n v="3"/>
    <x v="162"/>
    <x v="106"/>
    <s v="Carbonated"/>
    <x v="0"/>
    <b v="1"/>
    <n v="3"/>
    <n v="2"/>
    <x v="75"/>
  </r>
  <r>
    <s v="Processed"/>
    <s v="VJ300320692"/>
    <x v="3"/>
    <x v="4"/>
    <s v="Oreo Single Server 6 ct"/>
    <s v="Food"/>
    <n v="15246069755"/>
    <s v="Monday, June 13, 2022"/>
    <x v="1"/>
    <x v="17"/>
    <n v="2"/>
    <n v="1"/>
    <n v="138"/>
    <n v="2"/>
    <n v="1"/>
    <n v="2"/>
    <n v="2"/>
    <x v="162"/>
    <x v="74"/>
    <s v="Food"/>
    <x v="1"/>
    <b v="1"/>
    <n v="2"/>
    <n v="1.3333333333333333"/>
    <x v="52"/>
  </r>
  <r>
    <s v="Processed"/>
    <s v="VJ300320692"/>
    <x v="3"/>
    <x v="4"/>
    <s v="Oreo Single Server 6 ct"/>
    <s v="Food"/>
    <n v="15246095248"/>
    <s v="Monday, June 13, 2022"/>
    <x v="1"/>
    <x v="17"/>
    <n v="2"/>
    <n v="1"/>
    <n v="138"/>
    <n v="2"/>
    <n v="1"/>
    <n v="2"/>
    <n v="2"/>
    <x v="162"/>
    <x v="74"/>
    <s v="Food"/>
    <x v="1"/>
    <b v="1"/>
    <n v="2"/>
    <n v="1.3333333333333333"/>
    <x v="52"/>
  </r>
  <r>
    <s v="Processed"/>
    <s v="VJ300320692"/>
    <x v="3"/>
    <x v="4"/>
    <s v="Miss Vickie's Potato Chip - Sea Salt &amp; Vinega"/>
    <s v="Food"/>
    <n v="15246172890"/>
    <s v="Monday, June 13, 2022"/>
    <x v="0"/>
    <x v="26"/>
    <n v="1.5"/>
    <n v="1"/>
    <n v="113"/>
    <n v="1.5"/>
    <n v="1"/>
    <n v="1.5"/>
    <n v="1.5"/>
    <x v="162"/>
    <x v="3"/>
    <s v="Food"/>
    <x v="1"/>
    <b v="1"/>
    <n v="1.5"/>
    <n v="1"/>
    <x v="3"/>
  </r>
  <r>
    <s v="Processed"/>
    <s v="VJ300205292"/>
    <x v="0"/>
    <x v="1"/>
    <s v="Spindrift - Sparkling Water  Lime"/>
    <s v="Carbonated"/>
    <n v="15246219168"/>
    <s v="Monday, June 13, 2022"/>
    <x v="0"/>
    <x v="27"/>
    <n v="1.5"/>
    <n v="1"/>
    <n v="141"/>
    <n v="1.5"/>
    <n v="1"/>
    <n v="1.5"/>
    <n v="1.5"/>
    <x v="162"/>
    <x v="12"/>
    <s v="Carbonated"/>
    <x v="0"/>
    <b v="1"/>
    <n v="1.5"/>
    <n v="1"/>
    <x v="11"/>
  </r>
  <r>
    <s v="Processed"/>
    <s v="VJ300205292"/>
    <x v="0"/>
    <x v="1"/>
    <s v="Poland Springs Water"/>
    <s v="Water"/>
    <n v="15246383739"/>
    <s v="Monday, June 13, 2022"/>
    <x v="1"/>
    <x v="5"/>
    <n v="1.5"/>
    <n v="1"/>
    <n v="144"/>
    <n v="1.5"/>
    <n v="1"/>
    <n v="1.5"/>
    <n v="1.5"/>
    <x v="162"/>
    <x v="29"/>
    <s v="Water"/>
    <x v="3"/>
    <b v="1"/>
    <n v="1.5"/>
    <n v="1"/>
    <x v="27"/>
  </r>
  <r>
    <s v="Processed"/>
    <s v="VJ300205292"/>
    <x v="0"/>
    <x v="1"/>
    <s v="Pop Corners - Spicy Queso"/>
    <s v="Food"/>
    <n v="15246400271"/>
    <s v="Monday, June 13, 2022"/>
    <x v="1"/>
    <x v="8"/>
    <n v="1.5"/>
    <n v="1"/>
    <n v="111"/>
    <n v="1.5"/>
    <n v="1"/>
    <n v="1.5"/>
    <n v="1.5"/>
    <x v="162"/>
    <x v="118"/>
    <s v="Food"/>
    <x v="1"/>
    <b v="1"/>
    <n v="1.5"/>
    <n v="1"/>
    <x v="80"/>
  </r>
  <r>
    <s v="Processed"/>
    <s v="VJ300205292"/>
    <x v="0"/>
    <x v="1"/>
    <s v="Snapple Diet Tea - Peach Tea"/>
    <s v="Non Carbonated"/>
    <n v="15246417777"/>
    <s v="Monday, June 13, 2022"/>
    <x v="1"/>
    <x v="7"/>
    <n v="2.5"/>
    <n v="1"/>
    <n v="143"/>
    <n v="2.5"/>
    <n v="1"/>
    <n v="2.5"/>
    <n v="2.5"/>
    <x v="162"/>
    <x v="37"/>
    <s v="Non Carbonated"/>
    <x v="2"/>
    <b v="1"/>
    <n v="2.5"/>
    <n v="1.6666666666666667"/>
    <x v="6"/>
  </r>
  <r>
    <s v="Processed"/>
    <s v="VJ300205292"/>
    <x v="0"/>
    <x v="1"/>
    <s v="Takis - Hot Chilli Pepper &amp; Lime"/>
    <s v="Food"/>
    <n v="15246413262"/>
    <s v="Monday, June 13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205292"/>
    <x v="0"/>
    <x v="1"/>
    <s v="Takis - Hot Chilli Pepper &amp; Lime"/>
    <s v="Food"/>
    <n v="15246417213"/>
    <s v="Monday, June 13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205292"/>
    <x v="0"/>
    <x v="1"/>
    <s v="Takis - Hot Chilli Pepper &amp; Lime"/>
    <s v="Food"/>
    <n v="15246419684"/>
    <s v="Monday, June 13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205292"/>
    <x v="0"/>
    <x v="1"/>
    <s v="Takis - Hot Chilli Pepper &amp; Lime"/>
    <s v="Food"/>
    <n v="15246422203"/>
    <s v="Monday, June 13, 2022"/>
    <x v="1"/>
    <x v="18"/>
    <n v="1.5"/>
    <n v="1"/>
    <n v="124"/>
    <n v="1.5"/>
    <n v="1"/>
    <n v="1.5"/>
    <n v="1.5"/>
    <x v="162"/>
    <x v="1"/>
    <s v="Food"/>
    <x v="1"/>
    <b v="1"/>
    <n v="1.5"/>
    <n v="1"/>
    <x v="1"/>
  </r>
  <r>
    <s v="Processed"/>
    <s v="VJ300320692"/>
    <x v="3"/>
    <x v="4"/>
    <s v="Snapple Diet Tea - Lemon"/>
    <s v="Non Carbonated"/>
    <n v="15246478809"/>
    <s v="Monday, June 13, 2022"/>
    <x v="1"/>
    <x v="7"/>
    <n v="2.5"/>
    <n v="1"/>
    <n v="143"/>
    <n v="2.5"/>
    <n v="1"/>
    <n v="2.5"/>
    <n v="2.5"/>
    <x v="162"/>
    <x v="7"/>
    <s v="Non Carbonated"/>
    <x v="2"/>
    <b v="1"/>
    <n v="2.5"/>
    <n v="1.6666666666666667"/>
    <x v="6"/>
  </r>
  <r>
    <s v="Processed"/>
    <s v="VJ300320692"/>
    <x v="3"/>
    <x v="4"/>
    <s v="Coca Cola - Zero Sugar"/>
    <s v="Carbonated"/>
    <n v="15246535567"/>
    <s v="Monday, June 13, 2022"/>
    <x v="1"/>
    <x v="23"/>
    <n v="1.5"/>
    <n v="1"/>
    <n v="142"/>
    <n v="1.5"/>
    <n v="1"/>
    <n v="1.5"/>
    <n v="1.5"/>
    <x v="162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246787621"/>
    <s v="Monday, June 13, 2022"/>
    <x v="1"/>
    <x v="12"/>
    <n v="1.5"/>
    <n v="1"/>
    <n v="140"/>
    <n v="1.5"/>
    <n v="1"/>
    <n v="1.5"/>
    <n v="1.5"/>
    <x v="162"/>
    <x v="70"/>
    <s v="Carbonated"/>
    <x v="0"/>
    <b v="1"/>
    <n v="1.5"/>
    <n v="1"/>
    <x v="48"/>
  </r>
  <r>
    <s v="Processed"/>
    <s v="VJ300320609"/>
    <x v="2"/>
    <x v="3"/>
    <s v="Coca Cola - Zero Sugar"/>
    <s v="Carbonated"/>
    <n v="15246788661"/>
    <s v="Monday, June 13, 2022"/>
    <x v="1"/>
    <x v="27"/>
    <n v="1.5"/>
    <n v="1"/>
    <n v="141"/>
    <n v="1.5"/>
    <n v="1"/>
    <n v="1.5"/>
    <n v="1.5"/>
    <x v="162"/>
    <x v="44"/>
    <s v="Carbonated"/>
    <x v="0"/>
    <b v="1"/>
    <n v="1.5"/>
    <n v="1"/>
    <x v="36"/>
  </r>
  <r>
    <s v="Processed"/>
    <s v="VJ300320609"/>
    <x v="2"/>
    <x v="3"/>
    <s v="Lays - Classic"/>
    <s v="Food"/>
    <n v="15247269515"/>
    <s v="Monday, June 13, 2022"/>
    <x v="0"/>
    <x v="1"/>
    <n v="1.5"/>
    <n v="1"/>
    <n v="123"/>
    <n v="1.5"/>
    <n v="1"/>
    <n v="1.5"/>
    <n v="1.5"/>
    <x v="162"/>
    <x v="95"/>
    <s v="Food"/>
    <x v="1"/>
    <b v="1"/>
    <n v="1.5"/>
    <n v="1"/>
    <x v="66"/>
  </r>
  <r>
    <s v="Processed"/>
    <s v="VJ300320609"/>
    <x v="2"/>
    <x v="3"/>
    <s v="Nature's Bakery Fig Bar - Blueberry"/>
    <s v="Food"/>
    <n v="15247279214"/>
    <s v="Monday, June 13, 2022"/>
    <x v="1"/>
    <x v="11"/>
    <n v="1.5"/>
    <n v="1"/>
    <n v="132"/>
    <n v="1.5"/>
    <n v="1"/>
    <n v="1.5"/>
    <n v="1.5"/>
    <x v="162"/>
    <x v="148"/>
    <s v="Food"/>
    <x v="1"/>
    <b v="1"/>
    <n v="1.5"/>
    <n v="1"/>
    <x v="101"/>
  </r>
  <r>
    <s v="Processed"/>
    <s v="VJ300320692"/>
    <x v="3"/>
    <x v="4"/>
    <s v="Coca Cola - Zero Sugar"/>
    <s v="Carbonated"/>
    <n v="15249143264"/>
    <s v="Tuesday, June 14, 2022"/>
    <x v="0"/>
    <x v="23"/>
    <n v="1.5"/>
    <n v="1"/>
    <n v="142"/>
    <n v="1.5"/>
    <n v="1"/>
    <n v="1.5"/>
    <n v="1.5"/>
    <x v="164"/>
    <x v="44"/>
    <s v="Carbonated"/>
    <x v="0"/>
    <b v="1"/>
    <n v="1.5"/>
    <n v="1"/>
    <x v="36"/>
  </r>
  <r>
    <s v="Processed"/>
    <s v="VJ300320692"/>
    <x v="3"/>
    <x v="4"/>
    <s v="CheezIt - Original"/>
    <s v="Food"/>
    <n v="15249269737"/>
    <s v="Tuesday, June 14, 2022"/>
    <x v="1"/>
    <x v="18"/>
    <n v="1.25"/>
    <n v="1"/>
    <n v="124"/>
    <n v="1.25"/>
    <n v="1"/>
    <n v="1.25"/>
    <n v="1.25"/>
    <x v="164"/>
    <x v="48"/>
    <s v="Food"/>
    <x v="1"/>
    <b v="1"/>
    <n v="1.25"/>
    <n v="0.83333333333333337"/>
    <x v="39"/>
  </r>
  <r>
    <s v="Processed"/>
    <s v="VJ300320692"/>
    <x v="3"/>
    <x v="4"/>
    <s v="Oreo Single Server 6 ct"/>
    <s v="Food"/>
    <n v="15249281771"/>
    <s v="Tuesday, June 14, 2022"/>
    <x v="1"/>
    <x v="17"/>
    <n v="2"/>
    <n v="1"/>
    <n v="138"/>
    <n v="2"/>
    <n v="1"/>
    <n v="2"/>
    <n v="2"/>
    <x v="164"/>
    <x v="74"/>
    <s v="Food"/>
    <x v="1"/>
    <b v="1"/>
    <n v="2"/>
    <n v="1.3333333333333333"/>
    <x v="52"/>
  </r>
  <r>
    <s v="Processed"/>
    <s v="VJ300320686"/>
    <x v="1"/>
    <x v="2"/>
    <s v="SunChips Multigrain - Salsa"/>
    <s v="Food"/>
    <n v="15249506651"/>
    <s v="Tuesday, June 14, 2022"/>
    <x v="1"/>
    <x v="8"/>
    <n v="1.5"/>
    <n v="1"/>
    <n v="111"/>
    <n v="1.5"/>
    <n v="1"/>
    <n v="1.5"/>
    <n v="1.5"/>
    <x v="164"/>
    <x v="27"/>
    <s v="Food"/>
    <x v="1"/>
    <b v="1"/>
    <n v="1.5"/>
    <n v="1"/>
    <x v="25"/>
  </r>
  <r>
    <s v="Processed"/>
    <s v="VJ300320692"/>
    <x v="3"/>
    <x v="4"/>
    <s v="CheezIt - Double Cheese"/>
    <s v="Food"/>
    <n v="15250284861"/>
    <s v="Tuesday, June 14, 2022"/>
    <x v="1"/>
    <x v="1"/>
    <n v="1.25"/>
    <n v="1"/>
    <n v="123"/>
    <n v="1.25"/>
    <n v="1"/>
    <n v="1.25"/>
    <n v="1.25"/>
    <x v="164"/>
    <x v="6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5250545889"/>
    <s v="Tuesday, June 14, 2022"/>
    <x v="1"/>
    <x v="2"/>
    <n v="3"/>
    <n v="1"/>
    <n v="146"/>
    <n v="3"/>
    <n v="1"/>
    <n v="3"/>
    <n v="3"/>
    <x v="164"/>
    <x v="5"/>
    <s v="Carbonated"/>
    <x v="0"/>
    <b v="1"/>
    <n v="3"/>
    <n v="2"/>
    <x v="4"/>
  </r>
  <r>
    <s v="Processed"/>
    <s v="VJ300320686"/>
    <x v="1"/>
    <x v="2"/>
    <s v="Robert Irvine's - Fit Crunch -  Chocolate Pea"/>
    <s v="Food"/>
    <n v="15250555535"/>
    <s v="Tuesday, June 14, 2022"/>
    <x v="1"/>
    <x v="11"/>
    <n v="2"/>
    <n v="1"/>
    <n v="132"/>
    <n v="2"/>
    <n v="1"/>
    <n v="2"/>
    <n v="2"/>
    <x v="164"/>
    <x v="21"/>
    <s v="Food"/>
    <x v="1"/>
    <b v="1"/>
    <n v="2"/>
    <n v="1.3333333333333333"/>
    <x v="19"/>
  </r>
  <r>
    <s v="Processed"/>
    <s v="VJ300320609"/>
    <x v="2"/>
    <x v="3"/>
    <s v="Monster Energy Original"/>
    <s v="Carbonated"/>
    <n v="15250651558"/>
    <s v="Tuesday, June 14, 2022"/>
    <x v="1"/>
    <x v="2"/>
    <n v="3"/>
    <n v="1"/>
    <n v="146"/>
    <n v="3"/>
    <n v="1"/>
    <n v="3"/>
    <n v="3"/>
    <x v="164"/>
    <x v="5"/>
    <s v="Carbonated"/>
    <x v="0"/>
    <b v="1"/>
    <n v="3"/>
    <n v="2"/>
    <x v="4"/>
  </r>
  <r>
    <s v="Processed"/>
    <s v="VJ300320692"/>
    <x v="3"/>
    <x v="4"/>
    <s v="Oreo Single Server 6 ct"/>
    <s v="Food"/>
    <n v="15250674372"/>
    <s v="Tuesday, June 14, 2022"/>
    <x v="0"/>
    <x v="17"/>
    <n v="2"/>
    <n v="1"/>
    <n v="138"/>
    <n v="2"/>
    <n v="1"/>
    <n v="2"/>
    <n v="2"/>
    <x v="164"/>
    <x v="74"/>
    <s v="Food"/>
    <x v="1"/>
    <b v="1"/>
    <n v="2"/>
    <n v="1.3333333333333333"/>
    <x v="52"/>
  </r>
  <r>
    <s v="Processed"/>
    <s v="VJ300320692"/>
    <x v="3"/>
    <x v="4"/>
    <s v="Goldfish Baked - Cheddar"/>
    <s v="Food"/>
    <n v="15250691155"/>
    <s v="Tuesday, June 14, 2022"/>
    <x v="1"/>
    <x v="16"/>
    <n v="1.25"/>
    <n v="1"/>
    <n v="122"/>
    <n v="1.25"/>
    <n v="1"/>
    <n v="1.25"/>
    <n v="1.25"/>
    <x v="164"/>
    <x v="139"/>
    <s v="Food"/>
    <x v="1"/>
    <b v="1"/>
    <n v="1.25"/>
    <n v="0.83333333333333337"/>
    <x v="95"/>
  </r>
  <r>
    <s v="Processed"/>
    <s v="VJ300320609"/>
    <x v="2"/>
    <x v="3"/>
    <s v="Monster Energy Original"/>
    <s v="Carbonated"/>
    <n v="15250798217"/>
    <s v="Tuesday, June 14, 2022"/>
    <x v="1"/>
    <x v="2"/>
    <n v="3"/>
    <n v="1"/>
    <n v="146"/>
    <n v="3"/>
    <n v="1"/>
    <n v="3"/>
    <n v="3"/>
    <x v="164"/>
    <x v="5"/>
    <s v="Carbonated"/>
    <x v="0"/>
    <b v="1"/>
    <n v="3"/>
    <n v="2"/>
    <x v="4"/>
  </r>
  <r>
    <s v="Processed"/>
    <s v="VJ300320692"/>
    <x v="3"/>
    <x v="4"/>
    <s v="Takis - Hot Chilli Pepper &amp; Lime"/>
    <s v="Food"/>
    <n v="15250898447"/>
    <s v="Tuesday, June 14, 2022"/>
    <x v="0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251257380"/>
    <s v="Tuesday, June 14, 2022"/>
    <x v="1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251262028"/>
    <s v="Tuesday, June 14, 2022"/>
    <x v="1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09"/>
    <x v="2"/>
    <x v="3"/>
    <s v="Lays - Classic"/>
    <s v="Food"/>
    <n v="15251318308"/>
    <s v="Tuesday, June 14, 2022"/>
    <x v="0"/>
    <x v="1"/>
    <n v="1.5"/>
    <n v="1"/>
    <n v="123"/>
    <n v="1.5"/>
    <n v="1"/>
    <n v="1.5"/>
    <n v="1.5"/>
    <x v="164"/>
    <x v="95"/>
    <s v="Food"/>
    <x v="1"/>
    <b v="1"/>
    <n v="1.5"/>
    <n v="1"/>
    <x v="66"/>
  </r>
  <r>
    <s v="Processed"/>
    <s v="VJ300320692"/>
    <x v="3"/>
    <x v="4"/>
    <s v="Starbucks Refresher - Real Coconut Water"/>
    <s v="Carbonated"/>
    <n v="15251339925"/>
    <s v="Tuesday, June 14, 2022"/>
    <x v="0"/>
    <x v="0"/>
    <n v="3"/>
    <n v="1"/>
    <n v="148"/>
    <n v="3"/>
    <n v="1"/>
    <n v="3"/>
    <n v="3"/>
    <x v="164"/>
    <x v="106"/>
    <s v="Carbonated"/>
    <x v="0"/>
    <b v="1"/>
    <n v="3"/>
    <n v="2"/>
    <x v="75"/>
  </r>
  <r>
    <s v="Processed"/>
    <s v="VJ300320692"/>
    <x v="3"/>
    <x v="4"/>
    <s v="Pop Corners - Sea Salt"/>
    <s v="Food"/>
    <n v="15251363370"/>
    <s v="Tuesday, June 14, 2022"/>
    <x v="1"/>
    <x v="8"/>
    <n v="1.5"/>
    <n v="1"/>
    <n v="111"/>
    <n v="1.5"/>
    <n v="1"/>
    <n v="1.5"/>
    <n v="1.5"/>
    <x v="164"/>
    <x v="117"/>
    <s v="Food"/>
    <x v="1"/>
    <b v="1"/>
    <n v="1.5"/>
    <n v="1"/>
    <x v="80"/>
  </r>
  <r>
    <s v="Processed"/>
    <s v="VJ300320692"/>
    <x v="3"/>
    <x v="4"/>
    <s v="Takis - Hot Chilli Pepper &amp; Lime"/>
    <s v="Food"/>
    <n v="15251496823"/>
    <s v="Tuesday, June 14, 2022"/>
    <x v="1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251497803"/>
    <s v="Tuesday, June 14, 2022"/>
    <x v="1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251498771"/>
    <s v="Tuesday, June 14, 2022"/>
    <x v="1"/>
    <x v="24"/>
    <n v="1.5"/>
    <n v="1"/>
    <n v="121"/>
    <n v="1.5"/>
    <n v="1"/>
    <n v="1.5"/>
    <n v="1.5"/>
    <x v="164"/>
    <x v="1"/>
    <s v="Food"/>
    <x v="1"/>
    <b v="1"/>
    <n v="1.5"/>
    <n v="1"/>
    <x v="1"/>
  </r>
  <r>
    <s v="Processed"/>
    <s v="VJ300320692"/>
    <x v="3"/>
    <x v="4"/>
    <s v="Pop Corners - Sea Salt"/>
    <s v="Food"/>
    <n v="15251691698"/>
    <s v="Tuesday, June 14, 2022"/>
    <x v="1"/>
    <x v="8"/>
    <n v="1.5"/>
    <n v="1"/>
    <n v="111"/>
    <n v="1.5"/>
    <n v="1"/>
    <n v="1.5"/>
    <n v="1.5"/>
    <x v="164"/>
    <x v="117"/>
    <s v="Food"/>
    <x v="1"/>
    <b v="1"/>
    <n v="1.5"/>
    <n v="1"/>
    <x v="80"/>
  </r>
  <r>
    <s v="Processed"/>
    <s v="VJ300320692"/>
    <x v="3"/>
    <x v="4"/>
    <s v="Miss Vickie's Potato Chip - Sea Salt Original"/>
    <s v="Food"/>
    <n v="15251694629"/>
    <s v="Tuesday, June 14, 2022"/>
    <x v="1"/>
    <x v="20"/>
    <n v="1.5"/>
    <n v="1"/>
    <n v="112"/>
    <n v="1.5"/>
    <n v="1"/>
    <n v="1.5"/>
    <n v="1.5"/>
    <x v="164"/>
    <x v="13"/>
    <s v="Food"/>
    <x v="1"/>
    <b v="1"/>
    <n v="1.5"/>
    <n v="1"/>
    <x v="3"/>
  </r>
  <r>
    <s v="Processed"/>
    <s v="VJ300320692"/>
    <x v="3"/>
    <x v="4"/>
    <s v="Mini Chips Ahoy - Go Paks"/>
    <m/>
    <n v="15251824930"/>
    <s v="Tuesday, June 14, 2022"/>
    <x v="1"/>
    <x v="33"/>
    <n v="4"/>
    <n v="1"/>
    <n v="151"/>
    <n v="4"/>
    <n v="1"/>
    <n v="4"/>
    <n v="4"/>
    <x v="164"/>
    <x v="142"/>
    <s v="Cell is Blank - Dis-regard"/>
    <x v="1"/>
    <b v="1"/>
    <n v="4"/>
    <n v="2.6666666666666665"/>
    <x v="97"/>
  </r>
  <r>
    <s v="Processed"/>
    <s v="VJ300320692"/>
    <x v="3"/>
    <x v="4"/>
    <s v="Starbucks Doubleshot Energy - Coffee"/>
    <m/>
    <n v="15251859458"/>
    <s v="Tuesday, June 14, 2022"/>
    <x v="1"/>
    <x v="2"/>
    <n v="3.5"/>
    <n v="1"/>
    <n v="146"/>
    <n v="3.5"/>
    <n v="1"/>
    <n v="3.5"/>
    <n v="3.5"/>
    <x v="164"/>
    <x v="146"/>
    <s v="Cell is Blank - Dis-regard"/>
    <x v="5"/>
    <b v="1"/>
    <n v="3.5"/>
    <n v="2.3333333333333335"/>
    <x v="62"/>
  </r>
  <r>
    <s v="Processed"/>
    <s v="VJ300320609"/>
    <x v="2"/>
    <x v="3"/>
    <s v="Sunkist Soda - Orange"/>
    <s v="Carbonated"/>
    <n v="15252283719"/>
    <s v="Tuesday, June 14, 2022"/>
    <x v="1"/>
    <x v="12"/>
    <n v="1.5"/>
    <n v="1"/>
    <n v="140"/>
    <n v="1.5"/>
    <n v="1"/>
    <n v="1.5"/>
    <n v="1.5"/>
    <x v="164"/>
    <x v="70"/>
    <s v="Carbonated"/>
    <x v="0"/>
    <b v="1"/>
    <n v="1.5"/>
    <n v="1"/>
    <x v="48"/>
  </r>
  <r>
    <s v="Processed"/>
    <s v="VJ300320609"/>
    <x v="2"/>
    <x v="3"/>
    <s v="Doritos Spicy Nacho"/>
    <m/>
    <n v="15252458930"/>
    <s v="Tuesday, June 14, 2022"/>
    <x v="1"/>
    <x v="26"/>
    <n v="1.5"/>
    <n v="1"/>
    <n v="113"/>
    <n v="1.5"/>
    <n v="1"/>
    <n v="1.5"/>
    <n v="1.5"/>
    <x v="164"/>
    <x v="140"/>
    <s v="Cell is Blank - Dis-regard"/>
    <x v="1"/>
    <b v="1"/>
    <n v="1.5"/>
    <n v="1"/>
    <x v="96"/>
  </r>
  <r>
    <s v="Processed"/>
    <s v="VJ300320609"/>
    <x v="2"/>
    <x v="3"/>
    <s v="Coca Cola - Zero Sugar"/>
    <s v="Carbonated"/>
    <n v="15252665318"/>
    <s v="Tuesday, June 14, 2022"/>
    <x v="1"/>
    <x v="27"/>
    <n v="1.5"/>
    <n v="1"/>
    <n v="141"/>
    <n v="1.5"/>
    <n v="1"/>
    <n v="1.5"/>
    <n v="1.5"/>
    <x v="16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52664971"/>
    <s v="Tuesday, June 14, 2022"/>
    <x v="1"/>
    <x v="23"/>
    <n v="1.5"/>
    <n v="1"/>
    <n v="142"/>
    <n v="1.5"/>
    <n v="1"/>
    <n v="1.5"/>
    <n v="1.5"/>
    <x v="164"/>
    <x v="44"/>
    <s v="Carbonated"/>
    <x v="0"/>
    <b v="1"/>
    <n v="1.5"/>
    <n v="1"/>
    <x v="36"/>
  </r>
  <r>
    <s v="Processed"/>
    <s v="VJ300320609"/>
    <x v="2"/>
    <x v="3"/>
    <s v="Doritos Spicy Nacho"/>
    <m/>
    <n v="15252665470"/>
    <s v="Tuesday, June 14, 2022"/>
    <x v="1"/>
    <x v="26"/>
    <n v="1.5"/>
    <n v="1"/>
    <n v="113"/>
    <n v="1.5"/>
    <n v="1"/>
    <n v="1.5"/>
    <n v="1.5"/>
    <x v="164"/>
    <x v="140"/>
    <s v="Cell is Blank - Dis-regard"/>
    <x v="1"/>
    <b v="1"/>
    <n v="1.5"/>
    <n v="1"/>
    <x v="96"/>
  </r>
  <r>
    <s v="Processed"/>
    <s v="VJ300320609"/>
    <x v="2"/>
    <x v="3"/>
    <s v="Doritos Spicy Nacho"/>
    <m/>
    <n v="15252665556"/>
    <s v="Tuesday, June 14, 2022"/>
    <x v="1"/>
    <x v="26"/>
    <n v="1.5"/>
    <n v="1"/>
    <n v="113"/>
    <n v="1.5"/>
    <n v="1"/>
    <n v="1.5"/>
    <n v="1.5"/>
    <x v="164"/>
    <x v="140"/>
    <s v="Cell is Blank - Dis-regard"/>
    <x v="1"/>
    <b v="1"/>
    <n v="1.5"/>
    <n v="1"/>
    <x v="96"/>
  </r>
  <r>
    <s v="Processed"/>
    <s v="VJ300320609"/>
    <x v="2"/>
    <x v="3"/>
    <s v="Munchies Snack mix Flaming Hot"/>
    <s v="Food"/>
    <n v="15252665279"/>
    <s v="Tuesday, June 14, 2022"/>
    <x v="1"/>
    <x v="24"/>
    <n v="2"/>
    <n v="1"/>
    <n v="121"/>
    <n v="2"/>
    <n v="1"/>
    <n v="2"/>
    <n v="2"/>
    <x v="164"/>
    <x v="72"/>
    <s v="Food"/>
    <x v="1"/>
    <b v="1"/>
    <n v="2"/>
    <n v="1.3333333333333333"/>
    <x v="50"/>
  </r>
  <r>
    <s v="Processed"/>
    <s v="VJ300320609"/>
    <x v="2"/>
    <x v="3"/>
    <s v="Monster Energy Original"/>
    <s v="Carbonated"/>
    <n v="15253070508"/>
    <s v="Wednesday, June 15, 2022"/>
    <x v="1"/>
    <x v="5"/>
    <n v="3"/>
    <n v="1"/>
    <n v="144"/>
    <n v="3"/>
    <n v="1"/>
    <n v="3"/>
    <n v="3"/>
    <x v="165"/>
    <x v="5"/>
    <s v="Carbonated"/>
    <x v="0"/>
    <b v="1"/>
    <n v="3"/>
    <n v="2"/>
    <x v="4"/>
  </r>
  <r>
    <s v="Processed"/>
    <s v="VJ300320609"/>
    <x v="2"/>
    <x v="3"/>
    <s v="Cheetos Flaming Hot Limon Crunchy"/>
    <s v="Food"/>
    <n v="15253072087"/>
    <s v="Wednesday, June 15, 2022"/>
    <x v="1"/>
    <x v="20"/>
    <n v="2"/>
    <n v="1"/>
    <n v="112"/>
    <n v="2"/>
    <n v="1"/>
    <n v="2"/>
    <n v="2"/>
    <x v="165"/>
    <x v="75"/>
    <s v="Food"/>
    <x v="1"/>
    <b v="1"/>
    <n v="2"/>
    <n v="1.3333333333333333"/>
    <x v="53"/>
  </r>
  <r>
    <s v="Processed"/>
    <s v="VJ300320609"/>
    <x v="2"/>
    <x v="3"/>
    <s v="Red Bull - Original"/>
    <s v="Carbonated"/>
    <n v="15253146723"/>
    <s v="Wednesday, June 15, 2022"/>
    <x v="0"/>
    <x v="0"/>
    <n v="3.5"/>
    <n v="1"/>
    <n v="148"/>
    <n v="3.5"/>
    <n v="1"/>
    <n v="3.5"/>
    <n v="3.5"/>
    <x v="165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253810592"/>
    <s v="Wednesday, June 15, 2022"/>
    <x v="0"/>
    <x v="27"/>
    <n v="1.5"/>
    <n v="1"/>
    <n v="141"/>
    <n v="1.5"/>
    <n v="1"/>
    <n v="1.5"/>
    <n v="1.5"/>
    <x v="165"/>
    <x v="44"/>
    <s v="Carbonated"/>
    <x v="0"/>
    <b v="1"/>
    <n v="1.5"/>
    <n v="1"/>
    <x v="36"/>
  </r>
  <r>
    <s v="Processed"/>
    <s v="VJ300320686"/>
    <x v="1"/>
    <x v="2"/>
    <s v="Pop Corners - Sea Salt"/>
    <s v="Food"/>
    <n v="15253942919"/>
    <s v="Wednesday, June 15, 2022"/>
    <x v="0"/>
    <x v="3"/>
    <n v="1.5"/>
    <n v="1"/>
    <n v="114"/>
    <n v="1.5"/>
    <n v="1"/>
    <n v="1.5"/>
    <n v="1.5"/>
    <x v="165"/>
    <x v="117"/>
    <s v="Food"/>
    <x v="1"/>
    <b v="1"/>
    <n v="1.5"/>
    <n v="1"/>
    <x v="80"/>
  </r>
  <r>
    <s v="Processed"/>
    <s v="VJ300320609"/>
    <x v="2"/>
    <x v="3"/>
    <s v="Doritos Spicy Nacho"/>
    <m/>
    <n v="15254126802"/>
    <s v="Wednesday, June 15, 2022"/>
    <x v="0"/>
    <x v="26"/>
    <n v="1.5"/>
    <n v="2"/>
    <n v="113"/>
    <n v="1.5"/>
    <n v="2"/>
    <n v="3"/>
    <n v="5.5"/>
    <x v="165"/>
    <x v="140"/>
    <s v="Cell is Blank - Dis-regard"/>
    <x v="1"/>
    <b v="1"/>
    <n v="1.5"/>
    <n v="1"/>
    <x v="96"/>
  </r>
  <r>
    <s v="Processed"/>
    <s v="VJ300320609"/>
    <x v="2"/>
    <x v="3"/>
    <s v="KitKat - Crisp Wafers"/>
    <s v="Food"/>
    <n v="15254126802"/>
    <s v="Wednesday, June 15, 2022"/>
    <x v="0"/>
    <x v="17"/>
    <n v="2.5"/>
    <n v="1"/>
    <n v="138"/>
    <n v="2.5"/>
    <n v="1"/>
    <n v="2.5"/>
    <n v="5.5"/>
    <x v="165"/>
    <x v="10"/>
    <s v="Food"/>
    <x v="1"/>
    <b v="1"/>
    <n v="2.5"/>
    <n v="1.6666666666666667"/>
    <x v="9"/>
  </r>
  <r>
    <s v="Processed"/>
    <s v="VJ300320686"/>
    <x v="1"/>
    <x v="2"/>
    <s v="SunChips Multigrain - Salsa"/>
    <s v="Food"/>
    <n v="15254443642"/>
    <s v="Wednesday, June 15, 2022"/>
    <x v="1"/>
    <x v="8"/>
    <n v="1.5"/>
    <n v="1"/>
    <n v="111"/>
    <n v="1.5"/>
    <n v="1"/>
    <n v="1.5"/>
    <n v="1.5"/>
    <x v="165"/>
    <x v="27"/>
    <s v="Food"/>
    <x v="1"/>
    <b v="1"/>
    <n v="1.5"/>
    <n v="1"/>
    <x v="25"/>
  </r>
  <r>
    <s v="Processed"/>
    <s v="VJ300320686"/>
    <x v="1"/>
    <x v="2"/>
    <s v="Miss Vickie's Potato Chip - Jalapeno"/>
    <s v="Food"/>
    <n v="15254478029"/>
    <s v="Wednesday, June 15, 2022"/>
    <x v="1"/>
    <x v="26"/>
    <n v="1.5"/>
    <n v="1"/>
    <n v="113"/>
    <n v="1.5"/>
    <n v="1"/>
    <n v="1.5"/>
    <n v="1.5"/>
    <x v="165"/>
    <x v="43"/>
    <s v="Food"/>
    <x v="1"/>
    <b v="1"/>
    <n v="1.5"/>
    <n v="1"/>
    <x v="3"/>
  </r>
  <r>
    <s v="Processed"/>
    <s v="VJ300320692"/>
    <x v="3"/>
    <x v="4"/>
    <s v="Poland Springs Water"/>
    <s v="Water"/>
    <n v="15254605897"/>
    <s v="Wednesday, June 15, 2022"/>
    <x v="0"/>
    <x v="5"/>
    <n v="1.5"/>
    <n v="1"/>
    <n v="144"/>
    <n v="1.5"/>
    <n v="1"/>
    <n v="1.5"/>
    <n v="1.5"/>
    <x v="165"/>
    <x v="29"/>
    <s v="Water"/>
    <x v="3"/>
    <b v="1"/>
    <n v="1.5"/>
    <n v="1"/>
    <x v="27"/>
  </r>
  <r>
    <s v="Processed"/>
    <s v="VJ300320692"/>
    <x v="3"/>
    <x v="4"/>
    <s v="Starbucks Doubleshot Energy - Coffee"/>
    <m/>
    <n v="15254772860"/>
    <s v="Wednesday, June 15, 2022"/>
    <x v="0"/>
    <x v="2"/>
    <n v="3.5"/>
    <n v="1"/>
    <n v="146"/>
    <n v="3.5"/>
    <n v="1"/>
    <n v="3.5"/>
    <n v="3.5"/>
    <x v="165"/>
    <x v="146"/>
    <s v="Cell is Blank - Dis-regard"/>
    <x v="5"/>
    <b v="1"/>
    <n v="3.5"/>
    <n v="2.3333333333333335"/>
    <x v="62"/>
  </r>
  <r>
    <s v="Processed"/>
    <s v="VJ300320611"/>
    <x v="0"/>
    <x v="0"/>
    <s v="S. Pellegrino Sparkling Mineral Water"/>
    <s v="Water"/>
    <n v="15254854140"/>
    <s v="Wednesday, June 15, 2022"/>
    <x v="1"/>
    <x v="7"/>
    <n v="2"/>
    <n v="1"/>
    <n v="143"/>
    <n v="2"/>
    <n v="1"/>
    <n v="2"/>
    <n v="2"/>
    <x v="165"/>
    <x v="24"/>
    <s v="Water"/>
    <x v="3"/>
    <b v="1"/>
    <n v="2"/>
    <n v="1.3333333333333333"/>
    <x v="22"/>
  </r>
  <r>
    <s v="Processed"/>
    <s v="VJ300320692"/>
    <x v="3"/>
    <x v="4"/>
    <s v="Coca Cola - Zero Sugar"/>
    <s v="Carbonated"/>
    <n v="15254867886"/>
    <s v="Wednesday, June 15, 2022"/>
    <x v="1"/>
    <x v="23"/>
    <n v="1.5"/>
    <n v="1"/>
    <n v="142"/>
    <n v="1.5"/>
    <n v="1"/>
    <n v="1.5"/>
    <n v="1.5"/>
    <x v="165"/>
    <x v="44"/>
    <s v="Carbonated"/>
    <x v="0"/>
    <b v="1"/>
    <n v="1.5"/>
    <n v="1"/>
    <x v="36"/>
  </r>
  <r>
    <s v="Processed"/>
    <s v="VJ300320609"/>
    <x v="2"/>
    <x v="3"/>
    <s v="KitKat - Crisp Wafers"/>
    <s v="Food"/>
    <n v="15255052810"/>
    <s v="Wednesday, June 15, 2022"/>
    <x v="1"/>
    <x v="10"/>
    <n v="2.5"/>
    <n v="1"/>
    <n v="136"/>
    <n v="2.5"/>
    <n v="1"/>
    <n v="2.5"/>
    <n v="2.5"/>
    <x v="165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255054116"/>
    <s v="Wednesday, June 15, 2022"/>
    <x v="1"/>
    <x v="6"/>
    <n v="2.5"/>
    <n v="1"/>
    <n v="134"/>
    <n v="2.5"/>
    <n v="1"/>
    <n v="2.5"/>
    <n v="2.5"/>
    <x v="165"/>
    <x v="10"/>
    <s v="Food"/>
    <x v="1"/>
    <b v="1"/>
    <n v="2.5"/>
    <n v="1.6666666666666667"/>
    <x v="9"/>
  </r>
  <r>
    <s v="Processed"/>
    <s v="VJ300320692"/>
    <x v="3"/>
    <x v="4"/>
    <s v="Snyder's of Hanover Pretzel Pieces - Cheddar"/>
    <s v="Food"/>
    <n v="15255164210"/>
    <s v="Wednesday, June 15, 2022"/>
    <x v="0"/>
    <x v="3"/>
    <n v="2"/>
    <n v="1"/>
    <n v="114"/>
    <n v="2"/>
    <n v="1"/>
    <n v="2"/>
    <n v="5.5"/>
    <x v="165"/>
    <x v="147"/>
    <s v="Food"/>
    <x v="1"/>
    <b v="1"/>
    <n v="2"/>
    <n v="1.3333333333333333"/>
    <x v="92"/>
  </r>
  <r>
    <s v="Processed"/>
    <s v="VJ300320692"/>
    <x v="3"/>
    <x v="4"/>
    <s v="Starbucks Doubleshot Energy - Coffee"/>
    <m/>
    <n v="15255164210"/>
    <s v="Wednesday, June 15, 2022"/>
    <x v="0"/>
    <x v="2"/>
    <n v="3.5"/>
    <n v="1"/>
    <n v="146"/>
    <n v="3.5"/>
    <n v="1"/>
    <n v="3.5"/>
    <n v="5.5"/>
    <x v="165"/>
    <x v="146"/>
    <s v="Cell is Blank - Dis-regard"/>
    <x v="5"/>
    <b v="1"/>
    <n v="3.5"/>
    <n v="2.3333333333333335"/>
    <x v="62"/>
  </r>
  <r>
    <s v="Processed"/>
    <s v="VJ300320692"/>
    <x v="3"/>
    <x v="4"/>
    <s v="Pop Corners - Kettle Corn"/>
    <s v="Food"/>
    <n v="15255169788"/>
    <s v="Wednesday, June 15, 2022"/>
    <x v="0"/>
    <x v="4"/>
    <n v="1.5"/>
    <n v="1"/>
    <n v="110"/>
    <n v="1.5"/>
    <n v="1"/>
    <n v="1.5"/>
    <n v="1.5"/>
    <x v="165"/>
    <x v="113"/>
    <s v="Food"/>
    <x v="1"/>
    <b v="1"/>
    <n v="1.5"/>
    <n v="1"/>
    <x v="80"/>
  </r>
  <r>
    <s v="Processed"/>
    <s v="VJ300320692"/>
    <x v="3"/>
    <x v="4"/>
    <s v="Starbucks Doubleshot Energy - Coffee"/>
    <m/>
    <n v="15255194889"/>
    <s v="Wednesday, June 15, 2022"/>
    <x v="0"/>
    <x v="2"/>
    <n v="3.5"/>
    <n v="1"/>
    <n v="146"/>
    <n v="3.5"/>
    <n v="1"/>
    <n v="3.5"/>
    <n v="3.5"/>
    <x v="165"/>
    <x v="146"/>
    <s v="Cell is Blank - Dis-regard"/>
    <x v="5"/>
    <b v="1"/>
    <n v="3.5"/>
    <n v="2.3333333333333335"/>
    <x v="62"/>
  </r>
  <r>
    <s v="Processed"/>
    <s v="VJ300320692"/>
    <x v="3"/>
    <x v="4"/>
    <s v="CheezIt - Double Cheese"/>
    <s v="Food"/>
    <n v="15255206670"/>
    <s v="Wednesday, June 15, 2022"/>
    <x v="0"/>
    <x v="1"/>
    <n v="1.25"/>
    <n v="1"/>
    <n v="123"/>
    <n v="1.25"/>
    <n v="1"/>
    <n v="1.25"/>
    <n v="1.25"/>
    <x v="165"/>
    <x v="68"/>
    <s v="Food"/>
    <x v="1"/>
    <b v="1"/>
    <n v="1.25"/>
    <n v="0.83333333333333337"/>
    <x v="39"/>
  </r>
  <r>
    <s v="Processed"/>
    <s v="VJ300320692"/>
    <x v="3"/>
    <x v="4"/>
    <s v="Starbucks Doubleshot Energy - Coffee"/>
    <m/>
    <n v="15255207161"/>
    <s v="Wednesday, June 15, 2022"/>
    <x v="0"/>
    <x v="2"/>
    <n v="3.5"/>
    <n v="1"/>
    <n v="146"/>
    <n v="3.5"/>
    <n v="1"/>
    <n v="3.5"/>
    <n v="3.5"/>
    <x v="165"/>
    <x v="146"/>
    <s v="Cell is Blank - Dis-regard"/>
    <x v="5"/>
    <b v="1"/>
    <n v="3.5"/>
    <n v="2.3333333333333335"/>
    <x v="62"/>
  </r>
  <r>
    <s v="Processed"/>
    <s v="VJ300320692"/>
    <x v="3"/>
    <x v="4"/>
    <s v="Poland Springs Water"/>
    <s v="Water"/>
    <n v="15255215489"/>
    <s v="Wednesday, June 15, 2022"/>
    <x v="1"/>
    <x v="5"/>
    <n v="1.5"/>
    <n v="1"/>
    <n v="144"/>
    <n v="1.5"/>
    <n v="1"/>
    <n v="1.5"/>
    <n v="1.5"/>
    <x v="165"/>
    <x v="29"/>
    <s v="Water"/>
    <x v="3"/>
    <b v="1"/>
    <n v="1.5"/>
    <n v="1"/>
    <x v="27"/>
  </r>
  <r>
    <s v="Processed"/>
    <s v="VJ300320692"/>
    <x v="3"/>
    <x v="4"/>
    <s v="Wonderful Pistachios - Variety"/>
    <s v="Food"/>
    <n v="15255249052"/>
    <s v="Wednesday, June 15, 2022"/>
    <x v="0"/>
    <x v="6"/>
    <n v="2"/>
    <n v="1"/>
    <n v="134"/>
    <n v="2"/>
    <n v="1"/>
    <n v="2"/>
    <n v="2"/>
    <x v="165"/>
    <x v="11"/>
    <s v="Food"/>
    <x v="1"/>
    <b v="1"/>
    <n v="2"/>
    <n v="1.3333333333333333"/>
    <x v="10"/>
  </r>
  <r>
    <s v="Processed"/>
    <s v="VJ300320692"/>
    <x v="3"/>
    <x v="4"/>
    <s v="Snyder's of Hanover Pretzel Pieces - Cheddar"/>
    <s v="Food"/>
    <n v="15255256654"/>
    <s v="Wednesday, June 15, 2022"/>
    <x v="0"/>
    <x v="3"/>
    <n v="2"/>
    <n v="1"/>
    <n v="114"/>
    <n v="2"/>
    <n v="1"/>
    <n v="2"/>
    <n v="2"/>
    <x v="165"/>
    <x v="147"/>
    <s v="Food"/>
    <x v="1"/>
    <b v="1"/>
    <n v="2"/>
    <n v="1.3333333333333333"/>
    <x v="92"/>
  </r>
  <r>
    <s v="Processed"/>
    <s v="VJ300320611"/>
    <x v="0"/>
    <x v="0"/>
    <s v="Kinder - Bueno - Crispy Creamy Chocolate"/>
    <s v="Food"/>
    <n v="15255401804"/>
    <s v="Wednesday, June 15, 2022"/>
    <x v="0"/>
    <x v="28"/>
    <n v="2"/>
    <n v="1"/>
    <n v="135"/>
    <n v="2"/>
    <n v="1"/>
    <n v="2"/>
    <n v="3.5"/>
    <x v="165"/>
    <x v="78"/>
    <s v="Food"/>
    <x v="1"/>
    <b v="1"/>
    <n v="2"/>
    <n v="1.3333333333333333"/>
    <x v="56"/>
  </r>
  <r>
    <s v="Processed"/>
    <s v="VJ300320611"/>
    <x v="0"/>
    <x v="0"/>
    <s v="Miss Vickie's Potato Chip - Lime &amp; Cracked Pe"/>
    <s v="Food"/>
    <n v="15255401804"/>
    <s v="Wednesday, June 15, 2022"/>
    <x v="0"/>
    <x v="4"/>
    <n v="1.5"/>
    <n v="1"/>
    <n v="110"/>
    <n v="1.5"/>
    <n v="1"/>
    <n v="1.5"/>
    <n v="3.5"/>
    <x v="165"/>
    <x v="4"/>
    <s v="Food"/>
    <x v="1"/>
    <b v="1"/>
    <n v="1.5"/>
    <n v="1"/>
    <x v="3"/>
  </r>
  <r>
    <s v="Processed"/>
    <s v="VJ300320692"/>
    <x v="3"/>
    <x v="4"/>
    <s v="Pop Corners - Kettle Corn"/>
    <s v="Food"/>
    <n v="15255534024"/>
    <s v="Wednesday, June 15, 2022"/>
    <x v="1"/>
    <x v="4"/>
    <n v="1.5"/>
    <n v="1"/>
    <n v="110"/>
    <n v="1.5"/>
    <n v="1"/>
    <n v="1.5"/>
    <n v="1.5"/>
    <x v="165"/>
    <x v="113"/>
    <s v="Food"/>
    <x v="1"/>
    <b v="1"/>
    <n v="1.5"/>
    <n v="1"/>
    <x v="80"/>
  </r>
  <r>
    <s v="Processed"/>
    <s v="VJ300320686"/>
    <x v="1"/>
    <x v="2"/>
    <s v="Robert Irvine's - Fit Crunch -  Chocolate Pea"/>
    <s v="Food"/>
    <n v="15255787029"/>
    <s v="Wednesday, June 15, 2022"/>
    <x v="1"/>
    <x v="11"/>
    <n v="2"/>
    <n v="1"/>
    <n v="132"/>
    <n v="2"/>
    <n v="1"/>
    <n v="2"/>
    <n v="2"/>
    <x v="165"/>
    <x v="21"/>
    <s v="Food"/>
    <x v="1"/>
    <b v="1"/>
    <n v="2"/>
    <n v="1.3333333333333333"/>
    <x v="19"/>
  </r>
  <r>
    <s v="Processed"/>
    <s v="VJ300320686"/>
    <x v="1"/>
    <x v="2"/>
    <s v="Robert Irvine's - Fit Crunch -  Chocolate Pea"/>
    <s v="Food"/>
    <n v="15255799399"/>
    <s v="Wednesday, June 15, 2022"/>
    <x v="1"/>
    <x v="11"/>
    <n v="2"/>
    <n v="1"/>
    <n v="132"/>
    <n v="2"/>
    <n v="1"/>
    <n v="2"/>
    <n v="2"/>
    <x v="165"/>
    <x v="21"/>
    <s v="Food"/>
    <x v="1"/>
    <b v="1"/>
    <n v="2"/>
    <n v="1.3333333333333333"/>
    <x v="19"/>
  </r>
  <r>
    <s v="Processed"/>
    <s v="VJ300320609"/>
    <x v="2"/>
    <x v="3"/>
    <s v="Red Bull - Original"/>
    <s v="Carbonated"/>
    <n v="15255966773"/>
    <s v="Wednesday, June 15, 2022"/>
    <x v="1"/>
    <x v="0"/>
    <n v="3.5"/>
    <n v="1"/>
    <n v="148"/>
    <n v="3.5"/>
    <n v="1"/>
    <n v="3.5"/>
    <n v="3.5"/>
    <x v="165"/>
    <x v="45"/>
    <s v="Carbonated"/>
    <x v="0"/>
    <b v="1"/>
    <n v="3.5"/>
    <n v="2.3333333333333335"/>
    <x v="0"/>
  </r>
  <r>
    <s v="Processed"/>
    <s v="VJ300320609"/>
    <x v="2"/>
    <x v="3"/>
    <s v="Coca Cola - Zero Sugar"/>
    <s v="Carbonated"/>
    <n v="15255967211"/>
    <s v="Wednesday, June 15, 2022"/>
    <x v="1"/>
    <x v="27"/>
    <n v="1.5"/>
    <n v="1"/>
    <n v="141"/>
    <n v="1.5"/>
    <n v="1"/>
    <n v="1.5"/>
    <n v="1.5"/>
    <x v="165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256336500"/>
    <s v="Wednesday, June 15, 2022"/>
    <x v="0"/>
    <x v="16"/>
    <n v="1.25"/>
    <n v="1"/>
    <n v="122"/>
    <n v="1.25"/>
    <n v="1"/>
    <n v="1.25"/>
    <n v="1.25"/>
    <x v="165"/>
    <x v="139"/>
    <s v="Food"/>
    <x v="1"/>
    <b v="1"/>
    <n v="1.25"/>
    <n v="0.83333333333333337"/>
    <x v="95"/>
  </r>
  <r>
    <s v="Processed"/>
    <s v="VJ300320692"/>
    <x v="3"/>
    <x v="4"/>
    <s v="CheezIt - Original"/>
    <s v="Food"/>
    <n v="15256340152"/>
    <s v="Wednesday, June 15, 2022"/>
    <x v="0"/>
    <x v="18"/>
    <n v="1.25"/>
    <n v="1"/>
    <n v="124"/>
    <n v="1.25"/>
    <n v="1"/>
    <n v="1.25"/>
    <n v="1.25"/>
    <x v="165"/>
    <x v="48"/>
    <s v="Food"/>
    <x v="1"/>
    <b v="1"/>
    <n v="1.25"/>
    <n v="0.83333333333333337"/>
    <x v="39"/>
  </r>
  <r>
    <s v="Processed"/>
    <s v="VJ300320609"/>
    <x v="2"/>
    <x v="3"/>
    <s v="Coca Cola - Zero Sugar"/>
    <s v="Carbonated"/>
    <n v="15256440200"/>
    <s v="Wednesday, June 15, 2022"/>
    <x v="1"/>
    <x v="23"/>
    <n v="1.5"/>
    <n v="1"/>
    <n v="142"/>
    <n v="1.5"/>
    <n v="1"/>
    <n v="1.5"/>
    <n v="1.5"/>
    <x v="165"/>
    <x v="44"/>
    <s v="Carbonated"/>
    <x v="0"/>
    <b v="1"/>
    <n v="1.5"/>
    <n v="1"/>
    <x v="36"/>
  </r>
  <r>
    <s v="Processed"/>
    <s v="VJ300320609"/>
    <x v="2"/>
    <x v="3"/>
    <s v="Cheetos Flaming Hot Limon Crunchy"/>
    <s v="Food"/>
    <n v="15256513358"/>
    <s v="Wednesday, June 15, 2022"/>
    <x v="1"/>
    <x v="20"/>
    <n v="2"/>
    <n v="1"/>
    <n v="112"/>
    <n v="2"/>
    <n v="1"/>
    <n v="2"/>
    <n v="2"/>
    <x v="165"/>
    <x v="75"/>
    <s v="Food"/>
    <x v="1"/>
    <b v="1"/>
    <n v="2"/>
    <n v="1.3333333333333333"/>
    <x v="53"/>
  </r>
  <r>
    <s v="Processed"/>
    <s v="VJ300320692"/>
    <x v="3"/>
    <x v="4"/>
    <s v="Starbucks Refresher - Real Coconut Water"/>
    <s v="Carbonated"/>
    <n v="15256618088"/>
    <s v="Wednesday, June 15, 2022"/>
    <x v="1"/>
    <x v="0"/>
    <n v="3"/>
    <n v="1"/>
    <n v="148"/>
    <n v="3"/>
    <n v="1"/>
    <n v="3"/>
    <n v="3"/>
    <x v="165"/>
    <x v="106"/>
    <s v="Carbonated"/>
    <x v="0"/>
    <b v="1"/>
    <n v="3"/>
    <n v="2"/>
    <x v="75"/>
  </r>
  <r>
    <s v="Processed"/>
    <s v="VJ300320692"/>
    <x v="3"/>
    <x v="4"/>
    <s v="Oreo Single Server 6 ct"/>
    <s v="Food"/>
    <n v="15256627316"/>
    <s v="Wednesday, June 15, 2022"/>
    <x v="1"/>
    <x v="17"/>
    <n v="2"/>
    <n v="1"/>
    <n v="138"/>
    <n v="2"/>
    <n v="1"/>
    <n v="2"/>
    <n v="2"/>
    <x v="165"/>
    <x v="74"/>
    <s v="Food"/>
    <x v="1"/>
    <b v="1"/>
    <n v="2"/>
    <n v="1.3333333333333333"/>
    <x v="52"/>
  </r>
  <r>
    <s v="Processed"/>
    <s v="VJ300320692"/>
    <x v="3"/>
    <x v="4"/>
    <s v="Oreo Single Server 6 ct"/>
    <s v="Food"/>
    <n v="15256819324"/>
    <s v="Wednesday, June 15, 2022"/>
    <x v="0"/>
    <x v="17"/>
    <n v="2"/>
    <n v="1"/>
    <n v="138"/>
    <n v="2"/>
    <n v="1"/>
    <n v="2"/>
    <n v="2"/>
    <x v="165"/>
    <x v="74"/>
    <s v="Food"/>
    <x v="1"/>
    <b v="1"/>
    <n v="2"/>
    <n v="1.3333333333333333"/>
    <x v="52"/>
  </r>
  <r>
    <s v="Processed"/>
    <s v="VJ300320692"/>
    <x v="3"/>
    <x v="4"/>
    <s v="CheezIt - Go Paks"/>
    <s v="Food"/>
    <n v="15256822396"/>
    <s v="Wednesday, June 15, 2022"/>
    <x v="0"/>
    <x v="37"/>
    <n v="3"/>
    <n v="1"/>
    <n v="150"/>
    <n v="3"/>
    <n v="1"/>
    <n v="3"/>
    <n v="3"/>
    <x v="165"/>
    <x v="133"/>
    <s v="Food"/>
    <x v="1"/>
    <b v="1"/>
    <n v="3"/>
    <n v="2"/>
    <x v="39"/>
  </r>
  <r>
    <s v="Processed"/>
    <s v="VJ300320692"/>
    <x v="3"/>
    <x v="4"/>
    <s v="Oreo Single Server 6 ct"/>
    <s v="Food"/>
    <n v="15256825574"/>
    <s v="Wednesday, June 15, 2022"/>
    <x v="0"/>
    <x v="17"/>
    <n v="2"/>
    <n v="1"/>
    <n v="138"/>
    <n v="2"/>
    <n v="1"/>
    <n v="2"/>
    <n v="2"/>
    <x v="165"/>
    <x v="74"/>
    <s v="Food"/>
    <x v="1"/>
    <b v="1"/>
    <n v="2"/>
    <n v="1.3333333333333333"/>
    <x v="52"/>
  </r>
  <r>
    <s v="Processed"/>
    <s v="VJ300320692"/>
    <x v="3"/>
    <x v="4"/>
    <s v="CheezIt - Original"/>
    <s v="Food"/>
    <n v="15256829791"/>
    <s v="Wednesday, June 15, 2022"/>
    <x v="0"/>
    <x v="18"/>
    <n v="1.25"/>
    <n v="1"/>
    <n v="124"/>
    <n v="1.25"/>
    <n v="1"/>
    <n v="1.25"/>
    <n v="1.25"/>
    <x v="165"/>
    <x v="48"/>
    <s v="Food"/>
    <x v="1"/>
    <b v="1"/>
    <n v="1.25"/>
    <n v="0.83333333333333337"/>
    <x v="39"/>
  </r>
  <r>
    <s v="Processed"/>
    <s v="VJ300320692"/>
    <x v="3"/>
    <x v="4"/>
    <s v="CheezIt - Original"/>
    <s v="Food"/>
    <n v="15256834025"/>
    <s v="Wednesday, June 15, 2022"/>
    <x v="0"/>
    <x v="18"/>
    <n v="1.25"/>
    <n v="1"/>
    <n v="124"/>
    <n v="1.25"/>
    <n v="1"/>
    <n v="1.25"/>
    <n v="1.25"/>
    <x v="165"/>
    <x v="48"/>
    <s v="Food"/>
    <x v="1"/>
    <b v="1"/>
    <n v="1.25"/>
    <n v="0.83333333333333337"/>
    <x v="39"/>
  </r>
  <r>
    <s v="Processed"/>
    <s v="VJ300320692"/>
    <x v="3"/>
    <x v="4"/>
    <s v="Oreo Single Server 6 ct"/>
    <s v="Food"/>
    <n v="15256836640"/>
    <s v="Wednesday, June 15, 2022"/>
    <x v="0"/>
    <x v="17"/>
    <n v="2"/>
    <n v="1"/>
    <n v="138"/>
    <n v="2"/>
    <n v="1"/>
    <n v="2"/>
    <n v="2"/>
    <x v="165"/>
    <x v="74"/>
    <s v="Food"/>
    <x v="1"/>
    <b v="1"/>
    <n v="2"/>
    <n v="1.3333333333333333"/>
    <x v="52"/>
  </r>
  <r>
    <s v="Processed"/>
    <s v="VJ300320692"/>
    <x v="3"/>
    <x v="4"/>
    <s v="CheezIt - Double Cheese"/>
    <s v="Food"/>
    <n v="15256903824"/>
    <s v="Wednesday, June 15, 2022"/>
    <x v="1"/>
    <x v="1"/>
    <n v="1.25"/>
    <n v="1"/>
    <n v="123"/>
    <n v="1.25"/>
    <n v="1"/>
    <n v="1.25"/>
    <n v="1.25"/>
    <x v="165"/>
    <x v="68"/>
    <s v="Food"/>
    <x v="1"/>
    <b v="1"/>
    <n v="1.25"/>
    <n v="0.83333333333333337"/>
    <x v="39"/>
  </r>
  <r>
    <s v="Processed"/>
    <s v="VJ300320692"/>
    <x v="3"/>
    <x v="4"/>
    <s v="CheezIt - Double Cheese"/>
    <s v="Food"/>
    <n v="15256904775"/>
    <s v="Wednesday, June 15, 2022"/>
    <x v="1"/>
    <x v="1"/>
    <n v="1.25"/>
    <n v="1"/>
    <n v="123"/>
    <n v="1.25"/>
    <n v="1"/>
    <n v="1.25"/>
    <n v="1.25"/>
    <x v="165"/>
    <x v="68"/>
    <s v="Food"/>
    <x v="1"/>
    <b v="1"/>
    <n v="1.25"/>
    <n v="0.83333333333333337"/>
    <x v="39"/>
  </r>
  <r>
    <s v="Processed"/>
    <s v="VJ300320692"/>
    <x v="3"/>
    <x v="4"/>
    <s v="Goldfish Baked - Cheddar"/>
    <s v="Food"/>
    <n v="15256910085"/>
    <s v="Wednesday, June 15, 2022"/>
    <x v="1"/>
    <x v="16"/>
    <n v="1.25"/>
    <n v="1"/>
    <n v="122"/>
    <n v="1.25"/>
    <n v="1"/>
    <n v="1.25"/>
    <n v="1.25"/>
    <x v="165"/>
    <x v="139"/>
    <s v="Food"/>
    <x v="1"/>
    <b v="1"/>
    <n v="1.25"/>
    <n v="0.83333333333333337"/>
    <x v="95"/>
  </r>
  <r>
    <s v="Processed"/>
    <s v="VJ300320609"/>
    <x v="2"/>
    <x v="3"/>
    <s v="Coca Cola - Zero Sugar"/>
    <s v="Carbonated"/>
    <n v="15257006918"/>
    <s v="Wednesday, June 15, 2022"/>
    <x v="1"/>
    <x v="27"/>
    <n v="1.5"/>
    <n v="1"/>
    <n v="141"/>
    <n v="1.5"/>
    <n v="1"/>
    <n v="1.5"/>
    <n v="1.5"/>
    <x v="165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257008522"/>
    <s v="Wednesday, June 15, 2022"/>
    <x v="1"/>
    <x v="12"/>
    <n v="1.5"/>
    <n v="1"/>
    <n v="140"/>
    <n v="1.5"/>
    <n v="1"/>
    <n v="1.5"/>
    <n v="1.5"/>
    <x v="165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257021316"/>
    <s v="Wednesday, June 15, 2022"/>
    <x v="1"/>
    <x v="12"/>
    <n v="1.5"/>
    <n v="1"/>
    <n v="140"/>
    <n v="1.5"/>
    <n v="1"/>
    <n v="1.5"/>
    <n v="1.5"/>
    <x v="165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257497629"/>
    <s v="Wednesday, June 15, 2022"/>
    <x v="1"/>
    <x v="12"/>
    <n v="1.5"/>
    <n v="1"/>
    <n v="140"/>
    <n v="1.5"/>
    <n v="1"/>
    <n v="1.5"/>
    <n v="1.5"/>
    <x v="165"/>
    <x v="70"/>
    <s v="Carbonated"/>
    <x v="0"/>
    <b v="1"/>
    <n v="1.5"/>
    <n v="1"/>
    <x v="48"/>
  </r>
  <r>
    <s v="Processed"/>
    <s v="VJ300320609"/>
    <x v="2"/>
    <x v="3"/>
    <s v="KitKat - Crisp Wafers"/>
    <s v="Food"/>
    <n v="15257572342"/>
    <s v="Wednesday, June 15, 2022"/>
    <x v="1"/>
    <x v="10"/>
    <n v="2.5"/>
    <n v="1"/>
    <n v="136"/>
    <n v="2.5"/>
    <n v="1"/>
    <n v="2.5"/>
    <n v="2.5"/>
    <x v="165"/>
    <x v="10"/>
    <s v="Food"/>
    <x v="1"/>
    <b v="1"/>
    <n v="2.5"/>
    <n v="1.6666666666666667"/>
    <x v="9"/>
  </r>
  <r>
    <s v="Processed"/>
    <s v="VJ300320609"/>
    <x v="2"/>
    <x v="3"/>
    <s v="Chesters Fries Flaming hot"/>
    <s v="Food"/>
    <n v="15257572598"/>
    <s v="Wednesday, June 15, 2022"/>
    <x v="1"/>
    <x v="8"/>
    <n v="1.5"/>
    <n v="1"/>
    <n v="111"/>
    <n v="1.5"/>
    <n v="1"/>
    <n v="1.5"/>
    <n v="1.5"/>
    <x v="165"/>
    <x v="42"/>
    <s v="Food"/>
    <x v="1"/>
    <b v="1"/>
    <n v="1.5"/>
    <n v="1"/>
    <x v="35"/>
  </r>
  <r>
    <s v="Processed"/>
    <s v="VJ300320609"/>
    <x v="2"/>
    <x v="3"/>
    <s v="KitKat - Crisp Wafers"/>
    <s v="Food"/>
    <n v="15257572568"/>
    <s v="Wednesday, June 15, 2022"/>
    <x v="1"/>
    <x v="10"/>
    <n v="2.5"/>
    <n v="1"/>
    <n v="136"/>
    <n v="2.5"/>
    <n v="1"/>
    <n v="2.5"/>
    <n v="2.5"/>
    <x v="165"/>
    <x v="10"/>
    <s v="Food"/>
    <x v="1"/>
    <b v="1"/>
    <n v="2.5"/>
    <n v="1.6666666666666667"/>
    <x v="9"/>
  </r>
  <r>
    <s v="Processed"/>
    <s v="VJ300320609"/>
    <x v="2"/>
    <x v="3"/>
    <s v="Sunkist Soda - Orange"/>
    <s v="Carbonated"/>
    <n v="15257574840"/>
    <s v="Wednesday, June 15, 2022"/>
    <x v="1"/>
    <x v="12"/>
    <n v="1.5"/>
    <n v="1"/>
    <n v="140"/>
    <n v="1.5"/>
    <n v="1"/>
    <n v="1.5"/>
    <n v="1.5"/>
    <x v="165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257984306"/>
    <s v="Thursday, June 16, 2022"/>
    <x v="1"/>
    <x v="12"/>
    <n v="1.5"/>
    <n v="1"/>
    <n v="140"/>
    <n v="1.5"/>
    <n v="1"/>
    <n v="1.5"/>
    <n v="1.5"/>
    <x v="165"/>
    <x v="70"/>
    <s v="Carbonated"/>
    <x v="0"/>
    <b v="1"/>
    <n v="1.5"/>
    <n v="1"/>
    <x v="48"/>
  </r>
  <r>
    <s v="Processed"/>
    <s v="VJ300320609"/>
    <x v="2"/>
    <x v="3"/>
    <s v="Monster Energy Original"/>
    <s v="Carbonated"/>
    <n v="15258216686"/>
    <s v="Thursday, June 16, 2022"/>
    <x v="1"/>
    <x v="5"/>
    <n v="3"/>
    <n v="1"/>
    <n v="144"/>
    <n v="3"/>
    <n v="1"/>
    <n v="3"/>
    <n v="3"/>
    <x v="166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258609217"/>
    <s v="Thursday, June 16, 2022"/>
    <x v="0"/>
    <x v="12"/>
    <n v="1.5"/>
    <n v="1"/>
    <n v="140"/>
    <n v="1.5"/>
    <n v="1"/>
    <n v="1.5"/>
    <n v="1.5"/>
    <x v="166"/>
    <x v="70"/>
    <s v="Carbonated"/>
    <x v="0"/>
    <b v="1"/>
    <n v="1.5"/>
    <n v="1"/>
    <x v="48"/>
  </r>
  <r>
    <s v="Processed"/>
    <s v="VJ300320692"/>
    <x v="3"/>
    <x v="4"/>
    <s v="Starbucks Refresher - Real Coconut Water"/>
    <s v="Carbonated"/>
    <n v="15258825371"/>
    <s v="Thursday, June 16, 2022"/>
    <x v="0"/>
    <x v="0"/>
    <n v="3"/>
    <n v="1"/>
    <n v="148"/>
    <n v="3"/>
    <n v="1"/>
    <n v="3"/>
    <n v="3"/>
    <x v="166"/>
    <x v="106"/>
    <s v="Carbonated"/>
    <x v="0"/>
    <b v="1"/>
    <n v="3"/>
    <n v="2"/>
    <x v="75"/>
  </r>
  <r>
    <s v="Processed"/>
    <s v="VJ300320692"/>
    <x v="3"/>
    <x v="4"/>
    <s v="Starbucks Refresher - Real Coconut Water"/>
    <s v="Carbonated"/>
    <n v="15259033739"/>
    <s v="Thursday, June 16, 2022"/>
    <x v="1"/>
    <x v="0"/>
    <n v="3"/>
    <n v="1"/>
    <n v="148"/>
    <n v="3"/>
    <n v="1"/>
    <n v="3"/>
    <n v="3"/>
    <x v="166"/>
    <x v="106"/>
    <s v="Carbonated"/>
    <x v="0"/>
    <b v="1"/>
    <n v="3"/>
    <n v="2"/>
    <x v="75"/>
  </r>
  <r>
    <s v="Processed"/>
    <s v="VJ300320686"/>
    <x v="1"/>
    <x v="2"/>
    <s v="SunChips Multigrain - Harvest Cheddar"/>
    <s v="Food"/>
    <n v="15259182590"/>
    <s v="Thursday, June 16, 2022"/>
    <x v="1"/>
    <x v="4"/>
    <n v="1.5"/>
    <n v="1"/>
    <n v="110"/>
    <n v="1.5"/>
    <n v="1"/>
    <n v="1.5"/>
    <n v="1.5"/>
    <x v="166"/>
    <x v="35"/>
    <s v="Food"/>
    <x v="1"/>
    <b v="1"/>
    <n v="1.5"/>
    <n v="1"/>
    <x v="25"/>
  </r>
  <r>
    <s v="Processed"/>
    <s v="VJ300320692"/>
    <x v="3"/>
    <x v="4"/>
    <s v="Coca Cola - Zero Sugar"/>
    <s v="Carbonated"/>
    <n v="15259360868"/>
    <s v="Thursday, June 16, 2022"/>
    <x v="0"/>
    <x v="23"/>
    <n v="1.5"/>
    <n v="1"/>
    <n v="142"/>
    <n v="1.5"/>
    <n v="1"/>
    <n v="1.5"/>
    <n v="1.5"/>
    <x v="166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259890851"/>
    <s v="Thursday, June 16, 2022"/>
    <x v="0"/>
    <x v="23"/>
    <n v="1.5"/>
    <n v="1"/>
    <n v="142"/>
    <n v="1.5"/>
    <n v="1"/>
    <n v="1.5"/>
    <n v="1.5"/>
    <x v="166"/>
    <x v="44"/>
    <s v="Carbonated"/>
    <x v="0"/>
    <b v="1"/>
    <n v="1.5"/>
    <n v="1"/>
    <x v="36"/>
  </r>
  <r>
    <s v="Processed"/>
    <s v="VJ300320692"/>
    <x v="3"/>
    <x v="4"/>
    <s v="Autumns Granola Bar - Cinnamon Almond"/>
    <s v="Food"/>
    <n v="15260218300"/>
    <s v="Thursday, June 16, 2022"/>
    <x v="0"/>
    <x v="13"/>
    <n v="2"/>
    <n v="1"/>
    <n v="130"/>
    <n v="2"/>
    <n v="1"/>
    <n v="2"/>
    <n v="2"/>
    <x v="166"/>
    <x v="99"/>
    <s v="Food"/>
    <x v="1"/>
    <b v="1"/>
    <n v="2"/>
    <n v="1.3333333333333333"/>
    <x v="70"/>
  </r>
  <r>
    <s v="Processed"/>
    <s v="VJ300320686"/>
    <x v="1"/>
    <x v="2"/>
    <s v="Miss Vickie's Potato Chip - Jalapeno"/>
    <s v="Food"/>
    <n v="15260195032"/>
    <s v="Thursday, June 16, 2022"/>
    <x v="1"/>
    <x v="26"/>
    <n v="1.5"/>
    <n v="1"/>
    <n v="113"/>
    <n v="1.5"/>
    <n v="1"/>
    <n v="1.5"/>
    <n v="1.5"/>
    <x v="166"/>
    <x v="43"/>
    <s v="Food"/>
    <x v="1"/>
    <b v="1"/>
    <n v="1.5"/>
    <n v="1"/>
    <x v="3"/>
  </r>
  <r>
    <s v="Processed"/>
    <s v="VJ300320609"/>
    <x v="2"/>
    <x v="3"/>
    <s v="KitKat - Crisp Wafers"/>
    <s v="Food"/>
    <n v="15261090230"/>
    <s v="Thursday, June 16, 2022"/>
    <x v="0"/>
    <x v="10"/>
    <n v="2.5"/>
    <n v="1"/>
    <n v="136"/>
    <n v="2.5"/>
    <n v="1"/>
    <n v="2.5"/>
    <n v="2.5"/>
    <x v="166"/>
    <x v="10"/>
    <s v="Food"/>
    <x v="1"/>
    <b v="1"/>
    <n v="2.5"/>
    <n v="1.6666666666666667"/>
    <x v="9"/>
  </r>
  <r>
    <s v="Processed"/>
    <s v="VJ300320686"/>
    <x v="1"/>
    <x v="2"/>
    <s v="Wonderful Pistachios - Variety"/>
    <s v="Food"/>
    <n v="15261094479"/>
    <s v="Thursday, June 16, 2022"/>
    <x v="1"/>
    <x v="17"/>
    <n v="2"/>
    <n v="1"/>
    <n v="138"/>
    <n v="2"/>
    <n v="1"/>
    <n v="2"/>
    <n v="2"/>
    <x v="166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261101052"/>
    <s v="Thursday, June 16, 2022"/>
    <x v="1"/>
    <x v="17"/>
    <n v="2"/>
    <n v="1"/>
    <n v="138"/>
    <n v="2"/>
    <n v="1"/>
    <n v="2"/>
    <n v="2"/>
    <x v="166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261107711"/>
    <s v="Thursday, June 16, 2022"/>
    <x v="1"/>
    <x v="5"/>
    <n v="1.5"/>
    <n v="1"/>
    <n v="144"/>
    <n v="1.5"/>
    <n v="1"/>
    <n v="1.5"/>
    <n v="1.5"/>
    <x v="166"/>
    <x v="29"/>
    <s v="Water"/>
    <x v="3"/>
    <b v="1"/>
    <n v="1.5"/>
    <n v="1"/>
    <x v="27"/>
  </r>
  <r>
    <s v="Processed"/>
    <s v="VJ300320692"/>
    <x v="3"/>
    <x v="4"/>
    <s v="Poland Springs Water"/>
    <s v="Water"/>
    <n v="15261200097"/>
    <s v="Thursday, June 16, 2022"/>
    <x v="1"/>
    <x v="5"/>
    <n v="1.5"/>
    <n v="1"/>
    <n v="144"/>
    <n v="1.5"/>
    <n v="1"/>
    <n v="1.5"/>
    <n v="1.5"/>
    <x v="166"/>
    <x v="29"/>
    <s v="Water"/>
    <x v="3"/>
    <b v="1"/>
    <n v="1.5"/>
    <n v="1"/>
    <x v="27"/>
  </r>
  <r>
    <s v="Processed"/>
    <s v="VJ300320686"/>
    <x v="1"/>
    <x v="2"/>
    <s v="KitKat - Crisp Wafers"/>
    <s v="Food"/>
    <n v="15261202810"/>
    <s v="Thursday, June 16, 2022"/>
    <x v="1"/>
    <x v="10"/>
    <n v="1.75"/>
    <n v="1"/>
    <n v="136"/>
    <n v="1.75"/>
    <n v="1"/>
    <n v="1.75"/>
    <n v="1.75"/>
    <x v="166"/>
    <x v="10"/>
    <s v="Food"/>
    <x v="1"/>
    <b v="1"/>
    <n v="1.75"/>
    <n v="1.1666666666666667"/>
    <x v="9"/>
  </r>
  <r>
    <s v="Processed"/>
    <s v="VJ300320692"/>
    <x v="3"/>
    <x v="4"/>
    <s v="V8 Vegetable Juice - Original"/>
    <s v="Non Carbonated"/>
    <n v="15261306598"/>
    <s v="Thursday, June 16, 2022"/>
    <x v="0"/>
    <x v="27"/>
    <n v="2"/>
    <n v="1"/>
    <n v="141"/>
    <n v="2"/>
    <n v="1"/>
    <n v="2"/>
    <n v="2"/>
    <x v="166"/>
    <x v="33"/>
    <s v="Non Carbonated"/>
    <x v="2"/>
    <b v="1"/>
    <n v="2"/>
    <n v="1.3333333333333333"/>
    <x v="30"/>
  </r>
  <r>
    <s v="Processed"/>
    <s v="VJ300320692"/>
    <x v="3"/>
    <x v="4"/>
    <s v="Autumns Granola Bar - Cinnamon Almond"/>
    <s v="Food"/>
    <n v="15261415153"/>
    <s v="Thursday, June 16, 2022"/>
    <x v="0"/>
    <x v="13"/>
    <n v="2"/>
    <n v="1"/>
    <n v="130"/>
    <n v="2"/>
    <n v="1"/>
    <n v="2"/>
    <n v="2"/>
    <x v="166"/>
    <x v="99"/>
    <s v="Food"/>
    <x v="1"/>
    <b v="1"/>
    <n v="2"/>
    <n v="1.3333333333333333"/>
    <x v="70"/>
  </r>
  <r>
    <s v="Processed"/>
    <s v="VJ300320692"/>
    <x v="3"/>
    <x v="4"/>
    <s v="Robert Irvine's - Fit Crunch -  Chocolate Pea"/>
    <s v="Food"/>
    <n v="15261446063"/>
    <s v="Thursday, June 16, 2022"/>
    <x v="1"/>
    <x v="9"/>
    <n v="2"/>
    <n v="1"/>
    <n v="131"/>
    <n v="2"/>
    <n v="1"/>
    <n v="2"/>
    <n v="2"/>
    <x v="166"/>
    <x v="21"/>
    <s v="Food"/>
    <x v="1"/>
    <b v="1"/>
    <n v="2"/>
    <n v="1.3333333333333333"/>
    <x v="19"/>
  </r>
  <r>
    <s v="Processed"/>
    <s v="VJ300320692"/>
    <x v="3"/>
    <x v="4"/>
    <s v="Goldfish Baked - Cheddar"/>
    <s v="Food"/>
    <n v="15261613275"/>
    <s v="Thursday, June 16, 2022"/>
    <x v="1"/>
    <x v="16"/>
    <n v="1.25"/>
    <n v="1"/>
    <n v="122"/>
    <n v="1.25"/>
    <n v="1"/>
    <n v="1.25"/>
    <n v="1.25"/>
    <x v="166"/>
    <x v="139"/>
    <s v="Food"/>
    <x v="1"/>
    <b v="1"/>
    <n v="1.25"/>
    <n v="0.83333333333333337"/>
    <x v="95"/>
  </r>
  <r>
    <s v="Processed"/>
    <s v="VJ300320692"/>
    <x v="3"/>
    <x v="4"/>
    <s v="CheezIt - Double Cheese"/>
    <s v="Food"/>
    <n v="15261622403"/>
    <s v="Thursday, June 16, 2022"/>
    <x v="1"/>
    <x v="1"/>
    <n v="1.25"/>
    <n v="1"/>
    <n v="123"/>
    <n v="1.25"/>
    <n v="1"/>
    <n v="1.25"/>
    <n v="1.25"/>
    <x v="166"/>
    <x v="68"/>
    <s v="Food"/>
    <x v="1"/>
    <b v="1"/>
    <n v="1.25"/>
    <n v="0.83333333333333337"/>
    <x v="39"/>
  </r>
  <r>
    <s v="Processed"/>
    <s v="VJ300320611"/>
    <x v="0"/>
    <x v="0"/>
    <s v="Canada Dry - Ginger Ale &amp; Lemonde"/>
    <m/>
    <n v="15261797756"/>
    <s v="Thursday, June 16, 2022"/>
    <x v="1"/>
    <x v="27"/>
    <n v="2"/>
    <n v="1"/>
    <n v="141"/>
    <n v="2"/>
    <n v="1"/>
    <n v="2"/>
    <n v="2"/>
    <x v="166"/>
    <x v="150"/>
    <s v="Cell is Blank - Dis-regard"/>
    <x v="0"/>
    <b v="1"/>
    <n v="2"/>
    <n v="1.3333333333333333"/>
    <x v="102"/>
  </r>
  <r>
    <s v="Processed"/>
    <s v="VJ300205292"/>
    <x v="0"/>
    <x v="1"/>
    <s v="Coca Cola - Zero Sugar"/>
    <s v="Carbonated"/>
    <n v="15262005311"/>
    <s v="Thursday, June 16, 2022"/>
    <x v="0"/>
    <x v="12"/>
    <n v="1.5"/>
    <n v="1"/>
    <n v="140"/>
    <n v="1.5"/>
    <n v="1"/>
    <n v="1.5"/>
    <n v="1.5"/>
    <x v="166"/>
    <x v="44"/>
    <s v="Carbonated"/>
    <x v="0"/>
    <b v="1"/>
    <n v="1.5"/>
    <n v="1"/>
    <x v="36"/>
  </r>
  <r>
    <s v="Processed"/>
    <s v="VJ300320609"/>
    <x v="2"/>
    <x v="3"/>
    <s v="Cheetos Flaming Hot Limon Crunchy"/>
    <s v="Food"/>
    <n v="15262133938"/>
    <s v="Thursday, June 16, 2022"/>
    <x v="1"/>
    <x v="20"/>
    <n v="2"/>
    <n v="1"/>
    <n v="112"/>
    <n v="2"/>
    <n v="1"/>
    <n v="2"/>
    <n v="2"/>
    <x v="166"/>
    <x v="75"/>
    <s v="Food"/>
    <x v="1"/>
    <b v="1"/>
    <n v="2"/>
    <n v="1.3333333333333333"/>
    <x v="53"/>
  </r>
  <r>
    <s v="Processed"/>
    <s v="VJ300320609"/>
    <x v="2"/>
    <x v="3"/>
    <s v="Snapple Tea - Raspberry"/>
    <s v="Non Carbonated"/>
    <n v="15262134210"/>
    <s v="Thursday, June 16, 2022"/>
    <x v="1"/>
    <x v="15"/>
    <n v="2.5"/>
    <n v="1"/>
    <n v="147"/>
    <n v="2.5"/>
    <n v="1"/>
    <n v="2.5"/>
    <n v="2.5"/>
    <x v="166"/>
    <x v="81"/>
    <s v="Non Carbonated"/>
    <x v="2"/>
    <b v="1"/>
    <n v="2.5"/>
    <n v="1.6666666666666667"/>
    <x v="59"/>
  </r>
  <r>
    <s v="Processed"/>
    <s v="VJ300205292"/>
    <x v="0"/>
    <x v="1"/>
    <s v="Oreo Mini"/>
    <s v="Food"/>
    <n v="15262239952"/>
    <s v="Thursday, June 16, 2022"/>
    <x v="0"/>
    <x v="24"/>
    <n v="1.5"/>
    <n v="1"/>
    <n v="121"/>
    <n v="1.5"/>
    <n v="1"/>
    <n v="1.5"/>
    <n v="1.5"/>
    <x v="166"/>
    <x v="18"/>
    <s v="Food"/>
    <x v="1"/>
    <b v="1"/>
    <n v="1.5"/>
    <n v="1"/>
    <x v="16"/>
  </r>
  <r>
    <s v="Processed"/>
    <s v="VJ300320692"/>
    <x v="3"/>
    <x v="4"/>
    <s v="Pop Corners - Sea Salt"/>
    <s v="Food"/>
    <n v="15262366062"/>
    <s v="Thursday, June 16, 2022"/>
    <x v="1"/>
    <x v="8"/>
    <n v="1.5"/>
    <n v="1"/>
    <n v="111"/>
    <n v="1.5"/>
    <n v="1"/>
    <n v="1.5"/>
    <n v="1.5"/>
    <x v="166"/>
    <x v="117"/>
    <s v="Food"/>
    <x v="1"/>
    <b v="1"/>
    <n v="1.5"/>
    <n v="1"/>
    <x v="80"/>
  </r>
  <r>
    <s v="Processed"/>
    <s v="VJ300320692"/>
    <x v="3"/>
    <x v="4"/>
    <s v="Pop Corners - Sea Salt"/>
    <s v="Food"/>
    <n v="15262388489"/>
    <s v="Thursday, June 16, 2022"/>
    <x v="1"/>
    <x v="8"/>
    <n v="1.5"/>
    <n v="1"/>
    <n v="111"/>
    <n v="1.5"/>
    <n v="1"/>
    <n v="1.5"/>
    <n v="1.5"/>
    <x v="166"/>
    <x v="117"/>
    <s v="Food"/>
    <x v="1"/>
    <b v="1"/>
    <n v="1.5"/>
    <n v="1"/>
    <x v="80"/>
  </r>
  <r>
    <s v="Processed"/>
    <s v="VJ300320692"/>
    <x v="3"/>
    <x v="4"/>
    <s v="Pop Corners - Sea Salt"/>
    <s v="Food"/>
    <n v="15262390270"/>
    <s v="Thursday, June 16, 2022"/>
    <x v="1"/>
    <x v="8"/>
    <n v="1.5"/>
    <n v="1"/>
    <n v="111"/>
    <n v="1.5"/>
    <n v="1"/>
    <n v="1.5"/>
    <n v="1.5"/>
    <x v="166"/>
    <x v="117"/>
    <s v="Food"/>
    <x v="1"/>
    <b v="1"/>
    <n v="1.5"/>
    <n v="1"/>
    <x v="80"/>
  </r>
  <r>
    <s v="Processed"/>
    <s v="VJ300320692"/>
    <x v="3"/>
    <x v="4"/>
    <s v="Pop Corners - Sea Salt"/>
    <s v="Food"/>
    <n v="15262391485"/>
    <s v="Thursday, June 16, 2022"/>
    <x v="1"/>
    <x v="8"/>
    <n v="1.5"/>
    <n v="1"/>
    <n v="111"/>
    <n v="1.5"/>
    <n v="1"/>
    <n v="1.5"/>
    <n v="1.5"/>
    <x v="166"/>
    <x v="117"/>
    <s v="Food"/>
    <x v="1"/>
    <b v="1"/>
    <n v="1.5"/>
    <n v="1"/>
    <x v="80"/>
  </r>
  <r>
    <s v="Processed"/>
    <s v="VJ300320609"/>
    <x v="2"/>
    <x v="3"/>
    <s v="Coca Cola - Zero Sugar"/>
    <s v="Carbonated"/>
    <n v="15262418597"/>
    <s v="Thursday, June 16, 2022"/>
    <x v="1"/>
    <x v="27"/>
    <n v="1.5"/>
    <n v="1"/>
    <n v="141"/>
    <n v="1.5"/>
    <n v="1"/>
    <n v="1.5"/>
    <n v="1.5"/>
    <x v="166"/>
    <x v="44"/>
    <s v="Carbonated"/>
    <x v="0"/>
    <b v="1"/>
    <n v="1.5"/>
    <n v="1"/>
    <x v="36"/>
  </r>
  <r>
    <s v="Processed"/>
    <s v="VJ300320609"/>
    <x v="2"/>
    <x v="3"/>
    <s v="Nature's Bakery Fig Bar - Raspberry"/>
    <s v="Food"/>
    <n v="15262422050"/>
    <s v="Thursday, June 16, 2022"/>
    <x v="1"/>
    <x v="13"/>
    <n v="1.5"/>
    <n v="1"/>
    <n v="130"/>
    <n v="1.5"/>
    <n v="1"/>
    <n v="1.5"/>
    <n v="1.5"/>
    <x v="166"/>
    <x v="149"/>
    <s v="Food"/>
    <x v="1"/>
    <b v="1"/>
    <n v="1.5"/>
    <n v="1"/>
    <x v="101"/>
  </r>
  <r>
    <s v="Processed"/>
    <s v="VJ300320609"/>
    <x v="2"/>
    <x v="3"/>
    <s v="Monster Energy Original"/>
    <s v="Carbonated"/>
    <n v="15262697745"/>
    <s v="Thursday, June 16, 2022"/>
    <x v="1"/>
    <x v="2"/>
    <n v="3"/>
    <n v="1"/>
    <n v="146"/>
    <n v="3"/>
    <n v="1"/>
    <n v="3"/>
    <n v="3"/>
    <x v="166"/>
    <x v="5"/>
    <s v="Carbonated"/>
    <x v="0"/>
    <b v="1"/>
    <n v="3"/>
    <n v="2"/>
    <x v="4"/>
  </r>
  <r>
    <s v="Processed"/>
    <s v="VJ300205292"/>
    <x v="0"/>
    <x v="1"/>
    <s v="Pop Corners - Sea Salt"/>
    <s v="Food"/>
    <n v="15264144264"/>
    <s v="Friday, June 17, 2022"/>
    <x v="0"/>
    <x v="4"/>
    <n v="1.5"/>
    <n v="1"/>
    <n v="110"/>
    <n v="1.5"/>
    <n v="1"/>
    <n v="1.5"/>
    <n v="1.5"/>
    <x v="167"/>
    <x v="117"/>
    <s v="Food"/>
    <x v="1"/>
    <b v="1"/>
    <n v="1.5"/>
    <n v="1"/>
    <x v="80"/>
  </r>
  <r>
    <s v="Processed"/>
    <s v="VJ300205292"/>
    <x v="0"/>
    <x v="1"/>
    <s v="Snapple Diet Tea - Peach Tea"/>
    <s v="Non Carbonated"/>
    <n v="15264192744"/>
    <s v="Friday, June 17, 2022"/>
    <x v="0"/>
    <x v="7"/>
    <n v="2.5"/>
    <n v="1"/>
    <n v="143"/>
    <n v="2.5"/>
    <n v="1"/>
    <n v="2.5"/>
    <n v="2.5"/>
    <x v="167"/>
    <x v="37"/>
    <s v="Non Carbonated"/>
    <x v="2"/>
    <b v="1"/>
    <n v="2.5"/>
    <n v="1.6666666666666667"/>
    <x v="6"/>
  </r>
  <r>
    <s v="Processed"/>
    <s v="VJ300320611"/>
    <x v="0"/>
    <x v="0"/>
    <s v="CheezIt - Original"/>
    <s v="Food"/>
    <n v="15264539526"/>
    <s v="Friday, June 17, 2022"/>
    <x v="0"/>
    <x v="25"/>
    <n v="1.25"/>
    <n v="1"/>
    <n v="125"/>
    <n v="1.25"/>
    <n v="1"/>
    <n v="1.25"/>
    <n v="1.25"/>
    <x v="167"/>
    <x v="48"/>
    <s v="Food"/>
    <x v="1"/>
    <b v="1"/>
    <n v="1.25"/>
    <n v="0.83333333333333337"/>
    <x v="39"/>
  </r>
  <r>
    <s v="Processed"/>
    <s v="VJ300320611"/>
    <x v="0"/>
    <x v="0"/>
    <s v="Canada Dry - Ginger Ale"/>
    <m/>
    <n v="15264544130"/>
    <s v="Friday, June 17, 2022"/>
    <x v="0"/>
    <x v="12"/>
    <n v="2.75"/>
    <n v="1"/>
    <n v="140"/>
    <n v="2.75"/>
    <n v="1"/>
    <n v="2.75"/>
    <n v="2.75"/>
    <x v="167"/>
    <x v="151"/>
    <s v="Cell is Blank - Dis-regard"/>
    <x v="0"/>
    <b v="1"/>
    <n v="2.75"/>
    <n v="1.8333333333333333"/>
    <x v="102"/>
  </r>
  <r>
    <s v="Processed"/>
    <s v="VJ300205292"/>
    <x v="0"/>
    <x v="1"/>
    <s v="Keto Bar - Creamy Peanut Butter Chocolate"/>
    <s v="Food"/>
    <n v="15264543968"/>
    <s v="Friday, June 17, 2022"/>
    <x v="1"/>
    <x v="29"/>
    <n v="2"/>
    <n v="1"/>
    <n v="139"/>
    <n v="2"/>
    <n v="1"/>
    <n v="2"/>
    <n v="2"/>
    <x v="167"/>
    <x v="110"/>
    <s v="Food"/>
    <x v="1"/>
    <b v="1"/>
    <n v="2"/>
    <n v="1.3333333333333333"/>
    <x v="77"/>
  </r>
  <r>
    <s v="Processed"/>
    <s v="VJ300320609"/>
    <x v="2"/>
    <x v="3"/>
    <s v="Monster Energy Original"/>
    <s v="Carbonated"/>
    <n v="15264547483"/>
    <s v="Friday, June 17, 2022"/>
    <x v="1"/>
    <x v="5"/>
    <n v="3"/>
    <n v="1"/>
    <n v="144"/>
    <n v="3"/>
    <n v="1"/>
    <n v="3"/>
    <n v="3"/>
    <x v="167"/>
    <x v="5"/>
    <s v="Carbonated"/>
    <x v="0"/>
    <b v="1"/>
    <n v="3"/>
    <n v="2"/>
    <x v="4"/>
  </r>
  <r>
    <s v="Processed"/>
    <s v="VJ300205292"/>
    <x v="0"/>
    <x v="1"/>
    <s v="Snapple Diet Tea - Peach Tea"/>
    <s v="Non Carbonated"/>
    <n v="15264601622"/>
    <s v="Friday, June 17, 2022"/>
    <x v="0"/>
    <x v="7"/>
    <n v="2.5"/>
    <n v="1"/>
    <n v="143"/>
    <n v="2.5"/>
    <n v="1"/>
    <n v="2.5"/>
    <n v="2.5"/>
    <x v="167"/>
    <x v="37"/>
    <s v="Non Carbonated"/>
    <x v="2"/>
    <b v="1"/>
    <n v="2.5"/>
    <n v="1.6666666666666667"/>
    <x v="6"/>
  </r>
  <r>
    <s v="Processed"/>
    <s v="VJ300205292"/>
    <x v="0"/>
    <x v="1"/>
    <s v="Iberia Coconut Water"/>
    <s v="Non Carbonated"/>
    <n v="15264620381"/>
    <s v="Friday, June 17, 2022"/>
    <x v="1"/>
    <x v="23"/>
    <n v="2"/>
    <n v="1"/>
    <n v="142"/>
    <n v="2"/>
    <n v="1"/>
    <n v="2"/>
    <n v="2"/>
    <x v="167"/>
    <x v="93"/>
    <s v="Non Carbonated"/>
    <x v="2"/>
    <b v="1"/>
    <n v="2"/>
    <n v="1.3333333333333333"/>
    <x v="64"/>
  </r>
  <r>
    <s v="Processed"/>
    <s v="VJ300205292"/>
    <x v="0"/>
    <x v="1"/>
    <s v="Iberia Coconut Water"/>
    <s v="Non Carbonated"/>
    <n v="15264623653"/>
    <s v="Friday, June 17, 2022"/>
    <x v="1"/>
    <x v="23"/>
    <n v="2"/>
    <n v="1"/>
    <n v="142"/>
    <n v="2"/>
    <n v="1"/>
    <n v="2"/>
    <n v="2"/>
    <x v="167"/>
    <x v="93"/>
    <s v="Non Carbonated"/>
    <x v="2"/>
    <b v="1"/>
    <n v="2"/>
    <n v="1.3333333333333333"/>
    <x v="64"/>
  </r>
  <r>
    <s v="Processed"/>
    <s v="VJ300205292"/>
    <x v="0"/>
    <x v="1"/>
    <s v="Belvita Snack Packs - Blueberry"/>
    <s v="Food"/>
    <n v="15264634015"/>
    <s v="Friday, June 17, 2022"/>
    <x v="1"/>
    <x v="16"/>
    <n v="1.25"/>
    <n v="1"/>
    <n v="122"/>
    <n v="1.25"/>
    <n v="1"/>
    <n v="1.25"/>
    <n v="1.25"/>
    <x v="167"/>
    <x v="79"/>
    <s v="Food"/>
    <x v="1"/>
    <b v="1"/>
    <n v="1.25"/>
    <n v="0.83333333333333337"/>
    <x v="57"/>
  </r>
  <r>
    <s v="Processed"/>
    <s v="VJ300320609"/>
    <x v="2"/>
    <x v="3"/>
    <s v="Snapple Tea - Raspberry"/>
    <s v="Non Carbonated"/>
    <n v="15265589446"/>
    <s v="Friday, June 17, 2022"/>
    <x v="1"/>
    <x v="15"/>
    <n v="2.5"/>
    <n v="1"/>
    <n v="147"/>
    <n v="2.5"/>
    <n v="1"/>
    <n v="2.5"/>
    <n v="2.5"/>
    <x v="167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265663901"/>
    <s v="Friday, June 17, 2022"/>
    <x v="0"/>
    <x v="10"/>
    <n v="2.5"/>
    <n v="1"/>
    <n v="136"/>
    <n v="2.5"/>
    <n v="1"/>
    <n v="2.5"/>
    <n v="2.5"/>
    <x v="167"/>
    <x v="10"/>
    <s v="Food"/>
    <x v="1"/>
    <b v="1"/>
    <n v="2.5"/>
    <n v="1.6666666666666667"/>
    <x v="9"/>
  </r>
  <r>
    <s v="Processed"/>
    <s v="VJ300320686"/>
    <x v="1"/>
    <x v="2"/>
    <s v="Robert Irvine's - Fit Crunch -  Chocolate Pea"/>
    <s v="Food"/>
    <n v="15265769447"/>
    <s v="Friday, June 17, 2022"/>
    <x v="0"/>
    <x v="11"/>
    <n v="2"/>
    <n v="1"/>
    <n v="132"/>
    <n v="2"/>
    <n v="1"/>
    <n v="2"/>
    <n v="2"/>
    <x v="167"/>
    <x v="21"/>
    <s v="Food"/>
    <x v="1"/>
    <b v="1"/>
    <n v="2"/>
    <n v="1.3333333333333333"/>
    <x v="19"/>
  </r>
  <r>
    <s v="Processed"/>
    <s v="VJ300320611"/>
    <x v="0"/>
    <x v="0"/>
    <s v="Snapple Tea - Raspberry"/>
    <s v="Non Carbonated"/>
    <n v="15266135700"/>
    <s v="Friday, June 17, 2022"/>
    <x v="1"/>
    <x v="21"/>
    <n v="2.5"/>
    <n v="1"/>
    <n v="145"/>
    <n v="2.5"/>
    <n v="1"/>
    <n v="2.5"/>
    <n v="2.5"/>
    <x v="167"/>
    <x v="81"/>
    <s v="Non Carbonated"/>
    <x v="2"/>
    <b v="1"/>
    <n v="2.5"/>
    <n v="1.6666666666666667"/>
    <x v="59"/>
  </r>
  <r>
    <s v="Processed"/>
    <s v="VJ300320611"/>
    <x v="0"/>
    <x v="0"/>
    <s v="Takis - Hot Chilli Pepper &amp; Lime"/>
    <s v="Food"/>
    <n v="15266137024"/>
    <s v="Friday, June 17, 2022"/>
    <x v="1"/>
    <x v="18"/>
    <n v="1.5"/>
    <n v="1"/>
    <n v="124"/>
    <n v="1.5"/>
    <n v="1"/>
    <n v="1.5"/>
    <n v="1.5"/>
    <x v="167"/>
    <x v="1"/>
    <s v="Food"/>
    <x v="1"/>
    <b v="1"/>
    <n v="1.5"/>
    <n v="1"/>
    <x v="1"/>
  </r>
  <r>
    <s v="Processed"/>
    <s v="VJ300320686"/>
    <x v="1"/>
    <x v="2"/>
    <s v="SunChips Multigrain - Harvest Cheddar"/>
    <s v="Food"/>
    <n v="15266272069"/>
    <s v="Friday, June 17, 2022"/>
    <x v="1"/>
    <x v="4"/>
    <n v="1.5"/>
    <n v="1"/>
    <n v="110"/>
    <n v="1.5"/>
    <n v="1"/>
    <n v="1.5"/>
    <n v="1.5"/>
    <x v="167"/>
    <x v="35"/>
    <s v="Food"/>
    <x v="1"/>
    <b v="1"/>
    <n v="1.5"/>
    <n v="1"/>
    <x v="25"/>
  </r>
  <r>
    <s v="Processed"/>
    <s v="VJ300320692"/>
    <x v="3"/>
    <x v="4"/>
    <s v="Lenny &amp; Larrys - SnickerDoodle"/>
    <s v="Food"/>
    <n v="15266585646"/>
    <s v="Friday, June 17, 2022"/>
    <x v="0"/>
    <x v="31"/>
    <n v="3"/>
    <n v="1"/>
    <n v="157"/>
    <n v="3"/>
    <n v="1"/>
    <n v="3"/>
    <n v="3"/>
    <x v="167"/>
    <x v="98"/>
    <s v="Food"/>
    <x v="1"/>
    <b v="1"/>
    <n v="3"/>
    <n v="2"/>
    <x v="69"/>
  </r>
  <r>
    <s v="Processed"/>
    <s v="VJ300320692"/>
    <x v="3"/>
    <x v="4"/>
    <s v="Poland Springs Water"/>
    <s v="Water"/>
    <n v="15266592842"/>
    <s v="Friday, June 17, 2022"/>
    <x v="1"/>
    <x v="5"/>
    <n v="1.5"/>
    <n v="1"/>
    <n v="144"/>
    <n v="1.5"/>
    <n v="1"/>
    <n v="1.5"/>
    <n v="1.5"/>
    <x v="167"/>
    <x v="29"/>
    <s v="Water"/>
    <x v="3"/>
    <b v="1"/>
    <n v="1.5"/>
    <n v="1"/>
    <x v="27"/>
  </r>
  <r>
    <s v="Processed"/>
    <s v="VJ300320692"/>
    <x v="3"/>
    <x v="4"/>
    <s v="CheezIt - Original"/>
    <s v="Food"/>
    <n v="15266596004"/>
    <s v="Friday, June 17, 2022"/>
    <x v="1"/>
    <x v="18"/>
    <n v="1.25"/>
    <n v="1"/>
    <n v="124"/>
    <n v="1.25"/>
    <n v="1"/>
    <n v="1.25"/>
    <n v="1.25"/>
    <x v="167"/>
    <x v="48"/>
    <s v="Food"/>
    <x v="1"/>
    <b v="1"/>
    <n v="1.25"/>
    <n v="0.83333333333333337"/>
    <x v="39"/>
  </r>
  <r>
    <s v="Processed"/>
    <s v="VJ300320692"/>
    <x v="3"/>
    <x v="4"/>
    <s v="Miss Vickie's Potato Chip - Sea Salt Original"/>
    <s v="Food"/>
    <n v="15266789161"/>
    <s v="Friday, June 17, 2022"/>
    <x v="0"/>
    <x v="20"/>
    <n v="1.5"/>
    <n v="1"/>
    <n v="112"/>
    <n v="1.5"/>
    <n v="1"/>
    <n v="1.5"/>
    <n v="1.5"/>
    <x v="167"/>
    <x v="13"/>
    <s v="Food"/>
    <x v="1"/>
    <b v="1"/>
    <n v="1.5"/>
    <n v="1"/>
    <x v="3"/>
  </r>
  <r>
    <s v="Processed"/>
    <s v="VJ300320609"/>
    <x v="2"/>
    <x v="3"/>
    <s v="Munchies Snack mix Flaming Hot"/>
    <s v="Food"/>
    <n v="15266915786"/>
    <s v="Friday, June 17, 2022"/>
    <x v="1"/>
    <x v="24"/>
    <n v="2"/>
    <n v="1"/>
    <n v="121"/>
    <n v="2"/>
    <n v="1"/>
    <n v="2"/>
    <n v="2"/>
    <x v="167"/>
    <x v="72"/>
    <s v="Food"/>
    <x v="1"/>
    <b v="1"/>
    <n v="2"/>
    <n v="1.3333333333333333"/>
    <x v="50"/>
  </r>
  <r>
    <s v="Processed"/>
    <s v="VJ300320609"/>
    <x v="2"/>
    <x v="3"/>
    <s v="Snapple Tea - Raspberry"/>
    <s v="Non Carbonated"/>
    <n v="15267466161"/>
    <s v="Friday, June 17, 2022"/>
    <x v="1"/>
    <x v="15"/>
    <n v="2.5"/>
    <n v="1"/>
    <n v="147"/>
    <n v="2.5"/>
    <n v="1"/>
    <n v="2.5"/>
    <n v="2.5"/>
    <x v="167"/>
    <x v="81"/>
    <s v="Non Carbonated"/>
    <x v="2"/>
    <b v="1"/>
    <n v="2.5"/>
    <n v="1.6666666666666667"/>
    <x v="59"/>
  </r>
  <r>
    <s v="Processed"/>
    <s v="VJ300320609"/>
    <x v="2"/>
    <x v="3"/>
    <s v="Cheetos Cheddar Jalapeno"/>
    <s v="Food"/>
    <n v="15267468963"/>
    <s v="Friday, June 17, 2022"/>
    <x v="1"/>
    <x v="18"/>
    <n v="1.5"/>
    <n v="1"/>
    <n v="124"/>
    <n v="1.5"/>
    <n v="1"/>
    <n v="1.5"/>
    <n v="1.5"/>
    <x v="167"/>
    <x v="128"/>
    <s v="Food"/>
    <x v="1"/>
    <b v="1"/>
    <n v="1.5"/>
    <n v="1"/>
    <x v="88"/>
  </r>
  <r>
    <s v="Processed"/>
    <s v="VJ300320609"/>
    <x v="2"/>
    <x v="3"/>
    <s v="Cheetos - Fleming Hot Crunchy"/>
    <s v="Food"/>
    <n v="15267769813"/>
    <s v="Friday, June 17, 2022"/>
    <x v="1"/>
    <x v="3"/>
    <n v="2"/>
    <n v="1"/>
    <n v="114"/>
    <n v="2"/>
    <n v="1"/>
    <n v="2"/>
    <n v="2"/>
    <x v="167"/>
    <x v="16"/>
    <s v="Food"/>
    <x v="1"/>
    <b v="1"/>
    <n v="2"/>
    <n v="1.3333333333333333"/>
    <x v="14"/>
  </r>
  <r>
    <s v="Processed"/>
    <s v="VJ300320609"/>
    <x v="2"/>
    <x v="3"/>
    <s v="Sunkist Soda - Orange"/>
    <s v="Carbonated"/>
    <n v="15268231817"/>
    <s v="Saturday, June 18, 2022"/>
    <x v="1"/>
    <x v="12"/>
    <n v="1.5"/>
    <n v="1"/>
    <n v="140"/>
    <n v="1.5"/>
    <n v="1"/>
    <n v="1.5"/>
    <n v="1.5"/>
    <x v="167"/>
    <x v="70"/>
    <s v="Carbonated"/>
    <x v="0"/>
    <b v="1"/>
    <n v="1.5"/>
    <n v="1"/>
    <x v="48"/>
  </r>
  <r>
    <s v="Processed"/>
    <s v="VJ300320609"/>
    <x v="2"/>
    <x v="3"/>
    <s v="Snapple Diet Tea - Lemon"/>
    <s v="Non Carbonated"/>
    <n v="15268592195"/>
    <s v="Saturday, June 18, 2022"/>
    <x v="0"/>
    <x v="7"/>
    <n v="2.5"/>
    <n v="1"/>
    <n v="143"/>
    <n v="2.5"/>
    <n v="1"/>
    <n v="2.5"/>
    <n v="2.5"/>
    <x v="168"/>
    <x v="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5268611354"/>
    <s v="Saturday, June 18, 2022"/>
    <x v="0"/>
    <x v="29"/>
    <n v="2.5"/>
    <n v="1"/>
    <n v="139"/>
    <n v="2.5"/>
    <n v="1"/>
    <n v="2.5"/>
    <n v="2.5"/>
    <x v="168"/>
    <x v="10"/>
    <s v="Food"/>
    <x v="1"/>
    <b v="1"/>
    <n v="2.5"/>
    <n v="1.6666666666666667"/>
    <x v="9"/>
  </r>
  <r>
    <s v="Processed"/>
    <s v="VJ300205292"/>
    <x v="0"/>
    <x v="1"/>
    <s v="Monster Energy Original"/>
    <s v="Carbonated"/>
    <n v="15268724683"/>
    <s v="Saturday, June 18, 2022"/>
    <x v="0"/>
    <x v="2"/>
    <n v="3"/>
    <n v="1"/>
    <n v="146"/>
    <n v="3"/>
    <n v="1"/>
    <n v="3"/>
    <n v="3"/>
    <x v="168"/>
    <x v="5"/>
    <s v="Carbonated"/>
    <x v="0"/>
    <b v="1"/>
    <n v="3"/>
    <n v="2"/>
    <x v="4"/>
  </r>
  <r>
    <s v="Processed"/>
    <s v="VJ300320611"/>
    <x v="0"/>
    <x v="0"/>
    <s v="Nature's Garden Trail Mix - Cranberry Healthy"/>
    <s v="Food"/>
    <n v="15269253892"/>
    <s v="Saturday, June 18, 2022"/>
    <x v="1"/>
    <x v="29"/>
    <n v="1.5"/>
    <n v="1"/>
    <n v="139"/>
    <n v="1.5"/>
    <n v="1"/>
    <n v="1.5"/>
    <n v="1.5"/>
    <x v="168"/>
    <x v="130"/>
    <s v="Food"/>
    <x v="1"/>
    <b v="1"/>
    <n v="1.5"/>
    <n v="1"/>
    <x v="89"/>
  </r>
  <r>
    <s v="Processed"/>
    <s v="VJ300320611"/>
    <x v="0"/>
    <x v="0"/>
    <s v="Nature's Garden Trail Mix - Cranberry Healthy"/>
    <s v="Food"/>
    <n v="15269258101"/>
    <s v="Saturday, June 18, 2022"/>
    <x v="1"/>
    <x v="29"/>
    <n v="1.5"/>
    <n v="1"/>
    <n v="139"/>
    <n v="1.5"/>
    <n v="1"/>
    <n v="1.5"/>
    <n v="1.5"/>
    <x v="168"/>
    <x v="130"/>
    <s v="Food"/>
    <x v="1"/>
    <b v="1"/>
    <n v="1.5"/>
    <n v="1"/>
    <x v="89"/>
  </r>
  <r>
    <s v="Processed"/>
    <s v="VJ300320692"/>
    <x v="3"/>
    <x v="4"/>
    <s v="CheezIt - Double Cheese"/>
    <s v="Food"/>
    <n v="15269671326"/>
    <s v="Saturday, June 18, 2022"/>
    <x v="1"/>
    <x v="1"/>
    <n v="1.25"/>
    <n v="1"/>
    <n v="123"/>
    <n v="1.25"/>
    <n v="1"/>
    <n v="1.25"/>
    <n v="1.25"/>
    <x v="168"/>
    <x v="68"/>
    <s v="Food"/>
    <x v="1"/>
    <b v="1"/>
    <n v="1.25"/>
    <n v="0.83333333333333337"/>
    <x v="39"/>
  </r>
  <r>
    <s v="Processed"/>
    <s v="VJ300205292"/>
    <x v="0"/>
    <x v="1"/>
    <s v="CheezIt - Original"/>
    <s v="Food"/>
    <n v="15269964117"/>
    <s v="Saturday, June 18, 2022"/>
    <x v="1"/>
    <x v="1"/>
    <n v="1.5"/>
    <n v="1"/>
    <n v="123"/>
    <n v="1.5"/>
    <n v="1"/>
    <n v="1.5"/>
    <n v="1.5"/>
    <x v="168"/>
    <x v="48"/>
    <s v="Food"/>
    <x v="1"/>
    <b v="1"/>
    <n v="1.5"/>
    <n v="1"/>
    <x v="39"/>
  </r>
  <r>
    <s v="Processed"/>
    <s v="VJ300320692"/>
    <x v="3"/>
    <x v="4"/>
    <s v="Snyder's of Hanover Pretzel Pieces - Honey Mu"/>
    <s v="Food"/>
    <n v="15270037437"/>
    <s v="Saturday, June 18, 2022"/>
    <x v="0"/>
    <x v="22"/>
    <n v="2"/>
    <n v="1"/>
    <n v="120"/>
    <n v="2"/>
    <n v="1"/>
    <n v="2"/>
    <n v="2"/>
    <x v="168"/>
    <x v="135"/>
    <s v="Food"/>
    <x v="1"/>
    <b v="1"/>
    <n v="2"/>
    <n v="1.3333333333333333"/>
    <x v="92"/>
  </r>
  <r>
    <s v="Processed"/>
    <s v="VJ300205292"/>
    <x v="0"/>
    <x v="1"/>
    <s v="Poland Springs Water"/>
    <s v="Water"/>
    <n v="15270224621"/>
    <s v="Saturday, June 18, 2022"/>
    <x v="0"/>
    <x v="5"/>
    <n v="1.5"/>
    <n v="1"/>
    <n v="144"/>
    <n v="1.5"/>
    <n v="1"/>
    <n v="1.5"/>
    <n v="1.5"/>
    <x v="168"/>
    <x v="29"/>
    <s v="Water"/>
    <x v="3"/>
    <b v="1"/>
    <n v="1.5"/>
    <n v="1"/>
    <x v="27"/>
  </r>
  <r>
    <s v="Processed"/>
    <s v="VJ300205292"/>
    <x v="0"/>
    <x v="1"/>
    <s v="BodyArmor  LYTE - Blueberry Pomegranate"/>
    <s v="Non Carbonated"/>
    <n v="15270399428"/>
    <s v="Saturday, June 18, 2022"/>
    <x v="1"/>
    <x v="21"/>
    <n v="2.75"/>
    <n v="1"/>
    <n v="145"/>
    <n v="2.75"/>
    <n v="1"/>
    <n v="2.75"/>
    <n v="2.75"/>
    <x v="168"/>
    <x v="145"/>
    <s v="Non Carbonated"/>
    <x v="2"/>
    <b v="1"/>
    <n v="2.75"/>
    <n v="1.8333333333333333"/>
    <x v="100"/>
  </r>
  <r>
    <s v="Processed"/>
    <s v="VJ300320611"/>
    <x v="0"/>
    <x v="0"/>
    <s v="S. Pellegrino Sparkling Mineral Water"/>
    <s v="Water"/>
    <n v="15270778132"/>
    <s v="Saturday, June 18, 2022"/>
    <x v="1"/>
    <x v="7"/>
    <n v="2"/>
    <n v="1"/>
    <n v="143"/>
    <n v="2"/>
    <n v="1"/>
    <n v="2"/>
    <n v="2"/>
    <x v="168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5270779305"/>
    <s v="Saturday, June 18, 2022"/>
    <x v="1"/>
    <x v="7"/>
    <n v="2"/>
    <n v="1"/>
    <n v="143"/>
    <n v="2"/>
    <n v="1"/>
    <n v="2"/>
    <n v="2"/>
    <x v="168"/>
    <x v="24"/>
    <s v="Water"/>
    <x v="3"/>
    <b v="1"/>
    <n v="2"/>
    <n v="1.3333333333333333"/>
    <x v="22"/>
  </r>
  <r>
    <s v="Processed"/>
    <s v="VJ300320611"/>
    <x v="0"/>
    <x v="0"/>
    <s v="Oreo Mini"/>
    <s v="Food"/>
    <n v="15270841589"/>
    <s v="Saturday, June 18, 2022"/>
    <x v="1"/>
    <x v="16"/>
    <n v="1.5"/>
    <n v="1"/>
    <n v="122"/>
    <n v="1.5"/>
    <n v="1"/>
    <n v="1.5"/>
    <n v="1.5"/>
    <x v="168"/>
    <x v="18"/>
    <s v="Food"/>
    <x v="1"/>
    <b v="1"/>
    <n v="1.5"/>
    <n v="1"/>
    <x v="16"/>
  </r>
  <r>
    <s v="Processed"/>
    <s v="VJ300320611"/>
    <x v="0"/>
    <x v="0"/>
    <s v="Pop Corners - Sweet &amp; Salty Kettle"/>
    <s v="Food"/>
    <n v="15270844673"/>
    <s v="Saturday, June 18, 2022"/>
    <x v="1"/>
    <x v="20"/>
    <n v="1.5"/>
    <n v="1"/>
    <n v="112"/>
    <n v="1.5"/>
    <n v="1"/>
    <n v="1.5"/>
    <n v="1.5"/>
    <x v="168"/>
    <x v="141"/>
    <s v="Food"/>
    <x v="1"/>
    <b v="1"/>
    <n v="1.5"/>
    <n v="1"/>
    <x v="80"/>
  </r>
  <r>
    <s v="Processed"/>
    <s v="VJ300205292"/>
    <x v="0"/>
    <x v="1"/>
    <s v="BodyArmor  LYTE - Blueberry Pomegranate"/>
    <s v="Non Carbonated"/>
    <n v="15272195648"/>
    <s v="Sunday, June 19, 2022"/>
    <x v="1"/>
    <x v="21"/>
    <n v="2.75"/>
    <n v="1"/>
    <n v="145"/>
    <n v="2.75"/>
    <n v="1"/>
    <n v="2.75"/>
    <n v="2.75"/>
    <x v="169"/>
    <x v="145"/>
    <s v="Non Carbonated"/>
    <x v="2"/>
    <b v="1"/>
    <n v="2.75"/>
    <n v="1.8333333333333333"/>
    <x v="100"/>
  </r>
  <r>
    <s v="Processed"/>
    <s v="VJ300320692"/>
    <x v="3"/>
    <x v="4"/>
    <s v="Snapple Diet Tea - Lemon"/>
    <s v="Non Carbonated"/>
    <n v="15272264917"/>
    <s v="Sunday, June 19, 2022"/>
    <x v="0"/>
    <x v="7"/>
    <n v="2.5"/>
    <n v="1"/>
    <n v="143"/>
    <n v="2.5"/>
    <n v="1"/>
    <n v="2.5"/>
    <n v="2.5"/>
    <x v="169"/>
    <x v="7"/>
    <s v="Non Carbonated"/>
    <x v="2"/>
    <b v="1"/>
    <n v="2.5"/>
    <n v="1.6666666666666667"/>
    <x v="6"/>
  </r>
  <r>
    <s v="Processed"/>
    <s v="VJ300320692"/>
    <x v="3"/>
    <x v="4"/>
    <s v="Goldfish Baked - Cheddar"/>
    <s v="Food"/>
    <n v="15272342544"/>
    <s v="Sunday, June 19, 2022"/>
    <x v="0"/>
    <x v="16"/>
    <n v="1.25"/>
    <n v="1"/>
    <n v="122"/>
    <n v="1.25"/>
    <n v="1"/>
    <n v="1.25"/>
    <n v="1.25"/>
    <x v="169"/>
    <x v="139"/>
    <s v="Food"/>
    <x v="1"/>
    <b v="1"/>
    <n v="1.25"/>
    <n v="0.83333333333333337"/>
    <x v="95"/>
  </r>
  <r>
    <s v="Processed"/>
    <s v="VJ300320611"/>
    <x v="0"/>
    <x v="0"/>
    <s v="Canada Dry - Ginger Ale"/>
    <m/>
    <n v="15272412536"/>
    <s v="Sunday, June 19, 2022"/>
    <x v="0"/>
    <x v="12"/>
    <n v="2.75"/>
    <n v="1"/>
    <n v="140"/>
    <n v="2.75"/>
    <n v="1"/>
    <n v="2.75"/>
    <n v="2.75"/>
    <x v="169"/>
    <x v="151"/>
    <s v="Cell is Blank - Dis-regard"/>
    <x v="0"/>
    <b v="1"/>
    <n v="2.75"/>
    <n v="1.8333333333333333"/>
    <x v="102"/>
  </r>
  <r>
    <s v="Processed"/>
    <s v="VJ300320692"/>
    <x v="3"/>
    <x v="4"/>
    <s v="RXBAR - Protein Bar - Peanut Butter"/>
    <s v="Food"/>
    <n v="15272503194"/>
    <s v="Sunday, June 19, 2022"/>
    <x v="1"/>
    <x v="28"/>
    <n v="2"/>
    <n v="1"/>
    <n v="135"/>
    <n v="2"/>
    <n v="1"/>
    <n v="2"/>
    <n v="2"/>
    <x v="169"/>
    <x v="80"/>
    <s v="Food"/>
    <x v="1"/>
    <b v="1"/>
    <n v="2"/>
    <n v="1.3333333333333333"/>
    <x v="58"/>
  </r>
  <r>
    <s v="Processed"/>
    <s v="VJ300205292"/>
    <x v="0"/>
    <x v="1"/>
    <s v="Poland Springs Water"/>
    <s v="Water"/>
    <n v="15272716724"/>
    <s v="Sunday, June 19, 2022"/>
    <x v="0"/>
    <x v="5"/>
    <n v="1.5"/>
    <n v="1"/>
    <n v="144"/>
    <n v="1.5"/>
    <n v="1"/>
    <n v="1.5"/>
    <n v="1.5"/>
    <x v="169"/>
    <x v="29"/>
    <s v="Water"/>
    <x v="3"/>
    <b v="1"/>
    <n v="1.5"/>
    <n v="1"/>
    <x v="27"/>
  </r>
  <r>
    <s v="Processed"/>
    <s v="VJ300320692"/>
    <x v="3"/>
    <x v="4"/>
    <s v="Snyder's of Hanover Pretzel Pieces - Honey Mu"/>
    <s v="Food"/>
    <n v="15272819824"/>
    <s v="Sunday, June 19, 2022"/>
    <x v="1"/>
    <x v="22"/>
    <n v="2"/>
    <n v="1"/>
    <n v="120"/>
    <n v="2"/>
    <n v="1"/>
    <n v="2"/>
    <n v="2"/>
    <x v="169"/>
    <x v="135"/>
    <s v="Food"/>
    <x v="1"/>
    <b v="1"/>
    <n v="2"/>
    <n v="1.3333333333333333"/>
    <x v="92"/>
  </r>
  <r>
    <s v="Processed"/>
    <s v="VJ300320611"/>
    <x v="0"/>
    <x v="0"/>
    <s v="Miss Vickie's Potato Chip - Sea Salt Original"/>
    <s v="Food"/>
    <n v="15272891979"/>
    <s v="Sunday, June 19, 2022"/>
    <x v="0"/>
    <x v="26"/>
    <n v="1.5"/>
    <n v="1"/>
    <n v="113"/>
    <n v="1.5"/>
    <n v="1"/>
    <n v="1.5"/>
    <n v="1.5"/>
    <x v="169"/>
    <x v="13"/>
    <s v="Food"/>
    <x v="1"/>
    <b v="1"/>
    <n v="1.5"/>
    <n v="1"/>
    <x v="3"/>
  </r>
  <r>
    <s v="Processed"/>
    <s v="VJ300205292"/>
    <x v="0"/>
    <x v="1"/>
    <s v="CheezIt - Original"/>
    <s v="Food"/>
    <n v="15273045816"/>
    <s v="Sunday, June 19, 2022"/>
    <x v="1"/>
    <x v="1"/>
    <n v="1.5"/>
    <n v="1"/>
    <n v="123"/>
    <n v="1.5"/>
    <n v="1"/>
    <n v="1.5"/>
    <n v="1.5"/>
    <x v="169"/>
    <x v="48"/>
    <s v="Food"/>
    <x v="1"/>
    <b v="1"/>
    <n v="1.5"/>
    <n v="1"/>
    <x v="39"/>
  </r>
  <r>
    <s v="Processed"/>
    <s v="VJ300320692"/>
    <x v="3"/>
    <x v="4"/>
    <s v="Bai Lemonade - Burundi Blueberry"/>
    <s v="Non Carbonated"/>
    <n v="15273093751"/>
    <s v="Sunday, June 19, 2022"/>
    <x v="1"/>
    <x v="15"/>
    <n v="2.75"/>
    <n v="1"/>
    <n v="147"/>
    <n v="2.75"/>
    <n v="1"/>
    <n v="2.75"/>
    <n v="2.75"/>
    <x v="169"/>
    <x v="122"/>
    <s v="Non Carbonated"/>
    <x v="2"/>
    <b v="1"/>
    <n v="2.75"/>
    <n v="1.8333333333333333"/>
    <x v="84"/>
  </r>
  <r>
    <s v="Processed"/>
    <s v="VJ300205292"/>
    <x v="0"/>
    <x v="1"/>
    <s v="Takis - Hot Chilli Pepper &amp; Lime"/>
    <s v="Food"/>
    <n v="15273126695"/>
    <s v="Sunday, June 19, 2022"/>
    <x v="1"/>
    <x v="18"/>
    <n v="1.5"/>
    <n v="1"/>
    <n v="124"/>
    <n v="1.5"/>
    <n v="1"/>
    <n v="1.5"/>
    <n v="1.5"/>
    <x v="169"/>
    <x v="1"/>
    <s v="Food"/>
    <x v="1"/>
    <b v="1"/>
    <n v="1.5"/>
    <n v="1"/>
    <x v="1"/>
  </r>
  <r>
    <s v="Processed"/>
    <s v="VJ300205292"/>
    <x v="0"/>
    <x v="1"/>
    <s v="Popchips Potato - Sea Salt"/>
    <s v="Food"/>
    <n v="15273128149"/>
    <s v="Sunday, June 19, 2022"/>
    <x v="1"/>
    <x v="20"/>
    <n v="1.5"/>
    <n v="1"/>
    <n v="112"/>
    <n v="1.5"/>
    <n v="1"/>
    <n v="1.5"/>
    <n v="1.5"/>
    <x v="169"/>
    <x v="67"/>
    <s v="Food"/>
    <x v="1"/>
    <b v="1"/>
    <n v="1.5"/>
    <n v="1"/>
    <x v="44"/>
  </r>
  <r>
    <s v="Processed"/>
    <s v="VJ300205292"/>
    <x v="0"/>
    <x v="1"/>
    <s v="Poland Springs Water"/>
    <s v="Water"/>
    <n v="15273128952"/>
    <s v="Sunday, June 19, 2022"/>
    <x v="1"/>
    <x v="5"/>
    <n v="1.5"/>
    <n v="1"/>
    <n v="144"/>
    <n v="1.5"/>
    <n v="1"/>
    <n v="1.5"/>
    <n v="1.5"/>
    <x v="169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273142058"/>
    <s v="Sunday, June 19, 2022"/>
    <x v="1"/>
    <x v="23"/>
    <n v="1.5"/>
    <n v="1"/>
    <n v="142"/>
    <n v="1.5"/>
    <n v="1"/>
    <n v="1.5"/>
    <n v="1.5"/>
    <x v="169"/>
    <x v="44"/>
    <s v="Carbonated"/>
    <x v="0"/>
    <b v="1"/>
    <n v="1.5"/>
    <n v="1"/>
    <x v="36"/>
  </r>
  <r>
    <s v="Processed"/>
    <s v="VJ300205292"/>
    <x v="0"/>
    <x v="1"/>
    <s v="Takis - Hot Chilli Pepper &amp; Lime"/>
    <s v="Food"/>
    <n v="15273323678"/>
    <s v="Sunday, June 19, 2022"/>
    <x v="1"/>
    <x v="18"/>
    <n v="1.5"/>
    <n v="1"/>
    <n v="124"/>
    <n v="1.5"/>
    <n v="1"/>
    <n v="1.5"/>
    <n v="1.5"/>
    <x v="169"/>
    <x v="1"/>
    <s v="Food"/>
    <x v="1"/>
    <b v="1"/>
    <n v="1.5"/>
    <n v="1"/>
    <x v="1"/>
  </r>
  <r>
    <s v="Processed"/>
    <s v="VJ300320611"/>
    <x v="0"/>
    <x v="0"/>
    <s v="Takis - Hot Chilli Pepper &amp; Lime"/>
    <s v="Food"/>
    <n v="15273393559"/>
    <s v="Sunday, June 19, 2022"/>
    <x v="1"/>
    <x v="18"/>
    <n v="1.5"/>
    <n v="1"/>
    <n v="124"/>
    <n v="1.5"/>
    <n v="1"/>
    <n v="1.5"/>
    <n v="1.5"/>
    <x v="169"/>
    <x v="1"/>
    <s v="Food"/>
    <x v="1"/>
    <b v="1"/>
    <n v="1.5"/>
    <n v="1"/>
    <x v="1"/>
  </r>
  <r>
    <s v="Processed"/>
    <s v="VJ300205292"/>
    <x v="0"/>
    <x v="1"/>
    <s v="Snapple Tea - Lemon"/>
    <s v="Non Carbonated"/>
    <n v="15275026419"/>
    <s v="Monday, June 20, 2022"/>
    <x v="0"/>
    <x v="15"/>
    <n v="2.5"/>
    <n v="1"/>
    <n v="147"/>
    <n v="2.5"/>
    <n v="1"/>
    <n v="2.5"/>
    <n v="2.5"/>
    <x v="170"/>
    <x v="152"/>
    <s v="Non Carbonated"/>
    <x v="2"/>
    <b v="1"/>
    <n v="2.5"/>
    <n v="1.6666666666666667"/>
    <x v="59"/>
  </r>
  <r>
    <s v="Processed"/>
    <s v="VJ300320692"/>
    <x v="3"/>
    <x v="4"/>
    <s v="Oreo Mini - Go Paks"/>
    <m/>
    <n v="15275270806"/>
    <s v="Monday, June 20, 2022"/>
    <x v="1"/>
    <x v="35"/>
    <n v="4"/>
    <n v="1"/>
    <n v="152"/>
    <n v="4"/>
    <n v="1"/>
    <n v="4"/>
    <n v="4"/>
    <x v="170"/>
    <x v="143"/>
    <s v="Cell is Blank - Dis-regard"/>
    <x v="1"/>
    <b v="1"/>
    <n v="4"/>
    <n v="2.6666666666666665"/>
    <x v="98"/>
  </r>
  <r>
    <s v="Processed"/>
    <s v="VJ300320686"/>
    <x v="1"/>
    <x v="2"/>
    <s v="SunChips Multigrain - Harvest Cheddar"/>
    <s v="Food"/>
    <n v="15275600210"/>
    <s v="Monday, June 20, 2022"/>
    <x v="1"/>
    <x v="4"/>
    <n v="1.5"/>
    <n v="1"/>
    <n v="110"/>
    <n v="1.5"/>
    <n v="1"/>
    <n v="1.5"/>
    <n v="1.5"/>
    <x v="170"/>
    <x v="35"/>
    <s v="Food"/>
    <x v="1"/>
    <b v="1"/>
    <n v="1.5"/>
    <n v="1"/>
    <x v="25"/>
  </r>
  <r>
    <s v="Processed"/>
    <s v="VJ300320692"/>
    <x v="3"/>
    <x v="4"/>
    <s v="Popchips Potato - Barbeque"/>
    <s v="Food"/>
    <n v="15275774149"/>
    <s v="Monday, June 20, 2022"/>
    <x v="0"/>
    <x v="8"/>
    <n v="1.5"/>
    <n v="1"/>
    <n v="111"/>
    <n v="1.5"/>
    <n v="1"/>
    <n v="1.5"/>
    <n v="1.5"/>
    <x v="170"/>
    <x v="61"/>
    <s v="Food"/>
    <x v="1"/>
    <b v="1"/>
    <n v="1.5"/>
    <n v="1"/>
    <x v="44"/>
  </r>
  <r>
    <s v="Processed"/>
    <s v="VJ300320692"/>
    <x v="3"/>
    <x v="4"/>
    <s v="Snyder's of Hanover Pretzel Pieces - Honey Mu"/>
    <s v="Food"/>
    <n v="15275781417"/>
    <s v="Monday, June 20, 2022"/>
    <x v="0"/>
    <x v="22"/>
    <n v="2"/>
    <n v="1"/>
    <n v="120"/>
    <n v="2"/>
    <n v="1"/>
    <n v="2"/>
    <n v="2"/>
    <x v="170"/>
    <x v="135"/>
    <s v="Food"/>
    <x v="1"/>
    <b v="1"/>
    <n v="2"/>
    <n v="1.3333333333333333"/>
    <x v="92"/>
  </r>
  <r>
    <s v="Processed"/>
    <s v="VJ300320692"/>
    <x v="3"/>
    <x v="4"/>
    <s v="Iberia Coconut Water"/>
    <s v="Non Carbonated"/>
    <n v="15275831727"/>
    <s v="Monday, June 20, 2022"/>
    <x v="1"/>
    <x v="12"/>
    <n v="2"/>
    <n v="1"/>
    <n v="140"/>
    <n v="2"/>
    <n v="1"/>
    <n v="2"/>
    <n v="2"/>
    <x v="170"/>
    <x v="93"/>
    <s v="Non Carbonated"/>
    <x v="2"/>
    <b v="1"/>
    <n v="2"/>
    <n v="1.3333333333333333"/>
    <x v="64"/>
  </r>
  <r>
    <s v="Processed"/>
    <s v="VJ300320692"/>
    <x v="3"/>
    <x v="4"/>
    <s v="Bai Lemonade - Burundi Blueberry"/>
    <s v="Non Carbonated"/>
    <n v="15275876692"/>
    <s v="Monday, June 20, 2022"/>
    <x v="0"/>
    <x v="15"/>
    <n v="2.75"/>
    <n v="1"/>
    <n v="147"/>
    <n v="2.75"/>
    <n v="1"/>
    <n v="2.75"/>
    <n v="2.75"/>
    <x v="170"/>
    <x v="122"/>
    <s v="Non Carbonated"/>
    <x v="2"/>
    <b v="1"/>
    <n v="2.75"/>
    <n v="1.8333333333333333"/>
    <x v="84"/>
  </r>
  <r>
    <s v="Processed"/>
    <s v="VJ300320686"/>
    <x v="1"/>
    <x v="2"/>
    <s v="Miss Vickie's Potato Chip - Jalapeno"/>
    <s v="Food"/>
    <n v="15275950321"/>
    <s v="Monday, June 20, 2022"/>
    <x v="1"/>
    <x v="26"/>
    <n v="1.5"/>
    <n v="1"/>
    <n v="113"/>
    <n v="1.5"/>
    <n v="1"/>
    <n v="1.5"/>
    <n v="1.5"/>
    <x v="170"/>
    <x v="43"/>
    <s v="Food"/>
    <x v="1"/>
    <b v="1"/>
    <n v="1.5"/>
    <n v="1"/>
    <x v="3"/>
  </r>
  <r>
    <s v="Processed"/>
    <s v="VJ300320692"/>
    <x v="3"/>
    <x v="4"/>
    <s v="Bai Lemonade - Burundi Blueberry"/>
    <s v="Non Carbonated"/>
    <n v="15276027003"/>
    <s v="Monday, June 20, 2022"/>
    <x v="1"/>
    <x v="15"/>
    <n v="2.75"/>
    <n v="1"/>
    <n v="147"/>
    <n v="2.75"/>
    <n v="1"/>
    <n v="2.75"/>
    <n v="2.75"/>
    <x v="170"/>
    <x v="122"/>
    <s v="Non Carbonated"/>
    <x v="2"/>
    <b v="1"/>
    <n v="2.75"/>
    <n v="1.8333333333333333"/>
    <x v="84"/>
  </r>
  <r>
    <s v="Processed"/>
    <s v="VJ300320686"/>
    <x v="1"/>
    <x v="2"/>
    <s v="RXBAR - Protein Bar - Peanut Butter"/>
    <s v="Food"/>
    <n v="15276087118"/>
    <s v="Monday, June 20, 2022"/>
    <x v="1"/>
    <x v="9"/>
    <n v="2"/>
    <n v="1"/>
    <n v="131"/>
    <n v="2"/>
    <n v="1"/>
    <n v="2"/>
    <n v="2"/>
    <x v="170"/>
    <x v="80"/>
    <s v="Food"/>
    <x v="1"/>
    <b v="1"/>
    <n v="2"/>
    <n v="1.3333333333333333"/>
    <x v="58"/>
  </r>
  <r>
    <s v="Processed"/>
    <s v="VJ300320686"/>
    <x v="1"/>
    <x v="2"/>
    <s v="SunChips Multigrain - Harvest Cheddar"/>
    <s v="Food"/>
    <n v="15276091073"/>
    <s v="Monday, June 20, 2022"/>
    <x v="1"/>
    <x v="4"/>
    <n v="1.5"/>
    <n v="1"/>
    <n v="110"/>
    <n v="1.5"/>
    <n v="1"/>
    <n v="1.5"/>
    <n v="1.5"/>
    <x v="170"/>
    <x v="35"/>
    <s v="Food"/>
    <x v="1"/>
    <b v="1"/>
    <n v="1.5"/>
    <n v="1"/>
    <x v="25"/>
  </r>
  <r>
    <s v="Processed"/>
    <s v="VJ300320692"/>
    <x v="3"/>
    <x v="4"/>
    <s v="Iberia Coconut Water"/>
    <s v="Non Carbonated"/>
    <n v="15276232431"/>
    <s v="Monday, June 20, 2022"/>
    <x v="0"/>
    <x v="12"/>
    <n v="2"/>
    <n v="1"/>
    <n v="140"/>
    <n v="2"/>
    <n v="1"/>
    <n v="2"/>
    <n v="2"/>
    <x v="170"/>
    <x v="93"/>
    <s v="Non Carbonated"/>
    <x v="2"/>
    <b v="1"/>
    <n v="2"/>
    <n v="1.3333333333333333"/>
    <x v="64"/>
  </r>
  <r>
    <s v="Processed"/>
    <s v="VJ300320611"/>
    <x v="0"/>
    <x v="0"/>
    <s v="Canada Dry - Ginger Ale"/>
    <m/>
    <n v="15276285147"/>
    <s v="Monday, June 20, 2022"/>
    <x v="0"/>
    <x v="12"/>
    <n v="2.75"/>
    <n v="1"/>
    <n v="140"/>
    <n v="2.75"/>
    <n v="1"/>
    <n v="2.75"/>
    <n v="2.75"/>
    <x v="170"/>
    <x v="151"/>
    <s v="Cell is Blank - Dis-regard"/>
    <x v="0"/>
    <b v="1"/>
    <n v="2.75"/>
    <n v="1.8333333333333333"/>
    <x v="102"/>
  </r>
  <r>
    <s v="Processed"/>
    <s v="VJ300205292"/>
    <x v="0"/>
    <x v="1"/>
    <s v="Iberia Coconut Water"/>
    <s v="Non Carbonated"/>
    <n v="15276667804"/>
    <s v="Monday, June 20, 2022"/>
    <x v="0"/>
    <x v="23"/>
    <n v="2"/>
    <n v="1"/>
    <n v="142"/>
    <n v="2"/>
    <n v="1"/>
    <n v="2"/>
    <n v="2"/>
    <x v="170"/>
    <x v="93"/>
    <s v="Non Carbonated"/>
    <x v="2"/>
    <b v="1"/>
    <n v="2"/>
    <n v="1.3333333333333333"/>
    <x v="64"/>
  </r>
  <r>
    <s v="Processed"/>
    <s v="VJ300320692"/>
    <x v="3"/>
    <x v="4"/>
    <s v="Coca Cola - Zero Sugar"/>
    <s v="Carbonated"/>
    <n v="15276758458"/>
    <s v="Monday, June 20, 2022"/>
    <x v="0"/>
    <x v="23"/>
    <n v="1.5"/>
    <n v="1"/>
    <n v="142"/>
    <n v="1.5"/>
    <n v="1"/>
    <n v="1.5"/>
    <n v="2.75"/>
    <x v="170"/>
    <x v="44"/>
    <s v="Carbonated"/>
    <x v="0"/>
    <b v="1"/>
    <n v="1.5"/>
    <n v="1"/>
    <x v="36"/>
  </r>
  <r>
    <s v="Processed"/>
    <s v="VJ300320692"/>
    <x v="3"/>
    <x v="4"/>
    <s v="CheezIt - Double Cheese"/>
    <s v="Food"/>
    <n v="15276758458"/>
    <s v="Monday, June 20, 2022"/>
    <x v="0"/>
    <x v="1"/>
    <n v="1.25"/>
    <n v="1"/>
    <n v="123"/>
    <n v="1.25"/>
    <n v="1"/>
    <n v="1.25"/>
    <n v="2.75"/>
    <x v="170"/>
    <x v="6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5276804490"/>
    <s v="Monday, June 20, 2022"/>
    <x v="1"/>
    <x v="5"/>
    <n v="3"/>
    <n v="1"/>
    <n v="144"/>
    <n v="3"/>
    <n v="1"/>
    <n v="3"/>
    <n v="3"/>
    <x v="170"/>
    <x v="5"/>
    <s v="Carbonated"/>
    <x v="0"/>
    <b v="1"/>
    <n v="3"/>
    <n v="2"/>
    <x v="4"/>
  </r>
  <r>
    <s v="Processed"/>
    <s v="VJ300205292"/>
    <x v="0"/>
    <x v="1"/>
    <s v="Poland Springs Water"/>
    <s v="Water"/>
    <n v="15276930144"/>
    <s v="Monday, June 20, 2022"/>
    <x v="1"/>
    <x v="5"/>
    <n v="1.5"/>
    <n v="1"/>
    <n v="144"/>
    <n v="1.5"/>
    <n v="1"/>
    <n v="1.5"/>
    <n v="1.5"/>
    <x v="170"/>
    <x v="29"/>
    <s v="Water"/>
    <x v="3"/>
    <b v="1"/>
    <n v="1.5"/>
    <n v="1"/>
    <x v="27"/>
  </r>
  <r>
    <s v="Processed"/>
    <s v="VJ300320686"/>
    <x v="1"/>
    <x v="2"/>
    <s v="Robert Irvine's - Fit Crunch -  Chocolate Pea"/>
    <s v="Food"/>
    <n v="15276970706"/>
    <s v="Monday, June 20, 2022"/>
    <x v="0"/>
    <x v="11"/>
    <n v="2"/>
    <n v="1"/>
    <n v="132"/>
    <n v="2"/>
    <n v="1"/>
    <n v="2"/>
    <n v="2"/>
    <x v="170"/>
    <x v="21"/>
    <s v="Food"/>
    <x v="1"/>
    <b v="1"/>
    <n v="2"/>
    <n v="1.3333333333333333"/>
    <x v="19"/>
  </r>
  <r>
    <s v="Processed"/>
    <s v="VJ300320692"/>
    <x v="3"/>
    <x v="4"/>
    <s v="CheezIt - Original"/>
    <s v="Food"/>
    <n v="15277050952"/>
    <s v="Monday, June 20, 2022"/>
    <x v="0"/>
    <x v="18"/>
    <n v="1.25"/>
    <n v="1"/>
    <n v="124"/>
    <n v="1.25"/>
    <n v="1"/>
    <n v="1.25"/>
    <n v="1.25"/>
    <x v="170"/>
    <x v="48"/>
    <s v="Food"/>
    <x v="1"/>
    <b v="1"/>
    <n v="1.25"/>
    <n v="0.83333333333333337"/>
    <x v="39"/>
  </r>
  <r>
    <s v="Processed"/>
    <s v="VJ300205292"/>
    <x v="0"/>
    <x v="1"/>
    <s v="Monster Energy Original"/>
    <s v="Carbonated"/>
    <n v="15277071242"/>
    <s v="Monday, June 20, 2022"/>
    <x v="0"/>
    <x v="2"/>
    <n v="3"/>
    <n v="1"/>
    <n v="146"/>
    <n v="3"/>
    <n v="1"/>
    <n v="3"/>
    <n v="3"/>
    <x v="170"/>
    <x v="5"/>
    <s v="Carbonated"/>
    <x v="0"/>
    <b v="1"/>
    <n v="3"/>
    <n v="2"/>
    <x v="4"/>
  </r>
  <r>
    <s v="Processed"/>
    <s v="VJ300320692"/>
    <x v="3"/>
    <x v="4"/>
    <s v="CheezIt - Double Cheese"/>
    <s v="Food"/>
    <n v="15277466554"/>
    <s v="Monday, June 20, 2022"/>
    <x v="1"/>
    <x v="1"/>
    <n v="1.25"/>
    <n v="1"/>
    <n v="123"/>
    <n v="1.25"/>
    <n v="1"/>
    <n v="1.25"/>
    <n v="1.25"/>
    <x v="171"/>
    <x v="68"/>
    <s v="Food"/>
    <x v="1"/>
    <b v="1"/>
    <n v="1.25"/>
    <n v="0.83333333333333337"/>
    <x v="39"/>
  </r>
  <r>
    <s v="Processed"/>
    <s v="VJ300205292"/>
    <x v="0"/>
    <x v="1"/>
    <s v="Poland Springs Water"/>
    <s v="Water"/>
    <n v="15277807071"/>
    <s v="Monday, June 20, 2022"/>
    <x v="1"/>
    <x v="5"/>
    <n v="1.5"/>
    <n v="1"/>
    <n v="144"/>
    <n v="1.5"/>
    <n v="1"/>
    <n v="1.5"/>
    <n v="1.5"/>
    <x v="170"/>
    <x v="29"/>
    <s v="Water"/>
    <x v="3"/>
    <b v="1"/>
    <n v="1.5"/>
    <n v="1"/>
    <x v="27"/>
  </r>
  <r>
    <s v="Processed"/>
    <s v="VJ300205292"/>
    <x v="0"/>
    <x v="1"/>
    <s v="Monster Energy Original"/>
    <s v="Carbonated"/>
    <n v="15277814478"/>
    <s v="Monday, June 20, 2022"/>
    <x v="0"/>
    <x v="2"/>
    <n v="3"/>
    <n v="1"/>
    <n v="146"/>
    <n v="3"/>
    <n v="1"/>
    <n v="3"/>
    <n v="3"/>
    <x v="170"/>
    <x v="5"/>
    <s v="Carbonated"/>
    <x v="0"/>
    <b v="1"/>
    <n v="3"/>
    <n v="2"/>
    <x v="4"/>
  </r>
  <r>
    <s v="Processed"/>
    <s v="VJ300205292"/>
    <x v="0"/>
    <x v="1"/>
    <s v="Takis - Hot Chilli Pepper &amp; Lime"/>
    <s v="Food"/>
    <n v="15277817219"/>
    <s v="Monday, June 20, 2022"/>
    <x v="0"/>
    <x v="18"/>
    <n v="1.5"/>
    <n v="1"/>
    <n v="124"/>
    <n v="1.5"/>
    <n v="1"/>
    <n v="1.5"/>
    <n v="1.5"/>
    <x v="170"/>
    <x v="1"/>
    <s v="Food"/>
    <x v="1"/>
    <b v="1"/>
    <n v="1.5"/>
    <n v="1"/>
    <x v="1"/>
  </r>
  <r>
    <s v="Processed"/>
    <s v="VJ300205292"/>
    <x v="0"/>
    <x v="1"/>
    <s v="Takis - Hot Chilli Pepper &amp; Lime"/>
    <s v="Food"/>
    <n v="15277818646"/>
    <s v="Monday, June 20, 2022"/>
    <x v="0"/>
    <x v="18"/>
    <n v="1.5"/>
    <n v="1"/>
    <n v="124"/>
    <n v="1.5"/>
    <n v="1"/>
    <n v="1.5"/>
    <n v="1.5"/>
    <x v="170"/>
    <x v="1"/>
    <s v="Food"/>
    <x v="1"/>
    <b v="1"/>
    <n v="1.5"/>
    <n v="1"/>
    <x v="1"/>
  </r>
  <r>
    <s v="Processed"/>
    <s v="VJ300320692"/>
    <x v="3"/>
    <x v="4"/>
    <s v="CheezIt - Double Cheese"/>
    <s v="Food"/>
    <n v="15277822719"/>
    <s v="Monday, June 20, 2022"/>
    <x v="1"/>
    <x v="1"/>
    <n v="1.25"/>
    <n v="1"/>
    <n v="123"/>
    <n v="1.25"/>
    <n v="1"/>
    <n v="1.25"/>
    <n v="1.25"/>
    <x v="171"/>
    <x v="68"/>
    <s v="Food"/>
    <x v="1"/>
    <b v="1"/>
    <n v="1.25"/>
    <n v="0.83333333333333337"/>
    <x v="39"/>
  </r>
  <r>
    <s v="Processed"/>
    <s v="VJ300320692"/>
    <x v="3"/>
    <x v="4"/>
    <s v="Popchips Potato - Sour Cream &amp; Onion"/>
    <s v="Food"/>
    <n v="15277825048"/>
    <s v="Monday, June 20, 2022"/>
    <x v="1"/>
    <x v="20"/>
    <n v="1.5"/>
    <n v="1"/>
    <n v="112"/>
    <n v="1.5"/>
    <n v="1"/>
    <n v="1.5"/>
    <n v="1.5"/>
    <x v="171"/>
    <x v="153"/>
    <s v="Food"/>
    <x v="1"/>
    <b v="1"/>
    <n v="1.5"/>
    <n v="1"/>
    <x v="44"/>
  </r>
  <r>
    <s v="Processed"/>
    <s v="VJ300320692"/>
    <x v="3"/>
    <x v="4"/>
    <s v="Takis - Hot Chilli Pepper &amp; Lime"/>
    <s v="Food"/>
    <n v="15277828762"/>
    <s v="Monday, June 20, 2022"/>
    <x v="1"/>
    <x v="24"/>
    <n v="1.5"/>
    <n v="1"/>
    <n v="121"/>
    <n v="1.5"/>
    <n v="1"/>
    <n v="1.5"/>
    <n v="1.5"/>
    <x v="171"/>
    <x v="1"/>
    <s v="Food"/>
    <x v="1"/>
    <b v="1"/>
    <n v="1.5"/>
    <n v="1"/>
    <x v="1"/>
  </r>
  <r>
    <s v="Processed"/>
    <s v="VJ300320611"/>
    <x v="0"/>
    <x v="0"/>
    <s v="Miss Vickie's Potato Chip - Sea Salt Original"/>
    <s v="Food"/>
    <n v="15277883743"/>
    <s v="Monday, June 20, 2022"/>
    <x v="1"/>
    <x v="26"/>
    <n v="1.5"/>
    <n v="1"/>
    <n v="113"/>
    <n v="1.5"/>
    <n v="1"/>
    <n v="1.5"/>
    <n v="1.5"/>
    <x v="170"/>
    <x v="13"/>
    <s v="Food"/>
    <x v="1"/>
    <b v="1"/>
    <n v="1.5"/>
    <n v="1"/>
    <x v="3"/>
  </r>
  <r>
    <s v="Processed"/>
    <s v="VJ300320611"/>
    <x v="0"/>
    <x v="0"/>
    <s v="Popchips Potato - Sea Salt"/>
    <s v="Food"/>
    <n v="15277900738"/>
    <s v="Monday, June 20, 2022"/>
    <x v="1"/>
    <x v="8"/>
    <n v="1.5"/>
    <n v="1"/>
    <n v="111"/>
    <n v="1.5"/>
    <n v="1"/>
    <n v="1.5"/>
    <n v="1.5"/>
    <x v="170"/>
    <x v="67"/>
    <s v="Food"/>
    <x v="1"/>
    <b v="1"/>
    <n v="1.5"/>
    <n v="1"/>
    <x v="44"/>
  </r>
  <r>
    <s v="Processed"/>
    <s v="VJ300320611"/>
    <x v="0"/>
    <x v="0"/>
    <s v="Oreo Mini"/>
    <s v="Food"/>
    <n v="15277904362"/>
    <s v="Monday, June 20, 2022"/>
    <x v="1"/>
    <x v="16"/>
    <n v="1.5"/>
    <n v="1"/>
    <n v="122"/>
    <n v="1.5"/>
    <n v="1"/>
    <n v="1.5"/>
    <n v="1.5"/>
    <x v="170"/>
    <x v="18"/>
    <s v="Food"/>
    <x v="1"/>
    <b v="1"/>
    <n v="1.5"/>
    <n v="1"/>
    <x v="16"/>
  </r>
  <r>
    <s v="Processed"/>
    <s v="VJ300205292"/>
    <x v="0"/>
    <x v="1"/>
    <s v="Pop Corners - Spicy Queso"/>
    <s v="Food"/>
    <n v="15277912014"/>
    <s v="Monday, June 20, 2022"/>
    <x v="1"/>
    <x v="8"/>
    <n v="1.5"/>
    <n v="1"/>
    <n v="111"/>
    <n v="1.5"/>
    <n v="1"/>
    <n v="1.5"/>
    <n v="1.5"/>
    <x v="170"/>
    <x v="118"/>
    <s v="Food"/>
    <x v="1"/>
    <b v="1"/>
    <n v="1.5"/>
    <n v="1"/>
    <x v="80"/>
  </r>
  <r>
    <s v="Processed"/>
    <s v="VJ300205292"/>
    <x v="0"/>
    <x v="1"/>
    <s v="Poland Springs Water"/>
    <s v="Water"/>
    <n v="15277984276"/>
    <s v="Monday, June 20, 2022"/>
    <x v="1"/>
    <x v="5"/>
    <n v="1.5"/>
    <n v="1"/>
    <n v="144"/>
    <n v="1.5"/>
    <n v="1"/>
    <n v="1.5"/>
    <n v="1.5"/>
    <x v="170"/>
    <x v="29"/>
    <s v="Water"/>
    <x v="3"/>
    <b v="1"/>
    <n v="1.5"/>
    <n v="1"/>
    <x v="27"/>
  </r>
  <r>
    <s v="Processed"/>
    <s v="VJ300320692"/>
    <x v="3"/>
    <x v="4"/>
    <s v="Pringles - Cheddar Cheese"/>
    <s v="Food"/>
    <n v="15278069649"/>
    <s v="Monday, June 20, 2022"/>
    <x v="1"/>
    <x v="30"/>
    <n v="4.5"/>
    <n v="1"/>
    <n v="153"/>
    <n v="4.5"/>
    <n v="1"/>
    <n v="4.5"/>
    <n v="4.5"/>
    <x v="171"/>
    <x v="154"/>
    <s v="Food"/>
    <x v="1"/>
    <b v="1"/>
    <n v="4.5"/>
    <n v="3"/>
    <x v="103"/>
  </r>
  <r>
    <s v="Processed"/>
    <s v="VJ300320609"/>
    <x v="2"/>
    <x v="3"/>
    <s v="Sunkist Soda - Orange"/>
    <s v="Carbonated"/>
    <n v="15278379110"/>
    <s v="Monday, June 20, 2022"/>
    <x v="1"/>
    <x v="12"/>
    <n v="1.5"/>
    <n v="1"/>
    <n v="140"/>
    <n v="1.5"/>
    <n v="1"/>
    <n v="1.5"/>
    <n v="1.5"/>
    <x v="170"/>
    <x v="70"/>
    <s v="Carbonated"/>
    <x v="0"/>
    <b v="1"/>
    <n v="1.5"/>
    <n v="1"/>
    <x v="48"/>
  </r>
  <r>
    <s v="Processed"/>
    <s v="VJ300320686"/>
    <x v="1"/>
    <x v="2"/>
    <s v="SunChips Multigrain - Harvest Cheddar"/>
    <s v="Food"/>
    <n v="15280010652"/>
    <s v="Tuesday, June 21, 2022"/>
    <x v="1"/>
    <x v="4"/>
    <n v="1.5"/>
    <n v="1"/>
    <n v="110"/>
    <n v="1.5"/>
    <n v="1"/>
    <n v="1.5"/>
    <n v="1.5"/>
    <x v="172"/>
    <x v="35"/>
    <s v="Food"/>
    <x v="1"/>
    <b v="1"/>
    <n v="1.5"/>
    <n v="1"/>
    <x v="25"/>
  </r>
  <r>
    <s v="Processed"/>
    <s v="VJ300320609"/>
    <x v="2"/>
    <x v="3"/>
    <s v="Chesters Fries Flaming hot"/>
    <s v="Food"/>
    <n v="15280303458"/>
    <s v="Tuesday, June 21, 2022"/>
    <x v="0"/>
    <x v="8"/>
    <n v="1.5"/>
    <n v="2"/>
    <n v="111"/>
    <n v="1.5"/>
    <n v="2"/>
    <n v="3"/>
    <n v="5.5"/>
    <x v="172"/>
    <x v="42"/>
    <s v="Food"/>
    <x v="1"/>
    <b v="1"/>
    <n v="1.5"/>
    <n v="1"/>
    <x v="35"/>
  </r>
  <r>
    <s v="Processed"/>
    <s v="VJ300320609"/>
    <x v="2"/>
    <x v="3"/>
    <s v="KitKat - Crisp Wafers"/>
    <s v="Food"/>
    <n v="15280303458"/>
    <s v="Tuesday, June 21, 2022"/>
    <x v="0"/>
    <x v="6"/>
    <n v="2.5"/>
    <n v="1"/>
    <n v="134"/>
    <n v="2.5"/>
    <n v="1"/>
    <n v="2.5"/>
    <n v="5.5"/>
    <x v="172"/>
    <x v="10"/>
    <s v="Food"/>
    <x v="1"/>
    <b v="1"/>
    <n v="2.5"/>
    <n v="1.6666666666666667"/>
    <x v="9"/>
  </r>
  <r>
    <s v="Processed"/>
    <s v="VJ300320611"/>
    <x v="0"/>
    <x v="0"/>
    <s v="Canada Dry - Ginger Ale"/>
    <m/>
    <n v="15280645798"/>
    <s v="Tuesday, June 21, 2022"/>
    <x v="1"/>
    <x v="12"/>
    <n v="2.75"/>
    <n v="1"/>
    <n v="140"/>
    <n v="2.75"/>
    <n v="1"/>
    <n v="2.75"/>
    <n v="2.75"/>
    <x v="172"/>
    <x v="151"/>
    <s v="Cell is Blank - Dis-regard"/>
    <x v="0"/>
    <b v="1"/>
    <n v="2.75"/>
    <n v="1.8333333333333333"/>
    <x v="102"/>
  </r>
  <r>
    <s v="Processed"/>
    <s v="VJ300320692"/>
    <x v="3"/>
    <x v="4"/>
    <s v="Goldfish Baked - Cheddar"/>
    <s v="Food"/>
    <n v="15281085797"/>
    <s v="Tuesday, June 21, 2022"/>
    <x v="1"/>
    <x v="16"/>
    <n v="1.25"/>
    <n v="1"/>
    <n v="122"/>
    <n v="1.25"/>
    <n v="1"/>
    <n v="1.25"/>
    <n v="1.25"/>
    <x v="171"/>
    <x v="139"/>
    <s v="Food"/>
    <x v="1"/>
    <b v="1"/>
    <n v="1.25"/>
    <n v="0.83333333333333337"/>
    <x v="95"/>
  </r>
  <r>
    <s v="Processed"/>
    <s v="VJ300320692"/>
    <x v="3"/>
    <x v="4"/>
    <s v="Wonderful Pistachios - Variety"/>
    <s v="Food"/>
    <n v="15281464128"/>
    <s v="Tuesday, June 21, 2022"/>
    <x v="1"/>
    <x v="6"/>
    <n v="2"/>
    <n v="1"/>
    <n v="134"/>
    <n v="2"/>
    <n v="1"/>
    <n v="2"/>
    <n v="2"/>
    <x v="171"/>
    <x v="11"/>
    <s v="Food"/>
    <x v="1"/>
    <b v="1"/>
    <n v="2"/>
    <n v="1.3333333333333333"/>
    <x v="10"/>
  </r>
  <r>
    <s v="Processed"/>
    <s v="VJ300320692"/>
    <x v="3"/>
    <x v="4"/>
    <s v="Coca Cola - Zero Sugar"/>
    <s v="Carbonated"/>
    <n v="15282406897"/>
    <s v="Tuesday, June 21, 2022"/>
    <x v="0"/>
    <x v="23"/>
    <n v="1.5"/>
    <n v="1"/>
    <n v="142"/>
    <n v="1.5"/>
    <n v="1"/>
    <n v="1.5"/>
    <n v="1.5"/>
    <x v="171"/>
    <x v="44"/>
    <s v="Carbonated"/>
    <x v="0"/>
    <b v="1"/>
    <n v="1.5"/>
    <n v="1"/>
    <x v="36"/>
  </r>
  <r>
    <s v="Processed"/>
    <s v="VJ300205292"/>
    <x v="0"/>
    <x v="1"/>
    <s v="Poland Springs Water"/>
    <s v="Water"/>
    <n v="15282415312"/>
    <s v="Tuesday, June 21, 2022"/>
    <x v="1"/>
    <x v="5"/>
    <n v="1.5"/>
    <n v="1"/>
    <n v="144"/>
    <n v="1.5"/>
    <n v="1"/>
    <n v="1.5"/>
    <n v="1.5"/>
    <x v="172"/>
    <x v="29"/>
    <s v="Water"/>
    <x v="3"/>
    <b v="1"/>
    <n v="1.5"/>
    <n v="1"/>
    <x v="27"/>
  </r>
  <r>
    <s v="Processed"/>
    <s v="VJ300205292"/>
    <x v="0"/>
    <x v="1"/>
    <s v="Keto Bar - Creamy Peanut Butter Chocolate"/>
    <s v="Food"/>
    <n v="15282419316"/>
    <s v="Tuesday, June 21, 2022"/>
    <x v="1"/>
    <x v="29"/>
    <n v="2"/>
    <n v="1"/>
    <n v="139"/>
    <n v="2"/>
    <n v="1"/>
    <n v="2"/>
    <n v="2"/>
    <x v="172"/>
    <x v="110"/>
    <s v="Food"/>
    <x v="1"/>
    <b v="1"/>
    <n v="2"/>
    <n v="1.3333333333333333"/>
    <x v="77"/>
  </r>
  <r>
    <s v="Processed"/>
    <s v="VJ300205292"/>
    <x v="0"/>
    <x v="1"/>
    <s v="NuGo Dark Chocolate - Pretzel Sea Salt"/>
    <s v="Food"/>
    <n v="15282432076"/>
    <s v="Tuesday, June 21, 2022"/>
    <x v="1"/>
    <x v="17"/>
    <n v="2"/>
    <n v="1"/>
    <n v="138"/>
    <n v="2"/>
    <n v="1"/>
    <n v="2"/>
    <n v="2"/>
    <x v="172"/>
    <x v="84"/>
    <s v="Food"/>
    <x v="1"/>
    <b v="1"/>
    <n v="2"/>
    <n v="1.3333333333333333"/>
    <x v="51"/>
  </r>
  <r>
    <s v="Processed"/>
    <s v="VJ300205292"/>
    <x v="0"/>
    <x v="1"/>
    <s v="NuGo Dark Chocolate - Pretzel Sea Salt"/>
    <s v="Food"/>
    <n v="15282434893"/>
    <s v="Tuesday, June 21, 2022"/>
    <x v="1"/>
    <x v="17"/>
    <n v="2"/>
    <n v="1"/>
    <n v="138"/>
    <n v="2"/>
    <n v="1"/>
    <n v="2"/>
    <n v="2"/>
    <x v="172"/>
    <x v="84"/>
    <s v="Food"/>
    <x v="1"/>
    <b v="1"/>
    <n v="2"/>
    <n v="1.3333333333333333"/>
    <x v="51"/>
  </r>
  <r>
    <s v="Processed"/>
    <s v="VJ300205292"/>
    <x v="0"/>
    <x v="1"/>
    <s v="Poland Springs Water"/>
    <s v="Water"/>
    <n v="15282441901"/>
    <s v="Tuesday, June 21, 2022"/>
    <x v="1"/>
    <x v="5"/>
    <n v="1.5"/>
    <n v="1"/>
    <n v="144"/>
    <n v="1.5"/>
    <n v="1"/>
    <n v="1.5"/>
    <n v="1.5"/>
    <x v="172"/>
    <x v="29"/>
    <s v="Water"/>
    <x v="3"/>
    <b v="1"/>
    <n v="1.5"/>
    <n v="1"/>
    <x v="27"/>
  </r>
  <r>
    <s v="Processed"/>
    <s v="VJ300205292"/>
    <x v="0"/>
    <x v="1"/>
    <s v="Poland Springs Water"/>
    <s v="Water"/>
    <n v="15282597408"/>
    <s v="Tuesday, June 21, 2022"/>
    <x v="1"/>
    <x v="5"/>
    <n v="1.5"/>
    <n v="1"/>
    <n v="144"/>
    <n v="1.5"/>
    <n v="1"/>
    <n v="1.5"/>
    <n v="1.5"/>
    <x v="172"/>
    <x v="29"/>
    <s v="Water"/>
    <x v="3"/>
    <b v="1"/>
    <n v="1.5"/>
    <n v="1"/>
    <x v="27"/>
  </r>
  <r>
    <s v="Processed"/>
    <s v="VJ300320692"/>
    <x v="3"/>
    <x v="4"/>
    <s v="Teddy Grahams - Go Paks"/>
    <m/>
    <n v="15282674248"/>
    <s v="Tuesday, June 21, 2022"/>
    <x v="0"/>
    <x v="41"/>
    <n v="3"/>
    <n v="1"/>
    <n v="156"/>
    <n v="3"/>
    <n v="1"/>
    <n v="3"/>
    <n v="4.5"/>
    <x v="171"/>
    <x v="144"/>
    <s v="Cell is Blank - Dis-regard"/>
    <x v="1"/>
    <b v="1"/>
    <n v="3"/>
    <n v="2"/>
    <x v="99"/>
  </r>
  <r>
    <s v="Processed"/>
    <s v="VJ300320692"/>
    <x v="3"/>
    <x v="4"/>
    <s v="Coca Cola - Zero Sugar"/>
    <s v="Carbonated"/>
    <n v="15282674248"/>
    <s v="Tuesday, June 21, 2022"/>
    <x v="0"/>
    <x v="23"/>
    <n v="1.5"/>
    <n v="1"/>
    <n v="142"/>
    <n v="1.5"/>
    <n v="1"/>
    <n v="1.5"/>
    <n v="4.5"/>
    <x v="171"/>
    <x v="44"/>
    <s v="Carbonated"/>
    <x v="0"/>
    <b v="1"/>
    <n v="1.5"/>
    <n v="1"/>
    <x v="36"/>
  </r>
  <r>
    <s v="Processed"/>
    <s v="VJ300320692"/>
    <x v="3"/>
    <x v="4"/>
    <s v="Snapple Tea - Raspberry"/>
    <s v="Non Carbonated"/>
    <n v="15282865878"/>
    <s v="Tuesday, June 21, 2022"/>
    <x v="1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09"/>
    <x v="2"/>
    <x v="3"/>
    <s v="Nature's Bakery Fig Bar - Raspberry"/>
    <s v="Food"/>
    <n v="15282902298"/>
    <s v="Tuesday, June 21, 2022"/>
    <x v="1"/>
    <x v="13"/>
    <n v="1.5"/>
    <n v="1"/>
    <n v="130"/>
    <n v="1.5"/>
    <n v="1"/>
    <n v="1.5"/>
    <n v="1.5"/>
    <x v="172"/>
    <x v="149"/>
    <s v="Food"/>
    <x v="1"/>
    <b v="1"/>
    <n v="1.5"/>
    <n v="1"/>
    <x v="101"/>
  </r>
  <r>
    <s v="Processed"/>
    <s v="VJ300320609"/>
    <x v="2"/>
    <x v="3"/>
    <s v="Monster Energy Original"/>
    <s v="Carbonated"/>
    <n v="15283156239"/>
    <s v="Tuesday, June 21, 2022"/>
    <x v="1"/>
    <x v="5"/>
    <n v="3"/>
    <n v="1"/>
    <n v="144"/>
    <n v="3"/>
    <n v="1"/>
    <n v="3"/>
    <n v="3"/>
    <x v="172"/>
    <x v="5"/>
    <s v="Carbonated"/>
    <x v="0"/>
    <b v="1"/>
    <n v="3"/>
    <n v="2"/>
    <x v="4"/>
  </r>
  <r>
    <s v="Processed"/>
    <s v="VJ300320692"/>
    <x v="3"/>
    <x v="4"/>
    <s v="Lenny &amp; Larrys - SnickerDoodle"/>
    <s v="Food"/>
    <n v="15283204238"/>
    <s v="Tuesday, June 21, 2022"/>
    <x v="0"/>
    <x v="31"/>
    <n v="3"/>
    <n v="1"/>
    <n v="157"/>
    <n v="3"/>
    <n v="1"/>
    <n v="3"/>
    <n v="3"/>
    <x v="171"/>
    <x v="98"/>
    <s v="Food"/>
    <x v="1"/>
    <b v="1"/>
    <n v="3"/>
    <n v="2"/>
    <x v="69"/>
  </r>
  <r>
    <s v="Processed"/>
    <s v="VJ300320611"/>
    <x v="0"/>
    <x v="0"/>
    <s v="S. Pellegrino Sparkling Mineral Water"/>
    <s v="Water"/>
    <n v="15283225357"/>
    <s v="Tuesday, June 21, 2022"/>
    <x v="1"/>
    <x v="7"/>
    <n v="2"/>
    <n v="1"/>
    <n v="143"/>
    <n v="2"/>
    <n v="1"/>
    <n v="2"/>
    <n v="2"/>
    <x v="172"/>
    <x v="24"/>
    <s v="Water"/>
    <x v="3"/>
    <b v="1"/>
    <n v="2"/>
    <n v="1.3333333333333333"/>
    <x v="22"/>
  </r>
  <r>
    <s v="Processed"/>
    <s v="VJ300320609"/>
    <x v="2"/>
    <x v="3"/>
    <s v="Cheetos - Fleming Hot Crunchy"/>
    <s v="Food"/>
    <n v="15283334191"/>
    <s v="Tuesday, June 21, 2022"/>
    <x v="1"/>
    <x v="3"/>
    <n v="2"/>
    <n v="1"/>
    <n v="114"/>
    <n v="2"/>
    <n v="1"/>
    <n v="2"/>
    <n v="2"/>
    <x v="172"/>
    <x v="16"/>
    <s v="Food"/>
    <x v="1"/>
    <b v="1"/>
    <n v="2"/>
    <n v="1.3333333333333333"/>
    <x v="14"/>
  </r>
  <r>
    <s v="Processed"/>
    <s v="VJ300320609"/>
    <x v="2"/>
    <x v="3"/>
    <s v="Snapple Tea - Raspberry"/>
    <s v="Non Carbonated"/>
    <n v="15283334252"/>
    <s v="Tuesday, June 21, 2022"/>
    <x v="1"/>
    <x v="15"/>
    <n v="2.5"/>
    <n v="1"/>
    <n v="147"/>
    <n v="2.5"/>
    <n v="1"/>
    <n v="2.5"/>
    <n v="2.5"/>
    <x v="172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283564250"/>
    <s v="Tuesday, June 21, 2022"/>
    <x v="0"/>
    <x v="6"/>
    <n v="2.5"/>
    <n v="1"/>
    <n v="134"/>
    <n v="2.5"/>
    <n v="1"/>
    <n v="2.5"/>
    <n v="2.5"/>
    <x v="172"/>
    <x v="10"/>
    <s v="Food"/>
    <x v="1"/>
    <b v="1"/>
    <n v="2.5"/>
    <n v="1.6666666666666667"/>
    <x v="9"/>
  </r>
  <r>
    <s v="Processed"/>
    <s v="VJ300320609"/>
    <x v="2"/>
    <x v="3"/>
    <s v="Cheetos - Fleming Hot Crunchy"/>
    <s v="Food"/>
    <n v="15283677706"/>
    <s v="Tuesday, June 21, 2022"/>
    <x v="0"/>
    <x v="16"/>
    <n v="1.5"/>
    <n v="1"/>
    <n v="122"/>
    <n v="1.5"/>
    <n v="1"/>
    <n v="1.5"/>
    <n v="1.5"/>
    <x v="172"/>
    <x v="16"/>
    <s v="Food"/>
    <x v="1"/>
    <b v="1"/>
    <n v="1.5"/>
    <n v="1"/>
    <x v="14"/>
  </r>
  <r>
    <s v="Processed"/>
    <s v="VJ300320609"/>
    <x v="2"/>
    <x v="3"/>
    <s v="Cheetos - Fleming Hot Crunchy"/>
    <s v="Food"/>
    <n v="15283680781"/>
    <s v="Tuesday, June 21, 2022"/>
    <x v="0"/>
    <x v="16"/>
    <n v="1.5"/>
    <n v="1"/>
    <n v="122"/>
    <n v="1.5"/>
    <n v="1"/>
    <n v="1.5"/>
    <n v="1.5"/>
    <x v="172"/>
    <x v="16"/>
    <s v="Food"/>
    <x v="1"/>
    <b v="1"/>
    <n v="1.5"/>
    <n v="1"/>
    <x v="14"/>
  </r>
  <r>
    <s v="Processed"/>
    <s v="VJ300320609"/>
    <x v="2"/>
    <x v="3"/>
    <s v="Cheetos - Fleming Hot Crunchy"/>
    <s v="Food"/>
    <n v="15283800039"/>
    <s v="Tuesday, June 21, 2022"/>
    <x v="1"/>
    <x v="16"/>
    <n v="1.5"/>
    <n v="1"/>
    <n v="122"/>
    <n v="1.5"/>
    <n v="1"/>
    <n v="1.5"/>
    <n v="1.5"/>
    <x v="172"/>
    <x v="16"/>
    <s v="Food"/>
    <x v="1"/>
    <b v="1"/>
    <n v="1.5"/>
    <n v="1"/>
    <x v="14"/>
  </r>
  <r>
    <s v="Processed"/>
    <s v="VJ300320609"/>
    <x v="2"/>
    <x v="3"/>
    <s v="Sunkist Soda - Orange"/>
    <s v="Carbonated"/>
    <n v="15284284306"/>
    <s v="Wednesday, June 22, 2022"/>
    <x v="1"/>
    <x v="12"/>
    <n v="1.5"/>
    <n v="1"/>
    <n v="140"/>
    <n v="1.5"/>
    <n v="1"/>
    <n v="1.5"/>
    <n v="1.5"/>
    <x v="173"/>
    <x v="70"/>
    <s v="Carbonated"/>
    <x v="0"/>
    <b v="1"/>
    <n v="1.5"/>
    <n v="1"/>
    <x v="48"/>
  </r>
  <r>
    <s v="Processed"/>
    <s v="VJ300320609"/>
    <x v="2"/>
    <x v="3"/>
    <s v="Nutri Grain Apple Cinnamon"/>
    <s v="Food"/>
    <n v="15284284371"/>
    <s v="Wednesday, June 22, 2022"/>
    <x v="1"/>
    <x v="28"/>
    <n v="1.5"/>
    <n v="1"/>
    <n v="135"/>
    <n v="1.5"/>
    <n v="1"/>
    <n v="1.5"/>
    <n v="1.5"/>
    <x v="173"/>
    <x v="125"/>
    <s v="Food"/>
    <x v="1"/>
    <b v="1"/>
    <n v="1.5"/>
    <n v="1"/>
    <x v="85"/>
  </r>
  <r>
    <s v="Processed"/>
    <s v="VJ300320611"/>
    <x v="0"/>
    <x v="0"/>
    <s v="S. Pellegrino Sparkling Mineral Water"/>
    <s v="Water"/>
    <n v="15284747684"/>
    <s v="Wednesday, June 22, 2022"/>
    <x v="1"/>
    <x v="7"/>
    <n v="2"/>
    <n v="1"/>
    <n v="143"/>
    <n v="2"/>
    <n v="1"/>
    <n v="2"/>
    <n v="2"/>
    <x v="173"/>
    <x v="24"/>
    <s v="Water"/>
    <x v="3"/>
    <b v="1"/>
    <n v="2"/>
    <n v="1.3333333333333333"/>
    <x v="22"/>
  </r>
  <r>
    <s v="Processed"/>
    <s v="VJ300205292"/>
    <x v="0"/>
    <x v="1"/>
    <s v="Coca Cola - Zero Sugar"/>
    <s v="Carbonated"/>
    <n v="15284755839"/>
    <s v="Wednesday, June 22, 2022"/>
    <x v="1"/>
    <x v="12"/>
    <n v="1.5"/>
    <n v="1"/>
    <n v="140"/>
    <n v="1.5"/>
    <n v="1"/>
    <n v="1.5"/>
    <n v="1.5"/>
    <x v="173"/>
    <x v="44"/>
    <s v="Carbonated"/>
    <x v="0"/>
    <b v="1"/>
    <n v="1.5"/>
    <n v="1"/>
    <x v="36"/>
  </r>
  <r>
    <s v="Processed"/>
    <s v="VJ300320611"/>
    <x v="0"/>
    <x v="0"/>
    <s v="S. Pellegrino Sparkling Mineral Water"/>
    <s v="Water"/>
    <n v="15285253331"/>
    <s v="Wednesday, June 22, 2022"/>
    <x v="1"/>
    <x v="7"/>
    <n v="2"/>
    <n v="1"/>
    <n v="143"/>
    <n v="2"/>
    <n v="1"/>
    <n v="2"/>
    <n v="2"/>
    <x v="173"/>
    <x v="24"/>
    <s v="Water"/>
    <x v="3"/>
    <b v="1"/>
    <n v="2"/>
    <n v="1.3333333333333333"/>
    <x v="22"/>
  </r>
  <r>
    <s v="Processed"/>
    <s v="VJ300320611"/>
    <x v="0"/>
    <x v="0"/>
    <s v="Popchips Potato - Sea Salt"/>
    <s v="Food"/>
    <n v="15285849990"/>
    <s v="Wednesday, June 22, 2022"/>
    <x v="1"/>
    <x v="8"/>
    <n v="1.5"/>
    <n v="1"/>
    <n v="111"/>
    <n v="1.5"/>
    <n v="1"/>
    <n v="1.5"/>
    <n v="1.5"/>
    <x v="173"/>
    <x v="67"/>
    <s v="Food"/>
    <x v="1"/>
    <b v="1"/>
    <n v="1.5"/>
    <n v="1"/>
    <x v="44"/>
  </r>
  <r>
    <s v="Processed"/>
    <s v="VJ300320692"/>
    <x v="3"/>
    <x v="4"/>
    <s v="Robert Irvine's - Fit Crunch -  Chocolate Pea"/>
    <s v="Food"/>
    <n v="15286174516"/>
    <s v="Wednesday, June 22, 2022"/>
    <x v="1"/>
    <x v="9"/>
    <n v="2"/>
    <n v="1"/>
    <n v="131"/>
    <n v="2"/>
    <n v="1"/>
    <n v="2"/>
    <n v="2"/>
    <x v="171"/>
    <x v="21"/>
    <s v="Food"/>
    <x v="1"/>
    <b v="1"/>
    <n v="2"/>
    <n v="1.3333333333333333"/>
    <x v="19"/>
  </r>
  <r>
    <s v="Processed"/>
    <s v="VJ300320692"/>
    <x v="3"/>
    <x v="4"/>
    <s v="Popchips Potato - Sour Cream &amp; Onion"/>
    <s v="Food"/>
    <n v="15286235681"/>
    <s v="Wednesday, June 22, 2022"/>
    <x v="1"/>
    <x v="20"/>
    <n v="1.5"/>
    <n v="1"/>
    <n v="112"/>
    <n v="1.5"/>
    <n v="1"/>
    <n v="1.5"/>
    <n v="1.5"/>
    <x v="171"/>
    <x v="153"/>
    <s v="Food"/>
    <x v="1"/>
    <b v="1"/>
    <n v="1.5"/>
    <n v="1"/>
    <x v="44"/>
  </r>
  <r>
    <s v="Processed"/>
    <s v="VJ300205292"/>
    <x v="0"/>
    <x v="1"/>
    <s v="Goldfish Baked - Cheddar"/>
    <s v="Food"/>
    <n v="15286334533"/>
    <s v="Wednesday, June 22, 2022"/>
    <x v="1"/>
    <x v="22"/>
    <n v="1.5"/>
    <n v="1"/>
    <n v="120"/>
    <n v="1.5"/>
    <n v="1"/>
    <n v="1.5"/>
    <n v="1.5"/>
    <x v="173"/>
    <x v="139"/>
    <s v="Food"/>
    <x v="1"/>
    <b v="1"/>
    <n v="1.5"/>
    <n v="1"/>
    <x v="95"/>
  </r>
  <r>
    <s v="Processed"/>
    <s v="VJ300205292"/>
    <x v="0"/>
    <x v="1"/>
    <s v="Goldfish Baked - Cheddar"/>
    <s v="Food"/>
    <n v="15286399558"/>
    <s v="Wednesday, June 22, 2022"/>
    <x v="1"/>
    <x v="22"/>
    <n v="1.5"/>
    <n v="1"/>
    <n v="120"/>
    <n v="1.5"/>
    <n v="1"/>
    <n v="1.5"/>
    <n v="1.5"/>
    <x v="173"/>
    <x v="139"/>
    <s v="Food"/>
    <x v="1"/>
    <b v="1"/>
    <n v="1.5"/>
    <n v="1"/>
    <x v="95"/>
  </r>
  <r>
    <s v="Processed"/>
    <s v="VJ300320692"/>
    <x v="3"/>
    <x v="4"/>
    <s v="Pop Corners - Kettle Corn"/>
    <s v="Food"/>
    <n v="15286480962"/>
    <s v="Wednesday, June 22, 2022"/>
    <x v="1"/>
    <x v="4"/>
    <n v="1.5"/>
    <n v="1"/>
    <n v="110"/>
    <n v="1.5"/>
    <n v="1"/>
    <n v="1.5"/>
    <n v="1.5"/>
    <x v="171"/>
    <x v="113"/>
    <s v="Food"/>
    <x v="1"/>
    <b v="1"/>
    <n v="1.5"/>
    <n v="1"/>
    <x v="80"/>
  </r>
  <r>
    <s v="Processed"/>
    <s v="VJ300320692"/>
    <x v="3"/>
    <x v="4"/>
    <s v="RXBAR - Protein Bar - Peanut Butter"/>
    <s v="Food"/>
    <n v="15286559704"/>
    <s v="Wednesday, June 22, 2022"/>
    <x v="0"/>
    <x v="28"/>
    <n v="2"/>
    <n v="1"/>
    <n v="135"/>
    <n v="2"/>
    <n v="1"/>
    <n v="2"/>
    <n v="2"/>
    <x v="171"/>
    <x v="80"/>
    <s v="Food"/>
    <x v="1"/>
    <b v="1"/>
    <n v="2"/>
    <n v="1.3333333333333333"/>
    <x v="58"/>
  </r>
  <r>
    <s v="Processed"/>
    <s v="VJ300320692"/>
    <x v="3"/>
    <x v="4"/>
    <s v="Starbucks Doubleshot Energy - Mocha"/>
    <s v="Non Carbonated"/>
    <n v="15286826476"/>
    <s v="Wednesday, June 22, 2022"/>
    <x v="0"/>
    <x v="2"/>
    <n v="3.5"/>
    <n v="1"/>
    <n v="146"/>
    <n v="3.5"/>
    <n v="1"/>
    <n v="3.5"/>
    <n v="3.5"/>
    <x v="171"/>
    <x v="88"/>
    <s v="Non Carbonated"/>
    <x v="2"/>
    <b v="1"/>
    <n v="3.5"/>
    <n v="2.3333333333333335"/>
    <x v="62"/>
  </r>
  <r>
    <s v="Processed"/>
    <s v="VJ300320692"/>
    <x v="3"/>
    <x v="4"/>
    <s v="Starbucks Doubleshot Energy - Mocha"/>
    <s v="Non Carbonated"/>
    <n v="15286945726"/>
    <s v="Wednesday, June 22, 2022"/>
    <x v="1"/>
    <x v="2"/>
    <n v="3.5"/>
    <n v="1"/>
    <n v="146"/>
    <n v="3.5"/>
    <n v="1"/>
    <n v="3.5"/>
    <n v="3.5"/>
    <x v="171"/>
    <x v="88"/>
    <s v="Non Carbonated"/>
    <x v="2"/>
    <b v="1"/>
    <n v="3.5"/>
    <n v="2.3333333333333335"/>
    <x v="62"/>
  </r>
  <r>
    <s v="Processed"/>
    <s v="VJ300320692"/>
    <x v="3"/>
    <x v="4"/>
    <s v="Coca Cola - Zero Sugar"/>
    <s v="Carbonated"/>
    <n v="15286948063"/>
    <s v="Wednesday, June 22, 2022"/>
    <x v="1"/>
    <x v="23"/>
    <n v="1.5"/>
    <n v="1"/>
    <n v="142"/>
    <n v="1.5"/>
    <n v="1"/>
    <n v="1.5"/>
    <n v="1.5"/>
    <x v="171"/>
    <x v="44"/>
    <s v="Carbonated"/>
    <x v="0"/>
    <b v="1"/>
    <n v="1.5"/>
    <n v="1"/>
    <x v="36"/>
  </r>
  <r>
    <s v="Processed"/>
    <s v="VJ300320692"/>
    <x v="3"/>
    <x v="4"/>
    <s v="Pringles - Sour Cream &amp; Onion"/>
    <s v="Food"/>
    <n v="15287195476"/>
    <s v="Wednesday, June 22, 2022"/>
    <x v="1"/>
    <x v="38"/>
    <n v="4"/>
    <n v="1"/>
    <n v="162"/>
    <n v="4"/>
    <n v="1"/>
    <n v="4"/>
    <n v="4"/>
    <x v="171"/>
    <x v="155"/>
    <s v="Food"/>
    <x v="1"/>
    <b v="1"/>
    <n v="4"/>
    <n v="2.6666666666666665"/>
    <x v="103"/>
  </r>
  <r>
    <s v="Processed"/>
    <s v="VJ300320686"/>
    <x v="1"/>
    <x v="2"/>
    <s v="RXBAR - Protein Bar - Peanut Butter"/>
    <s v="Food"/>
    <n v="15287208096"/>
    <s v="Wednesday, June 22, 2022"/>
    <x v="1"/>
    <x v="9"/>
    <n v="2"/>
    <n v="1"/>
    <n v="131"/>
    <n v="2"/>
    <n v="1"/>
    <n v="2"/>
    <n v="2"/>
    <x v="173"/>
    <x v="80"/>
    <s v="Food"/>
    <x v="1"/>
    <b v="1"/>
    <n v="2"/>
    <n v="1.3333333333333333"/>
    <x v="58"/>
  </r>
  <r>
    <s v="Processed"/>
    <s v="VJ300320686"/>
    <x v="1"/>
    <x v="2"/>
    <s v="Oreo Single Server 6 ct"/>
    <s v="Food"/>
    <n v="15287209178"/>
    <s v="Wednesday, June 22, 2022"/>
    <x v="1"/>
    <x v="19"/>
    <n v="2"/>
    <n v="1"/>
    <n v="133"/>
    <n v="2"/>
    <n v="1"/>
    <n v="2"/>
    <n v="2"/>
    <x v="173"/>
    <x v="74"/>
    <s v="Food"/>
    <x v="1"/>
    <b v="1"/>
    <n v="2"/>
    <n v="1.3333333333333333"/>
    <x v="52"/>
  </r>
  <r>
    <s v="Processed"/>
    <s v="VJ300320692"/>
    <x v="3"/>
    <x v="4"/>
    <s v="Mini Chips Ahoy - Go Paks"/>
    <m/>
    <n v="15287220941"/>
    <s v="Wednesday, June 22, 2022"/>
    <x v="0"/>
    <x v="39"/>
    <n v="4"/>
    <n v="1"/>
    <n v="161"/>
    <n v="4"/>
    <n v="1"/>
    <n v="4"/>
    <n v="4"/>
    <x v="171"/>
    <x v="142"/>
    <s v="Cell is Blank - Dis-regard"/>
    <x v="1"/>
    <b v="1"/>
    <n v="4"/>
    <n v="2.6666666666666665"/>
    <x v="97"/>
  </r>
  <r>
    <s v="Processed"/>
    <s v="VJ300320686"/>
    <x v="1"/>
    <x v="2"/>
    <s v="SunChips Multigrain - Harvest Cheddar"/>
    <s v="Food"/>
    <n v="15287332518"/>
    <s v="Wednesday, June 22, 2022"/>
    <x v="1"/>
    <x v="4"/>
    <n v="1.5"/>
    <n v="1"/>
    <n v="110"/>
    <n v="1.5"/>
    <n v="1"/>
    <n v="1.5"/>
    <n v="1.5"/>
    <x v="173"/>
    <x v="35"/>
    <s v="Food"/>
    <x v="1"/>
    <b v="1"/>
    <n v="1.5"/>
    <n v="1"/>
    <x v="25"/>
  </r>
  <r>
    <s v="Processed"/>
    <s v="VJ300320686"/>
    <x v="1"/>
    <x v="2"/>
    <s v="Oreo Single Server 6 ct"/>
    <s v="Food"/>
    <n v="15287365636"/>
    <s v="Wednesday, June 22, 2022"/>
    <x v="1"/>
    <x v="19"/>
    <n v="2"/>
    <n v="1"/>
    <n v="133"/>
    <n v="2"/>
    <n v="1"/>
    <n v="2"/>
    <n v="2"/>
    <x v="173"/>
    <x v="74"/>
    <s v="Food"/>
    <x v="1"/>
    <b v="1"/>
    <n v="2"/>
    <n v="1.3333333333333333"/>
    <x v="52"/>
  </r>
  <r>
    <s v="Processed"/>
    <s v="VJ300320686"/>
    <x v="1"/>
    <x v="2"/>
    <s v="Monster Energy  Zero Ultra"/>
    <s v="Carbonated"/>
    <n v="15287543754"/>
    <s v="Wednesday, June 22, 2022"/>
    <x v="0"/>
    <x v="2"/>
    <n v="3"/>
    <n v="1"/>
    <n v="146"/>
    <n v="3"/>
    <n v="1"/>
    <n v="3"/>
    <n v="3"/>
    <x v="173"/>
    <x v="41"/>
    <s v="Carbonated"/>
    <x v="0"/>
    <b v="1"/>
    <n v="3"/>
    <n v="2"/>
    <x v="34"/>
  </r>
  <r>
    <s v="Processed"/>
    <s v="VJ300320692"/>
    <x v="3"/>
    <x v="4"/>
    <s v="Miss Vickie's Potato Chip - Sea Salt &amp; Vinega"/>
    <s v="Food"/>
    <n v="15287554997"/>
    <s v="Wednesday, June 22, 2022"/>
    <x v="0"/>
    <x v="26"/>
    <n v="1.5"/>
    <n v="1"/>
    <n v="113"/>
    <n v="1.5"/>
    <n v="1"/>
    <n v="1.5"/>
    <n v="1.5"/>
    <x v="171"/>
    <x v="3"/>
    <s v="Food"/>
    <x v="1"/>
    <b v="1"/>
    <n v="1.5"/>
    <n v="1"/>
    <x v="3"/>
  </r>
  <r>
    <s v="Processed"/>
    <s v="VJ300320609"/>
    <x v="2"/>
    <x v="3"/>
    <s v="Monster Energy Original"/>
    <s v="Carbonated"/>
    <n v="15287674870"/>
    <s v="Wednesday, June 22, 2022"/>
    <x v="0"/>
    <x v="5"/>
    <n v="3"/>
    <n v="1"/>
    <n v="144"/>
    <n v="3"/>
    <n v="1"/>
    <n v="3"/>
    <n v="3"/>
    <x v="173"/>
    <x v="5"/>
    <s v="Carbonated"/>
    <x v="0"/>
    <b v="1"/>
    <n v="3"/>
    <n v="2"/>
    <x v="4"/>
  </r>
  <r>
    <s v="Processed"/>
    <s v="VJ300320692"/>
    <x v="3"/>
    <x v="4"/>
    <s v="Robert Irvine's - Fit Crunch -  Chocolate Pea"/>
    <s v="Food"/>
    <n v="15287755554"/>
    <s v="Wednesday, June 22, 2022"/>
    <x v="0"/>
    <x v="9"/>
    <n v="2"/>
    <n v="1"/>
    <n v="131"/>
    <n v="2"/>
    <n v="1"/>
    <n v="2"/>
    <n v="2"/>
    <x v="171"/>
    <x v="21"/>
    <s v="Food"/>
    <x v="1"/>
    <b v="1"/>
    <n v="2"/>
    <n v="1.3333333333333333"/>
    <x v="19"/>
  </r>
  <r>
    <s v="Processed"/>
    <s v="VJ300320692"/>
    <x v="3"/>
    <x v="4"/>
    <s v="Starbucks Doubleshot Energy - Mocha"/>
    <s v="Non Carbonated"/>
    <n v="15287769015"/>
    <s v="Wednesday, June 22, 2022"/>
    <x v="0"/>
    <x v="2"/>
    <n v="3.5"/>
    <n v="1"/>
    <n v="146"/>
    <n v="3.5"/>
    <n v="1"/>
    <n v="3.5"/>
    <n v="3.5"/>
    <x v="171"/>
    <x v="88"/>
    <s v="Non Carbonated"/>
    <x v="2"/>
    <b v="1"/>
    <n v="3.5"/>
    <n v="2.3333333333333335"/>
    <x v="62"/>
  </r>
  <r>
    <s v="Processed"/>
    <s v="VJ300320692"/>
    <x v="3"/>
    <x v="4"/>
    <s v="CheezIt - Double Cheese"/>
    <s v="Food"/>
    <n v="15287918506"/>
    <s v="Wednesday, June 22, 2022"/>
    <x v="0"/>
    <x v="1"/>
    <n v="1.25"/>
    <n v="1"/>
    <n v="123"/>
    <n v="1.25"/>
    <n v="1"/>
    <n v="1.25"/>
    <n v="1.25"/>
    <x v="171"/>
    <x v="6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5288042592"/>
    <s v="Wednesday, June 22, 2022"/>
    <x v="1"/>
    <x v="5"/>
    <n v="3"/>
    <n v="1"/>
    <n v="144"/>
    <n v="3"/>
    <n v="1"/>
    <n v="3"/>
    <n v="3"/>
    <x v="173"/>
    <x v="5"/>
    <s v="Carbonated"/>
    <x v="0"/>
    <b v="1"/>
    <n v="3"/>
    <n v="2"/>
    <x v="4"/>
  </r>
  <r>
    <s v="Processed"/>
    <s v="VJ300320692"/>
    <x v="3"/>
    <x v="4"/>
    <s v="Lenny &amp; Larrys - SnickerDoodle"/>
    <s v="Food"/>
    <n v="15288076321"/>
    <s v="Wednesday, June 22, 2022"/>
    <x v="0"/>
    <x v="31"/>
    <n v="3"/>
    <n v="1"/>
    <n v="157"/>
    <n v="3"/>
    <n v="1"/>
    <n v="3"/>
    <n v="3"/>
    <x v="171"/>
    <x v="98"/>
    <s v="Food"/>
    <x v="1"/>
    <b v="1"/>
    <n v="3"/>
    <n v="2"/>
    <x v="69"/>
  </r>
  <r>
    <s v="Processed"/>
    <s v="VJ300205292"/>
    <x v="0"/>
    <x v="1"/>
    <s v="NuGo Dark Chocolate - Pretzel Sea Salt"/>
    <s v="Food"/>
    <n v="15288099405"/>
    <s v="Wednesday, June 22, 2022"/>
    <x v="1"/>
    <x v="17"/>
    <n v="2"/>
    <n v="1"/>
    <n v="138"/>
    <n v="2"/>
    <n v="1"/>
    <n v="2"/>
    <n v="2"/>
    <x v="173"/>
    <x v="84"/>
    <s v="Food"/>
    <x v="1"/>
    <b v="1"/>
    <n v="2"/>
    <n v="1.3333333333333333"/>
    <x v="51"/>
  </r>
  <r>
    <s v="Processed"/>
    <s v="VJ300320692"/>
    <x v="3"/>
    <x v="4"/>
    <s v="Miss Vickie's Potato Chip - Sea Salt &amp; Vinega"/>
    <s v="Food"/>
    <n v="15288326485"/>
    <s v="Wednesday, June 22, 2022"/>
    <x v="1"/>
    <x v="26"/>
    <n v="1.5"/>
    <n v="1"/>
    <n v="113"/>
    <n v="1.5"/>
    <n v="1"/>
    <n v="1.5"/>
    <n v="1.5"/>
    <x v="171"/>
    <x v="3"/>
    <s v="Food"/>
    <x v="1"/>
    <b v="1"/>
    <n v="1.5"/>
    <n v="1"/>
    <x v="3"/>
  </r>
  <r>
    <s v="Processed"/>
    <s v="VJ300320692"/>
    <x v="3"/>
    <x v="4"/>
    <s v="CheezIt - Original"/>
    <s v="Food"/>
    <n v="15288338331"/>
    <s v="Wednesday, June 22, 2022"/>
    <x v="1"/>
    <x v="18"/>
    <n v="1.25"/>
    <n v="1"/>
    <n v="124"/>
    <n v="1.25"/>
    <n v="1"/>
    <n v="1.25"/>
    <n v="1.25"/>
    <x v="171"/>
    <x v="48"/>
    <s v="Food"/>
    <x v="1"/>
    <b v="1"/>
    <n v="1.25"/>
    <n v="0.83333333333333337"/>
    <x v="39"/>
  </r>
  <r>
    <s v="Processed"/>
    <s v="VJ300320692"/>
    <x v="3"/>
    <x v="4"/>
    <s v="Snapple Tea - Raspberry"/>
    <s v="Non Carbonated"/>
    <n v="15288342236"/>
    <s v="Wednesday, June 22, 2022"/>
    <x v="1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92"/>
    <x v="3"/>
    <x v="4"/>
    <s v="Pringles - Sour Cream &amp; Onion"/>
    <s v="Food"/>
    <n v="15288505156"/>
    <s v="Wednesday, June 22, 2022"/>
    <x v="0"/>
    <x v="42"/>
    <n v="4"/>
    <n v="2"/>
    <n v="165"/>
    <n v="4"/>
    <n v="2"/>
    <n v="8"/>
    <n v="8"/>
    <x v="171"/>
    <x v="155"/>
    <s v="Food"/>
    <x v="1"/>
    <b v="1"/>
    <n v="4"/>
    <n v="2.6666666666666665"/>
    <x v="103"/>
  </r>
  <r>
    <s v="Processed"/>
    <s v="VJ300320692"/>
    <x v="3"/>
    <x v="4"/>
    <s v="Mini Chips Ahoy - Go Paks"/>
    <m/>
    <n v="15288509462"/>
    <s v="Wednesday, June 22, 2022"/>
    <x v="0"/>
    <x v="33"/>
    <n v="4"/>
    <n v="1"/>
    <n v="151"/>
    <n v="4"/>
    <n v="1"/>
    <n v="4"/>
    <n v="4"/>
    <x v="171"/>
    <x v="142"/>
    <s v="Cell is Blank - Dis-regard"/>
    <x v="1"/>
    <b v="1"/>
    <n v="4"/>
    <n v="2.6666666666666665"/>
    <x v="97"/>
  </r>
  <r>
    <s v="Processed"/>
    <s v="VJ300320609"/>
    <x v="2"/>
    <x v="3"/>
    <s v="Sunkist Soda - Orange"/>
    <s v="Carbonated"/>
    <n v="15288566729"/>
    <s v="Wednesday, June 22, 2022"/>
    <x v="1"/>
    <x v="12"/>
    <n v="1.5"/>
    <n v="1"/>
    <n v="140"/>
    <n v="1.5"/>
    <n v="1"/>
    <n v="1.5"/>
    <n v="1.5"/>
    <x v="173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288566806"/>
    <s v="Wednesday, June 22, 2022"/>
    <x v="1"/>
    <x v="12"/>
    <n v="1.5"/>
    <n v="1"/>
    <n v="140"/>
    <n v="1.5"/>
    <n v="1"/>
    <n v="1.5"/>
    <n v="1.5"/>
    <x v="173"/>
    <x v="70"/>
    <s v="Carbonated"/>
    <x v="0"/>
    <b v="1"/>
    <n v="1.5"/>
    <n v="1"/>
    <x v="48"/>
  </r>
  <r>
    <s v="Processed"/>
    <s v="VJ300320609"/>
    <x v="2"/>
    <x v="3"/>
    <s v="Coca Cola - Zero Sugar"/>
    <s v="Carbonated"/>
    <n v="15288567159"/>
    <s v="Wednesday, June 22, 2022"/>
    <x v="1"/>
    <x v="27"/>
    <n v="1.5"/>
    <n v="1"/>
    <n v="141"/>
    <n v="1.5"/>
    <n v="1"/>
    <n v="1.5"/>
    <n v="1.5"/>
    <x v="17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88568397"/>
    <s v="Wednesday, June 22, 2022"/>
    <x v="1"/>
    <x v="23"/>
    <n v="1.5"/>
    <n v="1"/>
    <n v="142"/>
    <n v="1.5"/>
    <n v="1"/>
    <n v="1.5"/>
    <n v="1.5"/>
    <x v="173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88568217"/>
    <s v="Wednesday, June 22, 2022"/>
    <x v="1"/>
    <x v="23"/>
    <n v="1.5"/>
    <n v="1"/>
    <n v="142"/>
    <n v="1.5"/>
    <n v="1"/>
    <n v="1.5"/>
    <n v="1.5"/>
    <x v="173"/>
    <x v="44"/>
    <s v="Carbonated"/>
    <x v="0"/>
    <b v="1"/>
    <n v="1.5"/>
    <n v="1"/>
    <x v="36"/>
  </r>
  <r>
    <s v="Processed"/>
    <s v="VJ300205292"/>
    <x v="0"/>
    <x v="1"/>
    <s v="SunChips Multigrain - Harvest Cheddar"/>
    <s v="Food"/>
    <n v="15288616216"/>
    <s v="Wednesday, June 22, 2022"/>
    <x v="1"/>
    <x v="26"/>
    <n v="1.5"/>
    <n v="1"/>
    <n v="113"/>
    <n v="1.5"/>
    <n v="1"/>
    <n v="1.5"/>
    <n v="1.5"/>
    <x v="173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288929930"/>
    <s v="Wednesday, June 22, 2022"/>
    <x v="1"/>
    <x v="3"/>
    <n v="2"/>
    <n v="1"/>
    <n v="114"/>
    <n v="2"/>
    <n v="1"/>
    <n v="2"/>
    <n v="2"/>
    <x v="173"/>
    <x v="16"/>
    <s v="Food"/>
    <x v="1"/>
    <b v="1"/>
    <n v="2"/>
    <n v="1.3333333333333333"/>
    <x v="14"/>
  </r>
  <r>
    <s v="Processed"/>
    <s v="VJ300320609"/>
    <x v="2"/>
    <x v="3"/>
    <s v="Cheetos Cheddar Jalapeno"/>
    <s v="Food"/>
    <n v="15289049445"/>
    <s v="Wednesday, June 22, 2022"/>
    <x v="1"/>
    <x v="18"/>
    <n v="1.5"/>
    <n v="1"/>
    <n v="124"/>
    <n v="1.5"/>
    <n v="1"/>
    <n v="1.5"/>
    <n v="1.5"/>
    <x v="173"/>
    <x v="128"/>
    <s v="Food"/>
    <x v="1"/>
    <b v="1"/>
    <n v="1.5"/>
    <n v="1"/>
    <x v="88"/>
  </r>
  <r>
    <s v="Processed"/>
    <s v="VJ300320609"/>
    <x v="2"/>
    <x v="3"/>
    <s v="Snapple Diet Tea - Peach Tea"/>
    <s v="Non Carbonated"/>
    <n v="15289612806"/>
    <s v="Thursday, June 23, 2022"/>
    <x v="1"/>
    <x v="21"/>
    <n v="2.5"/>
    <n v="1"/>
    <n v="145"/>
    <n v="2.5"/>
    <n v="1"/>
    <n v="2.5"/>
    <n v="2.5"/>
    <x v="174"/>
    <x v="37"/>
    <s v="Non Carbonated"/>
    <x v="2"/>
    <b v="1"/>
    <n v="2.5"/>
    <n v="1.6666666666666667"/>
    <x v="6"/>
  </r>
  <r>
    <s v="Processed"/>
    <s v="VJ300320609"/>
    <x v="2"/>
    <x v="3"/>
    <s v="KitKat - Crisp Wafers"/>
    <s v="Food"/>
    <n v="15289613127"/>
    <s v="Thursday, June 23, 2022"/>
    <x v="1"/>
    <x v="10"/>
    <n v="2.5"/>
    <n v="1"/>
    <n v="136"/>
    <n v="2.5"/>
    <n v="1"/>
    <n v="2.5"/>
    <n v="2.5"/>
    <x v="174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289616120"/>
    <s v="Thursday, June 23, 2022"/>
    <x v="1"/>
    <x v="5"/>
    <n v="3"/>
    <n v="1"/>
    <n v="144"/>
    <n v="3"/>
    <n v="1"/>
    <n v="3"/>
    <n v="3"/>
    <x v="174"/>
    <x v="5"/>
    <s v="Carbonated"/>
    <x v="0"/>
    <b v="1"/>
    <n v="3"/>
    <n v="2"/>
    <x v="4"/>
  </r>
  <r>
    <s v="Processed"/>
    <s v="VJ300320609"/>
    <x v="2"/>
    <x v="3"/>
    <s v="Nature's Bakery Fig Bar - Blueberry"/>
    <s v="Food"/>
    <n v="15289937602"/>
    <s v="Thursday, June 23, 2022"/>
    <x v="0"/>
    <x v="11"/>
    <n v="1.5"/>
    <n v="1"/>
    <n v="132"/>
    <n v="1.5"/>
    <n v="1"/>
    <n v="1.5"/>
    <n v="1.5"/>
    <x v="174"/>
    <x v="148"/>
    <s v="Food"/>
    <x v="1"/>
    <b v="1"/>
    <n v="1.5"/>
    <n v="1"/>
    <x v="101"/>
  </r>
  <r>
    <s v="Processed"/>
    <s v="VJ300320686"/>
    <x v="1"/>
    <x v="2"/>
    <s v="Oreo Single Server 6 ct"/>
    <s v="Food"/>
    <n v="15291045772"/>
    <s v="Thursday, June 23, 2022"/>
    <x v="1"/>
    <x v="19"/>
    <n v="2"/>
    <n v="1"/>
    <n v="133"/>
    <n v="2"/>
    <n v="1"/>
    <n v="2"/>
    <n v="2"/>
    <x v="174"/>
    <x v="74"/>
    <s v="Food"/>
    <x v="1"/>
    <b v="1"/>
    <n v="2"/>
    <n v="1.3333333333333333"/>
    <x v="52"/>
  </r>
  <r>
    <s v="Processed"/>
    <s v="VJ300320686"/>
    <x v="1"/>
    <x v="2"/>
    <s v="Oreo Single Server 6 ct"/>
    <s v="Food"/>
    <n v="15291046561"/>
    <s v="Thursday, June 23, 2022"/>
    <x v="1"/>
    <x v="19"/>
    <n v="2"/>
    <n v="1"/>
    <n v="133"/>
    <n v="2"/>
    <n v="1"/>
    <n v="2"/>
    <n v="2"/>
    <x v="174"/>
    <x v="74"/>
    <s v="Food"/>
    <x v="1"/>
    <b v="1"/>
    <n v="2"/>
    <n v="1.3333333333333333"/>
    <x v="52"/>
  </r>
  <r>
    <s v="Processed"/>
    <s v="VJ300320692"/>
    <x v="3"/>
    <x v="4"/>
    <s v="Snapple Tea - Raspberry"/>
    <s v="Non Carbonated"/>
    <n v="15291108448"/>
    <s v="Thursday, June 23, 2022"/>
    <x v="1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291324093"/>
    <s v="Thursday, June 23, 2022"/>
    <x v="1"/>
    <x v="29"/>
    <n v="2.5"/>
    <n v="1"/>
    <n v="139"/>
    <n v="2.5"/>
    <n v="1"/>
    <n v="2.5"/>
    <n v="2.5"/>
    <x v="174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291325339"/>
    <s v="Thursday, June 23, 2022"/>
    <x v="1"/>
    <x v="29"/>
    <n v="2.5"/>
    <n v="1"/>
    <n v="139"/>
    <n v="2.5"/>
    <n v="1"/>
    <n v="2.5"/>
    <n v="2.5"/>
    <x v="174"/>
    <x v="10"/>
    <s v="Food"/>
    <x v="1"/>
    <b v="1"/>
    <n v="2.5"/>
    <n v="1.6666666666666667"/>
    <x v="9"/>
  </r>
  <r>
    <s v="Processed"/>
    <s v="VJ300320611"/>
    <x v="0"/>
    <x v="0"/>
    <s v="Kinder - Bueno - Crispy Creamy Chocolate"/>
    <s v="Food"/>
    <n v="15291594465"/>
    <s v="Thursday, June 23, 2022"/>
    <x v="1"/>
    <x v="28"/>
    <n v="2"/>
    <n v="1"/>
    <n v="135"/>
    <n v="2"/>
    <n v="1"/>
    <n v="2"/>
    <n v="2"/>
    <x v="174"/>
    <x v="78"/>
    <s v="Food"/>
    <x v="1"/>
    <b v="1"/>
    <n v="2"/>
    <n v="1.3333333333333333"/>
    <x v="56"/>
  </r>
  <r>
    <s v="Processed"/>
    <s v="VJ300320609"/>
    <x v="2"/>
    <x v="3"/>
    <s v="KitKat - Crisp Wafers"/>
    <s v="Food"/>
    <n v="15291810581"/>
    <s v="Thursday, June 23, 2022"/>
    <x v="1"/>
    <x v="10"/>
    <n v="2.5"/>
    <n v="1"/>
    <n v="136"/>
    <n v="2.5"/>
    <n v="1"/>
    <n v="2.5"/>
    <n v="2.5"/>
    <x v="174"/>
    <x v="10"/>
    <s v="Food"/>
    <x v="1"/>
    <b v="1"/>
    <n v="2.5"/>
    <n v="1.6666666666666667"/>
    <x v="9"/>
  </r>
  <r>
    <s v="Processed"/>
    <s v="VJ300320609"/>
    <x v="2"/>
    <x v="3"/>
    <s v="Snapple Diet Tea - Peach Tea"/>
    <s v="Non Carbonated"/>
    <n v="15291812169"/>
    <s v="Thursday, June 23, 2022"/>
    <x v="1"/>
    <x v="21"/>
    <n v="2.5"/>
    <n v="1"/>
    <n v="145"/>
    <n v="2.5"/>
    <n v="1"/>
    <n v="2.5"/>
    <n v="2.5"/>
    <x v="174"/>
    <x v="37"/>
    <s v="Non Carbonated"/>
    <x v="2"/>
    <b v="1"/>
    <n v="2.5"/>
    <n v="1.6666666666666667"/>
    <x v="6"/>
  </r>
  <r>
    <s v="Processed"/>
    <s v="VJ300320609"/>
    <x v="2"/>
    <x v="3"/>
    <s v="Cheetos Cheddar Jalapeno"/>
    <s v="Food"/>
    <n v="15291816809"/>
    <s v="Thursday, June 23, 2022"/>
    <x v="1"/>
    <x v="18"/>
    <n v="1.5"/>
    <n v="1"/>
    <n v="124"/>
    <n v="1.5"/>
    <n v="1"/>
    <n v="1.5"/>
    <n v="1.5"/>
    <x v="174"/>
    <x v="128"/>
    <s v="Food"/>
    <x v="1"/>
    <b v="1"/>
    <n v="1.5"/>
    <n v="1"/>
    <x v="88"/>
  </r>
  <r>
    <s v="Processed"/>
    <s v="VJ300320609"/>
    <x v="2"/>
    <x v="3"/>
    <s v="Snapple Tea - Raspberry"/>
    <s v="Non Carbonated"/>
    <n v="15292634059"/>
    <s v="Thursday, June 23, 2022"/>
    <x v="1"/>
    <x v="15"/>
    <n v="2.5"/>
    <n v="1"/>
    <n v="147"/>
    <n v="2.5"/>
    <n v="1"/>
    <n v="2.5"/>
    <n v="2.5"/>
    <x v="174"/>
    <x v="81"/>
    <s v="Non Carbonated"/>
    <x v="2"/>
    <b v="1"/>
    <n v="2.5"/>
    <n v="1.6666666666666667"/>
    <x v="59"/>
  </r>
  <r>
    <s v="Processed"/>
    <s v="VJ300320611"/>
    <x v="0"/>
    <x v="0"/>
    <s v="Bai Antioxidant - Kupang strawberry kiwi"/>
    <s v="Non Carbonated"/>
    <n v="15292730177"/>
    <s v="Thursday, June 23, 2022"/>
    <x v="0"/>
    <x v="5"/>
    <n v="2.75"/>
    <n v="1"/>
    <n v="144"/>
    <n v="2.75"/>
    <n v="1"/>
    <n v="2.75"/>
    <n v="2.75"/>
    <x v="174"/>
    <x v="114"/>
    <s v="Non Carbonated"/>
    <x v="2"/>
    <b v="1"/>
    <n v="2.75"/>
    <n v="1.8333333333333333"/>
    <x v="2"/>
  </r>
  <r>
    <s v="Processed"/>
    <s v="VJ300320692"/>
    <x v="3"/>
    <x v="4"/>
    <s v="Mini Chips Ahoy - Go Paks"/>
    <m/>
    <n v="15292780787"/>
    <s v="Thursday, June 23, 2022"/>
    <x v="1"/>
    <x v="39"/>
    <n v="4"/>
    <n v="1"/>
    <n v="161"/>
    <n v="4"/>
    <n v="1"/>
    <n v="4"/>
    <n v="4"/>
    <x v="171"/>
    <x v="142"/>
    <s v="Cell is Blank - Dis-regard"/>
    <x v="1"/>
    <b v="1"/>
    <n v="4"/>
    <n v="2.6666666666666665"/>
    <x v="97"/>
  </r>
  <r>
    <s v="Processed"/>
    <s v="VJ300320692"/>
    <x v="3"/>
    <x v="4"/>
    <s v="Pringles - Cheddar Cheese"/>
    <s v="Food"/>
    <n v="15292790096"/>
    <s v="Thursday, June 23, 2022"/>
    <x v="1"/>
    <x v="30"/>
    <n v="4.5"/>
    <n v="1"/>
    <n v="153"/>
    <n v="4.5"/>
    <n v="1"/>
    <n v="4.5"/>
    <n v="4.5"/>
    <x v="171"/>
    <x v="154"/>
    <s v="Food"/>
    <x v="1"/>
    <b v="1"/>
    <n v="4.5"/>
    <n v="3"/>
    <x v="103"/>
  </r>
  <r>
    <s v="Processed"/>
    <s v="VJ300320609"/>
    <x v="2"/>
    <x v="3"/>
    <s v="Monster Energy Original"/>
    <s v="Carbonated"/>
    <n v="15292960219"/>
    <s v="Thursday, June 23, 2022"/>
    <x v="0"/>
    <x v="5"/>
    <n v="3"/>
    <n v="1"/>
    <n v="144"/>
    <n v="3"/>
    <n v="1"/>
    <n v="3"/>
    <n v="3"/>
    <x v="174"/>
    <x v="5"/>
    <s v="Carbonated"/>
    <x v="0"/>
    <b v="1"/>
    <n v="3"/>
    <n v="2"/>
    <x v="4"/>
  </r>
  <r>
    <s v="Processed"/>
    <s v="VJ300320692"/>
    <x v="3"/>
    <x v="4"/>
    <s v="Goldfish Baked - Cheddar"/>
    <s v="Food"/>
    <n v="15293058438"/>
    <s v="Thursday, June 23, 2022"/>
    <x v="0"/>
    <x v="16"/>
    <n v="1.25"/>
    <n v="1"/>
    <n v="122"/>
    <n v="1.25"/>
    <n v="1"/>
    <n v="1.25"/>
    <n v="1.25"/>
    <x v="171"/>
    <x v="139"/>
    <s v="Food"/>
    <x v="1"/>
    <b v="1"/>
    <n v="1.25"/>
    <n v="0.83333333333333337"/>
    <x v="95"/>
  </r>
  <r>
    <s v="Processed"/>
    <s v="VJ300320609"/>
    <x v="2"/>
    <x v="3"/>
    <s v="Snapple Diet Tea - Lemon"/>
    <s v="Non Carbonated"/>
    <n v="15293320252"/>
    <s v="Thursday, June 23, 2022"/>
    <x v="1"/>
    <x v="7"/>
    <n v="2.5"/>
    <n v="1"/>
    <n v="143"/>
    <n v="2.5"/>
    <n v="1"/>
    <n v="2.5"/>
    <n v="2.5"/>
    <x v="174"/>
    <x v="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5293329264"/>
    <s v="Thursday, June 23, 2022"/>
    <x v="1"/>
    <x v="23"/>
    <n v="1.5"/>
    <n v="1"/>
    <n v="142"/>
    <n v="1.5"/>
    <n v="1"/>
    <n v="1.5"/>
    <n v="1.5"/>
    <x v="174"/>
    <x v="44"/>
    <s v="Carbonated"/>
    <x v="0"/>
    <b v="1"/>
    <n v="1.5"/>
    <n v="1"/>
    <x v="36"/>
  </r>
  <r>
    <s v="Processed"/>
    <s v="VJ300320692"/>
    <x v="3"/>
    <x v="4"/>
    <s v="CheezIt - Original"/>
    <s v="Food"/>
    <n v="15293556840"/>
    <s v="Thursday, June 23, 2022"/>
    <x v="0"/>
    <x v="18"/>
    <n v="1.25"/>
    <n v="1"/>
    <n v="124"/>
    <n v="1.25"/>
    <n v="1"/>
    <n v="1.25"/>
    <n v="2.75"/>
    <x v="171"/>
    <x v="48"/>
    <s v="Food"/>
    <x v="1"/>
    <b v="1"/>
    <n v="1.25"/>
    <n v="0.83333333333333337"/>
    <x v="39"/>
  </r>
  <r>
    <s v="Processed"/>
    <s v="VJ300320692"/>
    <x v="3"/>
    <x v="4"/>
    <s v="Coca Cola - Zero Sugar"/>
    <s v="Carbonated"/>
    <n v="15293556840"/>
    <s v="Thursday, June 23, 2022"/>
    <x v="0"/>
    <x v="23"/>
    <n v="1.5"/>
    <n v="1"/>
    <n v="142"/>
    <n v="1.5"/>
    <n v="1"/>
    <n v="1.5"/>
    <n v="2.75"/>
    <x v="171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94191542"/>
    <s v="Thursday, June 23, 2022"/>
    <x v="0"/>
    <x v="23"/>
    <n v="1.5"/>
    <n v="1"/>
    <n v="142"/>
    <n v="1.5"/>
    <n v="1"/>
    <n v="1.5"/>
    <n v="1.5"/>
    <x v="174"/>
    <x v="44"/>
    <s v="Carbonated"/>
    <x v="0"/>
    <b v="1"/>
    <n v="1.5"/>
    <n v="1"/>
    <x v="36"/>
  </r>
  <r>
    <s v="Processed"/>
    <s v="VJ300320609"/>
    <x v="2"/>
    <x v="3"/>
    <s v="Snapple Diet Tea - Peach Tea"/>
    <s v="Non Carbonated"/>
    <n v="15294252878"/>
    <s v="Thursday, June 23, 2022"/>
    <x v="1"/>
    <x v="21"/>
    <n v="2.5"/>
    <n v="1"/>
    <n v="145"/>
    <n v="2.5"/>
    <n v="1"/>
    <n v="2.5"/>
    <n v="2.5"/>
    <x v="174"/>
    <x v="37"/>
    <s v="Non Carbonated"/>
    <x v="2"/>
    <b v="1"/>
    <n v="2.5"/>
    <n v="1.6666666666666667"/>
    <x v="6"/>
  </r>
  <r>
    <s v="Processed"/>
    <s v="VJ300320609"/>
    <x v="2"/>
    <x v="3"/>
    <s v="Cheetos Cheddar Jalapeno"/>
    <s v="Food"/>
    <n v="15294254571"/>
    <s v="Thursday, June 23, 2022"/>
    <x v="1"/>
    <x v="18"/>
    <n v="1.5"/>
    <n v="1"/>
    <n v="124"/>
    <n v="1.5"/>
    <n v="1"/>
    <n v="1.5"/>
    <n v="1.5"/>
    <x v="174"/>
    <x v="128"/>
    <s v="Food"/>
    <x v="1"/>
    <b v="1"/>
    <n v="1.5"/>
    <n v="1"/>
    <x v="88"/>
  </r>
  <r>
    <s v="Processed"/>
    <s v="VJ300320609"/>
    <x v="2"/>
    <x v="3"/>
    <s v="Snapple Diet Tea - Peach Tea"/>
    <s v="Non Carbonated"/>
    <n v="15294261233"/>
    <s v="Thursday, June 23, 2022"/>
    <x v="1"/>
    <x v="21"/>
    <n v="2.5"/>
    <n v="1"/>
    <n v="145"/>
    <n v="2.5"/>
    <n v="1"/>
    <n v="2.5"/>
    <n v="2.5"/>
    <x v="174"/>
    <x v="37"/>
    <s v="Non Carbonated"/>
    <x v="2"/>
    <b v="1"/>
    <n v="2.5"/>
    <n v="1.6666666666666667"/>
    <x v="6"/>
  </r>
  <r>
    <s v="Processed"/>
    <s v="VJ300320609"/>
    <x v="2"/>
    <x v="3"/>
    <s v="Coca Cola - Zero Sugar"/>
    <s v="Carbonated"/>
    <n v="15294296899"/>
    <s v="Thursday, June 23, 2022"/>
    <x v="1"/>
    <x v="23"/>
    <n v="1.5"/>
    <n v="1"/>
    <n v="142"/>
    <n v="1.5"/>
    <n v="1"/>
    <n v="1.5"/>
    <n v="1.5"/>
    <x v="174"/>
    <x v="44"/>
    <s v="Carbonated"/>
    <x v="0"/>
    <b v="1"/>
    <n v="1.5"/>
    <n v="1"/>
    <x v="36"/>
  </r>
  <r>
    <s v="Processed"/>
    <s v="VJ300320609"/>
    <x v="2"/>
    <x v="3"/>
    <s v="Cheetos - Fleming Hot Crunchy"/>
    <s v="Food"/>
    <n v="15294298390"/>
    <s v="Thursday, June 23, 2022"/>
    <x v="1"/>
    <x v="3"/>
    <n v="2"/>
    <n v="1"/>
    <n v="114"/>
    <n v="2"/>
    <n v="1"/>
    <n v="2"/>
    <n v="2"/>
    <x v="174"/>
    <x v="16"/>
    <s v="Food"/>
    <x v="1"/>
    <b v="1"/>
    <n v="2"/>
    <n v="1.3333333333333333"/>
    <x v="14"/>
  </r>
  <r>
    <s v="Processed"/>
    <s v="VJ300320609"/>
    <x v="2"/>
    <x v="3"/>
    <s v="Coca Cola - Zero Sugar"/>
    <s v="Carbonated"/>
    <n v="15294301498"/>
    <s v="Thursday, June 23, 2022"/>
    <x v="1"/>
    <x v="23"/>
    <n v="1.5"/>
    <n v="1"/>
    <n v="142"/>
    <n v="1.5"/>
    <n v="1"/>
    <n v="1.5"/>
    <n v="1.5"/>
    <x v="174"/>
    <x v="44"/>
    <s v="Carbonated"/>
    <x v="0"/>
    <b v="1"/>
    <n v="1.5"/>
    <n v="1"/>
    <x v="36"/>
  </r>
  <r>
    <s v="Processed"/>
    <s v="VJ300320609"/>
    <x v="2"/>
    <x v="3"/>
    <s v="Coca Cola - Zero Sugar"/>
    <s v="Carbonated"/>
    <n v="15294301561"/>
    <s v="Thursday, June 23, 2022"/>
    <x v="1"/>
    <x v="23"/>
    <n v="1.5"/>
    <n v="1"/>
    <n v="142"/>
    <n v="1.5"/>
    <n v="1"/>
    <n v="1.5"/>
    <n v="1.5"/>
    <x v="174"/>
    <x v="44"/>
    <s v="Carbonated"/>
    <x v="0"/>
    <b v="1"/>
    <n v="1.5"/>
    <n v="1"/>
    <x v="36"/>
  </r>
  <r>
    <s v="Processed"/>
    <s v="VJ300320609"/>
    <x v="2"/>
    <x v="3"/>
    <s v="Cheetos - Fleming Hot Crunchy"/>
    <s v="Food"/>
    <n v="15294659136"/>
    <s v="Friday, June 24, 2022"/>
    <x v="1"/>
    <x v="3"/>
    <n v="2"/>
    <n v="1"/>
    <n v="114"/>
    <n v="2"/>
    <n v="1"/>
    <n v="2"/>
    <n v="2"/>
    <x v="174"/>
    <x v="16"/>
    <s v="Food"/>
    <x v="1"/>
    <b v="1"/>
    <n v="2"/>
    <n v="1.3333333333333333"/>
    <x v="14"/>
  </r>
  <r>
    <s v="Processed"/>
    <s v="VJ300320609"/>
    <x v="2"/>
    <x v="3"/>
    <s v="Cheetos - Fleming Hot Crunchy"/>
    <s v="Food"/>
    <n v="15294676862"/>
    <s v="Friday, June 24, 2022"/>
    <x v="1"/>
    <x v="16"/>
    <n v="1.5"/>
    <n v="1"/>
    <n v="122"/>
    <n v="1.5"/>
    <n v="1"/>
    <n v="1.5"/>
    <n v="1.5"/>
    <x v="174"/>
    <x v="16"/>
    <s v="Food"/>
    <x v="1"/>
    <b v="1"/>
    <n v="1.5"/>
    <n v="1"/>
    <x v="14"/>
  </r>
  <r>
    <s v="Processed"/>
    <s v="VJ300320609"/>
    <x v="2"/>
    <x v="3"/>
    <s v="Cheetos Cheddar Jalapeno"/>
    <s v="Food"/>
    <n v="15294683838"/>
    <s v="Friday, June 24, 2022"/>
    <x v="1"/>
    <x v="18"/>
    <n v="1.5"/>
    <n v="1"/>
    <n v="124"/>
    <n v="1.5"/>
    <n v="1"/>
    <n v="1.5"/>
    <n v="1.5"/>
    <x v="174"/>
    <x v="128"/>
    <s v="Food"/>
    <x v="1"/>
    <b v="1"/>
    <n v="1.5"/>
    <n v="1"/>
    <x v="88"/>
  </r>
  <r>
    <s v="Processed"/>
    <s v="VJ300320686"/>
    <x v="1"/>
    <x v="2"/>
    <s v="Takis - Hot Chilli Pepper &amp; Lime"/>
    <s v="Food"/>
    <n v="15296022324"/>
    <s v="Friday, June 24, 2022"/>
    <x v="1"/>
    <x v="1"/>
    <n v="1.5"/>
    <n v="1"/>
    <n v="123"/>
    <n v="1.5"/>
    <n v="1"/>
    <n v="1.5"/>
    <n v="1.5"/>
    <x v="175"/>
    <x v="1"/>
    <s v="Food"/>
    <x v="1"/>
    <b v="1"/>
    <n v="1.5"/>
    <n v="1"/>
    <x v="1"/>
  </r>
  <r>
    <s v="Processed"/>
    <s v="VJ300320692"/>
    <x v="3"/>
    <x v="4"/>
    <s v="CheezIt - Original"/>
    <s v="Food"/>
    <n v="15296079537"/>
    <s v="Friday, June 24, 2022"/>
    <x v="1"/>
    <x v="18"/>
    <n v="1.25"/>
    <n v="1"/>
    <n v="124"/>
    <n v="1.25"/>
    <n v="1"/>
    <n v="1.25"/>
    <n v="1.25"/>
    <x v="171"/>
    <x v="48"/>
    <s v="Food"/>
    <x v="1"/>
    <b v="1"/>
    <n v="1.25"/>
    <n v="0.83333333333333337"/>
    <x v="39"/>
  </r>
  <r>
    <s v="Processed"/>
    <s v="VJ300320692"/>
    <x v="3"/>
    <x v="4"/>
    <s v="Oreo Single Server 6 ct"/>
    <s v="Food"/>
    <n v="15296086923"/>
    <s v="Friday, June 24, 2022"/>
    <x v="1"/>
    <x v="17"/>
    <n v="2"/>
    <n v="1"/>
    <n v="138"/>
    <n v="2"/>
    <n v="1"/>
    <n v="2"/>
    <n v="2"/>
    <x v="171"/>
    <x v="74"/>
    <s v="Food"/>
    <x v="1"/>
    <b v="1"/>
    <n v="2"/>
    <n v="1.3333333333333333"/>
    <x v="52"/>
  </r>
  <r>
    <s v="Processed"/>
    <s v="VJ300320692"/>
    <x v="3"/>
    <x v="4"/>
    <s v="RXBAR - Protein Bar - Peanut Butter"/>
    <s v="Food"/>
    <n v="15296228808"/>
    <s v="Friday, June 24, 2022"/>
    <x v="1"/>
    <x v="28"/>
    <n v="2"/>
    <n v="1"/>
    <n v="135"/>
    <n v="2"/>
    <n v="1"/>
    <n v="2"/>
    <n v="2"/>
    <x v="171"/>
    <x v="80"/>
    <s v="Food"/>
    <x v="1"/>
    <b v="1"/>
    <n v="2"/>
    <n v="1.3333333333333333"/>
    <x v="58"/>
  </r>
  <r>
    <s v="Processed"/>
    <s v="VJ300320692"/>
    <x v="3"/>
    <x v="4"/>
    <s v="Oreo Single Server 6 ct"/>
    <s v="Food"/>
    <n v="15296334458"/>
    <s v="Friday, June 24, 2022"/>
    <x v="0"/>
    <x v="17"/>
    <n v="2"/>
    <n v="1"/>
    <n v="138"/>
    <n v="2"/>
    <n v="1"/>
    <n v="2"/>
    <n v="2"/>
    <x v="171"/>
    <x v="74"/>
    <s v="Food"/>
    <x v="1"/>
    <b v="1"/>
    <n v="2"/>
    <n v="1.3333333333333333"/>
    <x v="52"/>
  </r>
  <r>
    <s v="Processed"/>
    <s v="VJ300320686"/>
    <x v="1"/>
    <x v="2"/>
    <s v="Miss Vickie's Potato Chip - Smokehouse BBQ"/>
    <s v="Food"/>
    <n v="15296400547"/>
    <s v="Friday, June 24, 2022"/>
    <x v="1"/>
    <x v="20"/>
    <n v="1.5"/>
    <n v="1"/>
    <n v="112"/>
    <n v="1.5"/>
    <n v="1"/>
    <n v="1.5"/>
    <n v="1.5"/>
    <x v="175"/>
    <x v="51"/>
    <s v="Food"/>
    <x v="1"/>
    <b v="1"/>
    <n v="1.5"/>
    <n v="1"/>
    <x v="3"/>
  </r>
  <r>
    <s v="Processed"/>
    <s v="VJ300205292"/>
    <x v="0"/>
    <x v="1"/>
    <s v="Monster Energy Original"/>
    <s v="Carbonated"/>
    <n v="15296556358"/>
    <s v="Friday, June 24, 2022"/>
    <x v="0"/>
    <x v="2"/>
    <n v="3"/>
    <n v="1"/>
    <n v="146"/>
    <n v="3"/>
    <n v="1"/>
    <n v="3"/>
    <n v="3"/>
    <x v="175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5296968912"/>
    <s v="Friday, June 24, 2022"/>
    <x v="0"/>
    <x v="16"/>
    <n v="1.5"/>
    <n v="1"/>
    <n v="122"/>
    <n v="1.5"/>
    <n v="1"/>
    <n v="1.5"/>
    <n v="1.5"/>
    <x v="175"/>
    <x v="16"/>
    <s v="Food"/>
    <x v="1"/>
    <b v="1"/>
    <n v="1.5"/>
    <n v="1"/>
    <x v="14"/>
  </r>
  <r>
    <s v="Processed"/>
    <s v="VJ300205292"/>
    <x v="0"/>
    <x v="1"/>
    <s v="Monster Energy Original"/>
    <s v="Carbonated"/>
    <n v="15297176646"/>
    <s v="Friday, June 24, 2022"/>
    <x v="1"/>
    <x v="2"/>
    <n v="3"/>
    <n v="1"/>
    <n v="146"/>
    <n v="3"/>
    <n v="1"/>
    <n v="3"/>
    <n v="3"/>
    <x v="175"/>
    <x v="5"/>
    <s v="Carbonated"/>
    <x v="0"/>
    <b v="1"/>
    <n v="3"/>
    <n v="2"/>
    <x v="4"/>
  </r>
  <r>
    <s v="Processed"/>
    <s v="VJ300205292"/>
    <x v="0"/>
    <x v="1"/>
    <s v="Pop Corners - Spicy Queso"/>
    <s v="Food"/>
    <n v="15297319824"/>
    <s v="Friday, June 24, 2022"/>
    <x v="1"/>
    <x v="8"/>
    <n v="1.5"/>
    <n v="1"/>
    <n v="111"/>
    <n v="1.5"/>
    <n v="1"/>
    <n v="1.5"/>
    <n v="1.5"/>
    <x v="175"/>
    <x v="118"/>
    <s v="Food"/>
    <x v="1"/>
    <b v="1"/>
    <n v="1.5"/>
    <n v="1"/>
    <x v="80"/>
  </r>
  <r>
    <s v="Processed"/>
    <s v="VJ300205292"/>
    <x v="0"/>
    <x v="1"/>
    <s v="Coca Cola - Zero Sugar"/>
    <s v="Carbonated"/>
    <n v="15297326293"/>
    <s v="Friday, June 24, 2022"/>
    <x v="1"/>
    <x v="12"/>
    <n v="1.5"/>
    <n v="1"/>
    <n v="140"/>
    <n v="1.5"/>
    <n v="1"/>
    <n v="1.5"/>
    <n v="1.5"/>
    <x v="175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297331069"/>
    <s v="Friday, June 24, 2022"/>
    <x v="1"/>
    <x v="12"/>
    <n v="1.5"/>
    <n v="1"/>
    <n v="140"/>
    <n v="1.5"/>
    <n v="1"/>
    <n v="1.5"/>
    <n v="1.5"/>
    <x v="175"/>
    <x v="44"/>
    <s v="Carbonated"/>
    <x v="0"/>
    <b v="1"/>
    <n v="1.5"/>
    <n v="1"/>
    <x v="36"/>
  </r>
  <r>
    <s v="Processed"/>
    <s v="VJ300320611"/>
    <x v="0"/>
    <x v="0"/>
    <s v="Red Bull - Energy Drink - Sugar Free"/>
    <s v="Carbonated"/>
    <n v="15297384577"/>
    <s v="Friday, June 24, 2022"/>
    <x v="0"/>
    <x v="0"/>
    <n v="3.5"/>
    <n v="1"/>
    <n v="148"/>
    <n v="3.5"/>
    <n v="1"/>
    <n v="3.5"/>
    <n v="3.5"/>
    <x v="175"/>
    <x v="0"/>
    <s v="Carbonated"/>
    <x v="0"/>
    <b v="1"/>
    <n v="3.5"/>
    <n v="2.3333333333333335"/>
    <x v="0"/>
  </r>
  <r>
    <s v="Processed"/>
    <s v="VJ300320692"/>
    <x v="3"/>
    <x v="4"/>
    <s v="Starbucks Doubleshot Energy - Mocha"/>
    <s v="Non Carbonated"/>
    <n v="15297518430"/>
    <s v="Friday, June 24, 2022"/>
    <x v="1"/>
    <x v="2"/>
    <n v="3.5"/>
    <n v="1"/>
    <n v="146"/>
    <n v="3.5"/>
    <n v="1"/>
    <n v="3.5"/>
    <n v="3.5"/>
    <x v="171"/>
    <x v="88"/>
    <s v="Non Carbonated"/>
    <x v="2"/>
    <b v="1"/>
    <n v="3.5"/>
    <n v="2.3333333333333335"/>
    <x v="62"/>
  </r>
  <r>
    <s v="Processed"/>
    <s v="VJ300320686"/>
    <x v="1"/>
    <x v="2"/>
    <s v="Oreo Single Server 6 ct"/>
    <s v="Food"/>
    <n v="15297673801"/>
    <s v="Friday, June 24, 2022"/>
    <x v="1"/>
    <x v="19"/>
    <n v="2"/>
    <n v="1"/>
    <n v="133"/>
    <n v="2"/>
    <n v="1"/>
    <n v="2"/>
    <n v="2"/>
    <x v="175"/>
    <x v="74"/>
    <s v="Food"/>
    <x v="1"/>
    <b v="1"/>
    <n v="2"/>
    <n v="1.3333333333333333"/>
    <x v="52"/>
  </r>
  <r>
    <s v="Processed"/>
    <s v="VJ300320686"/>
    <x v="1"/>
    <x v="2"/>
    <s v="Oreo Single Server 6 ct"/>
    <s v="Food"/>
    <n v="15297718319"/>
    <s v="Friday, June 24, 2022"/>
    <x v="1"/>
    <x v="19"/>
    <n v="2"/>
    <n v="1"/>
    <n v="133"/>
    <n v="2"/>
    <n v="1"/>
    <n v="2"/>
    <n v="2"/>
    <x v="175"/>
    <x v="74"/>
    <s v="Food"/>
    <x v="1"/>
    <b v="1"/>
    <n v="2"/>
    <n v="1.3333333333333333"/>
    <x v="52"/>
  </r>
  <r>
    <s v="Processed"/>
    <s v="VJ300320686"/>
    <x v="1"/>
    <x v="2"/>
    <s v="Pop Corners - Spicy Queso"/>
    <s v="Food"/>
    <n v="15297810690"/>
    <s v="Friday, June 24, 2022"/>
    <x v="1"/>
    <x v="8"/>
    <n v="1.5"/>
    <n v="1"/>
    <n v="111"/>
    <n v="1.5"/>
    <n v="1"/>
    <n v="1.5"/>
    <n v="1.5"/>
    <x v="175"/>
    <x v="118"/>
    <s v="Food"/>
    <x v="1"/>
    <b v="1"/>
    <n v="1.5"/>
    <n v="1"/>
    <x v="80"/>
  </r>
  <r>
    <s v="Processed"/>
    <s v="VJ300320692"/>
    <x v="3"/>
    <x v="4"/>
    <s v="Takis - Hot Chilli Pepper &amp; Lime"/>
    <s v="Food"/>
    <n v="15297930008"/>
    <s v="Friday, June 24, 2022"/>
    <x v="1"/>
    <x v="24"/>
    <n v="1.5"/>
    <n v="1"/>
    <n v="121"/>
    <n v="1.5"/>
    <n v="1"/>
    <n v="1.5"/>
    <n v="1.5"/>
    <x v="171"/>
    <x v="1"/>
    <s v="Food"/>
    <x v="1"/>
    <b v="1"/>
    <n v="1.5"/>
    <n v="1"/>
    <x v="1"/>
  </r>
  <r>
    <s v="Processed"/>
    <s v="VJ300320686"/>
    <x v="1"/>
    <x v="2"/>
    <s v="Pop Corners - Spicy Queso"/>
    <s v="Food"/>
    <n v="15297977278"/>
    <s v="Friday, June 24, 2022"/>
    <x v="0"/>
    <x v="8"/>
    <n v="1.5"/>
    <n v="1"/>
    <n v="111"/>
    <n v="1.5"/>
    <n v="1"/>
    <n v="1.5"/>
    <n v="1.5"/>
    <x v="175"/>
    <x v="118"/>
    <s v="Food"/>
    <x v="1"/>
    <b v="1"/>
    <n v="1.5"/>
    <n v="1"/>
    <x v="80"/>
  </r>
  <r>
    <s v="Processed"/>
    <s v="VJ300320609"/>
    <x v="2"/>
    <x v="3"/>
    <s v="Chesters Fries Flaming hot"/>
    <s v="Food"/>
    <n v="15298718287"/>
    <s v="Friday, June 24, 2022"/>
    <x v="1"/>
    <x v="8"/>
    <n v="1.5"/>
    <n v="1"/>
    <n v="111"/>
    <n v="1.5"/>
    <n v="1"/>
    <n v="1.5"/>
    <n v="1.5"/>
    <x v="176"/>
    <x v="42"/>
    <s v="Food"/>
    <x v="1"/>
    <b v="1"/>
    <n v="1.5"/>
    <n v="1"/>
    <x v="35"/>
  </r>
  <r>
    <s v="Processed"/>
    <s v="VJ300320609"/>
    <x v="2"/>
    <x v="3"/>
    <s v="Coca Cola - Regular"/>
    <s v="Carbonated"/>
    <n v="15298719010"/>
    <s v="Friday, June 24, 2022"/>
    <x v="1"/>
    <x v="27"/>
    <n v="1.5"/>
    <n v="1"/>
    <n v="141"/>
    <n v="1.5"/>
    <n v="1"/>
    <n v="1.5"/>
    <n v="1.5"/>
    <x v="176"/>
    <x v="156"/>
    <s v="Carbonated"/>
    <x v="0"/>
    <b v="1"/>
    <n v="1.5"/>
    <n v="1"/>
    <x v="36"/>
  </r>
  <r>
    <s v="Processed"/>
    <s v="VJ300320611"/>
    <x v="0"/>
    <x v="0"/>
    <s v="Snapple Tea - Raspberry"/>
    <s v="Non Carbonated"/>
    <n v="15298877398"/>
    <s v="Friday, June 24, 2022"/>
    <x v="1"/>
    <x v="21"/>
    <n v="2.5"/>
    <n v="1"/>
    <n v="145"/>
    <n v="2.5"/>
    <n v="1"/>
    <n v="2.5"/>
    <n v="2.5"/>
    <x v="175"/>
    <x v="81"/>
    <s v="Non Carbonated"/>
    <x v="2"/>
    <b v="1"/>
    <n v="2.5"/>
    <n v="1.6666666666666667"/>
    <x v="59"/>
  </r>
  <r>
    <s v="Processed"/>
    <s v="VJ300320609"/>
    <x v="2"/>
    <x v="3"/>
    <s v="Sunkist Soda - Orange"/>
    <s v="Carbonated"/>
    <n v="15298990038"/>
    <s v="Friday, June 24, 2022"/>
    <x v="1"/>
    <x v="12"/>
    <n v="1.5"/>
    <n v="1"/>
    <n v="140"/>
    <n v="1.5"/>
    <n v="1"/>
    <n v="1.5"/>
    <n v="1.5"/>
    <x v="176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298992211"/>
    <s v="Friday, June 24, 2022"/>
    <x v="1"/>
    <x v="27"/>
    <n v="1.5"/>
    <n v="1"/>
    <n v="141"/>
    <n v="1.5"/>
    <n v="1"/>
    <n v="1.5"/>
    <n v="1.5"/>
    <x v="176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299328883"/>
    <s v="Friday, June 24, 2022"/>
    <x v="1"/>
    <x v="12"/>
    <n v="1.5"/>
    <n v="1"/>
    <n v="140"/>
    <n v="1.5"/>
    <n v="1"/>
    <n v="1.5"/>
    <n v="1.5"/>
    <x v="176"/>
    <x v="70"/>
    <s v="Carbonated"/>
    <x v="0"/>
    <b v="1"/>
    <n v="1.5"/>
    <n v="1"/>
    <x v="48"/>
  </r>
  <r>
    <s v="Processed"/>
    <s v="VJ300320609"/>
    <x v="2"/>
    <x v="3"/>
    <s v="Cheetos Puffs"/>
    <s v="Food"/>
    <n v="15299345540"/>
    <s v="Friday, June 24, 2022"/>
    <x v="1"/>
    <x v="22"/>
    <n v="1.5"/>
    <n v="1"/>
    <n v="120"/>
    <n v="1.5"/>
    <n v="1"/>
    <n v="1.5"/>
    <n v="1.5"/>
    <x v="176"/>
    <x v="127"/>
    <s v="Food"/>
    <x v="1"/>
    <b v="1"/>
    <n v="1.5"/>
    <n v="1"/>
    <x v="87"/>
  </r>
  <r>
    <s v="Processed"/>
    <s v="VJ300320609"/>
    <x v="2"/>
    <x v="3"/>
    <s v="Monster Energy Original"/>
    <s v="Carbonated"/>
    <n v="15299407773"/>
    <s v="Friday, June 24, 2022"/>
    <x v="1"/>
    <x v="5"/>
    <n v="3"/>
    <n v="1"/>
    <n v="144"/>
    <n v="3"/>
    <n v="1"/>
    <n v="3"/>
    <n v="3"/>
    <x v="176"/>
    <x v="5"/>
    <s v="Carbonated"/>
    <x v="0"/>
    <b v="1"/>
    <n v="3"/>
    <n v="2"/>
    <x v="4"/>
  </r>
  <r>
    <s v="Processed"/>
    <s v="VJ300320609"/>
    <x v="2"/>
    <x v="3"/>
    <s v="Cheetos Puffs"/>
    <s v="Food"/>
    <n v="15299616092"/>
    <s v="Saturday, June 25, 2022"/>
    <x v="1"/>
    <x v="22"/>
    <n v="1.5"/>
    <n v="1"/>
    <n v="120"/>
    <n v="1.5"/>
    <n v="1"/>
    <n v="1.5"/>
    <n v="1.5"/>
    <x v="176"/>
    <x v="127"/>
    <s v="Food"/>
    <x v="1"/>
    <b v="1"/>
    <n v="1.5"/>
    <n v="1"/>
    <x v="87"/>
  </r>
  <r>
    <s v="Processed"/>
    <s v="VJ300320609"/>
    <x v="2"/>
    <x v="3"/>
    <s v="Chesters Fries Flaming hot"/>
    <s v="Food"/>
    <n v="15299738518"/>
    <s v="Saturday, June 25, 2022"/>
    <x v="1"/>
    <x v="8"/>
    <n v="1.5"/>
    <n v="1"/>
    <n v="111"/>
    <n v="1.5"/>
    <n v="1"/>
    <n v="1.5"/>
    <n v="1.5"/>
    <x v="176"/>
    <x v="42"/>
    <s v="Food"/>
    <x v="1"/>
    <b v="1"/>
    <n v="1.5"/>
    <n v="1"/>
    <x v="35"/>
  </r>
  <r>
    <s v="Processed"/>
    <s v="VJ300320609"/>
    <x v="2"/>
    <x v="3"/>
    <s v="Chesters Fries Flaming hot"/>
    <s v="Food"/>
    <n v="15299738993"/>
    <s v="Saturday, June 25, 2022"/>
    <x v="1"/>
    <x v="8"/>
    <n v="1.5"/>
    <n v="1"/>
    <n v="111"/>
    <n v="1.5"/>
    <n v="1"/>
    <n v="1.5"/>
    <n v="1.5"/>
    <x v="176"/>
    <x v="42"/>
    <s v="Food"/>
    <x v="1"/>
    <b v="1"/>
    <n v="1.5"/>
    <n v="1"/>
    <x v="35"/>
  </r>
  <r>
    <s v="Processed"/>
    <s v="VJ300320609"/>
    <x v="2"/>
    <x v="3"/>
    <s v="Chesters Fries Flaming hot"/>
    <s v="Food"/>
    <n v="15299740851"/>
    <s v="Saturday, June 25, 2022"/>
    <x v="1"/>
    <x v="8"/>
    <n v="1.5"/>
    <n v="1"/>
    <n v="111"/>
    <n v="1.5"/>
    <n v="1"/>
    <n v="1.5"/>
    <n v="1.5"/>
    <x v="176"/>
    <x v="42"/>
    <s v="Food"/>
    <x v="1"/>
    <b v="1"/>
    <n v="1.5"/>
    <n v="1"/>
    <x v="35"/>
  </r>
  <r>
    <s v="Processed"/>
    <s v="VJ300320609"/>
    <x v="2"/>
    <x v="3"/>
    <s v="Monster Energy Original"/>
    <s v="Carbonated"/>
    <n v="15299741014"/>
    <s v="Saturday, June 25, 2022"/>
    <x v="1"/>
    <x v="5"/>
    <n v="3"/>
    <n v="1"/>
    <n v="144"/>
    <n v="3"/>
    <n v="1"/>
    <n v="3"/>
    <n v="3"/>
    <x v="176"/>
    <x v="5"/>
    <s v="Carbonated"/>
    <x v="0"/>
    <b v="1"/>
    <n v="3"/>
    <n v="2"/>
    <x v="4"/>
  </r>
  <r>
    <s v="Processed"/>
    <s v="VJ300320609"/>
    <x v="2"/>
    <x v="3"/>
    <s v="Snapple Tea - Raspberry"/>
    <s v="Non Carbonated"/>
    <n v="15299751977"/>
    <s v="Saturday, June 25, 2022"/>
    <x v="1"/>
    <x v="15"/>
    <n v="2.5"/>
    <n v="1"/>
    <n v="147"/>
    <n v="2.5"/>
    <n v="1"/>
    <n v="2.5"/>
    <n v="2.5"/>
    <x v="176"/>
    <x v="81"/>
    <s v="Non Carbonated"/>
    <x v="2"/>
    <b v="1"/>
    <n v="2.5"/>
    <n v="1.6666666666666667"/>
    <x v="59"/>
  </r>
  <r>
    <s v="Processed"/>
    <s v="VJ300320692"/>
    <x v="3"/>
    <x v="4"/>
    <s v="Popchips Potato - Sour Cream &amp; Onion"/>
    <s v="Food"/>
    <n v="15300343797"/>
    <s v="Saturday, June 25, 2022"/>
    <x v="1"/>
    <x v="20"/>
    <n v="1.5"/>
    <n v="1"/>
    <n v="112"/>
    <n v="1.5"/>
    <n v="1"/>
    <n v="1.5"/>
    <n v="1.5"/>
    <x v="171"/>
    <x v="153"/>
    <s v="Food"/>
    <x v="1"/>
    <b v="1"/>
    <n v="1.5"/>
    <n v="1"/>
    <x v="44"/>
  </r>
  <r>
    <s v="Processed"/>
    <s v="VJ300320692"/>
    <x v="3"/>
    <x v="4"/>
    <s v="Oreo Mini - Go Paks"/>
    <m/>
    <n v="15300344365"/>
    <s v="Saturday, June 25, 2022"/>
    <x v="1"/>
    <x v="37"/>
    <n v="3"/>
    <n v="1"/>
    <n v="150"/>
    <n v="3"/>
    <n v="1"/>
    <n v="3"/>
    <n v="3"/>
    <x v="171"/>
    <x v="143"/>
    <s v="Cell is Blank - Dis-regard"/>
    <x v="1"/>
    <b v="1"/>
    <n v="3"/>
    <n v="2"/>
    <x v="98"/>
  </r>
  <r>
    <s v="Processed"/>
    <s v="VJ300320692"/>
    <x v="3"/>
    <x v="4"/>
    <s v="Mini Chips Ahoy - Go Paks"/>
    <m/>
    <n v="15300348021"/>
    <s v="Saturday, June 25, 2022"/>
    <x v="1"/>
    <x v="33"/>
    <n v="4"/>
    <n v="1"/>
    <n v="151"/>
    <n v="4"/>
    <n v="1"/>
    <n v="4"/>
    <n v="4"/>
    <x v="171"/>
    <x v="142"/>
    <s v="Cell is Blank - Dis-regard"/>
    <x v="1"/>
    <b v="1"/>
    <n v="4"/>
    <n v="2.6666666666666665"/>
    <x v="97"/>
  </r>
  <r>
    <s v="Processed"/>
    <s v="VJ300320692"/>
    <x v="3"/>
    <x v="4"/>
    <s v="Teddy Grahams - Go Paks"/>
    <m/>
    <n v="15300353008"/>
    <s v="Saturday, June 25, 2022"/>
    <x v="0"/>
    <x v="40"/>
    <n v="4"/>
    <n v="1"/>
    <n v="160"/>
    <n v="4"/>
    <n v="1"/>
    <n v="4"/>
    <n v="4"/>
    <x v="171"/>
    <x v="144"/>
    <s v="Cell is Blank - Dis-regard"/>
    <x v="1"/>
    <b v="1"/>
    <n v="4"/>
    <n v="2.6666666666666665"/>
    <x v="99"/>
  </r>
  <r>
    <s v="Processed"/>
    <s v="VJ300320609"/>
    <x v="2"/>
    <x v="3"/>
    <s v="Coca Cola - Regular"/>
    <s v="Carbonated"/>
    <n v="15300362142"/>
    <s v="Saturday, June 25, 2022"/>
    <x v="1"/>
    <x v="23"/>
    <n v="1.5"/>
    <n v="1"/>
    <n v="142"/>
    <n v="1.5"/>
    <n v="1"/>
    <n v="1.5"/>
    <n v="1.5"/>
    <x v="176"/>
    <x v="156"/>
    <s v="Carbonated"/>
    <x v="0"/>
    <b v="1"/>
    <n v="1.5"/>
    <n v="1"/>
    <x v="36"/>
  </r>
  <r>
    <s v="Processed"/>
    <s v="VJ300320611"/>
    <x v="0"/>
    <x v="0"/>
    <s v="S. Pellegrino Sparkling Mineral Water"/>
    <s v="Water"/>
    <n v="15300418510"/>
    <s v="Saturday, June 25, 2022"/>
    <x v="1"/>
    <x v="7"/>
    <n v="2"/>
    <n v="1"/>
    <n v="143"/>
    <n v="2"/>
    <n v="1"/>
    <n v="2"/>
    <n v="2"/>
    <x v="176"/>
    <x v="24"/>
    <s v="Water"/>
    <x v="3"/>
    <b v="1"/>
    <n v="2"/>
    <n v="1.3333333333333333"/>
    <x v="22"/>
  </r>
  <r>
    <s v="Processed"/>
    <s v="VJ300320692"/>
    <x v="3"/>
    <x v="4"/>
    <s v="Lenny &amp; Larrys - Chocolate Chip"/>
    <s v="Food"/>
    <n v="15300764844"/>
    <s v="Saturday, June 25, 2022"/>
    <x v="1"/>
    <x v="34"/>
    <n v="2"/>
    <n v="1"/>
    <n v="158"/>
    <n v="2"/>
    <n v="1"/>
    <n v="2"/>
    <n v="2"/>
    <x v="171"/>
    <x v="134"/>
    <s v="Food"/>
    <x v="1"/>
    <b v="1"/>
    <n v="2"/>
    <n v="1.3333333333333333"/>
    <x v="69"/>
  </r>
  <r>
    <s v="Processed"/>
    <s v="VJ300320692"/>
    <x v="3"/>
    <x v="4"/>
    <s v="Teddy Grahams - Go Paks"/>
    <m/>
    <n v="15300765206"/>
    <s v="Saturday, June 25, 2022"/>
    <x v="1"/>
    <x v="40"/>
    <n v="4"/>
    <n v="1"/>
    <n v="160"/>
    <n v="4"/>
    <n v="1"/>
    <n v="4"/>
    <n v="4"/>
    <x v="171"/>
    <x v="144"/>
    <s v="Cell is Blank - Dis-regard"/>
    <x v="1"/>
    <b v="1"/>
    <n v="4"/>
    <n v="2.6666666666666665"/>
    <x v="99"/>
  </r>
  <r>
    <s v="Processed"/>
    <s v="VJ300320692"/>
    <x v="3"/>
    <x v="4"/>
    <s v="RXBAR - Protein Bar - Peanut Butter"/>
    <s v="Food"/>
    <n v="15300933935"/>
    <s v="Saturday, June 25, 2022"/>
    <x v="0"/>
    <x v="28"/>
    <n v="2"/>
    <n v="1"/>
    <n v="135"/>
    <n v="2"/>
    <n v="1"/>
    <n v="2"/>
    <n v="2"/>
    <x v="171"/>
    <x v="80"/>
    <s v="Food"/>
    <x v="1"/>
    <b v="1"/>
    <n v="2"/>
    <n v="1.3333333333333333"/>
    <x v="58"/>
  </r>
  <r>
    <s v="Processed"/>
    <s v="VJ300205292"/>
    <x v="0"/>
    <x v="1"/>
    <s v="Monster Energy Original"/>
    <s v="Carbonated"/>
    <n v="15300985798"/>
    <s v="Saturday, June 25, 2022"/>
    <x v="1"/>
    <x v="2"/>
    <n v="3"/>
    <n v="1"/>
    <n v="146"/>
    <n v="3"/>
    <n v="1"/>
    <n v="3"/>
    <n v="3"/>
    <x v="176"/>
    <x v="5"/>
    <s v="Carbonated"/>
    <x v="0"/>
    <b v="1"/>
    <n v="3"/>
    <n v="2"/>
    <x v="4"/>
  </r>
  <r>
    <s v="Processed"/>
    <s v="VJ300320692"/>
    <x v="3"/>
    <x v="4"/>
    <s v="BodyArmor LYTE - Strawberry Lemonade"/>
    <s v="Water"/>
    <n v="15301075636"/>
    <s v="Saturday, June 25, 2022"/>
    <x v="0"/>
    <x v="15"/>
    <n v="2.75"/>
    <n v="1"/>
    <n v="147"/>
    <n v="2.75"/>
    <n v="1"/>
    <n v="2.75"/>
    <n v="2.75"/>
    <x v="171"/>
    <x v="131"/>
    <s v="Water"/>
    <x v="3"/>
    <b v="1"/>
    <n v="2.75"/>
    <n v="1.8333333333333333"/>
    <x v="90"/>
  </r>
  <r>
    <s v="Processed"/>
    <s v="VJ300320692"/>
    <x v="3"/>
    <x v="4"/>
    <s v="Teddy Grahams - Go Paks"/>
    <m/>
    <n v="15301093420"/>
    <s v="Saturday, June 25, 2022"/>
    <x v="1"/>
    <x v="41"/>
    <n v="3"/>
    <n v="1"/>
    <n v="156"/>
    <n v="3"/>
    <n v="1"/>
    <n v="3"/>
    <n v="3"/>
    <x v="171"/>
    <x v="144"/>
    <s v="Cell is Blank - Dis-regard"/>
    <x v="1"/>
    <b v="1"/>
    <n v="3"/>
    <n v="2"/>
    <x v="99"/>
  </r>
  <r>
    <s v="Processed"/>
    <s v="VJ300320692"/>
    <x v="3"/>
    <x v="4"/>
    <s v="Mini Chips Ahoy - Go Paks"/>
    <m/>
    <n v="15301095757"/>
    <s v="Saturday, June 25, 2022"/>
    <x v="1"/>
    <x v="39"/>
    <n v="4"/>
    <n v="1"/>
    <n v="161"/>
    <n v="4"/>
    <n v="1"/>
    <n v="4"/>
    <n v="4"/>
    <x v="171"/>
    <x v="142"/>
    <s v="Cell is Blank - Dis-regard"/>
    <x v="1"/>
    <b v="1"/>
    <n v="4"/>
    <n v="2.6666666666666665"/>
    <x v="97"/>
  </r>
  <r>
    <s v="Processed"/>
    <s v="VJ300320692"/>
    <x v="3"/>
    <x v="4"/>
    <s v="Starbucks Refresher - Real Coconut Water"/>
    <s v="Carbonated"/>
    <n v="15301100479"/>
    <s v="Saturday, June 25, 2022"/>
    <x v="1"/>
    <x v="0"/>
    <n v="3"/>
    <n v="1"/>
    <n v="148"/>
    <n v="3"/>
    <n v="1"/>
    <n v="3"/>
    <n v="3"/>
    <x v="171"/>
    <x v="106"/>
    <s v="Carbonated"/>
    <x v="0"/>
    <b v="1"/>
    <n v="3"/>
    <n v="2"/>
    <x v="75"/>
  </r>
  <r>
    <s v="Processed"/>
    <s v="VJ300320692"/>
    <x v="3"/>
    <x v="4"/>
    <s v="Pop Corners - Kettle Corn"/>
    <s v="Food"/>
    <n v="15301103701"/>
    <s v="Saturday, June 25, 2022"/>
    <x v="1"/>
    <x v="4"/>
    <n v="1.5"/>
    <n v="1"/>
    <n v="110"/>
    <n v="1.5"/>
    <n v="1"/>
    <n v="1.5"/>
    <n v="1.5"/>
    <x v="171"/>
    <x v="113"/>
    <s v="Food"/>
    <x v="1"/>
    <b v="1"/>
    <n v="1.5"/>
    <n v="1"/>
    <x v="80"/>
  </r>
  <r>
    <s v="Processed"/>
    <s v="VJ300320692"/>
    <x v="3"/>
    <x v="4"/>
    <s v="Coca Cola - Zero Sugar"/>
    <s v="Carbonated"/>
    <n v="15301109722"/>
    <s v="Saturday, June 25, 2022"/>
    <x v="1"/>
    <x v="23"/>
    <n v="1.5"/>
    <n v="1"/>
    <n v="142"/>
    <n v="1.5"/>
    <n v="1"/>
    <n v="1.5"/>
    <n v="1.5"/>
    <x v="171"/>
    <x v="44"/>
    <s v="Carbonated"/>
    <x v="0"/>
    <b v="1"/>
    <n v="1.5"/>
    <n v="1"/>
    <x v="36"/>
  </r>
  <r>
    <s v="Processed"/>
    <s v="VJ300320611"/>
    <x v="0"/>
    <x v="0"/>
    <s v="Canada Dry - Ginger Ale"/>
    <m/>
    <n v="15301121537"/>
    <s v="Saturday, June 25, 2022"/>
    <x v="0"/>
    <x v="12"/>
    <n v="2.75"/>
    <n v="1"/>
    <n v="140"/>
    <n v="2.75"/>
    <n v="1"/>
    <n v="2.75"/>
    <n v="2.75"/>
    <x v="176"/>
    <x v="151"/>
    <s v="Cell is Blank - Dis-regard"/>
    <x v="0"/>
    <b v="1"/>
    <n v="2.75"/>
    <n v="1.8333333333333333"/>
    <x v="102"/>
  </r>
  <r>
    <s v="Processed"/>
    <s v="VJ300320609"/>
    <x v="2"/>
    <x v="3"/>
    <s v="Red Bull - Original"/>
    <s v="Carbonated"/>
    <n v="15301143805"/>
    <s v="Saturday, June 25, 2022"/>
    <x v="0"/>
    <x v="0"/>
    <n v="3.5"/>
    <n v="1"/>
    <n v="148"/>
    <n v="3.5"/>
    <n v="1"/>
    <n v="3.5"/>
    <n v="3.5"/>
    <x v="176"/>
    <x v="45"/>
    <s v="Carbonated"/>
    <x v="0"/>
    <b v="1"/>
    <n v="3.5"/>
    <n v="2.3333333333333335"/>
    <x v="0"/>
  </r>
  <r>
    <s v="Processed"/>
    <s v="VJ300320692"/>
    <x v="3"/>
    <x v="4"/>
    <s v="Lenny &amp; Larrys - Chocolate Chip"/>
    <s v="Food"/>
    <n v="15301236510"/>
    <s v="Saturday, June 25, 2022"/>
    <x v="0"/>
    <x v="34"/>
    <n v="2"/>
    <n v="1"/>
    <n v="158"/>
    <n v="2"/>
    <n v="1"/>
    <n v="2"/>
    <n v="2"/>
    <x v="171"/>
    <x v="134"/>
    <s v="Food"/>
    <x v="1"/>
    <b v="1"/>
    <n v="2"/>
    <n v="1.3333333333333333"/>
    <x v="69"/>
  </r>
  <r>
    <s v="Processed"/>
    <s v="VJ300320692"/>
    <x v="3"/>
    <x v="4"/>
    <s v="BodyArmor LYTE - Strawberry Lemonade"/>
    <s v="Water"/>
    <n v="15301327497"/>
    <s v="Saturday, June 25, 2022"/>
    <x v="1"/>
    <x v="15"/>
    <n v="2.75"/>
    <n v="1"/>
    <n v="147"/>
    <n v="2.75"/>
    <n v="1"/>
    <n v="2.75"/>
    <n v="2.75"/>
    <x v="171"/>
    <x v="131"/>
    <s v="Water"/>
    <x v="3"/>
    <b v="1"/>
    <n v="2.75"/>
    <n v="1.8333333333333333"/>
    <x v="90"/>
  </r>
  <r>
    <s v="Processed"/>
    <s v="VJ300320692"/>
    <x v="3"/>
    <x v="4"/>
    <s v="Snapple Tea - Raspberry"/>
    <s v="Non Carbonated"/>
    <n v="15301329536"/>
    <s v="Saturday, June 25, 2022"/>
    <x v="1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92"/>
    <x v="3"/>
    <x v="4"/>
    <s v="Coca Cola - Zero Sugar"/>
    <s v="Carbonated"/>
    <n v="15301342007"/>
    <s v="Saturday, June 25, 2022"/>
    <x v="1"/>
    <x v="23"/>
    <n v="1.5"/>
    <n v="1"/>
    <n v="142"/>
    <n v="1.5"/>
    <n v="1"/>
    <n v="1.5"/>
    <n v="1.5"/>
    <x v="171"/>
    <x v="44"/>
    <s v="Carbonated"/>
    <x v="0"/>
    <b v="1"/>
    <n v="1.5"/>
    <n v="1"/>
    <x v="36"/>
  </r>
  <r>
    <s v="Processed"/>
    <s v="VJ300320692"/>
    <x v="3"/>
    <x v="4"/>
    <s v="Starbucks Refresher - Real Coconut Water"/>
    <s v="Carbonated"/>
    <n v="15301346313"/>
    <s v="Saturday, June 25, 2022"/>
    <x v="1"/>
    <x v="0"/>
    <n v="3"/>
    <n v="1"/>
    <n v="148"/>
    <n v="3"/>
    <n v="1"/>
    <n v="3"/>
    <n v="3"/>
    <x v="171"/>
    <x v="106"/>
    <s v="Carbonated"/>
    <x v="0"/>
    <b v="1"/>
    <n v="3"/>
    <n v="2"/>
    <x v="75"/>
  </r>
  <r>
    <s v="Processed"/>
    <s v="VJ300320692"/>
    <x v="3"/>
    <x v="4"/>
    <s v="Belvita Snack Bites - Cinnamon BS Go Paks"/>
    <s v="Food"/>
    <n v="15301368060"/>
    <s v="Saturday, June 25, 2022"/>
    <x v="0"/>
    <x v="32"/>
    <n v="3"/>
    <n v="1"/>
    <n v="154"/>
    <n v="3"/>
    <n v="1"/>
    <n v="3"/>
    <n v="3"/>
    <x v="171"/>
    <x v="112"/>
    <s v="Food"/>
    <x v="1"/>
    <b v="1"/>
    <n v="3"/>
    <n v="2"/>
    <x v="79"/>
  </r>
  <r>
    <s v="Processed"/>
    <s v="VJ300320611"/>
    <x v="0"/>
    <x v="0"/>
    <s v="CheezIt - Original"/>
    <s v="Food"/>
    <n v="15301455506"/>
    <s v="Saturday, June 25, 2022"/>
    <x v="1"/>
    <x v="24"/>
    <n v="1.5"/>
    <n v="1"/>
    <n v="121"/>
    <n v="1.5"/>
    <n v="1"/>
    <n v="1.5"/>
    <n v="1.5"/>
    <x v="176"/>
    <x v="48"/>
    <s v="Food"/>
    <x v="1"/>
    <b v="1"/>
    <n v="1.5"/>
    <n v="1"/>
    <x v="39"/>
  </r>
  <r>
    <s v="Processed"/>
    <s v="VJ300320611"/>
    <x v="0"/>
    <x v="0"/>
    <s v="Canada Dry - Ginger Ale &amp; Lemonde"/>
    <m/>
    <n v="15301500760"/>
    <s v="Saturday, June 25, 2022"/>
    <x v="0"/>
    <x v="27"/>
    <n v="2"/>
    <n v="1"/>
    <n v="141"/>
    <n v="2"/>
    <n v="1"/>
    <n v="2"/>
    <n v="2"/>
    <x v="176"/>
    <x v="150"/>
    <s v="Cell is Blank - Dis-regard"/>
    <x v="0"/>
    <b v="1"/>
    <n v="2"/>
    <n v="1.3333333333333333"/>
    <x v="102"/>
  </r>
  <r>
    <s v="Processed"/>
    <s v="VJ300205292"/>
    <x v="0"/>
    <x v="1"/>
    <s v="Goldfish Baked - Cheddar"/>
    <s v="Food"/>
    <n v="15301507083"/>
    <s v="Saturday, June 25, 2022"/>
    <x v="0"/>
    <x v="22"/>
    <n v="1.5"/>
    <n v="1"/>
    <n v="120"/>
    <n v="1.5"/>
    <n v="1"/>
    <n v="1.5"/>
    <n v="1.5"/>
    <x v="176"/>
    <x v="139"/>
    <s v="Food"/>
    <x v="1"/>
    <b v="1"/>
    <n v="1.5"/>
    <n v="1"/>
    <x v="95"/>
  </r>
  <r>
    <s v="Processed"/>
    <s v="VJ300320692"/>
    <x v="3"/>
    <x v="4"/>
    <s v="Snapple Tea - Raspberry"/>
    <s v="Non Carbonated"/>
    <n v="15301585638"/>
    <s v="Saturday, June 25, 2022"/>
    <x v="0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11"/>
    <x v="0"/>
    <x v="0"/>
    <s v="Canada Dry - Ginger Ale &amp; Lemonde"/>
    <m/>
    <n v="15301713989"/>
    <s v="Saturday, June 25, 2022"/>
    <x v="1"/>
    <x v="27"/>
    <n v="2"/>
    <n v="1"/>
    <n v="141"/>
    <n v="2"/>
    <n v="1"/>
    <n v="2"/>
    <n v="2"/>
    <x v="176"/>
    <x v="150"/>
    <s v="Cell is Blank - Dis-regard"/>
    <x v="0"/>
    <b v="1"/>
    <n v="2"/>
    <n v="1.3333333333333333"/>
    <x v="102"/>
  </r>
  <r>
    <s v="Processed"/>
    <s v="VJ300320611"/>
    <x v="0"/>
    <x v="0"/>
    <s v="Canada Dry - Ginger Ale"/>
    <m/>
    <n v="15301715328"/>
    <s v="Saturday, June 25, 2022"/>
    <x v="1"/>
    <x v="12"/>
    <n v="2.75"/>
    <n v="1"/>
    <n v="140"/>
    <n v="2.75"/>
    <n v="1"/>
    <n v="2.75"/>
    <n v="2.75"/>
    <x v="176"/>
    <x v="151"/>
    <s v="Cell is Blank - Dis-regard"/>
    <x v="0"/>
    <b v="1"/>
    <n v="2.75"/>
    <n v="1.8333333333333333"/>
    <x v="102"/>
  </r>
  <r>
    <s v="Processed"/>
    <s v="VJ300320692"/>
    <x v="3"/>
    <x v="4"/>
    <s v="Popchips Potato - Sour Cream &amp; Onion"/>
    <s v="Food"/>
    <n v="15301902707"/>
    <s v="Saturday, June 25, 2022"/>
    <x v="0"/>
    <x v="20"/>
    <n v="1.5"/>
    <n v="1"/>
    <n v="112"/>
    <n v="1.5"/>
    <n v="1"/>
    <n v="1.5"/>
    <n v="1.5"/>
    <x v="171"/>
    <x v="153"/>
    <s v="Food"/>
    <x v="1"/>
    <b v="1"/>
    <n v="1.5"/>
    <n v="1"/>
    <x v="44"/>
  </r>
  <r>
    <s v="Processed"/>
    <s v="VJ300320611"/>
    <x v="0"/>
    <x v="0"/>
    <s v="Red Bull - Energy Drink - Sugar Free"/>
    <s v="Carbonated"/>
    <n v="15302345484"/>
    <s v="Saturday, June 25, 2022"/>
    <x v="1"/>
    <x v="0"/>
    <n v="3.5"/>
    <n v="1"/>
    <n v="148"/>
    <n v="3.5"/>
    <n v="1"/>
    <n v="3.5"/>
    <n v="3.5"/>
    <x v="176"/>
    <x v="0"/>
    <s v="Carbonated"/>
    <x v="0"/>
    <b v="1"/>
    <n v="3.5"/>
    <n v="2.3333333333333335"/>
    <x v="0"/>
  </r>
  <r>
    <s v="Processed"/>
    <s v="VJ300320611"/>
    <x v="0"/>
    <x v="0"/>
    <s v="S. Pellegrino Sparkling Mineral Water"/>
    <s v="Water"/>
    <n v="15302346809"/>
    <s v="Saturday, June 25, 2022"/>
    <x v="1"/>
    <x v="7"/>
    <n v="2"/>
    <n v="1"/>
    <n v="143"/>
    <n v="2"/>
    <n v="1"/>
    <n v="2"/>
    <n v="2"/>
    <x v="176"/>
    <x v="24"/>
    <s v="Water"/>
    <x v="3"/>
    <b v="1"/>
    <n v="2"/>
    <n v="1.3333333333333333"/>
    <x v="22"/>
  </r>
  <r>
    <s v="Processed"/>
    <s v="VJ300320611"/>
    <x v="0"/>
    <x v="0"/>
    <s v="Bai Antioxidant - Kupang strawberry kiwi"/>
    <s v="Non Carbonated"/>
    <n v="15302348260"/>
    <s v="Saturday, June 25, 2022"/>
    <x v="1"/>
    <x v="5"/>
    <n v="2.75"/>
    <n v="1"/>
    <n v="144"/>
    <n v="2.75"/>
    <n v="1"/>
    <n v="2.75"/>
    <n v="2.75"/>
    <x v="176"/>
    <x v="114"/>
    <s v="Non Carbonated"/>
    <x v="2"/>
    <b v="1"/>
    <n v="2.75"/>
    <n v="1.8333333333333333"/>
    <x v="2"/>
  </r>
  <r>
    <s v="Processed"/>
    <s v="VJ300320611"/>
    <x v="0"/>
    <x v="0"/>
    <s v="Nature's Garden Trail Mix - Cranberry Healthy"/>
    <s v="Food"/>
    <n v="15302349653"/>
    <s v="Saturday, June 25, 2022"/>
    <x v="1"/>
    <x v="29"/>
    <n v="1.5"/>
    <n v="1"/>
    <n v="139"/>
    <n v="1.5"/>
    <n v="1"/>
    <n v="1.5"/>
    <n v="1.5"/>
    <x v="176"/>
    <x v="130"/>
    <s v="Food"/>
    <x v="1"/>
    <b v="1"/>
    <n v="1.5"/>
    <n v="1"/>
    <x v="89"/>
  </r>
  <r>
    <s v="Processed"/>
    <s v="VJ300205292"/>
    <x v="0"/>
    <x v="1"/>
    <s v="Wonderful Pistachios - Variety"/>
    <s v="Food"/>
    <n v="15302430958"/>
    <s v="Saturday, June 25, 2022"/>
    <x v="1"/>
    <x v="9"/>
    <n v="2"/>
    <n v="1"/>
    <n v="131"/>
    <n v="2"/>
    <n v="1"/>
    <n v="2"/>
    <n v="2"/>
    <x v="176"/>
    <x v="11"/>
    <s v="Food"/>
    <x v="1"/>
    <b v="1"/>
    <n v="2"/>
    <n v="1.3333333333333333"/>
    <x v="10"/>
  </r>
  <r>
    <s v="Processed"/>
    <s v="VJ300320692"/>
    <x v="3"/>
    <x v="4"/>
    <s v="Snyder's of Hanover Pretzel Pieces - Honey Mu"/>
    <s v="Food"/>
    <n v="15304222738"/>
    <s v="Sunday, June 26, 2022"/>
    <x v="0"/>
    <x v="22"/>
    <n v="2"/>
    <n v="1"/>
    <n v="120"/>
    <n v="2"/>
    <n v="1"/>
    <n v="2"/>
    <n v="2"/>
    <x v="171"/>
    <x v="135"/>
    <s v="Food"/>
    <x v="1"/>
    <b v="1"/>
    <n v="2"/>
    <n v="1.3333333333333333"/>
    <x v="92"/>
  </r>
  <r>
    <s v="Processed"/>
    <s v="VJ300320692"/>
    <x v="3"/>
    <x v="4"/>
    <s v="BodyArmor  LYTE - Blueberry Pomegranate"/>
    <s v="Non Carbonated"/>
    <n v="15304250114"/>
    <s v="Sunday, June 26, 2022"/>
    <x v="0"/>
    <x v="7"/>
    <n v="2.75"/>
    <n v="1"/>
    <n v="143"/>
    <n v="2.75"/>
    <n v="1"/>
    <n v="2.75"/>
    <n v="2.75"/>
    <x v="171"/>
    <x v="145"/>
    <s v="Non Carbonated"/>
    <x v="2"/>
    <b v="1"/>
    <n v="2.75"/>
    <n v="1.8333333333333333"/>
    <x v="100"/>
  </r>
  <r>
    <s v="Processed"/>
    <s v="VJ300205292"/>
    <x v="0"/>
    <x v="1"/>
    <s v="Spindrift - Sparkling Water  Lime"/>
    <s v="Carbonated"/>
    <n v="15304287152"/>
    <s v="Sunday, June 26, 2022"/>
    <x v="1"/>
    <x v="27"/>
    <n v="1.5"/>
    <n v="1"/>
    <n v="141"/>
    <n v="1.5"/>
    <n v="1"/>
    <n v="1.5"/>
    <n v="1.5"/>
    <x v="171"/>
    <x v="12"/>
    <s v="Carbonated"/>
    <x v="0"/>
    <b v="1"/>
    <n v="1.5"/>
    <n v="1"/>
    <x v="11"/>
  </r>
  <r>
    <s v="Processed"/>
    <s v="VJ300320611"/>
    <x v="0"/>
    <x v="0"/>
    <s v="Snapple Tea - Raspberry"/>
    <s v="Non Carbonated"/>
    <n v="15304309949"/>
    <s v="Sunday, June 26, 2022"/>
    <x v="1"/>
    <x v="21"/>
    <n v="2.5"/>
    <n v="1"/>
    <n v="145"/>
    <n v="2.5"/>
    <n v="1"/>
    <n v="2.5"/>
    <n v="2.5"/>
    <x v="171"/>
    <x v="81"/>
    <s v="Non Carbonated"/>
    <x v="2"/>
    <b v="1"/>
    <n v="2.5"/>
    <n v="1.6666666666666667"/>
    <x v="59"/>
  </r>
  <r>
    <s v="Processed"/>
    <s v="VJ300320692"/>
    <x v="3"/>
    <x v="4"/>
    <s v="Oreo Single Server 6 ct"/>
    <s v="Food"/>
    <n v="15304325108"/>
    <s v="Sunday, June 26, 2022"/>
    <x v="1"/>
    <x v="17"/>
    <n v="2"/>
    <n v="1"/>
    <n v="138"/>
    <n v="2"/>
    <n v="1"/>
    <n v="2"/>
    <n v="2"/>
    <x v="171"/>
    <x v="74"/>
    <s v="Food"/>
    <x v="1"/>
    <b v="1"/>
    <n v="2"/>
    <n v="1.3333333333333333"/>
    <x v="52"/>
  </r>
  <r>
    <s v="Processed"/>
    <s v="VJ300320692"/>
    <x v="3"/>
    <x v="4"/>
    <s v="Takis - Hot Chilli Pepper &amp; Lime"/>
    <s v="Food"/>
    <n v="15304329368"/>
    <s v="Sunday, June 26, 2022"/>
    <x v="1"/>
    <x v="24"/>
    <n v="1.5"/>
    <n v="1"/>
    <n v="121"/>
    <n v="1.5"/>
    <n v="1"/>
    <n v="1.5"/>
    <n v="1.5"/>
    <x v="171"/>
    <x v="1"/>
    <s v="Food"/>
    <x v="1"/>
    <b v="1"/>
    <n v="1.5"/>
    <n v="1"/>
    <x v="1"/>
  </r>
  <r>
    <s v="Processed"/>
    <s v="VJ300320692"/>
    <x v="3"/>
    <x v="4"/>
    <s v="CheezIt - Double Cheese"/>
    <s v="Food"/>
    <n v="15304364474"/>
    <s v="Sunday, June 26, 2022"/>
    <x v="0"/>
    <x v="1"/>
    <n v="1.25"/>
    <n v="1"/>
    <n v="123"/>
    <n v="1.25"/>
    <n v="1"/>
    <n v="1.25"/>
    <n v="5.25"/>
    <x v="171"/>
    <x v="68"/>
    <s v="Food"/>
    <x v="1"/>
    <b v="1"/>
    <n v="1.25"/>
    <n v="0.83333333333333337"/>
    <x v="39"/>
  </r>
  <r>
    <s v="Processed"/>
    <s v="VJ300320692"/>
    <x v="3"/>
    <x v="4"/>
    <s v="Oreo Mini - Go Paks"/>
    <m/>
    <n v="15304364474"/>
    <s v="Sunday, June 26, 2022"/>
    <x v="0"/>
    <x v="35"/>
    <n v="4"/>
    <n v="1"/>
    <n v="152"/>
    <n v="4"/>
    <n v="1"/>
    <n v="4"/>
    <n v="5.25"/>
    <x v="171"/>
    <x v="143"/>
    <s v="Cell is Blank - Dis-regard"/>
    <x v="1"/>
    <b v="1"/>
    <n v="4"/>
    <n v="2.6666666666666665"/>
    <x v="98"/>
  </r>
  <r>
    <s v="Processed"/>
    <s v="VJ300320692"/>
    <x v="3"/>
    <x v="4"/>
    <s v="Popchips Potato - Sour Cream &amp; Onion"/>
    <s v="Food"/>
    <n v="15304374026"/>
    <s v="Sunday, June 26, 2022"/>
    <x v="0"/>
    <x v="20"/>
    <n v="1.5"/>
    <n v="1"/>
    <n v="112"/>
    <n v="1.5"/>
    <n v="1"/>
    <n v="1.5"/>
    <n v="3.5"/>
    <x v="171"/>
    <x v="153"/>
    <s v="Food"/>
    <x v="1"/>
    <b v="1"/>
    <n v="1.5"/>
    <n v="1"/>
    <x v="44"/>
  </r>
  <r>
    <s v="Processed"/>
    <s v="VJ300320692"/>
    <x v="3"/>
    <x v="4"/>
    <s v="Snyder's of Hanover Pretzel Pieces - Honey Mu"/>
    <s v="Food"/>
    <n v="15304374026"/>
    <s v="Sunday, June 26, 2022"/>
    <x v="0"/>
    <x v="22"/>
    <n v="2"/>
    <n v="1"/>
    <n v="120"/>
    <n v="2"/>
    <n v="1"/>
    <n v="2"/>
    <n v="3.5"/>
    <x v="171"/>
    <x v="135"/>
    <s v="Food"/>
    <x v="1"/>
    <b v="1"/>
    <n v="2"/>
    <n v="1.3333333333333333"/>
    <x v="92"/>
  </r>
  <r>
    <s v="Processed"/>
    <s v="VJ300320692"/>
    <x v="3"/>
    <x v="4"/>
    <s v="Ice Breakers Ice Cubes - PepperMint"/>
    <s v="Food"/>
    <n v="15304408909"/>
    <s v="Sunday, June 26, 2022"/>
    <x v="1"/>
    <x v="36"/>
    <n v="5"/>
    <n v="1"/>
    <n v="155"/>
    <n v="5"/>
    <n v="1"/>
    <n v="5"/>
    <n v="5"/>
    <x v="171"/>
    <x v="138"/>
    <s v="Food"/>
    <x v="1"/>
    <b v="1"/>
    <n v="5"/>
    <n v="3.3333333333333335"/>
    <x v="94"/>
  </r>
  <r>
    <s v="Processed"/>
    <s v="VJ300320611"/>
    <x v="0"/>
    <x v="0"/>
    <s v="Canada Dry - Ginger Ale &amp; Lemonde"/>
    <m/>
    <n v="15304449546"/>
    <s v="Sunday, June 26, 2022"/>
    <x v="1"/>
    <x v="27"/>
    <n v="2"/>
    <n v="1"/>
    <n v="141"/>
    <n v="2"/>
    <n v="1"/>
    <n v="2"/>
    <n v="2"/>
    <x v="171"/>
    <x v="150"/>
    <s v="Cell is Blank - Dis-regard"/>
    <x v="0"/>
    <b v="1"/>
    <n v="2"/>
    <n v="1.3333333333333333"/>
    <x v="102"/>
  </r>
  <r>
    <s v="Processed"/>
    <s v="VJ300320692"/>
    <x v="3"/>
    <x v="4"/>
    <s v="Oreo Mini - Go Paks"/>
    <m/>
    <n v="15304588740"/>
    <s v="Sunday, June 26, 2022"/>
    <x v="0"/>
    <x v="35"/>
    <n v="4"/>
    <n v="1"/>
    <n v="152"/>
    <n v="4"/>
    <n v="1"/>
    <n v="4"/>
    <n v="4"/>
    <x v="171"/>
    <x v="143"/>
    <s v="Cell is Blank - Dis-regard"/>
    <x v="1"/>
    <b v="1"/>
    <n v="4"/>
    <n v="2.6666666666666665"/>
    <x v="98"/>
  </r>
  <r>
    <s v="Processed"/>
    <s v="VJ300320611"/>
    <x v="0"/>
    <x v="0"/>
    <s v="Bai Antioxidant - Kupang strawberry kiwi"/>
    <s v="Non Carbonated"/>
    <n v="15305038418"/>
    <s v="Sunday, June 26, 2022"/>
    <x v="0"/>
    <x v="5"/>
    <n v="2.75"/>
    <n v="1"/>
    <n v="144"/>
    <n v="2.75"/>
    <n v="1"/>
    <n v="2.75"/>
    <n v="2.75"/>
    <x v="177"/>
    <x v="114"/>
    <s v="Non Carbonated"/>
    <x v="2"/>
    <b v="1"/>
    <n v="2.75"/>
    <n v="1.8333333333333333"/>
    <x v="2"/>
  </r>
  <r>
    <s v="Processed"/>
    <s v="VJ300320609"/>
    <x v="2"/>
    <x v="3"/>
    <s v="Red Bull - Original"/>
    <s v="Carbonated"/>
    <n v="15306065554"/>
    <s v="Monday, June 27, 2022"/>
    <x v="0"/>
    <x v="0"/>
    <n v="3.5"/>
    <n v="1"/>
    <n v="148"/>
    <n v="3.5"/>
    <n v="1"/>
    <n v="3.5"/>
    <n v="3.5"/>
    <x v="178"/>
    <x v="45"/>
    <s v="Carbonated"/>
    <x v="0"/>
    <b v="1"/>
    <n v="3.5"/>
    <n v="2.3333333333333335"/>
    <x v="0"/>
  </r>
  <r>
    <s v="Processed"/>
    <s v="VJ300320609"/>
    <x v="2"/>
    <x v="3"/>
    <s v="Nature's Bakery Fig Bar - Blueberry"/>
    <s v="Food"/>
    <n v="15306066371"/>
    <s v="Monday, June 27, 2022"/>
    <x v="0"/>
    <x v="11"/>
    <n v="1.5"/>
    <n v="1"/>
    <n v="132"/>
    <n v="1.5"/>
    <n v="1"/>
    <n v="1.5"/>
    <n v="1.5"/>
    <x v="178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306067645"/>
    <s v="Monday, June 27, 2022"/>
    <x v="0"/>
    <x v="11"/>
    <n v="1.5"/>
    <n v="1"/>
    <n v="132"/>
    <n v="1.5"/>
    <n v="1"/>
    <n v="1.5"/>
    <n v="1.5"/>
    <x v="178"/>
    <x v="148"/>
    <s v="Food"/>
    <x v="1"/>
    <b v="1"/>
    <n v="1.5"/>
    <n v="1"/>
    <x v="101"/>
  </r>
  <r>
    <s v="Processed"/>
    <s v="VJ300320609"/>
    <x v="2"/>
    <x v="3"/>
    <s v="Monster Energy Original"/>
    <s v="Carbonated"/>
    <n v="15306114003"/>
    <s v="Monday, June 27, 2022"/>
    <x v="1"/>
    <x v="5"/>
    <n v="3"/>
    <n v="1"/>
    <n v="144"/>
    <n v="3"/>
    <n v="1"/>
    <n v="3"/>
    <n v="3"/>
    <x v="178"/>
    <x v="5"/>
    <s v="Carbonated"/>
    <x v="0"/>
    <b v="1"/>
    <n v="3"/>
    <n v="2"/>
    <x v="4"/>
  </r>
  <r>
    <s v="Processed"/>
    <s v="VJ300320609"/>
    <x v="2"/>
    <x v="3"/>
    <s v="Nutri Grain Apple Cinnamon"/>
    <s v="Food"/>
    <n v="15306113030"/>
    <s v="Monday, June 27, 2022"/>
    <x v="1"/>
    <x v="28"/>
    <n v="1.5"/>
    <n v="1"/>
    <n v="135"/>
    <n v="1.5"/>
    <n v="1"/>
    <n v="1.5"/>
    <n v="1.5"/>
    <x v="178"/>
    <x v="125"/>
    <s v="Food"/>
    <x v="1"/>
    <b v="1"/>
    <n v="1.5"/>
    <n v="1"/>
    <x v="85"/>
  </r>
  <r>
    <s v="Processed"/>
    <s v="VJ300320609"/>
    <x v="2"/>
    <x v="3"/>
    <s v="Nutri Grain Apple Cinnamon"/>
    <s v="Food"/>
    <n v="15306111513"/>
    <s v="Monday, June 27, 2022"/>
    <x v="1"/>
    <x v="28"/>
    <n v="1.5"/>
    <n v="1"/>
    <n v="135"/>
    <n v="1.5"/>
    <n v="1"/>
    <n v="1.5"/>
    <n v="1.5"/>
    <x v="178"/>
    <x v="125"/>
    <s v="Food"/>
    <x v="1"/>
    <b v="1"/>
    <n v="1.5"/>
    <n v="1"/>
    <x v="85"/>
  </r>
  <r>
    <s v="Processed"/>
    <s v="VJ300320611"/>
    <x v="0"/>
    <x v="0"/>
    <s v="Canada Dry - Ginger Ale &amp; Lemonde"/>
    <m/>
    <n v="15306392453"/>
    <s v="Monday, June 27, 2022"/>
    <x v="1"/>
    <x v="27"/>
    <n v="2"/>
    <n v="1"/>
    <n v="141"/>
    <n v="2"/>
    <n v="1"/>
    <n v="2"/>
    <n v="2"/>
    <x v="177"/>
    <x v="150"/>
    <s v="Cell is Blank - Dis-regard"/>
    <x v="0"/>
    <b v="1"/>
    <n v="2"/>
    <n v="1.3333333333333333"/>
    <x v="102"/>
  </r>
  <r>
    <s v="Processed"/>
    <s v="VJ300320692"/>
    <x v="3"/>
    <x v="4"/>
    <s v="Starbucks Doubleshot Energy - Mocha"/>
    <s v="Non Carbonated"/>
    <n v="15307301166"/>
    <s v="Monday, June 27, 2022"/>
    <x v="0"/>
    <x v="2"/>
    <n v="3.5"/>
    <n v="1"/>
    <n v="146"/>
    <n v="3.5"/>
    <n v="1"/>
    <n v="3.5"/>
    <n v="3.5"/>
    <x v="178"/>
    <x v="88"/>
    <s v="Non Carbonated"/>
    <x v="2"/>
    <b v="1"/>
    <n v="3.5"/>
    <n v="2.3333333333333335"/>
    <x v="62"/>
  </r>
  <r>
    <s v="Processed"/>
    <s v="VJ300320692"/>
    <x v="3"/>
    <x v="4"/>
    <s v="Goldfish Baked - Cheddar"/>
    <s v="Food"/>
    <n v="15307427541"/>
    <s v="Monday, June 27, 2022"/>
    <x v="1"/>
    <x v="16"/>
    <n v="1.25"/>
    <n v="1"/>
    <n v="122"/>
    <n v="1.25"/>
    <n v="1"/>
    <n v="1.25"/>
    <n v="1.25"/>
    <x v="178"/>
    <x v="139"/>
    <s v="Food"/>
    <x v="1"/>
    <b v="1"/>
    <n v="1.25"/>
    <n v="0.83333333333333337"/>
    <x v="95"/>
  </r>
  <r>
    <s v="Processed"/>
    <s v="VJ300320692"/>
    <x v="3"/>
    <x v="4"/>
    <s v="Oreo Single Server 6 ct"/>
    <s v="Food"/>
    <n v="15307433131"/>
    <s v="Monday, June 27, 2022"/>
    <x v="1"/>
    <x v="17"/>
    <n v="2"/>
    <n v="1"/>
    <n v="138"/>
    <n v="2"/>
    <n v="1"/>
    <n v="2"/>
    <n v="2"/>
    <x v="178"/>
    <x v="74"/>
    <s v="Food"/>
    <x v="1"/>
    <b v="1"/>
    <n v="2"/>
    <n v="1.3333333333333333"/>
    <x v="52"/>
  </r>
  <r>
    <s v="Processed"/>
    <s v="VJ300320692"/>
    <x v="3"/>
    <x v="4"/>
    <s v="CheezIt - Original"/>
    <s v="Food"/>
    <n v="15307547791"/>
    <s v="Monday, June 27, 2022"/>
    <x v="1"/>
    <x v="18"/>
    <n v="1.25"/>
    <n v="1"/>
    <n v="124"/>
    <n v="1.25"/>
    <n v="1"/>
    <n v="1.25"/>
    <n v="1.25"/>
    <x v="178"/>
    <x v="48"/>
    <s v="Food"/>
    <x v="1"/>
    <b v="1"/>
    <n v="1.25"/>
    <n v="0.83333333333333337"/>
    <x v="39"/>
  </r>
  <r>
    <s v="Processed"/>
    <s v="VJ300320692"/>
    <x v="3"/>
    <x v="4"/>
    <s v="CheezIt - Original"/>
    <s v="Food"/>
    <n v="15307563128"/>
    <s v="Monday, June 27, 2022"/>
    <x v="1"/>
    <x v="18"/>
    <n v="1.25"/>
    <n v="1"/>
    <n v="124"/>
    <n v="1.25"/>
    <n v="1"/>
    <n v="1.25"/>
    <n v="1.25"/>
    <x v="178"/>
    <x v="48"/>
    <s v="Food"/>
    <x v="1"/>
    <b v="1"/>
    <n v="1.25"/>
    <n v="0.83333333333333337"/>
    <x v="39"/>
  </r>
  <r>
    <s v="Processed"/>
    <s v="VJ300320686"/>
    <x v="1"/>
    <x v="2"/>
    <s v="CheezIt - Original"/>
    <s v="Food"/>
    <n v="15307567434"/>
    <s v="Monday, June 27, 2022"/>
    <x v="1"/>
    <x v="18"/>
    <n v="1.5"/>
    <n v="1"/>
    <n v="124"/>
    <n v="1.5"/>
    <n v="1"/>
    <n v="1.5"/>
    <n v="1.5"/>
    <x v="178"/>
    <x v="48"/>
    <s v="Food"/>
    <x v="1"/>
    <b v="1"/>
    <n v="1.5"/>
    <n v="1"/>
    <x v="39"/>
  </r>
  <r>
    <s v="Processed"/>
    <s v="VJ300320692"/>
    <x v="3"/>
    <x v="4"/>
    <s v="Coca Cola - Zero Sugar"/>
    <s v="Carbonated"/>
    <n v="15307662909"/>
    <s v="Monday, June 27, 2022"/>
    <x v="1"/>
    <x v="23"/>
    <n v="1.5"/>
    <n v="1"/>
    <n v="142"/>
    <n v="1.5"/>
    <n v="1"/>
    <n v="1.5"/>
    <n v="1.5"/>
    <x v="178"/>
    <x v="44"/>
    <s v="Carbonated"/>
    <x v="0"/>
    <b v="1"/>
    <n v="1.5"/>
    <n v="1"/>
    <x v="36"/>
  </r>
  <r>
    <s v="Processed"/>
    <s v="VJ300320692"/>
    <x v="3"/>
    <x v="4"/>
    <s v="Ice Breakers Ice Cubes - PepperMint"/>
    <s v="Food"/>
    <n v="15307698612"/>
    <s v="Monday, June 27, 2022"/>
    <x v="1"/>
    <x v="36"/>
    <n v="5"/>
    <n v="1"/>
    <n v="155"/>
    <n v="5"/>
    <n v="1"/>
    <n v="5"/>
    <n v="5"/>
    <x v="178"/>
    <x v="138"/>
    <s v="Food"/>
    <x v="1"/>
    <b v="1"/>
    <n v="5"/>
    <n v="3.3333333333333335"/>
    <x v="94"/>
  </r>
  <r>
    <s v="Processed"/>
    <s v="VJ300320692"/>
    <x v="3"/>
    <x v="4"/>
    <s v="Popchips Potato - Sour Cream &amp; Onion"/>
    <s v="Food"/>
    <n v="15307732275"/>
    <s v="Monday, June 27, 2022"/>
    <x v="1"/>
    <x v="20"/>
    <n v="1.5"/>
    <n v="1"/>
    <n v="112"/>
    <n v="1.5"/>
    <n v="1"/>
    <n v="1.5"/>
    <n v="1.5"/>
    <x v="178"/>
    <x v="153"/>
    <s v="Food"/>
    <x v="1"/>
    <b v="1"/>
    <n v="1.5"/>
    <n v="1"/>
    <x v="44"/>
  </r>
  <r>
    <s v="Processed"/>
    <s v="VJ300320692"/>
    <x v="3"/>
    <x v="4"/>
    <s v="Oreo Single Server 6 ct"/>
    <s v="Food"/>
    <n v="15307740292"/>
    <s v="Monday, June 27, 2022"/>
    <x v="1"/>
    <x v="17"/>
    <n v="2"/>
    <n v="1"/>
    <n v="138"/>
    <n v="2"/>
    <n v="1"/>
    <n v="2"/>
    <n v="2"/>
    <x v="178"/>
    <x v="74"/>
    <s v="Food"/>
    <x v="1"/>
    <b v="1"/>
    <n v="2"/>
    <n v="1.3333333333333333"/>
    <x v="52"/>
  </r>
  <r>
    <s v="Processed"/>
    <s v="VJ300320692"/>
    <x v="3"/>
    <x v="4"/>
    <s v="Pop Corners - Kettle Corn"/>
    <s v="Food"/>
    <n v="15307752438"/>
    <s v="Monday, June 27, 2022"/>
    <x v="1"/>
    <x v="4"/>
    <n v="1.5"/>
    <n v="1"/>
    <n v="110"/>
    <n v="1.5"/>
    <n v="1"/>
    <n v="1.5"/>
    <n v="1.5"/>
    <x v="178"/>
    <x v="113"/>
    <s v="Food"/>
    <x v="1"/>
    <b v="1"/>
    <n v="1.5"/>
    <n v="1"/>
    <x v="80"/>
  </r>
  <r>
    <s v="Processed"/>
    <s v="VJ300320611"/>
    <x v="0"/>
    <x v="0"/>
    <s v="Canada Dry - Ginger Ale &amp; Lemonde"/>
    <m/>
    <n v="15307874607"/>
    <s v="Monday, June 27, 2022"/>
    <x v="0"/>
    <x v="27"/>
    <n v="2"/>
    <n v="1"/>
    <n v="141"/>
    <n v="2"/>
    <n v="1"/>
    <n v="2"/>
    <n v="2"/>
    <x v="177"/>
    <x v="150"/>
    <s v="Cell is Blank - Dis-regard"/>
    <x v="0"/>
    <b v="1"/>
    <n v="2"/>
    <n v="1.3333333333333333"/>
    <x v="102"/>
  </r>
  <r>
    <s v="Processed"/>
    <s v="VJ300320692"/>
    <x v="3"/>
    <x v="4"/>
    <s v="Autumns Granola Bar - Cinnamon Almond"/>
    <s v="Food"/>
    <n v="15307887338"/>
    <s v="Monday, June 27, 2022"/>
    <x v="0"/>
    <x v="13"/>
    <n v="2"/>
    <n v="1"/>
    <n v="130"/>
    <n v="2"/>
    <n v="1"/>
    <n v="2"/>
    <n v="2"/>
    <x v="178"/>
    <x v="99"/>
    <s v="Food"/>
    <x v="1"/>
    <b v="1"/>
    <n v="2"/>
    <n v="1.3333333333333333"/>
    <x v="70"/>
  </r>
  <r>
    <s v="Processed"/>
    <s v="VJ300320692"/>
    <x v="3"/>
    <x v="4"/>
    <s v="RXBAR - Protein Bar - Peanut Butter"/>
    <s v="Food"/>
    <n v="15307893005"/>
    <s v="Monday, June 27, 2022"/>
    <x v="0"/>
    <x v="28"/>
    <n v="2"/>
    <n v="1"/>
    <n v="135"/>
    <n v="2"/>
    <n v="1"/>
    <n v="2"/>
    <n v="2"/>
    <x v="178"/>
    <x v="80"/>
    <s v="Food"/>
    <x v="1"/>
    <b v="1"/>
    <n v="2"/>
    <n v="1.3333333333333333"/>
    <x v="58"/>
  </r>
  <r>
    <s v="Processed"/>
    <s v="VJ300205292"/>
    <x v="0"/>
    <x v="1"/>
    <s v="BodyArmor  LYTE - Blueberry Pomegranate"/>
    <s v="Non Carbonated"/>
    <n v="15307952085"/>
    <s v="Monday, June 27, 2022"/>
    <x v="1"/>
    <x v="21"/>
    <n v="2.75"/>
    <n v="1"/>
    <n v="145"/>
    <n v="2.75"/>
    <n v="1"/>
    <n v="2.75"/>
    <n v="2.75"/>
    <x v="178"/>
    <x v="145"/>
    <s v="Non Carbonated"/>
    <x v="2"/>
    <b v="1"/>
    <n v="2.75"/>
    <n v="1.8333333333333333"/>
    <x v="100"/>
  </r>
  <r>
    <s v="Processed"/>
    <s v="VJ300320692"/>
    <x v="3"/>
    <x v="4"/>
    <s v="Starbucks Refresher - Real Coconut Water"/>
    <s v="Carbonated"/>
    <n v="15307996178"/>
    <s v="Monday, June 27, 2022"/>
    <x v="1"/>
    <x v="0"/>
    <n v="3"/>
    <n v="1"/>
    <n v="148"/>
    <n v="3"/>
    <n v="1"/>
    <n v="3"/>
    <n v="3"/>
    <x v="178"/>
    <x v="106"/>
    <s v="Carbonated"/>
    <x v="0"/>
    <b v="1"/>
    <n v="3"/>
    <n v="2"/>
    <x v="75"/>
  </r>
  <r>
    <s v="Processed"/>
    <s v="VJ300320611"/>
    <x v="0"/>
    <x v="0"/>
    <s v="Canada Dry - Ginger Ale &amp; Lemonde"/>
    <m/>
    <n v="15308216173"/>
    <s v="Monday, June 27, 2022"/>
    <x v="0"/>
    <x v="27"/>
    <n v="2"/>
    <n v="1"/>
    <n v="141"/>
    <n v="2"/>
    <n v="1"/>
    <n v="2"/>
    <n v="2"/>
    <x v="177"/>
    <x v="150"/>
    <s v="Cell is Blank - Dis-regard"/>
    <x v="0"/>
    <b v="1"/>
    <n v="2"/>
    <n v="1.3333333333333333"/>
    <x v="102"/>
  </r>
  <r>
    <s v="Processed"/>
    <s v="VJ300320692"/>
    <x v="3"/>
    <x v="4"/>
    <s v="CheezIt - Original"/>
    <s v="Food"/>
    <n v="15308219510"/>
    <s v="Monday, June 27, 2022"/>
    <x v="1"/>
    <x v="18"/>
    <n v="1.25"/>
    <n v="1"/>
    <n v="124"/>
    <n v="1.25"/>
    <n v="1"/>
    <n v="1.25"/>
    <n v="1.25"/>
    <x v="178"/>
    <x v="48"/>
    <s v="Food"/>
    <x v="1"/>
    <b v="1"/>
    <n v="1.25"/>
    <n v="0.83333333333333337"/>
    <x v="39"/>
  </r>
  <r>
    <s v="Processed"/>
    <s v="VJ300320692"/>
    <x v="3"/>
    <x v="4"/>
    <s v="Takis - Hot Chilli Pepper &amp; Lime"/>
    <s v="Food"/>
    <n v="15308232579"/>
    <s v="Monday, June 27, 2022"/>
    <x v="1"/>
    <x v="24"/>
    <n v="1.5"/>
    <n v="1"/>
    <n v="121"/>
    <n v="1.5"/>
    <n v="1"/>
    <n v="1.5"/>
    <n v="1.5"/>
    <x v="178"/>
    <x v="1"/>
    <s v="Food"/>
    <x v="1"/>
    <b v="1"/>
    <n v="1.5"/>
    <n v="1"/>
    <x v="1"/>
  </r>
  <r>
    <s v="Processed"/>
    <s v="VJ300205292"/>
    <x v="0"/>
    <x v="1"/>
    <s v="Keto Bar - Creamy Peanut Butter Chocolate"/>
    <s v="Food"/>
    <n v="15308519740"/>
    <s v="Monday, June 27, 2022"/>
    <x v="0"/>
    <x v="29"/>
    <n v="2"/>
    <n v="1"/>
    <n v="139"/>
    <n v="2"/>
    <n v="1"/>
    <n v="2"/>
    <n v="2"/>
    <x v="178"/>
    <x v="110"/>
    <s v="Food"/>
    <x v="1"/>
    <b v="1"/>
    <n v="2"/>
    <n v="1.3333333333333333"/>
    <x v="77"/>
  </r>
  <r>
    <s v="Processed"/>
    <s v="VJ300320692"/>
    <x v="3"/>
    <x v="4"/>
    <s v="Popchips Potato - Barbeque"/>
    <s v="Food"/>
    <n v="15308614328"/>
    <s v="Monday, June 27, 2022"/>
    <x v="1"/>
    <x v="8"/>
    <n v="1.5"/>
    <n v="1"/>
    <n v="111"/>
    <n v="1.5"/>
    <n v="1"/>
    <n v="1.5"/>
    <n v="1.5"/>
    <x v="178"/>
    <x v="61"/>
    <s v="Food"/>
    <x v="1"/>
    <b v="1"/>
    <n v="1.5"/>
    <n v="1"/>
    <x v="44"/>
  </r>
  <r>
    <s v="Processed"/>
    <s v="VJ300320611"/>
    <x v="0"/>
    <x v="0"/>
    <s v="Red Bull - Energy Drink - Sugar Free"/>
    <s v="Carbonated"/>
    <n v="15308704814"/>
    <s v="Monday, June 27, 2022"/>
    <x v="0"/>
    <x v="0"/>
    <n v="3.5"/>
    <n v="1"/>
    <n v="148"/>
    <n v="3.5"/>
    <n v="1"/>
    <n v="3.5"/>
    <n v="3.5"/>
    <x v="177"/>
    <x v="0"/>
    <s v="Carbonated"/>
    <x v="0"/>
    <b v="1"/>
    <n v="3.5"/>
    <n v="2.3333333333333335"/>
    <x v="0"/>
  </r>
  <r>
    <s v="Processed"/>
    <s v="VJ300320611"/>
    <x v="0"/>
    <x v="0"/>
    <s v="CheezIt - Original"/>
    <s v="Food"/>
    <n v="15308710326"/>
    <s v="Monday, June 27, 2022"/>
    <x v="0"/>
    <x v="25"/>
    <n v="1.25"/>
    <n v="1"/>
    <n v="125"/>
    <n v="1.25"/>
    <n v="1"/>
    <n v="1.25"/>
    <n v="1.25"/>
    <x v="177"/>
    <x v="48"/>
    <s v="Food"/>
    <x v="1"/>
    <b v="1"/>
    <n v="1.25"/>
    <n v="0.83333333333333337"/>
    <x v="39"/>
  </r>
  <r>
    <s v="Processed"/>
    <s v="VJ300320609"/>
    <x v="2"/>
    <x v="3"/>
    <s v="Monster Energy Original"/>
    <s v="Carbonated"/>
    <n v="15308778683"/>
    <s v="Monday, June 27, 2022"/>
    <x v="1"/>
    <x v="5"/>
    <n v="3"/>
    <n v="1"/>
    <n v="144"/>
    <n v="3"/>
    <n v="1"/>
    <n v="3"/>
    <n v="3"/>
    <x v="178"/>
    <x v="5"/>
    <s v="Carbonated"/>
    <x v="0"/>
    <b v="1"/>
    <n v="3"/>
    <n v="2"/>
    <x v="4"/>
  </r>
  <r>
    <s v="Processed"/>
    <s v="VJ300320692"/>
    <x v="3"/>
    <x v="4"/>
    <s v="Snyder's of Hanover Pretzel Pieces - Cheddar"/>
    <s v="Food"/>
    <n v="15308817886"/>
    <s v="Monday, June 27, 2022"/>
    <x v="1"/>
    <x v="3"/>
    <n v="2"/>
    <n v="1"/>
    <n v="114"/>
    <n v="2"/>
    <n v="1"/>
    <n v="2"/>
    <n v="2"/>
    <x v="178"/>
    <x v="147"/>
    <s v="Food"/>
    <x v="1"/>
    <b v="1"/>
    <n v="2"/>
    <n v="1.3333333333333333"/>
    <x v="92"/>
  </r>
  <r>
    <s v="Processed"/>
    <s v="VJ300320609"/>
    <x v="2"/>
    <x v="3"/>
    <s v="Monster Energy Original"/>
    <s v="Carbonated"/>
    <n v="15308843950"/>
    <s v="Monday, June 27, 2022"/>
    <x v="1"/>
    <x v="5"/>
    <n v="3"/>
    <n v="1"/>
    <n v="144"/>
    <n v="3"/>
    <n v="1"/>
    <n v="3"/>
    <n v="3"/>
    <x v="178"/>
    <x v="5"/>
    <s v="Carbonated"/>
    <x v="0"/>
    <b v="1"/>
    <n v="3"/>
    <n v="2"/>
    <x v="4"/>
  </r>
  <r>
    <s v="Processed"/>
    <s v="VJ300320692"/>
    <x v="3"/>
    <x v="4"/>
    <s v="Wonderful Pistachios - Variety"/>
    <s v="Food"/>
    <n v="15308976817"/>
    <s v="Monday, June 27, 2022"/>
    <x v="1"/>
    <x v="6"/>
    <n v="2"/>
    <n v="1"/>
    <n v="134"/>
    <n v="2"/>
    <n v="1"/>
    <n v="2"/>
    <n v="2"/>
    <x v="178"/>
    <x v="11"/>
    <s v="Food"/>
    <x v="1"/>
    <b v="1"/>
    <n v="2"/>
    <n v="1.3333333333333333"/>
    <x v="10"/>
  </r>
  <r>
    <s v="Processed"/>
    <s v="VJ300320611"/>
    <x v="0"/>
    <x v="0"/>
    <s v="Popchips Potato - Sea Salt"/>
    <s v="Food"/>
    <n v="15309459498"/>
    <s v="Monday, June 27, 2022"/>
    <x v="1"/>
    <x v="8"/>
    <n v="1.5"/>
    <n v="1"/>
    <n v="111"/>
    <n v="1.5"/>
    <n v="1"/>
    <n v="1.5"/>
    <n v="1.5"/>
    <x v="177"/>
    <x v="67"/>
    <s v="Food"/>
    <x v="1"/>
    <b v="1"/>
    <n v="1.5"/>
    <n v="1"/>
    <x v="44"/>
  </r>
  <r>
    <s v="Processed"/>
    <s v="VJ300320611"/>
    <x v="0"/>
    <x v="0"/>
    <s v="Kinder - Bueno - Crispy Creamy Chocolate"/>
    <s v="Food"/>
    <n v="15309466675"/>
    <s v="Monday, June 27, 2022"/>
    <x v="0"/>
    <x v="28"/>
    <n v="2"/>
    <n v="1"/>
    <n v="135"/>
    <n v="2"/>
    <n v="1"/>
    <n v="2"/>
    <n v="2"/>
    <x v="177"/>
    <x v="78"/>
    <s v="Food"/>
    <x v="1"/>
    <b v="1"/>
    <n v="2"/>
    <n v="1.3333333333333333"/>
    <x v="56"/>
  </r>
  <r>
    <s v="Processed"/>
    <s v="VJ300205292"/>
    <x v="0"/>
    <x v="1"/>
    <s v="Poland Springs Water"/>
    <s v="Water"/>
    <n v="15309547600"/>
    <s v="Monday, June 27, 2022"/>
    <x v="0"/>
    <x v="5"/>
    <n v="1.5"/>
    <n v="2"/>
    <n v="144"/>
    <n v="1.5"/>
    <n v="2"/>
    <n v="3"/>
    <n v="3"/>
    <x v="178"/>
    <x v="29"/>
    <s v="Water"/>
    <x v="3"/>
    <b v="1"/>
    <n v="1.5"/>
    <n v="1"/>
    <x v="27"/>
  </r>
  <r>
    <s v="Processed"/>
    <s v="VJ300320609"/>
    <x v="2"/>
    <x v="3"/>
    <s v="Red Bull - Original"/>
    <s v="Carbonated"/>
    <n v="15309753111"/>
    <s v="Monday, June 27, 2022"/>
    <x v="1"/>
    <x v="0"/>
    <n v="3.5"/>
    <n v="1"/>
    <n v="148"/>
    <n v="3.5"/>
    <n v="1"/>
    <n v="3.5"/>
    <n v="3.5"/>
    <x v="178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309752210"/>
    <s v="Monday, June 27, 2022"/>
    <x v="1"/>
    <x v="27"/>
    <n v="1.5"/>
    <n v="1"/>
    <n v="141"/>
    <n v="1.5"/>
    <n v="1"/>
    <n v="1.5"/>
    <n v="1.5"/>
    <x v="178"/>
    <x v="156"/>
    <s v="Carbonated"/>
    <x v="0"/>
    <b v="1"/>
    <n v="1.5"/>
    <n v="1"/>
    <x v="36"/>
  </r>
  <r>
    <s v="Processed"/>
    <s v="VJ300320609"/>
    <x v="2"/>
    <x v="3"/>
    <s v="Cheetos Puffs"/>
    <s v="Food"/>
    <n v="15309753328"/>
    <s v="Monday, June 27, 2022"/>
    <x v="1"/>
    <x v="22"/>
    <n v="1.5"/>
    <n v="1"/>
    <n v="120"/>
    <n v="1.5"/>
    <n v="1"/>
    <n v="1.5"/>
    <n v="1.5"/>
    <x v="178"/>
    <x v="127"/>
    <s v="Food"/>
    <x v="1"/>
    <b v="1"/>
    <n v="1.5"/>
    <n v="1"/>
    <x v="87"/>
  </r>
  <r>
    <s v="Processed"/>
    <s v="VJ300320609"/>
    <x v="2"/>
    <x v="3"/>
    <s v="Lays - Classic"/>
    <s v="Food"/>
    <n v="15309753492"/>
    <s v="Monday, June 27, 2022"/>
    <x v="1"/>
    <x v="1"/>
    <n v="1.5"/>
    <n v="1"/>
    <n v="123"/>
    <n v="1.5"/>
    <n v="1"/>
    <n v="1.5"/>
    <n v="1.5"/>
    <x v="178"/>
    <x v="95"/>
    <s v="Food"/>
    <x v="1"/>
    <b v="1"/>
    <n v="1.5"/>
    <n v="1"/>
    <x v="66"/>
  </r>
  <r>
    <s v="Processed"/>
    <s v="VJ300205292"/>
    <x v="0"/>
    <x v="1"/>
    <s v="BodyArmor  LYTE - Blueberry Pomegranate"/>
    <s v="Non Carbonated"/>
    <n v="15309895884"/>
    <s v="Monday, June 27, 2022"/>
    <x v="0"/>
    <x v="21"/>
    <n v="2.75"/>
    <n v="1"/>
    <n v="145"/>
    <n v="2.75"/>
    <n v="1"/>
    <n v="2.75"/>
    <n v="2.75"/>
    <x v="178"/>
    <x v="145"/>
    <s v="Non Carbonated"/>
    <x v="2"/>
    <b v="1"/>
    <n v="2.75"/>
    <n v="1.8333333333333333"/>
    <x v="100"/>
  </r>
  <r>
    <s v="Processed"/>
    <s v="VJ300320609"/>
    <x v="2"/>
    <x v="3"/>
    <s v="Coca Cola - Regular"/>
    <s v="Carbonated"/>
    <n v="15310064271"/>
    <s v="Monday, June 27, 2022"/>
    <x v="1"/>
    <x v="23"/>
    <n v="1.5"/>
    <n v="1"/>
    <n v="142"/>
    <n v="1.5"/>
    <n v="1"/>
    <n v="1.5"/>
    <n v="1.5"/>
    <x v="178"/>
    <x v="156"/>
    <s v="Carbonated"/>
    <x v="0"/>
    <b v="1"/>
    <n v="1.5"/>
    <n v="1"/>
    <x v="36"/>
  </r>
  <r>
    <s v="Processed"/>
    <s v="VJ300320609"/>
    <x v="2"/>
    <x v="3"/>
    <s v="Doritos Spicy Nacho"/>
    <m/>
    <n v="15310476312"/>
    <s v="Monday, June 27, 2022"/>
    <x v="1"/>
    <x v="25"/>
    <n v="1.5"/>
    <n v="1"/>
    <n v="125"/>
    <n v="1.5"/>
    <n v="1"/>
    <n v="1.5"/>
    <n v="1.5"/>
    <x v="178"/>
    <x v="140"/>
    <s v="Cell is Blank - Dis-regard"/>
    <x v="1"/>
    <b v="1"/>
    <n v="1.5"/>
    <n v="1"/>
    <x v="96"/>
  </r>
  <r>
    <s v="Processed"/>
    <s v="VJ300320609"/>
    <x v="2"/>
    <x v="3"/>
    <s v="Nature's Bakery Fig Bar - Blueberry"/>
    <s v="Food"/>
    <n v="15310478302"/>
    <s v="Monday, June 27, 2022"/>
    <x v="1"/>
    <x v="11"/>
    <n v="1.5"/>
    <n v="1"/>
    <n v="132"/>
    <n v="1.5"/>
    <n v="1"/>
    <n v="1.5"/>
    <n v="1.5"/>
    <x v="178"/>
    <x v="148"/>
    <s v="Food"/>
    <x v="1"/>
    <b v="1"/>
    <n v="1.5"/>
    <n v="1"/>
    <x v="101"/>
  </r>
  <r>
    <s v="Processed"/>
    <s v="VJ300320609"/>
    <x v="2"/>
    <x v="3"/>
    <s v="Monster Energy Original"/>
    <s v="Carbonated"/>
    <n v="15310491394"/>
    <s v="Monday, June 27, 2022"/>
    <x v="1"/>
    <x v="5"/>
    <n v="3"/>
    <n v="1"/>
    <n v="144"/>
    <n v="3"/>
    <n v="1"/>
    <n v="3"/>
    <n v="3"/>
    <x v="178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310509759"/>
    <s v="Monday, June 27, 2022"/>
    <x v="1"/>
    <x v="12"/>
    <n v="1.5"/>
    <n v="1"/>
    <n v="140"/>
    <n v="1.5"/>
    <n v="1"/>
    <n v="1.5"/>
    <n v="1.5"/>
    <x v="178"/>
    <x v="70"/>
    <s v="Carbonated"/>
    <x v="0"/>
    <b v="1"/>
    <n v="1.5"/>
    <n v="1"/>
    <x v="48"/>
  </r>
  <r>
    <s v="Processed"/>
    <s v="VJ300320609"/>
    <x v="2"/>
    <x v="3"/>
    <s v="Funyuns - Flaming Hot"/>
    <s v="Food"/>
    <n v="15310510666"/>
    <s v="Monday, June 27, 2022"/>
    <x v="1"/>
    <x v="24"/>
    <n v="1.5"/>
    <n v="1"/>
    <n v="121"/>
    <n v="1.5"/>
    <n v="1"/>
    <n v="1.5"/>
    <n v="1.5"/>
    <x v="178"/>
    <x v="71"/>
    <s v="Food"/>
    <x v="1"/>
    <b v="1"/>
    <n v="1.5"/>
    <n v="1"/>
    <x v="49"/>
  </r>
  <r>
    <s v="Processed"/>
    <s v="VJ300320609"/>
    <x v="2"/>
    <x v="3"/>
    <s v="Funyuns - Flaming Hot"/>
    <s v="Food"/>
    <n v="15310511396"/>
    <s v="Monday, June 27, 2022"/>
    <x v="1"/>
    <x v="24"/>
    <n v="1.5"/>
    <n v="1"/>
    <n v="121"/>
    <n v="1.5"/>
    <n v="1"/>
    <n v="1.5"/>
    <n v="1.5"/>
    <x v="178"/>
    <x v="71"/>
    <s v="Food"/>
    <x v="1"/>
    <b v="1"/>
    <n v="1.5"/>
    <n v="1"/>
    <x v="49"/>
  </r>
  <r>
    <s v="Processed"/>
    <s v="VJ300320609"/>
    <x v="2"/>
    <x v="3"/>
    <s v="Coca Cola - Regular"/>
    <s v="Carbonated"/>
    <n v="15310523399"/>
    <s v="Monday, June 27, 2022"/>
    <x v="1"/>
    <x v="23"/>
    <n v="1.5"/>
    <n v="1"/>
    <n v="142"/>
    <n v="1.5"/>
    <n v="1"/>
    <n v="1.5"/>
    <n v="1.5"/>
    <x v="178"/>
    <x v="156"/>
    <s v="Carbonated"/>
    <x v="0"/>
    <b v="1"/>
    <n v="1.5"/>
    <n v="1"/>
    <x v="36"/>
  </r>
  <r>
    <s v="Processed"/>
    <s v="VJ300320609"/>
    <x v="2"/>
    <x v="3"/>
    <s v="Chesters Fries Flaming hot"/>
    <s v="Food"/>
    <n v="15310553394"/>
    <s v="Monday, June 27, 2022"/>
    <x v="1"/>
    <x v="8"/>
    <n v="1.5"/>
    <n v="1"/>
    <n v="111"/>
    <n v="1.5"/>
    <n v="1"/>
    <n v="1.5"/>
    <n v="1.5"/>
    <x v="178"/>
    <x v="42"/>
    <s v="Food"/>
    <x v="1"/>
    <b v="1"/>
    <n v="1.5"/>
    <n v="1"/>
    <x v="35"/>
  </r>
  <r>
    <s v="Processed"/>
    <s v="VJ300320609"/>
    <x v="2"/>
    <x v="3"/>
    <s v="Sunkist Soda - Orange"/>
    <s v="Carbonated"/>
    <n v="15310554560"/>
    <s v="Monday, June 27, 2022"/>
    <x v="1"/>
    <x v="12"/>
    <n v="1.5"/>
    <n v="1"/>
    <n v="140"/>
    <n v="1.5"/>
    <n v="1"/>
    <n v="1.5"/>
    <n v="1.5"/>
    <x v="178"/>
    <x v="70"/>
    <s v="Carbonated"/>
    <x v="0"/>
    <b v="1"/>
    <n v="1.5"/>
    <n v="1"/>
    <x v="48"/>
  </r>
  <r>
    <s v="Processed"/>
    <s v="VJ300320609"/>
    <x v="2"/>
    <x v="3"/>
    <s v="Snapple Tea - Raspberry"/>
    <s v="Non Carbonated"/>
    <n v="15311261736"/>
    <s v="Tuesday, June 28, 2022"/>
    <x v="1"/>
    <x v="15"/>
    <n v="2.5"/>
    <n v="1"/>
    <n v="147"/>
    <n v="2.5"/>
    <n v="1"/>
    <n v="2.5"/>
    <n v="2.5"/>
    <x v="179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311255728"/>
    <s v="Tuesday, June 28, 2022"/>
    <x v="1"/>
    <x v="29"/>
    <n v="2.5"/>
    <n v="1"/>
    <n v="139"/>
    <n v="2.5"/>
    <n v="1"/>
    <n v="2.5"/>
    <n v="2.5"/>
    <x v="179"/>
    <x v="10"/>
    <s v="Food"/>
    <x v="1"/>
    <b v="1"/>
    <n v="2.5"/>
    <n v="1.6666666666666667"/>
    <x v="9"/>
  </r>
  <r>
    <s v="Processed"/>
    <s v="VJ300320609"/>
    <x v="2"/>
    <x v="3"/>
    <s v="Doritos Spicy Nacho"/>
    <m/>
    <n v="15312350901"/>
    <s v="Tuesday, June 28, 2022"/>
    <x v="0"/>
    <x v="25"/>
    <n v="1.5"/>
    <n v="2"/>
    <n v="125"/>
    <n v="1.5"/>
    <n v="2"/>
    <n v="3"/>
    <n v="4.5"/>
    <x v="179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312350901"/>
    <s v="Tuesday, June 28, 2022"/>
    <x v="0"/>
    <x v="1"/>
    <n v="1.5"/>
    <n v="1"/>
    <n v="123"/>
    <n v="1.5"/>
    <n v="1"/>
    <n v="1.5"/>
    <n v="4.5"/>
    <x v="179"/>
    <x v="95"/>
    <s v="Food"/>
    <x v="1"/>
    <b v="1"/>
    <n v="1.5"/>
    <n v="1"/>
    <x v="66"/>
  </r>
  <r>
    <s v="Processed"/>
    <s v="VJ300320692"/>
    <x v="3"/>
    <x v="4"/>
    <s v="Poland Springs Water"/>
    <s v="Water"/>
    <n v="15312680236"/>
    <s v="Tuesday, June 28, 2022"/>
    <x v="1"/>
    <x v="5"/>
    <n v="1.5"/>
    <n v="1"/>
    <n v="144"/>
    <n v="1.5"/>
    <n v="1"/>
    <n v="1.5"/>
    <n v="1.5"/>
    <x v="179"/>
    <x v="29"/>
    <s v="Water"/>
    <x v="3"/>
    <b v="1"/>
    <n v="1.5"/>
    <n v="1"/>
    <x v="27"/>
  </r>
  <r>
    <s v="Processed"/>
    <s v="VJ300320692"/>
    <x v="3"/>
    <x v="4"/>
    <s v="Takis - Hot Chilli Pepper &amp; Lime"/>
    <s v="Food"/>
    <n v="15312839409"/>
    <s v="Tuesday, June 28, 2022"/>
    <x v="0"/>
    <x v="24"/>
    <n v="1.5"/>
    <n v="1"/>
    <n v="121"/>
    <n v="1.5"/>
    <n v="1"/>
    <n v="1.5"/>
    <n v="1.5"/>
    <x v="179"/>
    <x v="1"/>
    <s v="Food"/>
    <x v="1"/>
    <b v="1"/>
    <n v="1.5"/>
    <n v="1"/>
    <x v="1"/>
  </r>
  <r>
    <s v="Processed"/>
    <s v="VJ300320692"/>
    <x v="3"/>
    <x v="4"/>
    <s v="Starbucks Refresher - Real Coconut Water"/>
    <s v="Carbonated"/>
    <n v="15312847639"/>
    <s v="Tuesday, June 28, 2022"/>
    <x v="0"/>
    <x v="0"/>
    <n v="3"/>
    <n v="1"/>
    <n v="148"/>
    <n v="3"/>
    <n v="1"/>
    <n v="3"/>
    <n v="4.25"/>
    <x v="179"/>
    <x v="106"/>
    <s v="Carbonated"/>
    <x v="0"/>
    <b v="1"/>
    <n v="3"/>
    <n v="2"/>
    <x v="75"/>
  </r>
  <r>
    <s v="Processed"/>
    <s v="VJ300320692"/>
    <x v="3"/>
    <x v="4"/>
    <s v="CheezIt - Double Cheese"/>
    <s v="Food"/>
    <n v="15312847639"/>
    <s v="Tuesday, June 28, 2022"/>
    <x v="0"/>
    <x v="1"/>
    <n v="1.25"/>
    <n v="1"/>
    <n v="123"/>
    <n v="1.25"/>
    <n v="1"/>
    <n v="1.25"/>
    <n v="4.25"/>
    <x v="179"/>
    <x v="68"/>
    <s v="Food"/>
    <x v="1"/>
    <b v="1"/>
    <n v="1.25"/>
    <n v="0.83333333333333337"/>
    <x v="39"/>
  </r>
  <r>
    <s v="Processed"/>
    <s v="VJ300320692"/>
    <x v="3"/>
    <x v="4"/>
    <s v="BodyArmor LYTE - Strawberry Lemonade"/>
    <s v="Water"/>
    <n v="15313010765"/>
    <s v="Tuesday, June 28, 2022"/>
    <x v="1"/>
    <x v="15"/>
    <n v="2.75"/>
    <n v="1"/>
    <n v="147"/>
    <n v="2.75"/>
    <n v="1"/>
    <n v="2.75"/>
    <n v="2.75"/>
    <x v="179"/>
    <x v="131"/>
    <s v="Water"/>
    <x v="3"/>
    <b v="1"/>
    <n v="2.75"/>
    <n v="1.8333333333333333"/>
    <x v="90"/>
  </r>
  <r>
    <s v="Processed"/>
    <s v="VJ300320686"/>
    <x v="1"/>
    <x v="2"/>
    <s v="Keto Bar - Creamy Peanut Butter Chocolate"/>
    <s v="Food"/>
    <n v="15313096417"/>
    <s v="Tuesday, June 28, 2022"/>
    <x v="1"/>
    <x v="17"/>
    <n v="2"/>
    <n v="1"/>
    <n v="138"/>
    <n v="2"/>
    <n v="1"/>
    <n v="2"/>
    <n v="2"/>
    <x v="179"/>
    <x v="110"/>
    <s v="Food"/>
    <x v="1"/>
    <b v="1"/>
    <n v="2"/>
    <n v="1.3333333333333333"/>
    <x v="77"/>
  </r>
  <r>
    <s v="Processed"/>
    <s v="VJ300320686"/>
    <x v="1"/>
    <x v="2"/>
    <s v="Miss Vickie's Potato Chip - Jalapeno"/>
    <s v="Food"/>
    <n v="15313165177"/>
    <s v="Tuesday, June 28, 2022"/>
    <x v="0"/>
    <x v="20"/>
    <n v="1.5"/>
    <n v="1"/>
    <n v="112"/>
    <n v="1.5"/>
    <n v="1"/>
    <n v="1.5"/>
    <n v="1.5"/>
    <x v="179"/>
    <x v="43"/>
    <s v="Food"/>
    <x v="1"/>
    <b v="1"/>
    <n v="1.5"/>
    <n v="1"/>
    <x v="3"/>
  </r>
  <r>
    <s v="Processed"/>
    <s v="VJ300205292"/>
    <x v="0"/>
    <x v="1"/>
    <s v="Coca Cola - Zero Sugar"/>
    <s v="Carbonated"/>
    <n v="15313190955"/>
    <s v="Tuesday, June 28, 2022"/>
    <x v="1"/>
    <x v="12"/>
    <n v="1.5"/>
    <n v="1"/>
    <n v="140"/>
    <n v="1.5"/>
    <n v="1"/>
    <n v="1.5"/>
    <n v="1.5"/>
    <x v="179"/>
    <x v="44"/>
    <s v="Carbonated"/>
    <x v="0"/>
    <b v="1"/>
    <n v="1.5"/>
    <n v="1"/>
    <x v="36"/>
  </r>
  <r>
    <s v="Processed"/>
    <s v="VJ300320609"/>
    <x v="2"/>
    <x v="3"/>
    <s v="Doritos Spicy Nacho"/>
    <m/>
    <n v="15313367906"/>
    <s v="Tuesday, June 28, 2022"/>
    <x v="0"/>
    <x v="25"/>
    <n v="1.5"/>
    <n v="2"/>
    <n v="125"/>
    <n v="1.5"/>
    <n v="2"/>
    <n v="3"/>
    <n v="4.5"/>
    <x v="179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313367906"/>
    <s v="Tuesday, June 28, 2022"/>
    <x v="0"/>
    <x v="1"/>
    <n v="1.5"/>
    <n v="1"/>
    <n v="123"/>
    <n v="1.5"/>
    <n v="1"/>
    <n v="1.5"/>
    <n v="4.5"/>
    <x v="179"/>
    <x v="95"/>
    <s v="Food"/>
    <x v="1"/>
    <b v="1"/>
    <n v="1.5"/>
    <n v="1"/>
    <x v="66"/>
  </r>
  <r>
    <s v="Processed"/>
    <s v="VJ300320692"/>
    <x v="3"/>
    <x v="4"/>
    <s v="Goldfish Baked - Cheddar"/>
    <s v="Food"/>
    <n v="15313395830"/>
    <s v="Tuesday, June 28, 2022"/>
    <x v="1"/>
    <x v="16"/>
    <n v="1.25"/>
    <n v="1"/>
    <n v="122"/>
    <n v="1.25"/>
    <n v="1"/>
    <n v="1.25"/>
    <n v="1.25"/>
    <x v="179"/>
    <x v="139"/>
    <s v="Food"/>
    <x v="1"/>
    <b v="1"/>
    <n v="1.25"/>
    <n v="0.83333333333333337"/>
    <x v="95"/>
  </r>
  <r>
    <s v="Processed"/>
    <s v="VJ300320692"/>
    <x v="3"/>
    <x v="4"/>
    <s v="Starbucks Doubleshot Energy - Mocha"/>
    <s v="Non Carbonated"/>
    <n v="15313764436"/>
    <s v="Tuesday, June 28, 2022"/>
    <x v="0"/>
    <x v="2"/>
    <n v="3.5"/>
    <n v="1"/>
    <n v="146"/>
    <n v="3.5"/>
    <n v="1"/>
    <n v="3.5"/>
    <n v="3.5"/>
    <x v="179"/>
    <x v="88"/>
    <s v="Non Carbonated"/>
    <x v="2"/>
    <b v="1"/>
    <n v="3.5"/>
    <n v="2.3333333333333335"/>
    <x v="62"/>
  </r>
  <r>
    <s v="Processed"/>
    <s v="VJ300320692"/>
    <x v="3"/>
    <x v="4"/>
    <s v="Miss Vickie's Potato Chip - Sea Salt &amp; Vinega"/>
    <s v="Food"/>
    <n v="15313845827"/>
    <s v="Tuesday, June 28, 2022"/>
    <x v="0"/>
    <x v="26"/>
    <n v="1.5"/>
    <n v="1"/>
    <n v="113"/>
    <n v="1.5"/>
    <n v="1"/>
    <n v="1.5"/>
    <n v="1.5"/>
    <x v="179"/>
    <x v="3"/>
    <s v="Food"/>
    <x v="1"/>
    <b v="1"/>
    <n v="1.5"/>
    <n v="1"/>
    <x v="3"/>
  </r>
  <r>
    <s v="Processed"/>
    <s v="VJ300320609"/>
    <x v="2"/>
    <x v="3"/>
    <s v="Monster Energy Original"/>
    <s v="Carbonated"/>
    <n v="15314035577"/>
    <s v="Tuesday, June 28, 2022"/>
    <x v="1"/>
    <x v="5"/>
    <n v="3"/>
    <n v="1"/>
    <n v="144"/>
    <n v="3"/>
    <n v="1"/>
    <n v="3"/>
    <n v="3"/>
    <x v="179"/>
    <x v="5"/>
    <s v="Carbonated"/>
    <x v="0"/>
    <b v="1"/>
    <n v="3"/>
    <n v="2"/>
    <x v="4"/>
  </r>
  <r>
    <s v="Processed"/>
    <s v="VJ300320686"/>
    <x v="1"/>
    <x v="2"/>
    <s v="Miss Vickie's Potato Chip - Jalapeno"/>
    <s v="Food"/>
    <n v="15314265121"/>
    <s v="Tuesday, June 28, 2022"/>
    <x v="1"/>
    <x v="20"/>
    <n v="1.5"/>
    <n v="1"/>
    <n v="112"/>
    <n v="1.5"/>
    <n v="1"/>
    <n v="1.5"/>
    <n v="1.5"/>
    <x v="179"/>
    <x v="43"/>
    <s v="Food"/>
    <x v="1"/>
    <b v="1"/>
    <n v="1.5"/>
    <n v="1"/>
    <x v="3"/>
  </r>
  <r>
    <s v="Processed"/>
    <s v="VJ300205292"/>
    <x v="0"/>
    <x v="1"/>
    <s v="Poland Springs Water"/>
    <s v="Water"/>
    <n v="15314383742"/>
    <s v="Tuesday, June 28, 2022"/>
    <x v="0"/>
    <x v="5"/>
    <n v="1.5"/>
    <n v="1"/>
    <n v="144"/>
    <n v="1.5"/>
    <n v="1"/>
    <n v="1.5"/>
    <n v="1.5"/>
    <x v="179"/>
    <x v="29"/>
    <s v="Water"/>
    <x v="3"/>
    <b v="1"/>
    <n v="1.5"/>
    <n v="1"/>
    <x v="27"/>
  </r>
  <r>
    <s v="Processed"/>
    <s v="VJ300205292"/>
    <x v="0"/>
    <x v="1"/>
    <s v="Monster Energy Original"/>
    <s v="Carbonated"/>
    <n v="15314388293"/>
    <s v="Tuesday, June 28, 2022"/>
    <x v="0"/>
    <x v="2"/>
    <n v="3"/>
    <n v="1"/>
    <n v="146"/>
    <n v="3"/>
    <n v="1"/>
    <n v="3"/>
    <n v="3"/>
    <x v="179"/>
    <x v="5"/>
    <s v="Carbonated"/>
    <x v="0"/>
    <b v="1"/>
    <n v="3"/>
    <n v="2"/>
    <x v="4"/>
  </r>
  <r>
    <s v="Processed"/>
    <s v="VJ300320609"/>
    <x v="2"/>
    <x v="3"/>
    <s v="Coca Cola - Regular"/>
    <s v="Carbonated"/>
    <n v="15314548703"/>
    <s v="Tuesday, June 28, 2022"/>
    <x v="1"/>
    <x v="23"/>
    <n v="1.5"/>
    <n v="1"/>
    <n v="142"/>
    <n v="1.5"/>
    <n v="1"/>
    <n v="1.5"/>
    <n v="1.5"/>
    <x v="179"/>
    <x v="156"/>
    <s v="Carbonated"/>
    <x v="0"/>
    <b v="1"/>
    <n v="1.5"/>
    <n v="1"/>
    <x v="36"/>
  </r>
  <r>
    <s v="Processed"/>
    <s v="VJ300320692"/>
    <x v="3"/>
    <x v="4"/>
    <s v="Wonderful Pistachios - Variety"/>
    <s v="Food"/>
    <n v="15314665803"/>
    <s v="Tuesday, June 28, 2022"/>
    <x v="0"/>
    <x v="6"/>
    <n v="2"/>
    <n v="1"/>
    <n v="134"/>
    <n v="2"/>
    <n v="1"/>
    <n v="2"/>
    <n v="2"/>
    <x v="179"/>
    <x v="11"/>
    <s v="Food"/>
    <x v="1"/>
    <b v="1"/>
    <n v="2"/>
    <n v="1.3333333333333333"/>
    <x v="10"/>
  </r>
  <r>
    <s v="Processed"/>
    <s v="VJ300320692"/>
    <x v="3"/>
    <x v="4"/>
    <s v="Snapple Tea - Raspberry"/>
    <s v="Non Carbonated"/>
    <n v="15314670445"/>
    <s v="Tuesday, June 28, 2022"/>
    <x v="0"/>
    <x v="21"/>
    <n v="2.5"/>
    <n v="1"/>
    <n v="145"/>
    <n v="2.5"/>
    <n v="1"/>
    <n v="2.5"/>
    <n v="2.5"/>
    <x v="179"/>
    <x v="81"/>
    <s v="Non Carbonated"/>
    <x v="2"/>
    <b v="1"/>
    <n v="2.5"/>
    <n v="1.6666666666666667"/>
    <x v="59"/>
  </r>
  <r>
    <s v="Processed"/>
    <s v="VJ300320692"/>
    <x v="3"/>
    <x v="4"/>
    <s v="Mini Chips Ahoy - Go Paks"/>
    <m/>
    <n v="15314688545"/>
    <s v="Tuesday, June 28, 2022"/>
    <x v="0"/>
    <x v="39"/>
    <n v="4"/>
    <n v="1"/>
    <n v="161"/>
    <n v="4"/>
    <n v="1"/>
    <n v="4"/>
    <n v="4"/>
    <x v="179"/>
    <x v="142"/>
    <s v="Cell is Blank - Dis-regard"/>
    <x v="1"/>
    <b v="1"/>
    <n v="4"/>
    <n v="2.6666666666666665"/>
    <x v="97"/>
  </r>
  <r>
    <s v="Processed"/>
    <s v="VJ300320692"/>
    <x v="3"/>
    <x v="4"/>
    <s v="Seapoint Farms Dry Roasted Edamame - Wasabi"/>
    <s v="Food"/>
    <n v="15314693960"/>
    <s v="Tuesday, June 28, 2022"/>
    <x v="0"/>
    <x v="19"/>
    <n v="2.5"/>
    <n v="1"/>
    <n v="133"/>
    <n v="2.5"/>
    <n v="1"/>
    <n v="2.5"/>
    <n v="3.75"/>
    <x v="179"/>
    <x v="6"/>
    <s v="Food"/>
    <x v="1"/>
    <b v="1"/>
    <n v="2.5"/>
    <n v="1.6666666666666667"/>
    <x v="5"/>
  </r>
  <r>
    <s v="Processed"/>
    <s v="VJ300320692"/>
    <x v="3"/>
    <x v="4"/>
    <s v="CheezIt - Double Cheese"/>
    <s v="Food"/>
    <n v="15314693960"/>
    <s v="Tuesday, June 28, 2022"/>
    <x v="0"/>
    <x v="1"/>
    <n v="1.25"/>
    <n v="1"/>
    <n v="123"/>
    <n v="1.25"/>
    <n v="1"/>
    <n v="1.25"/>
    <n v="3.75"/>
    <x v="179"/>
    <x v="68"/>
    <s v="Food"/>
    <x v="1"/>
    <b v="1"/>
    <n v="1.25"/>
    <n v="0.83333333333333337"/>
    <x v="39"/>
  </r>
  <r>
    <s v="Processed"/>
    <s v="VJ300320692"/>
    <x v="3"/>
    <x v="4"/>
    <s v="Snyder's of Hanover Pretzel Pieces - Honey Mu"/>
    <s v="Food"/>
    <n v="15314697745"/>
    <s v="Tuesday, June 28, 2022"/>
    <x v="0"/>
    <x v="22"/>
    <n v="2"/>
    <n v="1"/>
    <n v="120"/>
    <n v="2"/>
    <n v="1"/>
    <n v="2"/>
    <n v="3.5"/>
    <x v="179"/>
    <x v="135"/>
    <s v="Food"/>
    <x v="1"/>
    <b v="1"/>
    <n v="2"/>
    <n v="1.3333333333333333"/>
    <x v="92"/>
  </r>
  <r>
    <s v="Processed"/>
    <s v="VJ300320692"/>
    <x v="3"/>
    <x v="4"/>
    <s v="Pop Corners - Kettle Corn"/>
    <s v="Food"/>
    <n v="15314697745"/>
    <s v="Tuesday, June 28, 2022"/>
    <x v="0"/>
    <x v="4"/>
    <n v="1.5"/>
    <n v="1"/>
    <n v="110"/>
    <n v="1.5"/>
    <n v="1"/>
    <n v="1.5"/>
    <n v="3.5"/>
    <x v="179"/>
    <x v="113"/>
    <s v="Food"/>
    <x v="1"/>
    <b v="1"/>
    <n v="1.5"/>
    <n v="1"/>
    <x v="80"/>
  </r>
  <r>
    <s v="Processed"/>
    <s v="VJ300320692"/>
    <x v="3"/>
    <x v="4"/>
    <s v="Starbucks Doubleshot Energy - Mocha"/>
    <s v="Non Carbonated"/>
    <n v="15314706483"/>
    <s v="Tuesday, June 28, 2022"/>
    <x v="0"/>
    <x v="2"/>
    <n v="3.5"/>
    <n v="1"/>
    <n v="146"/>
    <n v="3.5"/>
    <n v="1"/>
    <n v="3.5"/>
    <n v="3.5"/>
    <x v="179"/>
    <x v="88"/>
    <s v="Non Carbonated"/>
    <x v="2"/>
    <b v="1"/>
    <n v="3.5"/>
    <n v="2.3333333333333335"/>
    <x v="62"/>
  </r>
  <r>
    <s v="Processed"/>
    <s v="VJ300320692"/>
    <x v="3"/>
    <x v="4"/>
    <s v="Coca Cola - Zero Sugar"/>
    <s v="Carbonated"/>
    <n v="15314710534"/>
    <s v="Tuesday, June 28, 2022"/>
    <x v="0"/>
    <x v="23"/>
    <n v="1.5"/>
    <n v="1"/>
    <n v="142"/>
    <n v="1.5"/>
    <n v="1"/>
    <n v="1.5"/>
    <n v="1.5"/>
    <x v="179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314778177"/>
    <s v="Tuesday, June 28, 2022"/>
    <x v="1"/>
    <x v="2"/>
    <n v="3"/>
    <n v="1"/>
    <n v="146"/>
    <n v="3"/>
    <n v="1"/>
    <n v="3"/>
    <n v="3"/>
    <x v="179"/>
    <x v="5"/>
    <s v="Carbonated"/>
    <x v="0"/>
    <b v="1"/>
    <n v="3"/>
    <n v="2"/>
    <x v="4"/>
  </r>
  <r>
    <s v="Processed"/>
    <s v="VJ300320611"/>
    <x v="0"/>
    <x v="0"/>
    <s v="S. Pellegrino Sparkling Mineral Water"/>
    <s v="Water"/>
    <n v="15314793215"/>
    <s v="Tuesday, June 28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5314793863"/>
    <s v="Tuesday, June 28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205292"/>
    <x v="0"/>
    <x v="1"/>
    <s v="Poland Springs Water"/>
    <s v="Water"/>
    <n v="15314881396"/>
    <s v="Tuesday, June 28, 2022"/>
    <x v="0"/>
    <x v="5"/>
    <n v="1.5"/>
    <n v="1"/>
    <n v="144"/>
    <n v="1.5"/>
    <n v="1"/>
    <n v="1.5"/>
    <n v="1.5"/>
    <x v="179"/>
    <x v="29"/>
    <s v="Water"/>
    <x v="3"/>
    <b v="1"/>
    <n v="1.5"/>
    <n v="1"/>
    <x v="27"/>
  </r>
  <r>
    <s v="Processed"/>
    <s v="VJ300320686"/>
    <x v="1"/>
    <x v="2"/>
    <s v="CheezIt - Original"/>
    <s v="Food"/>
    <n v="15315037954"/>
    <s v="Tuesday, June 28, 2022"/>
    <x v="1"/>
    <x v="18"/>
    <n v="1.5"/>
    <n v="1"/>
    <n v="124"/>
    <n v="1.5"/>
    <n v="1"/>
    <n v="1.5"/>
    <n v="1.5"/>
    <x v="179"/>
    <x v="48"/>
    <s v="Food"/>
    <x v="1"/>
    <b v="1"/>
    <n v="1.5"/>
    <n v="1"/>
    <x v="39"/>
  </r>
  <r>
    <s v="Processed"/>
    <s v="VJ300320609"/>
    <x v="2"/>
    <x v="3"/>
    <s v="Monster Energy Original"/>
    <s v="Carbonated"/>
    <n v="15315263583"/>
    <s v="Tuesday, June 28, 2022"/>
    <x v="1"/>
    <x v="5"/>
    <n v="3"/>
    <n v="1"/>
    <n v="144"/>
    <n v="3"/>
    <n v="1"/>
    <n v="3"/>
    <n v="3"/>
    <x v="179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5315301694"/>
    <s v="Tuesday, June 28, 2022"/>
    <x v="0"/>
    <x v="23"/>
    <n v="1.5"/>
    <n v="1"/>
    <n v="142"/>
    <n v="1.5"/>
    <n v="1"/>
    <n v="1.5"/>
    <n v="1.5"/>
    <x v="179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315304214"/>
    <s v="Tuesday, June 28, 2022"/>
    <x v="0"/>
    <x v="23"/>
    <n v="1.5"/>
    <n v="1"/>
    <n v="142"/>
    <n v="1.5"/>
    <n v="1"/>
    <n v="1.5"/>
    <n v="1.5"/>
    <x v="179"/>
    <x v="44"/>
    <s v="Carbonated"/>
    <x v="0"/>
    <b v="1"/>
    <n v="1.5"/>
    <n v="1"/>
    <x v="36"/>
  </r>
  <r>
    <s v="Processed"/>
    <s v="VJ300205292"/>
    <x v="0"/>
    <x v="1"/>
    <s v="Canada Dry - Ginger Ale &amp; Lemonde"/>
    <m/>
    <n v="15315310525"/>
    <s v="Tuesday, June 28, 2022"/>
    <x v="0"/>
    <x v="27"/>
    <n v="1.5"/>
    <n v="1"/>
    <n v="141"/>
    <n v="1.5"/>
    <n v="1"/>
    <n v="1.5"/>
    <n v="1.5"/>
    <x v="179"/>
    <x v="150"/>
    <s v="Cell is Blank - Dis-regard"/>
    <x v="0"/>
    <b v="1"/>
    <n v="1.5"/>
    <n v="1"/>
    <x v="102"/>
  </r>
  <r>
    <s v="Processed"/>
    <s v="VJ300320609"/>
    <x v="2"/>
    <x v="3"/>
    <s v="Sunkist Soda - Orange"/>
    <s v="Carbonated"/>
    <n v="15315311678"/>
    <s v="Tuesday, June 28, 2022"/>
    <x v="1"/>
    <x v="12"/>
    <n v="1.5"/>
    <n v="1"/>
    <n v="140"/>
    <n v="1.5"/>
    <n v="1"/>
    <n v="1.5"/>
    <n v="1.5"/>
    <x v="179"/>
    <x v="70"/>
    <s v="Carbonated"/>
    <x v="0"/>
    <b v="1"/>
    <n v="1.5"/>
    <n v="1"/>
    <x v="48"/>
  </r>
  <r>
    <s v="Processed"/>
    <s v="VJ300320692"/>
    <x v="3"/>
    <x v="4"/>
    <s v="CheezIt - Original"/>
    <s v="Food"/>
    <n v="15315408189"/>
    <s v="Tuesday, June 28, 2022"/>
    <x v="1"/>
    <x v="18"/>
    <n v="1.25"/>
    <n v="1"/>
    <n v="124"/>
    <n v="1.25"/>
    <n v="1"/>
    <n v="1.25"/>
    <n v="1.25"/>
    <x v="179"/>
    <x v="48"/>
    <s v="Food"/>
    <x v="1"/>
    <b v="1"/>
    <n v="1.25"/>
    <n v="0.83333333333333337"/>
    <x v="39"/>
  </r>
  <r>
    <s v="Processed"/>
    <s v="VJ300320692"/>
    <x v="3"/>
    <x v="4"/>
    <s v="Snyder's of Hanover Pretzel Pieces - Honey Mu"/>
    <s v="Food"/>
    <n v="15315429716"/>
    <s v="Tuesday, June 28, 2022"/>
    <x v="0"/>
    <x v="22"/>
    <n v="2"/>
    <n v="1"/>
    <n v="120"/>
    <n v="2"/>
    <n v="1"/>
    <n v="2"/>
    <n v="2"/>
    <x v="179"/>
    <x v="135"/>
    <s v="Food"/>
    <x v="1"/>
    <b v="1"/>
    <n v="2"/>
    <n v="1.3333333333333333"/>
    <x v="92"/>
  </r>
  <r>
    <s v="Processed"/>
    <s v="VJ300320609"/>
    <x v="2"/>
    <x v="3"/>
    <s v="Coca Cola - Regular"/>
    <s v="Carbonated"/>
    <n v="15315755662"/>
    <s v="Tuesday, June 28, 2022"/>
    <x v="1"/>
    <x v="27"/>
    <n v="1.5"/>
    <n v="1"/>
    <n v="141"/>
    <n v="1.5"/>
    <n v="1"/>
    <n v="1.5"/>
    <n v="1.5"/>
    <x v="179"/>
    <x v="156"/>
    <s v="Carbonated"/>
    <x v="0"/>
    <b v="1"/>
    <n v="1.5"/>
    <n v="1"/>
    <x v="36"/>
  </r>
  <r>
    <s v="Processed"/>
    <s v="VJ300320609"/>
    <x v="2"/>
    <x v="3"/>
    <s v="Funyuns - Flaming Hot"/>
    <s v="Food"/>
    <n v="15315788199"/>
    <s v="Tuesday, June 28, 2022"/>
    <x v="1"/>
    <x v="24"/>
    <n v="1.5"/>
    <n v="1"/>
    <n v="121"/>
    <n v="1.5"/>
    <n v="1"/>
    <n v="1.5"/>
    <n v="1.5"/>
    <x v="179"/>
    <x v="71"/>
    <s v="Food"/>
    <x v="1"/>
    <b v="1"/>
    <n v="1.5"/>
    <n v="1"/>
    <x v="49"/>
  </r>
  <r>
    <s v="Processed"/>
    <s v="VJ300320609"/>
    <x v="2"/>
    <x v="3"/>
    <s v="Coca Cola - Regular"/>
    <s v="Carbonated"/>
    <n v="15315789047"/>
    <s v="Tuesday, June 28, 2022"/>
    <x v="1"/>
    <x v="27"/>
    <n v="1.5"/>
    <n v="1"/>
    <n v="141"/>
    <n v="1.5"/>
    <n v="1"/>
    <n v="1.5"/>
    <n v="1.5"/>
    <x v="179"/>
    <x v="156"/>
    <s v="Carbonated"/>
    <x v="0"/>
    <b v="1"/>
    <n v="1.5"/>
    <n v="1"/>
    <x v="36"/>
  </r>
  <r>
    <s v="Processed"/>
    <s v="VJ300320609"/>
    <x v="2"/>
    <x v="3"/>
    <s v="Funyuns - Flaming Hot"/>
    <s v="Food"/>
    <n v="15315790374"/>
    <s v="Tuesday, June 28, 2022"/>
    <x v="1"/>
    <x v="24"/>
    <n v="1.5"/>
    <n v="1"/>
    <n v="121"/>
    <n v="1.5"/>
    <n v="1"/>
    <n v="1.5"/>
    <n v="1.5"/>
    <x v="179"/>
    <x v="71"/>
    <s v="Food"/>
    <x v="1"/>
    <b v="1"/>
    <n v="1.5"/>
    <n v="1"/>
    <x v="49"/>
  </r>
  <r>
    <s v="Processed"/>
    <s v="VJ300320609"/>
    <x v="2"/>
    <x v="3"/>
    <s v="Doritos Spicy Nacho"/>
    <m/>
    <n v="15316214816"/>
    <s v="Wednesday, June 29, 2022"/>
    <x v="1"/>
    <x v="25"/>
    <n v="1.5"/>
    <n v="1"/>
    <n v="125"/>
    <n v="1.5"/>
    <n v="1"/>
    <n v="1.5"/>
    <n v="1.5"/>
    <x v="179"/>
    <x v="140"/>
    <s v="Cell is Blank - Dis-regard"/>
    <x v="1"/>
    <b v="1"/>
    <n v="1.5"/>
    <n v="1"/>
    <x v="96"/>
  </r>
  <r>
    <s v="Processed"/>
    <s v="VJ300320609"/>
    <x v="2"/>
    <x v="3"/>
    <s v="Doritos Spicy Nacho"/>
    <m/>
    <n v="15316225613"/>
    <s v="Wednesday, June 29, 2022"/>
    <x v="1"/>
    <x v="25"/>
    <n v="1.5"/>
    <n v="1"/>
    <n v="125"/>
    <n v="1.5"/>
    <n v="1"/>
    <n v="1.5"/>
    <n v="1.5"/>
    <x v="179"/>
    <x v="140"/>
    <s v="Cell is Blank - Dis-regard"/>
    <x v="1"/>
    <b v="1"/>
    <n v="1.5"/>
    <n v="1"/>
    <x v="96"/>
  </r>
  <r>
    <s v="Processed"/>
    <s v="VJ300320609"/>
    <x v="2"/>
    <x v="3"/>
    <s v="Cheetos Flaming Hot Limon Crunchy"/>
    <s v="Food"/>
    <n v="15316229423"/>
    <s v="Wednesday, June 29, 2022"/>
    <x v="1"/>
    <x v="20"/>
    <n v="2"/>
    <n v="1"/>
    <n v="112"/>
    <n v="2"/>
    <n v="1"/>
    <n v="2"/>
    <n v="2"/>
    <x v="179"/>
    <x v="75"/>
    <s v="Food"/>
    <x v="1"/>
    <b v="1"/>
    <n v="2"/>
    <n v="1.3333333333333333"/>
    <x v="53"/>
  </r>
  <r>
    <s v="Processed"/>
    <s v="VJ300320609"/>
    <x v="2"/>
    <x v="3"/>
    <s v="Monster Energy Original"/>
    <s v="Carbonated"/>
    <n v="15316229952"/>
    <s v="Wednesday, June 29, 2022"/>
    <x v="1"/>
    <x v="5"/>
    <n v="3"/>
    <n v="1"/>
    <n v="144"/>
    <n v="3"/>
    <n v="1"/>
    <n v="3"/>
    <n v="3"/>
    <x v="179"/>
    <x v="5"/>
    <s v="Carbonated"/>
    <x v="0"/>
    <b v="1"/>
    <n v="3"/>
    <n v="2"/>
    <x v="4"/>
  </r>
  <r>
    <s v="Processed"/>
    <s v="VJ300320609"/>
    <x v="2"/>
    <x v="3"/>
    <s v="Red Bull - Original"/>
    <s v="Carbonated"/>
    <n v="15316519842"/>
    <s v="Wednesday, June 29, 2022"/>
    <x v="0"/>
    <x v="0"/>
    <n v="3.5"/>
    <n v="1"/>
    <n v="148"/>
    <n v="3.5"/>
    <n v="1"/>
    <n v="3.5"/>
    <n v="3.5"/>
    <x v="180"/>
    <x v="45"/>
    <s v="Carbonated"/>
    <x v="0"/>
    <b v="1"/>
    <n v="3.5"/>
    <n v="2.3333333333333335"/>
    <x v="0"/>
  </r>
  <r>
    <s v="Processed"/>
    <s v="VJ300320609"/>
    <x v="2"/>
    <x v="3"/>
    <s v="Snapple Tea - Peach"/>
    <s v="Non Carbonated"/>
    <n v="15316733733"/>
    <s v="Wednesday, June 29, 2022"/>
    <x v="0"/>
    <x v="21"/>
    <n v="2.5"/>
    <n v="1"/>
    <n v="145"/>
    <n v="2.5"/>
    <n v="1"/>
    <n v="2.5"/>
    <n v="5.5"/>
    <x v="180"/>
    <x v="157"/>
    <s v="Non Carbonated"/>
    <x v="2"/>
    <b v="1"/>
    <n v="2.5"/>
    <n v="1.6666666666666667"/>
    <x v="59"/>
  </r>
  <r>
    <s v="Processed"/>
    <s v="VJ300320609"/>
    <x v="2"/>
    <x v="3"/>
    <s v="Nature's Bakery Fig Bar - Blueberry"/>
    <s v="Food"/>
    <n v="15316733733"/>
    <s v="Wednesday, June 29, 2022"/>
    <x v="0"/>
    <x v="11"/>
    <n v="1.5"/>
    <n v="2"/>
    <n v="132"/>
    <n v="1.5"/>
    <n v="2"/>
    <n v="3"/>
    <n v="5.5"/>
    <x v="180"/>
    <x v="148"/>
    <s v="Food"/>
    <x v="1"/>
    <b v="1"/>
    <n v="1.5"/>
    <n v="1"/>
    <x v="101"/>
  </r>
  <r>
    <s v="Processed"/>
    <s v="VJ300320692"/>
    <x v="3"/>
    <x v="4"/>
    <s v="Iberia Coconut Water"/>
    <s v="Non Carbonated"/>
    <n v="15317437313"/>
    <s v="Wednesday, June 29, 2022"/>
    <x v="1"/>
    <x v="12"/>
    <n v="2"/>
    <n v="1"/>
    <n v="140"/>
    <n v="2"/>
    <n v="1"/>
    <n v="2"/>
    <n v="2"/>
    <x v="180"/>
    <x v="93"/>
    <s v="Non Carbonated"/>
    <x v="2"/>
    <b v="1"/>
    <n v="2"/>
    <n v="1.3333333333333333"/>
    <x v="64"/>
  </r>
  <r>
    <s v="Processed"/>
    <s v="VJ300320692"/>
    <x v="3"/>
    <x v="4"/>
    <s v="Starbucks Doubleshot Energy - Mocha"/>
    <s v="Non Carbonated"/>
    <n v="15317512287"/>
    <s v="Wednesday, June 29, 2022"/>
    <x v="0"/>
    <x v="2"/>
    <n v="3.5"/>
    <n v="1"/>
    <n v="146"/>
    <n v="3.5"/>
    <n v="1"/>
    <n v="3.5"/>
    <n v="3.5"/>
    <x v="180"/>
    <x v="88"/>
    <s v="Non Carbonated"/>
    <x v="2"/>
    <b v="1"/>
    <n v="3.5"/>
    <n v="2.3333333333333335"/>
    <x v="62"/>
  </r>
  <r>
    <s v="Processed"/>
    <s v="VJ300320692"/>
    <x v="3"/>
    <x v="4"/>
    <s v="Lenny &amp; Larrys - Chocolate Chip"/>
    <s v="Food"/>
    <n v="15317528403"/>
    <s v="Wednesday, June 29, 2022"/>
    <x v="1"/>
    <x v="34"/>
    <n v="2"/>
    <n v="1"/>
    <n v="158"/>
    <n v="2"/>
    <n v="1"/>
    <n v="2"/>
    <n v="2"/>
    <x v="180"/>
    <x v="134"/>
    <s v="Food"/>
    <x v="1"/>
    <b v="1"/>
    <n v="2"/>
    <n v="1.3333333333333333"/>
    <x v="69"/>
  </r>
  <r>
    <s v="Processed"/>
    <s v="VJ300320686"/>
    <x v="1"/>
    <x v="2"/>
    <s v="CheezIt - Original"/>
    <s v="Food"/>
    <n v="15317538143"/>
    <s v="Wednesday, June 29, 2022"/>
    <x v="1"/>
    <x v="18"/>
    <n v="1.5"/>
    <n v="1"/>
    <n v="124"/>
    <n v="1.5"/>
    <n v="1"/>
    <n v="1.5"/>
    <n v="1.5"/>
    <x v="180"/>
    <x v="48"/>
    <s v="Food"/>
    <x v="1"/>
    <b v="1"/>
    <n v="1.5"/>
    <n v="1"/>
    <x v="39"/>
  </r>
  <r>
    <s v="Processed"/>
    <s v="VJ300320609"/>
    <x v="2"/>
    <x v="3"/>
    <s v="Coca Cola - Regular"/>
    <s v="Carbonated"/>
    <n v="15317619070"/>
    <s v="Wednesday, June 29, 2022"/>
    <x v="1"/>
    <x v="27"/>
    <n v="1.5"/>
    <n v="1"/>
    <n v="141"/>
    <n v="1.5"/>
    <n v="1"/>
    <n v="1.5"/>
    <n v="1.5"/>
    <x v="180"/>
    <x v="156"/>
    <s v="Carbonated"/>
    <x v="0"/>
    <b v="1"/>
    <n v="1.5"/>
    <n v="1"/>
    <x v="36"/>
  </r>
  <r>
    <s v="Processed"/>
    <s v="VJ300320692"/>
    <x v="3"/>
    <x v="4"/>
    <s v="CheezIt - Double Cheese"/>
    <s v="Food"/>
    <n v="15317933685"/>
    <s v="Wednesday, June 29, 2022"/>
    <x v="1"/>
    <x v="1"/>
    <n v="1.25"/>
    <n v="1"/>
    <n v="123"/>
    <n v="1.25"/>
    <n v="1"/>
    <n v="1.25"/>
    <n v="1.25"/>
    <x v="180"/>
    <x v="68"/>
    <s v="Food"/>
    <x v="1"/>
    <b v="1"/>
    <n v="1.25"/>
    <n v="0.83333333333333337"/>
    <x v="39"/>
  </r>
  <r>
    <s v="Processed"/>
    <s v="VJ300320609"/>
    <x v="2"/>
    <x v="3"/>
    <s v="Red Bull - Original"/>
    <s v="Carbonated"/>
    <n v="15317979929"/>
    <s v="Wednesday, June 29, 2022"/>
    <x v="0"/>
    <x v="0"/>
    <n v="3.5"/>
    <n v="1"/>
    <n v="148"/>
    <n v="3.5"/>
    <n v="1"/>
    <n v="3.5"/>
    <n v="3.5"/>
    <x v="180"/>
    <x v="45"/>
    <s v="Carbonated"/>
    <x v="0"/>
    <b v="1"/>
    <n v="3.5"/>
    <n v="2.3333333333333335"/>
    <x v="0"/>
  </r>
  <r>
    <s v="Processed"/>
    <s v="VJ300320686"/>
    <x v="1"/>
    <x v="2"/>
    <s v="Pop Corners - Spicy Queso"/>
    <s v="Food"/>
    <n v="15318154641"/>
    <s v="Wednesday, June 29, 2022"/>
    <x v="1"/>
    <x v="8"/>
    <n v="1.5"/>
    <n v="1"/>
    <n v="111"/>
    <n v="1.5"/>
    <n v="1"/>
    <n v="1.5"/>
    <n v="1.5"/>
    <x v="180"/>
    <x v="118"/>
    <s v="Food"/>
    <x v="1"/>
    <b v="1"/>
    <n v="1.5"/>
    <n v="1"/>
    <x v="80"/>
  </r>
  <r>
    <s v="Processed"/>
    <s v="VJ300320692"/>
    <x v="3"/>
    <x v="4"/>
    <s v="BodyArmor LYTE - Strawberry Lemonade"/>
    <s v="Water"/>
    <n v="15318209318"/>
    <s v="Wednesday, June 29, 2022"/>
    <x v="0"/>
    <x v="15"/>
    <n v="2.75"/>
    <n v="1"/>
    <n v="147"/>
    <n v="2.75"/>
    <n v="1"/>
    <n v="2.75"/>
    <n v="2.75"/>
    <x v="180"/>
    <x v="131"/>
    <s v="Water"/>
    <x v="3"/>
    <b v="1"/>
    <n v="2.75"/>
    <n v="1.8333333333333333"/>
    <x v="90"/>
  </r>
  <r>
    <s v="Processed"/>
    <s v="VJ300320692"/>
    <x v="3"/>
    <x v="4"/>
    <s v="Pringles - Sour Cream &amp; Onion"/>
    <s v="Food"/>
    <n v="15318219620"/>
    <s v="Wednesday, June 29, 2022"/>
    <x v="0"/>
    <x v="42"/>
    <n v="4"/>
    <n v="1"/>
    <n v="165"/>
    <n v="4"/>
    <n v="1"/>
    <n v="4"/>
    <n v="4"/>
    <x v="180"/>
    <x v="155"/>
    <s v="Food"/>
    <x v="1"/>
    <b v="1"/>
    <n v="4"/>
    <n v="2.6666666666666665"/>
    <x v="103"/>
  </r>
  <r>
    <s v="Processed"/>
    <s v="VJ300320692"/>
    <x v="3"/>
    <x v="4"/>
    <s v="Takis - Hot Chilli Pepper &amp; Lime"/>
    <s v="Food"/>
    <n v="15318238604"/>
    <s v="Wednesday, June 29, 2022"/>
    <x v="1"/>
    <x v="24"/>
    <n v="1.5"/>
    <n v="1"/>
    <n v="121"/>
    <n v="1.5"/>
    <n v="1"/>
    <n v="1.5"/>
    <n v="1.5"/>
    <x v="180"/>
    <x v="1"/>
    <s v="Food"/>
    <x v="1"/>
    <b v="1"/>
    <n v="1.5"/>
    <n v="1"/>
    <x v="1"/>
  </r>
  <r>
    <s v="Processed"/>
    <s v="VJ300320692"/>
    <x v="3"/>
    <x v="4"/>
    <s v="Takis - Hot Chilli Pepper &amp; Lime"/>
    <s v="Food"/>
    <n v="15318243115"/>
    <s v="Wednesday, June 29, 2022"/>
    <x v="1"/>
    <x v="24"/>
    <n v="1.5"/>
    <n v="1"/>
    <n v="121"/>
    <n v="1.5"/>
    <n v="1"/>
    <n v="1.5"/>
    <n v="1.5"/>
    <x v="180"/>
    <x v="1"/>
    <s v="Food"/>
    <x v="1"/>
    <b v="1"/>
    <n v="1.5"/>
    <n v="1"/>
    <x v="1"/>
  </r>
  <r>
    <s v="Processed"/>
    <s v="VJ300320692"/>
    <x v="3"/>
    <x v="4"/>
    <s v="Belvita Snack Packs - Blueberry"/>
    <s v="Food"/>
    <n v="15318535320"/>
    <s v="Wednesday, June 29, 2022"/>
    <x v="1"/>
    <x v="25"/>
    <n v="1.25"/>
    <n v="1"/>
    <n v="125"/>
    <n v="1.25"/>
    <n v="1"/>
    <n v="1.25"/>
    <n v="1.25"/>
    <x v="180"/>
    <x v="79"/>
    <s v="Food"/>
    <x v="1"/>
    <b v="1"/>
    <n v="1.25"/>
    <n v="0.83333333333333337"/>
    <x v="57"/>
  </r>
  <r>
    <s v="Processed"/>
    <s v="VJ300320686"/>
    <x v="1"/>
    <x v="2"/>
    <s v="Keto Bar - Creamy Peanut Butter Chocolate"/>
    <s v="Food"/>
    <n v="15318786367"/>
    <s v="Wednesday, June 29, 2022"/>
    <x v="0"/>
    <x v="17"/>
    <n v="2"/>
    <n v="1"/>
    <n v="138"/>
    <n v="2"/>
    <n v="1"/>
    <n v="2"/>
    <n v="2"/>
    <x v="180"/>
    <x v="110"/>
    <s v="Food"/>
    <x v="1"/>
    <b v="1"/>
    <n v="2"/>
    <n v="1.3333333333333333"/>
    <x v="77"/>
  </r>
  <r>
    <s v="Processed"/>
    <s v="VJ300205292"/>
    <x v="0"/>
    <x v="1"/>
    <s v="Pop Corners - Sea Salt"/>
    <s v="Food"/>
    <n v="15318904884"/>
    <s v="Wednesday, June 29, 2022"/>
    <x v="1"/>
    <x v="4"/>
    <n v="1.5"/>
    <n v="1"/>
    <n v="110"/>
    <n v="1.5"/>
    <n v="1"/>
    <n v="1.5"/>
    <n v="1.5"/>
    <x v="180"/>
    <x v="117"/>
    <s v="Food"/>
    <x v="1"/>
    <b v="1"/>
    <n v="1.5"/>
    <n v="1"/>
    <x v="80"/>
  </r>
  <r>
    <s v="Processed"/>
    <s v="VJ300205292"/>
    <x v="0"/>
    <x v="1"/>
    <s v="Iberia Coconut Water"/>
    <s v="Non Carbonated"/>
    <n v="15318916345"/>
    <s v="Wednesday, June 29, 2022"/>
    <x v="1"/>
    <x v="23"/>
    <n v="2"/>
    <n v="1"/>
    <n v="142"/>
    <n v="2"/>
    <n v="1"/>
    <n v="2"/>
    <n v="2"/>
    <x v="180"/>
    <x v="93"/>
    <s v="Non Carbonated"/>
    <x v="2"/>
    <b v="1"/>
    <n v="2"/>
    <n v="1.3333333333333333"/>
    <x v="64"/>
  </r>
  <r>
    <s v="Processed"/>
    <s v="VJ300320611"/>
    <x v="0"/>
    <x v="0"/>
    <s v="Popchips Potato - Barbeque"/>
    <s v="Food"/>
    <n v="15319052463"/>
    <s v="Wednesday, June 29, 2022"/>
    <x v="1"/>
    <x v="3"/>
    <n v="1.5"/>
    <n v="1"/>
    <n v="114"/>
    <n v="1.5"/>
    <n v="1"/>
    <n v="1.5"/>
    <n v="1.5"/>
    <x v="177"/>
    <x v="61"/>
    <s v="Food"/>
    <x v="1"/>
    <b v="1"/>
    <n v="1.5"/>
    <n v="1"/>
    <x v="44"/>
  </r>
  <r>
    <s v="Processed"/>
    <s v="VJ300320611"/>
    <x v="0"/>
    <x v="0"/>
    <s v="CheezIt - Original"/>
    <s v="Food"/>
    <n v="15319057264"/>
    <s v="Wednesday, June 29, 2022"/>
    <x v="1"/>
    <x v="24"/>
    <n v="1.5"/>
    <n v="1"/>
    <n v="121"/>
    <n v="1.5"/>
    <n v="1"/>
    <n v="1.5"/>
    <n v="1.5"/>
    <x v="177"/>
    <x v="48"/>
    <s v="Food"/>
    <x v="1"/>
    <b v="1"/>
    <n v="1.5"/>
    <n v="1"/>
    <x v="39"/>
  </r>
  <r>
    <s v="Processed"/>
    <s v="VJ300320692"/>
    <x v="3"/>
    <x v="4"/>
    <s v="Poland Springs Water"/>
    <s v="Water"/>
    <n v="15319144526"/>
    <s v="Wednesday, June 29, 2022"/>
    <x v="1"/>
    <x v="5"/>
    <n v="1.5"/>
    <n v="1"/>
    <n v="144"/>
    <n v="1.5"/>
    <n v="1"/>
    <n v="1.5"/>
    <n v="1.5"/>
    <x v="180"/>
    <x v="29"/>
    <s v="Water"/>
    <x v="3"/>
    <b v="1"/>
    <n v="1.5"/>
    <n v="1"/>
    <x v="27"/>
  </r>
  <r>
    <s v="Processed"/>
    <s v="VJ300320692"/>
    <x v="3"/>
    <x v="4"/>
    <s v="Goldfish Baked - Cheddar"/>
    <s v="Food"/>
    <n v="15319147305"/>
    <s v="Wednesday, June 29, 2022"/>
    <x v="1"/>
    <x v="16"/>
    <n v="1.25"/>
    <n v="1"/>
    <n v="122"/>
    <n v="1.25"/>
    <n v="1"/>
    <n v="1.25"/>
    <n v="1.25"/>
    <x v="180"/>
    <x v="139"/>
    <s v="Food"/>
    <x v="1"/>
    <b v="1"/>
    <n v="1.25"/>
    <n v="0.83333333333333337"/>
    <x v="95"/>
  </r>
  <r>
    <s v="Processed"/>
    <s v="VJ300320611"/>
    <x v="0"/>
    <x v="0"/>
    <s v="Snapple Tea - Raspberry"/>
    <s v="Non Carbonated"/>
    <n v="15319167631"/>
    <s v="Wednesday, June 29, 2022"/>
    <x v="1"/>
    <x v="21"/>
    <n v="2.5"/>
    <n v="1"/>
    <n v="145"/>
    <n v="2.5"/>
    <n v="1"/>
    <n v="2.5"/>
    <n v="2.5"/>
    <x v="177"/>
    <x v="81"/>
    <s v="Non Carbonated"/>
    <x v="2"/>
    <b v="1"/>
    <n v="2.5"/>
    <n v="1.6666666666666667"/>
    <x v="59"/>
  </r>
  <r>
    <s v="Processed"/>
    <s v="VJ300320692"/>
    <x v="3"/>
    <x v="4"/>
    <s v="Coca Cola - Zero Sugar"/>
    <s v="Carbonated"/>
    <n v="15319235905"/>
    <s v="Wednesday, June 29, 2022"/>
    <x v="1"/>
    <x v="23"/>
    <n v="1.5"/>
    <n v="1"/>
    <n v="142"/>
    <n v="1.5"/>
    <n v="1"/>
    <n v="1.5"/>
    <n v="1.5"/>
    <x v="180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319238756"/>
    <s v="Wednesday, June 29, 2022"/>
    <x v="1"/>
    <x v="23"/>
    <n v="1.5"/>
    <n v="1"/>
    <n v="142"/>
    <n v="1.5"/>
    <n v="1"/>
    <n v="1.5"/>
    <n v="1.5"/>
    <x v="180"/>
    <x v="44"/>
    <s v="Carbonated"/>
    <x v="0"/>
    <b v="1"/>
    <n v="1.5"/>
    <n v="1"/>
    <x v="36"/>
  </r>
  <r>
    <s v="Processed"/>
    <s v="VJ300320692"/>
    <x v="3"/>
    <x v="4"/>
    <s v="Poland Springs Water"/>
    <s v="Water"/>
    <n v="15319631732"/>
    <s v="Wednesday, June 29, 2022"/>
    <x v="1"/>
    <x v="5"/>
    <n v="1.5"/>
    <n v="1"/>
    <n v="144"/>
    <n v="1.5"/>
    <n v="1"/>
    <n v="1.5"/>
    <n v="1.5"/>
    <x v="180"/>
    <x v="29"/>
    <s v="Water"/>
    <x v="3"/>
    <b v="1"/>
    <n v="1.5"/>
    <n v="1"/>
    <x v="27"/>
  </r>
  <r>
    <s v="Processed"/>
    <s v="VJ300320686"/>
    <x v="1"/>
    <x v="2"/>
    <s v="Robert Irvine's - Fit Crunch -  Chocolate Pea"/>
    <s v="Food"/>
    <n v="15319642053"/>
    <s v="Wednesday, June 29, 2022"/>
    <x v="1"/>
    <x v="11"/>
    <n v="2"/>
    <n v="1"/>
    <n v="132"/>
    <n v="2"/>
    <n v="1"/>
    <n v="2"/>
    <n v="2"/>
    <x v="180"/>
    <x v="21"/>
    <s v="Food"/>
    <x v="1"/>
    <b v="1"/>
    <n v="2"/>
    <n v="1.3333333333333333"/>
    <x v="19"/>
  </r>
  <r>
    <s v="Processed"/>
    <s v="VJ300320692"/>
    <x v="3"/>
    <x v="4"/>
    <s v="Popchips Potato - Barbeque"/>
    <s v="Food"/>
    <n v="15319692127"/>
    <s v="Wednesday, June 29, 2022"/>
    <x v="1"/>
    <x v="8"/>
    <n v="1.5"/>
    <n v="1"/>
    <n v="111"/>
    <n v="1.5"/>
    <n v="1"/>
    <n v="1.5"/>
    <n v="1.5"/>
    <x v="180"/>
    <x v="61"/>
    <s v="Food"/>
    <x v="1"/>
    <b v="1"/>
    <n v="1.5"/>
    <n v="1"/>
    <x v="44"/>
  </r>
  <r>
    <s v="Processed"/>
    <s v="VJ300320692"/>
    <x v="3"/>
    <x v="4"/>
    <s v="Starbucks Doubleshot Energy - Mocha"/>
    <s v="Non Carbonated"/>
    <n v="15319695239"/>
    <s v="Wednesday, June 29, 2022"/>
    <x v="1"/>
    <x v="2"/>
    <n v="3.5"/>
    <n v="1"/>
    <n v="146"/>
    <n v="3.5"/>
    <n v="1"/>
    <n v="3.5"/>
    <n v="3.5"/>
    <x v="180"/>
    <x v="88"/>
    <s v="Non Carbonated"/>
    <x v="2"/>
    <b v="1"/>
    <n v="3.5"/>
    <n v="2.3333333333333335"/>
    <x v="62"/>
  </r>
  <r>
    <s v="Processed"/>
    <s v="VJ300320692"/>
    <x v="3"/>
    <x v="4"/>
    <s v="Miss Vickie's Potato Chip - Sea Salt &amp; Vinega"/>
    <s v="Food"/>
    <n v="15319795864"/>
    <s v="Wednesday, June 29, 2022"/>
    <x v="1"/>
    <x v="26"/>
    <n v="1.5"/>
    <n v="1"/>
    <n v="113"/>
    <n v="1.5"/>
    <n v="1"/>
    <n v="1.5"/>
    <n v="1.5"/>
    <x v="180"/>
    <x v="3"/>
    <s v="Food"/>
    <x v="1"/>
    <b v="1"/>
    <n v="1.5"/>
    <n v="1"/>
    <x v="3"/>
  </r>
  <r>
    <s v="Processed"/>
    <s v="VJ300320686"/>
    <x v="1"/>
    <x v="2"/>
    <s v="Oreo Mini"/>
    <s v="Food"/>
    <n v="15319810622"/>
    <s v="Wednesday, June 29, 2022"/>
    <x v="1"/>
    <x v="24"/>
    <n v="1.5"/>
    <n v="1"/>
    <n v="121"/>
    <n v="1.5"/>
    <n v="1"/>
    <n v="1.5"/>
    <n v="1.5"/>
    <x v="180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319967947"/>
    <s v="Wednesday, June 29, 2022"/>
    <x v="1"/>
    <x v="5"/>
    <n v="3"/>
    <n v="1"/>
    <n v="144"/>
    <n v="3"/>
    <n v="1"/>
    <n v="3"/>
    <n v="3"/>
    <x v="180"/>
    <x v="5"/>
    <s v="Carbonated"/>
    <x v="0"/>
    <b v="1"/>
    <n v="3"/>
    <n v="2"/>
    <x v="4"/>
  </r>
  <r>
    <s v="Processed"/>
    <s v="VJ300320692"/>
    <x v="3"/>
    <x v="4"/>
    <s v="Mini Chips Ahoy - Go Paks"/>
    <m/>
    <n v="15320124355"/>
    <s v="Wednesday, June 29, 2022"/>
    <x v="0"/>
    <x v="33"/>
    <n v="4"/>
    <n v="1"/>
    <n v="151"/>
    <n v="4"/>
    <n v="1"/>
    <n v="4"/>
    <n v="5.5"/>
    <x v="180"/>
    <x v="142"/>
    <s v="Cell is Blank - Dis-regard"/>
    <x v="1"/>
    <b v="1"/>
    <n v="4"/>
    <n v="2.6666666666666665"/>
    <x v="97"/>
  </r>
  <r>
    <s v="Processed"/>
    <s v="VJ300320692"/>
    <x v="3"/>
    <x v="4"/>
    <s v="Poland Springs Water"/>
    <s v="Water"/>
    <n v="15320124355"/>
    <s v="Wednesday, June 29, 2022"/>
    <x v="0"/>
    <x v="5"/>
    <n v="1.5"/>
    <n v="1"/>
    <n v="144"/>
    <n v="1.5"/>
    <n v="1"/>
    <n v="1.5"/>
    <n v="5.5"/>
    <x v="180"/>
    <x v="29"/>
    <s v="Water"/>
    <x v="3"/>
    <b v="1"/>
    <n v="1.5"/>
    <n v="1"/>
    <x v="27"/>
  </r>
  <r>
    <s v="Processed"/>
    <s v="VJ300320609"/>
    <x v="2"/>
    <x v="3"/>
    <s v="Chesters Fries Flaming hot"/>
    <s v="Food"/>
    <n v="15320142623"/>
    <s v="Wednesday, June 29, 2022"/>
    <x v="1"/>
    <x v="8"/>
    <n v="1.5"/>
    <n v="1"/>
    <n v="111"/>
    <n v="1.5"/>
    <n v="1"/>
    <n v="1.5"/>
    <n v="1.5"/>
    <x v="180"/>
    <x v="42"/>
    <s v="Food"/>
    <x v="1"/>
    <b v="1"/>
    <n v="1.5"/>
    <n v="1"/>
    <x v="35"/>
  </r>
  <r>
    <s v="Processed"/>
    <s v="VJ300320692"/>
    <x v="3"/>
    <x v="4"/>
    <s v="Iberia Coconut Water"/>
    <s v="Non Carbonated"/>
    <n v="15320347115"/>
    <s v="Wednesday, June 29, 2022"/>
    <x v="1"/>
    <x v="12"/>
    <n v="2"/>
    <n v="1"/>
    <n v="140"/>
    <n v="2"/>
    <n v="1"/>
    <n v="2"/>
    <n v="2"/>
    <x v="180"/>
    <x v="93"/>
    <s v="Non Carbonated"/>
    <x v="2"/>
    <b v="1"/>
    <n v="2"/>
    <n v="1.3333333333333333"/>
    <x v="64"/>
  </r>
  <r>
    <s v="Processed"/>
    <s v="VJ300320686"/>
    <x v="1"/>
    <x v="2"/>
    <s v="CheezIt - Original"/>
    <s v="Food"/>
    <n v="15320401185"/>
    <s v="Wednesday, June 29, 2022"/>
    <x v="1"/>
    <x v="18"/>
    <n v="1.5"/>
    <n v="1"/>
    <n v="124"/>
    <n v="1.5"/>
    <n v="1"/>
    <n v="1.5"/>
    <n v="1.5"/>
    <x v="180"/>
    <x v="48"/>
    <s v="Food"/>
    <x v="1"/>
    <b v="1"/>
    <n v="1.5"/>
    <n v="1"/>
    <x v="39"/>
  </r>
  <r>
    <s v="Processed"/>
    <s v="VJ300320686"/>
    <x v="1"/>
    <x v="2"/>
    <s v="CheezIt - Original"/>
    <s v="Food"/>
    <n v="15320405034"/>
    <s v="Wednesday, June 29, 2022"/>
    <x v="1"/>
    <x v="18"/>
    <n v="1.5"/>
    <n v="1"/>
    <n v="124"/>
    <n v="1.5"/>
    <n v="1"/>
    <n v="1.5"/>
    <n v="1.5"/>
    <x v="180"/>
    <x v="48"/>
    <s v="Food"/>
    <x v="1"/>
    <b v="1"/>
    <n v="1.5"/>
    <n v="1"/>
    <x v="39"/>
  </r>
  <r>
    <s v="Processed"/>
    <s v="VJ300320692"/>
    <x v="3"/>
    <x v="4"/>
    <s v="Lenny &amp; Larrys - SnickerDoodle"/>
    <s v="Food"/>
    <n v="15320460942"/>
    <s v="Wednesday, June 29, 2022"/>
    <x v="0"/>
    <x v="31"/>
    <n v="3"/>
    <n v="1"/>
    <n v="157"/>
    <n v="3"/>
    <n v="1"/>
    <n v="3"/>
    <n v="3"/>
    <x v="180"/>
    <x v="98"/>
    <s v="Food"/>
    <x v="1"/>
    <b v="1"/>
    <n v="3"/>
    <n v="2"/>
    <x v="69"/>
  </r>
  <r>
    <s v="Processed"/>
    <s v="VJ300320611"/>
    <x v="0"/>
    <x v="0"/>
    <s v="S. Pellegrino Sparkling Mineral Water"/>
    <s v="Water"/>
    <n v="15320490861"/>
    <s v="Wednesday, June 29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320611"/>
    <x v="0"/>
    <x v="0"/>
    <s v="S. Pellegrino Sparkling Mineral Water"/>
    <s v="Water"/>
    <n v="15320491576"/>
    <s v="Wednesday, June 29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320609"/>
    <x v="2"/>
    <x v="3"/>
    <s v="Sunkist Soda - Orange"/>
    <s v="Carbonated"/>
    <n v="15320631256"/>
    <s v="Wednesday, June 29, 2022"/>
    <x v="1"/>
    <x v="12"/>
    <n v="1.5"/>
    <n v="1"/>
    <n v="140"/>
    <n v="1.5"/>
    <n v="1"/>
    <n v="1.5"/>
    <n v="1.5"/>
    <x v="180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320631343"/>
    <s v="Wednesday, June 29, 2022"/>
    <x v="1"/>
    <x v="12"/>
    <n v="1.5"/>
    <n v="1"/>
    <n v="140"/>
    <n v="1.5"/>
    <n v="1"/>
    <n v="1.5"/>
    <n v="1.5"/>
    <x v="180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321038408"/>
    <s v="Wednesday, June 29, 2022"/>
    <x v="1"/>
    <x v="27"/>
    <n v="1.5"/>
    <n v="1"/>
    <n v="141"/>
    <n v="1.5"/>
    <n v="1"/>
    <n v="1.5"/>
    <n v="1.5"/>
    <x v="180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21051360"/>
    <s v="Wednesday, June 29, 2022"/>
    <x v="1"/>
    <x v="12"/>
    <n v="1.5"/>
    <n v="1"/>
    <n v="140"/>
    <n v="1.5"/>
    <n v="1"/>
    <n v="1.5"/>
    <n v="1.5"/>
    <x v="180"/>
    <x v="70"/>
    <s v="Carbonated"/>
    <x v="0"/>
    <b v="1"/>
    <n v="1.5"/>
    <n v="1"/>
    <x v="48"/>
  </r>
  <r>
    <s v="Processed"/>
    <s v="VJ300320609"/>
    <x v="2"/>
    <x v="3"/>
    <s v="KitKat - Crisp Wafers"/>
    <s v="Food"/>
    <n v="15321208458"/>
    <s v="Wednesday, June 29, 2022"/>
    <x v="1"/>
    <x v="6"/>
    <n v="2.5"/>
    <n v="1"/>
    <n v="134"/>
    <n v="2.5"/>
    <n v="1"/>
    <n v="2.5"/>
    <n v="2.5"/>
    <x v="180"/>
    <x v="10"/>
    <s v="Food"/>
    <x v="1"/>
    <b v="1"/>
    <n v="2.5"/>
    <n v="1.6666666666666667"/>
    <x v="9"/>
  </r>
  <r>
    <s v="Processed"/>
    <s v="VJ300320609"/>
    <x v="2"/>
    <x v="3"/>
    <s v="Red Bull - Original"/>
    <s v="Carbonated"/>
    <n v="15321838916"/>
    <s v="Thursday, June 30, 2022"/>
    <x v="0"/>
    <x v="0"/>
    <n v="3.5"/>
    <n v="1"/>
    <n v="148"/>
    <n v="3.5"/>
    <n v="1"/>
    <n v="3.5"/>
    <n v="3.5"/>
    <x v="181"/>
    <x v="45"/>
    <s v="Carbonated"/>
    <x v="0"/>
    <b v="1"/>
    <n v="3.5"/>
    <n v="2.3333333333333335"/>
    <x v="0"/>
  </r>
  <r>
    <s v="Processed"/>
    <s v="VJ300320692"/>
    <x v="3"/>
    <x v="4"/>
    <s v="Coca Cola - Zero Sugar"/>
    <s v="Carbonated"/>
    <n v="15322356504"/>
    <s v="Thursday, June 30, 2022"/>
    <x v="1"/>
    <x v="23"/>
    <n v="1.5"/>
    <n v="1"/>
    <n v="142"/>
    <n v="1.5"/>
    <n v="1"/>
    <n v="1.5"/>
    <n v="1.5"/>
    <x v="181"/>
    <x v="44"/>
    <s v="Carbonated"/>
    <x v="0"/>
    <b v="1"/>
    <n v="1.5"/>
    <n v="1"/>
    <x v="36"/>
  </r>
  <r>
    <s v="Processed"/>
    <s v="VJ300320692"/>
    <x v="3"/>
    <x v="4"/>
    <s v="BodyArmor LYTE - Strawberry Lemonade"/>
    <s v="Water"/>
    <n v="15322358750"/>
    <s v="Thursday, June 30, 2022"/>
    <x v="1"/>
    <x v="15"/>
    <n v="2.75"/>
    <n v="1"/>
    <n v="147"/>
    <n v="2.75"/>
    <n v="1"/>
    <n v="2.75"/>
    <n v="2.75"/>
    <x v="181"/>
    <x v="131"/>
    <s v="Water"/>
    <x v="3"/>
    <b v="1"/>
    <n v="2.75"/>
    <n v="1.8333333333333333"/>
    <x v="90"/>
  </r>
  <r>
    <s v="Processed"/>
    <s v="VJ300320692"/>
    <x v="3"/>
    <x v="4"/>
    <s v="Coca Cola - Zero Sugar"/>
    <s v="Carbonated"/>
    <n v="15322506200"/>
    <s v="Thursday, June 30, 2022"/>
    <x v="1"/>
    <x v="23"/>
    <n v="1.5"/>
    <n v="1"/>
    <n v="142"/>
    <n v="1.5"/>
    <n v="1"/>
    <n v="1.5"/>
    <n v="1.5"/>
    <x v="181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322512335"/>
    <s v="Thursday, June 30, 2022"/>
    <x v="1"/>
    <x v="16"/>
    <n v="1.25"/>
    <n v="1"/>
    <n v="122"/>
    <n v="1.25"/>
    <n v="1"/>
    <n v="1.25"/>
    <n v="1.25"/>
    <x v="181"/>
    <x v="139"/>
    <s v="Food"/>
    <x v="1"/>
    <b v="1"/>
    <n v="1.25"/>
    <n v="0.83333333333333337"/>
    <x v="95"/>
  </r>
  <r>
    <s v="Processed"/>
    <s v="VJ300320686"/>
    <x v="1"/>
    <x v="2"/>
    <s v="Oreo Mini"/>
    <s v="Food"/>
    <n v="15322712996"/>
    <s v="Thursday, June 30, 2022"/>
    <x v="1"/>
    <x v="24"/>
    <n v="1.5"/>
    <n v="1"/>
    <n v="121"/>
    <n v="1.5"/>
    <n v="1"/>
    <n v="1.5"/>
    <n v="1.5"/>
    <x v="181"/>
    <x v="18"/>
    <s v="Food"/>
    <x v="1"/>
    <b v="1"/>
    <n v="1.5"/>
    <n v="1"/>
    <x v="16"/>
  </r>
  <r>
    <s v="Processed"/>
    <s v="VJ300320692"/>
    <x v="3"/>
    <x v="4"/>
    <s v="Oreo Mini - Go Paks"/>
    <m/>
    <n v="15322925160"/>
    <s v="Thursday, June 30, 2022"/>
    <x v="0"/>
    <x v="37"/>
    <n v="3"/>
    <n v="1"/>
    <n v="150"/>
    <n v="3"/>
    <n v="1"/>
    <n v="3"/>
    <n v="3"/>
    <x v="181"/>
    <x v="143"/>
    <s v="Cell is Blank - Dis-regard"/>
    <x v="1"/>
    <b v="1"/>
    <n v="3"/>
    <n v="2"/>
    <x v="98"/>
  </r>
  <r>
    <s v="Processed"/>
    <s v="VJ300320692"/>
    <x v="3"/>
    <x v="4"/>
    <s v="Pop Corners - Kettle Corn"/>
    <s v="Food"/>
    <n v="15322955876"/>
    <s v="Thursday, June 30, 2022"/>
    <x v="1"/>
    <x v="4"/>
    <n v="1.5"/>
    <n v="1"/>
    <n v="110"/>
    <n v="1.5"/>
    <n v="1"/>
    <n v="1.5"/>
    <n v="1.5"/>
    <x v="181"/>
    <x v="113"/>
    <s v="Food"/>
    <x v="1"/>
    <b v="1"/>
    <n v="1.5"/>
    <n v="1"/>
    <x v="80"/>
  </r>
  <r>
    <s v="Processed"/>
    <s v="VJ300205292"/>
    <x v="0"/>
    <x v="1"/>
    <s v="Canada Dry - Ginger Ale &amp; Lemonde"/>
    <m/>
    <n v="15322967503"/>
    <s v="Thursday, June 30, 2022"/>
    <x v="0"/>
    <x v="27"/>
    <n v="1.5"/>
    <n v="1"/>
    <n v="141"/>
    <n v="1.5"/>
    <n v="1"/>
    <n v="1.5"/>
    <n v="1.5"/>
    <x v="181"/>
    <x v="150"/>
    <s v="Cell is Blank - Dis-regard"/>
    <x v="0"/>
    <b v="1"/>
    <n v="1.5"/>
    <n v="1"/>
    <x v="102"/>
  </r>
  <r>
    <s v="Processed"/>
    <s v="VJ300320692"/>
    <x v="3"/>
    <x v="4"/>
    <s v="Robert Irvine's - Fit Crunch -  Chocolate Pea"/>
    <s v="Food"/>
    <n v="15323418214"/>
    <s v="Thursday, June 30, 2022"/>
    <x v="0"/>
    <x v="9"/>
    <n v="2"/>
    <n v="1"/>
    <n v="131"/>
    <n v="2"/>
    <n v="1"/>
    <n v="2"/>
    <n v="3.5"/>
    <x v="181"/>
    <x v="21"/>
    <s v="Food"/>
    <x v="1"/>
    <b v="1"/>
    <n v="2"/>
    <n v="1.3333333333333333"/>
    <x v="19"/>
  </r>
  <r>
    <s v="Processed"/>
    <s v="VJ300320692"/>
    <x v="3"/>
    <x v="4"/>
    <s v="Poland Springs Water"/>
    <s v="Water"/>
    <n v="15323418214"/>
    <s v="Thursday, June 30, 2022"/>
    <x v="0"/>
    <x v="5"/>
    <n v="1.5"/>
    <n v="1"/>
    <n v="144"/>
    <n v="1.5"/>
    <n v="1"/>
    <n v="1.5"/>
    <n v="3.5"/>
    <x v="181"/>
    <x v="29"/>
    <s v="Water"/>
    <x v="3"/>
    <b v="1"/>
    <n v="1.5"/>
    <n v="1"/>
    <x v="27"/>
  </r>
  <r>
    <s v="Processed"/>
    <s v="VJ300320692"/>
    <x v="3"/>
    <x v="4"/>
    <s v="CheezIt - Original"/>
    <s v="Food"/>
    <n v="15323585654"/>
    <s v="Thursday, June 30, 2022"/>
    <x v="0"/>
    <x v="18"/>
    <n v="1.25"/>
    <n v="1"/>
    <n v="124"/>
    <n v="1.25"/>
    <n v="1"/>
    <n v="1.25"/>
    <n v="1.25"/>
    <x v="181"/>
    <x v="48"/>
    <s v="Food"/>
    <x v="1"/>
    <b v="1"/>
    <n v="1.25"/>
    <n v="0.83333333333333337"/>
    <x v="39"/>
  </r>
  <r>
    <s v="Processed"/>
    <s v="VJ300320692"/>
    <x v="3"/>
    <x v="4"/>
    <s v="Iberia Coconut Water"/>
    <s v="Non Carbonated"/>
    <n v="15323601676"/>
    <s v="Thursday, June 30, 2022"/>
    <x v="0"/>
    <x v="12"/>
    <n v="2"/>
    <n v="1"/>
    <n v="140"/>
    <n v="2"/>
    <n v="1"/>
    <n v="2"/>
    <n v="3.5"/>
    <x v="181"/>
    <x v="93"/>
    <s v="Non Carbonated"/>
    <x v="2"/>
    <b v="1"/>
    <n v="2"/>
    <n v="1.3333333333333333"/>
    <x v="64"/>
  </r>
  <r>
    <s v="Processed"/>
    <s v="VJ300320692"/>
    <x v="3"/>
    <x v="4"/>
    <s v="Poland Springs Water"/>
    <s v="Water"/>
    <n v="15323601676"/>
    <s v="Thursday, June 30, 2022"/>
    <x v="0"/>
    <x v="5"/>
    <n v="1.5"/>
    <n v="1"/>
    <n v="144"/>
    <n v="1.5"/>
    <n v="1"/>
    <n v="1.5"/>
    <n v="3.5"/>
    <x v="181"/>
    <x v="29"/>
    <s v="Water"/>
    <x v="3"/>
    <b v="1"/>
    <n v="1.5"/>
    <n v="1"/>
    <x v="27"/>
  </r>
  <r>
    <s v="Processed"/>
    <s v="VJ300320609"/>
    <x v="2"/>
    <x v="3"/>
    <s v="Red Bull - Original"/>
    <s v="Carbonated"/>
    <n v="15323654540"/>
    <s v="Thursday, June 30, 2022"/>
    <x v="0"/>
    <x v="0"/>
    <n v="3.5"/>
    <n v="1"/>
    <n v="148"/>
    <n v="3.5"/>
    <n v="1"/>
    <n v="3.5"/>
    <n v="3.5"/>
    <x v="181"/>
    <x v="45"/>
    <s v="Carbonated"/>
    <x v="0"/>
    <b v="1"/>
    <n v="3.5"/>
    <n v="2.3333333333333335"/>
    <x v="0"/>
  </r>
  <r>
    <s v="Processed"/>
    <s v="VJ300320692"/>
    <x v="3"/>
    <x v="4"/>
    <s v="Poland Springs Water"/>
    <s v="Water"/>
    <n v="15323822740"/>
    <s v="Thursday, June 30, 2022"/>
    <x v="1"/>
    <x v="5"/>
    <n v="1.5"/>
    <n v="1"/>
    <n v="144"/>
    <n v="1.5"/>
    <n v="1"/>
    <n v="1.5"/>
    <n v="1.5"/>
    <x v="181"/>
    <x v="29"/>
    <s v="Water"/>
    <x v="3"/>
    <b v="1"/>
    <n v="1.5"/>
    <n v="1"/>
    <x v="27"/>
  </r>
  <r>
    <s v="Processed"/>
    <s v="VJ300320692"/>
    <x v="3"/>
    <x v="4"/>
    <s v="Snapple Tea - Raspberry"/>
    <s v="Non Carbonated"/>
    <n v="15324177708"/>
    <s v="Thursday, June 30, 2022"/>
    <x v="1"/>
    <x v="21"/>
    <n v="2.5"/>
    <n v="1"/>
    <n v="145"/>
    <n v="2.5"/>
    <n v="1"/>
    <n v="2.5"/>
    <n v="2.5"/>
    <x v="181"/>
    <x v="81"/>
    <s v="Non Carbonated"/>
    <x v="2"/>
    <b v="1"/>
    <n v="2.5"/>
    <n v="1.6666666666666667"/>
    <x v="59"/>
  </r>
  <r>
    <s v="Processed"/>
    <s v="VJ300320611"/>
    <x v="0"/>
    <x v="0"/>
    <s v="Snapple Tea - Raspberry"/>
    <s v="Non Carbonated"/>
    <n v="15324643847"/>
    <s v="Thursday, June 30, 2022"/>
    <x v="0"/>
    <x v="21"/>
    <n v="2.5"/>
    <n v="1"/>
    <n v="145"/>
    <n v="2.5"/>
    <n v="1"/>
    <n v="2.5"/>
    <n v="2.5"/>
    <x v="177"/>
    <x v="81"/>
    <s v="Non Carbonated"/>
    <x v="2"/>
    <b v="1"/>
    <n v="2.5"/>
    <n v="1.6666666666666667"/>
    <x v="59"/>
  </r>
  <r>
    <s v="Processed"/>
    <s v="VJ300320611"/>
    <x v="0"/>
    <x v="0"/>
    <s v="Canada Dry - Ginger Ale &amp; Lemonde"/>
    <m/>
    <n v="15324687780"/>
    <s v="Thursday, June 30, 2022"/>
    <x v="0"/>
    <x v="27"/>
    <n v="2"/>
    <n v="1"/>
    <n v="141"/>
    <n v="2"/>
    <n v="1"/>
    <n v="2"/>
    <n v="2"/>
    <x v="177"/>
    <x v="150"/>
    <s v="Cell is Blank - Dis-regard"/>
    <x v="0"/>
    <b v="1"/>
    <n v="2"/>
    <n v="1.3333333333333333"/>
    <x v="102"/>
  </r>
  <r>
    <s v="Processed"/>
    <s v="VJ300320692"/>
    <x v="3"/>
    <x v="4"/>
    <s v="Snyder's of Hanover Pretzel Pieces - Honey Mu"/>
    <s v="Food"/>
    <n v="15324796423"/>
    <s v="Thursday, June 30, 2022"/>
    <x v="0"/>
    <x v="22"/>
    <n v="2"/>
    <n v="1"/>
    <n v="120"/>
    <n v="2"/>
    <n v="1"/>
    <n v="2"/>
    <n v="3.5"/>
    <x v="181"/>
    <x v="135"/>
    <s v="Food"/>
    <x v="1"/>
    <b v="1"/>
    <n v="2"/>
    <n v="1.3333333333333333"/>
    <x v="92"/>
  </r>
  <r>
    <s v="Processed"/>
    <s v="VJ300320692"/>
    <x v="3"/>
    <x v="4"/>
    <s v="Coca Cola - Zero Sugar"/>
    <s v="Carbonated"/>
    <n v="15324796423"/>
    <s v="Thursday, June 30, 2022"/>
    <x v="0"/>
    <x v="23"/>
    <n v="1.5"/>
    <n v="1"/>
    <n v="142"/>
    <n v="1.5"/>
    <n v="1"/>
    <n v="1.5"/>
    <n v="3.5"/>
    <x v="181"/>
    <x v="44"/>
    <s v="Carbonated"/>
    <x v="0"/>
    <b v="1"/>
    <n v="1.5"/>
    <n v="1"/>
    <x v="36"/>
  </r>
  <r>
    <s v="Processed"/>
    <s v="VJ300205292"/>
    <x v="0"/>
    <x v="1"/>
    <s v="CheezIt - Original"/>
    <s v="Food"/>
    <n v="15324893090"/>
    <s v="Thursday, June 30, 2022"/>
    <x v="1"/>
    <x v="1"/>
    <n v="1.5"/>
    <n v="1"/>
    <n v="123"/>
    <n v="1.5"/>
    <n v="1"/>
    <n v="1.5"/>
    <n v="1.5"/>
    <x v="181"/>
    <x v="48"/>
    <s v="Food"/>
    <x v="1"/>
    <b v="1"/>
    <n v="1.5"/>
    <n v="1"/>
    <x v="39"/>
  </r>
  <r>
    <s v="Processed"/>
    <s v="VJ300205292"/>
    <x v="0"/>
    <x v="1"/>
    <s v="Iberia Coconut Water"/>
    <s v="Non Carbonated"/>
    <n v="15324992228"/>
    <s v="Thursday, June 30, 2022"/>
    <x v="1"/>
    <x v="23"/>
    <n v="2"/>
    <n v="1"/>
    <n v="142"/>
    <n v="2"/>
    <n v="1"/>
    <n v="2"/>
    <n v="2"/>
    <x v="181"/>
    <x v="93"/>
    <s v="Non Carbonated"/>
    <x v="2"/>
    <b v="1"/>
    <n v="2"/>
    <n v="1.3333333333333333"/>
    <x v="64"/>
  </r>
  <r>
    <s v="Processed"/>
    <s v="VJ300320692"/>
    <x v="3"/>
    <x v="4"/>
    <s v="Poland Springs Water"/>
    <s v="Water"/>
    <n v="15325220726"/>
    <s v="Thursday, June 30, 2022"/>
    <x v="1"/>
    <x v="5"/>
    <n v="1.5"/>
    <n v="1"/>
    <n v="144"/>
    <n v="1.5"/>
    <n v="1"/>
    <n v="1.5"/>
    <n v="1.5"/>
    <x v="181"/>
    <x v="29"/>
    <s v="Water"/>
    <x v="3"/>
    <b v="1"/>
    <n v="1.5"/>
    <n v="1"/>
    <x v="27"/>
  </r>
  <r>
    <s v="Processed"/>
    <s v="VJ300320692"/>
    <x v="3"/>
    <x v="4"/>
    <s v="CheezIt - Original"/>
    <s v="Food"/>
    <n v="15325396985"/>
    <s v="Thursday, June 30, 2022"/>
    <x v="1"/>
    <x v="18"/>
    <n v="1.25"/>
    <n v="1"/>
    <n v="124"/>
    <n v="1.25"/>
    <n v="1"/>
    <n v="1.25"/>
    <n v="1.25"/>
    <x v="181"/>
    <x v="48"/>
    <s v="Food"/>
    <x v="1"/>
    <b v="1"/>
    <n v="1.25"/>
    <n v="0.83333333333333337"/>
    <x v="39"/>
  </r>
  <r>
    <s v="Processed"/>
    <s v="VJ300320692"/>
    <x v="3"/>
    <x v="4"/>
    <s v="Pop Corners - Kettle Corn"/>
    <s v="Food"/>
    <n v="15325414492"/>
    <s v="Thursday, June 30, 2022"/>
    <x v="1"/>
    <x v="4"/>
    <n v="1.5"/>
    <n v="1"/>
    <n v="110"/>
    <n v="1.5"/>
    <n v="1"/>
    <n v="1.5"/>
    <n v="1.5"/>
    <x v="181"/>
    <x v="113"/>
    <s v="Food"/>
    <x v="1"/>
    <b v="1"/>
    <n v="1.5"/>
    <n v="1"/>
    <x v="80"/>
  </r>
  <r>
    <s v="Processed"/>
    <s v="VJ300320692"/>
    <x v="3"/>
    <x v="4"/>
    <s v="CheezIt - Original"/>
    <s v="Food"/>
    <n v="15325431695"/>
    <s v="Thursday, June 30, 2022"/>
    <x v="1"/>
    <x v="18"/>
    <n v="1.25"/>
    <n v="1"/>
    <n v="124"/>
    <n v="1.25"/>
    <n v="1"/>
    <n v="1.25"/>
    <n v="1.25"/>
    <x v="181"/>
    <x v="48"/>
    <s v="Food"/>
    <x v="1"/>
    <b v="1"/>
    <n v="1.25"/>
    <n v="0.83333333333333337"/>
    <x v="39"/>
  </r>
  <r>
    <s v="Processed"/>
    <s v="VJ300320692"/>
    <x v="3"/>
    <x v="4"/>
    <s v="Lenny &amp; Larrys - Chocolate Chip"/>
    <s v="Food"/>
    <n v="15325535413"/>
    <s v="Thursday, June 30, 2022"/>
    <x v="1"/>
    <x v="34"/>
    <n v="2"/>
    <n v="1"/>
    <n v="158"/>
    <n v="2"/>
    <n v="1"/>
    <n v="2"/>
    <n v="2"/>
    <x v="181"/>
    <x v="134"/>
    <s v="Food"/>
    <x v="1"/>
    <b v="1"/>
    <n v="2"/>
    <n v="1.3333333333333333"/>
    <x v="69"/>
  </r>
  <r>
    <s v="Processed"/>
    <s v="VJ300320692"/>
    <x v="3"/>
    <x v="4"/>
    <s v="Robert Irvine's - Fit Crunch -  Chocolate Pea"/>
    <s v="Food"/>
    <n v="15325569115"/>
    <s v="Thursday, June 30, 2022"/>
    <x v="0"/>
    <x v="9"/>
    <n v="2"/>
    <n v="1"/>
    <n v="131"/>
    <n v="2"/>
    <n v="1"/>
    <n v="2"/>
    <n v="2"/>
    <x v="181"/>
    <x v="21"/>
    <s v="Food"/>
    <x v="1"/>
    <b v="1"/>
    <n v="2"/>
    <n v="1.3333333333333333"/>
    <x v="19"/>
  </r>
  <r>
    <s v="Processed"/>
    <s v="VJ300320692"/>
    <x v="3"/>
    <x v="4"/>
    <s v="Hungry Buddha - Chocolate Chip"/>
    <s v="Food"/>
    <n v="15325590120"/>
    <s v="Thursday, June 30, 2022"/>
    <x v="0"/>
    <x v="14"/>
    <n v="2"/>
    <n v="1"/>
    <n v="137"/>
    <n v="2"/>
    <n v="1"/>
    <n v="2"/>
    <n v="2"/>
    <x v="181"/>
    <x v="103"/>
    <s v="Food"/>
    <x v="1"/>
    <b v="1"/>
    <n v="2"/>
    <n v="1.3333333333333333"/>
    <x v="72"/>
  </r>
  <r>
    <s v="Processed"/>
    <s v="VJ300205292"/>
    <x v="0"/>
    <x v="1"/>
    <s v="Poland Springs Water"/>
    <s v="Water"/>
    <n v="15325717670"/>
    <s v="Thursday, June 30, 2022"/>
    <x v="1"/>
    <x v="5"/>
    <n v="1.5"/>
    <n v="1"/>
    <n v="144"/>
    <n v="1.5"/>
    <n v="1"/>
    <n v="1.5"/>
    <n v="1.5"/>
    <x v="181"/>
    <x v="29"/>
    <s v="Water"/>
    <x v="3"/>
    <b v="1"/>
    <n v="1.5"/>
    <n v="1"/>
    <x v="27"/>
  </r>
  <r>
    <s v="Processed"/>
    <s v="VJ300320609"/>
    <x v="2"/>
    <x v="3"/>
    <s v="Funyuns - Flaming Hot"/>
    <s v="Food"/>
    <n v="15325816054"/>
    <s v="Thursday, June 30, 2022"/>
    <x v="1"/>
    <x v="24"/>
    <n v="1.5"/>
    <n v="1"/>
    <n v="121"/>
    <n v="1.5"/>
    <n v="1"/>
    <n v="1.5"/>
    <n v="1.5"/>
    <x v="181"/>
    <x v="71"/>
    <s v="Food"/>
    <x v="1"/>
    <b v="1"/>
    <n v="1.5"/>
    <n v="1"/>
    <x v="49"/>
  </r>
  <r>
    <s v="Processed"/>
    <s v="VJ300320609"/>
    <x v="2"/>
    <x v="3"/>
    <s v="Cheetos Puffs"/>
    <s v="Food"/>
    <n v="15325819005"/>
    <s v="Thursday, June 30, 2022"/>
    <x v="1"/>
    <x v="22"/>
    <n v="1.5"/>
    <n v="1"/>
    <n v="120"/>
    <n v="1.5"/>
    <n v="1"/>
    <n v="1.5"/>
    <n v="1.5"/>
    <x v="181"/>
    <x v="127"/>
    <s v="Food"/>
    <x v="1"/>
    <b v="1"/>
    <n v="1.5"/>
    <n v="1"/>
    <x v="87"/>
  </r>
  <r>
    <s v="Processed"/>
    <s v="VJ300320609"/>
    <x v="2"/>
    <x v="3"/>
    <s v="Doritos Spicy Nacho"/>
    <m/>
    <n v="15325886616"/>
    <s v="Thursday, June 30, 2022"/>
    <x v="1"/>
    <x v="26"/>
    <n v="1.5"/>
    <n v="1"/>
    <n v="113"/>
    <n v="1.5"/>
    <n v="1"/>
    <n v="1.5"/>
    <n v="1.5"/>
    <x v="181"/>
    <x v="140"/>
    <s v="Cell is Blank - Dis-regard"/>
    <x v="1"/>
    <b v="1"/>
    <n v="1.5"/>
    <n v="1"/>
    <x v="96"/>
  </r>
  <r>
    <s v="Processed"/>
    <s v="VJ300320609"/>
    <x v="2"/>
    <x v="3"/>
    <s v="Lays - Classic"/>
    <s v="Food"/>
    <n v="15325887409"/>
    <s v="Thursday, June 30, 2022"/>
    <x v="1"/>
    <x v="1"/>
    <n v="1.5"/>
    <n v="1"/>
    <n v="123"/>
    <n v="1.5"/>
    <n v="1"/>
    <n v="1.5"/>
    <n v="1.5"/>
    <x v="181"/>
    <x v="95"/>
    <s v="Food"/>
    <x v="1"/>
    <b v="1"/>
    <n v="1.5"/>
    <n v="1"/>
    <x v="66"/>
  </r>
  <r>
    <s v="Processed"/>
    <s v="VJ300320609"/>
    <x v="2"/>
    <x v="3"/>
    <s v="Sunkist Soda - Orange"/>
    <s v="Carbonated"/>
    <n v="15325888547"/>
    <s v="Thursday, June 30, 2022"/>
    <x v="1"/>
    <x v="12"/>
    <n v="1.5"/>
    <n v="1"/>
    <n v="140"/>
    <n v="1.5"/>
    <n v="1"/>
    <n v="1.5"/>
    <n v="1.5"/>
    <x v="181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325890813"/>
    <s v="Thursday, June 30, 2022"/>
    <x v="1"/>
    <x v="12"/>
    <n v="1.5"/>
    <n v="1"/>
    <n v="140"/>
    <n v="1.5"/>
    <n v="1"/>
    <n v="1.5"/>
    <n v="1.5"/>
    <x v="181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326262973"/>
    <s v="Thursday, June 30, 2022"/>
    <x v="1"/>
    <x v="23"/>
    <n v="1.5"/>
    <n v="1"/>
    <n v="142"/>
    <n v="1.5"/>
    <n v="1"/>
    <n v="1.5"/>
    <n v="1.5"/>
    <x v="181"/>
    <x v="156"/>
    <s v="Carbonated"/>
    <x v="0"/>
    <b v="1"/>
    <n v="1.5"/>
    <n v="1"/>
    <x v="36"/>
  </r>
  <r>
    <s v="Processed"/>
    <s v="VJ300320609"/>
    <x v="2"/>
    <x v="3"/>
    <s v="Cheetos Cheddar Jalapeno"/>
    <s v="Food"/>
    <n v="15326842465"/>
    <s v="Friday, July 1, 2022"/>
    <x v="1"/>
    <x v="18"/>
    <n v="1.5"/>
    <n v="1"/>
    <n v="124"/>
    <n v="1.5"/>
    <n v="1"/>
    <n v="1.5"/>
    <n v="1.5"/>
    <x v="181"/>
    <x v="128"/>
    <s v="Food"/>
    <x v="1"/>
    <b v="1"/>
    <n v="1.5"/>
    <n v="1"/>
    <x v="88"/>
  </r>
  <r>
    <s v="Processed"/>
    <s v="VJ300320609"/>
    <x v="2"/>
    <x v="3"/>
    <s v="KitKat - Crisp Wafers"/>
    <s v="Food"/>
    <n v="15326844967"/>
    <s v="Friday, July 1, 2022"/>
    <x v="1"/>
    <x v="29"/>
    <n v="2.5"/>
    <n v="1"/>
    <n v="139"/>
    <n v="2.5"/>
    <n v="1"/>
    <n v="2.5"/>
    <n v="2.5"/>
    <x v="181"/>
    <x v="10"/>
    <s v="Food"/>
    <x v="1"/>
    <b v="1"/>
    <n v="2.5"/>
    <n v="1.6666666666666667"/>
    <x v="9"/>
  </r>
  <r>
    <s v="Processed"/>
    <s v="VJ300320609"/>
    <x v="2"/>
    <x v="3"/>
    <s v="Cheetos Cheddar Jalapeno"/>
    <s v="Food"/>
    <n v="15326846447"/>
    <s v="Friday, July 1, 2022"/>
    <x v="1"/>
    <x v="18"/>
    <n v="1.5"/>
    <n v="1"/>
    <n v="124"/>
    <n v="1.5"/>
    <n v="1"/>
    <n v="1.5"/>
    <n v="1.5"/>
    <x v="181"/>
    <x v="128"/>
    <s v="Food"/>
    <x v="1"/>
    <b v="1"/>
    <n v="1.5"/>
    <n v="1"/>
    <x v="88"/>
  </r>
  <r>
    <s v="Processed"/>
    <s v="VJ300320609"/>
    <x v="2"/>
    <x v="3"/>
    <s v="Cheetos Puffs"/>
    <s v="Food"/>
    <n v="15326852291"/>
    <s v="Friday, July 1, 2022"/>
    <x v="1"/>
    <x v="22"/>
    <n v="1.5"/>
    <n v="1"/>
    <n v="120"/>
    <n v="1.5"/>
    <n v="1"/>
    <n v="1.5"/>
    <n v="1.5"/>
    <x v="181"/>
    <x v="127"/>
    <s v="Food"/>
    <x v="1"/>
    <b v="1"/>
    <n v="1.5"/>
    <n v="1"/>
    <x v="87"/>
  </r>
  <r>
    <s v="Processed"/>
    <s v="VJ300320609"/>
    <x v="2"/>
    <x v="3"/>
    <s v="Cheetos Puffs"/>
    <s v="Food"/>
    <n v="15326853074"/>
    <s v="Friday, July 1, 2022"/>
    <x v="1"/>
    <x v="22"/>
    <n v="1.5"/>
    <n v="1"/>
    <n v="120"/>
    <n v="1.5"/>
    <n v="1"/>
    <n v="1.5"/>
    <n v="1.5"/>
    <x v="181"/>
    <x v="127"/>
    <s v="Food"/>
    <x v="1"/>
    <b v="1"/>
    <n v="1.5"/>
    <n v="1"/>
    <x v="87"/>
  </r>
  <r>
    <s v="Processed"/>
    <s v="VJ300320609"/>
    <x v="2"/>
    <x v="3"/>
    <s v="Snapple Tea - Raspberry"/>
    <s v="Non Carbonated"/>
    <n v="15326854687"/>
    <s v="Friday, July 1, 2022"/>
    <x v="1"/>
    <x v="15"/>
    <n v="2.5"/>
    <n v="1"/>
    <n v="147"/>
    <n v="2.5"/>
    <n v="1"/>
    <n v="2.5"/>
    <n v="2.5"/>
    <x v="181"/>
    <x v="81"/>
    <s v="Non Carbonated"/>
    <x v="2"/>
    <b v="1"/>
    <n v="2.5"/>
    <n v="1.6666666666666667"/>
    <x v="59"/>
  </r>
  <r>
    <s v="Processed"/>
    <s v="VJ300320609"/>
    <x v="2"/>
    <x v="3"/>
    <s v="Funyuns - Flaming Hot"/>
    <s v="Food"/>
    <n v="15326857519"/>
    <s v="Friday, July 1, 2022"/>
    <x v="1"/>
    <x v="4"/>
    <n v="1.5"/>
    <n v="1"/>
    <n v="110"/>
    <n v="1.5"/>
    <n v="1"/>
    <n v="1.5"/>
    <n v="1.5"/>
    <x v="181"/>
    <x v="71"/>
    <s v="Food"/>
    <x v="1"/>
    <b v="1"/>
    <n v="1.5"/>
    <n v="1"/>
    <x v="49"/>
  </r>
  <r>
    <s v="Processed"/>
    <s v="VJ300320609"/>
    <x v="2"/>
    <x v="3"/>
    <s v="Funyuns - Flaming Hot"/>
    <s v="Food"/>
    <n v="15326857516"/>
    <s v="Friday, July 1, 2022"/>
    <x v="1"/>
    <x v="4"/>
    <n v="1.5"/>
    <n v="1"/>
    <n v="110"/>
    <n v="1.5"/>
    <n v="1"/>
    <n v="1.5"/>
    <n v="1.5"/>
    <x v="181"/>
    <x v="71"/>
    <s v="Food"/>
    <x v="1"/>
    <b v="1"/>
    <n v="1.5"/>
    <n v="1"/>
    <x v="49"/>
  </r>
  <r>
    <s v="Processed"/>
    <s v="VJ300320609"/>
    <x v="2"/>
    <x v="3"/>
    <s v="Cheetos - Fleming Hot Crunchy"/>
    <s v="Food"/>
    <n v="15326857561"/>
    <s v="Friday, July 1, 2022"/>
    <x v="1"/>
    <x v="16"/>
    <n v="1.5"/>
    <n v="1"/>
    <n v="122"/>
    <n v="1.5"/>
    <n v="1"/>
    <n v="1.5"/>
    <n v="1.5"/>
    <x v="181"/>
    <x v="16"/>
    <s v="Food"/>
    <x v="1"/>
    <b v="1"/>
    <n v="1.5"/>
    <n v="1"/>
    <x v="14"/>
  </r>
  <r>
    <s v="Processed"/>
    <s v="VJ300320609"/>
    <x v="2"/>
    <x v="3"/>
    <s v="Red Bull - Original"/>
    <s v="Carbonated"/>
    <n v="15327028966"/>
    <s v="Friday, July 1, 2022"/>
    <x v="0"/>
    <x v="0"/>
    <n v="3.5"/>
    <n v="1"/>
    <n v="148"/>
    <n v="3.5"/>
    <n v="1"/>
    <n v="3.5"/>
    <n v="3.5"/>
    <x v="182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327209915"/>
    <s v="Friday, July 1, 2022"/>
    <x v="1"/>
    <x v="5"/>
    <n v="3"/>
    <n v="1"/>
    <n v="144"/>
    <n v="3"/>
    <n v="1"/>
    <n v="3"/>
    <n v="3"/>
    <x v="18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327293473"/>
    <s v="Friday, July 1, 2022"/>
    <x v="0"/>
    <x v="5"/>
    <n v="3"/>
    <n v="1"/>
    <n v="144"/>
    <n v="3"/>
    <n v="1"/>
    <n v="3"/>
    <n v="3"/>
    <x v="182"/>
    <x v="5"/>
    <s v="Carbonated"/>
    <x v="0"/>
    <b v="1"/>
    <n v="3"/>
    <n v="2"/>
    <x v="4"/>
  </r>
  <r>
    <s v="Processed"/>
    <s v="VJ300205292"/>
    <x v="0"/>
    <x v="1"/>
    <s v="Monster Energy Original"/>
    <s v="Carbonated"/>
    <n v="15327634869"/>
    <s v="Friday, July 1, 2022"/>
    <x v="0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320609"/>
    <x v="2"/>
    <x v="3"/>
    <s v="Funyuns - Flaming Hot"/>
    <s v="Food"/>
    <n v="15328153493"/>
    <s v="Friday, July 1, 2022"/>
    <x v="0"/>
    <x v="24"/>
    <n v="1.5"/>
    <n v="1"/>
    <n v="121"/>
    <n v="1.5"/>
    <n v="1"/>
    <n v="1.5"/>
    <n v="4.5"/>
    <x v="182"/>
    <x v="71"/>
    <s v="Food"/>
    <x v="1"/>
    <b v="1"/>
    <n v="1.5"/>
    <n v="1"/>
    <x v="49"/>
  </r>
  <r>
    <s v="Processed"/>
    <s v="VJ300320609"/>
    <x v="2"/>
    <x v="3"/>
    <s v="Lays - Classic"/>
    <s v="Food"/>
    <n v="15328153493"/>
    <s v="Friday, July 1, 2022"/>
    <x v="0"/>
    <x v="1"/>
    <n v="1.5"/>
    <n v="1"/>
    <n v="123"/>
    <n v="1.5"/>
    <n v="1"/>
    <n v="1.5"/>
    <n v="4.5"/>
    <x v="182"/>
    <x v="95"/>
    <s v="Food"/>
    <x v="1"/>
    <b v="1"/>
    <n v="1.5"/>
    <n v="1"/>
    <x v="66"/>
  </r>
  <r>
    <s v="Processed"/>
    <s v="VJ300320609"/>
    <x v="2"/>
    <x v="3"/>
    <s v="Doritos Spicy Nacho"/>
    <m/>
    <n v="15328153493"/>
    <s v="Friday, July 1, 2022"/>
    <x v="0"/>
    <x v="26"/>
    <n v="1.5"/>
    <n v="1"/>
    <n v="113"/>
    <n v="1.5"/>
    <n v="1"/>
    <n v="1.5"/>
    <n v="4.5"/>
    <x v="182"/>
    <x v="140"/>
    <s v="Cell is Blank - Dis-regard"/>
    <x v="1"/>
    <b v="1"/>
    <n v="1.5"/>
    <n v="1"/>
    <x v="96"/>
  </r>
  <r>
    <s v="Processed"/>
    <s v="VJ300320609"/>
    <x v="2"/>
    <x v="3"/>
    <s v="KitKat - Crisp Wafers"/>
    <s v="Food"/>
    <n v="15328170781"/>
    <s v="Friday, July 1, 2022"/>
    <x v="0"/>
    <x v="6"/>
    <n v="2.5"/>
    <n v="2"/>
    <n v="134"/>
    <n v="2.5"/>
    <n v="2"/>
    <n v="5"/>
    <n v="6.5"/>
    <x v="182"/>
    <x v="10"/>
    <s v="Food"/>
    <x v="1"/>
    <b v="1"/>
    <n v="2.5"/>
    <n v="1.6666666666666667"/>
    <x v="9"/>
  </r>
  <r>
    <s v="Processed"/>
    <s v="VJ300320609"/>
    <x v="2"/>
    <x v="3"/>
    <s v="Chesters Fries Flaming hot"/>
    <s v="Food"/>
    <n v="15328170781"/>
    <s v="Friday, July 1, 2022"/>
    <x v="0"/>
    <x v="8"/>
    <n v="1.5"/>
    <n v="1"/>
    <n v="111"/>
    <n v="1.5"/>
    <n v="1"/>
    <n v="1.5"/>
    <n v="6.5"/>
    <x v="182"/>
    <x v="42"/>
    <s v="Food"/>
    <x v="1"/>
    <b v="1"/>
    <n v="1.5"/>
    <n v="1"/>
    <x v="35"/>
  </r>
  <r>
    <s v="Processed"/>
    <s v="VJ300320686"/>
    <x v="1"/>
    <x v="2"/>
    <s v="Pop Corners - Spicy Queso"/>
    <s v="Food"/>
    <n v="15328462611"/>
    <s v="Friday, July 1, 2022"/>
    <x v="1"/>
    <x v="8"/>
    <n v="1.5"/>
    <n v="1"/>
    <n v="111"/>
    <n v="1.5"/>
    <n v="1"/>
    <n v="1.5"/>
    <n v="1.5"/>
    <x v="182"/>
    <x v="118"/>
    <s v="Food"/>
    <x v="1"/>
    <b v="1"/>
    <n v="1.5"/>
    <n v="1"/>
    <x v="80"/>
  </r>
  <r>
    <s v="Processed"/>
    <s v="VJ300320611"/>
    <x v="0"/>
    <x v="0"/>
    <s v="Canada Dry - Ginger Ale &amp; Lemonde"/>
    <m/>
    <n v="15328493843"/>
    <s v="Friday, July 1, 2022"/>
    <x v="0"/>
    <x v="27"/>
    <n v="2"/>
    <n v="1"/>
    <n v="141"/>
    <n v="2"/>
    <n v="1"/>
    <n v="2"/>
    <n v="2"/>
    <x v="177"/>
    <x v="150"/>
    <s v="Cell is Blank - Dis-regard"/>
    <x v="0"/>
    <b v="1"/>
    <n v="2"/>
    <n v="1.3333333333333333"/>
    <x v="102"/>
  </r>
  <r>
    <s v="Processed"/>
    <s v="VJ300320609"/>
    <x v="2"/>
    <x v="3"/>
    <s v="KitKat - Crisp Wafers"/>
    <s v="Food"/>
    <n v="15328612126"/>
    <s v="Friday, July 1, 2022"/>
    <x v="0"/>
    <x v="29"/>
    <n v="2.5"/>
    <n v="1"/>
    <n v="139"/>
    <n v="2.5"/>
    <n v="1"/>
    <n v="2.5"/>
    <n v="2.5"/>
    <x v="182"/>
    <x v="10"/>
    <s v="Food"/>
    <x v="1"/>
    <b v="1"/>
    <n v="2.5"/>
    <n v="1.6666666666666667"/>
    <x v="9"/>
  </r>
  <r>
    <s v="Processed"/>
    <s v="VJ300320686"/>
    <x v="1"/>
    <x v="2"/>
    <s v="Snapple Diet Tea - Raspberry"/>
    <s v="Non Carbonated"/>
    <n v="15328778877"/>
    <s v="Friday, July 1, 2022"/>
    <x v="0"/>
    <x v="21"/>
    <n v="2.5"/>
    <n v="1"/>
    <n v="145"/>
    <n v="2.5"/>
    <n v="1"/>
    <n v="2.5"/>
    <n v="2.5"/>
    <x v="182"/>
    <x v="31"/>
    <s v="Non Carbonated"/>
    <x v="2"/>
    <b v="1"/>
    <n v="2.5"/>
    <n v="1.6666666666666667"/>
    <x v="6"/>
  </r>
  <r>
    <s v="Processed"/>
    <s v="VJ300320609"/>
    <x v="2"/>
    <x v="3"/>
    <s v="Coca Cola - Regular"/>
    <s v="Carbonated"/>
    <n v="15328826693"/>
    <s v="Friday, July 1, 2022"/>
    <x v="0"/>
    <x v="27"/>
    <n v="1.5"/>
    <n v="1"/>
    <n v="141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28860832"/>
    <s v="Friday, July 1, 2022"/>
    <x v="0"/>
    <x v="27"/>
    <n v="1.5"/>
    <n v="1"/>
    <n v="141"/>
    <n v="1.5"/>
    <n v="1"/>
    <n v="1.5"/>
    <n v="1.5"/>
    <x v="182"/>
    <x v="156"/>
    <s v="Carbonated"/>
    <x v="0"/>
    <b v="1"/>
    <n v="1.5"/>
    <n v="1"/>
    <x v="36"/>
  </r>
  <r>
    <s v="Processed"/>
    <s v="VJ300320611"/>
    <x v="0"/>
    <x v="0"/>
    <s v="Canada Dry - Ginger Ale"/>
    <m/>
    <n v="15329060544"/>
    <s v="Friday, July 1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11"/>
    <x v="0"/>
    <x v="0"/>
    <s v="Red Bull - Energy Drink - Sugar Free"/>
    <s v="Carbonated"/>
    <n v="15329068915"/>
    <s v="Friday, July 1, 2022"/>
    <x v="0"/>
    <x v="0"/>
    <n v="3.5"/>
    <n v="1"/>
    <n v="148"/>
    <n v="3.5"/>
    <n v="1"/>
    <n v="3.5"/>
    <n v="4.75"/>
    <x v="177"/>
    <x v="0"/>
    <s v="Carbonated"/>
    <x v="0"/>
    <b v="1"/>
    <n v="3.5"/>
    <n v="2.3333333333333335"/>
    <x v="0"/>
  </r>
  <r>
    <s v="Processed"/>
    <s v="VJ300320611"/>
    <x v="0"/>
    <x v="0"/>
    <s v="CheezIt - Original"/>
    <s v="Food"/>
    <n v="15329068915"/>
    <s v="Friday, July 1, 2022"/>
    <x v="0"/>
    <x v="25"/>
    <n v="1.25"/>
    <n v="1"/>
    <n v="125"/>
    <n v="1.25"/>
    <n v="1"/>
    <n v="1.25"/>
    <n v="4.75"/>
    <x v="177"/>
    <x v="48"/>
    <s v="Food"/>
    <x v="1"/>
    <b v="1"/>
    <n v="1.25"/>
    <n v="0.83333333333333337"/>
    <x v="39"/>
  </r>
  <r>
    <s v="Processed"/>
    <s v="VJ300320609"/>
    <x v="2"/>
    <x v="3"/>
    <s v="Funyuns - Flaming Hot"/>
    <s v="Food"/>
    <n v="15329072409"/>
    <s v="Friday, July 1, 2022"/>
    <x v="1"/>
    <x v="24"/>
    <n v="1.5"/>
    <n v="1"/>
    <n v="121"/>
    <n v="1.5"/>
    <n v="1"/>
    <n v="1.5"/>
    <n v="1.5"/>
    <x v="182"/>
    <x v="71"/>
    <s v="Food"/>
    <x v="1"/>
    <b v="1"/>
    <n v="1.5"/>
    <n v="1"/>
    <x v="49"/>
  </r>
  <r>
    <s v="Processed"/>
    <s v="VJ300320609"/>
    <x v="2"/>
    <x v="3"/>
    <s v="Monster Energy Original"/>
    <s v="Carbonated"/>
    <n v="15329076041"/>
    <s v="Friday, July 1, 2022"/>
    <x v="1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320692"/>
    <x v="3"/>
    <x v="4"/>
    <s v="Goldfish Baked - Cheddar"/>
    <s v="Food"/>
    <n v="15329088700"/>
    <s v="Friday, July 1, 2022"/>
    <x v="1"/>
    <x v="16"/>
    <n v="1.25"/>
    <n v="1"/>
    <n v="122"/>
    <n v="1.25"/>
    <n v="1"/>
    <n v="1.25"/>
    <n v="1.25"/>
    <x v="182"/>
    <x v="139"/>
    <s v="Food"/>
    <x v="1"/>
    <b v="1"/>
    <n v="1.25"/>
    <n v="0.83333333333333337"/>
    <x v="95"/>
  </r>
  <r>
    <s v="Processed"/>
    <s v="VJ300320611"/>
    <x v="0"/>
    <x v="0"/>
    <s v="S. Pellegrino Sparkling Mineral Water"/>
    <s v="Water"/>
    <n v="15329164889"/>
    <s v="Friday, July 1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320609"/>
    <x v="2"/>
    <x v="3"/>
    <s v="Coca Cola - Regular"/>
    <s v="Carbonated"/>
    <n v="15329215170"/>
    <s v="Friday, July 1, 2022"/>
    <x v="1"/>
    <x v="23"/>
    <n v="1.5"/>
    <n v="1"/>
    <n v="142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29218867"/>
    <s v="Friday, July 1, 2022"/>
    <x v="1"/>
    <x v="23"/>
    <n v="1.5"/>
    <n v="1"/>
    <n v="142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29220305"/>
    <s v="Friday, July 1, 2022"/>
    <x v="1"/>
    <x v="23"/>
    <n v="1.5"/>
    <n v="1"/>
    <n v="142"/>
    <n v="1.5"/>
    <n v="1"/>
    <n v="1.5"/>
    <n v="1.5"/>
    <x v="182"/>
    <x v="156"/>
    <s v="Carbonated"/>
    <x v="0"/>
    <b v="1"/>
    <n v="1.5"/>
    <n v="1"/>
    <x v="36"/>
  </r>
  <r>
    <s v="Processed"/>
    <s v="VJ300320611"/>
    <x v="0"/>
    <x v="0"/>
    <s v="Kinder - Bueno - Crispy Creamy Chocolate"/>
    <s v="Food"/>
    <n v="15329461965"/>
    <s v="Friday, July 1, 2022"/>
    <x v="1"/>
    <x v="28"/>
    <n v="2"/>
    <n v="1"/>
    <n v="135"/>
    <n v="2"/>
    <n v="1"/>
    <n v="2"/>
    <n v="2"/>
    <x v="177"/>
    <x v="78"/>
    <s v="Food"/>
    <x v="1"/>
    <b v="1"/>
    <n v="2"/>
    <n v="1.3333333333333333"/>
    <x v="56"/>
  </r>
  <r>
    <s v="Processed"/>
    <s v="VJ300320692"/>
    <x v="3"/>
    <x v="4"/>
    <s v="Poland Springs Water"/>
    <s v="Water"/>
    <n v="15329493289"/>
    <s v="Friday, July 1, 2022"/>
    <x v="1"/>
    <x v="5"/>
    <n v="1.5"/>
    <n v="1"/>
    <n v="144"/>
    <n v="1.5"/>
    <n v="1"/>
    <n v="1.5"/>
    <n v="1.5"/>
    <x v="182"/>
    <x v="29"/>
    <s v="Water"/>
    <x v="3"/>
    <b v="1"/>
    <n v="1.5"/>
    <n v="1"/>
    <x v="27"/>
  </r>
  <r>
    <s v="Processed"/>
    <s v="VJ300320692"/>
    <x v="3"/>
    <x v="4"/>
    <s v="V8 Vegetable Juice - Original"/>
    <s v="Non Carbonated"/>
    <n v="15329621290"/>
    <s v="Friday, July 1, 2022"/>
    <x v="1"/>
    <x v="27"/>
    <n v="2"/>
    <n v="1"/>
    <n v="141"/>
    <n v="2"/>
    <n v="1"/>
    <n v="2"/>
    <n v="2"/>
    <x v="182"/>
    <x v="33"/>
    <s v="Non Carbonated"/>
    <x v="2"/>
    <b v="1"/>
    <n v="2"/>
    <n v="1.3333333333333333"/>
    <x v="30"/>
  </r>
  <r>
    <s v="Processed"/>
    <s v="VJ300320692"/>
    <x v="3"/>
    <x v="4"/>
    <s v="Lenny &amp; Larrys - Chocolate Chip"/>
    <s v="Food"/>
    <n v="15329689288"/>
    <s v="Friday, July 1, 2022"/>
    <x v="0"/>
    <x v="34"/>
    <n v="2"/>
    <n v="1"/>
    <n v="158"/>
    <n v="2"/>
    <n v="1"/>
    <n v="2"/>
    <n v="2"/>
    <x v="182"/>
    <x v="134"/>
    <s v="Food"/>
    <x v="1"/>
    <b v="1"/>
    <n v="2"/>
    <n v="1.3333333333333333"/>
    <x v="69"/>
  </r>
  <r>
    <s v="Processed"/>
    <s v="VJ300320692"/>
    <x v="3"/>
    <x v="4"/>
    <s v="Oreo Mini - Go Paks"/>
    <m/>
    <n v="15329729445"/>
    <s v="Friday, July 1, 2022"/>
    <x v="1"/>
    <x v="35"/>
    <n v="4"/>
    <n v="1"/>
    <n v="152"/>
    <n v="4"/>
    <n v="1"/>
    <n v="4"/>
    <n v="4"/>
    <x v="182"/>
    <x v="143"/>
    <s v="Cell is Blank - Dis-regard"/>
    <x v="1"/>
    <b v="1"/>
    <n v="4"/>
    <n v="2.6666666666666665"/>
    <x v="98"/>
  </r>
  <r>
    <s v="Processed"/>
    <s v="VJ300320692"/>
    <x v="3"/>
    <x v="4"/>
    <s v="Teddy Grahams - Go Paks"/>
    <m/>
    <n v="15329787522"/>
    <s v="Friday, July 1, 2022"/>
    <x v="1"/>
    <x v="40"/>
    <n v="4"/>
    <n v="1"/>
    <n v="160"/>
    <n v="4"/>
    <n v="1"/>
    <n v="4"/>
    <n v="4"/>
    <x v="182"/>
    <x v="144"/>
    <s v="Cell is Blank - Dis-regard"/>
    <x v="1"/>
    <b v="1"/>
    <n v="4"/>
    <n v="2.6666666666666665"/>
    <x v="99"/>
  </r>
  <r>
    <s v="Processed"/>
    <s v="VJ300320609"/>
    <x v="2"/>
    <x v="3"/>
    <s v="KitKat - Crisp Wafers"/>
    <s v="Food"/>
    <n v="15329816135"/>
    <s v="Friday, July 1, 2022"/>
    <x v="0"/>
    <x v="29"/>
    <n v="2.5"/>
    <n v="1"/>
    <n v="139"/>
    <n v="2.5"/>
    <n v="1"/>
    <n v="2.5"/>
    <n v="2.5"/>
    <x v="182"/>
    <x v="10"/>
    <s v="Food"/>
    <x v="1"/>
    <b v="1"/>
    <n v="2.5"/>
    <n v="1.6666666666666667"/>
    <x v="9"/>
  </r>
  <r>
    <s v="Processed"/>
    <s v="VJ300320692"/>
    <x v="3"/>
    <x v="4"/>
    <s v="Lenny &amp; Larrys - SnickerDoodle"/>
    <s v="Food"/>
    <n v="15329828747"/>
    <s v="Friday, July 1, 2022"/>
    <x v="0"/>
    <x v="31"/>
    <n v="3"/>
    <n v="1"/>
    <n v="157"/>
    <n v="3"/>
    <n v="1"/>
    <n v="3"/>
    <n v="3"/>
    <x v="182"/>
    <x v="98"/>
    <s v="Food"/>
    <x v="1"/>
    <b v="1"/>
    <n v="3"/>
    <n v="2"/>
    <x v="69"/>
  </r>
  <r>
    <s v="Processed"/>
    <s v="VJ300320692"/>
    <x v="3"/>
    <x v="4"/>
    <s v="Iberia Coconut Water"/>
    <s v="Non Carbonated"/>
    <n v="15329886166"/>
    <s v="Friday, July 1, 2022"/>
    <x v="1"/>
    <x v="12"/>
    <n v="2"/>
    <n v="1"/>
    <n v="140"/>
    <n v="2"/>
    <n v="1"/>
    <n v="2"/>
    <n v="2"/>
    <x v="182"/>
    <x v="93"/>
    <s v="Non Carbonated"/>
    <x v="2"/>
    <b v="1"/>
    <n v="2"/>
    <n v="1.3333333333333333"/>
    <x v="64"/>
  </r>
  <r>
    <s v="Processed"/>
    <s v="VJ300320692"/>
    <x v="3"/>
    <x v="4"/>
    <s v="Popchips Potato - Barbeque"/>
    <s v="Food"/>
    <n v="15329976136"/>
    <s v="Friday, July 1, 2022"/>
    <x v="1"/>
    <x v="8"/>
    <n v="1.5"/>
    <n v="1"/>
    <n v="111"/>
    <n v="1.5"/>
    <n v="1"/>
    <n v="1.5"/>
    <n v="1.5"/>
    <x v="182"/>
    <x v="61"/>
    <s v="Food"/>
    <x v="1"/>
    <b v="1"/>
    <n v="1.5"/>
    <n v="1"/>
    <x v="44"/>
  </r>
  <r>
    <s v="Processed"/>
    <s v="VJ300320692"/>
    <x v="3"/>
    <x v="4"/>
    <s v="Miss Vickie's Potato Chip - Sea Salt &amp; Vinega"/>
    <s v="Food"/>
    <n v="15329981185"/>
    <s v="Friday, July 1, 2022"/>
    <x v="1"/>
    <x v="26"/>
    <n v="1.5"/>
    <n v="1"/>
    <n v="113"/>
    <n v="1.5"/>
    <n v="1"/>
    <n v="1.5"/>
    <n v="1.5"/>
    <x v="182"/>
    <x v="3"/>
    <s v="Food"/>
    <x v="1"/>
    <b v="1"/>
    <n v="1.5"/>
    <n v="1"/>
    <x v="3"/>
  </r>
  <r>
    <s v="Processed"/>
    <s v="VJ300320609"/>
    <x v="2"/>
    <x v="3"/>
    <s v="Monster Energy Original"/>
    <s v="Carbonated"/>
    <n v="15330217531"/>
    <s v="Friday, July 1, 2022"/>
    <x v="1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320611"/>
    <x v="0"/>
    <x v="0"/>
    <s v="Red Bull - Energy Drink - Sugar Free"/>
    <s v="Carbonated"/>
    <n v="15330279995"/>
    <s v="Friday, July 1, 2022"/>
    <x v="1"/>
    <x v="0"/>
    <n v="3.5"/>
    <n v="1"/>
    <n v="148"/>
    <n v="3.5"/>
    <n v="1"/>
    <n v="3.5"/>
    <n v="3.5"/>
    <x v="177"/>
    <x v="0"/>
    <s v="Carbonated"/>
    <x v="0"/>
    <b v="1"/>
    <n v="3.5"/>
    <n v="2.3333333333333335"/>
    <x v="0"/>
  </r>
  <r>
    <s v="Processed"/>
    <s v="VJ300205292"/>
    <x v="0"/>
    <x v="1"/>
    <s v="Poland Springs Water"/>
    <s v="Water"/>
    <n v="15330339328"/>
    <s v="Friday, July 1, 2022"/>
    <x v="0"/>
    <x v="5"/>
    <n v="1.5"/>
    <n v="1"/>
    <n v="144"/>
    <n v="1.5"/>
    <n v="1"/>
    <n v="1.5"/>
    <n v="1.5"/>
    <x v="182"/>
    <x v="29"/>
    <s v="Water"/>
    <x v="3"/>
    <b v="1"/>
    <n v="1.5"/>
    <n v="1"/>
    <x v="27"/>
  </r>
  <r>
    <s v="Processed"/>
    <s v="VJ300205292"/>
    <x v="0"/>
    <x v="1"/>
    <s v="Monster Energy Original"/>
    <s v="Carbonated"/>
    <n v="15330343188"/>
    <s v="Friday, July 1, 2022"/>
    <x v="0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320611"/>
    <x v="0"/>
    <x v="0"/>
    <s v="Canada Dry - Ginger Ale"/>
    <m/>
    <n v="15330355408"/>
    <s v="Friday, July 1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92"/>
    <x v="3"/>
    <x v="4"/>
    <s v="Poland Springs Water"/>
    <s v="Water"/>
    <n v="15330358017"/>
    <s v="Friday, July 1, 2022"/>
    <x v="0"/>
    <x v="5"/>
    <n v="1.5"/>
    <n v="1"/>
    <n v="144"/>
    <n v="1.5"/>
    <n v="1"/>
    <n v="1.5"/>
    <n v="1.5"/>
    <x v="182"/>
    <x v="29"/>
    <s v="Water"/>
    <x v="3"/>
    <b v="1"/>
    <n v="1.5"/>
    <n v="1"/>
    <x v="27"/>
  </r>
  <r>
    <s v="Processed"/>
    <s v="VJ300320692"/>
    <x v="3"/>
    <x v="4"/>
    <s v="Popchips Potato - Barbeque"/>
    <s v="Food"/>
    <n v="15330362630"/>
    <s v="Friday, July 1, 2022"/>
    <x v="0"/>
    <x v="8"/>
    <n v="1.5"/>
    <n v="1"/>
    <n v="111"/>
    <n v="1.5"/>
    <n v="1"/>
    <n v="1.5"/>
    <n v="1.5"/>
    <x v="182"/>
    <x v="61"/>
    <s v="Food"/>
    <x v="1"/>
    <b v="1"/>
    <n v="1.5"/>
    <n v="1"/>
    <x v="44"/>
  </r>
  <r>
    <s v="Processed"/>
    <s v="VJ300205292"/>
    <x v="0"/>
    <x v="1"/>
    <s v="SunChips Multigrain - Harvest Cheddar"/>
    <s v="Food"/>
    <n v="15330453185"/>
    <s v="Friday, July 1, 2022"/>
    <x v="1"/>
    <x v="26"/>
    <n v="1.5"/>
    <n v="1"/>
    <n v="113"/>
    <n v="1.5"/>
    <n v="1"/>
    <n v="1.5"/>
    <n v="1.5"/>
    <x v="182"/>
    <x v="35"/>
    <s v="Food"/>
    <x v="1"/>
    <b v="1"/>
    <n v="1.5"/>
    <n v="1"/>
    <x v="25"/>
  </r>
  <r>
    <s v="Processed"/>
    <s v="VJ300320609"/>
    <x v="2"/>
    <x v="3"/>
    <s v="Nature's Bakery Fig Bar - Raspberry"/>
    <s v="Food"/>
    <n v="15330529983"/>
    <s v="Friday, July 1, 2022"/>
    <x v="1"/>
    <x v="13"/>
    <n v="1.5"/>
    <n v="1"/>
    <n v="130"/>
    <n v="1.5"/>
    <n v="1"/>
    <n v="1.5"/>
    <n v="1.5"/>
    <x v="182"/>
    <x v="149"/>
    <s v="Food"/>
    <x v="1"/>
    <b v="1"/>
    <n v="1.5"/>
    <n v="1"/>
    <x v="101"/>
  </r>
  <r>
    <s v="Processed"/>
    <s v="VJ300320609"/>
    <x v="2"/>
    <x v="3"/>
    <s v="Coca Cola - Regular"/>
    <s v="Carbonated"/>
    <n v="15330531092"/>
    <s v="Friday, July 1, 2022"/>
    <x v="1"/>
    <x v="27"/>
    <n v="1.5"/>
    <n v="1"/>
    <n v="141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330579844"/>
    <s v="Friday, July 1, 2022"/>
    <x v="1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205292"/>
    <x v="0"/>
    <x v="1"/>
    <s v="Poland Springs Water"/>
    <s v="Water"/>
    <n v="15330618157"/>
    <s v="Friday, July 1, 2022"/>
    <x v="1"/>
    <x v="5"/>
    <n v="1.5"/>
    <n v="1"/>
    <n v="144"/>
    <n v="1.5"/>
    <n v="1"/>
    <n v="1.5"/>
    <n v="1.5"/>
    <x v="182"/>
    <x v="29"/>
    <s v="Water"/>
    <x v="3"/>
    <b v="1"/>
    <n v="1.5"/>
    <n v="1"/>
    <x v="27"/>
  </r>
  <r>
    <s v="Processed"/>
    <s v="VJ300205292"/>
    <x v="0"/>
    <x v="1"/>
    <s v="KitKat - Crisp Wafers"/>
    <s v="Food"/>
    <n v="15330627927"/>
    <s v="Friday, July 1, 2022"/>
    <x v="1"/>
    <x v="13"/>
    <n v="2"/>
    <n v="1"/>
    <n v="130"/>
    <n v="2"/>
    <n v="1"/>
    <n v="2"/>
    <n v="2"/>
    <x v="182"/>
    <x v="10"/>
    <s v="Food"/>
    <x v="1"/>
    <b v="1"/>
    <n v="2"/>
    <n v="1.3333333333333333"/>
    <x v="9"/>
  </r>
  <r>
    <s v="Processed"/>
    <s v="VJ300320611"/>
    <x v="0"/>
    <x v="0"/>
    <s v="Canada Dry - Ginger Ale"/>
    <m/>
    <n v="15330686291"/>
    <s v="Friday, July 1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09"/>
    <x v="2"/>
    <x v="3"/>
    <s v="Monster Energy Original"/>
    <s v="Carbonated"/>
    <n v="15330798446"/>
    <s v="Friday, July 1, 2022"/>
    <x v="1"/>
    <x v="2"/>
    <n v="3"/>
    <n v="1"/>
    <n v="146"/>
    <n v="3"/>
    <n v="1"/>
    <n v="3"/>
    <n v="3"/>
    <x v="182"/>
    <x v="5"/>
    <s v="Carbonated"/>
    <x v="0"/>
    <b v="1"/>
    <n v="3"/>
    <n v="2"/>
    <x v="4"/>
  </r>
  <r>
    <s v="Processed"/>
    <s v="VJ300320611"/>
    <x v="0"/>
    <x v="0"/>
    <s v="S. Pellegrino Sparkling Mineral Water"/>
    <s v="Water"/>
    <n v="15330833276"/>
    <s v="Friday, July 1, 2022"/>
    <x v="1"/>
    <x v="7"/>
    <n v="2"/>
    <n v="1"/>
    <n v="143"/>
    <n v="2"/>
    <n v="1"/>
    <n v="2"/>
    <n v="2"/>
    <x v="177"/>
    <x v="24"/>
    <s v="Water"/>
    <x v="3"/>
    <b v="1"/>
    <n v="2"/>
    <n v="1.3333333333333333"/>
    <x v="22"/>
  </r>
  <r>
    <s v="Processed"/>
    <s v="VJ300320609"/>
    <x v="2"/>
    <x v="3"/>
    <s v="Coca Cola - Regular"/>
    <s v="Carbonated"/>
    <n v="15331226902"/>
    <s v="Friday, July 1, 2022"/>
    <x v="1"/>
    <x v="23"/>
    <n v="1.5"/>
    <n v="1"/>
    <n v="142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31321457"/>
    <s v="Friday, July 1, 2022"/>
    <x v="1"/>
    <x v="27"/>
    <n v="1.5"/>
    <n v="1"/>
    <n v="141"/>
    <n v="1.5"/>
    <n v="1"/>
    <n v="1.5"/>
    <n v="1.5"/>
    <x v="182"/>
    <x v="156"/>
    <s v="Carbonated"/>
    <x v="0"/>
    <b v="1"/>
    <n v="1.5"/>
    <n v="1"/>
    <x v="36"/>
  </r>
  <r>
    <s v="Processed"/>
    <s v="VJ300320609"/>
    <x v="2"/>
    <x v="3"/>
    <s v="KitKat - Crisp Wafers"/>
    <s v="Food"/>
    <n v="15331353744"/>
    <s v="Friday, July 1, 2022"/>
    <x v="1"/>
    <x v="29"/>
    <n v="2.5"/>
    <n v="1"/>
    <n v="139"/>
    <n v="2.5"/>
    <n v="1"/>
    <n v="2.5"/>
    <n v="2.5"/>
    <x v="182"/>
    <x v="10"/>
    <s v="Food"/>
    <x v="1"/>
    <b v="1"/>
    <n v="2.5"/>
    <n v="1.6666666666666667"/>
    <x v="9"/>
  </r>
  <r>
    <s v="Processed"/>
    <s v="VJ300320609"/>
    <x v="2"/>
    <x v="3"/>
    <s v="Sunkist Soda - Orange"/>
    <s v="Carbonated"/>
    <n v="15331390807"/>
    <s v="Friday, July 1, 2022"/>
    <x v="1"/>
    <x v="12"/>
    <n v="1.5"/>
    <n v="1"/>
    <n v="140"/>
    <n v="1.5"/>
    <n v="1"/>
    <n v="1.5"/>
    <n v="1.5"/>
    <x v="182"/>
    <x v="70"/>
    <s v="Carbonated"/>
    <x v="0"/>
    <b v="1"/>
    <n v="1.5"/>
    <n v="1"/>
    <x v="48"/>
  </r>
  <r>
    <s v="Processed"/>
    <s v="VJ300320609"/>
    <x v="2"/>
    <x v="3"/>
    <s v="Cheetos - Fleming Hot Crunchy"/>
    <s v="Food"/>
    <n v="15331757077"/>
    <s v="Saturday, July 2, 2022"/>
    <x v="1"/>
    <x v="3"/>
    <n v="2"/>
    <n v="1"/>
    <n v="114"/>
    <n v="2"/>
    <n v="1"/>
    <n v="2"/>
    <n v="2"/>
    <x v="182"/>
    <x v="16"/>
    <s v="Food"/>
    <x v="1"/>
    <b v="1"/>
    <n v="2"/>
    <n v="1.3333333333333333"/>
    <x v="14"/>
  </r>
  <r>
    <s v="Processed"/>
    <s v="VJ300320692"/>
    <x v="3"/>
    <x v="4"/>
    <s v="Pop Corners - Kettle Corn"/>
    <s v="Food"/>
    <n v="15332278591"/>
    <s v="Saturday, July 2, 2022"/>
    <x v="1"/>
    <x v="4"/>
    <n v="1.5"/>
    <n v="1"/>
    <n v="110"/>
    <n v="1.5"/>
    <n v="1"/>
    <n v="1.5"/>
    <n v="1.5"/>
    <x v="183"/>
    <x v="113"/>
    <s v="Food"/>
    <x v="1"/>
    <b v="1"/>
    <n v="1.5"/>
    <n v="1"/>
    <x v="80"/>
  </r>
  <r>
    <s v="Processed"/>
    <s v="VJ300320692"/>
    <x v="3"/>
    <x v="4"/>
    <s v="Poland Springs Water"/>
    <s v="Water"/>
    <n v="15332310315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320609"/>
    <x v="2"/>
    <x v="3"/>
    <s v="Coca Cola - Regular"/>
    <s v="Carbonated"/>
    <n v="15332434764"/>
    <s v="Saturday, July 2, 2022"/>
    <x v="1"/>
    <x v="27"/>
    <n v="1.5"/>
    <n v="1"/>
    <n v="141"/>
    <n v="1.5"/>
    <n v="1"/>
    <n v="1.5"/>
    <n v="1.5"/>
    <x v="183"/>
    <x v="156"/>
    <s v="Carbonated"/>
    <x v="0"/>
    <b v="1"/>
    <n v="1.5"/>
    <n v="1"/>
    <x v="36"/>
  </r>
  <r>
    <s v="Processed"/>
    <s v="VJ300320692"/>
    <x v="3"/>
    <x v="4"/>
    <s v="Poland Springs Water"/>
    <s v="Water"/>
    <n v="15332445365"/>
    <s v="Saturday, July 2, 2022"/>
    <x v="0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320609"/>
    <x v="2"/>
    <x v="3"/>
    <s v="Funyuns - Flaming Hot"/>
    <s v="Food"/>
    <n v="15332476677"/>
    <s v="Saturday, July 2, 2022"/>
    <x v="1"/>
    <x v="4"/>
    <n v="1.5"/>
    <n v="1"/>
    <n v="110"/>
    <n v="1.5"/>
    <n v="1"/>
    <n v="1.5"/>
    <n v="1.5"/>
    <x v="183"/>
    <x v="71"/>
    <s v="Food"/>
    <x v="1"/>
    <b v="1"/>
    <n v="1.5"/>
    <n v="1"/>
    <x v="49"/>
  </r>
  <r>
    <s v="Processed"/>
    <s v="VJ300320609"/>
    <x v="2"/>
    <x v="3"/>
    <s v="Coca Cola - Regular"/>
    <s v="Carbonated"/>
    <n v="15332477081"/>
    <s v="Saturday, July 2, 2022"/>
    <x v="1"/>
    <x v="23"/>
    <n v="1.5"/>
    <n v="1"/>
    <n v="142"/>
    <n v="1.5"/>
    <n v="1"/>
    <n v="1.5"/>
    <n v="1.5"/>
    <x v="183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332493228"/>
    <s v="Saturday, July 2, 2022"/>
    <x v="1"/>
    <x v="2"/>
    <n v="3"/>
    <n v="1"/>
    <n v="146"/>
    <n v="3"/>
    <n v="1"/>
    <n v="3"/>
    <n v="3"/>
    <x v="183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5332494687"/>
    <s v="Saturday, July 2, 2022"/>
    <x v="1"/>
    <x v="3"/>
    <n v="2"/>
    <n v="1"/>
    <n v="114"/>
    <n v="2"/>
    <n v="1"/>
    <n v="2"/>
    <n v="2"/>
    <x v="183"/>
    <x v="16"/>
    <s v="Food"/>
    <x v="1"/>
    <b v="1"/>
    <n v="2"/>
    <n v="1.3333333333333333"/>
    <x v="14"/>
  </r>
  <r>
    <s v="Processed"/>
    <s v="VJ300205292"/>
    <x v="0"/>
    <x v="1"/>
    <s v="Poland Springs Water"/>
    <s v="Water"/>
    <n v="15332651717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320692"/>
    <x v="3"/>
    <x v="4"/>
    <s v="Popchips Potato - Barbeque"/>
    <s v="Food"/>
    <n v="15332758755"/>
    <s v="Saturday, July 2, 2022"/>
    <x v="0"/>
    <x v="8"/>
    <n v="1.5"/>
    <n v="1"/>
    <n v="111"/>
    <n v="1.5"/>
    <n v="1"/>
    <n v="1.5"/>
    <n v="1.5"/>
    <x v="183"/>
    <x v="61"/>
    <s v="Food"/>
    <x v="1"/>
    <b v="1"/>
    <n v="1.5"/>
    <n v="1"/>
    <x v="44"/>
  </r>
  <r>
    <s v="Processed"/>
    <s v="VJ300320692"/>
    <x v="3"/>
    <x v="4"/>
    <s v="Keep Healthy - Chocolate Fudge"/>
    <s v="Food"/>
    <n v="15332761885"/>
    <s v="Saturday, July 2, 2022"/>
    <x v="0"/>
    <x v="11"/>
    <n v="2"/>
    <n v="1"/>
    <n v="132"/>
    <n v="2"/>
    <n v="1"/>
    <n v="2"/>
    <n v="2"/>
    <x v="183"/>
    <x v="132"/>
    <s v="Food"/>
    <x v="1"/>
    <b v="1"/>
    <n v="2"/>
    <n v="1.3333333333333333"/>
    <x v="91"/>
  </r>
  <r>
    <s v="Processed"/>
    <s v="VJ300320609"/>
    <x v="2"/>
    <x v="3"/>
    <s v="Cheetos Flaming Hot Limon Crunchy"/>
    <s v="Food"/>
    <n v="15332940759"/>
    <s v="Saturday, July 2, 2022"/>
    <x v="0"/>
    <x v="20"/>
    <n v="2"/>
    <n v="1"/>
    <n v="112"/>
    <n v="2"/>
    <n v="1"/>
    <n v="2"/>
    <n v="2"/>
    <x v="183"/>
    <x v="75"/>
    <s v="Food"/>
    <x v="1"/>
    <b v="1"/>
    <n v="2"/>
    <n v="1.3333333333333333"/>
    <x v="53"/>
  </r>
  <r>
    <s v="Processed"/>
    <s v="VJ300205292"/>
    <x v="0"/>
    <x v="1"/>
    <s v="Iberia Coconut Water"/>
    <s v="Non Carbonated"/>
    <n v="15333125616"/>
    <s v="Saturday, July 2, 2022"/>
    <x v="0"/>
    <x v="23"/>
    <n v="2"/>
    <n v="1"/>
    <n v="142"/>
    <n v="2"/>
    <n v="1"/>
    <n v="2"/>
    <n v="2"/>
    <x v="183"/>
    <x v="93"/>
    <s v="Non Carbonated"/>
    <x v="2"/>
    <b v="1"/>
    <n v="2"/>
    <n v="1.3333333333333333"/>
    <x v="64"/>
  </r>
  <r>
    <s v="Processed"/>
    <s v="VJ300320611"/>
    <x v="0"/>
    <x v="0"/>
    <s v="Red Bull - Energy Drink - Sugar Free"/>
    <s v="Carbonated"/>
    <n v="15333243570"/>
    <s v="Saturday, July 2, 2022"/>
    <x v="0"/>
    <x v="0"/>
    <n v="3.5"/>
    <n v="1"/>
    <n v="148"/>
    <n v="3.5"/>
    <n v="1"/>
    <n v="3.5"/>
    <n v="3.5"/>
    <x v="177"/>
    <x v="0"/>
    <s v="Carbonated"/>
    <x v="0"/>
    <b v="1"/>
    <n v="3.5"/>
    <n v="2.3333333333333335"/>
    <x v="0"/>
  </r>
  <r>
    <s v="Processed"/>
    <s v="VJ300320692"/>
    <x v="3"/>
    <x v="4"/>
    <s v="Seapoint Farms Dry Roasted Edamame - Wasabi"/>
    <s v="Food"/>
    <n v="15333274097"/>
    <s v="Saturday, July 2, 2022"/>
    <x v="0"/>
    <x v="19"/>
    <n v="2.5"/>
    <n v="1"/>
    <n v="133"/>
    <n v="2.5"/>
    <n v="1"/>
    <n v="2.5"/>
    <n v="2.5"/>
    <x v="183"/>
    <x v="6"/>
    <s v="Food"/>
    <x v="1"/>
    <b v="1"/>
    <n v="2.5"/>
    <n v="1.6666666666666667"/>
    <x v="5"/>
  </r>
  <r>
    <s v="Processed"/>
    <s v="VJ300320692"/>
    <x v="3"/>
    <x v="4"/>
    <s v="Goldfish Baked - Cheddar"/>
    <s v="Food"/>
    <n v="15333330242"/>
    <s v="Saturday, July 2, 2022"/>
    <x v="0"/>
    <x v="16"/>
    <n v="1.25"/>
    <n v="1"/>
    <n v="122"/>
    <n v="1.25"/>
    <n v="1"/>
    <n v="1.25"/>
    <n v="1.25"/>
    <x v="183"/>
    <x v="139"/>
    <s v="Food"/>
    <x v="1"/>
    <b v="1"/>
    <n v="1.25"/>
    <n v="0.83333333333333337"/>
    <x v="95"/>
  </r>
  <r>
    <s v="Processed"/>
    <s v="VJ300320692"/>
    <x v="3"/>
    <x v="4"/>
    <s v="Miss Vickie's Potato Chip - Sea Salt Original"/>
    <s v="Food"/>
    <n v="15333334037"/>
    <s v="Saturday, July 2, 2022"/>
    <x v="0"/>
    <x v="20"/>
    <n v="1.5"/>
    <n v="1"/>
    <n v="112"/>
    <n v="1.5"/>
    <n v="1"/>
    <n v="1.5"/>
    <n v="1.5"/>
    <x v="183"/>
    <x v="13"/>
    <s v="Food"/>
    <x v="1"/>
    <b v="1"/>
    <n v="1.5"/>
    <n v="1"/>
    <x v="3"/>
  </r>
  <r>
    <s v="Processed"/>
    <s v="VJ300205292"/>
    <x v="0"/>
    <x v="1"/>
    <s v="Poland Springs Water"/>
    <s v="Water"/>
    <n v="15333589072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205292"/>
    <x v="0"/>
    <x v="1"/>
    <s v="Poland Springs Water"/>
    <s v="Water"/>
    <n v="15333591108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205292"/>
    <x v="0"/>
    <x v="1"/>
    <s v="Poland Springs Water"/>
    <s v="Water"/>
    <n v="15333592812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205292"/>
    <x v="0"/>
    <x v="1"/>
    <s v="Poland Springs Water"/>
    <s v="Water"/>
    <n v="15333597412"/>
    <s v="Saturday, July 2, 2022"/>
    <x v="1"/>
    <x v="5"/>
    <n v="1.5"/>
    <n v="1"/>
    <n v="144"/>
    <n v="1.5"/>
    <n v="1"/>
    <n v="1.5"/>
    <n v="1.5"/>
    <x v="183"/>
    <x v="29"/>
    <s v="Water"/>
    <x v="3"/>
    <b v="1"/>
    <n v="1.5"/>
    <n v="1"/>
    <x v="27"/>
  </r>
  <r>
    <s v="Processed"/>
    <s v="VJ300320609"/>
    <x v="2"/>
    <x v="3"/>
    <s v="Coca Cola - Regular"/>
    <s v="Carbonated"/>
    <n v="15333800308"/>
    <s v="Saturday, July 2, 2022"/>
    <x v="1"/>
    <x v="27"/>
    <n v="1.5"/>
    <n v="1"/>
    <n v="141"/>
    <n v="1.5"/>
    <n v="1"/>
    <n v="1.5"/>
    <n v="1.5"/>
    <x v="183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34316231"/>
    <s v="Saturday, July 2, 2022"/>
    <x v="1"/>
    <x v="12"/>
    <n v="1.5"/>
    <n v="1"/>
    <n v="140"/>
    <n v="1.5"/>
    <n v="1"/>
    <n v="1.5"/>
    <n v="1.5"/>
    <x v="183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334669318"/>
    <s v="Saturday, July 2, 2022"/>
    <x v="1"/>
    <x v="27"/>
    <n v="1.5"/>
    <n v="1"/>
    <n v="141"/>
    <n v="1.5"/>
    <n v="1"/>
    <n v="1.5"/>
    <n v="1.5"/>
    <x v="183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34671339"/>
    <s v="Saturday, July 2, 2022"/>
    <x v="1"/>
    <x v="12"/>
    <n v="1.5"/>
    <n v="1"/>
    <n v="140"/>
    <n v="1.5"/>
    <n v="1"/>
    <n v="1.5"/>
    <n v="1.5"/>
    <x v="183"/>
    <x v="70"/>
    <s v="Carbonated"/>
    <x v="0"/>
    <b v="1"/>
    <n v="1.5"/>
    <n v="1"/>
    <x v="48"/>
  </r>
  <r>
    <s v="Processed"/>
    <s v="VJ300320609"/>
    <x v="2"/>
    <x v="3"/>
    <s v="KitKat - Crisp Wafers"/>
    <s v="Food"/>
    <n v="15334789601"/>
    <s v="Saturday, July 2, 2022"/>
    <x v="1"/>
    <x v="29"/>
    <n v="2.5"/>
    <n v="1"/>
    <n v="139"/>
    <n v="2.5"/>
    <n v="1"/>
    <n v="2.5"/>
    <n v="2.5"/>
    <x v="183"/>
    <x v="10"/>
    <s v="Food"/>
    <x v="1"/>
    <b v="1"/>
    <n v="2.5"/>
    <n v="1.6666666666666667"/>
    <x v="9"/>
  </r>
  <r>
    <s v="Processed"/>
    <s v="VJ300320609"/>
    <x v="2"/>
    <x v="3"/>
    <s v="Cheetos Cheddar Jalapeno"/>
    <s v="Food"/>
    <n v="15334789469"/>
    <s v="Saturday, July 2, 2022"/>
    <x v="1"/>
    <x v="18"/>
    <n v="1.5"/>
    <n v="1"/>
    <n v="124"/>
    <n v="1.5"/>
    <n v="1"/>
    <n v="1.5"/>
    <n v="1.5"/>
    <x v="183"/>
    <x v="128"/>
    <s v="Food"/>
    <x v="1"/>
    <b v="1"/>
    <n v="1.5"/>
    <n v="1"/>
    <x v="88"/>
  </r>
  <r>
    <s v="Processed"/>
    <s v="VJ300320609"/>
    <x v="2"/>
    <x v="3"/>
    <s v="Coca Cola - Regular"/>
    <s v="Carbonated"/>
    <n v="15335079930"/>
    <s v="Sunday, July 3, 2022"/>
    <x v="1"/>
    <x v="27"/>
    <n v="1.5"/>
    <n v="1"/>
    <n v="141"/>
    <n v="1.5"/>
    <n v="1"/>
    <n v="1.5"/>
    <n v="1.5"/>
    <x v="184"/>
    <x v="156"/>
    <s v="Carbonated"/>
    <x v="0"/>
    <b v="1"/>
    <n v="1.5"/>
    <n v="1"/>
    <x v="36"/>
  </r>
  <r>
    <s v="Processed"/>
    <s v="VJ300320611"/>
    <x v="0"/>
    <x v="0"/>
    <s v="Canada Dry - Ginger Ale"/>
    <m/>
    <n v="15335548012"/>
    <s v="Sunday, July 3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205292"/>
    <x v="0"/>
    <x v="1"/>
    <s v="SunChips Multigrain - Harvest Cheddar"/>
    <s v="Food"/>
    <n v="15336479609"/>
    <s v="Sunday, July 3, 2022"/>
    <x v="1"/>
    <x v="26"/>
    <n v="1.5"/>
    <n v="1"/>
    <n v="113"/>
    <n v="1.5"/>
    <n v="1"/>
    <n v="1.5"/>
    <n v="1.5"/>
    <x v="184"/>
    <x v="35"/>
    <s v="Food"/>
    <x v="1"/>
    <b v="1"/>
    <n v="1.5"/>
    <n v="1"/>
    <x v="25"/>
  </r>
  <r>
    <s v="Processed"/>
    <s v="VJ300205292"/>
    <x v="0"/>
    <x v="1"/>
    <s v="Keto Bar - Creamy Peanut Butter Chocolate"/>
    <s v="Food"/>
    <n v="15338248721"/>
    <s v="Monday, July 4, 2022"/>
    <x v="1"/>
    <x v="29"/>
    <n v="2"/>
    <n v="1"/>
    <n v="139"/>
    <n v="2"/>
    <n v="1"/>
    <n v="2"/>
    <n v="2"/>
    <x v="185"/>
    <x v="110"/>
    <s v="Food"/>
    <x v="1"/>
    <b v="1"/>
    <n v="2"/>
    <n v="1.3333333333333333"/>
    <x v="77"/>
  </r>
  <r>
    <s v="Processed"/>
    <s v="VJ300205292"/>
    <x v="0"/>
    <x v="1"/>
    <s v="Iberia Coconut Water"/>
    <s v="Non Carbonated"/>
    <n v="15339241283"/>
    <s v="Monday, July 4, 2022"/>
    <x v="1"/>
    <x v="23"/>
    <n v="2"/>
    <n v="1"/>
    <n v="142"/>
    <n v="2"/>
    <n v="1"/>
    <n v="2"/>
    <n v="2"/>
    <x v="185"/>
    <x v="93"/>
    <s v="Non Carbonated"/>
    <x v="2"/>
    <b v="1"/>
    <n v="2"/>
    <n v="1.3333333333333333"/>
    <x v="64"/>
  </r>
  <r>
    <s v="Processed"/>
    <s v="VJ300205292"/>
    <x v="0"/>
    <x v="1"/>
    <s v="Snapple Tea - Lemon"/>
    <s v="Non Carbonated"/>
    <n v="15339297668"/>
    <s v="Monday, July 4, 2022"/>
    <x v="1"/>
    <x v="15"/>
    <n v="2.5"/>
    <n v="1"/>
    <n v="147"/>
    <n v="2.5"/>
    <n v="1"/>
    <n v="2.5"/>
    <n v="2.5"/>
    <x v="185"/>
    <x v="152"/>
    <s v="Non Carbonated"/>
    <x v="2"/>
    <b v="1"/>
    <n v="2.5"/>
    <n v="1.6666666666666667"/>
    <x v="59"/>
  </r>
  <r>
    <s v="Processed"/>
    <s v="VJ300320611"/>
    <x v="0"/>
    <x v="0"/>
    <s v="Starbucks Doubleshot Energy - Coffee"/>
    <m/>
    <n v="15339494348"/>
    <s v="Monday, July 4, 2022"/>
    <x v="1"/>
    <x v="2"/>
    <n v="3.5"/>
    <n v="1"/>
    <n v="146"/>
    <n v="3.5"/>
    <n v="1"/>
    <n v="3.5"/>
    <n v="3.5"/>
    <x v="177"/>
    <x v="146"/>
    <s v="Cell is Blank - Dis-regard"/>
    <x v="5"/>
    <b v="1"/>
    <n v="3.5"/>
    <n v="2.3333333333333335"/>
    <x v="62"/>
  </r>
  <r>
    <s v="Processed"/>
    <s v="VJ300320609"/>
    <x v="2"/>
    <x v="3"/>
    <s v="Monster Energy Original"/>
    <s v="Carbonated"/>
    <n v="15340300974"/>
    <s v="Tuesday, July 5, 2022"/>
    <x v="0"/>
    <x v="2"/>
    <n v="3"/>
    <n v="1"/>
    <n v="146"/>
    <n v="3"/>
    <n v="1"/>
    <n v="3"/>
    <n v="3"/>
    <x v="186"/>
    <x v="5"/>
    <s v="Carbonated"/>
    <x v="0"/>
    <b v="1"/>
    <n v="3"/>
    <n v="2"/>
    <x v="4"/>
  </r>
  <r>
    <s v="Processed"/>
    <s v="VJ300320686"/>
    <x v="1"/>
    <x v="2"/>
    <s v="Hungry Buddha - Chocolate Chip"/>
    <s v="Food"/>
    <n v="15340676157"/>
    <s v="Tuesday, July 5, 2022"/>
    <x v="1"/>
    <x v="14"/>
    <n v="2"/>
    <n v="1"/>
    <n v="137"/>
    <n v="2"/>
    <n v="1"/>
    <n v="2"/>
    <n v="2"/>
    <x v="186"/>
    <x v="103"/>
    <s v="Food"/>
    <x v="1"/>
    <b v="1"/>
    <n v="2"/>
    <n v="1.3333333333333333"/>
    <x v="72"/>
  </r>
  <r>
    <s v="Processed"/>
    <s v="VJ300320692"/>
    <x v="3"/>
    <x v="4"/>
    <s v="Snyder's of Hanover Pretzel Pieces - Hot Buff"/>
    <s v="Food"/>
    <n v="15341452309"/>
    <s v="Tuesday, July 5, 2022"/>
    <x v="0"/>
    <x v="24"/>
    <n v="2.5"/>
    <n v="1"/>
    <n v="121"/>
    <n v="2.5"/>
    <n v="1"/>
    <n v="2.5"/>
    <n v="2.5"/>
    <x v="186"/>
    <x v="137"/>
    <s v="Food"/>
    <x v="1"/>
    <b v="1"/>
    <n v="2.5"/>
    <n v="1.6666666666666667"/>
    <x v="92"/>
  </r>
  <r>
    <s v="Processed"/>
    <s v="VJ300205292"/>
    <x v="0"/>
    <x v="1"/>
    <s v="Monster Energy Original"/>
    <s v="Carbonated"/>
    <n v="15341577658"/>
    <s v="Tuesday, July 5, 2022"/>
    <x v="0"/>
    <x v="2"/>
    <n v="3"/>
    <n v="1"/>
    <n v="146"/>
    <n v="3"/>
    <n v="1"/>
    <n v="3"/>
    <n v="3"/>
    <x v="186"/>
    <x v="5"/>
    <s v="Carbonated"/>
    <x v="0"/>
    <b v="1"/>
    <n v="3"/>
    <n v="2"/>
    <x v="4"/>
  </r>
  <r>
    <s v="Processed"/>
    <s v="VJ300320611"/>
    <x v="0"/>
    <x v="0"/>
    <s v="Starbucks Doubleshot Energy - Coffee"/>
    <m/>
    <n v="15341598642"/>
    <s v="Tuesday, July 5, 2022"/>
    <x v="1"/>
    <x v="2"/>
    <n v="3.5"/>
    <n v="1"/>
    <n v="146"/>
    <n v="3.5"/>
    <n v="1"/>
    <n v="3.5"/>
    <n v="3.5"/>
    <x v="177"/>
    <x v="146"/>
    <s v="Cell is Blank - Dis-regard"/>
    <x v="5"/>
    <b v="1"/>
    <n v="3.5"/>
    <n v="2.3333333333333335"/>
    <x v="62"/>
  </r>
  <r>
    <s v="Processed"/>
    <s v="VJ300320611"/>
    <x v="0"/>
    <x v="0"/>
    <s v="Starbucks Doubleshot Energy - Coffee"/>
    <m/>
    <n v="15341608738"/>
    <s v="Tuesday, July 5, 2022"/>
    <x v="1"/>
    <x v="2"/>
    <n v="3.5"/>
    <n v="1"/>
    <n v="146"/>
    <n v="3.5"/>
    <n v="1"/>
    <n v="3.5"/>
    <n v="3.5"/>
    <x v="177"/>
    <x v="146"/>
    <s v="Cell is Blank - Dis-regard"/>
    <x v="5"/>
    <b v="1"/>
    <n v="3.5"/>
    <n v="2.3333333333333335"/>
    <x v="62"/>
  </r>
  <r>
    <s v="Processed"/>
    <s v="VJ300320611"/>
    <x v="0"/>
    <x v="0"/>
    <s v="Starbucks Doubleshot Energy - Coffee"/>
    <m/>
    <n v="15341633751"/>
    <s v="Tuesday, July 5, 2022"/>
    <x v="1"/>
    <x v="2"/>
    <n v="3.5"/>
    <n v="1"/>
    <n v="146"/>
    <n v="3.5"/>
    <n v="1"/>
    <n v="3.5"/>
    <n v="3.5"/>
    <x v="177"/>
    <x v="146"/>
    <s v="Cell is Blank - Dis-regard"/>
    <x v="5"/>
    <b v="1"/>
    <n v="3.5"/>
    <n v="2.3333333333333335"/>
    <x v="62"/>
  </r>
  <r>
    <s v="Processed"/>
    <s v="VJ300320609"/>
    <x v="2"/>
    <x v="3"/>
    <s v="Nature's Bakery Fig Bar - Raspberry"/>
    <s v="Food"/>
    <n v="15341635945"/>
    <s v="Tuesday, July 5, 2022"/>
    <x v="1"/>
    <x v="13"/>
    <n v="1.5"/>
    <n v="1"/>
    <n v="130"/>
    <n v="1.5"/>
    <n v="1"/>
    <n v="1.5"/>
    <n v="1.5"/>
    <x v="186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341641323"/>
    <s v="Tuesday, July 5, 2022"/>
    <x v="1"/>
    <x v="11"/>
    <n v="1.5"/>
    <n v="1"/>
    <n v="132"/>
    <n v="1.5"/>
    <n v="1"/>
    <n v="1.5"/>
    <n v="1.5"/>
    <x v="186"/>
    <x v="148"/>
    <s v="Food"/>
    <x v="1"/>
    <b v="1"/>
    <n v="1.5"/>
    <n v="1"/>
    <x v="101"/>
  </r>
  <r>
    <s v="Processed"/>
    <s v="VJ300320686"/>
    <x v="1"/>
    <x v="2"/>
    <s v="CheezIt - Original"/>
    <s v="Food"/>
    <n v="15341659275"/>
    <s v="Tuesday, July 5, 2022"/>
    <x v="1"/>
    <x v="18"/>
    <n v="1.5"/>
    <n v="1"/>
    <n v="124"/>
    <n v="1.5"/>
    <n v="1"/>
    <n v="1.5"/>
    <n v="1.5"/>
    <x v="186"/>
    <x v="48"/>
    <s v="Food"/>
    <x v="1"/>
    <b v="1"/>
    <n v="1.5"/>
    <n v="1"/>
    <x v="39"/>
  </r>
  <r>
    <s v="Processed"/>
    <s v="VJ300320686"/>
    <x v="1"/>
    <x v="2"/>
    <s v="Keto Bar - Creamy Peanut Butter Chocolate"/>
    <s v="Food"/>
    <n v="15341751965"/>
    <s v="Tuesday, July 5, 2022"/>
    <x v="1"/>
    <x v="17"/>
    <n v="2"/>
    <n v="1"/>
    <n v="138"/>
    <n v="2"/>
    <n v="1"/>
    <n v="2"/>
    <n v="2"/>
    <x v="186"/>
    <x v="110"/>
    <s v="Food"/>
    <x v="1"/>
    <b v="1"/>
    <n v="2"/>
    <n v="1.3333333333333333"/>
    <x v="77"/>
  </r>
  <r>
    <s v="Processed"/>
    <s v="VJ300320609"/>
    <x v="2"/>
    <x v="3"/>
    <s v="Coca Cola - Regular"/>
    <s v="Carbonated"/>
    <n v="15341866432"/>
    <s v="Tuesday, July 5, 2022"/>
    <x v="1"/>
    <x v="27"/>
    <n v="1.5"/>
    <n v="1"/>
    <n v="141"/>
    <n v="1.5"/>
    <n v="1"/>
    <n v="1.5"/>
    <n v="1.5"/>
    <x v="186"/>
    <x v="156"/>
    <s v="Carbonated"/>
    <x v="0"/>
    <b v="1"/>
    <n v="1.5"/>
    <n v="1"/>
    <x v="36"/>
  </r>
  <r>
    <s v="Processed"/>
    <s v="VJ300320609"/>
    <x v="2"/>
    <x v="3"/>
    <s v="KitKat - Crisp Wafers"/>
    <s v="Food"/>
    <n v="15341869165"/>
    <s v="Tuesday, July 5, 2022"/>
    <x v="1"/>
    <x v="29"/>
    <n v="2.5"/>
    <n v="1"/>
    <n v="139"/>
    <n v="2.5"/>
    <n v="1"/>
    <n v="2.5"/>
    <n v="2.5"/>
    <x v="186"/>
    <x v="10"/>
    <s v="Food"/>
    <x v="1"/>
    <b v="1"/>
    <n v="2.5"/>
    <n v="1.6666666666666667"/>
    <x v="9"/>
  </r>
  <r>
    <s v="Processed"/>
    <s v="VJ300320686"/>
    <x v="1"/>
    <x v="2"/>
    <s v="Robert Irvine's - Fit Crunch -  Chocolate Pea"/>
    <s v="Food"/>
    <n v="15341908756"/>
    <s v="Tuesday, July 5, 2022"/>
    <x v="0"/>
    <x v="11"/>
    <n v="2"/>
    <n v="1"/>
    <n v="132"/>
    <n v="2"/>
    <n v="1"/>
    <n v="2"/>
    <n v="2"/>
    <x v="186"/>
    <x v="21"/>
    <s v="Food"/>
    <x v="1"/>
    <b v="1"/>
    <n v="2"/>
    <n v="1.3333333333333333"/>
    <x v="19"/>
  </r>
  <r>
    <s v="Processed"/>
    <s v="VJ300320609"/>
    <x v="2"/>
    <x v="3"/>
    <s v="Snapple Tea - Raspberry"/>
    <s v="Non Carbonated"/>
    <n v="15341933305"/>
    <s v="Tuesday, July 5, 2022"/>
    <x v="1"/>
    <x v="15"/>
    <n v="2.5"/>
    <n v="1"/>
    <n v="147"/>
    <n v="2.5"/>
    <n v="1"/>
    <n v="2.5"/>
    <n v="2.5"/>
    <x v="186"/>
    <x v="81"/>
    <s v="Non Carbonated"/>
    <x v="2"/>
    <b v="1"/>
    <n v="2.5"/>
    <n v="1.6666666666666667"/>
    <x v="59"/>
  </r>
  <r>
    <s v="Processed"/>
    <s v="VJ300320609"/>
    <x v="2"/>
    <x v="3"/>
    <s v="Snapple Tea - Raspberry"/>
    <s v="Non Carbonated"/>
    <n v="15341939646"/>
    <s v="Tuesday, July 5, 2022"/>
    <x v="1"/>
    <x v="15"/>
    <n v="2.5"/>
    <n v="1"/>
    <n v="147"/>
    <n v="2.5"/>
    <n v="1"/>
    <n v="2.5"/>
    <n v="2.5"/>
    <x v="186"/>
    <x v="81"/>
    <s v="Non Carbonated"/>
    <x v="2"/>
    <b v="1"/>
    <n v="2.5"/>
    <n v="1.6666666666666667"/>
    <x v="59"/>
  </r>
  <r>
    <s v="Processed"/>
    <s v="VJ300320692"/>
    <x v="3"/>
    <x v="4"/>
    <s v="Coca Cola - Zero Sugar"/>
    <s v="Carbonated"/>
    <n v="15342127606"/>
    <s v="Tuesday, July 5, 2022"/>
    <x v="0"/>
    <x v="23"/>
    <n v="1.5"/>
    <n v="1"/>
    <n v="142"/>
    <n v="1.5"/>
    <n v="1"/>
    <n v="1.5"/>
    <n v="1.5"/>
    <x v="186"/>
    <x v="44"/>
    <s v="Carbonated"/>
    <x v="0"/>
    <b v="1"/>
    <n v="1.5"/>
    <n v="1"/>
    <x v="36"/>
  </r>
  <r>
    <s v="Processed"/>
    <s v="VJ300320686"/>
    <x v="1"/>
    <x v="2"/>
    <s v="Goldfish Baked - Cheddar"/>
    <s v="Food"/>
    <n v="15342268782"/>
    <s v="Tuesday, July 5, 2022"/>
    <x v="0"/>
    <x v="25"/>
    <n v="1.25"/>
    <n v="1"/>
    <n v="125"/>
    <n v="1.25"/>
    <n v="1"/>
    <n v="1.25"/>
    <n v="2.75"/>
    <x v="186"/>
    <x v="139"/>
    <s v="Food"/>
    <x v="1"/>
    <b v="1"/>
    <n v="1.25"/>
    <n v="0.83333333333333337"/>
    <x v="95"/>
  </r>
  <r>
    <s v="Processed"/>
    <s v="VJ300320686"/>
    <x v="1"/>
    <x v="2"/>
    <s v="Pop Corners - Sea Salt"/>
    <s v="Food"/>
    <n v="15342268782"/>
    <s v="Tuesday, July 5, 2022"/>
    <x v="0"/>
    <x v="3"/>
    <n v="1.5"/>
    <n v="1"/>
    <n v="114"/>
    <n v="1.5"/>
    <n v="1"/>
    <n v="1.5"/>
    <n v="2.75"/>
    <x v="186"/>
    <x v="117"/>
    <s v="Food"/>
    <x v="1"/>
    <b v="1"/>
    <n v="1.5"/>
    <n v="1"/>
    <x v="80"/>
  </r>
  <r>
    <s v="Processed"/>
    <s v="VJ300320692"/>
    <x v="3"/>
    <x v="4"/>
    <s v="Iberia Coconut Water"/>
    <s v="Non Carbonated"/>
    <n v="15342589780"/>
    <s v="Tuesday, July 5, 2022"/>
    <x v="0"/>
    <x v="12"/>
    <n v="2"/>
    <n v="1"/>
    <n v="140"/>
    <n v="2"/>
    <n v="1"/>
    <n v="2"/>
    <n v="3.5"/>
    <x v="186"/>
    <x v="93"/>
    <s v="Non Carbonated"/>
    <x v="2"/>
    <b v="1"/>
    <n v="2"/>
    <n v="1.3333333333333333"/>
    <x v="64"/>
  </r>
  <r>
    <s v="Processed"/>
    <s v="VJ300320692"/>
    <x v="3"/>
    <x v="4"/>
    <s v="Miss Vickie's Potato Chip - Sea Salt &amp; Vinega"/>
    <s v="Food"/>
    <n v="15342589780"/>
    <s v="Tuesday, July 5, 2022"/>
    <x v="0"/>
    <x v="26"/>
    <n v="1.5"/>
    <n v="1"/>
    <n v="113"/>
    <n v="1.5"/>
    <n v="1"/>
    <n v="1.5"/>
    <n v="3.5"/>
    <x v="186"/>
    <x v="3"/>
    <s v="Food"/>
    <x v="1"/>
    <b v="1"/>
    <n v="1.5"/>
    <n v="1"/>
    <x v="3"/>
  </r>
  <r>
    <s v="Processed"/>
    <s v="VJ300320611"/>
    <x v="0"/>
    <x v="0"/>
    <s v="Oreo Mini"/>
    <s v="Food"/>
    <n v="15342662293"/>
    <s v="Tuesday, July 5, 2022"/>
    <x v="1"/>
    <x v="16"/>
    <n v="1.5"/>
    <n v="1"/>
    <n v="122"/>
    <n v="1.5"/>
    <n v="1"/>
    <n v="1.5"/>
    <n v="1.5"/>
    <x v="177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342755426"/>
    <s v="Tuesday, July 5, 2022"/>
    <x v="1"/>
    <x v="2"/>
    <n v="3"/>
    <n v="1"/>
    <n v="146"/>
    <n v="3"/>
    <n v="1"/>
    <n v="3"/>
    <n v="3"/>
    <x v="186"/>
    <x v="5"/>
    <s v="Carbonated"/>
    <x v="0"/>
    <b v="1"/>
    <n v="3"/>
    <n v="2"/>
    <x v="4"/>
  </r>
  <r>
    <s v="Processed"/>
    <s v="VJ300320692"/>
    <x v="3"/>
    <x v="4"/>
    <s v="Miss Vickie's Potato Chip - Sea Salt &amp; Vinega"/>
    <s v="Food"/>
    <n v="15342898398"/>
    <s v="Tuesday, July 5, 2022"/>
    <x v="1"/>
    <x v="26"/>
    <n v="1.5"/>
    <n v="1"/>
    <n v="113"/>
    <n v="1.5"/>
    <n v="1"/>
    <n v="1.5"/>
    <n v="1.5"/>
    <x v="186"/>
    <x v="3"/>
    <s v="Food"/>
    <x v="1"/>
    <b v="1"/>
    <n v="1.5"/>
    <n v="1"/>
    <x v="3"/>
  </r>
  <r>
    <s v="Processed"/>
    <s v="VJ300320692"/>
    <x v="3"/>
    <x v="4"/>
    <s v="Miss Vickie's Potato Chip - Sea Salt &amp; Vinega"/>
    <s v="Food"/>
    <n v="15342907244"/>
    <s v="Tuesday, July 5, 2022"/>
    <x v="1"/>
    <x v="26"/>
    <n v="1.5"/>
    <n v="1"/>
    <n v="113"/>
    <n v="1.5"/>
    <n v="1"/>
    <n v="1.5"/>
    <n v="1.5"/>
    <x v="186"/>
    <x v="3"/>
    <s v="Food"/>
    <x v="1"/>
    <b v="1"/>
    <n v="1.5"/>
    <n v="1"/>
    <x v="3"/>
  </r>
  <r>
    <s v="Processed"/>
    <s v="VJ300320611"/>
    <x v="0"/>
    <x v="0"/>
    <s v="Canada Dry - Ginger Ale"/>
    <m/>
    <n v="15342924432"/>
    <s v="Tuesday, July 5, 2022"/>
    <x v="1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92"/>
    <x v="3"/>
    <x v="4"/>
    <s v="Snapple Diet Tea - Peach Tea"/>
    <s v="Non Carbonated"/>
    <n v="15342965079"/>
    <s v="Tuesday, July 5, 2022"/>
    <x v="1"/>
    <x v="21"/>
    <n v="2.5"/>
    <n v="1"/>
    <n v="145"/>
    <n v="2.5"/>
    <n v="1"/>
    <n v="2.5"/>
    <n v="2.5"/>
    <x v="186"/>
    <x v="37"/>
    <s v="Non Carbonated"/>
    <x v="2"/>
    <b v="1"/>
    <n v="2.5"/>
    <n v="1.6666666666666667"/>
    <x v="6"/>
  </r>
  <r>
    <s v="Processed"/>
    <s v="VJ300320692"/>
    <x v="3"/>
    <x v="4"/>
    <s v="SunChips Multigrain - Harvest Cheddar"/>
    <s v="Food"/>
    <n v="15342972789"/>
    <s v="Tuesday, July 5, 2022"/>
    <x v="1"/>
    <x v="4"/>
    <n v="1.5"/>
    <n v="1"/>
    <n v="110"/>
    <n v="1.5"/>
    <n v="1"/>
    <n v="1.5"/>
    <n v="1.5"/>
    <x v="186"/>
    <x v="35"/>
    <s v="Food"/>
    <x v="1"/>
    <b v="1"/>
    <n v="1.5"/>
    <n v="1"/>
    <x v="25"/>
  </r>
  <r>
    <s v="Processed"/>
    <s v="VJ300320609"/>
    <x v="2"/>
    <x v="3"/>
    <s v="Monster Energy Original"/>
    <s v="Carbonated"/>
    <n v="15343199001"/>
    <s v="Tuesday, July 5, 2022"/>
    <x v="0"/>
    <x v="2"/>
    <n v="3"/>
    <n v="1"/>
    <n v="146"/>
    <n v="3"/>
    <n v="1"/>
    <n v="3"/>
    <n v="3"/>
    <x v="186"/>
    <x v="5"/>
    <s v="Carbonated"/>
    <x v="0"/>
    <b v="1"/>
    <n v="3"/>
    <n v="2"/>
    <x v="4"/>
  </r>
  <r>
    <s v="Processed"/>
    <s v="VJ300320609"/>
    <x v="2"/>
    <x v="3"/>
    <s v="Snapple Tea - Raspberry"/>
    <s v="Non Carbonated"/>
    <n v="15343533651"/>
    <s v="Tuesday, July 5, 2022"/>
    <x v="1"/>
    <x v="15"/>
    <n v="2.5"/>
    <n v="1"/>
    <n v="147"/>
    <n v="2.5"/>
    <n v="1"/>
    <n v="2.5"/>
    <n v="2.5"/>
    <x v="186"/>
    <x v="81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343533775"/>
    <s v="Tuesday, July 5, 2022"/>
    <x v="1"/>
    <x v="7"/>
    <n v="2.5"/>
    <n v="1"/>
    <n v="143"/>
    <n v="2.5"/>
    <n v="1"/>
    <n v="2.5"/>
    <n v="2.5"/>
    <x v="186"/>
    <x v="152"/>
    <s v="Non Carbonated"/>
    <x v="2"/>
    <b v="1"/>
    <n v="2.5"/>
    <n v="1.6666666666666667"/>
    <x v="59"/>
  </r>
  <r>
    <s v="Processed"/>
    <s v="VJ300320609"/>
    <x v="2"/>
    <x v="3"/>
    <s v="Coca Cola - Regular"/>
    <s v="Carbonated"/>
    <n v="15344486599"/>
    <s v="Tuesday, July 5, 2022"/>
    <x v="1"/>
    <x v="23"/>
    <n v="1.5"/>
    <n v="1"/>
    <n v="142"/>
    <n v="1.5"/>
    <n v="1"/>
    <n v="1.5"/>
    <n v="1.5"/>
    <x v="186"/>
    <x v="156"/>
    <s v="Carbonated"/>
    <x v="0"/>
    <b v="1"/>
    <n v="1.5"/>
    <n v="1"/>
    <x v="36"/>
  </r>
  <r>
    <s v="Processed"/>
    <s v="VJ300320609"/>
    <x v="2"/>
    <x v="3"/>
    <s v="Snapple Tea - Raspberry"/>
    <s v="Non Carbonated"/>
    <n v="15345099213"/>
    <s v="Wednesday, July 6, 2022"/>
    <x v="1"/>
    <x v="15"/>
    <n v="2.5"/>
    <n v="1"/>
    <n v="147"/>
    <n v="2.5"/>
    <n v="1"/>
    <n v="2.5"/>
    <n v="2.5"/>
    <x v="187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345099616"/>
    <s v="Wednesday, July 6, 2022"/>
    <x v="1"/>
    <x v="29"/>
    <n v="2.5"/>
    <n v="1"/>
    <n v="139"/>
    <n v="2.5"/>
    <n v="1"/>
    <n v="2.5"/>
    <n v="2.5"/>
    <x v="187"/>
    <x v="10"/>
    <s v="Food"/>
    <x v="1"/>
    <b v="1"/>
    <n v="2.5"/>
    <n v="1.6666666666666667"/>
    <x v="9"/>
  </r>
  <r>
    <s v="Processed"/>
    <s v="VJ300320609"/>
    <x v="2"/>
    <x v="3"/>
    <s v="Nature's Bakery Fig Bar - Raspberry"/>
    <s v="Food"/>
    <n v="15346009565"/>
    <s v="Wednesday, July 6, 2022"/>
    <x v="1"/>
    <x v="13"/>
    <n v="1.5"/>
    <n v="1"/>
    <n v="130"/>
    <n v="1.5"/>
    <n v="1"/>
    <n v="1.5"/>
    <n v="1.5"/>
    <x v="187"/>
    <x v="149"/>
    <s v="Food"/>
    <x v="1"/>
    <b v="1"/>
    <n v="1.5"/>
    <n v="1"/>
    <x v="101"/>
  </r>
  <r>
    <s v="Processed"/>
    <s v="VJ300320609"/>
    <x v="2"/>
    <x v="3"/>
    <s v="Snapple Tea - Peach"/>
    <s v="Non Carbonated"/>
    <n v="15346010345"/>
    <s v="Wednesday, July 6, 2022"/>
    <x v="1"/>
    <x v="21"/>
    <n v="2.5"/>
    <n v="1"/>
    <n v="145"/>
    <n v="2.5"/>
    <n v="1"/>
    <n v="2.5"/>
    <n v="2.5"/>
    <x v="187"/>
    <x v="157"/>
    <s v="Non Carbonated"/>
    <x v="2"/>
    <b v="1"/>
    <n v="2.5"/>
    <n v="1.6666666666666667"/>
    <x v="59"/>
  </r>
  <r>
    <s v="Processed"/>
    <s v="VJ300320692"/>
    <x v="3"/>
    <x v="4"/>
    <s v="Iberia Coconut Water"/>
    <s v="Non Carbonated"/>
    <n v="15346024726"/>
    <s v="Wednesday, July 6, 2022"/>
    <x v="1"/>
    <x v="12"/>
    <n v="2"/>
    <n v="1"/>
    <n v="140"/>
    <n v="2"/>
    <n v="1"/>
    <n v="2"/>
    <n v="2"/>
    <x v="187"/>
    <x v="93"/>
    <s v="Non Carbonated"/>
    <x v="2"/>
    <b v="1"/>
    <n v="2"/>
    <n v="1.3333333333333333"/>
    <x v="64"/>
  </r>
  <r>
    <s v="Processed"/>
    <s v="VJ300320692"/>
    <x v="3"/>
    <x v="4"/>
    <s v="Kinder - Bueno - Crispy Creamy Chocolate"/>
    <s v="Food"/>
    <n v="15346030625"/>
    <s v="Wednesday, July 6, 2022"/>
    <x v="0"/>
    <x v="17"/>
    <n v="2"/>
    <n v="1"/>
    <n v="138"/>
    <n v="2"/>
    <n v="1"/>
    <n v="2"/>
    <n v="2"/>
    <x v="187"/>
    <x v="78"/>
    <s v="Food"/>
    <x v="1"/>
    <b v="1"/>
    <n v="2"/>
    <n v="1.3333333333333333"/>
    <x v="56"/>
  </r>
  <r>
    <s v="Processed"/>
    <s v="VJ300320692"/>
    <x v="3"/>
    <x v="4"/>
    <s v="Coca Cola - Zero Sugar"/>
    <s v="Carbonated"/>
    <n v="15346366313"/>
    <s v="Wednesday, July 6, 2022"/>
    <x v="0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320611"/>
    <x v="0"/>
    <x v="0"/>
    <s v="Canada Dry - Ginger Ale"/>
    <m/>
    <n v="15346368715"/>
    <s v="Wednesday, July 6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86"/>
    <x v="1"/>
    <x v="2"/>
    <s v="KitKat - Crisp Wafers"/>
    <s v="Food"/>
    <n v="15346437597"/>
    <s v="Wednesday, July 6, 2022"/>
    <x v="1"/>
    <x v="10"/>
    <n v="1.75"/>
    <n v="1"/>
    <n v="136"/>
    <n v="1.75"/>
    <n v="1"/>
    <n v="1.75"/>
    <n v="1.75"/>
    <x v="187"/>
    <x v="10"/>
    <s v="Food"/>
    <x v="1"/>
    <b v="1"/>
    <n v="1.75"/>
    <n v="1.1666666666666667"/>
    <x v="9"/>
  </r>
  <r>
    <s v="Processed"/>
    <s v="VJ300320686"/>
    <x v="1"/>
    <x v="2"/>
    <s v="Miss Vickie's Potato Chip - Jalapeno"/>
    <s v="Food"/>
    <n v="15346579150"/>
    <s v="Wednesday, July 6, 2022"/>
    <x v="1"/>
    <x v="20"/>
    <n v="1.5"/>
    <n v="1"/>
    <n v="112"/>
    <n v="1.5"/>
    <n v="1"/>
    <n v="1.5"/>
    <n v="1.5"/>
    <x v="187"/>
    <x v="43"/>
    <s v="Food"/>
    <x v="1"/>
    <b v="1"/>
    <n v="1.5"/>
    <n v="1"/>
    <x v="3"/>
  </r>
  <r>
    <s v="Processed"/>
    <s v="VJ300205292"/>
    <x v="0"/>
    <x v="1"/>
    <s v="Coca Cola - Zero Sugar"/>
    <s v="Carbonated"/>
    <n v="15346749861"/>
    <s v="Wednesday, July 6, 2022"/>
    <x v="0"/>
    <x v="12"/>
    <n v="1.5"/>
    <n v="1"/>
    <n v="140"/>
    <n v="1.5"/>
    <n v="1"/>
    <n v="1.5"/>
    <n v="1.5"/>
    <x v="187"/>
    <x v="44"/>
    <s v="Carbonated"/>
    <x v="0"/>
    <b v="1"/>
    <n v="1.5"/>
    <n v="1"/>
    <x v="36"/>
  </r>
  <r>
    <s v="Processed"/>
    <s v="VJ300320609"/>
    <x v="2"/>
    <x v="3"/>
    <s v="Cheetos Puffs"/>
    <s v="Food"/>
    <n v="15346792825"/>
    <s v="Wednesday, July 6, 2022"/>
    <x v="1"/>
    <x v="22"/>
    <n v="1.5"/>
    <n v="1"/>
    <n v="120"/>
    <n v="1.5"/>
    <n v="1"/>
    <n v="1.5"/>
    <n v="1.5"/>
    <x v="187"/>
    <x v="127"/>
    <s v="Food"/>
    <x v="1"/>
    <b v="1"/>
    <n v="1.5"/>
    <n v="1"/>
    <x v="87"/>
  </r>
  <r>
    <s v="Processed"/>
    <s v="VJ300205292"/>
    <x v="0"/>
    <x v="1"/>
    <s v="Monster Energy Original"/>
    <s v="Carbonated"/>
    <n v="15346903503"/>
    <s v="Wednesday, July 6, 2022"/>
    <x v="0"/>
    <x v="2"/>
    <n v="3"/>
    <n v="1"/>
    <n v="146"/>
    <n v="3"/>
    <n v="1"/>
    <n v="3"/>
    <n v="3"/>
    <x v="187"/>
    <x v="5"/>
    <s v="Carbonated"/>
    <x v="0"/>
    <b v="1"/>
    <n v="3"/>
    <n v="2"/>
    <x v="4"/>
  </r>
  <r>
    <s v="Processed"/>
    <s v="VJ300205292"/>
    <x v="0"/>
    <x v="1"/>
    <s v="Canada Dry - Ginger Ale &amp; Lemonde"/>
    <m/>
    <n v="15347150090"/>
    <s v="Wednesday, July 6, 2022"/>
    <x v="1"/>
    <x v="27"/>
    <n v="1.5"/>
    <n v="1"/>
    <n v="141"/>
    <n v="1.5"/>
    <n v="1"/>
    <n v="1.5"/>
    <n v="1.5"/>
    <x v="187"/>
    <x v="150"/>
    <s v="Cell is Blank - Dis-regard"/>
    <x v="0"/>
    <b v="1"/>
    <n v="1.5"/>
    <n v="1"/>
    <x v="102"/>
  </r>
  <r>
    <s v="Processed"/>
    <s v="VJ300320609"/>
    <x v="2"/>
    <x v="3"/>
    <s v="KitKat - Crisp Wafers"/>
    <s v="Food"/>
    <n v="15347170291"/>
    <s v="Wednesday, July 6, 2022"/>
    <x v="1"/>
    <x v="6"/>
    <n v="2.5"/>
    <n v="1"/>
    <n v="134"/>
    <n v="2.5"/>
    <n v="1"/>
    <n v="2.5"/>
    <n v="2.5"/>
    <x v="187"/>
    <x v="10"/>
    <s v="Food"/>
    <x v="1"/>
    <b v="1"/>
    <n v="2.5"/>
    <n v="1.6666666666666667"/>
    <x v="9"/>
  </r>
  <r>
    <s v="Processed"/>
    <s v="VJ300320609"/>
    <x v="2"/>
    <x v="3"/>
    <s v="Cheetos Cheddar Jalapeno"/>
    <s v="Food"/>
    <n v="15347170542"/>
    <s v="Wednesday, July 6, 2022"/>
    <x v="1"/>
    <x v="18"/>
    <n v="1.5"/>
    <n v="1"/>
    <n v="124"/>
    <n v="1.5"/>
    <n v="1"/>
    <n v="1.5"/>
    <n v="1.5"/>
    <x v="187"/>
    <x v="128"/>
    <s v="Food"/>
    <x v="1"/>
    <b v="1"/>
    <n v="1.5"/>
    <n v="1"/>
    <x v="88"/>
  </r>
  <r>
    <s v="Processed"/>
    <s v="VJ300320692"/>
    <x v="3"/>
    <x v="4"/>
    <s v="SunChips Multigrain - Harvest Cheddar"/>
    <s v="Food"/>
    <n v="15347179205"/>
    <s v="Wednesday, July 6, 2022"/>
    <x v="0"/>
    <x v="4"/>
    <n v="1.5"/>
    <n v="1"/>
    <n v="110"/>
    <n v="1.5"/>
    <n v="1"/>
    <n v="1.5"/>
    <n v="1.5"/>
    <x v="187"/>
    <x v="35"/>
    <s v="Food"/>
    <x v="1"/>
    <b v="1"/>
    <n v="1.5"/>
    <n v="1"/>
    <x v="25"/>
  </r>
  <r>
    <s v="Processed"/>
    <s v="VJ300320692"/>
    <x v="3"/>
    <x v="4"/>
    <s v="SunChips Multigrain - Harvest Cheddar"/>
    <s v="Food"/>
    <n v="15347190480"/>
    <s v="Wednesday, July 6, 2022"/>
    <x v="0"/>
    <x v="4"/>
    <n v="1.5"/>
    <n v="1"/>
    <n v="110"/>
    <n v="1.5"/>
    <n v="1"/>
    <n v="1.5"/>
    <n v="1.5"/>
    <x v="187"/>
    <x v="35"/>
    <s v="Food"/>
    <x v="1"/>
    <b v="1"/>
    <n v="1.5"/>
    <n v="1"/>
    <x v="25"/>
  </r>
  <r>
    <s v="Processed"/>
    <s v="VJ300320692"/>
    <x v="3"/>
    <x v="4"/>
    <s v="Coca Cola - Zero Sugar"/>
    <s v="Carbonated"/>
    <n v="15347423551"/>
    <s v="Wednesday, July 6, 2022"/>
    <x v="1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347514374"/>
    <s v="Wednesday, July 6, 2022"/>
    <x v="1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320611"/>
    <x v="0"/>
    <x v="0"/>
    <s v="Snapple Tea - Raspberry"/>
    <s v="Non Carbonated"/>
    <n v="15347550659"/>
    <s v="Wednesday, July 6, 2022"/>
    <x v="1"/>
    <x v="21"/>
    <n v="2.5"/>
    <n v="1"/>
    <n v="145"/>
    <n v="2.5"/>
    <n v="1"/>
    <n v="2.5"/>
    <n v="2.5"/>
    <x v="177"/>
    <x v="81"/>
    <s v="Non Carbonated"/>
    <x v="2"/>
    <b v="1"/>
    <n v="2.5"/>
    <n v="1.6666666666666667"/>
    <x v="59"/>
  </r>
  <r>
    <s v="Processed"/>
    <s v="VJ300320686"/>
    <x v="1"/>
    <x v="2"/>
    <s v="Made in Nature - Mangoes Sweet &amp; Tangy"/>
    <s v="Food"/>
    <n v="15347603161"/>
    <s v="Wednesday, July 6, 2022"/>
    <x v="1"/>
    <x v="28"/>
    <n v="2"/>
    <n v="1"/>
    <n v="135"/>
    <n v="2"/>
    <n v="1"/>
    <n v="2"/>
    <n v="2"/>
    <x v="187"/>
    <x v="108"/>
    <s v="Food"/>
    <x v="1"/>
    <b v="1"/>
    <n v="2"/>
    <n v="1.3333333333333333"/>
    <x v="76"/>
  </r>
  <r>
    <s v="Processed"/>
    <s v="VJ300205292"/>
    <x v="0"/>
    <x v="1"/>
    <s v="Chum Fruit Bites - Mango/Strawberry"/>
    <s v="Food"/>
    <n v="15347608786"/>
    <s v="Wednesday, July 6, 2022"/>
    <x v="1"/>
    <x v="6"/>
    <n v="1.25"/>
    <n v="1"/>
    <n v="134"/>
    <n v="1.25"/>
    <n v="1"/>
    <n v="1.25"/>
    <n v="1.25"/>
    <x v="187"/>
    <x v="30"/>
    <s v="Food"/>
    <x v="1"/>
    <b v="1"/>
    <n v="1.25"/>
    <n v="0.83333333333333337"/>
    <x v="28"/>
  </r>
  <r>
    <s v="Processed"/>
    <s v="VJ300205292"/>
    <x v="0"/>
    <x v="1"/>
    <s v="Chum Fruit Bites - Mango/Strawberry"/>
    <s v="Food"/>
    <n v="15347614260"/>
    <s v="Wednesday, July 6, 2022"/>
    <x v="1"/>
    <x v="6"/>
    <n v="1.25"/>
    <n v="1"/>
    <n v="134"/>
    <n v="1.25"/>
    <n v="1"/>
    <n v="1.25"/>
    <n v="1.25"/>
    <x v="187"/>
    <x v="30"/>
    <s v="Food"/>
    <x v="1"/>
    <b v="1"/>
    <n v="1.25"/>
    <n v="0.83333333333333337"/>
    <x v="28"/>
  </r>
  <r>
    <s v="Processed"/>
    <s v="VJ300320686"/>
    <x v="1"/>
    <x v="2"/>
    <s v="KitKat - Crisp Wafers"/>
    <s v="Food"/>
    <n v="15347655450"/>
    <s v="Wednesday, July 6, 2022"/>
    <x v="0"/>
    <x v="10"/>
    <n v="1.75"/>
    <n v="1"/>
    <n v="136"/>
    <n v="1.75"/>
    <n v="1"/>
    <n v="1.75"/>
    <n v="1.75"/>
    <x v="187"/>
    <x v="10"/>
    <s v="Food"/>
    <x v="1"/>
    <b v="1"/>
    <n v="1.75"/>
    <n v="1.1666666666666667"/>
    <x v="9"/>
  </r>
  <r>
    <s v="Processed"/>
    <s v="VJ300320686"/>
    <x v="1"/>
    <x v="2"/>
    <s v="KitKat - Crisp Wafers"/>
    <s v="Food"/>
    <n v="15347657625"/>
    <s v="Wednesday, July 6, 2022"/>
    <x v="1"/>
    <x v="10"/>
    <n v="1.75"/>
    <n v="1"/>
    <n v="136"/>
    <n v="1.75"/>
    <n v="1"/>
    <n v="1.75"/>
    <n v="1.75"/>
    <x v="187"/>
    <x v="10"/>
    <s v="Food"/>
    <x v="1"/>
    <b v="1"/>
    <n v="1.75"/>
    <n v="1.1666666666666667"/>
    <x v="9"/>
  </r>
  <r>
    <s v="Processed"/>
    <s v="VJ300320686"/>
    <x v="1"/>
    <x v="2"/>
    <s v="Robert Irvine's - Fit Crunch -  Chocolate Pea"/>
    <s v="Food"/>
    <n v="15347661238"/>
    <s v="Wednesday, July 6, 2022"/>
    <x v="1"/>
    <x v="11"/>
    <n v="2"/>
    <n v="1"/>
    <n v="132"/>
    <n v="2"/>
    <n v="1"/>
    <n v="2"/>
    <n v="2"/>
    <x v="187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5347694895"/>
    <s v="Wednesday, July 6, 2022"/>
    <x v="0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347782754"/>
    <s v="Wednesday, July 6, 2022"/>
    <x v="1"/>
    <x v="2"/>
    <n v="3"/>
    <n v="1"/>
    <n v="146"/>
    <n v="3"/>
    <n v="1"/>
    <n v="3"/>
    <n v="3"/>
    <x v="187"/>
    <x v="5"/>
    <s v="Carbonated"/>
    <x v="0"/>
    <b v="1"/>
    <n v="3"/>
    <n v="2"/>
    <x v="4"/>
  </r>
  <r>
    <s v="Processed"/>
    <s v="VJ300320692"/>
    <x v="3"/>
    <x v="4"/>
    <s v="Starbucks Doubleshot Energy - Mocha"/>
    <s v="Non Carbonated"/>
    <n v="15347880751"/>
    <s v="Wednesday, July 6, 2022"/>
    <x v="1"/>
    <x v="2"/>
    <n v="3.5"/>
    <n v="1"/>
    <n v="146"/>
    <n v="3.5"/>
    <n v="1"/>
    <n v="3.5"/>
    <n v="3.5"/>
    <x v="187"/>
    <x v="88"/>
    <s v="Non Carbonated"/>
    <x v="2"/>
    <b v="1"/>
    <n v="3.5"/>
    <n v="2.3333333333333335"/>
    <x v="62"/>
  </r>
  <r>
    <s v="Processed"/>
    <s v="VJ300320692"/>
    <x v="3"/>
    <x v="4"/>
    <s v="SunChips Multigrain - Harvest Cheddar"/>
    <s v="Food"/>
    <n v="15347881696"/>
    <s v="Wednesday, July 6, 2022"/>
    <x v="1"/>
    <x v="4"/>
    <n v="1.5"/>
    <n v="1"/>
    <n v="110"/>
    <n v="1.5"/>
    <n v="1"/>
    <n v="1.5"/>
    <n v="1.5"/>
    <x v="187"/>
    <x v="35"/>
    <s v="Food"/>
    <x v="1"/>
    <b v="1"/>
    <n v="1.5"/>
    <n v="1"/>
    <x v="25"/>
  </r>
  <r>
    <s v="Processed"/>
    <s v="VJ300320692"/>
    <x v="3"/>
    <x v="4"/>
    <s v="CheezIt - White Cheddar"/>
    <s v="Food"/>
    <n v="15347969594"/>
    <s v="Wednesday, July 6, 2022"/>
    <x v="0"/>
    <x v="1"/>
    <n v="1.25"/>
    <n v="1"/>
    <n v="123"/>
    <n v="1.25"/>
    <n v="1"/>
    <n v="1.25"/>
    <n v="1.25"/>
    <x v="187"/>
    <x v="53"/>
    <s v="Food"/>
    <x v="1"/>
    <b v="1"/>
    <n v="1.25"/>
    <n v="0.83333333333333337"/>
    <x v="39"/>
  </r>
  <r>
    <s v="Processed"/>
    <s v="VJ300320692"/>
    <x v="3"/>
    <x v="4"/>
    <s v="Lenny &amp; Larrys - SnickerDoodle"/>
    <s v="Food"/>
    <n v="15348007238"/>
    <s v="Wednesday, July 6, 2022"/>
    <x v="0"/>
    <x v="31"/>
    <n v="3"/>
    <n v="1"/>
    <n v="157"/>
    <n v="3"/>
    <n v="1"/>
    <n v="3"/>
    <n v="3"/>
    <x v="187"/>
    <x v="98"/>
    <s v="Food"/>
    <x v="1"/>
    <b v="1"/>
    <n v="3"/>
    <n v="2"/>
    <x v="69"/>
  </r>
  <r>
    <s v="Processed"/>
    <s v="VJ300320692"/>
    <x v="3"/>
    <x v="4"/>
    <s v="Snyder's of Hanover Pretzel Pieces - Honey Mu"/>
    <s v="Food"/>
    <n v="15348026839"/>
    <s v="Wednesday, July 6, 2022"/>
    <x v="0"/>
    <x v="22"/>
    <n v="2.5"/>
    <n v="1"/>
    <n v="120"/>
    <n v="2.5"/>
    <n v="1"/>
    <n v="2.5"/>
    <n v="2.5"/>
    <x v="187"/>
    <x v="135"/>
    <s v="Food"/>
    <x v="1"/>
    <b v="1"/>
    <n v="2.5"/>
    <n v="1.6666666666666667"/>
    <x v="92"/>
  </r>
  <r>
    <s v="Processed"/>
    <s v="VJ300320686"/>
    <x v="1"/>
    <x v="2"/>
    <s v="Oreo Mini"/>
    <s v="Food"/>
    <n v="15348078992"/>
    <s v="Wednesday, July 6, 2022"/>
    <x v="1"/>
    <x v="24"/>
    <n v="1.5"/>
    <n v="1"/>
    <n v="121"/>
    <n v="1.5"/>
    <n v="1"/>
    <n v="1.5"/>
    <n v="1.5"/>
    <x v="187"/>
    <x v="18"/>
    <s v="Food"/>
    <x v="1"/>
    <b v="1"/>
    <n v="1.5"/>
    <n v="1"/>
    <x v="16"/>
  </r>
  <r>
    <s v="Processed"/>
    <s v="VJ300320692"/>
    <x v="3"/>
    <x v="4"/>
    <s v="Coca Cola - Zero Sugar"/>
    <s v="Carbonated"/>
    <n v="15348151845"/>
    <s v="Wednesday, July 6, 2022"/>
    <x v="1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348158101"/>
    <s v="Wednesday, July 6, 2022"/>
    <x v="0"/>
    <x v="12"/>
    <n v="1.5"/>
    <n v="1"/>
    <n v="140"/>
    <n v="1.5"/>
    <n v="1"/>
    <n v="1.5"/>
    <n v="1.5"/>
    <x v="187"/>
    <x v="44"/>
    <s v="Carbonated"/>
    <x v="0"/>
    <b v="1"/>
    <n v="1.5"/>
    <n v="1"/>
    <x v="36"/>
  </r>
  <r>
    <s v="Processed"/>
    <s v="VJ300205292"/>
    <x v="0"/>
    <x v="1"/>
    <s v="SunChips Multigrain - Harvest Cheddar"/>
    <s v="Food"/>
    <n v="15348208553"/>
    <s v="Wednesday, July 6, 2022"/>
    <x v="1"/>
    <x v="26"/>
    <n v="1.5"/>
    <n v="1"/>
    <n v="113"/>
    <n v="1.5"/>
    <n v="1"/>
    <n v="1.5"/>
    <n v="1.5"/>
    <x v="187"/>
    <x v="35"/>
    <s v="Food"/>
    <x v="1"/>
    <b v="1"/>
    <n v="1.5"/>
    <n v="1"/>
    <x v="25"/>
  </r>
  <r>
    <s v="Processed"/>
    <s v="VJ300205292"/>
    <x v="0"/>
    <x v="1"/>
    <s v="SunChips Multigrain - Harvest Cheddar"/>
    <s v="Food"/>
    <n v="15348210999"/>
    <s v="Wednesday, July 6, 2022"/>
    <x v="1"/>
    <x v="26"/>
    <n v="1.5"/>
    <n v="1"/>
    <n v="113"/>
    <n v="1.5"/>
    <n v="1"/>
    <n v="1.5"/>
    <n v="1.5"/>
    <x v="187"/>
    <x v="35"/>
    <s v="Food"/>
    <x v="1"/>
    <b v="1"/>
    <n v="1.5"/>
    <n v="1"/>
    <x v="25"/>
  </r>
  <r>
    <s v="Processed"/>
    <s v="VJ300205292"/>
    <x v="0"/>
    <x v="1"/>
    <s v="Monster Energy Original"/>
    <s v="Carbonated"/>
    <n v="15348228359"/>
    <s v="Wednesday, July 6, 2022"/>
    <x v="0"/>
    <x v="2"/>
    <n v="3"/>
    <n v="1"/>
    <n v="146"/>
    <n v="3"/>
    <n v="1"/>
    <n v="3"/>
    <n v="3"/>
    <x v="187"/>
    <x v="5"/>
    <s v="Carbonated"/>
    <x v="0"/>
    <b v="1"/>
    <n v="3"/>
    <n v="2"/>
    <x v="4"/>
  </r>
  <r>
    <s v="Processed"/>
    <s v="VJ300320609"/>
    <x v="2"/>
    <x v="3"/>
    <s v="Coca Cola - Regular"/>
    <s v="Carbonated"/>
    <n v="15348239086"/>
    <s v="Wednesday, July 6, 2022"/>
    <x v="1"/>
    <x v="23"/>
    <n v="1.5"/>
    <n v="1"/>
    <n v="142"/>
    <n v="1.5"/>
    <n v="1"/>
    <n v="1.5"/>
    <n v="1.5"/>
    <x v="187"/>
    <x v="156"/>
    <s v="Carbonated"/>
    <x v="0"/>
    <b v="1"/>
    <n v="1.5"/>
    <n v="1"/>
    <x v="36"/>
  </r>
  <r>
    <s v="Processed"/>
    <s v="VJ300320609"/>
    <x v="2"/>
    <x v="3"/>
    <s v="Funyuns - Flaming Hot"/>
    <s v="Food"/>
    <n v="15348241056"/>
    <s v="Wednesday, July 6, 2022"/>
    <x v="1"/>
    <x v="4"/>
    <n v="1.5"/>
    <n v="1"/>
    <n v="110"/>
    <n v="1.5"/>
    <n v="1"/>
    <n v="1.5"/>
    <n v="1.5"/>
    <x v="187"/>
    <x v="71"/>
    <s v="Food"/>
    <x v="1"/>
    <b v="1"/>
    <n v="1.5"/>
    <n v="1"/>
    <x v="49"/>
  </r>
  <r>
    <s v="Processed"/>
    <s v="VJ300320692"/>
    <x v="3"/>
    <x v="4"/>
    <s v="Coca Cola - Zero Sugar"/>
    <s v="Carbonated"/>
    <n v="15348296354"/>
    <s v="Wednesday, July 6, 2022"/>
    <x v="1"/>
    <x v="23"/>
    <n v="1.5"/>
    <n v="1"/>
    <n v="142"/>
    <n v="1.5"/>
    <n v="1"/>
    <n v="1.5"/>
    <n v="1.5"/>
    <x v="187"/>
    <x v="44"/>
    <s v="Carbonated"/>
    <x v="0"/>
    <b v="1"/>
    <n v="1.5"/>
    <n v="1"/>
    <x v="36"/>
  </r>
  <r>
    <s v="Processed"/>
    <s v="VJ300320611"/>
    <x v="0"/>
    <x v="0"/>
    <s v="Bai Antioxidant - Kupang strawberry kiwi"/>
    <s v="Non Carbonated"/>
    <n v="15348352050"/>
    <s v="Wednesday, July 6, 2022"/>
    <x v="1"/>
    <x v="5"/>
    <n v="2.75"/>
    <n v="1"/>
    <n v="144"/>
    <n v="2.75"/>
    <n v="1"/>
    <n v="2.75"/>
    <n v="2.75"/>
    <x v="177"/>
    <x v="114"/>
    <s v="Non Carbonated"/>
    <x v="2"/>
    <b v="1"/>
    <n v="2.75"/>
    <n v="1.8333333333333333"/>
    <x v="2"/>
  </r>
  <r>
    <s v="Processed"/>
    <s v="VJ300320609"/>
    <x v="2"/>
    <x v="3"/>
    <s v="Funyuns - Flaming Hot"/>
    <s v="Food"/>
    <n v="15348403659"/>
    <s v="Wednesday, July 6, 2022"/>
    <x v="1"/>
    <x v="4"/>
    <n v="1.5"/>
    <n v="1"/>
    <n v="110"/>
    <n v="1.5"/>
    <n v="1"/>
    <n v="1.5"/>
    <n v="1.5"/>
    <x v="187"/>
    <x v="71"/>
    <s v="Food"/>
    <x v="1"/>
    <b v="1"/>
    <n v="1.5"/>
    <n v="1"/>
    <x v="49"/>
  </r>
  <r>
    <s v="Processed"/>
    <s v="VJ300320692"/>
    <x v="3"/>
    <x v="4"/>
    <s v="Snapple Diet Tea - Peach Tea"/>
    <s v="Non Carbonated"/>
    <n v="15348463878"/>
    <s v="Wednesday, July 6, 2022"/>
    <x v="1"/>
    <x v="21"/>
    <n v="2.5"/>
    <n v="1"/>
    <n v="145"/>
    <n v="2.5"/>
    <n v="1"/>
    <n v="2.5"/>
    <n v="2.5"/>
    <x v="187"/>
    <x v="37"/>
    <s v="Non Carbonated"/>
    <x v="2"/>
    <b v="1"/>
    <n v="2.5"/>
    <n v="1.6666666666666667"/>
    <x v="6"/>
  </r>
  <r>
    <s v="Processed"/>
    <s v="VJ300320609"/>
    <x v="2"/>
    <x v="3"/>
    <s v="Snapple Tea - Lemon"/>
    <s v="Non Carbonated"/>
    <n v="15348655795"/>
    <s v="Wednesday, July 6, 2022"/>
    <x v="1"/>
    <x v="7"/>
    <n v="2.5"/>
    <n v="1"/>
    <n v="143"/>
    <n v="2.5"/>
    <n v="1"/>
    <n v="2.5"/>
    <n v="2.5"/>
    <x v="187"/>
    <x v="152"/>
    <s v="Non Carbonated"/>
    <x v="2"/>
    <b v="1"/>
    <n v="2.5"/>
    <n v="1.6666666666666667"/>
    <x v="59"/>
  </r>
  <r>
    <s v="Processed"/>
    <s v="VJ300320609"/>
    <x v="2"/>
    <x v="3"/>
    <s v="Doritos Spicy Nacho"/>
    <m/>
    <n v="15348665801"/>
    <s v="Wednesday, July 6, 2022"/>
    <x v="1"/>
    <x v="26"/>
    <n v="1.5"/>
    <n v="1"/>
    <n v="113"/>
    <n v="1.5"/>
    <n v="1"/>
    <n v="1.5"/>
    <n v="1.5"/>
    <x v="187"/>
    <x v="140"/>
    <s v="Cell is Blank - Dis-regard"/>
    <x v="1"/>
    <b v="1"/>
    <n v="1.5"/>
    <n v="1"/>
    <x v="96"/>
  </r>
  <r>
    <s v="Processed"/>
    <s v="VJ300320609"/>
    <x v="2"/>
    <x v="3"/>
    <s v="Snapple Tea - Raspberry"/>
    <s v="Non Carbonated"/>
    <n v="15348839476"/>
    <s v="Wednesday, July 6, 2022"/>
    <x v="1"/>
    <x v="15"/>
    <n v="2.5"/>
    <n v="1"/>
    <n v="147"/>
    <n v="2.5"/>
    <n v="1"/>
    <n v="2.5"/>
    <n v="2.5"/>
    <x v="187"/>
    <x v="81"/>
    <s v="Non Carbonated"/>
    <x v="2"/>
    <b v="1"/>
    <n v="2.5"/>
    <n v="1.6666666666666667"/>
    <x v="59"/>
  </r>
  <r>
    <s v="Processed"/>
    <s v="VJ300320609"/>
    <x v="2"/>
    <x v="3"/>
    <s v="Snapple Tea - Peach"/>
    <s v="Non Carbonated"/>
    <n v="15348796772"/>
    <s v="Wednesday, July 6, 2022"/>
    <x v="1"/>
    <x v="21"/>
    <n v="2.5"/>
    <n v="1"/>
    <n v="145"/>
    <n v="2.5"/>
    <n v="1"/>
    <n v="2.5"/>
    <n v="2.5"/>
    <x v="187"/>
    <x v="157"/>
    <s v="Non Carbonated"/>
    <x v="2"/>
    <b v="1"/>
    <n v="2.5"/>
    <n v="1.6666666666666667"/>
    <x v="59"/>
  </r>
  <r>
    <s v="Processed"/>
    <s v="VJ300320692"/>
    <x v="3"/>
    <x v="4"/>
    <s v="Mini Chips Ahoy - Go Paks"/>
    <m/>
    <n v="15348820915"/>
    <s v="Wednesday, July 6, 2022"/>
    <x v="0"/>
    <x v="33"/>
    <n v="4"/>
    <n v="1"/>
    <n v="151"/>
    <n v="4"/>
    <n v="1"/>
    <n v="4"/>
    <n v="4"/>
    <x v="187"/>
    <x v="142"/>
    <s v="Cell is Blank - Dis-regard"/>
    <x v="1"/>
    <b v="1"/>
    <n v="4"/>
    <n v="2.6666666666666665"/>
    <x v="97"/>
  </r>
  <r>
    <s v="Processed"/>
    <s v="VJ300320692"/>
    <x v="3"/>
    <x v="4"/>
    <s v="Goldfish Baked - Cheddar"/>
    <s v="Food"/>
    <n v="15348812660"/>
    <s v="Wednesday, July 6, 2022"/>
    <x v="0"/>
    <x v="16"/>
    <n v="1.25"/>
    <n v="1"/>
    <n v="122"/>
    <n v="1.25"/>
    <n v="1"/>
    <n v="1.25"/>
    <n v="1.25"/>
    <x v="187"/>
    <x v="139"/>
    <s v="Food"/>
    <x v="1"/>
    <b v="1"/>
    <n v="1.25"/>
    <n v="0.83333333333333337"/>
    <x v="95"/>
  </r>
  <r>
    <s v="Processed"/>
    <s v="VJ300320609"/>
    <x v="2"/>
    <x v="3"/>
    <s v="Sunkist Soda - Orange"/>
    <s v="Carbonated"/>
    <n v="15349068636"/>
    <s v="Wednesday, July 6, 2022"/>
    <x v="1"/>
    <x v="12"/>
    <n v="1.5"/>
    <n v="1"/>
    <n v="140"/>
    <n v="1.5"/>
    <n v="1"/>
    <n v="1.5"/>
    <n v="1.5"/>
    <x v="187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349071383"/>
    <s v="Wednesday, July 6, 2022"/>
    <x v="1"/>
    <x v="12"/>
    <n v="1.5"/>
    <n v="1"/>
    <n v="140"/>
    <n v="1.5"/>
    <n v="1"/>
    <n v="1.5"/>
    <n v="1.5"/>
    <x v="187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349423250"/>
    <s v="Wednesday, July 6, 2022"/>
    <x v="1"/>
    <x v="23"/>
    <n v="1.5"/>
    <n v="1"/>
    <n v="142"/>
    <n v="1.5"/>
    <n v="1"/>
    <n v="1.5"/>
    <n v="1.5"/>
    <x v="187"/>
    <x v="156"/>
    <s v="Carbonated"/>
    <x v="0"/>
    <b v="1"/>
    <n v="1.5"/>
    <n v="1"/>
    <x v="36"/>
  </r>
  <r>
    <s v="Processed"/>
    <s v="VJ300320692"/>
    <x v="3"/>
    <x v="4"/>
    <s v="SunChips Multigrain - Harvest Cheddar"/>
    <s v="Food"/>
    <n v="15350604819"/>
    <s v="Thursday, July 7, 2022"/>
    <x v="0"/>
    <x v="4"/>
    <n v="1.5"/>
    <n v="1"/>
    <n v="110"/>
    <n v="1.5"/>
    <n v="1"/>
    <n v="1.5"/>
    <n v="1.5"/>
    <x v="177"/>
    <x v="35"/>
    <s v="Food"/>
    <x v="1"/>
    <b v="1"/>
    <n v="1.5"/>
    <n v="1"/>
    <x v="25"/>
  </r>
  <r>
    <s v="Processed"/>
    <s v="VJ300320686"/>
    <x v="1"/>
    <x v="2"/>
    <s v="Oreo Mini"/>
    <s v="Food"/>
    <n v="15350719522"/>
    <s v="Thursday, July 7, 2022"/>
    <x v="1"/>
    <x v="24"/>
    <n v="1.5"/>
    <n v="1"/>
    <n v="121"/>
    <n v="1.5"/>
    <n v="1"/>
    <n v="1.5"/>
    <n v="1.5"/>
    <x v="177"/>
    <x v="18"/>
    <s v="Food"/>
    <x v="1"/>
    <b v="1"/>
    <n v="1.5"/>
    <n v="1"/>
    <x v="16"/>
  </r>
  <r>
    <s v="Processed"/>
    <s v="VJ300320692"/>
    <x v="3"/>
    <x v="4"/>
    <s v="Coca Cola - Zero Sugar"/>
    <s v="Carbonated"/>
    <n v="15350747988"/>
    <s v="Thursday, July 7, 2022"/>
    <x v="0"/>
    <x v="23"/>
    <n v="1.5"/>
    <n v="1"/>
    <n v="142"/>
    <n v="1.5"/>
    <n v="1"/>
    <n v="1.5"/>
    <n v="1.5"/>
    <x v="177"/>
    <x v="44"/>
    <s v="Carbonated"/>
    <x v="0"/>
    <b v="1"/>
    <n v="1.5"/>
    <n v="1"/>
    <x v="36"/>
  </r>
  <r>
    <s v="Processed"/>
    <s v="VJ300320692"/>
    <x v="3"/>
    <x v="4"/>
    <s v="V8 Vegetable Juice - Original"/>
    <s v="Non Carbonated"/>
    <n v="15351437654"/>
    <s v="Thursday, July 7, 2022"/>
    <x v="0"/>
    <x v="27"/>
    <n v="2"/>
    <n v="1"/>
    <n v="141"/>
    <n v="2"/>
    <n v="1"/>
    <n v="2"/>
    <n v="2"/>
    <x v="177"/>
    <x v="33"/>
    <s v="Non Carbonated"/>
    <x v="2"/>
    <b v="1"/>
    <n v="2"/>
    <n v="1.3333333333333333"/>
    <x v="30"/>
  </r>
  <r>
    <s v="Processed"/>
    <s v="VJ300320692"/>
    <x v="3"/>
    <x v="4"/>
    <s v="Kinder - Bueno - Crispy Creamy Chocolate"/>
    <s v="Food"/>
    <n v="15351442923"/>
    <s v="Thursday, July 7, 2022"/>
    <x v="0"/>
    <x v="17"/>
    <n v="2"/>
    <n v="1"/>
    <n v="138"/>
    <n v="2"/>
    <n v="1"/>
    <n v="2"/>
    <n v="2"/>
    <x v="177"/>
    <x v="78"/>
    <s v="Food"/>
    <x v="1"/>
    <b v="1"/>
    <n v="2"/>
    <n v="1.3333333333333333"/>
    <x v="56"/>
  </r>
  <r>
    <s v="Processed"/>
    <s v="VJ300320692"/>
    <x v="3"/>
    <x v="4"/>
    <s v="Kinder - Bueno - Crispy Creamy Chocolate"/>
    <s v="Food"/>
    <n v="15351450029"/>
    <s v="Thursday, July 7, 2022"/>
    <x v="1"/>
    <x v="17"/>
    <n v="2"/>
    <n v="1"/>
    <n v="138"/>
    <n v="2"/>
    <n v="1"/>
    <n v="2"/>
    <n v="2"/>
    <x v="177"/>
    <x v="78"/>
    <s v="Food"/>
    <x v="1"/>
    <b v="1"/>
    <n v="2"/>
    <n v="1.3333333333333333"/>
    <x v="56"/>
  </r>
  <r>
    <s v="Processed"/>
    <s v="VJ300320686"/>
    <x v="1"/>
    <x v="2"/>
    <s v="Keto Bar - Creamy Peanut Butter Chocolate"/>
    <s v="Food"/>
    <n v="15351466338"/>
    <s v="Thursday, July 7, 2022"/>
    <x v="1"/>
    <x v="17"/>
    <n v="2"/>
    <n v="1"/>
    <n v="138"/>
    <n v="2"/>
    <n v="1"/>
    <n v="2"/>
    <n v="2"/>
    <x v="177"/>
    <x v="110"/>
    <s v="Food"/>
    <x v="1"/>
    <b v="1"/>
    <n v="2"/>
    <n v="1.3333333333333333"/>
    <x v="77"/>
  </r>
  <r>
    <s v="Processed"/>
    <s v="VJ300320611"/>
    <x v="0"/>
    <x v="0"/>
    <s v="Canada Dry - Ginger Ale"/>
    <m/>
    <n v="15351551326"/>
    <s v="Thursday, July 7, 2022"/>
    <x v="0"/>
    <x v="12"/>
    <n v="2.75"/>
    <n v="1"/>
    <n v="140"/>
    <n v="2.75"/>
    <n v="1"/>
    <n v="2.75"/>
    <n v="2.75"/>
    <x v="177"/>
    <x v="151"/>
    <s v="Cell is Blank - Dis-regard"/>
    <x v="0"/>
    <b v="1"/>
    <n v="2.75"/>
    <n v="1.8333333333333333"/>
    <x v="102"/>
  </r>
  <r>
    <s v="Processed"/>
    <s v="VJ300320692"/>
    <x v="3"/>
    <x v="4"/>
    <s v="Kinder - Bueno - Crispy Creamy Chocolate"/>
    <s v="Food"/>
    <n v="15351701404"/>
    <s v="Thursday, July 7, 2022"/>
    <x v="0"/>
    <x v="17"/>
    <n v="2"/>
    <n v="1"/>
    <n v="138"/>
    <n v="2"/>
    <n v="1"/>
    <n v="2"/>
    <n v="2"/>
    <x v="177"/>
    <x v="78"/>
    <s v="Food"/>
    <x v="1"/>
    <b v="1"/>
    <n v="2"/>
    <n v="1.3333333333333333"/>
    <x v="56"/>
  </r>
  <r>
    <s v="Processed"/>
    <s v="VJ300320686"/>
    <x v="1"/>
    <x v="2"/>
    <s v="Seapoint Farms Dry Roasted Edamame - Wasabi"/>
    <s v="Food"/>
    <n v="15351807035"/>
    <s v="Thursday, July 7, 2022"/>
    <x v="0"/>
    <x v="6"/>
    <n v="2.5"/>
    <n v="1"/>
    <n v="134"/>
    <n v="2.5"/>
    <n v="1"/>
    <n v="2.5"/>
    <n v="2.5"/>
    <x v="177"/>
    <x v="6"/>
    <s v="Food"/>
    <x v="1"/>
    <b v="1"/>
    <n v="2.5"/>
    <n v="1.6666666666666667"/>
    <x v="5"/>
  </r>
  <r>
    <s v="Processed"/>
    <s v="VJ300320692"/>
    <x v="3"/>
    <x v="4"/>
    <s v="SunChips Multigrain - Harvest Cheddar"/>
    <s v="Food"/>
    <n v="15351959994"/>
    <s v="Thursday, July 7, 2022"/>
    <x v="1"/>
    <x v="4"/>
    <n v="1.5"/>
    <n v="1"/>
    <n v="110"/>
    <n v="1.5"/>
    <n v="1"/>
    <n v="1.5"/>
    <n v="1.5"/>
    <x v="177"/>
    <x v="35"/>
    <s v="Food"/>
    <x v="1"/>
    <b v="1"/>
    <n v="1.5"/>
    <n v="1"/>
    <x v="25"/>
  </r>
  <r>
    <s v="Processed"/>
    <s v="VJ300320609"/>
    <x v="2"/>
    <x v="3"/>
    <s v="Doritos Spicy Nacho"/>
    <m/>
    <n v="15352088765"/>
    <s v="Thursday, July 7, 2022"/>
    <x v="0"/>
    <x v="26"/>
    <n v="1.5"/>
    <n v="1"/>
    <n v="113"/>
    <n v="1.5"/>
    <n v="1"/>
    <n v="1.5"/>
    <n v="5.5"/>
    <x v="177"/>
    <x v="140"/>
    <s v="Cell is Blank - Dis-regard"/>
    <x v="1"/>
    <b v="1"/>
    <n v="1.5"/>
    <n v="1"/>
    <x v="96"/>
  </r>
  <r>
    <s v="Processed"/>
    <s v="VJ300320609"/>
    <x v="2"/>
    <x v="3"/>
    <s v="KitKat - Crisp Wafers"/>
    <s v="Food"/>
    <n v="15352088765"/>
    <s v="Thursday, July 7, 2022"/>
    <x v="0"/>
    <x v="6"/>
    <n v="2.5"/>
    <n v="1"/>
    <n v="134"/>
    <n v="2.5"/>
    <n v="1"/>
    <n v="2.5"/>
    <n v="5.5"/>
    <x v="177"/>
    <x v="10"/>
    <s v="Food"/>
    <x v="1"/>
    <b v="1"/>
    <n v="2.5"/>
    <n v="1.6666666666666667"/>
    <x v="9"/>
  </r>
  <r>
    <s v="Processed"/>
    <s v="VJ300320609"/>
    <x v="2"/>
    <x v="3"/>
    <s v="Lays - Classic"/>
    <s v="Food"/>
    <n v="15352088765"/>
    <s v="Thursday, July 7, 2022"/>
    <x v="0"/>
    <x v="1"/>
    <n v="1.5"/>
    <n v="1"/>
    <n v="123"/>
    <n v="1.5"/>
    <n v="1"/>
    <n v="1.5"/>
    <n v="5.5"/>
    <x v="177"/>
    <x v="95"/>
    <s v="Food"/>
    <x v="1"/>
    <b v="1"/>
    <n v="1.5"/>
    <n v="1"/>
    <x v="66"/>
  </r>
  <r>
    <s v="Processed"/>
    <s v="VJ300320692"/>
    <x v="3"/>
    <x v="4"/>
    <s v="Robert Irvine's - Fit Crunch -  Chocolate Pea"/>
    <s v="Food"/>
    <n v="15352095466"/>
    <s v="Thursday, July 7, 2022"/>
    <x v="0"/>
    <x v="9"/>
    <n v="2"/>
    <n v="1"/>
    <n v="131"/>
    <n v="2"/>
    <n v="1"/>
    <n v="2"/>
    <n v="2"/>
    <x v="177"/>
    <x v="21"/>
    <s v="Food"/>
    <x v="1"/>
    <b v="1"/>
    <n v="2"/>
    <n v="1.3333333333333333"/>
    <x v="19"/>
  </r>
  <r>
    <s v="Processed"/>
    <s v="VJ300320611"/>
    <x v="0"/>
    <x v="0"/>
    <s v="Canada Dry - Ginger Ale"/>
    <m/>
    <n v="15352160706"/>
    <s v="Thursday, July 7, 2022"/>
    <x v="0"/>
    <x v="12"/>
    <n v="2.75"/>
    <n v="1"/>
    <n v="140"/>
    <n v="2.75"/>
    <n v="1"/>
    <n v="2.75"/>
    <n v="4.25"/>
    <x v="177"/>
    <x v="151"/>
    <s v="Cell is Blank - Dis-regard"/>
    <x v="0"/>
    <b v="1"/>
    <n v="2.75"/>
    <n v="1.8333333333333333"/>
    <x v="102"/>
  </r>
  <r>
    <s v="Processed"/>
    <s v="VJ300320611"/>
    <x v="0"/>
    <x v="0"/>
    <s v="CheezIt - Original"/>
    <s v="Food"/>
    <n v="15352160706"/>
    <s v="Thursday, July 7, 2022"/>
    <x v="0"/>
    <x v="24"/>
    <n v="1.5"/>
    <n v="1"/>
    <n v="121"/>
    <n v="1.5"/>
    <n v="1"/>
    <n v="1.5"/>
    <n v="4.25"/>
    <x v="177"/>
    <x v="48"/>
    <s v="Food"/>
    <x v="1"/>
    <b v="1"/>
    <n v="1.5"/>
    <n v="1"/>
    <x v="39"/>
  </r>
  <r>
    <s v="Processed"/>
    <s v="VJ300320609"/>
    <x v="2"/>
    <x v="3"/>
    <s v="Snapple Tea - Peach"/>
    <s v="Non Carbonated"/>
    <n v="15352300942"/>
    <s v="Thursday, July 7, 2022"/>
    <x v="1"/>
    <x v="21"/>
    <n v="2.5"/>
    <n v="1"/>
    <n v="145"/>
    <n v="2.5"/>
    <n v="1"/>
    <n v="2.5"/>
    <n v="2.5"/>
    <x v="177"/>
    <x v="157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352303000"/>
    <s v="Thursday, July 7, 2022"/>
    <x v="1"/>
    <x v="6"/>
    <n v="2.5"/>
    <n v="1"/>
    <n v="134"/>
    <n v="2.5"/>
    <n v="1"/>
    <n v="2.5"/>
    <n v="2.5"/>
    <x v="177"/>
    <x v="10"/>
    <s v="Food"/>
    <x v="1"/>
    <b v="1"/>
    <n v="2.5"/>
    <n v="1.6666666666666667"/>
    <x v="9"/>
  </r>
  <r>
    <s v="Processed"/>
    <s v="VJ300205292"/>
    <x v="0"/>
    <x v="1"/>
    <s v="Canada Dry - Ginger Ale &amp; Lemonde"/>
    <m/>
    <n v="15352328014"/>
    <s v="Thursday, July 7, 2022"/>
    <x v="0"/>
    <x v="27"/>
    <n v="1.5"/>
    <n v="1"/>
    <n v="141"/>
    <n v="1.5"/>
    <n v="1"/>
    <n v="1.5"/>
    <n v="4.5"/>
    <x v="177"/>
    <x v="150"/>
    <s v="Cell is Blank - Dis-regard"/>
    <x v="0"/>
    <b v="1"/>
    <n v="1.5"/>
    <n v="1"/>
    <x v="102"/>
  </r>
  <r>
    <s v="Processed"/>
    <s v="VJ300205292"/>
    <x v="0"/>
    <x v="1"/>
    <s v="Goldfish Baked - Cheddar"/>
    <s v="Food"/>
    <n v="15352328014"/>
    <s v="Thursday, July 7, 2022"/>
    <x v="0"/>
    <x v="22"/>
    <n v="1.5"/>
    <n v="1"/>
    <n v="120"/>
    <n v="1.5"/>
    <n v="1"/>
    <n v="1.5"/>
    <n v="4.5"/>
    <x v="177"/>
    <x v="139"/>
    <s v="Food"/>
    <x v="1"/>
    <b v="1"/>
    <n v="1.5"/>
    <n v="1"/>
    <x v="95"/>
  </r>
  <r>
    <s v="Processed"/>
    <s v="VJ300205292"/>
    <x v="0"/>
    <x v="1"/>
    <s v="CheezIt - Original"/>
    <s v="Food"/>
    <n v="15352328014"/>
    <s v="Thursday, July 7, 2022"/>
    <x v="0"/>
    <x v="1"/>
    <n v="1.5"/>
    <n v="1"/>
    <n v="123"/>
    <n v="1.5"/>
    <n v="1"/>
    <n v="1.5"/>
    <n v="4.5"/>
    <x v="177"/>
    <x v="48"/>
    <s v="Food"/>
    <x v="1"/>
    <b v="1"/>
    <n v="1.5"/>
    <n v="1"/>
    <x v="39"/>
  </r>
  <r>
    <s v="Processed"/>
    <s v="VJ300320692"/>
    <x v="3"/>
    <x v="4"/>
    <s v="Wonderful Pistachios - Variety"/>
    <s v="Food"/>
    <n v="15352364356"/>
    <s v="Thursday, July 7, 2022"/>
    <x v="0"/>
    <x v="6"/>
    <n v="2"/>
    <n v="1"/>
    <n v="134"/>
    <n v="2"/>
    <n v="1"/>
    <n v="2"/>
    <n v="3.5"/>
    <x v="177"/>
    <x v="11"/>
    <s v="Food"/>
    <x v="1"/>
    <b v="1"/>
    <n v="2"/>
    <n v="1.3333333333333333"/>
    <x v="10"/>
  </r>
  <r>
    <s v="Processed"/>
    <s v="VJ300320692"/>
    <x v="3"/>
    <x v="4"/>
    <s v="Miss Vickie's Potato Chip - Sea Salt Original"/>
    <s v="Food"/>
    <n v="15352364356"/>
    <s v="Thursday, July 7, 2022"/>
    <x v="0"/>
    <x v="20"/>
    <n v="1.5"/>
    <n v="1"/>
    <n v="112"/>
    <n v="1.5"/>
    <n v="1"/>
    <n v="1.5"/>
    <n v="3.5"/>
    <x v="177"/>
    <x v="13"/>
    <s v="Food"/>
    <x v="1"/>
    <b v="1"/>
    <n v="1.5"/>
    <n v="1"/>
    <x v="3"/>
  </r>
  <r>
    <s v="Processed"/>
    <s v="VJ300205292"/>
    <x v="0"/>
    <x v="1"/>
    <s v="Keto Bar - Creamy Peanut Butter Chocolate"/>
    <s v="Food"/>
    <n v="15352460192"/>
    <s v="Thursday, July 7, 2022"/>
    <x v="1"/>
    <x v="29"/>
    <n v="2"/>
    <n v="1"/>
    <n v="139"/>
    <n v="2"/>
    <n v="1"/>
    <n v="2"/>
    <n v="2"/>
    <x v="177"/>
    <x v="110"/>
    <s v="Food"/>
    <x v="1"/>
    <b v="1"/>
    <n v="2"/>
    <n v="1.3333333333333333"/>
    <x v="77"/>
  </r>
  <r>
    <s v="Processed"/>
    <s v="VJ300205292"/>
    <x v="0"/>
    <x v="1"/>
    <s v="Snapple Diet Tea - Peach Tea"/>
    <s v="Non Carbonated"/>
    <n v="15352637519"/>
    <s v="Thursday, July 7, 2022"/>
    <x v="1"/>
    <x v="7"/>
    <n v="2.5"/>
    <n v="1"/>
    <n v="143"/>
    <n v="2.5"/>
    <n v="1"/>
    <n v="2.5"/>
    <n v="2.5"/>
    <x v="177"/>
    <x v="37"/>
    <s v="Non Carbonated"/>
    <x v="2"/>
    <b v="1"/>
    <n v="2.5"/>
    <n v="1.6666666666666667"/>
    <x v="6"/>
  </r>
  <r>
    <s v="Processed"/>
    <s v="VJ300205292"/>
    <x v="0"/>
    <x v="1"/>
    <s v="CheezIt - Original"/>
    <s v="Food"/>
    <n v="15352640943"/>
    <s v="Thursday, July 7, 2022"/>
    <x v="1"/>
    <x v="1"/>
    <n v="1.5"/>
    <n v="1"/>
    <n v="123"/>
    <n v="1.5"/>
    <n v="1"/>
    <n v="1.5"/>
    <n v="1.5"/>
    <x v="177"/>
    <x v="48"/>
    <s v="Food"/>
    <x v="1"/>
    <b v="1"/>
    <n v="1.5"/>
    <n v="1"/>
    <x v="39"/>
  </r>
  <r>
    <s v="Processed"/>
    <s v="VJ300320692"/>
    <x v="3"/>
    <x v="4"/>
    <s v="Miss Vickie's Potato Chip - Sea Salt &amp; Vinega"/>
    <s v="Food"/>
    <n v="15352774122"/>
    <s v="Thursday, July 7, 2022"/>
    <x v="0"/>
    <x v="26"/>
    <n v="1.5"/>
    <n v="1"/>
    <n v="113"/>
    <n v="1.5"/>
    <n v="1"/>
    <n v="1.5"/>
    <n v="1.5"/>
    <x v="177"/>
    <x v="3"/>
    <s v="Food"/>
    <x v="1"/>
    <b v="1"/>
    <n v="1.5"/>
    <n v="1"/>
    <x v="3"/>
  </r>
  <r>
    <s v="Processed"/>
    <s v="VJ300320609"/>
    <x v="2"/>
    <x v="3"/>
    <s v="Monster Energy Original"/>
    <s v="Carbonated"/>
    <n v="15352778744"/>
    <s v="Thursday, July 7, 2022"/>
    <x v="1"/>
    <x v="2"/>
    <n v="3"/>
    <n v="1"/>
    <n v="146"/>
    <n v="3"/>
    <n v="1"/>
    <n v="3"/>
    <n v="3"/>
    <x v="177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352942377"/>
    <s v="Thursday, July 7, 2022"/>
    <x v="1"/>
    <x v="2"/>
    <n v="3"/>
    <n v="1"/>
    <n v="146"/>
    <n v="3"/>
    <n v="1"/>
    <n v="3"/>
    <n v="3"/>
    <x v="177"/>
    <x v="5"/>
    <s v="Carbonated"/>
    <x v="0"/>
    <b v="1"/>
    <n v="3"/>
    <n v="2"/>
    <x v="4"/>
  </r>
  <r>
    <s v="Processed"/>
    <s v="VJ300205292"/>
    <x v="0"/>
    <x v="1"/>
    <s v="Canada Dry - Ginger Ale &amp; Lemonde"/>
    <m/>
    <n v="15352992834"/>
    <s v="Thursday, July 7, 2022"/>
    <x v="0"/>
    <x v="27"/>
    <n v="1.5"/>
    <n v="1"/>
    <n v="141"/>
    <n v="1.5"/>
    <n v="1"/>
    <n v="1.5"/>
    <n v="3"/>
    <x v="177"/>
    <x v="150"/>
    <s v="Cell is Blank - Dis-regard"/>
    <x v="0"/>
    <b v="1"/>
    <n v="1.5"/>
    <n v="1"/>
    <x v="102"/>
  </r>
  <r>
    <s v="Processed"/>
    <s v="VJ300205292"/>
    <x v="0"/>
    <x v="1"/>
    <s v="SunChips Multigrain - Harvest Cheddar"/>
    <s v="Food"/>
    <n v="15352992834"/>
    <s v="Thursday, July 7, 2022"/>
    <x v="0"/>
    <x v="26"/>
    <n v="1.5"/>
    <n v="1"/>
    <n v="113"/>
    <n v="1.5"/>
    <n v="1"/>
    <n v="1.5"/>
    <n v="3"/>
    <x v="177"/>
    <x v="35"/>
    <s v="Food"/>
    <x v="1"/>
    <b v="1"/>
    <n v="1.5"/>
    <n v="1"/>
    <x v="25"/>
  </r>
  <r>
    <s v="Processed"/>
    <s v="VJ300320692"/>
    <x v="3"/>
    <x v="4"/>
    <s v="Hungry Buddha - Coconut Cocoa"/>
    <s v="Food"/>
    <n v="15353061546"/>
    <s v="Thursday, July 7, 2022"/>
    <x v="1"/>
    <x v="29"/>
    <n v="2"/>
    <n v="1"/>
    <n v="139"/>
    <n v="2"/>
    <n v="1"/>
    <n v="2"/>
    <n v="2"/>
    <x v="177"/>
    <x v="107"/>
    <s v="Food"/>
    <x v="1"/>
    <b v="1"/>
    <n v="2"/>
    <n v="1.3333333333333333"/>
    <x v="72"/>
  </r>
  <r>
    <s v="Processed"/>
    <s v="VJ300320611"/>
    <x v="0"/>
    <x v="0"/>
    <s v="Bai Antioxidant - Kupang strawberry kiwi"/>
    <s v="Non Carbonated"/>
    <n v="15353344744"/>
    <s v="Thursday, July 7, 2022"/>
    <x v="1"/>
    <x v="5"/>
    <n v="2.75"/>
    <n v="1"/>
    <n v="144"/>
    <n v="2.75"/>
    <n v="1"/>
    <n v="2.75"/>
    <n v="2.75"/>
    <x v="177"/>
    <x v="114"/>
    <s v="Non Carbonated"/>
    <x v="2"/>
    <b v="1"/>
    <n v="2.75"/>
    <n v="1.8333333333333333"/>
    <x v="2"/>
  </r>
  <r>
    <s v="Processed"/>
    <s v="VJ300320609"/>
    <x v="2"/>
    <x v="3"/>
    <s v="Coca Cola - Regular"/>
    <s v="Carbonated"/>
    <n v="15353406798"/>
    <s v="Thursday, July 7, 2022"/>
    <x v="1"/>
    <x v="23"/>
    <n v="1.5"/>
    <n v="1"/>
    <n v="142"/>
    <n v="1.5"/>
    <n v="1"/>
    <n v="1.5"/>
    <n v="1.5"/>
    <x v="177"/>
    <x v="156"/>
    <s v="Carbonated"/>
    <x v="0"/>
    <b v="1"/>
    <n v="1.5"/>
    <n v="1"/>
    <x v="36"/>
  </r>
  <r>
    <s v="Processed"/>
    <s v="VJ300320609"/>
    <x v="2"/>
    <x v="3"/>
    <s v="Nutri Grain Apple Cinnamon"/>
    <s v="Food"/>
    <n v="15353408557"/>
    <s v="Thursday, July 7, 2022"/>
    <x v="1"/>
    <x v="28"/>
    <n v="1.5"/>
    <n v="1"/>
    <n v="135"/>
    <n v="1.5"/>
    <n v="1"/>
    <n v="1.5"/>
    <n v="1.5"/>
    <x v="177"/>
    <x v="125"/>
    <s v="Food"/>
    <x v="1"/>
    <b v="1"/>
    <n v="1.5"/>
    <n v="1"/>
    <x v="85"/>
  </r>
  <r>
    <s v="Processed"/>
    <s v="VJ300320609"/>
    <x v="2"/>
    <x v="3"/>
    <s v="Sunkist Soda - Orange"/>
    <s v="Carbonated"/>
    <n v="15353740918"/>
    <s v="Thursday, July 7, 2022"/>
    <x v="1"/>
    <x v="12"/>
    <n v="1.5"/>
    <n v="1"/>
    <n v="140"/>
    <n v="1.5"/>
    <n v="1"/>
    <n v="1.5"/>
    <n v="1.5"/>
    <x v="177"/>
    <x v="70"/>
    <s v="Carbonated"/>
    <x v="0"/>
    <b v="1"/>
    <n v="1.5"/>
    <n v="1"/>
    <x v="48"/>
  </r>
  <r>
    <s v="Processed"/>
    <s v="VJ300320692"/>
    <x v="3"/>
    <x v="4"/>
    <s v="CheezIt - Cheddar Sour Cream and Onion"/>
    <s v="Food"/>
    <n v="15353811211"/>
    <s v="Thursday, July 7, 2022"/>
    <x v="1"/>
    <x v="18"/>
    <n v="1.25"/>
    <n v="1"/>
    <n v="124"/>
    <n v="1.25"/>
    <n v="1"/>
    <n v="1.25"/>
    <n v="1.25"/>
    <x v="177"/>
    <x v="86"/>
    <s v="Food"/>
    <x v="1"/>
    <b v="1"/>
    <n v="1.25"/>
    <n v="0.83333333333333337"/>
    <x v="39"/>
  </r>
  <r>
    <s v="Processed"/>
    <s v="VJ300320692"/>
    <x v="3"/>
    <x v="4"/>
    <s v="Popchips Potato - Sea Salt"/>
    <s v="Food"/>
    <n v="15353853571"/>
    <s v="Thursday, July 7, 2022"/>
    <x v="1"/>
    <x v="8"/>
    <n v="1.5"/>
    <n v="1"/>
    <n v="111"/>
    <n v="1.5"/>
    <n v="1"/>
    <n v="1.5"/>
    <n v="1.5"/>
    <x v="177"/>
    <x v="67"/>
    <s v="Food"/>
    <x v="1"/>
    <b v="1"/>
    <n v="1.5"/>
    <n v="1"/>
    <x v="44"/>
  </r>
  <r>
    <s v="Processed"/>
    <s v="VJ300205292"/>
    <x v="0"/>
    <x v="1"/>
    <s v="CheezIt - Original"/>
    <s v="Food"/>
    <n v="15354008408"/>
    <s v="Thursday, July 7, 2022"/>
    <x v="1"/>
    <x v="1"/>
    <n v="1.5"/>
    <n v="1"/>
    <n v="123"/>
    <n v="1.5"/>
    <n v="1"/>
    <n v="1.5"/>
    <n v="1.5"/>
    <x v="177"/>
    <x v="48"/>
    <s v="Food"/>
    <x v="1"/>
    <b v="1"/>
    <n v="1.5"/>
    <n v="1"/>
    <x v="39"/>
  </r>
  <r>
    <s v="Processed"/>
    <s v="VJ300320609"/>
    <x v="2"/>
    <x v="3"/>
    <s v="Sunkist Soda - Orange"/>
    <s v="Carbonated"/>
    <n v="15354196284"/>
    <s v="Thursday, July 7, 2022"/>
    <x v="1"/>
    <x v="12"/>
    <n v="1.5"/>
    <n v="1"/>
    <n v="140"/>
    <n v="1.5"/>
    <n v="1"/>
    <n v="1.5"/>
    <n v="1.5"/>
    <x v="177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354196562"/>
    <s v="Thursday, July 7, 2022"/>
    <x v="1"/>
    <x v="12"/>
    <n v="1.5"/>
    <n v="1"/>
    <n v="140"/>
    <n v="1.5"/>
    <n v="1"/>
    <n v="1.5"/>
    <n v="1.5"/>
    <x v="177"/>
    <x v="70"/>
    <s v="Carbonated"/>
    <x v="0"/>
    <b v="1"/>
    <n v="1.5"/>
    <n v="1"/>
    <x v="48"/>
  </r>
  <r>
    <s v="Processed"/>
    <s v="VJ300320609"/>
    <x v="2"/>
    <x v="3"/>
    <s v="Snapple Tea - Lemon"/>
    <s v="Non Carbonated"/>
    <n v="15354669531"/>
    <s v="Thursday, July 7, 2022"/>
    <x v="1"/>
    <x v="7"/>
    <n v="2.5"/>
    <n v="1"/>
    <n v="143"/>
    <n v="2.5"/>
    <n v="1"/>
    <n v="2.5"/>
    <n v="2.5"/>
    <x v="177"/>
    <x v="152"/>
    <s v="Non Carbonated"/>
    <x v="2"/>
    <b v="1"/>
    <n v="2.5"/>
    <n v="1.6666666666666667"/>
    <x v="59"/>
  </r>
  <r>
    <s v="Processed"/>
    <s v="VJ300320609"/>
    <x v="2"/>
    <x v="3"/>
    <s v="Lays - Classic"/>
    <s v="Food"/>
    <n v="15354740681"/>
    <s v="Thursday, July 7, 2022"/>
    <x v="1"/>
    <x v="1"/>
    <n v="1.5"/>
    <n v="1"/>
    <n v="123"/>
    <n v="1.5"/>
    <n v="1"/>
    <n v="1.5"/>
    <n v="1.5"/>
    <x v="177"/>
    <x v="95"/>
    <s v="Food"/>
    <x v="1"/>
    <b v="1"/>
    <n v="1.5"/>
    <n v="1"/>
    <x v="66"/>
  </r>
  <r>
    <s v="Processed"/>
    <s v="VJ300320609"/>
    <x v="2"/>
    <x v="3"/>
    <s v="Cheetos Cheddar Jalapeno"/>
    <s v="Food"/>
    <n v="15354740552"/>
    <s v="Thursday, July 7, 2022"/>
    <x v="1"/>
    <x v="18"/>
    <n v="1.5"/>
    <n v="1"/>
    <n v="124"/>
    <n v="1.5"/>
    <n v="1"/>
    <n v="1.5"/>
    <n v="1.5"/>
    <x v="177"/>
    <x v="128"/>
    <s v="Food"/>
    <x v="1"/>
    <b v="1"/>
    <n v="1.5"/>
    <n v="1"/>
    <x v="88"/>
  </r>
  <r>
    <s v="Processed"/>
    <s v="VJ300320609"/>
    <x v="2"/>
    <x v="3"/>
    <s v="Coca Cola - Regular"/>
    <s v="Carbonated"/>
    <n v="15355331364"/>
    <s v="Friday, July 8, 2022"/>
    <x v="0"/>
    <x v="23"/>
    <n v="1.5"/>
    <n v="1"/>
    <n v="142"/>
    <n v="1.5"/>
    <n v="1"/>
    <n v="1.5"/>
    <n v="1.5"/>
    <x v="188"/>
    <x v="156"/>
    <s v="Carbonated"/>
    <x v="0"/>
    <b v="1"/>
    <n v="1.5"/>
    <n v="1"/>
    <x v="36"/>
  </r>
  <r>
    <s v="Processed"/>
    <s v="VJ300320609"/>
    <x v="2"/>
    <x v="3"/>
    <s v="Snapple Tea - Lemon"/>
    <s v="Non Carbonated"/>
    <n v="15355366761"/>
    <s v="Friday, July 8, 2022"/>
    <x v="1"/>
    <x v="7"/>
    <n v="2.5"/>
    <n v="1"/>
    <n v="143"/>
    <n v="2.5"/>
    <n v="1"/>
    <n v="2.5"/>
    <n v="2.5"/>
    <x v="188"/>
    <x v="152"/>
    <s v="Non Carbonated"/>
    <x v="2"/>
    <b v="1"/>
    <n v="2.5"/>
    <n v="1.6666666666666667"/>
    <x v="59"/>
  </r>
  <r>
    <s v="Processed"/>
    <s v="VJ300320609"/>
    <x v="2"/>
    <x v="3"/>
    <s v="Cheetos Flaming Hot Limon Crunchy"/>
    <s v="Food"/>
    <n v="15355601645"/>
    <s v="Friday, July 8, 2022"/>
    <x v="0"/>
    <x v="20"/>
    <n v="2"/>
    <n v="1"/>
    <n v="112"/>
    <n v="2"/>
    <n v="1"/>
    <n v="2"/>
    <n v="2"/>
    <x v="188"/>
    <x v="75"/>
    <s v="Food"/>
    <x v="1"/>
    <b v="1"/>
    <n v="2"/>
    <n v="1.3333333333333333"/>
    <x v="53"/>
  </r>
  <r>
    <s v="Processed"/>
    <s v="VJ300320609"/>
    <x v="2"/>
    <x v="3"/>
    <s v="Cheetos Flaming Hot Limon Crunchy"/>
    <s v="Food"/>
    <n v="15355749043"/>
    <s v="Friday, July 8, 2022"/>
    <x v="0"/>
    <x v="20"/>
    <n v="2"/>
    <n v="1"/>
    <n v="112"/>
    <n v="2"/>
    <n v="1"/>
    <n v="2"/>
    <n v="2"/>
    <x v="188"/>
    <x v="75"/>
    <s v="Food"/>
    <x v="1"/>
    <b v="1"/>
    <n v="2"/>
    <n v="1.3333333333333333"/>
    <x v="53"/>
  </r>
  <r>
    <s v="Processed"/>
    <s v="VJ300320692"/>
    <x v="3"/>
    <x v="4"/>
    <s v="Coca Cola - Zero Sugar"/>
    <s v="Carbonated"/>
    <n v="15355796682"/>
    <s v="Friday, July 8, 2022"/>
    <x v="0"/>
    <x v="23"/>
    <n v="1.5"/>
    <n v="1"/>
    <n v="142"/>
    <n v="1.5"/>
    <n v="1"/>
    <n v="1.5"/>
    <n v="4.25"/>
    <x v="188"/>
    <x v="44"/>
    <s v="Carbonated"/>
    <x v="0"/>
    <b v="1"/>
    <n v="1.5"/>
    <n v="1"/>
    <x v="36"/>
  </r>
  <r>
    <s v="Processed"/>
    <s v="VJ300320692"/>
    <x v="3"/>
    <x v="4"/>
    <s v="BodyArmor  LYTE - Blueberry Pomegranate"/>
    <s v="Non Carbonated"/>
    <n v="15355796682"/>
    <s v="Friday, July 8, 2022"/>
    <x v="0"/>
    <x v="7"/>
    <n v="2.75"/>
    <n v="1"/>
    <n v="143"/>
    <n v="2.75"/>
    <n v="1"/>
    <n v="2.75"/>
    <n v="4.25"/>
    <x v="188"/>
    <x v="145"/>
    <s v="Non Carbonated"/>
    <x v="2"/>
    <b v="1"/>
    <n v="2.75"/>
    <n v="1.8333333333333333"/>
    <x v="100"/>
  </r>
  <r>
    <s v="Processed"/>
    <s v="VJ300320692"/>
    <x v="3"/>
    <x v="4"/>
    <s v="Wonderful Pistachios - Variety"/>
    <s v="Food"/>
    <n v="15355959183"/>
    <s v="Friday, July 8, 2022"/>
    <x v="1"/>
    <x v="6"/>
    <n v="2"/>
    <n v="1"/>
    <n v="134"/>
    <n v="2"/>
    <n v="1"/>
    <n v="2"/>
    <n v="2"/>
    <x v="188"/>
    <x v="11"/>
    <s v="Food"/>
    <x v="1"/>
    <b v="1"/>
    <n v="2"/>
    <n v="1.3333333333333333"/>
    <x v="10"/>
  </r>
  <r>
    <s v="Processed"/>
    <s v="VJ300320692"/>
    <x v="3"/>
    <x v="4"/>
    <s v="Mini Chips Ahoy - Go Paks"/>
    <m/>
    <n v="15356088203"/>
    <s v="Friday, July 8, 2022"/>
    <x v="1"/>
    <x v="33"/>
    <n v="4"/>
    <n v="1"/>
    <n v="151"/>
    <n v="4"/>
    <n v="1"/>
    <n v="4"/>
    <n v="4"/>
    <x v="188"/>
    <x v="142"/>
    <s v="Cell is Blank - Dis-regard"/>
    <x v="1"/>
    <b v="1"/>
    <n v="4"/>
    <n v="2.6666666666666665"/>
    <x v="97"/>
  </r>
  <r>
    <s v="Processed"/>
    <s v="VJ300320692"/>
    <x v="3"/>
    <x v="4"/>
    <s v="Oreo Mini - Go Paks"/>
    <m/>
    <n v="15356113078"/>
    <s v="Friday, July 8, 2022"/>
    <x v="1"/>
    <x v="35"/>
    <n v="4"/>
    <n v="1"/>
    <n v="152"/>
    <n v="4"/>
    <n v="1"/>
    <n v="4"/>
    <n v="4"/>
    <x v="188"/>
    <x v="143"/>
    <s v="Cell is Blank - Dis-regard"/>
    <x v="1"/>
    <b v="1"/>
    <n v="4"/>
    <n v="2.6666666666666665"/>
    <x v="98"/>
  </r>
  <r>
    <s v="Processed"/>
    <s v="VJ300320692"/>
    <x v="3"/>
    <x v="4"/>
    <s v="Lenny &amp; Larrys - Chocolate Chip"/>
    <s v="Food"/>
    <n v="15356246899"/>
    <s v="Friday, July 8, 2022"/>
    <x v="0"/>
    <x v="34"/>
    <n v="2"/>
    <n v="1"/>
    <n v="158"/>
    <n v="2"/>
    <n v="1"/>
    <n v="2"/>
    <n v="2"/>
    <x v="188"/>
    <x v="134"/>
    <s v="Food"/>
    <x v="1"/>
    <b v="1"/>
    <n v="2"/>
    <n v="1.3333333333333333"/>
    <x v="69"/>
  </r>
  <r>
    <s v="Processed"/>
    <s v="VJ300320609"/>
    <x v="2"/>
    <x v="3"/>
    <s v="Funyuns - Flaming Hot"/>
    <s v="Food"/>
    <n v="15356477550"/>
    <s v="Friday, July 8, 2022"/>
    <x v="1"/>
    <x v="4"/>
    <n v="1.5"/>
    <n v="1"/>
    <n v="110"/>
    <n v="1.5"/>
    <n v="1"/>
    <n v="1.5"/>
    <n v="1.5"/>
    <x v="188"/>
    <x v="71"/>
    <s v="Food"/>
    <x v="1"/>
    <b v="1"/>
    <n v="1.5"/>
    <n v="1"/>
    <x v="49"/>
  </r>
  <r>
    <s v="Processed"/>
    <s v="VJ300320609"/>
    <x v="2"/>
    <x v="3"/>
    <s v="Snapple Tea - Peach"/>
    <s v="Non Carbonated"/>
    <n v="15356486607"/>
    <s v="Friday, July 8, 2022"/>
    <x v="1"/>
    <x v="21"/>
    <n v="2.5"/>
    <n v="1"/>
    <n v="145"/>
    <n v="2.5"/>
    <n v="1"/>
    <n v="2.5"/>
    <n v="2.5"/>
    <x v="188"/>
    <x v="157"/>
    <s v="Non Carbonated"/>
    <x v="2"/>
    <b v="1"/>
    <n v="2.5"/>
    <n v="1.6666666666666667"/>
    <x v="59"/>
  </r>
  <r>
    <s v="Processed"/>
    <s v="VJ300320686"/>
    <x v="1"/>
    <x v="2"/>
    <s v="Keto Bar - Creamy Peanut Butter Chocolate"/>
    <s v="Food"/>
    <n v="15356596648"/>
    <s v="Friday, July 8, 2022"/>
    <x v="1"/>
    <x v="17"/>
    <n v="2"/>
    <n v="1"/>
    <n v="138"/>
    <n v="2"/>
    <n v="1"/>
    <n v="2"/>
    <n v="2"/>
    <x v="188"/>
    <x v="110"/>
    <s v="Food"/>
    <x v="1"/>
    <b v="1"/>
    <n v="2"/>
    <n v="1.3333333333333333"/>
    <x v="77"/>
  </r>
  <r>
    <s v="Processed"/>
    <s v="VJ300320609"/>
    <x v="2"/>
    <x v="3"/>
    <s v="Nature's Bakery Fig Bar - Raspberry"/>
    <s v="Food"/>
    <n v="15357053323"/>
    <s v="Friday, July 8, 2022"/>
    <x v="1"/>
    <x v="13"/>
    <n v="1.5"/>
    <n v="1"/>
    <n v="130"/>
    <n v="1.5"/>
    <n v="1"/>
    <n v="1.5"/>
    <n v="1.5"/>
    <x v="188"/>
    <x v="149"/>
    <s v="Food"/>
    <x v="1"/>
    <b v="1"/>
    <n v="1.5"/>
    <n v="1"/>
    <x v="101"/>
  </r>
  <r>
    <s v="Processed"/>
    <s v="VJ300320692"/>
    <x v="3"/>
    <x v="4"/>
    <s v="Kinder - Bueno - Crispy Creamy Chocolate"/>
    <s v="Food"/>
    <n v="15357163212"/>
    <s v="Friday, July 8, 2022"/>
    <x v="0"/>
    <x v="17"/>
    <n v="2"/>
    <n v="1"/>
    <n v="138"/>
    <n v="2"/>
    <n v="1"/>
    <n v="2"/>
    <n v="2"/>
    <x v="188"/>
    <x v="78"/>
    <s v="Food"/>
    <x v="1"/>
    <b v="1"/>
    <n v="2"/>
    <n v="1.3333333333333333"/>
    <x v="56"/>
  </r>
  <r>
    <s v="Processed"/>
    <s v="VJ300320692"/>
    <x v="3"/>
    <x v="4"/>
    <s v="Autumns Granola Bar - Cinnamon Almond"/>
    <s v="Food"/>
    <n v="15357175297"/>
    <s v="Friday, July 8, 2022"/>
    <x v="0"/>
    <x v="13"/>
    <n v="2"/>
    <n v="1"/>
    <n v="130"/>
    <n v="2"/>
    <n v="1"/>
    <n v="2"/>
    <n v="2"/>
    <x v="188"/>
    <x v="99"/>
    <s v="Food"/>
    <x v="1"/>
    <b v="1"/>
    <n v="2"/>
    <n v="1.3333333333333333"/>
    <x v="70"/>
  </r>
  <r>
    <s v="Processed"/>
    <s v="VJ300320692"/>
    <x v="3"/>
    <x v="4"/>
    <s v="Coca Cola - Zero Sugar"/>
    <s v="Carbonated"/>
    <n v="15357221277"/>
    <s v="Friday, July 8, 2022"/>
    <x v="0"/>
    <x v="23"/>
    <n v="1.5"/>
    <n v="1"/>
    <n v="142"/>
    <n v="1.5"/>
    <n v="1"/>
    <n v="1.5"/>
    <n v="1.5"/>
    <x v="188"/>
    <x v="44"/>
    <s v="Carbonated"/>
    <x v="0"/>
    <b v="1"/>
    <n v="1.5"/>
    <n v="1"/>
    <x v="36"/>
  </r>
  <r>
    <s v="Processed"/>
    <s v="VJ300320609"/>
    <x v="2"/>
    <x v="3"/>
    <s v="Snapple Tea - Peach"/>
    <s v="Non Carbonated"/>
    <n v="15357343344"/>
    <s v="Friday, July 8, 2022"/>
    <x v="1"/>
    <x v="21"/>
    <n v="2.5"/>
    <n v="1"/>
    <n v="145"/>
    <n v="2.5"/>
    <n v="1"/>
    <n v="2.5"/>
    <n v="2.5"/>
    <x v="188"/>
    <x v="157"/>
    <s v="Non Carbonated"/>
    <x v="2"/>
    <b v="1"/>
    <n v="2.5"/>
    <n v="1.6666666666666667"/>
    <x v="59"/>
  </r>
  <r>
    <s v="Processed"/>
    <s v="VJ300320609"/>
    <x v="2"/>
    <x v="3"/>
    <s v="Cheetos Flaming Hot Limon Crunchy"/>
    <s v="Food"/>
    <n v="15357344506"/>
    <s v="Friday, July 8, 2022"/>
    <x v="1"/>
    <x v="20"/>
    <n v="2"/>
    <n v="1"/>
    <n v="112"/>
    <n v="2"/>
    <n v="1"/>
    <n v="2"/>
    <n v="2"/>
    <x v="188"/>
    <x v="75"/>
    <s v="Food"/>
    <x v="1"/>
    <b v="1"/>
    <n v="2"/>
    <n v="1.3333333333333333"/>
    <x v="53"/>
  </r>
  <r>
    <s v="Processed"/>
    <s v="VJ300320692"/>
    <x v="3"/>
    <x v="4"/>
    <s v="Pringles - Sour Cream &amp; Onion"/>
    <s v="Food"/>
    <n v="15357514428"/>
    <s v="Friday, July 8, 2022"/>
    <x v="0"/>
    <x v="38"/>
    <n v="4"/>
    <n v="1"/>
    <n v="162"/>
    <n v="4"/>
    <n v="1"/>
    <n v="4"/>
    <n v="4"/>
    <x v="188"/>
    <x v="155"/>
    <s v="Food"/>
    <x v="1"/>
    <b v="1"/>
    <n v="4"/>
    <n v="2.6666666666666665"/>
    <x v="103"/>
  </r>
  <r>
    <s v="Processed"/>
    <s v="VJ300320692"/>
    <x v="3"/>
    <x v="4"/>
    <s v="Goldfish Baked - Cheddar"/>
    <s v="Food"/>
    <n v="15357644300"/>
    <s v="Friday, July 8, 2022"/>
    <x v="1"/>
    <x v="16"/>
    <n v="1.25"/>
    <n v="1"/>
    <n v="122"/>
    <n v="1.25"/>
    <n v="1"/>
    <n v="1.25"/>
    <n v="1.25"/>
    <x v="188"/>
    <x v="139"/>
    <s v="Food"/>
    <x v="1"/>
    <b v="1"/>
    <n v="1.25"/>
    <n v="0.83333333333333337"/>
    <x v="95"/>
  </r>
  <r>
    <s v="Processed"/>
    <s v="VJ300320692"/>
    <x v="3"/>
    <x v="4"/>
    <s v="Robert Irvine's - Fit Crunch -  Chocolate Pea"/>
    <s v="Food"/>
    <n v="15357833430"/>
    <s v="Friday, July 8, 2022"/>
    <x v="0"/>
    <x v="9"/>
    <n v="2"/>
    <n v="1"/>
    <n v="131"/>
    <n v="2"/>
    <n v="1"/>
    <n v="2"/>
    <n v="2"/>
    <x v="188"/>
    <x v="21"/>
    <s v="Food"/>
    <x v="1"/>
    <b v="1"/>
    <n v="2"/>
    <n v="1.3333333333333333"/>
    <x v="19"/>
  </r>
  <r>
    <s v="Processed"/>
    <s v="VJ300320692"/>
    <x v="3"/>
    <x v="4"/>
    <s v="Popchips Potato - Sea Salt"/>
    <s v="Food"/>
    <n v="15357924878"/>
    <s v="Friday, July 8, 2022"/>
    <x v="1"/>
    <x v="8"/>
    <n v="1.5"/>
    <n v="1"/>
    <n v="111"/>
    <n v="1.5"/>
    <n v="1"/>
    <n v="1.5"/>
    <n v="1.5"/>
    <x v="188"/>
    <x v="67"/>
    <s v="Food"/>
    <x v="1"/>
    <b v="1"/>
    <n v="1.5"/>
    <n v="1"/>
    <x v="44"/>
  </r>
  <r>
    <s v="Processed"/>
    <s v="VJ300320692"/>
    <x v="3"/>
    <x v="4"/>
    <s v="CheezIt - White Cheddar"/>
    <s v="Food"/>
    <n v="15357931387"/>
    <s v="Friday, July 8, 2022"/>
    <x v="1"/>
    <x v="1"/>
    <n v="1.25"/>
    <n v="1"/>
    <n v="123"/>
    <n v="1.25"/>
    <n v="1"/>
    <n v="1.25"/>
    <n v="1.25"/>
    <x v="188"/>
    <x v="53"/>
    <s v="Food"/>
    <x v="1"/>
    <b v="1"/>
    <n v="1.25"/>
    <n v="0.83333333333333337"/>
    <x v="39"/>
  </r>
  <r>
    <s v="Processed"/>
    <s v="VJ300320686"/>
    <x v="1"/>
    <x v="2"/>
    <s v="Pop Corners - Sea Salt"/>
    <s v="Food"/>
    <n v="15357954230"/>
    <s v="Friday, July 8, 2022"/>
    <x v="1"/>
    <x v="3"/>
    <n v="1.5"/>
    <n v="1"/>
    <n v="114"/>
    <n v="1.5"/>
    <n v="1"/>
    <n v="1.5"/>
    <n v="1.5"/>
    <x v="188"/>
    <x v="117"/>
    <s v="Food"/>
    <x v="1"/>
    <b v="1"/>
    <n v="1.5"/>
    <n v="1"/>
    <x v="80"/>
  </r>
  <r>
    <s v="Processed"/>
    <s v="VJ300320609"/>
    <x v="2"/>
    <x v="3"/>
    <s v="Snapple Tea - Lemon"/>
    <s v="Non Carbonated"/>
    <n v="15358013807"/>
    <s v="Friday, July 8, 2022"/>
    <x v="1"/>
    <x v="7"/>
    <n v="2.5"/>
    <n v="1"/>
    <n v="143"/>
    <n v="2.5"/>
    <n v="1"/>
    <n v="2.5"/>
    <n v="2.5"/>
    <x v="188"/>
    <x v="152"/>
    <s v="Non Carbonated"/>
    <x v="2"/>
    <b v="1"/>
    <n v="2.5"/>
    <n v="1.6666666666666667"/>
    <x v="59"/>
  </r>
  <r>
    <s v="Processed"/>
    <s v="VJ300320609"/>
    <x v="2"/>
    <x v="3"/>
    <s v="Doritos Spicy Nacho"/>
    <m/>
    <n v="15358024268"/>
    <s v="Friday, July 8, 2022"/>
    <x v="1"/>
    <x v="26"/>
    <n v="1.5"/>
    <n v="1"/>
    <n v="113"/>
    <n v="1.5"/>
    <n v="1"/>
    <n v="1.5"/>
    <n v="1.5"/>
    <x v="188"/>
    <x v="140"/>
    <s v="Cell is Blank - Dis-regard"/>
    <x v="1"/>
    <b v="1"/>
    <n v="1.5"/>
    <n v="1"/>
    <x v="96"/>
  </r>
  <r>
    <s v="Processed"/>
    <s v="VJ300320609"/>
    <x v="2"/>
    <x v="3"/>
    <s v="Doritos Spicy Nacho"/>
    <m/>
    <n v="15358029243"/>
    <s v="Friday, July 8, 2022"/>
    <x v="1"/>
    <x v="26"/>
    <n v="1.5"/>
    <n v="1"/>
    <n v="113"/>
    <n v="1.5"/>
    <n v="1"/>
    <n v="1.5"/>
    <n v="1.5"/>
    <x v="188"/>
    <x v="140"/>
    <s v="Cell is Blank - Dis-regard"/>
    <x v="1"/>
    <b v="1"/>
    <n v="1.5"/>
    <n v="1"/>
    <x v="96"/>
  </r>
  <r>
    <s v="Processed"/>
    <s v="VJ300320692"/>
    <x v="3"/>
    <x v="4"/>
    <s v="CheezIt - Cheddar Sour Cream and Onion"/>
    <s v="Food"/>
    <n v="15358107570"/>
    <s v="Friday, July 8, 2022"/>
    <x v="1"/>
    <x v="18"/>
    <n v="1.25"/>
    <n v="1"/>
    <n v="124"/>
    <n v="1.25"/>
    <n v="1"/>
    <n v="1.25"/>
    <n v="1.25"/>
    <x v="188"/>
    <x v="86"/>
    <s v="Food"/>
    <x v="1"/>
    <b v="1"/>
    <n v="1.25"/>
    <n v="0.83333333333333337"/>
    <x v="39"/>
  </r>
  <r>
    <s v="Processed"/>
    <s v="VJ300320609"/>
    <x v="2"/>
    <x v="3"/>
    <s v="Nature's Bakery Fig Bar - Blueberry"/>
    <s v="Food"/>
    <n v="15358357737"/>
    <s v="Friday, July 8, 2022"/>
    <x v="1"/>
    <x v="11"/>
    <n v="1.5"/>
    <n v="1"/>
    <n v="132"/>
    <n v="1.5"/>
    <n v="1"/>
    <n v="1.5"/>
    <n v="1.5"/>
    <x v="188"/>
    <x v="148"/>
    <s v="Food"/>
    <x v="1"/>
    <b v="1"/>
    <n v="1.5"/>
    <n v="1"/>
    <x v="101"/>
  </r>
  <r>
    <s v="Processed"/>
    <s v="VJ300320609"/>
    <x v="2"/>
    <x v="3"/>
    <s v="Cheetos - Fleming Hot Crunchy"/>
    <s v="Food"/>
    <n v="15358368406"/>
    <s v="Friday, July 8, 2022"/>
    <x v="1"/>
    <x v="3"/>
    <n v="2"/>
    <n v="1"/>
    <n v="114"/>
    <n v="2"/>
    <n v="1"/>
    <n v="2"/>
    <n v="2"/>
    <x v="188"/>
    <x v="16"/>
    <s v="Food"/>
    <x v="1"/>
    <b v="1"/>
    <n v="2"/>
    <n v="1.3333333333333333"/>
    <x v="14"/>
  </r>
  <r>
    <s v="Processed"/>
    <s v="VJ300320609"/>
    <x v="2"/>
    <x v="3"/>
    <s v="Snapple Tea - Peach"/>
    <s v="Non Carbonated"/>
    <n v="15358386821"/>
    <s v="Friday, July 8, 2022"/>
    <x v="1"/>
    <x v="21"/>
    <n v="2.5"/>
    <n v="1"/>
    <n v="145"/>
    <n v="2.5"/>
    <n v="1"/>
    <n v="2.5"/>
    <n v="2.5"/>
    <x v="188"/>
    <x v="157"/>
    <s v="Non Carbonated"/>
    <x v="2"/>
    <b v="1"/>
    <n v="2.5"/>
    <n v="1.6666666666666667"/>
    <x v="59"/>
  </r>
  <r>
    <s v="Processed"/>
    <s v="VJ300320692"/>
    <x v="3"/>
    <x v="4"/>
    <s v="Wonderful Pistachios - Variety"/>
    <s v="Food"/>
    <n v="15358544196"/>
    <s v="Friday, July 8, 2022"/>
    <x v="1"/>
    <x v="6"/>
    <n v="2"/>
    <n v="1"/>
    <n v="134"/>
    <n v="2"/>
    <n v="1"/>
    <n v="2"/>
    <n v="2"/>
    <x v="188"/>
    <x v="11"/>
    <s v="Food"/>
    <x v="1"/>
    <b v="1"/>
    <n v="2"/>
    <n v="1.3333333333333333"/>
    <x v="10"/>
  </r>
  <r>
    <s v="Processed"/>
    <s v="VJ300205292"/>
    <x v="0"/>
    <x v="1"/>
    <s v="CheezIt - Original"/>
    <s v="Food"/>
    <n v="15358785172"/>
    <s v="Friday, July 8, 2022"/>
    <x v="1"/>
    <x v="1"/>
    <n v="1.5"/>
    <n v="1"/>
    <n v="123"/>
    <n v="1.5"/>
    <n v="1"/>
    <n v="1.5"/>
    <n v="1.5"/>
    <x v="188"/>
    <x v="48"/>
    <s v="Food"/>
    <x v="1"/>
    <b v="1"/>
    <n v="1.5"/>
    <n v="1"/>
    <x v="39"/>
  </r>
  <r>
    <s v="Processed"/>
    <s v="VJ300320609"/>
    <x v="2"/>
    <x v="3"/>
    <s v="Snapple Tea - Peach"/>
    <s v="Non Carbonated"/>
    <n v="15359450717"/>
    <s v="Friday, July 8, 2022"/>
    <x v="1"/>
    <x v="21"/>
    <n v="2.5"/>
    <n v="1"/>
    <n v="145"/>
    <n v="2.5"/>
    <n v="1"/>
    <n v="2.5"/>
    <n v="2.5"/>
    <x v="188"/>
    <x v="157"/>
    <s v="Non Carbonated"/>
    <x v="2"/>
    <b v="1"/>
    <n v="2.5"/>
    <n v="1.6666666666666667"/>
    <x v="59"/>
  </r>
  <r>
    <s v="Processed"/>
    <s v="VJ300320609"/>
    <x v="2"/>
    <x v="3"/>
    <s v="Cheetos Flaming Hot Limon Crunchy"/>
    <s v="Food"/>
    <n v="15359451288"/>
    <s v="Friday, July 8, 2022"/>
    <x v="1"/>
    <x v="20"/>
    <n v="2"/>
    <n v="1"/>
    <n v="112"/>
    <n v="2"/>
    <n v="1"/>
    <n v="2"/>
    <n v="2"/>
    <x v="188"/>
    <x v="75"/>
    <s v="Food"/>
    <x v="1"/>
    <b v="1"/>
    <n v="2"/>
    <n v="1.3333333333333333"/>
    <x v="53"/>
  </r>
  <r>
    <s v="Processed"/>
    <s v="VJ300320609"/>
    <x v="2"/>
    <x v="3"/>
    <s v="Funyuns - Flaming Hot"/>
    <s v="Food"/>
    <n v="15359967674"/>
    <s v="Saturday, July 9, 2022"/>
    <x v="1"/>
    <x v="4"/>
    <n v="1.5"/>
    <n v="1"/>
    <n v="110"/>
    <n v="1.5"/>
    <n v="1"/>
    <n v="1.5"/>
    <n v="1.5"/>
    <x v="188"/>
    <x v="71"/>
    <s v="Food"/>
    <x v="1"/>
    <b v="1"/>
    <n v="1.5"/>
    <n v="1"/>
    <x v="49"/>
  </r>
  <r>
    <s v="Processed"/>
    <s v="VJ300320609"/>
    <x v="2"/>
    <x v="3"/>
    <s v="Snapple Tea - Peach"/>
    <s v="Non Carbonated"/>
    <n v="15360315758"/>
    <s v="Saturday, July 9, 2022"/>
    <x v="1"/>
    <x v="21"/>
    <n v="2.5"/>
    <n v="1"/>
    <n v="145"/>
    <n v="2.5"/>
    <n v="1"/>
    <n v="2.5"/>
    <n v="2.5"/>
    <x v="189"/>
    <x v="157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360315991"/>
    <s v="Saturday, July 9, 2022"/>
    <x v="1"/>
    <x v="17"/>
    <n v="2.5"/>
    <n v="1"/>
    <n v="138"/>
    <n v="2.5"/>
    <n v="1"/>
    <n v="2.5"/>
    <n v="2.5"/>
    <x v="189"/>
    <x v="10"/>
    <s v="Food"/>
    <x v="1"/>
    <b v="1"/>
    <n v="2.5"/>
    <n v="1.6666666666666667"/>
    <x v="9"/>
  </r>
  <r>
    <s v="Processed"/>
    <s v="VJ300320692"/>
    <x v="3"/>
    <x v="4"/>
    <s v="Teddy Grahams - Go Paks"/>
    <m/>
    <n v="15360663667"/>
    <s v="Saturday, July 9, 2022"/>
    <x v="0"/>
    <x v="41"/>
    <n v="3"/>
    <n v="1"/>
    <n v="156"/>
    <n v="3"/>
    <n v="1"/>
    <n v="3"/>
    <n v="3"/>
    <x v="189"/>
    <x v="144"/>
    <s v="Cell is Blank - Dis-regard"/>
    <x v="1"/>
    <b v="1"/>
    <n v="3"/>
    <n v="2"/>
    <x v="99"/>
  </r>
  <r>
    <s v="Processed"/>
    <s v="VJ300320692"/>
    <x v="3"/>
    <x v="4"/>
    <s v="Belvita Snack Bites - Cinnamon BS Go Paks"/>
    <s v="Food"/>
    <n v="15360666627"/>
    <s v="Saturday, July 9, 2022"/>
    <x v="0"/>
    <x v="32"/>
    <n v="3"/>
    <n v="1"/>
    <n v="154"/>
    <n v="3"/>
    <n v="1"/>
    <n v="3"/>
    <n v="3"/>
    <x v="189"/>
    <x v="112"/>
    <s v="Food"/>
    <x v="1"/>
    <b v="1"/>
    <n v="3"/>
    <n v="2"/>
    <x v="79"/>
  </r>
  <r>
    <s v="Processed"/>
    <s v="VJ300320609"/>
    <x v="2"/>
    <x v="3"/>
    <s v="Snapple Tea - Peach"/>
    <s v="Non Carbonated"/>
    <n v="15360794777"/>
    <s v="Saturday, July 9, 2022"/>
    <x v="0"/>
    <x v="21"/>
    <n v="2.5"/>
    <n v="1"/>
    <n v="145"/>
    <n v="2.5"/>
    <n v="1"/>
    <n v="2.5"/>
    <n v="2.5"/>
    <x v="189"/>
    <x v="157"/>
    <s v="Non Carbonated"/>
    <x v="2"/>
    <b v="1"/>
    <n v="2.5"/>
    <n v="1.6666666666666667"/>
    <x v="59"/>
  </r>
  <r>
    <s v="Processed"/>
    <s v="VJ300320692"/>
    <x v="3"/>
    <x v="4"/>
    <s v="Snyder's of Hanover Pretzel Pieces - Cheddar"/>
    <s v="Food"/>
    <n v="15360844778"/>
    <s v="Saturday, July 9, 2022"/>
    <x v="1"/>
    <x v="3"/>
    <n v="2.5"/>
    <n v="1"/>
    <n v="114"/>
    <n v="2.5"/>
    <n v="1"/>
    <n v="2.5"/>
    <n v="2.5"/>
    <x v="189"/>
    <x v="147"/>
    <s v="Food"/>
    <x v="1"/>
    <b v="1"/>
    <n v="2.5"/>
    <n v="1.6666666666666667"/>
    <x v="92"/>
  </r>
  <r>
    <s v="Processed"/>
    <s v="VJ300205292"/>
    <x v="0"/>
    <x v="1"/>
    <s v="Goldfish Baked - Cheddar"/>
    <s v="Food"/>
    <n v="15361020383"/>
    <s v="Saturday, July 9, 2022"/>
    <x v="1"/>
    <x v="22"/>
    <n v="1.5"/>
    <n v="1"/>
    <n v="120"/>
    <n v="1.5"/>
    <n v="1"/>
    <n v="1.5"/>
    <n v="1.5"/>
    <x v="189"/>
    <x v="139"/>
    <s v="Food"/>
    <x v="1"/>
    <b v="1"/>
    <n v="1.5"/>
    <n v="1"/>
    <x v="95"/>
  </r>
  <r>
    <s v="Processed"/>
    <s v="VJ300320692"/>
    <x v="3"/>
    <x v="4"/>
    <s v="Kinder - Bueno - Crispy Creamy Chocolate"/>
    <s v="Food"/>
    <n v="15361179732"/>
    <s v="Saturday, July 9, 2022"/>
    <x v="0"/>
    <x v="17"/>
    <n v="2"/>
    <n v="1"/>
    <n v="138"/>
    <n v="2"/>
    <n v="1"/>
    <n v="2"/>
    <n v="2"/>
    <x v="189"/>
    <x v="78"/>
    <s v="Food"/>
    <x v="1"/>
    <b v="1"/>
    <n v="2"/>
    <n v="1.3333333333333333"/>
    <x v="56"/>
  </r>
  <r>
    <s v="Processed"/>
    <s v="VJ300320692"/>
    <x v="3"/>
    <x v="4"/>
    <s v="Coca Cola - Zero Sugar"/>
    <s v="Carbonated"/>
    <n v="15361272365"/>
    <s v="Saturday, July 9, 2022"/>
    <x v="1"/>
    <x v="23"/>
    <n v="1.5"/>
    <n v="1"/>
    <n v="142"/>
    <n v="1.5"/>
    <n v="1"/>
    <n v="1.5"/>
    <n v="1.5"/>
    <x v="189"/>
    <x v="44"/>
    <s v="Carbonated"/>
    <x v="0"/>
    <b v="1"/>
    <n v="1.5"/>
    <n v="1"/>
    <x v="36"/>
  </r>
  <r>
    <s v="Processed"/>
    <s v="VJ300320611"/>
    <x v="0"/>
    <x v="0"/>
    <s v="Oreo Mini"/>
    <s v="Food"/>
    <n v="15361762051"/>
    <s v="Saturday, July 9, 2022"/>
    <x v="0"/>
    <x v="16"/>
    <n v="1.5"/>
    <n v="1"/>
    <n v="122"/>
    <n v="1.5"/>
    <n v="1"/>
    <n v="1.5"/>
    <n v="1.5"/>
    <x v="189"/>
    <x v="18"/>
    <s v="Food"/>
    <x v="1"/>
    <b v="1"/>
    <n v="1.5"/>
    <n v="1"/>
    <x v="16"/>
  </r>
  <r>
    <s v="Processed"/>
    <s v="VJ300205292"/>
    <x v="0"/>
    <x v="1"/>
    <s v="Coca Cola - Zero Sugar"/>
    <s v="Carbonated"/>
    <n v="15361773191"/>
    <s v="Saturday, July 9, 2022"/>
    <x v="1"/>
    <x v="12"/>
    <n v="1.5"/>
    <n v="1"/>
    <n v="140"/>
    <n v="1.5"/>
    <n v="1"/>
    <n v="1.5"/>
    <n v="1.5"/>
    <x v="189"/>
    <x v="44"/>
    <s v="Carbonated"/>
    <x v="0"/>
    <b v="1"/>
    <n v="1.5"/>
    <n v="1"/>
    <x v="36"/>
  </r>
  <r>
    <s v="Processed"/>
    <s v="VJ300205292"/>
    <x v="0"/>
    <x v="1"/>
    <s v="Pop Corners - Sea Salt"/>
    <s v="Food"/>
    <n v="15361822906"/>
    <s v="Saturday, July 9, 2022"/>
    <x v="0"/>
    <x v="4"/>
    <n v="1.5"/>
    <n v="1"/>
    <n v="110"/>
    <n v="1.5"/>
    <n v="1"/>
    <n v="1.5"/>
    <n v="1.5"/>
    <x v="189"/>
    <x v="117"/>
    <s v="Food"/>
    <x v="1"/>
    <b v="1"/>
    <n v="1.5"/>
    <n v="1"/>
    <x v="80"/>
  </r>
  <r>
    <s v="Processed"/>
    <s v="VJ300205292"/>
    <x v="0"/>
    <x v="1"/>
    <s v="Canada Dry - Ginger Ale &amp; Lemonde"/>
    <m/>
    <n v="15361830288"/>
    <s v="Saturday, July 9, 2022"/>
    <x v="0"/>
    <x v="27"/>
    <n v="1.5"/>
    <n v="2"/>
    <n v="141"/>
    <n v="1.5"/>
    <n v="2"/>
    <n v="3"/>
    <n v="4.5"/>
    <x v="189"/>
    <x v="150"/>
    <s v="Cell is Blank - Dis-regard"/>
    <x v="0"/>
    <b v="1"/>
    <n v="1.5"/>
    <n v="1"/>
    <x v="102"/>
  </r>
  <r>
    <s v="Processed"/>
    <s v="VJ300205292"/>
    <x v="0"/>
    <x v="1"/>
    <s v="SunChips Multigrain - Harvest Cheddar"/>
    <s v="Food"/>
    <n v="15361830288"/>
    <s v="Saturday, July 9, 2022"/>
    <x v="0"/>
    <x v="26"/>
    <n v="1.5"/>
    <n v="1"/>
    <n v="113"/>
    <n v="1.5"/>
    <n v="1"/>
    <n v="1.5"/>
    <n v="4.5"/>
    <x v="189"/>
    <x v="35"/>
    <s v="Food"/>
    <x v="1"/>
    <b v="1"/>
    <n v="1.5"/>
    <n v="1"/>
    <x v="25"/>
  </r>
  <r>
    <s v="Processed"/>
    <s v="VJ300205292"/>
    <x v="0"/>
    <x v="1"/>
    <s v="Monster Energy Original"/>
    <s v="Carbonated"/>
    <n v="15361891288"/>
    <s v="Saturday, July 9, 2022"/>
    <x v="1"/>
    <x v="2"/>
    <n v="3"/>
    <n v="1"/>
    <n v="146"/>
    <n v="3"/>
    <n v="1"/>
    <n v="3"/>
    <n v="3"/>
    <x v="189"/>
    <x v="5"/>
    <s v="Carbonated"/>
    <x v="0"/>
    <b v="1"/>
    <n v="3"/>
    <n v="2"/>
    <x v="4"/>
  </r>
  <r>
    <s v="Processed"/>
    <s v="VJ300320692"/>
    <x v="3"/>
    <x v="4"/>
    <s v="Iberia Coconut Water"/>
    <s v="Non Carbonated"/>
    <n v="15361927673"/>
    <s v="Saturday, July 9, 2022"/>
    <x v="0"/>
    <x v="12"/>
    <n v="2"/>
    <n v="1"/>
    <n v="140"/>
    <n v="2"/>
    <n v="1"/>
    <n v="2"/>
    <n v="2"/>
    <x v="189"/>
    <x v="93"/>
    <s v="Non Carbonated"/>
    <x v="2"/>
    <b v="1"/>
    <n v="2"/>
    <n v="1.3333333333333333"/>
    <x v="64"/>
  </r>
  <r>
    <s v="Processed"/>
    <s v="VJ300320609"/>
    <x v="2"/>
    <x v="3"/>
    <s v="Snapple Tea - Lemon"/>
    <s v="Non Carbonated"/>
    <n v="15362301982"/>
    <s v="Saturday, July 9, 2022"/>
    <x v="1"/>
    <x v="7"/>
    <n v="2.5"/>
    <n v="1"/>
    <n v="143"/>
    <n v="2.5"/>
    <n v="1"/>
    <n v="2.5"/>
    <n v="2.5"/>
    <x v="189"/>
    <x v="152"/>
    <s v="Non Carbonated"/>
    <x v="2"/>
    <b v="1"/>
    <n v="2.5"/>
    <n v="1.6666666666666667"/>
    <x v="59"/>
  </r>
  <r>
    <s v="Processed"/>
    <s v="VJ300205292"/>
    <x v="0"/>
    <x v="1"/>
    <s v="Poland Springs Water"/>
    <s v="Water"/>
    <n v="15362330933"/>
    <s v="Saturday, July 9, 2022"/>
    <x v="0"/>
    <x v="5"/>
    <n v="1.5"/>
    <n v="1"/>
    <n v="144"/>
    <n v="1.5"/>
    <n v="1"/>
    <n v="1.5"/>
    <n v="1.5"/>
    <x v="189"/>
    <x v="29"/>
    <s v="Water"/>
    <x v="3"/>
    <b v="1"/>
    <n v="1.5"/>
    <n v="1"/>
    <x v="27"/>
  </r>
  <r>
    <s v="Processed"/>
    <s v="VJ300320611"/>
    <x v="0"/>
    <x v="0"/>
    <s v="Snapple Tea - Lemon"/>
    <s v="Non Carbonated"/>
    <n v="15362594099"/>
    <s v="Saturday, July 9, 2022"/>
    <x v="0"/>
    <x v="21"/>
    <n v="2.5"/>
    <n v="1"/>
    <n v="145"/>
    <n v="2.5"/>
    <n v="1"/>
    <n v="2.5"/>
    <n v="2.5"/>
    <x v="189"/>
    <x v="152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362673018"/>
    <s v="Saturday, July 9, 2022"/>
    <x v="1"/>
    <x v="7"/>
    <n v="2.5"/>
    <n v="1"/>
    <n v="143"/>
    <n v="2.5"/>
    <n v="1"/>
    <n v="2.5"/>
    <n v="2.5"/>
    <x v="189"/>
    <x v="152"/>
    <s v="Non Carbonated"/>
    <x v="2"/>
    <b v="1"/>
    <n v="2.5"/>
    <n v="1.6666666666666667"/>
    <x v="59"/>
  </r>
  <r>
    <s v="Processed"/>
    <s v="VJ300320609"/>
    <x v="2"/>
    <x v="3"/>
    <s v="Nutri Grain Apple Cinnamon"/>
    <s v="Food"/>
    <n v="15362673071"/>
    <s v="Saturday, July 9, 2022"/>
    <x v="1"/>
    <x v="28"/>
    <n v="1.5"/>
    <n v="1"/>
    <n v="135"/>
    <n v="1.5"/>
    <n v="1"/>
    <n v="1.5"/>
    <n v="1.5"/>
    <x v="189"/>
    <x v="125"/>
    <s v="Food"/>
    <x v="1"/>
    <b v="1"/>
    <n v="1.5"/>
    <n v="1"/>
    <x v="85"/>
  </r>
  <r>
    <s v="Processed"/>
    <s v="VJ300320609"/>
    <x v="2"/>
    <x v="3"/>
    <s v="Snapple Tea - Lemon"/>
    <s v="Non Carbonated"/>
    <n v="15362806340"/>
    <s v="Saturday, July 9, 2022"/>
    <x v="1"/>
    <x v="7"/>
    <n v="2.5"/>
    <n v="1"/>
    <n v="143"/>
    <n v="2.5"/>
    <n v="1"/>
    <n v="2.5"/>
    <n v="2.5"/>
    <x v="189"/>
    <x v="152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363060469"/>
    <s v="Saturday, July 9, 2022"/>
    <x v="1"/>
    <x v="7"/>
    <n v="2.5"/>
    <n v="1"/>
    <n v="143"/>
    <n v="2.5"/>
    <n v="1"/>
    <n v="2.5"/>
    <n v="2.5"/>
    <x v="189"/>
    <x v="152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363062002"/>
    <s v="Saturday, July 9, 2022"/>
    <x v="1"/>
    <x v="7"/>
    <n v="2.5"/>
    <n v="1"/>
    <n v="143"/>
    <n v="2.5"/>
    <n v="1"/>
    <n v="2.5"/>
    <n v="2.5"/>
    <x v="189"/>
    <x v="152"/>
    <s v="Non Carbonated"/>
    <x v="2"/>
    <b v="1"/>
    <n v="2.5"/>
    <n v="1.6666666666666667"/>
    <x v="59"/>
  </r>
  <r>
    <s v="Processed"/>
    <s v="VJ300320686"/>
    <x v="1"/>
    <x v="2"/>
    <s v="Goldfish Baked - Cheddar"/>
    <s v="Food"/>
    <n v="15363885067"/>
    <s v="Sunday, July 10, 2022"/>
    <x v="1"/>
    <x v="25"/>
    <n v="1.25"/>
    <n v="1"/>
    <n v="125"/>
    <n v="1.25"/>
    <n v="1"/>
    <n v="1.25"/>
    <n v="1.25"/>
    <x v="190"/>
    <x v="139"/>
    <s v="Food"/>
    <x v="1"/>
    <b v="1"/>
    <n v="1.25"/>
    <n v="0.83333333333333337"/>
    <x v="95"/>
  </r>
  <r>
    <s v="Processed"/>
    <s v="VJ300320692"/>
    <x v="3"/>
    <x v="4"/>
    <s v="SunChips Multigrain - Harvest Cheddar"/>
    <s v="Food"/>
    <n v="15364199058"/>
    <s v="Sunday, July 10, 2022"/>
    <x v="1"/>
    <x v="4"/>
    <n v="1.5"/>
    <n v="1"/>
    <n v="110"/>
    <n v="1.5"/>
    <n v="1"/>
    <n v="1.5"/>
    <n v="1.5"/>
    <x v="190"/>
    <x v="35"/>
    <s v="Food"/>
    <x v="1"/>
    <b v="1"/>
    <n v="1.5"/>
    <n v="1"/>
    <x v="25"/>
  </r>
  <r>
    <s v="Processed"/>
    <s v="VJ300320692"/>
    <x v="3"/>
    <x v="4"/>
    <s v="Lenny &amp; Larrys - Chocolate Chip"/>
    <s v="Food"/>
    <n v="15364276119"/>
    <s v="Sunday, July 10, 2022"/>
    <x v="0"/>
    <x v="34"/>
    <n v="2.5"/>
    <n v="1"/>
    <n v="158"/>
    <n v="2.5"/>
    <n v="1"/>
    <n v="2.5"/>
    <n v="6"/>
    <x v="190"/>
    <x v="134"/>
    <s v="Food"/>
    <x v="1"/>
    <b v="1"/>
    <n v="2.5"/>
    <n v="1.6666666666666667"/>
    <x v="69"/>
  </r>
  <r>
    <s v="Processed"/>
    <s v="VJ300320692"/>
    <x v="3"/>
    <x v="4"/>
    <s v="Starbucks Doubleshot Energy - Mocha"/>
    <s v="Non Carbonated"/>
    <n v="15364276119"/>
    <s v="Sunday, July 10, 2022"/>
    <x v="0"/>
    <x v="2"/>
    <n v="3.5"/>
    <n v="1"/>
    <n v="146"/>
    <n v="3.5"/>
    <n v="1"/>
    <n v="3.5"/>
    <n v="6"/>
    <x v="190"/>
    <x v="88"/>
    <s v="Non Carbonated"/>
    <x v="2"/>
    <b v="1"/>
    <n v="3.5"/>
    <n v="2.3333333333333335"/>
    <x v="62"/>
  </r>
  <r>
    <s v="Processed"/>
    <s v="VJ300320692"/>
    <x v="3"/>
    <x v="4"/>
    <s v="Wonderful Pistachios - Variety"/>
    <s v="Food"/>
    <n v="15364287949"/>
    <s v="Sunday, July 10, 2022"/>
    <x v="0"/>
    <x v="6"/>
    <n v="2"/>
    <n v="1"/>
    <n v="134"/>
    <n v="2"/>
    <n v="1"/>
    <n v="2"/>
    <n v="4"/>
    <x v="190"/>
    <x v="11"/>
    <s v="Food"/>
    <x v="1"/>
    <b v="1"/>
    <n v="2"/>
    <n v="1.3333333333333333"/>
    <x v="10"/>
  </r>
  <r>
    <s v="Processed"/>
    <s v="VJ300320692"/>
    <x v="3"/>
    <x v="4"/>
    <s v="Zone Perfect - Chocolate Chip Cookie Dough"/>
    <s v="Food"/>
    <n v="15364287949"/>
    <s v="Sunday, July 10, 2022"/>
    <x v="0"/>
    <x v="10"/>
    <n v="2"/>
    <n v="1"/>
    <n v="136"/>
    <n v="2"/>
    <n v="1"/>
    <n v="2"/>
    <n v="4"/>
    <x v="190"/>
    <x v="158"/>
    <s v="Food"/>
    <x v="1"/>
    <b v="1"/>
    <n v="2"/>
    <n v="1.3333333333333333"/>
    <x v="104"/>
  </r>
  <r>
    <s v="Processed"/>
    <s v="VJ300320611"/>
    <x v="0"/>
    <x v="0"/>
    <s v="Canada Dry - Ginger Ale"/>
    <m/>
    <n v="15364442700"/>
    <s v="Sunday, July 10, 2022"/>
    <x v="0"/>
    <x v="27"/>
    <n v="2"/>
    <n v="1"/>
    <n v="141"/>
    <n v="2"/>
    <n v="1"/>
    <n v="2"/>
    <n v="2"/>
    <x v="190"/>
    <x v="151"/>
    <s v="Cell is Blank - Dis-regard"/>
    <x v="0"/>
    <b v="1"/>
    <n v="2"/>
    <n v="1.3333333333333333"/>
    <x v="102"/>
  </r>
  <r>
    <s v="Processed"/>
    <s v="VJ300320611"/>
    <x v="0"/>
    <x v="0"/>
    <s v="Canada Dry - Ginger Ale &amp; Lemonde"/>
    <m/>
    <n v="15364454404"/>
    <s v="Sunday, July 10, 2022"/>
    <x v="0"/>
    <x v="12"/>
    <n v="1.5"/>
    <n v="1"/>
    <n v="140"/>
    <n v="1.5"/>
    <n v="1"/>
    <n v="1.5"/>
    <n v="1.5"/>
    <x v="190"/>
    <x v="150"/>
    <s v="Cell is Blank - Dis-regard"/>
    <x v="0"/>
    <b v="1"/>
    <n v="1.5"/>
    <n v="1"/>
    <x v="102"/>
  </r>
  <r>
    <s v="Processed"/>
    <s v="VJ300320692"/>
    <x v="3"/>
    <x v="4"/>
    <s v="Coca Cola - Zero Sugar"/>
    <s v="Carbonated"/>
    <n v="15364456475"/>
    <s v="Sunday, July 10, 2022"/>
    <x v="1"/>
    <x v="23"/>
    <n v="1.5"/>
    <n v="1"/>
    <n v="142"/>
    <n v="1.5"/>
    <n v="1"/>
    <n v="1.5"/>
    <n v="1.5"/>
    <x v="190"/>
    <x v="44"/>
    <s v="Carbonated"/>
    <x v="0"/>
    <b v="1"/>
    <n v="1.5"/>
    <n v="1"/>
    <x v="36"/>
  </r>
  <r>
    <s v="Processed"/>
    <s v="VJ300320611"/>
    <x v="0"/>
    <x v="0"/>
    <s v="Poland Springs Water"/>
    <s v="Water"/>
    <n v="15364528539"/>
    <s v="Sunday, July 10, 2022"/>
    <x v="0"/>
    <x v="7"/>
    <n v="2"/>
    <n v="1"/>
    <n v="143"/>
    <n v="2"/>
    <n v="1"/>
    <n v="2"/>
    <n v="2"/>
    <x v="190"/>
    <x v="29"/>
    <s v="Water"/>
    <x v="3"/>
    <b v="1"/>
    <n v="2"/>
    <n v="1.3333333333333333"/>
    <x v="27"/>
  </r>
  <r>
    <s v="Processed"/>
    <s v="VJ300320692"/>
    <x v="3"/>
    <x v="4"/>
    <s v="Wonderful Pistachios - Variety"/>
    <s v="Food"/>
    <n v="15364576024"/>
    <s v="Sunday, July 10, 2022"/>
    <x v="0"/>
    <x v="6"/>
    <n v="2"/>
    <n v="1"/>
    <n v="134"/>
    <n v="2"/>
    <n v="1"/>
    <n v="2"/>
    <n v="2"/>
    <x v="190"/>
    <x v="11"/>
    <s v="Food"/>
    <x v="1"/>
    <b v="1"/>
    <n v="2"/>
    <n v="1.3333333333333333"/>
    <x v="10"/>
  </r>
  <r>
    <s v="Processed"/>
    <s v="VJ300320611"/>
    <x v="0"/>
    <x v="0"/>
    <s v="Poland Springs Water"/>
    <s v="Water"/>
    <n v="15364629613"/>
    <s v="Sunday, July 10, 2022"/>
    <x v="0"/>
    <x v="7"/>
    <n v="2"/>
    <n v="1"/>
    <n v="143"/>
    <n v="2"/>
    <n v="1"/>
    <n v="2"/>
    <n v="2"/>
    <x v="190"/>
    <x v="29"/>
    <s v="Water"/>
    <x v="3"/>
    <b v="1"/>
    <n v="2"/>
    <n v="1.3333333333333333"/>
    <x v="27"/>
  </r>
  <r>
    <s v="Processed"/>
    <s v="VJ300205292"/>
    <x v="0"/>
    <x v="1"/>
    <s v="BodyArmor LYTE  - Peach Mango"/>
    <s v="Water"/>
    <n v="15364715480"/>
    <s v="Sunday, July 10, 2022"/>
    <x v="0"/>
    <x v="21"/>
    <n v="2.75"/>
    <n v="1"/>
    <n v="145"/>
    <n v="2.75"/>
    <n v="1"/>
    <n v="2.75"/>
    <n v="2.75"/>
    <x v="190"/>
    <x v="34"/>
    <s v="Water"/>
    <x v="3"/>
    <b v="1"/>
    <n v="2.75"/>
    <n v="1.8333333333333333"/>
    <x v="31"/>
  </r>
  <r>
    <s v="Processed"/>
    <s v="VJ300205292"/>
    <x v="0"/>
    <x v="1"/>
    <s v="Coca Cola - Zero Sugar"/>
    <s v="Carbonated"/>
    <n v="15364981385"/>
    <s v="Sunday, July 10, 2022"/>
    <x v="1"/>
    <x v="12"/>
    <n v="1.5"/>
    <n v="1"/>
    <n v="140"/>
    <n v="1.5"/>
    <n v="1"/>
    <n v="1.5"/>
    <n v="1.5"/>
    <x v="190"/>
    <x v="44"/>
    <s v="Carbonated"/>
    <x v="0"/>
    <b v="1"/>
    <n v="1.5"/>
    <n v="1"/>
    <x v="36"/>
  </r>
  <r>
    <s v="Processed"/>
    <s v="VJ300205292"/>
    <x v="0"/>
    <x v="1"/>
    <s v="KitKat - Crisp Wafers"/>
    <s v="Food"/>
    <n v="15365123977"/>
    <s v="Sunday, July 10, 2022"/>
    <x v="1"/>
    <x v="13"/>
    <n v="2"/>
    <n v="1"/>
    <n v="130"/>
    <n v="2"/>
    <n v="1"/>
    <n v="2"/>
    <n v="2"/>
    <x v="190"/>
    <x v="10"/>
    <s v="Food"/>
    <x v="1"/>
    <b v="1"/>
    <n v="2"/>
    <n v="1.3333333333333333"/>
    <x v="9"/>
  </r>
  <r>
    <s v="Processed"/>
    <s v="VJ300320611"/>
    <x v="0"/>
    <x v="0"/>
    <s v="Snapple Tea - Lemon"/>
    <s v="Non Carbonated"/>
    <n v="15365124768"/>
    <s v="Sunday, July 10, 2022"/>
    <x v="0"/>
    <x v="21"/>
    <n v="2.5"/>
    <n v="1"/>
    <n v="145"/>
    <n v="2.5"/>
    <n v="1"/>
    <n v="2.5"/>
    <n v="2.5"/>
    <x v="190"/>
    <x v="152"/>
    <s v="Non Carbonated"/>
    <x v="2"/>
    <b v="1"/>
    <n v="2.5"/>
    <n v="1.6666666666666667"/>
    <x v="59"/>
  </r>
  <r>
    <s v="Processed"/>
    <s v="VJ300320611"/>
    <x v="0"/>
    <x v="0"/>
    <s v="Poland Springs Water"/>
    <s v="Water"/>
    <n v="15365128954"/>
    <s v="Sunday, July 10, 2022"/>
    <x v="0"/>
    <x v="7"/>
    <n v="2"/>
    <n v="1"/>
    <n v="143"/>
    <n v="2"/>
    <n v="1"/>
    <n v="2"/>
    <n v="2"/>
    <x v="190"/>
    <x v="29"/>
    <s v="Water"/>
    <x v="3"/>
    <b v="1"/>
    <n v="2"/>
    <n v="1.3333333333333333"/>
    <x v="27"/>
  </r>
  <r>
    <s v="Processed"/>
    <s v="VJ300320611"/>
    <x v="0"/>
    <x v="0"/>
    <s v="Oreo Mini"/>
    <s v="Food"/>
    <n v="15365132475"/>
    <s v="Sunday, July 10, 2022"/>
    <x v="0"/>
    <x v="16"/>
    <n v="1.5"/>
    <n v="1"/>
    <n v="122"/>
    <n v="1.5"/>
    <n v="1"/>
    <n v="1.5"/>
    <n v="1.5"/>
    <x v="190"/>
    <x v="18"/>
    <s v="Food"/>
    <x v="1"/>
    <b v="1"/>
    <n v="1.5"/>
    <n v="1"/>
    <x v="16"/>
  </r>
  <r>
    <s v="Processed"/>
    <s v="VJ300320609"/>
    <x v="2"/>
    <x v="3"/>
    <s v="Nature's Bakery Fig Bar - Blueberry"/>
    <s v="Food"/>
    <n v="15366234983"/>
    <s v="Monday, July 11, 2022"/>
    <x v="0"/>
    <x v="11"/>
    <n v="1.5"/>
    <n v="1"/>
    <n v="132"/>
    <n v="1.5"/>
    <n v="1"/>
    <n v="1.5"/>
    <n v="1.5"/>
    <x v="191"/>
    <x v="148"/>
    <s v="Food"/>
    <x v="1"/>
    <b v="1"/>
    <n v="1.5"/>
    <n v="1"/>
    <x v="101"/>
  </r>
  <r>
    <s v="Processed"/>
    <s v="VJ300205292"/>
    <x v="0"/>
    <x v="1"/>
    <s v="Canada Dry - Ginger Ale &amp; Lemonde"/>
    <m/>
    <n v="15367019531"/>
    <s v="Monday, July 11, 2022"/>
    <x v="0"/>
    <x v="27"/>
    <n v="1.5"/>
    <n v="1"/>
    <n v="141"/>
    <n v="1.5"/>
    <n v="1"/>
    <n v="1.5"/>
    <n v="3"/>
    <x v="191"/>
    <x v="150"/>
    <s v="Cell is Blank - Dis-regard"/>
    <x v="0"/>
    <b v="1"/>
    <n v="1.5"/>
    <n v="1"/>
    <x v="102"/>
  </r>
  <r>
    <s v="Processed"/>
    <s v="VJ300205292"/>
    <x v="0"/>
    <x v="1"/>
    <s v="SunChips Multigrain - Harvest Cheddar"/>
    <s v="Food"/>
    <n v="15367019531"/>
    <s v="Monday, July 11, 2022"/>
    <x v="0"/>
    <x v="26"/>
    <n v="1.5"/>
    <n v="1"/>
    <n v="113"/>
    <n v="1.5"/>
    <n v="1"/>
    <n v="1.5"/>
    <n v="3"/>
    <x v="191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367153311"/>
    <s v="Monday, July 11, 2022"/>
    <x v="1"/>
    <x v="16"/>
    <n v="1.5"/>
    <n v="1"/>
    <n v="122"/>
    <n v="1.5"/>
    <n v="1"/>
    <n v="1.5"/>
    <n v="1.5"/>
    <x v="191"/>
    <x v="16"/>
    <s v="Food"/>
    <x v="1"/>
    <b v="1"/>
    <n v="1.5"/>
    <n v="1"/>
    <x v="14"/>
  </r>
  <r>
    <s v="Processed"/>
    <s v="VJ300320609"/>
    <x v="2"/>
    <x v="3"/>
    <s v="Nature's Bakery Fig Bar - Raspberry"/>
    <s v="Food"/>
    <n v="15367158889"/>
    <s v="Monday, July 11, 2022"/>
    <x v="1"/>
    <x v="13"/>
    <n v="1.5"/>
    <n v="1"/>
    <n v="130"/>
    <n v="1.5"/>
    <n v="1"/>
    <n v="1.5"/>
    <n v="1.5"/>
    <x v="191"/>
    <x v="149"/>
    <s v="Food"/>
    <x v="1"/>
    <b v="1"/>
    <n v="1.5"/>
    <n v="1"/>
    <x v="101"/>
  </r>
  <r>
    <s v="Processed"/>
    <s v="VJ300320609"/>
    <x v="2"/>
    <x v="3"/>
    <s v="Cheetos - Fleming Hot Crunchy"/>
    <s v="Food"/>
    <n v="15367164172"/>
    <s v="Monday, July 11, 2022"/>
    <x v="1"/>
    <x v="3"/>
    <n v="2"/>
    <n v="1"/>
    <n v="114"/>
    <n v="2"/>
    <n v="1"/>
    <n v="2"/>
    <n v="2"/>
    <x v="191"/>
    <x v="16"/>
    <s v="Food"/>
    <x v="1"/>
    <b v="1"/>
    <n v="2"/>
    <n v="1.3333333333333333"/>
    <x v="14"/>
  </r>
  <r>
    <s v="Processed"/>
    <s v="VJ300320686"/>
    <x v="1"/>
    <x v="2"/>
    <s v="Robert Irvine's - Fit Crunch -  Chocolate Pea"/>
    <s v="Food"/>
    <n v="15367235956"/>
    <s v="Monday, July 11, 2022"/>
    <x v="0"/>
    <x v="11"/>
    <n v="2"/>
    <n v="1"/>
    <n v="132"/>
    <n v="2"/>
    <n v="1"/>
    <n v="2"/>
    <n v="2"/>
    <x v="191"/>
    <x v="21"/>
    <s v="Food"/>
    <x v="1"/>
    <b v="1"/>
    <n v="2"/>
    <n v="1.3333333333333333"/>
    <x v="19"/>
  </r>
  <r>
    <s v="Processed"/>
    <s v="VJ300320692"/>
    <x v="3"/>
    <x v="4"/>
    <s v="Goldfish Baked - Cheddar"/>
    <s v="Food"/>
    <n v="15367285261"/>
    <s v="Monday, July 11, 2022"/>
    <x v="1"/>
    <x v="25"/>
    <n v="1.25"/>
    <n v="1"/>
    <n v="125"/>
    <n v="1.25"/>
    <n v="1"/>
    <n v="1.25"/>
    <n v="1.25"/>
    <x v="191"/>
    <x v="139"/>
    <s v="Food"/>
    <x v="1"/>
    <b v="1"/>
    <n v="1.25"/>
    <n v="0.83333333333333337"/>
    <x v="95"/>
  </r>
  <r>
    <s v="Processed"/>
    <s v="VJ300320692"/>
    <x v="3"/>
    <x v="4"/>
    <s v="Autumns Granola Bar - Cinnamon Almond"/>
    <s v="Food"/>
    <n v="15367335603"/>
    <s v="Monday, July 11, 2022"/>
    <x v="0"/>
    <x v="13"/>
    <n v="2"/>
    <n v="2"/>
    <n v="130"/>
    <n v="2"/>
    <n v="2"/>
    <n v="4"/>
    <n v="4"/>
    <x v="191"/>
    <x v="99"/>
    <s v="Food"/>
    <x v="1"/>
    <b v="1"/>
    <n v="2"/>
    <n v="1.3333333333333333"/>
    <x v="70"/>
  </r>
  <r>
    <s v="Processed"/>
    <s v="VJ300320692"/>
    <x v="3"/>
    <x v="4"/>
    <s v="Coca Cola - Zero Sugar"/>
    <s v="Carbonated"/>
    <n v="15367523200"/>
    <s v="Monday, July 11, 2022"/>
    <x v="0"/>
    <x v="23"/>
    <n v="1.5"/>
    <n v="1"/>
    <n v="142"/>
    <n v="1.5"/>
    <n v="1"/>
    <n v="1.5"/>
    <n v="4.5"/>
    <x v="191"/>
    <x v="44"/>
    <s v="Carbonated"/>
    <x v="0"/>
    <b v="1"/>
    <n v="1.5"/>
    <n v="1"/>
    <x v="36"/>
  </r>
  <r>
    <s v="Processed"/>
    <s v="VJ300320692"/>
    <x v="3"/>
    <x v="4"/>
    <s v="Starbucks Refresher - Real Coconut Water"/>
    <s v="Carbonated"/>
    <n v="15367523200"/>
    <s v="Monday, July 11, 2022"/>
    <x v="0"/>
    <x v="0"/>
    <n v="3"/>
    <n v="1"/>
    <n v="148"/>
    <n v="3"/>
    <n v="1"/>
    <n v="3"/>
    <n v="4.5"/>
    <x v="191"/>
    <x v="106"/>
    <s v="Carbonated"/>
    <x v="0"/>
    <b v="1"/>
    <n v="3"/>
    <n v="2"/>
    <x v="75"/>
  </r>
  <r>
    <s v="Processed"/>
    <s v="VJ300320692"/>
    <x v="3"/>
    <x v="4"/>
    <s v="Coca Cola - Zero Sugar"/>
    <s v="Carbonated"/>
    <n v="15367581012"/>
    <s v="Monday, July 11, 2022"/>
    <x v="0"/>
    <x v="23"/>
    <n v="1.5"/>
    <n v="1"/>
    <n v="142"/>
    <n v="1.5"/>
    <n v="1"/>
    <n v="1.5"/>
    <n v="1.5"/>
    <x v="191"/>
    <x v="44"/>
    <s v="Carbonated"/>
    <x v="0"/>
    <b v="1"/>
    <n v="1.5"/>
    <n v="1"/>
    <x v="36"/>
  </r>
  <r>
    <s v="Processed"/>
    <s v="VJ300320609"/>
    <x v="2"/>
    <x v="3"/>
    <s v="KitKat - Crisp Wafers"/>
    <s v="Food"/>
    <n v="15367754164"/>
    <s v="Monday, July 11, 2022"/>
    <x v="0"/>
    <x v="17"/>
    <n v="2.5"/>
    <n v="1"/>
    <n v="138"/>
    <n v="2.5"/>
    <n v="1"/>
    <n v="2.5"/>
    <n v="2.5"/>
    <x v="191"/>
    <x v="10"/>
    <s v="Food"/>
    <x v="1"/>
    <b v="1"/>
    <n v="2.5"/>
    <n v="1.6666666666666667"/>
    <x v="9"/>
  </r>
  <r>
    <s v="Processed"/>
    <s v="VJ300320609"/>
    <x v="2"/>
    <x v="3"/>
    <s v="Cheetos - Fleming Hot Crunchy"/>
    <s v="Food"/>
    <n v="15367759804"/>
    <s v="Monday, July 11, 2022"/>
    <x v="1"/>
    <x v="3"/>
    <n v="2"/>
    <n v="1"/>
    <n v="114"/>
    <n v="2"/>
    <n v="1"/>
    <n v="2"/>
    <n v="2"/>
    <x v="191"/>
    <x v="16"/>
    <s v="Food"/>
    <x v="1"/>
    <b v="1"/>
    <n v="2"/>
    <n v="1.3333333333333333"/>
    <x v="14"/>
  </r>
  <r>
    <s v="Processed"/>
    <s v="VJ300320609"/>
    <x v="2"/>
    <x v="3"/>
    <s v="KitKat - Crisp Wafers"/>
    <s v="Food"/>
    <n v="15367768106"/>
    <s v="Monday, July 11, 2022"/>
    <x v="1"/>
    <x v="6"/>
    <n v="2.5"/>
    <n v="1"/>
    <n v="134"/>
    <n v="2.5"/>
    <n v="1"/>
    <n v="2.5"/>
    <n v="2.5"/>
    <x v="191"/>
    <x v="10"/>
    <s v="Food"/>
    <x v="1"/>
    <b v="1"/>
    <n v="2.5"/>
    <n v="1.6666666666666667"/>
    <x v="9"/>
  </r>
  <r>
    <s v="Processed"/>
    <s v="VJ300320692"/>
    <x v="3"/>
    <x v="4"/>
    <s v="Iberia Coconut Water"/>
    <s v="Non Carbonated"/>
    <n v="15367916742"/>
    <s v="Monday, July 11, 2022"/>
    <x v="1"/>
    <x v="12"/>
    <n v="2"/>
    <n v="1"/>
    <n v="140"/>
    <n v="2"/>
    <n v="1"/>
    <n v="2"/>
    <n v="2"/>
    <x v="191"/>
    <x v="93"/>
    <s v="Non Carbonated"/>
    <x v="2"/>
    <b v="1"/>
    <n v="2"/>
    <n v="1.3333333333333333"/>
    <x v="64"/>
  </r>
  <r>
    <s v="Processed"/>
    <s v="VJ300320692"/>
    <x v="3"/>
    <x v="4"/>
    <s v="BodyArmor  LYTE - Blueberry Pomegranate"/>
    <s v="Non Carbonated"/>
    <n v="15367919316"/>
    <s v="Monday, July 11, 2022"/>
    <x v="1"/>
    <x v="7"/>
    <n v="2.75"/>
    <n v="1"/>
    <n v="143"/>
    <n v="2.75"/>
    <n v="1"/>
    <n v="2.75"/>
    <n v="2.75"/>
    <x v="191"/>
    <x v="145"/>
    <s v="Non Carbonated"/>
    <x v="2"/>
    <b v="1"/>
    <n v="2.75"/>
    <n v="1.8333333333333333"/>
    <x v="100"/>
  </r>
  <r>
    <s v="Processed"/>
    <s v="VJ300320609"/>
    <x v="2"/>
    <x v="3"/>
    <s v="Cheetos Flaming Hot Limon Crunchy"/>
    <s v="Food"/>
    <n v="15368109306"/>
    <s v="Monday, July 11, 2022"/>
    <x v="1"/>
    <x v="20"/>
    <n v="2"/>
    <n v="1"/>
    <n v="112"/>
    <n v="2"/>
    <n v="1"/>
    <n v="2"/>
    <n v="2"/>
    <x v="191"/>
    <x v="75"/>
    <s v="Food"/>
    <x v="1"/>
    <b v="1"/>
    <n v="2"/>
    <n v="1.3333333333333333"/>
    <x v="53"/>
  </r>
  <r>
    <s v="Processed"/>
    <s v="VJ300320611"/>
    <x v="0"/>
    <x v="0"/>
    <s v="Poland Springs Water"/>
    <s v="Water"/>
    <n v="15368250936"/>
    <s v="Monday, July 11, 2022"/>
    <x v="1"/>
    <x v="7"/>
    <n v="2"/>
    <n v="1"/>
    <n v="143"/>
    <n v="2"/>
    <n v="1"/>
    <n v="2"/>
    <n v="2"/>
    <x v="191"/>
    <x v="29"/>
    <s v="Water"/>
    <x v="3"/>
    <b v="1"/>
    <n v="2"/>
    <n v="1.3333333333333333"/>
    <x v="27"/>
  </r>
  <r>
    <s v="Processed"/>
    <s v="VJ300320692"/>
    <x v="3"/>
    <x v="4"/>
    <s v="Goldfish Baked - Cheddar"/>
    <s v="Food"/>
    <n v="15368253416"/>
    <s v="Monday, July 11, 2022"/>
    <x v="1"/>
    <x v="16"/>
    <n v="1.25"/>
    <n v="1"/>
    <n v="122"/>
    <n v="1.25"/>
    <n v="1"/>
    <n v="1.25"/>
    <n v="1.25"/>
    <x v="191"/>
    <x v="139"/>
    <s v="Food"/>
    <x v="1"/>
    <b v="1"/>
    <n v="1.25"/>
    <n v="0.83333333333333337"/>
    <x v="95"/>
  </r>
  <r>
    <s v="Processed"/>
    <s v="VJ300320692"/>
    <x v="3"/>
    <x v="4"/>
    <s v="Snapple Diet Tea - Peach Tea"/>
    <s v="Non Carbonated"/>
    <n v="15368385392"/>
    <s v="Monday, July 11, 2022"/>
    <x v="1"/>
    <x v="21"/>
    <n v="2.5"/>
    <n v="1"/>
    <n v="145"/>
    <n v="2.5"/>
    <n v="1"/>
    <n v="2.5"/>
    <n v="2.5"/>
    <x v="191"/>
    <x v="37"/>
    <s v="Non Carbonated"/>
    <x v="2"/>
    <b v="1"/>
    <n v="2.5"/>
    <n v="1.6666666666666667"/>
    <x v="6"/>
  </r>
  <r>
    <s v="Processed"/>
    <s v="VJ300320692"/>
    <x v="3"/>
    <x v="4"/>
    <s v="Goldfish Baked - Cheddar"/>
    <s v="Food"/>
    <n v="15368563116"/>
    <s v="Monday, July 11, 2022"/>
    <x v="1"/>
    <x v="16"/>
    <n v="1.25"/>
    <n v="1"/>
    <n v="122"/>
    <n v="1.25"/>
    <n v="1"/>
    <n v="1.25"/>
    <n v="1.25"/>
    <x v="191"/>
    <x v="139"/>
    <s v="Food"/>
    <x v="1"/>
    <b v="1"/>
    <n v="1.25"/>
    <n v="0.83333333333333337"/>
    <x v="95"/>
  </r>
  <r>
    <s v="Processed"/>
    <s v="VJ300320686"/>
    <x v="1"/>
    <x v="2"/>
    <s v="Keto Bar - Creamy Peanut Butter Chocolate"/>
    <s v="Food"/>
    <n v="15368569779"/>
    <s v="Monday, July 11, 2022"/>
    <x v="1"/>
    <x v="17"/>
    <n v="2"/>
    <n v="1"/>
    <n v="138"/>
    <n v="2"/>
    <n v="1"/>
    <n v="2"/>
    <n v="2"/>
    <x v="191"/>
    <x v="110"/>
    <s v="Food"/>
    <x v="1"/>
    <b v="1"/>
    <n v="2"/>
    <n v="1.3333333333333333"/>
    <x v="77"/>
  </r>
  <r>
    <s v="Processed"/>
    <s v="VJ300320611"/>
    <x v="0"/>
    <x v="0"/>
    <s v="Pop Corners - Sea Salt"/>
    <s v="Food"/>
    <n v="15368588983"/>
    <s v="Monday, July 11, 2022"/>
    <x v="1"/>
    <x v="26"/>
    <n v="1.5"/>
    <n v="1"/>
    <n v="113"/>
    <n v="1.5"/>
    <n v="1"/>
    <n v="1.5"/>
    <n v="1.5"/>
    <x v="191"/>
    <x v="117"/>
    <s v="Food"/>
    <x v="1"/>
    <b v="1"/>
    <n v="1.5"/>
    <n v="1"/>
    <x v="80"/>
  </r>
  <r>
    <s v="Processed"/>
    <s v="VJ300320686"/>
    <x v="1"/>
    <x v="2"/>
    <s v="Miss Vickie's Potato Chip - Jalapeno"/>
    <s v="Food"/>
    <n v="15368592088"/>
    <s v="Monday, July 11, 2022"/>
    <x v="1"/>
    <x v="20"/>
    <n v="1.5"/>
    <n v="1"/>
    <n v="112"/>
    <n v="1.5"/>
    <n v="1"/>
    <n v="1.5"/>
    <n v="1.5"/>
    <x v="191"/>
    <x v="43"/>
    <s v="Food"/>
    <x v="1"/>
    <b v="1"/>
    <n v="1.5"/>
    <n v="1"/>
    <x v="3"/>
  </r>
  <r>
    <s v="Processed"/>
    <s v="VJ300320611"/>
    <x v="0"/>
    <x v="0"/>
    <s v="Belvita Breakfast Biscuit Bites - Blueberry"/>
    <s v="Food"/>
    <n v="15368592061"/>
    <s v="Monday, July 11, 2022"/>
    <x v="1"/>
    <x v="9"/>
    <n v="1.5"/>
    <n v="1"/>
    <n v="131"/>
    <n v="1.5"/>
    <n v="1"/>
    <n v="1.5"/>
    <n v="1.5"/>
    <x v="191"/>
    <x v="136"/>
    <s v="Food"/>
    <x v="1"/>
    <b v="1"/>
    <n v="1.5"/>
    <n v="1"/>
    <x v="93"/>
  </r>
  <r>
    <s v="Processed"/>
    <s v="VJ300320611"/>
    <x v="0"/>
    <x v="0"/>
    <s v="Oreo Mini"/>
    <s v="Food"/>
    <n v="15368600012"/>
    <s v="Monday, July 11, 2022"/>
    <x v="1"/>
    <x v="16"/>
    <n v="1.5"/>
    <n v="1"/>
    <n v="122"/>
    <n v="1.5"/>
    <n v="1"/>
    <n v="1.5"/>
    <n v="1.5"/>
    <x v="191"/>
    <x v="18"/>
    <s v="Food"/>
    <x v="1"/>
    <b v="1"/>
    <n v="1.5"/>
    <n v="1"/>
    <x v="16"/>
  </r>
  <r>
    <s v="Processed"/>
    <s v="VJ300320692"/>
    <x v="3"/>
    <x v="4"/>
    <s v="Goldfish Baked - Cheddar"/>
    <s v="Food"/>
    <n v="15368606425"/>
    <s v="Monday, July 11, 2022"/>
    <x v="1"/>
    <x v="16"/>
    <n v="1.25"/>
    <n v="1"/>
    <n v="122"/>
    <n v="1.25"/>
    <n v="1"/>
    <n v="1.25"/>
    <n v="1.25"/>
    <x v="191"/>
    <x v="139"/>
    <s v="Food"/>
    <x v="1"/>
    <b v="1"/>
    <n v="1.25"/>
    <n v="0.83333333333333337"/>
    <x v="95"/>
  </r>
  <r>
    <s v="Processed"/>
    <s v="VJ300320692"/>
    <x v="3"/>
    <x v="4"/>
    <s v="Goldfish Baked - Cheddar"/>
    <s v="Food"/>
    <n v="15368630750"/>
    <s v="Monday, July 11, 2022"/>
    <x v="1"/>
    <x v="16"/>
    <n v="1.25"/>
    <n v="1"/>
    <n v="122"/>
    <n v="1.25"/>
    <n v="1"/>
    <n v="1.25"/>
    <n v="1.25"/>
    <x v="191"/>
    <x v="139"/>
    <s v="Food"/>
    <x v="1"/>
    <b v="1"/>
    <n v="1.25"/>
    <n v="0.83333333333333337"/>
    <x v="95"/>
  </r>
  <r>
    <s v="Processed"/>
    <s v="VJ300320692"/>
    <x v="3"/>
    <x v="4"/>
    <s v="Kinder - Bueno - Crispy Creamy Chocolate"/>
    <s v="Food"/>
    <n v="15368644372"/>
    <s v="Monday, July 11, 2022"/>
    <x v="1"/>
    <x v="17"/>
    <n v="2"/>
    <n v="1"/>
    <n v="138"/>
    <n v="2"/>
    <n v="1"/>
    <n v="2"/>
    <n v="2"/>
    <x v="191"/>
    <x v="78"/>
    <s v="Food"/>
    <x v="1"/>
    <b v="1"/>
    <n v="2"/>
    <n v="1.3333333333333333"/>
    <x v="56"/>
  </r>
  <r>
    <s v="Processed"/>
    <s v="VJ300205292"/>
    <x v="0"/>
    <x v="1"/>
    <s v="Monster Energy Original"/>
    <s v="Carbonated"/>
    <n v="15368698603"/>
    <s v="Monday, July 11, 2022"/>
    <x v="0"/>
    <x v="2"/>
    <n v="3"/>
    <n v="1"/>
    <n v="146"/>
    <n v="3"/>
    <n v="1"/>
    <n v="3"/>
    <n v="3"/>
    <x v="191"/>
    <x v="5"/>
    <s v="Carbonated"/>
    <x v="0"/>
    <b v="1"/>
    <n v="3"/>
    <n v="2"/>
    <x v="4"/>
  </r>
  <r>
    <s v="Processed"/>
    <s v="VJ300205292"/>
    <x v="0"/>
    <x v="1"/>
    <s v="Poland Springs Water"/>
    <s v="Water"/>
    <n v="15369022015"/>
    <s v="Monday, July 11, 2022"/>
    <x v="1"/>
    <x v="5"/>
    <n v="1.5"/>
    <n v="1"/>
    <n v="144"/>
    <n v="1.5"/>
    <n v="1"/>
    <n v="1.5"/>
    <n v="1.5"/>
    <x v="191"/>
    <x v="29"/>
    <s v="Water"/>
    <x v="3"/>
    <b v="1"/>
    <n v="1.5"/>
    <n v="1"/>
    <x v="27"/>
  </r>
  <r>
    <s v="Processed"/>
    <s v="VJ300320692"/>
    <x v="3"/>
    <x v="4"/>
    <s v="Miss Vickie's Potato Chip - Sea Salt Original"/>
    <s v="Food"/>
    <n v="15369040026"/>
    <s v="Monday, July 11, 2022"/>
    <x v="1"/>
    <x v="20"/>
    <n v="1.5"/>
    <n v="1"/>
    <n v="112"/>
    <n v="1.5"/>
    <n v="1"/>
    <n v="1.5"/>
    <n v="1.5"/>
    <x v="191"/>
    <x v="13"/>
    <s v="Food"/>
    <x v="1"/>
    <b v="1"/>
    <n v="1.5"/>
    <n v="1"/>
    <x v="3"/>
  </r>
  <r>
    <s v="Processed"/>
    <s v="VJ300320692"/>
    <x v="3"/>
    <x v="4"/>
    <s v="Poland Springs Water"/>
    <s v="Water"/>
    <n v="15369049745"/>
    <s v="Monday, July 11, 2022"/>
    <x v="0"/>
    <x v="5"/>
    <n v="1.5"/>
    <n v="1"/>
    <n v="144"/>
    <n v="1.5"/>
    <n v="1"/>
    <n v="1.5"/>
    <n v="1.5"/>
    <x v="191"/>
    <x v="29"/>
    <s v="Water"/>
    <x v="3"/>
    <b v="1"/>
    <n v="1.5"/>
    <n v="1"/>
    <x v="27"/>
  </r>
  <r>
    <s v="Processed"/>
    <s v="VJ300320609"/>
    <x v="2"/>
    <x v="3"/>
    <s v="Cheetos Cheddar Jalapeno"/>
    <s v="Food"/>
    <n v="15369076573"/>
    <s v="Monday, July 11, 2022"/>
    <x v="1"/>
    <x v="18"/>
    <n v="1.5"/>
    <n v="1"/>
    <n v="124"/>
    <n v="1.5"/>
    <n v="1"/>
    <n v="1.5"/>
    <n v="1.5"/>
    <x v="191"/>
    <x v="128"/>
    <s v="Food"/>
    <x v="1"/>
    <b v="1"/>
    <n v="1.5"/>
    <n v="1"/>
    <x v="88"/>
  </r>
  <r>
    <s v="Processed"/>
    <s v="VJ300320609"/>
    <x v="2"/>
    <x v="3"/>
    <s v="KitKat - Crisp Wafers"/>
    <s v="Food"/>
    <n v="15369077300"/>
    <s v="Monday, July 11, 2022"/>
    <x v="1"/>
    <x v="6"/>
    <n v="2.5"/>
    <n v="1"/>
    <n v="134"/>
    <n v="2.5"/>
    <n v="1"/>
    <n v="2.5"/>
    <n v="2.5"/>
    <x v="191"/>
    <x v="10"/>
    <s v="Food"/>
    <x v="1"/>
    <b v="1"/>
    <n v="2.5"/>
    <n v="1.6666666666666667"/>
    <x v="9"/>
  </r>
  <r>
    <s v="Processed"/>
    <s v="VJ300205292"/>
    <x v="0"/>
    <x v="1"/>
    <s v="Poland Springs Water"/>
    <s v="Water"/>
    <n v="15369248192"/>
    <s v="Monday, July 11, 2022"/>
    <x v="0"/>
    <x v="5"/>
    <n v="1.5"/>
    <n v="2"/>
    <n v="144"/>
    <n v="1.5"/>
    <n v="2"/>
    <n v="3"/>
    <n v="3"/>
    <x v="191"/>
    <x v="29"/>
    <s v="Water"/>
    <x v="3"/>
    <b v="1"/>
    <n v="1.5"/>
    <n v="1"/>
    <x v="27"/>
  </r>
  <r>
    <s v="Processed"/>
    <s v="VJ300320692"/>
    <x v="3"/>
    <x v="4"/>
    <s v="CheezIt - Cheddar Sour Cream and Onion"/>
    <s v="Food"/>
    <n v="15369310778"/>
    <s v="Monday, July 11, 2022"/>
    <x v="0"/>
    <x v="18"/>
    <n v="1.25"/>
    <n v="1"/>
    <n v="124"/>
    <n v="1.25"/>
    <n v="1"/>
    <n v="1.25"/>
    <n v="1.25"/>
    <x v="191"/>
    <x v="86"/>
    <s v="Food"/>
    <x v="1"/>
    <b v="1"/>
    <n v="1.25"/>
    <n v="0.83333333333333337"/>
    <x v="39"/>
  </r>
  <r>
    <s v="Processed"/>
    <s v="VJ300320609"/>
    <x v="2"/>
    <x v="3"/>
    <s v="Cheetos Cheddar Jalapeno"/>
    <s v="Food"/>
    <n v="15369471818"/>
    <s v="Monday, July 11, 2022"/>
    <x v="1"/>
    <x v="18"/>
    <n v="1.5"/>
    <n v="1"/>
    <n v="124"/>
    <n v="1.5"/>
    <n v="1"/>
    <n v="1.5"/>
    <n v="1.5"/>
    <x v="191"/>
    <x v="128"/>
    <s v="Food"/>
    <x v="1"/>
    <b v="1"/>
    <n v="1.5"/>
    <n v="1"/>
    <x v="88"/>
  </r>
  <r>
    <s v="Processed"/>
    <s v="VJ300320609"/>
    <x v="2"/>
    <x v="3"/>
    <s v="Doritos Spicy Nacho"/>
    <m/>
    <n v="15369473300"/>
    <s v="Monday, July 11, 2022"/>
    <x v="1"/>
    <x v="26"/>
    <n v="1.5"/>
    <n v="1"/>
    <n v="113"/>
    <n v="1.5"/>
    <n v="1"/>
    <n v="1.5"/>
    <n v="1.5"/>
    <x v="191"/>
    <x v="140"/>
    <s v="Cell is Blank - Dis-regard"/>
    <x v="1"/>
    <b v="1"/>
    <n v="1.5"/>
    <n v="1"/>
    <x v="96"/>
  </r>
  <r>
    <s v="Processed"/>
    <s v="VJ300320692"/>
    <x v="3"/>
    <x v="4"/>
    <s v="BodyArmor LYTE - Strawberry Lemonade"/>
    <s v="Water"/>
    <n v="15369635480"/>
    <s v="Monday, July 11, 2022"/>
    <x v="1"/>
    <x v="15"/>
    <n v="2.75"/>
    <n v="1"/>
    <n v="147"/>
    <n v="2.75"/>
    <n v="1"/>
    <n v="2.75"/>
    <n v="2.75"/>
    <x v="191"/>
    <x v="131"/>
    <s v="Water"/>
    <x v="3"/>
    <b v="1"/>
    <n v="2.75"/>
    <n v="1.8333333333333333"/>
    <x v="90"/>
  </r>
  <r>
    <s v="Processed"/>
    <s v="VJ300320609"/>
    <x v="2"/>
    <x v="3"/>
    <s v="Monster Energy Original"/>
    <s v="Carbonated"/>
    <n v="15370137692"/>
    <s v="Monday, July 11, 2022"/>
    <x v="1"/>
    <x v="5"/>
    <n v="3"/>
    <n v="1"/>
    <n v="144"/>
    <n v="3"/>
    <n v="1"/>
    <n v="3"/>
    <n v="3"/>
    <x v="191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370170241"/>
    <s v="Monday, July 11, 2022"/>
    <x v="1"/>
    <x v="12"/>
    <n v="1.5"/>
    <n v="1"/>
    <n v="140"/>
    <n v="1.5"/>
    <n v="1"/>
    <n v="1.5"/>
    <n v="1.5"/>
    <x v="191"/>
    <x v="70"/>
    <s v="Carbonated"/>
    <x v="0"/>
    <b v="1"/>
    <n v="1.5"/>
    <n v="1"/>
    <x v="48"/>
  </r>
  <r>
    <s v="Processed"/>
    <s v="VJ300320692"/>
    <x v="3"/>
    <x v="4"/>
    <s v="Ice Breakers Ice Cubes - PepperMint"/>
    <s v="Food"/>
    <n v="15370241428"/>
    <s v="Monday, July 11, 2022"/>
    <x v="0"/>
    <x v="36"/>
    <n v="5"/>
    <n v="1"/>
    <n v="155"/>
    <n v="5"/>
    <n v="1"/>
    <n v="5"/>
    <n v="5"/>
    <x v="191"/>
    <x v="138"/>
    <s v="Food"/>
    <x v="1"/>
    <b v="1"/>
    <n v="5"/>
    <n v="3.3333333333333335"/>
    <x v="94"/>
  </r>
  <r>
    <s v="Processed"/>
    <s v="VJ300320609"/>
    <x v="2"/>
    <x v="3"/>
    <s v="Coca Cola - Regular"/>
    <s v="Carbonated"/>
    <n v="15370299168"/>
    <s v="Monday, July 11, 2022"/>
    <x v="1"/>
    <x v="27"/>
    <n v="1.5"/>
    <n v="1"/>
    <n v="141"/>
    <n v="1.5"/>
    <n v="1"/>
    <n v="1.5"/>
    <n v="1.5"/>
    <x v="191"/>
    <x v="156"/>
    <s v="Carbonated"/>
    <x v="0"/>
    <b v="1"/>
    <n v="1.5"/>
    <n v="1"/>
    <x v="36"/>
  </r>
  <r>
    <s v="Processed"/>
    <s v="VJ300320609"/>
    <x v="2"/>
    <x v="3"/>
    <s v="Doritos Nacho Cheese"/>
    <s v="Food"/>
    <n v="15370302906"/>
    <s v="Monday, July 11, 2022"/>
    <x v="1"/>
    <x v="24"/>
    <n v="1.5"/>
    <n v="1"/>
    <n v="121"/>
    <n v="1.5"/>
    <n v="1"/>
    <n v="1.5"/>
    <n v="1.5"/>
    <x v="191"/>
    <x v="90"/>
    <s v="Food"/>
    <x v="1"/>
    <b v="1"/>
    <n v="1.5"/>
    <n v="1"/>
    <x v="63"/>
  </r>
  <r>
    <s v="Processed"/>
    <s v="VJ300320609"/>
    <x v="2"/>
    <x v="3"/>
    <s v="Coca Cola - Regular"/>
    <s v="Carbonated"/>
    <n v="15370530545"/>
    <s v="Monday, July 11, 2022"/>
    <x v="1"/>
    <x v="23"/>
    <n v="1.5"/>
    <n v="1"/>
    <n v="142"/>
    <n v="1.5"/>
    <n v="1"/>
    <n v="1.5"/>
    <n v="1.5"/>
    <x v="191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70636868"/>
    <s v="Monday, July 11, 2022"/>
    <x v="1"/>
    <x v="27"/>
    <n v="1.5"/>
    <n v="1"/>
    <n v="141"/>
    <n v="1.5"/>
    <n v="1"/>
    <n v="1.5"/>
    <n v="1.5"/>
    <x v="191"/>
    <x v="156"/>
    <s v="Carbonated"/>
    <x v="0"/>
    <b v="1"/>
    <n v="1.5"/>
    <n v="1"/>
    <x v="36"/>
  </r>
  <r>
    <s v="Processed"/>
    <s v="VJ300320609"/>
    <x v="2"/>
    <x v="3"/>
    <s v="Doritos Nacho Cheese"/>
    <s v="Food"/>
    <n v="15370637851"/>
    <s v="Monday, July 11, 2022"/>
    <x v="1"/>
    <x v="24"/>
    <n v="1.5"/>
    <n v="1"/>
    <n v="121"/>
    <n v="1.5"/>
    <n v="1"/>
    <n v="1.5"/>
    <n v="1.5"/>
    <x v="191"/>
    <x v="90"/>
    <s v="Food"/>
    <x v="1"/>
    <b v="1"/>
    <n v="1.5"/>
    <n v="1"/>
    <x v="63"/>
  </r>
  <r>
    <s v="Processed"/>
    <s v="VJ300320609"/>
    <x v="2"/>
    <x v="3"/>
    <s v="Coca Cola - Regular"/>
    <s v="Carbonated"/>
    <n v="15370804717"/>
    <s v="Monday, July 11, 2022"/>
    <x v="1"/>
    <x v="27"/>
    <n v="1.5"/>
    <n v="1"/>
    <n v="141"/>
    <n v="1.5"/>
    <n v="1"/>
    <n v="1.5"/>
    <n v="1.5"/>
    <x v="191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70806348"/>
    <s v="Monday, July 11, 2022"/>
    <x v="1"/>
    <x v="12"/>
    <n v="1.5"/>
    <n v="1"/>
    <n v="140"/>
    <n v="1.5"/>
    <n v="1"/>
    <n v="1.5"/>
    <n v="1.5"/>
    <x v="191"/>
    <x v="70"/>
    <s v="Carbonated"/>
    <x v="0"/>
    <b v="1"/>
    <n v="1.5"/>
    <n v="1"/>
    <x v="48"/>
  </r>
  <r>
    <s v="Processed"/>
    <s v="VJ300320609"/>
    <x v="2"/>
    <x v="3"/>
    <s v="Nature's Bakery Fig Bar - Blueberry"/>
    <s v="Food"/>
    <n v="15371291422"/>
    <s v="Tuesday, July 12, 2022"/>
    <x v="0"/>
    <x v="11"/>
    <n v="1.5"/>
    <n v="1"/>
    <n v="132"/>
    <n v="1.5"/>
    <n v="1"/>
    <n v="1.5"/>
    <n v="1.5"/>
    <x v="192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371292303"/>
    <s v="Tuesday, July 12, 2022"/>
    <x v="0"/>
    <x v="11"/>
    <n v="1.5"/>
    <n v="1"/>
    <n v="132"/>
    <n v="1.5"/>
    <n v="1"/>
    <n v="1.5"/>
    <n v="1.5"/>
    <x v="192"/>
    <x v="148"/>
    <s v="Food"/>
    <x v="1"/>
    <b v="1"/>
    <n v="1.5"/>
    <n v="1"/>
    <x v="101"/>
  </r>
  <r>
    <s v="Processed"/>
    <s v="VJ300320609"/>
    <x v="2"/>
    <x v="3"/>
    <s v="Ruffles Baked  - Cheddar &amp; Sour Cream"/>
    <s v="Food"/>
    <n v="15371406634"/>
    <s v="Tuesday, July 12, 2022"/>
    <x v="0"/>
    <x v="1"/>
    <n v="1.5"/>
    <n v="2"/>
    <n v="123"/>
    <n v="1.5"/>
    <n v="2"/>
    <n v="3"/>
    <n v="3"/>
    <x v="192"/>
    <x v="46"/>
    <s v="Food"/>
    <x v="1"/>
    <b v="1"/>
    <n v="1.5"/>
    <n v="1"/>
    <x v="37"/>
  </r>
  <r>
    <s v="Processed"/>
    <s v="VJ300320609"/>
    <x v="2"/>
    <x v="3"/>
    <s v="Snapple Tea - Lemon"/>
    <s v="Non Carbonated"/>
    <n v="15371410137"/>
    <s v="Tuesday, July 12, 2022"/>
    <x v="0"/>
    <x v="7"/>
    <n v="2.5"/>
    <n v="1"/>
    <n v="143"/>
    <n v="2.5"/>
    <n v="1"/>
    <n v="2.5"/>
    <n v="2.5"/>
    <x v="192"/>
    <x v="152"/>
    <s v="Non Carbonated"/>
    <x v="2"/>
    <b v="1"/>
    <n v="2.5"/>
    <n v="1.6666666666666667"/>
    <x v="59"/>
  </r>
  <r>
    <s v="Processed"/>
    <s v="VJ300320611"/>
    <x v="0"/>
    <x v="0"/>
    <s v="Popchips Potato - Barbeque"/>
    <s v="Food"/>
    <n v="15371648754"/>
    <s v="Tuesday, July 12, 2022"/>
    <x v="1"/>
    <x v="3"/>
    <n v="1.5"/>
    <n v="1"/>
    <n v="114"/>
    <n v="1.5"/>
    <n v="1"/>
    <n v="1.5"/>
    <n v="1.5"/>
    <x v="192"/>
    <x v="61"/>
    <s v="Food"/>
    <x v="1"/>
    <b v="1"/>
    <n v="1.5"/>
    <n v="1"/>
    <x v="44"/>
  </r>
  <r>
    <s v="Processed"/>
    <s v="VJ300320609"/>
    <x v="2"/>
    <x v="3"/>
    <s v="Monster Energy Original"/>
    <s v="Carbonated"/>
    <n v="15371777105"/>
    <s v="Tuesday, July 12, 2022"/>
    <x v="1"/>
    <x v="2"/>
    <n v="3"/>
    <n v="1"/>
    <n v="146"/>
    <n v="3"/>
    <n v="1"/>
    <n v="3"/>
    <n v="3"/>
    <x v="192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5371942569"/>
    <s v="Tuesday, July 12, 2022"/>
    <x v="0"/>
    <x v="23"/>
    <n v="1.5"/>
    <n v="1"/>
    <n v="142"/>
    <n v="1.5"/>
    <n v="1"/>
    <n v="1.5"/>
    <n v="1.5"/>
    <x v="192"/>
    <x v="44"/>
    <s v="Carbonated"/>
    <x v="0"/>
    <b v="1"/>
    <n v="1.5"/>
    <n v="1"/>
    <x v="36"/>
  </r>
  <r>
    <s v="Processed"/>
    <s v="VJ300320609"/>
    <x v="2"/>
    <x v="3"/>
    <s v="Coca Cola - Regular"/>
    <s v="Carbonated"/>
    <n v="15372096321"/>
    <s v="Tuesday, July 12, 2022"/>
    <x v="0"/>
    <x v="27"/>
    <n v="1.5"/>
    <n v="1"/>
    <n v="141"/>
    <n v="1.5"/>
    <n v="1"/>
    <n v="1.5"/>
    <n v="1.5"/>
    <x v="192"/>
    <x v="156"/>
    <s v="Carbonated"/>
    <x v="0"/>
    <b v="1"/>
    <n v="1.5"/>
    <n v="1"/>
    <x v="36"/>
  </r>
  <r>
    <s v="Processed"/>
    <s v="VJ300320692"/>
    <x v="3"/>
    <x v="4"/>
    <s v="Zone Perfect - Chocolate Chip Cookie Dough"/>
    <s v="Food"/>
    <n v="15372642161"/>
    <s v="Tuesday, July 12, 2022"/>
    <x v="1"/>
    <x v="10"/>
    <n v="2"/>
    <n v="1"/>
    <n v="136"/>
    <n v="2"/>
    <n v="1"/>
    <n v="2"/>
    <n v="2"/>
    <x v="192"/>
    <x v="158"/>
    <s v="Food"/>
    <x v="1"/>
    <b v="1"/>
    <n v="2"/>
    <n v="1.3333333333333333"/>
    <x v="104"/>
  </r>
  <r>
    <s v="Processed"/>
    <s v="VJ300205292"/>
    <x v="0"/>
    <x v="1"/>
    <s v="Miss Vickie's Potato Chip - Lime &amp; Cracked Pe"/>
    <s v="Food"/>
    <n v="15373142797"/>
    <s v="Tuesday, July 12, 2022"/>
    <x v="0"/>
    <x v="18"/>
    <n v="1.5"/>
    <n v="1"/>
    <n v="124"/>
    <n v="1.5"/>
    <n v="1"/>
    <n v="1.5"/>
    <n v="2.75"/>
    <x v="192"/>
    <x v="4"/>
    <s v="Food"/>
    <x v="1"/>
    <b v="1"/>
    <n v="1.5"/>
    <n v="1"/>
    <x v="3"/>
  </r>
  <r>
    <s v="Processed"/>
    <s v="VJ300205292"/>
    <x v="0"/>
    <x v="1"/>
    <s v="Miss Vickie's Potato Chip - Smokehouse BBQ"/>
    <s v="Food"/>
    <n v="15373142797"/>
    <s v="Tuesday, July 12, 2022"/>
    <x v="0"/>
    <x v="25"/>
    <n v="1.25"/>
    <n v="1"/>
    <n v="125"/>
    <n v="1.25"/>
    <n v="1"/>
    <n v="1.25"/>
    <n v="2.75"/>
    <x v="192"/>
    <x v="51"/>
    <s v="Food"/>
    <x v="1"/>
    <b v="1"/>
    <n v="1.25"/>
    <n v="0.83333333333333337"/>
    <x v="3"/>
  </r>
  <r>
    <s v="Processed"/>
    <s v="VJ300320686"/>
    <x v="1"/>
    <x v="2"/>
    <s v="Miss Vickie's Potato Chip - Jalapeno"/>
    <s v="Food"/>
    <n v="15373143628"/>
    <s v="Tuesday, July 12, 2022"/>
    <x v="0"/>
    <x v="20"/>
    <n v="1.5"/>
    <n v="1"/>
    <n v="112"/>
    <n v="1.5"/>
    <n v="1"/>
    <n v="1.5"/>
    <n v="1.5"/>
    <x v="192"/>
    <x v="43"/>
    <s v="Food"/>
    <x v="1"/>
    <b v="1"/>
    <n v="1.5"/>
    <n v="1"/>
    <x v="3"/>
  </r>
  <r>
    <s v="Processed"/>
    <s v="VJ300320609"/>
    <x v="2"/>
    <x v="3"/>
    <s v="Cheetos - Fleming Hot Crunchy"/>
    <s v="Food"/>
    <n v="15373195445"/>
    <s v="Tuesday, July 12, 2022"/>
    <x v="1"/>
    <x v="16"/>
    <n v="1.5"/>
    <n v="1"/>
    <n v="122"/>
    <n v="1.5"/>
    <n v="1"/>
    <n v="1.5"/>
    <n v="1.5"/>
    <x v="192"/>
    <x v="16"/>
    <s v="Food"/>
    <x v="1"/>
    <b v="1"/>
    <n v="1.5"/>
    <n v="1"/>
    <x v="14"/>
  </r>
  <r>
    <s v="Processed"/>
    <s v="VJ300320692"/>
    <x v="3"/>
    <x v="4"/>
    <s v="Poland Springs Water"/>
    <s v="Water"/>
    <n v="15373398867"/>
    <s v="Tuesday, July 12, 2022"/>
    <x v="1"/>
    <x v="5"/>
    <n v="1.5"/>
    <n v="1"/>
    <n v="144"/>
    <n v="1.5"/>
    <n v="1"/>
    <n v="1.5"/>
    <n v="1.5"/>
    <x v="192"/>
    <x v="29"/>
    <s v="Water"/>
    <x v="3"/>
    <b v="1"/>
    <n v="1.5"/>
    <n v="1"/>
    <x v="27"/>
  </r>
  <r>
    <s v="Processed"/>
    <s v="VJ300320692"/>
    <x v="3"/>
    <x v="4"/>
    <s v="CheezIt - White Cheddar"/>
    <s v="Food"/>
    <n v="15373557981"/>
    <s v="Tuesday, July 12, 2022"/>
    <x v="1"/>
    <x v="1"/>
    <n v="1.25"/>
    <n v="1"/>
    <n v="123"/>
    <n v="1.25"/>
    <n v="1"/>
    <n v="1.25"/>
    <n v="1.25"/>
    <x v="192"/>
    <x v="53"/>
    <s v="Food"/>
    <x v="1"/>
    <b v="1"/>
    <n v="1.25"/>
    <n v="0.83333333333333337"/>
    <x v="39"/>
  </r>
  <r>
    <s v="Processed"/>
    <s v="VJ300320692"/>
    <x v="3"/>
    <x v="4"/>
    <s v="CheezIt - Cheddar Sour Cream and Onion"/>
    <s v="Food"/>
    <n v="15373576327"/>
    <s v="Tuesday, July 12, 2022"/>
    <x v="1"/>
    <x v="18"/>
    <n v="1.25"/>
    <n v="1"/>
    <n v="124"/>
    <n v="1.25"/>
    <n v="1"/>
    <n v="1.25"/>
    <n v="1.25"/>
    <x v="192"/>
    <x v="86"/>
    <s v="Food"/>
    <x v="1"/>
    <b v="1"/>
    <n v="1.25"/>
    <n v="0.83333333333333337"/>
    <x v="39"/>
  </r>
  <r>
    <s v="Processed"/>
    <s v="VJ300320692"/>
    <x v="3"/>
    <x v="4"/>
    <s v="CheezIt - Cheddar Sour Cream and Onion"/>
    <s v="Food"/>
    <n v="15373580364"/>
    <s v="Tuesday, July 12, 2022"/>
    <x v="1"/>
    <x v="18"/>
    <n v="1.25"/>
    <n v="1"/>
    <n v="124"/>
    <n v="1.25"/>
    <n v="1"/>
    <n v="1.25"/>
    <n v="1.25"/>
    <x v="192"/>
    <x v="86"/>
    <s v="Food"/>
    <x v="1"/>
    <b v="1"/>
    <n v="1.25"/>
    <n v="0.83333333333333337"/>
    <x v="39"/>
  </r>
  <r>
    <s v="Processed"/>
    <s v="VJ300320686"/>
    <x v="1"/>
    <x v="2"/>
    <s v="Keto Bar - Creamy Peanut Butter Chocolate"/>
    <s v="Food"/>
    <n v="15373590299"/>
    <s v="Tuesday, July 12, 2022"/>
    <x v="1"/>
    <x v="17"/>
    <n v="2"/>
    <n v="1"/>
    <n v="138"/>
    <n v="2"/>
    <n v="1"/>
    <n v="2"/>
    <n v="2"/>
    <x v="192"/>
    <x v="110"/>
    <s v="Food"/>
    <x v="1"/>
    <b v="1"/>
    <n v="2"/>
    <n v="1.3333333333333333"/>
    <x v="77"/>
  </r>
  <r>
    <s v="Processed"/>
    <s v="VJ300320609"/>
    <x v="2"/>
    <x v="3"/>
    <s v="KitKat - Crisp Wafers"/>
    <s v="Food"/>
    <n v="15373769540"/>
    <s v="Tuesday, July 12, 2022"/>
    <x v="0"/>
    <x v="14"/>
    <n v="2.5"/>
    <n v="1"/>
    <n v="137"/>
    <n v="2.5"/>
    <n v="1"/>
    <n v="2.5"/>
    <n v="4"/>
    <x v="192"/>
    <x v="10"/>
    <s v="Food"/>
    <x v="1"/>
    <b v="1"/>
    <n v="2.5"/>
    <n v="1.6666666666666667"/>
    <x v="9"/>
  </r>
  <r>
    <s v="Processed"/>
    <s v="VJ300320609"/>
    <x v="2"/>
    <x v="3"/>
    <s v="Nature's Bakery Fig Bar - Blueberry"/>
    <s v="Food"/>
    <n v="15373769540"/>
    <s v="Tuesday, July 12, 2022"/>
    <x v="0"/>
    <x v="11"/>
    <n v="1.5"/>
    <n v="1"/>
    <n v="132"/>
    <n v="1.5"/>
    <n v="1"/>
    <n v="1.5"/>
    <n v="4"/>
    <x v="192"/>
    <x v="148"/>
    <s v="Food"/>
    <x v="1"/>
    <b v="1"/>
    <n v="1.5"/>
    <n v="1"/>
    <x v="101"/>
  </r>
  <r>
    <s v="Processed"/>
    <s v="VJ300320609"/>
    <x v="2"/>
    <x v="3"/>
    <s v="Monster Energy Original"/>
    <s v="Carbonated"/>
    <n v="15374055538"/>
    <s v="Tuesday, July 12, 2022"/>
    <x v="1"/>
    <x v="5"/>
    <n v="3"/>
    <n v="1"/>
    <n v="144"/>
    <n v="3"/>
    <n v="1"/>
    <n v="3"/>
    <n v="3"/>
    <x v="192"/>
    <x v="5"/>
    <s v="Carbonated"/>
    <x v="0"/>
    <b v="1"/>
    <n v="3"/>
    <n v="2"/>
    <x v="4"/>
  </r>
  <r>
    <s v="Processed"/>
    <s v="VJ300320692"/>
    <x v="3"/>
    <x v="4"/>
    <s v="Kinder - Bueno - Crispy Creamy Chocolate"/>
    <s v="Food"/>
    <n v="15374119260"/>
    <s v="Tuesday, July 12, 2022"/>
    <x v="1"/>
    <x v="17"/>
    <n v="2"/>
    <n v="1"/>
    <n v="138"/>
    <n v="2"/>
    <n v="1"/>
    <n v="2"/>
    <n v="2"/>
    <x v="192"/>
    <x v="78"/>
    <s v="Food"/>
    <x v="1"/>
    <b v="1"/>
    <n v="2"/>
    <n v="1.3333333333333333"/>
    <x v="56"/>
  </r>
  <r>
    <s v="Processed"/>
    <s v="VJ300320609"/>
    <x v="2"/>
    <x v="3"/>
    <s v="Monster Energy Original"/>
    <s v="Carbonated"/>
    <n v="15374141687"/>
    <s v="Tuesday, July 12, 2022"/>
    <x v="1"/>
    <x v="5"/>
    <n v="3"/>
    <n v="1"/>
    <n v="144"/>
    <n v="3"/>
    <n v="1"/>
    <n v="3"/>
    <n v="3"/>
    <x v="192"/>
    <x v="5"/>
    <s v="Carbonated"/>
    <x v="0"/>
    <b v="1"/>
    <n v="3"/>
    <n v="2"/>
    <x v="4"/>
  </r>
  <r>
    <s v="Processed"/>
    <s v="VJ300320692"/>
    <x v="3"/>
    <x v="4"/>
    <s v="SunChips Multigrain - Salsa"/>
    <s v="Food"/>
    <n v="15374183145"/>
    <s v="Tuesday, July 12, 2022"/>
    <x v="1"/>
    <x v="26"/>
    <n v="1.5"/>
    <n v="1"/>
    <n v="113"/>
    <n v="1.5"/>
    <n v="1"/>
    <n v="1.5"/>
    <n v="1.5"/>
    <x v="192"/>
    <x v="27"/>
    <s v="Food"/>
    <x v="1"/>
    <b v="1"/>
    <n v="1.5"/>
    <n v="1"/>
    <x v="25"/>
  </r>
  <r>
    <s v="Processed"/>
    <s v="VJ300320686"/>
    <x v="1"/>
    <x v="2"/>
    <s v="Pop Corners - Sea Salt"/>
    <s v="Food"/>
    <n v="15374430977"/>
    <s v="Tuesday, July 12, 2022"/>
    <x v="1"/>
    <x v="3"/>
    <n v="1.5"/>
    <n v="1"/>
    <n v="114"/>
    <n v="1.5"/>
    <n v="1"/>
    <n v="1.5"/>
    <n v="1.5"/>
    <x v="192"/>
    <x v="117"/>
    <s v="Food"/>
    <x v="1"/>
    <b v="1"/>
    <n v="1.5"/>
    <n v="1"/>
    <x v="80"/>
  </r>
  <r>
    <s v="Processed"/>
    <s v="VJ300205292"/>
    <x v="0"/>
    <x v="1"/>
    <s v="Poland Springs Water"/>
    <s v="Water"/>
    <n v="15374434819"/>
    <s v="Tuesday, July 12, 2022"/>
    <x v="1"/>
    <x v="5"/>
    <n v="1.5"/>
    <n v="1"/>
    <n v="144"/>
    <n v="1.5"/>
    <n v="1"/>
    <n v="1.5"/>
    <n v="1.5"/>
    <x v="192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374564962"/>
    <s v="Tuesday, July 12, 2022"/>
    <x v="0"/>
    <x v="23"/>
    <n v="1.5"/>
    <n v="1"/>
    <n v="142"/>
    <n v="1.5"/>
    <n v="1"/>
    <n v="1.5"/>
    <n v="1.5"/>
    <x v="192"/>
    <x v="44"/>
    <s v="Carbonated"/>
    <x v="0"/>
    <b v="1"/>
    <n v="1.5"/>
    <n v="1"/>
    <x v="36"/>
  </r>
  <r>
    <s v="Processed"/>
    <s v="VJ300205292"/>
    <x v="0"/>
    <x v="1"/>
    <s v="Poland Springs Water"/>
    <s v="Water"/>
    <n v="15374833534"/>
    <s v="Tuesday, July 12, 2022"/>
    <x v="1"/>
    <x v="5"/>
    <n v="1.5"/>
    <n v="1"/>
    <n v="144"/>
    <n v="1.5"/>
    <n v="1"/>
    <n v="1.5"/>
    <n v="1.5"/>
    <x v="192"/>
    <x v="29"/>
    <s v="Water"/>
    <x v="3"/>
    <b v="1"/>
    <n v="1.5"/>
    <n v="1"/>
    <x v="27"/>
  </r>
  <r>
    <s v="Processed"/>
    <s v="VJ300205292"/>
    <x v="0"/>
    <x v="1"/>
    <s v="Coca Cola - Zero Sugar"/>
    <s v="Carbonated"/>
    <n v="15374868057"/>
    <s v="Tuesday, July 12, 2022"/>
    <x v="1"/>
    <x v="12"/>
    <n v="1.5"/>
    <n v="1"/>
    <n v="140"/>
    <n v="1.5"/>
    <n v="1"/>
    <n v="1.5"/>
    <n v="1.5"/>
    <x v="192"/>
    <x v="44"/>
    <s v="Carbonated"/>
    <x v="0"/>
    <b v="1"/>
    <n v="1.5"/>
    <n v="1"/>
    <x v="36"/>
  </r>
  <r>
    <s v="Processed"/>
    <s v="VJ300320609"/>
    <x v="2"/>
    <x v="3"/>
    <s v="Nature's Bakery Fig Bar - Blueberry"/>
    <s v="Food"/>
    <n v="15375008778"/>
    <s v="Tuesday, July 12, 2022"/>
    <x v="1"/>
    <x v="11"/>
    <n v="1.5"/>
    <n v="1"/>
    <n v="132"/>
    <n v="1.5"/>
    <n v="1"/>
    <n v="1.5"/>
    <n v="1.5"/>
    <x v="192"/>
    <x v="148"/>
    <s v="Food"/>
    <x v="1"/>
    <b v="1"/>
    <n v="1.5"/>
    <n v="1"/>
    <x v="101"/>
  </r>
  <r>
    <s v="Processed"/>
    <s v="VJ300320692"/>
    <x v="3"/>
    <x v="4"/>
    <s v="Goldfish Baked - Cheddar"/>
    <s v="Food"/>
    <n v="15375052803"/>
    <s v="Tuesday, July 12, 2022"/>
    <x v="0"/>
    <x v="25"/>
    <n v="1.25"/>
    <n v="1"/>
    <n v="125"/>
    <n v="1.25"/>
    <n v="1"/>
    <n v="1.25"/>
    <n v="1.25"/>
    <x v="192"/>
    <x v="139"/>
    <s v="Food"/>
    <x v="1"/>
    <b v="1"/>
    <n v="1.25"/>
    <n v="0.83333333333333337"/>
    <x v="95"/>
  </r>
  <r>
    <s v="Processed"/>
    <s v="VJ300320692"/>
    <x v="3"/>
    <x v="4"/>
    <s v="Belvita Snack Bites - Cinnamon BS Go Paks"/>
    <s v="Food"/>
    <n v="15375056504"/>
    <s v="Tuesday, July 12, 2022"/>
    <x v="0"/>
    <x v="32"/>
    <n v="3"/>
    <n v="1"/>
    <n v="154"/>
    <n v="3"/>
    <n v="1"/>
    <n v="3"/>
    <n v="3"/>
    <x v="192"/>
    <x v="112"/>
    <s v="Food"/>
    <x v="1"/>
    <b v="1"/>
    <n v="3"/>
    <n v="2"/>
    <x v="79"/>
  </r>
  <r>
    <s v="Processed"/>
    <s v="VJ300205292"/>
    <x v="0"/>
    <x v="1"/>
    <s v="Monster Energy Original"/>
    <s v="Carbonated"/>
    <n v="15375224678"/>
    <s v="Tuesday, July 12, 2022"/>
    <x v="0"/>
    <x v="2"/>
    <n v="3"/>
    <n v="1"/>
    <n v="146"/>
    <n v="3"/>
    <n v="1"/>
    <n v="3"/>
    <n v="3"/>
    <x v="192"/>
    <x v="5"/>
    <s v="Carbonated"/>
    <x v="0"/>
    <b v="1"/>
    <n v="3"/>
    <n v="2"/>
    <x v="4"/>
  </r>
  <r>
    <s v="Processed"/>
    <s v="VJ300320609"/>
    <x v="2"/>
    <x v="3"/>
    <s v="Coca Cola - Regular"/>
    <s v="Carbonated"/>
    <n v="15375414824"/>
    <s v="Tuesday, July 12, 2022"/>
    <x v="1"/>
    <x v="27"/>
    <n v="1.5"/>
    <n v="1"/>
    <n v="141"/>
    <n v="1.5"/>
    <n v="1"/>
    <n v="1.5"/>
    <n v="1.5"/>
    <x v="192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75415684"/>
    <s v="Tuesday, July 12, 2022"/>
    <x v="1"/>
    <x v="12"/>
    <n v="1.5"/>
    <n v="1"/>
    <n v="140"/>
    <n v="1.5"/>
    <n v="1"/>
    <n v="1.5"/>
    <n v="1.5"/>
    <x v="192"/>
    <x v="70"/>
    <s v="Carbonated"/>
    <x v="0"/>
    <b v="1"/>
    <n v="1.5"/>
    <n v="1"/>
    <x v="48"/>
  </r>
  <r>
    <s v="Processed"/>
    <s v="VJ300320611"/>
    <x v="0"/>
    <x v="0"/>
    <s v="Poland Springs Water"/>
    <s v="Water"/>
    <n v="15375665541"/>
    <s v="Tuesday, July 12, 2022"/>
    <x v="1"/>
    <x v="7"/>
    <n v="2"/>
    <n v="1"/>
    <n v="143"/>
    <n v="2"/>
    <n v="1"/>
    <n v="2"/>
    <n v="2"/>
    <x v="192"/>
    <x v="29"/>
    <s v="Water"/>
    <x v="3"/>
    <b v="1"/>
    <n v="2"/>
    <n v="1.3333333333333333"/>
    <x v="27"/>
  </r>
  <r>
    <s v="Processed"/>
    <s v="VJ300205292"/>
    <x v="0"/>
    <x v="1"/>
    <s v="Poland Springs Water"/>
    <s v="Water"/>
    <n v="15375667540"/>
    <s v="Tuesday, July 12, 2022"/>
    <x v="0"/>
    <x v="5"/>
    <n v="1.5"/>
    <n v="2"/>
    <n v="144"/>
    <n v="1.5"/>
    <n v="2"/>
    <n v="3"/>
    <n v="3"/>
    <x v="192"/>
    <x v="29"/>
    <s v="Water"/>
    <x v="3"/>
    <b v="1"/>
    <n v="1.5"/>
    <n v="1"/>
    <x v="27"/>
  </r>
  <r>
    <s v="Processed"/>
    <s v="VJ300205292"/>
    <x v="0"/>
    <x v="1"/>
    <s v="BodyArmor LYTE  - Peach Mango"/>
    <s v="Water"/>
    <n v="15375669581"/>
    <s v="Tuesday, July 12, 2022"/>
    <x v="0"/>
    <x v="21"/>
    <n v="2.75"/>
    <n v="1"/>
    <n v="145"/>
    <n v="2.75"/>
    <n v="1"/>
    <n v="2.75"/>
    <n v="2.75"/>
    <x v="192"/>
    <x v="34"/>
    <s v="Water"/>
    <x v="3"/>
    <b v="1"/>
    <n v="2.75"/>
    <n v="1.8333333333333333"/>
    <x v="31"/>
  </r>
  <r>
    <s v="Processed"/>
    <s v="VJ300320609"/>
    <x v="2"/>
    <x v="3"/>
    <s v="Sunkist Soda - Orange"/>
    <s v="Carbonated"/>
    <n v="15375912539"/>
    <s v="Tuesday, July 12, 2022"/>
    <x v="1"/>
    <x v="12"/>
    <n v="1.5"/>
    <n v="1"/>
    <n v="140"/>
    <n v="1.5"/>
    <n v="1"/>
    <n v="1.5"/>
    <n v="1.5"/>
    <x v="192"/>
    <x v="70"/>
    <s v="Carbonated"/>
    <x v="0"/>
    <b v="1"/>
    <n v="1.5"/>
    <n v="1"/>
    <x v="48"/>
  </r>
  <r>
    <s v="Processed"/>
    <s v="VJ300320609"/>
    <x v="2"/>
    <x v="3"/>
    <s v="Doritos Nacho Cheese"/>
    <s v="Food"/>
    <n v="15375913620"/>
    <s v="Tuesday, July 12, 2022"/>
    <x v="1"/>
    <x v="24"/>
    <n v="1.5"/>
    <n v="1"/>
    <n v="121"/>
    <n v="1.5"/>
    <n v="1"/>
    <n v="1.5"/>
    <n v="1.5"/>
    <x v="192"/>
    <x v="90"/>
    <s v="Food"/>
    <x v="1"/>
    <b v="1"/>
    <n v="1.5"/>
    <n v="1"/>
    <x v="63"/>
  </r>
  <r>
    <s v="Processed"/>
    <s v="VJ300320609"/>
    <x v="2"/>
    <x v="3"/>
    <s v="Snapple Tea - Lemon"/>
    <s v="Non Carbonated"/>
    <n v="15375925348"/>
    <s v="Tuesday, July 12, 2022"/>
    <x v="1"/>
    <x v="7"/>
    <n v="2.5"/>
    <n v="1"/>
    <n v="143"/>
    <n v="2.5"/>
    <n v="1"/>
    <n v="2.5"/>
    <n v="2.5"/>
    <x v="192"/>
    <x v="152"/>
    <s v="Non Carbonated"/>
    <x v="2"/>
    <b v="1"/>
    <n v="2.5"/>
    <n v="1.6666666666666667"/>
    <x v="59"/>
  </r>
  <r>
    <s v="Processed"/>
    <s v="VJ300320609"/>
    <x v="2"/>
    <x v="3"/>
    <s v="Cheetos - Crunchy"/>
    <s v="Food"/>
    <n v="15375927197"/>
    <s v="Tuesday, July 12, 2022"/>
    <x v="1"/>
    <x v="18"/>
    <n v="1.5"/>
    <n v="1"/>
    <n v="124"/>
    <n v="1.5"/>
    <n v="1"/>
    <n v="1.5"/>
    <n v="1.5"/>
    <x v="192"/>
    <x v="91"/>
    <s v="Food"/>
    <x v="1"/>
    <b v="1"/>
    <n v="1.5"/>
    <n v="1"/>
    <x v="14"/>
  </r>
  <r>
    <s v="Processed"/>
    <s v="VJ300320609"/>
    <x v="2"/>
    <x v="3"/>
    <s v="Monster Energy Original"/>
    <s v="Carbonated"/>
    <n v="15376297241"/>
    <s v="Wednesday, July 13, 2022"/>
    <x v="1"/>
    <x v="2"/>
    <n v="3"/>
    <n v="1"/>
    <n v="146"/>
    <n v="3"/>
    <n v="1"/>
    <n v="3"/>
    <n v="3"/>
    <x v="192"/>
    <x v="5"/>
    <s v="Carbonated"/>
    <x v="0"/>
    <b v="1"/>
    <n v="3"/>
    <n v="2"/>
    <x v="4"/>
  </r>
  <r>
    <s v="Processed"/>
    <s v="VJ300320609"/>
    <x v="2"/>
    <x v="3"/>
    <s v="Chesters Fries Flaming hot"/>
    <s v="Food"/>
    <n v="15376297414"/>
    <s v="Wednesday, July 13, 2022"/>
    <x v="1"/>
    <x v="26"/>
    <n v="1.5"/>
    <n v="1"/>
    <n v="113"/>
    <n v="1.5"/>
    <n v="1"/>
    <n v="1.5"/>
    <n v="1.5"/>
    <x v="192"/>
    <x v="42"/>
    <s v="Food"/>
    <x v="1"/>
    <b v="1"/>
    <n v="1.5"/>
    <n v="1"/>
    <x v="35"/>
  </r>
  <r>
    <s v="Processed"/>
    <s v="VJ300320609"/>
    <x v="2"/>
    <x v="3"/>
    <s v="Monster Energy Original"/>
    <s v="Carbonated"/>
    <n v="15376732589"/>
    <s v="Wednesday, July 13, 2022"/>
    <x v="1"/>
    <x v="5"/>
    <n v="3"/>
    <n v="1"/>
    <n v="144"/>
    <n v="3"/>
    <n v="1"/>
    <n v="3"/>
    <n v="3"/>
    <x v="193"/>
    <x v="5"/>
    <s v="Carbonated"/>
    <x v="0"/>
    <b v="1"/>
    <n v="3"/>
    <n v="2"/>
    <x v="4"/>
  </r>
  <r>
    <s v="Processed"/>
    <s v="VJ300320609"/>
    <x v="2"/>
    <x v="3"/>
    <s v="Coca Cola - Regular"/>
    <s v="Carbonated"/>
    <n v="15377342170"/>
    <s v="Wednesday, July 13, 2022"/>
    <x v="0"/>
    <x v="27"/>
    <n v="1.5"/>
    <n v="1"/>
    <n v="141"/>
    <n v="1.5"/>
    <n v="1"/>
    <n v="1.5"/>
    <n v="1.5"/>
    <x v="193"/>
    <x v="156"/>
    <s v="Carbonated"/>
    <x v="0"/>
    <b v="1"/>
    <n v="1.5"/>
    <n v="1"/>
    <x v="36"/>
  </r>
  <r>
    <s v="Processed"/>
    <s v="VJ300320609"/>
    <x v="2"/>
    <x v="3"/>
    <s v="Fritos - Original"/>
    <s v="Food"/>
    <n v="15377584212"/>
    <s v="Wednesday, July 13, 2022"/>
    <x v="0"/>
    <x v="25"/>
    <n v="1.5"/>
    <n v="1"/>
    <n v="125"/>
    <n v="1.5"/>
    <n v="1"/>
    <n v="1.5"/>
    <n v="4"/>
    <x v="193"/>
    <x v="83"/>
    <s v="Food"/>
    <x v="1"/>
    <b v="1"/>
    <n v="1.5"/>
    <n v="1"/>
    <x v="61"/>
  </r>
  <r>
    <s v="Processed"/>
    <s v="VJ300320609"/>
    <x v="2"/>
    <x v="3"/>
    <s v="Snapple Tea - Peach"/>
    <s v="Non Carbonated"/>
    <n v="15377584212"/>
    <s v="Wednesday, July 13, 2022"/>
    <x v="0"/>
    <x v="21"/>
    <n v="2.5"/>
    <n v="1"/>
    <n v="145"/>
    <n v="2.5"/>
    <n v="1"/>
    <n v="2.5"/>
    <n v="4"/>
    <x v="193"/>
    <x v="157"/>
    <s v="Non Carbonated"/>
    <x v="2"/>
    <b v="1"/>
    <n v="2.5"/>
    <n v="1.6666666666666667"/>
    <x v="59"/>
  </r>
  <r>
    <s v="Processed"/>
    <s v="VJ300320611"/>
    <x v="0"/>
    <x v="0"/>
    <s v="Oreo Mini"/>
    <s v="Food"/>
    <n v="15378058681"/>
    <s v="Wednesday, July 13, 2022"/>
    <x v="1"/>
    <x v="16"/>
    <n v="1.5"/>
    <n v="1"/>
    <n v="122"/>
    <n v="1.5"/>
    <n v="1"/>
    <n v="1.5"/>
    <n v="1.5"/>
    <x v="193"/>
    <x v="18"/>
    <s v="Food"/>
    <x v="1"/>
    <b v="1"/>
    <n v="1.5"/>
    <n v="1"/>
    <x v="16"/>
  </r>
  <r>
    <s v="Processed"/>
    <s v="VJ300320692"/>
    <x v="3"/>
    <x v="4"/>
    <s v="SunChips Multigrain - Salsa"/>
    <s v="Food"/>
    <n v="15378343926"/>
    <s v="Wednesday, July 13, 2022"/>
    <x v="1"/>
    <x v="26"/>
    <n v="1.5"/>
    <n v="1"/>
    <n v="113"/>
    <n v="1.5"/>
    <n v="1"/>
    <n v="1.5"/>
    <n v="1.5"/>
    <x v="193"/>
    <x v="27"/>
    <s v="Food"/>
    <x v="1"/>
    <b v="1"/>
    <n v="1.5"/>
    <n v="1"/>
    <x v="25"/>
  </r>
  <r>
    <s v="Processed"/>
    <s v="VJ300205292"/>
    <x v="0"/>
    <x v="1"/>
    <s v="Iberia Coconut Water"/>
    <s v="Non Carbonated"/>
    <n v="15378351514"/>
    <s v="Wednesday, July 13, 2022"/>
    <x v="1"/>
    <x v="23"/>
    <n v="2"/>
    <n v="1"/>
    <n v="142"/>
    <n v="2"/>
    <n v="1"/>
    <n v="2"/>
    <n v="2"/>
    <x v="193"/>
    <x v="93"/>
    <s v="Non Carbonated"/>
    <x v="2"/>
    <b v="1"/>
    <n v="2"/>
    <n v="1.3333333333333333"/>
    <x v="64"/>
  </r>
  <r>
    <s v="Processed"/>
    <s v="VJ300320692"/>
    <x v="3"/>
    <x v="4"/>
    <s v="SunChips Multigrain - Salsa"/>
    <s v="Food"/>
    <n v="15378375272"/>
    <s v="Wednesday, July 13, 2022"/>
    <x v="1"/>
    <x v="26"/>
    <n v="1.5"/>
    <n v="1"/>
    <n v="113"/>
    <n v="1.5"/>
    <n v="1"/>
    <n v="1.5"/>
    <n v="1.5"/>
    <x v="193"/>
    <x v="27"/>
    <s v="Food"/>
    <x v="1"/>
    <b v="1"/>
    <n v="1.5"/>
    <n v="1"/>
    <x v="25"/>
  </r>
  <r>
    <s v="Processed"/>
    <s v="VJ300320686"/>
    <x v="1"/>
    <x v="2"/>
    <s v="Keto Bar - Creamy Peanut Butter Chocolate"/>
    <s v="Food"/>
    <n v="15378375989"/>
    <s v="Wednesday, July 13, 2022"/>
    <x v="1"/>
    <x v="17"/>
    <n v="2"/>
    <n v="1"/>
    <n v="138"/>
    <n v="2"/>
    <n v="1"/>
    <n v="2"/>
    <n v="2"/>
    <x v="193"/>
    <x v="110"/>
    <s v="Food"/>
    <x v="1"/>
    <b v="1"/>
    <n v="2"/>
    <n v="1.3333333333333333"/>
    <x v="77"/>
  </r>
  <r>
    <s v="Processed"/>
    <s v="VJ300320609"/>
    <x v="2"/>
    <x v="3"/>
    <s v="Coca Cola - Regular"/>
    <s v="Carbonated"/>
    <n v="15378425504"/>
    <s v="Wednesday, July 13, 2022"/>
    <x v="1"/>
    <x v="23"/>
    <n v="1.5"/>
    <n v="1"/>
    <n v="142"/>
    <n v="1.5"/>
    <n v="1"/>
    <n v="1.5"/>
    <n v="1.5"/>
    <x v="193"/>
    <x v="156"/>
    <s v="Carbonated"/>
    <x v="0"/>
    <b v="1"/>
    <n v="1.5"/>
    <n v="1"/>
    <x v="36"/>
  </r>
  <r>
    <s v="Processed"/>
    <s v="VJ300320692"/>
    <x v="3"/>
    <x v="4"/>
    <s v="Goldfish Baked - Cheddar"/>
    <s v="Food"/>
    <n v="15378431813"/>
    <s v="Wednesday, July 13, 2022"/>
    <x v="0"/>
    <x v="25"/>
    <n v="1.25"/>
    <n v="1"/>
    <n v="125"/>
    <n v="1.25"/>
    <n v="1"/>
    <n v="1.25"/>
    <n v="1.25"/>
    <x v="193"/>
    <x v="139"/>
    <s v="Food"/>
    <x v="1"/>
    <b v="1"/>
    <n v="1.25"/>
    <n v="0.83333333333333337"/>
    <x v="95"/>
  </r>
  <r>
    <s v="Processed"/>
    <s v="VJ300320692"/>
    <x v="3"/>
    <x v="4"/>
    <s v="Seapoint Farms Dry Roasted Edamame - Wasabi"/>
    <s v="Food"/>
    <n v="15378500060"/>
    <s v="Wednesday, July 13, 2022"/>
    <x v="0"/>
    <x v="19"/>
    <n v="2.5"/>
    <n v="1"/>
    <n v="133"/>
    <n v="2.5"/>
    <n v="1"/>
    <n v="2.5"/>
    <n v="2.5"/>
    <x v="193"/>
    <x v="6"/>
    <s v="Food"/>
    <x v="1"/>
    <b v="1"/>
    <n v="2.5"/>
    <n v="1.6666666666666667"/>
    <x v="5"/>
  </r>
  <r>
    <s v="Processed"/>
    <s v="VJ300320609"/>
    <x v="2"/>
    <x v="3"/>
    <s v="Doritos Nacho Cheese"/>
    <s v="Food"/>
    <n v="15378543521"/>
    <s v="Wednesday, July 13, 2022"/>
    <x v="1"/>
    <x v="24"/>
    <n v="1.5"/>
    <n v="1"/>
    <n v="121"/>
    <n v="1.5"/>
    <n v="1"/>
    <n v="1.5"/>
    <n v="1.5"/>
    <x v="193"/>
    <x v="90"/>
    <s v="Food"/>
    <x v="1"/>
    <b v="1"/>
    <n v="1.5"/>
    <n v="1"/>
    <x v="63"/>
  </r>
  <r>
    <s v="Processed"/>
    <s v="VJ300320609"/>
    <x v="2"/>
    <x v="3"/>
    <s v="KitKat - Crisp Wafers"/>
    <s v="Food"/>
    <n v="15378540614"/>
    <s v="Wednesday, July 13, 2022"/>
    <x v="1"/>
    <x v="14"/>
    <n v="2.5"/>
    <n v="1"/>
    <n v="137"/>
    <n v="2.5"/>
    <n v="1"/>
    <n v="2.5"/>
    <n v="2.5"/>
    <x v="193"/>
    <x v="10"/>
    <s v="Food"/>
    <x v="1"/>
    <b v="1"/>
    <n v="2.5"/>
    <n v="1.6666666666666667"/>
    <x v="9"/>
  </r>
  <r>
    <s v="Processed"/>
    <s v="VJ300320609"/>
    <x v="2"/>
    <x v="3"/>
    <s v="Cheetos - Fleming Hot Crunchy"/>
    <s v="Food"/>
    <n v="15378565331"/>
    <s v="Wednesday, July 13, 2022"/>
    <x v="1"/>
    <x v="3"/>
    <n v="2"/>
    <n v="1"/>
    <n v="114"/>
    <n v="2"/>
    <n v="1"/>
    <n v="2"/>
    <n v="2"/>
    <x v="193"/>
    <x v="16"/>
    <s v="Food"/>
    <x v="1"/>
    <b v="1"/>
    <n v="2"/>
    <n v="1.3333333333333333"/>
    <x v="14"/>
  </r>
  <r>
    <s v="Processed"/>
    <s v="VJ300320609"/>
    <x v="2"/>
    <x v="3"/>
    <s v="Monster Energy Original"/>
    <s v="Carbonated"/>
    <n v="15378571161"/>
    <s v="Wednesday, July 13, 2022"/>
    <x v="1"/>
    <x v="2"/>
    <n v="3"/>
    <n v="1"/>
    <n v="146"/>
    <n v="3"/>
    <n v="1"/>
    <n v="3"/>
    <n v="3"/>
    <x v="193"/>
    <x v="5"/>
    <s v="Carbonated"/>
    <x v="0"/>
    <b v="1"/>
    <n v="3"/>
    <n v="2"/>
    <x v="4"/>
  </r>
  <r>
    <s v="Processed"/>
    <s v="VJ300320609"/>
    <x v="2"/>
    <x v="3"/>
    <s v="Doritos Cool Ranch"/>
    <s v="Food"/>
    <n v="15378732345"/>
    <s v="Wednesday, July 13, 2022"/>
    <x v="0"/>
    <x v="22"/>
    <n v="1.5"/>
    <n v="2"/>
    <n v="120"/>
    <n v="1.5"/>
    <n v="2"/>
    <n v="3"/>
    <n v="4.5"/>
    <x v="193"/>
    <x v="94"/>
    <s v="Food"/>
    <x v="1"/>
    <b v="1"/>
    <n v="1.5"/>
    <n v="1"/>
    <x v="65"/>
  </r>
  <r>
    <s v="Processed"/>
    <s v="VJ300320609"/>
    <x v="2"/>
    <x v="3"/>
    <s v="Doritos Nacho Cheese"/>
    <s v="Food"/>
    <n v="15378732345"/>
    <s v="Wednesday, July 13, 2022"/>
    <x v="0"/>
    <x v="24"/>
    <n v="1.5"/>
    <n v="1"/>
    <n v="121"/>
    <n v="1.5"/>
    <n v="1"/>
    <n v="1.5"/>
    <n v="4.5"/>
    <x v="193"/>
    <x v="90"/>
    <s v="Food"/>
    <x v="1"/>
    <b v="1"/>
    <n v="1.5"/>
    <n v="1"/>
    <x v="63"/>
  </r>
  <r>
    <s v="Processed"/>
    <s v="VJ300320692"/>
    <x v="3"/>
    <x v="4"/>
    <s v="BodyArmor LYTE - Strawberry Lemonade"/>
    <s v="Water"/>
    <n v="15378836163"/>
    <s v="Wednesday, July 13, 2022"/>
    <x v="0"/>
    <x v="15"/>
    <n v="2.75"/>
    <n v="1"/>
    <n v="147"/>
    <n v="2.75"/>
    <n v="1"/>
    <n v="2.75"/>
    <n v="2.75"/>
    <x v="193"/>
    <x v="131"/>
    <s v="Water"/>
    <x v="3"/>
    <b v="1"/>
    <n v="2.75"/>
    <n v="1.8333333333333333"/>
    <x v="90"/>
  </r>
  <r>
    <s v="Processed"/>
    <s v="VJ300320692"/>
    <x v="3"/>
    <x v="4"/>
    <s v="Coca Cola - Zero Sugar"/>
    <s v="Carbonated"/>
    <n v="15378842705"/>
    <s v="Wednesday, July 13, 2022"/>
    <x v="0"/>
    <x v="23"/>
    <n v="1.5"/>
    <n v="1"/>
    <n v="142"/>
    <n v="1.5"/>
    <n v="1"/>
    <n v="1.5"/>
    <n v="1.5"/>
    <x v="193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378874854"/>
    <s v="Wednesday, July 13, 2022"/>
    <x v="1"/>
    <x v="25"/>
    <n v="1.25"/>
    <n v="1"/>
    <n v="125"/>
    <n v="1.25"/>
    <n v="1"/>
    <n v="1.25"/>
    <n v="1.25"/>
    <x v="193"/>
    <x v="139"/>
    <s v="Food"/>
    <x v="1"/>
    <b v="1"/>
    <n v="1.25"/>
    <n v="0.83333333333333337"/>
    <x v="95"/>
  </r>
  <r>
    <s v="Processed"/>
    <s v="VJ300320692"/>
    <x v="3"/>
    <x v="4"/>
    <s v="Zone Perfect - Chocolate Chip Cookie Dough"/>
    <s v="Food"/>
    <n v="15378959006"/>
    <s v="Wednesday, July 13, 2022"/>
    <x v="1"/>
    <x v="10"/>
    <n v="2"/>
    <n v="1"/>
    <n v="136"/>
    <n v="2"/>
    <n v="1"/>
    <n v="2"/>
    <n v="2"/>
    <x v="193"/>
    <x v="158"/>
    <s v="Food"/>
    <x v="1"/>
    <b v="1"/>
    <n v="2"/>
    <n v="1.3333333333333333"/>
    <x v="104"/>
  </r>
  <r>
    <s v="Processed"/>
    <s v="VJ300205292"/>
    <x v="0"/>
    <x v="1"/>
    <s v="Poland Springs Water"/>
    <s v="Water"/>
    <n v="15379105287"/>
    <s v="Wednesday, July 13, 2022"/>
    <x v="1"/>
    <x v="5"/>
    <n v="1.5"/>
    <n v="1"/>
    <n v="144"/>
    <n v="1.5"/>
    <n v="1"/>
    <n v="1.5"/>
    <n v="1.5"/>
    <x v="193"/>
    <x v="29"/>
    <s v="Water"/>
    <x v="3"/>
    <b v="1"/>
    <n v="1.5"/>
    <n v="1"/>
    <x v="27"/>
  </r>
  <r>
    <s v="Processed"/>
    <s v="VJ300205292"/>
    <x v="0"/>
    <x v="1"/>
    <s v="Goldfish Baked - Cheddar"/>
    <s v="Food"/>
    <n v="15379118804"/>
    <s v="Wednesday, July 13, 2022"/>
    <x v="1"/>
    <x v="22"/>
    <n v="1.5"/>
    <n v="1"/>
    <n v="120"/>
    <n v="1.5"/>
    <n v="1"/>
    <n v="1.5"/>
    <n v="1.5"/>
    <x v="193"/>
    <x v="139"/>
    <s v="Food"/>
    <x v="1"/>
    <b v="1"/>
    <n v="1.5"/>
    <n v="1"/>
    <x v="95"/>
  </r>
  <r>
    <s v="Processed"/>
    <s v="VJ300320692"/>
    <x v="3"/>
    <x v="4"/>
    <s v="Coca Cola - Zero Sugar"/>
    <s v="Carbonated"/>
    <n v="15379127532"/>
    <s v="Wednesday, July 13, 2022"/>
    <x v="0"/>
    <x v="23"/>
    <n v="1.5"/>
    <n v="1"/>
    <n v="142"/>
    <n v="1.5"/>
    <n v="1"/>
    <n v="1.5"/>
    <n v="1.5"/>
    <x v="193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379150983"/>
    <s v="Wednesday, July 13, 2022"/>
    <x v="1"/>
    <x v="23"/>
    <n v="1.5"/>
    <n v="1"/>
    <n v="142"/>
    <n v="1.5"/>
    <n v="1"/>
    <n v="1.5"/>
    <n v="1.5"/>
    <x v="193"/>
    <x v="44"/>
    <s v="Carbonated"/>
    <x v="0"/>
    <b v="1"/>
    <n v="1.5"/>
    <n v="1"/>
    <x v="36"/>
  </r>
  <r>
    <s v="Processed"/>
    <s v="VJ300320692"/>
    <x v="3"/>
    <x v="4"/>
    <s v="Poland Springs Water"/>
    <s v="Water"/>
    <n v="15379316005"/>
    <s v="Wednesday, July 13, 2022"/>
    <x v="0"/>
    <x v="5"/>
    <n v="1.5"/>
    <n v="1"/>
    <n v="144"/>
    <n v="1.5"/>
    <n v="1"/>
    <n v="1.5"/>
    <n v="1.5"/>
    <x v="193"/>
    <x v="29"/>
    <s v="Water"/>
    <x v="3"/>
    <b v="1"/>
    <n v="1.5"/>
    <n v="1"/>
    <x v="27"/>
  </r>
  <r>
    <s v="Processed"/>
    <s v="VJ300320609"/>
    <x v="2"/>
    <x v="3"/>
    <s v="Red Bull - Original"/>
    <s v="Carbonated"/>
    <n v="15379360832"/>
    <s v="Wednesday, July 13, 2022"/>
    <x v="1"/>
    <x v="0"/>
    <n v="3.5"/>
    <n v="1"/>
    <n v="148"/>
    <n v="3.5"/>
    <n v="1"/>
    <n v="3.5"/>
    <n v="3.5"/>
    <x v="193"/>
    <x v="45"/>
    <s v="Carbonated"/>
    <x v="0"/>
    <b v="1"/>
    <n v="3.5"/>
    <n v="2.3333333333333335"/>
    <x v="0"/>
  </r>
  <r>
    <s v="Processed"/>
    <s v="VJ300205292"/>
    <x v="0"/>
    <x v="1"/>
    <s v="Monster Energy Original"/>
    <s v="Carbonated"/>
    <n v="15379406833"/>
    <s v="Wednesday, July 13, 2022"/>
    <x v="1"/>
    <x v="2"/>
    <n v="3"/>
    <n v="1"/>
    <n v="146"/>
    <n v="3"/>
    <n v="1"/>
    <n v="3"/>
    <n v="3"/>
    <x v="193"/>
    <x v="5"/>
    <s v="Carbonated"/>
    <x v="0"/>
    <b v="1"/>
    <n v="3"/>
    <n v="2"/>
    <x v="4"/>
  </r>
  <r>
    <s v="Processed"/>
    <s v="VJ300320692"/>
    <x v="3"/>
    <x v="4"/>
    <s v="Poland Springs Water"/>
    <s v="Water"/>
    <n v="15379447298"/>
    <s v="Wednesday, July 13, 2022"/>
    <x v="0"/>
    <x v="5"/>
    <n v="1.5"/>
    <n v="1"/>
    <n v="144"/>
    <n v="1.5"/>
    <n v="1"/>
    <n v="1.5"/>
    <n v="1.5"/>
    <x v="193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5379491791"/>
    <s v="Wednesday, July 13, 2022"/>
    <x v="1"/>
    <x v="2"/>
    <n v="3"/>
    <n v="1"/>
    <n v="146"/>
    <n v="3"/>
    <n v="1"/>
    <n v="3"/>
    <n v="3"/>
    <x v="193"/>
    <x v="5"/>
    <s v="Carbonated"/>
    <x v="0"/>
    <b v="1"/>
    <n v="3"/>
    <n v="2"/>
    <x v="4"/>
  </r>
  <r>
    <s v="Processed"/>
    <s v="VJ300320692"/>
    <x v="3"/>
    <x v="4"/>
    <s v="Goldfish Baked - Cheddar"/>
    <s v="Food"/>
    <n v="15379520333"/>
    <s v="Wednesday, July 13, 2022"/>
    <x v="1"/>
    <x v="25"/>
    <n v="1.25"/>
    <n v="1"/>
    <n v="125"/>
    <n v="1.25"/>
    <n v="1"/>
    <n v="1.25"/>
    <n v="1.25"/>
    <x v="193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379626250"/>
    <s v="Wednesday, July 13, 2022"/>
    <x v="1"/>
    <x v="23"/>
    <n v="1.5"/>
    <n v="1"/>
    <n v="142"/>
    <n v="1.5"/>
    <n v="1"/>
    <n v="1.5"/>
    <n v="1.5"/>
    <x v="193"/>
    <x v="44"/>
    <s v="Carbonated"/>
    <x v="0"/>
    <b v="1"/>
    <n v="1.5"/>
    <n v="1"/>
    <x v="36"/>
  </r>
  <r>
    <s v="Processed"/>
    <s v="VJ300320692"/>
    <x v="3"/>
    <x v="4"/>
    <s v="Miss Vickie's Potato Chip - Sea Salt Original"/>
    <s v="Food"/>
    <n v="15379641079"/>
    <s v="Wednesday, July 13, 2022"/>
    <x v="1"/>
    <x v="20"/>
    <n v="1.5"/>
    <n v="1"/>
    <n v="112"/>
    <n v="1.5"/>
    <n v="1"/>
    <n v="1.5"/>
    <n v="1.5"/>
    <x v="193"/>
    <x v="13"/>
    <s v="Food"/>
    <x v="1"/>
    <b v="1"/>
    <n v="1.5"/>
    <n v="1"/>
    <x v="3"/>
  </r>
  <r>
    <s v="Processed"/>
    <s v="VJ300320692"/>
    <x v="3"/>
    <x v="4"/>
    <s v="Snyder's of Hanover Pretzel Pieces - Hot Buff"/>
    <s v="Food"/>
    <n v="15379647378"/>
    <s v="Wednesday, July 13, 2022"/>
    <x v="0"/>
    <x v="24"/>
    <n v="2.5"/>
    <n v="1"/>
    <n v="121"/>
    <n v="2.5"/>
    <n v="1"/>
    <n v="2.5"/>
    <n v="2.5"/>
    <x v="193"/>
    <x v="137"/>
    <s v="Food"/>
    <x v="1"/>
    <b v="1"/>
    <n v="2.5"/>
    <n v="1.6666666666666667"/>
    <x v="92"/>
  </r>
  <r>
    <s v="Processed"/>
    <s v="VJ300320692"/>
    <x v="3"/>
    <x v="4"/>
    <s v="Kinder - Bueno - Crispy Creamy Chocolate"/>
    <s v="Food"/>
    <n v="15379667801"/>
    <s v="Wednesday, July 13, 2022"/>
    <x v="1"/>
    <x v="17"/>
    <n v="2"/>
    <n v="1"/>
    <n v="138"/>
    <n v="2"/>
    <n v="1"/>
    <n v="2"/>
    <n v="2"/>
    <x v="193"/>
    <x v="78"/>
    <s v="Food"/>
    <x v="1"/>
    <b v="1"/>
    <n v="2"/>
    <n v="1.3333333333333333"/>
    <x v="56"/>
  </r>
  <r>
    <s v="Processed"/>
    <s v="VJ300320692"/>
    <x v="3"/>
    <x v="4"/>
    <s v="Teddy Grahams - Go Paks"/>
    <m/>
    <n v="15379672853"/>
    <s v="Wednesday, July 13, 2022"/>
    <x v="1"/>
    <x v="41"/>
    <n v="3"/>
    <n v="1"/>
    <n v="156"/>
    <n v="3"/>
    <n v="1"/>
    <n v="3"/>
    <n v="3"/>
    <x v="193"/>
    <x v="144"/>
    <s v="Cell is Blank - Dis-regard"/>
    <x v="1"/>
    <b v="1"/>
    <n v="3"/>
    <n v="2"/>
    <x v="99"/>
  </r>
  <r>
    <s v="Processed"/>
    <s v="VJ300320686"/>
    <x v="1"/>
    <x v="2"/>
    <s v="Newtons Fig Bar"/>
    <s v="Food"/>
    <n v="15379679355"/>
    <s v="Wednesday, July 13, 2022"/>
    <x v="0"/>
    <x v="13"/>
    <n v="1.5"/>
    <n v="1"/>
    <n v="130"/>
    <n v="1.5"/>
    <n v="1"/>
    <n v="1.5"/>
    <n v="1.5"/>
    <x v="193"/>
    <x v="26"/>
    <s v="Food"/>
    <x v="1"/>
    <b v="1"/>
    <n v="1.5"/>
    <n v="1"/>
    <x v="24"/>
  </r>
  <r>
    <s v="Processed"/>
    <s v="VJ300320692"/>
    <x v="3"/>
    <x v="4"/>
    <s v="Teddy Grahams - Go Paks"/>
    <m/>
    <n v="15379727525"/>
    <s v="Wednesday, July 13, 2022"/>
    <x v="1"/>
    <x v="41"/>
    <n v="3"/>
    <n v="1"/>
    <n v="156"/>
    <n v="3"/>
    <n v="1"/>
    <n v="3"/>
    <n v="3"/>
    <x v="193"/>
    <x v="144"/>
    <s v="Cell is Blank - Dis-regard"/>
    <x v="1"/>
    <b v="1"/>
    <n v="3"/>
    <n v="2"/>
    <x v="99"/>
  </r>
  <r>
    <s v="Processed"/>
    <s v="VJ300320609"/>
    <x v="2"/>
    <x v="3"/>
    <s v="Monster Energy Original"/>
    <s v="Carbonated"/>
    <n v="15379871932"/>
    <s v="Wednesday, July 13, 2022"/>
    <x v="1"/>
    <x v="5"/>
    <n v="3"/>
    <n v="1"/>
    <n v="144"/>
    <n v="3"/>
    <n v="1"/>
    <n v="3"/>
    <n v="3"/>
    <x v="193"/>
    <x v="5"/>
    <s v="Carbonated"/>
    <x v="0"/>
    <b v="1"/>
    <n v="3"/>
    <n v="2"/>
    <x v="4"/>
  </r>
  <r>
    <s v="Processed"/>
    <s v="VJ300205292"/>
    <x v="0"/>
    <x v="1"/>
    <s v="CheezIt - Original"/>
    <s v="Food"/>
    <n v="15380047804"/>
    <s v="Wednesday, July 13, 2022"/>
    <x v="1"/>
    <x v="1"/>
    <n v="1.5"/>
    <n v="1"/>
    <n v="123"/>
    <n v="1.5"/>
    <n v="1"/>
    <n v="1.5"/>
    <n v="1.5"/>
    <x v="193"/>
    <x v="48"/>
    <s v="Food"/>
    <x v="1"/>
    <b v="1"/>
    <n v="1.5"/>
    <n v="1"/>
    <x v="39"/>
  </r>
  <r>
    <s v="Processed"/>
    <s v="VJ300320692"/>
    <x v="3"/>
    <x v="4"/>
    <s v="BodyArmor LYTE - Strawberry Lemonade"/>
    <s v="Water"/>
    <n v="15380089428"/>
    <s v="Wednesday, July 13, 2022"/>
    <x v="0"/>
    <x v="15"/>
    <n v="2.75"/>
    <n v="1"/>
    <n v="147"/>
    <n v="2.75"/>
    <n v="1"/>
    <n v="2.75"/>
    <n v="2.75"/>
    <x v="193"/>
    <x v="131"/>
    <s v="Water"/>
    <x v="3"/>
    <b v="1"/>
    <n v="2.75"/>
    <n v="1.8333333333333333"/>
    <x v="90"/>
  </r>
  <r>
    <s v="Processed"/>
    <s v="VJ300320692"/>
    <x v="3"/>
    <x v="4"/>
    <s v="Goldfish Baked - Cheddar"/>
    <s v="Food"/>
    <n v="15380447281"/>
    <s v="Wednesday, July 13, 2022"/>
    <x v="1"/>
    <x v="25"/>
    <n v="1.25"/>
    <n v="1"/>
    <n v="125"/>
    <n v="1.25"/>
    <n v="1"/>
    <n v="1.25"/>
    <n v="1.25"/>
    <x v="193"/>
    <x v="139"/>
    <s v="Food"/>
    <x v="1"/>
    <b v="1"/>
    <n v="1.25"/>
    <n v="0.83333333333333337"/>
    <x v="95"/>
  </r>
  <r>
    <s v="Processed"/>
    <s v="VJ300320692"/>
    <x v="3"/>
    <x v="4"/>
    <s v="CheezIt - Cheddar Sour Cream and Onion"/>
    <s v="Food"/>
    <n v="15380493780"/>
    <s v="Wednesday, July 13, 2022"/>
    <x v="1"/>
    <x v="18"/>
    <n v="1.25"/>
    <n v="1"/>
    <n v="124"/>
    <n v="1.25"/>
    <n v="1"/>
    <n v="1.25"/>
    <n v="1.25"/>
    <x v="193"/>
    <x v="86"/>
    <s v="Food"/>
    <x v="1"/>
    <b v="1"/>
    <n v="1.25"/>
    <n v="0.83333333333333337"/>
    <x v="39"/>
  </r>
  <r>
    <s v="Processed"/>
    <s v="VJ300320611"/>
    <x v="0"/>
    <x v="0"/>
    <s v="Vitamin Water - XXX Acai BB Pomegranate"/>
    <s v="Water"/>
    <n v="15380495697"/>
    <s v="Wednesday, July 13, 2022"/>
    <x v="1"/>
    <x v="15"/>
    <n v="2.75"/>
    <n v="1"/>
    <n v="147"/>
    <n v="2.75"/>
    <n v="1"/>
    <n v="2.75"/>
    <n v="2.75"/>
    <x v="193"/>
    <x v="15"/>
    <s v="Water"/>
    <x v="3"/>
    <b v="1"/>
    <n v="2.75"/>
    <n v="1.8333333333333333"/>
    <x v="13"/>
  </r>
  <r>
    <s v="Processed"/>
    <s v="VJ300320609"/>
    <x v="2"/>
    <x v="3"/>
    <s v="Funyuns - Flaming Hot"/>
    <s v="Food"/>
    <n v="15380513110"/>
    <s v="Wednesday, July 13, 2022"/>
    <x v="1"/>
    <x v="20"/>
    <n v="1.5"/>
    <n v="1"/>
    <n v="112"/>
    <n v="1.5"/>
    <n v="1"/>
    <n v="1.5"/>
    <n v="1.5"/>
    <x v="193"/>
    <x v="71"/>
    <s v="Food"/>
    <x v="1"/>
    <b v="1"/>
    <n v="1.5"/>
    <n v="1"/>
    <x v="49"/>
  </r>
  <r>
    <s v="Processed"/>
    <s v="VJ300320609"/>
    <x v="2"/>
    <x v="3"/>
    <s v="Funyuns - Flaming Hot"/>
    <s v="Food"/>
    <n v="15380515687"/>
    <s v="Wednesday, July 13, 2022"/>
    <x v="1"/>
    <x v="20"/>
    <n v="1.5"/>
    <n v="1"/>
    <n v="112"/>
    <n v="1.5"/>
    <n v="1"/>
    <n v="1.5"/>
    <n v="1.5"/>
    <x v="193"/>
    <x v="71"/>
    <s v="Food"/>
    <x v="1"/>
    <b v="1"/>
    <n v="1.5"/>
    <n v="1"/>
    <x v="49"/>
  </r>
  <r>
    <s v="Processed"/>
    <s v="VJ300320692"/>
    <x v="3"/>
    <x v="4"/>
    <s v="CheezIt - Cheddar Sour Cream and Onion"/>
    <s v="Food"/>
    <n v="15380525540"/>
    <s v="Wednesday, July 13, 2022"/>
    <x v="1"/>
    <x v="18"/>
    <n v="1.25"/>
    <n v="1"/>
    <n v="124"/>
    <n v="1.25"/>
    <n v="1"/>
    <n v="1.25"/>
    <n v="1.25"/>
    <x v="193"/>
    <x v="86"/>
    <s v="Food"/>
    <x v="1"/>
    <b v="1"/>
    <n v="1.25"/>
    <n v="0.83333333333333337"/>
    <x v="39"/>
  </r>
  <r>
    <s v="Processed"/>
    <s v="VJ300320609"/>
    <x v="2"/>
    <x v="3"/>
    <s v="Coca Cola - Regular"/>
    <s v="Carbonated"/>
    <n v="15380643426"/>
    <s v="Wednesday, July 13, 2022"/>
    <x v="1"/>
    <x v="27"/>
    <n v="1.5"/>
    <n v="1"/>
    <n v="141"/>
    <n v="1.5"/>
    <n v="1"/>
    <n v="1.5"/>
    <n v="1.5"/>
    <x v="193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80646284"/>
    <s v="Wednesday, July 13, 2022"/>
    <x v="1"/>
    <x v="12"/>
    <n v="1.5"/>
    <n v="1"/>
    <n v="140"/>
    <n v="1.5"/>
    <n v="1"/>
    <n v="1.5"/>
    <n v="1.5"/>
    <x v="193"/>
    <x v="70"/>
    <s v="Carbonated"/>
    <x v="0"/>
    <b v="1"/>
    <n v="1.5"/>
    <n v="1"/>
    <x v="48"/>
  </r>
  <r>
    <s v="Processed"/>
    <s v="VJ300320609"/>
    <x v="2"/>
    <x v="3"/>
    <s v="Chesters Fries Flaming hot"/>
    <s v="Food"/>
    <n v="15381105344"/>
    <s v="Wednesday, July 13, 2022"/>
    <x v="1"/>
    <x v="8"/>
    <n v="2"/>
    <n v="1"/>
    <n v="111"/>
    <n v="2"/>
    <n v="1"/>
    <n v="2"/>
    <n v="2"/>
    <x v="193"/>
    <x v="42"/>
    <s v="Food"/>
    <x v="1"/>
    <b v="1"/>
    <n v="2"/>
    <n v="1.3333333333333333"/>
    <x v="35"/>
  </r>
  <r>
    <s v="Processed"/>
    <s v="VJ300320609"/>
    <x v="2"/>
    <x v="3"/>
    <s v="Coca Cola - Regular"/>
    <s v="Carbonated"/>
    <n v="15381105922"/>
    <s v="Wednesday, July 13, 2022"/>
    <x v="1"/>
    <x v="27"/>
    <n v="1.5"/>
    <n v="1"/>
    <n v="141"/>
    <n v="1.5"/>
    <n v="1"/>
    <n v="1.5"/>
    <n v="1.5"/>
    <x v="193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81106077"/>
    <s v="Wednesday, July 13, 2022"/>
    <x v="1"/>
    <x v="27"/>
    <n v="1.5"/>
    <n v="1"/>
    <n v="141"/>
    <n v="1.5"/>
    <n v="1"/>
    <n v="1.5"/>
    <n v="1.5"/>
    <x v="193"/>
    <x v="156"/>
    <s v="Carbonated"/>
    <x v="0"/>
    <b v="1"/>
    <n v="1.5"/>
    <n v="1"/>
    <x v="36"/>
  </r>
  <r>
    <s v="Processed"/>
    <s v="VJ300320609"/>
    <x v="2"/>
    <x v="3"/>
    <s v="Jack Links Beef Steak Original"/>
    <s v="Food"/>
    <n v="15381164384"/>
    <s v="Wednesday, July 13, 2022"/>
    <x v="1"/>
    <x v="29"/>
    <n v="1.5"/>
    <n v="1"/>
    <n v="139"/>
    <n v="1.5"/>
    <n v="1"/>
    <n v="1.5"/>
    <n v="1.5"/>
    <x v="193"/>
    <x v="20"/>
    <s v="Food"/>
    <x v="1"/>
    <b v="1"/>
    <n v="1.5"/>
    <n v="1"/>
    <x v="18"/>
  </r>
  <r>
    <s v="Processed"/>
    <s v="VJ300320609"/>
    <x v="2"/>
    <x v="3"/>
    <s v="KitKat - Crisp Wafers"/>
    <s v="Food"/>
    <n v="15381164161"/>
    <s v="Wednesday, July 13, 2022"/>
    <x v="1"/>
    <x v="14"/>
    <n v="2.5"/>
    <n v="1"/>
    <n v="137"/>
    <n v="2.5"/>
    <n v="1"/>
    <n v="2.5"/>
    <n v="2.5"/>
    <x v="193"/>
    <x v="10"/>
    <s v="Food"/>
    <x v="1"/>
    <b v="1"/>
    <n v="2.5"/>
    <n v="1.6666666666666667"/>
    <x v="9"/>
  </r>
  <r>
    <s v="Processed"/>
    <s v="VJ300320609"/>
    <x v="2"/>
    <x v="3"/>
    <s v="Chesters Fries Flaming hot"/>
    <s v="Food"/>
    <n v="15381167918"/>
    <s v="Wednesday, July 13, 2022"/>
    <x v="1"/>
    <x v="26"/>
    <n v="1.5"/>
    <n v="1"/>
    <n v="113"/>
    <n v="1.5"/>
    <n v="1"/>
    <n v="1.5"/>
    <n v="1.5"/>
    <x v="193"/>
    <x v="42"/>
    <s v="Food"/>
    <x v="1"/>
    <b v="1"/>
    <n v="1.5"/>
    <n v="1"/>
    <x v="35"/>
  </r>
  <r>
    <s v="Processed"/>
    <s v="VJ300320609"/>
    <x v="2"/>
    <x v="3"/>
    <s v="KitKat - Crisp Wafers"/>
    <s v="Food"/>
    <n v="15381811081"/>
    <s v="Thursday, July 14, 2022"/>
    <x v="1"/>
    <x v="17"/>
    <n v="2.5"/>
    <n v="1"/>
    <n v="138"/>
    <n v="2.5"/>
    <n v="1"/>
    <n v="2.5"/>
    <n v="2.5"/>
    <x v="194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381811093"/>
    <s v="Thursday, July 14, 2022"/>
    <x v="1"/>
    <x v="17"/>
    <n v="2.5"/>
    <n v="1"/>
    <n v="138"/>
    <n v="2.5"/>
    <n v="1"/>
    <n v="2.5"/>
    <n v="2.5"/>
    <x v="194"/>
    <x v="10"/>
    <s v="Food"/>
    <x v="1"/>
    <b v="1"/>
    <n v="2.5"/>
    <n v="1.6666666666666667"/>
    <x v="9"/>
  </r>
  <r>
    <s v="Processed"/>
    <s v="VJ300320609"/>
    <x v="2"/>
    <x v="3"/>
    <s v="Red Bull - Original"/>
    <s v="Carbonated"/>
    <n v="15382105826"/>
    <s v="Thursday, July 14, 2022"/>
    <x v="1"/>
    <x v="0"/>
    <n v="3.5"/>
    <n v="1"/>
    <n v="148"/>
    <n v="3.5"/>
    <n v="1"/>
    <n v="3.5"/>
    <n v="3.5"/>
    <x v="194"/>
    <x v="45"/>
    <s v="Carbonated"/>
    <x v="0"/>
    <b v="1"/>
    <n v="3.5"/>
    <n v="2.3333333333333335"/>
    <x v="0"/>
  </r>
  <r>
    <s v="Processed"/>
    <s v="VJ300320609"/>
    <x v="2"/>
    <x v="3"/>
    <s v="Chesters Fries Flaming hot"/>
    <s v="Food"/>
    <n v="15382110302"/>
    <s v="Thursday, July 14, 2022"/>
    <x v="1"/>
    <x v="26"/>
    <n v="1.5"/>
    <n v="1"/>
    <n v="113"/>
    <n v="1.5"/>
    <n v="1"/>
    <n v="1.5"/>
    <n v="1.5"/>
    <x v="194"/>
    <x v="42"/>
    <s v="Food"/>
    <x v="1"/>
    <b v="1"/>
    <n v="1.5"/>
    <n v="1"/>
    <x v="35"/>
  </r>
  <r>
    <s v="Processed"/>
    <s v="VJ300205292"/>
    <x v="0"/>
    <x v="1"/>
    <s v="Coca Cola - Zero Sugar"/>
    <s v="Carbonated"/>
    <n v="15382173064"/>
    <s v="Thursday, July 14, 2022"/>
    <x v="1"/>
    <x v="12"/>
    <n v="1.5"/>
    <n v="1"/>
    <n v="140"/>
    <n v="1.5"/>
    <n v="1"/>
    <n v="1.5"/>
    <n v="1.5"/>
    <x v="194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382658478"/>
    <s v="Thursday, July 14, 2022"/>
    <x v="1"/>
    <x v="23"/>
    <n v="1.5"/>
    <n v="1"/>
    <n v="142"/>
    <n v="1.5"/>
    <n v="1"/>
    <n v="1.5"/>
    <n v="1.5"/>
    <x v="194"/>
    <x v="44"/>
    <s v="Carbonated"/>
    <x v="0"/>
    <b v="1"/>
    <n v="1.5"/>
    <n v="1"/>
    <x v="36"/>
  </r>
  <r>
    <s v="Processed"/>
    <s v="VJ300320609"/>
    <x v="2"/>
    <x v="3"/>
    <s v="Doritos Nacho Cheese"/>
    <s v="Food"/>
    <n v="15382847706"/>
    <s v="Thursday, July 14, 2022"/>
    <x v="1"/>
    <x v="24"/>
    <n v="1.5"/>
    <n v="1"/>
    <n v="121"/>
    <n v="1.5"/>
    <n v="1"/>
    <n v="1.5"/>
    <n v="1.5"/>
    <x v="194"/>
    <x v="90"/>
    <s v="Food"/>
    <x v="1"/>
    <b v="1"/>
    <n v="1.5"/>
    <n v="1"/>
    <x v="63"/>
  </r>
  <r>
    <s v="Processed"/>
    <s v="VJ300320692"/>
    <x v="3"/>
    <x v="4"/>
    <s v="Starbucks Doubleshot Energy - Mocha"/>
    <s v="Non Carbonated"/>
    <n v="15382939329"/>
    <s v="Thursday, July 14, 2022"/>
    <x v="0"/>
    <x v="2"/>
    <n v="3.5"/>
    <n v="1"/>
    <n v="146"/>
    <n v="3.5"/>
    <n v="1"/>
    <n v="3.5"/>
    <n v="3.5"/>
    <x v="194"/>
    <x v="88"/>
    <s v="Non Carbonated"/>
    <x v="2"/>
    <b v="1"/>
    <n v="3.5"/>
    <n v="2.3333333333333335"/>
    <x v="62"/>
  </r>
  <r>
    <s v="Processed"/>
    <s v="VJ300320692"/>
    <x v="3"/>
    <x v="4"/>
    <s v="Oreo Mini - Go Paks"/>
    <m/>
    <n v="15382947102"/>
    <s v="Thursday, July 14, 2022"/>
    <x v="0"/>
    <x v="37"/>
    <n v="3"/>
    <n v="1"/>
    <n v="150"/>
    <n v="3"/>
    <n v="1"/>
    <n v="3"/>
    <n v="3"/>
    <x v="194"/>
    <x v="143"/>
    <s v="Cell is Blank - Dis-regard"/>
    <x v="1"/>
    <b v="1"/>
    <n v="3"/>
    <n v="2"/>
    <x v="98"/>
  </r>
  <r>
    <s v="Processed"/>
    <s v="VJ300320609"/>
    <x v="2"/>
    <x v="3"/>
    <s v="Doritos Nacho Cheese"/>
    <s v="Food"/>
    <n v="15383004046"/>
    <s v="Thursday, July 14, 2022"/>
    <x v="0"/>
    <x v="24"/>
    <n v="1.5"/>
    <n v="1"/>
    <n v="121"/>
    <n v="1.5"/>
    <n v="1"/>
    <n v="1.5"/>
    <n v="4.5"/>
    <x v="194"/>
    <x v="90"/>
    <s v="Food"/>
    <x v="1"/>
    <b v="1"/>
    <n v="1.5"/>
    <n v="1"/>
    <x v="63"/>
  </r>
  <r>
    <s v="Processed"/>
    <s v="VJ300320609"/>
    <x v="2"/>
    <x v="3"/>
    <s v="Doritos Cool Ranch"/>
    <s v="Food"/>
    <n v="15383004046"/>
    <s v="Thursday, July 14, 2022"/>
    <x v="0"/>
    <x v="22"/>
    <n v="1.5"/>
    <n v="1"/>
    <n v="120"/>
    <n v="1.5"/>
    <n v="1"/>
    <n v="1.5"/>
    <n v="4.5"/>
    <x v="194"/>
    <x v="94"/>
    <s v="Food"/>
    <x v="1"/>
    <b v="1"/>
    <n v="1.5"/>
    <n v="1"/>
    <x v="65"/>
  </r>
  <r>
    <s v="Processed"/>
    <s v="VJ300320609"/>
    <x v="2"/>
    <x v="3"/>
    <s v="Jack Links Beef Steak Original"/>
    <s v="Food"/>
    <n v="15383004046"/>
    <s v="Thursday, July 14, 2022"/>
    <x v="0"/>
    <x v="29"/>
    <n v="1.5"/>
    <n v="1"/>
    <n v="139"/>
    <n v="1.5"/>
    <n v="1"/>
    <n v="1.5"/>
    <n v="4.5"/>
    <x v="194"/>
    <x v="20"/>
    <s v="Food"/>
    <x v="1"/>
    <b v="1"/>
    <n v="1.5"/>
    <n v="1"/>
    <x v="18"/>
  </r>
  <r>
    <s v="Processed"/>
    <s v="VJ300320692"/>
    <x v="3"/>
    <x v="4"/>
    <s v="Poland Springs Water"/>
    <s v="Water"/>
    <n v="15383066946"/>
    <s v="Thursday, July 14, 2022"/>
    <x v="1"/>
    <x v="5"/>
    <n v="1.5"/>
    <n v="1"/>
    <n v="144"/>
    <n v="1.5"/>
    <n v="1"/>
    <n v="1.5"/>
    <n v="1.5"/>
    <x v="194"/>
    <x v="29"/>
    <s v="Water"/>
    <x v="3"/>
    <b v="1"/>
    <n v="1.5"/>
    <n v="1"/>
    <x v="27"/>
  </r>
  <r>
    <s v="Processed"/>
    <s v="VJ300320692"/>
    <x v="3"/>
    <x v="4"/>
    <s v="Starbucks Doubleshot Energy - Mocha"/>
    <s v="Non Carbonated"/>
    <n v="15383068941"/>
    <s v="Thursday, July 14, 2022"/>
    <x v="1"/>
    <x v="2"/>
    <n v="3.5"/>
    <n v="1"/>
    <n v="146"/>
    <n v="3.5"/>
    <n v="1"/>
    <n v="3.5"/>
    <n v="3.5"/>
    <x v="194"/>
    <x v="88"/>
    <s v="Non Carbonated"/>
    <x v="2"/>
    <b v="1"/>
    <n v="3.5"/>
    <n v="2.3333333333333335"/>
    <x v="62"/>
  </r>
  <r>
    <s v="Processed"/>
    <s v="VJ300320692"/>
    <x v="3"/>
    <x v="4"/>
    <s v="Autumns Granola Bar - Cinnamon Almond"/>
    <s v="Food"/>
    <n v="15383086411"/>
    <s v="Thursday, July 14, 2022"/>
    <x v="0"/>
    <x v="13"/>
    <n v="2"/>
    <n v="1"/>
    <n v="130"/>
    <n v="2"/>
    <n v="1"/>
    <n v="2"/>
    <n v="2"/>
    <x v="194"/>
    <x v="99"/>
    <s v="Food"/>
    <x v="1"/>
    <b v="1"/>
    <n v="2"/>
    <n v="1.3333333333333333"/>
    <x v="70"/>
  </r>
  <r>
    <s v="Processed"/>
    <s v="VJ300320692"/>
    <x v="3"/>
    <x v="4"/>
    <s v="Poland Springs Water"/>
    <s v="Water"/>
    <n v="15383238584"/>
    <s v="Thursday, July 14, 2022"/>
    <x v="0"/>
    <x v="5"/>
    <n v="1.5"/>
    <n v="1"/>
    <n v="144"/>
    <n v="1.5"/>
    <n v="1"/>
    <n v="1.5"/>
    <n v="1.5"/>
    <x v="194"/>
    <x v="29"/>
    <s v="Water"/>
    <x v="3"/>
    <b v="1"/>
    <n v="1.5"/>
    <n v="1"/>
    <x v="27"/>
  </r>
  <r>
    <s v="Processed"/>
    <s v="VJ300320692"/>
    <x v="3"/>
    <x v="4"/>
    <s v="SunChips Multigrain - Harvest Cheddar"/>
    <s v="Food"/>
    <n v="15383276853"/>
    <s v="Thursday, July 14, 2022"/>
    <x v="1"/>
    <x v="4"/>
    <n v="1.5"/>
    <n v="1"/>
    <n v="110"/>
    <n v="1.5"/>
    <n v="1"/>
    <n v="1.5"/>
    <n v="1.5"/>
    <x v="194"/>
    <x v="35"/>
    <s v="Food"/>
    <x v="1"/>
    <b v="1"/>
    <n v="1.5"/>
    <n v="1"/>
    <x v="25"/>
  </r>
  <r>
    <s v="Processed"/>
    <s v="VJ300320692"/>
    <x v="3"/>
    <x v="4"/>
    <s v="Kinder - Bueno - Crispy Creamy Chocolate"/>
    <s v="Food"/>
    <n v="15383278935"/>
    <s v="Thursday, July 14, 2022"/>
    <x v="1"/>
    <x v="17"/>
    <n v="2"/>
    <n v="1"/>
    <n v="138"/>
    <n v="2"/>
    <n v="1"/>
    <n v="2"/>
    <n v="2"/>
    <x v="194"/>
    <x v="78"/>
    <s v="Food"/>
    <x v="1"/>
    <b v="1"/>
    <n v="2"/>
    <n v="1.3333333333333333"/>
    <x v="56"/>
  </r>
  <r>
    <s v="Processed"/>
    <s v="VJ300320692"/>
    <x v="3"/>
    <x v="4"/>
    <s v="Coca Cola - Zero Sugar"/>
    <s v="Carbonated"/>
    <n v="15383281921"/>
    <s v="Thursday, July 14, 2022"/>
    <x v="1"/>
    <x v="23"/>
    <n v="1.5"/>
    <n v="1"/>
    <n v="142"/>
    <n v="1.5"/>
    <n v="1"/>
    <n v="1.5"/>
    <n v="1.5"/>
    <x v="194"/>
    <x v="44"/>
    <s v="Carbonated"/>
    <x v="0"/>
    <b v="1"/>
    <n v="1.5"/>
    <n v="1"/>
    <x v="36"/>
  </r>
  <r>
    <s v="Processed"/>
    <s v="VJ300320686"/>
    <x v="1"/>
    <x v="2"/>
    <s v="Keto Bar - Creamy Peanut Butter Chocolate"/>
    <s v="Food"/>
    <n v="15383418591"/>
    <s v="Thursday, July 14, 2022"/>
    <x v="1"/>
    <x v="17"/>
    <n v="2"/>
    <n v="1"/>
    <n v="138"/>
    <n v="2"/>
    <n v="1"/>
    <n v="2"/>
    <n v="2"/>
    <x v="194"/>
    <x v="110"/>
    <s v="Food"/>
    <x v="1"/>
    <b v="1"/>
    <n v="2"/>
    <n v="1.3333333333333333"/>
    <x v="77"/>
  </r>
  <r>
    <s v="Processed"/>
    <s v="VJ300205292"/>
    <x v="0"/>
    <x v="1"/>
    <s v="SunChips Multigrain - Original"/>
    <s v="Food"/>
    <n v="15383458894"/>
    <s v="Thursday, July 14, 2022"/>
    <x v="1"/>
    <x v="8"/>
    <n v="1.5"/>
    <n v="1"/>
    <n v="111"/>
    <n v="1.5"/>
    <n v="1"/>
    <n v="1.5"/>
    <n v="1.5"/>
    <x v="194"/>
    <x v="60"/>
    <s v="Food"/>
    <x v="1"/>
    <b v="1"/>
    <n v="1.5"/>
    <n v="1"/>
    <x v="25"/>
  </r>
  <r>
    <s v="Processed"/>
    <s v="VJ300205292"/>
    <x v="0"/>
    <x v="1"/>
    <s v="SunChips Multigrain - Original"/>
    <s v="Food"/>
    <n v="15383465662"/>
    <s v="Thursday, July 14, 2022"/>
    <x v="1"/>
    <x v="8"/>
    <n v="1.5"/>
    <n v="1"/>
    <n v="111"/>
    <n v="1.5"/>
    <n v="1"/>
    <n v="1.5"/>
    <n v="1.5"/>
    <x v="194"/>
    <x v="60"/>
    <s v="Food"/>
    <x v="1"/>
    <b v="1"/>
    <n v="1.5"/>
    <n v="1"/>
    <x v="25"/>
  </r>
  <r>
    <s v="Processed"/>
    <s v="VJ300205292"/>
    <x v="0"/>
    <x v="1"/>
    <s v="Miss Vickie's Potato Chip - Smokehouse BBQ"/>
    <s v="Food"/>
    <n v="15383546691"/>
    <s v="Thursday, July 14, 2022"/>
    <x v="0"/>
    <x v="25"/>
    <n v="1.25"/>
    <n v="1"/>
    <n v="125"/>
    <n v="1.25"/>
    <n v="1"/>
    <n v="1.25"/>
    <n v="1.25"/>
    <x v="194"/>
    <x v="51"/>
    <s v="Food"/>
    <x v="1"/>
    <b v="1"/>
    <n v="1.25"/>
    <n v="0.83333333333333337"/>
    <x v="3"/>
  </r>
  <r>
    <s v="Processed"/>
    <s v="VJ300205292"/>
    <x v="0"/>
    <x v="1"/>
    <s v="Monster Energy Original"/>
    <s v="Carbonated"/>
    <n v="15383558247"/>
    <s v="Thursday, July 14, 2022"/>
    <x v="0"/>
    <x v="2"/>
    <n v="3"/>
    <n v="1"/>
    <n v="146"/>
    <n v="3"/>
    <n v="1"/>
    <n v="3"/>
    <n v="3"/>
    <x v="194"/>
    <x v="5"/>
    <s v="Carbonated"/>
    <x v="0"/>
    <b v="1"/>
    <n v="3"/>
    <n v="2"/>
    <x v="4"/>
  </r>
  <r>
    <s v="Processed"/>
    <s v="VJ300205292"/>
    <x v="0"/>
    <x v="1"/>
    <s v="Snapple Diet Tea - Peach Tea"/>
    <s v="Non Carbonated"/>
    <n v="15383564664"/>
    <s v="Thursday, July 14, 2022"/>
    <x v="1"/>
    <x v="7"/>
    <n v="2.5"/>
    <n v="1"/>
    <n v="143"/>
    <n v="2.5"/>
    <n v="1"/>
    <n v="2.5"/>
    <n v="2.5"/>
    <x v="194"/>
    <x v="37"/>
    <s v="Non Carbonated"/>
    <x v="2"/>
    <b v="1"/>
    <n v="2.5"/>
    <n v="1.6666666666666667"/>
    <x v="6"/>
  </r>
  <r>
    <s v="Processed"/>
    <s v="VJ300320692"/>
    <x v="3"/>
    <x v="4"/>
    <s v="Poland Springs Water"/>
    <s v="Water"/>
    <n v="15383570958"/>
    <s v="Thursday, July 14, 2022"/>
    <x v="1"/>
    <x v="5"/>
    <n v="1.5"/>
    <n v="1"/>
    <n v="144"/>
    <n v="1.5"/>
    <n v="1"/>
    <n v="1.5"/>
    <n v="1.5"/>
    <x v="194"/>
    <x v="29"/>
    <s v="Water"/>
    <x v="3"/>
    <b v="1"/>
    <n v="1.5"/>
    <n v="1"/>
    <x v="27"/>
  </r>
  <r>
    <s v="Processed"/>
    <s v="VJ300320692"/>
    <x v="3"/>
    <x v="4"/>
    <s v="Poland Springs Water"/>
    <s v="Water"/>
    <n v="15383672103"/>
    <s v="Thursday, July 14, 2022"/>
    <x v="0"/>
    <x v="5"/>
    <n v="1.5"/>
    <n v="1"/>
    <n v="144"/>
    <n v="1.5"/>
    <n v="1"/>
    <n v="1.5"/>
    <n v="1.5"/>
    <x v="194"/>
    <x v="29"/>
    <s v="Water"/>
    <x v="3"/>
    <b v="1"/>
    <n v="1.5"/>
    <n v="1"/>
    <x v="27"/>
  </r>
  <r>
    <s v="Processed"/>
    <s v="VJ300320609"/>
    <x v="2"/>
    <x v="3"/>
    <s v="Coca Cola - Regular"/>
    <s v="Carbonated"/>
    <n v="15383681103"/>
    <s v="Thursday, July 14, 2022"/>
    <x v="1"/>
    <x v="23"/>
    <n v="1.5"/>
    <n v="1"/>
    <n v="142"/>
    <n v="1.5"/>
    <n v="1"/>
    <n v="1.5"/>
    <n v="1.5"/>
    <x v="194"/>
    <x v="156"/>
    <s v="Carbonated"/>
    <x v="0"/>
    <b v="1"/>
    <n v="1.5"/>
    <n v="1"/>
    <x v="36"/>
  </r>
  <r>
    <s v="Processed"/>
    <s v="VJ300320609"/>
    <x v="2"/>
    <x v="3"/>
    <s v="Red Bull - Original"/>
    <s v="Carbonated"/>
    <n v="15383900021"/>
    <s v="Thursday, July 14, 2022"/>
    <x v="1"/>
    <x v="0"/>
    <n v="3.5"/>
    <n v="1"/>
    <n v="148"/>
    <n v="3.5"/>
    <n v="1"/>
    <n v="3.5"/>
    <n v="3.5"/>
    <x v="194"/>
    <x v="45"/>
    <s v="Carbonated"/>
    <x v="0"/>
    <b v="1"/>
    <n v="3.5"/>
    <n v="2.3333333333333335"/>
    <x v="0"/>
  </r>
  <r>
    <s v="Processed"/>
    <s v="VJ300320692"/>
    <x v="3"/>
    <x v="4"/>
    <s v="Pringles - Sour Cream &amp; Onion"/>
    <s v="Food"/>
    <n v="15384110211"/>
    <s v="Thursday, July 14, 2022"/>
    <x v="1"/>
    <x v="38"/>
    <n v="4"/>
    <n v="1"/>
    <n v="162"/>
    <n v="4"/>
    <n v="1"/>
    <n v="4"/>
    <n v="4"/>
    <x v="194"/>
    <x v="155"/>
    <s v="Food"/>
    <x v="1"/>
    <b v="1"/>
    <n v="4"/>
    <n v="2.6666666666666665"/>
    <x v="103"/>
  </r>
  <r>
    <s v="Processed"/>
    <s v="VJ300320692"/>
    <x v="3"/>
    <x v="4"/>
    <s v="Goldfish Baked - Cheddar"/>
    <s v="Food"/>
    <n v="15384114053"/>
    <s v="Thursday, July 14, 2022"/>
    <x v="1"/>
    <x v="25"/>
    <n v="1.25"/>
    <n v="1"/>
    <n v="125"/>
    <n v="1.25"/>
    <n v="1"/>
    <n v="1.25"/>
    <n v="1.25"/>
    <x v="194"/>
    <x v="139"/>
    <s v="Food"/>
    <x v="1"/>
    <b v="1"/>
    <n v="1.25"/>
    <n v="0.83333333333333337"/>
    <x v="95"/>
  </r>
  <r>
    <s v="Processed"/>
    <s v="VJ300320692"/>
    <x v="3"/>
    <x v="4"/>
    <s v="BodyArmor LYTE - Strawberry Lemonade"/>
    <s v="Water"/>
    <n v="15384123244"/>
    <s v="Thursday, July 14, 2022"/>
    <x v="1"/>
    <x v="15"/>
    <n v="2.75"/>
    <n v="1"/>
    <n v="147"/>
    <n v="2.75"/>
    <n v="1"/>
    <n v="2.75"/>
    <n v="2.75"/>
    <x v="194"/>
    <x v="131"/>
    <s v="Water"/>
    <x v="3"/>
    <b v="1"/>
    <n v="2.75"/>
    <n v="1.8333333333333333"/>
    <x v="90"/>
  </r>
  <r>
    <s v="Processed"/>
    <s v="VJ300320692"/>
    <x v="3"/>
    <x v="4"/>
    <s v="Kinder - Bueno - Crispy Creamy Chocolate"/>
    <s v="Food"/>
    <n v="15384133683"/>
    <s v="Thursday, July 14, 2022"/>
    <x v="1"/>
    <x v="17"/>
    <n v="2"/>
    <n v="1"/>
    <n v="138"/>
    <n v="2"/>
    <n v="1"/>
    <n v="2"/>
    <n v="2"/>
    <x v="194"/>
    <x v="78"/>
    <s v="Food"/>
    <x v="1"/>
    <b v="1"/>
    <n v="2"/>
    <n v="1.3333333333333333"/>
    <x v="56"/>
  </r>
  <r>
    <s v="Processed"/>
    <s v="VJ300320692"/>
    <x v="3"/>
    <x v="4"/>
    <s v="BodyArmor  LYTE - Blueberry Pomegranate"/>
    <s v="Non Carbonated"/>
    <n v="15384143330"/>
    <s v="Thursday, July 14, 2022"/>
    <x v="1"/>
    <x v="7"/>
    <n v="2.75"/>
    <n v="1"/>
    <n v="143"/>
    <n v="2.75"/>
    <n v="1"/>
    <n v="2.75"/>
    <n v="2.75"/>
    <x v="194"/>
    <x v="145"/>
    <s v="Non Carbonated"/>
    <x v="2"/>
    <b v="1"/>
    <n v="2.75"/>
    <n v="1.8333333333333333"/>
    <x v="100"/>
  </r>
  <r>
    <s v="Processed"/>
    <s v="VJ300320692"/>
    <x v="3"/>
    <x v="4"/>
    <s v="Snyder's of Hanover Pretzel Pieces - Hot Buff"/>
    <s v="Food"/>
    <n v="15384154710"/>
    <s v="Thursday, July 14, 2022"/>
    <x v="1"/>
    <x v="24"/>
    <n v="2.5"/>
    <n v="1"/>
    <n v="121"/>
    <n v="2.5"/>
    <n v="1"/>
    <n v="2.5"/>
    <n v="2.5"/>
    <x v="194"/>
    <x v="137"/>
    <s v="Food"/>
    <x v="1"/>
    <b v="1"/>
    <n v="2.5"/>
    <n v="1.6666666666666667"/>
    <x v="92"/>
  </r>
  <r>
    <s v="Processed"/>
    <s v="VJ300320692"/>
    <x v="3"/>
    <x v="4"/>
    <s v="Snyder's of Hanover Pretzel Pieces - Hot Buff"/>
    <s v="Food"/>
    <n v="15384163420"/>
    <s v="Thursday, July 14, 2022"/>
    <x v="1"/>
    <x v="24"/>
    <n v="2.5"/>
    <n v="1"/>
    <n v="121"/>
    <n v="2.5"/>
    <n v="1"/>
    <n v="2.5"/>
    <n v="2.5"/>
    <x v="194"/>
    <x v="137"/>
    <s v="Food"/>
    <x v="1"/>
    <b v="1"/>
    <n v="2.5"/>
    <n v="1.6666666666666667"/>
    <x v="92"/>
  </r>
  <r>
    <s v="Processed"/>
    <s v="VJ300320609"/>
    <x v="2"/>
    <x v="3"/>
    <s v="KitKat - Crisp Wafers"/>
    <s v="Food"/>
    <n v="15384208260"/>
    <s v="Thursday, July 14, 2022"/>
    <x v="0"/>
    <x v="14"/>
    <n v="2.5"/>
    <n v="1"/>
    <n v="137"/>
    <n v="2.5"/>
    <n v="1"/>
    <n v="2.5"/>
    <n v="5"/>
    <x v="194"/>
    <x v="10"/>
    <s v="Food"/>
    <x v="1"/>
    <b v="1"/>
    <n v="2.5"/>
    <n v="1.6666666666666667"/>
    <x v="9"/>
  </r>
  <r>
    <s v="Processed"/>
    <s v="VJ300320609"/>
    <x v="2"/>
    <x v="3"/>
    <s v="Snapple Tea - Raspberry"/>
    <s v="Non Carbonated"/>
    <n v="15384208260"/>
    <s v="Thursday, July 14, 2022"/>
    <x v="0"/>
    <x v="15"/>
    <n v="2.5"/>
    <n v="1"/>
    <n v="147"/>
    <n v="2.5"/>
    <n v="1"/>
    <n v="2.5"/>
    <n v="5"/>
    <x v="194"/>
    <x v="81"/>
    <s v="Non Carbonated"/>
    <x v="2"/>
    <b v="1"/>
    <n v="2.5"/>
    <n v="1.6666666666666667"/>
    <x v="59"/>
  </r>
  <r>
    <s v="Processed"/>
    <s v="VJ300320692"/>
    <x v="3"/>
    <x v="4"/>
    <s v="Teddy Grahams - Go Paks"/>
    <m/>
    <n v="15384200838"/>
    <s v="Thursday, July 14, 2022"/>
    <x v="1"/>
    <x v="41"/>
    <n v="3"/>
    <n v="1"/>
    <n v="156"/>
    <n v="3"/>
    <n v="1"/>
    <n v="3"/>
    <n v="3"/>
    <x v="194"/>
    <x v="144"/>
    <s v="Cell is Blank - Dis-regard"/>
    <x v="1"/>
    <b v="1"/>
    <n v="3"/>
    <n v="2"/>
    <x v="99"/>
  </r>
  <r>
    <s v="Processed"/>
    <s v="VJ300320692"/>
    <x v="3"/>
    <x v="4"/>
    <s v="SunChips Multigrain - Salsa"/>
    <s v="Food"/>
    <n v="15384330501"/>
    <s v="Thursday, July 14, 2022"/>
    <x v="1"/>
    <x v="26"/>
    <n v="1.5"/>
    <n v="1"/>
    <n v="113"/>
    <n v="1.5"/>
    <n v="1"/>
    <n v="1.5"/>
    <n v="1.5"/>
    <x v="194"/>
    <x v="27"/>
    <s v="Food"/>
    <x v="1"/>
    <b v="1"/>
    <n v="1.5"/>
    <n v="1"/>
    <x v="25"/>
  </r>
  <r>
    <s v="Processed"/>
    <s v="VJ300320609"/>
    <x v="2"/>
    <x v="3"/>
    <s v="Monster Energy Original"/>
    <s v="Carbonated"/>
    <n v="15384634258"/>
    <s v="Thursday, July 14, 2022"/>
    <x v="1"/>
    <x v="5"/>
    <n v="3"/>
    <n v="1"/>
    <n v="144"/>
    <n v="3"/>
    <n v="1"/>
    <n v="3"/>
    <n v="3"/>
    <x v="194"/>
    <x v="5"/>
    <s v="Carbonated"/>
    <x v="0"/>
    <b v="1"/>
    <n v="3"/>
    <n v="2"/>
    <x v="4"/>
  </r>
  <r>
    <s v="Processed"/>
    <s v="VJ300320609"/>
    <x v="2"/>
    <x v="3"/>
    <s v="Red Bull - Original"/>
    <s v="Carbonated"/>
    <n v="15384639015"/>
    <s v="Thursday, July 14, 2022"/>
    <x v="1"/>
    <x v="0"/>
    <n v="3.5"/>
    <n v="1"/>
    <n v="148"/>
    <n v="3.5"/>
    <n v="1"/>
    <n v="3.5"/>
    <n v="3.5"/>
    <x v="194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384647708"/>
    <s v="Thursday, July 14, 2022"/>
    <x v="1"/>
    <x v="0"/>
    <n v="3.5"/>
    <n v="1"/>
    <n v="148"/>
    <n v="3.5"/>
    <n v="1"/>
    <n v="3.5"/>
    <n v="3.5"/>
    <x v="194"/>
    <x v="45"/>
    <s v="Carbonated"/>
    <x v="0"/>
    <b v="1"/>
    <n v="3.5"/>
    <n v="2.3333333333333335"/>
    <x v="0"/>
  </r>
  <r>
    <s v="Processed"/>
    <s v="VJ300320609"/>
    <x v="2"/>
    <x v="3"/>
    <s v="Snapple Tea - Peach"/>
    <s v="Non Carbonated"/>
    <n v="15384796662"/>
    <s v="Thursday, July 14, 2022"/>
    <x v="1"/>
    <x v="21"/>
    <n v="2.5"/>
    <n v="1"/>
    <n v="145"/>
    <n v="2.5"/>
    <n v="1"/>
    <n v="2.5"/>
    <n v="2.5"/>
    <x v="194"/>
    <x v="157"/>
    <s v="Non Carbonated"/>
    <x v="2"/>
    <b v="1"/>
    <n v="2.5"/>
    <n v="1.6666666666666667"/>
    <x v="59"/>
  </r>
  <r>
    <s v="Processed"/>
    <s v="VJ300320611"/>
    <x v="0"/>
    <x v="0"/>
    <s v="Poland Springs Water"/>
    <s v="Water"/>
    <n v="15384800363"/>
    <s v="Thursday, July 14, 2022"/>
    <x v="1"/>
    <x v="7"/>
    <n v="2"/>
    <n v="1"/>
    <n v="143"/>
    <n v="2"/>
    <n v="1"/>
    <n v="2"/>
    <n v="2"/>
    <x v="194"/>
    <x v="29"/>
    <s v="Water"/>
    <x v="3"/>
    <b v="1"/>
    <n v="2"/>
    <n v="1.3333333333333333"/>
    <x v="27"/>
  </r>
  <r>
    <s v="Processed"/>
    <s v="VJ300320686"/>
    <x v="1"/>
    <x v="2"/>
    <s v="Hungry Buddha - Chocolate Chip"/>
    <s v="Food"/>
    <n v="15384834734"/>
    <s v="Thursday, July 14, 2022"/>
    <x v="1"/>
    <x v="14"/>
    <n v="2"/>
    <n v="1"/>
    <n v="137"/>
    <n v="2"/>
    <n v="1"/>
    <n v="2"/>
    <n v="2"/>
    <x v="194"/>
    <x v="103"/>
    <s v="Food"/>
    <x v="1"/>
    <b v="1"/>
    <n v="2"/>
    <n v="1.3333333333333333"/>
    <x v="72"/>
  </r>
  <r>
    <s v="Processed"/>
    <s v="VJ300320692"/>
    <x v="3"/>
    <x v="4"/>
    <s v="Coca Cola - Zero Sugar"/>
    <s v="Carbonated"/>
    <n v="15384884532"/>
    <s v="Thursday, July 14, 2022"/>
    <x v="0"/>
    <x v="23"/>
    <n v="1.5"/>
    <n v="1"/>
    <n v="142"/>
    <n v="1.5"/>
    <n v="1"/>
    <n v="1.5"/>
    <n v="1.5"/>
    <x v="194"/>
    <x v="44"/>
    <s v="Carbonated"/>
    <x v="0"/>
    <b v="1"/>
    <n v="1.5"/>
    <n v="1"/>
    <x v="36"/>
  </r>
  <r>
    <s v="Processed"/>
    <s v="VJ300320692"/>
    <x v="3"/>
    <x v="4"/>
    <s v="Snapple Diet Tea - Peach Tea"/>
    <s v="Non Carbonated"/>
    <n v="15385044194"/>
    <s v="Thursday, July 14, 2022"/>
    <x v="0"/>
    <x v="21"/>
    <n v="2.5"/>
    <n v="1"/>
    <n v="145"/>
    <n v="2.5"/>
    <n v="1"/>
    <n v="2.5"/>
    <n v="2.5"/>
    <x v="194"/>
    <x v="37"/>
    <s v="Non Carbonated"/>
    <x v="2"/>
    <b v="1"/>
    <n v="2.5"/>
    <n v="1.6666666666666667"/>
    <x v="6"/>
  </r>
  <r>
    <s v="Processed"/>
    <s v="VJ300320609"/>
    <x v="2"/>
    <x v="3"/>
    <s v="Snapple Tea - Peach"/>
    <s v="Non Carbonated"/>
    <n v="15385168936"/>
    <s v="Thursday, July 14, 2022"/>
    <x v="1"/>
    <x v="21"/>
    <n v="2.5"/>
    <n v="1"/>
    <n v="145"/>
    <n v="2.5"/>
    <n v="1"/>
    <n v="2.5"/>
    <n v="2.5"/>
    <x v="194"/>
    <x v="157"/>
    <s v="Non Carbonated"/>
    <x v="2"/>
    <b v="1"/>
    <n v="2.5"/>
    <n v="1.6666666666666667"/>
    <x v="59"/>
  </r>
  <r>
    <s v="Processed"/>
    <s v="VJ300320692"/>
    <x v="3"/>
    <x v="4"/>
    <s v="Poland Springs Water"/>
    <s v="Water"/>
    <n v="15385189590"/>
    <s v="Thursday, July 14, 2022"/>
    <x v="1"/>
    <x v="5"/>
    <n v="1.5"/>
    <n v="1"/>
    <n v="144"/>
    <n v="1.5"/>
    <n v="1"/>
    <n v="1.5"/>
    <n v="1.5"/>
    <x v="194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385201007"/>
    <s v="Thursday, July 14, 2022"/>
    <x v="1"/>
    <x v="23"/>
    <n v="1.5"/>
    <n v="1"/>
    <n v="142"/>
    <n v="1.5"/>
    <n v="1"/>
    <n v="1.5"/>
    <n v="1.5"/>
    <x v="194"/>
    <x v="44"/>
    <s v="Carbonated"/>
    <x v="0"/>
    <b v="1"/>
    <n v="1.5"/>
    <n v="1"/>
    <x v="36"/>
  </r>
  <r>
    <s v="Processed"/>
    <s v="VJ300320692"/>
    <x v="3"/>
    <x v="4"/>
    <s v="Iberia Coconut Water"/>
    <s v="Non Carbonated"/>
    <n v="15385229450"/>
    <s v="Thursday, July 14, 2022"/>
    <x v="0"/>
    <x v="12"/>
    <n v="2"/>
    <n v="1"/>
    <n v="140"/>
    <n v="2"/>
    <n v="1"/>
    <n v="2"/>
    <n v="2"/>
    <x v="194"/>
    <x v="93"/>
    <s v="Non Carbonated"/>
    <x v="2"/>
    <b v="1"/>
    <n v="2"/>
    <n v="1.3333333333333333"/>
    <x v="64"/>
  </r>
  <r>
    <s v="Processed"/>
    <s v="VJ300320692"/>
    <x v="3"/>
    <x v="4"/>
    <s v="Snapple Diet Tea - Peach Tea"/>
    <s v="Non Carbonated"/>
    <n v="15385262226"/>
    <s v="Thursday, July 14, 2022"/>
    <x v="0"/>
    <x v="21"/>
    <n v="2.5"/>
    <n v="1"/>
    <n v="145"/>
    <n v="2.5"/>
    <n v="1"/>
    <n v="2.5"/>
    <n v="2.5"/>
    <x v="194"/>
    <x v="37"/>
    <s v="Non Carbonated"/>
    <x v="2"/>
    <b v="1"/>
    <n v="2.5"/>
    <n v="1.6666666666666667"/>
    <x v="6"/>
  </r>
  <r>
    <s v="Processed"/>
    <s v="VJ300320692"/>
    <x v="3"/>
    <x v="4"/>
    <s v="SunChips Multigrain - Salsa"/>
    <s v="Food"/>
    <n v="15385369871"/>
    <s v="Thursday, July 14, 2022"/>
    <x v="1"/>
    <x v="26"/>
    <n v="1.5"/>
    <n v="1"/>
    <n v="113"/>
    <n v="1.5"/>
    <n v="1"/>
    <n v="1.5"/>
    <n v="1.5"/>
    <x v="194"/>
    <x v="27"/>
    <s v="Food"/>
    <x v="1"/>
    <b v="1"/>
    <n v="1.5"/>
    <n v="1"/>
    <x v="25"/>
  </r>
  <r>
    <s v="Processed"/>
    <s v="VJ300320692"/>
    <x v="3"/>
    <x v="4"/>
    <s v="Snapple Diet Tea - Peach Tea"/>
    <s v="Non Carbonated"/>
    <n v="15385380754"/>
    <s v="Thursday, July 14, 2022"/>
    <x v="1"/>
    <x v="21"/>
    <n v="2.5"/>
    <n v="1"/>
    <n v="145"/>
    <n v="2.5"/>
    <n v="1"/>
    <n v="2.5"/>
    <n v="2.5"/>
    <x v="194"/>
    <x v="37"/>
    <s v="Non Carbonated"/>
    <x v="2"/>
    <b v="1"/>
    <n v="2.5"/>
    <n v="1.6666666666666667"/>
    <x v="6"/>
  </r>
  <r>
    <s v="Processed"/>
    <s v="VJ300320692"/>
    <x v="3"/>
    <x v="4"/>
    <s v="Kinder - Bueno - Crispy Creamy Chocolate"/>
    <s v="Food"/>
    <n v="15385426409"/>
    <s v="Thursday, July 14, 2022"/>
    <x v="1"/>
    <x v="17"/>
    <n v="2"/>
    <n v="1"/>
    <n v="138"/>
    <n v="2"/>
    <n v="1"/>
    <n v="2"/>
    <n v="2"/>
    <x v="194"/>
    <x v="78"/>
    <s v="Food"/>
    <x v="1"/>
    <b v="1"/>
    <n v="2"/>
    <n v="1.3333333333333333"/>
    <x v="56"/>
  </r>
  <r>
    <s v="Processed"/>
    <s v="VJ300320611"/>
    <x v="0"/>
    <x v="0"/>
    <s v="Vitamin Water - XXX Acai BB Pomegranate"/>
    <s v="Water"/>
    <n v="15385469019"/>
    <s v="Thursday, July 14, 2022"/>
    <x v="1"/>
    <x v="15"/>
    <n v="2.75"/>
    <n v="1"/>
    <n v="147"/>
    <n v="2.75"/>
    <n v="1"/>
    <n v="2.75"/>
    <n v="2.75"/>
    <x v="194"/>
    <x v="15"/>
    <s v="Water"/>
    <x v="3"/>
    <b v="1"/>
    <n v="2.75"/>
    <n v="1.8333333333333333"/>
    <x v="13"/>
  </r>
  <r>
    <s v="Processed"/>
    <s v="VJ300320611"/>
    <x v="0"/>
    <x v="0"/>
    <s v="CheezIt - Original"/>
    <s v="Food"/>
    <n v="15385490804"/>
    <s v="Thursday, July 14, 2022"/>
    <x v="1"/>
    <x v="25"/>
    <n v="1.25"/>
    <n v="1"/>
    <n v="125"/>
    <n v="1.25"/>
    <n v="1"/>
    <n v="1.25"/>
    <n v="1.25"/>
    <x v="194"/>
    <x v="48"/>
    <s v="Food"/>
    <x v="1"/>
    <b v="1"/>
    <n v="1.25"/>
    <n v="0.83333333333333337"/>
    <x v="39"/>
  </r>
  <r>
    <s v="Processed"/>
    <s v="VJ300320609"/>
    <x v="2"/>
    <x v="3"/>
    <s v="Nature's Bakery Fig Bar - Raspberry"/>
    <s v="Food"/>
    <n v="15385606318"/>
    <s v="Thursday, July 14, 2022"/>
    <x v="1"/>
    <x v="13"/>
    <n v="1.5"/>
    <n v="1"/>
    <n v="130"/>
    <n v="1.5"/>
    <n v="1"/>
    <n v="1.5"/>
    <n v="1.5"/>
    <x v="194"/>
    <x v="149"/>
    <s v="Food"/>
    <x v="1"/>
    <b v="1"/>
    <n v="1.5"/>
    <n v="1"/>
    <x v="101"/>
  </r>
  <r>
    <s v="Processed"/>
    <s v="VJ300320692"/>
    <x v="3"/>
    <x v="4"/>
    <s v="SunChips Multigrain - Salsa"/>
    <s v="Food"/>
    <n v="15385606480"/>
    <s v="Thursday, July 14, 2022"/>
    <x v="1"/>
    <x v="26"/>
    <n v="1.5"/>
    <n v="1"/>
    <n v="113"/>
    <n v="1.5"/>
    <n v="1"/>
    <n v="1.5"/>
    <n v="1.5"/>
    <x v="194"/>
    <x v="27"/>
    <s v="Food"/>
    <x v="1"/>
    <b v="1"/>
    <n v="1.5"/>
    <n v="1"/>
    <x v="25"/>
  </r>
  <r>
    <s v="Processed"/>
    <s v="VJ300320692"/>
    <x v="3"/>
    <x v="4"/>
    <s v="Snapple Diet Tea - Peach Tea"/>
    <s v="Non Carbonated"/>
    <n v="15385648975"/>
    <s v="Thursday, July 14, 2022"/>
    <x v="1"/>
    <x v="21"/>
    <n v="2.5"/>
    <n v="1"/>
    <n v="145"/>
    <n v="2.5"/>
    <n v="1"/>
    <n v="2.5"/>
    <n v="2.5"/>
    <x v="194"/>
    <x v="37"/>
    <s v="Non Carbonated"/>
    <x v="2"/>
    <b v="1"/>
    <n v="2.5"/>
    <n v="1.6666666666666667"/>
    <x v="6"/>
  </r>
  <r>
    <s v="Processed"/>
    <s v="VJ300320609"/>
    <x v="2"/>
    <x v="3"/>
    <s v="Funyuns - Flaming Hot"/>
    <s v="Food"/>
    <n v="15385919460"/>
    <s v="Thursday, July 14, 2022"/>
    <x v="1"/>
    <x v="20"/>
    <n v="1.5"/>
    <n v="1"/>
    <n v="112"/>
    <n v="1.5"/>
    <n v="1"/>
    <n v="1.5"/>
    <n v="1.5"/>
    <x v="194"/>
    <x v="71"/>
    <s v="Food"/>
    <x v="1"/>
    <b v="1"/>
    <n v="1.5"/>
    <n v="1"/>
    <x v="49"/>
  </r>
  <r>
    <s v="Processed"/>
    <s v="VJ300320692"/>
    <x v="3"/>
    <x v="4"/>
    <s v="Kinder - Bueno - Crispy Creamy Chocolate"/>
    <s v="Food"/>
    <n v="15385962164"/>
    <s v="Thursday, July 14, 2022"/>
    <x v="1"/>
    <x v="17"/>
    <n v="2"/>
    <n v="1"/>
    <n v="138"/>
    <n v="2"/>
    <n v="1"/>
    <n v="2"/>
    <n v="2"/>
    <x v="194"/>
    <x v="78"/>
    <s v="Food"/>
    <x v="1"/>
    <b v="1"/>
    <n v="2"/>
    <n v="1.3333333333333333"/>
    <x v="56"/>
  </r>
  <r>
    <s v="Processed"/>
    <s v="VJ300320609"/>
    <x v="2"/>
    <x v="3"/>
    <s v="Chesters Fries Flaming hot"/>
    <s v="Food"/>
    <n v="15386092497"/>
    <s v="Thursday, July 14, 2022"/>
    <x v="1"/>
    <x v="8"/>
    <n v="2"/>
    <n v="1"/>
    <n v="111"/>
    <n v="2"/>
    <n v="1"/>
    <n v="2"/>
    <n v="2"/>
    <x v="194"/>
    <x v="42"/>
    <s v="Food"/>
    <x v="1"/>
    <b v="1"/>
    <n v="2"/>
    <n v="1.3333333333333333"/>
    <x v="35"/>
  </r>
  <r>
    <s v="Processed"/>
    <s v="VJ300320609"/>
    <x v="2"/>
    <x v="3"/>
    <s v="Ruffles Baked  - Cheddar &amp; Sour Cream"/>
    <s v="Food"/>
    <n v="15386102358"/>
    <s v="Thursday, July 14, 2022"/>
    <x v="1"/>
    <x v="1"/>
    <n v="1.5"/>
    <n v="1"/>
    <n v="123"/>
    <n v="1.5"/>
    <n v="1"/>
    <n v="1.5"/>
    <n v="1.5"/>
    <x v="194"/>
    <x v="46"/>
    <s v="Food"/>
    <x v="1"/>
    <b v="1"/>
    <n v="1.5"/>
    <n v="1"/>
    <x v="37"/>
  </r>
  <r>
    <s v="Processed"/>
    <s v="VJ300320609"/>
    <x v="2"/>
    <x v="3"/>
    <s v="Ruffles Baked  - Cheddar &amp; Sour Cream"/>
    <s v="Food"/>
    <n v="15386102719"/>
    <s v="Thursday, July 14, 2022"/>
    <x v="1"/>
    <x v="1"/>
    <n v="1.5"/>
    <n v="1"/>
    <n v="123"/>
    <n v="1.5"/>
    <n v="1"/>
    <n v="1.5"/>
    <n v="1.5"/>
    <x v="194"/>
    <x v="46"/>
    <s v="Food"/>
    <x v="1"/>
    <b v="1"/>
    <n v="1.5"/>
    <n v="1"/>
    <x v="37"/>
  </r>
  <r>
    <s v="Processed"/>
    <s v="VJ300320609"/>
    <x v="2"/>
    <x v="3"/>
    <s v="Coca Cola - Regular"/>
    <s v="Carbonated"/>
    <n v="15386103317"/>
    <s v="Thursday, July 14, 2022"/>
    <x v="1"/>
    <x v="27"/>
    <n v="1.5"/>
    <n v="1"/>
    <n v="141"/>
    <n v="1.5"/>
    <n v="1"/>
    <n v="1.5"/>
    <n v="1.5"/>
    <x v="194"/>
    <x v="156"/>
    <s v="Carbonated"/>
    <x v="0"/>
    <b v="1"/>
    <n v="1.5"/>
    <n v="1"/>
    <x v="36"/>
  </r>
  <r>
    <s v="Processed"/>
    <s v="VJ300320609"/>
    <x v="2"/>
    <x v="3"/>
    <s v="Cheetos - Crunchy"/>
    <s v="Food"/>
    <n v="15386575162"/>
    <s v="Thursday, July 14, 2022"/>
    <x v="1"/>
    <x v="18"/>
    <n v="1.5"/>
    <n v="1"/>
    <n v="124"/>
    <n v="1.5"/>
    <n v="1"/>
    <n v="1.5"/>
    <n v="1.5"/>
    <x v="194"/>
    <x v="91"/>
    <s v="Food"/>
    <x v="1"/>
    <b v="1"/>
    <n v="1.5"/>
    <n v="1"/>
    <x v="14"/>
  </r>
  <r>
    <s v="Processed"/>
    <s v="VJ300320609"/>
    <x v="2"/>
    <x v="3"/>
    <s v="Red Bull - Original"/>
    <s v="Carbonated"/>
    <n v="15387269614"/>
    <s v="Friday, July 15, 2022"/>
    <x v="0"/>
    <x v="0"/>
    <n v="3.5"/>
    <n v="1"/>
    <n v="148"/>
    <n v="3.5"/>
    <n v="1"/>
    <n v="3.5"/>
    <n v="3.5"/>
    <x v="195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387536264"/>
    <s v="Friday, July 15, 2022"/>
    <x v="1"/>
    <x v="27"/>
    <n v="1.5"/>
    <n v="1"/>
    <n v="141"/>
    <n v="1.5"/>
    <n v="1"/>
    <n v="1.5"/>
    <n v="1.5"/>
    <x v="195"/>
    <x v="156"/>
    <s v="Carbonated"/>
    <x v="0"/>
    <b v="1"/>
    <n v="1.5"/>
    <n v="1"/>
    <x v="36"/>
  </r>
  <r>
    <s v="Processed"/>
    <s v="VJ300320692"/>
    <x v="3"/>
    <x v="4"/>
    <s v="SunChips Multigrain - Salsa"/>
    <s v="Food"/>
    <n v="15387997000"/>
    <s v="Friday, July 15, 2022"/>
    <x v="0"/>
    <x v="26"/>
    <n v="1.5"/>
    <n v="1"/>
    <n v="113"/>
    <n v="1.5"/>
    <n v="1"/>
    <n v="1.5"/>
    <n v="1.5"/>
    <x v="195"/>
    <x v="27"/>
    <s v="Food"/>
    <x v="1"/>
    <b v="1"/>
    <n v="1.5"/>
    <n v="1"/>
    <x v="25"/>
  </r>
  <r>
    <s v="Processed"/>
    <s v="VJ300320692"/>
    <x v="3"/>
    <x v="4"/>
    <s v="Popchips Potato - Sea Salt"/>
    <s v="Food"/>
    <n v="15388078652"/>
    <s v="Friday, July 15, 2022"/>
    <x v="0"/>
    <x v="8"/>
    <n v="1.5"/>
    <n v="1"/>
    <n v="111"/>
    <n v="1.5"/>
    <n v="1"/>
    <n v="1.5"/>
    <n v="3.5"/>
    <x v="195"/>
    <x v="67"/>
    <s v="Food"/>
    <x v="1"/>
    <b v="1"/>
    <n v="1.5"/>
    <n v="1"/>
    <x v="44"/>
  </r>
  <r>
    <s v="Processed"/>
    <s v="VJ300320692"/>
    <x v="3"/>
    <x v="4"/>
    <s v="Zone Perfect - Chocolate Chip Cookie Dough"/>
    <s v="Food"/>
    <n v="15388078652"/>
    <s v="Friday, July 15, 2022"/>
    <x v="0"/>
    <x v="10"/>
    <n v="2"/>
    <n v="1"/>
    <n v="136"/>
    <n v="2"/>
    <n v="1"/>
    <n v="2"/>
    <n v="3.5"/>
    <x v="195"/>
    <x v="158"/>
    <s v="Food"/>
    <x v="1"/>
    <b v="1"/>
    <n v="2"/>
    <n v="1.3333333333333333"/>
    <x v="104"/>
  </r>
  <r>
    <s v="Processed"/>
    <s v="VJ300320686"/>
    <x v="1"/>
    <x v="2"/>
    <s v="Robert Irvine's - Fit Crunch -  Chocolate Pea"/>
    <s v="Food"/>
    <n v="15388345568"/>
    <s v="Friday, July 15, 2022"/>
    <x v="1"/>
    <x v="11"/>
    <n v="2"/>
    <n v="1"/>
    <n v="132"/>
    <n v="2"/>
    <n v="1"/>
    <n v="2"/>
    <n v="2"/>
    <x v="195"/>
    <x v="21"/>
    <s v="Food"/>
    <x v="1"/>
    <b v="1"/>
    <n v="2"/>
    <n v="1.3333333333333333"/>
    <x v="19"/>
  </r>
  <r>
    <s v="Processed"/>
    <s v="VJ300320686"/>
    <x v="1"/>
    <x v="2"/>
    <s v="Keto Bar - Creamy Peanut Butter Chocolate"/>
    <s v="Food"/>
    <n v="15388822682"/>
    <s v="Friday, July 15, 2022"/>
    <x v="1"/>
    <x v="17"/>
    <n v="2"/>
    <n v="1"/>
    <n v="138"/>
    <n v="2"/>
    <n v="1"/>
    <n v="2"/>
    <n v="2"/>
    <x v="195"/>
    <x v="110"/>
    <s v="Food"/>
    <x v="1"/>
    <b v="1"/>
    <n v="2"/>
    <n v="1.3333333333333333"/>
    <x v="77"/>
  </r>
  <r>
    <s v="Processed"/>
    <s v="VJ300320686"/>
    <x v="1"/>
    <x v="2"/>
    <s v="Coca Cola - Zero Sugar"/>
    <s v="Carbonated"/>
    <n v="15389102885"/>
    <s v="Friday, July 15, 2022"/>
    <x v="0"/>
    <x v="27"/>
    <n v="1.5"/>
    <n v="1"/>
    <n v="141"/>
    <n v="1.5"/>
    <n v="1"/>
    <n v="1.5"/>
    <n v="1.5"/>
    <x v="195"/>
    <x v="44"/>
    <s v="Carbonated"/>
    <x v="0"/>
    <b v="1"/>
    <n v="1.5"/>
    <n v="1"/>
    <x v="36"/>
  </r>
  <r>
    <s v="Processed"/>
    <s v="VJ300320611"/>
    <x v="0"/>
    <x v="0"/>
    <s v="Canada Dry - Ginger Ale &amp; Lemonde"/>
    <m/>
    <n v="15389351251"/>
    <s v="Friday, July 15, 2022"/>
    <x v="1"/>
    <x v="12"/>
    <n v="1.5"/>
    <n v="1"/>
    <n v="140"/>
    <n v="1.5"/>
    <n v="1"/>
    <n v="1.5"/>
    <n v="1.5"/>
    <x v="195"/>
    <x v="150"/>
    <s v="Cell is Blank - Dis-regard"/>
    <x v="0"/>
    <b v="1"/>
    <n v="1.5"/>
    <n v="1"/>
    <x v="102"/>
  </r>
  <r>
    <s v="Processed"/>
    <s v="VJ300205292"/>
    <x v="0"/>
    <x v="1"/>
    <s v="Monster Energy Original"/>
    <s v="Carbonated"/>
    <n v="15389395641"/>
    <s v="Friday, July 15, 2022"/>
    <x v="0"/>
    <x v="2"/>
    <n v="3"/>
    <n v="1"/>
    <n v="146"/>
    <n v="3"/>
    <n v="1"/>
    <n v="3"/>
    <n v="3"/>
    <x v="195"/>
    <x v="5"/>
    <s v="Carbonated"/>
    <x v="0"/>
    <b v="1"/>
    <n v="3"/>
    <n v="2"/>
    <x v="4"/>
  </r>
  <r>
    <s v="Processed"/>
    <s v="VJ300320611"/>
    <x v="0"/>
    <x v="0"/>
    <s v="Canada Dry - Ginger Ale &amp; Lemonde"/>
    <m/>
    <n v="15389398725"/>
    <s v="Friday, July 15, 2022"/>
    <x v="1"/>
    <x v="12"/>
    <n v="1.5"/>
    <n v="1"/>
    <n v="140"/>
    <n v="1.5"/>
    <n v="1"/>
    <n v="1.5"/>
    <n v="1.5"/>
    <x v="195"/>
    <x v="150"/>
    <s v="Cell is Blank - Dis-regard"/>
    <x v="0"/>
    <b v="1"/>
    <n v="1.5"/>
    <n v="1"/>
    <x v="102"/>
  </r>
  <r>
    <s v="Processed"/>
    <s v="VJ300205292"/>
    <x v="0"/>
    <x v="1"/>
    <s v="Coca Cola - Zero Sugar"/>
    <s v="Carbonated"/>
    <n v="15389605636"/>
    <s v="Friday, July 15, 2022"/>
    <x v="1"/>
    <x v="12"/>
    <n v="1.5"/>
    <n v="1"/>
    <n v="140"/>
    <n v="1.5"/>
    <n v="1"/>
    <n v="1.5"/>
    <n v="1.5"/>
    <x v="195"/>
    <x v="44"/>
    <s v="Carbonated"/>
    <x v="0"/>
    <b v="1"/>
    <n v="1.5"/>
    <n v="1"/>
    <x v="36"/>
  </r>
  <r>
    <s v="Processed"/>
    <s v="VJ300320692"/>
    <x v="3"/>
    <x v="4"/>
    <s v="Ice Breakers Ice Cubes - PepperMint"/>
    <s v="Food"/>
    <n v="15389625155"/>
    <s v="Friday, July 15, 2022"/>
    <x v="1"/>
    <x v="36"/>
    <n v="5"/>
    <n v="1"/>
    <n v="155"/>
    <n v="5"/>
    <n v="1"/>
    <n v="5"/>
    <n v="5"/>
    <x v="195"/>
    <x v="138"/>
    <s v="Food"/>
    <x v="1"/>
    <b v="1"/>
    <n v="5"/>
    <n v="3.3333333333333335"/>
    <x v="94"/>
  </r>
  <r>
    <s v="Processed"/>
    <s v="VJ300320611"/>
    <x v="0"/>
    <x v="0"/>
    <s v="Snapple Tea - Lemon"/>
    <s v="Non Carbonated"/>
    <n v="15390017700"/>
    <s v="Friday, July 15, 2022"/>
    <x v="0"/>
    <x v="21"/>
    <n v="2.5"/>
    <n v="1"/>
    <n v="145"/>
    <n v="2.5"/>
    <n v="1"/>
    <n v="2.5"/>
    <n v="2.5"/>
    <x v="195"/>
    <x v="152"/>
    <s v="Non Carbonated"/>
    <x v="2"/>
    <b v="1"/>
    <n v="2.5"/>
    <n v="1.6666666666666667"/>
    <x v="59"/>
  </r>
  <r>
    <s v="Processed"/>
    <s v="VJ300320692"/>
    <x v="3"/>
    <x v="4"/>
    <s v="V8 Vegetable Juice - Original"/>
    <s v="Non Carbonated"/>
    <n v="15390036463"/>
    <s v="Friday, July 15, 2022"/>
    <x v="1"/>
    <x v="27"/>
    <n v="2"/>
    <n v="1"/>
    <n v="141"/>
    <n v="2"/>
    <n v="1"/>
    <n v="2"/>
    <n v="2"/>
    <x v="195"/>
    <x v="33"/>
    <s v="Non Carbonated"/>
    <x v="2"/>
    <b v="1"/>
    <n v="2"/>
    <n v="1.3333333333333333"/>
    <x v="30"/>
  </r>
  <r>
    <s v="Processed"/>
    <s v="VJ300320686"/>
    <x v="1"/>
    <x v="2"/>
    <s v="Goldfish Baked - Cheddar"/>
    <s v="Food"/>
    <n v="15390267806"/>
    <s v="Friday, July 15, 2022"/>
    <x v="0"/>
    <x v="25"/>
    <n v="1.25"/>
    <n v="1"/>
    <n v="125"/>
    <n v="1.25"/>
    <n v="1"/>
    <n v="1.25"/>
    <n v="1.25"/>
    <x v="195"/>
    <x v="139"/>
    <s v="Food"/>
    <x v="1"/>
    <b v="1"/>
    <n v="1.25"/>
    <n v="0.83333333333333337"/>
    <x v="95"/>
  </r>
  <r>
    <s v="Processed"/>
    <s v="VJ300320609"/>
    <x v="2"/>
    <x v="3"/>
    <s v="Ruffles Baked  - Cheddar &amp; Sour Cream"/>
    <s v="Food"/>
    <n v="15390563911"/>
    <s v="Friday, July 15, 2022"/>
    <x v="1"/>
    <x v="1"/>
    <n v="1.5"/>
    <n v="1"/>
    <n v="123"/>
    <n v="1.5"/>
    <n v="1"/>
    <n v="1.5"/>
    <n v="1.5"/>
    <x v="195"/>
    <x v="46"/>
    <s v="Food"/>
    <x v="1"/>
    <b v="1"/>
    <n v="1.5"/>
    <n v="1"/>
    <x v="37"/>
  </r>
  <r>
    <s v="Processed"/>
    <s v="VJ300320609"/>
    <x v="2"/>
    <x v="3"/>
    <s v="Chesters Fries Flaming hot"/>
    <s v="Food"/>
    <n v="15390912755"/>
    <s v="Friday, July 15, 2022"/>
    <x v="1"/>
    <x v="8"/>
    <n v="2"/>
    <n v="1"/>
    <n v="111"/>
    <n v="2"/>
    <n v="1"/>
    <n v="2"/>
    <n v="2"/>
    <x v="195"/>
    <x v="42"/>
    <s v="Food"/>
    <x v="1"/>
    <b v="1"/>
    <n v="2"/>
    <n v="1.3333333333333333"/>
    <x v="35"/>
  </r>
  <r>
    <s v="Processed"/>
    <s v="VJ300320609"/>
    <x v="2"/>
    <x v="3"/>
    <s v="Coca Cola - Regular"/>
    <s v="Carbonated"/>
    <n v="15390912794"/>
    <s v="Friday, July 15, 2022"/>
    <x v="1"/>
    <x v="23"/>
    <n v="1.5"/>
    <n v="1"/>
    <n v="142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0914635"/>
    <s v="Friday, July 15, 2022"/>
    <x v="1"/>
    <x v="27"/>
    <n v="1.5"/>
    <n v="1"/>
    <n v="141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1096218"/>
    <s v="Friday, July 15, 2022"/>
    <x v="0"/>
    <x v="27"/>
    <n v="1.5"/>
    <n v="1"/>
    <n v="141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1138808"/>
    <s v="Friday, July 15, 2022"/>
    <x v="1"/>
    <x v="27"/>
    <n v="1.5"/>
    <n v="1"/>
    <n v="141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Ruffles Baked  - Cheddar &amp; Sour Cream"/>
    <s v="Food"/>
    <n v="15391140733"/>
    <s v="Friday, July 15, 2022"/>
    <x v="1"/>
    <x v="1"/>
    <n v="1.5"/>
    <n v="1"/>
    <n v="123"/>
    <n v="1.5"/>
    <n v="1"/>
    <n v="1.5"/>
    <n v="1.5"/>
    <x v="195"/>
    <x v="46"/>
    <s v="Food"/>
    <x v="1"/>
    <b v="1"/>
    <n v="1.5"/>
    <n v="1"/>
    <x v="37"/>
  </r>
  <r>
    <s v="Processed"/>
    <s v="VJ300320609"/>
    <x v="2"/>
    <x v="3"/>
    <s v="Chesters Fries Flaming hot"/>
    <s v="Food"/>
    <n v="15391143425"/>
    <s v="Friday, July 15, 2022"/>
    <x v="1"/>
    <x v="8"/>
    <n v="2"/>
    <n v="1"/>
    <n v="111"/>
    <n v="2"/>
    <n v="1"/>
    <n v="2"/>
    <n v="2"/>
    <x v="195"/>
    <x v="42"/>
    <s v="Food"/>
    <x v="1"/>
    <b v="1"/>
    <n v="2"/>
    <n v="1.3333333333333333"/>
    <x v="35"/>
  </r>
  <r>
    <s v="Processed"/>
    <s v="VJ300320609"/>
    <x v="2"/>
    <x v="3"/>
    <s v="Monster Energy Original"/>
    <s v="Carbonated"/>
    <n v="15391181829"/>
    <s v="Friday, July 15, 2022"/>
    <x v="1"/>
    <x v="5"/>
    <n v="3"/>
    <n v="1"/>
    <n v="144"/>
    <n v="3"/>
    <n v="1"/>
    <n v="3"/>
    <n v="3"/>
    <x v="195"/>
    <x v="5"/>
    <s v="Carbonated"/>
    <x v="0"/>
    <b v="1"/>
    <n v="3"/>
    <n v="2"/>
    <x v="4"/>
  </r>
  <r>
    <s v="Processed"/>
    <s v="VJ300320609"/>
    <x v="2"/>
    <x v="3"/>
    <s v="Coca Cola - Regular"/>
    <s v="Carbonated"/>
    <n v="15391556293"/>
    <s v="Friday, July 15, 2022"/>
    <x v="1"/>
    <x v="23"/>
    <n v="1.5"/>
    <n v="1"/>
    <n v="142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1579579"/>
    <s v="Friday, July 15, 2022"/>
    <x v="1"/>
    <x v="27"/>
    <n v="1.5"/>
    <n v="1"/>
    <n v="141"/>
    <n v="1.5"/>
    <n v="1"/>
    <n v="1.5"/>
    <n v="1.5"/>
    <x v="195"/>
    <x v="156"/>
    <s v="Carbonated"/>
    <x v="0"/>
    <b v="1"/>
    <n v="1.5"/>
    <n v="1"/>
    <x v="36"/>
  </r>
  <r>
    <s v="Processed"/>
    <s v="VJ300320609"/>
    <x v="2"/>
    <x v="3"/>
    <s v="Cheetos - Crunchy"/>
    <s v="Food"/>
    <n v="15391579685"/>
    <s v="Friday, July 15, 2022"/>
    <x v="1"/>
    <x v="18"/>
    <n v="1.5"/>
    <n v="1"/>
    <n v="124"/>
    <n v="1.5"/>
    <n v="1"/>
    <n v="1.5"/>
    <n v="1.5"/>
    <x v="195"/>
    <x v="91"/>
    <s v="Food"/>
    <x v="1"/>
    <b v="1"/>
    <n v="1.5"/>
    <n v="1"/>
    <x v="14"/>
  </r>
  <r>
    <s v="Processed"/>
    <s v="VJ300320609"/>
    <x v="2"/>
    <x v="3"/>
    <s v="Monster Energy Original"/>
    <s v="Carbonated"/>
    <n v="15392016493"/>
    <s v="Saturday, July 16, 2022"/>
    <x v="1"/>
    <x v="5"/>
    <n v="3"/>
    <n v="1"/>
    <n v="144"/>
    <n v="3"/>
    <n v="1"/>
    <n v="3"/>
    <n v="3"/>
    <x v="195"/>
    <x v="5"/>
    <s v="Carbonated"/>
    <x v="0"/>
    <b v="1"/>
    <n v="3"/>
    <n v="2"/>
    <x v="4"/>
  </r>
  <r>
    <s v="Processed"/>
    <s v="VJ300320609"/>
    <x v="2"/>
    <x v="3"/>
    <s v="Chesters Fries Flaming hot"/>
    <s v="Food"/>
    <n v="15392216067"/>
    <s v="Saturday, July 16, 2022"/>
    <x v="0"/>
    <x v="8"/>
    <n v="2"/>
    <n v="1"/>
    <n v="111"/>
    <n v="2"/>
    <n v="1"/>
    <n v="2"/>
    <n v="2"/>
    <x v="196"/>
    <x v="42"/>
    <s v="Food"/>
    <x v="1"/>
    <b v="1"/>
    <n v="2"/>
    <n v="1.3333333333333333"/>
    <x v="35"/>
  </r>
  <r>
    <s v="Processed"/>
    <s v="VJ300320609"/>
    <x v="2"/>
    <x v="3"/>
    <s v="Ruffles Baked  - Cheddar &amp; Sour Cream"/>
    <s v="Food"/>
    <n v="15392320705"/>
    <s v="Saturday, July 16, 2022"/>
    <x v="0"/>
    <x v="1"/>
    <n v="1.5"/>
    <n v="1"/>
    <n v="123"/>
    <n v="1.5"/>
    <n v="1"/>
    <n v="1.5"/>
    <n v="1.5"/>
    <x v="196"/>
    <x v="46"/>
    <s v="Food"/>
    <x v="1"/>
    <b v="1"/>
    <n v="1.5"/>
    <n v="1"/>
    <x v="37"/>
  </r>
  <r>
    <s v="Processed"/>
    <s v="VJ300320609"/>
    <x v="2"/>
    <x v="3"/>
    <s v="Red Bull - Original"/>
    <s v="Carbonated"/>
    <n v="15392346571"/>
    <s v="Saturday, July 16, 2022"/>
    <x v="0"/>
    <x v="0"/>
    <n v="3.5"/>
    <n v="1"/>
    <n v="148"/>
    <n v="3.5"/>
    <n v="1"/>
    <n v="3.5"/>
    <n v="3.5"/>
    <x v="196"/>
    <x v="45"/>
    <s v="Carbonated"/>
    <x v="0"/>
    <b v="1"/>
    <n v="3.5"/>
    <n v="2.3333333333333335"/>
    <x v="0"/>
  </r>
  <r>
    <s v="Processed"/>
    <s v="VJ300320692"/>
    <x v="3"/>
    <x v="4"/>
    <s v="Teddy Grahams - Go Paks"/>
    <m/>
    <n v="15392537116"/>
    <s v="Saturday, July 16, 2022"/>
    <x v="1"/>
    <x v="40"/>
    <n v="4"/>
    <n v="1"/>
    <n v="160"/>
    <n v="4"/>
    <n v="1"/>
    <n v="4"/>
    <n v="4"/>
    <x v="196"/>
    <x v="144"/>
    <s v="Cell is Blank - Dis-regard"/>
    <x v="1"/>
    <b v="1"/>
    <n v="4"/>
    <n v="2.6666666666666665"/>
    <x v="99"/>
  </r>
  <r>
    <s v="Processed"/>
    <s v="VJ300320692"/>
    <x v="3"/>
    <x v="4"/>
    <s v="Poland Springs Water"/>
    <s v="Water"/>
    <n v="15392552458"/>
    <s v="Saturday, July 16, 2022"/>
    <x v="1"/>
    <x v="5"/>
    <n v="1.5"/>
    <n v="1"/>
    <n v="144"/>
    <n v="1.5"/>
    <n v="1"/>
    <n v="1.5"/>
    <n v="1.5"/>
    <x v="196"/>
    <x v="29"/>
    <s v="Water"/>
    <x v="3"/>
    <b v="1"/>
    <n v="1.5"/>
    <n v="1"/>
    <x v="27"/>
  </r>
  <r>
    <s v="Processed"/>
    <s v="VJ300320611"/>
    <x v="0"/>
    <x v="0"/>
    <s v="CheezIt - Original"/>
    <s v="Food"/>
    <n v="15392645469"/>
    <s v="Saturday, July 16, 2022"/>
    <x v="0"/>
    <x v="24"/>
    <n v="1.5"/>
    <n v="1"/>
    <n v="121"/>
    <n v="1.5"/>
    <n v="1"/>
    <n v="1.5"/>
    <n v="5.5"/>
    <x v="196"/>
    <x v="48"/>
    <s v="Food"/>
    <x v="1"/>
    <b v="1"/>
    <n v="1.5"/>
    <n v="1"/>
    <x v="39"/>
  </r>
  <r>
    <s v="Processed"/>
    <s v="VJ300320611"/>
    <x v="0"/>
    <x v="0"/>
    <s v="Snapple Tea - Lemon"/>
    <s v="Non Carbonated"/>
    <n v="15392645469"/>
    <s v="Saturday, July 16, 2022"/>
    <x v="0"/>
    <x v="21"/>
    <n v="2.5"/>
    <n v="1"/>
    <n v="145"/>
    <n v="2.5"/>
    <n v="1"/>
    <n v="2.5"/>
    <n v="5.5"/>
    <x v="196"/>
    <x v="152"/>
    <s v="Non Carbonated"/>
    <x v="2"/>
    <b v="1"/>
    <n v="2.5"/>
    <n v="1.6666666666666667"/>
    <x v="59"/>
  </r>
  <r>
    <s v="Processed"/>
    <s v="VJ300320611"/>
    <x v="0"/>
    <x v="0"/>
    <s v="Pop Corners - Sweet &amp; Salty Kettle"/>
    <s v="Food"/>
    <n v="15392645469"/>
    <s v="Saturday, July 16, 2022"/>
    <x v="0"/>
    <x v="20"/>
    <n v="1.5"/>
    <n v="1"/>
    <n v="112"/>
    <n v="1.5"/>
    <n v="1"/>
    <n v="1.5"/>
    <n v="5.5"/>
    <x v="196"/>
    <x v="141"/>
    <s v="Food"/>
    <x v="1"/>
    <b v="1"/>
    <n v="1.5"/>
    <n v="1"/>
    <x v="80"/>
  </r>
  <r>
    <s v="Processed"/>
    <s v="VJ300320609"/>
    <x v="2"/>
    <x v="3"/>
    <s v="Monster Energy Original"/>
    <s v="Carbonated"/>
    <n v="15392716023"/>
    <s v="Saturday, July 16, 2022"/>
    <x v="1"/>
    <x v="5"/>
    <n v="3"/>
    <n v="1"/>
    <n v="144"/>
    <n v="3"/>
    <n v="1"/>
    <n v="3"/>
    <n v="3"/>
    <x v="196"/>
    <x v="5"/>
    <s v="Carbonated"/>
    <x v="0"/>
    <b v="1"/>
    <n v="3"/>
    <n v="2"/>
    <x v="4"/>
  </r>
  <r>
    <s v="Processed"/>
    <s v="VJ300205292"/>
    <x v="0"/>
    <x v="1"/>
    <s v="Snapple Tea - Lemon"/>
    <s v="Non Carbonated"/>
    <n v="15393043955"/>
    <s v="Saturday, July 16, 2022"/>
    <x v="0"/>
    <x v="15"/>
    <n v="2.5"/>
    <n v="1"/>
    <n v="147"/>
    <n v="2.5"/>
    <n v="1"/>
    <n v="2.5"/>
    <n v="2.5"/>
    <x v="196"/>
    <x v="152"/>
    <s v="Non Carbonated"/>
    <x v="2"/>
    <b v="1"/>
    <n v="2.5"/>
    <n v="1.6666666666666667"/>
    <x v="59"/>
  </r>
  <r>
    <s v="Processed"/>
    <s v="VJ300320609"/>
    <x v="2"/>
    <x v="3"/>
    <s v="Snapple Tea - Raspberry"/>
    <s v="Non Carbonated"/>
    <n v="15393269429"/>
    <s v="Saturday, July 16, 2022"/>
    <x v="0"/>
    <x v="15"/>
    <n v="2.5"/>
    <n v="1"/>
    <n v="147"/>
    <n v="2.5"/>
    <n v="1"/>
    <n v="2.5"/>
    <n v="5"/>
    <x v="196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393269429"/>
    <s v="Saturday, July 16, 2022"/>
    <x v="0"/>
    <x v="14"/>
    <n v="2.5"/>
    <n v="1"/>
    <n v="137"/>
    <n v="2.5"/>
    <n v="1"/>
    <n v="2.5"/>
    <n v="5"/>
    <x v="196"/>
    <x v="10"/>
    <s v="Food"/>
    <x v="1"/>
    <b v="1"/>
    <n v="2.5"/>
    <n v="1.6666666666666667"/>
    <x v="9"/>
  </r>
  <r>
    <s v="Processed"/>
    <s v="VJ300320609"/>
    <x v="2"/>
    <x v="3"/>
    <s v="Coca Cola - Regular"/>
    <s v="Carbonated"/>
    <n v="15393295004"/>
    <s v="Saturday, July 16, 2022"/>
    <x v="0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3304974"/>
    <s v="Saturday, July 16, 2022"/>
    <x v="1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09"/>
    <x v="2"/>
    <x v="3"/>
    <s v="Doritos Cool Ranch"/>
    <s v="Food"/>
    <n v="15393309072"/>
    <s v="Saturday, July 16, 2022"/>
    <x v="1"/>
    <x v="22"/>
    <n v="1.5"/>
    <n v="1"/>
    <n v="120"/>
    <n v="1.5"/>
    <n v="1"/>
    <n v="1.5"/>
    <n v="1.5"/>
    <x v="196"/>
    <x v="94"/>
    <s v="Food"/>
    <x v="1"/>
    <b v="1"/>
    <n v="1.5"/>
    <n v="1"/>
    <x v="65"/>
  </r>
  <r>
    <s v="Processed"/>
    <s v="VJ300320609"/>
    <x v="2"/>
    <x v="3"/>
    <s v="Coca Cola - Regular"/>
    <s v="Carbonated"/>
    <n v="15393325749"/>
    <s v="Saturday, July 16, 2022"/>
    <x v="1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92"/>
    <x v="3"/>
    <x v="4"/>
    <s v="Starbucks Refresher - Real Coconut Water"/>
    <s v="Carbonated"/>
    <n v="15393325650"/>
    <s v="Saturday, July 16, 2022"/>
    <x v="1"/>
    <x v="0"/>
    <n v="3"/>
    <n v="1"/>
    <n v="148"/>
    <n v="3"/>
    <n v="1"/>
    <n v="3"/>
    <n v="3"/>
    <x v="196"/>
    <x v="106"/>
    <s v="Carbonated"/>
    <x v="0"/>
    <b v="1"/>
    <n v="3"/>
    <n v="2"/>
    <x v="75"/>
  </r>
  <r>
    <s v="Processed"/>
    <s v="VJ300320692"/>
    <x v="3"/>
    <x v="4"/>
    <s v="Kinder - Bueno - Crispy Creamy Chocolate"/>
    <s v="Food"/>
    <n v="15393326989"/>
    <s v="Saturday, July 16, 2022"/>
    <x v="1"/>
    <x v="17"/>
    <n v="2"/>
    <n v="1"/>
    <n v="138"/>
    <n v="2"/>
    <n v="1"/>
    <n v="2"/>
    <n v="2"/>
    <x v="196"/>
    <x v="78"/>
    <s v="Food"/>
    <x v="1"/>
    <b v="1"/>
    <n v="2"/>
    <n v="1.3333333333333333"/>
    <x v="56"/>
  </r>
  <r>
    <s v="Processed"/>
    <s v="VJ300320692"/>
    <x v="3"/>
    <x v="4"/>
    <s v="Snyder's of Hanover Pretzel Pieces - Hot Buff"/>
    <s v="Food"/>
    <n v="15393385982"/>
    <s v="Saturday, July 16, 2022"/>
    <x v="1"/>
    <x v="24"/>
    <n v="2.5"/>
    <n v="1"/>
    <n v="121"/>
    <n v="2.5"/>
    <n v="1"/>
    <n v="2.5"/>
    <n v="2.5"/>
    <x v="196"/>
    <x v="137"/>
    <s v="Food"/>
    <x v="1"/>
    <b v="1"/>
    <n v="2.5"/>
    <n v="1.6666666666666667"/>
    <x v="92"/>
  </r>
  <r>
    <s v="Processed"/>
    <s v="VJ300320692"/>
    <x v="3"/>
    <x v="4"/>
    <s v="Autumns Granola Bar - Cinnamon Almond"/>
    <s v="Food"/>
    <n v="15393391262"/>
    <s v="Saturday, July 16, 2022"/>
    <x v="1"/>
    <x v="13"/>
    <n v="2"/>
    <n v="1"/>
    <n v="130"/>
    <n v="2"/>
    <n v="1"/>
    <n v="2"/>
    <n v="2"/>
    <x v="196"/>
    <x v="99"/>
    <s v="Food"/>
    <x v="1"/>
    <b v="1"/>
    <n v="2"/>
    <n v="1.3333333333333333"/>
    <x v="70"/>
  </r>
  <r>
    <s v="Processed"/>
    <s v="VJ300320609"/>
    <x v="2"/>
    <x v="3"/>
    <s v="Red Bull - Original"/>
    <s v="Carbonated"/>
    <n v="15393406133"/>
    <s v="Saturday, July 16, 2022"/>
    <x v="0"/>
    <x v="0"/>
    <n v="3.5"/>
    <n v="1"/>
    <n v="148"/>
    <n v="3.5"/>
    <n v="1"/>
    <n v="3.5"/>
    <n v="3.5"/>
    <x v="196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393431884"/>
    <s v="Saturday, July 16, 2022"/>
    <x v="0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92"/>
    <x v="3"/>
    <x v="4"/>
    <s v="Starbucks Refresher - Real Coconut Water"/>
    <s v="Carbonated"/>
    <n v="15393485604"/>
    <s v="Saturday, July 16, 2022"/>
    <x v="1"/>
    <x v="0"/>
    <n v="3"/>
    <n v="1"/>
    <n v="148"/>
    <n v="3"/>
    <n v="1"/>
    <n v="3"/>
    <n v="3"/>
    <x v="196"/>
    <x v="106"/>
    <s v="Carbonated"/>
    <x v="0"/>
    <b v="1"/>
    <n v="3"/>
    <n v="2"/>
    <x v="75"/>
  </r>
  <r>
    <s v="Processed"/>
    <s v="VJ300205292"/>
    <x v="0"/>
    <x v="1"/>
    <s v="Snapple Diet Tea - Peach Tea"/>
    <s v="Non Carbonated"/>
    <n v="15393461308"/>
    <s v="Saturday, July 16, 2022"/>
    <x v="1"/>
    <x v="7"/>
    <n v="2.5"/>
    <n v="1"/>
    <n v="143"/>
    <n v="2.5"/>
    <n v="1"/>
    <n v="2.5"/>
    <n v="2.5"/>
    <x v="196"/>
    <x v="37"/>
    <s v="Non Carbonated"/>
    <x v="2"/>
    <b v="1"/>
    <n v="2.5"/>
    <n v="1.6666666666666667"/>
    <x v="6"/>
  </r>
  <r>
    <s v="Processed"/>
    <s v="VJ300205292"/>
    <x v="0"/>
    <x v="1"/>
    <s v="Iberia Coconut Water"/>
    <s v="Non Carbonated"/>
    <n v="15393466815"/>
    <s v="Saturday, July 16, 2022"/>
    <x v="1"/>
    <x v="23"/>
    <n v="2"/>
    <n v="1"/>
    <n v="142"/>
    <n v="2"/>
    <n v="1"/>
    <n v="2"/>
    <n v="2"/>
    <x v="196"/>
    <x v="93"/>
    <s v="Non Carbonated"/>
    <x v="2"/>
    <b v="1"/>
    <n v="2"/>
    <n v="1.3333333333333333"/>
    <x v="64"/>
  </r>
  <r>
    <s v="Processed"/>
    <s v="VJ300320692"/>
    <x v="3"/>
    <x v="4"/>
    <s v="Snapple Diet Tea - Peach Tea"/>
    <s v="Non Carbonated"/>
    <n v="15393699582"/>
    <s v="Saturday, July 16, 2022"/>
    <x v="1"/>
    <x v="21"/>
    <n v="2.5"/>
    <n v="1"/>
    <n v="145"/>
    <n v="2.5"/>
    <n v="1"/>
    <n v="2.5"/>
    <n v="2.5"/>
    <x v="196"/>
    <x v="37"/>
    <s v="Non Carbonated"/>
    <x v="2"/>
    <b v="1"/>
    <n v="2.5"/>
    <n v="1.6666666666666667"/>
    <x v="6"/>
  </r>
  <r>
    <s v="Processed"/>
    <s v="VJ300320692"/>
    <x v="3"/>
    <x v="4"/>
    <s v="Snapple Diet Tea - Peach Tea"/>
    <s v="Non Carbonated"/>
    <n v="15393703590"/>
    <s v="Saturday, July 16, 2022"/>
    <x v="1"/>
    <x v="21"/>
    <n v="2.5"/>
    <n v="1"/>
    <n v="145"/>
    <n v="2.5"/>
    <n v="1"/>
    <n v="2.5"/>
    <n v="2.5"/>
    <x v="196"/>
    <x v="37"/>
    <s v="Non Carbonated"/>
    <x v="2"/>
    <b v="1"/>
    <n v="2.5"/>
    <n v="1.6666666666666667"/>
    <x v="6"/>
  </r>
  <r>
    <s v="Processed"/>
    <s v="VJ300320692"/>
    <x v="3"/>
    <x v="4"/>
    <s v="Popchips Potato - Sea Salt"/>
    <s v="Food"/>
    <n v="15393715925"/>
    <s v="Saturday, July 16, 2022"/>
    <x v="1"/>
    <x v="8"/>
    <n v="1.5"/>
    <n v="1"/>
    <n v="111"/>
    <n v="1.5"/>
    <n v="1"/>
    <n v="1.5"/>
    <n v="1.5"/>
    <x v="196"/>
    <x v="67"/>
    <s v="Food"/>
    <x v="1"/>
    <b v="1"/>
    <n v="1.5"/>
    <n v="1"/>
    <x v="44"/>
  </r>
  <r>
    <s v="Processed"/>
    <s v="VJ300320609"/>
    <x v="2"/>
    <x v="3"/>
    <s v="Red Bull - Original"/>
    <s v="Carbonated"/>
    <n v="15393787010"/>
    <s v="Saturday, July 16, 2022"/>
    <x v="1"/>
    <x v="0"/>
    <n v="3.5"/>
    <n v="1"/>
    <n v="148"/>
    <n v="3.5"/>
    <n v="1"/>
    <n v="3.5"/>
    <n v="3.5"/>
    <x v="196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393786946"/>
    <s v="Saturday, July 16, 2022"/>
    <x v="1"/>
    <x v="2"/>
    <n v="3"/>
    <n v="1"/>
    <n v="146"/>
    <n v="3"/>
    <n v="1"/>
    <n v="3"/>
    <n v="3"/>
    <x v="196"/>
    <x v="5"/>
    <s v="Carbonated"/>
    <x v="0"/>
    <b v="1"/>
    <n v="3"/>
    <n v="2"/>
    <x v="4"/>
  </r>
  <r>
    <s v="Processed"/>
    <s v="VJ300320609"/>
    <x v="2"/>
    <x v="3"/>
    <s v="Red Bull - Original"/>
    <s v="Carbonated"/>
    <n v="15393787156"/>
    <s v="Saturday, July 16, 2022"/>
    <x v="1"/>
    <x v="0"/>
    <n v="3.5"/>
    <n v="1"/>
    <n v="148"/>
    <n v="3.5"/>
    <n v="1"/>
    <n v="3.5"/>
    <n v="3.5"/>
    <x v="196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393787487"/>
    <s v="Saturday, July 16, 2022"/>
    <x v="1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393831158"/>
    <s v="Saturday, July 16, 2022"/>
    <x v="1"/>
    <x v="5"/>
    <n v="3"/>
    <n v="1"/>
    <n v="144"/>
    <n v="3"/>
    <n v="1"/>
    <n v="3"/>
    <n v="3"/>
    <x v="196"/>
    <x v="5"/>
    <s v="Carbonated"/>
    <x v="0"/>
    <b v="1"/>
    <n v="3"/>
    <n v="2"/>
    <x v="4"/>
  </r>
  <r>
    <s v="Processed"/>
    <s v="VJ300320609"/>
    <x v="2"/>
    <x v="3"/>
    <s v="KitKat - Crisp Wafers"/>
    <s v="Food"/>
    <n v="15393831911"/>
    <s v="Saturday, July 16, 2022"/>
    <x v="1"/>
    <x v="14"/>
    <n v="2.5"/>
    <n v="1"/>
    <n v="137"/>
    <n v="2.5"/>
    <n v="1"/>
    <n v="2.5"/>
    <n v="2.5"/>
    <x v="196"/>
    <x v="10"/>
    <s v="Food"/>
    <x v="1"/>
    <b v="1"/>
    <n v="2.5"/>
    <n v="1.6666666666666667"/>
    <x v="9"/>
  </r>
  <r>
    <s v="Processed"/>
    <s v="VJ300320611"/>
    <x v="0"/>
    <x v="0"/>
    <s v="Vitamin Water - XXX Acai BB Pomegranate"/>
    <s v="Water"/>
    <n v="15393928331"/>
    <s v="Saturday, July 16, 2022"/>
    <x v="1"/>
    <x v="15"/>
    <n v="2.75"/>
    <n v="1"/>
    <n v="147"/>
    <n v="2.75"/>
    <n v="1"/>
    <n v="2.75"/>
    <n v="2.75"/>
    <x v="196"/>
    <x v="15"/>
    <s v="Water"/>
    <x v="3"/>
    <b v="1"/>
    <n v="2.75"/>
    <n v="1.8333333333333333"/>
    <x v="13"/>
  </r>
  <r>
    <s v="Processed"/>
    <s v="VJ300205292"/>
    <x v="0"/>
    <x v="1"/>
    <s v="Snapple Diet Tea - Peach Tea"/>
    <s v="Non Carbonated"/>
    <n v="15393988922"/>
    <s v="Saturday, July 16, 2022"/>
    <x v="0"/>
    <x v="7"/>
    <n v="2.5"/>
    <n v="1"/>
    <n v="143"/>
    <n v="2.5"/>
    <n v="1"/>
    <n v="2.5"/>
    <n v="2.5"/>
    <x v="196"/>
    <x v="37"/>
    <s v="Non Carbonated"/>
    <x v="2"/>
    <b v="1"/>
    <n v="2.5"/>
    <n v="1.6666666666666667"/>
    <x v="6"/>
  </r>
  <r>
    <s v="Processed"/>
    <s v="VJ300320609"/>
    <x v="2"/>
    <x v="3"/>
    <s v="Nature's Bakery Fig Bar - Raspberry"/>
    <s v="Food"/>
    <n v="15394441376"/>
    <s v="Saturday, July 16, 2022"/>
    <x v="1"/>
    <x v="13"/>
    <n v="1.5"/>
    <n v="1"/>
    <n v="130"/>
    <n v="1.5"/>
    <n v="1"/>
    <n v="1.5"/>
    <n v="1.5"/>
    <x v="196"/>
    <x v="149"/>
    <s v="Food"/>
    <x v="1"/>
    <b v="1"/>
    <n v="1.5"/>
    <n v="1"/>
    <x v="101"/>
  </r>
  <r>
    <s v="Processed"/>
    <s v="VJ300320609"/>
    <x v="2"/>
    <x v="3"/>
    <s v="Coca Cola - Regular"/>
    <s v="Carbonated"/>
    <n v="15394681119"/>
    <s v="Saturday, July 16, 2022"/>
    <x v="1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4701573"/>
    <s v="Saturday, July 16, 2022"/>
    <x v="1"/>
    <x v="23"/>
    <n v="1.5"/>
    <n v="1"/>
    <n v="142"/>
    <n v="1.5"/>
    <n v="1"/>
    <n v="1.5"/>
    <n v="1.5"/>
    <x v="196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394747853"/>
    <s v="Saturday, July 16, 2022"/>
    <x v="1"/>
    <x v="12"/>
    <n v="1.5"/>
    <n v="1"/>
    <n v="140"/>
    <n v="1.5"/>
    <n v="1"/>
    <n v="1.5"/>
    <n v="1.5"/>
    <x v="196"/>
    <x v="70"/>
    <s v="Carbonated"/>
    <x v="0"/>
    <b v="1"/>
    <n v="1.5"/>
    <n v="1"/>
    <x v="48"/>
  </r>
  <r>
    <s v="Processed"/>
    <s v="VJ300320611"/>
    <x v="0"/>
    <x v="0"/>
    <s v="Vitamin Water - XXX Acai BB Pomegranate"/>
    <s v="Water"/>
    <n v="15395226791"/>
    <s v="Sunday, July 17, 2022"/>
    <x v="0"/>
    <x v="15"/>
    <n v="2.75"/>
    <n v="1"/>
    <n v="147"/>
    <n v="2.75"/>
    <n v="1"/>
    <n v="2.75"/>
    <n v="2.75"/>
    <x v="197"/>
    <x v="15"/>
    <s v="Water"/>
    <x v="3"/>
    <b v="1"/>
    <n v="2.75"/>
    <n v="1.8333333333333333"/>
    <x v="13"/>
  </r>
  <r>
    <s v="Processed"/>
    <s v="VJ300320692"/>
    <x v="3"/>
    <x v="4"/>
    <s v="BodyArmor LYTE - Strawberry Lemonade"/>
    <s v="Water"/>
    <n v="15396024248"/>
    <s v="Sunday, July 17, 2022"/>
    <x v="1"/>
    <x v="15"/>
    <n v="2.75"/>
    <n v="1"/>
    <n v="147"/>
    <n v="2.75"/>
    <n v="1"/>
    <n v="2.75"/>
    <n v="2.75"/>
    <x v="198"/>
    <x v="131"/>
    <s v="Water"/>
    <x v="3"/>
    <b v="1"/>
    <n v="2.75"/>
    <n v="1.8333333333333333"/>
    <x v="90"/>
  </r>
  <r>
    <s v="Processed"/>
    <s v="VJ300320692"/>
    <x v="3"/>
    <x v="4"/>
    <s v="Poland Springs Water"/>
    <s v="Water"/>
    <n v="15396619257"/>
    <s v="Sunday, July 17, 2022"/>
    <x v="1"/>
    <x v="5"/>
    <n v="1.5"/>
    <n v="1"/>
    <n v="144"/>
    <n v="1.5"/>
    <n v="1"/>
    <n v="1.5"/>
    <n v="1.5"/>
    <x v="198"/>
    <x v="29"/>
    <s v="Water"/>
    <x v="3"/>
    <b v="1"/>
    <n v="1.5"/>
    <n v="1"/>
    <x v="27"/>
  </r>
  <r>
    <s v="Processed"/>
    <s v="VJ300320692"/>
    <x v="3"/>
    <x v="4"/>
    <s v="Oreo Mini - Go Paks"/>
    <m/>
    <n v="15396619436"/>
    <s v="Sunday, July 17, 2022"/>
    <x v="1"/>
    <x v="36"/>
    <n v="4"/>
    <n v="1"/>
    <n v="155"/>
    <n v="4"/>
    <n v="1"/>
    <n v="4"/>
    <n v="4"/>
    <x v="198"/>
    <x v="143"/>
    <s v="Cell is Blank - Dis-regard"/>
    <x v="1"/>
    <b v="1"/>
    <n v="4"/>
    <n v="2.6666666666666665"/>
    <x v="98"/>
  </r>
  <r>
    <s v="Processed"/>
    <s v="VJ300205292"/>
    <x v="0"/>
    <x v="1"/>
    <s v="Monster Energy Original"/>
    <s v="Carbonated"/>
    <n v="15395937689"/>
    <s v="Sunday, July 17, 2022"/>
    <x v="1"/>
    <x v="2"/>
    <n v="3"/>
    <n v="1"/>
    <n v="146"/>
    <n v="3"/>
    <n v="1"/>
    <n v="3"/>
    <n v="3"/>
    <x v="198"/>
    <x v="5"/>
    <s v="Carbonated"/>
    <x v="0"/>
    <b v="1"/>
    <n v="3"/>
    <n v="2"/>
    <x v="4"/>
  </r>
  <r>
    <s v="Processed"/>
    <s v="VJ300205292"/>
    <x v="0"/>
    <x v="1"/>
    <s v="Nature's Garden Trail Mix - Omega 3"/>
    <s v="Food"/>
    <n v="15396018330"/>
    <s v="Sunday, July 17, 2022"/>
    <x v="1"/>
    <x v="24"/>
    <n v="1.5"/>
    <n v="1"/>
    <n v="121"/>
    <n v="1.5"/>
    <n v="1"/>
    <n v="1.5"/>
    <n v="1.5"/>
    <x v="198"/>
    <x v="159"/>
    <s v="Food"/>
    <x v="1"/>
    <b v="1"/>
    <n v="1.5"/>
    <n v="1"/>
    <x v="89"/>
  </r>
  <r>
    <s v="Processed"/>
    <s v="VJ300205292"/>
    <x v="0"/>
    <x v="1"/>
    <s v="Monster Energy Original"/>
    <s v="Carbonated"/>
    <n v="15395839222"/>
    <s v="Sunday, July 17, 2022"/>
    <x v="1"/>
    <x v="2"/>
    <n v="3"/>
    <n v="1"/>
    <n v="146"/>
    <n v="3"/>
    <n v="1"/>
    <n v="3"/>
    <n v="3"/>
    <x v="198"/>
    <x v="5"/>
    <s v="Carbonated"/>
    <x v="0"/>
    <b v="1"/>
    <n v="3"/>
    <n v="2"/>
    <x v="4"/>
  </r>
  <r>
    <s v="Processed"/>
    <s v="VJ300205292"/>
    <x v="0"/>
    <x v="1"/>
    <s v="KitKat - Crisp Wafers"/>
    <s v="Food"/>
    <n v="15395840315"/>
    <s v="Sunday, July 17, 2022"/>
    <x v="1"/>
    <x v="13"/>
    <n v="2"/>
    <n v="1"/>
    <n v="130"/>
    <n v="2"/>
    <n v="1"/>
    <n v="2"/>
    <n v="2"/>
    <x v="198"/>
    <x v="10"/>
    <s v="Food"/>
    <x v="1"/>
    <b v="1"/>
    <n v="2"/>
    <n v="1.3333333333333333"/>
    <x v="9"/>
  </r>
  <r>
    <s v="Processed"/>
    <s v="VJ300320609"/>
    <x v="2"/>
    <x v="3"/>
    <s v="Nature's Bakery Fig Bar - Blueberry"/>
    <s v="Food"/>
    <n v="15397060573"/>
    <s v="Monday, July 18, 2022"/>
    <x v="0"/>
    <x v="11"/>
    <n v="1.5"/>
    <n v="1"/>
    <n v="132"/>
    <n v="1.5"/>
    <n v="1"/>
    <n v="1.5"/>
    <n v="1.5"/>
    <x v="199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397346984"/>
    <s v="Monday, July 18, 2022"/>
    <x v="0"/>
    <x v="11"/>
    <n v="1.5"/>
    <n v="1"/>
    <n v="132"/>
    <n v="1.5"/>
    <n v="1"/>
    <n v="1.5"/>
    <n v="1.5"/>
    <x v="199"/>
    <x v="148"/>
    <s v="Food"/>
    <x v="1"/>
    <b v="1"/>
    <n v="1.5"/>
    <n v="1"/>
    <x v="101"/>
  </r>
  <r>
    <s v="Processed"/>
    <s v="VJ300320609"/>
    <x v="2"/>
    <x v="3"/>
    <s v="Monster Energy Original"/>
    <s v="Carbonated"/>
    <n v="15397347705"/>
    <s v="Monday, July 18, 2022"/>
    <x v="1"/>
    <x v="2"/>
    <n v="3"/>
    <n v="1"/>
    <n v="146"/>
    <n v="3"/>
    <n v="1"/>
    <n v="3"/>
    <n v="3"/>
    <x v="199"/>
    <x v="5"/>
    <s v="Carbonated"/>
    <x v="0"/>
    <b v="1"/>
    <n v="3"/>
    <n v="2"/>
    <x v="4"/>
  </r>
  <r>
    <s v="Processed"/>
    <s v="VJ300320609"/>
    <x v="2"/>
    <x v="3"/>
    <s v="Snapple Tea - Peach"/>
    <s v="Non Carbonated"/>
    <n v="15397066180"/>
    <s v="Monday, July 18, 2022"/>
    <x v="1"/>
    <x v="21"/>
    <n v="2.5"/>
    <n v="1"/>
    <n v="145"/>
    <n v="2.5"/>
    <n v="1"/>
    <n v="2.5"/>
    <n v="2.5"/>
    <x v="199"/>
    <x v="157"/>
    <s v="Non Carbonated"/>
    <x v="2"/>
    <b v="1"/>
    <n v="2.5"/>
    <n v="1.6666666666666667"/>
    <x v="59"/>
  </r>
  <r>
    <s v="Processed"/>
    <s v="VJ300320692"/>
    <x v="3"/>
    <x v="4"/>
    <s v="Wonderful Pistachios - Variety"/>
    <s v="Food"/>
    <n v="15398458009"/>
    <s v="Monday, July 18, 2022"/>
    <x v="1"/>
    <x v="6"/>
    <n v="2"/>
    <n v="1"/>
    <n v="134"/>
    <n v="2"/>
    <n v="1"/>
    <n v="2"/>
    <n v="2"/>
    <x v="199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401542089"/>
    <s v="Monday, July 18, 2022"/>
    <x v="0"/>
    <x v="17"/>
    <n v="2"/>
    <n v="1"/>
    <n v="138"/>
    <n v="2"/>
    <n v="1"/>
    <n v="2"/>
    <n v="2"/>
    <x v="199"/>
    <x v="11"/>
    <s v="Food"/>
    <x v="1"/>
    <b v="1"/>
    <n v="2"/>
    <n v="1.3333333333333333"/>
    <x v="10"/>
  </r>
  <r>
    <s v="Processed"/>
    <s v="VJ300320692"/>
    <x v="3"/>
    <x v="4"/>
    <s v="Poland Springs Water"/>
    <s v="Water"/>
    <n v="15398512246"/>
    <s v="Monday, July 18, 2022"/>
    <x v="1"/>
    <x v="5"/>
    <n v="1.5"/>
    <n v="1"/>
    <n v="144"/>
    <n v="1.5"/>
    <n v="1"/>
    <n v="1.5"/>
    <n v="1.5"/>
    <x v="199"/>
    <x v="29"/>
    <s v="Water"/>
    <x v="3"/>
    <b v="1"/>
    <n v="1.5"/>
    <n v="1"/>
    <x v="27"/>
  </r>
  <r>
    <s v="Processed"/>
    <s v="VJ300320692"/>
    <x v="3"/>
    <x v="4"/>
    <s v="Pop Corners - Sweet &amp; Salty Kettle"/>
    <s v="Food"/>
    <n v="15400588337"/>
    <s v="Monday, July 18, 2022"/>
    <x v="0"/>
    <x v="20"/>
    <n v="1.5"/>
    <n v="1"/>
    <n v="112"/>
    <n v="1.5"/>
    <n v="1"/>
    <n v="1.5"/>
    <n v="1.5"/>
    <x v="199"/>
    <x v="141"/>
    <s v="Food"/>
    <x v="1"/>
    <b v="1"/>
    <n v="1.5"/>
    <n v="1"/>
    <x v="80"/>
  </r>
  <r>
    <s v="Processed"/>
    <s v="VJ300320686"/>
    <x v="1"/>
    <x v="2"/>
    <s v="Coca Cola - Zero Sugar"/>
    <s v="Carbonated"/>
    <n v="15400624912"/>
    <s v="Monday, July 18, 2022"/>
    <x v="0"/>
    <x v="27"/>
    <n v="1.5"/>
    <n v="1"/>
    <n v="141"/>
    <n v="1.5"/>
    <n v="1"/>
    <n v="1.5"/>
    <n v="1.5"/>
    <x v="199"/>
    <x v="44"/>
    <s v="Carbonated"/>
    <x v="0"/>
    <b v="1"/>
    <n v="1.5"/>
    <n v="1"/>
    <x v="36"/>
  </r>
  <r>
    <s v="Processed"/>
    <s v="VJ300320609"/>
    <x v="2"/>
    <x v="3"/>
    <s v="Nutri Grain Apple Cinnamon"/>
    <s v="Food"/>
    <n v="15398312951"/>
    <s v="Monday, July 18, 2022"/>
    <x v="1"/>
    <x v="28"/>
    <n v="1.5"/>
    <n v="1"/>
    <n v="135"/>
    <n v="1.5"/>
    <n v="1"/>
    <n v="1.5"/>
    <n v="1.5"/>
    <x v="199"/>
    <x v="125"/>
    <s v="Food"/>
    <x v="1"/>
    <b v="1"/>
    <n v="1.5"/>
    <n v="1"/>
    <x v="85"/>
  </r>
  <r>
    <s v="Processed"/>
    <s v="VJ300320609"/>
    <x v="2"/>
    <x v="3"/>
    <s v="Doritos Cool Ranch"/>
    <s v="Food"/>
    <n v="15398417189"/>
    <s v="Monday, July 18, 2022"/>
    <x v="1"/>
    <x v="22"/>
    <n v="1.5"/>
    <n v="1"/>
    <n v="120"/>
    <n v="1.5"/>
    <n v="1"/>
    <n v="1.5"/>
    <n v="1.5"/>
    <x v="199"/>
    <x v="94"/>
    <s v="Food"/>
    <x v="1"/>
    <b v="1"/>
    <n v="1.5"/>
    <n v="1"/>
    <x v="65"/>
  </r>
  <r>
    <s v="Processed"/>
    <s v="VJ300320692"/>
    <x v="3"/>
    <x v="4"/>
    <s v="CheezIt - Original"/>
    <s v="Food"/>
    <n v="15404638506"/>
    <s v="Monday, July 18, 2022"/>
    <x v="0"/>
    <x v="24"/>
    <n v="1.5"/>
    <n v="1"/>
    <n v="121"/>
    <n v="1.5"/>
    <n v="1"/>
    <n v="1.5"/>
    <n v="1.5"/>
    <x v="200"/>
    <x v="48"/>
    <s v="Food"/>
    <x v="1"/>
    <b v="1"/>
    <n v="1.5"/>
    <n v="1"/>
    <x v="39"/>
  </r>
  <r>
    <s v="Processed"/>
    <s v="VJ300320609"/>
    <x v="2"/>
    <x v="3"/>
    <s v="Snapple Tea - Raspberry"/>
    <s v="Non Carbonated"/>
    <n v="15398697505"/>
    <s v="Monday, July 18, 2022"/>
    <x v="1"/>
    <x v="15"/>
    <n v="2.5"/>
    <n v="1"/>
    <n v="147"/>
    <n v="2.5"/>
    <n v="1"/>
    <n v="2.5"/>
    <n v="2.5"/>
    <x v="199"/>
    <x v="81"/>
    <s v="Non Carbonated"/>
    <x v="2"/>
    <b v="1"/>
    <n v="2.5"/>
    <n v="1.6666666666666667"/>
    <x v="59"/>
  </r>
  <r>
    <s v="Processed"/>
    <s v="VJ300320692"/>
    <x v="3"/>
    <x v="4"/>
    <s v="Iberia Coconut Water"/>
    <s v="Non Carbonated"/>
    <n v="15405307919"/>
    <s v="Monday, July 18, 2022"/>
    <x v="0"/>
    <x v="12"/>
    <n v="2"/>
    <n v="1"/>
    <n v="140"/>
    <n v="2"/>
    <n v="1"/>
    <n v="2"/>
    <n v="2"/>
    <x v="200"/>
    <x v="93"/>
    <s v="Non Carbonated"/>
    <x v="2"/>
    <b v="1"/>
    <n v="2"/>
    <n v="1.3333333333333333"/>
    <x v="64"/>
  </r>
  <r>
    <s v="Processed"/>
    <s v="VJ300320609"/>
    <x v="2"/>
    <x v="3"/>
    <s v="Snapple Tea - Raspberry"/>
    <s v="Non Carbonated"/>
    <n v="15402229109"/>
    <s v="Monday, July 18, 2022"/>
    <x v="0"/>
    <x v="15"/>
    <n v="2.5"/>
    <n v="1"/>
    <n v="147"/>
    <n v="2.5"/>
    <n v="1"/>
    <n v="2.5"/>
    <n v="2.5"/>
    <x v="199"/>
    <x v="81"/>
    <s v="Non Carbonated"/>
    <x v="2"/>
    <b v="1"/>
    <n v="2.5"/>
    <n v="1.6666666666666667"/>
    <x v="59"/>
  </r>
  <r>
    <s v="Processed"/>
    <s v="VJ300320609"/>
    <x v="2"/>
    <x v="3"/>
    <s v="Red Bull - Original"/>
    <s v="Carbonated"/>
    <n v="15399045251"/>
    <s v="Monday, July 18, 2022"/>
    <x v="0"/>
    <x v="0"/>
    <n v="3.5"/>
    <n v="1"/>
    <n v="148"/>
    <n v="3.5"/>
    <n v="1"/>
    <n v="3.5"/>
    <n v="3.5"/>
    <x v="199"/>
    <x v="45"/>
    <s v="Carbonated"/>
    <x v="0"/>
    <b v="1"/>
    <n v="3.5"/>
    <n v="2.3333333333333335"/>
    <x v="0"/>
  </r>
  <r>
    <s v="Processed"/>
    <s v="VJ300320692"/>
    <x v="3"/>
    <x v="4"/>
    <s v="Starbucks Refresher - Real Coconut Water"/>
    <s v="Carbonated"/>
    <n v="15405271487"/>
    <s v="Monday, July 18, 2022"/>
    <x v="0"/>
    <x v="0"/>
    <n v="3"/>
    <n v="1"/>
    <n v="148"/>
    <n v="3"/>
    <n v="1"/>
    <n v="3"/>
    <n v="3"/>
    <x v="200"/>
    <x v="106"/>
    <s v="Carbonated"/>
    <x v="0"/>
    <b v="1"/>
    <n v="3"/>
    <n v="2"/>
    <x v="75"/>
  </r>
  <r>
    <s v="Processed"/>
    <s v="VJ300320692"/>
    <x v="3"/>
    <x v="4"/>
    <s v="Pop Corners - White Cheddar"/>
    <s v="Food"/>
    <n v="15399003188"/>
    <s v="Monday, July 18, 2022"/>
    <x v="1"/>
    <x v="26"/>
    <n v="1.5"/>
    <n v="1"/>
    <n v="113"/>
    <n v="1.5"/>
    <n v="1"/>
    <n v="1.5"/>
    <n v="1.5"/>
    <x v="199"/>
    <x v="123"/>
    <s v="Food"/>
    <x v="1"/>
    <b v="1"/>
    <n v="1.5"/>
    <n v="1"/>
    <x v="80"/>
  </r>
  <r>
    <s v="Processed"/>
    <s v="VJ300320692"/>
    <x v="3"/>
    <x v="4"/>
    <s v="Pringles - Sour Cream &amp; Onion"/>
    <s v="Food"/>
    <n v="15399305148"/>
    <s v="Monday, July 18, 2022"/>
    <x v="1"/>
    <x v="38"/>
    <n v="3"/>
    <n v="1"/>
    <n v="162"/>
    <n v="3"/>
    <n v="1"/>
    <n v="3"/>
    <n v="3"/>
    <x v="199"/>
    <x v="155"/>
    <s v="Food"/>
    <x v="1"/>
    <b v="1"/>
    <n v="3"/>
    <n v="2"/>
    <x v="103"/>
  </r>
  <r>
    <s v="Processed"/>
    <s v="VJ300320692"/>
    <x v="3"/>
    <x v="4"/>
    <s v="CheezIt - Cheddar Sour Cream and Onion"/>
    <s v="Food"/>
    <n v="15399305410"/>
    <s v="Monday, July 18, 2022"/>
    <x v="1"/>
    <x v="18"/>
    <n v="1.5"/>
    <n v="1"/>
    <n v="124"/>
    <n v="1.5"/>
    <n v="1"/>
    <n v="1.5"/>
    <n v="1.5"/>
    <x v="199"/>
    <x v="86"/>
    <s v="Food"/>
    <x v="1"/>
    <b v="1"/>
    <n v="1.5"/>
    <n v="1"/>
    <x v="39"/>
  </r>
  <r>
    <s v="Processed"/>
    <s v="VJ300320692"/>
    <x v="3"/>
    <x v="4"/>
    <s v="Oreo Mini - Go Paks"/>
    <m/>
    <n v="15399935048"/>
    <s v="Monday, July 18, 2022"/>
    <x v="0"/>
    <x v="36"/>
    <n v="4"/>
    <n v="1"/>
    <n v="155"/>
    <n v="4"/>
    <n v="1"/>
    <n v="4"/>
    <n v="4"/>
    <x v="199"/>
    <x v="143"/>
    <s v="Cell is Blank - Dis-regard"/>
    <x v="1"/>
    <b v="1"/>
    <n v="4"/>
    <n v="2.6666666666666665"/>
    <x v="98"/>
  </r>
  <r>
    <s v="Processed"/>
    <s v="VJ300320609"/>
    <x v="2"/>
    <x v="3"/>
    <s v="Sunkist Soda - Orange"/>
    <s v="Carbonated"/>
    <n v="15399931901"/>
    <s v="Monday, July 18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399933422"/>
    <s v="Monday, July 18, 2022"/>
    <x v="1"/>
    <x v="23"/>
    <n v="1.5"/>
    <n v="1"/>
    <n v="142"/>
    <n v="1.5"/>
    <n v="1"/>
    <n v="1.5"/>
    <n v="1.5"/>
    <x v="199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399934862"/>
    <s v="Monday, July 18, 2022"/>
    <x v="1"/>
    <x v="23"/>
    <n v="1.5"/>
    <n v="1"/>
    <n v="142"/>
    <n v="1.5"/>
    <n v="1"/>
    <n v="1.5"/>
    <n v="1.5"/>
    <x v="199"/>
    <x v="156"/>
    <s v="Carbonated"/>
    <x v="0"/>
    <b v="1"/>
    <n v="1.5"/>
    <n v="1"/>
    <x v="36"/>
  </r>
  <r>
    <s v="Processed"/>
    <s v="VJ300320692"/>
    <x v="3"/>
    <x v="4"/>
    <s v="Coca Cola - Zero Sugar"/>
    <s v="Carbonated"/>
    <n v="15400286526"/>
    <s v="Monday, July 18, 2022"/>
    <x v="0"/>
    <x v="23"/>
    <n v="1.5"/>
    <n v="1"/>
    <n v="142"/>
    <n v="1.5"/>
    <n v="1"/>
    <n v="1.5"/>
    <n v="1.5"/>
    <x v="199"/>
    <x v="44"/>
    <s v="Carbonated"/>
    <x v="0"/>
    <b v="1"/>
    <n v="1.5"/>
    <n v="1"/>
    <x v="36"/>
  </r>
  <r>
    <s v="Processed"/>
    <s v="VJ300320609"/>
    <x v="2"/>
    <x v="3"/>
    <s v="Snapple Tea - Lemon"/>
    <s v="Non Carbonated"/>
    <n v="15399495240"/>
    <s v="Monday, July 18, 2022"/>
    <x v="1"/>
    <x v="7"/>
    <n v="2.5"/>
    <n v="1"/>
    <n v="143"/>
    <n v="2.5"/>
    <n v="1"/>
    <n v="2.5"/>
    <n v="2.5"/>
    <x v="199"/>
    <x v="152"/>
    <s v="Non Carbonated"/>
    <x v="2"/>
    <b v="1"/>
    <n v="2.5"/>
    <n v="1.6666666666666667"/>
    <x v="59"/>
  </r>
  <r>
    <s v="Processed"/>
    <s v="VJ300320692"/>
    <x v="3"/>
    <x v="4"/>
    <s v="Mini Chips Ahoy - Go Paks"/>
    <m/>
    <n v="15399507276"/>
    <s v="Monday, July 18, 2022"/>
    <x v="1"/>
    <x v="32"/>
    <n v="4"/>
    <n v="1"/>
    <n v="154"/>
    <n v="4"/>
    <n v="1"/>
    <n v="4"/>
    <n v="4"/>
    <x v="199"/>
    <x v="142"/>
    <s v="Cell is Blank - Dis-regard"/>
    <x v="1"/>
    <b v="1"/>
    <n v="4"/>
    <n v="2.6666666666666665"/>
    <x v="97"/>
  </r>
  <r>
    <s v="Processed"/>
    <s v="VJ300320692"/>
    <x v="3"/>
    <x v="4"/>
    <s v="Oreo Mini - Go Paks"/>
    <m/>
    <n v="15399509457"/>
    <s v="Monday, July 18, 2022"/>
    <x v="1"/>
    <x v="35"/>
    <n v="4"/>
    <n v="1"/>
    <n v="152"/>
    <n v="4"/>
    <n v="1"/>
    <n v="4"/>
    <n v="4"/>
    <x v="199"/>
    <x v="143"/>
    <s v="Cell is Blank - Dis-regard"/>
    <x v="1"/>
    <b v="1"/>
    <n v="4"/>
    <n v="2.6666666666666665"/>
    <x v="98"/>
  </r>
  <r>
    <s v="Processed"/>
    <s v="VJ300320609"/>
    <x v="2"/>
    <x v="3"/>
    <s v="Monster Energy Original"/>
    <s v="Carbonated"/>
    <n v="15400634928"/>
    <s v="Monday, July 18, 2022"/>
    <x v="1"/>
    <x v="5"/>
    <n v="3"/>
    <n v="1"/>
    <n v="144"/>
    <n v="3"/>
    <n v="1"/>
    <n v="3"/>
    <n v="3"/>
    <x v="199"/>
    <x v="5"/>
    <s v="Carbonated"/>
    <x v="0"/>
    <b v="1"/>
    <n v="3"/>
    <n v="2"/>
    <x v="4"/>
  </r>
  <r>
    <s v="Processed"/>
    <s v="VJ300320692"/>
    <x v="3"/>
    <x v="4"/>
    <s v="Keto Bar - Creamy Peanut Butter Chocolate"/>
    <s v="Food"/>
    <n v="15400662710"/>
    <s v="Monday, July 18, 2022"/>
    <x v="1"/>
    <x v="10"/>
    <n v="2"/>
    <n v="1"/>
    <n v="136"/>
    <n v="2"/>
    <n v="1"/>
    <n v="2"/>
    <n v="2"/>
    <x v="199"/>
    <x v="110"/>
    <s v="Food"/>
    <x v="1"/>
    <b v="1"/>
    <n v="2"/>
    <n v="1.3333333333333333"/>
    <x v="77"/>
  </r>
  <r>
    <s v="Processed"/>
    <s v="VJ300320692"/>
    <x v="3"/>
    <x v="4"/>
    <s v="Oreo Mini - Go Paks"/>
    <m/>
    <n v="15400163973"/>
    <s v="Monday, July 18, 2022"/>
    <x v="1"/>
    <x v="35"/>
    <n v="4"/>
    <n v="1"/>
    <n v="152"/>
    <n v="4"/>
    <n v="1"/>
    <n v="4"/>
    <n v="4"/>
    <x v="199"/>
    <x v="143"/>
    <s v="Cell is Blank - Dis-regard"/>
    <x v="1"/>
    <b v="1"/>
    <n v="4"/>
    <n v="2.6666666666666665"/>
    <x v="98"/>
  </r>
  <r>
    <s v="Processed"/>
    <s v="VJ300320609"/>
    <x v="2"/>
    <x v="3"/>
    <s v="Sunkist Soda - Orange"/>
    <s v="Carbonated"/>
    <n v="15399640659"/>
    <s v="Monday, July 18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00815234"/>
    <s v="Monday, July 18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00082003"/>
    <s v="Monday, July 18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01245932"/>
    <s v="Monday, July 18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205292"/>
    <x v="0"/>
    <x v="1"/>
    <s v="Miss Vickie's Potato Chip - Smokehouse BBQ"/>
    <s v="Food"/>
    <n v="15400783365"/>
    <s v="Tuesday, July 19, 2022"/>
    <x v="0"/>
    <x v="25"/>
    <n v="1.25"/>
    <n v="2"/>
    <n v="125"/>
    <n v="1.25"/>
    <n v="2"/>
    <n v="2.5"/>
    <n v="2.5"/>
    <x v="199"/>
    <x v="51"/>
    <s v="Food"/>
    <x v="1"/>
    <b v="1"/>
    <n v="1.25"/>
    <n v="0.83333333333333337"/>
    <x v="3"/>
  </r>
  <r>
    <s v="Processed"/>
    <s v="VJ300320609"/>
    <x v="2"/>
    <x v="3"/>
    <s v="Funyuns - Flaming Hot"/>
    <s v="Food"/>
    <n v="15402039665"/>
    <s v="Tuesday, July 19, 2022"/>
    <x v="1"/>
    <x v="20"/>
    <n v="1.5"/>
    <n v="1"/>
    <n v="112"/>
    <n v="1.5"/>
    <n v="1"/>
    <n v="1.5"/>
    <n v="1.5"/>
    <x v="199"/>
    <x v="71"/>
    <s v="Food"/>
    <x v="1"/>
    <b v="1"/>
    <n v="1.5"/>
    <n v="1"/>
    <x v="49"/>
  </r>
  <r>
    <s v="Processed"/>
    <s v="VJ300320609"/>
    <x v="2"/>
    <x v="3"/>
    <s v="Funyuns - Flaming Hot"/>
    <s v="Food"/>
    <n v="15402039820"/>
    <s v="Tuesday, July 19, 2022"/>
    <x v="1"/>
    <x v="20"/>
    <n v="1.5"/>
    <n v="1"/>
    <n v="112"/>
    <n v="1.5"/>
    <n v="1"/>
    <n v="1.5"/>
    <n v="1.5"/>
    <x v="199"/>
    <x v="71"/>
    <s v="Food"/>
    <x v="1"/>
    <b v="1"/>
    <n v="1.5"/>
    <n v="1"/>
    <x v="49"/>
  </r>
  <r>
    <s v="Processed"/>
    <s v="VJ300320609"/>
    <x v="2"/>
    <x v="3"/>
    <s v="Monster Energy Original"/>
    <s v="Carbonated"/>
    <n v="15402001899"/>
    <s v="Tuesday, July 19, 2022"/>
    <x v="1"/>
    <x v="2"/>
    <n v="3"/>
    <n v="1"/>
    <n v="146"/>
    <n v="3"/>
    <n v="1"/>
    <n v="3"/>
    <n v="3"/>
    <x v="199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400627123"/>
    <s v="Tuesday, July 19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01097899"/>
    <s v="Tuesday, July 19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02060801"/>
    <s v="Tuesday, July 19, 2022"/>
    <x v="1"/>
    <x v="12"/>
    <n v="1.5"/>
    <n v="1"/>
    <n v="140"/>
    <n v="1.5"/>
    <n v="1"/>
    <n v="1.5"/>
    <n v="1.5"/>
    <x v="199"/>
    <x v="70"/>
    <s v="Carbonated"/>
    <x v="0"/>
    <b v="1"/>
    <n v="1.5"/>
    <n v="1"/>
    <x v="48"/>
  </r>
  <r>
    <s v="Processed"/>
    <s v="VJ300320609"/>
    <x v="2"/>
    <x v="3"/>
    <s v="Chesters Fries Flaming hot"/>
    <s v="Food"/>
    <n v="15402156586"/>
    <s v="Tuesday, July 19, 2022"/>
    <x v="1"/>
    <x v="8"/>
    <n v="2"/>
    <n v="1"/>
    <n v="111"/>
    <n v="2"/>
    <n v="1"/>
    <n v="2"/>
    <n v="2"/>
    <x v="199"/>
    <x v="42"/>
    <s v="Food"/>
    <x v="1"/>
    <b v="1"/>
    <n v="2"/>
    <n v="1.3333333333333333"/>
    <x v="35"/>
  </r>
  <r>
    <s v="Processed"/>
    <s v="VJ300320609"/>
    <x v="2"/>
    <x v="3"/>
    <s v="Chesters Fries Flaming hot"/>
    <s v="Food"/>
    <n v="15402161734"/>
    <s v="Tuesday, July 19, 2022"/>
    <x v="1"/>
    <x v="26"/>
    <n v="1.5"/>
    <n v="1"/>
    <n v="113"/>
    <n v="1.5"/>
    <n v="1"/>
    <n v="1.5"/>
    <n v="1.5"/>
    <x v="199"/>
    <x v="42"/>
    <s v="Food"/>
    <x v="1"/>
    <b v="1"/>
    <n v="1.5"/>
    <n v="1"/>
    <x v="35"/>
  </r>
  <r>
    <s v="Processed"/>
    <s v="VJ300320609"/>
    <x v="2"/>
    <x v="3"/>
    <s v="Snapple Tea - Raspberry"/>
    <s v="Non Carbonated"/>
    <n v="15406036467"/>
    <s v="Tuesday, July 19, 2022"/>
    <x v="0"/>
    <x v="15"/>
    <n v="2.5"/>
    <n v="1"/>
    <n v="147"/>
    <n v="2.5"/>
    <n v="1"/>
    <n v="2.5"/>
    <n v="2.5"/>
    <x v="200"/>
    <x v="81"/>
    <s v="Non Carbonated"/>
    <x v="2"/>
    <b v="1"/>
    <n v="2.5"/>
    <n v="1.6666666666666667"/>
    <x v="59"/>
  </r>
  <r>
    <s v="Processed"/>
    <s v="VJ300320609"/>
    <x v="2"/>
    <x v="3"/>
    <s v="Red Bull - Original"/>
    <s v="Carbonated"/>
    <n v="15406000827"/>
    <s v="Tuesday, July 19, 2022"/>
    <x v="0"/>
    <x v="0"/>
    <n v="3.5"/>
    <n v="1"/>
    <n v="148"/>
    <n v="3.5"/>
    <n v="1"/>
    <n v="3.5"/>
    <n v="3.5"/>
    <x v="200"/>
    <x v="45"/>
    <s v="Carbonated"/>
    <x v="0"/>
    <b v="1"/>
    <n v="3.5"/>
    <n v="2.3333333333333335"/>
    <x v="0"/>
  </r>
  <r>
    <s v="Processed"/>
    <s v="VJ300205292"/>
    <x v="0"/>
    <x v="1"/>
    <s v="Pop Corners - White Cheddar"/>
    <s v="Food"/>
    <n v="15406149647"/>
    <s v="Tuesday, July 19, 2022"/>
    <x v="0"/>
    <x v="3"/>
    <n v="1.5"/>
    <n v="1"/>
    <n v="114"/>
    <n v="1.5"/>
    <n v="1"/>
    <n v="1.5"/>
    <n v="1.5"/>
    <x v="200"/>
    <x v="123"/>
    <s v="Food"/>
    <x v="1"/>
    <b v="1"/>
    <n v="1.5"/>
    <n v="1"/>
    <x v="80"/>
  </r>
  <r>
    <s v="Processed"/>
    <s v="VJ300320686"/>
    <x v="1"/>
    <x v="2"/>
    <s v="Robert Irvine's - Fit Crunch -  Chocolate Pea"/>
    <s v="Food"/>
    <n v="15402385289"/>
    <s v="Tuesday, July 19, 2022"/>
    <x v="0"/>
    <x v="11"/>
    <n v="2"/>
    <n v="1"/>
    <n v="132"/>
    <n v="2"/>
    <n v="1"/>
    <n v="2"/>
    <n v="2"/>
    <x v="199"/>
    <x v="21"/>
    <s v="Food"/>
    <x v="1"/>
    <b v="1"/>
    <n v="2"/>
    <n v="1.3333333333333333"/>
    <x v="19"/>
  </r>
  <r>
    <s v="Processed"/>
    <s v="VJ300320609"/>
    <x v="2"/>
    <x v="3"/>
    <s v="Funyuns - Flaming Hot"/>
    <s v="Food"/>
    <n v="15406355867"/>
    <s v="Tuesday, July 19, 2022"/>
    <x v="0"/>
    <x v="20"/>
    <n v="1.5"/>
    <n v="1"/>
    <n v="112"/>
    <n v="1.5"/>
    <n v="1"/>
    <n v="1.5"/>
    <n v="6"/>
    <x v="200"/>
    <x v="71"/>
    <s v="Food"/>
    <x v="1"/>
    <b v="1"/>
    <n v="1.5"/>
    <n v="1"/>
    <x v="49"/>
  </r>
  <r>
    <s v="Processed"/>
    <s v="VJ300320609"/>
    <x v="2"/>
    <x v="3"/>
    <s v="Chesters Fries Flaming hot"/>
    <s v="Food"/>
    <n v="15406355867"/>
    <s v="Tuesday, July 19, 2022"/>
    <x v="0"/>
    <x v="8"/>
    <n v="2"/>
    <n v="1"/>
    <n v="111"/>
    <n v="2"/>
    <n v="1"/>
    <n v="2"/>
    <n v="6"/>
    <x v="200"/>
    <x v="42"/>
    <s v="Food"/>
    <x v="1"/>
    <b v="1"/>
    <n v="2"/>
    <n v="1.3333333333333333"/>
    <x v="35"/>
  </r>
  <r>
    <s v="Processed"/>
    <s v="VJ300320609"/>
    <x v="2"/>
    <x v="3"/>
    <s v="Snapple Tea - Peach"/>
    <s v="Non Carbonated"/>
    <n v="15406355867"/>
    <s v="Tuesday, July 19, 2022"/>
    <x v="0"/>
    <x v="21"/>
    <n v="2.5"/>
    <n v="1"/>
    <n v="145"/>
    <n v="2.5"/>
    <n v="1"/>
    <n v="2.5"/>
    <n v="6"/>
    <x v="200"/>
    <x v="157"/>
    <s v="Non Carbonated"/>
    <x v="2"/>
    <b v="1"/>
    <n v="2.5"/>
    <n v="1.6666666666666667"/>
    <x v="59"/>
  </r>
  <r>
    <s v="Processed"/>
    <s v="VJ300320611"/>
    <x v="0"/>
    <x v="0"/>
    <s v="Canada Dry - Ginger Ale &amp; Lemonde"/>
    <m/>
    <n v="15406051304"/>
    <s v="Tuesday, July 19, 2022"/>
    <x v="0"/>
    <x v="12"/>
    <n v="1.5"/>
    <n v="2"/>
    <n v="140"/>
    <n v="1.5"/>
    <n v="2"/>
    <n v="3"/>
    <n v="3"/>
    <x v="200"/>
    <x v="150"/>
    <s v="Cell is Blank - Dis-regard"/>
    <x v="0"/>
    <b v="1"/>
    <n v="1.5"/>
    <n v="1"/>
    <x v="102"/>
  </r>
  <r>
    <s v="Processed"/>
    <s v="VJ300320692"/>
    <x v="3"/>
    <x v="4"/>
    <s v="CheezIt - Original"/>
    <s v="Food"/>
    <n v="15403549597"/>
    <s v="Tuesday, July 19, 2022"/>
    <x v="1"/>
    <x v="24"/>
    <n v="1.5"/>
    <n v="1"/>
    <n v="121"/>
    <n v="1.5"/>
    <n v="1"/>
    <n v="1.5"/>
    <n v="1.5"/>
    <x v="200"/>
    <x v="48"/>
    <s v="Food"/>
    <x v="1"/>
    <b v="1"/>
    <n v="1.5"/>
    <n v="1"/>
    <x v="39"/>
  </r>
  <r>
    <s v="Processed"/>
    <s v="VJ300320692"/>
    <x v="3"/>
    <x v="4"/>
    <s v="Coca Cola - Zero Sugar"/>
    <s v="Carbonated"/>
    <n v="15402404153"/>
    <s v="Tuesday, July 19, 2022"/>
    <x v="1"/>
    <x v="23"/>
    <n v="1.5"/>
    <n v="1"/>
    <n v="142"/>
    <n v="1.5"/>
    <n v="1"/>
    <n v="1.5"/>
    <n v="1.5"/>
    <x v="199"/>
    <x v="44"/>
    <s v="Carbonated"/>
    <x v="0"/>
    <b v="1"/>
    <n v="1.5"/>
    <n v="1"/>
    <x v="36"/>
  </r>
  <r>
    <s v="Processed"/>
    <s v="VJ300320692"/>
    <x v="3"/>
    <x v="4"/>
    <s v="Snyder's of Hanover Pretzel Pieces - Honey Mu"/>
    <s v="Food"/>
    <n v="15403830320"/>
    <s v="Tuesday, July 19, 2022"/>
    <x v="1"/>
    <x v="22"/>
    <n v="2.5"/>
    <n v="1"/>
    <n v="120"/>
    <n v="2.5"/>
    <n v="1"/>
    <n v="2.5"/>
    <n v="2.5"/>
    <x v="200"/>
    <x v="135"/>
    <s v="Food"/>
    <x v="1"/>
    <b v="1"/>
    <n v="2.5"/>
    <n v="1.6666666666666667"/>
    <x v="92"/>
  </r>
  <r>
    <s v="Processed"/>
    <s v="VJ300320686"/>
    <x v="1"/>
    <x v="2"/>
    <s v="Pop Corners - Sea Salt"/>
    <s v="Food"/>
    <n v="15406296258"/>
    <s v="Tuesday, July 19, 2022"/>
    <x v="0"/>
    <x v="3"/>
    <n v="1.5"/>
    <n v="1"/>
    <n v="114"/>
    <n v="1.5"/>
    <n v="1"/>
    <n v="1.5"/>
    <n v="3"/>
    <x v="200"/>
    <x v="117"/>
    <s v="Food"/>
    <x v="1"/>
    <b v="1"/>
    <n v="1.5"/>
    <n v="1"/>
    <x v="80"/>
  </r>
  <r>
    <s v="Processed"/>
    <s v="VJ300320686"/>
    <x v="1"/>
    <x v="2"/>
    <s v="CheezIt - Original"/>
    <s v="Food"/>
    <n v="15406296258"/>
    <s v="Tuesday, July 19, 2022"/>
    <x v="0"/>
    <x v="16"/>
    <n v="1.5"/>
    <n v="1"/>
    <n v="122"/>
    <n v="1.5"/>
    <n v="1"/>
    <n v="1.5"/>
    <n v="3"/>
    <x v="200"/>
    <x v="48"/>
    <s v="Food"/>
    <x v="1"/>
    <b v="1"/>
    <n v="1.5"/>
    <n v="1"/>
    <x v="39"/>
  </r>
  <r>
    <s v="Processed"/>
    <s v="VJ300320609"/>
    <x v="2"/>
    <x v="3"/>
    <s v="Monster Energy Original"/>
    <s v="Carbonated"/>
    <n v="15402434424"/>
    <s v="Tuesday, July 19, 2022"/>
    <x v="1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09"/>
    <x v="2"/>
    <x v="3"/>
    <s v="Snapple Tea - Peach"/>
    <s v="Non Carbonated"/>
    <n v="15403147030"/>
    <s v="Tuesday, July 19, 2022"/>
    <x v="1"/>
    <x v="21"/>
    <n v="2.5"/>
    <n v="1"/>
    <n v="145"/>
    <n v="2.5"/>
    <n v="1"/>
    <n v="2.5"/>
    <n v="2.5"/>
    <x v="200"/>
    <x v="157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403147484"/>
    <s v="Tuesday, July 19, 2022"/>
    <x v="1"/>
    <x v="14"/>
    <n v="2.5"/>
    <n v="1"/>
    <n v="137"/>
    <n v="2.5"/>
    <n v="1"/>
    <n v="2.5"/>
    <n v="2.5"/>
    <x v="200"/>
    <x v="10"/>
    <s v="Food"/>
    <x v="1"/>
    <b v="1"/>
    <n v="2.5"/>
    <n v="1.6666666666666667"/>
    <x v="9"/>
  </r>
  <r>
    <s v="Processed"/>
    <s v="VJ300320692"/>
    <x v="3"/>
    <x v="4"/>
    <s v="BodyArmor  LYTE - Blueberry Pomegranate"/>
    <s v="Non Carbonated"/>
    <n v="15403147724"/>
    <s v="Tuesday, July 19, 2022"/>
    <x v="1"/>
    <x v="7"/>
    <n v="2.75"/>
    <n v="1"/>
    <n v="143"/>
    <n v="2.75"/>
    <n v="1"/>
    <n v="2.75"/>
    <n v="2.75"/>
    <x v="200"/>
    <x v="145"/>
    <s v="Non Carbonated"/>
    <x v="2"/>
    <b v="1"/>
    <n v="2.75"/>
    <n v="1.8333333333333333"/>
    <x v="100"/>
  </r>
  <r>
    <s v="Processed"/>
    <s v="VJ300320692"/>
    <x v="3"/>
    <x v="4"/>
    <s v="BodyArmor  LYTE - Blueberry Pomegranate"/>
    <s v="Non Carbonated"/>
    <n v="15403798541"/>
    <s v="Tuesday, July 19, 2022"/>
    <x v="1"/>
    <x v="7"/>
    <n v="2.75"/>
    <n v="1"/>
    <n v="143"/>
    <n v="2.75"/>
    <n v="1"/>
    <n v="2.75"/>
    <n v="2.75"/>
    <x v="200"/>
    <x v="145"/>
    <s v="Non Carbonated"/>
    <x v="2"/>
    <b v="1"/>
    <n v="2.75"/>
    <n v="1.8333333333333333"/>
    <x v="100"/>
  </r>
  <r>
    <s v="Processed"/>
    <s v="VJ300320692"/>
    <x v="3"/>
    <x v="4"/>
    <s v="Keto Bar - Creamy Peanut Butter Chocolate"/>
    <s v="Food"/>
    <n v="15404602777"/>
    <s v="Tuesday, July 19, 2022"/>
    <x v="1"/>
    <x v="10"/>
    <n v="2"/>
    <n v="1"/>
    <n v="136"/>
    <n v="2"/>
    <n v="1"/>
    <n v="2"/>
    <n v="2"/>
    <x v="200"/>
    <x v="110"/>
    <s v="Food"/>
    <x v="1"/>
    <b v="1"/>
    <n v="2"/>
    <n v="1.3333333333333333"/>
    <x v="77"/>
  </r>
  <r>
    <s v="Processed"/>
    <s v="VJ300320692"/>
    <x v="3"/>
    <x v="4"/>
    <s v="Snapple Diet Tea - Peach Tea"/>
    <s v="Non Carbonated"/>
    <n v="15403799973"/>
    <s v="Tuesday, July 19, 2022"/>
    <x v="1"/>
    <x v="21"/>
    <n v="2.5"/>
    <n v="1"/>
    <n v="145"/>
    <n v="2.5"/>
    <n v="1"/>
    <n v="2.5"/>
    <n v="2.5"/>
    <x v="200"/>
    <x v="37"/>
    <s v="Non Carbonated"/>
    <x v="2"/>
    <b v="1"/>
    <n v="2.5"/>
    <n v="1.6666666666666667"/>
    <x v="6"/>
  </r>
  <r>
    <s v="Processed"/>
    <s v="VJ300320692"/>
    <x v="3"/>
    <x v="4"/>
    <s v="Pringles - Sour Cream &amp; Onion"/>
    <s v="Food"/>
    <n v="15403162729"/>
    <s v="Tuesday, July 19, 2022"/>
    <x v="1"/>
    <x v="38"/>
    <n v="3"/>
    <n v="1"/>
    <n v="162"/>
    <n v="3"/>
    <n v="1"/>
    <n v="3"/>
    <n v="3"/>
    <x v="200"/>
    <x v="155"/>
    <s v="Food"/>
    <x v="1"/>
    <b v="1"/>
    <n v="3"/>
    <n v="2"/>
    <x v="103"/>
  </r>
  <r>
    <s v="Processed"/>
    <s v="VJ300320692"/>
    <x v="3"/>
    <x v="4"/>
    <s v="Wonderful Pistachios - Variety"/>
    <s v="Food"/>
    <n v="15403118917"/>
    <s v="Tuesday, July 19, 2022"/>
    <x v="1"/>
    <x v="6"/>
    <n v="2"/>
    <n v="1"/>
    <n v="134"/>
    <n v="2"/>
    <n v="1"/>
    <n v="2"/>
    <n v="2"/>
    <x v="200"/>
    <x v="11"/>
    <s v="Food"/>
    <x v="1"/>
    <b v="1"/>
    <n v="2"/>
    <n v="1.3333333333333333"/>
    <x v="10"/>
  </r>
  <r>
    <s v="Processed"/>
    <s v="VJ300320692"/>
    <x v="3"/>
    <x v="4"/>
    <s v="Snapple Diet Tea - Peach Tea"/>
    <s v="Non Carbonated"/>
    <n v="15403159825"/>
    <s v="Tuesday, July 19, 2022"/>
    <x v="1"/>
    <x v="21"/>
    <n v="2.5"/>
    <n v="1"/>
    <n v="145"/>
    <n v="2.5"/>
    <n v="1"/>
    <n v="2.5"/>
    <n v="2.5"/>
    <x v="200"/>
    <x v="37"/>
    <s v="Non Carbonated"/>
    <x v="2"/>
    <b v="1"/>
    <n v="2.5"/>
    <n v="1.6666666666666667"/>
    <x v="6"/>
  </r>
  <r>
    <s v="Processed"/>
    <s v="VJ300205292"/>
    <x v="0"/>
    <x v="1"/>
    <s v="Pop Corners - White Cheddar"/>
    <s v="Food"/>
    <n v="15402719867"/>
    <s v="Tuesday, July 19, 2022"/>
    <x v="1"/>
    <x v="3"/>
    <n v="1.5"/>
    <n v="1"/>
    <n v="114"/>
    <n v="1.5"/>
    <n v="1"/>
    <n v="1.5"/>
    <n v="1.5"/>
    <x v="200"/>
    <x v="123"/>
    <s v="Food"/>
    <x v="1"/>
    <b v="1"/>
    <n v="1.5"/>
    <n v="1"/>
    <x v="80"/>
  </r>
  <r>
    <s v="Processed"/>
    <s v="VJ300205292"/>
    <x v="0"/>
    <x v="1"/>
    <s v="Snapple Diet Tea - Peach Tea"/>
    <s v="Non Carbonated"/>
    <n v="15402720247"/>
    <s v="Tuesday, July 19, 2022"/>
    <x v="1"/>
    <x v="7"/>
    <n v="2.5"/>
    <n v="1"/>
    <n v="143"/>
    <n v="2.5"/>
    <n v="1"/>
    <n v="2.5"/>
    <n v="2.5"/>
    <x v="200"/>
    <x v="37"/>
    <s v="Non Carbonated"/>
    <x v="2"/>
    <b v="1"/>
    <n v="2.5"/>
    <n v="1.6666666666666667"/>
    <x v="6"/>
  </r>
  <r>
    <s v="Processed"/>
    <s v="VJ300320692"/>
    <x v="3"/>
    <x v="4"/>
    <s v="Pringles - Cheddar Cheese"/>
    <s v="Food"/>
    <n v="15403168215"/>
    <s v="Tuesday, July 19, 2022"/>
    <x v="1"/>
    <x v="30"/>
    <n v="3"/>
    <n v="1"/>
    <n v="153"/>
    <n v="3"/>
    <n v="1"/>
    <n v="3"/>
    <n v="3"/>
    <x v="200"/>
    <x v="154"/>
    <s v="Food"/>
    <x v="1"/>
    <b v="1"/>
    <n v="3"/>
    <n v="2"/>
    <x v="103"/>
  </r>
  <r>
    <s v="Processed"/>
    <s v="VJ300320692"/>
    <x v="3"/>
    <x v="4"/>
    <s v="Pop Corners - White Cheddar"/>
    <s v="Food"/>
    <n v="15403208914"/>
    <s v="Tuesday, July 19, 2022"/>
    <x v="1"/>
    <x v="26"/>
    <n v="1.5"/>
    <n v="1"/>
    <n v="113"/>
    <n v="1.5"/>
    <n v="1"/>
    <n v="1.5"/>
    <n v="1.5"/>
    <x v="200"/>
    <x v="123"/>
    <s v="Food"/>
    <x v="1"/>
    <b v="1"/>
    <n v="1.5"/>
    <n v="1"/>
    <x v="80"/>
  </r>
  <r>
    <s v="Processed"/>
    <s v="VJ300320692"/>
    <x v="3"/>
    <x v="4"/>
    <s v="Hungry Buddha - Chocolate Chip"/>
    <s v="Food"/>
    <n v="15403129997"/>
    <s v="Tuesday, July 19, 2022"/>
    <x v="1"/>
    <x v="14"/>
    <n v="2"/>
    <n v="1"/>
    <n v="137"/>
    <n v="2"/>
    <n v="1"/>
    <n v="2"/>
    <n v="2"/>
    <x v="200"/>
    <x v="103"/>
    <s v="Food"/>
    <x v="1"/>
    <b v="1"/>
    <n v="2"/>
    <n v="1.3333333333333333"/>
    <x v="72"/>
  </r>
  <r>
    <s v="Processed"/>
    <s v="VJ300320692"/>
    <x v="3"/>
    <x v="4"/>
    <s v="Seapoint Farms Dry Roasted Edamame - Wasabi"/>
    <s v="Food"/>
    <n v="15409873783"/>
    <s v="Tuesday, July 19, 2022"/>
    <x v="0"/>
    <x v="19"/>
    <n v="2.5"/>
    <n v="1"/>
    <n v="133"/>
    <n v="2.5"/>
    <n v="1"/>
    <n v="2.5"/>
    <n v="2.5"/>
    <x v="200"/>
    <x v="6"/>
    <s v="Food"/>
    <x v="1"/>
    <b v="1"/>
    <n v="2.5"/>
    <n v="1.6666666666666667"/>
    <x v="5"/>
  </r>
  <r>
    <s v="Processed"/>
    <s v="VJ300320609"/>
    <x v="2"/>
    <x v="3"/>
    <s v="Sunkist Soda - Orange"/>
    <s v="Carbonated"/>
    <n v="15402833586"/>
    <s v="Tuesday, July 19, 2022"/>
    <x v="1"/>
    <x v="12"/>
    <n v="1.5"/>
    <n v="1"/>
    <n v="140"/>
    <n v="1.5"/>
    <n v="1"/>
    <n v="1.5"/>
    <n v="1.5"/>
    <x v="200"/>
    <x v="70"/>
    <s v="Carbonated"/>
    <x v="0"/>
    <b v="1"/>
    <n v="1.5"/>
    <n v="1"/>
    <x v="48"/>
  </r>
  <r>
    <s v="Processed"/>
    <s v="VJ300320609"/>
    <x v="2"/>
    <x v="3"/>
    <s v="Chesters Fries Flaming hot"/>
    <s v="Food"/>
    <n v="15403829215"/>
    <s v="Tuesday, July 19, 2022"/>
    <x v="1"/>
    <x v="8"/>
    <n v="2"/>
    <n v="1"/>
    <n v="111"/>
    <n v="2"/>
    <n v="1"/>
    <n v="2"/>
    <n v="2"/>
    <x v="200"/>
    <x v="42"/>
    <s v="Food"/>
    <x v="1"/>
    <b v="1"/>
    <n v="2"/>
    <n v="1.3333333333333333"/>
    <x v="35"/>
  </r>
  <r>
    <s v="Processed"/>
    <s v="VJ300320609"/>
    <x v="2"/>
    <x v="3"/>
    <s v="Sunkist Soda - Orange"/>
    <s v="Carbonated"/>
    <n v="15404297856"/>
    <s v="Tuesday, July 19, 2022"/>
    <x v="1"/>
    <x v="12"/>
    <n v="1.5"/>
    <n v="1"/>
    <n v="140"/>
    <n v="1.5"/>
    <n v="1"/>
    <n v="1.5"/>
    <n v="1.5"/>
    <x v="200"/>
    <x v="70"/>
    <s v="Carbonated"/>
    <x v="0"/>
    <b v="1"/>
    <n v="1.5"/>
    <n v="1"/>
    <x v="48"/>
  </r>
  <r>
    <s v="Processed"/>
    <s v="VJ300320692"/>
    <x v="3"/>
    <x v="4"/>
    <s v="Keep Healthy - Chocolate Fudge"/>
    <s v="Food"/>
    <n v="15403134962"/>
    <s v="Tuesday, July 19, 2022"/>
    <x v="1"/>
    <x v="11"/>
    <n v="2"/>
    <n v="1"/>
    <n v="132"/>
    <n v="2"/>
    <n v="1"/>
    <n v="2"/>
    <n v="2"/>
    <x v="200"/>
    <x v="132"/>
    <s v="Food"/>
    <x v="1"/>
    <b v="1"/>
    <n v="2"/>
    <n v="1.3333333333333333"/>
    <x v="91"/>
  </r>
  <r>
    <s v="Processed"/>
    <s v="VJ300320692"/>
    <x v="3"/>
    <x v="4"/>
    <s v="Keto Bar - Creamy Peanut Butter Chocolate"/>
    <s v="Food"/>
    <n v="15403807723"/>
    <s v="Tuesday, July 19, 2022"/>
    <x v="1"/>
    <x v="10"/>
    <n v="2"/>
    <n v="1"/>
    <n v="136"/>
    <n v="2"/>
    <n v="1"/>
    <n v="2"/>
    <n v="2"/>
    <x v="200"/>
    <x v="110"/>
    <s v="Food"/>
    <x v="1"/>
    <b v="1"/>
    <n v="2"/>
    <n v="1.3333333333333333"/>
    <x v="77"/>
  </r>
  <r>
    <s v="Processed"/>
    <s v="VJ300320692"/>
    <x v="3"/>
    <x v="4"/>
    <s v="Poland Springs Water"/>
    <s v="Water"/>
    <n v="15403808974"/>
    <s v="Tuesday, July 19, 2022"/>
    <x v="1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320609"/>
    <x v="2"/>
    <x v="3"/>
    <s v="Sunkist Soda - Orange"/>
    <s v="Carbonated"/>
    <n v="15404609553"/>
    <s v="Tuesday, July 19, 2022"/>
    <x v="1"/>
    <x v="12"/>
    <n v="1.5"/>
    <n v="1"/>
    <n v="140"/>
    <n v="1.5"/>
    <n v="1"/>
    <n v="1.5"/>
    <n v="1.5"/>
    <x v="200"/>
    <x v="70"/>
    <s v="Carbonated"/>
    <x v="0"/>
    <b v="1"/>
    <n v="1.5"/>
    <n v="1"/>
    <x v="48"/>
  </r>
  <r>
    <s v="Processed"/>
    <s v="VJ300320692"/>
    <x v="3"/>
    <x v="4"/>
    <s v="Oreo Mini - Go Paks"/>
    <m/>
    <n v="15404191678"/>
    <s v="Tuesday, July 19, 2022"/>
    <x v="1"/>
    <x v="37"/>
    <n v="4"/>
    <n v="1"/>
    <n v="150"/>
    <n v="4"/>
    <n v="1"/>
    <n v="4"/>
    <n v="4"/>
    <x v="200"/>
    <x v="143"/>
    <s v="Cell is Blank - Dis-regard"/>
    <x v="1"/>
    <b v="1"/>
    <n v="4"/>
    <n v="2.6666666666666665"/>
    <x v="98"/>
  </r>
  <r>
    <s v="Processed"/>
    <s v="VJ300320609"/>
    <x v="2"/>
    <x v="3"/>
    <s v="Snapple Tea - Lemon"/>
    <s v="Non Carbonated"/>
    <n v="15404317110"/>
    <s v="Tuesday, July 19, 2022"/>
    <x v="1"/>
    <x v="7"/>
    <n v="2.5"/>
    <n v="1"/>
    <n v="143"/>
    <n v="2.5"/>
    <n v="1"/>
    <n v="2.5"/>
    <n v="2.5"/>
    <x v="200"/>
    <x v="152"/>
    <s v="Non Carbonated"/>
    <x v="2"/>
    <b v="1"/>
    <n v="2.5"/>
    <n v="1.6666666666666667"/>
    <x v="59"/>
  </r>
  <r>
    <s v="Processed"/>
    <s v="VJ300320692"/>
    <x v="3"/>
    <x v="4"/>
    <s v="Keto Bar - Creamy Peanut Butter Chocolate"/>
    <s v="Food"/>
    <n v="15405427461"/>
    <s v="Tuesday, July 19, 2022"/>
    <x v="1"/>
    <x v="10"/>
    <n v="2"/>
    <n v="1"/>
    <n v="136"/>
    <n v="2"/>
    <n v="1"/>
    <n v="2"/>
    <n v="2"/>
    <x v="200"/>
    <x v="110"/>
    <s v="Food"/>
    <x v="1"/>
    <b v="1"/>
    <n v="2"/>
    <n v="1.3333333333333333"/>
    <x v="77"/>
  </r>
  <r>
    <s v="Processed"/>
    <s v="VJ300320692"/>
    <x v="3"/>
    <x v="4"/>
    <s v="Poland Springs Water"/>
    <s v="Water"/>
    <n v="15404202866"/>
    <s v="Tuesday, July 19, 2022"/>
    <x v="0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320692"/>
    <x v="3"/>
    <x v="4"/>
    <s v="Pop Corners - Sweet &amp; Salty Kettle"/>
    <s v="Food"/>
    <n v="15404729625"/>
    <s v="Tuesday, July 19, 2022"/>
    <x v="0"/>
    <x v="20"/>
    <n v="1.5"/>
    <n v="1"/>
    <n v="112"/>
    <n v="1.5"/>
    <n v="1"/>
    <n v="1.5"/>
    <n v="1.5"/>
    <x v="200"/>
    <x v="141"/>
    <s v="Food"/>
    <x v="1"/>
    <b v="1"/>
    <n v="1.5"/>
    <n v="1"/>
    <x v="80"/>
  </r>
  <r>
    <s v="Processed"/>
    <s v="VJ300320692"/>
    <x v="3"/>
    <x v="4"/>
    <s v="Poland Springs Water"/>
    <s v="Water"/>
    <n v="15407156000"/>
    <s v="Tuesday, July 19, 2022"/>
    <x v="0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205292"/>
    <x v="0"/>
    <x v="1"/>
    <s v="Iberia Coconut Water"/>
    <s v="Non Carbonated"/>
    <n v="15404757445"/>
    <s v="Tuesday, July 19, 2022"/>
    <x v="1"/>
    <x v="23"/>
    <n v="2"/>
    <n v="1"/>
    <n v="142"/>
    <n v="2"/>
    <n v="1"/>
    <n v="2"/>
    <n v="2"/>
    <x v="200"/>
    <x v="93"/>
    <s v="Non Carbonated"/>
    <x v="2"/>
    <b v="1"/>
    <n v="2"/>
    <n v="1.3333333333333333"/>
    <x v="64"/>
  </r>
  <r>
    <s v="Processed"/>
    <s v="VJ300320692"/>
    <x v="3"/>
    <x v="4"/>
    <s v="Poland Springs Water"/>
    <s v="Water"/>
    <n v="15404924624"/>
    <s v="Tuesday, July 19, 2022"/>
    <x v="1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320609"/>
    <x v="2"/>
    <x v="3"/>
    <s v="Snapple Tea - Raspberry"/>
    <s v="Non Carbonated"/>
    <n v="15404981984"/>
    <s v="Tuesday, July 19, 2022"/>
    <x v="1"/>
    <x v="15"/>
    <n v="2.5"/>
    <n v="1"/>
    <n v="147"/>
    <n v="2.5"/>
    <n v="1"/>
    <n v="2.5"/>
    <n v="2.5"/>
    <x v="200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404983029"/>
    <s v="Tuesday, July 19, 2022"/>
    <x v="1"/>
    <x v="14"/>
    <n v="2.5"/>
    <n v="1"/>
    <n v="137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405027238"/>
    <s v="Tuesday, July 19, 2022"/>
    <x v="1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09"/>
    <x v="2"/>
    <x v="3"/>
    <s v="Snapple Tea - Lemon"/>
    <s v="Non Carbonated"/>
    <n v="15404968628"/>
    <s v="Tuesday, July 19, 2022"/>
    <x v="1"/>
    <x v="7"/>
    <n v="2.5"/>
    <n v="1"/>
    <n v="143"/>
    <n v="2.5"/>
    <n v="1"/>
    <n v="2.5"/>
    <n v="2.5"/>
    <x v="200"/>
    <x v="152"/>
    <s v="Non Carbonated"/>
    <x v="2"/>
    <b v="1"/>
    <n v="2.5"/>
    <n v="1.6666666666666667"/>
    <x v="59"/>
  </r>
  <r>
    <s v="Processed"/>
    <s v="VJ300320609"/>
    <x v="2"/>
    <x v="3"/>
    <s v="Fritos - Original"/>
    <s v="Food"/>
    <n v="15404558106"/>
    <s v="Tuesday, July 19, 2022"/>
    <x v="1"/>
    <x v="25"/>
    <n v="1.5"/>
    <n v="1"/>
    <n v="125"/>
    <n v="1.5"/>
    <n v="1"/>
    <n v="1.5"/>
    <n v="1.5"/>
    <x v="200"/>
    <x v="83"/>
    <s v="Food"/>
    <x v="1"/>
    <b v="1"/>
    <n v="1.5"/>
    <n v="1"/>
    <x v="61"/>
  </r>
  <r>
    <s v="Processed"/>
    <s v="VJ300320609"/>
    <x v="2"/>
    <x v="3"/>
    <s v="Nutri Grain Apple Cinnamon"/>
    <s v="Food"/>
    <n v="15405749630"/>
    <s v="Tuesday, July 19, 2022"/>
    <x v="1"/>
    <x v="28"/>
    <n v="1.5"/>
    <n v="1"/>
    <n v="135"/>
    <n v="1.5"/>
    <n v="1"/>
    <n v="1.5"/>
    <n v="1.5"/>
    <x v="200"/>
    <x v="125"/>
    <s v="Food"/>
    <x v="1"/>
    <b v="1"/>
    <n v="1.5"/>
    <n v="1"/>
    <x v="85"/>
  </r>
  <r>
    <s v="Processed"/>
    <s v="VJ300320609"/>
    <x v="2"/>
    <x v="3"/>
    <s v="Snapple Tea - Peach"/>
    <s v="Non Carbonated"/>
    <n v="15405873824"/>
    <s v="Tuesday, July 19, 2022"/>
    <x v="1"/>
    <x v="21"/>
    <n v="2.5"/>
    <n v="1"/>
    <n v="145"/>
    <n v="2.5"/>
    <n v="1"/>
    <n v="2.5"/>
    <n v="2.5"/>
    <x v="200"/>
    <x v="157"/>
    <s v="Non Carbonated"/>
    <x v="2"/>
    <b v="1"/>
    <n v="2.5"/>
    <n v="1.6666666666666667"/>
    <x v="59"/>
  </r>
  <r>
    <s v="Processed"/>
    <s v="VJ300320609"/>
    <x v="2"/>
    <x v="3"/>
    <s v="Doritos Cool Ranch"/>
    <s v="Food"/>
    <n v="15407158470"/>
    <s v="Wednesday, July 20, 2022"/>
    <x v="0"/>
    <x v="22"/>
    <n v="1.5"/>
    <n v="1"/>
    <n v="120"/>
    <n v="1.5"/>
    <n v="1"/>
    <n v="1.5"/>
    <n v="3"/>
    <x v="200"/>
    <x v="94"/>
    <s v="Food"/>
    <x v="1"/>
    <b v="1"/>
    <n v="1.5"/>
    <n v="1"/>
    <x v="65"/>
  </r>
  <r>
    <s v="Processed"/>
    <s v="VJ300320609"/>
    <x v="2"/>
    <x v="3"/>
    <s v="Jack Links Beef Steak Original"/>
    <s v="Food"/>
    <n v="15407158470"/>
    <s v="Wednesday, July 20, 2022"/>
    <x v="0"/>
    <x v="29"/>
    <n v="1.5"/>
    <n v="1"/>
    <n v="139"/>
    <n v="1.5"/>
    <n v="1"/>
    <n v="1.5"/>
    <n v="3"/>
    <x v="200"/>
    <x v="20"/>
    <s v="Food"/>
    <x v="1"/>
    <b v="1"/>
    <n v="1.5"/>
    <n v="1"/>
    <x v="18"/>
  </r>
  <r>
    <s v="Processed"/>
    <s v="VJ300320692"/>
    <x v="3"/>
    <x v="4"/>
    <s v="Wonderful Pistachios - Variety"/>
    <s v="Food"/>
    <n v="15408693534"/>
    <s v="Wednesday, July 20, 2022"/>
    <x v="0"/>
    <x v="9"/>
    <n v="2"/>
    <n v="1"/>
    <n v="131"/>
    <n v="2"/>
    <n v="1"/>
    <n v="2"/>
    <n v="2"/>
    <x v="200"/>
    <x v="11"/>
    <s v="Food"/>
    <x v="1"/>
    <b v="1"/>
    <n v="2"/>
    <n v="1.3333333333333333"/>
    <x v="10"/>
  </r>
  <r>
    <s v="Processed"/>
    <s v="VJ300320692"/>
    <x v="3"/>
    <x v="4"/>
    <s v="Starbucks Doubleshot Energy - Mocha"/>
    <s v="Non Carbonated"/>
    <n v="15407331036"/>
    <s v="Wednesday, July 20, 2022"/>
    <x v="1"/>
    <x v="2"/>
    <n v="3.5"/>
    <n v="1"/>
    <n v="146"/>
    <n v="3.5"/>
    <n v="1"/>
    <n v="3.5"/>
    <n v="3.5"/>
    <x v="200"/>
    <x v="88"/>
    <s v="Non Carbonated"/>
    <x v="2"/>
    <b v="1"/>
    <n v="3.5"/>
    <n v="2.3333333333333335"/>
    <x v="62"/>
  </r>
  <r>
    <s v="Processed"/>
    <s v="VJ300320609"/>
    <x v="2"/>
    <x v="3"/>
    <s v="KitKat - Crisp Wafers"/>
    <s v="Food"/>
    <n v="15413367806"/>
    <s v="Wednesday, July 20, 2022"/>
    <x v="0"/>
    <x v="14"/>
    <n v="2.5"/>
    <n v="1"/>
    <n v="137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Snapple Tea - Raspberry"/>
    <s v="Non Carbonated"/>
    <n v="15408302853"/>
    <s v="Wednesday, July 20, 2022"/>
    <x v="1"/>
    <x v="15"/>
    <n v="2.5"/>
    <n v="1"/>
    <n v="147"/>
    <n v="2.5"/>
    <n v="1"/>
    <n v="2.5"/>
    <n v="2.5"/>
    <x v="200"/>
    <x v="81"/>
    <s v="Non Carbonated"/>
    <x v="2"/>
    <b v="1"/>
    <n v="2.5"/>
    <n v="1.6666666666666667"/>
    <x v="59"/>
  </r>
  <r>
    <s v="Processed"/>
    <s v="VJ300320609"/>
    <x v="2"/>
    <x v="3"/>
    <s v="Cheetos - Fleming Hot Crunchy"/>
    <s v="Food"/>
    <n v="15409947830"/>
    <s v="Wednesday, July 20, 2022"/>
    <x v="1"/>
    <x v="16"/>
    <n v="1.5"/>
    <n v="1"/>
    <n v="122"/>
    <n v="1.5"/>
    <n v="1"/>
    <n v="1.5"/>
    <n v="1.5"/>
    <x v="200"/>
    <x v="16"/>
    <s v="Food"/>
    <x v="1"/>
    <b v="1"/>
    <n v="1.5"/>
    <n v="1"/>
    <x v="14"/>
  </r>
  <r>
    <s v="Processed"/>
    <s v="VJ300320611"/>
    <x v="0"/>
    <x v="0"/>
    <s v="Autumns Granola Bar - Cinnamon Almond"/>
    <s v="Food"/>
    <n v="15407992404"/>
    <s v="Wednesday, July 20, 2022"/>
    <x v="0"/>
    <x v="10"/>
    <n v="2"/>
    <n v="1"/>
    <n v="136"/>
    <n v="2"/>
    <n v="1"/>
    <n v="2"/>
    <n v="2"/>
    <x v="200"/>
    <x v="99"/>
    <s v="Food"/>
    <x v="1"/>
    <b v="1"/>
    <n v="2"/>
    <n v="1.3333333333333333"/>
    <x v="70"/>
  </r>
  <r>
    <s v="Processed"/>
    <s v="VJ300320692"/>
    <x v="3"/>
    <x v="4"/>
    <s v="SunChips Multigrain - Harvest Cheddar"/>
    <s v="Food"/>
    <n v="15409506747"/>
    <s v="Wednesday, July 20, 2022"/>
    <x v="0"/>
    <x v="4"/>
    <n v="1.5"/>
    <n v="1"/>
    <n v="110"/>
    <n v="1.5"/>
    <n v="1"/>
    <n v="1.5"/>
    <n v="1.5"/>
    <x v="200"/>
    <x v="35"/>
    <s v="Food"/>
    <x v="1"/>
    <b v="1"/>
    <n v="1.5"/>
    <n v="1"/>
    <x v="25"/>
  </r>
  <r>
    <s v="Processed"/>
    <s v="VJ300320609"/>
    <x v="2"/>
    <x v="3"/>
    <s v="KitKat - Crisp Wafers"/>
    <s v="Food"/>
    <n v="15408849899"/>
    <s v="Wednesday, July 20, 2022"/>
    <x v="1"/>
    <x v="17"/>
    <n v="2.5"/>
    <n v="1"/>
    <n v="138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408861832"/>
    <s v="Wednesday, July 20, 2022"/>
    <x v="1"/>
    <x v="14"/>
    <n v="2.5"/>
    <n v="1"/>
    <n v="137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408868275"/>
    <s v="Wednesday, July 20, 2022"/>
    <x v="1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86"/>
    <x v="1"/>
    <x v="2"/>
    <s v="Wonderful Pistachios - Variety"/>
    <s v="Food"/>
    <n v="15410459158"/>
    <s v="Wednesday, July 20, 2022"/>
    <x v="1"/>
    <x v="17"/>
    <n v="2"/>
    <n v="1"/>
    <n v="138"/>
    <n v="2"/>
    <n v="1"/>
    <n v="2"/>
    <n v="2"/>
    <x v="200"/>
    <x v="11"/>
    <s v="Food"/>
    <x v="1"/>
    <b v="1"/>
    <n v="2"/>
    <n v="1.3333333333333333"/>
    <x v="10"/>
  </r>
  <r>
    <s v="Processed"/>
    <s v="VJ300320686"/>
    <x v="1"/>
    <x v="2"/>
    <s v="Wonderful Pistachios - Variety"/>
    <s v="Food"/>
    <n v="15410464010"/>
    <s v="Wednesday, July 20, 2022"/>
    <x v="1"/>
    <x v="17"/>
    <n v="2"/>
    <n v="1"/>
    <n v="138"/>
    <n v="2"/>
    <n v="1"/>
    <n v="2"/>
    <n v="2"/>
    <x v="200"/>
    <x v="11"/>
    <s v="Food"/>
    <x v="1"/>
    <b v="1"/>
    <n v="2"/>
    <n v="1.3333333333333333"/>
    <x v="10"/>
  </r>
  <r>
    <s v="Processed"/>
    <s v="VJ300320692"/>
    <x v="3"/>
    <x v="4"/>
    <s v="Keto Bar - Creamy Peanut Butter Chocolate"/>
    <s v="Food"/>
    <n v="15409394680"/>
    <s v="Wednesday, July 20, 2022"/>
    <x v="1"/>
    <x v="10"/>
    <n v="2"/>
    <n v="1"/>
    <n v="136"/>
    <n v="2"/>
    <n v="1"/>
    <n v="2"/>
    <n v="2"/>
    <x v="200"/>
    <x v="110"/>
    <s v="Food"/>
    <x v="1"/>
    <b v="1"/>
    <n v="2"/>
    <n v="1.3333333333333333"/>
    <x v="77"/>
  </r>
  <r>
    <s v="Processed"/>
    <s v="VJ300320692"/>
    <x v="3"/>
    <x v="4"/>
    <s v="Keto Bar - Creamy Peanut Butter Chocolate"/>
    <s v="Food"/>
    <n v="15409396492"/>
    <s v="Wednesday, July 20, 2022"/>
    <x v="1"/>
    <x v="10"/>
    <n v="2"/>
    <n v="1"/>
    <n v="136"/>
    <n v="2"/>
    <n v="1"/>
    <n v="2"/>
    <n v="2"/>
    <x v="200"/>
    <x v="110"/>
    <s v="Food"/>
    <x v="1"/>
    <b v="1"/>
    <n v="2"/>
    <n v="1.3333333333333333"/>
    <x v="77"/>
  </r>
  <r>
    <s v="Processed"/>
    <s v="VJ300320609"/>
    <x v="2"/>
    <x v="3"/>
    <s v="Monster Energy Original"/>
    <s v="Carbonated"/>
    <n v="15407847199"/>
    <s v="Wednesday, July 20, 2022"/>
    <x v="1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410377046"/>
    <s v="Wednesday, July 20, 2022"/>
    <x v="1"/>
    <x v="5"/>
    <n v="3"/>
    <n v="1"/>
    <n v="144"/>
    <n v="3"/>
    <n v="1"/>
    <n v="3"/>
    <n v="3"/>
    <x v="200"/>
    <x v="5"/>
    <s v="Carbonated"/>
    <x v="0"/>
    <b v="1"/>
    <n v="3"/>
    <n v="2"/>
    <x v="4"/>
  </r>
  <r>
    <s v="Processed"/>
    <s v="VJ300320686"/>
    <x v="1"/>
    <x v="2"/>
    <s v="RXBAR - Protein Bar - Peanut Butter"/>
    <s v="Food"/>
    <n v="15410468918"/>
    <s v="Wednesday, July 20, 2022"/>
    <x v="1"/>
    <x v="9"/>
    <n v="2"/>
    <n v="1"/>
    <n v="131"/>
    <n v="2"/>
    <n v="1"/>
    <n v="2"/>
    <n v="2"/>
    <x v="200"/>
    <x v="80"/>
    <s v="Food"/>
    <x v="1"/>
    <b v="1"/>
    <n v="2"/>
    <n v="1.3333333333333333"/>
    <x v="58"/>
  </r>
  <r>
    <s v="Processed"/>
    <s v="VJ300320686"/>
    <x v="1"/>
    <x v="2"/>
    <s v="S. Pellegrino Essenza Mineral Water - Blood O"/>
    <s v="Carbonated"/>
    <n v="15408001824"/>
    <s v="Wednesday, July 20, 2022"/>
    <x v="1"/>
    <x v="5"/>
    <n v="2.5"/>
    <n v="1"/>
    <n v="144"/>
    <n v="2.5"/>
    <n v="1"/>
    <n v="2.5"/>
    <n v="2.5"/>
    <x v="200"/>
    <x v="160"/>
    <s v="Carbonated"/>
    <x v="0"/>
    <b v="1"/>
    <n v="2.5"/>
    <n v="1.6666666666666667"/>
    <x v="105"/>
  </r>
  <r>
    <s v="Processed"/>
    <s v="VJ300205292"/>
    <x v="0"/>
    <x v="1"/>
    <s v="SunChips Multigrain - Original"/>
    <s v="Food"/>
    <n v="15411677714"/>
    <s v="Wednesday, July 20, 2022"/>
    <x v="1"/>
    <x v="8"/>
    <n v="1.5"/>
    <n v="1"/>
    <n v="111"/>
    <n v="1.5"/>
    <n v="1"/>
    <n v="1.5"/>
    <n v="1.5"/>
    <x v="200"/>
    <x v="60"/>
    <s v="Food"/>
    <x v="1"/>
    <b v="1"/>
    <n v="1.5"/>
    <n v="1"/>
    <x v="25"/>
  </r>
  <r>
    <s v="Processed"/>
    <s v="VJ300320692"/>
    <x v="3"/>
    <x v="4"/>
    <s v="Coca Cola - Zero Sugar"/>
    <s v="Carbonated"/>
    <n v="15407683274"/>
    <s v="Wednesday, July 20, 2022"/>
    <x v="1"/>
    <x v="23"/>
    <n v="1.5"/>
    <n v="1"/>
    <n v="142"/>
    <n v="1.5"/>
    <n v="1"/>
    <n v="1.5"/>
    <n v="1.5"/>
    <x v="200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411764505"/>
    <s v="Wednesday, July 20, 2022"/>
    <x v="1"/>
    <x v="16"/>
    <n v="1.25"/>
    <n v="1"/>
    <n v="122"/>
    <n v="1.25"/>
    <n v="1"/>
    <n v="1.25"/>
    <n v="1.25"/>
    <x v="200"/>
    <x v="139"/>
    <s v="Food"/>
    <x v="1"/>
    <b v="1"/>
    <n v="1.25"/>
    <n v="0.83333333333333337"/>
    <x v="95"/>
  </r>
  <r>
    <s v="Processed"/>
    <s v="VJ300320692"/>
    <x v="3"/>
    <x v="4"/>
    <s v="Poland Springs Water"/>
    <s v="Water"/>
    <n v="15407713629"/>
    <s v="Wednesday, July 20, 2022"/>
    <x v="1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320692"/>
    <x v="3"/>
    <x v="4"/>
    <s v="BodyArmor  LYTE - Blueberry Pomegranate"/>
    <s v="Non Carbonated"/>
    <n v="15407408971"/>
    <s v="Wednesday, July 20, 2022"/>
    <x v="1"/>
    <x v="7"/>
    <n v="2.75"/>
    <n v="1"/>
    <n v="143"/>
    <n v="2.75"/>
    <n v="1"/>
    <n v="2.75"/>
    <n v="2.75"/>
    <x v="200"/>
    <x v="145"/>
    <s v="Non Carbonated"/>
    <x v="2"/>
    <b v="1"/>
    <n v="2.75"/>
    <n v="1.8333333333333333"/>
    <x v="100"/>
  </r>
  <r>
    <s v="Processed"/>
    <s v="VJ300320609"/>
    <x v="2"/>
    <x v="3"/>
    <s v="Monster Energy Original"/>
    <s v="Carbonated"/>
    <n v="15412827102"/>
    <s v="Wednesday, July 20, 2022"/>
    <x v="1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205292"/>
    <x v="0"/>
    <x v="1"/>
    <s v="CheezIt - Original"/>
    <s v="Food"/>
    <n v="15411054331"/>
    <s v="Wednesday, July 20, 2022"/>
    <x v="1"/>
    <x v="1"/>
    <n v="1.5"/>
    <n v="1"/>
    <n v="123"/>
    <n v="1.5"/>
    <n v="1"/>
    <n v="1.5"/>
    <n v="1.5"/>
    <x v="200"/>
    <x v="48"/>
    <s v="Food"/>
    <x v="1"/>
    <b v="1"/>
    <n v="1.5"/>
    <n v="1"/>
    <x v="39"/>
  </r>
  <r>
    <s v="Processed"/>
    <s v="VJ300205292"/>
    <x v="0"/>
    <x v="1"/>
    <s v="Goldfish Baked - Cheddar"/>
    <s v="Food"/>
    <n v="15412347921"/>
    <s v="Wednesday, July 20, 2022"/>
    <x v="0"/>
    <x v="22"/>
    <n v="1.5"/>
    <n v="1"/>
    <n v="120"/>
    <n v="1.5"/>
    <n v="1"/>
    <n v="1.5"/>
    <n v="1.5"/>
    <x v="200"/>
    <x v="139"/>
    <s v="Food"/>
    <x v="1"/>
    <b v="1"/>
    <n v="1.5"/>
    <n v="1"/>
    <x v="95"/>
  </r>
  <r>
    <s v="Processed"/>
    <s v="VJ300320692"/>
    <x v="3"/>
    <x v="4"/>
    <s v="KitKat - Crisp Wafers"/>
    <s v="Food"/>
    <n v="15408438756"/>
    <s v="Wednesday, July 20, 2022"/>
    <x v="0"/>
    <x v="17"/>
    <n v="2"/>
    <n v="1"/>
    <n v="138"/>
    <n v="2"/>
    <n v="1"/>
    <n v="2"/>
    <n v="2"/>
    <x v="200"/>
    <x v="10"/>
    <s v="Food"/>
    <x v="1"/>
    <b v="1"/>
    <n v="2"/>
    <n v="1.3333333333333333"/>
    <x v="9"/>
  </r>
  <r>
    <s v="Processed"/>
    <s v="VJ300320692"/>
    <x v="3"/>
    <x v="4"/>
    <s v="Poland Springs Water"/>
    <s v="Water"/>
    <n v="15413197627"/>
    <s v="Wednesday, July 20, 2022"/>
    <x v="1"/>
    <x v="5"/>
    <n v="1.5"/>
    <n v="1"/>
    <n v="144"/>
    <n v="1.5"/>
    <n v="1"/>
    <n v="1.5"/>
    <n v="1.5"/>
    <x v="200"/>
    <x v="29"/>
    <s v="Water"/>
    <x v="3"/>
    <b v="1"/>
    <n v="1.5"/>
    <n v="1"/>
    <x v="27"/>
  </r>
  <r>
    <s v="Processed"/>
    <s v="VJ300320692"/>
    <x v="3"/>
    <x v="4"/>
    <s v="Popchips Potato - Sea Salt"/>
    <s v="Food"/>
    <n v="15409336829"/>
    <s v="Wednesday, July 20, 2022"/>
    <x v="1"/>
    <x v="8"/>
    <n v="1.5"/>
    <n v="1"/>
    <n v="111"/>
    <n v="1.5"/>
    <n v="1"/>
    <n v="1.5"/>
    <n v="1.5"/>
    <x v="200"/>
    <x v="67"/>
    <s v="Food"/>
    <x v="1"/>
    <b v="1"/>
    <n v="1.5"/>
    <n v="1"/>
    <x v="44"/>
  </r>
  <r>
    <s v="Processed"/>
    <s v="VJ300320692"/>
    <x v="3"/>
    <x v="4"/>
    <s v="Coca Cola - Zero Sugar"/>
    <s v="Carbonated"/>
    <n v="15409340721"/>
    <s v="Wednesday, July 20, 2022"/>
    <x v="1"/>
    <x v="23"/>
    <n v="1.5"/>
    <n v="1"/>
    <n v="142"/>
    <n v="1.5"/>
    <n v="1"/>
    <n v="1.5"/>
    <n v="1.5"/>
    <x v="200"/>
    <x v="44"/>
    <s v="Carbonated"/>
    <x v="0"/>
    <b v="1"/>
    <n v="1.5"/>
    <n v="1"/>
    <x v="36"/>
  </r>
  <r>
    <s v="Processed"/>
    <s v="VJ300320692"/>
    <x v="3"/>
    <x v="4"/>
    <s v="CheezIt - White Cheddar"/>
    <s v="Food"/>
    <n v="15409343716"/>
    <s v="Wednesday, July 20, 2022"/>
    <x v="1"/>
    <x v="1"/>
    <n v="1.5"/>
    <n v="1"/>
    <n v="123"/>
    <n v="1.5"/>
    <n v="1"/>
    <n v="1.5"/>
    <n v="1.5"/>
    <x v="200"/>
    <x v="53"/>
    <s v="Food"/>
    <x v="1"/>
    <b v="1"/>
    <n v="1.5"/>
    <n v="1"/>
    <x v="39"/>
  </r>
  <r>
    <s v="Processed"/>
    <s v="VJ300320609"/>
    <x v="2"/>
    <x v="3"/>
    <s v="Doritos Cool Ranch"/>
    <s v="Food"/>
    <n v="15412624402"/>
    <s v="Thursday, July 21, 2022"/>
    <x v="1"/>
    <x v="22"/>
    <n v="1.5"/>
    <n v="1"/>
    <n v="120"/>
    <n v="1.5"/>
    <n v="1"/>
    <n v="1.5"/>
    <n v="1.5"/>
    <x v="200"/>
    <x v="94"/>
    <s v="Food"/>
    <x v="1"/>
    <b v="1"/>
    <n v="1.5"/>
    <n v="1"/>
    <x v="65"/>
  </r>
  <r>
    <s v="Processed"/>
    <s v="VJ300320609"/>
    <x v="2"/>
    <x v="3"/>
    <s v="Nature's Bakery Fig Bar - Blueberry"/>
    <s v="Food"/>
    <n v="15412866683"/>
    <s v="Thursday, July 21, 2022"/>
    <x v="0"/>
    <x v="11"/>
    <n v="1.5"/>
    <n v="1"/>
    <n v="132"/>
    <n v="1.5"/>
    <n v="1"/>
    <n v="1.5"/>
    <n v="1.5"/>
    <x v="200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415124415"/>
    <s v="Thursday, July 21, 2022"/>
    <x v="0"/>
    <x v="11"/>
    <n v="1.5"/>
    <n v="1"/>
    <n v="132"/>
    <n v="1.5"/>
    <n v="1"/>
    <n v="1.5"/>
    <n v="1.5"/>
    <x v="201"/>
    <x v="148"/>
    <s v="Food"/>
    <x v="1"/>
    <b v="1"/>
    <n v="1.5"/>
    <n v="1"/>
    <x v="101"/>
  </r>
  <r>
    <s v="Processed"/>
    <s v="VJ300320609"/>
    <x v="2"/>
    <x v="3"/>
    <s v="KitKat - Crisp Wafers"/>
    <s v="Food"/>
    <n v="15411011776"/>
    <s v="Thursday, July 21, 2022"/>
    <x v="1"/>
    <x v="14"/>
    <n v="2.5"/>
    <n v="1"/>
    <n v="137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411013482"/>
    <s v="Thursday, July 21, 2022"/>
    <x v="1"/>
    <x v="17"/>
    <n v="2.5"/>
    <n v="1"/>
    <n v="138"/>
    <n v="2.5"/>
    <n v="1"/>
    <n v="2.5"/>
    <n v="2.5"/>
    <x v="200"/>
    <x v="10"/>
    <s v="Food"/>
    <x v="1"/>
    <b v="1"/>
    <n v="2.5"/>
    <n v="1.6666666666666667"/>
    <x v="9"/>
  </r>
  <r>
    <s v="Processed"/>
    <s v="VJ300320609"/>
    <x v="2"/>
    <x v="3"/>
    <s v="Cheetos - Crunchy"/>
    <s v="Food"/>
    <n v="15409886933"/>
    <s v="Thursday, July 21, 2022"/>
    <x v="1"/>
    <x v="18"/>
    <n v="1.5"/>
    <n v="1"/>
    <n v="124"/>
    <n v="1.5"/>
    <n v="1"/>
    <n v="1.5"/>
    <n v="1.5"/>
    <x v="200"/>
    <x v="91"/>
    <s v="Food"/>
    <x v="1"/>
    <b v="1"/>
    <n v="1.5"/>
    <n v="1"/>
    <x v="14"/>
  </r>
  <r>
    <s v="Processed"/>
    <s v="VJ300205292"/>
    <x v="0"/>
    <x v="1"/>
    <s v="Monster Energy Original"/>
    <s v="Carbonated"/>
    <n v="15411263816"/>
    <s v="Thursday, July 21, 2022"/>
    <x v="0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92"/>
    <x v="3"/>
    <x v="4"/>
    <s v="Robert Irvine's - Fit Crunch -  Chocolate Pea"/>
    <s v="Food"/>
    <n v="15413677852"/>
    <s v="Thursday, July 21, 2022"/>
    <x v="0"/>
    <x v="13"/>
    <n v="2"/>
    <n v="1"/>
    <n v="130"/>
    <n v="2"/>
    <n v="1"/>
    <n v="2"/>
    <n v="2"/>
    <x v="200"/>
    <x v="21"/>
    <s v="Food"/>
    <x v="1"/>
    <b v="1"/>
    <n v="2"/>
    <n v="1.3333333333333333"/>
    <x v="19"/>
  </r>
  <r>
    <s v="Processed"/>
    <s v="VJ300320692"/>
    <x v="3"/>
    <x v="4"/>
    <s v="Wonderful Pistachios - Variety"/>
    <s v="Food"/>
    <n v="15411701717"/>
    <s v="Thursday, July 21, 2022"/>
    <x v="1"/>
    <x v="9"/>
    <n v="2"/>
    <n v="1"/>
    <n v="131"/>
    <n v="2"/>
    <n v="1"/>
    <n v="2"/>
    <n v="2"/>
    <x v="200"/>
    <x v="11"/>
    <s v="Food"/>
    <x v="1"/>
    <b v="1"/>
    <n v="2"/>
    <n v="1.3333333333333333"/>
    <x v="10"/>
  </r>
  <r>
    <s v="Processed"/>
    <s v="VJ300320692"/>
    <x v="3"/>
    <x v="4"/>
    <s v="Starbucks Doubleshot Energy - Mocha"/>
    <s v="Non Carbonated"/>
    <n v="15414051230"/>
    <s v="Thursday, July 21, 2022"/>
    <x v="0"/>
    <x v="2"/>
    <n v="3.5"/>
    <n v="1"/>
    <n v="146"/>
    <n v="3.5"/>
    <n v="1"/>
    <n v="3.5"/>
    <n v="5"/>
    <x v="200"/>
    <x v="88"/>
    <s v="Non Carbonated"/>
    <x v="2"/>
    <b v="1"/>
    <n v="3.5"/>
    <n v="2.3333333333333335"/>
    <x v="62"/>
  </r>
  <r>
    <s v="Processed"/>
    <s v="VJ300320692"/>
    <x v="3"/>
    <x v="4"/>
    <s v="Poland Springs Water"/>
    <s v="Water"/>
    <n v="15414051230"/>
    <s v="Thursday, July 21, 2022"/>
    <x v="0"/>
    <x v="5"/>
    <n v="1.5"/>
    <n v="1"/>
    <n v="144"/>
    <n v="1.5"/>
    <n v="1"/>
    <n v="1.5"/>
    <n v="5"/>
    <x v="200"/>
    <x v="29"/>
    <s v="Water"/>
    <x v="3"/>
    <b v="1"/>
    <n v="1.5"/>
    <n v="1"/>
    <x v="27"/>
  </r>
  <r>
    <s v="Processed"/>
    <s v="VJ300320692"/>
    <x v="3"/>
    <x v="4"/>
    <s v="Coca Cola - Zero Sugar"/>
    <s v="Carbonated"/>
    <n v="15414053980"/>
    <s v="Thursday, July 21, 2022"/>
    <x v="0"/>
    <x v="23"/>
    <n v="1.5"/>
    <n v="1"/>
    <n v="142"/>
    <n v="1.5"/>
    <n v="1"/>
    <n v="1.5"/>
    <n v="1.5"/>
    <x v="200"/>
    <x v="44"/>
    <s v="Carbonated"/>
    <x v="0"/>
    <b v="1"/>
    <n v="1.5"/>
    <n v="1"/>
    <x v="36"/>
  </r>
  <r>
    <s v="Processed"/>
    <s v="VJ300320692"/>
    <x v="3"/>
    <x v="4"/>
    <s v="Wonderful Pistachios - Variety"/>
    <s v="Food"/>
    <n v="15414055564"/>
    <s v="Thursday, July 21, 2022"/>
    <x v="0"/>
    <x v="6"/>
    <n v="2"/>
    <n v="1"/>
    <n v="134"/>
    <n v="2"/>
    <n v="1"/>
    <n v="2"/>
    <n v="2"/>
    <x v="200"/>
    <x v="11"/>
    <s v="Food"/>
    <x v="1"/>
    <b v="1"/>
    <n v="2"/>
    <n v="1.3333333333333333"/>
    <x v="10"/>
  </r>
  <r>
    <s v="Processed"/>
    <s v="VJ300320692"/>
    <x v="3"/>
    <x v="4"/>
    <s v="Coca Cola - Zero Sugar"/>
    <s v="Carbonated"/>
    <n v="15417010605"/>
    <s v="Thursday, July 21, 2022"/>
    <x v="1"/>
    <x v="23"/>
    <n v="1.5"/>
    <n v="1"/>
    <n v="142"/>
    <n v="1.5"/>
    <n v="1"/>
    <n v="1.5"/>
    <n v="1.5"/>
    <x v="201"/>
    <x v="44"/>
    <s v="Carbonated"/>
    <x v="0"/>
    <b v="1"/>
    <n v="1.5"/>
    <n v="1"/>
    <x v="36"/>
  </r>
  <r>
    <s v="Processed"/>
    <s v="VJ300320609"/>
    <x v="2"/>
    <x v="3"/>
    <s v="Cheetos - Fleming Hot Crunchy"/>
    <s v="Food"/>
    <n v="15414475064"/>
    <s v="Thursday, July 21, 2022"/>
    <x v="1"/>
    <x v="3"/>
    <n v="2"/>
    <n v="1"/>
    <n v="114"/>
    <n v="2"/>
    <n v="1"/>
    <n v="2"/>
    <n v="2"/>
    <x v="201"/>
    <x v="16"/>
    <s v="Food"/>
    <x v="1"/>
    <b v="1"/>
    <n v="2"/>
    <n v="1.3333333333333333"/>
    <x v="14"/>
  </r>
  <r>
    <s v="Processed"/>
    <s v="VJ300320692"/>
    <x v="3"/>
    <x v="4"/>
    <s v="CheezIt - White Cheddar"/>
    <s v="Food"/>
    <n v="15414501436"/>
    <s v="Thursday, July 21, 2022"/>
    <x v="1"/>
    <x v="1"/>
    <n v="1.5"/>
    <n v="1"/>
    <n v="123"/>
    <n v="1.5"/>
    <n v="1"/>
    <n v="1.5"/>
    <n v="1.5"/>
    <x v="201"/>
    <x v="53"/>
    <s v="Food"/>
    <x v="1"/>
    <b v="1"/>
    <n v="1.5"/>
    <n v="1"/>
    <x v="39"/>
  </r>
  <r>
    <s v="Processed"/>
    <s v="VJ300320692"/>
    <x v="3"/>
    <x v="4"/>
    <s v="Iberia Coconut Water"/>
    <s v="Non Carbonated"/>
    <n v="15412483500"/>
    <s v="Thursday, July 21, 2022"/>
    <x v="1"/>
    <x v="12"/>
    <n v="2"/>
    <n v="1"/>
    <n v="140"/>
    <n v="2"/>
    <n v="1"/>
    <n v="2"/>
    <n v="2"/>
    <x v="200"/>
    <x v="93"/>
    <s v="Non Carbonated"/>
    <x v="2"/>
    <b v="1"/>
    <n v="2"/>
    <n v="1.3333333333333333"/>
    <x v="64"/>
  </r>
  <r>
    <s v="Processed"/>
    <s v="VJ300320692"/>
    <x v="3"/>
    <x v="4"/>
    <s v="SunChips Multigrain - Harvest Cheddar"/>
    <s v="Food"/>
    <n v="15411726751"/>
    <s v="Thursday, July 21, 2022"/>
    <x v="0"/>
    <x v="4"/>
    <n v="1.5"/>
    <n v="1"/>
    <n v="110"/>
    <n v="1.5"/>
    <n v="1"/>
    <n v="1.5"/>
    <n v="1.5"/>
    <x v="200"/>
    <x v="35"/>
    <s v="Food"/>
    <x v="1"/>
    <b v="1"/>
    <n v="1.5"/>
    <n v="1"/>
    <x v="25"/>
  </r>
  <r>
    <s v="Processed"/>
    <s v="VJ300320692"/>
    <x v="3"/>
    <x v="4"/>
    <s v="Coca Cola - Zero Sugar"/>
    <s v="Carbonated"/>
    <n v="15414609602"/>
    <s v="Thursday, July 21, 2022"/>
    <x v="1"/>
    <x v="23"/>
    <n v="1.5"/>
    <n v="1"/>
    <n v="142"/>
    <n v="1.5"/>
    <n v="1"/>
    <n v="1.5"/>
    <n v="1.5"/>
    <x v="201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412722488"/>
    <s v="Thursday, July 21, 2022"/>
    <x v="0"/>
    <x v="23"/>
    <n v="1.5"/>
    <n v="1"/>
    <n v="142"/>
    <n v="1.5"/>
    <n v="1"/>
    <n v="1.5"/>
    <n v="1.5"/>
    <x v="200"/>
    <x v="44"/>
    <s v="Carbonated"/>
    <x v="0"/>
    <b v="1"/>
    <n v="1.5"/>
    <n v="1"/>
    <x v="36"/>
  </r>
  <r>
    <s v="Processed"/>
    <s v="VJ300205292"/>
    <x v="0"/>
    <x v="1"/>
    <s v="Monster Energy Original"/>
    <s v="Carbonated"/>
    <n v="15412958859"/>
    <s v="Thursday, July 21, 2022"/>
    <x v="0"/>
    <x v="2"/>
    <n v="3"/>
    <n v="1"/>
    <n v="146"/>
    <n v="3"/>
    <n v="1"/>
    <n v="3"/>
    <n v="3"/>
    <x v="200"/>
    <x v="5"/>
    <s v="Carbonated"/>
    <x v="0"/>
    <b v="1"/>
    <n v="3"/>
    <n v="2"/>
    <x v="4"/>
  </r>
  <r>
    <s v="Processed"/>
    <s v="VJ300320692"/>
    <x v="3"/>
    <x v="4"/>
    <s v="KitKat - Crisp Wafers"/>
    <s v="Food"/>
    <n v="15411937939"/>
    <s v="Thursday, July 21, 2022"/>
    <x v="0"/>
    <x v="17"/>
    <n v="2"/>
    <n v="1"/>
    <n v="138"/>
    <n v="2"/>
    <n v="1"/>
    <n v="2"/>
    <n v="2"/>
    <x v="200"/>
    <x v="10"/>
    <s v="Food"/>
    <x v="1"/>
    <b v="1"/>
    <n v="2"/>
    <n v="1.3333333333333333"/>
    <x v="9"/>
  </r>
  <r>
    <s v="Processed"/>
    <s v="VJ300320692"/>
    <x v="3"/>
    <x v="4"/>
    <s v="Coca Cola - Zero Sugar"/>
    <s v="Carbonated"/>
    <n v="15412036816"/>
    <s v="Thursday, July 21, 2022"/>
    <x v="1"/>
    <x v="23"/>
    <n v="1.5"/>
    <n v="1"/>
    <n v="142"/>
    <n v="1.5"/>
    <n v="1"/>
    <n v="1.5"/>
    <n v="1.5"/>
    <x v="200"/>
    <x v="44"/>
    <s v="Carbonated"/>
    <x v="0"/>
    <b v="1"/>
    <n v="1.5"/>
    <n v="1"/>
    <x v="36"/>
  </r>
  <r>
    <s v="Processed"/>
    <s v="VJ300320692"/>
    <x v="3"/>
    <x v="4"/>
    <s v="BodyArmor  LYTE - Blueberry Pomegranate"/>
    <s v="Non Carbonated"/>
    <n v="15413600366"/>
    <s v="Thursday, July 21, 2022"/>
    <x v="0"/>
    <x v="7"/>
    <n v="2.75"/>
    <n v="1"/>
    <n v="143"/>
    <n v="2.75"/>
    <n v="1"/>
    <n v="2.75"/>
    <n v="2.75"/>
    <x v="200"/>
    <x v="145"/>
    <s v="Non Carbonated"/>
    <x v="2"/>
    <b v="1"/>
    <n v="2.75"/>
    <n v="1.8333333333333333"/>
    <x v="100"/>
  </r>
  <r>
    <s v="Processed"/>
    <s v="VJ300320609"/>
    <x v="2"/>
    <x v="3"/>
    <s v="Cheetos - Fleming Hot Crunchy"/>
    <s v="Food"/>
    <n v="15413409693"/>
    <s v="Thursday, July 21, 2022"/>
    <x v="1"/>
    <x v="3"/>
    <n v="2"/>
    <n v="1"/>
    <n v="114"/>
    <n v="2"/>
    <n v="1"/>
    <n v="2"/>
    <n v="2"/>
    <x v="200"/>
    <x v="16"/>
    <s v="Food"/>
    <x v="1"/>
    <b v="1"/>
    <n v="2"/>
    <n v="1.3333333333333333"/>
    <x v="14"/>
  </r>
  <r>
    <s v="Processed"/>
    <s v="VJ300320609"/>
    <x v="2"/>
    <x v="3"/>
    <s v="Cheetos - Fleming Hot Crunchy"/>
    <s v="Food"/>
    <n v="15413414182"/>
    <s v="Thursday, July 21, 2022"/>
    <x v="1"/>
    <x v="3"/>
    <n v="2"/>
    <n v="1"/>
    <n v="114"/>
    <n v="2"/>
    <n v="1"/>
    <n v="2"/>
    <n v="2"/>
    <x v="200"/>
    <x v="16"/>
    <s v="Food"/>
    <x v="1"/>
    <b v="1"/>
    <n v="2"/>
    <n v="1.3333333333333333"/>
    <x v="14"/>
  </r>
  <r>
    <s v="Processed"/>
    <s v="VJ300320609"/>
    <x v="2"/>
    <x v="3"/>
    <s v="Chesters Fries Flaming hot"/>
    <s v="Food"/>
    <n v="15413417400"/>
    <s v="Thursday, July 21, 2022"/>
    <x v="1"/>
    <x v="8"/>
    <n v="2"/>
    <n v="1"/>
    <n v="111"/>
    <n v="2"/>
    <n v="1"/>
    <n v="2"/>
    <n v="2"/>
    <x v="200"/>
    <x v="42"/>
    <s v="Food"/>
    <x v="1"/>
    <b v="1"/>
    <n v="2"/>
    <n v="1.3333333333333333"/>
    <x v="35"/>
  </r>
  <r>
    <s v="Processed"/>
    <s v="VJ300320609"/>
    <x v="2"/>
    <x v="3"/>
    <s v="Nature's Bakery Fig Bar - Raspberry"/>
    <s v="Food"/>
    <n v="15413419281"/>
    <s v="Thursday, July 21, 2022"/>
    <x v="1"/>
    <x v="13"/>
    <n v="1.5"/>
    <n v="1"/>
    <n v="130"/>
    <n v="1.5"/>
    <n v="1"/>
    <n v="1.5"/>
    <n v="1.5"/>
    <x v="200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413422460"/>
    <s v="Thursday, July 21, 2022"/>
    <x v="1"/>
    <x v="11"/>
    <n v="1.5"/>
    <n v="1"/>
    <n v="132"/>
    <n v="1.5"/>
    <n v="1"/>
    <n v="1.5"/>
    <n v="1.5"/>
    <x v="200"/>
    <x v="148"/>
    <s v="Food"/>
    <x v="1"/>
    <b v="1"/>
    <n v="1.5"/>
    <n v="1"/>
    <x v="101"/>
  </r>
  <r>
    <s v="Processed"/>
    <s v="VJ300320692"/>
    <x v="3"/>
    <x v="4"/>
    <s v="Snapple Diet Tea - Peach Tea"/>
    <s v="Non Carbonated"/>
    <n v="15413601138"/>
    <s v="Thursday, July 21, 2022"/>
    <x v="1"/>
    <x v="21"/>
    <n v="2.5"/>
    <n v="1"/>
    <n v="145"/>
    <n v="2.5"/>
    <n v="1"/>
    <n v="2.5"/>
    <n v="2.5"/>
    <x v="200"/>
    <x v="37"/>
    <s v="Non Carbonated"/>
    <x v="2"/>
    <b v="1"/>
    <n v="2.5"/>
    <n v="1.6666666666666667"/>
    <x v="6"/>
  </r>
  <r>
    <s v="Processed"/>
    <s v="VJ300320692"/>
    <x v="3"/>
    <x v="4"/>
    <s v="Popchips Potato - Sea Salt"/>
    <s v="Food"/>
    <n v="15413602324"/>
    <s v="Thursday, July 21, 2022"/>
    <x v="1"/>
    <x v="8"/>
    <n v="1.5"/>
    <n v="1"/>
    <n v="111"/>
    <n v="1.5"/>
    <n v="1"/>
    <n v="1.5"/>
    <n v="1.5"/>
    <x v="200"/>
    <x v="67"/>
    <s v="Food"/>
    <x v="1"/>
    <b v="1"/>
    <n v="1.5"/>
    <n v="1"/>
    <x v="44"/>
  </r>
  <r>
    <s v="Processed"/>
    <s v="VJ300320692"/>
    <x v="3"/>
    <x v="4"/>
    <s v="Goldfish Baked - Cheddar"/>
    <s v="Food"/>
    <n v="15413604162"/>
    <s v="Thursday, July 21, 2022"/>
    <x v="1"/>
    <x v="16"/>
    <n v="1.25"/>
    <n v="1"/>
    <n v="122"/>
    <n v="1.25"/>
    <n v="1"/>
    <n v="1.25"/>
    <n v="1.25"/>
    <x v="200"/>
    <x v="139"/>
    <s v="Food"/>
    <x v="1"/>
    <b v="1"/>
    <n v="1.25"/>
    <n v="0.83333333333333337"/>
    <x v="95"/>
  </r>
  <r>
    <s v="Processed"/>
    <s v="VJ300320692"/>
    <x v="3"/>
    <x v="4"/>
    <s v="BodyArmor LYTE - Strawberry Lemonade"/>
    <s v="Water"/>
    <n v="15413607221"/>
    <s v="Thursday, July 21, 2022"/>
    <x v="0"/>
    <x v="15"/>
    <n v="2.75"/>
    <n v="1"/>
    <n v="147"/>
    <n v="2.75"/>
    <n v="1"/>
    <n v="2.75"/>
    <n v="2.75"/>
    <x v="200"/>
    <x v="131"/>
    <s v="Water"/>
    <x v="3"/>
    <b v="1"/>
    <n v="2.75"/>
    <n v="1.8333333333333333"/>
    <x v="90"/>
  </r>
  <r>
    <s v="Processed"/>
    <s v="VJ300320609"/>
    <x v="2"/>
    <x v="3"/>
    <s v="Nature's Bakery Fig Bar - Blueberry"/>
    <s v="Food"/>
    <n v="15414340762"/>
    <s v="Thursday, July 21, 2022"/>
    <x v="1"/>
    <x v="11"/>
    <n v="1.5"/>
    <n v="1"/>
    <n v="132"/>
    <n v="1.5"/>
    <n v="1"/>
    <n v="1.5"/>
    <n v="1.5"/>
    <x v="200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413309770"/>
    <s v="Thursday, July 21, 2022"/>
    <x v="1"/>
    <x v="11"/>
    <n v="1.5"/>
    <n v="1"/>
    <n v="132"/>
    <n v="1.5"/>
    <n v="1"/>
    <n v="1.5"/>
    <n v="1.5"/>
    <x v="200"/>
    <x v="148"/>
    <s v="Food"/>
    <x v="1"/>
    <b v="1"/>
    <n v="1.5"/>
    <n v="1"/>
    <x v="101"/>
  </r>
  <r>
    <s v="Processed"/>
    <s v="VJ300320692"/>
    <x v="3"/>
    <x v="4"/>
    <s v="KitKat - Crisp Wafers"/>
    <s v="Food"/>
    <n v="15415345740"/>
    <s v="Thursday, July 21, 2022"/>
    <x v="1"/>
    <x v="17"/>
    <n v="2"/>
    <n v="1"/>
    <n v="138"/>
    <n v="2"/>
    <n v="1"/>
    <n v="2"/>
    <n v="2"/>
    <x v="201"/>
    <x v="10"/>
    <s v="Food"/>
    <x v="1"/>
    <b v="1"/>
    <n v="2"/>
    <n v="1.3333333333333333"/>
    <x v="9"/>
  </r>
  <r>
    <s v="Processed"/>
    <s v="VJ300320692"/>
    <x v="3"/>
    <x v="4"/>
    <s v="Pop Corners - White Cheddar"/>
    <s v="Food"/>
    <n v="15418143497"/>
    <s v="Thursday, July 21, 2022"/>
    <x v="1"/>
    <x v="26"/>
    <n v="1.5"/>
    <n v="1"/>
    <n v="113"/>
    <n v="1.5"/>
    <n v="1"/>
    <n v="1.5"/>
    <n v="1.5"/>
    <x v="201"/>
    <x v="123"/>
    <s v="Food"/>
    <x v="1"/>
    <b v="1"/>
    <n v="1.5"/>
    <n v="1"/>
    <x v="80"/>
  </r>
  <r>
    <s v="Processed"/>
    <s v="VJ300320692"/>
    <x v="3"/>
    <x v="4"/>
    <s v="Pop Corners - White Cheddar"/>
    <s v="Food"/>
    <n v="15418146625"/>
    <s v="Thursday, July 21, 2022"/>
    <x v="1"/>
    <x v="26"/>
    <n v="1.5"/>
    <n v="1"/>
    <n v="113"/>
    <n v="1.5"/>
    <n v="1"/>
    <n v="1.5"/>
    <n v="1.5"/>
    <x v="201"/>
    <x v="123"/>
    <s v="Food"/>
    <x v="1"/>
    <b v="1"/>
    <n v="1.5"/>
    <n v="1"/>
    <x v="80"/>
  </r>
  <r>
    <s v="Processed"/>
    <s v="VJ300320692"/>
    <x v="3"/>
    <x v="4"/>
    <s v="Coca Cola - Zero Sugar"/>
    <s v="Carbonated"/>
    <n v="15418150615"/>
    <s v="Thursday, July 21, 2022"/>
    <x v="1"/>
    <x v="23"/>
    <n v="1.5"/>
    <n v="1"/>
    <n v="142"/>
    <n v="1.5"/>
    <n v="1"/>
    <n v="1.5"/>
    <n v="1.5"/>
    <x v="201"/>
    <x v="44"/>
    <s v="Carbonated"/>
    <x v="0"/>
    <b v="1"/>
    <n v="1.5"/>
    <n v="1"/>
    <x v="36"/>
  </r>
  <r>
    <s v="Processed"/>
    <s v="VJ300320692"/>
    <x v="3"/>
    <x v="4"/>
    <s v="BodyArmor LYTE - Strawberry Lemonade"/>
    <s v="Water"/>
    <n v="15415349561"/>
    <s v="Thursday, July 21, 2022"/>
    <x v="1"/>
    <x v="15"/>
    <n v="2.75"/>
    <n v="1"/>
    <n v="147"/>
    <n v="2.75"/>
    <n v="1"/>
    <n v="2.75"/>
    <n v="2.75"/>
    <x v="201"/>
    <x v="131"/>
    <s v="Water"/>
    <x v="3"/>
    <b v="1"/>
    <n v="2.75"/>
    <n v="1.8333333333333333"/>
    <x v="90"/>
  </r>
  <r>
    <s v="Processed"/>
    <s v="VJ300320692"/>
    <x v="3"/>
    <x v="4"/>
    <s v="Snapple Diet Tea - Peach Tea"/>
    <s v="Non Carbonated"/>
    <n v="15418153884"/>
    <s v="Thursday, July 21, 2022"/>
    <x v="1"/>
    <x v="21"/>
    <n v="2.5"/>
    <n v="1"/>
    <n v="145"/>
    <n v="2.5"/>
    <n v="1"/>
    <n v="2.5"/>
    <n v="2.5"/>
    <x v="201"/>
    <x v="37"/>
    <s v="Non Carbonated"/>
    <x v="2"/>
    <b v="1"/>
    <n v="2.5"/>
    <n v="1.6666666666666667"/>
    <x v="6"/>
  </r>
  <r>
    <s v="Processed"/>
    <s v="VJ300320692"/>
    <x v="3"/>
    <x v="4"/>
    <s v="CheezIt - Original"/>
    <s v="Food"/>
    <n v="15418157689"/>
    <s v="Thursday, July 21, 2022"/>
    <x v="1"/>
    <x v="24"/>
    <n v="1.5"/>
    <n v="1"/>
    <n v="121"/>
    <n v="1.5"/>
    <n v="1"/>
    <n v="1.5"/>
    <n v="1.5"/>
    <x v="201"/>
    <x v="48"/>
    <s v="Food"/>
    <x v="1"/>
    <b v="1"/>
    <n v="1.5"/>
    <n v="1"/>
    <x v="39"/>
  </r>
  <r>
    <s v="Processed"/>
    <s v="VJ300320692"/>
    <x v="3"/>
    <x v="4"/>
    <s v="Pop Corners - White Cheddar"/>
    <s v="Food"/>
    <n v="15418159413"/>
    <s v="Thursday, July 21, 2022"/>
    <x v="1"/>
    <x v="26"/>
    <n v="1.5"/>
    <n v="1"/>
    <n v="113"/>
    <n v="1.5"/>
    <n v="1"/>
    <n v="1.5"/>
    <n v="1.5"/>
    <x v="201"/>
    <x v="123"/>
    <s v="Food"/>
    <x v="1"/>
    <b v="1"/>
    <n v="1.5"/>
    <n v="1"/>
    <x v="80"/>
  </r>
  <r>
    <s v="Processed"/>
    <s v="VJ300320609"/>
    <x v="2"/>
    <x v="3"/>
    <s v="Nature's Bakery Fig Bar - Raspberry"/>
    <s v="Food"/>
    <n v="15413310304"/>
    <s v="Thursday, July 21, 2022"/>
    <x v="1"/>
    <x v="13"/>
    <n v="1.5"/>
    <n v="1"/>
    <n v="130"/>
    <n v="1.5"/>
    <n v="1"/>
    <n v="1.5"/>
    <n v="1.5"/>
    <x v="200"/>
    <x v="149"/>
    <s v="Food"/>
    <x v="1"/>
    <b v="1"/>
    <n v="1.5"/>
    <n v="1"/>
    <x v="101"/>
  </r>
  <r>
    <s v="Processed"/>
    <s v="VJ300320609"/>
    <x v="2"/>
    <x v="3"/>
    <s v="Nature's Bakery Fig Bar - Raspberry"/>
    <s v="Food"/>
    <n v="15415993739"/>
    <s v="Thursday, July 21, 2022"/>
    <x v="1"/>
    <x v="13"/>
    <n v="1.5"/>
    <n v="1"/>
    <n v="130"/>
    <n v="1.5"/>
    <n v="1"/>
    <n v="1.5"/>
    <n v="1.5"/>
    <x v="201"/>
    <x v="149"/>
    <s v="Food"/>
    <x v="1"/>
    <b v="1"/>
    <n v="1.5"/>
    <n v="1"/>
    <x v="101"/>
  </r>
  <r>
    <s v="Processed"/>
    <s v="VJ300320692"/>
    <x v="3"/>
    <x v="4"/>
    <s v="Pop Corners - White Cheddar"/>
    <s v="Food"/>
    <n v="15415478574"/>
    <s v="Thursday, July 21, 2022"/>
    <x v="0"/>
    <x v="26"/>
    <n v="1.5"/>
    <n v="1"/>
    <n v="113"/>
    <n v="1.5"/>
    <n v="1"/>
    <n v="1.5"/>
    <n v="1.5"/>
    <x v="201"/>
    <x v="123"/>
    <s v="Food"/>
    <x v="1"/>
    <b v="1"/>
    <n v="1.5"/>
    <n v="1"/>
    <x v="80"/>
  </r>
  <r>
    <s v="Processed"/>
    <s v="VJ300320609"/>
    <x v="2"/>
    <x v="3"/>
    <s v="Chesters Fries Flaming hot"/>
    <s v="Food"/>
    <n v="15413310751"/>
    <s v="Thursday, July 21, 2022"/>
    <x v="1"/>
    <x v="26"/>
    <n v="1.5"/>
    <n v="1"/>
    <n v="113"/>
    <n v="1.5"/>
    <n v="1"/>
    <n v="1.5"/>
    <n v="1.5"/>
    <x v="200"/>
    <x v="42"/>
    <s v="Food"/>
    <x v="1"/>
    <b v="1"/>
    <n v="1.5"/>
    <n v="1"/>
    <x v="35"/>
  </r>
  <r>
    <s v="Processed"/>
    <s v="VJ300320609"/>
    <x v="2"/>
    <x v="3"/>
    <s v="Chesters Fries Flaming hot"/>
    <s v="Food"/>
    <n v="15418876451"/>
    <s v="Thursday, July 21, 2022"/>
    <x v="1"/>
    <x v="26"/>
    <n v="1.5"/>
    <n v="1"/>
    <n v="113"/>
    <n v="1.5"/>
    <n v="1"/>
    <n v="1.5"/>
    <n v="1.5"/>
    <x v="201"/>
    <x v="42"/>
    <s v="Food"/>
    <x v="1"/>
    <b v="1"/>
    <n v="1.5"/>
    <n v="1"/>
    <x v="35"/>
  </r>
  <r>
    <s v="Processed"/>
    <s v="VJ300320692"/>
    <x v="3"/>
    <x v="4"/>
    <s v="Starbucks Refresher - Real Coconut Water"/>
    <s v="Carbonated"/>
    <n v="15416424250"/>
    <s v="Thursday, July 21, 2022"/>
    <x v="1"/>
    <x v="0"/>
    <n v="3"/>
    <n v="1"/>
    <n v="148"/>
    <n v="3"/>
    <n v="1"/>
    <n v="3"/>
    <n v="3"/>
    <x v="201"/>
    <x v="106"/>
    <s v="Carbonated"/>
    <x v="0"/>
    <b v="1"/>
    <n v="3"/>
    <n v="2"/>
    <x v="75"/>
  </r>
  <r>
    <s v="Processed"/>
    <s v="VJ300320692"/>
    <x v="3"/>
    <x v="4"/>
    <s v="KitKat - Crisp Wafers"/>
    <s v="Food"/>
    <n v="15414805540"/>
    <s v="Thursday, July 21, 2022"/>
    <x v="1"/>
    <x v="17"/>
    <n v="2"/>
    <n v="1"/>
    <n v="138"/>
    <n v="2"/>
    <n v="1"/>
    <n v="2"/>
    <n v="2"/>
    <x v="201"/>
    <x v="10"/>
    <s v="Food"/>
    <x v="1"/>
    <b v="1"/>
    <n v="2"/>
    <n v="1.3333333333333333"/>
    <x v="9"/>
  </r>
  <r>
    <s v="Processed"/>
    <s v="VJ300320609"/>
    <x v="2"/>
    <x v="3"/>
    <s v="Cheetos - Crunchy"/>
    <s v="Food"/>
    <n v="15419969454"/>
    <s v="Thursday, July 21, 2022"/>
    <x v="1"/>
    <x v="18"/>
    <n v="1.5"/>
    <n v="1"/>
    <n v="124"/>
    <n v="1.5"/>
    <n v="1"/>
    <n v="1.5"/>
    <n v="1.5"/>
    <x v="201"/>
    <x v="91"/>
    <s v="Food"/>
    <x v="1"/>
    <b v="1"/>
    <n v="1.5"/>
    <n v="1"/>
    <x v="14"/>
  </r>
  <r>
    <s v="Processed"/>
    <s v="VJ300320609"/>
    <x v="2"/>
    <x v="3"/>
    <s v="Fritos - Original"/>
    <s v="Food"/>
    <n v="15420721421"/>
    <s v="Friday, July 22, 2022"/>
    <x v="1"/>
    <x v="25"/>
    <n v="1.5"/>
    <n v="1"/>
    <n v="125"/>
    <n v="1.5"/>
    <n v="1"/>
    <n v="1.5"/>
    <n v="1.5"/>
    <x v="201"/>
    <x v="83"/>
    <s v="Food"/>
    <x v="1"/>
    <b v="1"/>
    <n v="1.5"/>
    <n v="1"/>
    <x v="61"/>
  </r>
  <r>
    <s v="Processed"/>
    <s v="VJ300320609"/>
    <x v="2"/>
    <x v="3"/>
    <s v="Cheetos - Crunchy"/>
    <s v="Food"/>
    <n v="15420723140"/>
    <s v="Friday, July 22, 2022"/>
    <x v="1"/>
    <x v="18"/>
    <n v="1.5"/>
    <n v="1"/>
    <n v="124"/>
    <n v="1.5"/>
    <n v="1"/>
    <n v="1.5"/>
    <n v="1.5"/>
    <x v="201"/>
    <x v="91"/>
    <s v="Food"/>
    <x v="1"/>
    <b v="1"/>
    <n v="1.5"/>
    <n v="1"/>
    <x v="14"/>
  </r>
  <r>
    <s v="Processed"/>
    <s v="VJ300320609"/>
    <x v="2"/>
    <x v="3"/>
    <s v="Cheetos - Crunchy"/>
    <s v="Food"/>
    <n v="15417020630"/>
    <s v="Friday, July 22, 2022"/>
    <x v="1"/>
    <x v="18"/>
    <n v="1.5"/>
    <n v="1"/>
    <n v="124"/>
    <n v="1.5"/>
    <n v="1"/>
    <n v="1.5"/>
    <n v="1.5"/>
    <x v="201"/>
    <x v="91"/>
    <s v="Food"/>
    <x v="1"/>
    <b v="1"/>
    <n v="1.5"/>
    <n v="1"/>
    <x v="14"/>
  </r>
  <r>
    <s v="Processed"/>
    <s v="VJ300320692"/>
    <x v="3"/>
    <x v="4"/>
    <s v="Starbucks Doubleshot Energy - Mocha"/>
    <s v="Non Carbonated"/>
    <n v="15415522535"/>
    <s v="Friday, July 22, 2022"/>
    <x v="0"/>
    <x v="2"/>
    <n v="3.5"/>
    <n v="1"/>
    <n v="146"/>
    <n v="3.5"/>
    <n v="1"/>
    <n v="3.5"/>
    <n v="3.5"/>
    <x v="201"/>
    <x v="88"/>
    <s v="Non Carbonated"/>
    <x v="2"/>
    <b v="1"/>
    <n v="3.5"/>
    <n v="2.3333333333333335"/>
    <x v="62"/>
  </r>
  <r>
    <s v="Processed"/>
    <s v="VJ300320692"/>
    <x v="3"/>
    <x v="4"/>
    <s v="Snyder's of Hanover Pretzel Pieces - Honey Mu"/>
    <s v="Food"/>
    <n v="15422155237"/>
    <s v="Friday, July 22, 2022"/>
    <x v="0"/>
    <x v="22"/>
    <n v="2.5"/>
    <n v="1"/>
    <n v="120"/>
    <n v="2.5"/>
    <n v="1"/>
    <n v="2.5"/>
    <n v="4"/>
    <x v="201"/>
    <x v="135"/>
    <s v="Food"/>
    <x v="1"/>
    <b v="1"/>
    <n v="2.5"/>
    <n v="1.6666666666666667"/>
    <x v="92"/>
  </r>
  <r>
    <s v="Processed"/>
    <s v="VJ300320692"/>
    <x v="3"/>
    <x v="4"/>
    <s v="Coca Cola - Zero Sugar"/>
    <s v="Carbonated"/>
    <n v="15422155237"/>
    <s v="Friday, July 22, 2022"/>
    <x v="0"/>
    <x v="23"/>
    <n v="1.5"/>
    <n v="1"/>
    <n v="142"/>
    <n v="1.5"/>
    <n v="1"/>
    <n v="1.5"/>
    <n v="4"/>
    <x v="201"/>
    <x v="44"/>
    <s v="Carbonated"/>
    <x v="0"/>
    <b v="1"/>
    <n v="1.5"/>
    <n v="1"/>
    <x v="36"/>
  </r>
  <r>
    <s v="Processed"/>
    <s v="VJ300320609"/>
    <x v="2"/>
    <x v="3"/>
    <s v="Fritos - Original"/>
    <s v="Food"/>
    <n v="15415527407"/>
    <s v="Friday, July 22, 2022"/>
    <x v="1"/>
    <x v="25"/>
    <n v="1.5"/>
    <n v="1"/>
    <n v="125"/>
    <n v="1.5"/>
    <n v="1"/>
    <n v="1.5"/>
    <n v="1.5"/>
    <x v="201"/>
    <x v="83"/>
    <s v="Food"/>
    <x v="1"/>
    <b v="1"/>
    <n v="1.5"/>
    <n v="1"/>
    <x v="61"/>
  </r>
  <r>
    <s v="Processed"/>
    <s v="VJ300320609"/>
    <x v="2"/>
    <x v="3"/>
    <s v="Cheetos - Fleming Hot Crunchy"/>
    <s v="Food"/>
    <n v="15417022825"/>
    <s v="Friday, July 22, 2022"/>
    <x v="1"/>
    <x v="16"/>
    <n v="1.5"/>
    <n v="1"/>
    <n v="122"/>
    <n v="1.5"/>
    <n v="1"/>
    <n v="1.5"/>
    <n v="1.5"/>
    <x v="201"/>
    <x v="16"/>
    <s v="Food"/>
    <x v="1"/>
    <b v="1"/>
    <n v="1.5"/>
    <n v="1"/>
    <x v="14"/>
  </r>
  <r>
    <s v="Processed"/>
    <s v="VJ300320692"/>
    <x v="3"/>
    <x v="4"/>
    <s v="Pop Corners - Sweet &amp; Salty Kettle"/>
    <s v="Food"/>
    <n v="15417019211"/>
    <s v="Friday, July 22, 2022"/>
    <x v="1"/>
    <x v="20"/>
    <n v="1.5"/>
    <n v="1"/>
    <n v="112"/>
    <n v="1.5"/>
    <n v="1"/>
    <n v="1.5"/>
    <n v="1.5"/>
    <x v="201"/>
    <x v="141"/>
    <s v="Food"/>
    <x v="1"/>
    <b v="1"/>
    <n v="1.5"/>
    <n v="1"/>
    <x v="80"/>
  </r>
  <r>
    <s v="Processed"/>
    <s v="VJ300320686"/>
    <x v="1"/>
    <x v="2"/>
    <s v="Robert Irvine's - Fit Crunch -  Chocolate Pea"/>
    <s v="Food"/>
    <n v="15416883768"/>
    <s v="Friday, July 22, 2022"/>
    <x v="0"/>
    <x v="11"/>
    <n v="2"/>
    <n v="1"/>
    <n v="132"/>
    <n v="2"/>
    <n v="1"/>
    <n v="2"/>
    <n v="2"/>
    <x v="201"/>
    <x v="21"/>
    <s v="Food"/>
    <x v="1"/>
    <b v="1"/>
    <n v="2"/>
    <n v="1.3333333333333333"/>
    <x v="19"/>
  </r>
  <r>
    <s v="Processed"/>
    <s v="VJ300320611"/>
    <x v="0"/>
    <x v="0"/>
    <s v="Spindrift - Sparkling Water - Pineapple"/>
    <s v="Carbonated"/>
    <n v="15416953472"/>
    <s v="Friday, July 22, 2022"/>
    <x v="1"/>
    <x v="23"/>
    <n v="1.5"/>
    <n v="1"/>
    <n v="142"/>
    <n v="1.5"/>
    <n v="1"/>
    <n v="1.5"/>
    <n v="1.5"/>
    <x v="201"/>
    <x v="92"/>
    <s v="Carbonated"/>
    <x v="0"/>
    <b v="1"/>
    <n v="1.5"/>
    <n v="1"/>
    <x v="11"/>
  </r>
  <r>
    <s v="Processed"/>
    <s v="VJ300320692"/>
    <x v="3"/>
    <x v="4"/>
    <s v="BodyArmor  LYTE - Blueberry Pomegranate"/>
    <s v="Non Carbonated"/>
    <n v="15418850346"/>
    <s v="Friday, July 22, 2022"/>
    <x v="0"/>
    <x v="7"/>
    <n v="2.75"/>
    <n v="1"/>
    <n v="143"/>
    <n v="2.75"/>
    <n v="1"/>
    <n v="2.75"/>
    <n v="2.75"/>
    <x v="201"/>
    <x v="145"/>
    <s v="Non Carbonated"/>
    <x v="2"/>
    <b v="1"/>
    <n v="2.75"/>
    <n v="1.8333333333333333"/>
    <x v="100"/>
  </r>
  <r>
    <s v="Processed"/>
    <s v="VJ300320692"/>
    <x v="3"/>
    <x v="4"/>
    <s v="Wonderful Pistachios - Variety"/>
    <s v="Food"/>
    <n v="15418851452"/>
    <s v="Friday, July 22, 2022"/>
    <x v="0"/>
    <x v="9"/>
    <n v="2"/>
    <n v="1"/>
    <n v="131"/>
    <n v="2"/>
    <n v="1"/>
    <n v="2"/>
    <n v="2"/>
    <x v="201"/>
    <x v="11"/>
    <s v="Food"/>
    <x v="1"/>
    <b v="1"/>
    <n v="2"/>
    <n v="1.3333333333333333"/>
    <x v="10"/>
  </r>
  <r>
    <s v="Processed"/>
    <s v="VJ300320686"/>
    <x v="1"/>
    <x v="2"/>
    <s v="Newtons Fig Bar"/>
    <s v="Food"/>
    <n v="15418884343"/>
    <s v="Friday, July 22, 2022"/>
    <x v="0"/>
    <x v="13"/>
    <n v="1.5"/>
    <n v="1"/>
    <n v="130"/>
    <n v="1.5"/>
    <n v="1"/>
    <n v="1.5"/>
    <n v="3.5"/>
    <x v="201"/>
    <x v="26"/>
    <s v="Food"/>
    <x v="1"/>
    <b v="1"/>
    <n v="1.5"/>
    <n v="1"/>
    <x v="24"/>
  </r>
  <r>
    <s v="Processed"/>
    <s v="VJ300320686"/>
    <x v="1"/>
    <x v="2"/>
    <s v="Robert Irvine's - Fit Crunch -  Chocolate Pea"/>
    <s v="Food"/>
    <n v="15418884343"/>
    <s v="Friday, July 22, 2022"/>
    <x v="0"/>
    <x v="11"/>
    <n v="2"/>
    <n v="1"/>
    <n v="132"/>
    <n v="2"/>
    <n v="1"/>
    <n v="2"/>
    <n v="3.5"/>
    <x v="201"/>
    <x v="21"/>
    <s v="Food"/>
    <x v="1"/>
    <b v="1"/>
    <n v="2"/>
    <n v="1.3333333333333333"/>
    <x v="19"/>
  </r>
  <r>
    <s v="Processed"/>
    <s v="VJ300205292"/>
    <x v="0"/>
    <x v="1"/>
    <s v="Snapple Tea - Lemon"/>
    <s v="Non Carbonated"/>
    <n v="15419164615"/>
    <s v="Friday, July 22, 2022"/>
    <x v="0"/>
    <x v="15"/>
    <n v="2.5"/>
    <n v="1"/>
    <n v="147"/>
    <n v="2.5"/>
    <n v="1"/>
    <n v="2.5"/>
    <n v="2.5"/>
    <x v="201"/>
    <x v="152"/>
    <s v="Non Carbonated"/>
    <x v="2"/>
    <b v="1"/>
    <n v="2.5"/>
    <n v="1.6666666666666667"/>
    <x v="59"/>
  </r>
  <r>
    <s v="Processed"/>
    <s v="VJ300320686"/>
    <x v="1"/>
    <x v="2"/>
    <s v="Coca Cola - Zero Sugar"/>
    <s v="Carbonated"/>
    <n v="15422656563"/>
    <s v="Friday, July 22, 2022"/>
    <x v="0"/>
    <x v="27"/>
    <n v="1.5"/>
    <n v="1"/>
    <n v="141"/>
    <n v="1.5"/>
    <n v="1"/>
    <n v="1.5"/>
    <n v="1.5"/>
    <x v="201"/>
    <x v="44"/>
    <s v="Carbonated"/>
    <x v="0"/>
    <b v="1"/>
    <n v="1.5"/>
    <n v="1"/>
    <x v="36"/>
  </r>
  <r>
    <s v="Processed"/>
    <s v="VJ300320609"/>
    <x v="2"/>
    <x v="3"/>
    <s v="Nature's Bakery Fig Bar - Raspberry"/>
    <s v="Food"/>
    <n v="15416060994"/>
    <s v="Friday, July 22, 2022"/>
    <x v="1"/>
    <x v="13"/>
    <n v="1.5"/>
    <n v="1"/>
    <n v="130"/>
    <n v="1.5"/>
    <n v="1"/>
    <n v="1.5"/>
    <n v="1.5"/>
    <x v="201"/>
    <x v="149"/>
    <s v="Food"/>
    <x v="1"/>
    <b v="1"/>
    <n v="1.5"/>
    <n v="1"/>
    <x v="101"/>
  </r>
  <r>
    <s v="Processed"/>
    <s v="VJ300320609"/>
    <x v="2"/>
    <x v="3"/>
    <s v="KitKat - Crisp Wafers"/>
    <s v="Food"/>
    <n v="15416062013"/>
    <s v="Friday, July 22, 2022"/>
    <x v="1"/>
    <x v="14"/>
    <n v="2.5"/>
    <n v="1"/>
    <n v="137"/>
    <n v="2.5"/>
    <n v="1"/>
    <n v="2.5"/>
    <n v="2.5"/>
    <x v="201"/>
    <x v="10"/>
    <s v="Food"/>
    <x v="1"/>
    <b v="1"/>
    <n v="2.5"/>
    <n v="1.6666666666666667"/>
    <x v="9"/>
  </r>
  <r>
    <s v="Processed"/>
    <s v="VJ300320692"/>
    <x v="3"/>
    <x v="4"/>
    <s v="KitKat - Crisp Wafers"/>
    <s v="Food"/>
    <n v="15416150086"/>
    <s v="Friday, July 22, 2022"/>
    <x v="0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09"/>
    <x v="2"/>
    <x v="3"/>
    <s v="KitKat - Crisp Wafers"/>
    <s v="Food"/>
    <n v="15417693344"/>
    <s v="Friday, July 22, 2022"/>
    <x v="1"/>
    <x v="14"/>
    <n v="2.5"/>
    <n v="1"/>
    <n v="137"/>
    <n v="2.5"/>
    <n v="1"/>
    <n v="2.5"/>
    <n v="2.5"/>
    <x v="201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419396897"/>
    <s v="Friday, July 22, 2022"/>
    <x v="1"/>
    <x v="14"/>
    <n v="2.5"/>
    <n v="1"/>
    <n v="137"/>
    <n v="2.5"/>
    <n v="1"/>
    <n v="2.5"/>
    <n v="2.5"/>
    <x v="201"/>
    <x v="10"/>
    <s v="Food"/>
    <x v="1"/>
    <b v="1"/>
    <n v="2.5"/>
    <n v="1.6666666666666667"/>
    <x v="9"/>
  </r>
  <r>
    <s v="Processed"/>
    <s v="VJ300320692"/>
    <x v="3"/>
    <x v="4"/>
    <s v="Seapoint Farms Dry Roasted Edamame - Wasabi"/>
    <s v="Food"/>
    <n v="15416345422"/>
    <s v="Friday, July 22, 2022"/>
    <x v="0"/>
    <x v="19"/>
    <n v="2.5"/>
    <n v="1"/>
    <n v="133"/>
    <n v="2.5"/>
    <n v="1"/>
    <n v="2.5"/>
    <n v="5.5"/>
    <x v="202"/>
    <x v="6"/>
    <s v="Food"/>
    <x v="1"/>
    <b v="1"/>
    <n v="2.5"/>
    <n v="1.6666666666666667"/>
    <x v="5"/>
  </r>
  <r>
    <s v="Processed"/>
    <s v="VJ300320692"/>
    <x v="3"/>
    <x v="4"/>
    <s v="Coca Cola - Zero Sugar"/>
    <s v="Carbonated"/>
    <n v="15416345422"/>
    <s v="Friday, July 22, 2022"/>
    <x v="0"/>
    <x v="23"/>
    <n v="1.5"/>
    <n v="2"/>
    <n v="142"/>
    <n v="1.5"/>
    <n v="2"/>
    <n v="3"/>
    <n v="5.5"/>
    <x v="202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416388004"/>
    <s v="Friday, July 22, 2022"/>
    <x v="0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Pop Corners - White Cheddar"/>
    <s v="Food"/>
    <n v="15423337614"/>
    <s v="Friday, July 22, 2022"/>
    <x v="1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S. Pellegrino Sparkling Mineral Water"/>
    <s v="Water"/>
    <n v="15418092055"/>
    <s v="Friday, July 22, 2022"/>
    <x v="1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11"/>
    <x v="0"/>
    <x v="0"/>
    <s v="Canada Dry - Ginger Ale &amp; Lemonde"/>
    <m/>
    <n v="15419772107"/>
    <s v="Friday, July 22, 2022"/>
    <x v="1"/>
    <x v="12"/>
    <n v="1.5"/>
    <n v="1"/>
    <n v="140"/>
    <n v="1.5"/>
    <n v="1"/>
    <n v="1.5"/>
    <n v="1.5"/>
    <x v="201"/>
    <x v="150"/>
    <s v="Cell is Blank - Dis-regard"/>
    <x v="0"/>
    <b v="1"/>
    <n v="1.5"/>
    <n v="1"/>
    <x v="102"/>
  </r>
  <r>
    <s v="Processed"/>
    <s v="VJ300205292"/>
    <x v="0"/>
    <x v="1"/>
    <s v="Snapple Diet Tea - Peach Tea"/>
    <s v="Non Carbonated"/>
    <n v="15416503617"/>
    <s v="Friday, July 22, 2022"/>
    <x v="1"/>
    <x v="7"/>
    <n v="2.5"/>
    <n v="1"/>
    <n v="143"/>
    <n v="2.5"/>
    <n v="1"/>
    <n v="2.5"/>
    <n v="2.5"/>
    <x v="201"/>
    <x v="37"/>
    <s v="Non Carbonated"/>
    <x v="2"/>
    <b v="1"/>
    <n v="2.5"/>
    <n v="1.6666666666666667"/>
    <x v="6"/>
  </r>
  <r>
    <s v="Processed"/>
    <s v="VJ300320692"/>
    <x v="3"/>
    <x v="4"/>
    <s v="S. Pellegrino Sparkling Mineral Water"/>
    <s v="Water"/>
    <n v="15419959211"/>
    <s v="Friday, July 22, 2022"/>
    <x v="0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92"/>
    <x v="3"/>
    <x v="4"/>
    <s v="BodyArmor  LYTE - Blueberry Pomegranate"/>
    <s v="Non Carbonated"/>
    <n v="15423548874"/>
    <s v="Friday, July 22, 2022"/>
    <x v="1"/>
    <x v="7"/>
    <n v="2.75"/>
    <n v="1"/>
    <n v="143"/>
    <n v="2.75"/>
    <n v="1"/>
    <n v="2.75"/>
    <n v="2.75"/>
    <x v="202"/>
    <x v="145"/>
    <s v="Non Carbonated"/>
    <x v="2"/>
    <b v="1"/>
    <n v="2.75"/>
    <n v="1.8333333333333333"/>
    <x v="100"/>
  </r>
  <r>
    <s v="Processed"/>
    <s v="VJ300320692"/>
    <x v="3"/>
    <x v="4"/>
    <s v="Keto Bar - Creamy Peanut Butter Chocolate"/>
    <s v="Food"/>
    <n v="15420066197"/>
    <s v="Friday, July 22, 2022"/>
    <x v="1"/>
    <x v="10"/>
    <n v="2"/>
    <n v="1"/>
    <n v="136"/>
    <n v="2"/>
    <n v="1"/>
    <n v="2"/>
    <n v="2"/>
    <x v="202"/>
    <x v="110"/>
    <s v="Food"/>
    <x v="1"/>
    <b v="1"/>
    <n v="2"/>
    <n v="1.3333333333333333"/>
    <x v="77"/>
  </r>
  <r>
    <s v="Processed"/>
    <s v="VJ300320692"/>
    <x v="3"/>
    <x v="4"/>
    <s v="Pop Corners - White Cheddar"/>
    <s v="Food"/>
    <n v="15423574208"/>
    <s v="Friday, July 22, 2022"/>
    <x v="1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Snapple Diet Tea - Peach Tea"/>
    <s v="Non Carbonated"/>
    <n v="15420102626"/>
    <s v="Friday, July 22, 2022"/>
    <x v="1"/>
    <x v="21"/>
    <n v="2.5"/>
    <n v="1"/>
    <n v="145"/>
    <n v="2.5"/>
    <n v="1"/>
    <n v="2.5"/>
    <n v="2.5"/>
    <x v="202"/>
    <x v="37"/>
    <s v="Non Carbonated"/>
    <x v="2"/>
    <b v="1"/>
    <n v="2.5"/>
    <n v="1.6666666666666667"/>
    <x v="6"/>
  </r>
  <r>
    <s v="Processed"/>
    <s v="VJ300320692"/>
    <x v="3"/>
    <x v="4"/>
    <s v="Pop Corners - White Cheddar"/>
    <s v="Food"/>
    <n v="15423582686"/>
    <s v="Friday, July 22, 2022"/>
    <x v="1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SunChips Multigrain - Harvest Cheddar"/>
    <s v="Food"/>
    <n v="15416702966"/>
    <s v="Friday, July 22, 2022"/>
    <x v="0"/>
    <x v="4"/>
    <n v="1.5"/>
    <n v="1"/>
    <n v="110"/>
    <n v="1.5"/>
    <n v="1"/>
    <n v="1.5"/>
    <n v="1.5"/>
    <x v="202"/>
    <x v="35"/>
    <s v="Food"/>
    <x v="1"/>
    <b v="1"/>
    <n v="1.5"/>
    <n v="1"/>
    <x v="25"/>
  </r>
  <r>
    <s v="Processed"/>
    <s v="VJ300320692"/>
    <x v="3"/>
    <x v="4"/>
    <s v="Coca Cola - Zero Sugar"/>
    <s v="Carbonated"/>
    <n v="15423893371"/>
    <s v="Friday, July 22, 2022"/>
    <x v="0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Pop Corners - Sweet &amp; Salty Kettle"/>
    <s v="Food"/>
    <n v="15423894251"/>
    <s v="Friday, July 22, 2022"/>
    <x v="0"/>
    <x v="20"/>
    <n v="1.5"/>
    <n v="1"/>
    <n v="112"/>
    <n v="1.5"/>
    <n v="1"/>
    <n v="1.5"/>
    <n v="1.5"/>
    <x v="202"/>
    <x v="141"/>
    <s v="Food"/>
    <x v="1"/>
    <b v="1"/>
    <n v="1.5"/>
    <n v="1"/>
    <x v="80"/>
  </r>
  <r>
    <s v="Processed"/>
    <s v="VJ300320692"/>
    <x v="3"/>
    <x v="4"/>
    <s v="Starbucks Refresher - Real Coconut Water"/>
    <s v="Carbonated"/>
    <n v="15418651036"/>
    <s v="Friday, July 22, 2022"/>
    <x v="0"/>
    <x v="0"/>
    <n v="3"/>
    <n v="1"/>
    <n v="148"/>
    <n v="3"/>
    <n v="1"/>
    <n v="3"/>
    <n v="3"/>
    <x v="202"/>
    <x v="106"/>
    <s v="Carbonated"/>
    <x v="0"/>
    <b v="1"/>
    <n v="3"/>
    <n v="2"/>
    <x v="75"/>
  </r>
  <r>
    <s v="Processed"/>
    <s v="VJ300320692"/>
    <x v="3"/>
    <x v="4"/>
    <s v="Coca Cola - Zero Sugar"/>
    <s v="Carbonated"/>
    <n v="15423894842"/>
    <s v="Friday, July 22, 2022"/>
    <x v="0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CheezIt - Original"/>
    <s v="Food"/>
    <n v="15423895482"/>
    <s v="Friday, July 22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320692"/>
    <x v="3"/>
    <x v="4"/>
    <s v="Goldfish Baked - Cheddar"/>
    <s v="Food"/>
    <n v="15420744304"/>
    <s v="Friday, July 22, 2022"/>
    <x v="1"/>
    <x v="16"/>
    <n v="1.25"/>
    <n v="1"/>
    <n v="122"/>
    <n v="1.25"/>
    <n v="1"/>
    <n v="1.25"/>
    <n v="1.25"/>
    <x v="202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423896068"/>
    <s v="Friday, July 22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KitKat - Crisp Wafers"/>
    <s v="Food"/>
    <n v="15420745656"/>
    <s v="Friday, July 22, 2022"/>
    <x v="1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205292"/>
    <x v="0"/>
    <x v="1"/>
    <s v="Snapple Diet Tea - Peach Tea"/>
    <s v="Non Carbonated"/>
    <n v="15416873684"/>
    <s v="Friday, July 22, 2022"/>
    <x v="0"/>
    <x v="7"/>
    <n v="2.5"/>
    <n v="1"/>
    <n v="143"/>
    <n v="2.5"/>
    <n v="1"/>
    <n v="2.5"/>
    <n v="2.5"/>
    <x v="201"/>
    <x v="37"/>
    <s v="Non Carbonated"/>
    <x v="2"/>
    <b v="1"/>
    <n v="2.5"/>
    <n v="1.6666666666666667"/>
    <x v="6"/>
  </r>
  <r>
    <s v="Processed"/>
    <s v="VJ300320692"/>
    <x v="3"/>
    <x v="4"/>
    <s v="BodyArmor LYTE - Strawberry Lemonade"/>
    <s v="Water"/>
    <n v="15423896374"/>
    <s v="Friday, July 22, 2022"/>
    <x v="0"/>
    <x v="15"/>
    <n v="2.75"/>
    <n v="1"/>
    <n v="147"/>
    <n v="2.75"/>
    <n v="1"/>
    <n v="2.75"/>
    <n v="2.75"/>
    <x v="202"/>
    <x v="131"/>
    <s v="Water"/>
    <x v="3"/>
    <b v="1"/>
    <n v="2.75"/>
    <n v="1.8333333333333333"/>
    <x v="90"/>
  </r>
  <r>
    <s v="Processed"/>
    <s v="VJ300205292"/>
    <x v="0"/>
    <x v="1"/>
    <s v="SunChips Multigrain - Original"/>
    <s v="Food"/>
    <n v="15423967555"/>
    <s v="Friday, July 22, 2022"/>
    <x v="1"/>
    <x v="8"/>
    <n v="1.5"/>
    <n v="1"/>
    <n v="111"/>
    <n v="1.5"/>
    <n v="1"/>
    <n v="1.5"/>
    <n v="1.5"/>
    <x v="201"/>
    <x v="60"/>
    <s v="Food"/>
    <x v="1"/>
    <b v="1"/>
    <n v="1.5"/>
    <n v="1"/>
    <x v="25"/>
  </r>
  <r>
    <s v="Processed"/>
    <s v="VJ300205292"/>
    <x v="0"/>
    <x v="1"/>
    <s v="Snapple Diet Tea - Peach Tea"/>
    <s v="Non Carbonated"/>
    <n v="15417411876"/>
    <s v="Friday, July 22, 2022"/>
    <x v="1"/>
    <x v="7"/>
    <n v="2.5"/>
    <n v="1"/>
    <n v="143"/>
    <n v="2.5"/>
    <n v="1"/>
    <n v="2.5"/>
    <n v="2.5"/>
    <x v="201"/>
    <x v="37"/>
    <s v="Non Carbonated"/>
    <x v="2"/>
    <b v="1"/>
    <n v="2.5"/>
    <n v="1.6666666666666667"/>
    <x v="6"/>
  </r>
  <r>
    <s v="Processed"/>
    <s v="VJ300320609"/>
    <x v="2"/>
    <x v="3"/>
    <s v="Doritos Famin Hot Nacho"/>
    <s v="Food"/>
    <n v="15421064931"/>
    <s v="Friday, July 22, 2022"/>
    <x v="1"/>
    <x v="26"/>
    <n v="1.5"/>
    <n v="1"/>
    <n v="113"/>
    <n v="1.5"/>
    <n v="1"/>
    <n v="1.5"/>
    <n v="1.5"/>
    <x v="201"/>
    <x v="77"/>
    <s v="Food"/>
    <x v="1"/>
    <b v="1"/>
    <n v="1.5"/>
    <n v="1"/>
    <x v="55"/>
  </r>
  <r>
    <s v="Processed"/>
    <s v="VJ300320609"/>
    <x v="2"/>
    <x v="3"/>
    <s v="Coca Cola - Regular"/>
    <s v="Carbonated"/>
    <n v="15421087864"/>
    <s v="Friday, July 22, 2022"/>
    <x v="1"/>
    <x v="23"/>
    <n v="1.5"/>
    <n v="1"/>
    <n v="142"/>
    <n v="1.5"/>
    <n v="1"/>
    <n v="1.5"/>
    <n v="1.5"/>
    <x v="201"/>
    <x v="156"/>
    <s v="Carbonated"/>
    <x v="0"/>
    <b v="1"/>
    <n v="1.5"/>
    <n v="1"/>
    <x v="36"/>
  </r>
  <r>
    <s v="Processed"/>
    <s v="VJ300320611"/>
    <x v="0"/>
    <x v="0"/>
    <s v="Poland Springs Water"/>
    <s v="Water"/>
    <n v="15421360637"/>
    <s v="Friday, July 22, 2022"/>
    <x v="1"/>
    <x v="7"/>
    <n v="2"/>
    <n v="1"/>
    <n v="143"/>
    <n v="2"/>
    <n v="1"/>
    <n v="2"/>
    <n v="2"/>
    <x v="201"/>
    <x v="29"/>
    <s v="Water"/>
    <x v="3"/>
    <b v="1"/>
    <n v="2"/>
    <n v="1.3333333333333333"/>
    <x v="27"/>
  </r>
  <r>
    <s v="Processed"/>
    <s v="VJ300320611"/>
    <x v="0"/>
    <x v="0"/>
    <s v="Canada Dry - Ginger Ale &amp; Lemonde"/>
    <m/>
    <n v="15419019148"/>
    <s v="Friday, July 22, 2022"/>
    <x v="1"/>
    <x v="12"/>
    <n v="1.5"/>
    <n v="1"/>
    <n v="140"/>
    <n v="1.5"/>
    <n v="1"/>
    <n v="1.5"/>
    <n v="1.5"/>
    <x v="201"/>
    <x v="150"/>
    <s v="Cell is Blank - Dis-regard"/>
    <x v="0"/>
    <b v="1"/>
    <n v="1.5"/>
    <n v="1"/>
    <x v="102"/>
  </r>
  <r>
    <s v="Processed"/>
    <s v="VJ300320609"/>
    <x v="2"/>
    <x v="3"/>
    <s v="Coca Cola - Regular"/>
    <s v="Carbonated"/>
    <n v="15421444832"/>
    <s v="Friday, July 22, 2022"/>
    <x v="1"/>
    <x v="27"/>
    <n v="1.5"/>
    <n v="1"/>
    <n v="141"/>
    <n v="1.5"/>
    <n v="1"/>
    <n v="1.5"/>
    <n v="1.5"/>
    <x v="201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21996499"/>
    <s v="Friday, July 22, 2022"/>
    <x v="1"/>
    <x v="27"/>
    <n v="1.5"/>
    <n v="1"/>
    <n v="141"/>
    <n v="1.5"/>
    <n v="1"/>
    <n v="1.5"/>
    <n v="1.5"/>
    <x v="201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18477612"/>
    <s v="Friday, July 22, 2022"/>
    <x v="1"/>
    <x v="23"/>
    <n v="1.5"/>
    <n v="1"/>
    <n v="142"/>
    <n v="1.5"/>
    <n v="1"/>
    <n v="1.5"/>
    <n v="1.5"/>
    <x v="201"/>
    <x v="156"/>
    <s v="Carbonated"/>
    <x v="0"/>
    <b v="1"/>
    <n v="1.5"/>
    <n v="1"/>
    <x v="36"/>
  </r>
  <r>
    <s v="Processed"/>
    <s v="VJ300320609"/>
    <x v="2"/>
    <x v="3"/>
    <s v="Funyuns - Flaming Hot"/>
    <s v="Food"/>
    <n v="15419406922"/>
    <s v="Saturday, July 23, 2022"/>
    <x v="1"/>
    <x v="20"/>
    <n v="2"/>
    <n v="1"/>
    <n v="112"/>
    <n v="2"/>
    <n v="1"/>
    <n v="2"/>
    <n v="2"/>
    <x v="201"/>
    <x v="71"/>
    <s v="Food"/>
    <x v="1"/>
    <b v="1"/>
    <n v="2"/>
    <n v="1.3333333333333333"/>
    <x v="49"/>
  </r>
  <r>
    <s v="Processed"/>
    <s v="VJ300320609"/>
    <x v="2"/>
    <x v="3"/>
    <s v="Funyuns - Flaming Hot"/>
    <s v="Food"/>
    <n v="15422090718"/>
    <s v="Saturday, July 23, 2022"/>
    <x v="1"/>
    <x v="20"/>
    <n v="2"/>
    <n v="1"/>
    <n v="112"/>
    <n v="2"/>
    <n v="1"/>
    <n v="2"/>
    <n v="2"/>
    <x v="201"/>
    <x v="71"/>
    <s v="Food"/>
    <x v="1"/>
    <b v="1"/>
    <n v="2"/>
    <n v="1.3333333333333333"/>
    <x v="49"/>
  </r>
  <r>
    <s v="Processed"/>
    <s v="VJ300320609"/>
    <x v="2"/>
    <x v="3"/>
    <s v="Funyuns - Flaming Hot"/>
    <s v="Food"/>
    <n v="15419408648"/>
    <s v="Saturday, July 23, 2022"/>
    <x v="1"/>
    <x v="20"/>
    <n v="2"/>
    <n v="1"/>
    <n v="112"/>
    <n v="2"/>
    <n v="1"/>
    <n v="2"/>
    <n v="2"/>
    <x v="201"/>
    <x v="71"/>
    <s v="Food"/>
    <x v="1"/>
    <b v="1"/>
    <n v="2"/>
    <n v="1.3333333333333333"/>
    <x v="49"/>
  </r>
  <r>
    <s v="Processed"/>
    <s v="VJ300320609"/>
    <x v="2"/>
    <x v="3"/>
    <s v="Monster Energy Original"/>
    <s v="Carbonated"/>
    <n v="15419054187"/>
    <s v="Saturday, July 23, 2022"/>
    <x v="1"/>
    <x v="5"/>
    <n v="3"/>
    <n v="1"/>
    <n v="144"/>
    <n v="3"/>
    <n v="1"/>
    <n v="3"/>
    <n v="3"/>
    <x v="201"/>
    <x v="5"/>
    <s v="Carbonated"/>
    <x v="0"/>
    <b v="1"/>
    <n v="3"/>
    <n v="2"/>
    <x v="4"/>
  </r>
  <r>
    <s v="Processed"/>
    <s v="VJ300320609"/>
    <x v="2"/>
    <x v="3"/>
    <s v="Coca Cola - Regular"/>
    <s v="Carbonated"/>
    <n v="15419074927"/>
    <s v="Saturday, July 23, 2022"/>
    <x v="1"/>
    <x v="27"/>
    <n v="1.5"/>
    <n v="1"/>
    <n v="141"/>
    <n v="1.5"/>
    <n v="1"/>
    <n v="1.5"/>
    <n v="1.5"/>
    <x v="201"/>
    <x v="156"/>
    <s v="Carbonated"/>
    <x v="0"/>
    <b v="1"/>
    <n v="1.5"/>
    <n v="1"/>
    <x v="36"/>
  </r>
  <r>
    <s v="Processed"/>
    <s v="VJ300320692"/>
    <x v="3"/>
    <x v="4"/>
    <s v="Iberia Coconut Water"/>
    <s v="Non Carbonated"/>
    <n v="15420904892"/>
    <s v="Saturday, July 23, 2022"/>
    <x v="1"/>
    <x v="12"/>
    <n v="2"/>
    <n v="1"/>
    <n v="140"/>
    <n v="2"/>
    <n v="1"/>
    <n v="2"/>
    <n v="2"/>
    <x v="202"/>
    <x v="93"/>
    <s v="Non Carbonated"/>
    <x v="2"/>
    <b v="1"/>
    <n v="2"/>
    <n v="1.3333333333333333"/>
    <x v="64"/>
  </r>
  <r>
    <s v="Processed"/>
    <s v="VJ300320692"/>
    <x v="3"/>
    <x v="4"/>
    <s v="Snapple Diet Tea - Peach Tea"/>
    <s v="Non Carbonated"/>
    <n v="15420921873"/>
    <s v="Saturday, July 23, 2022"/>
    <x v="0"/>
    <x v="21"/>
    <n v="2.5"/>
    <n v="1"/>
    <n v="145"/>
    <n v="2.5"/>
    <n v="1"/>
    <n v="2.5"/>
    <n v="2.5"/>
    <x v="202"/>
    <x v="37"/>
    <s v="Non Carbonated"/>
    <x v="2"/>
    <b v="1"/>
    <n v="2.5"/>
    <n v="1.6666666666666667"/>
    <x v="6"/>
  </r>
  <r>
    <s v="Processed"/>
    <s v="VJ300320692"/>
    <x v="3"/>
    <x v="4"/>
    <s v="Coca Cola - Zero Sugar"/>
    <s v="Carbonated"/>
    <n v="15421022268"/>
    <s v="Saturday, July 23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421263247"/>
    <s v="Saturday, July 23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Starbucks Doubleshot Energy - Mocha"/>
    <s v="Non Carbonated"/>
    <n v="15421490692"/>
    <s v="Saturday, July 23, 2022"/>
    <x v="0"/>
    <x v="2"/>
    <n v="3.5"/>
    <n v="1"/>
    <n v="146"/>
    <n v="3.5"/>
    <n v="1"/>
    <n v="3.5"/>
    <n v="3.5"/>
    <x v="202"/>
    <x v="88"/>
    <s v="Non Carbonated"/>
    <x v="2"/>
    <b v="1"/>
    <n v="3.5"/>
    <n v="2.3333333333333335"/>
    <x v="62"/>
  </r>
  <r>
    <s v="Processed"/>
    <s v="VJ300320692"/>
    <x v="3"/>
    <x v="4"/>
    <s v="Pop Corners - Sweet &amp; Salty Kettle"/>
    <s v="Food"/>
    <n v="15421588450"/>
    <s v="Saturday, July 23, 2022"/>
    <x v="0"/>
    <x v="20"/>
    <n v="1.5"/>
    <n v="1"/>
    <n v="112"/>
    <n v="1.5"/>
    <n v="1"/>
    <n v="1.5"/>
    <n v="1.5"/>
    <x v="202"/>
    <x v="141"/>
    <s v="Food"/>
    <x v="1"/>
    <b v="1"/>
    <n v="1.5"/>
    <n v="1"/>
    <x v="80"/>
  </r>
  <r>
    <s v="Processed"/>
    <s v="VJ300320692"/>
    <x v="3"/>
    <x v="4"/>
    <s v="Coca Cola - Zero Sugar"/>
    <s v="Carbonated"/>
    <n v="15421825049"/>
    <s v="Saturday, July 23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Coca Cola - Zero Sugar"/>
    <s v="Carbonated"/>
    <n v="15421804374"/>
    <s v="Saturday, July 23, 2022"/>
    <x v="0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09"/>
    <x v="2"/>
    <x v="3"/>
    <s v="Monster Energy Original"/>
    <s v="Carbonated"/>
    <n v="15421898458"/>
    <s v="Saturday, July 23, 2022"/>
    <x v="1"/>
    <x v="5"/>
    <n v="3"/>
    <n v="1"/>
    <n v="144"/>
    <n v="3"/>
    <n v="1"/>
    <n v="3"/>
    <n v="3"/>
    <x v="201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421908433"/>
    <s v="Saturday, July 23, 2022"/>
    <x v="1"/>
    <x v="5"/>
    <n v="3"/>
    <n v="1"/>
    <n v="144"/>
    <n v="3"/>
    <n v="1"/>
    <n v="3"/>
    <n v="3"/>
    <x v="201"/>
    <x v="5"/>
    <s v="Carbonated"/>
    <x v="0"/>
    <b v="1"/>
    <n v="3"/>
    <n v="2"/>
    <x v="4"/>
  </r>
  <r>
    <s v="Processed"/>
    <s v="VJ300320692"/>
    <x v="3"/>
    <x v="4"/>
    <s v="Starbucks Doubleshot Energy - Mocha"/>
    <s v="Non Carbonated"/>
    <n v="15422519822"/>
    <s v="Saturday, July 23, 2022"/>
    <x v="0"/>
    <x v="2"/>
    <n v="3.5"/>
    <n v="1"/>
    <n v="146"/>
    <n v="3.5"/>
    <n v="1"/>
    <n v="3.5"/>
    <n v="3.5"/>
    <x v="202"/>
    <x v="88"/>
    <s v="Non Carbonated"/>
    <x v="2"/>
    <b v="1"/>
    <n v="3.5"/>
    <n v="2.3333333333333335"/>
    <x v="62"/>
  </r>
  <r>
    <s v="Processed"/>
    <s v="VJ300320611"/>
    <x v="0"/>
    <x v="0"/>
    <s v="Popchips Potato - Sea Salt"/>
    <s v="Food"/>
    <n v="15422664876"/>
    <s v="Saturday, July 23, 2022"/>
    <x v="0"/>
    <x v="8"/>
    <n v="1.5"/>
    <n v="1"/>
    <n v="111"/>
    <n v="1.5"/>
    <n v="1"/>
    <n v="1.5"/>
    <n v="1.5"/>
    <x v="201"/>
    <x v="67"/>
    <s v="Food"/>
    <x v="1"/>
    <b v="1"/>
    <n v="1.5"/>
    <n v="1"/>
    <x v="44"/>
  </r>
  <r>
    <s v="Processed"/>
    <s v="VJ300320692"/>
    <x v="3"/>
    <x v="4"/>
    <s v="Wonderful Pistachios - Variety"/>
    <s v="Food"/>
    <n v="15422579727"/>
    <s v="Saturday, July 23, 2022"/>
    <x v="0"/>
    <x v="6"/>
    <n v="2"/>
    <n v="1"/>
    <n v="134"/>
    <n v="2"/>
    <n v="1"/>
    <n v="2"/>
    <n v="2"/>
    <x v="202"/>
    <x v="11"/>
    <s v="Food"/>
    <x v="1"/>
    <b v="1"/>
    <n v="2"/>
    <n v="1.3333333333333333"/>
    <x v="10"/>
  </r>
  <r>
    <s v="Processed"/>
    <s v="VJ300320692"/>
    <x v="3"/>
    <x v="4"/>
    <s v="KitKat - Crisp Wafers"/>
    <s v="Food"/>
    <n v="15422923887"/>
    <s v="Saturday, July 23, 2022"/>
    <x v="0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Wonderful Pistachios - Variety"/>
    <s v="Food"/>
    <n v="15422680738"/>
    <s v="Saturday, July 23, 2022"/>
    <x v="0"/>
    <x v="6"/>
    <n v="2"/>
    <n v="1"/>
    <n v="134"/>
    <n v="2"/>
    <n v="1"/>
    <n v="2"/>
    <n v="4.5"/>
    <x v="202"/>
    <x v="11"/>
    <s v="Food"/>
    <x v="1"/>
    <b v="1"/>
    <n v="2"/>
    <n v="1.3333333333333333"/>
    <x v="10"/>
  </r>
  <r>
    <s v="Processed"/>
    <s v="VJ300320692"/>
    <x v="3"/>
    <x v="4"/>
    <s v="Snapple Diet Tea - Peach Tea"/>
    <s v="Non Carbonated"/>
    <n v="15422680738"/>
    <s v="Saturday, July 23, 2022"/>
    <x v="0"/>
    <x v="21"/>
    <n v="2.5"/>
    <n v="1"/>
    <n v="145"/>
    <n v="2.5"/>
    <n v="1"/>
    <n v="2.5"/>
    <n v="4.5"/>
    <x v="202"/>
    <x v="37"/>
    <s v="Non Carbonated"/>
    <x v="2"/>
    <b v="1"/>
    <n v="2.5"/>
    <n v="1.6666666666666667"/>
    <x v="6"/>
  </r>
  <r>
    <s v="Processed"/>
    <s v="VJ300320692"/>
    <x v="3"/>
    <x v="4"/>
    <s v="Lenny &amp; Larrys - Chocolate Chip"/>
    <s v="Food"/>
    <n v="15422770203"/>
    <s v="Saturday, July 23, 2022"/>
    <x v="0"/>
    <x v="34"/>
    <n v="2.5"/>
    <n v="1"/>
    <n v="158"/>
    <n v="2.5"/>
    <n v="1"/>
    <n v="2.5"/>
    <n v="2.5"/>
    <x v="202"/>
    <x v="134"/>
    <s v="Food"/>
    <x v="1"/>
    <b v="1"/>
    <n v="2.5"/>
    <n v="1.6666666666666667"/>
    <x v="69"/>
  </r>
  <r>
    <s v="Processed"/>
    <s v="VJ300320692"/>
    <x v="3"/>
    <x v="4"/>
    <s v="BodyArmor LYTE - Strawberry Lemonade"/>
    <s v="Water"/>
    <n v="15422973340"/>
    <s v="Saturday, July 23, 2022"/>
    <x v="1"/>
    <x v="15"/>
    <n v="2.75"/>
    <n v="1"/>
    <n v="147"/>
    <n v="2.75"/>
    <n v="1"/>
    <n v="2.75"/>
    <n v="2.75"/>
    <x v="202"/>
    <x v="131"/>
    <s v="Water"/>
    <x v="3"/>
    <b v="1"/>
    <n v="2.75"/>
    <n v="1.8333333333333333"/>
    <x v="90"/>
  </r>
  <r>
    <s v="Processed"/>
    <s v="VJ300205292"/>
    <x v="0"/>
    <x v="1"/>
    <s v="BodyArmor LYTE  - Peach Mango"/>
    <s v="Water"/>
    <n v="15422989365"/>
    <s v="Saturday, July 23, 2022"/>
    <x v="0"/>
    <x v="21"/>
    <n v="2.75"/>
    <n v="1"/>
    <n v="145"/>
    <n v="2.75"/>
    <n v="1"/>
    <n v="2.75"/>
    <n v="2.75"/>
    <x v="201"/>
    <x v="34"/>
    <s v="Water"/>
    <x v="3"/>
    <b v="1"/>
    <n v="2.75"/>
    <n v="1.8333333333333333"/>
    <x v="31"/>
  </r>
  <r>
    <s v="Processed"/>
    <s v="VJ300320609"/>
    <x v="2"/>
    <x v="3"/>
    <s v="Coca Cola - Regular"/>
    <s v="Carbonated"/>
    <n v="15423118498"/>
    <s v="Saturday, July 23, 2022"/>
    <x v="1"/>
    <x v="27"/>
    <n v="1.5"/>
    <n v="1"/>
    <n v="141"/>
    <n v="1.5"/>
    <n v="1"/>
    <n v="1.5"/>
    <n v="1.5"/>
    <x v="201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23281189"/>
    <s v="Saturday, July 23, 2022"/>
    <x v="1"/>
    <x v="27"/>
    <n v="1.5"/>
    <n v="1"/>
    <n v="141"/>
    <n v="1.5"/>
    <n v="1"/>
    <n v="1.5"/>
    <n v="1.5"/>
    <x v="201"/>
    <x v="156"/>
    <s v="Carbonated"/>
    <x v="0"/>
    <b v="1"/>
    <n v="1.5"/>
    <n v="1"/>
    <x v="36"/>
  </r>
  <r>
    <s v="Processed"/>
    <s v="VJ300320611"/>
    <x v="0"/>
    <x v="0"/>
    <s v="Starbucks Doubleshot Energy - Coffee"/>
    <m/>
    <n v="15423270080"/>
    <s v="Saturday, July 23, 2022"/>
    <x v="0"/>
    <x v="2"/>
    <n v="3.5"/>
    <n v="1"/>
    <n v="146"/>
    <n v="3.5"/>
    <n v="1"/>
    <n v="3.5"/>
    <n v="3.5"/>
    <x v="201"/>
    <x v="146"/>
    <s v="Cell is Blank - Dis-regard"/>
    <x v="5"/>
    <b v="1"/>
    <n v="3.5"/>
    <n v="2.3333333333333335"/>
    <x v="62"/>
  </r>
  <r>
    <s v="Processed"/>
    <s v="VJ300205292"/>
    <x v="0"/>
    <x v="1"/>
    <s v="Monster Energy Original"/>
    <s v="Carbonated"/>
    <n v="15423374062"/>
    <s v="Saturday, July 23, 2022"/>
    <x v="0"/>
    <x v="2"/>
    <n v="3"/>
    <n v="1"/>
    <n v="146"/>
    <n v="3"/>
    <n v="1"/>
    <n v="3"/>
    <n v="7"/>
    <x v="201"/>
    <x v="5"/>
    <s v="Carbonated"/>
    <x v="0"/>
    <b v="1"/>
    <n v="3"/>
    <n v="2"/>
    <x v="4"/>
  </r>
  <r>
    <s v="Processed"/>
    <s v="VJ300205292"/>
    <x v="0"/>
    <x v="1"/>
    <s v="KitKat - Crisp Wafers"/>
    <s v="Food"/>
    <n v="15423374062"/>
    <s v="Saturday, July 23, 2022"/>
    <x v="0"/>
    <x v="13"/>
    <n v="2"/>
    <n v="1"/>
    <n v="130"/>
    <n v="2"/>
    <n v="1"/>
    <n v="2"/>
    <n v="7"/>
    <x v="201"/>
    <x v="10"/>
    <s v="Food"/>
    <x v="1"/>
    <b v="1"/>
    <n v="2"/>
    <n v="1.3333333333333333"/>
    <x v="9"/>
  </r>
  <r>
    <s v="Processed"/>
    <s v="VJ300205292"/>
    <x v="0"/>
    <x v="1"/>
    <s v="Wonderful Pistachios - Variety"/>
    <s v="Food"/>
    <n v="15423374062"/>
    <s v="Saturday, July 23, 2022"/>
    <x v="0"/>
    <x v="9"/>
    <n v="2"/>
    <n v="1"/>
    <n v="131"/>
    <n v="2"/>
    <n v="1"/>
    <n v="2"/>
    <n v="7"/>
    <x v="201"/>
    <x v="11"/>
    <s v="Food"/>
    <x v="1"/>
    <b v="1"/>
    <n v="2"/>
    <n v="1.3333333333333333"/>
    <x v="10"/>
  </r>
  <r>
    <s v="Processed"/>
    <s v="VJ300205292"/>
    <x v="0"/>
    <x v="1"/>
    <s v="Monster Energy Original"/>
    <s v="Carbonated"/>
    <n v="15423485659"/>
    <s v="Saturday, July 23, 2022"/>
    <x v="1"/>
    <x v="2"/>
    <n v="3"/>
    <n v="1"/>
    <n v="146"/>
    <n v="3"/>
    <n v="1"/>
    <n v="3"/>
    <n v="3"/>
    <x v="201"/>
    <x v="5"/>
    <s v="Carbonated"/>
    <x v="0"/>
    <b v="1"/>
    <n v="3"/>
    <n v="2"/>
    <x v="4"/>
  </r>
  <r>
    <s v="Processed"/>
    <s v="VJ300320611"/>
    <x v="0"/>
    <x v="0"/>
    <s v="Snapple Tea - Raspberry"/>
    <s v="Non Carbonated"/>
    <n v="15423964298"/>
    <s v="Saturday, July 23, 2022"/>
    <x v="1"/>
    <x v="5"/>
    <n v="2.75"/>
    <n v="1"/>
    <n v="144"/>
    <n v="2.75"/>
    <n v="1"/>
    <n v="2.75"/>
    <n v="2.75"/>
    <x v="201"/>
    <x v="81"/>
    <s v="Non Carbonated"/>
    <x v="2"/>
    <b v="1"/>
    <n v="2.75"/>
    <n v="1.8333333333333333"/>
    <x v="59"/>
  </r>
  <r>
    <s v="Processed"/>
    <s v="VJ300205292"/>
    <x v="0"/>
    <x v="1"/>
    <s v="Poland Springs Water"/>
    <s v="Water"/>
    <n v="15424279618"/>
    <s v="Saturday, July 23, 2022"/>
    <x v="1"/>
    <x v="5"/>
    <n v="1.5"/>
    <n v="1"/>
    <n v="144"/>
    <n v="1.5"/>
    <n v="1"/>
    <n v="1.5"/>
    <n v="1.5"/>
    <x v="201"/>
    <x v="29"/>
    <s v="Water"/>
    <x v="3"/>
    <b v="1"/>
    <n v="1.5"/>
    <n v="1"/>
    <x v="27"/>
  </r>
  <r>
    <s v="Processed"/>
    <s v="VJ300205292"/>
    <x v="0"/>
    <x v="1"/>
    <s v="Poland Springs Water"/>
    <s v="Water"/>
    <n v="15424281377"/>
    <s v="Saturday, July 23, 2022"/>
    <x v="1"/>
    <x v="5"/>
    <n v="1.5"/>
    <n v="1"/>
    <n v="144"/>
    <n v="1.5"/>
    <n v="1"/>
    <n v="1.5"/>
    <n v="1.5"/>
    <x v="201"/>
    <x v="29"/>
    <s v="Water"/>
    <x v="3"/>
    <b v="1"/>
    <n v="1.5"/>
    <n v="1"/>
    <x v="27"/>
  </r>
  <r>
    <s v="Processed"/>
    <s v="VJ300205292"/>
    <x v="0"/>
    <x v="1"/>
    <s v="Poland Springs Water"/>
    <s v="Water"/>
    <n v="15424285466"/>
    <s v="Saturday, July 23, 2022"/>
    <x v="1"/>
    <x v="5"/>
    <n v="1.5"/>
    <n v="1"/>
    <n v="144"/>
    <n v="1.5"/>
    <n v="1"/>
    <n v="1.5"/>
    <n v="1.5"/>
    <x v="201"/>
    <x v="29"/>
    <s v="Water"/>
    <x v="3"/>
    <b v="1"/>
    <n v="1.5"/>
    <n v="1"/>
    <x v="27"/>
  </r>
  <r>
    <s v="Processed"/>
    <s v="VJ300205292"/>
    <x v="0"/>
    <x v="1"/>
    <s v="Poland Springs Water"/>
    <s v="Water"/>
    <n v="15424384753"/>
    <s v="Saturday, July 23, 2022"/>
    <x v="1"/>
    <x v="5"/>
    <n v="1.5"/>
    <n v="1"/>
    <n v="144"/>
    <n v="1.5"/>
    <n v="1"/>
    <n v="1.5"/>
    <n v="1.5"/>
    <x v="201"/>
    <x v="29"/>
    <s v="Water"/>
    <x v="3"/>
    <b v="1"/>
    <n v="1.5"/>
    <n v="1"/>
    <x v="27"/>
  </r>
  <r>
    <s v="Processed"/>
    <s v="VJ300205292"/>
    <x v="0"/>
    <x v="1"/>
    <s v="Canada Dry - Ginger Ale &amp; Lemonde"/>
    <m/>
    <n v="15424387939"/>
    <s v="Saturday, July 23, 2022"/>
    <x v="1"/>
    <x v="27"/>
    <n v="1.5"/>
    <n v="1"/>
    <n v="141"/>
    <n v="1.5"/>
    <n v="1"/>
    <n v="1.5"/>
    <n v="1.5"/>
    <x v="201"/>
    <x v="150"/>
    <s v="Cell is Blank - Dis-regard"/>
    <x v="0"/>
    <b v="1"/>
    <n v="1.5"/>
    <n v="1"/>
    <x v="102"/>
  </r>
  <r>
    <s v="Processed"/>
    <s v="VJ300320692"/>
    <x v="3"/>
    <x v="4"/>
    <s v="Coca Cola - Zero Sugar"/>
    <s v="Carbonated"/>
    <n v="15425918053"/>
    <s v="Sunday, July 24, 2022"/>
    <x v="0"/>
    <x v="23"/>
    <n v="1.5"/>
    <n v="1"/>
    <n v="142"/>
    <n v="1.5"/>
    <n v="1"/>
    <n v="1.5"/>
    <n v="2.75"/>
    <x v="202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425918053"/>
    <s v="Sunday, July 24, 2022"/>
    <x v="0"/>
    <x v="16"/>
    <n v="1.25"/>
    <n v="1"/>
    <n v="122"/>
    <n v="1.25"/>
    <n v="1"/>
    <n v="1.25"/>
    <n v="2.75"/>
    <x v="202"/>
    <x v="139"/>
    <s v="Food"/>
    <x v="1"/>
    <b v="1"/>
    <n v="1.25"/>
    <n v="0.83333333333333337"/>
    <x v="95"/>
  </r>
  <r>
    <s v="Processed"/>
    <s v="VJ300320692"/>
    <x v="3"/>
    <x v="4"/>
    <s v="Starbucks Doubleshot Energy - Mocha"/>
    <s v="Non Carbonated"/>
    <n v="15425946421"/>
    <s v="Sunday, July 24, 2022"/>
    <x v="0"/>
    <x v="2"/>
    <n v="3.5"/>
    <n v="1"/>
    <n v="146"/>
    <n v="3.5"/>
    <n v="1"/>
    <n v="3.5"/>
    <n v="3.5"/>
    <x v="202"/>
    <x v="88"/>
    <s v="Non Carbonated"/>
    <x v="2"/>
    <b v="1"/>
    <n v="3.5"/>
    <n v="2.3333333333333335"/>
    <x v="62"/>
  </r>
  <r>
    <s v="Processed"/>
    <s v="VJ300320692"/>
    <x v="3"/>
    <x v="4"/>
    <s v="Oreo Mini - Go Paks"/>
    <m/>
    <n v="15425949395"/>
    <s v="Sunday, July 24, 2022"/>
    <x v="0"/>
    <x v="36"/>
    <n v="4"/>
    <n v="1"/>
    <n v="155"/>
    <n v="4"/>
    <n v="1"/>
    <n v="4"/>
    <n v="4"/>
    <x v="202"/>
    <x v="143"/>
    <s v="Cell is Blank - Dis-regard"/>
    <x v="1"/>
    <b v="1"/>
    <n v="4"/>
    <n v="2.6666666666666665"/>
    <x v="98"/>
  </r>
  <r>
    <s v="Processed"/>
    <s v="VJ300320611"/>
    <x v="0"/>
    <x v="0"/>
    <s v="Snapple Tea - Lemon"/>
    <s v="Non Carbonated"/>
    <n v="15426071135"/>
    <s v="Sunday, July 24, 2022"/>
    <x v="0"/>
    <x v="21"/>
    <n v="2.5"/>
    <n v="1"/>
    <n v="145"/>
    <n v="2.5"/>
    <n v="1"/>
    <n v="2.5"/>
    <n v="2.5"/>
    <x v="203"/>
    <x v="152"/>
    <s v="Non Carbonated"/>
    <x v="2"/>
    <b v="1"/>
    <n v="2.5"/>
    <n v="1.6666666666666667"/>
    <x v="59"/>
  </r>
  <r>
    <s v="Processed"/>
    <s v="VJ300320611"/>
    <x v="0"/>
    <x v="0"/>
    <s v="Canada Dry - Ginger Ale &amp; Lemonde"/>
    <m/>
    <n v="15426160749"/>
    <s v="Sunday, July 24, 2022"/>
    <x v="1"/>
    <x v="12"/>
    <n v="1.5"/>
    <n v="1"/>
    <n v="140"/>
    <n v="1.5"/>
    <n v="1"/>
    <n v="1.5"/>
    <n v="1.5"/>
    <x v="203"/>
    <x v="150"/>
    <s v="Cell is Blank - Dis-regard"/>
    <x v="0"/>
    <b v="1"/>
    <n v="1.5"/>
    <n v="1"/>
    <x v="102"/>
  </r>
  <r>
    <s v="Processed"/>
    <s v="VJ300320692"/>
    <x v="3"/>
    <x v="4"/>
    <s v="Keto Bar - Creamy Peanut Butter Chocolate"/>
    <s v="Food"/>
    <n v="15426205908"/>
    <s v="Sunday, July 24, 2022"/>
    <x v="1"/>
    <x v="10"/>
    <n v="2"/>
    <n v="1"/>
    <n v="136"/>
    <n v="2"/>
    <n v="1"/>
    <n v="2"/>
    <n v="2"/>
    <x v="202"/>
    <x v="110"/>
    <s v="Food"/>
    <x v="1"/>
    <b v="1"/>
    <n v="2"/>
    <n v="1.3333333333333333"/>
    <x v="77"/>
  </r>
  <r>
    <s v="Processed"/>
    <s v="VJ300320692"/>
    <x v="3"/>
    <x v="4"/>
    <s v="CheezIt - Original"/>
    <s v="Food"/>
    <n v="15426216388"/>
    <s v="Sunday, July 24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320692"/>
    <x v="3"/>
    <x v="4"/>
    <s v="KitKat - Crisp Wafers"/>
    <s v="Food"/>
    <n v="15426240627"/>
    <s v="Sunday, July 24, 2022"/>
    <x v="0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Pop Corners - White Cheddar"/>
    <s v="Food"/>
    <n v="15426246211"/>
    <s v="Sunday, July 24, 2022"/>
    <x v="0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Snapple Diet Tea - Peach Tea"/>
    <s v="Non Carbonated"/>
    <n v="15426291681"/>
    <s v="Sunday, July 24, 2022"/>
    <x v="0"/>
    <x v="21"/>
    <n v="2.5"/>
    <n v="1"/>
    <n v="145"/>
    <n v="2.5"/>
    <n v="1"/>
    <n v="2.5"/>
    <n v="2.5"/>
    <x v="202"/>
    <x v="37"/>
    <s v="Non Carbonated"/>
    <x v="2"/>
    <b v="1"/>
    <n v="2.5"/>
    <n v="1.6666666666666667"/>
    <x v="6"/>
  </r>
  <r>
    <s v="Processed"/>
    <s v="VJ300320692"/>
    <x v="3"/>
    <x v="4"/>
    <s v="Goldfish Baked - Cheddar"/>
    <s v="Food"/>
    <n v="15426367800"/>
    <s v="Sunday, July 24, 2022"/>
    <x v="1"/>
    <x v="16"/>
    <n v="1.25"/>
    <n v="1"/>
    <n v="122"/>
    <n v="1.25"/>
    <n v="1"/>
    <n v="1.25"/>
    <n v="1.25"/>
    <x v="202"/>
    <x v="139"/>
    <s v="Food"/>
    <x v="1"/>
    <b v="1"/>
    <n v="1.25"/>
    <n v="0.83333333333333337"/>
    <x v="95"/>
  </r>
  <r>
    <s v="Processed"/>
    <s v="VJ300320692"/>
    <x v="3"/>
    <x v="4"/>
    <s v="Snyder's of Hanover Pretzel Pieces - Honey Mu"/>
    <s v="Food"/>
    <n v="15426375080"/>
    <s v="Sunday, July 24, 2022"/>
    <x v="1"/>
    <x v="22"/>
    <n v="2.5"/>
    <n v="1"/>
    <n v="120"/>
    <n v="2.5"/>
    <n v="1"/>
    <n v="2.5"/>
    <n v="2.5"/>
    <x v="202"/>
    <x v="135"/>
    <s v="Food"/>
    <x v="1"/>
    <b v="1"/>
    <n v="2.5"/>
    <n v="1.6666666666666667"/>
    <x v="92"/>
  </r>
  <r>
    <s v="Processed"/>
    <s v="VJ300320692"/>
    <x v="3"/>
    <x v="4"/>
    <s v="Pop Corners - White Cheddar"/>
    <s v="Food"/>
    <n v="15426410991"/>
    <s v="Sunday, July 24, 2022"/>
    <x v="0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Teddy Grahams - Go Paks"/>
    <m/>
    <n v="15426422563"/>
    <s v="Sunday, July 24, 2022"/>
    <x v="0"/>
    <x v="41"/>
    <n v="3"/>
    <n v="1"/>
    <n v="156"/>
    <n v="3"/>
    <n v="1"/>
    <n v="3"/>
    <n v="3"/>
    <x v="202"/>
    <x v="144"/>
    <s v="Cell is Blank - Dis-regard"/>
    <x v="1"/>
    <b v="1"/>
    <n v="3"/>
    <n v="2"/>
    <x v="99"/>
  </r>
  <r>
    <s v="Processed"/>
    <s v="VJ300205292"/>
    <x v="0"/>
    <x v="1"/>
    <s v="Poland Springs Water"/>
    <s v="Water"/>
    <n v="15426823341"/>
    <s v="Sunday, July 24, 2022"/>
    <x v="1"/>
    <x v="5"/>
    <n v="1.5"/>
    <n v="1"/>
    <n v="144"/>
    <n v="1.5"/>
    <n v="1"/>
    <n v="1.5"/>
    <n v="1.5"/>
    <x v="203"/>
    <x v="29"/>
    <s v="Water"/>
    <x v="3"/>
    <b v="1"/>
    <n v="1.5"/>
    <n v="1"/>
    <x v="27"/>
  </r>
  <r>
    <s v="Processed"/>
    <s v="VJ300320609"/>
    <x v="2"/>
    <x v="3"/>
    <s v="Nature's Bakery Fig Bar - Raspberry"/>
    <s v="Food"/>
    <n v="15427877253"/>
    <s v="Monday, July 25, 2022"/>
    <x v="0"/>
    <x v="13"/>
    <n v="1.5"/>
    <n v="2"/>
    <n v="130"/>
    <n v="1.5"/>
    <n v="2"/>
    <n v="3"/>
    <n v="5.5"/>
    <x v="204"/>
    <x v="149"/>
    <s v="Food"/>
    <x v="1"/>
    <b v="1"/>
    <n v="1.5"/>
    <n v="1"/>
    <x v="101"/>
  </r>
  <r>
    <s v="Processed"/>
    <s v="VJ300320609"/>
    <x v="2"/>
    <x v="3"/>
    <s v="Snapple Tea - Lemon"/>
    <s v="Non Carbonated"/>
    <n v="15427877253"/>
    <s v="Monday, July 25, 2022"/>
    <x v="0"/>
    <x v="21"/>
    <n v="2.5"/>
    <n v="1"/>
    <n v="145"/>
    <n v="2.5"/>
    <n v="1"/>
    <n v="2.5"/>
    <n v="5.5"/>
    <x v="204"/>
    <x v="152"/>
    <s v="Non Carbonated"/>
    <x v="2"/>
    <b v="1"/>
    <n v="2.5"/>
    <n v="1.6666666666666667"/>
    <x v="59"/>
  </r>
  <r>
    <s v="Processed"/>
    <s v="VJ300320609"/>
    <x v="2"/>
    <x v="3"/>
    <s v="Red Bull - Original"/>
    <s v="Carbonated"/>
    <n v="15427878435"/>
    <s v="Monday, July 25, 2022"/>
    <x v="0"/>
    <x v="0"/>
    <n v="3.5"/>
    <n v="1"/>
    <n v="148"/>
    <n v="3.5"/>
    <n v="1"/>
    <n v="3.5"/>
    <n v="5"/>
    <x v="204"/>
    <x v="45"/>
    <s v="Carbonated"/>
    <x v="0"/>
    <b v="1"/>
    <n v="3.5"/>
    <n v="2.3333333333333335"/>
    <x v="0"/>
  </r>
  <r>
    <s v="Processed"/>
    <s v="VJ300320609"/>
    <x v="2"/>
    <x v="3"/>
    <s v="Nature's Bakery Fig Bar - Raspberry"/>
    <s v="Food"/>
    <n v="15427878435"/>
    <s v="Monday, July 25, 2022"/>
    <x v="0"/>
    <x v="13"/>
    <n v="1.5"/>
    <n v="1"/>
    <n v="130"/>
    <n v="1.5"/>
    <n v="1"/>
    <n v="1.5"/>
    <n v="5"/>
    <x v="204"/>
    <x v="149"/>
    <s v="Food"/>
    <x v="1"/>
    <b v="1"/>
    <n v="1.5"/>
    <n v="1"/>
    <x v="101"/>
  </r>
  <r>
    <s v="Processed"/>
    <s v="VJ300320609"/>
    <x v="2"/>
    <x v="3"/>
    <s v="Snapple Tea - Peach"/>
    <s v="Non Carbonated"/>
    <n v="15427969227"/>
    <s v="Monday, July 25, 2022"/>
    <x v="1"/>
    <x v="15"/>
    <n v="2.5"/>
    <n v="1"/>
    <n v="147"/>
    <n v="2.5"/>
    <n v="1"/>
    <n v="2.5"/>
    <n v="2.5"/>
    <x v="204"/>
    <x v="157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427969812"/>
    <s v="Monday, July 25, 2022"/>
    <x v="1"/>
    <x v="17"/>
    <n v="2.5"/>
    <n v="1"/>
    <n v="138"/>
    <n v="2.5"/>
    <n v="1"/>
    <n v="2.5"/>
    <n v="2.5"/>
    <x v="204"/>
    <x v="10"/>
    <s v="Food"/>
    <x v="1"/>
    <b v="1"/>
    <n v="2.5"/>
    <n v="1.6666666666666667"/>
    <x v="9"/>
  </r>
  <r>
    <s v="Processed"/>
    <s v="VJ300320609"/>
    <x v="2"/>
    <x v="3"/>
    <s v="Snapple Tea - Peach"/>
    <s v="Non Carbonated"/>
    <n v="15428113412"/>
    <s v="Monday, July 25, 2022"/>
    <x v="1"/>
    <x v="15"/>
    <n v="2.5"/>
    <n v="1"/>
    <n v="147"/>
    <n v="2.5"/>
    <n v="1"/>
    <n v="2.5"/>
    <n v="2.5"/>
    <x v="204"/>
    <x v="157"/>
    <s v="Non Carbonated"/>
    <x v="2"/>
    <b v="1"/>
    <n v="2.5"/>
    <n v="1.6666666666666667"/>
    <x v="59"/>
  </r>
  <r>
    <s v="Processed"/>
    <s v="VJ300320609"/>
    <x v="2"/>
    <x v="3"/>
    <s v="Snapple Tea - Peach"/>
    <s v="Non Carbonated"/>
    <n v="15428114564"/>
    <s v="Monday, July 25, 2022"/>
    <x v="1"/>
    <x v="15"/>
    <n v="2.5"/>
    <n v="1"/>
    <n v="147"/>
    <n v="2.5"/>
    <n v="1"/>
    <n v="2.5"/>
    <n v="2.5"/>
    <x v="204"/>
    <x v="157"/>
    <s v="Non Carbonated"/>
    <x v="2"/>
    <b v="1"/>
    <n v="2.5"/>
    <n v="1.6666666666666667"/>
    <x v="59"/>
  </r>
  <r>
    <s v="Processed"/>
    <s v="VJ300320692"/>
    <x v="3"/>
    <x v="4"/>
    <s v="Robert Irvine's - Fit Crunch -  Chocolate Pea"/>
    <s v="Food"/>
    <n v="15428562218"/>
    <s v="Monday, July 25, 2022"/>
    <x v="0"/>
    <x v="13"/>
    <n v="2"/>
    <n v="1"/>
    <n v="130"/>
    <n v="2"/>
    <n v="1"/>
    <n v="2"/>
    <n v="2"/>
    <x v="202"/>
    <x v="21"/>
    <s v="Food"/>
    <x v="1"/>
    <b v="1"/>
    <n v="2"/>
    <n v="1.3333333333333333"/>
    <x v="19"/>
  </r>
  <r>
    <s v="Processed"/>
    <s v="VJ300320611"/>
    <x v="0"/>
    <x v="0"/>
    <s v="Wonderful Pistachios - Variety"/>
    <s v="Food"/>
    <n v="15428713613"/>
    <s v="Monday, July 25, 2022"/>
    <x v="0"/>
    <x v="19"/>
    <n v="2"/>
    <n v="1"/>
    <n v="133"/>
    <n v="2"/>
    <n v="1"/>
    <n v="2"/>
    <n v="2"/>
    <x v="204"/>
    <x v="11"/>
    <s v="Food"/>
    <x v="1"/>
    <b v="1"/>
    <n v="2"/>
    <n v="1.3333333333333333"/>
    <x v="10"/>
  </r>
  <r>
    <s v="Processed"/>
    <s v="VJ300320692"/>
    <x v="3"/>
    <x v="4"/>
    <s v="Coca Cola - Zero Sugar"/>
    <s v="Carbonated"/>
    <n v="15428830244"/>
    <s v="Monday, July 25, 2022"/>
    <x v="0"/>
    <x v="23"/>
    <n v="1.5"/>
    <n v="1"/>
    <n v="142"/>
    <n v="1.5"/>
    <n v="1"/>
    <n v="1.5"/>
    <n v="3"/>
    <x v="202"/>
    <x v="44"/>
    <s v="Carbonated"/>
    <x v="0"/>
    <b v="1"/>
    <n v="1.5"/>
    <n v="1"/>
    <x v="36"/>
  </r>
  <r>
    <s v="Processed"/>
    <s v="VJ300320692"/>
    <x v="3"/>
    <x v="4"/>
    <s v="CheezIt - White Cheddar"/>
    <s v="Food"/>
    <n v="15428830244"/>
    <s v="Monday, July 25, 2022"/>
    <x v="0"/>
    <x v="1"/>
    <n v="1.5"/>
    <n v="1"/>
    <n v="123"/>
    <n v="1.5"/>
    <n v="1"/>
    <n v="1.5"/>
    <n v="3"/>
    <x v="202"/>
    <x v="53"/>
    <s v="Food"/>
    <x v="1"/>
    <b v="1"/>
    <n v="1.5"/>
    <n v="1"/>
    <x v="39"/>
  </r>
  <r>
    <s v="Processed"/>
    <s v="VJ300320692"/>
    <x v="3"/>
    <x v="4"/>
    <s v="Robert Irvine's - Fit Crunch -  Chocolate Pea"/>
    <s v="Food"/>
    <n v="15429206817"/>
    <s v="Monday, July 25, 2022"/>
    <x v="1"/>
    <x v="13"/>
    <n v="2"/>
    <n v="1"/>
    <n v="130"/>
    <n v="2"/>
    <n v="1"/>
    <n v="2"/>
    <n v="2"/>
    <x v="202"/>
    <x v="21"/>
    <s v="Food"/>
    <x v="1"/>
    <b v="1"/>
    <n v="2"/>
    <n v="1.3333333333333333"/>
    <x v="19"/>
  </r>
  <r>
    <s v="Processed"/>
    <s v="VJ300320692"/>
    <x v="3"/>
    <x v="4"/>
    <s v="Robert Irvine's - Fit Crunch -  Chocolate Pea"/>
    <s v="Food"/>
    <n v="15429518591"/>
    <s v="Monday, July 25, 2022"/>
    <x v="1"/>
    <x v="13"/>
    <n v="2"/>
    <n v="1"/>
    <n v="130"/>
    <n v="2"/>
    <n v="1"/>
    <n v="2"/>
    <n v="2"/>
    <x v="202"/>
    <x v="21"/>
    <s v="Food"/>
    <x v="1"/>
    <b v="1"/>
    <n v="2"/>
    <n v="1.3333333333333333"/>
    <x v="19"/>
  </r>
  <r>
    <s v="Processed"/>
    <s v="VJ300320692"/>
    <x v="3"/>
    <x v="4"/>
    <s v="Pringles - Sour Cream &amp; Onion"/>
    <s v="Food"/>
    <n v="15430501346"/>
    <s v="Monday, July 25, 2022"/>
    <x v="1"/>
    <x v="42"/>
    <n v="3"/>
    <n v="1"/>
    <n v="165"/>
    <n v="3"/>
    <n v="1"/>
    <n v="3"/>
    <n v="3"/>
    <x v="202"/>
    <x v="155"/>
    <s v="Food"/>
    <x v="1"/>
    <b v="1"/>
    <n v="3"/>
    <n v="2"/>
    <x v="103"/>
  </r>
  <r>
    <s v="Processed"/>
    <s v="VJ300320609"/>
    <x v="2"/>
    <x v="3"/>
    <s v="Monster Energy Original"/>
    <s v="Carbonated"/>
    <n v="15430551287"/>
    <s v="Monday, July 25, 2022"/>
    <x v="1"/>
    <x v="5"/>
    <n v="3"/>
    <n v="1"/>
    <n v="144"/>
    <n v="3"/>
    <n v="1"/>
    <n v="3"/>
    <n v="3"/>
    <x v="204"/>
    <x v="5"/>
    <s v="Carbonated"/>
    <x v="0"/>
    <b v="1"/>
    <n v="3"/>
    <n v="2"/>
    <x v="4"/>
  </r>
  <r>
    <s v="Processed"/>
    <s v="VJ300320692"/>
    <x v="3"/>
    <x v="4"/>
    <s v="S. Pellegrino Sparkling Mineral Water"/>
    <s v="Water"/>
    <n v="15430665856"/>
    <s v="Monday, July 25, 2022"/>
    <x v="1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205292"/>
    <x v="0"/>
    <x v="1"/>
    <s v="Poland Springs Water"/>
    <s v="Water"/>
    <n v="15430857010"/>
    <s v="Monday, July 25, 2022"/>
    <x v="1"/>
    <x v="5"/>
    <n v="1.5"/>
    <n v="1"/>
    <n v="144"/>
    <n v="1.5"/>
    <n v="1"/>
    <n v="1.5"/>
    <n v="1.5"/>
    <x v="204"/>
    <x v="29"/>
    <s v="Water"/>
    <x v="3"/>
    <b v="1"/>
    <n v="1.5"/>
    <n v="1"/>
    <x v="27"/>
  </r>
  <r>
    <s v="Processed"/>
    <s v="VJ300205292"/>
    <x v="0"/>
    <x v="1"/>
    <s v="Poland Springs Water"/>
    <s v="Water"/>
    <n v="15430978032"/>
    <s v="Monday, July 25, 2022"/>
    <x v="1"/>
    <x v="5"/>
    <n v="1.5"/>
    <n v="1"/>
    <n v="144"/>
    <n v="1.5"/>
    <n v="1"/>
    <n v="1.5"/>
    <n v="1.5"/>
    <x v="204"/>
    <x v="29"/>
    <s v="Water"/>
    <x v="3"/>
    <b v="1"/>
    <n v="1.5"/>
    <n v="1"/>
    <x v="27"/>
  </r>
  <r>
    <s v="Processed"/>
    <s v="VJ300320692"/>
    <x v="3"/>
    <x v="4"/>
    <s v="Pop Corners - White Cheddar"/>
    <s v="Food"/>
    <n v="15431035130"/>
    <s v="Monday, July 25, 2022"/>
    <x v="1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92"/>
    <x v="3"/>
    <x v="4"/>
    <s v="Pop Corners - White Cheddar"/>
    <s v="Food"/>
    <n v="15431058002"/>
    <s v="Monday, July 25, 2022"/>
    <x v="1"/>
    <x v="26"/>
    <n v="1.5"/>
    <n v="1"/>
    <n v="113"/>
    <n v="1.5"/>
    <n v="1"/>
    <n v="1.5"/>
    <n v="1.5"/>
    <x v="202"/>
    <x v="123"/>
    <s v="Food"/>
    <x v="1"/>
    <b v="1"/>
    <n v="1.5"/>
    <n v="1"/>
    <x v="80"/>
  </r>
  <r>
    <s v="Processed"/>
    <s v="VJ300320609"/>
    <x v="2"/>
    <x v="3"/>
    <s v="Lays - Classic"/>
    <s v="Food"/>
    <n v="15431193202"/>
    <s v="Monday, July 25, 2022"/>
    <x v="1"/>
    <x v="8"/>
    <n v="1.5"/>
    <n v="1"/>
    <n v="111"/>
    <n v="1.5"/>
    <n v="1"/>
    <n v="1.5"/>
    <n v="1.5"/>
    <x v="204"/>
    <x v="95"/>
    <s v="Food"/>
    <x v="1"/>
    <b v="1"/>
    <n v="1.5"/>
    <n v="1"/>
    <x v="66"/>
  </r>
  <r>
    <s v="Processed"/>
    <s v="VJ300320609"/>
    <x v="2"/>
    <x v="3"/>
    <s v="Nature's Bakery Fig Bar - Blueberry"/>
    <s v="Food"/>
    <n v="15431351432"/>
    <s v="Monday, July 25, 2022"/>
    <x v="1"/>
    <x v="11"/>
    <n v="1.5"/>
    <n v="1"/>
    <n v="132"/>
    <n v="1.5"/>
    <n v="1"/>
    <n v="1.5"/>
    <n v="1.5"/>
    <x v="204"/>
    <x v="148"/>
    <s v="Food"/>
    <x v="1"/>
    <b v="1"/>
    <n v="1.5"/>
    <n v="1"/>
    <x v="101"/>
  </r>
  <r>
    <s v="Processed"/>
    <s v="VJ300320692"/>
    <x v="3"/>
    <x v="4"/>
    <s v="Robert Irvine's - Fit Crunch -  Chocolate Pea"/>
    <s v="Food"/>
    <n v="15431386736"/>
    <s v="Monday, July 25, 2022"/>
    <x v="0"/>
    <x v="13"/>
    <n v="2"/>
    <n v="1"/>
    <n v="130"/>
    <n v="2"/>
    <n v="1"/>
    <n v="2"/>
    <n v="2"/>
    <x v="202"/>
    <x v="21"/>
    <s v="Food"/>
    <x v="1"/>
    <b v="1"/>
    <n v="2"/>
    <n v="1.3333333333333333"/>
    <x v="19"/>
  </r>
  <r>
    <s v="Processed"/>
    <s v="VJ300320692"/>
    <x v="3"/>
    <x v="4"/>
    <s v="Goldfish Baked - Cheddar"/>
    <s v="Food"/>
    <n v="15431392023"/>
    <s v="Monday, July 25, 2022"/>
    <x v="1"/>
    <x v="16"/>
    <n v="1.25"/>
    <n v="1"/>
    <n v="122"/>
    <n v="1.25"/>
    <n v="1"/>
    <n v="1.25"/>
    <n v="1.25"/>
    <x v="202"/>
    <x v="139"/>
    <s v="Food"/>
    <x v="1"/>
    <b v="1"/>
    <n v="1.25"/>
    <n v="0.83333333333333337"/>
    <x v="95"/>
  </r>
  <r>
    <s v="Processed"/>
    <s v="VJ300320609"/>
    <x v="2"/>
    <x v="3"/>
    <s v="Lays - Classic"/>
    <s v="Food"/>
    <n v="15431493393"/>
    <s v="Monday, July 25, 2022"/>
    <x v="1"/>
    <x v="8"/>
    <n v="1.5"/>
    <n v="1"/>
    <n v="111"/>
    <n v="1.5"/>
    <n v="1"/>
    <n v="1.5"/>
    <n v="1.5"/>
    <x v="204"/>
    <x v="95"/>
    <s v="Food"/>
    <x v="1"/>
    <b v="1"/>
    <n v="1.5"/>
    <n v="1"/>
    <x v="66"/>
  </r>
  <r>
    <s v="Processed"/>
    <s v="VJ300320611"/>
    <x v="0"/>
    <x v="0"/>
    <s v="Snapple Tea - Lemon"/>
    <s v="Non Carbonated"/>
    <n v="15431593804"/>
    <s v="Monday, July 25, 2022"/>
    <x v="0"/>
    <x v="21"/>
    <n v="2.5"/>
    <n v="1"/>
    <n v="145"/>
    <n v="2.5"/>
    <n v="1"/>
    <n v="2.5"/>
    <n v="2.5"/>
    <x v="204"/>
    <x v="152"/>
    <s v="Non Carbonated"/>
    <x v="2"/>
    <b v="1"/>
    <n v="2.5"/>
    <n v="1.6666666666666667"/>
    <x v="59"/>
  </r>
  <r>
    <s v="Processed"/>
    <s v="VJ300320692"/>
    <x v="3"/>
    <x v="4"/>
    <s v="Coca Cola - Zero Sugar"/>
    <s v="Carbonated"/>
    <n v="15431652088"/>
    <s v="Monday, July 25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CheezIt - Original"/>
    <s v="Food"/>
    <n v="15431690496"/>
    <s v="Monday, July 25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320692"/>
    <x v="3"/>
    <x v="4"/>
    <s v="KitKat - Crisp Wafers"/>
    <s v="Food"/>
    <n v="15431694748"/>
    <s v="Monday, July 25, 2022"/>
    <x v="1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Goldfish Baked - Cheddar"/>
    <s v="Food"/>
    <n v="15431696644"/>
    <s v="Monday, July 25, 2022"/>
    <x v="1"/>
    <x v="16"/>
    <n v="1.25"/>
    <n v="1"/>
    <n v="122"/>
    <n v="1.25"/>
    <n v="1"/>
    <n v="1.25"/>
    <n v="1.25"/>
    <x v="202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431819501"/>
    <s v="Monday, July 25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205292"/>
    <x v="0"/>
    <x v="1"/>
    <s v="Iberia Coconut Water"/>
    <s v="Non Carbonated"/>
    <n v="15431867758"/>
    <s v="Monday, July 25, 2022"/>
    <x v="0"/>
    <x v="23"/>
    <n v="2"/>
    <n v="1"/>
    <n v="142"/>
    <n v="2"/>
    <n v="1"/>
    <n v="2"/>
    <n v="2"/>
    <x v="204"/>
    <x v="93"/>
    <s v="Non Carbonated"/>
    <x v="2"/>
    <b v="1"/>
    <n v="2"/>
    <n v="1.3333333333333333"/>
    <x v="64"/>
  </r>
  <r>
    <s v="Processed"/>
    <s v="VJ300320609"/>
    <x v="2"/>
    <x v="3"/>
    <s v="Sunkist Soda - Orange"/>
    <s v="Carbonated"/>
    <n v="15431978273"/>
    <s v="Monday, July 25, 2022"/>
    <x v="1"/>
    <x v="12"/>
    <n v="1.5"/>
    <n v="1"/>
    <n v="140"/>
    <n v="1.5"/>
    <n v="1"/>
    <n v="1.5"/>
    <n v="1.5"/>
    <x v="204"/>
    <x v="70"/>
    <s v="Carbonated"/>
    <x v="0"/>
    <b v="1"/>
    <n v="1.5"/>
    <n v="1"/>
    <x v="48"/>
  </r>
  <r>
    <s v="Processed"/>
    <s v="VJ300320609"/>
    <x v="2"/>
    <x v="3"/>
    <s v="Doritos Nacho Cheese"/>
    <s v="Food"/>
    <n v="15431978336"/>
    <s v="Monday, July 25, 2022"/>
    <x v="1"/>
    <x v="24"/>
    <n v="1.5"/>
    <n v="1"/>
    <n v="121"/>
    <n v="1.5"/>
    <n v="1"/>
    <n v="1.5"/>
    <n v="1.5"/>
    <x v="204"/>
    <x v="90"/>
    <s v="Food"/>
    <x v="1"/>
    <b v="1"/>
    <n v="1.5"/>
    <n v="1"/>
    <x v="63"/>
  </r>
  <r>
    <s v="Processed"/>
    <s v="VJ300320609"/>
    <x v="2"/>
    <x v="3"/>
    <s v="Sunkist Soda - Orange"/>
    <s v="Carbonated"/>
    <n v="15432350172"/>
    <s v="Monday, July 25, 2022"/>
    <x v="1"/>
    <x v="12"/>
    <n v="1.5"/>
    <n v="1"/>
    <n v="140"/>
    <n v="1.5"/>
    <n v="1"/>
    <n v="1.5"/>
    <n v="1.5"/>
    <x v="204"/>
    <x v="70"/>
    <s v="Carbonated"/>
    <x v="0"/>
    <b v="1"/>
    <n v="1.5"/>
    <n v="1"/>
    <x v="48"/>
  </r>
  <r>
    <s v="Processed"/>
    <s v="VJ300320609"/>
    <x v="2"/>
    <x v="3"/>
    <s v="Lays - Classic"/>
    <s v="Food"/>
    <n v="15432350111"/>
    <s v="Monday, July 25, 2022"/>
    <x v="1"/>
    <x v="8"/>
    <n v="1.5"/>
    <n v="1"/>
    <n v="111"/>
    <n v="1.5"/>
    <n v="1"/>
    <n v="1.5"/>
    <n v="1.5"/>
    <x v="204"/>
    <x v="95"/>
    <s v="Food"/>
    <x v="1"/>
    <b v="1"/>
    <n v="1.5"/>
    <n v="1"/>
    <x v="66"/>
  </r>
  <r>
    <s v="Processed"/>
    <s v="VJ300320609"/>
    <x v="2"/>
    <x v="3"/>
    <s v="Jack Links Beef Steak Original"/>
    <s v="Food"/>
    <n v="15432350455"/>
    <s v="Monday, July 25, 2022"/>
    <x v="1"/>
    <x v="29"/>
    <n v="1.5"/>
    <n v="1"/>
    <n v="139"/>
    <n v="1.5"/>
    <n v="1"/>
    <n v="1.5"/>
    <n v="1.5"/>
    <x v="204"/>
    <x v="20"/>
    <s v="Food"/>
    <x v="1"/>
    <b v="1"/>
    <n v="1.5"/>
    <n v="1"/>
    <x v="18"/>
  </r>
  <r>
    <s v="Processed"/>
    <s v="VJ300320609"/>
    <x v="2"/>
    <x v="3"/>
    <s v="Coca Cola - Regular"/>
    <s v="Carbonated"/>
    <n v="15432363066"/>
    <s v="Monday, July 25, 2022"/>
    <x v="1"/>
    <x v="27"/>
    <n v="1.5"/>
    <n v="1"/>
    <n v="141"/>
    <n v="1.5"/>
    <n v="1"/>
    <n v="1.5"/>
    <n v="1.5"/>
    <x v="204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32452421"/>
    <s v="Monday, July 25, 2022"/>
    <x v="1"/>
    <x v="27"/>
    <n v="1.5"/>
    <n v="1"/>
    <n v="141"/>
    <n v="1.5"/>
    <n v="1"/>
    <n v="1.5"/>
    <n v="1.5"/>
    <x v="204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32752386"/>
    <s v="Tuesday, July 26, 2022"/>
    <x v="1"/>
    <x v="27"/>
    <n v="1.5"/>
    <n v="1"/>
    <n v="141"/>
    <n v="1.5"/>
    <n v="1"/>
    <n v="1.5"/>
    <n v="1.5"/>
    <x v="204"/>
    <x v="156"/>
    <s v="Carbonated"/>
    <x v="0"/>
    <b v="1"/>
    <n v="1.5"/>
    <n v="1"/>
    <x v="36"/>
  </r>
  <r>
    <s v="Processed"/>
    <s v="VJ300320609"/>
    <x v="2"/>
    <x v="3"/>
    <s v="Doritos Nacho Cheese"/>
    <s v="Food"/>
    <n v="15432757196"/>
    <s v="Tuesday, July 26, 2022"/>
    <x v="0"/>
    <x v="24"/>
    <n v="1.5"/>
    <n v="1"/>
    <n v="121"/>
    <n v="1.5"/>
    <n v="1"/>
    <n v="1.5"/>
    <n v="4"/>
    <x v="204"/>
    <x v="90"/>
    <s v="Food"/>
    <x v="1"/>
    <b v="1"/>
    <n v="1.5"/>
    <n v="1"/>
    <x v="63"/>
  </r>
  <r>
    <s v="Processed"/>
    <s v="VJ300320609"/>
    <x v="2"/>
    <x v="3"/>
    <s v="Snapple Tea - Raspberry"/>
    <s v="Non Carbonated"/>
    <n v="15432757196"/>
    <s v="Tuesday, July 26, 2022"/>
    <x v="0"/>
    <x v="7"/>
    <n v="2.5"/>
    <n v="1"/>
    <n v="143"/>
    <n v="2.5"/>
    <n v="1"/>
    <n v="2.5"/>
    <n v="4"/>
    <x v="204"/>
    <x v="81"/>
    <s v="Non Carbonated"/>
    <x v="2"/>
    <b v="1"/>
    <n v="2.5"/>
    <n v="1.6666666666666667"/>
    <x v="59"/>
  </r>
  <r>
    <s v="Processed"/>
    <s v="VJ300320609"/>
    <x v="2"/>
    <x v="3"/>
    <s v="Coca Cola - Regular"/>
    <s v="Carbonated"/>
    <n v="15432893624"/>
    <s v="Tuesday, July 26, 2022"/>
    <x v="1"/>
    <x v="23"/>
    <n v="1.5"/>
    <n v="1"/>
    <n v="142"/>
    <n v="1.5"/>
    <n v="1"/>
    <n v="1.5"/>
    <n v="1.5"/>
    <x v="205"/>
    <x v="156"/>
    <s v="Carbonated"/>
    <x v="0"/>
    <b v="1"/>
    <n v="1.5"/>
    <n v="1"/>
    <x v="36"/>
  </r>
  <r>
    <s v="Processed"/>
    <s v="VJ300320609"/>
    <x v="2"/>
    <x v="3"/>
    <s v="Lays - Classic"/>
    <s v="Food"/>
    <n v="15432894041"/>
    <s v="Tuesday, July 26, 2022"/>
    <x v="1"/>
    <x v="8"/>
    <n v="1.5"/>
    <n v="1"/>
    <n v="111"/>
    <n v="1.5"/>
    <n v="1"/>
    <n v="1.5"/>
    <n v="1.5"/>
    <x v="205"/>
    <x v="95"/>
    <s v="Food"/>
    <x v="1"/>
    <b v="1"/>
    <n v="1.5"/>
    <n v="1"/>
    <x v="66"/>
  </r>
  <r>
    <s v="Processed"/>
    <s v="VJ300320609"/>
    <x v="2"/>
    <x v="3"/>
    <s v="Nature's Bakery Fig Bar - Raspberry"/>
    <s v="Food"/>
    <n v="15433055380"/>
    <s v="Tuesday, July 26, 2022"/>
    <x v="0"/>
    <x v="13"/>
    <n v="1.5"/>
    <n v="2"/>
    <n v="130"/>
    <n v="1.5"/>
    <n v="2"/>
    <n v="3"/>
    <n v="5.5"/>
    <x v="205"/>
    <x v="149"/>
    <s v="Food"/>
    <x v="1"/>
    <b v="1"/>
    <n v="1.5"/>
    <n v="1"/>
    <x v="101"/>
  </r>
  <r>
    <s v="Processed"/>
    <s v="VJ300320609"/>
    <x v="2"/>
    <x v="3"/>
    <s v="Snapple Tea - Peach"/>
    <s v="Non Carbonated"/>
    <n v="15433055380"/>
    <s v="Tuesday, July 26, 2022"/>
    <x v="0"/>
    <x v="15"/>
    <n v="2.5"/>
    <n v="1"/>
    <n v="147"/>
    <n v="2.5"/>
    <n v="1"/>
    <n v="2.5"/>
    <n v="5.5"/>
    <x v="205"/>
    <x v="157"/>
    <s v="Non Carbonated"/>
    <x v="2"/>
    <b v="1"/>
    <n v="2.5"/>
    <n v="1.6666666666666667"/>
    <x v="59"/>
  </r>
  <r>
    <s v="Processed"/>
    <s v="VJ300320686"/>
    <x v="1"/>
    <x v="2"/>
    <s v="Oreo Mini"/>
    <s v="Food"/>
    <n v="15433141792"/>
    <s v="Tuesday, July 26, 2022"/>
    <x v="0"/>
    <x v="24"/>
    <n v="1.5"/>
    <n v="1"/>
    <n v="121"/>
    <n v="1.5"/>
    <n v="1"/>
    <n v="1.5"/>
    <n v="1.5"/>
    <x v="205"/>
    <x v="18"/>
    <s v="Food"/>
    <x v="1"/>
    <b v="1"/>
    <n v="1.5"/>
    <n v="1"/>
    <x v="16"/>
  </r>
  <r>
    <s v="Processed"/>
    <s v="VJ300320609"/>
    <x v="2"/>
    <x v="3"/>
    <s v="Red Bull - Original"/>
    <s v="Carbonated"/>
    <n v="15433383681"/>
    <s v="Tuesday, July 26, 2022"/>
    <x v="0"/>
    <x v="0"/>
    <n v="3.5"/>
    <n v="1"/>
    <n v="148"/>
    <n v="3.5"/>
    <n v="1"/>
    <n v="3.5"/>
    <n v="3.5"/>
    <x v="205"/>
    <x v="45"/>
    <s v="Carbonated"/>
    <x v="0"/>
    <b v="1"/>
    <n v="3.5"/>
    <n v="2.3333333333333335"/>
    <x v="0"/>
  </r>
  <r>
    <s v="Processed"/>
    <s v="VJ300320692"/>
    <x v="3"/>
    <x v="4"/>
    <s v="Coca Cola - Zero Sugar"/>
    <s v="Carbonated"/>
    <n v="15433601193"/>
    <s v="Tuesday, July 26, 2022"/>
    <x v="0"/>
    <x v="23"/>
    <n v="1.5"/>
    <n v="1"/>
    <n v="142"/>
    <n v="1.5"/>
    <n v="1"/>
    <n v="1.5"/>
    <n v="4"/>
    <x v="202"/>
    <x v="44"/>
    <s v="Carbonated"/>
    <x v="0"/>
    <b v="1"/>
    <n v="1.5"/>
    <n v="1"/>
    <x v="36"/>
  </r>
  <r>
    <s v="Processed"/>
    <s v="VJ300320692"/>
    <x v="3"/>
    <x v="4"/>
    <s v="Goldfish Baked - Cheddar"/>
    <s v="Food"/>
    <n v="15433601193"/>
    <s v="Tuesday, July 26, 2022"/>
    <x v="0"/>
    <x v="16"/>
    <n v="1.25"/>
    <n v="2"/>
    <n v="122"/>
    <n v="1.25"/>
    <n v="2"/>
    <n v="2.5"/>
    <n v="4"/>
    <x v="202"/>
    <x v="139"/>
    <s v="Food"/>
    <x v="1"/>
    <b v="1"/>
    <n v="1.25"/>
    <n v="0.83333333333333337"/>
    <x v="95"/>
  </r>
  <r>
    <s v="Processed"/>
    <s v="VJ300320692"/>
    <x v="3"/>
    <x v="4"/>
    <s v="Lenny &amp; Larrys - Chocolate Chip"/>
    <s v="Food"/>
    <n v="15434129850"/>
    <s v="Tuesday, July 26, 2022"/>
    <x v="0"/>
    <x v="34"/>
    <n v="2.5"/>
    <n v="1"/>
    <n v="158"/>
    <n v="2.5"/>
    <n v="1"/>
    <n v="2.5"/>
    <n v="2.5"/>
    <x v="202"/>
    <x v="134"/>
    <s v="Food"/>
    <x v="1"/>
    <b v="1"/>
    <n v="2.5"/>
    <n v="1.6666666666666667"/>
    <x v="69"/>
  </r>
  <r>
    <s v="Processed"/>
    <s v="VJ300320611"/>
    <x v="0"/>
    <x v="0"/>
    <s v="CheezIt - Double Cheese"/>
    <s v="Food"/>
    <n v="15434599418"/>
    <s v="Tuesday, July 26, 2022"/>
    <x v="0"/>
    <x v="18"/>
    <n v="1.5"/>
    <n v="1"/>
    <n v="124"/>
    <n v="1.5"/>
    <n v="1"/>
    <n v="1.5"/>
    <n v="1.5"/>
    <x v="205"/>
    <x v="68"/>
    <s v="Food"/>
    <x v="1"/>
    <b v="1"/>
    <n v="1.5"/>
    <n v="1"/>
    <x v="39"/>
  </r>
  <r>
    <s v="Processed"/>
    <s v="VJ300320611"/>
    <x v="0"/>
    <x v="0"/>
    <s v="CheezIt - Double Cheese"/>
    <s v="Food"/>
    <n v="15434634981"/>
    <s v="Tuesday, July 26, 2022"/>
    <x v="0"/>
    <x v="18"/>
    <n v="1.5"/>
    <n v="1"/>
    <n v="124"/>
    <n v="1.5"/>
    <n v="1"/>
    <n v="1.5"/>
    <n v="1.5"/>
    <x v="205"/>
    <x v="68"/>
    <s v="Food"/>
    <x v="1"/>
    <b v="1"/>
    <n v="1.5"/>
    <n v="1"/>
    <x v="39"/>
  </r>
  <r>
    <s v="Processed"/>
    <s v="VJ300320686"/>
    <x v="1"/>
    <x v="2"/>
    <s v="Robert Irvine's - Fit Crunch -  Chocolate Pea"/>
    <s v="Food"/>
    <n v="15434832612"/>
    <s v="Tuesday, July 26, 2022"/>
    <x v="1"/>
    <x v="11"/>
    <n v="2"/>
    <n v="1"/>
    <n v="132"/>
    <n v="2"/>
    <n v="1"/>
    <n v="2"/>
    <n v="2"/>
    <x v="205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5435161868"/>
    <s v="Tuesday, July 26, 2022"/>
    <x v="0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11"/>
    <x v="0"/>
    <x v="0"/>
    <s v="SunChips Multigrain - Salsa"/>
    <s v="Food"/>
    <n v="15435282126"/>
    <s v="Tuesday, July 26, 2022"/>
    <x v="1"/>
    <x v="4"/>
    <n v="1.5"/>
    <n v="1"/>
    <n v="110"/>
    <n v="1.5"/>
    <n v="1"/>
    <n v="1.5"/>
    <n v="1.5"/>
    <x v="205"/>
    <x v="27"/>
    <s v="Food"/>
    <x v="1"/>
    <b v="1"/>
    <n v="1.5"/>
    <n v="1"/>
    <x v="25"/>
  </r>
  <r>
    <s v="Processed"/>
    <s v="VJ300320611"/>
    <x v="0"/>
    <x v="0"/>
    <s v="Snapple Tea - Raspberry"/>
    <s v="Non Carbonated"/>
    <n v="15435296052"/>
    <s v="Tuesday, July 26, 2022"/>
    <x v="1"/>
    <x v="5"/>
    <n v="2.75"/>
    <n v="1"/>
    <n v="144"/>
    <n v="2.75"/>
    <n v="1"/>
    <n v="2.75"/>
    <n v="2.75"/>
    <x v="205"/>
    <x v="81"/>
    <s v="Non Carbonated"/>
    <x v="2"/>
    <b v="1"/>
    <n v="2.75"/>
    <n v="1.8333333333333333"/>
    <x v="59"/>
  </r>
  <r>
    <s v="Processed"/>
    <s v="VJ300320611"/>
    <x v="0"/>
    <x v="0"/>
    <s v="SunChips Multigrain - Salsa"/>
    <s v="Food"/>
    <n v="15435298635"/>
    <s v="Tuesday, July 26, 2022"/>
    <x v="1"/>
    <x v="4"/>
    <n v="1.5"/>
    <n v="1"/>
    <n v="110"/>
    <n v="1.5"/>
    <n v="1"/>
    <n v="1.5"/>
    <n v="1.5"/>
    <x v="205"/>
    <x v="27"/>
    <s v="Food"/>
    <x v="1"/>
    <b v="1"/>
    <n v="1.5"/>
    <n v="1"/>
    <x v="25"/>
  </r>
  <r>
    <s v="Processed"/>
    <s v="VJ300205292"/>
    <x v="0"/>
    <x v="1"/>
    <s v="Monster Energy Original"/>
    <s v="Carbonated"/>
    <n v="15435467196"/>
    <s v="Tuesday, July 26, 2022"/>
    <x v="1"/>
    <x v="2"/>
    <n v="3"/>
    <n v="1"/>
    <n v="146"/>
    <n v="3"/>
    <n v="1"/>
    <n v="3"/>
    <n v="3"/>
    <x v="205"/>
    <x v="5"/>
    <s v="Carbonated"/>
    <x v="0"/>
    <b v="1"/>
    <n v="3"/>
    <n v="2"/>
    <x v="4"/>
  </r>
  <r>
    <s v="Processed"/>
    <s v="VJ300205292"/>
    <x v="0"/>
    <x v="1"/>
    <s v="Poland Springs Water"/>
    <s v="Water"/>
    <n v="15435482602"/>
    <s v="Tuesday, July 26, 2022"/>
    <x v="1"/>
    <x v="5"/>
    <n v="1.5"/>
    <n v="1"/>
    <n v="144"/>
    <n v="1.5"/>
    <n v="1"/>
    <n v="1.5"/>
    <n v="1.5"/>
    <x v="205"/>
    <x v="29"/>
    <s v="Water"/>
    <x v="3"/>
    <b v="1"/>
    <n v="1.5"/>
    <n v="1"/>
    <x v="27"/>
  </r>
  <r>
    <s v="Processed"/>
    <s v="VJ300320686"/>
    <x v="1"/>
    <x v="2"/>
    <s v="Pop Corners - Sea Salt"/>
    <s v="Food"/>
    <n v="15435530136"/>
    <s v="Tuesday, July 26, 2022"/>
    <x v="1"/>
    <x v="3"/>
    <n v="1.5"/>
    <n v="1"/>
    <n v="114"/>
    <n v="1.5"/>
    <n v="1"/>
    <n v="1.5"/>
    <n v="1.5"/>
    <x v="205"/>
    <x v="117"/>
    <s v="Food"/>
    <x v="1"/>
    <b v="1"/>
    <n v="1.5"/>
    <n v="1"/>
    <x v="80"/>
  </r>
  <r>
    <s v="Processed"/>
    <s v="VJ300320611"/>
    <x v="0"/>
    <x v="0"/>
    <s v="Poland Springs Water"/>
    <s v="Water"/>
    <n v="15435539403"/>
    <s v="Tuesday, July 26, 2022"/>
    <x v="1"/>
    <x v="7"/>
    <n v="2"/>
    <n v="1"/>
    <n v="143"/>
    <n v="2"/>
    <n v="1"/>
    <n v="2"/>
    <n v="2"/>
    <x v="205"/>
    <x v="29"/>
    <s v="Water"/>
    <x v="3"/>
    <b v="1"/>
    <n v="2"/>
    <n v="1.3333333333333333"/>
    <x v="27"/>
  </r>
  <r>
    <s v="Processed"/>
    <s v="VJ300320692"/>
    <x v="3"/>
    <x v="4"/>
    <s v="BodyArmor LYTE - Strawberry Lemonade"/>
    <s v="Water"/>
    <n v="15435681456"/>
    <s v="Tuesday, July 26, 2022"/>
    <x v="1"/>
    <x v="15"/>
    <n v="2.75"/>
    <n v="1"/>
    <n v="147"/>
    <n v="2.75"/>
    <n v="1"/>
    <n v="2.75"/>
    <n v="2.75"/>
    <x v="202"/>
    <x v="131"/>
    <s v="Water"/>
    <x v="3"/>
    <b v="1"/>
    <n v="2.75"/>
    <n v="1.8333333333333333"/>
    <x v="90"/>
  </r>
  <r>
    <s v="Processed"/>
    <s v="VJ300320692"/>
    <x v="3"/>
    <x v="4"/>
    <s v="Starbucks Doubleshot Energy - Mocha"/>
    <s v="Non Carbonated"/>
    <n v="15435704487"/>
    <s v="Tuesday, July 26, 2022"/>
    <x v="0"/>
    <x v="2"/>
    <n v="3.5"/>
    <n v="1"/>
    <n v="146"/>
    <n v="3.5"/>
    <n v="1"/>
    <n v="3.5"/>
    <n v="5.5"/>
    <x v="202"/>
    <x v="88"/>
    <s v="Non Carbonated"/>
    <x v="2"/>
    <b v="1"/>
    <n v="3.5"/>
    <n v="2.3333333333333335"/>
    <x v="62"/>
  </r>
  <r>
    <s v="Processed"/>
    <s v="VJ300320692"/>
    <x v="3"/>
    <x v="4"/>
    <s v="Wonderful Pistachios - Variety"/>
    <s v="Food"/>
    <n v="15435704487"/>
    <s v="Tuesday, July 26, 2022"/>
    <x v="0"/>
    <x v="9"/>
    <n v="2"/>
    <n v="1"/>
    <n v="131"/>
    <n v="2"/>
    <n v="1"/>
    <n v="2"/>
    <n v="5.5"/>
    <x v="202"/>
    <x v="11"/>
    <s v="Food"/>
    <x v="1"/>
    <b v="1"/>
    <n v="2"/>
    <n v="1.3333333333333333"/>
    <x v="10"/>
  </r>
  <r>
    <s v="Processed"/>
    <s v="VJ300320609"/>
    <x v="2"/>
    <x v="3"/>
    <s v="Monster Energy Original"/>
    <s v="Carbonated"/>
    <n v="15435709870"/>
    <s v="Tuesday, July 26, 2022"/>
    <x v="1"/>
    <x v="5"/>
    <n v="3"/>
    <n v="1"/>
    <n v="144"/>
    <n v="3"/>
    <n v="1"/>
    <n v="3"/>
    <n v="3"/>
    <x v="205"/>
    <x v="5"/>
    <s v="Carbonated"/>
    <x v="0"/>
    <b v="1"/>
    <n v="3"/>
    <n v="2"/>
    <x v="4"/>
  </r>
  <r>
    <s v="Processed"/>
    <s v="VJ300320609"/>
    <x v="2"/>
    <x v="3"/>
    <s v="Red Bull - Original"/>
    <s v="Carbonated"/>
    <n v="15435714028"/>
    <s v="Tuesday, July 26, 2022"/>
    <x v="1"/>
    <x v="0"/>
    <n v="3.5"/>
    <n v="1"/>
    <n v="148"/>
    <n v="3.5"/>
    <n v="1"/>
    <n v="3.5"/>
    <n v="3.5"/>
    <x v="205"/>
    <x v="45"/>
    <s v="Carbonated"/>
    <x v="0"/>
    <b v="1"/>
    <n v="3.5"/>
    <n v="2.3333333333333335"/>
    <x v="0"/>
  </r>
  <r>
    <s v="Processed"/>
    <s v="VJ300320692"/>
    <x v="3"/>
    <x v="4"/>
    <s v="S. Pellegrino Sparkling Mineral Water"/>
    <s v="Water"/>
    <n v="15435777530"/>
    <s v="Tuesday, July 26, 2022"/>
    <x v="0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92"/>
    <x v="3"/>
    <x v="4"/>
    <s v="Pop Corners - Sweet &amp; Salty Kettle"/>
    <s v="Food"/>
    <n v="15436179473"/>
    <s v="Tuesday, July 26, 2022"/>
    <x v="0"/>
    <x v="20"/>
    <n v="1.5"/>
    <n v="1"/>
    <n v="112"/>
    <n v="1.5"/>
    <n v="1"/>
    <n v="1.5"/>
    <n v="1.5"/>
    <x v="202"/>
    <x v="141"/>
    <s v="Food"/>
    <x v="1"/>
    <b v="1"/>
    <n v="1.5"/>
    <n v="1"/>
    <x v="80"/>
  </r>
  <r>
    <s v="Processed"/>
    <s v="VJ300320609"/>
    <x v="2"/>
    <x v="3"/>
    <s v="Coca Cola - Regular"/>
    <s v="Carbonated"/>
    <n v="15436244388"/>
    <s v="Tuesday, July 26, 2022"/>
    <x v="1"/>
    <x v="27"/>
    <n v="1.5"/>
    <n v="1"/>
    <n v="141"/>
    <n v="1.5"/>
    <n v="1"/>
    <n v="1.5"/>
    <n v="1.5"/>
    <x v="205"/>
    <x v="156"/>
    <s v="Carbonated"/>
    <x v="0"/>
    <b v="1"/>
    <n v="1.5"/>
    <n v="1"/>
    <x v="36"/>
  </r>
  <r>
    <s v="Processed"/>
    <s v="VJ300320611"/>
    <x v="0"/>
    <x v="0"/>
    <s v="Vitamin Water - XXX Acai BB Pomegranate"/>
    <s v="Water"/>
    <n v="15436396161"/>
    <s v="Tuesday, July 26, 2022"/>
    <x v="0"/>
    <x v="15"/>
    <n v="2.75"/>
    <n v="1"/>
    <n v="147"/>
    <n v="2.75"/>
    <n v="1"/>
    <n v="2.75"/>
    <n v="2.75"/>
    <x v="205"/>
    <x v="15"/>
    <s v="Water"/>
    <x v="3"/>
    <b v="1"/>
    <n v="2.75"/>
    <n v="1.8333333333333333"/>
    <x v="13"/>
  </r>
  <r>
    <s v="Processed"/>
    <s v="VJ300320609"/>
    <x v="2"/>
    <x v="3"/>
    <s v="Doritos Nacho Cheese"/>
    <s v="Food"/>
    <n v="15436568548"/>
    <s v="Tuesday, July 26, 2022"/>
    <x v="0"/>
    <x v="24"/>
    <n v="1.5"/>
    <n v="1"/>
    <n v="121"/>
    <n v="1.5"/>
    <n v="1"/>
    <n v="1.5"/>
    <n v="1.5"/>
    <x v="205"/>
    <x v="90"/>
    <s v="Food"/>
    <x v="1"/>
    <b v="1"/>
    <n v="1.5"/>
    <n v="1"/>
    <x v="63"/>
  </r>
  <r>
    <s v="Processed"/>
    <s v="VJ300320692"/>
    <x v="3"/>
    <x v="4"/>
    <s v="CheezIt - Original"/>
    <s v="Food"/>
    <n v="15436587433"/>
    <s v="Tuesday, July 26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205292"/>
    <x v="0"/>
    <x v="1"/>
    <s v="Oreo Mini"/>
    <s v="Food"/>
    <n v="15436598191"/>
    <s v="Tuesday, July 26, 2022"/>
    <x v="1"/>
    <x v="18"/>
    <n v="1.5"/>
    <n v="1"/>
    <n v="124"/>
    <n v="1.5"/>
    <n v="1"/>
    <n v="1.5"/>
    <n v="1.5"/>
    <x v="205"/>
    <x v="18"/>
    <s v="Food"/>
    <x v="1"/>
    <b v="1"/>
    <n v="1.5"/>
    <n v="1"/>
    <x v="16"/>
  </r>
  <r>
    <s v="Processed"/>
    <s v="VJ300320611"/>
    <x v="0"/>
    <x v="0"/>
    <s v="Popchips Potato - Sea Salt"/>
    <s v="Food"/>
    <n v="15436600153"/>
    <s v="Tuesday, July 26, 2022"/>
    <x v="1"/>
    <x v="8"/>
    <n v="1.5"/>
    <n v="1"/>
    <n v="111"/>
    <n v="1.5"/>
    <n v="1"/>
    <n v="1.5"/>
    <n v="1.5"/>
    <x v="205"/>
    <x v="67"/>
    <s v="Food"/>
    <x v="1"/>
    <b v="1"/>
    <n v="1.5"/>
    <n v="1"/>
    <x v="44"/>
  </r>
  <r>
    <s v="Processed"/>
    <s v="VJ300320692"/>
    <x v="3"/>
    <x v="4"/>
    <s v="CheezIt - Original"/>
    <s v="Food"/>
    <n v="15436664968"/>
    <s v="Tuesday, July 26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320609"/>
    <x v="2"/>
    <x v="3"/>
    <s v="Coca Cola - Regular"/>
    <s v="Carbonated"/>
    <n v="15436892402"/>
    <s v="Tuesday, July 26, 2022"/>
    <x v="1"/>
    <x v="27"/>
    <n v="1.5"/>
    <n v="1"/>
    <n v="141"/>
    <n v="1.5"/>
    <n v="1"/>
    <n v="1.5"/>
    <n v="1.5"/>
    <x v="205"/>
    <x v="156"/>
    <s v="Carbonated"/>
    <x v="0"/>
    <b v="1"/>
    <n v="1.5"/>
    <n v="1"/>
    <x v="36"/>
  </r>
  <r>
    <s v="Processed"/>
    <s v="VJ300320609"/>
    <x v="2"/>
    <x v="3"/>
    <s v="Doritos Famin Hot Nacho"/>
    <s v="Food"/>
    <n v="15436893567"/>
    <s v="Tuesday, July 26, 2022"/>
    <x v="1"/>
    <x v="26"/>
    <n v="1.5"/>
    <n v="1"/>
    <n v="113"/>
    <n v="1.5"/>
    <n v="1"/>
    <n v="1.5"/>
    <n v="1.5"/>
    <x v="205"/>
    <x v="77"/>
    <s v="Food"/>
    <x v="1"/>
    <b v="1"/>
    <n v="1.5"/>
    <n v="1"/>
    <x v="55"/>
  </r>
  <r>
    <s v="Processed"/>
    <s v="VJ300320692"/>
    <x v="3"/>
    <x v="4"/>
    <s v="Iberia Coconut Water"/>
    <s v="Non Carbonated"/>
    <n v="15436911028"/>
    <s v="Tuesday, July 26, 2022"/>
    <x v="0"/>
    <x v="12"/>
    <n v="2"/>
    <n v="1"/>
    <n v="140"/>
    <n v="2"/>
    <n v="1"/>
    <n v="2"/>
    <n v="2"/>
    <x v="202"/>
    <x v="93"/>
    <s v="Non Carbonated"/>
    <x v="2"/>
    <b v="1"/>
    <n v="2"/>
    <n v="1.3333333333333333"/>
    <x v="64"/>
  </r>
  <r>
    <s v="Processed"/>
    <s v="VJ300205292"/>
    <x v="0"/>
    <x v="1"/>
    <s v="CheezIt - Original"/>
    <s v="Food"/>
    <n v="15436959838"/>
    <s v="Tuesday, July 26, 2022"/>
    <x v="1"/>
    <x v="1"/>
    <n v="1.5"/>
    <n v="1"/>
    <n v="123"/>
    <n v="1.5"/>
    <n v="1"/>
    <n v="1.5"/>
    <n v="1.5"/>
    <x v="205"/>
    <x v="48"/>
    <s v="Food"/>
    <x v="1"/>
    <b v="1"/>
    <n v="1.5"/>
    <n v="1"/>
    <x v="39"/>
  </r>
  <r>
    <s v="Processed"/>
    <s v="VJ300320609"/>
    <x v="2"/>
    <x v="3"/>
    <s v="Coca Cola - Regular"/>
    <s v="Carbonated"/>
    <n v="15437110057"/>
    <s v="Tuesday, July 26, 2022"/>
    <x v="1"/>
    <x v="27"/>
    <n v="1.5"/>
    <n v="1"/>
    <n v="141"/>
    <n v="1.5"/>
    <n v="1"/>
    <n v="1.5"/>
    <n v="1.5"/>
    <x v="20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37110889"/>
    <s v="Tuesday, July 26, 2022"/>
    <x v="1"/>
    <x v="27"/>
    <n v="1.5"/>
    <n v="1"/>
    <n v="141"/>
    <n v="1.5"/>
    <n v="1"/>
    <n v="1.5"/>
    <n v="1.5"/>
    <x v="205"/>
    <x v="156"/>
    <s v="Carbonated"/>
    <x v="0"/>
    <b v="1"/>
    <n v="1.5"/>
    <n v="1"/>
    <x v="36"/>
  </r>
  <r>
    <s v="Processed"/>
    <s v="VJ300205292"/>
    <x v="0"/>
    <x v="1"/>
    <s v="Coca Cola - Zero Sugar"/>
    <s v="Carbonated"/>
    <n v="15437140947"/>
    <s v="Tuesday, July 26, 2022"/>
    <x v="1"/>
    <x v="12"/>
    <n v="1.5"/>
    <n v="1"/>
    <n v="140"/>
    <n v="1.5"/>
    <n v="1"/>
    <n v="1.5"/>
    <n v="1.5"/>
    <x v="205"/>
    <x v="44"/>
    <s v="Carbonated"/>
    <x v="0"/>
    <b v="1"/>
    <n v="1.5"/>
    <n v="1"/>
    <x v="36"/>
  </r>
  <r>
    <s v="Processed"/>
    <s v="VJ300205292"/>
    <x v="0"/>
    <x v="1"/>
    <s v="BodyArmor LYTE  - Peach Mango"/>
    <s v="Water"/>
    <n v="15437142487"/>
    <s v="Tuesday, July 26, 2022"/>
    <x v="1"/>
    <x v="21"/>
    <n v="2.75"/>
    <n v="1"/>
    <n v="145"/>
    <n v="2.75"/>
    <n v="1"/>
    <n v="2.75"/>
    <n v="2.75"/>
    <x v="205"/>
    <x v="34"/>
    <s v="Water"/>
    <x v="3"/>
    <b v="1"/>
    <n v="2.75"/>
    <n v="1.8333333333333333"/>
    <x v="31"/>
  </r>
  <r>
    <s v="Processed"/>
    <s v="VJ300205292"/>
    <x v="0"/>
    <x v="1"/>
    <s v="Coca Cola - Zero Sugar"/>
    <s v="Carbonated"/>
    <n v="15437147936"/>
    <s v="Tuesday, July 26, 2022"/>
    <x v="1"/>
    <x v="12"/>
    <n v="1.5"/>
    <n v="1"/>
    <n v="140"/>
    <n v="1.5"/>
    <n v="1"/>
    <n v="1.5"/>
    <n v="1.5"/>
    <x v="205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437149877"/>
    <s v="Tuesday, July 26, 2022"/>
    <x v="1"/>
    <x v="12"/>
    <n v="1.5"/>
    <n v="1"/>
    <n v="140"/>
    <n v="1.5"/>
    <n v="1"/>
    <n v="1.5"/>
    <n v="1.5"/>
    <x v="205"/>
    <x v="44"/>
    <s v="Carbonated"/>
    <x v="0"/>
    <b v="1"/>
    <n v="1.5"/>
    <n v="1"/>
    <x v="36"/>
  </r>
  <r>
    <s v="Processed"/>
    <s v="VJ300205292"/>
    <x v="0"/>
    <x v="1"/>
    <s v="Coca Cola - Zero Sugar"/>
    <s v="Carbonated"/>
    <n v="15437340105"/>
    <s v="Tuesday, July 26, 2022"/>
    <x v="0"/>
    <x v="12"/>
    <n v="1.5"/>
    <n v="2"/>
    <n v="140"/>
    <n v="1.5"/>
    <n v="2"/>
    <n v="3"/>
    <n v="3"/>
    <x v="205"/>
    <x v="44"/>
    <s v="Carbonated"/>
    <x v="0"/>
    <b v="1"/>
    <n v="1.5"/>
    <n v="1"/>
    <x v="36"/>
  </r>
  <r>
    <s v="Processed"/>
    <s v="VJ300320609"/>
    <x v="2"/>
    <x v="3"/>
    <s v="Sunkist Soda - Orange"/>
    <s v="Carbonated"/>
    <n v="15437464609"/>
    <s v="Tuesday, July 26, 2022"/>
    <x v="1"/>
    <x v="12"/>
    <n v="1.5"/>
    <n v="1"/>
    <n v="140"/>
    <n v="1.5"/>
    <n v="1"/>
    <n v="1.5"/>
    <n v="1.5"/>
    <x v="205"/>
    <x v="70"/>
    <s v="Carbonated"/>
    <x v="0"/>
    <b v="1"/>
    <n v="1.5"/>
    <n v="1"/>
    <x v="48"/>
  </r>
  <r>
    <s v="Processed"/>
    <s v="VJ300320609"/>
    <x v="2"/>
    <x v="3"/>
    <s v="Lays - Classic"/>
    <s v="Food"/>
    <n v="15437464736"/>
    <s v="Tuesday, July 26, 2022"/>
    <x v="1"/>
    <x v="8"/>
    <n v="1.5"/>
    <n v="1"/>
    <n v="111"/>
    <n v="1.5"/>
    <n v="1"/>
    <n v="1.5"/>
    <n v="1.5"/>
    <x v="205"/>
    <x v="95"/>
    <s v="Food"/>
    <x v="1"/>
    <b v="1"/>
    <n v="1.5"/>
    <n v="1"/>
    <x v="66"/>
  </r>
  <r>
    <s v="Processed"/>
    <s v="VJ300320609"/>
    <x v="2"/>
    <x v="3"/>
    <s v="Doritos Nacho Cheese"/>
    <s v="Food"/>
    <n v="15437481155"/>
    <s v="Tuesday, July 26, 2022"/>
    <x v="1"/>
    <x v="24"/>
    <n v="1.5"/>
    <n v="1"/>
    <n v="121"/>
    <n v="1.5"/>
    <n v="1"/>
    <n v="1.5"/>
    <n v="1.5"/>
    <x v="205"/>
    <x v="90"/>
    <s v="Food"/>
    <x v="1"/>
    <b v="1"/>
    <n v="1.5"/>
    <n v="1"/>
    <x v="63"/>
  </r>
  <r>
    <s v="Processed"/>
    <s v="VJ300320609"/>
    <x v="2"/>
    <x v="3"/>
    <s v="Coca Cola - Regular"/>
    <s v="Carbonated"/>
    <n v="15437501932"/>
    <s v="Tuesday, July 26, 2022"/>
    <x v="1"/>
    <x v="23"/>
    <n v="1.5"/>
    <n v="1"/>
    <n v="142"/>
    <n v="1.5"/>
    <n v="1"/>
    <n v="1.5"/>
    <n v="1.5"/>
    <x v="205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37519060"/>
    <s v="Tuesday, July 26, 2022"/>
    <x v="1"/>
    <x v="27"/>
    <n v="1.5"/>
    <n v="1"/>
    <n v="141"/>
    <n v="1.5"/>
    <n v="1"/>
    <n v="1.5"/>
    <n v="1.5"/>
    <x v="205"/>
    <x v="156"/>
    <s v="Carbonated"/>
    <x v="0"/>
    <b v="1"/>
    <n v="1.5"/>
    <n v="1"/>
    <x v="36"/>
  </r>
  <r>
    <s v="Processed"/>
    <s v="VJ300320611"/>
    <x v="0"/>
    <x v="0"/>
    <s v="Poland Springs Water"/>
    <s v="Water"/>
    <n v="15437565330"/>
    <s v="Tuesday, July 26, 2022"/>
    <x v="1"/>
    <x v="7"/>
    <n v="2"/>
    <n v="1"/>
    <n v="143"/>
    <n v="2"/>
    <n v="1"/>
    <n v="2"/>
    <n v="2"/>
    <x v="205"/>
    <x v="29"/>
    <s v="Water"/>
    <x v="3"/>
    <b v="1"/>
    <n v="2"/>
    <n v="1.3333333333333333"/>
    <x v="27"/>
  </r>
  <r>
    <s v="Processed"/>
    <s v="VJ300320609"/>
    <x v="2"/>
    <x v="3"/>
    <s v="Coca Cola - Regular"/>
    <s v="Carbonated"/>
    <n v="15437898806"/>
    <s v="Wednesday, July 27, 2022"/>
    <x v="0"/>
    <x v="27"/>
    <n v="1.5"/>
    <n v="1"/>
    <n v="141"/>
    <n v="1.5"/>
    <n v="1"/>
    <n v="1.5"/>
    <n v="3"/>
    <x v="205"/>
    <x v="156"/>
    <s v="Carbonated"/>
    <x v="0"/>
    <b v="1"/>
    <n v="1.5"/>
    <n v="1"/>
    <x v="36"/>
  </r>
  <r>
    <s v="Processed"/>
    <s v="VJ300320609"/>
    <x v="2"/>
    <x v="3"/>
    <s v="Doritos Nacho Cheese"/>
    <s v="Food"/>
    <n v="15437898806"/>
    <s v="Wednesday, July 27, 2022"/>
    <x v="0"/>
    <x v="24"/>
    <n v="1.5"/>
    <n v="1"/>
    <n v="121"/>
    <n v="1.5"/>
    <n v="1"/>
    <n v="1.5"/>
    <n v="3"/>
    <x v="205"/>
    <x v="90"/>
    <s v="Food"/>
    <x v="1"/>
    <b v="1"/>
    <n v="1.5"/>
    <n v="1"/>
    <x v="63"/>
  </r>
  <r>
    <s v="Processed"/>
    <s v="VJ300320609"/>
    <x v="2"/>
    <x v="3"/>
    <s v="Red Bull - Original"/>
    <s v="Carbonated"/>
    <n v="15438146085"/>
    <s v="Wednesday, July 27, 2022"/>
    <x v="0"/>
    <x v="0"/>
    <n v="3.5"/>
    <n v="1"/>
    <n v="148"/>
    <n v="3.5"/>
    <n v="1"/>
    <n v="3.5"/>
    <n v="3.5"/>
    <x v="206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438207317"/>
    <s v="Wednesday, July 27, 2022"/>
    <x v="1"/>
    <x v="2"/>
    <n v="3"/>
    <n v="1"/>
    <n v="146"/>
    <n v="3"/>
    <n v="1"/>
    <n v="3"/>
    <n v="3"/>
    <x v="206"/>
    <x v="5"/>
    <s v="Carbonated"/>
    <x v="0"/>
    <b v="1"/>
    <n v="3"/>
    <n v="2"/>
    <x v="4"/>
  </r>
  <r>
    <s v="Processed"/>
    <s v="VJ300320609"/>
    <x v="2"/>
    <x v="3"/>
    <s v="Nature's Bakery Fig Bar - Raspberry"/>
    <s v="Food"/>
    <n v="15438209344"/>
    <s v="Wednesday, July 27, 2022"/>
    <x v="1"/>
    <x v="13"/>
    <n v="1.5"/>
    <n v="1"/>
    <n v="130"/>
    <n v="1.5"/>
    <n v="1"/>
    <n v="1.5"/>
    <n v="1.5"/>
    <x v="206"/>
    <x v="149"/>
    <s v="Food"/>
    <x v="1"/>
    <b v="1"/>
    <n v="1.5"/>
    <n v="1"/>
    <x v="101"/>
  </r>
  <r>
    <s v="Processed"/>
    <s v="VJ300320609"/>
    <x v="2"/>
    <x v="3"/>
    <s v="Nature's Bakery Fig Bar - Raspberry"/>
    <s v="Food"/>
    <n v="15438212001"/>
    <s v="Wednesday, July 27, 2022"/>
    <x v="1"/>
    <x v="13"/>
    <n v="1.5"/>
    <n v="1"/>
    <n v="130"/>
    <n v="1.5"/>
    <n v="1"/>
    <n v="1.5"/>
    <n v="1.5"/>
    <x v="206"/>
    <x v="149"/>
    <s v="Food"/>
    <x v="1"/>
    <b v="1"/>
    <n v="1.5"/>
    <n v="1"/>
    <x v="101"/>
  </r>
  <r>
    <s v="Processed"/>
    <s v="VJ300320609"/>
    <x v="2"/>
    <x v="3"/>
    <s v="Snapple Tea - Peach"/>
    <s v="Non Carbonated"/>
    <n v="15438249114"/>
    <s v="Wednesday, July 27, 2022"/>
    <x v="0"/>
    <x v="15"/>
    <n v="2.5"/>
    <n v="1"/>
    <n v="147"/>
    <n v="2.5"/>
    <n v="1"/>
    <n v="2.5"/>
    <n v="5.5"/>
    <x v="206"/>
    <x v="157"/>
    <s v="Non Carbonated"/>
    <x v="2"/>
    <b v="1"/>
    <n v="2.5"/>
    <n v="1.6666666666666667"/>
    <x v="59"/>
  </r>
  <r>
    <s v="Processed"/>
    <s v="VJ300320609"/>
    <x v="2"/>
    <x v="3"/>
    <s v="Nature's Bakery Fig Bar - Blueberry"/>
    <s v="Food"/>
    <n v="15438249114"/>
    <s v="Wednesday, July 27, 2022"/>
    <x v="0"/>
    <x v="11"/>
    <n v="1.5"/>
    <n v="2"/>
    <n v="132"/>
    <n v="1.5"/>
    <n v="2"/>
    <n v="3"/>
    <n v="5.5"/>
    <x v="206"/>
    <x v="148"/>
    <s v="Food"/>
    <x v="1"/>
    <b v="1"/>
    <n v="1.5"/>
    <n v="1"/>
    <x v="101"/>
  </r>
  <r>
    <s v="Processed"/>
    <s v="VJ300320611"/>
    <x v="0"/>
    <x v="0"/>
    <s v="Poland Springs Water"/>
    <s v="Water"/>
    <n v="15439132467"/>
    <s v="Wednesday, July 27, 2022"/>
    <x v="0"/>
    <x v="7"/>
    <n v="2"/>
    <n v="1"/>
    <n v="143"/>
    <n v="2"/>
    <n v="1"/>
    <n v="2"/>
    <n v="2"/>
    <x v="206"/>
    <x v="29"/>
    <s v="Water"/>
    <x v="3"/>
    <b v="1"/>
    <n v="2"/>
    <n v="1.3333333333333333"/>
    <x v="27"/>
  </r>
  <r>
    <s v="Processed"/>
    <s v="VJ300320609"/>
    <x v="2"/>
    <x v="3"/>
    <s v="Snapple Tea - Lemon"/>
    <s v="Non Carbonated"/>
    <n v="15439261142"/>
    <s v="Wednesday, July 27, 2022"/>
    <x v="0"/>
    <x v="21"/>
    <n v="2.5"/>
    <n v="1"/>
    <n v="145"/>
    <n v="2.5"/>
    <n v="1"/>
    <n v="2.5"/>
    <n v="2.5"/>
    <x v="206"/>
    <x v="152"/>
    <s v="Non Carbonated"/>
    <x v="2"/>
    <b v="1"/>
    <n v="2.5"/>
    <n v="1.6666666666666667"/>
    <x v="59"/>
  </r>
  <r>
    <s v="Processed"/>
    <s v="VJ300205292"/>
    <x v="0"/>
    <x v="1"/>
    <s v="Monster Energy Original"/>
    <s v="Carbonated"/>
    <n v="15439796431"/>
    <s v="Wednesday, July 27, 2022"/>
    <x v="0"/>
    <x v="2"/>
    <n v="3"/>
    <n v="1"/>
    <n v="146"/>
    <n v="3"/>
    <n v="1"/>
    <n v="3"/>
    <n v="3"/>
    <x v="206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5440161242"/>
    <s v="Wednesday, July 27, 2022"/>
    <x v="1"/>
    <x v="23"/>
    <n v="1.5"/>
    <n v="1"/>
    <n v="142"/>
    <n v="1.5"/>
    <n v="1"/>
    <n v="1.5"/>
    <n v="1.5"/>
    <x v="202"/>
    <x v="44"/>
    <s v="Carbonated"/>
    <x v="0"/>
    <b v="1"/>
    <n v="1.5"/>
    <n v="1"/>
    <x v="36"/>
  </r>
  <r>
    <s v="Processed"/>
    <s v="VJ300320692"/>
    <x v="3"/>
    <x v="4"/>
    <s v="S. Pellegrino Sparkling Mineral Water"/>
    <s v="Water"/>
    <n v="15440182170"/>
    <s v="Wednesday, July 27, 2022"/>
    <x v="1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92"/>
    <x v="3"/>
    <x v="4"/>
    <s v="Miss Vickie's Potato Chip - Sea Salt &amp; Vinega"/>
    <s v="Food"/>
    <n v="15440472578"/>
    <s v="Wednesday, July 27, 2022"/>
    <x v="0"/>
    <x v="25"/>
    <n v="1.5"/>
    <n v="1"/>
    <n v="125"/>
    <n v="1.5"/>
    <n v="1"/>
    <n v="1.5"/>
    <n v="1.5"/>
    <x v="202"/>
    <x v="3"/>
    <s v="Food"/>
    <x v="1"/>
    <b v="1"/>
    <n v="1.5"/>
    <n v="1"/>
    <x v="3"/>
  </r>
  <r>
    <s v="Processed"/>
    <s v="VJ300320692"/>
    <x v="3"/>
    <x v="4"/>
    <s v="S. Pellegrino Sparkling Mineral Water"/>
    <s v="Water"/>
    <n v="15440488600"/>
    <s v="Wednesday, July 27, 2022"/>
    <x v="0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92"/>
    <x v="3"/>
    <x v="4"/>
    <s v="Iberia Coconut Water"/>
    <s v="Non Carbonated"/>
    <n v="15440705364"/>
    <s v="Wednesday, July 27, 2022"/>
    <x v="0"/>
    <x v="12"/>
    <n v="2"/>
    <n v="1"/>
    <n v="140"/>
    <n v="2"/>
    <n v="1"/>
    <n v="2"/>
    <n v="2"/>
    <x v="202"/>
    <x v="93"/>
    <s v="Non Carbonated"/>
    <x v="2"/>
    <b v="1"/>
    <n v="2"/>
    <n v="1.3333333333333333"/>
    <x v="64"/>
  </r>
  <r>
    <s v="Processed"/>
    <s v="VJ300320686"/>
    <x v="1"/>
    <x v="2"/>
    <s v="Wonderful Pistachios - Variety"/>
    <s v="Food"/>
    <n v="15440798438"/>
    <s v="Wednesday, July 27, 2022"/>
    <x v="1"/>
    <x v="17"/>
    <n v="2"/>
    <n v="1"/>
    <n v="138"/>
    <n v="2"/>
    <n v="1"/>
    <n v="2"/>
    <n v="2"/>
    <x v="206"/>
    <x v="11"/>
    <s v="Food"/>
    <x v="1"/>
    <b v="1"/>
    <n v="2"/>
    <n v="1.3333333333333333"/>
    <x v="10"/>
  </r>
  <r>
    <s v="Processed"/>
    <s v="VJ300320686"/>
    <x v="1"/>
    <x v="2"/>
    <s v="Newtons Fig Bar"/>
    <s v="Food"/>
    <n v="15440967438"/>
    <s v="Wednesday, July 27, 2022"/>
    <x v="0"/>
    <x v="13"/>
    <n v="1.5"/>
    <n v="1"/>
    <n v="130"/>
    <n v="1.5"/>
    <n v="1"/>
    <n v="1.5"/>
    <n v="1.5"/>
    <x v="206"/>
    <x v="26"/>
    <s v="Food"/>
    <x v="1"/>
    <b v="1"/>
    <n v="1.5"/>
    <n v="1"/>
    <x v="24"/>
  </r>
  <r>
    <s v="Processed"/>
    <s v="VJ300320609"/>
    <x v="2"/>
    <x v="3"/>
    <s v="Monster Energy Original"/>
    <s v="Carbonated"/>
    <n v="15441230138"/>
    <s v="Wednesday, July 27, 2022"/>
    <x v="0"/>
    <x v="2"/>
    <n v="3"/>
    <n v="1"/>
    <n v="146"/>
    <n v="3"/>
    <n v="1"/>
    <n v="3"/>
    <n v="3"/>
    <x v="206"/>
    <x v="5"/>
    <s v="Carbonated"/>
    <x v="0"/>
    <b v="1"/>
    <n v="3"/>
    <n v="2"/>
    <x v="4"/>
  </r>
  <r>
    <s v="Processed"/>
    <s v="VJ300320686"/>
    <x v="1"/>
    <x v="2"/>
    <s v="Pop Corners - White Cheddar"/>
    <s v="Food"/>
    <n v="15441241790"/>
    <s v="Wednesday, July 27, 2022"/>
    <x v="0"/>
    <x v="8"/>
    <n v="1.5"/>
    <n v="1"/>
    <n v="111"/>
    <n v="1.5"/>
    <n v="1"/>
    <n v="1.5"/>
    <n v="1.5"/>
    <x v="206"/>
    <x v="123"/>
    <s v="Food"/>
    <x v="1"/>
    <b v="1"/>
    <n v="1.5"/>
    <n v="1"/>
    <x v="80"/>
  </r>
  <r>
    <s v="Processed"/>
    <s v="VJ300320692"/>
    <x v="3"/>
    <x v="4"/>
    <s v="KitKat - Crisp Wafers"/>
    <s v="Food"/>
    <n v="15441275868"/>
    <s v="Wednesday, July 27, 2022"/>
    <x v="0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KitKat - Crisp Wafers"/>
    <s v="Food"/>
    <n v="15441280924"/>
    <s v="Wednesday, July 27, 2022"/>
    <x v="1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Iberia Coconut Water"/>
    <s v="Non Carbonated"/>
    <n v="15441289991"/>
    <s v="Wednesday, July 27, 2022"/>
    <x v="1"/>
    <x v="12"/>
    <n v="2"/>
    <n v="1"/>
    <n v="140"/>
    <n v="2"/>
    <n v="1"/>
    <n v="2"/>
    <n v="2"/>
    <x v="202"/>
    <x v="93"/>
    <s v="Non Carbonated"/>
    <x v="2"/>
    <b v="1"/>
    <n v="2"/>
    <n v="1.3333333333333333"/>
    <x v="64"/>
  </r>
  <r>
    <s v="Processed"/>
    <s v="VJ300320686"/>
    <x v="1"/>
    <x v="2"/>
    <s v="Oreo Mini"/>
    <s v="Food"/>
    <n v="15441331384"/>
    <s v="Wednesday, July 27, 2022"/>
    <x v="0"/>
    <x v="18"/>
    <n v="1.5"/>
    <n v="1"/>
    <n v="124"/>
    <n v="1.5"/>
    <n v="1"/>
    <n v="1.5"/>
    <n v="1.5"/>
    <x v="206"/>
    <x v="18"/>
    <s v="Food"/>
    <x v="1"/>
    <b v="1"/>
    <n v="1.5"/>
    <n v="1"/>
    <x v="16"/>
  </r>
  <r>
    <s v="Processed"/>
    <s v="VJ300320609"/>
    <x v="2"/>
    <x v="3"/>
    <s v="Coca Cola - Regular"/>
    <s v="Carbonated"/>
    <n v="15441347469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09"/>
    <x v="2"/>
    <x v="3"/>
    <s v="Doritos Nacho Cheese"/>
    <s v="Food"/>
    <n v="15441353318"/>
    <s v="Wednesday, July 27, 2022"/>
    <x v="1"/>
    <x v="24"/>
    <n v="1.5"/>
    <n v="1"/>
    <n v="121"/>
    <n v="1.5"/>
    <n v="1"/>
    <n v="1.5"/>
    <n v="1.5"/>
    <x v="206"/>
    <x v="90"/>
    <s v="Food"/>
    <x v="1"/>
    <b v="1"/>
    <n v="1.5"/>
    <n v="1"/>
    <x v="63"/>
  </r>
  <r>
    <s v="Processed"/>
    <s v="VJ300320609"/>
    <x v="2"/>
    <x v="3"/>
    <s v="Coca Cola - Regular"/>
    <s v="Carbonated"/>
    <n v="15441416510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92"/>
    <x v="3"/>
    <x v="4"/>
    <s v="CheezIt - Go Paks"/>
    <s v="Food"/>
    <n v="15441462755"/>
    <s v="Wednesday, July 27, 2022"/>
    <x v="0"/>
    <x v="33"/>
    <n v="4"/>
    <n v="1"/>
    <n v="151"/>
    <n v="4"/>
    <n v="1"/>
    <n v="4"/>
    <n v="4"/>
    <x v="202"/>
    <x v="133"/>
    <s v="Food"/>
    <x v="1"/>
    <b v="1"/>
    <n v="4"/>
    <n v="2.6666666666666665"/>
    <x v="39"/>
  </r>
  <r>
    <s v="Processed"/>
    <s v="VJ300320692"/>
    <x v="3"/>
    <x v="4"/>
    <s v="S. Pellegrino Sparkling Mineral Water"/>
    <s v="Water"/>
    <n v="15441596043"/>
    <s v="Wednesday, July 27, 2022"/>
    <x v="0"/>
    <x v="5"/>
    <n v="2"/>
    <n v="1"/>
    <n v="144"/>
    <n v="2"/>
    <n v="1"/>
    <n v="2"/>
    <n v="2"/>
    <x v="202"/>
    <x v="24"/>
    <s v="Water"/>
    <x v="3"/>
    <b v="1"/>
    <n v="2"/>
    <n v="1.3333333333333333"/>
    <x v="22"/>
  </r>
  <r>
    <s v="Processed"/>
    <s v="VJ300320692"/>
    <x v="3"/>
    <x v="4"/>
    <s v="Pop Corners - Sweet &amp; Salty Kettle"/>
    <s v="Food"/>
    <n v="15441824543"/>
    <s v="Wednesday, July 27, 2022"/>
    <x v="1"/>
    <x v="20"/>
    <n v="1.5"/>
    <n v="1"/>
    <n v="112"/>
    <n v="1.5"/>
    <n v="1"/>
    <n v="1.5"/>
    <n v="1.5"/>
    <x v="202"/>
    <x v="141"/>
    <s v="Food"/>
    <x v="1"/>
    <b v="1"/>
    <n v="1.5"/>
    <n v="1"/>
    <x v="80"/>
  </r>
  <r>
    <s v="Processed"/>
    <s v="VJ300320609"/>
    <x v="2"/>
    <x v="3"/>
    <s v="Doritos Cool Ranch"/>
    <s v="Food"/>
    <n v="15441840029"/>
    <s v="Wednesday, July 27, 2022"/>
    <x v="1"/>
    <x v="22"/>
    <n v="1.5"/>
    <n v="1"/>
    <n v="120"/>
    <n v="1.5"/>
    <n v="1"/>
    <n v="1.5"/>
    <n v="1.5"/>
    <x v="206"/>
    <x v="94"/>
    <s v="Food"/>
    <x v="1"/>
    <b v="1"/>
    <n v="1.5"/>
    <n v="1"/>
    <x v="65"/>
  </r>
  <r>
    <s v="Processed"/>
    <s v="VJ300320609"/>
    <x v="2"/>
    <x v="3"/>
    <s v="Coca Cola - Regular"/>
    <s v="Carbonated"/>
    <n v="15441841132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11"/>
    <x v="0"/>
    <x v="0"/>
    <s v="Snapple Tea - Lemon"/>
    <s v="Non Carbonated"/>
    <n v="15442215398"/>
    <s v="Wednesday, July 27, 2022"/>
    <x v="0"/>
    <x v="21"/>
    <n v="2.5"/>
    <n v="1"/>
    <n v="145"/>
    <n v="2.5"/>
    <n v="1"/>
    <n v="2.5"/>
    <n v="2.5"/>
    <x v="206"/>
    <x v="152"/>
    <s v="Non Carbonated"/>
    <x v="2"/>
    <b v="1"/>
    <n v="2.5"/>
    <n v="1.6666666666666667"/>
    <x v="59"/>
  </r>
  <r>
    <s v="Processed"/>
    <s v="VJ300320609"/>
    <x v="2"/>
    <x v="3"/>
    <s v="Cheetos - Crunchy"/>
    <s v="Food"/>
    <n v="15442309968"/>
    <s v="Wednesday, July 27, 2022"/>
    <x v="1"/>
    <x v="18"/>
    <n v="1.5"/>
    <n v="1"/>
    <n v="124"/>
    <n v="1.5"/>
    <n v="1"/>
    <n v="1.5"/>
    <n v="1.5"/>
    <x v="206"/>
    <x v="91"/>
    <s v="Food"/>
    <x v="1"/>
    <b v="1"/>
    <n v="1.5"/>
    <n v="1"/>
    <x v="14"/>
  </r>
  <r>
    <s v="Processed"/>
    <s v="VJ300320609"/>
    <x v="2"/>
    <x v="3"/>
    <s v="Coca Cola - Regular"/>
    <s v="Carbonated"/>
    <n v="15442521215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42615165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09"/>
    <x v="2"/>
    <x v="3"/>
    <s v="KitKat - Crisp Wafers"/>
    <s v="Food"/>
    <n v="15442622755"/>
    <s v="Wednesday, July 27, 2022"/>
    <x v="1"/>
    <x v="14"/>
    <n v="2.5"/>
    <n v="1"/>
    <n v="137"/>
    <n v="2.5"/>
    <n v="1"/>
    <n v="2.5"/>
    <n v="2.5"/>
    <x v="206"/>
    <x v="10"/>
    <s v="Food"/>
    <x v="1"/>
    <b v="1"/>
    <n v="2.5"/>
    <n v="1.6666666666666667"/>
    <x v="9"/>
  </r>
  <r>
    <s v="Processed"/>
    <s v="VJ300320609"/>
    <x v="2"/>
    <x v="3"/>
    <s v="Coca Cola - Regular"/>
    <s v="Carbonated"/>
    <n v="15442623889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09"/>
    <x v="2"/>
    <x v="3"/>
    <s v="Lays - Classic"/>
    <s v="Food"/>
    <n v="15442627419"/>
    <s v="Wednesday, July 27, 2022"/>
    <x v="1"/>
    <x v="8"/>
    <n v="1.5"/>
    <n v="1"/>
    <n v="111"/>
    <n v="1.5"/>
    <n v="1"/>
    <n v="1.5"/>
    <n v="1.5"/>
    <x v="206"/>
    <x v="95"/>
    <s v="Food"/>
    <x v="1"/>
    <b v="1"/>
    <n v="1.5"/>
    <n v="1"/>
    <x v="66"/>
  </r>
  <r>
    <s v="Processed"/>
    <s v="VJ300320609"/>
    <x v="2"/>
    <x v="3"/>
    <s v="Lays - Classic"/>
    <s v="Food"/>
    <n v="15442642024"/>
    <s v="Wednesday, July 27, 2022"/>
    <x v="1"/>
    <x v="8"/>
    <n v="1.5"/>
    <n v="1"/>
    <n v="111"/>
    <n v="1.5"/>
    <n v="1"/>
    <n v="1.5"/>
    <n v="1.5"/>
    <x v="206"/>
    <x v="95"/>
    <s v="Food"/>
    <x v="1"/>
    <b v="1"/>
    <n v="1.5"/>
    <n v="1"/>
    <x v="66"/>
  </r>
  <r>
    <s v="Processed"/>
    <s v="VJ300320609"/>
    <x v="2"/>
    <x v="3"/>
    <s v="Coca Cola - Regular"/>
    <s v="Carbonated"/>
    <n v="15442743040"/>
    <s v="Wednesday, July 27, 2022"/>
    <x v="1"/>
    <x v="23"/>
    <n v="1.5"/>
    <n v="1"/>
    <n v="142"/>
    <n v="1.5"/>
    <n v="1"/>
    <n v="1.5"/>
    <n v="1.5"/>
    <x v="206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443081047"/>
    <s v="Thursday, July 28, 2022"/>
    <x v="1"/>
    <x v="5"/>
    <n v="3"/>
    <n v="1"/>
    <n v="144"/>
    <n v="3"/>
    <n v="1"/>
    <n v="3"/>
    <n v="3"/>
    <x v="206"/>
    <x v="5"/>
    <s v="Carbonated"/>
    <x v="0"/>
    <b v="1"/>
    <n v="3"/>
    <n v="2"/>
    <x v="4"/>
  </r>
  <r>
    <s v="Processed"/>
    <s v="VJ300320609"/>
    <x v="2"/>
    <x v="3"/>
    <s v="Funyuns - Flaming Hot"/>
    <s v="Food"/>
    <n v="15443081871"/>
    <s v="Thursday, July 28, 2022"/>
    <x v="1"/>
    <x v="20"/>
    <n v="2"/>
    <n v="1"/>
    <n v="112"/>
    <n v="2"/>
    <n v="1"/>
    <n v="2"/>
    <n v="2"/>
    <x v="206"/>
    <x v="71"/>
    <s v="Food"/>
    <x v="1"/>
    <b v="1"/>
    <n v="2"/>
    <n v="1.3333333333333333"/>
    <x v="49"/>
  </r>
  <r>
    <s v="Processed"/>
    <s v="VJ300320609"/>
    <x v="2"/>
    <x v="3"/>
    <s v="Sunkist Soda - Orange"/>
    <s v="Carbonated"/>
    <n v="15443096610"/>
    <s v="Thursday, July 28, 2022"/>
    <x v="0"/>
    <x v="12"/>
    <n v="1.5"/>
    <n v="1"/>
    <n v="140"/>
    <n v="1.5"/>
    <n v="1"/>
    <n v="1.5"/>
    <n v="3"/>
    <x v="206"/>
    <x v="70"/>
    <s v="Carbonated"/>
    <x v="0"/>
    <b v="1"/>
    <n v="1.5"/>
    <n v="1"/>
    <x v="48"/>
  </r>
  <r>
    <s v="Processed"/>
    <s v="VJ300320609"/>
    <x v="2"/>
    <x v="3"/>
    <s v="Doritos Nacho Cheese"/>
    <s v="Food"/>
    <n v="15443096610"/>
    <s v="Thursday, July 28, 2022"/>
    <x v="0"/>
    <x v="24"/>
    <n v="1.5"/>
    <n v="1"/>
    <n v="121"/>
    <n v="1.5"/>
    <n v="1"/>
    <n v="1.5"/>
    <n v="3"/>
    <x v="206"/>
    <x v="90"/>
    <s v="Food"/>
    <x v="1"/>
    <b v="1"/>
    <n v="1.5"/>
    <n v="1"/>
    <x v="63"/>
  </r>
  <r>
    <s v="Processed"/>
    <s v="VJ300320609"/>
    <x v="2"/>
    <x v="3"/>
    <s v="Monster Energy Original"/>
    <s v="Carbonated"/>
    <n v="15443447720"/>
    <s v="Thursday, July 28, 2022"/>
    <x v="1"/>
    <x v="5"/>
    <n v="3"/>
    <n v="1"/>
    <n v="144"/>
    <n v="3"/>
    <n v="1"/>
    <n v="3"/>
    <n v="3"/>
    <x v="207"/>
    <x v="5"/>
    <s v="Carbonated"/>
    <x v="0"/>
    <b v="1"/>
    <n v="3"/>
    <n v="2"/>
    <x v="4"/>
  </r>
  <r>
    <s v="Processed"/>
    <s v="VJ300320686"/>
    <x v="1"/>
    <x v="2"/>
    <s v="Oreo Mini"/>
    <s v="Food"/>
    <n v="15443798219"/>
    <s v="Thursday, July 28, 2022"/>
    <x v="1"/>
    <x v="18"/>
    <n v="1.5"/>
    <n v="1"/>
    <n v="124"/>
    <n v="1.5"/>
    <n v="1"/>
    <n v="1.5"/>
    <n v="1.5"/>
    <x v="207"/>
    <x v="18"/>
    <s v="Food"/>
    <x v="1"/>
    <b v="1"/>
    <n v="1.5"/>
    <n v="1"/>
    <x v="16"/>
  </r>
  <r>
    <s v="Processed"/>
    <s v="VJ300320692"/>
    <x v="3"/>
    <x v="4"/>
    <s v="KitKat - Crisp Wafers"/>
    <s v="Food"/>
    <n v="15444534433"/>
    <s v="Thursday, July 28, 2022"/>
    <x v="1"/>
    <x v="17"/>
    <n v="2"/>
    <n v="1"/>
    <n v="138"/>
    <n v="2"/>
    <n v="1"/>
    <n v="2"/>
    <n v="2"/>
    <x v="202"/>
    <x v="10"/>
    <s v="Food"/>
    <x v="1"/>
    <b v="1"/>
    <n v="2"/>
    <n v="1.3333333333333333"/>
    <x v="9"/>
  </r>
  <r>
    <s v="Processed"/>
    <s v="VJ300320692"/>
    <x v="3"/>
    <x v="4"/>
    <s v="BodyArmor LYTE - Strawberry Lemonade"/>
    <s v="Water"/>
    <n v="15444556004"/>
    <s v="Thursday, July 28, 2022"/>
    <x v="0"/>
    <x v="15"/>
    <n v="2.75"/>
    <n v="1"/>
    <n v="147"/>
    <n v="2.75"/>
    <n v="1"/>
    <n v="2.75"/>
    <n v="2.75"/>
    <x v="202"/>
    <x v="131"/>
    <s v="Water"/>
    <x v="3"/>
    <b v="1"/>
    <n v="2.75"/>
    <n v="1.8333333333333333"/>
    <x v="90"/>
  </r>
  <r>
    <s v="Processed"/>
    <s v="VJ300320686"/>
    <x v="1"/>
    <x v="2"/>
    <s v="Made in Nature - Mangoes Sweet &amp; Tangy"/>
    <s v="Food"/>
    <n v="15444785273"/>
    <s v="Thursday, July 28, 2022"/>
    <x v="1"/>
    <x v="28"/>
    <n v="2"/>
    <n v="1"/>
    <n v="135"/>
    <n v="2"/>
    <n v="1"/>
    <n v="2"/>
    <n v="2"/>
    <x v="207"/>
    <x v="108"/>
    <s v="Food"/>
    <x v="1"/>
    <b v="1"/>
    <n v="2"/>
    <n v="1.3333333333333333"/>
    <x v="76"/>
  </r>
  <r>
    <s v="Processed"/>
    <s v="VJ300320686"/>
    <x v="1"/>
    <x v="2"/>
    <s v="Robert Irvine's - Fit Crunch -  Chocolate Pea"/>
    <s v="Food"/>
    <n v="15444789702"/>
    <s v="Thursday, July 28, 2022"/>
    <x v="1"/>
    <x v="11"/>
    <n v="2"/>
    <n v="1"/>
    <n v="132"/>
    <n v="2"/>
    <n v="1"/>
    <n v="2"/>
    <n v="2"/>
    <x v="207"/>
    <x v="21"/>
    <s v="Food"/>
    <x v="1"/>
    <b v="1"/>
    <n v="2"/>
    <n v="1.3333333333333333"/>
    <x v="19"/>
  </r>
  <r>
    <s v="Processed"/>
    <s v="VJ300320609"/>
    <x v="2"/>
    <x v="3"/>
    <s v="Fritos - Original"/>
    <s v="Food"/>
    <n v="15445015680"/>
    <s v="Thursday, July 28, 2022"/>
    <x v="0"/>
    <x v="25"/>
    <n v="1.5"/>
    <n v="1"/>
    <n v="125"/>
    <n v="1.5"/>
    <n v="1"/>
    <n v="1.5"/>
    <n v="1.5"/>
    <x v="207"/>
    <x v="83"/>
    <s v="Food"/>
    <x v="1"/>
    <b v="1"/>
    <n v="1.5"/>
    <n v="1"/>
    <x v="61"/>
  </r>
  <r>
    <s v="Processed"/>
    <s v="VJ300320692"/>
    <x v="3"/>
    <x v="4"/>
    <s v="Hungry Buddha - Chocolate Chip"/>
    <s v="Food"/>
    <n v="15445102126"/>
    <s v="Thursday, July 28, 2022"/>
    <x v="1"/>
    <x v="14"/>
    <n v="2"/>
    <n v="1"/>
    <n v="137"/>
    <n v="2"/>
    <n v="1"/>
    <n v="2"/>
    <n v="2"/>
    <x v="202"/>
    <x v="103"/>
    <s v="Food"/>
    <x v="1"/>
    <b v="1"/>
    <n v="2"/>
    <n v="1.3333333333333333"/>
    <x v="72"/>
  </r>
  <r>
    <s v="Processed"/>
    <s v="VJ300320686"/>
    <x v="1"/>
    <x v="2"/>
    <s v="Oreo Mini"/>
    <s v="Food"/>
    <n v="15445182600"/>
    <s v="Thursday, July 28, 2022"/>
    <x v="0"/>
    <x v="18"/>
    <n v="1.5"/>
    <n v="1"/>
    <n v="124"/>
    <n v="1.5"/>
    <n v="1"/>
    <n v="1.5"/>
    <n v="1.5"/>
    <x v="207"/>
    <x v="18"/>
    <s v="Food"/>
    <x v="1"/>
    <b v="1"/>
    <n v="1.5"/>
    <n v="1"/>
    <x v="16"/>
  </r>
  <r>
    <s v="Processed"/>
    <s v="VJ300320686"/>
    <x v="1"/>
    <x v="2"/>
    <s v="Pop Corners - Sea Salt"/>
    <s v="Food"/>
    <n v="15445207702"/>
    <s v="Thursday, July 28, 2022"/>
    <x v="1"/>
    <x v="3"/>
    <n v="1.5"/>
    <n v="1"/>
    <n v="114"/>
    <n v="1.5"/>
    <n v="1"/>
    <n v="1.5"/>
    <n v="1.5"/>
    <x v="207"/>
    <x v="117"/>
    <s v="Food"/>
    <x v="1"/>
    <b v="1"/>
    <n v="1.5"/>
    <n v="1"/>
    <x v="80"/>
  </r>
  <r>
    <s v="Processed"/>
    <s v="VJ300320692"/>
    <x v="3"/>
    <x v="4"/>
    <s v="Snyder's of Hanover Pretzel Pieces - Honey Mu"/>
    <s v="Food"/>
    <n v="15445306155"/>
    <s v="Thursday, July 28, 2022"/>
    <x v="0"/>
    <x v="22"/>
    <n v="2.5"/>
    <n v="1"/>
    <n v="120"/>
    <n v="2.5"/>
    <n v="1"/>
    <n v="2.5"/>
    <n v="5.5"/>
    <x v="202"/>
    <x v="135"/>
    <s v="Food"/>
    <x v="1"/>
    <b v="1"/>
    <n v="2.5"/>
    <n v="1.6666666666666667"/>
    <x v="92"/>
  </r>
  <r>
    <s v="Processed"/>
    <s v="VJ300320692"/>
    <x v="3"/>
    <x v="4"/>
    <s v="Starbucks Refresher - Real Coconut Water"/>
    <s v="Carbonated"/>
    <n v="15445306155"/>
    <s v="Thursday, July 28, 2022"/>
    <x v="0"/>
    <x v="0"/>
    <n v="3"/>
    <n v="1"/>
    <n v="148"/>
    <n v="3"/>
    <n v="1"/>
    <n v="3"/>
    <n v="5.5"/>
    <x v="202"/>
    <x v="106"/>
    <s v="Carbonated"/>
    <x v="0"/>
    <b v="1"/>
    <n v="3"/>
    <n v="2"/>
    <x v="75"/>
  </r>
  <r>
    <s v="Processed"/>
    <s v="VJ300320609"/>
    <x v="2"/>
    <x v="3"/>
    <s v="Doritos Cool Ranch"/>
    <s v="Food"/>
    <n v="15445718917"/>
    <s v="Thursday, July 28, 2022"/>
    <x v="1"/>
    <x v="22"/>
    <n v="1.5"/>
    <n v="1"/>
    <n v="120"/>
    <n v="1.5"/>
    <n v="1"/>
    <n v="1.5"/>
    <n v="1.5"/>
    <x v="207"/>
    <x v="94"/>
    <s v="Food"/>
    <x v="1"/>
    <b v="1"/>
    <n v="1.5"/>
    <n v="1"/>
    <x v="65"/>
  </r>
  <r>
    <s v="Processed"/>
    <s v="VJ300320609"/>
    <x v="2"/>
    <x v="3"/>
    <s v="Doritos Cool Ranch"/>
    <s v="Food"/>
    <n v="15445771824"/>
    <s v="Thursday, July 28, 2022"/>
    <x v="1"/>
    <x v="22"/>
    <n v="1.5"/>
    <n v="1"/>
    <n v="120"/>
    <n v="1.5"/>
    <n v="1"/>
    <n v="1.5"/>
    <n v="1.5"/>
    <x v="207"/>
    <x v="94"/>
    <s v="Food"/>
    <x v="1"/>
    <b v="1"/>
    <n v="1.5"/>
    <n v="1"/>
    <x v="65"/>
  </r>
  <r>
    <s v="Processed"/>
    <s v="VJ300320609"/>
    <x v="2"/>
    <x v="3"/>
    <s v="Red Bull - Original"/>
    <s v="Carbonated"/>
    <n v="15446103069"/>
    <s v="Thursday, July 28, 2022"/>
    <x v="1"/>
    <x v="0"/>
    <n v="3.5"/>
    <n v="1"/>
    <n v="148"/>
    <n v="3.5"/>
    <n v="1"/>
    <n v="3.5"/>
    <n v="3.5"/>
    <x v="207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446107072"/>
    <s v="Thursday, July 28, 2022"/>
    <x v="1"/>
    <x v="0"/>
    <n v="3.5"/>
    <n v="1"/>
    <n v="148"/>
    <n v="3.5"/>
    <n v="1"/>
    <n v="3.5"/>
    <n v="3.5"/>
    <x v="207"/>
    <x v="45"/>
    <s v="Carbonated"/>
    <x v="0"/>
    <b v="1"/>
    <n v="3.5"/>
    <n v="2.3333333333333335"/>
    <x v="0"/>
  </r>
  <r>
    <s v="Processed"/>
    <s v="VJ300320692"/>
    <x v="3"/>
    <x v="4"/>
    <s v="Oreo Mini - Go Paks"/>
    <m/>
    <n v="15446113485"/>
    <s v="Thursday, July 28, 2022"/>
    <x v="0"/>
    <x v="37"/>
    <n v="4"/>
    <n v="1"/>
    <n v="150"/>
    <n v="4"/>
    <n v="1"/>
    <n v="4"/>
    <n v="4"/>
    <x v="202"/>
    <x v="143"/>
    <s v="Cell is Blank - Dis-regard"/>
    <x v="1"/>
    <b v="1"/>
    <n v="4"/>
    <n v="2.6666666666666665"/>
    <x v="98"/>
  </r>
  <r>
    <s v="Processed"/>
    <s v="VJ300320692"/>
    <x v="3"/>
    <x v="4"/>
    <s v="CheezIt - White Cheddar"/>
    <s v="Food"/>
    <n v="15446114745"/>
    <s v="Thursday, July 28, 2022"/>
    <x v="0"/>
    <x v="1"/>
    <n v="1.5"/>
    <n v="1"/>
    <n v="123"/>
    <n v="1.5"/>
    <n v="1"/>
    <n v="1.5"/>
    <n v="1.5"/>
    <x v="202"/>
    <x v="53"/>
    <s v="Food"/>
    <x v="1"/>
    <b v="1"/>
    <n v="1.5"/>
    <n v="1"/>
    <x v="39"/>
  </r>
  <r>
    <s v="Processed"/>
    <s v="VJ300320692"/>
    <x v="3"/>
    <x v="4"/>
    <s v="BodyArmor  LYTE - Blueberry Pomegranate"/>
    <s v="Non Carbonated"/>
    <n v="15446168584"/>
    <s v="Thursday, July 28, 2022"/>
    <x v="0"/>
    <x v="7"/>
    <n v="2.75"/>
    <n v="1"/>
    <n v="143"/>
    <n v="2.75"/>
    <n v="1"/>
    <n v="2.75"/>
    <n v="2.75"/>
    <x v="202"/>
    <x v="145"/>
    <s v="Non Carbonated"/>
    <x v="2"/>
    <b v="1"/>
    <n v="2.75"/>
    <n v="1.8333333333333333"/>
    <x v="100"/>
  </r>
  <r>
    <s v="Processed"/>
    <s v="VJ300320692"/>
    <x v="3"/>
    <x v="4"/>
    <s v="Starbucks Refresher - Real Coconut Water"/>
    <s v="Carbonated"/>
    <n v="15446385780"/>
    <s v="Thursday, July 28, 2022"/>
    <x v="0"/>
    <x v="0"/>
    <n v="3"/>
    <n v="1"/>
    <n v="148"/>
    <n v="3"/>
    <n v="1"/>
    <n v="3"/>
    <n v="3"/>
    <x v="202"/>
    <x v="106"/>
    <s v="Carbonated"/>
    <x v="0"/>
    <b v="1"/>
    <n v="3"/>
    <n v="2"/>
    <x v="75"/>
  </r>
  <r>
    <s v="Processed"/>
    <s v="VJ300320686"/>
    <x v="1"/>
    <x v="2"/>
    <s v="Oreo Mini"/>
    <s v="Food"/>
    <n v="15446457838"/>
    <s v="Thursday, July 28, 2022"/>
    <x v="1"/>
    <x v="24"/>
    <n v="1.5"/>
    <n v="1"/>
    <n v="121"/>
    <n v="1.5"/>
    <n v="1"/>
    <n v="1.5"/>
    <n v="1.5"/>
    <x v="207"/>
    <x v="18"/>
    <s v="Food"/>
    <x v="1"/>
    <b v="1"/>
    <n v="1.5"/>
    <n v="1"/>
    <x v="16"/>
  </r>
  <r>
    <s v="Processed"/>
    <s v="VJ300320609"/>
    <x v="2"/>
    <x v="3"/>
    <s v="Lays - Classic"/>
    <s v="Food"/>
    <n v="15446602429"/>
    <s v="Thursday, July 28, 2022"/>
    <x v="1"/>
    <x v="8"/>
    <n v="1.5"/>
    <n v="1"/>
    <n v="111"/>
    <n v="1.5"/>
    <n v="1"/>
    <n v="1.5"/>
    <n v="1.5"/>
    <x v="207"/>
    <x v="95"/>
    <s v="Food"/>
    <x v="1"/>
    <b v="1"/>
    <n v="1.5"/>
    <n v="1"/>
    <x v="66"/>
  </r>
  <r>
    <s v="Processed"/>
    <s v="VJ300320609"/>
    <x v="2"/>
    <x v="3"/>
    <s v="Red Bull - Original"/>
    <s v="Carbonated"/>
    <n v="15446608700"/>
    <s v="Thursday, July 28, 2022"/>
    <x v="1"/>
    <x v="0"/>
    <n v="3.5"/>
    <n v="1"/>
    <n v="148"/>
    <n v="3.5"/>
    <n v="1"/>
    <n v="3.5"/>
    <n v="3.5"/>
    <x v="207"/>
    <x v="45"/>
    <s v="Carbonated"/>
    <x v="0"/>
    <b v="1"/>
    <n v="3.5"/>
    <n v="2.3333333333333335"/>
    <x v="0"/>
  </r>
  <r>
    <s v="Processed"/>
    <s v="VJ300320609"/>
    <x v="2"/>
    <x v="3"/>
    <s v="Monster Energy Original"/>
    <s v="Carbonated"/>
    <n v="15446816964"/>
    <s v="Thursday, July 28, 2022"/>
    <x v="0"/>
    <x v="5"/>
    <n v="3"/>
    <n v="1"/>
    <n v="144"/>
    <n v="3"/>
    <n v="1"/>
    <n v="3"/>
    <n v="3"/>
    <x v="207"/>
    <x v="5"/>
    <s v="Carbonated"/>
    <x v="0"/>
    <b v="1"/>
    <n v="3"/>
    <n v="2"/>
    <x v="4"/>
  </r>
  <r>
    <s v="Processed"/>
    <s v="VJ300320609"/>
    <x v="2"/>
    <x v="3"/>
    <s v="Red Bull - Original"/>
    <s v="Carbonated"/>
    <n v="15446912233"/>
    <s v="Thursday, July 28, 2022"/>
    <x v="1"/>
    <x v="0"/>
    <n v="3.5"/>
    <n v="1"/>
    <n v="148"/>
    <n v="3.5"/>
    <n v="1"/>
    <n v="3.5"/>
    <n v="3.5"/>
    <x v="207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446914249"/>
    <s v="Thursday, July 28, 2022"/>
    <x v="1"/>
    <x v="23"/>
    <n v="1.5"/>
    <n v="1"/>
    <n v="142"/>
    <n v="1.5"/>
    <n v="1"/>
    <n v="1.5"/>
    <n v="1.5"/>
    <x v="207"/>
    <x v="156"/>
    <s v="Carbonated"/>
    <x v="0"/>
    <b v="1"/>
    <n v="1.5"/>
    <n v="1"/>
    <x v="36"/>
  </r>
  <r>
    <s v="Processed"/>
    <s v="VJ300205292"/>
    <x v="0"/>
    <x v="1"/>
    <s v="CheezIt - Original"/>
    <s v="Food"/>
    <n v="15446973453"/>
    <s v="Thursday, July 28, 2022"/>
    <x v="1"/>
    <x v="1"/>
    <n v="1.5"/>
    <n v="1"/>
    <n v="123"/>
    <n v="1.5"/>
    <n v="1"/>
    <n v="1.5"/>
    <n v="1.5"/>
    <x v="207"/>
    <x v="48"/>
    <s v="Food"/>
    <x v="1"/>
    <b v="1"/>
    <n v="1.5"/>
    <n v="1"/>
    <x v="39"/>
  </r>
  <r>
    <s v="Processed"/>
    <s v="VJ300320609"/>
    <x v="2"/>
    <x v="3"/>
    <s v="Snapple Tea - Peach"/>
    <s v="Non Carbonated"/>
    <n v="15447053319"/>
    <s v="Thursday, July 28, 2022"/>
    <x v="1"/>
    <x v="15"/>
    <n v="2.5"/>
    <n v="1"/>
    <n v="147"/>
    <n v="2.5"/>
    <n v="1"/>
    <n v="2.5"/>
    <n v="2.5"/>
    <x v="207"/>
    <x v="157"/>
    <s v="Non Carbonated"/>
    <x v="2"/>
    <b v="1"/>
    <n v="2.5"/>
    <n v="1.6666666666666667"/>
    <x v="59"/>
  </r>
  <r>
    <s v="Processed"/>
    <s v="VJ300320609"/>
    <x v="2"/>
    <x v="3"/>
    <s v="Doritos Cool Ranch"/>
    <s v="Food"/>
    <n v="15447055153"/>
    <s v="Thursday, July 28, 2022"/>
    <x v="1"/>
    <x v="22"/>
    <n v="1.5"/>
    <n v="1"/>
    <n v="120"/>
    <n v="1.5"/>
    <n v="1"/>
    <n v="1.5"/>
    <n v="1.5"/>
    <x v="207"/>
    <x v="94"/>
    <s v="Food"/>
    <x v="1"/>
    <b v="1"/>
    <n v="1.5"/>
    <n v="1"/>
    <x v="65"/>
  </r>
  <r>
    <s v="Processed"/>
    <s v="VJ300320609"/>
    <x v="2"/>
    <x v="3"/>
    <s v="Cheetos - Fleming Hot Crunchy"/>
    <s v="Food"/>
    <n v="15447285671"/>
    <s v="Thursday, July 28, 2022"/>
    <x v="1"/>
    <x v="16"/>
    <n v="1.5"/>
    <n v="1"/>
    <n v="122"/>
    <n v="1.5"/>
    <n v="1"/>
    <n v="1.5"/>
    <n v="1.5"/>
    <x v="207"/>
    <x v="16"/>
    <s v="Food"/>
    <x v="1"/>
    <b v="1"/>
    <n v="1.5"/>
    <n v="1"/>
    <x v="14"/>
  </r>
  <r>
    <s v="Processed"/>
    <s v="VJ300320692"/>
    <x v="3"/>
    <x v="4"/>
    <s v="Mini Chips Ahoy - Go Paks"/>
    <m/>
    <n v="15447266203"/>
    <s v="Thursday, July 28, 2022"/>
    <x v="0"/>
    <x v="32"/>
    <n v="4"/>
    <n v="1"/>
    <n v="154"/>
    <n v="4"/>
    <n v="1"/>
    <n v="4"/>
    <n v="4"/>
    <x v="202"/>
    <x v="142"/>
    <s v="Cell is Blank - Dis-regard"/>
    <x v="1"/>
    <b v="1"/>
    <n v="4"/>
    <n v="2.6666666666666665"/>
    <x v="97"/>
  </r>
  <r>
    <s v="Processed"/>
    <s v="VJ300205292"/>
    <x v="0"/>
    <x v="1"/>
    <s v="KitKat - Crisp Wafers"/>
    <s v="Food"/>
    <n v="15447299074"/>
    <s v="Thursday, July 28, 2022"/>
    <x v="0"/>
    <x v="13"/>
    <n v="2"/>
    <n v="3"/>
    <n v="130"/>
    <n v="2"/>
    <n v="3"/>
    <n v="6"/>
    <n v="6"/>
    <x v="207"/>
    <x v="10"/>
    <s v="Food"/>
    <x v="1"/>
    <b v="1"/>
    <n v="2"/>
    <n v="1.3333333333333333"/>
    <x v="9"/>
  </r>
  <r>
    <s v="Processed"/>
    <s v="VJ300320609"/>
    <x v="2"/>
    <x v="3"/>
    <s v="Coca Cola - Regular"/>
    <s v="Carbonated"/>
    <n v="15447553825"/>
    <s v="Thursday, July 28, 2022"/>
    <x v="1"/>
    <x v="23"/>
    <n v="1.5"/>
    <n v="1"/>
    <n v="142"/>
    <n v="1.5"/>
    <n v="1"/>
    <n v="1.5"/>
    <n v="1.5"/>
    <x v="207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47553961"/>
    <s v="Thursday, July 28, 2022"/>
    <x v="1"/>
    <x v="23"/>
    <n v="1.5"/>
    <n v="1"/>
    <n v="142"/>
    <n v="1.5"/>
    <n v="1"/>
    <n v="1.5"/>
    <n v="1.5"/>
    <x v="207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447813850"/>
    <s v="Thursday, July 28, 2022"/>
    <x v="1"/>
    <x v="12"/>
    <n v="1.5"/>
    <n v="1"/>
    <n v="140"/>
    <n v="1.5"/>
    <n v="1"/>
    <n v="1.5"/>
    <n v="1.5"/>
    <x v="207"/>
    <x v="70"/>
    <s v="Carbonated"/>
    <x v="0"/>
    <b v="1"/>
    <n v="1.5"/>
    <n v="1"/>
    <x v="48"/>
  </r>
  <r>
    <s v="Processed"/>
    <s v="VJ300320609"/>
    <x v="2"/>
    <x v="3"/>
    <s v="KitKat - Crisp Wafers"/>
    <s v="Food"/>
    <n v="15447930546"/>
    <s v="Thursday, July 28, 2022"/>
    <x v="1"/>
    <x v="14"/>
    <n v="2.5"/>
    <n v="1"/>
    <n v="137"/>
    <n v="2.5"/>
    <n v="1"/>
    <n v="2.5"/>
    <n v="2.5"/>
    <x v="207"/>
    <x v="10"/>
    <s v="Food"/>
    <x v="1"/>
    <b v="1"/>
    <n v="2.5"/>
    <n v="1.6666666666666667"/>
    <x v="9"/>
  </r>
  <r>
    <s v="Processed"/>
    <s v="VJ300320686"/>
    <x v="1"/>
    <x v="2"/>
    <s v="Pop Corners - Kettle Corn"/>
    <s v="Food"/>
    <n v="15448934181"/>
    <s v="Friday, July 29, 2022"/>
    <x v="1"/>
    <x v="26"/>
    <n v="1.5"/>
    <n v="1"/>
    <n v="113"/>
    <n v="1.5"/>
    <n v="1"/>
    <n v="1.5"/>
    <n v="1.5"/>
    <x v="208"/>
    <x v="113"/>
    <s v="Food"/>
    <x v="1"/>
    <b v="1"/>
    <n v="1.5"/>
    <n v="1"/>
    <x v="80"/>
  </r>
  <r>
    <s v="Processed"/>
    <s v="VJ300320686"/>
    <x v="1"/>
    <x v="2"/>
    <s v="Oreo Mini"/>
    <s v="Food"/>
    <n v="15448934556"/>
    <s v="Friday, July 29, 2022"/>
    <x v="1"/>
    <x v="24"/>
    <n v="1.5"/>
    <n v="1"/>
    <n v="121"/>
    <n v="1.5"/>
    <n v="1"/>
    <n v="1.5"/>
    <n v="1.5"/>
    <x v="208"/>
    <x v="18"/>
    <s v="Food"/>
    <x v="1"/>
    <b v="1"/>
    <n v="1.5"/>
    <n v="1"/>
    <x v="16"/>
  </r>
  <r>
    <s v="Processed"/>
    <s v="VJ300320686"/>
    <x v="1"/>
    <x v="2"/>
    <s v="Pop Corners - Sea Salt"/>
    <s v="Food"/>
    <n v="15449670055"/>
    <s v="Friday, July 29, 2022"/>
    <x v="0"/>
    <x v="3"/>
    <n v="1.5"/>
    <n v="1"/>
    <n v="114"/>
    <n v="1.5"/>
    <n v="1"/>
    <n v="1.5"/>
    <n v="1.5"/>
    <x v="208"/>
    <x v="117"/>
    <s v="Food"/>
    <x v="1"/>
    <b v="1"/>
    <n v="1.5"/>
    <n v="1"/>
    <x v="80"/>
  </r>
  <r>
    <s v="Processed"/>
    <s v="VJ300320609"/>
    <x v="2"/>
    <x v="3"/>
    <s v="Sunkist Soda - Orange"/>
    <s v="Carbonated"/>
    <n v="15449784435"/>
    <s v="Friday, July 29, 2022"/>
    <x v="1"/>
    <x v="12"/>
    <n v="1.5"/>
    <n v="1"/>
    <n v="140"/>
    <n v="1.5"/>
    <n v="1"/>
    <n v="1.5"/>
    <n v="1.5"/>
    <x v="208"/>
    <x v="70"/>
    <s v="Carbonated"/>
    <x v="0"/>
    <b v="1"/>
    <n v="1.5"/>
    <n v="1"/>
    <x v="48"/>
  </r>
  <r>
    <s v="Processed"/>
    <s v="VJ300320686"/>
    <x v="1"/>
    <x v="2"/>
    <s v="Monster Energy  Zero Ultra"/>
    <s v="Carbonated"/>
    <n v="15450486327"/>
    <s v="Friday, July 29, 2022"/>
    <x v="0"/>
    <x v="2"/>
    <n v="3"/>
    <n v="1"/>
    <n v="146"/>
    <n v="3"/>
    <n v="1"/>
    <n v="3"/>
    <n v="3"/>
    <x v="208"/>
    <x v="41"/>
    <s v="Carbonated"/>
    <x v="0"/>
    <b v="1"/>
    <n v="3"/>
    <n v="2"/>
    <x v="34"/>
  </r>
  <r>
    <s v="Processed"/>
    <s v="VJ300320686"/>
    <x v="1"/>
    <x v="2"/>
    <s v="Pop Corners - White Cheddar"/>
    <s v="Food"/>
    <n v="15450595471"/>
    <s v="Friday, July 29, 2022"/>
    <x v="1"/>
    <x v="8"/>
    <n v="1.5"/>
    <n v="1"/>
    <n v="111"/>
    <n v="1.5"/>
    <n v="1"/>
    <n v="1.5"/>
    <n v="1.5"/>
    <x v="208"/>
    <x v="123"/>
    <s v="Food"/>
    <x v="1"/>
    <b v="1"/>
    <n v="1.5"/>
    <n v="1"/>
    <x v="80"/>
  </r>
  <r>
    <s v="Processed"/>
    <s v="VJ300320686"/>
    <x v="1"/>
    <x v="2"/>
    <s v="Robert Irvine's - Fit Crunch -  Chocolate Pea"/>
    <s v="Food"/>
    <n v="15450700892"/>
    <s v="Friday, July 29, 2022"/>
    <x v="0"/>
    <x v="11"/>
    <n v="2"/>
    <n v="1"/>
    <n v="132"/>
    <n v="2"/>
    <n v="1"/>
    <n v="2"/>
    <n v="2"/>
    <x v="208"/>
    <x v="21"/>
    <s v="Food"/>
    <x v="1"/>
    <b v="1"/>
    <n v="2"/>
    <n v="1.3333333333333333"/>
    <x v="19"/>
  </r>
  <r>
    <s v="Processed"/>
    <s v="VJ300320692"/>
    <x v="3"/>
    <x v="4"/>
    <s v="V8 Vegetable Juice - Original"/>
    <s v="Non Carbonated"/>
    <n v="15450773158"/>
    <s v="Friday, July 29, 2022"/>
    <x v="0"/>
    <x v="27"/>
    <n v="2"/>
    <n v="1"/>
    <n v="141"/>
    <n v="2"/>
    <n v="1"/>
    <n v="2"/>
    <n v="2"/>
    <x v="202"/>
    <x v="33"/>
    <s v="Non Carbonated"/>
    <x v="2"/>
    <b v="1"/>
    <n v="2"/>
    <n v="1.3333333333333333"/>
    <x v="30"/>
  </r>
  <r>
    <s v="Processed"/>
    <s v="VJ300320692"/>
    <x v="3"/>
    <x v="4"/>
    <s v="Pringles - Cheddar Cheese"/>
    <s v="Food"/>
    <n v="15450790482"/>
    <s v="Friday, July 29, 2022"/>
    <x v="0"/>
    <x v="30"/>
    <n v="3"/>
    <n v="1"/>
    <n v="153"/>
    <n v="3"/>
    <n v="1"/>
    <n v="3"/>
    <n v="3"/>
    <x v="202"/>
    <x v="154"/>
    <s v="Food"/>
    <x v="1"/>
    <b v="1"/>
    <n v="3"/>
    <n v="2"/>
    <x v="103"/>
  </r>
  <r>
    <s v="Processed"/>
    <s v="VJ300320611"/>
    <x v="0"/>
    <x v="0"/>
    <s v="Poland Springs Water"/>
    <s v="Water"/>
    <n v="15451055260"/>
    <s v="Friday, July 29, 2022"/>
    <x v="1"/>
    <x v="7"/>
    <n v="2"/>
    <n v="1"/>
    <n v="143"/>
    <n v="2"/>
    <n v="1"/>
    <n v="2"/>
    <n v="2"/>
    <x v="208"/>
    <x v="29"/>
    <s v="Water"/>
    <x v="3"/>
    <b v="1"/>
    <n v="2"/>
    <n v="1.3333333333333333"/>
    <x v="27"/>
  </r>
  <r>
    <s v="Processed"/>
    <s v="VJ300320686"/>
    <x v="1"/>
    <x v="2"/>
    <s v="RXBAR - Protein Bar - Peanut Butter"/>
    <s v="Food"/>
    <n v="15451066746"/>
    <s v="Friday, July 29, 2022"/>
    <x v="1"/>
    <x v="9"/>
    <n v="2"/>
    <n v="1"/>
    <n v="131"/>
    <n v="2"/>
    <n v="1"/>
    <n v="2"/>
    <n v="2"/>
    <x v="208"/>
    <x v="80"/>
    <s v="Food"/>
    <x v="1"/>
    <b v="1"/>
    <n v="2"/>
    <n v="1.3333333333333333"/>
    <x v="58"/>
  </r>
  <r>
    <s v="Processed"/>
    <s v="VJ300320611"/>
    <x v="0"/>
    <x v="0"/>
    <s v="Snapple Tea - Raspberry"/>
    <s v="Non Carbonated"/>
    <n v="15451070358"/>
    <s v="Friday, July 29, 2022"/>
    <x v="1"/>
    <x v="5"/>
    <n v="2.75"/>
    <n v="1"/>
    <n v="144"/>
    <n v="2.75"/>
    <n v="1"/>
    <n v="2.75"/>
    <n v="2.75"/>
    <x v="208"/>
    <x v="81"/>
    <s v="Non Carbonated"/>
    <x v="2"/>
    <b v="1"/>
    <n v="2.75"/>
    <n v="1.8333333333333333"/>
    <x v="59"/>
  </r>
  <r>
    <s v="Processed"/>
    <s v="VJ300320692"/>
    <x v="3"/>
    <x v="4"/>
    <s v="Pop Corners - Sweet &amp; Salty Kettle"/>
    <s v="Food"/>
    <n v="15451208529"/>
    <s v="Friday, July 29, 2022"/>
    <x v="1"/>
    <x v="20"/>
    <n v="1.5"/>
    <n v="1"/>
    <n v="112"/>
    <n v="1.5"/>
    <n v="1"/>
    <n v="1.5"/>
    <n v="1.5"/>
    <x v="202"/>
    <x v="141"/>
    <s v="Food"/>
    <x v="1"/>
    <b v="1"/>
    <n v="1.5"/>
    <n v="1"/>
    <x v="80"/>
  </r>
  <r>
    <s v="Processed"/>
    <s v="VJ300320609"/>
    <x v="2"/>
    <x v="3"/>
    <s v="Sunkist Soda - Orange"/>
    <s v="Carbonated"/>
    <n v="15451347634"/>
    <s v="Friday, July 29, 2022"/>
    <x v="1"/>
    <x v="12"/>
    <n v="1.5"/>
    <n v="1"/>
    <n v="140"/>
    <n v="1.5"/>
    <n v="1"/>
    <n v="1.5"/>
    <n v="1.5"/>
    <x v="208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451347726"/>
    <s v="Friday, July 29, 2022"/>
    <x v="1"/>
    <x v="12"/>
    <n v="1.5"/>
    <n v="1"/>
    <n v="140"/>
    <n v="1.5"/>
    <n v="1"/>
    <n v="1.5"/>
    <n v="1.5"/>
    <x v="208"/>
    <x v="70"/>
    <s v="Carbonated"/>
    <x v="0"/>
    <b v="1"/>
    <n v="1.5"/>
    <n v="1"/>
    <x v="48"/>
  </r>
  <r>
    <s v="Processed"/>
    <s v="VJ300320609"/>
    <x v="2"/>
    <x v="3"/>
    <s v="Doritos Famin Hot Nacho"/>
    <s v="Food"/>
    <n v="15451347869"/>
    <s v="Friday, July 29, 2022"/>
    <x v="1"/>
    <x v="26"/>
    <n v="1.5"/>
    <n v="1"/>
    <n v="113"/>
    <n v="1.5"/>
    <n v="1"/>
    <n v="1.5"/>
    <n v="1.5"/>
    <x v="208"/>
    <x v="77"/>
    <s v="Food"/>
    <x v="1"/>
    <b v="1"/>
    <n v="1.5"/>
    <n v="1"/>
    <x v="55"/>
  </r>
  <r>
    <s v="Processed"/>
    <s v="VJ300320686"/>
    <x v="1"/>
    <x v="2"/>
    <s v="Wonderful Pistachios - Variety"/>
    <s v="Food"/>
    <n v="15451393883"/>
    <s v="Friday, July 29, 2022"/>
    <x v="0"/>
    <x v="17"/>
    <n v="2"/>
    <n v="1"/>
    <n v="138"/>
    <n v="2"/>
    <n v="1"/>
    <n v="2"/>
    <n v="2"/>
    <x v="208"/>
    <x v="11"/>
    <s v="Food"/>
    <x v="1"/>
    <b v="1"/>
    <n v="2"/>
    <n v="1.3333333333333333"/>
    <x v="10"/>
  </r>
  <r>
    <s v="Processed"/>
    <s v="VJ300320609"/>
    <x v="2"/>
    <x v="3"/>
    <s v="Monster Energy Original"/>
    <s v="Carbonated"/>
    <n v="15451394803"/>
    <s v="Friday, July 29, 2022"/>
    <x v="1"/>
    <x v="5"/>
    <n v="3"/>
    <n v="1"/>
    <n v="144"/>
    <n v="3"/>
    <n v="1"/>
    <n v="3"/>
    <n v="3"/>
    <x v="208"/>
    <x v="5"/>
    <s v="Carbonated"/>
    <x v="0"/>
    <b v="1"/>
    <n v="3"/>
    <n v="2"/>
    <x v="4"/>
  </r>
  <r>
    <s v="Processed"/>
    <s v="VJ300205292"/>
    <x v="0"/>
    <x v="1"/>
    <s v="Coca Cola - Zero Sugar"/>
    <s v="Carbonated"/>
    <n v="15451407903"/>
    <s v="Friday, July 29, 2022"/>
    <x v="0"/>
    <x v="12"/>
    <n v="1.5"/>
    <n v="2"/>
    <n v="140"/>
    <n v="1.5"/>
    <n v="2"/>
    <n v="3"/>
    <n v="3"/>
    <x v="208"/>
    <x v="44"/>
    <s v="Carbonated"/>
    <x v="0"/>
    <b v="1"/>
    <n v="1.5"/>
    <n v="1"/>
    <x v="36"/>
  </r>
  <r>
    <s v="Processed"/>
    <s v="VJ300320686"/>
    <x v="1"/>
    <x v="2"/>
    <s v="Goldfish Baked - Cheddar"/>
    <s v="Food"/>
    <n v="15451568110"/>
    <s v="Friday, July 29, 2022"/>
    <x v="0"/>
    <x v="25"/>
    <n v="1.25"/>
    <n v="1"/>
    <n v="125"/>
    <n v="1.25"/>
    <n v="1"/>
    <n v="1.25"/>
    <n v="1.25"/>
    <x v="208"/>
    <x v="139"/>
    <s v="Food"/>
    <x v="1"/>
    <b v="1"/>
    <n v="1.25"/>
    <n v="0.83333333333333337"/>
    <x v="95"/>
  </r>
  <r>
    <s v="Processed"/>
    <s v="VJ300320609"/>
    <x v="2"/>
    <x v="3"/>
    <s v="Sunkist Soda - Orange"/>
    <s v="Carbonated"/>
    <n v="15451796177"/>
    <s v="Friday, July 29, 2022"/>
    <x v="1"/>
    <x v="12"/>
    <n v="1.5"/>
    <n v="1"/>
    <n v="140"/>
    <n v="1.5"/>
    <n v="1"/>
    <n v="1.5"/>
    <n v="1.5"/>
    <x v="208"/>
    <x v="70"/>
    <s v="Carbonated"/>
    <x v="0"/>
    <b v="1"/>
    <n v="1.5"/>
    <n v="1"/>
    <x v="48"/>
  </r>
  <r>
    <s v="Processed"/>
    <s v="VJ300320609"/>
    <x v="2"/>
    <x v="3"/>
    <s v="Monster Energy Original"/>
    <s v="Carbonated"/>
    <n v="15451867766"/>
    <s v="Friday, July 29, 2022"/>
    <x v="0"/>
    <x v="5"/>
    <n v="3"/>
    <n v="1"/>
    <n v="144"/>
    <n v="3"/>
    <n v="1"/>
    <n v="3"/>
    <n v="3"/>
    <x v="208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451999590"/>
    <s v="Friday, July 29, 2022"/>
    <x v="1"/>
    <x v="12"/>
    <n v="1.5"/>
    <n v="1"/>
    <n v="140"/>
    <n v="1.5"/>
    <n v="1"/>
    <n v="1.5"/>
    <n v="1.5"/>
    <x v="208"/>
    <x v="70"/>
    <s v="Carbonated"/>
    <x v="0"/>
    <b v="1"/>
    <n v="1.5"/>
    <n v="1"/>
    <x v="48"/>
  </r>
  <r>
    <s v="Processed"/>
    <s v="VJ300320611"/>
    <x v="0"/>
    <x v="0"/>
    <s v="Oreo Mini"/>
    <s v="Food"/>
    <n v="15452044684"/>
    <s v="Friday, July 29, 2022"/>
    <x v="1"/>
    <x v="16"/>
    <n v="1.5"/>
    <n v="1"/>
    <n v="122"/>
    <n v="1.5"/>
    <n v="1"/>
    <n v="1.5"/>
    <n v="1.5"/>
    <x v="208"/>
    <x v="18"/>
    <s v="Food"/>
    <x v="1"/>
    <b v="1"/>
    <n v="1.5"/>
    <n v="1"/>
    <x v="16"/>
  </r>
  <r>
    <s v="Processed"/>
    <s v="VJ300320611"/>
    <x v="0"/>
    <x v="0"/>
    <s v="Snapple Tea - Lemon"/>
    <s v="Non Carbonated"/>
    <n v="15452052615"/>
    <s v="Friday, July 29, 2022"/>
    <x v="1"/>
    <x v="21"/>
    <n v="2.5"/>
    <n v="1"/>
    <n v="145"/>
    <n v="2.5"/>
    <n v="1"/>
    <n v="2.5"/>
    <n v="2.5"/>
    <x v="208"/>
    <x v="152"/>
    <s v="Non Carbonated"/>
    <x v="2"/>
    <b v="1"/>
    <n v="2.5"/>
    <n v="1.6666666666666667"/>
    <x v="59"/>
  </r>
  <r>
    <s v="Processed"/>
    <s v="VJ300320609"/>
    <x v="2"/>
    <x v="3"/>
    <s v="Doritos Famin Hot Nacho"/>
    <s v="Food"/>
    <n v="15452085344"/>
    <s v="Friday, July 29, 2022"/>
    <x v="1"/>
    <x v="26"/>
    <n v="1.5"/>
    <n v="1"/>
    <n v="113"/>
    <n v="1.5"/>
    <n v="1"/>
    <n v="1.5"/>
    <n v="1.5"/>
    <x v="208"/>
    <x v="77"/>
    <s v="Food"/>
    <x v="1"/>
    <b v="1"/>
    <n v="1.5"/>
    <n v="1"/>
    <x v="55"/>
  </r>
  <r>
    <s v="Processed"/>
    <s v="VJ300205292"/>
    <x v="0"/>
    <x v="1"/>
    <s v="Oreo Mini"/>
    <s v="Food"/>
    <n v="15452180476"/>
    <s v="Friday, July 29, 2022"/>
    <x v="0"/>
    <x v="25"/>
    <n v="1.25"/>
    <n v="1"/>
    <n v="125"/>
    <n v="1.25"/>
    <n v="1"/>
    <n v="1.25"/>
    <n v="1.25"/>
    <x v="208"/>
    <x v="18"/>
    <s v="Food"/>
    <x v="1"/>
    <b v="1"/>
    <n v="1.25"/>
    <n v="0.83333333333333337"/>
    <x v="16"/>
  </r>
  <r>
    <s v="Processed"/>
    <s v="VJ300320609"/>
    <x v="2"/>
    <x v="3"/>
    <s v="Snapple Tea - Raspberry"/>
    <s v="Non Carbonated"/>
    <n v="15452329168"/>
    <s v="Friday, July 29, 2022"/>
    <x v="1"/>
    <x v="7"/>
    <n v="2.5"/>
    <n v="1"/>
    <n v="143"/>
    <n v="2.5"/>
    <n v="1"/>
    <n v="2.5"/>
    <n v="2.5"/>
    <x v="208"/>
    <x v="81"/>
    <s v="Non Carbonated"/>
    <x v="2"/>
    <b v="1"/>
    <n v="2.5"/>
    <n v="1.6666666666666667"/>
    <x v="59"/>
  </r>
  <r>
    <s v="Processed"/>
    <s v="VJ300320609"/>
    <x v="2"/>
    <x v="3"/>
    <s v="Monster Energy Original"/>
    <s v="Carbonated"/>
    <n v="15452401095"/>
    <s v="Friday, July 29, 2022"/>
    <x v="1"/>
    <x v="5"/>
    <n v="3"/>
    <n v="1"/>
    <n v="144"/>
    <n v="3"/>
    <n v="1"/>
    <n v="3"/>
    <n v="3"/>
    <x v="208"/>
    <x v="5"/>
    <s v="Carbonated"/>
    <x v="0"/>
    <b v="1"/>
    <n v="3"/>
    <n v="2"/>
    <x v="4"/>
  </r>
  <r>
    <s v="Processed"/>
    <s v="VJ300320609"/>
    <x v="2"/>
    <x v="3"/>
    <s v="Snapple Tea - Peach"/>
    <s v="Non Carbonated"/>
    <n v="15452424895"/>
    <s v="Friday, July 29, 2022"/>
    <x v="1"/>
    <x v="15"/>
    <n v="2.5"/>
    <n v="1"/>
    <n v="147"/>
    <n v="2.5"/>
    <n v="1"/>
    <n v="2.5"/>
    <n v="2.5"/>
    <x v="208"/>
    <x v="157"/>
    <s v="Non Carbonated"/>
    <x v="2"/>
    <b v="1"/>
    <n v="2.5"/>
    <n v="1.6666666666666667"/>
    <x v="59"/>
  </r>
  <r>
    <s v="Processed"/>
    <s v="VJ300320609"/>
    <x v="2"/>
    <x v="3"/>
    <s v="Doritos Cool Ranch"/>
    <s v="Food"/>
    <n v="15452425993"/>
    <s v="Friday, July 29, 2022"/>
    <x v="1"/>
    <x v="22"/>
    <n v="1.5"/>
    <n v="1"/>
    <n v="120"/>
    <n v="1.5"/>
    <n v="1"/>
    <n v="1.5"/>
    <n v="1.5"/>
    <x v="208"/>
    <x v="94"/>
    <s v="Food"/>
    <x v="1"/>
    <b v="1"/>
    <n v="1.5"/>
    <n v="1"/>
    <x v="65"/>
  </r>
  <r>
    <s v="Processed"/>
    <s v="VJ300320609"/>
    <x v="2"/>
    <x v="3"/>
    <s v="Monster Energy Original"/>
    <s v="Carbonated"/>
    <n v="15452596839"/>
    <s v="Friday, July 29, 2022"/>
    <x v="1"/>
    <x v="2"/>
    <n v="3"/>
    <n v="1"/>
    <n v="146"/>
    <n v="3"/>
    <n v="1"/>
    <n v="3"/>
    <n v="3"/>
    <x v="208"/>
    <x v="5"/>
    <s v="Carbonated"/>
    <x v="0"/>
    <b v="1"/>
    <n v="3"/>
    <n v="2"/>
    <x v="4"/>
  </r>
  <r>
    <s v="Processed"/>
    <s v="VJ300320609"/>
    <x v="2"/>
    <x v="3"/>
    <s v="Doritos Cool Ranch"/>
    <s v="Food"/>
    <n v="15452601748"/>
    <s v="Friday, July 29, 2022"/>
    <x v="1"/>
    <x v="22"/>
    <n v="1.5"/>
    <n v="1"/>
    <n v="120"/>
    <n v="1.5"/>
    <n v="1"/>
    <n v="1.5"/>
    <n v="1.5"/>
    <x v="208"/>
    <x v="94"/>
    <s v="Food"/>
    <x v="1"/>
    <b v="1"/>
    <n v="1.5"/>
    <n v="1"/>
    <x v="65"/>
  </r>
  <r>
    <s v="Processed"/>
    <s v="VJ300320609"/>
    <x v="2"/>
    <x v="3"/>
    <s v="Monster Energy Original"/>
    <s v="Carbonated"/>
    <n v="15452883147"/>
    <s v="Friday, July 29, 2022"/>
    <x v="1"/>
    <x v="2"/>
    <n v="3"/>
    <n v="1"/>
    <n v="146"/>
    <n v="3"/>
    <n v="1"/>
    <n v="3"/>
    <n v="3"/>
    <x v="208"/>
    <x v="5"/>
    <s v="Carbonated"/>
    <x v="0"/>
    <b v="1"/>
    <n v="3"/>
    <n v="2"/>
    <x v="4"/>
  </r>
  <r>
    <s v="Processed"/>
    <s v="VJ300320609"/>
    <x v="2"/>
    <x v="3"/>
    <s v="Ruffles Baked  - Cheddar &amp; Sour Cream"/>
    <s v="Food"/>
    <n v="15453053272"/>
    <s v="Friday, July 29, 2022"/>
    <x v="1"/>
    <x v="1"/>
    <n v="1.5"/>
    <n v="1"/>
    <n v="123"/>
    <n v="1.5"/>
    <n v="1"/>
    <n v="1.5"/>
    <n v="1.5"/>
    <x v="208"/>
    <x v="46"/>
    <s v="Food"/>
    <x v="1"/>
    <b v="1"/>
    <n v="1.5"/>
    <n v="1"/>
    <x v="37"/>
  </r>
  <r>
    <s v="Processed"/>
    <s v="VJ300320609"/>
    <x v="2"/>
    <x v="3"/>
    <s v="Snapple Tea - Lemon"/>
    <s v="Non Carbonated"/>
    <n v="15453073119"/>
    <s v="Friday, July 29, 2022"/>
    <x v="1"/>
    <x v="21"/>
    <n v="2.5"/>
    <n v="1"/>
    <n v="145"/>
    <n v="2.5"/>
    <n v="1"/>
    <n v="2.5"/>
    <n v="2.5"/>
    <x v="208"/>
    <x v="152"/>
    <s v="Non Carbonated"/>
    <x v="2"/>
    <b v="1"/>
    <n v="2.5"/>
    <n v="1.6666666666666667"/>
    <x v="59"/>
  </r>
  <r>
    <s v="Processed"/>
    <s v="VJ300320609"/>
    <x v="2"/>
    <x v="3"/>
    <s v="Monster Energy Original"/>
    <s v="Carbonated"/>
    <n v="15454621071"/>
    <s v="Saturday, July 30, 2022"/>
    <x v="1"/>
    <x v="2"/>
    <n v="3"/>
    <n v="1"/>
    <n v="146"/>
    <n v="3"/>
    <n v="1"/>
    <n v="3"/>
    <n v="3"/>
    <x v="20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454657224"/>
    <s v="Saturday, July 30, 2022"/>
    <x v="1"/>
    <x v="2"/>
    <n v="3"/>
    <n v="1"/>
    <n v="146"/>
    <n v="3"/>
    <n v="1"/>
    <n v="3"/>
    <n v="3"/>
    <x v="202"/>
    <x v="5"/>
    <s v="Carbonated"/>
    <x v="0"/>
    <b v="1"/>
    <n v="3"/>
    <n v="2"/>
    <x v="4"/>
  </r>
  <r>
    <s v="Processed"/>
    <s v="VJ300320692"/>
    <x v="3"/>
    <x v="4"/>
    <s v="Wonderful Pistachios - Variety"/>
    <s v="Food"/>
    <n v="15454922395"/>
    <s v="Saturday, July 30, 2022"/>
    <x v="1"/>
    <x v="9"/>
    <n v="2"/>
    <n v="1"/>
    <n v="131"/>
    <n v="2"/>
    <n v="1"/>
    <n v="2"/>
    <n v="2"/>
    <x v="209"/>
    <x v="11"/>
    <s v="Food"/>
    <x v="1"/>
    <b v="1"/>
    <n v="2"/>
    <n v="1.3333333333333333"/>
    <x v="10"/>
  </r>
  <r>
    <s v="Processed"/>
    <s v="VJ300320692"/>
    <x v="3"/>
    <x v="4"/>
    <s v="S. Pellegrino Sparkling Mineral Water"/>
    <s v="Water"/>
    <n v="15454936571"/>
    <s v="Saturday, July 30, 2022"/>
    <x v="0"/>
    <x v="5"/>
    <n v="2"/>
    <n v="1"/>
    <n v="144"/>
    <n v="2"/>
    <n v="1"/>
    <n v="2"/>
    <n v="2"/>
    <x v="209"/>
    <x v="24"/>
    <s v="Water"/>
    <x v="3"/>
    <b v="1"/>
    <n v="2"/>
    <n v="1.3333333333333333"/>
    <x v="22"/>
  </r>
  <r>
    <s v="Processed"/>
    <s v="VJ300320611"/>
    <x v="0"/>
    <x v="0"/>
    <s v="CheezIt - Original"/>
    <s v="Food"/>
    <n v="15454962495"/>
    <s v="Saturday, July 30, 2022"/>
    <x v="1"/>
    <x v="24"/>
    <n v="1.5"/>
    <n v="1"/>
    <n v="121"/>
    <n v="1.5"/>
    <n v="1"/>
    <n v="1.5"/>
    <n v="1.5"/>
    <x v="202"/>
    <x v="48"/>
    <s v="Food"/>
    <x v="1"/>
    <b v="1"/>
    <n v="1.5"/>
    <n v="1"/>
    <x v="39"/>
  </r>
  <r>
    <s v="Processed"/>
    <s v="VJ300205292"/>
    <x v="0"/>
    <x v="1"/>
    <s v="BodyArmor LYTE  - Peach Mango"/>
    <s v="Water"/>
    <n v="15455075680"/>
    <s v="Saturday, July 30, 2022"/>
    <x v="1"/>
    <x v="21"/>
    <n v="2.75"/>
    <n v="1"/>
    <n v="145"/>
    <n v="2.75"/>
    <n v="1"/>
    <n v="2.75"/>
    <n v="2.75"/>
    <x v="202"/>
    <x v="34"/>
    <s v="Water"/>
    <x v="3"/>
    <b v="1"/>
    <n v="2.75"/>
    <n v="1.8333333333333333"/>
    <x v="31"/>
  </r>
  <r>
    <s v="Processed"/>
    <s v="VJ300205292"/>
    <x v="0"/>
    <x v="1"/>
    <s v="Iberia Coconut Water"/>
    <s v="Non Carbonated"/>
    <n v="15455080986"/>
    <s v="Saturday, July 30, 2022"/>
    <x v="1"/>
    <x v="23"/>
    <n v="2"/>
    <n v="1"/>
    <n v="142"/>
    <n v="2"/>
    <n v="1"/>
    <n v="2"/>
    <n v="2"/>
    <x v="202"/>
    <x v="93"/>
    <s v="Non Carbonated"/>
    <x v="2"/>
    <b v="1"/>
    <n v="2"/>
    <n v="1.3333333333333333"/>
    <x v="64"/>
  </r>
  <r>
    <s v="Processed"/>
    <s v="VJ300320611"/>
    <x v="0"/>
    <x v="0"/>
    <s v="Snapple Tea - Raspberry"/>
    <s v="Non Carbonated"/>
    <n v="15455932292"/>
    <s v="Saturday, July 30, 2022"/>
    <x v="0"/>
    <x v="5"/>
    <n v="2.75"/>
    <n v="1"/>
    <n v="144"/>
    <n v="2.75"/>
    <n v="1"/>
    <n v="2.75"/>
    <n v="2.75"/>
    <x v="202"/>
    <x v="81"/>
    <s v="Non Carbonated"/>
    <x v="2"/>
    <b v="1"/>
    <n v="2.75"/>
    <n v="1.8333333333333333"/>
    <x v="59"/>
  </r>
  <r>
    <s v="Processed"/>
    <s v="VJ300320611"/>
    <x v="0"/>
    <x v="0"/>
    <s v="Canada Dry - Ginger Ale &amp; Lemonde"/>
    <m/>
    <n v="15457464666"/>
    <s v="Sunday, July 31, 2022"/>
    <x v="0"/>
    <x v="12"/>
    <n v="1.5"/>
    <n v="1"/>
    <n v="140"/>
    <n v="1.5"/>
    <n v="1"/>
    <n v="1.5"/>
    <n v="1.5"/>
    <x v="209"/>
    <x v="150"/>
    <s v="Cell is Blank - Dis-regard"/>
    <x v="0"/>
    <b v="1"/>
    <n v="1.5"/>
    <n v="1"/>
    <x v="102"/>
  </r>
  <r>
    <s v="Processed"/>
    <s v="VJ300320692"/>
    <x v="3"/>
    <x v="4"/>
    <s v="BodyArmor LYTE - Strawberry Lemonade"/>
    <s v="Water"/>
    <n v="15457572468"/>
    <s v="Sunday, July 31, 2022"/>
    <x v="0"/>
    <x v="15"/>
    <n v="2.75"/>
    <n v="1"/>
    <n v="147"/>
    <n v="2.75"/>
    <n v="1"/>
    <n v="2.75"/>
    <n v="5.75"/>
    <x v="209"/>
    <x v="131"/>
    <s v="Water"/>
    <x v="3"/>
    <b v="1"/>
    <n v="2.75"/>
    <n v="1.8333333333333333"/>
    <x v="90"/>
  </r>
  <r>
    <s v="Processed"/>
    <s v="VJ300320692"/>
    <x v="3"/>
    <x v="4"/>
    <s v="Pringles - Sour Cream &amp; Onion"/>
    <s v="Food"/>
    <n v="15457572468"/>
    <s v="Sunday, July 31, 2022"/>
    <x v="0"/>
    <x v="38"/>
    <n v="3"/>
    <n v="1"/>
    <n v="162"/>
    <n v="3"/>
    <n v="1"/>
    <n v="3"/>
    <n v="5.75"/>
    <x v="209"/>
    <x v="155"/>
    <s v="Food"/>
    <x v="1"/>
    <b v="1"/>
    <n v="3"/>
    <n v="2"/>
    <x v="103"/>
  </r>
  <r>
    <s v="Processed"/>
    <s v="VJ300320692"/>
    <x v="3"/>
    <x v="4"/>
    <s v="Wonderful Pistachios - Variety"/>
    <s v="Food"/>
    <n v="15457784151"/>
    <s v="Sunday, July 31, 2022"/>
    <x v="0"/>
    <x v="9"/>
    <n v="2"/>
    <n v="1"/>
    <n v="131"/>
    <n v="2"/>
    <n v="1"/>
    <n v="2"/>
    <n v="3.5"/>
    <x v="209"/>
    <x v="11"/>
    <s v="Food"/>
    <x v="1"/>
    <b v="1"/>
    <n v="2"/>
    <n v="1.3333333333333333"/>
    <x v="10"/>
  </r>
  <r>
    <s v="Processed"/>
    <s v="VJ300320692"/>
    <x v="3"/>
    <x v="4"/>
    <s v="Miss Vickie's Potato Chip - Sea Salt &amp; Vinega"/>
    <s v="Food"/>
    <n v="15457784151"/>
    <s v="Sunday, July 31, 2022"/>
    <x v="0"/>
    <x v="25"/>
    <n v="1.5"/>
    <n v="1"/>
    <n v="125"/>
    <n v="1.5"/>
    <n v="1"/>
    <n v="1.5"/>
    <n v="3.5"/>
    <x v="209"/>
    <x v="3"/>
    <s v="Food"/>
    <x v="1"/>
    <b v="1"/>
    <n v="1.5"/>
    <n v="1"/>
    <x v="3"/>
  </r>
  <r>
    <s v="Processed"/>
    <s v="VJ300320692"/>
    <x v="3"/>
    <x v="4"/>
    <s v="Miss Vickie's Potato Chip - Sea Salt &amp; Vinega"/>
    <s v="Food"/>
    <n v="15457786473"/>
    <s v="Sunday, July 31, 2022"/>
    <x v="0"/>
    <x v="25"/>
    <n v="1.5"/>
    <n v="1"/>
    <n v="125"/>
    <n v="1.5"/>
    <n v="1"/>
    <n v="1.5"/>
    <n v="1.5"/>
    <x v="209"/>
    <x v="3"/>
    <s v="Food"/>
    <x v="1"/>
    <b v="1"/>
    <n v="1.5"/>
    <n v="1"/>
    <x v="3"/>
  </r>
  <r>
    <s v="Processed"/>
    <s v="VJ300320611"/>
    <x v="0"/>
    <x v="0"/>
    <s v="Snapple Tea - Raspberry"/>
    <s v="Non Carbonated"/>
    <n v="15457811726"/>
    <s v="Sunday, July 31, 2022"/>
    <x v="0"/>
    <x v="5"/>
    <n v="2.75"/>
    <n v="1"/>
    <n v="144"/>
    <n v="2.75"/>
    <n v="1"/>
    <n v="2.75"/>
    <n v="2.75"/>
    <x v="209"/>
    <x v="81"/>
    <s v="Non Carbonated"/>
    <x v="2"/>
    <b v="1"/>
    <n v="2.75"/>
    <n v="1.8333333333333333"/>
    <x v="59"/>
  </r>
  <r>
    <s v="Processed"/>
    <s v="VJ300320611"/>
    <x v="0"/>
    <x v="0"/>
    <s v="Popchips Potato - Sea Salt"/>
    <s v="Food"/>
    <n v="15458430741"/>
    <s v="Sunday, July 31, 2022"/>
    <x v="0"/>
    <x v="8"/>
    <n v="1.5"/>
    <n v="1"/>
    <n v="111"/>
    <n v="1.5"/>
    <n v="1"/>
    <n v="1.5"/>
    <n v="1.5"/>
    <x v="209"/>
    <x v="67"/>
    <s v="Food"/>
    <x v="1"/>
    <b v="1"/>
    <n v="1.5"/>
    <n v="1"/>
    <x v="44"/>
  </r>
  <r>
    <s v="Processed"/>
    <s v="VJ300320609"/>
    <x v="2"/>
    <x v="3"/>
    <s v="Snapple Tea - Lemon"/>
    <s v="Non Carbonated"/>
    <n v="15459706497"/>
    <s v="Monday, August 1, 2022"/>
    <x v="0"/>
    <x v="21"/>
    <n v="2.5"/>
    <n v="1"/>
    <n v="145"/>
    <n v="2.5"/>
    <n v="1"/>
    <n v="2.5"/>
    <n v="2.5"/>
    <x v="210"/>
    <x v="152"/>
    <s v="Non Carbonated"/>
    <x v="2"/>
    <b v="1"/>
    <n v="2.5"/>
    <n v="1.6666666666666667"/>
    <x v="59"/>
  </r>
  <r>
    <s v="Processed"/>
    <s v="VJ300320609"/>
    <x v="2"/>
    <x v="3"/>
    <s v="Snapple Tea - Raspberry"/>
    <s v="Non Carbonated"/>
    <n v="15459757721"/>
    <s v="Monday, August 1, 2022"/>
    <x v="1"/>
    <x v="7"/>
    <n v="2.5"/>
    <n v="1"/>
    <n v="143"/>
    <n v="2.5"/>
    <n v="1"/>
    <n v="2.5"/>
    <n v="2.5"/>
    <x v="210"/>
    <x v="81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459758989"/>
    <s v="Monday, August 1, 2022"/>
    <x v="1"/>
    <x v="17"/>
    <n v="2.5"/>
    <n v="1"/>
    <n v="138"/>
    <n v="2.5"/>
    <n v="1"/>
    <n v="2.5"/>
    <n v="2.5"/>
    <x v="210"/>
    <x v="10"/>
    <s v="Food"/>
    <x v="1"/>
    <b v="1"/>
    <n v="2.5"/>
    <n v="1.6666666666666667"/>
    <x v="9"/>
  </r>
  <r>
    <s v="Processed"/>
    <s v="VJ300320609"/>
    <x v="2"/>
    <x v="3"/>
    <s v="Red Bull - Original"/>
    <s v="Carbonated"/>
    <n v="15460169761"/>
    <s v="Monday, August 1, 2022"/>
    <x v="0"/>
    <x v="0"/>
    <n v="3.5"/>
    <n v="1"/>
    <n v="148"/>
    <n v="3.5"/>
    <n v="1"/>
    <n v="3.5"/>
    <n v="3.5"/>
    <x v="210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460364346"/>
    <s v="Monday, August 1, 2022"/>
    <x v="1"/>
    <x v="0"/>
    <n v="3.5"/>
    <n v="1"/>
    <n v="148"/>
    <n v="3.5"/>
    <n v="1"/>
    <n v="3.5"/>
    <n v="3.5"/>
    <x v="210"/>
    <x v="45"/>
    <s v="Carbonated"/>
    <x v="0"/>
    <b v="1"/>
    <n v="3.5"/>
    <n v="2.3333333333333335"/>
    <x v="0"/>
  </r>
  <r>
    <s v="Processed"/>
    <s v="VJ300320686"/>
    <x v="1"/>
    <x v="2"/>
    <s v="Oreo Mini"/>
    <s v="Food"/>
    <n v="15460588842"/>
    <s v="Monday, August 1, 2022"/>
    <x v="1"/>
    <x v="24"/>
    <n v="1.5"/>
    <n v="1"/>
    <n v="121"/>
    <n v="1.5"/>
    <n v="1"/>
    <n v="1.5"/>
    <n v="1.5"/>
    <x v="210"/>
    <x v="18"/>
    <s v="Food"/>
    <x v="1"/>
    <b v="1"/>
    <n v="1.5"/>
    <n v="1"/>
    <x v="16"/>
  </r>
  <r>
    <s v="Processed"/>
    <s v="VJ300320692"/>
    <x v="3"/>
    <x v="4"/>
    <s v="KitKat - Crisp Wafers"/>
    <s v="Food"/>
    <n v="15460757100"/>
    <s v="Monday, August 1, 2022"/>
    <x v="0"/>
    <x v="17"/>
    <n v="2"/>
    <n v="1"/>
    <n v="138"/>
    <n v="2"/>
    <n v="1"/>
    <n v="2"/>
    <n v="5.5"/>
    <x v="210"/>
    <x v="10"/>
    <s v="Food"/>
    <x v="1"/>
    <b v="1"/>
    <n v="2"/>
    <n v="1.3333333333333333"/>
    <x v="9"/>
  </r>
  <r>
    <s v="Processed"/>
    <s v="VJ300320692"/>
    <x v="3"/>
    <x v="4"/>
    <s v="Robert Irvine's - Fit Crunch -  Chocolate Pea"/>
    <s v="Food"/>
    <n v="15460757100"/>
    <s v="Monday, August 1, 2022"/>
    <x v="0"/>
    <x v="13"/>
    <n v="2"/>
    <n v="1"/>
    <n v="130"/>
    <n v="2"/>
    <n v="1"/>
    <n v="2"/>
    <n v="5.5"/>
    <x v="210"/>
    <x v="21"/>
    <s v="Food"/>
    <x v="1"/>
    <b v="1"/>
    <n v="2"/>
    <n v="1.3333333333333333"/>
    <x v="19"/>
  </r>
  <r>
    <s v="Processed"/>
    <s v="VJ300320692"/>
    <x v="3"/>
    <x v="4"/>
    <s v="Miss Vickie's Potato Chip - Sea Salt &amp; Vinega"/>
    <s v="Food"/>
    <n v="15460757100"/>
    <s v="Monday, August 1, 2022"/>
    <x v="0"/>
    <x v="25"/>
    <n v="1.5"/>
    <n v="1"/>
    <n v="125"/>
    <n v="1.5"/>
    <n v="1"/>
    <n v="1.5"/>
    <n v="5.5"/>
    <x v="210"/>
    <x v="3"/>
    <s v="Food"/>
    <x v="1"/>
    <b v="1"/>
    <n v="1.5"/>
    <n v="1"/>
    <x v="3"/>
  </r>
  <r>
    <s v="Processed"/>
    <s v="VJ300320686"/>
    <x v="1"/>
    <x v="2"/>
    <s v="Pop Corners - White Cheddar"/>
    <s v="Food"/>
    <n v="15460861239"/>
    <s v="Monday, August 1, 2022"/>
    <x v="1"/>
    <x v="8"/>
    <n v="1.5"/>
    <n v="1"/>
    <n v="111"/>
    <n v="1.5"/>
    <n v="1"/>
    <n v="1.5"/>
    <n v="1.5"/>
    <x v="210"/>
    <x v="123"/>
    <s v="Food"/>
    <x v="1"/>
    <b v="1"/>
    <n v="1.5"/>
    <n v="1"/>
    <x v="80"/>
  </r>
  <r>
    <s v="Processed"/>
    <s v="VJ300320692"/>
    <x v="3"/>
    <x v="4"/>
    <s v="Spindrift - Sparkling Water  Lime"/>
    <s v="Carbonated"/>
    <n v="15461083945"/>
    <s v="Monday, August 1, 2022"/>
    <x v="0"/>
    <x v="23"/>
    <n v="1.5"/>
    <n v="1"/>
    <n v="142"/>
    <n v="1.5"/>
    <n v="1"/>
    <n v="1.5"/>
    <n v="1.5"/>
    <x v="210"/>
    <x v="12"/>
    <s v="Carbonated"/>
    <x v="0"/>
    <b v="1"/>
    <n v="1.5"/>
    <n v="1"/>
    <x v="11"/>
  </r>
  <r>
    <s v="Processed"/>
    <s v="VJ300320692"/>
    <x v="3"/>
    <x v="4"/>
    <s v="S. Pellegrino Sparkling Mineral Water"/>
    <s v="Water"/>
    <n v="15461274804"/>
    <s v="Monday, August 1, 2022"/>
    <x v="1"/>
    <x v="5"/>
    <n v="2"/>
    <n v="1"/>
    <n v="144"/>
    <n v="2"/>
    <n v="1"/>
    <n v="2"/>
    <n v="2"/>
    <x v="210"/>
    <x v="24"/>
    <s v="Water"/>
    <x v="3"/>
    <b v="1"/>
    <n v="2"/>
    <n v="1.3333333333333333"/>
    <x v="22"/>
  </r>
  <r>
    <s v="Processed"/>
    <s v="VJ300320692"/>
    <x v="3"/>
    <x v="4"/>
    <s v="Spindrift - Sparkling Water  Lime"/>
    <s v="Carbonated"/>
    <n v="15461697184"/>
    <s v="Monday, August 1, 2022"/>
    <x v="0"/>
    <x v="23"/>
    <n v="1.5"/>
    <n v="1"/>
    <n v="142"/>
    <n v="1.5"/>
    <n v="1"/>
    <n v="1.5"/>
    <n v="1.5"/>
    <x v="210"/>
    <x v="12"/>
    <s v="Carbonated"/>
    <x v="0"/>
    <b v="1"/>
    <n v="1.5"/>
    <n v="1"/>
    <x v="11"/>
  </r>
  <r>
    <s v="Processed"/>
    <s v="VJ300320686"/>
    <x v="1"/>
    <x v="2"/>
    <s v="Pop Corners - Kettle Corn"/>
    <s v="Food"/>
    <n v="15461868382"/>
    <s v="Monday, August 1, 2022"/>
    <x v="1"/>
    <x v="26"/>
    <n v="1.5"/>
    <n v="1"/>
    <n v="113"/>
    <n v="1.5"/>
    <n v="1"/>
    <n v="1.5"/>
    <n v="1.5"/>
    <x v="210"/>
    <x v="113"/>
    <s v="Food"/>
    <x v="1"/>
    <b v="1"/>
    <n v="1.5"/>
    <n v="1"/>
    <x v="80"/>
  </r>
  <r>
    <s v="Processed"/>
    <s v="VJ300320686"/>
    <x v="1"/>
    <x v="2"/>
    <s v="CheezIt - Original"/>
    <s v="Food"/>
    <n v="15461902002"/>
    <s v="Monday, August 1, 2022"/>
    <x v="0"/>
    <x v="16"/>
    <n v="1.5"/>
    <n v="1"/>
    <n v="122"/>
    <n v="1.5"/>
    <n v="1"/>
    <n v="1.5"/>
    <n v="3"/>
    <x v="210"/>
    <x v="48"/>
    <s v="Food"/>
    <x v="1"/>
    <b v="1"/>
    <n v="1.5"/>
    <n v="1"/>
    <x v="39"/>
  </r>
  <r>
    <s v="Processed"/>
    <s v="VJ300320686"/>
    <x v="1"/>
    <x v="2"/>
    <s v="Oreo Mini"/>
    <s v="Food"/>
    <n v="15461902002"/>
    <s v="Monday, August 1, 2022"/>
    <x v="0"/>
    <x v="18"/>
    <n v="1.5"/>
    <n v="1"/>
    <n v="124"/>
    <n v="1.5"/>
    <n v="1"/>
    <n v="1.5"/>
    <n v="3"/>
    <x v="210"/>
    <x v="18"/>
    <s v="Food"/>
    <x v="1"/>
    <b v="1"/>
    <n v="1.5"/>
    <n v="1"/>
    <x v="16"/>
  </r>
  <r>
    <s v="Processed"/>
    <s v="VJ300320609"/>
    <x v="2"/>
    <x v="3"/>
    <s v="Snapple Tea - Lemon"/>
    <s v="Non Carbonated"/>
    <n v="15461986830"/>
    <s v="Monday, August 1, 2022"/>
    <x v="0"/>
    <x v="21"/>
    <n v="2.5"/>
    <n v="1"/>
    <n v="145"/>
    <n v="2.5"/>
    <n v="1"/>
    <n v="2.5"/>
    <n v="2.5"/>
    <x v="210"/>
    <x v="152"/>
    <s v="Non Carbonated"/>
    <x v="2"/>
    <b v="1"/>
    <n v="2.5"/>
    <n v="1.6666666666666667"/>
    <x v="59"/>
  </r>
  <r>
    <s v="Processed"/>
    <s v="VJ300320609"/>
    <x v="2"/>
    <x v="3"/>
    <s v="Snapple Tea - Raspberry"/>
    <s v="Non Carbonated"/>
    <n v="15462417634"/>
    <s v="Monday, August 1, 2022"/>
    <x v="1"/>
    <x v="7"/>
    <n v="2.5"/>
    <n v="1"/>
    <n v="143"/>
    <n v="2.5"/>
    <n v="1"/>
    <n v="2.5"/>
    <n v="2.5"/>
    <x v="210"/>
    <x v="81"/>
    <s v="Non Carbonated"/>
    <x v="2"/>
    <b v="1"/>
    <n v="2.5"/>
    <n v="1.6666666666666667"/>
    <x v="59"/>
  </r>
  <r>
    <s v="Processed"/>
    <s v="VJ300320692"/>
    <x v="3"/>
    <x v="4"/>
    <s v="Starbucks Refresher - Real Coconut Water"/>
    <s v="Carbonated"/>
    <n v="15462560375"/>
    <s v="Monday, August 1, 2022"/>
    <x v="1"/>
    <x v="0"/>
    <n v="3"/>
    <n v="1"/>
    <n v="148"/>
    <n v="3"/>
    <n v="1"/>
    <n v="3"/>
    <n v="3"/>
    <x v="210"/>
    <x v="106"/>
    <s v="Carbonated"/>
    <x v="0"/>
    <b v="1"/>
    <n v="3"/>
    <n v="2"/>
    <x v="75"/>
  </r>
  <r>
    <s v="Processed"/>
    <s v="VJ300205292"/>
    <x v="0"/>
    <x v="1"/>
    <s v="BodyArmor LYTE  - Peach Mango"/>
    <s v="Water"/>
    <n v="15462581923"/>
    <s v="Monday, August 1, 2022"/>
    <x v="1"/>
    <x v="21"/>
    <n v="2.75"/>
    <n v="1"/>
    <n v="145"/>
    <n v="2.75"/>
    <n v="1"/>
    <n v="2.75"/>
    <n v="2.75"/>
    <x v="210"/>
    <x v="34"/>
    <s v="Water"/>
    <x v="3"/>
    <b v="1"/>
    <n v="2.75"/>
    <n v="1.8333333333333333"/>
    <x v="31"/>
  </r>
  <r>
    <s v="Processed"/>
    <s v="VJ300320609"/>
    <x v="2"/>
    <x v="3"/>
    <s v="KitKat - Crisp Wafers"/>
    <s v="Food"/>
    <n v="15462963478"/>
    <s v="Monday, August 1, 2022"/>
    <x v="1"/>
    <x v="14"/>
    <n v="2.5"/>
    <n v="1"/>
    <n v="137"/>
    <n v="2.5"/>
    <n v="1"/>
    <n v="2.5"/>
    <n v="2.5"/>
    <x v="210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463032905"/>
    <s v="Monday, August 1, 2022"/>
    <x v="1"/>
    <x v="2"/>
    <n v="3"/>
    <n v="1"/>
    <n v="146"/>
    <n v="3"/>
    <n v="1"/>
    <n v="3"/>
    <n v="3"/>
    <x v="210"/>
    <x v="5"/>
    <s v="Carbonated"/>
    <x v="0"/>
    <b v="1"/>
    <n v="3"/>
    <n v="2"/>
    <x v="4"/>
  </r>
  <r>
    <s v="Processed"/>
    <s v="VJ300320609"/>
    <x v="2"/>
    <x v="3"/>
    <s v="Snapple Tea - Raspberry"/>
    <s v="Non Carbonated"/>
    <n v="15463146081"/>
    <s v="Monday, August 1, 2022"/>
    <x v="1"/>
    <x v="7"/>
    <n v="2.5"/>
    <n v="1"/>
    <n v="143"/>
    <n v="2.5"/>
    <n v="1"/>
    <n v="2.5"/>
    <n v="2.5"/>
    <x v="210"/>
    <x v="81"/>
    <s v="Non Carbonated"/>
    <x v="2"/>
    <b v="1"/>
    <n v="2.5"/>
    <n v="1.6666666666666667"/>
    <x v="59"/>
  </r>
  <r>
    <s v="Processed"/>
    <s v="VJ300320609"/>
    <x v="2"/>
    <x v="3"/>
    <s v="Monster Energy Original"/>
    <s v="Carbonated"/>
    <n v="15463233292"/>
    <s v="Monday, August 1, 2022"/>
    <x v="1"/>
    <x v="2"/>
    <n v="3"/>
    <n v="1"/>
    <n v="146"/>
    <n v="3"/>
    <n v="1"/>
    <n v="3"/>
    <n v="3"/>
    <x v="210"/>
    <x v="5"/>
    <s v="Carbonated"/>
    <x v="0"/>
    <b v="1"/>
    <n v="3"/>
    <n v="2"/>
    <x v="4"/>
  </r>
  <r>
    <s v="Processed"/>
    <s v="VJ300320692"/>
    <x v="3"/>
    <x v="4"/>
    <s v="Starbucks Refresher - Real Coconut Water"/>
    <s v="Carbonated"/>
    <n v="15463321981"/>
    <s v="Monday, August 1, 2022"/>
    <x v="0"/>
    <x v="0"/>
    <n v="3"/>
    <n v="1"/>
    <n v="148"/>
    <n v="3"/>
    <n v="1"/>
    <n v="3"/>
    <n v="3"/>
    <x v="210"/>
    <x v="106"/>
    <s v="Carbonated"/>
    <x v="0"/>
    <b v="1"/>
    <n v="3"/>
    <n v="2"/>
    <x v="75"/>
  </r>
  <r>
    <s v="Processed"/>
    <s v="VJ300320609"/>
    <x v="2"/>
    <x v="3"/>
    <s v="Snapple Tea - Lemon"/>
    <s v="Non Carbonated"/>
    <n v="15463563636"/>
    <s v="Monday, August 1, 2022"/>
    <x v="1"/>
    <x v="21"/>
    <n v="2.5"/>
    <n v="1"/>
    <n v="145"/>
    <n v="2.5"/>
    <n v="1"/>
    <n v="2.5"/>
    <n v="2.5"/>
    <x v="210"/>
    <x v="152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464699645"/>
    <s v="Tuesday, August 2, 2022"/>
    <x v="0"/>
    <x v="21"/>
    <n v="2.5"/>
    <n v="1"/>
    <n v="145"/>
    <n v="2.5"/>
    <n v="1"/>
    <n v="2.5"/>
    <n v="2.5"/>
    <x v="211"/>
    <x v="152"/>
    <s v="Non Carbonated"/>
    <x v="2"/>
    <b v="1"/>
    <n v="2.5"/>
    <n v="1.6666666666666667"/>
    <x v="59"/>
  </r>
  <r>
    <s v="Processed"/>
    <s v="VJ300320609"/>
    <x v="2"/>
    <x v="3"/>
    <s v="KitKat - Crisp Wafers"/>
    <s v="Food"/>
    <n v="15464817902"/>
    <s v="Tuesday, August 2, 2022"/>
    <x v="1"/>
    <x v="17"/>
    <n v="2.5"/>
    <n v="1"/>
    <n v="138"/>
    <n v="2.5"/>
    <n v="1"/>
    <n v="2.5"/>
    <n v="2.5"/>
    <x v="211"/>
    <x v="10"/>
    <s v="Food"/>
    <x v="1"/>
    <b v="1"/>
    <n v="2.5"/>
    <n v="1.6666666666666667"/>
    <x v="9"/>
  </r>
  <r>
    <s v="Processed"/>
    <s v="VJ300320609"/>
    <x v="2"/>
    <x v="3"/>
    <s v="Monster Energy Original"/>
    <s v="Carbonated"/>
    <n v="15464870909"/>
    <s v="Tuesday, August 2, 2022"/>
    <x v="1"/>
    <x v="2"/>
    <n v="3"/>
    <n v="1"/>
    <n v="146"/>
    <n v="3"/>
    <n v="1"/>
    <n v="3"/>
    <n v="3"/>
    <x v="211"/>
    <x v="5"/>
    <s v="Carbonated"/>
    <x v="0"/>
    <b v="1"/>
    <n v="3"/>
    <n v="2"/>
    <x v="4"/>
  </r>
  <r>
    <s v="Processed"/>
    <s v="VJ300320609"/>
    <x v="2"/>
    <x v="3"/>
    <s v="Ruffles Baked  - Cheddar &amp; Sour Cream"/>
    <s v="Food"/>
    <n v="15464969122"/>
    <s v="Tuesday, August 2, 2022"/>
    <x v="0"/>
    <x v="1"/>
    <n v="1.5"/>
    <n v="2"/>
    <n v="123"/>
    <n v="1.5"/>
    <n v="2"/>
    <n v="3"/>
    <n v="3"/>
    <x v="211"/>
    <x v="46"/>
    <s v="Food"/>
    <x v="1"/>
    <b v="1"/>
    <n v="1.5"/>
    <n v="1"/>
    <x v="37"/>
  </r>
  <r>
    <s v="Processed"/>
    <s v="VJ300320686"/>
    <x v="1"/>
    <x v="2"/>
    <s v="Pop Corners - White Cheddar"/>
    <s v="Food"/>
    <n v="15465849068"/>
    <s v="Tuesday, August 2, 2022"/>
    <x v="1"/>
    <x v="8"/>
    <n v="1.5"/>
    <n v="1"/>
    <n v="111"/>
    <n v="1.5"/>
    <n v="1"/>
    <n v="1.5"/>
    <n v="1.5"/>
    <x v="211"/>
    <x v="123"/>
    <s v="Food"/>
    <x v="1"/>
    <b v="1"/>
    <n v="1.5"/>
    <n v="1"/>
    <x v="80"/>
  </r>
  <r>
    <s v="Processed"/>
    <s v="VJ300320692"/>
    <x v="3"/>
    <x v="4"/>
    <s v="Iberia Coconut Water"/>
    <s v="Non Carbonated"/>
    <n v="15466084734"/>
    <s v="Tuesday, August 2, 2022"/>
    <x v="1"/>
    <x v="12"/>
    <n v="2"/>
    <n v="1"/>
    <n v="140"/>
    <n v="2"/>
    <n v="1"/>
    <n v="2"/>
    <n v="2"/>
    <x v="211"/>
    <x v="93"/>
    <s v="Non Carbonated"/>
    <x v="2"/>
    <b v="1"/>
    <n v="2"/>
    <n v="1.3333333333333333"/>
    <x v="64"/>
  </r>
  <r>
    <s v="Processed"/>
    <s v="VJ300320692"/>
    <x v="3"/>
    <x v="4"/>
    <s v="Keto Bar - Creamy Peanut Butter Chocolate"/>
    <s v="Food"/>
    <n v="15466087322"/>
    <s v="Tuesday, August 2, 2022"/>
    <x v="1"/>
    <x v="10"/>
    <n v="2"/>
    <n v="1"/>
    <n v="136"/>
    <n v="2"/>
    <n v="1"/>
    <n v="2"/>
    <n v="2"/>
    <x v="211"/>
    <x v="110"/>
    <s v="Food"/>
    <x v="1"/>
    <b v="1"/>
    <n v="2"/>
    <n v="1.3333333333333333"/>
    <x v="77"/>
  </r>
  <r>
    <s v="Processed"/>
    <s v="VJ300320611"/>
    <x v="0"/>
    <x v="0"/>
    <s v="SunChips Multigrain - Salsa"/>
    <s v="Food"/>
    <n v="15466347549"/>
    <s v="Tuesday, August 2, 2022"/>
    <x v="0"/>
    <x v="4"/>
    <n v="1.5"/>
    <n v="1"/>
    <n v="110"/>
    <n v="1.5"/>
    <n v="1"/>
    <n v="1.5"/>
    <n v="1.5"/>
    <x v="211"/>
    <x v="27"/>
    <s v="Food"/>
    <x v="1"/>
    <b v="1"/>
    <n v="1.5"/>
    <n v="1"/>
    <x v="25"/>
  </r>
  <r>
    <s v="Processed"/>
    <s v="VJ300320686"/>
    <x v="1"/>
    <x v="2"/>
    <s v="CheezIt - Original"/>
    <s v="Food"/>
    <n v="15466348230"/>
    <s v="Tuesday, August 2, 2022"/>
    <x v="1"/>
    <x v="16"/>
    <n v="1.5"/>
    <n v="1"/>
    <n v="122"/>
    <n v="1.5"/>
    <n v="1"/>
    <n v="1.5"/>
    <n v="1.5"/>
    <x v="211"/>
    <x v="48"/>
    <s v="Food"/>
    <x v="1"/>
    <b v="1"/>
    <n v="1.5"/>
    <n v="1"/>
    <x v="39"/>
  </r>
  <r>
    <s v="Processed"/>
    <s v="VJ300320686"/>
    <x v="1"/>
    <x v="2"/>
    <s v="Pop Corners - Kettle Corn"/>
    <s v="Food"/>
    <n v="15466578072"/>
    <s v="Tuesday, August 2, 2022"/>
    <x v="1"/>
    <x v="26"/>
    <n v="1.5"/>
    <n v="1"/>
    <n v="113"/>
    <n v="1.5"/>
    <n v="1"/>
    <n v="1.5"/>
    <n v="1.5"/>
    <x v="211"/>
    <x v="113"/>
    <s v="Food"/>
    <x v="1"/>
    <b v="1"/>
    <n v="1.5"/>
    <n v="1"/>
    <x v="80"/>
  </r>
  <r>
    <s v="Processed"/>
    <s v="VJ300320609"/>
    <x v="2"/>
    <x v="3"/>
    <s v="Monster Energy Original"/>
    <s v="Carbonated"/>
    <n v="15466599812"/>
    <s v="Tuesday, August 2, 2022"/>
    <x v="1"/>
    <x v="2"/>
    <n v="3"/>
    <n v="1"/>
    <n v="146"/>
    <n v="3"/>
    <n v="1"/>
    <n v="3"/>
    <n v="3"/>
    <x v="211"/>
    <x v="5"/>
    <s v="Carbonated"/>
    <x v="0"/>
    <b v="1"/>
    <n v="3"/>
    <n v="2"/>
    <x v="4"/>
  </r>
  <r>
    <s v="Processed"/>
    <s v="VJ300320686"/>
    <x v="1"/>
    <x v="2"/>
    <s v="Wonderful Pistachios - Variety"/>
    <s v="Food"/>
    <n v="15466720915"/>
    <s v="Tuesday, August 2, 2022"/>
    <x v="1"/>
    <x v="17"/>
    <n v="2"/>
    <n v="1"/>
    <n v="138"/>
    <n v="2"/>
    <n v="1"/>
    <n v="2"/>
    <n v="2"/>
    <x v="211"/>
    <x v="11"/>
    <s v="Food"/>
    <x v="1"/>
    <b v="1"/>
    <n v="2"/>
    <n v="1.3333333333333333"/>
    <x v="10"/>
  </r>
  <r>
    <s v="Processed"/>
    <s v="VJ300320692"/>
    <x v="3"/>
    <x v="4"/>
    <s v="Snyder's of Hanover Pretzel Pieces - Cheddar"/>
    <s v="Food"/>
    <n v="15466810901"/>
    <s v="Tuesday, August 2, 2022"/>
    <x v="0"/>
    <x v="3"/>
    <n v="2.5"/>
    <n v="1"/>
    <n v="114"/>
    <n v="2.5"/>
    <n v="1"/>
    <n v="2.5"/>
    <n v="2.5"/>
    <x v="211"/>
    <x v="147"/>
    <s v="Food"/>
    <x v="1"/>
    <b v="1"/>
    <n v="2.5"/>
    <n v="1.6666666666666667"/>
    <x v="92"/>
  </r>
  <r>
    <s v="Processed"/>
    <s v="VJ300320686"/>
    <x v="1"/>
    <x v="2"/>
    <s v="Wonderful Pistachios - Variety"/>
    <s v="Food"/>
    <n v="15466803435"/>
    <s v="Tuesday, August 2, 2022"/>
    <x v="1"/>
    <x v="17"/>
    <n v="2"/>
    <n v="1"/>
    <n v="138"/>
    <n v="2"/>
    <n v="1"/>
    <n v="2"/>
    <n v="2"/>
    <x v="211"/>
    <x v="11"/>
    <s v="Food"/>
    <x v="1"/>
    <b v="1"/>
    <n v="2"/>
    <n v="1.3333333333333333"/>
    <x v="10"/>
  </r>
  <r>
    <s v="Processed"/>
    <s v="VJ300320692"/>
    <x v="3"/>
    <x v="4"/>
    <s v="Starbucks Refresher - Real Coconut Water"/>
    <s v="Carbonated"/>
    <n v="15466787866"/>
    <s v="Tuesday, August 2, 2022"/>
    <x v="0"/>
    <x v="0"/>
    <n v="3"/>
    <n v="1"/>
    <n v="148"/>
    <n v="3"/>
    <n v="1"/>
    <n v="3"/>
    <n v="3"/>
    <x v="211"/>
    <x v="106"/>
    <s v="Carbonated"/>
    <x v="0"/>
    <b v="1"/>
    <n v="3"/>
    <n v="2"/>
    <x v="75"/>
  </r>
  <r>
    <s v="Processed"/>
    <s v="VJ300320686"/>
    <x v="1"/>
    <x v="2"/>
    <s v="CheezIt - Original"/>
    <s v="Food"/>
    <n v="15466951027"/>
    <s v="Tuesday, August 2, 2022"/>
    <x v="1"/>
    <x v="16"/>
    <n v="1.5"/>
    <n v="1"/>
    <n v="122"/>
    <n v="1.5"/>
    <n v="1"/>
    <n v="1.5"/>
    <n v="1.5"/>
    <x v="211"/>
    <x v="48"/>
    <s v="Food"/>
    <x v="1"/>
    <b v="1"/>
    <n v="1.5"/>
    <n v="1"/>
    <x v="39"/>
  </r>
  <r>
    <s v="Processed"/>
    <s v="VJ300320692"/>
    <x v="3"/>
    <x v="4"/>
    <s v="KitKat - Crisp Wafers"/>
    <s v="Food"/>
    <n v="15467098983"/>
    <s v="Tuesday, August 2, 2022"/>
    <x v="1"/>
    <x v="17"/>
    <n v="2"/>
    <n v="1"/>
    <n v="138"/>
    <n v="2"/>
    <n v="1"/>
    <n v="2"/>
    <n v="2"/>
    <x v="211"/>
    <x v="10"/>
    <s v="Food"/>
    <x v="1"/>
    <b v="1"/>
    <n v="2"/>
    <n v="1.3333333333333333"/>
    <x v="9"/>
  </r>
  <r>
    <s v="Processed"/>
    <s v="VJ300320686"/>
    <x v="1"/>
    <x v="2"/>
    <s v="CheezIt - Original"/>
    <s v="Food"/>
    <n v="15467250399"/>
    <s v="Tuesday, August 2, 2022"/>
    <x v="0"/>
    <x v="16"/>
    <n v="1.5"/>
    <n v="1"/>
    <n v="122"/>
    <n v="1.5"/>
    <n v="1"/>
    <n v="1.5"/>
    <n v="1.5"/>
    <x v="211"/>
    <x v="48"/>
    <s v="Food"/>
    <x v="1"/>
    <b v="1"/>
    <n v="1.5"/>
    <n v="1"/>
    <x v="39"/>
  </r>
  <r>
    <s v="Processed"/>
    <s v="VJ300320692"/>
    <x v="3"/>
    <x v="4"/>
    <s v="S. Pellegrino Sparkling Mineral Water"/>
    <s v="Water"/>
    <n v="15467332843"/>
    <s v="Tuesday, August 2, 2022"/>
    <x v="1"/>
    <x v="5"/>
    <n v="2"/>
    <n v="1"/>
    <n v="144"/>
    <n v="2"/>
    <n v="1"/>
    <n v="2"/>
    <n v="2"/>
    <x v="211"/>
    <x v="24"/>
    <s v="Water"/>
    <x v="3"/>
    <b v="1"/>
    <n v="2"/>
    <n v="1.3333333333333333"/>
    <x v="22"/>
  </r>
  <r>
    <s v="Processed"/>
    <s v="VJ300320692"/>
    <x v="3"/>
    <x v="4"/>
    <s v="Wonderful Pistachios - Variety"/>
    <s v="Food"/>
    <n v="15467336094"/>
    <s v="Tuesday, August 2, 2022"/>
    <x v="1"/>
    <x v="9"/>
    <n v="2"/>
    <n v="1"/>
    <n v="131"/>
    <n v="2"/>
    <n v="1"/>
    <n v="2"/>
    <n v="2"/>
    <x v="211"/>
    <x v="11"/>
    <s v="Food"/>
    <x v="1"/>
    <b v="1"/>
    <n v="2"/>
    <n v="1.3333333333333333"/>
    <x v="10"/>
  </r>
  <r>
    <s v="Processed"/>
    <s v="VJ300320686"/>
    <x v="1"/>
    <x v="2"/>
    <s v="Pop Corners - White Cheddar"/>
    <s v="Food"/>
    <n v="15467589440"/>
    <s v="Tuesday, August 2, 2022"/>
    <x v="1"/>
    <x v="8"/>
    <n v="1.5"/>
    <n v="1"/>
    <n v="111"/>
    <n v="1.5"/>
    <n v="1"/>
    <n v="1.5"/>
    <n v="1.5"/>
    <x v="211"/>
    <x v="123"/>
    <s v="Food"/>
    <x v="1"/>
    <b v="1"/>
    <n v="1.5"/>
    <n v="1"/>
    <x v="80"/>
  </r>
  <r>
    <s v="Processed"/>
    <s v="VJ300320692"/>
    <x v="3"/>
    <x v="4"/>
    <s v="Wonderful Pistachios - Variety"/>
    <s v="Food"/>
    <n v="15467609554"/>
    <s v="Tuesday, August 2, 2022"/>
    <x v="0"/>
    <x v="9"/>
    <n v="2"/>
    <n v="1"/>
    <n v="131"/>
    <n v="2"/>
    <n v="1"/>
    <n v="2"/>
    <n v="4"/>
    <x v="211"/>
    <x v="11"/>
    <s v="Food"/>
    <x v="1"/>
    <b v="1"/>
    <n v="2"/>
    <n v="1.3333333333333333"/>
    <x v="10"/>
  </r>
  <r>
    <s v="Processed"/>
    <s v="VJ300320692"/>
    <x v="3"/>
    <x v="4"/>
    <s v="S. Pellegrino Sparkling Mineral Water"/>
    <s v="Water"/>
    <n v="15467609554"/>
    <s v="Tuesday, August 2, 2022"/>
    <x v="0"/>
    <x v="5"/>
    <n v="2"/>
    <n v="1"/>
    <n v="144"/>
    <n v="2"/>
    <n v="1"/>
    <n v="2"/>
    <n v="4"/>
    <x v="211"/>
    <x v="24"/>
    <s v="Water"/>
    <x v="3"/>
    <b v="1"/>
    <n v="2"/>
    <n v="1.3333333333333333"/>
    <x v="22"/>
  </r>
  <r>
    <s v="Processed"/>
    <s v="VJ300320692"/>
    <x v="3"/>
    <x v="4"/>
    <s v="Starbucks Refresher - Real Coconut Water"/>
    <s v="Carbonated"/>
    <n v="15467662349"/>
    <s v="Tuesday, August 2, 2022"/>
    <x v="0"/>
    <x v="0"/>
    <n v="3"/>
    <n v="1"/>
    <n v="148"/>
    <n v="3"/>
    <n v="1"/>
    <n v="3"/>
    <n v="3"/>
    <x v="211"/>
    <x v="106"/>
    <s v="Carbonated"/>
    <x v="0"/>
    <b v="1"/>
    <n v="3"/>
    <n v="2"/>
    <x v="75"/>
  </r>
  <r>
    <s v="Processed"/>
    <s v="VJ300205292"/>
    <x v="0"/>
    <x v="1"/>
    <s v="Poland Springs Water"/>
    <s v="Water"/>
    <n v="15467794514"/>
    <s v="Tuesday, August 2, 2022"/>
    <x v="1"/>
    <x v="5"/>
    <n v="1.5"/>
    <n v="1"/>
    <n v="144"/>
    <n v="1.5"/>
    <n v="1"/>
    <n v="1.5"/>
    <n v="1.5"/>
    <x v="211"/>
    <x v="29"/>
    <s v="Water"/>
    <x v="3"/>
    <b v="1"/>
    <n v="1.5"/>
    <n v="1"/>
    <x v="27"/>
  </r>
  <r>
    <s v="Processed"/>
    <s v="VJ300320609"/>
    <x v="2"/>
    <x v="3"/>
    <s v="Monster Energy Original"/>
    <s v="Carbonated"/>
    <n v="15468190871"/>
    <s v="Tuesday, August 2, 2022"/>
    <x v="1"/>
    <x v="2"/>
    <n v="3"/>
    <n v="1"/>
    <n v="146"/>
    <n v="3"/>
    <n v="1"/>
    <n v="3"/>
    <n v="3"/>
    <x v="211"/>
    <x v="5"/>
    <s v="Carbonated"/>
    <x v="0"/>
    <b v="1"/>
    <n v="3"/>
    <n v="2"/>
    <x v="4"/>
  </r>
  <r>
    <s v="Processed"/>
    <s v="VJ300320609"/>
    <x v="2"/>
    <x v="3"/>
    <s v="Doritos Famin Hot Nacho"/>
    <s v="Food"/>
    <n v="15469025818"/>
    <s v="Tuesday, August 2, 2022"/>
    <x v="1"/>
    <x v="26"/>
    <n v="1.5"/>
    <n v="1"/>
    <n v="113"/>
    <n v="1.5"/>
    <n v="1"/>
    <n v="1.5"/>
    <n v="1.5"/>
    <x v="211"/>
    <x v="77"/>
    <s v="Food"/>
    <x v="1"/>
    <b v="1"/>
    <n v="1.5"/>
    <n v="1"/>
    <x v="55"/>
  </r>
  <r>
    <s v="Unlinked"/>
    <s v="VJ300320609"/>
    <x v="2"/>
    <x v="3"/>
    <m/>
    <m/>
    <n v="15469028445"/>
    <s v="Tuesday, August 2, 2022"/>
    <x v="1"/>
    <x v="19"/>
    <n v="1.5"/>
    <n v="1"/>
    <n v="133"/>
    <m/>
    <n v="1"/>
    <n v="1.5"/>
    <n v="1.5"/>
    <x v="211"/>
    <x v="97"/>
    <s v="Cell is Blank - Dis-regard"/>
    <x v="4"/>
    <b v="0"/>
    <n v="1.5"/>
    <n v="1"/>
    <x v="68"/>
  </r>
  <r>
    <s v="Processed"/>
    <s v="VJ300320609"/>
    <x v="2"/>
    <x v="3"/>
    <s v="Monster Energy Original"/>
    <s v="Carbonated"/>
    <n v="15469050274"/>
    <s v="Tuesday, August 2, 2022"/>
    <x v="1"/>
    <x v="2"/>
    <n v="3"/>
    <n v="1"/>
    <n v="146"/>
    <n v="3"/>
    <n v="1"/>
    <n v="3"/>
    <n v="3"/>
    <x v="211"/>
    <x v="5"/>
    <s v="Carbonated"/>
    <x v="0"/>
    <b v="1"/>
    <n v="3"/>
    <n v="2"/>
    <x v="4"/>
  </r>
  <r>
    <s v="Processed"/>
    <s v="VJ300320609"/>
    <x v="2"/>
    <x v="3"/>
    <s v="Cheetos - Crunchy"/>
    <s v="Food"/>
    <n v="15469051262"/>
    <s v="Tuesday, August 2, 2022"/>
    <x v="1"/>
    <x v="18"/>
    <n v="1.5"/>
    <n v="1"/>
    <n v="124"/>
    <n v="1.5"/>
    <n v="1"/>
    <n v="1.5"/>
    <n v="1.5"/>
    <x v="211"/>
    <x v="91"/>
    <s v="Food"/>
    <x v="1"/>
    <b v="1"/>
    <n v="1.5"/>
    <n v="1"/>
    <x v="14"/>
  </r>
  <r>
    <s v="Processed"/>
    <s v="VJ300320609"/>
    <x v="2"/>
    <x v="3"/>
    <s v="Cheetos - Fleming Hot Crunchy"/>
    <s v="Food"/>
    <n v="15469959685"/>
    <s v="Wednesday, August 3, 2022"/>
    <x v="1"/>
    <x v="3"/>
    <n v="2"/>
    <n v="1"/>
    <n v="114"/>
    <n v="2"/>
    <n v="1"/>
    <n v="2"/>
    <n v="2"/>
    <x v="211"/>
    <x v="16"/>
    <s v="Food"/>
    <x v="1"/>
    <b v="1"/>
    <n v="2"/>
    <n v="1.3333333333333333"/>
    <x v="14"/>
  </r>
  <r>
    <s v="Processed"/>
    <s v="VJ300320611"/>
    <x v="0"/>
    <x v="0"/>
    <s v="SunChips Multigrain - Salsa"/>
    <s v="Food"/>
    <n v="15471321150"/>
    <s v="Wednesday, August 3, 2022"/>
    <x v="0"/>
    <x v="4"/>
    <n v="1.5"/>
    <n v="1"/>
    <n v="110"/>
    <n v="1.5"/>
    <n v="1"/>
    <n v="1.5"/>
    <n v="1.5"/>
    <x v="212"/>
    <x v="27"/>
    <s v="Food"/>
    <x v="1"/>
    <b v="1"/>
    <n v="1.5"/>
    <n v="1"/>
    <x v="25"/>
  </r>
  <r>
    <s v="Processed"/>
    <s v="VJ300320611"/>
    <x v="0"/>
    <x v="0"/>
    <s v="Wonderful Pistachios - Variety"/>
    <s v="Food"/>
    <n v="15471326355"/>
    <s v="Wednesday, August 3, 2022"/>
    <x v="0"/>
    <x v="19"/>
    <n v="2"/>
    <n v="1"/>
    <n v="133"/>
    <n v="2"/>
    <n v="1"/>
    <n v="2"/>
    <n v="2"/>
    <x v="212"/>
    <x v="11"/>
    <s v="Food"/>
    <x v="1"/>
    <b v="1"/>
    <n v="2"/>
    <n v="1.3333333333333333"/>
    <x v="10"/>
  </r>
  <r>
    <s v="Processed"/>
    <s v="VJ300320692"/>
    <x v="3"/>
    <x v="4"/>
    <s v="Starbucks Refresher - Real Coconut Water"/>
    <s v="Carbonated"/>
    <n v="15471884593"/>
    <s v="Wednesday, August 3, 2022"/>
    <x v="0"/>
    <x v="0"/>
    <n v="3"/>
    <n v="1"/>
    <n v="148"/>
    <n v="3"/>
    <n v="1"/>
    <n v="3"/>
    <n v="4.5"/>
    <x v="212"/>
    <x v="106"/>
    <s v="Carbonated"/>
    <x v="0"/>
    <b v="1"/>
    <n v="3"/>
    <n v="2"/>
    <x v="75"/>
  </r>
  <r>
    <s v="Processed"/>
    <s v="VJ300320692"/>
    <x v="3"/>
    <x v="4"/>
    <s v="Pop Corners - Sweet &amp; Salty Kettle"/>
    <s v="Food"/>
    <n v="15471884593"/>
    <s v="Wednesday, August 3, 2022"/>
    <x v="0"/>
    <x v="20"/>
    <n v="1.5"/>
    <n v="1"/>
    <n v="112"/>
    <n v="1.5"/>
    <n v="1"/>
    <n v="1.5"/>
    <n v="4.5"/>
    <x v="212"/>
    <x v="141"/>
    <s v="Food"/>
    <x v="1"/>
    <b v="1"/>
    <n v="1.5"/>
    <n v="1"/>
    <x v="80"/>
  </r>
  <r>
    <s v="Processed"/>
    <s v="VJ300320609"/>
    <x v="2"/>
    <x v="3"/>
    <s v="KitKat - Crisp Wafers"/>
    <s v="Food"/>
    <n v="15472404010"/>
    <s v="Wednesday, August 3, 2022"/>
    <x v="0"/>
    <x v="14"/>
    <n v="2.5"/>
    <n v="1"/>
    <n v="137"/>
    <n v="2.5"/>
    <n v="1"/>
    <n v="2.5"/>
    <n v="5"/>
    <x v="212"/>
    <x v="10"/>
    <s v="Food"/>
    <x v="1"/>
    <b v="1"/>
    <n v="2.5"/>
    <n v="1.6666666666666667"/>
    <x v="9"/>
  </r>
  <r>
    <s v="Processed"/>
    <s v="VJ300320609"/>
    <x v="2"/>
    <x v="3"/>
    <s v="Snapple Lemonade - black berry"/>
    <s v="Non Carbonated"/>
    <n v="15472404010"/>
    <s v="Wednesday, August 3, 2022"/>
    <x v="0"/>
    <x v="15"/>
    <n v="2.5"/>
    <n v="1"/>
    <n v="147"/>
    <n v="2.5"/>
    <n v="1"/>
    <n v="2.5"/>
    <n v="5"/>
    <x v="212"/>
    <x v="161"/>
    <s v="Non Carbonated"/>
    <x v="2"/>
    <b v="1"/>
    <n v="2.5"/>
    <n v="1.6666666666666667"/>
    <x v="106"/>
  </r>
  <r>
    <s v="Processed"/>
    <s v="VJ300320609"/>
    <x v="2"/>
    <x v="3"/>
    <s v="Snapple Lemonade - watermelon"/>
    <s v="Non Carbonated"/>
    <n v="15472543864"/>
    <s v="Wednesday, August 3, 2022"/>
    <x v="1"/>
    <x v="7"/>
    <n v="2.5"/>
    <n v="1"/>
    <n v="143"/>
    <n v="2.5"/>
    <n v="1"/>
    <n v="2.5"/>
    <n v="2.5"/>
    <x v="212"/>
    <x v="162"/>
    <s v="Non Carbonated"/>
    <x v="2"/>
    <b v="1"/>
    <n v="2.5"/>
    <n v="1.6666666666666667"/>
    <x v="106"/>
  </r>
  <r>
    <s v="Processed"/>
    <s v="VJ300205292"/>
    <x v="0"/>
    <x v="1"/>
    <s v="Poland Springs Water"/>
    <s v="Water"/>
    <n v="15472584530"/>
    <s v="Wednesday, August 3, 2022"/>
    <x v="0"/>
    <x v="5"/>
    <n v="1.5"/>
    <n v="1"/>
    <n v="144"/>
    <n v="1.5"/>
    <n v="1"/>
    <n v="1.5"/>
    <n v="1.5"/>
    <x v="212"/>
    <x v="29"/>
    <s v="Water"/>
    <x v="3"/>
    <b v="1"/>
    <n v="1.5"/>
    <n v="1"/>
    <x v="27"/>
  </r>
  <r>
    <s v="Processed"/>
    <s v="VJ300320692"/>
    <x v="3"/>
    <x v="4"/>
    <s v="S. Pellegrino Sparkling Mineral Water"/>
    <s v="Water"/>
    <n v="15472613373"/>
    <s v="Wednesday, August 3, 2022"/>
    <x v="1"/>
    <x v="5"/>
    <n v="2"/>
    <n v="1"/>
    <n v="144"/>
    <n v="2"/>
    <n v="1"/>
    <n v="2"/>
    <n v="2"/>
    <x v="212"/>
    <x v="24"/>
    <s v="Water"/>
    <x v="3"/>
    <b v="1"/>
    <n v="2"/>
    <n v="1.3333333333333333"/>
    <x v="22"/>
  </r>
  <r>
    <s v="Processed"/>
    <s v="VJ300320692"/>
    <x v="3"/>
    <x v="4"/>
    <s v="S. Pellegrino Sparkling Mineral Water"/>
    <s v="Water"/>
    <n v="15472615187"/>
    <s v="Wednesday, August 3, 2022"/>
    <x v="1"/>
    <x v="5"/>
    <n v="2"/>
    <n v="1"/>
    <n v="144"/>
    <n v="2"/>
    <n v="1"/>
    <n v="2"/>
    <n v="2"/>
    <x v="212"/>
    <x v="24"/>
    <s v="Water"/>
    <x v="3"/>
    <b v="1"/>
    <n v="2"/>
    <n v="1.3333333333333333"/>
    <x v="22"/>
  </r>
  <r>
    <s v="Processed"/>
    <s v="VJ300320609"/>
    <x v="2"/>
    <x v="3"/>
    <s v="Snapple Lemonade - watermelon"/>
    <s v="Non Carbonated"/>
    <n v="15472647045"/>
    <s v="Wednesday, August 3, 2022"/>
    <x v="0"/>
    <x v="7"/>
    <n v="2.5"/>
    <n v="1"/>
    <n v="143"/>
    <n v="2.5"/>
    <n v="1"/>
    <n v="2.5"/>
    <n v="4"/>
    <x v="212"/>
    <x v="162"/>
    <s v="Non Carbonated"/>
    <x v="2"/>
    <b v="1"/>
    <n v="2.5"/>
    <n v="1.6666666666666667"/>
    <x v="106"/>
  </r>
  <r>
    <s v="Processed"/>
    <s v="VJ300320609"/>
    <x v="2"/>
    <x v="3"/>
    <s v="Cheetos - Crunchy"/>
    <s v="Food"/>
    <n v="15472647045"/>
    <s v="Wednesday, August 3, 2022"/>
    <x v="0"/>
    <x v="18"/>
    <n v="1.5"/>
    <n v="1"/>
    <n v="124"/>
    <n v="1.5"/>
    <n v="1"/>
    <n v="1.5"/>
    <n v="4"/>
    <x v="212"/>
    <x v="91"/>
    <s v="Food"/>
    <x v="1"/>
    <b v="1"/>
    <n v="1.5"/>
    <n v="1"/>
    <x v="14"/>
  </r>
  <r>
    <s v="Processed"/>
    <s v="VJ300205292"/>
    <x v="0"/>
    <x v="1"/>
    <s v="Snapple Diet Tea - Peach Tea"/>
    <s v="Non Carbonated"/>
    <n v="15472739983"/>
    <s v="Wednesday, August 3, 2022"/>
    <x v="0"/>
    <x v="7"/>
    <n v="2.5"/>
    <n v="1"/>
    <n v="143"/>
    <n v="2.5"/>
    <n v="1"/>
    <n v="2.5"/>
    <n v="2.5"/>
    <x v="212"/>
    <x v="37"/>
    <s v="Non Carbonated"/>
    <x v="2"/>
    <b v="1"/>
    <n v="2.5"/>
    <n v="1.6666666666666667"/>
    <x v="6"/>
  </r>
  <r>
    <s v="Processed"/>
    <s v="VJ300320686"/>
    <x v="1"/>
    <x v="2"/>
    <s v="Wonderful Pistachios - Variety"/>
    <s v="Food"/>
    <n v="15472890235"/>
    <s v="Wednesday, August 3, 2022"/>
    <x v="1"/>
    <x v="17"/>
    <n v="2"/>
    <n v="1"/>
    <n v="138"/>
    <n v="2"/>
    <n v="1"/>
    <n v="2"/>
    <n v="2"/>
    <x v="212"/>
    <x v="11"/>
    <s v="Food"/>
    <x v="1"/>
    <b v="1"/>
    <n v="2"/>
    <n v="1.3333333333333333"/>
    <x v="10"/>
  </r>
  <r>
    <s v="Processed"/>
    <s v="VJ300320692"/>
    <x v="3"/>
    <x v="4"/>
    <s v="SunChips Multigrain - Harvest Cheddar"/>
    <s v="Food"/>
    <n v="15472949878"/>
    <s v="Wednesday, August 3, 2022"/>
    <x v="0"/>
    <x v="4"/>
    <n v="1.5"/>
    <n v="1"/>
    <n v="110"/>
    <n v="1.5"/>
    <n v="1"/>
    <n v="1.5"/>
    <n v="1.5"/>
    <x v="212"/>
    <x v="35"/>
    <s v="Food"/>
    <x v="1"/>
    <b v="1"/>
    <n v="1.5"/>
    <n v="1"/>
    <x v="25"/>
  </r>
  <r>
    <s v="Processed"/>
    <s v="VJ300320692"/>
    <x v="3"/>
    <x v="4"/>
    <s v="Snyder's of Hanover Pretzel Pieces - Cheddar"/>
    <s v="Food"/>
    <n v="15472964397"/>
    <s v="Wednesday, August 3, 2022"/>
    <x v="0"/>
    <x v="3"/>
    <n v="2.5"/>
    <n v="1"/>
    <n v="114"/>
    <n v="2.5"/>
    <n v="1"/>
    <n v="2.5"/>
    <n v="6"/>
    <x v="212"/>
    <x v="147"/>
    <s v="Food"/>
    <x v="1"/>
    <b v="1"/>
    <n v="2.5"/>
    <n v="1.6666666666666667"/>
    <x v="92"/>
  </r>
  <r>
    <s v="Processed"/>
    <s v="VJ300320692"/>
    <x v="3"/>
    <x v="4"/>
    <s v="Wonderful Pistachios - Variety"/>
    <s v="Food"/>
    <n v="15472964397"/>
    <s v="Wednesday, August 3, 2022"/>
    <x v="0"/>
    <x v="9"/>
    <n v="2"/>
    <n v="1"/>
    <n v="131"/>
    <n v="2"/>
    <n v="1"/>
    <n v="2"/>
    <n v="6"/>
    <x v="212"/>
    <x v="11"/>
    <s v="Food"/>
    <x v="1"/>
    <b v="1"/>
    <n v="2"/>
    <n v="1.3333333333333333"/>
    <x v="10"/>
  </r>
  <r>
    <s v="Processed"/>
    <s v="VJ300320692"/>
    <x v="3"/>
    <x v="4"/>
    <s v="CheezIt - Original"/>
    <s v="Food"/>
    <n v="15472964397"/>
    <s v="Wednesday, August 3, 2022"/>
    <x v="0"/>
    <x v="24"/>
    <n v="1.5"/>
    <n v="1"/>
    <n v="121"/>
    <n v="1.5"/>
    <n v="1"/>
    <n v="1.5"/>
    <n v="6"/>
    <x v="212"/>
    <x v="48"/>
    <s v="Food"/>
    <x v="1"/>
    <b v="1"/>
    <n v="1.5"/>
    <n v="1"/>
    <x v="39"/>
  </r>
  <r>
    <s v="Processed"/>
    <s v="VJ300320609"/>
    <x v="2"/>
    <x v="3"/>
    <s v="Monster Energy Original"/>
    <s v="Carbonated"/>
    <n v="15472978179"/>
    <s v="Wednesday, August 3, 2022"/>
    <x v="1"/>
    <x v="2"/>
    <n v="3"/>
    <n v="1"/>
    <n v="146"/>
    <n v="3"/>
    <n v="1"/>
    <n v="3"/>
    <n v="3"/>
    <x v="212"/>
    <x v="5"/>
    <s v="Carbonated"/>
    <x v="0"/>
    <b v="1"/>
    <n v="3"/>
    <n v="2"/>
    <x v="4"/>
  </r>
  <r>
    <s v="Processed"/>
    <s v="VJ300320609"/>
    <x v="2"/>
    <x v="3"/>
    <s v="Red Bull - Original"/>
    <s v="Carbonated"/>
    <n v="15472992782"/>
    <s v="Wednesday, August 3, 2022"/>
    <x v="1"/>
    <x v="0"/>
    <n v="3.5"/>
    <n v="1"/>
    <n v="148"/>
    <n v="3.5"/>
    <n v="1"/>
    <n v="3.5"/>
    <n v="3.5"/>
    <x v="212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473114700"/>
    <s v="Wednesday, August 3, 2022"/>
    <x v="1"/>
    <x v="27"/>
    <n v="1.5"/>
    <n v="1"/>
    <n v="141"/>
    <n v="1.5"/>
    <n v="1"/>
    <n v="1.5"/>
    <n v="1.5"/>
    <x v="21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73127274"/>
    <s v="Wednesday, August 3, 2022"/>
    <x v="1"/>
    <x v="27"/>
    <n v="1.5"/>
    <n v="1"/>
    <n v="141"/>
    <n v="1.5"/>
    <n v="1"/>
    <n v="1.5"/>
    <n v="1.5"/>
    <x v="212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473127950"/>
    <s v="Wednesday, August 3, 2022"/>
    <x v="1"/>
    <x v="12"/>
    <n v="1.5"/>
    <n v="1"/>
    <n v="140"/>
    <n v="1.5"/>
    <n v="1"/>
    <n v="1.5"/>
    <n v="1.5"/>
    <x v="212"/>
    <x v="70"/>
    <s v="Carbonated"/>
    <x v="0"/>
    <b v="1"/>
    <n v="1.5"/>
    <n v="1"/>
    <x v="48"/>
  </r>
  <r>
    <s v="Processed"/>
    <s v="VJ300320609"/>
    <x v="2"/>
    <x v="3"/>
    <s v="Monster Energy Original"/>
    <s v="Carbonated"/>
    <n v="15473195789"/>
    <s v="Wednesday, August 3, 2022"/>
    <x v="1"/>
    <x v="2"/>
    <n v="3"/>
    <n v="1"/>
    <n v="146"/>
    <n v="3"/>
    <n v="1"/>
    <n v="3"/>
    <n v="3"/>
    <x v="212"/>
    <x v="5"/>
    <s v="Carbonated"/>
    <x v="0"/>
    <b v="1"/>
    <n v="3"/>
    <n v="2"/>
    <x v="4"/>
  </r>
  <r>
    <s v="Processed"/>
    <s v="VJ300320609"/>
    <x v="2"/>
    <x v="3"/>
    <s v="Coca Cola - Regular"/>
    <s v="Carbonated"/>
    <n v="15473215613"/>
    <s v="Wednesday, August 3, 2022"/>
    <x v="1"/>
    <x v="27"/>
    <n v="1.5"/>
    <n v="1"/>
    <n v="141"/>
    <n v="1.5"/>
    <n v="1"/>
    <n v="1.5"/>
    <n v="1.5"/>
    <x v="212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73547693"/>
    <s v="Wednesday, August 3, 2022"/>
    <x v="1"/>
    <x v="27"/>
    <n v="1.5"/>
    <n v="1"/>
    <n v="141"/>
    <n v="1.5"/>
    <n v="1"/>
    <n v="1.5"/>
    <n v="1.5"/>
    <x v="212"/>
    <x v="156"/>
    <s v="Carbonated"/>
    <x v="0"/>
    <b v="1"/>
    <n v="1.5"/>
    <n v="1"/>
    <x v="36"/>
  </r>
  <r>
    <s v="Processed"/>
    <s v="VJ300320609"/>
    <x v="2"/>
    <x v="3"/>
    <s v="Doritos Nacho Cheese"/>
    <s v="Food"/>
    <n v="15473550284"/>
    <s v="Wednesday, August 3, 2022"/>
    <x v="1"/>
    <x v="8"/>
    <n v="1.5"/>
    <n v="1"/>
    <n v="111"/>
    <n v="1.5"/>
    <n v="1"/>
    <n v="1.5"/>
    <n v="1.5"/>
    <x v="212"/>
    <x v="90"/>
    <s v="Food"/>
    <x v="1"/>
    <b v="1"/>
    <n v="1.5"/>
    <n v="1"/>
    <x v="63"/>
  </r>
  <r>
    <s v="Processed"/>
    <s v="VJ300320609"/>
    <x v="2"/>
    <x v="3"/>
    <s v="Snapple Lemonade - black berry"/>
    <s v="Non Carbonated"/>
    <n v="15473754733"/>
    <s v="Wednesday, August 3, 2022"/>
    <x v="1"/>
    <x v="15"/>
    <n v="2.5"/>
    <n v="1"/>
    <n v="147"/>
    <n v="2.5"/>
    <n v="1"/>
    <n v="2.5"/>
    <n v="2.5"/>
    <x v="212"/>
    <x v="161"/>
    <s v="Non Carbonated"/>
    <x v="2"/>
    <b v="1"/>
    <n v="2.5"/>
    <n v="1.6666666666666667"/>
    <x v="106"/>
  </r>
  <r>
    <s v="Processed"/>
    <s v="VJ300320609"/>
    <x v="2"/>
    <x v="3"/>
    <s v="Funyuns - Flaming Hot"/>
    <s v="Food"/>
    <n v="15473756672"/>
    <s v="Wednesday, August 3, 2022"/>
    <x v="1"/>
    <x v="20"/>
    <n v="1.5"/>
    <n v="1"/>
    <n v="112"/>
    <n v="1.5"/>
    <n v="1"/>
    <n v="1.5"/>
    <n v="1.5"/>
    <x v="212"/>
    <x v="71"/>
    <s v="Food"/>
    <x v="1"/>
    <b v="1"/>
    <n v="1.5"/>
    <n v="1"/>
    <x v="49"/>
  </r>
  <r>
    <s v="Processed"/>
    <s v="VJ300320609"/>
    <x v="2"/>
    <x v="3"/>
    <s v="Doritos Nacho Cheese"/>
    <s v="Food"/>
    <n v="15473759986"/>
    <s v="Wednesday, August 3, 2022"/>
    <x v="1"/>
    <x v="8"/>
    <n v="1.5"/>
    <n v="1"/>
    <n v="111"/>
    <n v="1.5"/>
    <n v="1"/>
    <n v="1.5"/>
    <n v="1.5"/>
    <x v="212"/>
    <x v="90"/>
    <s v="Food"/>
    <x v="1"/>
    <b v="1"/>
    <n v="1.5"/>
    <n v="1"/>
    <x v="63"/>
  </r>
  <r>
    <s v="Processed"/>
    <s v="VJ300320609"/>
    <x v="2"/>
    <x v="3"/>
    <s v="Funyuns - Flaming Hot"/>
    <s v="Food"/>
    <n v="15473790860"/>
    <s v="Wednesday, August 3, 2022"/>
    <x v="1"/>
    <x v="20"/>
    <n v="1.5"/>
    <n v="1"/>
    <n v="112"/>
    <n v="1.5"/>
    <n v="1"/>
    <n v="1.5"/>
    <n v="1.5"/>
    <x v="212"/>
    <x v="71"/>
    <s v="Food"/>
    <x v="1"/>
    <b v="1"/>
    <n v="1.5"/>
    <n v="1"/>
    <x v="49"/>
  </r>
  <r>
    <s v="Processed"/>
    <s v="VJ300320692"/>
    <x v="3"/>
    <x v="4"/>
    <s v="BodyArmor LYTE - Strawberry Lemonade"/>
    <s v="Water"/>
    <n v="15474182941"/>
    <s v="Wednesday, August 3, 2022"/>
    <x v="1"/>
    <x v="15"/>
    <n v="2.75"/>
    <n v="1"/>
    <n v="147"/>
    <n v="2.75"/>
    <n v="1"/>
    <n v="2.75"/>
    <n v="2.75"/>
    <x v="212"/>
    <x v="131"/>
    <s v="Water"/>
    <x v="3"/>
    <b v="1"/>
    <n v="2.75"/>
    <n v="1.8333333333333333"/>
    <x v="90"/>
  </r>
  <r>
    <s v="Processed"/>
    <s v="VJ300320692"/>
    <x v="3"/>
    <x v="4"/>
    <s v="Pringles - Sour Cream &amp; Onion"/>
    <s v="Food"/>
    <n v="15474342476"/>
    <s v="Wednesday, August 3, 2022"/>
    <x v="0"/>
    <x v="42"/>
    <n v="3"/>
    <n v="1"/>
    <n v="165"/>
    <n v="3"/>
    <n v="1"/>
    <n v="3"/>
    <n v="3"/>
    <x v="212"/>
    <x v="155"/>
    <s v="Food"/>
    <x v="1"/>
    <b v="1"/>
    <n v="3"/>
    <n v="2"/>
    <x v="103"/>
  </r>
  <r>
    <s v="Processed"/>
    <s v="VJ300205292"/>
    <x v="0"/>
    <x v="1"/>
    <s v="Oreo Mini"/>
    <s v="Food"/>
    <n v="15474430190"/>
    <s v="Wednesday, August 3, 2022"/>
    <x v="1"/>
    <x v="18"/>
    <n v="1.5"/>
    <n v="1"/>
    <n v="124"/>
    <n v="1.5"/>
    <n v="1"/>
    <n v="1.5"/>
    <n v="1.5"/>
    <x v="212"/>
    <x v="18"/>
    <s v="Food"/>
    <x v="1"/>
    <b v="1"/>
    <n v="1.5"/>
    <n v="1"/>
    <x v="16"/>
  </r>
  <r>
    <s v="Processed"/>
    <s v="VJ300205292"/>
    <x v="0"/>
    <x v="1"/>
    <s v="Oreo Mini"/>
    <s v="Food"/>
    <n v="15474432761"/>
    <s v="Wednesday, August 3, 2022"/>
    <x v="1"/>
    <x v="18"/>
    <n v="1.5"/>
    <n v="1"/>
    <n v="124"/>
    <n v="1.5"/>
    <n v="1"/>
    <n v="1.5"/>
    <n v="1.5"/>
    <x v="212"/>
    <x v="18"/>
    <s v="Food"/>
    <x v="1"/>
    <b v="1"/>
    <n v="1.5"/>
    <n v="1"/>
    <x v="16"/>
  </r>
  <r>
    <s v="Processed"/>
    <s v="VJ300320609"/>
    <x v="2"/>
    <x v="3"/>
    <s v="Funyuns - Flaming Hot"/>
    <s v="Food"/>
    <n v="15475237686"/>
    <s v="Thursday, August 4, 2022"/>
    <x v="1"/>
    <x v="20"/>
    <n v="1.5"/>
    <n v="1"/>
    <n v="112"/>
    <n v="1.5"/>
    <n v="1"/>
    <n v="1.5"/>
    <n v="1.5"/>
    <x v="212"/>
    <x v="71"/>
    <s v="Food"/>
    <x v="1"/>
    <b v="1"/>
    <n v="1.5"/>
    <n v="1"/>
    <x v="49"/>
  </r>
  <r>
    <s v="Processed"/>
    <s v="VJ300320609"/>
    <x v="2"/>
    <x v="3"/>
    <s v="Monster Energy Original"/>
    <s v="Carbonated"/>
    <n v="15475238747"/>
    <s v="Thursday, August 4, 2022"/>
    <x v="1"/>
    <x v="5"/>
    <n v="3"/>
    <n v="1"/>
    <n v="144"/>
    <n v="3"/>
    <n v="1"/>
    <n v="3"/>
    <n v="3"/>
    <x v="212"/>
    <x v="5"/>
    <s v="Carbonated"/>
    <x v="0"/>
    <b v="1"/>
    <n v="3"/>
    <n v="2"/>
    <x v="4"/>
  </r>
  <r>
    <s v="Processed"/>
    <s v="VJ300320609"/>
    <x v="2"/>
    <x v="3"/>
    <s v="Doritos Nacho Cheese"/>
    <s v="Food"/>
    <n v="15475256153"/>
    <s v="Thursday, August 4, 2022"/>
    <x v="1"/>
    <x v="8"/>
    <n v="1.5"/>
    <n v="1"/>
    <n v="111"/>
    <n v="1.5"/>
    <n v="1"/>
    <n v="1.5"/>
    <n v="1.5"/>
    <x v="212"/>
    <x v="90"/>
    <s v="Food"/>
    <x v="1"/>
    <b v="1"/>
    <n v="1.5"/>
    <n v="1"/>
    <x v="63"/>
  </r>
  <r>
    <s v="Processed"/>
    <s v="VJ300320609"/>
    <x v="2"/>
    <x v="3"/>
    <s v="Sunkist Soda - Orange"/>
    <s v="Carbonated"/>
    <n v="15475257044"/>
    <s v="Thursday, August 4, 2022"/>
    <x v="1"/>
    <x v="12"/>
    <n v="1.5"/>
    <n v="1"/>
    <n v="140"/>
    <n v="1.5"/>
    <n v="1"/>
    <n v="1.5"/>
    <n v="1.5"/>
    <x v="212"/>
    <x v="70"/>
    <s v="Carbonated"/>
    <x v="0"/>
    <b v="1"/>
    <n v="1.5"/>
    <n v="1"/>
    <x v="48"/>
  </r>
  <r>
    <s v="Processed"/>
    <s v="VJ300320609"/>
    <x v="2"/>
    <x v="3"/>
    <s v="Nature's Bakery Fig Bar - Raspberry"/>
    <s v="Food"/>
    <n v="15475584066"/>
    <s v="Thursday, August 4, 2022"/>
    <x v="0"/>
    <x v="13"/>
    <n v="1.5"/>
    <n v="2"/>
    <n v="130"/>
    <n v="1.5"/>
    <n v="2"/>
    <n v="3"/>
    <n v="3"/>
    <x v="213"/>
    <x v="149"/>
    <s v="Food"/>
    <x v="1"/>
    <b v="1"/>
    <n v="1.5"/>
    <n v="1"/>
    <x v="101"/>
  </r>
  <r>
    <s v="Processed"/>
    <s v="VJ300320609"/>
    <x v="2"/>
    <x v="3"/>
    <s v="Red Bull - Original"/>
    <s v="Carbonated"/>
    <n v="15475748999"/>
    <s v="Thursday, August 4, 2022"/>
    <x v="0"/>
    <x v="0"/>
    <n v="3.5"/>
    <n v="1"/>
    <n v="148"/>
    <n v="3.5"/>
    <n v="1"/>
    <n v="3.5"/>
    <n v="3.5"/>
    <x v="213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476098402"/>
    <s v="Thursday, August 4, 2022"/>
    <x v="0"/>
    <x v="0"/>
    <n v="3.5"/>
    <n v="1"/>
    <n v="148"/>
    <n v="3.5"/>
    <n v="1"/>
    <n v="3.5"/>
    <n v="3.5"/>
    <x v="213"/>
    <x v="45"/>
    <s v="Carbonated"/>
    <x v="0"/>
    <b v="1"/>
    <n v="3.5"/>
    <n v="2.3333333333333335"/>
    <x v="0"/>
  </r>
  <r>
    <s v="Processed"/>
    <s v="VJ300320692"/>
    <x v="3"/>
    <x v="4"/>
    <s v="S. Pellegrino Sparkling Mineral Water"/>
    <s v="Water"/>
    <n v="15476323501"/>
    <s v="Thursday, August 4, 2022"/>
    <x v="1"/>
    <x v="5"/>
    <n v="2"/>
    <n v="1"/>
    <n v="144"/>
    <n v="2"/>
    <n v="1"/>
    <n v="2"/>
    <n v="2"/>
    <x v="213"/>
    <x v="24"/>
    <s v="Water"/>
    <x v="3"/>
    <b v="1"/>
    <n v="2"/>
    <n v="1.3333333333333333"/>
    <x v="22"/>
  </r>
  <r>
    <s v="Processed"/>
    <s v="VJ300320692"/>
    <x v="3"/>
    <x v="4"/>
    <s v="Starbucks Refresher - Real Coconut Water"/>
    <s v="Carbonated"/>
    <n v="15476558841"/>
    <s v="Thursday, August 4, 2022"/>
    <x v="0"/>
    <x v="0"/>
    <n v="3"/>
    <n v="1"/>
    <n v="148"/>
    <n v="3"/>
    <n v="1"/>
    <n v="3"/>
    <n v="3"/>
    <x v="213"/>
    <x v="106"/>
    <s v="Carbonated"/>
    <x v="0"/>
    <b v="1"/>
    <n v="3"/>
    <n v="2"/>
    <x v="75"/>
  </r>
  <r>
    <s v="Processed"/>
    <s v="VJ300320686"/>
    <x v="1"/>
    <x v="2"/>
    <s v="CheezIt - Original"/>
    <s v="Food"/>
    <n v="15476845159"/>
    <s v="Thursday, August 4, 2022"/>
    <x v="0"/>
    <x v="16"/>
    <n v="1.5"/>
    <n v="1"/>
    <n v="122"/>
    <n v="1.5"/>
    <n v="1"/>
    <n v="1.5"/>
    <n v="3"/>
    <x v="213"/>
    <x v="48"/>
    <s v="Food"/>
    <x v="1"/>
    <b v="1"/>
    <n v="1.5"/>
    <n v="1"/>
    <x v="39"/>
  </r>
  <r>
    <s v="Processed"/>
    <s v="VJ300320686"/>
    <x v="1"/>
    <x v="2"/>
    <s v="Pop Corners - Kettle Corn"/>
    <s v="Food"/>
    <n v="15476845159"/>
    <s v="Thursday, August 4, 2022"/>
    <x v="0"/>
    <x v="26"/>
    <n v="1.5"/>
    <n v="1"/>
    <n v="113"/>
    <n v="1.5"/>
    <n v="1"/>
    <n v="1.5"/>
    <n v="3"/>
    <x v="213"/>
    <x v="113"/>
    <s v="Food"/>
    <x v="1"/>
    <b v="1"/>
    <n v="1.5"/>
    <n v="1"/>
    <x v="80"/>
  </r>
  <r>
    <s v="Processed"/>
    <s v="VJ300320692"/>
    <x v="3"/>
    <x v="4"/>
    <s v="Pringles - Sour Cream &amp; Onion"/>
    <s v="Food"/>
    <n v="15477002798"/>
    <s v="Thursday, August 4, 2022"/>
    <x v="1"/>
    <x v="42"/>
    <n v="3"/>
    <n v="1"/>
    <n v="165"/>
    <n v="3"/>
    <n v="1"/>
    <n v="3"/>
    <n v="3"/>
    <x v="213"/>
    <x v="155"/>
    <s v="Food"/>
    <x v="1"/>
    <b v="1"/>
    <n v="3"/>
    <n v="2"/>
    <x v="103"/>
  </r>
  <r>
    <s v="Processed"/>
    <s v="VJ300320692"/>
    <x v="3"/>
    <x v="4"/>
    <s v="BodyArmor LYTE - Strawberry Lemonade"/>
    <s v="Water"/>
    <n v="15477010935"/>
    <s v="Thursday, August 4, 2022"/>
    <x v="1"/>
    <x v="15"/>
    <n v="2.75"/>
    <n v="1"/>
    <n v="147"/>
    <n v="2.75"/>
    <n v="1"/>
    <n v="2.75"/>
    <n v="2.75"/>
    <x v="213"/>
    <x v="131"/>
    <s v="Water"/>
    <x v="3"/>
    <b v="1"/>
    <n v="2.75"/>
    <n v="1.8333333333333333"/>
    <x v="90"/>
  </r>
  <r>
    <s v="Processed"/>
    <s v="VJ300320692"/>
    <x v="3"/>
    <x v="4"/>
    <s v="Lenny &amp; Larrys - SnickerDoodle"/>
    <s v="Food"/>
    <n v="15477094570"/>
    <s v="Thursday, August 4, 2022"/>
    <x v="0"/>
    <x v="31"/>
    <n v="3"/>
    <n v="1"/>
    <n v="157"/>
    <n v="3"/>
    <n v="1"/>
    <n v="3"/>
    <n v="3"/>
    <x v="213"/>
    <x v="98"/>
    <s v="Food"/>
    <x v="1"/>
    <b v="1"/>
    <n v="3"/>
    <n v="2"/>
    <x v="69"/>
  </r>
  <r>
    <s v="Processed"/>
    <s v="VJ300320692"/>
    <x v="3"/>
    <x v="4"/>
    <s v="SunChips Multigrain - Original"/>
    <s v="Food"/>
    <n v="15477369202"/>
    <s v="Thursday, August 4, 2022"/>
    <x v="1"/>
    <x v="25"/>
    <n v="1.5"/>
    <n v="1"/>
    <n v="125"/>
    <n v="1.5"/>
    <n v="1"/>
    <n v="1.5"/>
    <n v="1.5"/>
    <x v="213"/>
    <x v="60"/>
    <s v="Food"/>
    <x v="1"/>
    <b v="1"/>
    <n v="1.5"/>
    <n v="1"/>
    <x v="25"/>
  </r>
  <r>
    <s v="Processed"/>
    <s v="VJ300320609"/>
    <x v="2"/>
    <x v="3"/>
    <s v="Snapple Lemonade - pineapple"/>
    <s v="Non Carbonated"/>
    <n v="15477901246"/>
    <s v="Thursday, August 4, 2022"/>
    <x v="0"/>
    <x v="21"/>
    <n v="2.5"/>
    <n v="1"/>
    <n v="145"/>
    <n v="2.5"/>
    <n v="1"/>
    <n v="2.5"/>
    <n v="5"/>
    <x v="213"/>
    <x v="163"/>
    <s v="Non Carbonated"/>
    <x v="2"/>
    <b v="1"/>
    <n v="2.5"/>
    <n v="1.6666666666666667"/>
    <x v="106"/>
  </r>
  <r>
    <s v="Processed"/>
    <s v="VJ300320609"/>
    <x v="2"/>
    <x v="3"/>
    <s v="KitKat - Crisp Wafers"/>
    <s v="Food"/>
    <n v="15477901246"/>
    <s v="Thursday, August 4, 2022"/>
    <x v="0"/>
    <x v="17"/>
    <n v="2.5"/>
    <n v="1"/>
    <n v="138"/>
    <n v="2.5"/>
    <n v="1"/>
    <n v="2.5"/>
    <n v="5"/>
    <x v="213"/>
    <x v="10"/>
    <s v="Food"/>
    <x v="1"/>
    <b v="1"/>
    <n v="2.5"/>
    <n v="1.6666666666666667"/>
    <x v="9"/>
  </r>
  <r>
    <s v="Processed"/>
    <s v="VJ300320692"/>
    <x v="3"/>
    <x v="4"/>
    <s v="Starbucks Doubleshot Energy - Mocha"/>
    <s v="Non Carbonated"/>
    <n v="15478183811"/>
    <s v="Thursday, August 4, 2022"/>
    <x v="0"/>
    <x v="2"/>
    <n v="3.5"/>
    <n v="1"/>
    <n v="146"/>
    <n v="3.5"/>
    <n v="1"/>
    <n v="3.5"/>
    <n v="3.5"/>
    <x v="213"/>
    <x v="88"/>
    <s v="Non Carbonated"/>
    <x v="2"/>
    <b v="1"/>
    <n v="3.5"/>
    <n v="2.3333333333333335"/>
    <x v="62"/>
  </r>
  <r>
    <s v="Processed"/>
    <s v="VJ300320692"/>
    <x v="3"/>
    <x v="4"/>
    <s v="BodyArmor  LYTE - Blueberry Pomegranate"/>
    <s v="Non Carbonated"/>
    <n v="15478202467"/>
    <s v="Thursday, August 4, 2022"/>
    <x v="1"/>
    <x v="7"/>
    <n v="2.75"/>
    <n v="1"/>
    <n v="143"/>
    <n v="2.75"/>
    <n v="1"/>
    <n v="2.75"/>
    <n v="2.75"/>
    <x v="213"/>
    <x v="145"/>
    <s v="Non Carbonated"/>
    <x v="2"/>
    <b v="1"/>
    <n v="2.75"/>
    <n v="1.8333333333333333"/>
    <x v="100"/>
  </r>
  <r>
    <s v="Processed"/>
    <s v="VJ300320692"/>
    <x v="3"/>
    <x v="4"/>
    <s v="S. Pellegrino Sparkling Mineral Water"/>
    <s v="Water"/>
    <n v="15478213904"/>
    <s v="Thursday, August 4, 2022"/>
    <x v="0"/>
    <x v="5"/>
    <n v="2"/>
    <n v="1"/>
    <n v="144"/>
    <n v="2"/>
    <n v="1"/>
    <n v="2"/>
    <n v="2"/>
    <x v="213"/>
    <x v="24"/>
    <s v="Water"/>
    <x v="3"/>
    <b v="1"/>
    <n v="2"/>
    <n v="1.3333333333333333"/>
    <x v="22"/>
  </r>
  <r>
    <s v="Processed"/>
    <s v="VJ300320609"/>
    <x v="2"/>
    <x v="3"/>
    <s v="Monster Energy Original"/>
    <s v="Carbonated"/>
    <n v="15478353059"/>
    <s v="Thursday, August 4, 2022"/>
    <x v="1"/>
    <x v="2"/>
    <n v="3"/>
    <n v="1"/>
    <n v="146"/>
    <n v="3"/>
    <n v="1"/>
    <n v="3"/>
    <n v="3"/>
    <x v="213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478315089"/>
    <s v="Thursday, August 4, 2022"/>
    <x v="1"/>
    <x v="2"/>
    <n v="3"/>
    <n v="1"/>
    <n v="146"/>
    <n v="3"/>
    <n v="1"/>
    <n v="3"/>
    <n v="3"/>
    <x v="213"/>
    <x v="5"/>
    <s v="Carbonated"/>
    <x v="0"/>
    <b v="1"/>
    <n v="3"/>
    <n v="2"/>
    <x v="4"/>
  </r>
  <r>
    <s v="Processed"/>
    <s v="VJ300320609"/>
    <x v="2"/>
    <x v="3"/>
    <s v="Coca Cola - Regular"/>
    <s v="Carbonated"/>
    <n v="15478420914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KitKat - Crisp Wafers"/>
    <s v="Food"/>
    <n v="15478422580"/>
    <s v="Thursday, August 4, 2022"/>
    <x v="1"/>
    <x v="17"/>
    <n v="2.5"/>
    <n v="1"/>
    <n v="138"/>
    <n v="2.5"/>
    <n v="1"/>
    <n v="2.5"/>
    <n v="2.5"/>
    <x v="213"/>
    <x v="10"/>
    <s v="Food"/>
    <x v="1"/>
    <b v="1"/>
    <n v="2.5"/>
    <n v="1.6666666666666667"/>
    <x v="9"/>
  </r>
  <r>
    <s v="Processed"/>
    <s v="VJ300320609"/>
    <x v="2"/>
    <x v="3"/>
    <s v="Coca Cola - Regular"/>
    <s v="Carbonated"/>
    <n v="15478423682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478436668"/>
    <s v="Thursday, August 4, 2022"/>
    <x v="1"/>
    <x v="5"/>
    <n v="3"/>
    <n v="1"/>
    <n v="144"/>
    <n v="3"/>
    <n v="1"/>
    <n v="3"/>
    <n v="3"/>
    <x v="213"/>
    <x v="5"/>
    <s v="Carbonated"/>
    <x v="0"/>
    <b v="1"/>
    <n v="3"/>
    <n v="2"/>
    <x v="4"/>
  </r>
  <r>
    <s v="Processed"/>
    <s v="VJ300320609"/>
    <x v="2"/>
    <x v="3"/>
    <s v="Coca Cola - Regular"/>
    <s v="Carbonated"/>
    <n v="15478539706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92"/>
    <x v="3"/>
    <x v="4"/>
    <s v="S. Pellegrino Sparkling Mineral Water"/>
    <s v="Water"/>
    <n v="15478568387"/>
    <s v="Thursday, August 4, 2022"/>
    <x v="0"/>
    <x v="5"/>
    <n v="2"/>
    <n v="1"/>
    <n v="144"/>
    <n v="2"/>
    <n v="1"/>
    <n v="2"/>
    <n v="2"/>
    <x v="213"/>
    <x v="24"/>
    <s v="Water"/>
    <x v="3"/>
    <b v="1"/>
    <n v="2"/>
    <n v="1.3333333333333333"/>
    <x v="22"/>
  </r>
  <r>
    <s v="Processed"/>
    <s v="VJ300320609"/>
    <x v="2"/>
    <x v="3"/>
    <s v="Coca Cola - Regular"/>
    <s v="Carbonated"/>
    <n v="15478970544"/>
    <s v="Thursday, August 4, 2022"/>
    <x v="1"/>
    <x v="23"/>
    <n v="1.5"/>
    <n v="1"/>
    <n v="142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479557923"/>
    <s v="Thursday, August 4, 2022"/>
    <x v="1"/>
    <x v="12"/>
    <n v="1.5"/>
    <n v="1"/>
    <n v="140"/>
    <n v="1.5"/>
    <n v="1"/>
    <n v="1.5"/>
    <n v="1.5"/>
    <x v="213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479623525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79624503"/>
    <s v="Thursday, August 4, 2022"/>
    <x v="1"/>
    <x v="23"/>
    <n v="1.5"/>
    <n v="1"/>
    <n v="142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80128263"/>
    <s v="Thursday, August 4, 2022"/>
    <x v="1"/>
    <x v="23"/>
    <n v="1.5"/>
    <n v="1"/>
    <n v="142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80137815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480257802"/>
    <s v="Thursday, August 4, 2022"/>
    <x v="1"/>
    <x v="5"/>
    <n v="3"/>
    <n v="1"/>
    <n v="144"/>
    <n v="3"/>
    <n v="1"/>
    <n v="3"/>
    <n v="3"/>
    <x v="213"/>
    <x v="5"/>
    <s v="Carbonated"/>
    <x v="0"/>
    <b v="1"/>
    <n v="3"/>
    <n v="2"/>
    <x v="4"/>
  </r>
  <r>
    <s v="Processed"/>
    <s v="VJ300320609"/>
    <x v="2"/>
    <x v="3"/>
    <s v="Cheetos - Fleming Hot Crunchy"/>
    <s v="Food"/>
    <n v="15480257968"/>
    <s v="Thursday, August 4, 2022"/>
    <x v="1"/>
    <x v="3"/>
    <n v="2"/>
    <n v="1"/>
    <n v="114"/>
    <n v="2"/>
    <n v="1"/>
    <n v="2"/>
    <n v="2"/>
    <x v="213"/>
    <x v="16"/>
    <s v="Food"/>
    <x v="1"/>
    <b v="1"/>
    <n v="2"/>
    <n v="1.3333333333333333"/>
    <x v="14"/>
  </r>
  <r>
    <s v="Processed"/>
    <s v="VJ300320609"/>
    <x v="2"/>
    <x v="3"/>
    <s v="Coca Cola - Regular"/>
    <s v="Carbonated"/>
    <n v="15480258087"/>
    <s v="Thursday, August 4, 2022"/>
    <x v="1"/>
    <x v="27"/>
    <n v="1.5"/>
    <n v="1"/>
    <n v="141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80387886"/>
    <s v="Friday, August 5, 2022"/>
    <x v="1"/>
    <x v="23"/>
    <n v="1.5"/>
    <n v="1"/>
    <n v="142"/>
    <n v="1.5"/>
    <n v="1"/>
    <n v="1.5"/>
    <n v="1.5"/>
    <x v="213"/>
    <x v="156"/>
    <s v="Carbonated"/>
    <x v="0"/>
    <b v="1"/>
    <n v="1.5"/>
    <n v="1"/>
    <x v="36"/>
  </r>
  <r>
    <s v="Processed"/>
    <s v="VJ300320609"/>
    <x v="2"/>
    <x v="3"/>
    <s v="Doritos Nacho Cheese"/>
    <s v="Food"/>
    <n v="15480604678"/>
    <s v="Friday, August 5, 2022"/>
    <x v="1"/>
    <x v="8"/>
    <n v="1.5"/>
    <n v="1"/>
    <n v="111"/>
    <n v="1.5"/>
    <n v="1"/>
    <n v="1.5"/>
    <n v="1.5"/>
    <x v="213"/>
    <x v="90"/>
    <s v="Food"/>
    <x v="1"/>
    <b v="1"/>
    <n v="1.5"/>
    <n v="1"/>
    <x v="63"/>
  </r>
  <r>
    <s v="Processed"/>
    <s v="VJ300320609"/>
    <x v="2"/>
    <x v="3"/>
    <s v="Doritos Nacho Cheese"/>
    <s v="Food"/>
    <n v="15480620822"/>
    <s v="Friday, August 5, 2022"/>
    <x v="1"/>
    <x v="8"/>
    <n v="1.5"/>
    <n v="1"/>
    <n v="111"/>
    <n v="1.5"/>
    <n v="1"/>
    <n v="1.5"/>
    <n v="1.5"/>
    <x v="213"/>
    <x v="90"/>
    <s v="Food"/>
    <x v="1"/>
    <b v="1"/>
    <n v="1.5"/>
    <n v="1"/>
    <x v="63"/>
  </r>
  <r>
    <s v="Processed"/>
    <s v="VJ300320609"/>
    <x v="2"/>
    <x v="3"/>
    <s v="Monster Energy Original"/>
    <s v="Carbonated"/>
    <n v="15480786401"/>
    <s v="Friday, August 5, 2022"/>
    <x v="1"/>
    <x v="2"/>
    <n v="3"/>
    <n v="1"/>
    <n v="146"/>
    <n v="3"/>
    <n v="1"/>
    <n v="3"/>
    <n v="3"/>
    <x v="214"/>
    <x v="5"/>
    <s v="Carbonated"/>
    <x v="0"/>
    <b v="1"/>
    <n v="3"/>
    <n v="2"/>
    <x v="4"/>
  </r>
  <r>
    <s v="Processed"/>
    <s v="VJ300320609"/>
    <x v="2"/>
    <x v="3"/>
    <s v="Nature's Bakery Fig Bar - Blueberry"/>
    <s v="Food"/>
    <n v="15480858265"/>
    <s v="Friday, August 5, 2022"/>
    <x v="1"/>
    <x v="9"/>
    <n v="1.5"/>
    <n v="1"/>
    <n v="131"/>
    <n v="1.5"/>
    <n v="1"/>
    <n v="1.5"/>
    <n v="1.5"/>
    <x v="214"/>
    <x v="148"/>
    <s v="Food"/>
    <x v="1"/>
    <b v="1"/>
    <n v="1.5"/>
    <n v="1"/>
    <x v="101"/>
  </r>
  <r>
    <s v="Processed"/>
    <s v="VJ300320609"/>
    <x v="2"/>
    <x v="3"/>
    <s v="Nature's Bakery Fig Bar - Raspberry"/>
    <s v="Food"/>
    <n v="15480860495"/>
    <s v="Friday, August 5, 2022"/>
    <x v="0"/>
    <x v="13"/>
    <n v="1.5"/>
    <n v="2"/>
    <n v="130"/>
    <n v="1.5"/>
    <n v="2"/>
    <n v="3"/>
    <n v="3"/>
    <x v="214"/>
    <x v="149"/>
    <s v="Food"/>
    <x v="1"/>
    <b v="1"/>
    <n v="1.5"/>
    <n v="1"/>
    <x v="101"/>
  </r>
  <r>
    <s v="Processed"/>
    <s v="VJ300320609"/>
    <x v="2"/>
    <x v="3"/>
    <s v="Red Bull - Original"/>
    <s v="Carbonated"/>
    <n v="15481181772"/>
    <s v="Friday, August 5, 2022"/>
    <x v="0"/>
    <x v="0"/>
    <n v="3.5"/>
    <n v="1"/>
    <n v="148"/>
    <n v="3.5"/>
    <n v="1"/>
    <n v="3.5"/>
    <n v="3.5"/>
    <x v="214"/>
    <x v="45"/>
    <s v="Carbonated"/>
    <x v="0"/>
    <b v="1"/>
    <n v="3.5"/>
    <n v="2.3333333333333335"/>
    <x v="0"/>
  </r>
  <r>
    <s v="Processed"/>
    <s v="VJ300320692"/>
    <x v="3"/>
    <x v="4"/>
    <s v="Starbucks Doubleshot Energy - Mocha"/>
    <s v="Non Carbonated"/>
    <n v="15481566323"/>
    <s v="Friday, August 5, 2022"/>
    <x v="1"/>
    <x v="2"/>
    <n v="3.5"/>
    <n v="1"/>
    <n v="146"/>
    <n v="3.5"/>
    <n v="1"/>
    <n v="3.5"/>
    <n v="3.5"/>
    <x v="214"/>
    <x v="88"/>
    <s v="Non Carbonated"/>
    <x v="2"/>
    <b v="1"/>
    <n v="3.5"/>
    <n v="2.3333333333333335"/>
    <x v="62"/>
  </r>
  <r>
    <s v="Processed"/>
    <s v="VJ300320686"/>
    <x v="1"/>
    <x v="2"/>
    <s v="Oreo Mini"/>
    <s v="Food"/>
    <n v="15481786818"/>
    <s v="Friday, August 5, 2022"/>
    <x v="1"/>
    <x v="24"/>
    <n v="1.5"/>
    <n v="1"/>
    <n v="121"/>
    <n v="1.5"/>
    <n v="1"/>
    <n v="1.5"/>
    <n v="1.5"/>
    <x v="214"/>
    <x v="18"/>
    <s v="Food"/>
    <x v="1"/>
    <b v="1"/>
    <n v="1.5"/>
    <n v="1"/>
    <x v="16"/>
  </r>
  <r>
    <s v="Processed"/>
    <s v="VJ300320692"/>
    <x v="3"/>
    <x v="4"/>
    <s v="SunChips Multigrain - Harvest Cheddar"/>
    <s v="Food"/>
    <n v="15482103641"/>
    <s v="Friday, August 5, 2022"/>
    <x v="1"/>
    <x v="4"/>
    <n v="1.5"/>
    <n v="1"/>
    <n v="110"/>
    <n v="1.5"/>
    <n v="1"/>
    <n v="1.5"/>
    <n v="1.5"/>
    <x v="214"/>
    <x v="35"/>
    <s v="Food"/>
    <x v="1"/>
    <b v="1"/>
    <n v="1.5"/>
    <n v="1"/>
    <x v="25"/>
  </r>
  <r>
    <s v="Processed"/>
    <s v="VJ300320611"/>
    <x v="0"/>
    <x v="0"/>
    <s v="Spindrift - Sparkling Water - Pineapple"/>
    <s v="Carbonated"/>
    <n v="15482326930"/>
    <s v="Friday, August 5, 2022"/>
    <x v="0"/>
    <x v="23"/>
    <n v="1.5"/>
    <n v="1"/>
    <n v="142"/>
    <n v="1.5"/>
    <n v="1"/>
    <n v="1.5"/>
    <n v="1.5"/>
    <x v="214"/>
    <x v="92"/>
    <s v="Carbonated"/>
    <x v="0"/>
    <b v="1"/>
    <n v="1.5"/>
    <n v="1"/>
    <x v="11"/>
  </r>
  <r>
    <s v="Processed"/>
    <s v="VJ300320609"/>
    <x v="2"/>
    <x v="3"/>
    <s v="Snapple Lemonade - watermelon"/>
    <s v="Non Carbonated"/>
    <n v="15482456782"/>
    <s v="Friday, August 5, 2022"/>
    <x v="1"/>
    <x v="7"/>
    <n v="2.5"/>
    <n v="1"/>
    <n v="143"/>
    <n v="2.5"/>
    <n v="1"/>
    <n v="2.5"/>
    <n v="2.5"/>
    <x v="214"/>
    <x v="162"/>
    <s v="Non Carbonated"/>
    <x v="2"/>
    <b v="1"/>
    <n v="2.5"/>
    <n v="1.6666666666666667"/>
    <x v="106"/>
  </r>
  <r>
    <s v="Processed"/>
    <s v="VJ300320609"/>
    <x v="2"/>
    <x v="3"/>
    <s v="Coca Cola - Regular"/>
    <s v="Carbonated"/>
    <n v="15482519139"/>
    <s v="Friday, August 5, 2022"/>
    <x v="0"/>
    <x v="27"/>
    <n v="1.5"/>
    <n v="1"/>
    <n v="141"/>
    <n v="1.5"/>
    <n v="1"/>
    <n v="1.5"/>
    <n v="1.5"/>
    <x v="214"/>
    <x v="156"/>
    <s v="Carbonated"/>
    <x v="0"/>
    <b v="1"/>
    <n v="1.5"/>
    <n v="1"/>
    <x v="36"/>
  </r>
  <r>
    <s v="Processed"/>
    <s v="VJ300205292"/>
    <x v="0"/>
    <x v="1"/>
    <s v="Poland Springs Water"/>
    <s v="Water"/>
    <n v="15482529959"/>
    <s v="Friday, August 5, 2022"/>
    <x v="0"/>
    <x v="5"/>
    <n v="1.5"/>
    <n v="1"/>
    <n v="144"/>
    <n v="1.5"/>
    <n v="1"/>
    <n v="1.5"/>
    <n v="1.5"/>
    <x v="214"/>
    <x v="29"/>
    <s v="Water"/>
    <x v="3"/>
    <b v="1"/>
    <n v="1.5"/>
    <n v="1"/>
    <x v="27"/>
  </r>
  <r>
    <s v="Processed"/>
    <s v="VJ300320692"/>
    <x v="3"/>
    <x v="4"/>
    <s v="Iberia Coconut Water"/>
    <s v="Non Carbonated"/>
    <n v="15482564951"/>
    <s v="Friday, August 5, 2022"/>
    <x v="0"/>
    <x v="12"/>
    <n v="2"/>
    <n v="1"/>
    <n v="140"/>
    <n v="2"/>
    <n v="1"/>
    <n v="2"/>
    <n v="2"/>
    <x v="214"/>
    <x v="93"/>
    <s v="Non Carbonated"/>
    <x v="2"/>
    <b v="1"/>
    <n v="2"/>
    <n v="1.3333333333333333"/>
    <x v="64"/>
  </r>
  <r>
    <s v="Processed"/>
    <s v="VJ300320609"/>
    <x v="2"/>
    <x v="3"/>
    <s v="KitKat - Crisp Wafers"/>
    <s v="Food"/>
    <n v="15482668395"/>
    <s v="Friday, August 5, 2022"/>
    <x v="1"/>
    <x v="17"/>
    <n v="2.5"/>
    <n v="1"/>
    <n v="138"/>
    <n v="2.5"/>
    <n v="1"/>
    <n v="2.5"/>
    <n v="2.5"/>
    <x v="214"/>
    <x v="10"/>
    <s v="Food"/>
    <x v="1"/>
    <b v="1"/>
    <n v="2.5"/>
    <n v="1.6666666666666667"/>
    <x v="9"/>
  </r>
  <r>
    <s v="Processed"/>
    <s v="VJ300320609"/>
    <x v="2"/>
    <x v="3"/>
    <s v="Coca Cola - Regular"/>
    <s v="Carbonated"/>
    <n v="15482669511"/>
    <s v="Friday, August 5, 2022"/>
    <x v="1"/>
    <x v="27"/>
    <n v="1.5"/>
    <n v="1"/>
    <n v="141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Snapple Lemonade - pineapple"/>
    <s v="Non Carbonated"/>
    <n v="15482974550"/>
    <s v="Friday, August 5, 2022"/>
    <x v="0"/>
    <x v="21"/>
    <n v="2.5"/>
    <n v="1"/>
    <n v="145"/>
    <n v="2.5"/>
    <n v="1"/>
    <n v="2.5"/>
    <n v="5"/>
    <x v="214"/>
    <x v="163"/>
    <s v="Non Carbonated"/>
    <x v="2"/>
    <b v="1"/>
    <n v="2.5"/>
    <n v="1.6666666666666667"/>
    <x v="106"/>
  </r>
  <r>
    <s v="Processed"/>
    <s v="VJ300320609"/>
    <x v="2"/>
    <x v="3"/>
    <s v="KitKat - Crisp Wafers"/>
    <s v="Food"/>
    <n v="15482974550"/>
    <s v="Friday, August 5, 2022"/>
    <x v="0"/>
    <x v="17"/>
    <n v="2.5"/>
    <n v="1"/>
    <n v="138"/>
    <n v="2.5"/>
    <n v="1"/>
    <n v="2.5"/>
    <n v="5"/>
    <x v="214"/>
    <x v="10"/>
    <s v="Food"/>
    <x v="1"/>
    <b v="1"/>
    <n v="2.5"/>
    <n v="1.6666666666666667"/>
    <x v="9"/>
  </r>
  <r>
    <s v="Processed"/>
    <s v="VJ300320692"/>
    <x v="3"/>
    <x v="4"/>
    <s v="CheezIt - White Cheddar"/>
    <s v="Food"/>
    <n v="15483035655"/>
    <s v="Friday, August 5, 2022"/>
    <x v="1"/>
    <x v="1"/>
    <n v="1.5"/>
    <n v="1"/>
    <n v="123"/>
    <n v="1.5"/>
    <n v="1"/>
    <n v="1.5"/>
    <n v="1.5"/>
    <x v="214"/>
    <x v="53"/>
    <s v="Food"/>
    <x v="1"/>
    <b v="1"/>
    <n v="1.5"/>
    <n v="1"/>
    <x v="39"/>
  </r>
  <r>
    <s v="Processed"/>
    <s v="VJ300320692"/>
    <x v="3"/>
    <x v="4"/>
    <s v="CheezIt - Cheddar Sour Cream and Onion"/>
    <s v="Food"/>
    <n v="15483096576"/>
    <s v="Friday, August 5, 2022"/>
    <x v="1"/>
    <x v="18"/>
    <n v="1.5"/>
    <n v="1"/>
    <n v="124"/>
    <n v="1.5"/>
    <n v="1"/>
    <n v="1.5"/>
    <n v="1.5"/>
    <x v="214"/>
    <x v="86"/>
    <s v="Food"/>
    <x v="1"/>
    <b v="1"/>
    <n v="1.5"/>
    <n v="1"/>
    <x v="39"/>
  </r>
  <r>
    <s v="Processed"/>
    <s v="VJ300320692"/>
    <x v="3"/>
    <x v="4"/>
    <s v="KitKat - Crisp Wafers"/>
    <s v="Food"/>
    <n v="15483235407"/>
    <s v="Friday, August 5, 2022"/>
    <x v="1"/>
    <x v="17"/>
    <n v="2"/>
    <n v="1"/>
    <n v="138"/>
    <n v="2"/>
    <n v="1"/>
    <n v="2"/>
    <n v="2"/>
    <x v="214"/>
    <x v="10"/>
    <s v="Food"/>
    <x v="1"/>
    <b v="1"/>
    <n v="2"/>
    <n v="1.3333333333333333"/>
    <x v="9"/>
  </r>
  <r>
    <s v="Processed"/>
    <s v="VJ300320692"/>
    <x v="3"/>
    <x v="4"/>
    <s v="V8 Vegetable Juice - Original"/>
    <s v="Non Carbonated"/>
    <n v="15483530038"/>
    <s v="Friday, August 5, 2022"/>
    <x v="1"/>
    <x v="27"/>
    <n v="2"/>
    <n v="1"/>
    <n v="141"/>
    <n v="2"/>
    <n v="1"/>
    <n v="2"/>
    <n v="2"/>
    <x v="214"/>
    <x v="33"/>
    <s v="Non Carbonated"/>
    <x v="2"/>
    <b v="1"/>
    <n v="2"/>
    <n v="1.3333333333333333"/>
    <x v="30"/>
  </r>
  <r>
    <s v="Processed"/>
    <s v="VJ300320609"/>
    <x v="2"/>
    <x v="3"/>
    <s v="Coca Cola - Regular"/>
    <s v="Carbonated"/>
    <n v="15483567838"/>
    <s v="Friday, August 5, 2022"/>
    <x v="1"/>
    <x v="27"/>
    <n v="1.5"/>
    <n v="1"/>
    <n v="141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Funyuns - Flaming Hot"/>
    <s v="Food"/>
    <n v="15483571317"/>
    <s v="Friday, August 5, 2022"/>
    <x v="1"/>
    <x v="20"/>
    <n v="1.5"/>
    <n v="1"/>
    <n v="112"/>
    <n v="1.5"/>
    <n v="1"/>
    <n v="1.5"/>
    <n v="1.5"/>
    <x v="214"/>
    <x v="71"/>
    <s v="Food"/>
    <x v="1"/>
    <b v="1"/>
    <n v="1.5"/>
    <n v="1"/>
    <x v="49"/>
  </r>
  <r>
    <s v="Processed"/>
    <s v="VJ300320692"/>
    <x v="3"/>
    <x v="4"/>
    <s v="S. Pellegrino Sparkling Mineral Water"/>
    <s v="Water"/>
    <n v="15483577308"/>
    <s v="Friday, August 5, 2022"/>
    <x v="0"/>
    <x v="5"/>
    <n v="2"/>
    <n v="1"/>
    <n v="144"/>
    <n v="2"/>
    <n v="1"/>
    <n v="2"/>
    <n v="2"/>
    <x v="214"/>
    <x v="24"/>
    <s v="Water"/>
    <x v="3"/>
    <b v="1"/>
    <n v="2"/>
    <n v="1.3333333333333333"/>
    <x v="22"/>
  </r>
  <r>
    <s v="Processed"/>
    <s v="VJ300320609"/>
    <x v="2"/>
    <x v="3"/>
    <s v="Monster Energy Original"/>
    <s v="Carbonated"/>
    <n v="15483578923"/>
    <s v="Friday, August 5, 2022"/>
    <x v="1"/>
    <x v="2"/>
    <n v="3"/>
    <n v="1"/>
    <n v="146"/>
    <n v="3"/>
    <n v="1"/>
    <n v="3"/>
    <n v="3"/>
    <x v="214"/>
    <x v="5"/>
    <s v="Carbonated"/>
    <x v="0"/>
    <b v="1"/>
    <n v="3"/>
    <n v="2"/>
    <x v="4"/>
  </r>
  <r>
    <s v="Processed"/>
    <s v="VJ300320609"/>
    <x v="2"/>
    <x v="3"/>
    <s v="Coca Cola - Regular"/>
    <s v="Carbonated"/>
    <n v="15483732434"/>
    <s v="Friday, August 5, 2022"/>
    <x v="1"/>
    <x v="23"/>
    <n v="1.5"/>
    <n v="1"/>
    <n v="142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Cheetos - Crunchy"/>
    <s v="Food"/>
    <n v="15483748423"/>
    <s v="Friday, August 5, 2022"/>
    <x v="1"/>
    <x v="18"/>
    <n v="1.5"/>
    <n v="1"/>
    <n v="124"/>
    <n v="1.5"/>
    <n v="1"/>
    <n v="1.5"/>
    <n v="1.5"/>
    <x v="214"/>
    <x v="91"/>
    <s v="Food"/>
    <x v="1"/>
    <b v="1"/>
    <n v="1.5"/>
    <n v="1"/>
    <x v="14"/>
  </r>
  <r>
    <s v="Processed"/>
    <s v="VJ300320611"/>
    <x v="0"/>
    <x v="0"/>
    <s v="SunChips Multigrain - Salsa"/>
    <s v="Food"/>
    <n v="15483822932"/>
    <s v="Friday, August 5, 2022"/>
    <x v="0"/>
    <x v="4"/>
    <n v="1.5"/>
    <n v="1"/>
    <n v="110"/>
    <n v="1.5"/>
    <n v="1"/>
    <n v="1.5"/>
    <n v="1.5"/>
    <x v="214"/>
    <x v="27"/>
    <s v="Food"/>
    <x v="1"/>
    <b v="1"/>
    <n v="1.5"/>
    <n v="1"/>
    <x v="25"/>
  </r>
  <r>
    <s v="Processed"/>
    <s v="VJ300320609"/>
    <x v="2"/>
    <x v="3"/>
    <s v="Monster Energy Original"/>
    <s v="Carbonated"/>
    <n v="15483835750"/>
    <s v="Friday, August 5, 2022"/>
    <x v="1"/>
    <x v="2"/>
    <n v="3"/>
    <n v="1"/>
    <n v="146"/>
    <n v="3"/>
    <n v="1"/>
    <n v="3"/>
    <n v="3"/>
    <x v="214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483838339"/>
    <s v="Friday, August 5, 2022"/>
    <x v="1"/>
    <x v="2"/>
    <n v="3"/>
    <n v="1"/>
    <n v="146"/>
    <n v="3"/>
    <n v="1"/>
    <n v="3"/>
    <n v="3"/>
    <x v="214"/>
    <x v="5"/>
    <s v="Carbonated"/>
    <x v="0"/>
    <b v="1"/>
    <n v="3"/>
    <n v="2"/>
    <x v="4"/>
  </r>
  <r>
    <s v="Processed"/>
    <s v="VJ300320692"/>
    <x v="3"/>
    <x v="4"/>
    <s v="CheezIt - Original"/>
    <s v="Food"/>
    <n v="15484111746"/>
    <s v="Friday, August 5, 2022"/>
    <x v="1"/>
    <x v="24"/>
    <n v="1.5"/>
    <n v="1"/>
    <n v="121"/>
    <n v="1.5"/>
    <n v="1"/>
    <n v="1.5"/>
    <n v="1.5"/>
    <x v="214"/>
    <x v="48"/>
    <s v="Food"/>
    <x v="1"/>
    <b v="1"/>
    <n v="1.5"/>
    <n v="1"/>
    <x v="39"/>
  </r>
  <r>
    <s v="Processed"/>
    <s v="VJ300320609"/>
    <x v="2"/>
    <x v="3"/>
    <s v="Sunkist Soda - Orange"/>
    <s v="Carbonated"/>
    <n v="15484125563"/>
    <s v="Friday, August 5, 2022"/>
    <x v="1"/>
    <x v="12"/>
    <n v="1.5"/>
    <n v="1"/>
    <n v="140"/>
    <n v="1.5"/>
    <n v="1"/>
    <n v="1.5"/>
    <n v="1.5"/>
    <x v="214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484126573"/>
    <s v="Friday, August 5, 2022"/>
    <x v="1"/>
    <x v="23"/>
    <n v="1.5"/>
    <n v="1"/>
    <n v="142"/>
    <n v="1.5"/>
    <n v="1"/>
    <n v="1.5"/>
    <n v="1.5"/>
    <x v="214"/>
    <x v="156"/>
    <s v="Carbonated"/>
    <x v="0"/>
    <b v="1"/>
    <n v="1.5"/>
    <n v="1"/>
    <x v="36"/>
  </r>
  <r>
    <s v="Processed"/>
    <s v="VJ300320611"/>
    <x v="0"/>
    <x v="0"/>
    <s v="Coca Cola - Regular"/>
    <s v="Carbonated"/>
    <n v="15484203890"/>
    <s v="Friday, August 5, 2022"/>
    <x v="0"/>
    <x v="27"/>
    <n v="2"/>
    <n v="1"/>
    <n v="141"/>
    <n v="2"/>
    <n v="1"/>
    <n v="2"/>
    <n v="2"/>
    <x v="214"/>
    <x v="156"/>
    <s v="Carbonated"/>
    <x v="0"/>
    <b v="1"/>
    <n v="2"/>
    <n v="1.3333333333333333"/>
    <x v="36"/>
  </r>
  <r>
    <s v="Processed"/>
    <s v="VJ300320692"/>
    <x v="3"/>
    <x v="4"/>
    <s v="CheezIt - Cheddar Sour Cream and Onion"/>
    <s v="Food"/>
    <n v="15484232153"/>
    <s v="Friday, August 5, 2022"/>
    <x v="1"/>
    <x v="18"/>
    <n v="1.5"/>
    <n v="1"/>
    <n v="124"/>
    <n v="1.5"/>
    <n v="1"/>
    <n v="1.5"/>
    <n v="1.5"/>
    <x v="214"/>
    <x v="86"/>
    <s v="Food"/>
    <x v="1"/>
    <b v="1"/>
    <n v="1.5"/>
    <n v="1"/>
    <x v="39"/>
  </r>
  <r>
    <s v="Processed"/>
    <s v="VJ300320609"/>
    <x v="2"/>
    <x v="3"/>
    <s v="Coca Cola - Regular"/>
    <s v="Carbonated"/>
    <n v="15484237713"/>
    <s v="Friday, August 5, 2022"/>
    <x v="1"/>
    <x v="23"/>
    <n v="1.5"/>
    <n v="1"/>
    <n v="142"/>
    <n v="1.5"/>
    <n v="1"/>
    <n v="1.5"/>
    <n v="1.5"/>
    <x v="214"/>
    <x v="156"/>
    <s v="Carbonated"/>
    <x v="0"/>
    <b v="1"/>
    <n v="1.5"/>
    <n v="1"/>
    <x v="36"/>
  </r>
  <r>
    <s v="Processed"/>
    <s v="VJ300320611"/>
    <x v="0"/>
    <x v="0"/>
    <s v="SunChips Multigrain - Salsa"/>
    <s v="Food"/>
    <n v="15484260845"/>
    <s v="Friday, August 5, 2022"/>
    <x v="1"/>
    <x v="4"/>
    <n v="1.5"/>
    <n v="1"/>
    <n v="110"/>
    <n v="1.5"/>
    <n v="1"/>
    <n v="1.5"/>
    <n v="1.5"/>
    <x v="214"/>
    <x v="27"/>
    <s v="Food"/>
    <x v="1"/>
    <b v="1"/>
    <n v="1.5"/>
    <n v="1"/>
    <x v="25"/>
  </r>
  <r>
    <s v="Processed"/>
    <s v="VJ300320609"/>
    <x v="2"/>
    <x v="3"/>
    <s v="Sunkist Soda - Orange"/>
    <s v="Carbonated"/>
    <n v="15484383403"/>
    <s v="Friday, August 5, 2022"/>
    <x v="1"/>
    <x v="12"/>
    <n v="1.5"/>
    <n v="1"/>
    <n v="140"/>
    <n v="1.5"/>
    <n v="1"/>
    <n v="1.5"/>
    <n v="1.5"/>
    <x v="214"/>
    <x v="70"/>
    <s v="Carbonated"/>
    <x v="0"/>
    <b v="1"/>
    <n v="1.5"/>
    <n v="1"/>
    <x v="48"/>
  </r>
  <r>
    <s v="Processed"/>
    <s v="VJ300205292"/>
    <x v="0"/>
    <x v="1"/>
    <s v="CheezIt - Original"/>
    <s v="Food"/>
    <n v="15484871916"/>
    <s v="Friday, August 5, 2022"/>
    <x v="1"/>
    <x v="1"/>
    <n v="1.5"/>
    <n v="1"/>
    <n v="123"/>
    <n v="1.5"/>
    <n v="1"/>
    <n v="1.5"/>
    <n v="1.5"/>
    <x v="214"/>
    <x v="48"/>
    <s v="Food"/>
    <x v="1"/>
    <b v="1"/>
    <n v="1.5"/>
    <n v="1"/>
    <x v="39"/>
  </r>
  <r>
    <s v="Processed"/>
    <s v="VJ300205292"/>
    <x v="0"/>
    <x v="1"/>
    <s v="CheezIt - Original"/>
    <s v="Food"/>
    <n v="15484874566"/>
    <s v="Friday, August 5, 2022"/>
    <x v="1"/>
    <x v="1"/>
    <n v="1.5"/>
    <n v="1"/>
    <n v="123"/>
    <n v="1.5"/>
    <n v="1"/>
    <n v="1.5"/>
    <n v="1.5"/>
    <x v="214"/>
    <x v="48"/>
    <s v="Food"/>
    <x v="1"/>
    <b v="1"/>
    <n v="1.5"/>
    <n v="1"/>
    <x v="39"/>
  </r>
  <r>
    <s v="Processed"/>
    <s v="VJ300320609"/>
    <x v="2"/>
    <x v="3"/>
    <s v="Monster Energy Original"/>
    <s v="Carbonated"/>
    <n v="15484914491"/>
    <s v="Friday, August 5, 2022"/>
    <x v="1"/>
    <x v="2"/>
    <n v="3"/>
    <n v="1"/>
    <n v="146"/>
    <n v="3"/>
    <n v="1"/>
    <n v="3"/>
    <n v="3"/>
    <x v="214"/>
    <x v="5"/>
    <s v="Carbonated"/>
    <x v="0"/>
    <b v="1"/>
    <n v="3"/>
    <n v="2"/>
    <x v="4"/>
  </r>
  <r>
    <s v="Processed"/>
    <s v="VJ300320609"/>
    <x v="2"/>
    <x v="3"/>
    <s v="Coca Cola - Regular"/>
    <s v="Carbonated"/>
    <n v="15484931886"/>
    <s v="Friday, August 5, 2022"/>
    <x v="1"/>
    <x v="27"/>
    <n v="1.5"/>
    <n v="1"/>
    <n v="141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84932362"/>
    <s v="Friday, August 5, 2022"/>
    <x v="1"/>
    <x v="27"/>
    <n v="1.5"/>
    <n v="1"/>
    <n v="141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SunChips Multigrain - Salsa"/>
    <s v="Food"/>
    <n v="15484933191"/>
    <s v="Friday, August 5, 2022"/>
    <x v="1"/>
    <x v="24"/>
    <n v="1.5"/>
    <n v="1"/>
    <n v="121"/>
    <n v="1.5"/>
    <n v="1"/>
    <n v="1.5"/>
    <n v="1.5"/>
    <x v="214"/>
    <x v="27"/>
    <s v="Food"/>
    <x v="1"/>
    <b v="1"/>
    <n v="1.5"/>
    <n v="1"/>
    <x v="25"/>
  </r>
  <r>
    <s v="Processed"/>
    <s v="VJ300320609"/>
    <x v="2"/>
    <x v="3"/>
    <s v="Fritos - Original"/>
    <s v="Food"/>
    <n v="15485263740"/>
    <s v="Friday, August 5, 2022"/>
    <x v="1"/>
    <x v="25"/>
    <n v="1.5"/>
    <n v="1"/>
    <n v="125"/>
    <n v="1.5"/>
    <n v="1"/>
    <n v="1.5"/>
    <n v="1.5"/>
    <x v="214"/>
    <x v="83"/>
    <s v="Food"/>
    <x v="1"/>
    <b v="1"/>
    <n v="1.5"/>
    <n v="1"/>
    <x v="61"/>
  </r>
  <r>
    <s v="Processed"/>
    <s v="VJ300320609"/>
    <x v="2"/>
    <x v="3"/>
    <s v="Coca Cola - Regular"/>
    <s v="Carbonated"/>
    <n v="15485264452"/>
    <s v="Friday, August 5, 2022"/>
    <x v="1"/>
    <x v="23"/>
    <n v="1.5"/>
    <n v="1"/>
    <n v="142"/>
    <n v="1.5"/>
    <n v="1"/>
    <n v="1.5"/>
    <n v="1.5"/>
    <x v="214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485593573"/>
    <s v="Saturday, August 6, 2022"/>
    <x v="1"/>
    <x v="12"/>
    <n v="1.5"/>
    <n v="1"/>
    <n v="140"/>
    <n v="1.5"/>
    <n v="1"/>
    <n v="1.5"/>
    <n v="1.5"/>
    <x v="214"/>
    <x v="70"/>
    <s v="Carbonated"/>
    <x v="0"/>
    <b v="1"/>
    <n v="1.5"/>
    <n v="1"/>
    <x v="48"/>
  </r>
  <r>
    <s v="Processed"/>
    <s v="VJ300320609"/>
    <x v="2"/>
    <x v="3"/>
    <s v="Snapple Lemonade - watermelon"/>
    <s v="Non Carbonated"/>
    <n v="15486213299"/>
    <s v="Saturday, August 6, 2022"/>
    <x v="0"/>
    <x v="7"/>
    <n v="2.5"/>
    <n v="1"/>
    <n v="143"/>
    <n v="2.5"/>
    <n v="1"/>
    <n v="2.5"/>
    <n v="2.5"/>
    <x v="215"/>
    <x v="162"/>
    <s v="Non Carbonated"/>
    <x v="2"/>
    <b v="1"/>
    <n v="2.5"/>
    <n v="1.6666666666666667"/>
    <x v="106"/>
  </r>
  <r>
    <s v="Processed"/>
    <s v="VJ300320692"/>
    <x v="3"/>
    <x v="4"/>
    <s v="Starbucks Refresher - Real Coconut Water"/>
    <s v="Carbonated"/>
    <n v="15486498784"/>
    <s v="Saturday, August 6, 2022"/>
    <x v="0"/>
    <x v="0"/>
    <n v="3"/>
    <n v="1"/>
    <n v="148"/>
    <n v="3"/>
    <n v="1"/>
    <n v="3"/>
    <n v="3"/>
    <x v="215"/>
    <x v="106"/>
    <s v="Carbonated"/>
    <x v="0"/>
    <b v="1"/>
    <n v="3"/>
    <n v="2"/>
    <x v="75"/>
  </r>
  <r>
    <s v="Processed"/>
    <s v="VJ300320692"/>
    <x v="3"/>
    <x v="4"/>
    <s v="CheezIt - Original"/>
    <s v="Food"/>
    <n v="15486760871"/>
    <s v="Saturday, August 6, 2022"/>
    <x v="0"/>
    <x v="24"/>
    <n v="1.5"/>
    <n v="1"/>
    <n v="121"/>
    <n v="1.5"/>
    <n v="1"/>
    <n v="1.5"/>
    <n v="1.5"/>
    <x v="215"/>
    <x v="48"/>
    <s v="Food"/>
    <x v="1"/>
    <b v="1"/>
    <n v="1.5"/>
    <n v="1"/>
    <x v="39"/>
  </r>
  <r>
    <s v="Processed"/>
    <s v="VJ300320609"/>
    <x v="2"/>
    <x v="3"/>
    <s v="Snapple Lemonade - pineapple"/>
    <s v="Non Carbonated"/>
    <n v="15486934595"/>
    <s v="Saturday, August 6, 2022"/>
    <x v="1"/>
    <x v="21"/>
    <n v="2.5"/>
    <n v="1"/>
    <n v="145"/>
    <n v="2.5"/>
    <n v="1"/>
    <n v="2.5"/>
    <n v="2.5"/>
    <x v="215"/>
    <x v="163"/>
    <s v="Non Carbonated"/>
    <x v="2"/>
    <b v="1"/>
    <n v="2.5"/>
    <n v="1.6666666666666667"/>
    <x v="106"/>
  </r>
  <r>
    <s v="Processed"/>
    <s v="VJ300320609"/>
    <x v="2"/>
    <x v="3"/>
    <s v="Snapple Lemonade - black berry"/>
    <s v="Non Carbonated"/>
    <n v="15486936787"/>
    <s v="Saturday, August 6, 2022"/>
    <x v="1"/>
    <x v="15"/>
    <n v="2.5"/>
    <n v="1"/>
    <n v="147"/>
    <n v="2.5"/>
    <n v="1"/>
    <n v="2.5"/>
    <n v="2.5"/>
    <x v="215"/>
    <x v="161"/>
    <s v="Non Carbonated"/>
    <x v="2"/>
    <b v="1"/>
    <n v="2.5"/>
    <n v="1.6666666666666667"/>
    <x v="106"/>
  </r>
  <r>
    <s v="Processed"/>
    <s v="VJ300320609"/>
    <x v="2"/>
    <x v="3"/>
    <s v="Monster Energy Original"/>
    <s v="Carbonated"/>
    <n v="15486951563"/>
    <s v="Saturday, August 6, 2022"/>
    <x v="1"/>
    <x v="5"/>
    <n v="3"/>
    <n v="1"/>
    <n v="144"/>
    <n v="3"/>
    <n v="1"/>
    <n v="3"/>
    <n v="3"/>
    <x v="215"/>
    <x v="5"/>
    <s v="Carbonated"/>
    <x v="0"/>
    <b v="1"/>
    <n v="3"/>
    <n v="2"/>
    <x v="4"/>
  </r>
  <r>
    <s v="Processed"/>
    <s v="VJ300320611"/>
    <x v="0"/>
    <x v="0"/>
    <s v="SunChips Multigrain - Harvest Cheddar"/>
    <s v="Food"/>
    <n v="15487081699"/>
    <s v="Saturday, August 6, 2022"/>
    <x v="0"/>
    <x v="8"/>
    <n v="1.5"/>
    <n v="1"/>
    <n v="111"/>
    <n v="1.5"/>
    <n v="1"/>
    <n v="1.5"/>
    <n v="1.5"/>
    <x v="215"/>
    <x v="35"/>
    <s v="Food"/>
    <x v="1"/>
    <b v="1"/>
    <n v="1.5"/>
    <n v="1"/>
    <x v="25"/>
  </r>
  <r>
    <s v="Processed"/>
    <s v="VJ300320611"/>
    <x v="0"/>
    <x v="0"/>
    <s v="Oreo Mini"/>
    <s v="Food"/>
    <n v="15487085251"/>
    <s v="Saturday, August 6, 2022"/>
    <x v="0"/>
    <x v="16"/>
    <n v="1.5"/>
    <n v="1"/>
    <n v="122"/>
    <n v="1.5"/>
    <n v="1"/>
    <n v="1.5"/>
    <n v="1.5"/>
    <x v="215"/>
    <x v="18"/>
    <s v="Food"/>
    <x v="1"/>
    <b v="1"/>
    <n v="1.5"/>
    <n v="1"/>
    <x v="16"/>
  </r>
  <r>
    <s v="Processed"/>
    <s v="VJ300320692"/>
    <x v="3"/>
    <x v="4"/>
    <s v="Goldfish Baked - Cheddar"/>
    <s v="Food"/>
    <n v="15487162668"/>
    <s v="Saturday, August 6, 2022"/>
    <x v="1"/>
    <x v="16"/>
    <n v="1.25"/>
    <n v="1"/>
    <n v="122"/>
    <n v="1.25"/>
    <n v="1"/>
    <n v="1.25"/>
    <n v="1.25"/>
    <x v="215"/>
    <x v="139"/>
    <s v="Food"/>
    <x v="1"/>
    <b v="1"/>
    <n v="1.25"/>
    <n v="0.83333333333333337"/>
    <x v="95"/>
  </r>
  <r>
    <s v="Processed"/>
    <s v="VJ300320611"/>
    <x v="0"/>
    <x v="0"/>
    <s v="Coca Cola - Regular"/>
    <s v="Carbonated"/>
    <n v="15487329225"/>
    <s v="Saturday, August 6, 2022"/>
    <x v="0"/>
    <x v="27"/>
    <n v="2"/>
    <n v="1"/>
    <n v="141"/>
    <n v="2"/>
    <n v="1"/>
    <n v="2"/>
    <n v="2"/>
    <x v="215"/>
    <x v="156"/>
    <s v="Carbonated"/>
    <x v="0"/>
    <b v="1"/>
    <n v="2"/>
    <n v="1.3333333333333333"/>
    <x v="36"/>
  </r>
  <r>
    <s v="Processed"/>
    <s v="VJ300320692"/>
    <x v="3"/>
    <x v="4"/>
    <s v="Pop Corners - Sea Salt"/>
    <s v="Food"/>
    <n v="15487329229"/>
    <s v="Saturday, August 6, 2022"/>
    <x v="1"/>
    <x v="20"/>
    <n v="1.5"/>
    <n v="1"/>
    <n v="112"/>
    <n v="1.5"/>
    <n v="1"/>
    <n v="1.5"/>
    <n v="1.5"/>
    <x v="215"/>
    <x v="117"/>
    <s v="Food"/>
    <x v="1"/>
    <b v="1"/>
    <n v="1.5"/>
    <n v="1"/>
    <x v="80"/>
  </r>
  <r>
    <s v="Processed"/>
    <s v="VJ300320609"/>
    <x v="2"/>
    <x v="3"/>
    <s v="Monster Energy Original"/>
    <s v="Carbonated"/>
    <n v="15487653481"/>
    <s v="Saturday, August 6, 2022"/>
    <x v="1"/>
    <x v="2"/>
    <n v="3"/>
    <n v="1"/>
    <n v="146"/>
    <n v="3"/>
    <n v="1"/>
    <n v="3"/>
    <n v="3"/>
    <x v="215"/>
    <x v="5"/>
    <s v="Carbonated"/>
    <x v="0"/>
    <b v="1"/>
    <n v="3"/>
    <n v="2"/>
    <x v="4"/>
  </r>
  <r>
    <s v="Processed"/>
    <s v="VJ300205292"/>
    <x v="0"/>
    <x v="1"/>
    <s v="SunChips Multigrain - Original"/>
    <s v="Food"/>
    <n v="15487796031"/>
    <s v="Saturday, August 6, 2022"/>
    <x v="1"/>
    <x v="8"/>
    <n v="1.5"/>
    <n v="1"/>
    <n v="111"/>
    <n v="1.5"/>
    <n v="1"/>
    <n v="1.5"/>
    <n v="1.5"/>
    <x v="215"/>
    <x v="60"/>
    <s v="Food"/>
    <x v="1"/>
    <b v="1"/>
    <n v="1.5"/>
    <n v="1"/>
    <x v="25"/>
  </r>
  <r>
    <s v="Processed"/>
    <s v="VJ300320611"/>
    <x v="0"/>
    <x v="0"/>
    <s v="Spindrift - Sparkling Water - Pineapple"/>
    <s v="Carbonated"/>
    <n v="15488392942"/>
    <s v="Saturday, August 6, 2022"/>
    <x v="1"/>
    <x v="23"/>
    <n v="1.5"/>
    <n v="1"/>
    <n v="142"/>
    <n v="1.5"/>
    <n v="1"/>
    <n v="1.5"/>
    <n v="1.5"/>
    <x v="215"/>
    <x v="92"/>
    <s v="Carbonated"/>
    <x v="0"/>
    <b v="1"/>
    <n v="1.5"/>
    <n v="1"/>
    <x v="11"/>
  </r>
  <r>
    <s v="Processed"/>
    <s v="VJ300320611"/>
    <x v="0"/>
    <x v="0"/>
    <s v="Wonderful Pistachios - Variety"/>
    <s v="Food"/>
    <n v="15488412829"/>
    <s v="Saturday, August 6, 2022"/>
    <x v="0"/>
    <x v="19"/>
    <n v="2"/>
    <n v="2"/>
    <n v="133"/>
    <n v="2"/>
    <n v="2"/>
    <n v="4"/>
    <n v="4"/>
    <x v="215"/>
    <x v="11"/>
    <s v="Food"/>
    <x v="1"/>
    <b v="1"/>
    <n v="2"/>
    <n v="1.3333333333333333"/>
    <x v="10"/>
  </r>
  <r>
    <s v="Processed"/>
    <s v="VJ300205292"/>
    <x v="0"/>
    <x v="1"/>
    <s v="BodyArmor LYTE  - Peach Mango"/>
    <s v="Water"/>
    <n v="15489714562"/>
    <s v="Sunday, August 7, 2022"/>
    <x v="1"/>
    <x v="21"/>
    <n v="2.75"/>
    <n v="1"/>
    <n v="145"/>
    <n v="2.75"/>
    <n v="1"/>
    <n v="2.75"/>
    <n v="2.75"/>
    <x v="216"/>
    <x v="34"/>
    <s v="Water"/>
    <x v="3"/>
    <b v="1"/>
    <n v="2.75"/>
    <n v="1.8333333333333333"/>
    <x v="31"/>
  </r>
  <r>
    <s v="Processed"/>
    <s v="VJ300205292"/>
    <x v="0"/>
    <x v="1"/>
    <s v="Monster Energy Original"/>
    <s v="Carbonated"/>
    <n v="15489753109"/>
    <s v="Sunday, August 7, 2022"/>
    <x v="0"/>
    <x v="2"/>
    <n v="3"/>
    <n v="1"/>
    <n v="146"/>
    <n v="3"/>
    <n v="1"/>
    <n v="3"/>
    <n v="3"/>
    <x v="216"/>
    <x v="5"/>
    <s v="Carbonated"/>
    <x v="0"/>
    <b v="1"/>
    <n v="3"/>
    <n v="2"/>
    <x v="4"/>
  </r>
  <r>
    <s v="Processed"/>
    <s v="VJ300205292"/>
    <x v="0"/>
    <x v="1"/>
    <s v="Poland Springs Water"/>
    <s v="Water"/>
    <n v="15490330903"/>
    <s v="Sunday, August 7, 2022"/>
    <x v="1"/>
    <x v="5"/>
    <n v="1.5"/>
    <n v="1"/>
    <n v="144"/>
    <n v="1.5"/>
    <n v="1"/>
    <n v="1.5"/>
    <n v="1.5"/>
    <x v="216"/>
    <x v="29"/>
    <s v="Water"/>
    <x v="3"/>
    <b v="1"/>
    <n v="1.5"/>
    <n v="1"/>
    <x v="27"/>
  </r>
  <r>
    <s v="Processed"/>
    <s v="VJ300320609"/>
    <x v="2"/>
    <x v="3"/>
    <s v="Nature's Bakery Fig Bar - Raspberry"/>
    <s v="Food"/>
    <n v="15492101559"/>
    <s v="Monday, August 8, 2022"/>
    <x v="0"/>
    <x v="13"/>
    <n v="1.5"/>
    <n v="1"/>
    <n v="130"/>
    <n v="1.5"/>
    <n v="1"/>
    <n v="1.5"/>
    <n v="3"/>
    <x v="217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492101559"/>
    <s v="Monday, August 8, 2022"/>
    <x v="0"/>
    <x v="9"/>
    <n v="1.5"/>
    <n v="1"/>
    <n v="131"/>
    <n v="1.5"/>
    <n v="1"/>
    <n v="1.5"/>
    <n v="3"/>
    <x v="217"/>
    <x v="148"/>
    <s v="Food"/>
    <x v="1"/>
    <b v="1"/>
    <n v="1.5"/>
    <n v="1"/>
    <x v="101"/>
  </r>
  <r>
    <s v="Processed"/>
    <s v="VJ300320609"/>
    <x v="2"/>
    <x v="3"/>
    <s v="Coca Cola - Regular"/>
    <s v="Carbonated"/>
    <n v="15492120955"/>
    <s v="Monday, August 8, 2022"/>
    <x v="1"/>
    <x v="23"/>
    <n v="1.5"/>
    <n v="1"/>
    <n v="142"/>
    <n v="1.5"/>
    <n v="1"/>
    <n v="1.5"/>
    <n v="1.5"/>
    <x v="217"/>
    <x v="156"/>
    <s v="Carbonated"/>
    <x v="0"/>
    <b v="1"/>
    <n v="1.5"/>
    <n v="1"/>
    <x v="36"/>
  </r>
  <r>
    <s v="Processed"/>
    <s v="VJ300320609"/>
    <x v="2"/>
    <x v="3"/>
    <s v="Cheetos Flaming Hot Limon Crunchy"/>
    <s v="Food"/>
    <n v="15492121211"/>
    <s v="Monday, August 8, 2022"/>
    <x v="1"/>
    <x v="1"/>
    <n v="1.5"/>
    <n v="1"/>
    <n v="123"/>
    <n v="1.5"/>
    <n v="1"/>
    <n v="1.5"/>
    <n v="1.5"/>
    <x v="217"/>
    <x v="75"/>
    <s v="Food"/>
    <x v="1"/>
    <b v="1"/>
    <n v="1.5"/>
    <n v="1"/>
    <x v="53"/>
  </r>
  <r>
    <s v="Processed"/>
    <s v="VJ300320609"/>
    <x v="2"/>
    <x v="3"/>
    <s v="Coca Cola - Regular"/>
    <s v="Carbonated"/>
    <n v="15492142545"/>
    <s v="Monday, August 8, 2022"/>
    <x v="1"/>
    <x v="23"/>
    <n v="1.5"/>
    <n v="1"/>
    <n v="142"/>
    <n v="1.5"/>
    <n v="1"/>
    <n v="1.5"/>
    <n v="1.5"/>
    <x v="217"/>
    <x v="156"/>
    <s v="Carbonated"/>
    <x v="0"/>
    <b v="1"/>
    <n v="1.5"/>
    <n v="1"/>
    <x v="36"/>
  </r>
  <r>
    <s v="Processed"/>
    <s v="VJ300320609"/>
    <x v="2"/>
    <x v="3"/>
    <s v="Nature's Bakery Fig Bar - Blueberry"/>
    <s v="Food"/>
    <n v="15492142775"/>
    <s v="Monday, August 8, 2022"/>
    <x v="1"/>
    <x v="9"/>
    <n v="1.5"/>
    <n v="1"/>
    <n v="131"/>
    <n v="1.5"/>
    <n v="1"/>
    <n v="1.5"/>
    <n v="1.5"/>
    <x v="217"/>
    <x v="148"/>
    <s v="Food"/>
    <x v="1"/>
    <b v="1"/>
    <n v="1.5"/>
    <n v="1"/>
    <x v="101"/>
  </r>
  <r>
    <s v="Processed"/>
    <s v="VJ300320609"/>
    <x v="2"/>
    <x v="3"/>
    <s v="Red Bull - Original"/>
    <s v="Carbonated"/>
    <n v="15492659154"/>
    <s v="Monday, August 8, 2022"/>
    <x v="0"/>
    <x v="0"/>
    <n v="3.5"/>
    <n v="1"/>
    <n v="148"/>
    <n v="3.5"/>
    <n v="1"/>
    <n v="3.5"/>
    <n v="3.5"/>
    <x v="217"/>
    <x v="45"/>
    <s v="Carbonated"/>
    <x v="0"/>
    <b v="1"/>
    <n v="3.5"/>
    <n v="2.3333333333333335"/>
    <x v="0"/>
  </r>
  <r>
    <s v="Processed"/>
    <s v="VJ300320686"/>
    <x v="1"/>
    <x v="2"/>
    <s v="CheezIt - Double Cheese"/>
    <s v="Food"/>
    <n v="15492833506"/>
    <s v="Monday, August 8, 2022"/>
    <x v="1"/>
    <x v="18"/>
    <n v="1.5"/>
    <n v="1"/>
    <n v="124"/>
    <n v="1.5"/>
    <n v="1"/>
    <n v="1.5"/>
    <n v="1.5"/>
    <x v="217"/>
    <x v="68"/>
    <s v="Food"/>
    <x v="1"/>
    <b v="1"/>
    <n v="1.5"/>
    <n v="1"/>
    <x v="39"/>
  </r>
  <r>
    <s v="Processed"/>
    <s v="VJ300320686"/>
    <x v="1"/>
    <x v="2"/>
    <s v="Oreo Mini"/>
    <s v="Food"/>
    <n v="15493106145"/>
    <s v="Monday, August 8, 2022"/>
    <x v="0"/>
    <x v="24"/>
    <n v="1.5"/>
    <n v="1"/>
    <n v="121"/>
    <n v="1.5"/>
    <n v="1"/>
    <n v="1.5"/>
    <n v="1.5"/>
    <x v="217"/>
    <x v="18"/>
    <s v="Food"/>
    <x v="1"/>
    <b v="1"/>
    <n v="1.5"/>
    <n v="1"/>
    <x v="16"/>
  </r>
  <r>
    <s v="Processed"/>
    <s v="VJ300320686"/>
    <x v="1"/>
    <x v="2"/>
    <s v="Pop Corners - Kettle Corn"/>
    <s v="Food"/>
    <n v="15493218329"/>
    <s v="Monday, August 8, 2022"/>
    <x v="1"/>
    <x v="26"/>
    <n v="1.5"/>
    <n v="1"/>
    <n v="113"/>
    <n v="1.5"/>
    <n v="1"/>
    <n v="1.5"/>
    <n v="1.5"/>
    <x v="217"/>
    <x v="113"/>
    <s v="Food"/>
    <x v="1"/>
    <b v="1"/>
    <n v="1.5"/>
    <n v="1"/>
    <x v="80"/>
  </r>
  <r>
    <s v="Processed"/>
    <s v="VJ300320686"/>
    <x v="1"/>
    <x v="2"/>
    <s v="Wonderful Pistachios - Variety"/>
    <s v="Food"/>
    <n v="15493239247"/>
    <s v="Monday, August 8, 2022"/>
    <x v="0"/>
    <x v="17"/>
    <n v="2"/>
    <n v="1"/>
    <n v="138"/>
    <n v="2"/>
    <n v="1"/>
    <n v="2"/>
    <n v="2"/>
    <x v="217"/>
    <x v="11"/>
    <s v="Food"/>
    <x v="1"/>
    <b v="1"/>
    <n v="2"/>
    <n v="1.3333333333333333"/>
    <x v="10"/>
  </r>
  <r>
    <s v="Processed"/>
    <s v="VJ300320686"/>
    <x v="1"/>
    <x v="2"/>
    <s v="CheezIt - Cheddar Sour Cream and Onion"/>
    <s v="Food"/>
    <n v="15493293059"/>
    <s v="Monday, August 8, 2022"/>
    <x v="1"/>
    <x v="22"/>
    <n v="1.5"/>
    <n v="1"/>
    <n v="120"/>
    <n v="1.5"/>
    <n v="1"/>
    <n v="1.5"/>
    <n v="1.5"/>
    <x v="217"/>
    <x v="86"/>
    <s v="Food"/>
    <x v="1"/>
    <b v="1"/>
    <n v="1.5"/>
    <n v="1"/>
    <x v="39"/>
  </r>
  <r>
    <s v="Processed"/>
    <s v="VJ300320686"/>
    <x v="1"/>
    <x v="2"/>
    <s v="Robert Irvine's - Fit Crunch -  Chocolate Pea"/>
    <s v="Food"/>
    <n v="15493949573"/>
    <s v="Monday, August 8, 2022"/>
    <x v="1"/>
    <x v="11"/>
    <n v="2"/>
    <n v="1"/>
    <n v="132"/>
    <n v="2"/>
    <n v="1"/>
    <n v="2"/>
    <n v="2"/>
    <x v="217"/>
    <x v="21"/>
    <s v="Food"/>
    <x v="1"/>
    <b v="1"/>
    <n v="2"/>
    <n v="1.3333333333333333"/>
    <x v="19"/>
  </r>
  <r>
    <s v="Processed"/>
    <s v="VJ300320686"/>
    <x v="1"/>
    <x v="2"/>
    <s v="Coca Cola - Zero Sugar"/>
    <s v="Carbonated"/>
    <n v="15493991009"/>
    <s v="Monday, August 8, 2022"/>
    <x v="0"/>
    <x v="27"/>
    <n v="1.5"/>
    <n v="1"/>
    <n v="141"/>
    <n v="1.5"/>
    <n v="1"/>
    <n v="1.5"/>
    <n v="1.5"/>
    <x v="217"/>
    <x v="44"/>
    <s v="Carbonated"/>
    <x v="0"/>
    <b v="1"/>
    <n v="1.5"/>
    <n v="1"/>
    <x v="36"/>
  </r>
  <r>
    <s v="Processed"/>
    <s v="VJ300320692"/>
    <x v="3"/>
    <x v="4"/>
    <s v="CheezIt - Go Paks"/>
    <s v="Food"/>
    <n v="15494075403"/>
    <s v="Monday, August 8, 2022"/>
    <x v="1"/>
    <x v="43"/>
    <n v="4"/>
    <n v="1"/>
    <n v="164"/>
    <n v="4"/>
    <n v="1"/>
    <n v="4"/>
    <n v="4"/>
    <x v="217"/>
    <x v="133"/>
    <s v="Food"/>
    <x v="1"/>
    <b v="1"/>
    <n v="4"/>
    <n v="2.6666666666666665"/>
    <x v="39"/>
  </r>
  <r>
    <s v="Processed"/>
    <s v="VJ300320609"/>
    <x v="2"/>
    <x v="3"/>
    <s v="Snapple Lemonade - pineapple"/>
    <s v="Non Carbonated"/>
    <n v="15494231957"/>
    <s v="Monday, August 8, 2022"/>
    <x v="0"/>
    <x v="21"/>
    <n v="2.5"/>
    <n v="1"/>
    <n v="145"/>
    <n v="2.5"/>
    <n v="1"/>
    <n v="2.5"/>
    <n v="4"/>
    <x v="217"/>
    <x v="163"/>
    <s v="Non Carbonated"/>
    <x v="2"/>
    <b v="1"/>
    <n v="2.5"/>
    <n v="1.6666666666666667"/>
    <x v="106"/>
  </r>
  <r>
    <s v="Processed"/>
    <s v="VJ300320609"/>
    <x v="2"/>
    <x v="3"/>
    <s v="Fritos - Original"/>
    <s v="Food"/>
    <n v="15494231957"/>
    <s v="Monday, August 8, 2022"/>
    <x v="0"/>
    <x v="25"/>
    <n v="1.5"/>
    <n v="1"/>
    <n v="125"/>
    <n v="1.5"/>
    <n v="1"/>
    <n v="1.5"/>
    <n v="4"/>
    <x v="217"/>
    <x v="83"/>
    <s v="Food"/>
    <x v="1"/>
    <b v="1"/>
    <n v="1.5"/>
    <n v="1"/>
    <x v="61"/>
  </r>
  <r>
    <s v="Processed"/>
    <s v="VJ300320686"/>
    <x v="1"/>
    <x v="2"/>
    <s v="CheezIt - Original"/>
    <s v="Food"/>
    <n v="15494277782"/>
    <s v="Monday, August 8, 2022"/>
    <x v="0"/>
    <x v="16"/>
    <n v="1.5"/>
    <n v="1"/>
    <n v="122"/>
    <n v="1.5"/>
    <n v="1"/>
    <n v="1.5"/>
    <n v="1.5"/>
    <x v="217"/>
    <x v="48"/>
    <s v="Food"/>
    <x v="1"/>
    <b v="1"/>
    <n v="1.5"/>
    <n v="1"/>
    <x v="39"/>
  </r>
  <r>
    <s v="Processed"/>
    <s v="VJ300320609"/>
    <x v="2"/>
    <x v="3"/>
    <s v="Red Bull - Original"/>
    <s v="Carbonated"/>
    <n v="15494812570"/>
    <s v="Monday, August 8, 2022"/>
    <x v="1"/>
    <x v="0"/>
    <n v="3.5"/>
    <n v="1"/>
    <n v="148"/>
    <n v="3.5"/>
    <n v="1"/>
    <n v="3.5"/>
    <n v="3.5"/>
    <x v="217"/>
    <x v="45"/>
    <s v="Carbonated"/>
    <x v="0"/>
    <b v="1"/>
    <n v="3.5"/>
    <n v="2.3333333333333335"/>
    <x v="0"/>
  </r>
  <r>
    <s v="Processed"/>
    <s v="VJ300320692"/>
    <x v="3"/>
    <x v="4"/>
    <s v="Starbucks Refresher - Real Coconut Water"/>
    <s v="Carbonated"/>
    <n v="15494862110"/>
    <s v="Monday, August 8, 2022"/>
    <x v="0"/>
    <x v="0"/>
    <n v="3"/>
    <n v="1"/>
    <n v="148"/>
    <n v="3"/>
    <n v="1"/>
    <n v="3"/>
    <n v="3"/>
    <x v="217"/>
    <x v="106"/>
    <s v="Carbonated"/>
    <x v="0"/>
    <b v="1"/>
    <n v="3"/>
    <n v="2"/>
    <x v="75"/>
  </r>
  <r>
    <s v="Processed"/>
    <s v="VJ300320692"/>
    <x v="3"/>
    <x v="4"/>
    <s v="Pop Corners - Sea Salt"/>
    <s v="Food"/>
    <n v="15494881334"/>
    <s v="Monday, August 8, 2022"/>
    <x v="1"/>
    <x v="20"/>
    <n v="1.5"/>
    <n v="1"/>
    <n v="112"/>
    <n v="1.5"/>
    <n v="1"/>
    <n v="1.5"/>
    <n v="1.5"/>
    <x v="217"/>
    <x v="117"/>
    <s v="Food"/>
    <x v="1"/>
    <b v="1"/>
    <n v="1.5"/>
    <n v="1"/>
    <x v="80"/>
  </r>
  <r>
    <s v="Processed"/>
    <s v="VJ300320686"/>
    <x v="1"/>
    <x v="2"/>
    <s v="Oreo Mini"/>
    <s v="Food"/>
    <n v="15494945999"/>
    <s v="Monday, August 8, 2022"/>
    <x v="1"/>
    <x v="24"/>
    <n v="1.5"/>
    <n v="1"/>
    <n v="121"/>
    <n v="1.5"/>
    <n v="1"/>
    <n v="1.5"/>
    <n v="1.5"/>
    <x v="217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495487409"/>
    <s v="Monday, August 8, 2022"/>
    <x v="1"/>
    <x v="2"/>
    <n v="3"/>
    <n v="1"/>
    <n v="146"/>
    <n v="3"/>
    <n v="1"/>
    <n v="3"/>
    <n v="3"/>
    <x v="217"/>
    <x v="5"/>
    <s v="Carbonated"/>
    <x v="0"/>
    <b v="1"/>
    <n v="3"/>
    <n v="2"/>
    <x v="4"/>
  </r>
  <r>
    <s v="Processed"/>
    <s v="VJ300320609"/>
    <x v="2"/>
    <x v="3"/>
    <s v="Coca Cola - Regular"/>
    <s v="Carbonated"/>
    <n v="15495498095"/>
    <s v="Monday, August 8, 2022"/>
    <x v="1"/>
    <x v="23"/>
    <n v="1.5"/>
    <n v="1"/>
    <n v="142"/>
    <n v="1.5"/>
    <n v="1"/>
    <n v="1.5"/>
    <n v="1.5"/>
    <x v="217"/>
    <x v="156"/>
    <s v="Carbonated"/>
    <x v="0"/>
    <b v="1"/>
    <n v="1.5"/>
    <n v="1"/>
    <x v="36"/>
  </r>
  <r>
    <s v="Processed"/>
    <s v="VJ300320609"/>
    <x v="2"/>
    <x v="3"/>
    <s v="Cheetos - Fleming Hot Crunchy"/>
    <s v="Food"/>
    <n v="15495575440"/>
    <s v="Monday, August 8, 2022"/>
    <x v="1"/>
    <x v="3"/>
    <n v="2"/>
    <n v="1"/>
    <n v="114"/>
    <n v="2"/>
    <n v="1"/>
    <n v="2"/>
    <n v="2"/>
    <x v="217"/>
    <x v="16"/>
    <s v="Food"/>
    <x v="1"/>
    <b v="1"/>
    <n v="2"/>
    <n v="1.3333333333333333"/>
    <x v="14"/>
  </r>
  <r>
    <s v="Processed"/>
    <s v="VJ300205292"/>
    <x v="0"/>
    <x v="1"/>
    <s v="Poland Springs Water"/>
    <s v="Water"/>
    <n v="15495598991"/>
    <s v="Monday, August 8, 2022"/>
    <x v="0"/>
    <x v="5"/>
    <n v="1.5"/>
    <n v="1"/>
    <n v="144"/>
    <n v="1.5"/>
    <n v="1"/>
    <n v="1.5"/>
    <n v="1.5"/>
    <x v="217"/>
    <x v="29"/>
    <s v="Water"/>
    <x v="3"/>
    <b v="1"/>
    <n v="1.5"/>
    <n v="1"/>
    <x v="27"/>
  </r>
  <r>
    <s v="Processed"/>
    <s v="VJ300320609"/>
    <x v="2"/>
    <x v="3"/>
    <s v="Nature's Bakery Fig Bar - Blueberry"/>
    <s v="Food"/>
    <n v="15495629909"/>
    <s v="Monday, August 8, 2022"/>
    <x v="1"/>
    <x v="9"/>
    <n v="1.5"/>
    <n v="1"/>
    <n v="131"/>
    <n v="1.5"/>
    <n v="1"/>
    <n v="1.5"/>
    <n v="1.5"/>
    <x v="217"/>
    <x v="148"/>
    <s v="Food"/>
    <x v="1"/>
    <b v="1"/>
    <n v="1.5"/>
    <n v="1"/>
    <x v="101"/>
  </r>
  <r>
    <s v="Processed"/>
    <s v="VJ300320609"/>
    <x v="2"/>
    <x v="3"/>
    <s v="Red Bull - Original"/>
    <s v="Carbonated"/>
    <n v="15495678612"/>
    <s v="Monday, August 8, 2022"/>
    <x v="1"/>
    <x v="0"/>
    <n v="3.5"/>
    <n v="1"/>
    <n v="148"/>
    <n v="3.5"/>
    <n v="1"/>
    <n v="3.5"/>
    <n v="3.5"/>
    <x v="217"/>
    <x v="45"/>
    <s v="Carbonated"/>
    <x v="0"/>
    <b v="1"/>
    <n v="3.5"/>
    <n v="2.3333333333333335"/>
    <x v="0"/>
  </r>
  <r>
    <s v="Processed"/>
    <s v="VJ300320609"/>
    <x v="2"/>
    <x v="3"/>
    <s v="Coca Cola - Regular"/>
    <s v="Carbonated"/>
    <n v="15495679842"/>
    <s v="Monday, August 8, 2022"/>
    <x v="1"/>
    <x v="27"/>
    <n v="1.5"/>
    <n v="1"/>
    <n v="141"/>
    <n v="1.5"/>
    <n v="1"/>
    <n v="1.5"/>
    <n v="1.5"/>
    <x v="217"/>
    <x v="156"/>
    <s v="Carbonated"/>
    <x v="0"/>
    <b v="1"/>
    <n v="1.5"/>
    <n v="1"/>
    <x v="36"/>
  </r>
  <r>
    <s v="Processed"/>
    <s v="VJ300320692"/>
    <x v="3"/>
    <x v="4"/>
    <s v="CheezIt - Cheddar Sour Cream and Onion"/>
    <s v="Food"/>
    <n v="15495994327"/>
    <s v="Monday, August 8, 2022"/>
    <x v="1"/>
    <x v="18"/>
    <n v="1.5"/>
    <n v="1"/>
    <n v="124"/>
    <n v="1.5"/>
    <n v="1"/>
    <n v="1.5"/>
    <n v="1.5"/>
    <x v="217"/>
    <x v="86"/>
    <s v="Food"/>
    <x v="1"/>
    <b v="1"/>
    <n v="1.5"/>
    <n v="1"/>
    <x v="39"/>
  </r>
  <r>
    <s v="Processed"/>
    <s v="VJ300320609"/>
    <x v="2"/>
    <x v="3"/>
    <s v="Monster Energy Original"/>
    <s v="Carbonated"/>
    <n v="15496055078"/>
    <s v="Monday, August 8, 2022"/>
    <x v="1"/>
    <x v="2"/>
    <n v="3"/>
    <n v="1"/>
    <n v="146"/>
    <n v="3"/>
    <n v="1"/>
    <n v="3"/>
    <n v="3"/>
    <x v="217"/>
    <x v="5"/>
    <s v="Carbonated"/>
    <x v="0"/>
    <b v="1"/>
    <n v="3"/>
    <n v="2"/>
    <x v="4"/>
  </r>
  <r>
    <s v="Processed"/>
    <s v="VJ300320692"/>
    <x v="3"/>
    <x v="4"/>
    <s v="BodyArmor LYTE - Strawberry Lemonade"/>
    <s v="Water"/>
    <n v="15496064479"/>
    <s v="Monday, August 8, 2022"/>
    <x v="1"/>
    <x v="15"/>
    <n v="2.75"/>
    <n v="1"/>
    <n v="147"/>
    <n v="2.75"/>
    <n v="1"/>
    <n v="2.75"/>
    <n v="2.75"/>
    <x v="217"/>
    <x v="131"/>
    <s v="Water"/>
    <x v="3"/>
    <b v="1"/>
    <n v="2.75"/>
    <n v="1.8333333333333333"/>
    <x v="90"/>
  </r>
  <r>
    <s v="Processed"/>
    <s v="VJ300320692"/>
    <x v="3"/>
    <x v="4"/>
    <s v="Bai Antioxidant - Tanzania Lemon Super Tea"/>
    <s v="Non Carbonated"/>
    <n v="15496211097"/>
    <s v="Monday, August 8, 2022"/>
    <x v="1"/>
    <x v="21"/>
    <n v="2.75"/>
    <n v="1"/>
    <n v="145"/>
    <n v="2.75"/>
    <n v="1"/>
    <n v="2.75"/>
    <n v="2.75"/>
    <x v="217"/>
    <x v="120"/>
    <s v="Non Carbonated"/>
    <x v="2"/>
    <b v="1"/>
    <n v="2.75"/>
    <n v="1.8333333333333333"/>
    <x v="2"/>
  </r>
  <r>
    <s v="Processed"/>
    <s v="VJ300205292"/>
    <x v="0"/>
    <x v="1"/>
    <s v="Iberia Coconut Water"/>
    <s v="Non Carbonated"/>
    <n v="15496224691"/>
    <s v="Monday, August 8, 2022"/>
    <x v="1"/>
    <x v="23"/>
    <n v="2"/>
    <n v="1"/>
    <n v="142"/>
    <n v="2"/>
    <n v="1"/>
    <n v="2"/>
    <n v="2"/>
    <x v="217"/>
    <x v="93"/>
    <s v="Non Carbonated"/>
    <x v="2"/>
    <b v="1"/>
    <n v="2"/>
    <n v="1.3333333333333333"/>
    <x v="64"/>
  </r>
  <r>
    <s v="Processed"/>
    <s v="VJ300320692"/>
    <x v="3"/>
    <x v="4"/>
    <s v="Miss Vickie's Potato Chip - Jalapeno"/>
    <s v="Food"/>
    <n v="15496250319"/>
    <s v="Monday, August 8, 2022"/>
    <x v="1"/>
    <x v="26"/>
    <n v="1.5"/>
    <n v="1"/>
    <n v="113"/>
    <n v="1.5"/>
    <n v="1"/>
    <n v="1.5"/>
    <n v="1.5"/>
    <x v="217"/>
    <x v="43"/>
    <s v="Food"/>
    <x v="1"/>
    <b v="1"/>
    <n v="1.5"/>
    <n v="1"/>
    <x v="3"/>
  </r>
  <r>
    <s v="Processed"/>
    <s v="VJ300320609"/>
    <x v="2"/>
    <x v="3"/>
    <s v="Coca Cola - Regular"/>
    <s v="Carbonated"/>
    <n v="15496487870"/>
    <s v="Monday, August 8, 2022"/>
    <x v="1"/>
    <x v="27"/>
    <n v="1.5"/>
    <n v="1"/>
    <n v="141"/>
    <n v="1.5"/>
    <n v="1"/>
    <n v="1.5"/>
    <n v="1.5"/>
    <x v="217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496518117"/>
    <s v="Monday, August 8, 2022"/>
    <x v="1"/>
    <x v="23"/>
    <n v="1.5"/>
    <n v="1"/>
    <n v="142"/>
    <n v="1.5"/>
    <n v="1"/>
    <n v="1.5"/>
    <n v="1.5"/>
    <x v="217"/>
    <x v="156"/>
    <s v="Carbonated"/>
    <x v="0"/>
    <b v="1"/>
    <n v="1.5"/>
    <n v="1"/>
    <x v="36"/>
  </r>
  <r>
    <s v="Processed"/>
    <s v="VJ300320609"/>
    <x v="2"/>
    <x v="3"/>
    <s v="Cheetos - Fleming Hot Crunchy"/>
    <s v="Food"/>
    <n v="15496626254"/>
    <s v="Monday, August 8, 2022"/>
    <x v="1"/>
    <x v="16"/>
    <n v="1.5"/>
    <n v="1"/>
    <n v="122"/>
    <n v="1.5"/>
    <n v="1"/>
    <n v="1.5"/>
    <n v="1.5"/>
    <x v="217"/>
    <x v="16"/>
    <s v="Food"/>
    <x v="1"/>
    <b v="1"/>
    <n v="1.5"/>
    <n v="1"/>
    <x v="14"/>
  </r>
  <r>
    <s v="Processed"/>
    <s v="VJ300320609"/>
    <x v="2"/>
    <x v="3"/>
    <s v="KitKat - Crisp Wafers"/>
    <s v="Food"/>
    <n v="15496628230"/>
    <s v="Monday, August 8, 2022"/>
    <x v="1"/>
    <x v="14"/>
    <n v="2.5"/>
    <n v="1"/>
    <n v="137"/>
    <n v="2.5"/>
    <n v="1"/>
    <n v="2.5"/>
    <n v="2.5"/>
    <x v="217"/>
    <x v="10"/>
    <s v="Food"/>
    <x v="1"/>
    <b v="1"/>
    <n v="2.5"/>
    <n v="1.6666666666666667"/>
    <x v="9"/>
  </r>
  <r>
    <s v="Processed"/>
    <s v="VJ300320609"/>
    <x v="2"/>
    <x v="3"/>
    <s v="Doritos Nacho Cheese"/>
    <s v="Food"/>
    <n v="15497027533"/>
    <s v="Tuesday, August 9, 2022"/>
    <x v="0"/>
    <x v="8"/>
    <n v="1.5"/>
    <n v="1"/>
    <n v="111"/>
    <n v="1.5"/>
    <n v="1"/>
    <n v="1.5"/>
    <n v="5.5"/>
    <x v="217"/>
    <x v="90"/>
    <s v="Food"/>
    <x v="1"/>
    <b v="1"/>
    <n v="1.5"/>
    <n v="1"/>
    <x v="63"/>
  </r>
  <r>
    <s v="Processed"/>
    <s v="VJ300320609"/>
    <x v="2"/>
    <x v="3"/>
    <s v="Snapple Lemonade - black berry"/>
    <s v="Non Carbonated"/>
    <n v="15497027533"/>
    <s v="Tuesday, August 9, 2022"/>
    <x v="0"/>
    <x v="15"/>
    <n v="2.5"/>
    <n v="1"/>
    <n v="147"/>
    <n v="2.5"/>
    <n v="1"/>
    <n v="2.5"/>
    <n v="5.5"/>
    <x v="217"/>
    <x v="161"/>
    <s v="Non Carbonated"/>
    <x v="2"/>
    <b v="1"/>
    <n v="2.5"/>
    <n v="1.6666666666666667"/>
    <x v="106"/>
  </r>
  <r>
    <s v="Processed"/>
    <s v="VJ300320609"/>
    <x v="2"/>
    <x v="3"/>
    <s v="Funyuns - Flaming Hot"/>
    <s v="Food"/>
    <n v="15497027533"/>
    <s v="Tuesday, August 9, 2022"/>
    <x v="0"/>
    <x v="20"/>
    <n v="1.5"/>
    <n v="1"/>
    <n v="112"/>
    <n v="1.5"/>
    <n v="1"/>
    <n v="1.5"/>
    <n v="5.5"/>
    <x v="217"/>
    <x v="71"/>
    <s v="Food"/>
    <x v="1"/>
    <b v="1"/>
    <n v="1.5"/>
    <n v="1"/>
    <x v="49"/>
  </r>
  <r>
    <s v="Processed"/>
    <s v="VJ300320609"/>
    <x v="2"/>
    <x v="3"/>
    <s v="Nature's Bakery Fig Bar - Raspberry"/>
    <s v="Food"/>
    <n v="15497284186"/>
    <s v="Tuesday, August 9, 2022"/>
    <x v="0"/>
    <x v="13"/>
    <n v="1.5"/>
    <n v="1"/>
    <n v="130"/>
    <n v="1.5"/>
    <n v="1"/>
    <n v="1.5"/>
    <n v="3"/>
    <x v="218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497284186"/>
    <s v="Tuesday, August 9, 2022"/>
    <x v="0"/>
    <x v="9"/>
    <n v="1.5"/>
    <n v="1"/>
    <n v="131"/>
    <n v="1.5"/>
    <n v="1"/>
    <n v="1.5"/>
    <n v="3"/>
    <x v="218"/>
    <x v="148"/>
    <s v="Food"/>
    <x v="1"/>
    <b v="1"/>
    <n v="1.5"/>
    <n v="1"/>
    <x v="101"/>
  </r>
  <r>
    <s v="Processed"/>
    <s v="VJ300320609"/>
    <x v="2"/>
    <x v="3"/>
    <s v="Coca Cola - Regular"/>
    <s v="Carbonated"/>
    <n v="15497322225"/>
    <s v="Tuesday, August 9, 2022"/>
    <x v="1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09"/>
    <x v="2"/>
    <x v="3"/>
    <s v="Cheetos - Crunchy"/>
    <s v="Food"/>
    <n v="15497322626"/>
    <s v="Tuesday, August 9, 2022"/>
    <x v="1"/>
    <x v="18"/>
    <n v="1.5"/>
    <n v="1"/>
    <n v="124"/>
    <n v="1.5"/>
    <n v="1"/>
    <n v="1.5"/>
    <n v="1.5"/>
    <x v="218"/>
    <x v="91"/>
    <s v="Food"/>
    <x v="1"/>
    <b v="1"/>
    <n v="1.5"/>
    <n v="1"/>
    <x v="14"/>
  </r>
  <r>
    <s v="Processed"/>
    <s v="VJ300320609"/>
    <x v="2"/>
    <x v="3"/>
    <s v="Coca Cola - Regular"/>
    <s v="Carbonated"/>
    <n v="15497344233"/>
    <s v="Tuesday, August 9, 2022"/>
    <x v="0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86"/>
    <x v="1"/>
    <x v="2"/>
    <s v="Oreo Mini"/>
    <s v="Food"/>
    <n v="15497413068"/>
    <s v="Tuesday, August 9, 2022"/>
    <x v="0"/>
    <x v="24"/>
    <n v="1.5"/>
    <n v="1"/>
    <n v="121"/>
    <n v="1.5"/>
    <n v="1"/>
    <n v="1.5"/>
    <n v="1.5"/>
    <x v="218"/>
    <x v="18"/>
    <s v="Food"/>
    <x v="1"/>
    <b v="1"/>
    <n v="1.5"/>
    <n v="1"/>
    <x v="16"/>
  </r>
  <r>
    <s v="Processed"/>
    <s v="VJ300320686"/>
    <x v="1"/>
    <x v="2"/>
    <s v="Oreo Mini"/>
    <s v="Food"/>
    <n v="15497415306"/>
    <s v="Tuesday, August 9, 2022"/>
    <x v="0"/>
    <x v="24"/>
    <n v="1.5"/>
    <n v="1"/>
    <n v="121"/>
    <n v="1.5"/>
    <n v="1"/>
    <n v="1.5"/>
    <n v="1.5"/>
    <x v="218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497781979"/>
    <s v="Tuesday, August 9, 2022"/>
    <x v="0"/>
    <x v="5"/>
    <n v="3"/>
    <n v="1"/>
    <n v="144"/>
    <n v="3"/>
    <n v="1"/>
    <n v="3"/>
    <n v="3"/>
    <x v="218"/>
    <x v="5"/>
    <s v="Carbonated"/>
    <x v="0"/>
    <b v="1"/>
    <n v="3"/>
    <n v="2"/>
    <x v="4"/>
  </r>
  <r>
    <s v="Processed"/>
    <s v="VJ300320609"/>
    <x v="2"/>
    <x v="3"/>
    <s v="Nature's Bakery Fig Bar - Raspberry"/>
    <s v="Food"/>
    <n v="15497821837"/>
    <s v="Tuesday, August 9, 2022"/>
    <x v="0"/>
    <x v="13"/>
    <n v="1.5"/>
    <n v="1"/>
    <n v="130"/>
    <n v="1.5"/>
    <n v="1"/>
    <n v="1.5"/>
    <n v="1.5"/>
    <x v="218"/>
    <x v="149"/>
    <s v="Food"/>
    <x v="1"/>
    <b v="1"/>
    <n v="1.5"/>
    <n v="1"/>
    <x v="101"/>
  </r>
  <r>
    <s v="Processed"/>
    <s v="VJ300320692"/>
    <x v="3"/>
    <x v="4"/>
    <s v="BodyArmor  LYTE - Blueberry Pomegranate"/>
    <s v="Non Carbonated"/>
    <n v="15498008095"/>
    <s v="Tuesday, August 9, 2022"/>
    <x v="1"/>
    <x v="7"/>
    <n v="2.75"/>
    <n v="1"/>
    <n v="143"/>
    <n v="2.75"/>
    <n v="1"/>
    <n v="2.75"/>
    <n v="2.75"/>
    <x v="218"/>
    <x v="145"/>
    <s v="Non Carbonated"/>
    <x v="2"/>
    <b v="1"/>
    <n v="2.75"/>
    <n v="1.8333333333333333"/>
    <x v="100"/>
  </r>
  <r>
    <s v="Processed"/>
    <s v="VJ300320692"/>
    <x v="3"/>
    <x v="4"/>
    <s v="Miss Vickie's Potato Chip - Jalapeno"/>
    <s v="Food"/>
    <n v="15498025275"/>
    <s v="Tuesday, August 9, 2022"/>
    <x v="1"/>
    <x v="26"/>
    <n v="1.5"/>
    <n v="1"/>
    <n v="113"/>
    <n v="1.5"/>
    <n v="1"/>
    <n v="1.5"/>
    <n v="1.5"/>
    <x v="218"/>
    <x v="43"/>
    <s v="Food"/>
    <x v="1"/>
    <b v="1"/>
    <n v="1.5"/>
    <n v="1"/>
    <x v="3"/>
  </r>
  <r>
    <s v="Processed"/>
    <s v="VJ300320692"/>
    <x v="3"/>
    <x v="4"/>
    <s v="Starbucks Doubleshot Energy - Mocha"/>
    <s v="Non Carbonated"/>
    <n v="15498128908"/>
    <s v="Tuesday, August 9, 2022"/>
    <x v="0"/>
    <x v="2"/>
    <n v="3.5"/>
    <n v="1"/>
    <n v="146"/>
    <n v="3.5"/>
    <n v="1"/>
    <n v="3.5"/>
    <n v="3.5"/>
    <x v="218"/>
    <x v="88"/>
    <s v="Non Carbonated"/>
    <x v="2"/>
    <b v="1"/>
    <n v="3.5"/>
    <n v="2.3333333333333335"/>
    <x v="62"/>
  </r>
  <r>
    <s v="Processed"/>
    <s v="VJ300320686"/>
    <x v="1"/>
    <x v="2"/>
    <s v="CheezIt - Double Cheese"/>
    <s v="Food"/>
    <n v="15498340180"/>
    <s v="Tuesday, August 9, 2022"/>
    <x v="1"/>
    <x v="18"/>
    <n v="1.5"/>
    <n v="1"/>
    <n v="124"/>
    <n v="1.5"/>
    <n v="1"/>
    <n v="1.5"/>
    <n v="1.5"/>
    <x v="218"/>
    <x v="68"/>
    <s v="Food"/>
    <x v="1"/>
    <b v="1"/>
    <n v="1.5"/>
    <n v="1"/>
    <x v="39"/>
  </r>
  <r>
    <s v="Processed"/>
    <s v="VJ300320686"/>
    <x v="1"/>
    <x v="2"/>
    <s v="SunChips Multigrain - Salsa"/>
    <s v="Food"/>
    <n v="15498341293"/>
    <s v="Tuesday, August 9, 2022"/>
    <x v="1"/>
    <x v="4"/>
    <n v="1.5"/>
    <n v="1"/>
    <n v="110"/>
    <n v="1.5"/>
    <n v="1"/>
    <n v="1.5"/>
    <n v="1.5"/>
    <x v="218"/>
    <x v="27"/>
    <s v="Food"/>
    <x v="1"/>
    <b v="1"/>
    <n v="1.5"/>
    <n v="1"/>
    <x v="25"/>
  </r>
  <r>
    <s v="Processed"/>
    <s v="VJ300320609"/>
    <x v="2"/>
    <x v="3"/>
    <s v="Red Bull - Original"/>
    <s v="Carbonated"/>
    <n v="15498390690"/>
    <s v="Tuesday, August 9, 2022"/>
    <x v="1"/>
    <x v="0"/>
    <n v="3.5"/>
    <n v="1"/>
    <n v="148"/>
    <n v="3.5"/>
    <n v="1"/>
    <n v="3.5"/>
    <n v="3.5"/>
    <x v="218"/>
    <x v="45"/>
    <s v="Carbonated"/>
    <x v="0"/>
    <b v="1"/>
    <n v="3.5"/>
    <n v="2.3333333333333335"/>
    <x v="0"/>
  </r>
  <r>
    <s v="Processed"/>
    <s v="VJ300320609"/>
    <x v="2"/>
    <x v="3"/>
    <s v="Cheetos - Crunchy"/>
    <s v="Food"/>
    <n v="15498392674"/>
    <s v="Tuesday, August 9, 2022"/>
    <x v="1"/>
    <x v="18"/>
    <n v="1.5"/>
    <n v="1"/>
    <n v="124"/>
    <n v="1.5"/>
    <n v="1"/>
    <n v="1.5"/>
    <n v="1.5"/>
    <x v="218"/>
    <x v="91"/>
    <s v="Food"/>
    <x v="1"/>
    <b v="1"/>
    <n v="1.5"/>
    <n v="1"/>
    <x v="14"/>
  </r>
  <r>
    <s v="Processed"/>
    <s v="VJ300320686"/>
    <x v="1"/>
    <x v="2"/>
    <s v="Pop Corners - Kettle Corn"/>
    <s v="Food"/>
    <n v="15499158247"/>
    <s v="Tuesday, August 9, 2022"/>
    <x v="0"/>
    <x v="26"/>
    <n v="1.5"/>
    <n v="1"/>
    <n v="113"/>
    <n v="1.5"/>
    <n v="1"/>
    <n v="1.5"/>
    <n v="3"/>
    <x v="218"/>
    <x v="113"/>
    <s v="Food"/>
    <x v="1"/>
    <b v="1"/>
    <n v="1.5"/>
    <n v="1"/>
    <x v="80"/>
  </r>
  <r>
    <s v="Processed"/>
    <s v="VJ300320686"/>
    <x v="1"/>
    <x v="2"/>
    <s v="CheezIt - Original"/>
    <s v="Food"/>
    <n v="15499158247"/>
    <s v="Tuesday, August 9, 2022"/>
    <x v="0"/>
    <x v="16"/>
    <n v="1.5"/>
    <n v="1"/>
    <n v="122"/>
    <n v="1.5"/>
    <n v="1"/>
    <n v="1.5"/>
    <n v="3"/>
    <x v="218"/>
    <x v="48"/>
    <s v="Food"/>
    <x v="1"/>
    <b v="1"/>
    <n v="1.5"/>
    <n v="1"/>
    <x v="39"/>
  </r>
  <r>
    <s v="Processed"/>
    <s v="VJ300320609"/>
    <x v="2"/>
    <x v="3"/>
    <s v="Cheetos - Fleming Hot Crunchy"/>
    <s v="Food"/>
    <n v="15499193959"/>
    <s v="Tuesday, August 9, 2022"/>
    <x v="0"/>
    <x v="16"/>
    <n v="1.5"/>
    <n v="1"/>
    <n v="122"/>
    <n v="1.5"/>
    <n v="1"/>
    <n v="1.5"/>
    <n v="1.5"/>
    <x v="218"/>
    <x v="16"/>
    <s v="Food"/>
    <x v="1"/>
    <b v="1"/>
    <n v="1.5"/>
    <n v="1"/>
    <x v="14"/>
  </r>
  <r>
    <s v="Processed"/>
    <s v="VJ300320692"/>
    <x v="3"/>
    <x v="4"/>
    <s v="Ice Breakers Ice Cubes - PepperMint"/>
    <s v="Food"/>
    <n v="15499215677"/>
    <s v="Tuesday, August 9, 2022"/>
    <x v="1"/>
    <x v="44"/>
    <n v="5"/>
    <n v="1"/>
    <n v="163"/>
    <n v="5"/>
    <n v="1"/>
    <n v="5"/>
    <n v="5"/>
    <x v="218"/>
    <x v="138"/>
    <s v="Food"/>
    <x v="1"/>
    <b v="1"/>
    <n v="5"/>
    <n v="3.3333333333333335"/>
    <x v="94"/>
  </r>
  <r>
    <s v="Processed"/>
    <s v="VJ300320692"/>
    <x v="3"/>
    <x v="4"/>
    <s v="Goldfish Baked - Cheddar"/>
    <s v="Food"/>
    <n v="15499229275"/>
    <s v="Tuesday, August 9, 2022"/>
    <x v="1"/>
    <x v="16"/>
    <n v="1.25"/>
    <n v="1"/>
    <n v="122"/>
    <n v="1.25"/>
    <n v="1"/>
    <n v="1.25"/>
    <n v="1.25"/>
    <x v="218"/>
    <x v="139"/>
    <s v="Food"/>
    <x v="1"/>
    <b v="1"/>
    <n v="1.25"/>
    <n v="0.83333333333333337"/>
    <x v="95"/>
  </r>
  <r>
    <s v="Processed"/>
    <s v="VJ300320692"/>
    <x v="3"/>
    <x v="4"/>
    <s v="Miss Vickie's Potato Chip - Jalapeno"/>
    <s v="Food"/>
    <n v="15499413939"/>
    <s v="Tuesday, August 9, 2022"/>
    <x v="1"/>
    <x v="26"/>
    <n v="1.5"/>
    <n v="1"/>
    <n v="113"/>
    <n v="1.5"/>
    <n v="1"/>
    <n v="1.5"/>
    <n v="1.5"/>
    <x v="218"/>
    <x v="43"/>
    <s v="Food"/>
    <x v="1"/>
    <b v="1"/>
    <n v="1.5"/>
    <n v="1"/>
    <x v="3"/>
  </r>
  <r>
    <s v="Processed"/>
    <s v="VJ300320692"/>
    <x v="3"/>
    <x v="4"/>
    <s v="V8 Vegetable Juice - Original"/>
    <s v="Non Carbonated"/>
    <n v="15499430863"/>
    <s v="Tuesday, August 9, 2022"/>
    <x v="1"/>
    <x v="27"/>
    <n v="2"/>
    <n v="1"/>
    <n v="141"/>
    <n v="2"/>
    <n v="1"/>
    <n v="2"/>
    <n v="2"/>
    <x v="218"/>
    <x v="33"/>
    <s v="Non Carbonated"/>
    <x v="2"/>
    <b v="1"/>
    <n v="2"/>
    <n v="1.3333333333333333"/>
    <x v="30"/>
  </r>
  <r>
    <s v="Processed"/>
    <s v="VJ300320686"/>
    <x v="1"/>
    <x v="2"/>
    <s v="V8 Vegetable Juice - Original"/>
    <s v="Non Carbonated"/>
    <n v="15499677445"/>
    <s v="Tuesday, August 9, 2022"/>
    <x v="0"/>
    <x v="23"/>
    <n v="1.5"/>
    <n v="1"/>
    <n v="142"/>
    <n v="1.5"/>
    <n v="1"/>
    <n v="1.5"/>
    <n v="1.5"/>
    <x v="218"/>
    <x v="33"/>
    <s v="Non Carbonated"/>
    <x v="2"/>
    <b v="1"/>
    <n v="1.5"/>
    <n v="1"/>
    <x v="30"/>
  </r>
  <r>
    <s v="Processed"/>
    <s v="VJ300320692"/>
    <x v="3"/>
    <x v="4"/>
    <s v="Wonderful Pistachios - Variety"/>
    <s v="Food"/>
    <n v="15499719900"/>
    <s v="Tuesday, August 9, 2022"/>
    <x v="0"/>
    <x v="6"/>
    <n v="2"/>
    <n v="1"/>
    <n v="134"/>
    <n v="2"/>
    <n v="1"/>
    <n v="2"/>
    <n v="2"/>
    <x v="218"/>
    <x v="11"/>
    <s v="Food"/>
    <x v="1"/>
    <b v="1"/>
    <n v="2"/>
    <n v="1.3333333333333333"/>
    <x v="10"/>
  </r>
  <r>
    <s v="Processed"/>
    <s v="VJ300320692"/>
    <x v="3"/>
    <x v="4"/>
    <s v="Starbucks Doubleshot Energy - Mocha"/>
    <s v="Non Carbonated"/>
    <n v="15499813074"/>
    <s v="Tuesday, August 9, 2022"/>
    <x v="0"/>
    <x v="2"/>
    <n v="3.5"/>
    <n v="1"/>
    <n v="146"/>
    <n v="3.5"/>
    <n v="1"/>
    <n v="3.5"/>
    <n v="3.5"/>
    <x v="218"/>
    <x v="88"/>
    <s v="Non Carbonated"/>
    <x v="2"/>
    <b v="1"/>
    <n v="3.5"/>
    <n v="2.3333333333333335"/>
    <x v="62"/>
  </r>
  <r>
    <s v="Processed"/>
    <s v="VJ300320692"/>
    <x v="3"/>
    <x v="4"/>
    <s v="Starbucks Doubleshot Energy - Mocha"/>
    <s v="Non Carbonated"/>
    <n v="15499918481"/>
    <s v="Tuesday, August 9, 2022"/>
    <x v="0"/>
    <x v="2"/>
    <n v="3.5"/>
    <n v="1"/>
    <n v="146"/>
    <n v="3.5"/>
    <n v="1"/>
    <n v="3.5"/>
    <n v="3.5"/>
    <x v="218"/>
    <x v="88"/>
    <s v="Non Carbonated"/>
    <x v="2"/>
    <b v="1"/>
    <n v="3.5"/>
    <n v="2.3333333333333335"/>
    <x v="62"/>
  </r>
  <r>
    <s v="Processed"/>
    <s v="VJ300320686"/>
    <x v="1"/>
    <x v="2"/>
    <s v="Oreo Mini"/>
    <s v="Food"/>
    <n v="15499954071"/>
    <s v="Tuesday, August 9, 2022"/>
    <x v="1"/>
    <x v="24"/>
    <n v="1.5"/>
    <n v="1"/>
    <n v="121"/>
    <n v="1.5"/>
    <n v="1"/>
    <n v="1.5"/>
    <n v="1.5"/>
    <x v="218"/>
    <x v="18"/>
    <s v="Food"/>
    <x v="1"/>
    <b v="1"/>
    <n v="1.5"/>
    <n v="1"/>
    <x v="16"/>
  </r>
  <r>
    <s v="Processed"/>
    <s v="VJ300320609"/>
    <x v="2"/>
    <x v="3"/>
    <s v="Red Bull - Original"/>
    <s v="Carbonated"/>
    <n v="15500080208"/>
    <s v="Tuesday, August 9, 2022"/>
    <x v="1"/>
    <x v="0"/>
    <n v="3.5"/>
    <n v="1"/>
    <n v="148"/>
    <n v="3.5"/>
    <n v="1"/>
    <n v="3.5"/>
    <n v="3.5"/>
    <x v="218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500081201"/>
    <s v="Tuesday, August 9, 2022"/>
    <x v="1"/>
    <x v="0"/>
    <n v="3.5"/>
    <n v="1"/>
    <n v="148"/>
    <n v="3.5"/>
    <n v="1"/>
    <n v="3.5"/>
    <n v="3.5"/>
    <x v="218"/>
    <x v="45"/>
    <s v="Carbonated"/>
    <x v="0"/>
    <b v="1"/>
    <n v="3.5"/>
    <n v="2.3333333333333335"/>
    <x v="0"/>
  </r>
  <r>
    <s v="Processed"/>
    <s v="VJ300320686"/>
    <x v="1"/>
    <x v="2"/>
    <s v="Newtons Fig Bar"/>
    <s v="Food"/>
    <n v="15500084478"/>
    <s v="Tuesday, August 9, 2022"/>
    <x v="0"/>
    <x v="13"/>
    <n v="1.5"/>
    <n v="1"/>
    <n v="130"/>
    <n v="1.5"/>
    <n v="1"/>
    <n v="1.5"/>
    <n v="1.5"/>
    <x v="218"/>
    <x v="26"/>
    <s v="Food"/>
    <x v="1"/>
    <b v="1"/>
    <n v="1.5"/>
    <n v="1"/>
    <x v="24"/>
  </r>
  <r>
    <s v="Processed"/>
    <s v="VJ300320609"/>
    <x v="2"/>
    <x v="3"/>
    <s v="Monster Energy Original"/>
    <s v="Carbonated"/>
    <n v="15500142826"/>
    <s v="Tuesday, August 9, 2022"/>
    <x v="1"/>
    <x v="5"/>
    <n v="3"/>
    <n v="1"/>
    <n v="144"/>
    <n v="3"/>
    <n v="1"/>
    <n v="3"/>
    <n v="3"/>
    <x v="218"/>
    <x v="5"/>
    <s v="Carbonated"/>
    <x v="0"/>
    <b v="1"/>
    <n v="3"/>
    <n v="2"/>
    <x v="4"/>
  </r>
  <r>
    <s v="Processed"/>
    <s v="VJ300320686"/>
    <x v="1"/>
    <x v="2"/>
    <s v="Robert Irvine's - Fit Crunch -  Chocolate Pea"/>
    <s v="Food"/>
    <n v="15500197352"/>
    <s v="Tuesday, August 9, 2022"/>
    <x v="1"/>
    <x v="11"/>
    <n v="2"/>
    <n v="1"/>
    <n v="132"/>
    <n v="2"/>
    <n v="1"/>
    <n v="2"/>
    <n v="2"/>
    <x v="218"/>
    <x v="21"/>
    <s v="Food"/>
    <x v="1"/>
    <b v="1"/>
    <n v="2"/>
    <n v="1.3333333333333333"/>
    <x v="19"/>
  </r>
  <r>
    <s v="Processed"/>
    <s v="VJ300320609"/>
    <x v="2"/>
    <x v="3"/>
    <s v="Coca Cola - Regular"/>
    <s v="Carbonated"/>
    <n v="15500285264"/>
    <s v="Tuesday, August 9, 2022"/>
    <x v="1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500297864"/>
    <s v="Tuesday, August 9, 2022"/>
    <x v="1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500337595"/>
    <s v="Tuesday, August 9, 2022"/>
    <x v="1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86"/>
    <x v="1"/>
    <x v="2"/>
    <s v="Robert Irvine's - Fit Crunch -  Chocolate Pea"/>
    <s v="Food"/>
    <n v="15500514040"/>
    <s v="Tuesday, August 9, 2022"/>
    <x v="1"/>
    <x v="11"/>
    <n v="2"/>
    <n v="1"/>
    <n v="132"/>
    <n v="2"/>
    <n v="1"/>
    <n v="2"/>
    <n v="2"/>
    <x v="218"/>
    <x v="21"/>
    <s v="Food"/>
    <x v="1"/>
    <b v="1"/>
    <n v="2"/>
    <n v="1.3333333333333333"/>
    <x v="19"/>
  </r>
  <r>
    <s v="Processed"/>
    <s v="VJ300320609"/>
    <x v="2"/>
    <x v="3"/>
    <s v="Coca Cola - Regular"/>
    <s v="Carbonated"/>
    <n v="15500700208"/>
    <s v="Tuesday, August 9, 2022"/>
    <x v="1"/>
    <x v="23"/>
    <n v="1.5"/>
    <n v="1"/>
    <n v="142"/>
    <n v="1.5"/>
    <n v="1"/>
    <n v="1.5"/>
    <n v="1.5"/>
    <x v="218"/>
    <x v="156"/>
    <s v="Carbonated"/>
    <x v="0"/>
    <b v="1"/>
    <n v="1.5"/>
    <n v="1"/>
    <x v="36"/>
  </r>
  <r>
    <s v="Processed"/>
    <s v="VJ300320609"/>
    <x v="2"/>
    <x v="3"/>
    <s v="Doritos Famin Hot Nacho"/>
    <s v="Food"/>
    <n v="15500876206"/>
    <s v="Tuesday, August 9, 2022"/>
    <x v="1"/>
    <x v="26"/>
    <n v="1.5"/>
    <n v="1"/>
    <n v="113"/>
    <n v="1.5"/>
    <n v="1"/>
    <n v="1.5"/>
    <n v="1.5"/>
    <x v="218"/>
    <x v="77"/>
    <s v="Food"/>
    <x v="1"/>
    <b v="1"/>
    <n v="1.5"/>
    <n v="1"/>
    <x v="55"/>
  </r>
  <r>
    <s v="Processed"/>
    <s v="VJ300320609"/>
    <x v="2"/>
    <x v="3"/>
    <s v="Monster Energy Original"/>
    <s v="Carbonated"/>
    <n v="15500941049"/>
    <s v="Tuesday, August 9, 2022"/>
    <x v="1"/>
    <x v="5"/>
    <n v="3"/>
    <n v="1"/>
    <n v="144"/>
    <n v="3"/>
    <n v="1"/>
    <n v="3"/>
    <n v="3"/>
    <x v="218"/>
    <x v="5"/>
    <s v="Carbonated"/>
    <x v="0"/>
    <b v="1"/>
    <n v="3"/>
    <n v="2"/>
    <x v="4"/>
  </r>
  <r>
    <s v="Processed"/>
    <s v="VJ300205292"/>
    <x v="0"/>
    <x v="1"/>
    <s v="Oreo Mini"/>
    <s v="Food"/>
    <n v="15500964346"/>
    <s v="Tuesday, August 9, 2022"/>
    <x v="1"/>
    <x v="18"/>
    <n v="1.5"/>
    <n v="1"/>
    <n v="124"/>
    <n v="1.5"/>
    <n v="1"/>
    <n v="1.5"/>
    <n v="1.5"/>
    <x v="218"/>
    <x v="18"/>
    <s v="Food"/>
    <x v="1"/>
    <b v="1"/>
    <n v="1.5"/>
    <n v="1"/>
    <x v="16"/>
  </r>
  <r>
    <s v="Processed"/>
    <s v="VJ300320609"/>
    <x v="2"/>
    <x v="3"/>
    <s v="SunChips Multigrain - Harvest Cheddar"/>
    <s v="Food"/>
    <n v="15501046863"/>
    <s v="Tuesday, August 9, 2022"/>
    <x v="1"/>
    <x v="22"/>
    <n v="1.5"/>
    <n v="1"/>
    <n v="120"/>
    <n v="1.5"/>
    <n v="1"/>
    <n v="1.5"/>
    <n v="1.5"/>
    <x v="218"/>
    <x v="35"/>
    <s v="Food"/>
    <x v="1"/>
    <b v="1"/>
    <n v="1.5"/>
    <n v="1"/>
    <x v="25"/>
  </r>
  <r>
    <s v="Processed"/>
    <s v="VJ300320692"/>
    <x v="3"/>
    <x v="4"/>
    <s v="BodyArmor LYTE - Strawberry Lemonade"/>
    <s v="Water"/>
    <n v="15501125516"/>
    <s v="Tuesday, August 9, 2022"/>
    <x v="1"/>
    <x v="15"/>
    <n v="2.75"/>
    <n v="1"/>
    <n v="147"/>
    <n v="2.75"/>
    <n v="1"/>
    <n v="2.75"/>
    <n v="2.75"/>
    <x v="218"/>
    <x v="131"/>
    <s v="Water"/>
    <x v="3"/>
    <b v="1"/>
    <n v="2.75"/>
    <n v="1.8333333333333333"/>
    <x v="90"/>
  </r>
  <r>
    <s v="Processed"/>
    <s v="VJ300205292"/>
    <x v="0"/>
    <x v="1"/>
    <s v="Iberia Coconut Water"/>
    <s v="Non Carbonated"/>
    <n v="15501174643"/>
    <s v="Tuesday, August 9, 2022"/>
    <x v="1"/>
    <x v="23"/>
    <n v="2"/>
    <n v="1"/>
    <n v="142"/>
    <n v="2"/>
    <n v="1"/>
    <n v="2"/>
    <n v="2"/>
    <x v="218"/>
    <x v="93"/>
    <s v="Non Carbonated"/>
    <x v="2"/>
    <b v="1"/>
    <n v="2"/>
    <n v="1.3333333333333333"/>
    <x v="64"/>
  </r>
  <r>
    <s v="Processed"/>
    <s v="VJ300320609"/>
    <x v="2"/>
    <x v="3"/>
    <s v="Doritos Nacho Cheese"/>
    <s v="Food"/>
    <n v="15501453276"/>
    <s v="Tuesday, August 9, 2022"/>
    <x v="0"/>
    <x v="8"/>
    <n v="1.5"/>
    <n v="1"/>
    <n v="111"/>
    <n v="1.5"/>
    <n v="1"/>
    <n v="1.5"/>
    <n v="3"/>
    <x v="218"/>
    <x v="90"/>
    <s v="Food"/>
    <x v="1"/>
    <b v="1"/>
    <n v="1.5"/>
    <n v="1"/>
    <x v="63"/>
  </r>
  <r>
    <s v="Processed"/>
    <s v="VJ300320609"/>
    <x v="2"/>
    <x v="3"/>
    <s v="SunChips Multigrain - Salsa"/>
    <s v="Food"/>
    <n v="15501453276"/>
    <s v="Tuesday, August 9, 2022"/>
    <x v="0"/>
    <x v="24"/>
    <n v="1.5"/>
    <n v="1"/>
    <n v="121"/>
    <n v="1.5"/>
    <n v="1"/>
    <n v="1.5"/>
    <n v="3"/>
    <x v="218"/>
    <x v="27"/>
    <s v="Food"/>
    <x v="1"/>
    <b v="1"/>
    <n v="1.5"/>
    <n v="1"/>
    <x v="25"/>
  </r>
  <r>
    <s v="Processed"/>
    <s v="VJ300320609"/>
    <x v="2"/>
    <x v="3"/>
    <s v="Cheetos - Fleming Hot Crunchy"/>
    <s v="Food"/>
    <n v="15501569997"/>
    <s v="Tuesday, August 9, 2022"/>
    <x v="1"/>
    <x v="16"/>
    <n v="1.5"/>
    <n v="1"/>
    <n v="122"/>
    <n v="1.5"/>
    <n v="1"/>
    <n v="1.5"/>
    <n v="1.5"/>
    <x v="218"/>
    <x v="16"/>
    <s v="Food"/>
    <x v="1"/>
    <b v="1"/>
    <n v="1.5"/>
    <n v="1"/>
    <x v="14"/>
  </r>
  <r>
    <s v="Processed"/>
    <s v="VJ300320609"/>
    <x v="2"/>
    <x v="3"/>
    <s v="Monster Energy Original"/>
    <s v="Carbonated"/>
    <n v="15502326778"/>
    <s v="Wednesday, August 10, 2022"/>
    <x v="1"/>
    <x v="5"/>
    <n v="3"/>
    <n v="1"/>
    <n v="144"/>
    <n v="3"/>
    <n v="1"/>
    <n v="3"/>
    <n v="3"/>
    <x v="218"/>
    <x v="5"/>
    <s v="Carbonated"/>
    <x v="0"/>
    <b v="1"/>
    <n v="3"/>
    <n v="2"/>
    <x v="4"/>
  </r>
  <r>
    <s v="Processed"/>
    <s v="VJ300320609"/>
    <x v="2"/>
    <x v="3"/>
    <s v="Snapple Lemonade - black berry"/>
    <s v="Non Carbonated"/>
    <n v="15502351900"/>
    <s v="Wednesday, August 10, 2022"/>
    <x v="0"/>
    <x v="15"/>
    <n v="2.5"/>
    <n v="1"/>
    <n v="147"/>
    <n v="2.5"/>
    <n v="1"/>
    <n v="2.5"/>
    <n v="5.5"/>
    <x v="218"/>
    <x v="161"/>
    <s v="Non Carbonated"/>
    <x v="2"/>
    <b v="1"/>
    <n v="2.5"/>
    <n v="1.6666666666666667"/>
    <x v="106"/>
  </r>
  <r>
    <s v="Processed"/>
    <s v="VJ300320609"/>
    <x v="2"/>
    <x v="3"/>
    <s v="Funyuns - Flaming Hot"/>
    <s v="Food"/>
    <n v="15502351900"/>
    <s v="Wednesday, August 10, 2022"/>
    <x v="0"/>
    <x v="20"/>
    <n v="1.5"/>
    <n v="1"/>
    <n v="112"/>
    <n v="1.5"/>
    <n v="1"/>
    <n v="1.5"/>
    <n v="5.5"/>
    <x v="218"/>
    <x v="71"/>
    <s v="Food"/>
    <x v="1"/>
    <b v="1"/>
    <n v="1.5"/>
    <n v="1"/>
    <x v="49"/>
  </r>
  <r>
    <s v="Processed"/>
    <s v="VJ300320609"/>
    <x v="2"/>
    <x v="3"/>
    <s v="SunChips Multigrain - Salsa"/>
    <s v="Food"/>
    <n v="15502351900"/>
    <s v="Wednesday, August 10, 2022"/>
    <x v="0"/>
    <x v="24"/>
    <n v="1.5"/>
    <n v="1"/>
    <n v="121"/>
    <n v="1.5"/>
    <n v="1"/>
    <n v="1.5"/>
    <n v="5.5"/>
    <x v="218"/>
    <x v="27"/>
    <s v="Food"/>
    <x v="1"/>
    <b v="1"/>
    <n v="1.5"/>
    <n v="1"/>
    <x v="25"/>
  </r>
  <r>
    <s v="Processed"/>
    <s v="VJ300320609"/>
    <x v="2"/>
    <x v="3"/>
    <s v="Nature's Bakery Fig Bar - Blueberry"/>
    <s v="Food"/>
    <n v="15502600980"/>
    <s v="Wednesday, August 10, 2022"/>
    <x v="0"/>
    <x v="9"/>
    <n v="1.5"/>
    <n v="2"/>
    <n v="131"/>
    <n v="1.5"/>
    <n v="2"/>
    <n v="3"/>
    <n v="3"/>
    <x v="219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502604763"/>
    <s v="Wednesday, August 10, 2022"/>
    <x v="1"/>
    <x v="9"/>
    <n v="1.5"/>
    <n v="1"/>
    <n v="131"/>
    <n v="1.5"/>
    <n v="1"/>
    <n v="1.5"/>
    <n v="1.5"/>
    <x v="219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502605621"/>
    <s v="Wednesday, August 10, 2022"/>
    <x v="1"/>
    <x v="9"/>
    <n v="1.5"/>
    <n v="1"/>
    <n v="131"/>
    <n v="1.5"/>
    <n v="1"/>
    <n v="1.5"/>
    <n v="1.5"/>
    <x v="219"/>
    <x v="148"/>
    <s v="Food"/>
    <x v="1"/>
    <b v="1"/>
    <n v="1.5"/>
    <n v="1"/>
    <x v="101"/>
  </r>
  <r>
    <s v="Processed"/>
    <s v="VJ300320609"/>
    <x v="2"/>
    <x v="3"/>
    <s v="Nature's Bakery Fig Bar - Raspberry"/>
    <s v="Food"/>
    <n v="15502698521"/>
    <s v="Wednesday, August 10, 2022"/>
    <x v="0"/>
    <x v="13"/>
    <n v="1.5"/>
    <n v="1"/>
    <n v="130"/>
    <n v="1.5"/>
    <n v="1"/>
    <n v="1.5"/>
    <n v="3"/>
    <x v="219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502698521"/>
    <s v="Wednesday, August 10, 2022"/>
    <x v="0"/>
    <x v="9"/>
    <n v="1.5"/>
    <n v="1"/>
    <n v="131"/>
    <n v="1.5"/>
    <n v="1"/>
    <n v="1.5"/>
    <n v="3"/>
    <x v="219"/>
    <x v="148"/>
    <s v="Food"/>
    <x v="1"/>
    <b v="1"/>
    <n v="1.5"/>
    <n v="1"/>
    <x v="101"/>
  </r>
  <r>
    <s v="Processed"/>
    <s v="VJ300320686"/>
    <x v="1"/>
    <x v="2"/>
    <s v="Oreo Mini"/>
    <s v="Food"/>
    <n v="15502791515"/>
    <s v="Wednesday, August 10, 2022"/>
    <x v="0"/>
    <x v="24"/>
    <n v="1.5"/>
    <n v="2"/>
    <n v="121"/>
    <n v="1.5"/>
    <n v="2"/>
    <n v="3"/>
    <n v="3"/>
    <x v="219"/>
    <x v="18"/>
    <s v="Food"/>
    <x v="1"/>
    <b v="1"/>
    <n v="1.5"/>
    <n v="1"/>
    <x v="16"/>
  </r>
  <r>
    <s v="Processed"/>
    <s v="VJ300320609"/>
    <x v="2"/>
    <x v="3"/>
    <s v="Snapple Lemonade - black berry"/>
    <s v="Non Carbonated"/>
    <n v="15502822947"/>
    <s v="Wednesday, August 10, 2022"/>
    <x v="0"/>
    <x v="15"/>
    <n v="2.5"/>
    <n v="1"/>
    <n v="147"/>
    <n v="2.5"/>
    <n v="1"/>
    <n v="2.5"/>
    <n v="2.5"/>
    <x v="219"/>
    <x v="161"/>
    <s v="Non Carbonated"/>
    <x v="2"/>
    <b v="1"/>
    <n v="2.5"/>
    <n v="1.6666666666666667"/>
    <x v="106"/>
  </r>
  <r>
    <s v="Processed"/>
    <s v="VJ300320609"/>
    <x v="2"/>
    <x v="3"/>
    <s v="Red Bull - Original"/>
    <s v="Carbonated"/>
    <n v="15502958383"/>
    <s v="Wednesday, August 10, 2022"/>
    <x v="0"/>
    <x v="0"/>
    <n v="3.5"/>
    <n v="1"/>
    <n v="148"/>
    <n v="3.5"/>
    <n v="1"/>
    <n v="3.5"/>
    <n v="3.5"/>
    <x v="219"/>
    <x v="45"/>
    <s v="Carbonated"/>
    <x v="0"/>
    <b v="1"/>
    <n v="3.5"/>
    <n v="2.3333333333333335"/>
    <x v="0"/>
  </r>
  <r>
    <s v="Processed"/>
    <s v="VJ300320609"/>
    <x v="2"/>
    <x v="3"/>
    <s v="Snapple Lemonade - black berry"/>
    <s v="Non Carbonated"/>
    <n v="15503395711"/>
    <s v="Wednesday, August 10, 2022"/>
    <x v="0"/>
    <x v="15"/>
    <n v="2.5"/>
    <n v="1"/>
    <n v="147"/>
    <n v="2.5"/>
    <n v="1"/>
    <n v="2.5"/>
    <n v="2.5"/>
    <x v="219"/>
    <x v="161"/>
    <s v="Non Carbonated"/>
    <x v="2"/>
    <b v="1"/>
    <n v="2.5"/>
    <n v="1.6666666666666667"/>
    <x v="106"/>
  </r>
  <r>
    <s v="Processed"/>
    <s v="VJ300320609"/>
    <x v="2"/>
    <x v="3"/>
    <s v="Sunkist Soda - Orange"/>
    <s v="Carbonated"/>
    <n v="15503399884"/>
    <s v="Wednesday, August 10, 2022"/>
    <x v="0"/>
    <x v="12"/>
    <n v="1.5"/>
    <n v="1"/>
    <n v="140"/>
    <n v="1.5"/>
    <n v="1"/>
    <n v="1.5"/>
    <n v="1.5"/>
    <x v="219"/>
    <x v="70"/>
    <s v="Carbonated"/>
    <x v="0"/>
    <b v="1"/>
    <n v="1.5"/>
    <n v="1"/>
    <x v="48"/>
  </r>
  <r>
    <s v="Processed"/>
    <s v="VJ300320692"/>
    <x v="3"/>
    <x v="4"/>
    <s v="Starbucks Doubleshot Energy - Mocha"/>
    <s v="Non Carbonated"/>
    <n v="15504203888"/>
    <s v="Wednesday, August 10, 2022"/>
    <x v="0"/>
    <x v="2"/>
    <n v="3.5"/>
    <n v="1"/>
    <n v="146"/>
    <n v="3.5"/>
    <n v="1"/>
    <n v="3.5"/>
    <n v="3.5"/>
    <x v="219"/>
    <x v="88"/>
    <s v="Non Carbonated"/>
    <x v="2"/>
    <b v="1"/>
    <n v="3.5"/>
    <n v="2.3333333333333335"/>
    <x v="62"/>
  </r>
  <r>
    <s v="Processed"/>
    <s v="VJ300320609"/>
    <x v="2"/>
    <x v="3"/>
    <s v="Red Bull - Original"/>
    <s v="Carbonated"/>
    <n v="15504192033"/>
    <s v="Wednesday, August 10, 2022"/>
    <x v="0"/>
    <x v="0"/>
    <n v="3.5"/>
    <n v="1"/>
    <n v="148"/>
    <n v="3.5"/>
    <n v="1"/>
    <n v="3.5"/>
    <n v="3.5"/>
    <x v="219"/>
    <x v="45"/>
    <s v="Carbonated"/>
    <x v="0"/>
    <b v="1"/>
    <n v="3.5"/>
    <n v="2.3333333333333335"/>
    <x v="0"/>
  </r>
  <r>
    <s v="Processed"/>
    <s v="VJ300205292"/>
    <x v="0"/>
    <x v="1"/>
    <s v="Coca Cola - Zero Sugar"/>
    <s v="Carbonated"/>
    <n v="15504826076"/>
    <s v="Wednesday, August 10, 2022"/>
    <x v="1"/>
    <x v="12"/>
    <n v="1.5"/>
    <n v="1"/>
    <n v="140"/>
    <n v="1.5"/>
    <n v="1"/>
    <n v="1.5"/>
    <n v="1.5"/>
    <x v="219"/>
    <x v="44"/>
    <s v="Carbonated"/>
    <x v="0"/>
    <b v="1"/>
    <n v="1.5"/>
    <n v="1"/>
    <x v="36"/>
  </r>
  <r>
    <s v="Processed"/>
    <s v="VJ300320686"/>
    <x v="1"/>
    <x v="2"/>
    <s v="Hungry Buddha - Chocolate Chip"/>
    <s v="Food"/>
    <n v="15504975105"/>
    <s v="Wednesday, August 10, 2022"/>
    <x v="1"/>
    <x v="14"/>
    <n v="2"/>
    <n v="1"/>
    <n v="137"/>
    <n v="2"/>
    <n v="1"/>
    <n v="2"/>
    <n v="2"/>
    <x v="219"/>
    <x v="103"/>
    <s v="Food"/>
    <x v="1"/>
    <b v="1"/>
    <n v="2"/>
    <n v="1.3333333333333333"/>
    <x v="72"/>
  </r>
  <r>
    <s v="Processed"/>
    <s v="VJ300320609"/>
    <x v="2"/>
    <x v="3"/>
    <s v="Snapple Lemonade - pineapple"/>
    <s v="Non Carbonated"/>
    <n v="15505005442"/>
    <s v="Wednesday, August 10, 2022"/>
    <x v="0"/>
    <x v="21"/>
    <n v="2.5"/>
    <n v="1"/>
    <n v="145"/>
    <n v="2.5"/>
    <n v="1"/>
    <n v="2.5"/>
    <n v="4"/>
    <x v="219"/>
    <x v="163"/>
    <s v="Non Carbonated"/>
    <x v="2"/>
    <b v="1"/>
    <n v="2.5"/>
    <n v="1.6666666666666667"/>
    <x v="106"/>
  </r>
  <r>
    <s v="Processed"/>
    <s v="VJ300320609"/>
    <x v="2"/>
    <x v="3"/>
    <s v="Fritos - Original"/>
    <s v="Food"/>
    <n v="15505005442"/>
    <s v="Wednesday, August 10, 2022"/>
    <x v="0"/>
    <x v="25"/>
    <n v="1.5"/>
    <n v="1"/>
    <n v="125"/>
    <n v="1.5"/>
    <n v="1"/>
    <n v="1.5"/>
    <n v="4"/>
    <x v="219"/>
    <x v="83"/>
    <s v="Food"/>
    <x v="1"/>
    <b v="1"/>
    <n v="1.5"/>
    <n v="1"/>
    <x v="61"/>
  </r>
  <r>
    <s v="Processed"/>
    <s v="VJ300320692"/>
    <x v="3"/>
    <x v="4"/>
    <s v="Bai Antioxidant - Tanzania Lemon Super Tea"/>
    <s v="Non Carbonated"/>
    <n v="15505157673"/>
    <s v="Wednesday, August 10, 2022"/>
    <x v="1"/>
    <x v="21"/>
    <n v="2.75"/>
    <n v="1"/>
    <n v="145"/>
    <n v="2.75"/>
    <n v="1"/>
    <n v="2.75"/>
    <n v="2.75"/>
    <x v="219"/>
    <x v="120"/>
    <s v="Non Carbonated"/>
    <x v="2"/>
    <b v="1"/>
    <n v="2.75"/>
    <n v="1.8333333333333333"/>
    <x v="2"/>
  </r>
  <r>
    <s v="Processed"/>
    <s v="VJ300320692"/>
    <x v="3"/>
    <x v="4"/>
    <s v="Goldfish Baked - Cheddar"/>
    <s v="Food"/>
    <n v="15505270375"/>
    <s v="Wednesday, August 10, 2022"/>
    <x v="1"/>
    <x v="16"/>
    <n v="1.25"/>
    <n v="1"/>
    <n v="122"/>
    <n v="1.25"/>
    <n v="1"/>
    <n v="1.25"/>
    <n v="1.25"/>
    <x v="219"/>
    <x v="139"/>
    <s v="Food"/>
    <x v="1"/>
    <b v="1"/>
    <n v="1.25"/>
    <n v="0.83333333333333337"/>
    <x v="95"/>
  </r>
  <r>
    <s v="Processed"/>
    <s v="VJ300320692"/>
    <x v="3"/>
    <x v="4"/>
    <s v="Bai Antioxidant - Tanzania Lemon Super Tea"/>
    <s v="Non Carbonated"/>
    <n v="15505275473"/>
    <s v="Wednesday, August 10, 2022"/>
    <x v="1"/>
    <x v="21"/>
    <n v="2.75"/>
    <n v="1"/>
    <n v="145"/>
    <n v="2.75"/>
    <n v="1"/>
    <n v="2.75"/>
    <n v="2.75"/>
    <x v="219"/>
    <x v="120"/>
    <s v="Non Carbonated"/>
    <x v="2"/>
    <b v="1"/>
    <n v="2.75"/>
    <n v="1.8333333333333333"/>
    <x v="2"/>
  </r>
  <r>
    <s v="Processed"/>
    <s v="VJ300205292"/>
    <x v="0"/>
    <x v="1"/>
    <s v="CheezIt - Original"/>
    <s v="Food"/>
    <n v="15505291756"/>
    <s v="Wednesday, August 10, 2022"/>
    <x v="1"/>
    <x v="1"/>
    <n v="1.5"/>
    <n v="1"/>
    <n v="123"/>
    <n v="1.5"/>
    <n v="1"/>
    <n v="1.5"/>
    <n v="1.5"/>
    <x v="219"/>
    <x v="48"/>
    <s v="Food"/>
    <x v="1"/>
    <b v="1"/>
    <n v="1.5"/>
    <n v="1"/>
    <x v="39"/>
  </r>
  <r>
    <s v="Processed"/>
    <s v="VJ300320686"/>
    <x v="1"/>
    <x v="2"/>
    <s v="CheezIt - Double Cheese"/>
    <s v="Food"/>
    <n v="15505333583"/>
    <s v="Wednesday, August 10, 2022"/>
    <x v="1"/>
    <x v="18"/>
    <n v="1.5"/>
    <n v="1"/>
    <n v="124"/>
    <n v="1.5"/>
    <n v="1"/>
    <n v="1.5"/>
    <n v="1.5"/>
    <x v="219"/>
    <x v="68"/>
    <s v="Food"/>
    <x v="1"/>
    <b v="1"/>
    <n v="1.5"/>
    <n v="1"/>
    <x v="39"/>
  </r>
  <r>
    <s v="Processed"/>
    <s v="VJ300320609"/>
    <x v="2"/>
    <x v="3"/>
    <s v="Funyuns - Flaming Hot"/>
    <s v="Food"/>
    <n v="15505411854"/>
    <s v="Wednesday, August 10, 2022"/>
    <x v="1"/>
    <x v="20"/>
    <n v="1.5"/>
    <n v="1"/>
    <n v="112"/>
    <n v="1.5"/>
    <n v="1"/>
    <n v="1.5"/>
    <n v="1.5"/>
    <x v="219"/>
    <x v="71"/>
    <s v="Food"/>
    <x v="1"/>
    <b v="1"/>
    <n v="1.5"/>
    <n v="1"/>
    <x v="49"/>
  </r>
  <r>
    <s v="Processed"/>
    <s v="VJ300320609"/>
    <x v="2"/>
    <x v="3"/>
    <s v="Monster Energy Original"/>
    <s v="Carbonated"/>
    <n v="15505414593"/>
    <s v="Wednesday, August 10, 2022"/>
    <x v="1"/>
    <x v="5"/>
    <n v="3"/>
    <n v="1"/>
    <n v="144"/>
    <n v="3"/>
    <n v="1"/>
    <n v="3"/>
    <n v="3"/>
    <x v="219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505423678"/>
    <s v="Wednesday, August 10, 2022"/>
    <x v="1"/>
    <x v="5"/>
    <n v="3"/>
    <n v="1"/>
    <n v="144"/>
    <n v="3"/>
    <n v="1"/>
    <n v="3"/>
    <n v="3"/>
    <x v="219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505441218"/>
    <s v="Wednesday, August 10, 2022"/>
    <x v="1"/>
    <x v="12"/>
    <n v="1.5"/>
    <n v="1"/>
    <n v="140"/>
    <n v="1.5"/>
    <n v="1"/>
    <n v="1.5"/>
    <n v="1.5"/>
    <x v="219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505449474"/>
    <s v="Wednesday, August 10, 2022"/>
    <x v="1"/>
    <x v="12"/>
    <n v="1.5"/>
    <n v="1"/>
    <n v="140"/>
    <n v="1.5"/>
    <n v="1"/>
    <n v="1.5"/>
    <n v="1.5"/>
    <x v="219"/>
    <x v="70"/>
    <s v="Carbonated"/>
    <x v="0"/>
    <b v="1"/>
    <n v="1.5"/>
    <n v="1"/>
    <x v="48"/>
  </r>
  <r>
    <s v="Processed"/>
    <s v="VJ300320692"/>
    <x v="3"/>
    <x v="4"/>
    <s v="Pringles - Sour Cream &amp; Onion"/>
    <s v="Food"/>
    <n v="15505557450"/>
    <s v="Wednesday, August 10, 2022"/>
    <x v="1"/>
    <x v="42"/>
    <n v="3"/>
    <n v="1"/>
    <n v="165"/>
    <n v="3"/>
    <n v="1"/>
    <n v="3"/>
    <n v="3"/>
    <x v="219"/>
    <x v="155"/>
    <s v="Food"/>
    <x v="1"/>
    <b v="1"/>
    <n v="3"/>
    <n v="2"/>
    <x v="103"/>
  </r>
  <r>
    <s v="Processed"/>
    <s v="VJ300320686"/>
    <x v="1"/>
    <x v="2"/>
    <s v="Hungry Buddha - Chocolate Chip"/>
    <s v="Food"/>
    <n v="15505639950"/>
    <s v="Wednesday, August 10, 2022"/>
    <x v="1"/>
    <x v="14"/>
    <n v="2"/>
    <n v="1"/>
    <n v="137"/>
    <n v="2"/>
    <n v="1"/>
    <n v="2"/>
    <n v="2"/>
    <x v="219"/>
    <x v="103"/>
    <s v="Food"/>
    <x v="1"/>
    <b v="1"/>
    <n v="2"/>
    <n v="1.3333333333333333"/>
    <x v="72"/>
  </r>
  <r>
    <s v="Processed"/>
    <s v="VJ300320692"/>
    <x v="3"/>
    <x v="4"/>
    <s v="KitKat - Crisp Wafers"/>
    <s v="Food"/>
    <n v="15505880311"/>
    <s v="Wednesday, August 10, 2022"/>
    <x v="1"/>
    <x v="17"/>
    <n v="2"/>
    <n v="1"/>
    <n v="138"/>
    <n v="2"/>
    <n v="1"/>
    <n v="2"/>
    <n v="2"/>
    <x v="219"/>
    <x v="10"/>
    <s v="Food"/>
    <x v="1"/>
    <b v="1"/>
    <n v="2"/>
    <n v="1.3333333333333333"/>
    <x v="9"/>
  </r>
  <r>
    <s v="Processed"/>
    <s v="VJ300320692"/>
    <x v="3"/>
    <x v="4"/>
    <s v="BodyArmor LYTE - Strawberry Lemonade"/>
    <s v="Water"/>
    <n v="15505884817"/>
    <s v="Wednesday, August 10, 2022"/>
    <x v="1"/>
    <x v="15"/>
    <n v="2.75"/>
    <n v="1"/>
    <n v="147"/>
    <n v="2.75"/>
    <n v="1"/>
    <n v="2.75"/>
    <n v="2.75"/>
    <x v="219"/>
    <x v="131"/>
    <s v="Water"/>
    <x v="3"/>
    <b v="1"/>
    <n v="2.75"/>
    <n v="1.8333333333333333"/>
    <x v="90"/>
  </r>
  <r>
    <s v="Processed"/>
    <s v="VJ300320692"/>
    <x v="3"/>
    <x v="4"/>
    <s v="Miss Vickie's Potato Chip - Sea Salt Original"/>
    <s v="Food"/>
    <n v="15505892467"/>
    <s v="Wednesday, August 10, 2022"/>
    <x v="1"/>
    <x v="8"/>
    <n v="1.5"/>
    <n v="1"/>
    <n v="111"/>
    <n v="1.5"/>
    <n v="1"/>
    <n v="1.5"/>
    <n v="1.5"/>
    <x v="219"/>
    <x v="13"/>
    <s v="Food"/>
    <x v="1"/>
    <b v="1"/>
    <n v="1.5"/>
    <n v="1"/>
    <x v="3"/>
  </r>
  <r>
    <s v="Processed"/>
    <s v="VJ300320692"/>
    <x v="3"/>
    <x v="4"/>
    <s v="Wonderful Pistachios - Variety"/>
    <s v="Food"/>
    <n v="15505922165"/>
    <s v="Wednesday, August 10, 2022"/>
    <x v="1"/>
    <x v="9"/>
    <n v="2"/>
    <n v="1"/>
    <n v="131"/>
    <n v="2"/>
    <n v="1"/>
    <n v="2"/>
    <n v="2"/>
    <x v="219"/>
    <x v="11"/>
    <s v="Food"/>
    <x v="1"/>
    <b v="1"/>
    <n v="2"/>
    <n v="1.3333333333333333"/>
    <x v="10"/>
  </r>
  <r>
    <s v="Processed"/>
    <s v="VJ300320609"/>
    <x v="2"/>
    <x v="3"/>
    <s v="Monster Energy Original"/>
    <s v="Carbonated"/>
    <n v="15505977276"/>
    <s v="Wednesday, August 10, 2022"/>
    <x v="1"/>
    <x v="5"/>
    <n v="3"/>
    <n v="1"/>
    <n v="144"/>
    <n v="3"/>
    <n v="1"/>
    <n v="3"/>
    <n v="3"/>
    <x v="219"/>
    <x v="5"/>
    <s v="Carbonated"/>
    <x v="0"/>
    <b v="1"/>
    <n v="3"/>
    <n v="2"/>
    <x v="4"/>
  </r>
  <r>
    <s v="Processed"/>
    <s v="VJ300205292"/>
    <x v="0"/>
    <x v="1"/>
    <s v="Snapple Diet Tea - Peach Tea"/>
    <s v="Non Carbonated"/>
    <n v="15506160229"/>
    <s v="Wednesday, August 10, 2022"/>
    <x v="0"/>
    <x v="7"/>
    <n v="2.5"/>
    <n v="1"/>
    <n v="143"/>
    <n v="2.5"/>
    <n v="1"/>
    <n v="2.5"/>
    <n v="2.5"/>
    <x v="219"/>
    <x v="37"/>
    <s v="Non Carbonated"/>
    <x v="2"/>
    <b v="1"/>
    <n v="2.5"/>
    <n v="1.6666666666666667"/>
    <x v="6"/>
  </r>
  <r>
    <s v="Processed"/>
    <s v="VJ300320609"/>
    <x v="2"/>
    <x v="3"/>
    <s v="Cheetos - Crunchy"/>
    <s v="Food"/>
    <n v="15506346296"/>
    <s v="Wednesday, August 10, 2022"/>
    <x v="1"/>
    <x v="18"/>
    <n v="1.5"/>
    <n v="1"/>
    <n v="124"/>
    <n v="1.5"/>
    <n v="1"/>
    <n v="1.5"/>
    <n v="1.5"/>
    <x v="219"/>
    <x v="91"/>
    <s v="Food"/>
    <x v="1"/>
    <b v="1"/>
    <n v="1.5"/>
    <n v="1"/>
    <x v="14"/>
  </r>
  <r>
    <s v="Processed"/>
    <s v="VJ300320609"/>
    <x v="2"/>
    <x v="3"/>
    <s v="SunChips Multigrain - Harvest Cheddar"/>
    <s v="Food"/>
    <n v="15506428781"/>
    <s v="Wednesday, August 10, 2022"/>
    <x v="1"/>
    <x v="22"/>
    <n v="1.5"/>
    <n v="1"/>
    <n v="120"/>
    <n v="1.5"/>
    <n v="1"/>
    <n v="1.5"/>
    <n v="1.5"/>
    <x v="219"/>
    <x v="35"/>
    <s v="Food"/>
    <x v="1"/>
    <b v="1"/>
    <n v="1.5"/>
    <n v="1"/>
    <x v="25"/>
  </r>
  <r>
    <s v="Processed"/>
    <s v="VJ300320609"/>
    <x v="2"/>
    <x v="3"/>
    <s v="Snapple Lemonade - black berry"/>
    <s v="Non Carbonated"/>
    <n v="15506876043"/>
    <s v="Wednesday, August 10, 2022"/>
    <x v="0"/>
    <x v="15"/>
    <n v="2.5"/>
    <n v="1"/>
    <n v="147"/>
    <n v="2.5"/>
    <n v="1"/>
    <n v="2.5"/>
    <n v="4"/>
    <x v="219"/>
    <x v="161"/>
    <s v="Non Carbonated"/>
    <x v="2"/>
    <b v="1"/>
    <n v="2.5"/>
    <n v="1.6666666666666667"/>
    <x v="106"/>
  </r>
  <r>
    <s v="Processed"/>
    <s v="VJ300320609"/>
    <x v="2"/>
    <x v="3"/>
    <s v="SunChips Multigrain - Salsa"/>
    <s v="Food"/>
    <n v="15506876043"/>
    <s v="Wednesday, August 10, 2022"/>
    <x v="0"/>
    <x v="24"/>
    <n v="1.5"/>
    <n v="1"/>
    <n v="121"/>
    <n v="1.5"/>
    <n v="1"/>
    <n v="1.5"/>
    <n v="4"/>
    <x v="219"/>
    <x v="27"/>
    <s v="Food"/>
    <x v="1"/>
    <b v="1"/>
    <n v="1.5"/>
    <n v="1"/>
    <x v="25"/>
  </r>
  <r>
    <s v="Processed"/>
    <s v="VJ300320609"/>
    <x v="2"/>
    <x v="3"/>
    <s v="SunChips Multigrain - Harvest Cheddar"/>
    <s v="Food"/>
    <n v="15506878746"/>
    <s v="Wednesday, August 10, 2022"/>
    <x v="0"/>
    <x v="22"/>
    <n v="1.5"/>
    <n v="1"/>
    <n v="120"/>
    <n v="1.5"/>
    <n v="1"/>
    <n v="1.5"/>
    <n v="1.5"/>
    <x v="219"/>
    <x v="35"/>
    <s v="Food"/>
    <x v="1"/>
    <b v="1"/>
    <n v="1.5"/>
    <n v="1"/>
    <x v="25"/>
  </r>
  <r>
    <s v="Processed"/>
    <s v="VJ300320692"/>
    <x v="3"/>
    <x v="4"/>
    <s v="Lenny &amp; Larrys - SnickerDoodle"/>
    <s v="Food"/>
    <n v="15506880904"/>
    <s v="Wednesday, August 10, 2022"/>
    <x v="1"/>
    <x v="31"/>
    <n v="3"/>
    <n v="1"/>
    <n v="157"/>
    <n v="3"/>
    <n v="1"/>
    <n v="3"/>
    <n v="3"/>
    <x v="219"/>
    <x v="98"/>
    <s v="Food"/>
    <x v="1"/>
    <b v="1"/>
    <n v="3"/>
    <n v="2"/>
    <x v="69"/>
  </r>
  <r>
    <s v="Processed"/>
    <s v="VJ300320609"/>
    <x v="2"/>
    <x v="3"/>
    <s v="Munchies Snack mix Flaming Hot"/>
    <s v="Food"/>
    <n v="15507145158"/>
    <s v="Wednesday, August 10, 2022"/>
    <x v="1"/>
    <x v="4"/>
    <n v="2"/>
    <n v="1"/>
    <n v="110"/>
    <n v="2"/>
    <n v="1"/>
    <n v="2"/>
    <n v="2"/>
    <x v="219"/>
    <x v="72"/>
    <s v="Food"/>
    <x v="1"/>
    <b v="1"/>
    <n v="2"/>
    <n v="1.3333333333333333"/>
    <x v="50"/>
  </r>
  <r>
    <s v="Processed"/>
    <s v="VJ300320609"/>
    <x v="2"/>
    <x v="3"/>
    <s v="SunChips Multigrain - Salsa"/>
    <s v="Food"/>
    <n v="15507695318"/>
    <s v="Thursday, August 11, 2022"/>
    <x v="1"/>
    <x v="24"/>
    <n v="1.5"/>
    <n v="1"/>
    <n v="121"/>
    <n v="1.5"/>
    <n v="1"/>
    <n v="1.5"/>
    <n v="1.5"/>
    <x v="219"/>
    <x v="27"/>
    <s v="Food"/>
    <x v="1"/>
    <b v="1"/>
    <n v="1.5"/>
    <n v="1"/>
    <x v="25"/>
  </r>
  <r>
    <s v="Processed"/>
    <s v="VJ300320692"/>
    <x v="3"/>
    <x v="4"/>
    <s v="Iberia Coconut Water"/>
    <s v="Non Carbonated"/>
    <n v="15508900755"/>
    <s v="Thursday, August 11, 2022"/>
    <x v="1"/>
    <x v="12"/>
    <n v="2"/>
    <n v="1"/>
    <n v="140"/>
    <n v="2"/>
    <n v="1"/>
    <n v="2"/>
    <n v="2"/>
    <x v="220"/>
    <x v="93"/>
    <s v="Non Carbonated"/>
    <x v="2"/>
    <b v="1"/>
    <n v="2"/>
    <n v="1.3333333333333333"/>
    <x v="64"/>
  </r>
  <r>
    <s v="Processed"/>
    <s v="VJ300320686"/>
    <x v="1"/>
    <x v="2"/>
    <s v="CheezIt - Cheddar Sour Cream and Onion"/>
    <s v="Food"/>
    <n v="15509078795"/>
    <s v="Thursday, August 11, 2022"/>
    <x v="1"/>
    <x v="22"/>
    <n v="1.5"/>
    <n v="1"/>
    <n v="120"/>
    <n v="1.5"/>
    <n v="1"/>
    <n v="1.5"/>
    <n v="1.5"/>
    <x v="220"/>
    <x v="86"/>
    <s v="Food"/>
    <x v="1"/>
    <b v="1"/>
    <n v="1.5"/>
    <n v="1"/>
    <x v="39"/>
  </r>
  <r>
    <s v="Processed"/>
    <s v="VJ300320609"/>
    <x v="2"/>
    <x v="3"/>
    <s v="Sunkist Soda - Orange"/>
    <s v="Carbonated"/>
    <n v="15509091504"/>
    <s v="Thursday, August 11, 2022"/>
    <x v="1"/>
    <x v="12"/>
    <n v="1.5"/>
    <n v="1"/>
    <n v="140"/>
    <n v="1.5"/>
    <n v="1"/>
    <n v="1.5"/>
    <n v="1.5"/>
    <x v="220"/>
    <x v="70"/>
    <s v="Carbonated"/>
    <x v="0"/>
    <b v="1"/>
    <n v="1.5"/>
    <n v="1"/>
    <x v="48"/>
  </r>
  <r>
    <s v="Processed"/>
    <s v="VJ300320609"/>
    <x v="2"/>
    <x v="3"/>
    <s v="Cheetos Flaming Hot Limon Crunchy"/>
    <s v="Food"/>
    <n v="15509093545"/>
    <s v="Thursday, August 11, 2022"/>
    <x v="1"/>
    <x v="1"/>
    <n v="1.5"/>
    <n v="1"/>
    <n v="123"/>
    <n v="1.5"/>
    <n v="1"/>
    <n v="1.5"/>
    <n v="1.5"/>
    <x v="220"/>
    <x v="75"/>
    <s v="Food"/>
    <x v="1"/>
    <b v="1"/>
    <n v="1.5"/>
    <n v="1"/>
    <x v="53"/>
  </r>
  <r>
    <s v="Processed"/>
    <s v="VJ300320609"/>
    <x v="2"/>
    <x v="3"/>
    <s v="Sunkist Soda - Orange"/>
    <s v="Carbonated"/>
    <n v="15509101719"/>
    <s v="Thursday, August 11, 2022"/>
    <x v="1"/>
    <x v="12"/>
    <n v="1.5"/>
    <n v="1"/>
    <n v="140"/>
    <n v="1.5"/>
    <n v="1"/>
    <n v="1.5"/>
    <n v="1.5"/>
    <x v="220"/>
    <x v="70"/>
    <s v="Carbonated"/>
    <x v="0"/>
    <b v="1"/>
    <n v="1.5"/>
    <n v="1"/>
    <x v="48"/>
  </r>
  <r>
    <s v="Processed"/>
    <s v="VJ300320692"/>
    <x v="3"/>
    <x v="4"/>
    <s v="BodyArmor  LYTE - Blueberry Pomegranate"/>
    <s v="Non Carbonated"/>
    <n v="15509649825"/>
    <s v="Thursday, August 11, 2022"/>
    <x v="1"/>
    <x v="7"/>
    <n v="2.75"/>
    <n v="1"/>
    <n v="143"/>
    <n v="2.75"/>
    <n v="1"/>
    <n v="2.75"/>
    <n v="2.75"/>
    <x v="220"/>
    <x v="145"/>
    <s v="Non Carbonated"/>
    <x v="2"/>
    <b v="1"/>
    <n v="2.75"/>
    <n v="1.8333333333333333"/>
    <x v="100"/>
  </r>
  <r>
    <s v="Processed"/>
    <s v="VJ300320686"/>
    <x v="1"/>
    <x v="2"/>
    <s v="SunChips Multigrain - Original"/>
    <s v="Food"/>
    <n v="15509827426"/>
    <s v="Thursday, August 11, 2022"/>
    <x v="1"/>
    <x v="20"/>
    <n v="1.5"/>
    <n v="1"/>
    <n v="112"/>
    <n v="1.5"/>
    <n v="1"/>
    <n v="1.5"/>
    <n v="1.5"/>
    <x v="220"/>
    <x v="60"/>
    <s v="Food"/>
    <x v="1"/>
    <b v="1"/>
    <n v="1.5"/>
    <n v="1"/>
    <x v="25"/>
  </r>
  <r>
    <s v="Processed"/>
    <s v="VJ300320692"/>
    <x v="3"/>
    <x v="4"/>
    <s v="SunChips Multigrain - Harvest Cheddar"/>
    <s v="Food"/>
    <n v="15509868889"/>
    <s v="Thursday, August 11, 2022"/>
    <x v="1"/>
    <x v="4"/>
    <n v="1.5"/>
    <n v="1"/>
    <n v="110"/>
    <n v="1.5"/>
    <n v="1"/>
    <n v="1.5"/>
    <n v="1.5"/>
    <x v="220"/>
    <x v="35"/>
    <s v="Food"/>
    <x v="1"/>
    <b v="1"/>
    <n v="1.5"/>
    <n v="1"/>
    <x v="25"/>
  </r>
  <r>
    <s v="Processed"/>
    <s v="VJ300320609"/>
    <x v="2"/>
    <x v="3"/>
    <s v="Sunkist Soda - Orange"/>
    <s v="Carbonated"/>
    <n v="15510062480"/>
    <s v="Thursday, August 11, 2022"/>
    <x v="1"/>
    <x v="12"/>
    <n v="1.5"/>
    <n v="1"/>
    <n v="140"/>
    <n v="1.5"/>
    <n v="1"/>
    <n v="1.5"/>
    <n v="1.5"/>
    <x v="220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510074517"/>
    <s v="Thursday, August 11, 2022"/>
    <x v="1"/>
    <x v="12"/>
    <n v="1.5"/>
    <n v="1"/>
    <n v="140"/>
    <n v="1.5"/>
    <n v="1"/>
    <n v="1.5"/>
    <n v="1.5"/>
    <x v="220"/>
    <x v="70"/>
    <s v="Carbonated"/>
    <x v="0"/>
    <b v="1"/>
    <n v="1.5"/>
    <n v="1"/>
    <x v="48"/>
  </r>
  <r>
    <s v="Processed"/>
    <s v="VJ300320609"/>
    <x v="2"/>
    <x v="3"/>
    <s v="Doritos Famin Hot Nacho"/>
    <s v="Food"/>
    <n v="15510085357"/>
    <s v="Thursday, August 11, 2022"/>
    <x v="1"/>
    <x v="26"/>
    <n v="1.5"/>
    <n v="1"/>
    <n v="113"/>
    <n v="1.5"/>
    <n v="1"/>
    <n v="1.5"/>
    <n v="1.5"/>
    <x v="220"/>
    <x v="77"/>
    <s v="Food"/>
    <x v="1"/>
    <b v="1"/>
    <n v="1.5"/>
    <n v="1"/>
    <x v="55"/>
  </r>
  <r>
    <s v="Processed"/>
    <s v="VJ300320609"/>
    <x v="2"/>
    <x v="3"/>
    <s v="Cheetos Flaming Hot Limon Crunchy"/>
    <s v="Food"/>
    <n v="15510097117"/>
    <s v="Thursday, August 11, 2022"/>
    <x v="1"/>
    <x v="1"/>
    <n v="1.5"/>
    <n v="1"/>
    <n v="123"/>
    <n v="1.5"/>
    <n v="1"/>
    <n v="1.5"/>
    <n v="1.5"/>
    <x v="220"/>
    <x v="75"/>
    <s v="Food"/>
    <x v="1"/>
    <b v="1"/>
    <n v="1.5"/>
    <n v="1"/>
    <x v="53"/>
  </r>
  <r>
    <s v="Processed"/>
    <s v="VJ300320692"/>
    <x v="3"/>
    <x v="4"/>
    <s v="Starbucks Doubleshot Energy - Mocha"/>
    <s v="Non Carbonated"/>
    <n v="15510053732"/>
    <s v="Thursday, August 11, 2022"/>
    <x v="1"/>
    <x v="2"/>
    <n v="3.5"/>
    <n v="1"/>
    <n v="146"/>
    <n v="3.5"/>
    <n v="1"/>
    <n v="3.5"/>
    <n v="3.5"/>
    <x v="220"/>
    <x v="88"/>
    <s v="Non Carbonated"/>
    <x v="2"/>
    <b v="1"/>
    <n v="3.5"/>
    <n v="2.3333333333333335"/>
    <x v="62"/>
  </r>
  <r>
    <s v="Processed"/>
    <s v="VJ300320692"/>
    <x v="3"/>
    <x v="4"/>
    <s v="Wonderful Pistachios - Variety"/>
    <s v="Food"/>
    <n v="15510125447"/>
    <s v="Thursday, August 11, 2022"/>
    <x v="0"/>
    <x v="9"/>
    <n v="2"/>
    <n v="1"/>
    <n v="131"/>
    <n v="2"/>
    <n v="1"/>
    <n v="2"/>
    <n v="2"/>
    <x v="220"/>
    <x v="11"/>
    <s v="Food"/>
    <x v="1"/>
    <b v="1"/>
    <n v="2"/>
    <n v="1.3333333333333333"/>
    <x v="10"/>
  </r>
  <r>
    <s v="Processed"/>
    <s v="VJ300320609"/>
    <x v="2"/>
    <x v="3"/>
    <s v="KitKat - Crisp Wafers"/>
    <s v="Food"/>
    <n v="15510012257"/>
    <s v="Thursday, August 11, 2022"/>
    <x v="1"/>
    <x v="14"/>
    <n v="2.5"/>
    <n v="1"/>
    <n v="137"/>
    <n v="2.5"/>
    <n v="1"/>
    <n v="2.5"/>
    <n v="2.5"/>
    <x v="220"/>
    <x v="10"/>
    <s v="Food"/>
    <x v="1"/>
    <b v="1"/>
    <n v="2.5"/>
    <n v="1.6666666666666667"/>
    <x v="9"/>
  </r>
  <r>
    <s v="Processed"/>
    <s v="VJ300320609"/>
    <x v="2"/>
    <x v="3"/>
    <s v="Fritos - Original"/>
    <s v="Food"/>
    <n v="15510201904"/>
    <s v="Thursday, August 11, 2022"/>
    <x v="0"/>
    <x v="25"/>
    <n v="1.5"/>
    <n v="1"/>
    <n v="125"/>
    <n v="1.5"/>
    <n v="1"/>
    <n v="1.5"/>
    <n v="4"/>
    <x v="220"/>
    <x v="83"/>
    <s v="Food"/>
    <x v="1"/>
    <b v="1"/>
    <n v="1.5"/>
    <n v="1"/>
    <x v="61"/>
  </r>
  <r>
    <s v="Processed"/>
    <s v="VJ300320609"/>
    <x v="2"/>
    <x v="3"/>
    <s v="KitKat - Crisp Wafers"/>
    <s v="Food"/>
    <n v="15510201904"/>
    <s v="Thursday, August 11, 2022"/>
    <x v="0"/>
    <x v="14"/>
    <n v="2.5"/>
    <n v="1"/>
    <n v="137"/>
    <n v="2.5"/>
    <n v="1"/>
    <n v="2.5"/>
    <n v="4"/>
    <x v="220"/>
    <x v="10"/>
    <s v="Food"/>
    <x v="1"/>
    <b v="1"/>
    <n v="2.5"/>
    <n v="1.6666666666666667"/>
    <x v="9"/>
  </r>
  <r>
    <s v="Processed"/>
    <s v="VJ300320692"/>
    <x v="3"/>
    <x v="4"/>
    <s v="Ice Breakers Ice Cubes - PepperMint"/>
    <s v="Food"/>
    <n v="15510196424"/>
    <s v="Thursday, August 11, 2022"/>
    <x v="1"/>
    <x v="44"/>
    <n v="5"/>
    <n v="1"/>
    <n v="163"/>
    <n v="5"/>
    <n v="1"/>
    <n v="5"/>
    <n v="5"/>
    <x v="220"/>
    <x v="138"/>
    <s v="Food"/>
    <x v="1"/>
    <b v="1"/>
    <n v="5"/>
    <n v="3.3333333333333335"/>
    <x v="94"/>
  </r>
  <r>
    <s v="Processed"/>
    <s v="VJ300320686"/>
    <x v="1"/>
    <x v="2"/>
    <s v="Kinder - Bueno - Crispy Creamy Chocolate"/>
    <s v="Food"/>
    <n v="15510239034"/>
    <s v="Thursday, August 11, 2022"/>
    <x v="1"/>
    <x v="29"/>
    <n v="2"/>
    <n v="1"/>
    <n v="139"/>
    <n v="2"/>
    <n v="1"/>
    <n v="2"/>
    <n v="2"/>
    <x v="220"/>
    <x v="78"/>
    <s v="Food"/>
    <x v="1"/>
    <b v="1"/>
    <n v="2"/>
    <n v="1.3333333333333333"/>
    <x v="56"/>
  </r>
  <r>
    <s v="Processed"/>
    <s v="VJ300320692"/>
    <x v="3"/>
    <x v="4"/>
    <s v="Bai Antioxidant - Tanzania Lemon Super Tea"/>
    <s v="Non Carbonated"/>
    <n v="15510499521"/>
    <s v="Thursday, August 11, 2022"/>
    <x v="0"/>
    <x v="21"/>
    <n v="2.75"/>
    <n v="1"/>
    <n v="145"/>
    <n v="2.75"/>
    <n v="1"/>
    <n v="2.75"/>
    <n v="2.75"/>
    <x v="220"/>
    <x v="120"/>
    <s v="Non Carbonated"/>
    <x v="2"/>
    <b v="1"/>
    <n v="2.75"/>
    <n v="1.8333333333333333"/>
    <x v="2"/>
  </r>
  <r>
    <s v="Processed"/>
    <s v="VJ300320686"/>
    <x v="1"/>
    <x v="2"/>
    <s v="Pop Corners - Kettle Corn"/>
    <s v="Food"/>
    <n v="15510555260"/>
    <s v="Thursday, August 11, 2022"/>
    <x v="1"/>
    <x v="26"/>
    <n v="1.5"/>
    <n v="1"/>
    <n v="113"/>
    <n v="1.5"/>
    <n v="1"/>
    <n v="1.5"/>
    <n v="1.5"/>
    <x v="220"/>
    <x v="113"/>
    <s v="Food"/>
    <x v="1"/>
    <b v="1"/>
    <n v="1.5"/>
    <n v="1"/>
    <x v="80"/>
  </r>
  <r>
    <s v="Processed"/>
    <s v="VJ300320686"/>
    <x v="1"/>
    <x v="2"/>
    <s v="SunChips Multigrain - Salsa"/>
    <s v="Food"/>
    <n v="15510602982"/>
    <s v="Thursday, August 11, 2022"/>
    <x v="1"/>
    <x v="4"/>
    <n v="1.5"/>
    <n v="1"/>
    <n v="110"/>
    <n v="1.5"/>
    <n v="1"/>
    <n v="1.5"/>
    <n v="1.5"/>
    <x v="220"/>
    <x v="27"/>
    <s v="Food"/>
    <x v="1"/>
    <b v="1"/>
    <n v="1.5"/>
    <n v="1"/>
    <x v="25"/>
  </r>
  <r>
    <s v="Processed"/>
    <s v="VJ300320692"/>
    <x v="3"/>
    <x v="4"/>
    <s v="KitKat - Crisp Wafers"/>
    <s v="Food"/>
    <n v="15510642800"/>
    <s v="Thursday, August 11, 2022"/>
    <x v="1"/>
    <x v="17"/>
    <n v="2"/>
    <n v="1"/>
    <n v="138"/>
    <n v="2"/>
    <n v="1"/>
    <n v="2"/>
    <n v="2"/>
    <x v="220"/>
    <x v="10"/>
    <s v="Food"/>
    <x v="1"/>
    <b v="1"/>
    <n v="2"/>
    <n v="1.3333333333333333"/>
    <x v="9"/>
  </r>
  <r>
    <s v="Processed"/>
    <s v="VJ300320692"/>
    <x v="3"/>
    <x v="4"/>
    <s v="Starbucks Doubleshot Energy - Mocha"/>
    <s v="Non Carbonated"/>
    <n v="15510687036"/>
    <s v="Thursday, August 11, 2022"/>
    <x v="0"/>
    <x v="2"/>
    <n v="3.5"/>
    <n v="1"/>
    <n v="146"/>
    <n v="3.5"/>
    <n v="1"/>
    <n v="3.5"/>
    <n v="3.5"/>
    <x v="220"/>
    <x v="88"/>
    <s v="Non Carbonated"/>
    <x v="2"/>
    <b v="1"/>
    <n v="3.5"/>
    <n v="2.3333333333333335"/>
    <x v="62"/>
  </r>
  <r>
    <s v="Processed"/>
    <s v="VJ300320686"/>
    <x v="1"/>
    <x v="2"/>
    <s v="SunChips Multigrain - Salsa"/>
    <s v="Food"/>
    <n v="15510755928"/>
    <s v="Thursday, August 11, 2022"/>
    <x v="1"/>
    <x v="4"/>
    <n v="1.5"/>
    <n v="1"/>
    <n v="110"/>
    <n v="1.5"/>
    <n v="1"/>
    <n v="1.5"/>
    <n v="1.5"/>
    <x v="220"/>
    <x v="27"/>
    <s v="Food"/>
    <x v="1"/>
    <b v="1"/>
    <n v="1.5"/>
    <n v="1"/>
    <x v="25"/>
  </r>
  <r>
    <s v="Processed"/>
    <s v="VJ300320686"/>
    <x v="1"/>
    <x v="2"/>
    <s v="CheezIt - Double Cheese"/>
    <s v="Food"/>
    <n v="15510758095"/>
    <s v="Thursday, August 11, 2022"/>
    <x v="1"/>
    <x v="18"/>
    <n v="1.5"/>
    <n v="1"/>
    <n v="124"/>
    <n v="1.5"/>
    <n v="1"/>
    <n v="1.5"/>
    <n v="1.5"/>
    <x v="220"/>
    <x v="68"/>
    <s v="Food"/>
    <x v="1"/>
    <b v="1"/>
    <n v="1.5"/>
    <n v="1"/>
    <x v="39"/>
  </r>
  <r>
    <s v="Processed"/>
    <s v="VJ300320686"/>
    <x v="1"/>
    <x v="2"/>
    <s v="KitKat - Crisp Wafers"/>
    <s v="Food"/>
    <n v="15510758979"/>
    <s v="Thursday, August 11, 2022"/>
    <x v="1"/>
    <x v="10"/>
    <n v="1.75"/>
    <n v="1"/>
    <n v="136"/>
    <n v="1.75"/>
    <n v="1"/>
    <n v="1.75"/>
    <n v="1.75"/>
    <x v="220"/>
    <x v="10"/>
    <s v="Food"/>
    <x v="1"/>
    <b v="1"/>
    <n v="1.75"/>
    <n v="1.1666666666666667"/>
    <x v="9"/>
  </r>
  <r>
    <s v="Processed"/>
    <s v="VJ300320609"/>
    <x v="2"/>
    <x v="3"/>
    <s v="Snapple Lemonade - watermelon"/>
    <s v="Non Carbonated"/>
    <n v="15510794887"/>
    <s v="Thursday, August 11, 2022"/>
    <x v="1"/>
    <x v="7"/>
    <n v="2.5"/>
    <n v="1"/>
    <n v="143"/>
    <n v="2.5"/>
    <n v="1"/>
    <n v="2.5"/>
    <n v="2.5"/>
    <x v="220"/>
    <x v="162"/>
    <s v="Non Carbonated"/>
    <x v="2"/>
    <b v="1"/>
    <n v="2.5"/>
    <n v="1.6666666666666667"/>
    <x v="106"/>
  </r>
  <r>
    <s v="Processed"/>
    <s v="VJ300320609"/>
    <x v="2"/>
    <x v="3"/>
    <s v="Cheetos - Crunchy"/>
    <s v="Food"/>
    <n v="15510798728"/>
    <s v="Thursday, August 11, 2022"/>
    <x v="1"/>
    <x v="18"/>
    <n v="1.5"/>
    <n v="1"/>
    <n v="124"/>
    <n v="1.5"/>
    <n v="1"/>
    <n v="1.5"/>
    <n v="1.5"/>
    <x v="220"/>
    <x v="91"/>
    <s v="Food"/>
    <x v="1"/>
    <b v="1"/>
    <n v="1.5"/>
    <n v="1"/>
    <x v="14"/>
  </r>
  <r>
    <s v="Processed"/>
    <s v="VJ300320609"/>
    <x v="2"/>
    <x v="3"/>
    <s v="Snapple Lemonade - watermelon"/>
    <s v="Non Carbonated"/>
    <n v="15510920554"/>
    <s v="Thursday, August 11, 2022"/>
    <x v="1"/>
    <x v="7"/>
    <n v="2.5"/>
    <n v="1"/>
    <n v="143"/>
    <n v="2.5"/>
    <n v="1"/>
    <n v="2.5"/>
    <n v="2.5"/>
    <x v="220"/>
    <x v="162"/>
    <s v="Non Carbonated"/>
    <x v="2"/>
    <b v="1"/>
    <n v="2.5"/>
    <n v="1.6666666666666667"/>
    <x v="106"/>
  </r>
  <r>
    <s v="Processed"/>
    <s v="VJ300320609"/>
    <x v="2"/>
    <x v="3"/>
    <s v="Sunkist Soda - Orange"/>
    <s v="Carbonated"/>
    <n v="15511025552"/>
    <s v="Thursday, August 11, 2022"/>
    <x v="1"/>
    <x v="12"/>
    <n v="1.5"/>
    <n v="1"/>
    <n v="140"/>
    <n v="1.5"/>
    <n v="1"/>
    <n v="1.5"/>
    <n v="1.5"/>
    <x v="220"/>
    <x v="70"/>
    <s v="Carbonated"/>
    <x v="0"/>
    <b v="1"/>
    <n v="1.5"/>
    <n v="1"/>
    <x v="48"/>
  </r>
  <r>
    <s v="Processed"/>
    <s v="VJ300320609"/>
    <x v="2"/>
    <x v="3"/>
    <s v="Fritos - Original"/>
    <s v="Food"/>
    <n v="15511026853"/>
    <s v="Thursday, August 11, 2022"/>
    <x v="1"/>
    <x v="25"/>
    <n v="1.5"/>
    <n v="1"/>
    <n v="125"/>
    <n v="1.5"/>
    <n v="1"/>
    <n v="1.5"/>
    <n v="1.5"/>
    <x v="220"/>
    <x v="83"/>
    <s v="Food"/>
    <x v="1"/>
    <b v="1"/>
    <n v="1.5"/>
    <n v="1"/>
    <x v="61"/>
  </r>
  <r>
    <s v="Processed"/>
    <s v="VJ300320692"/>
    <x v="3"/>
    <x v="4"/>
    <s v="V8 Vegetable Juice - Original"/>
    <s v="Non Carbonated"/>
    <n v="15511036497"/>
    <s v="Thursday, August 11, 2022"/>
    <x v="1"/>
    <x v="27"/>
    <n v="2"/>
    <n v="1"/>
    <n v="141"/>
    <n v="2"/>
    <n v="1"/>
    <n v="2"/>
    <n v="2"/>
    <x v="220"/>
    <x v="33"/>
    <s v="Non Carbonated"/>
    <x v="2"/>
    <b v="1"/>
    <n v="2"/>
    <n v="1.3333333333333333"/>
    <x v="30"/>
  </r>
  <r>
    <s v="Processed"/>
    <s v="VJ300320609"/>
    <x v="2"/>
    <x v="3"/>
    <s v="Snapple Lemonade - watermelon"/>
    <s v="Non Carbonated"/>
    <n v="15511044640"/>
    <s v="Thursday, August 11, 2022"/>
    <x v="1"/>
    <x v="7"/>
    <n v="2.5"/>
    <n v="1"/>
    <n v="143"/>
    <n v="2.5"/>
    <n v="1"/>
    <n v="2.5"/>
    <n v="2.5"/>
    <x v="220"/>
    <x v="162"/>
    <s v="Non Carbonated"/>
    <x v="2"/>
    <b v="1"/>
    <n v="2.5"/>
    <n v="1.6666666666666667"/>
    <x v="106"/>
  </r>
  <r>
    <s v="Processed"/>
    <s v="VJ300320609"/>
    <x v="2"/>
    <x v="3"/>
    <s v="Snapple Lemonade - pineapple"/>
    <s v="Non Carbonated"/>
    <n v="15511047447"/>
    <s v="Thursday, August 11, 2022"/>
    <x v="1"/>
    <x v="21"/>
    <n v="2.5"/>
    <n v="1"/>
    <n v="145"/>
    <n v="2.5"/>
    <n v="1"/>
    <n v="2.5"/>
    <n v="2.5"/>
    <x v="220"/>
    <x v="163"/>
    <s v="Non Carbonated"/>
    <x v="2"/>
    <b v="1"/>
    <n v="2.5"/>
    <n v="1.6666666666666667"/>
    <x v="106"/>
  </r>
  <r>
    <s v="Processed"/>
    <s v="VJ300320692"/>
    <x v="3"/>
    <x v="4"/>
    <s v="CheezIt - Original"/>
    <s v="Food"/>
    <n v="15511057180"/>
    <s v="Thursday, August 11, 2022"/>
    <x v="1"/>
    <x v="24"/>
    <n v="1.5"/>
    <n v="1"/>
    <n v="121"/>
    <n v="1.5"/>
    <n v="1"/>
    <n v="1.5"/>
    <n v="1.5"/>
    <x v="220"/>
    <x v="48"/>
    <s v="Food"/>
    <x v="1"/>
    <b v="1"/>
    <n v="1.5"/>
    <n v="1"/>
    <x v="39"/>
  </r>
  <r>
    <s v="Processed"/>
    <s v="VJ300320611"/>
    <x v="0"/>
    <x v="0"/>
    <s v="Coca Cola - Regular"/>
    <s v="Carbonated"/>
    <n v="15511096258"/>
    <s v="Thursday, August 11, 2022"/>
    <x v="0"/>
    <x v="27"/>
    <n v="2"/>
    <n v="1"/>
    <n v="141"/>
    <n v="2"/>
    <n v="1"/>
    <n v="2"/>
    <n v="2"/>
    <x v="220"/>
    <x v="156"/>
    <s v="Carbonated"/>
    <x v="0"/>
    <b v="1"/>
    <n v="2"/>
    <n v="1.3333333333333333"/>
    <x v="36"/>
  </r>
  <r>
    <s v="Processed"/>
    <s v="VJ300320692"/>
    <x v="3"/>
    <x v="4"/>
    <s v="Bai Antioxidant - Tanzania Lemon Super Tea"/>
    <s v="Non Carbonated"/>
    <n v="15511095391"/>
    <s v="Thursday, August 11, 2022"/>
    <x v="1"/>
    <x v="21"/>
    <n v="2.75"/>
    <n v="1"/>
    <n v="145"/>
    <n v="2.75"/>
    <n v="1"/>
    <n v="2.75"/>
    <n v="2.75"/>
    <x v="220"/>
    <x v="120"/>
    <s v="Non Carbonated"/>
    <x v="2"/>
    <b v="1"/>
    <n v="2.75"/>
    <n v="1.8333333333333333"/>
    <x v="2"/>
  </r>
  <r>
    <s v="Processed"/>
    <s v="VJ300320609"/>
    <x v="2"/>
    <x v="3"/>
    <s v="Fritos - Original"/>
    <s v="Food"/>
    <n v="15511424299"/>
    <s v="Thursday, August 11, 2022"/>
    <x v="1"/>
    <x v="25"/>
    <n v="1.5"/>
    <n v="1"/>
    <n v="125"/>
    <n v="1.5"/>
    <n v="1"/>
    <n v="1.5"/>
    <n v="1.5"/>
    <x v="220"/>
    <x v="83"/>
    <s v="Food"/>
    <x v="1"/>
    <b v="1"/>
    <n v="1.5"/>
    <n v="1"/>
    <x v="61"/>
  </r>
  <r>
    <s v="Processed"/>
    <s v="VJ300320609"/>
    <x v="2"/>
    <x v="3"/>
    <s v="SunChips Multigrain - Salsa"/>
    <s v="Food"/>
    <n v="15511570549"/>
    <s v="Thursday, August 11, 2022"/>
    <x v="1"/>
    <x v="24"/>
    <n v="1.5"/>
    <n v="1"/>
    <n v="121"/>
    <n v="1.5"/>
    <n v="1"/>
    <n v="1.5"/>
    <n v="1.5"/>
    <x v="220"/>
    <x v="27"/>
    <s v="Food"/>
    <x v="1"/>
    <b v="1"/>
    <n v="1.5"/>
    <n v="1"/>
    <x v="25"/>
  </r>
  <r>
    <s v="Processed"/>
    <s v="VJ300320609"/>
    <x v="2"/>
    <x v="3"/>
    <s v="Cheetos Flaming Hot Limon Crunchy"/>
    <s v="Food"/>
    <n v="15511578020"/>
    <s v="Thursday, August 11, 2022"/>
    <x v="1"/>
    <x v="1"/>
    <n v="1.5"/>
    <n v="1"/>
    <n v="123"/>
    <n v="1.5"/>
    <n v="1"/>
    <n v="1.5"/>
    <n v="1.5"/>
    <x v="220"/>
    <x v="75"/>
    <s v="Food"/>
    <x v="1"/>
    <b v="1"/>
    <n v="1.5"/>
    <n v="1"/>
    <x v="53"/>
  </r>
  <r>
    <s v="Processed"/>
    <s v="VJ300320609"/>
    <x v="2"/>
    <x v="3"/>
    <s v="Snapple Lemonade - watermelon"/>
    <s v="Non Carbonated"/>
    <n v="15511660430"/>
    <s v="Thursday, August 11, 2022"/>
    <x v="1"/>
    <x v="7"/>
    <n v="2.5"/>
    <n v="1"/>
    <n v="143"/>
    <n v="2.5"/>
    <n v="1"/>
    <n v="2.5"/>
    <n v="2.5"/>
    <x v="220"/>
    <x v="162"/>
    <s v="Non Carbonated"/>
    <x v="2"/>
    <b v="1"/>
    <n v="2.5"/>
    <n v="1.6666666666666667"/>
    <x v="106"/>
  </r>
  <r>
    <s v="Processed"/>
    <s v="VJ300320609"/>
    <x v="2"/>
    <x v="3"/>
    <s v="SunChips Multigrain - Salsa"/>
    <s v="Food"/>
    <n v="15511684615"/>
    <s v="Thursday, August 11, 2022"/>
    <x v="0"/>
    <x v="24"/>
    <n v="1.5"/>
    <n v="1"/>
    <n v="121"/>
    <n v="1.5"/>
    <n v="1"/>
    <n v="1.5"/>
    <n v="1.5"/>
    <x v="220"/>
    <x v="27"/>
    <s v="Food"/>
    <x v="1"/>
    <b v="1"/>
    <n v="1.5"/>
    <n v="1"/>
    <x v="25"/>
  </r>
  <r>
    <s v="Processed"/>
    <s v="VJ300320609"/>
    <x v="2"/>
    <x v="3"/>
    <s v="Cheetos Flaming Hot Limon Crunchy"/>
    <s v="Food"/>
    <n v="15512067326"/>
    <s v="Thursday, August 11, 2022"/>
    <x v="1"/>
    <x v="1"/>
    <n v="1.5"/>
    <n v="1"/>
    <n v="123"/>
    <n v="1.5"/>
    <n v="1"/>
    <n v="1.5"/>
    <n v="1.5"/>
    <x v="220"/>
    <x v="75"/>
    <s v="Food"/>
    <x v="1"/>
    <b v="1"/>
    <n v="1.5"/>
    <n v="1"/>
    <x v="53"/>
  </r>
  <r>
    <s v="Processed"/>
    <s v="VJ300320609"/>
    <x v="2"/>
    <x v="3"/>
    <s v="Snapple Lemonade - pineapple"/>
    <s v="Non Carbonated"/>
    <n v="15512163740"/>
    <s v="Thursday, August 11, 2022"/>
    <x v="1"/>
    <x v="21"/>
    <n v="2.5"/>
    <n v="1"/>
    <n v="145"/>
    <n v="2.5"/>
    <n v="1"/>
    <n v="2.5"/>
    <n v="2.5"/>
    <x v="220"/>
    <x v="163"/>
    <s v="Non Carbonated"/>
    <x v="2"/>
    <b v="1"/>
    <n v="2.5"/>
    <n v="1.6666666666666667"/>
    <x v="106"/>
  </r>
  <r>
    <s v="Processed"/>
    <s v="VJ300320609"/>
    <x v="2"/>
    <x v="3"/>
    <s v="Cheetos - Fleming Hot Crunchy"/>
    <s v="Food"/>
    <n v="15512621808"/>
    <s v="Thursday, August 11, 2022"/>
    <x v="1"/>
    <x v="3"/>
    <n v="2"/>
    <n v="1"/>
    <n v="114"/>
    <n v="2"/>
    <n v="1"/>
    <n v="2"/>
    <n v="2"/>
    <x v="220"/>
    <x v="16"/>
    <s v="Food"/>
    <x v="1"/>
    <b v="1"/>
    <n v="2"/>
    <n v="1.3333333333333333"/>
    <x v="14"/>
  </r>
  <r>
    <s v="Processed"/>
    <s v="VJ300320609"/>
    <x v="2"/>
    <x v="3"/>
    <s v="SunChips Multigrain - Harvest Cheddar"/>
    <s v="Food"/>
    <n v="15512687206"/>
    <s v="Thursday, August 11, 2022"/>
    <x v="1"/>
    <x v="22"/>
    <n v="1.5"/>
    <n v="1"/>
    <n v="120"/>
    <n v="1.5"/>
    <n v="1"/>
    <n v="1.5"/>
    <n v="1.5"/>
    <x v="220"/>
    <x v="35"/>
    <s v="Food"/>
    <x v="1"/>
    <b v="1"/>
    <n v="1.5"/>
    <n v="1"/>
    <x v="25"/>
  </r>
  <r>
    <s v="Processed"/>
    <s v="VJ300320609"/>
    <x v="2"/>
    <x v="3"/>
    <s v="SunChips Multigrain - Harvest Cheddar"/>
    <s v="Food"/>
    <n v="15512690063"/>
    <s v="Thursday, August 11, 2022"/>
    <x v="1"/>
    <x v="22"/>
    <n v="1.5"/>
    <n v="1"/>
    <n v="120"/>
    <n v="1.5"/>
    <n v="1"/>
    <n v="1.5"/>
    <n v="1.5"/>
    <x v="220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512715961"/>
    <s v="Thursday, August 11, 2022"/>
    <x v="1"/>
    <x v="16"/>
    <n v="1.5"/>
    <n v="1"/>
    <n v="122"/>
    <n v="1.5"/>
    <n v="1"/>
    <n v="1.5"/>
    <n v="1.5"/>
    <x v="220"/>
    <x v="16"/>
    <s v="Food"/>
    <x v="1"/>
    <b v="1"/>
    <n v="1.5"/>
    <n v="1"/>
    <x v="14"/>
  </r>
  <r>
    <s v="Processed"/>
    <s v="VJ300320609"/>
    <x v="2"/>
    <x v="3"/>
    <s v="SunChips Multigrain - Harvest Cheddar"/>
    <s v="Food"/>
    <n v="15513129104"/>
    <s v="Friday, August 12, 2022"/>
    <x v="0"/>
    <x v="22"/>
    <n v="1.5"/>
    <n v="1"/>
    <n v="120"/>
    <n v="1.5"/>
    <n v="1"/>
    <n v="1.5"/>
    <n v="3"/>
    <x v="220"/>
    <x v="35"/>
    <s v="Food"/>
    <x v="1"/>
    <b v="1"/>
    <n v="1.5"/>
    <n v="1"/>
    <x v="25"/>
  </r>
  <r>
    <s v="Processed"/>
    <s v="VJ300320609"/>
    <x v="2"/>
    <x v="3"/>
    <s v="Cheetos Flaming Hot Limon Crunchy"/>
    <s v="Food"/>
    <n v="15513129104"/>
    <s v="Friday, August 12, 2022"/>
    <x v="0"/>
    <x v="1"/>
    <n v="1.5"/>
    <n v="1"/>
    <n v="123"/>
    <n v="1.5"/>
    <n v="1"/>
    <n v="1.5"/>
    <n v="3"/>
    <x v="220"/>
    <x v="75"/>
    <s v="Food"/>
    <x v="1"/>
    <b v="1"/>
    <n v="1.5"/>
    <n v="1"/>
    <x v="53"/>
  </r>
  <r>
    <s v="Processed"/>
    <s v="VJ300320609"/>
    <x v="2"/>
    <x v="3"/>
    <s v="Nature's Bakery Fig Bar - Raspberry"/>
    <s v="Food"/>
    <n v="15513382344"/>
    <s v="Friday, August 12, 2022"/>
    <x v="1"/>
    <x v="13"/>
    <n v="1.5"/>
    <n v="1"/>
    <n v="130"/>
    <n v="1.5"/>
    <n v="1"/>
    <n v="1.5"/>
    <n v="1.5"/>
    <x v="221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513382270"/>
    <s v="Friday, August 12, 2022"/>
    <x v="1"/>
    <x v="9"/>
    <n v="1.5"/>
    <n v="1"/>
    <n v="131"/>
    <n v="1.5"/>
    <n v="1"/>
    <n v="1.5"/>
    <n v="1.5"/>
    <x v="221"/>
    <x v="148"/>
    <s v="Food"/>
    <x v="1"/>
    <b v="1"/>
    <n v="1.5"/>
    <n v="1"/>
    <x v="101"/>
  </r>
  <r>
    <s v="Processed"/>
    <s v="VJ300320609"/>
    <x v="2"/>
    <x v="3"/>
    <s v="Nature's Bakery Fig Bar - Blueberry"/>
    <s v="Food"/>
    <n v="15513383838"/>
    <s v="Friday, August 12, 2022"/>
    <x v="1"/>
    <x v="9"/>
    <n v="1.5"/>
    <n v="1"/>
    <n v="131"/>
    <n v="1.5"/>
    <n v="1"/>
    <n v="1.5"/>
    <n v="1.5"/>
    <x v="221"/>
    <x v="148"/>
    <s v="Food"/>
    <x v="1"/>
    <b v="1"/>
    <n v="1.5"/>
    <n v="1"/>
    <x v="101"/>
  </r>
  <r>
    <s v="Processed"/>
    <s v="VJ300320609"/>
    <x v="2"/>
    <x v="3"/>
    <s v="Nature's Bakery Fig Bar - Raspberry"/>
    <s v="Food"/>
    <n v="15513438574"/>
    <s v="Friday, August 12, 2022"/>
    <x v="0"/>
    <x v="13"/>
    <n v="1.5"/>
    <n v="1"/>
    <n v="130"/>
    <n v="1.5"/>
    <n v="1"/>
    <n v="1.5"/>
    <n v="3"/>
    <x v="221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513438574"/>
    <s v="Friday, August 12, 2022"/>
    <x v="0"/>
    <x v="9"/>
    <n v="1.5"/>
    <n v="1"/>
    <n v="131"/>
    <n v="1.5"/>
    <n v="1"/>
    <n v="1.5"/>
    <n v="3"/>
    <x v="221"/>
    <x v="148"/>
    <s v="Food"/>
    <x v="1"/>
    <b v="1"/>
    <n v="1.5"/>
    <n v="1"/>
    <x v="101"/>
  </r>
  <r>
    <s v="Processed"/>
    <s v="VJ300320686"/>
    <x v="1"/>
    <x v="2"/>
    <s v="CheezIt - Cheddar Sour Cream and Onion"/>
    <s v="Food"/>
    <n v="15514043586"/>
    <s v="Friday, August 12, 2022"/>
    <x v="0"/>
    <x v="22"/>
    <n v="1.5"/>
    <n v="1"/>
    <n v="120"/>
    <n v="1.5"/>
    <n v="1"/>
    <n v="1.5"/>
    <n v="1.5"/>
    <x v="221"/>
    <x v="86"/>
    <s v="Food"/>
    <x v="1"/>
    <b v="1"/>
    <n v="1.5"/>
    <n v="1"/>
    <x v="39"/>
  </r>
  <r>
    <s v="Processed"/>
    <s v="VJ300320686"/>
    <x v="1"/>
    <x v="2"/>
    <s v="SunChips Multigrain - Salsa"/>
    <s v="Food"/>
    <n v="15514066152"/>
    <s v="Friday, August 12, 2022"/>
    <x v="1"/>
    <x v="4"/>
    <n v="1.5"/>
    <n v="1"/>
    <n v="110"/>
    <n v="1.5"/>
    <n v="1"/>
    <n v="1.5"/>
    <n v="1.5"/>
    <x v="221"/>
    <x v="27"/>
    <s v="Food"/>
    <x v="1"/>
    <b v="1"/>
    <n v="1.5"/>
    <n v="1"/>
    <x v="25"/>
  </r>
  <r>
    <s v="Processed"/>
    <s v="VJ300320686"/>
    <x v="1"/>
    <x v="2"/>
    <s v="CheezIt - Double Cheese"/>
    <s v="Food"/>
    <n v="15514067794"/>
    <s v="Friday, August 12, 2022"/>
    <x v="1"/>
    <x v="18"/>
    <n v="1.5"/>
    <n v="1"/>
    <n v="124"/>
    <n v="1.5"/>
    <n v="1"/>
    <n v="1.5"/>
    <n v="1.5"/>
    <x v="221"/>
    <x v="68"/>
    <s v="Food"/>
    <x v="1"/>
    <b v="1"/>
    <n v="1.5"/>
    <n v="1"/>
    <x v="39"/>
  </r>
  <r>
    <s v="Processed"/>
    <s v="VJ300320686"/>
    <x v="1"/>
    <x v="2"/>
    <s v="KitKat - Crisp Wafers"/>
    <s v="Food"/>
    <n v="15514068122"/>
    <s v="Friday, August 12, 2022"/>
    <x v="1"/>
    <x v="10"/>
    <n v="1.75"/>
    <n v="1"/>
    <n v="136"/>
    <n v="1.75"/>
    <n v="1"/>
    <n v="1.75"/>
    <n v="1.75"/>
    <x v="221"/>
    <x v="10"/>
    <s v="Food"/>
    <x v="1"/>
    <b v="1"/>
    <n v="1.75"/>
    <n v="1.1666666666666667"/>
    <x v="9"/>
  </r>
  <r>
    <s v="Processed"/>
    <s v="VJ300320692"/>
    <x v="3"/>
    <x v="4"/>
    <s v="Wonderful Pistachios - Variety"/>
    <s v="Food"/>
    <n v="15514836116"/>
    <s v="Friday, August 12, 2022"/>
    <x v="0"/>
    <x v="6"/>
    <n v="2"/>
    <n v="1"/>
    <n v="134"/>
    <n v="2"/>
    <n v="1"/>
    <n v="2"/>
    <n v="2"/>
    <x v="221"/>
    <x v="11"/>
    <s v="Food"/>
    <x v="1"/>
    <b v="1"/>
    <n v="2"/>
    <n v="1.3333333333333333"/>
    <x v="10"/>
  </r>
  <r>
    <s v="Processed"/>
    <s v="VJ300320686"/>
    <x v="1"/>
    <x v="2"/>
    <s v="Robert Irvine's - Fit Crunch -  Chocolate Pea"/>
    <s v="Food"/>
    <n v="15514892999"/>
    <s v="Friday, August 12, 2022"/>
    <x v="0"/>
    <x v="11"/>
    <n v="2"/>
    <n v="1"/>
    <n v="132"/>
    <n v="2"/>
    <n v="1"/>
    <n v="2"/>
    <n v="2"/>
    <x v="221"/>
    <x v="21"/>
    <s v="Food"/>
    <x v="1"/>
    <b v="1"/>
    <n v="2"/>
    <n v="1.3333333333333333"/>
    <x v="19"/>
  </r>
  <r>
    <s v="Processed"/>
    <s v="VJ300320686"/>
    <x v="1"/>
    <x v="2"/>
    <s v="SunChips Multigrain - Original"/>
    <s v="Food"/>
    <n v="15514943016"/>
    <s v="Friday, August 12, 2022"/>
    <x v="0"/>
    <x v="20"/>
    <n v="1.5"/>
    <n v="1"/>
    <n v="112"/>
    <n v="1.5"/>
    <n v="1"/>
    <n v="1.5"/>
    <n v="1.5"/>
    <x v="221"/>
    <x v="60"/>
    <s v="Food"/>
    <x v="1"/>
    <b v="1"/>
    <n v="1.5"/>
    <n v="1"/>
    <x v="25"/>
  </r>
  <r>
    <s v="Processed"/>
    <s v="VJ300320686"/>
    <x v="1"/>
    <x v="2"/>
    <s v="Goldfish Baked - Cheddar"/>
    <s v="Food"/>
    <n v="15514969989"/>
    <s v="Friday, August 12, 2022"/>
    <x v="1"/>
    <x v="25"/>
    <n v="1.25"/>
    <n v="1"/>
    <n v="125"/>
    <n v="1.25"/>
    <n v="1"/>
    <n v="1.25"/>
    <n v="1.25"/>
    <x v="221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515055256"/>
    <s v="Friday, August 12, 2022"/>
    <x v="1"/>
    <x v="27"/>
    <n v="2"/>
    <n v="1"/>
    <n v="141"/>
    <n v="2"/>
    <n v="1"/>
    <n v="2"/>
    <n v="2"/>
    <x v="221"/>
    <x v="44"/>
    <s v="Carbonated"/>
    <x v="0"/>
    <b v="1"/>
    <n v="2"/>
    <n v="1.3333333333333333"/>
    <x v="36"/>
  </r>
  <r>
    <s v="Processed"/>
    <s v="VJ300320686"/>
    <x v="1"/>
    <x v="2"/>
    <s v="SunChips Multigrain - Salsa"/>
    <s v="Food"/>
    <n v="15515232820"/>
    <s v="Friday, August 12, 2022"/>
    <x v="1"/>
    <x v="4"/>
    <n v="1.5"/>
    <n v="1"/>
    <n v="110"/>
    <n v="1.5"/>
    <n v="1"/>
    <n v="1.5"/>
    <n v="1.5"/>
    <x v="221"/>
    <x v="27"/>
    <s v="Food"/>
    <x v="1"/>
    <b v="1"/>
    <n v="1.5"/>
    <n v="1"/>
    <x v="25"/>
  </r>
  <r>
    <s v="Processed"/>
    <s v="VJ300320692"/>
    <x v="3"/>
    <x v="4"/>
    <s v="Oreo Mini - Go Paks"/>
    <m/>
    <n v="15515430609"/>
    <s v="Friday, August 12, 2022"/>
    <x v="1"/>
    <x v="36"/>
    <n v="4"/>
    <n v="1"/>
    <n v="155"/>
    <n v="4"/>
    <n v="1"/>
    <n v="4"/>
    <n v="4"/>
    <x v="221"/>
    <x v="143"/>
    <s v="Cell is Blank - Dis-regard"/>
    <x v="1"/>
    <b v="1"/>
    <n v="4"/>
    <n v="2.6666666666666665"/>
    <x v="98"/>
  </r>
  <r>
    <s v="Processed"/>
    <s v="VJ300320692"/>
    <x v="3"/>
    <x v="4"/>
    <s v="Coca Cola - Zero Sugar"/>
    <s v="Carbonated"/>
    <n v="15515477616"/>
    <s v="Friday, August 12, 2022"/>
    <x v="0"/>
    <x v="27"/>
    <n v="2"/>
    <n v="1"/>
    <n v="141"/>
    <n v="2"/>
    <n v="1"/>
    <n v="2"/>
    <n v="2"/>
    <x v="221"/>
    <x v="44"/>
    <s v="Carbonated"/>
    <x v="0"/>
    <b v="1"/>
    <n v="2"/>
    <n v="1.3333333333333333"/>
    <x v="36"/>
  </r>
  <r>
    <s v="Processed"/>
    <s v="VJ300320692"/>
    <x v="3"/>
    <x v="4"/>
    <s v="KitKat - Crisp Wafers"/>
    <s v="Food"/>
    <n v="15515785138"/>
    <s v="Friday, August 12, 2022"/>
    <x v="0"/>
    <x v="17"/>
    <n v="2"/>
    <n v="1"/>
    <n v="138"/>
    <n v="2"/>
    <n v="1"/>
    <n v="2"/>
    <n v="2"/>
    <x v="221"/>
    <x v="10"/>
    <s v="Food"/>
    <x v="1"/>
    <b v="1"/>
    <n v="2"/>
    <n v="1.3333333333333333"/>
    <x v="9"/>
  </r>
  <r>
    <s v="Processed"/>
    <s v="VJ300205292"/>
    <x v="0"/>
    <x v="1"/>
    <s v="Iberia Coconut Water"/>
    <s v="Non Carbonated"/>
    <n v="15515903979"/>
    <s v="Friday, August 12, 2022"/>
    <x v="0"/>
    <x v="23"/>
    <n v="2"/>
    <n v="1"/>
    <n v="142"/>
    <n v="2"/>
    <n v="1"/>
    <n v="2"/>
    <n v="2"/>
    <x v="221"/>
    <x v="93"/>
    <s v="Non Carbonated"/>
    <x v="2"/>
    <b v="1"/>
    <n v="2"/>
    <n v="1.3333333333333333"/>
    <x v="64"/>
  </r>
  <r>
    <s v="Processed"/>
    <s v="VJ300320692"/>
    <x v="3"/>
    <x v="4"/>
    <s v="Wonderful Pistachios - Variety"/>
    <s v="Food"/>
    <n v="15515931482"/>
    <s v="Friday, August 12, 2022"/>
    <x v="0"/>
    <x v="9"/>
    <n v="2"/>
    <n v="1"/>
    <n v="131"/>
    <n v="2"/>
    <n v="1"/>
    <n v="2"/>
    <n v="2"/>
    <x v="221"/>
    <x v="11"/>
    <s v="Food"/>
    <x v="1"/>
    <b v="1"/>
    <n v="2"/>
    <n v="1.3333333333333333"/>
    <x v="10"/>
  </r>
  <r>
    <s v="Processed"/>
    <s v="VJ300320692"/>
    <x v="3"/>
    <x v="4"/>
    <s v="Coca Cola - Zero Sugar"/>
    <s v="Carbonated"/>
    <n v="15515997520"/>
    <s v="Friday, August 12, 2022"/>
    <x v="1"/>
    <x v="27"/>
    <n v="2"/>
    <n v="1"/>
    <n v="141"/>
    <n v="2"/>
    <n v="1"/>
    <n v="2"/>
    <n v="2"/>
    <x v="221"/>
    <x v="44"/>
    <s v="Carbonated"/>
    <x v="0"/>
    <b v="1"/>
    <n v="2"/>
    <n v="1.3333333333333333"/>
    <x v="36"/>
  </r>
  <r>
    <s v="Processed"/>
    <s v="VJ300320692"/>
    <x v="3"/>
    <x v="4"/>
    <s v="SunChips Multigrain - Original"/>
    <s v="Food"/>
    <n v="15516021814"/>
    <s v="Friday, August 12, 2022"/>
    <x v="0"/>
    <x v="25"/>
    <n v="1.5"/>
    <n v="1"/>
    <n v="125"/>
    <n v="1.5"/>
    <n v="1"/>
    <n v="1.5"/>
    <n v="4.5"/>
    <x v="221"/>
    <x v="60"/>
    <s v="Food"/>
    <x v="1"/>
    <b v="1"/>
    <n v="1.5"/>
    <n v="1"/>
    <x v="25"/>
  </r>
  <r>
    <s v="Processed"/>
    <s v="VJ300320692"/>
    <x v="3"/>
    <x v="4"/>
    <s v="Pringles - Sour Cream &amp; Onion"/>
    <s v="Food"/>
    <n v="15516021814"/>
    <s v="Friday, August 12, 2022"/>
    <x v="0"/>
    <x v="38"/>
    <n v="3"/>
    <n v="1"/>
    <n v="162"/>
    <n v="3"/>
    <n v="1"/>
    <n v="3"/>
    <n v="4.5"/>
    <x v="221"/>
    <x v="155"/>
    <s v="Food"/>
    <x v="1"/>
    <b v="1"/>
    <n v="3"/>
    <n v="2"/>
    <x v="103"/>
  </r>
  <r>
    <s v="Processed"/>
    <s v="VJ300320692"/>
    <x v="3"/>
    <x v="4"/>
    <s v="BodyArmor  LYTE - Blueberry Pomegranate"/>
    <s v="Non Carbonated"/>
    <n v="15516121106"/>
    <s v="Friday, August 12, 2022"/>
    <x v="1"/>
    <x v="7"/>
    <n v="2.75"/>
    <n v="1"/>
    <n v="143"/>
    <n v="2.75"/>
    <n v="1"/>
    <n v="2.75"/>
    <n v="2.75"/>
    <x v="221"/>
    <x v="145"/>
    <s v="Non Carbonated"/>
    <x v="2"/>
    <b v="1"/>
    <n v="2.75"/>
    <n v="1.8333333333333333"/>
    <x v="100"/>
  </r>
  <r>
    <s v="Processed"/>
    <s v="VJ300320692"/>
    <x v="3"/>
    <x v="4"/>
    <s v="Iberia Coconut Water"/>
    <s v="Non Carbonated"/>
    <n v="15516124443"/>
    <s v="Friday, August 12, 2022"/>
    <x v="1"/>
    <x v="12"/>
    <n v="2"/>
    <n v="1"/>
    <n v="140"/>
    <n v="2"/>
    <n v="1"/>
    <n v="2"/>
    <n v="2"/>
    <x v="221"/>
    <x v="93"/>
    <s v="Non Carbonated"/>
    <x v="2"/>
    <b v="1"/>
    <n v="2"/>
    <n v="1.3333333333333333"/>
    <x v="64"/>
  </r>
  <r>
    <s v="Processed"/>
    <s v="VJ300320692"/>
    <x v="3"/>
    <x v="4"/>
    <s v="RXBAR - Protein Bar - Peanut Butter"/>
    <s v="Food"/>
    <n v="15516135143"/>
    <s v="Friday, August 12, 2022"/>
    <x v="1"/>
    <x v="28"/>
    <n v="2"/>
    <n v="1"/>
    <n v="135"/>
    <n v="2"/>
    <n v="1"/>
    <n v="2"/>
    <n v="2"/>
    <x v="221"/>
    <x v="80"/>
    <s v="Food"/>
    <x v="1"/>
    <b v="1"/>
    <n v="2"/>
    <n v="1.3333333333333333"/>
    <x v="58"/>
  </r>
  <r>
    <s v="Processed"/>
    <s v="VJ300320692"/>
    <x v="3"/>
    <x v="4"/>
    <s v="BodyArmor  LYTE - Blueberry Pomegranate"/>
    <s v="Non Carbonated"/>
    <n v="15516144800"/>
    <s v="Friday, August 12, 2022"/>
    <x v="1"/>
    <x v="7"/>
    <n v="2.75"/>
    <n v="1"/>
    <n v="143"/>
    <n v="2.75"/>
    <n v="1"/>
    <n v="2.75"/>
    <n v="2.75"/>
    <x v="221"/>
    <x v="145"/>
    <s v="Non Carbonated"/>
    <x v="2"/>
    <b v="1"/>
    <n v="2.75"/>
    <n v="1.8333333333333333"/>
    <x v="100"/>
  </r>
  <r>
    <s v="Processed"/>
    <s v="VJ300320692"/>
    <x v="3"/>
    <x v="4"/>
    <s v="Coca Cola - Zero Sugar"/>
    <s v="Carbonated"/>
    <n v="15516400558"/>
    <s v="Friday, August 12, 2022"/>
    <x v="1"/>
    <x v="27"/>
    <n v="2"/>
    <n v="1"/>
    <n v="141"/>
    <n v="2"/>
    <n v="1"/>
    <n v="2"/>
    <n v="2"/>
    <x v="221"/>
    <x v="44"/>
    <s v="Carbonated"/>
    <x v="0"/>
    <b v="1"/>
    <n v="2"/>
    <n v="1.3333333333333333"/>
    <x v="36"/>
  </r>
  <r>
    <s v="Processed"/>
    <s v="VJ300320692"/>
    <x v="3"/>
    <x v="4"/>
    <s v="Seapoint Farms Dry Roasted Edamame - Wasabi"/>
    <s v="Food"/>
    <n v="15516557402"/>
    <s v="Friday, August 12, 2022"/>
    <x v="0"/>
    <x v="19"/>
    <n v="2.5"/>
    <n v="1"/>
    <n v="133"/>
    <n v="2.5"/>
    <n v="1"/>
    <n v="2.5"/>
    <n v="2.5"/>
    <x v="221"/>
    <x v="6"/>
    <s v="Food"/>
    <x v="1"/>
    <b v="1"/>
    <n v="2.5"/>
    <n v="1.6666666666666667"/>
    <x v="5"/>
  </r>
  <r>
    <s v="Processed"/>
    <s v="VJ300320692"/>
    <x v="3"/>
    <x v="4"/>
    <s v="S. Pellegrino Sparkling Mineral Water"/>
    <s v="Water"/>
    <n v="15516564452"/>
    <s v="Friday, August 12, 2022"/>
    <x v="0"/>
    <x v="5"/>
    <n v="2"/>
    <n v="1"/>
    <n v="144"/>
    <n v="2"/>
    <n v="1"/>
    <n v="2"/>
    <n v="2"/>
    <x v="221"/>
    <x v="24"/>
    <s v="Water"/>
    <x v="3"/>
    <b v="1"/>
    <n v="2"/>
    <n v="1.3333333333333333"/>
    <x v="22"/>
  </r>
  <r>
    <s v="Processed"/>
    <s v="VJ300320692"/>
    <x v="3"/>
    <x v="4"/>
    <s v="Starbucks Doubleshot Energy - Mocha"/>
    <s v="Non Carbonated"/>
    <n v="15516726048"/>
    <s v="Friday, August 12, 2022"/>
    <x v="0"/>
    <x v="2"/>
    <n v="3.5"/>
    <n v="1"/>
    <n v="146"/>
    <n v="3.5"/>
    <n v="1"/>
    <n v="3.5"/>
    <n v="3.5"/>
    <x v="221"/>
    <x v="88"/>
    <s v="Non Carbonated"/>
    <x v="2"/>
    <b v="1"/>
    <n v="3.5"/>
    <n v="2.3333333333333335"/>
    <x v="62"/>
  </r>
  <r>
    <s v="Processed"/>
    <s v="VJ300320692"/>
    <x v="3"/>
    <x v="4"/>
    <s v="SunChips Multigrain - Harvest Cheddar"/>
    <s v="Food"/>
    <n v="15516729654"/>
    <s v="Friday, August 12, 2022"/>
    <x v="0"/>
    <x v="4"/>
    <n v="1.5"/>
    <n v="1"/>
    <n v="110"/>
    <n v="1.5"/>
    <n v="1"/>
    <n v="1.5"/>
    <n v="1.5"/>
    <x v="221"/>
    <x v="35"/>
    <s v="Food"/>
    <x v="1"/>
    <b v="1"/>
    <n v="1.5"/>
    <n v="1"/>
    <x v="25"/>
  </r>
  <r>
    <s v="Processed"/>
    <s v="VJ300320609"/>
    <x v="2"/>
    <x v="3"/>
    <s v="SunChips Multigrain - Harvest Cheddar"/>
    <s v="Food"/>
    <n v="15517090768"/>
    <s v="Friday, August 12, 2022"/>
    <x v="1"/>
    <x v="22"/>
    <n v="1.5"/>
    <n v="1"/>
    <n v="120"/>
    <n v="1.5"/>
    <n v="1"/>
    <n v="1.5"/>
    <n v="1.5"/>
    <x v="221"/>
    <x v="35"/>
    <s v="Food"/>
    <x v="1"/>
    <b v="1"/>
    <n v="1.5"/>
    <n v="1"/>
    <x v="25"/>
  </r>
  <r>
    <s v="Processed"/>
    <s v="VJ300320611"/>
    <x v="0"/>
    <x v="0"/>
    <s v="Oreo Mini"/>
    <s v="Food"/>
    <n v="15517225010"/>
    <s v="Friday, August 12, 2022"/>
    <x v="0"/>
    <x v="16"/>
    <n v="1.5"/>
    <n v="1"/>
    <n v="122"/>
    <n v="1.5"/>
    <n v="1"/>
    <n v="1.5"/>
    <n v="1.5"/>
    <x v="221"/>
    <x v="18"/>
    <s v="Food"/>
    <x v="1"/>
    <b v="1"/>
    <n v="1.5"/>
    <n v="1"/>
    <x v="16"/>
  </r>
  <r>
    <s v="Processed"/>
    <s v="VJ300320609"/>
    <x v="2"/>
    <x v="3"/>
    <s v="KitKat - Crisp Wafers"/>
    <s v="Food"/>
    <n v="15517817922"/>
    <s v="Friday, August 12, 2022"/>
    <x v="1"/>
    <x v="14"/>
    <n v="2.5"/>
    <n v="1"/>
    <n v="137"/>
    <n v="2.5"/>
    <n v="1"/>
    <n v="2.5"/>
    <n v="2.5"/>
    <x v="221"/>
    <x v="10"/>
    <s v="Food"/>
    <x v="1"/>
    <b v="1"/>
    <n v="2.5"/>
    <n v="1.6666666666666667"/>
    <x v="9"/>
  </r>
  <r>
    <s v="Processed"/>
    <s v="VJ300320609"/>
    <x v="2"/>
    <x v="3"/>
    <s v="Snapple Lemonade - pineapple"/>
    <s v="Non Carbonated"/>
    <n v="15517960668"/>
    <s v="Friday, August 12, 2022"/>
    <x v="1"/>
    <x v="21"/>
    <n v="2.5"/>
    <n v="1"/>
    <n v="145"/>
    <n v="2.5"/>
    <n v="1"/>
    <n v="2.5"/>
    <n v="2.5"/>
    <x v="221"/>
    <x v="163"/>
    <s v="Non Carbonated"/>
    <x v="2"/>
    <b v="1"/>
    <n v="2.5"/>
    <n v="1.6666666666666667"/>
    <x v="106"/>
  </r>
  <r>
    <s v="Processed"/>
    <s v="VJ300320609"/>
    <x v="2"/>
    <x v="3"/>
    <s v="KitKat - Crisp Wafers"/>
    <s v="Food"/>
    <n v="15517972641"/>
    <s v="Friday, August 12, 2022"/>
    <x v="1"/>
    <x v="14"/>
    <n v="2.5"/>
    <n v="1"/>
    <n v="137"/>
    <n v="2.5"/>
    <n v="1"/>
    <n v="2.5"/>
    <n v="2.5"/>
    <x v="221"/>
    <x v="10"/>
    <s v="Food"/>
    <x v="1"/>
    <b v="1"/>
    <n v="2.5"/>
    <n v="1.6666666666666667"/>
    <x v="9"/>
  </r>
  <r>
    <s v="Processed"/>
    <s v="VJ300320609"/>
    <x v="2"/>
    <x v="3"/>
    <s v="Cheetos - Crunchy"/>
    <s v="Food"/>
    <n v="15517974559"/>
    <s v="Friday, August 12, 2022"/>
    <x v="1"/>
    <x v="18"/>
    <n v="1.5"/>
    <n v="1"/>
    <n v="124"/>
    <n v="1.5"/>
    <n v="1"/>
    <n v="1.5"/>
    <n v="1.5"/>
    <x v="221"/>
    <x v="91"/>
    <s v="Food"/>
    <x v="1"/>
    <b v="1"/>
    <n v="1.5"/>
    <n v="1"/>
    <x v="14"/>
  </r>
  <r>
    <s v="Processed"/>
    <s v="VJ300320692"/>
    <x v="3"/>
    <x v="4"/>
    <s v="Mini Chips Ahoy - Go Paks"/>
    <m/>
    <n v="15519086723"/>
    <s v="Saturday, August 13, 2022"/>
    <x v="0"/>
    <x v="32"/>
    <n v="4"/>
    <n v="1"/>
    <n v="154"/>
    <n v="4"/>
    <n v="1"/>
    <n v="4"/>
    <n v="4"/>
    <x v="222"/>
    <x v="142"/>
    <s v="Cell is Blank - Dis-regard"/>
    <x v="1"/>
    <b v="1"/>
    <n v="4"/>
    <n v="2.6666666666666665"/>
    <x v="97"/>
  </r>
  <r>
    <s v="Processed"/>
    <s v="VJ300320692"/>
    <x v="3"/>
    <x v="4"/>
    <s v="Keto Bar - Creamy Peanut Butter Chocolate"/>
    <s v="Food"/>
    <n v="15519251946"/>
    <s v="Saturday, August 13, 2022"/>
    <x v="1"/>
    <x v="10"/>
    <n v="2"/>
    <n v="1"/>
    <n v="136"/>
    <n v="2"/>
    <n v="1"/>
    <n v="2"/>
    <n v="2"/>
    <x v="222"/>
    <x v="110"/>
    <s v="Food"/>
    <x v="1"/>
    <b v="1"/>
    <n v="2"/>
    <n v="1.3333333333333333"/>
    <x v="77"/>
  </r>
  <r>
    <s v="Processed"/>
    <s v="VJ300320692"/>
    <x v="3"/>
    <x v="4"/>
    <s v="Pringles - Cheddar Cheese"/>
    <s v="Food"/>
    <n v="15519442091"/>
    <s v="Saturday, August 13, 2022"/>
    <x v="1"/>
    <x v="39"/>
    <n v="3"/>
    <n v="1"/>
    <n v="161"/>
    <n v="3"/>
    <n v="1"/>
    <n v="3"/>
    <n v="3"/>
    <x v="222"/>
    <x v="154"/>
    <s v="Food"/>
    <x v="1"/>
    <b v="1"/>
    <n v="3"/>
    <n v="2"/>
    <x v="103"/>
  </r>
  <r>
    <s v="Processed"/>
    <s v="VJ300320692"/>
    <x v="3"/>
    <x v="4"/>
    <s v="Starbucks Refresher - Real Coconut Water"/>
    <s v="Carbonated"/>
    <n v="15519446324"/>
    <s v="Saturday, August 13, 2022"/>
    <x v="1"/>
    <x v="0"/>
    <n v="3"/>
    <n v="1"/>
    <n v="148"/>
    <n v="3"/>
    <n v="1"/>
    <n v="3"/>
    <n v="3"/>
    <x v="222"/>
    <x v="106"/>
    <s v="Carbonated"/>
    <x v="0"/>
    <b v="1"/>
    <n v="3"/>
    <n v="2"/>
    <x v="75"/>
  </r>
  <r>
    <s v="Processed"/>
    <s v="VJ300320692"/>
    <x v="3"/>
    <x v="4"/>
    <s v="Starbucks Refresher - Real Coconut Water"/>
    <s v="Carbonated"/>
    <n v="15519476427"/>
    <s v="Saturday, August 13, 2022"/>
    <x v="0"/>
    <x v="0"/>
    <n v="3"/>
    <n v="1"/>
    <n v="148"/>
    <n v="3"/>
    <n v="1"/>
    <n v="3"/>
    <n v="3"/>
    <x v="222"/>
    <x v="106"/>
    <s v="Carbonated"/>
    <x v="0"/>
    <b v="1"/>
    <n v="3"/>
    <n v="2"/>
    <x v="75"/>
  </r>
  <r>
    <s v="Processed"/>
    <s v="VJ300320692"/>
    <x v="3"/>
    <x v="4"/>
    <s v="Wonderful Pistachios - Variety"/>
    <s v="Food"/>
    <n v="15519496399"/>
    <s v="Saturday, August 13, 2022"/>
    <x v="1"/>
    <x v="9"/>
    <n v="2"/>
    <n v="1"/>
    <n v="131"/>
    <n v="2"/>
    <n v="1"/>
    <n v="2"/>
    <n v="2"/>
    <x v="222"/>
    <x v="11"/>
    <s v="Food"/>
    <x v="1"/>
    <b v="1"/>
    <n v="2"/>
    <n v="1.3333333333333333"/>
    <x v="10"/>
  </r>
  <r>
    <s v="Processed"/>
    <s v="VJ300320692"/>
    <x v="3"/>
    <x v="4"/>
    <s v="Starbucks Doubleshot Energy - Mocha"/>
    <s v="Non Carbonated"/>
    <n v="15519574153"/>
    <s v="Saturday, August 13, 2022"/>
    <x v="0"/>
    <x v="2"/>
    <n v="3.5"/>
    <n v="1"/>
    <n v="146"/>
    <n v="3.5"/>
    <n v="1"/>
    <n v="3.5"/>
    <n v="3.5"/>
    <x v="222"/>
    <x v="88"/>
    <s v="Non Carbonated"/>
    <x v="2"/>
    <b v="1"/>
    <n v="3.5"/>
    <n v="2.3333333333333335"/>
    <x v="62"/>
  </r>
  <r>
    <s v="Processed"/>
    <s v="VJ300320609"/>
    <x v="2"/>
    <x v="3"/>
    <s v="Jack Links Beef Steak Original"/>
    <s v="Food"/>
    <n v="15519775495"/>
    <s v="Saturday, August 13, 2022"/>
    <x v="1"/>
    <x v="29"/>
    <n v="1.5"/>
    <n v="1"/>
    <n v="139"/>
    <n v="1.5"/>
    <n v="1"/>
    <n v="1.5"/>
    <n v="1.5"/>
    <x v="222"/>
    <x v="20"/>
    <s v="Food"/>
    <x v="1"/>
    <b v="1"/>
    <n v="1.5"/>
    <n v="1"/>
    <x v="18"/>
  </r>
  <r>
    <s v="Processed"/>
    <s v="VJ300320609"/>
    <x v="2"/>
    <x v="3"/>
    <s v="Cheetos - Fleming Hot Crunchy"/>
    <s v="Food"/>
    <n v="15519790065"/>
    <s v="Saturday, August 13, 2022"/>
    <x v="1"/>
    <x v="16"/>
    <n v="1.5"/>
    <n v="1"/>
    <n v="122"/>
    <n v="1.5"/>
    <n v="1"/>
    <n v="1.5"/>
    <n v="1.5"/>
    <x v="222"/>
    <x v="16"/>
    <s v="Food"/>
    <x v="1"/>
    <b v="1"/>
    <n v="1.5"/>
    <n v="1"/>
    <x v="14"/>
  </r>
  <r>
    <s v="Processed"/>
    <s v="VJ300320611"/>
    <x v="0"/>
    <x v="0"/>
    <s v="Wonderful Pistachios - Variety"/>
    <s v="Food"/>
    <n v="15519974284"/>
    <s v="Saturday, August 13, 2022"/>
    <x v="0"/>
    <x v="19"/>
    <n v="2"/>
    <n v="1"/>
    <n v="133"/>
    <n v="2"/>
    <n v="1"/>
    <n v="2"/>
    <n v="2"/>
    <x v="222"/>
    <x v="11"/>
    <s v="Food"/>
    <x v="1"/>
    <b v="1"/>
    <n v="2"/>
    <n v="1.3333333333333333"/>
    <x v="10"/>
  </r>
  <r>
    <s v="Processed"/>
    <s v="VJ300320692"/>
    <x v="3"/>
    <x v="4"/>
    <s v="CheezIt - Original"/>
    <s v="Food"/>
    <n v="15520208306"/>
    <s v="Saturday, August 13, 2022"/>
    <x v="1"/>
    <x v="24"/>
    <n v="1.5"/>
    <n v="1"/>
    <n v="121"/>
    <n v="1.5"/>
    <n v="1"/>
    <n v="1.5"/>
    <n v="1.5"/>
    <x v="222"/>
    <x v="48"/>
    <s v="Food"/>
    <x v="1"/>
    <b v="1"/>
    <n v="1.5"/>
    <n v="1"/>
    <x v="39"/>
  </r>
  <r>
    <s v="Processed"/>
    <s v="VJ300320611"/>
    <x v="0"/>
    <x v="0"/>
    <s v="Monster Energy Original"/>
    <s v="Carbonated"/>
    <n v="15520219484"/>
    <s v="Saturday, August 13, 2022"/>
    <x v="0"/>
    <x v="15"/>
    <n v="3"/>
    <n v="1"/>
    <n v="147"/>
    <n v="3"/>
    <n v="1"/>
    <n v="3"/>
    <n v="3"/>
    <x v="222"/>
    <x v="5"/>
    <s v="Carbonated"/>
    <x v="0"/>
    <b v="1"/>
    <n v="3"/>
    <n v="2"/>
    <x v="4"/>
  </r>
  <r>
    <s v="Processed"/>
    <s v="VJ300320692"/>
    <x v="3"/>
    <x v="4"/>
    <s v="Snyder's of Hanover Pretzel Pieces - Cheddar"/>
    <s v="Food"/>
    <n v="15520310587"/>
    <s v="Saturday, August 13, 2022"/>
    <x v="0"/>
    <x v="3"/>
    <n v="2.5"/>
    <n v="1"/>
    <n v="114"/>
    <n v="2.5"/>
    <n v="1"/>
    <n v="2.5"/>
    <n v="2.5"/>
    <x v="222"/>
    <x v="147"/>
    <s v="Food"/>
    <x v="1"/>
    <b v="1"/>
    <n v="2.5"/>
    <n v="1.6666666666666667"/>
    <x v="92"/>
  </r>
  <r>
    <s v="Processed"/>
    <s v="VJ300205292"/>
    <x v="0"/>
    <x v="1"/>
    <s v="KitKat - Crisp Wafers"/>
    <s v="Food"/>
    <n v="15520278093"/>
    <s v="Saturday, August 13, 2022"/>
    <x v="0"/>
    <x v="13"/>
    <n v="2"/>
    <n v="1"/>
    <n v="130"/>
    <n v="2"/>
    <n v="1"/>
    <n v="2"/>
    <n v="2"/>
    <x v="222"/>
    <x v="10"/>
    <s v="Food"/>
    <x v="1"/>
    <b v="1"/>
    <n v="2"/>
    <n v="1.3333333333333333"/>
    <x v="9"/>
  </r>
  <r>
    <s v="Processed"/>
    <s v="VJ300205292"/>
    <x v="0"/>
    <x v="1"/>
    <s v="Snapple Diet Tea - Peach Tea"/>
    <s v="Non Carbonated"/>
    <n v="15522059590"/>
    <s v="Sunday, August 14, 2022"/>
    <x v="1"/>
    <x v="7"/>
    <n v="2.5"/>
    <n v="1"/>
    <n v="143"/>
    <n v="2.5"/>
    <n v="1"/>
    <n v="2.5"/>
    <n v="2.5"/>
    <x v="223"/>
    <x v="37"/>
    <s v="Non Carbonated"/>
    <x v="2"/>
    <b v="1"/>
    <n v="2.5"/>
    <n v="1.6666666666666667"/>
    <x v="6"/>
  </r>
  <r>
    <s v="Processed"/>
    <s v="VJ300205292"/>
    <x v="0"/>
    <x v="1"/>
    <s v="Seapoint Farms Dry Roasted Edamame - Wasabi"/>
    <s v="Food"/>
    <n v="15522608837"/>
    <s v="Sunday, August 14, 2022"/>
    <x v="1"/>
    <x v="28"/>
    <n v="2.5"/>
    <n v="1"/>
    <n v="135"/>
    <n v="2.5"/>
    <n v="1"/>
    <n v="2.5"/>
    <n v="2.5"/>
    <x v="223"/>
    <x v="6"/>
    <s v="Food"/>
    <x v="1"/>
    <b v="1"/>
    <n v="2.5"/>
    <n v="1.6666666666666667"/>
    <x v="5"/>
  </r>
  <r>
    <s v="Processed"/>
    <s v="VJ300320609"/>
    <x v="2"/>
    <x v="3"/>
    <s v="Cheetos - Fleming Hot Crunchy"/>
    <s v="Food"/>
    <n v="15525144201"/>
    <s v="Monday, August 15, 2022"/>
    <x v="0"/>
    <x v="16"/>
    <n v="1.5"/>
    <n v="1"/>
    <n v="122"/>
    <n v="1.5"/>
    <n v="1"/>
    <n v="1.5"/>
    <n v="1.5"/>
    <x v="224"/>
    <x v="16"/>
    <s v="Food"/>
    <x v="1"/>
    <b v="1"/>
    <n v="1.5"/>
    <n v="1"/>
    <x v="14"/>
  </r>
  <r>
    <s v="Processed"/>
    <s v="VJ300320692"/>
    <x v="3"/>
    <x v="4"/>
    <s v="CheezIt - Original"/>
    <s v="Food"/>
    <n v="15525620721"/>
    <s v="Monday, August 15, 2022"/>
    <x v="0"/>
    <x v="24"/>
    <n v="1.5"/>
    <n v="1"/>
    <n v="121"/>
    <n v="1.5"/>
    <n v="1"/>
    <n v="1.5"/>
    <n v="1.5"/>
    <x v="224"/>
    <x v="48"/>
    <s v="Food"/>
    <x v="1"/>
    <b v="1"/>
    <n v="1.5"/>
    <n v="1"/>
    <x v="39"/>
  </r>
  <r>
    <s v="Processed"/>
    <s v="VJ300320686"/>
    <x v="1"/>
    <x v="2"/>
    <s v="CheezIt - Cheddar Sour Cream and Onion"/>
    <s v="Food"/>
    <n v="15525932846"/>
    <s v="Monday, August 15, 2022"/>
    <x v="0"/>
    <x v="22"/>
    <n v="1.5"/>
    <n v="1"/>
    <n v="120"/>
    <n v="1.5"/>
    <n v="1"/>
    <n v="1.5"/>
    <n v="1.5"/>
    <x v="224"/>
    <x v="86"/>
    <s v="Food"/>
    <x v="1"/>
    <b v="1"/>
    <n v="1.5"/>
    <n v="1"/>
    <x v="39"/>
  </r>
  <r>
    <s v="Processed"/>
    <s v="VJ300205292"/>
    <x v="0"/>
    <x v="1"/>
    <s v="Canada Dry - Ginger Ale &amp; Lemonde"/>
    <m/>
    <n v="15526067251"/>
    <s v="Monday, August 15, 2022"/>
    <x v="0"/>
    <x v="27"/>
    <n v="1.5"/>
    <n v="2"/>
    <n v="141"/>
    <n v="1.5"/>
    <n v="2"/>
    <n v="3"/>
    <n v="3"/>
    <x v="224"/>
    <x v="150"/>
    <s v="Cell is Blank - Dis-regard"/>
    <x v="0"/>
    <b v="1"/>
    <n v="1.5"/>
    <n v="1"/>
    <x v="102"/>
  </r>
  <r>
    <s v="Processed"/>
    <s v="VJ300320692"/>
    <x v="3"/>
    <x v="4"/>
    <s v="CheezIt - White Cheddar"/>
    <s v="Food"/>
    <n v="15526233727"/>
    <s v="Monday, August 15, 2022"/>
    <x v="1"/>
    <x v="1"/>
    <n v="1.5"/>
    <n v="1"/>
    <n v="123"/>
    <n v="1.5"/>
    <n v="1"/>
    <n v="1.5"/>
    <n v="1.5"/>
    <x v="224"/>
    <x v="53"/>
    <s v="Food"/>
    <x v="1"/>
    <b v="1"/>
    <n v="1.5"/>
    <n v="1"/>
    <x v="39"/>
  </r>
  <r>
    <s v="Processed"/>
    <s v="VJ300320692"/>
    <x v="3"/>
    <x v="4"/>
    <s v="KitKat - Crisp Wafers"/>
    <s v="Food"/>
    <n v="15526329546"/>
    <s v="Monday, August 15, 2022"/>
    <x v="1"/>
    <x v="17"/>
    <n v="2"/>
    <n v="1"/>
    <n v="138"/>
    <n v="2"/>
    <n v="1"/>
    <n v="2"/>
    <n v="2"/>
    <x v="224"/>
    <x v="10"/>
    <s v="Food"/>
    <x v="1"/>
    <b v="1"/>
    <n v="2"/>
    <n v="1.3333333333333333"/>
    <x v="9"/>
  </r>
  <r>
    <s v="Processed"/>
    <s v="VJ300320692"/>
    <x v="3"/>
    <x v="4"/>
    <s v="Seapoint Farms Dry Roasted Edamame - Wasabi"/>
    <s v="Food"/>
    <n v="15526368027"/>
    <s v="Monday, August 15, 2022"/>
    <x v="1"/>
    <x v="19"/>
    <n v="2.5"/>
    <n v="1"/>
    <n v="133"/>
    <n v="2.5"/>
    <n v="1"/>
    <n v="2.5"/>
    <n v="2.5"/>
    <x v="224"/>
    <x v="6"/>
    <s v="Food"/>
    <x v="1"/>
    <b v="1"/>
    <n v="2.5"/>
    <n v="1.6666666666666667"/>
    <x v="5"/>
  </r>
  <r>
    <s v="Processed"/>
    <s v="VJ300320686"/>
    <x v="1"/>
    <x v="2"/>
    <s v="KitKat - Crisp Wafers"/>
    <s v="Food"/>
    <n v="15526399847"/>
    <s v="Monday, August 15, 2022"/>
    <x v="1"/>
    <x v="10"/>
    <n v="1.75"/>
    <n v="1"/>
    <n v="136"/>
    <n v="1.75"/>
    <n v="1"/>
    <n v="1.75"/>
    <n v="1.75"/>
    <x v="224"/>
    <x v="10"/>
    <s v="Food"/>
    <x v="1"/>
    <b v="1"/>
    <n v="1.75"/>
    <n v="1.1666666666666667"/>
    <x v="9"/>
  </r>
  <r>
    <s v="Processed"/>
    <s v="VJ300320686"/>
    <x v="1"/>
    <x v="2"/>
    <s v="Kinder - Bueno - Crispy Creamy Chocolate"/>
    <s v="Food"/>
    <n v="15526367723"/>
    <s v="Monday, August 15, 2022"/>
    <x v="1"/>
    <x v="29"/>
    <n v="2"/>
    <n v="1"/>
    <n v="139"/>
    <n v="2"/>
    <n v="1"/>
    <n v="2"/>
    <n v="2"/>
    <x v="224"/>
    <x v="78"/>
    <s v="Food"/>
    <x v="1"/>
    <b v="1"/>
    <n v="2"/>
    <n v="1.3333333333333333"/>
    <x v="56"/>
  </r>
  <r>
    <s v="Processed"/>
    <s v="VJ300320609"/>
    <x v="2"/>
    <x v="3"/>
    <s v="Nature's Bakery Fig Bar - Raspberry"/>
    <s v="Food"/>
    <n v="15526486276"/>
    <s v="Monday, August 15, 2022"/>
    <x v="1"/>
    <x v="13"/>
    <n v="1.5"/>
    <n v="1"/>
    <n v="130"/>
    <n v="1.5"/>
    <n v="1"/>
    <n v="1.5"/>
    <n v="1.5"/>
    <x v="224"/>
    <x v="149"/>
    <s v="Food"/>
    <x v="1"/>
    <b v="1"/>
    <n v="1.5"/>
    <n v="1"/>
    <x v="101"/>
  </r>
  <r>
    <s v="Processed"/>
    <s v="VJ300320609"/>
    <x v="2"/>
    <x v="3"/>
    <s v="Doritos Famin Hot Nacho"/>
    <s v="Food"/>
    <n v="15526492448"/>
    <s v="Monday, August 15, 2022"/>
    <x v="1"/>
    <x v="26"/>
    <n v="1.5"/>
    <n v="1"/>
    <n v="113"/>
    <n v="1.5"/>
    <n v="1"/>
    <n v="1.5"/>
    <n v="1.5"/>
    <x v="224"/>
    <x v="77"/>
    <s v="Food"/>
    <x v="1"/>
    <b v="1"/>
    <n v="1.5"/>
    <n v="1"/>
    <x v="55"/>
  </r>
  <r>
    <s v="Processed"/>
    <s v="VJ300320686"/>
    <x v="1"/>
    <x v="2"/>
    <s v="Pop Corners - Kettle Corn"/>
    <s v="Food"/>
    <n v="15526622246"/>
    <s v="Monday, August 15, 2022"/>
    <x v="1"/>
    <x v="26"/>
    <n v="1.5"/>
    <n v="1"/>
    <n v="113"/>
    <n v="1.5"/>
    <n v="1"/>
    <n v="1.5"/>
    <n v="1.5"/>
    <x v="224"/>
    <x v="113"/>
    <s v="Food"/>
    <x v="1"/>
    <b v="1"/>
    <n v="1.5"/>
    <n v="1"/>
    <x v="80"/>
  </r>
  <r>
    <s v="Processed"/>
    <s v="VJ300320686"/>
    <x v="1"/>
    <x v="2"/>
    <s v="Robert Irvine's - Fit Crunch -  Chocolate Pea"/>
    <s v="Food"/>
    <n v="15526674270"/>
    <s v="Monday, August 15, 2022"/>
    <x v="0"/>
    <x v="11"/>
    <n v="2"/>
    <n v="1"/>
    <n v="132"/>
    <n v="2"/>
    <n v="1"/>
    <n v="2"/>
    <n v="2"/>
    <x v="224"/>
    <x v="21"/>
    <s v="Food"/>
    <x v="1"/>
    <b v="1"/>
    <n v="2"/>
    <n v="1.3333333333333333"/>
    <x v="19"/>
  </r>
  <r>
    <s v="Processed"/>
    <s v="VJ300320692"/>
    <x v="3"/>
    <x v="4"/>
    <s v="Coca Cola - Zero Sugar"/>
    <s v="Carbonated"/>
    <n v="15526893019"/>
    <s v="Monday, August 15, 2022"/>
    <x v="1"/>
    <x v="27"/>
    <n v="2"/>
    <n v="1"/>
    <n v="141"/>
    <n v="2"/>
    <n v="1"/>
    <n v="2"/>
    <n v="2"/>
    <x v="224"/>
    <x v="44"/>
    <s v="Carbonated"/>
    <x v="0"/>
    <b v="1"/>
    <n v="2"/>
    <n v="1.3333333333333333"/>
    <x v="36"/>
  </r>
  <r>
    <s v="Processed"/>
    <s v="VJ300205292"/>
    <x v="0"/>
    <x v="1"/>
    <s v="Kinder - Bueno - Crispy Creamy Chocolate"/>
    <s v="Food"/>
    <n v="15526908918"/>
    <s v="Monday, August 15, 2022"/>
    <x v="0"/>
    <x v="29"/>
    <n v="2"/>
    <n v="1"/>
    <n v="139"/>
    <n v="2"/>
    <n v="1"/>
    <n v="2"/>
    <n v="2"/>
    <x v="224"/>
    <x v="78"/>
    <s v="Food"/>
    <x v="1"/>
    <b v="1"/>
    <n v="2"/>
    <n v="1.3333333333333333"/>
    <x v="56"/>
  </r>
  <r>
    <s v="Processed"/>
    <s v="VJ300320686"/>
    <x v="1"/>
    <x v="2"/>
    <s v="SunChips Multigrain - Salsa"/>
    <s v="Food"/>
    <n v="15526941696"/>
    <s v="Monday, August 15, 2022"/>
    <x v="1"/>
    <x v="4"/>
    <n v="1.5"/>
    <n v="1"/>
    <n v="110"/>
    <n v="1.5"/>
    <n v="1"/>
    <n v="1.5"/>
    <n v="1.5"/>
    <x v="224"/>
    <x v="27"/>
    <s v="Food"/>
    <x v="1"/>
    <b v="1"/>
    <n v="1.5"/>
    <n v="1"/>
    <x v="25"/>
  </r>
  <r>
    <s v="Processed"/>
    <s v="VJ300320692"/>
    <x v="3"/>
    <x v="4"/>
    <s v="Lenny &amp; Larrys - Chocolate Chip"/>
    <s v="Food"/>
    <n v="15527272328"/>
    <s v="Monday, August 15, 2022"/>
    <x v="1"/>
    <x v="34"/>
    <n v="2.5"/>
    <n v="1"/>
    <n v="158"/>
    <n v="2.5"/>
    <n v="1"/>
    <n v="2.5"/>
    <n v="2.5"/>
    <x v="224"/>
    <x v="134"/>
    <s v="Food"/>
    <x v="1"/>
    <b v="1"/>
    <n v="2.5"/>
    <n v="1.6666666666666667"/>
    <x v="69"/>
  </r>
  <r>
    <s v="Processed"/>
    <s v="VJ300320609"/>
    <x v="2"/>
    <x v="3"/>
    <s v="Munchies Snack mix Flaming Hot"/>
    <s v="Food"/>
    <n v="15527435159"/>
    <s v="Monday, August 15, 2022"/>
    <x v="1"/>
    <x v="4"/>
    <n v="2"/>
    <n v="1"/>
    <n v="110"/>
    <n v="2"/>
    <n v="1"/>
    <n v="2"/>
    <n v="2"/>
    <x v="224"/>
    <x v="72"/>
    <s v="Food"/>
    <x v="1"/>
    <b v="1"/>
    <n v="2"/>
    <n v="1.3333333333333333"/>
    <x v="50"/>
  </r>
  <r>
    <s v="Processed"/>
    <s v="VJ300320686"/>
    <x v="1"/>
    <x v="2"/>
    <s v="SunChips Multigrain - Salsa"/>
    <s v="Food"/>
    <n v="15527461233"/>
    <s v="Monday, August 15, 2022"/>
    <x v="1"/>
    <x v="4"/>
    <n v="1.5"/>
    <n v="1"/>
    <n v="110"/>
    <n v="1.5"/>
    <n v="1"/>
    <n v="1.5"/>
    <n v="1.5"/>
    <x v="224"/>
    <x v="27"/>
    <s v="Food"/>
    <x v="1"/>
    <b v="1"/>
    <n v="1.5"/>
    <n v="1"/>
    <x v="25"/>
  </r>
  <r>
    <s v="Processed"/>
    <s v="VJ300320692"/>
    <x v="3"/>
    <x v="4"/>
    <s v="Starbucks Refresher - Real Coconut Water"/>
    <s v="Carbonated"/>
    <n v="15527680339"/>
    <s v="Monday, August 15, 2022"/>
    <x v="1"/>
    <x v="0"/>
    <n v="3"/>
    <n v="1"/>
    <n v="148"/>
    <n v="3"/>
    <n v="1"/>
    <n v="3"/>
    <n v="3"/>
    <x v="224"/>
    <x v="106"/>
    <s v="Carbonated"/>
    <x v="0"/>
    <b v="1"/>
    <n v="3"/>
    <n v="2"/>
    <x v="75"/>
  </r>
  <r>
    <s v="Processed"/>
    <s v="VJ300320692"/>
    <x v="3"/>
    <x v="4"/>
    <s v="Bai Antioxidant - Tanzania Lemon Super Tea"/>
    <s v="Non Carbonated"/>
    <n v="15527982626"/>
    <s v="Monday, August 15, 2022"/>
    <x v="1"/>
    <x v="21"/>
    <n v="2.75"/>
    <n v="1"/>
    <n v="145"/>
    <n v="2.75"/>
    <n v="1"/>
    <n v="2.75"/>
    <n v="2.75"/>
    <x v="224"/>
    <x v="120"/>
    <s v="Non Carbonated"/>
    <x v="2"/>
    <b v="1"/>
    <n v="2.75"/>
    <n v="1.8333333333333333"/>
    <x v="2"/>
  </r>
  <r>
    <s v="Processed"/>
    <s v="VJ300320692"/>
    <x v="3"/>
    <x v="4"/>
    <s v="Keep Healthy - Chocolate Fudge"/>
    <s v="Food"/>
    <n v="15527992816"/>
    <s v="Monday, August 15, 2022"/>
    <x v="0"/>
    <x v="11"/>
    <n v="2"/>
    <n v="1"/>
    <n v="132"/>
    <n v="2"/>
    <n v="1"/>
    <n v="2"/>
    <n v="2"/>
    <x v="224"/>
    <x v="132"/>
    <s v="Food"/>
    <x v="1"/>
    <b v="1"/>
    <n v="2"/>
    <n v="1.3333333333333333"/>
    <x v="91"/>
  </r>
  <r>
    <s v="Processed"/>
    <s v="VJ300320692"/>
    <x v="3"/>
    <x v="4"/>
    <s v="Starbucks Doubleshot Energy - Mocha"/>
    <s v="Non Carbonated"/>
    <n v="15528001089"/>
    <s v="Monday, August 15, 2022"/>
    <x v="0"/>
    <x v="2"/>
    <n v="3.5"/>
    <n v="1"/>
    <n v="146"/>
    <n v="3.5"/>
    <n v="1"/>
    <n v="3.5"/>
    <n v="3.5"/>
    <x v="224"/>
    <x v="88"/>
    <s v="Non Carbonated"/>
    <x v="2"/>
    <b v="1"/>
    <n v="3.5"/>
    <n v="2.3333333333333335"/>
    <x v="62"/>
  </r>
  <r>
    <s v="Processed"/>
    <s v="VJ300320692"/>
    <x v="3"/>
    <x v="4"/>
    <s v="RXBAR - Protein Bar - Peanut Butter"/>
    <s v="Food"/>
    <n v="15528012488"/>
    <s v="Monday, August 15, 2022"/>
    <x v="1"/>
    <x v="28"/>
    <n v="2"/>
    <n v="1"/>
    <n v="135"/>
    <n v="2"/>
    <n v="1"/>
    <n v="2"/>
    <n v="2"/>
    <x v="224"/>
    <x v="80"/>
    <s v="Food"/>
    <x v="1"/>
    <b v="1"/>
    <n v="2"/>
    <n v="1.3333333333333333"/>
    <x v="58"/>
  </r>
  <r>
    <s v="Processed"/>
    <s v="VJ300320692"/>
    <x v="3"/>
    <x v="4"/>
    <s v="RXBAR - Protein Bar - Peanut Butter"/>
    <s v="Food"/>
    <n v="15528013345"/>
    <s v="Monday, August 15, 2022"/>
    <x v="1"/>
    <x v="28"/>
    <n v="2"/>
    <n v="1"/>
    <n v="135"/>
    <n v="2"/>
    <n v="1"/>
    <n v="2"/>
    <n v="2"/>
    <x v="224"/>
    <x v="80"/>
    <s v="Food"/>
    <x v="1"/>
    <b v="1"/>
    <n v="2"/>
    <n v="1.3333333333333333"/>
    <x v="58"/>
  </r>
  <r>
    <s v="Processed"/>
    <s v="VJ300320692"/>
    <x v="3"/>
    <x v="4"/>
    <s v="RXBAR - Protein Bar - Peanut Butter"/>
    <s v="Food"/>
    <n v="15528110015"/>
    <s v="Monday, August 15, 2022"/>
    <x v="1"/>
    <x v="28"/>
    <n v="2"/>
    <n v="1"/>
    <n v="135"/>
    <n v="2"/>
    <n v="1"/>
    <n v="2"/>
    <n v="2"/>
    <x v="224"/>
    <x v="80"/>
    <s v="Food"/>
    <x v="1"/>
    <b v="1"/>
    <n v="2"/>
    <n v="1.3333333333333333"/>
    <x v="58"/>
  </r>
  <r>
    <s v="Processed"/>
    <s v="VJ300320609"/>
    <x v="2"/>
    <x v="3"/>
    <s v="KitKat - Crisp Wafers"/>
    <s v="Food"/>
    <n v="15528296269"/>
    <s v="Monday, August 15, 2022"/>
    <x v="1"/>
    <x v="14"/>
    <n v="2.5"/>
    <n v="1"/>
    <n v="137"/>
    <n v="2.5"/>
    <n v="1"/>
    <n v="2.5"/>
    <n v="2.5"/>
    <x v="224"/>
    <x v="10"/>
    <s v="Food"/>
    <x v="1"/>
    <b v="1"/>
    <n v="2.5"/>
    <n v="1.6666666666666667"/>
    <x v="9"/>
  </r>
  <r>
    <s v="Processed"/>
    <s v="VJ300320609"/>
    <x v="2"/>
    <x v="3"/>
    <s v="Cheetos - Fleming Hot Crunchy"/>
    <s v="Food"/>
    <n v="15528301128"/>
    <s v="Monday, August 15, 2022"/>
    <x v="1"/>
    <x v="16"/>
    <n v="1.5"/>
    <n v="1"/>
    <n v="122"/>
    <n v="1.5"/>
    <n v="1"/>
    <n v="1.5"/>
    <n v="1.5"/>
    <x v="224"/>
    <x v="16"/>
    <s v="Food"/>
    <x v="1"/>
    <b v="1"/>
    <n v="1.5"/>
    <n v="1"/>
    <x v="14"/>
  </r>
  <r>
    <s v="Processed"/>
    <s v="VJ300320692"/>
    <x v="3"/>
    <x v="4"/>
    <s v="Coca Cola - Zero Sugar"/>
    <s v="Carbonated"/>
    <n v="15528360306"/>
    <s v="Monday, August 15, 2022"/>
    <x v="0"/>
    <x v="27"/>
    <n v="2"/>
    <n v="1"/>
    <n v="141"/>
    <n v="2"/>
    <n v="1"/>
    <n v="2"/>
    <n v="2"/>
    <x v="224"/>
    <x v="44"/>
    <s v="Carbonated"/>
    <x v="0"/>
    <b v="1"/>
    <n v="2"/>
    <n v="1.3333333333333333"/>
    <x v="36"/>
  </r>
  <r>
    <s v="Processed"/>
    <s v="VJ300320692"/>
    <x v="3"/>
    <x v="4"/>
    <s v="Pop Corners - Sea Salt"/>
    <s v="Food"/>
    <n v="15528407198"/>
    <s v="Monday, August 15, 2022"/>
    <x v="0"/>
    <x v="20"/>
    <n v="1.5"/>
    <n v="1"/>
    <n v="112"/>
    <n v="1.5"/>
    <n v="1"/>
    <n v="1.5"/>
    <n v="3.5"/>
    <x v="224"/>
    <x v="117"/>
    <s v="Food"/>
    <x v="1"/>
    <b v="1"/>
    <n v="1.5"/>
    <n v="1"/>
    <x v="80"/>
  </r>
  <r>
    <s v="Processed"/>
    <s v="VJ300320692"/>
    <x v="3"/>
    <x v="4"/>
    <s v="Coca Cola - Zero Sugar"/>
    <s v="Carbonated"/>
    <n v="15528407198"/>
    <s v="Monday, August 15, 2022"/>
    <x v="0"/>
    <x v="27"/>
    <n v="2"/>
    <n v="1"/>
    <n v="141"/>
    <n v="2"/>
    <n v="1"/>
    <n v="2"/>
    <n v="3.5"/>
    <x v="224"/>
    <x v="44"/>
    <s v="Carbonated"/>
    <x v="0"/>
    <b v="1"/>
    <n v="2"/>
    <n v="1.3333333333333333"/>
    <x v="36"/>
  </r>
  <r>
    <s v="Processed"/>
    <s v="VJ300320692"/>
    <x v="3"/>
    <x v="4"/>
    <s v="KitKat - Crisp Wafers"/>
    <s v="Food"/>
    <n v="15528444939"/>
    <s v="Monday, August 15, 2022"/>
    <x v="1"/>
    <x v="17"/>
    <n v="2"/>
    <n v="1"/>
    <n v="138"/>
    <n v="2"/>
    <n v="1"/>
    <n v="2"/>
    <n v="2"/>
    <x v="224"/>
    <x v="10"/>
    <s v="Food"/>
    <x v="1"/>
    <b v="1"/>
    <n v="2"/>
    <n v="1.3333333333333333"/>
    <x v="9"/>
  </r>
  <r>
    <s v="Processed"/>
    <s v="VJ300320686"/>
    <x v="1"/>
    <x v="2"/>
    <s v="SunChips Multigrain - Original"/>
    <s v="Food"/>
    <n v="15530766333"/>
    <s v="Tuesday, August 16, 2022"/>
    <x v="1"/>
    <x v="20"/>
    <n v="1.5"/>
    <n v="1"/>
    <n v="112"/>
    <n v="1.5"/>
    <n v="1"/>
    <n v="1.5"/>
    <n v="1.5"/>
    <x v="225"/>
    <x v="60"/>
    <s v="Food"/>
    <x v="1"/>
    <b v="1"/>
    <n v="1.5"/>
    <n v="1"/>
    <x v="25"/>
  </r>
  <r>
    <s v="Processed"/>
    <s v="VJ300320686"/>
    <x v="1"/>
    <x v="2"/>
    <s v="SunChips Multigrain - Original"/>
    <s v="Food"/>
    <n v="15531220106"/>
    <s v="Tuesday, August 16, 2022"/>
    <x v="1"/>
    <x v="20"/>
    <n v="1.5"/>
    <n v="1"/>
    <n v="112"/>
    <n v="1.5"/>
    <n v="1"/>
    <n v="1.5"/>
    <n v="1.5"/>
    <x v="225"/>
    <x v="60"/>
    <s v="Food"/>
    <x v="1"/>
    <b v="1"/>
    <n v="1.5"/>
    <n v="1"/>
    <x v="25"/>
  </r>
  <r>
    <s v="Processed"/>
    <s v="VJ300320692"/>
    <x v="3"/>
    <x v="4"/>
    <s v="S. Pellegrino Sparkling Mineral Water"/>
    <s v="Water"/>
    <n v="15531386071"/>
    <s v="Tuesday, August 16, 2022"/>
    <x v="1"/>
    <x v="5"/>
    <n v="2"/>
    <n v="1"/>
    <n v="144"/>
    <n v="2"/>
    <n v="1"/>
    <n v="2"/>
    <n v="2"/>
    <x v="225"/>
    <x v="24"/>
    <s v="Water"/>
    <x v="3"/>
    <b v="1"/>
    <n v="2"/>
    <n v="1.3333333333333333"/>
    <x v="22"/>
  </r>
  <r>
    <s v="Processed"/>
    <s v="VJ300320692"/>
    <x v="3"/>
    <x v="4"/>
    <s v="RXBAR - Protein Bar - Peanut Butter"/>
    <s v="Food"/>
    <n v="15531638719"/>
    <s v="Tuesday, August 16, 2022"/>
    <x v="1"/>
    <x v="28"/>
    <n v="2"/>
    <n v="1"/>
    <n v="135"/>
    <n v="2"/>
    <n v="1"/>
    <n v="2"/>
    <n v="2"/>
    <x v="225"/>
    <x v="80"/>
    <s v="Food"/>
    <x v="1"/>
    <b v="1"/>
    <n v="2"/>
    <n v="1.3333333333333333"/>
    <x v="58"/>
  </r>
  <r>
    <s v="Processed"/>
    <s v="VJ300320692"/>
    <x v="3"/>
    <x v="4"/>
    <s v="CheezIt - Original"/>
    <s v="Food"/>
    <n v="15531932715"/>
    <s v="Tuesday, August 16, 2022"/>
    <x v="0"/>
    <x v="24"/>
    <n v="1.5"/>
    <n v="1"/>
    <n v="121"/>
    <n v="1.5"/>
    <n v="1"/>
    <n v="1.5"/>
    <n v="3.5"/>
    <x v="225"/>
    <x v="48"/>
    <s v="Food"/>
    <x v="1"/>
    <b v="1"/>
    <n v="1.5"/>
    <n v="1"/>
    <x v="39"/>
  </r>
  <r>
    <s v="Processed"/>
    <s v="VJ300320692"/>
    <x v="3"/>
    <x v="4"/>
    <s v="Iberia Coconut Water"/>
    <s v="Non Carbonated"/>
    <n v="15531932715"/>
    <s v="Tuesday, August 16, 2022"/>
    <x v="0"/>
    <x v="12"/>
    <n v="2"/>
    <n v="1"/>
    <n v="140"/>
    <n v="2"/>
    <n v="1"/>
    <n v="2"/>
    <n v="3.5"/>
    <x v="225"/>
    <x v="93"/>
    <s v="Non Carbonated"/>
    <x v="2"/>
    <b v="1"/>
    <n v="2"/>
    <n v="1.3333333333333333"/>
    <x v="64"/>
  </r>
  <r>
    <s v="Processed"/>
    <s v="VJ300320692"/>
    <x v="3"/>
    <x v="4"/>
    <s v="SunChips Multigrain - Original"/>
    <s v="Food"/>
    <n v="15532159617"/>
    <s v="Tuesday, August 16, 2022"/>
    <x v="1"/>
    <x v="25"/>
    <n v="1.5"/>
    <n v="1"/>
    <n v="125"/>
    <n v="1.5"/>
    <n v="1"/>
    <n v="1.5"/>
    <n v="1.5"/>
    <x v="225"/>
    <x v="60"/>
    <s v="Food"/>
    <x v="1"/>
    <b v="1"/>
    <n v="1.5"/>
    <n v="1"/>
    <x v="25"/>
  </r>
  <r>
    <s v="Processed"/>
    <s v="VJ300320692"/>
    <x v="3"/>
    <x v="4"/>
    <s v="Miss Vickie's Potato Chip - Jalapeno"/>
    <s v="Food"/>
    <n v="15532186207"/>
    <s v="Tuesday, August 16, 2022"/>
    <x v="1"/>
    <x v="26"/>
    <n v="1.5"/>
    <n v="1"/>
    <n v="113"/>
    <n v="1.5"/>
    <n v="1"/>
    <n v="1.5"/>
    <n v="1.5"/>
    <x v="225"/>
    <x v="43"/>
    <s v="Food"/>
    <x v="1"/>
    <b v="1"/>
    <n v="1.5"/>
    <n v="1"/>
    <x v="3"/>
  </r>
  <r>
    <s v="Processed"/>
    <s v="VJ300205292"/>
    <x v="0"/>
    <x v="1"/>
    <s v="SunChips Multigrain - Original"/>
    <s v="Food"/>
    <n v="15532191391"/>
    <s v="Tuesday, August 16, 2022"/>
    <x v="1"/>
    <x v="8"/>
    <n v="1.5"/>
    <n v="1"/>
    <n v="111"/>
    <n v="1.5"/>
    <n v="1"/>
    <n v="1.5"/>
    <n v="1.5"/>
    <x v="225"/>
    <x v="60"/>
    <s v="Food"/>
    <x v="1"/>
    <b v="1"/>
    <n v="1.5"/>
    <n v="1"/>
    <x v="25"/>
  </r>
  <r>
    <s v="Processed"/>
    <s v="VJ300320611"/>
    <x v="0"/>
    <x v="0"/>
    <s v="Snapple Tea - Lemon"/>
    <s v="Non Carbonated"/>
    <n v="15532280997"/>
    <s v="Tuesday, August 16, 2022"/>
    <x v="0"/>
    <x v="21"/>
    <n v="2.5"/>
    <n v="1"/>
    <n v="145"/>
    <n v="2.5"/>
    <n v="1"/>
    <n v="2.5"/>
    <n v="2.5"/>
    <x v="225"/>
    <x v="152"/>
    <s v="Non Carbonated"/>
    <x v="2"/>
    <b v="1"/>
    <n v="2.5"/>
    <n v="1.6666666666666667"/>
    <x v="59"/>
  </r>
  <r>
    <s v="Processed"/>
    <s v="VJ300320692"/>
    <x v="3"/>
    <x v="4"/>
    <s v="SunChips Multigrain - Harvest Cheddar"/>
    <s v="Food"/>
    <n v="15532424264"/>
    <s v="Tuesday, August 16, 2022"/>
    <x v="0"/>
    <x v="4"/>
    <n v="1.5"/>
    <n v="1"/>
    <n v="110"/>
    <n v="1.5"/>
    <n v="1"/>
    <n v="1.5"/>
    <n v="1.5"/>
    <x v="225"/>
    <x v="35"/>
    <s v="Food"/>
    <x v="1"/>
    <b v="1"/>
    <n v="1.5"/>
    <n v="1"/>
    <x v="25"/>
  </r>
  <r>
    <s v="Processed"/>
    <s v="VJ300320692"/>
    <x v="3"/>
    <x v="4"/>
    <s v="Seapoint Farms Dry Roasted Edamame - Wasabi"/>
    <s v="Food"/>
    <n v="15532434571"/>
    <s v="Tuesday, August 16, 2022"/>
    <x v="0"/>
    <x v="19"/>
    <n v="2.5"/>
    <n v="1"/>
    <n v="133"/>
    <n v="2.5"/>
    <n v="1"/>
    <n v="2.5"/>
    <n v="2.5"/>
    <x v="225"/>
    <x v="6"/>
    <s v="Food"/>
    <x v="1"/>
    <b v="1"/>
    <n v="2.5"/>
    <n v="1.6666666666666667"/>
    <x v="5"/>
  </r>
  <r>
    <s v="Processed"/>
    <s v="VJ300320692"/>
    <x v="3"/>
    <x v="4"/>
    <s v="Starbucks Refresher - Real Coconut Water"/>
    <s v="Carbonated"/>
    <n v="15532439995"/>
    <s v="Tuesday, August 16, 2022"/>
    <x v="0"/>
    <x v="0"/>
    <n v="3"/>
    <n v="1"/>
    <n v="148"/>
    <n v="3"/>
    <n v="1"/>
    <n v="3"/>
    <n v="3"/>
    <x v="225"/>
    <x v="106"/>
    <s v="Carbonated"/>
    <x v="0"/>
    <b v="1"/>
    <n v="3"/>
    <n v="2"/>
    <x v="75"/>
  </r>
  <r>
    <s v="Processed"/>
    <s v="VJ300320692"/>
    <x v="3"/>
    <x v="4"/>
    <s v="SunChips Multigrain - Harvest Cheddar"/>
    <s v="Food"/>
    <n v="15532468260"/>
    <s v="Tuesday, August 16, 2022"/>
    <x v="1"/>
    <x v="4"/>
    <n v="1.5"/>
    <n v="1"/>
    <n v="110"/>
    <n v="1.5"/>
    <n v="1"/>
    <n v="1.5"/>
    <n v="1.5"/>
    <x v="225"/>
    <x v="35"/>
    <s v="Food"/>
    <x v="1"/>
    <b v="1"/>
    <n v="1.5"/>
    <n v="1"/>
    <x v="25"/>
  </r>
  <r>
    <s v="Processed"/>
    <s v="VJ300320692"/>
    <x v="3"/>
    <x v="4"/>
    <s v="Iberia Coconut Water"/>
    <s v="Non Carbonated"/>
    <n v="15532670415"/>
    <s v="Tuesday, August 16, 2022"/>
    <x v="1"/>
    <x v="12"/>
    <n v="2"/>
    <n v="1"/>
    <n v="140"/>
    <n v="2"/>
    <n v="1"/>
    <n v="2"/>
    <n v="2"/>
    <x v="225"/>
    <x v="93"/>
    <s v="Non Carbonated"/>
    <x v="2"/>
    <b v="1"/>
    <n v="2"/>
    <n v="1.3333333333333333"/>
    <x v="64"/>
  </r>
  <r>
    <s v="Processed"/>
    <s v="VJ300320692"/>
    <x v="3"/>
    <x v="4"/>
    <s v="Snyder's of Hanover Pretzel Pieces - Hot Buff"/>
    <s v="Food"/>
    <n v="15532734467"/>
    <s v="Tuesday, August 16, 2022"/>
    <x v="0"/>
    <x v="22"/>
    <n v="2.5"/>
    <n v="1"/>
    <n v="120"/>
    <n v="2.5"/>
    <n v="1"/>
    <n v="2.5"/>
    <n v="4"/>
    <x v="225"/>
    <x v="137"/>
    <s v="Food"/>
    <x v="1"/>
    <b v="1"/>
    <n v="2.5"/>
    <n v="1.6666666666666667"/>
    <x v="92"/>
  </r>
  <r>
    <s v="Processed"/>
    <s v="VJ300320692"/>
    <x v="3"/>
    <x v="4"/>
    <s v="CheezIt - Cheddar Sour Cream and Onion"/>
    <s v="Food"/>
    <n v="15532734467"/>
    <s v="Tuesday, August 16, 2022"/>
    <x v="0"/>
    <x v="18"/>
    <n v="1.5"/>
    <n v="1"/>
    <n v="124"/>
    <n v="1.5"/>
    <n v="1"/>
    <n v="1.5"/>
    <n v="4"/>
    <x v="225"/>
    <x v="86"/>
    <s v="Food"/>
    <x v="1"/>
    <b v="1"/>
    <n v="1.5"/>
    <n v="1"/>
    <x v="39"/>
  </r>
  <r>
    <s v="Processed"/>
    <s v="VJ300320609"/>
    <x v="2"/>
    <x v="3"/>
    <s v="KitKat - Crisp Wafers"/>
    <s v="Food"/>
    <n v="15532915581"/>
    <s v="Tuesday, August 16, 2022"/>
    <x v="1"/>
    <x v="17"/>
    <n v="2.5"/>
    <n v="1"/>
    <n v="138"/>
    <n v="2.5"/>
    <n v="1"/>
    <n v="2.5"/>
    <n v="2.5"/>
    <x v="225"/>
    <x v="10"/>
    <s v="Food"/>
    <x v="1"/>
    <b v="1"/>
    <n v="2.5"/>
    <n v="1.6666666666666667"/>
    <x v="9"/>
  </r>
  <r>
    <s v="Processed"/>
    <s v="VJ300320609"/>
    <x v="2"/>
    <x v="3"/>
    <s v="KitKat - Crisp Wafers"/>
    <s v="Food"/>
    <n v="15532916659"/>
    <s v="Tuesday, August 16, 2022"/>
    <x v="1"/>
    <x v="14"/>
    <n v="2.5"/>
    <n v="1"/>
    <n v="137"/>
    <n v="2.5"/>
    <n v="1"/>
    <n v="2.5"/>
    <n v="2.5"/>
    <x v="225"/>
    <x v="10"/>
    <s v="Food"/>
    <x v="1"/>
    <b v="1"/>
    <n v="2.5"/>
    <n v="1.6666666666666667"/>
    <x v="9"/>
  </r>
  <r>
    <s v="Processed"/>
    <s v="VJ300320692"/>
    <x v="3"/>
    <x v="4"/>
    <s v="Goldfish Baked - Cheddar"/>
    <s v="Food"/>
    <n v="15533150040"/>
    <s v="Tuesday, August 16, 2022"/>
    <x v="1"/>
    <x v="16"/>
    <n v="1.25"/>
    <n v="1"/>
    <n v="122"/>
    <n v="1.25"/>
    <n v="1"/>
    <n v="1.25"/>
    <n v="1.25"/>
    <x v="225"/>
    <x v="139"/>
    <s v="Food"/>
    <x v="1"/>
    <b v="1"/>
    <n v="1.25"/>
    <n v="0.83333333333333337"/>
    <x v="95"/>
  </r>
  <r>
    <s v="Processed"/>
    <s v="VJ300320692"/>
    <x v="3"/>
    <x v="4"/>
    <s v="Pop Corners - Sea Salt"/>
    <s v="Food"/>
    <n v="15533152167"/>
    <s v="Tuesday, August 16, 2022"/>
    <x v="1"/>
    <x v="20"/>
    <n v="1.5"/>
    <n v="1"/>
    <n v="112"/>
    <n v="1.5"/>
    <n v="1"/>
    <n v="1.5"/>
    <n v="1.5"/>
    <x v="225"/>
    <x v="117"/>
    <s v="Food"/>
    <x v="1"/>
    <b v="1"/>
    <n v="1.5"/>
    <n v="1"/>
    <x v="80"/>
  </r>
  <r>
    <s v="Processed"/>
    <s v="VJ300320692"/>
    <x v="3"/>
    <x v="4"/>
    <s v="Miss Vickie's Potato Chip - Jalapeno"/>
    <s v="Food"/>
    <n v="15533156109"/>
    <s v="Tuesday, August 16, 2022"/>
    <x v="1"/>
    <x v="26"/>
    <n v="1.5"/>
    <n v="1"/>
    <n v="113"/>
    <n v="1.5"/>
    <n v="1"/>
    <n v="1.5"/>
    <n v="1.5"/>
    <x v="225"/>
    <x v="43"/>
    <s v="Food"/>
    <x v="1"/>
    <b v="1"/>
    <n v="1.5"/>
    <n v="1"/>
    <x v="3"/>
  </r>
  <r>
    <s v="Processed"/>
    <s v="VJ300320692"/>
    <x v="3"/>
    <x v="4"/>
    <s v="Robert Irvine's - Fit Crunch -  Chocolate Pea"/>
    <s v="Food"/>
    <n v="15533250975"/>
    <s v="Tuesday, August 16, 2022"/>
    <x v="1"/>
    <x v="13"/>
    <n v="2"/>
    <n v="1"/>
    <n v="130"/>
    <n v="2"/>
    <n v="1"/>
    <n v="2"/>
    <n v="2"/>
    <x v="225"/>
    <x v="21"/>
    <s v="Food"/>
    <x v="1"/>
    <b v="1"/>
    <n v="2"/>
    <n v="1.3333333333333333"/>
    <x v="19"/>
  </r>
  <r>
    <s v="Processed"/>
    <s v="VJ300205292"/>
    <x v="0"/>
    <x v="1"/>
    <s v="Canada Dry - Ginger Ale &amp; Lemonde"/>
    <m/>
    <n v="15533272112"/>
    <s v="Tuesday, August 16, 2022"/>
    <x v="1"/>
    <x v="27"/>
    <n v="1.5"/>
    <n v="1"/>
    <n v="141"/>
    <n v="1.5"/>
    <n v="1"/>
    <n v="1.5"/>
    <n v="1.5"/>
    <x v="225"/>
    <x v="150"/>
    <s v="Cell is Blank - Dis-regard"/>
    <x v="0"/>
    <b v="1"/>
    <n v="1.5"/>
    <n v="1"/>
    <x v="102"/>
  </r>
  <r>
    <s v="Processed"/>
    <s v="VJ300320692"/>
    <x v="3"/>
    <x v="4"/>
    <s v="Goldfish Baked - Cheddar"/>
    <s v="Food"/>
    <n v="15533471617"/>
    <s v="Tuesday, August 16, 2022"/>
    <x v="1"/>
    <x v="16"/>
    <n v="1.25"/>
    <n v="1"/>
    <n v="122"/>
    <n v="1.25"/>
    <n v="1"/>
    <n v="1.25"/>
    <n v="1.25"/>
    <x v="225"/>
    <x v="139"/>
    <s v="Food"/>
    <x v="1"/>
    <b v="1"/>
    <n v="1.25"/>
    <n v="0.83333333333333337"/>
    <x v="95"/>
  </r>
  <r>
    <s v="Processed"/>
    <s v="VJ300320692"/>
    <x v="3"/>
    <x v="4"/>
    <s v="Starbucks Refresher - Real Coconut Water"/>
    <s v="Carbonated"/>
    <n v="15533485368"/>
    <s v="Tuesday, August 16, 2022"/>
    <x v="0"/>
    <x v="0"/>
    <n v="3"/>
    <n v="1"/>
    <n v="148"/>
    <n v="3"/>
    <n v="1"/>
    <n v="3"/>
    <n v="4.5"/>
    <x v="225"/>
    <x v="106"/>
    <s v="Carbonated"/>
    <x v="0"/>
    <b v="1"/>
    <n v="3"/>
    <n v="2"/>
    <x v="75"/>
  </r>
  <r>
    <s v="Processed"/>
    <s v="VJ300320692"/>
    <x v="3"/>
    <x v="4"/>
    <s v="CheezIt - Original"/>
    <s v="Food"/>
    <n v="15533485368"/>
    <s v="Tuesday, August 16, 2022"/>
    <x v="0"/>
    <x v="24"/>
    <n v="1.5"/>
    <n v="1"/>
    <n v="121"/>
    <n v="1.5"/>
    <n v="1"/>
    <n v="1.5"/>
    <n v="4.5"/>
    <x v="225"/>
    <x v="48"/>
    <s v="Food"/>
    <x v="1"/>
    <b v="1"/>
    <n v="1.5"/>
    <n v="1"/>
    <x v="39"/>
  </r>
  <r>
    <s v="Processed"/>
    <s v="VJ300320692"/>
    <x v="3"/>
    <x v="4"/>
    <s v="Miss Vickie's Potato Chip - Jalapeno"/>
    <s v="Food"/>
    <n v="15533523923"/>
    <s v="Tuesday, August 16, 2022"/>
    <x v="1"/>
    <x v="26"/>
    <n v="1.5"/>
    <n v="1"/>
    <n v="113"/>
    <n v="1.5"/>
    <n v="1"/>
    <n v="1.5"/>
    <n v="1.5"/>
    <x v="225"/>
    <x v="43"/>
    <s v="Food"/>
    <x v="1"/>
    <b v="1"/>
    <n v="1.5"/>
    <n v="1"/>
    <x v="3"/>
  </r>
  <r>
    <s v="Processed"/>
    <s v="VJ300320692"/>
    <x v="3"/>
    <x v="4"/>
    <s v="Snyder's of Hanover Pretzel Pieces - Hot Buff"/>
    <s v="Food"/>
    <n v="15533547490"/>
    <s v="Tuesday, August 16, 2022"/>
    <x v="1"/>
    <x v="22"/>
    <n v="2.5"/>
    <n v="1"/>
    <n v="120"/>
    <n v="2.5"/>
    <n v="1"/>
    <n v="2.5"/>
    <n v="2.5"/>
    <x v="225"/>
    <x v="137"/>
    <s v="Food"/>
    <x v="1"/>
    <b v="1"/>
    <n v="2.5"/>
    <n v="1.6666666666666667"/>
    <x v="92"/>
  </r>
  <r>
    <s v="Processed"/>
    <s v="VJ300320609"/>
    <x v="2"/>
    <x v="3"/>
    <s v="KitKat - Crisp Wafers"/>
    <s v="Food"/>
    <n v="15533555454"/>
    <s v="Tuesday, August 16, 2022"/>
    <x v="1"/>
    <x v="17"/>
    <n v="2.5"/>
    <n v="1"/>
    <n v="138"/>
    <n v="2.5"/>
    <n v="1"/>
    <n v="2.5"/>
    <n v="2.5"/>
    <x v="225"/>
    <x v="10"/>
    <s v="Food"/>
    <x v="1"/>
    <b v="1"/>
    <n v="2.5"/>
    <n v="1.6666666666666667"/>
    <x v="9"/>
  </r>
  <r>
    <s v="Processed"/>
    <s v="VJ300320692"/>
    <x v="3"/>
    <x v="4"/>
    <s v="Teddy Grahams - Go Paks"/>
    <m/>
    <n v="15533609999"/>
    <s v="Tuesday, August 16, 2022"/>
    <x v="1"/>
    <x v="40"/>
    <n v="4"/>
    <n v="1"/>
    <n v="160"/>
    <n v="4"/>
    <n v="1"/>
    <n v="4"/>
    <n v="4"/>
    <x v="225"/>
    <x v="144"/>
    <s v="Cell is Blank - Dis-regard"/>
    <x v="1"/>
    <b v="1"/>
    <n v="4"/>
    <n v="2.6666666666666665"/>
    <x v="99"/>
  </r>
  <r>
    <s v="Processed"/>
    <s v="VJ300320692"/>
    <x v="3"/>
    <x v="4"/>
    <s v="Coca Cola - Zero Sugar"/>
    <s v="Carbonated"/>
    <n v="15533615444"/>
    <s v="Tuesday, August 16, 2022"/>
    <x v="1"/>
    <x v="27"/>
    <n v="2"/>
    <n v="1"/>
    <n v="141"/>
    <n v="2"/>
    <n v="1"/>
    <n v="2"/>
    <n v="2"/>
    <x v="225"/>
    <x v="44"/>
    <s v="Carbonated"/>
    <x v="0"/>
    <b v="1"/>
    <n v="2"/>
    <n v="1.3333333333333333"/>
    <x v="36"/>
  </r>
  <r>
    <s v="Processed"/>
    <s v="VJ300205292"/>
    <x v="0"/>
    <x v="1"/>
    <s v="Poland Springs Water"/>
    <s v="Water"/>
    <n v="15533846344"/>
    <s v="Tuesday, August 16, 2022"/>
    <x v="1"/>
    <x v="5"/>
    <n v="1.5"/>
    <n v="1"/>
    <n v="144"/>
    <n v="1.5"/>
    <n v="1"/>
    <n v="1.5"/>
    <n v="1.5"/>
    <x v="225"/>
    <x v="29"/>
    <s v="Water"/>
    <x v="3"/>
    <b v="1"/>
    <n v="1.5"/>
    <n v="1"/>
    <x v="27"/>
  </r>
  <r>
    <s v="Processed"/>
    <s v="VJ300320692"/>
    <x v="3"/>
    <x v="4"/>
    <s v="Pringles - Sour Cream &amp; Onion"/>
    <s v="Food"/>
    <n v="15533998779"/>
    <s v="Tuesday, August 16, 2022"/>
    <x v="0"/>
    <x v="38"/>
    <n v="3"/>
    <n v="1"/>
    <n v="162"/>
    <n v="3"/>
    <n v="1"/>
    <n v="3"/>
    <n v="3"/>
    <x v="225"/>
    <x v="155"/>
    <s v="Food"/>
    <x v="1"/>
    <b v="1"/>
    <n v="3"/>
    <n v="2"/>
    <x v="103"/>
  </r>
  <r>
    <s v="Processed"/>
    <s v="VJ300320609"/>
    <x v="2"/>
    <x v="3"/>
    <s v="Munchies Snack mix Flaming Hot"/>
    <s v="Food"/>
    <n v="15535040784"/>
    <s v="Wednesday, August 17, 2022"/>
    <x v="1"/>
    <x v="4"/>
    <n v="2"/>
    <n v="1"/>
    <n v="110"/>
    <n v="2"/>
    <n v="1"/>
    <n v="2"/>
    <n v="2"/>
    <x v="225"/>
    <x v="72"/>
    <s v="Food"/>
    <x v="1"/>
    <b v="1"/>
    <n v="2"/>
    <n v="1.3333333333333333"/>
    <x v="50"/>
  </r>
  <r>
    <s v="Processed"/>
    <s v="VJ300320609"/>
    <x v="2"/>
    <x v="3"/>
    <s v="Cheetos Flaming Hot Limon Crunchy"/>
    <s v="Food"/>
    <n v="15535042037"/>
    <s v="Wednesday, August 17, 2022"/>
    <x v="1"/>
    <x v="1"/>
    <n v="1.5"/>
    <n v="1"/>
    <n v="123"/>
    <n v="1.5"/>
    <n v="1"/>
    <n v="1.5"/>
    <n v="1.5"/>
    <x v="225"/>
    <x v="75"/>
    <s v="Food"/>
    <x v="1"/>
    <b v="1"/>
    <n v="1.5"/>
    <n v="1"/>
    <x v="53"/>
  </r>
  <r>
    <s v="Processed"/>
    <s v="VJ300320686"/>
    <x v="1"/>
    <x v="2"/>
    <s v="SunChips Multigrain - Original"/>
    <s v="Food"/>
    <n v="15535313187"/>
    <s v="Wednesday, August 17, 2022"/>
    <x v="1"/>
    <x v="20"/>
    <n v="1.5"/>
    <n v="1"/>
    <n v="112"/>
    <n v="1.5"/>
    <n v="1"/>
    <n v="1.5"/>
    <n v="1.5"/>
    <x v="226"/>
    <x v="60"/>
    <s v="Food"/>
    <x v="1"/>
    <b v="1"/>
    <n v="1.5"/>
    <n v="1"/>
    <x v="25"/>
  </r>
  <r>
    <s v="Processed"/>
    <s v="VJ300320692"/>
    <x v="3"/>
    <x v="4"/>
    <s v="S. Pellegrino Sparkling Mineral Water"/>
    <s v="Water"/>
    <n v="15535694566"/>
    <s v="Wednesday, August 17, 2022"/>
    <x v="0"/>
    <x v="5"/>
    <n v="2"/>
    <n v="1"/>
    <n v="144"/>
    <n v="2"/>
    <n v="1"/>
    <n v="2"/>
    <n v="6"/>
    <x v="226"/>
    <x v="24"/>
    <s v="Water"/>
    <x v="3"/>
    <b v="1"/>
    <n v="2"/>
    <n v="1.3333333333333333"/>
    <x v="22"/>
  </r>
  <r>
    <s v="Processed"/>
    <s v="VJ300320692"/>
    <x v="3"/>
    <x v="4"/>
    <s v="Wonderful Pistachios - Variety"/>
    <s v="Food"/>
    <n v="15535694566"/>
    <s v="Wednesday, August 17, 2022"/>
    <x v="0"/>
    <x v="6"/>
    <n v="2"/>
    <n v="2"/>
    <n v="134"/>
    <n v="2"/>
    <n v="2"/>
    <n v="4"/>
    <n v="6"/>
    <x v="226"/>
    <x v="11"/>
    <s v="Food"/>
    <x v="1"/>
    <b v="1"/>
    <n v="2"/>
    <n v="1.3333333333333333"/>
    <x v="10"/>
  </r>
  <r>
    <s v="Processed"/>
    <s v="VJ300205292"/>
    <x v="0"/>
    <x v="1"/>
    <s v="SunChips Multigrain - Original"/>
    <s v="Food"/>
    <n v="15535838147"/>
    <s v="Wednesday, August 17, 2022"/>
    <x v="1"/>
    <x v="8"/>
    <n v="1.5"/>
    <n v="1"/>
    <n v="111"/>
    <n v="1.5"/>
    <n v="1"/>
    <n v="1.5"/>
    <n v="1.5"/>
    <x v="226"/>
    <x v="60"/>
    <s v="Food"/>
    <x v="1"/>
    <b v="1"/>
    <n v="1.5"/>
    <n v="1"/>
    <x v="25"/>
  </r>
  <r>
    <s v="Processed"/>
    <s v="VJ300205292"/>
    <x v="0"/>
    <x v="1"/>
    <s v="Canada Dry - Ginger Ale &amp; Lemonde"/>
    <m/>
    <n v="15537101056"/>
    <s v="Wednesday, August 17, 2022"/>
    <x v="0"/>
    <x v="27"/>
    <n v="1.5"/>
    <n v="1"/>
    <n v="141"/>
    <n v="1.5"/>
    <n v="1"/>
    <n v="1.5"/>
    <n v="1.5"/>
    <x v="226"/>
    <x v="150"/>
    <s v="Cell is Blank - Dis-regard"/>
    <x v="0"/>
    <b v="1"/>
    <n v="1.5"/>
    <n v="1"/>
    <x v="102"/>
  </r>
  <r>
    <s v="Processed"/>
    <s v="VJ300320692"/>
    <x v="3"/>
    <x v="4"/>
    <s v="Lenny &amp; Larrys - Chocolate Chip"/>
    <s v="Food"/>
    <n v="15537218495"/>
    <s v="Wednesday, August 17, 2022"/>
    <x v="1"/>
    <x v="34"/>
    <n v="2.5"/>
    <n v="1"/>
    <n v="158"/>
    <n v="2.5"/>
    <n v="1"/>
    <n v="2.5"/>
    <n v="2.5"/>
    <x v="226"/>
    <x v="134"/>
    <s v="Food"/>
    <x v="1"/>
    <b v="1"/>
    <n v="2.5"/>
    <n v="1.6666666666666667"/>
    <x v="69"/>
  </r>
  <r>
    <s v="Processed"/>
    <s v="VJ300320692"/>
    <x v="3"/>
    <x v="4"/>
    <s v="SunChips Multigrain - Harvest Cheddar"/>
    <s v="Food"/>
    <n v="15537228953"/>
    <s v="Wednesday, August 17, 2022"/>
    <x v="1"/>
    <x v="4"/>
    <n v="1.5"/>
    <n v="1"/>
    <n v="110"/>
    <n v="1.5"/>
    <n v="1"/>
    <n v="1.5"/>
    <n v="1.5"/>
    <x v="226"/>
    <x v="35"/>
    <s v="Food"/>
    <x v="1"/>
    <b v="1"/>
    <n v="1.5"/>
    <n v="1"/>
    <x v="25"/>
  </r>
  <r>
    <s v="Processed"/>
    <s v="VJ300320686"/>
    <x v="1"/>
    <x v="2"/>
    <s v="SunChips Multigrain - Original"/>
    <s v="Food"/>
    <n v="15537234596"/>
    <s v="Wednesday, August 17, 2022"/>
    <x v="1"/>
    <x v="20"/>
    <n v="1.5"/>
    <n v="1"/>
    <n v="112"/>
    <n v="1.5"/>
    <n v="1"/>
    <n v="1.5"/>
    <n v="1.5"/>
    <x v="226"/>
    <x v="60"/>
    <s v="Food"/>
    <x v="1"/>
    <b v="1"/>
    <n v="1.5"/>
    <n v="1"/>
    <x v="25"/>
  </r>
  <r>
    <s v="Processed"/>
    <s v="VJ300320692"/>
    <x v="3"/>
    <x v="4"/>
    <s v="Pop Corners - Sea Salt"/>
    <s v="Food"/>
    <n v="15537422766"/>
    <s v="Wednesday, August 17, 2022"/>
    <x v="1"/>
    <x v="20"/>
    <n v="1.5"/>
    <n v="1"/>
    <n v="112"/>
    <n v="1.5"/>
    <n v="1"/>
    <n v="1.5"/>
    <n v="1.5"/>
    <x v="226"/>
    <x v="117"/>
    <s v="Food"/>
    <x v="1"/>
    <b v="1"/>
    <n v="1.5"/>
    <n v="1"/>
    <x v="80"/>
  </r>
  <r>
    <s v="Processed"/>
    <s v="VJ300320692"/>
    <x v="3"/>
    <x v="4"/>
    <s v="CheezIt - Original"/>
    <s v="Food"/>
    <n v="15537443737"/>
    <s v="Wednesday, August 17, 2022"/>
    <x v="1"/>
    <x v="24"/>
    <n v="1.5"/>
    <n v="1"/>
    <n v="121"/>
    <n v="1.5"/>
    <n v="1"/>
    <n v="1.5"/>
    <n v="1.5"/>
    <x v="226"/>
    <x v="48"/>
    <s v="Food"/>
    <x v="1"/>
    <b v="1"/>
    <n v="1.5"/>
    <n v="1"/>
    <x v="39"/>
  </r>
  <r>
    <s v="Processed"/>
    <s v="VJ300320692"/>
    <x v="3"/>
    <x v="4"/>
    <s v="Goldfish Baked - Cheddar"/>
    <s v="Food"/>
    <n v="15537480162"/>
    <s v="Wednesday, August 17, 2022"/>
    <x v="1"/>
    <x v="16"/>
    <n v="1.25"/>
    <n v="1"/>
    <n v="122"/>
    <n v="1.25"/>
    <n v="1"/>
    <n v="1.25"/>
    <n v="1.25"/>
    <x v="226"/>
    <x v="139"/>
    <s v="Food"/>
    <x v="1"/>
    <b v="1"/>
    <n v="1.25"/>
    <n v="0.83333333333333337"/>
    <x v="95"/>
  </r>
  <r>
    <s v="Processed"/>
    <s v="VJ300320686"/>
    <x v="1"/>
    <x v="2"/>
    <s v="Wonderful Pistachios - Variety"/>
    <s v="Food"/>
    <n v="15537560527"/>
    <s v="Wednesday, August 17, 2022"/>
    <x v="0"/>
    <x v="17"/>
    <n v="2"/>
    <n v="1"/>
    <n v="138"/>
    <n v="2"/>
    <n v="1"/>
    <n v="2"/>
    <n v="3.5"/>
    <x v="226"/>
    <x v="11"/>
    <s v="Food"/>
    <x v="1"/>
    <b v="1"/>
    <n v="2"/>
    <n v="1.3333333333333333"/>
    <x v="10"/>
  </r>
  <r>
    <s v="Processed"/>
    <s v="VJ300320686"/>
    <x v="1"/>
    <x v="2"/>
    <s v="Pop Corners - Kettle Corn"/>
    <s v="Food"/>
    <n v="15537560527"/>
    <s v="Wednesday, August 17, 2022"/>
    <x v="0"/>
    <x v="26"/>
    <n v="1.5"/>
    <n v="1"/>
    <n v="113"/>
    <n v="1.5"/>
    <n v="1"/>
    <n v="1.5"/>
    <n v="3.5"/>
    <x v="226"/>
    <x v="113"/>
    <s v="Food"/>
    <x v="1"/>
    <b v="1"/>
    <n v="1.5"/>
    <n v="1"/>
    <x v="80"/>
  </r>
  <r>
    <s v="Processed"/>
    <s v="VJ300320686"/>
    <x v="1"/>
    <x v="2"/>
    <s v="Wonderful Pistachios - Variety"/>
    <s v="Food"/>
    <n v="15537632560"/>
    <s v="Wednesday, August 17, 2022"/>
    <x v="0"/>
    <x v="17"/>
    <n v="2"/>
    <n v="1"/>
    <n v="138"/>
    <n v="2"/>
    <n v="1"/>
    <n v="2"/>
    <n v="2"/>
    <x v="226"/>
    <x v="11"/>
    <s v="Food"/>
    <x v="1"/>
    <b v="1"/>
    <n v="2"/>
    <n v="1.3333333333333333"/>
    <x v="10"/>
  </r>
  <r>
    <s v="Processed"/>
    <s v="VJ300320692"/>
    <x v="3"/>
    <x v="4"/>
    <s v="Goldfish Baked - Cheddar"/>
    <s v="Food"/>
    <n v="15537651953"/>
    <s v="Wednesday, August 17, 2022"/>
    <x v="0"/>
    <x v="16"/>
    <n v="1.25"/>
    <n v="1"/>
    <n v="122"/>
    <n v="1.25"/>
    <n v="1"/>
    <n v="1.25"/>
    <n v="3.75"/>
    <x v="226"/>
    <x v="139"/>
    <s v="Food"/>
    <x v="1"/>
    <b v="1"/>
    <n v="1.25"/>
    <n v="0.83333333333333337"/>
    <x v="95"/>
  </r>
  <r>
    <s v="Processed"/>
    <s v="VJ300320692"/>
    <x v="3"/>
    <x v="4"/>
    <s v="Snyder's of Hanover Pretzel Pieces - Cheddar"/>
    <s v="Food"/>
    <n v="15537651953"/>
    <s v="Wednesday, August 17, 2022"/>
    <x v="0"/>
    <x v="3"/>
    <n v="2.5"/>
    <n v="1"/>
    <n v="114"/>
    <n v="2.5"/>
    <n v="1"/>
    <n v="2.5"/>
    <n v="3.75"/>
    <x v="226"/>
    <x v="147"/>
    <s v="Food"/>
    <x v="1"/>
    <b v="1"/>
    <n v="2.5"/>
    <n v="1.6666666666666667"/>
    <x v="92"/>
  </r>
  <r>
    <s v="Processed"/>
    <s v="VJ300320692"/>
    <x v="3"/>
    <x v="4"/>
    <s v="S. Pellegrino Sparkling Mineral Water"/>
    <s v="Water"/>
    <n v="15538360807"/>
    <s v="Wednesday, August 17, 2022"/>
    <x v="0"/>
    <x v="5"/>
    <n v="2"/>
    <n v="1"/>
    <n v="144"/>
    <n v="2"/>
    <n v="1"/>
    <n v="2"/>
    <n v="2"/>
    <x v="226"/>
    <x v="24"/>
    <s v="Water"/>
    <x v="3"/>
    <b v="1"/>
    <n v="2"/>
    <n v="1.3333333333333333"/>
    <x v="22"/>
  </r>
  <r>
    <s v="Processed"/>
    <s v="VJ300320609"/>
    <x v="2"/>
    <x v="3"/>
    <s v="Munchies Snack mix Flaming Hot"/>
    <s v="Food"/>
    <n v="15538374391"/>
    <s v="Wednesday, August 17, 2022"/>
    <x v="1"/>
    <x v="4"/>
    <n v="2"/>
    <n v="1"/>
    <n v="110"/>
    <n v="2"/>
    <n v="1"/>
    <n v="2"/>
    <n v="2"/>
    <x v="226"/>
    <x v="72"/>
    <s v="Food"/>
    <x v="1"/>
    <b v="1"/>
    <n v="2"/>
    <n v="1.3333333333333333"/>
    <x v="50"/>
  </r>
  <r>
    <s v="Processed"/>
    <s v="VJ300320609"/>
    <x v="2"/>
    <x v="3"/>
    <s v="Nature's Bakery Fig Bar - Raspberry"/>
    <s v="Food"/>
    <n v="15538375566"/>
    <s v="Wednesday, August 17, 2022"/>
    <x v="1"/>
    <x v="13"/>
    <n v="1.5"/>
    <n v="1"/>
    <n v="130"/>
    <n v="1.5"/>
    <n v="1"/>
    <n v="1.5"/>
    <n v="1.5"/>
    <x v="226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538376544"/>
    <s v="Wednesday, August 17, 2022"/>
    <x v="1"/>
    <x v="9"/>
    <n v="1.5"/>
    <n v="1"/>
    <n v="131"/>
    <n v="1.5"/>
    <n v="1"/>
    <n v="1.5"/>
    <n v="1.5"/>
    <x v="226"/>
    <x v="148"/>
    <s v="Food"/>
    <x v="1"/>
    <b v="1"/>
    <n v="1.5"/>
    <n v="1"/>
    <x v="101"/>
  </r>
  <r>
    <s v="Processed"/>
    <s v="VJ300320692"/>
    <x v="3"/>
    <x v="4"/>
    <s v="SunChips Multigrain - Original"/>
    <s v="Food"/>
    <n v="15538414069"/>
    <s v="Wednesday, August 17, 2022"/>
    <x v="1"/>
    <x v="25"/>
    <n v="1.5"/>
    <n v="1"/>
    <n v="125"/>
    <n v="1.5"/>
    <n v="1"/>
    <n v="1.5"/>
    <n v="1.5"/>
    <x v="226"/>
    <x v="60"/>
    <s v="Food"/>
    <x v="1"/>
    <b v="1"/>
    <n v="1.5"/>
    <n v="1"/>
    <x v="25"/>
  </r>
  <r>
    <s v="Processed"/>
    <s v="VJ300320611"/>
    <x v="0"/>
    <x v="0"/>
    <s v="Oreo Mini"/>
    <s v="Food"/>
    <n v="15538440465"/>
    <s v="Wednesday, August 17, 2022"/>
    <x v="0"/>
    <x v="16"/>
    <n v="1.5"/>
    <n v="1"/>
    <n v="122"/>
    <n v="1.5"/>
    <n v="1"/>
    <n v="1.5"/>
    <n v="5"/>
    <x v="226"/>
    <x v="18"/>
    <s v="Food"/>
    <x v="1"/>
    <b v="1"/>
    <n v="1.5"/>
    <n v="1"/>
    <x v="16"/>
  </r>
  <r>
    <s v="Processed"/>
    <s v="VJ300320611"/>
    <x v="0"/>
    <x v="0"/>
    <s v="Starbucks Doubleshot Energy - Coffee"/>
    <m/>
    <n v="15538440465"/>
    <s v="Wednesday, August 17, 2022"/>
    <x v="0"/>
    <x v="2"/>
    <n v="3.5"/>
    <n v="1"/>
    <n v="146"/>
    <n v="3.5"/>
    <n v="1"/>
    <n v="3.5"/>
    <n v="5"/>
    <x v="226"/>
    <x v="146"/>
    <s v="Cell is Blank - Dis-regard"/>
    <x v="5"/>
    <b v="1"/>
    <n v="3.5"/>
    <n v="2.3333333333333335"/>
    <x v="62"/>
  </r>
  <r>
    <s v="Processed"/>
    <s v="VJ300320692"/>
    <x v="3"/>
    <x v="4"/>
    <s v="Miss Vickie's Potato Chip - Sea Salt Original"/>
    <s v="Food"/>
    <n v="15538557713"/>
    <s v="Wednesday, August 17, 2022"/>
    <x v="1"/>
    <x v="8"/>
    <n v="1.5"/>
    <n v="1"/>
    <n v="111"/>
    <n v="1.5"/>
    <n v="1"/>
    <n v="1.5"/>
    <n v="1.5"/>
    <x v="226"/>
    <x v="13"/>
    <s v="Food"/>
    <x v="1"/>
    <b v="1"/>
    <n v="1.5"/>
    <n v="1"/>
    <x v="3"/>
  </r>
  <r>
    <s v="Processed"/>
    <s v="VJ300320692"/>
    <x v="3"/>
    <x v="4"/>
    <s v="Lenny &amp; Larrys - Chocolate Chip"/>
    <s v="Food"/>
    <n v="15538561844"/>
    <s v="Wednesday, August 17, 2022"/>
    <x v="1"/>
    <x v="34"/>
    <n v="2.5"/>
    <n v="1"/>
    <n v="158"/>
    <n v="2.5"/>
    <n v="1"/>
    <n v="2.5"/>
    <n v="2.5"/>
    <x v="226"/>
    <x v="134"/>
    <s v="Food"/>
    <x v="1"/>
    <b v="1"/>
    <n v="2.5"/>
    <n v="1.6666666666666667"/>
    <x v="69"/>
  </r>
  <r>
    <s v="Processed"/>
    <s v="VJ300320692"/>
    <x v="3"/>
    <x v="4"/>
    <s v="CheezIt - Original"/>
    <s v="Food"/>
    <n v="15538570630"/>
    <s v="Wednesday, August 17, 2022"/>
    <x v="1"/>
    <x v="24"/>
    <n v="1.5"/>
    <n v="1"/>
    <n v="121"/>
    <n v="1.5"/>
    <n v="1"/>
    <n v="1.5"/>
    <n v="1.5"/>
    <x v="226"/>
    <x v="48"/>
    <s v="Food"/>
    <x v="1"/>
    <b v="1"/>
    <n v="1.5"/>
    <n v="1"/>
    <x v="39"/>
  </r>
  <r>
    <s v="Processed"/>
    <s v="VJ300320692"/>
    <x v="3"/>
    <x v="4"/>
    <s v="CheezIt - Original"/>
    <s v="Food"/>
    <n v="15538589478"/>
    <s v="Wednesday, August 17, 2022"/>
    <x v="1"/>
    <x v="24"/>
    <n v="1.5"/>
    <n v="1"/>
    <n v="121"/>
    <n v="1.5"/>
    <n v="1"/>
    <n v="1.5"/>
    <n v="1.5"/>
    <x v="226"/>
    <x v="48"/>
    <s v="Food"/>
    <x v="1"/>
    <b v="1"/>
    <n v="1.5"/>
    <n v="1"/>
    <x v="39"/>
  </r>
  <r>
    <s v="Processed"/>
    <s v="VJ300320692"/>
    <x v="3"/>
    <x v="4"/>
    <s v="Robert Irvine's - Fit Crunch -  Chocolate Pea"/>
    <s v="Food"/>
    <n v="15538893567"/>
    <s v="Wednesday, August 17, 2022"/>
    <x v="0"/>
    <x v="13"/>
    <n v="2"/>
    <n v="1"/>
    <n v="130"/>
    <n v="2"/>
    <n v="1"/>
    <n v="2"/>
    <n v="2"/>
    <x v="226"/>
    <x v="21"/>
    <s v="Food"/>
    <x v="1"/>
    <b v="1"/>
    <n v="2"/>
    <n v="1.3333333333333333"/>
    <x v="19"/>
  </r>
  <r>
    <s v="Processed"/>
    <s v="VJ300320611"/>
    <x v="0"/>
    <x v="0"/>
    <s v="Seapoint Farms Dry Roasted Edamame - Wasabi"/>
    <s v="Food"/>
    <n v="15538974642"/>
    <s v="Wednesday, August 17, 2022"/>
    <x v="1"/>
    <x v="28"/>
    <n v="2"/>
    <n v="1"/>
    <n v="135"/>
    <n v="2"/>
    <n v="1"/>
    <n v="2"/>
    <n v="2"/>
    <x v="226"/>
    <x v="6"/>
    <s v="Food"/>
    <x v="1"/>
    <b v="1"/>
    <n v="2"/>
    <n v="1.3333333333333333"/>
    <x v="5"/>
  </r>
  <r>
    <s v="Processed"/>
    <s v="VJ300205292"/>
    <x v="0"/>
    <x v="1"/>
    <s v="Monster Energy Original"/>
    <s v="Carbonated"/>
    <n v="15539008837"/>
    <s v="Wednesday, August 17, 2022"/>
    <x v="0"/>
    <x v="2"/>
    <n v="3"/>
    <n v="1"/>
    <n v="146"/>
    <n v="3"/>
    <n v="1"/>
    <n v="3"/>
    <n v="3"/>
    <x v="226"/>
    <x v="5"/>
    <s v="Carbonated"/>
    <x v="0"/>
    <b v="1"/>
    <n v="3"/>
    <n v="2"/>
    <x v="4"/>
  </r>
  <r>
    <s v="Processed"/>
    <s v="VJ300205292"/>
    <x v="0"/>
    <x v="1"/>
    <s v="Poland Springs Water"/>
    <s v="Water"/>
    <n v="15539011470"/>
    <s v="Wednesday, August 17, 2022"/>
    <x v="1"/>
    <x v="5"/>
    <n v="1.5"/>
    <n v="1"/>
    <n v="144"/>
    <n v="1.5"/>
    <n v="1"/>
    <n v="1.5"/>
    <n v="1.5"/>
    <x v="226"/>
    <x v="29"/>
    <s v="Water"/>
    <x v="3"/>
    <b v="1"/>
    <n v="1.5"/>
    <n v="1"/>
    <x v="27"/>
  </r>
  <r>
    <s v="Processed"/>
    <s v="VJ300205292"/>
    <x v="0"/>
    <x v="1"/>
    <s v="Poland Springs Water"/>
    <s v="Water"/>
    <n v="15539014047"/>
    <s v="Wednesday, August 17, 2022"/>
    <x v="1"/>
    <x v="5"/>
    <n v="1.5"/>
    <n v="1"/>
    <n v="144"/>
    <n v="1.5"/>
    <n v="1"/>
    <n v="1.5"/>
    <n v="1.5"/>
    <x v="226"/>
    <x v="29"/>
    <s v="Water"/>
    <x v="3"/>
    <b v="1"/>
    <n v="1.5"/>
    <n v="1"/>
    <x v="27"/>
  </r>
  <r>
    <s v="Processed"/>
    <s v="VJ300320609"/>
    <x v="2"/>
    <x v="3"/>
    <s v="Munchies Snack mix Flaming Hot"/>
    <s v="Food"/>
    <n v="15539046507"/>
    <s v="Wednesday, August 17, 2022"/>
    <x v="1"/>
    <x v="4"/>
    <n v="2"/>
    <n v="1"/>
    <n v="110"/>
    <n v="2"/>
    <n v="1"/>
    <n v="2"/>
    <n v="2"/>
    <x v="226"/>
    <x v="72"/>
    <s v="Food"/>
    <x v="1"/>
    <b v="1"/>
    <n v="2"/>
    <n v="1.3333333333333333"/>
    <x v="50"/>
  </r>
  <r>
    <s v="Processed"/>
    <s v="VJ300320609"/>
    <x v="2"/>
    <x v="3"/>
    <s v="KitKat - Crisp Wafers"/>
    <s v="Food"/>
    <n v="15539162791"/>
    <s v="Wednesday, August 17, 2022"/>
    <x v="1"/>
    <x v="17"/>
    <n v="2.5"/>
    <n v="1"/>
    <n v="138"/>
    <n v="2.5"/>
    <n v="1"/>
    <n v="2.5"/>
    <n v="2.5"/>
    <x v="226"/>
    <x v="10"/>
    <s v="Food"/>
    <x v="1"/>
    <b v="1"/>
    <n v="2.5"/>
    <n v="1.6666666666666667"/>
    <x v="9"/>
  </r>
  <r>
    <s v="Processed"/>
    <s v="VJ300205292"/>
    <x v="0"/>
    <x v="1"/>
    <s v="Zevia Zero Calorie Energy - Mango Ginger"/>
    <s v="Non Carbonated"/>
    <n v="15539202221"/>
    <s v="Wednesday, August 17, 2022"/>
    <x v="0"/>
    <x v="0"/>
    <n v="2.5"/>
    <n v="1"/>
    <n v="148"/>
    <n v="2.5"/>
    <n v="1"/>
    <n v="2.5"/>
    <n v="2.5"/>
    <x v="226"/>
    <x v="32"/>
    <s v="Non Carbonated"/>
    <x v="2"/>
    <b v="1"/>
    <n v="2.5"/>
    <n v="1.6666666666666667"/>
    <x v="29"/>
  </r>
  <r>
    <s v="Processed"/>
    <s v="VJ300320692"/>
    <x v="3"/>
    <x v="4"/>
    <s v="Oreo Mini - Go Paks"/>
    <m/>
    <n v="15539308248"/>
    <s v="Wednesday, August 17, 2022"/>
    <x v="0"/>
    <x v="36"/>
    <n v="4"/>
    <n v="1"/>
    <n v="155"/>
    <n v="4"/>
    <n v="1"/>
    <n v="4"/>
    <n v="4"/>
    <x v="226"/>
    <x v="143"/>
    <s v="Cell is Blank - Dis-regard"/>
    <x v="1"/>
    <b v="1"/>
    <n v="4"/>
    <n v="2.6666666666666665"/>
    <x v="98"/>
  </r>
  <r>
    <s v="Processed"/>
    <s v="VJ300320609"/>
    <x v="2"/>
    <x v="3"/>
    <s v="Munchies Snack mix Flaming Hot"/>
    <s v="Food"/>
    <n v="15539496815"/>
    <s v="Wednesday, August 17, 2022"/>
    <x v="1"/>
    <x v="4"/>
    <n v="2"/>
    <n v="1"/>
    <n v="110"/>
    <n v="2"/>
    <n v="1"/>
    <n v="2"/>
    <n v="2"/>
    <x v="226"/>
    <x v="72"/>
    <s v="Food"/>
    <x v="1"/>
    <b v="1"/>
    <n v="2"/>
    <n v="1.3333333333333333"/>
    <x v="50"/>
  </r>
  <r>
    <s v="Processed"/>
    <s v="VJ300320611"/>
    <x v="0"/>
    <x v="0"/>
    <s v="Monster Energy Original"/>
    <s v="Carbonated"/>
    <n v="15541419123"/>
    <s v="Thursday, August 18, 2022"/>
    <x v="0"/>
    <x v="15"/>
    <n v="3"/>
    <n v="1"/>
    <n v="147"/>
    <n v="3"/>
    <n v="1"/>
    <n v="3"/>
    <n v="3"/>
    <x v="227"/>
    <x v="5"/>
    <s v="Carbonated"/>
    <x v="0"/>
    <b v="1"/>
    <n v="3"/>
    <n v="2"/>
    <x v="4"/>
  </r>
  <r>
    <s v="Processed"/>
    <s v="VJ300320692"/>
    <x v="3"/>
    <x v="4"/>
    <s v="Keto Bar - Creamy Peanut Butter Chocolate"/>
    <s v="Food"/>
    <n v="15541575910"/>
    <s v="Thursday, August 18, 2022"/>
    <x v="0"/>
    <x v="10"/>
    <n v="2"/>
    <n v="1"/>
    <n v="136"/>
    <n v="2"/>
    <n v="1"/>
    <n v="2"/>
    <n v="3.25"/>
    <x v="227"/>
    <x v="110"/>
    <s v="Food"/>
    <x v="1"/>
    <b v="1"/>
    <n v="2"/>
    <n v="1.3333333333333333"/>
    <x v="77"/>
  </r>
  <r>
    <s v="Processed"/>
    <s v="VJ300320692"/>
    <x v="3"/>
    <x v="4"/>
    <s v="Goldfish Baked - Cheddar"/>
    <s v="Food"/>
    <n v="15541575910"/>
    <s v="Thursday, August 18, 2022"/>
    <x v="0"/>
    <x v="16"/>
    <n v="1.25"/>
    <n v="1"/>
    <n v="122"/>
    <n v="1.25"/>
    <n v="1"/>
    <n v="1.25"/>
    <n v="3.25"/>
    <x v="227"/>
    <x v="139"/>
    <s v="Food"/>
    <x v="1"/>
    <b v="1"/>
    <n v="1.25"/>
    <n v="0.83333333333333337"/>
    <x v="95"/>
  </r>
  <r>
    <s v="Processed"/>
    <s v="VJ300320692"/>
    <x v="3"/>
    <x v="4"/>
    <s v="CheezIt - Go Paks"/>
    <s v="Food"/>
    <n v="15541580470"/>
    <s v="Thursday, August 18, 2022"/>
    <x v="0"/>
    <x v="43"/>
    <n v="4"/>
    <n v="1"/>
    <n v="164"/>
    <n v="4"/>
    <n v="1"/>
    <n v="4"/>
    <n v="4"/>
    <x v="227"/>
    <x v="133"/>
    <s v="Food"/>
    <x v="1"/>
    <b v="1"/>
    <n v="4"/>
    <n v="2.6666666666666665"/>
    <x v="39"/>
  </r>
  <r>
    <s v="Processed"/>
    <s v="VJ300320686"/>
    <x v="1"/>
    <x v="2"/>
    <s v="Kinder - Bueno - Crispy Creamy Chocolate"/>
    <s v="Food"/>
    <n v="15541778180"/>
    <s v="Thursday, August 18, 2022"/>
    <x v="0"/>
    <x v="29"/>
    <n v="2"/>
    <n v="1"/>
    <n v="139"/>
    <n v="2"/>
    <n v="1"/>
    <n v="2"/>
    <n v="2"/>
    <x v="227"/>
    <x v="78"/>
    <s v="Food"/>
    <x v="1"/>
    <b v="1"/>
    <n v="2"/>
    <n v="1.3333333333333333"/>
    <x v="56"/>
  </r>
  <r>
    <s v="Processed"/>
    <s v="VJ300320686"/>
    <x v="1"/>
    <x v="2"/>
    <s v="Takis - Hot Chilli Pepper &amp; Lime"/>
    <s v="Food"/>
    <n v="15542387002"/>
    <s v="Thursday, August 18, 2022"/>
    <x v="0"/>
    <x v="1"/>
    <n v="1.5"/>
    <n v="1"/>
    <n v="123"/>
    <n v="1.5"/>
    <n v="1"/>
    <n v="1.5"/>
    <n v="1.5"/>
    <x v="227"/>
    <x v="1"/>
    <s v="Food"/>
    <x v="1"/>
    <b v="1"/>
    <n v="1.5"/>
    <n v="1"/>
    <x v="1"/>
  </r>
  <r>
    <s v="Processed"/>
    <s v="VJ300320686"/>
    <x v="1"/>
    <x v="2"/>
    <s v="Miss Vickie's Potato Chip - Smokehouse BBQ"/>
    <s v="Food"/>
    <n v="15542498459"/>
    <s v="Thursday, August 18, 2022"/>
    <x v="1"/>
    <x v="3"/>
    <n v="1.5"/>
    <n v="1"/>
    <n v="114"/>
    <n v="1.5"/>
    <n v="1"/>
    <n v="1.5"/>
    <n v="1.5"/>
    <x v="227"/>
    <x v="51"/>
    <s v="Food"/>
    <x v="1"/>
    <b v="1"/>
    <n v="1.5"/>
    <n v="1"/>
    <x v="3"/>
  </r>
  <r>
    <s v="Processed"/>
    <s v="VJ300320686"/>
    <x v="1"/>
    <x v="2"/>
    <s v="KitKat - Crisp Wafers"/>
    <s v="Food"/>
    <n v="15542550278"/>
    <s v="Thursday, August 18, 2022"/>
    <x v="1"/>
    <x v="10"/>
    <n v="1.75"/>
    <n v="1"/>
    <n v="136"/>
    <n v="1.75"/>
    <n v="1"/>
    <n v="1.75"/>
    <n v="1.75"/>
    <x v="227"/>
    <x v="10"/>
    <s v="Food"/>
    <x v="1"/>
    <b v="1"/>
    <n v="1.75"/>
    <n v="1.1666666666666667"/>
    <x v="9"/>
  </r>
  <r>
    <s v="Processed"/>
    <s v="VJ300320686"/>
    <x v="1"/>
    <x v="2"/>
    <s v="CheezIt - Double Cheese"/>
    <s v="Food"/>
    <n v="15542555134"/>
    <s v="Thursday, August 18, 2022"/>
    <x v="1"/>
    <x v="18"/>
    <n v="1.5"/>
    <n v="1"/>
    <n v="124"/>
    <n v="1.5"/>
    <n v="1"/>
    <n v="1.5"/>
    <n v="1.5"/>
    <x v="227"/>
    <x v="68"/>
    <s v="Food"/>
    <x v="1"/>
    <b v="1"/>
    <n v="1.5"/>
    <n v="1"/>
    <x v="39"/>
  </r>
  <r>
    <s v="Processed"/>
    <s v="VJ300320692"/>
    <x v="3"/>
    <x v="4"/>
    <s v="CheezIt - Go Paks"/>
    <s v="Food"/>
    <n v="15542600344"/>
    <s v="Thursday, August 18, 2022"/>
    <x v="1"/>
    <x v="33"/>
    <n v="4"/>
    <n v="1"/>
    <n v="151"/>
    <n v="4"/>
    <n v="1"/>
    <n v="4"/>
    <n v="4"/>
    <x v="227"/>
    <x v="133"/>
    <s v="Food"/>
    <x v="1"/>
    <b v="1"/>
    <n v="4"/>
    <n v="2.6666666666666665"/>
    <x v="39"/>
  </r>
  <r>
    <s v="Processed"/>
    <s v="VJ300320686"/>
    <x v="1"/>
    <x v="2"/>
    <s v="Wonderful Pistachios - Variety"/>
    <s v="Food"/>
    <n v="15542839465"/>
    <s v="Thursday, August 18, 2022"/>
    <x v="1"/>
    <x v="17"/>
    <n v="2"/>
    <n v="1"/>
    <n v="138"/>
    <n v="2"/>
    <n v="1"/>
    <n v="2"/>
    <n v="2"/>
    <x v="227"/>
    <x v="11"/>
    <s v="Food"/>
    <x v="1"/>
    <b v="1"/>
    <n v="2"/>
    <n v="1.3333333333333333"/>
    <x v="10"/>
  </r>
  <r>
    <s v="Processed"/>
    <s v="VJ300320611"/>
    <x v="0"/>
    <x v="0"/>
    <s v="Oreo Mini"/>
    <s v="Food"/>
    <n v="15542877681"/>
    <s v="Thursday, August 18, 2022"/>
    <x v="1"/>
    <x v="16"/>
    <n v="1.5"/>
    <n v="1"/>
    <n v="122"/>
    <n v="1.5"/>
    <n v="1"/>
    <n v="1.5"/>
    <n v="1.5"/>
    <x v="227"/>
    <x v="18"/>
    <s v="Food"/>
    <x v="1"/>
    <b v="1"/>
    <n v="1.5"/>
    <n v="1"/>
    <x v="16"/>
  </r>
  <r>
    <s v="Processed"/>
    <s v="VJ300320686"/>
    <x v="1"/>
    <x v="2"/>
    <s v="Wonderful Pistachios - Variety"/>
    <s v="Food"/>
    <n v="15542892171"/>
    <s v="Thursday, August 18, 2022"/>
    <x v="1"/>
    <x v="17"/>
    <n v="2"/>
    <n v="1"/>
    <n v="138"/>
    <n v="2"/>
    <n v="1"/>
    <n v="2"/>
    <n v="2"/>
    <x v="227"/>
    <x v="11"/>
    <s v="Food"/>
    <x v="1"/>
    <b v="1"/>
    <n v="2"/>
    <n v="1.3333333333333333"/>
    <x v="10"/>
  </r>
  <r>
    <s v="Processed"/>
    <s v="VJ300320692"/>
    <x v="3"/>
    <x v="4"/>
    <s v="Goldfish Baked - Cheddar"/>
    <s v="Food"/>
    <n v="15543092106"/>
    <s v="Thursday, August 18, 2022"/>
    <x v="1"/>
    <x v="16"/>
    <n v="1.25"/>
    <n v="1"/>
    <n v="122"/>
    <n v="1.25"/>
    <n v="1"/>
    <n v="1.25"/>
    <n v="1.25"/>
    <x v="227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543129577"/>
    <s v="Thursday, August 18, 2022"/>
    <x v="0"/>
    <x v="27"/>
    <n v="2"/>
    <n v="1"/>
    <n v="141"/>
    <n v="2"/>
    <n v="1"/>
    <n v="2"/>
    <n v="2"/>
    <x v="227"/>
    <x v="44"/>
    <s v="Carbonated"/>
    <x v="0"/>
    <b v="1"/>
    <n v="2"/>
    <n v="1.3333333333333333"/>
    <x v="36"/>
  </r>
  <r>
    <s v="Processed"/>
    <s v="VJ300320609"/>
    <x v="2"/>
    <x v="3"/>
    <s v="Coca Cola - Regular"/>
    <s v="Carbonated"/>
    <n v="15543208987"/>
    <s v="Thursday, August 18, 2022"/>
    <x v="1"/>
    <x v="23"/>
    <n v="1.5"/>
    <n v="1"/>
    <n v="142"/>
    <n v="1.5"/>
    <n v="1"/>
    <n v="1.5"/>
    <n v="1.5"/>
    <x v="227"/>
    <x v="156"/>
    <s v="Carbonated"/>
    <x v="0"/>
    <b v="1"/>
    <n v="1.5"/>
    <n v="1"/>
    <x v="36"/>
  </r>
  <r>
    <s v="Processed"/>
    <s v="VJ300320686"/>
    <x v="1"/>
    <x v="2"/>
    <s v="CheezIt - Original"/>
    <s v="Food"/>
    <n v="15543227006"/>
    <s v="Thursday, August 18, 2022"/>
    <x v="1"/>
    <x v="16"/>
    <n v="1.5"/>
    <n v="1"/>
    <n v="122"/>
    <n v="1.5"/>
    <n v="1"/>
    <n v="1.5"/>
    <n v="1.5"/>
    <x v="227"/>
    <x v="48"/>
    <s v="Food"/>
    <x v="1"/>
    <b v="1"/>
    <n v="1.5"/>
    <n v="1"/>
    <x v="39"/>
  </r>
  <r>
    <s v="Processed"/>
    <s v="VJ300320692"/>
    <x v="3"/>
    <x v="4"/>
    <s v="Miss Vickie's Potato Chip - Sea Salt Original"/>
    <s v="Food"/>
    <n v="15543315394"/>
    <s v="Thursday, August 18, 2022"/>
    <x v="0"/>
    <x v="8"/>
    <n v="1.5"/>
    <n v="1"/>
    <n v="111"/>
    <n v="1.5"/>
    <n v="1"/>
    <n v="1.5"/>
    <n v="3.5"/>
    <x v="227"/>
    <x v="13"/>
    <s v="Food"/>
    <x v="1"/>
    <b v="1"/>
    <n v="1.5"/>
    <n v="1"/>
    <x v="3"/>
  </r>
  <r>
    <s v="Processed"/>
    <s v="VJ300320692"/>
    <x v="3"/>
    <x v="4"/>
    <s v="Wonderful Pistachios - Variety"/>
    <s v="Food"/>
    <n v="15543315394"/>
    <s v="Thursday, August 18, 2022"/>
    <x v="0"/>
    <x v="6"/>
    <n v="2"/>
    <n v="1"/>
    <n v="134"/>
    <n v="2"/>
    <n v="1"/>
    <n v="2"/>
    <n v="3.5"/>
    <x v="227"/>
    <x v="11"/>
    <s v="Food"/>
    <x v="1"/>
    <b v="1"/>
    <n v="2"/>
    <n v="1.3333333333333333"/>
    <x v="10"/>
  </r>
  <r>
    <s v="Processed"/>
    <s v="VJ300320686"/>
    <x v="1"/>
    <x v="2"/>
    <s v="KitKat - Crisp Wafers"/>
    <s v="Food"/>
    <n v="15543390816"/>
    <s v="Thursday, August 18, 2022"/>
    <x v="0"/>
    <x v="10"/>
    <n v="1.75"/>
    <n v="1"/>
    <n v="136"/>
    <n v="1.75"/>
    <n v="1"/>
    <n v="1.75"/>
    <n v="1.75"/>
    <x v="227"/>
    <x v="10"/>
    <s v="Food"/>
    <x v="1"/>
    <b v="1"/>
    <n v="1.75"/>
    <n v="1.1666666666666667"/>
    <x v="9"/>
  </r>
  <r>
    <s v="Processed"/>
    <s v="VJ300320692"/>
    <x v="3"/>
    <x v="4"/>
    <s v="CheezIt - Cheddar Sour Cream and Onion"/>
    <s v="Food"/>
    <n v="15543543776"/>
    <s v="Thursday, August 18, 2022"/>
    <x v="1"/>
    <x v="18"/>
    <n v="1.5"/>
    <n v="1"/>
    <n v="124"/>
    <n v="1.5"/>
    <n v="1"/>
    <n v="1.5"/>
    <n v="1.5"/>
    <x v="227"/>
    <x v="86"/>
    <s v="Food"/>
    <x v="1"/>
    <b v="1"/>
    <n v="1.5"/>
    <n v="1"/>
    <x v="39"/>
  </r>
  <r>
    <s v="Processed"/>
    <s v="VJ300320609"/>
    <x v="2"/>
    <x v="3"/>
    <s v="Monster Energy Original"/>
    <s v="Carbonated"/>
    <n v="15543635726"/>
    <s v="Thursday, August 18, 2022"/>
    <x v="1"/>
    <x v="5"/>
    <n v="3"/>
    <n v="1"/>
    <n v="144"/>
    <n v="3"/>
    <n v="1"/>
    <n v="3"/>
    <n v="3"/>
    <x v="227"/>
    <x v="5"/>
    <s v="Carbonated"/>
    <x v="0"/>
    <b v="1"/>
    <n v="3"/>
    <n v="2"/>
    <x v="4"/>
  </r>
  <r>
    <s v="Processed"/>
    <s v="VJ300320692"/>
    <x v="3"/>
    <x v="4"/>
    <s v="Starbucks Doubleshot Energy - Mocha"/>
    <s v="Non Carbonated"/>
    <n v="15543642463"/>
    <s v="Thursday, August 18, 2022"/>
    <x v="0"/>
    <x v="2"/>
    <n v="3.5"/>
    <n v="1"/>
    <n v="146"/>
    <n v="3.5"/>
    <n v="1"/>
    <n v="3.5"/>
    <n v="5.5"/>
    <x v="227"/>
    <x v="88"/>
    <s v="Non Carbonated"/>
    <x v="2"/>
    <b v="1"/>
    <n v="3.5"/>
    <n v="2.3333333333333335"/>
    <x v="62"/>
  </r>
  <r>
    <s v="Processed"/>
    <s v="VJ300320692"/>
    <x v="3"/>
    <x v="4"/>
    <s v="Wonderful Pistachios - Variety"/>
    <s v="Food"/>
    <n v="15543642463"/>
    <s v="Thursday, August 18, 2022"/>
    <x v="0"/>
    <x v="6"/>
    <n v="2"/>
    <n v="1"/>
    <n v="134"/>
    <n v="2"/>
    <n v="1"/>
    <n v="2"/>
    <n v="5.5"/>
    <x v="227"/>
    <x v="11"/>
    <s v="Food"/>
    <x v="1"/>
    <b v="1"/>
    <n v="2"/>
    <n v="1.3333333333333333"/>
    <x v="10"/>
  </r>
  <r>
    <s v="Processed"/>
    <s v="VJ300320609"/>
    <x v="2"/>
    <x v="3"/>
    <s v="Sunkist Soda - Orange"/>
    <s v="Carbonated"/>
    <n v="15543656486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Red Bull - Original"/>
    <s v="Carbonated"/>
    <n v="15543660753"/>
    <s v="Thursday, August 18, 2022"/>
    <x v="1"/>
    <x v="0"/>
    <n v="3.5"/>
    <n v="1"/>
    <n v="148"/>
    <n v="3.5"/>
    <n v="1"/>
    <n v="3.5"/>
    <n v="3.5"/>
    <x v="227"/>
    <x v="45"/>
    <s v="Carbonated"/>
    <x v="0"/>
    <b v="1"/>
    <n v="3.5"/>
    <n v="2.3333333333333335"/>
    <x v="0"/>
  </r>
  <r>
    <s v="Processed"/>
    <s v="VJ300320609"/>
    <x v="2"/>
    <x v="3"/>
    <s v="Sunkist Soda - Orange"/>
    <s v="Carbonated"/>
    <n v="15543744503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543745847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Cheetos - Fleming Hot Crunchy"/>
    <s v="Food"/>
    <n v="15543750895"/>
    <s v="Thursday, August 18, 2022"/>
    <x v="1"/>
    <x v="16"/>
    <n v="1.5"/>
    <n v="1"/>
    <n v="122"/>
    <n v="1.5"/>
    <n v="1"/>
    <n v="1.5"/>
    <n v="1.5"/>
    <x v="227"/>
    <x v="16"/>
    <s v="Food"/>
    <x v="1"/>
    <b v="1"/>
    <n v="1.5"/>
    <n v="1"/>
    <x v="14"/>
  </r>
  <r>
    <s v="Processed"/>
    <s v="VJ300320609"/>
    <x v="2"/>
    <x v="3"/>
    <s v="Funyuns - Flaming Hot"/>
    <s v="Food"/>
    <n v="15543751850"/>
    <s v="Thursday, August 18, 2022"/>
    <x v="1"/>
    <x v="1"/>
    <n v="1.5"/>
    <n v="1"/>
    <n v="123"/>
    <n v="1.5"/>
    <n v="1"/>
    <n v="1.5"/>
    <n v="1.5"/>
    <x v="227"/>
    <x v="71"/>
    <s v="Food"/>
    <x v="1"/>
    <b v="1"/>
    <n v="1.5"/>
    <n v="1"/>
    <x v="49"/>
  </r>
  <r>
    <s v="Processed"/>
    <s v="VJ300205292"/>
    <x v="0"/>
    <x v="1"/>
    <s v="SunChips Multigrain - Original"/>
    <s v="Food"/>
    <n v="15543793199"/>
    <s v="Thursday, August 18, 2022"/>
    <x v="1"/>
    <x v="8"/>
    <n v="1.5"/>
    <n v="1"/>
    <n v="111"/>
    <n v="1.5"/>
    <n v="1"/>
    <n v="1.5"/>
    <n v="1.5"/>
    <x v="227"/>
    <x v="60"/>
    <s v="Food"/>
    <x v="1"/>
    <b v="1"/>
    <n v="1.5"/>
    <n v="1"/>
    <x v="25"/>
  </r>
  <r>
    <s v="Processed"/>
    <s v="VJ300320609"/>
    <x v="2"/>
    <x v="3"/>
    <s v="Coca Cola - Regular"/>
    <s v="Carbonated"/>
    <n v="15543802876"/>
    <s v="Thursday, August 18, 2022"/>
    <x v="1"/>
    <x v="23"/>
    <n v="1.5"/>
    <n v="1"/>
    <n v="142"/>
    <n v="1.5"/>
    <n v="1"/>
    <n v="1.5"/>
    <n v="1.5"/>
    <x v="227"/>
    <x v="156"/>
    <s v="Carbonated"/>
    <x v="0"/>
    <b v="1"/>
    <n v="1.5"/>
    <n v="1"/>
    <x v="36"/>
  </r>
  <r>
    <s v="Processed"/>
    <s v="VJ300320692"/>
    <x v="3"/>
    <x v="4"/>
    <s v="Coca Cola - Zero Sugar"/>
    <s v="Carbonated"/>
    <n v="15543837443"/>
    <s v="Thursday, August 18, 2022"/>
    <x v="1"/>
    <x v="27"/>
    <n v="2"/>
    <n v="1"/>
    <n v="141"/>
    <n v="2"/>
    <n v="1"/>
    <n v="2"/>
    <n v="2"/>
    <x v="227"/>
    <x v="44"/>
    <s v="Carbonated"/>
    <x v="0"/>
    <b v="1"/>
    <n v="2"/>
    <n v="1.3333333333333333"/>
    <x v="36"/>
  </r>
  <r>
    <s v="Processed"/>
    <s v="VJ300320609"/>
    <x v="2"/>
    <x v="3"/>
    <s v="Coca Cola - Regular"/>
    <s v="Carbonated"/>
    <n v="15543928023"/>
    <s v="Thursday, August 18, 2022"/>
    <x v="1"/>
    <x v="27"/>
    <n v="1.5"/>
    <n v="1"/>
    <n v="141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543929367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Monster Energy Original"/>
    <s v="Carbonated"/>
    <n v="15544241709"/>
    <s v="Thursday, August 18, 2022"/>
    <x v="1"/>
    <x v="2"/>
    <n v="3"/>
    <n v="1"/>
    <n v="146"/>
    <n v="3"/>
    <n v="1"/>
    <n v="3"/>
    <n v="3"/>
    <x v="227"/>
    <x v="5"/>
    <s v="Carbonated"/>
    <x v="0"/>
    <b v="1"/>
    <n v="3"/>
    <n v="2"/>
    <x v="4"/>
  </r>
  <r>
    <s v="Processed"/>
    <s v="VJ300320609"/>
    <x v="2"/>
    <x v="3"/>
    <s v="Coca Cola - Regular"/>
    <s v="Carbonated"/>
    <n v="15544320402"/>
    <s v="Thursday, August 18, 2022"/>
    <x v="1"/>
    <x v="23"/>
    <n v="1.5"/>
    <n v="1"/>
    <n v="142"/>
    <n v="1.5"/>
    <n v="1"/>
    <n v="1.5"/>
    <n v="1.5"/>
    <x v="227"/>
    <x v="156"/>
    <s v="Carbonated"/>
    <x v="0"/>
    <b v="1"/>
    <n v="1.5"/>
    <n v="1"/>
    <x v="36"/>
  </r>
  <r>
    <s v="Processed"/>
    <s v="VJ300205292"/>
    <x v="0"/>
    <x v="1"/>
    <s v="CheezIt - Original"/>
    <s v="Food"/>
    <n v="15544324766"/>
    <s v="Thursday, August 18, 2022"/>
    <x v="1"/>
    <x v="1"/>
    <n v="1.5"/>
    <n v="1"/>
    <n v="123"/>
    <n v="1.5"/>
    <n v="1"/>
    <n v="1.5"/>
    <n v="1.5"/>
    <x v="227"/>
    <x v="48"/>
    <s v="Food"/>
    <x v="1"/>
    <b v="1"/>
    <n v="1.5"/>
    <n v="1"/>
    <x v="39"/>
  </r>
  <r>
    <s v="Processed"/>
    <s v="VJ300320609"/>
    <x v="2"/>
    <x v="3"/>
    <s v="Doritos Famin Hot Nacho"/>
    <s v="Food"/>
    <n v="15544530083"/>
    <s v="Thursday, August 18, 2022"/>
    <x v="1"/>
    <x v="20"/>
    <n v="1.5"/>
    <n v="1"/>
    <n v="112"/>
    <n v="1.5"/>
    <n v="1"/>
    <n v="1.5"/>
    <n v="1.5"/>
    <x v="227"/>
    <x v="77"/>
    <s v="Food"/>
    <x v="1"/>
    <b v="1"/>
    <n v="1.5"/>
    <n v="1"/>
    <x v="55"/>
  </r>
  <r>
    <s v="Processed"/>
    <s v="VJ300320609"/>
    <x v="2"/>
    <x v="3"/>
    <s v="SunChips Multigrain - Harvest Cheddar"/>
    <s v="Food"/>
    <n v="15544552440"/>
    <s v="Thursday, August 18, 2022"/>
    <x v="1"/>
    <x v="8"/>
    <n v="1.5"/>
    <n v="1"/>
    <n v="111"/>
    <n v="1.5"/>
    <n v="1"/>
    <n v="1.5"/>
    <n v="1.5"/>
    <x v="227"/>
    <x v="35"/>
    <s v="Food"/>
    <x v="1"/>
    <b v="1"/>
    <n v="1.5"/>
    <n v="1"/>
    <x v="25"/>
  </r>
  <r>
    <s v="Processed"/>
    <s v="VJ300320692"/>
    <x v="3"/>
    <x v="4"/>
    <s v="Miss Vickie's Potato Chip - Sea Salt Original"/>
    <s v="Food"/>
    <n v="15544571302"/>
    <s v="Thursday, August 18, 2022"/>
    <x v="1"/>
    <x v="8"/>
    <n v="1.5"/>
    <n v="1"/>
    <n v="111"/>
    <n v="1.5"/>
    <n v="1"/>
    <n v="1.5"/>
    <n v="1.5"/>
    <x v="227"/>
    <x v="13"/>
    <s v="Food"/>
    <x v="1"/>
    <b v="1"/>
    <n v="1.5"/>
    <n v="1"/>
    <x v="3"/>
  </r>
  <r>
    <s v="Processed"/>
    <s v="VJ300320609"/>
    <x v="2"/>
    <x v="3"/>
    <s v="Monster Energy Original"/>
    <s v="Carbonated"/>
    <n v="15544571580"/>
    <s v="Thursday, August 18, 2022"/>
    <x v="1"/>
    <x v="2"/>
    <n v="3"/>
    <n v="1"/>
    <n v="146"/>
    <n v="3"/>
    <n v="1"/>
    <n v="3"/>
    <n v="3"/>
    <x v="227"/>
    <x v="5"/>
    <s v="Carbonated"/>
    <x v="0"/>
    <b v="1"/>
    <n v="3"/>
    <n v="2"/>
    <x v="4"/>
  </r>
  <r>
    <s v="Processed"/>
    <s v="VJ300205292"/>
    <x v="0"/>
    <x v="1"/>
    <s v="Poland Springs Water"/>
    <s v="Water"/>
    <n v="15544889296"/>
    <s v="Thursday, August 18, 2022"/>
    <x v="1"/>
    <x v="5"/>
    <n v="1.5"/>
    <n v="1"/>
    <n v="144"/>
    <n v="1.5"/>
    <n v="1"/>
    <n v="1.5"/>
    <n v="1.5"/>
    <x v="227"/>
    <x v="29"/>
    <s v="Water"/>
    <x v="3"/>
    <b v="1"/>
    <n v="1.5"/>
    <n v="1"/>
    <x v="27"/>
  </r>
  <r>
    <s v="Processed"/>
    <s v="VJ300320692"/>
    <x v="3"/>
    <x v="4"/>
    <s v="Starbucks Refresher - Real Coconut Water"/>
    <s v="Carbonated"/>
    <n v="15545011376"/>
    <s v="Thursday, August 18, 2022"/>
    <x v="0"/>
    <x v="0"/>
    <n v="3"/>
    <n v="1"/>
    <n v="148"/>
    <n v="3"/>
    <n v="1"/>
    <n v="3"/>
    <n v="3"/>
    <x v="227"/>
    <x v="106"/>
    <s v="Carbonated"/>
    <x v="0"/>
    <b v="1"/>
    <n v="3"/>
    <n v="2"/>
    <x v="75"/>
  </r>
  <r>
    <s v="Processed"/>
    <s v="VJ300320609"/>
    <x v="2"/>
    <x v="3"/>
    <s v="Coca Cola - Regular"/>
    <s v="Carbonated"/>
    <n v="15545111289"/>
    <s v="Thursday, August 18, 2022"/>
    <x v="1"/>
    <x v="27"/>
    <n v="1.5"/>
    <n v="1"/>
    <n v="141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545111465"/>
    <s v="Thursday, August 18, 2022"/>
    <x v="1"/>
    <x v="27"/>
    <n v="1.5"/>
    <n v="1"/>
    <n v="141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Doritos Famin Hot Nacho"/>
    <s v="Food"/>
    <n v="15545112324"/>
    <s v="Thursday, August 18, 2022"/>
    <x v="1"/>
    <x v="20"/>
    <n v="1.5"/>
    <n v="1"/>
    <n v="112"/>
    <n v="1.5"/>
    <n v="1"/>
    <n v="1.5"/>
    <n v="1.5"/>
    <x v="227"/>
    <x v="77"/>
    <s v="Food"/>
    <x v="1"/>
    <b v="1"/>
    <n v="1.5"/>
    <n v="1"/>
    <x v="55"/>
  </r>
  <r>
    <s v="Processed"/>
    <s v="VJ300320692"/>
    <x v="3"/>
    <x v="4"/>
    <s v="Bai Antioxidant - Tanzania Lemon Super Tea"/>
    <s v="Non Carbonated"/>
    <n v="15545115194"/>
    <s v="Thursday, August 18, 2022"/>
    <x v="0"/>
    <x v="21"/>
    <n v="2.75"/>
    <n v="1"/>
    <n v="145"/>
    <n v="2.75"/>
    <n v="1"/>
    <n v="2.75"/>
    <n v="2.75"/>
    <x v="227"/>
    <x v="120"/>
    <s v="Non Carbonated"/>
    <x v="2"/>
    <b v="1"/>
    <n v="2.75"/>
    <n v="1.8333333333333333"/>
    <x v="2"/>
  </r>
  <r>
    <s v="Processed"/>
    <s v="VJ300320692"/>
    <x v="3"/>
    <x v="4"/>
    <s v="Lenny &amp; Larrys - SnickerDoodle"/>
    <s v="Food"/>
    <n v="15545153849"/>
    <s v="Thursday, August 18, 2022"/>
    <x v="1"/>
    <x v="31"/>
    <n v="3"/>
    <n v="1"/>
    <n v="157"/>
    <n v="3"/>
    <n v="1"/>
    <n v="3"/>
    <n v="3"/>
    <x v="227"/>
    <x v="98"/>
    <s v="Food"/>
    <x v="1"/>
    <b v="1"/>
    <n v="3"/>
    <n v="2"/>
    <x v="69"/>
  </r>
  <r>
    <s v="Processed"/>
    <s v="VJ300320692"/>
    <x v="3"/>
    <x v="4"/>
    <s v="SunChips Multigrain - Harvest Cheddar"/>
    <s v="Food"/>
    <n v="15545155497"/>
    <s v="Thursday, August 18, 2022"/>
    <x v="1"/>
    <x v="4"/>
    <n v="1.5"/>
    <n v="1"/>
    <n v="110"/>
    <n v="1.5"/>
    <n v="1"/>
    <n v="1.5"/>
    <n v="1.5"/>
    <x v="227"/>
    <x v="35"/>
    <s v="Food"/>
    <x v="1"/>
    <b v="1"/>
    <n v="1.5"/>
    <n v="1"/>
    <x v="25"/>
  </r>
  <r>
    <s v="Processed"/>
    <s v="VJ300320609"/>
    <x v="2"/>
    <x v="3"/>
    <s v="Coca Cola - Regular"/>
    <s v="Carbonated"/>
    <n v="15545409919"/>
    <s v="Thursday, August 18, 2022"/>
    <x v="1"/>
    <x v="23"/>
    <n v="1.5"/>
    <n v="1"/>
    <n v="142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Cheetos Baked - Crunchy Cheese"/>
    <s v="Food"/>
    <n v="15545430728"/>
    <s v="Thursday, August 18, 2022"/>
    <x v="1"/>
    <x v="3"/>
    <n v="1.5"/>
    <n v="1"/>
    <n v="114"/>
    <n v="1.5"/>
    <n v="1"/>
    <n v="1.5"/>
    <n v="1.5"/>
    <x v="227"/>
    <x v="85"/>
    <s v="Food"/>
    <x v="1"/>
    <b v="1"/>
    <n v="1.5"/>
    <n v="1"/>
    <x v="21"/>
  </r>
  <r>
    <s v="Processed"/>
    <s v="VJ300320609"/>
    <x v="2"/>
    <x v="3"/>
    <s v="Cheetos Baked - Crunchy Cheese"/>
    <s v="Food"/>
    <n v="15545432010"/>
    <s v="Thursday, August 18, 2022"/>
    <x v="1"/>
    <x v="3"/>
    <n v="1.5"/>
    <n v="1"/>
    <n v="114"/>
    <n v="1.5"/>
    <n v="1"/>
    <n v="1.5"/>
    <n v="1.5"/>
    <x v="227"/>
    <x v="85"/>
    <s v="Food"/>
    <x v="1"/>
    <b v="1"/>
    <n v="1.5"/>
    <n v="1"/>
    <x v="21"/>
  </r>
  <r>
    <s v="Processed"/>
    <s v="VJ300320609"/>
    <x v="2"/>
    <x v="3"/>
    <s v="Coca Cola - Regular"/>
    <s v="Carbonated"/>
    <n v="15545433056"/>
    <s v="Thursday, August 18, 2022"/>
    <x v="1"/>
    <x v="27"/>
    <n v="1.5"/>
    <n v="1"/>
    <n v="141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545434619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545539027"/>
    <s v="Thursday, August 18, 2022"/>
    <x v="1"/>
    <x v="27"/>
    <n v="1.5"/>
    <n v="1"/>
    <n v="141"/>
    <n v="1.5"/>
    <n v="1"/>
    <n v="1.5"/>
    <n v="1.5"/>
    <x v="227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545541701"/>
    <s v="Thursday, August 18, 2022"/>
    <x v="1"/>
    <x v="12"/>
    <n v="1.5"/>
    <n v="1"/>
    <n v="140"/>
    <n v="1.5"/>
    <n v="1"/>
    <n v="1.5"/>
    <n v="1.5"/>
    <x v="227"/>
    <x v="70"/>
    <s v="Carbonated"/>
    <x v="0"/>
    <b v="1"/>
    <n v="1.5"/>
    <n v="1"/>
    <x v="48"/>
  </r>
  <r>
    <s v="Processed"/>
    <s v="VJ300320609"/>
    <x v="2"/>
    <x v="3"/>
    <s v="Red Bull - Original"/>
    <s v="Carbonated"/>
    <n v="15546103785"/>
    <s v="Friday, August 19, 2022"/>
    <x v="0"/>
    <x v="0"/>
    <n v="3.5"/>
    <n v="1"/>
    <n v="148"/>
    <n v="3.5"/>
    <n v="1"/>
    <n v="3.5"/>
    <n v="3.5"/>
    <x v="228"/>
    <x v="45"/>
    <s v="Carbonated"/>
    <x v="0"/>
    <b v="1"/>
    <n v="3.5"/>
    <n v="2.3333333333333335"/>
    <x v="0"/>
  </r>
  <r>
    <s v="Processed"/>
    <s v="VJ300320686"/>
    <x v="1"/>
    <x v="2"/>
    <s v="CheezIt - Double Cheese"/>
    <s v="Food"/>
    <n v="15547030250"/>
    <s v="Friday, August 19, 2022"/>
    <x v="1"/>
    <x v="18"/>
    <n v="1.5"/>
    <n v="1"/>
    <n v="124"/>
    <n v="1.5"/>
    <n v="1"/>
    <n v="1.5"/>
    <n v="1.5"/>
    <x v="228"/>
    <x v="68"/>
    <s v="Food"/>
    <x v="1"/>
    <b v="1"/>
    <n v="1.5"/>
    <n v="1"/>
    <x v="39"/>
  </r>
  <r>
    <s v="Processed"/>
    <s v="VJ300320686"/>
    <x v="1"/>
    <x v="2"/>
    <s v="Miss Vickie's Potato Chip - Smokehouse BBQ"/>
    <s v="Food"/>
    <n v="15547028509"/>
    <s v="Friday, August 19, 2022"/>
    <x v="1"/>
    <x v="3"/>
    <n v="1.5"/>
    <n v="1"/>
    <n v="114"/>
    <n v="1.5"/>
    <n v="1"/>
    <n v="1.5"/>
    <n v="1.5"/>
    <x v="228"/>
    <x v="51"/>
    <s v="Food"/>
    <x v="1"/>
    <b v="1"/>
    <n v="1.5"/>
    <n v="1"/>
    <x v="3"/>
  </r>
  <r>
    <s v="Processed"/>
    <s v="VJ300320686"/>
    <x v="1"/>
    <x v="2"/>
    <s v="KitKat - Crisp Wafers"/>
    <s v="Food"/>
    <n v="15547032968"/>
    <s v="Friday, August 19, 2022"/>
    <x v="1"/>
    <x v="10"/>
    <n v="1.75"/>
    <n v="1"/>
    <n v="136"/>
    <n v="1.75"/>
    <n v="1"/>
    <n v="1.75"/>
    <n v="1.75"/>
    <x v="228"/>
    <x v="10"/>
    <s v="Food"/>
    <x v="1"/>
    <b v="1"/>
    <n v="1.75"/>
    <n v="1.1666666666666667"/>
    <x v="9"/>
  </r>
  <r>
    <s v="Processed"/>
    <s v="VJ300320692"/>
    <x v="3"/>
    <x v="4"/>
    <s v="Starbucks Refresher - Real Coconut Water"/>
    <s v="Carbonated"/>
    <n v="15547116385"/>
    <s v="Friday, August 19, 2022"/>
    <x v="1"/>
    <x v="0"/>
    <n v="3"/>
    <n v="1"/>
    <n v="148"/>
    <n v="3"/>
    <n v="1"/>
    <n v="3"/>
    <n v="3"/>
    <x v="228"/>
    <x v="106"/>
    <s v="Carbonated"/>
    <x v="0"/>
    <b v="1"/>
    <n v="3"/>
    <n v="2"/>
    <x v="75"/>
  </r>
  <r>
    <s v="Processed"/>
    <s v="VJ300320692"/>
    <x v="3"/>
    <x v="4"/>
    <s v="SunChips Multigrain - Harvest Cheddar"/>
    <s v="Food"/>
    <n v="15547123739"/>
    <s v="Friday, August 19, 2022"/>
    <x v="1"/>
    <x v="4"/>
    <n v="1.5"/>
    <n v="1"/>
    <n v="110"/>
    <n v="1.5"/>
    <n v="1"/>
    <n v="1.5"/>
    <n v="1.5"/>
    <x v="228"/>
    <x v="35"/>
    <s v="Food"/>
    <x v="1"/>
    <b v="1"/>
    <n v="1.5"/>
    <n v="1"/>
    <x v="25"/>
  </r>
  <r>
    <s v="Processed"/>
    <s v="VJ300320686"/>
    <x v="1"/>
    <x v="2"/>
    <s v="CheezIt - Original"/>
    <s v="Food"/>
    <n v="15547177298"/>
    <s v="Friday, August 19, 2022"/>
    <x v="1"/>
    <x v="16"/>
    <n v="1.5"/>
    <n v="1"/>
    <n v="122"/>
    <n v="1.5"/>
    <n v="1"/>
    <n v="1.5"/>
    <n v="1.5"/>
    <x v="228"/>
    <x v="48"/>
    <s v="Food"/>
    <x v="1"/>
    <b v="1"/>
    <n v="1.5"/>
    <n v="1"/>
    <x v="39"/>
  </r>
  <r>
    <s v="Processed"/>
    <s v="VJ300320692"/>
    <x v="3"/>
    <x v="4"/>
    <s v="Starbucks Refresher - Real Coconut Water"/>
    <s v="Carbonated"/>
    <n v="15547244316"/>
    <s v="Friday, August 19, 2022"/>
    <x v="1"/>
    <x v="0"/>
    <n v="3"/>
    <n v="1"/>
    <n v="148"/>
    <n v="3"/>
    <n v="1"/>
    <n v="3"/>
    <n v="3"/>
    <x v="228"/>
    <x v="106"/>
    <s v="Carbonated"/>
    <x v="0"/>
    <b v="1"/>
    <n v="3"/>
    <n v="2"/>
    <x v="75"/>
  </r>
  <r>
    <s v="Processed"/>
    <s v="VJ300320692"/>
    <x v="3"/>
    <x v="4"/>
    <s v="SunChips Multigrain - Harvest Cheddar"/>
    <s v="Food"/>
    <n v="15547250124"/>
    <s v="Friday, August 19, 2022"/>
    <x v="1"/>
    <x v="4"/>
    <n v="1.5"/>
    <n v="1"/>
    <n v="110"/>
    <n v="1.5"/>
    <n v="1"/>
    <n v="1.5"/>
    <n v="1.5"/>
    <x v="228"/>
    <x v="35"/>
    <s v="Food"/>
    <x v="1"/>
    <b v="1"/>
    <n v="1.5"/>
    <n v="1"/>
    <x v="25"/>
  </r>
  <r>
    <s v="Processed"/>
    <s v="VJ300320611"/>
    <x v="0"/>
    <x v="0"/>
    <s v="Poland Springs Water"/>
    <s v="Water"/>
    <n v="15547536310"/>
    <s v="Friday, August 19, 2022"/>
    <x v="1"/>
    <x v="7"/>
    <n v="2"/>
    <n v="1"/>
    <n v="143"/>
    <n v="2"/>
    <n v="1"/>
    <n v="2"/>
    <n v="2"/>
    <x v="228"/>
    <x v="29"/>
    <s v="Water"/>
    <x v="3"/>
    <b v="1"/>
    <n v="2"/>
    <n v="1.3333333333333333"/>
    <x v="27"/>
  </r>
  <r>
    <s v="Processed"/>
    <s v="VJ300320686"/>
    <x v="1"/>
    <x v="2"/>
    <s v="Coca Cola - Zero Sugar"/>
    <s v="Carbonated"/>
    <n v="15547723780"/>
    <s v="Friday, August 19, 2022"/>
    <x v="0"/>
    <x v="27"/>
    <n v="1.5"/>
    <n v="1"/>
    <n v="141"/>
    <n v="1.5"/>
    <n v="1"/>
    <n v="1.5"/>
    <n v="1.5"/>
    <x v="228"/>
    <x v="44"/>
    <s v="Carbonated"/>
    <x v="0"/>
    <b v="1"/>
    <n v="1.5"/>
    <n v="1"/>
    <x v="36"/>
  </r>
  <r>
    <s v="Processed"/>
    <s v="VJ300320686"/>
    <x v="1"/>
    <x v="2"/>
    <s v="Zevia Organic Tea - Peach"/>
    <s v="Non Carbonated"/>
    <n v="15547821700"/>
    <s v="Friday, August 19, 2022"/>
    <x v="1"/>
    <x v="0"/>
    <n v="2.5"/>
    <n v="1"/>
    <n v="148"/>
    <n v="2.5"/>
    <n v="1"/>
    <n v="2.5"/>
    <n v="2.5"/>
    <x v="228"/>
    <x v="164"/>
    <s v="Non Carbonated"/>
    <x v="2"/>
    <b v="1"/>
    <n v="2.5"/>
    <n v="1.6666666666666667"/>
    <x v="107"/>
  </r>
  <r>
    <s v="Processed"/>
    <s v="VJ300320611"/>
    <x v="0"/>
    <x v="0"/>
    <s v="Coca Cola - Regular"/>
    <s v="Carbonated"/>
    <n v="15548206617"/>
    <s v="Friday, August 19, 2022"/>
    <x v="1"/>
    <x v="27"/>
    <n v="2"/>
    <n v="1"/>
    <n v="141"/>
    <n v="2"/>
    <n v="1"/>
    <n v="2"/>
    <n v="2"/>
    <x v="228"/>
    <x v="156"/>
    <s v="Carbonated"/>
    <x v="0"/>
    <b v="1"/>
    <n v="2"/>
    <n v="1.3333333333333333"/>
    <x v="36"/>
  </r>
  <r>
    <s v="Processed"/>
    <s v="VJ300320692"/>
    <x v="3"/>
    <x v="4"/>
    <s v="BodyArmor  LYTE - Blueberry Pomegranate"/>
    <s v="Non Carbonated"/>
    <n v="15548235844"/>
    <s v="Friday, August 19, 2022"/>
    <x v="0"/>
    <x v="7"/>
    <n v="2.75"/>
    <n v="1"/>
    <n v="143"/>
    <n v="2.75"/>
    <n v="1"/>
    <n v="2.75"/>
    <n v="2.75"/>
    <x v="228"/>
    <x v="145"/>
    <s v="Non Carbonated"/>
    <x v="2"/>
    <b v="1"/>
    <n v="2.75"/>
    <n v="1.8333333333333333"/>
    <x v="100"/>
  </r>
  <r>
    <s v="Processed"/>
    <s v="VJ300320686"/>
    <x v="1"/>
    <x v="2"/>
    <s v="KitKat - Crisp Wafers"/>
    <s v="Food"/>
    <n v="15548248275"/>
    <s v="Friday, August 19, 2022"/>
    <x v="1"/>
    <x v="10"/>
    <n v="1.75"/>
    <n v="1"/>
    <n v="136"/>
    <n v="1.75"/>
    <n v="1"/>
    <n v="1.75"/>
    <n v="1.75"/>
    <x v="228"/>
    <x v="10"/>
    <s v="Food"/>
    <x v="1"/>
    <b v="1"/>
    <n v="1.75"/>
    <n v="1.1666666666666667"/>
    <x v="9"/>
  </r>
  <r>
    <s v="Processed"/>
    <s v="VJ300320609"/>
    <x v="2"/>
    <x v="3"/>
    <s v="Red Bull - Original"/>
    <s v="Carbonated"/>
    <n v="15548474711"/>
    <s v="Friday, August 19, 2022"/>
    <x v="0"/>
    <x v="0"/>
    <n v="3.5"/>
    <n v="1"/>
    <n v="148"/>
    <n v="3.5"/>
    <n v="1"/>
    <n v="3.5"/>
    <n v="3.5"/>
    <x v="228"/>
    <x v="45"/>
    <s v="Carbonated"/>
    <x v="0"/>
    <b v="1"/>
    <n v="3.5"/>
    <n v="2.3333333333333335"/>
    <x v="0"/>
  </r>
  <r>
    <s v="Processed"/>
    <s v="VJ300320609"/>
    <x v="2"/>
    <x v="3"/>
    <s v="Red Bull - Original"/>
    <s v="Carbonated"/>
    <n v="15548483893"/>
    <s v="Friday, August 19, 2022"/>
    <x v="0"/>
    <x v="0"/>
    <n v="3.5"/>
    <n v="1"/>
    <n v="148"/>
    <n v="3.5"/>
    <n v="1"/>
    <n v="3.5"/>
    <n v="3.5"/>
    <x v="228"/>
    <x v="45"/>
    <s v="Carbonated"/>
    <x v="0"/>
    <b v="1"/>
    <n v="3.5"/>
    <n v="2.3333333333333335"/>
    <x v="0"/>
  </r>
  <r>
    <s v="Processed"/>
    <s v="VJ300320692"/>
    <x v="3"/>
    <x v="4"/>
    <s v="Starbucks Refresher - Real Coconut Water"/>
    <s v="Carbonated"/>
    <n v="15548795750"/>
    <s v="Friday, August 19, 2022"/>
    <x v="0"/>
    <x v="0"/>
    <n v="3"/>
    <n v="1"/>
    <n v="148"/>
    <n v="3"/>
    <n v="1"/>
    <n v="3"/>
    <n v="3"/>
    <x v="228"/>
    <x v="106"/>
    <s v="Carbonated"/>
    <x v="0"/>
    <b v="1"/>
    <n v="3"/>
    <n v="2"/>
    <x v="75"/>
  </r>
  <r>
    <s v="Processed"/>
    <s v="VJ300320692"/>
    <x v="3"/>
    <x v="4"/>
    <s v="Pringles - Cheddar Cheese"/>
    <s v="Food"/>
    <n v="15548835892"/>
    <s v="Friday, August 19, 2022"/>
    <x v="0"/>
    <x v="39"/>
    <n v="3"/>
    <n v="1"/>
    <n v="161"/>
    <n v="3"/>
    <n v="1"/>
    <n v="3"/>
    <n v="7"/>
    <x v="228"/>
    <x v="154"/>
    <s v="Food"/>
    <x v="1"/>
    <b v="1"/>
    <n v="3"/>
    <n v="2"/>
    <x v="103"/>
  </r>
  <r>
    <s v="Processed"/>
    <s v="VJ300320692"/>
    <x v="3"/>
    <x v="4"/>
    <s v="Oreo Mini - Go Paks"/>
    <m/>
    <n v="15548835892"/>
    <s v="Friday, August 19, 2022"/>
    <x v="0"/>
    <x v="35"/>
    <n v="4"/>
    <n v="1"/>
    <n v="152"/>
    <n v="4"/>
    <n v="1"/>
    <n v="4"/>
    <n v="7"/>
    <x v="228"/>
    <x v="143"/>
    <s v="Cell is Blank - Dis-regard"/>
    <x v="1"/>
    <b v="1"/>
    <n v="4"/>
    <n v="2.6666666666666665"/>
    <x v="98"/>
  </r>
  <r>
    <s v="Processed"/>
    <s v="VJ300320609"/>
    <x v="2"/>
    <x v="3"/>
    <s v="Monster Energy Original"/>
    <s v="Carbonated"/>
    <n v="15548954826"/>
    <s v="Friday, August 19, 2022"/>
    <x v="1"/>
    <x v="5"/>
    <n v="3"/>
    <n v="1"/>
    <n v="144"/>
    <n v="3"/>
    <n v="1"/>
    <n v="3"/>
    <n v="3"/>
    <x v="228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548955280"/>
    <s v="Friday, August 19, 2022"/>
    <x v="1"/>
    <x v="2"/>
    <n v="3"/>
    <n v="1"/>
    <n v="146"/>
    <n v="3"/>
    <n v="1"/>
    <n v="3"/>
    <n v="3"/>
    <x v="228"/>
    <x v="5"/>
    <s v="Carbonated"/>
    <x v="0"/>
    <b v="1"/>
    <n v="3"/>
    <n v="2"/>
    <x v="4"/>
  </r>
  <r>
    <s v="Processed"/>
    <s v="VJ300320692"/>
    <x v="3"/>
    <x v="4"/>
    <s v="Coca Cola - Zero Sugar"/>
    <s v="Carbonated"/>
    <n v="15549101673"/>
    <s v="Friday, August 19, 2022"/>
    <x v="1"/>
    <x v="27"/>
    <n v="2"/>
    <n v="1"/>
    <n v="141"/>
    <n v="2"/>
    <n v="1"/>
    <n v="2"/>
    <n v="2"/>
    <x v="228"/>
    <x v="44"/>
    <s v="Carbonated"/>
    <x v="0"/>
    <b v="1"/>
    <n v="2"/>
    <n v="1.3333333333333333"/>
    <x v="36"/>
  </r>
  <r>
    <s v="Processed"/>
    <s v="VJ300320692"/>
    <x v="3"/>
    <x v="4"/>
    <s v="Starbucks Refresher - Real Coconut Water"/>
    <s v="Carbonated"/>
    <n v="15549128007"/>
    <s v="Friday, August 19, 2022"/>
    <x v="1"/>
    <x v="0"/>
    <n v="3"/>
    <n v="1"/>
    <n v="148"/>
    <n v="3"/>
    <n v="1"/>
    <n v="3"/>
    <n v="3"/>
    <x v="228"/>
    <x v="106"/>
    <s v="Carbonated"/>
    <x v="0"/>
    <b v="1"/>
    <n v="3"/>
    <n v="2"/>
    <x v="75"/>
  </r>
  <r>
    <s v="Processed"/>
    <s v="VJ300320692"/>
    <x v="3"/>
    <x v="4"/>
    <s v="Keto Bar - Creamy Peanut Butter Chocolate"/>
    <s v="Food"/>
    <n v="15549130865"/>
    <s v="Friday, August 19, 2022"/>
    <x v="1"/>
    <x v="10"/>
    <n v="2"/>
    <n v="1"/>
    <n v="136"/>
    <n v="2"/>
    <n v="1"/>
    <n v="2"/>
    <n v="2"/>
    <x v="228"/>
    <x v="110"/>
    <s v="Food"/>
    <x v="1"/>
    <b v="1"/>
    <n v="2"/>
    <n v="1.3333333333333333"/>
    <x v="77"/>
  </r>
  <r>
    <s v="Processed"/>
    <s v="VJ300205292"/>
    <x v="0"/>
    <x v="1"/>
    <s v="Pop Corners - Spicy Queso"/>
    <s v="Food"/>
    <n v="15549267366"/>
    <s v="Friday, August 19, 2022"/>
    <x v="1"/>
    <x v="26"/>
    <n v="1.5"/>
    <n v="1"/>
    <n v="113"/>
    <n v="1.5"/>
    <n v="1"/>
    <n v="1.5"/>
    <n v="1.5"/>
    <x v="228"/>
    <x v="118"/>
    <s v="Food"/>
    <x v="1"/>
    <b v="1"/>
    <n v="1.5"/>
    <n v="1"/>
    <x v="80"/>
  </r>
  <r>
    <s v="Processed"/>
    <s v="VJ300320609"/>
    <x v="2"/>
    <x v="3"/>
    <s v="Monster Energy Original"/>
    <s v="Carbonated"/>
    <n v="15549519939"/>
    <s v="Friday, August 19, 2022"/>
    <x v="1"/>
    <x v="2"/>
    <n v="3"/>
    <n v="1"/>
    <n v="146"/>
    <n v="3"/>
    <n v="1"/>
    <n v="3"/>
    <n v="3"/>
    <x v="228"/>
    <x v="5"/>
    <s v="Carbonated"/>
    <x v="0"/>
    <b v="1"/>
    <n v="3"/>
    <n v="2"/>
    <x v="4"/>
  </r>
  <r>
    <s v="Processed"/>
    <s v="VJ300320609"/>
    <x v="2"/>
    <x v="3"/>
    <s v="Coca Cola - Regular"/>
    <s v="Carbonated"/>
    <n v="15549522546"/>
    <s v="Friday, August 19, 2022"/>
    <x v="1"/>
    <x v="27"/>
    <n v="1.5"/>
    <n v="1"/>
    <n v="141"/>
    <n v="1.5"/>
    <n v="1"/>
    <n v="1.5"/>
    <n v="1.5"/>
    <x v="228"/>
    <x v="156"/>
    <s v="Carbonated"/>
    <x v="0"/>
    <b v="1"/>
    <n v="1.5"/>
    <n v="1"/>
    <x v="36"/>
  </r>
  <r>
    <s v="Processed"/>
    <s v="VJ300320692"/>
    <x v="3"/>
    <x v="4"/>
    <s v="Miss Vickie's Potato Chip - Sea Salt Original"/>
    <s v="Food"/>
    <n v="15549548737"/>
    <s v="Friday, August 19, 2022"/>
    <x v="1"/>
    <x v="8"/>
    <n v="1.5"/>
    <n v="1"/>
    <n v="111"/>
    <n v="1.5"/>
    <n v="1"/>
    <n v="1.5"/>
    <n v="1.5"/>
    <x v="228"/>
    <x v="13"/>
    <s v="Food"/>
    <x v="1"/>
    <b v="1"/>
    <n v="1.5"/>
    <n v="1"/>
    <x v="3"/>
  </r>
  <r>
    <s v="Processed"/>
    <s v="VJ300320609"/>
    <x v="2"/>
    <x v="3"/>
    <s v="SunChips Multigrain - Harvest Cheddar"/>
    <s v="Food"/>
    <n v="15549571591"/>
    <s v="Friday, August 19, 2022"/>
    <x v="1"/>
    <x v="8"/>
    <n v="1.5"/>
    <n v="1"/>
    <n v="111"/>
    <n v="1.5"/>
    <n v="1"/>
    <n v="1.5"/>
    <n v="1.5"/>
    <x v="228"/>
    <x v="35"/>
    <s v="Food"/>
    <x v="1"/>
    <b v="1"/>
    <n v="1.5"/>
    <n v="1"/>
    <x v="25"/>
  </r>
  <r>
    <s v="Processed"/>
    <s v="VJ300320609"/>
    <x v="2"/>
    <x v="3"/>
    <s v="Funyuns - Flaming Hot"/>
    <s v="Food"/>
    <n v="15549575676"/>
    <s v="Friday, August 19, 2022"/>
    <x v="1"/>
    <x v="1"/>
    <n v="1.5"/>
    <n v="1"/>
    <n v="123"/>
    <n v="1.5"/>
    <n v="1"/>
    <n v="1.5"/>
    <n v="1.5"/>
    <x v="228"/>
    <x v="71"/>
    <s v="Food"/>
    <x v="1"/>
    <b v="1"/>
    <n v="1.5"/>
    <n v="1"/>
    <x v="49"/>
  </r>
  <r>
    <s v="Processed"/>
    <s v="VJ300320609"/>
    <x v="2"/>
    <x v="3"/>
    <s v="Doritos Dinamita Chile Lemon"/>
    <m/>
    <n v="15549658559"/>
    <s v="Friday, August 19, 2022"/>
    <x v="1"/>
    <x v="26"/>
    <n v="1.5"/>
    <n v="1"/>
    <n v="113"/>
    <n v="1.5"/>
    <n v="1"/>
    <n v="1.5"/>
    <n v="1.5"/>
    <x v="228"/>
    <x v="105"/>
    <s v="Cell is Blank - Dis-regard"/>
    <x v="1"/>
    <b v="1"/>
    <n v="1.5"/>
    <n v="1"/>
    <x v="74"/>
  </r>
  <r>
    <s v="Processed"/>
    <s v="VJ300320611"/>
    <x v="0"/>
    <x v="0"/>
    <s v="Coca Cola - Regular"/>
    <s v="Carbonated"/>
    <n v="15549661809"/>
    <s v="Friday, August 19, 2022"/>
    <x v="1"/>
    <x v="27"/>
    <n v="2"/>
    <n v="1"/>
    <n v="141"/>
    <n v="2"/>
    <n v="1"/>
    <n v="2"/>
    <n v="2"/>
    <x v="228"/>
    <x v="156"/>
    <s v="Carbonated"/>
    <x v="0"/>
    <b v="1"/>
    <n v="2"/>
    <n v="1.3333333333333333"/>
    <x v="36"/>
  </r>
  <r>
    <s v="Processed"/>
    <s v="VJ300320609"/>
    <x v="2"/>
    <x v="3"/>
    <s v="Doritos Famin Hot Nacho"/>
    <s v="Food"/>
    <n v="15549661486"/>
    <s v="Friday, August 19, 2022"/>
    <x v="1"/>
    <x v="20"/>
    <n v="1.5"/>
    <n v="1"/>
    <n v="112"/>
    <n v="1.5"/>
    <n v="1"/>
    <n v="1.5"/>
    <n v="1.5"/>
    <x v="228"/>
    <x v="77"/>
    <s v="Food"/>
    <x v="1"/>
    <b v="1"/>
    <n v="1.5"/>
    <n v="1"/>
    <x v="55"/>
  </r>
  <r>
    <s v="Processed"/>
    <s v="VJ300320609"/>
    <x v="2"/>
    <x v="3"/>
    <s v="Coca Cola - Regular"/>
    <s v="Carbonated"/>
    <n v="15549715223"/>
    <s v="Friday, August 19, 2022"/>
    <x v="1"/>
    <x v="23"/>
    <n v="1.5"/>
    <n v="1"/>
    <n v="142"/>
    <n v="1.5"/>
    <n v="1"/>
    <n v="1.5"/>
    <n v="1.5"/>
    <x v="228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549756794"/>
    <s v="Friday, August 19, 2022"/>
    <x v="1"/>
    <x v="27"/>
    <n v="1.5"/>
    <n v="1"/>
    <n v="141"/>
    <n v="1.5"/>
    <n v="1"/>
    <n v="1.5"/>
    <n v="1.5"/>
    <x v="228"/>
    <x v="156"/>
    <s v="Carbonated"/>
    <x v="0"/>
    <b v="1"/>
    <n v="1.5"/>
    <n v="1"/>
    <x v="36"/>
  </r>
  <r>
    <s v="Processed"/>
    <s v="VJ300205292"/>
    <x v="0"/>
    <x v="1"/>
    <s v="Poland Springs Water"/>
    <s v="Water"/>
    <n v="15549847501"/>
    <s v="Friday, August 19, 2022"/>
    <x v="0"/>
    <x v="5"/>
    <n v="1.5"/>
    <n v="1"/>
    <n v="144"/>
    <n v="1.5"/>
    <n v="1"/>
    <n v="1.5"/>
    <n v="1.5"/>
    <x v="228"/>
    <x v="29"/>
    <s v="Water"/>
    <x v="3"/>
    <b v="1"/>
    <n v="1.5"/>
    <n v="1"/>
    <x v="27"/>
  </r>
  <r>
    <s v="Processed"/>
    <s v="VJ300320609"/>
    <x v="2"/>
    <x v="3"/>
    <s v="Coca Cola - Regular"/>
    <s v="Carbonated"/>
    <n v="15549854543"/>
    <s v="Friday, August 19, 2022"/>
    <x v="0"/>
    <x v="27"/>
    <n v="1.5"/>
    <n v="1"/>
    <n v="141"/>
    <n v="1.5"/>
    <n v="1"/>
    <n v="1.5"/>
    <n v="3"/>
    <x v="228"/>
    <x v="156"/>
    <s v="Carbonated"/>
    <x v="0"/>
    <b v="1"/>
    <n v="1.5"/>
    <n v="1"/>
    <x v="36"/>
  </r>
  <r>
    <s v="Processed"/>
    <s v="VJ300320609"/>
    <x v="2"/>
    <x v="3"/>
    <s v="Lays - Classic"/>
    <s v="Food"/>
    <n v="15549854543"/>
    <s v="Friday, August 19, 2022"/>
    <x v="0"/>
    <x v="4"/>
    <n v="1.5"/>
    <n v="1"/>
    <n v="110"/>
    <n v="1.5"/>
    <n v="1"/>
    <n v="1.5"/>
    <n v="3"/>
    <x v="228"/>
    <x v="95"/>
    <s v="Food"/>
    <x v="1"/>
    <b v="1"/>
    <n v="1.5"/>
    <n v="1"/>
    <x v="66"/>
  </r>
  <r>
    <s v="Processed"/>
    <s v="VJ300205292"/>
    <x v="0"/>
    <x v="1"/>
    <s v="SunChips Multigrain - Original"/>
    <s v="Food"/>
    <n v="15549858309"/>
    <s v="Friday, August 19, 2022"/>
    <x v="1"/>
    <x v="8"/>
    <n v="1.5"/>
    <n v="1"/>
    <n v="111"/>
    <n v="1.5"/>
    <n v="1"/>
    <n v="1.5"/>
    <n v="1.5"/>
    <x v="228"/>
    <x v="60"/>
    <s v="Food"/>
    <x v="1"/>
    <b v="1"/>
    <n v="1.5"/>
    <n v="1"/>
    <x v="25"/>
  </r>
  <r>
    <s v="Processed"/>
    <s v="VJ300205292"/>
    <x v="0"/>
    <x v="1"/>
    <s v="Snapple Tea - Lemon"/>
    <s v="Non Carbonated"/>
    <n v="15549859448"/>
    <s v="Friday, August 19, 2022"/>
    <x v="1"/>
    <x v="15"/>
    <n v="2.5"/>
    <n v="1"/>
    <n v="147"/>
    <n v="2.5"/>
    <n v="1"/>
    <n v="2.5"/>
    <n v="2.5"/>
    <x v="228"/>
    <x v="152"/>
    <s v="Non Carbonated"/>
    <x v="2"/>
    <b v="1"/>
    <n v="2.5"/>
    <n v="1.6666666666666667"/>
    <x v="59"/>
  </r>
  <r>
    <s v="Processed"/>
    <s v="VJ300320609"/>
    <x v="2"/>
    <x v="3"/>
    <s v="Coca Cola - Regular"/>
    <s v="Carbonated"/>
    <n v="15550276085"/>
    <s v="Friday, August 19, 2022"/>
    <x v="0"/>
    <x v="27"/>
    <n v="1.5"/>
    <n v="2"/>
    <n v="141"/>
    <n v="1.5"/>
    <n v="2"/>
    <n v="3"/>
    <n v="4.5"/>
    <x v="228"/>
    <x v="156"/>
    <s v="Carbonated"/>
    <x v="0"/>
    <b v="1"/>
    <n v="1.5"/>
    <n v="1"/>
    <x v="36"/>
  </r>
  <r>
    <s v="Processed"/>
    <s v="VJ300320609"/>
    <x v="2"/>
    <x v="3"/>
    <s v="Doritos Dinamita Chile Lemon"/>
    <m/>
    <n v="15550276085"/>
    <s v="Friday, August 19, 2022"/>
    <x v="0"/>
    <x v="26"/>
    <n v="1.5"/>
    <n v="1"/>
    <n v="113"/>
    <n v="1.5"/>
    <n v="1"/>
    <n v="1.5"/>
    <n v="4.5"/>
    <x v="228"/>
    <x v="105"/>
    <s v="Cell is Blank - Dis-regard"/>
    <x v="1"/>
    <b v="1"/>
    <n v="1.5"/>
    <n v="1"/>
    <x v="74"/>
  </r>
  <r>
    <s v="Processed"/>
    <s v="VJ300320609"/>
    <x v="2"/>
    <x v="3"/>
    <s v="Monster Energy Original"/>
    <s v="Carbonated"/>
    <n v="15550646022"/>
    <s v="Friday, August 19, 2022"/>
    <x v="1"/>
    <x v="5"/>
    <n v="3"/>
    <n v="1"/>
    <n v="144"/>
    <n v="3"/>
    <n v="1"/>
    <n v="3"/>
    <n v="3"/>
    <x v="228"/>
    <x v="5"/>
    <s v="Carbonated"/>
    <x v="0"/>
    <b v="1"/>
    <n v="3"/>
    <n v="2"/>
    <x v="4"/>
  </r>
  <r>
    <s v="Processed"/>
    <s v="VJ300320609"/>
    <x v="2"/>
    <x v="3"/>
    <s v="Sunkist Soda - Orange"/>
    <s v="Carbonated"/>
    <n v="15550724117"/>
    <s v="Friday, August 19, 2022"/>
    <x v="1"/>
    <x v="12"/>
    <n v="1.5"/>
    <n v="1"/>
    <n v="140"/>
    <n v="1.5"/>
    <n v="1"/>
    <n v="1.5"/>
    <n v="1.5"/>
    <x v="228"/>
    <x v="70"/>
    <s v="Carbonated"/>
    <x v="0"/>
    <b v="1"/>
    <n v="1.5"/>
    <n v="1"/>
    <x v="48"/>
  </r>
  <r>
    <s v="Processed"/>
    <s v="VJ300320609"/>
    <x v="2"/>
    <x v="3"/>
    <s v="Lays - Classic"/>
    <s v="Food"/>
    <n v="15550761316"/>
    <s v="Friday, August 19, 2022"/>
    <x v="1"/>
    <x v="4"/>
    <n v="1.5"/>
    <n v="1"/>
    <n v="110"/>
    <n v="1.5"/>
    <n v="1"/>
    <n v="1.5"/>
    <n v="1.5"/>
    <x v="228"/>
    <x v="95"/>
    <s v="Food"/>
    <x v="1"/>
    <b v="1"/>
    <n v="1.5"/>
    <n v="1"/>
    <x v="66"/>
  </r>
  <r>
    <s v="Processed"/>
    <s v="VJ300320609"/>
    <x v="2"/>
    <x v="3"/>
    <s v="Snapple Tea - Peach"/>
    <s v="Non Carbonated"/>
    <n v="15550763347"/>
    <s v="Friday, August 19, 2022"/>
    <x v="1"/>
    <x v="15"/>
    <n v="2.5"/>
    <n v="1"/>
    <n v="147"/>
    <n v="2.5"/>
    <n v="1"/>
    <n v="2.5"/>
    <n v="2.5"/>
    <x v="228"/>
    <x v="157"/>
    <s v="Non Carbonated"/>
    <x v="2"/>
    <b v="1"/>
    <n v="2.5"/>
    <n v="1.6666666666666667"/>
    <x v="59"/>
  </r>
  <r>
    <s v="Processed"/>
    <s v="VJ300320609"/>
    <x v="2"/>
    <x v="3"/>
    <s v="Cheetos Baked - Crunchy Cheese"/>
    <s v="Food"/>
    <n v="15550820011"/>
    <s v="Friday, August 19, 2022"/>
    <x v="1"/>
    <x v="3"/>
    <n v="1.5"/>
    <n v="1"/>
    <n v="114"/>
    <n v="1.5"/>
    <n v="1"/>
    <n v="1.5"/>
    <n v="1.5"/>
    <x v="228"/>
    <x v="85"/>
    <s v="Food"/>
    <x v="1"/>
    <b v="1"/>
    <n v="1.5"/>
    <n v="1"/>
    <x v="21"/>
  </r>
  <r>
    <s v="Processed"/>
    <s v="VJ300320609"/>
    <x v="2"/>
    <x v="3"/>
    <s v="Cheetos Baked - Crunchy Cheese"/>
    <s v="Food"/>
    <n v="15550820806"/>
    <s v="Friday, August 19, 2022"/>
    <x v="1"/>
    <x v="3"/>
    <n v="1.5"/>
    <n v="1"/>
    <n v="114"/>
    <n v="1.5"/>
    <n v="1"/>
    <n v="1.5"/>
    <n v="1.5"/>
    <x v="228"/>
    <x v="85"/>
    <s v="Food"/>
    <x v="1"/>
    <b v="1"/>
    <n v="1.5"/>
    <n v="1"/>
    <x v="21"/>
  </r>
  <r>
    <s v="Processed"/>
    <s v="VJ300320609"/>
    <x v="2"/>
    <x v="3"/>
    <s v="Monster Energy Original"/>
    <s v="Carbonated"/>
    <n v="15550897538"/>
    <s v="Friday, August 19, 2022"/>
    <x v="1"/>
    <x v="5"/>
    <n v="3"/>
    <n v="1"/>
    <n v="144"/>
    <n v="3"/>
    <n v="1"/>
    <n v="3"/>
    <n v="3"/>
    <x v="228"/>
    <x v="5"/>
    <s v="Carbonated"/>
    <x v="0"/>
    <b v="1"/>
    <n v="3"/>
    <n v="2"/>
    <x v="4"/>
  </r>
  <r>
    <s v="Processed"/>
    <s v="VJ300320692"/>
    <x v="3"/>
    <x v="4"/>
    <s v="RXBAR - Protein Bar - Peanut Butter"/>
    <s v="Food"/>
    <n v="15552188813"/>
    <s v="Saturday, August 20, 2022"/>
    <x v="0"/>
    <x v="28"/>
    <n v="2"/>
    <n v="1"/>
    <n v="135"/>
    <n v="2"/>
    <n v="1"/>
    <n v="2"/>
    <n v="2"/>
    <x v="229"/>
    <x v="80"/>
    <s v="Food"/>
    <x v="1"/>
    <b v="1"/>
    <n v="2"/>
    <n v="1.3333333333333333"/>
    <x v="58"/>
  </r>
  <r>
    <s v="Processed"/>
    <s v="VJ300320611"/>
    <x v="0"/>
    <x v="0"/>
    <s v="Poland Springs Water"/>
    <s v="Water"/>
    <n v="15552206494"/>
    <s v="Saturday, August 20, 2022"/>
    <x v="0"/>
    <x v="7"/>
    <n v="2"/>
    <n v="1"/>
    <n v="143"/>
    <n v="2"/>
    <n v="1"/>
    <n v="2"/>
    <n v="2"/>
    <x v="229"/>
    <x v="29"/>
    <s v="Water"/>
    <x v="3"/>
    <b v="1"/>
    <n v="2"/>
    <n v="1.3333333333333333"/>
    <x v="27"/>
  </r>
  <r>
    <s v="Processed"/>
    <s v="VJ300320692"/>
    <x v="3"/>
    <x v="4"/>
    <s v="Lenny &amp; Larrys - SnickerDoodle"/>
    <s v="Food"/>
    <n v="15552245808"/>
    <s v="Saturday, August 20, 2022"/>
    <x v="0"/>
    <x v="31"/>
    <n v="3"/>
    <n v="1"/>
    <n v="157"/>
    <n v="3"/>
    <n v="1"/>
    <n v="3"/>
    <n v="3"/>
    <x v="229"/>
    <x v="98"/>
    <s v="Food"/>
    <x v="1"/>
    <b v="1"/>
    <n v="3"/>
    <n v="2"/>
    <x v="69"/>
  </r>
  <r>
    <s v="Processed"/>
    <s v="VJ300320692"/>
    <x v="3"/>
    <x v="4"/>
    <s v="Iberia Coconut Water"/>
    <s v="Non Carbonated"/>
    <n v="15552252676"/>
    <s v="Saturday, August 20, 2022"/>
    <x v="0"/>
    <x v="12"/>
    <n v="2"/>
    <n v="1"/>
    <n v="140"/>
    <n v="2"/>
    <n v="1"/>
    <n v="2"/>
    <n v="2"/>
    <x v="229"/>
    <x v="93"/>
    <s v="Non Carbonated"/>
    <x v="2"/>
    <b v="1"/>
    <n v="2"/>
    <n v="1.3333333333333333"/>
    <x v="64"/>
  </r>
  <r>
    <s v="Processed"/>
    <s v="VJ300205292"/>
    <x v="0"/>
    <x v="1"/>
    <s v="Poland Springs Water"/>
    <s v="Water"/>
    <n v="15552357799"/>
    <s v="Saturday, August 20, 2022"/>
    <x v="1"/>
    <x v="5"/>
    <n v="1.5"/>
    <n v="1"/>
    <n v="144"/>
    <n v="1.5"/>
    <n v="1"/>
    <n v="1.5"/>
    <n v="1.5"/>
    <x v="229"/>
    <x v="29"/>
    <s v="Water"/>
    <x v="3"/>
    <b v="1"/>
    <n v="1.5"/>
    <n v="1"/>
    <x v="27"/>
  </r>
  <r>
    <s v="Processed"/>
    <s v="VJ300320611"/>
    <x v="0"/>
    <x v="0"/>
    <s v="Coca Cola - Regular"/>
    <s v="Carbonated"/>
    <n v="15552402064"/>
    <s v="Saturday, August 20, 2022"/>
    <x v="1"/>
    <x v="27"/>
    <n v="2"/>
    <n v="1"/>
    <n v="141"/>
    <n v="2"/>
    <n v="1"/>
    <n v="2"/>
    <n v="2"/>
    <x v="229"/>
    <x v="156"/>
    <s v="Carbonated"/>
    <x v="0"/>
    <b v="1"/>
    <n v="2"/>
    <n v="1.3333333333333333"/>
    <x v="36"/>
  </r>
  <r>
    <s v="Processed"/>
    <s v="VJ300320611"/>
    <x v="0"/>
    <x v="0"/>
    <s v="Coca Cola - Regular"/>
    <s v="Carbonated"/>
    <n v="15552408624"/>
    <s v="Saturday, August 20, 2022"/>
    <x v="1"/>
    <x v="27"/>
    <n v="2"/>
    <n v="1"/>
    <n v="141"/>
    <n v="2"/>
    <n v="1"/>
    <n v="2"/>
    <n v="2"/>
    <x v="229"/>
    <x v="156"/>
    <s v="Carbonated"/>
    <x v="0"/>
    <b v="1"/>
    <n v="2"/>
    <n v="1.3333333333333333"/>
    <x v="36"/>
  </r>
  <r>
    <s v="Processed"/>
    <s v="VJ300320692"/>
    <x v="3"/>
    <x v="4"/>
    <s v="Oreo Mini - Go Paks"/>
    <m/>
    <n v="15552651721"/>
    <s v="Saturday, August 20, 2022"/>
    <x v="1"/>
    <x v="37"/>
    <n v="4"/>
    <n v="1"/>
    <n v="150"/>
    <n v="4"/>
    <n v="1"/>
    <n v="4"/>
    <n v="4"/>
    <x v="229"/>
    <x v="143"/>
    <s v="Cell is Blank - Dis-regard"/>
    <x v="1"/>
    <b v="1"/>
    <n v="4"/>
    <n v="2.6666666666666665"/>
    <x v="98"/>
  </r>
  <r>
    <s v="Processed"/>
    <s v="VJ300205292"/>
    <x v="0"/>
    <x v="1"/>
    <s v="Snapple Tea - Lemon"/>
    <s v="Non Carbonated"/>
    <n v="15552748473"/>
    <s v="Saturday, August 20, 2022"/>
    <x v="1"/>
    <x v="15"/>
    <n v="2.5"/>
    <n v="1"/>
    <n v="147"/>
    <n v="2.5"/>
    <n v="1"/>
    <n v="2.5"/>
    <n v="2.5"/>
    <x v="229"/>
    <x v="152"/>
    <s v="Non Carbonated"/>
    <x v="2"/>
    <b v="1"/>
    <n v="2.5"/>
    <n v="1.6666666666666667"/>
    <x v="59"/>
  </r>
  <r>
    <s v="Processed"/>
    <s v="VJ300205292"/>
    <x v="0"/>
    <x v="1"/>
    <s v="BodyArmor LYTE  - Peach Mango"/>
    <s v="Water"/>
    <n v="15552751599"/>
    <s v="Saturday, August 20, 2022"/>
    <x v="1"/>
    <x v="21"/>
    <n v="2.75"/>
    <n v="1"/>
    <n v="145"/>
    <n v="2.75"/>
    <n v="1"/>
    <n v="2.75"/>
    <n v="2.75"/>
    <x v="229"/>
    <x v="34"/>
    <s v="Water"/>
    <x v="3"/>
    <b v="1"/>
    <n v="2.75"/>
    <n v="1.8333333333333333"/>
    <x v="31"/>
  </r>
  <r>
    <s v="Processed"/>
    <s v="VJ300205292"/>
    <x v="0"/>
    <x v="1"/>
    <s v="BodyArmor LYTE  - Peach Mango"/>
    <s v="Water"/>
    <n v="15552759563"/>
    <s v="Saturday, August 20, 2022"/>
    <x v="1"/>
    <x v="21"/>
    <n v="2.75"/>
    <n v="1"/>
    <n v="145"/>
    <n v="2.75"/>
    <n v="1"/>
    <n v="2.75"/>
    <n v="2.75"/>
    <x v="229"/>
    <x v="34"/>
    <s v="Water"/>
    <x v="3"/>
    <b v="1"/>
    <n v="2.75"/>
    <n v="1.8333333333333333"/>
    <x v="31"/>
  </r>
  <r>
    <s v="Processed"/>
    <s v="VJ300205292"/>
    <x v="0"/>
    <x v="1"/>
    <s v="Monster Energy Original"/>
    <s v="Carbonated"/>
    <n v="15552810269"/>
    <s v="Saturday, August 20, 2022"/>
    <x v="0"/>
    <x v="2"/>
    <n v="3"/>
    <n v="1"/>
    <n v="146"/>
    <n v="3"/>
    <n v="1"/>
    <n v="3"/>
    <n v="3"/>
    <x v="229"/>
    <x v="5"/>
    <s v="Carbonated"/>
    <x v="0"/>
    <b v="1"/>
    <n v="3"/>
    <n v="2"/>
    <x v="4"/>
  </r>
  <r>
    <s v="Processed"/>
    <s v="VJ300205292"/>
    <x v="0"/>
    <x v="1"/>
    <s v="Poland Springs Water"/>
    <s v="Water"/>
    <n v="15552907513"/>
    <s v="Saturday, August 20, 2022"/>
    <x v="1"/>
    <x v="5"/>
    <n v="1.5"/>
    <n v="1"/>
    <n v="144"/>
    <n v="1.5"/>
    <n v="1"/>
    <n v="1.5"/>
    <n v="1.5"/>
    <x v="229"/>
    <x v="29"/>
    <s v="Water"/>
    <x v="3"/>
    <b v="1"/>
    <n v="1.5"/>
    <n v="1"/>
    <x v="27"/>
  </r>
  <r>
    <s v="Processed"/>
    <s v="VJ300205292"/>
    <x v="0"/>
    <x v="1"/>
    <s v="Nature's Garden Trail Mix - Cranberry Healthy"/>
    <s v="Food"/>
    <n v="15552982813"/>
    <s v="Saturday, August 20, 2022"/>
    <x v="1"/>
    <x v="11"/>
    <n v="1.5"/>
    <n v="1"/>
    <n v="132"/>
    <n v="1.5"/>
    <n v="1"/>
    <n v="1.5"/>
    <n v="1.5"/>
    <x v="229"/>
    <x v="130"/>
    <s v="Food"/>
    <x v="1"/>
    <b v="1"/>
    <n v="1.5"/>
    <n v="1"/>
    <x v="89"/>
  </r>
  <r>
    <s v="Processed"/>
    <s v="VJ300320611"/>
    <x v="0"/>
    <x v="0"/>
    <s v="Spindrift - Sparkling Water - Pineapple"/>
    <s v="Carbonated"/>
    <n v="15553546357"/>
    <s v="Saturday, August 20, 2022"/>
    <x v="1"/>
    <x v="23"/>
    <n v="1.5"/>
    <n v="1"/>
    <n v="142"/>
    <n v="1.5"/>
    <n v="1"/>
    <n v="1.5"/>
    <n v="1.5"/>
    <x v="229"/>
    <x v="92"/>
    <s v="Carbonated"/>
    <x v="0"/>
    <b v="1"/>
    <n v="1.5"/>
    <n v="1"/>
    <x v="11"/>
  </r>
  <r>
    <s v="Processed"/>
    <s v="VJ300205292"/>
    <x v="0"/>
    <x v="1"/>
    <s v="Poland Springs Water"/>
    <s v="Water"/>
    <n v="15553840700"/>
    <s v="Saturday, August 20, 2022"/>
    <x v="1"/>
    <x v="5"/>
    <n v="1.5"/>
    <n v="1"/>
    <n v="144"/>
    <n v="1.5"/>
    <n v="1"/>
    <n v="1.5"/>
    <n v="1.5"/>
    <x v="229"/>
    <x v="29"/>
    <s v="Water"/>
    <x v="3"/>
    <b v="1"/>
    <n v="1.5"/>
    <n v="1"/>
    <x v="27"/>
  </r>
  <r>
    <s v="Processed"/>
    <s v="VJ300205292"/>
    <x v="0"/>
    <x v="1"/>
    <s v="Snapple Tea - Lemon"/>
    <s v="Non Carbonated"/>
    <n v="15555829820"/>
    <s v="Sunday, August 21, 2022"/>
    <x v="0"/>
    <x v="15"/>
    <n v="2.5"/>
    <n v="1"/>
    <n v="147"/>
    <n v="2.5"/>
    <n v="1"/>
    <n v="2.5"/>
    <n v="2.5"/>
    <x v="230"/>
    <x v="152"/>
    <s v="Non Carbonated"/>
    <x v="2"/>
    <b v="1"/>
    <n v="2.5"/>
    <n v="1.6666666666666667"/>
    <x v="59"/>
  </r>
  <r>
    <s v="Processed"/>
    <s v="VJ300205292"/>
    <x v="0"/>
    <x v="1"/>
    <s v="Poland Springs Water"/>
    <s v="Water"/>
    <n v="15556164483"/>
    <s v="Sunday, August 21, 2022"/>
    <x v="0"/>
    <x v="5"/>
    <n v="1.5"/>
    <n v="1"/>
    <n v="144"/>
    <n v="1.5"/>
    <n v="1"/>
    <n v="1.5"/>
    <n v="1.5"/>
    <x v="230"/>
    <x v="29"/>
    <s v="Water"/>
    <x v="3"/>
    <b v="1"/>
    <n v="1.5"/>
    <n v="1"/>
    <x v="27"/>
  </r>
  <r>
    <s v="Processed"/>
    <s v="VJ300320609"/>
    <x v="2"/>
    <x v="3"/>
    <s v="Coca Cola - Regular"/>
    <s v="Carbonated"/>
    <n v="15557514202"/>
    <s v="Monday, August 22, 2022"/>
    <x v="1"/>
    <x v="23"/>
    <n v="1.5"/>
    <n v="1"/>
    <n v="142"/>
    <n v="1.5"/>
    <n v="1"/>
    <n v="1.5"/>
    <n v="1.5"/>
    <x v="231"/>
    <x v="156"/>
    <s v="Carbonated"/>
    <x v="0"/>
    <b v="1"/>
    <n v="1.5"/>
    <n v="1"/>
    <x v="36"/>
  </r>
  <r>
    <s v="Processed"/>
    <s v="VJ300320686"/>
    <x v="1"/>
    <x v="2"/>
    <s v="CheezIt - Cheddar Sour Cream and Onion"/>
    <s v="Food"/>
    <n v="15558523965"/>
    <s v="Monday, August 22, 2022"/>
    <x v="1"/>
    <x v="22"/>
    <n v="1.5"/>
    <n v="1"/>
    <n v="120"/>
    <n v="1.5"/>
    <n v="1"/>
    <n v="1.5"/>
    <n v="1.5"/>
    <x v="231"/>
    <x v="86"/>
    <s v="Food"/>
    <x v="1"/>
    <b v="1"/>
    <n v="1.5"/>
    <n v="1"/>
    <x v="39"/>
  </r>
  <r>
    <s v="Processed"/>
    <s v="VJ300320609"/>
    <x v="2"/>
    <x v="3"/>
    <s v="Monster Energy Original"/>
    <s v="Carbonated"/>
    <n v="15558581654"/>
    <s v="Monday, August 22, 2022"/>
    <x v="1"/>
    <x v="5"/>
    <n v="3"/>
    <n v="1"/>
    <n v="144"/>
    <n v="3"/>
    <n v="1"/>
    <n v="3"/>
    <n v="3"/>
    <x v="231"/>
    <x v="5"/>
    <s v="Carbonated"/>
    <x v="0"/>
    <b v="1"/>
    <n v="3"/>
    <n v="2"/>
    <x v="4"/>
  </r>
  <r>
    <s v="Processed"/>
    <s v="VJ300320692"/>
    <x v="3"/>
    <x v="4"/>
    <s v="Iberia Coconut Water"/>
    <s v="Non Carbonated"/>
    <n v="15559214128"/>
    <s v="Monday, August 22, 2022"/>
    <x v="0"/>
    <x v="12"/>
    <n v="2"/>
    <n v="1"/>
    <n v="140"/>
    <n v="2"/>
    <n v="1"/>
    <n v="2"/>
    <n v="6"/>
    <x v="231"/>
    <x v="93"/>
    <s v="Non Carbonated"/>
    <x v="2"/>
    <b v="1"/>
    <n v="2"/>
    <n v="1.3333333333333333"/>
    <x v="64"/>
  </r>
  <r>
    <s v="Processed"/>
    <s v="VJ300320692"/>
    <x v="3"/>
    <x v="4"/>
    <s v="Wonderful Pistachios - Variety"/>
    <s v="Food"/>
    <n v="15559214128"/>
    <s v="Monday, August 22, 2022"/>
    <x v="0"/>
    <x v="29"/>
    <n v="2"/>
    <n v="1"/>
    <n v="139"/>
    <n v="2"/>
    <n v="1"/>
    <n v="2"/>
    <n v="6"/>
    <x v="231"/>
    <x v="11"/>
    <s v="Food"/>
    <x v="1"/>
    <b v="1"/>
    <n v="2"/>
    <n v="1.3333333333333333"/>
    <x v="10"/>
  </r>
  <r>
    <s v="Processed"/>
    <s v="VJ300320692"/>
    <x v="3"/>
    <x v="4"/>
    <s v="Keto Bar - Creamy Peanut Butter Chocolate"/>
    <s v="Food"/>
    <n v="15559214128"/>
    <s v="Monday, August 22, 2022"/>
    <x v="0"/>
    <x v="10"/>
    <n v="2"/>
    <n v="1"/>
    <n v="136"/>
    <n v="2"/>
    <n v="1"/>
    <n v="2"/>
    <n v="6"/>
    <x v="231"/>
    <x v="110"/>
    <s v="Food"/>
    <x v="1"/>
    <b v="1"/>
    <n v="2"/>
    <n v="1.3333333333333333"/>
    <x v="77"/>
  </r>
  <r>
    <s v="Processed"/>
    <s v="VJ300320611"/>
    <x v="0"/>
    <x v="0"/>
    <s v="Coca Cola - Regular"/>
    <s v="Carbonated"/>
    <n v="15559577995"/>
    <s v="Monday, August 22, 2022"/>
    <x v="0"/>
    <x v="27"/>
    <n v="2"/>
    <n v="1"/>
    <n v="141"/>
    <n v="2"/>
    <n v="1"/>
    <n v="2"/>
    <n v="2"/>
    <x v="231"/>
    <x v="156"/>
    <s v="Carbonated"/>
    <x v="0"/>
    <b v="1"/>
    <n v="2"/>
    <n v="1.3333333333333333"/>
    <x v="36"/>
  </r>
  <r>
    <s v="Processed"/>
    <s v="VJ300320611"/>
    <x v="0"/>
    <x v="0"/>
    <s v="Snapple Tea - Raspberry"/>
    <s v="Non Carbonated"/>
    <n v="15559676933"/>
    <s v="Monday, August 22, 2022"/>
    <x v="0"/>
    <x v="5"/>
    <n v="2.75"/>
    <n v="1"/>
    <n v="144"/>
    <n v="2.75"/>
    <n v="1"/>
    <n v="2.75"/>
    <n v="2.75"/>
    <x v="231"/>
    <x v="81"/>
    <s v="Non Carbonated"/>
    <x v="2"/>
    <b v="1"/>
    <n v="2.75"/>
    <n v="1.8333333333333333"/>
    <x v="59"/>
  </r>
  <r>
    <s v="Processed"/>
    <s v="VJ300320686"/>
    <x v="1"/>
    <x v="2"/>
    <s v="Robert Irvine's - Fit Crunch -  Chocolate Pea"/>
    <s v="Food"/>
    <n v="15559870666"/>
    <s v="Monday, August 22, 2022"/>
    <x v="0"/>
    <x v="11"/>
    <n v="2"/>
    <n v="1"/>
    <n v="132"/>
    <n v="2"/>
    <n v="1"/>
    <n v="2"/>
    <n v="2"/>
    <x v="231"/>
    <x v="21"/>
    <s v="Food"/>
    <x v="1"/>
    <b v="1"/>
    <n v="2"/>
    <n v="1.3333333333333333"/>
    <x v="19"/>
  </r>
  <r>
    <s v="Processed"/>
    <s v="VJ300320692"/>
    <x v="3"/>
    <x v="4"/>
    <s v="SunChips Multigrain - Original"/>
    <s v="Food"/>
    <n v="15559949857"/>
    <s v="Monday, August 22, 2022"/>
    <x v="1"/>
    <x v="25"/>
    <n v="1.5"/>
    <n v="1"/>
    <n v="125"/>
    <n v="1.5"/>
    <n v="1"/>
    <n v="1.5"/>
    <n v="1.5"/>
    <x v="231"/>
    <x v="60"/>
    <s v="Food"/>
    <x v="1"/>
    <b v="1"/>
    <n v="1.5"/>
    <n v="1"/>
    <x v="25"/>
  </r>
  <r>
    <s v="Processed"/>
    <s v="VJ300320692"/>
    <x v="3"/>
    <x v="4"/>
    <s v="Miss Vickie's Potato Chip - Sea Salt Original"/>
    <s v="Food"/>
    <n v="15560128225"/>
    <s v="Monday, August 22, 2022"/>
    <x v="0"/>
    <x v="8"/>
    <n v="1.5"/>
    <n v="1"/>
    <n v="111"/>
    <n v="1.5"/>
    <n v="1"/>
    <n v="1.5"/>
    <n v="1.5"/>
    <x v="231"/>
    <x v="13"/>
    <s v="Food"/>
    <x v="1"/>
    <b v="1"/>
    <n v="1.5"/>
    <n v="1"/>
    <x v="3"/>
  </r>
  <r>
    <s v="Processed"/>
    <s v="VJ300320692"/>
    <x v="3"/>
    <x v="4"/>
    <s v="CheezIt - Go Paks"/>
    <s v="Food"/>
    <n v="15560138379"/>
    <s v="Monday, August 22, 2022"/>
    <x v="0"/>
    <x v="33"/>
    <n v="4"/>
    <n v="1"/>
    <n v="151"/>
    <n v="4"/>
    <n v="1"/>
    <n v="4"/>
    <n v="4"/>
    <x v="231"/>
    <x v="133"/>
    <s v="Food"/>
    <x v="1"/>
    <b v="1"/>
    <n v="4"/>
    <n v="2.6666666666666665"/>
    <x v="39"/>
  </r>
  <r>
    <s v="Processed"/>
    <s v="VJ300205292"/>
    <x v="0"/>
    <x v="1"/>
    <s v="Nature's Garden Trail Mix - Heart Healthy Mix"/>
    <s v="Food"/>
    <n v="15560207898"/>
    <s v="Monday, August 22, 2022"/>
    <x v="1"/>
    <x v="16"/>
    <n v="1.5"/>
    <n v="1"/>
    <n v="122"/>
    <n v="1.5"/>
    <n v="1"/>
    <n v="1.5"/>
    <n v="1.5"/>
    <x v="231"/>
    <x v="165"/>
    <s v="Food"/>
    <x v="1"/>
    <b v="1"/>
    <n v="1.5"/>
    <n v="1"/>
    <x v="89"/>
  </r>
  <r>
    <s v="Processed"/>
    <s v="VJ300320692"/>
    <x v="3"/>
    <x v="4"/>
    <s v="Mini Chips Ahoy - Go Paks"/>
    <m/>
    <n v="15560229548"/>
    <s v="Monday, August 22, 2022"/>
    <x v="0"/>
    <x v="32"/>
    <n v="4"/>
    <n v="1"/>
    <n v="154"/>
    <n v="4"/>
    <n v="1"/>
    <n v="4"/>
    <n v="4"/>
    <x v="231"/>
    <x v="142"/>
    <s v="Cell is Blank - Dis-regard"/>
    <x v="1"/>
    <b v="1"/>
    <n v="4"/>
    <n v="2.6666666666666665"/>
    <x v="97"/>
  </r>
  <r>
    <s v="Processed"/>
    <s v="VJ300320609"/>
    <x v="2"/>
    <x v="3"/>
    <s v="Monster Energy Original"/>
    <s v="Carbonated"/>
    <n v="15560269221"/>
    <s v="Monday, August 22, 2022"/>
    <x v="1"/>
    <x v="2"/>
    <n v="3"/>
    <n v="1"/>
    <n v="146"/>
    <n v="3"/>
    <n v="1"/>
    <n v="3"/>
    <n v="3"/>
    <x v="231"/>
    <x v="5"/>
    <s v="Carbonated"/>
    <x v="0"/>
    <b v="1"/>
    <n v="3"/>
    <n v="2"/>
    <x v="4"/>
  </r>
  <r>
    <s v="Processed"/>
    <s v="VJ300320686"/>
    <x v="1"/>
    <x v="2"/>
    <s v="Robert Irvine's - Fit Crunch -  Chocolate Pea"/>
    <s v="Food"/>
    <n v="15560270854"/>
    <s v="Monday, August 22, 2022"/>
    <x v="1"/>
    <x v="11"/>
    <n v="2"/>
    <n v="1"/>
    <n v="132"/>
    <n v="2"/>
    <n v="1"/>
    <n v="2"/>
    <n v="2"/>
    <x v="231"/>
    <x v="21"/>
    <s v="Food"/>
    <x v="1"/>
    <b v="1"/>
    <n v="2"/>
    <n v="1.3333333333333333"/>
    <x v="19"/>
  </r>
  <r>
    <s v="Processed"/>
    <s v="VJ300320686"/>
    <x v="1"/>
    <x v="2"/>
    <s v="Robert Irvine's - Fit Crunch -  Chocolate Pea"/>
    <s v="Food"/>
    <n v="15560483611"/>
    <s v="Monday, August 22, 2022"/>
    <x v="1"/>
    <x v="11"/>
    <n v="2"/>
    <n v="1"/>
    <n v="132"/>
    <n v="2"/>
    <n v="1"/>
    <n v="2"/>
    <n v="2"/>
    <x v="231"/>
    <x v="21"/>
    <s v="Food"/>
    <x v="1"/>
    <b v="1"/>
    <n v="2"/>
    <n v="1.3333333333333333"/>
    <x v="19"/>
  </r>
  <r>
    <s v="Processed"/>
    <s v="VJ300320686"/>
    <x v="1"/>
    <x v="2"/>
    <s v="Miss Vickie's Potato Chip - Smokehouse BBQ"/>
    <s v="Food"/>
    <n v="15560622112"/>
    <s v="Monday, August 22, 2022"/>
    <x v="0"/>
    <x v="3"/>
    <n v="1.5"/>
    <n v="1"/>
    <n v="114"/>
    <n v="1.5"/>
    <n v="1"/>
    <n v="1.5"/>
    <n v="1.5"/>
    <x v="231"/>
    <x v="51"/>
    <s v="Food"/>
    <x v="1"/>
    <b v="1"/>
    <n v="1.5"/>
    <n v="1"/>
    <x v="3"/>
  </r>
  <r>
    <s v="Processed"/>
    <s v="VJ300320609"/>
    <x v="2"/>
    <x v="3"/>
    <s v="Coca Cola - Regular"/>
    <s v="Carbonated"/>
    <n v="15560878322"/>
    <s v="Monday, August 22, 2022"/>
    <x v="1"/>
    <x v="27"/>
    <n v="1.5"/>
    <n v="1"/>
    <n v="141"/>
    <n v="1.5"/>
    <n v="1"/>
    <n v="1.5"/>
    <n v="1.5"/>
    <x v="231"/>
    <x v="156"/>
    <s v="Carbonated"/>
    <x v="0"/>
    <b v="1"/>
    <n v="1.5"/>
    <n v="1"/>
    <x v="36"/>
  </r>
  <r>
    <s v="Processed"/>
    <s v="VJ300320692"/>
    <x v="3"/>
    <x v="4"/>
    <s v="Starbucks Refresher - Real Coconut Water"/>
    <s v="Carbonated"/>
    <n v="15560917668"/>
    <s v="Monday, August 22, 2022"/>
    <x v="1"/>
    <x v="0"/>
    <n v="3"/>
    <n v="1"/>
    <n v="148"/>
    <n v="3"/>
    <n v="1"/>
    <n v="3"/>
    <n v="3"/>
    <x v="231"/>
    <x v="106"/>
    <s v="Carbonated"/>
    <x v="0"/>
    <b v="1"/>
    <n v="3"/>
    <n v="2"/>
    <x v="75"/>
  </r>
  <r>
    <s v="Processed"/>
    <s v="VJ300320692"/>
    <x v="3"/>
    <x v="4"/>
    <s v="Coca Cola - Zero Sugar"/>
    <s v="Carbonated"/>
    <n v="15560963475"/>
    <s v="Monday, August 22, 2022"/>
    <x v="1"/>
    <x v="27"/>
    <n v="2"/>
    <n v="1"/>
    <n v="141"/>
    <n v="2"/>
    <n v="1"/>
    <n v="2"/>
    <n v="2"/>
    <x v="231"/>
    <x v="44"/>
    <s v="Carbonated"/>
    <x v="0"/>
    <b v="1"/>
    <n v="2"/>
    <n v="1.3333333333333333"/>
    <x v="36"/>
  </r>
  <r>
    <s v="Processed"/>
    <s v="VJ300320692"/>
    <x v="3"/>
    <x v="4"/>
    <s v="Pringles - Cheddar Cheese"/>
    <s v="Food"/>
    <n v="15561088183"/>
    <s v="Monday, August 22, 2022"/>
    <x v="1"/>
    <x v="39"/>
    <n v="3"/>
    <n v="1"/>
    <n v="161"/>
    <n v="3"/>
    <n v="1"/>
    <n v="3"/>
    <n v="3"/>
    <x v="231"/>
    <x v="154"/>
    <s v="Food"/>
    <x v="1"/>
    <b v="1"/>
    <n v="3"/>
    <n v="2"/>
    <x v="103"/>
  </r>
  <r>
    <s v="Processed"/>
    <s v="VJ300320692"/>
    <x v="3"/>
    <x v="4"/>
    <s v="Starbucks Refresher - Real Coconut Water"/>
    <s v="Carbonated"/>
    <n v="15561095356"/>
    <s v="Monday, August 22, 2022"/>
    <x v="1"/>
    <x v="0"/>
    <n v="3"/>
    <n v="1"/>
    <n v="148"/>
    <n v="3"/>
    <n v="1"/>
    <n v="3"/>
    <n v="3"/>
    <x v="231"/>
    <x v="106"/>
    <s v="Carbonated"/>
    <x v="0"/>
    <b v="1"/>
    <n v="3"/>
    <n v="2"/>
    <x v="75"/>
  </r>
  <r>
    <s v="Processed"/>
    <s v="VJ300320609"/>
    <x v="2"/>
    <x v="3"/>
    <s v="SunChips Multigrain - Harvest Cheddar"/>
    <s v="Food"/>
    <n v="15561143773"/>
    <s v="Monday, August 22, 2022"/>
    <x v="1"/>
    <x v="8"/>
    <n v="1.5"/>
    <n v="1"/>
    <n v="111"/>
    <n v="1.5"/>
    <n v="1"/>
    <n v="1.5"/>
    <n v="1.5"/>
    <x v="231"/>
    <x v="35"/>
    <s v="Food"/>
    <x v="1"/>
    <b v="1"/>
    <n v="1.5"/>
    <n v="1"/>
    <x v="25"/>
  </r>
  <r>
    <s v="Processed"/>
    <s v="VJ300320609"/>
    <x v="2"/>
    <x v="3"/>
    <s v="Lays - Classic"/>
    <s v="Food"/>
    <n v="15561145906"/>
    <s v="Monday, August 22, 2022"/>
    <x v="1"/>
    <x v="4"/>
    <n v="1.5"/>
    <n v="1"/>
    <n v="110"/>
    <n v="1.5"/>
    <n v="1"/>
    <n v="1.5"/>
    <n v="1.5"/>
    <x v="231"/>
    <x v="95"/>
    <s v="Food"/>
    <x v="1"/>
    <b v="1"/>
    <n v="1.5"/>
    <n v="1"/>
    <x v="66"/>
  </r>
  <r>
    <s v="Processed"/>
    <s v="VJ300205292"/>
    <x v="0"/>
    <x v="1"/>
    <s v="Keto Bar - Chocolate Dream"/>
    <s v="Food"/>
    <n v="15561182204"/>
    <s v="Monday, August 22, 2022"/>
    <x v="1"/>
    <x v="9"/>
    <n v="2"/>
    <n v="1"/>
    <n v="131"/>
    <n v="2"/>
    <n v="1"/>
    <n v="2"/>
    <n v="2"/>
    <x v="231"/>
    <x v="166"/>
    <s v="Food"/>
    <x v="1"/>
    <b v="1"/>
    <n v="2"/>
    <n v="1.3333333333333333"/>
    <x v="77"/>
  </r>
  <r>
    <s v="Processed"/>
    <s v="VJ300205292"/>
    <x v="0"/>
    <x v="1"/>
    <s v="Popchips Potato - Sea Salt"/>
    <s v="Food"/>
    <n v="15561249974"/>
    <s v="Monday, August 22, 2022"/>
    <x v="1"/>
    <x v="20"/>
    <n v="1.5"/>
    <n v="1"/>
    <n v="112"/>
    <n v="1.5"/>
    <n v="1"/>
    <n v="1.5"/>
    <n v="1.5"/>
    <x v="231"/>
    <x v="67"/>
    <s v="Food"/>
    <x v="1"/>
    <b v="1"/>
    <n v="1.5"/>
    <n v="1"/>
    <x v="44"/>
  </r>
  <r>
    <s v="Processed"/>
    <s v="VJ300320609"/>
    <x v="2"/>
    <x v="3"/>
    <s v="SunChips Multigrain - Harvest Cheddar"/>
    <s v="Food"/>
    <n v="15561282380"/>
    <s v="Monday, August 22, 2022"/>
    <x v="1"/>
    <x v="8"/>
    <n v="1.5"/>
    <n v="1"/>
    <n v="111"/>
    <n v="1.5"/>
    <n v="1"/>
    <n v="1.5"/>
    <n v="1.5"/>
    <x v="231"/>
    <x v="35"/>
    <s v="Food"/>
    <x v="1"/>
    <b v="1"/>
    <n v="1.5"/>
    <n v="1"/>
    <x v="25"/>
  </r>
  <r>
    <s v="Processed"/>
    <s v="VJ300320609"/>
    <x v="2"/>
    <x v="3"/>
    <s v="Coca Cola - Regular"/>
    <s v="Carbonated"/>
    <n v="15561282109"/>
    <s v="Monday, August 22, 2022"/>
    <x v="1"/>
    <x v="27"/>
    <n v="1.5"/>
    <n v="1"/>
    <n v="141"/>
    <n v="1.5"/>
    <n v="1"/>
    <n v="1.5"/>
    <n v="1.5"/>
    <x v="231"/>
    <x v="156"/>
    <s v="Carbonated"/>
    <x v="0"/>
    <b v="1"/>
    <n v="1.5"/>
    <n v="1"/>
    <x v="36"/>
  </r>
  <r>
    <s v="Processed"/>
    <s v="VJ300320692"/>
    <x v="3"/>
    <x v="4"/>
    <s v="Bai Antioxidant - Tanzania Lemon Super Tea"/>
    <s v="Non Carbonated"/>
    <n v="15561318031"/>
    <s v="Monday, August 22, 2022"/>
    <x v="1"/>
    <x v="21"/>
    <n v="2.75"/>
    <n v="1"/>
    <n v="145"/>
    <n v="2.75"/>
    <n v="1"/>
    <n v="2.75"/>
    <n v="2.75"/>
    <x v="231"/>
    <x v="120"/>
    <s v="Non Carbonated"/>
    <x v="2"/>
    <b v="1"/>
    <n v="2.75"/>
    <n v="1.8333333333333333"/>
    <x v="2"/>
  </r>
  <r>
    <s v="Processed"/>
    <s v="VJ300205292"/>
    <x v="0"/>
    <x v="1"/>
    <s v="Iberia Coconut Water"/>
    <s v="Non Carbonated"/>
    <n v="15561453215"/>
    <s v="Monday, August 22, 2022"/>
    <x v="1"/>
    <x v="23"/>
    <n v="2"/>
    <n v="1"/>
    <n v="142"/>
    <n v="2"/>
    <n v="1"/>
    <n v="2"/>
    <n v="2"/>
    <x v="231"/>
    <x v="93"/>
    <s v="Non Carbonated"/>
    <x v="2"/>
    <b v="1"/>
    <n v="2"/>
    <n v="1.3333333333333333"/>
    <x v="64"/>
  </r>
  <r>
    <s v="Processed"/>
    <s v="VJ300205292"/>
    <x v="0"/>
    <x v="1"/>
    <s v="Snapple Diet Tea - Peach Tea"/>
    <s v="Non Carbonated"/>
    <n v="15561456947"/>
    <s v="Monday, August 22, 2022"/>
    <x v="1"/>
    <x v="7"/>
    <n v="2.5"/>
    <n v="1"/>
    <n v="143"/>
    <n v="2.5"/>
    <n v="1"/>
    <n v="2.5"/>
    <n v="2.5"/>
    <x v="231"/>
    <x v="37"/>
    <s v="Non Carbonated"/>
    <x v="2"/>
    <b v="1"/>
    <n v="2.5"/>
    <n v="1.6666666666666667"/>
    <x v="6"/>
  </r>
  <r>
    <s v="Processed"/>
    <s v="VJ300320611"/>
    <x v="0"/>
    <x v="0"/>
    <s v="Spindrift - Sparkling Water - Pineapple"/>
    <s v="Carbonated"/>
    <n v="15561461697"/>
    <s v="Monday, August 22, 2022"/>
    <x v="0"/>
    <x v="23"/>
    <n v="1.5"/>
    <n v="1"/>
    <n v="142"/>
    <n v="1.5"/>
    <n v="1"/>
    <n v="1.5"/>
    <n v="1.5"/>
    <x v="231"/>
    <x v="92"/>
    <s v="Carbonated"/>
    <x v="0"/>
    <b v="1"/>
    <n v="1.5"/>
    <n v="1"/>
    <x v="11"/>
  </r>
  <r>
    <s v="Processed"/>
    <s v="VJ300320692"/>
    <x v="3"/>
    <x v="4"/>
    <s v="Snyder's of Hanover Pretzel Pieces - Cheddar"/>
    <s v="Food"/>
    <n v="15561555416"/>
    <s v="Monday, August 22, 2022"/>
    <x v="0"/>
    <x v="3"/>
    <n v="2.5"/>
    <n v="1"/>
    <n v="114"/>
    <n v="2.5"/>
    <n v="1"/>
    <n v="2.5"/>
    <n v="2.5"/>
    <x v="231"/>
    <x v="147"/>
    <s v="Food"/>
    <x v="1"/>
    <b v="1"/>
    <n v="2.5"/>
    <n v="1.6666666666666667"/>
    <x v="92"/>
  </r>
  <r>
    <s v="Processed"/>
    <s v="VJ300320609"/>
    <x v="2"/>
    <x v="3"/>
    <s v="Doritos Dinamita Chile Lemon"/>
    <m/>
    <n v="15561736579"/>
    <s v="Monday, August 22, 2022"/>
    <x v="1"/>
    <x v="26"/>
    <n v="1.5"/>
    <n v="1"/>
    <n v="113"/>
    <n v="1.5"/>
    <n v="1"/>
    <n v="1.5"/>
    <n v="1.5"/>
    <x v="231"/>
    <x v="105"/>
    <s v="Cell is Blank - Dis-regard"/>
    <x v="1"/>
    <b v="1"/>
    <n v="1.5"/>
    <n v="1"/>
    <x v="74"/>
  </r>
  <r>
    <s v="Processed"/>
    <s v="VJ300320609"/>
    <x v="2"/>
    <x v="3"/>
    <s v="Sunkist Soda - Orange"/>
    <s v="Carbonated"/>
    <n v="15561737123"/>
    <s v="Monday, August 22, 2022"/>
    <x v="1"/>
    <x v="12"/>
    <n v="1.5"/>
    <n v="1"/>
    <n v="140"/>
    <n v="1.5"/>
    <n v="1"/>
    <n v="1.5"/>
    <n v="1.5"/>
    <x v="231"/>
    <x v="70"/>
    <s v="Carbonated"/>
    <x v="0"/>
    <b v="1"/>
    <n v="1.5"/>
    <n v="1"/>
    <x v="48"/>
  </r>
  <r>
    <s v="Processed"/>
    <s v="VJ300320609"/>
    <x v="2"/>
    <x v="3"/>
    <s v="Coca Cola - Regular"/>
    <s v="Carbonated"/>
    <n v="15561757149"/>
    <s v="Monday, August 22, 2022"/>
    <x v="1"/>
    <x v="27"/>
    <n v="1.5"/>
    <n v="1"/>
    <n v="141"/>
    <n v="1.5"/>
    <n v="1"/>
    <n v="1.5"/>
    <n v="1.5"/>
    <x v="231"/>
    <x v="156"/>
    <s v="Carbonated"/>
    <x v="0"/>
    <b v="1"/>
    <n v="1.5"/>
    <n v="1"/>
    <x v="36"/>
  </r>
  <r>
    <s v="Processed"/>
    <s v="VJ300320609"/>
    <x v="2"/>
    <x v="3"/>
    <s v="Coca Cola - Regular"/>
    <s v="Carbonated"/>
    <n v="15561793106"/>
    <s v="Monday, August 22, 2022"/>
    <x v="1"/>
    <x v="27"/>
    <n v="1.5"/>
    <n v="1"/>
    <n v="141"/>
    <n v="1.5"/>
    <n v="1"/>
    <n v="1.5"/>
    <n v="1.5"/>
    <x v="231"/>
    <x v="156"/>
    <s v="Carbonated"/>
    <x v="0"/>
    <b v="1"/>
    <n v="1.5"/>
    <n v="1"/>
    <x v="36"/>
  </r>
  <r>
    <s v="Processed"/>
    <s v="VJ300205292"/>
    <x v="0"/>
    <x v="1"/>
    <s v="Keto Bar - Chocolate Dream"/>
    <s v="Food"/>
    <n v="15562432407"/>
    <s v="Tuesday, August 23, 2022"/>
    <x v="0"/>
    <x v="9"/>
    <n v="2"/>
    <n v="1"/>
    <n v="131"/>
    <n v="2"/>
    <n v="1"/>
    <n v="2"/>
    <n v="2"/>
    <x v="231"/>
    <x v="166"/>
    <s v="Food"/>
    <x v="1"/>
    <b v="1"/>
    <n v="2"/>
    <n v="1.3333333333333333"/>
    <x v="77"/>
  </r>
  <r>
    <s v="Processed"/>
    <s v="VJ300320611"/>
    <x v="0"/>
    <x v="0"/>
    <s v="Snapple Tea - Lemon"/>
    <s v="Non Carbonated"/>
    <n v="15562433358"/>
    <s v="Tuesday, August 23, 2022"/>
    <x v="0"/>
    <x v="21"/>
    <n v="2.5"/>
    <n v="1"/>
    <n v="145"/>
    <n v="2.5"/>
    <n v="1"/>
    <n v="2.5"/>
    <n v="2.5"/>
    <x v="231"/>
    <x v="152"/>
    <s v="Non Carbonated"/>
    <x v="2"/>
    <b v="1"/>
    <n v="2.5"/>
    <n v="1.6666666666666667"/>
    <x v="59"/>
  </r>
  <r>
    <s v="Processed"/>
    <s v="VJ300320609"/>
    <x v="2"/>
    <x v="3"/>
    <s v="Red Bull - Original"/>
    <s v="Carbonated"/>
    <n v="15563247261"/>
    <s v="Tuesday, August 23, 2022"/>
    <x v="0"/>
    <x v="0"/>
    <n v="3.5"/>
    <n v="1"/>
    <n v="148"/>
    <n v="3.5"/>
    <n v="1"/>
    <n v="3.5"/>
    <n v="3.5"/>
    <x v="232"/>
    <x v="45"/>
    <s v="Carbonated"/>
    <x v="0"/>
    <b v="1"/>
    <n v="3.5"/>
    <n v="2.3333333333333335"/>
    <x v="0"/>
  </r>
  <r>
    <s v="Processed"/>
    <s v="VJ300320611"/>
    <x v="0"/>
    <x v="0"/>
    <s v="Snapple Tea - Lemon"/>
    <s v="Non Carbonated"/>
    <n v="15563400014"/>
    <s v="Tuesday, August 23, 2022"/>
    <x v="0"/>
    <x v="21"/>
    <n v="2.5"/>
    <n v="1"/>
    <n v="145"/>
    <n v="2.5"/>
    <n v="1"/>
    <n v="2.5"/>
    <n v="2.5"/>
    <x v="232"/>
    <x v="152"/>
    <s v="Non Carbonated"/>
    <x v="2"/>
    <b v="1"/>
    <n v="2.5"/>
    <n v="1.6666666666666667"/>
    <x v="59"/>
  </r>
  <r>
    <s v="Processed"/>
    <s v="VJ300205292"/>
    <x v="0"/>
    <x v="1"/>
    <s v="Popchips Potato - Sea Salt"/>
    <s v="Food"/>
    <n v="15564497557"/>
    <s v="Tuesday, August 23, 2022"/>
    <x v="0"/>
    <x v="20"/>
    <n v="1.5"/>
    <n v="1"/>
    <n v="112"/>
    <n v="1.5"/>
    <n v="1"/>
    <n v="1.5"/>
    <n v="3.5"/>
    <x v="232"/>
    <x v="67"/>
    <s v="Food"/>
    <x v="1"/>
    <b v="1"/>
    <n v="1.5"/>
    <n v="1"/>
    <x v="44"/>
  </r>
  <r>
    <s v="Processed"/>
    <s v="VJ300205292"/>
    <x v="0"/>
    <x v="1"/>
    <s v="Iberia Coconut Water"/>
    <s v="Non Carbonated"/>
    <n v="15564497557"/>
    <s v="Tuesday, August 23, 2022"/>
    <x v="0"/>
    <x v="23"/>
    <n v="2"/>
    <n v="1"/>
    <n v="142"/>
    <n v="2"/>
    <n v="1"/>
    <n v="2"/>
    <n v="3.5"/>
    <x v="232"/>
    <x v="93"/>
    <s v="Non Carbonated"/>
    <x v="2"/>
    <b v="1"/>
    <n v="2"/>
    <n v="1.3333333333333333"/>
    <x v="64"/>
  </r>
  <r>
    <s v="Processed"/>
    <s v="VJ300320609"/>
    <x v="2"/>
    <x v="3"/>
    <s v="Monster Energy Original"/>
    <s v="Carbonated"/>
    <n v="15564625030"/>
    <s v="Tuesday, August 23, 2022"/>
    <x v="1"/>
    <x v="5"/>
    <n v="3"/>
    <n v="1"/>
    <n v="144"/>
    <n v="3"/>
    <n v="1"/>
    <n v="3"/>
    <n v="3"/>
    <x v="232"/>
    <x v="5"/>
    <s v="Carbonated"/>
    <x v="0"/>
    <b v="1"/>
    <n v="3"/>
    <n v="2"/>
    <x v="4"/>
  </r>
  <r>
    <s v="Processed"/>
    <s v="VJ300320686"/>
    <x v="1"/>
    <x v="2"/>
    <s v="CheezIt - Original"/>
    <s v="Food"/>
    <n v="15564667036"/>
    <s v="Tuesday, August 23, 2022"/>
    <x v="1"/>
    <x v="16"/>
    <n v="1.5"/>
    <n v="1"/>
    <n v="122"/>
    <n v="1.5"/>
    <n v="1"/>
    <n v="1.5"/>
    <n v="1.5"/>
    <x v="232"/>
    <x v="48"/>
    <s v="Food"/>
    <x v="1"/>
    <b v="1"/>
    <n v="1.5"/>
    <n v="1"/>
    <x v="39"/>
  </r>
  <r>
    <s v="Processed"/>
    <s v="VJ300320686"/>
    <x v="1"/>
    <x v="2"/>
    <s v="Newtons Fig Bar"/>
    <s v="Food"/>
    <n v="15564842545"/>
    <s v="Tuesday, August 23, 2022"/>
    <x v="0"/>
    <x v="13"/>
    <n v="1.5"/>
    <n v="1"/>
    <n v="130"/>
    <n v="1.5"/>
    <n v="1"/>
    <n v="1.5"/>
    <n v="3.5"/>
    <x v="232"/>
    <x v="26"/>
    <s v="Food"/>
    <x v="1"/>
    <b v="1"/>
    <n v="1.5"/>
    <n v="1"/>
    <x v="24"/>
  </r>
  <r>
    <s v="Processed"/>
    <s v="VJ300320686"/>
    <x v="1"/>
    <x v="2"/>
    <s v="Keto Bar - Chocolate Dream"/>
    <s v="Food"/>
    <n v="15564842545"/>
    <s v="Tuesday, August 23, 2022"/>
    <x v="0"/>
    <x v="19"/>
    <n v="2"/>
    <n v="1"/>
    <n v="133"/>
    <n v="2"/>
    <n v="1"/>
    <n v="2"/>
    <n v="3.5"/>
    <x v="232"/>
    <x v="166"/>
    <s v="Food"/>
    <x v="1"/>
    <b v="1"/>
    <n v="2"/>
    <n v="1.3333333333333333"/>
    <x v="77"/>
  </r>
  <r>
    <s v="Processed"/>
    <s v="VJ300320692"/>
    <x v="3"/>
    <x v="4"/>
    <s v="Bai Antioxidant - Tanzania Lemon Super Tea"/>
    <s v="Non Carbonated"/>
    <n v="15564848290"/>
    <s v="Tuesday, August 23, 2022"/>
    <x v="1"/>
    <x v="21"/>
    <n v="2.75"/>
    <n v="1"/>
    <n v="145"/>
    <n v="2.75"/>
    <n v="1"/>
    <n v="2.75"/>
    <n v="2.75"/>
    <x v="232"/>
    <x v="120"/>
    <s v="Non Carbonated"/>
    <x v="2"/>
    <b v="1"/>
    <n v="2.75"/>
    <n v="1.8333333333333333"/>
    <x v="2"/>
  </r>
  <r>
    <s v="Processed"/>
    <s v="VJ300320609"/>
    <x v="2"/>
    <x v="3"/>
    <s v="KitKat - Crisp Wafers"/>
    <s v="Food"/>
    <n v="15564904238"/>
    <s v="Tuesday, August 23, 2022"/>
    <x v="1"/>
    <x v="14"/>
    <n v="2.5"/>
    <n v="1"/>
    <n v="137"/>
    <n v="2.5"/>
    <n v="1"/>
    <n v="2.5"/>
    <n v="2.5"/>
    <x v="232"/>
    <x v="10"/>
    <s v="Food"/>
    <x v="1"/>
    <b v="1"/>
    <n v="2.5"/>
    <n v="1.6666666666666667"/>
    <x v="9"/>
  </r>
  <r>
    <s v="Processed"/>
    <s v="VJ300205292"/>
    <x v="0"/>
    <x v="1"/>
    <s v="Oreo Mini"/>
    <s v="Food"/>
    <n v="15565000766"/>
    <s v="Tuesday, August 23, 2022"/>
    <x v="1"/>
    <x v="25"/>
    <n v="1.25"/>
    <n v="1"/>
    <n v="125"/>
    <n v="1.25"/>
    <n v="1"/>
    <n v="1.25"/>
    <n v="1.25"/>
    <x v="232"/>
    <x v="18"/>
    <s v="Food"/>
    <x v="1"/>
    <b v="1"/>
    <n v="1.25"/>
    <n v="0.83333333333333337"/>
    <x v="16"/>
  </r>
  <r>
    <s v="Processed"/>
    <s v="VJ300320609"/>
    <x v="2"/>
    <x v="3"/>
    <s v="Jack Links Beef Steak Original"/>
    <s v="Food"/>
    <n v="15565151005"/>
    <s v="Tuesday, August 23, 2022"/>
    <x v="1"/>
    <x v="29"/>
    <n v="1.5"/>
    <n v="1"/>
    <n v="139"/>
    <n v="1.5"/>
    <n v="1"/>
    <n v="1.5"/>
    <n v="1.5"/>
    <x v="232"/>
    <x v="20"/>
    <s v="Food"/>
    <x v="1"/>
    <b v="1"/>
    <n v="1.5"/>
    <n v="1"/>
    <x v="18"/>
  </r>
  <r>
    <s v="Processed"/>
    <s v="VJ300320609"/>
    <x v="2"/>
    <x v="3"/>
    <s v="KitKat - Crisp Wafers"/>
    <s v="Food"/>
    <n v="15565159815"/>
    <s v="Tuesday, August 23, 2022"/>
    <x v="1"/>
    <x v="14"/>
    <n v="2.5"/>
    <n v="1"/>
    <n v="137"/>
    <n v="2.5"/>
    <n v="1"/>
    <n v="2.5"/>
    <n v="2.5"/>
    <x v="232"/>
    <x v="10"/>
    <s v="Food"/>
    <x v="1"/>
    <b v="1"/>
    <n v="2.5"/>
    <n v="1.6666666666666667"/>
    <x v="9"/>
  </r>
  <r>
    <s v="Processed"/>
    <s v="VJ300320609"/>
    <x v="2"/>
    <x v="3"/>
    <s v="Jack Links Beef Steak Original"/>
    <s v="Food"/>
    <n v="15565160991"/>
    <s v="Tuesday, August 23, 2022"/>
    <x v="0"/>
    <x v="29"/>
    <n v="1.5"/>
    <n v="1"/>
    <n v="139"/>
    <n v="1.5"/>
    <n v="1"/>
    <n v="1.5"/>
    <n v="1.5"/>
    <x v="232"/>
    <x v="20"/>
    <s v="Food"/>
    <x v="1"/>
    <b v="1"/>
    <n v="1.5"/>
    <n v="1"/>
    <x v="18"/>
  </r>
  <r>
    <s v="Processed"/>
    <s v="VJ300320686"/>
    <x v="1"/>
    <x v="2"/>
    <s v="Goldfish Baked - Cheddar"/>
    <s v="Food"/>
    <n v="15565453985"/>
    <s v="Tuesday, August 23, 2022"/>
    <x v="0"/>
    <x v="25"/>
    <n v="1.25"/>
    <n v="1"/>
    <n v="125"/>
    <n v="1.25"/>
    <n v="1"/>
    <n v="1.25"/>
    <n v="1.25"/>
    <x v="232"/>
    <x v="139"/>
    <s v="Food"/>
    <x v="1"/>
    <b v="1"/>
    <n v="1.25"/>
    <n v="0.83333333333333337"/>
    <x v="95"/>
  </r>
  <r>
    <s v="Processed"/>
    <s v="VJ300320609"/>
    <x v="2"/>
    <x v="3"/>
    <s v="Monster Energy Original"/>
    <s v="Carbonated"/>
    <n v="15565698952"/>
    <s v="Tuesday, August 23, 2022"/>
    <x v="1"/>
    <x v="2"/>
    <n v="3"/>
    <n v="1"/>
    <n v="146"/>
    <n v="3"/>
    <n v="1"/>
    <n v="3"/>
    <n v="3"/>
    <x v="232"/>
    <x v="5"/>
    <s v="Carbonated"/>
    <x v="0"/>
    <b v="1"/>
    <n v="3"/>
    <n v="2"/>
    <x v="4"/>
  </r>
  <r>
    <s v="Processed"/>
    <s v="VJ300320609"/>
    <x v="2"/>
    <x v="3"/>
    <s v="Monster Energy Original"/>
    <s v="Carbonated"/>
    <n v="15565794872"/>
    <s v="Tuesday, August 23, 2022"/>
    <x v="1"/>
    <x v="2"/>
    <n v="3"/>
    <n v="1"/>
    <n v="146"/>
    <n v="3"/>
    <n v="1"/>
    <n v="3"/>
    <n v="3"/>
    <x v="232"/>
    <x v="5"/>
    <s v="Carbonated"/>
    <x v="0"/>
    <b v="1"/>
    <n v="3"/>
    <n v="2"/>
    <x v="4"/>
  </r>
  <r>
    <s v="Processed"/>
    <s v="VJ300320609"/>
    <x v="2"/>
    <x v="3"/>
    <s v="Coca Cola - Regular"/>
    <s v="Carbonated"/>
    <n v="15565902011"/>
    <s v="Tuesday, August 23, 2022"/>
    <x v="1"/>
    <x v="27"/>
    <n v="1.5"/>
    <n v="1"/>
    <n v="141"/>
    <n v="1.5"/>
    <n v="1"/>
    <n v="1.5"/>
    <n v="1.5"/>
    <x v="232"/>
    <x v="156"/>
    <s v="Carbonated"/>
    <x v="0"/>
    <b v="1"/>
    <n v="1.5"/>
    <n v="1"/>
    <x v="36"/>
  </r>
  <r>
    <s v="Processed"/>
    <s v="VJ300320609"/>
    <x v="2"/>
    <x v="3"/>
    <s v="Nature's Bakery Fig Bar - Blueberry"/>
    <s v="Food"/>
    <n v="15565901659"/>
    <s v="Tuesday, August 23, 2022"/>
    <x v="1"/>
    <x v="9"/>
    <n v="1.5"/>
    <n v="1"/>
    <n v="131"/>
    <n v="1.5"/>
    <n v="1"/>
    <n v="1.5"/>
    <n v="1.5"/>
    <x v="232"/>
    <x v="148"/>
    <s v="Food"/>
    <x v="1"/>
    <b v="1"/>
    <n v="1.5"/>
    <n v="1"/>
    <x v="101"/>
  </r>
  <r>
    <s v="Processed"/>
    <s v="VJ300320609"/>
    <x v="2"/>
    <x v="3"/>
    <s v="Coca Cola - Regular"/>
    <s v="Carbonated"/>
    <n v="15566471871"/>
    <s v="Tuesday, August 23, 2022"/>
    <x v="1"/>
    <x v="27"/>
    <n v="1.5"/>
    <n v="1"/>
    <n v="141"/>
    <n v="1.5"/>
    <n v="1"/>
    <n v="1.5"/>
    <n v="1.5"/>
    <x v="232"/>
    <x v="156"/>
    <s v="Carbonated"/>
    <x v="0"/>
    <b v="1"/>
    <n v="1.5"/>
    <n v="1"/>
    <x v="36"/>
  </r>
  <r>
    <s v="Processed"/>
    <s v="VJ300320609"/>
    <x v="2"/>
    <x v="3"/>
    <s v="Monster Energy Original"/>
    <s v="Carbonated"/>
    <n v="15566494927"/>
    <s v="Tuesday, August 23, 2022"/>
    <x v="1"/>
    <x v="2"/>
    <n v="3"/>
    <n v="1"/>
    <n v="146"/>
    <n v="3"/>
    <n v="1"/>
    <n v="3"/>
    <n v="3"/>
    <x v="232"/>
    <x v="5"/>
    <s v="Carbonated"/>
    <x v="0"/>
    <b v="1"/>
    <n v="3"/>
    <n v="2"/>
    <x v="4"/>
  </r>
  <r>
    <s v="Processed"/>
    <s v="VJ300320609"/>
    <x v="2"/>
    <x v="3"/>
    <s v="Coca Cola - Regular"/>
    <s v="Carbonated"/>
    <n v="15566553735"/>
    <s v="Tuesday, August 23, 2022"/>
    <x v="1"/>
    <x v="27"/>
    <n v="1.5"/>
    <n v="1"/>
    <n v="141"/>
    <n v="1.5"/>
    <n v="1"/>
    <n v="1.5"/>
    <n v="1.5"/>
    <x v="232"/>
    <x v="156"/>
    <s v="Carbonated"/>
    <x v="0"/>
    <b v="1"/>
    <n v="1.5"/>
    <n v="1"/>
    <x v="36"/>
  </r>
  <r>
    <s v="Processed"/>
    <s v="VJ300320609"/>
    <x v="2"/>
    <x v="3"/>
    <s v="Sunkist Soda - Orange"/>
    <s v="Carbonated"/>
    <n v="15566555577"/>
    <s v="Tuesday, August 23, 2022"/>
    <x v="1"/>
    <x v="12"/>
    <n v="1.5"/>
    <n v="1"/>
    <n v="140"/>
    <n v="1.5"/>
    <n v="1"/>
    <n v="1.5"/>
    <n v="1.5"/>
    <x v="232"/>
    <x v="70"/>
    <s v="Carbonated"/>
    <x v="0"/>
    <b v="1"/>
    <n v="1.5"/>
    <n v="1"/>
    <x v="48"/>
  </r>
  <r>
    <s v="Processed"/>
    <s v="VJ300320611"/>
    <x v="0"/>
    <x v="0"/>
    <s v="Snapple Tea - Lemon"/>
    <s v="Non Carbonated"/>
    <n v="15567284762"/>
    <s v="Tuesday, August 23, 2022"/>
    <x v="1"/>
    <x v="21"/>
    <n v="2.5"/>
    <n v="1"/>
    <n v="145"/>
    <n v="2.5"/>
    <n v="1"/>
    <n v="2.5"/>
    <n v="2.5"/>
    <x v="232"/>
    <x v="152"/>
    <s v="Non Carbonated"/>
    <x v="2"/>
    <b v="1"/>
    <n v="2.5"/>
    <n v="1.6666666666666667"/>
    <x v="59"/>
  </r>
  <r>
    <s v="Processed"/>
    <s v="VJ300320611"/>
    <x v="0"/>
    <x v="0"/>
    <s v="Snapple Tea - Lemon"/>
    <s v="Non Carbonated"/>
    <n v="15567549513"/>
    <s v="Tuesday, August 23, 2022"/>
    <x v="0"/>
    <x v="21"/>
    <n v="2.5"/>
    <n v="2"/>
    <n v="145"/>
    <n v="2.5"/>
    <n v="2"/>
    <n v="5"/>
    <n v="5"/>
    <x v="232"/>
    <x v="152"/>
    <s v="Non Carbonated"/>
    <x v="2"/>
    <b v="1"/>
    <n v="2.5"/>
    <n v="1.6666666666666667"/>
    <x v="59"/>
  </r>
  <r>
    <s v="Processed"/>
    <s v="VJ300320609"/>
    <x v="2"/>
    <x v="3"/>
    <s v="Funyuns - Flaming Hot"/>
    <s v="Food"/>
    <n v="15568000822"/>
    <s v="Wednesday, August 24, 2022"/>
    <x v="1"/>
    <x v="1"/>
    <n v="1.5"/>
    <n v="1"/>
    <n v="123"/>
    <n v="1.5"/>
    <n v="1"/>
    <n v="1.5"/>
    <n v="1.5"/>
    <x v="232"/>
    <x v="71"/>
    <s v="Food"/>
    <x v="1"/>
    <b v="1"/>
    <n v="1.5"/>
    <n v="1"/>
    <x v="49"/>
  </r>
  <r>
    <s v="Processed"/>
    <s v="VJ300320609"/>
    <x v="2"/>
    <x v="3"/>
    <s v="Sunkist Soda - Orange"/>
    <s v="Carbonated"/>
    <n v="15568001260"/>
    <s v="Wednesday, August 24, 2022"/>
    <x v="1"/>
    <x v="12"/>
    <n v="1.5"/>
    <n v="1"/>
    <n v="140"/>
    <n v="1.5"/>
    <n v="1"/>
    <n v="1.5"/>
    <n v="1.5"/>
    <x v="232"/>
    <x v="70"/>
    <s v="Carbonated"/>
    <x v="0"/>
    <b v="1"/>
    <n v="1.5"/>
    <n v="1"/>
    <x v="48"/>
  </r>
  <r>
    <s v="Processed"/>
    <s v="VJ300320609"/>
    <x v="2"/>
    <x v="3"/>
    <s v="Nature's Bakery Fig Bar - Raspberry"/>
    <s v="Food"/>
    <n v="15568345952"/>
    <s v="Wednesday, August 24, 2022"/>
    <x v="0"/>
    <x v="13"/>
    <n v="1.5"/>
    <n v="1"/>
    <n v="130"/>
    <n v="1.5"/>
    <n v="1"/>
    <n v="1.5"/>
    <n v="5.5"/>
    <x v="233"/>
    <x v="149"/>
    <s v="Food"/>
    <x v="1"/>
    <b v="1"/>
    <n v="1.5"/>
    <n v="1"/>
    <x v="101"/>
  </r>
  <r>
    <s v="Processed"/>
    <s v="VJ300320609"/>
    <x v="2"/>
    <x v="3"/>
    <s v="Nature's Bakery Fig Bar - Blueberry"/>
    <s v="Food"/>
    <n v="15568345952"/>
    <s v="Wednesday, August 24, 2022"/>
    <x v="0"/>
    <x v="9"/>
    <n v="1.5"/>
    <n v="1"/>
    <n v="131"/>
    <n v="1.5"/>
    <n v="1"/>
    <n v="1.5"/>
    <n v="5.5"/>
    <x v="233"/>
    <x v="148"/>
    <s v="Food"/>
    <x v="1"/>
    <b v="1"/>
    <n v="1.5"/>
    <n v="1"/>
    <x v="101"/>
  </r>
  <r>
    <s v="Processed"/>
    <s v="VJ300320609"/>
    <x v="2"/>
    <x v="3"/>
    <s v="Snapple Tea - Peach"/>
    <s v="Non Carbonated"/>
    <n v="15568345952"/>
    <s v="Wednesday, August 24, 2022"/>
    <x v="0"/>
    <x v="15"/>
    <n v="2.5"/>
    <n v="1"/>
    <n v="147"/>
    <n v="2.5"/>
    <n v="1"/>
    <n v="2.5"/>
    <n v="5.5"/>
    <x v="233"/>
    <x v="157"/>
    <s v="Non Carbonated"/>
    <x v="2"/>
    <b v="1"/>
    <n v="2.5"/>
    <n v="1.6666666666666667"/>
    <x v="59"/>
  </r>
  <r>
    <s v="Processed"/>
    <s v="VJ300320609"/>
    <x v="2"/>
    <x v="3"/>
    <s v="Sunkist Soda - Orange"/>
    <s v="Carbonated"/>
    <n v="15568828257"/>
    <s v="Wednesday, August 24, 2022"/>
    <x v="0"/>
    <x v="12"/>
    <n v="1.5"/>
    <n v="1"/>
    <n v="140"/>
    <n v="1.5"/>
    <n v="1"/>
    <n v="1.5"/>
    <n v="1.5"/>
    <x v="233"/>
    <x v="70"/>
    <s v="Carbonated"/>
    <x v="0"/>
    <b v="1"/>
    <n v="1.5"/>
    <n v="1"/>
    <x v="48"/>
  </r>
  <r>
    <s v="Processed"/>
    <s v="VJ300320692"/>
    <x v="3"/>
    <x v="4"/>
    <s v="Coca Cola - Zero Sugar"/>
    <s v="Carbonated"/>
    <n v="15569114147"/>
    <s v="Wednesday, August 24, 2022"/>
    <x v="0"/>
    <x v="27"/>
    <n v="2"/>
    <n v="1"/>
    <n v="141"/>
    <n v="2"/>
    <n v="1"/>
    <n v="2"/>
    <n v="2"/>
    <x v="233"/>
    <x v="44"/>
    <s v="Carbonated"/>
    <x v="0"/>
    <b v="1"/>
    <n v="2"/>
    <n v="1.3333333333333333"/>
    <x v="36"/>
  </r>
  <r>
    <s v="Processed"/>
    <s v="VJ300320692"/>
    <x v="3"/>
    <x v="4"/>
    <s v="Coca Cola - Zero Sugar"/>
    <s v="Carbonated"/>
    <n v="15569847410"/>
    <s v="Wednesday, August 24, 2022"/>
    <x v="0"/>
    <x v="27"/>
    <n v="2"/>
    <n v="1"/>
    <n v="141"/>
    <n v="2"/>
    <n v="1"/>
    <n v="2"/>
    <n v="5"/>
    <x v="233"/>
    <x v="44"/>
    <s v="Carbonated"/>
    <x v="0"/>
    <b v="1"/>
    <n v="2"/>
    <n v="1.3333333333333333"/>
    <x v="36"/>
  </r>
  <r>
    <s v="Processed"/>
    <s v="VJ300320692"/>
    <x v="3"/>
    <x v="4"/>
    <s v="Pringles - Cheddar Cheese"/>
    <s v="Food"/>
    <n v="15569847410"/>
    <s v="Wednesday, August 24, 2022"/>
    <x v="0"/>
    <x v="39"/>
    <n v="3"/>
    <n v="1"/>
    <n v="161"/>
    <n v="3"/>
    <n v="1"/>
    <n v="3"/>
    <n v="5"/>
    <x v="233"/>
    <x v="154"/>
    <s v="Food"/>
    <x v="1"/>
    <b v="1"/>
    <n v="3"/>
    <n v="2"/>
    <x v="103"/>
  </r>
  <r>
    <s v="Processed"/>
    <s v="VJ300320692"/>
    <x v="3"/>
    <x v="4"/>
    <s v="Iberia Coconut Water"/>
    <s v="Non Carbonated"/>
    <n v="15569869852"/>
    <s v="Wednesday, August 24, 2022"/>
    <x v="1"/>
    <x v="12"/>
    <n v="2"/>
    <n v="1"/>
    <n v="140"/>
    <n v="2"/>
    <n v="1"/>
    <n v="2"/>
    <n v="2"/>
    <x v="233"/>
    <x v="93"/>
    <s v="Non Carbonated"/>
    <x v="2"/>
    <b v="1"/>
    <n v="2"/>
    <n v="1.3333333333333333"/>
    <x v="64"/>
  </r>
  <r>
    <s v="Processed"/>
    <s v="VJ300320692"/>
    <x v="3"/>
    <x v="4"/>
    <s v="Miss Vickie's Potato Chip - Sea Salt Original"/>
    <s v="Food"/>
    <n v="15570040128"/>
    <s v="Wednesday, August 24, 2022"/>
    <x v="1"/>
    <x v="8"/>
    <n v="1.5"/>
    <n v="1"/>
    <n v="111"/>
    <n v="1.5"/>
    <n v="1"/>
    <n v="1.5"/>
    <n v="1.5"/>
    <x v="233"/>
    <x v="13"/>
    <s v="Food"/>
    <x v="1"/>
    <b v="1"/>
    <n v="1.5"/>
    <n v="1"/>
    <x v="3"/>
  </r>
  <r>
    <s v="Processed"/>
    <s v="VJ300320692"/>
    <x v="3"/>
    <x v="4"/>
    <s v="SunChips Multigrain - Salsa"/>
    <s v="Food"/>
    <n v="15570043955"/>
    <s v="Wednesday, August 24, 2022"/>
    <x v="1"/>
    <x v="26"/>
    <n v="1.5"/>
    <n v="1"/>
    <n v="113"/>
    <n v="1.5"/>
    <n v="1"/>
    <n v="1.5"/>
    <n v="1.5"/>
    <x v="233"/>
    <x v="27"/>
    <s v="Food"/>
    <x v="1"/>
    <b v="1"/>
    <n v="1.5"/>
    <n v="1"/>
    <x v="25"/>
  </r>
  <r>
    <s v="Processed"/>
    <s v="VJ300320609"/>
    <x v="2"/>
    <x v="3"/>
    <s v="Doritos Dinamita Chile Lemon"/>
    <m/>
    <n v="15570181201"/>
    <s v="Wednesday, August 24, 2022"/>
    <x v="0"/>
    <x v="26"/>
    <n v="1.5"/>
    <n v="1"/>
    <n v="113"/>
    <n v="1.5"/>
    <n v="1"/>
    <n v="1.5"/>
    <n v="1.5"/>
    <x v="233"/>
    <x v="105"/>
    <s v="Cell is Blank - Dis-regard"/>
    <x v="1"/>
    <b v="1"/>
    <n v="1.5"/>
    <n v="1"/>
    <x v="74"/>
  </r>
  <r>
    <s v="Processed"/>
    <s v="VJ300320692"/>
    <x v="3"/>
    <x v="4"/>
    <s v="BodyArmor LYTE - Strawberry Lemonade"/>
    <s v="Water"/>
    <n v="15570209767"/>
    <s v="Wednesday, August 24, 2022"/>
    <x v="0"/>
    <x v="15"/>
    <n v="2.75"/>
    <n v="1"/>
    <n v="147"/>
    <n v="2.75"/>
    <n v="1"/>
    <n v="2.75"/>
    <n v="2.75"/>
    <x v="233"/>
    <x v="131"/>
    <s v="Water"/>
    <x v="3"/>
    <b v="1"/>
    <n v="2.75"/>
    <n v="1.8333333333333333"/>
    <x v="90"/>
  </r>
  <r>
    <s v="Processed"/>
    <s v="VJ300320609"/>
    <x v="2"/>
    <x v="3"/>
    <s v="KitKat - Crisp Wafers"/>
    <s v="Food"/>
    <n v="15570367765"/>
    <s v="Wednesday, August 24, 2022"/>
    <x v="1"/>
    <x v="14"/>
    <n v="2.5"/>
    <n v="1"/>
    <n v="137"/>
    <n v="2.5"/>
    <n v="1"/>
    <n v="2.5"/>
    <n v="2.5"/>
    <x v="233"/>
    <x v="10"/>
    <s v="Food"/>
    <x v="1"/>
    <b v="1"/>
    <n v="2.5"/>
    <n v="1.6666666666666667"/>
    <x v="9"/>
  </r>
  <r>
    <s v="Processed"/>
    <s v="VJ300320609"/>
    <x v="2"/>
    <x v="3"/>
    <s v="Pure Organic Fruit Bar - Strawberry Banana"/>
    <s v="Food"/>
    <n v="15570514347"/>
    <s v="Wednesday, August 24, 2022"/>
    <x v="0"/>
    <x v="6"/>
    <n v="1.5"/>
    <n v="1"/>
    <n v="134"/>
    <n v="1.5"/>
    <n v="1"/>
    <n v="1.5"/>
    <n v="1.5"/>
    <x v="233"/>
    <x v="17"/>
    <s v="Food"/>
    <x v="1"/>
    <b v="1"/>
    <n v="1.5"/>
    <n v="1"/>
    <x v="15"/>
  </r>
  <r>
    <s v="Processed"/>
    <s v="VJ300320609"/>
    <x v="2"/>
    <x v="3"/>
    <s v="Pure Organic Fruit Bar - Strawberry Banana"/>
    <s v="Food"/>
    <n v="15570519336"/>
    <s v="Wednesday, August 24, 2022"/>
    <x v="0"/>
    <x v="6"/>
    <n v="1.5"/>
    <n v="1"/>
    <n v="134"/>
    <n v="1.5"/>
    <n v="1"/>
    <n v="1.5"/>
    <n v="1.5"/>
    <x v="233"/>
    <x v="17"/>
    <s v="Food"/>
    <x v="1"/>
    <b v="1"/>
    <n v="1.5"/>
    <n v="1"/>
    <x v="15"/>
  </r>
  <r>
    <s v="Processed"/>
    <s v="VJ300320609"/>
    <x v="2"/>
    <x v="3"/>
    <s v="Snapple Tea - Peach"/>
    <s v="Non Carbonated"/>
    <n v="15570525864"/>
    <s v="Wednesday, August 24, 2022"/>
    <x v="0"/>
    <x v="15"/>
    <n v="2.5"/>
    <n v="1"/>
    <n v="147"/>
    <n v="2.5"/>
    <n v="1"/>
    <n v="2.5"/>
    <n v="2.5"/>
    <x v="233"/>
    <x v="157"/>
    <s v="Non Carbonated"/>
    <x v="2"/>
    <b v="1"/>
    <n v="2.5"/>
    <n v="1.6666666666666667"/>
    <x v="59"/>
  </r>
  <r>
    <s v="Processed"/>
    <s v="VJ300320686"/>
    <x v="1"/>
    <x v="2"/>
    <s v="Miss Vickie's Potato Chip - Smokehouse BBQ"/>
    <s v="Food"/>
    <n v="15570778641"/>
    <s v="Wednesday, August 24, 2022"/>
    <x v="1"/>
    <x v="3"/>
    <n v="1.5"/>
    <n v="1"/>
    <n v="114"/>
    <n v="1.5"/>
    <n v="1"/>
    <n v="1.5"/>
    <n v="1.5"/>
    <x v="233"/>
    <x v="51"/>
    <s v="Food"/>
    <x v="1"/>
    <b v="1"/>
    <n v="1.5"/>
    <n v="1"/>
    <x v="3"/>
  </r>
  <r>
    <s v="Processed"/>
    <s v="VJ300320686"/>
    <x v="1"/>
    <x v="2"/>
    <s v="BodyArmor LYTE  - Berry Punch"/>
    <s v="Water"/>
    <n v="15570941324"/>
    <s v="Wednesday, August 24, 2022"/>
    <x v="1"/>
    <x v="7"/>
    <n v="2.5"/>
    <n v="1"/>
    <n v="143"/>
    <n v="2.5"/>
    <n v="1"/>
    <n v="2.5"/>
    <n v="2.5"/>
    <x v="233"/>
    <x v="50"/>
    <s v="Water"/>
    <x v="3"/>
    <b v="1"/>
    <n v="2.5"/>
    <n v="1.6666666666666667"/>
    <x v="31"/>
  </r>
  <r>
    <s v="Processed"/>
    <s v="VJ300320686"/>
    <x v="1"/>
    <x v="2"/>
    <s v="Goldfish Baked - Cheddar"/>
    <s v="Food"/>
    <n v="15570981468"/>
    <s v="Wednesday, August 24, 2022"/>
    <x v="0"/>
    <x v="25"/>
    <n v="1.25"/>
    <n v="1"/>
    <n v="125"/>
    <n v="1.25"/>
    <n v="1"/>
    <n v="1.25"/>
    <n v="1.25"/>
    <x v="233"/>
    <x v="139"/>
    <s v="Food"/>
    <x v="1"/>
    <b v="1"/>
    <n v="1.25"/>
    <n v="0.83333333333333337"/>
    <x v="95"/>
  </r>
  <r>
    <s v="Processed"/>
    <s v="VJ300320692"/>
    <x v="3"/>
    <x v="4"/>
    <s v="Coca Cola - Zero Sugar"/>
    <s v="Carbonated"/>
    <n v="15571042649"/>
    <s v="Wednesday, August 24, 2022"/>
    <x v="0"/>
    <x v="27"/>
    <n v="2"/>
    <n v="1"/>
    <n v="141"/>
    <n v="2"/>
    <n v="1"/>
    <n v="2"/>
    <n v="2"/>
    <x v="233"/>
    <x v="44"/>
    <s v="Carbonated"/>
    <x v="0"/>
    <b v="1"/>
    <n v="2"/>
    <n v="1.3333333333333333"/>
    <x v="36"/>
  </r>
  <r>
    <s v="Processed"/>
    <s v="VJ300320611"/>
    <x v="0"/>
    <x v="0"/>
    <s v="Pop Corners - Sweet &amp; Salty Kettle"/>
    <s v="Food"/>
    <n v="15571059698"/>
    <s v="Wednesday, August 24, 2022"/>
    <x v="1"/>
    <x v="20"/>
    <n v="1.5"/>
    <n v="1"/>
    <n v="112"/>
    <n v="1.5"/>
    <n v="1"/>
    <n v="1.5"/>
    <n v="1.5"/>
    <x v="233"/>
    <x v="141"/>
    <s v="Food"/>
    <x v="1"/>
    <b v="1"/>
    <n v="1.5"/>
    <n v="1"/>
    <x v="80"/>
  </r>
  <r>
    <s v="Processed"/>
    <s v="VJ300320611"/>
    <x v="0"/>
    <x v="0"/>
    <s v="Poland Springs Water"/>
    <s v="Water"/>
    <n v="15571156576"/>
    <s v="Wednesday, August 24, 2022"/>
    <x v="0"/>
    <x v="7"/>
    <n v="2"/>
    <n v="1"/>
    <n v="143"/>
    <n v="2"/>
    <n v="1"/>
    <n v="2"/>
    <n v="2"/>
    <x v="233"/>
    <x v="29"/>
    <s v="Water"/>
    <x v="3"/>
    <b v="1"/>
    <n v="2"/>
    <n v="1.3333333333333333"/>
    <x v="27"/>
  </r>
  <r>
    <s v="Processed"/>
    <s v="VJ300320692"/>
    <x v="3"/>
    <x v="4"/>
    <s v="Lindens - Chocolate Chippers"/>
    <s v="Food"/>
    <n v="15571236364"/>
    <s v="Wednesday, August 24, 2022"/>
    <x v="1"/>
    <x v="16"/>
    <n v="2"/>
    <n v="1"/>
    <n v="122"/>
    <n v="2"/>
    <n v="1"/>
    <n v="2"/>
    <n v="2"/>
    <x v="233"/>
    <x v="167"/>
    <s v="Food"/>
    <x v="1"/>
    <b v="1"/>
    <n v="2"/>
    <n v="1.3333333333333333"/>
    <x v="108"/>
  </r>
  <r>
    <s v="Processed"/>
    <s v="VJ300320686"/>
    <x v="1"/>
    <x v="2"/>
    <s v="S. Pellegrino Essenza Mineral Water - Blood O"/>
    <s v="Carbonated"/>
    <n v="15571274338"/>
    <s v="Wednesday, August 24, 2022"/>
    <x v="0"/>
    <x v="5"/>
    <n v="2.5"/>
    <n v="1"/>
    <n v="144"/>
    <n v="2.5"/>
    <n v="1"/>
    <n v="2.5"/>
    <n v="2.5"/>
    <x v="233"/>
    <x v="160"/>
    <s v="Carbonated"/>
    <x v="0"/>
    <b v="1"/>
    <n v="2.5"/>
    <n v="1.6666666666666667"/>
    <x v="105"/>
  </r>
  <r>
    <s v="Processed"/>
    <s v="VJ300320609"/>
    <x v="2"/>
    <x v="3"/>
    <s v="Sunkist Soda - Orange"/>
    <s v="Carbonated"/>
    <n v="15571326508"/>
    <s v="Wednesday, August 24, 2022"/>
    <x v="1"/>
    <x v="12"/>
    <n v="1.5"/>
    <n v="1"/>
    <n v="140"/>
    <n v="1.5"/>
    <n v="1"/>
    <n v="1.5"/>
    <n v="1.5"/>
    <x v="233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571328598"/>
    <s v="Wednesday, August 24, 2022"/>
    <x v="1"/>
    <x v="12"/>
    <n v="1.5"/>
    <n v="1"/>
    <n v="140"/>
    <n v="1.5"/>
    <n v="1"/>
    <n v="1.5"/>
    <n v="1.5"/>
    <x v="233"/>
    <x v="70"/>
    <s v="Carbonated"/>
    <x v="0"/>
    <b v="1"/>
    <n v="1.5"/>
    <n v="1"/>
    <x v="48"/>
  </r>
  <r>
    <s v="Processed"/>
    <s v="VJ300320609"/>
    <x v="2"/>
    <x v="3"/>
    <s v="Sunkist Soda - Orange"/>
    <s v="Carbonated"/>
    <n v="15571331375"/>
    <s v="Wednesday, August 24, 2022"/>
    <x v="1"/>
    <x v="12"/>
    <n v="1.5"/>
    <n v="1"/>
    <n v="140"/>
    <n v="1.5"/>
    <n v="1"/>
    <n v="1.5"/>
    <n v="1.5"/>
    <x v="233"/>
    <x v="70"/>
    <s v="Carbonated"/>
    <x v="0"/>
    <b v="1"/>
    <n v="1.5"/>
    <n v="1"/>
    <x v="48"/>
  </r>
  <r>
    <s v="Processed"/>
    <s v="VJ300320609"/>
    <x v="2"/>
    <x v="3"/>
    <s v="Funyuns - Flaming Hot"/>
    <s v="Food"/>
    <n v="15571337727"/>
    <s v="Wednesday, August 24, 2022"/>
    <x v="1"/>
    <x v="1"/>
    <n v="1.5"/>
    <n v="1"/>
    <n v="123"/>
    <n v="1.5"/>
    <n v="1"/>
    <n v="1.5"/>
    <n v="1.5"/>
    <x v="233"/>
    <x v="71"/>
    <s v="Food"/>
    <x v="1"/>
    <b v="1"/>
    <n v="1.5"/>
    <n v="1"/>
    <x v="49"/>
  </r>
  <r>
    <s v="Processed"/>
    <s v="VJ300320692"/>
    <x v="3"/>
    <x v="4"/>
    <s v="CheezIt - White Cheddar"/>
    <s v="Food"/>
    <n v="15571442281"/>
    <s v="Wednesday, August 24, 2022"/>
    <x v="1"/>
    <x v="1"/>
    <n v="1.5"/>
    <n v="1"/>
    <n v="123"/>
    <n v="1.5"/>
    <n v="1"/>
    <n v="1.5"/>
    <n v="1.5"/>
    <x v="233"/>
    <x v="53"/>
    <s v="Food"/>
    <x v="1"/>
    <b v="1"/>
    <n v="1.5"/>
    <n v="1"/>
    <x v="39"/>
  </r>
  <r>
    <s v="Processed"/>
    <s v="VJ300320692"/>
    <x v="3"/>
    <x v="4"/>
    <s v="Starbucks Refresher - Real Coconut Water"/>
    <s v="Carbonated"/>
    <n v="15571444138"/>
    <s v="Wednesday, August 24, 2022"/>
    <x v="1"/>
    <x v="0"/>
    <n v="3"/>
    <n v="1"/>
    <n v="148"/>
    <n v="3"/>
    <n v="1"/>
    <n v="3"/>
    <n v="3"/>
    <x v="233"/>
    <x v="106"/>
    <s v="Carbonated"/>
    <x v="0"/>
    <b v="1"/>
    <n v="3"/>
    <n v="2"/>
    <x v="75"/>
  </r>
  <r>
    <s v="Processed"/>
    <s v="VJ300320692"/>
    <x v="3"/>
    <x v="4"/>
    <s v="Starbucks Doubleshot Energy - Mocha"/>
    <s v="Non Carbonated"/>
    <n v="15571582950"/>
    <s v="Wednesday, August 24, 2022"/>
    <x v="0"/>
    <x v="2"/>
    <n v="3.5"/>
    <n v="1"/>
    <n v="146"/>
    <n v="3.5"/>
    <n v="1"/>
    <n v="3.5"/>
    <n v="3.5"/>
    <x v="233"/>
    <x v="88"/>
    <s v="Non Carbonated"/>
    <x v="2"/>
    <b v="1"/>
    <n v="3.5"/>
    <n v="2.3333333333333335"/>
    <x v="62"/>
  </r>
  <r>
    <s v="Processed"/>
    <s v="VJ300320692"/>
    <x v="3"/>
    <x v="4"/>
    <s v="Lindens - Chocolate Chippers"/>
    <s v="Food"/>
    <n v="15571762664"/>
    <s v="Wednesday, August 24, 2022"/>
    <x v="1"/>
    <x v="16"/>
    <n v="2"/>
    <n v="1"/>
    <n v="122"/>
    <n v="2"/>
    <n v="1"/>
    <n v="2"/>
    <n v="2"/>
    <x v="233"/>
    <x v="167"/>
    <s v="Food"/>
    <x v="1"/>
    <b v="1"/>
    <n v="2"/>
    <n v="1.3333333333333333"/>
    <x v="108"/>
  </r>
  <r>
    <s v="Processed"/>
    <s v="VJ300320692"/>
    <x v="3"/>
    <x v="4"/>
    <s v="CheezIt - White Cheddar"/>
    <s v="Food"/>
    <n v="15572011453"/>
    <s v="Wednesday, August 24, 2022"/>
    <x v="1"/>
    <x v="1"/>
    <n v="1.5"/>
    <n v="1"/>
    <n v="123"/>
    <n v="1.5"/>
    <n v="1"/>
    <n v="1.5"/>
    <n v="1.5"/>
    <x v="233"/>
    <x v="53"/>
    <s v="Food"/>
    <x v="1"/>
    <b v="1"/>
    <n v="1.5"/>
    <n v="1"/>
    <x v="39"/>
  </r>
  <r>
    <s v="Processed"/>
    <s v="VJ300320692"/>
    <x v="3"/>
    <x v="4"/>
    <s v="SunChips Multigrain - Harvest Cheddar"/>
    <s v="Food"/>
    <n v="15572017565"/>
    <s v="Wednesday, August 24, 2022"/>
    <x v="1"/>
    <x v="4"/>
    <n v="1.5"/>
    <n v="1"/>
    <n v="110"/>
    <n v="1.5"/>
    <n v="1"/>
    <n v="1.5"/>
    <n v="1.5"/>
    <x v="233"/>
    <x v="35"/>
    <s v="Food"/>
    <x v="1"/>
    <b v="1"/>
    <n v="1.5"/>
    <n v="1"/>
    <x v="25"/>
  </r>
  <r>
    <s v="Processed"/>
    <s v="VJ300320692"/>
    <x v="3"/>
    <x v="4"/>
    <s v="Spindrift - Sparkling Water  Lime"/>
    <s v="Carbonated"/>
    <n v="15572023215"/>
    <s v="Wednesday, August 24, 2022"/>
    <x v="1"/>
    <x v="23"/>
    <n v="1.5"/>
    <n v="1"/>
    <n v="142"/>
    <n v="1.5"/>
    <n v="1"/>
    <n v="1.5"/>
    <n v="1.5"/>
    <x v="233"/>
    <x v="12"/>
    <s v="Carbonated"/>
    <x v="0"/>
    <b v="1"/>
    <n v="1.5"/>
    <n v="1"/>
    <x v="11"/>
  </r>
  <r>
    <s v="Processed"/>
    <s v="VJ300320609"/>
    <x v="2"/>
    <x v="3"/>
    <s v="Cheetos - Fleming Hot Crunchy"/>
    <s v="Food"/>
    <n v="15572031800"/>
    <s v="Wednesday, August 24, 2022"/>
    <x v="1"/>
    <x v="16"/>
    <n v="1.5"/>
    <n v="1"/>
    <n v="122"/>
    <n v="1.5"/>
    <n v="1"/>
    <n v="1.5"/>
    <n v="1.5"/>
    <x v="233"/>
    <x v="16"/>
    <s v="Food"/>
    <x v="1"/>
    <b v="1"/>
    <n v="1.5"/>
    <n v="1"/>
    <x v="14"/>
  </r>
  <r>
    <s v="Processed"/>
    <s v="VJ300320609"/>
    <x v="2"/>
    <x v="3"/>
    <s v="Cheetos Baked - Crunchy Cheese"/>
    <s v="Food"/>
    <n v="15572033238"/>
    <s v="Wednesday, August 24, 2022"/>
    <x v="1"/>
    <x v="3"/>
    <n v="1.5"/>
    <n v="1"/>
    <n v="114"/>
    <n v="1.5"/>
    <n v="1"/>
    <n v="1.5"/>
    <n v="1.5"/>
    <x v="233"/>
    <x v="85"/>
    <s v="Food"/>
    <x v="1"/>
    <b v="1"/>
    <n v="1.5"/>
    <n v="1"/>
    <x v="21"/>
  </r>
  <r>
    <s v="Processed"/>
    <s v="VJ300320609"/>
    <x v="2"/>
    <x v="3"/>
    <s v="Snapple Tea - Raspberry"/>
    <s v="Non Carbonated"/>
    <n v="15572062637"/>
    <s v="Wednesday, August 24, 2022"/>
    <x v="0"/>
    <x v="7"/>
    <n v="2.5"/>
    <n v="1"/>
    <n v="143"/>
    <n v="2.5"/>
    <n v="1"/>
    <n v="2.5"/>
    <n v="4"/>
    <x v="233"/>
    <x v="81"/>
    <s v="Non Carbonated"/>
    <x v="2"/>
    <b v="1"/>
    <n v="2.5"/>
    <n v="1.6666666666666667"/>
    <x v="59"/>
  </r>
  <r>
    <s v="Processed"/>
    <s v="VJ300320609"/>
    <x v="2"/>
    <x v="3"/>
    <s v="Doritos Famin Hot Nacho"/>
    <s v="Food"/>
    <n v="15572062637"/>
    <s v="Wednesday, August 24, 2022"/>
    <x v="0"/>
    <x v="20"/>
    <n v="1.5"/>
    <n v="1"/>
    <n v="112"/>
    <n v="1.5"/>
    <n v="1"/>
    <n v="1.5"/>
    <n v="4"/>
    <x v="233"/>
    <x v="77"/>
    <s v="Food"/>
    <x v="1"/>
    <b v="1"/>
    <n v="1.5"/>
    <n v="1"/>
    <x v="55"/>
  </r>
  <r>
    <s v="Processed"/>
    <s v="VJ300320609"/>
    <x v="2"/>
    <x v="3"/>
    <s v="Sunkist Soda - Orange"/>
    <s v="Carbonated"/>
    <n v="15572127491"/>
    <s v="Wednesday, August 24, 2022"/>
    <x v="1"/>
    <x v="12"/>
    <n v="1.5"/>
    <n v="1"/>
    <n v="140"/>
    <n v="1.5"/>
    <n v="1"/>
    <n v="1.5"/>
    <n v="1.5"/>
    <x v="233"/>
    <x v="70"/>
    <s v="Carbonated"/>
    <x v="0"/>
    <b v="1"/>
    <n v="1.5"/>
    <n v="1"/>
    <x v="48"/>
  </r>
  <r>
    <s v="Processed"/>
    <s v="VJ300320609"/>
    <x v="2"/>
    <x v="3"/>
    <s v="Red Bull - Original"/>
    <s v="Carbonated"/>
    <n v="15572146165"/>
    <s v="Wednesday, August 24, 2022"/>
    <x v="1"/>
    <x v="0"/>
    <n v="3.5"/>
    <n v="1"/>
    <n v="148"/>
    <n v="3.5"/>
    <n v="1"/>
    <n v="3.5"/>
    <n v="3.5"/>
    <x v="233"/>
    <x v="45"/>
    <s v="Carbonated"/>
    <x v="0"/>
    <b v="1"/>
    <n v="3.5"/>
    <n v="2.3333333333333335"/>
    <x v="0"/>
  </r>
  <r>
    <s v="Processed"/>
    <s v="VJ300320609"/>
    <x v="2"/>
    <x v="3"/>
    <s v="Lays - Classic"/>
    <s v="Food"/>
    <n v="15572148592"/>
    <s v="Wednesday, August 24, 2022"/>
    <x v="1"/>
    <x v="4"/>
    <n v="1.5"/>
    <n v="1"/>
    <n v="110"/>
    <n v="1.5"/>
    <n v="1"/>
    <n v="1.5"/>
    <n v="1.5"/>
    <x v="233"/>
    <x v="95"/>
    <s v="Food"/>
    <x v="1"/>
    <b v="1"/>
    <n v="1.5"/>
    <n v="1"/>
    <x v="66"/>
  </r>
  <r>
    <s v="Processed"/>
    <s v="VJ300320692"/>
    <x v="3"/>
    <x v="4"/>
    <s v="Starbucks Refresher - Real Coconut Water"/>
    <s v="Carbonated"/>
    <n v="15572251813"/>
    <s v="Wednesday, August 24, 2022"/>
    <x v="1"/>
    <x v="0"/>
    <n v="3"/>
    <n v="1"/>
    <n v="148"/>
    <n v="3"/>
    <n v="1"/>
    <n v="3"/>
    <n v="3"/>
    <x v="233"/>
    <x v="106"/>
    <s v="Carbonated"/>
    <x v="0"/>
    <b v="1"/>
    <n v="3"/>
    <n v="2"/>
    <x v="75"/>
  </r>
  <r>
    <s v="Processed"/>
    <s v="VJ300320692"/>
    <x v="3"/>
    <x v="4"/>
    <s v="Keep Healthy - Chocolate Fudge"/>
    <s v="Food"/>
    <n v="15572261004"/>
    <s v="Wednesday, August 24, 2022"/>
    <x v="1"/>
    <x v="11"/>
    <n v="2"/>
    <n v="1"/>
    <n v="132"/>
    <n v="2"/>
    <n v="1"/>
    <n v="2"/>
    <n v="2"/>
    <x v="233"/>
    <x v="132"/>
    <s v="Food"/>
    <x v="1"/>
    <b v="1"/>
    <n v="2"/>
    <n v="1.3333333333333333"/>
    <x v="91"/>
  </r>
  <r>
    <s v="Processed"/>
    <s v="VJ300320692"/>
    <x v="3"/>
    <x v="4"/>
    <s v="Miss Vickie's Potato Chip - Sea Salt Original"/>
    <s v="Food"/>
    <n v="15572275293"/>
    <s v="Wednesday, August 24, 2022"/>
    <x v="0"/>
    <x v="8"/>
    <n v="1.5"/>
    <n v="1"/>
    <n v="111"/>
    <n v="1.5"/>
    <n v="1"/>
    <n v="1.5"/>
    <n v="1.5"/>
    <x v="233"/>
    <x v="13"/>
    <s v="Food"/>
    <x v="1"/>
    <b v="1"/>
    <n v="1.5"/>
    <n v="1"/>
    <x v="3"/>
  </r>
  <r>
    <s v="Processed"/>
    <s v="VJ300320692"/>
    <x v="3"/>
    <x v="4"/>
    <s v="Pringles - Sour Cream &amp; Onion"/>
    <s v="Food"/>
    <n v="15572426036"/>
    <s v="Wednesday, August 24, 2022"/>
    <x v="0"/>
    <x v="42"/>
    <n v="3"/>
    <n v="1"/>
    <n v="165"/>
    <n v="3"/>
    <n v="1"/>
    <n v="3"/>
    <n v="3"/>
    <x v="233"/>
    <x v="155"/>
    <s v="Food"/>
    <x v="1"/>
    <b v="1"/>
    <n v="3"/>
    <n v="2"/>
    <x v="103"/>
  </r>
  <r>
    <s v="Processed"/>
    <s v="VJ300320692"/>
    <x v="3"/>
    <x v="4"/>
    <s v="Starbucks Doubleshot Energy - Mocha"/>
    <s v="Non Carbonated"/>
    <n v="15572517849"/>
    <s v="Wednesday, August 24, 2022"/>
    <x v="0"/>
    <x v="2"/>
    <n v="3.5"/>
    <n v="1"/>
    <n v="146"/>
    <n v="3.5"/>
    <n v="1"/>
    <n v="3.5"/>
    <n v="3.5"/>
    <x v="233"/>
    <x v="88"/>
    <s v="Non Carbonated"/>
    <x v="2"/>
    <b v="1"/>
    <n v="3.5"/>
    <n v="2.3333333333333335"/>
    <x v="62"/>
  </r>
  <r>
    <s v="Processed"/>
    <s v="VJ300320692"/>
    <x v="3"/>
    <x v="4"/>
    <s v="Starbucks Doubleshot Energy - Mocha"/>
    <s v="Non Carbonated"/>
    <n v="15572524744"/>
    <s v="Wednesday, August 24, 2022"/>
    <x v="0"/>
    <x v="2"/>
    <n v="3.5"/>
    <n v="1"/>
    <n v="146"/>
    <n v="3.5"/>
    <n v="1"/>
    <n v="3.5"/>
    <n v="3.5"/>
    <x v="233"/>
    <x v="88"/>
    <s v="Non Carbonated"/>
    <x v="2"/>
    <b v="1"/>
    <n v="3.5"/>
    <n v="2.3333333333333335"/>
    <x v="62"/>
  </r>
  <r>
    <s v="Processed"/>
    <s v="VJ300320692"/>
    <x v="3"/>
    <x v="4"/>
    <s v="BodyArmor  LYTE - Blueberry Pomegranate"/>
    <s v="Non Carbonated"/>
    <n v="15572604035"/>
    <s v="Wednesday, August 24, 2022"/>
    <x v="0"/>
    <x v="7"/>
    <n v="2.75"/>
    <n v="1"/>
    <n v="143"/>
    <n v="2.75"/>
    <n v="1"/>
    <n v="2.75"/>
    <n v="2.75"/>
    <x v="233"/>
    <x v="145"/>
    <s v="Non Carbonated"/>
    <x v="2"/>
    <b v="1"/>
    <n v="2.75"/>
    <n v="1.8333333333333333"/>
    <x v="100"/>
  </r>
  <r>
    <s v="Processed"/>
    <s v="VJ300320692"/>
    <x v="3"/>
    <x v="4"/>
    <s v="Coca Cola - Zero Sugar"/>
    <s v="Carbonated"/>
    <n v="15572674499"/>
    <s v="Wednesday, August 24, 2022"/>
    <x v="0"/>
    <x v="27"/>
    <n v="2"/>
    <n v="1"/>
    <n v="141"/>
    <n v="2"/>
    <n v="1"/>
    <n v="2"/>
    <n v="2"/>
    <x v="233"/>
    <x v="44"/>
    <s v="Carbonated"/>
    <x v="0"/>
    <b v="1"/>
    <n v="2"/>
    <n v="1.3333333333333333"/>
    <x v="36"/>
  </r>
  <r>
    <s v="Processed"/>
    <s v="VJ300320609"/>
    <x v="2"/>
    <x v="3"/>
    <s v="Monster Energy Original"/>
    <s v="Carbonated"/>
    <n v="15573106945"/>
    <s v="Wednesday, August 24, 2022"/>
    <x v="0"/>
    <x v="2"/>
    <n v="3"/>
    <n v="1"/>
    <n v="146"/>
    <n v="3"/>
    <n v="1"/>
    <n v="3"/>
    <n v="3"/>
    <x v="233"/>
    <x v="5"/>
    <s v="Carbonated"/>
    <x v="0"/>
    <b v="1"/>
    <n v="3"/>
    <n v="2"/>
    <x v="4"/>
  </r>
  <r>
    <s v="Processed"/>
    <s v="VJ300320609"/>
    <x v="2"/>
    <x v="3"/>
    <s v="Oreo Mini"/>
    <s v="Food"/>
    <n v="15573119583"/>
    <s v="Wednesday, August 24, 2022"/>
    <x v="1"/>
    <x v="18"/>
    <n v="1.5"/>
    <n v="1"/>
    <n v="124"/>
    <n v="1.5"/>
    <n v="1"/>
    <n v="1.5"/>
    <n v="1.5"/>
    <x v="233"/>
    <x v="18"/>
    <s v="Food"/>
    <x v="1"/>
    <b v="1"/>
    <n v="1.5"/>
    <n v="1"/>
    <x v="16"/>
  </r>
  <r>
    <s v="Processed"/>
    <s v="VJ300320609"/>
    <x v="2"/>
    <x v="3"/>
    <s v="Monster Energy Original"/>
    <s v="Carbonated"/>
    <n v="15573483241"/>
    <s v="Thursday, August 25, 2022"/>
    <x v="1"/>
    <x v="5"/>
    <n v="3"/>
    <n v="1"/>
    <n v="144"/>
    <n v="3"/>
    <n v="1"/>
    <n v="3"/>
    <n v="3"/>
    <x v="233"/>
    <x v="5"/>
    <s v="Carbonated"/>
    <x v="0"/>
    <b v="1"/>
    <n v="3"/>
    <n v="2"/>
    <x v="4"/>
  </r>
  <r>
    <s v="Processed"/>
    <s v="VJ300320609"/>
    <x v="2"/>
    <x v="3"/>
    <s v="Snapple Tea - Peach"/>
    <s v="Non Carbonated"/>
    <n v="15573963468"/>
    <s v="Thursday, August 25, 2022"/>
    <x v="0"/>
    <x v="15"/>
    <n v="2.5"/>
    <n v="1"/>
    <n v="147"/>
    <n v="2.5"/>
    <n v="1"/>
    <n v="2.5"/>
    <n v="5"/>
    <x v="234"/>
    <x v="157"/>
    <s v="Non Carbonated"/>
    <x v="2"/>
    <b v="1"/>
    <n v="2.5"/>
    <n v="1.6666666666666667"/>
    <x v="59"/>
  </r>
  <r>
    <s v="Processed"/>
    <s v="VJ300320609"/>
    <x v="2"/>
    <x v="3"/>
    <s v="Pure Organic Fruit Bar - Raspberry Lemonade"/>
    <s v="Food"/>
    <n v="15573963468"/>
    <s v="Thursday, August 25, 2022"/>
    <x v="0"/>
    <x v="10"/>
    <n v="2.5"/>
    <n v="1"/>
    <n v="136"/>
    <n v="2.5"/>
    <n v="1"/>
    <n v="2.5"/>
    <n v="5"/>
    <x v="234"/>
    <x v="168"/>
    <s v="Food"/>
    <x v="1"/>
    <b v="1"/>
    <n v="2.5"/>
    <n v="1.6666666666666667"/>
    <x v="15"/>
  </r>
  <r>
    <s v="Processed"/>
    <s v="VJ300320692"/>
    <x v="3"/>
    <x v="4"/>
    <s v="S. Pellegrino Sparkling Mineral Water"/>
    <s v="Water"/>
    <n v="15574387543"/>
    <s v="Thursday, August 25, 2022"/>
    <x v="0"/>
    <x v="5"/>
    <n v="2"/>
    <n v="1"/>
    <n v="144"/>
    <n v="2"/>
    <n v="1"/>
    <n v="2"/>
    <n v="2"/>
    <x v="234"/>
    <x v="24"/>
    <s v="Water"/>
    <x v="3"/>
    <b v="1"/>
    <n v="2"/>
    <n v="1.3333333333333333"/>
    <x v="22"/>
  </r>
  <r>
    <s v="Processed"/>
    <s v="VJ300320609"/>
    <x v="2"/>
    <x v="3"/>
    <s v="Red Bull - Original"/>
    <s v="Carbonated"/>
    <n v="15574493437"/>
    <s v="Thursday, August 25, 2022"/>
    <x v="1"/>
    <x v="0"/>
    <n v="3.5"/>
    <n v="1"/>
    <n v="148"/>
    <n v="3.5"/>
    <n v="1"/>
    <n v="3.5"/>
    <n v="3.5"/>
    <x v="234"/>
    <x v="45"/>
    <s v="Carbonated"/>
    <x v="0"/>
    <b v="1"/>
    <n v="3.5"/>
    <n v="2.3333333333333335"/>
    <x v="0"/>
  </r>
  <r>
    <s v="Processed"/>
    <s v="VJ300320609"/>
    <x v="2"/>
    <x v="3"/>
    <s v="Cheetos Flaming Hot Limon Crunchy"/>
    <s v="Food"/>
    <n v="15574493089"/>
    <s v="Thursday, August 25, 2022"/>
    <x v="1"/>
    <x v="24"/>
    <n v="1.5"/>
    <n v="1"/>
    <n v="121"/>
    <n v="1.5"/>
    <n v="1"/>
    <n v="1.5"/>
    <n v="1.5"/>
    <x v="234"/>
    <x v="75"/>
    <s v="Food"/>
    <x v="1"/>
    <b v="1"/>
    <n v="1.5"/>
    <n v="1"/>
    <x v="53"/>
  </r>
  <r>
    <s v="Processed"/>
    <s v="VJ300320692"/>
    <x v="3"/>
    <x v="4"/>
    <s v="TruBar - Cookie Dough"/>
    <s v="Food"/>
    <n v="15574946348"/>
    <s v="Thursday, August 25, 2022"/>
    <x v="0"/>
    <x v="17"/>
    <n v="2.5"/>
    <n v="1"/>
    <n v="138"/>
    <n v="2.5"/>
    <n v="1"/>
    <n v="2.5"/>
    <n v="2.5"/>
    <x v="234"/>
    <x v="169"/>
    <s v="Food"/>
    <x v="1"/>
    <b v="1"/>
    <n v="2.5"/>
    <n v="1.6666666666666667"/>
    <x v="109"/>
  </r>
  <r>
    <s v="Processed"/>
    <s v="VJ300320692"/>
    <x v="3"/>
    <x v="4"/>
    <s v="SunChips Multigrain - Original"/>
    <s v="Food"/>
    <n v="15574950963"/>
    <s v="Thursday, August 25, 2022"/>
    <x v="0"/>
    <x v="20"/>
    <n v="1.5"/>
    <n v="1"/>
    <n v="112"/>
    <n v="1.5"/>
    <n v="1"/>
    <n v="1.5"/>
    <n v="1.5"/>
    <x v="234"/>
    <x v="60"/>
    <s v="Food"/>
    <x v="1"/>
    <b v="1"/>
    <n v="1.5"/>
    <n v="1"/>
    <x v="25"/>
  </r>
  <r>
    <s v="Processed"/>
    <s v="VJ300320686"/>
    <x v="1"/>
    <x v="2"/>
    <s v="Goldfish Baked - Cheddar"/>
    <s v="Food"/>
    <n v="15575110472"/>
    <s v="Thursday, August 25, 2022"/>
    <x v="1"/>
    <x v="25"/>
    <n v="1.25"/>
    <n v="1"/>
    <n v="125"/>
    <n v="1.25"/>
    <n v="1"/>
    <n v="1.25"/>
    <n v="1.25"/>
    <x v="234"/>
    <x v="139"/>
    <s v="Food"/>
    <x v="1"/>
    <b v="1"/>
    <n v="1.25"/>
    <n v="0.83333333333333337"/>
    <x v="95"/>
  </r>
  <r>
    <s v="Processed"/>
    <s v="VJ300320686"/>
    <x v="1"/>
    <x v="2"/>
    <s v="Coca Cola - Zero Sugar"/>
    <s v="Carbonated"/>
    <n v="15575522938"/>
    <s v="Thursday, August 25, 2022"/>
    <x v="0"/>
    <x v="27"/>
    <n v="1.5"/>
    <n v="1"/>
    <n v="141"/>
    <n v="1.5"/>
    <n v="1"/>
    <n v="1.5"/>
    <n v="1.5"/>
    <x v="234"/>
    <x v="44"/>
    <s v="Carbonated"/>
    <x v="0"/>
    <b v="1"/>
    <n v="1.5"/>
    <n v="1"/>
    <x v="36"/>
  </r>
  <r>
    <s v="Processed"/>
    <s v="VJ300320609"/>
    <x v="2"/>
    <x v="3"/>
    <s v="Red Bull - Original"/>
    <s v="Carbonated"/>
    <n v="15575499941"/>
    <s v="Thursday, August 25, 2022"/>
    <x v="0"/>
    <x v="0"/>
    <n v="3.5"/>
    <n v="1"/>
    <n v="148"/>
    <n v="3.5"/>
    <n v="1"/>
    <n v="3.5"/>
    <n v="3.5"/>
    <x v="234"/>
    <x v="45"/>
    <s v="Carbonated"/>
    <x v="0"/>
    <b v="1"/>
    <n v="3.5"/>
    <n v="2.3333333333333335"/>
    <x v="0"/>
  </r>
  <r>
    <s v="Processed"/>
    <s v="VJ300320686"/>
    <x v="1"/>
    <x v="2"/>
    <s v="Miss Vickie's Potato Chip - Smokehouse BBQ"/>
    <s v="Food"/>
    <n v="15575639557"/>
    <s v="Thursday, August 25, 2022"/>
    <x v="1"/>
    <x v="3"/>
    <n v="1.5"/>
    <n v="1"/>
    <n v="114"/>
    <n v="1.5"/>
    <n v="1"/>
    <n v="1.5"/>
    <n v="1.5"/>
    <x v="234"/>
    <x v="51"/>
    <s v="Food"/>
    <x v="1"/>
    <b v="1"/>
    <n v="1.5"/>
    <n v="1"/>
    <x v="3"/>
  </r>
  <r>
    <s v="Processed"/>
    <s v="VJ300320692"/>
    <x v="3"/>
    <x v="4"/>
    <s v="Coca Cola - Zero Sugar"/>
    <s v="Carbonated"/>
    <n v="15575700319"/>
    <s v="Thursday, August 25, 2022"/>
    <x v="0"/>
    <x v="27"/>
    <n v="2"/>
    <n v="1"/>
    <n v="141"/>
    <n v="2"/>
    <n v="1"/>
    <n v="2"/>
    <n v="2"/>
    <x v="234"/>
    <x v="44"/>
    <s v="Carbonated"/>
    <x v="0"/>
    <b v="1"/>
    <n v="2"/>
    <n v="1.3333333333333333"/>
    <x v="36"/>
  </r>
  <r>
    <s v="Processed"/>
    <s v="VJ300320692"/>
    <x v="3"/>
    <x v="4"/>
    <s v="Starbucks Doubleshot Energy - Mocha"/>
    <s v="Non Carbonated"/>
    <n v="15576634671"/>
    <s v="Thursday, August 25, 2022"/>
    <x v="0"/>
    <x v="2"/>
    <n v="3.5"/>
    <n v="1"/>
    <n v="146"/>
    <n v="3.5"/>
    <n v="1"/>
    <n v="3.5"/>
    <n v="3.5"/>
    <x v="234"/>
    <x v="88"/>
    <s v="Non Carbonated"/>
    <x v="2"/>
    <b v="1"/>
    <n v="3.5"/>
    <n v="2.3333333333333335"/>
    <x v="62"/>
  </r>
  <r>
    <s v="Processed"/>
    <s v="VJ300320609"/>
    <x v="2"/>
    <x v="3"/>
    <s v="Red Bull - Original"/>
    <s v="Carbonated"/>
    <n v="15576687090"/>
    <s v="Thursday, August 25, 2022"/>
    <x v="1"/>
    <x v="0"/>
    <n v="3.5"/>
    <n v="1"/>
    <n v="148"/>
    <n v="3.5"/>
    <n v="1"/>
    <n v="3.5"/>
    <n v="3.5"/>
    <x v="234"/>
    <x v="45"/>
    <s v="Carbonated"/>
    <x v="0"/>
    <b v="1"/>
    <n v="3.5"/>
    <n v="2.3333333333333335"/>
    <x v="0"/>
  </r>
  <r>
    <s v="Processed"/>
    <s v="VJ300320692"/>
    <x v="3"/>
    <x v="4"/>
    <s v="Miss Vickie's Potato Chip - Sea Salt Original"/>
    <s v="Food"/>
    <n v="15576730107"/>
    <s v="Thursday, August 25, 2022"/>
    <x v="1"/>
    <x v="8"/>
    <n v="1.5"/>
    <n v="1"/>
    <n v="111"/>
    <n v="1.5"/>
    <n v="1"/>
    <n v="1.5"/>
    <n v="1.5"/>
    <x v="234"/>
    <x v="13"/>
    <s v="Food"/>
    <x v="1"/>
    <b v="1"/>
    <n v="1.5"/>
    <n v="1"/>
    <x v="3"/>
  </r>
  <r>
    <s v="Processed"/>
    <s v="VJ300320692"/>
    <x v="3"/>
    <x v="4"/>
    <s v="Miss Vickie's Potato Chip - Sea Salt Original"/>
    <s v="Food"/>
    <n v="15576731350"/>
    <s v="Thursday, August 25, 2022"/>
    <x v="1"/>
    <x v="8"/>
    <n v="1.5"/>
    <n v="1"/>
    <n v="111"/>
    <n v="1.5"/>
    <n v="1"/>
    <n v="1.5"/>
    <n v="1.5"/>
    <x v="234"/>
    <x v="13"/>
    <s v="Food"/>
    <x v="1"/>
    <b v="1"/>
    <n v="1.5"/>
    <n v="1"/>
    <x v="3"/>
  </r>
  <r>
    <s v="Processed"/>
    <s v="VJ300320692"/>
    <x v="3"/>
    <x v="4"/>
    <s v="Coca Cola - Zero Sugar"/>
    <s v="Carbonated"/>
    <n v="15576754049"/>
    <s v="Thursday, August 25, 2022"/>
    <x v="0"/>
    <x v="27"/>
    <n v="2"/>
    <n v="1"/>
    <n v="141"/>
    <n v="2"/>
    <n v="1"/>
    <n v="2"/>
    <n v="2"/>
    <x v="234"/>
    <x v="44"/>
    <s v="Carbonated"/>
    <x v="0"/>
    <b v="1"/>
    <n v="2"/>
    <n v="1.3333333333333333"/>
    <x v="36"/>
  </r>
  <r>
    <s v="Processed"/>
    <s v="VJ300320609"/>
    <x v="2"/>
    <x v="3"/>
    <s v="Monster Energy Original"/>
    <s v="Carbonated"/>
    <n v="15576877747"/>
    <s v="Thursday, August 25, 2022"/>
    <x v="1"/>
    <x v="5"/>
    <n v="3"/>
    <n v="1"/>
    <n v="144"/>
    <n v="3"/>
    <n v="1"/>
    <n v="3"/>
    <n v="3"/>
    <x v="234"/>
    <x v="5"/>
    <s v="Carbonated"/>
    <x v="0"/>
    <b v="1"/>
    <n v="3"/>
    <n v="2"/>
    <x v="4"/>
  </r>
  <r>
    <s v="Processed"/>
    <s v="VJ300320609"/>
    <x v="2"/>
    <x v="3"/>
    <s v="Doritos Famin Hot Nacho"/>
    <s v="Food"/>
    <n v="15576879897"/>
    <s v="Thursday, August 25, 2022"/>
    <x v="1"/>
    <x v="20"/>
    <n v="1.5"/>
    <n v="1"/>
    <n v="112"/>
    <n v="1.5"/>
    <n v="1"/>
    <n v="1.5"/>
    <n v="1.5"/>
    <x v="234"/>
    <x v="77"/>
    <s v="Food"/>
    <x v="1"/>
    <b v="1"/>
    <n v="1.5"/>
    <n v="1"/>
    <x v="55"/>
  </r>
  <r>
    <s v="Processed"/>
    <s v="VJ300320609"/>
    <x v="2"/>
    <x v="3"/>
    <s v="Monster Energy Original"/>
    <s v="Carbonated"/>
    <n v="15576904035"/>
    <s v="Thursday, August 25, 2022"/>
    <x v="1"/>
    <x v="5"/>
    <n v="3"/>
    <n v="1"/>
    <n v="144"/>
    <n v="3"/>
    <n v="1"/>
    <n v="3"/>
    <n v="3"/>
    <x v="234"/>
    <x v="5"/>
    <s v="Carbonated"/>
    <x v="0"/>
    <b v="1"/>
    <n v="3"/>
    <n v="2"/>
    <x v="4"/>
  </r>
  <r>
    <s v="Processed"/>
    <s v="VJ300320609"/>
    <x v="2"/>
    <x v="3"/>
    <s v="Snapple Tea - Raspberry"/>
    <s v="Non Carbonated"/>
    <n v="15576905169"/>
    <s v="Thursday, August 25, 2022"/>
    <x v="1"/>
    <x v="7"/>
    <n v="2.5"/>
    <n v="1"/>
    <n v="143"/>
    <n v="2.5"/>
    <n v="1"/>
    <n v="2.5"/>
    <n v="2.5"/>
    <x v="234"/>
    <x v="81"/>
    <s v="Non Carbonated"/>
    <x v="2"/>
    <b v="1"/>
    <n v="2.5"/>
    <n v="1.6666666666666667"/>
    <x v="59"/>
  </r>
  <r>
    <s v="Processed"/>
    <s v="VJ300320692"/>
    <x v="3"/>
    <x v="4"/>
    <s v="Miss Vickie's Potato Chip - Sea Salt Original"/>
    <s v="Food"/>
    <n v="15577020745"/>
    <s v="Thursday, August 25, 2022"/>
    <x v="0"/>
    <x v="8"/>
    <n v="1.5"/>
    <n v="1"/>
    <n v="111"/>
    <n v="1.5"/>
    <n v="1"/>
    <n v="1.5"/>
    <n v="1.5"/>
    <x v="234"/>
    <x v="13"/>
    <s v="Food"/>
    <x v="1"/>
    <b v="1"/>
    <n v="1.5"/>
    <n v="1"/>
    <x v="3"/>
  </r>
  <r>
    <s v="Processed"/>
    <s v="VJ300320686"/>
    <x v="1"/>
    <x v="2"/>
    <s v="S. Pellegrino Essenza Mineral Water - Blood O"/>
    <s v="Carbonated"/>
    <n v="15577154346"/>
    <s v="Thursday, August 25, 2022"/>
    <x v="1"/>
    <x v="5"/>
    <n v="2.5"/>
    <n v="1"/>
    <n v="144"/>
    <n v="2.5"/>
    <n v="1"/>
    <n v="2.5"/>
    <n v="2.5"/>
    <x v="234"/>
    <x v="160"/>
    <s v="Carbonated"/>
    <x v="0"/>
    <b v="1"/>
    <n v="2.5"/>
    <n v="1.6666666666666667"/>
    <x v="105"/>
  </r>
  <r>
    <s v="Processed"/>
    <s v="VJ300320692"/>
    <x v="3"/>
    <x v="4"/>
    <s v="Spindrift - Sparkling Water  Lime"/>
    <s v="Carbonated"/>
    <n v="15577241413"/>
    <s v="Thursday, August 25, 2022"/>
    <x v="0"/>
    <x v="23"/>
    <n v="1.5"/>
    <n v="1"/>
    <n v="142"/>
    <n v="1.5"/>
    <n v="1"/>
    <n v="1.5"/>
    <n v="1.5"/>
    <x v="234"/>
    <x v="12"/>
    <s v="Carbonated"/>
    <x v="0"/>
    <b v="1"/>
    <n v="1.5"/>
    <n v="1"/>
    <x v="11"/>
  </r>
  <r>
    <s v="Processed"/>
    <s v="VJ300205292"/>
    <x v="0"/>
    <x v="1"/>
    <s v="Goldfish Baked - Cheddar"/>
    <s v="Food"/>
    <n v="15577300227"/>
    <s v="Thursday, August 25, 2022"/>
    <x v="1"/>
    <x v="22"/>
    <n v="1.5"/>
    <n v="1"/>
    <n v="120"/>
    <n v="1.5"/>
    <n v="1"/>
    <n v="1.5"/>
    <n v="1.5"/>
    <x v="234"/>
    <x v="139"/>
    <s v="Food"/>
    <x v="1"/>
    <b v="1"/>
    <n v="1.5"/>
    <n v="1"/>
    <x v="95"/>
  </r>
  <r>
    <s v="Processed"/>
    <s v="VJ300320692"/>
    <x v="3"/>
    <x v="4"/>
    <s v="Starbucks Refresher - Real Coconut Water"/>
    <s v="Carbonated"/>
    <n v="15577374450"/>
    <s v="Thursday, August 25, 2022"/>
    <x v="1"/>
    <x v="0"/>
    <n v="3"/>
    <n v="1"/>
    <n v="148"/>
    <n v="3"/>
    <n v="1"/>
    <n v="3"/>
    <n v="3"/>
    <x v="234"/>
    <x v="106"/>
    <s v="Carbonated"/>
    <x v="0"/>
    <b v="1"/>
    <n v="3"/>
    <n v="2"/>
    <x v="75"/>
  </r>
  <r>
    <s v="Processed"/>
    <s v="VJ300320609"/>
    <x v="2"/>
    <x v="3"/>
    <s v="Fritos - Original"/>
    <s v="Food"/>
    <n v="15577698679"/>
    <s v="Thursday, August 25, 2022"/>
    <x v="1"/>
    <x v="25"/>
    <n v="1.5"/>
    <n v="1"/>
    <n v="125"/>
    <n v="1.5"/>
    <n v="1"/>
    <n v="1.5"/>
    <n v="1.5"/>
    <x v="234"/>
    <x v="83"/>
    <s v="Food"/>
    <x v="1"/>
    <b v="1"/>
    <n v="1.5"/>
    <n v="1"/>
    <x v="61"/>
  </r>
  <r>
    <s v="Processed"/>
    <s v="VJ300320609"/>
    <x v="2"/>
    <x v="3"/>
    <s v="Oreo Mini"/>
    <s v="Food"/>
    <n v="15577701326"/>
    <s v="Thursday, August 25, 2022"/>
    <x v="1"/>
    <x v="18"/>
    <n v="1.5"/>
    <n v="1"/>
    <n v="124"/>
    <n v="1.5"/>
    <n v="1"/>
    <n v="1.5"/>
    <n v="1.5"/>
    <x v="234"/>
    <x v="18"/>
    <s v="Food"/>
    <x v="1"/>
    <b v="1"/>
    <n v="1.5"/>
    <n v="1"/>
    <x v="16"/>
  </r>
  <r>
    <s v="Processed"/>
    <s v="VJ300320692"/>
    <x v="3"/>
    <x v="4"/>
    <s v="SunChips Multigrain - Salsa"/>
    <s v="Food"/>
    <n v="15577774850"/>
    <s v="Thursday, August 25, 2022"/>
    <x v="1"/>
    <x v="26"/>
    <n v="1.5"/>
    <n v="1"/>
    <n v="113"/>
    <n v="1.5"/>
    <n v="1"/>
    <n v="1.5"/>
    <n v="1.5"/>
    <x v="234"/>
    <x v="27"/>
    <s v="Food"/>
    <x v="1"/>
    <b v="1"/>
    <n v="1.5"/>
    <n v="1"/>
    <x v="25"/>
  </r>
  <r>
    <s v="Processed"/>
    <s v="VJ300320692"/>
    <x v="3"/>
    <x v="4"/>
    <s v="BodyArmor LYTE - Strawberry Lemonade"/>
    <s v="Water"/>
    <n v="15577955140"/>
    <s v="Thursday, August 25, 2022"/>
    <x v="0"/>
    <x v="15"/>
    <n v="2.75"/>
    <n v="1"/>
    <n v="147"/>
    <n v="2.75"/>
    <n v="1"/>
    <n v="2.75"/>
    <n v="2.75"/>
    <x v="234"/>
    <x v="131"/>
    <s v="Water"/>
    <x v="3"/>
    <b v="1"/>
    <n v="2.75"/>
    <n v="1.8333333333333333"/>
    <x v="90"/>
  </r>
  <r>
    <s v="Processed"/>
    <s v="VJ300320692"/>
    <x v="3"/>
    <x v="4"/>
    <s v="Miss Vickie's Potato Chip - Sea Salt Original"/>
    <s v="Food"/>
    <n v="15578000902"/>
    <s v="Thursday, August 25, 2022"/>
    <x v="1"/>
    <x v="8"/>
    <n v="1.5"/>
    <n v="1"/>
    <n v="111"/>
    <n v="1.5"/>
    <n v="1"/>
    <n v="1.5"/>
    <n v="1.5"/>
    <x v="234"/>
    <x v="13"/>
    <s v="Food"/>
    <x v="1"/>
    <b v="1"/>
    <n v="1.5"/>
    <n v="1"/>
    <x v="3"/>
  </r>
  <r>
    <s v="Processed"/>
    <s v="VJ300320692"/>
    <x v="3"/>
    <x v="4"/>
    <s v="Miss Vickie's Potato Chip - Sea Salt Original"/>
    <s v="Food"/>
    <n v="15578001738"/>
    <s v="Thursday, August 25, 2022"/>
    <x v="1"/>
    <x v="8"/>
    <n v="1.5"/>
    <n v="1"/>
    <n v="111"/>
    <n v="1.5"/>
    <n v="1"/>
    <n v="1.5"/>
    <n v="1.5"/>
    <x v="234"/>
    <x v="13"/>
    <s v="Food"/>
    <x v="1"/>
    <b v="1"/>
    <n v="1.5"/>
    <n v="1"/>
    <x v="3"/>
  </r>
  <r>
    <s v="Processed"/>
    <s v="VJ300320692"/>
    <x v="3"/>
    <x v="4"/>
    <s v="Lindens - Chocolate Chippers"/>
    <s v="Food"/>
    <n v="15578023266"/>
    <s v="Thursday, August 25, 2022"/>
    <x v="1"/>
    <x v="16"/>
    <n v="2"/>
    <n v="1"/>
    <n v="122"/>
    <n v="2"/>
    <n v="1"/>
    <n v="2"/>
    <n v="2"/>
    <x v="234"/>
    <x v="167"/>
    <s v="Food"/>
    <x v="1"/>
    <b v="1"/>
    <n v="2"/>
    <n v="1.3333333333333333"/>
    <x v="108"/>
  </r>
  <r>
    <s v="Processed"/>
    <s v="VJ300320692"/>
    <x v="3"/>
    <x v="4"/>
    <s v="CheezIt - White Cheddar"/>
    <s v="Food"/>
    <n v="15578037859"/>
    <s v="Thursday, August 25, 2022"/>
    <x v="1"/>
    <x v="1"/>
    <n v="1.5"/>
    <n v="1"/>
    <n v="123"/>
    <n v="1.5"/>
    <n v="1"/>
    <n v="1.5"/>
    <n v="1.5"/>
    <x v="234"/>
    <x v="53"/>
    <s v="Food"/>
    <x v="1"/>
    <b v="1"/>
    <n v="1.5"/>
    <n v="1"/>
    <x v="39"/>
  </r>
  <r>
    <s v="Processed"/>
    <s v="VJ300320692"/>
    <x v="3"/>
    <x v="4"/>
    <s v="CheezIt - Go Paks"/>
    <s v="Food"/>
    <n v="15578155675"/>
    <s v="Thursday, August 25, 2022"/>
    <x v="1"/>
    <x v="43"/>
    <n v="4"/>
    <n v="1"/>
    <n v="164"/>
    <n v="4"/>
    <n v="1"/>
    <n v="4"/>
    <n v="4"/>
    <x v="234"/>
    <x v="133"/>
    <s v="Food"/>
    <x v="1"/>
    <b v="1"/>
    <n v="4"/>
    <n v="2.6666666666666665"/>
    <x v="39"/>
  </r>
  <r>
    <s v="Processed"/>
    <s v="VJ300320611"/>
    <x v="0"/>
    <x v="0"/>
    <s v="Snapple Tea - Lemon"/>
    <s v="Non Carbonated"/>
    <n v="15578330193"/>
    <s v="Thursday, August 25, 2022"/>
    <x v="0"/>
    <x v="21"/>
    <n v="2.5"/>
    <n v="1"/>
    <n v="145"/>
    <n v="2.5"/>
    <n v="1"/>
    <n v="2.5"/>
    <n v="2.5"/>
    <x v="234"/>
    <x v="152"/>
    <s v="Non Carbonated"/>
    <x v="2"/>
    <b v="1"/>
    <n v="2.5"/>
    <n v="1.6666666666666667"/>
    <x v="59"/>
  </r>
  <r>
    <s v="Processed"/>
    <s v="VJ300205292"/>
    <x v="0"/>
    <x v="1"/>
    <s v="Snapple Tea - Lemon"/>
    <s v="Non Carbonated"/>
    <n v="15578394871"/>
    <s v="Thursday, August 25, 2022"/>
    <x v="0"/>
    <x v="15"/>
    <n v="2.5"/>
    <n v="1"/>
    <n v="147"/>
    <n v="2.5"/>
    <n v="1"/>
    <n v="2.5"/>
    <n v="2.5"/>
    <x v="234"/>
    <x v="152"/>
    <s v="Non Carbonated"/>
    <x v="2"/>
    <b v="1"/>
    <n v="2.5"/>
    <n v="1.6666666666666667"/>
    <x v="59"/>
  </r>
  <r>
    <s v="Processed"/>
    <s v="VJ300320609"/>
    <x v="2"/>
    <x v="3"/>
    <s v="Doritos Dinamita Chile Lemon"/>
    <m/>
    <n v="15578683269"/>
    <s v="Thursday, August 25, 2022"/>
    <x v="1"/>
    <x v="26"/>
    <n v="1.5"/>
    <n v="1"/>
    <n v="113"/>
    <n v="1.5"/>
    <n v="1"/>
    <n v="1.5"/>
    <n v="1.5"/>
    <x v="234"/>
    <x v="105"/>
    <s v="Cell is Blank - Dis-regard"/>
    <x v="1"/>
    <b v="1"/>
    <n v="1.5"/>
    <n v="1"/>
    <x v="74"/>
  </r>
  <r>
    <s v="Processed"/>
    <s v="VJ300320609"/>
    <x v="2"/>
    <x v="3"/>
    <s v="Oreo Mini"/>
    <s v="Food"/>
    <n v="15578695994"/>
    <s v="Thursday, August 25, 2022"/>
    <x v="1"/>
    <x v="18"/>
    <n v="1.5"/>
    <n v="1"/>
    <n v="124"/>
    <n v="1.5"/>
    <n v="1"/>
    <n v="1.5"/>
    <n v="1.5"/>
    <x v="234"/>
    <x v="18"/>
    <s v="Food"/>
    <x v="1"/>
    <b v="1"/>
    <n v="1.5"/>
    <n v="1"/>
    <x v="16"/>
  </r>
  <r>
    <s v="Processed"/>
    <s v="VJ300320609"/>
    <x v="2"/>
    <x v="3"/>
    <s v="Oreo Mini"/>
    <s v="Food"/>
    <n v="15578697056"/>
    <s v="Thursday, August 25, 2022"/>
    <x v="1"/>
    <x v="18"/>
    <n v="1.5"/>
    <n v="1"/>
    <n v="124"/>
    <n v="1.5"/>
    <n v="1"/>
    <n v="1.5"/>
    <n v="1.5"/>
    <x v="234"/>
    <x v="18"/>
    <s v="Food"/>
    <x v="1"/>
    <b v="1"/>
    <n v="1.5"/>
    <n v="1"/>
    <x v="16"/>
  </r>
  <r>
    <s v="Processed"/>
    <s v="VJ300320609"/>
    <x v="2"/>
    <x v="3"/>
    <s v="Snapple Tea - Raspberry"/>
    <s v="Non Carbonated"/>
    <n v="15578711994"/>
    <s v="Thursday, August 25, 2022"/>
    <x v="1"/>
    <x v="7"/>
    <n v="2.5"/>
    <n v="1"/>
    <n v="143"/>
    <n v="2.5"/>
    <n v="1"/>
    <n v="2.5"/>
    <n v="2.5"/>
    <x v="234"/>
    <x v="81"/>
    <s v="Non Carbonated"/>
    <x v="2"/>
    <b v="1"/>
    <n v="2.5"/>
    <n v="1.6666666666666667"/>
    <x v="59"/>
  </r>
  <r>
    <s v="Processed"/>
    <s v="VJ300320609"/>
    <x v="2"/>
    <x v="3"/>
    <s v="Oreo Mini"/>
    <s v="Food"/>
    <n v="15579013771"/>
    <s v="Friday, August 26, 2022"/>
    <x v="0"/>
    <x v="18"/>
    <n v="1.5"/>
    <n v="1"/>
    <n v="124"/>
    <n v="1.5"/>
    <n v="1"/>
    <n v="1.5"/>
    <n v="3"/>
    <x v="234"/>
    <x v="18"/>
    <s v="Food"/>
    <x v="1"/>
    <b v="1"/>
    <n v="1.5"/>
    <n v="1"/>
    <x v="16"/>
  </r>
  <r>
    <s v="Processed"/>
    <s v="VJ300320609"/>
    <x v="2"/>
    <x v="3"/>
    <s v="Lays - Classic"/>
    <s v="Food"/>
    <n v="15579013771"/>
    <s v="Friday, August 26, 2022"/>
    <x v="0"/>
    <x v="4"/>
    <n v="1.5"/>
    <n v="1"/>
    <n v="110"/>
    <n v="1.5"/>
    <n v="1"/>
    <n v="1.5"/>
    <n v="3"/>
    <x v="234"/>
    <x v="95"/>
    <s v="Food"/>
    <x v="1"/>
    <b v="1"/>
    <n v="1.5"/>
    <n v="1"/>
    <x v="66"/>
  </r>
  <r>
    <s v="Processed"/>
    <s v="VJ300320609"/>
    <x v="2"/>
    <x v="3"/>
    <s v="SunChips Multigrain - Harvest Cheddar"/>
    <s v="Food"/>
    <n v="15579014574"/>
    <s v="Friday, August 26, 2022"/>
    <x v="1"/>
    <x v="8"/>
    <n v="1.5"/>
    <n v="1"/>
    <n v="111"/>
    <n v="1.5"/>
    <n v="1"/>
    <n v="1.5"/>
    <n v="1.5"/>
    <x v="234"/>
    <x v="35"/>
    <s v="Food"/>
    <x v="1"/>
    <b v="1"/>
    <n v="1.5"/>
    <n v="1"/>
    <x v="25"/>
  </r>
  <r>
    <s v="Processed"/>
    <s v="VJ300320609"/>
    <x v="2"/>
    <x v="3"/>
    <s v="Snapple Tea - Peach"/>
    <s v="Non Carbonated"/>
    <n v="15579553043"/>
    <s v="Friday, August 26, 2022"/>
    <x v="0"/>
    <x v="15"/>
    <n v="2.5"/>
    <n v="1"/>
    <n v="147"/>
    <n v="2.5"/>
    <n v="1"/>
    <n v="2.5"/>
    <n v="2.5"/>
    <x v="235"/>
    <x v="157"/>
    <s v="Non Carbonated"/>
    <x v="2"/>
    <b v="1"/>
    <n v="2.5"/>
    <n v="1.6666666666666667"/>
    <x v="59"/>
  </r>
  <r>
    <s v="Processed"/>
    <s v="VJ300320609"/>
    <x v="2"/>
    <x v="3"/>
    <s v="Monster Energy Original"/>
    <s v="Carbonated"/>
    <n v="15579597204"/>
    <s v="Friday, August 26, 2022"/>
    <x v="1"/>
    <x v="5"/>
    <n v="3"/>
    <n v="1"/>
    <n v="144"/>
    <n v="3"/>
    <n v="1"/>
    <n v="3"/>
    <n v="3"/>
    <x v="235"/>
    <x v="5"/>
    <s v="Carbonated"/>
    <x v="0"/>
    <b v="1"/>
    <n v="3"/>
    <n v="2"/>
    <x v="4"/>
  </r>
  <r>
    <s v="Processed"/>
    <s v="VJ300320609"/>
    <x v="2"/>
    <x v="3"/>
    <s v="Fritos - Original"/>
    <s v="Food"/>
    <n v="15579597574"/>
    <s v="Friday, August 26, 2022"/>
    <x v="1"/>
    <x v="25"/>
    <n v="1.5"/>
    <n v="1"/>
    <n v="125"/>
    <n v="1.5"/>
    <n v="1"/>
    <n v="1.5"/>
    <n v="1.5"/>
    <x v="235"/>
    <x v="83"/>
    <s v="Food"/>
    <x v="1"/>
    <b v="1"/>
    <n v="1.5"/>
    <n v="1"/>
    <x v="61"/>
  </r>
  <r>
    <s v="Processed"/>
    <s v="VJ300320686"/>
    <x v="1"/>
    <x v="2"/>
    <s v="Miss Vickie's Potato Chip - Smokehouse BBQ"/>
    <s v="Food"/>
    <n v="15580880359"/>
    <s v="Friday, August 26, 2022"/>
    <x v="1"/>
    <x v="3"/>
    <n v="1.5"/>
    <n v="1"/>
    <n v="114"/>
    <n v="1.5"/>
    <n v="1"/>
    <n v="1.5"/>
    <n v="1.5"/>
    <x v="235"/>
    <x v="51"/>
    <s v="Food"/>
    <x v="1"/>
    <b v="1"/>
    <n v="1.5"/>
    <n v="1"/>
    <x v="3"/>
  </r>
  <r>
    <s v="Processed"/>
    <s v="VJ300320609"/>
    <x v="2"/>
    <x v="3"/>
    <s v="Monster Energy Original"/>
    <s v="Carbonated"/>
    <n v="15581142907"/>
    <s v="Friday, August 26, 2022"/>
    <x v="1"/>
    <x v="5"/>
    <n v="3"/>
    <n v="1"/>
    <n v="144"/>
    <n v="3"/>
    <n v="1"/>
    <n v="3"/>
    <n v="3"/>
    <x v="235"/>
    <x v="5"/>
    <s v="Carbonated"/>
    <x v="0"/>
    <b v="1"/>
    <n v="3"/>
    <n v="2"/>
    <x v="4"/>
  </r>
  <r>
    <s v="Processed"/>
    <s v="VJ300320609"/>
    <x v="2"/>
    <x v="3"/>
    <s v="Funyuns - Flaming Hot"/>
    <s v="Food"/>
    <n v="15581144896"/>
    <s v="Friday, August 26, 2022"/>
    <x v="1"/>
    <x v="1"/>
    <n v="1.5"/>
    <n v="1"/>
    <n v="123"/>
    <n v="1.5"/>
    <n v="1"/>
    <n v="1.5"/>
    <n v="1.5"/>
    <x v="235"/>
    <x v="71"/>
    <s v="Food"/>
    <x v="1"/>
    <b v="1"/>
    <n v="1.5"/>
    <n v="1"/>
    <x v="49"/>
  </r>
  <r>
    <s v="Processed"/>
    <s v="VJ300320609"/>
    <x v="2"/>
    <x v="3"/>
    <s v="Oreo Mini"/>
    <s v="Food"/>
    <n v="15581149074"/>
    <s v="Friday, August 26, 2022"/>
    <x v="1"/>
    <x v="18"/>
    <n v="1.5"/>
    <n v="1"/>
    <n v="124"/>
    <n v="1.5"/>
    <n v="1"/>
    <n v="1.5"/>
    <n v="1.5"/>
    <x v="235"/>
    <x v="18"/>
    <s v="Food"/>
    <x v="1"/>
    <b v="1"/>
    <n v="1.5"/>
    <n v="1"/>
    <x v="16"/>
  </r>
  <r>
    <s v="Processed"/>
    <s v="VJ300320692"/>
    <x v="3"/>
    <x v="4"/>
    <s v="Coca Cola - Zero Sugar"/>
    <s v="Carbonated"/>
    <n v="15581162810"/>
    <s v="Friday, August 26, 2022"/>
    <x v="1"/>
    <x v="27"/>
    <n v="2"/>
    <n v="1"/>
    <n v="141"/>
    <n v="2"/>
    <n v="1"/>
    <n v="2"/>
    <n v="2"/>
    <x v="235"/>
    <x v="44"/>
    <s v="Carbonated"/>
    <x v="0"/>
    <b v="1"/>
    <n v="2"/>
    <n v="1.3333333333333333"/>
    <x v="36"/>
  </r>
  <r>
    <s v="Processed"/>
    <s v="VJ300320609"/>
    <x v="2"/>
    <x v="3"/>
    <s v="Doritos Dinamita Chile Lemon"/>
    <m/>
    <n v="15581299449"/>
    <s v="Friday, August 26, 2022"/>
    <x v="1"/>
    <x v="26"/>
    <n v="1.5"/>
    <n v="1"/>
    <n v="113"/>
    <n v="1.5"/>
    <n v="1"/>
    <n v="1.5"/>
    <n v="1.5"/>
    <x v="235"/>
    <x v="105"/>
    <s v="Cell is Blank - Dis-regard"/>
    <x v="1"/>
    <b v="1"/>
    <n v="1.5"/>
    <n v="1"/>
    <x v="74"/>
  </r>
  <r>
    <s v="Processed"/>
    <s v="VJ300320692"/>
    <x v="3"/>
    <x v="4"/>
    <s v="Wonderful Pistachios - Variety"/>
    <s v="Food"/>
    <n v="15581529121"/>
    <s v="Friday, August 26, 2022"/>
    <x v="0"/>
    <x v="29"/>
    <n v="2"/>
    <n v="1"/>
    <n v="139"/>
    <n v="2"/>
    <n v="1"/>
    <n v="2"/>
    <n v="2"/>
    <x v="235"/>
    <x v="11"/>
    <s v="Food"/>
    <x v="1"/>
    <b v="1"/>
    <n v="2"/>
    <n v="1.3333333333333333"/>
    <x v="10"/>
  </r>
  <r>
    <s v="Processed"/>
    <s v="VJ300320609"/>
    <x v="2"/>
    <x v="3"/>
    <s v="Snapple Tea - Peach"/>
    <s v="Non Carbonated"/>
    <n v="15581764558"/>
    <s v="Friday, August 26, 2022"/>
    <x v="0"/>
    <x v="15"/>
    <n v="2.5"/>
    <n v="1"/>
    <n v="147"/>
    <n v="2.5"/>
    <n v="1"/>
    <n v="2.5"/>
    <n v="2.5"/>
    <x v="235"/>
    <x v="157"/>
    <s v="Non Carbonated"/>
    <x v="2"/>
    <b v="1"/>
    <n v="2.5"/>
    <n v="1.6666666666666667"/>
    <x v="59"/>
  </r>
  <r>
    <s v="Processed"/>
    <s v="VJ300320686"/>
    <x v="1"/>
    <x v="2"/>
    <s v="Miss Vickie's Potato Chip - Smokehouse BBQ"/>
    <s v="Food"/>
    <n v="15581948440"/>
    <s v="Friday, August 26, 2022"/>
    <x v="1"/>
    <x v="3"/>
    <n v="1.5"/>
    <n v="1"/>
    <n v="114"/>
    <n v="1.5"/>
    <n v="1"/>
    <n v="1.5"/>
    <n v="1.5"/>
    <x v="235"/>
    <x v="51"/>
    <s v="Food"/>
    <x v="1"/>
    <b v="1"/>
    <n v="1.5"/>
    <n v="1"/>
    <x v="3"/>
  </r>
  <r>
    <s v="Processed"/>
    <s v="VJ300205292"/>
    <x v="0"/>
    <x v="1"/>
    <s v="Monster Energy Original"/>
    <s v="Carbonated"/>
    <n v="15581982821"/>
    <s v="Friday, August 26, 2022"/>
    <x v="0"/>
    <x v="2"/>
    <n v="3"/>
    <n v="1"/>
    <n v="146"/>
    <n v="3"/>
    <n v="1"/>
    <n v="3"/>
    <n v="3"/>
    <x v="235"/>
    <x v="5"/>
    <s v="Carbonated"/>
    <x v="0"/>
    <b v="1"/>
    <n v="3"/>
    <n v="2"/>
    <x v="4"/>
  </r>
  <r>
    <s v="Processed"/>
    <s v="VJ300205292"/>
    <x v="0"/>
    <x v="1"/>
    <s v="Pop Corners - Spicy Queso"/>
    <s v="Food"/>
    <n v="15582030737"/>
    <s v="Friday, August 26, 2022"/>
    <x v="1"/>
    <x v="26"/>
    <n v="1.5"/>
    <n v="1"/>
    <n v="113"/>
    <n v="1.5"/>
    <n v="1"/>
    <n v="1.5"/>
    <n v="1.5"/>
    <x v="235"/>
    <x v="118"/>
    <s v="Food"/>
    <x v="1"/>
    <b v="1"/>
    <n v="1.5"/>
    <n v="1"/>
    <x v="80"/>
  </r>
  <r>
    <s v="Processed"/>
    <s v="VJ300205292"/>
    <x v="0"/>
    <x v="1"/>
    <s v="Robert Irvine's - Fit Crunch -  Chocolate Pea"/>
    <s v="Food"/>
    <n v="15582037936"/>
    <s v="Friday, August 26, 2022"/>
    <x v="1"/>
    <x v="14"/>
    <n v="2"/>
    <n v="1"/>
    <n v="137"/>
    <n v="2"/>
    <n v="1"/>
    <n v="2"/>
    <n v="2"/>
    <x v="235"/>
    <x v="21"/>
    <s v="Food"/>
    <x v="1"/>
    <b v="1"/>
    <n v="2"/>
    <n v="1.3333333333333333"/>
    <x v="19"/>
  </r>
  <r>
    <s v="Processed"/>
    <s v="VJ300205292"/>
    <x v="0"/>
    <x v="1"/>
    <s v="Oreo Mini"/>
    <s v="Food"/>
    <n v="15582042600"/>
    <s v="Friday, August 26, 2022"/>
    <x v="1"/>
    <x v="25"/>
    <n v="1.25"/>
    <n v="1"/>
    <n v="125"/>
    <n v="1.25"/>
    <n v="1"/>
    <n v="1.25"/>
    <n v="1.25"/>
    <x v="235"/>
    <x v="18"/>
    <s v="Food"/>
    <x v="1"/>
    <b v="1"/>
    <n v="1.25"/>
    <n v="0.83333333333333337"/>
    <x v="16"/>
  </r>
  <r>
    <s v="Processed"/>
    <s v="VJ300320692"/>
    <x v="3"/>
    <x v="4"/>
    <s v="Starbucks Doubleshot Energy - Mocha"/>
    <s v="Non Carbonated"/>
    <n v="15582327454"/>
    <s v="Friday, August 26, 2022"/>
    <x v="0"/>
    <x v="2"/>
    <n v="3.5"/>
    <n v="1"/>
    <n v="146"/>
    <n v="3.5"/>
    <n v="1"/>
    <n v="3.5"/>
    <n v="3.5"/>
    <x v="235"/>
    <x v="88"/>
    <s v="Non Carbonated"/>
    <x v="2"/>
    <b v="1"/>
    <n v="3.5"/>
    <n v="2.3333333333333335"/>
    <x v="62"/>
  </r>
  <r>
    <s v="Processed"/>
    <s v="VJ300320692"/>
    <x v="3"/>
    <x v="4"/>
    <s v="Bai Antioxidant - Tanzania Lemon Super Tea"/>
    <s v="Non Carbonated"/>
    <n v="15582450444"/>
    <s v="Friday, August 26, 2022"/>
    <x v="1"/>
    <x v="21"/>
    <n v="2.75"/>
    <n v="1"/>
    <n v="145"/>
    <n v="2.75"/>
    <n v="1"/>
    <n v="2.75"/>
    <n v="2.75"/>
    <x v="235"/>
    <x v="120"/>
    <s v="Non Carbonated"/>
    <x v="2"/>
    <b v="1"/>
    <n v="2.75"/>
    <n v="1.8333333333333333"/>
    <x v="2"/>
  </r>
  <r>
    <s v="Processed"/>
    <s v="VJ300320692"/>
    <x v="3"/>
    <x v="4"/>
    <s v="Snyder's of Hanover Pretzel Pieces - Hot Buff"/>
    <s v="Food"/>
    <n v="15582465466"/>
    <s v="Friday, August 26, 2022"/>
    <x v="1"/>
    <x v="22"/>
    <n v="2.5"/>
    <n v="1"/>
    <n v="120"/>
    <n v="2.5"/>
    <n v="1"/>
    <n v="2.5"/>
    <n v="2.5"/>
    <x v="235"/>
    <x v="137"/>
    <s v="Food"/>
    <x v="1"/>
    <b v="1"/>
    <n v="2.5"/>
    <n v="1.6666666666666667"/>
    <x v="92"/>
  </r>
  <r>
    <s v="Processed"/>
    <s v="VJ300320692"/>
    <x v="3"/>
    <x v="4"/>
    <s v="SunChips Multigrain - Original"/>
    <s v="Food"/>
    <n v="15582831728"/>
    <s v="Friday, August 26, 2022"/>
    <x v="1"/>
    <x v="20"/>
    <n v="1.5"/>
    <n v="1"/>
    <n v="112"/>
    <n v="1.5"/>
    <n v="1"/>
    <n v="1.5"/>
    <n v="1.5"/>
    <x v="235"/>
    <x v="60"/>
    <s v="Food"/>
    <x v="1"/>
    <b v="1"/>
    <n v="1.5"/>
    <n v="1"/>
    <x v="25"/>
  </r>
  <r>
    <s v="Processed"/>
    <s v="VJ300320692"/>
    <x v="3"/>
    <x v="4"/>
    <s v="Pringles - Cheddar Cheese"/>
    <s v="Food"/>
    <n v="15582834781"/>
    <s v="Friday, August 26, 2022"/>
    <x v="1"/>
    <x v="39"/>
    <n v="3"/>
    <n v="1"/>
    <n v="161"/>
    <n v="3"/>
    <n v="1"/>
    <n v="3"/>
    <n v="3"/>
    <x v="235"/>
    <x v="154"/>
    <s v="Food"/>
    <x v="1"/>
    <b v="1"/>
    <n v="3"/>
    <n v="2"/>
    <x v="103"/>
  </r>
  <r>
    <s v="Processed"/>
    <s v="VJ300320609"/>
    <x v="2"/>
    <x v="3"/>
    <s v="SunChips Multigrain - Harvest Cheddar"/>
    <s v="Food"/>
    <n v="15582887423"/>
    <s v="Friday, August 26, 2022"/>
    <x v="1"/>
    <x v="8"/>
    <n v="1.5"/>
    <n v="1"/>
    <n v="111"/>
    <n v="1.5"/>
    <n v="1"/>
    <n v="1.5"/>
    <n v="1.5"/>
    <x v="235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582892801"/>
    <s v="Friday, August 26, 2022"/>
    <x v="1"/>
    <x v="16"/>
    <n v="1.5"/>
    <n v="1"/>
    <n v="122"/>
    <n v="1.5"/>
    <n v="1"/>
    <n v="1.5"/>
    <n v="1.5"/>
    <x v="235"/>
    <x v="16"/>
    <s v="Food"/>
    <x v="1"/>
    <b v="1"/>
    <n v="1.5"/>
    <n v="1"/>
    <x v="14"/>
  </r>
  <r>
    <s v="Processed"/>
    <s v="VJ300320609"/>
    <x v="2"/>
    <x v="3"/>
    <s v="SunChips Multigrain - Harvest Cheddar"/>
    <s v="Food"/>
    <n v="15582895251"/>
    <s v="Friday, August 26, 2022"/>
    <x v="1"/>
    <x v="8"/>
    <n v="1.5"/>
    <n v="1"/>
    <n v="111"/>
    <n v="1.5"/>
    <n v="1"/>
    <n v="1.5"/>
    <n v="1.5"/>
    <x v="235"/>
    <x v="35"/>
    <s v="Food"/>
    <x v="1"/>
    <b v="1"/>
    <n v="1.5"/>
    <n v="1"/>
    <x v="25"/>
  </r>
  <r>
    <s v="Processed"/>
    <s v="VJ300320609"/>
    <x v="2"/>
    <x v="3"/>
    <s v="Cheetos - Fleming Hot Crunchy"/>
    <s v="Food"/>
    <n v="15582930228"/>
    <s v="Friday, August 26, 2022"/>
    <x v="1"/>
    <x v="16"/>
    <n v="1.5"/>
    <n v="1"/>
    <n v="122"/>
    <n v="1.5"/>
    <n v="1"/>
    <n v="1.5"/>
    <n v="1.5"/>
    <x v="235"/>
    <x v="16"/>
    <s v="Food"/>
    <x v="1"/>
    <b v="1"/>
    <n v="1.5"/>
    <n v="1"/>
    <x v="14"/>
  </r>
  <r>
    <s v="Processed"/>
    <s v="VJ300320609"/>
    <x v="2"/>
    <x v="3"/>
    <s v="Funyuns - Flaming Hot"/>
    <s v="Food"/>
    <n v="15582968429"/>
    <s v="Friday, August 26, 2022"/>
    <x v="1"/>
    <x v="1"/>
    <n v="1.5"/>
    <n v="1"/>
    <n v="123"/>
    <n v="1.5"/>
    <n v="1"/>
    <n v="1.5"/>
    <n v="1.5"/>
    <x v="235"/>
    <x v="71"/>
    <s v="Food"/>
    <x v="1"/>
    <b v="1"/>
    <n v="1.5"/>
    <n v="1"/>
    <x v="49"/>
  </r>
  <r>
    <s v="Processed"/>
    <s v="VJ300320611"/>
    <x v="0"/>
    <x v="0"/>
    <s v="Canada Dry - Ginger Ale &amp; Lemonde"/>
    <m/>
    <n v="15583228432"/>
    <s v="Friday, August 26, 2022"/>
    <x v="0"/>
    <x v="12"/>
    <n v="1.5"/>
    <n v="1"/>
    <n v="140"/>
    <n v="1.5"/>
    <n v="1"/>
    <n v="1.5"/>
    <n v="1.5"/>
    <x v="235"/>
    <x v="150"/>
    <s v="Cell is Blank - Dis-regard"/>
    <x v="0"/>
    <b v="1"/>
    <n v="1.5"/>
    <n v="1"/>
    <x v="102"/>
  </r>
  <r>
    <s v="Processed"/>
    <s v="VJ300320609"/>
    <x v="2"/>
    <x v="3"/>
    <s v="Snapple Tea - Lemon"/>
    <s v="Non Carbonated"/>
    <n v="15583872851"/>
    <s v="Friday, August 26, 2022"/>
    <x v="1"/>
    <x v="21"/>
    <n v="2.5"/>
    <n v="1"/>
    <n v="145"/>
    <n v="2.5"/>
    <n v="1"/>
    <n v="2.5"/>
    <n v="2.5"/>
    <x v="235"/>
    <x v="152"/>
    <s v="Non Carbonated"/>
    <x v="2"/>
    <b v="1"/>
    <n v="2.5"/>
    <n v="1.6666666666666667"/>
    <x v="59"/>
  </r>
  <r>
    <s v="Processed"/>
    <s v="VJ300320609"/>
    <x v="2"/>
    <x v="3"/>
    <s v="Snapple Tea - Lemon"/>
    <s v="Non Carbonated"/>
    <n v="15583935045"/>
    <s v="Friday, August 26, 2022"/>
    <x v="1"/>
    <x v="21"/>
    <n v="2.5"/>
    <n v="1"/>
    <n v="145"/>
    <n v="2.5"/>
    <n v="1"/>
    <n v="2.5"/>
    <n v="2.5"/>
    <x v="235"/>
    <x v="152"/>
    <s v="Non Carbonated"/>
    <x v="2"/>
    <b v="1"/>
    <n v="2.5"/>
    <n v="1.6666666666666667"/>
    <x v="59"/>
  </r>
  <r>
    <s v="Processed"/>
    <s v="VJ300320609"/>
    <x v="2"/>
    <x v="3"/>
    <s v="Nature's Bakery Fig Bar - Blueberry"/>
    <s v="Food"/>
    <n v="15583976594"/>
    <s v="Friday, August 26, 2022"/>
    <x v="1"/>
    <x v="9"/>
    <n v="1.5"/>
    <n v="1"/>
    <n v="131"/>
    <n v="1.5"/>
    <n v="1"/>
    <n v="1.5"/>
    <n v="1.5"/>
    <x v="235"/>
    <x v="148"/>
    <s v="Food"/>
    <x v="1"/>
    <b v="1"/>
    <n v="1.5"/>
    <n v="1"/>
    <x v="101"/>
  </r>
  <r>
    <s v="Processed"/>
    <s v="VJ300320609"/>
    <x v="2"/>
    <x v="3"/>
    <s v="Fritos - Original"/>
    <s v="Food"/>
    <n v="15584292289"/>
    <s v="Saturday, August 27, 2022"/>
    <x v="1"/>
    <x v="25"/>
    <n v="1.5"/>
    <n v="1"/>
    <n v="125"/>
    <n v="1.5"/>
    <n v="1"/>
    <n v="1.5"/>
    <n v="1.5"/>
    <x v="235"/>
    <x v="83"/>
    <s v="Food"/>
    <x v="1"/>
    <b v="1"/>
    <n v="1.5"/>
    <n v="1"/>
    <x v="61"/>
  </r>
  <r>
    <s v="Processed"/>
    <s v="VJ300320609"/>
    <x v="2"/>
    <x v="3"/>
    <s v="SunChips Multigrain - Original"/>
    <s v="Food"/>
    <n v="15584292446"/>
    <s v="Saturday, August 27, 2022"/>
    <x v="1"/>
    <x v="22"/>
    <n v="1.5"/>
    <n v="1"/>
    <n v="120"/>
    <n v="1.5"/>
    <n v="1"/>
    <n v="1.5"/>
    <n v="1.5"/>
    <x v="235"/>
    <x v="60"/>
    <s v="Food"/>
    <x v="1"/>
    <b v="1"/>
    <n v="1.5"/>
    <n v="1"/>
    <x v="25"/>
  </r>
  <r>
    <s v="Processed"/>
    <s v="VJ300320692"/>
    <x v="3"/>
    <x v="4"/>
    <s v="Keto Bar - Creamy Peanut Butter Chocolate"/>
    <s v="Food"/>
    <n v="15585137282"/>
    <s v="Saturday, August 27, 2022"/>
    <x v="1"/>
    <x v="10"/>
    <n v="2"/>
    <n v="1"/>
    <n v="136"/>
    <n v="2"/>
    <n v="1"/>
    <n v="2"/>
    <n v="2"/>
    <x v="236"/>
    <x v="110"/>
    <s v="Food"/>
    <x v="1"/>
    <b v="1"/>
    <n v="2"/>
    <n v="1.3333333333333333"/>
    <x v="77"/>
  </r>
  <r>
    <s v="Processed"/>
    <s v="VJ300320692"/>
    <x v="3"/>
    <x v="4"/>
    <s v="Goldfish Baked - Cheddar"/>
    <s v="Food"/>
    <n v="15585138197"/>
    <s v="Saturday, August 27, 2022"/>
    <x v="1"/>
    <x v="25"/>
    <n v="1.5"/>
    <n v="1"/>
    <n v="125"/>
    <n v="1.5"/>
    <n v="1"/>
    <n v="1.5"/>
    <n v="1.5"/>
    <x v="236"/>
    <x v="139"/>
    <s v="Food"/>
    <x v="1"/>
    <b v="1"/>
    <n v="1.5"/>
    <n v="1"/>
    <x v="95"/>
  </r>
  <r>
    <s v="Processed"/>
    <s v="VJ300320692"/>
    <x v="3"/>
    <x v="4"/>
    <s v="Keep Healthy - Chocolate Fudge"/>
    <s v="Food"/>
    <n v="15585144098"/>
    <s v="Saturday, August 27, 2022"/>
    <x v="1"/>
    <x v="11"/>
    <n v="2"/>
    <n v="1"/>
    <n v="132"/>
    <n v="2"/>
    <n v="1"/>
    <n v="2"/>
    <n v="2"/>
    <x v="236"/>
    <x v="132"/>
    <s v="Food"/>
    <x v="1"/>
    <b v="1"/>
    <n v="2"/>
    <n v="1.3333333333333333"/>
    <x v="91"/>
  </r>
  <r>
    <s v="Processed"/>
    <s v="VJ300320692"/>
    <x v="3"/>
    <x v="4"/>
    <s v="Coca Cola - Zero Sugar"/>
    <s v="Carbonated"/>
    <n v="15585213105"/>
    <s v="Saturday, August 27, 2022"/>
    <x v="1"/>
    <x v="27"/>
    <n v="2"/>
    <n v="1"/>
    <n v="141"/>
    <n v="2"/>
    <n v="1"/>
    <n v="2"/>
    <n v="2"/>
    <x v="236"/>
    <x v="44"/>
    <s v="Carbonated"/>
    <x v="0"/>
    <b v="1"/>
    <n v="2"/>
    <n v="1.3333333333333333"/>
    <x v="36"/>
  </r>
  <r>
    <s v="Processed"/>
    <s v="VJ300320692"/>
    <x v="3"/>
    <x v="4"/>
    <s v="TruBar - Cookie Dough"/>
    <s v="Food"/>
    <n v="15585493542"/>
    <s v="Saturday, August 27, 2022"/>
    <x v="0"/>
    <x v="17"/>
    <n v="2.5"/>
    <n v="1"/>
    <n v="138"/>
    <n v="2.5"/>
    <n v="1"/>
    <n v="2.5"/>
    <n v="2.5"/>
    <x v="236"/>
    <x v="169"/>
    <s v="Food"/>
    <x v="1"/>
    <b v="1"/>
    <n v="2.5"/>
    <n v="1.6666666666666667"/>
    <x v="109"/>
  </r>
  <r>
    <s v="Processed"/>
    <s v="VJ300320692"/>
    <x v="3"/>
    <x v="4"/>
    <s v="Coca Cola - Zero Sugar"/>
    <s v="Carbonated"/>
    <n v="15585731401"/>
    <s v="Saturday, August 27, 2022"/>
    <x v="1"/>
    <x v="27"/>
    <n v="2"/>
    <n v="1"/>
    <n v="141"/>
    <n v="2"/>
    <n v="1"/>
    <n v="2"/>
    <n v="2"/>
    <x v="236"/>
    <x v="44"/>
    <s v="Carbonated"/>
    <x v="0"/>
    <b v="1"/>
    <n v="2"/>
    <n v="1.3333333333333333"/>
    <x v="36"/>
  </r>
  <r>
    <s v="Processed"/>
    <s v="VJ300320611"/>
    <x v="0"/>
    <x v="0"/>
    <s v="Poland Springs Water"/>
    <s v="Water"/>
    <n v="15585739346"/>
    <s v="Saturday, August 27, 2022"/>
    <x v="1"/>
    <x v="7"/>
    <n v="2"/>
    <n v="1"/>
    <n v="143"/>
    <n v="2"/>
    <n v="1"/>
    <n v="2"/>
    <n v="2"/>
    <x v="236"/>
    <x v="29"/>
    <s v="Water"/>
    <x v="3"/>
    <b v="1"/>
    <n v="2"/>
    <n v="1.3333333333333333"/>
    <x v="27"/>
  </r>
  <r>
    <s v="Processed"/>
    <s v="VJ300320692"/>
    <x v="3"/>
    <x v="4"/>
    <s v="Starbucks Doubleshot Energy - Mocha"/>
    <s v="Non Carbonated"/>
    <n v="15585764146"/>
    <s v="Saturday, August 27, 2022"/>
    <x v="0"/>
    <x v="2"/>
    <n v="3.5"/>
    <n v="1"/>
    <n v="146"/>
    <n v="3.5"/>
    <n v="1"/>
    <n v="3.5"/>
    <n v="3.5"/>
    <x v="236"/>
    <x v="88"/>
    <s v="Non Carbonated"/>
    <x v="2"/>
    <b v="1"/>
    <n v="3.5"/>
    <n v="2.3333333333333335"/>
    <x v="62"/>
  </r>
  <r>
    <s v="Processed"/>
    <s v="VJ300320692"/>
    <x v="3"/>
    <x v="4"/>
    <s v="Spindrift - Sparkling Water  Lime"/>
    <s v="Carbonated"/>
    <n v="15585911581"/>
    <s v="Saturday, August 27, 2022"/>
    <x v="1"/>
    <x v="23"/>
    <n v="1.5"/>
    <n v="1"/>
    <n v="142"/>
    <n v="1.5"/>
    <n v="1"/>
    <n v="1.5"/>
    <n v="1.5"/>
    <x v="236"/>
    <x v="12"/>
    <s v="Carbonated"/>
    <x v="0"/>
    <b v="1"/>
    <n v="1.5"/>
    <n v="1"/>
    <x v="11"/>
  </r>
  <r>
    <s v="Processed"/>
    <s v="VJ300205292"/>
    <x v="0"/>
    <x v="1"/>
    <s v="Nature's Garden Trail Mix - Cranberry Healthy"/>
    <s v="Food"/>
    <n v="15586179695"/>
    <s v="Saturday, August 27, 2022"/>
    <x v="1"/>
    <x v="11"/>
    <n v="1.5"/>
    <n v="1"/>
    <n v="132"/>
    <n v="1.5"/>
    <n v="1"/>
    <n v="1.5"/>
    <n v="1.5"/>
    <x v="236"/>
    <x v="130"/>
    <s v="Food"/>
    <x v="1"/>
    <b v="1"/>
    <n v="1.5"/>
    <n v="1"/>
    <x v="89"/>
  </r>
  <r>
    <s v="Processed"/>
    <s v="VJ300320692"/>
    <x v="3"/>
    <x v="4"/>
    <s v="Coca Cola - Zero Sugar"/>
    <s v="Carbonated"/>
    <n v="15586190142"/>
    <s v="Saturday, August 27, 2022"/>
    <x v="0"/>
    <x v="27"/>
    <n v="2"/>
    <n v="1"/>
    <n v="141"/>
    <n v="2"/>
    <n v="1"/>
    <n v="2"/>
    <n v="2"/>
    <x v="236"/>
    <x v="44"/>
    <s v="Carbonated"/>
    <x v="0"/>
    <b v="1"/>
    <n v="2"/>
    <n v="1.3333333333333333"/>
    <x v="36"/>
  </r>
  <r>
    <s v="Processed"/>
    <s v="VJ300320692"/>
    <x v="3"/>
    <x v="4"/>
    <s v="Mini Chips Ahoy - Go Paks"/>
    <m/>
    <n v="15586283593"/>
    <s v="Saturday, August 27, 2022"/>
    <x v="1"/>
    <x v="32"/>
    <n v="4"/>
    <n v="1"/>
    <n v="154"/>
    <n v="4"/>
    <n v="1"/>
    <n v="4"/>
    <n v="4"/>
    <x v="236"/>
    <x v="142"/>
    <s v="Cell is Blank - Dis-regard"/>
    <x v="1"/>
    <b v="1"/>
    <n v="4"/>
    <n v="2.6666666666666665"/>
    <x v="97"/>
  </r>
  <r>
    <s v="Processed"/>
    <s v="VJ300320692"/>
    <x v="3"/>
    <x v="4"/>
    <s v="Goldfish Baked - Cheddar"/>
    <s v="Food"/>
    <n v="15586286995"/>
    <s v="Saturday, August 27, 2022"/>
    <x v="1"/>
    <x v="25"/>
    <n v="1.5"/>
    <n v="1"/>
    <n v="125"/>
    <n v="1.5"/>
    <n v="1"/>
    <n v="1.5"/>
    <n v="1.5"/>
    <x v="236"/>
    <x v="139"/>
    <s v="Food"/>
    <x v="1"/>
    <b v="1"/>
    <n v="1.5"/>
    <n v="1"/>
    <x v="95"/>
  </r>
  <r>
    <s v="Processed"/>
    <s v="VJ300320692"/>
    <x v="3"/>
    <x v="4"/>
    <s v="Goldfish Baked - Cheddar"/>
    <s v="Food"/>
    <n v="15586314095"/>
    <s v="Saturday, August 27, 2022"/>
    <x v="0"/>
    <x v="25"/>
    <n v="1.5"/>
    <n v="1"/>
    <n v="125"/>
    <n v="1.5"/>
    <n v="1"/>
    <n v="1.5"/>
    <n v="1.5"/>
    <x v="236"/>
    <x v="139"/>
    <s v="Food"/>
    <x v="1"/>
    <b v="1"/>
    <n v="1.5"/>
    <n v="1"/>
    <x v="95"/>
  </r>
  <r>
    <s v="Processed"/>
    <s v="VJ300320692"/>
    <x v="3"/>
    <x v="4"/>
    <s v="Lenny &amp; Larrys - SnickerDoodle"/>
    <s v="Food"/>
    <n v="15586432746"/>
    <s v="Saturday, August 27, 2022"/>
    <x v="1"/>
    <x v="31"/>
    <n v="3"/>
    <n v="1"/>
    <n v="157"/>
    <n v="3"/>
    <n v="1"/>
    <n v="3"/>
    <n v="3"/>
    <x v="236"/>
    <x v="98"/>
    <s v="Food"/>
    <x v="1"/>
    <b v="1"/>
    <n v="3"/>
    <n v="2"/>
    <x v="69"/>
  </r>
  <r>
    <s v="Processed"/>
    <s v="VJ300320692"/>
    <x v="3"/>
    <x v="4"/>
    <s v="SunChips Multigrain - Harvest Cheddar"/>
    <s v="Food"/>
    <n v="15586827743"/>
    <s v="Saturday, August 27, 2022"/>
    <x v="1"/>
    <x v="4"/>
    <n v="1.5"/>
    <n v="1"/>
    <n v="110"/>
    <n v="1.5"/>
    <n v="1"/>
    <n v="1.5"/>
    <n v="1.5"/>
    <x v="236"/>
    <x v="35"/>
    <s v="Food"/>
    <x v="1"/>
    <b v="1"/>
    <n v="1.5"/>
    <n v="1"/>
    <x v="25"/>
  </r>
  <r>
    <s v="Processed"/>
    <s v="VJ300320611"/>
    <x v="0"/>
    <x v="0"/>
    <s v="Poland Springs Water"/>
    <s v="Water"/>
    <n v="15586849358"/>
    <s v="Saturday, August 27, 2022"/>
    <x v="0"/>
    <x v="7"/>
    <n v="2"/>
    <n v="1"/>
    <n v="143"/>
    <n v="2"/>
    <n v="1"/>
    <n v="2"/>
    <n v="2"/>
    <x v="236"/>
    <x v="29"/>
    <s v="Water"/>
    <x v="3"/>
    <b v="1"/>
    <n v="2"/>
    <n v="1.3333333333333333"/>
    <x v="27"/>
  </r>
  <r>
    <s v="Processed"/>
    <s v="VJ300205292"/>
    <x v="0"/>
    <x v="1"/>
    <s v="Pop Corners - White Cheddar"/>
    <s v="Food"/>
    <n v="15586848996"/>
    <s v="Saturday, August 27, 2022"/>
    <x v="1"/>
    <x v="3"/>
    <n v="1.5"/>
    <n v="1"/>
    <n v="114"/>
    <n v="1.5"/>
    <n v="1"/>
    <n v="1.5"/>
    <n v="1.5"/>
    <x v="236"/>
    <x v="123"/>
    <s v="Food"/>
    <x v="1"/>
    <b v="1"/>
    <n v="1.5"/>
    <n v="1"/>
    <x v="80"/>
  </r>
  <r>
    <s v="Processed"/>
    <s v="VJ300205292"/>
    <x v="0"/>
    <x v="1"/>
    <s v="Monster Energy Original"/>
    <s v="Carbonated"/>
    <n v="15588742032"/>
    <s v="Sunday, August 28, 2022"/>
    <x v="0"/>
    <x v="2"/>
    <n v="3"/>
    <n v="1"/>
    <n v="146"/>
    <n v="3"/>
    <n v="1"/>
    <n v="3"/>
    <n v="3"/>
    <x v="237"/>
    <x v="5"/>
    <s v="Carbonated"/>
    <x v="0"/>
    <b v="1"/>
    <n v="3"/>
    <n v="2"/>
    <x v="4"/>
  </r>
  <r>
    <s v="Processed"/>
    <s v="VJ300205292"/>
    <x v="0"/>
    <x v="1"/>
    <s v="Snapple Diet Tea - Peach Tea"/>
    <s v="Non Carbonated"/>
    <n v="15588793471"/>
    <s v="Sunday, August 28, 2022"/>
    <x v="0"/>
    <x v="7"/>
    <n v="2.5"/>
    <n v="1"/>
    <n v="143"/>
    <n v="2.5"/>
    <n v="1"/>
    <n v="2.5"/>
    <n v="2.5"/>
    <x v="237"/>
    <x v="37"/>
    <s v="Non Carbonated"/>
    <x v="2"/>
    <b v="1"/>
    <n v="2.5"/>
    <n v="1.6666666666666667"/>
    <x v="6"/>
  </r>
  <r>
    <s v="Processed"/>
    <s v="VJ300320611"/>
    <x v="0"/>
    <x v="0"/>
    <s v="Spindrift - Sparkling Water - Pineapple"/>
    <s v="Carbonated"/>
    <n v="15588898115"/>
    <s v="Sunday, August 28, 2022"/>
    <x v="1"/>
    <x v="23"/>
    <n v="1.5"/>
    <n v="1"/>
    <n v="142"/>
    <n v="1.5"/>
    <n v="1"/>
    <n v="1.5"/>
    <n v="1.5"/>
    <x v="237"/>
    <x v="92"/>
    <s v="Carbonated"/>
    <x v="0"/>
    <b v="1"/>
    <n v="1.5"/>
    <n v="1"/>
    <x v="11"/>
  </r>
  <r>
    <s v="Processed"/>
    <s v="VJ300320611"/>
    <x v="0"/>
    <x v="0"/>
    <s v="Poland Springs Water"/>
    <s v="Water"/>
    <n v="15588999297"/>
    <s v="Sunday, August 28, 2022"/>
    <x v="1"/>
    <x v="7"/>
    <n v="2"/>
    <n v="1"/>
    <n v="143"/>
    <n v="2"/>
    <n v="1"/>
    <n v="2"/>
    <n v="2"/>
    <x v="237"/>
    <x v="29"/>
    <s v="Water"/>
    <x v="3"/>
    <b v="1"/>
    <n v="2"/>
    <n v="1.3333333333333333"/>
    <x v="27"/>
  </r>
  <r>
    <s v="Processed"/>
    <s v="VJ300205292"/>
    <x v="0"/>
    <x v="1"/>
    <s v="Iberia Coconut Water"/>
    <s v="Non Carbonated"/>
    <n v="15588999501"/>
    <s v="Sunday, August 28, 2022"/>
    <x v="1"/>
    <x v="23"/>
    <n v="2"/>
    <n v="1"/>
    <n v="142"/>
    <n v="2"/>
    <n v="1"/>
    <n v="2"/>
    <n v="2"/>
    <x v="237"/>
    <x v="93"/>
    <s v="Non Carbonated"/>
    <x v="2"/>
    <b v="1"/>
    <n v="2"/>
    <n v="1.3333333333333333"/>
    <x v="64"/>
  </r>
  <r>
    <s v="Processed"/>
    <s v="VJ300205292"/>
    <x v="0"/>
    <x v="1"/>
    <s v="Popchips Potato - Sea Salt"/>
    <s v="Food"/>
    <n v="15589003697"/>
    <s v="Sunday, August 28, 2022"/>
    <x v="1"/>
    <x v="20"/>
    <n v="1.5"/>
    <n v="1"/>
    <n v="112"/>
    <n v="1.5"/>
    <n v="1"/>
    <n v="1.5"/>
    <n v="1.5"/>
    <x v="237"/>
    <x v="67"/>
    <s v="Food"/>
    <x v="1"/>
    <b v="1"/>
    <n v="1.5"/>
    <n v="1"/>
    <x v="44"/>
  </r>
  <r>
    <s v="Processed"/>
    <s v="VJ300320611"/>
    <x v="0"/>
    <x v="0"/>
    <s v="Poland Springs Water"/>
    <s v="Water"/>
    <n v="15589058938"/>
    <s v="Sunday, August 28, 2022"/>
    <x v="0"/>
    <x v="7"/>
    <n v="2"/>
    <n v="2"/>
    <n v="143"/>
    <n v="2"/>
    <n v="2"/>
    <n v="4"/>
    <n v="6"/>
    <x v="237"/>
    <x v="29"/>
    <s v="Water"/>
    <x v="3"/>
    <b v="1"/>
    <n v="2"/>
    <n v="1.3333333333333333"/>
    <x v="27"/>
  </r>
  <r>
    <s v="Processed"/>
    <s v="VJ300320611"/>
    <x v="0"/>
    <x v="0"/>
    <s v="RXBAR - Protein Bar - Chocolate Sea Salt"/>
    <s v="Food"/>
    <n v="15589058938"/>
    <s v="Sunday, August 28, 2022"/>
    <x v="0"/>
    <x v="11"/>
    <n v="2"/>
    <n v="1"/>
    <n v="132"/>
    <n v="2"/>
    <n v="1"/>
    <n v="2"/>
    <n v="6"/>
    <x v="237"/>
    <x v="87"/>
    <s v="Food"/>
    <x v="1"/>
    <b v="1"/>
    <n v="2"/>
    <n v="1.3333333333333333"/>
    <x v="58"/>
  </r>
  <r>
    <s v="Processed"/>
    <s v="VJ300320611"/>
    <x v="0"/>
    <x v="0"/>
    <s v="RXBAR - Protein Bar - Chocolate Sea Salt"/>
    <s v="Food"/>
    <n v="15589062876"/>
    <s v="Sunday, August 28, 2022"/>
    <x v="0"/>
    <x v="11"/>
    <n v="2"/>
    <n v="1"/>
    <n v="132"/>
    <n v="2"/>
    <n v="1"/>
    <n v="2"/>
    <n v="2"/>
    <x v="237"/>
    <x v="87"/>
    <s v="Food"/>
    <x v="1"/>
    <b v="1"/>
    <n v="2"/>
    <n v="1.3333333333333333"/>
    <x v="58"/>
  </r>
  <r>
    <s v="Processed"/>
    <s v="VJ300320611"/>
    <x v="0"/>
    <x v="0"/>
    <s v="Seapoint Farms Dry Roasted Edamame - Wasabi"/>
    <s v="Food"/>
    <n v="15589070209"/>
    <s v="Sunday, August 28, 2022"/>
    <x v="0"/>
    <x v="28"/>
    <n v="2"/>
    <n v="1"/>
    <n v="135"/>
    <n v="2"/>
    <n v="1"/>
    <n v="2"/>
    <n v="6"/>
    <x v="237"/>
    <x v="6"/>
    <s v="Food"/>
    <x v="1"/>
    <b v="1"/>
    <n v="2"/>
    <n v="1.3333333333333333"/>
    <x v="5"/>
  </r>
  <r>
    <s v="Processed"/>
    <s v="VJ300320611"/>
    <x v="0"/>
    <x v="0"/>
    <s v="Wonderful Pistachios - Variety"/>
    <s v="Food"/>
    <n v="15589070209"/>
    <s v="Sunday, August 28, 2022"/>
    <x v="0"/>
    <x v="19"/>
    <n v="2"/>
    <n v="1"/>
    <n v="133"/>
    <n v="2"/>
    <n v="1"/>
    <n v="2"/>
    <n v="6"/>
    <x v="237"/>
    <x v="11"/>
    <s v="Food"/>
    <x v="1"/>
    <b v="1"/>
    <n v="2"/>
    <n v="1.3333333333333333"/>
    <x v="10"/>
  </r>
  <r>
    <s v="Processed"/>
    <s v="VJ300320611"/>
    <x v="0"/>
    <x v="0"/>
    <s v="Robert Irvine's - Fit Crunch -  Chocolate Pea"/>
    <s v="Food"/>
    <n v="15589070209"/>
    <s v="Sunday, August 28, 2022"/>
    <x v="0"/>
    <x v="17"/>
    <n v="2"/>
    <n v="1"/>
    <n v="138"/>
    <n v="2"/>
    <n v="1"/>
    <n v="2"/>
    <n v="6"/>
    <x v="237"/>
    <x v="21"/>
    <s v="Food"/>
    <x v="1"/>
    <b v="1"/>
    <n v="2"/>
    <n v="1.3333333333333333"/>
    <x v="19"/>
  </r>
  <r>
    <s v="Processed"/>
    <s v="VJ300320611"/>
    <x v="0"/>
    <x v="0"/>
    <s v="Poland Springs Water"/>
    <s v="Water"/>
    <n v="15589174068"/>
    <s v="Sunday, August 28, 2022"/>
    <x v="1"/>
    <x v="7"/>
    <n v="2"/>
    <n v="1"/>
    <n v="143"/>
    <n v="2"/>
    <n v="1"/>
    <n v="2"/>
    <n v="2"/>
    <x v="237"/>
    <x v="29"/>
    <s v="Water"/>
    <x v="3"/>
    <b v="1"/>
    <n v="2"/>
    <n v="1.3333333333333333"/>
    <x v="27"/>
  </r>
  <r>
    <s v="Processed"/>
    <s v="VJ300205292"/>
    <x v="0"/>
    <x v="1"/>
    <s v="RXBAR - Protein Bar - Chocolate Sea Salt"/>
    <s v="Food"/>
    <n v="15589376006"/>
    <s v="Sunday, August 28, 2022"/>
    <x v="1"/>
    <x v="19"/>
    <n v="2"/>
    <n v="1"/>
    <n v="133"/>
    <n v="2"/>
    <n v="1"/>
    <n v="2"/>
    <n v="2"/>
    <x v="237"/>
    <x v="87"/>
    <s v="Food"/>
    <x v="1"/>
    <b v="1"/>
    <n v="2"/>
    <n v="1.3333333333333333"/>
    <x v="58"/>
  </r>
  <r>
    <s v="Processed"/>
    <s v="VJ300205292"/>
    <x v="0"/>
    <x v="1"/>
    <s v="SunChips Multigrain - Original"/>
    <s v="Food"/>
    <n v="15589383504"/>
    <s v="Sunday, August 28, 2022"/>
    <x v="1"/>
    <x v="8"/>
    <n v="1.5"/>
    <n v="1"/>
    <n v="111"/>
    <n v="1.5"/>
    <n v="1"/>
    <n v="1.5"/>
    <n v="1.5"/>
    <x v="237"/>
    <x v="60"/>
    <s v="Food"/>
    <x v="1"/>
    <b v="1"/>
    <n v="1.5"/>
    <n v="1"/>
    <x v="25"/>
  </r>
  <r>
    <s v="Processed"/>
    <s v="VJ300205292"/>
    <x v="0"/>
    <x v="1"/>
    <s v="Goldfish Baked - Cheddar"/>
    <s v="Food"/>
    <n v="15589485866"/>
    <s v="Sunday, August 28, 2022"/>
    <x v="1"/>
    <x v="22"/>
    <n v="1.5"/>
    <n v="1"/>
    <n v="120"/>
    <n v="1.5"/>
    <n v="1"/>
    <n v="1.5"/>
    <n v="1.5"/>
    <x v="237"/>
    <x v="139"/>
    <s v="Food"/>
    <x v="1"/>
    <b v="1"/>
    <n v="1.5"/>
    <n v="1"/>
    <x v="95"/>
  </r>
  <r>
    <s v="Processed"/>
    <s v="VJ300205292"/>
    <x v="0"/>
    <x v="1"/>
    <s v="Kinder - Bueno - Crispy Creamy Chocolate"/>
    <s v="Food"/>
    <n v="15589604255"/>
    <s v="Sunday, August 28, 2022"/>
    <x v="0"/>
    <x v="29"/>
    <n v="2"/>
    <n v="1"/>
    <n v="139"/>
    <n v="2"/>
    <n v="1"/>
    <n v="2"/>
    <n v="2"/>
    <x v="237"/>
    <x v="78"/>
    <s v="Food"/>
    <x v="1"/>
    <b v="1"/>
    <n v="2"/>
    <n v="1.3333333333333333"/>
    <x v="56"/>
  </r>
  <r>
    <s v="Processed"/>
    <s v="VJ300320611"/>
    <x v="0"/>
    <x v="0"/>
    <s v="Canada Dry - Ginger Ale &amp; Lemonde"/>
    <m/>
    <n v="15589604424"/>
    <s v="Sunday, August 28, 2022"/>
    <x v="0"/>
    <x v="12"/>
    <n v="1.5"/>
    <n v="1"/>
    <n v="140"/>
    <n v="1.5"/>
    <n v="1"/>
    <n v="1.5"/>
    <n v="1.5"/>
    <x v="237"/>
    <x v="150"/>
    <s v="Cell is Blank - Dis-regard"/>
    <x v="0"/>
    <b v="1"/>
    <n v="1.5"/>
    <n v="1"/>
    <x v="102"/>
  </r>
  <r>
    <s v="Processed"/>
    <s v="VJ300205292"/>
    <x v="0"/>
    <x v="1"/>
    <s v="Snapple Tea - Lemon"/>
    <s v="Non Carbonated"/>
    <n v="15590097543"/>
    <s v="Sunday, August 28, 2022"/>
    <x v="0"/>
    <x v="15"/>
    <n v="2.5"/>
    <n v="2"/>
    <n v="147"/>
    <n v="2.5"/>
    <n v="2"/>
    <n v="5"/>
    <n v="5"/>
    <x v="237"/>
    <x v="152"/>
    <s v="Non Carbonated"/>
    <x v="2"/>
    <b v="1"/>
    <n v="2.5"/>
    <n v="1.6666666666666667"/>
    <x v="59"/>
  </r>
  <r>
    <s v="Processed"/>
    <s v="VJ300205292"/>
    <x v="0"/>
    <x v="1"/>
    <s v="Popchips Potato - Sea Salt"/>
    <s v="Food"/>
    <n v="15590106267"/>
    <s v="Sunday, August 28, 2022"/>
    <x v="0"/>
    <x v="20"/>
    <n v="1.5"/>
    <n v="1"/>
    <n v="112"/>
    <n v="1.5"/>
    <n v="1"/>
    <n v="1.5"/>
    <n v="3"/>
    <x v="237"/>
    <x v="67"/>
    <s v="Food"/>
    <x v="1"/>
    <b v="1"/>
    <n v="1.5"/>
    <n v="1"/>
    <x v="44"/>
  </r>
  <r>
    <s v="Processed"/>
    <s v="VJ300205292"/>
    <x v="0"/>
    <x v="1"/>
    <s v="Oreo Mini"/>
    <s v="Food"/>
    <n v="15590106267"/>
    <s v="Sunday, August 28, 2022"/>
    <x v="0"/>
    <x v="18"/>
    <n v="1.5"/>
    <n v="1"/>
    <n v="124"/>
    <n v="1.5"/>
    <n v="1"/>
    <n v="1.5"/>
    <n v="3"/>
    <x v="237"/>
    <x v="18"/>
    <s v="Food"/>
    <x v="1"/>
    <b v="1"/>
    <n v="1.5"/>
    <n v="1"/>
    <x v="16"/>
  </r>
  <r>
    <s v="Processed"/>
    <s v="VJ300205292"/>
    <x v="0"/>
    <x v="1"/>
    <s v="KitKat - Crisp Wafers"/>
    <s v="Food"/>
    <n v="15590427861"/>
    <s v="Monday, August 29, 2022"/>
    <x v="1"/>
    <x v="13"/>
    <n v="2"/>
    <n v="1"/>
    <n v="130"/>
    <n v="2"/>
    <n v="1"/>
    <n v="2"/>
    <n v="2"/>
    <x v="237"/>
    <x v="10"/>
    <s v="Food"/>
    <x v="1"/>
    <b v="1"/>
    <n v="2"/>
    <n v="1.3333333333333333"/>
    <x v="9"/>
  </r>
  <r>
    <s v="Processed"/>
    <s v="VJ300205292"/>
    <x v="0"/>
    <x v="1"/>
    <s v="Popchips Potato - Sea Salt"/>
    <s v="Food"/>
    <n v="15590429098"/>
    <s v="Monday, August 29, 2022"/>
    <x v="1"/>
    <x v="20"/>
    <n v="1.5"/>
    <n v="1"/>
    <n v="112"/>
    <n v="1.5"/>
    <n v="1"/>
    <n v="1.5"/>
    <n v="1.5"/>
    <x v="237"/>
    <x v="67"/>
    <s v="Food"/>
    <x v="1"/>
    <b v="1"/>
    <n v="1.5"/>
    <n v="1"/>
    <x v="44"/>
  </r>
  <r>
    <s v="Processed"/>
    <s v="VJ300320686"/>
    <x v="1"/>
    <x v="2"/>
    <s v="Goldfish Baked - Cheddar"/>
    <s v="Food"/>
    <n v="15591579842"/>
    <s v="Monday, August 29, 2022"/>
    <x v="0"/>
    <x v="25"/>
    <n v="1.25"/>
    <n v="1"/>
    <n v="125"/>
    <n v="1.25"/>
    <n v="1"/>
    <n v="1.25"/>
    <n v="1.25"/>
    <x v="238"/>
    <x v="139"/>
    <s v="Food"/>
    <x v="1"/>
    <b v="1"/>
    <n v="1.25"/>
    <n v="0.83333333333333337"/>
    <x v="95"/>
  </r>
  <r>
    <s v="Processed"/>
    <s v="VJ300320609"/>
    <x v="2"/>
    <x v="3"/>
    <s v="Cheetos Flaming Hot Limon Crunchy"/>
    <s v="Food"/>
    <n v="15591725998"/>
    <s v="Monday, August 29, 2022"/>
    <x v="0"/>
    <x v="24"/>
    <n v="1.5"/>
    <n v="1"/>
    <n v="121"/>
    <n v="1.5"/>
    <n v="1"/>
    <n v="1.5"/>
    <n v="4.5"/>
    <x v="238"/>
    <x v="75"/>
    <s v="Food"/>
    <x v="1"/>
    <b v="1"/>
    <n v="1.5"/>
    <n v="1"/>
    <x v="53"/>
  </r>
  <r>
    <s v="Processed"/>
    <s v="VJ300320609"/>
    <x v="2"/>
    <x v="3"/>
    <s v="Pure Organic Fruit Bar - Strawberry Banana"/>
    <s v="Food"/>
    <n v="15591725998"/>
    <s v="Monday, August 29, 2022"/>
    <x v="0"/>
    <x v="6"/>
    <n v="1.5"/>
    <n v="2"/>
    <n v="134"/>
    <n v="1.5"/>
    <n v="2"/>
    <n v="3"/>
    <n v="4.5"/>
    <x v="238"/>
    <x v="17"/>
    <s v="Food"/>
    <x v="1"/>
    <b v="1"/>
    <n v="1.5"/>
    <n v="1"/>
    <x v="15"/>
  </r>
  <r>
    <s v="Processed"/>
    <s v="VJ300320609"/>
    <x v="2"/>
    <x v="3"/>
    <s v="Snapple Tea - Peach"/>
    <s v="Non Carbonated"/>
    <n v="15591886900"/>
    <s v="Monday, August 29, 2022"/>
    <x v="1"/>
    <x v="15"/>
    <n v="2.5"/>
    <n v="1"/>
    <n v="147"/>
    <n v="2.5"/>
    <n v="1"/>
    <n v="2.5"/>
    <n v="2.5"/>
    <x v="238"/>
    <x v="157"/>
    <s v="Non Carbonated"/>
    <x v="2"/>
    <b v="1"/>
    <n v="2.5"/>
    <n v="1.6666666666666667"/>
    <x v="59"/>
  </r>
  <r>
    <s v="Processed"/>
    <s v="VJ300320686"/>
    <x v="1"/>
    <x v="2"/>
    <s v="CheezIt - Original"/>
    <s v="Food"/>
    <n v="15592183433"/>
    <s v="Monday, August 29, 2022"/>
    <x v="1"/>
    <x v="16"/>
    <n v="1.5"/>
    <n v="1"/>
    <n v="122"/>
    <n v="1.5"/>
    <n v="1"/>
    <n v="1.5"/>
    <n v="1.5"/>
    <x v="238"/>
    <x v="48"/>
    <s v="Food"/>
    <x v="1"/>
    <b v="1"/>
    <n v="1.5"/>
    <n v="1"/>
    <x v="39"/>
  </r>
  <r>
    <s v="Processed"/>
    <s v="VJ300320692"/>
    <x v="3"/>
    <x v="4"/>
    <s v="CheezIt - Original"/>
    <s v="Food"/>
    <n v="15592432767"/>
    <s v="Monday, August 29, 2022"/>
    <x v="1"/>
    <x v="24"/>
    <n v="1.5"/>
    <n v="1"/>
    <n v="121"/>
    <n v="1.5"/>
    <n v="1"/>
    <n v="1.5"/>
    <n v="1.5"/>
    <x v="238"/>
    <x v="48"/>
    <s v="Food"/>
    <x v="1"/>
    <b v="1"/>
    <n v="1.5"/>
    <n v="1"/>
    <x v="39"/>
  </r>
  <r>
    <s v="Processed"/>
    <s v="VJ300320692"/>
    <x v="3"/>
    <x v="4"/>
    <s v="TruBar - Daydreaming about Donuts"/>
    <s v="Food"/>
    <n v="15592435823"/>
    <s v="Monday, August 29, 2022"/>
    <x v="1"/>
    <x v="6"/>
    <n v="2.5"/>
    <n v="1"/>
    <n v="134"/>
    <n v="2.5"/>
    <n v="1"/>
    <n v="2.5"/>
    <n v="2.5"/>
    <x v="238"/>
    <x v="170"/>
    <s v="Food"/>
    <x v="1"/>
    <b v="1"/>
    <n v="2.5"/>
    <n v="1.6666666666666667"/>
    <x v="109"/>
  </r>
  <r>
    <s v="Processed"/>
    <s v="VJ300320692"/>
    <x v="3"/>
    <x v="4"/>
    <s v="Oreo Mini - Go Paks"/>
    <m/>
    <n v="15592439137"/>
    <s v="Monday, August 29, 2022"/>
    <x v="1"/>
    <x v="36"/>
    <n v="4"/>
    <n v="1"/>
    <n v="155"/>
    <n v="4"/>
    <n v="1"/>
    <n v="4"/>
    <n v="4"/>
    <x v="238"/>
    <x v="143"/>
    <s v="Cell is Blank - Dis-regard"/>
    <x v="1"/>
    <b v="1"/>
    <n v="4"/>
    <n v="2.6666666666666665"/>
    <x v="98"/>
  </r>
  <r>
    <s v="Processed"/>
    <s v="VJ300320692"/>
    <x v="3"/>
    <x v="4"/>
    <s v="Spindrift - Sparkling Water  Lime"/>
    <s v="Carbonated"/>
    <n v="15592583526"/>
    <s v="Monday, August 29, 2022"/>
    <x v="1"/>
    <x v="23"/>
    <n v="1.5"/>
    <n v="1"/>
    <n v="142"/>
    <n v="1.5"/>
    <n v="1"/>
    <n v="1.5"/>
    <n v="1.5"/>
    <x v="238"/>
    <x v="12"/>
    <s v="Carbonated"/>
    <x v="0"/>
    <b v="1"/>
    <n v="1.5"/>
    <n v="1"/>
    <x v="11"/>
  </r>
  <r>
    <s v="Processed"/>
    <s v="VJ300320609"/>
    <x v="2"/>
    <x v="3"/>
    <s v="Snapple Tea - Raspberry"/>
    <s v="Non Carbonated"/>
    <n v="15592541218"/>
    <s v="Monday, August 29, 2022"/>
    <x v="1"/>
    <x v="7"/>
    <n v="2.5"/>
    <n v="1"/>
    <n v="143"/>
    <n v="2.5"/>
    <n v="1"/>
    <n v="2.5"/>
    <n v="2.5"/>
    <x v="238"/>
    <x v="81"/>
    <s v="Non Carbonated"/>
    <x v="2"/>
    <b v="1"/>
    <n v="2.5"/>
    <n v="1.6666666666666667"/>
    <x v="59"/>
  </r>
  <r>
    <s v="Processed"/>
    <s v="VJ300320609"/>
    <x v="2"/>
    <x v="3"/>
    <s v="Cheetos - Fleming Hot Crunchy"/>
    <s v="Food"/>
    <n v="15592580237"/>
    <s v="Monday, August 29, 2022"/>
    <x v="1"/>
    <x v="16"/>
    <n v="1.5"/>
    <n v="1"/>
    <n v="122"/>
    <n v="1.5"/>
    <n v="1"/>
    <n v="1.5"/>
    <n v="1.5"/>
    <x v="238"/>
    <x v="16"/>
    <s v="Food"/>
    <x v="1"/>
    <b v="1"/>
    <n v="1.5"/>
    <n v="1"/>
    <x v="14"/>
  </r>
  <r>
    <s v="Processed"/>
    <s v="VJ300320609"/>
    <x v="2"/>
    <x v="3"/>
    <s v="Fritos - Original"/>
    <s v="Food"/>
    <n v="15592829897"/>
    <s v="Monday, August 29, 2022"/>
    <x v="1"/>
    <x v="25"/>
    <n v="1.5"/>
    <n v="1"/>
    <n v="125"/>
    <n v="1.5"/>
    <n v="1"/>
    <n v="1.5"/>
    <n v="1.5"/>
    <x v="238"/>
    <x v="83"/>
    <s v="Food"/>
    <x v="1"/>
    <b v="1"/>
    <n v="1.5"/>
    <n v="1"/>
    <x v="61"/>
  </r>
  <r>
    <s v="Processed"/>
    <s v="VJ300320609"/>
    <x v="2"/>
    <x v="3"/>
    <s v="Fritos - Original"/>
    <s v="Food"/>
    <n v="15592837180"/>
    <s v="Monday, August 29, 2022"/>
    <x v="1"/>
    <x v="25"/>
    <n v="1.5"/>
    <n v="1"/>
    <n v="125"/>
    <n v="1.5"/>
    <n v="1"/>
    <n v="1.5"/>
    <n v="1.5"/>
    <x v="238"/>
    <x v="83"/>
    <s v="Food"/>
    <x v="1"/>
    <b v="1"/>
    <n v="1.5"/>
    <n v="1"/>
    <x v="61"/>
  </r>
  <r>
    <s v="Processed"/>
    <s v="VJ300320692"/>
    <x v="3"/>
    <x v="4"/>
    <s v="TruBar - Daydreaming about Donuts"/>
    <s v="Food"/>
    <n v="15592840915"/>
    <s v="Monday, August 29, 2022"/>
    <x v="0"/>
    <x v="6"/>
    <n v="2.5"/>
    <n v="1"/>
    <n v="134"/>
    <n v="2.5"/>
    <n v="1"/>
    <n v="2.5"/>
    <n v="2.5"/>
    <x v="238"/>
    <x v="170"/>
    <s v="Food"/>
    <x v="1"/>
    <b v="1"/>
    <n v="2.5"/>
    <n v="1.6666666666666667"/>
    <x v="109"/>
  </r>
  <r>
    <s v="Processed"/>
    <s v="VJ300320692"/>
    <x v="3"/>
    <x v="4"/>
    <s v="Starbucks Refresher - Real Coconut Water"/>
    <s v="Carbonated"/>
    <n v="15592799997"/>
    <s v="Monday, August 29, 2022"/>
    <x v="0"/>
    <x v="0"/>
    <n v="3"/>
    <n v="1"/>
    <n v="148"/>
    <n v="3"/>
    <n v="1"/>
    <n v="3"/>
    <n v="3"/>
    <x v="238"/>
    <x v="106"/>
    <s v="Carbonated"/>
    <x v="0"/>
    <b v="1"/>
    <n v="3"/>
    <n v="2"/>
    <x v="75"/>
  </r>
  <r>
    <s v="Processed"/>
    <s v="VJ300320686"/>
    <x v="1"/>
    <x v="2"/>
    <s v="CheezIt - Original"/>
    <s v="Food"/>
    <n v="15593117779"/>
    <s v="Monday, August 29, 2022"/>
    <x v="1"/>
    <x v="16"/>
    <n v="1.5"/>
    <n v="1"/>
    <n v="122"/>
    <n v="1.5"/>
    <n v="1"/>
    <n v="1.5"/>
    <n v="1.5"/>
    <x v="238"/>
    <x v="48"/>
    <s v="Food"/>
    <x v="1"/>
    <b v="1"/>
    <n v="1.5"/>
    <n v="1"/>
    <x v="39"/>
  </r>
  <r>
    <s v="Processed"/>
    <s v="VJ300320686"/>
    <x v="1"/>
    <x v="2"/>
    <s v="Goldfish Baked - Cheddar"/>
    <s v="Food"/>
    <n v="15593017531"/>
    <s v="Monday, August 29, 2022"/>
    <x v="1"/>
    <x v="25"/>
    <n v="1.25"/>
    <n v="1"/>
    <n v="125"/>
    <n v="1.25"/>
    <n v="1"/>
    <n v="1.25"/>
    <n v="1.25"/>
    <x v="238"/>
    <x v="139"/>
    <s v="Food"/>
    <x v="1"/>
    <b v="1"/>
    <n v="1.25"/>
    <n v="0.83333333333333337"/>
    <x v="95"/>
  </r>
  <r>
    <s v="Processed"/>
    <s v="VJ300320692"/>
    <x v="3"/>
    <x v="4"/>
    <s v="Starbucks Doubleshot Energy - Mocha"/>
    <s v="Non Carbonated"/>
    <n v="15593288550"/>
    <s v="Monday, August 29, 2022"/>
    <x v="1"/>
    <x v="2"/>
    <n v="3.5"/>
    <n v="1"/>
    <n v="146"/>
    <n v="3.5"/>
    <n v="1"/>
    <n v="3.5"/>
    <n v="3.5"/>
    <x v="238"/>
    <x v="88"/>
    <s v="Non Carbonated"/>
    <x v="2"/>
    <b v="1"/>
    <n v="3.5"/>
    <n v="2.3333333333333335"/>
    <x v="62"/>
  </r>
  <r>
    <s v="Processed"/>
    <s v="VJ300320611"/>
    <x v="0"/>
    <x v="0"/>
    <s v="Coca Cola - Regular"/>
    <s v="Carbonated"/>
    <n v="15593426166"/>
    <s v="Monday, August 29, 2022"/>
    <x v="1"/>
    <x v="27"/>
    <n v="2"/>
    <n v="1"/>
    <n v="141"/>
    <n v="2"/>
    <n v="1"/>
    <n v="2"/>
    <n v="2"/>
    <x v="238"/>
    <x v="156"/>
    <s v="Carbonated"/>
    <x v="0"/>
    <b v="1"/>
    <n v="2"/>
    <n v="1.3333333333333333"/>
    <x v="36"/>
  </r>
  <r>
    <s v="Processed"/>
    <s v="VJ300320692"/>
    <x v="3"/>
    <x v="4"/>
    <s v="TruBar - Cookie Dough"/>
    <s v="Food"/>
    <n v="15593776798"/>
    <s v="Monday, August 29, 2022"/>
    <x v="0"/>
    <x v="17"/>
    <n v="2.5"/>
    <n v="1"/>
    <n v="138"/>
    <n v="2.5"/>
    <n v="1"/>
    <n v="2.5"/>
    <n v="2.5"/>
    <x v="238"/>
    <x v="169"/>
    <s v="Food"/>
    <x v="1"/>
    <b v="1"/>
    <n v="2.5"/>
    <n v="1.6666666666666667"/>
    <x v="109"/>
  </r>
  <r>
    <s v="Processed"/>
    <s v="VJ300320692"/>
    <x v="3"/>
    <x v="4"/>
    <s v="SunChips Multigrain - Harvest Cheddar"/>
    <s v="Food"/>
    <n v="15593959782"/>
    <s v="Monday, August 29, 2022"/>
    <x v="1"/>
    <x v="4"/>
    <n v="1.5"/>
    <n v="1"/>
    <n v="110"/>
    <n v="1.5"/>
    <n v="1"/>
    <n v="1.5"/>
    <n v="1.5"/>
    <x v="238"/>
    <x v="35"/>
    <s v="Food"/>
    <x v="1"/>
    <b v="1"/>
    <n v="1.5"/>
    <n v="1"/>
    <x v="25"/>
  </r>
  <r>
    <s v="Processed"/>
    <s v="VJ300320692"/>
    <x v="3"/>
    <x v="4"/>
    <s v="Starbucks Refresher - Real Coconut Water"/>
    <s v="Carbonated"/>
    <n v="15593878487"/>
    <s v="Monday, August 29, 2022"/>
    <x v="1"/>
    <x v="0"/>
    <n v="3"/>
    <n v="1"/>
    <n v="148"/>
    <n v="3"/>
    <n v="1"/>
    <n v="3"/>
    <n v="3"/>
    <x v="238"/>
    <x v="106"/>
    <s v="Carbonated"/>
    <x v="0"/>
    <b v="1"/>
    <n v="3"/>
    <n v="2"/>
    <x v="75"/>
  </r>
  <r>
    <s v="Processed"/>
    <s v="VJ300320692"/>
    <x v="3"/>
    <x v="4"/>
    <s v="TruBar - Cookie Dough"/>
    <s v="Food"/>
    <n v="15593975045"/>
    <s v="Monday, August 29, 2022"/>
    <x v="1"/>
    <x v="17"/>
    <n v="2.5"/>
    <n v="1"/>
    <n v="138"/>
    <n v="2.5"/>
    <n v="1"/>
    <n v="2.5"/>
    <n v="2.5"/>
    <x v="238"/>
    <x v="169"/>
    <s v="Food"/>
    <x v="1"/>
    <b v="1"/>
    <n v="2.5"/>
    <n v="1.6666666666666667"/>
    <x v="109"/>
  </r>
  <r>
    <s v="Processed"/>
    <s v="VJ300320611"/>
    <x v="0"/>
    <x v="0"/>
    <s v="Coca Cola - Regular"/>
    <s v="Carbonated"/>
    <n v="15594146940"/>
    <s v="Monday, August 29, 2022"/>
    <x v="1"/>
    <x v="27"/>
    <n v="2"/>
    <n v="1"/>
    <n v="141"/>
    <n v="2"/>
    <n v="1"/>
    <n v="2"/>
    <n v="2"/>
    <x v="238"/>
    <x v="156"/>
    <s v="Carbonated"/>
    <x v="0"/>
    <b v="1"/>
    <n v="2"/>
    <n v="1.3333333333333333"/>
    <x v="36"/>
  </r>
  <r>
    <s v="Processed"/>
    <s v="VJ300320692"/>
    <x v="3"/>
    <x v="4"/>
    <s v="Hungry Buddha - Chocolate Chip"/>
    <s v="Food"/>
    <n v="15594011577"/>
    <s v="Monday, August 29, 2022"/>
    <x v="1"/>
    <x v="14"/>
    <n v="2"/>
    <n v="1"/>
    <n v="137"/>
    <n v="2"/>
    <n v="1"/>
    <n v="2"/>
    <n v="2"/>
    <x v="238"/>
    <x v="103"/>
    <s v="Food"/>
    <x v="1"/>
    <b v="1"/>
    <n v="2"/>
    <n v="1.3333333333333333"/>
    <x v="72"/>
  </r>
  <r>
    <s v="Processed"/>
    <s v="VJ300320692"/>
    <x v="3"/>
    <x v="4"/>
    <s v="Coca Cola - Zero Sugar"/>
    <s v="Carbonated"/>
    <n v="15594169659"/>
    <s v="Monday, August 29, 2022"/>
    <x v="1"/>
    <x v="27"/>
    <n v="2"/>
    <n v="1"/>
    <n v="141"/>
    <n v="2"/>
    <n v="1"/>
    <n v="2"/>
    <n v="2"/>
    <x v="238"/>
    <x v="44"/>
    <s v="Carbonated"/>
    <x v="0"/>
    <b v="1"/>
    <n v="2"/>
    <n v="1.3333333333333333"/>
    <x v="36"/>
  </r>
  <r>
    <s v="Processed"/>
    <s v="VJ300320692"/>
    <x v="3"/>
    <x v="4"/>
    <s v="SunChips Multigrain - Salsa"/>
    <s v="Food"/>
    <n v="15594139112"/>
    <s v="Monday, August 29, 2022"/>
    <x v="0"/>
    <x v="26"/>
    <n v="1.5"/>
    <n v="1"/>
    <n v="113"/>
    <n v="1.5"/>
    <n v="1"/>
    <n v="1.5"/>
    <n v="1.5"/>
    <x v="238"/>
    <x v="27"/>
    <s v="Food"/>
    <x v="1"/>
    <b v="1"/>
    <n v="1.5"/>
    <n v="1"/>
    <x v="25"/>
  </r>
  <r>
    <s v="Processed"/>
    <s v="VJ300320692"/>
    <x v="3"/>
    <x v="4"/>
    <s v="Starbucks Refresher - Real Coconut Water"/>
    <s v="Carbonated"/>
    <n v="15594167799"/>
    <s v="Monday, August 29, 2022"/>
    <x v="1"/>
    <x v="0"/>
    <n v="3"/>
    <n v="1"/>
    <n v="148"/>
    <n v="3"/>
    <n v="1"/>
    <n v="3"/>
    <n v="3"/>
    <x v="238"/>
    <x v="106"/>
    <s v="Carbonated"/>
    <x v="0"/>
    <b v="1"/>
    <n v="3"/>
    <n v="2"/>
    <x v="75"/>
  </r>
  <r>
    <s v="Processed"/>
    <s v="VJ300320692"/>
    <x v="3"/>
    <x v="4"/>
    <s v="SunChips Multigrain - Harvest Cheddar"/>
    <s v="Food"/>
    <n v="15594268742"/>
    <s v="Monday, August 29, 2022"/>
    <x v="1"/>
    <x v="4"/>
    <n v="1.5"/>
    <n v="1"/>
    <n v="110"/>
    <n v="1.5"/>
    <n v="1"/>
    <n v="1.5"/>
    <n v="1.5"/>
    <x v="238"/>
    <x v="35"/>
    <s v="Food"/>
    <x v="1"/>
    <b v="1"/>
    <n v="1.5"/>
    <n v="1"/>
    <x v="25"/>
  </r>
  <r>
    <s v="Processed"/>
    <s v="VJ300320609"/>
    <x v="2"/>
    <x v="3"/>
    <s v="Cheetos Flaming Hot Limon Crunchy"/>
    <s v="Food"/>
    <n v="15594416816"/>
    <s v="Monday, August 29, 2022"/>
    <x v="1"/>
    <x v="24"/>
    <n v="1.5"/>
    <n v="1"/>
    <n v="121"/>
    <n v="1.5"/>
    <n v="1"/>
    <n v="1.5"/>
    <n v="1.5"/>
    <x v="238"/>
    <x v="75"/>
    <s v="Food"/>
    <x v="1"/>
    <b v="1"/>
    <n v="1.5"/>
    <n v="1"/>
    <x v="53"/>
  </r>
  <r>
    <s v="Processed"/>
    <s v="VJ300320609"/>
    <x v="2"/>
    <x v="3"/>
    <s v="Cheetos Baked - Crunchy Cheese"/>
    <s v="Food"/>
    <n v="15594322848"/>
    <s v="Monday, August 29, 2022"/>
    <x v="1"/>
    <x v="3"/>
    <n v="1.5"/>
    <n v="1"/>
    <n v="114"/>
    <n v="1.5"/>
    <n v="1"/>
    <n v="1.5"/>
    <n v="1.5"/>
    <x v="238"/>
    <x v="85"/>
    <s v="Food"/>
    <x v="1"/>
    <b v="1"/>
    <n v="1.5"/>
    <n v="1"/>
    <x v="21"/>
  </r>
  <r>
    <s v="Processed"/>
    <s v="VJ300320609"/>
    <x v="2"/>
    <x v="3"/>
    <s v="Cheetos - Fleming Hot Crunchy"/>
    <s v="Food"/>
    <n v="15594371163"/>
    <s v="Monday, August 29, 2022"/>
    <x v="1"/>
    <x v="16"/>
    <n v="1.5"/>
    <n v="1"/>
    <n v="122"/>
    <n v="1.5"/>
    <n v="1"/>
    <n v="1.5"/>
    <n v="1.5"/>
    <x v="238"/>
    <x v="16"/>
    <s v="Food"/>
    <x v="1"/>
    <b v="1"/>
    <n v="1.5"/>
    <n v="1"/>
    <x v="14"/>
  </r>
  <r>
    <s v="Processed"/>
    <s v="VJ300320692"/>
    <x v="3"/>
    <x v="4"/>
    <s v="Coca Cola - Zero Sugar"/>
    <s v="Carbonated"/>
    <n v="15594516229"/>
    <s v="Monday, August 29, 2022"/>
    <x v="0"/>
    <x v="27"/>
    <n v="2"/>
    <n v="1"/>
    <n v="141"/>
    <n v="2"/>
    <n v="1"/>
    <n v="2"/>
    <n v="2"/>
    <x v="238"/>
    <x v="44"/>
    <s v="Carbonated"/>
    <x v="0"/>
    <b v="1"/>
    <n v="2"/>
    <n v="1.3333333333333333"/>
    <x v="36"/>
  </r>
  <r>
    <s v="Processed"/>
    <s v="VJ300320692"/>
    <x v="3"/>
    <x v="4"/>
    <s v="Pringles - Sour Cream &amp; Onion"/>
    <s v="Food"/>
    <n v="15594547626"/>
    <s v="Monday, August 29, 2022"/>
    <x v="1"/>
    <x v="42"/>
    <n v="3"/>
    <n v="1"/>
    <n v="165"/>
    <n v="3"/>
    <n v="1"/>
    <n v="3"/>
    <n v="3"/>
    <x v="238"/>
    <x v="155"/>
    <s v="Food"/>
    <x v="1"/>
    <b v="1"/>
    <n v="3"/>
    <n v="2"/>
    <x v="103"/>
  </r>
  <r>
    <s v="Processed"/>
    <s v="VJ300320692"/>
    <x v="3"/>
    <x v="4"/>
    <s v="BodyArmor LYTE - Strawberry Lemonade"/>
    <s v="Water"/>
    <n v="15594672244"/>
    <s v="Monday, August 29, 2022"/>
    <x v="0"/>
    <x v="15"/>
    <n v="2.75"/>
    <n v="1"/>
    <n v="147"/>
    <n v="2.75"/>
    <n v="1"/>
    <n v="2.75"/>
    <n v="2.75"/>
    <x v="238"/>
    <x v="131"/>
    <s v="Water"/>
    <x v="3"/>
    <b v="1"/>
    <n v="2.75"/>
    <n v="1.8333333333333333"/>
    <x v="90"/>
  </r>
  <r>
    <s v="Processed"/>
    <s v="VJ300320692"/>
    <x v="3"/>
    <x v="4"/>
    <s v="BodyArmor LYTE - Strawberry Lemonade"/>
    <s v="Water"/>
    <n v="15594758470"/>
    <s v="Monday, August 29, 2022"/>
    <x v="0"/>
    <x v="15"/>
    <n v="2.75"/>
    <n v="1"/>
    <n v="147"/>
    <n v="2.75"/>
    <n v="1"/>
    <n v="2.75"/>
    <n v="2.75"/>
    <x v="238"/>
    <x v="131"/>
    <s v="Water"/>
    <x v="3"/>
    <b v="1"/>
    <n v="2.75"/>
    <n v="1.8333333333333333"/>
    <x v="90"/>
  </r>
  <r>
    <s v="Processed"/>
    <s v="VJ300320692"/>
    <x v="3"/>
    <x v="4"/>
    <s v="Snyder's of Hanover Pretzel Pieces - Cheddar"/>
    <s v="Food"/>
    <n v="15594834611"/>
    <s v="Monday, August 29, 2022"/>
    <x v="0"/>
    <x v="3"/>
    <n v="2.5"/>
    <n v="2"/>
    <n v="114"/>
    <n v="2.5"/>
    <n v="2"/>
    <n v="5"/>
    <n v="5"/>
    <x v="238"/>
    <x v="147"/>
    <s v="Food"/>
    <x v="1"/>
    <b v="1"/>
    <n v="2.5"/>
    <n v="1.6666666666666667"/>
    <x v="92"/>
  </r>
  <r>
    <s v="Processed"/>
    <s v="VJ300320692"/>
    <x v="3"/>
    <x v="4"/>
    <s v="Starbucks Refresher - Real Coconut Water"/>
    <s v="Carbonated"/>
    <n v="15594972290"/>
    <s v="Monday, August 29, 2022"/>
    <x v="1"/>
    <x v="0"/>
    <n v="3"/>
    <n v="1"/>
    <n v="148"/>
    <n v="3"/>
    <n v="1"/>
    <n v="3"/>
    <n v="3"/>
    <x v="238"/>
    <x v="106"/>
    <s v="Carbonated"/>
    <x v="0"/>
    <b v="1"/>
    <n v="3"/>
    <n v="2"/>
    <x v="75"/>
  </r>
  <r>
    <s v="Processed"/>
    <s v="VJ300320692"/>
    <x v="3"/>
    <x v="4"/>
    <s v="Lindens - Chocolate Chippers"/>
    <s v="Food"/>
    <n v="15594976498"/>
    <s v="Monday, August 29, 2022"/>
    <x v="1"/>
    <x v="16"/>
    <n v="2"/>
    <n v="1"/>
    <n v="122"/>
    <n v="2"/>
    <n v="1"/>
    <n v="2"/>
    <n v="2"/>
    <x v="238"/>
    <x v="167"/>
    <s v="Food"/>
    <x v="1"/>
    <b v="1"/>
    <n v="2"/>
    <n v="1.3333333333333333"/>
    <x v="108"/>
  </r>
  <r>
    <s v="Processed"/>
    <s v="VJ300205292"/>
    <x v="0"/>
    <x v="1"/>
    <s v="Snapple Tea - Lemon"/>
    <s v="Non Carbonated"/>
    <n v="15595167352"/>
    <s v="Monday, August 29, 2022"/>
    <x v="0"/>
    <x v="15"/>
    <n v="2.5"/>
    <n v="1"/>
    <n v="147"/>
    <n v="2.5"/>
    <n v="1"/>
    <n v="2.5"/>
    <n v="6"/>
    <x v="238"/>
    <x v="152"/>
    <s v="Non Carbonated"/>
    <x v="2"/>
    <b v="1"/>
    <n v="2.5"/>
    <n v="1.6666666666666667"/>
    <x v="59"/>
  </r>
  <r>
    <s v="Processed"/>
    <s v="VJ300205292"/>
    <x v="0"/>
    <x v="1"/>
    <s v="Coca Cola - Zero Sugar"/>
    <s v="Carbonated"/>
    <n v="15595167352"/>
    <s v="Monday, August 29, 2022"/>
    <x v="0"/>
    <x v="12"/>
    <n v="1.5"/>
    <n v="1"/>
    <n v="140"/>
    <n v="1.5"/>
    <n v="1"/>
    <n v="1.5"/>
    <n v="6"/>
    <x v="238"/>
    <x v="44"/>
    <s v="Carbonated"/>
    <x v="0"/>
    <b v="1"/>
    <n v="1.5"/>
    <n v="1"/>
    <x v="36"/>
  </r>
  <r>
    <s v="Processed"/>
    <s v="VJ300205292"/>
    <x v="0"/>
    <x v="1"/>
    <s v="KitKat - Crisp Wafers"/>
    <s v="Food"/>
    <n v="15595167352"/>
    <s v="Monday, August 29, 2022"/>
    <x v="0"/>
    <x v="13"/>
    <n v="2"/>
    <n v="1"/>
    <n v="130"/>
    <n v="2"/>
    <n v="1"/>
    <n v="2"/>
    <n v="6"/>
    <x v="238"/>
    <x v="10"/>
    <s v="Food"/>
    <x v="1"/>
    <b v="1"/>
    <n v="2"/>
    <n v="1.3333333333333333"/>
    <x v="9"/>
  </r>
  <r>
    <s v="Processed"/>
    <s v="VJ300205292"/>
    <x v="0"/>
    <x v="1"/>
    <s v="KitKat - Crisp Wafers"/>
    <s v="Food"/>
    <n v="15595370548"/>
    <s v="Monday, August 29, 2022"/>
    <x v="0"/>
    <x v="13"/>
    <n v="2"/>
    <n v="1"/>
    <n v="130"/>
    <n v="2"/>
    <n v="1"/>
    <n v="2"/>
    <n v="2"/>
    <x v="238"/>
    <x v="10"/>
    <s v="Food"/>
    <x v="1"/>
    <b v="1"/>
    <n v="2"/>
    <n v="1.3333333333333333"/>
    <x v="9"/>
  </r>
  <r>
    <s v="Processed"/>
    <s v="VJ300205292"/>
    <x v="0"/>
    <x v="1"/>
    <s v="KitKat - Crisp Wafers"/>
    <s v="Food"/>
    <n v="15595531294"/>
    <s v="Monday, August 29, 2022"/>
    <x v="0"/>
    <x v="13"/>
    <n v="2"/>
    <n v="2"/>
    <n v="130"/>
    <n v="2"/>
    <n v="2"/>
    <n v="4"/>
    <n v="4"/>
    <x v="238"/>
    <x v="10"/>
    <s v="Food"/>
    <x v="1"/>
    <b v="1"/>
    <n v="2"/>
    <n v="1.3333333333333333"/>
    <x v="9"/>
  </r>
  <r>
    <s v="Processed"/>
    <s v="VJ300320609"/>
    <x v="2"/>
    <x v="3"/>
    <s v="Cheetos Flaming Hot Limon Crunchy"/>
    <s v="Food"/>
    <n v="15596143766"/>
    <s v="Tuesday, August 30, 2022"/>
    <x v="1"/>
    <x v="24"/>
    <n v="1.5"/>
    <n v="1"/>
    <n v="121"/>
    <n v="1.5"/>
    <n v="1"/>
    <n v="1.5"/>
    <n v="1.5"/>
    <x v="239"/>
    <x v="75"/>
    <s v="Food"/>
    <x v="1"/>
    <b v="1"/>
    <n v="1.5"/>
    <n v="1"/>
    <x v="53"/>
  </r>
  <r>
    <s v="Processed"/>
    <s v="VJ300320609"/>
    <x v="2"/>
    <x v="3"/>
    <s v="Lays - Classic"/>
    <s v="Food"/>
    <n v="15596144893"/>
    <s v="Tuesday, August 30, 2022"/>
    <x v="1"/>
    <x v="4"/>
    <n v="1.5"/>
    <n v="1"/>
    <n v="110"/>
    <n v="1.5"/>
    <n v="1"/>
    <n v="1.5"/>
    <n v="1.5"/>
    <x v="239"/>
    <x v="95"/>
    <s v="Food"/>
    <x v="1"/>
    <b v="1"/>
    <n v="1.5"/>
    <n v="1"/>
    <x v="66"/>
  </r>
  <r>
    <s v="Processed"/>
    <s v="VJ300320686"/>
    <x v="1"/>
    <x v="2"/>
    <s v="Lindens - Chocolate Chippers"/>
    <s v="Food"/>
    <n v="15596158934"/>
    <s v="Tuesday, August 30, 2022"/>
    <x v="0"/>
    <x v="24"/>
    <n v="2.25"/>
    <n v="1"/>
    <n v="121"/>
    <n v="2.25"/>
    <n v="1"/>
    <n v="2.25"/>
    <n v="2.25"/>
    <x v="239"/>
    <x v="167"/>
    <s v="Food"/>
    <x v="1"/>
    <b v="1"/>
    <n v="2.25"/>
    <n v="1.5"/>
    <x v="108"/>
  </r>
  <r>
    <s v="Processed"/>
    <s v="VJ300320692"/>
    <x v="3"/>
    <x v="4"/>
    <s v="Coca Cola - Zero Sugar"/>
    <s v="Carbonated"/>
    <n v="15596571188"/>
    <s v="Tuesday, August 30, 2022"/>
    <x v="1"/>
    <x v="27"/>
    <n v="2"/>
    <n v="1"/>
    <n v="141"/>
    <n v="2"/>
    <n v="1"/>
    <n v="2"/>
    <n v="2"/>
    <x v="239"/>
    <x v="44"/>
    <s v="Carbonated"/>
    <x v="0"/>
    <b v="1"/>
    <n v="2"/>
    <n v="1.3333333333333333"/>
    <x v="36"/>
  </r>
  <r>
    <s v="Processed"/>
    <s v="VJ300320686"/>
    <x v="1"/>
    <x v="2"/>
    <s v="CheezIt - Double Cheese"/>
    <s v="Food"/>
    <n v="15596999516"/>
    <s v="Tuesday, August 30, 2022"/>
    <x v="1"/>
    <x v="18"/>
    <n v="1.5"/>
    <n v="1"/>
    <n v="124"/>
    <n v="1.5"/>
    <n v="1"/>
    <n v="1.5"/>
    <n v="1.5"/>
    <x v="239"/>
    <x v="68"/>
    <s v="Food"/>
    <x v="1"/>
    <b v="1"/>
    <n v="1.5"/>
    <n v="1"/>
    <x v="39"/>
  </r>
  <r>
    <s v="Processed"/>
    <s v="VJ300320686"/>
    <x v="1"/>
    <x v="2"/>
    <s v="SunChips Multigrain - Original"/>
    <s v="Food"/>
    <n v="15597002472"/>
    <s v="Tuesday, August 30, 2022"/>
    <x v="1"/>
    <x v="20"/>
    <n v="1.5"/>
    <n v="1"/>
    <n v="112"/>
    <n v="1.5"/>
    <n v="1"/>
    <n v="1.5"/>
    <n v="1.5"/>
    <x v="239"/>
    <x v="60"/>
    <s v="Food"/>
    <x v="1"/>
    <b v="1"/>
    <n v="1.5"/>
    <n v="1"/>
    <x v="25"/>
  </r>
  <r>
    <s v="Processed"/>
    <s v="VJ300320692"/>
    <x v="3"/>
    <x v="4"/>
    <s v="Coca Cola - Zero Sugar"/>
    <s v="Carbonated"/>
    <n v="15597092382"/>
    <s v="Tuesday, August 30, 2022"/>
    <x v="1"/>
    <x v="27"/>
    <n v="2"/>
    <n v="1"/>
    <n v="141"/>
    <n v="2"/>
    <n v="1"/>
    <n v="2"/>
    <n v="2"/>
    <x v="239"/>
    <x v="44"/>
    <s v="Carbonated"/>
    <x v="0"/>
    <b v="1"/>
    <n v="2"/>
    <n v="1.3333333333333333"/>
    <x v="36"/>
  </r>
  <r>
    <s v="Processed"/>
    <s v="VJ300320692"/>
    <x v="3"/>
    <x v="4"/>
    <s v="Wonderful Pistachios - Variety"/>
    <s v="Food"/>
    <n v="15597105189"/>
    <s v="Tuesday, August 30, 2022"/>
    <x v="0"/>
    <x v="9"/>
    <n v="2"/>
    <n v="1"/>
    <n v="131"/>
    <n v="2"/>
    <n v="1"/>
    <n v="2"/>
    <n v="4.75"/>
    <x v="239"/>
    <x v="11"/>
    <s v="Food"/>
    <x v="1"/>
    <b v="1"/>
    <n v="2"/>
    <n v="1.3333333333333333"/>
    <x v="10"/>
  </r>
  <r>
    <s v="Processed"/>
    <s v="VJ300320692"/>
    <x v="3"/>
    <x v="4"/>
    <s v="BodyArmor LYTE - Strawberry Lemonade"/>
    <s v="Water"/>
    <n v="15597105189"/>
    <s v="Tuesday, August 30, 2022"/>
    <x v="0"/>
    <x v="15"/>
    <n v="2.75"/>
    <n v="1"/>
    <n v="147"/>
    <n v="2.75"/>
    <n v="1"/>
    <n v="2.75"/>
    <n v="4.75"/>
    <x v="239"/>
    <x v="131"/>
    <s v="Water"/>
    <x v="3"/>
    <b v="1"/>
    <n v="2.75"/>
    <n v="1.8333333333333333"/>
    <x v="90"/>
  </r>
  <r>
    <s v="Processed"/>
    <s v="VJ300320692"/>
    <x v="3"/>
    <x v="4"/>
    <s v="Wonderful Pistachios - Variety"/>
    <s v="Food"/>
    <n v="15597113737"/>
    <s v="Tuesday, August 30, 2022"/>
    <x v="0"/>
    <x v="9"/>
    <n v="2"/>
    <n v="1"/>
    <n v="131"/>
    <n v="2"/>
    <n v="1"/>
    <n v="2"/>
    <n v="2"/>
    <x v="239"/>
    <x v="11"/>
    <s v="Food"/>
    <x v="1"/>
    <b v="1"/>
    <n v="2"/>
    <n v="1.3333333333333333"/>
    <x v="10"/>
  </r>
  <r>
    <s v="Processed"/>
    <s v="VJ300320692"/>
    <x v="3"/>
    <x v="4"/>
    <s v="Wonderful Pistachios - Variety"/>
    <s v="Food"/>
    <n v="15597188080"/>
    <s v="Tuesday, August 30, 2022"/>
    <x v="1"/>
    <x v="9"/>
    <n v="2"/>
    <n v="1"/>
    <n v="131"/>
    <n v="2"/>
    <n v="1"/>
    <n v="2"/>
    <n v="2"/>
    <x v="239"/>
    <x v="11"/>
    <s v="Food"/>
    <x v="1"/>
    <b v="1"/>
    <n v="2"/>
    <n v="1.3333333333333333"/>
    <x v="10"/>
  </r>
  <r>
    <s v="Processed"/>
    <s v="VJ300320692"/>
    <x v="3"/>
    <x v="4"/>
    <s v="Wonderful Pistachios - Variety"/>
    <s v="Food"/>
    <n v="15597264601"/>
    <s v="Tuesday, August 30, 2022"/>
    <x v="1"/>
    <x v="9"/>
    <n v="2"/>
    <n v="1"/>
    <n v="131"/>
    <n v="2"/>
    <n v="1"/>
    <n v="2"/>
    <n v="2"/>
    <x v="239"/>
    <x v="11"/>
    <s v="Food"/>
    <x v="1"/>
    <b v="1"/>
    <n v="2"/>
    <n v="1.3333333333333333"/>
    <x v="10"/>
  </r>
  <r>
    <s v="Processed"/>
    <s v="VJ300205292"/>
    <x v="0"/>
    <x v="1"/>
    <s v="Snapple Tea - Lemon"/>
    <s v="Non Carbonated"/>
    <n v="15597290849"/>
    <s v="Tuesday, August 30, 2022"/>
    <x v="0"/>
    <x v="15"/>
    <n v="2.5"/>
    <n v="1"/>
    <n v="147"/>
    <n v="2.5"/>
    <n v="1"/>
    <n v="2.5"/>
    <n v="2.5"/>
    <x v="239"/>
    <x v="152"/>
    <s v="Non Carbonated"/>
    <x v="2"/>
    <b v="1"/>
    <n v="2.5"/>
    <n v="1.6666666666666667"/>
    <x v="59"/>
  </r>
  <r>
    <s v="Processed"/>
    <s v="VJ300320611"/>
    <x v="0"/>
    <x v="0"/>
    <s v="Pop Corners - Sweet &amp; Salty Kettle"/>
    <s v="Food"/>
    <n v="15597776226"/>
    <s v="Tuesday, August 30, 2022"/>
    <x v="1"/>
    <x v="20"/>
    <n v="1.5"/>
    <n v="1"/>
    <n v="112"/>
    <n v="1.5"/>
    <n v="1"/>
    <n v="1.5"/>
    <n v="1.5"/>
    <x v="239"/>
    <x v="141"/>
    <s v="Food"/>
    <x v="1"/>
    <b v="1"/>
    <n v="1.5"/>
    <n v="1"/>
    <x v="80"/>
  </r>
  <r>
    <s v="Processed"/>
    <s v="VJ300320611"/>
    <x v="0"/>
    <x v="0"/>
    <s v="Pop Corners - Sweet &amp; Salty Kettle"/>
    <s v="Food"/>
    <n v="15597784875"/>
    <s v="Tuesday, August 30, 2022"/>
    <x v="1"/>
    <x v="20"/>
    <n v="1.5"/>
    <n v="1"/>
    <n v="112"/>
    <n v="1.5"/>
    <n v="1"/>
    <n v="1.5"/>
    <n v="1.5"/>
    <x v="239"/>
    <x v="141"/>
    <s v="Food"/>
    <x v="1"/>
    <b v="1"/>
    <n v="1.5"/>
    <n v="1"/>
    <x v="80"/>
  </r>
  <r>
    <s v="Processed"/>
    <s v="VJ300320686"/>
    <x v="1"/>
    <x v="2"/>
    <s v="Miss Vickie's Potato Chip - Sea Salt &amp; Vinega"/>
    <s v="Food"/>
    <n v="15598153628"/>
    <s v="Tuesday, August 30, 2022"/>
    <x v="0"/>
    <x v="26"/>
    <n v="1.5"/>
    <n v="1"/>
    <n v="113"/>
    <n v="1.5"/>
    <n v="1"/>
    <n v="1.5"/>
    <n v="1.5"/>
    <x v="239"/>
    <x v="3"/>
    <s v="Food"/>
    <x v="1"/>
    <b v="1"/>
    <n v="1.5"/>
    <n v="1"/>
    <x v="3"/>
  </r>
  <r>
    <s v="Processed"/>
    <s v="VJ300320609"/>
    <x v="2"/>
    <x v="3"/>
    <s v="Funyuns - Flaming Hot"/>
    <s v="Food"/>
    <n v="15598163649"/>
    <s v="Tuesday, August 30, 2022"/>
    <x v="1"/>
    <x v="1"/>
    <n v="1.5"/>
    <n v="1"/>
    <n v="123"/>
    <n v="1.5"/>
    <n v="1"/>
    <n v="1.5"/>
    <n v="1.5"/>
    <x v="239"/>
    <x v="71"/>
    <s v="Food"/>
    <x v="1"/>
    <b v="1"/>
    <n v="1.5"/>
    <n v="1"/>
    <x v="49"/>
  </r>
  <r>
    <s v="Processed"/>
    <s v="VJ300320609"/>
    <x v="2"/>
    <x v="3"/>
    <s v="Cheetos Baked - Crunchy Cheese"/>
    <s v="Food"/>
    <n v="15598168329"/>
    <s v="Tuesday, August 30, 2022"/>
    <x v="1"/>
    <x v="3"/>
    <n v="1.5"/>
    <n v="1"/>
    <n v="114"/>
    <n v="1.5"/>
    <n v="1"/>
    <n v="1.5"/>
    <n v="1.5"/>
    <x v="239"/>
    <x v="85"/>
    <s v="Food"/>
    <x v="1"/>
    <b v="1"/>
    <n v="1.5"/>
    <n v="1"/>
    <x v="21"/>
  </r>
  <r>
    <s v="Processed"/>
    <s v="VJ300320609"/>
    <x v="2"/>
    <x v="3"/>
    <s v="Cheetos Flaming Hot Limon Crunchy"/>
    <s v="Food"/>
    <n v="15598170784"/>
    <s v="Tuesday, August 30, 2022"/>
    <x v="1"/>
    <x v="24"/>
    <n v="1.5"/>
    <n v="1"/>
    <n v="121"/>
    <n v="1.5"/>
    <n v="1"/>
    <n v="1.5"/>
    <n v="1.5"/>
    <x v="239"/>
    <x v="75"/>
    <s v="Food"/>
    <x v="1"/>
    <b v="1"/>
    <n v="1.5"/>
    <n v="1"/>
    <x v="53"/>
  </r>
  <r>
    <s v="Processed"/>
    <s v="VJ300320609"/>
    <x v="2"/>
    <x v="3"/>
    <s v="Cheetos Flaming Hot Limon Crunchy"/>
    <s v="Food"/>
    <n v="15598172539"/>
    <s v="Tuesday, August 30, 2022"/>
    <x v="1"/>
    <x v="24"/>
    <n v="1.5"/>
    <n v="1"/>
    <n v="121"/>
    <n v="1.5"/>
    <n v="1"/>
    <n v="1.5"/>
    <n v="1.5"/>
    <x v="239"/>
    <x v="75"/>
    <s v="Food"/>
    <x v="1"/>
    <b v="1"/>
    <n v="1.5"/>
    <n v="1"/>
    <x v="53"/>
  </r>
  <r>
    <s v="Processed"/>
    <s v="VJ300320609"/>
    <x v="2"/>
    <x v="3"/>
    <s v="Doritos Famin Hot Nacho"/>
    <s v="Food"/>
    <n v="15598204519"/>
    <s v="Tuesday, August 30, 2022"/>
    <x v="1"/>
    <x v="20"/>
    <n v="1.5"/>
    <n v="1"/>
    <n v="112"/>
    <n v="1.5"/>
    <n v="1"/>
    <n v="1.5"/>
    <n v="1.5"/>
    <x v="239"/>
    <x v="77"/>
    <s v="Food"/>
    <x v="1"/>
    <b v="1"/>
    <n v="1.5"/>
    <n v="1"/>
    <x v="55"/>
  </r>
  <r>
    <s v="Processed"/>
    <s v="VJ300320686"/>
    <x v="1"/>
    <x v="2"/>
    <s v="Miss Vickie's Potato Chip - Sea Salt &amp; Vinega"/>
    <s v="Food"/>
    <n v="15598322601"/>
    <s v="Tuesday, August 30, 2022"/>
    <x v="1"/>
    <x v="26"/>
    <n v="1.5"/>
    <n v="1"/>
    <n v="113"/>
    <n v="1.5"/>
    <n v="1"/>
    <n v="1.5"/>
    <n v="1.5"/>
    <x v="239"/>
    <x v="3"/>
    <s v="Food"/>
    <x v="1"/>
    <b v="1"/>
    <n v="1.5"/>
    <n v="1"/>
    <x v="3"/>
  </r>
  <r>
    <s v="Processed"/>
    <s v="VJ300320609"/>
    <x v="2"/>
    <x v="3"/>
    <s v="Pure Organic Fruit Bar - Raspberry Lemonade"/>
    <s v="Food"/>
    <n v="15598447027"/>
    <s v="Tuesday, August 30, 2022"/>
    <x v="0"/>
    <x v="10"/>
    <n v="2.5"/>
    <n v="1"/>
    <n v="136"/>
    <n v="2.5"/>
    <n v="1"/>
    <n v="2.5"/>
    <n v="4"/>
    <x v="239"/>
    <x v="168"/>
    <s v="Food"/>
    <x v="1"/>
    <b v="1"/>
    <n v="2.5"/>
    <n v="1.6666666666666667"/>
    <x v="15"/>
  </r>
  <r>
    <s v="Processed"/>
    <s v="VJ300320609"/>
    <x v="2"/>
    <x v="3"/>
    <s v="Pure Organic Fruit Bar - Strawberry Banana"/>
    <s v="Food"/>
    <n v="15598447027"/>
    <s v="Tuesday, August 30, 2022"/>
    <x v="0"/>
    <x v="6"/>
    <n v="1.5"/>
    <n v="1"/>
    <n v="134"/>
    <n v="1.5"/>
    <n v="1"/>
    <n v="1.5"/>
    <n v="4"/>
    <x v="239"/>
    <x v="17"/>
    <s v="Food"/>
    <x v="1"/>
    <b v="1"/>
    <n v="1.5"/>
    <n v="1"/>
    <x v="15"/>
  </r>
  <r>
    <s v="Processed"/>
    <s v="VJ300320609"/>
    <x v="2"/>
    <x v="3"/>
    <s v="Fritos - Original"/>
    <s v="Food"/>
    <n v="15598584893"/>
    <s v="Tuesday, August 30, 2022"/>
    <x v="1"/>
    <x v="25"/>
    <n v="1.5"/>
    <n v="1"/>
    <n v="125"/>
    <n v="1.5"/>
    <n v="1"/>
    <n v="1.5"/>
    <n v="1.5"/>
    <x v="239"/>
    <x v="83"/>
    <s v="Food"/>
    <x v="1"/>
    <b v="1"/>
    <n v="1.5"/>
    <n v="1"/>
    <x v="61"/>
  </r>
  <r>
    <s v="Processed"/>
    <s v="VJ300320609"/>
    <x v="2"/>
    <x v="3"/>
    <s v="Doritos Famin Hot Nacho"/>
    <s v="Food"/>
    <n v="15598991940"/>
    <s v="Tuesday, August 30, 2022"/>
    <x v="1"/>
    <x v="20"/>
    <n v="1.5"/>
    <n v="1"/>
    <n v="112"/>
    <n v="1.5"/>
    <n v="1"/>
    <n v="1.5"/>
    <n v="1.5"/>
    <x v="239"/>
    <x v="77"/>
    <s v="Food"/>
    <x v="1"/>
    <b v="1"/>
    <n v="1.5"/>
    <n v="1"/>
    <x v="55"/>
  </r>
  <r>
    <s v="Processed"/>
    <s v="VJ300320686"/>
    <x v="1"/>
    <x v="2"/>
    <s v="Robert Irvine's - Fit Crunch -  Chocolate Pea"/>
    <s v="Food"/>
    <n v="15599112061"/>
    <s v="Tuesday, August 30, 2022"/>
    <x v="1"/>
    <x v="11"/>
    <n v="2"/>
    <n v="1"/>
    <n v="132"/>
    <n v="2"/>
    <n v="1"/>
    <n v="2"/>
    <n v="2"/>
    <x v="239"/>
    <x v="21"/>
    <s v="Food"/>
    <x v="1"/>
    <b v="1"/>
    <n v="2"/>
    <n v="1.3333333333333333"/>
    <x v="19"/>
  </r>
  <r>
    <s v="Processed"/>
    <s v="VJ300320692"/>
    <x v="3"/>
    <x v="4"/>
    <s v="Starbucks Doubleshot Energy - Mocha"/>
    <s v="Non Carbonated"/>
    <n v="15599134921"/>
    <s v="Tuesday, August 30, 2022"/>
    <x v="0"/>
    <x v="2"/>
    <n v="3.5"/>
    <n v="1"/>
    <n v="146"/>
    <n v="3.5"/>
    <n v="1"/>
    <n v="3.5"/>
    <n v="3.5"/>
    <x v="239"/>
    <x v="88"/>
    <s v="Non Carbonated"/>
    <x v="2"/>
    <b v="1"/>
    <n v="3.5"/>
    <n v="2.3333333333333335"/>
    <x v="62"/>
  </r>
  <r>
    <s v="Processed"/>
    <s v="VJ300320692"/>
    <x v="3"/>
    <x v="4"/>
    <s v="CheezIt - Cheddar Sour Cream and Onion"/>
    <s v="Food"/>
    <n v="15599293832"/>
    <s v="Tuesday, August 30, 2022"/>
    <x v="0"/>
    <x v="18"/>
    <n v="1.5"/>
    <n v="1"/>
    <n v="124"/>
    <n v="1.5"/>
    <n v="1"/>
    <n v="1.5"/>
    <n v="1.5"/>
    <x v="239"/>
    <x v="86"/>
    <s v="Food"/>
    <x v="1"/>
    <b v="1"/>
    <n v="1.5"/>
    <n v="1"/>
    <x v="39"/>
  </r>
  <r>
    <s v="Processed"/>
    <s v="VJ300320611"/>
    <x v="0"/>
    <x v="0"/>
    <s v="Poland Springs Water"/>
    <s v="Water"/>
    <n v="15599326569"/>
    <s v="Tuesday, August 30, 2022"/>
    <x v="0"/>
    <x v="7"/>
    <n v="2"/>
    <n v="1"/>
    <n v="143"/>
    <n v="2"/>
    <n v="1"/>
    <n v="2"/>
    <n v="2"/>
    <x v="239"/>
    <x v="29"/>
    <s v="Water"/>
    <x v="3"/>
    <b v="1"/>
    <n v="2"/>
    <n v="1.3333333333333333"/>
    <x v="27"/>
  </r>
  <r>
    <s v="Processed"/>
    <s v="VJ300320692"/>
    <x v="3"/>
    <x v="4"/>
    <s v="RXBAR - Protein Bar - Peanut Butter"/>
    <s v="Food"/>
    <n v="15599401137"/>
    <s v="Tuesday, August 30, 2022"/>
    <x v="1"/>
    <x v="28"/>
    <n v="2"/>
    <n v="1"/>
    <n v="135"/>
    <n v="2"/>
    <n v="1"/>
    <n v="2"/>
    <n v="2"/>
    <x v="239"/>
    <x v="80"/>
    <s v="Food"/>
    <x v="1"/>
    <b v="1"/>
    <n v="2"/>
    <n v="1.3333333333333333"/>
    <x v="58"/>
  </r>
  <r>
    <s v="Processed"/>
    <s v="VJ300320686"/>
    <x v="1"/>
    <x v="2"/>
    <s v="Miss Vickie's Potato Chip - Sea Salt &amp; Vinega"/>
    <s v="Food"/>
    <n v="15599405613"/>
    <s v="Tuesday, August 30, 2022"/>
    <x v="0"/>
    <x v="26"/>
    <n v="1.5"/>
    <n v="1"/>
    <n v="113"/>
    <n v="1.5"/>
    <n v="1"/>
    <n v="1.5"/>
    <n v="1.5"/>
    <x v="239"/>
    <x v="3"/>
    <s v="Food"/>
    <x v="1"/>
    <b v="1"/>
    <n v="1.5"/>
    <n v="1"/>
    <x v="3"/>
  </r>
  <r>
    <s v="Processed"/>
    <s v="VJ300320692"/>
    <x v="3"/>
    <x v="4"/>
    <s v="SunChips Multigrain - Salsa"/>
    <s v="Food"/>
    <n v="15599407301"/>
    <s v="Tuesday, August 30, 2022"/>
    <x v="1"/>
    <x v="26"/>
    <n v="1.5"/>
    <n v="1"/>
    <n v="113"/>
    <n v="1.5"/>
    <n v="1"/>
    <n v="1.5"/>
    <n v="1.5"/>
    <x v="239"/>
    <x v="27"/>
    <s v="Food"/>
    <x v="1"/>
    <b v="1"/>
    <n v="1.5"/>
    <n v="1"/>
    <x v="25"/>
  </r>
  <r>
    <s v="Processed"/>
    <s v="VJ300320692"/>
    <x v="3"/>
    <x v="4"/>
    <s v="Robert Irvine's - Fit Crunch -  Chocolate Pea"/>
    <s v="Food"/>
    <n v="15599639029"/>
    <s v="Tuesday, August 30, 2022"/>
    <x v="1"/>
    <x v="13"/>
    <n v="2"/>
    <n v="1"/>
    <n v="130"/>
    <n v="2"/>
    <n v="1"/>
    <n v="2"/>
    <n v="2"/>
    <x v="239"/>
    <x v="21"/>
    <s v="Food"/>
    <x v="1"/>
    <b v="1"/>
    <n v="2"/>
    <n v="1.3333333333333333"/>
    <x v="19"/>
  </r>
  <r>
    <s v="Processed"/>
    <s v="VJ300320692"/>
    <x v="3"/>
    <x v="4"/>
    <s v="CheezIt - White Cheddar"/>
    <s v="Food"/>
    <n v="15599706333"/>
    <s v="Tuesday, August 30, 2022"/>
    <x v="1"/>
    <x v="1"/>
    <n v="1.5"/>
    <n v="1"/>
    <n v="123"/>
    <n v="1.5"/>
    <n v="1"/>
    <n v="1.5"/>
    <n v="1.5"/>
    <x v="239"/>
    <x v="53"/>
    <s v="Food"/>
    <x v="1"/>
    <b v="1"/>
    <n v="1.5"/>
    <n v="1"/>
    <x v="39"/>
  </r>
  <r>
    <s v="Processed"/>
    <s v="VJ300320692"/>
    <x v="3"/>
    <x v="4"/>
    <s v="Oreo Mini - Go Paks"/>
    <m/>
    <n v="15599749782"/>
    <s v="Tuesday, August 30, 2022"/>
    <x v="1"/>
    <x v="36"/>
    <n v="4"/>
    <n v="1"/>
    <n v="155"/>
    <n v="4"/>
    <n v="1"/>
    <n v="4"/>
    <n v="4"/>
    <x v="239"/>
    <x v="143"/>
    <s v="Cell is Blank - Dis-regard"/>
    <x v="1"/>
    <b v="1"/>
    <n v="4"/>
    <n v="2.6666666666666665"/>
    <x v="98"/>
  </r>
  <r>
    <s v="Processed"/>
    <s v="VJ300320692"/>
    <x v="3"/>
    <x v="4"/>
    <s v="BodyArmor LYTE - Strawberry Lemonade"/>
    <s v="Water"/>
    <n v="15599844284"/>
    <s v="Tuesday, August 30, 2022"/>
    <x v="0"/>
    <x v="15"/>
    <n v="2.75"/>
    <n v="1"/>
    <n v="147"/>
    <n v="2.75"/>
    <n v="1"/>
    <n v="2.75"/>
    <n v="2.75"/>
    <x v="239"/>
    <x v="131"/>
    <s v="Water"/>
    <x v="3"/>
    <b v="1"/>
    <n v="2.75"/>
    <n v="1.8333333333333333"/>
    <x v="90"/>
  </r>
  <r>
    <s v="Processed"/>
    <s v="VJ300320611"/>
    <x v="0"/>
    <x v="0"/>
    <s v="Canada Dry - Ginger Ale &amp; Lemonde"/>
    <m/>
    <n v="15600137940"/>
    <s v="Tuesday, August 30, 2022"/>
    <x v="1"/>
    <x v="12"/>
    <n v="1.5"/>
    <n v="1"/>
    <n v="140"/>
    <n v="1.5"/>
    <n v="1"/>
    <n v="1.5"/>
    <n v="1.5"/>
    <x v="239"/>
    <x v="150"/>
    <s v="Cell is Blank - Dis-regard"/>
    <x v="0"/>
    <b v="1"/>
    <n v="1.5"/>
    <n v="1"/>
    <x v="102"/>
  </r>
  <r>
    <s v="Processed"/>
    <s v="VJ300320609"/>
    <x v="2"/>
    <x v="3"/>
    <s v="Cheetos - Fleming Hot Crunchy"/>
    <s v="Food"/>
    <n v="15600267402"/>
    <s v="Tuesday, August 30, 2022"/>
    <x v="1"/>
    <x v="16"/>
    <n v="1.5"/>
    <n v="1"/>
    <n v="122"/>
    <n v="1.5"/>
    <n v="1"/>
    <n v="1.5"/>
    <n v="1.5"/>
    <x v="239"/>
    <x v="16"/>
    <s v="Food"/>
    <x v="1"/>
    <b v="1"/>
    <n v="1.5"/>
    <n v="1"/>
    <x v="14"/>
  </r>
  <r>
    <s v="Processed"/>
    <s v="VJ300205292"/>
    <x v="0"/>
    <x v="1"/>
    <s v="Snapple Tea - Lemon"/>
    <s v="Non Carbonated"/>
    <n v="15600487295"/>
    <s v="Tuesday, August 30, 2022"/>
    <x v="0"/>
    <x v="15"/>
    <n v="2.5"/>
    <n v="1"/>
    <n v="147"/>
    <n v="2.5"/>
    <n v="1"/>
    <n v="2.5"/>
    <n v="2.5"/>
    <x v="239"/>
    <x v="152"/>
    <s v="Non Carbonated"/>
    <x v="2"/>
    <b v="1"/>
    <n v="2.5"/>
    <n v="1.6666666666666667"/>
    <x v="59"/>
  </r>
  <r>
    <s v="Processed"/>
    <s v="VJ300320609"/>
    <x v="2"/>
    <x v="3"/>
    <s v="Fritos - Original"/>
    <s v="Food"/>
    <n v="15600761938"/>
    <s v="Tuesday, August 30, 2022"/>
    <x v="1"/>
    <x v="25"/>
    <n v="1.5"/>
    <n v="1"/>
    <n v="125"/>
    <n v="1.5"/>
    <n v="1"/>
    <n v="1.5"/>
    <n v="1.5"/>
    <x v="239"/>
    <x v="83"/>
    <s v="Food"/>
    <x v="1"/>
    <b v="1"/>
    <n v="1.5"/>
    <n v="1"/>
    <x v="61"/>
  </r>
  <r>
    <s v="Processed"/>
    <s v="VJ300320686"/>
    <x v="1"/>
    <x v="2"/>
    <s v="Lindens - Chocolate Chippers"/>
    <s v="Food"/>
    <n v="15601642404"/>
    <s v="Wednesday, August 31, 2022"/>
    <x v="0"/>
    <x v="24"/>
    <n v="2.25"/>
    <n v="1"/>
    <n v="121"/>
    <n v="2.25"/>
    <n v="1"/>
    <n v="2.25"/>
    <n v="2.25"/>
    <x v="240"/>
    <x v="167"/>
    <s v="Food"/>
    <x v="1"/>
    <b v="1"/>
    <n v="2.25"/>
    <n v="1.5"/>
    <x v="108"/>
  </r>
  <r>
    <s v="Processed"/>
    <s v="VJ300320686"/>
    <x v="1"/>
    <x v="2"/>
    <s v="SunChips Multigrain - Salsa"/>
    <s v="Food"/>
    <n v="15602233765"/>
    <s v="Wednesday, August 31, 2022"/>
    <x v="1"/>
    <x v="4"/>
    <n v="1.5"/>
    <n v="1"/>
    <n v="110"/>
    <n v="1.5"/>
    <n v="1"/>
    <n v="1.5"/>
    <n v="1.5"/>
    <x v="240"/>
    <x v="27"/>
    <s v="Food"/>
    <x v="1"/>
    <b v="1"/>
    <n v="1.5"/>
    <n v="1"/>
    <x v="25"/>
  </r>
  <r>
    <s v="Processed"/>
    <s v="VJ300320686"/>
    <x v="1"/>
    <x v="2"/>
    <s v="Keto Bar - Creamy Peanut Butter Chocolate"/>
    <s v="Food"/>
    <n v="15602399908"/>
    <s v="Wednesday, August 31, 2022"/>
    <x v="1"/>
    <x v="9"/>
    <n v="2"/>
    <n v="1"/>
    <n v="131"/>
    <n v="2"/>
    <n v="1"/>
    <n v="2"/>
    <n v="2"/>
    <x v="240"/>
    <x v="110"/>
    <s v="Food"/>
    <x v="1"/>
    <b v="1"/>
    <n v="2"/>
    <n v="1.3333333333333333"/>
    <x v="77"/>
  </r>
  <r>
    <s v="Processed"/>
    <s v="VJ300320686"/>
    <x v="1"/>
    <x v="2"/>
    <s v="Wonderful Pistachios - Variety"/>
    <s v="Food"/>
    <n v="15602645264"/>
    <s v="Wednesday, August 31, 2022"/>
    <x v="1"/>
    <x v="17"/>
    <n v="2"/>
    <n v="1"/>
    <n v="138"/>
    <n v="2"/>
    <n v="1"/>
    <n v="2"/>
    <n v="2"/>
    <x v="240"/>
    <x v="11"/>
    <s v="Food"/>
    <x v="1"/>
    <b v="1"/>
    <n v="2"/>
    <n v="1.3333333333333333"/>
    <x v="10"/>
  </r>
  <r>
    <s v="Processed"/>
    <s v="VJ300320686"/>
    <x v="1"/>
    <x v="2"/>
    <s v="Robert Irvine's - Fit Crunch -  Chocolate Pea"/>
    <s v="Food"/>
    <n v="15602818773"/>
    <s v="Wednesday, August 31, 2022"/>
    <x v="1"/>
    <x v="11"/>
    <n v="2"/>
    <n v="1"/>
    <n v="132"/>
    <n v="2"/>
    <n v="1"/>
    <n v="2"/>
    <n v="2"/>
    <x v="240"/>
    <x v="21"/>
    <s v="Food"/>
    <x v="1"/>
    <b v="1"/>
    <n v="2"/>
    <n v="1.3333333333333333"/>
    <x v="19"/>
  </r>
  <r>
    <s v="Processed"/>
    <s v="VJ300320692"/>
    <x v="3"/>
    <x v="4"/>
    <s v="Lindens - Chocolate Chippers"/>
    <s v="Food"/>
    <n v="15603201222"/>
    <s v="Wednesday, August 31, 2022"/>
    <x v="0"/>
    <x v="16"/>
    <n v="2"/>
    <n v="1"/>
    <n v="122"/>
    <n v="2"/>
    <n v="1"/>
    <n v="2"/>
    <n v="6"/>
    <x v="240"/>
    <x v="167"/>
    <s v="Food"/>
    <x v="1"/>
    <b v="1"/>
    <n v="2"/>
    <n v="1.3333333333333333"/>
    <x v="108"/>
  </r>
  <r>
    <s v="Processed"/>
    <s v="VJ300320692"/>
    <x v="3"/>
    <x v="4"/>
    <s v="Wonderful Pistachios - Variety"/>
    <s v="Food"/>
    <n v="15603201222"/>
    <s v="Wednesday, August 31, 2022"/>
    <x v="0"/>
    <x v="9"/>
    <n v="2"/>
    <n v="1"/>
    <n v="131"/>
    <n v="2"/>
    <n v="1"/>
    <n v="2"/>
    <n v="6"/>
    <x v="240"/>
    <x v="11"/>
    <s v="Food"/>
    <x v="1"/>
    <b v="1"/>
    <n v="2"/>
    <n v="1.3333333333333333"/>
    <x v="10"/>
  </r>
  <r>
    <s v="Processed"/>
    <s v="VJ300320692"/>
    <x v="3"/>
    <x v="4"/>
    <s v="Hungry Buddha - Chocolate Chip"/>
    <s v="Food"/>
    <n v="15603201222"/>
    <s v="Wednesday, August 31, 2022"/>
    <x v="0"/>
    <x v="14"/>
    <n v="2"/>
    <n v="1"/>
    <n v="137"/>
    <n v="2"/>
    <n v="1"/>
    <n v="2"/>
    <n v="6"/>
    <x v="240"/>
    <x v="103"/>
    <s v="Food"/>
    <x v="1"/>
    <b v="1"/>
    <n v="2"/>
    <n v="1.3333333333333333"/>
    <x v="72"/>
  </r>
  <r>
    <s v="Processed"/>
    <s v="VJ300320609"/>
    <x v="2"/>
    <x v="3"/>
    <s v="Snapple Tea - Lemon"/>
    <s v="Non Carbonated"/>
    <n v="15603853105"/>
    <s v="Wednesday, August 31, 2022"/>
    <x v="0"/>
    <x v="21"/>
    <n v="2.5"/>
    <n v="1"/>
    <n v="145"/>
    <n v="2.5"/>
    <n v="1"/>
    <n v="2.5"/>
    <n v="2.5"/>
    <x v="240"/>
    <x v="152"/>
    <s v="Non Carbonated"/>
    <x v="2"/>
    <b v="1"/>
    <n v="2.5"/>
    <n v="1.6666666666666667"/>
    <x v="59"/>
  </r>
  <r>
    <s v="Processed"/>
    <s v="VJ300320692"/>
    <x v="3"/>
    <x v="4"/>
    <s v="Goldfish Baked - Cheddar"/>
    <s v="Food"/>
    <n v="15603921383"/>
    <s v="Wednesday, August 31, 2022"/>
    <x v="1"/>
    <x v="25"/>
    <n v="1.5"/>
    <n v="1"/>
    <n v="125"/>
    <n v="1.5"/>
    <n v="1"/>
    <n v="1.5"/>
    <n v="1.5"/>
    <x v="240"/>
    <x v="139"/>
    <s v="Food"/>
    <x v="1"/>
    <b v="1"/>
    <n v="1.5"/>
    <n v="1"/>
    <x v="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446">
  <r>
    <s v="Processed"/>
    <s v="VJ300320611"/>
    <s v="Brunswick Sq Mall"/>
    <s v="BSQ Mall x1366 - ATT"/>
    <s v="Red Bull - Energy Drink - Sugar Free"/>
    <s v="Carbonated"/>
    <n v="14515778905"/>
    <s v="Saturday, January 1, 2022"/>
    <s v="Credit"/>
    <n v="148"/>
    <n v="3.5"/>
    <n v="1"/>
    <n v="148"/>
    <n v="3.5"/>
    <n v="1"/>
    <n v="3.5"/>
    <n v="3.5"/>
    <x v="0"/>
    <s v="Red Bull - Energy Drink - Sugar Free"/>
    <s v="Carbonated"/>
    <x v="0"/>
    <b v="1"/>
    <n v="3.5"/>
    <n v="2.3333333333333335"/>
    <s v="Red Bull "/>
    <s v=" Energy Drink "/>
    <s v=" Sugar Free"/>
    <x v="0"/>
    <s v=" January 1"/>
    <n v="2022"/>
  </r>
  <r>
    <s v="Processed"/>
    <s v="VJ300320611"/>
    <s v="Brunswick Sq Mall"/>
    <s v="BSQ Mall x1366 - ATT"/>
    <s v="Red Bull - Energy Drink - Sugar Free"/>
    <s v="Carbonated"/>
    <n v="14516018629"/>
    <s v="Saturday, January 1, 2022"/>
    <s v="Credit"/>
    <n v="148"/>
    <n v="3.5"/>
    <n v="1"/>
    <n v="148"/>
    <n v="3.5"/>
    <n v="1"/>
    <n v="3.5"/>
    <n v="5"/>
    <x v="0"/>
    <s v="Red Bull - Energy Drink - Sugar Free"/>
    <s v="Carbonated"/>
    <x v="0"/>
    <b v="1"/>
    <n v="3.5"/>
    <n v="2.3333333333333335"/>
    <s v="Red Bull "/>
    <s v=" Energy Drink "/>
    <s v=" Sugar Free"/>
    <x v="0"/>
    <s v=" January 1"/>
    <n v="2022"/>
  </r>
  <r>
    <s v="Processed"/>
    <s v="VJ300320611"/>
    <s v="Brunswick Sq Mall"/>
    <s v="BSQ Mall x1366 - ATT"/>
    <s v="Takis - Hot Chilli Pepper &amp; Lime"/>
    <s v="Food"/>
    <n v="14516018629"/>
    <s v="Saturday, January 1, 2022"/>
    <s v="Credit"/>
    <n v="123"/>
    <n v="1.5"/>
    <n v="1"/>
    <n v="123"/>
    <n v="1.5"/>
    <n v="1"/>
    <n v="1.5"/>
    <n v="5"/>
    <x v="0"/>
    <s v="Takis - Hot Chilli Pepper &amp; Lime"/>
    <s v="Food"/>
    <x v="1"/>
    <b v="1"/>
    <n v="1.5"/>
    <n v="1"/>
    <s v="Takis "/>
    <s v=" Hot Chilli Pepper &amp; Lime"/>
    <m/>
    <x v="0"/>
    <s v=" January 1"/>
    <n v="2022"/>
  </r>
  <r>
    <s v="Processed"/>
    <s v="VJ300320611"/>
    <s v="Brunswick Sq Mall"/>
    <s v="BSQ Mall x1366 - ATT"/>
    <s v="Takis - Hot Chilli Pepper &amp; Lime"/>
    <s v="Food"/>
    <n v="14516020373"/>
    <s v="Saturday, January 1, 2022"/>
    <s v="Credit"/>
    <n v="123"/>
    <n v="1.5"/>
    <n v="1"/>
    <n v="123"/>
    <n v="1.5"/>
    <n v="1"/>
    <n v="1.5"/>
    <n v="1.5"/>
    <x v="0"/>
    <s v="Takis - Hot Chilli Pepper &amp; Lime"/>
    <s v="Food"/>
    <x v="1"/>
    <b v="1"/>
    <n v="1.5"/>
    <n v="1"/>
    <s v="Takis "/>
    <s v=" Hot Chilli Pepper &amp; Lime"/>
    <m/>
    <x v="0"/>
    <s v=" January 1"/>
    <n v="2022"/>
  </r>
  <r>
    <s v="Processed"/>
    <s v="VJ300320611"/>
    <s v="Brunswick Sq Mall"/>
    <s v="BSQ Mall x1366 - ATT"/>
    <s v="Red Bull - Energy Drink - Sugar Free"/>
    <s v="Carbonated"/>
    <n v="14516021756"/>
    <s v="Saturday, January 1, 2022"/>
    <s v="Credit"/>
    <n v="148"/>
    <n v="3.5"/>
    <n v="1"/>
    <n v="148"/>
    <n v="3.5"/>
    <n v="1"/>
    <n v="3.5"/>
    <n v="3.5"/>
    <x v="0"/>
    <s v="Red Bull - Energy Drink - Sugar Free"/>
    <s v="Carbonated"/>
    <x v="0"/>
    <b v="1"/>
    <n v="3.5"/>
    <n v="2.3333333333333335"/>
    <s v="Red Bull "/>
    <s v=" Energy Drink "/>
    <s v=" Sugar Free"/>
    <x v="0"/>
    <s v=" January 1"/>
    <n v="2022"/>
  </r>
  <r>
    <s v="Processed"/>
    <s v="VJ300205292"/>
    <s v="Brunswick Sq Mall"/>
    <s v="BSQ Mall x1364 - Zales"/>
    <s v="Bai Antioxidant - Brasilia BB"/>
    <s v="Non Carbonated"/>
    <n v="14517568743"/>
    <s v="Sunday, January 2, 2022"/>
    <s v="Cash"/>
    <n v="146"/>
    <n v="2.5"/>
    <n v="1"/>
    <n v="146"/>
    <n v="2.5"/>
    <n v="1"/>
    <n v="2.5"/>
    <n v="2.5"/>
    <x v="1"/>
    <s v="Bai Antioxidant - Brasilia BB"/>
    <s v="Non Carbonated"/>
    <x v="2"/>
    <b v="1"/>
    <n v="2.5"/>
    <n v="1.6666666666666667"/>
    <s v="Bai Antioxidant "/>
    <s v=" Brasilia BB"/>
    <m/>
    <x v="1"/>
    <s v=" January 2"/>
    <n v="2022"/>
  </r>
  <r>
    <s v="Processed"/>
    <s v="VJ300205292"/>
    <s v="Brunswick Sq Mall"/>
    <s v="BSQ Mall x1364 - Zales"/>
    <s v="Miss Vickie's Potato Chip - Sea Salt &amp; Vinega"/>
    <s v="Food"/>
    <n v="14518731524"/>
    <s v="Monday, January 3, 2022"/>
    <s v="Cash"/>
    <n v="114"/>
    <n v="1.5"/>
    <n v="1"/>
    <n v="114"/>
    <n v="1.5"/>
    <n v="1"/>
    <n v="1.5"/>
    <n v="1.5"/>
    <x v="1"/>
    <s v="Miss Vickie's Potato Chip - Sea Salt &amp; Vinega"/>
    <s v="Food"/>
    <x v="1"/>
    <b v="1"/>
    <n v="1.5"/>
    <n v="1"/>
    <s v="Miss Vickie's Potato Chip "/>
    <s v=" Sea Salt &amp; Vinega"/>
    <m/>
    <x v="2"/>
    <s v=" January 3"/>
    <n v="2022"/>
  </r>
  <r>
    <s v="Processed"/>
    <s v="VJ300320686"/>
    <s v="Earle Asphalt"/>
    <s v="Earle Asphalt x1371"/>
    <s v="Miss Vickie's Potato Chip - Lime &amp; Cracked Pe"/>
    <s v="Food"/>
    <n v="14519162059"/>
    <s v="Monday, January 3, 2022"/>
    <s v="Credit"/>
    <n v="110"/>
    <n v="1.5"/>
    <n v="1"/>
    <n v="110"/>
    <n v="1.5"/>
    <n v="1"/>
    <n v="1.5"/>
    <n v="1.5"/>
    <x v="2"/>
    <s v="Miss Vickie's Potato Chip - Lime &amp; Cracked Pe"/>
    <s v="Food"/>
    <x v="1"/>
    <b v="1"/>
    <n v="1.5"/>
    <n v="1"/>
    <s v="Miss Vickie's Potato Chip "/>
    <s v=" Lime &amp; Cracked Pe"/>
    <m/>
    <x v="2"/>
    <s v=" January 3"/>
    <n v="2022"/>
  </r>
  <r>
    <s v="Processed"/>
    <s v="VJ300320609"/>
    <s v="GuttenPlans"/>
    <s v="GuttenPlans x1367"/>
    <s v="Monster Energy Original"/>
    <s v="Carbonated"/>
    <n v="14519670154"/>
    <s v="Monday, January 3, 2022"/>
    <s v="Credit"/>
    <n v="144"/>
    <n v="3"/>
    <n v="1"/>
    <n v="144"/>
    <n v="3"/>
    <n v="1"/>
    <n v="3"/>
    <n v="3"/>
    <x v="2"/>
    <s v="Monster Energy Original"/>
    <s v="Carbonated"/>
    <x v="0"/>
    <b v="1"/>
    <n v="3"/>
    <n v="2"/>
    <s v="Monster Energy Original"/>
    <m/>
    <m/>
    <x v="2"/>
    <s v=" January 3"/>
    <n v="2022"/>
  </r>
  <r>
    <s v="Processed"/>
    <s v="VJ300320686"/>
    <s v="Earle Asphalt"/>
    <s v="Earle Asphalt x1371"/>
    <s v="Seapoint Farms Dry Roasted Edamame - Wasabi"/>
    <s v="Food"/>
    <n v="14520315330"/>
    <s v="Monday, January 3, 2022"/>
    <s v="Credit"/>
    <n v="134"/>
    <n v="2.5"/>
    <n v="1"/>
    <n v="134"/>
    <n v="2.5"/>
    <n v="1"/>
    <n v="2.5"/>
    <n v="2.5"/>
    <x v="2"/>
    <s v="Seapoint Farms Dry Roasted Edamame - Wasabi"/>
    <s v="Food"/>
    <x v="1"/>
    <b v="1"/>
    <n v="2.5"/>
    <n v="1.6666666666666667"/>
    <s v="Seapoint Farms Dry Roasted Edamame "/>
    <s v=" Wasabi"/>
    <m/>
    <x v="2"/>
    <s v=" January 3"/>
    <n v="2022"/>
  </r>
  <r>
    <s v="Processed"/>
    <s v="VJ300320609"/>
    <s v="GuttenPlans"/>
    <s v="GuttenPlans x1367"/>
    <s v="Snapple Diet Tea - Lemon"/>
    <s v="Non Carbonated"/>
    <n v="14520522827"/>
    <s v="Monday, January 3, 2022"/>
    <s v="Cash"/>
    <n v="143"/>
    <n v="2.5"/>
    <n v="1"/>
    <n v="143"/>
    <n v="2.5"/>
    <n v="1"/>
    <n v="2.5"/>
    <n v="2.5"/>
    <x v="2"/>
    <s v="Snapple Diet Tea - Lemon"/>
    <s v="Non Carbonated"/>
    <x v="2"/>
    <b v="1"/>
    <n v="2.5"/>
    <n v="1.6666666666666667"/>
    <s v="Snapple Diet Tea "/>
    <s v=" Lemon"/>
    <m/>
    <x v="2"/>
    <s v=" January 3"/>
    <n v="2022"/>
  </r>
  <r>
    <s v="Processed"/>
    <s v="VJ300320609"/>
    <s v="GuttenPlans"/>
    <s v="GuttenPlans x1367"/>
    <s v="Skinny Pop Popcorn"/>
    <s v="Food"/>
    <n v="14520523909"/>
    <s v="Monday, January 3, 2022"/>
    <s v="Cash"/>
    <n v="111"/>
    <n v="1.5"/>
    <n v="1"/>
    <n v="111"/>
    <n v="1.5"/>
    <n v="1"/>
    <n v="1.5"/>
    <n v="1.5"/>
    <x v="2"/>
    <s v="Skinny Pop Popcorn"/>
    <s v="Food"/>
    <x v="1"/>
    <b v="1"/>
    <n v="1.5"/>
    <n v="1"/>
    <s v="Skinny Pop Popcorn"/>
    <m/>
    <m/>
    <x v="2"/>
    <s v=" January 3"/>
    <n v="2022"/>
  </r>
  <r>
    <s v="Processed"/>
    <s v="VJ300320609"/>
    <s v="GuttenPlans"/>
    <s v="GuttenPlans x1367"/>
    <s v="Stretch Island Fruit Leathers Snacks - Variet"/>
    <s v="Food"/>
    <n v="14520526471"/>
    <s v="Monday, January 3, 2022"/>
    <s v="Cash"/>
    <n v="131"/>
    <n v="1"/>
    <n v="1"/>
    <n v="131"/>
    <n v="1"/>
    <n v="1"/>
    <n v="1"/>
    <n v="1"/>
    <x v="2"/>
    <s v="Stretch Island Fruit Leathers Snacks - Variet"/>
    <s v="Food"/>
    <x v="1"/>
    <b v="1"/>
    <n v="1"/>
    <n v="0.66666666666666663"/>
    <s v="Stretch Island Fruit Leathers Snacks "/>
    <s v=" Variet"/>
    <m/>
    <x v="2"/>
    <s v=" January 3"/>
    <n v="2022"/>
  </r>
  <r>
    <s v="Processed"/>
    <s v="VJ300320686"/>
    <s v="Earle Asphalt"/>
    <s v="Earle Asphalt x1371"/>
    <s v="KitKat - Crisp Wafers"/>
    <s v="Food"/>
    <n v="14520549978"/>
    <s v="Monday, January 3, 2022"/>
    <s v="Credit"/>
    <n v="136"/>
    <n v="1.75"/>
    <n v="1"/>
    <n v="136"/>
    <n v="1.75"/>
    <n v="1"/>
    <n v="1.75"/>
    <n v="1.75"/>
    <x v="2"/>
    <s v="KitKat - Crisp Wafers"/>
    <s v="Food"/>
    <x v="1"/>
    <b v="1"/>
    <n v="1.75"/>
    <n v="1.1666666666666667"/>
    <s v="KitKat "/>
    <s v=" Crisp Wafers"/>
    <m/>
    <x v="2"/>
    <s v=" January 3"/>
    <n v="2022"/>
  </r>
  <r>
    <s v="Processed"/>
    <s v="VJ300320609"/>
    <s v="GuttenPlans"/>
    <s v="GuttenPlans x1367"/>
    <s v="Skinny Pop Popcorn"/>
    <s v="Food"/>
    <n v="14520565434"/>
    <s v="Monday, January 3, 2022"/>
    <s v="Cash"/>
    <n v="111"/>
    <n v="1.5"/>
    <n v="1"/>
    <n v="111"/>
    <n v="1.5"/>
    <n v="1"/>
    <n v="1.5"/>
    <n v="1.5"/>
    <x v="2"/>
    <s v="Skinny Pop Popcorn"/>
    <s v="Food"/>
    <x v="1"/>
    <b v="1"/>
    <n v="1.5"/>
    <n v="1"/>
    <s v="Skinny Pop Popcorn"/>
    <m/>
    <m/>
    <x v="2"/>
    <s v=" January 3"/>
    <n v="2022"/>
  </r>
  <r>
    <s v="Processed"/>
    <s v="VJ300320686"/>
    <s v="Earle Asphalt"/>
    <s v="Earle Asphalt x1371"/>
    <s v="Wonderful Pistachios - Variety"/>
    <s v="Food"/>
    <n v="14520852487"/>
    <s v="Monday, January 3, 2022"/>
    <s v="Cash"/>
    <n v="132"/>
    <n v="2"/>
    <n v="1"/>
    <n v="132"/>
    <n v="2"/>
    <n v="1"/>
    <n v="2"/>
    <n v="2"/>
    <x v="2"/>
    <s v="Wonderful Pistachios - Variety"/>
    <s v="Food"/>
    <x v="1"/>
    <b v="1"/>
    <n v="2"/>
    <n v="1.3333333333333333"/>
    <s v="Wonderful Pistachios "/>
    <s v=" Variety"/>
    <m/>
    <x v="2"/>
    <s v=" January 3"/>
    <n v="2022"/>
  </r>
  <r>
    <s v="Processed"/>
    <s v="VJ300320686"/>
    <s v="Earle Asphalt"/>
    <s v="Earle Asphalt x1371"/>
    <s v="Wonderful Pistachios - Variety"/>
    <s v="Food"/>
    <n v="14521022594"/>
    <s v="Monday, January 3, 2022"/>
    <s v="Cash"/>
    <n v="132"/>
    <n v="2"/>
    <n v="1"/>
    <n v="132"/>
    <n v="2"/>
    <n v="1"/>
    <n v="2"/>
    <n v="2"/>
    <x v="2"/>
    <s v="Wonderful Pistachios - Variety"/>
    <s v="Food"/>
    <x v="1"/>
    <b v="1"/>
    <n v="2"/>
    <n v="1.3333333333333333"/>
    <s v="Wonderful Pistachios "/>
    <s v=" Variety"/>
    <m/>
    <x v="2"/>
    <s v=" January 3"/>
    <n v="2022"/>
  </r>
  <r>
    <s v="Processed"/>
    <s v="VJ300320611"/>
    <s v="Brunswick Sq Mall"/>
    <s v="BSQ Mall x1366 - ATT"/>
    <s v="Monster Energy Original"/>
    <s v="Carbonated"/>
    <n v="14521288291"/>
    <s v="Monday, January 3, 2022"/>
    <s v="Credit"/>
    <n v="146"/>
    <n v="3"/>
    <n v="1"/>
    <n v="146"/>
    <n v="3"/>
    <n v="1"/>
    <n v="3"/>
    <n v="3"/>
    <x v="2"/>
    <s v="Monster Energy Original"/>
    <s v="Carbonated"/>
    <x v="0"/>
    <b v="1"/>
    <n v="3"/>
    <n v="2"/>
    <s v="Monster Energy Original"/>
    <m/>
    <m/>
    <x v="2"/>
    <s v=" January 3"/>
    <n v="2022"/>
  </r>
  <r>
    <s v="Processed"/>
    <s v="VJ300320609"/>
    <s v="GuttenPlans"/>
    <s v="GuttenPlans x1367"/>
    <s v="Snapple Diet Tea - Lemon"/>
    <s v="Non Carbonated"/>
    <n v="14521610477"/>
    <s v="Monday, January 3, 2022"/>
    <s v="Cash"/>
    <n v="143"/>
    <n v="2.5"/>
    <n v="1"/>
    <n v="143"/>
    <n v="2.5"/>
    <n v="1"/>
    <n v="2.5"/>
    <n v="2.5"/>
    <x v="2"/>
    <s v="Snapple Diet Tea - Lemon"/>
    <s v="Non Carbonated"/>
    <x v="2"/>
    <b v="1"/>
    <n v="2.5"/>
    <n v="1.6666666666666667"/>
    <s v="Snapple Diet Tea "/>
    <s v=" Lemon"/>
    <m/>
    <x v="2"/>
    <s v=" January 3"/>
    <n v="2022"/>
  </r>
  <r>
    <s v="Processed"/>
    <s v="VJ300320609"/>
    <s v="GuttenPlans"/>
    <s v="GuttenPlans x1367"/>
    <s v="Monster Energy Original"/>
    <s v="Carbonated"/>
    <n v="14522404967"/>
    <s v="Monday, January 3, 2022"/>
    <s v="Cash"/>
    <n v="146"/>
    <n v="3"/>
    <n v="1"/>
    <n v="146"/>
    <n v="3"/>
    <n v="1"/>
    <n v="3"/>
    <n v="3"/>
    <x v="2"/>
    <s v="Monster Energy Original"/>
    <s v="Carbonated"/>
    <x v="0"/>
    <b v="1"/>
    <n v="3"/>
    <n v="2"/>
    <s v="Monster Energy Original"/>
    <m/>
    <m/>
    <x v="2"/>
    <s v=" January 3"/>
    <n v="2022"/>
  </r>
  <r>
    <s v="Processed"/>
    <s v="VJ300320609"/>
    <s v="GuttenPlans"/>
    <s v="GuttenPlans x1367"/>
    <s v="Monster Energy Original"/>
    <s v="Carbonated"/>
    <n v="14522580949"/>
    <s v="Monday, January 3, 2022"/>
    <s v="Cash"/>
    <n v="144"/>
    <n v="3"/>
    <n v="1"/>
    <n v="144"/>
    <n v="3"/>
    <n v="1"/>
    <n v="3"/>
    <n v="3"/>
    <x v="2"/>
    <s v="Monster Energy Original"/>
    <s v="Carbonated"/>
    <x v="0"/>
    <b v="1"/>
    <n v="3"/>
    <n v="2"/>
    <s v="Monster Energy Original"/>
    <m/>
    <m/>
    <x v="2"/>
    <s v=" January 3"/>
    <n v="2022"/>
  </r>
  <r>
    <s v="Processed"/>
    <s v="VJ300320609"/>
    <s v="GuttenPlans"/>
    <s v="GuttenPlans x1367"/>
    <s v="Spindrift - Sparkling Water  Lime"/>
    <s v="Carbonated"/>
    <n v="14522634264"/>
    <s v="Tuesday, January 4, 2022"/>
    <s v="Cash"/>
    <n v="140"/>
    <n v="1"/>
    <n v="1"/>
    <n v="140"/>
    <n v="1"/>
    <n v="1"/>
    <n v="1"/>
    <n v="1"/>
    <x v="2"/>
    <s v="Spindrift - Sparkling Water  Lime"/>
    <s v="Carbonated"/>
    <x v="0"/>
    <b v="1"/>
    <n v="1"/>
    <n v="0.66666666666666663"/>
    <s v="Spindrift "/>
    <s v=" Sparkling Water  Lime"/>
    <m/>
    <x v="3"/>
    <s v=" January 4"/>
    <n v="2022"/>
  </r>
  <r>
    <s v="Processed"/>
    <s v="VJ300320609"/>
    <s v="GuttenPlans"/>
    <s v="GuttenPlans x1367"/>
    <s v="KitKat - Crisp Wafers"/>
    <s v="Food"/>
    <n v="14522634805"/>
    <s v="Tuesday, January 4, 2022"/>
    <s v="Cash"/>
    <n v="134"/>
    <n v="2"/>
    <n v="1"/>
    <n v="134"/>
    <n v="2"/>
    <n v="1"/>
    <n v="2"/>
    <n v="2"/>
    <x v="2"/>
    <s v="KitKat - Crisp Wafers"/>
    <s v="Food"/>
    <x v="1"/>
    <b v="1"/>
    <n v="2"/>
    <n v="1.3333333333333333"/>
    <s v="KitKat "/>
    <s v=" Crisp Wafers"/>
    <m/>
    <x v="3"/>
    <s v=" January 4"/>
    <n v="2022"/>
  </r>
  <r>
    <s v="Processed"/>
    <s v="VJ300320611"/>
    <s v="Brunswick Sq Mall"/>
    <s v="BSQ Mall x1366 - ATT"/>
    <s v="Miss Vickie's Potato Chip - Sea Salt Original"/>
    <s v="Food"/>
    <n v="14522946212"/>
    <s v="Tuesday, January 4, 2022"/>
    <s v="Credit"/>
    <n v="114"/>
    <n v="1.5"/>
    <n v="1"/>
    <n v="114"/>
    <n v="1.5"/>
    <n v="1"/>
    <n v="1.5"/>
    <n v="1.5"/>
    <x v="3"/>
    <s v="Miss Vickie's Potato Chip - Sea Salt Original"/>
    <s v="Food"/>
    <x v="1"/>
    <b v="1"/>
    <n v="1.5"/>
    <n v="1"/>
    <s v="Miss Vickie's Potato Chip "/>
    <s v=" Sea Salt Original"/>
    <m/>
    <x v="3"/>
    <s v=" January 4"/>
    <n v="2022"/>
  </r>
  <r>
    <s v="Processed"/>
    <s v="VJ300205292"/>
    <s v="Brunswick Sq Mall"/>
    <s v="BSQ Mall x1364 - Zales"/>
    <s v="KitKat - Crisp Wafers"/>
    <s v="Food"/>
    <n v="14522947106"/>
    <s v="Tuesday, January 4, 2022"/>
    <s v="Credit"/>
    <n v="130"/>
    <n v="2"/>
    <n v="2"/>
    <n v="130"/>
    <n v="2"/>
    <n v="2"/>
    <n v="4"/>
    <n v="4"/>
    <x v="3"/>
    <s v="KitKat - Crisp Wafers"/>
    <s v="Food"/>
    <x v="1"/>
    <b v="1"/>
    <n v="2"/>
    <n v="1.3333333333333333"/>
    <s v="KitKat "/>
    <s v=" Crisp Wafers"/>
    <m/>
    <x v="3"/>
    <s v=" January 4"/>
    <n v="2022"/>
  </r>
  <r>
    <s v="Processed"/>
    <s v="VJ300320609"/>
    <s v="GuttenPlans"/>
    <s v="GuttenPlans x1367"/>
    <s v="Jacks Links Bar Beef Strip"/>
    <s v="Food"/>
    <n v="14524620560"/>
    <s v="Tuesday, January 4, 2022"/>
    <s v="Cash"/>
    <n v="137"/>
    <n v="2"/>
    <n v="1"/>
    <n v="137"/>
    <n v="2"/>
    <n v="1"/>
    <n v="2"/>
    <n v="2"/>
    <x v="3"/>
    <s v="Jacks Links Bar Beef Strip"/>
    <s v="Food"/>
    <x v="1"/>
    <b v="1"/>
    <n v="2"/>
    <n v="1.3333333333333333"/>
    <s v="Jacks Links Bar Beef Strip"/>
    <m/>
    <m/>
    <x v="3"/>
    <s v=" January 4"/>
    <n v="2022"/>
  </r>
  <r>
    <s v="Processed"/>
    <s v="VJ300320686"/>
    <s v="Earle Asphalt"/>
    <s v="Earle Asphalt x1371"/>
    <s v="Wonderful Pistachios - Variety"/>
    <s v="Food"/>
    <n v="14524674062"/>
    <s v="Tuesday, January 4, 2022"/>
    <s v="Cash"/>
    <n v="132"/>
    <n v="2"/>
    <n v="1"/>
    <n v="132"/>
    <n v="2"/>
    <n v="1"/>
    <n v="2"/>
    <n v="2"/>
    <x v="3"/>
    <s v="Wonderful Pistachios - Variety"/>
    <s v="Food"/>
    <x v="1"/>
    <b v="1"/>
    <n v="2"/>
    <n v="1.3333333333333333"/>
    <s v="Wonderful Pistachios "/>
    <s v=" Variety"/>
    <m/>
    <x v="3"/>
    <s v=" January 4"/>
    <n v="2022"/>
  </r>
  <r>
    <s v="Processed"/>
    <s v="VJ300205292"/>
    <s v="Brunswick Sq Mall"/>
    <s v="BSQ Mall x1364 - Zales"/>
    <s v="Vitamin Water - XXX Acai BB Pomegranate"/>
    <s v="Water"/>
    <n v="14525272529"/>
    <s v="Tuesday, January 4, 2022"/>
    <s v="Cash"/>
    <n v="147"/>
    <n v="2.75"/>
    <n v="1"/>
    <n v="147"/>
    <n v="2.75"/>
    <n v="1"/>
    <n v="2.75"/>
    <n v="2.75"/>
    <x v="3"/>
    <s v="Vitamin Water - XXX Acai BB Pomegranate"/>
    <s v="Water"/>
    <x v="3"/>
    <b v="1"/>
    <n v="2.75"/>
    <n v="1.8333333333333333"/>
    <s v="Vitamin Water "/>
    <s v=" XXX Acai BB Pomegranate"/>
    <m/>
    <x v="3"/>
    <s v=" January 4"/>
    <n v="2022"/>
  </r>
  <r>
    <s v="Processed"/>
    <s v="VJ300320609"/>
    <s v="GuttenPlans"/>
    <s v="GuttenPlans x1367"/>
    <s v="Cheetos - Fleming Hot Crunchy"/>
    <s v="Food"/>
    <n v="14526266403"/>
    <s v="Tuesday, January 4, 2022"/>
    <s v="Cash"/>
    <n v="122"/>
    <n v="1.5"/>
    <n v="1"/>
    <n v="122"/>
    <n v="1.5"/>
    <n v="1"/>
    <n v="1.5"/>
    <n v="1.5"/>
    <x v="3"/>
    <s v="Cheetos - Fleming Hot Crunchy"/>
    <s v="Food"/>
    <x v="1"/>
    <b v="1"/>
    <n v="1.5"/>
    <n v="1"/>
    <s v="Cheetos "/>
    <s v=" Fleming Hot Crunchy"/>
    <m/>
    <x v="3"/>
    <s v=" January 4"/>
    <n v="2022"/>
  </r>
  <r>
    <s v="Processed"/>
    <s v="VJ300320609"/>
    <s v="GuttenPlans"/>
    <s v="GuttenPlans x1367"/>
    <s v="KitKat - Crisp Wafers"/>
    <s v="Food"/>
    <n v="14526267747"/>
    <s v="Tuesday, January 4, 2022"/>
    <s v="Cash"/>
    <n v="134"/>
    <n v="2"/>
    <n v="1"/>
    <n v="134"/>
    <n v="2"/>
    <n v="1"/>
    <n v="2"/>
    <n v="2"/>
    <x v="3"/>
    <s v="KitKat - Crisp Wafers"/>
    <s v="Food"/>
    <x v="1"/>
    <b v="1"/>
    <n v="2"/>
    <n v="1.3333333333333333"/>
    <s v="KitKat "/>
    <s v=" Crisp Wafers"/>
    <m/>
    <x v="3"/>
    <s v=" January 4"/>
    <n v="2022"/>
  </r>
  <r>
    <s v="Processed"/>
    <s v="VJ300320609"/>
    <s v="GuttenPlans"/>
    <s v="GuttenPlans x1367"/>
    <s v="Cheetos - Fleming Hot Crunchy"/>
    <s v="Food"/>
    <n v="14526269922"/>
    <s v="Tuesday, January 4, 2022"/>
    <s v="Cash"/>
    <n v="122"/>
    <n v="1.5"/>
    <n v="1"/>
    <n v="122"/>
    <n v="1.5"/>
    <n v="1"/>
    <n v="1.5"/>
    <n v="1.5"/>
    <x v="3"/>
    <s v="Cheetos - Fleming Hot Crunchy"/>
    <s v="Food"/>
    <x v="1"/>
    <b v="1"/>
    <n v="1.5"/>
    <n v="1"/>
    <s v="Cheetos "/>
    <s v=" Fleming Hot Crunchy"/>
    <m/>
    <x v="3"/>
    <s v=" January 4"/>
    <n v="2022"/>
  </r>
  <r>
    <s v="Processed"/>
    <s v="VJ300320609"/>
    <s v="GuttenPlans"/>
    <s v="GuttenPlans x1367"/>
    <s v="Spindrift - Sparkling Water  Lime"/>
    <s v="Carbonated"/>
    <n v="14526308615"/>
    <s v="Tuesday, January 4, 2022"/>
    <s v="Cash"/>
    <n v="140"/>
    <n v="1"/>
    <n v="1"/>
    <n v="140"/>
    <n v="1"/>
    <n v="1"/>
    <n v="1"/>
    <n v="1"/>
    <x v="3"/>
    <s v="Spindrift - Sparkling Water  Lime"/>
    <s v="Carbonated"/>
    <x v="0"/>
    <b v="1"/>
    <n v="1"/>
    <n v="0.66666666666666663"/>
    <s v="Spindrift "/>
    <s v=" Sparkling Water  Lime"/>
    <m/>
    <x v="3"/>
    <s v=" January 4"/>
    <n v="2022"/>
  </r>
  <r>
    <s v="Processed"/>
    <s v="VJ300320609"/>
    <s v="GuttenPlans"/>
    <s v="GuttenPlans x1367"/>
    <s v="Spindrift - Sparkling Water  Lime"/>
    <s v="Carbonated"/>
    <n v="14526311069"/>
    <s v="Tuesday, January 4, 2022"/>
    <s v="Cash"/>
    <n v="140"/>
    <n v="1"/>
    <n v="1"/>
    <n v="140"/>
    <n v="1"/>
    <n v="1"/>
    <n v="1"/>
    <n v="1"/>
    <x v="3"/>
    <s v="Spindrift - Sparkling Water  Lime"/>
    <s v="Carbonated"/>
    <x v="0"/>
    <b v="1"/>
    <n v="1"/>
    <n v="0.66666666666666663"/>
    <s v="Spindrift "/>
    <s v=" Sparkling Water  Lime"/>
    <m/>
    <x v="3"/>
    <s v=" January 4"/>
    <n v="2022"/>
  </r>
  <r>
    <s v="Processed"/>
    <s v="VJ300320609"/>
    <s v="GuttenPlans"/>
    <s v="GuttenPlans x1367"/>
    <s v="Pure Organic Fruit Bar - Strawberry Banana"/>
    <s v="Food"/>
    <n v="14526315544"/>
    <s v="Tuesday, January 4, 2022"/>
    <s v="Cash"/>
    <n v="138"/>
    <n v="1"/>
    <n v="1"/>
    <n v="138"/>
    <n v="1"/>
    <n v="1"/>
    <n v="1"/>
    <n v="1"/>
    <x v="3"/>
    <s v="Pure Organic Fruit Bar - Strawberry Banana"/>
    <s v="Food"/>
    <x v="1"/>
    <b v="1"/>
    <n v="1"/>
    <n v="0.66666666666666663"/>
    <s v="Pure Organic Fruit Bar "/>
    <s v=" Strawberry Banana"/>
    <m/>
    <x v="3"/>
    <s v=" January 4"/>
    <n v="2022"/>
  </r>
  <r>
    <s v="Processed"/>
    <s v="VJ300320609"/>
    <s v="GuttenPlans"/>
    <s v="GuttenPlans x1367"/>
    <s v="Cheetos - Fleming Hot Crunchy"/>
    <s v="Food"/>
    <n v="14526868345"/>
    <s v="Tuesday, January 4, 2022"/>
    <s v="Cash"/>
    <n v="122"/>
    <n v="1.5"/>
    <n v="1"/>
    <n v="122"/>
    <n v="1.5"/>
    <n v="1"/>
    <n v="1.5"/>
    <n v="1.5"/>
    <x v="3"/>
    <s v="Cheetos - Fleming Hot Crunchy"/>
    <s v="Food"/>
    <x v="1"/>
    <b v="1"/>
    <n v="1.5"/>
    <n v="1"/>
    <s v="Cheetos "/>
    <s v=" Fleming Hot Crunchy"/>
    <m/>
    <x v="3"/>
    <s v=" January 4"/>
    <n v="2022"/>
  </r>
  <r>
    <s v="Processed"/>
    <s v="VJ300320609"/>
    <s v="GuttenPlans"/>
    <s v="GuttenPlans x1367"/>
    <s v="Oreo Mini"/>
    <s v="Food"/>
    <n v="14527060118"/>
    <s v="Tuesday, January 4, 2022"/>
    <s v="Cash"/>
    <n v="123"/>
    <n v="1.5"/>
    <n v="1"/>
    <n v="123"/>
    <n v="1.5"/>
    <n v="1"/>
    <n v="1.5"/>
    <n v="1.5"/>
    <x v="3"/>
    <s v="Oreo Mini"/>
    <s v="Food"/>
    <x v="1"/>
    <b v="1"/>
    <n v="1.5"/>
    <n v="1"/>
    <s v="Oreo Mini"/>
    <m/>
    <m/>
    <x v="3"/>
    <s v=" January 4"/>
    <n v="2022"/>
  </r>
  <r>
    <s v="Processed"/>
    <s v="VJ300320609"/>
    <s v="GuttenPlans"/>
    <s v="GuttenPlans x1367"/>
    <s v="Nutter Butter Bites"/>
    <s v="Food"/>
    <n v="14527060163"/>
    <s v="Tuesday, January 4, 2022"/>
    <s v="Cash"/>
    <n v="124"/>
    <n v="1.5"/>
    <n v="1"/>
    <n v="124"/>
    <n v="1.5"/>
    <n v="1"/>
    <n v="1.5"/>
    <n v="1.5"/>
    <x v="3"/>
    <s v="Nutter Butter Bites"/>
    <s v="Food"/>
    <x v="1"/>
    <b v="1"/>
    <n v="1.5"/>
    <n v="1"/>
    <s v="Nutter Butter Bites"/>
    <m/>
    <m/>
    <x v="3"/>
    <s v=" January 4"/>
    <n v="2022"/>
  </r>
  <r>
    <s v="Processed"/>
    <s v="VJ300320611"/>
    <s v="Brunswick Sq Mall"/>
    <s v="BSQ Mall x1366 - ATT"/>
    <s v="Monster Energy Original"/>
    <s v="Carbonated"/>
    <n v="14527909078"/>
    <s v="Wednesday, January 5, 2022"/>
    <s v="Credit"/>
    <n v="146"/>
    <n v="3"/>
    <n v="1"/>
    <n v="146"/>
    <n v="3"/>
    <n v="1"/>
    <n v="3"/>
    <n v="3"/>
    <x v="4"/>
    <s v="Monster Energy Original"/>
    <s v="Carbonated"/>
    <x v="0"/>
    <b v="1"/>
    <n v="3"/>
    <n v="2"/>
    <s v="Monster Energy Original"/>
    <m/>
    <m/>
    <x v="4"/>
    <s v=" January 5"/>
    <n v="2022"/>
  </r>
  <r>
    <s v="Processed"/>
    <s v="VJ300320609"/>
    <s v="GuttenPlans"/>
    <s v="GuttenPlans x1367"/>
    <s v="Jack Links Beef Steak Original"/>
    <s v="Food"/>
    <n v="14528521163"/>
    <s v="Wednesday, January 5, 2022"/>
    <s v="Credit"/>
    <n v="133"/>
    <n v="2"/>
    <n v="1"/>
    <n v="133"/>
    <n v="2"/>
    <n v="1"/>
    <n v="2"/>
    <n v="2"/>
    <x v="4"/>
    <s v="Jack Links Beef Steak Original"/>
    <s v="Food"/>
    <x v="1"/>
    <b v="1"/>
    <n v="2"/>
    <n v="1.3333333333333333"/>
    <s v="Jack Links Beef Steak Original"/>
    <m/>
    <m/>
    <x v="4"/>
    <s v=" January 5"/>
    <n v="2022"/>
  </r>
  <r>
    <s v="Processed"/>
    <s v="VJ300320686"/>
    <s v="Earle Asphalt"/>
    <s v="Earle Asphalt x1371"/>
    <s v="Robert Irvine's - Fit Crunch -  Chocolate Pea"/>
    <s v="Food"/>
    <n v="14529356146"/>
    <s v="Wednesday, January 5, 2022"/>
    <s v="Cash"/>
    <n v="133"/>
    <n v="2"/>
    <n v="1"/>
    <n v="133"/>
    <n v="2"/>
    <n v="1"/>
    <n v="2"/>
    <n v="2"/>
    <x v="4"/>
    <s v="Robert Irvine's - Fit Crunch -  Chocolate Pea"/>
    <s v="Food"/>
    <x v="1"/>
    <b v="1"/>
    <n v="2"/>
    <n v="1.3333333333333333"/>
    <s v="Robert Irvine's "/>
    <s v=" Fit Crunch "/>
    <s v="  Chocolate Pea"/>
    <x v="4"/>
    <s v=" January 5"/>
    <n v="2022"/>
  </r>
  <r>
    <s v="Processed"/>
    <s v="VJ300320686"/>
    <s v="Earle Asphalt"/>
    <s v="Earle Asphalt x1371"/>
    <s v="Wonderful Pistachios - Variety"/>
    <s v="Food"/>
    <n v="14529986281"/>
    <s v="Wednesday, January 5, 2022"/>
    <s v="Cash"/>
    <n v="132"/>
    <n v="2"/>
    <n v="1"/>
    <n v="132"/>
    <n v="2"/>
    <n v="1"/>
    <n v="2"/>
    <n v="2"/>
    <x v="4"/>
    <s v="Wonderful Pistachios - Variety"/>
    <s v="Food"/>
    <x v="1"/>
    <b v="1"/>
    <n v="2"/>
    <n v="1.3333333333333333"/>
    <s v="Wonderful Pistachios "/>
    <s v=" Variety"/>
    <m/>
    <x v="4"/>
    <s v=" January 5"/>
    <n v="2022"/>
  </r>
  <r>
    <s v="Processed"/>
    <s v="VJ300320609"/>
    <s v="GuttenPlans"/>
    <s v="GuttenPlans x1367"/>
    <s v="Skinny Pop Popcorn"/>
    <s v="Food"/>
    <n v="14531183749"/>
    <s v="Wednesday, January 5, 2022"/>
    <s v="Cash"/>
    <n v="111"/>
    <n v="1.5"/>
    <n v="1"/>
    <n v="111"/>
    <n v="1.5"/>
    <n v="1"/>
    <n v="1.5"/>
    <n v="1.5"/>
    <x v="4"/>
    <s v="Skinny Pop Popcorn"/>
    <s v="Food"/>
    <x v="1"/>
    <b v="1"/>
    <n v="1.5"/>
    <n v="1"/>
    <s v="Skinny Pop Popcorn"/>
    <m/>
    <m/>
    <x v="4"/>
    <s v=" January 5"/>
    <n v="2022"/>
  </r>
  <r>
    <s v="Processed"/>
    <s v="VJ300320609"/>
    <s v="GuttenPlans"/>
    <s v="GuttenPlans x1367"/>
    <s v="Good Health Veggie Stix - Zesty Ranch"/>
    <s v="Food"/>
    <n v="14531184665"/>
    <s v="Wednesday, January 5, 2022"/>
    <s v="Cash"/>
    <n v="112"/>
    <n v="1.5"/>
    <n v="1"/>
    <n v="112"/>
    <n v="1.5"/>
    <n v="1"/>
    <n v="1.5"/>
    <n v="1.5"/>
    <x v="4"/>
    <s v="Good Health Veggie Stix - Zesty Ranch"/>
    <s v="Food"/>
    <x v="1"/>
    <b v="1"/>
    <n v="1.5"/>
    <n v="1"/>
    <s v="Good Health Veggie Stix "/>
    <s v=" Zesty Ranch"/>
    <m/>
    <x v="4"/>
    <s v=" January 5"/>
    <n v="2022"/>
  </r>
  <r>
    <s v="Processed"/>
    <s v="VJ300320609"/>
    <s v="GuttenPlans"/>
    <s v="GuttenPlans x1367"/>
    <s v="Pure Organic Fruit Bar - Strawberry Banana"/>
    <s v="Food"/>
    <n v="14531187276"/>
    <s v="Wednesday, January 5, 2022"/>
    <s v="Cash"/>
    <n v="138"/>
    <n v="1"/>
    <n v="1"/>
    <n v="138"/>
    <n v="1"/>
    <n v="1"/>
    <n v="1"/>
    <n v="1"/>
    <x v="4"/>
    <s v="Pure Organic Fruit Bar - Strawberry Banana"/>
    <s v="Food"/>
    <x v="1"/>
    <b v="1"/>
    <n v="1"/>
    <n v="0.66666666666666663"/>
    <s v="Pure Organic Fruit Bar "/>
    <s v=" Strawberry Banana"/>
    <m/>
    <x v="4"/>
    <s v=" January 5"/>
    <n v="2022"/>
  </r>
  <r>
    <s v="Processed"/>
    <s v="VJ300320609"/>
    <s v="GuttenPlans"/>
    <s v="GuttenPlans x1367"/>
    <s v="Nutter Butter Bites"/>
    <s v="Food"/>
    <n v="14531630062"/>
    <s v="Wednesday, January 5, 2022"/>
    <s v="Cash"/>
    <n v="124"/>
    <n v="1.5"/>
    <n v="1"/>
    <n v="124"/>
    <n v="1.5"/>
    <n v="1"/>
    <n v="1.5"/>
    <n v="1.5"/>
    <x v="4"/>
    <s v="Nutter Butter Bites"/>
    <s v="Food"/>
    <x v="1"/>
    <b v="1"/>
    <n v="1.5"/>
    <n v="1"/>
    <s v="Nutter Butter Bites"/>
    <m/>
    <m/>
    <x v="4"/>
    <s v=" January 5"/>
    <n v="2022"/>
  </r>
  <r>
    <s v="Processed"/>
    <s v="VJ300320609"/>
    <s v="GuttenPlans"/>
    <s v="GuttenPlans x1367"/>
    <s v="Pure Organic Fruit Bar - Strawberry Banana"/>
    <s v="Food"/>
    <n v="14531739810"/>
    <s v="Wednesday, January 5, 2022"/>
    <s v="Cash"/>
    <n v="138"/>
    <n v="1"/>
    <n v="1"/>
    <n v="138"/>
    <n v="1"/>
    <n v="1"/>
    <n v="1"/>
    <n v="1"/>
    <x v="4"/>
    <s v="Pure Organic Fruit Bar - Strawberry Banana"/>
    <s v="Food"/>
    <x v="1"/>
    <b v="1"/>
    <n v="1"/>
    <n v="0.66666666666666663"/>
    <s v="Pure Organic Fruit Bar "/>
    <s v=" Strawberry Banana"/>
    <m/>
    <x v="4"/>
    <s v=" January 5"/>
    <n v="2022"/>
  </r>
  <r>
    <s v="Processed"/>
    <s v="VJ300320609"/>
    <s v="GuttenPlans"/>
    <s v="GuttenPlans x1367"/>
    <s v="Cheetos Baked - Flaming Hot"/>
    <s v="Food"/>
    <n v="14532003173"/>
    <s v="Thursday, January 6, 2022"/>
    <s v="Cash"/>
    <n v="114"/>
    <n v="1.5"/>
    <n v="1"/>
    <n v="114"/>
    <n v="1.5"/>
    <n v="1"/>
    <n v="1.5"/>
    <n v="1.5"/>
    <x v="5"/>
    <s v="Cheetos Baked - Flaming Hot"/>
    <s v="Food"/>
    <x v="1"/>
    <b v="1"/>
    <n v="1.5"/>
    <n v="1"/>
    <s v="Cheetos Baked "/>
    <s v=" Flaming Hot"/>
    <m/>
    <x v="5"/>
    <s v=" January 6"/>
    <n v="2022"/>
  </r>
  <r>
    <s v="Processed"/>
    <s v="VJ300320686"/>
    <s v="Earle Asphalt"/>
    <s v="Earle Asphalt x1371"/>
    <s v="Snapple Diet Tea - Lemon"/>
    <s v="Non Carbonated"/>
    <n v="14533110987"/>
    <s v="Thursday, January 6, 2022"/>
    <s v="Cash"/>
    <n v="145"/>
    <n v="2.5"/>
    <n v="1"/>
    <n v="145"/>
    <n v="2.5"/>
    <n v="1"/>
    <n v="2.5"/>
    <n v="2.5"/>
    <x v="5"/>
    <s v="Snapple Diet Tea - Lemon"/>
    <s v="Non Carbonated"/>
    <x v="2"/>
    <b v="1"/>
    <n v="2.5"/>
    <n v="1.6666666666666667"/>
    <s v="Snapple Diet Tea "/>
    <s v=" Lemon"/>
    <m/>
    <x v="5"/>
    <s v=" January 6"/>
    <n v="2022"/>
  </r>
  <r>
    <s v="Processed"/>
    <s v="VJ300320611"/>
    <s v="Brunswick Sq Mall"/>
    <s v="BSQ Mall x1366 - ATT"/>
    <s v="S. Pellegrino Sparkling Mineral Water"/>
    <s v="Water"/>
    <n v="14533291930"/>
    <s v="Thursday, January 6, 2022"/>
    <s v="Cash"/>
    <n v="143"/>
    <n v="2"/>
    <n v="1"/>
    <n v="143"/>
    <n v="2"/>
    <n v="1"/>
    <n v="2"/>
    <n v="2"/>
    <x v="5"/>
    <s v="S. Pellegrino Sparkling Mineral Water"/>
    <s v="Water"/>
    <x v="3"/>
    <b v="1"/>
    <n v="2"/>
    <n v="1.3333333333333333"/>
    <s v="S. Pellegrino Sparkling Mineral Water"/>
    <m/>
    <m/>
    <x v="5"/>
    <s v=" January 6"/>
    <n v="2022"/>
  </r>
  <r>
    <s v="Processed"/>
    <s v="VJ300320686"/>
    <s v="Earle Asphalt"/>
    <s v="Earle Asphalt x1371"/>
    <s v="Wonderful Pistachios - Variety"/>
    <s v="Food"/>
    <n v="14533912503"/>
    <s v="Thursday, January 6, 2022"/>
    <s v="Cash"/>
    <n v="132"/>
    <n v="2"/>
    <n v="1"/>
    <n v="132"/>
    <n v="2"/>
    <n v="1"/>
    <n v="2"/>
    <n v="2"/>
    <x v="5"/>
    <s v="Wonderful Pistachios - Variety"/>
    <s v="Food"/>
    <x v="1"/>
    <b v="1"/>
    <n v="2"/>
    <n v="1.3333333333333333"/>
    <s v="Wonderful Pistachios "/>
    <s v=" Variety"/>
    <m/>
    <x v="5"/>
    <s v=" January 6"/>
    <n v="2022"/>
  </r>
  <r>
    <s v="Processed"/>
    <s v="VJ300320686"/>
    <s v="Earle Asphalt"/>
    <s v="Earle Asphalt x1371"/>
    <s v="Wonderful Pistachios - Variety"/>
    <s v="Food"/>
    <n v="14534190801"/>
    <s v="Thursday, January 6, 2022"/>
    <s v="Cash"/>
    <n v="132"/>
    <n v="2"/>
    <n v="1"/>
    <n v="132"/>
    <n v="2"/>
    <n v="1"/>
    <n v="2"/>
    <n v="2"/>
    <x v="5"/>
    <s v="Wonderful Pistachios - Variety"/>
    <s v="Food"/>
    <x v="1"/>
    <b v="1"/>
    <n v="2"/>
    <n v="1.3333333333333333"/>
    <s v="Wonderful Pistachios "/>
    <s v=" Variety"/>
    <m/>
    <x v="5"/>
    <s v=" January 6"/>
    <n v="2022"/>
  </r>
  <r>
    <s v="Processed"/>
    <s v="VJ300320686"/>
    <s v="Earle Asphalt"/>
    <s v="Earle Asphalt x1371"/>
    <s v="Wonderful Pistachios - Variety"/>
    <s v="Food"/>
    <n v="14534436227"/>
    <s v="Thursday, January 6, 2022"/>
    <s v="Cash"/>
    <n v="132"/>
    <n v="2"/>
    <n v="1"/>
    <n v="132"/>
    <n v="2"/>
    <n v="1"/>
    <n v="2"/>
    <n v="2"/>
    <x v="5"/>
    <s v="Wonderful Pistachios - Variety"/>
    <s v="Food"/>
    <x v="1"/>
    <b v="1"/>
    <n v="2"/>
    <n v="1.3333333333333333"/>
    <s v="Wonderful Pistachios "/>
    <s v=" Variety"/>
    <m/>
    <x v="5"/>
    <s v=" January 6"/>
    <n v="2022"/>
  </r>
  <r>
    <s v="Processed"/>
    <s v="VJ300320609"/>
    <s v="GuttenPlans"/>
    <s v="GuttenPlans x1367"/>
    <s v="Mini Chips Ahoy"/>
    <s v="Food"/>
    <n v="14534931183"/>
    <s v="Thursday, January 6, 2022"/>
    <s v="Cash"/>
    <n v="120"/>
    <n v="1.5"/>
    <n v="1"/>
    <n v="120"/>
    <n v="1.5"/>
    <n v="1"/>
    <n v="1.5"/>
    <n v="1.5"/>
    <x v="5"/>
    <s v="Mini Chips Ahoy"/>
    <s v="Food"/>
    <x v="1"/>
    <b v="1"/>
    <n v="1.5"/>
    <n v="1"/>
    <s v="Mini Chips Ahoy"/>
    <m/>
    <m/>
    <x v="5"/>
    <s v=" January 6"/>
    <n v="2022"/>
  </r>
  <r>
    <s v="Processed"/>
    <s v="VJ300320609"/>
    <s v="GuttenPlans"/>
    <s v="GuttenPlans x1367"/>
    <s v="Cheetos Baked - Flaming Hot"/>
    <s v="Food"/>
    <n v="14534948803"/>
    <s v="Thursday, January 6, 2022"/>
    <s v="Cash"/>
    <n v="114"/>
    <n v="1.5"/>
    <n v="1"/>
    <n v="114"/>
    <n v="1.5"/>
    <n v="1"/>
    <n v="1.5"/>
    <n v="1.5"/>
    <x v="5"/>
    <s v="Cheetos Baked - Flaming Hot"/>
    <s v="Food"/>
    <x v="1"/>
    <b v="1"/>
    <n v="1.5"/>
    <n v="1"/>
    <s v="Cheetos Baked "/>
    <s v=" Flaming Hot"/>
    <m/>
    <x v="5"/>
    <s v=" January 6"/>
    <n v="2022"/>
  </r>
  <r>
    <s v="Processed"/>
    <s v="VJ300320609"/>
    <s v="GuttenPlans"/>
    <s v="GuttenPlans x1367"/>
    <s v="Newtons Fig Bar"/>
    <s v="Food"/>
    <n v="14534949842"/>
    <s v="Thursday, January 6, 2022"/>
    <s v="Cash"/>
    <n v="136"/>
    <n v="1.5"/>
    <n v="1"/>
    <n v="136"/>
    <n v="1.5"/>
    <n v="1"/>
    <n v="1.5"/>
    <n v="1.5"/>
    <x v="5"/>
    <s v="Newtons Fig Bar"/>
    <s v="Food"/>
    <x v="1"/>
    <b v="1"/>
    <n v="1.5"/>
    <n v="1"/>
    <s v="Newtons Fig Bar"/>
    <m/>
    <m/>
    <x v="5"/>
    <s v=" January 6"/>
    <n v="2022"/>
  </r>
  <r>
    <s v="Processed"/>
    <s v="VJ300320609"/>
    <s v="GuttenPlans"/>
    <s v="GuttenPlans x1367"/>
    <s v="KitKat - Crisp Wafers"/>
    <s v="Food"/>
    <n v="14535309081"/>
    <s v="Thursday, January 6, 2022"/>
    <s v="Cash"/>
    <n v="134"/>
    <n v="2"/>
    <n v="1"/>
    <n v="134"/>
    <n v="2"/>
    <n v="1"/>
    <n v="2"/>
    <n v="2"/>
    <x v="5"/>
    <s v="KitKat - Crisp Wafers"/>
    <s v="Food"/>
    <x v="1"/>
    <b v="1"/>
    <n v="2"/>
    <n v="1.3333333333333333"/>
    <s v="KitKat "/>
    <s v=" Crisp Wafers"/>
    <m/>
    <x v="5"/>
    <s v=" January 6"/>
    <n v="2022"/>
  </r>
  <r>
    <s v="Processed"/>
    <s v="VJ300205292"/>
    <s v="Brunswick Sq Mall"/>
    <s v="BSQ Mall x1364 - Zales"/>
    <s v="SunChips Multigrain - Salsa"/>
    <s v="Food"/>
    <n v="14535945579"/>
    <s v="Thursday, January 6, 2022"/>
    <s v="Cash"/>
    <n v="122"/>
    <n v="1.5"/>
    <n v="1"/>
    <n v="122"/>
    <n v="1.5"/>
    <n v="1"/>
    <n v="1.5"/>
    <n v="1.5"/>
    <x v="5"/>
    <s v="SunChips Multigrain - Salsa"/>
    <s v="Food"/>
    <x v="1"/>
    <b v="1"/>
    <n v="1.5"/>
    <n v="1"/>
    <s v="SunChips Multigrain "/>
    <s v=" Salsa"/>
    <m/>
    <x v="5"/>
    <s v=" January 6"/>
    <n v="2022"/>
  </r>
  <r>
    <s v="Processed"/>
    <s v="VJ300205292"/>
    <s v="Brunswick Sq Mall"/>
    <s v="BSQ Mall x1364 - Zales"/>
    <s v="Bai Antioxidant - Brasilia BB"/>
    <s v="Non Carbonated"/>
    <n v="14535978454"/>
    <s v="Thursday, January 6, 2022"/>
    <s v="Cash"/>
    <n v="146"/>
    <n v="2.5"/>
    <n v="1"/>
    <n v="146"/>
    <n v="2.5"/>
    <n v="1"/>
    <n v="2.5"/>
    <n v="2.5"/>
    <x v="5"/>
    <s v="Bai Antioxidant - Brasilia BB"/>
    <s v="Non Carbonated"/>
    <x v="2"/>
    <b v="1"/>
    <n v="2.5"/>
    <n v="1.6666666666666667"/>
    <s v="Bai Antioxidant "/>
    <s v=" Brasilia BB"/>
    <m/>
    <x v="5"/>
    <s v=" January 6"/>
    <n v="2022"/>
  </r>
  <r>
    <s v="Processed"/>
    <s v="VJ300320609"/>
    <s v="GuttenPlans"/>
    <s v="GuttenPlans x1367"/>
    <s v="Cheetos Baked - Flaming Hot"/>
    <s v="Food"/>
    <n v="14536628655"/>
    <s v="Friday, January 7, 2022"/>
    <s v="Cash"/>
    <n v="114"/>
    <n v="1.5"/>
    <n v="1"/>
    <n v="114"/>
    <n v="1.5"/>
    <n v="1"/>
    <n v="1.5"/>
    <n v="1.5"/>
    <x v="6"/>
    <s v="Cheetos Baked - Flaming Hot"/>
    <s v="Food"/>
    <x v="1"/>
    <b v="1"/>
    <n v="1.5"/>
    <n v="1"/>
    <s v="Cheetos Baked "/>
    <s v=" Flaming Hot"/>
    <m/>
    <x v="6"/>
    <s v=" January 7"/>
    <n v="2022"/>
  </r>
  <r>
    <s v="Processed"/>
    <s v="VJ300320686"/>
    <s v="Earle Asphalt"/>
    <s v="Earle Asphalt x1371"/>
    <s v="Snapple Diet Tea - Lemon"/>
    <s v="Non Carbonated"/>
    <n v="14537349549"/>
    <s v="Friday, January 7, 2022"/>
    <s v="Cash"/>
    <n v="145"/>
    <n v="2.5"/>
    <n v="1"/>
    <n v="145"/>
    <n v="2.5"/>
    <n v="1"/>
    <n v="2.5"/>
    <n v="2.5"/>
    <x v="6"/>
    <s v="Snapple Diet Tea - Lemon"/>
    <s v="Non Carbonated"/>
    <x v="2"/>
    <b v="1"/>
    <n v="2.5"/>
    <n v="1.6666666666666667"/>
    <s v="Snapple Diet Tea "/>
    <s v=" Lemon"/>
    <m/>
    <x v="6"/>
    <s v=" January 7"/>
    <n v="2022"/>
  </r>
  <r>
    <s v="Processed"/>
    <s v="VJ300205292"/>
    <s v="Brunswick Sq Mall"/>
    <s v="BSQ Mall x1364 - Zales"/>
    <s v="Bubly - Grapefruit"/>
    <s v="Water"/>
    <n v="14539507650"/>
    <s v="Friday, January 7, 2022"/>
    <s v="Cash"/>
    <n v="142"/>
    <n v="1.5"/>
    <n v="1"/>
    <n v="142"/>
    <n v="1.5"/>
    <n v="1"/>
    <n v="1.5"/>
    <n v="1.5"/>
    <x v="6"/>
    <s v="Bubly - Grapefruit"/>
    <s v="Water"/>
    <x v="3"/>
    <b v="1"/>
    <n v="1.5"/>
    <n v="1"/>
    <s v="Bubly "/>
    <s v=" Grapefruit"/>
    <m/>
    <x v="6"/>
    <s v=" January 7"/>
    <n v="2022"/>
  </r>
  <r>
    <s v="Processed"/>
    <s v="VJ300205292"/>
    <s v="Brunswick Sq Mall"/>
    <s v="BSQ Mall x1364 - Zales"/>
    <s v="Poland Springs Water"/>
    <s v="Water"/>
    <n v="14539513305"/>
    <s v="Friday, January 7, 2022"/>
    <s v="Cash"/>
    <n v="144"/>
    <n v="1.5"/>
    <n v="1"/>
    <n v="144"/>
    <n v="1.5"/>
    <n v="1"/>
    <n v="1.5"/>
    <n v="1.5"/>
    <x v="6"/>
    <s v="Poland Springs Water"/>
    <s v="Water"/>
    <x v="3"/>
    <b v="1"/>
    <n v="1.5"/>
    <n v="1"/>
    <s v="Poland Springs Water"/>
    <m/>
    <m/>
    <x v="6"/>
    <s v=" January 7"/>
    <n v="2022"/>
  </r>
  <r>
    <s v="Processed"/>
    <s v="VJ300320609"/>
    <s v="GuttenPlans"/>
    <s v="GuttenPlans x1367"/>
    <s v="KitKat - Crisp Wafers"/>
    <s v="Food"/>
    <n v="14539683541"/>
    <s v="Friday, January 7, 2022"/>
    <s v="Cash"/>
    <n v="134"/>
    <n v="2"/>
    <n v="1"/>
    <n v="134"/>
    <n v="2"/>
    <n v="1"/>
    <n v="2"/>
    <n v="2"/>
    <x v="6"/>
    <s v="KitKat - Crisp Wafers"/>
    <s v="Food"/>
    <x v="1"/>
    <b v="1"/>
    <n v="2"/>
    <n v="1.3333333333333333"/>
    <s v="KitKat "/>
    <s v=" Crisp Wafers"/>
    <m/>
    <x v="6"/>
    <s v=" January 7"/>
    <n v="2022"/>
  </r>
  <r>
    <s v="Processed"/>
    <s v="VJ300320609"/>
    <s v="GuttenPlans"/>
    <s v="GuttenPlans x1367"/>
    <s v="Oreo Mini"/>
    <s v="Food"/>
    <n v="14540735288"/>
    <s v="Friday, January 7, 2022"/>
    <s v="Cash"/>
    <n v="123"/>
    <n v="1.5"/>
    <n v="1"/>
    <n v="123"/>
    <n v="1.5"/>
    <n v="1"/>
    <n v="1.5"/>
    <n v="1.5"/>
    <x v="6"/>
    <s v="Oreo Mini"/>
    <s v="Food"/>
    <x v="1"/>
    <b v="1"/>
    <n v="1.5"/>
    <n v="1"/>
    <s v="Oreo Mini"/>
    <m/>
    <m/>
    <x v="6"/>
    <s v=" January 7"/>
    <n v="2022"/>
  </r>
  <r>
    <s v="Processed"/>
    <s v="VJ300320609"/>
    <s v="GuttenPlans"/>
    <s v="GuttenPlans x1367"/>
    <s v="Oreo Mini"/>
    <s v="Food"/>
    <n v="14540737437"/>
    <s v="Friday, January 7, 2022"/>
    <s v="Cash"/>
    <n v="123"/>
    <n v="1.5"/>
    <n v="1"/>
    <n v="123"/>
    <n v="1.5"/>
    <n v="1"/>
    <n v="1.5"/>
    <n v="1.5"/>
    <x v="6"/>
    <s v="Oreo Mini"/>
    <s v="Food"/>
    <x v="1"/>
    <b v="1"/>
    <n v="1.5"/>
    <n v="1"/>
    <s v="Oreo Mini"/>
    <m/>
    <m/>
    <x v="6"/>
    <s v=" January 7"/>
    <n v="2022"/>
  </r>
  <r>
    <s v="Processed"/>
    <s v="VJ300320609"/>
    <s v="GuttenPlans"/>
    <s v="GuttenPlans x1367"/>
    <s v="Takis - Hot Chilli Pepper &amp; Lime"/>
    <s v="Food"/>
    <n v="14541059295"/>
    <s v="Saturday, January 8, 2022"/>
    <s v="Cash"/>
    <n v="121"/>
    <n v="1.5"/>
    <n v="1"/>
    <n v="121"/>
    <n v="1.5"/>
    <n v="1"/>
    <n v="1.5"/>
    <n v="1.5"/>
    <x v="7"/>
    <s v="Takis - Hot Chilli Pepper &amp; Lime"/>
    <s v="Food"/>
    <x v="1"/>
    <b v="1"/>
    <n v="1.5"/>
    <n v="1"/>
    <s v="Takis "/>
    <s v=" Hot Chilli Pepper &amp; Lime"/>
    <m/>
    <x v="0"/>
    <s v=" January 8"/>
    <n v="2022"/>
  </r>
  <r>
    <s v="Processed"/>
    <s v="VJ300320609"/>
    <s v="GuttenPlans"/>
    <s v="GuttenPlans x1367"/>
    <s v="Takis - Hot Chilli Pepper &amp; Lime"/>
    <s v="Food"/>
    <n v="14541060237"/>
    <s v="Saturday, January 8, 2022"/>
    <s v="Cash"/>
    <n v="121"/>
    <n v="1.5"/>
    <n v="1"/>
    <n v="121"/>
    <n v="1.5"/>
    <n v="1"/>
    <n v="1.5"/>
    <n v="1.5"/>
    <x v="7"/>
    <s v="Takis - Hot Chilli Pepper &amp; Lime"/>
    <s v="Food"/>
    <x v="1"/>
    <b v="1"/>
    <n v="1.5"/>
    <n v="1"/>
    <s v="Takis "/>
    <s v=" Hot Chilli Pepper &amp; Lime"/>
    <m/>
    <x v="0"/>
    <s v=" January 8"/>
    <n v="2022"/>
  </r>
  <r>
    <s v="Processed"/>
    <s v="VJ300320611"/>
    <s v="Brunswick Sq Mall"/>
    <s v="BSQ Mall x1366 - ATT"/>
    <s v="Chum Fruit Bites - Mango/Strawberry"/>
    <s v="Food"/>
    <n v="14541788105"/>
    <s v="Saturday, January 8, 2022"/>
    <s v="Credit"/>
    <n v="124"/>
    <n v="1.25"/>
    <n v="1"/>
    <n v="124"/>
    <n v="1.25"/>
    <n v="1"/>
    <n v="1.25"/>
    <n v="1.25"/>
    <x v="7"/>
    <s v="Chum Fruit Bites - Mango/Strawberry"/>
    <s v="Food"/>
    <x v="1"/>
    <b v="1"/>
    <n v="1.25"/>
    <n v="0.83333333333333337"/>
    <s v="Chum Fruit Bites "/>
    <s v=" Mango/Strawberry"/>
    <m/>
    <x v="0"/>
    <s v=" January 8"/>
    <n v="2022"/>
  </r>
  <r>
    <s v="Processed"/>
    <s v="VJ300320611"/>
    <s v="Brunswick Sq Mall"/>
    <s v="BSQ Mall x1366 - ATT"/>
    <s v="Snapple Diet Tea - Raspberry"/>
    <s v="Non Carbonated"/>
    <n v="14542451941"/>
    <s v="Saturday, January 8, 2022"/>
    <s v="Cash"/>
    <n v="145"/>
    <n v="2.5"/>
    <n v="1"/>
    <n v="145"/>
    <n v="2.5"/>
    <n v="1"/>
    <n v="2.5"/>
    <n v="2.5"/>
    <x v="7"/>
    <s v="Snapple Diet Tea - Raspberry"/>
    <s v="Non Carbonated"/>
    <x v="2"/>
    <b v="1"/>
    <n v="2.5"/>
    <n v="1.6666666666666667"/>
    <s v="Snapple Diet Tea "/>
    <s v=" Raspberry"/>
    <m/>
    <x v="0"/>
    <s v=" January 8"/>
    <n v="2022"/>
  </r>
  <r>
    <s v="Processed"/>
    <s v="VJ300205292"/>
    <s v="Brunswick Sq Mall"/>
    <s v="BSQ Mall x1364 - Zales"/>
    <s v="Zevia Zero Calorie Energy - Mango Ginger"/>
    <s v="Non Carbonated"/>
    <n v="14542482305"/>
    <s v="Saturday, January 8, 2022"/>
    <s v="Cash"/>
    <n v="148"/>
    <n v="2.5"/>
    <n v="1"/>
    <n v="148"/>
    <n v="2.5"/>
    <n v="1"/>
    <n v="2.5"/>
    <n v="2.5"/>
    <x v="7"/>
    <s v="Zevia Zero Calorie Energy - Mango Ginger"/>
    <s v="Non Carbonated"/>
    <x v="2"/>
    <b v="1"/>
    <n v="2.5"/>
    <n v="1.6666666666666667"/>
    <s v="Zevia Zero Calorie Energy "/>
    <s v=" Mango Ginger"/>
    <m/>
    <x v="0"/>
    <s v=" January 8"/>
    <n v="2022"/>
  </r>
  <r>
    <s v="Processed"/>
    <s v="VJ300205292"/>
    <s v="Brunswick Sq Mall"/>
    <s v="BSQ Mall x1364 - Zales"/>
    <s v="Poland Springs Water"/>
    <s v="Water"/>
    <n v="14542483837"/>
    <s v="Saturday, January 8, 2022"/>
    <s v="Cash"/>
    <n v="144"/>
    <n v="1.5"/>
    <n v="1"/>
    <n v="144"/>
    <n v="1.5"/>
    <n v="1"/>
    <n v="1.5"/>
    <n v="1.5"/>
    <x v="7"/>
    <s v="Poland Springs Water"/>
    <s v="Water"/>
    <x v="3"/>
    <b v="1"/>
    <n v="1.5"/>
    <n v="1"/>
    <s v="Poland Springs Water"/>
    <m/>
    <m/>
    <x v="0"/>
    <s v=" January 8"/>
    <n v="2022"/>
  </r>
  <r>
    <s v="Processed"/>
    <s v="VJ300320686"/>
    <s v="Earle Asphalt"/>
    <s v="Earle Asphalt x1371"/>
    <s v="V8 Vegetable Juice - Original"/>
    <s v="Non Carbonated"/>
    <n v="14542819137"/>
    <s v="Saturday, January 8, 2022"/>
    <s v="Cash"/>
    <n v="142"/>
    <n v="1.5"/>
    <n v="1"/>
    <n v="142"/>
    <n v="1.5"/>
    <n v="1"/>
    <n v="1.5"/>
    <n v="1.5"/>
    <x v="7"/>
    <s v="V8 Vegetable Juice - Original"/>
    <s v="Non Carbonated"/>
    <x v="2"/>
    <b v="1"/>
    <n v="1.5"/>
    <n v="1"/>
    <s v="V8 Vegetable Juice "/>
    <s v=" Original"/>
    <m/>
    <x v="0"/>
    <s v=" January 8"/>
    <n v="2022"/>
  </r>
  <r>
    <s v="Processed"/>
    <s v="VJ300320686"/>
    <s v="Earle Asphalt"/>
    <s v="Earle Asphalt x1371"/>
    <s v="BodyArmor LYTE  - Peach Mango"/>
    <s v="Water"/>
    <n v="14542825549"/>
    <s v="Saturday, January 8, 2022"/>
    <s v="Cash"/>
    <n v="148"/>
    <n v="2"/>
    <n v="1"/>
    <n v="148"/>
    <n v="2"/>
    <n v="1"/>
    <n v="2"/>
    <n v="2"/>
    <x v="7"/>
    <s v="BodyArmor LYTE  - Peach Mango"/>
    <s v="Water"/>
    <x v="3"/>
    <b v="1"/>
    <n v="2"/>
    <n v="1.3333333333333333"/>
    <s v="BodyArmor LYTE  "/>
    <s v=" Peach Mango"/>
    <m/>
    <x v="0"/>
    <s v=" January 8"/>
    <n v="2022"/>
  </r>
  <r>
    <s v="Processed"/>
    <s v="VJ300320611"/>
    <s v="Brunswick Sq Mall"/>
    <s v="BSQ Mall x1366 - ATT"/>
    <s v="SunChips Multigrain - Harvest Cheddar"/>
    <s v="Food"/>
    <n v="14543096083"/>
    <s v="Saturday, January 8, 2022"/>
    <s v="Cash"/>
    <n v="125"/>
    <n v="1.5"/>
    <n v="1"/>
    <n v="125"/>
    <n v="1.5"/>
    <n v="1"/>
    <n v="1.5"/>
    <n v="1.5"/>
    <x v="7"/>
    <s v="SunChips Multigrain - Harvest Cheddar"/>
    <s v="Food"/>
    <x v="1"/>
    <b v="1"/>
    <n v="1.5"/>
    <n v="1"/>
    <s v="SunChips Multigrain "/>
    <s v=" Harvest Cheddar"/>
    <m/>
    <x v="0"/>
    <s v=" January 8"/>
    <n v="2022"/>
  </r>
  <r>
    <s v="Processed"/>
    <s v="VJ300320611"/>
    <s v="Brunswick Sq Mall"/>
    <s v="BSQ Mall x1366 - ATT"/>
    <s v="SunChips Multigrain - Harvest Cheddar"/>
    <s v="Food"/>
    <n v="14543096516"/>
    <s v="Saturday, January 8, 2022"/>
    <s v="Cash"/>
    <n v="125"/>
    <n v="1.5"/>
    <n v="1"/>
    <n v="125"/>
    <n v="1.5"/>
    <n v="1"/>
    <n v="1.5"/>
    <n v="1.5"/>
    <x v="7"/>
    <s v="SunChips Multigrain - Harvest Cheddar"/>
    <s v="Food"/>
    <x v="1"/>
    <b v="1"/>
    <n v="1.5"/>
    <n v="1"/>
    <s v="SunChips Multigrain "/>
    <s v=" Harvest Cheddar"/>
    <m/>
    <x v="0"/>
    <s v=" January 8"/>
    <n v="2022"/>
  </r>
  <r>
    <s v="Processed"/>
    <s v="VJ300320611"/>
    <s v="Brunswick Sq Mall"/>
    <s v="BSQ Mall x1366 - ATT"/>
    <s v="Good Health Veggie Stix - Sea Salt"/>
    <s v="Food"/>
    <n v="14543336255"/>
    <s v="Saturday, January 8, 2022"/>
    <s v="Credit"/>
    <n v="110"/>
    <n v="1.5"/>
    <n v="1"/>
    <n v="110"/>
    <n v="1.5"/>
    <n v="1"/>
    <n v="1.5"/>
    <n v="1.5"/>
    <x v="7"/>
    <s v="Good Health Veggie Stix - Sea Salt"/>
    <s v="Food"/>
    <x v="1"/>
    <b v="1"/>
    <n v="1.5"/>
    <n v="1"/>
    <s v="Good Health Veggie Stix "/>
    <s v=" Sea Salt"/>
    <m/>
    <x v="0"/>
    <s v=" January 8"/>
    <n v="2022"/>
  </r>
  <r>
    <s v="Processed"/>
    <s v="VJ300320686"/>
    <s v="Earle Asphalt"/>
    <s v="Earle Asphalt x1371"/>
    <s v="Good Health Veggie Stix - Sea Salt"/>
    <s v="Food"/>
    <n v="14544244171"/>
    <s v="Sunday, January 9, 2022"/>
    <s v="Cash"/>
    <n v="113"/>
    <n v="1.5"/>
    <n v="1"/>
    <n v="113"/>
    <n v="1.5"/>
    <n v="1"/>
    <n v="1.5"/>
    <n v="1.5"/>
    <x v="8"/>
    <s v="Good Health Veggie Stix - Sea Salt"/>
    <s v="Food"/>
    <x v="1"/>
    <b v="1"/>
    <n v="1.5"/>
    <n v="1"/>
    <s v="Good Health Veggie Stix "/>
    <s v=" Sea Salt"/>
    <m/>
    <x v="1"/>
    <s v=" January 9"/>
    <n v="2022"/>
  </r>
  <r>
    <s v="Processed"/>
    <s v="VJ300205292"/>
    <s v="Brunswick Sq Mall"/>
    <s v="BSQ Mall x1364 - Zales"/>
    <s v="Snapple Diet Tea - Peach Tea"/>
    <s v="Non Carbonated"/>
    <n v="14545364044"/>
    <s v="Sunday, January 9, 2022"/>
    <s v="Cash"/>
    <n v="143"/>
    <n v="2.5"/>
    <n v="1"/>
    <n v="143"/>
    <n v="2.5"/>
    <n v="1"/>
    <n v="2.5"/>
    <n v="2.5"/>
    <x v="8"/>
    <s v="Snapple Diet Tea - Peach Tea"/>
    <s v="Non Carbonated"/>
    <x v="2"/>
    <b v="1"/>
    <n v="2.5"/>
    <n v="1.6666666666666667"/>
    <s v="Snapple Diet Tea "/>
    <s v=" Peach Tea"/>
    <m/>
    <x v="1"/>
    <s v=" January 9"/>
    <n v="2022"/>
  </r>
  <r>
    <s v="Processed"/>
    <s v="VJ300320686"/>
    <s v="Earle Asphalt"/>
    <s v="Earle Asphalt x1371"/>
    <s v="SunChips Multigrain - Harvest Cheddar"/>
    <s v="Food"/>
    <n v="14546537768"/>
    <s v="Monday, January 10, 2022"/>
    <s v="Cash"/>
    <n v="111"/>
    <n v="1.5"/>
    <n v="1"/>
    <n v="111"/>
    <n v="1.5"/>
    <n v="1"/>
    <n v="1.5"/>
    <n v="1.5"/>
    <x v="9"/>
    <s v="SunChips Multigrain - Harvest Cheddar"/>
    <s v="Food"/>
    <x v="1"/>
    <b v="1"/>
    <n v="1.5"/>
    <n v="1"/>
    <s v="SunChips Multigrain "/>
    <s v=" Harvest Cheddar"/>
    <m/>
    <x v="2"/>
    <s v=" January 10"/>
    <n v="2022"/>
  </r>
  <r>
    <s v="Processed"/>
    <s v="VJ300320686"/>
    <s v="Earle Asphalt"/>
    <s v="Earle Asphalt x1371"/>
    <s v="SunChips Multigrain - Harvest Cheddar"/>
    <s v="Food"/>
    <n v="14546538857"/>
    <s v="Monday, January 10, 2022"/>
    <s v="Cash"/>
    <n v="111"/>
    <n v="1.5"/>
    <n v="1"/>
    <n v="111"/>
    <n v="1.5"/>
    <n v="1"/>
    <n v="1.5"/>
    <n v="1.5"/>
    <x v="9"/>
    <s v="SunChips Multigrain - Harvest Cheddar"/>
    <s v="Food"/>
    <x v="1"/>
    <b v="1"/>
    <n v="1.5"/>
    <n v="1"/>
    <s v="SunChips Multigrain "/>
    <s v=" Harvest Cheddar"/>
    <m/>
    <x v="2"/>
    <s v=" January 10"/>
    <n v="2022"/>
  </r>
  <r>
    <s v="Processed"/>
    <s v="VJ300320686"/>
    <s v="Earle Asphalt"/>
    <s v="Earle Asphalt x1371"/>
    <s v="Robert Irvine's - Fit Crunch -  Chocolate Pea"/>
    <s v="Food"/>
    <n v="14548352210"/>
    <s v="Monday, January 10, 2022"/>
    <s v="Cash"/>
    <n v="133"/>
    <n v="2"/>
    <n v="1"/>
    <n v="133"/>
    <n v="2"/>
    <n v="1"/>
    <n v="2"/>
    <n v="2"/>
    <x v="9"/>
    <s v="Robert Irvine's - Fit Crunch -  Chocolate Pea"/>
    <s v="Food"/>
    <x v="1"/>
    <b v="1"/>
    <n v="2"/>
    <n v="1.3333333333333333"/>
    <s v="Robert Irvine's "/>
    <s v=" Fit Crunch "/>
    <s v="  Chocolate Pea"/>
    <x v="2"/>
    <s v=" January 10"/>
    <n v="2022"/>
  </r>
  <r>
    <s v="Processed"/>
    <s v="VJ300320686"/>
    <s v="Earle Asphalt"/>
    <s v="Earle Asphalt x1371"/>
    <s v="Keto Krisp - Almond/Chocolate"/>
    <s v="Carbonated"/>
    <n v="14548805292"/>
    <s v="Monday, January 10, 2022"/>
    <s v="Cash"/>
    <n v="138"/>
    <n v="2"/>
    <n v="1"/>
    <n v="138"/>
    <n v="2"/>
    <n v="1"/>
    <n v="2"/>
    <n v="2"/>
    <x v="9"/>
    <s v="Keto Krisp - Almond/Chocolate"/>
    <s v="Carbonated"/>
    <x v="0"/>
    <b v="1"/>
    <n v="2"/>
    <n v="1.3333333333333333"/>
    <s v="Keto Krisp "/>
    <s v=" Almond/Chocolate"/>
    <m/>
    <x v="2"/>
    <s v=" January 10"/>
    <n v="2022"/>
  </r>
  <r>
    <s v="Processed"/>
    <s v="VJ300320611"/>
    <s v="Brunswick Sq Mall"/>
    <s v="BSQ Mall x1366 - ATT"/>
    <s v="Good Health Veggie Stix - Sea Salt"/>
    <s v="Food"/>
    <n v="14549326831"/>
    <s v="Monday, January 10, 2022"/>
    <s v="Credit"/>
    <n v="110"/>
    <n v="1.5"/>
    <n v="1"/>
    <n v="110"/>
    <n v="1.5"/>
    <n v="1"/>
    <n v="1.5"/>
    <n v="1.5"/>
    <x v="9"/>
    <s v="Good Health Veggie Stix - Sea Salt"/>
    <s v="Food"/>
    <x v="1"/>
    <b v="1"/>
    <n v="1.5"/>
    <n v="1"/>
    <s v="Good Health Veggie Stix "/>
    <s v=" Sea Salt"/>
    <m/>
    <x v="2"/>
    <s v=" January 10"/>
    <n v="2022"/>
  </r>
  <r>
    <s v="Processed"/>
    <s v="VJ300320609"/>
    <s v="GuttenPlans"/>
    <s v="GuttenPlans x1367"/>
    <s v="Mini Chips Ahoy"/>
    <s v="Food"/>
    <n v="14550134896"/>
    <s v="Monday, January 10, 2022"/>
    <s v="Cash"/>
    <n v="120"/>
    <n v="1.5"/>
    <n v="1"/>
    <n v="120"/>
    <n v="1.5"/>
    <n v="1"/>
    <n v="1.5"/>
    <n v="1.5"/>
    <x v="9"/>
    <s v="Mini Chips Ahoy"/>
    <s v="Food"/>
    <x v="1"/>
    <b v="1"/>
    <n v="1.5"/>
    <n v="1"/>
    <s v="Mini Chips Ahoy"/>
    <m/>
    <m/>
    <x v="2"/>
    <s v=" January 10"/>
    <n v="2022"/>
  </r>
  <r>
    <s v="Processed"/>
    <s v="VJ300320609"/>
    <s v="GuttenPlans"/>
    <s v="GuttenPlans x1367"/>
    <s v="Mini Chips Ahoy"/>
    <s v="Food"/>
    <n v="14550138968"/>
    <s v="Monday, January 10, 2022"/>
    <s v="Cash"/>
    <n v="120"/>
    <n v="1.5"/>
    <n v="1"/>
    <n v="120"/>
    <n v="1.5"/>
    <n v="1"/>
    <n v="1.5"/>
    <n v="1.5"/>
    <x v="9"/>
    <s v="Mini Chips Ahoy"/>
    <s v="Food"/>
    <x v="1"/>
    <b v="1"/>
    <n v="1.5"/>
    <n v="1"/>
    <s v="Mini Chips Ahoy"/>
    <m/>
    <m/>
    <x v="2"/>
    <s v=" January 10"/>
    <n v="2022"/>
  </r>
  <r>
    <s v="Processed"/>
    <s v="VJ300205292"/>
    <s v="Brunswick Sq Mall"/>
    <s v="BSQ Mall x1364 - Zales"/>
    <s v="Snapple Diet Tea - Peach Tea"/>
    <s v="Non Carbonated"/>
    <n v="14550655562"/>
    <s v="Monday, January 10, 2022"/>
    <s v="Credit"/>
    <n v="143"/>
    <n v="2.5"/>
    <n v="1"/>
    <n v="143"/>
    <n v="2.5"/>
    <n v="1"/>
    <n v="2.5"/>
    <n v="2.5"/>
    <x v="9"/>
    <s v="Snapple Diet Tea - Peach Tea"/>
    <s v="Non Carbonated"/>
    <x v="2"/>
    <b v="1"/>
    <n v="2.5"/>
    <n v="1.6666666666666667"/>
    <s v="Snapple Diet Tea "/>
    <s v=" Peach Tea"/>
    <m/>
    <x v="2"/>
    <s v=" January 10"/>
    <n v="2022"/>
  </r>
  <r>
    <s v="Processed"/>
    <s v="VJ300320611"/>
    <s v="Brunswick Sq Mall"/>
    <s v="BSQ Mall x1366 - ATT"/>
    <s v="Larabar - Peanut Butter chocolate Chip"/>
    <s v="Food"/>
    <n v="14550656367"/>
    <s v="Monday, January 10, 2022"/>
    <s v="Credit"/>
    <n v="133"/>
    <n v="2"/>
    <n v="1"/>
    <n v="133"/>
    <n v="2"/>
    <n v="1"/>
    <n v="2"/>
    <n v="2"/>
    <x v="9"/>
    <s v="Larabar - Peanut Butter chocolate Chip"/>
    <s v="Food"/>
    <x v="1"/>
    <b v="1"/>
    <n v="2"/>
    <n v="1.3333333333333333"/>
    <s v="Larabar "/>
    <s v=" Peanut Butter chocolate Chip"/>
    <m/>
    <x v="2"/>
    <s v=" January 10"/>
    <n v="2022"/>
  </r>
  <r>
    <s v="Processed"/>
    <s v="VJ300320609"/>
    <s v="GuttenPlans"/>
    <s v="GuttenPlans x1367"/>
    <s v="Takis - Hot Chilli Pepper &amp; Lime"/>
    <s v="Food"/>
    <n v="14550871574"/>
    <s v="Tuesday, January 11, 2022"/>
    <s v="Cash"/>
    <n v="121"/>
    <n v="1.5"/>
    <n v="1"/>
    <n v="121"/>
    <n v="1.5"/>
    <n v="1"/>
    <n v="1.5"/>
    <n v="1.5"/>
    <x v="10"/>
    <s v="Takis - Hot Chilli Pepper &amp; Lime"/>
    <s v="Food"/>
    <x v="1"/>
    <b v="1"/>
    <n v="1.5"/>
    <n v="1"/>
    <s v="Takis "/>
    <s v=" Hot Chilli Pepper &amp; Lime"/>
    <m/>
    <x v="3"/>
    <s v=" January 11"/>
    <n v="2022"/>
  </r>
  <r>
    <s v="Processed"/>
    <s v="VJ300320686"/>
    <s v="Earle Asphalt"/>
    <s v="Earle Asphalt x1371"/>
    <s v="Snapple Diet Tea - Lemon"/>
    <s v="Non Carbonated"/>
    <n v="14551808042"/>
    <s v="Tuesday, January 11, 2022"/>
    <s v="Cash"/>
    <n v="145"/>
    <n v="2.5"/>
    <n v="1"/>
    <n v="145"/>
    <n v="2.5"/>
    <n v="1"/>
    <n v="2.5"/>
    <n v="2.5"/>
    <x v="10"/>
    <s v="Snapple Diet Tea - Lemon"/>
    <s v="Non Carbonated"/>
    <x v="2"/>
    <b v="1"/>
    <n v="2.5"/>
    <n v="1.6666666666666667"/>
    <s v="Snapple Diet Tea "/>
    <s v=" Lemon"/>
    <m/>
    <x v="3"/>
    <s v=" January 11"/>
    <n v="2022"/>
  </r>
  <r>
    <s v="Processed"/>
    <s v="VJ300320686"/>
    <s v="Earle Asphalt"/>
    <s v="Earle Asphalt x1371"/>
    <s v="SunChips Multigrain - Harvest Cheddar"/>
    <s v="Food"/>
    <n v="14552516890"/>
    <s v="Tuesday, January 11, 2022"/>
    <s v="Cash"/>
    <n v="111"/>
    <n v="1.5"/>
    <n v="1"/>
    <n v="111"/>
    <n v="1.5"/>
    <n v="1"/>
    <n v="1.5"/>
    <n v="1.5"/>
    <x v="10"/>
    <s v="SunChips Multigrain - Harvest Cheddar"/>
    <s v="Food"/>
    <x v="1"/>
    <b v="1"/>
    <n v="1.5"/>
    <n v="1"/>
    <s v="SunChips Multigrain "/>
    <s v=" Harvest Cheddar"/>
    <m/>
    <x v="3"/>
    <s v=" January 11"/>
    <n v="2022"/>
  </r>
  <r>
    <s v="Processed"/>
    <s v="VJ300320609"/>
    <s v="GuttenPlans"/>
    <s v="GuttenPlans x1367"/>
    <s v="Takis - Hot Chilli Pepper &amp; Lime"/>
    <s v="Food"/>
    <n v="14552733245"/>
    <s v="Tuesday, January 11, 2022"/>
    <s v="Credit"/>
    <n v="121"/>
    <n v="1.5"/>
    <n v="1"/>
    <n v="121"/>
    <n v="1.5"/>
    <n v="1"/>
    <n v="1.5"/>
    <n v="1.5"/>
    <x v="10"/>
    <s v="Takis - Hot Chilli Pepper &amp; Lime"/>
    <s v="Food"/>
    <x v="1"/>
    <b v="1"/>
    <n v="1.5"/>
    <n v="1"/>
    <s v="Takis "/>
    <s v=" Hot Chilli Pepper &amp; Lime"/>
    <m/>
    <x v="3"/>
    <s v=" January 11"/>
    <n v="2022"/>
  </r>
  <r>
    <s v="Processed"/>
    <s v="VJ300320611"/>
    <s v="Brunswick Sq Mall"/>
    <s v="BSQ Mall x1366 - ATT"/>
    <s v="S. Pellegrino Sparkling Mineral Water"/>
    <s v="Water"/>
    <n v="14552862313"/>
    <s v="Tuesday, January 11, 2022"/>
    <s v="Credit"/>
    <n v="143"/>
    <n v="2"/>
    <n v="1"/>
    <n v="143"/>
    <n v="2"/>
    <n v="1"/>
    <n v="2"/>
    <n v="2"/>
    <x v="10"/>
    <s v="S. Pellegrino Sparkling Mineral Water"/>
    <s v="Water"/>
    <x v="3"/>
    <b v="1"/>
    <n v="2"/>
    <n v="1.3333333333333333"/>
    <s v="S. Pellegrino Sparkling Mineral Water"/>
    <m/>
    <m/>
    <x v="3"/>
    <s v=" January 11"/>
    <n v="2022"/>
  </r>
  <r>
    <s v="Processed"/>
    <s v="VJ300320686"/>
    <s v="Earle Asphalt"/>
    <s v="Earle Asphalt x1371"/>
    <s v="Robert Irvine's - Fit Crunch -  Chocolate Pea"/>
    <s v="Food"/>
    <n v="14552937252"/>
    <s v="Tuesday, January 11, 2022"/>
    <s v="Cash"/>
    <n v="133"/>
    <n v="2"/>
    <n v="1"/>
    <n v="133"/>
    <n v="2"/>
    <n v="1"/>
    <n v="2"/>
    <n v="2"/>
    <x v="10"/>
    <s v="Robert Irvine's - Fit Crunch -  Chocolate Pea"/>
    <s v="Food"/>
    <x v="1"/>
    <b v="1"/>
    <n v="2"/>
    <n v="1.3333333333333333"/>
    <s v="Robert Irvine's "/>
    <s v=" Fit Crunch "/>
    <s v="  Chocolate Pea"/>
    <x v="3"/>
    <s v=" January 11"/>
    <n v="2022"/>
  </r>
  <r>
    <s v="Processed"/>
    <s v="VJ300320686"/>
    <s v="Earle Asphalt"/>
    <s v="Earle Asphalt x1371"/>
    <s v="Keto Krisp - Almond/Chocolate"/>
    <s v="Carbonated"/>
    <n v="14552939523"/>
    <s v="Tuesday, January 11, 2022"/>
    <s v="Cash"/>
    <n v="138"/>
    <n v="2"/>
    <n v="1"/>
    <n v="138"/>
    <n v="2"/>
    <n v="1"/>
    <n v="2"/>
    <n v="2"/>
    <x v="10"/>
    <s v="Keto Krisp - Almond/Chocolate"/>
    <s v="Carbonated"/>
    <x v="0"/>
    <b v="1"/>
    <n v="2"/>
    <n v="1.3333333333333333"/>
    <s v="Keto Krisp "/>
    <s v=" Almond/Chocolate"/>
    <m/>
    <x v="3"/>
    <s v=" January 11"/>
    <n v="2022"/>
  </r>
  <r>
    <s v="Processed"/>
    <s v="VJ300320686"/>
    <s v="Earle Asphalt"/>
    <s v="Earle Asphalt x1371"/>
    <s v="SunChips Multigrain - Salsa"/>
    <s v="Food"/>
    <n v="14553464403"/>
    <s v="Tuesday, January 11, 2022"/>
    <s v="Cash"/>
    <n v="112"/>
    <n v="1.5"/>
    <n v="1"/>
    <n v="112"/>
    <n v="1.5"/>
    <n v="1"/>
    <n v="1.5"/>
    <n v="1.5"/>
    <x v="10"/>
    <s v="SunChips Multigrain - Salsa"/>
    <s v="Food"/>
    <x v="1"/>
    <b v="1"/>
    <n v="1.5"/>
    <n v="1"/>
    <s v="SunChips Multigrain "/>
    <s v=" Salsa"/>
    <m/>
    <x v="3"/>
    <s v=" January 11"/>
    <n v="2022"/>
  </r>
  <r>
    <s v="Processed"/>
    <s v="VJ300320609"/>
    <s v="GuttenPlans"/>
    <s v="GuttenPlans x1367"/>
    <s v="Mini Chips Ahoy"/>
    <s v="Food"/>
    <n v="14554766171"/>
    <s v="Tuesday, January 11, 2022"/>
    <s v="Cash"/>
    <n v="120"/>
    <n v="1.5"/>
    <n v="1"/>
    <n v="120"/>
    <n v="1.5"/>
    <n v="1"/>
    <n v="1.5"/>
    <n v="1.5"/>
    <x v="10"/>
    <s v="Mini Chips Ahoy"/>
    <s v="Food"/>
    <x v="1"/>
    <b v="1"/>
    <n v="1.5"/>
    <n v="1"/>
    <s v="Mini Chips Ahoy"/>
    <m/>
    <m/>
    <x v="3"/>
    <s v=" January 11"/>
    <n v="2022"/>
  </r>
  <r>
    <s v="Processed"/>
    <s v="VJ300320609"/>
    <s v="GuttenPlans"/>
    <s v="GuttenPlans x1367"/>
    <s v="Takis - Hot Chilli Pepper &amp; Lime"/>
    <s v="Food"/>
    <n v="14554772789"/>
    <s v="Tuesday, January 11, 2022"/>
    <s v="Cash"/>
    <n v="121"/>
    <n v="1.5"/>
    <n v="1"/>
    <n v="121"/>
    <n v="1.5"/>
    <n v="1"/>
    <n v="1.5"/>
    <n v="1.5"/>
    <x v="10"/>
    <s v="Takis - Hot Chilli Pepper &amp; Lime"/>
    <s v="Food"/>
    <x v="1"/>
    <b v="1"/>
    <n v="1.5"/>
    <n v="1"/>
    <s v="Takis "/>
    <s v=" Hot Chilli Pepper &amp; Lime"/>
    <m/>
    <x v="3"/>
    <s v=" January 11"/>
    <n v="2022"/>
  </r>
  <r>
    <s v="Processed"/>
    <s v="VJ300320686"/>
    <s v="Earle Asphalt"/>
    <s v="Earle Asphalt x1371"/>
    <s v="SunChips Multigrain - Salsa"/>
    <s v="Food"/>
    <n v="14556408318"/>
    <s v="Wednesday, January 12, 2022"/>
    <s v="Credit"/>
    <n v="112"/>
    <n v="1.5"/>
    <n v="1"/>
    <n v="112"/>
    <n v="1.5"/>
    <n v="1"/>
    <n v="1.5"/>
    <n v="1.5"/>
    <x v="11"/>
    <s v="SunChips Multigrain - Salsa"/>
    <s v="Food"/>
    <x v="1"/>
    <b v="1"/>
    <n v="1.5"/>
    <n v="1"/>
    <s v="SunChips Multigrain "/>
    <s v=" Salsa"/>
    <m/>
    <x v="4"/>
    <s v=" January 12"/>
    <n v="2022"/>
  </r>
  <r>
    <s v="Processed"/>
    <s v="VJ300320686"/>
    <s v="Earle Asphalt"/>
    <s v="Earle Asphalt x1371"/>
    <s v="Miss Vickie's Potato Chip - Lime &amp; Cracked Pe"/>
    <s v="Food"/>
    <n v="14557931817"/>
    <s v="Wednesday, January 12, 2022"/>
    <s v="Cash"/>
    <n v="110"/>
    <n v="1.5"/>
    <n v="1"/>
    <n v="110"/>
    <n v="1.5"/>
    <n v="1"/>
    <n v="1.5"/>
    <n v="1.5"/>
    <x v="11"/>
    <s v="Miss Vickie's Potato Chip - Lime &amp; Cracked Pe"/>
    <s v="Food"/>
    <x v="1"/>
    <b v="1"/>
    <n v="1.5"/>
    <n v="1"/>
    <s v="Miss Vickie's Potato Chip "/>
    <s v=" Lime &amp; Cracked Pe"/>
    <m/>
    <x v="4"/>
    <s v=" January 12"/>
    <n v="2022"/>
  </r>
  <r>
    <s v="Processed"/>
    <s v="VJ300320611"/>
    <s v="Brunswick Sq Mall"/>
    <s v="BSQ Mall x1366 - ATT"/>
    <s v="Bai Antioxidant - Molokai Coconut"/>
    <s v="Non Carbonated"/>
    <n v="14558327394"/>
    <s v="Wednesday, January 12, 2022"/>
    <s v="Cash"/>
    <n v="144"/>
    <n v="2.5"/>
    <n v="1"/>
    <n v="144"/>
    <n v="2.5"/>
    <n v="1"/>
    <n v="2.5"/>
    <n v="2.5"/>
    <x v="11"/>
    <s v="Bai Antioxidant - Molokai Coconut"/>
    <s v="Non Carbonated"/>
    <x v="2"/>
    <b v="1"/>
    <n v="2.5"/>
    <n v="1.6666666666666667"/>
    <s v="Bai Antioxidant "/>
    <s v=" Molokai Coconut"/>
    <m/>
    <x v="4"/>
    <s v=" January 12"/>
    <n v="2022"/>
  </r>
  <r>
    <s v="Processed"/>
    <s v="VJ300320686"/>
    <s v="Earle Asphalt"/>
    <s v="Earle Asphalt x1371"/>
    <s v="Seapoint Farms Dry Roasted Edamame - Wasabi"/>
    <s v="Food"/>
    <n v="14558748149"/>
    <s v="Wednesday, January 12, 2022"/>
    <s v="Cash"/>
    <n v="134"/>
    <n v="2.5"/>
    <n v="1"/>
    <n v="134"/>
    <n v="2.5"/>
    <n v="1"/>
    <n v="2.5"/>
    <n v="2.5"/>
    <x v="11"/>
    <s v="Seapoint Farms Dry Roasted Edamame - Wasabi"/>
    <s v="Food"/>
    <x v="1"/>
    <b v="1"/>
    <n v="2.5"/>
    <n v="1.6666666666666667"/>
    <s v="Seapoint Farms Dry Roasted Edamame "/>
    <s v=" Wasabi"/>
    <m/>
    <x v="4"/>
    <s v=" January 12"/>
    <n v="2022"/>
  </r>
  <r>
    <s v="Processed"/>
    <s v="VJ300320611"/>
    <s v="Brunswick Sq Mall"/>
    <s v="BSQ Mall x1366 - ATT"/>
    <s v="Snapple Diet Tea - Raspberry"/>
    <s v="Non Carbonated"/>
    <n v="14559129065"/>
    <s v="Wednesday, January 12, 2022"/>
    <s v="Cash"/>
    <n v="145"/>
    <n v="2.5"/>
    <n v="1"/>
    <n v="145"/>
    <n v="2.5"/>
    <n v="1"/>
    <n v="2.5"/>
    <n v="2.5"/>
    <x v="11"/>
    <s v="Snapple Diet Tea - Raspberry"/>
    <s v="Non Carbonated"/>
    <x v="2"/>
    <b v="1"/>
    <n v="2.5"/>
    <n v="1.6666666666666667"/>
    <s v="Snapple Diet Tea "/>
    <s v=" Raspberry"/>
    <m/>
    <x v="4"/>
    <s v=" January 12"/>
    <n v="2022"/>
  </r>
  <r>
    <s v="Processed"/>
    <s v="VJ300320611"/>
    <s v="Brunswick Sq Mall"/>
    <s v="BSQ Mall x1366 - ATT"/>
    <s v="Snapple Diet Tea - Raspberry"/>
    <s v="Non Carbonated"/>
    <n v="14559130790"/>
    <s v="Wednesday, January 12, 2022"/>
    <s v="Cash"/>
    <n v="145"/>
    <n v="2.5"/>
    <n v="1"/>
    <n v="145"/>
    <n v="2.5"/>
    <n v="1"/>
    <n v="2.5"/>
    <n v="2.5"/>
    <x v="11"/>
    <s v="Snapple Diet Tea - Raspberry"/>
    <s v="Non Carbonated"/>
    <x v="2"/>
    <b v="1"/>
    <n v="2.5"/>
    <n v="1.6666666666666667"/>
    <s v="Snapple Diet Tea "/>
    <s v=" Raspberry"/>
    <m/>
    <x v="4"/>
    <s v=" January 12"/>
    <n v="2022"/>
  </r>
  <r>
    <s v="Processed"/>
    <s v="VJ300205292"/>
    <s v="Brunswick Sq Mall"/>
    <s v="BSQ Mall x1364 - Zales"/>
    <s v="Poland Springs Water"/>
    <s v="Water"/>
    <n v="14559155611"/>
    <s v="Wednesday, January 12, 2022"/>
    <s v="Cash"/>
    <n v="144"/>
    <n v="1.5"/>
    <n v="1"/>
    <n v="144"/>
    <n v="1.5"/>
    <n v="1"/>
    <n v="1.5"/>
    <n v="1.5"/>
    <x v="11"/>
    <s v="Poland Springs Water"/>
    <s v="Water"/>
    <x v="3"/>
    <b v="1"/>
    <n v="1.5"/>
    <n v="1"/>
    <s v="Poland Springs Water"/>
    <m/>
    <m/>
    <x v="4"/>
    <s v=" January 12"/>
    <n v="2022"/>
  </r>
  <r>
    <s v="Processed"/>
    <s v="VJ300205292"/>
    <s v="Brunswick Sq Mall"/>
    <s v="BSQ Mall x1364 - Zales"/>
    <s v="Poland Springs Water"/>
    <s v="Water"/>
    <n v="14559158935"/>
    <s v="Wednesday, January 12, 2022"/>
    <s v="Cash"/>
    <n v="144"/>
    <n v="1.5"/>
    <n v="1"/>
    <n v="144"/>
    <n v="1.5"/>
    <n v="1"/>
    <n v="1.5"/>
    <n v="1.5"/>
    <x v="11"/>
    <s v="Poland Springs Water"/>
    <s v="Water"/>
    <x v="3"/>
    <b v="1"/>
    <n v="1.5"/>
    <n v="1"/>
    <s v="Poland Springs Water"/>
    <m/>
    <m/>
    <x v="4"/>
    <s v=" January 12"/>
    <n v="2022"/>
  </r>
  <r>
    <s v="Processed"/>
    <s v="VJ300320609"/>
    <s v="GuttenPlans"/>
    <s v="GuttenPlans x1367"/>
    <s v="Chum Fruit Bites - Mango/Strawberry"/>
    <s v="Food"/>
    <n v="14560200727"/>
    <s v="Wednesday, January 12, 2022"/>
    <s v="Credit"/>
    <n v="132"/>
    <n v="1.25"/>
    <n v="1"/>
    <n v="132"/>
    <n v="1.25"/>
    <n v="1"/>
    <n v="1.25"/>
    <n v="1.25"/>
    <x v="11"/>
    <s v="Chum Fruit Bites - Mango/Strawberry"/>
    <s v="Food"/>
    <x v="1"/>
    <b v="1"/>
    <n v="1.25"/>
    <n v="0.83333333333333337"/>
    <s v="Chum Fruit Bites "/>
    <s v=" Mango/Strawberry"/>
    <m/>
    <x v="4"/>
    <s v=" January 12"/>
    <n v="2022"/>
  </r>
  <r>
    <s v="Processed"/>
    <s v="VJ300320686"/>
    <s v="Earle Asphalt"/>
    <s v="Earle Asphalt x1371"/>
    <s v="Monster Energy  Zero Ultra"/>
    <s v="Carbonated"/>
    <n v="14563310566"/>
    <s v="Thursday, January 13, 2022"/>
    <s v="Cash"/>
    <n v="146"/>
    <n v="3"/>
    <n v="1"/>
    <n v="146"/>
    <n v="3"/>
    <n v="1"/>
    <n v="3"/>
    <n v="3"/>
    <x v="12"/>
    <s v="Monster Energy  Zero Ultra"/>
    <s v="Carbonated"/>
    <x v="0"/>
    <b v="1"/>
    <n v="3"/>
    <n v="2"/>
    <s v="Monster Energy  Zero Ultra"/>
    <m/>
    <m/>
    <x v="5"/>
    <s v=" January 13"/>
    <n v="2022"/>
  </r>
  <r>
    <s v="Processed"/>
    <s v="VJ300320686"/>
    <s v="Earle Asphalt"/>
    <s v="Earle Asphalt x1371"/>
    <s v="Takis - Hot Chilli Pepper &amp; Lime"/>
    <s v="Food"/>
    <n v="14563329503"/>
    <s v="Thursday, January 13, 2022"/>
    <s v="Cash"/>
    <n v="123"/>
    <n v="1.5"/>
    <n v="1"/>
    <n v="123"/>
    <n v="1.5"/>
    <n v="1"/>
    <n v="1.5"/>
    <n v="1.5"/>
    <x v="12"/>
    <s v="Takis - Hot Chilli Pepper &amp; Lime"/>
    <s v="Food"/>
    <x v="1"/>
    <b v="1"/>
    <n v="1.5"/>
    <n v="1"/>
    <s v="Takis "/>
    <s v=" Hot Chilli Pepper &amp; Lime"/>
    <m/>
    <x v="5"/>
    <s v=" January 13"/>
    <n v="2022"/>
  </r>
  <r>
    <s v="Processed"/>
    <s v="VJ300320686"/>
    <s v="Earle Asphalt"/>
    <s v="Earle Asphalt x1371"/>
    <s v="Cheetos Baked - Flaming Hot"/>
    <s v="Food"/>
    <n v="14563516111"/>
    <s v="Thursday, January 13, 2022"/>
    <s v="Cash"/>
    <n v="124"/>
    <n v="1.5"/>
    <n v="1"/>
    <n v="124"/>
    <n v="1.5"/>
    <n v="1"/>
    <n v="1.5"/>
    <n v="1.5"/>
    <x v="12"/>
    <s v="Cheetos Baked - Flaming Hot"/>
    <s v="Food"/>
    <x v="1"/>
    <b v="1"/>
    <n v="1.5"/>
    <n v="1"/>
    <s v="Cheetos Baked "/>
    <s v=" Flaming Hot"/>
    <m/>
    <x v="5"/>
    <s v=" January 13"/>
    <n v="2022"/>
  </r>
  <r>
    <s v="Processed"/>
    <s v="VJ300205292"/>
    <s v="Brunswick Sq Mall"/>
    <s v="BSQ Mall x1364 - Zales"/>
    <s v="Poland Springs Water"/>
    <s v="Water"/>
    <n v="14563576202"/>
    <s v="Thursday, January 13, 2022"/>
    <s v="Cash"/>
    <n v="144"/>
    <n v="1.5"/>
    <n v="1"/>
    <n v="144"/>
    <n v="1.5"/>
    <n v="1"/>
    <n v="1.5"/>
    <n v="1.5"/>
    <x v="12"/>
    <s v="Poland Springs Water"/>
    <s v="Water"/>
    <x v="3"/>
    <b v="1"/>
    <n v="1.5"/>
    <n v="1"/>
    <s v="Poland Springs Water"/>
    <m/>
    <m/>
    <x v="5"/>
    <s v=" January 13"/>
    <n v="2022"/>
  </r>
  <r>
    <s v="Processed"/>
    <s v="VJ300320609"/>
    <s v="GuttenPlans"/>
    <s v="GuttenPlans x1367"/>
    <s v="Chesters Fries Flaming hot"/>
    <s v="Food"/>
    <n v="14564406933"/>
    <s v="Thursday, January 13, 2022"/>
    <s v="Cash"/>
    <n v="111"/>
    <n v="1.5"/>
    <n v="1"/>
    <n v="111"/>
    <n v="1.5"/>
    <n v="1"/>
    <n v="1.5"/>
    <n v="1.5"/>
    <x v="12"/>
    <s v="Chesters Fries Flaming hot"/>
    <s v="Food"/>
    <x v="1"/>
    <b v="1"/>
    <n v="1.5"/>
    <n v="1"/>
    <s v="Chesters Fries Flaming hot"/>
    <m/>
    <m/>
    <x v="5"/>
    <s v=" January 13"/>
    <n v="2022"/>
  </r>
  <r>
    <s v="Processed"/>
    <s v="VJ300320609"/>
    <s v="GuttenPlans"/>
    <s v="GuttenPlans x1367"/>
    <s v="Miss Vickie's Potato Chip - Jalapeno"/>
    <s v="Food"/>
    <n v="14564409465"/>
    <s v="Thursday, January 13, 2022"/>
    <s v="Cash"/>
    <n v="112"/>
    <n v="1.5"/>
    <n v="1"/>
    <n v="112"/>
    <n v="1.5"/>
    <n v="1"/>
    <n v="1.5"/>
    <n v="1.5"/>
    <x v="12"/>
    <s v="Miss Vickie's Potato Chip - Jalapeno"/>
    <s v="Food"/>
    <x v="1"/>
    <b v="1"/>
    <n v="1.5"/>
    <n v="1"/>
    <s v="Miss Vickie's Potato Chip "/>
    <s v=" Jalapeno"/>
    <m/>
    <x v="5"/>
    <s v=" January 13"/>
    <n v="2022"/>
  </r>
  <r>
    <s v="Processed"/>
    <s v="VJ300320609"/>
    <s v="GuttenPlans"/>
    <s v="GuttenPlans x1367"/>
    <s v="Coca Cola - Zero Sugar"/>
    <s v="Carbonated"/>
    <n v="14564514322"/>
    <s v="Thursday, January 13, 2022"/>
    <s v="Cash"/>
    <n v="142"/>
    <n v="1"/>
    <n v="1"/>
    <n v="142"/>
    <n v="1"/>
    <n v="1"/>
    <n v="1"/>
    <n v="1"/>
    <x v="12"/>
    <s v="Coca Cola - Zero Sugar"/>
    <s v="Carbonated"/>
    <x v="0"/>
    <b v="1"/>
    <n v="1"/>
    <n v="0.66666666666666663"/>
    <s v="Coca Cola "/>
    <s v=" Zero Sugar"/>
    <m/>
    <x v="5"/>
    <s v=" January 13"/>
    <n v="2022"/>
  </r>
  <r>
    <s v="Processed"/>
    <s v="VJ300320609"/>
    <s v="GuttenPlans"/>
    <s v="GuttenPlans x1367"/>
    <s v="Red Bull - Original"/>
    <s v="Carbonated"/>
    <n v="14564519839"/>
    <s v="Thursday, January 13, 2022"/>
    <s v="Credit"/>
    <n v="148"/>
    <n v="3"/>
    <n v="1"/>
    <n v="148"/>
    <n v="3"/>
    <n v="1"/>
    <n v="3"/>
    <n v="3"/>
    <x v="12"/>
    <s v="Red Bull - Original"/>
    <s v="Carbonated"/>
    <x v="0"/>
    <b v="1"/>
    <n v="3"/>
    <n v="2"/>
    <s v="Red Bull "/>
    <s v=" Original"/>
    <m/>
    <x v="5"/>
    <s v=" January 13"/>
    <n v="2022"/>
  </r>
  <r>
    <s v="Processed"/>
    <s v="VJ300205292"/>
    <s v="Brunswick Sq Mall"/>
    <s v="BSQ Mall x1364 - Zales"/>
    <s v="Ruffles Baked  - Cheddar &amp; Sour Cream"/>
    <s v="Food"/>
    <n v="14564653620"/>
    <s v="Thursday, January 13, 2022"/>
    <s v="Credit"/>
    <n v="123"/>
    <n v="1.5"/>
    <n v="1"/>
    <n v="123"/>
    <n v="1.5"/>
    <n v="1"/>
    <n v="1.5"/>
    <n v="1.5"/>
    <x v="12"/>
    <s v="Ruffles Baked  - Cheddar &amp; Sour Cream"/>
    <s v="Food"/>
    <x v="1"/>
    <b v="1"/>
    <n v="1.5"/>
    <n v="1"/>
    <s v="Ruffles Baked  "/>
    <s v=" Cheddar &amp; Sour Cream"/>
    <m/>
    <x v="5"/>
    <s v=" January 13"/>
    <n v="2022"/>
  </r>
  <r>
    <s v="Processed"/>
    <s v="VJ300320609"/>
    <s v="GuttenPlans"/>
    <s v="GuttenPlans x1367"/>
    <s v="Chesters Fries Flaming hot"/>
    <s v="Food"/>
    <n v="14564773615"/>
    <s v="Thursday, January 13, 2022"/>
    <s v="Cash"/>
    <n v="111"/>
    <n v="1.5"/>
    <n v="1"/>
    <n v="111"/>
    <n v="1.5"/>
    <n v="1"/>
    <n v="1.5"/>
    <n v="1.5"/>
    <x v="12"/>
    <s v="Chesters Fries Flaming hot"/>
    <s v="Food"/>
    <x v="1"/>
    <b v="1"/>
    <n v="1.5"/>
    <n v="1"/>
    <s v="Chesters Fries Flaming hot"/>
    <m/>
    <m/>
    <x v="5"/>
    <s v=" January 13"/>
    <n v="2022"/>
  </r>
  <r>
    <s v="Processed"/>
    <s v="VJ300320609"/>
    <s v="GuttenPlans"/>
    <s v="GuttenPlans x1367"/>
    <s v="Cheetos Baked - Flaming Hot"/>
    <s v="Food"/>
    <n v="14564774110"/>
    <s v="Thursday, January 13, 2022"/>
    <s v="Cash"/>
    <n v="121"/>
    <n v="1.5"/>
    <n v="1"/>
    <n v="121"/>
    <n v="1.5"/>
    <n v="1"/>
    <n v="1.5"/>
    <n v="1.5"/>
    <x v="12"/>
    <s v="Cheetos Baked - Flaming Hot"/>
    <s v="Food"/>
    <x v="1"/>
    <b v="1"/>
    <n v="1.5"/>
    <n v="1"/>
    <s v="Cheetos Baked "/>
    <s v=" Flaming Hot"/>
    <m/>
    <x v="5"/>
    <s v=" January 13"/>
    <n v="2022"/>
  </r>
  <r>
    <s v="Processed"/>
    <s v="VJ300320609"/>
    <s v="GuttenPlans"/>
    <s v="GuttenPlans x1367"/>
    <s v="KitKat - Crisp Wafers"/>
    <s v="Food"/>
    <n v="14564911978"/>
    <s v="Thursday, January 13, 2022"/>
    <s v="Credit"/>
    <n v="134"/>
    <n v="2"/>
    <n v="1"/>
    <n v="134"/>
    <n v="2"/>
    <n v="1"/>
    <n v="2"/>
    <n v="2"/>
    <x v="12"/>
    <s v="KitKat - Crisp Wafers"/>
    <s v="Food"/>
    <x v="1"/>
    <b v="1"/>
    <n v="2"/>
    <n v="1.3333333333333333"/>
    <s v="KitKat "/>
    <s v=" Crisp Wafers"/>
    <m/>
    <x v="5"/>
    <s v=" January 13"/>
    <n v="2022"/>
  </r>
  <r>
    <s v="Processed"/>
    <s v="VJ300320609"/>
    <s v="GuttenPlans"/>
    <s v="GuttenPlans x1367"/>
    <s v="Chesters Fries Flaming hot"/>
    <s v="Food"/>
    <n v="14564961879"/>
    <s v="Thursday, January 13, 2022"/>
    <s v="Cash"/>
    <n v="111"/>
    <n v="1.5"/>
    <n v="1"/>
    <n v="111"/>
    <n v="1.5"/>
    <n v="1"/>
    <n v="1.5"/>
    <n v="1.5"/>
    <x v="12"/>
    <s v="Chesters Fries Flaming hot"/>
    <s v="Food"/>
    <x v="1"/>
    <b v="1"/>
    <n v="1.5"/>
    <n v="1"/>
    <s v="Chesters Fries Flaming hot"/>
    <m/>
    <m/>
    <x v="5"/>
    <s v=" January 13"/>
    <n v="2022"/>
  </r>
  <r>
    <s v="Processed"/>
    <s v="VJ300320609"/>
    <s v="GuttenPlans"/>
    <s v="GuttenPlans x1367"/>
    <s v="Mini Chips Ahoy"/>
    <s v="Food"/>
    <n v="14564963925"/>
    <s v="Thursday, January 13, 2022"/>
    <s v="Cash"/>
    <n v="120"/>
    <n v="1.5"/>
    <n v="1"/>
    <n v="120"/>
    <n v="1.5"/>
    <n v="1"/>
    <n v="1.5"/>
    <n v="1.5"/>
    <x v="12"/>
    <s v="Mini Chips Ahoy"/>
    <s v="Food"/>
    <x v="1"/>
    <b v="1"/>
    <n v="1.5"/>
    <n v="1"/>
    <s v="Mini Chips Ahoy"/>
    <m/>
    <m/>
    <x v="5"/>
    <s v=" January 13"/>
    <n v="2022"/>
  </r>
  <r>
    <s v="Processed"/>
    <s v="VJ300320609"/>
    <s v="GuttenPlans"/>
    <s v="GuttenPlans x1367"/>
    <s v="Coca Cola - Zero Sugar"/>
    <s v="Carbonated"/>
    <n v="14564967520"/>
    <s v="Thursday, January 13, 2022"/>
    <s v="Cash"/>
    <n v="141"/>
    <n v="1"/>
    <n v="1"/>
    <n v="141"/>
    <n v="1"/>
    <n v="1"/>
    <n v="1"/>
    <n v="1"/>
    <x v="12"/>
    <s v="Coca Cola - Zero Sugar"/>
    <s v="Carbonated"/>
    <x v="0"/>
    <b v="1"/>
    <n v="1"/>
    <n v="0.66666666666666663"/>
    <s v="Coca Cola "/>
    <s v=" Zero Sugar"/>
    <m/>
    <x v="5"/>
    <s v=" January 13"/>
    <n v="2022"/>
  </r>
  <r>
    <s v="Processed"/>
    <s v="VJ300320609"/>
    <s v="GuttenPlans"/>
    <s v="GuttenPlans x1367"/>
    <s v="Coca Cola - Zero Sugar"/>
    <s v="Carbonated"/>
    <n v="14565053127"/>
    <s v="Thursday, January 13, 2022"/>
    <s v="Cash"/>
    <n v="142"/>
    <n v="1"/>
    <n v="1"/>
    <n v="142"/>
    <n v="1"/>
    <n v="1"/>
    <n v="1"/>
    <n v="1"/>
    <x v="12"/>
    <s v="Coca Cola - Zero Sugar"/>
    <s v="Carbonated"/>
    <x v="0"/>
    <b v="1"/>
    <n v="1"/>
    <n v="0.66666666666666663"/>
    <s v="Coca Cola "/>
    <s v=" Zero Sugar"/>
    <m/>
    <x v="5"/>
    <s v=" January 13"/>
    <n v="2022"/>
  </r>
  <r>
    <s v="Processed"/>
    <s v="VJ300320609"/>
    <s v="GuttenPlans"/>
    <s v="GuttenPlans x1367"/>
    <s v="Miss Vickie's Potato Chip - Jalapeno"/>
    <s v="Food"/>
    <n v="14565327901"/>
    <s v="Friday, January 14, 2022"/>
    <s v="Cash"/>
    <n v="112"/>
    <n v="1.5"/>
    <n v="1"/>
    <n v="112"/>
    <n v="1.5"/>
    <n v="1"/>
    <n v="1.5"/>
    <n v="1.5"/>
    <x v="13"/>
    <s v="Miss Vickie's Potato Chip - Jalapeno"/>
    <s v="Food"/>
    <x v="1"/>
    <b v="1"/>
    <n v="1.5"/>
    <n v="1"/>
    <s v="Miss Vickie's Potato Chip "/>
    <s v=" Jalapeno"/>
    <m/>
    <x v="6"/>
    <s v=" January 14"/>
    <n v="2022"/>
  </r>
  <r>
    <s v="Processed"/>
    <s v="VJ300320609"/>
    <s v="GuttenPlans"/>
    <s v="GuttenPlans x1367"/>
    <s v="Coca Cola - Zero Sugar"/>
    <s v="Carbonated"/>
    <n v="14565335876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Ritz Bits Cheese"/>
    <s v="Food"/>
    <n v="14565871342"/>
    <s v="Friday, January 14, 2022"/>
    <s v="Credit"/>
    <n v="123"/>
    <n v="1.5"/>
    <n v="1"/>
    <n v="123"/>
    <n v="1.5"/>
    <n v="1"/>
    <n v="1.5"/>
    <n v="1.5"/>
    <x v="13"/>
    <s v="Ritz Bits Cheese"/>
    <s v="Food"/>
    <x v="1"/>
    <b v="1"/>
    <n v="1.5"/>
    <n v="1"/>
    <s v="Ritz Bits Cheese"/>
    <m/>
    <m/>
    <x v="6"/>
    <s v=" January 14"/>
    <n v="2022"/>
  </r>
  <r>
    <s v="Processed"/>
    <s v="VJ300320686"/>
    <s v="Earle Asphalt"/>
    <s v="Earle Asphalt x1371"/>
    <s v="CheezIt - Original"/>
    <s v="Food"/>
    <n v="14566626651"/>
    <s v="Friday, January 14, 2022"/>
    <s v="Cash"/>
    <n v="121"/>
    <n v="1.25"/>
    <n v="1"/>
    <n v="121"/>
    <n v="1.25"/>
    <n v="1"/>
    <n v="1.25"/>
    <n v="1.25"/>
    <x v="13"/>
    <s v="CheezIt - Original"/>
    <s v="Food"/>
    <x v="1"/>
    <b v="1"/>
    <n v="1.25"/>
    <n v="0.83333333333333337"/>
    <s v="CheezIt "/>
    <s v=" Original"/>
    <m/>
    <x v="6"/>
    <s v=" January 14"/>
    <n v="2022"/>
  </r>
  <r>
    <s v="Processed"/>
    <s v="VJ300320609"/>
    <s v="GuttenPlans"/>
    <s v="GuttenPlans x1367"/>
    <s v="Takis FUGEO mini"/>
    <s v="Food"/>
    <n v="14566645406"/>
    <s v="Friday, January 14, 2022"/>
    <s v="Cash"/>
    <n v="122"/>
    <n v="1.25"/>
    <n v="1"/>
    <n v="122"/>
    <n v="1.25"/>
    <n v="1"/>
    <n v="1.25"/>
    <n v="1.25"/>
    <x v="13"/>
    <s v="Takis FUGEO mini"/>
    <s v="Food"/>
    <x v="1"/>
    <b v="1"/>
    <n v="1.25"/>
    <n v="0.83333333333333337"/>
    <s v="Takis FUGEO mini"/>
    <m/>
    <m/>
    <x v="6"/>
    <s v=" January 14"/>
    <n v="2022"/>
  </r>
  <r>
    <s v="Processed"/>
    <s v="VJ300205292"/>
    <s v="Brunswick Sq Mall"/>
    <s v="BSQ Mall x1364 - Zales"/>
    <s v="Snapple Diet Tea - Peach Tea"/>
    <s v="Non Carbonated"/>
    <n v="14566647281"/>
    <s v="Friday, January 14, 2022"/>
    <s v="Cash"/>
    <n v="143"/>
    <n v="2.5"/>
    <n v="1"/>
    <n v="143"/>
    <n v="2.5"/>
    <n v="1"/>
    <n v="2.5"/>
    <n v="2.5"/>
    <x v="13"/>
    <s v="Snapple Diet Tea - Peach Tea"/>
    <s v="Non Carbonated"/>
    <x v="2"/>
    <b v="1"/>
    <n v="2.5"/>
    <n v="1.6666666666666667"/>
    <s v="Snapple Diet Tea "/>
    <s v=" Peach Tea"/>
    <m/>
    <x v="6"/>
    <s v=" January 14"/>
    <n v="2022"/>
  </r>
  <r>
    <s v="Processed"/>
    <s v="VJ300320686"/>
    <s v="Earle Asphalt"/>
    <s v="Earle Asphalt x1371"/>
    <s v="SunChips Multigrain - Harvest Cheddar"/>
    <s v="Food"/>
    <n v="14566658956"/>
    <s v="Friday, January 14, 2022"/>
    <s v="Cash"/>
    <n v="111"/>
    <n v="1.5"/>
    <n v="1"/>
    <n v="111"/>
    <n v="1.5"/>
    <n v="1"/>
    <n v="1.5"/>
    <n v="1.5"/>
    <x v="13"/>
    <s v="SunChips Multigrain - Harvest Cheddar"/>
    <s v="Food"/>
    <x v="1"/>
    <b v="1"/>
    <n v="1.5"/>
    <n v="1"/>
    <s v="SunChips Multigrain "/>
    <s v=" Harvest Cheddar"/>
    <m/>
    <x v="6"/>
    <s v=" January 14"/>
    <n v="2022"/>
  </r>
  <r>
    <s v="Processed"/>
    <s v="VJ300320686"/>
    <s v="Earle Asphalt"/>
    <s v="Earle Asphalt x1371"/>
    <s v="CheezIt - Original"/>
    <s v="Food"/>
    <n v="14567065857"/>
    <s v="Friday, January 14, 2022"/>
    <s v="Cash"/>
    <n v="121"/>
    <n v="1.25"/>
    <n v="1"/>
    <n v="121"/>
    <n v="1.25"/>
    <n v="1"/>
    <n v="1.25"/>
    <n v="1.25"/>
    <x v="13"/>
    <s v="CheezIt - Original"/>
    <s v="Food"/>
    <x v="1"/>
    <b v="1"/>
    <n v="1.25"/>
    <n v="0.83333333333333337"/>
    <s v="CheezIt "/>
    <s v=" Original"/>
    <m/>
    <x v="6"/>
    <s v=" January 14"/>
    <n v="2022"/>
  </r>
  <r>
    <s v="Processed"/>
    <s v="VJ300205292"/>
    <s v="Brunswick Sq Mall"/>
    <s v="BSQ Mall x1364 - Zales"/>
    <s v="SunChips Multigrain - Salsa"/>
    <s v="Food"/>
    <n v="14567581851"/>
    <s v="Friday, January 14, 2022"/>
    <s v="Credit"/>
    <n v="122"/>
    <n v="1.5"/>
    <n v="1"/>
    <n v="122"/>
    <n v="1.5"/>
    <n v="1"/>
    <n v="1.5"/>
    <n v="1.5"/>
    <x v="13"/>
    <s v="SunChips Multigrain - Salsa"/>
    <s v="Food"/>
    <x v="1"/>
    <b v="1"/>
    <n v="1.5"/>
    <n v="1"/>
    <s v="SunChips Multigrain "/>
    <s v=" Salsa"/>
    <m/>
    <x v="6"/>
    <s v=" January 14"/>
    <n v="2022"/>
  </r>
  <r>
    <s v="Processed"/>
    <s v="VJ300320686"/>
    <s v="Earle Asphalt"/>
    <s v="Earle Asphalt x1371"/>
    <s v="CheezIt - Original"/>
    <s v="Food"/>
    <n v="14567951976"/>
    <s v="Friday, January 14, 2022"/>
    <s v="Cash"/>
    <n v="121"/>
    <n v="1.25"/>
    <n v="1"/>
    <n v="121"/>
    <n v="1.25"/>
    <n v="1"/>
    <n v="1.25"/>
    <n v="1.25"/>
    <x v="13"/>
    <s v="CheezIt - Original"/>
    <s v="Food"/>
    <x v="1"/>
    <b v="1"/>
    <n v="1.25"/>
    <n v="0.83333333333333337"/>
    <s v="CheezIt "/>
    <s v=" Original"/>
    <m/>
    <x v="6"/>
    <s v=" January 14"/>
    <n v="2022"/>
  </r>
  <r>
    <s v="Processed"/>
    <s v="VJ300205292"/>
    <s v="Brunswick Sq Mall"/>
    <s v="BSQ Mall x1364 - Zales"/>
    <s v="Seapoint Farms Dry Roasted Edamame - Wasabi"/>
    <s v="Food"/>
    <n v="14568052947"/>
    <s v="Friday, January 14, 2022"/>
    <s v="Cash"/>
    <n v="135"/>
    <n v="2.5"/>
    <n v="1"/>
    <n v="135"/>
    <n v="2.5"/>
    <n v="1"/>
    <n v="2.5"/>
    <n v="2.5"/>
    <x v="13"/>
    <s v="Seapoint Farms Dry Roasted Edamame - Wasabi"/>
    <s v="Food"/>
    <x v="1"/>
    <b v="1"/>
    <n v="2.5"/>
    <n v="1.6666666666666667"/>
    <s v="Seapoint Farms Dry Roasted Edamame "/>
    <s v=" Wasabi"/>
    <m/>
    <x v="6"/>
    <s v=" January 14"/>
    <n v="2022"/>
  </r>
  <r>
    <s v="Processed"/>
    <s v="VJ300320611"/>
    <s v="Brunswick Sq Mall"/>
    <s v="BSQ Mall x1366 - ATT"/>
    <s v="Monster Energy Original"/>
    <s v="Carbonated"/>
    <n v="14568186832"/>
    <s v="Friday, January 14, 2022"/>
    <s v="Cash"/>
    <n v="146"/>
    <n v="3"/>
    <n v="1"/>
    <n v="146"/>
    <n v="3"/>
    <n v="1"/>
    <n v="3"/>
    <n v="3"/>
    <x v="13"/>
    <s v="Monster Energy Original"/>
    <s v="Carbonated"/>
    <x v="0"/>
    <b v="1"/>
    <n v="3"/>
    <n v="2"/>
    <s v="Monster Energy Original"/>
    <m/>
    <m/>
    <x v="6"/>
    <s v=" January 14"/>
    <n v="2022"/>
  </r>
  <r>
    <s v="Processed"/>
    <s v="VJ300320686"/>
    <s v="Earle Asphalt"/>
    <s v="Earle Asphalt x1371"/>
    <s v="BodyArmor LYTE  - Berry Punch"/>
    <s v="Water"/>
    <n v="14568399014"/>
    <s v="Friday, January 14, 2022"/>
    <s v="Cash"/>
    <n v="143"/>
    <n v="2.5"/>
    <n v="1"/>
    <n v="143"/>
    <n v="2.5"/>
    <n v="1"/>
    <n v="2.5"/>
    <n v="2.5"/>
    <x v="13"/>
    <s v="BodyArmor LYTE  - Berry Punch"/>
    <s v="Water"/>
    <x v="3"/>
    <b v="1"/>
    <n v="2.5"/>
    <n v="1.6666666666666667"/>
    <s v="BodyArmor LYTE  "/>
    <s v=" Berry Punch"/>
    <m/>
    <x v="6"/>
    <s v=" January 14"/>
    <n v="2022"/>
  </r>
  <r>
    <s v="Processed"/>
    <s v="VJ300320686"/>
    <s v="Earle Asphalt"/>
    <s v="Earle Asphalt x1371"/>
    <s v="Monster Energy  Zero Ultra"/>
    <s v="Carbonated"/>
    <n v="14568402590"/>
    <s v="Friday, January 14, 2022"/>
    <s v="Cash"/>
    <n v="146"/>
    <n v="3"/>
    <n v="1"/>
    <n v="146"/>
    <n v="3"/>
    <n v="1"/>
    <n v="3"/>
    <n v="3"/>
    <x v="13"/>
    <s v="Monster Energy  Zero Ultra"/>
    <s v="Carbonated"/>
    <x v="0"/>
    <b v="1"/>
    <n v="3"/>
    <n v="2"/>
    <s v="Monster Energy  Zero Ultra"/>
    <m/>
    <m/>
    <x v="6"/>
    <s v=" January 14"/>
    <n v="2022"/>
  </r>
  <r>
    <s v="Processed"/>
    <s v="VJ300320609"/>
    <s v="GuttenPlans"/>
    <s v="GuttenPlans x1367"/>
    <s v="Red Bull - Original"/>
    <s v="Carbonated"/>
    <n v="14568484969"/>
    <s v="Friday, January 14, 2022"/>
    <s v="Cash"/>
    <n v="148"/>
    <n v="3"/>
    <n v="1"/>
    <n v="148"/>
    <n v="3"/>
    <n v="1"/>
    <n v="3"/>
    <n v="3"/>
    <x v="13"/>
    <s v="Red Bull - Original"/>
    <s v="Carbonated"/>
    <x v="0"/>
    <b v="1"/>
    <n v="3"/>
    <n v="2"/>
    <s v="Red Bull "/>
    <s v=" Original"/>
    <m/>
    <x v="6"/>
    <s v=" January 14"/>
    <n v="2022"/>
  </r>
  <r>
    <s v="Processed"/>
    <s v="VJ300320609"/>
    <s v="GuttenPlans"/>
    <s v="GuttenPlans x1367"/>
    <s v="Monster Energy Original"/>
    <s v="Carbonated"/>
    <n v="14568515212"/>
    <s v="Friday, January 14, 2022"/>
    <s v="Cash"/>
    <n v="144"/>
    <n v="3"/>
    <n v="1"/>
    <n v="144"/>
    <n v="3"/>
    <n v="1"/>
    <n v="3"/>
    <n v="3"/>
    <x v="13"/>
    <s v="Monster Energy Original"/>
    <s v="Carbonated"/>
    <x v="0"/>
    <b v="1"/>
    <n v="3"/>
    <n v="2"/>
    <s v="Monster Energy Original"/>
    <m/>
    <m/>
    <x v="6"/>
    <s v=" January 14"/>
    <n v="2022"/>
  </r>
  <r>
    <s v="Processed"/>
    <s v="VJ300320609"/>
    <s v="GuttenPlans"/>
    <s v="GuttenPlans x1367"/>
    <s v="Monster Energy Original"/>
    <s v="Carbonated"/>
    <n v="14568567601"/>
    <s v="Friday, January 14, 2022"/>
    <s v="Credit"/>
    <n v="146"/>
    <n v="3"/>
    <n v="1"/>
    <n v="146"/>
    <n v="3"/>
    <n v="1"/>
    <n v="3"/>
    <n v="3"/>
    <x v="13"/>
    <s v="Monster Energy Original"/>
    <s v="Carbonated"/>
    <x v="0"/>
    <b v="1"/>
    <n v="3"/>
    <n v="2"/>
    <s v="Monster Energy Original"/>
    <m/>
    <m/>
    <x v="6"/>
    <s v=" January 14"/>
    <n v="2022"/>
  </r>
  <r>
    <s v="Processed"/>
    <s v="VJ300320611"/>
    <s v="Brunswick Sq Mall"/>
    <s v="BSQ Mall x1366 - ATT"/>
    <s v="V8 Vegetable Juice - Original"/>
    <s v="Non Carbonated"/>
    <n v="14568615335"/>
    <s v="Friday, January 14, 2022"/>
    <s v="Cash"/>
    <n v="141"/>
    <n v="1.5"/>
    <n v="1"/>
    <n v="141"/>
    <n v="1.5"/>
    <n v="1"/>
    <n v="1.5"/>
    <n v="1.5"/>
    <x v="13"/>
    <s v="V8 Vegetable Juice - Original"/>
    <s v="Non Carbonated"/>
    <x v="2"/>
    <b v="1"/>
    <n v="1.5"/>
    <n v="1"/>
    <s v="V8 Vegetable Juice "/>
    <s v=" Original"/>
    <m/>
    <x v="6"/>
    <s v=" January 14"/>
    <n v="2022"/>
  </r>
  <r>
    <s v="Processed"/>
    <s v="VJ300320609"/>
    <s v="GuttenPlans"/>
    <s v="GuttenPlans x1367"/>
    <s v="Coca Cola - Zero Sugar"/>
    <s v="Carbonated"/>
    <n v="14568646555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Coca Cola - Zero Sugar"/>
    <s v="Carbonated"/>
    <n v="14568662299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86"/>
    <s v="Earle Asphalt"/>
    <s v="Earle Asphalt x1371"/>
    <s v="V8 Vegetable Juice - Original"/>
    <s v="Non Carbonated"/>
    <n v="14568794737"/>
    <s v="Friday, January 14, 2022"/>
    <s v="Cash"/>
    <n v="142"/>
    <n v="1.5"/>
    <n v="1"/>
    <n v="142"/>
    <n v="1.5"/>
    <n v="1"/>
    <n v="1.5"/>
    <n v="1.5"/>
    <x v="13"/>
    <s v="V8 Vegetable Juice - Original"/>
    <s v="Non Carbonated"/>
    <x v="2"/>
    <b v="1"/>
    <n v="1.5"/>
    <n v="1"/>
    <s v="V8 Vegetable Juice "/>
    <s v=" Original"/>
    <m/>
    <x v="6"/>
    <s v=" January 14"/>
    <n v="2022"/>
  </r>
  <r>
    <s v="Processed"/>
    <s v="VJ300320609"/>
    <s v="GuttenPlans"/>
    <s v="GuttenPlans x1367"/>
    <s v="Coca Cola - Zero Sugar"/>
    <s v="Carbonated"/>
    <n v="14569115940"/>
    <s v="Friday, January 14, 2022"/>
    <s v="Cash"/>
    <n v="142"/>
    <n v="1"/>
    <n v="1"/>
    <n v="142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Coca Cola - Zero Sugar"/>
    <s v="Carbonated"/>
    <n v="14569150082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Coca Cola - Zero Sugar"/>
    <s v="Carbonated"/>
    <n v="14569150926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Mini Chips Ahoy"/>
    <s v="Food"/>
    <n v="14569463108"/>
    <s v="Friday, January 14, 2022"/>
    <s v="Cash"/>
    <n v="120"/>
    <n v="1.5"/>
    <n v="1"/>
    <n v="120"/>
    <n v="1.5"/>
    <n v="1"/>
    <n v="1.5"/>
    <n v="1.5"/>
    <x v="13"/>
    <s v="Mini Chips Ahoy"/>
    <s v="Food"/>
    <x v="1"/>
    <b v="1"/>
    <n v="1.5"/>
    <n v="1"/>
    <s v="Mini Chips Ahoy"/>
    <m/>
    <m/>
    <x v="6"/>
    <s v=" January 14"/>
    <n v="2022"/>
  </r>
  <r>
    <s v="Processed"/>
    <s v="VJ300320609"/>
    <s v="GuttenPlans"/>
    <s v="GuttenPlans x1367"/>
    <s v="Coca Cola - Zero Sugar"/>
    <s v="Carbonated"/>
    <n v="14569513981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Monster Energy Original"/>
    <s v="Carbonated"/>
    <n v="14569526668"/>
    <s v="Friday, January 14, 2022"/>
    <s v="Cash"/>
    <n v="146"/>
    <n v="3"/>
    <n v="1"/>
    <n v="146"/>
    <n v="3"/>
    <n v="1"/>
    <n v="3"/>
    <n v="3"/>
    <x v="13"/>
    <s v="Monster Energy Original"/>
    <s v="Carbonated"/>
    <x v="0"/>
    <b v="1"/>
    <n v="3"/>
    <n v="2"/>
    <s v="Monster Energy Original"/>
    <m/>
    <m/>
    <x v="6"/>
    <s v=" January 14"/>
    <n v="2022"/>
  </r>
  <r>
    <s v="Processed"/>
    <s v="VJ300320609"/>
    <s v="GuttenPlans"/>
    <s v="GuttenPlans x1367"/>
    <s v="Good Health Veggie Stix - Sea Salt"/>
    <s v="Food"/>
    <n v="14569561723"/>
    <s v="Friday, January 14, 2022"/>
    <s v="Cash"/>
    <n v="114"/>
    <n v="1.5"/>
    <n v="1"/>
    <n v="114"/>
    <n v="1.5"/>
    <n v="1"/>
    <n v="1.5"/>
    <n v="1.5"/>
    <x v="13"/>
    <s v="Good Health Veggie Stix - Sea Salt"/>
    <s v="Food"/>
    <x v="1"/>
    <b v="1"/>
    <n v="1.5"/>
    <n v="1"/>
    <s v="Good Health Veggie Stix "/>
    <s v=" Sea Salt"/>
    <m/>
    <x v="6"/>
    <s v=" January 14"/>
    <n v="2022"/>
  </r>
  <r>
    <s v="Processed"/>
    <s v="VJ300320609"/>
    <s v="GuttenPlans"/>
    <s v="GuttenPlans x1367"/>
    <s v="Miss Vickie's Potato Chip - Smokehouse BBQ"/>
    <s v="Food"/>
    <n v="14569564302"/>
    <s v="Friday, January 14, 2022"/>
    <s v="Cash"/>
    <n v="110"/>
    <n v="1.5"/>
    <n v="1"/>
    <n v="110"/>
    <n v="1.5"/>
    <n v="1"/>
    <n v="1.5"/>
    <n v="1.5"/>
    <x v="13"/>
    <s v="Miss Vickie's Potato Chip - Smokehouse BBQ"/>
    <s v="Food"/>
    <x v="1"/>
    <b v="1"/>
    <n v="1.5"/>
    <n v="1"/>
    <s v="Miss Vickie's Potato Chip "/>
    <s v=" Smokehouse BBQ"/>
    <m/>
    <x v="6"/>
    <s v=" January 14"/>
    <n v="2022"/>
  </r>
  <r>
    <s v="Processed"/>
    <s v="VJ300320609"/>
    <s v="GuttenPlans"/>
    <s v="GuttenPlans x1367"/>
    <s v="Coca Cola - Zero Sugar"/>
    <s v="Carbonated"/>
    <n v="14569564760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Coca Cola - Zero Sugar"/>
    <s v="Carbonated"/>
    <n v="14569596909"/>
    <s v="Friday, January 14, 2022"/>
    <s v="Cash"/>
    <n v="141"/>
    <n v="1"/>
    <n v="1"/>
    <n v="141"/>
    <n v="1"/>
    <n v="1"/>
    <n v="1"/>
    <n v="1"/>
    <x v="13"/>
    <s v="Coca Cola - Zero Sugar"/>
    <s v="Carbonated"/>
    <x v="0"/>
    <b v="1"/>
    <n v="1"/>
    <n v="0.66666666666666663"/>
    <s v="Coca Cola "/>
    <s v=" Zero Sugar"/>
    <m/>
    <x v="6"/>
    <s v=" January 14"/>
    <n v="2022"/>
  </r>
  <r>
    <s v="Processed"/>
    <s v="VJ300320609"/>
    <s v="GuttenPlans"/>
    <s v="GuttenPlans x1367"/>
    <s v="Chesters Fries Flaming hot"/>
    <s v="Food"/>
    <n v="14569601233"/>
    <s v="Friday, January 14, 2022"/>
    <s v="Cash"/>
    <n v="111"/>
    <n v="1.5"/>
    <n v="1"/>
    <n v="111"/>
    <n v="1.5"/>
    <n v="1"/>
    <n v="1.5"/>
    <n v="1.5"/>
    <x v="13"/>
    <s v="Chesters Fries Flaming hot"/>
    <s v="Food"/>
    <x v="1"/>
    <b v="1"/>
    <n v="1.5"/>
    <n v="1"/>
    <s v="Chesters Fries Flaming hot"/>
    <m/>
    <m/>
    <x v="6"/>
    <s v=" January 14"/>
    <n v="2022"/>
  </r>
  <r>
    <s v="Processed"/>
    <s v="VJ300320609"/>
    <s v="GuttenPlans"/>
    <s v="GuttenPlans x1367"/>
    <s v="Monster Energy Original"/>
    <s v="Carbonated"/>
    <n v="14569910141"/>
    <s v="Saturday, January 15, 2022"/>
    <s v="Cash"/>
    <n v="146"/>
    <n v="3"/>
    <n v="1"/>
    <n v="146"/>
    <n v="3"/>
    <n v="1"/>
    <n v="3"/>
    <n v="3"/>
    <x v="14"/>
    <s v="Monster Energy Original"/>
    <s v="Carbonated"/>
    <x v="0"/>
    <b v="1"/>
    <n v="3"/>
    <n v="2"/>
    <s v="Monster Energy Original"/>
    <m/>
    <m/>
    <x v="0"/>
    <s v=" January 15"/>
    <n v="2022"/>
  </r>
  <r>
    <s v="Processed"/>
    <s v="VJ300320609"/>
    <s v="GuttenPlans"/>
    <s v="GuttenPlans x1367"/>
    <s v="Chesters Fries Flaming hot"/>
    <s v="Food"/>
    <n v="14569911139"/>
    <s v="Saturday, January 15, 2022"/>
    <s v="Cash"/>
    <n v="111"/>
    <n v="1.5"/>
    <n v="1"/>
    <n v="111"/>
    <n v="1.5"/>
    <n v="1"/>
    <n v="1.5"/>
    <n v="1.5"/>
    <x v="14"/>
    <s v="Chesters Fries Flaming hot"/>
    <s v="Food"/>
    <x v="1"/>
    <b v="1"/>
    <n v="1.5"/>
    <n v="1"/>
    <s v="Chesters Fries Flaming hot"/>
    <m/>
    <m/>
    <x v="0"/>
    <s v=" January 15"/>
    <n v="2022"/>
  </r>
  <r>
    <s v="Processed"/>
    <s v="VJ300320609"/>
    <s v="GuttenPlans"/>
    <s v="GuttenPlans x1367"/>
    <s v="Red Bull - Original"/>
    <s v="Carbonated"/>
    <n v="14570329106"/>
    <s v="Saturday, January 15, 2022"/>
    <s v="Credit"/>
    <n v="148"/>
    <n v="3"/>
    <n v="1"/>
    <n v="148"/>
    <n v="3"/>
    <n v="1"/>
    <n v="3"/>
    <n v="3"/>
    <x v="14"/>
    <s v="Red Bull - Original"/>
    <s v="Carbonated"/>
    <x v="0"/>
    <b v="1"/>
    <n v="3"/>
    <n v="2"/>
    <s v="Red Bull "/>
    <s v=" Original"/>
    <m/>
    <x v="0"/>
    <s v=" January 15"/>
    <n v="2022"/>
  </r>
  <r>
    <s v="Processed"/>
    <s v="VJ300320611"/>
    <s v="Brunswick Sq Mall"/>
    <s v="BSQ Mall x1366 - ATT"/>
    <s v="V8 Vegetable Juice - Original"/>
    <s v="Non Carbonated"/>
    <n v="14570742020"/>
    <s v="Saturday, January 15, 2022"/>
    <s v="Cash"/>
    <n v="141"/>
    <n v="1.5"/>
    <n v="1"/>
    <n v="141"/>
    <n v="1.5"/>
    <n v="1"/>
    <n v="1.5"/>
    <n v="1.5"/>
    <x v="14"/>
    <s v="V8 Vegetable Juice - Original"/>
    <s v="Non Carbonated"/>
    <x v="2"/>
    <b v="1"/>
    <n v="1.5"/>
    <n v="1"/>
    <s v="V8 Vegetable Juice "/>
    <s v=" Original"/>
    <m/>
    <x v="0"/>
    <s v=" January 15"/>
    <n v="2022"/>
  </r>
  <r>
    <s v="Processed"/>
    <s v="VJ300205292"/>
    <s v="Brunswick Sq Mall"/>
    <s v="BSQ Mall x1364 - Zales"/>
    <s v="Vitamin Water - Ice Cool Blue Lavender"/>
    <s v="Water"/>
    <n v="14571239689"/>
    <s v="Saturday, January 15, 2022"/>
    <s v="Credit"/>
    <n v="145"/>
    <n v="2.75"/>
    <n v="2"/>
    <n v="145"/>
    <n v="2.75"/>
    <n v="2"/>
    <n v="5.5"/>
    <n v="5.5"/>
    <x v="14"/>
    <s v="Vitamin Water - Ice Cool Blue Lavender"/>
    <s v="Water"/>
    <x v="3"/>
    <b v="1"/>
    <n v="2.75"/>
    <n v="1.8333333333333333"/>
    <s v="Vitamin Water "/>
    <s v=" Ice Cool Blue Lavender"/>
    <m/>
    <x v="0"/>
    <s v=" January 15"/>
    <n v="2022"/>
  </r>
  <r>
    <s v="Processed"/>
    <s v="VJ300320609"/>
    <s v="GuttenPlans"/>
    <s v="GuttenPlans x1367"/>
    <s v="Red Bull - Original"/>
    <s v="Carbonated"/>
    <n v="14571524565"/>
    <s v="Saturday, January 15, 2022"/>
    <s v="Cash"/>
    <n v="148"/>
    <n v="3"/>
    <n v="1"/>
    <n v="148"/>
    <n v="3"/>
    <n v="1"/>
    <n v="3"/>
    <n v="3"/>
    <x v="14"/>
    <s v="Red Bull - Original"/>
    <s v="Carbonated"/>
    <x v="0"/>
    <b v="1"/>
    <n v="3"/>
    <n v="2"/>
    <s v="Red Bull "/>
    <s v=" Original"/>
    <m/>
    <x v="0"/>
    <s v=" January 15"/>
    <n v="2022"/>
  </r>
  <r>
    <s v="Processed"/>
    <s v="VJ300320611"/>
    <s v="Brunswick Sq Mall"/>
    <s v="BSQ Mall x1366 - ATT"/>
    <s v="Monster Energy Original"/>
    <s v="Carbonated"/>
    <n v="14571607101"/>
    <s v="Saturday, January 15, 2022"/>
    <s v="Cash"/>
    <n v="146"/>
    <n v="3"/>
    <n v="1"/>
    <n v="146"/>
    <n v="3"/>
    <n v="1"/>
    <n v="3"/>
    <n v="3"/>
    <x v="14"/>
    <s v="Monster Energy Original"/>
    <s v="Carbonated"/>
    <x v="0"/>
    <b v="1"/>
    <n v="3"/>
    <n v="2"/>
    <s v="Monster Energy Original"/>
    <m/>
    <m/>
    <x v="0"/>
    <s v=" January 15"/>
    <n v="2022"/>
  </r>
  <r>
    <s v="Processed"/>
    <s v="VJ300320611"/>
    <s v="Brunswick Sq Mall"/>
    <s v="BSQ Mall x1366 - ATT"/>
    <s v="Monster Energy Original"/>
    <s v="Carbonated"/>
    <n v="14571627828"/>
    <s v="Saturday, January 15, 2022"/>
    <s v="Cash"/>
    <n v="146"/>
    <n v="3"/>
    <n v="1"/>
    <n v="146"/>
    <n v="3"/>
    <n v="1"/>
    <n v="3"/>
    <n v="3"/>
    <x v="14"/>
    <s v="Monster Energy Original"/>
    <s v="Carbonated"/>
    <x v="0"/>
    <b v="1"/>
    <n v="3"/>
    <n v="2"/>
    <s v="Monster Energy Original"/>
    <m/>
    <m/>
    <x v="0"/>
    <s v=" January 15"/>
    <n v="2022"/>
  </r>
  <r>
    <s v="Processed"/>
    <s v="VJ300320609"/>
    <s v="GuttenPlans"/>
    <s v="GuttenPlans x1367"/>
    <s v="Coca Cola - Zero Sugar"/>
    <s v="Carbonated"/>
    <n v="14571821821"/>
    <s v="Saturday, January 15, 2022"/>
    <s v="Cash"/>
    <n v="141"/>
    <n v="1"/>
    <n v="1"/>
    <n v="141"/>
    <n v="1"/>
    <n v="1"/>
    <n v="1"/>
    <n v="1"/>
    <x v="14"/>
    <s v="Coca Cola - Zero Sugar"/>
    <s v="Carbonated"/>
    <x v="0"/>
    <b v="1"/>
    <n v="1"/>
    <n v="0.66666666666666663"/>
    <s v="Coca Cola "/>
    <s v=" Zero Sugar"/>
    <m/>
    <x v="0"/>
    <s v=" January 15"/>
    <n v="2022"/>
  </r>
  <r>
    <s v="Processed"/>
    <s v="VJ300320609"/>
    <s v="GuttenPlans"/>
    <s v="GuttenPlans x1367"/>
    <s v="Miss Vickie's Potato Chip - Jalapeno"/>
    <s v="Food"/>
    <n v="14571850001"/>
    <s v="Saturday, January 15, 2022"/>
    <s v="Cash"/>
    <n v="112"/>
    <n v="1.5"/>
    <n v="1"/>
    <n v="112"/>
    <n v="1.5"/>
    <n v="1"/>
    <n v="1.5"/>
    <n v="1.5"/>
    <x v="14"/>
    <s v="Miss Vickie's Potato Chip - Jalapeno"/>
    <s v="Food"/>
    <x v="1"/>
    <b v="1"/>
    <n v="1.5"/>
    <n v="1"/>
    <s v="Miss Vickie's Potato Chip "/>
    <s v=" Jalapeno"/>
    <m/>
    <x v="0"/>
    <s v=" January 15"/>
    <n v="2022"/>
  </r>
  <r>
    <s v="Processed"/>
    <s v="VJ300320609"/>
    <s v="GuttenPlans"/>
    <s v="GuttenPlans x1367"/>
    <s v="Miss Vickie's Potato Chip - Jalapeno"/>
    <s v="Food"/>
    <n v="14571861014"/>
    <s v="Saturday, January 15, 2022"/>
    <s v="Cash"/>
    <n v="112"/>
    <n v="1.5"/>
    <n v="1"/>
    <n v="112"/>
    <n v="1.5"/>
    <n v="1"/>
    <n v="1.5"/>
    <n v="1.5"/>
    <x v="14"/>
    <s v="Miss Vickie's Potato Chip - Jalapeno"/>
    <s v="Food"/>
    <x v="1"/>
    <b v="1"/>
    <n v="1.5"/>
    <n v="1"/>
    <s v="Miss Vickie's Potato Chip "/>
    <s v=" Jalapeno"/>
    <m/>
    <x v="0"/>
    <s v=" January 15"/>
    <n v="2022"/>
  </r>
  <r>
    <s v="Processed"/>
    <s v="VJ300320609"/>
    <s v="GuttenPlans"/>
    <s v="GuttenPlans x1367"/>
    <s v="Coca Cola - Zero Sugar"/>
    <s v="Carbonated"/>
    <n v="14571910161"/>
    <s v="Saturday, January 15, 2022"/>
    <s v="Cash"/>
    <n v="142"/>
    <n v="1"/>
    <n v="1"/>
    <n v="142"/>
    <n v="1"/>
    <n v="1"/>
    <n v="1"/>
    <n v="1"/>
    <x v="14"/>
    <s v="Coca Cola - Zero Sugar"/>
    <s v="Carbonated"/>
    <x v="0"/>
    <b v="1"/>
    <n v="1"/>
    <n v="0.66666666666666663"/>
    <s v="Coca Cola "/>
    <s v=" Zero Sugar"/>
    <m/>
    <x v="0"/>
    <s v=" January 15"/>
    <n v="2022"/>
  </r>
  <r>
    <s v="Processed"/>
    <s v="VJ300320609"/>
    <s v="GuttenPlans"/>
    <s v="GuttenPlans x1367"/>
    <s v="Miss Vickie's Potato Chip - Jalapeno"/>
    <s v="Food"/>
    <n v="14571911346"/>
    <s v="Saturday, January 15, 2022"/>
    <s v="Cash"/>
    <n v="112"/>
    <n v="1.5"/>
    <n v="1"/>
    <n v="112"/>
    <n v="1.5"/>
    <n v="1"/>
    <n v="1.5"/>
    <n v="1.5"/>
    <x v="14"/>
    <s v="Miss Vickie's Potato Chip - Jalapeno"/>
    <s v="Food"/>
    <x v="1"/>
    <b v="1"/>
    <n v="1.5"/>
    <n v="1"/>
    <s v="Miss Vickie's Potato Chip "/>
    <s v=" Jalapeno"/>
    <m/>
    <x v="0"/>
    <s v=" January 15"/>
    <n v="2022"/>
  </r>
  <r>
    <s v="Processed"/>
    <s v="VJ300320609"/>
    <s v="GuttenPlans"/>
    <s v="GuttenPlans x1367"/>
    <s v="Monster Energy Original"/>
    <s v="Carbonated"/>
    <n v="14571958626"/>
    <s v="Saturday, January 15, 2022"/>
    <s v="Cash"/>
    <n v="146"/>
    <n v="3"/>
    <n v="1"/>
    <n v="146"/>
    <n v="3"/>
    <n v="1"/>
    <n v="3"/>
    <n v="3"/>
    <x v="14"/>
    <s v="Monster Energy Original"/>
    <s v="Carbonated"/>
    <x v="0"/>
    <b v="1"/>
    <n v="3"/>
    <n v="2"/>
    <s v="Monster Energy Original"/>
    <m/>
    <m/>
    <x v="0"/>
    <s v=" January 15"/>
    <n v="2022"/>
  </r>
  <r>
    <s v="Processed"/>
    <s v="VJ300320611"/>
    <s v="Brunswick Sq Mall"/>
    <s v="BSQ Mall x1366 - ATT"/>
    <s v="CheezIt - White Cheddar"/>
    <s v="Food"/>
    <n v="14572175555"/>
    <s v="Saturday, January 15, 2022"/>
    <s v="Cash"/>
    <n v="121"/>
    <n v="1.25"/>
    <n v="1"/>
    <n v="121"/>
    <n v="1.25"/>
    <n v="1"/>
    <n v="1.25"/>
    <n v="1.25"/>
    <x v="14"/>
    <s v="CheezIt - White Cheddar"/>
    <s v="Food"/>
    <x v="1"/>
    <b v="1"/>
    <n v="1.25"/>
    <n v="0.83333333333333337"/>
    <s v="CheezIt "/>
    <s v=" White Cheddar"/>
    <m/>
    <x v="0"/>
    <s v=" January 15"/>
    <n v="2022"/>
  </r>
  <r>
    <s v="Processed"/>
    <s v="VJ300320609"/>
    <s v="GuttenPlans"/>
    <s v="GuttenPlans x1367"/>
    <s v="Coca Cola - Zero Sugar"/>
    <s v="Carbonated"/>
    <n v="14572223955"/>
    <s v="Saturday, January 15, 2022"/>
    <s v="Cash"/>
    <n v="142"/>
    <n v="1"/>
    <n v="1"/>
    <n v="142"/>
    <n v="1"/>
    <n v="1"/>
    <n v="1"/>
    <n v="1"/>
    <x v="14"/>
    <s v="Coca Cola - Zero Sugar"/>
    <s v="Carbonated"/>
    <x v="0"/>
    <b v="1"/>
    <n v="1"/>
    <n v="0.66666666666666663"/>
    <s v="Coca Cola "/>
    <s v=" Zero Sugar"/>
    <m/>
    <x v="0"/>
    <s v=" January 15"/>
    <n v="2022"/>
  </r>
  <r>
    <s v="Processed"/>
    <s v="VJ300320609"/>
    <s v="GuttenPlans"/>
    <s v="GuttenPlans x1367"/>
    <s v="Monster Energy Original"/>
    <s v="Carbonated"/>
    <n v="14572516391"/>
    <s v="Saturday, January 15, 2022"/>
    <s v="Cash"/>
    <n v="144"/>
    <n v="3"/>
    <n v="1"/>
    <n v="144"/>
    <n v="3"/>
    <n v="1"/>
    <n v="3"/>
    <n v="3"/>
    <x v="14"/>
    <s v="Monster Energy Original"/>
    <s v="Carbonated"/>
    <x v="0"/>
    <b v="1"/>
    <n v="3"/>
    <n v="2"/>
    <s v="Monster Energy Original"/>
    <m/>
    <m/>
    <x v="0"/>
    <s v=" January 15"/>
    <n v="2022"/>
  </r>
  <r>
    <s v="Processed"/>
    <s v="VJ300320609"/>
    <s v="GuttenPlans"/>
    <s v="GuttenPlans x1367"/>
    <s v="Snapple Diet Tea - Peach Tea"/>
    <s v="Non Carbonated"/>
    <n v="14572518122"/>
    <s v="Saturday, January 15, 2022"/>
    <s v="Credit"/>
    <n v="145"/>
    <n v="2.5"/>
    <n v="1"/>
    <n v="145"/>
    <n v="2.5"/>
    <n v="1"/>
    <n v="2.5"/>
    <n v="2.5"/>
    <x v="14"/>
    <s v="Snapple Diet Tea - Peach Tea"/>
    <s v="Non Carbonated"/>
    <x v="2"/>
    <b v="1"/>
    <n v="2.5"/>
    <n v="1.6666666666666667"/>
    <s v="Snapple Diet Tea "/>
    <s v=" Peach Tea"/>
    <m/>
    <x v="0"/>
    <s v=" January 15"/>
    <n v="2022"/>
  </r>
  <r>
    <s v="Processed"/>
    <s v="VJ300320609"/>
    <s v="GuttenPlans"/>
    <s v="GuttenPlans x1367"/>
    <s v="Coca Cola - Zero Sugar"/>
    <s v="Carbonated"/>
    <n v="14572574777"/>
    <s v="Saturday, January 15, 2022"/>
    <s v="Cash"/>
    <n v="141"/>
    <n v="1"/>
    <n v="1"/>
    <n v="141"/>
    <n v="1"/>
    <n v="1"/>
    <n v="1"/>
    <n v="1"/>
    <x v="14"/>
    <s v="Coca Cola - Zero Sugar"/>
    <s v="Carbonated"/>
    <x v="0"/>
    <b v="1"/>
    <n v="1"/>
    <n v="0.66666666666666663"/>
    <s v="Coca Cola "/>
    <s v=" Zero Sugar"/>
    <m/>
    <x v="0"/>
    <s v=" January 15"/>
    <n v="2022"/>
  </r>
  <r>
    <s v="Processed"/>
    <s v="VJ300320609"/>
    <s v="GuttenPlans"/>
    <s v="GuttenPlans x1367"/>
    <s v="Jack Links Beef Steak Original"/>
    <s v="Food"/>
    <n v="14572575325"/>
    <s v="Saturday, January 15, 2022"/>
    <s v="Cash"/>
    <n v="133"/>
    <n v="2"/>
    <n v="1"/>
    <n v="133"/>
    <n v="2"/>
    <n v="1"/>
    <n v="2"/>
    <n v="2"/>
    <x v="14"/>
    <s v="Jack Links Beef Steak Original"/>
    <s v="Food"/>
    <x v="1"/>
    <b v="1"/>
    <n v="2"/>
    <n v="1.3333333333333333"/>
    <s v="Jack Links Beef Steak Original"/>
    <m/>
    <m/>
    <x v="0"/>
    <s v=" January 15"/>
    <n v="2022"/>
  </r>
  <r>
    <s v="Processed"/>
    <s v="VJ300320609"/>
    <s v="GuttenPlans"/>
    <s v="GuttenPlans x1367"/>
    <s v="Cheetos Baked - Flaming Hot"/>
    <s v="Food"/>
    <n v="14572575797"/>
    <s v="Saturday, January 15, 2022"/>
    <s v="Cash"/>
    <n v="121"/>
    <n v="1.5"/>
    <n v="1"/>
    <n v="121"/>
    <n v="1.5"/>
    <n v="1"/>
    <n v="1.5"/>
    <n v="1.5"/>
    <x v="14"/>
    <s v="Cheetos Baked - Flaming Hot"/>
    <s v="Food"/>
    <x v="1"/>
    <b v="1"/>
    <n v="1.5"/>
    <n v="1"/>
    <s v="Cheetos Baked "/>
    <s v=" Flaming Hot"/>
    <m/>
    <x v="0"/>
    <s v=" January 15"/>
    <n v="2022"/>
  </r>
  <r>
    <s v="Processed"/>
    <s v="VJ300205292"/>
    <s v="Brunswick Sq Mall"/>
    <s v="BSQ Mall x1364 - Zales"/>
    <s v="Nature's Valley Crunchy Granola Bar - Oats &amp;"/>
    <s v="Food"/>
    <n v="14573858783"/>
    <s v="Sunday, January 16, 2022"/>
    <s v="Credit"/>
    <n v="136"/>
    <n v="1.25"/>
    <n v="1"/>
    <n v="136"/>
    <n v="1.25"/>
    <n v="1"/>
    <n v="1.25"/>
    <n v="1.25"/>
    <x v="15"/>
    <s v="Nature's Valley Crunchy Granola Bar - Oats &amp;"/>
    <s v="Food"/>
    <x v="1"/>
    <b v="1"/>
    <n v="1.25"/>
    <n v="0.83333333333333337"/>
    <s v="Nature's Valley Crunchy Granola Bar "/>
    <s v=" Oats &amp;"/>
    <m/>
    <x v="1"/>
    <s v=" January 16"/>
    <n v="2022"/>
  </r>
  <r>
    <s v="Processed"/>
    <s v="VJ300320611"/>
    <s v="Brunswick Sq Mall"/>
    <s v="BSQ Mall x1366 - ATT"/>
    <s v="Lays Baked - Original"/>
    <s v="Food"/>
    <n v="14574010792"/>
    <s v="Sunday, January 16, 2022"/>
    <s v="Cash"/>
    <n v="112"/>
    <n v="1.5"/>
    <n v="1"/>
    <n v="112"/>
    <n v="1.5"/>
    <n v="1"/>
    <n v="1.5"/>
    <n v="1.5"/>
    <x v="15"/>
    <s v="Lays Baked - Original"/>
    <s v="Food"/>
    <x v="1"/>
    <b v="1"/>
    <n v="1.5"/>
    <n v="1"/>
    <s v="Lays Baked "/>
    <s v=" Original"/>
    <m/>
    <x v="1"/>
    <s v=" January 16"/>
    <n v="2022"/>
  </r>
  <r>
    <s v="Processed"/>
    <s v="VJ300320611"/>
    <s v="Brunswick Sq Mall"/>
    <s v="BSQ Mall x1366 - ATT"/>
    <s v="Monster Energy Original"/>
    <s v="Carbonated"/>
    <n v="14574141888"/>
    <s v="Sunday, January 16, 2022"/>
    <s v="Cash"/>
    <n v="146"/>
    <n v="3"/>
    <n v="1"/>
    <n v="146"/>
    <n v="3"/>
    <n v="1"/>
    <n v="3"/>
    <n v="3"/>
    <x v="15"/>
    <s v="Monster Energy Original"/>
    <s v="Carbonated"/>
    <x v="0"/>
    <b v="1"/>
    <n v="3"/>
    <n v="2"/>
    <s v="Monster Energy Original"/>
    <m/>
    <m/>
    <x v="1"/>
    <s v=" January 16"/>
    <n v="2022"/>
  </r>
  <r>
    <s v="Processed"/>
    <s v="VJ300320611"/>
    <s v="Brunswick Sq Mall"/>
    <s v="BSQ Mall x1366 - ATT"/>
    <s v="Monster Energy Original"/>
    <s v="Carbonated"/>
    <n v="14574145196"/>
    <s v="Sunday, January 16, 2022"/>
    <s v="Cash"/>
    <n v="146"/>
    <n v="3"/>
    <n v="1"/>
    <n v="146"/>
    <n v="3"/>
    <n v="1"/>
    <n v="3"/>
    <n v="3"/>
    <x v="15"/>
    <s v="Monster Energy Original"/>
    <s v="Carbonated"/>
    <x v="0"/>
    <b v="1"/>
    <n v="3"/>
    <n v="2"/>
    <s v="Monster Energy Original"/>
    <m/>
    <m/>
    <x v="1"/>
    <s v=" January 16"/>
    <n v="2022"/>
  </r>
  <r>
    <s v="Processed"/>
    <s v="VJ300205292"/>
    <s v="Brunswick Sq Mall"/>
    <s v="BSQ Mall x1364 - Zales"/>
    <s v="Bai Antioxidant - Zambia Bingcherry"/>
    <s v="Non Carbonated"/>
    <n v="14574836578"/>
    <s v="Monday, January 17, 2022"/>
    <s v="Credit"/>
    <n v="146"/>
    <n v="2.5"/>
    <n v="1"/>
    <n v="146"/>
    <n v="2.5"/>
    <n v="1"/>
    <n v="2.5"/>
    <n v="2.5"/>
    <x v="15"/>
    <s v="Bai Antioxidant - Zambia Bingcherry"/>
    <s v="Non Carbonated"/>
    <x v="2"/>
    <b v="1"/>
    <n v="2.5"/>
    <n v="1.6666666666666667"/>
    <s v="Bai Antioxidant "/>
    <s v=" Zambia Bingcherry"/>
    <m/>
    <x v="2"/>
    <s v=" January 17"/>
    <n v="2022"/>
  </r>
  <r>
    <s v="Processed"/>
    <s v="VJ300320686"/>
    <s v="Earle Asphalt"/>
    <s v="Earle Asphalt x1371"/>
    <s v="Robert Irvine's - Fit Crunch -  Chocolate Pea"/>
    <s v="Food"/>
    <n v="14576136011"/>
    <s v="Monday, January 17, 2022"/>
    <s v="Cash"/>
    <n v="133"/>
    <n v="2"/>
    <n v="1"/>
    <n v="133"/>
    <n v="2"/>
    <n v="1"/>
    <n v="2"/>
    <n v="2"/>
    <x v="16"/>
    <s v="Robert Irvine's - Fit Crunch -  Chocolate Pea"/>
    <s v="Food"/>
    <x v="1"/>
    <b v="1"/>
    <n v="2"/>
    <n v="1.3333333333333333"/>
    <s v="Robert Irvine's "/>
    <s v=" Fit Crunch "/>
    <s v="  Chocolate Pea"/>
    <x v="2"/>
    <s v=" January 17"/>
    <n v="2022"/>
  </r>
  <r>
    <s v="Processed"/>
    <s v="VJ300320686"/>
    <s v="Earle Asphalt"/>
    <s v="Earle Asphalt x1371"/>
    <s v="Seapoint Farms Dry Roasted Edamame - Wasabi"/>
    <s v="Food"/>
    <n v="14576137173"/>
    <s v="Monday, January 17, 2022"/>
    <s v="Cash"/>
    <n v="134"/>
    <n v="2.5"/>
    <n v="1"/>
    <n v="134"/>
    <n v="2.5"/>
    <n v="1"/>
    <n v="2.5"/>
    <n v="2.5"/>
    <x v="16"/>
    <s v="Seapoint Farms Dry Roasted Edamame - Wasabi"/>
    <s v="Food"/>
    <x v="1"/>
    <b v="1"/>
    <n v="2.5"/>
    <n v="1.6666666666666667"/>
    <s v="Seapoint Farms Dry Roasted Edamame "/>
    <s v=" Wasabi"/>
    <m/>
    <x v="2"/>
    <s v=" January 17"/>
    <n v="2022"/>
  </r>
  <r>
    <s v="Processed"/>
    <s v="VJ300320686"/>
    <s v="Earle Asphalt"/>
    <s v="Earle Asphalt x1371"/>
    <s v="Snapple Diet Tea - Lemon"/>
    <s v="Non Carbonated"/>
    <n v="14576353351"/>
    <s v="Monday, January 17, 2022"/>
    <s v="Cash"/>
    <n v="145"/>
    <n v="2.5"/>
    <n v="1"/>
    <n v="145"/>
    <n v="2.5"/>
    <n v="1"/>
    <n v="2.5"/>
    <n v="2.5"/>
    <x v="16"/>
    <s v="Snapple Diet Tea - Lemon"/>
    <s v="Non Carbonated"/>
    <x v="2"/>
    <b v="1"/>
    <n v="2.5"/>
    <n v="1.6666666666666667"/>
    <s v="Snapple Diet Tea "/>
    <s v=" Lemon"/>
    <m/>
    <x v="2"/>
    <s v=" January 17"/>
    <n v="2022"/>
  </r>
  <r>
    <s v="Processed"/>
    <s v="VJ300320609"/>
    <s v="GuttenPlans"/>
    <s v="GuttenPlans x1367"/>
    <s v="Red Bull - Original"/>
    <s v="Carbonated"/>
    <n v="14576926827"/>
    <s v="Monday, January 17, 2022"/>
    <s v="Credit"/>
    <n v="148"/>
    <n v="3"/>
    <n v="1"/>
    <n v="148"/>
    <n v="3"/>
    <n v="1"/>
    <n v="3"/>
    <n v="3"/>
    <x v="16"/>
    <s v="Red Bull - Original"/>
    <s v="Carbonated"/>
    <x v="0"/>
    <b v="1"/>
    <n v="3"/>
    <n v="2"/>
    <s v="Red Bull "/>
    <s v=" Original"/>
    <m/>
    <x v="2"/>
    <s v=" January 17"/>
    <n v="2022"/>
  </r>
  <r>
    <s v="Processed"/>
    <s v="VJ300320611"/>
    <s v="Brunswick Sq Mall"/>
    <s v="BSQ Mall x1366 - ATT"/>
    <s v="Monster Energy Original"/>
    <s v="Carbonated"/>
    <n v="14577107071"/>
    <s v="Monday, January 17, 2022"/>
    <s v="Credit"/>
    <n v="146"/>
    <n v="3"/>
    <n v="1"/>
    <n v="146"/>
    <n v="3"/>
    <n v="1"/>
    <n v="3"/>
    <n v="3"/>
    <x v="16"/>
    <s v="Monster Energy Original"/>
    <s v="Carbonated"/>
    <x v="0"/>
    <b v="1"/>
    <n v="3"/>
    <n v="2"/>
    <s v="Monster Energy Original"/>
    <m/>
    <m/>
    <x v="2"/>
    <s v=" January 17"/>
    <n v="2022"/>
  </r>
  <r>
    <s v="Processed"/>
    <s v="VJ300205292"/>
    <s v="Brunswick Sq Mall"/>
    <s v="BSQ Mall x1364 - Zales"/>
    <s v="Poland Springs Water"/>
    <s v="Water"/>
    <n v="14577283376"/>
    <s v="Monday, January 17, 2022"/>
    <s v="Cash"/>
    <n v="144"/>
    <n v="1.5"/>
    <n v="1"/>
    <n v="144"/>
    <n v="1.5"/>
    <n v="1"/>
    <n v="1.5"/>
    <n v="1.5"/>
    <x v="16"/>
    <s v="Poland Springs Water"/>
    <s v="Water"/>
    <x v="3"/>
    <b v="1"/>
    <n v="1.5"/>
    <n v="1"/>
    <s v="Poland Springs Water"/>
    <m/>
    <m/>
    <x v="2"/>
    <s v=" January 17"/>
    <n v="2022"/>
  </r>
  <r>
    <s v="Processed"/>
    <s v="VJ300320609"/>
    <s v="GuttenPlans"/>
    <s v="GuttenPlans x1367"/>
    <s v="Coca Cola - Zero Sugar"/>
    <s v="Carbonated"/>
    <n v="14577468669"/>
    <s v="Monday, January 17, 2022"/>
    <s v="Cash"/>
    <n v="142"/>
    <n v="1"/>
    <n v="1"/>
    <n v="142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2"/>
    <s v=" January 17"/>
    <n v="2022"/>
  </r>
  <r>
    <s v="Processed"/>
    <s v="VJ300320609"/>
    <s v="GuttenPlans"/>
    <s v="GuttenPlans x1367"/>
    <s v="KitKat - Crisp Wafers"/>
    <s v="Food"/>
    <n v="14577507788"/>
    <s v="Monday, January 17, 2022"/>
    <s v="Credit"/>
    <n v="134"/>
    <n v="2"/>
    <n v="1"/>
    <n v="134"/>
    <n v="2"/>
    <n v="1"/>
    <n v="2"/>
    <n v="2"/>
    <x v="16"/>
    <s v="KitKat - Crisp Wafers"/>
    <s v="Food"/>
    <x v="1"/>
    <b v="1"/>
    <n v="2"/>
    <n v="1.3333333333333333"/>
    <s v="KitKat "/>
    <s v=" Crisp Wafers"/>
    <m/>
    <x v="2"/>
    <s v=" January 17"/>
    <n v="2022"/>
  </r>
  <r>
    <s v="Processed"/>
    <s v="VJ300320611"/>
    <s v="Brunswick Sq Mall"/>
    <s v="BSQ Mall x1366 - ATT"/>
    <s v="Snapple Diet Tea - Raspberry"/>
    <s v="Non Carbonated"/>
    <n v="14577677689"/>
    <s v="Monday, January 17, 2022"/>
    <s v="Credit"/>
    <n v="145"/>
    <n v="2.5"/>
    <n v="1"/>
    <n v="145"/>
    <n v="2.5"/>
    <n v="1"/>
    <n v="2.5"/>
    <n v="2.5"/>
    <x v="16"/>
    <s v="Snapple Diet Tea - Raspberry"/>
    <s v="Non Carbonated"/>
    <x v="2"/>
    <b v="1"/>
    <n v="2.5"/>
    <n v="1.6666666666666667"/>
    <s v="Snapple Diet Tea "/>
    <s v=" Raspberry"/>
    <m/>
    <x v="2"/>
    <s v=" January 17"/>
    <n v="2022"/>
  </r>
  <r>
    <s v="Processed"/>
    <s v="VJ300205292"/>
    <s v="Brunswick Sq Mall"/>
    <s v="BSQ Mall x1364 - Zales"/>
    <s v="Takis FUGEO mini"/>
    <s v="Food"/>
    <n v="14577707447"/>
    <s v="Monday, January 17, 2022"/>
    <s v="Cash"/>
    <n v="121"/>
    <n v="1.5"/>
    <n v="1"/>
    <n v="121"/>
    <n v="1.5"/>
    <n v="1"/>
    <n v="1.5"/>
    <n v="1.5"/>
    <x v="16"/>
    <s v="Takis FUGEO mini"/>
    <s v="Food"/>
    <x v="1"/>
    <b v="1"/>
    <n v="1.5"/>
    <n v="1"/>
    <s v="Takis FUGEO mini"/>
    <m/>
    <m/>
    <x v="2"/>
    <s v=" January 17"/>
    <n v="2022"/>
  </r>
  <r>
    <s v="Processed"/>
    <s v="VJ300320609"/>
    <s v="GuttenPlans"/>
    <s v="GuttenPlans x1367"/>
    <s v="Takis FUGEO mini"/>
    <s v="Food"/>
    <n v="14577819879"/>
    <s v="Monday, January 17, 2022"/>
    <s v="Cash"/>
    <n v="122"/>
    <n v="1.25"/>
    <n v="1"/>
    <n v="122"/>
    <n v="1.25"/>
    <n v="1"/>
    <n v="1.25"/>
    <n v="1.25"/>
    <x v="16"/>
    <s v="Takis FUGEO mini"/>
    <s v="Food"/>
    <x v="1"/>
    <b v="1"/>
    <n v="1.25"/>
    <n v="0.83333333333333337"/>
    <s v="Takis FUGEO mini"/>
    <m/>
    <m/>
    <x v="2"/>
    <s v=" January 17"/>
    <n v="2022"/>
  </r>
  <r>
    <s v="Processed"/>
    <s v="VJ300320609"/>
    <s v="GuttenPlans"/>
    <s v="GuttenPlans x1367"/>
    <s v="Coca Cola - Zero Sugar"/>
    <s v="Carbonated"/>
    <n v="14577842305"/>
    <s v="Monday, January 17, 2022"/>
    <s v="Cash"/>
    <n v="142"/>
    <n v="1"/>
    <n v="1"/>
    <n v="142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2"/>
    <s v=" January 17"/>
    <n v="2022"/>
  </r>
  <r>
    <s v="Processed"/>
    <s v="VJ300320611"/>
    <s v="Brunswick Sq Mall"/>
    <s v="BSQ Mall x1366 - ATT"/>
    <s v="Bubly - Cherry"/>
    <s v="Carbonated"/>
    <n v="14577893993"/>
    <s v="Monday, January 17, 2022"/>
    <s v="Cash"/>
    <n v="140"/>
    <n v="1.5"/>
    <n v="1"/>
    <n v="140"/>
    <n v="1.5"/>
    <n v="1"/>
    <n v="1.5"/>
    <n v="1.5"/>
    <x v="16"/>
    <s v="Bubly - Cherry"/>
    <s v="Carbonated"/>
    <x v="0"/>
    <b v="1"/>
    <n v="1.5"/>
    <n v="1"/>
    <s v="Bubly "/>
    <s v=" Cherry"/>
    <m/>
    <x v="2"/>
    <s v=" January 17"/>
    <n v="2022"/>
  </r>
  <r>
    <s v="Processed"/>
    <s v="VJ300320609"/>
    <s v="GuttenPlans"/>
    <s v="GuttenPlans x1367"/>
    <s v="Coca Cola - Zero Sugar"/>
    <s v="Carbonated"/>
    <n v="14578169559"/>
    <s v="Monday, January 17, 2022"/>
    <s v="Cash"/>
    <n v="141"/>
    <n v="1"/>
    <n v="1"/>
    <n v="141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2"/>
    <s v=" January 17"/>
    <n v="2022"/>
  </r>
  <r>
    <s v="Processed"/>
    <s v="VJ300320609"/>
    <s v="GuttenPlans"/>
    <s v="GuttenPlans x1367"/>
    <s v="Monster Energy Original"/>
    <s v="Carbonated"/>
    <n v="14578215674"/>
    <s v="Monday, January 17, 2022"/>
    <s v="Cash"/>
    <n v="144"/>
    <n v="3"/>
    <n v="1"/>
    <n v="144"/>
    <n v="3"/>
    <n v="1"/>
    <n v="3"/>
    <n v="3"/>
    <x v="16"/>
    <s v="Monster Energy Original"/>
    <s v="Carbonated"/>
    <x v="0"/>
    <b v="1"/>
    <n v="3"/>
    <n v="2"/>
    <s v="Monster Energy Original"/>
    <m/>
    <m/>
    <x v="2"/>
    <s v=" January 17"/>
    <n v="2022"/>
  </r>
  <r>
    <s v="Processed"/>
    <s v="VJ300205292"/>
    <s v="Brunswick Sq Mall"/>
    <s v="BSQ Mall x1364 - Zales"/>
    <s v="Miss Vickie's Potato Chip - Sea Salt Original"/>
    <s v="Food"/>
    <n v="14578233630"/>
    <s v="Monday, January 17, 2022"/>
    <s v="Credit"/>
    <n v="114"/>
    <n v="1.5"/>
    <n v="2"/>
    <n v="114"/>
    <n v="1.5"/>
    <n v="2"/>
    <n v="3"/>
    <n v="5.5"/>
    <x v="16"/>
    <s v="Miss Vickie's Potato Chip - Sea Salt Original"/>
    <s v="Food"/>
    <x v="1"/>
    <b v="1"/>
    <n v="1.5"/>
    <n v="1"/>
    <s v="Miss Vickie's Potato Chip "/>
    <s v=" Sea Salt Original"/>
    <m/>
    <x v="2"/>
    <s v=" January 17"/>
    <n v="2022"/>
  </r>
  <r>
    <s v="Processed"/>
    <s v="VJ300205292"/>
    <s v="Brunswick Sq Mall"/>
    <s v="BSQ Mall x1364 - Zales"/>
    <s v="Bai Antioxidant - Zambia Bingcherry"/>
    <s v="Non Carbonated"/>
    <n v="14578233630"/>
    <s v="Monday, January 17, 2022"/>
    <s v="Credit"/>
    <n v="146"/>
    <n v="2.5"/>
    <n v="1"/>
    <n v="146"/>
    <n v="2.5"/>
    <n v="1"/>
    <n v="2.5"/>
    <n v="5.5"/>
    <x v="16"/>
    <s v="Bai Antioxidant - Zambia Bingcherry"/>
    <s v="Non Carbonated"/>
    <x v="2"/>
    <b v="1"/>
    <n v="2.5"/>
    <n v="1.6666666666666667"/>
    <s v="Bai Antioxidant "/>
    <s v=" Zambia Bingcherry"/>
    <m/>
    <x v="2"/>
    <s v=" January 17"/>
    <n v="2022"/>
  </r>
  <r>
    <s v="Processed"/>
    <s v="VJ300320609"/>
    <s v="GuttenPlans"/>
    <s v="GuttenPlans x1367"/>
    <s v="Coca Cola - Zero Sugar"/>
    <s v="Carbonated"/>
    <n v="14578241959"/>
    <s v="Monday, January 17, 2022"/>
    <s v="Cash"/>
    <n v="142"/>
    <n v="1"/>
    <n v="1"/>
    <n v="142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2"/>
    <s v=" January 17"/>
    <n v="2022"/>
  </r>
  <r>
    <s v="Processed"/>
    <s v="VJ300320609"/>
    <s v="GuttenPlans"/>
    <s v="GuttenPlans x1367"/>
    <s v="Coca Cola - Zero Sugar"/>
    <s v="Carbonated"/>
    <n v="14578314947"/>
    <s v="Monday, January 17, 2022"/>
    <s v="Cash"/>
    <n v="142"/>
    <n v="1"/>
    <n v="1"/>
    <n v="142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2"/>
    <s v=" January 17"/>
    <n v="2022"/>
  </r>
  <r>
    <s v="Processed"/>
    <s v="VJ300320609"/>
    <s v="GuttenPlans"/>
    <s v="GuttenPlans x1367"/>
    <s v="Coca Cola - Zero Sugar"/>
    <s v="Carbonated"/>
    <n v="14578440642"/>
    <s v="Tuesday, January 18, 2022"/>
    <s v="Cash"/>
    <n v="142"/>
    <n v="1"/>
    <n v="1"/>
    <n v="142"/>
    <n v="1"/>
    <n v="1"/>
    <n v="1"/>
    <n v="1"/>
    <x v="16"/>
    <s v="Coca Cola - Zero Sugar"/>
    <s v="Carbonated"/>
    <x v="0"/>
    <b v="1"/>
    <n v="1"/>
    <n v="0.66666666666666663"/>
    <s v="Coca Cola "/>
    <s v=" Zero Sugar"/>
    <m/>
    <x v="3"/>
    <s v=" January 18"/>
    <n v="2022"/>
  </r>
  <r>
    <s v="Processed"/>
    <s v="VJ300320609"/>
    <s v="GuttenPlans"/>
    <s v="GuttenPlans x1367"/>
    <s v="Monster Energy Original"/>
    <s v="Carbonated"/>
    <n v="14578530583"/>
    <s v="Tuesday, January 18, 2022"/>
    <s v="Cash"/>
    <n v="146"/>
    <n v="3"/>
    <n v="1"/>
    <n v="146"/>
    <n v="3"/>
    <n v="1"/>
    <n v="3"/>
    <n v="3"/>
    <x v="17"/>
    <s v="Monster Energy Original"/>
    <s v="Carbonated"/>
    <x v="0"/>
    <b v="1"/>
    <n v="3"/>
    <n v="2"/>
    <s v="Monster Energy Original"/>
    <m/>
    <m/>
    <x v="3"/>
    <s v=" January 18"/>
    <n v="2022"/>
  </r>
  <r>
    <s v="Processed"/>
    <s v="VJ300320609"/>
    <s v="GuttenPlans"/>
    <s v="GuttenPlans x1367"/>
    <s v="Chesters Fries Flaming hot"/>
    <s v="Food"/>
    <n v="14578530455"/>
    <s v="Tuesday, January 18, 2022"/>
    <s v="Cash"/>
    <n v="111"/>
    <n v="1.5"/>
    <n v="1"/>
    <n v="111"/>
    <n v="1.5"/>
    <n v="1"/>
    <n v="1.5"/>
    <n v="1.5"/>
    <x v="17"/>
    <s v="Chesters Fries Flaming hot"/>
    <s v="Food"/>
    <x v="1"/>
    <b v="1"/>
    <n v="1.5"/>
    <n v="1"/>
    <s v="Chesters Fries Flaming hot"/>
    <m/>
    <m/>
    <x v="3"/>
    <s v=" January 18"/>
    <n v="2022"/>
  </r>
  <r>
    <s v="Processed"/>
    <s v="VJ300320686"/>
    <s v="Earle Asphalt"/>
    <s v="Earle Asphalt x1371"/>
    <s v="Belvita Breakfast Cookies - Blueberry"/>
    <s v="Food"/>
    <n v="14578876166"/>
    <s v="Tuesday, January 18, 2022"/>
    <s v="Cash"/>
    <n v="131"/>
    <n v="1.5"/>
    <n v="1"/>
    <n v="131"/>
    <n v="1.5"/>
    <n v="1"/>
    <n v="1.5"/>
    <n v="1.5"/>
    <x v="17"/>
    <s v="Belvita Breakfast Cookies - Blueberry"/>
    <s v="Food"/>
    <x v="1"/>
    <b v="1"/>
    <n v="1.5"/>
    <n v="1"/>
    <s v="Belvita Breakfast Cookies "/>
    <s v=" Blueberry"/>
    <m/>
    <x v="3"/>
    <s v=" January 18"/>
    <n v="2022"/>
  </r>
  <r>
    <s v="Processed"/>
    <s v="VJ300320609"/>
    <s v="GuttenPlans"/>
    <s v="GuttenPlans x1367"/>
    <s v="Cheetos Baked - Flaming Hot"/>
    <s v="Food"/>
    <n v="14580724140"/>
    <s v="Tuesday, January 18, 2022"/>
    <s v="Credit"/>
    <n v="121"/>
    <n v="1.5"/>
    <n v="1"/>
    <n v="121"/>
    <n v="1.5"/>
    <n v="1"/>
    <n v="1.5"/>
    <n v="2.75"/>
    <x v="17"/>
    <s v="Cheetos Baked - Flaming Hot"/>
    <s v="Food"/>
    <x v="1"/>
    <b v="1"/>
    <n v="1.5"/>
    <n v="1"/>
    <s v="Cheetos Baked "/>
    <s v=" Flaming Hot"/>
    <m/>
    <x v="3"/>
    <s v=" January 18"/>
    <n v="2022"/>
  </r>
  <r>
    <s v="Processed"/>
    <s v="VJ300320609"/>
    <s v="GuttenPlans"/>
    <s v="GuttenPlans x1367"/>
    <s v="Chum Fruit Bites - Mango/Strawberry"/>
    <s v="Food"/>
    <n v="14580724140"/>
    <s v="Tuesday, January 18, 2022"/>
    <s v="Credit"/>
    <n v="132"/>
    <n v="1.25"/>
    <n v="1"/>
    <n v="132"/>
    <n v="1.25"/>
    <n v="1"/>
    <n v="1.25"/>
    <n v="2.75"/>
    <x v="17"/>
    <s v="Chum Fruit Bites - Mango/Strawberry"/>
    <s v="Food"/>
    <x v="1"/>
    <b v="1"/>
    <n v="1.25"/>
    <n v="0.83333333333333337"/>
    <s v="Chum Fruit Bites "/>
    <s v=" Mango/Strawberry"/>
    <m/>
    <x v="3"/>
    <s v=" January 18"/>
    <n v="2022"/>
  </r>
  <r>
    <s v="Processed"/>
    <s v="VJ300320611"/>
    <s v="Brunswick Sq Mall"/>
    <s v="BSQ Mall x1366 - ATT"/>
    <s v="Bubly - Cherry"/>
    <s v="Carbonated"/>
    <n v="14580849667"/>
    <s v="Tuesday, January 18, 2022"/>
    <s v="Credit"/>
    <n v="140"/>
    <n v="1.5"/>
    <n v="1"/>
    <n v="140"/>
    <n v="1.5"/>
    <n v="1"/>
    <n v="1.5"/>
    <n v="1.5"/>
    <x v="17"/>
    <s v="Bubly - Cherry"/>
    <s v="Carbonated"/>
    <x v="0"/>
    <b v="1"/>
    <n v="1.5"/>
    <n v="1"/>
    <s v="Bubly "/>
    <s v=" Cherry"/>
    <m/>
    <x v="3"/>
    <s v=" January 18"/>
    <n v="2022"/>
  </r>
  <r>
    <s v="Processed"/>
    <s v="VJ300205292"/>
    <s v="Brunswick Sq Mall"/>
    <s v="BSQ Mall x1364 - Zales"/>
    <s v="Spindrift - Sparkling Water Raspberry Lime"/>
    <s v="Non Carbonated"/>
    <n v="14580852051"/>
    <s v="Tuesday, January 18, 2022"/>
    <s v="Credit"/>
    <n v="140"/>
    <n v="1.5"/>
    <n v="1"/>
    <n v="140"/>
    <n v="1.5"/>
    <n v="1"/>
    <n v="1.5"/>
    <n v="1.5"/>
    <x v="17"/>
    <s v="Spindrift - Sparkling Water Raspberry Lime"/>
    <s v="Non Carbonated"/>
    <x v="2"/>
    <b v="1"/>
    <n v="1.5"/>
    <n v="1"/>
    <s v="Spindrift "/>
    <s v=" Sparkling Water Raspberry Lime"/>
    <m/>
    <x v="3"/>
    <s v=" January 18"/>
    <n v="2022"/>
  </r>
  <r>
    <s v="Processed"/>
    <s v="VJ300320609"/>
    <s v="GuttenPlans"/>
    <s v="GuttenPlans x1367"/>
    <s v="Red Bull - Original"/>
    <s v="Carbonated"/>
    <n v="14581412215"/>
    <s v="Tuesday, January 18, 2022"/>
    <s v="Cash"/>
    <n v="148"/>
    <n v="3"/>
    <n v="1"/>
    <n v="148"/>
    <n v="3"/>
    <n v="1"/>
    <n v="3"/>
    <n v="3"/>
    <x v="17"/>
    <s v="Red Bull - Original"/>
    <s v="Carbonated"/>
    <x v="0"/>
    <b v="1"/>
    <n v="3"/>
    <n v="2"/>
    <s v="Red Bull "/>
    <s v=" Original"/>
    <m/>
    <x v="3"/>
    <s v=" January 18"/>
    <n v="2022"/>
  </r>
  <r>
    <s v="Processed"/>
    <s v="VJ300320686"/>
    <s v="Earle Asphalt"/>
    <s v="Earle Asphalt x1371"/>
    <s v="SunChips Multigrain - Harvest Cheddar"/>
    <s v="Food"/>
    <n v="14581536048"/>
    <s v="Tuesday, January 18, 2022"/>
    <s v="Cash"/>
    <n v="111"/>
    <n v="1.5"/>
    <n v="1"/>
    <n v="111"/>
    <n v="1.5"/>
    <n v="1"/>
    <n v="1.5"/>
    <n v="1.5"/>
    <x v="17"/>
    <s v="SunChips Multigrain - Harvest Cheddar"/>
    <s v="Food"/>
    <x v="1"/>
    <b v="1"/>
    <n v="1.5"/>
    <n v="1"/>
    <s v="SunChips Multigrain "/>
    <s v=" Harvest Cheddar"/>
    <m/>
    <x v="3"/>
    <s v=" January 18"/>
    <n v="2022"/>
  </r>
  <r>
    <s v="Processed"/>
    <s v="VJ300205292"/>
    <s v="Brunswick Sq Mall"/>
    <s v="BSQ Mall x1364 - Zales"/>
    <s v="SunChips Multigrain - Original"/>
    <s v="Food"/>
    <n v="14581606543"/>
    <s v="Tuesday, January 18, 2022"/>
    <s v="Cash"/>
    <n v="112"/>
    <n v="1.5"/>
    <n v="1"/>
    <n v="112"/>
    <n v="1.5"/>
    <n v="1"/>
    <n v="1.5"/>
    <n v="1.5"/>
    <x v="17"/>
    <s v="SunChips Multigrain - Original"/>
    <s v="Food"/>
    <x v="1"/>
    <b v="1"/>
    <n v="1.5"/>
    <n v="1"/>
    <s v="SunChips Multigrain "/>
    <s v=" Original"/>
    <m/>
    <x v="3"/>
    <s v=" January 18"/>
    <n v="2022"/>
  </r>
  <r>
    <s v="Processed"/>
    <s v="VJ300320609"/>
    <s v="GuttenPlans"/>
    <s v="GuttenPlans x1367"/>
    <s v="Coca Cola - Zero Sugar"/>
    <s v="Carbonated"/>
    <n v="14581784319"/>
    <s v="Tuesday, January 18, 2022"/>
    <s v="Cash"/>
    <n v="142"/>
    <n v="1"/>
    <n v="1"/>
    <n v="142"/>
    <n v="1"/>
    <n v="1"/>
    <n v="1"/>
    <n v="1"/>
    <x v="17"/>
    <s v="Coca Cola - Zero Sugar"/>
    <s v="Carbonated"/>
    <x v="0"/>
    <b v="1"/>
    <n v="1"/>
    <n v="0.66666666666666663"/>
    <s v="Coca Cola "/>
    <s v=" Zero Sugar"/>
    <m/>
    <x v="3"/>
    <s v=" January 18"/>
    <n v="2022"/>
  </r>
  <r>
    <s v="Processed"/>
    <s v="VJ300205292"/>
    <s v="Brunswick Sq Mall"/>
    <s v="BSQ Mall x1364 - Zales"/>
    <s v="SunChips Multigrain - Salsa"/>
    <s v="Food"/>
    <n v="14581912869"/>
    <s v="Tuesday, January 18, 2022"/>
    <s v="Credit"/>
    <n v="122"/>
    <n v="1.5"/>
    <n v="1"/>
    <n v="122"/>
    <n v="1.5"/>
    <n v="1"/>
    <n v="1.5"/>
    <n v="1.5"/>
    <x v="17"/>
    <s v="SunChips Multigrain - Salsa"/>
    <s v="Food"/>
    <x v="1"/>
    <b v="1"/>
    <n v="1.5"/>
    <n v="1"/>
    <s v="SunChips Multigrain "/>
    <s v=" Salsa"/>
    <m/>
    <x v="3"/>
    <s v=" January 18"/>
    <n v="2022"/>
  </r>
  <r>
    <s v="Processed"/>
    <s v="VJ300320609"/>
    <s v="GuttenPlans"/>
    <s v="GuttenPlans x1367"/>
    <s v="Miss Vickie's Potato Chip - Jalapeno"/>
    <s v="Food"/>
    <n v="14582301490"/>
    <s v="Tuesday, January 18, 2022"/>
    <s v="Cash"/>
    <n v="112"/>
    <n v="1.5"/>
    <n v="1"/>
    <n v="112"/>
    <n v="1.5"/>
    <n v="1"/>
    <n v="1.5"/>
    <n v="1.5"/>
    <x v="17"/>
    <s v="Miss Vickie's Potato Chip - Jalapeno"/>
    <s v="Food"/>
    <x v="1"/>
    <b v="1"/>
    <n v="1.5"/>
    <n v="1"/>
    <s v="Miss Vickie's Potato Chip "/>
    <s v=" Jalapeno"/>
    <m/>
    <x v="3"/>
    <s v=" January 18"/>
    <n v="2022"/>
  </r>
  <r>
    <s v="Processed"/>
    <s v="VJ300320609"/>
    <s v="GuttenPlans"/>
    <s v="GuttenPlans x1367"/>
    <s v="Good Health Veggie Stix - Sea Salt"/>
    <s v="Food"/>
    <n v="14582379968"/>
    <s v="Tuesday, January 18, 2022"/>
    <s v="Cash"/>
    <n v="114"/>
    <n v="1.5"/>
    <n v="1"/>
    <n v="114"/>
    <n v="1.5"/>
    <n v="1"/>
    <n v="1.5"/>
    <n v="1.5"/>
    <x v="17"/>
    <s v="Good Health Veggie Stix - Sea Salt"/>
    <s v="Food"/>
    <x v="1"/>
    <b v="1"/>
    <n v="1.5"/>
    <n v="1"/>
    <s v="Good Health Veggie Stix "/>
    <s v=" Sea Salt"/>
    <m/>
    <x v="3"/>
    <s v=" January 18"/>
    <n v="2022"/>
  </r>
  <r>
    <s v="Processed"/>
    <s v="VJ300320609"/>
    <s v="GuttenPlans"/>
    <s v="GuttenPlans x1367"/>
    <s v="Takis FUGEO mini"/>
    <s v="Food"/>
    <n v="14582385566"/>
    <s v="Tuesday, January 18, 2022"/>
    <s v="Cash"/>
    <n v="122"/>
    <n v="1.25"/>
    <n v="1"/>
    <n v="122"/>
    <n v="1.25"/>
    <n v="1"/>
    <n v="1.25"/>
    <n v="1.25"/>
    <x v="17"/>
    <s v="Takis FUGEO mini"/>
    <s v="Food"/>
    <x v="1"/>
    <b v="1"/>
    <n v="1.25"/>
    <n v="0.83333333333333337"/>
    <s v="Takis FUGEO mini"/>
    <m/>
    <m/>
    <x v="3"/>
    <s v=" January 18"/>
    <n v="2022"/>
  </r>
  <r>
    <s v="Processed"/>
    <s v="VJ300320609"/>
    <s v="GuttenPlans"/>
    <s v="GuttenPlans x1367"/>
    <s v="Coca Cola - Zero Sugar"/>
    <s v="Carbonated"/>
    <n v="14582388980"/>
    <s v="Tuesday, January 18, 2022"/>
    <s v="Cash"/>
    <n v="142"/>
    <n v="1"/>
    <n v="1"/>
    <n v="142"/>
    <n v="1"/>
    <n v="1"/>
    <n v="1"/>
    <n v="1"/>
    <x v="17"/>
    <s v="Coca Cola - Zero Sugar"/>
    <s v="Carbonated"/>
    <x v="0"/>
    <b v="1"/>
    <n v="1"/>
    <n v="0.66666666666666663"/>
    <s v="Coca Cola "/>
    <s v=" Zero Sugar"/>
    <m/>
    <x v="3"/>
    <s v=" January 18"/>
    <n v="2022"/>
  </r>
  <r>
    <s v="Processed"/>
    <s v="VJ300320609"/>
    <s v="GuttenPlans"/>
    <s v="GuttenPlans x1367"/>
    <s v="Coca Cola - Zero Sugar"/>
    <s v="Carbonated"/>
    <n v="14582402134"/>
    <s v="Tuesday, January 18, 2022"/>
    <s v="Cash"/>
    <n v="142"/>
    <n v="1"/>
    <n v="1"/>
    <n v="142"/>
    <n v="1"/>
    <n v="1"/>
    <n v="1"/>
    <n v="1"/>
    <x v="17"/>
    <s v="Coca Cola - Zero Sugar"/>
    <s v="Carbonated"/>
    <x v="0"/>
    <b v="1"/>
    <n v="1"/>
    <n v="0.66666666666666663"/>
    <s v="Coca Cola "/>
    <s v=" Zero Sugar"/>
    <m/>
    <x v="3"/>
    <s v=" January 18"/>
    <n v="2022"/>
  </r>
  <r>
    <s v="Processed"/>
    <s v="VJ300320609"/>
    <s v="GuttenPlans"/>
    <s v="GuttenPlans x1367"/>
    <s v="Monster Energy Original"/>
    <s v="Carbonated"/>
    <n v="14582776630"/>
    <s v="Tuesday, January 18, 2022"/>
    <s v="Cash"/>
    <n v="144"/>
    <n v="3"/>
    <n v="1"/>
    <n v="144"/>
    <n v="3"/>
    <n v="1"/>
    <n v="3"/>
    <n v="3"/>
    <x v="17"/>
    <s v="Monster Energy Original"/>
    <s v="Carbonated"/>
    <x v="0"/>
    <b v="1"/>
    <n v="3"/>
    <n v="2"/>
    <s v="Monster Energy Original"/>
    <m/>
    <m/>
    <x v="3"/>
    <s v=" January 18"/>
    <n v="2022"/>
  </r>
  <r>
    <s v="Processed"/>
    <s v="VJ300320609"/>
    <s v="GuttenPlans"/>
    <s v="GuttenPlans x1367"/>
    <s v="Cheetos Baked - Flaming Hot"/>
    <s v="Food"/>
    <n v="14582811554"/>
    <s v="Tuesday, January 18, 2022"/>
    <s v="Credit"/>
    <n v="121"/>
    <n v="1.5"/>
    <n v="1"/>
    <n v="121"/>
    <n v="1.5"/>
    <n v="1"/>
    <n v="1.5"/>
    <n v="1.5"/>
    <x v="17"/>
    <s v="Cheetos Baked - Flaming Hot"/>
    <s v="Food"/>
    <x v="1"/>
    <b v="1"/>
    <n v="1.5"/>
    <n v="1"/>
    <s v="Cheetos Baked "/>
    <s v=" Flaming Hot"/>
    <m/>
    <x v="3"/>
    <s v=" January 18"/>
    <n v="2022"/>
  </r>
  <r>
    <s v="Processed"/>
    <s v="VJ300320609"/>
    <s v="GuttenPlans"/>
    <s v="GuttenPlans x1367"/>
    <s v="Coca Cola - Zero Sugar"/>
    <s v="Carbonated"/>
    <n v="14582900546"/>
    <s v="Tuesday, January 18, 2022"/>
    <s v="Cash"/>
    <n v="142"/>
    <n v="1"/>
    <n v="1"/>
    <n v="142"/>
    <n v="1"/>
    <n v="1"/>
    <n v="1"/>
    <n v="1"/>
    <x v="17"/>
    <s v="Coca Cola - Zero Sugar"/>
    <s v="Carbonated"/>
    <x v="0"/>
    <b v="1"/>
    <n v="1"/>
    <n v="0.66666666666666663"/>
    <s v="Coca Cola "/>
    <s v=" Zero Sugar"/>
    <m/>
    <x v="3"/>
    <s v=" January 18"/>
    <n v="2022"/>
  </r>
  <r>
    <s v="Processed"/>
    <s v="VJ300320609"/>
    <s v="GuttenPlans"/>
    <s v="GuttenPlans x1367"/>
    <s v="Snapple Diet Tea - Peach Tea"/>
    <s v="Non Carbonated"/>
    <n v="14582908861"/>
    <s v="Tuesday, January 18, 2022"/>
    <s v="Cash"/>
    <n v="145"/>
    <n v="2.5"/>
    <n v="1"/>
    <n v="145"/>
    <n v="2.5"/>
    <n v="1"/>
    <n v="2.5"/>
    <n v="2.5"/>
    <x v="17"/>
    <s v="Snapple Diet Tea - Peach Tea"/>
    <s v="Non Carbonated"/>
    <x v="2"/>
    <b v="1"/>
    <n v="2.5"/>
    <n v="1.6666666666666667"/>
    <s v="Snapple Diet Tea "/>
    <s v=" Peach Tea"/>
    <m/>
    <x v="3"/>
    <s v=" January 18"/>
    <n v="2022"/>
  </r>
  <r>
    <s v="Processed"/>
    <s v="VJ300320609"/>
    <s v="GuttenPlans"/>
    <s v="GuttenPlans x1367"/>
    <s v="Miss Vickie's Potato Chip - Lime &amp; Cracked Pe"/>
    <s v="Food"/>
    <n v="14582909167"/>
    <s v="Tuesday, January 18, 2022"/>
    <s v="Cash"/>
    <n v="113"/>
    <n v="1.5"/>
    <n v="1"/>
    <n v="113"/>
    <n v="1.5"/>
    <n v="1"/>
    <n v="1.5"/>
    <n v="1.5"/>
    <x v="17"/>
    <s v="Miss Vickie's Potato Chip - Lime &amp; Cracked Pe"/>
    <s v="Food"/>
    <x v="1"/>
    <b v="1"/>
    <n v="1.5"/>
    <n v="1"/>
    <s v="Miss Vickie's Potato Chip "/>
    <s v=" Lime &amp; Cracked Pe"/>
    <m/>
    <x v="3"/>
    <s v=" January 18"/>
    <n v="2022"/>
  </r>
  <r>
    <s v="Processed"/>
    <s v="VJ300320609"/>
    <s v="GuttenPlans"/>
    <s v="GuttenPlans x1367"/>
    <s v="Jacks Links Bar Beef Strip"/>
    <s v="Food"/>
    <n v="14582910785"/>
    <s v="Tuesday, January 18, 2022"/>
    <s v="Cash"/>
    <n v="137"/>
    <n v="2"/>
    <n v="1"/>
    <n v="137"/>
    <n v="2"/>
    <n v="1"/>
    <n v="2"/>
    <n v="2"/>
    <x v="17"/>
    <s v="Jacks Links Bar Beef Strip"/>
    <s v="Food"/>
    <x v="1"/>
    <b v="1"/>
    <n v="2"/>
    <n v="1.3333333333333333"/>
    <s v="Jacks Links Bar Beef Strip"/>
    <m/>
    <m/>
    <x v="3"/>
    <s v=" January 18"/>
    <n v="2022"/>
  </r>
  <r>
    <s v="Processed"/>
    <s v="VJ300320609"/>
    <s v="GuttenPlans"/>
    <s v="GuttenPlans x1367"/>
    <s v="Snapple Diet Tea - Peach Tea"/>
    <s v="Non Carbonated"/>
    <n v="14582925849"/>
    <s v="Tuesday, January 18, 2022"/>
    <s v="Cash"/>
    <n v="145"/>
    <n v="2.5"/>
    <n v="1"/>
    <n v="145"/>
    <n v="2.5"/>
    <n v="1"/>
    <n v="2.5"/>
    <n v="2.5"/>
    <x v="17"/>
    <s v="Snapple Diet Tea - Peach Tea"/>
    <s v="Non Carbonated"/>
    <x v="2"/>
    <b v="1"/>
    <n v="2.5"/>
    <n v="1.6666666666666667"/>
    <s v="Snapple Diet Tea "/>
    <s v=" Peach Tea"/>
    <m/>
    <x v="3"/>
    <s v=" January 18"/>
    <n v="2022"/>
  </r>
  <r>
    <s v="Processed"/>
    <s v="VJ300320609"/>
    <s v="GuttenPlans"/>
    <s v="GuttenPlans x1367"/>
    <s v="Mini Chips Ahoy"/>
    <s v="Food"/>
    <n v="14582926609"/>
    <s v="Tuesday, January 18, 2022"/>
    <s v="Cash"/>
    <n v="120"/>
    <n v="1.5"/>
    <n v="1"/>
    <n v="120"/>
    <n v="1.5"/>
    <n v="1"/>
    <n v="1.5"/>
    <n v="1.5"/>
    <x v="17"/>
    <s v="Mini Chips Ahoy"/>
    <s v="Food"/>
    <x v="1"/>
    <b v="1"/>
    <n v="1.5"/>
    <n v="1"/>
    <s v="Mini Chips Ahoy"/>
    <m/>
    <m/>
    <x v="3"/>
    <s v=" January 18"/>
    <n v="2022"/>
  </r>
  <r>
    <s v="Processed"/>
    <s v="VJ300320609"/>
    <s v="GuttenPlans"/>
    <s v="GuttenPlans x1367"/>
    <s v="Ritz Bits Cheese"/>
    <s v="Food"/>
    <n v="14582927508"/>
    <s v="Tuesday, January 18, 2022"/>
    <s v="Cash"/>
    <n v="123"/>
    <n v="1.5"/>
    <n v="1"/>
    <n v="123"/>
    <n v="1.5"/>
    <n v="1"/>
    <n v="1.5"/>
    <n v="1.5"/>
    <x v="17"/>
    <s v="Ritz Bits Cheese"/>
    <s v="Food"/>
    <x v="1"/>
    <b v="1"/>
    <n v="1.5"/>
    <n v="1"/>
    <s v="Ritz Bits Cheese"/>
    <m/>
    <m/>
    <x v="3"/>
    <s v=" January 18"/>
    <n v="2022"/>
  </r>
  <r>
    <s v="Processed"/>
    <s v="VJ300320609"/>
    <s v="GuttenPlans"/>
    <s v="GuttenPlans x1367"/>
    <s v="Good Health Veggie Stix - Sea Salt"/>
    <s v="Food"/>
    <n v="14582928287"/>
    <s v="Tuesday, January 18, 2022"/>
    <s v="Cash"/>
    <n v="114"/>
    <n v="1.5"/>
    <n v="1"/>
    <n v="114"/>
    <n v="1.5"/>
    <n v="1"/>
    <n v="1.5"/>
    <n v="1.5"/>
    <x v="17"/>
    <s v="Good Health Veggie Stix - Sea Salt"/>
    <s v="Food"/>
    <x v="1"/>
    <b v="1"/>
    <n v="1.5"/>
    <n v="1"/>
    <s v="Good Health Veggie Stix "/>
    <s v=" Sea Salt"/>
    <m/>
    <x v="3"/>
    <s v=" January 18"/>
    <n v="2022"/>
  </r>
  <r>
    <s v="Processed"/>
    <s v="VJ300320609"/>
    <s v="GuttenPlans"/>
    <s v="GuttenPlans x1367"/>
    <s v="Monster Energy Original"/>
    <s v="Carbonated"/>
    <n v="14582972769"/>
    <s v="Tuesday, January 18, 2022"/>
    <s v="Cash"/>
    <n v="144"/>
    <n v="3"/>
    <n v="1"/>
    <n v="144"/>
    <n v="3"/>
    <n v="1"/>
    <n v="3"/>
    <n v="3"/>
    <x v="17"/>
    <s v="Monster Energy Original"/>
    <s v="Carbonated"/>
    <x v="0"/>
    <b v="1"/>
    <n v="3"/>
    <n v="2"/>
    <s v="Monster Energy Original"/>
    <m/>
    <m/>
    <x v="3"/>
    <s v=" January 18"/>
    <n v="2022"/>
  </r>
  <r>
    <s v="Processed"/>
    <s v="VJ300320609"/>
    <s v="GuttenPlans"/>
    <s v="GuttenPlans x1367"/>
    <s v="Snapple Diet Tea - Lemon"/>
    <s v="Non Carbonated"/>
    <n v="14583230397"/>
    <s v="Wednesday, January 19, 2022"/>
    <s v="Cash"/>
    <n v="143"/>
    <n v="2.5"/>
    <n v="1"/>
    <n v="143"/>
    <n v="2.5"/>
    <n v="1"/>
    <n v="2.5"/>
    <n v="2.5"/>
    <x v="18"/>
    <s v="Snapple Diet Tea - Lemon"/>
    <s v="Non Carbonated"/>
    <x v="2"/>
    <b v="1"/>
    <n v="2.5"/>
    <n v="1.6666666666666667"/>
    <s v="Snapple Diet Tea "/>
    <s v=" Lemon"/>
    <m/>
    <x v="4"/>
    <s v=" January 19"/>
    <n v="2022"/>
  </r>
  <r>
    <s v="Processed"/>
    <s v="VJ300320609"/>
    <s v="GuttenPlans"/>
    <s v="GuttenPlans x1367"/>
    <s v="Ritz Bits Cheese"/>
    <s v="Food"/>
    <n v="14583231698"/>
    <s v="Wednesday, January 19, 2022"/>
    <s v="Cash"/>
    <n v="123"/>
    <n v="1.5"/>
    <n v="1"/>
    <n v="123"/>
    <n v="1.5"/>
    <n v="1"/>
    <n v="1.5"/>
    <n v="1.5"/>
    <x v="18"/>
    <s v="Ritz Bits Cheese"/>
    <s v="Food"/>
    <x v="1"/>
    <b v="1"/>
    <n v="1.5"/>
    <n v="1"/>
    <s v="Ritz Bits Cheese"/>
    <m/>
    <m/>
    <x v="4"/>
    <s v=" January 19"/>
    <n v="2022"/>
  </r>
  <r>
    <s v="Processed"/>
    <s v="VJ300320686"/>
    <s v="Earle Asphalt"/>
    <s v="Earle Asphalt x1371"/>
    <s v="Popchips Potato - Barbeque"/>
    <s v="Food"/>
    <n v="14584191491"/>
    <s v="Wednesday, January 19, 2022"/>
    <s v="Cash"/>
    <n v="114"/>
    <n v="1.5"/>
    <n v="1"/>
    <n v="114"/>
    <n v="1.5"/>
    <n v="1"/>
    <n v="1.5"/>
    <n v="1.5"/>
    <x v="18"/>
    <s v="Popchips Potato - Barbeque"/>
    <s v="Food"/>
    <x v="1"/>
    <b v="1"/>
    <n v="1.5"/>
    <n v="1"/>
    <s v="Popchips Potato "/>
    <s v=" Barbeque"/>
    <m/>
    <x v="4"/>
    <s v=" January 19"/>
    <n v="2022"/>
  </r>
  <r>
    <s v="Processed"/>
    <s v="VJ300205292"/>
    <s v="Brunswick Sq Mall"/>
    <s v="BSQ Mall x1364 - Zales"/>
    <s v="SunChips Multigrain - Salsa"/>
    <s v="Food"/>
    <n v="14584532585"/>
    <s v="Wednesday, January 19, 2022"/>
    <s v="Credit"/>
    <n v="122"/>
    <n v="1.5"/>
    <n v="1"/>
    <n v="122"/>
    <n v="1.5"/>
    <n v="1"/>
    <n v="1.5"/>
    <n v="3"/>
    <x v="18"/>
    <s v="SunChips Multigrain - Salsa"/>
    <s v="Food"/>
    <x v="1"/>
    <b v="1"/>
    <n v="1.5"/>
    <n v="1"/>
    <s v="SunChips Multigrain "/>
    <s v=" Salsa"/>
    <m/>
    <x v="4"/>
    <s v=" January 19"/>
    <n v="2022"/>
  </r>
  <r>
    <s v="Processed"/>
    <s v="VJ300205292"/>
    <s v="Brunswick Sq Mall"/>
    <s v="BSQ Mall x1364 - Zales"/>
    <s v="SunChips Multigrain - Original"/>
    <s v="Food"/>
    <n v="14584532585"/>
    <s v="Wednesday, January 19, 2022"/>
    <s v="Credit"/>
    <n v="112"/>
    <n v="1.5"/>
    <n v="1"/>
    <n v="112"/>
    <n v="1.5"/>
    <n v="1"/>
    <n v="1.5"/>
    <n v="3"/>
    <x v="18"/>
    <s v="SunChips Multigrain - Original"/>
    <s v="Food"/>
    <x v="1"/>
    <b v="1"/>
    <n v="1.5"/>
    <n v="1"/>
    <s v="SunChips Multigrain "/>
    <s v=" Original"/>
    <m/>
    <x v="4"/>
    <s v=" January 19"/>
    <n v="2022"/>
  </r>
  <r>
    <s v="Processed"/>
    <s v="VJ300320686"/>
    <s v="Earle Asphalt"/>
    <s v="Earle Asphalt x1371"/>
    <s v="Robert Irvine's - Fit Crunch -  Chocolate Pea"/>
    <s v="Food"/>
    <n v="14585189419"/>
    <s v="Wednesday, January 19, 2022"/>
    <s v="Cash"/>
    <n v="133"/>
    <n v="2"/>
    <n v="1"/>
    <n v="133"/>
    <n v="2"/>
    <n v="1"/>
    <n v="2"/>
    <n v="2"/>
    <x v="18"/>
    <s v="Robert Irvine's - Fit Crunch -  Chocolate Pea"/>
    <s v="Food"/>
    <x v="1"/>
    <b v="1"/>
    <n v="2"/>
    <n v="1.3333333333333333"/>
    <s v="Robert Irvine's "/>
    <s v=" Fit Crunch "/>
    <s v="  Chocolate Pea"/>
    <x v="4"/>
    <s v=" January 19"/>
    <n v="2022"/>
  </r>
  <r>
    <s v="Processed"/>
    <s v="VJ300320686"/>
    <s v="Earle Asphalt"/>
    <s v="Earle Asphalt x1371"/>
    <s v="Keto Krisp - Almond/Chocolate"/>
    <s v="Carbonated"/>
    <n v="14585189909"/>
    <s v="Wednesday, January 19, 2022"/>
    <s v="Cash"/>
    <n v="138"/>
    <n v="2"/>
    <n v="1"/>
    <n v="138"/>
    <n v="2"/>
    <n v="1"/>
    <n v="2"/>
    <n v="2"/>
    <x v="18"/>
    <s v="Keto Krisp - Almond/Chocolate"/>
    <s v="Carbonated"/>
    <x v="0"/>
    <b v="1"/>
    <n v="2"/>
    <n v="1.3333333333333333"/>
    <s v="Keto Krisp "/>
    <s v=" Almond/Chocolate"/>
    <m/>
    <x v="4"/>
    <s v=" January 19"/>
    <n v="2022"/>
  </r>
  <r>
    <s v="Processed"/>
    <s v="VJ300320686"/>
    <s v="Earle Asphalt"/>
    <s v="Earle Asphalt x1371"/>
    <s v="Robert Irvine's - Fit Crunch -  Chocolate Pea"/>
    <s v="Food"/>
    <n v="14585244666"/>
    <s v="Wednesday, January 19, 2022"/>
    <s v="Credit"/>
    <n v="133"/>
    <n v="2"/>
    <n v="1"/>
    <n v="133"/>
    <n v="2"/>
    <n v="1"/>
    <n v="2"/>
    <n v="2"/>
    <x v="18"/>
    <s v="Robert Irvine's - Fit Crunch -  Chocolate Pea"/>
    <s v="Food"/>
    <x v="1"/>
    <b v="1"/>
    <n v="2"/>
    <n v="1.3333333333333333"/>
    <s v="Robert Irvine's "/>
    <s v=" Fit Crunch "/>
    <s v="  Chocolate Pea"/>
    <x v="4"/>
    <s v=" January 19"/>
    <n v="2022"/>
  </r>
  <r>
    <s v="Processed"/>
    <s v="VJ300320609"/>
    <s v="GuttenPlans"/>
    <s v="GuttenPlans x1367"/>
    <s v="Snapple Diet Tea - Lemon"/>
    <s v="Non Carbonated"/>
    <n v="14585462323"/>
    <s v="Wednesday, January 19, 2022"/>
    <s v="Credit"/>
    <n v="143"/>
    <n v="2.5"/>
    <n v="1"/>
    <n v="143"/>
    <n v="2.5"/>
    <n v="1"/>
    <n v="2.5"/>
    <n v="4.5"/>
    <x v="18"/>
    <s v="Snapple Diet Tea - Lemon"/>
    <s v="Non Carbonated"/>
    <x v="2"/>
    <b v="1"/>
    <n v="2.5"/>
    <n v="1.6666666666666667"/>
    <s v="Snapple Diet Tea "/>
    <s v=" Lemon"/>
    <m/>
    <x v="4"/>
    <s v=" January 19"/>
    <n v="2022"/>
  </r>
  <r>
    <s v="Processed"/>
    <s v="VJ300320609"/>
    <s v="GuttenPlans"/>
    <s v="GuttenPlans x1367"/>
    <s v="KitKat - Crisp Wafers"/>
    <s v="Food"/>
    <n v="14585462323"/>
    <s v="Wednesday, January 19, 2022"/>
    <s v="Credit"/>
    <n v="134"/>
    <n v="2"/>
    <n v="1"/>
    <n v="134"/>
    <n v="2"/>
    <n v="1"/>
    <n v="2"/>
    <n v="4.5"/>
    <x v="18"/>
    <s v="KitKat - Crisp Wafers"/>
    <s v="Food"/>
    <x v="1"/>
    <b v="1"/>
    <n v="2"/>
    <n v="1.3333333333333333"/>
    <s v="KitKat "/>
    <s v=" Crisp Wafers"/>
    <m/>
    <x v="4"/>
    <s v=" January 19"/>
    <n v="2022"/>
  </r>
  <r>
    <s v="Processed"/>
    <s v="VJ300320686"/>
    <s v="Earle Asphalt"/>
    <s v="Earle Asphalt x1371"/>
    <s v="SunChips Multigrain - Salsa"/>
    <s v="Food"/>
    <n v="14585759160"/>
    <s v="Wednesday, January 19, 2022"/>
    <s v="Cash"/>
    <n v="112"/>
    <n v="1.5"/>
    <n v="1"/>
    <n v="112"/>
    <n v="1.5"/>
    <n v="1"/>
    <n v="1.5"/>
    <n v="1.5"/>
    <x v="18"/>
    <s v="SunChips Multigrain - Salsa"/>
    <s v="Food"/>
    <x v="1"/>
    <b v="1"/>
    <n v="1.5"/>
    <n v="1"/>
    <s v="SunChips Multigrain "/>
    <s v=" Salsa"/>
    <m/>
    <x v="4"/>
    <s v=" January 19"/>
    <n v="2022"/>
  </r>
  <r>
    <s v="Processed"/>
    <s v="VJ300320686"/>
    <s v="Earle Asphalt"/>
    <s v="Earle Asphalt x1371"/>
    <s v="Snyder's of Hanover Pretzel - Cheddar Cheese"/>
    <s v="Food"/>
    <n v="14585860534"/>
    <s v="Wednesday, January 19, 2022"/>
    <s v="Cash"/>
    <n v="122"/>
    <n v="1.5"/>
    <n v="1"/>
    <n v="122"/>
    <n v="1.5"/>
    <n v="1"/>
    <n v="1.5"/>
    <n v="1.5"/>
    <x v="18"/>
    <s v="Snyder's of Hanover Pretzel - Cheddar Cheese"/>
    <s v="Food"/>
    <x v="1"/>
    <b v="1"/>
    <n v="1.5"/>
    <n v="1"/>
    <s v="Snyder's of Hanover Pretzel "/>
    <s v=" Cheddar Cheese"/>
    <m/>
    <x v="4"/>
    <s v=" January 19"/>
    <n v="2022"/>
  </r>
  <r>
    <s v="Processed"/>
    <s v="VJ300320609"/>
    <s v="GuttenPlans"/>
    <s v="GuttenPlans x1367"/>
    <s v="Red Bull - Original"/>
    <s v="Carbonated"/>
    <n v="14586259632"/>
    <s v="Wednesday, January 19, 2022"/>
    <s v="Cash"/>
    <n v="148"/>
    <n v="3"/>
    <n v="1"/>
    <n v="148"/>
    <n v="3"/>
    <n v="1"/>
    <n v="3"/>
    <n v="3"/>
    <x v="18"/>
    <s v="Red Bull - Original"/>
    <s v="Carbonated"/>
    <x v="0"/>
    <b v="1"/>
    <n v="3"/>
    <n v="2"/>
    <s v="Red Bull "/>
    <s v=" Original"/>
    <m/>
    <x v="4"/>
    <s v=" January 19"/>
    <n v="2022"/>
  </r>
  <r>
    <s v="Processed"/>
    <s v="VJ300320609"/>
    <s v="GuttenPlans"/>
    <s v="GuttenPlans x1367"/>
    <s v="Red Bull - Original"/>
    <s v="Carbonated"/>
    <n v="14586263593"/>
    <s v="Wednesday, January 19, 2022"/>
    <s v="Cash"/>
    <n v="148"/>
    <n v="3"/>
    <n v="1"/>
    <n v="148"/>
    <n v="3"/>
    <n v="1"/>
    <n v="3"/>
    <n v="3"/>
    <x v="18"/>
    <s v="Red Bull - Original"/>
    <s v="Carbonated"/>
    <x v="0"/>
    <b v="1"/>
    <n v="3"/>
    <n v="2"/>
    <s v="Red Bull "/>
    <s v=" Original"/>
    <m/>
    <x v="4"/>
    <s v=" January 19"/>
    <n v="2022"/>
  </r>
  <r>
    <s v="Processed"/>
    <s v="VJ300320609"/>
    <s v="GuttenPlans"/>
    <s v="GuttenPlans x1367"/>
    <s v="Mini Chips Ahoy"/>
    <s v="Food"/>
    <n v="14586269063"/>
    <s v="Wednesday, January 19, 2022"/>
    <s v="Cash"/>
    <n v="120"/>
    <n v="1.5"/>
    <n v="1"/>
    <n v="120"/>
    <n v="1.5"/>
    <n v="1"/>
    <n v="1.5"/>
    <n v="1.5"/>
    <x v="18"/>
    <s v="Mini Chips Ahoy"/>
    <s v="Food"/>
    <x v="1"/>
    <b v="1"/>
    <n v="1.5"/>
    <n v="1"/>
    <s v="Mini Chips Ahoy"/>
    <m/>
    <m/>
    <x v="4"/>
    <s v=" January 19"/>
    <n v="2022"/>
  </r>
  <r>
    <s v="Processed"/>
    <s v="VJ300320609"/>
    <s v="GuttenPlans"/>
    <s v="GuttenPlans x1367"/>
    <s v="Good Health Veggie Stix - Sea Salt"/>
    <s v="Food"/>
    <n v="14586276662"/>
    <s v="Wednesday, January 19, 2022"/>
    <s v="Cash"/>
    <n v="114"/>
    <n v="1.5"/>
    <n v="1"/>
    <n v="114"/>
    <n v="1.5"/>
    <n v="1"/>
    <n v="1.5"/>
    <n v="1.5"/>
    <x v="18"/>
    <s v="Good Health Veggie Stix - Sea Salt"/>
    <s v="Food"/>
    <x v="1"/>
    <b v="1"/>
    <n v="1.5"/>
    <n v="1"/>
    <s v="Good Health Veggie Stix "/>
    <s v=" Sea Salt"/>
    <m/>
    <x v="4"/>
    <s v=" January 19"/>
    <n v="2022"/>
  </r>
  <r>
    <s v="Processed"/>
    <s v="VJ300320609"/>
    <s v="GuttenPlans"/>
    <s v="GuttenPlans x1367"/>
    <s v="Monster Energy Original"/>
    <s v="Carbonated"/>
    <n v="14586751849"/>
    <s v="Wednesday, January 19, 2022"/>
    <s v="Cash"/>
    <n v="144"/>
    <n v="3"/>
    <n v="1"/>
    <n v="144"/>
    <n v="3"/>
    <n v="1"/>
    <n v="3"/>
    <n v="3"/>
    <x v="18"/>
    <s v="Monster Energy Original"/>
    <s v="Carbonated"/>
    <x v="0"/>
    <b v="1"/>
    <n v="3"/>
    <n v="2"/>
    <s v="Monster Energy Original"/>
    <m/>
    <m/>
    <x v="4"/>
    <s v=" January 19"/>
    <n v="2022"/>
  </r>
  <r>
    <s v="Processed"/>
    <s v="VJ300320609"/>
    <s v="GuttenPlans"/>
    <s v="GuttenPlans x1367"/>
    <s v="Good Health Veggie Stix - Sea Salt"/>
    <s v="Food"/>
    <n v="14586752910"/>
    <s v="Wednesday, January 19, 2022"/>
    <s v="Cash"/>
    <n v="114"/>
    <n v="1.5"/>
    <n v="1"/>
    <n v="114"/>
    <n v="1.5"/>
    <n v="1"/>
    <n v="1.5"/>
    <n v="1.5"/>
    <x v="18"/>
    <s v="Good Health Veggie Stix - Sea Salt"/>
    <s v="Food"/>
    <x v="1"/>
    <b v="1"/>
    <n v="1.5"/>
    <n v="1"/>
    <s v="Good Health Veggie Stix "/>
    <s v=" Sea Salt"/>
    <m/>
    <x v="4"/>
    <s v=" January 19"/>
    <n v="2022"/>
  </r>
  <r>
    <s v="Processed"/>
    <s v="VJ300320609"/>
    <s v="GuttenPlans"/>
    <s v="GuttenPlans x1367"/>
    <s v="Good Health Veggie Stix - Sea Salt"/>
    <s v="Food"/>
    <n v="14586762557"/>
    <s v="Wednesday, January 19, 2022"/>
    <s v="Cash"/>
    <n v="114"/>
    <n v="1.5"/>
    <n v="1"/>
    <n v="114"/>
    <n v="1.5"/>
    <n v="1"/>
    <n v="1.5"/>
    <n v="1.5"/>
    <x v="18"/>
    <s v="Good Health Veggie Stix - Sea Salt"/>
    <s v="Food"/>
    <x v="1"/>
    <b v="1"/>
    <n v="1.5"/>
    <n v="1"/>
    <s v="Good Health Veggie Stix "/>
    <s v=" Sea Salt"/>
    <m/>
    <x v="4"/>
    <s v=" January 19"/>
    <n v="2022"/>
  </r>
  <r>
    <s v="Processed"/>
    <s v="VJ300320609"/>
    <s v="GuttenPlans"/>
    <s v="GuttenPlans x1367"/>
    <s v="Snapple Diet Tea - Lemon"/>
    <s v="Non Carbonated"/>
    <n v="14586856790"/>
    <s v="Wednesday, January 19, 2022"/>
    <s v="Cash"/>
    <n v="143"/>
    <n v="2.5"/>
    <n v="1"/>
    <n v="143"/>
    <n v="2.5"/>
    <n v="1"/>
    <n v="2.5"/>
    <n v="2.5"/>
    <x v="18"/>
    <s v="Snapple Diet Tea - Lemon"/>
    <s v="Non Carbonated"/>
    <x v="2"/>
    <b v="1"/>
    <n v="2.5"/>
    <n v="1.6666666666666667"/>
    <s v="Snapple Diet Tea "/>
    <s v=" Lemon"/>
    <m/>
    <x v="4"/>
    <s v=" January 19"/>
    <n v="2022"/>
  </r>
  <r>
    <s v="Processed"/>
    <s v="VJ300320609"/>
    <s v="GuttenPlans"/>
    <s v="GuttenPlans x1367"/>
    <s v="Ritz Bits Cheese"/>
    <s v="Food"/>
    <n v="14586862293"/>
    <s v="Wednesday, January 19, 2022"/>
    <s v="Cash"/>
    <n v="123"/>
    <n v="1.5"/>
    <n v="1"/>
    <n v="123"/>
    <n v="1.5"/>
    <n v="1"/>
    <n v="1.5"/>
    <n v="1.5"/>
    <x v="18"/>
    <s v="Ritz Bits Cheese"/>
    <s v="Food"/>
    <x v="1"/>
    <b v="1"/>
    <n v="1.5"/>
    <n v="1"/>
    <s v="Ritz Bits Cheese"/>
    <m/>
    <m/>
    <x v="4"/>
    <s v=" January 19"/>
    <n v="2022"/>
  </r>
  <r>
    <s v="Processed"/>
    <s v="VJ300320611"/>
    <s v="Brunswick Sq Mall"/>
    <s v="BSQ Mall x1366 - ATT"/>
    <s v="Monster Energy Original"/>
    <s v="Carbonated"/>
    <n v="14587004565"/>
    <s v="Wednesday, January 19, 2022"/>
    <s v="Credit"/>
    <n v="146"/>
    <n v="3"/>
    <n v="1"/>
    <n v="146"/>
    <n v="3"/>
    <n v="1"/>
    <n v="3"/>
    <n v="3"/>
    <x v="18"/>
    <s v="Monster Energy Original"/>
    <s v="Carbonated"/>
    <x v="0"/>
    <b v="1"/>
    <n v="3"/>
    <n v="2"/>
    <s v="Monster Energy Original"/>
    <m/>
    <m/>
    <x v="4"/>
    <s v=" January 19"/>
    <n v="2022"/>
  </r>
  <r>
    <s v="Processed"/>
    <s v="VJ300320609"/>
    <s v="GuttenPlans"/>
    <s v="GuttenPlans x1367"/>
    <s v="Snapple Diet Tea - Peach Tea"/>
    <s v="Non Carbonated"/>
    <n v="14587142298"/>
    <s v="Wednesday, January 19, 2022"/>
    <s v="Cash"/>
    <n v="145"/>
    <n v="2.5"/>
    <n v="1"/>
    <n v="145"/>
    <n v="2.5"/>
    <n v="1"/>
    <n v="2.5"/>
    <n v="2.5"/>
    <x v="18"/>
    <s v="Snapple Diet Tea - Peach Tea"/>
    <s v="Non Carbonated"/>
    <x v="2"/>
    <b v="1"/>
    <n v="2.5"/>
    <n v="1.6666666666666667"/>
    <s v="Snapple Diet Tea "/>
    <s v=" Peach Tea"/>
    <m/>
    <x v="4"/>
    <s v=" January 19"/>
    <n v="2022"/>
  </r>
  <r>
    <s v="Processed"/>
    <s v="VJ300320609"/>
    <s v="GuttenPlans"/>
    <s v="GuttenPlans x1367"/>
    <s v="Snapple Diet Tea - Lemon"/>
    <s v="Non Carbonated"/>
    <n v="14587207212"/>
    <s v="Wednesday, January 19, 2022"/>
    <s v="Cash"/>
    <n v="143"/>
    <n v="2.5"/>
    <n v="1"/>
    <n v="143"/>
    <n v="2.5"/>
    <n v="1"/>
    <n v="2.5"/>
    <n v="2.5"/>
    <x v="18"/>
    <s v="Snapple Diet Tea - Lemon"/>
    <s v="Non Carbonated"/>
    <x v="2"/>
    <b v="1"/>
    <n v="2.5"/>
    <n v="1.6666666666666667"/>
    <s v="Snapple Diet Tea "/>
    <s v=" Lemon"/>
    <m/>
    <x v="4"/>
    <s v=" January 19"/>
    <n v="2022"/>
  </r>
  <r>
    <s v="Processed"/>
    <s v="VJ300320609"/>
    <s v="GuttenPlans"/>
    <s v="GuttenPlans x1367"/>
    <s v="Red Bull - Original"/>
    <s v="Carbonated"/>
    <n v="14587233543"/>
    <s v="Wednesday, January 19, 2022"/>
    <s v="Cash"/>
    <n v="148"/>
    <n v="3"/>
    <n v="1"/>
    <n v="148"/>
    <n v="3"/>
    <n v="1"/>
    <n v="3"/>
    <n v="3"/>
    <x v="18"/>
    <s v="Red Bull - Original"/>
    <s v="Carbonated"/>
    <x v="0"/>
    <b v="1"/>
    <n v="3"/>
    <n v="2"/>
    <s v="Red Bull "/>
    <s v=" Original"/>
    <m/>
    <x v="4"/>
    <s v=" January 19"/>
    <n v="2022"/>
  </r>
  <r>
    <s v="Processed"/>
    <s v="VJ300320609"/>
    <s v="GuttenPlans"/>
    <s v="GuttenPlans x1367"/>
    <s v="Snapple Diet Tea - Peach Tea"/>
    <s v="Non Carbonated"/>
    <n v="14587250057"/>
    <s v="Wednesday, January 19, 2022"/>
    <s v="Cash"/>
    <n v="145"/>
    <n v="2.5"/>
    <n v="1"/>
    <n v="145"/>
    <n v="2.5"/>
    <n v="1"/>
    <n v="2.5"/>
    <n v="2.5"/>
    <x v="18"/>
    <s v="Snapple Diet Tea - Peach Tea"/>
    <s v="Non Carbonated"/>
    <x v="2"/>
    <b v="1"/>
    <n v="2.5"/>
    <n v="1.6666666666666667"/>
    <s v="Snapple Diet Tea "/>
    <s v=" Peach Tea"/>
    <m/>
    <x v="4"/>
    <s v=" January 19"/>
    <n v="2022"/>
  </r>
  <r>
    <s v="Processed"/>
    <s v="VJ300320611"/>
    <s v="Brunswick Sq Mall"/>
    <s v="BSQ Mall x1366 - ATT"/>
    <s v="Takis - Hot Chilli Pepper &amp; Lime"/>
    <s v="Food"/>
    <n v="14587309185"/>
    <s v="Wednesday, January 19, 2022"/>
    <s v="Cash"/>
    <n v="123"/>
    <n v="1.5"/>
    <n v="1"/>
    <n v="123"/>
    <n v="1.5"/>
    <n v="1"/>
    <n v="1.5"/>
    <n v="1.5"/>
    <x v="18"/>
    <s v="Takis - Hot Chilli Pepper &amp; Lime"/>
    <s v="Food"/>
    <x v="1"/>
    <b v="1"/>
    <n v="1.5"/>
    <n v="1"/>
    <s v="Takis "/>
    <s v=" Hot Chilli Pepper &amp; Lime"/>
    <m/>
    <x v="4"/>
    <s v=" January 19"/>
    <n v="2022"/>
  </r>
  <r>
    <s v="Processed"/>
    <s v="VJ300320609"/>
    <s v="GuttenPlans"/>
    <s v="GuttenPlans x1367"/>
    <s v="Red Bull - Original"/>
    <s v="Carbonated"/>
    <n v="14587534401"/>
    <s v="Wednesday, January 19, 2022"/>
    <s v="Cash"/>
    <n v="148"/>
    <n v="3"/>
    <n v="1"/>
    <n v="148"/>
    <n v="3"/>
    <n v="1"/>
    <n v="3"/>
    <n v="3"/>
    <x v="18"/>
    <s v="Red Bull - Original"/>
    <s v="Carbonated"/>
    <x v="0"/>
    <b v="1"/>
    <n v="3"/>
    <n v="2"/>
    <s v="Red Bull "/>
    <s v=" Original"/>
    <m/>
    <x v="4"/>
    <s v=" January 19"/>
    <n v="2022"/>
  </r>
  <r>
    <s v="Processed"/>
    <s v="VJ300320609"/>
    <s v="GuttenPlans"/>
    <s v="GuttenPlans x1367"/>
    <s v="Red Bull - Original"/>
    <s v="Carbonated"/>
    <n v="14587589501"/>
    <s v="Wednesday, January 19, 2022"/>
    <s v="Cash"/>
    <n v="148"/>
    <n v="3"/>
    <n v="1"/>
    <n v="148"/>
    <n v="3"/>
    <n v="1"/>
    <n v="3"/>
    <n v="3"/>
    <x v="18"/>
    <s v="Red Bull - Original"/>
    <s v="Carbonated"/>
    <x v="0"/>
    <b v="1"/>
    <n v="3"/>
    <n v="2"/>
    <s v="Red Bull "/>
    <s v=" Original"/>
    <m/>
    <x v="4"/>
    <s v=" January 19"/>
    <n v="2022"/>
  </r>
  <r>
    <s v="Processed"/>
    <s v="VJ300320609"/>
    <s v="GuttenPlans"/>
    <s v="GuttenPlans x1367"/>
    <s v="Snapple Diet Tea - Peach Tea"/>
    <s v="Non Carbonated"/>
    <n v="14587643596"/>
    <s v="Wednesday, January 19, 2022"/>
    <s v="Cash"/>
    <n v="145"/>
    <n v="2.5"/>
    <n v="1"/>
    <n v="145"/>
    <n v="2.5"/>
    <n v="1"/>
    <n v="2.5"/>
    <n v="2.5"/>
    <x v="18"/>
    <s v="Snapple Diet Tea - Peach Tea"/>
    <s v="Non Carbonated"/>
    <x v="2"/>
    <b v="1"/>
    <n v="2.5"/>
    <n v="1.6666666666666667"/>
    <s v="Snapple Diet Tea "/>
    <s v=" Peach Tea"/>
    <m/>
    <x v="4"/>
    <s v=" January 19"/>
    <n v="2022"/>
  </r>
  <r>
    <s v="Processed"/>
    <s v="VJ300320609"/>
    <s v="GuttenPlans"/>
    <s v="GuttenPlans x1367"/>
    <s v="Mini Chips Ahoy"/>
    <s v="Food"/>
    <n v="14587643829"/>
    <s v="Wednesday, January 19, 2022"/>
    <s v="Cash"/>
    <n v="120"/>
    <n v="1.5"/>
    <n v="1"/>
    <n v="120"/>
    <n v="1.5"/>
    <n v="1"/>
    <n v="1.5"/>
    <n v="1.5"/>
    <x v="18"/>
    <s v="Mini Chips Ahoy"/>
    <s v="Food"/>
    <x v="1"/>
    <b v="1"/>
    <n v="1.5"/>
    <n v="1"/>
    <s v="Mini Chips Ahoy"/>
    <m/>
    <m/>
    <x v="4"/>
    <s v=" January 19"/>
    <n v="2022"/>
  </r>
  <r>
    <s v="Processed"/>
    <s v="VJ300320609"/>
    <s v="GuttenPlans"/>
    <s v="GuttenPlans x1367"/>
    <s v="Snapple Diet Tea - Peach Tea"/>
    <s v="Non Carbonated"/>
    <n v="14587674823"/>
    <s v="Wednesday, January 19, 2022"/>
    <s v="Cash"/>
    <n v="145"/>
    <n v="2.5"/>
    <n v="1"/>
    <n v="145"/>
    <n v="2.5"/>
    <n v="1"/>
    <n v="2.5"/>
    <n v="2.5"/>
    <x v="18"/>
    <s v="Snapple Diet Tea - Peach Tea"/>
    <s v="Non Carbonated"/>
    <x v="2"/>
    <b v="1"/>
    <n v="2.5"/>
    <n v="1.6666666666666667"/>
    <s v="Snapple Diet Tea "/>
    <s v=" Peach Tea"/>
    <m/>
    <x v="4"/>
    <s v=" January 19"/>
    <n v="2022"/>
  </r>
  <r>
    <s v="Processed"/>
    <s v="VJ300320609"/>
    <s v="GuttenPlans"/>
    <s v="GuttenPlans x1367"/>
    <s v="Jacks Links Bar Beef Strip"/>
    <s v="Food"/>
    <n v="14587710216"/>
    <s v="Wednesday, January 19, 2022"/>
    <s v="Cash"/>
    <n v="137"/>
    <n v="2"/>
    <n v="1"/>
    <n v="137"/>
    <n v="2"/>
    <n v="1"/>
    <n v="2"/>
    <n v="2"/>
    <x v="18"/>
    <s v="Jacks Links Bar Beef Strip"/>
    <s v="Food"/>
    <x v="1"/>
    <b v="1"/>
    <n v="2"/>
    <n v="1.3333333333333333"/>
    <s v="Jacks Links Bar Beef Strip"/>
    <m/>
    <m/>
    <x v="4"/>
    <s v=" January 19"/>
    <n v="2022"/>
  </r>
  <r>
    <s v="Processed"/>
    <s v="VJ300320609"/>
    <s v="GuttenPlans"/>
    <s v="GuttenPlans x1367"/>
    <s v="Jack Links Beef Steak Original"/>
    <s v="Food"/>
    <n v="14587717604"/>
    <s v="Wednesday, January 19, 2022"/>
    <s v="Cash"/>
    <n v="133"/>
    <n v="2"/>
    <n v="1"/>
    <n v="133"/>
    <n v="2"/>
    <n v="1"/>
    <n v="2"/>
    <n v="2"/>
    <x v="18"/>
    <s v="Jack Links Beef Steak Original"/>
    <s v="Food"/>
    <x v="1"/>
    <b v="1"/>
    <n v="2"/>
    <n v="1.3333333333333333"/>
    <s v="Jack Links Beef Steak Original"/>
    <m/>
    <m/>
    <x v="4"/>
    <s v=" January 19"/>
    <n v="2022"/>
  </r>
  <r>
    <s v="Processed"/>
    <s v="VJ300320609"/>
    <s v="GuttenPlans"/>
    <s v="GuttenPlans x1367"/>
    <s v="Pure Organic Pineapple Passionfruit"/>
    <s v="Food"/>
    <n v="14587717616"/>
    <s v="Wednesday, January 19, 2022"/>
    <s v="Cash"/>
    <n v="139"/>
    <n v="1"/>
    <n v="1"/>
    <n v="139"/>
    <n v="1"/>
    <n v="1"/>
    <n v="1"/>
    <n v="1"/>
    <x v="18"/>
    <s v="Pure Organic Pineapple Passionfruit"/>
    <s v="Food"/>
    <x v="1"/>
    <b v="1"/>
    <n v="1"/>
    <n v="0.66666666666666663"/>
    <s v="Pure Organic Pineapple Passionfruit"/>
    <m/>
    <m/>
    <x v="4"/>
    <s v=" January 19"/>
    <n v="2022"/>
  </r>
  <r>
    <s v="Processed"/>
    <s v="VJ300320609"/>
    <s v="GuttenPlans"/>
    <s v="GuttenPlans x1367"/>
    <s v="Miss Vickie's Potato Chip - Smokehouse BBQ"/>
    <s v="Food"/>
    <n v="14587782093"/>
    <s v="Wednesday, January 19, 2022"/>
    <s v="Cash"/>
    <n v="110"/>
    <n v="1.5"/>
    <n v="1"/>
    <n v="110"/>
    <n v="1.5"/>
    <n v="1"/>
    <n v="1.5"/>
    <n v="1.5"/>
    <x v="18"/>
    <s v="Miss Vickie's Potato Chip - Smokehouse BBQ"/>
    <s v="Food"/>
    <x v="1"/>
    <b v="1"/>
    <n v="1.5"/>
    <n v="1"/>
    <s v="Miss Vickie's Potato Chip "/>
    <s v=" Smokehouse BBQ"/>
    <m/>
    <x v="4"/>
    <s v=" January 19"/>
    <n v="2022"/>
  </r>
  <r>
    <s v="Processed"/>
    <s v="VJ300320609"/>
    <s v="GuttenPlans"/>
    <s v="GuttenPlans x1367"/>
    <s v="Newtons Fig Bar"/>
    <s v="Food"/>
    <n v="14587783183"/>
    <s v="Wednesday, January 19, 2022"/>
    <s v="Cash"/>
    <n v="136"/>
    <n v="1.5"/>
    <n v="1"/>
    <n v="136"/>
    <n v="1.5"/>
    <n v="1"/>
    <n v="1.5"/>
    <n v="1.5"/>
    <x v="18"/>
    <s v="Newtons Fig Bar"/>
    <s v="Food"/>
    <x v="1"/>
    <b v="1"/>
    <n v="1.5"/>
    <n v="1"/>
    <s v="Newtons Fig Bar"/>
    <m/>
    <m/>
    <x v="4"/>
    <s v=" January 19"/>
    <n v="2022"/>
  </r>
  <r>
    <s v="Processed"/>
    <s v="VJ300320609"/>
    <s v="GuttenPlans"/>
    <s v="GuttenPlans x1367"/>
    <s v="Miss Vickie's Potato Chip - Smokehouse BBQ"/>
    <s v="Food"/>
    <n v="14588046195"/>
    <s v="Thursday, January 20, 2022"/>
    <s v="Cash"/>
    <n v="110"/>
    <n v="1.5"/>
    <n v="1"/>
    <n v="110"/>
    <n v="1.5"/>
    <n v="1"/>
    <n v="1.5"/>
    <n v="1.5"/>
    <x v="19"/>
    <s v="Miss Vickie's Potato Chip - Smokehouse BBQ"/>
    <s v="Food"/>
    <x v="1"/>
    <b v="1"/>
    <n v="1.5"/>
    <n v="1"/>
    <s v="Miss Vickie's Potato Chip "/>
    <s v=" Smokehouse BBQ"/>
    <m/>
    <x v="5"/>
    <s v=" January 20"/>
    <n v="2022"/>
  </r>
  <r>
    <s v="Processed"/>
    <s v="VJ300320609"/>
    <s v="GuttenPlans"/>
    <s v="GuttenPlans x1367"/>
    <s v="Miss Vickie's Potato Chip - Smokehouse BBQ"/>
    <s v="Food"/>
    <n v="14588046144"/>
    <s v="Thursday, January 20, 2022"/>
    <s v="Cash"/>
    <n v="110"/>
    <n v="1.5"/>
    <n v="1"/>
    <n v="110"/>
    <n v="1.5"/>
    <n v="1"/>
    <n v="1.5"/>
    <n v="1.5"/>
    <x v="19"/>
    <s v="Miss Vickie's Potato Chip - Smokehouse BBQ"/>
    <s v="Food"/>
    <x v="1"/>
    <b v="1"/>
    <n v="1.5"/>
    <n v="1"/>
    <s v="Miss Vickie's Potato Chip "/>
    <s v=" Smokehouse BBQ"/>
    <m/>
    <x v="5"/>
    <s v=" January 20"/>
    <n v="2022"/>
  </r>
  <r>
    <s v="Processed"/>
    <s v="VJ300320686"/>
    <s v="Earle Asphalt"/>
    <s v="Earle Asphalt x1371"/>
    <s v="Miss Vickie's Potato Chip - Lime &amp; Cracked Pe"/>
    <s v="Food"/>
    <n v="14588889753"/>
    <s v="Thursday, January 20, 2022"/>
    <s v="Credit"/>
    <n v="110"/>
    <n v="1.5"/>
    <n v="1"/>
    <n v="110"/>
    <n v="1.5"/>
    <n v="1"/>
    <n v="1.5"/>
    <n v="1.5"/>
    <x v="19"/>
    <s v="Miss Vickie's Potato Chip - Lime &amp; Cracked Pe"/>
    <s v="Food"/>
    <x v="1"/>
    <b v="1"/>
    <n v="1.5"/>
    <n v="1"/>
    <s v="Miss Vickie's Potato Chip "/>
    <s v=" Lime &amp; Cracked Pe"/>
    <m/>
    <x v="5"/>
    <s v=" January 20"/>
    <n v="2022"/>
  </r>
  <r>
    <s v="Processed"/>
    <s v="VJ300320686"/>
    <s v="Earle Asphalt"/>
    <s v="Earle Asphalt x1371"/>
    <s v="Keto Krisp - Almond Butter"/>
    <s v="Carbonated"/>
    <n v="14588982179"/>
    <s v="Thursday, January 20, 2022"/>
    <s v="Cash"/>
    <n v="135"/>
    <n v="2"/>
    <n v="1"/>
    <n v="135"/>
    <n v="2"/>
    <n v="1"/>
    <n v="2"/>
    <n v="2"/>
    <x v="19"/>
    <s v="Keto Krisp - Almond Butter"/>
    <s v="Carbonated"/>
    <x v="0"/>
    <b v="1"/>
    <n v="2"/>
    <n v="1.3333333333333333"/>
    <s v="Keto Krisp "/>
    <s v=" Almond Butter"/>
    <m/>
    <x v="5"/>
    <s v=" January 20"/>
    <n v="2022"/>
  </r>
  <r>
    <s v="Processed"/>
    <s v="VJ300320686"/>
    <s v="Earle Asphalt"/>
    <s v="Earle Asphalt x1371"/>
    <s v="Snyder's of Hanover Pretzel - Cheddar Cheese"/>
    <s v="Food"/>
    <n v="14588982964"/>
    <s v="Thursday, January 20, 2022"/>
    <s v="Cash"/>
    <n v="122"/>
    <n v="1.5"/>
    <n v="1"/>
    <n v="122"/>
    <n v="1.5"/>
    <n v="1"/>
    <n v="1.5"/>
    <n v="1.5"/>
    <x v="19"/>
    <s v="Snyder's of Hanover Pretzel - Cheddar Cheese"/>
    <s v="Food"/>
    <x v="1"/>
    <b v="1"/>
    <n v="1.5"/>
    <n v="1"/>
    <s v="Snyder's of Hanover Pretzel "/>
    <s v=" Cheddar Cheese"/>
    <m/>
    <x v="5"/>
    <s v=" January 20"/>
    <n v="2022"/>
  </r>
  <r>
    <s v="Processed"/>
    <s v="VJ300320686"/>
    <s v="Earle Asphalt"/>
    <s v="Earle Asphalt x1371"/>
    <s v="SunChips Multigrain - Harvest Cheddar"/>
    <s v="Food"/>
    <n v="14588987870"/>
    <s v="Thursday, January 20, 2022"/>
    <s v="Cash"/>
    <n v="111"/>
    <n v="1.5"/>
    <n v="1"/>
    <n v="111"/>
    <n v="1.5"/>
    <n v="1"/>
    <n v="1.5"/>
    <n v="1.5"/>
    <x v="19"/>
    <s v="SunChips Multigrain - Harvest Cheddar"/>
    <s v="Food"/>
    <x v="1"/>
    <b v="1"/>
    <n v="1.5"/>
    <n v="1"/>
    <s v="SunChips Multigrain "/>
    <s v=" Harvest Cheddar"/>
    <m/>
    <x v="5"/>
    <s v=" January 20"/>
    <n v="2022"/>
  </r>
  <r>
    <s v="Processed"/>
    <s v="VJ300320686"/>
    <s v="Earle Asphalt"/>
    <s v="Earle Asphalt x1371"/>
    <s v="SunChips Multigrain - Salsa"/>
    <s v="Food"/>
    <n v="14588988506"/>
    <s v="Thursday, January 20, 2022"/>
    <s v="Cash"/>
    <n v="112"/>
    <n v="1.5"/>
    <n v="1"/>
    <n v="112"/>
    <n v="1.5"/>
    <n v="1"/>
    <n v="1.5"/>
    <n v="1.5"/>
    <x v="19"/>
    <s v="SunChips Multigrain - Salsa"/>
    <s v="Food"/>
    <x v="1"/>
    <b v="1"/>
    <n v="1.5"/>
    <n v="1"/>
    <s v="SunChips Multigrain "/>
    <s v=" Salsa"/>
    <m/>
    <x v="5"/>
    <s v=" January 20"/>
    <n v="2022"/>
  </r>
  <r>
    <s v="Processed"/>
    <s v="VJ300320686"/>
    <s v="Earle Asphalt"/>
    <s v="Earle Asphalt x1371"/>
    <s v="Keto Krisp - Almond/Chocolate"/>
    <s v="Carbonated"/>
    <n v="14589187442"/>
    <s v="Thursday, January 20, 2022"/>
    <s v="Cash"/>
    <n v="138"/>
    <n v="2"/>
    <n v="1"/>
    <n v="138"/>
    <n v="2"/>
    <n v="1"/>
    <n v="2"/>
    <n v="2"/>
    <x v="19"/>
    <s v="Keto Krisp - Almond/Chocolate"/>
    <s v="Carbonated"/>
    <x v="0"/>
    <b v="1"/>
    <n v="2"/>
    <n v="1.3333333333333333"/>
    <s v="Keto Krisp "/>
    <s v=" Almond/Chocolate"/>
    <m/>
    <x v="5"/>
    <s v=" January 20"/>
    <n v="2022"/>
  </r>
  <r>
    <s v="Processed"/>
    <s v="VJ300320686"/>
    <s v="Earle Asphalt"/>
    <s v="Earle Asphalt x1371"/>
    <s v="Keto Krisp - Almond Butter"/>
    <s v="Carbonated"/>
    <n v="14589190083"/>
    <s v="Thursday, January 20, 2022"/>
    <s v="Cash"/>
    <n v="135"/>
    <n v="2"/>
    <n v="1"/>
    <n v="135"/>
    <n v="2"/>
    <n v="1"/>
    <n v="2"/>
    <n v="2"/>
    <x v="19"/>
    <s v="Keto Krisp - Almond Butter"/>
    <s v="Carbonated"/>
    <x v="0"/>
    <b v="1"/>
    <n v="2"/>
    <n v="1.3333333333333333"/>
    <s v="Keto Krisp "/>
    <s v=" Almond Butter"/>
    <m/>
    <x v="5"/>
    <s v=" January 20"/>
    <n v="2022"/>
  </r>
  <r>
    <s v="Processed"/>
    <s v="VJ300320609"/>
    <s v="GuttenPlans"/>
    <s v="GuttenPlans x1367"/>
    <s v="Miss Vickie's Potato Chip - Smokehouse BBQ"/>
    <s v="Food"/>
    <n v="14589325689"/>
    <s v="Thursday, January 20, 2022"/>
    <s v="Cash"/>
    <n v="110"/>
    <n v="1.5"/>
    <n v="1"/>
    <n v="110"/>
    <n v="1.5"/>
    <n v="1"/>
    <n v="1.5"/>
    <n v="1.5"/>
    <x v="19"/>
    <s v="Miss Vickie's Potato Chip - Smokehouse BBQ"/>
    <s v="Food"/>
    <x v="1"/>
    <b v="1"/>
    <n v="1.5"/>
    <n v="1"/>
    <s v="Miss Vickie's Potato Chip "/>
    <s v=" Smokehouse BBQ"/>
    <m/>
    <x v="5"/>
    <s v=" January 20"/>
    <n v="2022"/>
  </r>
  <r>
    <s v="Processed"/>
    <s v="VJ300320609"/>
    <s v="GuttenPlans"/>
    <s v="GuttenPlans x1367"/>
    <s v="KitKat - Crisp Wafers"/>
    <s v="Food"/>
    <n v="14590096194"/>
    <s v="Thursday, January 20, 2022"/>
    <s v="Cash"/>
    <n v="134"/>
    <n v="2"/>
    <n v="1"/>
    <n v="134"/>
    <n v="2"/>
    <n v="1"/>
    <n v="2"/>
    <n v="2"/>
    <x v="19"/>
    <s v="KitKat - Crisp Wafers"/>
    <s v="Food"/>
    <x v="1"/>
    <b v="1"/>
    <n v="2"/>
    <n v="1.3333333333333333"/>
    <s v="KitKat "/>
    <s v=" Crisp Wafers"/>
    <m/>
    <x v="5"/>
    <s v=" January 20"/>
    <n v="2022"/>
  </r>
  <r>
    <s v="Processed"/>
    <s v="VJ300320609"/>
    <s v="GuttenPlans"/>
    <s v="GuttenPlans x1367"/>
    <s v="Miss Vickie's Potato Chip - Lime &amp; Cracked Pe"/>
    <s v="Food"/>
    <n v="14590501816"/>
    <s v="Thursday, January 20, 2022"/>
    <s v="Credit"/>
    <n v="113"/>
    <n v="1.5"/>
    <n v="1"/>
    <n v="113"/>
    <n v="1.5"/>
    <n v="1"/>
    <n v="1.5"/>
    <n v="1.5"/>
    <x v="19"/>
    <s v="Miss Vickie's Potato Chip - Lime &amp; Cracked Pe"/>
    <s v="Food"/>
    <x v="1"/>
    <b v="1"/>
    <n v="1.5"/>
    <n v="1"/>
    <s v="Miss Vickie's Potato Chip "/>
    <s v=" Lime &amp; Cracked Pe"/>
    <m/>
    <x v="5"/>
    <s v=" January 20"/>
    <n v="2022"/>
  </r>
  <r>
    <s v="Processed"/>
    <s v="VJ300205292"/>
    <s v="Brunswick Sq Mall"/>
    <s v="BSQ Mall x1364 - Zales"/>
    <s v="Miss Vickie's Potato Chip - Sea Salt Original"/>
    <s v="Food"/>
    <n v="14590550136"/>
    <s v="Thursday, January 20, 2022"/>
    <s v="Cash"/>
    <n v="114"/>
    <n v="1.5"/>
    <n v="1"/>
    <n v="114"/>
    <n v="1.5"/>
    <n v="1"/>
    <n v="1.5"/>
    <n v="1.5"/>
    <x v="19"/>
    <s v="Miss Vickie's Potato Chip - Sea Salt Original"/>
    <s v="Food"/>
    <x v="1"/>
    <b v="1"/>
    <n v="1.5"/>
    <n v="1"/>
    <s v="Miss Vickie's Potato Chip "/>
    <s v=" Sea Salt Original"/>
    <m/>
    <x v="5"/>
    <s v=" January 20"/>
    <n v="2022"/>
  </r>
  <r>
    <s v="Processed"/>
    <s v="VJ300205292"/>
    <s v="Brunswick Sq Mall"/>
    <s v="BSQ Mall x1364 - Zales"/>
    <s v="Ruffles Baked  - Cheddar &amp; Sour Cream"/>
    <s v="Food"/>
    <n v="14590553892"/>
    <s v="Thursday, January 20, 2022"/>
    <s v="Cash"/>
    <n v="123"/>
    <n v="1.5"/>
    <n v="1"/>
    <n v="123"/>
    <n v="1.5"/>
    <n v="1"/>
    <n v="1.5"/>
    <n v="1.5"/>
    <x v="19"/>
    <s v="Ruffles Baked  - Cheddar &amp; Sour Cream"/>
    <s v="Food"/>
    <x v="1"/>
    <b v="1"/>
    <n v="1.5"/>
    <n v="1"/>
    <s v="Ruffles Baked  "/>
    <s v=" Cheddar &amp; Sour Cream"/>
    <m/>
    <x v="5"/>
    <s v=" January 20"/>
    <n v="2022"/>
  </r>
  <r>
    <s v="Processed"/>
    <s v="VJ300320686"/>
    <s v="Earle Asphalt"/>
    <s v="Earle Asphalt x1371"/>
    <s v="SunChips Multigrain - Salsa"/>
    <s v="Food"/>
    <n v="14590575459"/>
    <s v="Thursday, January 20, 2022"/>
    <s v="Cash"/>
    <n v="112"/>
    <n v="1.5"/>
    <n v="1"/>
    <n v="112"/>
    <n v="1.5"/>
    <n v="1"/>
    <n v="1.5"/>
    <n v="1.5"/>
    <x v="19"/>
    <s v="SunChips Multigrain - Salsa"/>
    <s v="Food"/>
    <x v="1"/>
    <b v="1"/>
    <n v="1.5"/>
    <n v="1"/>
    <s v="SunChips Multigrain "/>
    <s v=" Salsa"/>
    <m/>
    <x v="5"/>
    <s v=" January 20"/>
    <n v="2022"/>
  </r>
  <r>
    <s v="Processed"/>
    <s v="VJ300320611"/>
    <s v="Brunswick Sq Mall"/>
    <s v="BSQ Mall x1366 - ATT"/>
    <s v="Nature's Valley Chewy Granola Bar - Fruit &amp; N"/>
    <s v="Food"/>
    <n v="14591296546"/>
    <s v="Thursday, January 20, 2022"/>
    <s v="Cash"/>
    <n v="131"/>
    <n v="1.25"/>
    <n v="1"/>
    <n v="131"/>
    <n v="1.25"/>
    <n v="1"/>
    <n v="1.25"/>
    <n v="1.25"/>
    <x v="19"/>
    <s v="Nature's Valley Chewy Granola Bar - Fruit &amp; N"/>
    <s v="Food"/>
    <x v="1"/>
    <b v="1"/>
    <n v="1.25"/>
    <n v="0.83333333333333337"/>
    <s v="Nature's Valley Chewy Granola Bar "/>
    <s v=" Fruit &amp; N"/>
    <m/>
    <x v="5"/>
    <s v=" January 20"/>
    <n v="2022"/>
  </r>
  <r>
    <s v="Processed"/>
    <s v="VJ300205292"/>
    <s v="Brunswick Sq Mall"/>
    <s v="BSQ Mall x1364 - Zales"/>
    <s v="Poland Springs Water"/>
    <s v="Water"/>
    <n v="14591543714"/>
    <s v="Thursday, January 20, 2022"/>
    <s v="Cash"/>
    <n v="144"/>
    <n v="1.5"/>
    <n v="1"/>
    <n v="144"/>
    <n v="1.5"/>
    <n v="1"/>
    <n v="1.5"/>
    <n v="1.5"/>
    <x v="19"/>
    <s v="Poland Springs Water"/>
    <s v="Water"/>
    <x v="3"/>
    <b v="1"/>
    <n v="1.5"/>
    <n v="1"/>
    <s v="Poland Springs Water"/>
    <m/>
    <m/>
    <x v="5"/>
    <s v=" January 20"/>
    <n v="2022"/>
  </r>
  <r>
    <s v="Processed"/>
    <s v="VJ300320609"/>
    <s v="GuttenPlans"/>
    <s v="GuttenPlans x1367"/>
    <s v="Red Bull - Original"/>
    <s v="Carbonated"/>
    <n v="14591587003"/>
    <s v="Thursday, January 20, 2022"/>
    <s v="Cash"/>
    <n v="148"/>
    <n v="3"/>
    <n v="1"/>
    <n v="148"/>
    <n v="3"/>
    <n v="1"/>
    <n v="3"/>
    <n v="3"/>
    <x v="19"/>
    <s v="Red Bull - Original"/>
    <s v="Carbonated"/>
    <x v="0"/>
    <b v="1"/>
    <n v="3"/>
    <n v="2"/>
    <s v="Red Bull "/>
    <s v=" Original"/>
    <m/>
    <x v="5"/>
    <s v=" January 20"/>
    <n v="2022"/>
  </r>
  <r>
    <s v="Processed"/>
    <s v="VJ300320609"/>
    <s v="GuttenPlans"/>
    <s v="GuttenPlans x1367"/>
    <s v="Pure Organic Fruit Bar - Strawberry Banana"/>
    <s v="Food"/>
    <n v="14591588155"/>
    <s v="Thursday, January 20, 2022"/>
    <s v="Cash"/>
    <n v="138"/>
    <n v="1"/>
    <n v="1"/>
    <n v="138"/>
    <n v="1"/>
    <n v="1"/>
    <n v="1"/>
    <n v="1"/>
    <x v="19"/>
    <s v="Pure Organic Fruit Bar - Strawberry Banana"/>
    <s v="Food"/>
    <x v="1"/>
    <b v="1"/>
    <n v="1"/>
    <n v="0.66666666666666663"/>
    <s v="Pure Organic Fruit Bar "/>
    <s v=" Strawberry Banana"/>
    <m/>
    <x v="5"/>
    <s v=" January 20"/>
    <n v="2022"/>
  </r>
  <r>
    <s v="Processed"/>
    <s v="VJ300320609"/>
    <s v="GuttenPlans"/>
    <s v="GuttenPlans x1367"/>
    <s v="Pure Organic Pineapple Passionfruit"/>
    <s v="Food"/>
    <n v="14591588493"/>
    <s v="Thursday, January 20, 2022"/>
    <s v="Cash"/>
    <n v="139"/>
    <n v="1"/>
    <n v="1"/>
    <n v="139"/>
    <n v="1"/>
    <n v="1"/>
    <n v="1"/>
    <n v="1"/>
    <x v="19"/>
    <s v="Pure Organic Pineapple Passionfruit"/>
    <s v="Food"/>
    <x v="1"/>
    <b v="1"/>
    <n v="1"/>
    <n v="0.66666666666666663"/>
    <s v="Pure Organic Pineapple Passionfruit"/>
    <m/>
    <m/>
    <x v="5"/>
    <s v=" January 20"/>
    <n v="2022"/>
  </r>
  <r>
    <s v="Processed"/>
    <s v="VJ300205292"/>
    <s v="Brunswick Sq Mall"/>
    <s v="BSQ Mall x1364 - Zales"/>
    <s v="KitKat - Crisp Wafers"/>
    <s v="Food"/>
    <n v="14591782178"/>
    <s v="Thursday, January 20, 2022"/>
    <s v="Cash"/>
    <n v="130"/>
    <n v="2"/>
    <n v="1"/>
    <n v="130"/>
    <n v="2"/>
    <n v="1"/>
    <n v="2"/>
    <n v="2"/>
    <x v="19"/>
    <s v="KitKat - Crisp Wafers"/>
    <s v="Food"/>
    <x v="1"/>
    <b v="1"/>
    <n v="2"/>
    <n v="1.3333333333333333"/>
    <s v="KitKat "/>
    <s v=" Crisp Wafers"/>
    <m/>
    <x v="5"/>
    <s v=" January 20"/>
    <n v="2022"/>
  </r>
  <r>
    <s v="Processed"/>
    <s v="VJ300205292"/>
    <s v="Brunswick Sq Mall"/>
    <s v="BSQ Mall x1364 - Zales"/>
    <s v="Vitamin Water - Squeezed Lemonade"/>
    <s v="Water"/>
    <n v="14591786452"/>
    <s v="Thursday, January 20, 2022"/>
    <s v="Cash"/>
    <n v="147"/>
    <n v="2.75"/>
    <n v="1"/>
    <n v="147"/>
    <n v="2.75"/>
    <n v="1"/>
    <n v="2.75"/>
    <n v="2.75"/>
    <x v="19"/>
    <s v="Vitamin Water - Squeezed Lemonade"/>
    <s v="Water"/>
    <x v="3"/>
    <b v="1"/>
    <n v="2.75"/>
    <n v="1.8333333333333333"/>
    <s v="Vitamin Water "/>
    <s v=" Squeezed Lemonade"/>
    <m/>
    <x v="5"/>
    <s v=" January 20"/>
    <n v="2022"/>
  </r>
  <r>
    <s v="Processed"/>
    <s v="VJ300320609"/>
    <s v="GuttenPlans"/>
    <s v="GuttenPlans x1367"/>
    <s v="KitKat - Crisp Wafers"/>
    <s v="Food"/>
    <n v="14592545618"/>
    <s v="Thursday, January 20, 2022"/>
    <s v="Credit"/>
    <n v="134"/>
    <n v="2"/>
    <n v="1"/>
    <n v="134"/>
    <n v="2"/>
    <n v="1"/>
    <n v="2"/>
    <n v="2"/>
    <x v="19"/>
    <s v="KitKat - Crisp Wafers"/>
    <s v="Food"/>
    <x v="1"/>
    <b v="1"/>
    <n v="2"/>
    <n v="1.3333333333333333"/>
    <s v="KitKat "/>
    <s v=" Crisp Wafers"/>
    <m/>
    <x v="5"/>
    <s v=" January 20"/>
    <n v="2022"/>
  </r>
  <r>
    <s v="Processed"/>
    <s v="VJ300320609"/>
    <s v="GuttenPlans"/>
    <s v="GuttenPlans x1367"/>
    <s v="Red Bull - Original"/>
    <s v="Carbonated"/>
    <n v="14592568747"/>
    <s v="Thursday, January 20, 2022"/>
    <s v="Cash"/>
    <n v="148"/>
    <n v="3"/>
    <n v="1"/>
    <n v="148"/>
    <n v="3"/>
    <n v="1"/>
    <n v="3"/>
    <n v="3"/>
    <x v="19"/>
    <s v="Red Bull - Original"/>
    <s v="Carbonated"/>
    <x v="0"/>
    <b v="1"/>
    <n v="3"/>
    <n v="2"/>
    <s v="Red Bull "/>
    <s v=" Original"/>
    <m/>
    <x v="5"/>
    <s v=" January 20"/>
    <n v="2022"/>
  </r>
  <r>
    <s v="Processed"/>
    <s v="VJ300320609"/>
    <s v="GuttenPlans"/>
    <s v="GuttenPlans x1367"/>
    <s v="Miss Vickie's Potato Chip - Lime &amp; Cracked Pe"/>
    <s v="Food"/>
    <n v="14592573581"/>
    <s v="Thursday, January 20, 2022"/>
    <s v="Cash"/>
    <n v="113"/>
    <n v="1.5"/>
    <n v="1"/>
    <n v="113"/>
    <n v="1.5"/>
    <n v="1"/>
    <n v="1.5"/>
    <n v="1.5"/>
    <x v="19"/>
    <s v="Miss Vickie's Potato Chip - Lime &amp; Cracked Pe"/>
    <s v="Food"/>
    <x v="1"/>
    <b v="1"/>
    <n v="1.5"/>
    <n v="1"/>
    <s v="Miss Vickie's Potato Chip "/>
    <s v=" Lime &amp; Cracked Pe"/>
    <m/>
    <x v="5"/>
    <s v=" January 20"/>
    <n v="2022"/>
  </r>
  <r>
    <s v="Processed"/>
    <s v="VJ300320609"/>
    <s v="GuttenPlans"/>
    <s v="GuttenPlans x1367"/>
    <s v="Ritz Bits Cheese"/>
    <s v="Food"/>
    <n v="14592574944"/>
    <s v="Thursday, January 20, 2022"/>
    <s v="Cash"/>
    <n v="123"/>
    <n v="1.5"/>
    <n v="1"/>
    <n v="123"/>
    <n v="1.5"/>
    <n v="1"/>
    <n v="1.5"/>
    <n v="1.5"/>
    <x v="19"/>
    <s v="Ritz Bits Cheese"/>
    <s v="Food"/>
    <x v="1"/>
    <b v="1"/>
    <n v="1.5"/>
    <n v="1"/>
    <s v="Ritz Bits Cheese"/>
    <m/>
    <m/>
    <x v="5"/>
    <s v=" January 20"/>
    <n v="2022"/>
  </r>
  <r>
    <s v="Processed"/>
    <s v="VJ300320609"/>
    <s v="GuttenPlans"/>
    <s v="GuttenPlans x1367"/>
    <s v="Ritz Bits Cheese"/>
    <s v="Food"/>
    <n v="14592625636"/>
    <s v="Thursday, January 20, 2022"/>
    <s v="Cash"/>
    <n v="123"/>
    <n v="1.5"/>
    <n v="1"/>
    <n v="123"/>
    <n v="1.5"/>
    <n v="1"/>
    <n v="1.5"/>
    <n v="1.5"/>
    <x v="19"/>
    <s v="Ritz Bits Cheese"/>
    <s v="Food"/>
    <x v="1"/>
    <b v="1"/>
    <n v="1.5"/>
    <n v="1"/>
    <s v="Ritz Bits Cheese"/>
    <m/>
    <m/>
    <x v="5"/>
    <s v=" January 20"/>
    <n v="2022"/>
  </r>
  <r>
    <s v="Processed"/>
    <s v="VJ300320686"/>
    <s v="Earle Asphalt"/>
    <s v="Earle Asphalt x1371"/>
    <s v="SunChips Multigrain - Harvest Cheddar"/>
    <s v="Food"/>
    <n v="14593791479"/>
    <s v="Friday, January 21, 2022"/>
    <s v="Cash"/>
    <n v="111"/>
    <n v="1.5"/>
    <n v="1"/>
    <n v="111"/>
    <n v="1.5"/>
    <n v="1"/>
    <n v="1.5"/>
    <n v="1.5"/>
    <x v="20"/>
    <s v="SunChips Multigrain - Harvest Cheddar"/>
    <s v="Food"/>
    <x v="1"/>
    <b v="1"/>
    <n v="1.5"/>
    <n v="1"/>
    <s v="SunChips Multigrain "/>
    <s v=" Harvest Cheddar"/>
    <m/>
    <x v="6"/>
    <s v=" January 21"/>
    <n v="2022"/>
  </r>
  <r>
    <s v="Processed"/>
    <s v="VJ300320686"/>
    <s v="Earle Asphalt"/>
    <s v="Earle Asphalt x1371"/>
    <s v="SunChips Multigrain - Salsa"/>
    <s v="Food"/>
    <n v="14593792359"/>
    <s v="Friday, January 21, 2022"/>
    <s v="Cash"/>
    <n v="112"/>
    <n v="1.5"/>
    <n v="1"/>
    <n v="112"/>
    <n v="1.5"/>
    <n v="1"/>
    <n v="1.5"/>
    <n v="1.5"/>
    <x v="20"/>
    <s v="SunChips Multigrain - Salsa"/>
    <s v="Food"/>
    <x v="1"/>
    <b v="1"/>
    <n v="1.5"/>
    <n v="1"/>
    <s v="SunChips Multigrain "/>
    <s v=" Salsa"/>
    <m/>
    <x v="6"/>
    <s v=" January 21"/>
    <n v="2022"/>
  </r>
  <r>
    <s v="Processed"/>
    <s v="VJ300320686"/>
    <s v="Earle Asphalt"/>
    <s v="Earle Asphalt x1371"/>
    <s v="Snapple Diet Tea - Lemon"/>
    <s v="Non Carbonated"/>
    <n v="14594365375"/>
    <s v="Friday, January 21, 2022"/>
    <s v="Cash"/>
    <n v="145"/>
    <n v="2.5"/>
    <n v="1"/>
    <n v="145"/>
    <n v="2.5"/>
    <n v="1"/>
    <n v="2.5"/>
    <n v="2.5"/>
    <x v="20"/>
    <s v="Snapple Diet Tea - Lemon"/>
    <s v="Non Carbonated"/>
    <x v="2"/>
    <b v="1"/>
    <n v="2.5"/>
    <n v="1.6666666666666667"/>
    <s v="Snapple Diet Tea "/>
    <s v=" Lemon"/>
    <m/>
    <x v="6"/>
    <s v=" January 21"/>
    <n v="2022"/>
  </r>
  <r>
    <s v="Processed"/>
    <s v="VJ300320686"/>
    <s v="Earle Asphalt"/>
    <s v="Earle Asphalt x1371"/>
    <s v="Miss Vickie's Potato Chip - Lime &amp; Cracked Pe"/>
    <s v="Food"/>
    <n v="14594704276"/>
    <s v="Friday, January 21, 2022"/>
    <s v="Credit"/>
    <n v="110"/>
    <n v="1.5"/>
    <n v="1"/>
    <n v="110"/>
    <n v="1.5"/>
    <n v="1"/>
    <n v="1.5"/>
    <n v="1.5"/>
    <x v="20"/>
    <s v="Miss Vickie's Potato Chip - Lime &amp; Cracked Pe"/>
    <s v="Food"/>
    <x v="1"/>
    <b v="1"/>
    <n v="1.5"/>
    <n v="1"/>
    <s v="Miss Vickie's Potato Chip "/>
    <s v=" Lime &amp; Cracked Pe"/>
    <m/>
    <x v="6"/>
    <s v=" January 21"/>
    <n v="2022"/>
  </r>
  <r>
    <s v="Processed"/>
    <s v="VJ300205292"/>
    <s v="Brunswick Sq Mall"/>
    <s v="BSQ Mall x1364 - Zales"/>
    <s v="SunChips Multigrain - Harvest Cheddar"/>
    <s v="Food"/>
    <n v="14594771126"/>
    <s v="Friday, January 21, 2022"/>
    <s v="Cash"/>
    <n v="111"/>
    <n v="1.5"/>
    <n v="1"/>
    <n v="111"/>
    <n v="1.5"/>
    <n v="1"/>
    <n v="1.5"/>
    <n v="1.5"/>
    <x v="20"/>
    <s v="SunChips Multigrain - Harvest Cheddar"/>
    <s v="Food"/>
    <x v="1"/>
    <b v="1"/>
    <n v="1.5"/>
    <n v="1"/>
    <s v="SunChips Multigrain "/>
    <s v=" Harvest Cheddar"/>
    <m/>
    <x v="6"/>
    <s v=" January 21"/>
    <n v="2022"/>
  </r>
  <r>
    <s v="Processed"/>
    <s v="VJ300320686"/>
    <s v="Earle Asphalt"/>
    <s v="Earle Asphalt x1371"/>
    <s v="Cheetos Baked - Flaming Hot"/>
    <s v="Food"/>
    <n v="14594811235"/>
    <s v="Friday, January 21, 2022"/>
    <s v="Cash"/>
    <n v="124"/>
    <n v="1.5"/>
    <n v="1"/>
    <n v="124"/>
    <n v="1.5"/>
    <n v="1"/>
    <n v="1.5"/>
    <n v="1.5"/>
    <x v="20"/>
    <s v="Cheetos Baked - Flaming Hot"/>
    <s v="Food"/>
    <x v="1"/>
    <b v="1"/>
    <n v="1.5"/>
    <n v="1"/>
    <s v="Cheetos Baked "/>
    <s v=" Flaming Hot"/>
    <m/>
    <x v="6"/>
    <s v=" January 21"/>
    <n v="2022"/>
  </r>
  <r>
    <s v="Processed"/>
    <s v="VJ300320686"/>
    <s v="Earle Asphalt"/>
    <s v="Earle Asphalt x1371"/>
    <s v="Keto Krisp - Almond/Chocolate"/>
    <s v="Carbonated"/>
    <n v="14594953024"/>
    <s v="Friday, January 21, 2022"/>
    <s v="Credit"/>
    <n v="138"/>
    <n v="2"/>
    <n v="1"/>
    <n v="138"/>
    <n v="2"/>
    <n v="1"/>
    <n v="2"/>
    <n v="2"/>
    <x v="20"/>
    <s v="Keto Krisp - Almond/Chocolate"/>
    <s v="Carbonated"/>
    <x v="0"/>
    <b v="1"/>
    <n v="2"/>
    <n v="1.3333333333333333"/>
    <s v="Keto Krisp "/>
    <s v=" Almond/Chocolate"/>
    <m/>
    <x v="6"/>
    <s v=" January 21"/>
    <n v="2022"/>
  </r>
  <r>
    <s v="Processed"/>
    <s v="VJ300320686"/>
    <s v="Earle Asphalt"/>
    <s v="Earle Asphalt x1371"/>
    <s v="V8 Vegetable Juice - Original"/>
    <s v="Non Carbonated"/>
    <n v="14595362613"/>
    <s v="Friday, January 21, 2022"/>
    <s v="Credit"/>
    <n v="142"/>
    <n v="1.5"/>
    <n v="1"/>
    <n v="142"/>
    <n v="1.5"/>
    <n v="1"/>
    <n v="1.5"/>
    <n v="1.5"/>
    <x v="20"/>
    <s v="V8 Vegetable Juice - Original"/>
    <s v="Non Carbonated"/>
    <x v="2"/>
    <b v="1"/>
    <n v="1.5"/>
    <n v="1"/>
    <s v="V8 Vegetable Juice "/>
    <s v=" Original"/>
    <m/>
    <x v="6"/>
    <s v=" January 21"/>
    <n v="2022"/>
  </r>
  <r>
    <s v="Processed"/>
    <s v="VJ300320609"/>
    <s v="GuttenPlans"/>
    <s v="GuttenPlans x1367"/>
    <s v="Ritz Bits Cheese"/>
    <s v="Food"/>
    <n v="14595565918"/>
    <s v="Friday, January 21, 2022"/>
    <s v="Credit"/>
    <n v="123"/>
    <n v="1.5"/>
    <n v="1"/>
    <n v="123"/>
    <n v="1.5"/>
    <n v="1"/>
    <n v="1.5"/>
    <n v="3.5"/>
    <x v="20"/>
    <s v="Ritz Bits Cheese"/>
    <s v="Food"/>
    <x v="1"/>
    <b v="1"/>
    <n v="1.5"/>
    <n v="1"/>
    <s v="Ritz Bits Cheese"/>
    <m/>
    <m/>
    <x v="6"/>
    <s v=" January 21"/>
    <n v="2022"/>
  </r>
  <r>
    <s v="Processed"/>
    <s v="VJ300320609"/>
    <s v="GuttenPlans"/>
    <s v="GuttenPlans x1367"/>
    <s v="KitKat - Crisp Wafers"/>
    <s v="Food"/>
    <n v="14595565918"/>
    <s v="Friday, January 21, 2022"/>
    <s v="Credit"/>
    <n v="134"/>
    <n v="2"/>
    <n v="1"/>
    <n v="134"/>
    <n v="2"/>
    <n v="1"/>
    <n v="2"/>
    <n v="3.5"/>
    <x v="20"/>
    <s v="KitKat - Crisp Wafers"/>
    <s v="Food"/>
    <x v="1"/>
    <b v="1"/>
    <n v="2"/>
    <n v="1.3333333333333333"/>
    <s v="KitKat "/>
    <s v=" Crisp Wafers"/>
    <m/>
    <x v="6"/>
    <s v=" January 21"/>
    <n v="2022"/>
  </r>
  <r>
    <s v="Processed"/>
    <s v="VJ300320686"/>
    <s v="Earle Asphalt"/>
    <s v="Earle Asphalt x1371"/>
    <s v="Robert Irvine's - Fit Crunch -  Chocolate Pea"/>
    <s v="Food"/>
    <n v="14595758820"/>
    <s v="Friday, January 21, 2022"/>
    <s v="Cash"/>
    <n v="133"/>
    <n v="2"/>
    <n v="1"/>
    <n v="133"/>
    <n v="2"/>
    <n v="1"/>
    <n v="2"/>
    <n v="2"/>
    <x v="20"/>
    <s v="Robert Irvine's - Fit Crunch -  Chocolate Pea"/>
    <s v="Food"/>
    <x v="1"/>
    <b v="1"/>
    <n v="2"/>
    <n v="1.3333333333333333"/>
    <s v="Robert Irvine's "/>
    <s v=" Fit Crunch "/>
    <s v="  Chocolate Pea"/>
    <x v="6"/>
    <s v=" January 21"/>
    <n v="2022"/>
  </r>
  <r>
    <s v="Processed"/>
    <s v="VJ300320686"/>
    <s v="Earle Asphalt"/>
    <s v="Earle Asphalt x1371"/>
    <s v="Keto Krisp - Almond/Chocolate"/>
    <s v="Carbonated"/>
    <n v="14595904567"/>
    <s v="Friday, January 21, 2022"/>
    <s v="Credit"/>
    <n v="138"/>
    <n v="2"/>
    <n v="1"/>
    <n v="138"/>
    <n v="2"/>
    <n v="1"/>
    <n v="2"/>
    <n v="2"/>
    <x v="20"/>
    <s v="Keto Krisp - Almond/Chocolate"/>
    <s v="Carbonated"/>
    <x v="0"/>
    <b v="1"/>
    <n v="2"/>
    <n v="1.3333333333333333"/>
    <s v="Keto Krisp "/>
    <s v=" Almond/Chocolate"/>
    <m/>
    <x v="6"/>
    <s v=" January 21"/>
    <n v="2022"/>
  </r>
  <r>
    <s v="Processed"/>
    <s v="VJ300205292"/>
    <s v="Brunswick Sq Mall"/>
    <s v="BSQ Mall x1364 - Zales"/>
    <s v="Miss Vickie's Potato Chip - Sea Salt Original"/>
    <s v="Food"/>
    <n v="14595986535"/>
    <s v="Friday, January 21, 2022"/>
    <s v="Credit"/>
    <n v="114"/>
    <n v="1.5"/>
    <n v="1"/>
    <n v="114"/>
    <n v="1.5"/>
    <n v="1"/>
    <n v="1.5"/>
    <n v="1.5"/>
    <x v="20"/>
    <s v="Miss Vickie's Potato Chip - Sea Salt Original"/>
    <s v="Food"/>
    <x v="1"/>
    <b v="1"/>
    <n v="1.5"/>
    <n v="1"/>
    <s v="Miss Vickie's Potato Chip "/>
    <s v=" Sea Salt Original"/>
    <m/>
    <x v="6"/>
    <s v=" January 21"/>
    <n v="2022"/>
  </r>
  <r>
    <s v="Processed"/>
    <s v="VJ300320611"/>
    <s v="Brunswick Sq Mall"/>
    <s v="BSQ Mall x1366 - ATT"/>
    <s v="Keto Krisp - Almond Butter"/>
    <s v="Carbonated"/>
    <n v="14596771746"/>
    <s v="Friday, January 21, 2022"/>
    <s v="Cash"/>
    <n v="135"/>
    <n v="1.25"/>
    <n v="1"/>
    <n v="135"/>
    <n v="1.25"/>
    <n v="1"/>
    <n v="1.25"/>
    <n v="1.25"/>
    <x v="20"/>
    <s v="Keto Krisp - Almond Butter"/>
    <s v="Carbonated"/>
    <x v="0"/>
    <b v="1"/>
    <n v="1.25"/>
    <n v="0.83333333333333337"/>
    <s v="Keto Krisp "/>
    <s v=" Almond Butter"/>
    <m/>
    <x v="6"/>
    <s v=" January 21"/>
    <n v="2022"/>
  </r>
  <r>
    <s v="Processed"/>
    <s v="VJ300320609"/>
    <s v="GuttenPlans"/>
    <s v="GuttenPlans x1367"/>
    <s v="KitKat - Crisp Wafers"/>
    <s v="Food"/>
    <n v="14596827219"/>
    <s v="Friday, January 21, 2022"/>
    <s v="Cash"/>
    <n v="134"/>
    <n v="2"/>
    <n v="1"/>
    <n v="134"/>
    <n v="2"/>
    <n v="1"/>
    <n v="2"/>
    <n v="2"/>
    <x v="20"/>
    <s v="KitKat - Crisp Wafers"/>
    <s v="Food"/>
    <x v="1"/>
    <b v="1"/>
    <n v="2"/>
    <n v="1.3333333333333333"/>
    <s v="KitKat "/>
    <s v=" Crisp Wafers"/>
    <m/>
    <x v="6"/>
    <s v=" January 21"/>
    <n v="2022"/>
  </r>
  <r>
    <s v="Processed"/>
    <s v="VJ300320609"/>
    <s v="GuttenPlans"/>
    <s v="GuttenPlans x1367"/>
    <s v="KitKat - Crisp Wafers"/>
    <s v="Food"/>
    <n v="14596827763"/>
    <s v="Friday, January 21, 2022"/>
    <s v="Cash"/>
    <n v="134"/>
    <n v="2"/>
    <n v="1"/>
    <n v="134"/>
    <n v="2"/>
    <n v="1"/>
    <n v="2"/>
    <n v="2"/>
    <x v="20"/>
    <s v="KitKat - Crisp Wafers"/>
    <s v="Food"/>
    <x v="1"/>
    <b v="1"/>
    <n v="2"/>
    <n v="1.3333333333333333"/>
    <s v="KitKat "/>
    <s v=" Crisp Wafers"/>
    <m/>
    <x v="6"/>
    <s v=" January 21"/>
    <n v="2022"/>
  </r>
  <r>
    <s v="Processed"/>
    <s v="VJ300320609"/>
    <s v="GuttenPlans"/>
    <s v="GuttenPlans x1367"/>
    <s v="Pure Organic Fruit Bar - Strawberry Banana"/>
    <s v="Food"/>
    <n v="14596828328"/>
    <s v="Friday, January 21, 2022"/>
    <s v="Cash"/>
    <n v="138"/>
    <n v="1"/>
    <n v="1"/>
    <n v="138"/>
    <n v="1"/>
    <n v="1"/>
    <n v="1"/>
    <n v="1"/>
    <x v="20"/>
    <s v="Pure Organic Fruit Bar - Strawberry Banana"/>
    <s v="Food"/>
    <x v="1"/>
    <b v="1"/>
    <n v="1"/>
    <n v="0.66666666666666663"/>
    <s v="Pure Organic Fruit Bar "/>
    <s v=" Strawberry Banana"/>
    <m/>
    <x v="6"/>
    <s v=" January 21"/>
    <n v="2022"/>
  </r>
  <r>
    <s v="Processed"/>
    <s v="VJ300205292"/>
    <s v="Brunswick Sq Mall"/>
    <s v="BSQ Mall x1364 - Zales"/>
    <s v="Poland Springs Water"/>
    <s v="Water"/>
    <n v="14596849625"/>
    <s v="Friday, January 21, 2022"/>
    <s v="Credit"/>
    <n v="144"/>
    <n v="1.5"/>
    <n v="1"/>
    <n v="144"/>
    <n v="1.5"/>
    <n v="1"/>
    <n v="1.5"/>
    <n v="1.5"/>
    <x v="20"/>
    <s v="Poland Springs Water"/>
    <s v="Water"/>
    <x v="3"/>
    <b v="1"/>
    <n v="1.5"/>
    <n v="1"/>
    <s v="Poland Springs Water"/>
    <m/>
    <m/>
    <x v="6"/>
    <s v=" January 21"/>
    <n v="2022"/>
  </r>
  <r>
    <s v="Processed"/>
    <s v="VJ300205292"/>
    <s v="Brunswick Sq Mall"/>
    <s v="BSQ Mall x1364 - Zales"/>
    <s v="KitKat - Crisp Wafers"/>
    <s v="Food"/>
    <n v="14596857937"/>
    <s v="Friday, January 21, 2022"/>
    <s v="Credit"/>
    <n v="130"/>
    <n v="2"/>
    <n v="1"/>
    <n v="130"/>
    <n v="2"/>
    <n v="1"/>
    <n v="2"/>
    <n v="2"/>
    <x v="20"/>
    <s v="KitKat - Crisp Wafers"/>
    <s v="Food"/>
    <x v="1"/>
    <b v="1"/>
    <n v="2"/>
    <n v="1.3333333333333333"/>
    <s v="KitKat "/>
    <s v=" Crisp Wafers"/>
    <m/>
    <x v="6"/>
    <s v=" January 21"/>
    <n v="2022"/>
  </r>
  <r>
    <s v="Processed"/>
    <s v="VJ300320609"/>
    <s v="GuttenPlans"/>
    <s v="GuttenPlans x1367"/>
    <s v="KitKat - Crisp Wafers"/>
    <s v="Food"/>
    <n v="14597121035"/>
    <s v="Friday, January 21, 2022"/>
    <s v="Cash"/>
    <n v="134"/>
    <n v="2"/>
    <n v="1"/>
    <n v="134"/>
    <n v="2"/>
    <n v="1"/>
    <n v="2"/>
    <n v="2"/>
    <x v="20"/>
    <s v="KitKat - Crisp Wafers"/>
    <s v="Food"/>
    <x v="1"/>
    <b v="1"/>
    <n v="2"/>
    <n v="1.3333333333333333"/>
    <s v="KitKat "/>
    <s v=" Crisp Wafers"/>
    <m/>
    <x v="6"/>
    <s v=" January 21"/>
    <n v="2022"/>
  </r>
  <r>
    <s v="Processed"/>
    <s v="VJ300320609"/>
    <s v="GuttenPlans"/>
    <s v="GuttenPlans x1367"/>
    <s v="Miss Vickie's Potato Chip - Lime &amp; Cracked Pe"/>
    <s v="Food"/>
    <n v="14597290309"/>
    <s v="Friday, January 21, 2022"/>
    <s v="Cash"/>
    <n v="113"/>
    <n v="1.5"/>
    <n v="1"/>
    <n v="113"/>
    <n v="1.5"/>
    <n v="1"/>
    <n v="1.5"/>
    <n v="1.5"/>
    <x v="20"/>
    <s v="Miss Vickie's Potato Chip - Lime &amp; Cracked Pe"/>
    <s v="Food"/>
    <x v="1"/>
    <b v="1"/>
    <n v="1.5"/>
    <n v="1"/>
    <s v="Miss Vickie's Potato Chip "/>
    <s v=" Lime &amp; Cracked Pe"/>
    <m/>
    <x v="6"/>
    <s v=" January 21"/>
    <n v="2022"/>
  </r>
  <r>
    <s v="Processed"/>
    <s v="VJ300320611"/>
    <s v="Brunswick Sq Mall"/>
    <s v="BSQ Mall x1366 - ATT"/>
    <s v="Bai Antioxidant - Molokai Coconut"/>
    <s v="Non Carbonated"/>
    <n v="14598356415"/>
    <s v="Saturday, January 22, 2022"/>
    <s v="Cash"/>
    <n v="144"/>
    <n v="2.5"/>
    <n v="1"/>
    <n v="144"/>
    <n v="2.5"/>
    <n v="1"/>
    <n v="2.5"/>
    <n v="2.5"/>
    <x v="21"/>
    <s v="Bai Antioxidant - Molokai Coconut"/>
    <s v="Non Carbonated"/>
    <x v="2"/>
    <b v="1"/>
    <n v="2.5"/>
    <n v="1.6666666666666667"/>
    <s v="Bai Antioxidant "/>
    <s v=" Molokai Coconut"/>
    <m/>
    <x v="0"/>
    <s v=" January 22"/>
    <n v="2022"/>
  </r>
  <r>
    <s v="Processed"/>
    <s v="VJ300320611"/>
    <s v="Brunswick Sq Mall"/>
    <s v="BSQ Mall x1366 - ATT"/>
    <s v="Good Health Veggie Stix - Sea Salt"/>
    <s v="Food"/>
    <n v="14598703559"/>
    <s v="Saturday, January 22, 2022"/>
    <s v="Cash"/>
    <n v="110"/>
    <n v="1.5"/>
    <n v="1"/>
    <n v="110"/>
    <n v="1.5"/>
    <n v="1"/>
    <n v="1.5"/>
    <n v="1.5"/>
    <x v="21"/>
    <s v="Good Health Veggie Stix - Sea Salt"/>
    <s v="Food"/>
    <x v="1"/>
    <b v="1"/>
    <n v="1.5"/>
    <n v="1"/>
    <s v="Good Health Veggie Stix "/>
    <s v=" Sea Salt"/>
    <m/>
    <x v="0"/>
    <s v=" January 22"/>
    <n v="2022"/>
  </r>
  <r>
    <s v="Processed"/>
    <s v="VJ300205292"/>
    <s v="Brunswick Sq Mall"/>
    <s v="BSQ Mall x1364 - Zales"/>
    <s v="SunChips Multigrain - Original"/>
    <s v="Food"/>
    <n v="14599121433"/>
    <s v="Saturday, January 22, 2022"/>
    <s v="Cash"/>
    <n v="112"/>
    <n v="1.5"/>
    <n v="1"/>
    <n v="112"/>
    <n v="1.5"/>
    <n v="1"/>
    <n v="1.5"/>
    <n v="1.5"/>
    <x v="21"/>
    <s v="SunChips Multigrain - Original"/>
    <s v="Food"/>
    <x v="1"/>
    <b v="1"/>
    <n v="1.5"/>
    <n v="1"/>
    <s v="SunChips Multigrain "/>
    <s v=" Original"/>
    <m/>
    <x v="0"/>
    <s v=" January 22"/>
    <n v="2022"/>
  </r>
  <r>
    <s v="Processed"/>
    <s v="VJ300205292"/>
    <s v="Brunswick Sq Mall"/>
    <s v="BSQ Mall x1364 - Zales"/>
    <s v="SunChips Multigrain - Original"/>
    <s v="Food"/>
    <n v="14599122919"/>
    <s v="Saturday, January 22, 2022"/>
    <s v="Cash"/>
    <n v="112"/>
    <n v="1.5"/>
    <n v="1"/>
    <n v="112"/>
    <n v="1.5"/>
    <n v="1"/>
    <n v="1.5"/>
    <n v="1.5"/>
    <x v="21"/>
    <s v="SunChips Multigrain - Original"/>
    <s v="Food"/>
    <x v="1"/>
    <b v="1"/>
    <n v="1.5"/>
    <n v="1"/>
    <s v="SunChips Multigrain "/>
    <s v=" Original"/>
    <m/>
    <x v="0"/>
    <s v=" January 22"/>
    <n v="2022"/>
  </r>
  <r>
    <s v="Processed"/>
    <s v="VJ300320611"/>
    <s v="Brunswick Sq Mall"/>
    <s v="BSQ Mall x1366 - ATT"/>
    <s v="Popchips Potato - Sea Salt"/>
    <s v="Food"/>
    <n v="14599130789"/>
    <s v="Saturday, January 22, 2022"/>
    <s v="Cash"/>
    <n v="111"/>
    <n v="1.5"/>
    <n v="1"/>
    <n v="111"/>
    <n v="1.5"/>
    <n v="1"/>
    <n v="1.5"/>
    <n v="1.5"/>
    <x v="21"/>
    <s v="Popchips Potato - Sea Salt"/>
    <s v="Food"/>
    <x v="1"/>
    <b v="1"/>
    <n v="1.5"/>
    <n v="1"/>
    <s v="Popchips Potato "/>
    <s v=" Sea Salt"/>
    <m/>
    <x v="0"/>
    <s v=" January 22"/>
    <n v="2022"/>
  </r>
  <r>
    <s v="Processed"/>
    <s v="VJ300205292"/>
    <s v="Brunswick Sq Mall"/>
    <s v="BSQ Mall x1364 - Zales"/>
    <s v="SunChips Multigrain - Salsa"/>
    <s v="Food"/>
    <n v="14599154502"/>
    <s v="Saturday, January 22, 2022"/>
    <s v="Cash"/>
    <n v="122"/>
    <n v="1.5"/>
    <n v="1"/>
    <n v="122"/>
    <n v="1.5"/>
    <n v="1"/>
    <n v="1.5"/>
    <n v="1.5"/>
    <x v="21"/>
    <s v="SunChips Multigrain - Salsa"/>
    <s v="Food"/>
    <x v="1"/>
    <b v="1"/>
    <n v="1.5"/>
    <n v="1"/>
    <s v="SunChips Multigrain "/>
    <s v=" Salsa"/>
    <m/>
    <x v="0"/>
    <s v=" January 22"/>
    <n v="2022"/>
  </r>
  <r>
    <s v="Processed"/>
    <s v="VJ300320611"/>
    <s v="Brunswick Sq Mall"/>
    <s v="BSQ Mall x1366 - ATT"/>
    <s v="Poland Springs Water"/>
    <s v="Water"/>
    <n v="14599221781"/>
    <s v="Saturday, January 22, 2022"/>
    <s v="Credit"/>
    <n v="142"/>
    <n v="1.5"/>
    <n v="1"/>
    <n v="142"/>
    <n v="1.5"/>
    <n v="1"/>
    <n v="1.5"/>
    <n v="1.5"/>
    <x v="21"/>
    <s v="Poland Springs Water"/>
    <s v="Water"/>
    <x v="3"/>
    <b v="1"/>
    <n v="1.5"/>
    <n v="1"/>
    <s v="Poland Springs Water"/>
    <m/>
    <m/>
    <x v="0"/>
    <s v=" January 22"/>
    <n v="2022"/>
  </r>
  <r>
    <s v="Processed"/>
    <s v="VJ300205292"/>
    <s v="Brunswick Sq Mall"/>
    <s v="BSQ Mall x1364 - Zales"/>
    <s v="Poland Springs Water"/>
    <s v="Water"/>
    <n v="14599251335"/>
    <s v="Saturday, January 22, 2022"/>
    <s v="Cash"/>
    <n v="144"/>
    <n v="1.5"/>
    <n v="1"/>
    <n v="144"/>
    <n v="1.5"/>
    <n v="1"/>
    <n v="1.5"/>
    <n v="1.5"/>
    <x v="21"/>
    <s v="Poland Springs Water"/>
    <s v="Water"/>
    <x v="3"/>
    <b v="1"/>
    <n v="1.5"/>
    <n v="1"/>
    <s v="Poland Springs Water"/>
    <m/>
    <m/>
    <x v="0"/>
    <s v=" January 22"/>
    <n v="2022"/>
  </r>
  <r>
    <s v="Processed"/>
    <s v="VJ300205292"/>
    <s v="Brunswick Sq Mall"/>
    <s v="BSQ Mall x1364 - Zales"/>
    <s v="Poland Springs Water"/>
    <s v="Water"/>
    <n v="14599501020"/>
    <s v="Saturday, January 22, 2022"/>
    <s v="Credit"/>
    <n v="144"/>
    <n v="1.5"/>
    <n v="1"/>
    <n v="144"/>
    <n v="1.5"/>
    <n v="1"/>
    <n v="1.5"/>
    <n v="1.5"/>
    <x v="21"/>
    <s v="Poland Springs Water"/>
    <s v="Water"/>
    <x v="3"/>
    <b v="1"/>
    <n v="1.5"/>
    <n v="1"/>
    <s v="Poland Springs Water"/>
    <m/>
    <m/>
    <x v="0"/>
    <s v=" January 22"/>
    <n v="2022"/>
  </r>
  <r>
    <s v="Processed"/>
    <s v="VJ300320611"/>
    <s v="Brunswick Sq Mall"/>
    <s v="BSQ Mall x1366 - ATT"/>
    <s v="Monster Energy Original"/>
    <s v="Carbonated"/>
    <n v="14599566852"/>
    <s v="Saturday, January 22, 2022"/>
    <s v="Credit"/>
    <n v="146"/>
    <n v="3"/>
    <n v="1"/>
    <n v="146"/>
    <n v="3"/>
    <n v="1"/>
    <n v="3"/>
    <n v="3"/>
    <x v="21"/>
    <s v="Monster Energy Original"/>
    <s v="Carbonated"/>
    <x v="0"/>
    <b v="1"/>
    <n v="3"/>
    <n v="2"/>
    <s v="Monster Energy Original"/>
    <m/>
    <m/>
    <x v="0"/>
    <s v=" January 22"/>
    <n v="2022"/>
  </r>
  <r>
    <s v="Processed"/>
    <s v="VJ300320611"/>
    <s v="Brunswick Sq Mall"/>
    <s v="BSQ Mall x1366 - ATT"/>
    <s v="Snapple Diet Tea - Raspberry"/>
    <s v="Non Carbonated"/>
    <n v="14600003719"/>
    <s v="Saturday, January 22, 2022"/>
    <s v="Credit"/>
    <n v="145"/>
    <n v="2.5"/>
    <n v="1"/>
    <n v="145"/>
    <n v="2.5"/>
    <n v="1"/>
    <n v="2.5"/>
    <n v="2.5"/>
    <x v="21"/>
    <s v="Snapple Diet Tea - Raspberry"/>
    <s v="Non Carbonated"/>
    <x v="2"/>
    <b v="1"/>
    <n v="2.5"/>
    <n v="1.6666666666666667"/>
    <s v="Snapple Diet Tea "/>
    <s v=" Raspberry"/>
    <m/>
    <x v="0"/>
    <s v=" January 22"/>
    <n v="2022"/>
  </r>
  <r>
    <s v="Processed"/>
    <s v="VJ300320611"/>
    <s v="Brunswick Sq Mall"/>
    <s v="BSQ Mall x1366 - ATT"/>
    <s v="Vitamin Water - Squeezed Lemonade"/>
    <s v="Water"/>
    <n v="14600005496"/>
    <s v="Saturday, January 22, 2022"/>
    <s v="Credit"/>
    <n v="147"/>
    <n v="2.75"/>
    <n v="1"/>
    <n v="147"/>
    <n v="2.75"/>
    <n v="1"/>
    <n v="2.75"/>
    <n v="2.75"/>
    <x v="21"/>
    <s v="Vitamin Water - Squeezed Lemonade"/>
    <s v="Water"/>
    <x v="3"/>
    <b v="1"/>
    <n v="2.75"/>
    <n v="1.8333333333333333"/>
    <s v="Vitamin Water "/>
    <s v=" Squeezed Lemonade"/>
    <m/>
    <x v="0"/>
    <s v=" January 22"/>
    <n v="2022"/>
  </r>
  <r>
    <s v="Processed"/>
    <s v="VJ300320611"/>
    <s v="Brunswick Sq Mall"/>
    <s v="BSQ Mall x1366 - ATT"/>
    <s v="SunChips Multigrain - Salsa"/>
    <s v="Food"/>
    <n v="14601146327"/>
    <s v="Sunday, January 23, 2022"/>
    <s v="Cash"/>
    <n v="124"/>
    <n v="1.5"/>
    <n v="1"/>
    <n v="124"/>
    <n v="1.5"/>
    <n v="1"/>
    <n v="1.5"/>
    <n v="1.5"/>
    <x v="22"/>
    <s v="SunChips Multigrain - Salsa"/>
    <s v="Food"/>
    <x v="1"/>
    <b v="1"/>
    <n v="1.5"/>
    <n v="1"/>
    <s v="SunChips Multigrain "/>
    <s v=" Salsa"/>
    <m/>
    <x v="1"/>
    <s v=" January 23"/>
    <n v="2022"/>
  </r>
  <r>
    <s v="Processed"/>
    <s v="VJ300320611"/>
    <s v="Brunswick Sq Mall"/>
    <s v="BSQ Mall x1366 - ATT"/>
    <s v="CheezIt - Double Cheese"/>
    <s v="Food"/>
    <n v="14601146900"/>
    <s v="Sunday, January 23, 2022"/>
    <s v="Cash"/>
    <n v="122"/>
    <n v="1.25"/>
    <n v="1"/>
    <n v="122"/>
    <n v="1.25"/>
    <n v="1"/>
    <n v="1.25"/>
    <n v="1.25"/>
    <x v="22"/>
    <s v="CheezIt - Double Cheese"/>
    <s v="Food"/>
    <x v="1"/>
    <b v="1"/>
    <n v="1.25"/>
    <n v="0.83333333333333337"/>
    <s v="CheezIt "/>
    <s v=" Double Cheese"/>
    <m/>
    <x v="1"/>
    <s v=" January 23"/>
    <n v="2022"/>
  </r>
  <r>
    <s v="Processed"/>
    <s v="VJ300320611"/>
    <s v="Brunswick Sq Mall"/>
    <s v="BSQ Mall x1366 - ATT"/>
    <s v="Monster Energy Original"/>
    <s v="Carbonated"/>
    <n v="14601580730"/>
    <s v="Sunday, January 23, 2022"/>
    <s v="Cash"/>
    <n v="146"/>
    <n v="3"/>
    <n v="1"/>
    <n v="146"/>
    <n v="3"/>
    <n v="1"/>
    <n v="3"/>
    <n v="3"/>
    <x v="22"/>
    <s v="Monster Energy Original"/>
    <s v="Carbonated"/>
    <x v="0"/>
    <b v="1"/>
    <n v="3"/>
    <n v="2"/>
    <s v="Monster Energy Original"/>
    <m/>
    <m/>
    <x v="1"/>
    <s v=" January 23"/>
    <n v="2022"/>
  </r>
  <r>
    <s v="Processed"/>
    <s v="VJ300205292"/>
    <s v="Brunswick Sq Mall"/>
    <s v="BSQ Mall x1364 - Zales"/>
    <s v="Poland Springs Water"/>
    <s v="Water"/>
    <n v="14602093407"/>
    <s v="Sunday, January 23, 2022"/>
    <s v="Credit"/>
    <n v="144"/>
    <n v="1.5"/>
    <n v="1"/>
    <n v="144"/>
    <n v="1.5"/>
    <n v="1"/>
    <n v="1.5"/>
    <n v="1.5"/>
    <x v="22"/>
    <s v="Poland Springs Water"/>
    <s v="Water"/>
    <x v="3"/>
    <b v="1"/>
    <n v="1.5"/>
    <n v="1"/>
    <s v="Poland Springs Water"/>
    <m/>
    <m/>
    <x v="1"/>
    <s v=" January 23"/>
    <n v="2022"/>
  </r>
  <r>
    <s v="Processed"/>
    <s v="VJ300205292"/>
    <s v="Brunswick Sq Mall"/>
    <s v="BSQ Mall x1364 - Zales"/>
    <s v="Bai Antioxidant - Zambia Bingcherry"/>
    <s v="Non Carbonated"/>
    <n v="14602775098"/>
    <s v="Monday, January 24, 2022"/>
    <s v="Cash"/>
    <n v="146"/>
    <n v="2.5"/>
    <n v="1"/>
    <n v="146"/>
    <n v="2.5"/>
    <n v="1"/>
    <n v="2.5"/>
    <n v="2.5"/>
    <x v="22"/>
    <s v="Bai Antioxidant - Zambia Bingcherry"/>
    <s v="Non Carbonated"/>
    <x v="2"/>
    <b v="1"/>
    <n v="2.5"/>
    <n v="1.6666666666666667"/>
    <s v="Bai Antioxidant "/>
    <s v=" Zambia Bingcherry"/>
    <m/>
    <x v="2"/>
    <s v=" January 24"/>
    <n v="2022"/>
  </r>
  <r>
    <s v="Processed"/>
    <s v="VJ300320686"/>
    <s v="Earle Asphalt"/>
    <s v="Earle Asphalt x1371"/>
    <s v="Vitamin Water - Ice Cool Blue Lavender"/>
    <s v="Water"/>
    <n v="14603212737"/>
    <s v="Monday, January 24, 2022"/>
    <s v="Cash"/>
    <n v="144"/>
    <n v="2.5"/>
    <n v="1"/>
    <n v="144"/>
    <n v="2.5"/>
    <n v="1"/>
    <n v="2.5"/>
    <n v="2.5"/>
    <x v="23"/>
    <s v="Vitamin Water - Ice Cool Blue Lavender"/>
    <s v="Water"/>
    <x v="3"/>
    <b v="1"/>
    <n v="2.5"/>
    <n v="1.6666666666666667"/>
    <s v="Vitamin Water "/>
    <s v=" Ice Cool Blue Lavender"/>
    <m/>
    <x v="2"/>
    <s v=" January 24"/>
    <n v="2022"/>
  </r>
  <r>
    <s v="Processed"/>
    <s v="VJ300320686"/>
    <s v="Earle Asphalt"/>
    <s v="Earle Asphalt x1371"/>
    <s v="BodyArmor LYTE  - Peach Mango"/>
    <s v="Water"/>
    <n v="14603213163"/>
    <s v="Monday, January 24, 2022"/>
    <s v="Cash"/>
    <n v="148"/>
    <n v="2"/>
    <n v="1"/>
    <n v="148"/>
    <n v="2"/>
    <n v="1"/>
    <n v="2"/>
    <n v="2"/>
    <x v="23"/>
    <s v="BodyArmor LYTE  - Peach Mango"/>
    <s v="Water"/>
    <x v="3"/>
    <b v="1"/>
    <n v="2"/>
    <n v="1.3333333333333333"/>
    <s v="BodyArmor LYTE  "/>
    <s v=" Peach Mango"/>
    <m/>
    <x v="2"/>
    <s v=" January 24"/>
    <n v="2022"/>
  </r>
  <r>
    <s v="Processed"/>
    <s v="VJ300320686"/>
    <s v="Earle Asphalt"/>
    <s v="Earle Asphalt x1371"/>
    <s v="Keto Krisp - Almond/Chocolate"/>
    <s v="Carbonated"/>
    <n v="14604381908"/>
    <s v="Monday, January 24, 2022"/>
    <s v="Cash"/>
    <n v="138"/>
    <n v="2"/>
    <n v="1"/>
    <n v="138"/>
    <n v="2"/>
    <n v="1"/>
    <n v="2"/>
    <n v="2"/>
    <x v="23"/>
    <s v="Keto Krisp - Almond/Chocolate"/>
    <s v="Carbonated"/>
    <x v="0"/>
    <b v="1"/>
    <n v="2"/>
    <n v="1.3333333333333333"/>
    <s v="Keto Krisp "/>
    <s v=" Almond/Chocolate"/>
    <m/>
    <x v="2"/>
    <s v=" January 24"/>
    <n v="2022"/>
  </r>
  <r>
    <s v="Processed"/>
    <s v="VJ300320686"/>
    <s v="Earle Asphalt"/>
    <s v="Earle Asphalt x1371"/>
    <s v="Robert Irvine's - Fit Crunch -  Chocolate Pea"/>
    <s v="Food"/>
    <n v="14604383193"/>
    <s v="Monday, January 24, 2022"/>
    <s v="Cash"/>
    <n v="133"/>
    <n v="2"/>
    <n v="1"/>
    <n v="133"/>
    <n v="2"/>
    <n v="1"/>
    <n v="2"/>
    <n v="2"/>
    <x v="23"/>
    <s v="Robert Irvine's - Fit Crunch -  Chocolate Pea"/>
    <s v="Food"/>
    <x v="1"/>
    <b v="1"/>
    <n v="2"/>
    <n v="1.3333333333333333"/>
    <s v="Robert Irvine's "/>
    <s v=" Fit Crunch "/>
    <s v="  Chocolate Pea"/>
    <x v="2"/>
    <s v=" January 24"/>
    <n v="2022"/>
  </r>
  <r>
    <s v="Processed"/>
    <s v="VJ300320611"/>
    <s v="Brunswick Sq Mall"/>
    <s v="BSQ Mall x1366 - ATT"/>
    <s v="Robert Irvine's - Fit Crunch -  Chocolate Pea"/>
    <s v="Food"/>
    <n v="14604555974"/>
    <s v="Monday, January 24, 2022"/>
    <s v="Credit"/>
    <n v="138"/>
    <n v="2"/>
    <n v="1"/>
    <n v="138"/>
    <n v="2"/>
    <n v="1"/>
    <n v="2"/>
    <n v="2"/>
    <x v="23"/>
    <s v="Robert Irvine's - Fit Crunch -  Chocolate Pea"/>
    <s v="Food"/>
    <x v="1"/>
    <b v="1"/>
    <n v="2"/>
    <n v="1.3333333333333333"/>
    <s v="Robert Irvine's "/>
    <s v=" Fit Crunch "/>
    <s v="  Chocolate Pea"/>
    <x v="2"/>
    <s v=" January 24"/>
    <n v="2022"/>
  </r>
  <r>
    <s v="Processed"/>
    <s v="VJ300320686"/>
    <s v="Earle Asphalt"/>
    <s v="Earle Asphalt x1371"/>
    <s v="Good Health Veggie Stix - Sea Salt"/>
    <s v="Food"/>
    <n v="14604558066"/>
    <s v="Monday, January 24, 2022"/>
    <s v="Cash"/>
    <n v="113"/>
    <n v="1.5"/>
    <n v="1"/>
    <n v="113"/>
    <n v="1.5"/>
    <n v="1"/>
    <n v="1.5"/>
    <n v="1.5"/>
    <x v="23"/>
    <s v="Good Health Veggie Stix - Sea Salt"/>
    <s v="Food"/>
    <x v="1"/>
    <b v="1"/>
    <n v="1.5"/>
    <n v="1"/>
    <s v="Good Health Veggie Stix "/>
    <s v=" Sea Salt"/>
    <m/>
    <x v="2"/>
    <s v=" January 24"/>
    <n v="2022"/>
  </r>
  <r>
    <s v="Processed"/>
    <s v="VJ300320609"/>
    <s v="GuttenPlans"/>
    <s v="GuttenPlans x1367"/>
    <s v="KitKat - Crisp Wafers"/>
    <s v="Food"/>
    <n v="14604646245"/>
    <s v="Monday, January 24, 2022"/>
    <s v="Cash"/>
    <n v="134"/>
    <n v="2"/>
    <n v="1"/>
    <n v="134"/>
    <n v="2"/>
    <n v="1"/>
    <n v="2"/>
    <n v="2"/>
    <x v="23"/>
    <s v="KitKat - Crisp Wafers"/>
    <s v="Food"/>
    <x v="1"/>
    <b v="1"/>
    <n v="2"/>
    <n v="1.3333333333333333"/>
    <s v="KitKat "/>
    <s v=" Crisp Wafers"/>
    <m/>
    <x v="2"/>
    <s v=" January 24"/>
    <n v="2022"/>
  </r>
  <r>
    <s v="Processed"/>
    <s v="VJ300320686"/>
    <s v="Earle Asphalt"/>
    <s v="Earle Asphalt x1371"/>
    <s v="Belvita Breakfast Cookies - Blueberry"/>
    <s v="Food"/>
    <n v="14604843785"/>
    <s v="Monday, January 24, 2022"/>
    <s v="Cash"/>
    <n v="131"/>
    <n v="1.5"/>
    <n v="1"/>
    <n v="131"/>
    <n v="1.5"/>
    <n v="1"/>
    <n v="1.5"/>
    <n v="1.5"/>
    <x v="23"/>
    <s v="Belvita Breakfast Cookies - Blueberry"/>
    <s v="Food"/>
    <x v="1"/>
    <b v="1"/>
    <n v="1.5"/>
    <n v="1"/>
    <s v="Belvita Breakfast Cookies "/>
    <s v=" Blueberry"/>
    <m/>
    <x v="2"/>
    <s v=" January 24"/>
    <n v="2022"/>
  </r>
  <r>
    <s v="Processed"/>
    <s v="VJ300320686"/>
    <s v="Earle Asphalt"/>
    <s v="Earle Asphalt x1371"/>
    <s v="Miss Vickie's Potato Chip - Jalapeno"/>
    <s v="Food"/>
    <n v="14605429025"/>
    <s v="Monday, January 24, 2022"/>
    <s v="Cash"/>
    <n v="111"/>
    <n v="1.5"/>
    <n v="1"/>
    <n v="111"/>
    <n v="1.5"/>
    <n v="1"/>
    <n v="1.5"/>
    <n v="1.5"/>
    <x v="23"/>
    <s v="Miss Vickie's Potato Chip - Jalapeno"/>
    <s v="Food"/>
    <x v="1"/>
    <b v="1"/>
    <n v="1.5"/>
    <n v="1"/>
    <s v="Miss Vickie's Potato Chip "/>
    <s v=" Jalapeno"/>
    <m/>
    <x v="2"/>
    <s v=" January 24"/>
    <n v="2022"/>
  </r>
  <r>
    <s v="Processed"/>
    <s v="VJ300320686"/>
    <s v="Earle Asphalt"/>
    <s v="Earle Asphalt x1371"/>
    <s v="Keto Krisp - Almond/Chocolate"/>
    <s v="Carbonated"/>
    <n v="14605826631"/>
    <s v="Monday, January 24, 2022"/>
    <s v="Cash"/>
    <n v="138"/>
    <n v="2"/>
    <n v="1"/>
    <n v="138"/>
    <n v="2"/>
    <n v="1"/>
    <n v="2"/>
    <n v="2"/>
    <x v="23"/>
    <s v="Keto Krisp - Almond/Chocolate"/>
    <s v="Carbonated"/>
    <x v="0"/>
    <b v="1"/>
    <n v="2"/>
    <n v="1.3333333333333333"/>
    <s v="Keto Krisp "/>
    <s v=" Almond/Chocolate"/>
    <m/>
    <x v="2"/>
    <s v=" January 24"/>
    <n v="2022"/>
  </r>
  <r>
    <s v="Processed"/>
    <s v="VJ300320609"/>
    <s v="GuttenPlans"/>
    <s v="GuttenPlans x1367"/>
    <s v="Pure Organic Pineapple Passionfruit"/>
    <s v="Food"/>
    <n v="14605916131"/>
    <s v="Monday, January 24, 2022"/>
    <s v="Cash"/>
    <n v="139"/>
    <n v="1"/>
    <n v="1"/>
    <n v="139"/>
    <n v="1"/>
    <n v="1"/>
    <n v="1"/>
    <n v="1"/>
    <x v="23"/>
    <s v="Pure Organic Pineapple Passionfruit"/>
    <s v="Food"/>
    <x v="1"/>
    <b v="1"/>
    <n v="1"/>
    <n v="0.66666666666666663"/>
    <s v="Pure Organic Pineapple Passionfruit"/>
    <m/>
    <m/>
    <x v="2"/>
    <s v=" January 24"/>
    <n v="2022"/>
  </r>
  <r>
    <s v="Processed"/>
    <s v="VJ300320611"/>
    <s v="Brunswick Sq Mall"/>
    <s v="BSQ Mall x1366 - ATT"/>
    <s v="Poland Springs Water"/>
    <s v="Water"/>
    <n v="14606042702"/>
    <s v="Monday, January 24, 2022"/>
    <s v="Credit"/>
    <n v="142"/>
    <n v="1.5"/>
    <n v="2"/>
    <n v="142"/>
    <n v="1.5"/>
    <n v="2"/>
    <n v="3"/>
    <n v="3"/>
    <x v="23"/>
    <s v="Poland Springs Water"/>
    <s v="Water"/>
    <x v="3"/>
    <b v="1"/>
    <n v="1.5"/>
    <n v="1"/>
    <s v="Poland Springs Water"/>
    <m/>
    <m/>
    <x v="2"/>
    <s v=" January 24"/>
    <n v="2022"/>
  </r>
  <r>
    <s v="Processed"/>
    <s v="VJ300320611"/>
    <s v="Brunswick Sq Mall"/>
    <s v="BSQ Mall x1366 - ATT"/>
    <s v="Keto Krisp - Almond Butter"/>
    <s v="Carbonated"/>
    <n v="14606049325"/>
    <s v="Monday, January 24, 2022"/>
    <s v="Credit"/>
    <n v="135"/>
    <n v="1.25"/>
    <n v="2"/>
    <n v="135"/>
    <n v="1.25"/>
    <n v="2"/>
    <n v="2.5"/>
    <n v="2.5"/>
    <x v="23"/>
    <s v="Keto Krisp - Almond Butter"/>
    <s v="Carbonated"/>
    <x v="0"/>
    <b v="1"/>
    <n v="1.25"/>
    <n v="0.83333333333333337"/>
    <s v="Keto Krisp "/>
    <s v=" Almond Butter"/>
    <m/>
    <x v="2"/>
    <s v=" January 24"/>
    <n v="2022"/>
  </r>
  <r>
    <s v="Processed"/>
    <s v="VJ300205292"/>
    <s v="Brunswick Sq Mall"/>
    <s v="BSQ Mall x1364 - Zales"/>
    <s v="Bai Antioxidant - Zambia Bingcherry"/>
    <s v="Non Carbonated"/>
    <n v="14607510795"/>
    <s v="Tuesday, January 25, 2022"/>
    <s v="Credit"/>
    <n v="146"/>
    <n v="2.5"/>
    <n v="1"/>
    <n v="146"/>
    <n v="2.5"/>
    <n v="1"/>
    <n v="2.5"/>
    <n v="2.5"/>
    <x v="23"/>
    <s v="Bai Antioxidant - Zambia Bingcherry"/>
    <s v="Non Carbonated"/>
    <x v="2"/>
    <b v="1"/>
    <n v="2.5"/>
    <n v="1.6666666666666667"/>
    <s v="Bai Antioxidant "/>
    <s v=" Zambia Bingcherry"/>
    <m/>
    <x v="3"/>
    <s v=" January 25"/>
    <n v="2022"/>
  </r>
  <r>
    <s v="Processed"/>
    <s v="VJ300320686"/>
    <s v="Earle Asphalt"/>
    <s v="Earle Asphalt x1371"/>
    <s v="Miss Vickie's Potato Chip - Lime &amp; Cracked Pe"/>
    <s v="Food"/>
    <n v="14608116568"/>
    <s v="Tuesday, January 25, 2022"/>
    <s v="Credit"/>
    <n v="110"/>
    <n v="1.5"/>
    <n v="1"/>
    <n v="110"/>
    <n v="1.5"/>
    <n v="1"/>
    <n v="1.5"/>
    <n v="1.5"/>
    <x v="24"/>
    <s v="Miss Vickie's Potato Chip - Lime &amp; Cracked Pe"/>
    <s v="Food"/>
    <x v="1"/>
    <b v="1"/>
    <n v="1.5"/>
    <n v="1"/>
    <s v="Miss Vickie's Potato Chip "/>
    <s v=" Lime &amp; Cracked Pe"/>
    <m/>
    <x v="3"/>
    <s v=" January 25"/>
    <n v="2022"/>
  </r>
  <r>
    <s v="Processed"/>
    <s v="VJ300320686"/>
    <s v="Earle Asphalt"/>
    <s v="Earle Asphalt x1371"/>
    <s v="Miss Vickie's Potato Chip - Jalapeno"/>
    <s v="Food"/>
    <n v="14608774865"/>
    <s v="Tuesday, January 25, 2022"/>
    <s v="Credit"/>
    <n v="111"/>
    <n v="1.5"/>
    <n v="1"/>
    <n v="111"/>
    <n v="1.5"/>
    <n v="1"/>
    <n v="1.5"/>
    <n v="1.5"/>
    <x v="24"/>
    <s v="Miss Vickie's Potato Chip - Jalapeno"/>
    <s v="Food"/>
    <x v="1"/>
    <b v="1"/>
    <n v="1.5"/>
    <n v="1"/>
    <s v="Miss Vickie's Potato Chip "/>
    <s v=" Jalapeno"/>
    <m/>
    <x v="3"/>
    <s v=" January 25"/>
    <n v="2022"/>
  </r>
  <r>
    <s v="Processed"/>
    <s v="VJ300320686"/>
    <s v="Earle Asphalt"/>
    <s v="Earle Asphalt x1371"/>
    <s v="Keto Krisp - Almond Butter"/>
    <s v="Carbonated"/>
    <n v="14609469905"/>
    <s v="Tuesday, January 25, 2022"/>
    <s v="Cash"/>
    <n v="135"/>
    <n v="2"/>
    <n v="1"/>
    <n v="135"/>
    <n v="2"/>
    <n v="1"/>
    <n v="2"/>
    <n v="2"/>
    <x v="24"/>
    <s v="Keto Krisp - Almond Butter"/>
    <s v="Carbonated"/>
    <x v="0"/>
    <b v="1"/>
    <n v="2"/>
    <n v="1.3333333333333333"/>
    <s v="Keto Krisp "/>
    <s v=" Almond Butter"/>
    <m/>
    <x v="3"/>
    <s v=" January 25"/>
    <n v="2022"/>
  </r>
  <r>
    <s v="Processed"/>
    <s v="VJ300320686"/>
    <s v="Earle Asphalt"/>
    <s v="Earle Asphalt x1371"/>
    <s v="Robert Irvine's - Fit Crunch -  Chocolate Pea"/>
    <s v="Food"/>
    <n v="14609470587"/>
    <s v="Tuesday, January 25, 2022"/>
    <s v="Cash"/>
    <n v="133"/>
    <n v="2"/>
    <n v="1"/>
    <n v="133"/>
    <n v="2"/>
    <n v="1"/>
    <n v="2"/>
    <n v="2"/>
    <x v="24"/>
    <s v="Robert Irvine's - Fit Crunch -  Chocolate Pea"/>
    <s v="Food"/>
    <x v="1"/>
    <b v="1"/>
    <n v="2"/>
    <n v="1.3333333333333333"/>
    <s v="Robert Irvine's "/>
    <s v=" Fit Crunch "/>
    <s v="  Chocolate Pea"/>
    <x v="3"/>
    <s v=" January 25"/>
    <n v="2022"/>
  </r>
  <r>
    <s v="Processed"/>
    <s v="VJ300320611"/>
    <s v="Brunswick Sq Mall"/>
    <s v="BSQ Mall x1366 - ATT"/>
    <s v="Poland Springs Water"/>
    <s v="Water"/>
    <n v="14610954837"/>
    <s v="Tuesday, January 25, 2022"/>
    <s v="Credit"/>
    <n v="142"/>
    <n v="1.5"/>
    <n v="1"/>
    <n v="142"/>
    <n v="1.5"/>
    <n v="1"/>
    <n v="1.5"/>
    <n v="1.5"/>
    <x v="24"/>
    <s v="Poland Springs Water"/>
    <s v="Water"/>
    <x v="3"/>
    <b v="1"/>
    <n v="1.5"/>
    <n v="1"/>
    <s v="Poland Springs Water"/>
    <m/>
    <m/>
    <x v="3"/>
    <s v=" January 25"/>
    <n v="2022"/>
  </r>
  <r>
    <s v="Processed"/>
    <s v="VJ300205292"/>
    <s v="Brunswick Sq Mall"/>
    <s v="BSQ Mall x1364 - Zales"/>
    <s v="Lays Baked - Barbecue"/>
    <s v="Food"/>
    <n v="14611027474"/>
    <s v="Tuesday, January 25, 2022"/>
    <s v="Credit"/>
    <n v="125"/>
    <n v="1.5"/>
    <n v="1"/>
    <n v="125"/>
    <n v="1.5"/>
    <n v="1"/>
    <n v="1.5"/>
    <n v="1.5"/>
    <x v="24"/>
    <s v="Lays Baked - Barbecue"/>
    <s v="Food"/>
    <x v="1"/>
    <b v="1"/>
    <n v="1.5"/>
    <n v="1"/>
    <s v="Lays Baked "/>
    <s v=" Barbecue"/>
    <m/>
    <x v="3"/>
    <s v=" January 25"/>
    <n v="2022"/>
  </r>
  <r>
    <s v="Processed"/>
    <s v="VJ300320609"/>
    <s v="GuttenPlans"/>
    <s v="GuttenPlans x1367"/>
    <s v="Sunkist Soda - Orange"/>
    <s v="Carbonated"/>
    <n v="14611871699"/>
    <s v="Tuesday, January 25, 2022"/>
    <s v="Cash"/>
    <n v="140"/>
    <n v="1"/>
    <n v="1"/>
    <n v="140"/>
    <n v="1"/>
    <n v="1"/>
    <n v="1"/>
    <n v="1"/>
    <x v="24"/>
    <s v="Sunkist Soda - Orange"/>
    <s v="Carbonated"/>
    <x v="0"/>
    <b v="1"/>
    <n v="1"/>
    <n v="0.66666666666666663"/>
    <s v="Sunkist Soda "/>
    <s v=" Orange"/>
    <m/>
    <x v="3"/>
    <s v=" January 25"/>
    <n v="2022"/>
  </r>
  <r>
    <s v="Processed"/>
    <s v="VJ300320609"/>
    <s v="GuttenPlans"/>
    <s v="GuttenPlans x1367"/>
    <s v="Red Bull - Original"/>
    <s v="Carbonated"/>
    <n v="14611872332"/>
    <s v="Tuesday, January 25, 2022"/>
    <s v="Cash"/>
    <n v="148"/>
    <n v="3"/>
    <n v="1"/>
    <n v="148"/>
    <n v="3"/>
    <n v="1"/>
    <n v="3"/>
    <n v="3"/>
    <x v="24"/>
    <s v="Red Bull - Original"/>
    <s v="Carbonated"/>
    <x v="0"/>
    <b v="1"/>
    <n v="3"/>
    <n v="2"/>
    <s v="Red Bull "/>
    <s v=" Original"/>
    <m/>
    <x v="3"/>
    <s v=" January 25"/>
    <n v="2022"/>
  </r>
  <r>
    <s v="Processed"/>
    <s v="VJ300320609"/>
    <s v="GuttenPlans"/>
    <s v="GuttenPlans x1367"/>
    <s v="Coca Cola - Zero Sugar"/>
    <s v="Carbonated"/>
    <n v="14611872363"/>
    <s v="Tuesday, January 25, 2022"/>
    <s v="Cash"/>
    <n v="141"/>
    <n v="1"/>
    <n v="1"/>
    <n v="141"/>
    <n v="1"/>
    <n v="1"/>
    <n v="1"/>
    <n v="1"/>
    <x v="24"/>
    <s v="Coca Cola - Zero Sugar"/>
    <s v="Carbonated"/>
    <x v="0"/>
    <b v="1"/>
    <n v="1"/>
    <n v="0.66666666666666663"/>
    <s v="Coca Cola "/>
    <s v=" Zero Sugar"/>
    <m/>
    <x v="3"/>
    <s v=" January 25"/>
    <n v="2022"/>
  </r>
  <r>
    <s v="Processed"/>
    <s v="VJ300320609"/>
    <s v="GuttenPlans"/>
    <s v="GuttenPlans x1367"/>
    <s v="Sunkist Soda - Orange"/>
    <s v="Carbonated"/>
    <n v="14611872784"/>
    <s v="Tuesday, January 25, 2022"/>
    <s v="Cash"/>
    <n v="140"/>
    <n v="1"/>
    <n v="1"/>
    <n v="140"/>
    <n v="1"/>
    <n v="1"/>
    <n v="1"/>
    <n v="1"/>
    <x v="24"/>
    <s v="Sunkist Soda - Orange"/>
    <s v="Carbonated"/>
    <x v="0"/>
    <b v="1"/>
    <n v="1"/>
    <n v="0.66666666666666663"/>
    <s v="Sunkist Soda "/>
    <s v=" Orange"/>
    <m/>
    <x v="3"/>
    <s v=" January 25"/>
    <n v="2022"/>
  </r>
  <r>
    <s v="Processed"/>
    <s v="VJ300320609"/>
    <s v="GuttenPlans"/>
    <s v="GuttenPlans x1367"/>
    <s v="Coca Cola - Zero Sugar"/>
    <s v="Carbonated"/>
    <n v="14611874425"/>
    <s v="Tuesday, January 25, 2022"/>
    <s v="Cash"/>
    <n v="142"/>
    <n v="1"/>
    <n v="1"/>
    <n v="142"/>
    <n v="1"/>
    <n v="1"/>
    <n v="1"/>
    <n v="1"/>
    <x v="24"/>
    <s v="Coca Cola - Zero Sugar"/>
    <s v="Carbonated"/>
    <x v="0"/>
    <b v="1"/>
    <n v="1"/>
    <n v="0.66666666666666663"/>
    <s v="Coca Cola "/>
    <s v=" Zero Sugar"/>
    <m/>
    <x v="3"/>
    <s v=" January 25"/>
    <n v="2022"/>
  </r>
  <r>
    <s v="Processed"/>
    <s v="VJ300320609"/>
    <s v="GuttenPlans"/>
    <s v="GuttenPlans x1367"/>
    <s v="Coca Cola - Zero Sugar"/>
    <s v="Carbonated"/>
    <n v="14612287488"/>
    <s v="Tuesday, January 25, 2022"/>
    <s v="Cash"/>
    <n v="142"/>
    <n v="1"/>
    <n v="1"/>
    <n v="142"/>
    <n v="1"/>
    <n v="1"/>
    <n v="1"/>
    <n v="1"/>
    <x v="24"/>
    <s v="Coca Cola - Zero Sugar"/>
    <s v="Carbonated"/>
    <x v="0"/>
    <b v="1"/>
    <n v="1"/>
    <n v="0.66666666666666663"/>
    <s v="Coca Cola "/>
    <s v=" Zero Sugar"/>
    <m/>
    <x v="3"/>
    <s v=" January 25"/>
    <n v="2022"/>
  </r>
  <r>
    <s v="Processed"/>
    <s v="VJ300320609"/>
    <s v="GuttenPlans"/>
    <s v="GuttenPlans x1367"/>
    <s v="Sunkist Soda - Orange"/>
    <s v="Carbonated"/>
    <n v="14612352806"/>
    <s v="Tuesday, January 25, 2022"/>
    <s v="Cash"/>
    <n v="140"/>
    <n v="1"/>
    <n v="1"/>
    <n v="140"/>
    <n v="1"/>
    <n v="1"/>
    <n v="1"/>
    <n v="1"/>
    <x v="24"/>
    <s v="Sunkist Soda - Orange"/>
    <s v="Carbonated"/>
    <x v="0"/>
    <b v="1"/>
    <n v="1"/>
    <n v="0.66666666666666663"/>
    <s v="Sunkist Soda "/>
    <s v=" Orange"/>
    <m/>
    <x v="3"/>
    <s v=" January 25"/>
    <n v="2022"/>
  </r>
  <r>
    <s v="Processed"/>
    <s v="VJ300320609"/>
    <s v="GuttenPlans"/>
    <s v="GuttenPlans x1367"/>
    <s v="Cheetos - Fleming Hot Crunchy"/>
    <s v="Food"/>
    <n v="14612401252"/>
    <s v="Tuesday, January 25, 2022"/>
    <s v="Credit"/>
    <n v="110"/>
    <n v="1.5"/>
    <n v="1"/>
    <n v="110"/>
    <n v="1.5"/>
    <n v="1"/>
    <n v="1.5"/>
    <n v="1.5"/>
    <x v="24"/>
    <s v="Cheetos - Fleming Hot Crunchy"/>
    <s v="Food"/>
    <x v="1"/>
    <b v="1"/>
    <n v="1.5"/>
    <n v="1"/>
    <s v="Cheetos "/>
    <s v=" Fleming Hot Crunchy"/>
    <m/>
    <x v="3"/>
    <s v=" January 25"/>
    <n v="2022"/>
  </r>
  <r>
    <s v="Processed"/>
    <s v="VJ300320609"/>
    <s v="GuttenPlans"/>
    <s v="GuttenPlans x1367"/>
    <s v="Monster Energy Original"/>
    <s v="Carbonated"/>
    <n v="14612410127"/>
    <s v="Tuesday, January 25, 2022"/>
    <s v="Credit"/>
    <n v="144"/>
    <n v="3"/>
    <n v="1"/>
    <n v="144"/>
    <n v="3"/>
    <n v="1"/>
    <n v="3"/>
    <n v="3"/>
    <x v="24"/>
    <s v="Monster Energy Original"/>
    <s v="Carbonated"/>
    <x v="0"/>
    <b v="1"/>
    <n v="3"/>
    <n v="2"/>
    <s v="Monster Energy Original"/>
    <m/>
    <m/>
    <x v="3"/>
    <s v=" January 25"/>
    <n v="2022"/>
  </r>
  <r>
    <s v="Processed"/>
    <s v="VJ300320609"/>
    <s v="GuttenPlans"/>
    <s v="GuttenPlans x1367"/>
    <s v="Cheetos - Fleming Hot Crunchy"/>
    <s v="Food"/>
    <n v="14612695225"/>
    <s v="Wednesday, January 26, 2022"/>
    <s v="Cash"/>
    <n v="110"/>
    <n v="1.5"/>
    <n v="1"/>
    <n v="110"/>
    <n v="1.5"/>
    <n v="1"/>
    <n v="1.5"/>
    <n v="1.5"/>
    <x v="25"/>
    <s v="Cheetos - Fleming Hot Crunchy"/>
    <s v="Food"/>
    <x v="1"/>
    <b v="1"/>
    <n v="1.5"/>
    <n v="1"/>
    <s v="Cheetos "/>
    <s v=" Fleming Hot Crunchy"/>
    <m/>
    <x v="4"/>
    <s v=" January 26"/>
    <n v="2022"/>
  </r>
  <r>
    <s v="Processed"/>
    <s v="VJ300320609"/>
    <s v="GuttenPlans"/>
    <s v="GuttenPlans x1367"/>
    <s v="Monster Energy Original"/>
    <s v="Carbonated"/>
    <n v="14612695965"/>
    <s v="Wednesday, January 26, 2022"/>
    <s v="Cash"/>
    <n v="144"/>
    <n v="3"/>
    <n v="1"/>
    <n v="144"/>
    <n v="3"/>
    <n v="1"/>
    <n v="3"/>
    <n v="3"/>
    <x v="25"/>
    <s v="Monster Energy Original"/>
    <s v="Carbonated"/>
    <x v="0"/>
    <b v="1"/>
    <n v="3"/>
    <n v="2"/>
    <s v="Monster Energy Original"/>
    <m/>
    <m/>
    <x v="4"/>
    <s v=" January 26"/>
    <n v="2022"/>
  </r>
  <r>
    <s v="Processed"/>
    <s v="VJ300320609"/>
    <s v="GuttenPlans"/>
    <s v="GuttenPlans x1367"/>
    <s v="Funyuns - Flaming Hot"/>
    <s v="Food"/>
    <n v="14612707425"/>
    <s v="Wednesday, January 26, 2022"/>
    <s v="Cash"/>
    <n v="114"/>
    <n v="1.5"/>
    <n v="1"/>
    <n v="114"/>
    <n v="1.5"/>
    <n v="1"/>
    <n v="1.5"/>
    <n v="1.5"/>
    <x v="25"/>
    <s v="Funyuns - Flaming Hot"/>
    <s v="Food"/>
    <x v="1"/>
    <b v="1"/>
    <n v="1.5"/>
    <n v="1"/>
    <s v="Funyuns "/>
    <s v=" Flaming Hot"/>
    <m/>
    <x v="4"/>
    <s v=" January 26"/>
    <n v="2022"/>
  </r>
  <r>
    <s v="Processed"/>
    <s v="VJ300320609"/>
    <s v="GuttenPlans"/>
    <s v="GuttenPlans x1367"/>
    <s v="Skinny Pop Popcorn"/>
    <s v="Food"/>
    <n v="14612716423"/>
    <s v="Wednesday, January 26, 2022"/>
    <s v="Cash"/>
    <n v="111"/>
    <n v="1.5"/>
    <n v="1"/>
    <n v="111"/>
    <n v="1.5"/>
    <n v="1"/>
    <n v="1.5"/>
    <n v="1.5"/>
    <x v="25"/>
    <s v="Skinny Pop Popcorn"/>
    <s v="Food"/>
    <x v="1"/>
    <b v="1"/>
    <n v="1.5"/>
    <n v="1"/>
    <s v="Skinny Pop Popcorn"/>
    <m/>
    <m/>
    <x v="4"/>
    <s v=" January 26"/>
    <n v="2022"/>
  </r>
  <r>
    <s v="Processed"/>
    <s v="VJ300320609"/>
    <s v="GuttenPlans"/>
    <s v="GuttenPlans x1367"/>
    <s v="Ritz Bits Cheese"/>
    <s v="Food"/>
    <n v="14612716873"/>
    <s v="Wednesday, January 26, 2022"/>
    <s v="Cash"/>
    <n v="122"/>
    <n v="1.25"/>
    <n v="1"/>
    <n v="122"/>
    <n v="1.25"/>
    <n v="1"/>
    <n v="1.25"/>
    <n v="1.25"/>
    <x v="25"/>
    <s v="Ritz Bits Cheese"/>
    <s v="Food"/>
    <x v="1"/>
    <b v="1"/>
    <n v="1.25"/>
    <n v="0.83333333333333337"/>
    <s v="Ritz Bits Cheese"/>
    <m/>
    <m/>
    <x v="4"/>
    <s v=" January 26"/>
    <n v="2022"/>
  </r>
  <r>
    <s v="Processed"/>
    <s v="VJ300320609"/>
    <s v="GuttenPlans"/>
    <s v="GuttenPlans x1367"/>
    <s v="Coca Cola - Zero Sugar"/>
    <s v="Carbonated"/>
    <n v="14612717592"/>
    <s v="Wednesday, January 26, 2022"/>
    <s v="Cash"/>
    <n v="141"/>
    <n v="1"/>
    <n v="1"/>
    <n v="141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11"/>
    <s v="Brunswick Sq Mall"/>
    <s v="BSQ Mall x1366 - ATT"/>
    <s v="V8 Vegetable Juice - Original"/>
    <s v="Non Carbonated"/>
    <n v="14613663952"/>
    <s v="Wednesday, January 26, 2022"/>
    <s v="Cash"/>
    <n v="141"/>
    <n v="1.5"/>
    <n v="1"/>
    <n v="141"/>
    <n v="1.5"/>
    <n v="1"/>
    <n v="1.5"/>
    <n v="1.5"/>
    <x v="25"/>
    <s v="V8 Vegetable Juice - Original"/>
    <s v="Non Carbonated"/>
    <x v="2"/>
    <b v="1"/>
    <n v="1.5"/>
    <n v="1"/>
    <s v="V8 Vegetable Juice "/>
    <s v=" Original"/>
    <m/>
    <x v="4"/>
    <s v=" January 26"/>
    <n v="2022"/>
  </r>
  <r>
    <s v="Processed"/>
    <s v="VJ300320686"/>
    <s v="Earle Asphalt"/>
    <s v="Earle Asphalt x1371"/>
    <s v="Miss Vickie's Potato Chip - Jalapeno"/>
    <s v="Food"/>
    <n v="14613667497"/>
    <s v="Wednesday, January 26, 2022"/>
    <s v="Cash"/>
    <n v="111"/>
    <n v="1.5"/>
    <n v="1"/>
    <n v="111"/>
    <n v="1.5"/>
    <n v="1"/>
    <n v="1.5"/>
    <n v="1.5"/>
    <x v="25"/>
    <s v="Miss Vickie's Potato Chip - Jalapeno"/>
    <s v="Food"/>
    <x v="1"/>
    <b v="1"/>
    <n v="1.5"/>
    <n v="1"/>
    <s v="Miss Vickie's Potato Chip "/>
    <s v=" Jalapeno"/>
    <m/>
    <x v="4"/>
    <s v=" January 26"/>
    <n v="2022"/>
  </r>
  <r>
    <s v="Processed"/>
    <s v="VJ300320686"/>
    <s v="Earle Asphalt"/>
    <s v="Earle Asphalt x1371"/>
    <s v="Miss Vickie's Potato Chip - Smokehouse BBQ"/>
    <s v="Food"/>
    <n v="14613667940"/>
    <s v="Wednesday, January 26, 2022"/>
    <s v="Cash"/>
    <n v="114"/>
    <n v="1.5"/>
    <n v="1"/>
    <n v="114"/>
    <n v="1.5"/>
    <n v="1"/>
    <n v="1.5"/>
    <n v="1.5"/>
    <x v="25"/>
    <s v="Miss Vickie's Potato Chip - Smokehouse BBQ"/>
    <s v="Food"/>
    <x v="1"/>
    <b v="1"/>
    <n v="1.5"/>
    <n v="1"/>
    <s v="Miss Vickie's Potato Chip "/>
    <s v=" Smokehouse BBQ"/>
    <m/>
    <x v="4"/>
    <s v=" January 26"/>
    <n v="2022"/>
  </r>
  <r>
    <s v="Processed"/>
    <s v="VJ300320686"/>
    <s v="Earle Asphalt"/>
    <s v="Earle Asphalt x1371"/>
    <s v="Miss Vickie's Potato Chip - Jalapeno"/>
    <s v="Food"/>
    <n v="14613819280"/>
    <s v="Wednesday, January 26, 2022"/>
    <s v="Cash"/>
    <n v="111"/>
    <n v="1.5"/>
    <n v="1"/>
    <n v="111"/>
    <n v="1.5"/>
    <n v="1"/>
    <n v="1.5"/>
    <n v="1.5"/>
    <x v="25"/>
    <s v="Miss Vickie's Potato Chip - Jalapeno"/>
    <s v="Food"/>
    <x v="1"/>
    <b v="1"/>
    <n v="1.5"/>
    <n v="1"/>
    <s v="Miss Vickie's Potato Chip "/>
    <s v=" Jalapeno"/>
    <m/>
    <x v="4"/>
    <s v=" January 26"/>
    <n v="2022"/>
  </r>
  <r>
    <s v="Processed"/>
    <s v="VJ300320609"/>
    <s v="GuttenPlans"/>
    <s v="GuttenPlans x1367"/>
    <s v="Sunkist Soda - Orange"/>
    <s v="Carbonated"/>
    <n v="14615098629"/>
    <s v="Wednesday, January 26, 2022"/>
    <s v="Credit"/>
    <n v="140"/>
    <n v="1"/>
    <n v="1"/>
    <n v="140"/>
    <n v="1"/>
    <n v="1"/>
    <n v="1"/>
    <n v="1"/>
    <x v="25"/>
    <s v="Sunkist Soda - Orange"/>
    <s v="Carbonated"/>
    <x v="0"/>
    <b v="1"/>
    <n v="1"/>
    <n v="0.66666666666666663"/>
    <s v="Sunkist Soda "/>
    <s v=" Orange"/>
    <m/>
    <x v="4"/>
    <s v=" January 26"/>
    <n v="2022"/>
  </r>
  <r>
    <s v="Processed"/>
    <s v="VJ300320609"/>
    <s v="GuttenPlans"/>
    <s v="GuttenPlans x1367"/>
    <s v="Ritz Bits Cheese"/>
    <s v="Food"/>
    <n v="14615579803"/>
    <s v="Wednesday, January 26, 2022"/>
    <s v="Credit"/>
    <n v="122"/>
    <n v="1.25"/>
    <n v="1"/>
    <n v="122"/>
    <n v="1.25"/>
    <n v="1"/>
    <n v="1.25"/>
    <n v="1.25"/>
    <x v="25"/>
    <s v="Ritz Bits Cheese"/>
    <s v="Food"/>
    <x v="1"/>
    <b v="1"/>
    <n v="1.25"/>
    <n v="0.83333333333333337"/>
    <s v="Ritz Bits Cheese"/>
    <m/>
    <m/>
    <x v="4"/>
    <s v=" January 26"/>
    <n v="2022"/>
  </r>
  <r>
    <s v="Processed"/>
    <s v="VJ300320609"/>
    <s v="GuttenPlans"/>
    <s v="GuttenPlans x1367"/>
    <s v="Red Bull - Original"/>
    <s v="Carbonated"/>
    <n v="14615891169"/>
    <s v="Wednesday, January 26, 2022"/>
    <s v="Credit"/>
    <n v="148"/>
    <n v="3"/>
    <n v="1"/>
    <n v="148"/>
    <n v="3"/>
    <n v="1"/>
    <n v="3"/>
    <n v="3"/>
    <x v="25"/>
    <s v="Red Bull - Original"/>
    <s v="Carbonated"/>
    <x v="0"/>
    <b v="1"/>
    <n v="3"/>
    <n v="2"/>
    <s v="Red Bull "/>
    <s v=" Original"/>
    <m/>
    <x v="4"/>
    <s v=" January 26"/>
    <n v="2022"/>
  </r>
  <r>
    <s v="Processed"/>
    <s v="VJ300320609"/>
    <s v="GuttenPlans"/>
    <s v="GuttenPlans x1367"/>
    <s v="Red Bull - Original"/>
    <s v="Carbonated"/>
    <n v="14616108147"/>
    <s v="Wednesday, January 26, 2022"/>
    <s v="Cash"/>
    <n v="148"/>
    <n v="3"/>
    <n v="1"/>
    <n v="148"/>
    <n v="3"/>
    <n v="1"/>
    <n v="3"/>
    <n v="3"/>
    <x v="25"/>
    <s v="Red Bull - Original"/>
    <s v="Carbonated"/>
    <x v="0"/>
    <b v="1"/>
    <n v="3"/>
    <n v="2"/>
    <s v="Red Bull "/>
    <s v=" Original"/>
    <m/>
    <x v="4"/>
    <s v=" January 26"/>
    <n v="2022"/>
  </r>
  <r>
    <s v="Processed"/>
    <s v="VJ300320609"/>
    <s v="GuttenPlans"/>
    <s v="GuttenPlans x1367"/>
    <s v="Sunkist Soda - Orange"/>
    <s v="Carbonated"/>
    <n v="14616308179"/>
    <s v="Wednesday, January 26, 2022"/>
    <s v="Cash"/>
    <n v="140"/>
    <n v="1"/>
    <n v="1"/>
    <n v="140"/>
    <n v="1"/>
    <n v="1"/>
    <n v="1"/>
    <n v="1"/>
    <x v="25"/>
    <s v="Sunkist Soda - Orange"/>
    <s v="Carbonated"/>
    <x v="0"/>
    <b v="1"/>
    <n v="1"/>
    <n v="0.66666666666666663"/>
    <s v="Sunkist Soda "/>
    <s v=" Orange"/>
    <m/>
    <x v="4"/>
    <s v=" January 26"/>
    <n v="2022"/>
  </r>
  <r>
    <s v="Processed"/>
    <s v="VJ300320609"/>
    <s v="GuttenPlans"/>
    <s v="GuttenPlans x1367"/>
    <s v="Coca Cola - Zero Sugar"/>
    <s v="Carbonated"/>
    <n v="14616314005"/>
    <s v="Wednesday, January 26, 2022"/>
    <s v="Cash"/>
    <n v="142"/>
    <n v="1"/>
    <n v="1"/>
    <n v="142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Monster Energy Original"/>
    <s v="Carbonated"/>
    <n v="14616807296"/>
    <s v="Wednesday, January 26, 2022"/>
    <s v="Cash"/>
    <n v="144"/>
    <n v="3"/>
    <n v="1"/>
    <n v="144"/>
    <n v="3"/>
    <n v="1"/>
    <n v="3"/>
    <n v="3"/>
    <x v="25"/>
    <s v="Monster Energy Original"/>
    <s v="Carbonated"/>
    <x v="0"/>
    <b v="1"/>
    <n v="3"/>
    <n v="2"/>
    <s v="Monster Energy Original"/>
    <m/>
    <m/>
    <x v="4"/>
    <s v=" January 26"/>
    <n v="2022"/>
  </r>
  <r>
    <s v="Processed"/>
    <s v="VJ300320609"/>
    <s v="GuttenPlans"/>
    <s v="GuttenPlans x1367"/>
    <s v="Chesters Fries Flaming hot"/>
    <s v="Food"/>
    <n v="14616808493"/>
    <s v="Wednesday, January 26, 2022"/>
    <s v="Cash"/>
    <n v="113"/>
    <n v="1.5"/>
    <n v="1"/>
    <n v="113"/>
    <n v="1.5"/>
    <n v="1"/>
    <n v="1.5"/>
    <n v="1.5"/>
    <x v="25"/>
    <s v="Chesters Fries Flaming hot"/>
    <s v="Food"/>
    <x v="1"/>
    <b v="1"/>
    <n v="1.5"/>
    <n v="1"/>
    <s v="Chesters Fries Flaming hot"/>
    <m/>
    <m/>
    <x v="4"/>
    <s v=" January 26"/>
    <n v="2022"/>
  </r>
  <r>
    <s v="Processed"/>
    <s v="VJ300320609"/>
    <s v="GuttenPlans"/>
    <s v="GuttenPlans x1367"/>
    <s v="Chesters Fries Flaming hot"/>
    <s v="Food"/>
    <n v="14616810676"/>
    <s v="Wednesday, January 26, 2022"/>
    <s v="Cash"/>
    <n v="113"/>
    <n v="1.5"/>
    <n v="1"/>
    <n v="113"/>
    <n v="1.5"/>
    <n v="1"/>
    <n v="1.5"/>
    <n v="1.5"/>
    <x v="25"/>
    <s v="Chesters Fries Flaming hot"/>
    <s v="Food"/>
    <x v="1"/>
    <b v="1"/>
    <n v="1.5"/>
    <n v="1"/>
    <s v="Chesters Fries Flaming hot"/>
    <m/>
    <m/>
    <x v="4"/>
    <s v=" January 26"/>
    <n v="2022"/>
  </r>
  <r>
    <s v="Processed"/>
    <s v="VJ300320609"/>
    <s v="GuttenPlans"/>
    <s v="GuttenPlans x1367"/>
    <s v="Coca Cola - Zero Sugar"/>
    <s v="Carbonated"/>
    <n v="14616922590"/>
    <s v="Wednesday, January 26, 2022"/>
    <s v="Cash"/>
    <n v="142"/>
    <n v="1"/>
    <n v="1"/>
    <n v="142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Coca Cola - Zero Sugar"/>
    <s v="Carbonated"/>
    <n v="14616924203"/>
    <s v="Wednesday, January 26, 2022"/>
    <s v="Cash"/>
    <n v="142"/>
    <n v="1"/>
    <n v="1"/>
    <n v="142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Coca Cola - Zero Sugar"/>
    <s v="Carbonated"/>
    <n v="14617029900"/>
    <s v="Wednesday, January 26, 2022"/>
    <s v="Cash"/>
    <n v="141"/>
    <n v="1"/>
    <n v="1"/>
    <n v="141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Sunkist Soda - Orange"/>
    <s v="Carbonated"/>
    <n v="14617297316"/>
    <s v="Wednesday, January 26, 2022"/>
    <s v="Cash"/>
    <n v="140"/>
    <n v="1"/>
    <n v="1"/>
    <n v="140"/>
    <n v="1"/>
    <n v="1"/>
    <n v="1"/>
    <n v="1"/>
    <x v="25"/>
    <s v="Sunkist Soda - Orange"/>
    <s v="Carbonated"/>
    <x v="0"/>
    <b v="1"/>
    <n v="1"/>
    <n v="0.66666666666666663"/>
    <s v="Sunkist Soda "/>
    <s v=" Orange"/>
    <m/>
    <x v="4"/>
    <s v=" January 26"/>
    <n v="2022"/>
  </r>
  <r>
    <s v="Processed"/>
    <s v="VJ300320609"/>
    <s v="GuttenPlans"/>
    <s v="GuttenPlans x1367"/>
    <s v="Monster Energy Original"/>
    <s v="Carbonated"/>
    <n v="14617296479"/>
    <s v="Wednesday, January 26, 2022"/>
    <s v="Cash"/>
    <n v="144"/>
    <n v="3"/>
    <n v="1"/>
    <n v="144"/>
    <n v="3"/>
    <n v="1"/>
    <n v="3"/>
    <n v="3"/>
    <x v="25"/>
    <s v="Monster Energy Original"/>
    <s v="Carbonated"/>
    <x v="0"/>
    <b v="1"/>
    <n v="3"/>
    <n v="2"/>
    <s v="Monster Energy Original"/>
    <m/>
    <m/>
    <x v="4"/>
    <s v=" January 26"/>
    <n v="2022"/>
  </r>
  <r>
    <s v="Processed"/>
    <s v="VJ300320609"/>
    <s v="GuttenPlans"/>
    <s v="GuttenPlans x1367"/>
    <s v="Coca Cola - Zero Sugar"/>
    <s v="Carbonated"/>
    <n v="14617354163"/>
    <s v="Wednesday, January 26, 2022"/>
    <s v="Cash"/>
    <n v="141"/>
    <n v="1"/>
    <n v="1"/>
    <n v="141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Sunkist Soda - Orange"/>
    <s v="Carbonated"/>
    <n v="14617356278"/>
    <s v="Wednesday, January 26, 2022"/>
    <s v="Cash"/>
    <n v="140"/>
    <n v="1"/>
    <n v="1"/>
    <n v="140"/>
    <n v="1"/>
    <n v="1"/>
    <n v="1"/>
    <n v="1"/>
    <x v="25"/>
    <s v="Sunkist Soda - Orange"/>
    <s v="Carbonated"/>
    <x v="0"/>
    <b v="1"/>
    <n v="1"/>
    <n v="0.66666666666666663"/>
    <s v="Sunkist Soda "/>
    <s v=" Orange"/>
    <m/>
    <x v="4"/>
    <s v=" January 26"/>
    <n v="2022"/>
  </r>
  <r>
    <s v="Processed"/>
    <s v="VJ300320609"/>
    <s v="GuttenPlans"/>
    <s v="GuttenPlans x1367"/>
    <s v="Monster Energy Original"/>
    <s v="Carbonated"/>
    <n v="14617446974"/>
    <s v="Wednesday, January 26, 2022"/>
    <s v="Cash"/>
    <n v="144"/>
    <n v="3"/>
    <n v="1"/>
    <n v="144"/>
    <n v="3"/>
    <n v="1"/>
    <n v="3"/>
    <n v="3"/>
    <x v="25"/>
    <s v="Monster Energy Original"/>
    <s v="Carbonated"/>
    <x v="0"/>
    <b v="1"/>
    <n v="3"/>
    <n v="2"/>
    <s v="Monster Energy Original"/>
    <m/>
    <m/>
    <x v="4"/>
    <s v=" January 26"/>
    <n v="2022"/>
  </r>
  <r>
    <s v="Processed"/>
    <s v="VJ300320609"/>
    <s v="GuttenPlans"/>
    <s v="GuttenPlans x1367"/>
    <s v="Cheetos - Fleming Hot Crunchy"/>
    <s v="Food"/>
    <n v="14617448362"/>
    <s v="Wednesday, January 26, 2022"/>
    <s v="Cash"/>
    <n v="110"/>
    <n v="1.5"/>
    <n v="1"/>
    <n v="110"/>
    <n v="1.5"/>
    <n v="1"/>
    <n v="1.5"/>
    <n v="1.5"/>
    <x v="25"/>
    <s v="Cheetos - Fleming Hot Crunchy"/>
    <s v="Food"/>
    <x v="1"/>
    <b v="1"/>
    <n v="1.5"/>
    <n v="1"/>
    <s v="Cheetos "/>
    <s v=" Fleming Hot Crunchy"/>
    <m/>
    <x v="4"/>
    <s v=" January 26"/>
    <n v="2022"/>
  </r>
  <r>
    <s v="Processed"/>
    <s v="VJ300320609"/>
    <s v="GuttenPlans"/>
    <s v="GuttenPlans x1367"/>
    <s v="Coca Cola - Zero Sugar"/>
    <s v="Carbonated"/>
    <n v="14617470327"/>
    <s v="Wednesday, January 26, 2022"/>
    <s v="Cash"/>
    <n v="142"/>
    <n v="1"/>
    <n v="1"/>
    <n v="142"/>
    <n v="1"/>
    <n v="1"/>
    <n v="1"/>
    <n v="1"/>
    <x v="25"/>
    <s v="Coca Cola - Zero Sugar"/>
    <s v="Carbonated"/>
    <x v="0"/>
    <b v="1"/>
    <n v="1"/>
    <n v="0.66666666666666663"/>
    <s v="Coca Cola "/>
    <s v=" Zero Sugar"/>
    <m/>
    <x v="4"/>
    <s v=" January 26"/>
    <n v="2022"/>
  </r>
  <r>
    <s v="Processed"/>
    <s v="VJ300320609"/>
    <s v="GuttenPlans"/>
    <s v="GuttenPlans x1367"/>
    <s v="Funyuns - Flaming Hot"/>
    <s v="Food"/>
    <n v="14617535442"/>
    <s v="Thursday, January 27, 2022"/>
    <s v="Cash"/>
    <n v="114"/>
    <n v="1.5"/>
    <n v="1"/>
    <n v="114"/>
    <n v="1.5"/>
    <n v="1"/>
    <n v="1.5"/>
    <n v="1.5"/>
    <x v="25"/>
    <s v="Funyuns - Flaming Hot"/>
    <s v="Food"/>
    <x v="1"/>
    <b v="1"/>
    <n v="1.5"/>
    <n v="1"/>
    <s v="Funyuns "/>
    <s v=" Flaming Hot"/>
    <m/>
    <x v="5"/>
    <s v=" January 27"/>
    <n v="2022"/>
  </r>
  <r>
    <s v="Processed"/>
    <s v="VJ300320609"/>
    <s v="GuttenPlans"/>
    <s v="GuttenPlans x1367"/>
    <s v="Munchies Snack mix Flaming Hot"/>
    <s v="Food"/>
    <n v="14619063183"/>
    <s v="Thursday, January 27, 2022"/>
    <s v="Credit"/>
    <n v="123"/>
    <n v="1.5"/>
    <n v="1"/>
    <n v="123"/>
    <n v="1.5"/>
    <n v="1"/>
    <n v="1.5"/>
    <n v="4.5"/>
    <x v="26"/>
    <s v="Munchies Snack mix Flaming Hot"/>
    <s v="Food"/>
    <x v="1"/>
    <b v="1"/>
    <n v="1.5"/>
    <n v="1"/>
    <s v="Munchies Snack mix Flaming Hot"/>
    <m/>
    <m/>
    <x v="5"/>
    <s v=" January 27"/>
    <n v="2022"/>
  </r>
  <r>
    <s v="Processed"/>
    <s v="VJ300320609"/>
    <s v="GuttenPlans"/>
    <s v="GuttenPlans x1367"/>
    <s v="Chesters Fries Flaming hot"/>
    <s v="Food"/>
    <n v="14619063183"/>
    <s v="Thursday, January 27, 2022"/>
    <s v="Credit"/>
    <n v="113"/>
    <n v="1.5"/>
    <n v="1"/>
    <n v="113"/>
    <n v="1.5"/>
    <n v="1"/>
    <n v="1.5"/>
    <n v="4.5"/>
    <x v="26"/>
    <s v="Chesters Fries Flaming hot"/>
    <s v="Food"/>
    <x v="1"/>
    <b v="1"/>
    <n v="1.5"/>
    <n v="1"/>
    <s v="Chesters Fries Flaming hot"/>
    <m/>
    <m/>
    <x v="5"/>
    <s v=" January 27"/>
    <n v="2022"/>
  </r>
  <r>
    <s v="Processed"/>
    <s v="VJ300320609"/>
    <s v="GuttenPlans"/>
    <s v="GuttenPlans x1367"/>
    <s v="Funyuns - Flaming Hot"/>
    <s v="Food"/>
    <n v="14619063183"/>
    <s v="Thursday, January 27, 2022"/>
    <s v="Credit"/>
    <n v="114"/>
    <n v="1.5"/>
    <n v="1"/>
    <n v="114"/>
    <n v="1.5"/>
    <n v="1"/>
    <n v="1.5"/>
    <n v="4.5"/>
    <x v="26"/>
    <s v="Funyuns - Flaming Hot"/>
    <s v="Food"/>
    <x v="1"/>
    <b v="1"/>
    <n v="1.5"/>
    <n v="1"/>
    <s v="Funyuns "/>
    <s v=" Flaming Hot"/>
    <m/>
    <x v="5"/>
    <s v=" January 27"/>
    <n v="2022"/>
  </r>
  <r>
    <s v="Processed"/>
    <s v="VJ300320686"/>
    <s v="Earle Asphalt"/>
    <s v="Earle Asphalt x1371"/>
    <s v="Keto Krisp - Almond Butter"/>
    <s v="Carbonated"/>
    <n v="14619609987"/>
    <s v="Thursday, January 27, 2022"/>
    <s v="Cash"/>
    <n v="135"/>
    <n v="2"/>
    <n v="1"/>
    <n v="135"/>
    <n v="2"/>
    <n v="1"/>
    <n v="2"/>
    <n v="2"/>
    <x v="26"/>
    <s v="Keto Krisp - Almond Butter"/>
    <s v="Carbonated"/>
    <x v="0"/>
    <b v="1"/>
    <n v="2"/>
    <n v="1.3333333333333333"/>
    <s v="Keto Krisp "/>
    <s v=" Almond Butter"/>
    <m/>
    <x v="5"/>
    <s v=" January 27"/>
    <n v="2022"/>
  </r>
  <r>
    <s v="Processed"/>
    <s v="VJ300320686"/>
    <s v="Earle Asphalt"/>
    <s v="Earle Asphalt x1371"/>
    <s v="Robert Irvine's - Fit Crunch -  Chocolate Pea"/>
    <s v="Food"/>
    <n v="14619609772"/>
    <s v="Thursday, January 27, 2022"/>
    <s v="Cash"/>
    <n v="133"/>
    <n v="2"/>
    <n v="1"/>
    <n v="133"/>
    <n v="2"/>
    <n v="1"/>
    <n v="2"/>
    <n v="2"/>
    <x v="26"/>
    <s v="Robert Irvine's - Fit Crunch -  Chocolate Pea"/>
    <s v="Food"/>
    <x v="1"/>
    <b v="1"/>
    <n v="2"/>
    <n v="1.3333333333333333"/>
    <s v="Robert Irvine's "/>
    <s v=" Fit Crunch "/>
    <s v="  Chocolate Pea"/>
    <x v="5"/>
    <s v=" January 27"/>
    <n v="2022"/>
  </r>
  <r>
    <s v="Processed"/>
    <s v="VJ300320686"/>
    <s v="Earle Asphalt"/>
    <s v="Earle Asphalt x1371"/>
    <s v="Snapple Diet Tea - Lemon"/>
    <s v="Non Carbonated"/>
    <n v="14619754876"/>
    <s v="Thursday, January 27, 2022"/>
    <s v="Credit"/>
    <n v="145"/>
    <n v="2.5"/>
    <n v="1"/>
    <n v="145"/>
    <n v="2.5"/>
    <n v="1"/>
    <n v="2.5"/>
    <n v="2.5"/>
    <x v="26"/>
    <s v="Snapple Diet Tea - Lemon"/>
    <s v="Non Carbonated"/>
    <x v="2"/>
    <b v="1"/>
    <n v="2.5"/>
    <n v="1.6666666666666667"/>
    <s v="Snapple Diet Tea "/>
    <s v=" Lemon"/>
    <m/>
    <x v="5"/>
    <s v=" January 27"/>
    <n v="2022"/>
  </r>
  <r>
    <s v="Processed"/>
    <s v="VJ300320609"/>
    <s v="GuttenPlans"/>
    <s v="GuttenPlans x1367"/>
    <s v="Red Bull - Original"/>
    <s v="Carbonated"/>
    <n v="14620962624"/>
    <s v="Thursday, January 27, 2022"/>
    <s v="Cash"/>
    <n v="148"/>
    <n v="3"/>
    <n v="1"/>
    <n v="148"/>
    <n v="3"/>
    <n v="1"/>
    <n v="3"/>
    <n v="3"/>
    <x v="26"/>
    <s v="Red Bull - Original"/>
    <s v="Carbonated"/>
    <x v="0"/>
    <b v="1"/>
    <n v="3"/>
    <n v="2"/>
    <s v="Red Bull "/>
    <s v=" Original"/>
    <m/>
    <x v="5"/>
    <s v=" January 27"/>
    <n v="2022"/>
  </r>
  <r>
    <s v="Processed"/>
    <s v="VJ300320686"/>
    <s v="Earle Asphalt"/>
    <s v="Earle Asphalt x1371"/>
    <s v="NuGo Dark Chocolate - Choc Chip"/>
    <s v="Food"/>
    <n v="14620979641"/>
    <s v="Thursday, January 27, 2022"/>
    <s v="Cash"/>
    <n v="137"/>
    <n v="2"/>
    <n v="1"/>
    <n v="137"/>
    <n v="2"/>
    <n v="1"/>
    <n v="2"/>
    <n v="2"/>
    <x v="26"/>
    <s v="NuGo Dark Chocolate - Choc Chip"/>
    <s v="Food"/>
    <x v="1"/>
    <b v="1"/>
    <n v="2"/>
    <n v="1.3333333333333333"/>
    <s v="NuGo Dark Chocolate "/>
    <s v=" Choc Chip"/>
    <m/>
    <x v="5"/>
    <s v=" January 27"/>
    <n v="2022"/>
  </r>
  <r>
    <s v="Processed"/>
    <s v="VJ300320611"/>
    <s v="Brunswick Sq Mall"/>
    <s v="BSQ Mall x1366 - ATT"/>
    <s v="Lays Baked - Original"/>
    <s v="Food"/>
    <n v="14621328372"/>
    <s v="Thursday, January 27, 2022"/>
    <s v="Credit"/>
    <n v="112"/>
    <n v="1.5"/>
    <n v="1"/>
    <n v="112"/>
    <n v="1.5"/>
    <n v="1"/>
    <n v="1.5"/>
    <n v="1.5"/>
    <x v="26"/>
    <s v="Lays Baked - Original"/>
    <s v="Food"/>
    <x v="1"/>
    <b v="1"/>
    <n v="1.5"/>
    <n v="1"/>
    <s v="Lays Baked "/>
    <s v=" Original"/>
    <m/>
    <x v="5"/>
    <s v=" January 27"/>
    <n v="2022"/>
  </r>
  <r>
    <s v="Processed"/>
    <s v="VJ300320609"/>
    <s v="GuttenPlans"/>
    <s v="GuttenPlans x1367"/>
    <s v="Monster Energy Original"/>
    <s v="Carbonated"/>
    <n v="14621334756"/>
    <s v="Thursday, January 27, 2022"/>
    <s v="Cash"/>
    <n v="146"/>
    <n v="3"/>
    <n v="1"/>
    <n v="146"/>
    <n v="3"/>
    <n v="1"/>
    <n v="3"/>
    <n v="3"/>
    <x v="26"/>
    <s v="Monster Energy Original"/>
    <s v="Carbonated"/>
    <x v="0"/>
    <b v="1"/>
    <n v="3"/>
    <n v="2"/>
    <s v="Monster Energy Original"/>
    <m/>
    <m/>
    <x v="5"/>
    <s v=" January 27"/>
    <n v="2022"/>
  </r>
  <r>
    <s v="Processed"/>
    <s v="VJ300320609"/>
    <s v="GuttenPlans"/>
    <s v="GuttenPlans x1367"/>
    <s v="Sunkist Soda - Orange"/>
    <s v="Carbonated"/>
    <n v="14621371077"/>
    <s v="Thursday, January 27, 2022"/>
    <s v="Cash"/>
    <n v="140"/>
    <n v="1"/>
    <n v="1"/>
    <n v="140"/>
    <n v="1"/>
    <n v="1"/>
    <n v="1"/>
    <n v="1"/>
    <x v="26"/>
    <s v="Sunkist Soda - Orange"/>
    <s v="Carbonated"/>
    <x v="0"/>
    <b v="1"/>
    <n v="1"/>
    <n v="0.66666666666666663"/>
    <s v="Sunkist Soda "/>
    <s v=" Orange"/>
    <m/>
    <x v="5"/>
    <s v=" January 27"/>
    <n v="2022"/>
  </r>
  <r>
    <s v="Processed"/>
    <s v="VJ300320609"/>
    <s v="GuttenPlans"/>
    <s v="GuttenPlans x1367"/>
    <s v="Cheetos - Fleming Hot Crunchy"/>
    <s v="Food"/>
    <n v="14621373696"/>
    <s v="Thursday, January 27, 2022"/>
    <s v="Cash"/>
    <n v="110"/>
    <n v="1.5"/>
    <n v="1"/>
    <n v="110"/>
    <n v="1.5"/>
    <n v="1"/>
    <n v="1.5"/>
    <n v="1.5"/>
    <x v="26"/>
    <s v="Cheetos - Fleming Hot Crunchy"/>
    <s v="Food"/>
    <x v="1"/>
    <b v="1"/>
    <n v="1.5"/>
    <n v="1"/>
    <s v="Cheetos "/>
    <s v=" Fleming Hot Crunchy"/>
    <m/>
    <x v="5"/>
    <s v=" January 27"/>
    <n v="2022"/>
  </r>
  <r>
    <s v="Processed"/>
    <s v="VJ300320609"/>
    <s v="GuttenPlans"/>
    <s v="GuttenPlans x1367"/>
    <s v="Oreo Single Server 6 ct"/>
    <s v="Food"/>
    <n v="14621434464"/>
    <s v="Thursday, January 27, 2022"/>
    <s v="Cash"/>
    <n v="138"/>
    <n v="2"/>
    <n v="1"/>
    <n v="138"/>
    <n v="2"/>
    <n v="1"/>
    <n v="2"/>
    <n v="2"/>
    <x v="26"/>
    <s v="Oreo Single Server 6 ct"/>
    <s v="Food"/>
    <x v="1"/>
    <b v="1"/>
    <n v="2"/>
    <n v="1.3333333333333333"/>
    <s v="Oreo Single Server 6 ct"/>
    <m/>
    <m/>
    <x v="5"/>
    <s v=" January 27"/>
    <n v="2022"/>
  </r>
  <r>
    <s v="Processed"/>
    <s v="VJ300320609"/>
    <s v="GuttenPlans"/>
    <s v="GuttenPlans x1367"/>
    <s v="Coca Cola - Zero Sugar"/>
    <s v="Carbonated"/>
    <n v="14621516599"/>
    <s v="Thursday, January 27, 2022"/>
    <s v="Cash"/>
    <n v="142"/>
    <n v="1"/>
    <n v="1"/>
    <n v="142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Munchies Snack mix Flaming Hot"/>
    <s v="Food"/>
    <n v="14621651041"/>
    <s v="Thursday, January 27, 2022"/>
    <s v="Cash"/>
    <n v="123"/>
    <n v="1.5"/>
    <n v="1"/>
    <n v="123"/>
    <n v="1.5"/>
    <n v="1"/>
    <n v="1.5"/>
    <n v="1.5"/>
    <x v="26"/>
    <s v="Munchies Snack mix Flaming Hot"/>
    <s v="Food"/>
    <x v="1"/>
    <b v="1"/>
    <n v="1.5"/>
    <n v="1"/>
    <s v="Munchies Snack mix Flaming Hot"/>
    <m/>
    <m/>
    <x v="5"/>
    <s v=" January 27"/>
    <n v="2022"/>
  </r>
  <r>
    <s v="Processed"/>
    <s v="VJ300320609"/>
    <s v="GuttenPlans"/>
    <s v="GuttenPlans x1367"/>
    <s v="Munchies Snack mix Flaming Hot"/>
    <s v="Food"/>
    <n v="14621653675"/>
    <s v="Thursday, January 27, 2022"/>
    <s v="Cash"/>
    <n v="123"/>
    <n v="1.5"/>
    <n v="1"/>
    <n v="123"/>
    <n v="1.5"/>
    <n v="1"/>
    <n v="1.5"/>
    <n v="1.5"/>
    <x v="26"/>
    <s v="Munchies Snack mix Flaming Hot"/>
    <s v="Food"/>
    <x v="1"/>
    <b v="1"/>
    <n v="1.5"/>
    <n v="1"/>
    <s v="Munchies Snack mix Flaming Hot"/>
    <m/>
    <m/>
    <x v="5"/>
    <s v=" January 27"/>
    <n v="2022"/>
  </r>
  <r>
    <s v="Processed"/>
    <s v="VJ300320609"/>
    <s v="GuttenPlans"/>
    <s v="GuttenPlans x1367"/>
    <s v="Funyuns - Flaming Hot"/>
    <s v="Food"/>
    <n v="14621912944"/>
    <s v="Thursday, January 27, 2022"/>
    <s v="Cash"/>
    <n v="114"/>
    <n v="1.5"/>
    <n v="1"/>
    <n v="114"/>
    <n v="1.5"/>
    <n v="1"/>
    <n v="1.5"/>
    <n v="1.5"/>
    <x v="26"/>
    <s v="Funyuns - Flaming Hot"/>
    <s v="Food"/>
    <x v="1"/>
    <b v="1"/>
    <n v="1.5"/>
    <n v="1"/>
    <s v="Funyuns "/>
    <s v=" Flaming Hot"/>
    <m/>
    <x v="5"/>
    <s v=" January 27"/>
    <n v="2022"/>
  </r>
  <r>
    <s v="Processed"/>
    <s v="VJ300320609"/>
    <s v="GuttenPlans"/>
    <s v="GuttenPlans x1367"/>
    <s v="Coca Cola - Zero Sugar"/>
    <s v="Carbonated"/>
    <n v="14622063677"/>
    <s v="Thursday, January 27, 2022"/>
    <s v="Cash"/>
    <n v="141"/>
    <n v="1"/>
    <n v="1"/>
    <n v="141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Coca Cola - Zero Sugar"/>
    <s v="Carbonated"/>
    <n v="14622065357"/>
    <s v="Thursday, January 27, 2022"/>
    <s v="Cash"/>
    <n v="141"/>
    <n v="1"/>
    <n v="1"/>
    <n v="141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Coca Cola - Zero Sugar"/>
    <s v="Carbonated"/>
    <n v="14622481555"/>
    <s v="Thursday, January 27, 2022"/>
    <s v="Cash"/>
    <n v="141"/>
    <n v="1"/>
    <n v="1"/>
    <n v="141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Coca Cola - Zero Sugar"/>
    <s v="Carbonated"/>
    <n v="14622523667"/>
    <s v="Thursday, January 27, 2022"/>
    <s v="Cash"/>
    <n v="141"/>
    <n v="1"/>
    <n v="1"/>
    <n v="141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Sunkist Soda - Orange"/>
    <s v="Carbonated"/>
    <n v="14622536550"/>
    <s v="Thursday, January 27, 2022"/>
    <s v="Cash"/>
    <n v="140"/>
    <n v="1"/>
    <n v="1"/>
    <n v="140"/>
    <n v="1"/>
    <n v="1"/>
    <n v="1"/>
    <n v="1"/>
    <x v="26"/>
    <s v="Sunkist Soda - Orange"/>
    <s v="Carbonated"/>
    <x v="0"/>
    <b v="1"/>
    <n v="1"/>
    <n v="0.66666666666666663"/>
    <s v="Sunkist Soda "/>
    <s v=" Orange"/>
    <m/>
    <x v="5"/>
    <s v=" January 27"/>
    <n v="2022"/>
  </r>
  <r>
    <s v="Processed"/>
    <s v="VJ300320609"/>
    <s v="GuttenPlans"/>
    <s v="GuttenPlans x1367"/>
    <s v="Coca Cola - Zero Sugar"/>
    <s v="Carbonated"/>
    <n v="14622555258"/>
    <s v="Thursday, January 27, 2022"/>
    <s v="Cash"/>
    <n v="142"/>
    <n v="1"/>
    <n v="1"/>
    <n v="142"/>
    <n v="1"/>
    <n v="1"/>
    <n v="1"/>
    <n v="1"/>
    <x v="26"/>
    <s v="Coca Cola - Zero Sugar"/>
    <s v="Carbonated"/>
    <x v="0"/>
    <b v="1"/>
    <n v="1"/>
    <n v="0.66666666666666663"/>
    <s v="Coca Cola "/>
    <s v=" Zero Sugar"/>
    <m/>
    <x v="5"/>
    <s v=" January 27"/>
    <n v="2022"/>
  </r>
  <r>
    <s v="Processed"/>
    <s v="VJ300320609"/>
    <s v="GuttenPlans"/>
    <s v="GuttenPlans x1367"/>
    <s v="Ritz Bits Cheese"/>
    <s v="Food"/>
    <n v="14622582337"/>
    <s v="Thursday, January 27, 2022"/>
    <s v="Cash"/>
    <n v="122"/>
    <n v="1.25"/>
    <n v="1"/>
    <n v="122"/>
    <n v="1.25"/>
    <n v="1"/>
    <n v="1.25"/>
    <n v="1.25"/>
    <x v="26"/>
    <s v="Ritz Bits Cheese"/>
    <s v="Food"/>
    <x v="1"/>
    <b v="1"/>
    <n v="1.25"/>
    <n v="0.83333333333333337"/>
    <s v="Ritz Bits Cheese"/>
    <m/>
    <m/>
    <x v="5"/>
    <s v=" January 27"/>
    <n v="2022"/>
  </r>
  <r>
    <s v="Processed"/>
    <s v="VJ300320609"/>
    <s v="GuttenPlans"/>
    <s v="GuttenPlans x1367"/>
    <s v="Ritz Bits Cheese"/>
    <s v="Food"/>
    <n v="14622582534"/>
    <s v="Thursday, January 27, 2022"/>
    <s v="Cash"/>
    <n v="122"/>
    <n v="1.25"/>
    <n v="1"/>
    <n v="122"/>
    <n v="1.25"/>
    <n v="1"/>
    <n v="1.25"/>
    <n v="1.25"/>
    <x v="26"/>
    <s v="Ritz Bits Cheese"/>
    <s v="Food"/>
    <x v="1"/>
    <b v="1"/>
    <n v="1.25"/>
    <n v="0.83333333333333337"/>
    <s v="Ritz Bits Cheese"/>
    <m/>
    <m/>
    <x v="5"/>
    <s v=" January 27"/>
    <n v="2022"/>
  </r>
  <r>
    <s v="Processed"/>
    <s v="VJ300320609"/>
    <s v="GuttenPlans"/>
    <s v="GuttenPlans x1367"/>
    <s v="Munchies Snack mix Flaming Hot"/>
    <s v="Food"/>
    <n v="14622600643"/>
    <s v="Thursday, January 27, 2022"/>
    <s v="Credit"/>
    <n v="123"/>
    <n v="1.5"/>
    <n v="1"/>
    <n v="123"/>
    <n v="1.5"/>
    <n v="1"/>
    <n v="1.5"/>
    <n v="1.5"/>
    <x v="26"/>
    <s v="Munchies Snack mix Flaming Hot"/>
    <s v="Food"/>
    <x v="1"/>
    <b v="1"/>
    <n v="1.5"/>
    <n v="1"/>
    <s v="Munchies Snack mix Flaming Hot"/>
    <m/>
    <m/>
    <x v="5"/>
    <s v=" January 27"/>
    <n v="2022"/>
  </r>
  <r>
    <s v="Processed"/>
    <s v="VJ300320609"/>
    <s v="GuttenPlans"/>
    <s v="GuttenPlans x1367"/>
    <s v="Funyuns - Flaming Hot"/>
    <s v="Food"/>
    <n v="14622640597"/>
    <s v="Thursday, January 27, 2022"/>
    <s v="Cash"/>
    <n v="114"/>
    <n v="1.5"/>
    <n v="1"/>
    <n v="114"/>
    <n v="1.5"/>
    <n v="1"/>
    <n v="1.5"/>
    <n v="1.5"/>
    <x v="26"/>
    <s v="Funyuns - Flaming Hot"/>
    <s v="Food"/>
    <x v="1"/>
    <b v="1"/>
    <n v="1.5"/>
    <n v="1"/>
    <s v="Funyuns "/>
    <s v=" Flaming Hot"/>
    <m/>
    <x v="5"/>
    <s v=" January 27"/>
    <n v="2022"/>
  </r>
  <r>
    <s v="Processed"/>
    <s v="VJ300320609"/>
    <s v="GuttenPlans"/>
    <s v="GuttenPlans x1367"/>
    <s v="Funyuns - Flaming Hot"/>
    <s v="Food"/>
    <n v="14622642102"/>
    <s v="Thursday, January 27, 2022"/>
    <s v="Cash"/>
    <n v="114"/>
    <n v="1.5"/>
    <n v="1"/>
    <n v="114"/>
    <n v="1.5"/>
    <n v="1"/>
    <n v="1.5"/>
    <n v="1.5"/>
    <x v="26"/>
    <s v="Funyuns - Flaming Hot"/>
    <s v="Food"/>
    <x v="1"/>
    <b v="1"/>
    <n v="1.5"/>
    <n v="1"/>
    <s v="Funyuns "/>
    <s v=" Flaming Hot"/>
    <m/>
    <x v="5"/>
    <s v=" January 27"/>
    <n v="2022"/>
  </r>
  <r>
    <s v="Processed"/>
    <s v="VJ300320609"/>
    <s v="GuttenPlans"/>
    <s v="GuttenPlans x1367"/>
    <s v="Chesters Fries Flaming hot"/>
    <s v="Food"/>
    <n v="14622643999"/>
    <s v="Friday, January 28, 2022"/>
    <s v="Cash"/>
    <n v="113"/>
    <n v="1.5"/>
    <n v="1"/>
    <n v="113"/>
    <n v="1.5"/>
    <n v="1"/>
    <n v="1.5"/>
    <n v="1.5"/>
    <x v="26"/>
    <s v="Chesters Fries Flaming hot"/>
    <s v="Food"/>
    <x v="1"/>
    <b v="1"/>
    <n v="1.5"/>
    <n v="1"/>
    <s v="Chesters Fries Flaming hot"/>
    <m/>
    <m/>
    <x v="6"/>
    <s v=" January 28"/>
    <n v="2022"/>
  </r>
  <r>
    <s v="Processed"/>
    <s v="VJ300320609"/>
    <s v="GuttenPlans"/>
    <s v="GuttenPlans x1367"/>
    <s v="Cheetos Flaming Hot Limon Crunchy"/>
    <s v="Food"/>
    <n v="14622697448"/>
    <s v="Friday, January 28, 2022"/>
    <s v="Cash"/>
    <n v="120"/>
    <n v="1.5"/>
    <n v="1"/>
    <n v="120"/>
    <n v="1.5"/>
    <n v="1"/>
    <n v="1.5"/>
    <n v="1.5"/>
    <x v="26"/>
    <s v="Cheetos Flaming Hot Limon Crunchy"/>
    <s v="Food"/>
    <x v="1"/>
    <b v="1"/>
    <n v="1.5"/>
    <n v="1"/>
    <s v="Cheetos Flaming Hot Limon Crunchy"/>
    <m/>
    <m/>
    <x v="6"/>
    <s v=" January 28"/>
    <n v="2022"/>
  </r>
  <r>
    <s v="Processed"/>
    <s v="VJ300320609"/>
    <s v="GuttenPlans"/>
    <s v="GuttenPlans x1367"/>
    <s v="Chesters Fries Flaming hot"/>
    <s v="Food"/>
    <n v="14622698097"/>
    <s v="Friday, January 28, 2022"/>
    <s v="Cash"/>
    <n v="113"/>
    <n v="1.5"/>
    <n v="1"/>
    <n v="113"/>
    <n v="1.5"/>
    <n v="1"/>
    <n v="1.5"/>
    <n v="1.5"/>
    <x v="26"/>
    <s v="Chesters Fries Flaming hot"/>
    <s v="Food"/>
    <x v="1"/>
    <b v="1"/>
    <n v="1.5"/>
    <n v="1"/>
    <s v="Chesters Fries Flaming hot"/>
    <m/>
    <m/>
    <x v="6"/>
    <s v=" January 28"/>
    <n v="2022"/>
  </r>
  <r>
    <s v="Processed"/>
    <s v="VJ300320609"/>
    <s v="GuttenPlans"/>
    <s v="GuttenPlans x1367"/>
    <s v="Sunkist Soda - Orange"/>
    <s v="Carbonated"/>
    <n v="14622908332"/>
    <s v="Friday, January 28, 2022"/>
    <s v="Cash"/>
    <n v="140"/>
    <n v="1"/>
    <n v="1"/>
    <n v="140"/>
    <n v="1"/>
    <n v="1"/>
    <n v="1"/>
    <n v="1"/>
    <x v="27"/>
    <s v="Sunkist Soda - Orange"/>
    <s v="Carbonated"/>
    <x v="0"/>
    <b v="1"/>
    <n v="1"/>
    <n v="0.66666666666666663"/>
    <s v="Sunkist Soda "/>
    <s v=" Orange"/>
    <m/>
    <x v="6"/>
    <s v=" January 28"/>
    <n v="2022"/>
  </r>
  <r>
    <s v="Processed"/>
    <s v="VJ300320609"/>
    <s v="GuttenPlans"/>
    <s v="GuttenPlans x1367"/>
    <s v="Coca Cola - Zero Sugar"/>
    <s v="Carbonated"/>
    <n v="14622918292"/>
    <s v="Friday, January 28, 2022"/>
    <s v="Cash"/>
    <n v="141"/>
    <n v="1"/>
    <n v="1"/>
    <n v="141"/>
    <n v="1"/>
    <n v="1"/>
    <n v="1"/>
    <n v="1"/>
    <x v="27"/>
    <s v="Coca Cola - Zero Sugar"/>
    <s v="Carbonated"/>
    <x v="0"/>
    <b v="1"/>
    <n v="1"/>
    <n v="0.66666666666666663"/>
    <s v="Coca Cola "/>
    <s v=" Zero Sugar"/>
    <m/>
    <x v="6"/>
    <s v=" January 28"/>
    <n v="2022"/>
  </r>
  <r>
    <s v="Processed"/>
    <s v="VJ300320686"/>
    <s v="Earle Asphalt"/>
    <s v="Earle Asphalt x1371"/>
    <s v="Snyder's of Hanover Pretzel - Cheddar Cheese"/>
    <s v="Food"/>
    <n v="14624263030"/>
    <s v="Friday, January 28, 2022"/>
    <s v="Cash"/>
    <n v="122"/>
    <n v="1.5"/>
    <n v="1"/>
    <n v="122"/>
    <n v="1.5"/>
    <n v="1"/>
    <n v="1.5"/>
    <n v="1.5"/>
    <x v="27"/>
    <s v="Snyder's of Hanover Pretzel - Cheddar Cheese"/>
    <s v="Food"/>
    <x v="1"/>
    <b v="1"/>
    <n v="1.5"/>
    <n v="1"/>
    <s v="Snyder's of Hanover Pretzel "/>
    <s v=" Cheddar Cheese"/>
    <m/>
    <x v="6"/>
    <s v=" January 28"/>
    <n v="2022"/>
  </r>
  <r>
    <s v="Processed"/>
    <s v="VJ300320609"/>
    <s v="GuttenPlans"/>
    <s v="GuttenPlans x1367"/>
    <s v="Chesters Fries Flaming hot"/>
    <s v="Food"/>
    <n v="14624270425"/>
    <s v="Friday, January 28, 2022"/>
    <s v="Credit"/>
    <n v="113"/>
    <n v="1.5"/>
    <n v="2"/>
    <n v="113"/>
    <n v="1.5"/>
    <n v="2"/>
    <n v="3"/>
    <n v="6"/>
    <x v="27"/>
    <s v="Chesters Fries Flaming hot"/>
    <s v="Food"/>
    <x v="1"/>
    <b v="1"/>
    <n v="1.5"/>
    <n v="1"/>
    <s v="Chesters Fries Flaming hot"/>
    <m/>
    <m/>
    <x v="6"/>
    <s v=" January 28"/>
    <n v="2022"/>
  </r>
  <r>
    <s v="Processed"/>
    <s v="VJ300320609"/>
    <s v="GuttenPlans"/>
    <s v="GuttenPlans x1367"/>
    <s v="Monster Energy Original"/>
    <s v="Carbonated"/>
    <n v="14624270425"/>
    <s v="Friday, January 28, 2022"/>
    <s v="Credit"/>
    <n v="146"/>
    <n v="3"/>
    <n v="1"/>
    <n v="146"/>
    <n v="3"/>
    <n v="1"/>
    <n v="3"/>
    <n v="6"/>
    <x v="27"/>
    <s v="Monster Energy Original"/>
    <s v="Carbonated"/>
    <x v="0"/>
    <b v="1"/>
    <n v="3"/>
    <n v="2"/>
    <s v="Monster Energy Original"/>
    <m/>
    <m/>
    <x v="6"/>
    <s v=" January 28"/>
    <n v="2022"/>
  </r>
  <r>
    <s v="Processed"/>
    <s v="VJ300320686"/>
    <s v="Earle Asphalt"/>
    <s v="Earle Asphalt x1371"/>
    <s v="Good Health Veggie Stix - Sea Salt"/>
    <s v="Food"/>
    <n v="14624598028"/>
    <s v="Friday, January 28, 2022"/>
    <s v="Cash"/>
    <n v="113"/>
    <n v="1.5"/>
    <n v="1"/>
    <n v="113"/>
    <n v="1.5"/>
    <n v="1"/>
    <n v="1.5"/>
    <n v="1.5"/>
    <x v="27"/>
    <s v="Good Health Veggie Stix - Sea Salt"/>
    <s v="Food"/>
    <x v="1"/>
    <b v="1"/>
    <n v="1.5"/>
    <n v="1"/>
    <s v="Good Health Veggie Stix "/>
    <s v=" Sea Salt"/>
    <m/>
    <x v="6"/>
    <s v=" January 28"/>
    <n v="2022"/>
  </r>
  <r>
    <s v="Processed"/>
    <s v="VJ300320686"/>
    <s v="Earle Asphalt"/>
    <s v="Earle Asphalt x1371"/>
    <s v="NuGo Dark Chocolate - Choc Chip"/>
    <s v="Food"/>
    <n v="14624950559"/>
    <s v="Friday, January 28, 2022"/>
    <s v="Credit"/>
    <n v="137"/>
    <n v="2"/>
    <n v="1"/>
    <n v="137"/>
    <n v="2"/>
    <n v="1"/>
    <n v="2"/>
    <n v="2"/>
    <x v="27"/>
    <s v="NuGo Dark Chocolate - Choc Chip"/>
    <s v="Food"/>
    <x v="1"/>
    <b v="1"/>
    <n v="2"/>
    <n v="1.3333333333333333"/>
    <s v="NuGo Dark Chocolate "/>
    <s v=" Choc Chip"/>
    <m/>
    <x v="6"/>
    <s v=" January 28"/>
    <n v="2022"/>
  </r>
  <r>
    <s v="Processed"/>
    <s v="VJ300320611"/>
    <s v="Brunswick Sq Mall"/>
    <s v="BSQ Mall x1366 - ATT"/>
    <s v="Monster Energy Original"/>
    <s v="Carbonated"/>
    <n v="14625014390"/>
    <s v="Friday, January 28, 2022"/>
    <s v="Credit"/>
    <n v="146"/>
    <n v="3"/>
    <n v="1"/>
    <n v="146"/>
    <n v="3"/>
    <n v="1"/>
    <n v="3"/>
    <n v="3"/>
    <x v="27"/>
    <s v="Monster Energy Original"/>
    <s v="Carbonated"/>
    <x v="0"/>
    <b v="1"/>
    <n v="3"/>
    <n v="2"/>
    <s v="Monster Energy Original"/>
    <m/>
    <m/>
    <x v="6"/>
    <s v=" January 28"/>
    <n v="2022"/>
  </r>
  <r>
    <s v="Processed"/>
    <s v="VJ300320609"/>
    <s v="GuttenPlans"/>
    <s v="GuttenPlans x1367"/>
    <s v="Jack Links Beef Steak Original"/>
    <s v="Food"/>
    <n v="14625229797"/>
    <s v="Friday, January 28, 2022"/>
    <s v="Credit"/>
    <n v="133"/>
    <n v="2"/>
    <n v="1"/>
    <n v="133"/>
    <n v="2"/>
    <n v="1"/>
    <n v="2"/>
    <n v="2"/>
    <x v="27"/>
    <s v="Jack Links Beef Steak Original"/>
    <s v="Food"/>
    <x v="1"/>
    <b v="1"/>
    <n v="2"/>
    <n v="1.3333333333333333"/>
    <s v="Jack Links Beef Steak Original"/>
    <m/>
    <m/>
    <x v="6"/>
    <s v=" January 28"/>
    <n v="2022"/>
  </r>
  <r>
    <s v="Processed"/>
    <s v="VJ300320609"/>
    <s v="GuttenPlans"/>
    <s v="GuttenPlans x1367"/>
    <s v="Snapple Diet Tea - Peach Tea"/>
    <s v="Non Carbonated"/>
    <n v="14625234322"/>
    <s v="Friday, January 28, 2022"/>
    <s v="Credit"/>
    <n v="145"/>
    <n v="2.5"/>
    <n v="1"/>
    <n v="145"/>
    <n v="2.5"/>
    <n v="1"/>
    <n v="2.5"/>
    <n v="2.5"/>
    <x v="27"/>
    <s v="Snapple Diet Tea - Peach Tea"/>
    <s v="Non Carbonated"/>
    <x v="2"/>
    <b v="1"/>
    <n v="2.5"/>
    <n v="1.6666666666666667"/>
    <s v="Snapple Diet Tea "/>
    <s v=" Peach Tea"/>
    <m/>
    <x v="6"/>
    <s v=" January 28"/>
    <n v="2022"/>
  </r>
  <r>
    <s v="Processed"/>
    <s v="VJ300320686"/>
    <s v="Earle Asphalt"/>
    <s v="Earle Asphalt x1371"/>
    <s v="Miss Vickie's Potato Chip - Jalapeno"/>
    <s v="Food"/>
    <n v="14625507306"/>
    <s v="Friday, January 28, 2022"/>
    <s v="Cash"/>
    <n v="111"/>
    <n v="1.5"/>
    <n v="1"/>
    <n v="111"/>
    <n v="1.5"/>
    <n v="1"/>
    <n v="1.5"/>
    <n v="1.5"/>
    <x v="27"/>
    <s v="Miss Vickie's Potato Chip - Jalapeno"/>
    <s v="Food"/>
    <x v="1"/>
    <b v="1"/>
    <n v="1.5"/>
    <n v="1"/>
    <s v="Miss Vickie's Potato Chip "/>
    <s v=" Jalapeno"/>
    <m/>
    <x v="6"/>
    <s v=" January 28"/>
    <n v="2022"/>
  </r>
  <r>
    <s v="Processed"/>
    <s v="VJ300320609"/>
    <s v="GuttenPlans"/>
    <s v="GuttenPlans x1367"/>
    <s v="Coca Cola - Zero Sugar"/>
    <s v="Carbonated"/>
    <n v="14625833319"/>
    <s v="Friday, January 28, 2022"/>
    <s v="Cash"/>
    <n v="142"/>
    <n v="1"/>
    <n v="1"/>
    <n v="142"/>
    <n v="1"/>
    <n v="1"/>
    <n v="1"/>
    <n v="1"/>
    <x v="27"/>
    <s v="Coca Cola - Zero Sugar"/>
    <s v="Carbonated"/>
    <x v="0"/>
    <b v="1"/>
    <n v="1"/>
    <n v="0.66666666666666663"/>
    <s v="Coca Cola "/>
    <s v=" Zero Sugar"/>
    <m/>
    <x v="6"/>
    <s v=" January 28"/>
    <n v="2022"/>
  </r>
  <r>
    <s v="Processed"/>
    <s v="VJ300205292"/>
    <s v="Brunswick Sq Mall"/>
    <s v="BSQ Mall x1364 - Zales"/>
    <s v="Good Health Veggie Stix - Sea Salt"/>
    <s v="Food"/>
    <n v="14626179324"/>
    <s v="Friday, January 28, 2022"/>
    <s v="Credit"/>
    <n v="111"/>
    <n v="1.5"/>
    <n v="1"/>
    <n v="111"/>
    <n v="1.5"/>
    <n v="1"/>
    <n v="1.5"/>
    <n v="1.5"/>
    <x v="27"/>
    <s v="Good Health Veggie Stix - Sea Salt"/>
    <s v="Food"/>
    <x v="1"/>
    <b v="1"/>
    <n v="1.5"/>
    <n v="1"/>
    <s v="Good Health Veggie Stix "/>
    <s v=" Sea Salt"/>
    <m/>
    <x v="6"/>
    <s v=" January 28"/>
    <n v="2022"/>
  </r>
  <r>
    <s v="Processed"/>
    <s v="VJ300320609"/>
    <s v="GuttenPlans"/>
    <s v="GuttenPlans x1367"/>
    <s v="Monster Energy Original"/>
    <s v="Carbonated"/>
    <n v="14626264303"/>
    <s v="Friday, January 28, 2022"/>
    <s v="Cash"/>
    <n v="144"/>
    <n v="3"/>
    <n v="1"/>
    <n v="144"/>
    <n v="3"/>
    <n v="1"/>
    <n v="3"/>
    <n v="3"/>
    <x v="27"/>
    <s v="Monster Energy Original"/>
    <s v="Carbonated"/>
    <x v="0"/>
    <b v="1"/>
    <n v="3"/>
    <n v="2"/>
    <s v="Monster Energy Original"/>
    <m/>
    <m/>
    <x v="6"/>
    <s v=" January 28"/>
    <n v="2022"/>
  </r>
  <r>
    <s v="Processed"/>
    <s v="VJ300320609"/>
    <s v="GuttenPlans"/>
    <s v="GuttenPlans x1367"/>
    <s v="Cheetos - Fleming Hot Crunchy"/>
    <s v="Food"/>
    <n v="14626266004"/>
    <s v="Friday, January 28, 2022"/>
    <s v="Cash"/>
    <n v="110"/>
    <n v="1.5"/>
    <n v="1"/>
    <n v="110"/>
    <n v="1.5"/>
    <n v="1"/>
    <n v="1.5"/>
    <n v="1.5"/>
    <x v="27"/>
    <s v="Cheetos - Fleming Hot Crunchy"/>
    <s v="Food"/>
    <x v="1"/>
    <b v="1"/>
    <n v="1.5"/>
    <n v="1"/>
    <s v="Cheetos "/>
    <s v=" Fleming Hot Crunchy"/>
    <m/>
    <x v="6"/>
    <s v=" January 28"/>
    <n v="2022"/>
  </r>
  <r>
    <s v="Processed"/>
    <s v="VJ300320611"/>
    <s v="Brunswick Sq Mall"/>
    <s v="BSQ Mall x1366 - ATT"/>
    <s v="Poland Springs Water"/>
    <s v="Water"/>
    <n v="14626598098"/>
    <s v="Friday, January 28, 2022"/>
    <s v="Credit"/>
    <n v="142"/>
    <n v="1.5"/>
    <n v="2"/>
    <n v="142"/>
    <n v="1.5"/>
    <n v="2"/>
    <n v="3"/>
    <n v="3"/>
    <x v="27"/>
    <s v="Poland Springs Water"/>
    <s v="Water"/>
    <x v="3"/>
    <b v="1"/>
    <n v="1.5"/>
    <n v="1"/>
    <s v="Poland Springs Water"/>
    <m/>
    <m/>
    <x v="6"/>
    <s v=" January 28"/>
    <n v="2022"/>
  </r>
  <r>
    <s v="Processed"/>
    <s v="VJ300205292"/>
    <s v="Brunswick Sq Mall"/>
    <s v="BSQ Mall x1364 - Zales"/>
    <s v="KitKat - Crisp Wafers"/>
    <s v="Food"/>
    <n v="14626807509"/>
    <s v="Friday, January 28, 2022"/>
    <s v="Cash"/>
    <n v="130"/>
    <n v="2"/>
    <n v="1"/>
    <n v="130"/>
    <n v="2"/>
    <n v="1"/>
    <n v="2"/>
    <n v="2"/>
    <x v="27"/>
    <s v="KitKat - Crisp Wafers"/>
    <s v="Food"/>
    <x v="1"/>
    <b v="1"/>
    <n v="2"/>
    <n v="1.3333333333333333"/>
    <s v="KitKat "/>
    <s v=" Crisp Wafers"/>
    <m/>
    <x v="6"/>
    <s v=" January 28"/>
    <n v="2022"/>
  </r>
  <r>
    <s v="Processed"/>
    <s v="VJ300320609"/>
    <s v="GuttenPlans"/>
    <s v="GuttenPlans x1367"/>
    <s v="Sunkist Soda - Orange"/>
    <s v="Carbonated"/>
    <n v="14626898494"/>
    <s v="Friday, January 28, 2022"/>
    <s v="Cash"/>
    <n v="140"/>
    <n v="1"/>
    <n v="1"/>
    <n v="140"/>
    <n v="1"/>
    <n v="1"/>
    <n v="1"/>
    <n v="1"/>
    <x v="27"/>
    <s v="Sunkist Soda - Orange"/>
    <s v="Carbonated"/>
    <x v="0"/>
    <b v="1"/>
    <n v="1"/>
    <n v="0.66666666666666663"/>
    <s v="Sunkist Soda "/>
    <s v=" Orange"/>
    <m/>
    <x v="6"/>
    <s v=" January 28"/>
    <n v="2022"/>
  </r>
  <r>
    <s v="Processed"/>
    <s v="VJ300320609"/>
    <s v="GuttenPlans"/>
    <s v="GuttenPlans x1367"/>
    <s v="Coca Cola - Zero Sugar"/>
    <s v="Carbonated"/>
    <n v="14626933609"/>
    <s v="Friday, January 28, 2022"/>
    <s v="Cash"/>
    <n v="141"/>
    <n v="1"/>
    <n v="1"/>
    <n v="141"/>
    <n v="1"/>
    <n v="1"/>
    <n v="1"/>
    <n v="1"/>
    <x v="27"/>
    <s v="Coca Cola - Zero Sugar"/>
    <s v="Carbonated"/>
    <x v="0"/>
    <b v="1"/>
    <n v="1"/>
    <n v="0.66666666666666663"/>
    <s v="Coca Cola "/>
    <s v=" Zero Sugar"/>
    <m/>
    <x v="6"/>
    <s v=" January 28"/>
    <n v="2022"/>
  </r>
  <r>
    <s v="Processed"/>
    <s v="VJ300320609"/>
    <s v="GuttenPlans"/>
    <s v="GuttenPlans x1367"/>
    <s v="Monster Energy Original"/>
    <s v="Carbonated"/>
    <n v="14627245237"/>
    <s v="Friday, January 28, 2022"/>
    <s v="Credit"/>
    <n v="144"/>
    <n v="3"/>
    <n v="1"/>
    <n v="144"/>
    <n v="3"/>
    <n v="1"/>
    <n v="3"/>
    <n v="3"/>
    <x v="27"/>
    <s v="Monster Energy Original"/>
    <s v="Carbonated"/>
    <x v="0"/>
    <b v="1"/>
    <n v="3"/>
    <n v="2"/>
    <s v="Monster Energy Original"/>
    <m/>
    <m/>
    <x v="6"/>
    <s v=" January 28"/>
    <n v="2022"/>
  </r>
  <r>
    <s v="Processed"/>
    <s v="VJ300320609"/>
    <s v="GuttenPlans"/>
    <s v="GuttenPlans x1367"/>
    <s v="Coca Cola - Zero Sugar"/>
    <s v="Carbonated"/>
    <n v="14627311015"/>
    <s v="Friday, January 28, 2022"/>
    <s v="Cash"/>
    <n v="141"/>
    <n v="1"/>
    <n v="1"/>
    <n v="141"/>
    <n v="1"/>
    <n v="1"/>
    <n v="1"/>
    <n v="1"/>
    <x v="27"/>
    <s v="Coca Cola - Zero Sugar"/>
    <s v="Carbonated"/>
    <x v="0"/>
    <b v="1"/>
    <n v="1"/>
    <n v="0.66666666666666663"/>
    <s v="Coca Cola "/>
    <s v=" Zero Sugar"/>
    <m/>
    <x v="6"/>
    <s v=" January 28"/>
    <n v="2022"/>
  </r>
  <r>
    <s v="Processed"/>
    <s v="VJ300320609"/>
    <s v="GuttenPlans"/>
    <s v="GuttenPlans x1367"/>
    <s v="Coca Cola - Zero Sugar"/>
    <s v="Carbonated"/>
    <n v="14627325633"/>
    <s v="Friday, January 28, 2022"/>
    <s v="Cash"/>
    <n v="141"/>
    <n v="1"/>
    <n v="1"/>
    <n v="141"/>
    <n v="1"/>
    <n v="1"/>
    <n v="1"/>
    <n v="1"/>
    <x v="27"/>
    <s v="Coca Cola - Zero Sugar"/>
    <s v="Carbonated"/>
    <x v="0"/>
    <b v="1"/>
    <n v="1"/>
    <n v="0.66666666666666663"/>
    <s v="Coca Cola "/>
    <s v=" Zero Sugar"/>
    <m/>
    <x v="6"/>
    <s v=" January 28"/>
    <n v="2022"/>
  </r>
  <r>
    <s v="Processed"/>
    <s v="VJ300320609"/>
    <s v="GuttenPlans"/>
    <s v="GuttenPlans x1367"/>
    <s v="Monster Energy Original"/>
    <s v="Carbonated"/>
    <n v="14627444378"/>
    <s v="Friday, January 28, 2022"/>
    <s v="Cash"/>
    <n v="144"/>
    <n v="3"/>
    <n v="1"/>
    <n v="144"/>
    <n v="3"/>
    <n v="1"/>
    <n v="3"/>
    <n v="3"/>
    <x v="27"/>
    <s v="Monster Energy Original"/>
    <s v="Carbonated"/>
    <x v="0"/>
    <b v="1"/>
    <n v="3"/>
    <n v="2"/>
    <s v="Monster Energy Original"/>
    <m/>
    <m/>
    <x v="6"/>
    <s v=" January 28"/>
    <n v="2022"/>
  </r>
  <r>
    <s v="Processed"/>
    <s v="VJ300320609"/>
    <s v="GuttenPlans"/>
    <s v="GuttenPlans x1367"/>
    <s v="Monster Energy Original"/>
    <s v="Carbonated"/>
    <n v="14627622462"/>
    <s v="Saturday, January 29, 2022"/>
    <s v="Cash"/>
    <n v="144"/>
    <n v="3"/>
    <n v="1"/>
    <n v="144"/>
    <n v="3"/>
    <n v="1"/>
    <n v="3"/>
    <n v="3"/>
    <x v="27"/>
    <s v="Monster Energy Original"/>
    <s v="Carbonated"/>
    <x v="0"/>
    <b v="1"/>
    <n v="3"/>
    <n v="2"/>
    <s v="Monster Energy Original"/>
    <m/>
    <m/>
    <x v="0"/>
    <s v=" January 29"/>
    <n v="2022"/>
  </r>
  <r>
    <s v="Processed"/>
    <s v="VJ300320609"/>
    <s v="GuttenPlans"/>
    <s v="GuttenPlans x1367"/>
    <s v="Cheetos - Fleming Hot Crunchy"/>
    <s v="Food"/>
    <n v="14627622993"/>
    <s v="Saturday, January 29, 2022"/>
    <s v="Cash"/>
    <n v="110"/>
    <n v="1.5"/>
    <n v="1"/>
    <n v="110"/>
    <n v="1.5"/>
    <n v="1"/>
    <n v="1.5"/>
    <n v="1.5"/>
    <x v="27"/>
    <s v="Cheetos - Fleming Hot Crunchy"/>
    <s v="Food"/>
    <x v="1"/>
    <b v="1"/>
    <n v="1.5"/>
    <n v="1"/>
    <s v="Cheetos "/>
    <s v=" Fleming Hot Crunchy"/>
    <m/>
    <x v="0"/>
    <s v=" January 29"/>
    <n v="2022"/>
  </r>
  <r>
    <s v="Processed"/>
    <s v="VJ300320609"/>
    <s v="GuttenPlans"/>
    <s v="GuttenPlans x1367"/>
    <s v="Ritz Bits Cheese"/>
    <s v="Food"/>
    <n v="14627623089"/>
    <s v="Saturday, January 29, 2022"/>
    <s v="Cash"/>
    <n v="122"/>
    <n v="1.25"/>
    <n v="1"/>
    <n v="122"/>
    <n v="1.25"/>
    <n v="1"/>
    <n v="1.25"/>
    <n v="1.25"/>
    <x v="27"/>
    <s v="Ritz Bits Cheese"/>
    <s v="Food"/>
    <x v="1"/>
    <b v="1"/>
    <n v="1.25"/>
    <n v="0.83333333333333337"/>
    <s v="Ritz Bits Cheese"/>
    <m/>
    <m/>
    <x v="0"/>
    <s v=" January 29"/>
    <n v="2022"/>
  </r>
  <r>
    <s v="Processed"/>
    <s v="VJ300320609"/>
    <s v="GuttenPlans"/>
    <s v="GuttenPlans x1367"/>
    <s v="Ritz Bits Cheese"/>
    <s v="Food"/>
    <n v="14627626664"/>
    <s v="Saturday, January 29, 2022"/>
    <s v="Cash"/>
    <n v="122"/>
    <n v="1.25"/>
    <n v="1"/>
    <n v="122"/>
    <n v="1.25"/>
    <n v="1"/>
    <n v="1.25"/>
    <n v="1.25"/>
    <x v="27"/>
    <s v="Ritz Bits Cheese"/>
    <s v="Food"/>
    <x v="1"/>
    <b v="1"/>
    <n v="1.25"/>
    <n v="0.83333333333333337"/>
    <s v="Ritz Bits Cheese"/>
    <m/>
    <m/>
    <x v="0"/>
    <s v=" January 29"/>
    <n v="2022"/>
  </r>
  <r>
    <s v="Processed"/>
    <s v="VJ300320609"/>
    <s v="GuttenPlans"/>
    <s v="GuttenPlans x1367"/>
    <s v="Snapple Diet Tea - Lemon"/>
    <s v="Non Carbonated"/>
    <n v="14628029621"/>
    <s v="Saturday, January 29, 2022"/>
    <s v="Credit"/>
    <n v="143"/>
    <n v="2.5"/>
    <n v="1"/>
    <n v="143"/>
    <n v="2.5"/>
    <n v="1"/>
    <n v="2.5"/>
    <n v="2.5"/>
    <x v="28"/>
    <s v="Snapple Diet Tea - Lemon"/>
    <s v="Non Carbonated"/>
    <x v="2"/>
    <b v="1"/>
    <n v="2.5"/>
    <n v="1.6666666666666667"/>
    <s v="Snapple Diet Tea "/>
    <s v=" Lemon"/>
    <m/>
    <x v="0"/>
    <s v=" January 29"/>
    <n v="2022"/>
  </r>
  <r>
    <s v="Processed"/>
    <s v="VJ300320611"/>
    <s v="Brunswick Sq Mall"/>
    <s v="BSQ Mall x1366 - ATT"/>
    <s v="Poland Springs Water"/>
    <s v="Water"/>
    <n v="14631255630"/>
    <s v="Sunday, January 30, 2022"/>
    <s v="Credit"/>
    <n v="142"/>
    <n v="1.5"/>
    <n v="1"/>
    <n v="142"/>
    <n v="1.5"/>
    <n v="1"/>
    <n v="1.5"/>
    <n v="6"/>
    <x v="29"/>
    <s v="Poland Springs Water"/>
    <s v="Water"/>
    <x v="3"/>
    <b v="1"/>
    <n v="1.5"/>
    <n v="1"/>
    <s v="Poland Springs Water"/>
    <m/>
    <m/>
    <x v="1"/>
    <s v=" January 30"/>
    <n v="2022"/>
  </r>
  <r>
    <s v="Processed"/>
    <s v="VJ300320611"/>
    <s v="Brunswick Sq Mall"/>
    <s v="BSQ Mall x1366 - ATT"/>
    <s v="Monster Energy Original"/>
    <s v="Carbonated"/>
    <n v="14631255630"/>
    <s v="Sunday, January 30, 2022"/>
    <s v="Credit"/>
    <n v="146"/>
    <n v="3"/>
    <n v="1"/>
    <n v="146"/>
    <n v="3"/>
    <n v="1"/>
    <n v="3"/>
    <n v="6"/>
    <x v="29"/>
    <s v="Monster Energy Original"/>
    <s v="Carbonated"/>
    <x v="0"/>
    <b v="1"/>
    <n v="3"/>
    <n v="2"/>
    <s v="Monster Energy Original"/>
    <m/>
    <m/>
    <x v="1"/>
    <s v=" January 30"/>
    <n v="2022"/>
  </r>
  <r>
    <s v="Processed"/>
    <s v="VJ300320611"/>
    <s v="Brunswick Sq Mall"/>
    <s v="BSQ Mall x1366 - ATT"/>
    <s v="Lays Baked - Original"/>
    <s v="Food"/>
    <n v="14631255630"/>
    <s v="Sunday, January 30, 2022"/>
    <s v="Credit"/>
    <n v="112"/>
    <n v="1.5"/>
    <n v="1"/>
    <n v="112"/>
    <n v="1.5"/>
    <n v="1"/>
    <n v="1.5"/>
    <n v="6"/>
    <x v="29"/>
    <s v="Lays Baked - Original"/>
    <s v="Food"/>
    <x v="1"/>
    <b v="1"/>
    <n v="1.5"/>
    <n v="1"/>
    <s v="Lays Baked "/>
    <s v=" Original"/>
    <m/>
    <x v="1"/>
    <s v=" January 30"/>
    <n v="2022"/>
  </r>
  <r>
    <s v="Processed"/>
    <s v="VJ300320611"/>
    <s v="Brunswick Sq Mall"/>
    <s v="BSQ Mall x1366 - ATT"/>
    <s v="Poland Springs Water"/>
    <s v="Water"/>
    <n v="14631313975"/>
    <s v="Sunday, January 30, 2022"/>
    <s v="Cash"/>
    <n v="142"/>
    <n v="1.5"/>
    <n v="1"/>
    <n v="142"/>
    <n v="1.5"/>
    <n v="1"/>
    <n v="1.5"/>
    <n v="1.5"/>
    <x v="29"/>
    <s v="Poland Springs Water"/>
    <s v="Water"/>
    <x v="3"/>
    <b v="1"/>
    <n v="1.5"/>
    <n v="1"/>
    <s v="Poland Springs Water"/>
    <m/>
    <m/>
    <x v="1"/>
    <s v=" January 30"/>
    <n v="2022"/>
  </r>
  <r>
    <s v="Processed"/>
    <s v="VJ300205292"/>
    <s v="Brunswick Sq Mall"/>
    <s v="BSQ Mall x1364 - Zales"/>
    <s v="Oberto Specialty Meats - Original"/>
    <s v="Food"/>
    <n v="14631362547"/>
    <s v="Sunday, January 30, 2022"/>
    <s v="Credit"/>
    <n v="113"/>
    <n v="3"/>
    <n v="1"/>
    <n v="113"/>
    <n v="3"/>
    <n v="1"/>
    <n v="3"/>
    <n v="3"/>
    <x v="29"/>
    <s v="Oberto Specialty Meats - Original"/>
    <s v="Food"/>
    <x v="1"/>
    <b v="1"/>
    <n v="3"/>
    <n v="2"/>
    <s v="Oberto Specialty Meats "/>
    <s v=" Original"/>
    <m/>
    <x v="1"/>
    <s v=" January 30"/>
    <n v="2022"/>
  </r>
  <r>
    <s v="Processed"/>
    <s v="VJ300320611"/>
    <s v="Brunswick Sq Mall"/>
    <s v="BSQ Mall x1366 - ATT"/>
    <s v="V8 Vegetable Juice - Original"/>
    <s v="Non Carbonated"/>
    <n v="14631674330"/>
    <s v="Sunday, January 30, 2022"/>
    <s v="Cash"/>
    <n v="141"/>
    <n v="1.5"/>
    <n v="1"/>
    <n v="141"/>
    <n v="1.5"/>
    <n v="1"/>
    <n v="1.5"/>
    <n v="1.5"/>
    <x v="29"/>
    <s v="V8 Vegetable Juice - Original"/>
    <s v="Non Carbonated"/>
    <x v="2"/>
    <b v="1"/>
    <n v="1.5"/>
    <n v="1"/>
    <s v="V8 Vegetable Juice "/>
    <s v=" Original"/>
    <m/>
    <x v="1"/>
    <s v=" January 30"/>
    <n v="2022"/>
  </r>
  <r>
    <s v="Processed"/>
    <s v="VJ300320611"/>
    <s v="Brunswick Sq Mall"/>
    <s v="BSQ Mall x1366 - ATT"/>
    <s v="Poland Springs Water"/>
    <s v="Water"/>
    <n v="14631757968"/>
    <s v="Sunday, January 30, 2022"/>
    <s v="Cash"/>
    <n v="142"/>
    <n v="1.5"/>
    <n v="1"/>
    <n v="142"/>
    <n v="1.5"/>
    <n v="1"/>
    <n v="1.5"/>
    <n v="1.5"/>
    <x v="29"/>
    <s v="Poland Springs Water"/>
    <s v="Water"/>
    <x v="3"/>
    <b v="1"/>
    <n v="1.5"/>
    <n v="1"/>
    <s v="Poland Springs Water"/>
    <m/>
    <m/>
    <x v="1"/>
    <s v=" January 30"/>
    <n v="2022"/>
  </r>
  <r>
    <s v="Processed"/>
    <s v="VJ300205292"/>
    <s v="Brunswick Sq Mall"/>
    <s v="BSQ Mall x1364 - Zales"/>
    <s v="Poland Springs Water"/>
    <s v="Water"/>
    <n v="14632881624"/>
    <s v="Monday, January 31, 2022"/>
    <s v="Credit"/>
    <n v="144"/>
    <n v="1.5"/>
    <n v="3"/>
    <n v="144"/>
    <n v="1.5"/>
    <n v="3"/>
    <n v="4.5"/>
    <n v="4.5"/>
    <x v="29"/>
    <s v="Poland Springs Water"/>
    <s v="Water"/>
    <x v="3"/>
    <b v="1"/>
    <n v="1.5"/>
    <n v="1"/>
    <s v="Poland Springs Water"/>
    <m/>
    <m/>
    <x v="2"/>
    <s v=" January 31"/>
    <n v="2022"/>
  </r>
  <r>
    <s v="Processed"/>
    <s v="VJ300320609"/>
    <s v="GuttenPlans"/>
    <s v="GuttenPlans x1367"/>
    <s v="Cheetos - Fleming Hot Crunchy"/>
    <s v="Food"/>
    <n v="14633271391"/>
    <s v="Monday, January 31, 2022"/>
    <s v="Credit"/>
    <n v="110"/>
    <n v="1.5"/>
    <n v="1"/>
    <n v="110"/>
    <n v="1.5"/>
    <n v="1"/>
    <n v="1.5"/>
    <n v="1.5"/>
    <x v="30"/>
    <s v="Cheetos - Fleming Hot Crunchy"/>
    <s v="Food"/>
    <x v="1"/>
    <b v="1"/>
    <n v="1.5"/>
    <n v="1"/>
    <s v="Cheetos "/>
    <s v=" Fleming Hot Crunchy"/>
    <m/>
    <x v="2"/>
    <s v=" January 31"/>
    <n v="2022"/>
  </r>
  <r>
    <s v="Processed"/>
    <s v="VJ300320609"/>
    <s v="GuttenPlans"/>
    <s v="GuttenPlans x1367"/>
    <s v="Snapple Diet Tea - Peach Tea"/>
    <s v="Non Carbonated"/>
    <n v="14633421017"/>
    <s v="Monday, January 31, 2022"/>
    <s v="Cash"/>
    <n v="145"/>
    <n v="2.5"/>
    <n v="1"/>
    <n v="145"/>
    <n v="2.5"/>
    <n v="1"/>
    <n v="2.5"/>
    <n v="2.5"/>
    <x v="30"/>
    <s v="Snapple Diet Tea - Peach Tea"/>
    <s v="Non Carbonated"/>
    <x v="2"/>
    <b v="1"/>
    <n v="2.5"/>
    <n v="1.6666666666666667"/>
    <s v="Snapple Diet Tea "/>
    <s v=" Peach Tea"/>
    <m/>
    <x v="2"/>
    <s v=" January 31"/>
    <n v="2022"/>
  </r>
  <r>
    <s v="Processed"/>
    <s v="VJ300320609"/>
    <s v="GuttenPlans"/>
    <s v="GuttenPlans x1367"/>
    <s v="Snapple Diet Tea - Peach Tea"/>
    <s v="Non Carbonated"/>
    <n v="14633422692"/>
    <s v="Monday, January 31, 2022"/>
    <s v="Cash"/>
    <n v="145"/>
    <n v="2.5"/>
    <n v="1"/>
    <n v="145"/>
    <n v="2.5"/>
    <n v="1"/>
    <n v="2.5"/>
    <n v="2.5"/>
    <x v="30"/>
    <s v="Snapple Diet Tea - Peach Tea"/>
    <s v="Non Carbonated"/>
    <x v="2"/>
    <b v="1"/>
    <n v="2.5"/>
    <n v="1.6666666666666667"/>
    <s v="Snapple Diet Tea "/>
    <s v=" Peach Tea"/>
    <m/>
    <x v="2"/>
    <s v=" January 31"/>
    <n v="2022"/>
  </r>
  <r>
    <s v="Processed"/>
    <s v="VJ300320609"/>
    <s v="GuttenPlans"/>
    <s v="GuttenPlans x1367"/>
    <s v="Jack Links Beef Steak Original"/>
    <s v="Food"/>
    <n v="14633471466"/>
    <s v="Monday, January 31, 2022"/>
    <s v="Credit"/>
    <n v="133"/>
    <n v="2"/>
    <n v="1"/>
    <n v="133"/>
    <n v="2"/>
    <n v="1"/>
    <n v="2"/>
    <n v="4"/>
    <x v="30"/>
    <s v="Jack Links Beef Steak Original"/>
    <s v="Food"/>
    <x v="1"/>
    <b v="1"/>
    <n v="2"/>
    <n v="1.3333333333333333"/>
    <s v="Jack Links Beef Steak Original"/>
    <m/>
    <m/>
    <x v="2"/>
    <s v=" January 31"/>
    <n v="2022"/>
  </r>
  <r>
    <s v="Processed"/>
    <s v="VJ300320609"/>
    <s v="GuttenPlans"/>
    <s v="GuttenPlans x1367"/>
    <s v="KitKat - Crisp Wafers"/>
    <s v="Food"/>
    <n v="14633471466"/>
    <s v="Monday, January 31, 2022"/>
    <s v="Credit"/>
    <n v="134"/>
    <n v="2"/>
    <n v="1"/>
    <n v="134"/>
    <n v="2"/>
    <n v="1"/>
    <n v="2"/>
    <n v="4"/>
    <x v="30"/>
    <s v="KitKat - Crisp Wafers"/>
    <s v="Food"/>
    <x v="1"/>
    <b v="1"/>
    <n v="2"/>
    <n v="1.3333333333333333"/>
    <s v="KitKat "/>
    <s v=" Crisp Wafers"/>
    <m/>
    <x v="2"/>
    <s v=" January 31"/>
    <n v="2022"/>
  </r>
  <r>
    <s v="Processed"/>
    <s v="VJ300320686"/>
    <s v="Earle Asphalt"/>
    <s v="Earle Asphalt x1371"/>
    <s v="Miss Vickie's Potato Chip - Smokehouse BBQ"/>
    <s v="Food"/>
    <n v="14633614405"/>
    <s v="Monday, January 31, 2022"/>
    <s v="Cash"/>
    <n v="114"/>
    <n v="1.5"/>
    <n v="1"/>
    <n v="114"/>
    <n v="1.5"/>
    <n v="1"/>
    <n v="1.5"/>
    <n v="1.5"/>
    <x v="30"/>
    <s v="Miss Vickie's Potato Chip - Smokehouse BBQ"/>
    <s v="Food"/>
    <x v="1"/>
    <b v="1"/>
    <n v="1.5"/>
    <n v="1"/>
    <s v="Miss Vickie's Potato Chip "/>
    <s v=" Smokehouse BBQ"/>
    <m/>
    <x v="2"/>
    <s v=" January 31"/>
    <n v="2022"/>
  </r>
  <r>
    <s v="Processed"/>
    <s v="VJ300320686"/>
    <s v="Earle Asphalt"/>
    <s v="Earle Asphalt x1371"/>
    <s v="Miss Vickie's Potato Chip - Lime &amp; Cracked Pe"/>
    <s v="Food"/>
    <n v="14633641861"/>
    <s v="Monday, January 31, 2022"/>
    <s v="Credit"/>
    <n v="110"/>
    <n v="1.5"/>
    <n v="1"/>
    <n v="110"/>
    <n v="1.5"/>
    <n v="1"/>
    <n v="1.5"/>
    <n v="1.5"/>
    <x v="30"/>
    <s v="Miss Vickie's Potato Chip - Lime &amp; Cracked Pe"/>
    <s v="Food"/>
    <x v="1"/>
    <b v="1"/>
    <n v="1.5"/>
    <n v="1"/>
    <s v="Miss Vickie's Potato Chip "/>
    <s v=" Lime &amp; Cracked Pe"/>
    <m/>
    <x v="2"/>
    <s v=" January 31"/>
    <n v="2022"/>
  </r>
  <r>
    <s v="Processed"/>
    <s v="VJ300320686"/>
    <s v="Earle Asphalt"/>
    <s v="Earle Asphalt x1371"/>
    <s v="Snapple Diet Tea - Lemon"/>
    <s v="Non Carbonated"/>
    <n v="14635120893"/>
    <s v="Monday, January 31, 2022"/>
    <s v="Credit"/>
    <n v="145"/>
    <n v="2.5"/>
    <n v="1"/>
    <n v="145"/>
    <n v="2.5"/>
    <n v="1"/>
    <n v="2.5"/>
    <n v="2.5"/>
    <x v="30"/>
    <s v="Snapple Diet Tea - Lemon"/>
    <s v="Non Carbonated"/>
    <x v="2"/>
    <b v="1"/>
    <n v="2.5"/>
    <n v="1.6666666666666667"/>
    <s v="Snapple Diet Tea "/>
    <s v=" Lemon"/>
    <m/>
    <x v="2"/>
    <s v=" January 31"/>
    <n v="2022"/>
  </r>
  <r>
    <s v="Processed"/>
    <s v="VJ300320686"/>
    <s v="Earle Asphalt"/>
    <s v="Earle Asphalt x1371"/>
    <s v="Robert Irvine's - Fit Crunch -  Chocolate Pea"/>
    <s v="Food"/>
    <n v="14635554708"/>
    <s v="Monday, January 31, 2022"/>
    <s v="Cash"/>
    <n v="133"/>
    <n v="2"/>
    <n v="1"/>
    <n v="133"/>
    <n v="2"/>
    <n v="1"/>
    <n v="2"/>
    <n v="2"/>
    <x v="30"/>
    <s v="Robert Irvine's - Fit Crunch -  Chocolate Pea"/>
    <s v="Food"/>
    <x v="1"/>
    <b v="1"/>
    <n v="2"/>
    <n v="1.3333333333333333"/>
    <s v="Robert Irvine's "/>
    <s v=" Fit Crunch "/>
    <s v="  Chocolate Pea"/>
    <x v="2"/>
    <s v=" January 31"/>
    <n v="2022"/>
  </r>
  <r>
    <s v="Processed"/>
    <s v="VJ300320611"/>
    <s v="Brunswick Sq Mall"/>
    <s v="BSQ Mall x1366 - ATT"/>
    <s v="Red Bull - Original"/>
    <s v="Carbonated"/>
    <n v="14635941850"/>
    <s v="Monday, January 31, 2022"/>
    <s v="Credit"/>
    <n v="148"/>
    <n v="3.5"/>
    <n v="1"/>
    <n v="148"/>
    <n v="3.5"/>
    <n v="1"/>
    <n v="3.5"/>
    <n v="3.5"/>
    <x v="30"/>
    <s v="Red Bull - Original"/>
    <s v="Carbonated"/>
    <x v="0"/>
    <b v="1"/>
    <n v="3.5"/>
    <n v="2.3333333333333335"/>
    <s v="Red Bull "/>
    <s v=" Original"/>
    <m/>
    <x v="2"/>
    <s v=" January 31"/>
    <n v="2022"/>
  </r>
  <r>
    <s v="Processed"/>
    <s v="VJ300320609"/>
    <s v="GuttenPlans"/>
    <s v="GuttenPlans x1367"/>
    <s v="Red Bull - Original"/>
    <s v="Carbonated"/>
    <n v="14636080658"/>
    <s v="Monday, January 31, 2022"/>
    <s v="Cash"/>
    <n v="148"/>
    <n v="3"/>
    <n v="1"/>
    <n v="148"/>
    <n v="3"/>
    <n v="1"/>
    <n v="3"/>
    <n v="3"/>
    <x v="30"/>
    <s v="Red Bull - Original"/>
    <s v="Carbonated"/>
    <x v="0"/>
    <b v="1"/>
    <n v="3"/>
    <n v="2"/>
    <s v="Red Bull "/>
    <s v=" Original"/>
    <m/>
    <x v="2"/>
    <s v=" January 31"/>
    <n v="2022"/>
  </r>
  <r>
    <s v="Processed"/>
    <s v="VJ300320609"/>
    <s v="GuttenPlans"/>
    <s v="GuttenPlans x1367"/>
    <s v="Sunkist Soda - Orange"/>
    <s v="Carbonated"/>
    <n v="14636084400"/>
    <s v="Monday, January 31, 2022"/>
    <s v="Cash"/>
    <n v="140"/>
    <n v="1"/>
    <n v="1"/>
    <n v="140"/>
    <n v="1"/>
    <n v="1"/>
    <n v="1"/>
    <n v="1"/>
    <x v="30"/>
    <s v="Sunkist Soda - Orange"/>
    <s v="Carbonated"/>
    <x v="0"/>
    <b v="1"/>
    <n v="1"/>
    <n v="0.66666666666666663"/>
    <s v="Sunkist Soda "/>
    <s v=" Orange"/>
    <m/>
    <x v="2"/>
    <s v=" January 31"/>
    <n v="2022"/>
  </r>
  <r>
    <s v="Processed"/>
    <s v="VJ300320609"/>
    <s v="GuttenPlans"/>
    <s v="GuttenPlans x1367"/>
    <s v="Red Bull - Original"/>
    <s v="Carbonated"/>
    <n v="14636150004"/>
    <s v="Monday, January 31, 2022"/>
    <s v="Cash"/>
    <n v="148"/>
    <n v="3"/>
    <n v="1"/>
    <n v="148"/>
    <n v="3"/>
    <n v="1"/>
    <n v="3"/>
    <n v="3"/>
    <x v="30"/>
    <s v="Red Bull - Original"/>
    <s v="Carbonated"/>
    <x v="0"/>
    <b v="1"/>
    <n v="3"/>
    <n v="2"/>
    <s v="Red Bull "/>
    <s v=" Original"/>
    <m/>
    <x v="2"/>
    <s v=" January 31"/>
    <n v="2022"/>
  </r>
  <r>
    <s v="Processed"/>
    <s v="VJ300320609"/>
    <s v="GuttenPlans"/>
    <s v="GuttenPlans x1367"/>
    <s v="KitKat - Crisp Wafers"/>
    <s v="Food"/>
    <n v="14636151335"/>
    <s v="Monday, January 31, 2022"/>
    <s v="Cash"/>
    <n v="134"/>
    <n v="2"/>
    <n v="1"/>
    <n v="134"/>
    <n v="2"/>
    <n v="1"/>
    <n v="2"/>
    <n v="2"/>
    <x v="30"/>
    <s v="KitKat - Crisp Wafers"/>
    <s v="Food"/>
    <x v="1"/>
    <b v="1"/>
    <n v="2"/>
    <n v="1.3333333333333333"/>
    <s v="KitKat "/>
    <s v=" Crisp Wafers"/>
    <m/>
    <x v="2"/>
    <s v=" January 31"/>
    <n v="2022"/>
  </r>
  <r>
    <s v="Processed"/>
    <s v="VJ300320686"/>
    <s v="Earle Asphalt"/>
    <s v="Earle Asphalt x1371"/>
    <s v="Robert Irvine's - Fit Crunch -  Chocolate Pea"/>
    <s v="Food"/>
    <n v="14636362770"/>
    <s v="Monday, January 31, 2022"/>
    <s v="Credit"/>
    <n v="133"/>
    <n v="2"/>
    <n v="1"/>
    <n v="133"/>
    <n v="2"/>
    <n v="1"/>
    <n v="2"/>
    <n v="2"/>
    <x v="30"/>
    <s v="Robert Irvine's - Fit Crunch -  Chocolate Pea"/>
    <s v="Food"/>
    <x v="1"/>
    <b v="1"/>
    <n v="2"/>
    <n v="1.3333333333333333"/>
    <s v="Robert Irvine's "/>
    <s v=" Fit Crunch "/>
    <s v="  Chocolate Pea"/>
    <x v="2"/>
    <s v=" January 31"/>
    <n v="2022"/>
  </r>
  <r>
    <s v="Processed"/>
    <s v="VJ300320609"/>
    <s v="GuttenPlans"/>
    <s v="GuttenPlans x1367"/>
    <s v="Coca Cola - Zero Sugar"/>
    <s v="Carbonated"/>
    <n v="14636519802"/>
    <s v="Monday, January 31, 2022"/>
    <s v="Cash"/>
    <n v="141"/>
    <n v="1"/>
    <n v="1"/>
    <n v="141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2"/>
    <s v=" January 31"/>
    <n v="2022"/>
  </r>
  <r>
    <s v="Processed"/>
    <s v="VJ300205292"/>
    <s v="Brunswick Sq Mall"/>
    <s v="BSQ Mall x1364 - Zales"/>
    <s v="Good Health Veggie Stix - Sea Salt"/>
    <s v="Food"/>
    <n v="14636524627"/>
    <s v="Monday, January 31, 2022"/>
    <s v="Credit"/>
    <n v="111"/>
    <n v="1.5"/>
    <n v="1"/>
    <n v="111"/>
    <n v="1.5"/>
    <n v="1"/>
    <n v="1.5"/>
    <n v="1.5"/>
    <x v="30"/>
    <s v="Good Health Veggie Stix - Sea Salt"/>
    <s v="Food"/>
    <x v="1"/>
    <b v="1"/>
    <n v="1.5"/>
    <n v="1"/>
    <s v="Good Health Veggie Stix "/>
    <s v=" Sea Salt"/>
    <m/>
    <x v="2"/>
    <s v=" January 31"/>
    <n v="2022"/>
  </r>
  <r>
    <s v="Processed"/>
    <s v="VJ300320609"/>
    <s v="GuttenPlans"/>
    <s v="GuttenPlans x1367"/>
    <s v="Coca Cola - Zero Sugar"/>
    <s v="Carbonated"/>
    <n v="14636758552"/>
    <s v="Monday, January 31, 2022"/>
    <s v="Cash"/>
    <n v="142"/>
    <n v="1"/>
    <n v="1"/>
    <n v="142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2"/>
    <s v=" January 31"/>
    <n v="2022"/>
  </r>
  <r>
    <s v="Processed"/>
    <s v="VJ300320609"/>
    <s v="GuttenPlans"/>
    <s v="GuttenPlans x1367"/>
    <s v="Monster Energy Original"/>
    <s v="Carbonated"/>
    <n v="14636868147"/>
    <s v="Monday, January 31, 2022"/>
    <s v="Credit"/>
    <n v="146"/>
    <n v="3"/>
    <n v="1"/>
    <n v="146"/>
    <n v="3"/>
    <n v="1"/>
    <n v="3"/>
    <n v="3"/>
    <x v="30"/>
    <s v="Monster Energy Original"/>
    <s v="Carbonated"/>
    <x v="0"/>
    <b v="1"/>
    <n v="3"/>
    <n v="2"/>
    <s v="Monster Energy Original"/>
    <m/>
    <m/>
    <x v="2"/>
    <s v=" January 31"/>
    <n v="2022"/>
  </r>
  <r>
    <s v="Processed"/>
    <s v="VJ300320611"/>
    <s v="Brunswick Sq Mall"/>
    <s v="BSQ Mall x1366 - ATT"/>
    <s v="Monster Energy Original"/>
    <s v="Carbonated"/>
    <n v="14636950280"/>
    <s v="Monday, January 31, 2022"/>
    <s v="Credit"/>
    <n v="146"/>
    <n v="3"/>
    <n v="1"/>
    <n v="146"/>
    <n v="3"/>
    <n v="1"/>
    <n v="3"/>
    <n v="6"/>
    <x v="30"/>
    <s v="Monster Energy Original"/>
    <s v="Carbonated"/>
    <x v="0"/>
    <b v="1"/>
    <n v="3"/>
    <n v="2"/>
    <s v="Monster Energy Original"/>
    <m/>
    <m/>
    <x v="2"/>
    <s v=" January 31"/>
    <n v="2022"/>
  </r>
  <r>
    <s v="Processed"/>
    <s v="VJ300320611"/>
    <s v="Brunswick Sq Mall"/>
    <s v="BSQ Mall x1366 - ATT"/>
    <s v="Poland Springs Water"/>
    <s v="Water"/>
    <n v="14636950280"/>
    <s v="Monday, January 31, 2022"/>
    <s v="Credit"/>
    <n v="142"/>
    <n v="1.5"/>
    <n v="1"/>
    <n v="142"/>
    <n v="1.5"/>
    <n v="1"/>
    <n v="1.5"/>
    <n v="6"/>
    <x v="30"/>
    <s v="Poland Springs Water"/>
    <s v="Water"/>
    <x v="3"/>
    <b v="1"/>
    <n v="1.5"/>
    <n v="1"/>
    <s v="Poland Springs Water"/>
    <m/>
    <m/>
    <x v="2"/>
    <s v=" January 31"/>
    <n v="2022"/>
  </r>
  <r>
    <s v="Processed"/>
    <s v="VJ300320611"/>
    <s v="Brunswick Sq Mall"/>
    <s v="BSQ Mall x1366 - ATT"/>
    <s v="Lays Baked - Original"/>
    <s v="Food"/>
    <n v="14636950280"/>
    <s v="Monday, January 31, 2022"/>
    <s v="Credit"/>
    <n v="112"/>
    <n v="1.5"/>
    <n v="1"/>
    <n v="112"/>
    <n v="1.5"/>
    <n v="1"/>
    <n v="1.5"/>
    <n v="6"/>
    <x v="30"/>
    <s v="Lays Baked - Original"/>
    <s v="Food"/>
    <x v="1"/>
    <b v="1"/>
    <n v="1.5"/>
    <n v="1"/>
    <s v="Lays Baked "/>
    <s v=" Original"/>
    <m/>
    <x v="2"/>
    <s v=" January 31"/>
    <n v="2022"/>
  </r>
  <r>
    <s v="Processed"/>
    <s v="VJ300320609"/>
    <s v="GuttenPlans"/>
    <s v="GuttenPlans x1367"/>
    <s v="Coca Cola - Zero Sugar"/>
    <s v="Carbonated"/>
    <n v="14637131395"/>
    <s v="Monday, January 31, 2022"/>
    <s v="Cash"/>
    <n v="141"/>
    <n v="1"/>
    <n v="1"/>
    <n v="141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2"/>
    <s v=" January 31"/>
    <n v="2022"/>
  </r>
  <r>
    <s v="Processed"/>
    <s v="VJ300320609"/>
    <s v="GuttenPlans"/>
    <s v="GuttenPlans x1367"/>
    <s v="Coca Cola - Zero Sugar"/>
    <s v="Carbonated"/>
    <n v="14637150652"/>
    <s v="Monday, January 31, 2022"/>
    <s v="Cash"/>
    <n v="141"/>
    <n v="1"/>
    <n v="1"/>
    <n v="141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2"/>
    <s v=" January 31"/>
    <n v="2022"/>
  </r>
  <r>
    <s v="Processed"/>
    <s v="VJ300320609"/>
    <s v="GuttenPlans"/>
    <s v="GuttenPlans x1367"/>
    <s v="Coca Cola - Zero Sugar"/>
    <s v="Carbonated"/>
    <n v="14637555321"/>
    <s v="Monday, January 31, 2022"/>
    <s v="Cash"/>
    <n v="142"/>
    <n v="1"/>
    <n v="1"/>
    <n v="142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2"/>
    <s v=" January 31"/>
    <n v="2022"/>
  </r>
  <r>
    <s v="Processed"/>
    <s v="VJ300320609"/>
    <s v="GuttenPlans"/>
    <s v="GuttenPlans x1367"/>
    <s v="Monster Energy Original"/>
    <s v="Carbonated"/>
    <n v="14637579510"/>
    <s v="Monday, January 31, 2022"/>
    <s v="Cash"/>
    <n v="144"/>
    <n v="3"/>
    <n v="1"/>
    <n v="144"/>
    <n v="3"/>
    <n v="1"/>
    <n v="3"/>
    <n v="3"/>
    <x v="30"/>
    <s v="Monster Energy Original"/>
    <s v="Carbonated"/>
    <x v="0"/>
    <b v="1"/>
    <n v="3"/>
    <n v="2"/>
    <s v="Monster Energy Original"/>
    <m/>
    <m/>
    <x v="2"/>
    <s v=" January 31"/>
    <n v="2022"/>
  </r>
  <r>
    <s v="Processed"/>
    <s v="VJ300205292"/>
    <s v="Brunswick Sq Mall"/>
    <s v="BSQ Mall x1364 - Zales"/>
    <s v="Bai Antioxidant - Zambia Bingcherry"/>
    <s v="Non Carbonated"/>
    <n v="14637738257"/>
    <s v="Tuesday, February 1, 2022"/>
    <s v="Credit"/>
    <n v="146"/>
    <n v="2.5"/>
    <n v="1"/>
    <n v="146"/>
    <n v="2.5"/>
    <n v="1"/>
    <n v="2.5"/>
    <n v="2.5"/>
    <x v="30"/>
    <s v="Bai Antioxidant - Zambia Bingcherry"/>
    <s v="Non Carbonated"/>
    <x v="2"/>
    <b v="1"/>
    <n v="2.5"/>
    <n v="1.6666666666666667"/>
    <s v="Bai Antioxidant "/>
    <s v=" Zambia Bingcherry"/>
    <m/>
    <x v="3"/>
    <s v=" February 1"/>
    <n v="2022"/>
  </r>
  <r>
    <s v="Processed"/>
    <s v="VJ300320609"/>
    <s v="GuttenPlans"/>
    <s v="GuttenPlans x1367"/>
    <s v="Coca Cola - Zero Sugar"/>
    <s v="Carbonated"/>
    <n v="14637815546"/>
    <s v="Tuesday, February 1, 2022"/>
    <s v="Cash"/>
    <n v="142"/>
    <n v="1"/>
    <n v="1"/>
    <n v="142"/>
    <n v="1"/>
    <n v="1"/>
    <n v="1"/>
    <n v="1"/>
    <x v="30"/>
    <s v="Coca Cola - Zero Sugar"/>
    <s v="Carbonated"/>
    <x v="0"/>
    <b v="1"/>
    <n v="1"/>
    <n v="0.66666666666666663"/>
    <s v="Coca Cola "/>
    <s v=" Zero Sugar"/>
    <m/>
    <x v="3"/>
    <s v=" February 1"/>
    <n v="2022"/>
  </r>
  <r>
    <s v="Processed"/>
    <s v="VJ300320609"/>
    <s v="GuttenPlans"/>
    <s v="GuttenPlans x1367"/>
    <s v="Coca Cola - Zero Sugar"/>
    <s v="Carbonated"/>
    <n v="14637961128"/>
    <s v="Tuesday, February 1, 2022"/>
    <s v="Cash"/>
    <n v="142"/>
    <n v="1"/>
    <n v="1"/>
    <n v="142"/>
    <n v="1"/>
    <n v="1"/>
    <n v="1"/>
    <n v="1"/>
    <x v="31"/>
    <s v="Coca Cola - Zero Sugar"/>
    <s v="Carbonated"/>
    <x v="0"/>
    <b v="1"/>
    <n v="1"/>
    <n v="0.66666666666666663"/>
    <s v="Coca Cola "/>
    <s v=" Zero Sugar"/>
    <m/>
    <x v="3"/>
    <s v=" February 1"/>
    <n v="2022"/>
  </r>
  <r>
    <s v="Processed"/>
    <s v="VJ300320609"/>
    <s v="GuttenPlans"/>
    <s v="GuttenPlans x1367"/>
    <s v="Coca Cola - Zero Sugar"/>
    <s v="Carbonated"/>
    <n v="14637974373"/>
    <s v="Tuesday, February 1, 2022"/>
    <s v="Cash"/>
    <n v="142"/>
    <n v="1"/>
    <n v="1"/>
    <n v="142"/>
    <n v="1"/>
    <n v="1"/>
    <n v="1"/>
    <n v="1"/>
    <x v="31"/>
    <s v="Coca Cola - Zero Sugar"/>
    <s v="Carbonated"/>
    <x v="0"/>
    <b v="1"/>
    <n v="1"/>
    <n v="0.66666666666666663"/>
    <s v="Coca Cola "/>
    <s v=" Zero Sugar"/>
    <m/>
    <x v="3"/>
    <s v=" February 1"/>
    <n v="2022"/>
  </r>
  <r>
    <s v="Processed"/>
    <s v="VJ300320609"/>
    <s v="GuttenPlans"/>
    <s v="GuttenPlans x1367"/>
    <s v="Jack Links Beef Steak Original"/>
    <s v="Food"/>
    <n v="14638416282"/>
    <s v="Tuesday, February 1, 2022"/>
    <s v="Credit"/>
    <n v="133"/>
    <n v="2"/>
    <n v="1"/>
    <n v="133"/>
    <n v="2"/>
    <n v="1"/>
    <n v="2"/>
    <n v="5"/>
    <x v="31"/>
    <s v="Jack Links Beef Steak Original"/>
    <s v="Food"/>
    <x v="1"/>
    <b v="1"/>
    <n v="2"/>
    <n v="1.3333333333333333"/>
    <s v="Jack Links Beef Steak Original"/>
    <m/>
    <m/>
    <x v="3"/>
    <s v=" February 1"/>
    <n v="2022"/>
  </r>
  <r>
    <s v="Processed"/>
    <s v="VJ300320609"/>
    <s v="GuttenPlans"/>
    <s v="GuttenPlans x1367"/>
    <s v="Munchies Snack mix Flaming Hot"/>
    <s v="Food"/>
    <n v="14638416282"/>
    <s v="Tuesday, February 1, 2022"/>
    <s v="Credit"/>
    <n v="123"/>
    <n v="1.5"/>
    <n v="1"/>
    <n v="123"/>
    <n v="1.5"/>
    <n v="1"/>
    <n v="1.5"/>
    <n v="5"/>
    <x v="31"/>
    <s v="Munchies Snack mix Flaming Hot"/>
    <s v="Food"/>
    <x v="1"/>
    <b v="1"/>
    <n v="1.5"/>
    <n v="1"/>
    <s v="Munchies Snack mix Flaming Hot"/>
    <m/>
    <m/>
    <x v="3"/>
    <s v=" February 1"/>
    <n v="2022"/>
  </r>
  <r>
    <s v="Processed"/>
    <s v="VJ300320609"/>
    <s v="GuttenPlans"/>
    <s v="GuttenPlans x1367"/>
    <s v="Cheetos Flaming Hot Limon Crunchy"/>
    <s v="Food"/>
    <n v="14638416282"/>
    <s v="Tuesday, February 1, 2022"/>
    <s v="Credit"/>
    <n v="120"/>
    <n v="1.5"/>
    <n v="1"/>
    <n v="120"/>
    <n v="1.5"/>
    <n v="1"/>
    <n v="1.5"/>
    <n v="5"/>
    <x v="31"/>
    <s v="Cheetos Flaming Hot Limon Crunchy"/>
    <s v="Food"/>
    <x v="1"/>
    <b v="1"/>
    <n v="1.5"/>
    <n v="1"/>
    <s v="Cheetos Flaming Hot Limon Crunchy"/>
    <m/>
    <m/>
    <x v="3"/>
    <s v=" February 1"/>
    <n v="2022"/>
  </r>
  <r>
    <s v="Processed"/>
    <s v="VJ300320686"/>
    <s v="Earle Asphalt"/>
    <s v="Earle Asphalt x1371"/>
    <s v="Robert Irvine's - Fit Crunch -  Chocolate Pea"/>
    <s v="Food"/>
    <n v="14638528548"/>
    <s v="Tuesday, February 1, 2022"/>
    <s v="Cash"/>
    <n v="133"/>
    <n v="2"/>
    <n v="1"/>
    <n v="133"/>
    <n v="2"/>
    <n v="1"/>
    <n v="2"/>
    <n v="2"/>
    <x v="31"/>
    <s v="Robert Irvine's - Fit Crunch -  Chocolate Pea"/>
    <s v="Food"/>
    <x v="1"/>
    <b v="1"/>
    <n v="2"/>
    <n v="1.3333333333333333"/>
    <s v="Robert Irvine's "/>
    <s v=" Fit Crunch "/>
    <s v="  Chocolate Pea"/>
    <x v="3"/>
    <s v=" February 1"/>
    <n v="2022"/>
  </r>
  <r>
    <s v="Processed"/>
    <s v="VJ300320686"/>
    <s v="Earle Asphalt"/>
    <s v="Earle Asphalt x1371"/>
    <s v="Miss Vickie's Potato Chip - Smokehouse BBQ"/>
    <s v="Food"/>
    <n v="14639444908"/>
    <s v="Tuesday, February 1, 2022"/>
    <s v="Cash"/>
    <n v="114"/>
    <n v="1.5"/>
    <n v="1"/>
    <n v="114"/>
    <n v="1.5"/>
    <n v="1"/>
    <n v="1.5"/>
    <n v="1.5"/>
    <x v="31"/>
    <s v="Miss Vickie's Potato Chip - Smokehouse BBQ"/>
    <s v="Food"/>
    <x v="1"/>
    <b v="1"/>
    <n v="1.5"/>
    <n v="1"/>
    <s v="Miss Vickie's Potato Chip "/>
    <s v=" Smokehouse BBQ"/>
    <m/>
    <x v="3"/>
    <s v=" February 1"/>
    <n v="2022"/>
  </r>
  <r>
    <s v="Processed"/>
    <s v="VJ300320686"/>
    <s v="Earle Asphalt"/>
    <s v="Earle Asphalt x1371"/>
    <s v="Miss Vickie's Potato Chip - Smokehouse BBQ"/>
    <s v="Food"/>
    <n v="14639483631"/>
    <s v="Tuesday, February 1, 2022"/>
    <s v="Cash"/>
    <n v="114"/>
    <n v="1.5"/>
    <n v="1"/>
    <n v="114"/>
    <n v="1.5"/>
    <n v="1"/>
    <n v="1.5"/>
    <n v="1.5"/>
    <x v="31"/>
    <s v="Miss Vickie's Potato Chip - Smokehouse BBQ"/>
    <s v="Food"/>
    <x v="1"/>
    <b v="1"/>
    <n v="1.5"/>
    <n v="1"/>
    <s v="Miss Vickie's Potato Chip "/>
    <s v=" Smokehouse BBQ"/>
    <m/>
    <x v="3"/>
    <s v=" February 1"/>
    <n v="2022"/>
  </r>
  <r>
    <s v="Processed"/>
    <s v="VJ300320686"/>
    <s v="Earle Asphalt"/>
    <s v="Earle Asphalt x1371"/>
    <s v="Snapple Diet Tea - Lemon"/>
    <s v="Non Carbonated"/>
    <n v="14639747672"/>
    <s v="Tuesday, February 1, 2022"/>
    <s v="Cash"/>
    <n v="145"/>
    <n v="2.5"/>
    <n v="1"/>
    <n v="145"/>
    <n v="2.5"/>
    <n v="1"/>
    <n v="2.5"/>
    <n v="2.5"/>
    <x v="31"/>
    <s v="Snapple Diet Tea - Lemon"/>
    <s v="Non Carbonated"/>
    <x v="2"/>
    <b v="1"/>
    <n v="2.5"/>
    <n v="1.6666666666666667"/>
    <s v="Snapple Diet Tea "/>
    <s v=" Lemon"/>
    <m/>
    <x v="3"/>
    <s v=" February 1"/>
    <n v="2022"/>
  </r>
  <r>
    <s v="Processed"/>
    <s v="VJ300320686"/>
    <s v="Earle Asphalt"/>
    <s v="Earle Asphalt x1371"/>
    <s v="Good Health Veggie Stix - Sea Salt"/>
    <s v="Food"/>
    <n v="14640019601"/>
    <s v="Tuesday, February 1, 2022"/>
    <s v="Cash"/>
    <n v="113"/>
    <n v="1.5"/>
    <n v="1"/>
    <n v="113"/>
    <n v="1.5"/>
    <n v="1"/>
    <n v="1.5"/>
    <n v="1.5"/>
    <x v="31"/>
    <s v="Good Health Veggie Stix - Sea Salt"/>
    <s v="Food"/>
    <x v="1"/>
    <b v="1"/>
    <n v="1.5"/>
    <n v="1"/>
    <s v="Good Health Veggie Stix "/>
    <s v=" Sea Salt"/>
    <m/>
    <x v="3"/>
    <s v=" February 1"/>
    <n v="2022"/>
  </r>
  <r>
    <s v="Processed"/>
    <s v="VJ300320686"/>
    <s v="Earle Asphalt"/>
    <s v="Earle Asphalt x1371"/>
    <s v="Robert Irvine's - Fit Crunch -  Chocolate Pea"/>
    <s v="Food"/>
    <n v="14640581044"/>
    <s v="Tuesday, February 1, 2022"/>
    <s v="Cash"/>
    <n v="133"/>
    <n v="2"/>
    <n v="1"/>
    <n v="133"/>
    <n v="2"/>
    <n v="1"/>
    <n v="2"/>
    <n v="2"/>
    <x v="31"/>
    <s v="Robert Irvine's - Fit Crunch -  Chocolate Pea"/>
    <s v="Food"/>
    <x v="1"/>
    <b v="1"/>
    <n v="2"/>
    <n v="1.3333333333333333"/>
    <s v="Robert Irvine's "/>
    <s v=" Fit Crunch "/>
    <s v="  Chocolate Pea"/>
    <x v="3"/>
    <s v=" February 1"/>
    <n v="2022"/>
  </r>
  <r>
    <s v="Processed"/>
    <s v="VJ300320611"/>
    <s v="Brunswick Sq Mall"/>
    <s v="BSQ Mall x1366 - ATT"/>
    <s v="Bai Antioxidant - Molokai Coconut"/>
    <s v="Non Carbonated"/>
    <n v="14640714028"/>
    <s v="Tuesday, February 1, 2022"/>
    <s v="Credit"/>
    <n v="144"/>
    <n v="2.5"/>
    <n v="1"/>
    <n v="144"/>
    <n v="2.5"/>
    <n v="1"/>
    <n v="2.5"/>
    <n v="4"/>
    <x v="31"/>
    <s v="Bai Antioxidant - Molokai Coconut"/>
    <s v="Non Carbonated"/>
    <x v="2"/>
    <b v="1"/>
    <n v="2.5"/>
    <n v="1.6666666666666667"/>
    <s v="Bai Antioxidant "/>
    <s v=" Molokai Coconut"/>
    <m/>
    <x v="3"/>
    <s v=" February 1"/>
    <n v="2022"/>
  </r>
  <r>
    <s v="Processed"/>
    <s v="VJ300320611"/>
    <s v="Brunswick Sq Mall"/>
    <s v="BSQ Mall x1366 - ATT"/>
    <s v="Poland Springs Water"/>
    <s v="Water"/>
    <n v="14640714028"/>
    <s v="Tuesday, February 1, 2022"/>
    <s v="Credit"/>
    <n v="142"/>
    <n v="1.5"/>
    <n v="1"/>
    <n v="142"/>
    <n v="1.5"/>
    <n v="1"/>
    <n v="1.5"/>
    <n v="4"/>
    <x v="31"/>
    <s v="Poland Springs Water"/>
    <s v="Water"/>
    <x v="3"/>
    <b v="1"/>
    <n v="1.5"/>
    <n v="1"/>
    <s v="Poland Springs Water"/>
    <m/>
    <m/>
    <x v="3"/>
    <s v=" February 1"/>
    <n v="2022"/>
  </r>
  <r>
    <s v="Processed"/>
    <s v="VJ300205292"/>
    <s v="Brunswick Sq Mall"/>
    <s v="BSQ Mall x1364 - Zales"/>
    <s v="Takis FUGEO mini"/>
    <s v="Food"/>
    <n v="14641105524"/>
    <s v="Tuesday, February 1, 2022"/>
    <s v="Cash"/>
    <n v="121"/>
    <n v="1.5"/>
    <n v="1"/>
    <n v="121"/>
    <n v="1.5"/>
    <n v="1"/>
    <n v="1.5"/>
    <n v="1.5"/>
    <x v="31"/>
    <s v="Takis FUGEO mini"/>
    <s v="Food"/>
    <x v="1"/>
    <b v="1"/>
    <n v="1.5"/>
    <n v="1"/>
    <s v="Takis FUGEO mini"/>
    <m/>
    <m/>
    <x v="3"/>
    <s v=" February 1"/>
    <n v="2022"/>
  </r>
  <r>
    <s v="Processed"/>
    <s v="VJ300320609"/>
    <s v="GuttenPlans"/>
    <s v="GuttenPlans x1367"/>
    <s v="Sunkist Soda - Orange"/>
    <s v="Carbonated"/>
    <n v="14641554461"/>
    <s v="Tuesday, February 1, 2022"/>
    <s v="Cash"/>
    <n v="140"/>
    <n v="1"/>
    <n v="1"/>
    <n v="140"/>
    <n v="1"/>
    <n v="1"/>
    <n v="1"/>
    <n v="1"/>
    <x v="31"/>
    <s v="Sunkist Soda - Orange"/>
    <s v="Carbonated"/>
    <x v="0"/>
    <b v="1"/>
    <n v="1"/>
    <n v="0.66666666666666663"/>
    <s v="Sunkist Soda "/>
    <s v=" Orange"/>
    <m/>
    <x v="3"/>
    <s v=" February 1"/>
    <n v="2022"/>
  </r>
  <r>
    <s v="Processed"/>
    <s v="VJ300320609"/>
    <s v="GuttenPlans"/>
    <s v="GuttenPlans x1367"/>
    <s v="Sunkist Soda - Orange"/>
    <s v="Carbonated"/>
    <n v="14641570650"/>
    <s v="Tuesday, February 1, 2022"/>
    <s v="Cash"/>
    <n v="140"/>
    <n v="1"/>
    <n v="1"/>
    <n v="140"/>
    <n v="1"/>
    <n v="1"/>
    <n v="1"/>
    <n v="1"/>
    <x v="31"/>
    <s v="Sunkist Soda - Orange"/>
    <s v="Carbonated"/>
    <x v="0"/>
    <b v="1"/>
    <n v="1"/>
    <n v="0.66666666666666663"/>
    <s v="Sunkist Soda "/>
    <s v=" Orange"/>
    <m/>
    <x v="3"/>
    <s v=" February 1"/>
    <n v="2022"/>
  </r>
  <r>
    <s v="Processed"/>
    <s v="VJ300320609"/>
    <s v="GuttenPlans"/>
    <s v="GuttenPlans x1367"/>
    <s v="Good Health Veggie Stix - Sea Salt"/>
    <s v="Food"/>
    <n v="14642220276"/>
    <s v="Tuesday, February 1, 2022"/>
    <s v="Cash"/>
    <n v="112"/>
    <n v="1.5"/>
    <n v="1"/>
    <n v="112"/>
    <n v="1.5"/>
    <n v="1"/>
    <n v="1.5"/>
    <n v="1.5"/>
    <x v="31"/>
    <s v="Good Health Veggie Stix - Sea Salt"/>
    <s v="Food"/>
    <x v="1"/>
    <b v="1"/>
    <n v="1.5"/>
    <n v="1"/>
    <s v="Good Health Veggie Stix "/>
    <s v=" Sea Salt"/>
    <m/>
    <x v="3"/>
    <s v=" February 1"/>
    <n v="2022"/>
  </r>
  <r>
    <s v="Processed"/>
    <s v="VJ300320609"/>
    <s v="GuttenPlans"/>
    <s v="GuttenPlans x1367"/>
    <s v="Coca Cola - Zero Sugar"/>
    <s v="Carbonated"/>
    <n v="14642258267"/>
    <s v="Tuesday, February 1, 2022"/>
    <s v="Cash"/>
    <n v="142"/>
    <n v="1"/>
    <n v="1"/>
    <n v="142"/>
    <n v="1"/>
    <n v="1"/>
    <n v="1"/>
    <n v="1"/>
    <x v="31"/>
    <s v="Coca Cola - Zero Sugar"/>
    <s v="Carbonated"/>
    <x v="0"/>
    <b v="1"/>
    <n v="1"/>
    <n v="0.66666666666666663"/>
    <s v="Coca Cola "/>
    <s v=" Zero Sugar"/>
    <m/>
    <x v="3"/>
    <s v=" February 1"/>
    <n v="2022"/>
  </r>
  <r>
    <s v="Processed"/>
    <s v="VJ300320609"/>
    <s v="GuttenPlans"/>
    <s v="GuttenPlans x1367"/>
    <s v="Coca Cola - Zero Sugar"/>
    <s v="Carbonated"/>
    <n v="14642421560"/>
    <s v="Tuesday, February 1, 2022"/>
    <s v="Cash"/>
    <n v="142"/>
    <n v="1"/>
    <n v="1"/>
    <n v="142"/>
    <n v="1"/>
    <n v="1"/>
    <n v="1"/>
    <n v="1"/>
    <x v="31"/>
    <s v="Coca Cola - Zero Sugar"/>
    <s v="Carbonated"/>
    <x v="0"/>
    <b v="1"/>
    <n v="1"/>
    <n v="0.66666666666666663"/>
    <s v="Coca Cola "/>
    <s v=" Zero Sugar"/>
    <m/>
    <x v="3"/>
    <s v=" February 1"/>
    <n v="2022"/>
  </r>
  <r>
    <s v="Processed"/>
    <s v="VJ300320609"/>
    <s v="GuttenPlans"/>
    <s v="GuttenPlans x1367"/>
    <s v="Snapple Diet Tea - Peach Tea"/>
    <s v="Non Carbonated"/>
    <n v="14642739732"/>
    <s v="Tuesday, February 1, 2022"/>
    <s v="Cash"/>
    <n v="145"/>
    <n v="2.5"/>
    <n v="1"/>
    <n v="145"/>
    <n v="2.5"/>
    <n v="1"/>
    <n v="2.5"/>
    <n v="2.5"/>
    <x v="31"/>
    <s v="Snapple Diet Tea - Peach Tea"/>
    <s v="Non Carbonated"/>
    <x v="2"/>
    <b v="1"/>
    <n v="2.5"/>
    <n v="1.6666666666666667"/>
    <s v="Snapple Diet Tea "/>
    <s v=" Peach Tea"/>
    <m/>
    <x v="3"/>
    <s v=" February 1"/>
    <n v="2022"/>
  </r>
  <r>
    <s v="Processed"/>
    <s v="VJ300320609"/>
    <s v="GuttenPlans"/>
    <s v="GuttenPlans x1367"/>
    <s v="Sunkist Soda - Orange"/>
    <s v="Carbonated"/>
    <n v="14642794512"/>
    <s v="Tuesday, February 1, 2022"/>
    <s v="Cash"/>
    <n v="140"/>
    <n v="1"/>
    <n v="1"/>
    <n v="140"/>
    <n v="1"/>
    <n v="1"/>
    <n v="1"/>
    <n v="1"/>
    <x v="31"/>
    <s v="Sunkist Soda - Orange"/>
    <s v="Carbonated"/>
    <x v="0"/>
    <b v="1"/>
    <n v="1"/>
    <n v="0.66666666666666663"/>
    <s v="Sunkist Soda "/>
    <s v=" Orange"/>
    <m/>
    <x v="3"/>
    <s v=" February 1"/>
    <n v="2022"/>
  </r>
  <r>
    <s v="Processed"/>
    <s v="VJ300320609"/>
    <s v="GuttenPlans"/>
    <s v="GuttenPlans x1367"/>
    <s v="Sunkist Soda - Orange"/>
    <s v="Carbonated"/>
    <n v="14642801893"/>
    <s v="Tuesday, February 1, 2022"/>
    <s v="Cash"/>
    <n v="140"/>
    <n v="1"/>
    <n v="1"/>
    <n v="140"/>
    <n v="1"/>
    <n v="1"/>
    <n v="1"/>
    <n v="1"/>
    <x v="31"/>
    <s v="Sunkist Soda - Orange"/>
    <s v="Carbonated"/>
    <x v="0"/>
    <b v="1"/>
    <n v="1"/>
    <n v="0.66666666666666663"/>
    <s v="Sunkist Soda "/>
    <s v=" Orange"/>
    <m/>
    <x v="3"/>
    <s v=" February 1"/>
    <n v="2022"/>
  </r>
  <r>
    <s v="Processed"/>
    <s v="VJ300320609"/>
    <s v="GuttenPlans"/>
    <s v="GuttenPlans x1367"/>
    <s v="Sunkist Soda - Orange"/>
    <s v="Carbonated"/>
    <n v="14642813493"/>
    <s v="Tuesday, February 1, 2022"/>
    <s v="Cash"/>
    <n v="140"/>
    <n v="1"/>
    <n v="1"/>
    <n v="140"/>
    <n v="1"/>
    <n v="1"/>
    <n v="1"/>
    <n v="1"/>
    <x v="31"/>
    <s v="Sunkist Soda - Orange"/>
    <s v="Carbonated"/>
    <x v="0"/>
    <b v="1"/>
    <n v="1"/>
    <n v="0.66666666666666663"/>
    <s v="Sunkist Soda "/>
    <s v=" Orange"/>
    <m/>
    <x v="3"/>
    <s v=" February 1"/>
    <n v="2022"/>
  </r>
  <r>
    <s v="Processed"/>
    <s v="VJ300320609"/>
    <s v="GuttenPlans"/>
    <s v="GuttenPlans x1367"/>
    <s v="Monster Energy Original"/>
    <s v="Carbonated"/>
    <n v="14642848367"/>
    <s v="Tuesday, February 1, 2022"/>
    <s v="Cash"/>
    <n v="146"/>
    <n v="3"/>
    <n v="1"/>
    <n v="146"/>
    <n v="3"/>
    <n v="1"/>
    <n v="3"/>
    <n v="3"/>
    <x v="31"/>
    <s v="Monster Energy Original"/>
    <s v="Carbonated"/>
    <x v="0"/>
    <b v="1"/>
    <n v="3"/>
    <n v="2"/>
    <s v="Monster Energy Original"/>
    <m/>
    <m/>
    <x v="3"/>
    <s v=" February 1"/>
    <n v="2022"/>
  </r>
  <r>
    <s v="Processed"/>
    <s v="VJ300320609"/>
    <s v="GuttenPlans"/>
    <s v="GuttenPlans x1367"/>
    <s v="Monster Energy Original"/>
    <s v="Carbonated"/>
    <n v="14642850333"/>
    <s v="Tuesday, February 1, 2022"/>
    <s v="Cash"/>
    <n v="146"/>
    <n v="3"/>
    <n v="1"/>
    <n v="146"/>
    <n v="3"/>
    <n v="1"/>
    <n v="3"/>
    <n v="3"/>
    <x v="31"/>
    <s v="Monster Energy Original"/>
    <s v="Carbonated"/>
    <x v="0"/>
    <b v="1"/>
    <n v="3"/>
    <n v="2"/>
    <s v="Monster Energy Original"/>
    <m/>
    <m/>
    <x v="3"/>
    <s v=" February 1"/>
    <n v="2022"/>
  </r>
  <r>
    <s v="Processed"/>
    <s v="VJ300320686"/>
    <s v="Earle Asphalt"/>
    <s v="Earle Asphalt x1371"/>
    <s v="Miss Vickie's Potato Chip - Lime &amp; Cracked Pe"/>
    <s v="Food"/>
    <n v="14643683510"/>
    <s v="Wednesday, February 2, 2022"/>
    <s v="Credit"/>
    <n v="110"/>
    <n v="1.5"/>
    <n v="1"/>
    <n v="110"/>
    <n v="1.5"/>
    <n v="1"/>
    <n v="1.5"/>
    <n v="1.5"/>
    <x v="32"/>
    <s v="Miss Vickie's Potato Chip - Lime &amp; Cracked Pe"/>
    <s v="Food"/>
    <x v="1"/>
    <b v="1"/>
    <n v="1.5"/>
    <n v="1"/>
    <s v="Miss Vickie's Potato Chip "/>
    <s v=" Lime &amp; Cracked Pe"/>
    <m/>
    <x v="4"/>
    <s v=" February 2"/>
    <n v="2022"/>
  </r>
  <r>
    <s v="Processed"/>
    <s v="VJ300320686"/>
    <s v="Earle Asphalt"/>
    <s v="Earle Asphalt x1371"/>
    <s v="Good Health Veggie Stix - Sea Salt"/>
    <s v="Food"/>
    <n v="14644539737"/>
    <s v="Wednesday, February 2, 2022"/>
    <s v="Cash"/>
    <n v="113"/>
    <n v="1.5"/>
    <n v="1"/>
    <n v="113"/>
    <n v="1.5"/>
    <n v="1"/>
    <n v="1.5"/>
    <n v="1.5"/>
    <x v="32"/>
    <s v="Good Health Veggie Stix - Sea Salt"/>
    <s v="Food"/>
    <x v="1"/>
    <b v="1"/>
    <n v="1.5"/>
    <n v="1"/>
    <s v="Good Health Veggie Stix "/>
    <s v=" Sea Salt"/>
    <m/>
    <x v="4"/>
    <s v=" February 2"/>
    <n v="2022"/>
  </r>
  <r>
    <s v="Processed"/>
    <s v="VJ300205292"/>
    <s v="Brunswick Sq Mall"/>
    <s v="BSQ Mall x1364 - Zales"/>
    <s v="Takis FUGEO mini"/>
    <s v="Food"/>
    <n v="14645187913"/>
    <s v="Wednesday, February 2, 2022"/>
    <s v="Cash"/>
    <n v="121"/>
    <n v="1.5"/>
    <n v="1"/>
    <n v="121"/>
    <n v="1.5"/>
    <n v="1"/>
    <n v="1.5"/>
    <n v="1.5"/>
    <x v="32"/>
    <s v="Takis FUGEO mini"/>
    <s v="Food"/>
    <x v="1"/>
    <b v="1"/>
    <n v="1.5"/>
    <n v="1"/>
    <s v="Takis FUGEO mini"/>
    <m/>
    <m/>
    <x v="4"/>
    <s v=" February 2"/>
    <n v="2022"/>
  </r>
  <r>
    <s v="Processed"/>
    <s v="VJ300320611"/>
    <s v="Brunswick Sq Mall"/>
    <s v="BSQ Mall x1366 - ATT"/>
    <s v="Poland Springs Water"/>
    <s v="Water"/>
    <n v="14645250806"/>
    <s v="Wednesday, February 2, 2022"/>
    <s v="Cash"/>
    <n v="142"/>
    <n v="1.5"/>
    <n v="1"/>
    <n v="142"/>
    <n v="1.5"/>
    <n v="1"/>
    <n v="1.5"/>
    <n v="1.5"/>
    <x v="32"/>
    <s v="Poland Springs Water"/>
    <s v="Water"/>
    <x v="3"/>
    <b v="1"/>
    <n v="1.5"/>
    <n v="1"/>
    <s v="Poland Springs Water"/>
    <m/>
    <m/>
    <x v="4"/>
    <s v=" February 2"/>
    <n v="2022"/>
  </r>
  <r>
    <s v="Processed"/>
    <s v="VJ300320686"/>
    <s v="Earle Asphalt"/>
    <s v="Earle Asphalt x1371"/>
    <s v="NuGo Dark Chocolate - Choc Chip"/>
    <s v="Food"/>
    <n v="14645828373"/>
    <s v="Wednesday, February 2, 2022"/>
    <s v="Credit"/>
    <n v="137"/>
    <n v="2"/>
    <n v="1"/>
    <n v="137"/>
    <n v="2"/>
    <n v="1"/>
    <n v="2"/>
    <n v="2"/>
    <x v="32"/>
    <s v="NuGo Dark Chocolate - Choc Chip"/>
    <s v="Food"/>
    <x v="1"/>
    <b v="1"/>
    <n v="2"/>
    <n v="1.3333333333333333"/>
    <s v="NuGo Dark Chocolate "/>
    <s v=" Choc Chip"/>
    <m/>
    <x v="4"/>
    <s v=" February 2"/>
    <n v="2022"/>
  </r>
  <r>
    <s v="Processed"/>
    <s v="VJ300205292"/>
    <s v="Brunswick Sq Mall"/>
    <s v="BSQ Mall x1364 - Zales"/>
    <s v="SunChips Multigrain - Harvest Cheddar"/>
    <s v="Food"/>
    <n v="14646311084"/>
    <s v="Wednesday, February 2, 2022"/>
    <s v="Credit"/>
    <n v="122"/>
    <n v="1.5"/>
    <n v="1"/>
    <n v="122"/>
    <n v="1.5"/>
    <n v="1"/>
    <n v="1.5"/>
    <n v="1.5"/>
    <x v="32"/>
    <s v="SunChips Multigrain - Harvest Cheddar"/>
    <s v="Food"/>
    <x v="1"/>
    <b v="1"/>
    <n v="1.5"/>
    <n v="1"/>
    <s v="SunChips Multigrain "/>
    <s v=" Harvest Cheddar"/>
    <m/>
    <x v="4"/>
    <s v=" February 2"/>
    <n v="2022"/>
  </r>
  <r>
    <s v="Processed"/>
    <s v="VJ300320609"/>
    <s v="GuttenPlans"/>
    <s v="GuttenPlans x1367"/>
    <s v="Monster Energy Original"/>
    <s v="Carbonated"/>
    <n v="14647233635"/>
    <s v="Wednesday, February 2, 2022"/>
    <s v="Cash"/>
    <n v="144"/>
    <n v="3"/>
    <n v="1"/>
    <n v="144"/>
    <n v="3"/>
    <n v="1"/>
    <n v="3"/>
    <n v="3"/>
    <x v="32"/>
    <s v="Monster Energy Original"/>
    <s v="Carbonated"/>
    <x v="0"/>
    <b v="1"/>
    <n v="3"/>
    <n v="2"/>
    <s v="Monster Energy Original"/>
    <m/>
    <m/>
    <x v="4"/>
    <s v=" February 2"/>
    <n v="2022"/>
  </r>
  <r>
    <s v="Processed"/>
    <s v="VJ300320611"/>
    <s v="Brunswick Sq Mall"/>
    <s v="BSQ Mall x1366 - ATT"/>
    <s v="S. Pellegrino Sparkling Mineral Water"/>
    <s v="Water"/>
    <n v="14647334195"/>
    <s v="Wednesday, February 2, 2022"/>
    <s v="Cash"/>
    <n v="143"/>
    <n v="2"/>
    <n v="1"/>
    <n v="143"/>
    <n v="2"/>
    <n v="1"/>
    <n v="2"/>
    <n v="2"/>
    <x v="32"/>
    <s v="S. Pellegrino Sparkling Mineral Water"/>
    <s v="Water"/>
    <x v="3"/>
    <b v="1"/>
    <n v="2"/>
    <n v="1.3333333333333333"/>
    <s v="S. Pellegrino Sparkling Mineral Water"/>
    <m/>
    <m/>
    <x v="4"/>
    <s v=" February 2"/>
    <n v="2022"/>
  </r>
  <r>
    <s v="Processed"/>
    <s v="VJ300320609"/>
    <s v="GuttenPlans"/>
    <s v="GuttenPlans x1367"/>
    <s v="Snapple Diet Tea - Peach Tea"/>
    <s v="Non Carbonated"/>
    <n v="14647809011"/>
    <s v="Wednesday, February 2, 2022"/>
    <s v="Cash"/>
    <n v="145"/>
    <n v="2.5"/>
    <n v="1"/>
    <n v="145"/>
    <n v="2.5"/>
    <n v="1"/>
    <n v="2.5"/>
    <n v="2.5"/>
    <x v="32"/>
    <s v="Snapple Diet Tea - Peach Tea"/>
    <s v="Non Carbonated"/>
    <x v="2"/>
    <b v="1"/>
    <n v="2.5"/>
    <n v="1.6666666666666667"/>
    <s v="Snapple Diet Tea "/>
    <s v=" Peach Tea"/>
    <m/>
    <x v="4"/>
    <s v=" February 2"/>
    <n v="2022"/>
  </r>
  <r>
    <s v="Processed"/>
    <s v="VJ300320609"/>
    <s v="GuttenPlans"/>
    <s v="GuttenPlans x1367"/>
    <s v="Cheetos Flaming Hot Limon Crunchy"/>
    <s v="Food"/>
    <n v="14648110886"/>
    <s v="Thursday, February 3, 2022"/>
    <s v="Cash"/>
    <n v="120"/>
    <n v="1.5"/>
    <n v="1"/>
    <n v="120"/>
    <n v="1.5"/>
    <n v="1"/>
    <n v="1.5"/>
    <n v="1.5"/>
    <x v="33"/>
    <s v="Cheetos Flaming Hot Limon Crunchy"/>
    <s v="Food"/>
    <x v="1"/>
    <b v="1"/>
    <n v="1.5"/>
    <n v="1"/>
    <s v="Cheetos Flaming Hot Limon Crunchy"/>
    <m/>
    <m/>
    <x v="5"/>
    <s v=" February 3"/>
    <n v="2022"/>
  </r>
  <r>
    <s v="Processed"/>
    <s v="VJ300320609"/>
    <s v="GuttenPlans"/>
    <s v="GuttenPlans x1367"/>
    <s v="Monster Energy Original"/>
    <s v="Carbonated"/>
    <n v="14648420646"/>
    <s v="Thursday, February 3, 2022"/>
    <s v="Credit"/>
    <n v="144"/>
    <n v="3"/>
    <n v="1"/>
    <n v="144"/>
    <n v="3"/>
    <n v="1"/>
    <n v="3"/>
    <n v="3"/>
    <x v="33"/>
    <s v="Monster Energy Original"/>
    <s v="Carbonated"/>
    <x v="0"/>
    <b v="1"/>
    <n v="3"/>
    <n v="2"/>
    <s v="Monster Energy Original"/>
    <m/>
    <m/>
    <x v="5"/>
    <s v=" February 3"/>
    <n v="2022"/>
  </r>
  <r>
    <s v="Processed"/>
    <s v="VJ300320686"/>
    <s v="Earle Asphalt"/>
    <s v="Earle Asphalt x1371"/>
    <s v="Miss Vickie's Potato Chip - Lime &amp; Cracked Pe"/>
    <s v="Food"/>
    <n v="14648745762"/>
    <s v="Thursday, February 3, 2022"/>
    <s v="Credit"/>
    <n v="110"/>
    <n v="1.5"/>
    <n v="1"/>
    <n v="110"/>
    <n v="1.5"/>
    <n v="1"/>
    <n v="1.5"/>
    <n v="1.5"/>
    <x v="33"/>
    <s v="Miss Vickie's Potato Chip - Lime &amp; Cracked Pe"/>
    <s v="Food"/>
    <x v="1"/>
    <b v="1"/>
    <n v="1.5"/>
    <n v="1"/>
    <s v="Miss Vickie's Potato Chip "/>
    <s v=" Lime &amp; Cracked Pe"/>
    <m/>
    <x v="5"/>
    <s v=" February 3"/>
    <n v="2022"/>
  </r>
  <r>
    <s v="Processed"/>
    <s v="VJ300320609"/>
    <s v="GuttenPlans"/>
    <s v="GuttenPlans x1367"/>
    <s v="Red Bull - Original"/>
    <s v="Carbonated"/>
    <n v="14648782282"/>
    <s v="Thursday, February 3, 2022"/>
    <s v="Credit"/>
    <n v="148"/>
    <n v="3"/>
    <n v="1"/>
    <n v="148"/>
    <n v="3"/>
    <n v="1"/>
    <n v="3"/>
    <n v="3"/>
    <x v="33"/>
    <s v="Red Bull - Original"/>
    <s v="Carbonated"/>
    <x v="0"/>
    <b v="1"/>
    <n v="3"/>
    <n v="2"/>
    <s v="Red Bull "/>
    <s v=" Original"/>
    <m/>
    <x v="5"/>
    <s v=" February 3"/>
    <n v="2022"/>
  </r>
  <r>
    <s v="Processed"/>
    <s v="VJ300320686"/>
    <s v="Earle Asphalt"/>
    <s v="Earle Asphalt x1371"/>
    <s v="Robert Irvine's - Fit Crunch -  Chocolate Pea"/>
    <s v="Food"/>
    <n v="14648916034"/>
    <s v="Thursday, February 3, 2022"/>
    <s v="Cash"/>
    <n v="133"/>
    <n v="2"/>
    <n v="1"/>
    <n v="133"/>
    <n v="2"/>
    <n v="1"/>
    <n v="2"/>
    <n v="2"/>
    <x v="33"/>
    <s v="Robert Irvine's - Fit Crunch -  Chocolate Pea"/>
    <s v="Food"/>
    <x v="1"/>
    <b v="1"/>
    <n v="2"/>
    <n v="1.3333333333333333"/>
    <s v="Robert Irvine's "/>
    <s v=" Fit Crunch "/>
    <s v="  Chocolate Pea"/>
    <x v="5"/>
    <s v=" February 3"/>
    <n v="2022"/>
  </r>
  <r>
    <s v="Processed"/>
    <s v="VJ300320609"/>
    <s v="GuttenPlans"/>
    <s v="GuttenPlans x1367"/>
    <s v="Snapple Diet Tea - Peach Tea"/>
    <s v="Non Carbonated"/>
    <n v="14649260765"/>
    <s v="Thursday, February 3, 2022"/>
    <s v="Credit"/>
    <n v="145"/>
    <n v="2.5"/>
    <n v="1"/>
    <n v="145"/>
    <n v="2.5"/>
    <n v="1"/>
    <n v="2.5"/>
    <n v="2.5"/>
    <x v="33"/>
    <s v="Snapple Diet Tea - Peach Tea"/>
    <s v="Non Carbonated"/>
    <x v="2"/>
    <b v="1"/>
    <n v="2.5"/>
    <n v="1.6666666666666667"/>
    <s v="Snapple Diet Tea "/>
    <s v=" Peach Tea"/>
    <m/>
    <x v="5"/>
    <s v=" February 3"/>
    <n v="2022"/>
  </r>
  <r>
    <s v="Processed"/>
    <s v="VJ300320686"/>
    <s v="Earle Asphalt"/>
    <s v="Earle Asphalt x1371"/>
    <s v="Robert Irvine's - Fit Crunch -  Chocolate Pea"/>
    <s v="Food"/>
    <n v="14649790167"/>
    <s v="Thursday, February 3, 2022"/>
    <s v="Credit"/>
    <n v="132"/>
    <n v="2"/>
    <n v="1"/>
    <n v="132"/>
    <n v="2"/>
    <n v="1"/>
    <n v="2"/>
    <n v="2"/>
    <x v="33"/>
    <s v="Robert Irvine's - Fit Crunch -  Chocolate Pea"/>
    <s v="Food"/>
    <x v="1"/>
    <b v="1"/>
    <n v="2"/>
    <n v="1.3333333333333333"/>
    <s v="Robert Irvine's "/>
    <s v=" Fit Crunch "/>
    <s v="  Chocolate Pea"/>
    <x v="5"/>
    <s v=" February 3"/>
    <n v="2022"/>
  </r>
  <r>
    <s v="Processed"/>
    <s v="VJ300320609"/>
    <s v="GuttenPlans"/>
    <s v="GuttenPlans x1367"/>
    <s v="Skinny Pop Popcorn"/>
    <s v="Food"/>
    <n v="14650372909"/>
    <s v="Thursday, February 3, 2022"/>
    <s v="Cash"/>
    <n v="111"/>
    <n v="1.5"/>
    <n v="1"/>
    <n v="111"/>
    <n v="1.5"/>
    <n v="1"/>
    <n v="1.5"/>
    <n v="1.5"/>
    <x v="33"/>
    <s v="Skinny Pop Popcorn"/>
    <s v="Food"/>
    <x v="1"/>
    <b v="1"/>
    <n v="1.5"/>
    <n v="1"/>
    <s v="Skinny Pop Popcorn"/>
    <m/>
    <m/>
    <x v="5"/>
    <s v=" February 3"/>
    <n v="2022"/>
  </r>
  <r>
    <s v="Processed"/>
    <s v="VJ300320609"/>
    <s v="GuttenPlans"/>
    <s v="GuttenPlans x1367"/>
    <s v="Skinny Pop Popcorn"/>
    <s v="Food"/>
    <n v="14650374016"/>
    <s v="Thursday, February 3, 2022"/>
    <s v="Cash"/>
    <n v="111"/>
    <n v="1.5"/>
    <n v="1"/>
    <n v="111"/>
    <n v="1.5"/>
    <n v="1"/>
    <n v="1.5"/>
    <n v="1.5"/>
    <x v="33"/>
    <s v="Skinny Pop Popcorn"/>
    <s v="Food"/>
    <x v="1"/>
    <b v="1"/>
    <n v="1.5"/>
    <n v="1"/>
    <s v="Skinny Pop Popcorn"/>
    <m/>
    <m/>
    <x v="5"/>
    <s v=" February 3"/>
    <n v="2022"/>
  </r>
  <r>
    <s v="Processed"/>
    <s v="VJ300320609"/>
    <s v="GuttenPlans"/>
    <s v="GuttenPlans x1367"/>
    <s v="Jack Links Beef Steak Original"/>
    <s v="Food"/>
    <n v="14650483466"/>
    <s v="Thursday, February 3, 2022"/>
    <s v="Credit"/>
    <n v="133"/>
    <n v="2"/>
    <n v="1"/>
    <n v="133"/>
    <n v="2"/>
    <n v="1"/>
    <n v="2"/>
    <n v="5.5"/>
    <x v="33"/>
    <s v="Jack Links Beef Steak Original"/>
    <s v="Food"/>
    <x v="1"/>
    <b v="1"/>
    <n v="2"/>
    <n v="1.3333333333333333"/>
    <s v="Jack Links Beef Steak Original"/>
    <m/>
    <m/>
    <x v="5"/>
    <s v=" February 3"/>
    <n v="2022"/>
  </r>
  <r>
    <s v="Processed"/>
    <s v="VJ300320609"/>
    <s v="GuttenPlans"/>
    <s v="GuttenPlans x1367"/>
    <s v="KitKat - Crisp Wafers"/>
    <s v="Food"/>
    <n v="14650483466"/>
    <s v="Thursday, February 3, 2022"/>
    <s v="Credit"/>
    <n v="134"/>
    <n v="2"/>
    <n v="1"/>
    <n v="134"/>
    <n v="2"/>
    <n v="1"/>
    <n v="2"/>
    <n v="5.5"/>
    <x v="33"/>
    <s v="KitKat - Crisp Wafers"/>
    <s v="Food"/>
    <x v="1"/>
    <b v="1"/>
    <n v="2"/>
    <n v="1.3333333333333333"/>
    <s v="KitKat "/>
    <s v=" Crisp Wafers"/>
    <m/>
    <x v="5"/>
    <s v=" February 3"/>
    <n v="2022"/>
  </r>
  <r>
    <s v="Processed"/>
    <s v="VJ300320609"/>
    <s v="GuttenPlans"/>
    <s v="GuttenPlans x1367"/>
    <s v="Newtons Fig Bar"/>
    <s v="Food"/>
    <n v="14650483466"/>
    <s v="Thursday, February 3, 2022"/>
    <s v="Credit"/>
    <n v="136"/>
    <n v="1.5"/>
    <n v="1"/>
    <n v="136"/>
    <n v="1.5"/>
    <n v="1"/>
    <n v="1.5"/>
    <n v="5.5"/>
    <x v="33"/>
    <s v="Newtons Fig Bar"/>
    <s v="Food"/>
    <x v="1"/>
    <b v="1"/>
    <n v="1.5"/>
    <n v="1"/>
    <s v="Newtons Fig Bar"/>
    <m/>
    <m/>
    <x v="5"/>
    <s v=" February 3"/>
    <n v="2022"/>
  </r>
  <r>
    <s v="Processed"/>
    <s v="VJ300320611"/>
    <s v="Brunswick Sq Mall"/>
    <s v="BSQ Mall x1366 - ATT"/>
    <s v="Snapple Diet Tea - Raspberry"/>
    <s v="Non Carbonated"/>
    <n v="14651030290"/>
    <s v="Thursday, February 3, 2022"/>
    <s v="Credit"/>
    <n v="145"/>
    <n v="2.5"/>
    <n v="1"/>
    <n v="145"/>
    <n v="2.5"/>
    <n v="1"/>
    <n v="2.5"/>
    <n v="2.5"/>
    <x v="33"/>
    <s v="Snapple Diet Tea - Raspberry"/>
    <s v="Non Carbonated"/>
    <x v="2"/>
    <b v="1"/>
    <n v="2.5"/>
    <n v="1.6666666666666667"/>
    <s v="Snapple Diet Tea "/>
    <s v=" Raspberry"/>
    <m/>
    <x v="5"/>
    <s v=" February 3"/>
    <n v="2022"/>
  </r>
  <r>
    <s v="Processed"/>
    <s v="VJ300320686"/>
    <s v="Earle Asphalt"/>
    <s v="Earle Asphalt x1371"/>
    <s v="V8 Vegetable Juice - Original"/>
    <s v="Non Carbonated"/>
    <n v="14651261670"/>
    <s v="Thursday, February 3, 2022"/>
    <s v="Credit"/>
    <n v="142"/>
    <n v="1.5"/>
    <n v="1"/>
    <n v="142"/>
    <n v="1.5"/>
    <n v="1"/>
    <n v="1.5"/>
    <n v="1.5"/>
    <x v="33"/>
    <s v="V8 Vegetable Juice - Original"/>
    <s v="Non Carbonated"/>
    <x v="2"/>
    <b v="1"/>
    <n v="1.5"/>
    <n v="1"/>
    <s v="V8 Vegetable Juice "/>
    <s v=" Original"/>
    <m/>
    <x v="5"/>
    <s v=" February 3"/>
    <n v="2022"/>
  </r>
  <r>
    <s v="Processed"/>
    <s v="VJ300320686"/>
    <s v="Earle Asphalt"/>
    <s v="Earle Asphalt x1371"/>
    <s v="Takis - Hot Chilli Pepper &amp; Lime"/>
    <s v="Food"/>
    <n v="14651266336"/>
    <s v="Thursday, February 3, 2022"/>
    <s v="Cash"/>
    <n v="123"/>
    <n v="1.5"/>
    <n v="1"/>
    <n v="123"/>
    <n v="1.5"/>
    <n v="1"/>
    <n v="1.5"/>
    <n v="1.5"/>
    <x v="33"/>
    <s v="Takis - Hot Chilli Pepper &amp; Lime"/>
    <s v="Food"/>
    <x v="1"/>
    <b v="1"/>
    <n v="1.5"/>
    <n v="1"/>
    <s v="Takis "/>
    <s v=" Hot Chilli Pepper &amp; Lime"/>
    <m/>
    <x v="5"/>
    <s v=" February 3"/>
    <n v="2022"/>
  </r>
  <r>
    <s v="Processed"/>
    <s v="VJ300320686"/>
    <s v="Earle Asphalt"/>
    <s v="Earle Asphalt x1371"/>
    <s v="Takis - Hot Chilli Pepper &amp; Lime"/>
    <s v="Food"/>
    <n v="14651320573"/>
    <s v="Thursday, February 3, 2022"/>
    <s v="Cash"/>
    <n v="124"/>
    <n v="1.5"/>
    <n v="1"/>
    <n v="124"/>
    <n v="1.5"/>
    <n v="1"/>
    <n v="1.5"/>
    <n v="1.5"/>
    <x v="33"/>
    <s v="Takis - Hot Chilli Pepper &amp; Lime"/>
    <s v="Food"/>
    <x v="1"/>
    <b v="1"/>
    <n v="1.5"/>
    <n v="1"/>
    <s v="Takis "/>
    <s v=" Hot Chilli Pepper &amp; Lime"/>
    <m/>
    <x v="5"/>
    <s v=" February 3"/>
    <n v="2022"/>
  </r>
  <r>
    <s v="Processed"/>
    <s v="VJ300320686"/>
    <s v="Earle Asphalt"/>
    <s v="Earle Asphalt x1371"/>
    <s v="Good Health Veggie Stix - Sea Salt"/>
    <s v="Food"/>
    <n v="14651323784"/>
    <s v="Thursday, February 3, 2022"/>
    <s v="Cash"/>
    <n v="113"/>
    <n v="1.5"/>
    <n v="1"/>
    <n v="113"/>
    <n v="1.5"/>
    <n v="1"/>
    <n v="1.5"/>
    <n v="1.5"/>
    <x v="33"/>
    <s v="Good Health Veggie Stix - Sea Salt"/>
    <s v="Food"/>
    <x v="1"/>
    <b v="1"/>
    <n v="1.5"/>
    <n v="1"/>
    <s v="Good Health Veggie Stix "/>
    <s v=" Sea Salt"/>
    <m/>
    <x v="5"/>
    <s v=" February 3"/>
    <n v="2022"/>
  </r>
  <r>
    <s v="Processed"/>
    <s v="VJ300320609"/>
    <s v="GuttenPlans"/>
    <s v="GuttenPlans x1367"/>
    <s v="Red Bull - Original"/>
    <s v="Carbonated"/>
    <n v="14651374734"/>
    <s v="Thursday, February 3, 2022"/>
    <s v="Cash"/>
    <n v="148"/>
    <n v="3"/>
    <n v="1"/>
    <n v="148"/>
    <n v="3"/>
    <n v="1"/>
    <n v="3"/>
    <n v="3"/>
    <x v="33"/>
    <s v="Red Bull - Original"/>
    <s v="Carbonated"/>
    <x v="0"/>
    <b v="1"/>
    <n v="3"/>
    <n v="2"/>
    <s v="Red Bull "/>
    <s v=" Original"/>
    <m/>
    <x v="5"/>
    <s v=" February 3"/>
    <n v="2022"/>
  </r>
  <r>
    <s v="Processed"/>
    <s v="VJ300320686"/>
    <s v="Earle Asphalt"/>
    <s v="Earle Asphalt x1371"/>
    <s v="Spindrift - Sparkling Water  Lime"/>
    <s v="Carbonated"/>
    <n v="14651455961"/>
    <s v="Thursday, February 3, 2022"/>
    <s v="Cash"/>
    <n v="140"/>
    <n v="1.5"/>
    <n v="1"/>
    <n v="140"/>
    <n v="1.5"/>
    <n v="1"/>
    <n v="1.5"/>
    <n v="1.5"/>
    <x v="33"/>
    <s v="Spindrift - Sparkling Water  Lime"/>
    <s v="Carbonated"/>
    <x v="0"/>
    <b v="1"/>
    <n v="1.5"/>
    <n v="1"/>
    <s v="Spindrift "/>
    <s v=" Sparkling Water  Lime"/>
    <m/>
    <x v="5"/>
    <s v=" February 3"/>
    <n v="2022"/>
  </r>
  <r>
    <s v="Processed"/>
    <s v="VJ300320686"/>
    <s v="Earle Asphalt"/>
    <s v="Earle Asphalt x1371"/>
    <s v="Belvita Breakfast Cookies - Blueberry"/>
    <s v="Food"/>
    <n v="14651458401"/>
    <s v="Thursday, February 3, 2022"/>
    <s v="Cash"/>
    <n v="131"/>
    <n v="1.5"/>
    <n v="1"/>
    <n v="131"/>
    <n v="1.5"/>
    <n v="1"/>
    <n v="1.5"/>
    <n v="1.5"/>
    <x v="33"/>
    <s v="Belvita Breakfast Cookies - Blueberry"/>
    <s v="Food"/>
    <x v="1"/>
    <b v="1"/>
    <n v="1.5"/>
    <n v="1"/>
    <s v="Belvita Breakfast Cookies "/>
    <s v=" Blueberry"/>
    <m/>
    <x v="5"/>
    <s v=" February 3"/>
    <n v="2022"/>
  </r>
  <r>
    <s v="Processed"/>
    <s v="VJ300320686"/>
    <s v="Earle Asphalt"/>
    <s v="Earle Asphalt x1371"/>
    <s v="Vitamin Water - Ice Cool Blue Lavender"/>
    <s v="Water"/>
    <n v="14651522034"/>
    <s v="Thursday, February 3, 2022"/>
    <s v="Cash"/>
    <n v="144"/>
    <n v="2.5"/>
    <n v="1"/>
    <n v="144"/>
    <n v="2.5"/>
    <n v="1"/>
    <n v="2.5"/>
    <n v="2.5"/>
    <x v="33"/>
    <s v="Vitamin Water - Ice Cool Blue Lavender"/>
    <s v="Water"/>
    <x v="3"/>
    <b v="1"/>
    <n v="2.5"/>
    <n v="1.6666666666666667"/>
    <s v="Vitamin Water "/>
    <s v=" Ice Cool Blue Lavender"/>
    <m/>
    <x v="5"/>
    <s v=" February 3"/>
    <n v="2022"/>
  </r>
  <r>
    <s v="Processed"/>
    <s v="VJ300320686"/>
    <s v="Earle Asphalt"/>
    <s v="Earle Asphalt x1371"/>
    <s v="Takis - Hot Chilli Pepper &amp; Lime"/>
    <s v="Food"/>
    <n v="14651693354"/>
    <s v="Thursday, February 3, 2022"/>
    <s v="Cash"/>
    <n v="123"/>
    <n v="1.5"/>
    <n v="1"/>
    <n v="123"/>
    <n v="1.5"/>
    <n v="1"/>
    <n v="1.5"/>
    <n v="1.5"/>
    <x v="33"/>
    <s v="Takis - Hot Chilli Pepper &amp; Lime"/>
    <s v="Food"/>
    <x v="1"/>
    <b v="1"/>
    <n v="1.5"/>
    <n v="1"/>
    <s v="Takis "/>
    <s v=" Hot Chilli Pepper &amp; Lime"/>
    <m/>
    <x v="5"/>
    <s v=" February 3"/>
    <n v="2022"/>
  </r>
  <r>
    <s v="Processed"/>
    <s v="VJ300320686"/>
    <s v="Earle Asphalt"/>
    <s v="Earle Asphalt x1371"/>
    <s v="Coca Cola - Zero Sugar"/>
    <s v="Carbonated"/>
    <n v="14651700602"/>
    <s v="Thursday, February 3, 2022"/>
    <s v="Cash"/>
    <n v="141"/>
    <n v="1.5"/>
    <n v="1"/>
    <n v="141"/>
    <n v="1.5"/>
    <n v="1"/>
    <n v="1.5"/>
    <n v="1.5"/>
    <x v="33"/>
    <s v="Coca Cola - Zero Sugar"/>
    <s v="Carbonated"/>
    <x v="0"/>
    <b v="1"/>
    <n v="1.5"/>
    <n v="1"/>
    <s v="Coca Cola "/>
    <s v=" Zero Sugar"/>
    <m/>
    <x v="5"/>
    <s v=" February 3"/>
    <n v="2022"/>
  </r>
  <r>
    <s v="Processed"/>
    <s v="VJ300320686"/>
    <s v="Earle Asphalt"/>
    <s v="Earle Asphalt x1371"/>
    <s v="V8 Vegetable Juice - Original"/>
    <s v="Non Carbonated"/>
    <n v="14651703492"/>
    <s v="Thursday, February 3, 2022"/>
    <s v="Cash"/>
    <n v="142"/>
    <n v="1.5"/>
    <n v="1"/>
    <n v="142"/>
    <n v="1.5"/>
    <n v="1"/>
    <n v="1.5"/>
    <n v="1.5"/>
    <x v="33"/>
    <s v="V8 Vegetable Juice - Original"/>
    <s v="Non Carbonated"/>
    <x v="2"/>
    <b v="1"/>
    <n v="1.5"/>
    <n v="1"/>
    <s v="V8 Vegetable Juice "/>
    <s v=" Original"/>
    <m/>
    <x v="5"/>
    <s v=" February 3"/>
    <n v="2022"/>
  </r>
  <r>
    <s v="Processed"/>
    <s v="VJ300320609"/>
    <s v="GuttenPlans"/>
    <s v="GuttenPlans x1367"/>
    <s v="Skinny Pop Popcorn"/>
    <s v="Food"/>
    <n v="14651746101"/>
    <s v="Thursday, February 3, 2022"/>
    <s v="Cash"/>
    <n v="111"/>
    <n v="1.5"/>
    <n v="1"/>
    <n v="111"/>
    <n v="1.5"/>
    <n v="1"/>
    <n v="1.5"/>
    <n v="1.5"/>
    <x v="33"/>
    <s v="Skinny Pop Popcorn"/>
    <s v="Food"/>
    <x v="1"/>
    <b v="1"/>
    <n v="1.5"/>
    <n v="1"/>
    <s v="Skinny Pop Popcorn"/>
    <m/>
    <m/>
    <x v="5"/>
    <s v=" February 3"/>
    <n v="2022"/>
  </r>
  <r>
    <s v="Processed"/>
    <s v="VJ300320609"/>
    <s v="GuttenPlans"/>
    <s v="GuttenPlans x1367"/>
    <s v="CheezIt - Original"/>
    <s v="Food"/>
    <n v="14651749419"/>
    <s v="Thursday, February 3, 2022"/>
    <s v="Cash"/>
    <n v="125"/>
    <n v="1"/>
    <n v="1"/>
    <n v="125"/>
    <n v="1"/>
    <n v="1"/>
    <n v="1"/>
    <n v="1"/>
    <x v="33"/>
    <s v="CheezIt - Original"/>
    <s v="Food"/>
    <x v="1"/>
    <b v="1"/>
    <n v="1"/>
    <n v="0.66666666666666663"/>
    <s v="CheezIt "/>
    <s v=" Original"/>
    <m/>
    <x v="5"/>
    <s v=" February 3"/>
    <n v="2022"/>
  </r>
  <r>
    <s v="Processed"/>
    <s v="VJ300320609"/>
    <s v="GuttenPlans"/>
    <s v="GuttenPlans x1367"/>
    <s v="Coca Cola - Zero Sugar"/>
    <s v="Carbonated"/>
    <n v="14652065258"/>
    <s v="Thursday, February 3, 2022"/>
    <s v="Cash"/>
    <n v="142"/>
    <n v="1"/>
    <n v="1"/>
    <n v="142"/>
    <n v="1"/>
    <n v="1"/>
    <n v="1"/>
    <n v="1"/>
    <x v="33"/>
    <s v="Coca Cola - Zero Sugar"/>
    <s v="Carbonated"/>
    <x v="0"/>
    <b v="1"/>
    <n v="1"/>
    <n v="0.66666666666666663"/>
    <s v="Coca Cola "/>
    <s v=" Zero Sugar"/>
    <m/>
    <x v="5"/>
    <s v=" February 3"/>
    <n v="2022"/>
  </r>
  <r>
    <s v="Processed"/>
    <s v="VJ300320609"/>
    <s v="GuttenPlans"/>
    <s v="GuttenPlans x1367"/>
    <s v="Sunkist Soda - Orange"/>
    <s v="Carbonated"/>
    <n v="14652065518"/>
    <s v="Thursday, February 3, 2022"/>
    <s v="Cash"/>
    <n v="140"/>
    <n v="1"/>
    <n v="1"/>
    <n v="140"/>
    <n v="1"/>
    <n v="1"/>
    <n v="1"/>
    <n v="1"/>
    <x v="33"/>
    <s v="Sunkist Soda - Orange"/>
    <s v="Carbonated"/>
    <x v="0"/>
    <b v="1"/>
    <n v="1"/>
    <n v="0.66666666666666663"/>
    <s v="Sunkist Soda "/>
    <s v=" Orange"/>
    <m/>
    <x v="5"/>
    <s v=" February 3"/>
    <n v="2022"/>
  </r>
  <r>
    <s v="Processed"/>
    <s v="VJ300320609"/>
    <s v="GuttenPlans"/>
    <s v="GuttenPlans x1367"/>
    <s v="Sunkist Soda - Orange"/>
    <s v="Carbonated"/>
    <n v="14652065925"/>
    <s v="Thursday, February 3, 2022"/>
    <s v="Cash"/>
    <n v="140"/>
    <n v="1"/>
    <n v="1"/>
    <n v="140"/>
    <n v="1"/>
    <n v="1"/>
    <n v="1"/>
    <n v="1"/>
    <x v="33"/>
    <s v="Sunkist Soda - Orange"/>
    <s v="Carbonated"/>
    <x v="0"/>
    <b v="1"/>
    <n v="1"/>
    <n v="0.66666666666666663"/>
    <s v="Sunkist Soda "/>
    <s v=" Orange"/>
    <m/>
    <x v="5"/>
    <s v=" February 3"/>
    <n v="2022"/>
  </r>
  <r>
    <s v="Processed"/>
    <s v="VJ300320609"/>
    <s v="GuttenPlans"/>
    <s v="GuttenPlans x1367"/>
    <s v="Oreo Single Server 6 ct"/>
    <s v="Food"/>
    <n v="14652235051"/>
    <s v="Thursday, February 3, 2022"/>
    <s v="Cash"/>
    <n v="138"/>
    <n v="2"/>
    <n v="1"/>
    <n v="138"/>
    <n v="2"/>
    <n v="1"/>
    <n v="2"/>
    <n v="2"/>
    <x v="33"/>
    <s v="Oreo Single Server 6 ct"/>
    <s v="Food"/>
    <x v="1"/>
    <b v="1"/>
    <n v="2"/>
    <n v="1.3333333333333333"/>
    <s v="Oreo Single Server 6 ct"/>
    <m/>
    <m/>
    <x v="5"/>
    <s v=" February 3"/>
    <n v="2022"/>
  </r>
  <r>
    <s v="Processed"/>
    <s v="VJ300320609"/>
    <s v="GuttenPlans"/>
    <s v="GuttenPlans x1367"/>
    <s v="Sunkist Soda - Orange"/>
    <s v="Carbonated"/>
    <n v="14652235248"/>
    <s v="Thursday, February 3, 2022"/>
    <s v="Cash"/>
    <n v="140"/>
    <n v="1"/>
    <n v="1"/>
    <n v="140"/>
    <n v="1"/>
    <n v="1"/>
    <n v="1"/>
    <n v="1"/>
    <x v="33"/>
    <s v="Sunkist Soda - Orange"/>
    <s v="Carbonated"/>
    <x v="0"/>
    <b v="1"/>
    <n v="1"/>
    <n v="0.66666666666666663"/>
    <s v="Sunkist Soda "/>
    <s v=" Orange"/>
    <m/>
    <x v="5"/>
    <s v=" February 3"/>
    <n v="2022"/>
  </r>
  <r>
    <s v="Processed"/>
    <s v="VJ300320609"/>
    <s v="GuttenPlans"/>
    <s v="GuttenPlans x1367"/>
    <s v="Sunkist Soda - Orange"/>
    <s v="Carbonated"/>
    <n v="14652245408"/>
    <s v="Thursday, February 3, 2022"/>
    <s v="Cash"/>
    <n v="140"/>
    <n v="1"/>
    <n v="1"/>
    <n v="140"/>
    <n v="1"/>
    <n v="1"/>
    <n v="1"/>
    <n v="1"/>
    <x v="33"/>
    <s v="Sunkist Soda - Orange"/>
    <s v="Carbonated"/>
    <x v="0"/>
    <b v="1"/>
    <n v="1"/>
    <n v="0.66666666666666663"/>
    <s v="Sunkist Soda "/>
    <s v=" Orange"/>
    <m/>
    <x v="5"/>
    <s v=" February 3"/>
    <n v="2022"/>
  </r>
  <r>
    <s v="Processed"/>
    <s v="VJ300320609"/>
    <s v="GuttenPlans"/>
    <s v="GuttenPlans x1367"/>
    <s v="Coca Cola - Zero Sugar"/>
    <s v="Carbonated"/>
    <n v="14652327057"/>
    <s v="Thursday, February 3, 2022"/>
    <s v="Cash"/>
    <n v="142"/>
    <n v="1"/>
    <n v="1"/>
    <n v="142"/>
    <n v="1"/>
    <n v="1"/>
    <n v="1"/>
    <n v="1"/>
    <x v="33"/>
    <s v="Coca Cola - Zero Sugar"/>
    <s v="Carbonated"/>
    <x v="0"/>
    <b v="1"/>
    <n v="1"/>
    <n v="0.66666666666666663"/>
    <s v="Coca Cola "/>
    <s v=" Zero Sugar"/>
    <m/>
    <x v="5"/>
    <s v=" February 3"/>
    <n v="2022"/>
  </r>
  <r>
    <s v="Processed"/>
    <s v="VJ300320609"/>
    <s v="GuttenPlans"/>
    <s v="GuttenPlans x1367"/>
    <s v="Doritos Famin Hot Nacho"/>
    <s v="Food"/>
    <n v="14652340716"/>
    <s v="Thursday, February 3, 2022"/>
    <s v="Cash"/>
    <n v="110"/>
    <n v="1.5"/>
    <n v="1"/>
    <n v="110"/>
    <n v="1.5"/>
    <n v="1"/>
    <n v="1.5"/>
    <n v="1.5"/>
    <x v="33"/>
    <s v="Doritos Famin Hot Nacho"/>
    <s v="Food"/>
    <x v="1"/>
    <b v="1"/>
    <n v="1.5"/>
    <n v="1"/>
    <s v="Doritos Famin Hot Nacho"/>
    <m/>
    <m/>
    <x v="5"/>
    <s v=" February 3"/>
    <n v="2022"/>
  </r>
  <r>
    <s v="Processed"/>
    <s v="VJ300320609"/>
    <s v="GuttenPlans"/>
    <s v="GuttenPlans x1367"/>
    <s v="Sunkist Soda - Orange"/>
    <s v="Carbonated"/>
    <n v="14652358233"/>
    <s v="Thursday, February 3, 2022"/>
    <s v="Cash"/>
    <n v="140"/>
    <n v="1"/>
    <n v="1"/>
    <n v="140"/>
    <n v="1"/>
    <n v="1"/>
    <n v="1"/>
    <n v="1"/>
    <x v="33"/>
    <s v="Sunkist Soda - Orange"/>
    <s v="Carbonated"/>
    <x v="0"/>
    <b v="1"/>
    <n v="1"/>
    <n v="0.66666666666666663"/>
    <s v="Sunkist Soda "/>
    <s v=" Orange"/>
    <m/>
    <x v="5"/>
    <s v=" February 3"/>
    <n v="2022"/>
  </r>
  <r>
    <s v="Processed"/>
    <s v="VJ300320609"/>
    <s v="GuttenPlans"/>
    <s v="GuttenPlans x1367"/>
    <s v="Coca Cola - Zero Sugar"/>
    <s v="Carbonated"/>
    <n v="14652442264"/>
    <s v="Thursday, February 3, 2022"/>
    <s v="Cash"/>
    <n v="142"/>
    <n v="1"/>
    <n v="1"/>
    <n v="142"/>
    <n v="1"/>
    <n v="1"/>
    <n v="1"/>
    <n v="1"/>
    <x v="33"/>
    <s v="Coca Cola - Zero Sugar"/>
    <s v="Carbonated"/>
    <x v="0"/>
    <b v="1"/>
    <n v="1"/>
    <n v="0.66666666666666663"/>
    <s v="Coca Cola "/>
    <s v=" Zero Sugar"/>
    <m/>
    <x v="5"/>
    <s v=" February 3"/>
    <n v="2022"/>
  </r>
  <r>
    <s v="Processed"/>
    <s v="VJ300320609"/>
    <s v="GuttenPlans"/>
    <s v="GuttenPlans x1367"/>
    <s v="Coca Cola - Zero Sugar"/>
    <s v="Carbonated"/>
    <n v="14652448254"/>
    <s v="Thursday, February 3, 2022"/>
    <s v="Cash"/>
    <n v="142"/>
    <n v="1"/>
    <n v="1"/>
    <n v="142"/>
    <n v="1"/>
    <n v="1"/>
    <n v="1"/>
    <n v="1"/>
    <x v="33"/>
    <s v="Coca Cola - Zero Sugar"/>
    <s v="Carbonated"/>
    <x v="0"/>
    <b v="1"/>
    <n v="1"/>
    <n v="0.66666666666666663"/>
    <s v="Coca Cola "/>
    <s v=" Zero Sugar"/>
    <m/>
    <x v="5"/>
    <s v=" February 3"/>
    <n v="2022"/>
  </r>
  <r>
    <s v="Processed"/>
    <s v="VJ300320609"/>
    <s v="GuttenPlans"/>
    <s v="GuttenPlans x1367"/>
    <s v="Sunkist Soda - Orange"/>
    <s v="Carbonated"/>
    <n v="14652714877"/>
    <s v="Friday, February 4, 2022"/>
    <s v="Cash"/>
    <n v="140"/>
    <n v="1"/>
    <n v="1"/>
    <n v="140"/>
    <n v="1"/>
    <n v="1"/>
    <n v="1"/>
    <n v="1"/>
    <x v="34"/>
    <s v="Sunkist Soda - Orange"/>
    <s v="Carbonated"/>
    <x v="0"/>
    <b v="1"/>
    <n v="1"/>
    <n v="0.66666666666666663"/>
    <s v="Sunkist Soda "/>
    <s v=" Orange"/>
    <m/>
    <x v="6"/>
    <s v=" February 4"/>
    <n v="2022"/>
  </r>
  <r>
    <s v="Processed"/>
    <s v="VJ300320609"/>
    <s v="GuttenPlans"/>
    <s v="GuttenPlans x1367"/>
    <s v="Good Health Veggie Stix - Sea Salt"/>
    <s v="Food"/>
    <n v="14652722935"/>
    <s v="Friday, February 4, 2022"/>
    <s v="Cash"/>
    <n v="112"/>
    <n v="1.5"/>
    <n v="1"/>
    <n v="112"/>
    <n v="1.5"/>
    <n v="1"/>
    <n v="1.5"/>
    <n v="1.5"/>
    <x v="34"/>
    <s v="Good Health Veggie Stix - Sea Salt"/>
    <s v="Food"/>
    <x v="1"/>
    <b v="1"/>
    <n v="1.5"/>
    <n v="1"/>
    <s v="Good Health Veggie Stix "/>
    <s v=" Sea Salt"/>
    <m/>
    <x v="6"/>
    <s v=" February 4"/>
    <n v="2022"/>
  </r>
  <r>
    <s v="Processed"/>
    <s v="VJ300320609"/>
    <s v="GuttenPlans"/>
    <s v="GuttenPlans x1367"/>
    <s v="Coca Cola - Zero Sugar"/>
    <s v="Carbonated"/>
    <n v="14652724789"/>
    <s v="Friday, February 4, 2022"/>
    <s v="Cash"/>
    <n v="141"/>
    <n v="1"/>
    <n v="1"/>
    <n v="141"/>
    <n v="1"/>
    <n v="1"/>
    <n v="1"/>
    <n v="1"/>
    <x v="34"/>
    <s v="Coca Cola - Zero Sugar"/>
    <s v="Carbonated"/>
    <x v="0"/>
    <b v="1"/>
    <n v="1"/>
    <n v="0.66666666666666663"/>
    <s v="Coca Cola "/>
    <s v=" Zero Sugar"/>
    <m/>
    <x v="6"/>
    <s v=" February 4"/>
    <n v="2022"/>
  </r>
  <r>
    <s v="Processed"/>
    <s v="VJ300320686"/>
    <s v="Earle Asphalt"/>
    <s v="Earle Asphalt x1371"/>
    <s v="Good Health Veggie Stix - Zesty Ranch"/>
    <s v="Food"/>
    <n v="14654371924"/>
    <s v="Friday, February 4, 2022"/>
    <s v="Cash"/>
    <n v="112"/>
    <n v="1.5"/>
    <n v="1"/>
    <n v="112"/>
    <n v="1.5"/>
    <n v="1"/>
    <n v="1.5"/>
    <n v="1.5"/>
    <x v="34"/>
    <s v="Good Health Veggie Stix - Zesty Ranch"/>
    <s v="Food"/>
    <x v="1"/>
    <b v="1"/>
    <n v="1.5"/>
    <n v="1"/>
    <s v="Good Health Veggie Stix "/>
    <s v=" Zesty Ranch"/>
    <m/>
    <x v="6"/>
    <s v=" February 4"/>
    <n v="2022"/>
  </r>
  <r>
    <s v="Processed"/>
    <s v="VJ300320611"/>
    <s v="Brunswick Sq Mall"/>
    <s v="BSQ Mall x1366 - ATT"/>
    <s v="SunChips Multigrain - Harvest Cheddar"/>
    <s v="Food"/>
    <n v="14654396595"/>
    <s v="Friday, February 4, 2022"/>
    <s v="Cash"/>
    <n v="125"/>
    <n v="1.5"/>
    <n v="1"/>
    <n v="125"/>
    <n v="1.5"/>
    <n v="1"/>
    <n v="1.5"/>
    <n v="1.5"/>
    <x v="34"/>
    <s v="SunChips Multigrain - Harvest Cheddar"/>
    <s v="Food"/>
    <x v="1"/>
    <b v="1"/>
    <n v="1.5"/>
    <n v="1"/>
    <s v="SunChips Multigrain "/>
    <s v=" Harvest Cheddar"/>
    <m/>
    <x v="6"/>
    <s v=" February 4"/>
    <n v="2022"/>
  </r>
  <r>
    <s v="Processed"/>
    <s v="VJ300320686"/>
    <s v="Earle Asphalt"/>
    <s v="Earle Asphalt x1371"/>
    <s v="Miss Vickie's Potato Chip - Lime &amp; Cracked Pe"/>
    <s v="Food"/>
    <n v="14654542066"/>
    <s v="Friday, February 4, 2022"/>
    <s v="Credit"/>
    <n v="110"/>
    <n v="1.5"/>
    <n v="1"/>
    <n v="110"/>
    <n v="1.5"/>
    <n v="1"/>
    <n v="1.5"/>
    <n v="1.5"/>
    <x v="34"/>
    <s v="Miss Vickie's Potato Chip - Lime &amp; Cracked Pe"/>
    <s v="Food"/>
    <x v="1"/>
    <b v="1"/>
    <n v="1.5"/>
    <n v="1"/>
    <s v="Miss Vickie's Potato Chip "/>
    <s v=" Lime &amp; Cracked Pe"/>
    <m/>
    <x v="6"/>
    <s v=" February 4"/>
    <n v="2022"/>
  </r>
  <r>
    <s v="Processed"/>
    <s v="VJ300320686"/>
    <s v="Earle Asphalt"/>
    <s v="Earle Asphalt x1371"/>
    <s v="Kinder - Bueno - Crispy Creamy Chocolate"/>
    <s v="Food"/>
    <n v="14654844299"/>
    <s v="Friday, February 4, 2022"/>
    <s v="Credit"/>
    <n v="139"/>
    <n v="2"/>
    <n v="1"/>
    <n v="139"/>
    <n v="2"/>
    <n v="1"/>
    <n v="2"/>
    <n v="2"/>
    <x v="34"/>
    <s v="Kinder - Bueno - Crispy Creamy Chocolate"/>
    <s v="Food"/>
    <x v="1"/>
    <b v="1"/>
    <n v="2"/>
    <n v="1.3333333333333333"/>
    <s v="Kinder "/>
    <s v=" Bueno "/>
    <s v=" Crispy Creamy Chocolate"/>
    <x v="6"/>
    <s v=" February 4"/>
    <n v="2022"/>
  </r>
  <r>
    <s v="Processed"/>
    <s v="VJ300320686"/>
    <s v="Earle Asphalt"/>
    <s v="Earle Asphalt x1371"/>
    <s v="Keto Krisp - Almond Butter"/>
    <s v="Carbonated"/>
    <n v="14655316021"/>
    <s v="Friday, February 4, 2022"/>
    <s v="Cash"/>
    <n v="135"/>
    <n v="2"/>
    <n v="1"/>
    <n v="135"/>
    <n v="2"/>
    <n v="1"/>
    <n v="2"/>
    <n v="2"/>
    <x v="34"/>
    <s v="Keto Krisp - Almond Butter"/>
    <s v="Carbonated"/>
    <x v="0"/>
    <b v="1"/>
    <n v="2"/>
    <n v="1.3333333333333333"/>
    <s v="Keto Krisp "/>
    <s v=" Almond Butter"/>
    <m/>
    <x v="6"/>
    <s v=" February 4"/>
    <n v="2022"/>
  </r>
  <r>
    <s v="Processed"/>
    <s v="VJ300320686"/>
    <s v="Earle Asphalt"/>
    <s v="Earle Asphalt x1371"/>
    <s v="NuGo Dark Chocolate - Choc Chip"/>
    <s v="Food"/>
    <n v="14655317468"/>
    <s v="Friday, February 4, 2022"/>
    <s v="Cash"/>
    <n v="137"/>
    <n v="2"/>
    <n v="1"/>
    <n v="137"/>
    <n v="2"/>
    <n v="1"/>
    <n v="2"/>
    <n v="2"/>
    <x v="34"/>
    <s v="NuGo Dark Chocolate - Choc Chip"/>
    <s v="Food"/>
    <x v="1"/>
    <b v="1"/>
    <n v="2"/>
    <n v="1.3333333333333333"/>
    <s v="NuGo Dark Chocolate "/>
    <s v=" Choc Chip"/>
    <m/>
    <x v="6"/>
    <s v=" February 4"/>
    <n v="2022"/>
  </r>
  <r>
    <s v="Processed"/>
    <s v="VJ300320686"/>
    <s v="Earle Asphalt"/>
    <s v="Earle Asphalt x1371"/>
    <s v="Wonderful Pistachios - Variety"/>
    <s v="Food"/>
    <n v="14655501130"/>
    <s v="Friday, February 4, 2022"/>
    <s v="Credit"/>
    <n v="138"/>
    <n v="2"/>
    <n v="2"/>
    <n v="138"/>
    <n v="2"/>
    <n v="2"/>
    <n v="4"/>
    <n v="4"/>
    <x v="34"/>
    <s v="Wonderful Pistachios - Variety"/>
    <s v="Food"/>
    <x v="1"/>
    <b v="1"/>
    <n v="2"/>
    <n v="1.3333333333333333"/>
    <s v="Wonderful Pistachios "/>
    <s v=" Variety"/>
    <m/>
    <x v="6"/>
    <s v=" February 4"/>
    <n v="2022"/>
  </r>
  <r>
    <s v="Processed"/>
    <s v="VJ300320686"/>
    <s v="Earle Asphalt"/>
    <s v="Earle Asphalt x1371"/>
    <s v="Vitamin Water - Ice Cool Blue Lavender"/>
    <s v="Water"/>
    <n v="14655799684"/>
    <s v="Friday, February 4, 2022"/>
    <s v="Cash"/>
    <n v="144"/>
    <n v="2.5"/>
    <n v="1"/>
    <n v="144"/>
    <n v="2.5"/>
    <n v="1"/>
    <n v="2.5"/>
    <n v="2.5"/>
    <x v="34"/>
    <s v="Vitamin Water - Ice Cool Blue Lavender"/>
    <s v="Water"/>
    <x v="3"/>
    <b v="1"/>
    <n v="2.5"/>
    <n v="1.6666666666666667"/>
    <s v="Vitamin Water "/>
    <s v=" Ice Cool Blue Lavender"/>
    <m/>
    <x v="6"/>
    <s v=" February 4"/>
    <n v="2022"/>
  </r>
  <r>
    <s v="Processed"/>
    <s v="VJ300320686"/>
    <s v="Earle Asphalt"/>
    <s v="Earle Asphalt x1371"/>
    <s v="Coca Cola - Zero Sugar"/>
    <s v="Carbonated"/>
    <n v="14655811848"/>
    <s v="Friday, February 4, 2022"/>
    <s v="Cash"/>
    <n v="141"/>
    <n v="1.5"/>
    <n v="1"/>
    <n v="141"/>
    <n v="1.5"/>
    <n v="1"/>
    <n v="1.5"/>
    <n v="1.5"/>
    <x v="34"/>
    <s v="Coca Cola - Zero Sugar"/>
    <s v="Carbonated"/>
    <x v="0"/>
    <b v="1"/>
    <n v="1.5"/>
    <n v="1"/>
    <s v="Coca Cola "/>
    <s v=" Zero Sugar"/>
    <m/>
    <x v="6"/>
    <s v=" February 4"/>
    <n v="2022"/>
  </r>
  <r>
    <s v="Processed"/>
    <s v="VJ300320609"/>
    <s v="GuttenPlans"/>
    <s v="GuttenPlans x1367"/>
    <s v="Coca Cola - Zero Sugar"/>
    <s v="Carbonated"/>
    <n v="14655905253"/>
    <s v="Friday, February 4, 2022"/>
    <s v="Cash"/>
    <n v="141"/>
    <n v="1"/>
    <n v="1"/>
    <n v="141"/>
    <n v="1"/>
    <n v="1"/>
    <n v="1"/>
    <n v="1"/>
    <x v="34"/>
    <s v="Coca Cola - Zero Sugar"/>
    <s v="Carbonated"/>
    <x v="0"/>
    <b v="1"/>
    <n v="1"/>
    <n v="0.66666666666666663"/>
    <s v="Coca Cola "/>
    <s v=" Zero Sugar"/>
    <m/>
    <x v="6"/>
    <s v=" February 4"/>
    <n v="2022"/>
  </r>
  <r>
    <s v="Processed"/>
    <s v="VJ300320609"/>
    <s v="GuttenPlans"/>
    <s v="GuttenPlans x1367"/>
    <s v="Sunkist Soda - Orange"/>
    <s v="Carbonated"/>
    <n v="14656159187"/>
    <s v="Friday, February 4, 2022"/>
    <s v="Cash"/>
    <n v="140"/>
    <n v="1"/>
    <n v="1"/>
    <n v="140"/>
    <n v="1"/>
    <n v="1"/>
    <n v="1"/>
    <n v="1"/>
    <x v="34"/>
    <s v="Sunkist Soda - Orange"/>
    <s v="Carbonated"/>
    <x v="0"/>
    <b v="1"/>
    <n v="1"/>
    <n v="0.66666666666666663"/>
    <s v="Sunkist Soda "/>
    <s v=" Orange"/>
    <m/>
    <x v="6"/>
    <s v=" February 4"/>
    <n v="2022"/>
  </r>
  <r>
    <s v="Processed"/>
    <s v="VJ300320686"/>
    <s v="Earle Asphalt"/>
    <s v="Earle Asphalt x1371"/>
    <s v="BodyArmor LYTE  - Peach Mango"/>
    <s v="Water"/>
    <n v="14656157994"/>
    <s v="Friday, February 4, 2022"/>
    <s v="Cash"/>
    <n v="148"/>
    <n v="2"/>
    <n v="1"/>
    <n v="148"/>
    <n v="2"/>
    <n v="1"/>
    <n v="2"/>
    <n v="2"/>
    <x v="34"/>
    <s v="BodyArmor LYTE  - Peach Mango"/>
    <s v="Water"/>
    <x v="3"/>
    <b v="1"/>
    <n v="2"/>
    <n v="1.3333333333333333"/>
    <s v="BodyArmor LYTE  "/>
    <s v=" Peach Mango"/>
    <m/>
    <x v="6"/>
    <s v=" February 4"/>
    <n v="2022"/>
  </r>
  <r>
    <s v="Processed"/>
    <s v="VJ300320686"/>
    <s v="Earle Asphalt"/>
    <s v="Earle Asphalt x1371"/>
    <s v="Coca Cola - Zero Sugar"/>
    <s v="Carbonated"/>
    <n v="14656200869"/>
    <s v="Friday, February 4, 2022"/>
    <s v="Cash"/>
    <n v="141"/>
    <n v="1.5"/>
    <n v="1"/>
    <n v="141"/>
    <n v="1.5"/>
    <n v="1"/>
    <n v="1.5"/>
    <n v="1.5"/>
    <x v="34"/>
    <s v="Coca Cola - Zero Sugar"/>
    <s v="Carbonated"/>
    <x v="0"/>
    <b v="1"/>
    <n v="1.5"/>
    <n v="1"/>
    <s v="Coca Cola "/>
    <s v=" Zero Sugar"/>
    <m/>
    <x v="6"/>
    <s v=" February 4"/>
    <n v="2022"/>
  </r>
  <r>
    <s v="Processed"/>
    <s v="VJ300320686"/>
    <s v="Earle Asphalt"/>
    <s v="Earle Asphalt x1371"/>
    <s v="Vitamin Water - Ice Cool Blue Lavender"/>
    <s v="Water"/>
    <n v="14656232835"/>
    <s v="Friday, February 4, 2022"/>
    <s v="Cash"/>
    <n v="144"/>
    <n v="2.5"/>
    <n v="1"/>
    <n v="144"/>
    <n v="2.5"/>
    <n v="1"/>
    <n v="2.5"/>
    <n v="2.5"/>
    <x v="34"/>
    <s v="Vitamin Water - Ice Cool Blue Lavender"/>
    <s v="Water"/>
    <x v="3"/>
    <b v="1"/>
    <n v="2.5"/>
    <n v="1.6666666666666667"/>
    <s v="Vitamin Water "/>
    <s v=" Ice Cool Blue Lavender"/>
    <m/>
    <x v="6"/>
    <s v=" February 4"/>
    <n v="2022"/>
  </r>
  <r>
    <s v="Processed"/>
    <s v="VJ300320609"/>
    <s v="GuttenPlans"/>
    <s v="GuttenPlans x1367"/>
    <s v="Doritos Famin Hot Nacho"/>
    <s v="Food"/>
    <n v="14656359428"/>
    <s v="Friday, February 4, 2022"/>
    <s v="Cash"/>
    <n v="110"/>
    <n v="1.5"/>
    <n v="1"/>
    <n v="110"/>
    <n v="1.5"/>
    <n v="1"/>
    <n v="1.5"/>
    <n v="1.5"/>
    <x v="34"/>
    <s v="Doritos Famin Hot Nacho"/>
    <s v="Food"/>
    <x v="1"/>
    <b v="1"/>
    <n v="1.5"/>
    <n v="1"/>
    <s v="Doritos Famin Hot Nacho"/>
    <m/>
    <m/>
    <x v="6"/>
    <s v=" February 4"/>
    <n v="2022"/>
  </r>
  <r>
    <s v="Processed"/>
    <s v="VJ300320609"/>
    <s v="GuttenPlans"/>
    <s v="GuttenPlans x1367"/>
    <s v="Coca Cola - Zero Sugar"/>
    <s v="Carbonated"/>
    <n v="14656483294"/>
    <s v="Friday, February 4, 2022"/>
    <s v="Cash"/>
    <n v="141"/>
    <n v="1"/>
    <n v="1"/>
    <n v="141"/>
    <n v="1"/>
    <n v="1"/>
    <n v="1"/>
    <n v="1"/>
    <x v="34"/>
    <s v="Coca Cola - Zero Sugar"/>
    <s v="Carbonated"/>
    <x v="0"/>
    <b v="1"/>
    <n v="1"/>
    <n v="0.66666666666666663"/>
    <s v="Coca Cola "/>
    <s v=" Zero Sugar"/>
    <m/>
    <x v="6"/>
    <s v=" February 4"/>
    <n v="2022"/>
  </r>
  <r>
    <s v="Processed"/>
    <s v="VJ300320609"/>
    <s v="GuttenPlans"/>
    <s v="GuttenPlans x1367"/>
    <s v="KitKat - Crisp Wafers"/>
    <s v="Food"/>
    <n v="14656738811"/>
    <s v="Friday, February 4, 2022"/>
    <s v="Cash"/>
    <n v="134"/>
    <n v="2"/>
    <n v="1"/>
    <n v="134"/>
    <n v="2"/>
    <n v="1"/>
    <n v="2"/>
    <n v="2"/>
    <x v="34"/>
    <s v="KitKat - Crisp Wafers"/>
    <s v="Food"/>
    <x v="1"/>
    <b v="1"/>
    <n v="2"/>
    <n v="1.3333333333333333"/>
    <s v="KitKat "/>
    <s v=" Crisp Wafers"/>
    <m/>
    <x v="6"/>
    <s v=" February 4"/>
    <n v="2022"/>
  </r>
  <r>
    <s v="Processed"/>
    <s v="VJ300320609"/>
    <s v="GuttenPlans"/>
    <s v="GuttenPlans x1367"/>
    <s v="Coca Cola - Zero Sugar"/>
    <s v="Carbonated"/>
    <n v="14656793605"/>
    <s v="Friday, February 4, 2022"/>
    <s v="Cash"/>
    <n v="141"/>
    <n v="1"/>
    <n v="1"/>
    <n v="141"/>
    <n v="1"/>
    <n v="1"/>
    <n v="1"/>
    <n v="1"/>
    <x v="34"/>
    <s v="Coca Cola - Zero Sugar"/>
    <s v="Carbonated"/>
    <x v="0"/>
    <b v="1"/>
    <n v="1"/>
    <n v="0.66666666666666663"/>
    <s v="Coca Cola "/>
    <s v=" Zero Sugar"/>
    <m/>
    <x v="6"/>
    <s v=" February 4"/>
    <n v="2022"/>
  </r>
  <r>
    <s v="Processed"/>
    <s v="VJ300320609"/>
    <s v="GuttenPlans"/>
    <s v="GuttenPlans x1367"/>
    <s v="Monster Energy Original"/>
    <s v="Carbonated"/>
    <n v="14656928802"/>
    <s v="Friday, February 4, 2022"/>
    <s v="Cash"/>
    <n v="144"/>
    <n v="3"/>
    <n v="1"/>
    <n v="144"/>
    <n v="3"/>
    <n v="1"/>
    <n v="3"/>
    <n v="3"/>
    <x v="34"/>
    <s v="Monster Energy Original"/>
    <s v="Carbonated"/>
    <x v="0"/>
    <b v="1"/>
    <n v="3"/>
    <n v="2"/>
    <s v="Monster Energy Original"/>
    <m/>
    <m/>
    <x v="6"/>
    <s v=" February 4"/>
    <n v="2022"/>
  </r>
  <r>
    <s v="Processed"/>
    <s v="VJ300320609"/>
    <s v="GuttenPlans"/>
    <s v="GuttenPlans x1367"/>
    <s v="Coca Cola - Zero Sugar"/>
    <s v="Carbonated"/>
    <n v="14656959172"/>
    <s v="Saturday, February 5, 2022"/>
    <s v="Cash"/>
    <n v="141"/>
    <n v="1"/>
    <n v="1"/>
    <n v="141"/>
    <n v="1"/>
    <n v="1"/>
    <n v="1"/>
    <n v="1"/>
    <x v="34"/>
    <s v="Coca Cola - Zero Sugar"/>
    <s v="Carbonated"/>
    <x v="0"/>
    <b v="1"/>
    <n v="1"/>
    <n v="0.66666666666666663"/>
    <s v="Coca Cola "/>
    <s v=" Zero Sugar"/>
    <m/>
    <x v="0"/>
    <s v=" February 5"/>
    <n v="2022"/>
  </r>
  <r>
    <s v="Processed"/>
    <s v="VJ300320609"/>
    <s v="GuttenPlans"/>
    <s v="GuttenPlans x1367"/>
    <s v="Monster Energy Original"/>
    <s v="Carbonated"/>
    <n v="14657172457"/>
    <s v="Saturday, February 5, 2022"/>
    <s v="Cash"/>
    <n v="144"/>
    <n v="3"/>
    <n v="1"/>
    <n v="144"/>
    <n v="3"/>
    <n v="1"/>
    <n v="3"/>
    <n v="3"/>
    <x v="35"/>
    <s v="Monster Energy Original"/>
    <s v="Carbonated"/>
    <x v="0"/>
    <b v="1"/>
    <n v="3"/>
    <n v="2"/>
    <s v="Monster Energy Original"/>
    <m/>
    <m/>
    <x v="0"/>
    <s v=" February 5"/>
    <n v="2022"/>
  </r>
  <r>
    <s v="Processed"/>
    <s v="VJ300320609"/>
    <s v="GuttenPlans"/>
    <s v="GuttenPlans x1367"/>
    <s v="Doritos Famin Hot Nacho"/>
    <s v="Food"/>
    <n v="14657173620"/>
    <s v="Saturday, February 5, 2022"/>
    <s v="Cash"/>
    <n v="110"/>
    <n v="1.5"/>
    <n v="1"/>
    <n v="110"/>
    <n v="1.5"/>
    <n v="1"/>
    <n v="1.5"/>
    <n v="1.5"/>
    <x v="35"/>
    <s v="Doritos Famin Hot Nacho"/>
    <s v="Food"/>
    <x v="1"/>
    <b v="1"/>
    <n v="1.5"/>
    <n v="1"/>
    <s v="Doritos Famin Hot Nacho"/>
    <m/>
    <m/>
    <x v="0"/>
    <s v=" February 5"/>
    <n v="2022"/>
  </r>
  <r>
    <s v="Processed"/>
    <s v="VJ300320609"/>
    <s v="GuttenPlans"/>
    <s v="GuttenPlans x1367"/>
    <s v="Cheetos Flaming Hot Limon Crunchy"/>
    <s v="Food"/>
    <n v="14657184503"/>
    <s v="Saturday, February 5, 2022"/>
    <s v="Cash"/>
    <n v="120"/>
    <n v="1.5"/>
    <n v="1"/>
    <n v="120"/>
    <n v="1.5"/>
    <n v="1"/>
    <n v="1.5"/>
    <n v="1.5"/>
    <x v="35"/>
    <s v="Cheetos Flaming Hot Limon Crunchy"/>
    <s v="Food"/>
    <x v="1"/>
    <b v="1"/>
    <n v="1.5"/>
    <n v="1"/>
    <s v="Cheetos Flaming Hot Limon Crunchy"/>
    <m/>
    <m/>
    <x v="0"/>
    <s v=" February 5"/>
    <n v="2022"/>
  </r>
  <r>
    <s v="Processed"/>
    <s v="VJ300320611"/>
    <s v="Brunswick Sq Mall"/>
    <s v="BSQ Mall x1366 - ATT"/>
    <s v="V8 Vegetable Juice - Original"/>
    <s v="Non Carbonated"/>
    <n v="14657720063"/>
    <s v="Saturday, February 5, 2022"/>
    <s v="Cash"/>
    <n v="141"/>
    <n v="1.5"/>
    <n v="1"/>
    <n v="141"/>
    <n v="1.5"/>
    <n v="1"/>
    <n v="1.5"/>
    <n v="1.5"/>
    <x v="35"/>
    <s v="V8 Vegetable Juice - Original"/>
    <s v="Non Carbonated"/>
    <x v="2"/>
    <b v="1"/>
    <n v="1.5"/>
    <n v="1"/>
    <s v="V8 Vegetable Juice "/>
    <s v=" Original"/>
    <m/>
    <x v="0"/>
    <s v=" February 5"/>
    <n v="2022"/>
  </r>
  <r>
    <s v="Processed"/>
    <s v="VJ300205292"/>
    <s v="Brunswick Sq Mall"/>
    <s v="BSQ Mall x1364 - Zales"/>
    <s v="Robert Irvine's - Fit Crunch -  Chocolate Pea"/>
    <s v="Food"/>
    <n v="14657909686"/>
    <s v="Saturday, February 5, 2022"/>
    <s v="Credit"/>
    <n v="137"/>
    <n v="2"/>
    <n v="1"/>
    <n v="137"/>
    <n v="2"/>
    <n v="1"/>
    <n v="2"/>
    <n v="2"/>
    <x v="35"/>
    <s v="Robert Irvine's - Fit Crunch -  Chocolate Pea"/>
    <s v="Food"/>
    <x v="1"/>
    <b v="1"/>
    <n v="2"/>
    <n v="1.3333333333333333"/>
    <s v="Robert Irvine's "/>
    <s v=" Fit Crunch "/>
    <s v="  Chocolate Pea"/>
    <x v="0"/>
    <s v=" February 5"/>
    <n v="2022"/>
  </r>
  <r>
    <s v="Processed"/>
    <s v="VJ300320611"/>
    <s v="Brunswick Sq Mall"/>
    <s v="BSQ Mall x1366 - ATT"/>
    <s v="Good Health Veggie Stix - Sea Salt"/>
    <s v="Food"/>
    <n v="14658268569"/>
    <s v="Saturday, February 5, 2022"/>
    <s v="Cash"/>
    <n v="110"/>
    <n v="1.5"/>
    <n v="1"/>
    <n v="110"/>
    <n v="1.5"/>
    <n v="1"/>
    <n v="1.5"/>
    <n v="1.5"/>
    <x v="35"/>
    <s v="Good Health Veggie Stix - Sea Salt"/>
    <s v="Food"/>
    <x v="1"/>
    <b v="1"/>
    <n v="1.5"/>
    <n v="1"/>
    <s v="Good Health Veggie Stix "/>
    <s v=" Sea Salt"/>
    <m/>
    <x v="0"/>
    <s v=" February 5"/>
    <n v="2022"/>
  </r>
  <r>
    <s v="Processed"/>
    <s v="VJ300320611"/>
    <s v="Brunswick Sq Mall"/>
    <s v="BSQ Mall x1366 - ATT"/>
    <s v="Keto Krisp - Almond Butter"/>
    <s v="Carbonated"/>
    <n v="14658269936"/>
    <s v="Saturday, February 5, 2022"/>
    <s v="Cash"/>
    <n v="135"/>
    <n v="1.25"/>
    <n v="1"/>
    <n v="135"/>
    <n v="1.25"/>
    <n v="1"/>
    <n v="1.25"/>
    <n v="1.25"/>
    <x v="35"/>
    <s v="Keto Krisp - Almond Butter"/>
    <s v="Carbonated"/>
    <x v="0"/>
    <b v="1"/>
    <n v="1.25"/>
    <n v="0.83333333333333337"/>
    <s v="Keto Krisp "/>
    <s v=" Almond Butter"/>
    <m/>
    <x v="0"/>
    <s v=" February 5"/>
    <n v="2022"/>
  </r>
  <r>
    <s v="Processed"/>
    <s v="VJ300320611"/>
    <s v="Brunswick Sq Mall"/>
    <s v="BSQ Mall x1366 - ATT"/>
    <s v="V8 Vegetable Juice - Original"/>
    <s v="Non Carbonated"/>
    <n v="14658376115"/>
    <s v="Saturday, February 5, 2022"/>
    <s v="Cash"/>
    <n v="141"/>
    <n v="1.5"/>
    <n v="1"/>
    <n v="141"/>
    <n v="1.5"/>
    <n v="1"/>
    <n v="1.5"/>
    <n v="1.5"/>
    <x v="35"/>
    <s v="V8 Vegetable Juice - Original"/>
    <s v="Non Carbonated"/>
    <x v="2"/>
    <b v="1"/>
    <n v="1.5"/>
    <n v="1"/>
    <s v="V8 Vegetable Juice "/>
    <s v=" Original"/>
    <m/>
    <x v="0"/>
    <s v=" February 5"/>
    <n v="2022"/>
  </r>
  <r>
    <s v="Processed"/>
    <s v="VJ300320611"/>
    <s v="Brunswick Sq Mall"/>
    <s v="BSQ Mall x1366 - ATT"/>
    <s v="Red Bull - Original"/>
    <s v="Carbonated"/>
    <n v="14658547557"/>
    <s v="Saturday, February 5, 2022"/>
    <s v="Credit"/>
    <n v="148"/>
    <n v="3.5"/>
    <n v="1"/>
    <n v="148"/>
    <n v="3.5"/>
    <n v="1"/>
    <n v="3.5"/>
    <n v="3.5"/>
    <x v="35"/>
    <s v="Red Bull - Original"/>
    <s v="Carbonated"/>
    <x v="0"/>
    <b v="1"/>
    <n v="3.5"/>
    <n v="2.3333333333333335"/>
    <s v="Red Bull "/>
    <s v=" Original"/>
    <m/>
    <x v="0"/>
    <s v=" February 5"/>
    <n v="2022"/>
  </r>
  <r>
    <s v="Processed"/>
    <s v="VJ300320611"/>
    <s v="Brunswick Sq Mall"/>
    <s v="BSQ Mall x1366 - ATT"/>
    <s v="Red Bull - Original"/>
    <s v="Carbonated"/>
    <n v="14658550685"/>
    <s v="Saturday, February 5, 2022"/>
    <s v="Credit"/>
    <n v="148"/>
    <n v="3.5"/>
    <n v="1"/>
    <n v="148"/>
    <n v="3.5"/>
    <n v="1"/>
    <n v="3.5"/>
    <n v="3.5"/>
    <x v="35"/>
    <s v="Red Bull - Original"/>
    <s v="Carbonated"/>
    <x v="0"/>
    <b v="1"/>
    <n v="3.5"/>
    <n v="2.3333333333333335"/>
    <s v="Red Bull "/>
    <s v=" Original"/>
    <m/>
    <x v="0"/>
    <s v=" February 5"/>
    <n v="2022"/>
  </r>
  <r>
    <s v="Processed"/>
    <s v="VJ300320611"/>
    <s v="Brunswick Sq Mall"/>
    <s v="BSQ Mall x1366 - ATT"/>
    <s v="Good Health Veggie Stix - Sea Salt"/>
    <s v="Food"/>
    <n v="14658938087"/>
    <s v="Saturday, February 5, 2022"/>
    <s v="Cash"/>
    <n v="110"/>
    <n v="1.5"/>
    <n v="1"/>
    <n v="110"/>
    <n v="1.5"/>
    <n v="1"/>
    <n v="1.5"/>
    <n v="1.5"/>
    <x v="35"/>
    <s v="Good Health Veggie Stix - Sea Salt"/>
    <s v="Food"/>
    <x v="1"/>
    <b v="1"/>
    <n v="1.5"/>
    <n v="1"/>
    <s v="Good Health Veggie Stix "/>
    <s v=" Sea Salt"/>
    <m/>
    <x v="0"/>
    <s v=" February 5"/>
    <n v="2022"/>
  </r>
  <r>
    <s v="Processed"/>
    <s v="VJ300205292"/>
    <s v="Brunswick Sq Mall"/>
    <s v="BSQ Mall x1364 - Zales"/>
    <s v="Spindrift - Sparkling Water Raspberry Lime"/>
    <s v="Non Carbonated"/>
    <n v="14659427620"/>
    <s v="Saturday, February 5, 2022"/>
    <s v="Cash"/>
    <n v="140"/>
    <n v="1.5"/>
    <n v="1"/>
    <n v="140"/>
    <n v="1.5"/>
    <n v="1"/>
    <n v="1.5"/>
    <n v="1.5"/>
    <x v="35"/>
    <s v="Spindrift - Sparkling Water Raspberry Lime"/>
    <s v="Non Carbonated"/>
    <x v="2"/>
    <b v="1"/>
    <n v="1.5"/>
    <n v="1"/>
    <s v="Spindrift "/>
    <s v=" Sparkling Water Raspberry Lime"/>
    <m/>
    <x v="0"/>
    <s v=" February 5"/>
    <n v="2022"/>
  </r>
  <r>
    <s v="Processed"/>
    <s v="VJ300205292"/>
    <s v="Brunswick Sq Mall"/>
    <s v="BSQ Mall x1364 - Zales"/>
    <s v="Miss Vickie's Potato Chip - Jalapeno"/>
    <s v="Food"/>
    <n v="14659676194"/>
    <s v="Saturday, February 5, 2022"/>
    <s v="Cash"/>
    <n v="112"/>
    <n v="1.5"/>
    <n v="1"/>
    <n v="112"/>
    <n v="1.5"/>
    <n v="1"/>
    <n v="1.5"/>
    <n v="1.5"/>
    <x v="35"/>
    <s v="Miss Vickie's Potato Chip - Jalapeno"/>
    <s v="Food"/>
    <x v="1"/>
    <b v="1"/>
    <n v="1.5"/>
    <n v="1"/>
    <s v="Miss Vickie's Potato Chip "/>
    <s v=" Jalapeno"/>
    <m/>
    <x v="0"/>
    <s v=" February 5"/>
    <n v="2022"/>
  </r>
  <r>
    <s v="Processed"/>
    <s v="VJ300320611"/>
    <s v="Brunswick Sq Mall"/>
    <s v="BSQ Mall x1366 - ATT"/>
    <s v="V8 Vegetable Juice - Original"/>
    <s v="Non Carbonated"/>
    <n v="14660930391"/>
    <s v="Sunday, February 6, 2022"/>
    <s v="Cash"/>
    <n v="141"/>
    <n v="1.5"/>
    <n v="1"/>
    <n v="141"/>
    <n v="1.5"/>
    <n v="1"/>
    <n v="1.5"/>
    <n v="1.5"/>
    <x v="36"/>
    <s v="V8 Vegetable Juice - Original"/>
    <s v="Non Carbonated"/>
    <x v="2"/>
    <b v="1"/>
    <n v="1.5"/>
    <n v="1"/>
    <s v="V8 Vegetable Juice "/>
    <s v=" Original"/>
    <m/>
    <x v="1"/>
    <s v=" February 6"/>
    <n v="2022"/>
  </r>
  <r>
    <s v="Processed"/>
    <s v="VJ300320611"/>
    <s v="Brunswick Sq Mall"/>
    <s v="BSQ Mall x1366 - ATT"/>
    <s v="Monster Energy Original"/>
    <s v="Carbonated"/>
    <n v="14660971272"/>
    <s v="Sunday, February 6, 2022"/>
    <s v="Cash"/>
    <n v="146"/>
    <n v="3"/>
    <n v="1"/>
    <n v="146"/>
    <n v="3"/>
    <n v="1"/>
    <n v="3"/>
    <n v="3"/>
    <x v="36"/>
    <s v="Monster Energy Original"/>
    <s v="Carbonated"/>
    <x v="0"/>
    <b v="1"/>
    <n v="3"/>
    <n v="2"/>
    <s v="Monster Energy Original"/>
    <m/>
    <m/>
    <x v="1"/>
    <s v=" February 6"/>
    <n v="2022"/>
  </r>
  <r>
    <s v="Processed"/>
    <s v="VJ300205292"/>
    <s v="Brunswick Sq Mall"/>
    <s v="BSQ Mall x1364 - Zales"/>
    <s v="Poland Springs Water"/>
    <s v="Water"/>
    <n v="14661248744"/>
    <s v="Sunday, February 6, 2022"/>
    <s v="Cash"/>
    <n v="144"/>
    <n v="1.5"/>
    <n v="1"/>
    <n v="144"/>
    <n v="1.5"/>
    <n v="1"/>
    <n v="1.5"/>
    <n v="1.5"/>
    <x v="36"/>
    <s v="Poland Springs Water"/>
    <s v="Water"/>
    <x v="3"/>
    <b v="1"/>
    <n v="1.5"/>
    <n v="1"/>
    <s v="Poland Springs Water"/>
    <m/>
    <m/>
    <x v="1"/>
    <s v=" February 6"/>
    <n v="2022"/>
  </r>
  <r>
    <s v="Processed"/>
    <s v="VJ300205292"/>
    <s v="Brunswick Sq Mall"/>
    <s v="BSQ Mall x1364 - Zales"/>
    <s v="KitKat - Crisp Wafers"/>
    <s v="Food"/>
    <n v="14661251334"/>
    <s v="Sunday, February 6, 2022"/>
    <s v="Cash"/>
    <n v="130"/>
    <n v="2"/>
    <n v="1"/>
    <n v="130"/>
    <n v="2"/>
    <n v="1"/>
    <n v="2"/>
    <n v="2"/>
    <x v="36"/>
    <s v="KitKat - Crisp Wafers"/>
    <s v="Food"/>
    <x v="1"/>
    <b v="1"/>
    <n v="2"/>
    <n v="1.3333333333333333"/>
    <s v="KitKat "/>
    <s v=" Crisp Wafers"/>
    <m/>
    <x v="1"/>
    <s v=" February 6"/>
    <n v="2022"/>
  </r>
  <r>
    <s v="Processed"/>
    <s v="VJ300320611"/>
    <s v="Brunswick Sq Mall"/>
    <s v="BSQ Mall x1366 - ATT"/>
    <s v="Bai Antioxidant - Molokai Coconut"/>
    <s v="Non Carbonated"/>
    <n v="14661331173"/>
    <s v="Sunday, February 6, 2022"/>
    <s v="Cash"/>
    <n v="144"/>
    <n v="2.5"/>
    <n v="1"/>
    <n v="144"/>
    <n v="2.5"/>
    <n v="1"/>
    <n v="2.5"/>
    <n v="2.5"/>
    <x v="36"/>
    <s v="Bai Antioxidant - Molokai Coconut"/>
    <s v="Non Carbonated"/>
    <x v="2"/>
    <b v="1"/>
    <n v="2.5"/>
    <n v="1.6666666666666667"/>
    <s v="Bai Antioxidant "/>
    <s v=" Molokai Coconut"/>
    <m/>
    <x v="1"/>
    <s v=" February 6"/>
    <n v="2022"/>
  </r>
  <r>
    <s v="Processed"/>
    <s v="VJ300205292"/>
    <s v="Brunswick Sq Mall"/>
    <s v="BSQ Mall x1364 - Zales"/>
    <s v="Robert Irvine's - Fit Crunch -  Chocolate Pea"/>
    <s v="Food"/>
    <n v="14661509975"/>
    <s v="Sunday, February 6, 2022"/>
    <s v="Credit"/>
    <n v="137"/>
    <n v="2"/>
    <n v="1"/>
    <n v="137"/>
    <n v="2"/>
    <n v="1"/>
    <n v="2"/>
    <n v="2"/>
    <x v="36"/>
    <s v="Robert Irvine's - Fit Crunch -  Chocolate Pea"/>
    <s v="Food"/>
    <x v="1"/>
    <b v="1"/>
    <n v="2"/>
    <n v="1.3333333333333333"/>
    <s v="Robert Irvine's "/>
    <s v=" Fit Crunch "/>
    <s v="  Chocolate Pea"/>
    <x v="1"/>
    <s v=" February 6"/>
    <n v="2022"/>
  </r>
  <r>
    <s v="Processed"/>
    <s v="VJ300320611"/>
    <s v="Brunswick Sq Mall"/>
    <s v="BSQ Mall x1366 - ATT"/>
    <s v="Bai Antioxidant - Molokai Coconut"/>
    <s v="Non Carbonated"/>
    <n v="14661635421"/>
    <s v="Sunday, February 6, 2022"/>
    <s v="Credit"/>
    <n v="144"/>
    <n v="2.5"/>
    <n v="1"/>
    <n v="144"/>
    <n v="2.5"/>
    <n v="1"/>
    <n v="2.5"/>
    <n v="2.5"/>
    <x v="36"/>
    <s v="Bai Antioxidant - Molokai Coconut"/>
    <s v="Non Carbonated"/>
    <x v="2"/>
    <b v="1"/>
    <n v="2.5"/>
    <n v="1.6666666666666667"/>
    <s v="Bai Antioxidant "/>
    <s v=" Molokai Coconut"/>
    <m/>
    <x v="1"/>
    <s v=" February 6"/>
    <n v="2022"/>
  </r>
  <r>
    <s v="Processed"/>
    <s v="VJ300205292"/>
    <s v="Brunswick Sq Mall"/>
    <s v="BSQ Mall x1364 - Zales"/>
    <s v="Good Health Veggie Stix - Sea Salt"/>
    <s v="Food"/>
    <n v="14661773325"/>
    <s v="Sunday, February 6, 2022"/>
    <s v="Cash"/>
    <n v="111"/>
    <n v="1.5"/>
    <n v="1"/>
    <n v="111"/>
    <n v="1.5"/>
    <n v="1"/>
    <n v="1.5"/>
    <n v="1.5"/>
    <x v="36"/>
    <s v="Good Health Veggie Stix - Sea Salt"/>
    <s v="Food"/>
    <x v="1"/>
    <b v="1"/>
    <n v="1.5"/>
    <n v="1"/>
    <s v="Good Health Veggie Stix "/>
    <s v=" Sea Salt"/>
    <m/>
    <x v="1"/>
    <s v=" February 6"/>
    <n v="2022"/>
  </r>
  <r>
    <s v="Processed"/>
    <s v="VJ300205292"/>
    <s v="Brunswick Sq Mall"/>
    <s v="BSQ Mall x1364 - Zales"/>
    <s v="Poland Springs Water"/>
    <s v="Water"/>
    <n v="14661887265"/>
    <s v="Sunday, February 6, 2022"/>
    <s v="Cash"/>
    <n v="144"/>
    <n v="1.5"/>
    <n v="1"/>
    <n v="144"/>
    <n v="1.5"/>
    <n v="1"/>
    <n v="1.5"/>
    <n v="1.5"/>
    <x v="36"/>
    <s v="Poland Springs Water"/>
    <s v="Water"/>
    <x v="3"/>
    <b v="1"/>
    <n v="1.5"/>
    <n v="1"/>
    <s v="Poland Springs Water"/>
    <m/>
    <m/>
    <x v="1"/>
    <s v=" February 6"/>
    <n v="2022"/>
  </r>
  <r>
    <s v="Processed"/>
    <s v="VJ300205292"/>
    <s v="Brunswick Sq Mall"/>
    <s v="BSQ Mall x1364 - Zales"/>
    <s v="Zevia Zero Calorie Energy - Mango Ginger"/>
    <s v="Non Carbonated"/>
    <n v="14662128280"/>
    <s v="Sunday, February 6, 2022"/>
    <s v="Cash"/>
    <n v="148"/>
    <n v="2.5"/>
    <n v="1"/>
    <n v="148"/>
    <n v="2.5"/>
    <n v="1"/>
    <n v="2.5"/>
    <n v="2.5"/>
    <x v="36"/>
    <s v="Zevia Zero Calorie Energy - Mango Ginger"/>
    <s v="Non Carbonated"/>
    <x v="2"/>
    <b v="1"/>
    <n v="2.5"/>
    <n v="1.6666666666666667"/>
    <s v="Zevia Zero Calorie Energy "/>
    <s v=" Mango Ginger"/>
    <m/>
    <x v="1"/>
    <s v=" February 6"/>
    <n v="2022"/>
  </r>
  <r>
    <s v="Processed"/>
    <s v="VJ300205292"/>
    <s v="Brunswick Sq Mall"/>
    <s v="BSQ Mall x1364 - Zales"/>
    <s v="Poland Springs Water"/>
    <s v="Water"/>
    <n v="14662687802"/>
    <s v="Monday, February 7, 2022"/>
    <s v="Credit"/>
    <n v="144"/>
    <n v="1.5"/>
    <n v="2"/>
    <n v="144"/>
    <n v="1.5"/>
    <n v="2"/>
    <n v="3"/>
    <n v="3"/>
    <x v="36"/>
    <s v="Poland Springs Water"/>
    <s v="Water"/>
    <x v="3"/>
    <b v="1"/>
    <n v="1.5"/>
    <n v="1"/>
    <s v="Poland Springs Water"/>
    <m/>
    <m/>
    <x v="2"/>
    <s v=" February 7"/>
    <n v="2022"/>
  </r>
  <r>
    <s v="Processed"/>
    <s v="VJ300205292"/>
    <s v="Brunswick Sq Mall"/>
    <s v="BSQ Mall x1364 - Zales"/>
    <s v="Poland Springs Water"/>
    <s v="Water"/>
    <n v="14662688836"/>
    <s v="Monday, February 7, 2022"/>
    <s v="Cash"/>
    <n v="144"/>
    <n v="1.5"/>
    <n v="1"/>
    <n v="144"/>
    <n v="1.5"/>
    <n v="1"/>
    <n v="1.5"/>
    <n v="1.5"/>
    <x v="36"/>
    <s v="Poland Springs Water"/>
    <s v="Water"/>
    <x v="3"/>
    <b v="1"/>
    <n v="1.5"/>
    <n v="1"/>
    <s v="Poland Springs Water"/>
    <m/>
    <m/>
    <x v="2"/>
    <s v=" February 7"/>
    <n v="2022"/>
  </r>
  <r>
    <s v="Processed"/>
    <s v="VJ300320686"/>
    <s v="Earle Asphalt"/>
    <s v="Earle Asphalt x1371"/>
    <s v="Miss Vickie's Potato Chip - Smokehouse BBQ"/>
    <s v="Food"/>
    <n v="14663320332"/>
    <s v="Monday, February 7, 2022"/>
    <s v="Credit"/>
    <n v="111"/>
    <n v="1.5"/>
    <n v="1"/>
    <n v="111"/>
    <n v="1.5"/>
    <n v="1"/>
    <n v="1.5"/>
    <n v="1.5"/>
    <x v="37"/>
    <s v="Miss Vickie's Potato Chip - Smokehouse BBQ"/>
    <s v="Food"/>
    <x v="1"/>
    <b v="1"/>
    <n v="1.5"/>
    <n v="1"/>
    <s v="Miss Vickie's Potato Chip "/>
    <s v=" Smokehouse BBQ"/>
    <m/>
    <x v="2"/>
    <s v=" February 7"/>
    <n v="2022"/>
  </r>
  <r>
    <s v="Processed"/>
    <s v="VJ300320611"/>
    <s v="Brunswick Sq Mall"/>
    <s v="BSQ Mall x1366 - ATT"/>
    <s v="Bubly - Cherry"/>
    <s v="Carbonated"/>
    <n v="14663498695"/>
    <s v="Monday, February 7, 2022"/>
    <s v="Credit"/>
    <n v="140"/>
    <n v="1.5"/>
    <n v="1"/>
    <n v="140"/>
    <n v="1.5"/>
    <n v="1"/>
    <n v="1.5"/>
    <n v="1.5"/>
    <x v="37"/>
    <s v="Bubly - Cherry"/>
    <s v="Carbonated"/>
    <x v="0"/>
    <b v="1"/>
    <n v="1.5"/>
    <n v="1"/>
    <s v="Bubly "/>
    <s v=" Cherry"/>
    <m/>
    <x v="2"/>
    <s v=" February 7"/>
    <n v="2022"/>
  </r>
  <r>
    <s v="Processed"/>
    <s v="VJ300320686"/>
    <s v="Earle Asphalt"/>
    <s v="Earle Asphalt x1371"/>
    <s v="Miss Vickie's Potato Chip - Smokehouse BBQ"/>
    <s v="Food"/>
    <n v="14663673381"/>
    <s v="Monday, February 7, 2022"/>
    <s v="Cash"/>
    <n v="111"/>
    <n v="1.5"/>
    <n v="1"/>
    <n v="111"/>
    <n v="1.5"/>
    <n v="1"/>
    <n v="1.5"/>
    <n v="1.5"/>
    <x v="37"/>
    <s v="Miss Vickie's Potato Chip - Smokehouse BBQ"/>
    <s v="Food"/>
    <x v="1"/>
    <b v="1"/>
    <n v="1.5"/>
    <n v="1"/>
    <s v="Miss Vickie's Potato Chip "/>
    <s v=" Smokehouse BBQ"/>
    <m/>
    <x v="2"/>
    <s v=" February 7"/>
    <n v="2022"/>
  </r>
  <r>
    <s v="Processed"/>
    <s v="VJ300320686"/>
    <s v="Earle Asphalt"/>
    <s v="Earle Asphalt x1371"/>
    <s v="Keto Krisp - Almond Butter"/>
    <s v="Carbonated"/>
    <n v="14663839806"/>
    <s v="Monday, February 7, 2022"/>
    <s v="Credit"/>
    <n v="135"/>
    <n v="2"/>
    <n v="1"/>
    <n v="135"/>
    <n v="2"/>
    <n v="1"/>
    <n v="2"/>
    <n v="2"/>
    <x v="37"/>
    <s v="Keto Krisp - Almond Butter"/>
    <s v="Carbonated"/>
    <x v="0"/>
    <b v="1"/>
    <n v="2"/>
    <n v="1.3333333333333333"/>
    <s v="Keto Krisp "/>
    <s v=" Almond Butter"/>
    <m/>
    <x v="2"/>
    <s v=" February 7"/>
    <n v="2022"/>
  </r>
  <r>
    <s v="Processed"/>
    <s v="VJ300320686"/>
    <s v="Earle Asphalt"/>
    <s v="Earle Asphalt x1371"/>
    <s v="NuGo Dark Chocolate - Choc Chip"/>
    <s v="Food"/>
    <n v="14665320687"/>
    <s v="Monday, February 7, 2022"/>
    <s v="Credit"/>
    <n v="137"/>
    <n v="2"/>
    <n v="1"/>
    <n v="137"/>
    <n v="2"/>
    <n v="1"/>
    <n v="2"/>
    <n v="2"/>
    <x v="37"/>
    <s v="NuGo Dark Chocolate - Choc Chip"/>
    <s v="Food"/>
    <x v="1"/>
    <b v="1"/>
    <n v="2"/>
    <n v="1.3333333333333333"/>
    <s v="NuGo Dark Chocolate "/>
    <s v=" Choc Chip"/>
    <m/>
    <x v="2"/>
    <s v=" February 7"/>
    <n v="2022"/>
  </r>
  <r>
    <s v="Processed"/>
    <s v="VJ300320609"/>
    <s v="GuttenPlans"/>
    <s v="GuttenPlans x1367"/>
    <s v="Cheetos Flaming Hot Limon Crunchy"/>
    <s v="Food"/>
    <n v="14665346142"/>
    <s v="Monday, February 7, 2022"/>
    <s v="Credit"/>
    <n v="120"/>
    <n v="1.5"/>
    <n v="1"/>
    <n v="120"/>
    <n v="1.5"/>
    <n v="1"/>
    <n v="1.5"/>
    <n v="3"/>
    <x v="37"/>
    <s v="Cheetos Flaming Hot Limon Crunchy"/>
    <s v="Food"/>
    <x v="1"/>
    <b v="1"/>
    <n v="1.5"/>
    <n v="1"/>
    <s v="Cheetos Flaming Hot Limon Crunchy"/>
    <m/>
    <m/>
    <x v="2"/>
    <s v=" February 7"/>
    <n v="2022"/>
  </r>
  <r>
    <s v="Processed"/>
    <s v="VJ300320609"/>
    <s v="GuttenPlans"/>
    <s v="GuttenPlans x1367"/>
    <s v="Skinny Pop Popcorn"/>
    <s v="Food"/>
    <n v="14665346142"/>
    <s v="Monday, February 7, 2022"/>
    <s v="Credit"/>
    <n v="111"/>
    <n v="1.5"/>
    <n v="1"/>
    <n v="111"/>
    <n v="1.5"/>
    <n v="1"/>
    <n v="1.5"/>
    <n v="3"/>
    <x v="37"/>
    <s v="Skinny Pop Popcorn"/>
    <s v="Food"/>
    <x v="1"/>
    <b v="1"/>
    <n v="1.5"/>
    <n v="1"/>
    <s v="Skinny Pop Popcorn"/>
    <m/>
    <m/>
    <x v="2"/>
    <s v=" February 7"/>
    <n v="2022"/>
  </r>
  <r>
    <s v="Processed"/>
    <s v="VJ300320609"/>
    <s v="GuttenPlans"/>
    <s v="GuttenPlans x1367"/>
    <s v="Doritos Famin Hot Nacho"/>
    <s v="Food"/>
    <n v="14665556811"/>
    <s v="Monday, February 7, 2022"/>
    <s v="Credit"/>
    <n v="110"/>
    <n v="1.5"/>
    <n v="1"/>
    <n v="110"/>
    <n v="1.5"/>
    <n v="1"/>
    <n v="1.5"/>
    <n v="1.5"/>
    <x v="37"/>
    <s v="Doritos Famin Hot Nacho"/>
    <s v="Food"/>
    <x v="1"/>
    <b v="1"/>
    <n v="1.5"/>
    <n v="1"/>
    <s v="Doritos Famin Hot Nacho"/>
    <m/>
    <m/>
    <x v="2"/>
    <s v=" February 7"/>
    <n v="2022"/>
  </r>
  <r>
    <s v="Processed"/>
    <s v="VJ300320611"/>
    <s v="Brunswick Sq Mall"/>
    <s v="BSQ Mall x1366 - ATT"/>
    <s v="Red Bull - Original"/>
    <s v="Carbonated"/>
    <n v="14666055106"/>
    <s v="Monday, February 7, 2022"/>
    <s v="Cash"/>
    <n v="148"/>
    <n v="3.5"/>
    <n v="1"/>
    <n v="148"/>
    <n v="3.5"/>
    <n v="1"/>
    <n v="3.5"/>
    <n v="3.5"/>
    <x v="37"/>
    <s v="Red Bull - Original"/>
    <s v="Carbonated"/>
    <x v="0"/>
    <b v="1"/>
    <n v="3.5"/>
    <n v="2.3333333333333335"/>
    <s v="Red Bull "/>
    <s v=" Original"/>
    <m/>
    <x v="2"/>
    <s v=" February 7"/>
    <n v="2022"/>
  </r>
  <r>
    <s v="Processed"/>
    <s v="VJ300320611"/>
    <s v="Brunswick Sq Mall"/>
    <s v="BSQ Mall x1366 - ATT"/>
    <s v="Red Bull - Original"/>
    <s v="Carbonated"/>
    <n v="14666062656"/>
    <s v="Monday, February 7, 2022"/>
    <s v="Cash"/>
    <n v="148"/>
    <n v="3.5"/>
    <n v="1"/>
    <n v="148"/>
    <n v="3.5"/>
    <n v="1"/>
    <n v="3.5"/>
    <n v="3.5"/>
    <x v="37"/>
    <s v="Red Bull - Original"/>
    <s v="Carbonated"/>
    <x v="0"/>
    <b v="1"/>
    <n v="3.5"/>
    <n v="2.3333333333333335"/>
    <s v="Red Bull "/>
    <s v=" Original"/>
    <m/>
    <x v="2"/>
    <s v=" February 7"/>
    <n v="2022"/>
  </r>
  <r>
    <s v="Processed"/>
    <s v="VJ300320611"/>
    <s v="Brunswick Sq Mall"/>
    <s v="BSQ Mall x1366 - ATT"/>
    <s v="Snapple Diet Tea - Raspberry"/>
    <s v="Non Carbonated"/>
    <n v="14666127240"/>
    <s v="Monday, February 7, 2022"/>
    <s v="Cash"/>
    <n v="145"/>
    <n v="2.5"/>
    <n v="1"/>
    <n v="145"/>
    <n v="2.5"/>
    <n v="1"/>
    <n v="2.5"/>
    <n v="2.5"/>
    <x v="37"/>
    <s v="Snapple Diet Tea - Raspberry"/>
    <s v="Non Carbonated"/>
    <x v="2"/>
    <b v="1"/>
    <n v="2.5"/>
    <n v="1.6666666666666667"/>
    <s v="Snapple Diet Tea "/>
    <s v=" Raspberry"/>
    <m/>
    <x v="2"/>
    <s v=" February 7"/>
    <n v="2022"/>
  </r>
  <r>
    <s v="Processed"/>
    <s v="VJ300320609"/>
    <s v="GuttenPlans"/>
    <s v="GuttenPlans x1367"/>
    <s v="Sunkist Soda - Orange"/>
    <s v="Carbonated"/>
    <n v="14666503964"/>
    <s v="Monday, February 7, 2022"/>
    <s v="Cash"/>
    <n v="140"/>
    <n v="1"/>
    <n v="1"/>
    <n v="140"/>
    <n v="1"/>
    <n v="1"/>
    <n v="1"/>
    <n v="1"/>
    <x v="37"/>
    <s v="Sunkist Soda - Orange"/>
    <s v="Carbonated"/>
    <x v="0"/>
    <b v="1"/>
    <n v="1"/>
    <n v="0.66666666666666663"/>
    <s v="Sunkist Soda "/>
    <s v=" Orange"/>
    <m/>
    <x v="2"/>
    <s v=" February 7"/>
    <n v="2022"/>
  </r>
  <r>
    <s v="Processed"/>
    <s v="VJ300320609"/>
    <s v="GuttenPlans"/>
    <s v="GuttenPlans x1367"/>
    <s v="Coca Cola - Zero Sugar"/>
    <s v="Carbonated"/>
    <n v="14666946010"/>
    <s v="Monday, February 7, 2022"/>
    <s v="Cash"/>
    <n v="141"/>
    <n v="1"/>
    <n v="1"/>
    <n v="141"/>
    <n v="1"/>
    <n v="1"/>
    <n v="1"/>
    <n v="1"/>
    <x v="37"/>
    <s v="Coca Cola - Zero Sugar"/>
    <s v="Carbonated"/>
    <x v="0"/>
    <b v="1"/>
    <n v="1"/>
    <n v="0.66666666666666663"/>
    <s v="Coca Cola "/>
    <s v=" Zero Sugar"/>
    <m/>
    <x v="2"/>
    <s v=" February 7"/>
    <n v="2022"/>
  </r>
  <r>
    <s v="Processed"/>
    <s v="VJ300320609"/>
    <s v="GuttenPlans"/>
    <s v="GuttenPlans x1367"/>
    <s v="Sunkist Soda - Orange"/>
    <s v="Carbonated"/>
    <n v="14666959800"/>
    <s v="Monday, February 7, 2022"/>
    <s v="Cash"/>
    <n v="140"/>
    <n v="1"/>
    <n v="1"/>
    <n v="140"/>
    <n v="1"/>
    <n v="1"/>
    <n v="1"/>
    <n v="1"/>
    <x v="37"/>
    <s v="Sunkist Soda - Orange"/>
    <s v="Carbonated"/>
    <x v="0"/>
    <b v="1"/>
    <n v="1"/>
    <n v="0.66666666666666663"/>
    <s v="Sunkist Soda "/>
    <s v=" Orange"/>
    <m/>
    <x v="2"/>
    <s v=" February 7"/>
    <n v="2022"/>
  </r>
  <r>
    <s v="Processed"/>
    <s v="VJ300320609"/>
    <s v="GuttenPlans"/>
    <s v="GuttenPlans x1367"/>
    <s v="Sunkist Soda - Orange"/>
    <s v="Carbonated"/>
    <n v="14666991176"/>
    <s v="Monday, February 7, 2022"/>
    <s v="Cash"/>
    <n v="140"/>
    <n v="1"/>
    <n v="1"/>
    <n v="140"/>
    <n v="1"/>
    <n v="1"/>
    <n v="1"/>
    <n v="1"/>
    <x v="37"/>
    <s v="Sunkist Soda - Orange"/>
    <s v="Carbonated"/>
    <x v="0"/>
    <b v="1"/>
    <n v="1"/>
    <n v="0.66666666666666663"/>
    <s v="Sunkist Soda "/>
    <s v=" Orange"/>
    <m/>
    <x v="2"/>
    <s v=" February 7"/>
    <n v="2022"/>
  </r>
  <r>
    <s v="Processed"/>
    <s v="VJ300320609"/>
    <s v="GuttenPlans"/>
    <s v="GuttenPlans x1367"/>
    <s v="Coca Cola - Zero Sugar"/>
    <s v="Carbonated"/>
    <n v="14667359009"/>
    <s v="Monday, February 7, 2022"/>
    <s v="Cash"/>
    <n v="141"/>
    <n v="1"/>
    <n v="1"/>
    <n v="141"/>
    <n v="1"/>
    <n v="1"/>
    <n v="1"/>
    <n v="1"/>
    <x v="37"/>
    <s v="Coca Cola - Zero Sugar"/>
    <s v="Carbonated"/>
    <x v="0"/>
    <b v="1"/>
    <n v="1"/>
    <n v="0.66666666666666663"/>
    <s v="Coca Cola "/>
    <s v=" Zero Sugar"/>
    <m/>
    <x v="2"/>
    <s v=" February 7"/>
    <n v="2022"/>
  </r>
  <r>
    <s v="Processed"/>
    <s v="VJ300320609"/>
    <s v="GuttenPlans"/>
    <s v="GuttenPlans x1367"/>
    <s v="Doritos Famin Hot Nacho"/>
    <s v="Food"/>
    <n v="14667396376"/>
    <s v="Monday, February 7, 2022"/>
    <s v="Credit"/>
    <n v="110"/>
    <n v="1.5"/>
    <n v="1"/>
    <n v="110"/>
    <n v="1.5"/>
    <n v="1"/>
    <n v="1.5"/>
    <n v="1.5"/>
    <x v="37"/>
    <s v="Doritos Famin Hot Nacho"/>
    <s v="Food"/>
    <x v="1"/>
    <b v="1"/>
    <n v="1.5"/>
    <n v="1"/>
    <s v="Doritos Famin Hot Nacho"/>
    <m/>
    <m/>
    <x v="2"/>
    <s v=" February 7"/>
    <n v="2022"/>
  </r>
  <r>
    <s v="Processed"/>
    <s v="VJ300320609"/>
    <s v="GuttenPlans"/>
    <s v="GuttenPlans x1367"/>
    <s v="Good Health Veggie Stix - Sea Salt"/>
    <s v="Food"/>
    <n v="14667401189"/>
    <s v="Monday, February 7, 2022"/>
    <s v="Cash"/>
    <n v="112"/>
    <n v="1.5"/>
    <n v="1"/>
    <n v="112"/>
    <n v="1.5"/>
    <n v="1"/>
    <n v="1.5"/>
    <n v="1.5"/>
    <x v="37"/>
    <s v="Good Health Veggie Stix - Sea Salt"/>
    <s v="Food"/>
    <x v="1"/>
    <b v="1"/>
    <n v="1.5"/>
    <n v="1"/>
    <s v="Good Health Veggie Stix "/>
    <s v=" Sea Salt"/>
    <m/>
    <x v="2"/>
    <s v=" February 7"/>
    <n v="2022"/>
  </r>
  <r>
    <s v="Processed"/>
    <s v="VJ300320609"/>
    <s v="GuttenPlans"/>
    <s v="GuttenPlans x1367"/>
    <s v="Monster Energy Original"/>
    <s v="Carbonated"/>
    <n v="14667566664"/>
    <s v="Monday, February 7, 2022"/>
    <s v="Credit"/>
    <n v="146"/>
    <n v="3"/>
    <n v="1"/>
    <n v="146"/>
    <n v="3"/>
    <n v="1"/>
    <n v="3"/>
    <n v="3"/>
    <x v="37"/>
    <s v="Monster Energy Original"/>
    <s v="Carbonated"/>
    <x v="0"/>
    <b v="1"/>
    <n v="3"/>
    <n v="2"/>
    <s v="Monster Energy Original"/>
    <m/>
    <m/>
    <x v="2"/>
    <s v=" February 7"/>
    <n v="2022"/>
  </r>
  <r>
    <s v="Processed"/>
    <s v="VJ300205292"/>
    <s v="Brunswick Sq Mall"/>
    <s v="BSQ Mall x1364 - Zales"/>
    <s v="Poland Springs Water"/>
    <s v="Water"/>
    <n v="14667602089"/>
    <s v="Tuesday, February 8, 2022"/>
    <s v="Cash"/>
    <n v="144"/>
    <n v="1.5"/>
    <n v="1"/>
    <n v="144"/>
    <n v="1.5"/>
    <n v="1"/>
    <n v="1.5"/>
    <n v="1.5"/>
    <x v="37"/>
    <s v="Poland Springs Water"/>
    <s v="Water"/>
    <x v="3"/>
    <b v="1"/>
    <n v="1.5"/>
    <n v="1"/>
    <s v="Poland Springs Water"/>
    <m/>
    <m/>
    <x v="3"/>
    <s v=" February 8"/>
    <n v="2022"/>
  </r>
  <r>
    <s v="Processed"/>
    <s v="VJ300205292"/>
    <s v="Brunswick Sq Mall"/>
    <s v="BSQ Mall x1364 - Zales"/>
    <s v="Poland Springs Water"/>
    <s v="Water"/>
    <n v="14667603465"/>
    <s v="Tuesday, February 8, 2022"/>
    <s v="Cash"/>
    <n v="144"/>
    <n v="1.5"/>
    <n v="1"/>
    <n v="144"/>
    <n v="1.5"/>
    <n v="1"/>
    <n v="1.5"/>
    <n v="1.5"/>
    <x v="37"/>
    <s v="Poland Springs Water"/>
    <s v="Water"/>
    <x v="3"/>
    <b v="1"/>
    <n v="1.5"/>
    <n v="1"/>
    <s v="Poland Springs Water"/>
    <m/>
    <m/>
    <x v="3"/>
    <s v=" February 8"/>
    <n v="2022"/>
  </r>
  <r>
    <s v="Processed"/>
    <s v="VJ300320611"/>
    <s v="Brunswick Sq Mall"/>
    <s v="BSQ Mall x1366 - ATT"/>
    <s v="Miss Vickie's Potato Chip - Sea Salt Original"/>
    <s v="Food"/>
    <n v="14668253038"/>
    <s v="Tuesday, February 8, 2022"/>
    <s v="Cash"/>
    <n v="114"/>
    <n v="1.5"/>
    <n v="1"/>
    <n v="114"/>
    <n v="1.5"/>
    <n v="1"/>
    <n v="1.5"/>
    <n v="1.5"/>
    <x v="38"/>
    <s v="Miss Vickie's Potato Chip - Sea Salt Original"/>
    <s v="Food"/>
    <x v="1"/>
    <b v="1"/>
    <n v="1.5"/>
    <n v="1"/>
    <s v="Miss Vickie's Potato Chip "/>
    <s v=" Sea Salt Original"/>
    <m/>
    <x v="3"/>
    <s v=" February 8"/>
    <n v="2022"/>
  </r>
  <r>
    <s v="Processed"/>
    <s v="VJ300320686"/>
    <s v="Earle Asphalt"/>
    <s v="Earle Asphalt x1371"/>
    <s v="Snapple Diet Tea - Lemon"/>
    <s v="Non Carbonated"/>
    <n v="14670046751"/>
    <s v="Tuesday, February 8, 2022"/>
    <s v="Cash"/>
    <n v="145"/>
    <n v="2.5"/>
    <n v="1"/>
    <n v="145"/>
    <n v="2.5"/>
    <n v="1"/>
    <n v="2.5"/>
    <n v="2.5"/>
    <x v="38"/>
    <s v="Snapple Diet Tea - Lemon"/>
    <s v="Non Carbonated"/>
    <x v="2"/>
    <b v="1"/>
    <n v="2.5"/>
    <n v="1.6666666666666667"/>
    <s v="Snapple Diet Tea "/>
    <s v=" Lemon"/>
    <m/>
    <x v="3"/>
    <s v=" February 8"/>
    <n v="2022"/>
  </r>
  <r>
    <s v="Processed"/>
    <s v="VJ300320686"/>
    <s v="Earle Asphalt"/>
    <s v="Earle Asphalt x1371"/>
    <s v="Keto Krisp - Almond Butter"/>
    <s v="Carbonated"/>
    <n v="14670966963"/>
    <s v="Tuesday, February 8, 2022"/>
    <s v="Cash"/>
    <n v="135"/>
    <n v="2"/>
    <n v="1"/>
    <n v="135"/>
    <n v="2"/>
    <n v="1"/>
    <n v="2"/>
    <n v="2"/>
    <x v="38"/>
    <s v="Keto Krisp - Almond Butter"/>
    <s v="Carbonated"/>
    <x v="0"/>
    <b v="1"/>
    <n v="2"/>
    <n v="1.3333333333333333"/>
    <s v="Keto Krisp "/>
    <s v=" Almond Butter"/>
    <m/>
    <x v="3"/>
    <s v=" February 8"/>
    <n v="2022"/>
  </r>
  <r>
    <s v="Processed"/>
    <s v="VJ300320611"/>
    <s v="Brunswick Sq Mall"/>
    <s v="BSQ Mall x1366 - ATT"/>
    <s v="Keto Krisp - Almond Butter"/>
    <s v="Carbonated"/>
    <n v="14671153805"/>
    <s v="Tuesday, February 8, 2022"/>
    <s v="Cash"/>
    <n v="135"/>
    <n v="1.25"/>
    <n v="1"/>
    <n v="135"/>
    <n v="1.25"/>
    <n v="1"/>
    <n v="1.25"/>
    <n v="1.25"/>
    <x v="38"/>
    <s v="Keto Krisp - Almond Butter"/>
    <s v="Carbonated"/>
    <x v="0"/>
    <b v="1"/>
    <n v="1.25"/>
    <n v="0.83333333333333337"/>
    <s v="Keto Krisp "/>
    <s v=" Almond Butter"/>
    <m/>
    <x v="3"/>
    <s v=" February 8"/>
    <n v="2022"/>
  </r>
  <r>
    <s v="Processed"/>
    <s v="VJ300320611"/>
    <s v="Brunswick Sq Mall"/>
    <s v="BSQ Mall x1366 - ATT"/>
    <s v="Keto Krisp - Almond Butter"/>
    <s v="Carbonated"/>
    <n v="14671154999"/>
    <s v="Tuesday, February 8, 2022"/>
    <s v="Cash"/>
    <n v="135"/>
    <n v="1.25"/>
    <n v="1"/>
    <n v="135"/>
    <n v="1.25"/>
    <n v="1"/>
    <n v="1.25"/>
    <n v="1.25"/>
    <x v="38"/>
    <s v="Keto Krisp - Almond Butter"/>
    <s v="Carbonated"/>
    <x v="0"/>
    <b v="1"/>
    <n v="1.25"/>
    <n v="0.83333333333333337"/>
    <s v="Keto Krisp "/>
    <s v=" Almond Butter"/>
    <m/>
    <x v="3"/>
    <s v=" February 8"/>
    <n v="2022"/>
  </r>
  <r>
    <s v="Processed"/>
    <s v="VJ300320609"/>
    <s v="GuttenPlans"/>
    <s v="GuttenPlans x1367"/>
    <s v="Snapple Diet Tea - Peach Tea"/>
    <s v="Non Carbonated"/>
    <n v="14671780713"/>
    <s v="Tuesday, February 8, 2022"/>
    <s v="Cash"/>
    <n v="145"/>
    <n v="2.5"/>
    <n v="1"/>
    <n v="145"/>
    <n v="2.5"/>
    <n v="1"/>
    <n v="2.5"/>
    <n v="2.5"/>
    <x v="38"/>
    <s v="Snapple Diet Tea - Peach Tea"/>
    <s v="Non Carbonated"/>
    <x v="2"/>
    <b v="1"/>
    <n v="2.5"/>
    <n v="1.6666666666666667"/>
    <s v="Snapple Diet Tea "/>
    <s v=" Peach Tea"/>
    <m/>
    <x v="3"/>
    <s v=" February 8"/>
    <n v="2022"/>
  </r>
  <r>
    <s v="Processed"/>
    <s v="VJ300320609"/>
    <s v="GuttenPlans"/>
    <s v="GuttenPlans x1367"/>
    <s v="Popchips Potato - Barbeque"/>
    <s v="Food"/>
    <n v="14671784749"/>
    <s v="Tuesday, February 8, 2022"/>
    <s v="Cash"/>
    <n v="114"/>
    <n v="1.5"/>
    <n v="1"/>
    <n v="114"/>
    <n v="1.5"/>
    <n v="1"/>
    <n v="1.5"/>
    <n v="1.5"/>
    <x v="38"/>
    <s v="Popchips Potato - Barbeque"/>
    <s v="Food"/>
    <x v="1"/>
    <b v="1"/>
    <n v="1.5"/>
    <n v="1"/>
    <s v="Popchips Potato "/>
    <s v=" Barbeque"/>
    <m/>
    <x v="3"/>
    <s v=" February 8"/>
    <n v="2022"/>
  </r>
  <r>
    <s v="Processed"/>
    <s v="VJ300320609"/>
    <s v="GuttenPlans"/>
    <s v="GuttenPlans x1367"/>
    <s v="Sunkist Soda - Orange"/>
    <s v="Carbonated"/>
    <n v="14672118899"/>
    <s v="Tuesday, February 8, 2022"/>
    <s v="Cash"/>
    <n v="140"/>
    <n v="1"/>
    <n v="1"/>
    <n v="140"/>
    <n v="1"/>
    <n v="1"/>
    <n v="1"/>
    <n v="1"/>
    <x v="38"/>
    <s v="Sunkist Soda - Orange"/>
    <s v="Carbonated"/>
    <x v="0"/>
    <b v="1"/>
    <n v="1"/>
    <n v="0.66666666666666663"/>
    <s v="Sunkist Soda "/>
    <s v=" Orange"/>
    <m/>
    <x v="3"/>
    <s v=" February 8"/>
    <n v="2022"/>
  </r>
  <r>
    <s v="Processed"/>
    <s v="VJ300320609"/>
    <s v="GuttenPlans"/>
    <s v="GuttenPlans x1367"/>
    <s v="Monster Energy Original"/>
    <s v="Carbonated"/>
    <n v="14672488224"/>
    <s v="Tuesday, February 8, 2022"/>
    <s v="Cash"/>
    <n v="144"/>
    <n v="3"/>
    <n v="1"/>
    <n v="144"/>
    <n v="3"/>
    <n v="1"/>
    <n v="3"/>
    <n v="3"/>
    <x v="38"/>
    <s v="Monster Energy Original"/>
    <s v="Carbonated"/>
    <x v="0"/>
    <b v="1"/>
    <n v="3"/>
    <n v="2"/>
    <s v="Monster Energy Original"/>
    <m/>
    <m/>
    <x v="3"/>
    <s v=" February 8"/>
    <n v="2022"/>
  </r>
  <r>
    <s v="Processed"/>
    <s v="VJ300320609"/>
    <s v="GuttenPlans"/>
    <s v="GuttenPlans x1367"/>
    <s v="Red Bull - Original"/>
    <s v="Carbonated"/>
    <n v="14672588565"/>
    <s v="Tuesday, February 8, 2022"/>
    <s v="Cash"/>
    <n v="148"/>
    <n v="3"/>
    <n v="1"/>
    <n v="148"/>
    <n v="3"/>
    <n v="1"/>
    <n v="3"/>
    <n v="3"/>
    <x v="38"/>
    <s v="Red Bull - Original"/>
    <s v="Carbonated"/>
    <x v="0"/>
    <b v="1"/>
    <n v="3"/>
    <n v="2"/>
    <s v="Red Bull "/>
    <s v=" Original"/>
    <m/>
    <x v="3"/>
    <s v=" February 8"/>
    <n v="2022"/>
  </r>
  <r>
    <s v="Processed"/>
    <s v="VJ300320686"/>
    <s v="Earle Asphalt"/>
    <s v="Earle Asphalt x1371"/>
    <s v="Good Health Veggie Stix - Sea Salt"/>
    <s v="Food"/>
    <n v="14674411445"/>
    <s v="Wednesday, February 9, 2022"/>
    <s v="Cash"/>
    <n v="113"/>
    <n v="1.5"/>
    <n v="1"/>
    <n v="113"/>
    <n v="1.5"/>
    <n v="1"/>
    <n v="1.5"/>
    <n v="1.5"/>
    <x v="39"/>
    <s v="Good Health Veggie Stix - Sea Salt"/>
    <s v="Food"/>
    <x v="1"/>
    <b v="1"/>
    <n v="1.5"/>
    <n v="1"/>
    <s v="Good Health Veggie Stix "/>
    <s v=" Sea Salt"/>
    <m/>
    <x v="4"/>
    <s v=" February 9"/>
    <n v="2022"/>
  </r>
  <r>
    <s v="Processed"/>
    <s v="VJ300320686"/>
    <s v="Earle Asphalt"/>
    <s v="Earle Asphalt x1371"/>
    <s v="Wonderful Pistachios - Variety"/>
    <s v="Food"/>
    <n v="14674422889"/>
    <s v="Wednesday, February 9, 2022"/>
    <s v="Cash"/>
    <n v="138"/>
    <n v="2"/>
    <n v="1"/>
    <n v="138"/>
    <n v="2"/>
    <n v="1"/>
    <n v="2"/>
    <n v="2"/>
    <x v="39"/>
    <s v="Wonderful Pistachios - Variety"/>
    <s v="Food"/>
    <x v="1"/>
    <b v="1"/>
    <n v="2"/>
    <n v="1.3333333333333333"/>
    <s v="Wonderful Pistachios "/>
    <s v=" Variety"/>
    <m/>
    <x v="4"/>
    <s v=" February 9"/>
    <n v="2022"/>
  </r>
  <r>
    <s v="Processed"/>
    <s v="VJ300320686"/>
    <s v="Earle Asphalt"/>
    <s v="Earle Asphalt x1371"/>
    <s v="Wonderful Pistachios - Variety"/>
    <s v="Food"/>
    <n v="14674682587"/>
    <s v="Wednesday, February 9, 2022"/>
    <s v="Cash"/>
    <n v="138"/>
    <n v="2"/>
    <n v="1"/>
    <n v="138"/>
    <n v="2"/>
    <n v="1"/>
    <n v="2"/>
    <n v="2"/>
    <x v="39"/>
    <s v="Wonderful Pistachios - Variety"/>
    <s v="Food"/>
    <x v="1"/>
    <b v="1"/>
    <n v="2"/>
    <n v="1.3333333333333333"/>
    <s v="Wonderful Pistachios "/>
    <s v=" Variety"/>
    <m/>
    <x v="4"/>
    <s v=" February 9"/>
    <n v="2022"/>
  </r>
  <r>
    <s v="Processed"/>
    <s v="VJ300320686"/>
    <s v="Earle Asphalt"/>
    <s v="Earle Asphalt x1371"/>
    <s v="Good Health Veggie Stix - Sea Salt"/>
    <s v="Food"/>
    <n v="14674892162"/>
    <s v="Wednesday, February 9, 2022"/>
    <s v="Cash"/>
    <n v="113"/>
    <n v="1.5"/>
    <n v="1"/>
    <n v="113"/>
    <n v="1.5"/>
    <n v="1"/>
    <n v="1.5"/>
    <n v="1.5"/>
    <x v="39"/>
    <s v="Good Health Veggie Stix - Sea Salt"/>
    <s v="Food"/>
    <x v="1"/>
    <b v="1"/>
    <n v="1.5"/>
    <n v="1"/>
    <s v="Good Health Veggie Stix "/>
    <s v=" Sea Salt"/>
    <m/>
    <x v="4"/>
    <s v=" February 9"/>
    <n v="2022"/>
  </r>
  <r>
    <s v="Processed"/>
    <s v="VJ300320686"/>
    <s v="Earle Asphalt"/>
    <s v="Earle Asphalt x1371"/>
    <s v="Wonderful Pistachios - Variety"/>
    <s v="Food"/>
    <n v="14675379005"/>
    <s v="Wednesday, February 9, 2022"/>
    <s v="Cash"/>
    <n v="138"/>
    <n v="2"/>
    <n v="1"/>
    <n v="138"/>
    <n v="2"/>
    <n v="1"/>
    <n v="2"/>
    <n v="2"/>
    <x v="39"/>
    <s v="Wonderful Pistachios - Variety"/>
    <s v="Food"/>
    <x v="1"/>
    <b v="1"/>
    <n v="2"/>
    <n v="1.3333333333333333"/>
    <s v="Wonderful Pistachios "/>
    <s v=" Variety"/>
    <m/>
    <x v="4"/>
    <s v=" February 9"/>
    <n v="2022"/>
  </r>
  <r>
    <s v="Processed"/>
    <s v="VJ300320686"/>
    <s v="Earle Asphalt"/>
    <s v="Earle Asphalt x1371"/>
    <s v="Wonderful Pistachios - Variety"/>
    <s v="Food"/>
    <n v="14675660158"/>
    <s v="Wednesday, February 9, 2022"/>
    <s v="Cash"/>
    <n v="138"/>
    <n v="2"/>
    <n v="1"/>
    <n v="138"/>
    <n v="2"/>
    <n v="1"/>
    <n v="2"/>
    <n v="2"/>
    <x v="39"/>
    <s v="Wonderful Pistachios - Variety"/>
    <s v="Food"/>
    <x v="1"/>
    <b v="1"/>
    <n v="2"/>
    <n v="1.3333333333333333"/>
    <s v="Wonderful Pistachios "/>
    <s v=" Variety"/>
    <m/>
    <x v="4"/>
    <s v=" February 9"/>
    <n v="2022"/>
  </r>
  <r>
    <s v="Processed"/>
    <s v="VJ300320611"/>
    <s v="Brunswick Sq Mall"/>
    <s v="BSQ Mall x1366 - ATT"/>
    <s v="V8 Vegetable Juice - Original"/>
    <s v="Non Carbonated"/>
    <n v="14676496940"/>
    <s v="Wednesday, February 9, 2022"/>
    <s v="Cash"/>
    <n v="141"/>
    <n v="1.5"/>
    <n v="1"/>
    <n v="141"/>
    <n v="1.5"/>
    <n v="1"/>
    <n v="1.5"/>
    <n v="1.5"/>
    <x v="39"/>
    <s v="V8 Vegetable Juice - Original"/>
    <s v="Non Carbonated"/>
    <x v="2"/>
    <b v="1"/>
    <n v="1.5"/>
    <n v="1"/>
    <s v="V8 Vegetable Juice "/>
    <s v=" Original"/>
    <m/>
    <x v="4"/>
    <s v=" February 9"/>
    <n v="2022"/>
  </r>
  <r>
    <s v="Processed"/>
    <s v="VJ300320609"/>
    <s v="GuttenPlans"/>
    <s v="GuttenPlans x1367"/>
    <s v="Monster Energy Original"/>
    <s v="Carbonated"/>
    <n v="14676644165"/>
    <s v="Wednesday, February 9, 2022"/>
    <s v="Cash"/>
    <n v="144"/>
    <n v="3"/>
    <n v="1"/>
    <n v="144"/>
    <n v="3"/>
    <n v="1"/>
    <n v="3"/>
    <n v="3"/>
    <x v="39"/>
    <s v="Monster Energy Original"/>
    <s v="Carbonated"/>
    <x v="0"/>
    <b v="1"/>
    <n v="3"/>
    <n v="2"/>
    <s v="Monster Energy Original"/>
    <m/>
    <m/>
    <x v="4"/>
    <s v=" February 9"/>
    <n v="2022"/>
  </r>
  <r>
    <s v="Processed"/>
    <s v="VJ300320609"/>
    <s v="GuttenPlans"/>
    <s v="GuttenPlans x1367"/>
    <s v="Sunkist Soda - Orange"/>
    <s v="Carbonated"/>
    <n v="14677371243"/>
    <s v="Wednesday, February 9, 2022"/>
    <s v="Cash"/>
    <n v="140"/>
    <n v="1"/>
    <n v="1"/>
    <n v="140"/>
    <n v="1"/>
    <n v="1"/>
    <n v="1"/>
    <n v="1"/>
    <x v="39"/>
    <s v="Sunkist Soda - Orange"/>
    <s v="Carbonated"/>
    <x v="0"/>
    <b v="1"/>
    <n v="1"/>
    <n v="0.66666666666666663"/>
    <s v="Sunkist Soda "/>
    <s v=" Orange"/>
    <m/>
    <x v="4"/>
    <s v=" February 9"/>
    <n v="2022"/>
  </r>
  <r>
    <s v="Processed"/>
    <s v="VJ300320609"/>
    <s v="GuttenPlans"/>
    <s v="GuttenPlans x1367"/>
    <s v="Sunkist Soda - Orange"/>
    <s v="Carbonated"/>
    <n v="14677374175"/>
    <s v="Wednesday, February 9, 2022"/>
    <s v="Cash"/>
    <n v="140"/>
    <n v="1"/>
    <n v="1"/>
    <n v="140"/>
    <n v="1"/>
    <n v="1"/>
    <n v="1"/>
    <n v="1"/>
    <x v="39"/>
    <s v="Sunkist Soda - Orange"/>
    <s v="Carbonated"/>
    <x v="0"/>
    <b v="1"/>
    <n v="1"/>
    <n v="0.66666666666666663"/>
    <s v="Sunkist Soda "/>
    <s v=" Orange"/>
    <m/>
    <x v="4"/>
    <s v=" February 9"/>
    <n v="2022"/>
  </r>
  <r>
    <s v="Processed"/>
    <s v="VJ300320609"/>
    <s v="GuttenPlans"/>
    <s v="GuttenPlans x1367"/>
    <s v="Coca Cola - Zero Sugar"/>
    <s v="Carbonated"/>
    <n v="14677375650"/>
    <s v="Wednesday, February 9, 2022"/>
    <s v="Cash"/>
    <n v="141"/>
    <n v="1"/>
    <n v="1"/>
    <n v="141"/>
    <n v="1"/>
    <n v="1"/>
    <n v="1"/>
    <n v="1"/>
    <x v="39"/>
    <s v="Coca Cola - Zero Sugar"/>
    <s v="Carbonated"/>
    <x v="0"/>
    <b v="1"/>
    <n v="1"/>
    <n v="0.66666666666666663"/>
    <s v="Coca Cola "/>
    <s v=" Zero Sugar"/>
    <m/>
    <x v="4"/>
    <s v=" February 9"/>
    <n v="2022"/>
  </r>
  <r>
    <s v="Processed"/>
    <s v="VJ300320609"/>
    <s v="GuttenPlans"/>
    <s v="GuttenPlans x1367"/>
    <s v="Takis FUGEO mini"/>
    <s v="Food"/>
    <n v="14677396756"/>
    <s v="Wednesday, February 9, 2022"/>
    <s v="Cash"/>
    <n v="123"/>
    <n v="1.5"/>
    <n v="1"/>
    <n v="123"/>
    <n v="1.5"/>
    <n v="1"/>
    <n v="1.5"/>
    <n v="1.5"/>
    <x v="39"/>
    <s v="Takis FUGEO mini"/>
    <s v="Food"/>
    <x v="1"/>
    <b v="1"/>
    <n v="1.5"/>
    <n v="1"/>
    <s v="Takis FUGEO mini"/>
    <m/>
    <m/>
    <x v="4"/>
    <s v=" February 9"/>
    <n v="2022"/>
  </r>
  <r>
    <s v="Processed"/>
    <s v="VJ300320609"/>
    <s v="GuttenPlans"/>
    <s v="GuttenPlans x1367"/>
    <s v="Red Bull - Original"/>
    <s v="Carbonated"/>
    <n v="14677397036"/>
    <s v="Wednesday, February 9, 2022"/>
    <s v="Cash"/>
    <n v="148"/>
    <n v="3"/>
    <n v="1"/>
    <n v="148"/>
    <n v="3"/>
    <n v="1"/>
    <n v="3"/>
    <n v="3"/>
    <x v="39"/>
    <s v="Red Bull - Original"/>
    <s v="Carbonated"/>
    <x v="0"/>
    <b v="1"/>
    <n v="3"/>
    <n v="2"/>
    <s v="Red Bull "/>
    <s v=" Original"/>
    <m/>
    <x v="4"/>
    <s v=" February 9"/>
    <n v="2022"/>
  </r>
  <r>
    <s v="Processed"/>
    <s v="VJ300320609"/>
    <s v="GuttenPlans"/>
    <s v="GuttenPlans x1367"/>
    <s v="Doritos Famin Hot Nacho"/>
    <s v="Food"/>
    <n v="14677829813"/>
    <s v="Wednesday, February 9, 2022"/>
    <s v="Credit"/>
    <n v="110"/>
    <n v="1.5"/>
    <n v="1"/>
    <n v="110"/>
    <n v="1.5"/>
    <n v="1"/>
    <n v="1.5"/>
    <n v="1.5"/>
    <x v="39"/>
    <s v="Doritos Famin Hot Nacho"/>
    <s v="Food"/>
    <x v="1"/>
    <b v="1"/>
    <n v="1.5"/>
    <n v="1"/>
    <s v="Doritos Famin Hot Nacho"/>
    <m/>
    <m/>
    <x v="4"/>
    <s v=" February 9"/>
    <n v="2022"/>
  </r>
  <r>
    <s v="Processed"/>
    <s v="VJ300320609"/>
    <s v="GuttenPlans"/>
    <s v="GuttenPlans x1367"/>
    <s v="Monster Energy Original"/>
    <s v="Carbonated"/>
    <n v="14677867193"/>
    <s v="Wednesday, February 9, 2022"/>
    <s v="Cash"/>
    <n v="144"/>
    <n v="3"/>
    <n v="1"/>
    <n v="144"/>
    <n v="3"/>
    <n v="1"/>
    <n v="3"/>
    <n v="3"/>
    <x v="39"/>
    <s v="Monster Energy Original"/>
    <s v="Carbonated"/>
    <x v="0"/>
    <b v="1"/>
    <n v="3"/>
    <n v="2"/>
    <s v="Monster Energy Original"/>
    <m/>
    <m/>
    <x v="4"/>
    <s v=" February 9"/>
    <n v="2022"/>
  </r>
  <r>
    <s v="Processed"/>
    <s v="VJ300320609"/>
    <s v="GuttenPlans"/>
    <s v="GuttenPlans x1367"/>
    <s v="Monster Energy Original"/>
    <s v="Carbonated"/>
    <n v="14677978451"/>
    <s v="Wednesday, February 9, 2022"/>
    <s v="Cash"/>
    <n v="144"/>
    <n v="3"/>
    <n v="1"/>
    <n v="144"/>
    <n v="3"/>
    <n v="1"/>
    <n v="3"/>
    <n v="3"/>
    <x v="39"/>
    <s v="Monster Energy Original"/>
    <s v="Carbonated"/>
    <x v="0"/>
    <b v="1"/>
    <n v="3"/>
    <n v="2"/>
    <s v="Monster Energy Original"/>
    <m/>
    <m/>
    <x v="4"/>
    <s v=" February 9"/>
    <n v="2022"/>
  </r>
  <r>
    <s v="Processed"/>
    <s v="VJ300320686"/>
    <s v="Earle Asphalt"/>
    <s v="Earle Asphalt x1371"/>
    <s v="Belvita Snack Packs - Blueberry"/>
    <s v="Food"/>
    <n v="14679142641"/>
    <s v="Thursday, February 10, 2022"/>
    <s v="Cash"/>
    <n v="122"/>
    <n v="1.25"/>
    <n v="1"/>
    <n v="122"/>
    <n v="1.25"/>
    <n v="1"/>
    <n v="1.25"/>
    <n v="1.25"/>
    <x v="40"/>
    <s v="Belvita Snack Packs - Blueberry"/>
    <s v="Food"/>
    <x v="1"/>
    <b v="1"/>
    <n v="1.25"/>
    <n v="0.83333333333333337"/>
    <s v="Belvita Snack Packs "/>
    <s v=" Blueberry"/>
    <m/>
    <x v="5"/>
    <s v=" February 10"/>
    <n v="2022"/>
  </r>
  <r>
    <s v="Processed"/>
    <s v="VJ300320686"/>
    <s v="Earle Asphalt"/>
    <s v="Earle Asphalt x1371"/>
    <s v="Miss Vickie's Potato Chip - Smokehouse BBQ"/>
    <s v="Food"/>
    <n v="14679603173"/>
    <s v="Thursday, February 10, 2022"/>
    <s v="Cash"/>
    <n v="111"/>
    <n v="1.5"/>
    <n v="1"/>
    <n v="111"/>
    <n v="1.5"/>
    <n v="1"/>
    <n v="1.5"/>
    <n v="1.5"/>
    <x v="40"/>
    <s v="Miss Vickie's Potato Chip - Smokehouse BBQ"/>
    <s v="Food"/>
    <x v="1"/>
    <b v="1"/>
    <n v="1.5"/>
    <n v="1"/>
    <s v="Miss Vickie's Potato Chip "/>
    <s v=" Smokehouse BBQ"/>
    <m/>
    <x v="5"/>
    <s v=" February 10"/>
    <n v="2022"/>
  </r>
  <r>
    <s v="Processed"/>
    <s v="VJ300320609"/>
    <s v="GuttenPlans"/>
    <s v="GuttenPlans x1367"/>
    <s v="Takis FUGEO mini"/>
    <s v="Food"/>
    <n v="14680552411"/>
    <s v="Thursday, February 10, 2022"/>
    <s v="Credit"/>
    <n v="123"/>
    <n v="1.5"/>
    <n v="1"/>
    <n v="123"/>
    <n v="1.5"/>
    <n v="1"/>
    <n v="1.5"/>
    <n v="1.5"/>
    <x v="40"/>
    <s v="Takis FUGEO mini"/>
    <s v="Food"/>
    <x v="1"/>
    <b v="1"/>
    <n v="1.5"/>
    <n v="1"/>
    <s v="Takis FUGEO mini"/>
    <m/>
    <m/>
    <x v="5"/>
    <s v=" February 10"/>
    <n v="2022"/>
  </r>
  <r>
    <s v="Processed"/>
    <s v="VJ300320686"/>
    <s v="Earle Asphalt"/>
    <s v="Earle Asphalt x1371"/>
    <s v="Snapple Diet Tea - Lemon"/>
    <s v="Non Carbonated"/>
    <n v="14680625547"/>
    <s v="Thursday, February 10, 2022"/>
    <s v="Cash"/>
    <n v="145"/>
    <n v="2.5"/>
    <n v="1"/>
    <n v="145"/>
    <n v="2.5"/>
    <n v="1"/>
    <n v="2.5"/>
    <n v="2.5"/>
    <x v="40"/>
    <s v="Snapple Diet Tea - Lemon"/>
    <s v="Non Carbonated"/>
    <x v="2"/>
    <b v="1"/>
    <n v="2.5"/>
    <n v="1.6666666666666667"/>
    <s v="Snapple Diet Tea "/>
    <s v=" Lemon"/>
    <m/>
    <x v="5"/>
    <s v=" February 10"/>
    <n v="2022"/>
  </r>
  <r>
    <s v="Processed"/>
    <s v="VJ300320686"/>
    <s v="Earle Asphalt"/>
    <s v="Earle Asphalt x1371"/>
    <s v="Snyder's of Hanover Pretzel - Cheddar Cheese"/>
    <s v="Food"/>
    <n v="14680627423"/>
    <s v="Thursday, February 10, 2022"/>
    <s v="Cash"/>
    <n v="120"/>
    <n v="1.5"/>
    <n v="1"/>
    <n v="120"/>
    <n v="1.5"/>
    <n v="1"/>
    <n v="1.5"/>
    <n v="1.5"/>
    <x v="40"/>
    <s v="Snyder's of Hanover Pretzel - Cheddar Cheese"/>
    <s v="Food"/>
    <x v="1"/>
    <b v="1"/>
    <n v="1.5"/>
    <n v="1"/>
    <s v="Snyder's of Hanover Pretzel "/>
    <s v=" Cheddar Cheese"/>
    <m/>
    <x v="5"/>
    <s v=" February 10"/>
    <n v="2022"/>
  </r>
  <r>
    <s v="Processed"/>
    <s v="VJ300320686"/>
    <s v="Earle Asphalt"/>
    <s v="Earle Asphalt x1371"/>
    <s v="CheezIt - Original"/>
    <s v="Food"/>
    <n v="14680764781"/>
    <s v="Thursday, February 10, 2022"/>
    <s v="Cash"/>
    <n v="121"/>
    <n v="1.25"/>
    <n v="1"/>
    <n v="121"/>
    <n v="1.25"/>
    <n v="1"/>
    <n v="1.25"/>
    <n v="1.25"/>
    <x v="40"/>
    <s v="CheezIt - Original"/>
    <s v="Food"/>
    <x v="1"/>
    <b v="1"/>
    <n v="1.25"/>
    <n v="0.83333333333333337"/>
    <s v="CheezIt "/>
    <s v=" Original"/>
    <m/>
    <x v="5"/>
    <s v=" February 10"/>
    <n v="2022"/>
  </r>
  <r>
    <s v="Processed"/>
    <s v="VJ300320611"/>
    <s v="Brunswick Sq Mall"/>
    <s v="BSQ Mall x1366 - ATT"/>
    <s v="Monster Energy Original"/>
    <s v="Carbonated"/>
    <n v="14681168129"/>
    <s v="Thursday, February 10, 2022"/>
    <s v="Cash"/>
    <n v="146"/>
    <n v="3"/>
    <n v="1"/>
    <n v="146"/>
    <n v="3"/>
    <n v="1"/>
    <n v="3"/>
    <n v="3"/>
    <x v="40"/>
    <s v="Monster Energy Original"/>
    <s v="Carbonated"/>
    <x v="0"/>
    <b v="1"/>
    <n v="3"/>
    <n v="2"/>
    <s v="Monster Energy Original"/>
    <m/>
    <m/>
    <x v="5"/>
    <s v=" February 10"/>
    <n v="2022"/>
  </r>
  <r>
    <s v="Processed"/>
    <s v="VJ300320686"/>
    <s v="Earle Asphalt"/>
    <s v="Earle Asphalt x1371"/>
    <s v="Belvita Snack Packs - Blueberry"/>
    <s v="Food"/>
    <n v="14681267422"/>
    <s v="Thursday, February 10, 2022"/>
    <s v="Cash"/>
    <n v="122"/>
    <n v="1.25"/>
    <n v="1"/>
    <n v="122"/>
    <n v="1.25"/>
    <n v="1"/>
    <n v="1.25"/>
    <n v="1.25"/>
    <x v="40"/>
    <s v="Belvita Snack Packs - Blueberry"/>
    <s v="Food"/>
    <x v="1"/>
    <b v="1"/>
    <n v="1.25"/>
    <n v="0.83333333333333337"/>
    <s v="Belvita Snack Packs "/>
    <s v=" Blueberry"/>
    <m/>
    <x v="5"/>
    <s v=" February 10"/>
    <n v="2022"/>
  </r>
  <r>
    <s v="Processed"/>
    <s v="VJ300320686"/>
    <s v="Earle Asphalt"/>
    <s v="Earle Asphalt x1371"/>
    <s v="Miss Vickie's Potato Chip - Lime &amp; Cracked Pe"/>
    <s v="Food"/>
    <n v="14681372981"/>
    <s v="Thursday, February 10, 2022"/>
    <s v="Credit"/>
    <n v="110"/>
    <n v="1.5"/>
    <n v="1"/>
    <n v="110"/>
    <n v="1.5"/>
    <n v="1"/>
    <n v="1.5"/>
    <n v="1.5"/>
    <x v="40"/>
    <s v="Miss Vickie's Potato Chip - Lime &amp; Cracked Pe"/>
    <s v="Food"/>
    <x v="1"/>
    <b v="1"/>
    <n v="1.5"/>
    <n v="1"/>
    <s v="Miss Vickie's Potato Chip "/>
    <s v=" Lime &amp; Cracked Pe"/>
    <m/>
    <x v="5"/>
    <s v=" February 10"/>
    <n v="2022"/>
  </r>
  <r>
    <s v="Processed"/>
    <s v="VJ300320686"/>
    <s v="Earle Asphalt"/>
    <s v="Earle Asphalt x1371"/>
    <s v="Keto Krisp - Almond Butter"/>
    <s v="Carbonated"/>
    <n v="14681819084"/>
    <s v="Thursday, February 10, 2022"/>
    <s v="Credit"/>
    <n v="135"/>
    <n v="2"/>
    <n v="1"/>
    <n v="135"/>
    <n v="2"/>
    <n v="1"/>
    <n v="2"/>
    <n v="2"/>
    <x v="40"/>
    <s v="Keto Krisp - Almond Butter"/>
    <s v="Carbonated"/>
    <x v="0"/>
    <b v="1"/>
    <n v="2"/>
    <n v="1.3333333333333333"/>
    <s v="Keto Krisp "/>
    <s v=" Almond Butter"/>
    <m/>
    <x v="5"/>
    <s v=" February 10"/>
    <n v="2022"/>
  </r>
  <r>
    <s v="Processed"/>
    <s v="VJ300320609"/>
    <s v="GuttenPlans"/>
    <s v="GuttenPlans x1367"/>
    <s v="Monster Energy Original"/>
    <s v="Carbonated"/>
    <n v="14682315278"/>
    <s v="Thursday, February 10, 2022"/>
    <s v="Cash"/>
    <n v="144"/>
    <n v="3"/>
    <n v="1"/>
    <n v="144"/>
    <n v="3"/>
    <n v="1"/>
    <n v="3"/>
    <n v="3"/>
    <x v="40"/>
    <s v="Monster Energy Original"/>
    <s v="Carbonated"/>
    <x v="0"/>
    <b v="1"/>
    <n v="3"/>
    <n v="2"/>
    <s v="Monster Energy Original"/>
    <m/>
    <m/>
    <x v="5"/>
    <s v=" February 10"/>
    <n v="2022"/>
  </r>
  <r>
    <s v="Processed"/>
    <s v="VJ300320609"/>
    <s v="GuttenPlans"/>
    <s v="GuttenPlans x1367"/>
    <s v="Oreo Single Server 6 ct"/>
    <s v="Food"/>
    <n v="14682351211"/>
    <s v="Thursday, February 10, 2022"/>
    <s v="Cash"/>
    <n v="138"/>
    <n v="2"/>
    <n v="1"/>
    <n v="138"/>
    <n v="2"/>
    <n v="1"/>
    <n v="2"/>
    <n v="2"/>
    <x v="40"/>
    <s v="Oreo Single Server 6 ct"/>
    <s v="Food"/>
    <x v="1"/>
    <b v="1"/>
    <n v="2"/>
    <n v="1.3333333333333333"/>
    <s v="Oreo Single Server 6 ct"/>
    <m/>
    <m/>
    <x v="5"/>
    <s v=" February 10"/>
    <n v="2022"/>
  </r>
  <r>
    <s v="Processed"/>
    <s v="VJ300205292"/>
    <s v="Brunswick Sq Mall"/>
    <s v="BSQ Mall x1364 - Zales"/>
    <s v="Robert Irvine's - Fit Crunch -  Chocolate Pea"/>
    <s v="Food"/>
    <n v="14682643846"/>
    <s v="Thursday, February 10, 2022"/>
    <s v="Credit"/>
    <n v="137"/>
    <n v="2"/>
    <n v="1"/>
    <n v="137"/>
    <n v="2"/>
    <n v="1"/>
    <n v="2"/>
    <n v="4.5"/>
    <x v="40"/>
    <s v="Robert Irvine's - Fit Crunch -  Chocolate Pea"/>
    <s v="Food"/>
    <x v="1"/>
    <b v="1"/>
    <n v="2"/>
    <n v="1.3333333333333333"/>
    <s v="Robert Irvine's "/>
    <s v=" Fit Crunch "/>
    <s v="  Chocolate Pea"/>
    <x v="5"/>
    <s v=" February 10"/>
    <n v="2022"/>
  </r>
  <r>
    <s v="Processed"/>
    <s v="VJ300205292"/>
    <s v="Brunswick Sq Mall"/>
    <s v="BSQ Mall x1364 - Zales"/>
    <s v="Snapple Diet Tea - Peach Tea"/>
    <s v="Non Carbonated"/>
    <n v="14682643846"/>
    <s v="Thursday, February 10, 2022"/>
    <s v="Credit"/>
    <n v="143"/>
    <n v="2.5"/>
    <n v="1"/>
    <n v="143"/>
    <n v="2.5"/>
    <n v="1"/>
    <n v="2.5"/>
    <n v="4.5"/>
    <x v="40"/>
    <s v="Snapple Diet Tea - Peach Tea"/>
    <s v="Non Carbonated"/>
    <x v="2"/>
    <b v="1"/>
    <n v="2.5"/>
    <n v="1.6666666666666667"/>
    <s v="Snapple Diet Tea "/>
    <s v=" Peach Tea"/>
    <m/>
    <x v="5"/>
    <s v=" February 10"/>
    <n v="2022"/>
  </r>
  <r>
    <s v="Processed"/>
    <s v="VJ300320609"/>
    <s v="GuttenPlans"/>
    <s v="GuttenPlans x1367"/>
    <s v="Good Health Veggie Stix - Sea Salt"/>
    <s v="Food"/>
    <n v="14682645452"/>
    <s v="Thursday, February 10, 2022"/>
    <s v="Cash"/>
    <n v="112"/>
    <n v="1.5"/>
    <n v="1"/>
    <n v="112"/>
    <n v="1.5"/>
    <n v="1"/>
    <n v="1.5"/>
    <n v="1.5"/>
    <x v="40"/>
    <s v="Good Health Veggie Stix - Sea Salt"/>
    <s v="Food"/>
    <x v="1"/>
    <b v="1"/>
    <n v="1.5"/>
    <n v="1"/>
    <s v="Good Health Veggie Stix "/>
    <s v=" Sea Salt"/>
    <m/>
    <x v="5"/>
    <s v=" February 10"/>
    <n v="2022"/>
  </r>
  <r>
    <s v="Processed"/>
    <s v="VJ300320609"/>
    <s v="GuttenPlans"/>
    <s v="GuttenPlans x1367"/>
    <s v="Sunkist Soda - Orange"/>
    <s v="Carbonated"/>
    <n v="14682700281"/>
    <s v="Thursday, February 10, 2022"/>
    <s v="Cash"/>
    <n v="140"/>
    <n v="1"/>
    <n v="1"/>
    <n v="140"/>
    <n v="1"/>
    <n v="1"/>
    <n v="1"/>
    <n v="1"/>
    <x v="40"/>
    <s v="Sunkist Soda - Orange"/>
    <s v="Carbonated"/>
    <x v="0"/>
    <b v="1"/>
    <n v="1"/>
    <n v="0.66666666666666663"/>
    <s v="Sunkist Soda "/>
    <s v=" Orange"/>
    <m/>
    <x v="5"/>
    <s v=" February 10"/>
    <n v="2022"/>
  </r>
  <r>
    <s v="Processed"/>
    <s v="VJ300320609"/>
    <s v="GuttenPlans"/>
    <s v="GuttenPlans x1367"/>
    <s v="Monster Energy Original"/>
    <s v="Carbonated"/>
    <n v="14683156585"/>
    <s v="Thursday, February 10, 2022"/>
    <s v="Credit"/>
    <n v="144"/>
    <n v="3"/>
    <n v="1"/>
    <n v="144"/>
    <n v="3"/>
    <n v="1"/>
    <n v="3"/>
    <n v="3"/>
    <x v="40"/>
    <s v="Monster Energy Original"/>
    <s v="Carbonated"/>
    <x v="0"/>
    <b v="1"/>
    <n v="3"/>
    <n v="2"/>
    <s v="Monster Energy Original"/>
    <m/>
    <m/>
    <x v="5"/>
    <s v=" February 10"/>
    <n v="2022"/>
  </r>
  <r>
    <s v="Processed"/>
    <s v="VJ300320609"/>
    <s v="GuttenPlans"/>
    <s v="GuttenPlans x1367"/>
    <s v="Skinny Pop Popcorn"/>
    <s v="Food"/>
    <n v="14683260420"/>
    <s v="Thursday, February 10, 2022"/>
    <s v="Cash"/>
    <n v="111"/>
    <n v="1.5"/>
    <n v="1"/>
    <n v="111"/>
    <n v="1.5"/>
    <n v="1"/>
    <n v="1.5"/>
    <n v="1.5"/>
    <x v="40"/>
    <s v="Skinny Pop Popcorn"/>
    <s v="Food"/>
    <x v="1"/>
    <b v="1"/>
    <n v="1.5"/>
    <n v="1"/>
    <s v="Skinny Pop Popcorn"/>
    <m/>
    <m/>
    <x v="5"/>
    <s v=" February 10"/>
    <n v="2022"/>
  </r>
  <r>
    <s v="Processed"/>
    <s v="VJ300320609"/>
    <s v="GuttenPlans"/>
    <s v="GuttenPlans x1367"/>
    <s v="Monster Energy Original"/>
    <s v="Carbonated"/>
    <n v="14683594451"/>
    <s v="Friday, February 11, 2022"/>
    <s v="Cash"/>
    <n v="144"/>
    <n v="3"/>
    <n v="1"/>
    <n v="144"/>
    <n v="3"/>
    <n v="1"/>
    <n v="3"/>
    <n v="3"/>
    <x v="41"/>
    <s v="Monster Energy Original"/>
    <s v="Carbonated"/>
    <x v="0"/>
    <b v="1"/>
    <n v="3"/>
    <n v="2"/>
    <s v="Monster Energy Original"/>
    <m/>
    <m/>
    <x v="6"/>
    <s v=" February 11"/>
    <n v="2022"/>
  </r>
  <r>
    <s v="Processed"/>
    <s v="VJ300320609"/>
    <s v="GuttenPlans"/>
    <s v="GuttenPlans x1367"/>
    <s v="Cheetos - Fleming Hot Crunchy"/>
    <s v="Food"/>
    <n v="14683594938"/>
    <s v="Friday, February 11, 2022"/>
    <s v="Cash"/>
    <n v="122"/>
    <n v="1.5"/>
    <n v="1"/>
    <n v="122"/>
    <n v="1.5"/>
    <n v="1"/>
    <n v="1.5"/>
    <n v="1.5"/>
    <x v="41"/>
    <s v="Cheetos - Fleming Hot Crunchy"/>
    <s v="Food"/>
    <x v="1"/>
    <b v="1"/>
    <n v="1.5"/>
    <n v="1"/>
    <s v="Cheetos "/>
    <s v=" Fleming Hot Crunchy"/>
    <m/>
    <x v="6"/>
    <s v=" February 11"/>
    <n v="2022"/>
  </r>
  <r>
    <s v="Processed"/>
    <s v="VJ300320609"/>
    <s v="GuttenPlans"/>
    <s v="GuttenPlans x1367"/>
    <s v="Monster Energy Original"/>
    <s v="Carbonated"/>
    <n v="14683608181"/>
    <s v="Friday, February 11, 2022"/>
    <s v="Cash"/>
    <n v="144"/>
    <n v="3"/>
    <n v="1"/>
    <n v="144"/>
    <n v="3"/>
    <n v="1"/>
    <n v="3"/>
    <n v="3"/>
    <x v="41"/>
    <s v="Monster Energy Original"/>
    <s v="Carbonated"/>
    <x v="0"/>
    <b v="1"/>
    <n v="3"/>
    <n v="2"/>
    <s v="Monster Energy Original"/>
    <m/>
    <m/>
    <x v="6"/>
    <s v=" February 11"/>
    <n v="2022"/>
  </r>
  <r>
    <s v="Processed"/>
    <s v="VJ300320686"/>
    <s v="Earle Asphalt"/>
    <s v="Earle Asphalt x1371"/>
    <s v="Wonderful Pistachios - Variety"/>
    <s v="Food"/>
    <n v="14684416353"/>
    <s v="Friday, February 11, 2022"/>
    <s v="Cash"/>
    <n v="138"/>
    <n v="2"/>
    <n v="1"/>
    <n v="138"/>
    <n v="2"/>
    <n v="1"/>
    <n v="2"/>
    <n v="2"/>
    <x v="41"/>
    <s v="Wonderful Pistachios - Variety"/>
    <s v="Food"/>
    <x v="1"/>
    <b v="1"/>
    <n v="2"/>
    <n v="1.3333333333333333"/>
    <s v="Wonderful Pistachios "/>
    <s v=" Variety"/>
    <m/>
    <x v="6"/>
    <s v=" February 11"/>
    <n v="2022"/>
  </r>
  <r>
    <s v="Processed"/>
    <s v="VJ300320686"/>
    <s v="Earle Asphalt"/>
    <s v="Earle Asphalt x1371"/>
    <s v="Miss Vickie's Potato Chip - Lime &amp; Cracked Pe"/>
    <s v="Food"/>
    <n v="14684605247"/>
    <s v="Friday, February 11, 2022"/>
    <s v="Credit"/>
    <n v="110"/>
    <n v="1.5"/>
    <n v="1"/>
    <n v="110"/>
    <n v="1.5"/>
    <n v="1"/>
    <n v="1.5"/>
    <n v="1.5"/>
    <x v="41"/>
    <s v="Miss Vickie's Potato Chip - Lime &amp; Cracked Pe"/>
    <s v="Food"/>
    <x v="1"/>
    <b v="1"/>
    <n v="1.5"/>
    <n v="1"/>
    <s v="Miss Vickie's Potato Chip "/>
    <s v=" Lime &amp; Cracked Pe"/>
    <m/>
    <x v="6"/>
    <s v=" February 11"/>
    <n v="2022"/>
  </r>
  <r>
    <s v="Processed"/>
    <s v="VJ300320686"/>
    <s v="Earle Asphalt"/>
    <s v="Earle Asphalt x1371"/>
    <s v="Keto Krisp - Almond Butter"/>
    <s v="Carbonated"/>
    <n v="14684906366"/>
    <s v="Friday, February 11, 2022"/>
    <s v="Credit"/>
    <n v="135"/>
    <n v="2"/>
    <n v="1"/>
    <n v="135"/>
    <n v="2"/>
    <n v="1"/>
    <n v="2"/>
    <n v="2"/>
    <x v="41"/>
    <s v="Keto Krisp - Almond Butter"/>
    <s v="Carbonated"/>
    <x v="0"/>
    <b v="1"/>
    <n v="2"/>
    <n v="1.3333333333333333"/>
    <s v="Keto Krisp "/>
    <s v=" Almond Butter"/>
    <m/>
    <x v="6"/>
    <s v=" February 11"/>
    <n v="2022"/>
  </r>
  <r>
    <s v="Processed"/>
    <s v="VJ300320686"/>
    <s v="Earle Asphalt"/>
    <s v="Earle Asphalt x1371"/>
    <s v="Wonderful Pistachios - Variety"/>
    <s v="Food"/>
    <n v="14685045018"/>
    <s v="Friday, February 11, 2022"/>
    <s v="Cash"/>
    <n v="138"/>
    <n v="2"/>
    <n v="1"/>
    <n v="138"/>
    <n v="2"/>
    <n v="1"/>
    <n v="2"/>
    <n v="2"/>
    <x v="41"/>
    <s v="Wonderful Pistachios - Variety"/>
    <s v="Food"/>
    <x v="1"/>
    <b v="1"/>
    <n v="2"/>
    <n v="1.3333333333333333"/>
    <s v="Wonderful Pistachios "/>
    <s v=" Variety"/>
    <m/>
    <x v="6"/>
    <s v=" February 11"/>
    <n v="2022"/>
  </r>
  <r>
    <s v="Processed"/>
    <s v="VJ300320686"/>
    <s v="Earle Asphalt"/>
    <s v="Earle Asphalt x1371"/>
    <s v="Miss Vickie's Potato Chip - Smokehouse BBQ"/>
    <s v="Food"/>
    <n v="14685472193"/>
    <s v="Friday, February 11, 2022"/>
    <s v="Credit"/>
    <n v="111"/>
    <n v="1.5"/>
    <n v="1"/>
    <n v="111"/>
    <n v="1.5"/>
    <n v="1"/>
    <n v="1.5"/>
    <n v="1.5"/>
    <x v="41"/>
    <s v="Miss Vickie's Potato Chip - Smokehouse BBQ"/>
    <s v="Food"/>
    <x v="1"/>
    <b v="1"/>
    <n v="1.5"/>
    <n v="1"/>
    <s v="Miss Vickie's Potato Chip "/>
    <s v=" Smokehouse BBQ"/>
    <m/>
    <x v="6"/>
    <s v=" February 11"/>
    <n v="2022"/>
  </r>
  <r>
    <s v="Processed"/>
    <s v="VJ300320686"/>
    <s v="Earle Asphalt"/>
    <s v="Earle Asphalt x1371"/>
    <s v="Good Health Veggie Stix - Sea Salt"/>
    <s v="Food"/>
    <n v="14685479034"/>
    <s v="Friday, February 11, 2022"/>
    <s v="Cash"/>
    <n v="113"/>
    <n v="1.5"/>
    <n v="1"/>
    <n v="113"/>
    <n v="1.5"/>
    <n v="1"/>
    <n v="1.5"/>
    <n v="1.5"/>
    <x v="41"/>
    <s v="Good Health Veggie Stix - Sea Salt"/>
    <s v="Food"/>
    <x v="1"/>
    <b v="1"/>
    <n v="1.5"/>
    <n v="1"/>
    <s v="Good Health Veggie Stix "/>
    <s v=" Sea Salt"/>
    <m/>
    <x v="6"/>
    <s v=" February 11"/>
    <n v="2022"/>
  </r>
  <r>
    <s v="Processed"/>
    <s v="VJ300320686"/>
    <s v="Earle Asphalt"/>
    <s v="Earle Asphalt x1371"/>
    <s v="Wonderful Pistachios - Variety"/>
    <s v="Food"/>
    <n v="14685623048"/>
    <s v="Friday, February 11, 2022"/>
    <s v="Cash"/>
    <n v="138"/>
    <n v="2"/>
    <n v="1"/>
    <n v="138"/>
    <n v="2"/>
    <n v="1"/>
    <n v="2"/>
    <n v="2"/>
    <x v="41"/>
    <s v="Wonderful Pistachios - Variety"/>
    <s v="Food"/>
    <x v="1"/>
    <b v="1"/>
    <n v="2"/>
    <n v="1.3333333333333333"/>
    <s v="Wonderful Pistachios "/>
    <s v=" Variety"/>
    <m/>
    <x v="6"/>
    <s v=" February 11"/>
    <n v="2022"/>
  </r>
  <r>
    <s v="Processed"/>
    <s v="VJ300320686"/>
    <s v="Earle Asphalt"/>
    <s v="Earle Asphalt x1371"/>
    <s v="Good Health Veggie Stix - Sea Salt"/>
    <s v="Food"/>
    <n v="14685837467"/>
    <s v="Friday, February 11, 2022"/>
    <s v="Cash"/>
    <n v="113"/>
    <n v="1.5"/>
    <n v="1"/>
    <n v="113"/>
    <n v="1.5"/>
    <n v="1"/>
    <n v="1.5"/>
    <n v="1.5"/>
    <x v="41"/>
    <s v="Good Health Veggie Stix - Sea Salt"/>
    <s v="Food"/>
    <x v="1"/>
    <b v="1"/>
    <n v="1.5"/>
    <n v="1"/>
    <s v="Good Health Veggie Stix "/>
    <s v=" Sea Salt"/>
    <m/>
    <x v="6"/>
    <s v=" February 11"/>
    <n v="2022"/>
  </r>
  <r>
    <s v="Processed"/>
    <s v="VJ300320609"/>
    <s v="GuttenPlans"/>
    <s v="GuttenPlans x1367"/>
    <s v="Jack Links Beef Steak Original"/>
    <s v="Food"/>
    <n v="14686135261"/>
    <s v="Friday, February 11, 2022"/>
    <s v="Credit"/>
    <n v="133"/>
    <n v="2"/>
    <n v="1"/>
    <n v="133"/>
    <n v="2"/>
    <n v="1"/>
    <n v="2"/>
    <n v="6.5"/>
    <x v="41"/>
    <s v="Jack Links Beef Steak Original"/>
    <s v="Food"/>
    <x v="1"/>
    <b v="1"/>
    <n v="2"/>
    <n v="1.3333333333333333"/>
    <s v="Jack Links Beef Steak Original"/>
    <m/>
    <m/>
    <x v="6"/>
    <s v=" February 11"/>
    <n v="2022"/>
  </r>
  <r>
    <s v="Processed"/>
    <s v="VJ300320609"/>
    <s v="GuttenPlans"/>
    <s v="GuttenPlans x1367"/>
    <s v="Popchips Potato - Barbeque"/>
    <s v="Food"/>
    <n v="14686135261"/>
    <s v="Friday, February 11, 2022"/>
    <s v="Credit"/>
    <n v="114"/>
    <n v="1.5"/>
    <n v="1"/>
    <n v="114"/>
    <n v="1.5"/>
    <n v="1"/>
    <n v="1.5"/>
    <n v="6.5"/>
    <x v="41"/>
    <s v="Popchips Potato - Barbeque"/>
    <s v="Food"/>
    <x v="1"/>
    <b v="1"/>
    <n v="1.5"/>
    <n v="1"/>
    <s v="Popchips Potato "/>
    <s v=" Barbeque"/>
    <m/>
    <x v="6"/>
    <s v=" February 11"/>
    <n v="2022"/>
  </r>
  <r>
    <s v="Processed"/>
    <s v="VJ300320609"/>
    <s v="GuttenPlans"/>
    <s v="GuttenPlans x1367"/>
    <s v="Monster Energy Original"/>
    <s v="Carbonated"/>
    <n v="14686135261"/>
    <s v="Friday, February 11, 2022"/>
    <s v="Credit"/>
    <n v="144"/>
    <n v="3"/>
    <n v="1"/>
    <n v="144"/>
    <n v="3"/>
    <n v="1"/>
    <n v="3"/>
    <n v="6.5"/>
    <x v="41"/>
    <s v="Monster Energy Original"/>
    <s v="Carbonated"/>
    <x v="0"/>
    <b v="1"/>
    <n v="3"/>
    <n v="2"/>
    <s v="Monster Energy Original"/>
    <m/>
    <m/>
    <x v="6"/>
    <s v=" February 11"/>
    <n v="2022"/>
  </r>
  <r>
    <s v="Processed"/>
    <s v="VJ300320609"/>
    <s v="GuttenPlans"/>
    <s v="GuttenPlans x1367"/>
    <s v="Coca Cola - Zero Sugar"/>
    <s v="Carbonated"/>
    <n v="14687253978"/>
    <s v="Friday, February 11, 2022"/>
    <s v="Cash"/>
    <n v="141"/>
    <n v="1"/>
    <n v="1"/>
    <n v="141"/>
    <n v="1"/>
    <n v="1"/>
    <n v="1"/>
    <n v="1"/>
    <x v="41"/>
    <s v="Coca Cola - Zero Sugar"/>
    <s v="Carbonated"/>
    <x v="0"/>
    <b v="1"/>
    <n v="1"/>
    <n v="0.66666666666666663"/>
    <s v="Coca Cola "/>
    <s v=" Zero Sugar"/>
    <m/>
    <x v="6"/>
    <s v=" February 11"/>
    <n v="2022"/>
  </r>
  <r>
    <s v="Processed"/>
    <s v="VJ300205292"/>
    <s v="Brunswick Sq Mall"/>
    <s v="BSQ Mall x1364 - Zales"/>
    <s v="Bubly - Grapefruit"/>
    <s v="Water"/>
    <n v="14687621039"/>
    <s v="Friday, February 11, 2022"/>
    <s v="Cash"/>
    <n v="142"/>
    <n v="1.5"/>
    <n v="1"/>
    <n v="142"/>
    <n v="1.5"/>
    <n v="1"/>
    <n v="1.5"/>
    <n v="1.5"/>
    <x v="41"/>
    <s v="Bubly - Grapefruit"/>
    <s v="Water"/>
    <x v="3"/>
    <b v="1"/>
    <n v="1.5"/>
    <n v="1"/>
    <s v="Bubly "/>
    <s v=" Grapefruit"/>
    <m/>
    <x v="6"/>
    <s v=" February 11"/>
    <n v="2022"/>
  </r>
  <r>
    <s v="Processed"/>
    <s v="VJ300205292"/>
    <s v="Brunswick Sq Mall"/>
    <s v="BSQ Mall x1364 - Zales"/>
    <s v="Spindrift - Sparkling Water  Lime"/>
    <s v="Carbonated"/>
    <n v="14687624402"/>
    <s v="Friday, February 11, 2022"/>
    <s v="Cash"/>
    <n v="141"/>
    <n v="1.5"/>
    <n v="1"/>
    <n v="141"/>
    <n v="1.5"/>
    <n v="1"/>
    <n v="1.5"/>
    <n v="1.5"/>
    <x v="41"/>
    <s v="Spindrift - Sparkling Water  Lime"/>
    <s v="Carbonated"/>
    <x v="0"/>
    <b v="1"/>
    <n v="1.5"/>
    <n v="1"/>
    <s v="Spindrift "/>
    <s v=" Sparkling Water  Lime"/>
    <m/>
    <x v="6"/>
    <s v=" February 11"/>
    <n v="2022"/>
  </r>
  <r>
    <s v="Processed"/>
    <s v="VJ300320611"/>
    <s v="Brunswick Sq Mall"/>
    <s v="BSQ Mall x1366 - ATT"/>
    <s v="Red Bull - Original"/>
    <s v="Carbonated"/>
    <n v="14687660462"/>
    <s v="Friday, February 11, 2022"/>
    <s v="Cash"/>
    <n v="148"/>
    <n v="3.5"/>
    <n v="1"/>
    <n v="148"/>
    <n v="3.5"/>
    <n v="1"/>
    <n v="3.5"/>
    <n v="3.5"/>
    <x v="41"/>
    <s v="Red Bull - Original"/>
    <s v="Carbonated"/>
    <x v="0"/>
    <b v="1"/>
    <n v="3.5"/>
    <n v="2.3333333333333335"/>
    <s v="Red Bull "/>
    <s v=" Original"/>
    <m/>
    <x v="6"/>
    <s v=" February 11"/>
    <n v="2022"/>
  </r>
  <r>
    <s v="Processed"/>
    <s v="VJ300320611"/>
    <s v="Brunswick Sq Mall"/>
    <s v="BSQ Mall x1366 - ATT"/>
    <s v="KitKat - Crisp Wafers"/>
    <s v="Food"/>
    <n v="14687663284"/>
    <s v="Friday, February 11, 2022"/>
    <s v="Cash"/>
    <n v="135"/>
    <n v="1.25"/>
    <n v="1"/>
    <n v="135"/>
    <n v="1.25"/>
    <n v="1"/>
    <n v="1.25"/>
    <n v="1.25"/>
    <x v="41"/>
    <s v="KitKat - Crisp Wafers"/>
    <s v="Food"/>
    <x v="1"/>
    <b v="1"/>
    <n v="1.25"/>
    <n v="0.83333333333333337"/>
    <s v="KitKat "/>
    <s v=" Crisp Wafers"/>
    <m/>
    <x v="6"/>
    <s v=" February 11"/>
    <n v="2022"/>
  </r>
  <r>
    <s v="Processed"/>
    <s v="VJ300320609"/>
    <s v="GuttenPlans"/>
    <s v="GuttenPlans x1367"/>
    <s v="Coca Cola - Zero Sugar"/>
    <s v="Carbonated"/>
    <n v="14687749880"/>
    <s v="Friday, February 11, 2022"/>
    <s v="Cash"/>
    <n v="142"/>
    <n v="1"/>
    <n v="1"/>
    <n v="142"/>
    <n v="1"/>
    <n v="1"/>
    <n v="1"/>
    <n v="1"/>
    <x v="41"/>
    <s v="Coca Cola - Zero Sugar"/>
    <s v="Carbonated"/>
    <x v="0"/>
    <b v="1"/>
    <n v="1"/>
    <n v="0.66666666666666663"/>
    <s v="Coca Cola "/>
    <s v=" Zero Sugar"/>
    <m/>
    <x v="6"/>
    <s v=" February 11"/>
    <n v="2022"/>
  </r>
  <r>
    <s v="Processed"/>
    <s v="VJ300320609"/>
    <s v="GuttenPlans"/>
    <s v="GuttenPlans x1367"/>
    <s v="Sunkist Soda - Orange"/>
    <s v="Carbonated"/>
    <n v="14687758907"/>
    <s v="Friday, February 11, 2022"/>
    <s v="Cash"/>
    <n v="140"/>
    <n v="1"/>
    <n v="1"/>
    <n v="140"/>
    <n v="1"/>
    <n v="1"/>
    <n v="1"/>
    <n v="1"/>
    <x v="41"/>
    <s v="Sunkist Soda - Orange"/>
    <s v="Carbonated"/>
    <x v="0"/>
    <b v="1"/>
    <n v="1"/>
    <n v="0.66666666666666663"/>
    <s v="Sunkist Soda "/>
    <s v=" Orange"/>
    <m/>
    <x v="6"/>
    <s v=" February 11"/>
    <n v="2022"/>
  </r>
  <r>
    <s v="Processed"/>
    <s v="VJ300320609"/>
    <s v="GuttenPlans"/>
    <s v="GuttenPlans x1367"/>
    <s v="Red Bull - Original"/>
    <s v="Carbonated"/>
    <n v="14688049589"/>
    <s v="Friday, February 11, 2022"/>
    <s v="Credit"/>
    <n v="148"/>
    <n v="3"/>
    <n v="1"/>
    <n v="148"/>
    <n v="3"/>
    <n v="1"/>
    <n v="3"/>
    <n v="3"/>
    <x v="41"/>
    <s v="Red Bull - Original"/>
    <s v="Carbonated"/>
    <x v="0"/>
    <b v="1"/>
    <n v="3"/>
    <n v="2"/>
    <s v="Red Bull "/>
    <s v=" Original"/>
    <m/>
    <x v="6"/>
    <s v=" February 11"/>
    <n v="2022"/>
  </r>
  <r>
    <s v="Processed"/>
    <s v="VJ300320609"/>
    <s v="GuttenPlans"/>
    <s v="GuttenPlans x1367"/>
    <s v="Monster Energy Original"/>
    <s v="Carbonated"/>
    <n v="14688128097"/>
    <s v="Friday, February 11, 2022"/>
    <s v="Cash"/>
    <n v="146"/>
    <n v="3"/>
    <n v="1"/>
    <n v="146"/>
    <n v="3"/>
    <n v="1"/>
    <n v="3"/>
    <n v="3"/>
    <x v="41"/>
    <s v="Monster Energy Original"/>
    <s v="Carbonated"/>
    <x v="0"/>
    <b v="1"/>
    <n v="3"/>
    <n v="2"/>
    <s v="Monster Energy Original"/>
    <m/>
    <m/>
    <x v="6"/>
    <s v=" February 11"/>
    <n v="2022"/>
  </r>
  <r>
    <s v="Processed"/>
    <s v="VJ300320609"/>
    <s v="GuttenPlans"/>
    <s v="GuttenPlans x1367"/>
    <s v="Cheetos - Fleming Hot Crunchy"/>
    <s v="Food"/>
    <n v="14688145088"/>
    <s v="Friday, February 11, 2022"/>
    <s v="Cash"/>
    <n v="122"/>
    <n v="1.5"/>
    <n v="1"/>
    <n v="122"/>
    <n v="1.5"/>
    <n v="1"/>
    <n v="1.5"/>
    <n v="1.5"/>
    <x v="41"/>
    <s v="Cheetos - Fleming Hot Crunchy"/>
    <s v="Food"/>
    <x v="1"/>
    <b v="1"/>
    <n v="1.5"/>
    <n v="1"/>
    <s v="Cheetos "/>
    <s v=" Fleming Hot Crunchy"/>
    <m/>
    <x v="6"/>
    <s v=" February 11"/>
    <n v="2022"/>
  </r>
  <r>
    <s v="Processed"/>
    <s v="VJ300320609"/>
    <s v="GuttenPlans"/>
    <s v="GuttenPlans x1367"/>
    <s v="Mini Chips Ahoy"/>
    <s v="Food"/>
    <n v="14688145971"/>
    <s v="Friday, February 11, 2022"/>
    <s v="Cash"/>
    <n v="121"/>
    <n v="1.5"/>
    <n v="1"/>
    <n v="121"/>
    <n v="1.5"/>
    <n v="1"/>
    <n v="1.5"/>
    <n v="1.5"/>
    <x v="41"/>
    <s v="Mini Chips Ahoy"/>
    <s v="Food"/>
    <x v="1"/>
    <b v="1"/>
    <n v="1.5"/>
    <n v="1"/>
    <s v="Mini Chips Ahoy"/>
    <m/>
    <m/>
    <x v="6"/>
    <s v=" February 11"/>
    <n v="2022"/>
  </r>
  <r>
    <s v="Processed"/>
    <s v="VJ300320609"/>
    <s v="GuttenPlans"/>
    <s v="GuttenPlans x1367"/>
    <s v="Red Bull - Original"/>
    <s v="Carbonated"/>
    <n v="14688276052"/>
    <s v="Friday, February 11, 2022"/>
    <s v="Cash"/>
    <n v="148"/>
    <n v="3"/>
    <n v="1"/>
    <n v="148"/>
    <n v="3"/>
    <n v="1"/>
    <n v="3"/>
    <n v="3"/>
    <x v="41"/>
    <s v="Red Bull - Original"/>
    <s v="Carbonated"/>
    <x v="0"/>
    <b v="1"/>
    <n v="3"/>
    <n v="2"/>
    <s v="Red Bull "/>
    <s v=" Original"/>
    <m/>
    <x v="6"/>
    <s v=" February 11"/>
    <n v="2022"/>
  </r>
  <r>
    <s v="Processed"/>
    <s v="VJ300320609"/>
    <s v="GuttenPlans"/>
    <s v="GuttenPlans x1367"/>
    <s v="Oreo Single Server 6 ct"/>
    <s v="Food"/>
    <n v="14688276411"/>
    <s v="Friday, February 11, 2022"/>
    <s v="Cash"/>
    <n v="138"/>
    <n v="2"/>
    <n v="1"/>
    <n v="138"/>
    <n v="2"/>
    <n v="1"/>
    <n v="2"/>
    <n v="2"/>
    <x v="41"/>
    <s v="Oreo Single Server 6 ct"/>
    <s v="Food"/>
    <x v="1"/>
    <b v="1"/>
    <n v="2"/>
    <n v="1.3333333333333333"/>
    <s v="Oreo Single Server 6 ct"/>
    <m/>
    <m/>
    <x v="6"/>
    <s v=" February 11"/>
    <n v="2022"/>
  </r>
  <r>
    <s v="Processed"/>
    <s v="VJ300320609"/>
    <s v="GuttenPlans"/>
    <s v="GuttenPlans x1367"/>
    <s v="Snapple Diet Tea - Lemon"/>
    <s v="Non Carbonated"/>
    <n v="14688772928"/>
    <s v="Saturday, February 12, 2022"/>
    <s v="Credit"/>
    <n v="143"/>
    <n v="2.5"/>
    <n v="1"/>
    <n v="143"/>
    <n v="2.5"/>
    <n v="1"/>
    <n v="2.5"/>
    <n v="2.5"/>
    <x v="42"/>
    <s v="Snapple Diet Tea - Lemon"/>
    <s v="Non Carbonated"/>
    <x v="2"/>
    <b v="1"/>
    <n v="2.5"/>
    <n v="1.6666666666666667"/>
    <s v="Snapple Diet Tea "/>
    <s v=" Lemon"/>
    <m/>
    <x v="0"/>
    <s v=" February 12"/>
    <n v="2022"/>
  </r>
  <r>
    <s v="Processed"/>
    <s v="VJ300320609"/>
    <s v="GuttenPlans"/>
    <s v="GuttenPlans x1367"/>
    <s v="Snapple Diet Tea - Lemon"/>
    <s v="Non Carbonated"/>
    <n v="14688928444"/>
    <s v="Saturday, February 12, 2022"/>
    <s v="Cash"/>
    <n v="143"/>
    <n v="2.5"/>
    <n v="1"/>
    <n v="143"/>
    <n v="2.5"/>
    <n v="1"/>
    <n v="2.5"/>
    <n v="2.5"/>
    <x v="42"/>
    <s v="Snapple Diet Tea - Lemon"/>
    <s v="Non Carbonated"/>
    <x v="2"/>
    <b v="1"/>
    <n v="2.5"/>
    <n v="1.6666666666666667"/>
    <s v="Snapple Diet Tea "/>
    <s v=" Lemon"/>
    <m/>
    <x v="0"/>
    <s v=" February 12"/>
    <n v="2022"/>
  </r>
  <r>
    <s v="Processed"/>
    <s v="VJ300320611"/>
    <s v="Brunswick Sq Mall"/>
    <s v="BSQ Mall x1366 - ATT"/>
    <s v="Good Health Veggie Stix - Sea Salt"/>
    <s v="Food"/>
    <n v="14689729434"/>
    <s v="Saturday, February 12, 2022"/>
    <s v="Cash"/>
    <n v="110"/>
    <n v="1.5"/>
    <n v="1"/>
    <n v="110"/>
    <n v="1.5"/>
    <n v="1"/>
    <n v="1.5"/>
    <n v="1.5"/>
    <x v="42"/>
    <s v="Good Health Veggie Stix - Sea Salt"/>
    <s v="Food"/>
    <x v="1"/>
    <b v="1"/>
    <n v="1.5"/>
    <n v="1"/>
    <s v="Good Health Veggie Stix "/>
    <s v=" Sea Salt"/>
    <m/>
    <x v="0"/>
    <s v=" February 12"/>
    <n v="2022"/>
  </r>
  <r>
    <s v="Processed"/>
    <s v="VJ300320611"/>
    <s v="Brunswick Sq Mall"/>
    <s v="BSQ Mall x1366 - ATT"/>
    <s v="Bai Antioxidant - Molokai Coconut"/>
    <s v="Non Carbonated"/>
    <n v="14690083988"/>
    <s v="Saturday, February 12, 2022"/>
    <s v="Cash"/>
    <n v="144"/>
    <n v="2.5"/>
    <n v="1"/>
    <n v="144"/>
    <n v="2.5"/>
    <n v="1"/>
    <n v="2.5"/>
    <n v="2.5"/>
    <x v="42"/>
    <s v="Bai Antioxidant - Molokai Coconut"/>
    <s v="Non Carbonated"/>
    <x v="2"/>
    <b v="1"/>
    <n v="2.5"/>
    <n v="1.6666666666666667"/>
    <s v="Bai Antioxidant "/>
    <s v=" Molokai Coconut"/>
    <m/>
    <x v="0"/>
    <s v=" February 12"/>
    <n v="2022"/>
  </r>
  <r>
    <s v="Processed"/>
    <s v="VJ300205292"/>
    <s v="Brunswick Sq Mall"/>
    <s v="BSQ Mall x1364 - Zales"/>
    <s v="Bai Antioxidant - Zambia Bingcherry"/>
    <s v="Non Carbonated"/>
    <n v="14690268058"/>
    <s v="Saturday, February 12, 2022"/>
    <s v="Cash"/>
    <n v="146"/>
    <n v="2.5"/>
    <n v="1"/>
    <n v="146"/>
    <n v="2.5"/>
    <n v="1"/>
    <n v="2.5"/>
    <n v="2.5"/>
    <x v="42"/>
    <s v="Bai Antioxidant - Zambia Bingcherry"/>
    <s v="Non Carbonated"/>
    <x v="2"/>
    <b v="1"/>
    <n v="2.5"/>
    <n v="1.6666666666666667"/>
    <s v="Bai Antioxidant "/>
    <s v=" Zambia Bingcherry"/>
    <m/>
    <x v="0"/>
    <s v=" February 12"/>
    <n v="2022"/>
  </r>
  <r>
    <s v="Processed"/>
    <s v="VJ300205292"/>
    <s v="Brunswick Sq Mall"/>
    <s v="BSQ Mall x1364 - Zales"/>
    <s v="Bai Antioxidant - Zambia Bingcherry"/>
    <s v="Non Carbonated"/>
    <n v="14690273046"/>
    <s v="Saturday, February 12, 2022"/>
    <s v="Cash"/>
    <n v="146"/>
    <n v="2.5"/>
    <n v="1"/>
    <n v="146"/>
    <n v="2.5"/>
    <n v="1"/>
    <n v="2.5"/>
    <n v="2.5"/>
    <x v="42"/>
    <s v="Bai Antioxidant - Zambia Bingcherry"/>
    <s v="Non Carbonated"/>
    <x v="2"/>
    <b v="1"/>
    <n v="2.5"/>
    <n v="1.6666666666666667"/>
    <s v="Bai Antioxidant "/>
    <s v=" Zambia Bingcherry"/>
    <m/>
    <x v="0"/>
    <s v=" February 12"/>
    <n v="2022"/>
  </r>
  <r>
    <s v="Processed"/>
    <s v="VJ300205292"/>
    <s v="Brunswick Sq Mall"/>
    <s v="BSQ Mall x1364 - Zales"/>
    <s v="Takis FUGEO mini"/>
    <s v="Food"/>
    <n v="14690369288"/>
    <s v="Saturday, February 12, 2022"/>
    <s v="Credit"/>
    <n v="121"/>
    <n v="1.5"/>
    <n v="2"/>
    <n v="121"/>
    <n v="1.5"/>
    <n v="2"/>
    <n v="3"/>
    <n v="5.5"/>
    <x v="42"/>
    <s v="Takis FUGEO mini"/>
    <s v="Food"/>
    <x v="1"/>
    <b v="1"/>
    <n v="1.5"/>
    <n v="1"/>
    <s v="Takis FUGEO mini"/>
    <m/>
    <m/>
    <x v="0"/>
    <s v=" February 12"/>
    <n v="2022"/>
  </r>
  <r>
    <s v="Processed"/>
    <s v="VJ300205292"/>
    <s v="Brunswick Sq Mall"/>
    <s v="BSQ Mall x1364 - Zales"/>
    <s v="Snapple Diet Tea - Peach Tea"/>
    <s v="Non Carbonated"/>
    <n v="14690369288"/>
    <s v="Saturday, February 12, 2022"/>
    <s v="Credit"/>
    <n v="143"/>
    <n v="2.5"/>
    <n v="1"/>
    <n v="143"/>
    <n v="2.5"/>
    <n v="1"/>
    <n v="2.5"/>
    <n v="5.5"/>
    <x v="42"/>
    <s v="Snapple Diet Tea - Peach Tea"/>
    <s v="Non Carbonated"/>
    <x v="2"/>
    <b v="1"/>
    <n v="2.5"/>
    <n v="1.6666666666666667"/>
    <s v="Snapple Diet Tea "/>
    <s v=" Peach Tea"/>
    <m/>
    <x v="0"/>
    <s v=" February 12"/>
    <n v="2022"/>
  </r>
  <r>
    <s v="Processed"/>
    <s v="VJ300320611"/>
    <s v="Brunswick Sq Mall"/>
    <s v="BSQ Mall x1366 - ATT"/>
    <s v="Snapple Diet Tea - Raspberry"/>
    <s v="Non Carbonated"/>
    <n v="14692374175"/>
    <s v="Sunday, February 13, 2022"/>
    <s v="Credit"/>
    <n v="145"/>
    <n v="2.5"/>
    <n v="1"/>
    <n v="145"/>
    <n v="2.5"/>
    <n v="1"/>
    <n v="2.5"/>
    <n v="2.5"/>
    <x v="43"/>
    <s v="Snapple Diet Tea - Raspberry"/>
    <s v="Non Carbonated"/>
    <x v="2"/>
    <b v="1"/>
    <n v="2.5"/>
    <n v="1.6666666666666667"/>
    <s v="Snapple Diet Tea "/>
    <s v=" Raspberry"/>
    <m/>
    <x v="1"/>
    <s v=" February 13"/>
    <n v="2022"/>
  </r>
  <r>
    <s v="Processed"/>
    <s v="VJ300205292"/>
    <s v="Brunswick Sq Mall"/>
    <s v="BSQ Mall x1364 - Zales"/>
    <s v="Miss Vickie's Potato Chip - Sea Salt Original"/>
    <s v="Food"/>
    <n v="14692609821"/>
    <s v="Sunday, February 13, 2022"/>
    <s v="Cash"/>
    <n v="114"/>
    <n v="1.5"/>
    <n v="1"/>
    <n v="114"/>
    <n v="1.5"/>
    <n v="1"/>
    <n v="1.5"/>
    <n v="1.5"/>
    <x v="43"/>
    <s v="Miss Vickie's Potato Chip - Sea Salt Original"/>
    <s v="Food"/>
    <x v="1"/>
    <b v="1"/>
    <n v="1.5"/>
    <n v="1"/>
    <s v="Miss Vickie's Potato Chip "/>
    <s v=" Sea Salt Original"/>
    <m/>
    <x v="1"/>
    <s v=" February 13"/>
    <n v="2022"/>
  </r>
  <r>
    <s v="Processed"/>
    <s v="VJ300320611"/>
    <s v="Brunswick Sq Mall"/>
    <s v="BSQ Mall x1366 - ATT"/>
    <s v="Newtons Fig Bar"/>
    <s v="Food"/>
    <n v="14692731705"/>
    <s v="Sunday, February 13, 2022"/>
    <s v="Cash"/>
    <n v="134"/>
    <n v="2"/>
    <n v="1"/>
    <n v="134"/>
    <n v="2"/>
    <n v="1"/>
    <n v="2"/>
    <n v="2"/>
    <x v="43"/>
    <s v="Newtons Fig Bar"/>
    <s v="Food"/>
    <x v="1"/>
    <b v="1"/>
    <n v="2"/>
    <n v="1.3333333333333333"/>
    <s v="Newtons Fig Bar"/>
    <m/>
    <m/>
    <x v="1"/>
    <s v=" February 13"/>
    <n v="2022"/>
  </r>
  <r>
    <s v="Processed"/>
    <s v="VJ300320611"/>
    <s v="Brunswick Sq Mall"/>
    <s v="BSQ Mall x1366 - ATT"/>
    <s v="Snapple Diet Tea - Raspberry"/>
    <s v="Non Carbonated"/>
    <n v="14692825629"/>
    <s v="Sunday, February 13, 2022"/>
    <s v="Cash"/>
    <n v="145"/>
    <n v="2.5"/>
    <n v="1"/>
    <n v="145"/>
    <n v="2.5"/>
    <n v="1"/>
    <n v="2.5"/>
    <n v="2.5"/>
    <x v="43"/>
    <s v="Snapple Diet Tea - Raspberry"/>
    <s v="Non Carbonated"/>
    <x v="2"/>
    <b v="1"/>
    <n v="2.5"/>
    <n v="1.6666666666666667"/>
    <s v="Snapple Diet Tea "/>
    <s v=" Raspberry"/>
    <m/>
    <x v="1"/>
    <s v=" February 13"/>
    <n v="2022"/>
  </r>
  <r>
    <s v="Processed"/>
    <s v="VJ300320611"/>
    <s v="Brunswick Sq Mall"/>
    <s v="BSQ Mall x1366 - ATT"/>
    <s v="Snapple Diet Tea - Raspberry"/>
    <s v="Non Carbonated"/>
    <n v="14692853883"/>
    <s v="Sunday, February 13, 2022"/>
    <s v="Cash"/>
    <n v="145"/>
    <n v="2.5"/>
    <n v="1"/>
    <n v="145"/>
    <n v="2.5"/>
    <n v="1"/>
    <n v="2.5"/>
    <n v="2.5"/>
    <x v="43"/>
    <s v="Snapple Diet Tea - Raspberry"/>
    <s v="Non Carbonated"/>
    <x v="2"/>
    <b v="1"/>
    <n v="2.5"/>
    <n v="1.6666666666666667"/>
    <s v="Snapple Diet Tea "/>
    <s v=" Raspberry"/>
    <m/>
    <x v="1"/>
    <s v=" February 13"/>
    <n v="2022"/>
  </r>
  <r>
    <s v="Processed"/>
    <s v="VJ300205292"/>
    <s v="Brunswick Sq Mall"/>
    <s v="BSQ Mall x1364 - Zales"/>
    <s v="Poland Springs Water"/>
    <s v="Water"/>
    <n v="14693026664"/>
    <s v="Sunday, February 13, 2022"/>
    <s v="Cash"/>
    <n v="144"/>
    <n v="1.5"/>
    <n v="1"/>
    <n v="144"/>
    <n v="1.5"/>
    <n v="1"/>
    <n v="1.5"/>
    <n v="1.5"/>
    <x v="43"/>
    <s v="Poland Springs Water"/>
    <s v="Water"/>
    <x v="3"/>
    <b v="1"/>
    <n v="1.5"/>
    <n v="1"/>
    <s v="Poland Springs Water"/>
    <m/>
    <m/>
    <x v="1"/>
    <s v=" February 13"/>
    <n v="2022"/>
  </r>
  <r>
    <s v="Processed"/>
    <s v="VJ300205292"/>
    <s v="Brunswick Sq Mall"/>
    <s v="BSQ Mall x1364 - Zales"/>
    <s v="Vitamin Water - Squeezed Lemonade"/>
    <s v="Water"/>
    <n v="14693088033"/>
    <s v="Sunday, February 13, 2022"/>
    <s v="Cash"/>
    <n v="147"/>
    <n v="2.75"/>
    <n v="1"/>
    <n v="147"/>
    <n v="2.75"/>
    <n v="1"/>
    <n v="2.75"/>
    <n v="2.75"/>
    <x v="43"/>
    <s v="Vitamin Water - Squeezed Lemonade"/>
    <s v="Water"/>
    <x v="3"/>
    <b v="1"/>
    <n v="2.75"/>
    <n v="1.8333333333333333"/>
    <s v="Vitamin Water "/>
    <s v=" Squeezed Lemonade"/>
    <m/>
    <x v="1"/>
    <s v=" February 13"/>
    <n v="2022"/>
  </r>
  <r>
    <s v="Processed"/>
    <s v="VJ300320611"/>
    <s v="Brunswick Sq Mall"/>
    <s v="BSQ Mall x1366 - ATT"/>
    <s v="Bai Antioxidant - Molokai Coconut"/>
    <s v="Non Carbonated"/>
    <n v="14693186359"/>
    <s v="Sunday, February 13, 2022"/>
    <s v="Cash"/>
    <n v="144"/>
    <n v="2.5"/>
    <n v="1"/>
    <n v="144"/>
    <n v="2.5"/>
    <n v="1"/>
    <n v="2.5"/>
    <n v="2.5"/>
    <x v="43"/>
    <s v="Bai Antioxidant - Molokai Coconut"/>
    <s v="Non Carbonated"/>
    <x v="2"/>
    <b v="1"/>
    <n v="2.5"/>
    <n v="1.6666666666666667"/>
    <s v="Bai Antioxidant "/>
    <s v=" Molokai Coconut"/>
    <m/>
    <x v="1"/>
    <s v=" February 13"/>
    <n v="2022"/>
  </r>
  <r>
    <s v="Processed"/>
    <s v="VJ300320611"/>
    <s v="Brunswick Sq Mall"/>
    <s v="BSQ Mall x1366 - ATT"/>
    <s v="KitKat - Crisp Wafers"/>
    <s v="Food"/>
    <n v="14693188770"/>
    <s v="Sunday, February 13, 2022"/>
    <s v="Cash"/>
    <n v="135"/>
    <n v="1.25"/>
    <n v="1"/>
    <n v="135"/>
    <n v="1.25"/>
    <n v="1"/>
    <n v="1.25"/>
    <n v="1.25"/>
    <x v="43"/>
    <s v="KitKat - Crisp Wafers"/>
    <s v="Food"/>
    <x v="1"/>
    <b v="1"/>
    <n v="1.25"/>
    <n v="0.83333333333333337"/>
    <s v="KitKat "/>
    <s v=" Crisp Wafers"/>
    <m/>
    <x v="1"/>
    <s v=" February 13"/>
    <n v="2022"/>
  </r>
  <r>
    <s v="Processed"/>
    <s v="VJ300205292"/>
    <s v="Brunswick Sq Mall"/>
    <s v="BSQ Mall x1364 - Zales"/>
    <s v="Poland Springs Water"/>
    <s v="Water"/>
    <n v="14693288963"/>
    <s v="Sunday, February 13, 2022"/>
    <s v="Cash"/>
    <n v="144"/>
    <n v="1.5"/>
    <n v="1"/>
    <n v="144"/>
    <n v="1.5"/>
    <n v="1"/>
    <n v="1.5"/>
    <n v="1.5"/>
    <x v="43"/>
    <s v="Poland Springs Water"/>
    <s v="Water"/>
    <x v="3"/>
    <b v="1"/>
    <n v="1.5"/>
    <n v="1"/>
    <s v="Poland Springs Water"/>
    <m/>
    <m/>
    <x v="1"/>
    <s v=" February 13"/>
    <n v="2022"/>
  </r>
  <r>
    <s v="Processed"/>
    <s v="VJ300205292"/>
    <s v="Brunswick Sq Mall"/>
    <s v="BSQ Mall x1364 - Zales"/>
    <s v="Takis FUGEO mini"/>
    <s v="Food"/>
    <n v="14693351473"/>
    <s v="Sunday, February 13, 2022"/>
    <s v="Cash"/>
    <n v="121"/>
    <n v="1.5"/>
    <n v="1"/>
    <n v="121"/>
    <n v="1.5"/>
    <n v="1"/>
    <n v="1.5"/>
    <n v="1.5"/>
    <x v="43"/>
    <s v="Takis FUGEO mini"/>
    <s v="Food"/>
    <x v="1"/>
    <b v="1"/>
    <n v="1.5"/>
    <n v="1"/>
    <s v="Takis FUGEO mini"/>
    <m/>
    <m/>
    <x v="1"/>
    <s v=" February 13"/>
    <n v="2022"/>
  </r>
  <r>
    <s v="Processed"/>
    <s v="VJ300205292"/>
    <s v="Brunswick Sq Mall"/>
    <s v="BSQ Mall x1364 - Zales"/>
    <s v="Takis FUGEO mini"/>
    <s v="Food"/>
    <n v="14693357927"/>
    <s v="Sunday, February 13, 2022"/>
    <s v="Cash"/>
    <n v="121"/>
    <n v="1.5"/>
    <n v="1"/>
    <n v="121"/>
    <n v="1.5"/>
    <n v="1"/>
    <n v="1.5"/>
    <n v="1.5"/>
    <x v="43"/>
    <s v="Takis FUGEO mini"/>
    <s v="Food"/>
    <x v="1"/>
    <b v="1"/>
    <n v="1.5"/>
    <n v="1"/>
    <s v="Takis FUGEO mini"/>
    <m/>
    <m/>
    <x v="1"/>
    <s v=" February 13"/>
    <n v="2022"/>
  </r>
  <r>
    <s v="Processed"/>
    <s v="VJ300205292"/>
    <s v="Brunswick Sq Mall"/>
    <s v="BSQ Mall x1364 - Zales"/>
    <s v="RXBAR - Protein Bar - Peanut Butter"/>
    <s v="Food"/>
    <n v="14693376502"/>
    <s v="Sunday, February 13, 2022"/>
    <s v="Cash"/>
    <n v="133"/>
    <n v="2"/>
    <n v="1"/>
    <n v="133"/>
    <n v="2"/>
    <n v="1"/>
    <n v="2"/>
    <n v="2"/>
    <x v="43"/>
    <s v="RXBAR - Protein Bar - Peanut Butter"/>
    <s v="Food"/>
    <x v="1"/>
    <b v="1"/>
    <n v="2"/>
    <n v="1.3333333333333333"/>
    <s v="RXBAR "/>
    <s v=" Protein Bar "/>
    <s v=" Peanut Butter"/>
    <x v="1"/>
    <s v=" February 13"/>
    <n v="2022"/>
  </r>
  <r>
    <s v="Processed"/>
    <s v="VJ300205292"/>
    <s v="Brunswick Sq Mall"/>
    <s v="BSQ Mall x1364 - Zales"/>
    <s v="Poland Springs Water"/>
    <s v="Water"/>
    <n v="14693433586"/>
    <s v="Sunday, February 13, 2022"/>
    <s v="Credit"/>
    <n v="144"/>
    <n v="1.5"/>
    <n v="1"/>
    <n v="144"/>
    <n v="1.5"/>
    <n v="1"/>
    <n v="1.5"/>
    <n v="1.5"/>
    <x v="43"/>
    <s v="Poland Springs Water"/>
    <s v="Water"/>
    <x v="3"/>
    <b v="1"/>
    <n v="1.5"/>
    <n v="1"/>
    <s v="Poland Springs Water"/>
    <m/>
    <m/>
    <x v="1"/>
    <s v=" February 13"/>
    <n v="2022"/>
  </r>
  <r>
    <s v="Processed"/>
    <s v="VJ300320609"/>
    <s v="GuttenPlans"/>
    <s v="GuttenPlans x1367"/>
    <s v="Snapple Diet Tea - Lemon"/>
    <s v="Non Carbonated"/>
    <n v="14694339322"/>
    <s v="Monday, February 14, 2022"/>
    <s v="Cash"/>
    <n v="143"/>
    <n v="2.5"/>
    <n v="1"/>
    <n v="143"/>
    <n v="2.5"/>
    <n v="1"/>
    <n v="2.5"/>
    <n v="2.5"/>
    <x v="44"/>
    <s v="Snapple Diet Tea - Lemon"/>
    <s v="Non Carbonated"/>
    <x v="2"/>
    <b v="1"/>
    <n v="2.5"/>
    <n v="1.6666666666666667"/>
    <s v="Snapple Diet Tea "/>
    <s v=" Lemon"/>
    <m/>
    <x v="2"/>
    <s v=" February 14"/>
    <n v="2022"/>
  </r>
  <r>
    <s v="Processed"/>
    <s v="VJ300320609"/>
    <s v="GuttenPlans"/>
    <s v="GuttenPlans x1367"/>
    <s v="Mini Chips Ahoy"/>
    <s v="Food"/>
    <n v="14694339260"/>
    <s v="Monday, February 14, 2022"/>
    <s v="Cash"/>
    <n v="121"/>
    <n v="1.5"/>
    <n v="1"/>
    <n v="121"/>
    <n v="1.5"/>
    <n v="1"/>
    <n v="1.5"/>
    <n v="1.5"/>
    <x v="44"/>
    <s v="Mini Chips Ahoy"/>
    <s v="Food"/>
    <x v="1"/>
    <b v="1"/>
    <n v="1.5"/>
    <n v="1"/>
    <s v="Mini Chips Ahoy"/>
    <m/>
    <m/>
    <x v="2"/>
    <s v=" February 14"/>
    <n v="2022"/>
  </r>
  <r>
    <s v="Processed"/>
    <s v="VJ300320609"/>
    <s v="GuttenPlans"/>
    <s v="GuttenPlans x1367"/>
    <s v="Mini Chips Ahoy"/>
    <s v="Food"/>
    <n v="14694342105"/>
    <s v="Monday, February 14, 2022"/>
    <s v="Cash"/>
    <n v="121"/>
    <n v="1.5"/>
    <n v="1"/>
    <n v="121"/>
    <n v="1.5"/>
    <n v="1"/>
    <n v="1.5"/>
    <n v="1.5"/>
    <x v="44"/>
    <s v="Mini Chips Ahoy"/>
    <s v="Food"/>
    <x v="1"/>
    <b v="1"/>
    <n v="1.5"/>
    <n v="1"/>
    <s v="Mini Chips Ahoy"/>
    <m/>
    <m/>
    <x v="2"/>
    <s v=" February 14"/>
    <n v="2022"/>
  </r>
  <r>
    <s v="Processed"/>
    <s v="VJ300320686"/>
    <s v="Earle Asphalt"/>
    <s v="Earle Asphalt x1371"/>
    <s v="Good Health Veggie Stix - Sea Salt"/>
    <s v="Food"/>
    <n v="14695557822"/>
    <s v="Monday, February 14, 2022"/>
    <s v="Cash"/>
    <n v="113"/>
    <n v="1.5"/>
    <n v="1"/>
    <n v="113"/>
    <n v="1.5"/>
    <n v="1"/>
    <n v="1.5"/>
    <n v="1.5"/>
    <x v="44"/>
    <s v="Good Health Veggie Stix - Sea Salt"/>
    <s v="Food"/>
    <x v="1"/>
    <b v="1"/>
    <n v="1.5"/>
    <n v="1"/>
    <s v="Good Health Veggie Stix "/>
    <s v=" Sea Salt"/>
    <m/>
    <x v="2"/>
    <s v=" February 14"/>
    <n v="2022"/>
  </r>
  <r>
    <s v="Processed"/>
    <s v="VJ300320686"/>
    <s v="Earle Asphalt"/>
    <s v="Earle Asphalt x1371"/>
    <s v="Wonderful Pistachios - Variety"/>
    <s v="Food"/>
    <n v="14696941383"/>
    <s v="Monday, February 14, 2022"/>
    <s v="Cash"/>
    <n v="138"/>
    <n v="2"/>
    <n v="1"/>
    <n v="138"/>
    <n v="2"/>
    <n v="1"/>
    <n v="2"/>
    <n v="2"/>
    <x v="44"/>
    <s v="Wonderful Pistachios - Variety"/>
    <s v="Food"/>
    <x v="1"/>
    <b v="1"/>
    <n v="2"/>
    <n v="1.3333333333333333"/>
    <s v="Wonderful Pistachios "/>
    <s v=" Variety"/>
    <m/>
    <x v="2"/>
    <s v=" February 14"/>
    <n v="2022"/>
  </r>
  <r>
    <s v="Processed"/>
    <s v="VJ300320609"/>
    <s v="GuttenPlans"/>
    <s v="GuttenPlans x1367"/>
    <s v="Sunkist Soda - Orange"/>
    <s v="Carbonated"/>
    <n v="14697271293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Monster Energy Original"/>
    <s v="Carbonated"/>
    <n v="14697288461"/>
    <s v="Monday, February 14, 2022"/>
    <s v="Cash"/>
    <n v="146"/>
    <n v="3"/>
    <n v="1"/>
    <n v="146"/>
    <n v="3"/>
    <n v="1"/>
    <n v="3"/>
    <n v="3"/>
    <x v="44"/>
    <s v="Monster Energy Original"/>
    <s v="Carbonated"/>
    <x v="0"/>
    <b v="1"/>
    <n v="3"/>
    <n v="2"/>
    <s v="Monster Energy Original"/>
    <m/>
    <m/>
    <x v="2"/>
    <s v=" February 14"/>
    <n v="2022"/>
  </r>
  <r>
    <s v="Processed"/>
    <s v="VJ300320609"/>
    <s v="GuttenPlans"/>
    <s v="GuttenPlans x1367"/>
    <s v="Coca Cola - Zero Sugar"/>
    <s v="Carbonated"/>
    <n v="14697345199"/>
    <s v="Monday, February 14, 2022"/>
    <s v="Cash"/>
    <n v="141"/>
    <n v="1"/>
    <n v="1"/>
    <n v="141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Coca Cola - Zero Sugar"/>
    <s v="Carbonated"/>
    <n v="14697387916"/>
    <s v="Monday, February 14, 2022"/>
    <s v="Cash"/>
    <n v="141"/>
    <n v="1"/>
    <n v="1"/>
    <n v="141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Sunkist Soda - Orange"/>
    <s v="Carbonated"/>
    <n v="14697466214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Miss Vickie's Potato Chip - Sea Salt &amp; Vinega"/>
    <s v="Food"/>
    <n v="14697471738"/>
    <s v="Monday, February 14, 2022"/>
    <s v="Cash"/>
    <n v="113"/>
    <n v="1.5"/>
    <n v="1"/>
    <n v="113"/>
    <n v="1.5"/>
    <n v="1"/>
    <n v="1.5"/>
    <n v="1.5"/>
    <x v="44"/>
    <s v="Miss Vickie's Potato Chip - Sea Salt &amp; Vinega"/>
    <s v="Food"/>
    <x v="1"/>
    <b v="1"/>
    <n v="1.5"/>
    <n v="1"/>
    <s v="Miss Vickie's Potato Chip "/>
    <s v=" Sea Salt &amp; Vinega"/>
    <m/>
    <x v="2"/>
    <s v=" February 14"/>
    <n v="2022"/>
  </r>
  <r>
    <s v="Processed"/>
    <s v="VJ300320609"/>
    <s v="GuttenPlans"/>
    <s v="GuttenPlans x1367"/>
    <s v="Sunkist Soda - Orange"/>
    <s v="Carbonated"/>
    <n v="14697504796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Coca Cola - Zero Sugar"/>
    <s v="Carbonated"/>
    <n v="14697886987"/>
    <s v="Monday, February 14, 2022"/>
    <s v="Cash"/>
    <n v="142"/>
    <n v="1"/>
    <n v="1"/>
    <n v="142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Sunkist Soda - Orange"/>
    <s v="Carbonated"/>
    <n v="14697919343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Sunkist Soda - Orange"/>
    <s v="Carbonated"/>
    <n v="14697922569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Coca Cola - Zero Sugar"/>
    <s v="Carbonated"/>
    <n v="14697964276"/>
    <s v="Monday, February 14, 2022"/>
    <s v="Cash"/>
    <n v="141"/>
    <n v="1"/>
    <n v="1"/>
    <n v="141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Coca Cola - Zero Sugar"/>
    <s v="Carbonated"/>
    <n v="14698235376"/>
    <s v="Monday, February 14, 2022"/>
    <s v="Cash"/>
    <n v="142"/>
    <n v="1"/>
    <n v="1"/>
    <n v="142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Red Bull - Original"/>
    <s v="Carbonated"/>
    <n v="14698326067"/>
    <s v="Monday, February 14, 2022"/>
    <s v="Credit"/>
    <n v="148"/>
    <n v="3"/>
    <n v="1"/>
    <n v="148"/>
    <n v="3"/>
    <n v="1"/>
    <n v="3"/>
    <n v="3"/>
    <x v="44"/>
    <s v="Red Bull - Original"/>
    <s v="Carbonated"/>
    <x v="0"/>
    <b v="1"/>
    <n v="3"/>
    <n v="2"/>
    <s v="Red Bull "/>
    <s v=" Original"/>
    <m/>
    <x v="2"/>
    <s v=" February 14"/>
    <n v="2022"/>
  </r>
  <r>
    <s v="Processed"/>
    <s v="VJ300320609"/>
    <s v="GuttenPlans"/>
    <s v="GuttenPlans x1367"/>
    <s v="Sunkist Soda - Orange"/>
    <s v="Carbonated"/>
    <n v="14698388191"/>
    <s v="Monday, February 14, 2022"/>
    <s v="Cash"/>
    <n v="140"/>
    <n v="1"/>
    <n v="1"/>
    <n v="140"/>
    <n v="1"/>
    <n v="1"/>
    <n v="1"/>
    <n v="1"/>
    <x v="44"/>
    <s v="Sunkist Soda - Orange"/>
    <s v="Carbonated"/>
    <x v="0"/>
    <b v="1"/>
    <n v="1"/>
    <n v="0.66666666666666663"/>
    <s v="Sunkist Soda "/>
    <s v=" Orange"/>
    <m/>
    <x v="2"/>
    <s v=" February 14"/>
    <n v="2022"/>
  </r>
  <r>
    <s v="Processed"/>
    <s v="VJ300320609"/>
    <s v="GuttenPlans"/>
    <s v="GuttenPlans x1367"/>
    <s v="Coca Cola - Zero Sugar"/>
    <s v="Carbonated"/>
    <n v="14698398239"/>
    <s v="Monday, February 14, 2022"/>
    <s v="Cash"/>
    <n v="141"/>
    <n v="1"/>
    <n v="1"/>
    <n v="141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2"/>
    <s v=" February 14"/>
    <n v="2022"/>
  </r>
  <r>
    <s v="Processed"/>
    <s v="VJ300320609"/>
    <s v="GuttenPlans"/>
    <s v="GuttenPlans x1367"/>
    <s v="Coca Cola - Zero Sugar"/>
    <s v="Carbonated"/>
    <n v="14698552302"/>
    <s v="Tuesday, February 15, 2022"/>
    <s v="Cash"/>
    <n v="141"/>
    <n v="1"/>
    <n v="1"/>
    <n v="141"/>
    <n v="1"/>
    <n v="1"/>
    <n v="1"/>
    <n v="1"/>
    <x v="44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320686"/>
    <s v="Earle Asphalt"/>
    <s v="Earle Asphalt x1371"/>
    <s v="Wonderful Pistachios - Variety"/>
    <s v="Food"/>
    <n v="14699970730"/>
    <s v="Tuesday, February 15, 2022"/>
    <s v="Cash"/>
    <n v="138"/>
    <n v="2"/>
    <n v="1"/>
    <n v="138"/>
    <n v="2"/>
    <n v="1"/>
    <n v="2"/>
    <n v="2"/>
    <x v="45"/>
    <s v="Wonderful Pistachios - Variety"/>
    <s v="Food"/>
    <x v="1"/>
    <b v="1"/>
    <n v="2"/>
    <n v="1.3333333333333333"/>
    <s v="Wonderful Pistachios "/>
    <s v=" Variety"/>
    <m/>
    <x v="3"/>
    <s v=" February 15"/>
    <n v="2022"/>
  </r>
  <r>
    <s v="Processed"/>
    <s v="VJ300320686"/>
    <s v="Earle Asphalt"/>
    <s v="Earle Asphalt x1371"/>
    <s v="Wonderful Pistachios - Variety"/>
    <s v="Food"/>
    <n v="14700012391"/>
    <s v="Tuesday, February 15, 2022"/>
    <s v="Cash"/>
    <n v="138"/>
    <n v="2"/>
    <n v="1"/>
    <n v="138"/>
    <n v="2"/>
    <n v="1"/>
    <n v="2"/>
    <n v="2"/>
    <x v="45"/>
    <s v="Wonderful Pistachios - Variety"/>
    <s v="Food"/>
    <x v="1"/>
    <b v="1"/>
    <n v="2"/>
    <n v="1.3333333333333333"/>
    <s v="Wonderful Pistachios "/>
    <s v=" Variety"/>
    <m/>
    <x v="3"/>
    <s v=" February 15"/>
    <n v="2022"/>
  </r>
  <r>
    <s v="Processed"/>
    <s v="VJ300320609"/>
    <s v="GuttenPlans"/>
    <s v="GuttenPlans x1367"/>
    <s v="Cheetos Flaming Hot Limon Crunchy"/>
    <s v="Food"/>
    <n v="14700022459"/>
    <s v="Tuesday, February 15, 2022"/>
    <s v="Credit"/>
    <n v="120"/>
    <n v="1.5"/>
    <n v="1"/>
    <n v="120"/>
    <n v="1.5"/>
    <n v="1"/>
    <n v="1.5"/>
    <n v="5"/>
    <x v="45"/>
    <s v="Cheetos Flaming Hot Limon Crunchy"/>
    <s v="Food"/>
    <x v="1"/>
    <b v="1"/>
    <n v="1.5"/>
    <n v="1"/>
    <s v="Cheetos Flaming Hot Limon Crunchy"/>
    <m/>
    <m/>
    <x v="3"/>
    <s v=" February 15"/>
    <n v="2022"/>
  </r>
  <r>
    <s v="Processed"/>
    <s v="VJ300320609"/>
    <s v="GuttenPlans"/>
    <s v="GuttenPlans x1367"/>
    <s v="Takis FUGEO mini"/>
    <s v="Food"/>
    <n v="14700022459"/>
    <s v="Tuesday, February 15, 2022"/>
    <s v="Credit"/>
    <n v="123"/>
    <n v="1.5"/>
    <n v="1"/>
    <n v="123"/>
    <n v="1.5"/>
    <n v="1"/>
    <n v="1.5"/>
    <n v="5"/>
    <x v="45"/>
    <s v="Takis FUGEO mini"/>
    <s v="Food"/>
    <x v="1"/>
    <b v="1"/>
    <n v="1.5"/>
    <n v="1"/>
    <s v="Takis FUGEO mini"/>
    <m/>
    <m/>
    <x v="3"/>
    <s v=" February 15"/>
    <n v="2022"/>
  </r>
  <r>
    <s v="Processed"/>
    <s v="VJ300320609"/>
    <s v="GuttenPlans"/>
    <s v="GuttenPlans x1367"/>
    <s v="KitKat - Crisp Wafers"/>
    <s v="Food"/>
    <n v="14700022459"/>
    <s v="Tuesday, February 15, 2022"/>
    <s v="Credit"/>
    <n v="134"/>
    <n v="2"/>
    <n v="1"/>
    <n v="134"/>
    <n v="2"/>
    <n v="1"/>
    <n v="2"/>
    <n v="5"/>
    <x v="45"/>
    <s v="KitKat - Crisp Wafers"/>
    <s v="Food"/>
    <x v="1"/>
    <b v="1"/>
    <n v="2"/>
    <n v="1.3333333333333333"/>
    <s v="KitKat "/>
    <s v=" Crisp Wafers"/>
    <m/>
    <x v="3"/>
    <s v=" February 15"/>
    <n v="2022"/>
  </r>
  <r>
    <s v="Processed"/>
    <s v="VJ300320609"/>
    <s v="GuttenPlans"/>
    <s v="GuttenPlans x1367"/>
    <s v="Jack Links Beef Steak Original"/>
    <s v="Food"/>
    <n v="14701075977"/>
    <s v="Tuesday, February 15, 2022"/>
    <s v="Credit"/>
    <n v="133"/>
    <n v="2"/>
    <n v="2"/>
    <n v="133"/>
    <n v="2"/>
    <n v="2"/>
    <n v="4"/>
    <n v="6"/>
    <x v="45"/>
    <s v="Jack Links Beef Steak Original"/>
    <s v="Food"/>
    <x v="1"/>
    <b v="1"/>
    <n v="2"/>
    <n v="1.3333333333333333"/>
    <s v="Jack Links Beef Steak Original"/>
    <m/>
    <m/>
    <x v="3"/>
    <s v=" February 15"/>
    <n v="2022"/>
  </r>
  <r>
    <s v="Processed"/>
    <s v="VJ300320609"/>
    <s v="GuttenPlans"/>
    <s v="GuttenPlans x1367"/>
    <s v="KitKat - Crisp Wafers"/>
    <s v="Food"/>
    <n v="14701075977"/>
    <s v="Tuesday, February 15, 2022"/>
    <s v="Credit"/>
    <n v="134"/>
    <n v="2"/>
    <n v="1"/>
    <n v="134"/>
    <n v="2"/>
    <n v="1"/>
    <n v="2"/>
    <n v="6"/>
    <x v="45"/>
    <s v="KitKat - Crisp Wafers"/>
    <s v="Food"/>
    <x v="1"/>
    <b v="1"/>
    <n v="2"/>
    <n v="1.3333333333333333"/>
    <s v="KitKat "/>
    <s v=" Crisp Wafers"/>
    <m/>
    <x v="3"/>
    <s v=" February 15"/>
    <n v="2022"/>
  </r>
  <r>
    <s v="Processed"/>
    <s v="VJ300320686"/>
    <s v="Earle Asphalt"/>
    <s v="Earle Asphalt x1371"/>
    <s v="Vitamin Water - Squeezed Lemonade"/>
    <s v="Water"/>
    <n v="14701267623"/>
    <s v="Tuesday, February 15, 2022"/>
    <s v="Cash"/>
    <n v="147"/>
    <n v="2.5"/>
    <n v="1"/>
    <n v="147"/>
    <n v="2.5"/>
    <n v="1"/>
    <n v="2.5"/>
    <n v="2.5"/>
    <x v="45"/>
    <s v="Vitamin Water - Squeezed Lemonade"/>
    <s v="Water"/>
    <x v="3"/>
    <b v="1"/>
    <n v="2.5"/>
    <n v="1.6666666666666667"/>
    <s v="Vitamin Water "/>
    <s v=" Squeezed Lemonade"/>
    <m/>
    <x v="3"/>
    <s v=" February 15"/>
    <n v="2022"/>
  </r>
  <r>
    <s v="Processed"/>
    <s v="VJ300320609"/>
    <s v="GuttenPlans"/>
    <s v="GuttenPlans x1367"/>
    <s v="Coca Cola - Zero Sugar"/>
    <s v="Carbonated"/>
    <n v="14701854735"/>
    <s v="Tuesday, February 15, 2022"/>
    <s v="Cash"/>
    <n v="141"/>
    <n v="1"/>
    <n v="1"/>
    <n v="141"/>
    <n v="1"/>
    <n v="1"/>
    <n v="1"/>
    <n v="1"/>
    <x v="45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320609"/>
    <s v="GuttenPlans"/>
    <s v="GuttenPlans x1367"/>
    <s v="Coca Cola - Zero Sugar"/>
    <s v="Carbonated"/>
    <n v="14702323607"/>
    <s v="Tuesday, February 15, 2022"/>
    <s v="Cash"/>
    <n v="142"/>
    <n v="1"/>
    <n v="1"/>
    <n v="142"/>
    <n v="1"/>
    <n v="1"/>
    <n v="1"/>
    <n v="1"/>
    <x v="45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320609"/>
    <s v="GuttenPlans"/>
    <s v="GuttenPlans x1367"/>
    <s v="Coca Cola - Zero Sugar"/>
    <s v="Carbonated"/>
    <n v="14702327014"/>
    <s v="Tuesday, February 15, 2022"/>
    <s v="Cash"/>
    <n v="141"/>
    <n v="1"/>
    <n v="1"/>
    <n v="141"/>
    <n v="1"/>
    <n v="1"/>
    <n v="1"/>
    <n v="1"/>
    <x v="45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205292"/>
    <s v="Brunswick Sq Mall"/>
    <s v="BSQ Mall x1364 - Zales"/>
    <s v="Good Health Veggie Stix - Sea Salt"/>
    <s v="Food"/>
    <n v="14702576434"/>
    <s v="Tuesday, February 15, 2022"/>
    <s v="Credit"/>
    <n v="111"/>
    <n v="1.5"/>
    <n v="1"/>
    <n v="111"/>
    <n v="1.5"/>
    <n v="1"/>
    <n v="1.5"/>
    <n v="1.5"/>
    <x v="45"/>
    <s v="Good Health Veggie Stix - Sea Salt"/>
    <s v="Food"/>
    <x v="1"/>
    <b v="1"/>
    <n v="1.5"/>
    <n v="1"/>
    <s v="Good Health Veggie Stix "/>
    <s v=" Sea Salt"/>
    <m/>
    <x v="3"/>
    <s v=" February 15"/>
    <n v="2022"/>
  </r>
  <r>
    <s v="Processed"/>
    <s v="VJ300205292"/>
    <s v="Brunswick Sq Mall"/>
    <s v="BSQ Mall x1364 - Zales"/>
    <s v="Good Health Veggie Stix - Sea Salt"/>
    <s v="Food"/>
    <n v="14702605666"/>
    <s v="Tuesday, February 15, 2022"/>
    <s v="Credit"/>
    <n v="111"/>
    <n v="1.5"/>
    <n v="1"/>
    <n v="111"/>
    <n v="1.5"/>
    <n v="1"/>
    <n v="1.5"/>
    <n v="1.5"/>
    <x v="45"/>
    <s v="Good Health Veggie Stix - Sea Salt"/>
    <s v="Food"/>
    <x v="1"/>
    <b v="1"/>
    <n v="1.5"/>
    <n v="1"/>
    <s v="Good Health Veggie Stix "/>
    <s v=" Sea Salt"/>
    <m/>
    <x v="3"/>
    <s v=" February 15"/>
    <n v="2022"/>
  </r>
  <r>
    <s v="Processed"/>
    <s v="VJ300320611"/>
    <s v="Brunswick Sq Mall"/>
    <s v="BSQ Mall x1366 - ATT"/>
    <s v="Newtons Fig Bar"/>
    <s v="Food"/>
    <n v="14702654114"/>
    <s v="Tuesday, February 15, 2022"/>
    <s v="Credit"/>
    <n v="134"/>
    <n v="2"/>
    <n v="1"/>
    <n v="134"/>
    <n v="2"/>
    <n v="1"/>
    <n v="2"/>
    <n v="2"/>
    <x v="45"/>
    <s v="Newtons Fig Bar"/>
    <s v="Food"/>
    <x v="1"/>
    <b v="1"/>
    <n v="2"/>
    <n v="1.3333333333333333"/>
    <s v="Newtons Fig Bar"/>
    <m/>
    <m/>
    <x v="3"/>
    <s v=" February 15"/>
    <n v="2022"/>
  </r>
  <r>
    <s v="Processed"/>
    <s v="VJ300320611"/>
    <s v="Brunswick Sq Mall"/>
    <s v="BSQ Mall x1366 - ATT"/>
    <s v="SunChips Multigrain - Salsa"/>
    <s v="Food"/>
    <n v="14702779691"/>
    <s v="Tuesday, February 15, 2022"/>
    <s v="Credit"/>
    <n v="124"/>
    <n v="1.5"/>
    <n v="1"/>
    <n v="124"/>
    <n v="1.5"/>
    <n v="1"/>
    <n v="1.5"/>
    <n v="1.5"/>
    <x v="45"/>
    <s v="SunChips Multigrain - Salsa"/>
    <s v="Food"/>
    <x v="1"/>
    <b v="1"/>
    <n v="1.5"/>
    <n v="1"/>
    <s v="SunChips Multigrain "/>
    <s v=" Salsa"/>
    <m/>
    <x v="3"/>
    <s v=" February 15"/>
    <n v="2022"/>
  </r>
  <r>
    <s v="Processed"/>
    <s v="VJ300320609"/>
    <s v="GuttenPlans"/>
    <s v="GuttenPlans x1367"/>
    <s v="Coca Cola - Zero Sugar"/>
    <s v="Carbonated"/>
    <n v="14702949270"/>
    <s v="Tuesday, February 15, 2022"/>
    <s v="Cash"/>
    <n v="142"/>
    <n v="1"/>
    <n v="1"/>
    <n v="142"/>
    <n v="1"/>
    <n v="1"/>
    <n v="1"/>
    <n v="1"/>
    <x v="45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205292"/>
    <s v="Brunswick Sq Mall"/>
    <s v="BSQ Mall x1364 - Zales"/>
    <s v="Poland Springs Water"/>
    <s v="Water"/>
    <n v="14703098877"/>
    <s v="Tuesday, February 15, 2022"/>
    <s v="Credit"/>
    <n v="144"/>
    <n v="1.5"/>
    <n v="2"/>
    <n v="144"/>
    <n v="1.5"/>
    <n v="2"/>
    <n v="3"/>
    <n v="3"/>
    <x v="45"/>
    <s v="Poland Springs Water"/>
    <s v="Water"/>
    <x v="3"/>
    <b v="1"/>
    <n v="1.5"/>
    <n v="1"/>
    <s v="Poland Springs Water"/>
    <m/>
    <m/>
    <x v="3"/>
    <s v=" February 15"/>
    <n v="2022"/>
  </r>
  <r>
    <s v="Processed"/>
    <s v="VJ300320609"/>
    <s v="GuttenPlans"/>
    <s v="GuttenPlans x1367"/>
    <s v="Monster Energy Original"/>
    <s v="Carbonated"/>
    <n v="14703337458"/>
    <s v="Tuesday, February 15, 2022"/>
    <s v="Cash"/>
    <n v="146"/>
    <n v="3"/>
    <n v="1"/>
    <n v="146"/>
    <n v="3"/>
    <n v="1"/>
    <n v="3"/>
    <n v="3"/>
    <x v="45"/>
    <s v="Monster Energy Original"/>
    <s v="Carbonated"/>
    <x v="0"/>
    <b v="1"/>
    <n v="3"/>
    <n v="2"/>
    <s v="Monster Energy Original"/>
    <m/>
    <m/>
    <x v="3"/>
    <s v=" February 15"/>
    <n v="2022"/>
  </r>
  <r>
    <s v="Processed"/>
    <s v="VJ300320609"/>
    <s v="GuttenPlans"/>
    <s v="GuttenPlans x1367"/>
    <s v="Cheetos - Fleming Hot Crunchy"/>
    <s v="Food"/>
    <n v="14703389935"/>
    <s v="Tuesday, February 15, 2022"/>
    <s v="Credit"/>
    <n v="122"/>
    <n v="1.5"/>
    <n v="1"/>
    <n v="122"/>
    <n v="1.5"/>
    <n v="1"/>
    <n v="1.5"/>
    <n v="1.5"/>
    <x v="45"/>
    <s v="Cheetos - Fleming Hot Crunchy"/>
    <s v="Food"/>
    <x v="1"/>
    <b v="1"/>
    <n v="1.5"/>
    <n v="1"/>
    <s v="Cheetos "/>
    <s v=" Fleming Hot Crunchy"/>
    <m/>
    <x v="3"/>
    <s v=" February 15"/>
    <n v="2022"/>
  </r>
  <r>
    <s v="Processed"/>
    <s v="VJ300320609"/>
    <s v="GuttenPlans"/>
    <s v="GuttenPlans x1367"/>
    <s v="Red Bull - Original"/>
    <s v="Carbonated"/>
    <n v="14703415205"/>
    <s v="Tuesday, February 15, 2022"/>
    <s v="Cash"/>
    <n v="148"/>
    <n v="3"/>
    <n v="1"/>
    <n v="148"/>
    <n v="3"/>
    <n v="1"/>
    <n v="3"/>
    <n v="3"/>
    <x v="45"/>
    <s v="Red Bull - Original"/>
    <s v="Carbonated"/>
    <x v="0"/>
    <b v="1"/>
    <n v="3"/>
    <n v="2"/>
    <s v="Red Bull "/>
    <s v=" Original"/>
    <m/>
    <x v="3"/>
    <s v=" February 15"/>
    <n v="2022"/>
  </r>
  <r>
    <s v="Processed"/>
    <s v="VJ300320609"/>
    <s v="GuttenPlans"/>
    <s v="GuttenPlans x1367"/>
    <s v="KitKat - Crisp Wafers"/>
    <s v="Food"/>
    <n v="14703415729"/>
    <s v="Tuesday, February 15, 2022"/>
    <s v="Cash"/>
    <n v="134"/>
    <n v="2"/>
    <n v="1"/>
    <n v="134"/>
    <n v="2"/>
    <n v="1"/>
    <n v="2"/>
    <n v="2"/>
    <x v="45"/>
    <s v="KitKat - Crisp Wafers"/>
    <s v="Food"/>
    <x v="1"/>
    <b v="1"/>
    <n v="2"/>
    <n v="1.3333333333333333"/>
    <s v="KitKat "/>
    <s v=" Crisp Wafers"/>
    <m/>
    <x v="3"/>
    <s v=" February 15"/>
    <n v="2022"/>
  </r>
  <r>
    <s v="Processed"/>
    <s v="VJ300320609"/>
    <s v="GuttenPlans"/>
    <s v="GuttenPlans x1367"/>
    <s v="Good Health Veggie Stix - Sea Salt"/>
    <s v="Food"/>
    <n v="14703492259"/>
    <s v="Tuesday, February 15, 2022"/>
    <s v="Cash"/>
    <n v="112"/>
    <n v="1.5"/>
    <n v="1"/>
    <n v="112"/>
    <n v="1.5"/>
    <n v="1"/>
    <n v="1.5"/>
    <n v="1.5"/>
    <x v="45"/>
    <s v="Good Health Veggie Stix - Sea Salt"/>
    <s v="Food"/>
    <x v="1"/>
    <b v="1"/>
    <n v="1.5"/>
    <n v="1"/>
    <s v="Good Health Veggie Stix "/>
    <s v=" Sea Salt"/>
    <m/>
    <x v="3"/>
    <s v=" February 15"/>
    <n v="2022"/>
  </r>
  <r>
    <s v="Processed"/>
    <s v="VJ300320609"/>
    <s v="GuttenPlans"/>
    <s v="GuttenPlans x1367"/>
    <s v="Coca Cola - Zero Sugar"/>
    <s v="Carbonated"/>
    <n v="14703501508"/>
    <s v="Tuesday, February 15, 2022"/>
    <s v="Cash"/>
    <n v="142"/>
    <n v="1"/>
    <n v="1"/>
    <n v="142"/>
    <n v="1"/>
    <n v="1"/>
    <n v="1"/>
    <n v="1"/>
    <x v="45"/>
    <s v="Coca Cola - Zero Sugar"/>
    <s v="Carbonated"/>
    <x v="0"/>
    <b v="1"/>
    <n v="1"/>
    <n v="0.66666666666666663"/>
    <s v="Coca Cola "/>
    <s v=" Zero Sugar"/>
    <m/>
    <x v="3"/>
    <s v=" February 15"/>
    <n v="2022"/>
  </r>
  <r>
    <s v="Processed"/>
    <s v="VJ300320686"/>
    <s v="Earle Asphalt"/>
    <s v="Earle Asphalt x1371"/>
    <s v="Good Health Veggie Stix - Sea Salt"/>
    <s v="Food"/>
    <n v="14704127775"/>
    <s v="Wednesday, February 16, 2022"/>
    <s v="Cash"/>
    <n v="113"/>
    <n v="1.5"/>
    <n v="1"/>
    <n v="113"/>
    <n v="1.5"/>
    <n v="1"/>
    <n v="1.5"/>
    <n v="1.5"/>
    <x v="46"/>
    <s v="Good Health Veggie Stix - Sea Salt"/>
    <s v="Food"/>
    <x v="1"/>
    <b v="1"/>
    <n v="1.5"/>
    <n v="1"/>
    <s v="Good Health Veggie Stix "/>
    <s v=" Sea Salt"/>
    <m/>
    <x v="4"/>
    <s v=" February 16"/>
    <n v="2022"/>
  </r>
  <r>
    <s v="Processed"/>
    <s v="VJ300320686"/>
    <s v="Earle Asphalt"/>
    <s v="Earle Asphalt x1371"/>
    <s v="Wonderful Pistachios - Variety"/>
    <s v="Food"/>
    <n v="14705096791"/>
    <s v="Wednesday, February 16, 2022"/>
    <s v="Cash"/>
    <n v="138"/>
    <n v="2"/>
    <n v="1"/>
    <n v="138"/>
    <n v="2"/>
    <n v="1"/>
    <n v="2"/>
    <n v="2"/>
    <x v="46"/>
    <s v="Wonderful Pistachios - Variety"/>
    <s v="Food"/>
    <x v="1"/>
    <b v="1"/>
    <n v="2"/>
    <n v="1.3333333333333333"/>
    <s v="Wonderful Pistachios "/>
    <s v=" Variety"/>
    <m/>
    <x v="4"/>
    <s v=" February 16"/>
    <n v="2022"/>
  </r>
  <r>
    <s v="Processed"/>
    <s v="VJ300320686"/>
    <s v="Earle Asphalt"/>
    <s v="Earle Asphalt x1371"/>
    <s v="Wonderful Pistachios - Variety"/>
    <s v="Food"/>
    <n v="14705122108"/>
    <s v="Wednesday, February 16, 2022"/>
    <s v="Cash"/>
    <n v="138"/>
    <n v="2"/>
    <n v="1"/>
    <n v="138"/>
    <n v="2"/>
    <n v="1"/>
    <n v="2"/>
    <n v="2"/>
    <x v="46"/>
    <s v="Wonderful Pistachios - Variety"/>
    <s v="Food"/>
    <x v="1"/>
    <b v="1"/>
    <n v="2"/>
    <n v="1.3333333333333333"/>
    <s v="Wonderful Pistachios "/>
    <s v=" Variety"/>
    <m/>
    <x v="4"/>
    <s v=" February 16"/>
    <n v="2022"/>
  </r>
  <r>
    <s v="Processed"/>
    <s v="VJ300320611"/>
    <s v="Brunswick Sq Mall"/>
    <s v="BSQ Mall x1366 - ATT"/>
    <s v="Red Bull - Original"/>
    <s v="Carbonated"/>
    <n v="14705562378"/>
    <s v="Wednesday, February 16, 2022"/>
    <s v="Credit"/>
    <n v="148"/>
    <n v="3.5"/>
    <n v="1"/>
    <n v="148"/>
    <n v="3.5"/>
    <n v="1"/>
    <n v="3.5"/>
    <n v="3.5"/>
    <x v="46"/>
    <s v="Red Bull - Original"/>
    <s v="Carbonated"/>
    <x v="0"/>
    <b v="1"/>
    <n v="3.5"/>
    <n v="2.3333333333333335"/>
    <s v="Red Bull "/>
    <s v=" Original"/>
    <m/>
    <x v="4"/>
    <s v=" February 16"/>
    <n v="2022"/>
  </r>
  <r>
    <s v="Processed"/>
    <s v="VJ300320686"/>
    <s v="Earle Asphalt"/>
    <s v="Earle Asphalt x1371"/>
    <s v="Snapple Diet Tea - Lemon"/>
    <s v="Non Carbonated"/>
    <n v="14705578898"/>
    <s v="Wednesday, February 16, 2022"/>
    <s v="Cash"/>
    <n v="145"/>
    <n v="2.5"/>
    <n v="1"/>
    <n v="145"/>
    <n v="2.5"/>
    <n v="1"/>
    <n v="2.5"/>
    <n v="2.5"/>
    <x v="46"/>
    <s v="Snapple Diet Tea - Lemon"/>
    <s v="Non Carbonated"/>
    <x v="2"/>
    <b v="1"/>
    <n v="2.5"/>
    <n v="1.6666666666666667"/>
    <s v="Snapple Diet Tea "/>
    <s v=" Lemon"/>
    <m/>
    <x v="4"/>
    <s v=" February 16"/>
    <n v="2022"/>
  </r>
  <r>
    <s v="Processed"/>
    <s v="VJ300320686"/>
    <s v="Earle Asphalt"/>
    <s v="Earle Asphalt x1371"/>
    <s v="CheezIt - Original"/>
    <s v="Food"/>
    <n v="14705835802"/>
    <s v="Wednesday, February 16, 2022"/>
    <s v="Cash"/>
    <n v="121"/>
    <n v="1.25"/>
    <n v="1"/>
    <n v="121"/>
    <n v="1.25"/>
    <n v="1"/>
    <n v="1.25"/>
    <n v="1.25"/>
    <x v="46"/>
    <s v="CheezIt - Original"/>
    <s v="Food"/>
    <x v="1"/>
    <b v="1"/>
    <n v="1.25"/>
    <n v="0.83333333333333337"/>
    <s v="CheezIt "/>
    <s v=" Original"/>
    <m/>
    <x v="4"/>
    <s v=" February 16"/>
    <n v="2022"/>
  </r>
  <r>
    <s v="Processed"/>
    <s v="VJ300320609"/>
    <s v="GuttenPlans"/>
    <s v="GuttenPlans x1367"/>
    <s v="Monster Energy Original"/>
    <s v="Carbonated"/>
    <n v="14707725561"/>
    <s v="Wednesday, February 16, 2022"/>
    <s v="Credit"/>
    <n v="146"/>
    <n v="3"/>
    <n v="1"/>
    <n v="146"/>
    <n v="3"/>
    <n v="1"/>
    <n v="3"/>
    <n v="3"/>
    <x v="46"/>
    <s v="Monster Energy Original"/>
    <s v="Carbonated"/>
    <x v="0"/>
    <b v="1"/>
    <n v="3"/>
    <n v="2"/>
    <s v="Monster Energy Original"/>
    <m/>
    <m/>
    <x v="4"/>
    <s v=" February 16"/>
    <n v="2022"/>
  </r>
  <r>
    <s v="Processed"/>
    <s v="VJ300320609"/>
    <s v="GuttenPlans"/>
    <s v="GuttenPlans x1367"/>
    <s v="Coca Cola - Zero Sugar"/>
    <s v="Carbonated"/>
    <n v="14707799757"/>
    <s v="Wednesday, February 16, 2022"/>
    <s v="Cash"/>
    <n v="142"/>
    <n v="1"/>
    <n v="1"/>
    <n v="142"/>
    <n v="1"/>
    <n v="1"/>
    <n v="1"/>
    <n v="1"/>
    <x v="46"/>
    <s v="Coca Cola - Zero Sugar"/>
    <s v="Carbonated"/>
    <x v="0"/>
    <b v="1"/>
    <n v="1"/>
    <n v="0.66666666666666663"/>
    <s v="Coca Cola "/>
    <s v=" Zero Sugar"/>
    <m/>
    <x v="4"/>
    <s v=" February 16"/>
    <n v="2022"/>
  </r>
  <r>
    <s v="Processed"/>
    <s v="VJ300320609"/>
    <s v="GuttenPlans"/>
    <s v="GuttenPlans x1367"/>
    <s v="Red Bull - Original"/>
    <s v="Carbonated"/>
    <n v="14707813745"/>
    <s v="Wednesday, February 16, 2022"/>
    <s v="Cash"/>
    <n v="148"/>
    <n v="3"/>
    <n v="1"/>
    <n v="148"/>
    <n v="3"/>
    <n v="1"/>
    <n v="3"/>
    <n v="3"/>
    <x v="46"/>
    <s v="Red Bull - Original"/>
    <s v="Carbonated"/>
    <x v="0"/>
    <b v="1"/>
    <n v="3"/>
    <n v="2"/>
    <s v="Red Bull "/>
    <s v=" Original"/>
    <m/>
    <x v="4"/>
    <s v=" February 16"/>
    <n v="2022"/>
  </r>
  <r>
    <s v="Processed"/>
    <s v="VJ300320609"/>
    <s v="GuttenPlans"/>
    <s v="GuttenPlans x1367"/>
    <s v="Snapple Diet Tea - Peach Tea"/>
    <s v="Non Carbonated"/>
    <n v="14707817379"/>
    <s v="Wednesday, February 16, 2022"/>
    <s v="Cash"/>
    <n v="145"/>
    <n v="2.5"/>
    <n v="1"/>
    <n v="145"/>
    <n v="2.5"/>
    <n v="1"/>
    <n v="2.5"/>
    <n v="2.5"/>
    <x v="46"/>
    <s v="Snapple Diet Tea - Peach Tea"/>
    <s v="Non Carbonated"/>
    <x v="2"/>
    <b v="1"/>
    <n v="2.5"/>
    <n v="1.6666666666666667"/>
    <s v="Snapple Diet Tea "/>
    <s v=" Peach Tea"/>
    <m/>
    <x v="4"/>
    <s v=" February 16"/>
    <n v="2022"/>
  </r>
  <r>
    <s v="Processed"/>
    <s v="VJ300320609"/>
    <s v="GuttenPlans"/>
    <s v="GuttenPlans x1367"/>
    <s v="Monster Energy Original"/>
    <s v="Carbonated"/>
    <n v="14708099501"/>
    <s v="Wednesday, February 16, 2022"/>
    <s v="Cash"/>
    <n v="146"/>
    <n v="3"/>
    <n v="1"/>
    <n v="146"/>
    <n v="3"/>
    <n v="1"/>
    <n v="3"/>
    <n v="3"/>
    <x v="46"/>
    <s v="Monster Energy Original"/>
    <s v="Carbonated"/>
    <x v="0"/>
    <b v="1"/>
    <n v="3"/>
    <n v="2"/>
    <s v="Monster Energy Original"/>
    <m/>
    <m/>
    <x v="4"/>
    <s v=" February 16"/>
    <n v="2022"/>
  </r>
  <r>
    <s v="Processed"/>
    <s v="VJ300320609"/>
    <s v="GuttenPlans"/>
    <s v="GuttenPlans x1367"/>
    <s v="Coca Cola - Zero Sugar"/>
    <s v="Carbonated"/>
    <n v="14708275955"/>
    <s v="Wednesday, February 16, 2022"/>
    <s v="Cash"/>
    <n v="142"/>
    <n v="1"/>
    <n v="1"/>
    <n v="142"/>
    <n v="1"/>
    <n v="1"/>
    <n v="1"/>
    <n v="1"/>
    <x v="46"/>
    <s v="Coca Cola - Zero Sugar"/>
    <s v="Carbonated"/>
    <x v="0"/>
    <b v="1"/>
    <n v="1"/>
    <n v="0.66666666666666663"/>
    <s v="Coca Cola "/>
    <s v=" Zero Sugar"/>
    <m/>
    <x v="4"/>
    <s v=" February 16"/>
    <n v="2022"/>
  </r>
  <r>
    <s v="Processed"/>
    <s v="VJ300320609"/>
    <s v="GuttenPlans"/>
    <s v="GuttenPlans x1367"/>
    <s v="Coca Cola - Zero Sugar"/>
    <s v="Carbonated"/>
    <n v="14708557929"/>
    <s v="Wednesday, February 16, 2022"/>
    <s v="Cash"/>
    <n v="142"/>
    <n v="1"/>
    <n v="1"/>
    <n v="142"/>
    <n v="1"/>
    <n v="1"/>
    <n v="1"/>
    <n v="1"/>
    <x v="46"/>
    <s v="Coca Cola - Zero Sugar"/>
    <s v="Carbonated"/>
    <x v="0"/>
    <b v="1"/>
    <n v="1"/>
    <n v="0.66666666666666663"/>
    <s v="Coca Cola "/>
    <s v=" Zero Sugar"/>
    <m/>
    <x v="4"/>
    <s v=" February 16"/>
    <n v="2022"/>
  </r>
  <r>
    <s v="Processed"/>
    <s v="VJ300320609"/>
    <s v="GuttenPlans"/>
    <s v="GuttenPlans x1367"/>
    <s v="Coca Cola - Zero Sugar"/>
    <s v="Carbonated"/>
    <n v="14708558807"/>
    <s v="Wednesday, February 16, 2022"/>
    <s v="Cash"/>
    <n v="142"/>
    <n v="1"/>
    <n v="1"/>
    <n v="142"/>
    <n v="1"/>
    <n v="1"/>
    <n v="1"/>
    <n v="1"/>
    <x v="46"/>
    <s v="Coca Cola - Zero Sugar"/>
    <s v="Carbonated"/>
    <x v="0"/>
    <b v="1"/>
    <n v="1"/>
    <n v="0.66666666666666663"/>
    <s v="Coca Cola "/>
    <s v=" Zero Sugar"/>
    <m/>
    <x v="4"/>
    <s v=" February 16"/>
    <n v="2022"/>
  </r>
  <r>
    <s v="Processed"/>
    <s v="VJ300320609"/>
    <s v="GuttenPlans"/>
    <s v="GuttenPlans x1367"/>
    <s v="Monster Energy Original"/>
    <s v="Carbonated"/>
    <n v="14708683905"/>
    <s v="Wednesday, February 16, 2022"/>
    <s v="Cash"/>
    <n v="146"/>
    <n v="3"/>
    <n v="1"/>
    <n v="146"/>
    <n v="3"/>
    <n v="1"/>
    <n v="3"/>
    <n v="3"/>
    <x v="46"/>
    <s v="Monster Energy Original"/>
    <s v="Carbonated"/>
    <x v="0"/>
    <b v="1"/>
    <n v="3"/>
    <n v="2"/>
    <s v="Monster Energy Original"/>
    <m/>
    <m/>
    <x v="4"/>
    <s v=" February 16"/>
    <n v="2022"/>
  </r>
  <r>
    <s v="Processed"/>
    <s v="VJ300320609"/>
    <s v="GuttenPlans"/>
    <s v="GuttenPlans x1367"/>
    <s v="Cheetos - Fleming Hot Crunchy"/>
    <s v="Food"/>
    <n v="14708684892"/>
    <s v="Wednesday, February 16, 2022"/>
    <s v="Cash"/>
    <n v="122"/>
    <n v="1.5"/>
    <n v="1"/>
    <n v="122"/>
    <n v="1.5"/>
    <n v="1"/>
    <n v="1.5"/>
    <n v="1.5"/>
    <x v="46"/>
    <s v="Cheetos - Fleming Hot Crunchy"/>
    <s v="Food"/>
    <x v="1"/>
    <b v="1"/>
    <n v="1.5"/>
    <n v="1"/>
    <s v="Cheetos "/>
    <s v=" Fleming Hot Crunchy"/>
    <m/>
    <x v="4"/>
    <s v=" February 16"/>
    <n v="2022"/>
  </r>
  <r>
    <s v="Processed"/>
    <s v="VJ300320609"/>
    <s v="GuttenPlans"/>
    <s v="GuttenPlans x1367"/>
    <s v="Takis FUGEO mini"/>
    <s v="Food"/>
    <n v="14708706127"/>
    <s v="Wednesday, February 16, 2022"/>
    <s v="Cash"/>
    <n v="123"/>
    <n v="1.5"/>
    <n v="1"/>
    <n v="123"/>
    <n v="1.5"/>
    <n v="1"/>
    <n v="1.5"/>
    <n v="1.5"/>
    <x v="46"/>
    <s v="Takis FUGEO mini"/>
    <s v="Food"/>
    <x v="1"/>
    <b v="1"/>
    <n v="1.5"/>
    <n v="1"/>
    <s v="Takis FUGEO mini"/>
    <m/>
    <m/>
    <x v="4"/>
    <s v=" February 16"/>
    <n v="2022"/>
  </r>
  <r>
    <s v="Processed"/>
    <s v="VJ300320609"/>
    <s v="GuttenPlans"/>
    <s v="GuttenPlans x1367"/>
    <s v="Coca Cola - Zero Sugar"/>
    <s v="Carbonated"/>
    <n v="14708723753"/>
    <s v="Wednesday, February 16, 2022"/>
    <s v="Cash"/>
    <n v="142"/>
    <n v="1"/>
    <n v="1"/>
    <n v="142"/>
    <n v="1"/>
    <n v="1"/>
    <n v="1"/>
    <n v="1"/>
    <x v="46"/>
    <s v="Coca Cola - Zero Sugar"/>
    <s v="Carbonated"/>
    <x v="0"/>
    <b v="1"/>
    <n v="1"/>
    <n v="0.66666666666666663"/>
    <s v="Coca Cola "/>
    <s v=" Zero Sugar"/>
    <m/>
    <x v="4"/>
    <s v=" February 16"/>
    <n v="2022"/>
  </r>
  <r>
    <s v="Processed"/>
    <s v="VJ300320609"/>
    <s v="GuttenPlans"/>
    <s v="GuttenPlans x1367"/>
    <s v="Popchips Potato - Barbeque"/>
    <s v="Food"/>
    <n v="14708935867"/>
    <s v="Thursday, February 17, 2022"/>
    <s v="Cash"/>
    <n v="114"/>
    <n v="1.5"/>
    <n v="1"/>
    <n v="114"/>
    <n v="1.5"/>
    <n v="1"/>
    <n v="1.5"/>
    <n v="1.5"/>
    <x v="46"/>
    <s v="Popchips Potato - Barbeque"/>
    <s v="Food"/>
    <x v="1"/>
    <b v="1"/>
    <n v="1.5"/>
    <n v="1"/>
    <s v="Popchips Potato "/>
    <s v=" Barbeque"/>
    <m/>
    <x v="5"/>
    <s v=" February 17"/>
    <n v="2022"/>
  </r>
  <r>
    <s v="Processed"/>
    <s v="VJ300320609"/>
    <s v="GuttenPlans"/>
    <s v="GuttenPlans x1367"/>
    <s v="Nutter Butter Bites"/>
    <s v="Food"/>
    <n v="14710994640"/>
    <s v="Thursday, February 17, 2022"/>
    <s v="Cash"/>
    <n v="124"/>
    <n v="1"/>
    <n v="1"/>
    <n v="124"/>
    <n v="1"/>
    <n v="1"/>
    <n v="1"/>
    <n v="1"/>
    <x v="47"/>
    <s v="Nutter Butter Bites"/>
    <s v="Food"/>
    <x v="1"/>
    <b v="1"/>
    <n v="1"/>
    <n v="0.66666666666666663"/>
    <s v="Nutter Butter Bites"/>
    <m/>
    <m/>
    <x v="5"/>
    <s v=" February 17"/>
    <n v="2022"/>
  </r>
  <r>
    <s v="Processed"/>
    <s v="VJ300320686"/>
    <s v="Earle Asphalt"/>
    <s v="Earle Asphalt x1371"/>
    <s v="Miss Vickie's Potato Chip - Smokehouse BBQ"/>
    <s v="Food"/>
    <n v="14711311108"/>
    <s v="Thursday, February 17, 2022"/>
    <s v="Cash"/>
    <n v="111"/>
    <n v="1.5"/>
    <n v="1"/>
    <n v="111"/>
    <n v="1.5"/>
    <n v="1"/>
    <n v="1.5"/>
    <n v="1.5"/>
    <x v="47"/>
    <s v="Miss Vickie's Potato Chip - Smokehouse BBQ"/>
    <s v="Food"/>
    <x v="1"/>
    <b v="1"/>
    <n v="1.5"/>
    <n v="1"/>
    <s v="Miss Vickie's Potato Chip "/>
    <s v=" Smokehouse BBQ"/>
    <m/>
    <x v="5"/>
    <s v=" February 17"/>
    <n v="2022"/>
  </r>
  <r>
    <s v="Processed"/>
    <s v="VJ300320611"/>
    <s v="Brunswick Sq Mall"/>
    <s v="BSQ Mall x1366 - ATT"/>
    <s v="Red Bull - Original"/>
    <s v="Carbonated"/>
    <n v="14711605715"/>
    <s v="Thursday, February 17, 2022"/>
    <s v="Credit"/>
    <n v="148"/>
    <n v="3.5"/>
    <n v="2"/>
    <n v="148"/>
    <n v="3.5"/>
    <n v="2"/>
    <n v="7"/>
    <n v="7"/>
    <x v="47"/>
    <s v="Red Bull - Original"/>
    <s v="Carbonated"/>
    <x v="0"/>
    <b v="1"/>
    <n v="3.5"/>
    <n v="2.3333333333333335"/>
    <s v="Red Bull "/>
    <s v=" Original"/>
    <m/>
    <x v="5"/>
    <s v=" February 17"/>
    <n v="2022"/>
  </r>
  <r>
    <s v="Processed"/>
    <s v="VJ300320609"/>
    <s v="GuttenPlans"/>
    <s v="GuttenPlans x1367"/>
    <s v="Jack Links Beef Steak Original"/>
    <s v="Food"/>
    <n v="14711662400"/>
    <s v="Thursday, February 17, 2022"/>
    <s v="Credit"/>
    <n v="133"/>
    <n v="2"/>
    <n v="1"/>
    <n v="133"/>
    <n v="2"/>
    <n v="1"/>
    <n v="2"/>
    <n v="7"/>
    <x v="47"/>
    <s v="Jack Links Beef Steak Original"/>
    <s v="Food"/>
    <x v="1"/>
    <b v="1"/>
    <n v="2"/>
    <n v="1.3333333333333333"/>
    <s v="Jack Links Beef Steak Original"/>
    <m/>
    <m/>
    <x v="5"/>
    <s v=" February 17"/>
    <n v="2022"/>
  </r>
  <r>
    <s v="Processed"/>
    <s v="VJ300320609"/>
    <s v="GuttenPlans"/>
    <s v="GuttenPlans x1367"/>
    <s v="KitKat - Crisp Wafers"/>
    <s v="Food"/>
    <n v="14711662400"/>
    <s v="Thursday, February 17, 2022"/>
    <s v="Credit"/>
    <n v="134"/>
    <n v="2"/>
    <n v="1"/>
    <n v="134"/>
    <n v="2"/>
    <n v="1"/>
    <n v="2"/>
    <n v="7"/>
    <x v="47"/>
    <s v="KitKat - Crisp Wafers"/>
    <s v="Food"/>
    <x v="1"/>
    <b v="1"/>
    <n v="2"/>
    <n v="1.3333333333333333"/>
    <s v="KitKat "/>
    <s v=" Crisp Wafers"/>
    <m/>
    <x v="5"/>
    <s v=" February 17"/>
    <n v="2022"/>
  </r>
  <r>
    <s v="Processed"/>
    <s v="VJ300320609"/>
    <s v="GuttenPlans"/>
    <s v="GuttenPlans x1367"/>
    <s v="Monster Energy Original"/>
    <s v="Carbonated"/>
    <n v="14711662400"/>
    <s v="Thursday, February 17, 2022"/>
    <s v="Credit"/>
    <n v="144"/>
    <n v="3"/>
    <n v="1"/>
    <n v="144"/>
    <n v="3"/>
    <n v="1"/>
    <n v="3"/>
    <n v="7"/>
    <x v="47"/>
    <s v="Monster Energy Original"/>
    <s v="Carbonated"/>
    <x v="0"/>
    <b v="1"/>
    <n v="3"/>
    <n v="2"/>
    <s v="Monster Energy Original"/>
    <m/>
    <m/>
    <x v="5"/>
    <s v=" February 17"/>
    <n v="2022"/>
  </r>
  <r>
    <s v="Processed"/>
    <s v="VJ300320609"/>
    <s v="GuttenPlans"/>
    <s v="GuttenPlans x1367"/>
    <s v="Snapple Tea - Raspberry"/>
    <s v="Non Carbonated"/>
    <n v="14711745891"/>
    <s v="Thursday, February 17, 2022"/>
    <s v="Credit"/>
    <n v="147"/>
    <n v="2.5"/>
    <n v="1"/>
    <n v="147"/>
    <n v="2.5"/>
    <n v="1"/>
    <n v="2.5"/>
    <n v="2.5"/>
    <x v="47"/>
    <s v="Snapple Tea - Raspberry"/>
    <s v="Non Carbonated"/>
    <x v="2"/>
    <b v="1"/>
    <n v="2.5"/>
    <n v="1.6666666666666667"/>
    <s v="Snapple Tea "/>
    <s v=" Raspberry"/>
    <m/>
    <x v="5"/>
    <s v=" February 17"/>
    <n v="2022"/>
  </r>
  <r>
    <s v="Processed"/>
    <s v="VJ300320609"/>
    <s v="GuttenPlans"/>
    <s v="GuttenPlans x1367"/>
    <s v="Coca Cola - Zero Sugar"/>
    <s v="Carbonated"/>
    <n v="14712239755"/>
    <s v="Thursday, February 17, 2022"/>
    <s v="Cash"/>
    <n v="142"/>
    <n v="1"/>
    <n v="1"/>
    <n v="142"/>
    <n v="1"/>
    <n v="1"/>
    <n v="1"/>
    <n v="1"/>
    <x v="47"/>
    <s v="Coca Cola - Zero Sugar"/>
    <s v="Carbonated"/>
    <x v="0"/>
    <b v="1"/>
    <n v="1"/>
    <n v="0.66666666666666663"/>
    <s v="Coca Cola "/>
    <s v=" Zero Sugar"/>
    <m/>
    <x v="5"/>
    <s v=" February 17"/>
    <n v="2022"/>
  </r>
  <r>
    <s v="Processed"/>
    <s v="VJ300320609"/>
    <s v="GuttenPlans"/>
    <s v="GuttenPlans x1367"/>
    <s v="Monster Energy Original"/>
    <s v="Carbonated"/>
    <n v="14712277281"/>
    <s v="Thursday, February 17, 2022"/>
    <s v="Cash"/>
    <n v="146"/>
    <n v="3"/>
    <n v="1"/>
    <n v="146"/>
    <n v="3"/>
    <n v="1"/>
    <n v="3"/>
    <n v="3"/>
    <x v="47"/>
    <s v="Monster Energy Original"/>
    <s v="Carbonated"/>
    <x v="0"/>
    <b v="1"/>
    <n v="3"/>
    <n v="2"/>
    <s v="Monster Energy Original"/>
    <m/>
    <m/>
    <x v="5"/>
    <s v=" February 17"/>
    <n v="2022"/>
  </r>
  <r>
    <s v="Processed"/>
    <s v="VJ300320609"/>
    <s v="GuttenPlans"/>
    <s v="GuttenPlans x1367"/>
    <s v="Monster Energy Original"/>
    <s v="Carbonated"/>
    <n v="14712283451"/>
    <s v="Thursday, February 17, 2022"/>
    <s v="Cash"/>
    <n v="146"/>
    <n v="3"/>
    <n v="1"/>
    <n v="146"/>
    <n v="3"/>
    <n v="1"/>
    <n v="3"/>
    <n v="3"/>
    <x v="47"/>
    <s v="Monster Energy Original"/>
    <s v="Carbonated"/>
    <x v="0"/>
    <b v="1"/>
    <n v="3"/>
    <n v="2"/>
    <s v="Monster Energy Original"/>
    <m/>
    <m/>
    <x v="5"/>
    <s v=" February 17"/>
    <n v="2022"/>
  </r>
  <r>
    <s v="Processed"/>
    <s v="VJ300320609"/>
    <s v="GuttenPlans"/>
    <s v="GuttenPlans x1367"/>
    <s v="Jacks Links Bar Beef Strip"/>
    <s v="Food"/>
    <n v="14712739343"/>
    <s v="Thursday, February 17, 2022"/>
    <s v="Cash"/>
    <n v="137"/>
    <n v="2"/>
    <n v="1"/>
    <n v="137"/>
    <n v="2"/>
    <n v="1"/>
    <n v="2"/>
    <n v="2"/>
    <x v="47"/>
    <s v="Jacks Links Bar Beef Strip"/>
    <s v="Food"/>
    <x v="1"/>
    <b v="1"/>
    <n v="2"/>
    <n v="1.3333333333333333"/>
    <s v="Jacks Links Bar Beef Strip"/>
    <m/>
    <m/>
    <x v="5"/>
    <s v=" February 17"/>
    <n v="2022"/>
  </r>
  <r>
    <s v="Processed"/>
    <s v="VJ300320609"/>
    <s v="GuttenPlans"/>
    <s v="GuttenPlans x1367"/>
    <s v="Takis FUGEO mini"/>
    <s v="Food"/>
    <n v="14712982969"/>
    <s v="Thursday, February 17, 2022"/>
    <s v="Cash"/>
    <n v="123"/>
    <n v="1.5"/>
    <n v="1"/>
    <n v="123"/>
    <n v="1.5"/>
    <n v="1"/>
    <n v="1.5"/>
    <n v="1.5"/>
    <x v="47"/>
    <s v="Takis FUGEO mini"/>
    <s v="Food"/>
    <x v="1"/>
    <b v="1"/>
    <n v="1.5"/>
    <n v="1"/>
    <s v="Takis FUGEO mini"/>
    <m/>
    <m/>
    <x v="5"/>
    <s v=" February 17"/>
    <n v="2022"/>
  </r>
  <r>
    <s v="Processed"/>
    <s v="VJ300320609"/>
    <s v="GuttenPlans"/>
    <s v="GuttenPlans x1367"/>
    <s v="Coca Cola - Zero Sugar"/>
    <s v="Carbonated"/>
    <n v="14713458667"/>
    <s v="Thursday, February 17, 2022"/>
    <s v="Cash"/>
    <n v="142"/>
    <n v="1"/>
    <n v="1"/>
    <n v="142"/>
    <n v="1"/>
    <n v="1"/>
    <n v="1"/>
    <n v="1"/>
    <x v="47"/>
    <s v="Coca Cola - Zero Sugar"/>
    <s v="Carbonated"/>
    <x v="0"/>
    <b v="1"/>
    <n v="1"/>
    <n v="0.66666666666666663"/>
    <s v="Coca Cola "/>
    <s v=" Zero Sugar"/>
    <m/>
    <x v="5"/>
    <s v=" February 17"/>
    <n v="2022"/>
  </r>
  <r>
    <s v="Processed"/>
    <s v="VJ300320609"/>
    <s v="GuttenPlans"/>
    <s v="GuttenPlans x1367"/>
    <s v="KitKat - Crisp Wafers"/>
    <s v="Food"/>
    <n v="14713810256"/>
    <s v="Thursday, February 17, 2022"/>
    <s v="Cash"/>
    <n v="134"/>
    <n v="2"/>
    <n v="1"/>
    <n v="134"/>
    <n v="2"/>
    <n v="1"/>
    <n v="2"/>
    <n v="2"/>
    <x v="47"/>
    <s v="KitKat - Crisp Wafers"/>
    <s v="Food"/>
    <x v="1"/>
    <b v="1"/>
    <n v="2"/>
    <n v="1.3333333333333333"/>
    <s v="KitKat "/>
    <s v=" Crisp Wafers"/>
    <m/>
    <x v="5"/>
    <s v=" February 17"/>
    <n v="2022"/>
  </r>
  <r>
    <s v="Processed"/>
    <s v="VJ300320609"/>
    <s v="GuttenPlans"/>
    <s v="GuttenPlans x1367"/>
    <s v="Nutter Butter Bites"/>
    <s v="Food"/>
    <n v="14713816381"/>
    <s v="Thursday, February 17, 2022"/>
    <s v="Cash"/>
    <n v="124"/>
    <n v="1"/>
    <n v="1"/>
    <n v="124"/>
    <n v="1"/>
    <n v="1"/>
    <n v="1"/>
    <n v="1"/>
    <x v="47"/>
    <s v="Nutter Butter Bites"/>
    <s v="Food"/>
    <x v="1"/>
    <b v="1"/>
    <n v="1"/>
    <n v="0.66666666666666663"/>
    <s v="Nutter Butter Bites"/>
    <m/>
    <m/>
    <x v="5"/>
    <s v=" February 17"/>
    <n v="2022"/>
  </r>
  <r>
    <s v="Processed"/>
    <s v="VJ300320609"/>
    <s v="GuttenPlans"/>
    <s v="GuttenPlans x1367"/>
    <s v="Red Bull - Original"/>
    <s v="Carbonated"/>
    <n v="14713838715"/>
    <s v="Thursday, February 17, 2022"/>
    <s v="Cash"/>
    <n v="148"/>
    <n v="3"/>
    <n v="1"/>
    <n v="148"/>
    <n v="3"/>
    <n v="1"/>
    <n v="3"/>
    <n v="3"/>
    <x v="47"/>
    <s v="Red Bull - Original"/>
    <s v="Carbonated"/>
    <x v="0"/>
    <b v="1"/>
    <n v="3"/>
    <n v="2"/>
    <s v="Red Bull "/>
    <s v=" Original"/>
    <m/>
    <x v="5"/>
    <s v=" February 17"/>
    <n v="2022"/>
  </r>
  <r>
    <s v="Processed"/>
    <s v="VJ300320609"/>
    <s v="GuttenPlans"/>
    <s v="GuttenPlans x1367"/>
    <s v="Takis FUGEO mini"/>
    <s v="Food"/>
    <n v="14713896486"/>
    <s v="Thursday, February 17, 2022"/>
    <s v="Credit"/>
    <n v="123"/>
    <n v="1.5"/>
    <n v="1"/>
    <n v="123"/>
    <n v="1.5"/>
    <n v="1"/>
    <n v="1.5"/>
    <n v="1.5"/>
    <x v="47"/>
    <s v="Takis FUGEO mini"/>
    <s v="Food"/>
    <x v="1"/>
    <b v="1"/>
    <n v="1.5"/>
    <n v="1"/>
    <s v="Takis FUGEO mini"/>
    <m/>
    <m/>
    <x v="5"/>
    <s v=" February 17"/>
    <n v="2022"/>
  </r>
  <r>
    <s v="Processed"/>
    <s v="VJ300320609"/>
    <s v="GuttenPlans"/>
    <s v="GuttenPlans x1367"/>
    <s v="Snapple Tea - Raspberry"/>
    <s v="Non Carbonated"/>
    <n v="14713959602"/>
    <s v="Thursday, February 17, 2022"/>
    <s v="Cash"/>
    <n v="147"/>
    <n v="2.5"/>
    <n v="1"/>
    <n v="147"/>
    <n v="2.5"/>
    <n v="1"/>
    <n v="2.5"/>
    <n v="2.5"/>
    <x v="47"/>
    <s v="Snapple Tea - Raspberry"/>
    <s v="Non Carbonated"/>
    <x v="2"/>
    <b v="1"/>
    <n v="2.5"/>
    <n v="1.6666666666666667"/>
    <s v="Snapple Tea "/>
    <s v=" Raspberry"/>
    <m/>
    <x v="5"/>
    <s v=" February 17"/>
    <n v="2022"/>
  </r>
  <r>
    <s v="Processed"/>
    <s v="VJ300320609"/>
    <s v="GuttenPlans"/>
    <s v="GuttenPlans x1367"/>
    <s v="Popchips Potato - Barbeque"/>
    <s v="Food"/>
    <n v="14713992481"/>
    <s v="Thursday, February 17, 2022"/>
    <s v="Cash"/>
    <n v="114"/>
    <n v="1.5"/>
    <n v="1"/>
    <n v="114"/>
    <n v="1.5"/>
    <n v="1"/>
    <n v="1.5"/>
    <n v="1.5"/>
    <x v="47"/>
    <s v="Popchips Potato - Barbeque"/>
    <s v="Food"/>
    <x v="1"/>
    <b v="1"/>
    <n v="1.5"/>
    <n v="1"/>
    <s v="Popchips Potato "/>
    <s v=" Barbeque"/>
    <m/>
    <x v="5"/>
    <s v=" February 17"/>
    <n v="2022"/>
  </r>
  <r>
    <s v="Processed"/>
    <s v="VJ300320609"/>
    <s v="GuttenPlans"/>
    <s v="GuttenPlans x1367"/>
    <s v="Good Health Veggie Stix - Sea Salt"/>
    <s v="Food"/>
    <n v="14714062138"/>
    <s v="Thursday, February 17, 2022"/>
    <s v="Cash"/>
    <n v="112"/>
    <n v="1.5"/>
    <n v="1"/>
    <n v="112"/>
    <n v="1.5"/>
    <n v="1"/>
    <n v="1.5"/>
    <n v="1.5"/>
    <x v="47"/>
    <s v="Good Health Veggie Stix - Sea Salt"/>
    <s v="Food"/>
    <x v="1"/>
    <b v="1"/>
    <n v="1.5"/>
    <n v="1"/>
    <s v="Good Health Veggie Stix "/>
    <s v=" Sea Salt"/>
    <m/>
    <x v="5"/>
    <s v=" February 17"/>
    <n v="2022"/>
  </r>
  <r>
    <s v="Processed"/>
    <s v="VJ300320609"/>
    <s v="GuttenPlans"/>
    <s v="GuttenPlans x1367"/>
    <s v="Takis FUGEO mini"/>
    <s v="Food"/>
    <n v="14714094952"/>
    <s v="Friday, February 18, 2022"/>
    <s v="Cash"/>
    <n v="123"/>
    <n v="1.5"/>
    <n v="1"/>
    <n v="123"/>
    <n v="1.5"/>
    <n v="1"/>
    <n v="1.5"/>
    <n v="1.5"/>
    <x v="47"/>
    <s v="Takis FUGEO mini"/>
    <s v="Food"/>
    <x v="1"/>
    <b v="1"/>
    <n v="1.5"/>
    <n v="1"/>
    <s v="Takis FUGEO mini"/>
    <m/>
    <m/>
    <x v="6"/>
    <s v=" February 18"/>
    <n v="2022"/>
  </r>
  <r>
    <s v="Processed"/>
    <s v="VJ300320609"/>
    <s v="GuttenPlans"/>
    <s v="GuttenPlans x1367"/>
    <s v="Jack Links Beef Steak Original"/>
    <s v="Food"/>
    <n v="14714781621"/>
    <s v="Friday, February 18, 2022"/>
    <s v="Credit"/>
    <n v="133"/>
    <n v="2"/>
    <n v="1"/>
    <n v="133"/>
    <n v="2"/>
    <n v="1"/>
    <n v="2"/>
    <n v="6.5"/>
    <x v="48"/>
    <s v="Jack Links Beef Steak Original"/>
    <s v="Food"/>
    <x v="1"/>
    <b v="1"/>
    <n v="2"/>
    <n v="1.3333333333333333"/>
    <s v="Jack Links Beef Steak Original"/>
    <m/>
    <m/>
    <x v="6"/>
    <s v=" February 18"/>
    <n v="2022"/>
  </r>
  <r>
    <s v="Processed"/>
    <s v="VJ300320609"/>
    <s v="GuttenPlans"/>
    <s v="GuttenPlans x1367"/>
    <s v="KitKat - Crisp Wafers"/>
    <s v="Food"/>
    <n v="14714781621"/>
    <s v="Friday, February 18, 2022"/>
    <s v="Credit"/>
    <n v="134"/>
    <n v="2"/>
    <n v="1"/>
    <n v="134"/>
    <n v="2"/>
    <n v="1"/>
    <n v="2"/>
    <n v="6.5"/>
    <x v="48"/>
    <s v="KitKat - Crisp Wafers"/>
    <s v="Food"/>
    <x v="1"/>
    <b v="1"/>
    <n v="2"/>
    <n v="1.3333333333333333"/>
    <s v="KitKat "/>
    <s v=" Crisp Wafers"/>
    <m/>
    <x v="6"/>
    <s v=" February 18"/>
    <n v="2022"/>
  </r>
  <r>
    <s v="Processed"/>
    <s v="VJ300320609"/>
    <s v="GuttenPlans"/>
    <s v="GuttenPlans x1367"/>
    <s v="Snapple Tea - Raspberry"/>
    <s v="Non Carbonated"/>
    <n v="14714781621"/>
    <s v="Friday, February 18, 2022"/>
    <s v="Credit"/>
    <n v="147"/>
    <n v="2.5"/>
    <n v="1"/>
    <n v="147"/>
    <n v="2.5"/>
    <n v="1"/>
    <n v="2.5"/>
    <n v="6.5"/>
    <x v="48"/>
    <s v="Snapple Tea - Raspberry"/>
    <s v="Non Carbonated"/>
    <x v="2"/>
    <b v="1"/>
    <n v="2.5"/>
    <n v="1.6666666666666667"/>
    <s v="Snapple Tea "/>
    <s v=" Raspberry"/>
    <m/>
    <x v="6"/>
    <s v=" February 18"/>
    <n v="2022"/>
  </r>
  <r>
    <s v="Processed"/>
    <s v="VJ300320609"/>
    <s v="GuttenPlans"/>
    <s v="GuttenPlans x1367"/>
    <s v="KitKat - Crisp Wafers"/>
    <s v="Food"/>
    <n v="14714896571"/>
    <s v="Friday, February 18, 2022"/>
    <s v="Cash"/>
    <n v="134"/>
    <n v="2"/>
    <n v="1"/>
    <n v="134"/>
    <n v="2"/>
    <n v="1"/>
    <n v="2"/>
    <n v="2"/>
    <x v="48"/>
    <s v="KitKat - Crisp Wafers"/>
    <s v="Food"/>
    <x v="1"/>
    <b v="1"/>
    <n v="2"/>
    <n v="1.3333333333333333"/>
    <s v="KitKat "/>
    <s v=" Crisp Wafers"/>
    <m/>
    <x v="6"/>
    <s v=" February 18"/>
    <n v="2022"/>
  </r>
  <r>
    <s v="Processed"/>
    <s v="VJ300320686"/>
    <s v="Earle Asphalt"/>
    <s v="Earle Asphalt x1371"/>
    <s v="Robert Irvine's - Fit Crunch -  Chocolate Pea"/>
    <s v="Food"/>
    <n v="14715732086"/>
    <s v="Friday, February 18, 2022"/>
    <s v="Credit"/>
    <n v="132"/>
    <n v="2"/>
    <n v="1"/>
    <n v="132"/>
    <n v="2"/>
    <n v="1"/>
    <n v="2"/>
    <n v="5.5"/>
    <x v="48"/>
    <s v="Robert Irvine's - Fit Crunch -  Chocolate Pea"/>
    <s v="Food"/>
    <x v="1"/>
    <b v="1"/>
    <n v="2"/>
    <n v="1.3333333333333333"/>
    <s v="Robert Irvine's "/>
    <s v=" Fit Crunch "/>
    <s v="  Chocolate Pea"/>
    <x v="6"/>
    <s v=" February 18"/>
    <n v="2022"/>
  </r>
  <r>
    <s v="Processed"/>
    <s v="VJ300320686"/>
    <s v="Earle Asphalt"/>
    <s v="Earle Asphalt x1371"/>
    <s v="Spindrift - Sparkling Water  Lime"/>
    <s v="Carbonated"/>
    <n v="14715732086"/>
    <s v="Friday, February 18, 2022"/>
    <s v="Credit"/>
    <n v="140"/>
    <n v="1.5"/>
    <n v="1"/>
    <n v="140"/>
    <n v="1.5"/>
    <n v="1"/>
    <n v="1.5"/>
    <n v="5.5"/>
    <x v="48"/>
    <s v="Spindrift - Sparkling Water  Lime"/>
    <s v="Carbonated"/>
    <x v="0"/>
    <b v="1"/>
    <n v="1.5"/>
    <n v="1"/>
    <s v="Spindrift "/>
    <s v=" Sparkling Water  Lime"/>
    <m/>
    <x v="6"/>
    <s v=" February 18"/>
    <n v="2022"/>
  </r>
  <r>
    <s v="Processed"/>
    <s v="VJ300320686"/>
    <s v="Earle Asphalt"/>
    <s v="Earle Asphalt x1371"/>
    <s v="BodyArmor LYTE  - Peach Mango"/>
    <s v="Water"/>
    <n v="14715732086"/>
    <s v="Friday, February 18, 2022"/>
    <s v="Credit"/>
    <n v="148"/>
    <n v="2"/>
    <n v="1"/>
    <n v="148"/>
    <n v="2"/>
    <n v="1"/>
    <n v="2"/>
    <n v="5.5"/>
    <x v="48"/>
    <s v="BodyArmor LYTE  - Peach Mango"/>
    <s v="Water"/>
    <x v="3"/>
    <b v="1"/>
    <n v="2"/>
    <n v="1.3333333333333333"/>
    <s v="BodyArmor LYTE  "/>
    <s v=" Peach Mango"/>
    <m/>
    <x v="6"/>
    <s v=" February 18"/>
    <n v="2022"/>
  </r>
  <r>
    <s v="Processed"/>
    <s v="VJ300320686"/>
    <s v="Earle Asphalt"/>
    <s v="Earle Asphalt x1371"/>
    <s v="Miss Vickie's Potato Chip - Smokehouse BBQ"/>
    <s v="Food"/>
    <n v="14715860125"/>
    <s v="Friday, February 18, 2022"/>
    <s v="Cash"/>
    <n v="111"/>
    <n v="1.5"/>
    <n v="1"/>
    <n v="111"/>
    <n v="1.5"/>
    <n v="1"/>
    <n v="1.5"/>
    <n v="1.5"/>
    <x v="48"/>
    <s v="Miss Vickie's Potato Chip - Smokehouse BBQ"/>
    <s v="Food"/>
    <x v="1"/>
    <b v="1"/>
    <n v="1.5"/>
    <n v="1"/>
    <s v="Miss Vickie's Potato Chip "/>
    <s v=" Smokehouse BBQ"/>
    <m/>
    <x v="6"/>
    <s v=" February 18"/>
    <n v="2022"/>
  </r>
  <r>
    <s v="Processed"/>
    <s v="VJ300320686"/>
    <s v="Earle Asphalt"/>
    <s v="Earle Asphalt x1371"/>
    <s v="Good Health Veggie Stix - Sea Salt"/>
    <s v="Food"/>
    <n v="14716285765"/>
    <s v="Friday, February 18, 2022"/>
    <s v="Cash"/>
    <n v="113"/>
    <n v="1.5"/>
    <n v="1"/>
    <n v="113"/>
    <n v="1.5"/>
    <n v="1"/>
    <n v="1.5"/>
    <n v="1.5"/>
    <x v="48"/>
    <s v="Good Health Veggie Stix - Sea Salt"/>
    <s v="Food"/>
    <x v="1"/>
    <b v="1"/>
    <n v="1.5"/>
    <n v="1"/>
    <s v="Good Health Veggie Stix "/>
    <s v=" Sea Salt"/>
    <m/>
    <x v="6"/>
    <s v=" February 18"/>
    <n v="2022"/>
  </r>
  <r>
    <s v="Processed"/>
    <s v="VJ300320686"/>
    <s v="Earle Asphalt"/>
    <s v="Earle Asphalt x1371"/>
    <s v="Good Health Veggie Stix - Zesty Ranch"/>
    <s v="Food"/>
    <n v="14716287600"/>
    <s v="Friday, February 18, 2022"/>
    <s v="Cash"/>
    <n v="114"/>
    <n v="1.5"/>
    <n v="1"/>
    <n v="114"/>
    <n v="1.5"/>
    <n v="1"/>
    <n v="1.5"/>
    <n v="1.5"/>
    <x v="48"/>
    <s v="Good Health Veggie Stix - Zesty Ranch"/>
    <s v="Food"/>
    <x v="1"/>
    <b v="1"/>
    <n v="1.5"/>
    <n v="1"/>
    <s v="Good Health Veggie Stix "/>
    <s v=" Zesty Ranch"/>
    <m/>
    <x v="6"/>
    <s v=" February 18"/>
    <n v="2022"/>
  </r>
  <r>
    <s v="Processed"/>
    <s v="VJ300320609"/>
    <s v="GuttenPlans"/>
    <s v="GuttenPlans x1367"/>
    <s v="Jack Links Beef Steak Original"/>
    <s v="Food"/>
    <n v="14716549287"/>
    <s v="Friday, February 18, 2022"/>
    <s v="Credit"/>
    <n v="133"/>
    <n v="2"/>
    <n v="1"/>
    <n v="133"/>
    <n v="2"/>
    <n v="1"/>
    <n v="2"/>
    <n v="5"/>
    <x v="48"/>
    <s v="Jack Links Beef Steak Original"/>
    <s v="Food"/>
    <x v="1"/>
    <b v="1"/>
    <n v="2"/>
    <n v="1.3333333333333333"/>
    <s v="Jack Links Beef Steak Original"/>
    <m/>
    <m/>
    <x v="6"/>
    <s v=" February 18"/>
    <n v="2022"/>
  </r>
  <r>
    <s v="Processed"/>
    <s v="VJ300320609"/>
    <s v="GuttenPlans"/>
    <s v="GuttenPlans x1367"/>
    <s v="Cheetos Flaming Hot Limon Crunchy"/>
    <s v="Food"/>
    <n v="14716549287"/>
    <s v="Friday, February 18, 2022"/>
    <s v="Credit"/>
    <n v="120"/>
    <n v="1.5"/>
    <n v="1"/>
    <n v="120"/>
    <n v="1.5"/>
    <n v="1"/>
    <n v="1.5"/>
    <n v="5"/>
    <x v="48"/>
    <s v="Cheetos Flaming Hot Limon Crunchy"/>
    <s v="Food"/>
    <x v="1"/>
    <b v="1"/>
    <n v="1.5"/>
    <n v="1"/>
    <s v="Cheetos Flaming Hot Limon Crunchy"/>
    <m/>
    <m/>
    <x v="6"/>
    <s v=" February 18"/>
    <n v="2022"/>
  </r>
  <r>
    <s v="Processed"/>
    <s v="VJ300320609"/>
    <s v="GuttenPlans"/>
    <s v="GuttenPlans x1367"/>
    <s v="Mini Chips Ahoy"/>
    <s v="Food"/>
    <n v="14716549287"/>
    <s v="Friday, February 18, 2022"/>
    <s v="Credit"/>
    <n v="121"/>
    <n v="1.5"/>
    <n v="1"/>
    <n v="121"/>
    <n v="1.5"/>
    <n v="1"/>
    <n v="1.5"/>
    <n v="5"/>
    <x v="48"/>
    <s v="Mini Chips Ahoy"/>
    <s v="Food"/>
    <x v="1"/>
    <b v="1"/>
    <n v="1.5"/>
    <n v="1"/>
    <s v="Mini Chips Ahoy"/>
    <m/>
    <m/>
    <x v="6"/>
    <s v=" February 18"/>
    <n v="2022"/>
  </r>
  <r>
    <s v="Processed"/>
    <s v="VJ300320609"/>
    <s v="GuttenPlans"/>
    <s v="GuttenPlans x1367"/>
    <s v="Takis FUGEO mini"/>
    <s v="Food"/>
    <n v="14716564787"/>
    <s v="Friday, February 18, 2022"/>
    <s v="Credit"/>
    <n v="123"/>
    <n v="1.5"/>
    <n v="1"/>
    <n v="123"/>
    <n v="1.5"/>
    <n v="1"/>
    <n v="1.5"/>
    <n v="3"/>
    <x v="48"/>
    <s v="Takis FUGEO mini"/>
    <s v="Food"/>
    <x v="1"/>
    <b v="1"/>
    <n v="1.5"/>
    <n v="1"/>
    <s v="Takis FUGEO mini"/>
    <m/>
    <m/>
    <x v="6"/>
    <s v=" February 18"/>
    <n v="2022"/>
  </r>
  <r>
    <s v="Processed"/>
    <s v="VJ300320609"/>
    <s v="GuttenPlans"/>
    <s v="GuttenPlans x1367"/>
    <s v="Mini Chips Ahoy"/>
    <s v="Food"/>
    <n v="14716564787"/>
    <s v="Friday, February 18, 2022"/>
    <s v="Credit"/>
    <n v="121"/>
    <n v="1.5"/>
    <n v="1"/>
    <n v="121"/>
    <n v="1.5"/>
    <n v="1"/>
    <n v="1.5"/>
    <n v="3"/>
    <x v="48"/>
    <s v="Mini Chips Ahoy"/>
    <s v="Food"/>
    <x v="1"/>
    <b v="1"/>
    <n v="1.5"/>
    <n v="1"/>
    <s v="Mini Chips Ahoy"/>
    <m/>
    <m/>
    <x v="6"/>
    <s v=" February 18"/>
    <n v="2022"/>
  </r>
  <r>
    <s v="Processed"/>
    <s v="VJ300320611"/>
    <s v="Brunswick Sq Mall"/>
    <s v="BSQ Mall x1366 - ATT"/>
    <s v="Red Bull - Original"/>
    <s v="Carbonated"/>
    <n v="14716746549"/>
    <s v="Friday, February 18, 2022"/>
    <s v="Credit"/>
    <n v="148"/>
    <n v="3.5"/>
    <n v="1"/>
    <n v="148"/>
    <n v="3.5"/>
    <n v="1"/>
    <n v="3.5"/>
    <n v="3.5"/>
    <x v="48"/>
    <s v="Red Bull - Original"/>
    <s v="Carbonated"/>
    <x v="0"/>
    <b v="1"/>
    <n v="3.5"/>
    <n v="2.3333333333333335"/>
    <s v="Red Bull "/>
    <s v=" Original"/>
    <m/>
    <x v="6"/>
    <s v=" February 18"/>
    <n v="2022"/>
  </r>
  <r>
    <s v="Processed"/>
    <s v="VJ300320686"/>
    <s v="Earle Asphalt"/>
    <s v="Earle Asphalt x1371"/>
    <s v="CheezIt - Original"/>
    <s v="Food"/>
    <n v="14717083342"/>
    <s v="Friday, February 18, 2022"/>
    <s v="Cash"/>
    <n v="121"/>
    <n v="1.25"/>
    <n v="1"/>
    <n v="121"/>
    <n v="1.25"/>
    <n v="1"/>
    <n v="1.25"/>
    <n v="1.25"/>
    <x v="48"/>
    <s v="CheezIt - Original"/>
    <s v="Food"/>
    <x v="1"/>
    <b v="1"/>
    <n v="1.25"/>
    <n v="0.83333333333333337"/>
    <s v="CheezIt "/>
    <s v=" Original"/>
    <m/>
    <x v="6"/>
    <s v=" February 18"/>
    <n v="2022"/>
  </r>
  <r>
    <s v="Processed"/>
    <s v="VJ300320686"/>
    <s v="Earle Asphalt"/>
    <s v="Earle Asphalt x1371"/>
    <s v="CheezIt - Original"/>
    <s v="Food"/>
    <n v="14717133072"/>
    <s v="Friday, February 18, 2022"/>
    <s v="Cash"/>
    <n v="121"/>
    <n v="1.25"/>
    <n v="1"/>
    <n v="121"/>
    <n v="1.25"/>
    <n v="1"/>
    <n v="1.25"/>
    <n v="1.25"/>
    <x v="48"/>
    <s v="CheezIt - Original"/>
    <s v="Food"/>
    <x v="1"/>
    <b v="1"/>
    <n v="1.25"/>
    <n v="0.83333333333333337"/>
    <s v="CheezIt "/>
    <s v=" Original"/>
    <m/>
    <x v="6"/>
    <s v=" February 18"/>
    <n v="2022"/>
  </r>
  <r>
    <s v="Processed"/>
    <s v="VJ300320609"/>
    <s v="GuttenPlans"/>
    <s v="GuttenPlans x1367"/>
    <s v="Stretch Island Fruit Leathers Snacks - Variet"/>
    <s v="Food"/>
    <n v="14717337701"/>
    <s v="Friday, February 18, 2022"/>
    <s v="Cash"/>
    <n v="130"/>
    <n v="1"/>
    <n v="1"/>
    <n v="130"/>
    <n v="1"/>
    <n v="1"/>
    <n v="1"/>
    <n v="1"/>
    <x v="48"/>
    <s v="Stretch Island Fruit Leathers Snacks - Variet"/>
    <s v="Food"/>
    <x v="1"/>
    <b v="1"/>
    <n v="1"/>
    <n v="0.66666666666666663"/>
    <s v="Stretch Island Fruit Leathers Snacks "/>
    <s v=" Variet"/>
    <m/>
    <x v="6"/>
    <s v=" February 18"/>
    <n v="2022"/>
  </r>
  <r>
    <s v="Processed"/>
    <s v="VJ300320609"/>
    <s v="GuttenPlans"/>
    <s v="GuttenPlans x1367"/>
    <s v="KitKat - Crisp Wafers"/>
    <s v="Food"/>
    <n v="14717920771"/>
    <s v="Friday, February 18, 2022"/>
    <s v="Cash"/>
    <n v="134"/>
    <n v="2"/>
    <n v="1"/>
    <n v="134"/>
    <n v="2"/>
    <n v="1"/>
    <n v="2"/>
    <n v="2"/>
    <x v="48"/>
    <s v="KitKat - Crisp Wafers"/>
    <s v="Food"/>
    <x v="1"/>
    <b v="1"/>
    <n v="2"/>
    <n v="1.3333333333333333"/>
    <s v="KitKat "/>
    <s v=" Crisp Wafers"/>
    <m/>
    <x v="6"/>
    <s v=" February 18"/>
    <n v="2022"/>
  </r>
  <r>
    <s v="Processed"/>
    <s v="VJ300205292"/>
    <s v="Brunswick Sq Mall"/>
    <s v="BSQ Mall x1364 - Zales"/>
    <s v="KitKat - Crisp Wafers"/>
    <s v="Food"/>
    <n v="14718052988"/>
    <s v="Friday, February 18, 2022"/>
    <s v="Cash"/>
    <n v="130"/>
    <n v="2"/>
    <n v="1"/>
    <n v="130"/>
    <n v="2"/>
    <n v="1"/>
    <n v="2"/>
    <n v="2"/>
    <x v="48"/>
    <s v="KitKat - Crisp Wafers"/>
    <s v="Food"/>
    <x v="1"/>
    <b v="1"/>
    <n v="2"/>
    <n v="1.3333333333333333"/>
    <s v="KitKat "/>
    <s v=" Crisp Wafers"/>
    <m/>
    <x v="6"/>
    <s v=" February 18"/>
    <n v="2022"/>
  </r>
  <r>
    <s v="Processed"/>
    <s v="VJ300320611"/>
    <s v="Brunswick Sq Mall"/>
    <s v="BSQ Mall x1366 - ATT"/>
    <s v="S. Pellegrino Sparkling Mineral Water"/>
    <s v="Water"/>
    <n v="14718482521"/>
    <s v="Friday, February 18, 2022"/>
    <s v="Cash"/>
    <n v="143"/>
    <n v="2"/>
    <n v="1"/>
    <n v="143"/>
    <n v="2"/>
    <n v="1"/>
    <n v="2"/>
    <n v="2"/>
    <x v="48"/>
    <s v="S. Pellegrino Sparkling Mineral Water"/>
    <s v="Water"/>
    <x v="3"/>
    <b v="1"/>
    <n v="2"/>
    <n v="1.3333333333333333"/>
    <s v="S. Pellegrino Sparkling Mineral Water"/>
    <m/>
    <m/>
    <x v="6"/>
    <s v=" February 18"/>
    <n v="2022"/>
  </r>
  <r>
    <s v="Processed"/>
    <s v="VJ300320609"/>
    <s v="GuttenPlans"/>
    <s v="GuttenPlans x1367"/>
    <s v="Red Bull - Original"/>
    <s v="Carbonated"/>
    <n v="14718623409"/>
    <s v="Friday, February 18, 2022"/>
    <s v="Cash"/>
    <n v="148"/>
    <n v="3"/>
    <n v="1"/>
    <n v="148"/>
    <n v="3"/>
    <n v="1"/>
    <n v="3"/>
    <n v="3"/>
    <x v="48"/>
    <s v="Red Bull - Original"/>
    <s v="Carbonated"/>
    <x v="0"/>
    <b v="1"/>
    <n v="3"/>
    <n v="2"/>
    <s v="Red Bull "/>
    <s v=" Original"/>
    <m/>
    <x v="6"/>
    <s v=" February 18"/>
    <n v="2022"/>
  </r>
  <r>
    <s v="Processed"/>
    <s v="VJ300320609"/>
    <s v="GuttenPlans"/>
    <s v="GuttenPlans x1367"/>
    <s v="Monster Energy Original"/>
    <s v="Carbonated"/>
    <n v="14718917822"/>
    <s v="Friday, February 18, 2022"/>
    <s v="Credit"/>
    <n v="146"/>
    <n v="3"/>
    <n v="1"/>
    <n v="146"/>
    <n v="3"/>
    <n v="1"/>
    <n v="3"/>
    <n v="3"/>
    <x v="48"/>
    <s v="Monster Energy Original"/>
    <s v="Carbonated"/>
    <x v="0"/>
    <b v="1"/>
    <n v="3"/>
    <n v="2"/>
    <s v="Monster Energy Original"/>
    <m/>
    <m/>
    <x v="6"/>
    <s v=" February 18"/>
    <n v="2022"/>
  </r>
  <r>
    <s v="Processed"/>
    <s v="VJ300320609"/>
    <s v="GuttenPlans"/>
    <s v="GuttenPlans x1367"/>
    <s v="Mini Chips Ahoy"/>
    <s v="Food"/>
    <n v="14719355548"/>
    <s v="Saturday, February 19, 2022"/>
    <s v="Cash"/>
    <n v="121"/>
    <n v="1.5"/>
    <n v="1"/>
    <n v="121"/>
    <n v="1.5"/>
    <n v="1"/>
    <n v="1.5"/>
    <n v="1.5"/>
    <x v="49"/>
    <s v="Mini Chips Ahoy"/>
    <s v="Food"/>
    <x v="1"/>
    <b v="1"/>
    <n v="1.5"/>
    <n v="1"/>
    <s v="Mini Chips Ahoy"/>
    <m/>
    <m/>
    <x v="0"/>
    <s v=" February 19"/>
    <n v="2022"/>
  </r>
  <r>
    <s v="Processed"/>
    <s v="VJ300320609"/>
    <s v="GuttenPlans"/>
    <s v="GuttenPlans x1367"/>
    <s v="Cheetos - Fleming Hot Crunchy"/>
    <s v="Food"/>
    <n v="14719356602"/>
    <s v="Saturday, February 19, 2022"/>
    <s v="Cash"/>
    <n v="122"/>
    <n v="1.5"/>
    <n v="1"/>
    <n v="122"/>
    <n v="1.5"/>
    <n v="1"/>
    <n v="1.5"/>
    <n v="1.5"/>
    <x v="49"/>
    <s v="Cheetos - Fleming Hot Crunchy"/>
    <s v="Food"/>
    <x v="1"/>
    <b v="1"/>
    <n v="1.5"/>
    <n v="1"/>
    <s v="Cheetos "/>
    <s v=" Fleming Hot Crunchy"/>
    <m/>
    <x v="0"/>
    <s v=" February 19"/>
    <n v="2022"/>
  </r>
  <r>
    <s v="Processed"/>
    <s v="VJ300320609"/>
    <s v="GuttenPlans"/>
    <s v="GuttenPlans x1367"/>
    <s v="Oreo Single Server 6 ct"/>
    <s v="Food"/>
    <n v="14719356448"/>
    <s v="Saturday, February 19, 2022"/>
    <s v="Cash"/>
    <n v="138"/>
    <n v="2"/>
    <n v="1"/>
    <n v="138"/>
    <n v="2"/>
    <n v="1"/>
    <n v="2"/>
    <n v="2"/>
    <x v="49"/>
    <s v="Oreo Single Server 6 ct"/>
    <s v="Food"/>
    <x v="1"/>
    <b v="1"/>
    <n v="2"/>
    <n v="1.3333333333333333"/>
    <s v="Oreo Single Server 6 ct"/>
    <m/>
    <m/>
    <x v="0"/>
    <s v=" February 19"/>
    <n v="2022"/>
  </r>
  <r>
    <s v="Processed"/>
    <s v="VJ300320611"/>
    <s v="Brunswick Sq Mall"/>
    <s v="BSQ Mall x1366 - ATT"/>
    <s v="Red Bull - Original"/>
    <s v="Carbonated"/>
    <n v="14719885953"/>
    <s v="Saturday, February 19, 2022"/>
    <s v="Credit"/>
    <n v="148"/>
    <n v="3.5"/>
    <n v="1"/>
    <n v="148"/>
    <n v="3.5"/>
    <n v="1"/>
    <n v="3.5"/>
    <n v="3.5"/>
    <x v="49"/>
    <s v="Red Bull - Original"/>
    <s v="Carbonated"/>
    <x v="0"/>
    <b v="1"/>
    <n v="3.5"/>
    <n v="2.3333333333333335"/>
    <s v="Red Bull "/>
    <s v=" Original"/>
    <m/>
    <x v="0"/>
    <s v=" February 19"/>
    <n v="2022"/>
  </r>
  <r>
    <s v="Processed"/>
    <s v="VJ300205292"/>
    <s v="Brunswick Sq Mall"/>
    <s v="BSQ Mall x1364 - Zales"/>
    <s v="Zevia Zero Calorie Energy - Mango Ginger"/>
    <s v="Non Carbonated"/>
    <n v="14720352760"/>
    <s v="Saturday, February 19, 2022"/>
    <s v="Cash"/>
    <n v="148"/>
    <n v="2.5"/>
    <n v="1"/>
    <n v="148"/>
    <n v="2.5"/>
    <n v="1"/>
    <n v="2.5"/>
    <n v="2.5"/>
    <x v="49"/>
    <s v="Zevia Zero Calorie Energy - Mango Ginger"/>
    <s v="Non Carbonated"/>
    <x v="2"/>
    <b v="1"/>
    <n v="2.5"/>
    <n v="1.6666666666666667"/>
    <s v="Zevia Zero Calorie Energy "/>
    <s v=" Mango Ginger"/>
    <m/>
    <x v="0"/>
    <s v=" February 19"/>
    <n v="2022"/>
  </r>
  <r>
    <s v="Processed"/>
    <s v="VJ300205292"/>
    <s v="Brunswick Sq Mall"/>
    <s v="BSQ Mall x1364 - Zales"/>
    <s v="SunChips Multigrain - Harvest Cheddar"/>
    <s v="Food"/>
    <n v="14720358390"/>
    <s v="Saturday, February 19, 2022"/>
    <s v="Credit"/>
    <n v="122"/>
    <n v="1.5"/>
    <n v="1"/>
    <n v="122"/>
    <n v="1.5"/>
    <n v="1"/>
    <n v="1.5"/>
    <n v="1.5"/>
    <x v="49"/>
    <s v="SunChips Multigrain - Harvest Cheddar"/>
    <s v="Food"/>
    <x v="1"/>
    <b v="1"/>
    <n v="1.5"/>
    <n v="1"/>
    <s v="SunChips Multigrain "/>
    <s v=" Harvest Cheddar"/>
    <m/>
    <x v="0"/>
    <s v=" February 19"/>
    <n v="2022"/>
  </r>
  <r>
    <s v="Processed"/>
    <s v="VJ300320611"/>
    <s v="Brunswick Sq Mall"/>
    <s v="BSQ Mall x1366 - ATT"/>
    <s v="Monster Energy Original"/>
    <s v="Carbonated"/>
    <n v="14720838641"/>
    <s v="Saturday, February 19, 2022"/>
    <s v="Cash"/>
    <n v="146"/>
    <n v="3"/>
    <n v="1"/>
    <n v="146"/>
    <n v="3"/>
    <n v="1"/>
    <n v="3"/>
    <n v="3"/>
    <x v="49"/>
    <s v="Monster Energy Original"/>
    <s v="Carbonated"/>
    <x v="0"/>
    <b v="1"/>
    <n v="3"/>
    <n v="2"/>
    <s v="Monster Energy Original"/>
    <m/>
    <m/>
    <x v="0"/>
    <s v=" February 19"/>
    <n v="2022"/>
  </r>
  <r>
    <s v="Processed"/>
    <s v="VJ300320611"/>
    <s v="Brunswick Sq Mall"/>
    <s v="BSQ Mall x1366 - ATT"/>
    <s v="Monster Energy Original"/>
    <s v="Carbonated"/>
    <n v="14720842679"/>
    <s v="Saturday, February 19, 2022"/>
    <s v="Cash"/>
    <n v="146"/>
    <n v="3"/>
    <n v="1"/>
    <n v="146"/>
    <n v="3"/>
    <n v="1"/>
    <n v="3"/>
    <n v="3"/>
    <x v="49"/>
    <s v="Monster Energy Original"/>
    <s v="Carbonated"/>
    <x v="0"/>
    <b v="1"/>
    <n v="3"/>
    <n v="2"/>
    <s v="Monster Energy Original"/>
    <m/>
    <m/>
    <x v="0"/>
    <s v=" February 19"/>
    <n v="2022"/>
  </r>
  <r>
    <s v="Processed"/>
    <s v="VJ300205292"/>
    <s v="Brunswick Sq Mall"/>
    <s v="BSQ Mall x1364 - Zales"/>
    <s v="Miss Vickie's Potato Chip - Sea Salt Original"/>
    <s v="Food"/>
    <n v="14720990361"/>
    <s v="Saturday, February 19, 2022"/>
    <s v="Cash"/>
    <n v="114"/>
    <n v="1.5"/>
    <n v="1"/>
    <n v="114"/>
    <n v="1.5"/>
    <n v="1"/>
    <n v="1.5"/>
    <n v="1.5"/>
    <x v="49"/>
    <s v="Miss Vickie's Potato Chip - Sea Salt Original"/>
    <s v="Food"/>
    <x v="1"/>
    <b v="1"/>
    <n v="1.5"/>
    <n v="1"/>
    <s v="Miss Vickie's Potato Chip "/>
    <s v=" Sea Salt Original"/>
    <m/>
    <x v="0"/>
    <s v=" February 19"/>
    <n v="2022"/>
  </r>
  <r>
    <s v="Processed"/>
    <s v="VJ300205292"/>
    <s v="Brunswick Sq Mall"/>
    <s v="BSQ Mall x1364 - Zales"/>
    <s v="Coca Cola - Zero Sugar"/>
    <s v="Carbonated"/>
    <n v="14721137687"/>
    <s v="Saturday, February 19, 2022"/>
    <s v="Cash"/>
    <n v="140"/>
    <n v="1.5"/>
    <n v="1"/>
    <n v="140"/>
    <n v="1.5"/>
    <n v="1"/>
    <n v="1.5"/>
    <n v="1.5"/>
    <x v="49"/>
    <s v="Coca Cola - Zero Sugar"/>
    <s v="Carbonated"/>
    <x v="0"/>
    <b v="1"/>
    <n v="1.5"/>
    <n v="1"/>
    <s v="Coca Cola "/>
    <s v=" Zero Sugar"/>
    <m/>
    <x v="0"/>
    <s v=" February 19"/>
    <n v="2022"/>
  </r>
  <r>
    <s v="Processed"/>
    <s v="VJ300205292"/>
    <s v="Brunswick Sq Mall"/>
    <s v="BSQ Mall x1364 - Zales"/>
    <s v="Poland Springs Water"/>
    <s v="Water"/>
    <n v="14721143033"/>
    <s v="Saturday, February 19, 2022"/>
    <s v="Cash"/>
    <n v="144"/>
    <n v="1.5"/>
    <n v="1"/>
    <n v="144"/>
    <n v="1.5"/>
    <n v="1"/>
    <n v="1.5"/>
    <n v="1.5"/>
    <x v="49"/>
    <s v="Poland Springs Water"/>
    <s v="Water"/>
    <x v="3"/>
    <b v="1"/>
    <n v="1.5"/>
    <n v="1"/>
    <s v="Poland Springs Water"/>
    <m/>
    <m/>
    <x v="0"/>
    <s v=" February 19"/>
    <n v="2022"/>
  </r>
  <r>
    <s v="Processed"/>
    <s v="VJ300320611"/>
    <s v="Brunswick Sq Mall"/>
    <s v="BSQ Mall x1366 - ATT"/>
    <s v="Takis - Hot Chilli Pepper &amp; Lime"/>
    <s v="Food"/>
    <n v="14721192891"/>
    <s v="Saturday, February 19, 2022"/>
    <s v="Cash"/>
    <n v="123"/>
    <n v="1.5"/>
    <n v="1"/>
    <n v="123"/>
    <n v="1.5"/>
    <n v="1"/>
    <n v="1.5"/>
    <n v="1.5"/>
    <x v="49"/>
    <s v="Takis - Hot Chilli Pepper &amp; Lime"/>
    <s v="Food"/>
    <x v="1"/>
    <b v="1"/>
    <n v="1.5"/>
    <n v="1"/>
    <s v="Takis "/>
    <s v=" Hot Chilli Pepper &amp; Lime"/>
    <m/>
    <x v="0"/>
    <s v=" February 19"/>
    <n v="2022"/>
  </r>
  <r>
    <s v="Processed"/>
    <s v="VJ300320611"/>
    <s v="Brunswick Sq Mall"/>
    <s v="BSQ Mall x1366 - ATT"/>
    <s v="Takis - Hot Chilli Pepper &amp; Lime"/>
    <s v="Food"/>
    <n v="14721197232"/>
    <s v="Saturday, February 19, 2022"/>
    <s v="Cash"/>
    <n v="123"/>
    <n v="1.5"/>
    <n v="1"/>
    <n v="123"/>
    <n v="1.5"/>
    <n v="1"/>
    <n v="1.5"/>
    <n v="1.5"/>
    <x v="49"/>
    <s v="Takis - Hot Chilli Pepper &amp; Lime"/>
    <s v="Food"/>
    <x v="1"/>
    <b v="1"/>
    <n v="1.5"/>
    <n v="1"/>
    <s v="Takis "/>
    <s v=" Hot Chilli Pepper &amp; Lime"/>
    <m/>
    <x v="0"/>
    <s v=" February 19"/>
    <n v="2022"/>
  </r>
  <r>
    <s v="Processed"/>
    <s v="VJ300205292"/>
    <s v="Brunswick Sq Mall"/>
    <s v="BSQ Mall x1364 - Zales"/>
    <s v="KitKat - Crisp Wafers"/>
    <s v="Food"/>
    <n v="14721202890"/>
    <s v="Saturday, February 19, 2022"/>
    <s v="Cash"/>
    <n v="130"/>
    <n v="2"/>
    <n v="1"/>
    <n v="130"/>
    <n v="2"/>
    <n v="1"/>
    <n v="2"/>
    <n v="2"/>
    <x v="49"/>
    <s v="KitKat - Crisp Wafers"/>
    <s v="Food"/>
    <x v="1"/>
    <b v="1"/>
    <n v="2"/>
    <n v="1.3333333333333333"/>
    <s v="KitKat "/>
    <s v=" Crisp Wafers"/>
    <m/>
    <x v="0"/>
    <s v=" February 19"/>
    <n v="2022"/>
  </r>
  <r>
    <s v="Processed"/>
    <s v="VJ300320611"/>
    <s v="Brunswick Sq Mall"/>
    <s v="BSQ Mall x1366 - ATT"/>
    <s v="SunChips Multigrain - Salsa"/>
    <s v="Food"/>
    <n v="14721248369"/>
    <s v="Saturday, February 19, 2022"/>
    <s v="Cash"/>
    <n v="124"/>
    <n v="1.5"/>
    <n v="1"/>
    <n v="124"/>
    <n v="1.5"/>
    <n v="1"/>
    <n v="1.5"/>
    <n v="1.5"/>
    <x v="49"/>
    <s v="SunChips Multigrain - Salsa"/>
    <s v="Food"/>
    <x v="1"/>
    <b v="1"/>
    <n v="1.5"/>
    <n v="1"/>
    <s v="SunChips Multigrain "/>
    <s v=" Salsa"/>
    <m/>
    <x v="0"/>
    <s v=" February 19"/>
    <n v="2022"/>
  </r>
  <r>
    <s v="Processed"/>
    <s v="VJ300320686"/>
    <s v="Earle Asphalt"/>
    <s v="Earle Asphalt x1371"/>
    <s v="Takis - Hot Chilli Pepper &amp; Lime"/>
    <s v="Food"/>
    <n v="14721493806"/>
    <s v="Saturday, February 19, 2022"/>
    <s v="Cash"/>
    <n v="123"/>
    <n v="1.25"/>
    <n v="1"/>
    <n v="123"/>
    <n v="1.25"/>
    <n v="1"/>
    <n v="1.25"/>
    <n v="1.25"/>
    <x v="49"/>
    <s v="Takis - Hot Chilli Pepper &amp; Lime"/>
    <s v="Food"/>
    <x v="1"/>
    <b v="1"/>
    <n v="1.25"/>
    <n v="0.83333333333333337"/>
    <s v="Takis "/>
    <s v=" Hot Chilli Pepper &amp; Lime"/>
    <m/>
    <x v="0"/>
    <s v=" February 19"/>
    <n v="2022"/>
  </r>
  <r>
    <s v="Processed"/>
    <s v="VJ300205292"/>
    <s v="Brunswick Sq Mall"/>
    <s v="BSQ Mall x1364 - Zales"/>
    <s v="Ruffles Baked  - Cheddar &amp; Sour Cream"/>
    <s v="Food"/>
    <n v="14721933521"/>
    <s v="Saturday, February 19, 2022"/>
    <s v="Cash"/>
    <n v="123"/>
    <n v="1.5"/>
    <n v="1"/>
    <n v="123"/>
    <n v="1.5"/>
    <n v="1"/>
    <n v="1.5"/>
    <n v="1.5"/>
    <x v="49"/>
    <s v="Ruffles Baked  - Cheddar &amp; Sour Cream"/>
    <s v="Food"/>
    <x v="1"/>
    <b v="1"/>
    <n v="1.5"/>
    <n v="1"/>
    <s v="Ruffles Baked  "/>
    <s v=" Cheddar &amp; Sour Cream"/>
    <m/>
    <x v="0"/>
    <s v=" February 19"/>
    <n v="2022"/>
  </r>
  <r>
    <s v="Processed"/>
    <s v="VJ300205292"/>
    <s v="Brunswick Sq Mall"/>
    <s v="BSQ Mall x1364 - Zales"/>
    <s v="Takis FUGEO mini"/>
    <s v="Food"/>
    <n v="14721935820"/>
    <s v="Saturday, February 19, 2022"/>
    <s v="Cash"/>
    <n v="121"/>
    <n v="1.5"/>
    <n v="1"/>
    <n v="121"/>
    <n v="1.5"/>
    <n v="1"/>
    <n v="1.5"/>
    <n v="1.5"/>
    <x v="49"/>
    <s v="Takis FUGEO mini"/>
    <s v="Food"/>
    <x v="1"/>
    <b v="1"/>
    <n v="1.5"/>
    <n v="1"/>
    <s v="Takis FUGEO mini"/>
    <m/>
    <m/>
    <x v="0"/>
    <s v=" February 19"/>
    <n v="2022"/>
  </r>
  <r>
    <s v="Processed"/>
    <s v="VJ300205292"/>
    <s v="Brunswick Sq Mall"/>
    <s v="BSQ Mall x1364 - Zales"/>
    <s v="Poland Springs Water"/>
    <s v="Water"/>
    <n v="14723387480"/>
    <s v="Sunday, February 20, 2022"/>
    <s v="Cash"/>
    <n v="144"/>
    <n v="1.5"/>
    <n v="1"/>
    <n v="144"/>
    <n v="1.5"/>
    <n v="1"/>
    <n v="1.5"/>
    <n v="1.5"/>
    <x v="50"/>
    <s v="Poland Springs Water"/>
    <s v="Water"/>
    <x v="3"/>
    <b v="1"/>
    <n v="1.5"/>
    <n v="1"/>
    <s v="Poland Springs Water"/>
    <m/>
    <m/>
    <x v="1"/>
    <s v=" February 20"/>
    <n v="2022"/>
  </r>
  <r>
    <s v="Processed"/>
    <s v="VJ300205292"/>
    <s v="Brunswick Sq Mall"/>
    <s v="BSQ Mall x1364 - Zales"/>
    <s v="Poland Springs Water"/>
    <s v="Water"/>
    <n v="14723400700"/>
    <s v="Sunday, February 20, 2022"/>
    <s v="Cash"/>
    <n v="144"/>
    <n v="1.5"/>
    <n v="1"/>
    <n v="144"/>
    <n v="1.5"/>
    <n v="1"/>
    <n v="1.5"/>
    <n v="1.5"/>
    <x v="50"/>
    <s v="Poland Springs Water"/>
    <s v="Water"/>
    <x v="3"/>
    <b v="1"/>
    <n v="1.5"/>
    <n v="1"/>
    <s v="Poland Springs Water"/>
    <m/>
    <m/>
    <x v="1"/>
    <s v=" February 20"/>
    <n v="2022"/>
  </r>
  <r>
    <s v="Processed"/>
    <s v="VJ300320611"/>
    <s v="Brunswick Sq Mall"/>
    <s v="BSQ Mall x1366 - ATT"/>
    <s v="Monster Energy Original"/>
    <s v="Carbonated"/>
    <n v="14723567336"/>
    <s v="Sunday, February 20, 2022"/>
    <s v="Cash"/>
    <n v="146"/>
    <n v="3"/>
    <n v="1"/>
    <n v="146"/>
    <n v="3"/>
    <n v="1"/>
    <n v="3"/>
    <n v="3"/>
    <x v="50"/>
    <s v="Monster Energy Original"/>
    <s v="Carbonated"/>
    <x v="0"/>
    <b v="1"/>
    <n v="3"/>
    <n v="2"/>
    <s v="Monster Energy Original"/>
    <m/>
    <m/>
    <x v="1"/>
    <s v=" February 20"/>
    <n v="2022"/>
  </r>
  <r>
    <s v="Processed"/>
    <s v="VJ300205292"/>
    <s v="Brunswick Sq Mall"/>
    <s v="BSQ Mall x1364 - Zales"/>
    <s v="Poland Springs Water"/>
    <s v="Water"/>
    <n v="14723634832"/>
    <s v="Sunday, February 20, 2022"/>
    <s v="Credit"/>
    <n v="144"/>
    <n v="1.5"/>
    <n v="1"/>
    <n v="144"/>
    <n v="1.5"/>
    <n v="1"/>
    <n v="1.5"/>
    <n v="1.5"/>
    <x v="50"/>
    <s v="Poland Springs Water"/>
    <s v="Water"/>
    <x v="3"/>
    <b v="1"/>
    <n v="1.5"/>
    <n v="1"/>
    <s v="Poland Springs Water"/>
    <m/>
    <m/>
    <x v="1"/>
    <s v=" February 20"/>
    <n v="2022"/>
  </r>
  <r>
    <s v="Processed"/>
    <s v="VJ300205292"/>
    <s v="Brunswick Sq Mall"/>
    <s v="BSQ Mall x1364 - Zales"/>
    <s v="Poland Springs Water"/>
    <s v="Water"/>
    <n v="14723636504"/>
    <s v="Sunday, February 20, 2022"/>
    <s v="Credit"/>
    <n v="144"/>
    <n v="1.5"/>
    <n v="1"/>
    <n v="144"/>
    <n v="1.5"/>
    <n v="1"/>
    <n v="1.5"/>
    <n v="1.5"/>
    <x v="50"/>
    <s v="Poland Springs Water"/>
    <s v="Water"/>
    <x v="3"/>
    <b v="1"/>
    <n v="1.5"/>
    <n v="1"/>
    <s v="Poland Springs Water"/>
    <m/>
    <m/>
    <x v="1"/>
    <s v=" February 20"/>
    <n v="2022"/>
  </r>
  <r>
    <s v="Processed"/>
    <s v="VJ300205292"/>
    <s v="Brunswick Sq Mall"/>
    <s v="BSQ Mall x1364 - Zales"/>
    <s v="Popchips Potato - Sea Salt"/>
    <s v="Food"/>
    <n v="14723828698"/>
    <s v="Sunday, February 20, 2022"/>
    <s v="Credit"/>
    <n v="110"/>
    <n v="1.5"/>
    <n v="1"/>
    <n v="110"/>
    <n v="1.5"/>
    <n v="1"/>
    <n v="1.5"/>
    <n v="1.5"/>
    <x v="50"/>
    <s v="Popchips Potato - Sea Salt"/>
    <s v="Food"/>
    <x v="1"/>
    <b v="1"/>
    <n v="1.5"/>
    <n v="1"/>
    <s v="Popchips Potato "/>
    <s v=" Sea Salt"/>
    <m/>
    <x v="1"/>
    <s v=" February 20"/>
    <n v="2022"/>
  </r>
  <r>
    <s v="Processed"/>
    <s v="VJ300205292"/>
    <s v="Brunswick Sq Mall"/>
    <s v="BSQ Mall x1364 - Zales"/>
    <s v="Wonderful Pistachios - Variety"/>
    <s v="Food"/>
    <n v="14723858064"/>
    <s v="Sunday, February 20, 2022"/>
    <s v="Credit"/>
    <n v="131"/>
    <n v="2"/>
    <n v="1"/>
    <n v="131"/>
    <n v="2"/>
    <n v="1"/>
    <n v="2"/>
    <n v="2"/>
    <x v="50"/>
    <s v="Wonderful Pistachios - Variety"/>
    <s v="Food"/>
    <x v="1"/>
    <b v="1"/>
    <n v="2"/>
    <n v="1.3333333333333333"/>
    <s v="Wonderful Pistachios "/>
    <s v=" Variety"/>
    <m/>
    <x v="1"/>
    <s v=" February 20"/>
    <n v="2022"/>
  </r>
  <r>
    <s v="Processed"/>
    <s v="VJ300320611"/>
    <s v="Brunswick Sq Mall"/>
    <s v="BSQ Mall x1366 - ATT"/>
    <s v="KitKat - Crisp Wafers"/>
    <s v="Food"/>
    <n v="14723861979"/>
    <s v="Sunday, February 20, 2022"/>
    <s v="Credit"/>
    <n v="135"/>
    <n v="1.25"/>
    <n v="1"/>
    <n v="135"/>
    <n v="1.25"/>
    <n v="1"/>
    <n v="1.25"/>
    <n v="3.25"/>
    <x v="50"/>
    <s v="KitKat - Crisp Wafers"/>
    <s v="Food"/>
    <x v="1"/>
    <b v="1"/>
    <n v="1.25"/>
    <n v="0.83333333333333337"/>
    <s v="KitKat "/>
    <s v=" Crisp Wafers"/>
    <m/>
    <x v="1"/>
    <s v=" February 20"/>
    <n v="2022"/>
  </r>
  <r>
    <s v="Processed"/>
    <s v="VJ300320611"/>
    <s v="Brunswick Sq Mall"/>
    <s v="BSQ Mall x1366 - ATT"/>
    <s v="Wonderful Pistachios - Variety"/>
    <s v="Food"/>
    <n v="14723861979"/>
    <s v="Sunday, February 20, 2022"/>
    <s v="Credit"/>
    <n v="133"/>
    <n v="2"/>
    <n v="1"/>
    <n v="133"/>
    <n v="2"/>
    <n v="1"/>
    <n v="2"/>
    <n v="3.25"/>
    <x v="50"/>
    <s v="Wonderful Pistachios - Variety"/>
    <s v="Food"/>
    <x v="1"/>
    <b v="1"/>
    <n v="2"/>
    <n v="1.3333333333333333"/>
    <s v="Wonderful Pistachios "/>
    <s v=" Variety"/>
    <m/>
    <x v="1"/>
    <s v=" February 20"/>
    <n v="2022"/>
  </r>
  <r>
    <s v="Processed"/>
    <s v="VJ300320611"/>
    <s v="Brunswick Sq Mall"/>
    <s v="BSQ Mall x1366 - ATT"/>
    <s v="Takis - Hot Chilli Pepper &amp; Lime"/>
    <s v="Food"/>
    <n v="14724035451"/>
    <s v="Sunday, February 20, 2022"/>
    <s v="Cash"/>
    <n v="123"/>
    <n v="1.5"/>
    <n v="1"/>
    <n v="123"/>
    <n v="1.5"/>
    <n v="1"/>
    <n v="1.5"/>
    <n v="1.5"/>
    <x v="50"/>
    <s v="Takis - Hot Chilli Pepper &amp; Lime"/>
    <s v="Food"/>
    <x v="1"/>
    <b v="1"/>
    <n v="1.5"/>
    <n v="1"/>
    <s v="Takis "/>
    <s v=" Hot Chilli Pepper &amp; Lime"/>
    <m/>
    <x v="1"/>
    <s v=" February 20"/>
    <n v="2022"/>
  </r>
  <r>
    <s v="Processed"/>
    <s v="VJ300320611"/>
    <s v="Brunswick Sq Mall"/>
    <s v="BSQ Mall x1366 - ATT"/>
    <s v="SunChips Multigrain - Original"/>
    <s v="Food"/>
    <n v="14724035550"/>
    <s v="Sunday, February 20, 2022"/>
    <s v="Cash"/>
    <n v="113"/>
    <n v="1.5"/>
    <n v="1"/>
    <n v="113"/>
    <n v="1.5"/>
    <n v="1"/>
    <n v="1.5"/>
    <n v="1.5"/>
    <x v="50"/>
    <s v="SunChips Multigrain - Original"/>
    <s v="Food"/>
    <x v="1"/>
    <b v="1"/>
    <n v="1.5"/>
    <n v="1"/>
    <s v="SunChips Multigrain "/>
    <s v=" Original"/>
    <m/>
    <x v="1"/>
    <s v=" February 20"/>
    <n v="2022"/>
  </r>
  <r>
    <s v="Processed"/>
    <s v="VJ300205292"/>
    <s v="Brunswick Sq Mall"/>
    <s v="BSQ Mall x1364 - Zales"/>
    <s v="Takis FUGEO mini"/>
    <s v="Food"/>
    <n v="14724135246"/>
    <s v="Sunday, February 20, 2022"/>
    <s v="Cash"/>
    <n v="125"/>
    <n v="1.5"/>
    <n v="1"/>
    <n v="125"/>
    <n v="1.5"/>
    <n v="1"/>
    <n v="1.5"/>
    <n v="1.5"/>
    <x v="50"/>
    <s v="Takis FUGEO mini"/>
    <s v="Food"/>
    <x v="1"/>
    <b v="1"/>
    <n v="1.5"/>
    <n v="1"/>
    <s v="Takis FUGEO mini"/>
    <m/>
    <m/>
    <x v="1"/>
    <s v=" February 20"/>
    <n v="2022"/>
  </r>
  <r>
    <s v="Processed"/>
    <s v="VJ300205292"/>
    <s v="Brunswick Sq Mall"/>
    <s v="BSQ Mall x1364 - Zales"/>
    <s v="Bai Antioxidant - Zambia Bingcherry"/>
    <s v="Non Carbonated"/>
    <n v="14725034600"/>
    <s v="Monday, February 21, 2022"/>
    <s v="Cash"/>
    <n v="146"/>
    <n v="2.5"/>
    <n v="1"/>
    <n v="146"/>
    <n v="2.5"/>
    <n v="1"/>
    <n v="2.5"/>
    <n v="2.5"/>
    <x v="50"/>
    <s v="Bai Antioxidant - Zambia Bingcherry"/>
    <s v="Non Carbonated"/>
    <x v="2"/>
    <b v="1"/>
    <n v="2.5"/>
    <n v="1.6666666666666667"/>
    <s v="Bai Antioxidant "/>
    <s v=" Zambia Bingcherry"/>
    <m/>
    <x v="2"/>
    <s v=" February 21"/>
    <n v="2022"/>
  </r>
  <r>
    <s v="Processed"/>
    <s v="VJ300320611"/>
    <s v="Brunswick Sq Mall"/>
    <s v="BSQ Mall x1366 - ATT"/>
    <s v="Miss Vickie's Potato Chip - Sea Salt &amp; Vinega"/>
    <s v="Food"/>
    <n v="14725038912"/>
    <s v="Monday, February 21, 2022"/>
    <s v="Cash"/>
    <n v="112"/>
    <n v="1.5"/>
    <n v="1"/>
    <n v="112"/>
    <n v="1.5"/>
    <n v="1"/>
    <n v="1.5"/>
    <n v="1.5"/>
    <x v="50"/>
    <s v="Miss Vickie's Potato Chip - Sea Salt &amp; Vinega"/>
    <s v="Food"/>
    <x v="1"/>
    <b v="1"/>
    <n v="1.5"/>
    <n v="1"/>
    <s v="Miss Vickie's Potato Chip "/>
    <s v=" Sea Salt &amp; Vinega"/>
    <m/>
    <x v="2"/>
    <s v=" February 21"/>
    <n v="2022"/>
  </r>
  <r>
    <s v="Processed"/>
    <s v="VJ300320611"/>
    <s v="Brunswick Sq Mall"/>
    <s v="BSQ Mall x1366 - ATT"/>
    <s v="Red Bull - Original"/>
    <s v="Carbonated"/>
    <n v="14726270252"/>
    <s v="Monday, February 21, 2022"/>
    <s v="Credit"/>
    <n v="148"/>
    <n v="3.5"/>
    <n v="1"/>
    <n v="148"/>
    <n v="3.5"/>
    <n v="1"/>
    <n v="3.5"/>
    <n v="3.5"/>
    <x v="51"/>
    <s v="Red Bull - Original"/>
    <s v="Carbonated"/>
    <x v="0"/>
    <b v="1"/>
    <n v="3.5"/>
    <n v="2.3333333333333335"/>
    <s v="Red Bull "/>
    <s v=" Original"/>
    <m/>
    <x v="2"/>
    <s v=" February 21"/>
    <n v="2022"/>
  </r>
  <r>
    <s v="Processed"/>
    <s v="VJ300320609"/>
    <s v="GuttenPlans"/>
    <s v="GuttenPlans x1367"/>
    <s v="Mini Chips Ahoy"/>
    <s v="Food"/>
    <n v="14726321431"/>
    <s v="Monday, February 21, 2022"/>
    <s v="Credit"/>
    <n v="121"/>
    <n v="1.5"/>
    <n v="1"/>
    <n v="121"/>
    <n v="1.5"/>
    <n v="1"/>
    <n v="1.5"/>
    <n v="4.5"/>
    <x v="51"/>
    <s v="Mini Chips Ahoy"/>
    <s v="Food"/>
    <x v="1"/>
    <b v="1"/>
    <n v="1.5"/>
    <n v="1"/>
    <s v="Mini Chips Ahoy"/>
    <m/>
    <m/>
    <x v="2"/>
    <s v=" February 21"/>
    <n v="2022"/>
  </r>
  <r>
    <s v="Processed"/>
    <s v="VJ300320609"/>
    <s v="GuttenPlans"/>
    <s v="GuttenPlans x1367"/>
    <s v="Miss Vickie's Potato Chip - Sea Salt &amp; Vinega"/>
    <s v="Food"/>
    <n v="14726321431"/>
    <s v="Monday, February 21, 2022"/>
    <s v="Credit"/>
    <n v="113"/>
    <n v="1.5"/>
    <n v="1"/>
    <n v="113"/>
    <n v="1.5"/>
    <n v="1"/>
    <n v="1.5"/>
    <n v="4.5"/>
    <x v="51"/>
    <s v="Miss Vickie's Potato Chip - Sea Salt &amp; Vinega"/>
    <s v="Food"/>
    <x v="1"/>
    <b v="1"/>
    <n v="1.5"/>
    <n v="1"/>
    <s v="Miss Vickie's Potato Chip "/>
    <s v=" Sea Salt &amp; Vinega"/>
    <m/>
    <x v="2"/>
    <s v=" February 21"/>
    <n v="2022"/>
  </r>
  <r>
    <s v="Processed"/>
    <s v="VJ300320609"/>
    <s v="GuttenPlans"/>
    <s v="GuttenPlans x1367"/>
    <s v="Cheetos Flaming Hot Limon Crunchy"/>
    <s v="Food"/>
    <n v="14726321431"/>
    <s v="Monday, February 21, 2022"/>
    <s v="Credit"/>
    <n v="120"/>
    <n v="1.5"/>
    <n v="1"/>
    <n v="120"/>
    <n v="1.5"/>
    <n v="1"/>
    <n v="1.5"/>
    <n v="4.5"/>
    <x v="51"/>
    <s v="Cheetos Flaming Hot Limon Crunchy"/>
    <s v="Food"/>
    <x v="1"/>
    <b v="1"/>
    <n v="1.5"/>
    <n v="1"/>
    <s v="Cheetos Flaming Hot Limon Crunchy"/>
    <m/>
    <m/>
    <x v="2"/>
    <s v=" February 21"/>
    <n v="2022"/>
  </r>
  <r>
    <s v="Processed"/>
    <s v="VJ300320609"/>
    <s v="GuttenPlans"/>
    <s v="GuttenPlans x1367"/>
    <s v="Cheetos Flaming Hot Limon Crunchy"/>
    <s v="Food"/>
    <n v="14726353026"/>
    <s v="Monday, February 21, 2022"/>
    <s v="Credit"/>
    <n v="120"/>
    <n v="1.5"/>
    <n v="3"/>
    <n v="120"/>
    <n v="1.5"/>
    <n v="3"/>
    <n v="4.5"/>
    <n v="4.5"/>
    <x v="51"/>
    <s v="Cheetos Flaming Hot Limon Crunchy"/>
    <s v="Food"/>
    <x v="1"/>
    <b v="1"/>
    <n v="1.5"/>
    <n v="1"/>
    <s v="Cheetos Flaming Hot Limon Crunchy"/>
    <m/>
    <m/>
    <x v="2"/>
    <s v=" February 21"/>
    <n v="2022"/>
  </r>
  <r>
    <s v="Processed"/>
    <s v="VJ300320686"/>
    <s v="Earle Asphalt"/>
    <s v="Earle Asphalt x1371"/>
    <s v="Keto Krisp - Almond Butter"/>
    <s v="Carbonated"/>
    <n v="14727148606"/>
    <s v="Monday, February 21, 2022"/>
    <s v="Cash"/>
    <n v="135"/>
    <n v="2"/>
    <n v="1"/>
    <n v="135"/>
    <n v="2"/>
    <n v="1"/>
    <n v="2"/>
    <n v="2"/>
    <x v="51"/>
    <s v="Keto Krisp - Almond Butter"/>
    <s v="Carbonated"/>
    <x v="0"/>
    <b v="1"/>
    <n v="2"/>
    <n v="1.3333333333333333"/>
    <s v="Keto Krisp "/>
    <s v=" Almond Butter"/>
    <m/>
    <x v="2"/>
    <s v=" February 21"/>
    <n v="2022"/>
  </r>
  <r>
    <s v="Processed"/>
    <s v="VJ300320686"/>
    <s v="Earle Asphalt"/>
    <s v="Earle Asphalt x1371"/>
    <s v="NuGo Dark Chocolate - Choc Chip"/>
    <s v="Food"/>
    <n v="14727151852"/>
    <s v="Monday, February 21, 2022"/>
    <s v="Cash"/>
    <n v="137"/>
    <n v="2"/>
    <n v="1"/>
    <n v="137"/>
    <n v="2"/>
    <n v="1"/>
    <n v="2"/>
    <n v="2"/>
    <x v="51"/>
    <s v="NuGo Dark Chocolate - Choc Chip"/>
    <s v="Food"/>
    <x v="1"/>
    <b v="1"/>
    <n v="2"/>
    <n v="1.3333333333333333"/>
    <s v="NuGo Dark Chocolate "/>
    <s v=" Choc Chip"/>
    <m/>
    <x v="2"/>
    <s v=" February 21"/>
    <n v="2022"/>
  </r>
  <r>
    <s v="Processed"/>
    <s v="VJ300320686"/>
    <s v="Earle Asphalt"/>
    <s v="Earle Asphalt x1371"/>
    <s v="Miss Vickie's Potato Chip - Lime &amp; Cracked Pe"/>
    <s v="Food"/>
    <n v="14727240768"/>
    <s v="Monday, February 21, 2022"/>
    <s v="Cash"/>
    <n v="110"/>
    <n v="1.5"/>
    <n v="1"/>
    <n v="110"/>
    <n v="1.5"/>
    <n v="1"/>
    <n v="1.5"/>
    <n v="1.5"/>
    <x v="51"/>
    <s v="Miss Vickie's Potato Chip - Lime &amp; Cracked Pe"/>
    <s v="Food"/>
    <x v="1"/>
    <b v="1"/>
    <n v="1.5"/>
    <n v="1"/>
    <s v="Miss Vickie's Potato Chip "/>
    <s v=" Lime &amp; Cracked Pe"/>
    <m/>
    <x v="2"/>
    <s v=" February 21"/>
    <n v="2022"/>
  </r>
  <r>
    <s v="Processed"/>
    <s v="VJ300320611"/>
    <s v="Brunswick Sq Mall"/>
    <s v="BSQ Mall x1366 - ATT"/>
    <s v="Monster Energy Original"/>
    <s v="Carbonated"/>
    <n v="14727281640"/>
    <s v="Monday, February 21, 2022"/>
    <s v="Cash"/>
    <n v="146"/>
    <n v="3"/>
    <n v="1"/>
    <n v="146"/>
    <n v="3"/>
    <n v="1"/>
    <n v="3"/>
    <n v="3"/>
    <x v="51"/>
    <s v="Monster Energy Original"/>
    <s v="Carbonated"/>
    <x v="0"/>
    <b v="1"/>
    <n v="3"/>
    <n v="2"/>
    <s v="Monster Energy Original"/>
    <m/>
    <m/>
    <x v="2"/>
    <s v=" February 21"/>
    <n v="2022"/>
  </r>
  <r>
    <s v="Processed"/>
    <s v="VJ300320609"/>
    <s v="GuttenPlans"/>
    <s v="GuttenPlans x1367"/>
    <s v="Red Bull - Original"/>
    <s v="Carbonated"/>
    <n v="14728371494"/>
    <s v="Monday, February 21, 2022"/>
    <s v="Cash"/>
    <n v="148"/>
    <n v="3"/>
    <n v="1"/>
    <n v="148"/>
    <n v="3"/>
    <n v="1"/>
    <n v="3"/>
    <n v="3"/>
    <x v="51"/>
    <s v="Red Bull - Original"/>
    <s v="Carbonated"/>
    <x v="0"/>
    <b v="1"/>
    <n v="3"/>
    <n v="2"/>
    <s v="Red Bull "/>
    <s v=" Original"/>
    <m/>
    <x v="2"/>
    <s v=" February 21"/>
    <n v="2022"/>
  </r>
  <r>
    <s v="Processed"/>
    <s v="VJ300205292"/>
    <s v="Brunswick Sq Mall"/>
    <s v="BSQ Mall x1364 - Zales"/>
    <s v="Miss Vickie's Potato Chip - Jalapeno"/>
    <s v="Food"/>
    <n v="14728434644"/>
    <s v="Monday, February 21, 2022"/>
    <s v="Credit"/>
    <n v="112"/>
    <n v="1.5"/>
    <n v="1"/>
    <n v="112"/>
    <n v="1.5"/>
    <n v="1"/>
    <n v="1.5"/>
    <n v="1.5"/>
    <x v="51"/>
    <s v="Miss Vickie's Potato Chip - Jalapeno"/>
    <s v="Food"/>
    <x v="1"/>
    <b v="1"/>
    <n v="1.5"/>
    <n v="1"/>
    <s v="Miss Vickie's Potato Chip "/>
    <s v=" Jalapeno"/>
    <m/>
    <x v="2"/>
    <s v=" February 21"/>
    <n v="2022"/>
  </r>
  <r>
    <s v="Processed"/>
    <s v="VJ300205292"/>
    <s v="Brunswick Sq Mall"/>
    <s v="BSQ Mall x1364 - Zales"/>
    <s v="Poland Springs Water"/>
    <s v="Water"/>
    <n v="14728671070"/>
    <s v="Monday, February 21, 2022"/>
    <s v="Cash"/>
    <n v="144"/>
    <n v="1.5"/>
    <n v="1"/>
    <n v="144"/>
    <n v="1.5"/>
    <n v="1"/>
    <n v="1.5"/>
    <n v="1.5"/>
    <x v="51"/>
    <s v="Poland Springs Water"/>
    <s v="Water"/>
    <x v="3"/>
    <b v="1"/>
    <n v="1.5"/>
    <n v="1"/>
    <s v="Poland Springs Water"/>
    <m/>
    <m/>
    <x v="2"/>
    <s v=" February 21"/>
    <n v="2022"/>
  </r>
  <r>
    <s v="Processed"/>
    <s v="VJ300320611"/>
    <s v="Brunswick Sq Mall"/>
    <s v="BSQ Mall x1366 - ATT"/>
    <s v="Snapple Diet Tea - Raspberry"/>
    <s v="Non Carbonated"/>
    <n v="14728676741"/>
    <s v="Monday, February 21, 2022"/>
    <s v="Cash"/>
    <n v="145"/>
    <n v="2.5"/>
    <n v="1"/>
    <n v="145"/>
    <n v="2.5"/>
    <n v="1"/>
    <n v="2.5"/>
    <n v="2.5"/>
    <x v="51"/>
    <s v="Snapple Diet Tea - Raspberry"/>
    <s v="Non Carbonated"/>
    <x v="2"/>
    <b v="1"/>
    <n v="2.5"/>
    <n v="1.6666666666666667"/>
    <s v="Snapple Diet Tea "/>
    <s v=" Raspberry"/>
    <m/>
    <x v="2"/>
    <s v=" February 21"/>
    <n v="2022"/>
  </r>
  <r>
    <s v="Processed"/>
    <s v="VJ300205292"/>
    <s v="Brunswick Sq Mall"/>
    <s v="BSQ Mall x1364 - Zales"/>
    <s v="Poland Springs Water"/>
    <s v="Water"/>
    <n v="14728677070"/>
    <s v="Monday, February 21, 2022"/>
    <s v="Cash"/>
    <n v="144"/>
    <n v="1.5"/>
    <n v="1"/>
    <n v="144"/>
    <n v="1.5"/>
    <n v="1"/>
    <n v="1.5"/>
    <n v="1.5"/>
    <x v="51"/>
    <s v="Poland Springs Water"/>
    <s v="Water"/>
    <x v="3"/>
    <b v="1"/>
    <n v="1.5"/>
    <n v="1"/>
    <s v="Poland Springs Water"/>
    <m/>
    <m/>
    <x v="2"/>
    <s v=" February 21"/>
    <n v="2022"/>
  </r>
  <r>
    <s v="Processed"/>
    <s v="VJ300320609"/>
    <s v="GuttenPlans"/>
    <s v="GuttenPlans x1367"/>
    <s v="Monster Energy Original"/>
    <s v="Carbonated"/>
    <n v="14728963925"/>
    <s v="Monday, February 21, 2022"/>
    <s v="Cash"/>
    <n v="146"/>
    <n v="3"/>
    <n v="1"/>
    <n v="146"/>
    <n v="3"/>
    <n v="1"/>
    <n v="3"/>
    <n v="3"/>
    <x v="51"/>
    <s v="Monster Energy Original"/>
    <s v="Carbonated"/>
    <x v="0"/>
    <b v="1"/>
    <n v="3"/>
    <n v="2"/>
    <s v="Monster Energy Original"/>
    <m/>
    <m/>
    <x v="2"/>
    <s v=" February 21"/>
    <n v="2022"/>
  </r>
  <r>
    <s v="Processed"/>
    <s v="VJ300320609"/>
    <s v="GuttenPlans"/>
    <s v="GuttenPlans x1367"/>
    <s v="Red Bull - Original"/>
    <s v="Carbonated"/>
    <n v="14728975359"/>
    <s v="Monday, February 21, 2022"/>
    <s v="Cash"/>
    <n v="148"/>
    <n v="3"/>
    <n v="1"/>
    <n v="148"/>
    <n v="3"/>
    <n v="1"/>
    <n v="3"/>
    <n v="3"/>
    <x v="51"/>
    <s v="Red Bull - Original"/>
    <s v="Carbonated"/>
    <x v="0"/>
    <b v="1"/>
    <n v="3"/>
    <n v="2"/>
    <s v="Red Bull "/>
    <s v=" Original"/>
    <m/>
    <x v="2"/>
    <s v=" February 21"/>
    <n v="2022"/>
  </r>
  <r>
    <s v="Processed"/>
    <s v="VJ300320609"/>
    <s v="GuttenPlans"/>
    <s v="GuttenPlans x1367"/>
    <s v="Good Health Veggie Stix - Sea Salt"/>
    <s v="Food"/>
    <n v="14729376474"/>
    <s v="Monday, February 21, 2022"/>
    <s v="Cash"/>
    <n v="112"/>
    <n v="1.5"/>
    <n v="1"/>
    <n v="112"/>
    <n v="1.5"/>
    <n v="1"/>
    <n v="1.5"/>
    <n v="1.5"/>
    <x v="51"/>
    <s v="Good Health Veggie Stix - Sea Salt"/>
    <s v="Food"/>
    <x v="1"/>
    <b v="1"/>
    <n v="1.5"/>
    <n v="1"/>
    <s v="Good Health Veggie Stix "/>
    <s v=" Sea Salt"/>
    <m/>
    <x v="2"/>
    <s v=" February 21"/>
    <n v="2022"/>
  </r>
  <r>
    <s v="Processed"/>
    <s v="VJ300320611"/>
    <s v="Brunswick Sq Mall"/>
    <s v="BSQ Mall x1366 - ATT"/>
    <s v="Miss Vickie's Potato Chip - Sea Salt &amp; Vinega"/>
    <s v="Food"/>
    <n v="14729614015"/>
    <s v="Tuesday, February 22, 2022"/>
    <s v="Cash"/>
    <n v="112"/>
    <n v="1.5"/>
    <n v="1"/>
    <n v="112"/>
    <n v="1.5"/>
    <n v="1"/>
    <n v="1.5"/>
    <n v="1.5"/>
    <x v="51"/>
    <s v="Miss Vickie's Potato Chip - Sea Salt &amp; Vinega"/>
    <s v="Food"/>
    <x v="1"/>
    <b v="1"/>
    <n v="1.5"/>
    <n v="1"/>
    <s v="Miss Vickie's Potato Chip "/>
    <s v=" Sea Salt &amp; Vinega"/>
    <m/>
    <x v="3"/>
    <s v=" February 22"/>
    <n v="2022"/>
  </r>
  <r>
    <s v="Processed"/>
    <s v="VJ300320611"/>
    <s v="Brunswick Sq Mall"/>
    <s v="BSQ Mall x1366 - ATT"/>
    <s v="Miss Vickie's Potato Chip - Sea Salt &amp; Vinega"/>
    <s v="Food"/>
    <n v="14729614035"/>
    <s v="Tuesday, February 22, 2022"/>
    <s v="Cash"/>
    <n v="112"/>
    <n v="1.5"/>
    <n v="1"/>
    <n v="112"/>
    <n v="1.5"/>
    <n v="1"/>
    <n v="1.5"/>
    <n v="1.5"/>
    <x v="51"/>
    <s v="Miss Vickie's Potato Chip - Sea Salt &amp; Vinega"/>
    <s v="Food"/>
    <x v="1"/>
    <b v="1"/>
    <n v="1.5"/>
    <n v="1"/>
    <s v="Miss Vickie's Potato Chip "/>
    <s v=" Sea Salt &amp; Vinega"/>
    <m/>
    <x v="3"/>
    <s v=" February 22"/>
    <n v="2022"/>
  </r>
  <r>
    <s v="Processed"/>
    <s v="VJ300320611"/>
    <s v="Brunswick Sq Mall"/>
    <s v="BSQ Mall x1366 - ATT"/>
    <s v="Miss Vickie's Potato Chip - Sea Salt &amp; Vinega"/>
    <s v="Food"/>
    <n v="14729614455"/>
    <s v="Tuesday, February 22, 2022"/>
    <s v="Cash"/>
    <n v="112"/>
    <n v="1.5"/>
    <n v="1"/>
    <n v="112"/>
    <n v="1.5"/>
    <n v="1"/>
    <n v="1.5"/>
    <n v="1.5"/>
    <x v="51"/>
    <s v="Miss Vickie's Potato Chip - Sea Salt &amp; Vinega"/>
    <s v="Food"/>
    <x v="1"/>
    <b v="1"/>
    <n v="1.5"/>
    <n v="1"/>
    <s v="Miss Vickie's Potato Chip "/>
    <s v=" Sea Salt &amp; Vinega"/>
    <m/>
    <x v="3"/>
    <s v=" February 22"/>
    <n v="2022"/>
  </r>
  <r>
    <s v="Processed"/>
    <s v="VJ300320611"/>
    <s v="Brunswick Sq Mall"/>
    <s v="BSQ Mall x1366 - ATT"/>
    <s v="Miss Vickie's Potato Chip - Sea Salt &amp; Vinega"/>
    <s v="Food"/>
    <n v="14729879503"/>
    <s v="Tuesday, February 22, 2022"/>
    <s v="Cash"/>
    <n v="112"/>
    <n v="1.5"/>
    <n v="1"/>
    <n v="112"/>
    <n v="1.5"/>
    <n v="1"/>
    <n v="1.5"/>
    <n v="1.5"/>
    <x v="52"/>
    <s v="Miss Vickie's Potato Chip - Sea Salt &amp; Vinega"/>
    <s v="Food"/>
    <x v="1"/>
    <b v="1"/>
    <n v="1.5"/>
    <n v="1"/>
    <s v="Miss Vickie's Potato Chip "/>
    <s v=" Sea Salt &amp; Vinega"/>
    <m/>
    <x v="3"/>
    <s v=" February 22"/>
    <n v="2022"/>
  </r>
  <r>
    <s v="Processed"/>
    <s v="VJ300320686"/>
    <s v="Earle Asphalt"/>
    <s v="Earle Asphalt x1371"/>
    <s v="Belvita Snack Packs - Blueberry"/>
    <s v="Food"/>
    <n v="14730327156"/>
    <s v="Tuesday, February 22, 2022"/>
    <s v="Credit"/>
    <n v="122"/>
    <n v="1.25"/>
    <n v="2"/>
    <n v="122"/>
    <n v="1.25"/>
    <n v="2"/>
    <n v="2.5"/>
    <n v="2.5"/>
    <x v="52"/>
    <s v="Belvita Snack Packs - Blueberry"/>
    <s v="Food"/>
    <x v="1"/>
    <b v="1"/>
    <n v="1.25"/>
    <n v="0.83333333333333337"/>
    <s v="Belvita Snack Packs "/>
    <s v=" Blueberry"/>
    <m/>
    <x v="3"/>
    <s v=" February 22"/>
    <n v="2022"/>
  </r>
  <r>
    <s v="Processed"/>
    <s v="VJ300320686"/>
    <s v="Earle Asphalt"/>
    <s v="Earle Asphalt x1371"/>
    <s v="Miss Vickie's Potato Chip - Lime &amp; Cracked Pe"/>
    <s v="Food"/>
    <n v="14733382936"/>
    <s v="Tuesday, February 22, 2022"/>
    <s v="Cash"/>
    <n v="110"/>
    <n v="1.5"/>
    <n v="1"/>
    <n v="110"/>
    <n v="1.5"/>
    <n v="1"/>
    <n v="1.5"/>
    <n v="1.5"/>
    <x v="52"/>
    <s v="Miss Vickie's Potato Chip - Lime &amp; Cracked Pe"/>
    <s v="Food"/>
    <x v="1"/>
    <b v="1"/>
    <n v="1.5"/>
    <n v="1"/>
    <s v="Miss Vickie's Potato Chip "/>
    <s v=" Lime &amp; Cracked Pe"/>
    <m/>
    <x v="3"/>
    <s v=" February 22"/>
    <n v="2022"/>
  </r>
  <r>
    <s v="Processed"/>
    <s v="VJ300320611"/>
    <s v="Brunswick Sq Mall"/>
    <s v="BSQ Mall x1366 - ATT"/>
    <s v="SunChips Multigrain - Harvest Cheddar"/>
    <s v="Food"/>
    <n v="14733755823"/>
    <s v="Tuesday, February 22, 2022"/>
    <s v="Credit"/>
    <n v="125"/>
    <n v="1.5"/>
    <n v="1"/>
    <n v="125"/>
    <n v="1.5"/>
    <n v="1"/>
    <n v="1.5"/>
    <n v="1.5"/>
    <x v="52"/>
    <s v="SunChips Multigrain - Harvest Cheddar"/>
    <s v="Food"/>
    <x v="1"/>
    <b v="1"/>
    <n v="1.5"/>
    <n v="1"/>
    <s v="SunChips Multigrain "/>
    <s v=" Harvest Cheddar"/>
    <m/>
    <x v="3"/>
    <s v=" February 22"/>
    <n v="2022"/>
  </r>
  <r>
    <s v="Processed"/>
    <s v="VJ300320609"/>
    <s v="GuttenPlans"/>
    <s v="GuttenPlans x1367"/>
    <s v="Red Bull - Original"/>
    <s v="Carbonated"/>
    <n v="14733781705"/>
    <s v="Tuesday, February 22, 2022"/>
    <s v="Cash"/>
    <n v="148"/>
    <n v="3"/>
    <n v="1"/>
    <n v="148"/>
    <n v="3"/>
    <n v="1"/>
    <n v="3"/>
    <n v="3"/>
    <x v="52"/>
    <s v="Red Bull - Original"/>
    <s v="Carbonated"/>
    <x v="0"/>
    <b v="1"/>
    <n v="3"/>
    <n v="2"/>
    <s v="Red Bull "/>
    <s v=" Original"/>
    <m/>
    <x v="3"/>
    <s v=" February 22"/>
    <n v="2022"/>
  </r>
  <r>
    <s v="Processed"/>
    <s v="VJ300320609"/>
    <s v="GuttenPlans"/>
    <s v="GuttenPlans x1367"/>
    <s v="Cheetos - Fleming Hot Crunchy"/>
    <s v="Food"/>
    <n v="14734502145"/>
    <s v="Tuesday, February 22, 2022"/>
    <s v="Cash"/>
    <n v="122"/>
    <n v="1.5"/>
    <n v="1"/>
    <n v="122"/>
    <n v="1.5"/>
    <n v="1"/>
    <n v="1.5"/>
    <n v="1.5"/>
    <x v="52"/>
    <s v="Cheetos - Fleming Hot Crunchy"/>
    <s v="Food"/>
    <x v="1"/>
    <b v="1"/>
    <n v="1.5"/>
    <n v="1"/>
    <s v="Cheetos "/>
    <s v=" Fleming Hot Crunchy"/>
    <m/>
    <x v="3"/>
    <s v=" February 22"/>
    <n v="2022"/>
  </r>
  <r>
    <s v="Processed"/>
    <s v="VJ300320609"/>
    <s v="GuttenPlans"/>
    <s v="GuttenPlans x1367"/>
    <s v="Cheetos - Fleming Hot Crunchy"/>
    <s v="Food"/>
    <n v="14734503752"/>
    <s v="Tuesday, February 22, 2022"/>
    <s v="Cash"/>
    <n v="122"/>
    <n v="1.5"/>
    <n v="1"/>
    <n v="122"/>
    <n v="1.5"/>
    <n v="1"/>
    <n v="1.5"/>
    <n v="1.5"/>
    <x v="52"/>
    <s v="Cheetos - Fleming Hot Crunchy"/>
    <s v="Food"/>
    <x v="1"/>
    <b v="1"/>
    <n v="1.5"/>
    <n v="1"/>
    <s v="Cheetos "/>
    <s v=" Fleming Hot Crunchy"/>
    <m/>
    <x v="3"/>
    <s v=" February 22"/>
    <n v="2022"/>
  </r>
  <r>
    <s v="Processed"/>
    <s v="VJ300320609"/>
    <s v="GuttenPlans"/>
    <s v="GuttenPlans x1367"/>
    <s v="Nutter Butter Bites"/>
    <s v="Food"/>
    <n v="14734599839"/>
    <s v="Tuesday, February 22, 2022"/>
    <s v="Cash"/>
    <n v="124"/>
    <n v="1"/>
    <n v="1"/>
    <n v="124"/>
    <n v="1"/>
    <n v="1"/>
    <n v="1"/>
    <n v="1"/>
    <x v="52"/>
    <s v="Nutter Butter Bites"/>
    <s v="Food"/>
    <x v="1"/>
    <b v="1"/>
    <n v="1"/>
    <n v="0.66666666666666663"/>
    <s v="Nutter Butter Bites"/>
    <m/>
    <m/>
    <x v="3"/>
    <s v=" February 22"/>
    <n v="2022"/>
  </r>
  <r>
    <s v="Processed"/>
    <s v="VJ300320686"/>
    <s v="Earle Asphalt"/>
    <s v="Earle Asphalt x1371"/>
    <s v="Keto Krisp - Almond Butter"/>
    <s v="Carbonated"/>
    <n v="14736780816"/>
    <s v="Wednesday, February 23, 2022"/>
    <s v="Credit"/>
    <n v="135"/>
    <n v="2"/>
    <n v="1"/>
    <n v="135"/>
    <n v="2"/>
    <n v="1"/>
    <n v="2"/>
    <n v="2"/>
    <x v="53"/>
    <s v="Keto Krisp - Almond Butter"/>
    <s v="Carbonated"/>
    <x v="0"/>
    <b v="1"/>
    <n v="2"/>
    <n v="1.3333333333333333"/>
    <s v="Keto Krisp "/>
    <s v=" Almond Butter"/>
    <m/>
    <x v="4"/>
    <s v=" February 23"/>
    <n v="2022"/>
  </r>
  <r>
    <s v="Processed"/>
    <s v="VJ300320686"/>
    <s v="Earle Asphalt"/>
    <s v="Earle Asphalt x1371"/>
    <s v="Robert Irvine's - Fit Crunch -  Chocolate Pea"/>
    <s v="Food"/>
    <n v="14737792933"/>
    <s v="Wednesday, February 23, 2022"/>
    <s v="Cash"/>
    <n v="132"/>
    <n v="2"/>
    <n v="1"/>
    <n v="132"/>
    <n v="2"/>
    <n v="1"/>
    <n v="2"/>
    <n v="2"/>
    <x v="53"/>
    <s v="Robert Irvine's - Fit Crunch -  Chocolate Pea"/>
    <s v="Food"/>
    <x v="1"/>
    <b v="1"/>
    <n v="2"/>
    <n v="1.3333333333333333"/>
    <s v="Robert Irvine's "/>
    <s v=" Fit Crunch "/>
    <s v="  Chocolate Pea"/>
    <x v="4"/>
    <s v=" February 23"/>
    <n v="2022"/>
  </r>
  <r>
    <s v="Processed"/>
    <s v="VJ300320609"/>
    <s v="GuttenPlans"/>
    <s v="GuttenPlans x1367"/>
    <s v="Snapple Tea - Raspberry"/>
    <s v="Non Carbonated"/>
    <n v="14738205835"/>
    <s v="Wednesday, February 23, 2022"/>
    <s v="Cash"/>
    <n v="147"/>
    <n v="2.5"/>
    <n v="1"/>
    <n v="147"/>
    <n v="2.5"/>
    <n v="1"/>
    <n v="2.5"/>
    <n v="2.5"/>
    <x v="53"/>
    <s v="Snapple Tea - Raspberry"/>
    <s v="Non Carbonated"/>
    <x v="2"/>
    <b v="1"/>
    <n v="2.5"/>
    <n v="1.6666666666666667"/>
    <s v="Snapple Tea "/>
    <s v=" Raspberry"/>
    <m/>
    <x v="4"/>
    <s v=" February 23"/>
    <n v="2022"/>
  </r>
  <r>
    <s v="Processed"/>
    <s v="VJ300320609"/>
    <s v="GuttenPlans"/>
    <s v="GuttenPlans x1367"/>
    <s v="Snapple Tea - Raspberry"/>
    <s v="Non Carbonated"/>
    <n v="14738210913"/>
    <s v="Wednesday, February 23, 2022"/>
    <s v="Cash"/>
    <n v="147"/>
    <n v="2.5"/>
    <n v="1"/>
    <n v="147"/>
    <n v="2.5"/>
    <n v="1"/>
    <n v="2.5"/>
    <n v="2.5"/>
    <x v="53"/>
    <s v="Snapple Tea - Raspberry"/>
    <s v="Non Carbonated"/>
    <x v="2"/>
    <b v="1"/>
    <n v="2.5"/>
    <n v="1.6666666666666667"/>
    <s v="Snapple Tea "/>
    <s v=" Raspberry"/>
    <m/>
    <x v="4"/>
    <s v=" February 23"/>
    <n v="2022"/>
  </r>
  <r>
    <s v="Processed"/>
    <s v="VJ300320686"/>
    <s v="Earle Asphalt"/>
    <s v="Earle Asphalt x1371"/>
    <s v="Robert Irvine's - Fit Crunch -  Chocolate Pea"/>
    <s v="Food"/>
    <n v="14738236482"/>
    <s v="Wednesday, February 23, 2022"/>
    <s v="Cash"/>
    <n v="133"/>
    <n v="2"/>
    <n v="1"/>
    <n v="133"/>
    <n v="2"/>
    <n v="1"/>
    <n v="2"/>
    <n v="2"/>
    <x v="53"/>
    <s v="Robert Irvine's - Fit Crunch -  Chocolate Pea"/>
    <s v="Food"/>
    <x v="1"/>
    <b v="1"/>
    <n v="2"/>
    <n v="1.3333333333333333"/>
    <s v="Robert Irvine's "/>
    <s v=" Fit Crunch "/>
    <s v="  Chocolate Pea"/>
    <x v="4"/>
    <s v=" February 23"/>
    <n v="2022"/>
  </r>
  <r>
    <s v="Processed"/>
    <s v="VJ300320686"/>
    <s v="Earle Asphalt"/>
    <s v="Earle Asphalt x1371"/>
    <s v="Keto Krisp - Almond Butter"/>
    <s v="Carbonated"/>
    <n v="14738523136"/>
    <s v="Wednesday, February 23, 2022"/>
    <s v="Cash"/>
    <n v="135"/>
    <n v="2"/>
    <n v="1"/>
    <n v="135"/>
    <n v="2"/>
    <n v="1"/>
    <n v="2"/>
    <n v="2"/>
    <x v="53"/>
    <s v="Keto Krisp - Almond Butter"/>
    <s v="Carbonated"/>
    <x v="0"/>
    <b v="1"/>
    <n v="2"/>
    <n v="1.3333333333333333"/>
    <s v="Keto Krisp "/>
    <s v=" Almond Butter"/>
    <m/>
    <x v="4"/>
    <s v=" February 23"/>
    <n v="2022"/>
  </r>
  <r>
    <s v="Processed"/>
    <s v="VJ300320609"/>
    <s v="GuttenPlans"/>
    <s v="GuttenPlans x1367"/>
    <s v="Snapple Tea - Raspberry"/>
    <s v="Non Carbonated"/>
    <n v="14740337899"/>
    <s v="Thursday, February 24, 2022"/>
    <s v="Cash"/>
    <n v="147"/>
    <n v="2.5"/>
    <n v="1"/>
    <n v="147"/>
    <n v="2.5"/>
    <n v="1"/>
    <n v="2.5"/>
    <n v="2.5"/>
    <x v="54"/>
    <s v="Snapple Tea - Raspberry"/>
    <s v="Non Carbonated"/>
    <x v="2"/>
    <b v="1"/>
    <n v="2.5"/>
    <n v="1.6666666666666667"/>
    <s v="Snapple Tea "/>
    <s v=" Raspberry"/>
    <m/>
    <x v="5"/>
    <s v=" February 24"/>
    <n v="2022"/>
  </r>
  <r>
    <s v="Processed"/>
    <s v="VJ300320609"/>
    <s v="GuttenPlans"/>
    <s v="GuttenPlans x1367"/>
    <s v="Oreo Single Server 6 ct"/>
    <s v="Food"/>
    <n v="14740337970"/>
    <s v="Thursday, February 24, 2022"/>
    <s v="Cash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320609"/>
    <s v="GuttenPlans"/>
    <s v="GuttenPlans x1367"/>
    <s v="Oreo Single Server 6 ct"/>
    <s v="Food"/>
    <n v="14740339245"/>
    <s v="Thursday, February 24, 2022"/>
    <s v="Cash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320609"/>
    <s v="GuttenPlans"/>
    <s v="GuttenPlans x1367"/>
    <s v="Pure Organic Pineapple Passionfruit"/>
    <s v="Food"/>
    <n v="14740349847"/>
    <s v="Thursday, February 24, 2022"/>
    <s v="Cash"/>
    <n v="139"/>
    <n v="1"/>
    <n v="1"/>
    <n v="139"/>
    <n v="1"/>
    <n v="1"/>
    <n v="1"/>
    <n v="1"/>
    <x v="54"/>
    <s v="Pure Organic Pineapple Passionfruit"/>
    <s v="Food"/>
    <x v="1"/>
    <b v="1"/>
    <n v="1"/>
    <n v="0.66666666666666663"/>
    <s v="Pure Organic Pineapple Passionfruit"/>
    <m/>
    <m/>
    <x v="5"/>
    <s v=" February 24"/>
    <n v="2022"/>
  </r>
  <r>
    <s v="Processed"/>
    <s v="VJ300320609"/>
    <s v="GuttenPlans"/>
    <s v="GuttenPlans x1367"/>
    <s v="Miss Vickie's Potato Chip - Sea Salt &amp; Vinega"/>
    <s v="Food"/>
    <n v="14741039435"/>
    <s v="Thursday, February 24, 2022"/>
    <s v="Cash"/>
    <n v="113"/>
    <n v="1.5"/>
    <n v="1"/>
    <n v="113"/>
    <n v="1.5"/>
    <n v="1"/>
    <n v="1.5"/>
    <n v="1.5"/>
    <x v="54"/>
    <s v="Miss Vickie's Potato Chip - Sea Salt &amp; Vinega"/>
    <s v="Food"/>
    <x v="1"/>
    <b v="1"/>
    <n v="1.5"/>
    <n v="1"/>
    <s v="Miss Vickie's Potato Chip "/>
    <s v=" Sea Salt &amp; Vinega"/>
    <m/>
    <x v="5"/>
    <s v=" February 24"/>
    <n v="2022"/>
  </r>
  <r>
    <s v="Processed"/>
    <s v="VJ300320609"/>
    <s v="GuttenPlans"/>
    <s v="GuttenPlans x1367"/>
    <s v="Newtons Fig Bar"/>
    <s v="Food"/>
    <n v="14741040459"/>
    <s v="Thursday, February 24, 2022"/>
    <s v="Cash"/>
    <n v="136"/>
    <n v="1.5"/>
    <n v="1"/>
    <n v="136"/>
    <n v="1.5"/>
    <n v="1"/>
    <n v="1.5"/>
    <n v="1.5"/>
    <x v="54"/>
    <s v="Newtons Fig Bar"/>
    <s v="Food"/>
    <x v="1"/>
    <b v="1"/>
    <n v="1.5"/>
    <n v="1"/>
    <s v="Newtons Fig Bar"/>
    <m/>
    <m/>
    <x v="5"/>
    <s v=" February 24"/>
    <n v="2022"/>
  </r>
  <r>
    <s v="Processed"/>
    <s v="VJ300320686"/>
    <s v="Earle Asphalt"/>
    <s v="Earle Asphalt x1371"/>
    <s v="CheezIt - Original"/>
    <s v="Food"/>
    <n v="14741077435"/>
    <s v="Thursday, February 24, 2022"/>
    <s v="Cash"/>
    <n v="121"/>
    <n v="1.25"/>
    <n v="1"/>
    <n v="121"/>
    <n v="1.25"/>
    <n v="1"/>
    <n v="1.25"/>
    <n v="1.25"/>
    <x v="54"/>
    <s v="CheezIt - Original"/>
    <s v="Food"/>
    <x v="1"/>
    <b v="1"/>
    <n v="1.25"/>
    <n v="0.83333333333333337"/>
    <s v="CheezIt "/>
    <s v=" Original"/>
    <m/>
    <x v="5"/>
    <s v=" February 24"/>
    <n v="2022"/>
  </r>
  <r>
    <s v="Processed"/>
    <s v="VJ300320686"/>
    <s v="Earle Asphalt"/>
    <s v="Earle Asphalt x1371"/>
    <s v="Snyder's of Hanover Pretzel - Cheddar Cheese"/>
    <s v="Food"/>
    <n v="14741078678"/>
    <s v="Thursday, February 24, 2022"/>
    <s v="Cash"/>
    <n v="120"/>
    <n v="1.5"/>
    <n v="1"/>
    <n v="120"/>
    <n v="1.5"/>
    <n v="1"/>
    <n v="1.5"/>
    <n v="1.5"/>
    <x v="54"/>
    <s v="Snyder's of Hanover Pretzel - Cheddar Cheese"/>
    <s v="Food"/>
    <x v="1"/>
    <b v="1"/>
    <n v="1.5"/>
    <n v="1"/>
    <s v="Snyder's of Hanover Pretzel "/>
    <s v=" Cheddar Cheese"/>
    <m/>
    <x v="5"/>
    <s v=" February 24"/>
    <n v="2022"/>
  </r>
  <r>
    <s v="Processed"/>
    <s v="VJ300320609"/>
    <s v="GuttenPlans"/>
    <s v="GuttenPlans x1367"/>
    <s v="Oreo Single Server 6 ct"/>
    <s v="Food"/>
    <n v="14741681516"/>
    <s v="Thursday, February 24, 2022"/>
    <s v="Credit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320686"/>
    <s v="Earle Asphalt"/>
    <s v="Earle Asphalt x1371"/>
    <s v="Keto Krisp - Almond Butter"/>
    <s v="Carbonated"/>
    <n v="14742612458"/>
    <s v="Thursday, February 24, 2022"/>
    <s v="Cash"/>
    <n v="135"/>
    <n v="2"/>
    <n v="1"/>
    <n v="135"/>
    <n v="2"/>
    <n v="1"/>
    <n v="2"/>
    <n v="2"/>
    <x v="54"/>
    <s v="Keto Krisp - Almond Butter"/>
    <s v="Carbonated"/>
    <x v="0"/>
    <b v="1"/>
    <n v="2"/>
    <n v="1.3333333333333333"/>
    <s v="Keto Krisp "/>
    <s v=" Almond Butter"/>
    <m/>
    <x v="5"/>
    <s v=" February 24"/>
    <n v="2022"/>
  </r>
  <r>
    <s v="Processed"/>
    <s v="VJ300320686"/>
    <s v="Earle Asphalt"/>
    <s v="Earle Asphalt x1371"/>
    <s v="Miss Vickie's Potato Chip - Lime &amp; Cracked Pe"/>
    <s v="Food"/>
    <n v="14743139766"/>
    <s v="Thursday, February 24, 2022"/>
    <s v="Cash"/>
    <n v="110"/>
    <n v="1.5"/>
    <n v="1"/>
    <n v="110"/>
    <n v="1.5"/>
    <n v="1"/>
    <n v="1.5"/>
    <n v="1.5"/>
    <x v="54"/>
    <s v="Miss Vickie's Potato Chip - Lime &amp; Cracked Pe"/>
    <s v="Food"/>
    <x v="1"/>
    <b v="1"/>
    <n v="1.5"/>
    <n v="1"/>
    <s v="Miss Vickie's Potato Chip "/>
    <s v=" Lime &amp; Cracked Pe"/>
    <m/>
    <x v="5"/>
    <s v=" February 24"/>
    <n v="2022"/>
  </r>
  <r>
    <s v="Processed"/>
    <s v="VJ300320609"/>
    <s v="GuttenPlans"/>
    <s v="GuttenPlans x1367"/>
    <s v="Snapple Diet Tea - Lemon"/>
    <s v="Non Carbonated"/>
    <n v="14743507248"/>
    <s v="Thursday, February 24, 2022"/>
    <s v="Cash"/>
    <n v="143"/>
    <n v="2.5"/>
    <n v="1"/>
    <n v="143"/>
    <n v="2.5"/>
    <n v="1"/>
    <n v="2.5"/>
    <n v="2.5"/>
    <x v="54"/>
    <s v="Snapple Diet Tea - Lemon"/>
    <s v="Non Carbonated"/>
    <x v="2"/>
    <b v="1"/>
    <n v="2.5"/>
    <n v="1.6666666666666667"/>
    <s v="Snapple Diet Tea "/>
    <s v=" Lemon"/>
    <m/>
    <x v="5"/>
    <s v=" February 24"/>
    <n v="2022"/>
  </r>
  <r>
    <s v="Processed"/>
    <s v="VJ300320609"/>
    <s v="GuttenPlans"/>
    <s v="GuttenPlans x1367"/>
    <s v="Oreo Single Server 6 ct"/>
    <s v="Food"/>
    <n v="14743514926"/>
    <s v="Thursday, February 24, 2022"/>
    <s v="Cash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205292"/>
    <s v="Brunswick Sq Mall"/>
    <s v="BSQ Mall x1364 - Zales"/>
    <s v="Poland Springs Water"/>
    <s v="Water"/>
    <n v="14743903871"/>
    <s v="Thursday, February 24, 2022"/>
    <s v="Cash"/>
    <n v="144"/>
    <n v="1.5"/>
    <n v="1"/>
    <n v="144"/>
    <n v="1.5"/>
    <n v="1"/>
    <n v="1.5"/>
    <n v="1.5"/>
    <x v="54"/>
    <s v="Poland Springs Water"/>
    <s v="Water"/>
    <x v="3"/>
    <b v="1"/>
    <n v="1.5"/>
    <n v="1"/>
    <s v="Poland Springs Water"/>
    <m/>
    <m/>
    <x v="5"/>
    <s v=" February 24"/>
    <n v="2022"/>
  </r>
  <r>
    <s v="Processed"/>
    <s v="VJ300205292"/>
    <s v="Brunswick Sq Mall"/>
    <s v="BSQ Mall x1364 - Zales"/>
    <s v="Wonderful Pistachios - Variety"/>
    <s v="Food"/>
    <n v="14743907648"/>
    <s v="Thursday, February 24, 2022"/>
    <s v="Cash"/>
    <n v="131"/>
    <n v="2"/>
    <n v="1"/>
    <n v="131"/>
    <n v="2"/>
    <n v="1"/>
    <n v="2"/>
    <n v="2"/>
    <x v="54"/>
    <s v="Wonderful Pistachios - Variety"/>
    <s v="Food"/>
    <x v="1"/>
    <b v="1"/>
    <n v="2"/>
    <n v="1.3333333333333333"/>
    <s v="Wonderful Pistachios "/>
    <s v=" Variety"/>
    <m/>
    <x v="5"/>
    <s v=" February 24"/>
    <n v="2022"/>
  </r>
  <r>
    <s v="Processed"/>
    <s v="VJ300320609"/>
    <s v="GuttenPlans"/>
    <s v="GuttenPlans x1367"/>
    <s v="Snapple Diet Tea - Lemon"/>
    <s v="Non Carbonated"/>
    <n v="14743970038"/>
    <s v="Thursday, February 24, 2022"/>
    <s v="Cash"/>
    <n v="143"/>
    <n v="2.5"/>
    <n v="1"/>
    <n v="143"/>
    <n v="2.5"/>
    <n v="1"/>
    <n v="2.5"/>
    <n v="2.5"/>
    <x v="54"/>
    <s v="Snapple Diet Tea - Lemon"/>
    <s v="Non Carbonated"/>
    <x v="2"/>
    <b v="1"/>
    <n v="2.5"/>
    <n v="1.6666666666666667"/>
    <s v="Snapple Diet Tea "/>
    <s v=" Lemon"/>
    <m/>
    <x v="5"/>
    <s v=" February 24"/>
    <n v="2022"/>
  </r>
  <r>
    <s v="Processed"/>
    <s v="VJ300320609"/>
    <s v="GuttenPlans"/>
    <s v="GuttenPlans x1367"/>
    <s v="Newtons Fig Bar"/>
    <s v="Food"/>
    <n v="14744205155"/>
    <s v="Thursday, February 24, 2022"/>
    <s v="Cash"/>
    <n v="135"/>
    <n v="1.5"/>
    <n v="1"/>
    <n v="135"/>
    <n v="1.5"/>
    <n v="1"/>
    <n v="1.5"/>
    <n v="1.5"/>
    <x v="54"/>
    <s v="Newtons Fig Bar"/>
    <s v="Food"/>
    <x v="1"/>
    <b v="1"/>
    <n v="1.5"/>
    <n v="1"/>
    <s v="Newtons Fig Bar"/>
    <m/>
    <m/>
    <x v="5"/>
    <s v=" February 24"/>
    <n v="2022"/>
  </r>
  <r>
    <s v="Processed"/>
    <s v="VJ300320609"/>
    <s v="GuttenPlans"/>
    <s v="GuttenPlans x1367"/>
    <s v="Newtons Fig Bar"/>
    <s v="Food"/>
    <n v="14744213399"/>
    <s v="Thursday, February 24, 2022"/>
    <s v="Cash"/>
    <n v="135"/>
    <n v="1.5"/>
    <n v="1"/>
    <n v="135"/>
    <n v="1.5"/>
    <n v="1"/>
    <n v="1.5"/>
    <n v="1.5"/>
    <x v="54"/>
    <s v="Newtons Fig Bar"/>
    <s v="Food"/>
    <x v="1"/>
    <b v="1"/>
    <n v="1.5"/>
    <n v="1"/>
    <s v="Newtons Fig Bar"/>
    <m/>
    <m/>
    <x v="5"/>
    <s v=" February 24"/>
    <n v="2022"/>
  </r>
  <r>
    <s v="Processed"/>
    <s v="VJ300320609"/>
    <s v="GuttenPlans"/>
    <s v="GuttenPlans x1367"/>
    <s v="Snapple Diet Tea - Lemon"/>
    <s v="Non Carbonated"/>
    <n v="14744320956"/>
    <s v="Thursday, February 24, 2022"/>
    <s v="Cash"/>
    <n v="143"/>
    <n v="2.5"/>
    <n v="1"/>
    <n v="143"/>
    <n v="2.5"/>
    <n v="1"/>
    <n v="2.5"/>
    <n v="2.5"/>
    <x v="54"/>
    <s v="Snapple Diet Tea - Lemon"/>
    <s v="Non Carbonated"/>
    <x v="2"/>
    <b v="1"/>
    <n v="2.5"/>
    <n v="1.6666666666666667"/>
    <s v="Snapple Diet Tea "/>
    <s v=" Lemon"/>
    <m/>
    <x v="5"/>
    <s v=" February 24"/>
    <n v="2022"/>
  </r>
  <r>
    <s v="Processed"/>
    <s v="VJ300320609"/>
    <s v="GuttenPlans"/>
    <s v="GuttenPlans x1367"/>
    <s v="Miss Vickie's Potato Chip - Sea Salt &amp; Vinega"/>
    <s v="Food"/>
    <n v="14744321116"/>
    <s v="Thursday, February 24, 2022"/>
    <s v="Cash"/>
    <n v="113"/>
    <n v="1.5"/>
    <n v="1"/>
    <n v="113"/>
    <n v="1.5"/>
    <n v="1"/>
    <n v="1.5"/>
    <n v="1.5"/>
    <x v="54"/>
    <s v="Miss Vickie's Potato Chip - Sea Salt &amp; Vinega"/>
    <s v="Food"/>
    <x v="1"/>
    <b v="1"/>
    <n v="1.5"/>
    <n v="1"/>
    <s v="Miss Vickie's Potato Chip "/>
    <s v=" Sea Salt &amp; Vinega"/>
    <m/>
    <x v="5"/>
    <s v=" February 24"/>
    <n v="2022"/>
  </r>
  <r>
    <s v="Processed"/>
    <s v="VJ300320609"/>
    <s v="GuttenPlans"/>
    <s v="GuttenPlans x1367"/>
    <s v="Oreo Single Server 6 ct"/>
    <s v="Food"/>
    <n v="14745052908"/>
    <s v="Thursday, February 24, 2022"/>
    <s v="Cash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320609"/>
    <s v="GuttenPlans"/>
    <s v="GuttenPlans x1367"/>
    <s v="Oreo Single Server 6 ct"/>
    <s v="Food"/>
    <n v="14745129049"/>
    <s v="Thursday, February 24, 2022"/>
    <s v="Cash"/>
    <n v="138"/>
    <n v="2"/>
    <n v="1"/>
    <n v="138"/>
    <n v="2"/>
    <n v="1"/>
    <n v="2"/>
    <n v="2"/>
    <x v="54"/>
    <s v="Oreo Single Server 6 ct"/>
    <s v="Food"/>
    <x v="1"/>
    <b v="1"/>
    <n v="2"/>
    <n v="1.3333333333333333"/>
    <s v="Oreo Single Server 6 ct"/>
    <m/>
    <m/>
    <x v="5"/>
    <s v=" February 24"/>
    <n v="2022"/>
  </r>
  <r>
    <s v="Processed"/>
    <s v="VJ300320609"/>
    <s v="GuttenPlans"/>
    <s v="GuttenPlans x1367"/>
    <s v="Pure Organic Pineapple Passionfruit"/>
    <s v="Food"/>
    <n v="14745129789"/>
    <s v="Thursday, February 24, 2022"/>
    <s v="Cash"/>
    <n v="139"/>
    <n v="1"/>
    <n v="1"/>
    <n v="139"/>
    <n v="1"/>
    <n v="1"/>
    <n v="1"/>
    <n v="1"/>
    <x v="54"/>
    <s v="Pure Organic Pineapple Passionfruit"/>
    <s v="Food"/>
    <x v="1"/>
    <b v="1"/>
    <n v="1"/>
    <n v="0.66666666666666663"/>
    <s v="Pure Organic Pineapple Passionfruit"/>
    <m/>
    <m/>
    <x v="5"/>
    <s v=" February 24"/>
    <n v="2022"/>
  </r>
  <r>
    <s v="Processed"/>
    <s v="VJ300320609"/>
    <s v="GuttenPlans"/>
    <s v="GuttenPlans x1367"/>
    <s v="Nutter Butter Bites"/>
    <s v="Food"/>
    <n v="14745861674"/>
    <s v="Friday, February 25, 2022"/>
    <s v="Cash"/>
    <n v="124"/>
    <n v="1"/>
    <n v="1"/>
    <n v="124"/>
    <n v="1"/>
    <n v="1"/>
    <n v="1"/>
    <n v="1"/>
    <x v="55"/>
    <s v="Nutter Butter Bites"/>
    <s v="Food"/>
    <x v="1"/>
    <b v="1"/>
    <n v="1"/>
    <n v="0.66666666666666663"/>
    <s v="Nutter Butter Bites"/>
    <m/>
    <m/>
    <x v="6"/>
    <s v=" February 25"/>
    <n v="2022"/>
  </r>
  <r>
    <s v="Processed"/>
    <s v="VJ300320609"/>
    <s v="GuttenPlans"/>
    <s v="GuttenPlans x1367"/>
    <s v="CheezIt - Original"/>
    <s v="Food"/>
    <n v="14745862942"/>
    <s v="Friday, February 25, 2022"/>
    <s v="Cash"/>
    <n v="125"/>
    <n v="1"/>
    <n v="1"/>
    <n v="125"/>
    <n v="1"/>
    <n v="1"/>
    <n v="1"/>
    <n v="1"/>
    <x v="55"/>
    <s v="CheezIt - Original"/>
    <s v="Food"/>
    <x v="1"/>
    <b v="1"/>
    <n v="1"/>
    <n v="0.66666666666666663"/>
    <s v="CheezIt "/>
    <s v=" Original"/>
    <m/>
    <x v="6"/>
    <s v=" February 25"/>
    <n v="2022"/>
  </r>
  <r>
    <s v="Processed"/>
    <s v="VJ300320686"/>
    <s v="Earle Asphalt"/>
    <s v="Earle Asphalt x1371"/>
    <s v="Snyder's of Hanover Pretzel - Cheddar Cheese"/>
    <s v="Food"/>
    <n v="14746439701"/>
    <s v="Friday, February 25, 2022"/>
    <s v="Cash"/>
    <n v="120"/>
    <n v="1.5"/>
    <n v="1"/>
    <n v="120"/>
    <n v="1.5"/>
    <n v="1"/>
    <n v="1.5"/>
    <n v="1.5"/>
    <x v="55"/>
    <s v="Snyder's of Hanover Pretzel - Cheddar Cheese"/>
    <s v="Food"/>
    <x v="1"/>
    <b v="1"/>
    <n v="1.5"/>
    <n v="1"/>
    <s v="Snyder's of Hanover Pretzel "/>
    <s v=" Cheddar Cheese"/>
    <m/>
    <x v="6"/>
    <s v=" February 25"/>
    <n v="2022"/>
  </r>
  <r>
    <s v="Processed"/>
    <s v="VJ300320686"/>
    <s v="Earle Asphalt"/>
    <s v="Earle Asphalt x1371"/>
    <s v="CheezIt - Original"/>
    <s v="Food"/>
    <n v="14746440621"/>
    <s v="Friday, February 25, 2022"/>
    <s v="Cash"/>
    <n v="121"/>
    <n v="1.25"/>
    <n v="1"/>
    <n v="121"/>
    <n v="1.25"/>
    <n v="1"/>
    <n v="1.25"/>
    <n v="1.25"/>
    <x v="55"/>
    <s v="CheezIt - Original"/>
    <s v="Food"/>
    <x v="1"/>
    <b v="1"/>
    <n v="1.25"/>
    <n v="0.83333333333333337"/>
    <s v="CheezIt "/>
    <s v=" Original"/>
    <m/>
    <x v="6"/>
    <s v=" February 25"/>
    <n v="2022"/>
  </r>
  <r>
    <s v="Processed"/>
    <s v="VJ300320686"/>
    <s v="Earle Asphalt"/>
    <s v="Earle Asphalt x1371"/>
    <s v="Belvita Snack Packs - Blueberry"/>
    <s v="Food"/>
    <n v="14746440755"/>
    <s v="Friday, February 25, 2022"/>
    <s v="Cash"/>
    <n v="122"/>
    <n v="1.25"/>
    <n v="1"/>
    <n v="122"/>
    <n v="1.25"/>
    <n v="1"/>
    <n v="1.25"/>
    <n v="1.25"/>
    <x v="55"/>
    <s v="Belvita Snack Packs - Blueberry"/>
    <s v="Food"/>
    <x v="1"/>
    <b v="1"/>
    <n v="1.25"/>
    <n v="0.83333333333333337"/>
    <s v="Belvita Snack Packs "/>
    <s v=" Blueberry"/>
    <m/>
    <x v="6"/>
    <s v=" February 25"/>
    <n v="2022"/>
  </r>
  <r>
    <s v="Processed"/>
    <s v="VJ300320609"/>
    <s v="GuttenPlans"/>
    <s v="GuttenPlans x1367"/>
    <s v="Snapple Diet Tea - Lemon"/>
    <s v="Non Carbonated"/>
    <n v="14746847097"/>
    <s v="Friday, February 25, 2022"/>
    <s v="Credit"/>
    <n v="143"/>
    <n v="2.5"/>
    <n v="1"/>
    <n v="143"/>
    <n v="2.5"/>
    <n v="1"/>
    <n v="2.5"/>
    <n v="2.5"/>
    <x v="55"/>
    <s v="Snapple Diet Tea - Lemon"/>
    <s v="Non Carbonated"/>
    <x v="2"/>
    <b v="1"/>
    <n v="2.5"/>
    <n v="1.6666666666666667"/>
    <s v="Snapple Diet Tea "/>
    <s v=" Lemon"/>
    <m/>
    <x v="6"/>
    <s v=" February 25"/>
    <n v="2022"/>
  </r>
  <r>
    <s v="Processed"/>
    <s v="VJ300320686"/>
    <s v="Earle Asphalt"/>
    <s v="Earle Asphalt x1371"/>
    <s v="Snapple Diet Tea - Lemon"/>
    <s v="Non Carbonated"/>
    <n v="14747023022"/>
    <s v="Friday, February 25, 2022"/>
    <s v="Cash"/>
    <n v="145"/>
    <n v="2.5"/>
    <n v="1"/>
    <n v="145"/>
    <n v="2.5"/>
    <n v="1"/>
    <n v="2.5"/>
    <n v="2.5"/>
    <x v="55"/>
    <s v="Snapple Diet Tea - Lemon"/>
    <s v="Non Carbonated"/>
    <x v="2"/>
    <b v="1"/>
    <n v="2.5"/>
    <n v="1.6666666666666667"/>
    <s v="Snapple Diet Tea "/>
    <s v=" Lemon"/>
    <m/>
    <x v="6"/>
    <s v=" February 25"/>
    <n v="2022"/>
  </r>
  <r>
    <s v="Processed"/>
    <s v="VJ300320609"/>
    <s v="GuttenPlans"/>
    <s v="GuttenPlans x1367"/>
    <s v="Oreo Single Server 6 ct"/>
    <s v="Food"/>
    <n v="14747169684"/>
    <s v="Friday, February 25, 2022"/>
    <s v="Cash"/>
    <n v="138"/>
    <n v="2"/>
    <n v="1"/>
    <n v="138"/>
    <n v="2"/>
    <n v="1"/>
    <n v="2"/>
    <n v="2"/>
    <x v="55"/>
    <s v="Oreo Single Server 6 ct"/>
    <s v="Food"/>
    <x v="1"/>
    <b v="1"/>
    <n v="2"/>
    <n v="1.3333333333333333"/>
    <s v="Oreo Single Server 6 ct"/>
    <m/>
    <m/>
    <x v="6"/>
    <s v=" February 25"/>
    <n v="2022"/>
  </r>
  <r>
    <s v="Processed"/>
    <s v="VJ300205292"/>
    <s v="Brunswick Sq Mall"/>
    <s v="BSQ Mall x1364 - Zales"/>
    <s v="Poland Springs Water"/>
    <s v="Water"/>
    <n v="14747300907"/>
    <s v="Friday, February 25, 2022"/>
    <s v="Cash"/>
    <n v="144"/>
    <n v="1.5"/>
    <n v="1"/>
    <n v="144"/>
    <n v="1.5"/>
    <n v="1"/>
    <n v="1.5"/>
    <n v="1.5"/>
    <x v="55"/>
    <s v="Poland Springs Water"/>
    <s v="Water"/>
    <x v="3"/>
    <b v="1"/>
    <n v="1.5"/>
    <n v="1"/>
    <s v="Poland Springs Water"/>
    <m/>
    <m/>
    <x v="6"/>
    <s v=" February 25"/>
    <n v="2022"/>
  </r>
  <r>
    <s v="Processed"/>
    <s v="VJ300320609"/>
    <s v="GuttenPlans"/>
    <s v="GuttenPlans x1367"/>
    <s v="Snapple Diet Tea - Lemon"/>
    <s v="Non Carbonated"/>
    <n v="14747766546"/>
    <s v="Friday, February 25, 2022"/>
    <s v="Credit"/>
    <n v="143"/>
    <n v="2.5"/>
    <n v="1"/>
    <n v="143"/>
    <n v="2.5"/>
    <n v="1"/>
    <n v="2.5"/>
    <n v="2.5"/>
    <x v="55"/>
    <s v="Snapple Diet Tea - Lemon"/>
    <s v="Non Carbonated"/>
    <x v="2"/>
    <b v="1"/>
    <n v="2.5"/>
    <n v="1.6666666666666667"/>
    <s v="Snapple Diet Tea "/>
    <s v=" Lemon"/>
    <m/>
    <x v="6"/>
    <s v=" February 25"/>
    <n v="2022"/>
  </r>
  <r>
    <s v="Processed"/>
    <s v="VJ300320609"/>
    <s v="GuttenPlans"/>
    <s v="GuttenPlans x1367"/>
    <s v="Skinny Pop Popcorn"/>
    <s v="Food"/>
    <n v="14748045649"/>
    <s v="Friday, February 25, 2022"/>
    <s v="Credit"/>
    <n v="111"/>
    <n v="1.5"/>
    <n v="1"/>
    <n v="111"/>
    <n v="1.5"/>
    <n v="1"/>
    <n v="1.5"/>
    <n v="4"/>
    <x v="55"/>
    <s v="Skinny Pop Popcorn"/>
    <s v="Food"/>
    <x v="1"/>
    <b v="1"/>
    <n v="1.5"/>
    <n v="1"/>
    <s v="Skinny Pop Popcorn"/>
    <m/>
    <m/>
    <x v="6"/>
    <s v=" February 25"/>
    <n v="2022"/>
  </r>
  <r>
    <s v="Processed"/>
    <s v="VJ300320609"/>
    <s v="GuttenPlans"/>
    <s v="GuttenPlans x1367"/>
    <s v="Snapple Diet Tea - Lemon"/>
    <s v="Non Carbonated"/>
    <n v="14748045649"/>
    <s v="Friday, February 25, 2022"/>
    <s v="Credit"/>
    <n v="143"/>
    <n v="2.5"/>
    <n v="1"/>
    <n v="143"/>
    <n v="2.5"/>
    <n v="1"/>
    <n v="2.5"/>
    <n v="4"/>
    <x v="55"/>
    <s v="Snapple Diet Tea - Lemon"/>
    <s v="Non Carbonated"/>
    <x v="2"/>
    <b v="1"/>
    <n v="2.5"/>
    <n v="1.6666666666666667"/>
    <s v="Snapple Diet Tea "/>
    <s v=" Lemon"/>
    <m/>
    <x v="6"/>
    <s v=" February 25"/>
    <n v="2022"/>
  </r>
  <r>
    <s v="Processed"/>
    <s v="VJ300320686"/>
    <s v="Earle Asphalt"/>
    <s v="Earle Asphalt x1371"/>
    <s v="Snyder's of Hanover Pretzel - Cheddar Cheese"/>
    <s v="Food"/>
    <n v="14748214788"/>
    <s v="Friday, February 25, 2022"/>
    <s v="Cash"/>
    <n v="120"/>
    <n v="1.5"/>
    <n v="1"/>
    <n v="120"/>
    <n v="1.5"/>
    <n v="1"/>
    <n v="1.5"/>
    <n v="1.5"/>
    <x v="55"/>
    <s v="Snyder's of Hanover Pretzel - Cheddar Cheese"/>
    <s v="Food"/>
    <x v="1"/>
    <b v="1"/>
    <n v="1.5"/>
    <n v="1"/>
    <s v="Snyder's of Hanover Pretzel "/>
    <s v=" Cheddar Cheese"/>
    <m/>
    <x v="6"/>
    <s v=" February 25"/>
    <n v="2022"/>
  </r>
  <r>
    <s v="Processed"/>
    <s v="VJ300320686"/>
    <s v="Earle Asphalt"/>
    <s v="Earle Asphalt x1371"/>
    <s v="Snyder's of Hanover Pretzel - Cheddar Cheese"/>
    <s v="Food"/>
    <n v="14748247223"/>
    <s v="Friday, February 25, 2022"/>
    <s v="Cash"/>
    <n v="120"/>
    <n v="1.5"/>
    <n v="1"/>
    <n v="120"/>
    <n v="1.5"/>
    <n v="1"/>
    <n v="1.5"/>
    <n v="1.5"/>
    <x v="55"/>
    <s v="Snyder's of Hanover Pretzel - Cheddar Cheese"/>
    <s v="Food"/>
    <x v="1"/>
    <b v="1"/>
    <n v="1.5"/>
    <n v="1"/>
    <s v="Snyder's of Hanover Pretzel "/>
    <s v=" Cheddar Cheese"/>
    <m/>
    <x v="6"/>
    <s v=" February 25"/>
    <n v="2022"/>
  </r>
  <r>
    <s v="Processed"/>
    <s v="VJ300320609"/>
    <s v="GuttenPlans"/>
    <s v="GuttenPlans x1367"/>
    <s v="Monster Energy Original"/>
    <s v="Carbonated"/>
    <n v="14749423624"/>
    <s v="Friday, February 25, 2022"/>
    <s v="Cash"/>
    <n v="146"/>
    <n v="3"/>
    <n v="1"/>
    <n v="146"/>
    <n v="3"/>
    <n v="1"/>
    <n v="3"/>
    <n v="3"/>
    <x v="55"/>
    <s v="Monster Energy Original"/>
    <s v="Carbonated"/>
    <x v="0"/>
    <b v="1"/>
    <n v="3"/>
    <n v="2"/>
    <s v="Monster Energy Original"/>
    <m/>
    <m/>
    <x v="6"/>
    <s v=" February 25"/>
    <n v="2022"/>
  </r>
  <r>
    <s v="Processed"/>
    <s v="VJ300205292"/>
    <s v="Brunswick Sq Mall"/>
    <s v="BSQ Mall x1364 - Zales"/>
    <s v="KIND Bar - Dark Choc Almond SeaSalt"/>
    <s v="Food"/>
    <n v="14749652033"/>
    <s v="Friday, February 25, 2022"/>
    <s v="Cash"/>
    <n v="139"/>
    <n v="1.5"/>
    <n v="1"/>
    <n v="139"/>
    <n v="1.5"/>
    <n v="1"/>
    <n v="1.5"/>
    <n v="1.5"/>
    <x v="55"/>
    <s v="KIND Bar - Dark Choc Almond SeaSalt"/>
    <s v="Food"/>
    <x v="1"/>
    <b v="1"/>
    <n v="1.5"/>
    <n v="1"/>
    <s v="KIND Bar "/>
    <s v=" Dark Choc Almond SeaSalt"/>
    <m/>
    <x v="6"/>
    <s v=" February 25"/>
    <n v="2022"/>
  </r>
  <r>
    <s v="Processed"/>
    <s v="VJ300320611"/>
    <s v="Brunswick Sq Mall"/>
    <s v="BSQ Mall x1366 - ATT"/>
    <s v="Red Bull - Original"/>
    <s v="Carbonated"/>
    <n v="14749665086"/>
    <s v="Friday, February 25, 2022"/>
    <s v="Credit"/>
    <n v="148"/>
    <n v="3.5"/>
    <n v="1"/>
    <n v="148"/>
    <n v="3.5"/>
    <n v="1"/>
    <n v="3.5"/>
    <n v="3.5"/>
    <x v="55"/>
    <s v="Red Bull - Original"/>
    <s v="Carbonated"/>
    <x v="0"/>
    <b v="1"/>
    <n v="3.5"/>
    <n v="2.3333333333333335"/>
    <s v="Red Bull "/>
    <s v=" Original"/>
    <m/>
    <x v="6"/>
    <s v=" February 25"/>
    <n v="2022"/>
  </r>
  <r>
    <s v="Processed"/>
    <s v="VJ300320609"/>
    <s v="GuttenPlans"/>
    <s v="GuttenPlans x1367"/>
    <s v="Monster Energy Original"/>
    <s v="Carbonated"/>
    <n v="14750141864"/>
    <s v="Friday, February 25, 2022"/>
    <s v="Cash"/>
    <n v="144"/>
    <n v="3"/>
    <n v="1"/>
    <n v="144"/>
    <n v="3"/>
    <n v="1"/>
    <n v="3"/>
    <n v="3"/>
    <x v="55"/>
    <s v="Monster Energy Original"/>
    <s v="Carbonated"/>
    <x v="0"/>
    <b v="1"/>
    <n v="3"/>
    <n v="2"/>
    <s v="Monster Energy Original"/>
    <m/>
    <m/>
    <x v="6"/>
    <s v=" February 25"/>
    <n v="2022"/>
  </r>
  <r>
    <s v="Processed"/>
    <s v="VJ300320609"/>
    <s v="GuttenPlans"/>
    <s v="GuttenPlans x1367"/>
    <s v="Fritos - Original"/>
    <s v="Food"/>
    <n v="14750220453"/>
    <s v="Friday, February 25, 2022"/>
    <s v="Cash"/>
    <n v="122"/>
    <n v="1.5"/>
    <n v="1"/>
    <n v="122"/>
    <n v="1.5"/>
    <n v="1"/>
    <n v="1.5"/>
    <n v="1.5"/>
    <x v="55"/>
    <s v="Fritos - Original"/>
    <s v="Food"/>
    <x v="1"/>
    <b v="1"/>
    <n v="1.5"/>
    <n v="1"/>
    <s v="Fritos "/>
    <s v=" Original"/>
    <m/>
    <x v="6"/>
    <s v=" February 25"/>
    <n v="2022"/>
  </r>
  <r>
    <s v="Processed"/>
    <s v="VJ300320609"/>
    <s v="GuttenPlans"/>
    <s v="GuttenPlans x1367"/>
    <s v="Cheetos Flaming Hot Limon Crunchy"/>
    <s v="Food"/>
    <n v="14750222022"/>
    <s v="Friday, February 25, 2022"/>
    <s v="Cash"/>
    <n v="120"/>
    <n v="1.5"/>
    <n v="1"/>
    <n v="120"/>
    <n v="1.5"/>
    <n v="1"/>
    <n v="1.5"/>
    <n v="1.5"/>
    <x v="55"/>
    <s v="Cheetos Flaming Hot Limon Crunchy"/>
    <s v="Food"/>
    <x v="1"/>
    <b v="1"/>
    <n v="1.5"/>
    <n v="1"/>
    <s v="Cheetos Flaming Hot Limon Crunchy"/>
    <m/>
    <m/>
    <x v="6"/>
    <s v=" February 25"/>
    <n v="2022"/>
  </r>
  <r>
    <s v="Processed"/>
    <s v="VJ300320609"/>
    <s v="GuttenPlans"/>
    <s v="GuttenPlans x1367"/>
    <s v="Funyuns - Flaming Hot"/>
    <s v="Food"/>
    <n v="14750243785"/>
    <s v="Friday, February 25, 2022"/>
    <s v="Cash"/>
    <n v="114"/>
    <n v="1.5"/>
    <n v="1"/>
    <n v="114"/>
    <n v="1.5"/>
    <n v="1"/>
    <n v="1.5"/>
    <n v="1.5"/>
    <x v="55"/>
    <s v="Funyuns - Flaming Hot"/>
    <s v="Food"/>
    <x v="1"/>
    <b v="1"/>
    <n v="1.5"/>
    <n v="1"/>
    <s v="Funyuns "/>
    <s v=" Flaming Hot"/>
    <m/>
    <x v="6"/>
    <s v=" February 25"/>
    <n v="2022"/>
  </r>
  <r>
    <s v="Processed"/>
    <s v="VJ300320609"/>
    <s v="GuttenPlans"/>
    <s v="GuttenPlans x1367"/>
    <s v="Nutter Butter Bites"/>
    <s v="Food"/>
    <n v="14750244554"/>
    <s v="Friday, February 25, 2022"/>
    <s v="Cash"/>
    <n v="124"/>
    <n v="1"/>
    <n v="1"/>
    <n v="124"/>
    <n v="1"/>
    <n v="1"/>
    <n v="1"/>
    <n v="1"/>
    <x v="55"/>
    <s v="Nutter Butter Bites"/>
    <s v="Food"/>
    <x v="1"/>
    <b v="1"/>
    <n v="1"/>
    <n v="0.66666666666666663"/>
    <s v="Nutter Butter Bites"/>
    <m/>
    <m/>
    <x v="6"/>
    <s v=" February 25"/>
    <n v="2022"/>
  </r>
  <r>
    <s v="Processed"/>
    <s v="VJ300320609"/>
    <s v="GuttenPlans"/>
    <s v="GuttenPlans x1367"/>
    <s v="Monster Energy Original"/>
    <s v="Carbonated"/>
    <n v="14750266705"/>
    <s v="Friday, February 25, 2022"/>
    <s v="Cash"/>
    <n v="144"/>
    <n v="3"/>
    <n v="1"/>
    <n v="144"/>
    <n v="3"/>
    <n v="1"/>
    <n v="3"/>
    <n v="3"/>
    <x v="55"/>
    <s v="Monster Energy Original"/>
    <s v="Carbonated"/>
    <x v="0"/>
    <b v="1"/>
    <n v="3"/>
    <n v="2"/>
    <s v="Monster Energy Original"/>
    <m/>
    <m/>
    <x v="6"/>
    <s v=" February 25"/>
    <n v="2022"/>
  </r>
  <r>
    <s v="Processed"/>
    <s v="VJ300320609"/>
    <s v="GuttenPlans"/>
    <s v="GuttenPlans x1367"/>
    <s v="Oreo Single Server 6 ct"/>
    <s v="Food"/>
    <n v="14750269584"/>
    <s v="Friday, February 25, 2022"/>
    <s v="Cash"/>
    <n v="134"/>
    <n v="2"/>
    <n v="1"/>
    <n v="134"/>
    <n v="2"/>
    <n v="1"/>
    <n v="2"/>
    <n v="2"/>
    <x v="55"/>
    <s v="Oreo Single Server 6 ct"/>
    <s v="Food"/>
    <x v="1"/>
    <b v="1"/>
    <n v="2"/>
    <n v="1.3333333333333333"/>
    <s v="Oreo Single Server 6 ct"/>
    <m/>
    <m/>
    <x v="6"/>
    <s v=" February 25"/>
    <n v="2022"/>
  </r>
  <r>
    <s v="Processed"/>
    <s v="VJ300320609"/>
    <s v="GuttenPlans"/>
    <s v="GuttenPlans x1367"/>
    <s v="Coca Cola - Zero Sugar"/>
    <s v="Carbonated"/>
    <n v="14750313511"/>
    <s v="Friday, February 25, 2022"/>
    <s v="Cash"/>
    <n v="141"/>
    <n v="1"/>
    <n v="1"/>
    <n v="141"/>
    <n v="1"/>
    <n v="1"/>
    <n v="1"/>
    <n v="1"/>
    <x v="55"/>
    <s v="Coca Cola - Zero Sugar"/>
    <s v="Carbonated"/>
    <x v="0"/>
    <b v="1"/>
    <n v="1"/>
    <n v="0.66666666666666663"/>
    <s v="Coca Cola "/>
    <s v=" Zero Sugar"/>
    <m/>
    <x v="6"/>
    <s v=" February 25"/>
    <n v="2022"/>
  </r>
  <r>
    <s v="Processed"/>
    <s v="VJ300320609"/>
    <s v="GuttenPlans"/>
    <s v="GuttenPlans x1367"/>
    <s v="Oreo Single Server 6 ct"/>
    <s v="Food"/>
    <n v="14750314062"/>
    <s v="Friday, February 25, 2022"/>
    <s v="Cash"/>
    <n v="134"/>
    <n v="2"/>
    <n v="1"/>
    <n v="134"/>
    <n v="2"/>
    <n v="1"/>
    <n v="2"/>
    <n v="2"/>
    <x v="55"/>
    <s v="Oreo Single Server 6 ct"/>
    <s v="Food"/>
    <x v="1"/>
    <b v="1"/>
    <n v="2"/>
    <n v="1.3333333333333333"/>
    <s v="Oreo Single Server 6 ct"/>
    <m/>
    <m/>
    <x v="6"/>
    <s v=" February 25"/>
    <n v="2022"/>
  </r>
  <r>
    <s v="Processed"/>
    <s v="VJ300320609"/>
    <s v="GuttenPlans"/>
    <s v="GuttenPlans x1367"/>
    <s v="Funyuns - Flaming Hot"/>
    <s v="Food"/>
    <n v="14750539898"/>
    <s v="Saturday, February 26, 2022"/>
    <s v="Cash"/>
    <n v="114"/>
    <n v="1.5"/>
    <n v="1"/>
    <n v="114"/>
    <n v="1.5"/>
    <n v="1"/>
    <n v="1.5"/>
    <n v="1.5"/>
    <x v="55"/>
    <s v="Funyuns - Flaming Hot"/>
    <s v="Food"/>
    <x v="1"/>
    <b v="1"/>
    <n v="1.5"/>
    <n v="1"/>
    <s v="Funyuns "/>
    <s v=" Flaming Hot"/>
    <m/>
    <x v="0"/>
    <s v=" February 26"/>
    <n v="2022"/>
  </r>
  <r>
    <s v="Processed"/>
    <s v="VJ300320609"/>
    <s v="GuttenPlans"/>
    <s v="GuttenPlans x1367"/>
    <s v="Funyuns - Flaming Hot"/>
    <s v="Food"/>
    <n v="14750540513"/>
    <s v="Saturday, February 26, 2022"/>
    <s v="Cash"/>
    <n v="114"/>
    <n v="1.5"/>
    <n v="1"/>
    <n v="114"/>
    <n v="1.5"/>
    <n v="1"/>
    <n v="1.5"/>
    <n v="1.5"/>
    <x v="55"/>
    <s v="Funyuns - Flaming Hot"/>
    <s v="Food"/>
    <x v="1"/>
    <b v="1"/>
    <n v="1.5"/>
    <n v="1"/>
    <s v="Funyuns "/>
    <s v=" Flaming Hot"/>
    <m/>
    <x v="0"/>
    <s v=" February 26"/>
    <n v="2022"/>
  </r>
  <r>
    <s v="Processed"/>
    <s v="VJ300320609"/>
    <s v="GuttenPlans"/>
    <s v="GuttenPlans x1367"/>
    <s v="Skinny Pop Popcorn"/>
    <s v="Food"/>
    <n v="14750560681"/>
    <s v="Saturday, February 26, 2022"/>
    <s v="Cash"/>
    <n v="111"/>
    <n v="1.5"/>
    <n v="1"/>
    <n v="111"/>
    <n v="1.5"/>
    <n v="1"/>
    <n v="1.5"/>
    <n v="1.5"/>
    <x v="55"/>
    <s v="Skinny Pop Popcorn"/>
    <s v="Food"/>
    <x v="1"/>
    <b v="1"/>
    <n v="1.5"/>
    <n v="1"/>
    <s v="Skinny Pop Popcorn"/>
    <m/>
    <m/>
    <x v="0"/>
    <s v=" February 26"/>
    <n v="2022"/>
  </r>
  <r>
    <s v="Processed"/>
    <s v="VJ300320609"/>
    <s v="GuttenPlans"/>
    <s v="GuttenPlans x1367"/>
    <s v="Sunkist Soda - Orange"/>
    <s v="Carbonated"/>
    <n v="14750697118"/>
    <s v="Saturday, February 26, 2022"/>
    <s v="Cash"/>
    <n v="140"/>
    <n v="1"/>
    <n v="1"/>
    <n v="140"/>
    <n v="1"/>
    <n v="1"/>
    <n v="1"/>
    <n v="1"/>
    <x v="56"/>
    <s v="Sunkist Soda - Orange"/>
    <s v="Carbonated"/>
    <x v="0"/>
    <b v="1"/>
    <n v="1"/>
    <n v="0.66666666666666663"/>
    <s v="Sunkist Soda "/>
    <s v=" Orange"/>
    <m/>
    <x v="0"/>
    <s v=" February 26"/>
    <n v="2022"/>
  </r>
  <r>
    <s v="Processed"/>
    <s v="VJ300320609"/>
    <s v="GuttenPlans"/>
    <s v="GuttenPlans x1367"/>
    <s v="Coca Cola - Zero Sugar"/>
    <s v="Carbonated"/>
    <n v="14750703085"/>
    <s v="Saturday, February 26, 2022"/>
    <s v="Cash"/>
    <n v="141"/>
    <n v="1"/>
    <n v="1"/>
    <n v="141"/>
    <n v="1"/>
    <n v="1"/>
    <n v="1"/>
    <n v="1"/>
    <x v="56"/>
    <s v="Coca Cola - Zero Sugar"/>
    <s v="Carbonated"/>
    <x v="0"/>
    <b v="1"/>
    <n v="1"/>
    <n v="0.66666666666666663"/>
    <s v="Coca Cola "/>
    <s v=" Zero Sugar"/>
    <m/>
    <x v="0"/>
    <s v=" February 26"/>
    <n v="2022"/>
  </r>
  <r>
    <s v="Processed"/>
    <s v="VJ300320609"/>
    <s v="GuttenPlans"/>
    <s v="GuttenPlans x1367"/>
    <s v="Snapple Diet Tea - Lemon"/>
    <s v="Non Carbonated"/>
    <n v="14751010692"/>
    <s v="Saturday, February 26, 2022"/>
    <s v="Credit"/>
    <n v="143"/>
    <n v="2.5"/>
    <n v="1"/>
    <n v="143"/>
    <n v="2.5"/>
    <n v="1"/>
    <n v="2.5"/>
    <n v="2.5"/>
    <x v="56"/>
    <s v="Snapple Diet Tea - Lemon"/>
    <s v="Non Carbonated"/>
    <x v="2"/>
    <b v="1"/>
    <n v="2.5"/>
    <n v="1.6666666666666667"/>
    <s v="Snapple Diet Tea "/>
    <s v=" Lemon"/>
    <m/>
    <x v="0"/>
    <s v=" February 26"/>
    <n v="2022"/>
  </r>
  <r>
    <s v="Processed"/>
    <s v="VJ300320611"/>
    <s v="Brunswick Sq Mall"/>
    <s v="BSQ Mall x1366 - ATT"/>
    <s v="Red Bull - Original"/>
    <s v="Carbonated"/>
    <n v="14751229091"/>
    <s v="Saturday, February 26, 2022"/>
    <s v="Credit"/>
    <n v="148"/>
    <n v="3.5"/>
    <n v="1"/>
    <n v="148"/>
    <n v="3.5"/>
    <n v="1"/>
    <n v="3.5"/>
    <n v="3.5"/>
    <x v="56"/>
    <s v="Red Bull - Original"/>
    <s v="Carbonated"/>
    <x v="0"/>
    <b v="1"/>
    <n v="3.5"/>
    <n v="2.3333333333333335"/>
    <s v="Red Bull "/>
    <s v=" Original"/>
    <m/>
    <x v="0"/>
    <s v=" February 26"/>
    <n v="2022"/>
  </r>
  <r>
    <s v="Processed"/>
    <s v="VJ300320611"/>
    <s v="Brunswick Sq Mall"/>
    <s v="BSQ Mall x1366 - ATT"/>
    <s v="Vitamin Water - Squeezed Lemonade"/>
    <s v="Water"/>
    <n v="14751380923"/>
    <s v="Saturday, February 26, 2022"/>
    <s v="Credit"/>
    <n v="147"/>
    <n v="2.75"/>
    <n v="1"/>
    <n v="147"/>
    <n v="2.75"/>
    <n v="1"/>
    <n v="2.75"/>
    <n v="2.75"/>
    <x v="56"/>
    <s v="Vitamin Water - Squeezed Lemonade"/>
    <s v="Water"/>
    <x v="3"/>
    <b v="1"/>
    <n v="2.75"/>
    <n v="1.8333333333333333"/>
    <s v="Vitamin Water "/>
    <s v=" Squeezed Lemonade"/>
    <m/>
    <x v="0"/>
    <s v=" February 26"/>
    <n v="2022"/>
  </r>
  <r>
    <s v="Processed"/>
    <s v="VJ300320609"/>
    <s v="GuttenPlans"/>
    <s v="GuttenPlans x1367"/>
    <s v="Coca Cola - Zero Sugar"/>
    <s v="Carbonated"/>
    <n v="14751982569"/>
    <s v="Saturday, February 26, 2022"/>
    <s v="Cash"/>
    <n v="142"/>
    <n v="1"/>
    <n v="1"/>
    <n v="142"/>
    <n v="1"/>
    <n v="1"/>
    <n v="1"/>
    <n v="1"/>
    <x v="56"/>
    <s v="Coca Cola - Zero Sugar"/>
    <s v="Carbonated"/>
    <x v="0"/>
    <b v="1"/>
    <n v="1"/>
    <n v="0.66666666666666663"/>
    <s v="Coca Cola "/>
    <s v=" Zero Sugar"/>
    <m/>
    <x v="0"/>
    <s v=" February 26"/>
    <n v="2022"/>
  </r>
  <r>
    <s v="Processed"/>
    <s v="VJ300205292"/>
    <s v="Brunswick Sq Mall"/>
    <s v="BSQ Mall x1364 - Zales"/>
    <s v="Poland Springs Water"/>
    <s v="Water"/>
    <n v="14752398216"/>
    <s v="Saturday, February 26, 2022"/>
    <s v="Credit"/>
    <n v="144"/>
    <n v="1.5"/>
    <n v="1"/>
    <n v="144"/>
    <n v="1.5"/>
    <n v="1"/>
    <n v="1.5"/>
    <n v="1.5"/>
    <x v="56"/>
    <s v="Poland Springs Water"/>
    <s v="Water"/>
    <x v="3"/>
    <b v="1"/>
    <n v="1.5"/>
    <n v="1"/>
    <s v="Poland Springs Water"/>
    <m/>
    <m/>
    <x v="0"/>
    <s v=" February 26"/>
    <n v="2022"/>
  </r>
  <r>
    <s v="Processed"/>
    <s v="VJ300205292"/>
    <s v="Brunswick Sq Mall"/>
    <s v="BSQ Mall x1364 - Zales"/>
    <s v="NuGo Dark Chocolate - Pretzel Sea Salt"/>
    <s v="Food"/>
    <n v="14752404757"/>
    <s v="Saturday, February 26, 2022"/>
    <s v="Credit"/>
    <n v="138"/>
    <n v="2"/>
    <n v="2"/>
    <n v="138"/>
    <n v="2"/>
    <n v="2"/>
    <n v="4"/>
    <n v="4"/>
    <x v="56"/>
    <s v="NuGo Dark Chocolate - Pretzel Sea Salt"/>
    <s v="Food"/>
    <x v="1"/>
    <b v="1"/>
    <n v="2"/>
    <n v="1.3333333333333333"/>
    <s v="NuGo Dark Chocolate "/>
    <s v=" Pretzel Sea Salt"/>
    <m/>
    <x v="0"/>
    <s v=" February 26"/>
    <n v="2022"/>
  </r>
  <r>
    <s v="Processed"/>
    <s v="VJ300205292"/>
    <s v="Brunswick Sq Mall"/>
    <s v="BSQ Mall x1364 - Zales"/>
    <s v="Popchips Potato - Sea Salt"/>
    <s v="Food"/>
    <n v="14753053474"/>
    <s v="Saturday, February 26, 2022"/>
    <s v="Credit"/>
    <n v="110"/>
    <n v="1.5"/>
    <n v="1"/>
    <n v="110"/>
    <n v="1.5"/>
    <n v="1"/>
    <n v="1.5"/>
    <n v="1.5"/>
    <x v="56"/>
    <s v="Popchips Potato - Sea Salt"/>
    <s v="Food"/>
    <x v="1"/>
    <b v="1"/>
    <n v="1.5"/>
    <n v="1"/>
    <s v="Popchips Potato "/>
    <s v=" Sea Salt"/>
    <m/>
    <x v="0"/>
    <s v=" February 26"/>
    <n v="2022"/>
  </r>
  <r>
    <s v="Processed"/>
    <s v="VJ300205292"/>
    <s v="Brunswick Sq Mall"/>
    <s v="BSQ Mall x1364 - Zales"/>
    <s v="Bubly - Grapefruit"/>
    <s v="Water"/>
    <n v="14753206425"/>
    <s v="Saturday, February 26, 2022"/>
    <s v="Cash"/>
    <n v="142"/>
    <n v="1.5"/>
    <n v="1"/>
    <n v="142"/>
    <n v="1.5"/>
    <n v="1"/>
    <n v="1.5"/>
    <n v="1.5"/>
    <x v="56"/>
    <s v="Bubly - Grapefruit"/>
    <s v="Water"/>
    <x v="3"/>
    <b v="1"/>
    <n v="1.5"/>
    <n v="1"/>
    <s v="Bubly "/>
    <s v=" Grapefruit"/>
    <m/>
    <x v="0"/>
    <s v=" February 26"/>
    <n v="2022"/>
  </r>
  <r>
    <s v="Processed"/>
    <s v="VJ300205292"/>
    <s v="Brunswick Sq Mall"/>
    <s v="BSQ Mall x1364 - Zales"/>
    <s v="KIND Bar - Dark Choc Almond SeaSalt"/>
    <s v="Food"/>
    <n v="14754523435"/>
    <s v="Sunday, February 27, 2022"/>
    <s v="Credit"/>
    <n v="139"/>
    <n v="1.5"/>
    <n v="1"/>
    <n v="139"/>
    <n v="1.5"/>
    <n v="1"/>
    <n v="1.5"/>
    <n v="4.5"/>
    <x v="57"/>
    <s v="KIND Bar - Dark Choc Almond SeaSalt"/>
    <s v="Food"/>
    <x v="1"/>
    <b v="1"/>
    <n v="1.5"/>
    <n v="1"/>
    <s v="KIND Bar "/>
    <s v=" Dark Choc Almond SeaSalt"/>
    <m/>
    <x v="1"/>
    <s v=" February 27"/>
    <n v="2022"/>
  </r>
  <r>
    <s v="Processed"/>
    <s v="VJ300205292"/>
    <s v="Brunswick Sq Mall"/>
    <s v="BSQ Mall x1364 - Zales"/>
    <s v="Coca Cola - Zero Sugar"/>
    <s v="Carbonated"/>
    <n v="14754523435"/>
    <s v="Sunday, February 27, 2022"/>
    <s v="Credit"/>
    <n v="140"/>
    <n v="1.5"/>
    <n v="2"/>
    <n v="140"/>
    <n v="1.5"/>
    <n v="2"/>
    <n v="3"/>
    <n v="4.5"/>
    <x v="57"/>
    <s v="Coca Cola - Zero Sugar"/>
    <s v="Carbonated"/>
    <x v="0"/>
    <b v="1"/>
    <n v="1.5"/>
    <n v="1"/>
    <s v="Coca Cola "/>
    <s v=" Zero Sugar"/>
    <m/>
    <x v="1"/>
    <s v=" February 27"/>
    <n v="2022"/>
  </r>
  <r>
    <s v="Processed"/>
    <s v="VJ300205292"/>
    <s v="Brunswick Sq Mall"/>
    <s v="BSQ Mall x1364 - Zales"/>
    <s v="Keto Krisp - Almond/Chocolate"/>
    <s v="Carbonated"/>
    <n v="14754586090"/>
    <s v="Sunday, February 27, 2022"/>
    <s v="Credit"/>
    <n v="132"/>
    <n v="2.25"/>
    <n v="1"/>
    <n v="132"/>
    <n v="2.25"/>
    <n v="1"/>
    <n v="2.25"/>
    <n v="2.25"/>
    <x v="57"/>
    <s v="Keto Krisp - Almond/Chocolate"/>
    <s v="Carbonated"/>
    <x v="0"/>
    <b v="1"/>
    <n v="2.25"/>
    <n v="1.5"/>
    <s v="Keto Krisp "/>
    <s v=" Almond/Chocolate"/>
    <m/>
    <x v="1"/>
    <s v=" February 27"/>
    <n v="2022"/>
  </r>
  <r>
    <s v="Processed"/>
    <s v="VJ300320611"/>
    <s v="Brunswick Sq Mall"/>
    <s v="BSQ Mall x1366 - ATT"/>
    <s v="Bai Antioxidant - Molokai Coconut"/>
    <s v="Non Carbonated"/>
    <n v="14756466263"/>
    <s v="Monday, February 28, 2022"/>
    <s v="Cash"/>
    <n v="144"/>
    <n v="2.5"/>
    <n v="1"/>
    <n v="144"/>
    <n v="2.5"/>
    <n v="1"/>
    <n v="2.5"/>
    <n v="2.5"/>
    <x v="57"/>
    <s v="Bai Antioxidant - Molokai Coconut"/>
    <s v="Non Carbonated"/>
    <x v="2"/>
    <b v="1"/>
    <n v="2.5"/>
    <n v="1.6666666666666667"/>
    <s v="Bai Antioxidant "/>
    <s v=" Molokai Coconut"/>
    <m/>
    <x v="2"/>
    <s v=" February 28"/>
    <n v="2022"/>
  </r>
  <r>
    <s v="Processed"/>
    <s v="VJ300205292"/>
    <s v="Brunswick Sq Mall"/>
    <s v="BSQ Mall x1364 - Zales"/>
    <s v="Coca Cola - Zero Sugar"/>
    <s v="Carbonated"/>
    <n v="14756471449"/>
    <s v="Monday, February 28, 2022"/>
    <s v="Cash"/>
    <n v="140"/>
    <n v="1.5"/>
    <n v="1"/>
    <n v="140"/>
    <n v="1.5"/>
    <n v="1"/>
    <n v="1.5"/>
    <n v="1.5"/>
    <x v="57"/>
    <s v="Coca Cola - Zero Sugar"/>
    <s v="Carbonated"/>
    <x v="0"/>
    <b v="1"/>
    <n v="1.5"/>
    <n v="1"/>
    <s v="Coca Cola "/>
    <s v=" Zero Sugar"/>
    <m/>
    <x v="2"/>
    <s v=" February 28"/>
    <n v="2022"/>
  </r>
  <r>
    <s v="Processed"/>
    <s v="VJ300205292"/>
    <s v="Brunswick Sq Mall"/>
    <s v="BSQ Mall x1364 - Zales"/>
    <s v="Coca Cola - Zero Sugar"/>
    <s v="Carbonated"/>
    <n v="14756472146"/>
    <s v="Monday, February 28, 2022"/>
    <s v="Cash"/>
    <n v="140"/>
    <n v="1.5"/>
    <n v="1"/>
    <n v="140"/>
    <n v="1.5"/>
    <n v="1"/>
    <n v="1.5"/>
    <n v="1.5"/>
    <x v="57"/>
    <s v="Coca Cola - Zero Sugar"/>
    <s v="Carbonated"/>
    <x v="0"/>
    <b v="1"/>
    <n v="1.5"/>
    <n v="1"/>
    <s v="Coca Cola "/>
    <s v=" Zero Sugar"/>
    <m/>
    <x v="2"/>
    <s v=" February 28"/>
    <n v="2022"/>
  </r>
  <r>
    <s v="Processed"/>
    <s v="VJ300205292"/>
    <s v="Brunswick Sq Mall"/>
    <s v="BSQ Mall x1364 - Zales"/>
    <s v="Coca Cola - Zero Sugar"/>
    <s v="Carbonated"/>
    <n v="14756472487"/>
    <s v="Monday, February 28, 2022"/>
    <s v="Cash"/>
    <n v="140"/>
    <n v="1.5"/>
    <n v="1"/>
    <n v="140"/>
    <n v="1.5"/>
    <n v="1"/>
    <n v="1.5"/>
    <n v="1.5"/>
    <x v="57"/>
    <s v="Coca Cola - Zero Sugar"/>
    <s v="Carbonated"/>
    <x v="0"/>
    <b v="1"/>
    <n v="1.5"/>
    <n v="1"/>
    <s v="Coca Cola "/>
    <s v=" Zero Sugar"/>
    <m/>
    <x v="2"/>
    <s v=" February 28"/>
    <n v="2022"/>
  </r>
  <r>
    <s v="Processed"/>
    <s v="VJ300320609"/>
    <s v="GuttenPlans"/>
    <s v="GuttenPlans x1367"/>
    <s v="Fritos - Original"/>
    <s v="Food"/>
    <n v="14757874862"/>
    <s v="Monday, February 28, 2022"/>
    <s v="Credit"/>
    <n v="122"/>
    <n v="1.5"/>
    <n v="1"/>
    <n v="122"/>
    <n v="1.5"/>
    <n v="1"/>
    <n v="1.5"/>
    <n v="3"/>
    <x v="58"/>
    <s v="Fritos - Original"/>
    <s v="Food"/>
    <x v="1"/>
    <b v="1"/>
    <n v="1.5"/>
    <n v="1"/>
    <s v="Fritos "/>
    <s v=" Original"/>
    <m/>
    <x v="2"/>
    <s v=" February 28"/>
    <n v="2022"/>
  </r>
  <r>
    <s v="Processed"/>
    <s v="VJ300320609"/>
    <s v="GuttenPlans"/>
    <s v="GuttenPlans x1367"/>
    <s v="Chesters Fries Flaming hot"/>
    <s v="Food"/>
    <n v="14757874862"/>
    <s v="Monday, February 28, 2022"/>
    <s v="Credit"/>
    <n v="112"/>
    <n v="1.5"/>
    <n v="1"/>
    <n v="112"/>
    <n v="1.5"/>
    <n v="1"/>
    <n v="1.5"/>
    <n v="3"/>
    <x v="58"/>
    <s v="Chesters Fries Flaming hot"/>
    <s v="Food"/>
    <x v="1"/>
    <b v="1"/>
    <n v="1.5"/>
    <n v="1"/>
    <s v="Chesters Fries Flaming hot"/>
    <m/>
    <m/>
    <x v="2"/>
    <s v=" February 28"/>
    <n v="2022"/>
  </r>
  <r>
    <s v="Processed"/>
    <s v="VJ300320686"/>
    <s v="Earle Asphalt"/>
    <s v="Earle Asphalt x1371"/>
    <s v="Keto Krisp - Almond Butter"/>
    <s v="Carbonated"/>
    <n v="14758612182"/>
    <s v="Monday, February 28, 2022"/>
    <s v="Cash"/>
    <n v="135"/>
    <n v="2"/>
    <n v="1"/>
    <n v="135"/>
    <n v="2"/>
    <n v="1"/>
    <n v="2"/>
    <n v="2"/>
    <x v="58"/>
    <s v="Keto Krisp - Almond Butter"/>
    <s v="Carbonated"/>
    <x v="0"/>
    <b v="1"/>
    <n v="2"/>
    <n v="1.3333333333333333"/>
    <s v="Keto Krisp "/>
    <s v=" Almond Butter"/>
    <m/>
    <x v="2"/>
    <s v=" February 28"/>
    <n v="2022"/>
  </r>
  <r>
    <s v="Processed"/>
    <s v="VJ300320686"/>
    <s v="Earle Asphalt"/>
    <s v="Earle Asphalt x1371"/>
    <s v="NuGo Dark Chocolate - Choc Chip"/>
    <s v="Food"/>
    <n v="14758612555"/>
    <s v="Monday, February 28, 2022"/>
    <s v="Cash"/>
    <n v="137"/>
    <n v="2"/>
    <n v="1"/>
    <n v="137"/>
    <n v="2"/>
    <n v="1"/>
    <n v="2"/>
    <n v="2"/>
    <x v="58"/>
    <s v="NuGo Dark Chocolate - Choc Chip"/>
    <s v="Food"/>
    <x v="1"/>
    <b v="1"/>
    <n v="2"/>
    <n v="1.3333333333333333"/>
    <s v="NuGo Dark Chocolate "/>
    <s v=" Choc Chip"/>
    <m/>
    <x v="2"/>
    <s v=" February 28"/>
    <n v="2022"/>
  </r>
  <r>
    <s v="Processed"/>
    <s v="VJ300320686"/>
    <s v="Earle Asphalt"/>
    <s v="Earle Asphalt x1371"/>
    <s v="SunChips Multigrain - Salsa"/>
    <s v="Food"/>
    <n v="14758830785"/>
    <s v="Monday, February 28, 2022"/>
    <s v="Cash"/>
    <n v="110"/>
    <n v="1.5"/>
    <n v="1"/>
    <n v="110"/>
    <n v="1.5"/>
    <n v="1"/>
    <n v="1.5"/>
    <n v="1.5"/>
    <x v="58"/>
    <s v="SunChips Multigrain - Salsa"/>
    <s v="Food"/>
    <x v="1"/>
    <b v="1"/>
    <n v="1.5"/>
    <n v="1"/>
    <s v="SunChips Multigrain "/>
    <s v=" Salsa"/>
    <m/>
    <x v="2"/>
    <s v=" February 28"/>
    <n v="2022"/>
  </r>
  <r>
    <s v="Processed"/>
    <s v="VJ300320686"/>
    <s v="Earle Asphalt"/>
    <s v="Earle Asphalt x1371"/>
    <s v="SunChips Multigrain - Salsa"/>
    <s v="Food"/>
    <n v="14759683620"/>
    <s v="Monday, February 28, 2022"/>
    <s v="Cash"/>
    <n v="110"/>
    <n v="1.5"/>
    <n v="1"/>
    <n v="110"/>
    <n v="1.5"/>
    <n v="1"/>
    <n v="1.5"/>
    <n v="1.5"/>
    <x v="58"/>
    <s v="SunChips Multigrain - Salsa"/>
    <s v="Food"/>
    <x v="1"/>
    <b v="1"/>
    <n v="1.5"/>
    <n v="1"/>
    <s v="SunChips Multigrain "/>
    <s v=" Salsa"/>
    <m/>
    <x v="2"/>
    <s v=" February 28"/>
    <n v="2022"/>
  </r>
  <r>
    <s v="Processed"/>
    <s v="VJ300205292"/>
    <s v="Brunswick Sq Mall"/>
    <s v="BSQ Mall x1364 - Zales"/>
    <s v="Lays Baked - Original"/>
    <s v="Food"/>
    <n v="14760451532"/>
    <s v="Monday, February 28, 2022"/>
    <s v="Cash"/>
    <n v="111"/>
    <n v="1.5"/>
    <n v="1"/>
    <n v="111"/>
    <n v="1.5"/>
    <n v="1"/>
    <n v="1.5"/>
    <n v="1.5"/>
    <x v="58"/>
    <s v="Lays Baked - Original"/>
    <s v="Food"/>
    <x v="1"/>
    <b v="1"/>
    <n v="1.5"/>
    <n v="1"/>
    <s v="Lays Baked "/>
    <s v=" Original"/>
    <m/>
    <x v="2"/>
    <s v=" February 28"/>
    <n v="2022"/>
  </r>
  <r>
    <s v="Processed"/>
    <s v="VJ300320609"/>
    <s v="GuttenPlans"/>
    <s v="GuttenPlans x1367"/>
    <s v="Sunkist Soda - Orange"/>
    <s v="Carbonated"/>
    <n v="14760591094"/>
    <s v="Monday, February 28, 2022"/>
    <s v="Cash"/>
    <n v="140"/>
    <n v="1"/>
    <n v="1"/>
    <n v="140"/>
    <n v="1"/>
    <n v="1"/>
    <n v="1"/>
    <n v="1"/>
    <x v="58"/>
    <s v="Sunkist Soda - Orange"/>
    <s v="Carbonated"/>
    <x v="0"/>
    <b v="1"/>
    <n v="1"/>
    <n v="0.66666666666666663"/>
    <s v="Sunkist Soda "/>
    <s v=" Orange"/>
    <m/>
    <x v="2"/>
    <s v=" February 28"/>
    <n v="2022"/>
  </r>
  <r>
    <s v="Processed"/>
    <s v="VJ300320609"/>
    <s v="GuttenPlans"/>
    <s v="GuttenPlans x1367"/>
    <s v="Coca Cola - Zero Sugar"/>
    <s v="Carbonated"/>
    <n v="14760837844"/>
    <s v="Monday, February 28, 2022"/>
    <s v="Cash"/>
    <n v="142"/>
    <n v="1"/>
    <n v="1"/>
    <n v="142"/>
    <n v="1"/>
    <n v="1"/>
    <n v="1"/>
    <n v="1"/>
    <x v="58"/>
    <s v="Coca Cola - Zero Sugar"/>
    <s v="Carbonated"/>
    <x v="0"/>
    <b v="1"/>
    <n v="1"/>
    <n v="0.66666666666666663"/>
    <s v="Coca Cola "/>
    <s v=" Zero Sugar"/>
    <m/>
    <x v="2"/>
    <s v=" February 28"/>
    <n v="2022"/>
  </r>
  <r>
    <s v="Processed"/>
    <s v="VJ300320609"/>
    <s v="GuttenPlans"/>
    <s v="GuttenPlans x1367"/>
    <s v="Funyuns - Flaming Hot"/>
    <s v="Food"/>
    <n v="14760894553"/>
    <s v="Monday, February 28, 2022"/>
    <s v="Cash"/>
    <n v="114"/>
    <n v="1.5"/>
    <n v="1"/>
    <n v="114"/>
    <n v="1.5"/>
    <n v="1"/>
    <n v="1.5"/>
    <n v="1.5"/>
    <x v="58"/>
    <s v="Funyuns - Flaming Hot"/>
    <s v="Food"/>
    <x v="1"/>
    <b v="1"/>
    <n v="1.5"/>
    <n v="1"/>
    <s v="Funyuns "/>
    <s v=" Flaming Hot"/>
    <m/>
    <x v="2"/>
    <s v=" February 28"/>
    <n v="2022"/>
  </r>
  <r>
    <s v="Processed"/>
    <s v="VJ300320609"/>
    <s v="GuttenPlans"/>
    <s v="GuttenPlans x1367"/>
    <s v="Funyuns - Flaming Hot"/>
    <s v="Food"/>
    <n v="14760960869"/>
    <s v="Monday, February 28, 2022"/>
    <s v="Cash"/>
    <n v="114"/>
    <n v="1.5"/>
    <n v="1"/>
    <n v="114"/>
    <n v="1.5"/>
    <n v="1"/>
    <n v="1.5"/>
    <n v="1.5"/>
    <x v="58"/>
    <s v="Funyuns - Flaming Hot"/>
    <s v="Food"/>
    <x v="1"/>
    <b v="1"/>
    <n v="1.5"/>
    <n v="1"/>
    <s v="Funyuns "/>
    <s v=" Flaming Hot"/>
    <m/>
    <x v="2"/>
    <s v=" February 28"/>
    <n v="2022"/>
  </r>
  <r>
    <s v="Processed"/>
    <s v="VJ300320609"/>
    <s v="GuttenPlans"/>
    <s v="GuttenPlans x1367"/>
    <s v="Funyuns - Flaming Hot"/>
    <s v="Food"/>
    <n v="14760961222"/>
    <s v="Monday, February 28, 2022"/>
    <s v="Cash"/>
    <n v="114"/>
    <n v="1.5"/>
    <n v="1"/>
    <n v="114"/>
    <n v="1.5"/>
    <n v="1"/>
    <n v="1.5"/>
    <n v="1.5"/>
    <x v="58"/>
    <s v="Funyuns - Flaming Hot"/>
    <s v="Food"/>
    <x v="1"/>
    <b v="1"/>
    <n v="1.5"/>
    <n v="1"/>
    <s v="Funyuns "/>
    <s v=" Flaming Hot"/>
    <m/>
    <x v="2"/>
    <s v=" February 28"/>
    <n v="2022"/>
  </r>
  <r>
    <s v="Processed"/>
    <s v="VJ300320609"/>
    <s v="GuttenPlans"/>
    <s v="GuttenPlans x1367"/>
    <s v="Coca Cola - Zero Sugar"/>
    <s v="Carbonated"/>
    <n v="14761513795"/>
    <s v="Monday, February 28, 2022"/>
    <s v="Cash"/>
    <n v="141"/>
    <n v="1"/>
    <n v="1"/>
    <n v="141"/>
    <n v="1"/>
    <n v="1"/>
    <n v="1"/>
    <n v="1"/>
    <x v="58"/>
    <s v="Coca Cola - Zero Sugar"/>
    <s v="Carbonated"/>
    <x v="0"/>
    <b v="1"/>
    <n v="1"/>
    <n v="0.66666666666666663"/>
    <s v="Coca Cola "/>
    <s v=" Zero Sugar"/>
    <m/>
    <x v="2"/>
    <s v=" February 28"/>
    <n v="2022"/>
  </r>
  <r>
    <s v="Processed"/>
    <s v="VJ300320609"/>
    <s v="GuttenPlans"/>
    <s v="GuttenPlans x1367"/>
    <s v="Monster Energy Original"/>
    <s v="Carbonated"/>
    <n v="14761580941"/>
    <s v="Monday, February 28, 2022"/>
    <s v="Cash"/>
    <n v="144"/>
    <n v="3"/>
    <n v="1"/>
    <n v="144"/>
    <n v="3"/>
    <n v="1"/>
    <n v="3"/>
    <n v="3"/>
    <x v="58"/>
    <s v="Monster Energy Original"/>
    <s v="Carbonated"/>
    <x v="0"/>
    <b v="1"/>
    <n v="3"/>
    <n v="2"/>
    <s v="Monster Energy Original"/>
    <m/>
    <m/>
    <x v="2"/>
    <s v=" February 28"/>
    <n v="2022"/>
  </r>
  <r>
    <s v="Processed"/>
    <s v="VJ300205292"/>
    <s v="Brunswick Sq Mall"/>
    <s v="BSQ Mall x1364 - Zales"/>
    <s v="Coca Cola - Zero Sugar"/>
    <s v="Carbonated"/>
    <n v="14761650558"/>
    <s v="Tuesday, March 1, 2022"/>
    <s v="Cash"/>
    <n v="140"/>
    <n v="1.5"/>
    <n v="1"/>
    <n v="140"/>
    <n v="1.5"/>
    <n v="1"/>
    <n v="1.5"/>
    <n v="1.5"/>
    <x v="58"/>
    <s v="Coca Cola - Zero Sugar"/>
    <s v="Carbonated"/>
    <x v="0"/>
    <b v="1"/>
    <n v="1.5"/>
    <n v="1"/>
    <s v="Coca Cola "/>
    <s v=" Zero Sugar"/>
    <m/>
    <x v="3"/>
    <s v=" March 1"/>
    <n v="2022"/>
  </r>
  <r>
    <s v="Processed"/>
    <s v="VJ300320609"/>
    <s v="GuttenPlans"/>
    <s v="GuttenPlans x1367"/>
    <s v="Sunkist Soda - Orange"/>
    <s v="Carbonated"/>
    <n v="14761867642"/>
    <s v="Tuesday, March 1, 2022"/>
    <s v="Cash"/>
    <n v="140"/>
    <n v="1"/>
    <n v="1"/>
    <n v="140"/>
    <n v="1"/>
    <n v="1"/>
    <n v="1"/>
    <n v="1"/>
    <x v="59"/>
    <s v="Sunkist Soda - Orange"/>
    <s v="Carbonated"/>
    <x v="0"/>
    <b v="1"/>
    <n v="1"/>
    <n v="0.66666666666666663"/>
    <s v="Sunkist Soda "/>
    <s v=" Orange"/>
    <m/>
    <x v="3"/>
    <s v=" March 1"/>
    <n v="2022"/>
  </r>
  <r>
    <s v="Processed"/>
    <s v="VJ300320609"/>
    <s v="GuttenPlans"/>
    <s v="GuttenPlans x1367"/>
    <s v="Fritos - Original"/>
    <s v="Food"/>
    <n v="14763323761"/>
    <s v="Tuesday, March 1, 2022"/>
    <s v="Credit"/>
    <n v="122"/>
    <n v="1.5"/>
    <n v="1"/>
    <n v="122"/>
    <n v="1.5"/>
    <n v="1"/>
    <n v="1.5"/>
    <n v="6"/>
    <x v="59"/>
    <s v="Fritos - Original"/>
    <s v="Food"/>
    <x v="1"/>
    <b v="1"/>
    <n v="1.5"/>
    <n v="1"/>
    <s v="Fritos "/>
    <s v=" Original"/>
    <m/>
    <x v="3"/>
    <s v=" March 1"/>
    <n v="2022"/>
  </r>
  <r>
    <s v="Processed"/>
    <s v="VJ300320609"/>
    <s v="GuttenPlans"/>
    <s v="GuttenPlans x1367"/>
    <s v="Chesters Fries Flaming hot"/>
    <s v="Food"/>
    <n v="14763323761"/>
    <s v="Tuesday, March 1, 2022"/>
    <s v="Credit"/>
    <n v="112"/>
    <n v="1.5"/>
    <n v="1"/>
    <n v="112"/>
    <n v="1.5"/>
    <n v="1"/>
    <n v="1.5"/>
    <n v="6"/>
    <x v="59"/>
    <s v="Chesters Fries Flaming hot"/>
    <s v="Food"/>
    <x v="1"/>
    <b v="1"/>
    <n v="1.5"/>
    <n v="1"/>
    <s v="Chesters Fries Flaming hot"/>
    <m/>
    <m/>
    <x v="3"/>
    <s v=" March 1"/>
    <n v="2022"/>
  </r>
  <r>
    <s v="Processed"/>
    <s v="VJ300320609"/>
    <s v="GuttenPlans"/>
    <s v="GuttenPlans x1367"/>
    <s v="Red Bull - Original"/>
    <s v="Carbonated"/>
    <n v="14763323761"/>
    <s v="Tuesday, March 1, 2022"/>
    <s v="Credit"/>
    <n v="148"/>
    <n v="3"/>
    <n v="1"/>
    <n v="148"/>
    <n v="3"/>
    <n v="1"/>
    <n v="3"/>
    <n v="6"/>
    <x v="59"/>
    <s v="Red Bull - Original"/>
    <s v="Carbonated"/>
    <x v="0"/>
    <b v="1"/>
    <n v="3"/>
    <n v="2"/>
    <s v="Red Bull "/>
    <s v=" Original"/>
    <m/>
    <x v="3"/>
    <s v=" March 1"/>
    <n v="2022"/>
  </r>
  <r>
    <s v="Processed"/>
    <s v="VJ300320686"/>
    <s v="Earle Asphalt"/>
    <s v="Earle Asphalt x1371"/>
    <s v="SunChips Multigrain - Salsa"/>
    <s v="Food"/>
    <n v="14763408820"/>
    <s v="Tuesday, March 1, 2022"/>
    <s v="Cash"/>
    <n v="110"/>
    <n v="1.5"/>
    <n v="1"/>
    <n v="110"/>
    <n v="1.5"/>
    <n v="1"/>
    <n v="1.5"/>
    <n v="1.5"/>
    <x v="59"/>
    <s v="SunChips Multigrain - Salsa"/>
    <s v="Food"/>
    <x v="1"/>
    <b v="1"/>
    <n v="1.5"/>
    <n v="1"/>
    <s v="SunChips Multigrain "/>
    <s v=" Salsa"/>
    <m/>
    <x v="3"/>
    <s v=" March 1"/>
    <n v="2022"/>
  </r>
  <r>
    <s v="Processed"/>
    <s v="VJ300320609"/>
    <s v="GuttenPlans"/>
    <s v="GuttenPlans x1367"/>
    <s v="Skinny Pop Popcorn"/>
    <s v="Food"/>
    <n v="14764506124"/>
    <s v="Tuesday, March 1, 2022"/>
    <s v="Cash"/>
    <n v="111"/>
    <n v="1.5"/>
    <n v="1"/>
    <n v="111"/>
    <n v="1.5"/>
    <n v="1"/>
    <n v="1.5"/>
    <n v="1.5"/>
    <x v="59"/>
    <s v="Skinny Pop Popcorn"/>
    <s v="Food"/>
    <x v="1"/>
    <b v="1"/>
    <n v="1.5"/>
    <n v="1"/>
    <s v="Skinny Pop Popcorn"/>
    <m/>
    <m/>
    <x v="3"/>
    <s v=" March 1"/>
    <n v="2022"/>
  </r>
  <r>
    <s v="Processed"/>
    <s v="VJ300320686"/>
    <s v="Earle Asphalt"/>
    <s v="Earle Asphalt x1371"/>
    <s v="Keto Krisp - Almond Butter"/>
    <s v="Carbonated"/>
    <n v="14765009310"/>
    <s v="Tuesday, March 1, 2022"/>
    <s v="Cash"/>
    <n v="135"/>
    <n v="2"/>
    <n v="1"/>
    <n v="135"/>
    <n v="2"/>
    <n v="1"/>
    <n v="2"/>
    <n v="2"/>
    <x v="59"/>
    <s v="Keto Krisp - Almond Butter"/>
    <s v="Carbonated"/>
    <x v="0"/>
    <b v="1"/>
    <n v="2"/>
    <n v="1.3333333333333333"/>
    <s v="Keto Krisp "/>
    <s v=" Almond Butter"/>
    <m/>
    <x v="3"/>
    <s v=" March 1"/>
    <n v="2022"/>
  </r>
  <r>
    <s v="Processed"/>
    <s v="VJ300320609"/>
    <s v="GuttenPlans"/>
    <s v="GuttenPlans x1367"/>
    <s v="Monster Energy Original"/>
    <s v="Carbonated"/>
    <n v="14765068531"/>
    <s v="Tuesday, March 1, 2022"/>
    <s v="Cash"/>
    <n v="144"/>
    <n v="3"/>
    <n v="1"/>
    <n v="144"/>
    <n v="3"/>
    <n v="1"/>
    <n v="3"/>
    <n v="3"/>
    <x v="59"/>
    <s v="Monster Energy Original"/>
    <s v="Carbonated"/>
    <x v="0"/>
    <b v="1"/>
    <n v="3"/>
    <n v="2"/>
    <s v="Monster Energy Original"/>
    <m/>
    <m/>
    <x v="3"/>
    <s v=" March 1"/>
    <n v="2022"/>
  </r>
  <r>
    <s v="Processed"/>
    <s v="VJ300320686"/>
    <s v="Earle Asphalt"/>
    <s v="Earle Asphalt x1371"/>
    <s v="Wonderful Pistachios - Variety"/>
    <s v="Food"/>
    <n v="14765103808"/>
    <s v="Tuesday, March 1, 2022"/>
    <s v="Cash"/>
    <n v="138"/>
    <n v="2"/>
    <n v="1"/>
    <n v="138"/>
    <n v="2"/>
    <n v="1"/>
    <n v="2"/>
    <n v="2"/>
    <x v="59"/>
    <s v="Wonderful Pistachios - Variety"/>
    <s v="Food"/>
    <x v="1"/>
    <b v="1"/>
    <n v="2"/>
    <n v="1.3333333333333333"/>
    <s v="Wonderful Pistachios "/>
    <s v=" Variety"/>
    <m/>
    <x v="3"/>
    <s v=" March 1"/>
    <n v="2022"/>
  </r>
  <r>
    <s v="Processed"/>
    <s v="VJ300320609"/>
    <s v="GuttenPlans"/>
    <s v="GuttenPlans x1367"/>
    <s v="Red Bull - Original"/>
    <s v="Carbonated"/>
    <n v="14765175086"/>
    <s v="Tuesday, March 1, 2022"/>
    <s v="Cash"/>
    <n v="148"/>
    <n v="3"/>
    <n v="1"/>
    <n v="148"/>
    <n v="3"/>
    <n v="1"/>
    <n v="3"/>
    <n v="3"/>
    <x v="59"/>
    <s v="Red Bull - Original"/>
    <s v="Carbonated"/>
    <x v="0"/>
    <b v="1"/>
    <n v="3"/>
    <n v="2"/>
    <s v="Red Bull "/>
    <s v=" Original"/>
    <m/>
    <x v="3"/>
    <s v=" March 1"/>
    <n v="2022"/>
  </r>
  <r>
    <s v="Processed"/>
    <s v="VJ300320609"/>
    <s v="GuttenPlans"/>
    <s v="GuttenPlans x1367"/>
    <s v="Red Bull - Original"/>
    <s v="Carbonated"/>
    <n v="14765177339"/>
    <s v="Tuesday, March 1, 2022"/>
    <s v="Cash"/>
    <n v="148"/>
    <n v="3"/>
    <n v="1"/>
    <n v="148"/>
    <n v="3"/>
    <n v="1"/>
    <n v="3"/>
    <n v="3"/>
    <x v="59"/>
    <s v="Red Bull - Original"/>
    <s v="Carbonated"/>
    <x v="0"/>
    <b v="1"/>
    <n v="3"/>
    <n v="2"/>
    <s v="Red Bull "/>
    <s v=" Original"/>
    <m/>
    <x v="3"/>
    <s v=" March 1"/>
    <n v="2022"/>
  </r>
  <r>
    <s v="Processed"/>
    <s v="VJ300320611"/>
    <s v="Brunswick Sq Mall"/>
    <s v="BSQ Mall x1366 - ATT"/>
    <s v="Vitamin Water - Squeezed Lemonade"/>
    <s v="Water"/>
    <n v="14765397301"/>
    <s v="Tuesday, March 1, 2022"/>
    <s v="Credit"/>
    <n v="147"/>
    <n v="2.75"/>
    <n v="1"/>
    <n v="147"/>
    <n v="2.75"/>
    <n v="1"/>
    <n v="2.75"/>
    <n v="2.75"/>
    <x v="59"/>
    <s v="Vitamin Water - Squeezed Lemonade"/>
    <s v="Water"/>
    <x v="3"/>
    <b v="1"/>
    <n v="2.75"/>
    <n v="1.8333333333333333"/>
    <s v="Vitamin Water "/>
    <s v=" Squeezed Lemonade"/>
    <m/>
    <x v="3"/>
    <s v=" March 1"/>
    <n v="2022"/>
  </r>
  <r>
    <s v="Processed"/>
    <s v="VJ300320609"/>
    <s v="GuttenPlans"/>
    <s v="GuttenPlans x1367"/>
    <s v="Oreo Single Server 6 ct"/>
    <s v="Food"/>
    <n v="14765620983"/>
    <s v="Tuesday, March 1, 2022"/>
    <s v="Cash"/>
    <n v="134"/>
    <n v="2"/>
    <n v="1"/>
    <n v="134"/>
    <n v="2"/>
    <n v="1"/>
    <n v="2"/>
    <n v="2"/>
    <x v="59"/>
    <s v="Oreo Single Server 6 ct"/>
    <s v="Food"/>
    <x v="1"/>
    <b v="1"/>
    <n v="2"/>
    <n v="1.3333333333333333"/>
    <s v="Oreo Single Server 6 ct"/>
    <m/>
    <m/>
    <x v="3"/>
    <s v=" March 1"/>
    <n v="2022"/>
  </r>
  <r>
    <s v="Processed"/>
    <s v="VJ300205292"/>
    <s v="Brunswick Sq Mall"/>
    <s v="BSQ Mall x1364 - Zales"/>
    <s v="Lays Baked - Original"/>
    <s v="Food"/>
    <n v="14765642953"/>
    <s v="Tuesday, March 1, 2022"/>
    <s v="Cash"/>
    <n v="111"/>
    <n v="1.5"/>
    <n v="1"/>
    <n v="111"/>
    <n v="1.5"/>
    <n v="1"/>
    <n v="1.5"/>
    <n v="1.5"/>
    <x v="59"/>
    <s v="Lays Baked - Original"/>
    <s v="Food"/>
    <x v="1"/>
    <b v="1"/>
    <n v="1.5"/>
    <n v="1"/>
    <s v="Lays Baked "/>
    <s v=" Original"/>
    <m/>
    <x v="3"/>
    <s v=" March 1"/>
    <n v="2022"/>
  </r>
  <r>
    <s v="Processed"/>
    <s v="VJ300320609"/>
    <s v="GuttenPlans"/>
    <s v="GuttenPlans x1367"/>
    <s v="Coca Cola - Zero Sugar"/>
    <s v="Carbonated"/>
    <n v="14765784701"/>
    <s v="Tuesday, March 1, 2022"/>
    <s v="Cash"/>
    <n v="141"/>
    <n v="1"/>
    <n v="1"/>
    <n v="141"/>
    <n v="1"/>
    <n v="1"/>
    <n v="1"/>
    <n v="1"/>
    <x v="59"/>
    <s v="Coca Cola - Zero Sugar"/>
    <s v="Carbonated"/>
    <x v="0"/>
    <b v="1"/>
    <n v="1"/>
    <n v="0.66666666666666663"/>
    <s v="Coca Cola "/>
    <s v=" Zero Sugar"/>
    <m/>
    <x v="3"/>
    <s v=" March 1"/>
    <n v="2022"/>
  </r>
  <r>
    <s v="Processed"/>
    <s v="VJ300320609"/>
    <s v="GuttenPlans"/>
    <s v="GuttenPlans x1367"/>
    <s v="Oreo Single Server 6 ct"/>
    <s v="Food"/>
    <n v="14765855679"/>
    <s v="Tuesday, March 1, 2022"/>
    <s v="Cash"/>
    <n v="134"/>
    <n v="2"/>
    <n v="1"/>
    <n v="134"/>
    <n v="2"/>
    <n v="1"/>
    <n v="2"/>
    <n v="2"/>
    <x v="59"/>
    <s v="Oreo Single Server 6 ct"/>
    <s v="Food"/>
    <x v="1"/>
    <b v="1"/>
    <n v="2"/>
    <n v="1.3333333333333333"/>
    <s v="Oreo Single Server 6 ct"/>
    <m/>
    <m/>
    <x v="3"/>
    <s v=" March 1"/>
    <n v="2022"/>
  </r>
  <r>
    <s v="Processed"/>
    <s v="VJ300320609"/>
    <s v="GuttenPlans"/>
    <s v="GuttenPlans x1367"/>
    <s v="Good Health Veggie Stix - Zesty Ranch"/>
    <s v="Food"/>
    <n v="14765940363"/>
    <s v="Tuesday, March 1, 2022"/>
    <s v="Cash"/>
    <n v="110"/>
    <n v="1.5"/>
    <n v="1"/>
    <n v="110"/>
    <n v="1.5"/>
    <n v="1"/>
    <n v="1.5"/>
    <n v="1.5"/>
    <x v="59"/>
    <s v="Good Health Veggie Stix - Zesty Ranch"/>
    <s v="Food"/>
    <x v="1"/>
    <b v="1"/>
    <n v="1.5"/>
    <n v="1"/>
    <s v="Good Health Veggie Stix "/>
    <s v=" Zesty Ranch"/>
    <m/>
    <x v="3"/>
    <s v=" March 1"/>
    <n v="2022"/>
  </r>
  <r>
    <s v="Processed"/>
    <s v="VJ300320609"/>
    <s v="GuttenPlans"/>
    <s v="GuttenPlans x1367"/>
    <s v="Chesters Fries Flaming hot"/>
    <s v="Food"/>
    <n v="14766309775"/>
    <s v="Tuesday, March 1, 2022"/>
    <s v="Cash"/>
    <n v="112"/>
    <n v="1.5"/>
    <n v="1"/>
    <n v="112"/>
    <n v="1.5"/>
    <n v="1"/>
    <n v="1.5"/>
    <n v="1.5"/>
    <x v="59"/>
    <s v="Chesters Fries Flaming hot"/>
    <s v="Food"/>
    <x v="1"/>
    <b v="1"/>
    <n v="1.5"/>
    <n v="1"/>
    <s v="Chesters Fries Flaming hot"/>
    <m/>
    <m/>
    <x v="3"/>
    <s v=" March 1"/>
    <n v="2022"/>
  </r>
  <r>
    <s v="Processed"/>
    <s v="VJ300320609"/>
    <s v="GuttenPlans"/>
    <s v="GuttenPlans x1367"/>
    <s v="Coca Cola - Zero Sugar"/>
    <s v="Carbonated"/>
    <n v="14766769644"/>
    <s v="Tuesday, March 1, 2022"/>
    <s v="Cash"/>
    <n v="142"/>
    <n v="1"/>
    <n v="1"/>
    <n v="142"/>
    <n v="1"/>
    <n v="1"/>
    <n v="1"/>
    <n v="1"/>
    <x v="59"/>
    <s v="Coca Cola - Zero Sugar"/>
    <s v="Carbonated"/>
    <x v="0"/>
    <b v="1"/>
    <n v="1"/>
    <n v="0.66666666666666663"/>
    <s v="Coca Cola "/>
    <s v=" Zero Sugar"/>
    <m/>
    <x v="3"/>
    <s v=" March 1"/>
    <n v="2022"/>
  </r>
  <r>
    <s v="Processed"/>
    <s v="VJ300320609"/>
    <s v="GuttenPlans"/>
    <s v="GuttenPlans x1367"/>
    <s v="Coca Cola - Zero Sugar"/>
    <s v="Carbonated"/>
    <n v="14766822247"/>
    <s v="Tuesday, March 1, 2022"/>
    <s v="Cash"/>
    <n v="141"/>
    <n v="1"/>
    <n v="1"/>
    <n v="141"/>
    <n v="1"/>
    <n v="1"/>
    <n v="1"/>
    <n v="1"/>
    <x v="59"/>
    <s v="Coca Cola - Zero Sugar"/>
    <s v="Carbonated"/>
    <x v="0"/>
    <b v="1"/>
    <n v="1"/>
    <n v="0.66666666666666663"/>
    <s v="Coca Cola "/>
    <s v=" Zero Sugar"/>
    <m/>
    <x v="3"/>
    <s v=" March 1"/>
    <n v="2022"/>
  </r>
  <r>
    <s v="Processed"/>
    <s v="VJ300320609"/>
    <s v="GuttenPlans"/>
    <s v="GuttenPlans x1367"/>
    <s v="Red Bull - Original"/>
    <s v="Carbonated"/>
    <n v="14766840245"/>
    <s v="Tuesday, March 1, 2022"/>
    <s v="Credit"/>
    <n v="148"/>
    <n v="3"/>
    <n v="1"/>
    <n v="148"/>
    <n v="3"/>
    <n v="1"/>
    <n v="3"/>
    <n v="3"/>
    <x v="59"/>
    <s v="Red Bull - Original"/>
    <s v="Carbonated"/>
    <x v="0"/>
    <b v="1"/>
    <n v="3"/>
    <n v="2"/>
    <s v="Red Bull "/>
    <s v=" Original"/>
    <m/>
    <x v="3"/>
    <s v=" March 1"/>
    <n v="2022"/>
  </r>
  <r>
    <s v="Processed"/>
    <s v="VJ300320609"/>
    <s v="GuttenPlans"/>
    <s v="GuttenPlans x1367"/>
    <s v="Sunkist Soda - Orange"/>
    <s v="Carbonated"/>
    <n v="14766892731"/>
    <s v="Tuesday, March 1, 2022"/>
    <s v="Cash"/>
    <n v="140"/>
    <n v="1"/>
    <n v="1"/>
    <n v="140"/>
    <n v="1"/>
    <n v="1"/>
    <n v="1"/>
    <n v="1"/>
    <x v="59"/>
    <s v="Sunkist Soda - Orange"/>
    <s v="Carbonated"/>
    <x v="0"/>
    <b v="1"/>
    <n v="1"/>
    <n v="0.66666666666666663"/>
    <s v="Sunkist Soda "/>
    <s v=" Orange"/>
    <m/>
    <x v="3"/>
    <s v=" March 1"/>
    <n v="2022"/>
  </r>
  <r>
    <s v="Processed"/>
    <s v="VJ300320609"/>
    <s v="GuttenPlans"/>
    <s v="GuttenPlans x1367"/>
    <s v="Coca Cola - Zero Sugar"/>
    <s v="Carbonated"/>
    <n v="14766894657"/>
    <s v="Tuesday, March 1, 2022"/>
    <s v="Cash"/>
    <n v="141"/>
    <n v="1"/>
    <n v="1"/>
    <n v="141"/>
    <n v="1"/>
    <n v="1"/>
    <n v="1"/>
    <n v="1"/>
    <x v="59"/>
    <s v="Coca Cola - Zero Sugar"/>
    <s v="Carbonated"/>
    <x v="0"/>
    <b v="1"/>
    <n v="1"/>
    <n v="0.66666666666666663"/>
    <s v="Coca Cola "/>
    <s v=" Zero Sugar"/>
    <m/>
    <x v="3"/>
    <s v=" March 1"/>
    <n v="2022"/>
  </r>
  <r>
    <s v="Processed"/>
    <s v="VJ300320609"/>
    <s v="GuttenPlans"/>
    <s v="GuttenPlans x1367"/>
    <s v="Cheetos Flaming Hot Limon Crunchy"/>
    <s v="Food"/>
    <n v="14766971552"/>
    <s v="Wednesday, March 2, 2022"/>
    <s v="Cash"/>
    <n v="120"/>
    <n v="1.5"/>
    <n v="1"/>
    <n v="120"/>
    <n v="1.5"/>
    <n v="1"/>
    <n v="1.5"/>
    <n v="1.5"/>
    <x v="59"/>
    <s v="Cheetos Flaming Hot Limon Crunchy"/>
    <s v="Food"/>
    <x v="1"/>
    <b v="1"/>
    <n v="1.5"/>
    <n v="1"/>
    <s v="Cheetos Flaming Hot Limon Crunchy"/>
    <m/>
    <m/>
    <x v="4"/>
    <s v=" March 2"/>
    <n v="2022"/>
  </r>
  <r>
    <s v="Processed"/>
    <s v="VJ300320609"/>
    <s v="GuttenPlans"/>
    <s v="GuttenPlans x1367"/>
    <s v="Skinny Pop Popcorn"/>
    <s v="Food"/>
    <n v="14767085766"/>
    <s v="Wednesday, March 2, 2022"/>
    <s v="Cash"/>
    <n v="111"/>
    <n v="1.5"/>
    <n v="1"/>
    <n v="111"/>
    <n v="1.5"/>
    <n v="1"/>
    <n v="1.5"/>
    <n v="1.5"/>
    <x v="59"/>
    <s v="Skinny Pop Popcorn"/>
    <s v="Food"/>
    <x v="1"/>
    <b v="1"/>
    <n v="1.5"/>
    <n v="1"/>
    <s v="Skinny Pop Popcorn"/>
    <m/>
    <m/>
    <x v="4"/>
    <s v=" March 2"/>
    <n v="2022"/>
  </r>
  <r>
    <s v="Processed"/>
    <s v="VJ300320609"/>
    <s v="GuttenPlans"/>
    <s v="GuttenPlans x1367"/>
    <s v="Chesters Fries Flaming hot"/>
    <s v="Food"/>
    <n v="14767231744"/>
    <s v="Wednesday, March 2, 2022"/>
    <s v="Cash"/>
    <n v="112"/>
    <n v="1.5"/>
    <n v="1"/>
    <n v="112"/>
    <n v="1.5"/>
    <n v="1"/>
    <n v="1.5"/>
    <n v="1.5"/>
    <x v="60"/>
    <s v="Chesters Fries Flaming hot"/>
    <s v="Food"/>
    <x v="1"/>
    <b v="1"/>
    <n v="1.5"/>
    <n v="1"/>
    <s v="Chesters Fries Flaming hot"/>
    <m/>
    <m/>
    <x v="4"/>
    <s v=" March 2"/>
    <n v="2022"/>
  </r>
  <r>
    <s v="Processed"/>
    <s v="VJ300320609"/>
    <s v="GuttenPlans"/>
    <s v="GuttenPlans x1367"/>
    <s v="Monster Energy Original"/>
    <s v="Carbonated"/>
    <n v="14767232484"/>
    <s v="Wednesday, March 2, 2022"/>
    <s v="Cash"/>
    <n v="146"/>
    <n v="3"/>
    <n v="1"/>
    <n v="146"/>
    <n v="3"/>
    <n v="1"/>
    <n v="3"/>
    <n v="3"/>
    <x v="60"/>
    <s v="Monster Energy Original"/>
    <s v="Carbonated"/>
    <x v="0"/>
    <b v="1"/>
    <n v="3"/>
    <n v="2"/>
    <s v="Monster Energy Original"/>
    <m/>
    <m/>
    <x v="4"/>
    <s v=" March 2"/>
    <n v="2022"/>
  </r>
  <r>
    <s v="Processed"/>
    <s v="VJ300320609"/>
    <s v="GuttenPlans"/>
    <s v="GuttenPlans x1367"/>
    <s v="Ritz Bits Cheese"/>
    <s v="Food"/>
    <n v="14767243943"/>
    <s v="Wednesday, March 2, 2022"/>
    <s v="Cash"/>
    <n v="123"/>
    <n v="1.5"/>
    <n v="1"/>
    <n v="123"/>
    <n v="1.5"/>
    <n v="1"/>
    <n v="1.5"/>
    <n v="1.5"/>
    <x v="60"/>
    <s v="Ritz Bits Cheese"/>
    <s v="Food"/>
    <x v="1"/>
    <b v="1"/>
    <n v="1.5"/>
    <n v="1"/>
    <s v="Ritz Bits Cheese"/>
    <m/>
    <m/>
    <x v="4"/>
    <s v=" March 2"/>
    <n v="2022"/>
  </r>
  <r>
    <s v="Processed"/>
    <s v="VJ300320609"/>
    <s v="GuttenPlans"/>
    <s v="GuttenPlans x1367"/>
    <s v="Red Bull - Original"/>
    <s v="Carbonated"/>
    <n v="14767470231"/>
    <s v="Wednesday, March 2, 2022"/>
    <s v="Credit"/>
    <n v="148"/>
    <n v="3"/>
    <n v="1"/>
    <n v="148"/>
    <n v="3"/>
    <n v="1"/>
    <n v="3"/>
    <n v="3"/>
    <x v="60"/>
    <s v="Red Bull - Original"/>
    <s v="Carbonated"/>
    <x v="0"/>
    <b v="1"/>
    <n v="3"/>
    <n v="2"/>
    <s v="Red Bull "/>
    <s v=" Original"/>
    <m/>
    <x v="4"/>
    <s v=" March 2"/>
    <n v="2022"/>
  </r>
  <r>
    <s v="Processed"/>
    <s v="VJ300320609"/>
    <s v="GuttenPlans"/>
    <s v="GuttenPlans x1367"/>
    <s v="Ritz Bits Cheese"/>
    <s v="Food"/>
    <n v="14767576489"/>
    <s v="Wednesday, March 2, 2022"/>
    <s v="Credit"/>
    <n v="123"/>
    <n v="1.5"/>
    <n v="1"/>
    <n v="123"/>
    <n v="1.5"/>
    <n v="1"/>
    <n v="1.5"/>
    <n v="1.5"/>
    <x v="60"/>
    <s v="Ritz Bits Cheese"/>
    <s v="Food"/>
    <x v="1"/>
    <b v="1"/>
    <n v="1.5"/>
    <n v="1"/>
    <s v="Ritz Bits Cheese"/>
    <m/>
    <m/>
    <x v="4"/>
    <s v=" March 2"/>
    <n v="2022"/>
  </r>
  <r>
    <s v="Processed"/>
    <s v="VJ300320609"/>
    <s v="GuttenPlans"/>
    <s v="GuttenPlans x1367"/>
    <s v="Red Bull - Original"/>
    <s v="Carbonated"/>
    <n v="14767735491"/>
    <s v="Wednesday, March 2, 2022"/>
    <s v="Credit"/>
    <n v="148"/>
    <n v="3"/>
    <n v="1"/>
    <n v="148"/>
    <n v="3"/>
    <n v="1"/>
    <n v="3"/>
    <n v="3"/>
    <x v="60"/>
    <s v="Red Bull - Original"/>
    <s v="Carbonated"/>
    <x v="0"/>
    <b v="1"/>
    <n v="3"/>
    <n v="2"/>
    <s v="Red Bull "/>
    <s v=" Original"/>
    <m/>
    <x v="4"/>
    <s v=" March 2"/>
    <n v="2022"/>
  </r>
  <r>
    <s v="Processed"/>
    <s v="VJ300320609"/>
    <s v="GuttenPlans"/>
    <s v="GuttenPlans x1367"/>
    <s v="Red Bull - Original"/>
    <s v="Carbonated"/>
    <n v="14768659093"/>
    <s v="Wednesday, March 2, 2022"/>
    <s v="Credit"/>
    <n v="148"/>
    <n v="3"/>
    <n v="1"/>
    <n v="148"/>
    <n v="3"/>
    <n v="1"/>
    <n v="3"/>
    <n v="3"/>
    <x v="60"/>
    <s v="Red Bull - Original"/>
    <s v="Carbonated"/>
    <x v="0"/>
    <b v="1"/>
    <n v="3"/>
    <n v="2"/>
    <s v="Red Bull "/>
    <s v=" Original"/>
    <m/>
    <x v="4"/>
    <s v=" March 2"/>
    <n v="2022"/>
  </r>
  <r>
    <s v="Processed"/>
    <s v="VJ300320686"/>
    <s v="Earle Asphalt"/>
    <s v="Earle Asphalt x1371"/>
    <s v="Miss Vickie's Potato Chip - Jalapeno"/>
    <s v="Food"/>
    <n v="14768936659"/>
    <s v="Wednesday, March 2, 2022"/>
    <s v="Cash"/>
    <n v="113"/>
    <n v="1.5"/>
    <n v="1"/>
    <n v="113"/>
    <n v="1.5"/>
    <n v="1"/>
    <n v="1.5"/>
    <n v="1.5"/>
    <x v="60"/>
    <s v="Miss Vickie's Potato Chip - Jalapeno"/>
    <s v="Food"/>
    <x v="1"/>
    <b v="1"/>
    <n v="1.5"/>
    <n v="1"/>
    <s v="Miss Vickie's Potato Chip "/>
    <s v=" Jalapeno"/>
    <m/>
    <x v="4"/>
    <s v=" March 2"/>
    <n v="2022"/>
  </r>
  <r>
    <s v="Processed"/>
    <s v="VJ300320686"/>
    <s v="Earle Asphalt"/>
    <s v="Earle Asphalt x1371"/>
    <s v="Takis - Hot Chilli Pepper &amp; Lime"/>
    <s v="Food"/>
    <n v="14768970407"/>
    <s v="Wednesday, March 2, 2022"/>
    <s v="Credit"/>
    <n v="123"/>
    <n v="1.25"/>
    <n v="2"/>
    <n v="123"/>
    <n v="1.25"/>
    <n v="2"/>
    <n v="2.5"/>
    <n v="3.75"/>
    <x v="60"/>
    <s v="Takis - Hot Chilli Pepper &amp; Lime"/>
    <s v="Food"/>
    <x v="1"/>
    <b v="1"/>
    <n v="1.25"/>
    <n v="0.83333333333333337"/>
    <s v="Takis "/>
    <s v=" Hot Chilli Pepper &amp; Lime"/>
    <m/>
    <x v="4"/>
    <s v=" March 2"/>
    <n v="2022"/>
  </r>
  <r>
    <s v="Processed"/>
    <s v="VJ300320686"/>
    <s v="Earle Asphalt"/>
    <s v="Earle Asphalt x1371"/>
    <s v="Takis - Hot Chilli Pepper &amp; Lime"/>
    <s v="Food"/>
    <n v="14768970407"/>
    <s v="Wednesday, March 2, 2022"/>
    <s v="Credit"/>
    <n v="124"/>
    <n v="1.25"/>
    <n v="1"/>
    <n v="124"/>
    <n v="1.25"/>
    <n v="1"/>
    <n v="1.25"/>
    <n v="3.75"/>
    <x v="60"/>
    <s v="Takis - Hot Chilli Pepper &amp; Lime"/>
    <s v="Food"/>
    <x v="1"/>
    <b v="1"/>
    <n v="1.25"/>
    <n v="0.83333333333333337"/>
    <s v="Takis "/>
    <s v=" Hot Chilli Pepper &amp; Lime"/>
    <m/>
    <x v="4"/>
    <s v=" March 2"/>
    <n v="2022"/>
  </r>
  <r>
    <s v="Processed"/>
    <s v="VJ300320686"/>
    <s v="Earle Asphalt"/>
    <s v="Earle Asphalt x1371"/>
    <s v="Snapple Diet Tea - Lemon"/>
    <s v="Non Carbonated"/>
    <n v="14769062086"/>
    <s v="Wednesday, March 2, 2022"/>
    <s v="Cash"/>
    <n v="145"/>
    <n v="2.5"/>
    <n v="1"/>
    <n v="145"/>
    <n v="2.5"/>
    <n v="1"/>
    <n v="2.5"/>
    <n v="2.5"/>
    <x v="60"/>
    <s v="Snapple Diet Tea - Lemon"/>
    <s v="Non Carbonated"/>
    <x v="2"/>
    <b v="1"/>
    <n v="2.5"/>
    <n v="1.6666666666666667"/>
    <s v="Snapple Diet Tea "/>
    <s v=" Lemon"/>
    <m/>
    <x v="4"/>
    <s v=" March 2"/>
    <n v="2022"/>
  </r>
  <r>
    <s v="Processed"/>
    <s v="VJ300320609"/>
    <s v="GuttenPlans"/>
    <s v="GuttenPlans x1367"/>
    <s v="Monster Energy Original"/>
    <s v="Carbonated"/>
    <n v="14769174318"/>
    <s v="Wednesday, March 2, 2022"/>
    <s v="Credit"/>
    <n v="146"/>
    <n v="3"/>
    <n v="1"/>
    <n v="146"/>
    <n v="3"/>
    <n v="1"/>
    <n v="3"/>
    <n v="3"/>
    <x v="60"/>
    <s v="Monster Energy Original"/>
    <s v="Carbonated"/>
    <x v="0"/>
    <b v="1"/>
    <n v="3"/>
    <n v="2"/>
    <s v="Monster Energy Original"/>
    <m/>
    <m/>
    <x v="4"/>
    <s v=" March 2"/>
    <n v="2022"/>
  </r>
  <r>
    <s v="Processed"/>
    <s v="VJ300320686"/>
    <s v="Earle Asphalt"/>
    <s v="Earle Asphalt x1371"/>
    <s v="Keto Krisp - Almond Butter"/>
    <s v="Carbonated"/>
    <n v="14769359074"/>
    <s v="Wednesday, March 2, 2022"/>
    <s v="Cash"/>
    <n v="135"/>
    <n v="2"/>
    <n v="1"/>
    <n v="135"/>
    <n v="2"/>
    <n v="1"/>
    <n v="2"/>
    <n v="2"/>
    <x v="60"/>
    <s v="Keto Krisp - Almond Butter"/>
    <s v="Carbonated"/>
    <x v="0"/>
    <b v="1"/>
    <n v="2"/>
    <n v="1.3333333333333333"/>
    <s v="Keto Krisp "/>
    <s v=" Almond Butter"/>
    <m/>
    <x v="4"/>
    <s v=" March 2"/>
    <n v="2022"/>
  </r>
  <r>
    <s v="Processed"/>
    <s v="VJ300320686"/>
    <s v="Earle Asphalt"/>
    <s v="Earle Asphalt x1371"/>
    <s v="Robert Irvine's - Fit Crunch -  Chocolate Pea"/>
    <s v="Food"/>
    <n v="14769359913"/>
    <s v="Wednesday, March 2, 2022"/>
    <s v="Cash"/>
    <n v="132"/>
    <n v="2"/>
    <n v="1"/>
    <n v="132"/>
    <n v="2"/>
    <n v="1"/>
    <n v="2"/>
    <n v="2"/>
    <x v="60"/>
    <s v="Robert Irvine's - Fit Crunch -  Chocolate Pea"/>
    <s v="Food"/>
    <x v="1"/>
    <b v="1"/>
    <n v="2"/>
    <n v="1.3333333333333333"/>
    <s v="Robert Irvine's "/>
    <s v=" Fit Crunch "/>
    <s v="  Chocolate Pea"/>
    <x v="4"/>
    <s v=" March 2"/>
    <n v="2022"/>
  </r>
  <r>
    <s v="Processed"/>
    <s v="VJ300320686"/>
    <s v="Earle Asphalt"/>
    <s v="Earle Asphalt x1371"/>
    <s v="Miss Vickie's Potato Chip - Jalapeno"/>
    <s v="Food"/>
    <n v="14770624203"/>
    <s v="Wednesday, March 2, 2022"/>
    <s v="Credit"/>
    <n v="113"/>
    <n v="1.5"/>
    <n v="1"/>
    <n v="113"/>
    <n v="1.5"/>
    <n v="1"/>
    <n v="1.5"/>
    <n v="1.5"/>
    <x v="60"/>
    <s v="Miss Vickie's Potato Chip - Jalapeno"/>
    <s v="Food"/>
    <x v="1"/>
    <b v="1"/>
    <n v="1.5"/>
    <n v="1"/>
    <s v="Miss Vickie's Potato Chip "/>
    <s v=" Jalapeno"/>
    <m/>
    <x v="4"/>
    <s v=" March 2"/>
    <n v="2022"/>
  </r>
  <r>
    <s v="Processed"/>
    <s v="VJ300320609"/>
    <s v="GuttenPlans"/>
    <s v="GuttenPlans x1367"/>
    <s v="Sunkist Soda - Orange"/>
    <s v="Carbonated"/>
    <n v="14770713447"/>
    <s v="Wednesday, March 2, 2022"/>
    <s v="Cash"/>
    <n v="140"/>
    <n v="1"/>
    <n v="1"/>
    <n v="140"/>
    <n v="1"/>
    <n v="1"/>
    <n v="1"/>
    <n v="1"/>
    <x v="60"/>
    <s v="Sunkist Soda - Orange"/>
    <s v="Carbonated"/>
    <x v="0"/>
    <b v="1"/>
    <n v="1"/>
    <n v="0.66666666666666663"/>
    <s v="Sunkist Soda "/>
    <s v=" Orange"/>
    <m/>
    <x v="4"/>
    <s v=" March 2"/>
    <n v="2022"/>
  </r>
  <r>
    <s v="Processed"/>
    <s v="VJ300205292"/>
    <s v="Brunswick Sq Mall"/>
    <s v="BSQ Mall x1364 - Zales"/>
    <s v="Cheetos Baked - Crunchy Cheese"/>
    <s v="Food"/>
    <n v="14771156339"/>
    <s v="Wednesday, March 2, 2022"/>
    <s v="Credit"/>
    <n v="122"/>
    <n v="1.5"/>
    <n v="1"/>
    <n v="122"/>
    <n v="1.5"/>
    <n v="1"/>
    <n v="1.5"/>
    <n v="1.5"/>
    <x v="60"/>
    <s v="Cheetos Baked - Crunchy Cheese"/>
    <s v="Food"/>
    <x v="1"/>
    <b v="1"/>
    <n v="1.5"/>
    <n v="1"/>
    <s v="Cheetos Baked "/>
    <s v=" Crunchy Cheese"/>
    <m/>
    <x v="4"/>
    <s v=" March 2"/>
    <n v="2022"/>
  </r>
  <r>
    <s v="Processed"/>
    <s v="VJ300320609"/>
    <s v="GuttenPlans"/>
    <s v="GuttenPlans x1367"/>
    <s v="Red Bull - Original"/>
    <s v="Carbonated"/>
    <n v="14772266740"/>
    <s v="Wednesday, March 2, 2022"/>
    <s v="Credit"/>
    <n v="148"/>
    <n v="3"/>
    <n v="1"/>
    <n v="148"/>
    <n v="3"/>
    <n v="1"/>
    <n v="3"/>
    <n v="5"/>
    <x v="60"/>
    <s v="Red Bull - Original"/>
    <s v="Carbonated"/>
    <x v="0"/>
    <b v="1"/>
    <n v="3"/>
    <n v="2"/>
    <s v="Red Bull "/>
    <s v=" Original"/>
    <m/>
    <x v="4"/>
    <s v=" March 2"/>
    <n v="2022"/>
  </r>
  <r>
    <s v="Processed"/>
    <s v="VJ300320609"/>
    <s v="GuttenPlans"/>
    <s v="GuttenPlans x1367"/>
    <s v="Oreo Single Server 6 ct"/>
    <s v="Food"/>
    <n v="14772266740"/>
    <s v="Wednesday, March 2, 2022"/>
    <s v="Credit"/>
    <n v="134"/>
    <n v="2"/>
    <n v="1"/>
    <n v="134"/>
    <n v="2"/>
    <n v="1"/>
    <n v="2"/>
    <n v="5"/>
    <x v="60"/>
    <s v="Oreo Single Server 6 ct"/>
    <s v="Food"/>
    <x v="1"/>
    <b v="1"/>
    <n v="2"/>
    <n v="1.3333333333333333"/>
    <s v="Oreo Single Server 6 ct"/>
    <m/>
    <m/>
    <x v="4"/>
    <s v=" March 2"/>
    <n v="2022"/>
  </r>
  <r>
    <s v="Processed"/>
    <s v="VJ300320609"/>
    <s v="GuttenPlans"/>
    <s v="GuttenPlans x1367"/>
    <s v="Coca Cola - Zero Sugar"/>
    <s v="Carbonated"/>
    <n v="14772311011"/>
    <s v="Wednesday, March 2, 2022"/>
    <s v="Cash"/>
    <n v="142"/>
    <n v="1"/>
    <n v="1"/>
    <n v="142"/>
    <n v="1"/>
    <n v="1"/>
    <n v="1"/>
    <n v="1"/>
    <x v="60"/>
    <s v="Coca Cola - Zero Sugar"/>
    <s v="Carbonated"/>
    <x v="0"/>
    <b v="1"/>
    <n v="1"/>
    <n v="0.66666666666666663"/>
    <s v="Coca Cola "/>
    <s v=" Zero Sugar"/>
    <m/>
    <x v="4"/>
    <s v=" March 2"/>
    <n v="2022"/>
  </r>
  <r>
    <s v="Processed"/>
    <s v="VJ300320609"/>
    <s v="GuttenPlans"/>
    <s v="GuttenPlans x1367"/>
    <s v="Nutter Butter Bites"/>
    <s v="Food"/>
    <n v="14772313249"/>
    <s v="Wednesday, March 2, 2022"/>
    <s v="Cash"/>
    <n v="124"/>
    <n v="1"/>
    <n v="1"/>
    <n v="124"/>
    <n v="1"/>
    <n v="1"/>
    <n v="1"/>
    <n v="1"/>
    <x v="60"/>
    <s v="Nutter Butter Bites"/>
    <s v="Food"/>
    <x v="1"/>
    <b v="1"/>
    <n v="1"/>
    <n v="0.66666666666666663"/>
    <s v="Nutter Butter Bites"/>
    <m/>
    <m/>
    <x v="4"/>
    <s v=" March 2"/>
    <n v="2022"/>
  </r>
  <r>
    <s v="Processed"/>
    <s v="VJ300320609"/>
    <s v="GuttenPlans"/>
    <s v="GuttenPlans x1367"/>
    <s v="Oreo Single Server 6 ct"/>
    <s v="Food"/>
    <n v="14772323463"/>
    <s v="Wednesday, March 2, 2022"/>
    <s v="Credit"/>
    <n v="138"/>
    <n v="2"/>
    <n v="1"/>
    <n v="138"/>
    <n v="2"/>
    <n v="1"/>
    <n v="2"/>
    <n v="2"/>
    <x v="60"/>
    <s v="Oreo Single Server 6 ct"/>
    <s v="Food"/>
    <x v="1"/>
    <b v="1"/>
    <n v="2"/>
    <n v="1.3333333333333333"/>
    <s v="Oreo Single Server 6 ct"/>
    <m/>
    <m/>
    <x v="4"/>
    <s v=" March 2"/>
    <n v="2022"/>
  </r>
  <r>
    <s v="Processed"/>
    <s v="VJ300320609"/>
    <s v="GuttenPlans"/>
    <s v="GuttenPlans x1367"/>
    <s v="Coca Cola - Zero Sugar"/>
    <s v="Carbonated"/>
    <n v="14772345736"/>
    <s v="Wednesday, March 2, 2022"/>
    <s v="Cash"/>
    <n v="142"/>
    <n v="1"/>
    <n v="1"/>
    <n v="142"/>
    <n v="1"/>
    <n v="1"/>
    <n v="1"/>
    <n v="1"/>
    <x v="60"/>
    <s v="Coca Cola - Zero Sugar"/>
    <s v="Carbonated"/>
    <x v="0"/>
    <b v="1"/>
    <n v="1"/>
    <n v="0.66666666666666663"/>
    <s v="Coca Cola "/>
    <s v=" Zero Sugar"/>
    <m/>
    <x v="4"/>
    <s v=" March 2"/>
    <n v="2022"/>
  </r>
  <r>
    <s v="Processed"/>
    <s v="VJ300320609"/>
    <s v="GuttenPlans"/>
    <s v="GuttenPlans x1367"/>
    <s v="Monster Energy Original"/>
    <s v="Carbonated"/>
    <n v="14772399611"/>
    <s v="Wednesday, March 2, 2022"/>
    <s v="Cash"/>
    <n v="144"/>
    <n v="3"/>
    <n v="1"/>
    <n v="144"/>
    <n v="3"/>
    <n v="1"/>
    <n v="3"/>
    <n v="3"/>
    <x v="60"/>
    <s v="Monster Energy Original"/>
    <s v="Carbonated"/>
    <x v="0"/>
    <b v="1"/>
    <n v="3"/>
    <n v="2"/>
    <s v="Monster Energy Original"/>
    <m/>
    <m/>
    <x v="4"/>
    <s v=" March 2"/>
    <n v="2022"/>
  </r>
  <r>
    <s v="Processed"/>
    <s v="VJ300320609"/>
    <s v="GuttenPlans"/>
    <s v="GuttenPlans x1367"/>
    <s v="Monster Energy Original"/>
    <s v="Carbonated"/>
    <n v="14772402409"/>
    <s v="Wednesday, March 2, 2022"/>
    <s v="Cash"/>
    <n v="146"/>
    <n v="3"/>
    <n v="1"/>
    <n v="146"/>
    <n v="3"/>
    <n v="1"/>
    <n v="3"/>
    <n v="3"/>
    <x v="60"/>
    <s v="Monster Energy Original"/>
    <s v="Carbonated"/>
    <x v="0"/>
    <b v="1"/>
    <n v="3"/>
    <n v="2"/>
    <s v="Monster Energy Original"/>
    <m/>
    <m/>
    <x v="4"/>
    <s v=" March 2"/>
    <n v="2022"/>
  </r>
  <r>
    <s v="Processed"/>
    <s v="VJ300320609"/>
    <s v="GuttenPlans"/>
    <s v="GuttenPlans x1367"/>
    <s v="Monster Energy Original"/>
    <s v="Carbonated"/>
    <n v="14773919702"/>
    <s v="Thursday, March 3, 2022"/>
    <s v="Credit"/>
    <n v="144"/>
    <n v="3"/>
    <n v="1"/>
    <n v="144"/>
    <n v="3"/>
    <n v="1"/>
    <n v="3"/>
    <n v="3"/>
    <x v="61"/>
    <s v="Monster Energy Original"/>
    <s v="Carbonated"/>
    <x v="0"/>
    <b v="1"/>
    <n v="3"/>
    <n v="2"/>
    <s v="Monster Energy Original"/>
    <m/>
    <m/>
    <x v="5"/>
    <s v=" March 3"/>
    <n v="2022"/>
  </r>
  <r>
    <s v="Processed"/>
    <s v="VJ300320609"/>
    <s v="GuttenPlans"/>
    <s v="GuttenPlans x1367"/>
    <s v="Fritos - Original"/>
    <s v="Food"/>
    <n v="14774258616"/>
    <s v="Thursday, March 3, 2022"/>
    <s v="Credit"/>
    <n v="122"/>
    <n v="1.5"/>
    <n v="1"/>
    <n v="122"/>
    <n v="1.5"/>
    <n v="1"/>
    <n v="1.5"/>
    <n v="5.5"/>
    <x v="61"/>
    <s v="Fritos - Original"/>
    <s v="Food"/>
    <x v="1"/>
    <b v="1"/>
    <n v="1.5"/>
    <n v="1"/>
    <s v="Fritos "/>
    <s v=" Original"/>
    <m/>
    <x v="5"/>
    <s v=" March 3"/>
    <n v="2022"/>
  </r>
  <r>
    <s v="Processed"/>
    <s v="VJ300320609"/>
    <s v="GuttenPlans"/>
    <s v="GuttenPlans x1367"/>
    <s v="Oreo Single Server 6 ct"/>
    <s v="Food"/>
    <n v="14774258616"/>
    <s v="Thursday, March 3, 2022"/>
    <s v="Credit"/>
    <n v="134"/>
    <n v="2"/>
    <n v="1"/>
    <n v="134"/>
    <n v="2"/>
    <n v="1"/>
    <n v="2"/>
    <n v="5.5"/>
    <x v="61"/>
    <s v="Oreo Single Server 6 ct"/>
    <s v="Food"/>
    <x v="1"/>
    <b v="1"/>
    <n v="2"/>
    <n v="1.3333333333333333"/>
    <s v="Oreo Single Server 6 ct"/>
    <m/>
    <m/>
    <x v="5"/>
    <s v=" March 3"/>
    <n v="2022"/>
  </r>
  <r>
    <s v="Processed"/>
    <s v="VJ300320609"/>
    <s v="GuttenPlans"/>
    <s v="GuttenPlans x1367"/>
    <s v="Oreo Single Server 6 ct"/>
    <s v="Food"/>
    <n v="14774258616"/>
    <s v="Thursday, March 3, 2022"/>
    <s v="Credit"/>
    <n v="138"/>
    <n v="2"/>
    <n v="1"/>
    <n v="138"/>
    <n v="2"/>
    <n v="1"/>
    <n v="2"/>
    <n v="5.5"/>
    <x v="61"/>
    <s v="Oreo Single Server 6 ct"/>
    <s v="Food"/>
    <x v="1"/>
    <b v="1"/>
    <n v="2"/>
    <n v="1.3333333333333333"/>
    <s v="Oreo Single Server 6 ct"/>
    <m/>
    <m/>
    <x v="5"/>
    <s v=" March 3"/>
    <n v="2022"/>
  </r>
  <r>
    <s v="Processed"/>
    <s v="VJ300320686"/>
    <s v="Earle Asphalt"/>
    <s v="Earle Asphalt x1371"/>
    <s v="SunChips Multigrain - Salsa"/>
    <s v="Food"/>
    <n v="14774691425"/>
    <s v="Thursday, March 3, 2022"/>
    <s v="Cash"/>
    <n v="110"/>
    <n v="1.5"/>
    <n v="1"/>
    <n v="110"/>
    <n v="1.5"/>
    <n v="1"/>
    <n v="1.5"/>
    <n v="1.5"/>
    <x v="61"/>
    <s v="SunChips Multigrain - Salsa"/>
    <s v="Food"/>
    <x v="1"/>
    <b v="1"/>
    <n v="1.5"/>
    <n v="1"/>
    <s v="SunChips Multigrain "/>
    <s v=" Salsa"/>
    <m/>
    <x v="5"/>
    <s v=" March 3"/>
    <n v="2022"/>
  </r>
  <r>
    <s v="Processed"/>
    <s v="VJ300320686"/>
    <s v="Earle Asphalt"/>
    <s v="Earle Asphalt x1371"/>
    <s v="SunChips Multigrain - Salsa"/>
    <s v="Food"/>
    <n v="14774860714"/>
    <s v="Thursday, March 3, 2022"/>
    <s v="Cash"/>
    <n v="110"/>
    <n v="1.5"/>
    <n v="1"/>
    <n v="110"/>
    <n v="1.5"/>
    <n v="1"/>
    <n v="1.5"/>
    <n v="1.5"/>
    <x v="61"/>
    <s v="SunChips Multigrain - Salsa"/>
    <s v="Food"/>
    <x v="1"/>
    <b v="1"/>
    <n v="1.5"/>
    <n v="1"/>
    <s v="SunChips Multigrain "/>
    <s v=" Salsa"/>
    <m/>
    <x v="5"/>
    <s v=" March 3"/>
    <n v="2022"/>
  </r>
  <r>
    <s v="Processed"/>
    <s v="VJ300320609"/>
    <s v="GuttenPlans"/>
    <s v="GuttenPlans x1367"/>
    <s v="Monster Energy Original"/>
    <s v="Carbonated"/>
    <n v="14774989050"/>
    <s v="Thursday, March 3, 2022"/>
    <s v="Cash"/>
    <n v="146"/>
    <n v="3"/>
    <n v="1"/>
    <n v="146"/>
    <n v="3"/>
    <n v="1"/>
    <n v="3"/>
    <n v="3"/>
    <x v="61"/>
    <s v="Monster Energy Original"/>
    <s v="Carbonated"/>
    <x v="0"/>
    <b v="1"/>
    <n v="3"/>
    <n v="2"/>
    <s v="Monster Energy Original"/>
    <m/>
    <m/>
    <x v="5"/>
    <s v=" March 3"/>
    <n v="2022"/>
  </r>
  <r>
    <s v="Processed"/>
    <s v="VJ300320686"/>
    <s v="Earle Asphalt"/>
    <s v="Earle Asphalt x1371"/>
    <s v="SunChips Multigrain - Salsa"/>
    <s v="Food"/>
    <n v="14775156191"/>
    <s v="Thursday, March 3, 2022"/>
    <s v="Credit"/>
    <n v="110"/>
    <n v="1.5"/>
    <n v="1"/>
    <n v="110"/>
    <n v="1.5"/>
    <n v="1"/>
    <n v="1.5"/>
    <n v="1.5"/>
    <x v="61"/>
    <s v="SunChips Multigrain - Salsa"/>
    <s v="Food"/>
    <x v="1"/>
    <b v="1"/>
    <n v="1.5"/>
    <n v="1"/>
    <s v="SunChips Multigrain "/>
    <s v=" Salsa"/>
    <m/>
    <x v="5"/>
    <s v=" March 3"/>
    <n v="2022"/>
  </r>
  <r>
    <s v="Processed"/>
    <s v="VJ300320609"/>
    <s v="GuttenPlans"/>
    <s v="GuttenPlans x1367"/>
    <s v="Monster Energy Original"/>
    <s v="Carbonated"/>
    <n v="14775947168"/>
    <s v="Thursday, March 3, 2022"/>
    <s v="Cash"/>
    <n v="146"/>
    <n v="3"/>
    <n v="1"/>
    <n v="146"/>
    <n v="3"/>
    <n v="1"/>
    <n v="3"/>
    <n v="3"/>
    <x v="61"/>
    <s v="Monster Energy Original"/>
    <s v="Carbonated"/>
    <x v="0"/>
    <b v="1"/>
    <n v="3"/>
    <n v="2"/>
    <s v="Monster Energy Original"/>
    <m/>
    <m/>
    <x v="5"/>
    <s v=" March 3"/>
    <n v="2022"/>
  </r>
  <r>
    <s v="Processed"/>
    <s v="VJ300320609"/>
    <s v="GuttenPlans"/>
    <s v="GuttenPlans x1367"/>
    <s v="Coca Cola - Zero Sugar"/>
    <s v="Carbonated"/>
    <n v="14776052558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86"/>
    <s v="Earle Asphalt"/>
    <s v="Earle Asphalt x1371"/>
    <s v="Robert Irvine's - Fit Crunch -  Chocolate Pea"/>
    <s v="Food"/>
    <n v="14776528958"/>
    <s v="Thursday, March 3, 2022"/>
    <s v="Cash"/>
    <n v="132"/>
    <n v="2"/>
    <n v="1"/>
    <n v="132"/>
    <n v="2"/>
    <n v="1"/>
    <n v="2"/>
    <n v="2"/>
    <x v="61"/>
    <s v="Robert Irvine's - Fit Crunch -  Chocolate Pea"/>
    <s v="Food"/>
    <x v="1"/>
    <b v="1"/>
    <n v="2"/>
    <n v="1.3333333333333333"/>
    <s v="Robert Irvine's "/>
    <s v=" Fit Crunch "/>
    <s v="  Chocolate Pea"/>
    <x v="5"/>
    <s v=" March 3"/>
    <n v="2022"/>
  </r>
  <r>
    <s v="Processed"/>
    <s v="VJ300320609"/>
    <s v="GuttenPlans"/>
    <s v="GuttenPlans x1367"/>
    <s v="Sunkist Soda - Orange"/>
    <s v="Carbonated"/>
    <n v="14776842076"/>
    <s v="Thursday, March 3, 2022"/>
    <s v="Cash"/>
    <n v="140"/>
    <n v="1"/>
    <n v="1"/>
    <n v="140"/>
    <n v="1"/>
    <n v="1"/>
    <n v="1"/>
    <n v="1"/>
    <x v="61"/>
    <s v="Sunkist Soda - Orange"/>
    <s v="Carbonated"/>
    <x v="0"/>
    <b v="1"/>
    <n v="1"/>
    <n v="0.66666666666666663"/>
    <s v="Sunkist Soda "/>
    <s v=" Orange"/>
    <m/>
    <x v="5"/>
    <s v=" March 3"/>
    <n v="2022"/>
  </r>
  <r>
    <s v="Processed"/>
    <s v="VJ300320609"/>
    <s v="GuttenPlans"/>
    <s v="GuttenPlans x1367"/>
    <s v="Coca Cola - Zero Sugar"/>
    <s v="Carbonated"/>
    <n v="14777311898"/>
    <s v="Thursday, March 3, 2022"/>
    <s v="Cash"/>
    <n v="142"/>
    <n v="1"/>
    <n v="1"/>
    <n v="142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Coca Cola - Zero Sugar"/>
    <s v="Carbonated"/>
    <n v="14777342212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Fritos - Original"/>
    <s v="Food"/>
    <n v="14777817473"/>
    <s v="Thursday, March 3, 2022"/>
    <s v="Credit"/>
    <n v="122"/>
    <n v="1.5"/>
    <n v="1"/>
    <n v="122"/>
    <n v="1.5"/>
    <n v="1"/>
    <n v="1.5"/>
    <n v="1.5"/>
    <x v="61"/>
    <s v="Fritos - Original"/>
    <s v="Food"/>
    <x v="1"/>
    <b v="1"/>
    <n v="1.5"/>
    <n v="1"/>
    <s v="Fritos "/>
    <s v=" Original"/>
    <m/>
    <x v="5"/>
    <s v=" March 3"/>
    <n v="2022"/>
  </r>
  <r>
    <s v="Processed"/>
    <s v="VJ300320609"/>
    <s v="GuttenPlans"/>
    <s v="GuttenPlans x1367"/>
    <s v="Coca Cola - Zero Sugar"/>
    <s v="Carbonated"/>
    <n v="14777842983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Coca Cola - Zero Sugar"/>
    <s v="Carbonated"/>
    <n v="14777910272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Coca Cola - Zero Sugar"/>
    <s v="Carbonated"/>
    <n v="14777910925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Coca Cola - Zero Sugar"/>
    <s v="Carbonated"/>
    <n v="14777922944"/>
    <s v="Thursday, March 3, 2022"/>
    <s v="Cash"/>
    <n v="141"/>
    <n v="1"/>
    <n v="1"/>
    <n v="141"/>
    <n v="1"/>
    <n v="1"/>
    <n v="1"/>
    <n v="1"/>
    <x v="61"/>
    <s v="Coca Cola - Zero Sugar"/>
    <s v="Carbonated"/>
    <x v="0"/>
    <b v="1"/>
    <n v="1"/>
    <n v="0.66666666666666663"/>
    <s v="Coca Cola "/>
    <s v=" Zero Sugar"/>
    <m/>
    <x v="5"/>
    <s v=" March 3"/>
    <n v="2022"/>
  </r>
  <r>
    <s v="Processed"/>
    <s v="VJ300320609"/>
    <s v="GuttenPlans"/>
    <s v="GuttenPlans x1367"/>
    <s v="Oreo Single Server 6 ct"/>
    <s v="Food"/>
    <n v="14778644364"/>
    <s v="Friday, March 4, 2022"/>
    <s v="Credit"/>
    <n v="138"/>
    <n v="2"/>
    <n v="1"/>
    <n v="138"/>
    <n v="2"/>
    <n v="1"/>
    <n v="2"/>
    <n v="5.5"/>
    <x v="62"/>
    <s v="Oreo Single Server 6 ct"/>
    <s v="Food"/>
    <x v="1"/>
    <b v="1"/>
    <n v="2"/>
    <n v="1.3333333333333333"/>
    <s v="Oreo Single Server 6 ct"/>
    <m/>
    <m/>
    <x v="6"/>
    <s v=" March 4"/>
    <n v="2022"/>
  </r>
  <r>
    <s v="Processed"/>
    <s v="VJ300320609"/>
    <s v="GuttenPlans"/>
    <s v="GuttenPlans x1367"/>
    <s v="Oreo Single Server 6 ct"/>
    <s v="Food"/>
    <n v="14778644364"/>
    <s v="Friday, March 4, 2022"/>
    <s v="Credit"/>
    <n v="134"/>
    <n v="2"/>
    <n v="1"/>
    <n v="134"/>
    <n v="2"/>
    <n v="1"/>
    <n v="2"/>
    <n v="5.5"/>
    <x v="62"/>
    <s v="Oreo Single Server 6 ct"/>
    <s v="Food"/>
    <x v="1"/>
    <b v="1"/>
    <n v="2"/>
    <n v="1.3333333333333333"/>
    <s v="Oreo Single Server 6 ct"/>
    <m/>
    <m/>
    <x v="6"/>
    <s v=" March 4"/>
    <n v="2022"/>
  </r>
  <r>
    <s v="Processed"/>
    <s v="VJ300320609"/>
    <s v="GuttenPlans"/>
    <s v="GuttenPlans x1367"/>
    <s v="Chesters Fries Flaming hot"/>
    <s v="Food"/>
    <n v="14778644364"/>
    <s v="Friday, March 4, 2022"/>
    <s v="Credit"/>
    <n v="112"/>
    <n v="1.5"/>
    <n v="1"/>
    <n v="112"/>
    <n v="1.5"/>
    <n v="1"/>
    <n v="1.5"/>
    <n v="5.5"/>
    <x v="62"/>
    <s v="Chesters Fries Flaming hot"/>
    <s v="Food"/>
    <x v="1"/>
    <b v="1"/>
    <n v="1.5"/>
    <n v="1"/>
    <s v="Chesters Fries Flaming hot"/>
    <m/>
    <m/>
    <x v="6"/>
    <s v=" March 4"/>
    <n v="2022"/>
  </r>
  <r>
    <s v="Processed"/>
    <s v="VJ300320609"/>
    <s v="GuttenPlans"/>
    <s v="GuttenPlans x1367"/>
    <s v="Sunkist Soda - Orange"/>
    <s v="Carbonated"/>
    <n v="14779719001"/>
    <s v="Friday, March 4, 2022"/>
    <s v="Cash"/>
    <n v="140"/>
    <n v="1"/>
    <n v="1"/>
    <n v="140"/>
    <n v="1"/>
    <n v="1"/>
    <n v="1"/>
    <n v="1"/>
    <x v="62"/>
    <s v="Sunkist Soda - Orange"/>
    <s v="Carbonated"/>
    <x v="0"/>
    <b v="1"/>
    <n v="1"/>
    <n v="0.66666666666666663"/>
    <s v="Sunkist Soda "/>
    <s v=" Orange"/>
    <m/>
    <x v="6"/>
    <s v=" March 4"/>
    <n v="2022"/>
  </r>
  <r>
    <s v="Processed"/>
    <s v="VJ300320686"/>
    <s v="Earle Asphalt"/>
    <s v="Earle Asphalt x1371"/>
    <s v="SunChips Multigrain - Salsa"/>
    <s v="Food"/>
    <n v="14779950663"/>
    <s v="Friday, March 4, 2022"/>
    <s v="Cash"/>
    <n v="110"/>
    <n v="1.5"/>
    <n v="1"/>
    <n v="110"/>
    <n v="1.5"/>
    <n v="1"/>
    <n v="1.5"/>
    <n v="1.5"/>
    <x v="62"/>
    <s v="SunChips Multigrain - Salsa"/>
    <s v="Food"/>
    <x v="1"/>
    <b v="1"/>
    <n v="1.5"/>
    <n v="1"/>
    <s v="SunChips Multigrain "/>
    <s v=" Salsa"/>
    <m/>
    <x v="6"/>
    <s v=" March 4"/>
    <n v="2022"/>
  </r>
  <r>
    <s v="Processed"/>
    <s v="VJ300320686"/>
    <s v="Earle Asphalt"/>
    <s v="Earle Asphalt x1371"/>
    <s v="Robert Irvine's - Fit Crunch -  Chocolate Pea"/>
    <s v="Food"/>
    <n v="14781106890"/>
    <s v="Friday, March 4, 2022"/>
    <s v="Cash"/>
    <n v="132"/>
    <n v="2"/>
    <n v="1"/>
    <n v="132"/>
    <n v="2"/>
    <n v="1"/>
    <n v="2"/>
    <n v="2"/>
    <x v="62"/>
    <s v="Robert Irvine's - Fit Crunch -  Chocolate Pea"/>
    <s v="Food"/>
    <x v="1"/>
    <b v="1"/>
    <n v="2"/>
    <n v="1.3333333333333333"/>
    <s v="Robert Irvine's "/>
    <s v=" Fit Crunch "/>
    <s v="  Chocolate Pea"/>
    <x v="6"/>
    <s v=" March 4"/>
    <n v="2022"/>
  </r>
  <r>
    <s v="Processed"/>
    <s v="VJ300320609"/>
    <s v="GuttenPlans"/>
    <s v="GuttenPlans x1367"/>
    <s v="Sunkist Soda - Orange"/>
    <s v="Carbonated"/>
    <n v="14781556949"/>
    <s v="Friday, March 4, 2022"/>
    <s v="Cash"/>
    <n v="140"/>
    <n v="1"/>
    <n v="1"/>
    <n v="140"/>
    <n v="1"/>
    <n v="1"/>
    <n v="1"/>
    <n v="1"/>
    <x v="62"/>
    <s v="Sunkist Soda - Orange"/>
    <s v="Carbonated"/>
    <x v="0"/>
    <b v="1"/>
    <n v="1"/>
    <n v="0.66666666666666663"/>
    <s v="Sunkist Soda "/>
    <s v=" Orange"/>
    <m/>
    <x v="6"/>
    <s v=" March 4"/>
    <n v="2022"/>
  </r>
  <r>
    <s v="Processed"/>
    <s v="VJ300320609"/>
    <s v="GuttenPlans"/>
    <s v="GuttenPlans x1367"/>
    <s v="Monster Energy Original"/>
    <s v="Carbonated"/>
    <n v="14781559935"/>
    <s v="Friday, March 4, 2022"/>
    <s v="Cash"/>
    <n v="144"/>
    <n v="3"/>
    <n v="1"/>
    <n v="144"/>
    <n v="3"/>
    <n v="1"/>
    <n v="3"/>
    <n v="3"/>
    <x v="62"/>
    <s v="Monster Energy Original"/>
    <s v="Carbonated"/>
    <x v="0"/>
    <b v="1"/>
    <n v="3"/>
    <n v="2"/>
    <s v="Monster Energy Original"/>
    <m/>
    <m/>
    <x v="6"/>
    <s v=" March 4"/>
    <n v="2022"/>
  </r>
  <r>
    <s v="Processed"/>
    <s v="VJ300320609"/>
    <s v="GuttenPlans"/>
    <s v="GuttenPlans x1367"/>
    <s v="Coca Cola - Zero Sugar"/>
    <s v="Carbonated"/>
    <n v="14781562268"/>
    <s v="Friday, March 4, 2022"/>
    <s v="Cash"/>
    <n v="142"/>
    <n v="1"/>
    <n v="1"/>
    <n v="142"/>
    <n v="1"/>
    <n v="1"/>
    <n v="1"/>
    <n v="1"/>
    <x v="62"/>
    <s v="Coca Cola - Zero Sugar"/>
    <s v="Carbonated"/>
    <x v="0"/>
    <b v="1"/>
    <n v="1"/>
    <n v="0.66666666666666663"/>
    <s v="Coca Cola "/>
    <s v=" Zero Sugar"/>
    <m/>
    <x v="6"/>
    <s v=" March 4"/>
    <n v="2022"/>
  </r>
  <r>
    <s v="Processed"/>
    <s v="VJ300205292"/>
    <s v="Brunswick Sq Mall"/>
    <s v="BSQ Mall x1364 - Zales"/>
    <s v="Miss Vickie's Potato Chip - Sea Salt Original"/>
    <s v="Food"/>
    <n v="14781847699"/>
    <s v="Friday, March 4, 2022"/>
    <s v="Credit"/>
    <n v="114"/>
    <n v="1.5"/>
    <n v="1"/>
    <n v="114"/>
    <n v="1.5"/>
    <n v="1"/>
    <n v="1.5"/>
    <n v="1.5"/>
    <x v="62"/>
    <s v="Miss Vickie's Potato Chip - Sea Salt Original"/>
    <s v="Food"/>
    <x v="1"/>
    <b v="1"/>
    <n v="1.5"/>
    <n v="1"/>
    <s v="Miss Vickie's Potato Chip "/>
    <s v=" Sea Salt Original"/>
    <m/>
    <x v="6"/>
    <s v=" March 4"/>
    <n v="2022"/>
  </r>
  <r>
    <s v="Processed"/>
    <s v="VJ300320609"/>
    <s v="GuttenPlans"/>
    <s v="GuttenPlans x1367"/>
    <s v="Coca Cola - Zero Sugar"/>
    <s v="Carbonated"/>
    <n v="14781982168"/>
    <s v="Friday, March 4, 2022"/>
    <s v="Cash"/>
    <n v="141"/>
    <n v="1"/>
    <n v="1"/>
    <n v="141"/>
    <n v="1"/>
    <n v="1"/>
    <n v="1"/>
    <n v="1"/>
    <x v="62"/>
    <s v="Coca Cola - Zero Sugar"/>
    <s v="Carbonated"/>
    <x v="0"/>
    <b v="1"/>
    <n v="1"/>
    <n v="0.66666666666666663"/>
    <s v="Coca Cola "/>
    <s v=" Zero Sugar"/>
    <m/>
    <x v="6"/>
    <s v=" March 4"/>
    <n v="2022"/>
  </r>
  <r>
    <s v="Processed"/>
    <s v="VJ300320609"/>
    <s v="GuttenPlans"/>
    <s v="GuttenPlans x1367"/>
    <s v="Newtons Fig Bar"/>
    <s v="Food"/>
    <n v="14782028390"/>
    <s v="Friday, March 4, 2022"/>
    <s v="Cash"/>
    <n v="136"/>
    <n v="1.5"/>
    <n v="1"/>
    <n v="136"/>
    <n v="1.5"/>
    <n v="1"/>
    <n v="1.5"/>
    <n v="1.5"/>
    <x v="62"/>
    <s v="Newtons Fig Bar"/>
    <s v="Food"/>
    <x v="1"/>
    <b v="1"/>
    <n v="1.5"/>
    <n v="1"/>
    <s v="Newtons Fig Bar"/>
    <m/>
    <m/>
    <x v="6"/>
    <s v=" March 4"/>
    <n v="2022"/>
  </r>
  <r>
    <s v="Processed"/>
    <s v="VJ300320609"/>
    <s v="GuttenPlans"/>
    <s v="GuttenPlans x1367"/>
    <s v="Oreo Single Server 6 ct"/>
    <s v="Food"/>
    <n v="14782283255"/>
    <s v="Friday, March 4, 2022"/>
    <s v="Cash"/>
    <n v="134"/>
    <n v="2"/>
    <n v="1"/>
    <n v="134"/>
    <n v="2"/>
    <n v="1"/>
    <n v="2"/>
    <n v="2"/>
    <x v="62"/>
    <s v="Oreo Single Server 6 ct"/>
    <s v="Food"/>
    <x v="1"/>
    <b v="1"/>
    <n v="2"/>
    <n v="1.3333333333333333"/>
    <s v="Oreo Single Server 6 ct"/>
    <m/>
    <m/>
    <x v="6"/>
    <s v=" March 4"/>
    <n v="2022"/>
  </r>
  <r>
    <s v="Processed"/>
    <s v="VJ300320609"/>
    <s v="GuttenPlans"/>
    <s v="GuttenPlans x1367"/>
    <s v="Chesters Fries Flaming hot"/>
    <s v="Food"/>
    <n v="14782430582"/>
    <s v="Friday, March 4, 2022"/>
    <s v="Cash"/>
    <n v="112"/>
    <n v="1.5"/>
    <n v="1"/>
    <n v="112"/>
    <n v="1.5"/>
    <n v="1"/>
    <n v="1.5"/>
    <n v="1.5"/>
    <x v="62"/>
    <s v="Chesters Fries Flaming hot"/>
    <s v="Food"/>
    <x v="1"/>
    <b v="1"/>
    <n v="1.5"/>
    <n v="1"/>
    <s v="Chesters Fries Flaming hot"/>
    <m/>
    <m/>
    <x v="6"/>
    <s v=" March 4"/>
    <n v="2022"/>
  </r>
  <r>
    <s v="Processed"/>
    <s v="VJ300320609"/>
    <s v="GuttenPlans"/>
    <s v="GuttenPlans x1367"/>
    <s v="Coca Cola - Zero Sugar"/>
    <s v="Carbonated"/>
    <n v="14782625172"/>
    <s v="Friday, March 4, 2022"/>
    <s v="Cash"/>
    <n v="142"/>
    <n v="1"/>
    <n v="1"/>
    <n v="142"/>
    <n v="1"/>
    <n v="1"/>
    <n v="1"/>
    <n v="1"/>
    <x v="62"/>
    <s v="Coca Cola - Zero Sugar"/>
    <s v="Carbonated"/>
    <x v="0"/>
    <b v="1"/>
    <n v="1"/>
    <n v="0.66666666666666663"/>
    <s v="Coca Cola "/>
    <s v=" Zero Sugar"/>
    <m/>
    <x v="6"/>
    <s v=" March 4"/>
    <n v="2022"/>
  </r>
  <r>
    <s v="Processed"/>
    <s v="VJ300320609"/>
    <s v="GuttenPlans"/>
    <s v="GuttenPlans x1367"/>
    <s v="Sunkist Soda - Orange"/>
    <s v="Carbonated"/>
    <n v="14783079450"/>
    <s v="Friday, March 4, 2022"/>
    <s v="Credit"/>
    <n v="140"/>
    <n v="1"/>
    <n v="1"/>
    <n v="140"/>
    <n v="1"/>
    <n v="1"/>
    <n v="1"/>
    <n v="1"/>
    <x v="62"/>
    <s v="Sunkist Soda - Orange"/>
    <s v="Carbonated"/>
    <x v="0"/>
    <b v="1"/>
    <n v="1"/>
    <n v="0.66666666666666663"/>
    <s v="Sunkist Soda "/>
    <s v=" Orange"/>
    <m/>
    <x v="6"/>
    <s v=" March 4"/>
    <n v="2022"/>
  </r>
  <r>
    <s v="Processed"/>
    <s v="VJ300320609"/>
    <s v="GuttenPlans"/>
    <s v="GuttenPlans x1367"/>
    <s v="Coca Cola - Zero Sugar"/>
    <s v="Carbonated"/>
    <n v="14783151207"/>
    <s v="Friday, March 4, 2022"/>
    <s v="Cash"/>
    <n v="142"/>
    <n v="1"/>
    <n v="1"/>
    <n v="142"/>
    <n v="1"/>
    <n v="1"/>
    <n v="1"/>
    <n v="1"/>
    <x v="62"/>
    <s v="Coca Cola - Zero Sugar"/>
    <s v="Carbonated"/>
    <x v="0"/>
    <b v="1"/>
    <n v="1"/>
    <n v="0.66666666666666663"/>
    <s v="Coca Cola "/>
    <s v=" Zero Sugar"/>
    <m/>
    <x v="6"/>
    <s v=" March 4"/>
    <n v="2022"/>
  </r>
  <r>
    <s v="Processed"/>
    <s v="VJ300320609"/>
    <s v="GuttenPlans"/>
    <s v="GuttenPlans x1367"/>
    <s v="Coca Cola - Zero Sugar"/>
    <s v="Carbonated"/>
    <n v="14783466663"/>
    <s v="Saturday, March 5, 2022"/>
    <s v="Cash"/>
    <n v="142"/>
    <n v="1"/>
    <n v="1"/>
    <n v="142"/>
    <n v="1"/>
    <n v="1"/>
    <n v="1"/>
    <n v="1"/>
    <x v="63"/>
    <s v="Coca Cola - Zero Sugar"/>
    <s v="Carbonated"/>
    <x v="0"/>
    <b v="1"/>
    <n v="1"/>
    <n v="0.66666666666666663"/>
    <s v="Coca Cola "/>
    <s v=" Zero Sugar"/>
    <m/>
    <x v="0"/>
    <s v=" March 5"/>
    <n v="2022"/>
  </r>
  <r>
    <s v="Processed"/>
    <s v="VJ300320609"/>
    <s v="GuttenPlans"/>
    <s v="GuttenPlans x1367"/>
    <s v="Newtons Fig Bar"/>
    <s v="Food"/>
    <n v="14783968960"/>
    <s v="Saturday, March 5, 2022"/>
    <s v="Credit"/>
    <n v="135"/>
    <n v="1.5"/>
    <n v="1"/>
    <n v="135"/>
    <n v="1.5"/>
    <n v="1"/>
    <n v="1.5"/>
    <n v="1.5"/>
    <x v="63"/>
    <s v="Newtons Fig Bar"/>
    <s v="Food"/>
    <x v="1"/>
    <b v="1"/>
    <n v="1.5"/>
    <n v="1"/>
    <s v="Newtons Fig Bar"/>
    <m/>
    <m/>
    <x v="0"/>
    <s v=" March 5"/>
    <n v="2022"/>
  </r>
  <r>
    <s v="Processed"/>
    <s v="VJ300320609"/>
    <s v="GuttenPlans"/>
    <s v="GuttenPlans x1367"/>
    <s v="Sunkist Soda - Orange"/>
    <s v="Carbonated"/>
    <n v="14783971722"/>
    <s v="Saturday, March 5, 2022"/>
    <s v="Credit"/>
    <n v="140"/>
    <n v="1"/>
    <n v="1"/>
    <n v="140"/>
    <n v="1"/>
    <n v="1"/>
    <n v="1"/>
    <n v="1"/>
    <x v="63"/>
    <s v="Sunkist Soda - Orange"/>
    <s v="Carbonated"/>
    <x v="0"/>
    <b v="1"/>
    <n v="1"/>
    <n v="0.66666666666666663"/>
    <s v="Sunkist Soda "/>
    <s v=" Orange"/>
    <m/>
    <x v="0"/>
    <s v=" March 5"/>
    <n v="2022"/>
  </r>
  <r>
    <s v="Processed"/>
    <s v="VJ300320609"/>
    <s v="GuttenPlans"/>
    <s v="GuttenPlans x1367"/>
    <s v="Monster Energy Original"/>
    <s v="Carbonated"/>
    <n v="14783987159"/>
    <s v="Saturday, March 5, 2022"/>
    <s v="Cash"/>
    <n v="146"/>
    <n v="3"/>
    <n v="1"/>
    <n v="146"/>
    <n v="3"/>
    <n v="1"/>
    <n v="3"/>
    <n v="3"/>
    <x v="63"/>
    <s v="Monster Energy Original"/>
    <s v="Carbonated"/>
    <x v="0"/>
    <b v="1"/>
    <n v="3"/>
    <n v="2"/>
    <s v="Monster Energy Original"/>
    <m/>
    <m/>
    <x v="0"/>
    <s v=" March 5"/>
    <n v="2022"/>
  </r>
  <r>
    <s v="Processed"/>
    <s v="VJ300320609"/>
    <s v="GuttenPlans"/>
    <s v="GuttenPlans x1367"/>
    <s v="Good Health Veggie Stix - Zesty Ranch"/>
    <s v="Food"/>
    <n v="14783990127"/>
    <s v="Saturday, March 5, 2022"/>
    <s v="Cash"/>
    <n v="110"/>
    <n v="1.5"/>
    <n v="1"/>
    <n v="110"/>
    <n v="1.5"/>
    <n v="1"/>
    <n v="1.5"/>
    <n v="1.5"/>
    <x v="63"/>
    <s v="Good Health Veggie Stix - Zesty Ranch"/>
    <s v="Food"/>
    <x v="1"/>
    <b v="1"/>
    <n v="1.5"/>
    <n v="1"/>
    <s v="Good Health Veggie Stix "/>
    <s v=" Zesty Ranch"/>
    <m/>
    <x v="0"/>
    <s v=" March 5"/>
    <n v="2022"/>
  </r>
  <r>
    <s v="Processed"/>
    <s v="VJ300320609"/>
    <s v="GuttenPlans"/>
    <s v="GuttenPlans x1367"/>
    <s v="Cheetos - Fleming Hot Crunchy"/>
    <s v="Food"/>
    <n v="14783992124"/>
    <s v="Saturday, March 5, 2022"/>
    <s v="Cash"/>
    <n v="113"/>
    <n v="1.5"/>
    <n v="1"/>
    <n v="113"/>
    <n v="1.5"/>
    <n v="1"/>
    <n v="1.5"/>
    <n v="1.5"/>
    <x v="63"/>
    <s v="Cheetos - Fleming Hot Crunchy"/>
    <s v="Food"/>
    <x v="1"/>
    <b v="1"/>
    <n v="1.5"/>
    <n v="1"/>
    <s v="Cheetos "/>
    <s v=" Fleming Hot Crunchy"/>
    <m/>
    <x v="0"/>
    <s v=" March 5"/>
    <n v="2022"/>
  </r>
  <r>
    <s v="Processed"/>
    <s v="VJ300320609"/>
    <s v="GuttenPlans"/>
    <s v="GuttenPlans x1367"/>
    <s v="Nutter Butter Bites"/>
    <s v="Food"/>
    <n v="14784054191"/>
    <s v="Saturday, March 5, 2022"/>
    <s v="Credit"/>
    <n v="124"/>
    <n v="1"/>
    <n v="1"/>
    <n v="124"/>
    <n v="1"/>
    <n v="1"/>
    <n v="1"/>
    <n v="1"/>
    <x v="63"/>
    <s v="Nutter Butter Bites"/>
    <s v="Food"/>
    <x v="1"/>
    <b v="1"/>
    <n v="1"/>
    <n v="0.66666666666666663"/>
    <s v="Nutter Butter Bites"/>
    <m/>
    <m/>
    <x v="0"/>
    <s v=" March 5"/>
    <n v="2022"/>
  </r>
  <r>
    <s v="Processed"/>
    <s v="VJ300320609"/>
    <s v="GuttenPlans"/>
    <s v="GuttenPlans x1367"/>
    <s v="Monster Energy Original"/>
    <s v="Carbonated"/>
    <n v="14784653236"/>
    <s v="Saturday, March 5, 2022"/>
    <s v="Cash"/>
    <n v="146"/>
    <n v="3"/>
    <n v="1"/>
    <n v="146"/>
    <n v="3"/>
    <n v="1"/>
    <n v="3"/>
    <n v="3"/>
    <x v="63"/>
    <s v="Monster Energy Original"/>
    <s v="Carbonated"/>
    <x v="0"/>
    <b v="1"/>
    <n v="3"/>
    <n v="2"/>
    <s v="Monster Energy Original"/>
    <m/>
    <m/>
    <x v="0"/>
    <s v=" March 5"/>
    <n v="2022"/>
  </r>
  <r>
    <s v="Processed"/>
    <s v="VJ300205292"/>
    <s v="Brunswick Sq Mall"/>
    <s v="BSQ Mall x1364 - Zales"/>
    <s v="KitKat - Crisp Wafers"/>
    <s v="Food"/>
    <n v="14784869294"/>
    <s v="Saturday, March 5, 2022"/>
    <s v="Cash"/>
    <n v="130"/>
    <n v="2"/>
    <n v="1"/>
    <n v="130"/>
    <n v="2"/>
    <n v="1"/>
    <n v="2"/>
    <n v="2"/>
    <x v="63"/>
    <s v="KitKat - Crisp Wafers"/>
    <s v="Food"/>
    <x v="1"/>
    <b v="1"/>
    <n v="2"/>
    <n v="1.3333333333333333"/>
    <s v="KitKat "/>
    <s v=" Crisp Wafers"/>
    <m/>
    <x v="0"/>
    <s v=" March 5"/>
    <n v="2022"/>
  </r>
  <r>
    <s v="Processed"/>
    <s v="VJ300205292"/>
    <s v="Brunswick Sq Mall"/>
    <s v="BSQ Mall x1364 - Zales"/>
    <s v="Lays Baked - Original"/>
    <s v="Food"/>
    <n v="14785177116"/>
    <s v="Saturday, March 5, 2022"/>
    <s v="Cash"/>
    <n v="111"/>
    <n v="1.5"/>
    <n v="1"/>
    <n v="111"/>
    <n v="1.5"/>
    <n v="1"/>
    <n v="1.5"/>
    <n v="1.5"/>
    <x v="63"/>
    <s v="Lays Baked - Original"/>
    <s v="Food"/>
    <x v="1"/>
    <b v="1"/>
    <n v="1.5"/>
    <n v="1"/>
    <s v="Lays Baked "/>
    <s v=" Original"/>
    <m/>
    <x v="0"/>
    <s v=" March 5"/>
    <n v="2022"/>
  </r>
  <r>
    <s v="Processed"/>
    <s v="VJ300205292"/>
    <s v="Brunswick Sq Mall"/>
    <s v="BSQ Mall x1364 - Zales"/>
    <s v="Lays Baked - Original"/>
    <s v="Food"/>
    <n v="14785179897"/>
    <s v="Saturday, March 5, 2022"/>
    <s v="Cash"/>
    <n v="111"/>
    <n v="1.5"/>
    <n v="1"/>
    <n v="111"/>
    <n v="1.5"/>
    <n v="1"/>
    <n v="1.5"/>
    <n v="1.5"/>
    <x v="63"/>
    <s v="Lays Baked - Original"/>
    <s v="Food"/>
    <x v="1"/>
    <b v="1"/>
    <n v="1.5"/>
    <n v="1"/>
    <s v="Lays Baked "/>
    <s v=" Original"/>
    <m/>
    <x v="0"/>
    <s v=" March 5"/>
    <n v="2022"/>
  </r>
  <r>
    <s v="Processed"/>
    <s v="VJ300205292"/>
    <s v="Brunswick Sq Mall"/>
    <s v="BSQ Mall x1364 - Zales"/>
    <s v="Poland Springs Water"/>
    <s v="Water"/>
    <n v="14785779716"/>
    <s v="Saturday, March 5, 2022"/>
    <s v="Credit"/>
    <n v="144"/>
    <n v="1.5"/>
    <n v="1"/>
    <n v="144"/>
    <n v="1.5"/>
    <n v="1"/>
    <n v="1.5"/>
    <n v="1.5"/>
    <x v="63"/>
    <s v="Poland Springs Water"/>
    <s v="Water"/>
    <x v="3"/>
    <b v="1"/>
    <n v="1.5"/>
    <n v="1"/>
    <s v="Poland Springs Water"/>
    <m/>
    <m/>
    <x v="0"/>
    <s v=" March 5"/>
    <n v="2022"/>
  </r>
  <r>
    <s v="Processed"/>
    <s v="VJ300205292"/>
    <s v="Brunswick Sq Mall"/>
    <s v="BSQ Mall x1364 - Zales"/>
    <s v="Vitamin Water - Ice Cool Blue Lavender"/>
    <s v="Water"/>
    <n v="14786072399"/>
    <s v="Saturday, March 5, 2022"/>
    <s v="Cash"/>
    <n v="145"/>
    <n v="2.75"/>
    <n v="1"/>
    <n v="145"/>
    <n v="2.75"/>
    <n v="1"/>
    <n v="2.75"/>
    <n v="2.75"/>
    <x v="63"/>
    <s v="Vitamin Water - Ice Cool Blue Lavender"/>
    <s v="Water"/>
    <x v="3"/>
    <b v="1"/>
    <n v="2.75"/>
    <n v="1.8333333333333333"/>
    <s v="Vitamin Water "/>
    <s v=" Ice Cool Blue Lavender"/>
    <m/>
    <x v="0"/>
    <s v=" March 5"/>
    <n v="2022"/>
  </r>
  <r>
    <s v="Processed"/>
    <s v="VJ300205292"/>
    <s v="Brunswick Sq Mall"/>
    <s v="BSQ Mall x1364 - Zales"/>
    <s v="Snapple Diet Tea - Peach Tea"/>
    <s v="Non Carbonated"/>
    <n v="14787737452"/>
    <s v="Sunday, March 6, 2022"/>
    <s v="Cash"/>
    <n v="143"/>
    <n v="2.5"/>
    <n v="1"/>
    <n v="143"/>
    <n v="2.5"/>
    <n v="1"/>
    <n v="2.5"/>
    <n v="2.5"/>
    <x v="64"/>
    <s v="Snapple Diet Tea - Peach Tea"/>
    <s v="Non Carbonated"/>
    <x v="2"/>
    <b v="1"/>
    <n v="2.5"/>
    <n v="1.6666666666666667"/>
    <s v="Snapple Diet Tea "/>
    <s v=" Peach Tea"/>
    <m/>
    <x v="1"/>
    <s v=" March 6"/>
    <n v="2022"/>
  </r>
  <r>
    <s v="Processed"/>
    <s v="VJ300205292"/>
    <s v="Brunswick Sq Mall"/>
    <s v="BSQ Mall x1364 - Zales"/>
    <s v="Snapple Diet Tea - Peach Tea"/>
    <s v="Non Carbonated"/>
    <n v="14787739988"/>
    <s v="Sunday, March 6, 2022"/>
    <s v="Cash"/>
    <n v="143"/>
    <n v="2.5"/>
    <n v="1"/>
    <n v="143"/>
    <n v="2.5"/>
    <n v="1"/>
    <n v="2.5"/>
    <n v="2.5"/>
    <x v="64"/>
    <s v="Snapple Diet Tea - Peach Tea"/>
    <s v="Non Carbonated"/>
    <x v="2"/>
    <b v="1"/>
    <n v="2.5"/>
    <n v="1.6666666666666667"/>
    <s v="Snapple Diet Tea "/>
    <s v=" Peach Tea"/>
    <m/>
    <x v="1"/>
    <s v=" March 6"/>
    <n v="2022"/>
  </r>
  <r>
    <s v="Processed"/>
    <s v="VJ300205292"/>
    <s v="Brunswick Sq Mall"/>
    <s v="BSQ Mall x1364 - Zales"/>
    <s v="Lays Baked - Original"/>
    <s v="Food"/>
    <n v="14787775065"/>
    <s v="Sunday, March 6, 2022"/>
    <s v="Cash"/>
    <n v="111"/>
    <n v="1.5"/>
    <n v="1"/>
    <n v="111"/>
    <n v="1.5"/>
    <n v="1"/>
    <n v="1.5"/>
    <n v="1.5"/>
    <x v="64"/>
    <s v="Lays Baked - Original"/>
    <s v="Food"/>
    <x v="1"/>
    <b v="1"/>
    <n v="1.5"/>
    <n v="1"/>
    <s v="Lays Baked "/>
    <s v=" Original"/>
    <m/>
    <x v="1"/>
    <s v=" March 6"/>
    <n v="2022"/>
  </r>
  <r>
    <s v="Processed"/>
    <s v="VJ300205292"/>
    <s v="Brunswick Sq Mall"/>
    <s v="BSQ Mall x1364 - Zales"/>
    <s v="Poland Springs Water"/>
    <s v="Water"/>
    <n v="14788235810"/>
    <s v="Sunday, March 6, 2022"/>
    <s v="Credit"/>
    <n v="144"/>
    <n v="1.5"/>
    <n v="1"/>
    <n v="144"/>
    <n v="1.5"/>
    <n v="1"/>
    <n v="1.5"/>
    <n v="1.5"/>
    <x v="64"/>
    <s v="Poland Springs Water"/>
    <s v="Water"/>
    <x v="3"/>
    <b v="1"/>
    <n v="1.5"/>
    <n v="1"/>
    <s v="Poland Springs Water"/>
    <m/>
    <m/>
    <x v="1"/>
    <s v=" March 6"/>
    <n v="2022"/>
  </r>
  <r>
    <s v="Processed"/>
    <s v="VJ300205292"/>
    <s v="Brunswick Sq Mall"/>
    <s v="BSQ Mall x1364 - Zales"/>
    <s v="Oberto Specialty Meats - Original"/>
    <s v="Food"/>
    <n v="14788238646"/>
    <s v="Sunday, March 6, 2022"/>
    <s v="Credit"/>
    <n v="113"/>
    <n v="2"/>
    <n v="1"/>
    <n v="113"/>
    <n v="2"/>
    <n v="1"/>
    <n v="2"/>
    <n v="2"/>
    <x v="64"/>
    <s v="Oberto Specialty Meats - Original"/>
    <s v="Food"/>
    <x v="1"/>
    <b v="1"/>
    <n v="2"/>
    <n v="1.3333333333333333"/>
    <s v="Oberto Specialty Meats "/>
    <s v=" Original"/>
    <m/>
    <x v="1"/>
    <s v=" March 6"/>
    <n v="2022"/>
  </r>
  <r>
    <s v="Processed"/>
    <s v="VJ300205292"/>
    <s v="Brunswick Sq Mall"/>
    <s v="BSQ Mall x1364 - Zales"/>
    <s v="Miss Vickie's Potato Chip - Sea Salt &amp; Vinega"/>
    <s v="Food"/>
    <n v="14789215408"/>
    <s v="Monday, March 7, 2022"/>
    <s v="Cash"/>
    <n v="112"/>
    <n v="1.5"/>
    <n v="1"/>
    <n v="112"/>
    <n v="1.5"/>
    <n v="1"/>
    <n v="1.5"/>
    <n v="1.5"/>
    <x v="64"/>
    <s v="Miss Vickie's Potato Chip - Sea Salt &amp; Vinega"/>
    <s v="Food"/>
    <x v="1"/>
    <b v="1"/>
    <n v="1.5"/>
    <n v="1"/>
    <s v="Miss Vickie's Potato Chip "/>
    <s v=" Sea Salt &amp; Vinega"/>
    <m/>
    <x v="2"/>
    <s v=" March 7"/>
    <n v="2022"/>
  </r>
  <r>
    <s v="Processed"/>
    <s v="VJ300205292"/>
    <s v="Brunswick Sq Mall"/>
    <s v="BSQ Mall x1364 - Zales"/>
    <s v="Poland Springs Water"/>
    <s v="Water"/>
    <n v="14789217000"/>
    <s v="Monday, March 7, 2022"/>
    <s v="Cash"/>
    <n v="144"/>
    <n v="1.5"/>
    <n v="1"/>
    <n v="144"/>
    <n v="1.5"/>
    <n v="1"/>
    <n v="1.5"/>
    <n v="1.5"/>
    <x v="64"/>
    <s v="Poland Springs Water"/>
    <s v="Water"/>
    <x v="3"/>
    <b v="1"/>
    <n v="1.5"/>
    <n v="1"/>
    <s v="Poland Springs Water"/>
    <m/>
    <m/>
    <x v="2"/>
    <s v=" March 7"/>
    <n v="2022"/>
  </r>
  <r>
    <s v="Processed"/>
    <s v="VJ300320609"/>
    <s v="GuttenPlans"/>
    <s v="GuttenPlans x1367"/>
    <s v="Chesters Fries Flaming hot"/>
    <s v="Food"/>
    <n v="14789621656"/>
    <s v="Monday, March 7, 2022"/>
    <s v="Credit"/>
    <n v="112"/>
    <n v="1.5"/>
    <n v="1"/>
    <n v="112"/>
    <n v="1.5"/>
    <n v="1"/>
    <n v="1.5"/>
    <n v="1.5"/>
    <x v="65"/>
    <s v="Chesters Fries Flaming hot"/>
    <s v="Food"/>
    <x v="1"/>
    <b v="1"/>
    <n v="1.5"/>
    <n v="1"/>
    <s v="Chesters Fries Flaming hot"/>
    <m/>
    <m/>
    <x v="2"/>
    <s v=" March 7"/>
    <n v="2022"/>
  </r>
  <r>
    <s v="Processed"/>
    <s v="VJ300320686"/>
    <s v="Earle Asphalt"/>
    <s v="Earle Asphalt x1371"/>
    <s v="SunChips Multigrain - Harvest Cheddar"/>
    <s v="Food"/>
    <n v="14791368419"/>
    <s v="Monday, March 7, 2022"/>
    <s v="Cash"/>
    <n v="121"/>
    <n v="1.5"/>
    <n v="1"/>
    <n v="121"/>
    <n v="1.5"/>
    <n v="1"/>
    <n v="1.5"/>
    <n v="1.5"/>
    <x v="65"/>
    <s v="SunChips Multigrain - Harvest Cheddar"/>
    <s v="Food"/>
    <x v="1"/>
    <b v="1"/>
    <n v="1.5"/>
    <n v="1"/>
    <s v="SunChips Multigrain "/>
    <s v=" Harvest Cheddar"/>
    <m/>
    <x v="2"/>
    <s v=" March 7"/>
    <n v="2022"/>
  </r>
  <r>
    <s v="Processed"/>
    <s v="VJ300320686"/>
    <s v="Earle Asphalt"/>
    <s v="Earle Asphalt x1371"/>
    <s v="Robert Irvine's - Fit Crunch -  Chocolate Pea"/>
    <s v="Food"/>
    <n v="14792277935"/>
    <s v="Monday, March 7, 2022"/>
    <s v="Cash"/>
    <n v="132"/>
    <n v="2"/>
    <n v="1"/>
    <n v="132"/>
    <n v="2"/>
    <n v="1"/>
    <n v="2"/>
    <n v="2"/>
    <x v="65"/>
    <s v="Robert Irvine's - Fit Crunch -  Chocolate Pea"/>
    <s v="Food"/>
    <x v="1"/>
    <b v="1"/>
    <n v="2"/>
    <n v="1.3333333333333333"/>
    <s v="Robert Irvine's "/>
    <s v=" Fit Crunch "/>
    <s v="  Chocolate Pea"/>
    <x v="2"/>
    <s v=" March 7"/>
    <n v="2022"/>
  </r>
  <r>
    <s v="Processed"/>
    <s v="VJ300320609"/>
    <s v="GuttenPlans"/>
    <s v="GuttenPlans x1367"/>
    <s v="Monster Energy Original"/>
    <s v="Carbonated"/>
    <n v="14792572748"/>
    <s v="Monday, March 7, 2022"/>
    <s v="Cash"/>
    <n v="144"/>
    <n v="3"/>
    <n v="1"/>
    <n v="144"/>
    <n v="3"/>
    <n v="1"/>
    <n v="3"/>
    <n v="3"/>
    <x v="65"/>
    <s v="Monster Energy Original"/>
    <s v="Carbonated"/>
    <x v="0"/>
    <b v="1"/>
    <n v="3"/>
    <n v="2"/>
    <s v="Monster Energy Original"/>
    <m/>
    <m/>
    <x v="2"/>
    <s v=" March 7"/>
    <n v="2022"/>
  </r>
  <r>
    <s v="Processed"/>
    <s v="VJ300320609"/>
    <s v="GuttenPlans"/>
    <s v="GuttenPlans x1367"/>
    <s v="Coca Cola - Zero Sugar"/>
    <s v="Carbonated"/>
    <n v="14792591507"/>
    <s v="Monday, March 7, 2022"/>
    <s v="Cash"/>
    <n v="141"/>
    <n v="1"/>
    <n v="1"/>
    <n v="141"/>
    <n v="1"/>
    <n v="1"/>
    <n v="1"/>
    <n v="1"/>
    <x v="65"/>
    <s v="Coca Cola - Zero Sugar"/>
    <s v="Carbonated"/>
    <x v="0"/>
    <b v="1"/>
    <n v="1"/>
    <n v="0.66666666666666663"/>
    <s v="Coca Cola "/>
    <s v=" Zero Sugar"/>
    <m/>
    <x v="2"/>
    <s v=" March 7"/>
    <n v="2022"/>
  </r>
  <r>
    <s v="Processed"/>
    <s v="VJ300205292"/>
    <s v="Brunswick Sq Mall"/>
    <s v="BSQ Mall x1364 - Zales"/>
    <s v="Oberto Specialty Meats - Original"/>
    <s v="Food"/>
    <n v="14793336466"/>
    <s v="Monday, March 7, 2022"/>
    <s v="Credit"/>
    <n v="113"/>
    <n v="2"/>
    <n v="1"/>
    <n v="113"/>
    <n v="2"/>
    <n v="1"/>
    <n v="2"/>
    <n v="5"/>
    <x v="65"/>
    <s v="Oberto Specialty Meats - Original"/>
    <s v="Food"/>
    <x v="1"/>
    <b v="1"/>
    <n v="2"/>
    <n v="1.3333333333333333"/>
    <s v="Oberto Specialty Meats "/>
    <s v=" Original"/>
    <m/>
    <x v="2"/>
    <s v=" March 7"/>
    <n v="2022"/>
  </r>
  <r>
    <s v="Processed"/>
    <s v="VJ300205292"/>
    <s v="Brunswick Sq Mall"/>
    <s v="BSQ Mall x1364 - Zales"/>
    <s v="Poland Springs Water"/>
    <s v="Water"/>
    <n v="14793336466"/>
    <s v="Monday, March 7, 2022"/>
    <s v="Credit"/>
    <n v="144"/>
    <n v="1.5"/>
    <n v="2"/>
    <n v="144"/>
    <n v="1.5"/>
    <n v="2"/>
    <n v="3"/>
    <n v="5"/>
    <x v="65"/>
    <s v="Poland Springs Water"/>
    <s v="Water"/>
    <x v="3"/>
    <b v="1"/>
    <n v="1.5"/>
    <n v="1"/>
    <s v="Poland Springs Water"/>
    <m/>
    <m/>
    <x v="2"/>
    <s v=" March 7"/>
    <n v="2022"/>
  </r>
  <r>
    <s v="Processed"/>
    <s v="VJ300205292"/>
    <s v="Brunswick Sq Mall"/>
    <s v="BSQ Mall x1364 - Zales"/>
    <s v="Vitamin Water - Squeezed Lemonade"/>
    <s v="Water"/>
    <n v="14793342609"/>
    <s v="Monday, March 7, 2022"/>
    <s v="Cash"/>
    <n v="147"/>
    <n v="2.75"/>
    <n v="1"/>
    <n v="147"/>
    <n v="2.75"/>
    <n v="1"/>
    <n v="2.75"/>
    <n v="2.75"/>
    <x v="65"/>
    <s v="Vitamin Water - Squeezed Lemonade"/>
    <s v="Water"/>
    <x v="3"/>
    <b v="1"/>
    <n v="2.75"/>
    <n v="1.8333333333333333"/>
    <s v="Vitamin Water "/>
    <s v=" Squeezed Lemonade"/>
    <m/>
    <x v="2"/>
    <s v=" March 7"/>
    <n v="2022"/>
  </r>
  <r>
    <s v="Processed"/>
    <s v="VJ300320609"/>
    <s v="GuttenPlans"/>
    <s v="GuttenPlans x1367"/>
    <s v="Coca Cola - Zero Sugar"/>
    <s v="Carbonated"/>
    <n v="14794166707"/>
    <s v="Monday, March 7, 2022"/>
    <s v="Cash"/>
    <n v="142"/>
    <n v="1"/>
    <n v="1"/>
    <n v="142"/>
    <n v="1"/>
    <n v="1"/>
    <n v="1"/>
    <n v="1"/>
    <x v="65"/>
    <s v="Coca Cola - Zero Sugar"/>
    <s v="Carbonated"/>
    <x v="0"/>
    <b v="1"/>
    <n v="1"/>
    <n v="0.66666666666666663"/>
    <s v="Coca Cola "/>
    <s v=" Zero Sugar"/>
    <m/>
    <x v="2"/>
    <s v=" March 7"/>
    <n v="2022"/>
  </r>
  <r>
    <s v="Processed"/>
    <s v="VJ300320609"/>
    <s v="GuttenPlans"/>
    <s v="GuttenPlans x1367"/>
    <s v="Sunkist Soda - Orange"/>
    <s v="Carbonated"/>
    <n v="14794169134"/>
    <s v="Monday, March 7, 2022"/>
    <s v="Cash"/>
    <n v="140"/>
    <n v="1"/>
    <n v="1"/>
    <n v="140"/>
    <n v="1"/>
    <n v="1"/>
    <n v="1"/>
    <n v="1"/>
    <x v="65"/>
    <s v="Sunkist Soda - Orange"/>
    <s v="Carbonated"/>
    <x v="0"/>
    <b v="1"/>
    <n v="1"/>
    <n v="0.66666666666666663"/>
    <s v="Sunkist Soda "/>
    <s v=" Orange"/>
    <m/>
    <x v="2"/>
    <s v=" March 7"/>
    <n v="2022"/>
  </r>
  <r>
    <s v="Processed"/>
    <s v="VJ300320609"/>
    <s v="GuttenPlans"/>
    <s v="GuttenPlans x1367"/>
    <s v="Cheetos - Fleming Hot Crunchy"/>
    <s v="Food"/>
    <n v="14794332260"/>
    <s v="Monday, March 7, 2022"/>
    <s v="Credit"/>
    <n v="113"/>
    <n v="1.5"/>
    <n v="1"/>
    <n v="113"/>
    <n v="1.5"/>
    <n v="1"/>
    <n v="1.5"/>
    <n v="1.5"/>
    <x v="65"/>
    <s v="Cheetos - Fleming Hot Crunchy"/>
    <s v="Food"/>
    <x v="1"/>
    <b v="1"/>
    <n v="1.5"/>
    <n v="1"/>
    <s v="Cheetos "/>
    <s v=" Fleming Hot Crunchy"/>
    <m/>
    <x v="2"/>
    <s v=" March 7"/>
    <n v="2022"/>
  </r>
  <r>
    <s v="Processed"/>
    <s v="VJ300320609"/>
    <s v="GuttenPlans"/>
    <s v="GuttenPlans x1367"/>
    <s v="Coca Cola - Zero Sugar"/>
    <s v="Carbonated"/>
    <n v="14794374335"/>
    <s v="Monday, March 7, 2022"/>
    <s v="Cash"/>
    <n v="142"/>
    <n v="1"/>
    <n v="1"/>
    <n v="142"/>
    <n v="1"/>
    <n v="1"/>
    <n v="1"/>
    <n v="1"/>
    <x v="65"/>
    <s v="Coca Cola - Zero Sugar"/>
    <s v="Carbonated"/>
    <x v="0"/>
    <b v="1"/>
    <n v="1"/>
    <n v="0.66666666666666663"/>
    <s v="Coca Cola "/>
    <s v=" Zero Sugar"/>
    <m/>
    <x v="2"/>
    <s v=" March 7"/>
    <n v="2022"/>
  </r>
  <r>
    <s v="Processed"/>
    <s v="VJ300320609"/>
    <s v="GuttenPlans"/>
    <s v="GuttenPlans x1367"/>
    <s v="Cheetos Flaming Hot Limon Crunchy"/>
    <s v="Food"/>
    <n v="14794382961"/>
    <s v="Tuesday, March 8, 2022"/>
    <s v="Cash"/>
    <n v="120"/>
    <n v="1.5"/>
    <n v="1"/>
    <n v="120"/>
    <n v="1.5"/>
    <n v="1"/>
    <n v="1.5"/>
    <n v="1.5"/>
    <x v="65"/>
    <s v="Cheetos Flaming Hot Limon Crunchy"/>
    <s v="Food"/>
    <x v="1"/>
    <b v="1"/>
    <n v="1.5"/>
    <n v="1"/>
    <s v="Cheetos Flaming Hot Limon Crunchy"/>
    <m/>
    <m/>
    <x v="3"/>
    <s v=" March 8"/>
    <n v="2022"/>
  </r>
  <r>
    <s v="Processed"/>
    <s v="VJ300320609"/>
    <s v="GuttenPlans"/>
    <s v="GuttenPlans x1367"/>
    <s v="Cheetos Flaming Hot Limon Crunchy"/>
    <s v="Food"/>
    <n v="14794386581"/>
    <s v="Tuesday, March 8, 2022"/>
    <s v="Cash"/>
    <n v="120"/>
    <n v="1.5"/>
    <n v="1"/>
    <n v="120"/>
    <n v="1.5"/>
    <n v="1"/>
    <n v="1.5"/>
    <n v="1.5"/>
    <x v="65"/>
    <s v="Cheetos Flaming Hot Limon Crunchy"/>
    <s v="Food"/>
    <x v="1"/>
    <b v="1"/>
    <n v="1.5"/>
    <n v="1"/>
    <s v="Cheetos Flaming Hot Limon Crunchy"/>
    <m/>
    <m/>
    <x v="3"/>
    <s v=" March 8"/>
    <n v="2022"/>
  </r>
  <r>
    <s v="Processed"/>
    <s v="VJ300320609"/>
    <s v="GuttenPlans"/>
    <s v="GuttenPlans x1367"/>
    <s v="Cheetos - Fleming Hot Crunchy"/>
    <s v="Food"/>
    <n v="14794911180"/>
    <s v="Tuesday, March 8, 2022"/>
    <s v="Credit"/>
    <n v="113"/>
    <n v="1.5"/>
    <n v="1"/>
    <n v="113"/>
    <n v="1.5"/>
    <n v="1"/>
    <n v="1.5"/>
    <n v="1.5"/>
    <x v="66"/>
    <s v="Cheetos - Fleming Hot Crunchy"/>
    <s v="Food"/>
    <x v="1"/>
    <b v="1"/>
    <n v="1.5"/>
    <n v="1"/>
    <s v="Cheetos "/>
    <s v=" Fleming Hot Crunchy"/>
    <m/>
    <x v="3"/>
    <s v=" March 8"/>
    <n v="2022"/>
  </r>
  <r>
    <s v="Processed"/>
    <s v="VJ300320609"/>
    <s v="GuttenPlans"/>
    <s v="GuttenPlans x1367"/>
    <s v="Ritz Bits Cheese"/>
    <s v="Food"/>
    <n v="14796062595"/>
    <s v="Tuesday, March 8, 2022"/>
    <s v="Cash"/>
    <n v="123"/>
    <n v="1.5"/>
    <n v="1"/>
    <n v="123"/>
    <n v="1.5"/>
    <n v="1"/>
    <n v="1.5"/>
    <n v="1.5"/>
    <x v="66"/>
    <s v="Ritz Bits Cheese"/>
    <s v="Food"/>
    <x v="1"/>
    <b v="1"/>
    <n v="1.5"/>
    <n v="1"/>
    <s v="Ritz Bits Cheese"/>
    <m/>
    <m/>
    <x v="3"/>
    <s v=" March 8"/>
    <n v="2022"/>
  </r>
  <r>
    <s v="Processed"/>
    <s v="VJ300320686"/>
    <s v="Earle Asphalt"/>
    <s v="Earle Asphalt x1371"/>
    <s v="Miss Vickie's Potato Chip - Jalapeno"/>
    <s v="Food"/>
    <n v="14796597020"/>
    <s v="Tuesday, March 8, 2022"/>
    <s v="Cash"/>
    <n v="113"/>
    <n v="1.5"/>
    <n v="1"/>
    <n v="113"/>
    <n v="1.5"/>
    <n v="1"/>
    <n v="1.5"/>
    <n v="1.5"/>
    <x v="66"/>
    <s v="Miss Vickie's Potato Chip - Jalapeno"/>
    <s v="Food"/>
    <x v="1"/>
    <b v="1"/>
    <n v="1.5"/>
    <n v="1"/>
    <s v="Miss Vickie's Potato Chip "/>
    <s v=" Jalapeno"/>
    <m/>
    <x v="3"/>
    <s v=" March 8"/>
    <n v="2022"/>
  </r>
  <r>
    <s v="Processed"/>
    <s v="VJ300320609"/>
    <s v="GuttenPlans"/>
    <s v="GuttenPlans x1367"/>
    <s v="Monster Energy Original"/>
    <s v="Carbonated"/>
    <n v="14796744620"/>
    <s v="Tuesday, March 8, 2022"/>
    <s v="Cash"/>
    <n v="144"/>
    <n v="3"/>
    <n v="1"/>
    <n v="144"/>
    <n v="3"/>
    <n v="1"/>
    <n v="3"/>
    <n v="3"/>
    <x v="66"/>
    <s v="Monster Energy Original"/>
    <s v="Carbonated"/>
    <x v="0"/>
    <b v="1"/>
    <n v="3"/>
    <n v="2"/>
    <s v="Monster Energy Original"/>
    <m/>
    <m/>
    <x v="3"/>
    <s v=" March 8"/>
    <n v="2022"/>
  </r>
  <r>
    <s v="Processed"/>
    <s v="VJ300320686"/>
    <s v="Earle Asphalt"/>
    <s v="Earle Asphalt x1371"/>
    <s v="Robert Irvine's - Fit Crunch -  Chocolate Pea"/>
    <s v="Food"/>
    <n v="14796862640"/>
    <s v="Tuesday, March 8, 2022"/>
    <s v="Cash"/>
    <n v="132"/>
    <n v="2"/>
    <n v="1"/>
    <n v="132"/>
    <n v="2"/>
    <n v="1"/>
    <n v="2"/>
    <n v="2"/>
    <x v="66"/>
    <s v="Robert Irvine's - Fit Crunch -  Chocolate Pea"/>
    <s v="Food"/>
    <x v="1"/>
    <b v="1"/>
    <n v="2"/>
    <n v="1.3333333333333333"/>
    <s v="Robert Irvine's "/>
    <s v=" Fit Crunch "/>
    <s v="  Chocolate Pea"/>
    <x v="3"/>
    <s v=" March 8"/>
    <n v="2022"/>
  </r>
  <r>
    <s v="Processed"/>
    <s v="VJ300320686"/>
    <s v="Earle Asphalt"/>
    <s v="Earle Asphalt x1371"/>
    <s v="SunChips Multigrain - Harvest Cheddar"/>
    <s v="Food"/>
    <n v="14796921625"/>
    <s v="Tuesday, March 8, 2022"/>
    <s v="Cash"/>
    <n v="121"/>
    <n v="1.5"/>
    <n v="1"/>
    <n v="121"/>
    <n v="1.5"/>
    <n v="1"/>
    <n v="1.5"/>
    <n v="1.5"/>
    <x v="66"/>
    <s v="SunChips Multigrain - Harvest Cheddar"/>
    <s v="Food"/>
    <x v="1"/>
    <b v="1"/>
    <n v="1.5"/>
    <n v="1"/>
    <s v="SunChips Multigrain "/>
    <s v=" Harvest Cheddar"/>
    <m/>
    <x v="3"/>
    <s v=" March 8"/>
    <n v="2022"/>
  </r>
  <r>
    <s v="Processed"/>
    <s v="VJ300320609"/>
    <s v="GuttenPlans"/>
    <s v="GuttenPlans x1367"/>
    <s v="Skinny Pop Popcorn"/>
    <s v="Food"/>
    <n v="14797183447"/>
    <s v="Tuesday, March 8, 2022"/>
    <s v="Credit"/>
    <n v="111"/>
    <n v="1.5"/>
    <n v="1"/>
    <n v="111"/>
    <n v="1.5"/>
    <n v="1"/>
    <n v="1.5"/>
    <n v="1.5"/>
    <x v="66"/>
    <s v="Skinny Pop Popcorn"/>
    <s v="Food"/>
    <x v="1"/>
    <b v="1"/>
    <n v="1.5"/>
    <n v="1"/>
    <s v="Skinny Pop Popcorn"/>
    <m/>
    <m/>
    <x v="3"/>
    <s v=" March 8"/>
    <n v="2022"/>
  </r>
  <r>
    <s v="Processed"/>
    <s v="VJ300320686"/>
    <s v="Earle Asphalt"/>
    <s v="Earle Asphalt x1371"/>
    <s v="Miss Vickie's Potato Chip - Jalapeno"/>
    <s v="Food"/>
    <n v="14797699773"/>
    <s v="Tuesday, March 8, 2022"/>
    <s v="Cash"/>
    <n v="113"/>
    <n v="1.5"/>
    <n v="1"/>
    <n v="113"/>
    <n v="1.5"/>
    <n v="1"/>
    <n v="1.5"/>
    <n v="1.5"/>
    <x v="66"/>
    <s v="Miss Vickie's Potato Chip - Jalapeno"/>
    <s v="Food"/>
    <x v="1"/>
    <b v="1"/>
    <n v="1.5"/>
    <n v="1"/>
    <s v="Miss Vickie's Potato Chip "/>
    <s v=" Jalapeno"/>
    <m/>
    <x v="3"/>
    <s v=" March 8"/>
    <n v="2022"/>
  </r>
  <r>
    <s v="Processed"/>
    <s v="VJ300320609"/>
    <s v="GuttenPlans"/>
    <s v="GuttenPlans x1367"/>
    <s v="Sunkist Soda - Orange"/>
    <s v="Carbonated"/>
    <n v="14798550510"/>
    <s v="Tuesday, March 8, 2022"/>
    <s v="Cash"/>
    <n v="140"/>
    <n v="1"/>
    <n v="1"/>
    <n v="140"/>
    <n v="1"/>
    <n v="1"/>
    <n v="1"/>
    <n v="1"/>
    <x v="66"/>
    <s v="Sunkist Soda - Orange"/>
    <s v="Carbonated"/>
    <x v="0"/>
    <b v="1"/>
    <n v="1"/>
    <n v="0.66666666666666663"/>
    <s v="Sunkist Soda "/>
    <s v=" Orange"/>
    <m/>
    <x v="3"/>
    <s v=" March 8"/>
    <n v="2022"/>
  </r>
  <r>
    <s v="Processed"/>
    <s v="VJ300320611"/>
    <s v="Brunswick Sq Mall"/>
    <s v="BSQ Mall x1366 - ATT"/>
    <s v="Robert Irvine's - Fit Crunch -  Chocolate Pea"/>
    <s v="Food"/>
    <n v="14798567319"/>
    <s v="Tuesday, March 8, 2022"/>
    <s v="Credit"/>
    <n v="138"/>
    <n v="2"/>
    <n v="1"/>
    <n v="138"/>
    <n v="2"/>
    <n v="1"/>
    <n v="2"/>
    <n v="2"/>
    <x v="66"/>
    <s v="Robert Irvine's - Fit Crunch -  Chocolate Pea"/>
    <s v="Food"/>
    <x v="1"/>
    <b v="1"/>
    <n v="2"/>
    <n v="1.3333333333333333"/>
    <s v="Robert Irvine's "/>
    <s v=" Fit Crunch "/>
    <s v="  Chocolate Pea"/>
    <x v="3"/>
    <s v=" March 8"/>
    <n v="2022"/>
  </r>
  <r>
    <s v="Processed"/>
    <s v="VJ300320609"/>
    <s v="GuttenPlans"/>
    <s v="GuttenPlans x1367"/>
    <s v="Sunkist Soda - Orange"/>
    <s v="Carbonated"/>
    <n v="14798567304"/>
    <s v="Tuesday, March 8, 2022"/>
    <s v="Cash"/>
    <n v="140"/>
    <n v="1"/>
    <n v="1"/>
    <n v="140"/>
    <n v="1"/>
    <n v="1"/>
    <n v="1"/>
    <n v="1"/>
    <x v="66"/>
    <s v="Sunkist Soda - Orange"/>
    <s v="Carbonated"/>
    <x v="0"/>
    <b v="1"/>
    <n v="1"/>
    <n v="0.66666666666666663"/>
    <s v="Sunkist Soda "/>
    <s v=" Orange"/>
    <m/>
    <x v="3"/>
    <s v=" March 8"/>
    <n v="2022"/>
  </r>
  <r>
    <s v="Processed"/>
    <s v="VJ300320609"/>
    <s v="GuttenPlans"/>
    <s v="GuttenPlans x1367"/>
    <s v="Monster Energy Original"/>
    <s v="Carbonated"/>
    <n v="14798685851"/>
    <s v="Tuesday, March 8, 2022"/>
    <s v="Cash"/>
    <n v="146"/>
    <n v="3"/>
    <n v="1"/>
    <n v="146"/>
    <n v="3"/>
    <n v="1"/>
    <n v="3"/>
    <n v="3"/>
    <x v="66"/>
    <s v="Monster Energy Original"/>
    <s v="Carbonated"/>
    <x v="0"/>
    <b v="1"/>
    <n v="3"/>
    <n v="2"/>
    <s v="Monster Energy Original"/>
    <m/>
    <m/>
    <x v="3"/>
    <s v=" March 8"/>
    <n v="2022"/>
  </r>
  <r>
    <s v="Processed"/>
    <s v="VJ300320609"/>
    <s v="GuttenPlans"/>
    <s v="GuttenPlans x1367"/>
    <s v="Sunkist Soda - Orange"/>
    <s v="Carbonated"/>
    <n v="14799118456"/>
    <s v="Tuesday, March 8, 2022"/>
    <s v="Cash"/>
    <n v="140"/>
    <n v="1"/>
    <n v="1"/>
    <n v="140"/>
    <n v="1"/>
    <n v="1"/>
    <n v="1"/>
    <n v="1"/>
    <x v="66"/>
    <s v="Sunkist Soda - Orange"/>
    <s v="Carbonated"/>
    <x v="0"/>
    <b v="1"/>
    <n v="1"/>
    <n v="0.66666666666666663"/>
    <s v="Sunkist Soda "/>
    <s v=" Orange"/>
    <m/>
    <x v="3"/>
    <s v=" March 8"/>
    <n v="2022"/>
  </r>
  <r>
    <s v="Processed"/>
    <s v="VJ300320609"/>
    <s v="GuttenPlans"/>
    <s v="GuttenPlans x1367"/>
    <s v="Coca Cola - Zero Sugar"/>
    <s v="Carbonated"/>
    <n v="14799141731"/>
    <s v="Tuesday, March 8, 2022"/>
    <s v="Cash"/>
    <n v="142"/>
    <n v="1"/>
    <n v="1"/>
    <n v="142"/>
    <n v="1"/>
    <n v="1"/>
    <n v="1"/>
    <n v="1"/>
    <x v="66"/>
    <s v="Coca Cola - Zero Sugar"/>
    <s v="Carbonated"/>
    <x v="0"/>
    <b v="1"/>
    <n v="1"/>
    <n v="0.66666666666666663"/>
    <s v="Coca Cola "/>
    <s v=" Zero Sugar"/>
    <m/>
    <x v="3"/>
    <s v=" March 8"/>
    <n v="2022"/>
  </r>
  <r>
    <s v="Processed"/>
    <s v="VJ300320609"/>
    <s v="GuttenPlans"/>
    <s v="GuttenPlans x1367"/>
    <s v="Monster Energy Original"/>
    <s v="Carbonated"/>
    <n v="14799503990"/>
    <s v="Tuesday, March 8, 2022"/>
    <s v="Cash"/>
    <n v="144"/>
    <n v="3"/>
    <n v="1"/>
    <n v="144"/>
    <n v="3"/>
    <n v="1"/>
    <n v="3"/>
    <n v="3"/>
    <x v="66"/>
    <s v="Monster Energy Original"/>
    <s v="Carbonated"/>
    <x v="0"/>
    <b v="1"/>
    <n v="3"/>
    <n v="2"/>
    <s v="Monster Energy Original"/>
    <m/>
    <m/>
    <x v="3"/>
    <s v=" March 8"/>
    <n v="2022"/>
  </r>
  <r>
    <s v="Processed"/>
    <s v="VJ300320609"/>
    <s v="GuttenPlans"/>
    <s v="GuttenPlans x1367"/>
    <s v="Sunkist Soda - Orange"/>
    <s v="Carbonated"/>
    <n v="14799755626"/>
    <s v="Tuesday, March 8, 2022"/>
    <s v="Cash"/>
    <n v="140"/>
    <n v="1"/>
    <n v="1"/>
    <n v="140"/>
    <n v="1"/>
    <n v="1"/>
    <n v="1"/>
    <n v="1"/>
    <x v="66"/>
    <s v="Sunkist Soda - Orange"/>
    <s v="Carbonated"/>
    <x v="0"/>
    <b v="1"/>
    <n v="1"/>
    <n v="0.66666666666666663"/>
    <s v="Sunkist Soda "/>
    <s v=" Orange"/>
    <m/>
    <x v="3"/>
    <s v=" March 8"/>
    <n v="2022"/>
  </r>
  <r>
    <s v="Processed"/>
    <s v="VJ300320686"/>
    <s v="Earle Asphalt"/>
    <s v="Earle Asphalt x1371"/>
    <s v="Belvita Snack Packs - Blueberry"/>
    <s v="Food"/>
    <n v="14801633305"/>
    <s v="Wednesday, March 9, 2022"/>
    <s v="Cash"/>
    <n v="122"/>
    <n v="1.25"/>
    <n v="1"/>
    <n v="122"/>
    <n v="1.25"/>
    <n v="1"/>
    <n v="1.25"/>
    <n v="1.25"/>
    <x v="67"/>
    <s v="Belvita Snack Packs - Blueberry"/>
    <s v="Food"/>
    <x v="1"/>
    <b v="1"/>
    <n v="1.25"/>
    <n v="0.83333333333333337"/>
    <s v="Belvita Snack Packs "/>
    <s v=" Blueberry"/>
    <m/>
    <x v="4"/>
    <s v=" March 9"/>
    <n v="2022"/>
  </r>
  <r>
    <s v="Processed"/>
    <s v="VJ300320686"/>
    <s v="Earle Asphalt"/>
    <s v="Earle Asphalt x1371"/>
    <s v="Robert Irvine's - Fit Crunch -  Chocolate Pea"/>
    <s v="Food"/>
    <n v="14802206083"/>
    <s v="Wednesday, March 9, 2022"/>
    <s v="Cash"/>
    <n v="132"/>
    <n v="2"/>
    <n v="1"/>
    <n v="132"/>
    <n v="2"/>
    <n v="1"/>
    <n v="2"/>
    <n v="2"/>
    <x v="67"/>
    <s v="Robert Irvine's - Fit Crunch -  Chocolate Pea"/>
    <s v="Food"/>
    <x v="1"/>
    <b v="1"/>
    <n v="2"/>
    <n v="1.3333333333333333"/>
    <s v="Robert Irvine's "/>
    <s v=" Fit Crunch "/>
    <s v="  Chocolate Pea"/>
    <x v="4"/>
    <s v=" March 9"/>
    <n v="2022"/>
  </r>
  <r>
    <s v="Processed"/>
    <s v="VJ300320686"/>
    <s v="Earle Asphalt"/>
    <s v="Earle Asphalt x1371"/>
    <s v="SunChips Multigrain - Harvest Cheddar"/>
    <s v="Food"/>
    <n v="14802240753"/>
    <s v="Wednesday, March 9, 2022"/>
    <s v="Cash"/>
    <n v="121"/>
    <n v="1.5"/>
    <n v="1"/>
    <n v="121"/>
    <n v="1.5"/>
    <n v="1"/>
    <n v="1.5"/>
    <n v="1.5"/>
    <x v="67"/>
    <s v="SunChips Multigrain - Harvest Cheddar"/>
    <s v="Food"/>
    <x v="1"/>
    <b v="1"/>
    <n v="1.5"/>
    <n v="1"/>
    <s v="SunChips Multigrain "/>
    <s v=" Harvest Cheddar"/>
    <m/>
    <x v="4"/>
    <s v=" March 9"/>
    <n v="2022"/>
  </r>
  <r>
    <s v="Processed"/>
    <s v="VJ300320686"/>
    <s v="Earle Asphalt"/>
    <s v="Earle Asphalt x1371"/>
    <s v="Robert Irvine's - Fit Crunch -  Chocolate Pea"/>
    <s v="Food"/>
    <n v="14802294556"/>
    <s v="Wednesday, March 9, 2022"/>
    <s v="Cash"/>
    <n v="132"/>
    <n v="2"/>
    <n v="1"/>
    <n v="132"/>
    <n v="2"/>
    <n v="1"/>
    <n v="2"/>
    <n v="2"/>
    <x v="67"/>
    <s v="Robert Irvine's - Fit Crunch -  Chocolate Pea"/>
    <s v="Food"/>
    <x v="1"/>
    <b v="1"/>
    <n v="2"/>
    <n v="1.3333333333333333"/>
    <s v="Robert Irvine's "/>
    <s v=" Fit Crunch "/>
    <s v="  Chocolate Pea"/>
    <x v="4"/>
    <s v=" March 9"/>
    <n v="2022"/>
  </r>
  <r>
    <s v="Processed"/>
    <s v="VJ300320609"/>
    <s v="GuttenPlans"/>
    <s v="GuttenPlans x1367"/>
    <s v="Good Health Veggie Stix - Zesty Ranch"/>
    <s v="Food"/>
    <n v="14802386979"/>
    <s v="Wednesday, March 9, 2022"/>
    <s v="Cash"/>
    <n v="110"/>
    <n v="1.5"/>
    <n v="1"/>
    <n v="110"/>
    <n v="1.5"/>
    <n v="1"/>
    <n v="1.5"/>
    <n v="1.5"/>
    <x v="67"/>
    <s v="Good Health Veggie Stix - Zesty Ranch"/>
    <s v="Food"/>
    <x v="1"/>
    <b v="1"/>
    <n v="1.5"/>
    <n v="1"/>
    <s v="Good Health Veggie Stix "/>
    <s v=" Zesty Ranch"/>
    <m/>
    <x v="4"/>
    <s v=" March 9"/>
    <n v="2022"/>
  </r>
  <r>
    <s v="Processed"/>
    <s v="VJ300320686"/>
    <s v="Earle Asphalt"/>
    <s v="Earle Asphalt x1371"/>
    <s v="Vitamin Water - Squeezed Lemonade"/>
    <s v="Water"/>
    <n v="14802542126"/>
    <s v="Wednesday, March 9, 2022"/>
    <s v="Cash"/>
    <n v="147"/>
    <n v="2.5"/>
    <n v="1"/>
    <n v="147"/>
    <n v="2.5"/>
    <n v="1"/>
    <n v="2.5"/>
    <n v="2.5"/>
    <x v="67"/>
    <s v="Vitamin Water - Squeezed Lemonade"/>
    <s v="Water"/>
    <x v="3"/>
    <b v="1"/>
    <n v="2.5"/>
    <n v="1.6666666666666667"/>
    <s v="Vitamin Water "/>
    <s v=" Squeezed Lemonade"/>
    <m/>
    <x v="4"/>
    <s v=" March 9"/>
    <n v="2022"/>
  </r>
  <r>
    <s v="Processed"/>
    <s v="VJ300320609"/>
    <s v="GuttenPlans"/>
    <s v="GuttenPlans x1367"/>
    <s v="Cheetos - Fleming Hot Crunchy"/>
    <s v="Food"/>
    <n v="14802722616"/>
    <s v="Wednesday, March 9, 2022"/>
    <s v="Credit"/>
    <n v="113"/>
    <n v="1.5"/>
    <n v="1"/>
    <n v="113"/>
    <n v="1.5"/>
    <n v="1"/>
    <n v="1.5"/>
    <n v="1.5"/>
    <x v="67"/>
    <s v="Cheetos - Fleming Hot Crunchy"/>
    <s v="Food"/>
    <x v="1"/>
    <b v="1"/>
    <n v="1.5"/>
    <n v="1"/>
    <s v="Cheetos "/>
    <s v=" Fleming Hot Crunchy"/>
    <m/>
    <x v="4"/>
    <s v=" March 9"/>
    <n v="2022"/>
  </r>
  <r>
    <s v="Processed"/>
    <s v="VJ300205292"/>
    <s v="Brunswick Sq Mall"/>
    <s v="BSQ Mall x1364 - Zales"/>
    <s v="KitKat - Crisp Wafers"/>
    <s v="Food"/>
    <n v="14803346249"/>
    <s v="Wednesday, March 9, 2022"/>
    <s v="Cash"/>
    <n v="130"/>
    <n v="2"/>
    <n v="1"/>
    <n v="130"/>
    <n v="2"/>
    <n v="1"/>
    <n v="2"/>
    <n v="2"/>
    <x v="67"/>
    <s v="KitKat - Crisp Wafers"/>
    <s v="Food"/>
    <x v="1"/>
    <b v="1"/>
    <n v="2"/>
    <n v="1.3333333333333333"/>
    <s v="KitKat "/>
    <s v=" Crisp Wafers"/>
    <m/>
    <x v="4"/>
    <s v=" March 9"/>
    <n v="2022"/>
  </r>
  <r>
    <s v="Processed"/>
    <s v="VJ300320609"/>
    <s v="GuttenPlans"/>
    <s v="GuttenPlans x1367"/>
    <s v="Monster Energy Original"/>
    <s v="Carbonated"/>
    <n v="14803833925"/>
    <s v="Wednesday, March 9, 2022"/>
    <s v="Cash"/>
    <n v="144"/>
    <n v="3"/>
    <n v="1"/>
    <n v="144"/>
    <n v="3"/>
    <n v="1"/>
    <n v="3"/>
    <n v="3"/>
    <x v="67"/>
    <s v="Monster Energy Original"/>
    <s v="Carbonated"/>
    <x v="0"/>
    <b v="1"/>
    <n v="3"/>
    <n v="2"/>
    <s v="Monster Energy Original"/>
    <m/>
    <m/>
    <x v="4"/>
    <s v=" March 9"/>
    <n v="2022"/>
  </r>
  <r>
    <s v="Processed"/>
    <s v="VJ300320609"/>
    <s v="GuttenPlans"/>
    <s v="GuttenPlans x1367"/>
    <s v="Sunkist Soda - Orange"/>
    <s v="Carbonated"/>
    <n v="14804106904"/>
    <s v="Wednesday, March 9, 2022"/>
    <s v="Cash"/>
    <n v="140"/>
    <n v="1"/>
    <n v="1"/>
    <n v="140"/>
    <n v="1"/>
    <n v="1"/>
    <n v="1"/>
    <n v="1"/>
    <x v="67"/>
    <s v="Sunkist Soda - Orange"/>
    <s v="Carbonated"/>
    <x v="0"/>
    <b v="1"/>
    <n v="1"/>
    <n v="0.66666666666666663"/>
    <s v="Sunkist Soda "/>
    <s v=" Orange"/>
    <m/>
    <x v="4"/>
    <s v=" March 9"/>
    <n v="2022"/>
  </r>
  <r>
    <s v="Processed"/>
    <s v="VJ300320609"/>
    <s v="GuttenPlans"/>
    <s v="GuttenPlans x1367"/>
    <s v="Sunkist Soda - Orange"/>
    <s v="Carbonated"/>
    <n v="14804109327"/>
    <s v="Wednesday, March 9, 2022"/>
    <s v="Cash"/>
    <n v="140"/>
    <n v="1"/>
    <n v="1"/>
    <n v="140"/>
    <n v="1"/>
    <n v="1"/>
    <n v="1"/>
    <n v="1"/>
    <x v="67"/>
    <s v="Sunkist Soda - Orange"/>
    <s v="Carbonated"/>
    <x v="0"/>
    <b v="1"/>
    <n v="1"/>
    <n v="0.66666666666666663"/>
    <s v="Sunkist Soda "/>
    <s v=" Orange"/>
    <m/>
    <x v="4"/>
    <s v=" March 9"/>
    <n v="2022"/>
  </r>
  <r>
    <s v="Processed"/>
    <s v="VJ300320609"/>
    <s v="GuttenPlans"/>
    <s v="GuttenPlans x1367"/>
    <s v="Cheetos - Fleming Hot Crunchy"/>
    <s v="Food"/>
    <n v="14804588223"/>
    <s v="Wednesday, March 9, 2022"/>
    <s v="Cash"/>
    <n v="113"/>
    <n v="1.5"/>
    <n v="1"/>
    <n v="113"/>
    <n v="1.5"/>
    <n v="1"/>
    <n v="1.5"/>
    <n v="1.5"/>
    <x v="67"/>
    <s v="Cheetos - Fleming Hot Crunchy"/>
    <s v="Food"/>
    <x v="1"/>
    <b v="1"/>
    <n v="1.5"/>
    <n v="1"/>
    <s v="Cheetos "/>
    <s v=" Fleming Hot Crunchy"/>
    <m/>
    <x v="4"/>
    <s v=" March 9"/>
    <n v="2022"/>
  </r>
  <r>
    <s v="Processed"/>
    <s v="VJ300320609"/>
    <s v="GuttenPlans"/>
    <s v="GuttenPlans x1367"/>
    <s v="Sunkist Soda - Orange"/>
    <s v="Carbonated"/>
    <n v="14805493716"/>
    <s v="Thursday, March 10, 2022"/>
    <s v="Cash"/>
    <n v="140"/>
    <n v="1"/>
    <n v="1"/>
    <n v="140"/>
    <n v="1"/>
    <n v="1"/>
    <n v="1"/>
    <n v="1"/>
    <x v="68"/>
    <s v="Sunkist Soda - Orange"/>
    <s v="Carbonated"/>
    <x v="0"/>
    <b v="1"/>
    <n v="1"/>
    <n v="0.66666666666666663"/>
    <s v="Sunkist Soda "/>
    <s v=" Orange"/>
    <m/>
    <x v="5"/>
    <s v=" March 10"/>
    <n v="2022"/>
  </r>
  <r>
    <s v="Processed"/>
    <s v="VJ300320609"/>
    <s v="GuttenPlans"/>
    <s v="GuttenPlans x1367"/>
    <s v="Oreo Single Server 6 ct"/>
    <s v="Food"/>
    <n v="14805972658"/>
    <s v="Thursday, March 10, 2022"/>
    <s v="Credit"/>
    <n v="138"/>
    <n v="2"/>
    <n v="2"/>
    <n v="138"/>
    <n v="2"/>
    <n v="2"/>
    <n v="4"/>
    <n v="6"/>
    <x v="68"/>
    <s v="Oreo Single Server 6 ct"/>
    <s v="Food"/>
    <x v="1"/>
    <b v="1"/>
    <n v="2"/>
    <n v="1.3333333333333333"/>
    <s v="Oreo Single Server 6 ct"/>
    <m/>
    <m/>
    <x v="5"/>
    <s v=" March 10"/>
    <n v="2022"/>
  </r>
  <r>
    <s v="Processed"/>
    <s v="VJ300320609"/>
    <s v="GuttenPlans"/>
    <s v="GuttenPlans x1367"/>
    <s v="Oreo Single Server 6 ct"/>
    <s v="Food"/>
    <n v="14805972658"/>
    <s v="Thursday, March 10, 2022"/>
    <s v="Credit"/>
    <n v="134"/>
    <n v="2"/>
    <n v="1"/>
    <n v="134"/>
    <n v="2"/>
    <n v="1"/>
    <n v="2"/>
    <n v="6"/>
    <x v="68"/>
    <s v="Oreo Single Server 6 ct"/>
    <s v="Food"/>
    <x v="1"/>
    <b v="1"/>
    <n v="2"/>
    <n v="1.3333333333333333"/>
    <s v="Oreo Single Server 6 ct"/>
    <m/>
    <m/>
    <x v="5"/>
    <s v=" March 10"/>
    <n v="2022"/>
  </r>
  <r>
    <s v="Processed"/>
    <s v="VJ300320609"/>
    <s v="GuttenPlans"/>
    <s v="GuttenPlans x1367"/>
    <s v="Monster Energy Original"/>
    <s v="Carbonated"/>
    <n v="14806814731"/>
    <s v="Thursday, March 10, 2022"/>
    <s v="Credit"/>
    <n v="144"/>
    <n v="3"/>
    <n v="1"/>
    <n v="144"/>
    <n v="3"/>
    <n v="1"/>
    <n v="3"/>
    <n v="3"/>
    <x v="68"/>
    <s v="Monster Energy Original"/>
    <s v="Carbonated"/>
    <x v="0"/>
    <b v="1"/>
    <n v="3"/>
    <n v="2"/>
    <s v="Monster Energy Original"/>
    <m/>
    <m/>
    <x v="5"/>
    <s v=" March 10"/>
    <n v="2022"/>
  </r>
  <r>
    <s v="Processed"/>
    <s v="VJ300320686"/>
    <s v="Earle Asphalt"/>
    <s v="Earle Asphalt x1371"/>
    <s v="SunChips Multigrain - Harvest Cheddar"/>
    <s v="Food"/>
    <n v="14807040070"/>
    <s v="Thursday, March 10, 2022"/>
    <s v="Cash"/>
    <n v="121"/>
    <n v="1.5"/>
    <n v="1"/>
    <n v="121"/>
    <n v="1.5"/>
    <n v="1"/>
    <n v="1.5"/>
    <n v="1.5"/>
    <x v="68"/>
    <s v="SunChips Multigrain - Harvest Cheddar"/>
    <s v="Food"/>
    <x v="1"/>
    <b v="1"/>
    <n v="1.5"/>
    <n v="1"/>
    <s v="SunChips Multigrain "/>
    <s v=" Harvest Cheddar"/>
    <m/>
    <x v="5"/>
    <s v=" March 10"/>
    <n v="2022"/>
  </r>
  <r>
    <s v="Processed"/>
    <s v="VJ300320686"/>
    <s v="Earle Asphalt"/>
    <s v="Earle Asphalt x1371"/>
    <s v="Robert Irvine's - Fit Crunch -  Chocolate Pea"/>
    <s v="Food"/>
    <n v="14807158096"/>
    <s v="Thursday, March 10, 2022"/>
    <s v="Cash"/>
    <n v="132"/>
    <n v="2"/>
    <n v="1"/>
    <n v="132"/>
    <n v="2"/>
    <n v="1"/>
    <n v="2"/>
    <n v="2"/>
    <x v="68"/>
    <s v="Robert Irvine's - Fit Crunch -  Chocolate Pea"/>
    <s v="Food"/>
    <x v="1"/>
    <b v="1"/>
    <n v="2"/>
    <n v="1.3333333333333333"/>
    <s v="Robert Irvine's "/>
    <s v=" Fit Crunch "/>
    <s v="  Chocolate Pea"/>
    <x v="5"/>
    <s v=" March 10"/>
    <n v="2022"/>
  </r>
  <r>
    <s v="Processed"/>
    <s v="VJ300320686"/>
    <s v="Earle Asphalt"/>
    <s v="Earle Asphalt x1371"/>
    <s v="RXBAR - Protein Bar - Peanut Butter"/>
    <s v="Food"/>
    <n v="14807880237"/>
    <s v="Thursday, March 10, 2022"/>
    <s v="Cash"/>
    <n v="131"/>
    <n v="2"/>
    <n v="1"/>
    <n v="131"/>
    <n v="2"/>
    <n v="1"/>
    <n v="2"/>
    <n v="2"/>
    <x v="68"/>
    <s v="RXBAR - Protein Bar - Peanut Butter"/>
    <s v="Food"/>
    <x v="1"/>
    <b v="1"/>
    <n v="2"/>
    <n v="1.3333333333333333"/>
    <s v="RXBAR "/>
    <s v=" Protein Bar "/>
    <s v=" Peanut Butter"/>
    <x v="5"/>
    <s v=" March 10"/>
    <n v="2022"/>
  </r>
  <r>
    <s v="Processed"/>
    <s v="VJ300320686"/>
    <s v="Earle Asphalt"/>
    <s v="Earle Asphalt x1371"/>
    <s v="Robert Irvine's - Fit Crunch -  Chocolate Pea"/>
    <s v="Food"/>
    <n v="14807992243"/>
    <s v="Thursday, March 10, 2022"/>
    <s v="Credit"/>
    <n v="132"/>
    <n v="2"/>
    <n v="1"/>
    <n v="132"/>
    <n v="2"/>
    <n v="1"/>
    <n v="2"/>
    <n v="2"/>
    <x v="68"/>
    <s v="Robert Irvine's - Fit Crunch -  Chocolate Pea"/>
    <s v="Food"/>
    <x v="1"/>
    <b v="1"/>
    <n v="2"/>
    <n v="1.3333333333333333"/>
    <s v="Robert Irvine's "/>
    <s v=" Fit Crunch "/>
    <s v="  Chocolate Pea"/>
    <x v="5"/>
    <s v=" March 10"/>
    <n v="2022"/>
  </r>
  <r>
    <s v="Processed"/>
    <s v="VJ300320609"/>
    <s v="GuttenPlans"/>
    <s v="GuttenPlans x1367"/>
    <s v="Chesters Fries Flaming hot"/>
    <s v="Food"/>
    <n v="14808140951"/>
    <s v="Thursday, March 10, 2022"/>
    <s v="Credit"/>
    <n v="112"/>
    <n v="1.5"/>
    <n v="1"/>
    <n v="112"/>
    <n v="1.5"/>
    <n v="1"/>
    <n v="1.5"/>
    <n v="3"/>
    <x v="68"/>
    <s v="Chesters Fries Flaming hot"/>
    <s v="Food"/>
    <x v="1"/>
    <b v="1"/>
    <n v="1.5"/>
    <n v="1"/>
    <s v="Chesters Fries Flaming hot"/>
    <m/>
    <m/>
    <x v="5"/>
    <s v=" March 10"/>
    <n v="2022"/>
  </r>
  <r>
    <s v="Processed"/>
    <s v="VJ300320609"/>
    <s v="GuttenPlans"/>
    <s v="GuttenPlans x1367"/>
    <s v="Cheetos - Fleming Hot Crunchy"/>
    <s v="Food"/>
    <n v="14808140951"/>
    <s v="Thursday, March 10, 2022"/>
    <s v="Credit"/>
    <n v="113"/>
    <n v="1.5"/>
    <n v="1"/>
    <n v="113"/>
    <n v="1.5"/>
    <n v="1"/>
    <n v="1.5"/>
    <n v="3"/>
    <x v="68"/>
    <s v="Cheetos - Fleming Hot Crunchy"/>
    <s v="Food"/>
    <x v="1"/>
    <b v="1"/>
    <n v="1.5"/>
    <n v="1"/>
    <s v="Cheetos "/>
    <s v=" Fleming Hot Crunchy"/>
    <m/>
    <x v="5"/>
    <s v=" March 10"/>
    <n v="2022"/>
  </r>
  <r>
    <s v="Processed"/>
    <s v="VJ300320686"/>
    <s v="Earle Asphalt"/>
    <s v="Earle Asphalt x1371"/>
    <s v="SunChips Multigrain - Harvest Cheddar"/>
    <s v="Food"/>
    <n v="14808559247"/>
    <s v="Thursday, March 10, 2022"/>
    <s v="Cash"/>
    <n v="121"/>
    <n v="1.5"/>
    <n v="1"/>
    <n v="121"/>
    <n v="1.5"/>
    <n v="1"/>
    <n v="1.5"/>
    <n v="1.5"/>
    <x v="68"/>
    <s v="SunChips Multigrain - Harvest Cheddar"/>
    <s v="Food"/>
    <x v="1"/>
    <b v="1"/>
    <n v="1.5"/>
    <n v="1"/>
    <s v="SunChips Multigrain "/>
    <s v=" Harvest Cheddar"/>
    <m/>
    <x v="5"/>
    <s v=" March 10"/>
    <n v="2022"/>
  </r>
  <r>
    <s v="Processed"/>
    <s v="VJ300320686"/>
    <s v="Earle Asphalt"/>
    <s v="Earle Asphalt x1371"/>
    <s v="Miss Vickie's Potato Chip - Smokehouse BBQ"/>
    <s v="Food"/>
    <n v="14809321837"/>
    <s v="Thursday, March 10, 2022"/>
    <s v="Credit"/>
    <n v="111"/>
    <n v="1.5"/>
    <n v="1"/>
    <n v="111"/>
    <n v="1.5"/>
    <n v="1"/>
    <n v="1.5"/>
    <n v="1.5"/>
    <x v="68"/>
    <s v="Miss Vickie's Potato Chip - Smokehouse BBQ"/>
    <s v="Food"/>
    <x v="1"/>
    <b v="1"/>
    <n v="1.5"/>
    <n v="1"/>
    <s v="Miss Vickie's Potato Chip "/>
    <s v=" Smokehouse BBQ"/>
    <m/>
    <x v="5"/>
    <s v=" March 10"/>
    <n v="2022"/>
  </r>
  <r>
    <s v="Processed"/>
    <s v="VJ300320609"/>
    <s v="GuttenPlans"/>
    <s v="GuttenPlans x1367"/>
    <s v="Coca Cola - Zero Sugar"/>
    <s v="Carbonated"/>
    <n v="14809598252"/>
    <s v="Thursday, March 10, 2022"/>
    <s v="Cash"/>
    <n v="142"/>
    <n v="1"/>
    <n v="1"/>
    <n v="142"/>
    <n v="1"/>
    <n v="1"/>
    <n v="1"/>
    <n v="1"/>
    <x v="68"/>
    <s v="Coca Cola - Zero Sugar"/>
    <s v="Carbonated"/>
    <x v="0"/>
    <b v="1"/>
    <n v="1"/>
    <n v="0.66666666666666663"/>
    <s v="Coca Cola "/>
    <s v=" Zero Sugar"/>
    <m/>
    <x v="5"/>
    <s v=" March 10"/>
    <n v="2022"/>
  </r>
  <r>
    <s v="Processed"/>
    <s v="VJ300320609"/>
    <s v="GuttenPlans"/>
    <s v="GuttenPlans x1367"/>
    <s v="Good Health Veggie Stix - Zesty Ranch"/>
    <s v="Food"/>
    <n v="14809892027"/>
    <s v="Thursday, March 10, 2022"/>
    <s v="Cash"/>
    <n v="110"/>
    <n v="1.5"/>
    <n v="1"/>
    <n v="110"/>
    <n v="1.5"/>
    <n v="1"/>
    <n v="1.5"/>
    <n v="1.5"/>
    <x v="68"/>
    <s v="Good Health Veggie Stix - Zesty Ranch"/>
    <s v="Food"/>
    <x v="1"/>
    <b v="1"/>
    <n v="1.5"/>
    <n v="1"/>
    <s v="Good Health Veggie Stix "/>
    <s v=" Zesty Ranch"/>
    <m/>
    <x v="5"/>
    <s v=" March 10"/>
    <n v="2022"/>
  </r>
  <r>
    <s v="Processed"/>
    <s v="VJ300320609"/>
    <s v="GuttenPlans"/>
    <s v="GuttenPlans x1367"/>
    <s v="Monster Energy Original"/>
    <s v="Carbonated"/>
    <n v="14810396944"/>
    <s v="Thursday, March 10, 2022"/>
    <s v="Cash"/>
    <n v="146"/>
    <n v="3"/>
    <n v="1"/>
    <n v="146"/>
    <n v="3"/>
    <n v="1"/>
    <n v="3"/>
    <n v="3"/>
    <x v="68"/>
    <s v="Monster Energy Original"/>
    <s v="Carbonated"/>
    <x v="0"/>
    <b v="1"/>
    <n v="3"/>
    <n v="2"/>
    <s v="Monster Energy Original"/>
    <m/>
    <m/>
    <x v="5"/>
    <s v=" March 10"/>
    <n v="2022"/>
  </r>
  <r>
    <s v="Processed"/>
    <s v="VJ300320609"/>
    <s v="GuttenPlans"/>
    <s v="GuttenPlans x1367"/>
    <s v="Oreo Single Server 6 ct"/>
    <s v="Food"/>
    <n v="14810397136"/>
    <s v="Thursday, March 10, 2022"/>
    <s v="Cash"/>
    <n v="134"/>
    <n v="2"/>
    <n v="1"/>
    <n v="134"/>
    <n v="2"/>
    <n v="1"/>
    <n v="2"/>
    <n v="2"/>
    <x v="68"/>
    <s v="Oreo Single Server 6 ct"/>
    <s v="Food"/>
    <x v="1"/>
    <b v="1"/>
    <n v="2"/>
    <n v="1.3333333333333333"/>
    <s v="Oreo Single Server 6 ct"/>
    <m/>
    <m/>
    <x v="5"/>
    <s v=" March 10"/>
    <n v="2022"/>
  </r>
  <r>
    <s v="Processed"/>
    <s v="VJ300320609"/>
    <s v="GuttenPlans"/>
    <s v="GuttenPlans x1367"/>
    <s v="Coca Cola - Zero Sugar"/>
    <s v="Carbonated"/>
    <n v="14810432388"/>
    <s v="Thursday, March 10, 2022"/>
    <s v="Cash"/>
    <n v="142"/>
    <n v="1"/>
    <n v="1"/>
    <n v="142"/>
    <n v="1"/>
    <n v="1"/>
    <n v="1"/>
    <n v="1"/>
    <x v="68"/>
    <s v="Coca Cola - Zero Sugar"/>
    <s v="Carbonated"/>
    <x v="0"/>
    <b v="1"/>
    <n v="1"/>
    <n v="0.66666666666666663"/>
    <s v="Coca Cola "/>
    <s v=" Zero Sugar"/>
    <m/>
    <x v="5"/>
    <s v=" March 10"/>
    <n v="2022"/>
  </r>
  <r>
    <s v="Processed"/>
    <s v="VJ300320609"/>
    <s v="GuttenPlans"/>
    <s v="GuttenPlans x1367"/>
    <s v="Coca Cola - Zero Sugar"/>
    <s v="Carbonated"/>
    <n v="14810497557"/>
    <s v="Thursday, March 10, 2022"/>
    <s v="Cash"/>
    <n v="142"/>
    <n v="1"/>
    <n v="1"/>
    <n v="142"/>
    <n v="1"/>
    <n v="1"/>
    <n v="1"/>
    <n v="1"/>
    <x v="68"/>
    <s v="Coca Cola - Zero Sugar"/>
    <s v="Carbonated"/>
    <x v="0"/>
    <b v="1"/>
    <n v="1"/>
    <n v="0.66666666666666663"/>
    <s v="Coca Cola "/>
    <s v=" Zero Sugar"/>
    <m/>
    <x v="5"/>
    <s v=" March 10"/>
    <n v="2022"/>
  </r>
  <r>
    <s v="Processed"/>
    <s v="VJ300320609"/>
    <s v="GuttenPlans"/>
    <s v="GuttenPlans x1367"/>
    <s v="Coca Cola - Zero Sugar"/>
    <s v="Carbonated"/>
    <n v="14810951535"/>
    <s v="Friday, March 11, 2022"/>
    <s v="Cash"/>
    <n v="142"/>
    <n v="1"/>
    <n v="1"/>
    <n v="142"/>
    <n v="1"/>
    <n v="1"/>
    <n v="1"/>
    <n v="1"/>
    <x v="69"/>
    <s v="Coca Cola - Zero Sugar"/>
    <s v="Carbonated"/>
    <x v="0"/>
    <b v="1"/>
    <n v="1"/>
    <n v="0.66666666666666663"/>
    <s v="Coca Cola "/>
    <s v=" Zero Sugar"/>
    <m/>
    <x v="6"/>
    <s v=" March 11"/>
    <n v="2022"/>
  </r>
  <r>
    <s v="Processed"/>
    <s v="VJ300320609"/>
    <s v="GuttenPlans"/>
    <s v="GuttenPlans x1367"/>
    <s v="Skinny Pop Popcorn"/>
    <s v="Food"/>
    <n v="14811826616"/>
    <s v="Friday, March 11, 2022"/>
    <s v="Credit"/>
    <n v="111"/>
    <n v="1.5"/>
    <n v="1"/>
    <n v="111"/>
    <n v="1.5"/>
    <n v="1"/>
    <n v="1.5"/>
    <n v="1.5"/>
    <x v="69"/>
    <s v="Skinny Pop Popcorn"/>
    <s v="Food"/>
    <x v="1"/>
    <b v="1"/>
    <n v="1.5"/>
    <n v="1"/>
    <s v="Skinny Pop Popcorn"/>
    <m/>
    <m/>
    <x v="6"/>
    <s v=" March 11"/>
    <n v="2022"/>
  </r>
  <r>
    <s v="Processed"/>
    <s v="VJ300320609"/>
    <s v="GuttenPlans"/>
    <s v="GuttenPlans x1367"/>
    <s v="Cheetos - Fleming Hot Crunchy"/>
    <s v="Food"/>
    <n v="14813093509"/>
    <s v="Friday, March 11, 2022"/>
    <s v="Credit"/>
    <n v="113"/>
    <n v="1.5"/>
    <n v="1"/>
    <n v="113"/>
    <n v="1.5"/>
    <n v="1"/>
    <n v="1.5"/>
    <n v="4.75"/>
    <x v="69"/>
    <s v="Cheetos - Fleming Hot Crunchy"/>
    <s v="Food"/>
    <x v="1"/>
    <b v="1"/>
    <n v="1.5"/>
    <n v="1"/>
    <s v="Cheetos "/>
    <s v=" Fleming Hot Crunchy"/>
    <m/>
    <x v="6"/>
    <s v=" March 11"/>
    <n v="2022"/>
  </r>
  <r>
    <s v="Processed"/>
    <s v="VJ300320609"/>
    <s v="GuttenPlans"/>
    <s v="GuttenPlans x1367"/>
    <s v="Chum Fruit Bites - Mango/Strawberry"/>
    <s v="Food"/>
    <n v="14813093509"/>
    <s v="Friday, March 11, 2022"/>
    <s v="Credit"/>
    <n v="132"/>
    <n v="1.25"/>
    <n v="1"/>
    <n v="132"/>
    <n v="1.25"/>
    <n v="1"/>
    <n v="1.25"/>
    <n v="4.75"/>
    <x v="69"/>
    <s v="Chum Fruit Bites - Mango/Strawberry"/>
    <s v="Food"/>
    <x v="1"/>
    <b v="1"/>
    <n v="1.25"/>
    <n v="0.83333333333333337"/>
    <s v="Chum Fruit Bites "/>
    <s v=" Mango/Strawberry"/>
    <m/>
    <x v="6"/>
    <s v=" March 11"/>
    <n v="2022"/>
  </r>
  <r>
    <s v="Processed"/>
    <s v="VJ300320609"/>
    <s v="GuttenPlans"/>
    <s v="GuttenPlans x1367"/>
    <s v="Oreo Single Server 6 ct"/>
    <s v="Food"/>
    <n v="14813093509"/>
    <s v="Friday, March 11, 2022"/>
    <s v="Credit"/>
    <n v="134"/>
    <n v="2"/>
    <n v="1"/>
    <n v="134"/>
    <n v="2"/>
    <n v="1"/>
    <n v="2"/>
    <n v="4.75"/>
    <x v="69"/>
    <s v="Oreo Single Server 6 ct"/>
    <s v="Food"/>
    <x v="1"/>
    <b v="1"/>
    <n v="2"/>
    <n v="1.3333333333333333"/>
    <s v="Oreo Single Server 6 ct"/>
    <m/>
    <m/>
    <x v="6"/>
    <s v=" March 11"/>
    <n v="2022"/>
  </r>
  <r>
    <s v="Processed"/>
    <s v="VJ300320686"/>
    <s v="Earle Asphalt"/>
    <s v="Earle Asphalt x1371"/>
    <s v="Miss Vickie's Potato Chip - Jalapeno"/>
    <s v="Food"/>
    <n v="14813126236"/>
    <s v="Friday, March 11, 2022"/>
    <s v="Cash"/>
    <n v="113"/>
    <n v="1.5"/>
    <n v="1"/>
    <n v="113"/>
    <n v="1.5"/>
    <n v="1"/>
    <n v="1.5"/>
    <n v="1.5"/>
    <x v="69"/>
    <s v="Miss Vickie's Potato Chip - Jalapeno"/>
    <s v="Food"/>
    <x v="1"/>
    <b v="1"/>
    <n v="1.5"/>
    <n v="1"/>
    <s v="Miss Vickie's Potato Chip "/>
    <s v=" Jalapeno"/>
    <m/>
    <x v="6"/>
    <s v=" March 11"/>
    <n v="2022"/>
  </r>
  <r>
    <s v="Processed"/>
    <s v="VJ300320686"/>
    <s v="Earle Asphalt"/>
    <s v="Earle Asphalt x1371"/>
    <s v="Miss Vickie's Potato Chip - Smokehouse BBQ"/>
    <s v="Food"/>
    <n v="14813261352"/>
    <s v="Friday, March 11, 2022"/>
    <s v="Credit"/>
    <n v="111"/>
    <n v="1.5"/>
    <n v="1"/>
    <n v="111"/>
    <n v="1.5"/>
    <n v="1"/>
    <n v="1.5"/>
    <n v="1.5"/>
    <x v="69"/>
    <s v="Miss Vickie's Potato Chip - Smokehouse BBQ"/>
    <s v="Food"/>
    <x v="1"/>
    <b v="1"/>
    <n v="1.5"/>
    <n v="1"/>
    <s v="Miss Vickie's Potato Chip "/>
    <s v=" Smokehouse BBQ"/>
    <m/>
    <x v="6"/>
    <s v=" March 11"/>
    <n v="2022"/>
  </r>
  <r>
    <s v="Processed"/>
    <s v="VJ300320686"/>
    <s v="Earle Asphalt"/>
    <s v="Earle Asphalt x1371"/>
    <s v="NuGo Dark Chocolate - Choc Chip"/>
    <s v="Food"/>
    <n v="14813447061"/>
    <s v="Friday, March 11, 2022"/>
    <s v="Cash"/>
    <n v="137"/>
    <n v="2"/>
    <n v="1"/>
    <n v="137"/>
    <n v="2"/>
    <n v="1"/>
    <n v="2"/>
    <n v="2"/>
    <x v="69"/>
    <s v="NuGo Dark Chocolate - Choc Chip"/>
    <s v="Food"/>
    <x v="1"/>
    <b v="1"/>
    <n v="2"/>
    <n v="1.3333333333333333"/>
    <s v="NuGo Dark Chocolate "/>
    <s v=" Choc Chip"/>
    <m/>
    <x v="6"/>
    <s v=" March 11"/>
    <n v="2022"/>
  </r>
  <r>
    <s v="Processed"/>
    <s v="VJ300205292"/>
    <s v="Brunswick Sq Mall"/>
    <s v="BSQ Mall x1364 - Zales"/>
    <s v="Lays Baked - Original"/>
    <s v="Food"/>
    <n v="14813707749"/>
    <s v="Friday, March 11, 2022"/>
    <s v="Cash"/>
    <n v="111"/>
    <n v="1.5"/>
    <n v="1"/>
    <n v="111"/>
    <n v="1.5"/>
    <n v="1"/>
    <n v="1.5"/>
    <n v="1.5"/>
    <x v="69"/>
    <s v="Lays Baked - Original"/>
    <s v="Food"/>
    <x v="1"/>
    <b v="1"/>
    <n v="1.5"/>
    <n v="1"/>
    <s v="Lays Baked "/>
    <s v=" Original"/>
    <m/>
    <x v="6"/>
    <s v=" March 11"/>
    <n v="2022"/>
  </r>
  <r>
    <s v="Processed"/>
    <s v="VJ300320686"/>
    <s v="Earle Asphalt"/>
    <s v="Earle Asphalt x1371"/>
    <s v="Seapoint Farms Dry Roasted Edamame - Wasabi"/>
    <s v="Food"/>
    <n v="14813964352"/>
    <s v="Friday, March 11, 2022"/>
    <s v="Cash"/>
    <n v="134"/>
    <n v="2.5"/>
    <n v="1"/>
    <n v="134"/>
    <n v="2.5"/>
    <n v="1"/>
    <n v="2.5"/>
    <n v="2.5"/>
    <x v="69"/>
    <s v="Seapoint Farms Dry Roasted Edamame - Wasabi"/>
    <s v="Food"/>
    <x v="1"/>
    <b v="1"/>
    <n v="2.5"/>
    <n v="1.6666666666666667"/>
    <s v="Seapoint Farms Dry Roasted Edamame "/>
    <s v=" Wasabi"/>
    <m/>
    <x v="6"/>
    <s v=" March 11"/>
    <n v="2022"/>
  </r>
  <r>
    <s v="Processed"/>
    <s v="VJ300205292"/>
    <s v="Brunswick Sq Mall"/>
    <s v="BSQ Mall x1364 - Zales"/>
    <s v="Newtons Fig Bar"/>
    <s v="Food"/>
    <n v="14814440147"/>
    <s v="Friday, March 11, 2022"/>
    <s v="Cash"/>
    <n v="136"/>
    <n v="1.25"/>
    <n v="1"/>
    <n v="136"/>
    <n v="1.25"/>
    <n v="1"/>
    <n v="1.25"/>
    <n v="1.25"/>
    <x v="69"/>
    <s v="Newtons Fig Bar"/>
    <s v="Food"/>
    <x v="1"/>
    <b v="1"/>
    <n v="1.25"/>
    <n v="0.83333333333333337"/>
    <s v="Newtons Fig Bar"/>
    <m/>
    <m/>
    <x v="6"/>
    <s v=" March 11"/>
    <n v="2022"/>
  </r>
  <r>
    <s v="Processed"/>
    <s v="VJ300320609"/>
    <s v="GuttenPlans"/>
    <s v="GuttenPlans x1367"/>
    <s v="Oreo Single Server 6 ct"/>
    <s v="Food"/>
    <n v="14814727831"/>
    <s v="Friday, March 11, 2022"/>
    <s v="Cash"/>
    <n v="134"/>
    <n v="2"/>
    <n v="1"/>
    <n v="134"/>
    <n v="2"/>
    <n v="1"/>
    <n v="2"/>
    <n v="2"/>
    <x v="69"/>
    <s v="Oreo Single Server 6 ct"/>
    <s v="Food"/>
    <x v="1"/>
    <b v="1"/>
    <n v="2"/>
    <n v="1.3333333333333333"/>
    <s v="Oreo Single Server 6 ct"/>
    <m/>
    <m/>
    <x v="6"/>
    <s v=" March 11"/>
    <n v="2022"/>
  </r>
  <r>
    <s v="Processed"/>
    <s v="VJ300320611"/>
    <s v="Brunswick Sq Mall"/>
    <s v="BSQ Mall x1366 - ATT"/>
    <s v="S. Pellegrino Sparkling Mineral Water"/>
    <s v="Water"/>
    <n v="14814978652"/>
    <s v="Friday, March 11, 2022"/>
    <s v="Cash"/>
    <n v="143"/>
    <n v="2"/>
    <n v="1"/>
    <n v="143"/>
    <n v="2"/>
    <n v="1"/>
    <n v="2"/>
    <n v="2"/>
    <x v="69"/>
    <s v="S. Pellegrino Sparkling Mineral Water"/>
    <s v="Water"/>
    <x v="3"/>
    <b v="1"/>
    <n v="2"/>
    <n v="1.3333333333333333"/>
    <s v="S. Pellegrino Sparkling Mineral Water"/>
    <m/>
    <m/>
    <x v="6"/>
    <s v=" March 11"/>
    <n v="2022"/>
  </r>
  <r>
    <s v="Processed"/>
    <s v="VJ300320611"/>
    <s v="Brunswick Sq Mall"/>
    <s v="BSQ Mall x1366 - ATT"/>
    <s v="Cheetos Baked - Flaming Hot"/>
    <s v="Food"/>
    <n v="14815023155"/>
    <s v="Friday, March 11, 2022"/>
    <s v="Credit"/>
    <n v="124"/>
    <n v="1.5"/>
    <n v="1"/>
    <n v="124"/>
    <n v="1.5"/>
    <n v="1"/>
    <n v="1.5"/>
    <n v="1.5"/>
    <x v="69"/>
    <s v="Cheetos Baked - Flaming Hot"/>
    <s v="Food"/>
    <x v="1"/>
    <b v="1"/>
    <n v="1.5"/>
    <n v="1"/>
    <s v="Cheetos Baked "/>
    <s v=" Flaming Hot"/>
    <m/>
    <x v="6"/>
    <s v=" March 11"/>
    <n v="2022"/>
  </r>
  <r>
    <s v="Processed"/>
    <s v="VJ300320609"/>
    <s v="GuttenPlans"/>
    <s v="GuttenPlans x1367"/>
    <s v="Good Health Veggie Stix - Zesty Ranch"/>
    <s v="Food"/>
    <n v="14815313948"/>
    <s v="Friday, March 11, 2022"/>
    <s v="Cash"/>
    <n v="110"/>
    <n v="1.5"/>
    <n v="1"/>
    <n v="110"/>
    <n v="1.5"/>
    <n v="1"/>
    <n v="1.5"/>
    <n v="1.5"/>
    <x v="69"/>
    <s v="Good Health Veggie Stix - Zesty Ranch"/>
    <s v="Food"/>
    <x v="1"/>
    <b v="1"/>
    <n v="1.5"/>
    <n v="1"/>
    <s v="Good Health Veggie Stix "/>
    <s v=" Zesty Ranch"/>
    <m/>
    <x v="6"/>
    <s v=" March 11"/>
    <n v="2022"/>
  </r>
  <r>
    <s v="Processed"/>
    <s v="VJ300320609"/>
    <s v="GuttenPlans"/>
    <s v="GuttenPlans x1367"/>
    <s v="Cheetos Flaming Hot Limon Crunchy"/>
    <s v="Food"/>
    <n v="14815314304"/>
    <s v="Friday, March 11, 2022"/>
    <s v="Cash"/>
    <n v="120"/>
    <n v="1.5"/>
    <n v="1"/>
    <n v="120"/>
    <n v="1.5"/>
    <n v="1"/>
    <n v="1.5"/>
    <n v="1.5"/>
    <x v="69"/>
    <s v="Cheetos Flaming Hot Limon Crunchy"/>
    <s v="Food"/>
    <x v="1"/>
    <b v="1"/>
    <n v="1.5"/>
    <n v="1"/>
    <s v="Cheetos Flaming Hot Limon Crunchy"/>
    <m/>
    <m/>
    <x v="6"/>
    <s v=" March 11"/>
    <n v="2022"/>
  </r>
  <r>
    <s v="Processed"/>
    <s v="VJ300320609"/>
    <s v="GuttenPlans"/>
    <s v="GuttenPlans x1367"/>
    <s v="CheezIt - Original"/>
    <s v="Food"/>
    <n v="14815565911"/>
    <s v="Friday, March 11, 2022"/>
    <s v="Cash"/>
    <n v="125"/>
    <n v="1"/>
    <n v="1"/>
    <n v="125"/>
    <n v="1"/>
    <n v="1"/>
    <n v="1"/>
    <n v="1"/>
    <x v="69"/>
    <s v="CheezIt - Original"/>
    <s v="Food"/>
    <x v="1"/>
    <b v="1"/>
    <n v="1"/>
    <n v="0.66666666666666663"/>
    <s v="CheezIt "/>
    <s v=" Original"/>
    <m/>
    <x v="6"/>
    <s v=" March 11"/>
    <n v="2022"/>
  </r>
  <r>
    <s v="Processed"/>
    <s v="VJ300320609"/>
    <s v="GuttenPlans"/>
    <s v="GuttenPlans x1367"/>
    <s v="Newtons Fig Bar"/>
    <s v="Food"/>
    <n v="14815681913"/>
    <s v="Friday, March 11, 2022"/>
    <s v="Cash"/>
    <n v="135"/>
    <n v="1.5"/>
    <n v="1"/>
    <n v="135"/>
    <n v="1.5"/>
    <n v="1"/>
    <n v="1.5"/>
    <n v="1.5"/>
    <x v="69"/>
    <s v="Newtons Fig Bar"/>
    <s v="Food"/>
    <x v="1"/>
    <b v="1"/>
    <n v="1.5"/>
    <n v="1"/>
    <s v="Newtons Fig Bar"/>
    <m/>
    <m/>
    <x v="6"/>
    <s v=" March 11"/>
    <n v="2022"/>
  </r>
  <r>
    <s v="Processed"/>
    <s v="VJ300320609"/>
    <s v="GuttenPlans"/>
    <s v="GuttenPlans x1367"/>
    <s v="Monster Energy Original"/>
    <s v="Carbonated"/>
    <n v="14815683012"/>
    <s v="Friday, March 11, 2022"/>
    <s v="Cash"/>
    <n v="146"/>
    <n v="3"/>
    <n v="1"/>
    <n v="146"/>
    <n v="3"/>
    <n v="1"/>
    <n v="3"/>
    <n v="3"/>
    <x v="69"/>
    <s v="Monster Energy Original"/>
    <s v="Carbonated"/>
    <x v="0"/>
    <b v="1"/>
    <n v="3"/>
    <n v="2"/>
    <s v="Monster Energy Original"/>
    <m/>
    <m/>
    <x v="6"/>
    <s v=" March 11"/>
    <n v="2022"/>
  </r>
  <r>
    <s v="Processed"/>
    <s v="VJ300320609"/>
    <s v="GuttenPlans"/>
    <s v="GuttenPlans x1367"/>
    <s v="Monster Energy Original"/>
    <s v="Carbonated"/>
    <n v="14815749700"/>
    <s v="Friday, March 11, 2022"/>
    <s v="Cash"/>
    <n v="146"/>
    <n v="3"/>
    <n v="1"/>
    <n v="146"/>
    <n v="3"/>
    <n v="1"/>
    <n v="3"/>
    <n v="3"/>
    <x v="69"/>
    <s v="Monster Energy Original"/>
    <s v="Carbonated"/>
    <x v="0"/>
    <b v="1"/>
    <n v="3"/>
    <n v="2"/>
    <s v="Monster Energy Original"/>
    <m/>
    <m/>
    <x v="6"/>
    <s v=" March 11"/>
    <n v="2022"/>
  </r>
  <r>
    <s v="Processed"/>
    <s v="VJ300205292"/>
    <s v="Brunswick Sq Mall"/>
    <s v="BSQ Mall x1364 - Zales"/>
    <s v="CheezIt - Cheddar Sour Cream and Onion"/>
    <s v="Food"/>
    <n v="14816582314"/>
    <s v="Saturday, March 12, 2022"/>
    <s v="Credit"/>
    <n v="120"/>
    <n v="1.25"/>
    <n v="1"/>
    <n v="120"/>
    <n v="1.25"/>
    <n v="1"/>
    <n v="1.25"/>
    <n v="1.25"/>
    <x v="70"/>
    <s v="CheezIt - Cheddar Sour Cream and Onion"/>
    <s v="Food"/>
    <x v="1"/>
    <b v="1"/>
    <n v="1.25"/>
    <n v="0.83333333333333337"/>
    <s v="CheezIt "/>
    <s v=" Cheddar Sour Cream and Onion"/>
    <m/>
    <x v="0"/>
    <s v=" March 12"/>
    <n v="2022"/>
  </r>
  <r>
    <s v="Processed"/>
    <s v="VJ300320611"/>
    <s v="Brunswick Sq Mall"/>
    <s v="BSQ Mall x1366 - ATT"/>
    <s v="Monster Energy Original"/>
    <s v="Carbonated"/>
    <n v="14816872715"/>
    <s v="Saturday, March 12, 2022"/>
    <s v="Credit"/>
    <n v="146"/>
    <n v="3"/>
    <n v="1"/>
    <n v="146"/>
    <n v="3"/>
    <n v="1"/>
    <n v="3"/>
    <n v="3"/>
    <x v="71"/>
    <s v="Monster Energy Original"/>
    <s v="Carbonated"/>
    <x v="0"/>
    <b v="1"/>
    <n v="3"/>
    <n v="2"/>
    <s v="Monster Energy Original"/>
    <m/>
    <m/>
    <x v="0"/>
    <s v=" March 12"/>
    <n v="2022"/>
  </r>
  <r>
    <s v="Processed"/>
    <s v="VJ300205292"/>
    <s v="Brunswick Sq Mall"/>
    <s v="BSQ Mall x1364 - Zales"/>
    <s v="Takis FUGEO mini"/>
    <s v="Food"/>
    <n v="14817714481"/>
    <s v="Saturday, March 12, 2022"/>
    <s v="Cash"/>
    <n v="121"/>
    <n v="1.5"/>
    <n v="1"/>
    <n v="121"/>
    <n v="1.5"/>
    <n v="1"/>
    <n v="1.5"/>
    <n v="1.5"/>
    <x v="70"/>
    <s v="Takis FUGEO mini"/>
    <s v="Food"/>
    <x v="1"/>
    <b v="1"/>
    <n v="1.5"/>
    <n v="1"/>
    <s v="Takis FUGEO mini"/>
    <m/>
    <m/>
    <x v="0"/>
    <s v=" March 12"/>
    <n v="2022"/>
  </r>
  <r>
    <s v="Processed"/>
    <s v="VJ300320611"/>
    <s v="Brunswick Sq Mall"/>
    <s v="BSQ Mall x1366 - ATT"/>
    <s v="Good Health Veggie Stix - Sea Salt"/>
    <s v="Food"/>
    <n v="14818134909"/>
    <s v="Saturday, March 12, 2022"/>
    <s v="Cash"/>
    <n v="110"/>
    <n v="1.5"/>
    <n v="1"/>
    <n v="110"/>
    <n v="1.5"/>
    <n v="1"/>
    <n v="1.5"/>
    <n v="1.5"/>
    <x v="71"/>
    <s v="Good Health Veggie Stix - Sea Salt"/>
    <s v="Food"/>
    <x v="1"/>
    <b v="1"/>
    <n v="1.5"/>
    <n v="1"/>
    <s v="Good Health Veggie Stix "/>
    <s v=" Sea Salt"/>
    <m/>
    <x v="0"/>
    <s v=" March 12"/>
    <n v="2022"/>
  </r>
  <r>
    <s v="Processed"/>
    <s v="VJ300320611"/>
    <s v="Brunswick Sq Mall"/>
    <s v="BSQ Mall x1366 - ATT"/>
    <s v="KitKat - Crisp Wafers"/>
    <s v="Food"/>
    <n v="14818136737"/>
    <s v="Saturday, March 12, 2022"/>
    <s v="Cash"/>
    <n v="135"/>
    <n v="1.25"/>
    <n v="1"/>
    <n v="135"/>
    <n v="1.25"/>
    <n v="1"/>
    <n v="1.25"/>
    <n v="1.25"/>
    <x v="71"/>
    <s v="KitKat - Crisp Wafers"/>
    <s v="Food"/>
    <x v="1"/>
    <b v="1"/>
    <n v="1.25"/>
    <n v="0.83333333333333337"/>
    <s v="KitKat "/>
    <s v=" Crisp Wafers"/>
    <m/>
    <x v="0"/>
    <s v=" March 12"/>
    <n v="2022"/>
  </r>
  <r>
    <s v="Processed"/>
    <s v="VJ300205292"/>
    <s v="Brunswick Sq Mall"/>
    <s v="BSQ Mall x1364 - Zales"/>
    <s v="Vitamin Water - Squeezed Lemonade"/>
    <s v="Water"/>
    <n v="14819725544"/>
    <s v="Sunday, March 13, 2022"/>
    <s v="Credit"/>
    <n v="147"/>
    <n v="2.75"/>
    <n v="1"/>
    <n v="147"/>
    <n v="2.75"/>
    <n v="1"/>
    <n v="2.75"/>
    <n v="2.75"/>
    <x v="70"/>
    <s v="Vitamin Water - Squeezed Lemonade"/>
    <s v="Water"/>
    <x v="3"/>
    <b v="1"/>
    <n v="2.75"/>
    <n v="1.8333333333333333"/>
    <s v="Vitamin Water "/>
    <s v=" Squeezed Lemonade"/>
    <m/>
    <x v="1"/>
    <s v=" March 13"/>
    <n v="2022"/>
  </r>
  <r>
    <s v="Processed"/>
    <s v="VJ300320611"/>
    <s v="Brunswick Sq Mall"/>
    <s v="BSQ Mall x1366 - ATT"/>
    <s v="RXBAR - Protein Bar - Chocolate Sea Salt"/>
    <s v="Food"/>
    <n v="14819730286"/>
    <s v="Sunday, March 13, 2022"/>
    <s v="Credit"/>
    <n v="132"/>
    <n v="2"/>
    <n v="1"/>
    <n v="132"/>
    <n v="2"/>
    <n v="1"/>
    <n v="2"/>
    <n v="2"/>
    <x v="72"/>
    <s v="RXBAR - Protein Bar - Chocolate Sea Salt"/>
    <s v="Food"/>
    <x v="1"/>
    <b v="1"/>
    <n v="2"/>
    <n v="1.3333333333333333"/>
    <s v="RXBAR "/>
    <s v=" Protein Bar "/>
    <s v=" Chocolate Sea Salt"/>
    <x v="1"/>
    <s v=" March 13"/>
    <n v="2022"/>
  </r>
  <r>
    <s v="Processed"/>
    <s v="VJ300205292"/>
    <s v="Brunswick Sq Mall"/>
    <s v="BSQ Mall x1364 - Zales"/>
    <s v="Takis FUGEO mini"/>
    <s v="Food"/>
    <n v="14819732423"/>
    <s v="Sunday, March 13, 2022"/>
    <s v="Credit"/>
    <n v="121"/>
    <n v="1.5"/>
    <n v="1"/>
    <n v="121"/>
    <n v="1.5"/>
    <n v="1"/>
    <n v="1.5"/>
    <n v="1.5"/>
    <x v="70"/>
    <s v="Takis FUGEO mini"/>
    <s v="Food"/>
    <x v="1"/>
    <b v="1"/>
    <n v="1.5"/>
    <n v="1"/>
    <s v="Takis FUGEO mini"/>
    <m/>
    <m/>
    <x v="1"/>
    <s v=" March 13"/>
    <n v="2022"/>
  </r>
  <r>
    <s v="Processed"/>
    <s v="VJ300205292"/>
    <s v="Brunswick Sq Mall"/>
    <s v="BSQ Mall x1364 - Zales"/>
    <s v="Spindrift - Sparkling Water  Lime"/>
    <s v="Carbonated"/>
    <n v="14820221728"/>
    <s v="Sunday, March 13, 2022"/>
    <s v="Credit"/>
    <n v="141"/>
    <n v="1.5"/>
    <n v="1"/>
    <n v="141"/>
    <n v="1.5"/>
    <n v="1"/>
    <n v="1.5"/>
    <n v="1.5"/>
    <x v="70"/>
    <s v="Spindrift - Sparkling Water  Lime"/>
    <s v="Carbonated"/>
    <x v="0"/>
    <b v="1"/>
    <n v="1.5"/>
    <n v="1"/>
    <s v="Spindrift "/>
    <s v=" Sparkling Water  Lime"/>
    <m/>
    <x v="1"/>
    <s v=" March 13"/>
    <n v="2022"/>
  </r>
  <r>
    <s v="Processed"/>
    <s v="VJ300320611"/>
    <s v="Brunswick Sq Mall"/>
    <s v="BSQ Mall x1366 - ATT"/>
    <s v="Snapple Diet Tea - Raspberry"/>
    <s v="Non Carbonated"/>
    <n v="14820415901"/>
    <s v="Sunday, March 13, 2022"/>
    <s v="Cash"/>
    <n v="145"/>
    <n v="2.5"/>
    <n v="1"/>
    <n v="145"/>
    <n v="2.5"/>
    <n v="1"/>
    <n v="2.5"/>
    <n v="2.5"/>
    <x v="72"/>
    <s v="Snapple Diet Tea - Raspberry"/>
    <s v="Non Carbonated"/>
    <x v="2"/>
    <b v="1"/>
    <n v="2.5"/>
    <n v="1.6666666666666667"/>
    <s v="Snapple Diet Tea "/>
    <s v=" Raspberry"/>
    <m/>
    <x v="1"/>
    <s v=" March 13"/>
    <n v="2022"/>
  </r>
  <r>
    <s v="Processed"/>
    <s v="VJ300320611"/>
    <s v="Brunswick Sq Mall"/>
    <s v="BSQ Mall x1366 - ATT"/>
    <s v="Takis - Hot Chilli Pepper &amp; Lime"/>
    <s v="Food"/>
    <n v="14820560451"/>
    <s v="Sunday, March 13, 2022"/>
    <s v="Cash"/>
    <n v="123"/>
    <n v="1.5"/>
    <n v="1"/>
    <n v="123"/>
    <n v="1.5"/>
    <n v="1"/>
    <n v="1.5"/>
    <n v="1.5"/>
    <x v="72"/>
    <s v="Takis - Hot Chilli Pepper &amp; Lime"/>
    <s v="Food"/>
    <x v="1"/>
    <b v="1"/>
    <n v="1.5"/>
    <n v="1"/>
    <s v="Takis "/>
    <s v=" Hot Chilli Pepper &amp; Lime"/>
    <m/>
    <x v="1"/>
    <s v=" March 13"/>
    <n v="2022"/>
  </r>
  <r>
    <s v="Processed"/>
    <s v="VJ300320611"/>
    <s v="Brunswick Sq Mall"/>
    <s v="BSQ Mall x1366 - ATT"/>
    <s v="KitKat - Crisp Wafers"/>
    <s v="Food"/>
    <n v="14820659404"/>
    <s v="Sunday, March 13, 2022"/>
    <s v="Credit"/>
    <n v="135"/>
    <n v="1.25"/>
    <n v="1"/>
    <n v="135"/>
    <n v="1.25"/>
    <n v="1"/>
    <n v="1.25"/>
    <n v="1.25"/>
    <x v="72"/>
    <s v="KitKat - Crisp Wafers"/>
    <s v="Food"/>
    <x v="1"/>
    <b v="1"/>
    <n v="1.25"/>
    <n v="0.83333333333333337"/>
    <s v="KitKat "/>
    <s v=" Crisp Wafers"/>
    <m/>
    <x v="1"/>
    <s v=" March 13"/>
    <n v="2022"/>
  </r>
  <r>
    <s v="Processed"/>
    <s v="VJ300205292"/>
    <s v="Brunswick Sq Mall"/>
    <s v="BSQ Mall x1364 - Zales"/>
    <s v="Poland Springs Water"/>
    <s v="Water"/>
    <n v="14820780151"/>
    <s v="Sunday, March 13, 2022"/>
    <s v="Credit"/>
    <n v="144"/>
    <n v="1.5"/>
    <n v="1"/>
    <n v="144"/>
    <n v="1.5"/>
    <n v="1"/>
    <n v="1.5"/>
    <n v="5.5"/>
    <x v="70"/>
    <s v="Poland Springs Water"/>
    <s v="Water"/>
    <x v="3"/>
    <b v="1"/>
    <n v="1.5"/>
    <n v="1"/>
    <s v="Poland Springs Water"/>
    <m/>
    <m/>
    <x v="1"/>
    <s v=" March 13"/>
    <n v="2022"/>
  </r>
  <r>
    <s v="Processed"/>
    <s v="VJ300205292"/>
    <s v="Brunswick Sq Mall"/>
    <s v="BSQ Mall x1364 - Zales"/>
    <s v="Oberto Specialty Meats - Original"/>
    <s v="Food"/>
    <n v="14820780151"/>
    <s v="Sunday, March 13, 2022"/>
    <s v="Credit"/>
    <n v="113"/>
    <n v="2"/>
    <n v="2"/>
    <n v="113"/>
    <n v="2"/>
    <n v="2"/>
    <n v="4"/>
    <n v="5.5"/>
    <x v="70"/>
    <s v="Oberto Specialty Meats - Original"/>
    <s v="Food"/>
    <x v="1"/>
    <b v="1"/>
    <n v="2"/>
    <n v="1.3333333333333333"/>
    <s v="Oberto Specialty Meats "/>
    <s v=" Original"/>
    <m/>
    <x v="1"/>
    <s v=" March 13"/>
    <n v="2022"/>
  </r>
  <r>
    <s v="Processed"/>
    <s v="VJ300320611"/>
    <s v="Brunswick Sq Mall"/>
    <s v="BSQ Mall x1366 - ATT"/>
    <s v="KitKat - Crisp Wafers"/>
    <s v="Food"/>
    <n v="14820781649"/>
    <s v="Sunday, March 13, 2022"/>
    <s v="Credit"/>
    <n v="135"/>
    <n v="1.25"/>
    <n v="1"/>
    <n v="135"/>
    <n v="1.25"/>
    <n v="1"/>
    <n v="1.25"/>
    <n v="1.25"/>
    <x v="72"/>
    <s v="KitKat - Crisp Wafers"/>
    <s v="Food"/>
    <x v="1"/>
    <b v="1"/>
    <n v="1.25"/>
    <n v="0.83333333333333337"/>
    <s v="KitKat "/>
    <s v=" Crisp Wafers"/>
    <m/>
    <x v="1"/>
    <s v=" March 13"/>
    <n v="2022"/>
  </r>
  <r>
    <s v="Processed"/>
    <s v="VJ300205292"/>
    <s v="Brunswick Sq Mall"/>
    <s v="BSQ Mall x1364 - Zales"/>
    <s v="Bai Antioxidant - Brasilia BB"/>
    <s v="Non Carbonated"/>
    <n v="14820837284"/>
    <s v="Sunday, March 13, 2022"/>
    <s v="Credit"/>
    <n v="146"/>
    <n v="2.5"/>
    <n v="1"/>
    <n v="146"/>
    <n v="2.5"/>
    <n v="1"/>
    <n v="2.5"/>
    <n v="2.5"/>
    <x v="70"/>
    <s v="Bai Antioxidant - Brasilia BB"/>
    <s v="Non Carbonated"/>
    <x v="2"/>
    <b v="1"/>
    <n v="2.5"/>
    <n v="1.6666666666666667"/>
    <s v="Bai Antioxidant "/>
    <s v=" Brasilia BB"/>
    <m/>
    <x v="1"/>
    <s v=" March 13"/>
    <n v="2022"/>
  </r>
  <r>
    <s v="Processed"/>
    <s v="VJ300320686"/>
    <s v="Earle Asphalt"/>
    <s v="Earle Asphalt x1371"/>
    <s v="Snapple Diet Tea - Lemon"/>
    <s v="Non Carbonated"/>
    <n v="14822930973"/>
    <s v="Monday, March 14, 2022"/>
    <s v="Cash"/>
    <n v="145"/>
    <n v="2.5"/>
    <n v="1"/>
    <n v="145"/>
    <n v="2.5"/>
    <n v="1"/>
    <n v="2.5"/>
    <n v="2.5"/>
    <x v="73"/>
    <s v="Snapple Diet Tea - Lemon"/>
    <s v="Non Carbonated"/>
    <x v="2"/>
    <b v="1"/>
    <n v="2.5"/>
    <n v="1.6666666666666667"/>
    <s v="Snapple Diet Tea "/>
    <s v=" Lemon"/>
    <m/>
    <x v="2"/>
    <s v=" March 14"/>
    <n v="2022"/>
  </r>
  <r>
    <s v="Processed"/>
    <s v="VJ300320686"/>
    <s v="Earle Asphalt"/>
    <s v="Earle Asphalt x1371"/>
    <s v="SunChips Multigrain - Harvest Cheddar"/>
    <s v="Food"/>
    <n v="14823153924"/>
    <s v="Monday, March 14, 2022"/>
    <s v="Cash"/>
    <n v="121"/>
    <n v="1.5"/>
    <n v="1"/>
    <n v="121"/>
    <n v="1.5"/>
    <n v="1"/>
    <n v="1.5"/>
    <n v="1.5"/>
    <x v="73"/>
    <s v="SunChips Multigrain - Harvest Cheddar"/>
    <s v="Food"/>
    <x v="1"/>
    <b v="1"/>
    <n v="1.5"/>
    <n v="1"/>
    <s v="SunChips Multigrain "/>
    <s v=" Harvest Cheddar"/>
    <m/>
    <x v="2"/>
    <s v=" March 14"/>
    <n v="2022"/>
  </r>
  <r>
    <s v="Processed"/>
    <s v="VJ300320686"/>
    <s v="Earle Asphalt"/>
    <s v="Earle Asphalt x1371"/>
    <s v="RXBAR - Protein Bar - Chocolate Sea Salt"/>
    <s v="Food"/>
    <n v="14823835757"/>
    <s v="Monday, March 14, 2022"/>
    <s v="Cash"/>
    <n v="133"/>
    <n v="2"/>
    <n v="1"/>
    <n v="133"/>
    <n v="2"/>
    <n v="1"/>
    <n v="2"/>
    <n v="2"/>
    <x v="73"/>
    <s v="RXBAR - Protein Bar - Chocolate Sea Salt"/>
    <s v="Food"/>
    <x v="1"/>
    <b v="1"/>
    <n v="2"/>
    <n v="1.3333333333333333"/>
    <s v="RXBAR "/>
    <s v=" Protein Bar "/>
    <s v=" Chocolate Sea Salt"/>
    <x v="2"/>
    <s v=" March 14"/>
    <n v="2022"/>
  </r>
  <r>
    <s v="Processed"/>
    <s v="VJ300320611"/>
    <s v="Brunswick Sq Mall"/>
    <s v="BSQ Mall x1366 - ATT"/>
    <s v="Vitamin Water - Squeezed Lemonade"/>
    <s v="Water"/>
    <n v="14824036184"/>
    <s v="Monday, March 14, 2022"/>
    <s v="Cash"/>
    <n v="147"/>
    <n v="2.75"/>
    <n v="1"/>
    <n v="147"/>
    <n v="2.75"/>
    <n v="1"/>
    <n v="2.75"/>
    <n v="2.75"/>
    <x v="73"/>
    <s v="Vitamin Water - Squeezed Lemonade"/>
    <s v="Water"/>
    <x v="3"/>
    <b v="1"/>
    <n v="2.75"/>
    <n v="1.8333333333333333"/>
    <s v="Vitamin Water "/>
    <s v=" Squeezed Lemonade"/>
    <m/>
    <x v="2"/>
    <s v=" March 14"/>
    <n v="2022"/>
  </r>
  <r>
    <s v="Processed"/>
    <s v="VJ300205292"/>
    <s v="Brunswick Sq Mall"/>
    <s v="BSQ Mall x1364 - Zales"/>
    <s v="Poland Springs Water"/>
    <s v="Water"/>
    <n v="14824515464"/>
    <s v="Monday, March 14, 2022"/>
    <s v="Cash"/>
    <n v="144"/>
    <n v="1.5"/>
    <n v="1"/>
    <n v="144"/>
    <n v="1.5"/>
    <n v="1"/>
    <n v="1.5"/>
    <n v="1.5"/>
    <x v="70"/>
    <s v="Poland Springs Water"/>
    <s v="Water"/>
    <x v="3"/>
    <b v="1"/>
    <n v="1.5"/>
    <n v="1"/>
    <s v="Poland Springs Water"/>
    <m/>
    <m/>
    <x v="2"/>
    <s v=" March 14"/>
    <n v="2022"/>
  </r>
  <r>
    <s v="Processed"/>
    <s v="VJ300205292"/>
    <s v="Brunswick Sq Mall"/>
    <s v="BSQ Mall x1364 - Zales"/>
    <s v="Takis FUGEO mini"/>
    <s v="Food"/>
    <n v="14824527507"/>
    <s v="Monday, March 14, 2022"/>
    <s v="Cash"/>
    <n v="125"/>
    <n v="1.5"/>
    <n v="1"/>
    <n v="125"/>
    <n v="1.5"/>
    <n v="1"/>
    <n v="1.5"/>
    <n v="1.5"/>
    <x v="70"/>
    <s v="Takis FUGEO mini"/>
    <s v="Food"/>
    <x v="1"/>
    <b v="1"/>
    <n v="1.5"/>
    <n v="1"/>
    <s v="Takis FUGEO mini"/>
    <m/>
    <m/>
    <x v="2"/>
    <s v=" March 14"/>
    <n v="2022"/>
  </r>
  <r>
    <s v="Processed"/>
    <s v="VJ300320692"/>
    <s v="EB Public Library"/>
    <s v="EB Public Library x1380"/>
    <s v="Starbucks Doubleshot Energy - Mocha"/>
    <s v="Non Carbonated"/>
    <n v="14825036422"/>
    <s v="Monday, March 14, 2022"/>
    <s v="Credit"/>
    <n v="146"/>
    <n v="1"/>
    <n v="1"/>
    <n v="146"/>
    <n v="1"/>
    <n v="1"/>
    <n v="1"/>
    <n v="1"/>
    <x v="73"/>
    <s v="Starbucks Doubleshot Energy - Mocha"/>
    <s v="Non Carbonated"/>
    <x v="2"/>
    <b v="1"/>
    <n v="1"/>
    <n v="0.66666666666666663"/>
    <s v="Starbucks Doubleshot Energy "/>
    <s v=" Mocha"/>
    <m/>
    <x v="2"/>
    <s v=" March 14"/>
    <n v="2022"/>
  </r>
  <r>
    <s v="Processed"/>
    <s v="VJ300320609"/>
    <s v="GuttenPlans"/>
    <s v="GuttenPlans x1367"/>
    <s v="Monster Energy Original"/>
    <s v="Carbonated"/>
    <n v="14825518902"/>
    <s v="Monday, March 14, 2022"/>
    <s v="Cash"/>
    <n v="146"/>
    <n v="3"/>
    <n v="1"/>
    <n v="146"/>
    <n v="3"/>
    <n v="1"/>
    <n v="3"/>
    <n v="3"/>
    <x v="73"/>
    <s v="Monster Energy Original"/>
    <s v="Carbonated"/>
    <x v="0"/>
    <b v="1"/>
    <n v="3"/>
    <n v="2"/>
    <s v="Monster Energy Original"/>
    <m/>
    <m/>
    <x v="2"/>
    <s v=" March 14"/>
    <n v="2022"/>
  </r>
  <r>
    <s v="Processed"/>
    <s v="VJ300320609"/>
    <s v="GuttenPlans"/>
    <s v="GuttenPlans x1367"/>
    <s v="Monster Energy Original"/>
    <s v="Carbonated"/>
    <n v="14825531918"/>
    <s v="Monday, March 14, 2022"/>
    <s v="Cash"/>
    <n v="146"/>
    <n v="3"/>
    <n v="1"/>
    <n v="146"/>
    <n v="3"/>
    <n v="1"/>
    <n v="3"/>
    <n v="3"/>
    <x v="73"/>
    <s v="Monster Energy Original"/>
    <s v="Carbonated"/>
    <x v="0"/>
    <b v="1"/>
    <n v="3"/>
    <n v="2"/>
    <s v="Monster Energy Original"/>
    <m/>
    <m/>
    <x v="2"/>
    <s v=" March 14"/>
    <n v="2022"/>
  </r>
  <r>
    <s v="Processed"/>
    <s v="VJ300320692"/>
    <s v="EB Public Library"/>
    <s v="EB Public Library x1380"/>
    <s v="Coca Cola - Zero Sugar"/>
    <s v="Carbonated"/>
    <n v="14825930535"/>
    <s v="Monday, March 14, 2022"/>
    <s v="Credit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2"/>
    <s v=" March 14"/>
    <n v="2022"/>
  </r>
  <r>
    <s v="Processed"/>
    <s v="VJ300320609"/>
    <s v="GuttenPlans"/>
    <s v="GuttenPlans x1367"/>
    <s v="KitKat - Crisp Wafers"/>
    <s v="Food"/>
    <n v="14825952878"/>
    <s v="Monday, March 14, 2022"/>
    <s v="Cash"/>
    <n v="134"/>
    <n v="2"/>
    <n v="1"/>
    <n v="134"/>
    <n v="2"/>
    <n v="1"/>
    <n v="2"/>
    <n v="2"/>
    <x v="73"/>
    <s v="KitKat - Crisp Wafers"/>
    <s v="Food"/>
    <x v="1"/>
    <b v="1"/>
    <n v="2"/>
    <n v="1.3333333333333333"/>
    <s v="KitKat "/>
    <s v=" Crisp Wafers"/>
    <m/>
    <x v="2"/>
    <s v=" March 14"/>
    <n v="2022"/>
  </r>
  <r>
    <s v="Processed"/>
    <s v="VJ300320609"/>
    <s v="GuttenPlans"/>
    <s v="GuttenPlans x1367"/>
    <s v="SunChips Multigrain - Salsa"/>
    <s v="Food"/>
    <n v="14825954801"/>
    <s v="Monday, March 14, 2022"/>
    <s v="Cash"/>
    <n v="113"/>
    <n v="1.5"/>
    <n v="1"/>
    <n v="113"/>
    <n v="1.5"/>
    <n v="1"/>
    <n v="1.5"/>
    <n v="1.5"/>
    <x v="73"/>
    <s v="SunChips Multigrain - Salsa"/>
    <s v="Food"/>
    <x v="1"/>
    <b v="1"/>
    <n v="1.5"/>
    <n v="1"/>
    <s v="SunChips Multigrain "/>
    <s v=" Salsa"/>
    <m/>
    <x v="2"/>
    <s v=" March 14"/>
    <n v="2022"/>
  </r>
  <r>
    <s v="Processed"/>
    <s v="VJ300320609"/>
    <s v="GuttenPlans"/>
    <s v="GuttenPlans x1367"/>
    <s v="Nutter Butter Bites"/>
    <s v="Food"/>
    <n v="14826386301"/>
    <s v="Monday, March 14, 2022"/>
    <s v="Cash"/>
    <n v="124"/>
    <n v="1"/>
    <n v="1"/>
    <n v="124"/>
    <n v="1"/>
    <n v="1"/>
    <n v="1"/>
    <n v="1"/>
    <x v="73"/>
    <s v="Nutter Butter Bites"/>
    <s v="Food"/>
    <x v="1"/>
    <b v="1"/>
    <n v="1"/>
    <n v="0.66666666666666663"/>
    <s v="Nutter Butter Bites"/>
    <m/>
    <m/>
    <x v="2"/>
    <s v=" March 14"/>
    <n v="2022"/>
  </r>
  <r>
    <s v="Processed"/>
    <s v="VJ300320609"/>
    <s v="GuttenPlans"/>
    <s v="GuttenPlans x1367"/>
    <s v="Nutter Butter Bites"/>
    <s v="Food"/>
    <n v="14826521853"/>
    <s v="Monday, March 14, 2022"/>
    <s v="Cash"/>
    <n v="124"/>
    <n v="1"/>
    <n v="1"/>
    <n v="124"/>
    <n v="1"/>
    <n v="1"/>
    <n v="1"/>
    <n v="1"/>
    <x v="73"/>
    <s v="Nutter Butter Bites"/>
    <s v="Food"/>
    <x v="1"/>
    <b v="1"/>
    <n v="1"/>
    <n v="0.66666666666666663"/>
    <s v="Nutter Butter Bites"/>
    <m/>
    <m/>
    <x v="2"/>
    <s v=" March 14"/>
    <n v="2022"/>
  </r>
  <r>
    <s v="Processed"/>
    <s v="VJ300205292"/>
    <s v="Brunswick Sq Mall"/>
    <s v="BSQ Mall x1364 - Zales"/>
    <s v="Miss Vickie's Potato Chip - Sea Salt &amp; Vinega"/>
    <s v="Food"/>
    <n v="14826641996"/>
    <s v="Tuesday, March 15, 2022"/>
    <s v="Cash"/>
    <n v="112"/>
    <n v="1.5"/>
    <n v="1"/>
    <n v="112"/>
    <n v="1.5"/>
    <n v="1"/>
    <n v="1.5"/>
    <n v="1.5"/>
    <x v="70"/>
    <s v="Miss Vickie's Potato Chip - Sea Salt &amp; Vinega"/>
    <s v="Food"/>
    <x v="1"/>
    <b v="1"/>
    <n v="1.5"/>
    <n v="1"/>
    <s v="Miss Vickie's Potato Chip "/>
    <s v=" Sea Salt &amp; Vinega"/>
    <m/>
    <x v="3"/>
    <s v=" March 15"/>
    <n v="2022"/>
  </r>
  <r>
    <s v="Processed"/>
    <s v="VJ300205292"/>
    <s v="Brunswick Sq Mall"/>
    <s v="BSQ Mall x1364 - Zales"/>
    <s v="Miss Vickie's Potato Chip - Sea Salt &amp; Vinega"/>
    <s v="Food"/>
    <n v="14826642619"/>
    <s v="Tuesday, March 15, 2022"/>
    <s v="Cash"/>
    <n v="112"/>
    <n v="1.5"/>
    <n v="1"/>
    <n v="112"/>
    <n v="1.5"/>
    <n v="1"/>
    <n v="1.5"/>
    <n v="1.5"/>
    <x v="70"/>
    <s v="Miss Vickie's Potato Chip - Sea Salt &amp; Vinega"/>
    <s v="Food"/>
    <x v="1"/>
    <b v="1"/>
    <n v="1.5"/>
    <n v="1"/>
    <s v="Miss Vickie's Potato Chip "/>
    <s v=" Sea Salt &amp; Vinega"/>
    <m/>
    <x v="3"/>
    <s v=" March 15"/>
    <n v="2022"/>
  </r>
  <r>
    <s v="Processed"/>
    <s v="VJ300205292"/>
    <s v="Brunswick Sq Mall"/>
    <s v="BSQ Mall x1364 - Zales"/>
    <s v="Bubly - Blackberry"/>
    <s v="Water"/>
    <n v="14826643434"/>
    <s v="Tuesday, March 15, 2022"/>
    <s v="Cash"/>
    <n v="142"/>
    <n v="1.5"/>
    <n v="1"/>
    <n v="142"/>
    <n v="1.5"/>
    <n v="1"/>
    <n v="1.5"/>
    <n v="1.5"/>
    <x v="70"/>
    <s v="Bubly - Blackberry"/>
    <s v="Water"/>
    <x v="3"/>
    <b v="1"/>
    <n v="1.5"/>
    <n v="1"/>
    <s v="Bubly "/>
    <s v=" Blackberry"/>
    <m/>
    <x v="3"/>
    <s v=" March 15"/>
    <n v="2022"/>
  </r>
  <r>
    <s v="Processed"/>
    <s v="VJ300205292"/>
    <s v="Brunswick Sq Mall"/>
    <s v="BSQ Mall x1364 - Zales"/>
    <s v="Coca Cola - Zero Sugar"/>
    <s v="Carbonated"/>
    <n v="14826644009"/>
    <s v="Tuesday, March 15, 2022"/>
    <s v="Cash"/>
    <n v="140"/>
    <n v="1.5"/>
    <n v="1"/>
    <n v="140"/>
    <n v="1.5"/>
    <n v="1"/>
    <n v="1.5"/>
    <n v="1.5"/>
    <x v="70"/>
    <s v="Coca Cola - Zero Sugar"/>
    <s v="Carbonated"/>
    <x v="0"/>
    <b v="1"/>
    <n v="1.5"/>
    <n v="1"/>
    <s v="Coca Cola "/>
    <s v=" Zero Sugar"/>
    <m/>
    <x v="3"/>
    <s v=" March 15"/>
    <n v="2022"/>
  </r>
  <r>
    <s v="Processed"/>
    <s v="VJ300320609"/>
    <s v="GuttenPlans"/>
    <s v="GuttenPlans x1367"/>
    <s v="Monster Energy Original"/>
    <s v="Carbonated"/>
    <n v="14826879247"/>
    <s v="Tuesday, March 15, 2022"/>
    <s v="Cash"/>
    <n v="146"/>
    <n v="3"/>
    <n v="1"/>
    <n v="146"/>
    <n v="3"/>
    <n v="1"/>
    <n v="3"/>
    <n v="3"/>
    <x v="73"/>
    <s v="Monster Energy Original"/>
    <s v="Carbonated"/>
    <x v="0"/>
    <b v="1"/>
    <n v="3"/>
    <n v="2"/>
    <s v="Monster Energy Original"/>
    <m/>
    <m/>
    <x v="3"/>
    <s v=" March 15"/>
    <n v="2022"/>
  </r>
  <r>
    <s v="Processed"/>
    <s v="VJ300320609"/>
    <s v="GuttenPlans"/>
    <s v="GuttenPlans x1367"/>
    <s v="Doritos Nacho Cheese"/>
    <s v="Food"/>
    <n v="14826880248"/>
    <s v="Tuesday, March 15, 2022"/>
    <s v="Cash"/>
    <n v="120"/>
    <n v="1.5"/>
    <n v="1"/>
    <n v="120"/>
    <n v="1.5"/>
    <n v="1"/>
    <n v="1.5"/>
    <n v="1.5"/>
    <x v="73"/>
    <s v="Doritos Nacho Cheese"/>
    <s v="Food"/>
    <x v="1"/>
    <b v="1"/>
    <n v="1.5"/>
    <n v="1"/>
    <s v="Doritos Nacho Cheese"/>
    <m/>
    <m/>
    <x v="3"/>
    <s v=" March 15"/>
    <n v="2022"/>
  </r>
  <r>
    <s v="Processed"/>
    <s v="VJ300320609"/>
    <s v="GuttenPlans"/>
    <s v="GuttenPlans x1367"/>
    <s v="Cheetos - Crunchy"/>
    <s v="Food"/>
    <n v="14826882551"/>
    <s v="Tuesday, March 15, 2022"/>
    <s v="Cash"/>
    <n v="123"/>
    <n v="1.5"/>
    <n v="1"/>
    <n v="123"/>
    <n v="1.5"/>
    <n v="1"/>
    <n v="1.5"/>
    <n v="1.5"/>
    <x v="73"/>
    <s v="Cheetos - Crunchy"/>
    <s v="Food"/>
    <x v="1"/>
    <b v="1"/>
    <n v="1.5"/>
    <n v="1"/>
    <s v="Cheetos "/>
    <s v=" Crunchy"/>
    <m/>
    <x v="3"/>
    <s v=" March 15"/>
    <n v="2022"/>
  </r>
  <r>
    <s v="Processed"/>
    <s v="VJ300320686"/>
    <s v="Earle Asphalt"/>
    <s v="Earle Asphalt x1371"/>
    <s v="SunChips Multigrain - Harvest Cheddar"/>
    <s v="Food"/>
    <n v="14828911974"/>
    <s v="Tuesday, March 15, 2022"/>
    <s v="Cash"/>
    <n v="121"/>
    <n v="1.5"/>
    <n v="1"/>
    <n v="121"/>
    <n v="1.5"/>
    <n v="1"/>
    <n v="1.5"/>
    <n v="1.5"/>
    <x v="75"/>
    <s v="SunChips Multigrain - Harvest Cheddar"/>
    <s v="Food"/>
    <x v="1"/>
    <b v="1"/>
    <n v="1.5"/>
    <n v="1"/>
    <s v="SunChips Multigrain "/>
    <s v=" Harvest Cheddar"/>
    <m/>
    <x v="3"/>
    <s v=" March 15"/>
    <n v="2022"/>
  </r>
  <r>
    <s v="Processed"/>
    <s v="VJ300205292"/>
    <s v="Brunswick Sq Mall"/>
    <s v="BSQ Mall x1364 - Zales"/>
    <s v="Poland Springs Water"/>
    <s v="Water"/>
    <n v="14829247227"/>
    <s v="Tuesday, March 15, 2022"/>
    <s v="Credit"/>
    <n v="144"/>
    <n v="1.5"/>
    <n v="1"/>
    <n v="144"/>
    <n v="1.5"/>
    <n v="1"/>
    <n v="1.5"/>
    <n v="1.5"/>
    <x v="70"/>
    <s v="Poland Springs Water"/>
    <s v="Water"/>
    <x v="3"/>
    <b v="1"/>
    <n v="1.5"/>
    <n v="1"/>
    <s v="Poland Springs Water"/>
    <m/>
    <m/>
    <x v="3"/>
    <s v=" March 15"/>
    <n v="2022"/>
  </r>
  <r>
    <s v="Processed"/>
    <s v="VJ300320611"/>
    <s v="Brunswick Sq Mall"/>
    <s v="BSQ Mall x1366 - ATT"/>
    <s v="Snyder's of Hanover Pretzel - Cheddar Cheese"/>
    <s v="Food"/>
    <n v="14829252089"/>
    <s v="Tuesday, March 15, 2022"/>
    <s v="Credit"/>
    <n v="120"/>
    <n v="1.5"/>
    <n v="1"/>
    <n v="120"/>
    <n v="1.5"/>
    <n v="1"/>
    <n v="1.5"/>
    <n v="1.5"/>
    <x v="75"/>
    <s v="Snyder's of Hanover Pretzel - Cheddar Cheese"/>
    <s v="Food"/>
    <x v="1"/>
    <b v="1"/>
    <n v="1.5"/>
    <n v="1"/>
    <s v="Snyder's of Hanover Pretzel "/>
    <s v=" Cheddar Cheese"/>
    <m/>
    <x v="3"/>
    <s v=" March 15"/>
    <n v="2022"/>
  </r>
  <r>
    <s v="Processed"/>
    <s v="VJ300320609"/>
    <s v="GuttenPlans"/>
    <s v="GuttenPlans x1367"/>
    <s v="KitKat - Crisp Wafers"/>
    <s v="Food"/>
    <n v="14829961519"/>
    <s v="Tuesday, March 15, 2022"/>
    <s v="Cash"/>
    <n v="134"/>
    <n v="2"/>
    <n v="1"/>
    <n v="134"/>
    <n v="2"/>
    <n v="1"/>
    <n v="2"/>
    <n v="2"/>
    <x v="75"/>
    <s v="KitKat - Crisp Wafers"/>
    <s v="Food"/>
    <x v="1"/>
    <b v="1"/>
    <n v="2"/>
    <n v="1.3333333333333333"/>
    <s v="KitKat "/>
    <s v=" Crisp Wafers"/>
    <m/>
    <x v="3"/>
    <s v=" March 15"/>
    <n v="2022"/>
  </r>
  <r>
    <s v="Processed"/>
    <s v="VJ300320692"/>
    <s v="EB Public Library"/>
    <s v="EB Public Library x1380"/>
    <s v="Coca Cola - Zero Sugar"/>
    <s v="Carbonated"/>
    <n v="14830244867"/>
    <s v="Tuesday, March 15, 2022"/>
    <s v="Credit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3"/>
    <s v=" March 15"/>
    <n v="2022"/>
  </r>
  <r>
    <s v="Processed"/>
    <s v="VJ300320609"/>
    <s v="GuttenPlans"/>
    <s v="GuttenPlans x1367"/>
    <s v="Newtons Fig Bar"/>
    <s v="Food"/>
    <n v="14830499491"/>
    <s v="Tuesday, March 15, 2022"/>
    <s v="Cash"/>
    <n v="136"/>
    <n v="1.5"/>
    <n v="1"/>
    <n v="136"/>
    <n v="1.5"/>
    <n v="1"/>
    <n v="1.5"/>
    <n v="1.5"/>
    <x v="75"/>
    <s v="Newtons Fig Bar"/>
    <s v="Food"/>
    <x v="1"/>
    <b v="1"/>
    <n v="1.5"/>
    <n v="1"/>
    <s v="Newtons Fig Bar"/>
    <m/>
    <m/>
    <x v="3"/>
    <s v=" March 15"/>
    <n v="2022"/>
  </r>
  <r>
    <s v="Processed"/>
    <s v="VJ300320609"/>
    <s v="GuttenPlans"/>
    <s v="GuttenPlans x1367"/>
    <s v="Newtons Fig Bar"/>
    <s v="Food"/>
    <n v="14830502416"/>
    <s v="Tuesday, March 15, 2022"/>
    <s v="Cash"/>
    <n v="135"/>
    <n v="1.5"/>
    <n v="1"/>
    <n v="135"/>
    <n v="1.5"/>
    <n v="1"/>
    <n v="1.5"/>
    <n v="1.5"/>
    <x v="75"/>
    <s v="Newtons Fig Bar"/>
    <s v="Food"/>
    <x v="1"/>
    <b v="1"/>
    <n v="1.5"/>
    <n v="1"/>
    <s v="Newtons Fig Bar"/>
    <m/>
    <m/>
    <x v="3"/>
    <s v=" March 15"/>
    <n v="2022"/>
  </r>
  <r>
    <s v="Processed"/>
    <s v="VJ300320609"/>
    <s v="GuttenPlans"/>
    <s v="GuttenPlans x1367"/>
    <s v="Newtons Fig Bar"/>
    <s v="Food"/>
    <n v="14830597662"/>
    <s v="Tuesday, March 15, 2022"/>
    <s v="Cash"/>
    <n v="135"/>
    <n v="1.5"/>
    <n v="1"/>
    <n v="135"/>
    <n v="1.5"/>
    <n v="1"/>
    <n v="1.5"/>
    <n v="1.5"/>
    <x v="75"/>
    <s v="Newtons Fig Bar"/>
    <s v="Food"/>
    <x v="1"/>
    <b v="1"/>
    <n v="1.5"/>
    <n v="1"/>
    <s v="Newtons Fig Bar"/>
    <m/>
    <m/>
    <x v="3"/>
    <s v=" March 15"/>
    <n v="2022"/>
  </r>
  <r>
    <s v="Processed"/>
    <s v="VJ300320609"/>
    <s v="GuttenPlans"/>
    <s v="GuttenPlans x1367"/>
    <s v="Newtons Fig Bar"/>
    <s v="Food"/>
    <n v="14830598886"/>
    <s v="Tuesday, March 15, 2022"/>
    <s v="Cash"/>
    <n v="135"/>
    <n v="1.5"/>
    <n v="1"/>
    <n v="135"/>
    <n v="1.5"/>
    <n v="1"/>
    <n v="1.5"/>
    <n v="1.5"/>
    <x v="75"/>
    <s v="Newtons Fig Bar"/>
    <s v="Food"/>
    <x v="1"/>
    <b v="1"/>
    <n v="1.5"/>
    <n v="1"/>
    <s v="Newtons Fig Bar"/>
    <m/>
    <m/>
    <x v="3"/>
    <s v=" March 15"/>
    <n v="2022"/>
  </r>
  <r>
    <s v="Processed"/>
    <s v="VJ300320692"/>
    <s v="EB Public Library"/>
    <s v="EB Public Library x1380"/>
    <s v="Seapoint Farms Dry Roasted Edamame - Wasabi"/>
    <s v="Food"/>
    <n v="14830600281"/>
    <s v="Tuesday, March 15, 2022"/>
    <s v="Credit"/>
    <n v="122"/>
    <n v="2.5"/>
    <n v="1"/>
    <n v="122"/>
    <n v="2.5"/>
    <n v="1"/>
    <n v="2.5"/>
    <n v="2.5"/>
    <x v="74"/>
    <s v="Seapoint Farms Dry Roasted Edamame - Wasabi"/>
    <s v="Food"/>
    <x v="1"/>
    <b v="1"/>
    <n v="2.5"/>
    <n v="1.6666666666666667"/>
    <s v="Seapoint Farms Dry Roasted Edamame "/>
    <s v=" Wasabi"/>
    <m/>
    <x v="3"/>
    <s v=" March 15"/>
    <n v="2022"/>
  </r>
  <r>
    <s v="Processed"/>
    <s v="VJ300320609"/>
    <s v="GuttenPlans"/>
    <s v="GuttenPlans x1367"/>
    <s v="Doritos Nacho Cheese"/>
    <s v="Food"/>
    <n v="14830692131"/>
    <s v="Tuesday, March 15, 2022"/>
    <s v="Cash"/>
    <n v="120"/>
    <n v="1.5"/>
    <n v="1"/>
    <n v="120"/>
    <n v="1.5"/>
    <n v="1"/>
    <n v="1.5"/>
    <n v="1.5"/>
    <x v="75"/>
    <s v="Doritos Nacho Cheese"/>
    <s v="Food"/>
    <x v="1"/>
    <b v="1"/>
    <n v="1.5"/>
    <n v="1"/>
    <s v="Doritos Nacho Cheese"/>
    <m/>
    <m/>
    <x v="3"/>
    <s v=" March 15"/>
    <n v="2022"/>
  </r>
  <r>
    <s v="Processed"/>
    <s v="VJ300320609"/>
    <s v="GuttenPlans"/>
    <s v="GuttenPlans x1367"/>
    <s v="Monster Energy Original"/>
    <s v="Carbonated"/>
    <n v="14830781048"/>
    <s v="Tuesday, March 15, 2022"/>
    <s v="Cash"/>
    <n v="146"/>
    <n v="3"/>
    <n v="1"/>
    <n v="146"/>
    <n v="3"/>
    <n v="1"/>
    <n v="3"/>
    <n v="3"/>
    <x v="75"/>
    <s v="Monster Energy Original"/>
    <s v="Carbonated"/>
    <x v="0"/>
    <b v="1"/>
    <n v="3"/>
    <n v="2"/>
    <s v="Monster Energy Original"/>
    <m/>
    <m/>
    <x v="3"/>
    <s v=" March 15"/>
    <n v="2022"/>
  </r>
  <r>
    <s v="Processed"/>
    <s v="VJ300320609"/>
    <s v="GuttenPlans"/>
    <s v="GuttenPlans x1367"/>
    <s v="KitKat - Crisp Wafers"/>
    <s v="Food"/>
    <n v="14830813063"/>
    <s v="Tuesday, March 15, 2022"/>
    <s v="Cash"/>
    <n v="134"/>
    <n v="2"/>
    <n v="1"/>
    <n v="134"/>
    <n v="2"/>
    <n v="1"/>
    <n v="2"/>
    <n v="2"/>
    <x v="75"/>
    <s v="KitKat - Crisp Wafers"/>
    <s v="Food"/>
    <x v="1"/>
    <b v="1"/>
    <n v="2"/>
    <n v="1.3333333333333333"/>
    <s v="KitKat "/>
    <s v=" Crisp Wafers"/>
    <m/>
    <x v="3"/>
    <s v=" March 15"/>
    <n v="2022"/>
  </r>
  <r>
    <s v="Processed"/>
    <s v="VJ300320692"/>
    <s v="EB Public Library"/>
    <s v="EB Public Library x1380"/>
    <s v="Spindrift - Sparkling Water - Pineapple"/>
    <s v="Carbonated"/>
    <n v="14831173571"/>
    <s v="Tuesday, March 15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3"/>
    <s v=" March 15"/>
    <n v="2022"/>
  </r>
  <r>
    <s v="Processed"/>
    <s v="VJ300320692"/>
    <s v="EB Public Library"/>
    <s v="EB Public Library x1380"/>
    <s v="Spindrift - Sparkling Water - Pineapple"/>
    <s v="Carbonated"/>
    <n v="14831188703"/>
    <s v="Tuesday, March 15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3"/>
    <s v=" March 15"/>
    <n v="2022"/>
  </r>
  <r>
    <s v="Processed"/>
    <s v="VJ300320692"/>
    <s v="EB Public Library"/>
    <s v="EB Public Library x1380"/>
    <s v="Iberia Coconut Water"/>
    <s v="Non Carbonated"/>
    <n v="14831450760"/>
    <s v="Tuesday, March 15, 2022"/>
    <s v="Cash"/>
    <n v="140"/>
    <n v="2"/>
    <n v="1"/>
    <n v="140"/>
    <n v="2"/>
    <n v="1"/>
    <n v="2"/>
    <n v="2"/>
    <x v="74"/>
    <s v="Iberia Coconut Water"/>
    <s v="Non Carbonated"/>
    <x v="2"/>
    <b v="1"/>
    <n v="2"/>
    <n v="1.3333333333333333"/>
    <s v="Iberia Coconut Water"/>
    <m/>
    <m/>
    <x v="3"/>
    <s v=" March 15"/>
    <n v="2022"/>
  </r>
  <r>
    <s v="Processed"/>
    <s v="VJ300320609"/>
    <s v="GuttenPlans"/>
    <s v="GuttenPlans x1367"/>
    <s v="Monster Energy Original"/>
    <s v="Carbonated"/>
    <n v="14831567659"/>
    <s v="Tuesday, March 15, 2022"/>
    <s v="Cash"/>
    <n v="146"/>
    <n v="3"/>
    <n v="1"/>
    <n v="146"/>
    <n v="3"/>
    <n v="1"/>
    <n v="3"/>
    <n v="3"/>
    <x v="75"/>
    <s v="Monster Energy Original"/>
    <s v="Carbonated"/>
    <x v="0"/>
    <b v="1"/>
    <n v="3"/>
    <n v="2"/>
    <s v="Monster Energy Original"/>
    <m/>
    <m/>
    <x v="3"/>
    <s v=" March 15"/>
    <n v="2022"/>
  </r>
  <r>
    <s v="Processed"/>
    <s v="VJ300320609"/>
    <s v="GuttenPlans"/>
    <s v="GuttenPlans x1367"/>
    <s v="Doritos Nacho Cheese"/>
    <s v="Food"/>
    <n v="14831587513"/>
    <s v="Tuesday, March 15, 2022"/>
    <s v="Cash"/>
    <n v="120"/>
    <n v="1.5"/>
    <n v="1"/>
    <n v="120"/>
    <n v="1.5"/>
    <n v="1"/>
    <n v="1.5"/>
    <n v="1.5"/>
    <x v="75"/>
    <s v="Doritos Nacho Cheese"/>
    <s v="Food"/>
    <x v="1"/>
    <b v="1"/>
    <n v="1.5"/>
    <n v="1"/>
    <s v="Doritos Nacho Cheese"/>
    <m/>
    <m/>
    <x v="3"/>
    <s v=" March 15"/>
    <n v="2022"/>
  </r>
  <r>
    <s v="Processed"/>
    <s v="VJ300320609"/>
    <s v="GuttenPlans"/>
    <s v="GuttenPlans x1367"/>
    <s v="Monster Energy Original"/>
    <s v="Carbonated"/>
    <n v="14831659196"/>
    <s v="Tuesday, March 15, 2022"/>
    <s v="Cash"/>
    <n v="146"/>
    <n v="3"/>
    <n v="1"/>
    <n v="146"/>
    <n v="3"/>
    <n v="1"/>
    <n v="3"/>
    <n v="3"/>
    <x v="75"/>
    <s v="Monster Energy Original"/>
    <s v="Carbonated"/>
    <x v="0"/>
    <b v="1"/>
    <n v="3"/>
    <n v="2"/>
    <s v="Monster Energy Original"/>
    <m/>
    <m/>
    <x v="3"/>
    <s v=" March 15"/>
    <n v="2022"/>
  </r>
  <r>
    <s v="Processed"/>
    <s v="VJ300320609"/>
    <s v="GuttenPlans"/>
    <s v="GuttenPlans x1367"/>
    <s v="Jacks Links Bar Beef Strip"/>
    <s v="Food"/>
    <n v="14831662175"/>
    <s v="Tuesday, March 15, 2022"/>
    <s v="Cash"/>
    <n v="137"/>
    <n v="2"/>
    <n v="1"/>
    <n v="137"/>
    <n v="2"/>
    <n v="1"/>
    <n v="2"/>
    <n v="2"/>
    <x v="75"/>
    <s v="Jacks Links Bar Beef Strip"/>
    <s v="Food"/>
    <x v="1"/>
    <b v="1"/>
    <n v="2"/>
    <n v="1.3333333333333333"/>
    <s v="Jacks Links Bar Beef Strip"/>
    <m/>
    <m/>
    <x v="3"/>
    <s v=" March 15"/>
    <n v="2022"/>
  </r>
  <r>
    <s v="Processed"/>
    <s v="VJ300320609"/>
    <s v="GuttenPlans"/>
    <s v="GuttenPlans x1367"/>
    <s v="SunChips Multigrain - Salsa"/>
    <s v="Food"/>
    <n v="14831992664"/>
    <s v="Wednesday, March 16, 2022"/>
    <s v="Cash"/>
    <n v="113"/>
    <n v="1.5"/>
    <n v="1"/>
    <n v="113"/>
    <n v="1.5"/>
    <n v="1"/>
    <n v="1.5"/>
    <n v="1.5"/>
    <x v="75"/>
    <s v="SunChips Multigrain - Salsa"/>
    <s v="Food"/>
    <x v="1"/>
    <b v="1"/>
    <n v="1.5"/>
    <n v="1"/>
    <s v="SunChips Multigrain "/>
    <s v=" Salsa"/>
    <m/>
    <x v="4"/>
    <s v=" March 16"/>
    <n v="2022"/>
  </r>
  <r>
    <s v="Processed"/>
    <s v="VJ300320609"/>
    <s v="GuttenPlans"/>
    <s v="GuttenPlans x1367"/>
    <s v="Nutter Butter Bites"/>
    <s v="Food"/>
    <n v="14832155470"/>
    <s v="Wednesday, March 16, 2022"/>
    <s v="Cash"/>
    <n v="124"/>
    <n v="1"/>
    <n v="1"/>
    <n v="124"/>
    <n v="1"/>
    <n v="1"/>
    <n v="1"/>
    <n v="1"/>
    <x v="75"/>
    <s v="Nutter Butter Bites"/>
    <s v="Food"/>
    <x v="1"/>
    <b v="1"/>
    <n v="1"/>
    <n v="0.66666666666666663"/>
    <s v="Nutter Butter Bites"/>
    <m/>
    <m/>
    <x v="4"/>
    <s v=" March 16"/>
    <n v="2022"/>
  </r>
  <r>
    <s v="Processed"/>
    <s v="VJ300320609"/>
    <s v="GuttenPlans"/>
    <s v="GuttenPlans x1367"/>
    <s v="Doritos Nacho Cheese"/>
    <s v="Food"/>
    <n v="14832655142"/>
    <s v="Wednesday, March 16, 2022"/>
    <s v="Credit"/>
    <n v="120"/>
    <n v="1.5"/>
    <n v="1"/>
    <n v="120"/>
    <n v="1.5"/>
    <n v="1"/>
    <n v="1.5"/>
    <n v="4.5"/>
    <x v="70"/>
    <s v="Doritos Nacho Cheese"/>
    <s v="Food"/>
    <x v="1"/>
    <b v="1"/>
    <n v="1.5"/>
    <n v="1"/>
    <s v="Doritos Nacho Cheese"/>
    <m/>
    <m/>
    <x v="4"/>
    <s v=" March 16"/>
    <n v="2022"/>
  </r>
  <r>
    <s v="Processed"/>
    <s v="VJ300320609"/>
    <s v="GuttenPlans"/>
    <s v="GuttenPlans x1367"/>
    <s v="Doritos Cool Ranch"/>
    <s v="Food"/>
    <n v="14832655142"/>
    <s v="Wednesday, March 16, 2022"/>
    <s v="Credit"/>
    <n v="122"/>
    <n v="1.5"/>
    <n v="1"/>
    <n v="122"/>
    <n v="1.5"/>
    <n v="1"/>
    <n v="1.5"/>
    <n v="4.5"/>
    <x v="70"/>
    <s v="Doritos Cool Ranch"/>
    <s v="Food"/>
    <x v="1"/>
    <b v="1"/>
    <n v="1.5"/>
    <n v="1"/>
    <s v="Doritos Cool Ranch"/>
    <m/>
    <m/>
    <x v="4"/>
    <s v=" March 16"/>
    <n v="2022"/>
  </r>
  <r>
    <s v="Processed"/>
    <s v="VJ300320609"/>
    <s v="GuttenPlans"/>
    <s v="GuttenPlans x1367"/>
    <s v="Lays - Classic"/>
    <s v="Food"/>
    <n v="14832655142"/>
    <s v="Wednesday, March 16, 2022"/>
    <s v="Credit"/>
    <n v="121"/>
    <n v="1.5"/>
    <n v="1"/>
    <n v="121"/>
    <n v="1.5"/>
    <n v="1"/>
    <n v="1.5"/>
    <n v="4.5"/>
    <x v="70"/>
    <s v="Lays - Classic"/>
    <s v="Food"/>
    <x v="1"/>
    <b v="1"/>
    <n v="1.5"/>
    <n v="1"/>
    <s v="Lays "/>
    <s v=" Classic"/>
    <m/>
    <x v="4"/>
    <s v=" March 16"/>
    <n v="2022"/>
  </r>
  <r>
    <s v="Processed"/>
    <s v="VJ300320686"/>
    <s v="Earle Asphalt"/>
    <s v="Earle Asphalt x1371"/>
    <s v="Snapple Diet Tea - Lemon"/>
    <s v="Non Carbonated"/>
    <n v="14832839842"/>
    <s v="Wednesday, March 16, 2022"/>
    <s v="Cash"/>
    <n v="145"/>
    <n v="2.5"/>
    <n v="1"/>
    <n v="145"/>
    <n v="2.5"/>
    <n v="1"/>
    <n v="2.5"/>
    <n v="2.5"/>
    <x v="70"/>
    <s v="Snapple Diet Tea - Lemon"/>
    <s v="Non Carbonated"/>
    <x v="2"/>
    <b v="1"/>
    <n v="2.5"/>
    <n v="1.6666666666666667"/>
    <s v="Snapple Diet Tea "/>
    <s v=" Lemon"/>
    <m/>
    <x v="4"/>
    <s v=" March 16"/>
    <n v="2022"/>
  </r>
  <r>
    <s v="Processed"/>
    <s v="VJ300320609"/>
    <s v="GuttenPlans"/>
    <s v="GuttenPlans x1367"/>
    <s v="Monster Energy Original"/>
    <s v="Carbonated"/>
    <n v="14834206506"/>
    <s v="Wednesday, March 16, 2022"/>
    <s v="Cash"/>
    <n v="146"/>
    <n v="3"/>
    <n v="1"/>
    <n v="146"/>
    <n v="3"/>
    <n v="1"/>
    <n v="3"/>
    <n v="3"/>
    <x v="70"/>
    <s v="Monster Energy Original"/>
    <s v="Carbonated"/>
    <x v="0"/>
    <b v="1"/>
    <n v="3"/>
    <n v="2"/>
    <s v="Monster Energy Original"/>
    <m/>
    <m/>
    <x v="4"/>
    <s v=" March 16"/>
    <n v="2022"/>
  </r>
  <r>
    <s v="Processed"/>
    <s v="VJ300320692"/>
    <s v="EB Public Library"/>
    <s v="EB Public Library x1380"/>
    <s v="Genius Keto Bar - Chocolate Dream"/>
    <s v="Food"/>
    <n v="14834614209"/>
    <s v="Wednesday, March 16, 2022"/>
    <s v="Cash"/>
    <n v="136"/>
    <n v="2"/>
    <n v="1"/>
    <n v="136"/>
    <n v="2"/>
    <n v="1"/>
    <n v="2"/>
    <n v="2"/>
    <x v="74"/>
    <s v="Genius Keto Bar - Chocolate Dream"/>
    <s v="Food"/>
    <x v="1"/>
    <b v="1"/>
    <n v="2"/>
    <n v="1.3333333333333333"/>
    <s v="Genius Keto Bar "/>
    <s v=" Chocolate Dream"/>
    <m/>
    <x v="4"/>
    <s v=" March 16"/>
    <n v="2022"/>
  </r>
  <r>
    <s v="Processed"/>
    <s v="VJ300320609"/>
    <s v="GuttenPlans"/>
    <s v="GuttenPlans x1367"/>
    <s v="Doritos Cool Ranch"/>
    <s v="Food"/>
    <n v="14834734718"/>
    <s v="Wednesday, March 16, 2022"/>
    <s v="Credit"/>
    <n v="122"/>
    <n v="1.5"/>
    <n v="1"/>
    <n v="122"/>
    <n v="1.5"/>
    <n v="1"/>
    <n v="1.5"/>
    <n v="4.5"/>
    <x v="70"/>
    <s v="Doritos Cool Ranch"/>
    <s v="Food"/>
    <x v="1"/>
    <b v="1"/>
    <n v="1.5"/>
    <n v="1"/>
    <s v="Doritos Cool Ranch"/>
    <m/>
    <m/>
    <x v="4"/>
    <s v=" March 16"/>
    <n v="2022"/>
  </r>
  <r>
    <s v="Processed"/>
    <s v="VJ300320609"/>
    <s v="GuttenPlans"/>
    <s v="GuttenPlans x1367"/>
    <s v="Lays - Classic"/>
    <s v="Food"/>
    <n v="14834734718"/>
    <s v="Wednesday, March 16, 2022"/>
    <s v="Credit"/>
    <n v="121"/>
    <n v="1.5"/>
    <n v="1"/>
    <n v="121"/>
    <n v="1.5"/>
    <n v="1"/>
    <n v="1.5"/>
    <n v="4.5"/>
    <x v="70"/>
    <s v="Lays - Classic"/>
    <s v="Food"/>
    <x v="1"/>
    <b v="1"/>
    <n v="1.5"/>
    <n v="1"/>
    <s v="Lays "/>
    <s v=" Classic"/>
    <m/>
    <x v="4"/>
    <s v=" March 16"/>
    <n v="2022"/>
  </r>
  <r>
    <s v="Processed"/>
    <s v="VJ300320609"/>
    <s v="GuttenPlans"/>
    <s v="GuttenPlans x1367"/>
    <s v="Doritos Nacho Cheese"/>
    <s v="Food"/>
    <n v="14834734718"/>
    <s v="Wednesday, March 16, 2022"/>
    <s v="Credit"/>
    <n v="120"/>
    <n v="1.5"/>
    <n v="1"/>
    <n v="120"/>
    <n v="1.5"/>
    <n v="1"/>
    <n v="1.5"/>
    <n v="4.5"/>
    <x v="70"/>
    <s v="Doritos Nacho Cheese"/>
    <s v="Food"/>
    <x v="1"/>
    <b v="1"/>
    <n v="1.5"/>
    <n v="1"/>
    <s v="Doritos Nacho Cheese"/>
    <m/>
    <m/>
    <x v="4"/>
    <s v=" March 16"/>
    <n v="2022"/>
  </r>
  <r>
    <s v="Processed"/>
    <s v="VJ300320609"/>
    <s v="GuttenPlans"/>
    <s v="GuttenPlans x1367"/>
    <s v="Lays - Classic"/>
    <s v="Food"/>
    <n v="14834741146"/>
    <s v="Wednesday, March 16, 2022"/>
    <s v="Credit"/>
    <n v="121"/>
    <n v="1.5"/>
    <n v="1"/>
    <n v="121"/>
    <n v="1.5"/>
    <n v="1"/>
    <n v="1.5"/>
    <n v="1.5"/>
    <x v="70"/>
    <s v="Lays - Classic"/>
    <s v="Food"/>
    <x v="1"/>
    <b v="1"/>
    <n v="1.5"/>
    <n v="1"/>
    <s v="Lays "/>
    <s v=" Classic"/>
    <m/>
    <x v="4"/>
    <s v=" March 16"/>
    <n v="2022"/>
  </r>
  <r>
    <s v="Processed"/>
    <s v="VJ300320692"/>
    <s v="EB Public Library"/>
    <s v="EB Public Library x1380"/>
    <s v="KitKat - Crisp Wafers"/>
    <s v="Food"/>
    <n v="14834886629"/>
    <s v="Wednesday, March 16, 2022"/>
    <s v="Cash"/>
    <n v="138"/>
    <n v="2"/>
    <n v="1"/>
    <n v="138"/>
    <n v="2"/>
    <n v="1"/>
    <n v="2"/>
    <n v="2"/>
    <x v="74"/>
    <s v="KitKat - Crisp Wafers"/>
    <s v="Food"/>
    <x v="1"/>
    <b v="1"/>
    <n v="2"/>
    <n v="1.3333333333333333"/>
    <s v="KitKat "/>
    <s v=" Crisp Wafers"/>
    <m/>
    <x v="4"/>
    <s v=" March 16"/>
    <n v="2022"/>
  </r>
  <r>
    <s v="Processed"/>
    <s v="VJ300320692"/>
    <s v="EB Public Library"/>
    <s v="EB Public Library x1380"/>
    <s v="Miss Vickie's Potato Chip - Lime &amp; Cracked Pe"/>
    <s v="Food"/>
    <n v="14835066863"/>
    <s v="Wednesday, March 16, 2022"/>
    <s v="Credit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4"/>
    <s v=" March 16"/>
    <n v="2022"/>
  </r>
  <r>
    <s v="Processed"/>
    <s v="VJ300320692"/>
    <s v="EB Public Library"/>
    <s v="EB Public Library x1380"/>
    <m/>
    <m/>
    <n v="14835073327"/>
    <s v="Wednesday, March 16, 2022"/>
    <s v="Credit"/>
    <n v="120"/>
    <n v="2"/>
    <n v="1"/>
    <n v="120"/>
    <n v="2"/>
    <n v="1"/>
    <n v="2"/>
    <n v="2"/>
    <x v="74"/>
    <s v="Cell is Blank - Dis-regard"/>
    <s v="Cell is Blank - Dis-regard"/>
    <x v="4"/>
    <b v="1"/>
    <n v="2"/>
    <n v="1.3333333333333333"/>
    <m/>
    <m/>
    <m/>
    <x v="4"/>
    <s v=" March 16"/>
    <n v="2022"/>
  </r>
  <r>
    <s v="Processed"/>
    <s v="VJ300320692"/>
    <s v="EB Public Library"/>
    <s v="EB Public Library x1380"/>
    <s v="Miss Vickie's Potato Chip - Lime &amp; Cracked Pe"/>
    <s v="Food"/>
    <n v="14835077498"/>
    <s v="Wednesday, March 16, 2022"/>
    <s v="Credit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4"/>
    <s v=" March 16"/>
    <n v="2022"/>
  </r>
  <r>
    <s v="Processed"/>
    <s v="VJ300320692"/>
    <s v="EB Public Library"/>
    <s v="EB Public Library x1380"/>
    <s v="Spindrift - Sparkling Water - Pineapple"/>
    <s v="Carbonated"/>
    <n v="14835090072"/>
    <s v="Wednesday, March 16, 2022"/>
    <s v="Credit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4"/>
    <s v=" March 16"/>
    <n v="2022"/>
  </r>
  <r>
    <s v="Processed"/>
    <s v="VJ300320686"/>
    <s v="Earle Asphalt"/>
    <s v="Earle Asphalt x1371"/>
    <s v="Miss Vickie's Potato Chip - Jalapeno"/>
    <s v="Food"/>
    <n v="14835164862"/>
    <s v="Wednesday, March 16, 2022"/>
    <s v="Cash"/>
    <n v="113"/>
    <n v="1.5"/>
    <n v="1"/>
    <n v="113"/>
    <n v="1.5"/>
    <n v="1"/>
    <n v="1.5"/>
    <n v="1.5"/>
    <x v="70"/>
    <s v="Miss Vickie's Potato Chip - Jalapeno"/>
    <s v="Food"/>
    <x v="1"/>
    <b v="1"/>
    <n v="1.5"/>
    <n v="1"/>
    <s v="Miss Vickie's Potato Chip "/>
    <s v=" Jalapeno"/>
    <m/>
    <x v="4"/>
    <s v=" March 16"/>
    <n v="2022"/>
  </r>
  <r>
    <s v="Processed"/>
    <s v="VJ300320692"/>
    <s v="EB Public Library"/>
    <s v="EB Public Library x1380"/>
    <s v="Miss Vickie's Potato Chip - Jalapeno"/>
    <s v="Food"/>
    <n v="14835300114"/>
    <s v="Wednesday, March 16, 2022"/>
    <s v="Credit"/>
    <n v="111"/>
    <n v="1.5"/>
    <n v="1"/>
    <n v="111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4"/>
    <s v=" March 16"/>
    <n v="2022"/>
  </r>
  <r>
    <s v="Processed"/>
    <s v="VJ300205292"/>
    <s v="Brunswick Sq Mall"/>
    <s v="BSQ Mall x1364 - Zales"/>
    <s v="Poland Springs Water"/>
    <s v="Water"/>
    <n v="14835594908"/>
    <s v="Wednesday, March 16, 2022"/>
    <s v="Credit"/>
    <n v="144"/>
    <n v="1.5"/>
    <n v="1"/>
    <n v="144"/>
    <n v="1.5"/>
    <n v="1"/>
    <n v="1.5"/>
    <n v="1.5"/>
    <x v="70"/>
    <s v="Poland Springs Water"/>
    <s v="Water"/>
    <x v="3"/>
    <b v="1"/>
    <n v="1.5"/>
    <n v="1"/>
    <s v="Poland Springs Water"/>
    <m/>
    <m/>
    <x v="4"/>
    <s v=" March 16"/>
    <n v="2022"/>
  </r>
  <r>
    <s v="Processed"/>
    <s v="VJ300205292"/>
    <s v="Brunswick Sq Mall"/>
    <s v="BSQ Mall x1364 - Zales"/>
    <s v="Bai Antioxidant - Brasilia BB"/>
    <s v="Non Carbonated"/>
    <n v="14835677150"/>
    <s v="Wednesday, March 16, 2022"/>
    <s v="Cash"/>
    <n v="146"/>
    <n v="2.5"/>
    <n v="1"/>
    <n v="146"/>
    <n v="2.5"/>
    <n v="1"/>
    <n v="2.5"/>
    <n v="2.5"/>
    <x v="70"/>
    <s v="Bai Antioxidant - Brasilia BB"/>
    <s v="Non Carbonated"/>
    <x v="2"/>
    <b v="1"/>
    <n v="2.5"/>
    <n v="1.6666666666666667"/>
    <s v="Bai Antioxidant "/>
    <s v=" Brasilia BB"/>
    <m/>
    <x v="4"/>
    <s v=" March 16"/>
    <n v="2022"/>
  </r>
  <r>
    <s v="Processed"/>
    <s v="VJ300320609"/>
    <s v="GuttenPlans"/>
    <s v="GuttenPlans x1367"/>
    <s v="Monster Energy Original"/>
    <s v="Carbonated"/>
    <n v="14835729372"/>
    <s v="Wednesday, March 16, 2022"/>
    <s v="Credit"/>
    <n v="146"/>
    <n v="3"/>
    <n v="1"/>
    <n v="146"/>
    <n v="3"/>
    <n v="1"/>
    <n v="3"/>
    <n v="3"/>
    <x v="70"/>
    <s v="Monster Energy Original"/>
    <s v="Carbonated"/>
    <x v="0"/>
    <b v="1"/>
    <n v="3"/>
    <n v="2"/>
    <s v="Monster Energy Original"/>
    <m/>
    <m/>
    <x v="4"/>
    <s v=" March 16"/>
    <n v="2022"/>
  </r>
  <r>
    <s v="Processed"/>
    <s v="VJ300320609"/>
    <s v="GuttenPlans"/>
    <s v="GuttenPlans x1367"/>
    <s v="Doritos Cool Ranch"/>
    <s v="Food"/>
    <n v="14835742418"/>
    <s v="Wednesday, March 16, 2022"/>
    <s v="Cash"/>
    <n v="122"/>
    <n v="1.5"/>
    <n v="1"/>
    <n v="122"/>
    <n v="1.5"/>
    <n v="1"/>
    <n v="1.5"/>
    <n v="1.5"/>
    <x v="70"/>
    <s v="Doritos Cool Ranch"/>
    <s v="Food"/>
    <x v="1"/>
    <b v="1"/>
    <n v="1.5"/>
    <n v="1"/>
    <s v="Doritos Cool Ranch"/>
    <m/>
    <m/>
    <x v="4"/>
    <s v=" March 16"/>
    <n v="2022"/>
  </r>
  <r>
    <s v="Processed"/>
    <s v="VJ300320609"/>
    <s v="GuttenPlans"/>
    <s v="GuttenPlans x1367"/>
    <s v="Cheetos - Crunchy"/>
    <s v="Food"/>
    <n v="14835746958"/>
    <s v="Wednesday, March 16, 2022"/>
    <s v="Cash"/>
    <n v="123"/>
    <n v="1.5"/>
    <n v="1"/>
    <n v="123"/>
    <n v="1.5"/>
    <n v="1"/>
    <n v="1.5"/>
    <n v="1.5"/>
    <x v="70"/>
    <s v="Cheetos - Crunchy"/>
    <s v="Food"/>
    <x v="1"/>
    <b v="1"/>
    <n v="1.5"/>
    <n v="1"/>
    <s v="Cheetos "/>
    <s v=" Crunchy"/>
    <m/>
    <x v="4"/>
    <s v=" March 16"/>
    <n v="2022"/>
  </r>
  <r>
    <s v="Processed"/>
    <s v="VJ300320611"/>
    <s v="Brunswick Sq Mall"/>
    <s v="BSQ Mall x1366 - ATT"/>
    <s v="Monster Energy Original"/>
    <s v="Carbonated"/>
    <n v="14835872377"/>
    <s v="Wednesday, March 16, 2022"/>
    <s v="Credit"/>
    <n v="146"/>
    <n v="3"/>
    <n v="1"/>
    <n v="146"/>
    <n v="3"/>
    <n v="1"/>
    <n v="3"/>
    <n v="3"/>
    <x v="70"/>
    <s v="Monster Energy Original"/>
    <s v="Carbonated"/>
    <x v="0"/>
    <b v="1"/>
    <n v="3"/>
    <n v="2"/>
    <s v="Monster Energy Original"/>
    <m/>
    <m/>
    <x v="4"/>
    <s v=" March 16"/>
    <n v="2022"/>
  </r>
  <r>
    <s v="Processed"/>
    <s v="VJ300320692"/>
    <s v="EB Public Library"/>
    <s v="EB Public Library x1380"/>
    <s v="Lenny &amp; Larrys - SnickerDoodle"/>
    <s v="Food"/>
    <n v="14836031922"/>
    <s v="Wednesday, March 16, 2022"/>
    <s v="Credit"/>
    <n v="125"/>
    <n v="2.5"/>
    <n v="1"/>
    <n v="125"/>
    <n v="2.5"/>
    <n v="1"/>
    <n v="2.5"/>
    <n v="2.5"/>
    <x v="74"/>
    <s v="Lenny &amp; Larrys - SnickerDoodle"/>
    <s v="Food"/>
    <x v="1"/>
    <b v="1"/>
    <n v="2.5"/>
    <n v="1.6666666666666667"/>
    <s v="Lenny &amp; Larrys "/>
    <s v=" SnickerDoodle"/>
    <m/>
    <x v="4"/>
    <s v=" March 16"/>
    <n v="2022"/>
  </r>
  <r>
    <s v="Processed"/>
    <s v="VJ300320692"/>
    <s v="EB Public Library"/>
    <s v="EB Public Library x1380"/>
    <s v="Miss Vickie's Potato Chip - Lime &amp; Cracked Pe"/>
    <s v="Food"/>
    <n v="14836059445"/>
    <s v="Wednesday, March 16, 2022"/>
    <s v="Credit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4"/>
    <s v=" March 16"/>
    <n v="2022"/>
  </r>
  <r>
    <s v="Processed"/>
    <s v="VJ300320609"/>
    <s v="GuttenPlans"/>
    <s v="GuttenPlans x1367"/>
    <s v="CheezIt - Original"/>
    <s v="Food"/>
    <n v="14836064148"/>
    <s v="Wednesday, March 16, 2022"/>
    <s v="Cash"/>
    <n v="125"/>
    <n v="1"/>
    <n v="1"/>
    <n v="125"/>
    <n v="1"/>
    <n v="1"/>
    <n v="1"/>
    <n v="1"/>
    <x v="70"/>
    <s v="CheezIt - Original"/>
    <s v="Food"/>
    <x v="1"/>
    <b v="1"/>
    <n v="1"/>
    <n v="0.66666666666666663"/>
    <s v="CheezIt "/>
    <s v=" Original"/>
    <m/>
    <x v="4"/>
    <s v=" March 16"/>
    <n v="2022"/>
  </r>
  <r>
    <s v="Processed"/>
    <s v="VJ300205292"/>
    <s v="Brunswick Sq Mall"/>
    <s v="BSQ Mall x1364 - Zales"/>
    <s v="Spindrift - Sparkling Water  Lime"/>
    <s v="Carbonated"/>
    <n v="14836165986"/>
    <s v="Wednesday, March 16, 2022"/>
    <s v="Credit"/>
    <n v="141"/>
    <n v="1.5"/>
    <n v="1"/>
    <n v="141"/>
    <n v="1.5"/>
    <n v="1"/>
    <n v="1.5"/>
    <n v="1.5"/>
    <x v="70"/>
    <s v="Spindrift - Sparkling Water  Lime"/>
    <s v="Carbonated"/>
    <x v="0"/>
    <b v="1"/>
    <n v="1.5"/>
    <n v="1"/>
    <s v="Spindrift "/>
    <s v=" Sparkling Water  Lime"/>
    <m/>
    <x v="4"/>
    <s v=" March 16"/>
    <n v="2022"/>
  </r>
  <r>
    <s v="Processed"/>
    <s v="VJ300320611"/>
    <s v="Brunswick Sq Mall"/>
    <s v="BSQ Mall x1366 - ATT"/>
    <s v="Autumns Granola Bar - Cinnamon Almond"/>
    <s v="Food"/>
    <n v="14836424873"/>
    <s v="Wednesday, March 16, 2022"/>
    <s v="Cash"/>
    <n v="136"/>
    <n v="2"/>
    <n v="1"/>
    <n v="136"/>
    <n v="2"/>
    <n v="1"/>
    <n v="2"/>
    <n v="2"/>
    <x v="70"/>
    <s v="Autumns Granola Bar - Cinnamon Almond"/>
    <s v="Food"/>
    <x v="1"/>
    <b v="1"/>
    <n v="2"/>
    <n v="1.3333333333333333"/>
    <s v="Autumns Granola Bar "/>
    <s v=" Cinnamon Almond"/>
    <m/>
    <x v="4"/>
    <s v=" March 16"/>
    <n v="2022"/>
  </r>
  <r>
    <s v="Processed"/>
    <s v="VJ300320692"/>
    <s v="EB Public Library"/>
    <s v="EB Public Library x1380"/>
    <s v="Coca Cola - Zero Sugar"/>
    <s v="Carbonated"/>
    <n v="14836623701"/>
    <s v="Wednesday, March 16, 2022"/>
    <s v="Cash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4"/>
    <s v=" March 16"/>
    <n v="2022"/>
  </r>
  <r>
    <s v="Processed"/>
    <s v="VJ300320609"/>
    <s v="GuttenPlans"/>
    <s v="GuttenPlans x1367"/>
    <s v="Nutter Butter Bites"/>
    <s v="Food"/>
    <n v="14836896711"/>
    <s v="Wednesday, March 16, 2022"/>
    <s v="Cash"/>
    <n v="124"/>
    <n v="1"/>
    <n v="1"/>
    <n v="124"/>
    <n v="1"/>
    <n v="1"/>
    <n v="1"/>
    <n v="1"/>
    <x v="70"/>
    <s v="Nutter Butter Bites"/>
    <s v="Food"/>
    <x v="1"/>
    <b v="1"/>
    <n v="1"/>
    <n v="0.66666666666666663"/>
    <s v="Nutter Butter Bites"/>
    <m/>
    <m/>
    <x v="4"/>
    <s v=" March 16"/>
    <n v="2022"/>
  </r>
  <r>
    <s v="Processed"/>
    <s v="VJ300320609"/>
    <s v="GuttenPlans"/>
    <s v="GuttenPlans x1367"/>
    <s v="Monster Energy Original"/>
    <s v="Carbonated"/>
    <n v="14837045692"/>
    <s v="Wednesday, March 16, 2022"/>
    <s v="Cash"/>
    <n v="146"/>
    <n v="3"/>
    <n v="1"/>
    <n v="146"/>
    <n v="3"/>
    <n v="1"/>
    <n v="3"/>
    <n v="3"/>
    <x v="70"/>
    <s v="Monster Energy Original"/>
    <s v="Carbonated"/>
    <x v="0"/>
    <b v="1"/>
    <n v="3"/>
    <n v="2"/>
    <s v="Monster Energy Original"/>
    <m/>
    <m/>
    <x v="4"/>
    <s v=" March 16"/>
    <n v="2022"/>
  </r>
  <r>
    <s v="Processed"/>
    <s v="VJ300320609"/>
    <s v="GuttenPlans"/>
    <s v="GuttenPlans x1367"/>
    <s v="Nutter Butter Bites"/>
    <s v="Food"/>
    <n v="14837107714"/>
    <s v="Wednesday, March 16, 2022"/>
    <s v="Cash"/>
    <n v="124"/>
    <n v="1"/>
    <n v="1"/>
    <n v="124"/>
    <n v="1"/>
    <n v="1"/>
    <n v="1"/>
    <n v="1"/>
    <x v="70"/>
    <s v="Nutter Butter Bites"/>
    <s v="Food"/>
    <x v="1"/>
    <b v="1"/>
    <n v="1"/>
    <n v="0.66666666666666663"/>
    <s v="Nutter Butter Bites"/>
    <m/>
    <m/>
    <x v="4"/>
    <s v=" March 16"/>
    <n v="2022"/>
  </r>
  <r>
    <s v="Processed"/>
    <s v="VJ300320609"/>
    <s v="GuttenPlans"/>
    <s v="GuttenPlans x1367"/>
    <s v="Nutter Butter Bites"/>
    <s v="Food"/>
    <n v="14837107971"/>
    <s v="Wednesday, March 16, 2022"/>
    <s v="Cash"/>
    <n v="124"/>
    <n v="1"/>
    <n v="1"/>
    <n v="124"/>
    <n v="1"/>
    <n v="1"/>
    <n v="1"/>
    <n v="1"/>
    <x v="70"/>
    <s v="Nutter Butter Bites"/>
    <s v="Food"/>
    <x v="1"/>
    <b v="1"/>
    <n v="1"/>
    <n v="0.66666666666666663"/>
    <s v="Nutter Butter Bites"/>
    <m/>
    <m/>
    <x v="4"/>
    <s v=" March 16"/>
    <n v="2022"/>
  </r>
  <r>
    <s v="Processed"/>
    <s v="VJ300320609"/>
    <s v="GuttenPlans"/>
    <s v="GuttenPlans x1367"/>
    <s v="CheezIt - Original"/>
    <s v="Food"/>
    <n v="14837109887"/>
    <s v="Wednesday, March 16, 2022"/>
    <s v="Cash"/>
    <n v="125"/>
    <n v="1"/>
    <n v="1"/>
    <n v="125"/>
    <n v="1"/>
    <n v="1"/>
    <n v="1"/>
    <n v="1"/>
    <x v="70"/>
    <s v="CheezIt - Original"/>
    <s v="Food"/>
    <x v="1"/>
    <b v="1"/>
    <n v="1"/>
    <n v="0.66666666666666663"/>
    <s v="CheezIt "/>
    <s v=" Original"/>
    <m/>
    <x v="4"/>
    <s v=" March 16"/>
    <n v="2022"/>
  </r>
  <r>
    <s v="Processed"/>
    <s v="VJ300320609"/>
    <s v="GuttenPlans"/>
    <s v="GuttenPlans x1367"/>
    <s v="SunChips Multigrain - French Onion"/>
    <s v="Food"/>
    <n v="14837116924"/>
    <s v="Wednesday, March 16, 2022"/>
    <s v="Cash"/>
    <n v="111"/>
    <n v="1.5"/>
    <n v="1"/>
    <n v="111"/>
    <n v="1.5"/>
    <n v="1"/>
    <n v="1.5"/>
    <n v="1.5"/>
    <x v="70"/>
    <s v="SunChips Multigrain - French Onion"/>
    <s v="Food"/>
    <x v="1"/>
    <b v="1"/>
    <n v="1.5"/>
    <n v="1"/>
    <s v="SunChips Multigrain "/>
    <s v=" French Onion"/>
    <m/>
    <x v="4"/>
    <s v=" March 16"/>
    <n v="2022"/>
  </r>
  <r>
    <s v="Processed"/>
    <s v="VJ300320609"/>
    <s v="GuttenPlans"/>
    <s v="GuttenPlans x1367"/>
    <s v="Monster Energy Original"/>
    <s v="Carbonated"/>
    <n v="14837434477"/>
    <s v="Thursday, March 17, 2022"/>
    <s v="Cash"/>
    <n v="146"/>
    <n v="3"/>
    <n v="1"/>
    <n v="146"/>
    <n v="3"/>
    <n v="1"/>
    <n v="3"/>
    <n v="3"/>
    <x v="70"/>
    <s v="Monster Energy Original"/>
    <s v="Carbonated"/>
    <x v="0"/>
    <b v="1"/>
    <n v="3"/>
    <n v="2"/>
    <s v="Monster Energy Original"/>
    <m/>
    <m/>
    <x v="5"/>
    <s v=" March 17"/>
    <n v="2022"/>
  </r>
  <r>
    <s v="Processed"/>
    <s v="VJ300320609"/>
    <s v="GuttenPlans"/>
    <s v="GuttenPlans x1367"/>
    <s v="Newtons Fig Bar"/>
    <s v="Food"/>
    <n v="14837436388"/>
    <s v="Thursday, March 17, 2022"/>
    <s v="Cash"/>
    <n v="136"/>
    <n v="1.5"/>
    <n v="1"/>
    <n v="136"/>
    <n v="1.5"/>
    <n v="1"/>
    <n v="1.5"/>
    <n v="1.5"/>
    <x v="70"/>
    <s v="Newtons Fig Bar"/>
    <s v="Food"/>
    <x v="1"/>
    <b v="1"/>
    <n v="1.5"/>
    <n v="1"/>
    <s v="Newtons Fig Bar"/>
    <m/>
    <m/>
    <x v="5"/>
    <s v=" March 17"/>
    <n v="2022"/>
  </r>
  <r>
    <s v="Processed"/>
    <s v="VJ300320609"/>
    <s v="GuttenPlans"/>
    <s v="GuttenPlans x1367"/>
    <s v="Monster Energy Original"/>
    <s v="Carbonated"/>
    <n v="14837757342"/>
    <s v="Thursday, March 17, 2022"/>
    <s v="Cash"/>
    <n v="146"/>
    <n v="3"/>
    <n v="1"/>
    <n v="146"/>
    <n v="3"/>
    <n v="1"/>
    <n v="3"/>
    <n v="3"/>
    <x v="76"/>
    <s v="Monster Energy Original"/>
    <s v="Carbonated"/>
    <x v="0"/>
    <b v="1"/>
    <n v="3"/>
    <n v="2"/>
    <s v="Monster Energy Original"/>
    <m/>
    <m/>
    <x v="5"/>
    <s v=" March 17"/>
    <n v="2022"/>
  </r>
  <r>
    <s v="Processed"/>
    <s v="VJ300320609"/>
    <s v="GuttenPlans"/>
    <s v="GuttenPlans x1367"/>
    <s v="Doritos Nacho Cheese"/>
    <s v="Food"/>
    <n v="14838733685"/>
    <s v="Thursday, March 17, 2022"/>
    <s v="Credit"/>
    <n v="120"/>
    <n v="1.5"/>
    <n v="1"/>
    <n v="120"/>
    <n v="1.5"/>
    <n v="1"/>
    <n v="1.5"/>
    <n v="4.5"/>
    <x v="76"/>
    <s v="Doritos Nacho Cheese"/>
    <s v="Food"/>
    <x v="1"/>
    <b v="1"/>
    <n v="1.5"/>
    <n v="1"/>
    <s v="Doritos Nacho Cheese"/>
    <m/>
    <m/>
    <x v="5"/>
    <s v=" March 17"/>
    <n v="2022"/>
  </r>
  <r>
    <s v="Processed"/>
    <s v="VJ300320609"/>
    <s v="GuttenPlans"/>
    <s v="GuttenPlans x1367"/>
    <s v="Doritos Cool Ranch"/>
    <s v="Food"/>
    <n v="14838733685"/>
    <s v="Thursday, March 17, 2022"/>
    <s v="Credit"/>
    <n v="122"/>
    <n v="1.5"/>
    <n v="1"/>
    <n v="122"/>
    <n v="1.5"/>
    <n v="1"/>
    <n v="1.5"/>
    <n v="4.5"/>
    <x v="76"/>
    <s v="Doritos Cool Ranch"/>
    <s v="Food"/>
    <x v="1"/>
    <b v="1"/>
    <n v="1.5"/>
    <n v="1"/>
    <s v="Doritos Cool Ranch"/>
    <m/>
    <m/>
    <x v="5"/>
    <s v=" March 17"/>
    <n v="2022"/>
  </r>
  <r>
    <s v="Processed"/>
    <s v="VJ300320609"/>
    <s v="GuttenPlans"/>
    <s v="GuttenPlans x1367"/>
    <s v="Lays - Classic"/>
    <s v="Food"/>
    <n v="14838733685"/>
    <s v="Thursday, March 17, 2022"/>
    <s v="Credit"/>
    <n v="121"/>
    <n v="1.5"/>
    <n v="1"/>
    <n v="121"/>
    <n v="1.5"/>
    <n v="1"/>
    <n v="1.5"/>
    <n v="4.5"/>
    <x v="76"/>
    <s v="Lays - Classic"/>
    <s v="Food"/>
    <x v="1"/>
    <b v="1"/>
    <n v="1.5"/>
    <n v="1"/>
    <s v="Lays "/>
    <s v=" Classic"/>
    <m/>
    <x v="5"/>
    <s v=" March 17"/>
    <n v="2022"/>
  </r>
  <r>
    <s v="Processed"/>
    <s v="VJ300320686"/>
    <s v="Earle Asphalt"/>
    <s v="Earle Asphalt x1371"/>
    <s v="Miss Vickie's Potato Chip - Lime &amp; Cracked Pe"/>
    <s v="Food"/>
    <n v="14839301261"/>
    <s v="Thursday, March 17, 2022"/>
    <s v="Cash"/>
    <n v="114"/>
    <n v="1.5"/>
    <n v="1"/>
    <n v="114"/>
    <n v="1.5"/>
    <n v="1"/>
    <n v="1.5"/>
    <n v="1.5"/>
    <x v="76"/>
    <s v="Miss Vickie's Potato Chip - Lime &amp; Cracked Pe"/>
    <s v="Food"/>
    <x v="1"/>
    <b v="1"/>
    <n v="1.5"/>
    <n v="1"/>
    <s v="Miss Vickie's Potato Chip "/>
    <s v=" Lime &amp; Cracked Pe"/>
    <m/>
    <x v="5"/>
    <s v=" March 17"/>
    <n v="2022"/>
  </r>
  <r>
    <s v="Processed"/>
    <s v="VJ300320611"/>
    <s v="Brunswick Sq Mall"/>
    <s v="BSQ Mall x1366 - ATT"/>
    <s v="Lays Baked - Barbecue"/>
    <s v="Food"/>
    <n v="14839508762"/>
    <s v="Thursday, March 17, 2022"/>
    <s v="Credit"/>
    <n v="112"/>
    <n v="1.5"/>
    <n v="1"/>
    <n v="112"/>
    <n v="1.5"/>
    <n v="1"/>
    <n v="1.5"/>
    <n v="1.5"/>
    <x v="76"/>
    <s v="Lays Baked - Barbecue"/>
    <s v="Food"/>
    <x v="1"/>
    <b v="1"/>
    <n v="1.5"/>
    <n v="1"/>
    <s v="Lays Baked "/>
    <s v=" Barbecue"/>
    <m/>
    <x v="5"/>
    <s v=" March 17"/>
    <n v="2022"/>
  </r>
  <r>
    <s v="Processed"/>
    <s v="VJ300320686"/>
    <s v="Earle Asphalt"/>
    <s v="Earle Asphalt x1371"/>
    <s v="Robert Irvine's - Fit Crunch -  Chocolate Pea"/>
    <s v="Food"/>
    <n v="14839920544"/>
    <s v="Thursday, March 17, 2022"/>
    <s v="Cash"/>
    <n v="132"/>
    <n v="2"/>
    <n v="1"/>
    <n v="132"/>
    <n v="2"/>
    <n v="1"/>
    <n v="2"/>
    <n v="2"/>
    <x v="76"/>
    <s v="Robert Irvine's - Fit Crunch -  Chocolate Pea"/>
    <s v="Food"/>
    <x v="1"/>
    <b v="1"/>
    <n v="2"/>
    <n v="1.3333333333333333"/>
    <s v="Robert Irvine's "/>
    <s v=" Fit Crunch "/>
    <s v="  Chocolate Pea"/>
    <x v="5"/>
    <s v=" March 17"/>
    <n v="2022"/>
  </r>
  <r>
    <s v="Processed"/>
    <s v="VJ300205292"/>
    <s v="Brunswick Sq Mall"/>
    <s v="BSQ Mall x1364 - Zales"/>
    <s v="Poland Springs Water"/>
    <s v="Water"/>
    <n v="14840023610"/>
    <s v="Thursday, March 17, 2022"/>
    <s v="Credit"/>
    <n v="144"/>
    <n v="1.5"/>
    <n v="1"/>
    <n v="144"/>
    <n v="1.5"/>
    <n v="1"/>
    <n v="1.5"/>
    <n v="1.5"/>
    <x v="76"/>
    <s v="Poland Springs Water"/>
    <s v="Water"/>
    <x v="3"/>
    <b v="1"/>
    <n v="1.5"/>
    <n v="1"/>
    <s v="Poland Springs Water"/>
    <m/>
    <m/>
    <x v="5"/>
    <s v=" March 17"/>
    <n v="2022"/>
  </r>
  <r>
    <s v="Processed"/>
    <s v="VJ300320609"/>
    <s v="GuttenPlans"/>
    <s v="GuttenPlans x1367"/>
    <s v="Monster Energy Original"/>
    <s v="Carbonated"/>
    <n v="14840478183"/>
    <s v="Thursday, March 17, 2022"/>
    <s v="Credit"/>
    <n v="146"/>
    <n v="3"/>
    <n v="1"/>
    <n v="146"/>
    <n v="3"/>
    <n v="1"/>
    <n v="3"/>
    <n v="3"/>
    <x v="76"/>
    <s v="Monster Energy Original"/>
    <s v="Carbonated"/>
    <x v="0"/>
    <b v="1"/>
    <n v="3"/>
    <n v="2"/>
    <s v="Monster Energy Original"/>
    <m/>
    <m/>
    <x v="5"/>
    <s v=" March 17"/>
    <n v="2022"/>
  </r>
  <r>
    <s v="Processed"/>
    <s v="VJ300320692"/>
    <s v="EB Public Library"/>
    <s v="EB Public Library x1380"/>
    <s v="Coca Cola - Zero Sugar"/>
    <s v="Carbonated"/>
    <n v="14840783414"/>
    <s v="Thursday, March 17, 2022"/>
    <s v="Cash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5"/>
    <s v=" March 17"/>
    <n v="2022"/>
  </r>
  <r>
    <s v="Processed"/>
    <s v="VJ300205292"/>
    <s v="Brunswick Sq Mall"/>
    <s v="BSQ Mall x1364 - Zales"/>
    <s v="Takis FUGEO mini"/>
    <s v="Food"/>
    <n v="14841253488"/>
    <s v="Thursday, March 17, 2022"/>
    <s v="Cash"/>
    <n v="121"/>
    <n v="1.5"/>
    <n v="1"/>
    <n v="121"/>
    <n v="1.5"/>
    <n v="1"/>
    <n v="1.5"/>
    <n v="1.5"/>
    <x v="76"/>
    <s v="Takis FUGEO mini"/>
    <s v="Food"/>
    <x v="1"/>
    <b v="1"/>
    <n v="1.5"/>
    <n v="1"/>
    <s v="Takis FUGEO mini"/>
    <m/>
    <m/>
    <x v="5"/>
    <s v=" March 17"/>
    <n v="2022"/>
  </r>
  <r>
    <s v="Processed"/>
    <s v="VJ300320692"/>
    <s v="EB Public Library"/>
    <s v="EB Public Library x1380"/>
    <s v="Miss Vickie's Potato Chip - Sea Salt &amp; Vinega"/>
    <s v="Food"/>
    <n v="14841306073"/>
    <s v="Thursday, March 17, 2022"/>
    <s v="Cash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5"/>
    <s v=" March 17"/>
    <n v="2022"/>
  </r>
  <r>
    <s v="Processed"/>
    <s v="VJ300320692"/>
    <s v="EB Public Library"/>
    <s v="EB Public Library x1380"/>
    <s v="Miss Vickie's Potato Chip - Jalapeno"/>
    <s v="Food"/>
    <n v="14841313020"/>
    <s v="Thursday, March 17, 2022"/>
    <s v="Cash"/>
    <n v="111"/>
    <n v="1.5"/>
    <n v="1"/>
    <n v="111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5"/>
    <s v=" March 17"/>
    <n v="2022"/>
  </r>
  <r>
    <s v="Processed"/>
    <s v="VJ300320692"/>
    <s v="EB Public Library"/>
    <s v="EB Public Library x1380"/>
    <s v="Miss Vickie's Potato Chip - Smokehouse BBQ"/>
    <s v="Food"/>
    <n v="14841324528"/>
    <s v="Thursday, March 17, 2022"/>
    <s v="Cash"/>
    <n v="112"/>
    <n v="1.5"/>
    <n v="1"/>
    <n v="112"/>
    <n v="1.5"/>
    <n v="1"/>
    <n v="1.5"/>
    <n v="1.5"/>
    <x v="74"/>
    <s v="Miss Vickie's Potato Chip - Smokehouse BBQ"/>
    <s v="Food"/>
    <x v="1"/>
    <b v="1"/>
    <n v="1.5"/>
    <n v="1"/>
    <s v="Miss Vickie's Potato Chip "/>
    <s v=" Smokehouse BBQ"/>
    <m/>
    <x v="5"/>
    <s v=" March 17"/>
    <n v="2022"/>
  </r>
  <r>
    <s v="Processed"/>
    <s v="VJ300320692"/>
    <s v="EB Public Library"/>
    <s v="EB Public Library x1380"/>
    <s v="Miss Vickie's Potato Chip - Jalapeno"/>
    <s v="Food"/>
    <n v="14841326100"/>
    <s v="Thursday, March 17, 2022"/>
    <s v="Cash"/>
    <n v="111"/>
    <n v="1.5"/>
    <n v="1"/>
    <n v="111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5"/>
    <s v=" March 17"/>
    <n v="2022"/>
  </r>
  <r>
    <s v="Processed"/>
    <s v="VJ300205292"/>
    <s v="Brunswick Sq Mall"/>
    <s v="BSQ Mall x1364 - Zales"/>
    <s v="Vitamin Water - Ice Cool Blue Lavender"/>
    <s v="Water"/>
    <n v="14841516847"/>
    <s v="Thursday, March 17, 2022"/>
    <s v="Cash"/>
    <n v="145"/>
    <n v="2.75"/>
    <n v="1"/>
    <n v="145"/>
    <n v="2.75"/>
    <n v="1"/>
    <n v="2.75"/>
    <n v="2.75"/>
    <x v="76"/>
    <s v="Vitamin Water - Ice Cool Blue Lavender"/>
    <s v="Water"/>
    <x v="3"/>
    <b v="1"/>
    <n v="2.75"/>
    <n v="1.8333333333333333"/>
    <s v="Vitamin Water "/>
    <s v=" Ice Cool Blue Lavender"/>
    <m/>
    <x v="5"/>
    <s v=" March 17"/>
    <n v="2022"/>
  </r>
  <r>
    <s v="Processed"/>
    <s v="VJ300320692"/>
    <s v="EB Public Library"/>
    <s v="EB Public Library x1380"/>
    <s v="Miss Vickie's Potato Chip - Jalapeno"/>
    <s v="Food"/>
    <n v="14841562371"/>
    <s v="Thursday, March 17, 2022"/>
    <s v="Cash"/>
    <n v="111"/>
    <n v="1.5"/>
    <n v="1"/>
    <n v="111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5"/>
    <s v=" March 17"/>
    <n v="2022"/>
  </r>
  <r>
    <s v="Processed"/>
    <s v="VJ300205292"/>
    <s v="Brunswick Sq Mall"/>
    <s v="BSQ Mall x1364 - Zales"/>
    <s v="Coca Cola - Zero Sugar"/>
    <s v="Carbonated"/>
    <n v="14841685158"/>
    <s v="Thursday, March 17, 2022"/>
    <s v="Cash"/>
    <n v="140"/>
    <n v="1.5"/>
    <n v="1"/>
    <n v="140"/>
    <n v="1.5"/>
    <n v="1"/>
    <n v="1.5"/>
    <n v="1.5"/>
    <x v="76"/>
    <s v="Coca Cola - Zero Sugar"/>
    <s v="Carbonated"/>
    <x v="0"/>
    <b v="1"/>
    <n v="1.5"/>
    <n v="1"/>
    <s v="Coca Cola "/>
    <s v=" Zero Sugar"/>
    <m/>
    <x v="5"/>
    <s v=" March 17"/>
    <n v="2022"/>
  </r>
  <r>
    <s v="Processed"/>
    <s v="VJ300320609"/>
    <s v="GuttenPlans"/>
    <s v="GuttenPlans x1367"/>
    <s v="Cheetos - Crunchy"/>
    <s v="Food"/>
    <n v="14841775711"/>
    <s v="Thursday, March 17, 2022"/>
    <s v="Cash"/>
    <n v="123"/>
    <n v="1.5"/>
    <n v="1"/>
    <n v="123"/>
    <n v="1.5"/>
    <n v="1"/>
    <n v="1.5"/>
    <n v="1.5"/>
    <x v="76"/>
    <s v="Cheetos - Crunchy"/>
    <s v="Food"/>
    <x v="1"/>
    <b v="1"/>
    <n v="1.5"/>
    <n v="1"/>
    <s v="Cheetos "/>
    <s v=" Crunchy"/>
    <m/>
    <x v="5"/>
    <s v=" March 17"/>
    <n v="2022"/>
  </r>
  <r>
    <s v="Processed"/>
    <s v="VJ300320609"/>
    <s v="GuttenPlans"/>
    <s v="GuttenPlans x1367"/>
    <s v="Doritos Cool Ranch"/>
    <s v="Food"/>
    <n v="14841783525"/>
    <s v="Thursday, March 17, 2022"/>
    <s v="Cash"/>
    <n v="122"/>
    <n v="1.5"/>
    <n v="1"/>
    <n v="122"/>
    <n v="1.5"/>
    <n v="1"/>
    <n v="1.5"/>
    <n v="1.5"/>
    <x v="76"/>
    <s v="Doritos Cool Ranch"/>
    <s v="Food"/>
    <x v="1"/>
    <b v="1"/>
    <n v="1.5"/>
    <n v="1"/>
    <s v="Doritos Cool Ranch"/>
    <m/>
    <m/>
    <x v="5"/>
    <s v=" March 17"/>
    <n v="2022"/>
  </r>
  <r>
    <s v="Processed"/>
    <s v="VJ300320609"/>
    <s v="GuttenPlans"/>
    <s v="GuttenPlans x1367"/>
    <s v="Cheetos - Crunchy"/>
    <s v="Food"/>
    <n v="14842114718"/>
    <s v="Thursday, March 17, 2022"/>
    <s v="Cash"/>
    <n v="123"/>
    <n v="1.5"/>
    <n v="1"/>
    <n v="123"/>
    <n v="1.5"/>
    <n v="1"/>
    <n v="1.5"/>
    <n v="1.5"/>
    <x v="76"/>
    <s v="Cheetos - Crunchy"/>
    <s v="Food"/>
    <x v="1"/>
    <b v="1"/>
    <n v="1.5"/>
    <n v="1"/>
    <s v="Cheetos "/>
    <s v=" Crunchy"/>
    <m/>
    <x v="5"/>
    <s v=" March 17"/>
    <n v="2022"/>
  </r>
  <r>
    <s v="Processed"/>
    <s v="VJ300320609"/>
    <s v="GuttenPlans"/>
    <s v="GuttenPlans x1367"/>
    <s v="Doritos Nacho Cheese"/>
    <s v="Food"/>
    <n v="14842685368"/>
    <s v="Friday, March 18, 2022"/>
    <s v="Cash"/>
    <n v="120"/>
    <n v="1.5"/>
    <n v="1"/>
    <n v="120"/>
    <n v="1.5"/>
    <n v="1"/>
    <n v="1.5"/>
    <n v="1.5"/>
    <x v="76"/>
    <s v="Doritos Nacho Cheese"/>
    <s v="Food"/>
    <x v="1"/>
    <b v="1"/>
    <n v="1.5"/>
    <n v="1"/>
    <s v="Doritos Nacho Cheese"/>
    <m/>
    <m/>
    <x v="6"/>
    <s v=" March 18"/>
    <n v="2022"/>
  </r>
  <r>
    <s v="Processed"/>
    <s v="VJ300320609"/>
    <s v="GuttenPlans"/>
    <s v="GuttenPlans x1367"/>
    <s v="Cheetos - Crunchy"/>
    <s v="Food"/>
    <n v="14842686892"/>
    <s v="Friday, March 18, 2022"/>
    <s v="Cash"/>
    <n v="123"/>
    <n v="1.5"/>
    <n v="1"/>
    <n v="123"/>
    <n v="1.5"/>
    <n v="1"/>
    <n v="1.5"/>
    <n v="1.5"/>
    <x v="76"/>
    <s v="Cheetos - Crunchy"/>
    <s v="Food"/>
    <x v="1"/>
    <b v="1"/>
    <n v="1.5"/>
    <n v="1"/>
    <s v="Cheetos "/>
    <s v=" Crunchy"/>
    <m/>
    <x v="6"/>
    <s v=" March 18"/>
    <n v="2022"/>
  </r>
  <r>
    <s v="Processed"/>
    <s v="VJ300320609"/>
    <s v="GuttenPlans"/>
    <s v="GuttenPlans x1367"/>
    <s v="Cheetos - Crunchy"/>
    <s v="Food"/>
    <n v="14842687044"/>
    <s v="Friday, March 18, 2022"/>
    <s v="Cash"/>
    <n v="123"/>
    <n v="1.5"/>
    <n v="1"/>
    <n v="123"/>
    <n v="1.5"/>
    <n v="1"/>
    <n v="1.5"/>
    <n v="1.5"/>
    <x v="76"/>
    <s v="Cheetos - Crunchy"/>
    <s v="Food"/>
    <x v="1"/>
    <b v="1"/>
    <n v="1.5"/>
    <n v="1"/>
    <s v="Cheetos "/>
    <s v=" Crunchy"/>
    <m/>
    <x v="6"/>
    <s v=" March 18"/>
    <n v="2022"/>
  </r>
  <r>
    <s v="Processed"/>
    <s v="VJ300320692"/>
    <s v="EB Public Library"/>
    <s v="EB Public Library x1380"/>
    <s v="Miss Vickie's Potato Chip - Sea Salt &amp; Vinega"/>
    <s v="Food"/>
    <n v="14843825797"/>
    <s v="Friday, March 18, 2022"/>
    <s v="Cash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6"/>
    <s v=" March 18"/>
    <n v="2022"/>
  </r>
  <r>
    <s v="Processed"/>
    <s v="VJ300320686"/>
    <s v="Earle Asphalt"/>
    <s v="Earle Asphalt x1371"/>
    <s v="Miss Vickie's Potato Chip - Smokehouse BBQ"/>
    <s v="Food"/>
    <n v="14844074841"/>
    <s v="Friday, March 18, 2022"/>
    <s v="Cash"/>
    <n v="111"/>
    <n v="1.5"/>
    <n v="1"/>
    <n v="111"/>
    <n v="1.5"/>
    <n v="1"/>
    <n v="1.5"/>
    <n v="1.5"/>
    <x v="77"/>
    <s v="Miss Vickie's Potato Chip - Smokehouse BBQ"/>
    <s v="Food"/>
    <x v="1"/>
    <b v="1"/>
    <n v="1.5"/>
    <n v="1"/>
    <s v="Miss Vickie's Potato Chip "/>
    <s v=" Smokehouse BBQ"/>
    <m/>
    <x v="6"/>
    <s v=" March 18"/>
    <n v="2022"/>
  </r>
  <r>
    <s v="Processed"/>
    <s v="VJ300320692"/>
    <s v="EB Public Library"/>
    <s v="EB Public Library x1380"/>
    <s v="Genius Keto Bar - Chocolate Dream"/>
    <s v="Food"/>
    <n v="14844297417"/>
    <s v="Friday, March 18, 2022"/>
    <s v="Cash"/>
    <n v="136"/>
    <n v="2"/>
    <n v="1"/>
    <n v="136"/>
    <n v="2"/>
    <n v="1"/>
    <n v="2"/>
    <n v="2"/>
    <x v="74"/>
    <s v="Genius Keto Bar - Chocolate Dream"/>
    <s v="Food"/>
    <x v="1"/>
    <b v="1"/>
    <n v="2"/>
    <n v="1.3333333333333333"/>
    <s v="Genius Keto Bar "/>
    <s v=" Chocolate Dream"/>
    <m/>
    <x v="6"/>
    <s v=" March 18"/>
    <n v="2022"/>
  </r>
  <r>
    <s v="Processed"/>
    <s v="VJ300320609"/>
    <s v="GuttenPlans"/>
    <s v="GuttenPlans x1367"/>
    <s v="Doritos Cool Ranch"/>
    <s v="Food"/>
    <n v="14844972282"/>
    <s v="Friday, March 18, 2022"/>
    <s v="Credit"/>
    <n v="122"/>
    <n v="1.5"/>
    <n v="2"/>
    <n v="122"/>
    <n v="1.5"/>
    <n v="2"/>
    <n v="3"/>
    <n v="5"/>
    <x v="77"/>
    <s v="Doritos Cool Ranch"/>
    <s v="Food"/>
    <x v="1"/>
    <b v="1"/>
    <n v="1.5"/>
    <n v="1"/>
    <s v="Doritos Cool Ranch"/>
    <m/>
    <m/>
    <x v="6"/>
    <s v=" March 18"/>
    <n v="2022"/>
  </r>
  <r>
    <s v="Processed"/>
    <s v="VJ300320609"/>
    <s v="GuttenPlans"/>
    <s v="GuttenPlans x1367"/>
    <s v="KitKat - Crisp Wafers"/>
    <s v="Food"/>
    <n v="14844972282"/>
    <s v="Friday, March 18, 2022"/>
    <s v="Credit"/>
    <n v="134"/>
    <n v="2"/>
    <n v="1"/>
    <n v="134"/>
    <n v="2"/>
    <n v="1"/>
    <n v="2"/>
    <n v="5"/>
    <x v="77"/>
    <s v="KitKat - Crisp Wafers"/>
    <s v="Food"/>
    <x v="1"/>
    <b v="1"/>
    <n v="2"/>
    <n v="1.3333333333333333"/>
    <s v="KitKat "/>
    <s v=" Crisp Wafers"/>
    <m/>
    <x v="6"/>
    <s v=" March 18"/>
    <n v="2022"/>
  </r>
  <r>
    <s v="Processed"/>
    <s v="VJ300320692"/>
    <s v="EB Public Library"/>
    <s v="EB Public Library x1380"/>
    <s v="CheezIt - Original"/>
    <s v="Food"/>
    <n v="14844981063"/>
    <s v="Friday, March 18, 2022"/>
    <s v="Credit"/>
    <n v="124"/>
    <n v="1.25"/>
    <n v="1"/>
    <n v="124"/>
    <n v="1.25"/>
    <n v="1"/>
    <n v="1.25"/>
    <n v="2.75"/>
    <x v="74"/>
    <s v="CheezIt - Original"/>
    <s v="Food"/>
    <x v="1"/>
    <b v="1"/>
    <n v="1.25"/>
    <n v="0.83333333333333337"/>
    <s v="CheezIt "/>
    <s v=" Original"/>
    <m/>
    <x v="6"/>
    <s v=" March 18"/>
    <n v="2022"/>
  </r>
  <r>
    <s v="Processed"/>
    <s v="VJ300320692"/>
    <s v="EB Public Library"/>
    <s v="EB Public Library x1380"/>
    <s v="Miss Vickie's Potato Chip - Lime &amp; Cracked Pe"/>
    <s v="Food"/>
    <n v="14844981063"/>
    <s v="Friday, March 18, 2022"/>
    <s v="Credit"/>
    <n v="114"/>
    <n v="1.5"/>
    <n v="1"/>
    <n v="114"/>
    <n v="1.5"/>
    <n v="1"/>
    <n v="1.5"/>
    <n v="2.75"/>
    <x v="74"/>
    <s v="Miss Vickie's Potato Chip - Lime &amp; Cracked Pe"/>
    <s v="Food"/>
    <x v="1"/>
    <b v="1"/>
    <n v="1.5"/>
    <n v="1"/>
    <s v="Miss Vickie's Potato Chip "/>
    <s v=" Lime &amp; Cracked Pe"/>
    <m/>
    <x v="6"/>
    <s v=" March 18"/>
    <n v="2022"/>
  </r>
  <r>
    <s v="Processed"/>
    <s v="VJ300320692"/>
    <s v="EB Public Library"/>
    <s v="EB Public Library x1380"/>
    <s v="Spindrift - Sparkling Water - Pineapple"/>
    <s v="Carbonated"/>
    <n v="14845020604"/>
    <s v="Friday, March 18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6"/>
    <s v=" March 18"/>
    <n v="2022"/>
  </r>
  <r>
    <s v="Processed"/>
    <s v="VJ300320611"/>
    <s v="Brunswick Sq Mall"/>
    <s v="BSQ Mall x1366 - ATT"/>
    <s v="Lays Baked - Barbecue"/>
    <s v="Food"/>
    <n v="14845529733"/>
    <s v="Friday, March 18, 2022"/>
    <s v="Cash"/>
    <n v="112"/>
    <n v="1.5"/>
    <n v="1"/>
    <n v="112"/>
    <n v="1.5"/>
    <n v="1"/>
    <n v="1.5"/>
    <n v="1.5"/>
    <x v="77"/>
    <s v="Lays Baked - Barbecue"/>
    <s v="Food"/>
    <x v="1"/>
    <b v="1"/>
    <n v="1.5"/>
    <n v="1"/>
    <s v="Lays Baked "/>
    <s v=" Barbecue"/>
    <m/>
    <x v="6"/>
    <s v=" March 18"/>
    <n v="2022"/>
  </r>
  <r>
    <s v="Processed"/>
    <s v="VJ300320686"/>
    <s v="Earle Asphalt"/>
    <s v="Earle Asphalt x1371"/>
    <s v="Wonderful Pistachios - Variety"/>
    <s v="Food"/>
    <n v="14845608666"/>
    <s v="Friday, March 18, 2022"/>
    <s v="Cash"/>
    <n v="138"/>
    <n v="2"/>
    <n v="1"/>
    <n v="138"/>
    <n v="2"/>
    <n v="1"/>
    <n v="2"/>
    <n v="2"/>
    <x v="77"/>
    <s v="Wonderful Pistachios - Variety"/>
    <s v="Food"/>
    <x v="1"/>
    <b v="1"/>
    <n v="2"/>
    <n v="1.3333333333333333"/>
    <s v="Wonderful Pistachios "/>
    <s v=" Variety"/>
    <m/>
    <x v="6"/>
    <s v=" March 18"/>
    <n v="2022"/>
  </r>
  <r>
    <s v="Processed"/>
    <s v="VJ300320686"/>
    <s v="Earle Asphalt"/>
    <s v="Earle Asphalt x1371"/>
    <s v="Wonderful Pistachios - Variety"/>
    <s v="Food"/>
    <n v="14845704575"/>
    <s v="Friday, March 18, 2022"/>
    <s v="Cash"/>
    <n v="138"/>
    <n v="2"/>
    <n v="1"/>
    <n v="138"/>
    <n v="2"/>
    <n v="1"/>
    <n v="2"/>
    <n v="2"/>
    <x v="77"/>
    <s v="Wonderful Pistachios - Variety"/>
    <s v="Food"/>
    <x v="1"/>
    <b v="1"/>
    <n v="2"/>
    <n v="1.3333333333333333"/>
    <s v="Wonderful Pistachios "/>
    <s v=" Variety"/>
    <m/>
    <x v="6"/>
    <s v=" March 18"/>
    <n v="2022"/>
  </r>
  <r>
    <s v="Processed"/>
    <s v="VJ300320692"/>
    <s v="EB Public Library"/>
    <s v="EB Public Library x1380"/>
    <s v="Miss Vickie's Potato Chip - Sea Salt Original"/>
    <s v="Food"/>
    <n v="14845733451"/>
    <s v="Friday, March 18, 2022"/>
    <s v="Credit"/>
    <n v="113"/>
    <n v="1.5"/>
    <n v="1"/>
    <n v="113"/>
    <n v="1.5"/>
    <n v="1"/>
    <n v="1.5"/>
    <n v="1.5"/>
    <x v="74"/>
    <s v="Miss Vickie's Potato Chip - Sea Salt Original"/>
    <s v="Food"/>
    <x v="1"/>
    <b v="1"/>
    <n v="1.5"/>
    <n v="1"/>
    <s v="Miss Vickie's Potato Chip "/>
    <s v=" Sea Salt Original"/>
    <m/>
    <x v="6"/>
    <s v=" March 18"/>
    <n v="2022"/>
  </r>
  <r>
    <s v="Processed"/>
    <s v="VJ300320692"/>
    <s v="EB Public Library"/>
    <s v="EB Public Library x1380"/>
    <s v="Spindrift - Sparkling Water - Pineapple"/>
    <s v="Carbonated"/>
    <n v="14845774159"/>
    <s v="Friday, March 18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6"/>
    <s v=" March 18"/>
    <n v="2022"/>
  </r>
  <r>
    <s v="Processed"/>
    <s v="VJ300320692"/>
    <s v="EB Public Library"/>
    <s v="EB Public Library x1380"/>
    <s v="Bai Antioxidant - Kula Watermelon"/>
    <s v="Non Carbonated"/>
    <n v="14845777261"/>
    <s v="Friday, March 18, 2022"/>
    <s v="Cash"/>
    <n v="147"/>
    <n v="2.75"/>
    <n v="1"/>
    <n v="147"/>
    <n v="2.75"/>
    <n v="1"/>
    <n v="2.75"/>
    <n v="2.75"/>
    <x v="74"/>
    <s v="Bai Antioxidant - Kula Watermelon"/>
    <s v="Non Carbonated"/>
    <x v="2"/>
    <b v="1"/>
    <n v="2.75"/>
    <n v="1.8333333333333333"/>
    <s v="Bai Antioxidant "/>
    <s v=" Kula Watermelon"/>
    <m/>
    <x v="6"/>
    <s v=" March 18"/>
    <n v="2022"/>
  </r>
  <r>
    <s v="Processed"/>
    <s v="VJ300320692"/>
    <s v="EB Public Library"/>
    <s v="EB Public Library x1380"/>
    <s v="Autumns Granola Bar - Cinnamon Almond"/>
    <s v="Food"/>
    <n v="14845816964"/>
    <s v="Friday, March 18, 2022"/>
    <s v="Credit"/>
    <n v="130"/>
    <n v="2"/>
    <n v="1"/>
    <n v="130"/>
    <n v="2"/>
    <n v="1"/>
    <n v="2"/>
    <n v="2"/>
    <x v="74"/>
    <s v="Autumns Granola Bar - Cinnamon Almond"/>
    <s v="Food"/>
    <x v="1"/>
    <b v="1"/>
    <n v="2"/>
    <n v="1.3333333333333333"/>
    <s v="Autumns Granola Bar "/>
    <s v=" Cinnamon Almond"/>
    <m/>
    <x v="6"/>
    <s v=" March 18"/>
    <n v="2022"/>
  </r>
  <r>
    <s v="Processed"/>
    <s v="VJ300205292"/>
    <s v="Brunswick Sq Mall"/>
    <s v="BSQ Mall x1364 - Zales"/>
    <s v="Poland Springs Water"/>
    <s v="Water"/>
    <n v="14846214529"/>
    <s v="Friday, March 18, 2022"/>
    <s v="Credit"/>
    <n v="144"/>
    <n v="1.5"/>
    <n v="1"/>
    <n v="144"/>
    <n v="1.5"/>
    <n v="1"/>
    <n v="1.5"/>
    <n v="1.5"/>
    <x v="77"/>
    <s v="Poland Springs Water"/>
    <s v="Water"/>
    <x v="3"/>
    <b v="1"/>
    <n v="1.5"/>
    <n v="1"/>
    <s v="Poland Springs Water"/>
    <m/>
    <m/>
    <x v="6"/>
    <s v=" March 18"/>
    <n v="2022"/>
  </r>
  <r>
    <s v="Processed"/>
    <s v="VJ300320611"/>
    <s v="Brunswick Sq Mall"/>
    <s v="BSQ Mall x1366 - ATT"/>
    <s v="Takis - Hot Chilli Pepper &amp; Lime"/>
    <s v="Food"/>
    <n v="14846549759"/>
    <s v="Friday, March 18, 2022"/>
    <s v="Cash"/>
    <n v="123"/>
    <n v="1.5"/>
    <n v="1"/>
    <n v="123"/>
    <n v="1.5"/>
    <n v="1"/>
    <n v="1.5"/>
    <n v="1.5"/>
    <x v="77"/>
    <s v="Takis - Hot Chilli Pepper &amp; Lime"/>
    <s v="Food"/>
    <x v="1"/>
    <b v="1"/>
    <n v="1.5"/>
    <n v="1"/>
    <s v="Takis "/>
    <s v=" Hot Chilli Pepper &amp; Lime"/>
    <m/>
    <x v="6"/>
    <s v=" March 18"/>
    <n v="2022"/>
  </r>
  <r>
    <s v="Processed"/>
    <s v="VJ300205292"/>
    <s v="Brunswick Sq Mall"/>
    <s v="BSQ Mall x1364 - Zales"/>
    <s v="Cheetos Baked - Crunchy Cheese"/>
    <s v="Food"/>
    <n v="14846768926"/>
    <s v="Friday, March 18, 2022"/>
    <s v="Credit"/>
    <n v="122"/>
    <n v="1.5"/>
    <n v="1"/>
    <n v="122"/>
    <n v="1.5"/>
    <n v="1"/>
    <n v="1.5"/>
    <n v="1.5"/>
    <x v="77"/>
    <s v="Cheetos Baked - Crunchy Cheese"/>
    <s v="Food"/>
    <x v="1"/>
    <b v="1"/>
    <n v="1.5"/>
    <n v="1"/>
    <s v="Cheetos Baked "/>
    <s v=" Crunchy Cheese"/>
    <m/>
    <x v="6"/>
    <s v=" March 18"/>
    <n v="2022"/>
  </r>
  <r>
    <s v="Processed"/>
    <s v="VJ300205292"/>
    <s v="Brunswick Sq Mall"/>
    <s v="BSQ Mall x1364 - Zales"/>
    <s v="KitKat - Crisp Wafers"/>
    <s v="Food"/>
    <n v="14846828221"/>
    <s v="Friday, March 18, 2022"/>
    <s v="Cash"/>
    <n v="130"/>
    <n v="2"/>
    <n v="1"/>
    <n v="130"/>
    <n v="2"/>
    <n v="1"/>
    <n v="2"/>
    <n v="2"/>
    <x v="77"/>
    <s v="KitKat - Crisp Wafers"/>
    <s v="Food"/>
    <x v="1"/>
    <b v="1"/>
    <n v="2"/>
    <n v="1.3333333333333333"/>
    <s v="KitKat "/>
    <s v=" Crisp Wafers"/>
    <m/>
    <x v="6"/>
    <s v=" March 18"/>
    <n v="2022"/>
  </r>
  <r>
    <s v="Processed"/>
    <s v="VJ300320611"/>
    <s v="Brunswick Sq Mall"/>
    <s v="BSQ Mall x1366 - ATT"/>
    <s v="Monster Energy Original"/>
    <s v="Carbonated"/>
    <n v="14846936181"/>
    <s v="Friday, March 18, 2022"/>
    <s v="Credit"/>
    <n v="146"/>
    <n v="3"/>
    <n v="1"/>
    <n v="146"/>
    <n v="3"/>
    <n v="1"/>
    <n v="3"/>
    <n v="3"/>
    <x v="77"/>
    <s v="Monster Energy Original"/>
    <s v="Carbonated"/>
    <x v="0"/>
    <b v="1"/>
    <n v="3"/>
    <n v="2"/>
    <s v="Monster Energy Original"/>
    <m/>
    <m/>
    <x v="6"/>
    <s v=" March 18"/>
    <n v="2022"/>
  </r>
  <r>
    <s v="Processed"/>
    <s v="VJ300320611"/>
    <s v="Brunswick Sq Mall"/>
    <s v="BSQ Mall x1366 - ATT"/>
    <s v="Snapple Diet Tea - Raspberry"/>
    <s v="Non Carbonated"/>
    <n v="14846938032"/>
    <s v="Friday, March 18, 2022"/>
    <s v="Credit"/>
    <n v="145"/>
    <n v="2.5"/>
    <n v="1"/>
    <n v="145"/>
    <n v="2.5"/>
    <n v="1"/>
    <n v="2.5"/>
    <n v="2.5"/>
    <x v="77"/>
    <s v="Snapple Diet Tea - Raspberry"/>
    <s v="Non Carbonated"/>
    <x v="2"/>
    <b v="1"/>
    <n v="2.5"/>
    <n v="1.6666666666666667"/>
    <s v="Snapple Diet Tea "/>
    <s v=" Raspberry"/>
    <m/>
    <x v="6"/>
    <s v=" March 18"/>
    <n v="2022"/>
  </r>
  <r>
    <s v="Processed"/>
    <s v="VJ300320609"/>
    <s v="GuttenPlans"/>
    <s v="GuttenPlans x1367"/>
    <s v="KitKat - Crisp Wafers"/>
    <s v="Food"/>
    <n v="14847366238"/>
    <s v="Friday, March 18, 2022"/>
    <s v="Cash"/>
    <n v="134"/>
    <n v="2"/>
    <n v="1"/>
    <n v="134"/>
    <n v="2"/>
    <n v="1"/>
    <n v="2"/>
    <n v="2"/>
    <x v="77"/>
    <s v="KitKat - Crisp Wafers"/>
    <s v="Food"/>
    <x v="1"/>
    <b v="1"/>
    <n v="2"/>
    <n v="1.3333333333333333"/>
    <s v="KitKat "/>
    <s v=" Crisp Wafers"/>
    <m/>
    <x v="6"/>
    <s v=" March 18"/>
    <n v="2022"/>
  </r>
  <r>
    <s v="Processed"/>
    <s v="VJ300205292"/>
    <s v="Brunswick Sq Mall"/>
    <s v="BSQ Mall x1364 - Zales"/>
    <s v="Takis FUGEO mini"/>
    <s v="Food"/>
    <n v="14848387486"/>
    <s v="Saturday, March 19, 2022"/>
    <s v="Credit"/>
    <n v="121"/>
    <n v="1.5"/>
    <n v="1"/>
    <n v="121"/>
    <n v="1.5"/>
    <n v="1"/>
    <n v="1.5"/>
    <n v="1.5"/>
    <x v="78"/>
    <s v="Takis FUGEO mini"/>
    <s v="Food"/>
    <x v="1"/>
    <b v="1"/>
    <n v="1.5"/>
    <n v="1"/>
    <s v="Takis FUGEO mini"/>
    <m/>
    <m/>
    <x v="0"/>
    <s v=" March 19"/>
    <n v="2022"/>
  </r>
  <r>
    <s v="Processed"/>
    <s v="VJ300205292"/>
    <s v="Brunswick Sq Mall"/>
    <s v="BSQ Mall x1364 - Zales"/>
    <s v="Cheetos Baked - Crunchy Cheese"/>
    <s v="Food"/>
    <n v="14848389061"/>
    <s v="Saturday, March 19, 2022"/>
    <s v="Credit"/>
    <n v="122"/>
    <n v="1.5"/>
    <n v="1"/>
    <n v="122"/>
    <n v="1.5"/>
    <n v="1"/>
    <n v="1.5"/>
    <n v="1.5"/>
    <x v="78"/>
    <s v="Cheetos Baked - Crunchy Cheese"/>
    <s v="Food"/>
    <x v="1"/>
    <b v="1"/>
    <n v="1.5"/>
    <n v="1"/>
    <s v="Cheetos Baked "/>
    <s v=" Crunchy Cheese"/>
    <m/>
    <x v="0"/>
    <s v=" March 19"/>
    <n v="2022"/>
  </r>
  <r>
    <s v="Processed"/>
    <s v="VJ300205292"/>
    <s v="Brunswick Sq Mall"/>
    <s v="BSQ Mall x1364 - Zales"/>
    <s v="Vitamin Water - Ice Cool Blue Lavender"/>
    <s v="Water"/>
    <n v="14848394148"/>
    <s v="Saturday, March 19, 2022"/>
    <s v="Credit"/>
    <n v="145"/>
    <n v="2.75"/>
    <n v="1"/>
    <n v="145"/>
    <n v="2.75"/>
    <n v="1"/>
    <n v="2.75"/>
    <n v="2.75"/>
    <x v="78"/>
    <s v="Vitamin Water - Ice Cool Blue Lavender"/>
    <s v="Water"/>
    <x v="3"/>
    <b v="1"/>
    <n v="2.75"/>
    <n v="1.8333333333333333"/>
    <s v="Vitamin Water "/>
    <s v=" Ice Cool Blue Lavender"/>
    <m/>
    <x v="0"/>
    <s v=" March 19"/>
    <n v="2022"/>
  </r>
  <r>
    <s v="Processed"/>
    <s v="VJ300320692"/>
    <s v="EB Public Library"/>
    <s v="EB Public Library x1380"/>
    <s v="Iberia Coconut Water"/>
    <s v="Non Carbonated"/>
    <n v="14848732843"/>
    <s v="Saturday, March 19, 2022"/>
    <s v="Cash"/>
    <n v="140"/>
    <n v="2"/>
    <n v="1"/>
    <n v="140"/>
    <n v="2"/>
    <n v="1"/>
    <n v="2"/>
    <n v="2"/>
    <x v="74"/>
    <s v="Iberia Coconut Water"/>
    <s v="Non Carbonated"/>
    <x v="2"/>
    <b v="1"/>
    <n v="2"/>
    <n v="1.3333333333333333"/>
    <s v="Iberia Coconut Water"/>
    <m/>
    <m/>
    <x v="0"/>
    <s v=" March 19"/>
    <n v="2022"/>
  </r>
  <r>
    <s v="Processed"/>
    <s v="VJ300320611"/>
    <s v="Brunswick Sq Mall"/>
    <s v="BSQ Mall x1366 - ATT"/>
    <s v="Vitamin Water - Squeezed Lemonade"/>
    <s v="Water"/>
    <n v="14848758456"/>
    <s v="Saturday, March 19, 2022"/>
    <s v="Credit"/>
    <n v="147"/>
    <n v="2.75"/>
    <n v="1"/>
    <n v="147"/>
    <n v="2.75"/>
    <n v="1"/>
    <n v="2.75"/>
    <n v="2.75"/>
    <x v="78"/>
    <s v="Vitamin Water - Squeezed Lemonade"/>
    <s v="Water"/>
    <x v="3"/>
    <b v="1"/>
    <n v="2.75"/>
    <n v="1.8333333333333333"/>
    <s v="Vitamin Water "/>
    <s v=" Squeezed Lemonade"/>
    <m/>
    <x v="0"/>
    <s v=" March 19"/>
    <n v="2022"/>
  </r>
  <r>
    <s v="Processed"/>
    <s v="VJ300205292"/>
    <s v="Brunswick Sq Mall"/>
    <s v="BSQ Mall x1364 - Zales"/>
    <s v="Poland Springs Water"/>
    <s v="Water"/>
    <n v="14848760026"/>
    <s v="Saturday, March 19, 2022"/>
    <s v="Credit"/>
    <n v="144"/>
    <n v="1.5"/>
    <n v="1"/>
    <n v="144"/>
    <n v="1.5"/>
    <n v="1"/>
    <n v="1.5"/>
    <n v="1.5"/>
    <x v="78"/>
    <s v="Poland Springs Water"/>
    <s v="Water"/>
    <x v="3"/>
    <b v="1"/>
    <n v="1.5"/>
    <n v="1"/>
    <s v="Poland Springs Water"/>
    <m/>
    <m/>
    <x v="0"/>
    <s v=" March 19"/>
    <n v="2022"/>
  </r>
  <r>
    <s v="Processed"/>
    <s v="VJ300320611"/>
    <s v="Brunswick Sq Mall"/>
    <s v="BSQ Mall x1366 - ATT"/>
    <s v="Good Health Veggie Stix - Sea Salt"/>
    <s v="Food"/>
    <n v="14848798179"/>
    <s v="Saturday, March 19, 2022"/>
    <s v="Cash"/>
    <n v="110"/>
    <n v="1.5"/>
    <n v="1"/>
    <n v="110"/>
    <n v="1.5"/>
    <n v="1"/>
    <n v="1.5"/>
    <n v="1.5"/>
    <x v="78"/>
    <s v="Good Health Veggie Stix - Sea Salt"/>
    <s v="Food"/>
    <x v="1"/>
    <b v="1"/>
    <n v="1.5"/>
    <n v="1"/>
    <s v="Good Health Veggie Stix "/>
    <s v=" Sea Salt"/>
    <m/>
    <x v="0"/>
    <s v=" March 19"/>
    <n v="2022"/>
  </r>
  <r>
    <s v="Processed"/>
    <s v="VJ300320692"/>
    <s v="EB Public Library"/>
    <s v="EB Public Library x1380"/>
    <s v="Autumns Granola Bar - Cinnamon Almond"/>
    <s v="Food"/>
    <n v="14848915570"/>
    <s v="Saturday, March 19, 2022"/>
    <s v="Cash"/>
    <n v="130"/>
    <n v="2"/>
    <n v="1"/>
    <n v="130"/>
    <n v="2"/>
    <n v="1"/>
    <n v="2"/>
    <n v="2"/>
    <x v="74"/>
    <s v="Autumns Granola Bar - Cinnamon Almond"/>
    <s v="Food"/>
    <x v="1"/>
    <b v="1"/>
    <n v="2"/>
    <n v="1.3333333333333333"/>
    <s v="Autumns Granola Bar "/>
    <s v=" Cinnamon Almond"/>
    <m/>
    <x v="0"/>
    <s v=" March 19"/>
    <n v="2022"/>
  </r>
  <r>
    <s v="Processed"/>
    <s v="VJ300320692"/>
    <s v="EB Public Library"/>
    <s v="EB Public Library x1380"/>
    <s v="Miss Vickie's Potato Chip - Jalapeno"/>
    <s v="Food"/>
    <n v="14848918017"/>
    <s v="Saturday, March 19, 2022"/>
    <s v="Cash"/>
    <n v="111"/>
    <n v="1.5"/>
    <n v="1"/>
    <n v="111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0"/>
    <s v=" March 19"/>
    <n v="2022"/>
  </r>
  <r>
    <s v="Processed"/>
    <s v="VJ300320611"/>
    <s v="Brunswick Sq Mall"/>
    <s v="BSQ Mall x1366 - ATT"/>
    <s v="S. Pellegrino Sparkling Mineral Water"/>
    <s v="Water"/>
    <n v="14849180640"/>
    <s v="Saturday, March 19, 2022"/>
    <s v="Credit"/>
    <n v="143"/>
    <n v="2"/>
    <n v="1"/>
    <n v="143"/>
    <n v="2"/>
    <n v="1"/>
    <n v="2"/>
    <n v="2"/>
    <x v="78"/>
    <s v="S. Pellegrino Sparkling Mineral Water"/>
    <s v="Water"/>
    <x v="3"/>
    <b v="1"/>
    <n v="2"/>
    <n v="1.3333333333333333"/>
    <s v="S. Pellegrino Sparkling Mineral Water"/>
    <m/>
    <m/>
    <x v="0"/>
    <s v=" March 19"/>
    <n v="2022"/>
  </r>
  <r>
    <s v="Processed"/>
    <s v="VJ300320692"/>
    <s v="EB Public Library"/>
    <s v="EB Public Library x1380"/>
    <s v="Coca Cola - Zero Sugar"/>
    <s v="Carbonated"/>
    <n v="14849226787"/>
    <s v="Saturday, March 19, 2022"/>
    <s v="Cash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0"/>
    <s v=" March 19"/>
    <n v="2022"/>
  </r>
  <r>
    <s v="Processed"/>
    <s v="VJ300320692"/>
    <s v="EB Public Library"/>
    <s v="EB Public Library x1380"/>
    <s v="RXBAR - Protein Bar - Peanut Butter"/>
    <s v="Food"/>
    <n v="14849235770"/>
    <s v="Saturday, March 19, 2022"/>
    <s v="Cash"/>
    <n v="134"/>
    <n v="2"/>
    <n v="1"/>
    <n v="134"/>
    <n v="2"/>
    <n v="1"/>
    <n v="2"/>
    <n v="2"/>
    <x v="74"/>
    <s v="RXBAR - Protein Bar - Peanut Butter"/>
    <s v="Food"/>
    <x v="1"/>
    <b v="1"/>
    <n v="2"/>
    <n v="1.3333333333333333"/>
    <s v="RXBAR "/>
    <s v=" Protein Bar "/>
    <s v=" Peanut Butter"/>
    <x v="0"/>
    <s v=" March 19"/>
    <n v="2022"/>
  </r>
  <r>
    <s v="Processed"/>
    <s v="VJ300205292"/>
    <s v="Brunswick Sq Mall"/>
    <s v="BSQ Mall x1364 - Zales"/>
    <s v="Takis FUGEO mini"/>
    <s v="Food"/>
    <n v="14849264047"/>
    <s v="Saturday, March 19, 2022"/>
    <s v="Cash"/>
    <n v="121"/>
    <n v="1.5"/>
    <n v="1"/>
    <n v="121"/>
    <n v="1.5"/>
    <n v="1"/>
    <n v="1.5"/>
    <n v="1.5"/>
    <x v="78"/>
    <s v="Takis FUGEO mini"/>
    <s v="Food"/>
    <x v="1"/>
    <b v="1"/>
    <n v="1.5"/>
    <n v="1"/>
    <s v="Takis FUGEO mini"/>
    <m/>
    <m/>
    <x v="0"/>
    <s v=" March 19"/>
    <n v="2022"/>
  </r>
  <r>
    <s v="Processed"/>
    <s v="VJ300320692"/>
    <s v="EB Public Library"/>
    <s v="EB Public Library x1380"/>
    <s v="Miss Vickie's Potato Chip - Lime &amp; Cracked Pe"/>
    <s v="Food"/>
    <n v="14849421535"/>
    <s v="Saturday, March 19, 2022"/>
    <s v="Cash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0"/>
    <s v=" March 19"/>
    <n v="2022"/>
  </r>
  <r>
    <s v="Processed"/>
    <s v="VJ300320692"/>
    <s v="EB Public Library"/>
    <s v="EB Public Library x1380"/>
    <s v="Bai Antioxidant - Kula Watermelon"/>
    <s v="Non Carbonated"/>
    <n v="14849429310"/>
    <s v="Saturday, March 19, 2022"/>
    <s v="Cash"/>
    <n v="147"/>
    <n v="2.75"/>
    <n v="1"/>
    <n v="147"/>
    <n v="2.75"/>
    <n v="1"/>
    <n v="2.75"/>
    <n v="2.75"/>
    <x v="74"/>
    <s v="Bai Antioxidant - Kula Watermelon"/>
    <s v="Non Carbonated"/>
    <x v="2"/>
    <b v="1"/>
    <n v="2.75"/>
    <n v="1.8333333333333333"/>
    <s v="Bai Antioxidant "/>
    <s v=" Kula Watermelon"/>
    <m/>
    <x v="0"/>
    <s v=" March 19"/>
    <n v="2022"/>
  </r>
  <r>
    <s v="Processed"/>
    <s v="VJ300320611"/>
    <s v="Brunswick Sq Mall"/>
    <s v="BSQ Mall x1366 - ATT"/>
    <s v="S. Pellegrino Sparkling Mineral Water"/>
    <s v="Water"/>
    <n v="14849666930"/>
    <s v="Saturday, March 19, 2022"/>
    <s v="Cash"/>
    <n v="143"/>
    <n v="2"/>
    <n v="1"/>
    <n v="143"/>
    <n v="2"/>
    <n v="1"/>
    <n v="2"/>
    <n v="2"/>
    <x v="78"/>
    <s v="S. Pellegrino Sparkling Mineral Water"/>
    <s v="Water"/>
    <x v="3"/>
    <b v="1"/>
    <n v="2"/>
    <n v="1.3333333333333333"/>
    <s v="S. Pellegrino Sparkling Mineral Water"/>
    <m/>
    <m/>
    <x v="0"/>
    <s v=" March 19"/>
    <n v="2022"/>
  </r>
  <r>
    <s v="Processed"/>
    <s v="VJ300320611"/>
    <s v="Brunswick Sq Mall"/>
    <s v="BSQ Mall x1366 - ATT"/>
    <s v="S. Pellegrino Sparkling Mineral Water"/>
    <s v="Water"/>
    <n v="14849667525"/>
    <s v="Saturday, March 19, 2022"/>
    <s v="Cash"/>
    <n v="143"/>
    <n v="2"/>
    <n v="1"/>
    <n v="143"/>
    <n v="2"/>
    <n v="1"/>
    <n v="2"/>
    <n v="2"/>
    <x v="78"/>
    <s v="S. Pellegrino Sparkling Mineral Water"/>
    <s v="Water"/>
    <x v="3"/>
    <b v="1"/>
    <n v="2"/>
    <n v="1.3333333333333333"/>
    <s v="S. Pellegrino Sparkling Mineral Water"/>
    <m/>
    <m/>
    <x v="0"/>
    <s v=" March 19"/>
    <n v="2022"/>
  </r>
  <r>
    <s v="Processed"/>
    <s v="VJ300320611"/>
    <s v="Brunswick Sq Mall"/>
    <s v="BSQ Mall x1366 - ATT"/>
    <s v="Bai Antioxidant - Molokai Coconut"/>
    <s v="Non Carbonated"/>
    <n v="14849753441"/>
    <s v="Saturday, March 19, 2022"/>
    <s v="Credit"/>
    <n v="144"/>
    <n v="2.5"/>
    <n v="1"/>
    <n v="144"/>
    <n v="2.5"/>
    <n v="1"/>
    <n v="2.5"/>
    <n v="2.5"/>
    <x v="78"/>
    <s v="Bai Antioxidant - Molokai Coconut"/>
    <s v="Non Carbonated"/>
    <x v="2"/>
    <b v="1"/>
    <n v="2.5"/>
    <n v="1.6666666666666667"/>
    <s v="Bai Antioxidant "/>
    <s v=" Molokai Coconut"/>
    <m/>
    <x v="0"/>
    <s v=" March 19"/>
    <n v="2022"/>
  </r>
  <r>
    <s v="Processed"/>
    <s v="VJ300205292"/>
    <s v="Brunswick Sq Mall"/>
    <s v="BSQ Mall x1364 - Zales"/>
    <s v="Lays Baked - Original"/>
    <s v="Food"/>
    <n v="14849768679"/>
    <s v="Saturday, March 19, 2022"/>
    <s v="Credit"/>
    <n v="111"/>
    <n v="1.5"/>
    <n v="1"/>
    <n v="111"/>
    <n v="1.5"/>
    <n v="1"/>
    <n v="1.5"/>
    <n v="1.5"/>
    <x v="78"/>
    <s v="Lays Baked - Original"/>
    <s v="Food"/>
    <x v="1"/>
    <b v="1"/>
    <n v="1.5"/>
    <n v="1"/>
    <s v="Lays Baked "/>
    <s v=" Original"/>
    <m/>
    <x v="0"/>
    <s v=" March 19"/>
    <n v="2022"/>
  </r>
  <r>
    <s v="Processed"/>
    <s v="VJ300205292"/>
    <s v="Brunswick Sq Mall"/>
    <s v="BSQ Mall x1364 - Zales"/>
    <s v="Popchips Potato - Sea Salt"/>
    <s v="Food"/>
    <n v="14849772343"/>
    <s v="Saturday, March 19, 2022"/>
    <s v="Credit"/>
    <n v="110"/>
    <n v="1.5"/>
    <n v="1"/>
    <n v="110"/>
    <n v="1.5"/>
    <n v="1"/>
    <n v="1.5"/>
    <n v="1.5"/>
    <x v="78"/>
    <s v="Popchips Potato - Sea Salt"/>
    <s v="Food"/>
    <x v="1"/>
    <b v="1"/>
    <n v="1.5"/>
    <n v="1"/>
    <s v="Popchips Potato "/>
    <s v=" Sea Salt"/>
    <m/>
    <x v="0"/>
    <s v=" March 19"/>
    <n v="2022"/>
  </r>
  <r>
    <s v="Processed"/>
    <s v="VJ300320611"/>
    <s v="Brunswick Sq Mall"/>
    <s v="BSQ Mall x1366 - ATT"/>
    <s v="Miss Vickie's Potato Chip - Sea Salt Original"/>
    <s v="Food"/>
    <n v="14849786937"/>
    <s v="Saturday, March 19, 2022"/>
    <s v="Cash"/>
    <n v="114"/>
    <n v="1.5"/>
    <n v="1"/>
    <n v="114"/>
    <n v="1.5"/>
    <n v="1"/>
    <n v="1.5"/>
    <n v="1.5"/>
    <x v="78"/>
    <s v="Miss Vickie's Potato Chip - Sea Salt Original"/>
    <s v="Food"/>
    <x v="1"/>
    <b v="1"/>
    <n v="1.5"/>
    <n v="1"/>
    <s v="Miss Vickie's Potato Chip "/>
    <s v=" Sea Salt Original"/>
    <m/>
    <x v="0"/>
    <s v=" March 19"/>
    <n v="2022"/>
  </r>
  <r>
    <s v="Processed"/>
    <s v="VJ300205292"/>
    <s v="Brunswick Sq Mall"/>
    <s v="BSQ Mall x1364 - Zales"/>
    <s v="Miss Vickie's Potato Chip - Sea Salt &amp; Vinega"/>
    <s v="Food"/>
    <n v="14849793356"/>
    <s v="Saturday, March 19, 2022"/>
    <s v="Cash"/>
    <n v="112"/>
    <n v="1.5"/>
    <n v="1"/>
    <n v="112"/>
    <n v="1.5"/>
    <n v="1"/>
    <n v="1.5"/>
    <n v="1.5"/>
    <x v="78"/>
    <s v="Miss Vickie's Potato Chip - Sea Salt &amp; Vinega"/>
    <s v="Food"/>
    <x v="1"/>
    <b v="1"/>
    <n v="1.5"/>
    <n v="1"/>
    <s v="Miss Vickie's Potato Chip "/>
    <s v=" Sea Salt &amp; Vinega"/>
    <m/>
    <x v="0"/>
    <s v=" March 19"/>
    <n v="2022"/>
  </r>
  <r>
    <s v="Processed"/>
    <s v="VJ300205292"/>
    <s v="Brunswick Sq Mall"/>
    <s v="BSQ Mall x1364 - Zales"/>
    <s v="Coca Cola - Zero Sugar"/>
    <s v="Carbonated"/>
    <n v="14849794334"/>
    <s v="Saturday, March 19, 2022"/>
    <s v="Cash"/>
    <n v="140"/>
    <n v="1.5"/>
    <n v="1"/>
    <n v="140"/>
    <n v="1.5"/>
    <n v="1"/>
    <n v="1.5"/>
    <n v="1.5"/>
    <x v="78"/>
    <s v="Coca Cola - Zero Sugar"/>
    <s v="Carbonated"/>
    <x v="0"/>
    <b v="1"/>
    <n v="1.5"/>
    <n v="1"/>
    <s v="Coca Cola "/>
    <s v=" Zero Sugar"/>
    <m/>
    <x v="0"/>
    <s v=" March 19"/>
    <n v="2022"/>
  </r>
  <r>
    <s v="Processed"/>
    <s v="VJ300205292"/>
    <s v="Brunswick Sq Mall"/>
    <s v="BSQ Mall x1364 - Zales"/>
    <s v="Takis FUGEO mini"/>
    <s v="Food"/>
    <n v="14849794677"/>
    <s v="Saturday, March 19, 2022"/>
    <s v="Cash"/>
    <n v="121"/>
    <n v="1.5"/>
    <n v="1"/>
    <n v="121"/>
    <n v="1.5"/>
    <n v="1"/>
    <n v="1.5"/>
    <n v="1.5"/>
    <x v="78"/>
    <s v="Takis FUGEO mini"/>
    <s v="Food"/>
    <x v="1"/>
    <b v="1"/>
    <n v="1.5"/>
    <n v="1"/>
    <s v="Takis FUGEO mini"/>
    <m/>
    <m/>
    <x v="0"/>
    <s v=" March 19"/>
    <n v="2022"/>
  </r>
  <r>
    <s v="Processed"/>
    <s v="VJ300205292"/>
    <s v="Brunswick Sq Mall"/>
    <s v="BSQ Mall x1364 - Zales"/>
    <s v="Bubly - Blackberry"/>
    <s v="Water"/>
    <n v="14849797564"/>
    <s v="Saturday, March 19, 2022"/>
    <s v="Cash"/>
    <n v="142"/>
    <n v="1.5"/>
    <n v="1"/>
    <n v="142"/>
    <n v="1.5"/>
    <n v="1"/>
    <n v="1.5"/>
    <n v="1.5"/>
    <x v="78"/>
    <s v="Bubly - Blackberry"/>
    <s v="Water"/>
    <x v="3"/>
    <b v="1"/>
    <n v="1.5"/>
    <n v="1"/>
    <s v="Bubly "/>
    <s v=" Blackberry"/>
    <m/>
    <x v="0"/>
    <s v=" March 19"/>
    <n v="2022"/>
  </r>
  <r>
    <s v="Processed"/>
    <s v="VJ300205292"/>
    <s v="Brunswick Sq Mall"/>
    <s v="BSQ Mall x1364 - Zales"/>
    <s v="Cheetos Baked - Crunchy Cheese"/>
    <s v="Food"/>
    <n v="14849843182"/>
    <s v="Saturday, March 19, 2022"/>
    <s v="Cash"/>
    <n v="122"/>
    <n v="1.5"/>
    <n v="1"/>
    <n v="122"/>
    <n v="1.5"/>
    <n v="1"/>
    <n v="1.5"/>
    <n v="1.5"/>
    <x v="78"/>
    <s v="Cheetos Baked - Crunchy Cheese"/>
    <s v="Food"/>
    <x v="1"/>
    <b v="1"/>
    <n v="1.5"/>
    <n v="1"/>
    <s v="Cheetos Baked "/>
    <s v=" Crunchy Cheese"/>
    <m/>
    <x v="0"/>
    <s v=" March 19"/>
    <n v="2022"/>
  </r>
  <r>
    <s v="Processed"/>
    <s v="VJ300205292"/>
    <s v="Brunswick Sq Mall"/>
    <s v="BSQ Mall x1364 - Zales"/>
    <s v="Poland Springs Water"/>
    <s v="Water"/>
    <n v="14849866025"/>
    <s v="Saturday, March 19, 2022"/>
    <s v="Cash"/>
    <n v="144"/>
    <n v="1.5"/>
    <n v="1"/>
    <n v="144"/>
    <n v="1.5"/>
    <n v="1"/>
    <n v="1.5"/>
    <n v="1.5"/>
    <x v="78"/>
    <s v="Poland Springs Water"/>
    <s v="Water"/>
    <x v="3"/>
    <b v="1"/>
    <n v="1.5"/>
    <n v="1"/>
    <s v="Poland Springs Water"/>
    <m/>
    <m/>
    <x v="0"/>
    <s v=" March 19"/>
    <n v="2022"/>
  </r>
  <r>
    <s v="Processed"/>
    <s v="VJ300205292"/>
    <s v="Brunswick Sq Mall"/>
    <s v="BSQ Mall x1364 - Zales"/>
    <s v="Poland Springs Water"/>
    <s v="Water"/>
    <n v="14849917098"/>
    <s v="Saturday, March 19, 2022"/>
    <s v="Cash"/>
    <n v="144"/>
    <n v="1.5"/>
    <n v="1"/>
    <n v="144"/>
    <n v="1.5"/>
    <n v="1"/>
    <n v="1.5"/>
    <n v="1.5"/>
    <x v="78"/>
    <s v="Poland Springs Water"/>
    <s v="Water"/>
    <x v="3"/>
    <b v="1"/>
    <n v="1.5"/>
    <n v="1"/>
    <s v="Poland Springs Water"/>
    <m/>
    <m/>
    <x v="0"/>
    <s v=" March 19"/>
    <n v="2022"/>
  </r>
  <r>
    <s v="Processed"/>
    <s v="VJ300205292"/>
    <s v="Brunswick Sq Mall"/>
    <s v="BSQ Mall x1364 - Zales"/>
    <s v="Snapple Diet Tea - Peach Tea"/>
    <s v="Non Carbonated"/>
    <n v="14850144030"/>
    <s v="Saturday, March 19, 2022"/>
    <s v="Credit"/>
    <n v="143"/>
    <n v="2.5"/>
    <n v="1"/>
    <n v="143"/>
    <n v="2.5"/>
    <n v="1"/>
    <n v="2.5"/>
    <n v="2.5"/>
    <x v="78"/>
    <s v="Snapple Diet Tea - Peach Tea"/>
    <s v="Non Carbonated"/>
    <x v="2"/>
    <b v="1"/>
    <n v="2.5"/>
    <n v="1.6666666666666667"/>
    <s v="Snapple Diet Tea "/>
    <s v=" Peach Tea"/>
    <m/>
    <x v="0"/>
    <s v=" March 19"/>
    <n v="2022"/>
  </r>
  <r>
    <s v="Processed"/>
    <s v="VJ300320611"/>
    <s v="Brunswick Sq Mall"/>
    <s v="BSQ Mall x1366 - ATT"/>
    <s v="Snapple Diet Tea - Raspberry"/>
    <s v="Non Carbonated"/>
    <n v="14850246702"/>
    <s v="Saturday, March 19, 2022"/>
    <s v="Credit"/>
    <n v="145"/>
    <n v="2.5"/>
    <n v="1"/>
    <n v="145"/>
    <n v="2.5"/>
    <n v="1"/>
    <n v="2.5"/>
    <n v="2.5"/>
    <x v="78"/>
    <s v="Snapple Diet Tea - Raspberry"/>
    <s v="Non Carbonated"/>
    <x v="2"/>
    <b v="1"/>
    <n v="2.5"/>
    <n v="1.6666666666666667"/>
    <s v="Snapple Diet Tea "/>
    <s v=" Raspberry"/>
    <m/>
    <x v="0"/>
    <s v=" March 19"/>
    <n v="2022"/>
  </r>
  <r>
    <s v="Processed"/>
    <s v="VJ300205292"/>
    <s v="Brunswick Sq Mall"/>
    <s v="BSQ Mall x1364 - Zales"/>
    <s v="Poland Springs Water"/>
    <s v="Water"/>
    <n v="14850301787"/>
    <s v="Saturday, March 19, 2022"/>
    <s v="Cash"/>
    <n v="144"/>
    <n v="1.5"/>
    <n v="1"/>
    <n v="144"/>
    <n v="1.5"/>
    <n v="1"/>
    <n v="1.5"/>
    <n v="1.5"/>
    <x v="78"/>
    <s v="Poland Springs Water"/>
    <s v="Water"/>
    <x v="3"/>
    <b v="1"/>
    <n v="1.5"/>
    <n v="1"/>
    <s v="Poland Springs Water"/>
    <m/>
    <m/>
    <x v="0"/>
    <s v=" March 19"/>
    <n v="2022"/>
  </r>
  <r>
    <s v="Processed"/>
    <s v="VJ300205292"/>
    <s v="Brunswick Sq Mall"/>
    <s v="BSQ Mall x1364 - Zales"/>
    <s v="Cheetos Baked - Crunchy Cheese"/>
    <s v="Food"/>
    <n v="14850305930"/>
    <s v="Saturday, March 19, 2022"/>
    <s v="Cash"/>
    <n v="122"/>
    <n v="1.5"/>
    <n v="1"/>
    <n v="122"/>
    <n v="1.5"/>
    <n v="1"/>
    <n v="1.5"/>
    <n v="1.5"/>
    <x v="78"/>
    <s v="Cheetos Baked - Crunchy Cheese"/>
    <s v="Food"/>
    <x v="1"/>
    <b v="1"/>
    <n v="1.5"/>
    <n v="1"/>
    <s v="Cheetos Baked "/>
    <s v=" Crunchy Cheese"/>
    <m/>
    <x v="0"/>
    <s v=" March 19"/>
    <n v="2022"/>
  </r>
  <r>
    <s v="Processed"/>
    <s v="VJ300320611"/>
    <s v="Brunswick Sq Mall"/>
    <s v="BSQ Mall x1366 - ATT"/>
    <s v="S. Pellegrino Sparkling Mineral Water"/>
    <s v="Water"/>
    <n v="14851671801"/>
    <s v="Sunday, March 20, 2022"/>
    <s v="Cash"/>
    <n v="143"/>
    <n v="2"/>
    <n v="1"/>
    <n v="143"/>
    <n v="2"/>
    <n v="1"/>
    <n v="2"/>
    <n v="2"/>
    <x v="79"/>
    <s v="S. Pellegrino Sparkling Mineral Water"/>
    <s v="Water"/>
    <x v="3"/>
    <b v="1"/>
    <n v="2"/>
    <n v="1.3333333333333333"/>
    <s v="S. Pellegrino Sparkling Mineral Water"/>
    <m/>
    <m/>
    <x v="1"/>
    <s v=" March 20"/>
    <n v="2022"/>
  </r>
  <r>
    <s v="Processed"/>
    <s v="VJ300320692"/>
    <s v="EB Public Library"/>
    <s v="EB Public Library x1380"/>
    <s v="Starbucks Doubleshot Energy - Mocha"/>
    <s v="Non Carbonated"/>
    <n v="14851817336"/>
    <s v="Sunday, March 20, 2022"/>
    <s v="Cash"/>
    <n v="146"/>
    <n v="3.5"/>
    <n v="1"/>
    <n v="146"/>
    <n v="3.5"/>
    <n v="1"/>
    <n v="3.5"/>
    <n v="3.5"/>
    <x v="74"/>
    <s v="Starbucks Doubleshot Energy - Mocha"/>
    <s v="Non Carbonated"/>
    <x v="2"/>
    <b v="1"/>
    <n v="3.5"/>
    <n v="2.3333333333333335"/>
    <s v="Starbucks Doubleshot Energy "/>
    <s v=" Mocha"/>
    <m/>
    <x v="1"/>
    <s v=" March 20"/>
    <n v="2022"/>
  </r>
  <r>
    <s v="Processed"/>
    <s v="VJ300320692"/>
    <s v="EB Public Library"/>
    <s v="EB Public Library x1380"/>
    <s v="Honest Tea - Berry Hibiscus"/>
    <s v="Non Carbonated"/>
    <n v="14851901052"/>
    <s v="Sunday, March 20, 2022"/>
    <s v="Credit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1"/>
    <s v=" March 20"/>
    <n v="2022"/>
  </r>
  <r>
    <s v="Processed"/>
    <s v="VJ300320692"/>
    <s v="EB Public Library"/>
    <s v="EB Public Library x1380"/>
    <s v="Hungry Buddha - Chocolate Chip"/>
    <s v="Food"/>
    <n v="14851948159"/>
    <s v="Sunday, March 20, 2022"/>
    <s v="Cash"/>
    <n v="137"/>
    <n v="2"/>
    <n v="1"/>
    <n v="137"/>
    <n v="2"/>
    <n v="1"/>
    <n v="2"/>
    <n v="2"/>
    <x v="74"/>
    <s v="Hungry Buddha - Chocolate Chip"/>
    <s v="Food"/>
    <x v="1"/>
    <b v="1"/>
    <n v="2"/>
    <n v="1.3333333333333333"/>
    <s v="Hungry Buddha "/>
    <s v=" Chocolate Chip"/>
    <m/>
    <x v="1"/>
    <s v=" March 20"/>
    <n v="2022"/>
  </r>
  <r>
    <s v="Processed"/>
    <s v="VJ300320692"/>
    <s v="EB Public Library"/>
    <s v="EB Public Library x1380"/>
    <s v="Miss Vickie's Potato Chip - Lime &amp; Cracked Pe"/>
    <s v="Food"/>
    <n v="14852213568"/>
    <s v="Sunday, March 20, 2022"/>
    <s v="Cash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1"/>
    <s v=" March 20"/>
    <n v="2022"/>
  </r>
  <r>
    <s v="Processed"/>
    <s v="VJ300320692"/>
    <s v="EB Public Library"/>
    <s v="EB Public Library x1380"/>
    <s v="KitKat - Crisp Wafers"/>
    <s v="Food"/>
    <n v="14852218901"/>
    <s v="Sunday, March 20, 2022"/>
    <s v="Cash"/>
    <n v="138"/>
    <n v="2"/>
    <n v="1"/>
    <n v="138"/>
    <n v="2"/>
    <n v="1"/>
    <n v="2"/>
    <n v="2"/>
    <x v="74"/>
    <s v="KitKat - Crisp Wafers"/>
    <s v="Food"/>
    <x v="1"/>
    <b v="1"/>
    <n v="2"/>
    <n v="1.3333333333333333"/>
    <s v="KitKat "/>
    <s v=" Crisp Wafers"/>
    <m/>
    <x v="1"/>
    <s v=" March 20"/>
    <n v="2022"/>
  </r>
  <r>
    <s v="Processed"/>
    <s v="VJ300320692"/>
    <s v="EB Public Library"/>
    <s v="EB Public Library x1380"/>
    <s v="CheezIt - Original"/>
    <s v="Food"/>
    <n v="14852230693"/>
    <s v="Sunday, March 20, 2022"/>
    <s v="Cash"/>
    <n v="124"/>
    <n v="1.25"/>
    <n v="1"/>
    <n v="124"/>
    <n v="1.25"/>
    <n v="1"/>
    <n v="1.25"/>
    <n v="1.25"/>
    <x v="74"/>
    <s v="CheezIt - Original"/>
    <s v="Food"/>
    <x v="1"/>
    <b v="1"/>
    <n v="1.25"/>
    <n v="0.83333333333333337"/>
    <s v="CheezIt "/>
    <s v=" Original"/>
    <m/>
    <x v="1"/>
    <s v=" March 20"/>
    <n v="2022"/>
  </r>
  <r>
    <s v="Processed"/>
    <s v="VJ300320692"/>
    <s v="EB Public Library"/>
    <s v="EB Public Library x1380"/>
    <s v="Miss Vickie's Potato Chip - Lime &amp; Cracked Pe"/>
    <s v="Food"/>
    <n v="14852236922"/>
    <s v="Sunday, March 20, 2022"/>
    <s v="Cash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1"/>
    <s v=" March 20"/>
    <n v="2022"/>
  </r>
  <r>
    <s v="Processed"/>
    <s v="VJ300320692"/>
    <s v="EB Public Library"/>
    <s v="EB Public Library x1380"/>
    <s v="Lenny &amp; Larrys - SnickerDoodle"/>
    <s v="Food"/>
    <n v="14852397428"/>
    <s v="Sunday, March 20, 2022"/>
    <s v="Credit"/>
    <n v="125"/>
    <n v="2.5"/>
    <n v="1"/>
    <n v="125"/>
    <n v="2.5"/>
    <n v="1"/>
    <n v="2.5"/>
    <n v="2.5"/>
    <x v="74"/>
    <s v="Lenny &amp; Larrys - SnickerDoodle"/>
    <s v="Food"/>
    <x v="1"/>
    <b v="1"/>
    <n v="2.5"/>
    <n v="1.6666666666666667"/>
    <s v="Lenny &amp; Larrys "/>
    <s v=" SnickerDoodle"/>
    <m/>
    <x v="1"/>
    <s v=" March 20"/>
    <n v="2022"/>
  </r>
  <r>
    <s v="Processed"/>
    <s v="VJ300320611"/>
    <s v="Brunswick Sq Mall"/>
    <s v="BSQ Mall x1366 - ATT"/>
    <s v="Vitamin Water - Squeezed Lemonade"/>
    <s v="Water"/>
    <n v="14852417398"/>
    <s v="Sunday, March 20, 2022"/>
    <s v="Credit"/>
    <n v="147"/>
    <n v="2.75"/>
    <n v="1"/>
    <n v="147"/>
    <n v="2.75"/>
    <n v="1"/>
    <n v="2.75"/>
    <n v="2.75"/>
    <x v="79"/>
    <s v="Vitamin Water - Squeezed Lemonade"/>
    <s v="Water"/>
    <x v="3"/>
    <b v="1"/>
    <n v="2.75"/>
    <n v="1.8333333333333333"/>
    <s v="Vitamin Water "/>
    <s v=" Squeezed Lemonade"/>
    <m/>
    <x v="1"/>
    <s v=" March 20"/>
    <n v="2022"/>
  </r>
  <r>
    <s v="Processed"/>
    <s v="VJ300320692"/>
    <s v="EB Public Library"/>
    <s v="EB Public Library x1380"/>
    <s v="Lenny &amp; Larrys - SnickerDoodle"/>
    <s v="Food"/>
    <n v="14852436101"/>
    <s v="Sunday, March 20, 2022"/>
    <s v="Credit"/>
    <n v="125"/>
    <n v="2.5"/>
    <n v="1"/>
    <n v="125"/>
    <n v="2.5"/>
    <n v="1"/>
    <n v="2.5"/>
    <n v="2.5"/>
    <x v="74"/>
    <s v="Lenny &amp; Larrys - SnickerDoodle"/>
    <s v="Food"/>
    <x v="1"/>
    <b v="1"/>
    <n v="2.5"/>
    <n v="1.6666666666666667"/>
    <s v="Lenny &amp; Larrys "/>
    <s v=" SnickerDoodle"/>
    <m/>
    <x v="1"/>
    <s v=" March 20"/>
    <n v="2022"/>
  </r>
  <r>
    <s v="Processed"/>
    <s v="VJ300205292"/>
    <s v="Brunswick Sq Mall"/>
    <s v="BSQ Mall x1364 - Zales"/>
    <s v="Miss Vickie's Potato Chip - Sea Salt &amp; Vinega"/>
    <s v="Food"/>
    <n v="14853432645"/>
    <s v="Monday, March 21, 2022"/>
    <s v="Credit"/>
    <n v="112"/>
    <n v="1.5"/>
    <n v="1"/>
    <n v="112"/>
    <n v="1.5"/>
    <n v="1"/>
    <n v="1.5"/>
    <n v="1.5"/>
    <x v="79"/>
    <s v="Miss Vickie's Potato Chip - Sea Salt &amp; Vinega"/>
    <s v="Food"/>
    <x v="1"/>
    <b v="1"/>
    <n v="1.5"/>
    <n v="1"/>
    <s v="Miss Vickie's Potato Chip "/>
    <s v=" Sea Salt &amp; Vinega"/>
    <m/>
    <x v="2"/>
    <s v=" March 21"/>
    <n v="2022"/>
  </r>
  <r>
    <s v="Processed"/>
    <s v="VJ300205292"/>
    <s v="Brunswick Sq Mall"/>
    <s v="BSQ Mall x1364 - Zales"/>
    <s v="Coca Cola - Zero Sugar"/>
    <s v="Carbonated"/>
    <n v="14853433980"/>
    <s v="Monday, March 21, 2022"/>
    <s v="Cash"/>
    <n v="140"/>
    <n v="1.5"/>
    <n v="1"/>
    <n v="140"/>
    <n v="1.5"/>
    <n v="1"/>
    <n v="1.5"/>
    <n v="1.5"/>
    <x v="79"/>
    <s v="Coca Cola - Zero Sugar"/>
    <s v="Carbonated"/>
    <x v="0"/>
    <b v="1"/>
    <n v="1.5"/>
    <n v="1"/>
    <s v="Coca Cola "/>
    <s v=" Zero Sugar"/>
    <m/>
    <x v="2"/>
    <s v=" March 21"/>
    <n v="2022"/>
  </r>
  <r>
    <s v="Processed"/>
    <s v="VJ300320611"/>
    <s v="Brunswick Sq Mall"/>
    <s v="BSQ Mall x1366 - ATT"/>
    <s v="Robert Irvine's - Fit Crunch -  Chocolate Pea"/>
    <s v="Food"/>
    <n v="14854379364"/>
    <s v="Monday, March 21, 2022"/>
    <s v="Credit"/>
    <n v="138"/>
    <n v="2"/>
    <n v="1"/>
    <n v="138"/>
    <n v="2"/>
    <n v="1"/>
    <n v="2"/>
    <n v="2"/>
    <x v="80"/>
    <s v="Robert Irvine's - Fit Crunch -  Chocolate Pea"/>
    <s v="Food"/>
    <x v="1"/>
    <b v="1"/>
    <n v="2"/>
    <n v="1.3333333333333333"/>
    <s v="Robert Irvine's "/>
    <s v=" Fit Crunch "/>
    <s v="  Chocolate Pea"/>
    <x v="2"/>
    <s v=" March 21"/>
    <n v="2022"/>
  </r>
  <r>
    <s v="Processed"/>
    <s v="VJ300320686"/>
    <s v="Earle Asphalt"/>
    <s v="Earle Asphalt x1371"/>
    <s v="Snapple Diet Tea - Lemon"/>
    <s v="Non Carbonated"/>
    <n v="14854568213"/>
    <s v="Monday, March 21, 2022"/>
    <s v="Cash"/>
    <n v="145"/>
    <n v="2.5"/>
    <n v="1"/>
    <n v="145"/>
    <n v="2.5"/>
    <n v="1"/>
    <n v="2.5"/>
    <n v="2.5"/>
    <x v="80"/>
    <s v="Snapple Diet Tea - Lemon"/>
    <s v="Non Carbonated"/>
    <x v="2"/>
    <b v="1"/>
    <n v="2.5"/>
    <n v="1.6666666666666667"/>
    <s v="Snapple Diet Tea "/>
    <s v=" Lemon"/>
    <m/>
    <x v="2"/>
    <s v=" March 21"/>
    <n v="2022"/>
  </r>
  <r>
    <s v="Processed"/>
    <s v="VJ300320686"/>
    <s v="Earle Asphalt"/>
    <s v="Earle Asphalt x1371"/>
    <s v="Wonderful Pistachios - Variety"/>
    <s v="Food"/>
    <n v="14855191122"/>
    <s v="Monday, March 21, 2022"/>
    <s v="Cash"/>
    <n v="138"/>
    <n v="2"/>
    <n v="1"/>
    <n v="138"/>
    <n v="2"/>
    <n v="1"/>
    <n v="2"/>
    <n v="2"/>
    <x v="80"/>
    <s v="Wonderful Pistachios - Variety"/>
    <s v="Food"/>
    <x v="1"/>
    <b v="1"/>
    <n v="2"/>
    <n v="1.3333333333333333"/>
    <s v="Wonderful Pistachios "/>
    <s v=" Variety"/>
    <m/>
    <x v="2"/>
    <s v=" March 21"/>
    <n v="2022"/>
  </r>
  <r>
    <s v="Processed"/>
    <s v="VJ300320692"/>
    <s v="EB Public Library"/>
    <s v="EB Public Library x1380"/>
    <s v="Miss Vickie's Potato Chip - Sea Salt &amp; Vinega"/>
    <s v="Food"/>
    <n v="14855830966"/>
    <s v="Monday, March 21, 2022"/>
    <s v="Cash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2"/>
    <s v=" March 21"/>
    <n v="2022"/>
  </r>
  <r>
    <s v="Processed"/>
    <s v="VJ300320609"/>
    <s v="GuttenPlans"/>
    <s v="GuttenPlans x1367"/>
    <s v="KitKat - Crisp Wafers"/>
    <s v="Food"/>
    <n v="14855935156"/>
    <s v="Monday, March 21, 2022"/>
    <s v="Credit"/>
    <n v="134"/>
    <n v="2"/>
    <n v="1"/>
    <n v="134"/>
    <n v="2"/>
    <n v="1"/>
    <n v="2"/>
    <n v="3.5"/>
    <x v="80"/>
    <s v="KitKat - Crisp Wafers"/>
    <s v="Food"/>
    <x v="1"/>
    <b v="1"/>
    <n v="2"/>
    <n v="1.3333333333333333"/>
    <s v="KitKat "/>
    <s v=" Crisp Wafers"/>
    <m/>
    <x v="2"/>
    <s v=" March 21"/>
    <n v="2022"/>
  </r>
  <r>
    <s v="Processed"/>
    <s v="VJ300320609"/>
    <s v="GuttenPlans"/>
    <s v="GuttenPlans x1367"/>
    <s v="SunChips Multigrain - Harvest Cheddar"/>
    <s v="Food"/>
    <n v="14855935156"/>
    <s v="Monday, March 21, 2022"/>
    <s v="Credit"/>
    <n v="114"/>
    <n v="1.5"/>
    <n v="1"/>
    <n v="114"/>
    <n v="1.5"/>
    <n v="1"/>
    <n v="1.5"/>
    <n v="3.5"/>
    <x v="80"/>
    <s v="SunChips Multigrain - Harvest Cheddar"/>
    <s v="Food"/>
    <x v="1"/>
    <b v="1"/>
    <n v="1.5"/>
    <n v="1"/>
    <s v="SunChips Multigrain "/>
    <s v=" Harvest Cheddar"/>
    <m/>
    <x v="2"/>
    <s v=" March 21"/>
    <n v="2022"/>
  </r>
  <r>
    <s v="Processed"/>
    <s v="VJ300320609"/>
    <s v="GuttenPlans"/>
    <s v="GuttenPlans x1367"/>
    <s v="KitKat - Crisp Wafers"/>
    <s v="Food"/>
    <n v="14856074187"/>
    <s v="Monday, March 21, 2022"/>
    <s v="Cash"/>
    <n v="134"/>
    <n v="2"/>
    <n v="1"/>
    <n v="134"/>
    <n v="2"/>
    <n v="1"/>
    <n v="2"/>
    <n v="2"/>
    <x v="80"/>
    <s v="KitKat - Crisp Wafers"/>
    <s v="Food"/>
    <x v="1"/>
    <b v="1"/>
    <n v="2"/>
    <n v="1.3333333333333333"/>
    <s v="KitKat "/>
    <s v=" Crisp Wafers"/>
    <m/>
    <x v="2"/>
    <s v=" March 21"/>
    <n v="2022"/>
  </r>
  <r>
    <s v="Processed"/>
    <s v="VJ300320692"/>
    <s v="EB Public Library"/>
    <s v="EB Public Library x1380"/>
    <s v="Miss Vickie's Potato Chip - Sea Salt &amp; Vinega"/>
    <s v="Food"/>
    <n v="14856284333"/>
    <s v="Monday, March 21, 2022"/>
    <s v="Cash"/>
    <n v="123"/>
    <n v="1.5"/>
    <n v="1"/>
    <n v="123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2"/>
    <s v=" March 21"/>
    <n v="2022"/>
  </r>
  <r>
    <s v="Processed"/>
    <s v="VJ300320692"/>
    <s v="EB Public Library"/>
    <s v="EB Public Library x1380"/>
    <s v="Seapoint Farms Dry Roasted Edamame - Wasabi"/>
    <s v="Food"/>
    <n v="14856286042"/>
    <s v="Monday, March 21, 2022"/>
    <s v="Cash"/>
    <n v="122"/>
    <n v="2.5"/>
    <n v="1"/>
    <n v="122"/>
    <n v="2.5"/>
    <n v="1"/>
    <n v="2.5"/>
    <n v="2.5"/>
    <x v="74"/>
    <s v="Seapoint Farms Dry Roasted Edamame - Wasabi"/>
    <s v="Food"/>
    <x v="1"/>
    <b v="1"/>
    <n v="2.5"/>
    <n v="1.6666666666666667"/>
    <s v="Seapoint Farms Dry Roasted Edamame "/>
    <s v=" Wasabi"/>
    <m/>
    <x v="2"/>
    <s v=" March 21"/>
    <n v="2022"/>
  </r>
  <r>
    <s v="Processed"/>
    <s v="VJ300320692"/>
    <s v="EB Public Library"/>
    <s v="EB Public Library x1380"/>
    <s v="Coca Cola - Zero Sugar"/>
    <s v="Carbonated"/>
    <n v="14856291468"/>
    <s v="Monday, March 21, 2022"/>
    <s v="Cash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2"/>
    <s v=" March 21"/>
    <n v="2022"/>
  </r>
  <r>
    <s v="Processed"/>
    <s v="VJ300205292"/>
    <s v="Brunswick Sq Mall"/>
    <s v="BSQ Mall x1364 - Zales"/>
    <s v="Poland Springs Water"/>
    <s v="Water"/>
    <n v="14856379171"/>
    <s v="Monday, March 21, 2022"/>
    <s v="Credit"/>
    <n v="144"/>
    <n v="1.5"/>
    <n v="1"/>
    <n v="144"/>
    <n v="1.5"/>
    <n v="1"/>
    <n v="1.5"/>
    <n v="1.5"/>
    <x v="80"/>
    <s v="Poland Springs Water"/>
    <s v="Water"/>
    <x v="3"/>
    <b v="1"/>
    <n v="1.5"/>
    <n v="1"/>
    <s v="Poland Springs Water"/>
    <m/>
    <m/>
    <x v="2"/>
    <s v=" March 21"/>
    <n v="2022"/>
  </r>
  <r>
    <s v="Processed"/>
    <s v="VJ300320686"/>
    <s v="Earle Asphalt"/>
    <s v="Earle Asphalt x1371"/>
    <s v="Miss Vickie's Potato Chip - Smokehouse BBQ"/>
    <s v="Food"/>
    <n v="14856381898"/>
    <s v="Monday, March 21, 2022"/>
    <s v="Credit"/>
    <n v="111"/>
    <n v="1.5"/>
    <n v="1"/>
    <n v="111"/>
    <n v="1.5"/>
    <n v="1"/>
    <n v="1.5"/>
    <n v="1.5"/>
    <x v="80"/>
    <s v="Miss Vickie's Potato Chip - Smokehouse BBQ"/>
    <s v="Food"/>
    <x v="1"/>
    <b v="1"/>
    <n v="1.5"/>
    <n v="1"/>
    <s v="Miss Vickie's Potato Chip "/>
    <s v=" Smokehouse BBQ"/>
    <m/>
    <x v="2"/>
    <s v=" March 21"/>
    <n v="2022"/>
  </r>
  <r>
    <s v="Processed"/>
    <s v="VJ300320686"/>
    <s v="Earle Asphalt"/>
    <s v="Earle Asphalt x1371"/>
    <s v="Robert Irvine's - Fit Crunch -  Chocolate Pea"/>
    <s v="Food"/>
    <n v="14856550739"/>
    <s v="Monday, March 21, 2022"/>
    <s v="Cash"/>
    <n v="132"/>
    <n v="2"/>
    <n v="1"/>
    <n v="132"/>
    <n v="2"/>
    <n v="1"/>
    <n v="2"/>
    <n v="2"/>
    <x v="80"/>
    <s v="Robert Irvine's - Fit Crunch -  Chocolate Pea"/>
    <s v="Food"/>
    <x v="1"/>
    <b v="1"/>
    <n v="2"/>
    <n v="1.3333333333333333"/>
    <s v="Robert Irvine's "/>
    <s v=" Fit Crunch "/>
    <s v="  Chocolate Pea"/>
    <x v="2"/>
    <s v=" March 21"/>
    <n v="2022"/>
  </r>
  <r>
    <s v="Processed"/>
    <s v="VJ300320692"/>
    <s v="EB Public Library"/>
    <s v="EB Public Library x1380"/>
    <s v="RXBAR - Protein Bar - Chocolate Sea Salt"/>
    <s v="Food"/>
    <n v="14856644319"/>
    <s v="Monday, March 21, 2022"/>
    <s v="Credit"/>
    <n v="135"/>
    <n v="2"/>
    <n v="1"/>
    <n v="135"/>
    <n v="2"/>
    <n v="1"/>
    <n v="2"/>
    <n v="2"/>
    <x v="74"/>
    <s v="RXBAR - Protein Bar - Chocolate Sea Salt"/>
    <s v="Food"/>
    <x v="1"/>
    <b v="1"/>
    <n v="2"/>
    <n v="1.3333333333333333"/>
    <s v="RXBAR "/>
    <s v=" Protein Bar "/>
    <s v=" Chocolate Sea Salt"/>
    <x v="2"/>
    <s v=" March 21"/>
    <n v="2022"/>
  </r>
  <r>
    <s v="Processed"/>
    <s v="VJ300320692"/>
    <s v="EB Public Library"/>
    <s v="EB Public Library x1380"/>
    <s v="Starbucks Doubleshot Energy - Mocha"/>
    <s v="Non Carbonated"/>
    <n v="14857027718"/>
    <s v="Monday, March 21, 2022"/>
    <s v="Credit"/>
    <n v="146"/>
    <n v="3.5"/>
    <n v="1"/>
    <n v="146"/>
    <n v="3.5"/>
    <n v="1"/>
    <n v="3.5"/>
    <n v="3.5"/>
    <x v="74"/>
    <s v="Starbucks Doubleshot Energy - Mocha"/>
    <s v="Non Carbonated"/>
    <x v="2"/>
    <b v="1"/>
    <n v="3.5"/>
    <n v="2.3333333333333335"/>
    <s v="Starbucks Doubleshot Energy "/>
    <s v=" Mocha"/>
    <m/>
    <x v="2"/>
    <s v=" March 21"/>
    <n v="2022"/>
  </r>
  <r>
    <s v="Processed"/>
    <s v="VJ300320692"/>
    <s v="EB Public Library"/>
    <s v="EB Public Library x1380"/>
    <s v="CheezIt - Original"/>
    <s v="Food"/>
    <n v="14857407845"/>
    <s v="Monday, March 21, 2022"/>
    <s v="Cash"/>
    <n v="124"/>
    <n v="1.25"/>
    <n v="1"/>
    <n v="124"/>
    <n v="1.25"/>
    <n v="1"/>
    <n v="1.25"/>
    <n v="1.25"/>
    <x v="74"/>
    <s v="CheezIt - Original"/>
    <s v="Food"/>
    <x v="1"/>
    <b v="1"/>
    <n v="1.25"/>
    <n v="0.83333333333333337"/>
    <s v="CheezIt "/>
    <s v=" Original"/>
    <m/>
    <x v="2"/>
    <s v=" March 21"/>
    <n v="2022"/>
  </r>
  <r>
    <s v="Processed"/>
    <s v="VJ300320692"/>
    <s v="EB Public Library"/>
    <s v="EB Public Library x1380"/>
    <s v="Bai Antioxidant - Kula Watermelon"/>
    <s v="Non Carbonated"/>
    <n v="14857417265"/>
    <s v="Monday, March 21, 2022"/>
    <s v="Cash"/>
    <n v="147"/>
    <n v="2.75"/>
    <n v="1"/>
    <n v="147"/>
    <n v="2.75"/>
    <n v="1"/>
    <n v="2.75"/>
    <n v="2.75"/>
    <x v="74"/>
    <s v="Bai Antioxidant - Kula Watermelon"/>
    <s v="Non Carbonated"/>
    <x v="2"/>
    <b v="1"/>
    <n v="2.75"/>
    <n v="1.8333333333333333"/>
    <s v="Bai Antioxidant "/>
    <s v=" Kula Watermelon"/>
    <m/>
    <x v="2"/>
    <s v=" March 21"/>
    <n v="2022"/>
  </r>
  <r>
    <s v="Processed"/>
    <s v="VJ300320692"/>
    <s v="EB Public Library"/>
    <s v="EB Public Library x1380"/>
    <s v="Miss Vickie's Potato Chip - Sea Salt Original"/>
    <s v="Food"/>
    <n v="14857494457"/>
    <s v="Monday, March 21, 2022"/>
    <s v="Cash"/>
    <n v="113"/>
    <n v="1.5"/>
    <n v="1"/>
    <n v="113"/>
    <n v="1.5"/>
    <n v="1"/>
    <n v="1.5"/>
    <n v="1.5"/>
    <x v="74"/>
    <s v="Miss Vickie's Potato Chip - Sea Salt Original"/>
    <s v="Food"/>
    <x v="1"/>
    <b v="1"/>
    <n v="1.5"/>
    <n v="1"/>
    <s v="Miss Vickie's Potato Chip "/>
    <s v=" Sea Salt Original"/>
    <m/>
    <x v="2"/>
    <s v=" March 21"/>
    <n v="2022"/>
  </r>
  <r>
    <s v="Processed"/>
    <s v="VJ300320692"/>
    <s v="EB Public Library"/>
    <s v="EB Public Library x1380"/>
    <s v="Iberia Coconut Water"/>
    <s v="Non Carbonated"/>
    <n v="14857532737"/>
    <s v="Monday, March 21, 2022"/>
    <s v="Cash"/>
    <n v="140"/>
    <n v="2"/>
    <n v="1"/>
    <n v="140"/>
    <n v="2"/>
    <n v="1"/>
    <n v="2"/>
    <n v="2"/>
    <x v="74"/>
    <s v="Iberia Coconut Water"/>
    <s v="Non Carbonated"/>
    <x v="2"/>
    <b v="1"/>
    <n v="2"/>
    <n v="1.3333333333333333"/>
    <s v="Iberia Coconut Water"/>
    <m/>
    <m/>
    <x v="2"/>
    <s v=" March 21"/>
    <n v="2022"/>
  </r>
  <r>
    <s v="Processed"/>
    <s v="VJ300205292"/>
    <s v="Brunswick Sq Mall"/>
    <s v="BSQ Mall x1364 - Zales"/>
    <s v="Coca Cola - Zero Sugar"/>
    <s v="Carbonated"/>
    <n v="14857614568"/>
    <s v="Monday, March 21, 2022"/>
    <s v="Cash"/>
    <n v="140"/>
    <n v="1.5"/>
    <n v="1"/>
    <n v="140"/>
    <n v="1.5"/>
    <n v="1"/>
    <n v="1.5"/>
    <n v="1.5"/>
    <x v="80"/>
    <s v="Coca Cola - Zero Sugar"/>
    <s v="Carbonated"/>
    <x v="0"/>
    <b v="1"/>
    <n v="1.5"/>
    <n v="1"/>
    <s v="Coca Cola "/>
    <s v=" Zero Sugar"/>
    <m/>
    <x v="2"/>
    <s v=" March 21"/>
    <n v="2022"/>
  </r>
  <r>
    <s v="Processed"/>
    <s v="VJ300320692"/>
    <s v="EB Public Library"/>
    <s v="EB Public Library x1380"/>
    <s v="Miss Vickie's Potato Chip - Smokehouse BBQ"/>
    <s v="Food"/>
    <n v="14857713099"/>
    <s v="Monday, March 21, 2022"/>
    <s v="Cash"/>
    <n v="112"/>
    <n v="1.5"/>
    <n v="1"/>
    <n v="112"/>
    <n v="1.5"/>
    <n v="1"/>
    <n v="1.5"/>
    <n v="1.5"/>
    <x v="74"/>
    <s v="Miss Vickie's Potato Chip - Smokehouse BBQ"/>
    <s v="Food"/>
    <x v="1"/>
    <b v="1"/>
    <n v="1.5"/>
    <n v="1"/>
    <s v="Miss Vickie's Potato Chip "/>
    <s v=" Smokehouse BBQ"/>
    <m/>
    <x v="2"/>
    <s v=" March 21"/>
    <n v="2022"/>
  </r>
  <r>
    <s v="Processed"/>
    <s v="VJ300205292"/>
    <s v="Brunswick Sq Mall"/>
    <s v="BSQ Mall x1364 - Zales"/>
    <s v="Coca Cola - Zero Sugar"/>
    <s v="Carbonated"/>
    <n v="14857808779"/>
    <s v="Monday, March 21, 2022"/>
    <s v="Cash"/>
    <n v="140"/>
    <n v="1.5"/>
    <n v="1"/>
    <n v="140"/>
    <n v="1.5"/>
    <n v="1"/>
    <n v="1.5"/>
    <n v="1.5"/>
    <x v="80"/>
    <s v="Coca Cola - Zero Sugar"/>
    <s v="Carbonated"/>
    <x v="0"/>
    <b v="1"/>
    <n v="1.5"/>
    <n v="1"/>
    <s v="Coca Cola "/>
    <s v=" Zero Sugar"/>
    <m/>
    <x v="2"/>
    <s v=" March 21"/>
    <n v="2022"/>
  </r>
  <r>
    <s v="Processed"/>
    <s v="VJ300320611"/>
    <s v="Brunswick Sq Mall"/>
    <s v="BSQ Mall x1366 - ATT"/>
    <s v="Vitamin Water - Squeezed Lemonade"/>
    <s v="Water"/>
    <n v="14857840059"/>
    <s v="Monday, March 21, 2022"/>
    <s v="Credit"/>
    <n v="147"/>
    <n v="2.75"/>
    <n v="1"/>
    <n v="147"/>
    <n v="2.75"/>
    <n v="1"/>
    <n v="2.75"/>
    <n v="4"/>
    <x v="80"/>
    <s v="Vitamin Water - Squeezed Lemonade"/>
    <s v="Water"/>
    <x v="3"/>
    <b v="1"/>
    <n v="2.75"/>
    <n v="1.8333333333333333"/>
    <s v="Vitamin Water "/>
    <s v=" Squeezed Lemonade"/>
    <m/>
    <x v="2"/>
    <s v=" March 21"/>
    <n v="2022"/>
  </r>
  <r>
    <s v="Processed"/>
    <s v="VJ300320611"/>
    <s v="Brunswick Sq Mall"/>
    <s v="BSQ Mall x1366 - ATT"/>
    <s v="Oreo Mini"/>
    <s v="Food"/>
    <n v="14857840059"/>
    <s v="Monday, March 21, 2022"/>
    <s v="Credit"/>
    <n v="122"/>
    <n v="1.25"/>
    <n v="1"/>
    <n v="122"/>
    <n v="1.25"/>
    <n v="1"/>
    <n v="1.25"/>
    <n v="4"/>
    <x v="80"/>
    <s v="Oreo Mini"/>
    <s v="Food"/>
    <x v="1"/>
    <b v="1"/>
    <n v="1.25"/>
    <n v="0.83333333333333337"/>
    <s v="Oreo Mini"/>
    <m/>
    <m/>
    <x v="2"/>
    <s v=" March 21"/>
    <n v="2022"/>
  </r>
  <r>
    <s v="Processed"/>
    <s v="VJ300205292"/>
    <s v="Brunswick Sq Mall"/>
    <s v="BSQ Mall x1364 - Zales"/>
    <s v="Coca Cola - Zero Sugar"/>
    <s v="Carbonated"/>
    <n v="14858553437"/>
    <s v="Tuesday, March 22, 2022"/>
    <s v="Credit"/>
    <n v="140"/>
    <n v="1.5"/>
    <n v="1"/>
    <n v="140"/>
    <n v="1.5"/>
    <n v="1"/>
    <n v="1.5"/>
    <n v="1.5"/>
    <x v="80"/>
    <s v="Coca Cola - Zero Sugar"/>
    <s v="Carbonated"/>
    <x v="0"/>
    <b v="1"/>
    <n v="1.5"/>
    <n v="1"/>
    <s v="Coca Cola "/>
    <s v=" Zero Sugar"/>
    <m/>
    <x v="3"/>
    <s v=" March 22"/>
    <n v="2022"/>
  </r>
  <r>
    <s v="Processed"/>
    <s v="VJ300205292"/>
    <s v="Brunswick Sq Mall"/>
    <s v="BSQ Mall x1364 - Zales"/>
    <s v="Robert Irvine's - Fit Crunch -  Chocolate Pea"/>
    <s v="Food"/>
    <n v="14858556635"/>
    <s v="Tuesday, March 22, 2022"/>
    <s v="Credit"/>
    <n v="137"/>
    <n v="2"/>
    <n v="1"/>
    <n v="137"/>
    <n v="2"/>
    <n v="1"/>
    <n v="2"/>
    <n v="3.5"/>
    <x v="80"/>
    <s v="Robert Irvine's - Fit Crunch -  Chocolate Pea"/>
    <s v="Food"/>
    <x v="1"/>
    <b v="1"/>
    <n v="2"/>
    <n v="1.3333333333333333"/>
    <s v="Robert Irvine's "/>
    <s v=" Fit Crunch "/>
    <s v="  Chocolate Pea"/>
    <x v="3"/>
    <s v=" March 22"/>
    <n v="2022"/>
  </r>
  <r>
    <s v="Processed"/>
    <s v="VJ300205292"/>
    <s v="Brunswick Sq Mall"/>
    <s v="BSQ Mall x1364 - Zales"/>
    <s v="Miss Vickie's Potato Chip - Sea Salt Original"/>
    <s v="Food"/>
    <n v="14858556635"/>
    <s v="Tuesday, March 22, 2022"/>
    <s v="Credit"/>
    <n v="114"/>
    <n v="1.5"/>
    <n v="1"/>
    <n v="114"/>
    <n v="1.5"/>
    <n v="1"/>
    <n v="1.5"/>
    <n v="3.5"/>
    <x v="80"/>
    <s v="Miss Vickie's Potato Chip - Sea Salt Original"/>
    <s v="Food"/>
    <x v="1"/>
    <b v="1"/>
    <n v="1.5"/>
    <n v="1"/>
    <s v="Miss Vickie's Potato Chip "/>
    <s v=" Sea Salt Original"/>
    <m/>
    <x v="3"/>
    <s v=" March 22"/>
    <n v="2022"/>
  </r>
  <r>
    <s v="Processed"/>
    <s v="VJ300320609"/>
    <s v="GuttenPlans"/>
    <s v="GuttenPlans x1367"/>
    <s v="SunChips Multigrain - Harvest Cheddar"/>
    <s v="Food"/>
    <n v="14860183018"/>
    <s v="Tuesday, March 22, 2022"/>
    <s v="Credit"/>
    <n v="114"/>
    <n v="1.5"/>
    <n v="1"/>
    <n v="114"/>
    <n v="1.5"/>
    <n v="1"/>
    <n v="1.5"/>
    <n v="5"/>
    <x v="81"/>
    <s v="SunChips Multigrain - Harvest Cheddar"/>
    <s v="Food"/>
    <x v="1"/>
    <b v="1"/>
    <n v="1.5"/>
    <n v="1"/>
    <s v="SunChips Multigrain "/>
    <s v=" Harvest Cheddar"/>
    <m/>
    <x v="3"/>
    <s v=" March 22"/>
    <n v="2022"/>
  </r>
  <r>
    <s v="Processed"/>
    <s v="VJ300320609"/>
    <s v="GuttenPlans"/>
    <s v="GuttenPlans x1367"/>
    <s v="KitKat - Crisp Wafers"/>
    <s v="Food"/>
    <n v="14860183018"/>
    <s v="Tuesday, March 22, 2022"/>
    <s v="Credit"/>
    <n v="134"/>
    <n v="2"/>
    <n v="1"/>
    <n v="134"/>
    <n v="2"/>
    <n v="1"/>
    <n v="2"/>
    <n v="5"/>
    <x v="81"/>
    <s v="KitKat - Crisp Wafers"/>
    <s v="Food"/>
    <x v="1"/>
    <b v="1"/>
    <n v="2"/>
    <n v="1.3333333333333333"/>
    <s v="KitKat "/>
    <s v=" Crisp Wafers"/>
    <m/>
    <x v="3"/>
    <s v=" March 22"/>
    <n v="2022"/>
  </r>
  <r>
    <s v="Processed"/>
    <s v="VJ300320609"/>
    <s v="GuttenPlans"/>
    <s v="GuttenPlans x1367"/>
    <s v="SunChips Multigrain - Salsa"/>
    <s v="Food"/>
    <n v="14860183018"/>
    <s v="Tuesday, March 22, 2022"/>
    <s v="Credit"/>
    <n v="113"/>
    <n v="1.5"/>
    <n v="1"/>
    <n v="113"/>
    <n v="1.5"/>
    <n v="1"/>
    <n v="1.5"/>
    <n v="5"/>
    <x v="81"/>
    <s v="SunChips Multigrain - Salsa"/>
    <s v="Food"/>
    <x v="1"/>
    <b v="1"/>
    <n v="1.5"/>
    <n v="1"/>
    <s v="SunChips Multigrain "/>
    <s v=" Salsa"/>
    <m/>
    <x v="3"/>
    <s v=" March 22"/>
    <n v="2022"/>
  </r>
  <r>
    <s v="Processed"/>
    <s v="VJ300320686"/>
    <s v="Earle Asphalt"/>
    <s v="Earle Asphalt x1371"/>
    <s v="Miss Vickie's Potato Chip - Smokehouse BBQ"/>
    <s v="Food"/>
    <n v="14860522702"/>
    <s v="Tuesday, March 22, 2022"/>
    <s v="Cash"/>
    <n v="111"/>
    <n v="1.5"/>
    <n v="1"/>
    <n v="111"/>
    <n v="1.5"/>
    <n v="1"/>
    <n v="1.5"/>
    <n v="1.5"/>
    <x v="81"/>
    <s v="Miss Vickie's Potato Chip - Smokehouse BBQ"/>
    <s v="Food"/>
    <x v="1"/>
    <b v="1"/>
    <n v="1.5"/>
    <n v="1"/>
    <s v="Miss Vickie's Potato Chip "/>
    <s v=" Smokehouse BBQ"/>
    <m/>
    <x v="3"/>
    <s v=" March 22"/>
    <n v="2022"/>
  </r>
  <r>
    <s v="Processed"/>
    <s v="VJ300320611"/>
    <s v="Brunswick Sq Mall"/>
    <s v="BSQ Mall x1366 - ATT"/>
    <s v="Vitamin Water - Squeezed Lemonade"/>
    <s v="Water"/>
    <n v="14860647532"/>
    <s v="Tuesday, March 22, 2022"/>
    <s v="Credit"/>
    <n v="147"/>
    <n v="2.75"/>
    <n v="1"/>
    <n v="147"/>
    <n v="2.75"/>
    <n v="1"/>
    <n v="2.75"/>
    <n v="2.75"/>
    <x v="81"/>
    <s v="Vitamin Water - Squeezed Lemonade"/>
    <s v="Water"/>
    <x v="3"/>
    <b v="1"/>
    <n v="2.75"/>
    <n v="1.8333333333333333"/>
    <s v="Vitamin Water "/>
    <s v=" Squeezed Lemonade"/>
    <m/>
    <x v="3"/>
    <s v=" March 22"/>
    <n v="2022"/>
  </r>
  <r>
    <s v="Processed"/>
    <s v="VJ300320692"/>
    <s v="EB Public Library"/>
    <s v="EB Public Library x1380"/>
    <s v="Spindrift - Sparkling Water - Pineapple"/>
    <s v="Carbonated"/>
    <n v="14861597399"/>
    <s v="Tuesday, March 22, 2022"/>
    <s v="Credit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3"/>
    <s v=" March 22"/>
    <n v="2022"/>
  </r>
  <r>
    <s v="Processed"/>
    <s v="VJ300205292"/>
    <s v="Brunswick Sq Mall"/>
    <s v="BSQ Mall x1364 - Zales"/>
    <s v="Snapple Diet Tea - Peach Tea"/>
    <s v="Non Carbonated"/>
    <n v="14862272554"/>
    <s v="Tuesday, March 22, 2022"/>
    <s v="Cash"/>
    <n v="143"/>
    <n v="2.5"/>
    <n v="1"/>
    <n v="143"/>
    <n v="2.5"/>
    <n v="1"/>
    <n v="2.5"/>
    <n v="2.5"/>
    <x v="81"/>
    <s v="Snapple Diet Tea - Peach Tea"/>
    <s v="Non Carbonated"/>
    <x v="2"/>
    <b v="1"/>
    <n v="2.5"/>
    <n v="1.6666666666666667"/>
    <s v="Snapple Diet Tea "/>
    <s v=" Peach Tea"/>
    <m/>
    <x v="3"/>
    <s v=" March 22"/>
    <n v="2022"/>
  </r>
  <r>
    <s v="Processed"/>
    <s v="VJ300205292"/>
    <s v="Brunswick Sq Mall"/>
    <s v="BSQ Mall x1364 - Zales"/>
    <s v="Takis FUGEO mini"/>
    <s v="Food"/>
    <n v="14862275249"/>
    <s v="Tuesday, March 22, 2022"/>
    <s v="Cash"/>
    <n v="121"/>
    <n v="1.5"/>
    <n v="1"/>
    <n v="121"/>
    <n v="1.5"/>
    <n v="1"/>
    <n v="1.5"/>
    <n v="1.5"/>
    <x v="81"/>
    <s v="Takis FUGEO mini"/>
    <s v="Food"/>
    <x v="1"/>
    <b v="1"/>
    <n v="1.5"/>
    <n v="1"/>
    <s v="Takis FUGEO mini"/>
    <m/>
    <m/>
    <x v="3"/>
    <s v=" March 22"/>
    <n v="2022"/>
  </r>
  <r>
    <s v="Processed"/>
    <s v="VJ300320692"/>
    <s v="EB Public Library"/>
    <s v="EB Public Library x1380"/>
    <s v="CheezIt - Original"/>
    <s v="Food"/>
    <n v="14862339498"/>
    <s v="Tuesday, March 22, 2022"/>
    <s v="Cash"/>
    <n v="124"/>
    <n v="1.25"/>
    <n v="1"/>
    <n v="124"/>
    <n v="1.25"/>
    <n v="1"/>
    <n v="1.25"/>
    <n v="1.25"/>
    <x v="74"/>
    <s v="CheezIt - Original"/>
    <s v="Food"/>
    <x v="1"/>
    <b v="1"/>
    <n v="1.25"/>
    <n v="0.83333333333333337"/>
    <s v="CheezIt "/>
    <s v=" Original"/>
    <m/>
    <x v="3"/>
    <s v=" March 22"/>
    <n v="2022"/>
  </r>
  <r>
    <s v="Processed"/>
    <s v="VJ300320692"/>
    <s v="EB Public Library"/>
    <s v="EB Public Library x1380"/>
    <s v="Bai Antioxidant - Kula Watermelon"/>
    <s v="Non Carbonated"/>
    <n v="14862508979"/>
    <s v="Tuesday, March 22, 2022"/>
    <s v="Credit"/>
    <n v="147"/>
    <n v="2.75"/>
    <n v="1"/>
    <n v="147"/>
    <n v="2.75"/>
    <n v="1"/>
    <n v="2.75"/>
    <n v="2.75"/>
    <x v="74"/>
    <s v="Bai Antioxidant - Kula Watermelon"/>
    <s v="Non Carbonated"/>
    <x v="2"/>
    <b v="1"/>
    <n v="2.75"/>
    <n v="1.8333333333333333"/>
    <s v="Bai Antioxidant "/>
    <s v=" Kula Watermelon"/>
    <m/>
    <x v="3"/>
    <s v=" March 22"/>
    <n v="2022"/>
  </r>
  <r>
    <s v="Processed"/>
    <s v="VJ300320692"/>
    <s v="EB Public Library"/>
    <s v="EB Public Library x1380"/>
    <s v="KitKat - Crisp Wafers"/>
    <s v="Food"/>
    <n v="14862527502"/>
    <s v="Tuesday, March 22, 2022"/>
    <s v="Credit"/>
    <n v="138"/>
    <n v="2"/>
    <n v="1"/>
    <n v="138"/>
    <n v="2"/>
    <n v="1"/>
    <n v="2"/>
    <n v="2"/>
    <x v="74"/>
    <s v="KitKat - Crisp Wafers"/>
    <s v="Food"/>
    <x v="1"/>
    <b v="1"/>
    <n v="2"/>
    <n v="1.3333333333333333"/>
    <s v="KitKat "/>
    <s v=" Crisp Wafers"/>
    <m/>
    <x v="3"/>
    <s v=" March 22"/>
    <n v="2022"/>
  </r>
  <r>
    <s v="Processed"/>
    <s v="VJ300320692"/>
    <s v="EB Public Library"/>
    <s v="EB Public Library x1380"/>
    <s v="Spindrift - Sparkling Water - Pineapple"/>
    <s v="Carbonated"/>
    <n v="14862549618"/>
    <s v="Tuesday, March 22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3"/>
    <s v=" March 22"/>
    <n v="2022"/>
  </r>
  <r>
    <s v="Processed"/>
    <s v="VJ300320692"/>
    <s v="EB Public Library"/>
    <s v="EB Public Library x1380"/>
    <s v="Bai Antioxidant - Kula Watermelon"/>
    <s v="Non Carbonated"/>
    <n v="14862570224"/>
    <s v="Tuesday, March 22, 2022"/>
    <s v="Credit"/>
    <n v="147"/>
    <n v="2.75"/>
    <n v="1"/>
    <n v="147"/>
    <n v="2.75"/>
    <n v="1"/>
    <n v="2.75"/>
    <n v="2.75"/>
    <x v="74"/>
    <s v="Bai Antioxidant - Kula Watermelon"/>
    <s v="Non Carbonated"/>
    <x v="2"/>
    <b v="1"/>
    <n v="2.75"/>
    <n v="1.8333333333333333"/>
    <s v="Bai Antioxidant "/>
    <s v=" Kula Watermelon"/>
    <m/>
    <x v="3"/>
    <s v=" March 22"/>
    <n v="2022"/>
  </r>
  <r>
    <s v="Processed"/>
    <s v="VJ300205292"/>
    <s v="Brunswick Sq Mall"/>
    <s v="BSQ Mall x1364 - Zales"/>
    <s v="Takis FUGEO mini"/>
    <s v="Food"/>
    <n v="14862581480"/>
    <s v="Tuesday, March 22, 2022"/>
    <s v="Cash"/>
    <n v="125"/>
    <n v="1.5"/>
    <n v="1"/>
    <n v="125"/>
    <n v="1.5"/>
    <n v="1"/>
    <n v="1.5"/>
    <n v="1.5"/>
    <x v="81"/>
    <s v="Takis FUGEO mini"/>
    <s v="Food"/>
    <x v="1"/>
    <b v="1"/>
    <n v="1.5"/>
    <n v="1"/>
    <s v="Takis FUGEO mini"/>
    <m/>
    <m/>
    <x v="3"/>
    <s v=" March 22"/>
    <n v="2022"/>
  </r>
  <r>
    <s v="Processed"/>
    <s v="VJ300205292"/>
    <s v="Brunswick Sq Mall"/>
    <s v="BSQ Mall x1364 - Zales"/>
    <s v="Takis FUGEO mini"/>
    <s v="Food"/>
    <n v="14862583594"/>
    <s v="Tuesday, March 22, 2022"/>
    <s v="Cash"/>
    <n v="125"/>
    <n v="1.5"/>
    <n v="1"/>
    <n v="125"/>
    <n v="1.5"/>
    <n v="1"/>
    <n v="1.5"/>
    <n v="1.5"/>
    <x v="81"/>
    <s v="Takis FUGEO mini"/>
    <s v="Food"/>
    <x v="1"/>
    <b v="1"/>
    <n v="1.5"/>
    <n v="1"/>
    <s v="Takis FUGEO mini"/>
    <m/>
    <m/>
    <x v="3"/>
    <s v=" March 22"/>
    <n v="2022"/>
  </r>
  <r>
    <s v="Processed"/>
    <s v="VJ300320692"/>
    <s v="EB Public Library"/>
    <s v="EB Public Library x1380"/>
    <s v="Coca Cola - Zero Sugar"/>
    <s v="Carbonated"/>
    <n v="14862855928"/>
    <s v="Tuesday, March 22, 2022"/>
    <s v="Cash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3"/>
    <s v=" March 22"/>
    <n v="2022"/>
  </r>
  <r>
    <s v="Processed"/>
    <s v="VJ300320692"/>
    <s v="EB Public Library"/>
    <s v="EB Public Library x1380"/>
    <s v="Miss Vickie's Potato Chip - Sea Salt Original"/>
    <s v="Food"/>
    <n v="14862860337"/>
    <s v="Tuesday, March 22, 2022"/>
    <s v="Cash"/>
    <n v="113"/>
    <n v="1.5"/>
    <n v="1"/>
    <n v="113"/>
    <n v="1.5"/>
    <n v="1"/>
    <n v="1.5"/>
    <n v="1.5"/>
    <x v="74"/>
    <s v="Miss Vickie's Potato Chip - Sea Salt Original"/>
    <s v="Food"/>
    <x v="1"/>
    <b v="1"/>
    <n v="1.5"/>
    <n v="1"/>
    <s v="Miss Vickie's Potato Chip "/>
    <s v=" Sea Salt Original"/>
    <m/>
    <x v="3"/>
    <s v=" March 22"/>
    <n v="2022"/>
  </r>
  <r>
    <s v="Processed"/>
    <s v="VJ300320609"/>
    <s v="GuttenPlans"/>
    <s v="GuttenPlans x1367"/>
    <s v="Good Health Veggie Stix - Zesty Ranch"/>
    <s v="Food"/>
    <n v="14862877385"/>
    <s v="Tuesday, March 22, 2022"/>
    <s v="Cash"/>
    <n v="110"/>
    <n v="1.5"/>
    <n v="1"/>
    <n v="110"/>
    <n v="1.5"/>
    <n v="1"/>
    <n v="1.5"/>
    <n v="1.5"/>
    <x v="81"/>
    <s v="Good Health Veggie Stix - Zesty Ranch"/>
    <s v="Food"/>
    <x v="1"/>
    <b v="1"/>
    <n v="1.5"/>
    <n v="1"/>
    <s v="Good Health Veggie Stix "/>
    <s v=" Zesty Ranch"/>
    <m/>
    <x v="3"/>
    <s v=" March 22"/>
    <n v="2022"/>
  </r>
  <r>
    <s v="Processed"/>
    <s v="VJ300320692"/>
    <s v="EB Public Library"/>
    <s v="EB Public Library x1380"/>
    <s v="Miss Vickie's Potato Chip - Smokehouse BBQ"/>
    <s v="Food"/>
    <n v="14862909560"/>
    <s v="Tuesday, March 22, 2022"/>
    <s v="Cash"/>
    <n v="112"/>
    <n v="1.5"/>
    <n v="1"/>
    <n v="112"/>
    <n v="1.5"/>
    <n v="1"/>
    <n v="1.5"/>
    <n v="1.5"/>
    <x v="74"/>
    <s v="Miss Vickie's Potato Chip - Smokehouse BBQ"/>
    <s v="Food"/>
    <x v="1"/>
    <b v="1"/>
    <n v="1.5"/>
    <n v="1"/>
    <s v="Miss Vickie's Potato Chip "/>
    <s v=" Smokehouse BBQ"/>
    <m/>
    <x v="3"/>
    <s v=" March 22"/>
    <n v="2022"/>
  </r>
  <r>
    <s v="Processed"/>
    <s v="VJ300320692"/>
    <s v="EB Public Library"/>
    <s v="EB Public Library x1380"/>
    <s v="Miss Vickie's Potato Chip - Lime &amp; Cracked Pe"/>
    <s v="Food"/>
    <n v="14862921481"/>
    <s v="Tuesday, March 22, 2022"/>
    <s v="Cash"/>
    <n v="114"/>
    <n v="1.5"/>
    <n v="1"/>
    <n v="114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3"/>
    <s v=" March 22"/>
    <n v="2022"/>
  </r>
  <r>
    <s v="Processed"/>
    <s v="VJ300320692"/>
    <s v="EB Public Library"/>
    <s v="EB Public Library x1380"/>
    <s v="Miss Vickie's Potato Chip - Smokehouse BBQ"/>
    <s v="Food"/>
    <n v="14862923940"/>
    <s v="Tuesday, March 22, 2022"/>
    <s v="Cash"/>
    <n v="112"/>
    <n v="1.5"/>
    <n v="1"/>
    <n v="112"/>
    <n v="1.5"/>
    <n v="1"/>
    <n v="1.5"/>
    <n v="1.5"/>
    <x v="74"/>
    <s v="Miss Vickie's Potato Chip - Smokehouse BBQ"/>
    <s v="Food"/>
    <x v="1"/>
    <b v="1"/>
    <n v="1.5"/>
    <n v="1"/>
    <s v="Miss Vickie's Potato Chip "/>
    <s v=" Smokehouse BBQ"/>
    <m/>
    <x v="3"/>
    <s v=" March 22"/>
    <n v="2022"/>
  </r>
  <r>
    <s v="Processed"/>
    <s v="VJ300320692"/>
    <s v="EB Public Library"/>
    <s v="EB Public Library x1380"/>
    <s v="Iberia Coconut Water"/>
    <s v="Non Carbonated"/>
    <n v="14862928709"/>
    <s v="Tuesday, March 22, 2022"/>
    <s v="Cash"/>
    <n v="140"/>
    <n v="2"/>
    <n v="1"/>
    <n v="140"/>
    <n v="2"/>
    <n v="1"/>
    <n v="2"/>
    <n v="2"/>
    <x v="74"/>
    <s v="Iberia Coconut Water"/>
    <s v="Non Carbonated"/>
    <x v="2"/>
    <b v="1"/>
    <n v="2"/>
    <n v="1.3333333333333333"/>
    <s v="Iberia Coconut Water"/>
    <m/>
    <m/>
    <x v="3"/>
    <s v=" March 22"/>
    <n v="2022"/>
  </r>
  <r>
    <s v="Processed"/>
    <s v="VJ300320692"/>
    <s v="EB Public Library"/>
    <s v="EB Public Library x1380"/>
    <s v="Coca Cola - Zero Sugar"/>
    <s v="Carbonated"/>
    <n v="14862994592"/>
    <s v="Tuesday, March 22, 2022"/>
    <s v="Credit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3"/>
    <s v=" March 22"/>
    <n v="2022"/>
  </r>
  <r>
    <s v="Processed"/>
    <s v="VJ300320692"/>
    <s v="EB Public Library"/>
    <s v="EB Public Library x1380"/>
    <s v="KitKat - Crisp Wafers"/>
    <s v="Food"/>
    <n v="14862998250"/>
    <s v="Tuesday, March 22, 2022"/>
    <s v="Cash"/>
    <n v="138"/>
    <n v="2"/>
    <n v="1"/>
    <n v="138"/>
    <n v="2"/>
    <n v="1"/>
    <n v="2"/>
    <n v="2"/>
    <x v="74"/>
    <s v="KitKat - Crisp Wafers"/>
    <s v="Food"/>
    <x v="1"/>
    <b v="1"/>
    <n v="2"/>
    <n v="1.3333333333333333"/>
    <s v="KitKat "/>
    <s v=" Crisp Wafers"/>
    <m/>
    <x v="3"/>
    <s v=" March 22"/>
    <n v="2022"/>
  </r>
  <r>
    <s v="Processed"/>
    <s v="VJ300320609"/>
    <s v="GuttenPlans"/>
    <s v="GuttenPlans x1367"/>
    <s v="SunChips Multigrain - Salsa"/>
    <s v="Food"/>
    <n v="14864537720"/>
    <s v="Wednesday, March 23, 2022"/>
    <s v="Credit"/>
    <n v="113"/>
    <n v="1.5"/>
    <n v="1"/>
    <n v="113"/>
    <n v="1.5"/>
    <n v="1"/>
    <n v="1.5"/>
    <n v="3"/>
    <x v="82"/>
    <s v="SunChips Multigrain - Salsa"/>
    <s v="Food"/>
    <x v="1"/>
    <b v="1"/>
    <n v="1.5"/>
    <n v="1"/>
    <s v="SunChips Multigrain "/>
    <s v=" Salsa"/>
    <m/>
    <x v="4"/>
    <s v=" March 23"/>
    <n v="2022"/>
  </r>
  <r>
    <s v="Processed"/>
    <s v="VJ300320609"/>
    <s v="GuttenPlans"/>
    <s v="GuttenPlans x1367"/>
    <s v="SunChips Multigrain - Harvest Cheddar"/>
    <s v="Food"/>
    <n v="14864537720"/>
    <s v="Wednesday, March 23, 2022"/>
    <s v="Credit"/>
    <n v="114"/>
    <n v="1.5"/>
    <n v="1"/>
    <n v="114"/>
    <n v="1.5"/>
    <n v="1"/>
    <n v="1.5"/>
    <n v="3"/>
    <x v="82"/>
    <s v="SunChips Multigrain - Harvest Cheddar"/>
    <s v="Food"/>
    <x v="1"/>
    <b v="1"/>
    <n v="1.5"/>
    <n v="1"/>
    <s v="SunChips Multigrain "/>
    <s v=" Harvest Cheddar"/>
    <m/>
    <x v="4"/>
    <s v=" March 23"/>
    <n v="2022"/>
  </r>
  <r>
    <s v="Processed"/>
    <s v="VJ300320692"/>
    <s v="EB Public Library"/>
    <s v="EB Public Library x1380"/>
    <s v="CheezIt - Original"/>
    <s v="Food"/>
    <n v="14865503848"/>
    <s v="Wednesday, March 23, 2022"/>
    <s v="Cash"/>
    <n v="124"/>
    <n v="1.25"/>
    <n v="1"/>
    <n v="124"/>
    <n v="1.25"/>
    <n v="1"/>
    <n v="1.25"/>
    <n v="1.25"/>
    <x v="74"/>
    <s v="CheezIt - Original"/>
    <s v="Food"/>
    <x v="1"/>
    <b v="1"/>
    <n v="1.25"/>
    <n v="0.83333333333333337"/>
    <s v="CheezIt "/>
    <s v=" Original"/>
    <m/>
    <x v="4"/>
    <s v=" March 23"/>
    <n v="2022"/>
  </r>
  <r>
    <s v="Processed"/>
    <s v="VJ300320692"/>
    <s v="EB Public Library"/>
    <s v="EB Public Library x1380"/>
    <s v="Miss Vickie's Potato Chip - Lime &amp; Cracked Pe"/>
    <s v="Food"/>
    <n v="14866076050"/>
    <s v="Wednesday, March 23, 2022"/>
    <s v="Credit"/>
    <n v="121"/>
    <n v="1.5"/>
    <n v="1"/>
    <n v="121"/>
    <n v="1.5"/>
    <n v="1"/>
    <n v="1.5"/>
    <n v="3.5"/>
    <x v="74"/>
    <s v="Miss Vickie's Potato Chip - Lime &amp; Cracked Pe"/>
    <s v="Food"/>
    <x v="1"/>
    <b v="1"/>
    <n v="1.5"/>
    <n v="1"/>
    <s v="Miss Vickie's Potato Chip "/>
    <s v=" Lime &amp; Cracked Pe"/>
    <m/>
    <x v="4"/>
    <s v=" March 23"/>
    <n v="2022"/>
  </r>
  <r>
    <s v="Processed"/>
    <s v="VJ300320692"/>
    <s v="EB Public Library"/>
    <s v="EB Public Library x1380"/>
    <s v="Robert Irvine's - Fit Crunch -  Chocolate Pea"/>
    <s v="Food"/>
    <n v="14866076050"/>
    <s v="Wednesday, March 23, 2022"/>
    <s v="Credit"/>
    <n v="131"/>
    <n v="2"/>
    <n v="1"/>
    <n v="131"/>
    <n v="2"/>
    <n v="1"/>
    <n v="2"/>
    <n v="3.5"/>
    <x v="74"/>
    <s v="Robert Irvine's - Fit Crunch -  Chocolate Pea"/>
    <s v="Food"/>
    <x v="1"/>
    <b v="1"/>
    <n v="2"/>
    <n v="1.3333333333333333"/>
    <s v="Robert Irvine's "/>
    <s v=" Fit Crunch "/>
    <s v="  Chocolate Pea"/>
    <x v="4"/>
    <s v=" March 23"/>
    <n v="2022"/>
  </r>
  <r>
    <s v="Processed"/>
    <s v="VJ300320686"/>
    <s v="Earle Asphalt"/>
    <s v="Earle Asphalt x1371"/>
    <s v="Kinder - Bueno - Crispy Creamy Chocolate"/>
    <s v="Food"/>
    <n v="14866229863"/>
    <s v="Wednesday, March 23, 2022"/>
    <s v="Cash"/>
    <n v="139"/>
    <n v="2"/>
    <n v="1"/>
    <n v="139"/>
    <n v="2"/>
    <n v="1"/>
    <n v="2"/>
    <n v="2"/>
    <x v="82"/>
    <s v="Kinder - Bueno - Crispy Creamy Chocolate"/>
    <s v="Food"/>
    <x v="1"/>
    <b v="1"/>
    <n v="2"/>
    <n v="1.3333333333333333"/>
    <s v="Kinder "/>
    <s v=" Bueno "/>
    <s v=" Crispy Creamy Chocolate"/>
    <x v="4"/>
    <s v=" March 23"/>
    <n v="2022"/>
  </r>
  <r>
    <s v="Processed"/>
    <s v="VJ300320686"/>
    <s v="Earle Asphalt"/>
    <s v="Earle Asphalt x1371"/>
    <s v="Wonderful Pistachios - Variety"/>
    <s v="Food"/>
    <n v="14866521284"/>
    <s v="Wednesday, March 23, 2022"/>
    <s v="Cash"/>
    <n v="138"/>
    <n v="2"/>
    <n v="1"/>
    <n v="138"/>
    <n v="2"/>
    <n v="1"/>
    <n v="2"/>
    <n v="2"/>
    <x v="82"/>
    <s v="Wonderful Pistachios - Variety"/>
    <s v="Food"/>
    <x v="1"/>
    <b v="1"/>
    <n v="2"/>
    <n v="1.3333333333333333"/>
    <s v="Wonderful Pistachios "/>
    <s v=" Variety"/>
    <m/>
    <x v="4"/>
    <s v=" March 23"/>
    <n v="2022"/>
  </r>
  <r>
    <s v="Processed"/>
    <s v="VJ300320686"/>
    <s v="Earle Asphalt"/>
    <s v="Earle Asphalt x1371"/>
    <s v="Wonderful Pistachios - Variety"/>
    <s v="Food"/>
    <n v="14866629317"/>
    <s v="Wednesday, March 23, 2022"/>
    <s v="Cash"/>
    <n v="138"/>
    <n v="2"/>
    <n v="1"/>
    <n v="138"/>
    <n v="2"/>
    <n v="1"/>
    <n v="2"/>
    <n v="2"/>
    <x v="82"/>
    <s v="Wonderful Pistachios - Variety"/>
    <s v="Food"/>
    <x v="1"/>
    <b v="1"/>
    <n v="2"/>
    <n v="1.3333333333333333"/>
    <s v="Wonderful Pistachios "/>
    <s v=" Variety"/>
    <m/>
    <x v="4"/>
    <s v=" March 23"/>
    <n v="2022"/>
  </r>
  <r>
    <s v="Processed"/>
    <s v="VJ300320609"/>
    <s v="GuttenPlans"/>
    <s v="GuttenPlans x1367"/>
    <s v="Cheetos - Crunchy"/>
    <s v="Food"/>
    <n v="14866840146"/>
    <s v="Wednesday, March 23, 2022"/>
    <s v="Credit"/>
    <n v="123"/>
    <n v="1.5"/>
    <n v="1"/>
    <n v="123"/>
    <n v="1.5"/>
    <n v="1"/>
    <n v="1.5"/>
    <n v="1.5"/>
    <x v="82"/>
    <s v="Cheetos - Crunchy"/>
    <s v="Food"/>
    <x v="1"/>
    <b v="1"/>
    <n v="1.5"/>
    <n v="1"/>
    <s v="Cheetos "/>
    <s v=" Crunchy"/>
    <m/>
    <x v="4"/>
    <s v=" March 23"/>
    <n v="2022"/>
  </r>
  <r>
    <s v="Processed"/>
    <s v="VJ300320686"/>
    <s v="Earle Asphalt"/>
    <s v="Earle Asphalt x1371"/>
    <s v="Robert Irvine's - Fit Crunch -  Chocolate Pea"/>
    <s v="Food"/>
    <n v="14866923301"/>
    <s v="Wednesday, March 23, 2022"/>
    <s v="Cash"/>
    <n v="132"/>
    <n v="2"/>
    <n v="1"/>
    <n v="132"/>
    <n v="2"/>
    <n v="1"/>
    <n v="2"/>
    <n v="2"/>
    <x v="82"/>
    <s v="Robert Irvine's - Fit Crunch -  Chocolate Pea"/>
    <s v="Food"/>
    <x v="1"/>
    <b v="1"/>
    <n v="2"/>
    <n v="1.3333333333333333"/>
    <s v="Robert Irvine's "/>
    <s v=" Fit Crunch "/>
    <s v="  Chocolate Pea"/>
    <x v="4"/>
    <s v=" March 23"/>
    <n v="2022"/>
  </r>
  <r>
    <s v="Processed"/>
    <s v="VJ300320609"/>
    <s v="GuttenPlans"/>
    <s v="GuttenPlans x1367"/>
    <s v="Good Health Veggie Stix - Zesty Ranch"/>
    <s v="Food"/>
    <n v="14867478319"/>
    <s v="Wednesday, March 23, 2022"/>
    <s v="Cash"/>
    <n v="110"/>
    <n v="1.5"/>
    <n v="1"/>
    <n v="110"/>
    <n v="1.5"/>
    <n v="1"/>
    <n v="1.5"/>
    <n v="1.5"/>
    <x v="82"/>
    <s v="Good Health Veggie Stix - Zesty Ranch"/>
    <s v="Food"/>
    <x v="1"/>
    <b v="1"/>
    <n v="1.5"/>
    <n v="1"/>
    <s v="Good Health Veggie Stix "/>
    <s v=" Zesty Ranch"/>
    <m/>
    <x v="4"/>
    <s v=" March 23"/>
    <n v="2022"/>
  </r>
  <r>
    <s v="Processed"/>
    <s v="VJ300320609"/>
    <s v="GuttenPlans"/>
    <s v="GuttenPlans x1367"/>
    <s v="SunChips Multigrain - Salsa"/>
    <s v="Food"/>
    <n v="14867481747"/>
    <s v="Wednesday, March 23, 2022"/>
    <s v="Cash"/>
    <n v="113"/>
    <n v="1.5"/>
    <n v="1"/>
    <n v="113"/>
    <n v="1.5"/>
    <n v="1"/>
    <n v="1.5"/>
    <n v="1.5"/>
    <x v="82"/>
    <s v="SunChips Multigrain - Salsa"/>
    <s v="Food"/>
    <x v="1"/>
    <b v="1"/>
    <n v="1.5"/>
    <n v="1"/>
    <s v="SunChips Multigrain "/>
    <s v=" Salsa"/>
    <m/>
    <x v="4"/>
    <s v=" March 23"/>
    <n v="2022"/>
  </r>
  <r>
    <s v="Processed"/>
    <s v="VJ300320611"/>
    <s v="Brunswick Sq Mall"/>
    <s v="BSQ Mall x1366 - ATT"/>
    <s v="Oreo Mini"/>
    <s v="Food"/>
    <n v="14867983627"/>
    <s v="Wednesday, March 23, 2022"/>
    <s v="Credit"/>
    <n v="122"/>
    <n v="1.25"/>
    <n v="1"/>
    <n v="122"/>
    <n v="1.25"/>
    <n v="1"/>
    <n v="1.25"/>
    <n v="1.25"/>
    <x v="82"/>
    <s v="Oreo Mini"/>
    <s v="Food"/>
    <x v="1"/>
    <b v="1"/>
    <n v="1.25"/>
    <n v="0.83333333333333337"/>
    <s v="Oreo Mini"/>
    <m/>
    <m/>
    <x v="4"/>
    <s v=" March 23"/>
    <n v="2022"/>
  </r>
  <r>
    <s v="Processed"/>
    <s v="VJ300205292"/>
    <s v="Brunswick Sq Mall"/>
    <s v="BSQ Mall x1364 - Zales"/>
    <s v="Snapple Diet Tea - Peach Tea"/>
    <s v="Non Carbonated"/>
    <n v="14868568179"/>
    <s v="Wednesday, March 23, 2022"/>
    <s v="Credit"/>
    <n v="143"/>
    <n v="2.5"/>
    <n v="1"/>
    <n v="143"/>
    <n v="2.5"/>
    <n v="1"/>
    <n v="2.5"/>
    <n v="2.5"/>
    <x v="82"/>
    <s v="Snapple Diet Tea - Peach Tea"/>
    <s v="Non Carbonated"/>
    <x v="2"/>
    <b v="1"/>
    <n v="2.5"/>
    <n v="1.6666666666666667"/>
    <s v="Snapple Diet Tea "/>
    <s v=" Peach Tea"/>
    <m/>
    <x v="4"/>
    <s v=" March 23"/>
    <n v="2022"/>
  </r>
  <r>
    <s v="Processed"/>
    <s v="VJ300320609"/>
    <s v="GuttenPlans"/>
    <s v="GuttenPlans x1367"/>
    <s v="SunChips Multigrain - Harvest Cheddar"/>
    <s v="Food"/>
    <n v="14869556650"/>
    <s v="Thursday, March 24, 2022"/>
    <s v="Cash"/>
    <n v="114"/>
    <n v="1.5"/>
    <n v="1"/>
    <n v="114"/>
    <n v="1.5"/>
    <n v="1"/>
    <n v="1.5"/>
    <n v="1.5"/>
    <x v="82"/>
    <s v="SunChips Multigrain - Harvest Cheddar"/>
    <s v="Food"/>
    <x v="1"/>
    <b v="1"/>
    <n v="1.5"/>
    <n v="1"/>
    <s v="SunChips Multigrain "/>
    <s v=" Harvest Cheddar"/>
    <m/>
    <x v="5"/>
    <s v=" March 24"/>
    <n v="2022"/>
  </r>
  <r>
    <s v="Processed"/>
    <s v="VJ300320692"/>
    <s v="EB Public Library"/>
    <s v="EB Public Library x1380"/>
    <s v="Miss Vickie's Potato Chip - Sea Salt &amp; Vinega"/>
    <s v="Food"/>
    <n v="14871548556"/>
    <s v="Thursday, March 24, 2022"/>
    <s v="Cash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5"/>
    <s v=" March 24"/>
    <n v="2022"/>
  </r>
  <r>
    <s v="Processed"/>
    <s v="VJ300320692"/>
    <s v="EB Public Library"/>
    <s v="EB Public Library x1380"/>
    <s v="Honest Tea - Berry Hibiscus"/>
    <s v="Non Carbonated"/>
    <n v="14871947599"/>
    <s v="Thursday, March 24, 2022"/>
    <s v="Cash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5"/>
    <s v=" March 24"/>
    <n v="2022"/>
  </r>
  <r>
    <s v="Processed"/>
    <s v="VJ300320692"/>
    <s v="EB Public Library"/>
    <s v="EB Public Library x1380"/>
    <s v="Honest Tea - Berry Hibiscus"/>
    <s v="Non Carbonated"/>
    <n v="14872041345"/>
    <s v="Thursday, March 24, 2022"/>
    <s v="Cash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5"/>
    <s v=" March 24"/>
    <n v="2022"/>
  </r>
  <r>
    <s v="Processed"/>
    <s v="VJ300320611"/>
    <s v="Brunswick Sq Mall"/>
    <s v="BSQ Mall x1366 - ATT"/>
    <s v="CheezIt - White Cheddar"/>
    <s v="Food"/>
    <n v="14872063194"/>
    <s v="Thursday, March 24, 2022"/>
    <s v="Credit"/>
    <n v="121"/>
    <n v="1.25"/>
    <n v="1"/>
    <n v="121"/>
    <n v="1.25"/>
    <n v="1"/>
    <n v="1.25"/>
    <n v="1.25"/>
    <x v="83"/>
    <s v="CheezIt - White Cheddar"/>
    <s v="Food"/>
    <x v="1"/>
    <b v="1"/>
    <n v="1.25"/>
    <n v="0.83333333333333337"/>
    <s v="CheezIt "/>
    <s v=" White Cheddar"/>
    <m/>
    <x v="5"/>
    <s v=" March 24"/>
    <n v="2022"/>
  </r>
  <r>
    <s v="Processed"/>
    <s v="VJ300320609"/>
    <s v="GuttenPlans"/>
    <s v="GuttenPlans x1367"/>
    <s v="Chum Fruit Bites - Mango/Strawberry"/>
    <s v="Food"/>
    <n v="14872125070"/>
    <s v="Thursday, March 24, 2022"/>
    <s v="Credit"/>
    <n v="132"/>
    <n v="1.25"/>
    <n v="1"/>
    <n v="132"/>
    <n v="1.25"/>
    <n v="1"/>
    <n v="1.25"/>
    <n v="3.25"/>
    <x v="83"/>
    <s v="Chum Fruit Bites - Mango/Strawberry"/>
    <s v="Food"/>
    <x v="1"/>
    <b v="1"/>
    <n v="1.25"/>
    <n v="0.83333333333333337"/>
    <s v="Chum Fruit Bites "/>
    <s v=" Mango/Strawberry"/>
    <m/>
    <x v="5"/>
    <s v=" March 24"/>
    <n v="2022"/>
  </r>
  <r>
    <s v="Processed"/>
    <s v="VJ300320609"/>
    <s v="GuttenPlans"/>
    <s v="GuttenPlans x1367"/>
    <s v="KitKat - Crisp Wafers"/>
    <s v="Food"/>
    <n v="14872125070"/>
    <s v="Thursday, March 24, 2022"/>
    <s v="Credit"/>
    <n v="134"/>
    <n v="2"/>
    <n v="1"/>
    <n v="134"/>
    <n v="2"/>
    <n v="1"/>
    <n v="2"/>
    <n v="3.25"/>
    <x v="83"/>
    <s v="KitKat - Crisp Wafers"/>
    <s v="Food"/>
    <x v="1"/>
    <b v="1"/>
    <n v="2"/>
    <n v="1.3333333333333333"/>
    <s v="KitKat "/>
    <s v=" Crisp Wafers"/>
    <m/>
    <x v="5"/>
    <s v=" March 24"/>
    <n v="2022"/>
  </r>
  <r>
    <s v="Processed"/>
    <s v="VJ300320686"/>
    <s v="Earle Asphalt"/>
    <s v="Earle Asphalt x1371"/>
    <s v="Wonderful Pistachios - Variety"/>
    <s v="Food"/>
    <n v="14872262212"/>
    <s v="Thursday, March 24, 2022"/>
    <s v="Cash"/>
    <n v="138"/>
    <n v="2"/>
    <n v="1"/>
    <n v="138"/>
    <n v="2"/>
    <n v="1"/>
    <n v="2"/>
    <n v="2"/>
    <x v="83"/>
    <s v="Wonderful Pistachios - Variety"/>
    <s v="Food"/>
    <x v="1"/>
    <b v="1"/>
    <n v="2"/>
    <n v="1.3333333333333333"/>
    <s v="Wonderful Pistachios "/>
    <s v=" Variety"/>
    <m/>
    <x v="5"/>
    <s v=" March 24"/>
    <n v="2022"/>
  </r>
  <r>
    <s v="Processed"/>
    <s v="VJ300320692"/>
    <s v="EB Public Library"/>
    <s v="EB Public Library x1380"/>
    <s v="Honest Tea - Berry Hibiscus"/>
    <s v="Non Carbonated"/>
    <n v="14872557273"/>
    <s v="Thursday, March 24, 2022"/>
    <s v="Cash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5"/>
    <s v=" March 24"/>
    <n v="2022"/>
  </r>
  <r>
    <s v="Processed"/>
    <s v="VJ300320686"/>
    <s v="Earle Asphalt"/>
    <s v="Earle Asphalt x1371"/>
    <s v="NuGo Dark Chocolate - Choc Chip"/>
    <s v="Food"/>
    <n v="14872969039"/>
    <s v="Thursday, March 24, 2022"/>
    <s v="Cash"/>
    <n v="137"/>
    <n v="2"/>
    <n v="1"/>
    <n v="137"/>
    <n v="2"/>
    <n v="1"/>
    <n v="2"/>
    <n v="2"/>
    <x v="83"/>
    <s v="NuGo Dark Chocolate - Choc Chip"/>
    <s v="Food"/>
    <x v="1"/>
    <b v="1"/>
    <n v="2"/>
    <n v="1.3333333333333333"/>
    <s v="NuGo Dark Chocolate "/>
    <s v=" Choc Chip"/>
    <m/>
    <x v="5"/>
    <s v=" March 24"/>
    <n v="2022"/>
  </r>
  <r>
    <s v="Processed"/>
    <s v="VJ300320692"/>
    <s v="EB Public Library"/>
    <s v="EB Public Library x1380"/>
    <s v="Honest Tea - Berry Hibiscus"/>
    <s v="Non Carbonated"/>
    <n v="14873192213"/>
    <s v="Thursday, March 24, 2022"/>
    <s v="Credit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5"/>
    <s v=" March 24"/>
    <n v="2022"/>
  </r>
  <r>
    <s v="Processed"/>
    <s v="VJ300320692"/>
    <s v="EB Public Library"/>
    <s v="EB Public Library x1380"/>
    <s v="Miss Vickie's Potato Chip - Lime &amp; Cracked Pe"/>
    <s v="Food"/>
    <n v="14873242625"/>
    <s v="Thursday, March 24, 2022"/>
    <s v="Credit"/>
    <n v="121"/>
    <n v="1.5"/>
    <n v="1"/>
    <n v="121"/>
    <n v="1.5"/>
    <n v="1"/>
    <n v="1.5"/>
    <n v="1.5"/>
    <x v="74"/>
    <s v="Miss Vickie's Potato Chip - Lime &amp; Cracked Pe"/>
    <s v="Food"/>
    <x v="1"/>
    <b v="1"/>
    <n v="1.5"/>
    <n v="1"/>
    <s v="Miss Vickie's Potato Chip "/>
    <s v=" Lime &amp; Cracked Pe"/>
    <m/>
    <x v="5"/>
    <s v=" March 24"/>
    <n v="2022"/>
  </r>
  <r>
    <s v="Processed"/>
    <s v="VJ300320692"/>
    <s v="EB Public Library"/>
    <s v="EB Public Library x1380"/>
    <s v="Miss Vickie's Potato Chip - Sea Salt &amp; Vinega"/>
    <s v="Food"/>
    <n v="14873251523"/>
    <s v="Thursday, March 24, 2022"/>
    <s v="Cash"/>
    <n v="123"/>
    <n v="1.5"/>
    <n v="1"/>
    <n v="123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5"/>
    <s v=" March 24"/>
    <n v="2022"/>
  </r>
  <r>
    <s v="Processed"/>
    <s v="VJ300320692"/>
    <s v="EB Public Library"/>
    <s v="EB Public Library x1380"/>
    <s v="Starbucks Doubleshot Energy - Mocha"/>
    <s v="Non Carbonated"/>
    <n v="14873255620"/>
    <s v="Thursday, March 24, 2022"/>
    <s v="Credit"/>
    <n v="146"/>
    <n v="3.5"/>
    <n v="1"/>
    <n v="146"/>
    <n v="3.5"/>
    <n v="1"/>
    <n v="3.5"/>
    <n v="3.5"/>
    <x v="74"/>
    <s v="Starbucks Doubleshot Energy - Mocha"/>
    <s v="Non Carbonated"/>
    <x v="2"/>
    <b v="1"/>
    <n v="3.5"/>
    <n v="2.3333333333333335"/>
    <s v="Starbucks Doubleshot Energy "/>
    <s v=" Mocha"/>
    <m/>
    <x v="5"/>
    <s v=" March 24"/>
    <n v="2022"/>
  </r>
  <r>
    <s v="Processed"/>
    <s v="VJ300320692"/>
    <s v="EB Public Library"/>
    <s v="EB Public Library x1380"/>
    <s v="Miss Vickie's Potato Chip - Sea Salt Original"/>
    <s v="Food"/>
    <n v="14873519663"/>
    <s v="Thursday, March 24, 2022"/>
    <s v="Cash"/>
    <n v="113"/>
    <n v="1.5"/>
    <n v="1"/>
    <n v="113"/>
    <n v="1.5"/>
    <n v="1"/>
    <n v="1.5"/>
    <n v="1.5"/>
    <x v="74"/>
    <s v="Miss Vickie's Potato Chip - Sea Salt Original"/>
    <s v="Food"/>
    <x v="1"/>
    <b v="1"/>
    <n v="1.5"/>
    <n v="1"/>
    <s v="Miss Vickie's Potato Chip "/>
    <s v=" Sea Salt Original"/>
    <m/>
    <x v="5"/>
    <s v=" March 24"/>
    <n v="2022"/>
  </r>
  <r>
    <s v="Processed"/>
    <s v="VJ300320609"/>
    <s v="GuttenPlans"/>
    <s v="GuttenPlans x1367"/>
    <s v="CheezIt - Original"/>
    <s v="Food"/>
    <n v="14873531783"/>
    <s v="Thursday, March 24, 2022"/>
    <s v="Cash"/>
    <n v="125"/>
    <n v="1"/>
    <n v="1"/>
    <n v="125"/>
    <n v="1"/>
    <n v="1"/>
    <n v="1"/>
    <n v="1"/>
    <x v="83"/>
    <s v="CheezIt - Original"/>
    <s v="Food"/>
    <x v="1"/>
    <b v="1"/>
    <n v="1"/>
    <n v="0.66666666666666663"/>
    <s v="CheezIt "/>
    <s v=" Original"/>
    <m/>
    <x v="5"/>
    <s v=" March 24"/>
    <n v="2022"/>
  </r>
  <r>
    <s v="Processed"/>
    <s v="VJ300320609"/>
    <s v="GuttenPlans"/>
    <s v="GuttenPlans x1367"/>
    <s v="SunChips Multigrain - Salsa"/>
    <s v="Food"/>
    <n v="14873533601"/>
    <s v="Thursday, March 24, 2022"/>
    <s v="Cash"/>
    <n v="113"/>
    <n v="1.5"/>
    <n v="1"/>
    <n v="113"/>
    <n v="1.5"/>
    <n v="1"/>
    <n v="1.5"/>
    <n v="1.5"/>
    <x v="83"/>
    <s v="SunChips Multigrain - Salsa"/>
    <s v="Food"/>
    <x v="1"/>
    <b v="1"/>
    <n v="1.5"/>
    <n v="1"/>
    <s v="SunChips Multigrain "/>
    <s v=" Salsa"/>
    <m/>
    <x v="5"/>
    <s v=" March 24"/>
    <n v="2022"/>
  </r>
  <r>
    <s v="Processed"/>
    <s v="VJ300320611"/>
    <s v="Brunswick Sq Mall"/>
    <s v="BSQ Mall x1366 - ATT"/>
    <s v="Oreo Mini"/>
    <s v="Food"/>
    <n v="14873583477"/>
    <s v="Thursday, March 24, 2022"/>
    <s v="Credit"/>
    <n v="122"/>
    <n v="1.25"/>
    <n v="1"/>
    <n v="122"/>
    <n v="1.25"/>
    <n v="1"/>
    <n v="1.25"/>
    <n v="1.25"/>
    <x v="83"/>
    <s v="Oreo Mini"/>
    <s v="Food"/>
    <x v="1"/>
    <b v="1"/>
    <n v="1.25"/>
    <n v="0.83333333333333337"/>
    <s v="Oreo Mini"/>
    <m/>
    <m/>
    <x v="5"/>
    <s v=" March 24"/>
    <n v="2022"/>
  </r>
  <r>
    <s v="Processed"/>
    <s v="VJ300320692"/>
    <s v="EB Public Library"/>
    <s v="EB Public Library x1380"/>
    <m/>
    <m/>
    <n v="14873793590"/>
    <s v="Thursday, March 24, 2022"/>
    <s v="Cash"/>
    <n v="120"/>
    <n v="2"/>
    <n v="1"/>
    <n v="120"/>
    <n v="2"/>
    <n v="1"/>
    <n v="2"/>
    <n v="2"/>
    <x v="74"/>
    <s v="Cell is Blank - Dis-regard"/>
    <s v="Cell is Blank - Dis-regard"/>
    <x v="4"/>
    <b v="1"/>
    <n v="2"/>
    <n v="1.3333333333333333"/>
    <m/>
    <m/>
    <m/>
    <x v="5"/>
    <s v=" March 24"/>
    <n v="2022"/>
  </r>
  <r>
    <s v="Processed"/>
    <s v="VJ300320692"/>
    <s v="EB Public Library"/>
    <s v="EB Public Library x1380"/>
    <s v="Remedy Kombucha - Ginger Lemon"/>
    <s v="Carbonated"/>
    <n v="14875849817"/>
    <s v="Friday, March 25, 2022"/>
    <s v="Credit"/>
    <n v="148"/>
    <n v="3"/>
    <n v="1"/>
    <n v="148"/>
    <n v="3"/>
    <n v="1"/>
    <n v="3"/>
    <n v="3"/>
    <x v="74"/>
    <s v="Remedy Kombucha - Ginger Lemon"/>
    <s v="Carbonated"/>
    <x v="0"/>
    <b v="1"/>
    <n v="3"/>
    <n v="2"/>
    <s v="Remedy Kombucha "/>
    <s v=" Ginger Lemon"/>
    <m/>
    <x v="6"/>
    <s v=" March 25"/>
    <n v="2022"/>
  </r>
  <r>
    <s v="Processed"/>
    <s v="VJ300320692"/>
    <s v="EB Public Library"/>
    <s v="EB Public Library x1380"/>
    <s v="Miss Vickie's Potato Chip - Smokehouse BBQ"/>
    <s v="Food"/>
    <n v="14876333483"/>
    <s v="Friday, March 25, 2022"/>
    <s v="Cash"/>
    <n v="112"/>
    <n v="1.5"/>
    <n v="1"/>
    <n v="112"/>
    <n v="1.5"/>
    <n v="1"/>
    <n v="1.5"/>
    <n v="1.5"/>
    <x v="74"/>
    <s v="Miss Vickie's Potato Chip - Smokehouse BBQ"/>
    <s v="Food"/>
    <x v="1"/>
    <b v="1"/>
    <n v="1.5"/>
    <n v="1"/>
    <s v="Miss Vickie's Potato Chip "/>
    <s v=" Smokehouse BBQ"/>
    <m/>
    <x v="6"/>
    <s v=" March 25"/>
    <n v="2022"/>
  </r>
  <r>
    <s v="Processed"/>
    <s v="VJ300320609"/>
    <s v="GuttenPlans"/>
    <s v="GuttenPlans x1367"/>
    <s v="SunChips Multigrain - Original"/>
    <s v="Food"/>
    <n v="14877464738"/>
    <s v="Friday, March 25, 2022"/>
    <s v="Credit"/>
    <n v="112"/>
    <n v="1.5"/>
    <n v="1"/>
    <n v="112"/>
    <n v="1.5"/>
    <n v="1"/>
    <n v="1.5"/>
    <n v="3.5"/>
    <x v="84"/>
    <s v="SunChips Multigrain - Original"/>
    <s v="Food"/>
    <x v="1"/>
    <b v="1"/>
    <n v="1.5"/>
    <n v="1"/>
    <s v="SunChips Multigrain "/>
    <s v=" Original"/>
    <m/>
    <x v="6"/>
    <s v=" March 25"/>
    <n v="2022"/>
  </r>
  <r>
    <s v="Processed"/>
    <s v="VJ300320609"/>
    <s v="GuttenPlans"/>
    <s v="GuttenPlans x1367"/>
    <s v="Jacks Links Bar Beef Strip"/>
    <s v="Food"/>
    <n v="14877464738"/>
    <s v="Friday, March 25, 2022"/>
    <s v="Credit"/>
    <n v="137"/>
    <n v="2"/>
    <n v="1"/>
    <n v="137"/>
    <n v="2"/>
    <n v="1"/>
    <n v="2"/>
    <n v="3.5"/>
    <x v="84"/>
    <s v="Jacks Links Bar Beef Strip"/>
    <s v="Food"/>
    <x v="1"/>
    <b v="1"/>
    <n v="2"/>
    <n v="1.3333333333333333"/>
    <s v="Jacks Links Bar Beef Strip"/>
    <m/>
    <m/>
    <x v="6"/>
    <s v=" March 25"/>
    <n v="2022"/>
  </r>
  <r>
    <s v="Processed"/>
    <s v="VJ300320692"/>
    <s v="EB Public Library"/>
    <s v="EB Public Library x1380"/>
    <s v="Coca Cola - Zero Sugar"/>
    <s v="Carbonated"/>
    <n v="14877908799"/>
    <s v="Friday, March 25, 2022"/>
    <s v="Credit"/>
    <n v="142"/>
    <n v="1.5"/>
    <n v="1"/>
    <n v="142"/>
    <n v="1.5"/>
    <n v="1"/>
    <n v="1.5"/>
    <n v="1.5"/>
    <x v="74"/>
    <s v="Coca Cola - Zero Sugar"/>
    <s v="Carbonated"/>
    <x v="0"/>
    <b v="1"/>
    <n v="1.5"/>
    <n v="1"/>
    <s v="Coca Cola "/>
    <s v=" Zero Sugar"/>
    <m/>
    <x v="6"/>
    <s v=" March 25"/>
    <n v="2022"/>
  </r>
  <r>
    <s v="Processed"/>
    <s v="VJ300320692"/>
    <s v="EB Public Library"/>
    <s v="EB Public Library x1380"/>
    <s v="Miss Vickie's Potato Chip - Sea Salt &amp; Vinega"/>
    <s v="Food"/>
    <n v="14878175281"/>
    <s v="Friday, March 25, 2022"/>
    <s v="Credit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6"/>
    <s v=" March 25"/>
    <n v="2022"/>
  </r>
  <r>
    <s v="Processed"/>
    <s v="VJ300320692"/>
    <s v="EB Public Library"/>
    <s v="EB Public Library x1380"/>
    <s v="Honest Tea - Berry Hibiscus"/>
    <s v="Non Carbonated"/>
    <n v="14878599687"/>
    <s v="Friday, March 25, 2022"/>
    <s v="Cash"/>
    <n v="145"/>
    <n v="2.75"/>
    <n v="1"/>
    <n v="145"/>
    <n v="2.75"/>
    <n v="1"/>
    <n v="2.75"/>
    <n v="2.75"/>
    <x v="74"/>
    <s v="Honest Tea - Berry Hibiscus"/>
    <s v="Non Carbonated"/>
    <x v="2"/>
    <b v="1"/>
    <n v="2.75"/>
    <n v="1.8333333333333333"/>
    <s v="Honest Tea "/>
    <s v=" Berry Hibiscus"/>
    <m/>
    <x v="6"/>
    <s v=" March 25"/>
    <n v="2022"/>
  </r>
  <r>
    <s v="Processed"/>
    <s v="VJ300320692"/>
    <s v="EB Public Library"/>
    <s v="EB Public Library x1380"/>
    <m/>
    <m/>
    <n v="14878665903"/>
    <s v="Friday, March 25, 2022"/>
    <s v="Credit"/>
    <n v="120"/>
    <n v="2"/>
    <n v="1"/>
    <n v="120"/>
    <n v="2"/>
    <n v="1"/>
    <n v="2"/>
    <n v="3.25"/>
    <x v="74"/>
    <s v="Cell is Blank - Dis-regard"/>
    <s v="Cell is Blank - Dis-regard"/>
    <x v="4"/>
    <b v="1"/>
    <n v="2"/>
    <n v="1.3333333333333333"/>
    <m/>
    <m/>
    <m/>
    <x v="6"/>
    <s v=" March 25"/>
    <n v="2022"/>
  </r>
  <r>
    <s v="Processed"/>
    <s v="VJ300320692"/>
    <s v="EB Public Library"/>
    <s v="EB Public Library x1380"/>
    <s v="CheezIt - Original"/>
    <s v="Food"/>
    <n v="14878665903"/>
    <s v="Friday, March 25, 2022"/>
    <s v="Credit"/>
    <n v="124"/>
    <n v="1.25"/>
    <n v="1"/>
    <n v="124"/>
    <n v="1.25"/>
    <n v="1"/>
    <n v="1.25"/>
    <n v="3.25"/>
    <x v="74"/>
    <s v="CheezIt - Original"/>
    <s v="Food"/>
    <x v="1"/>
    <b v="1"/>
    <n v="1.25"/>
    <n v="0.83333333333333337"/>
    <s v="CheezIt "/>
    <s v=" Original"/>
    <m/>
    <x v="6"/>
    <s v=" March 25"/>
    <n v="2022"/>
  </r>
  <r>
    <s v="Processed"/>
    <s v="VJ300320609"/>
    <s v="GuttenPlans"/>
    <s v="GuttenPlans x1367"/>
    <s v="Funyuns - Flaming Hot"/>
    <s v="Food"/>
    <n v="14879136742"/>
    <s v="Friday, March 25, 2022"/>
    <s v="Cash"/>
    <n v="114"/>
    <n v="1.5"/>
    <n v="1"/>
    <n v="114"/>
    <n v="1.5"/>
    <n v="1"/>
    <n v="1.5"/>
    <n v="1.5"/>
    <x v="84"/>
    <s v="Funyuns - Flaming Hot"/>
    <s v="Food"/>
    <x v="1"/>
    <b v="1"/>
    <n v="1.5"/>
    <n v="1"/>
    <s v="Funyuns "/>
    <s v=" Flaming Hot"/>
    <m/>
    <x v="6"/>
    <s v=" March 25"/>
    <n v="2022"/>
  </r>
  <r>
    <s v="Processed"/>
    <s v="VJ300320609"/>
    <s v="GuttenPlans"/>
    <s v="GuttenPlans x1367"/>
    <s v="Funyuns - Flaming Hot"/>
    <s v="Food"/>
    <n v="14879138407"/>
    <s v="Friday, March 25, 2022"/>
    <s v="Cash"/>
    <n v="114"/>
    <n v="1.5"/>
    <n v="1"/>
    <n v="114"/>
    <n v="1.5"/>
    <n v="1"/>
    <n v="1.5"/>
    <n v="1.5"/>
    <x v="84"/>
    <s v="Funyuns - Flaming Hot"/>
    <s v="Food"/>
    <x v="1"/>
    <b v="1"/>
    <n v="1.5"/>
    <n v="1"/>
    <s v="Funyuns "/>
    <s v=" Flaming Hot"/>
    <m/>
    <x v="6"/>
    <s v=" March 25"/>
    <n v="2022"/>
  </r>
  <r>
    <s v="Processed"/>
    <s v="VJ300320609"/>
    <s v="GuttenPlans"/>
    <s v="GuttenPlans x1367"/>
    <s v="Funyuns - Flaming Hot"/>
    <s v="Food"/>
    <n v="14879144245"/>
    <s v="Friday, March 25, 2022"/>
    <s v="Cash"/>
    <n v="114"/>
    <n v="1.5"/>
    <n v="1"/>
    <n v="114"/>
    <n v="1.5"/>
    <n v="1"/>
    <n v="1.5"/>
    <n v="1.5"/>
    <x v="84"/>
    <s v="Funyuns - Flaming Hot"/>
    <s v="Food"/>
    <x v="1"/>
    <b v="1"/>
    <n v="1.5"/>
    <n v="1"/>
    <s v="Funyuns "/>
    <s v=" Flaming Hot"/>
    <m/>
    <x v="6"/>
    <s v=" March 25"/>
    <n v="2022"/>
  </r>
  <r>
    <s v="Processed"/>
    <s v="VJ300320611"/>
    <s v="Brunswick Sq Mall"/>
    <s v="BSQ Mall x1366 - ATT"/>
    <s v="S. Pellegrino Sparkling Mineral Water"/>
    <s v="Water"/>
    <n v="14879281359"/>
    <s v="Friday, March 25, 2022"/>
    <s v="Credit"/>
    <n v="143"/>
    <n v="2"/>
    <n v="1"/>
    <n v="143"/>
    <n v="2"/>
    <n v="1"/>
    <n v="2"/>
    <n v="2"/>
    <x v="84"/>
    <s v="S. Pellegrino Sparkling Mineral Water"/>
    <s v="Water"/>
    <x v="3"/>
    <b v="1"/>
    <n v="2"/>
    <n v="1.3333333333333333"/>
    <s v="S. Pellegrino Sparkling Mineral Water"/>
    <m/>
    <m/>
    <x v="6"/>
    <s v=" March 25"/>
    <n v="2022"/>
  </r>
  <r>
    <s v="Processed"/>
    <s v="VJ300320609"/>
    <s v="GuttenPlans"/>
    <s v="GuttenPlans x1367"/>
    <s v="Coca Cola - Zero Sugar"/>
    <s v="Carbonated"/>
    <n v="14879369149"/>
    <s v="Friday, March 25, 2022"/>
    <s v="Cash"/>
    <n v="142"/>
    <n v="1"/>
    <n v="1"/>
    <n v="142"/>
    <n v="1"/>
    <n v="1"/>
    <n v="1"/>
    <n v="1"/>
    <x v="84"/>
    <s v="Coca Cola - Zero Sugar"/>
    <s v="Carbonated"/>
    <x v="0"/>
    <b v="1"/>
    <n v="1"/>
    <n v="0.66666666666666663"/>
    <s v="Coca Cola "/>
    <s v=" Zero Sugar"/>
    <m/>
    <x v="6"/>
    <s v=" March 25"/>
    <n v="2022"/>
  </r>
  <r>
    <s v="Processed"/>
    <s v="VJ300320609"/>
    <s v="GuttenPlans"/>
    <s v="GuttenPlans x1367"/>
    <s v="KitKat - Crisp Wafers"/>
    <s v="Food"/>
    <n v="14879581934"/>
    <s v="Friday, March 25, 2022"/>
    <s v="Cash"/>
    <n v="138"/>
    <n v="2"/>
    <n v="1"/>
    <n v="138"/>
    <n v="2"/>
    <n v="1"/>
    <n v="2"/>
    <n v="2"/>
    <x v="84"/>
    <s v="KitKat - Crisp Wafers"/>
    <s v="Food"/>
    <x v="1"/>
    <b v="1"/>
    <n v="2"/>
    <n v="1.3333333333333333"/>
    <s v="KitKat "/>
    <s v=" Crisp Wafers"/>
    <m/>
    <x v="6"/>
    <s v=" March 25"/>
    <n v="2022"/>
  </r>
  <r>
    <s v="Processed"/>
    <s v="VJ300320609"/>
    <s v="GuttenPlans"/>
    <s v="GuttenPlans x1367"/>
    <s v="KitKat - Crisp Wafers"/>
    <s v="Food"/>
    <n v="14879754825"/>
    <s v="Friday, March 25, 2022"/>
    <s v="Cash"/>
    <n v="138"/>
    <n v="2"/>
    <n v="1"/>
    <n v="138"/>
    <n v="2"/>
    <n v="1"/>
    <n v="2"/>
    <n v="2"/>
    <x v="84"/>
    <s v="KitKat - Crisp Wafers"/>
    <s v="Food"/>
    <x v="1"/>
    <b v="1"/>
    <n v="2"/>
    <n v="1.3333333333333333"/>
    <s v="KitKat "/>
    <s v=" Crisp Wafers"/>
    <m/>
    <x v="6"/>
    <s v=" March 25"/>
    <n v="2022"/>
  </r>
  <r>
    <s v="Processed"/>
    <s v="VJ300320609"/>
    <s v="GuttenPlans"/>
    <s v="GuttenPlans x1367"/>
    <s v="Doritos Dinamita Chile Lemon"/>
    <m/>
    <n v="14879782611"/>
    <s v="Friday, March 25, 2022"/>
    <s v="Cash"/>
    <n v="125"/>
    <n v="1"/>
    <n v="1"/>
    <n v="125"/>
    <n v="1"/>
    <n v="1"/>
    <n v="1"/>
    <n v="1"/>
    <x v="84"/>
    <s v="Doritos Dinamita Chile Lemon"/>
    <s v="Cell is Blank - Dis-regard"/>
    <x v="1"/>
    <b v="1"/>
    <n v="1"/>
    <n v="0.66666666666666663"/>
    <s v="Doritos Dinamita Chile Lemon"/>
    <m/>
    <m/>
    <x v="6"/>
    <s v=" March 25"/>
    <n v="2022"/>
  </r>
  <r>
    <s v="Processed"/>
    <s v="VJ300320609"/>
    <s v="GuttenPlans"/>
    <s v="GuttenPlans x1367"/>
    <s v="Red Bull - Original"/>
    <s v="Carbonated"/>
    <n v="14879831774"/>
    <s v="Friday, March 25, 2022"/>
    <s v="Cash"/>
    <n v="148"/>
    <n v="3"/>
    <n v="1"/>
    <n v="148"/>
    <n v="3"/>
    <n v="1"/>
    <n v="3"/>
    <n v="3"/>
    <x v="84"/>
    <s v="Red Bull - Original"/>
    <s v="Carbonated"/>
    <x v="0"/>
    <b v="1"/>
    <n v="3"/>
    <n v="2"/>
    <s v="Red Bull "/>
    <s v=" Original"/>
    <m/>
    <x v="6"/>
    <s v=" March 25"/>
    <n v="2022"/>
  </r>
  <r>
    <s v="Processed"/>
    <s v="VJ300320609"/>
    <s v="GuttenPlans"/>
    <s v="GuttenPlans x1367"/>
    <s v="Monster Energy Original"/>
    <s v="Carbonated"/>
    <n v="14879899338"/>
    <s v="Friday, March 25, 2022"/>
    <s v="Cash"/>
    <n v="144"/>
    <n v="3.25"/>
    <n v="1"/>
    <n v="144"/>
    <n v="3.25"/>
    <n v="1"/>
    <n v="3.25"/>
    <n v="3.25"/>
    <x v="84"/>
    <s v="Monster Energy Original"/>
    <s v="Carbonated"/>
    <x v="0"/>
    <b v="1"/>
    <n v="3.25"/>
    <n v="2.1666666666666665"/>
    <s v="Monster Energy Original"/>
    <m/>
    <m/>
    <x v="6"/>
    <s v=" March 25"/>
    <n v="2022"/>
  </r>
  <r>
    <s v="Processed"/>
    <s v="VJ300320609"/>
    <s v="GuttenPlans"/>
    <s v="GuttenPlans x1367"/>
    <s v="KitKat - Crisp Wafers"/>
    <s v="Food"/>
    <n v="14879906912"/>
    <s v="Friday, March 25, 2022"/>
    <s v="Cash"/>
    <n v="138"/>
    <n v="2"/>
    <n v="1"/>
    <n v="138"/>
    <n v="2"/>
    <n v="1"/>
    <n v="2"/>
    <n v="2"/>
    <x v="84"/>
    <s v="KitKat - Crisp Wafers"/>
    <s v="Food"/>
    <x v="1"/>
    <b v="1"/>
    <n v="2"/>
    <n v="1.3333333333333333"/>
    <s v="KitKat "/>
    <s v=" Crisp Wafers"/>
    <m/>
    <x v="6"/>
    <s v=" March 25"/>
    <n v="2022"/>
  </r>
  <r>
    <s v="Processed"/>
    <s v="VJ300320609"/>
    <s v="GuttenPlans"/>
    <s v="GuttenPlans x1367"/>
    <s v="Cheetos Flaming Hot Limon Crunchy"/>
    <s v="Food"/>
    <n v="14880057988"/>
    <s v="Saturday, March 26, 2022"/>
    <s v="Cash"/>
    <n v="124"/>
    <n v="1"/>
    <n v="1"/>
    <n v="124"/>
    <n v="1"/>
    <n v="1"/>
    <n v="1"/>
    <n v="1"/>
    <x v="84"/>
    <s v="Cheetos Flaming Hot Limon Crunchy"/>
    <s v="Food"/>
    <x v="1"/>
    <b v="1"/>
    <n v="1"/>
    <n v="0.66666666666666663"/>
    <s v="Cheetos Flaming Hot Limon Crunchy"/>
    <m/>
    <m/>
    <x v="0"/>
    <s v=" March 26"/>
    <n v="2022"/>
  </r>
  <r>
    <s v="Processed"/>
    <s v="VJ300320609"/>
    <s v="GuttenPlans"/>
    <s v="GuttenPlans x1367"/>
    <s v="Doritos Dinamita Chile Lemon"/>
    <m/>
    <n v="14880181107"/>
    <s v="Saturday, March 26, 2022"/>
    <s v="Cash"/>
    <n v="113"/>
    <n v="1.5"/>
    <n v="1"/>
    <n v="113"/>
    <n v="1.5"/>
    <n v="1"/>
    <n v="1.5"/>
    <n v="1.5"/>
    <x v="84"/>
    <s v="Doritos Dinamita Chile Lemon"/>
    <s v="Cell is Blank - Dis-regard"/>
    <x v="1"/>
    <b v="1"/>
    <n v="1.5"/>
    <n v="1"/>
    <s v="Doritos Dinamita Chile Lemon"/>
    <m/>
    <m/>
    <x v="0"/>
    <s v=" March 26"/>
    <n v="2022"/>
  </r>
  <r>
    <s v="Processed"/>
    <s v="VJ300320609"/>
    <s v="GuttenPlans"/>
    <s v="GuttenPlans x1367"/>
    <s v="Doritos Dinamita Chile Lemon"/>
    <m/>
    <n v="14880190653"/>
    <s v="Saturday, March 26, 2022"/>
    <s v="Cash"/>
    <n v="125"/>
    <n v="1"/>
    <n v="1"/>
    <n v="125"/>
    <n v="1"/>
    <n v="1"/>
    <n v="1"/>
    <n v="1"/>
    <x v="84"/>
    <s v="Doritos Dinamita Chile Lemon"/>
    <s v="Cell is Blank - Dis-regard"/>
    <x v="1"/>
    <b v="1"/>
    <n v="1"/>
    <n v="0.66666666666666663"/>
    <s v="Doritos Dinamita Chile Lemon"/>
    <m/>
    <m/>
    <x v="0"/>
    <s v=" March 26"/>
    <n v="2022"/>
  </r>
  <r>
    <s v="Processed"/>
    <s v="VJ300320692"/>
    <s v="EB Public Library"/>
    <s v="EB Public Library x1380"/>
    <s v="Genius Keto Bar - Chocolate Dream"/>
    <s v="Food"/>
    <n v="14880989183"/>
    <s v="Saturday, March 26, 2022"/>
    <s v="Credit"/>
    <n v="136"/>
    <n v="2"/>
    <n v="1"/>
    <n v="136"/>
    <n v="2"/>
    <n v="1"/>
    <n v="2"/>
    <n v="2"/>
    <x v="74"/>
    <s v="Genius Keto Bar - Chocolate Dream"/>
    <s v="Food"/>
    <x v="1"/>
    <b v="1"/>
    <n v="2"/>
    <n v="1.3333333333333333"/>
    <s v="Genius Keto Bar "/>
    <s v=" Chocolate Dream"/>
    <m/>
    <x v="0"/>
    <s v=" March 26"/>
    <n v="2022"/>
  </r>
  <r>
    <s v="Processed"/>
    <s v="VJ300320611"/>
    <s v="Brunswick Sq Mall"/>
    <s v="BSQ Mall x1366 - ATT"/>
    <s v="Cheetos Baked - Flaming Hot"/>
    <s v="Food"/>
    <n v="14881459334"/>
    <s v="Saturday, March 26, 2022"/>
    <s v="Cash"/>
    <n v="124"/>
    <n v="1.5"/>
    <n v="1"/>
    <n v="124"/>
    <n v="1.5"/>
    <n v="1"/>
    <n v="1.5"/>
    <n v="1.5"/>
    <x v="85"/>
    <s v="Cheetos Baked - Flaming Hot"/>
    <s v="Food"/>
    <x v="1"/>
    <b v="1"/>
    <n v="1.5"/>
    <n v="1"/>
    <s v="Cheetos Baked "/>
    <s v=" Flaming Hot"/>
    <m/>
    <x v="0"/>
    <s v=" March 26"/>
    <n v="2022"/>
  </r>
  <r>
    <s v="Processed"/>
    <s v="VJ300205292"/>
    <s v="Brunswick Sq Mall"/>
    <s v="BSQ Mall x1364 - Zales"/>
    <s v="Takis FUGEO mini"/>
    <s v="Food"/>
    <n v="14881559692"/>
    <s v="Saturday, March 26, 2022"/>
    <s v="Cash"/>
    <n v="125"/>
    <n v="1.5"/>
    <n v="1"/>
    <n v="125"/>
    <n v="1.5"/>
    <n v="1"/>
    <n v="1.5"/>
    <n v="1.5"/>
    <x v="85"/>
    <s v="Takis FUGEO mini"/>
    <s v="Food"/>
    <x v="1"/>
    <b v="1"/>
    <n v="1.5"/>
    <n v="1"/>
    <s v="Takis FUGEO mini"/>
    <m/>
    <m/>
    <x v="0"/>
    <s v=" March 26"/>
    <n v="2022"/>
  </r>
  <r>
    <s v="Processed"/>
    <s v="VJ300320692"/>
    <s v="EB Public Library"/>
    <s v="EB Public Library x1380"/>
    <s v="Spindrift - Sparkling Water - Pineapple"/>
    <s v="Carbonated"/>
    <n v="14881788342"/>
    <s v="Saturday, March 26, 2022"/>
    <s v="Cash"/>
    <n v="141"/>
    <n v="1.5"/>
    <n v="1"/>
    <n v="141"/>
    <n v="1.5"/>
    <n v="1"/>
    <n v="1.5"/>
    <n v="1.5"/>
    <x v="74"/>
    <s v="Spindrift - Sparkling Water - Pineapple"/>
    <s v="Carbonated"/>
    <x v="0"/>
    <b v="1"/>
    <n v="1.5"/>
    <n v="1"/>
    <s v="Spindrift "/>
    <s v=" Sparkling Water "/>
    <s v=" Pineapple"/>
    <x v="0"/>
    <s v=" March 26"/>
    <n v="2022"/>
  </r>
  <r>
    <s v="Processed"/>
    <s v="VJ300205292"/>
    <s v="Brunswick Sq Mall"/>
    <s v="BSQ Mall x1364 - Zales"/>
    <s v="SunChips Multigrain - Harvest Cheddar"/>
    <s v="Food"/>
    <n v="14881956440"/>
    <s v="Saturday, March 26, 2022"/>
    <s v="Cash"/>
    <n v="113"/>
    <n v="1.5"/>
    <n v="1"/>
    <n v="113"/>
    <n v="1.5"/>
    <n v="1"/>
    <n v="1.5"/>
    <n v="1.5"/>
    <x v="85"/>
    <s v="SunChips Multigrain - Harvest Cheddar"/>
    <s v="Food"/>
    <x v="1"/>
    <b v="1"/>
    <n v="1.5"/>
    <n v="1"/>
    <s v="SunChips Multigrain "/>
    <s v=" Harvest Cheddar"/>
    <m/>
    <x v="0"/>
    <s v=" March 26"/>
    <n v="2022"/>
  </r>
  <r>
    <s v="Processed"/>
    <s v="VJ300320692"/>
    <s v="EB Public Library"/>
    <s v="EB Public Library x1380"/>
    <s v="Miss Vickie's Potato Chip - Sea Salt &amp; Vinega"/>
    <s v="Food"/>
    <n v="14882218405"/>
    <s v="Saturday, March 26, 2022"/>
    <s v="Cash"/>
    <n v="110"/>
    <n v="1.5"/>
    <n v="1"/>
    <n v="110"/>
    <n v="1.5"/>
    <n v="1"/>
    <n v="1.5"/>
    <n v="1.5"/>
    <x v="74"/>
    <s v="Miss Vickie's Potato Chip - Sea Salt &amp; Vinega"/>
    <s v="Food"/>
    <x v="1"/>
    <b v="1"/>
    <n v="1.5"/>
    <n v="1"/>
    <s v="Miss Vickie's Potato Chip "/>
    <s v=" Sea Salt &amp; Vinega"/>
    <m/>
    <x v="0"/>
    <s v=" March 26"/>
    <n v="2022"/>
  </r>
  <r>
    <s v="Processed"/>
    <s v="VJ300205292"/>
    <s v="Brunswick Sq Mall"/>
    <s v="BSQ Mall x1364 - Zales"/>
    <s v="Coca Cola - Zero Sugar"/>
    <s v="Carbonated"/>
    <n v="14884082959"/>
    <s v="Sunday, March 27, 2022"/>
    <s v="Cash"/>
    <n v="140"/>
    <n v="1.5"/>
    <n v="1"/>
    <n v="140"/>
    <n v="1.5"/>
    <n v="1"/>
    <n v="1.5"/>
    <n v="1.5"/>
    <x v="86"/>
    <s v="Coca Cola - Zero Sugar"/>
    <s v="Carbonated"/>
    <x v="0"/>
    <b v="1"/>
    <n v="1.5"/>
    <n v="1"/>
    <s v="Coca Cola "/>
    <s v=" Zero Sugar"/>
    <m/>
    <x v="1"/>
    <s v=" March 27"/>
    <n v="2022"/>
  </r>
  <r>
    <s v="Processed"/>
    <s v="VJ300205292"/>
    <s v="Brunswick Sq Mall"/>
    <s v="BSQ Mall x1364 - Zales"/>
    <s v="Poland Springs Water"/>
    <s v="Water"/>
    <n v="14884136681"/>
    <s v="Sunday, March 27, 2022"/>
    <s v="Credit"/>
    <n v="144"/>
    <n v="1.5"/>
    <n v="1"/>
    <n v="144"/>
    <n v="1.5"/>
    <n v="1"/>
    <n v="1.5"/>
    <n v="4"/>
    <x v="86"/>
    <s v="Poland Springs Water"/>
    <s v="Water"/>
    <x v="3"/>
    <b v="1"/>
    <n v="1.5"/>
    <n v="1"/>
    <s v="Poland Springs Water"/>
    <m/>
    <m/>
    <x v="1"/>
    <s v=" March 27"/>
    <n v="2022"/>
  </r>
  <r>
    <s v="Processed"/>
    <s v="VJ300205292"/>
    <s v="Brunswick Sq Mall"/>
    <s v="BSQ Mall x1364 - Zales"/>
    <s v="Snapple Diet Tea - Peach Tea"/>
    <s v="Non Carbonated"/>
    <n v="14884136681"/>
    <s v="Sunday, March 27, 2022"/>
    <s v="Credit"/>
    <n v="143"/>
    <n v="2.5"/>
    <n v="1"/>
    <n v="143"/>
    <n v="2.5"/>
    <n v="1"/>
    <n v="2.5"/>
    <n v="4"/>
    <x v="86"/>
    <s v="Snapple Diet Tea - Peach Tea"/>
    <s v="Non Carbonated"/>
    <x v="2"/>
    <b v="1"/>
    <n v="2.5"/>
    <n v="1.6666666666666667"/>
    <s v="Snapple Diet Tea "/>
    <s v=" Peach Tea"/>
    <m/>
    <x v="1"/>
    <s v=" March 27"/>
    <n v="2022"/>
  </r>
  <r>
    <s v="Processed"/>
    <s v="VJ300205292"/>
    <s v="Brunswick Sq Mall"/>
    <s v="BSQ Mall x1364 - Zales"/>
    <s v="SunChips Multigrain - Original"/>
    <s v="Food"/>
    <n v="14884276560"/>
    <s v="Sunday, March 27, 2022"/>
    <s v="Credit"/>
    <n v="112"/>
    <n v="1.5"/>
    <n v="3"/>
    <n v="112"/>
    <n v="1.5"/>
    <n v="3"/>
    <n v="4.5"/>
    <n v="4.5"/>
    <x v="86"/>
    <s v="SunChips Multigrain - Original"/>
    <s v="Food"/>
    <x v="1"/>
    <b v="1"/>
    <n v="1.5"/>
    <n v="1"/>
    <s v="SunChips Multigrain "/>
    <s v=" Original"/>
    <m/>
    <x v="1"/>
    <s v=" March 27"/>
    <n v="2022"/>
  </r>
  <r>
    <s v="Processed"/>
    <s v="VJ300320611"/>
    <s v="Brunswick Sq Mall"/>
    <s v="BSQ Mall x1366 - ATT"/>
    <s v="Starbucks Refresher - Real Coconut Water"/>
    <s v="Carbonated"/>
    <n v="14884517453"/>
    <s v="Sunday, March 27, 2022"/>
    <s v="Credit"/>
    <n v="148"/>
    <n v="3.5"/>
    <n v="1"/>
    <n v="148"/>
    <n v="3.5"/>
    <n v="1"/>
    <n v="3.5"/>
    <n v="3.5"/>
    <x v="86"/>
    <s v="Starbucks Refresher - Real Coconut Water"/>
    <s v="Carbonated"/>
    <x v="0"/>
    <b v="1"/>
    <n v="3.5"/>
    <n v="2.3333333333333335"/>
    <s v="Starbucks Refresher "/>
    <s v=" Real Coconut Water"/>
    <m/>
    <x v="1"/>
    <s v=" March 27"/>
    <n v="2022"/>
  </r>
  <r>
    <s v="Processed"/>
    <s v="VJ300205292"/>
    <s v="Brunswick Sq Mall"/>
    <s v="BSQ Mall x1364 - Zales"/>
    <s v="SunChips Multigrain - Original"/>
    <s v="Food"/>
    <n v="14884746071"/>
    <s v="Sunday, March 27, 2022"/>
    <s v="Credit"/>
    <n v="112"/>
    <n v="1.5"/>
    <n v="3"/>
    <n v="112"/>
    <n v="1.5"/>
    <n v="3"/>
    <n v="4.5"/>
    <n v="4.5"/>
    <x v="86"/>
    <s v="SunChips Multigrain - Original"/>
    <s v="Food"/>
    <x v="1"/>
    <b v="1"/>
    <n v="1.5"/>
    <n v="1"/>
    <s v="SunChips Multigrain "/>
    <s v=" Original"/>
    <m/>
    <x v="1"/>
    <s v=" March 27"/>
    <n v="2022"/>
  </r>
  <r>
    <s v="Processed"/>
    <s v="VJ300205292"/>
    <s v="Brunswick Sq Mall"/>
    <s v="BSQ Mall x1364 - Zales"/>
    <s v="SunChips Multigrain - Original"/>
    <s v="Food"/>
    <n v="14884749241"/>
    <s v="Sunday, March 27, 2022"/>
    <s v="Credit"/>
    <n v="112"/>
    <n v="1.5"/>
    <n v="1"/>
    <n v="112"/>
    <n v="1.5"/>
    <n v="1"/>
    <n v="1.5"/>
    <n v="1.5"/>
    <x v="86"/>
    <s v="SunChips Multigrain - Original"/>
    <s v="Food"/>
    <x v="1"/>
    <b v="1"/>
    <n v="1.5"/>
    <n v="1"/>
    <s v="SunChips Multigrain "/>
    <s v=" Original"/>
    <m/>
    <x v="1"/>
    <s v=" March 27"/>
    <n v="2022"/>
  </r>
  <r>
    <s v="Processed"/>
    <s v="VJ300320692"/>
    <s v="EB Public Library"/>
    <s v="EB Public Library x1380"/>
    <s v="Good Health Veggie Stix - Sea Salt"/>
    <s v="Food"/>
    <n v="14884774379"/>
    <s v="Sunday, March 27, 2022"/>
    <s v="Cash"/>
    <n v="110"/>
    <n v="1.5"/>
    <n v="1"/>
    <n v="110"/>
    <n v="1.5"/>
    <n v="1"/>
    <n v="1.5"/>
    <n v="1.5"/>
    <x v="87"/>
    <s v="Good Health Veggie Stix - Sea Salt"/>
    <s v="Food"/>
    <x v="1"/>
    <b v="1"/>
    <n v="1.5"/>
    <n v="1"/>
    <s v="Good Health Veggie Stix "/>
    <s v=" Sea Salt"/>
    <m/>
    <x v="1"/>
    <s v=" March 27"/>
    <n v="2022"/>
  </r>
  <r>
    <s v="Processed"/>
    <s v="VJ300320692"/>
    <s v="EB Public Library"/>
    <s v="EB Public Library x1380"/>
    <s v="Seapoint Farms Dry Roasted Edamame - Wasabi"/>
    <s v="Food"/>
    <n v="14884866849"/>
    <s v="Sunday, March 27, 2022"/>
    <s v="Credit"/>
    <n v="122"/>
    <n v="2.5"/>
    <n v="1"/>
    <n v="122"/>
    <n v="2.5"/>
    <n v="1"/>
    <n v="2.5"/>
    <n v="2.5"/>
    <x v="87"/>
    <s v="Seapoint Farms Dry Roasted Edamame - Wasabi"/>
    <s v="Food"/>
    <x v="1"/>
    <b v="1"/>
    <n v="2.5"/>
    <n v="1.6666666666666667"/>
    <s v="Seapoint Farms Dry Roasted Edamame "/>
    <s v=" Wasabi"/>
    <m/>
    <x v="1"/>
    <s v=" March 27"/>
    <n v="2022"/>
  </r>
  <r>
    <s v="Processed"/>
    <s v="VJ300320692"/>
    <s v="EB Public Library"/>
    <s v="EB Public Library x1380"/>
    <s v="Good Health Veggie Stix - Zesty Ranch"/>
    <s v="Food"/>
    <n v="14884903460"/>
    <s v="Sunday, March 27, 2022"/>
    <s v="Cash"/>
    <n v="125"/>
    <n v="1.5"/>
    <n v="1"/>
    <n v="125"/>
    <n v="1.5"/>
    <n v="1"/>
    <n v="1.5"/>
    <n v="1.5"/>
    <x v="87"/>
    <s v="Good Health Veggie Stix - Zesty Ranch"/>
    <s v="Food"/>
    <x v="1"/>
    <b v="1"/>
    <n v="1.5"/>
    <n v="1"/>
    <s v="Good Health Veggie Stix "/>
    <s v=" Zesty Ranch"/>
    <m/>
    <x v="1"/>
    <s v=" March 27"/>
    <n v="2022"/>
  </r>
  <r>
    <s v="Processed"/>
    <s v="VJ300205292"/>
    <s v="Brunswick Sq Mall"/>
    <s v="BSQ Mall x1364 - Zales"/>
    <s v="Coca Cola - Zero Sugar"/>
    <s v="Carbonated"/>
    <n v="14885953261"/>
    <s v="Monday, March 28, 2022"/>
    <s v="Cash"/>
    <n v="140"/>
    <n v="1.5"/>
    <n v="1"/>
    <n v="140"/>
    <n v="1.5"/>
    <n v="1"/>
    <n v="1.5"/>
    <n v="1.5"/>
    <x v="86"/>
    <s v="Coca Cola - Zero Sugar"/>
    <s v="Carbonated"/>
    <x v="0"/>
    <b v="1"/>
    <n v="1.5"/>
    <n v="1"/>
    <s v="Coca Cola "/>
    <s v=" Zero Sugar"/>
    <m/>
    <x v="2"/>
    <s v=" March 28"/>
    <n v="2022"/>
  </r>
  <r>
    <s v="Processed"/>
    <s v="VJ300320609"/>
    <s v="GuttenPlans"/>
    <s v="GuttenPlans x1367"/>
    <s v="Coca Cola - Zero Sugar"/>
    <s v="Carbonated"/>
    <n v="14887340262"/>
    <s v="Monday, March 28, 2022"/>
    <s v="Cash"/>
    <n v="141"/>
    <n v="1"/>
    <n v="1"/>
    <n v="141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320609"/>
    <s v="GuttenPlans"/>
    <s v="GuttenPlans x1367"/>
    <s v="Coca Cola - Zero Sugar"/>
    <s v="Carbonated"/>
    <n v="14887342959"/>
    <s v="Monday, March 28, 2022"/>
    <s v="Cash"/>
    <n v="142"/>
    <n v="1"/>
    <n v="1"/>
    <n v="142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320609"/>
    <s v="GuttenPlans"/>
    <s v="GuttenPlans x1367"/>
    <s v="Funyuns - Flaming Hot"/>
    <s v="Food"/>
    <n v="14887524922"/>
    <s v="Monday, March 28, 2022"/>
    <s v="Credit"/>
    <n v="114"/>
    <n v="1.5"/>
    <n v="1"/>
    <n v="114"/>
    <n v="1.5"/>
    <n v="1"/>
    <n v="1.5"/>
    <n v="5.5"/>
    <x v="88"/>
    <s v="Funyuns - Flaming Hot"/>
    <s v="Food"/>
    <x v="1"/>
    <b v="1"/>
    <n v="1.5"/>
    <n v="1"/>
    <s v="Funyuns "/>
    <s v=" Flaming Hot"/>
    <m/>
    <x v="2"/>
    <s v=" March 28"/>
    <n v="2022"/>
  </r>
  <r>
    <s v="Processed"/>
    <s v="VJ300320609"/>
    <s v="GuttenPlans"/>
    <s v="GuttenPlans x1367"/>
    <s v="KitKat - Crisp Wafers"/>
    <s v="Food"/>
    <n v="14887524922"/>
    <s v="Monday, March 28, 2022"/>
    <s v="Credit"/>
    <n v="138"/>
    <n v="2"/>
    <n v="1"/>
    <n v="138"/>
    <n v="2"/>
    <n v="1"/>
    <n v="2"/>
    <n v="5.5"/>
    <x v="88"/>
    <s v="KitKat - Crisp Wafers"/>
    <s v="Food"/>
    <x v="1"/>
    <b v="1"/>
    <n v="2"/>
    <n v="1.3333333333333333"/>
    <s v="KitKat "/>
    <s v=" Crisp Wafers"/>
    <m/>
    <x v="2"/>
    <s v=" March 28"/>
    <n v="2022"/>
  </r>
  <r>
    <s v="Processed"/>
    <s v="VJ300320609"/>
    <s v="GuttenPlans"/>
    <s v="GuttenPlans x1367"/>
    <s v="KitKat - Crisp Wafers"/>
    <s v="Food"/>
    <n v="14887524922"/>
    <s v="Monday, March 28, 2022"/>
    <s v="Credit"/>
    <n v="134"/>
    <n v="2"/>
    <n v="1"/>
    <n v="134"/>
    <n v="2"/>
    <n v="1"/>
    <n v="2"/>
    <n v="5.5"/>
    <x v="88"/>
    <s v="KitKat - Crisp Wafers"/>
    <s v="Food"/>
    <x v="1"/>
    <b v="1"/>
    <n v="2"/>
    <n v="1.3333333333333333"/>
    <s v="KitKat "/>
    <s v=" Crisp Wafers"/>
    <m/>
    <x v="2"/>
    <s v=" March 28"/>
    <n v="2022"/>
  </r>
  <r>
    <s v="Processed"/>
    <s v="VJ300320686"/>
    <s v="Earle Asphalt"/>
    <s v="Earle Asphalt x1371"/>
    <s v="Jacks Links Bar Beef Strip"/>
    <s v="Food"/>
    <n v="14887536721"/>
    <s v="Monday, March 28, 2022"/>
    <s v="Cash"/>
    <n v="137"/>
    <n v="2"/>
    <n v="1"/>
    <n v="137"/>
    <n v="2"/>
    <n v="1"/>
    <n v="2"/>
    <n v="2"/>
    <x v="88"/>
    <s v="Jacks Links Bar Beef Strip"/>
    <s v="Food"/>
    <x v="1"/>
    <b v="1"/>
    <n v="2"/>
    <n v="1.3333333333333333"/>
    <s v="Jacks Links Bar Beef Strip"/>
    <m/>
    <m/>
    <x v="2"/>
    <s v=" March 28"/>
    <n v="2022"/>
  </r>
  <r>
    <s v="Processed"/>
    <s v="VJ300320686"/>
    <s v="Earle Asphalt"/>
    <s v="Earle Asphalt x1371"/>
    <s v="Jacks Links Bar Beef Strip"/>
    <s v="Food"/>
    <n v="14887597292"/>
    <s v="Monday, March 28, 2022"/>
    <s v="Cash"/>
    <n v="137"/>
    <n v="2"/>
    <n v="1"/>
    <n v="137"/>
    <n v="2"/>
    <n v="1"/>
    <n v="2"/>
    <n v="2"/>
    <x v="88"/>
    <s v="Jacks Links Bar Beef Strip"/>
    <s v="Food"/>
    <x v="1"/>
    <b v="1"/>
    <n v="2"/>
    <n v="1.3333333333333333"/>
    <s v="Jacks Links Bar Beef Strip"/>
    <m/>
    <m/>
    <x v="2"/>
    <s v=" March 28"/>
    <n v="2022"/>
  </r>
  <r>
    <s v="Processed"/>
    <s v="VJ300320692"/>
    <s v="EB Public Library"/>
    <s v="EB Public Library x1380"/>
    <s v="Coca Cola - Zero Sugar"/>
    <s v="Carbonated"/>
    <n v="14887676621"/>
    <s v="Monday, March 28, 2022"/>
    <s v="Credit"/>
    <n v="142"/>
    <n v="1.5"/>
    <n v="1"/>
    <n v="142"/>
    <n v="1.5"/>
    <n v="1"/>
    <n v="1.5"/>
    <n v="1.5"/>
    <x v="87"/>
    <s v="Coca Cola - Zero Sugar"/>
    <s v="Carbonated"/>
    <x v="0"/>
    <b v="1"/>
    <n v="1.5"/>
    <n v="1"/>
    <s v="Coca Cola "/>
    <s v=" Zero Sugar"/>
    <m/>
    <x v="2"/>
    <s v=" March 28"/>
    <n v="2022"/>
  </r>
  <r>
    <s v="Processed"/>
    <s v="VJ300320686"/>
    <s v="Earle Asphalt"/>
    <s v="Earle Asphalt x1371"/>
    <s v="Miss Vickie's Potato Chip - Jalapeno"/>
    <s v="Food"/>
    <n v="14887992753"/>
    <s v="Monday, March 28, 2022"/>
    <s v="Cash"/>
    <n v="113"/>
    <n v="1.5"/>
    <n v="1"/>
    <n v="113"/>
    <n v="1.5"/>
    <n v="1"/>
    <n v="1.5"/>
    <n v="1.5"/>
    <x v="88"/>
    <s v="Miss Vickie's Potato Chip - Jalapeno"/>
    <s v="Food"/>
    <x v="1"/>
    <b v="1"/>
    <n v="1.5"/>
    <n v="1"/>
    <s v="Miss Vickie's Potato Chip "/>
    <s v=" Jalapeno"/>
    <m/>
    <x v="2"/>
    <s v=" March 28"/>
    <n v="2022"/>
  </r>
  <r>
    <s v="Processed"/>
    <s v="VJ300320692"/>
    <s v="EB Public Library"/>
    <s v="EB Public Library x1380"/>
    <s v="CheezIt - Original"/>
    <s v="Food"/>
    <n v="14888026242"/>
    <s v="Monday, March 28, 2022"/>
    <s v="Credit"/>
    <n v="124"/>
    <n v="1.25"/>
    <n v="1"/>
    <n v="124"/>
    <n v="1.25"/>
    <n v="1"/>
    <n v="1.25"/>
    <n v="1.25"/>
    <x v="87"/>
    <s v="CheezIt - Original"/>
    <s v="Food"/>
    <x v="1"/>
    <b v="1"/>
    <n v="1.25"/>
    <n v="0.83333333333333337"/>
    <s v="CheezIt "/>
    <s v=" Original"/>
    <m/>
    <x v="2"/>
    <s v=" March 28"/>
    <n v="2022"/>
  </r>
  <r>
    <s v="Processed"/>
    <s v="VJ300320686"/>
    <s v="Earle Asphalt"/>
    <s v="Earle Asphalt x1371"/>
    <s v="Miss Vickie's Potato Chip - Smokehouse BBQ"/>
    <s v="Food"/>
    <n v="14888281213"/>
    <s v="Monday, March 28, 2022"/>
    <s v="Credit"/>
    <n v="111"/>
    <n v="1.5"/>
    <n v="1"/>
    <n v="111"/>
    <n v="1.5"/>
    <n v="1"/>
    <n v="1.5"/>
    <n v="3"/>
    <x v="88"/>
    <s v="Miss Vickie's Potato Chip - Smokehouse BBQ"/>
    <s v="Food"/>
    <x v="1"/>
    <b v="1"/>
    <n v="1.5"/>
    <n v="1"/>
    <s v="Miss Vickie's Potato Chip "/>
    <s v=" Smokehouse BBQ"/>
    <m/>
    <x v="2"/>
    <s v=" March 28"/>
    <n v="2022"/>
  </r>
  <r>
    <s v="Processed"/>
    <s v="VJ300320686"/>
    <s v="Earle Asphalt"/>
    <s v="Earle Asphalt x1371"/>
    <s v="SunChips Multigrain - Harvest Cheddar"/>
    <s v="Food"/>
    <n v="14888281213"/>
    <s v="Monday, March 28, 2022"/>
    <s v="Credit"/>
    <n v="121"/>
    <n v="1.5"/>
    <n v="1"/>
    <n v="121"/>
    <n v="1.5"/>
    <n v="1"/>
    <n v="1.5"/>
    <n v="3"/>
    <x v="88"/>
    <s v="SunChips Multigrain - Harvest Cheddar"/>
    <s v="Food"/>
    <x v="1"/>
    <b v="1"/>
    <n v="1.5"/>
    <n v="1"/>
    <s v="SunChips Multigrain "/>
    <s v=" Harvest Cheddar"/>
    <m/>
    <x v="2"/>
    <s v=" March 28"/>
    <n v="2022"/>
  </r>
  <r>
    <s v="Processed"/>
    <s v="VJ300320686"/>
    <s v="Earle Asphalt"/>
    <s v="Earle Asphalt x1371"/>
    <s v="Jacks Links Bar Beef Strip"/>
    <s v="Food"/>
    <n v="14888307815"/>
    <s v="Monday, March 28, 2022"/>
    <s v="Cash"/>
    <n v="137"/>
    <n v="2"/>
    <n v="1"/>
    <n v="137"/>
    <n v="2"/>
    <n v="1"/>
    <n v="2"/>
    <n v="2"/>
    <x v="88"/>
    <s v="Jacks Links Bar Beef Strip"/>
    <s v="Food"/>
    <x v="1"/>
    <b v="1"/>
    <n v="2"/>
    <n v="1.3333333333333333"/>
    <s v="Jacks Links Bar Beef Strip"/>
    <m/>
    <m/>
    <x v="2"/>
    <s v=" March 28"/>
    <n v="2022"/>
  </r>
  <r>
    <s v="Processed"/>
    <s v="VJ300320686"/>
    <s v="Earle Asphalt"/>
    <s v="Earle Asphalt x1371"/>
    <s v="Robert Irvine's - Fit Crunch -  Chocolate Pea"/>
    <s v="Food"/>
    <n v="14888319697"/>
    <s v="Monday, March 28, 2022"/>
    <s v="Cash"/>
    <n v="132"/>
    <n v="2"/>
    <n v="1"/>
    <n v="132"/>
    <n v="2"/>
    <n v="1"/>
    <n v="2"/>
    <n v="2"/>
    <x v="88"/>
    <s v="Robert Irvine's - Fit Crunch -  Chocolate Pea"/>
    <s v="Food"/>
    <x v="1"/>
    <b v="1"/>
    <n v="2"/>
    <n v="1.3333333333333333"/>
    <s v="Robert Irvine's "/>
    <s v=" Fit Crunch "/>
    <s v="  Chocolate Pea"/>
    <x v="2"/>
    <s v=" March 28"/>
    <n v="2022"/>
  </r>
  <r>
    <s v="Processed"/>
    <s v="VJ300320686"/>
    <s v="Earle Asphalt"/>
    <s v="Earle Asphalt x1371"/>
    <s v="Miss Vickie's Potato Chip - Jalapeno"/>
    <s v="Food"/>
    <n v="14888796363"/>
    <s v="Monday, March 28, 2022"/>
    <s v="Cash"/>
    <n v="113"/>
    <n v="1.5"/>
    <n v="1"/>
    <n v="113"/>
    <n v="1.5"/>
    <n v="1"/>
    <n v="1.5"/>
    <n v="1.5"/>
    <x v="88"/>
    <s v="Miss Vickie's Potato Chip - Jalapeno"/>
    <s v="Food"/>
    <x v="1"/>
    <b v="1"/>
    <n v="1.5"/>
    <n v="1"/>
    <s v="Miss Vickie's Potato Chip "/>
    <s v=" Jalapeno"/>
    <m/>
    <x v="2"/>
    <s v=" March 28"/>
    <n v="2022"/>
  </r>
  <r>
    <s v="Processed"/>
    <s v="VJ300320692"/>
    <s v="EB Public Library"/>
    <s v="EB Public Library x1380"/>
    <s v="Starbucks Doubleshot Energy - Mocha"/>
    <s v="Non Carbonated"/>
    <n v="14888876217"/>
    <s v="Monday, March 28, 2022"/>
    <s v="Credit"/>
    <n v="146"/>
    <n v="3.5"/>
    <n v="1"/>
    <n v="146"/>
    <n v="3.5"/>
    <n v="1"/>
    <n v="3.5"/>
    <n v="3.5"/>
    <x v="87"/>
    <s v="Starbucks Doubleshot Energy - Mocha"/>
    <s v="Non Carbonated"/>
    <x v="2"/>
    <b v="1"/>
    <n v="3.5"/>
    <n v="2.3333333333333335"/>
    <s v="Starbucks Doubleshot Energy "/>
    <s v=" Mocha"/>
    <m/>
    <x v="2"/>
    <s v=" March 28"/>
    <n v="2022"/>
  </r>
  <r>
    <s v="Processed"/>
    <s v="VJ300320692"/>
    <s v="EB Public Library"/>
    <s v="EB Public Library x1380"/>
    <s v="Coca Cola - Zero Sugar"/>
    <s v="Carbonated"/>
    <n v="14888888071"/>
    <s v="Monday, March 28, 2022"/>
    <s v="Credit"/>
    <n v="142"/>
    <n v="1.5"/>
    <n v="1"/>
    <n v="142"/>
    <n v="1.5"/>
    <n v="1"/>
    <n v="1.5"/>
    <n v="1.5"/>
    <x v="87"/>
    <s v="Coca Cola - Zero Sugar"/>
    <s v="Carbonated"/>
    <x v="0"/>
    <b v="1"/>
    <n v="1.5"/>
    <n v="1"/>
    <s v="Coca Cola "/>
    <s v=" Zero Sugar"/>
    <m/>
    <x v="2"/>
    <s v=" March 28"/>
    <n v="2022"/>
  </r>
  <r>
    <s v="Processed"/>
    <s v="VJ300320686"/>
    <s v="Earle Asphalt"/>
    <s v="Earle Asphalt x1371"/>
    <s v="Miss Vickie's Potato Chip - Sea Salt &amp; Vinega"/>
    <s v="Food"/>
    <n v="14888993473"/>
    <s v="Monday, March 28, 2022"/>
    <s v="Cash"/>
    <n v="110"/>
    <n v="1.5"/>
    <n v="1"/>
    <n v="110"/>
    <n v="1.5"/>
    <n v="1"/>
    <n v="1.5"/>
    <n v="1.5"/>
    <x v="88"/>
    <s v="Miss Vickie's Potato Chip - Sea Salt &amp; Vinega"/>
    <s v="Food"/>
    <x v="1"/>
    <b v="1"/>
    <n v="1.5"/>
    <n v="1"/>
    <s v="Miss Vickie's Potato Chip "/>
    <s v=" Sea Salt &amp; Vinega"/>
    <m/>
    <x v="2"/>
    <s v=" March 28"/>
    <n v="2022"/>
  </r>
  <r>
    <s v="Processed"/>
    <s v="VJ300320686"/>
    <s v="Earle Asphalt"/>
    <s v="Earle Asphalt x1371"/>
    <s v="Jacks Links Bar Beef Strip"/>
    <s v="Food"/>
    <n v="14889202428"/>
    <s v="Monday, March 28, 2022"/>
    <s v="Cash"/>
    <n v="137"/>
    <n v="2"/>
    <n v="1"/>
    <n v="137"/>
    <n v="2"/>
    <n v="1"/>
    <n v="2"/>
    <n v="2"/>
    <x v="88"/>
    <s v="Jacks Links Bar Beef Strip"/>
    <s v="Food"/>
    <x v="1"/>
    <b v="1"/>
    <n v="2"/>
    <n v="1.3333333333333333"/>
    <s v="Jacks Links Bar Beef Strip"/>
    <m/>
    <m/>
    <x v="2"/>
    <s v=" March 28"/>
    <n v="2022"/>
  </r>
  <r>
    <s v="Processed"/>
    <s v="VJ300320609"/>
    <s v="GuttenPlans"/>
    <s v="GuttenPlans x1367"/>
    <s v="Coca Cola - Zero Sugar"/>
    <s v="Carbonated"/>
    <n v="14889306397"/>
    <s v="Monday, March 28, 2022"/>
    <s v="Cash"/>
    <n v="141"/>
    <n v="1"/>
    <n v="1"/>
    <n v="141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320609"/>
    <s v="GuttenPlans"/>
    <s v="GuttenPlans x1367"/>
    <s v="Cheetos Flaming Hot Limon Crunchy"/>
    <s v="Food"/>
    <n v="14889351807"/>
    <s v="Monday, March 28, 2022"/>
    <s v="Cash"/>
    <n v="124"/>
    <n v="1"/>
    <n v="1"/>
    <n v="124"/>
    <n v="1"/>
    <n v="1"/>
    <n v="1"/>
    <n v="1"/>
    <x v="88"/>
    <s v="Cheetos Flaming Hot Limon Crunchy"/>
    <s v="Food"/>
    <x v="1"/>
    <b v="1"/>
    <n v="1"/>
    <n v="0.66666666666666663"/>
    <s v="Cheetos Flaming Hot Limon Crunchy"/>
    <m/>
    <m/>
    <x v="2"/>
    <s v=" March 28"/>
    <n v="2022"/>
  </r>
  <r>
    <s v="Processed"/>
    <s v="VJ300320692"/>
    <s v="EB Public Library"/>
    <s v="EB Public Library x1380"/>
    <s v="Hungry Buddha - Coconut Cocoa"/>
    <s v="Food"/>
    <n v="14889380557"/>
    <s v="Monday, March 28, 2022"/>
    <s v="Credit"/>
    <n v="139"/>
    <n v="2"/>
    <n v="1"/>
    <n v="139"/>
    <n v="2"/>
    <n v="1"/>
    <n v="2"/>
    <n v="2"/>
    <x v="87"/>
    <s v="Hungry Buddha - Coconut Cocoa"/>
    <s v="Food"/>
    <x v="1"/>
    <b v="1"/>
    <n v="2"/>
    <n v="1.3333333333333333"/>
    <s v="Hungry Buddha "/>
    <s v=" Coconut Cocoa"/>
    <m/>
    <x v="2"/>
    <s v=" March 28"/>
    <n v="2022"/>
  </r>
  <r>
    <s v="Processed"/>
    <s v="VJ300320686"/>
    <s v="Earle Asphalt"/>
    <s v="Earle Asphalt x1371"/>
    <s v="Vitamin Water - Squeezed Lemonade"/>
    <s v="Water"/>
    <n v="14889461833"/>
    <s v="Monday, March 28, 2022"/>
    <s v="Cash"/>
    <n v="147"/>
    <n v="2.5"/>
    <n v="1"/>
    <n v="147"/>
    <n v="2.5"/>
    <n v="1"/>
    <n v="2.5"/>
    <n v="2.5"/>
    <x v="88"/>
    <s v="Vitamin Water - Squeezed Lemonade"/>
    <s v="Water"/>
    <x v="3"/>
    <b v="1"/>
    <n v="2.5"/>
    <n v="1.6666666666666667"/>
    <s v="Vitamin Water "/>
    <s v=" Squeezed Lemonade"/>
    <m/>
    <x v="2"/>
    <s v=" March 28"/>
    <n v="2022"/>
  </r>
  <r>
    <s v="Processed"/>
    <s v="VJ300320609"/>
    <s v="GuttenPlans"/>
    <s v="GuttenPlans x1367"/>
    <s v="Cheetos Flaming Hot Limon Crunchy"/>
    <s v="Food"/>
    <n v="14890082045"/>
    <s v="Monday, March 28, 2022"/>
    <s v="Cash"/>
    <n v="124"/>
    <n v="1"/>
    <n v="1"/>
    <n v="124"/>
    <n v="1"/>
    <n v="1"/>
    <n v="1"/>
    <n v="1"/>
    <x v="88"/>
    <s v="Cheetos Flaming Hot Limon Crunchy"/>
    <s v="Food"/>
    <x v="1"/>
    <b v="1"/>
    <n v="1"/>
    <n v="0.66666666666666663"/>
    <s v="Cheetos Flaming Hot Limon Crunchy"/>
    <m/>
    <m/>
    <x v="2"/>
    <s v=" March 28"/>
    <n v="2022"/>
  </r>
  <r>
    <s v="Processed"/>
    <s v="VJ300320692"/>
    <s v="EB Public Library"/>
    <s v="EB Public Library x1380"/>
    <s v="Bai Antioxidant - Zambia Bingcherry"/>
    <s v="Non Carbonated"/>
    <n v="14890291305"/>
    <s v="Monday, March 28, 2022"/>
    <s v="Cash"/>
    <n v="147"/>
    <n v="2.75"/>
    <n v="1"/>
    <n v="147"/>
    <n v="2.75"/>
    <n v="1"/>
    <n v="2.75"/>
    <n v="2.75"/>
    <x v="87"/>
    <s v="Bai Antioxidant - Zambia Bingcherry"/>
    <s v="Non Carbonated"/>
    <x v="2"/>
    <b v="1"/>
    <n v="2.75"/>
    <n v="1.8333333333333333"/>
    <s v="Bai Antioxidant "/>
    <s v=" Zambia Bingcherry"/>
    <m/>
    <x v="2"/>
    <s v=" March 28"/>
    <n v="2022"/>
  </r>
  <r>
    <s v="Processed"/>
    <s v="VJ300205292"/>
    <s v="Brunswick Sq Mall"/>
    <s v="BSQ Mall x1364 - Zales"/>
    <s v="SunChips Multigrain - Salsa"/>
    <s v="Food"/>
    <n v="14890444178"/>
    <s v="Monday, March 28, 2022"/>
    <s v="Credit"/>
    <n v="111"/>
    <n v="1.5"/>
    <n v="1"/>
    <n v="111"/>
    <n v="1.5"/>
    <n v="1"/>
    <n v="1.5"/>
    <n v="1.5"/>
    <x v="88"/>
    <s v="SunChips Multigrain - Salsa"/>
    <s v="Food"/>
    <x v="1"/>
    <b v="1"/>
    <n v="1.5"/>
    <n v="1"/>
    <s v="SunChips Multigrain "/>
    <s v=" Salsa"/>
    <m/>
    <x v="2"/>
    <s v=" March 28"/>
    <n v="2022"/>
  </r>
  <r>
    <s v="Processed"/>
    <s v="VJ300320692"/>
    <s v="EB Public Library"/>
    <s v="EB Public Library x1380"/>
    <s v="Genius Keto Bar - Chocolate Dream"/>
    <s v="Food"/>
    <n v="14890573316"/>
    <s v="Monday, March 28, 2022"/>
    <s v="Cash"/>
    <n v="136"/>
    <n v="2"/>
    <n v="1"/>
    <n v="136"/>
    <n v="2"/>
    <n v="1"/>
    <n v="2"/>
    <n v="2"/>
    <x v="87"/>
    <s v="Genius Keto Bar - Chocolate Dream"/>
    <s v="Food"/>
    <x v="1"/>
    <b v="1"/>
    <n v="2"/>
    <n v="1.3333333333333333"/>
    <s v="Genius Keto Bar "/>
    <s v=" Chocolate Dream"/>
    <m/>
    <x v="2"/>
    <s v=" March 28"/>
    <n v="2022"/>
  </r>
  <r>
    <s v="Processed"/>
    <s v="VJ300320609"/>
    <s v="GuttenPlans"/>
    <s v="GuttenPlans x1367"/>
    <s v="Coca Cola - Zero Sugar"/>
    <s v="Carbonated"/>
    <n v="14890871852"/>
    <s v="Monday, March 28, 2022"/>
    <s v="Cash"/>
    <n v="142"/>
    <n v="1"/>
    <n v="1"/>
    <n v="142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320609"/>
    <s v="GuttenPlans"/>
    <s v="GuttenPlans x1367"/>
    <s v="Red Bull - Original"/>
    <s v="Carbonated"/>
    <n v="14890934718"/>
    <s v="Monday, March 28, 2022"/>
    <s v="Cash"/>
    <n v="148"/>
    <n v="3"/>
    <n v="1"/>
    <n v="148"/>
    <n v="3"/>
    <n v="1"/>
    <n v="3"/>
    <n v="3"/>
    <x v="88"/>
    <s v="Red Bull - Original"/>
    <s v="Carbonated"/>
    <x v="0"/>
    <b v="1"/>
    <n v="3"/>
    <n v="2"/>
    <s v="Red Bull "/>
    <s v=" Original"/>
    <m/>
    <x v="2"/>
    <s v=" March 28"/>
    <n v="2022"/>
  </r>
  <r>
    <s v="Processed"/>
    <s v="VJ300320609"/>
    <s v="GuttenPlans"/>
    <s v="GuttenPlans x1367"/>
    <s v="Doritos Dinamita Chile Lemon"/>
    <m/>
    <n v="14890974857"/>
    <s v="Monday, March 28, 2022"/>
    <s v="Cash"/>
    <n v="125"/>
    <n v="1"/>
    <n v="1"/>
    <n v="125"/>
    <n v="1"/>
    <n v="1"/>
    <n v="1"/>
    <n v="1"/>
    <x v="88"/>
    <s v="Doritos Dinamita Chile Lemon"/>
    <s v="Cell is Blank - Dis-regard"/>
    <x v="1"/>
    <b v="1"/>
    <n v="1"/>
    <n v="0.66666666666666663"/>
    <s v="Doritos Dinamita Chile Lemon"/>
    <m/>
    <m/>
    <x v="2"/>
    <s v=" March 28"/>
    <n v="2022"/>
  </r>
  <r>
    <s v="Processed"/>
    <s v="VJ300320609"/>
    <s v="GuttenPlans"/>
    <s v="GuttenPlans x1367"/>
    <s v="SunChips Multigrain - French Onion"/>
    <s v="Food"/>
    <n v="14890976767"/>
    <s v="Monday, March 28, 2022"/>
    <s v="Cash"/>
    <n v="111"/>
    <n v="1.5"/>
    <n v="1"/>
    <n v="111"/>
    <n v="1.5"/>
    <n v="1"/>
    <n v="1.5"/>
    <n v="1.5"/>
    <x v="88"/>
    <s v="SunChips Multigrain - French Onion"/>
    <s v="Food"/>
    <x v="1"/>
    <b v="1"/>
    <n v="1.5"/>
    <n v="1"/>
    <s v="SunChips Multigrain "/>
    <s v=" French Onion"/>
    <m/>
    <x v="2"/>
    <s v=" March 28"/>
    <n v="2022"/>
  </r>
  <r>
    <s v="Processed"/>
    <s v="VJ300320609"/>
    <s v="GuttenPlans"/>
    <s v="GuttenPlans x1367"/>
    <s v="Coca Cola - Zero Sugar"/>
    <s v="Carbonated"/>
    <n v="14890982389"/>
    <s v="Monday, March 28, 2022"/>
    <s v="Cash"/>
    <n v="142"/>
    <n v="1"/>
    <n v="1"/>
    <n v="142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320609"/>
    <s v="GuttenPlans"/>
    <s v="GuttenPlans x1367"/>
    <s v="Coca Cola - Zero Sugar"/>
    <s v="Carbonated"/>
    <n v="14891014219"/>
    <s v="Monday, March 28, 2022"/>
    <s v="Cash"/>
    <n v="141"/>
    <n v="1"/>
    <n v="1"/>
    <n v="141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2"/>
    <s v=" March 28"/>
    <n v="2022"/>
  </r>
  <r>
    <s v="Processed"/>
    <s v="VJ300205292"/>
    <s v="Brunswick Sq Mall"/>
    <s v="BSQ Mall x1364 - Zales"/>
    <s v="Poland Springs Water"/>
    <s v="Water"/>
    <n v="14891168283"/>
    <s v="Tuesday, March 29, 2022"/>
    <s v="Cash"/>
    <n v="144"/>
    <n v="1.5"/>
    <n v="1"/>
    <n v="144"/>
    <n v="1.5"/>
    <n v="1"/>
    <n v="1.5"/>
    <n v="1.5"/>
    <x v="88"/>
    <s v="Poland Springs Water"/>
    <s v="Water"/>
    <x v="3"/>
    <b v="1"/>
    <n v="1.5"/>
    <n v="1"/>
    <s v="Poland Springs Water"/>
    <m/>
    <m/>
    <x v="3"/>
    <s v=" March 29"/>
    <n v="2022"/>
  </r>
  <r>
    <s v="Processed"/>
    <s v="VJ300205292"/>
    <s v="Brunswick Sq Mall"/>
    <s v="BSQ Mall x1364 - Zales"/>
    <s v="Poland Springs Water"/>
    <s v="Water"/>
    <n v="14891169339"/>
    <s v="Tuesday, March 29, 2022"/>
    <s v="Cash"/>
    <n v="144"/>
    <n v="1.5"/>
    <n v="1"/>
    <n v="144"/>
    <n v="1.5"/>
    <n v="1"/>
    <n v="1.5"/>
    <n v="1.5"/>
    <x v="88"/>
    <s v="Poland Springs Water"/>
    <s v="Water"/>
    <x v="3"/>
    <b v="1"/>
    <n v="1.5"/>
    <n v="1"/>
    <s v="Poland Springs Water"/>
    <m/>
    <m/>
    <x v="3"/>
    <s v=" March 29"/>
    <n v="2022"/>
  </r>
  <r>
    <s v="Processed"/>
    <s v="VJ300320609"/>
    <s v="GuttenPlans"/>
    <s v="GuttenPlans x1367"/>
    <s v="Doritos Dinamita Chile Lemon"/>
    <m/>
    <n v="14891265301"/>
    <s v="Tuesday, March 29, 2022"/>
    <s v="Cash"/>
    <n v="113"/>
    <n v="1.5"/>
    <n v="1"/>
    <n v="113"/>
    <n v="1.5"/>
    <n v="1"/>
    <n v="1.5"/>
    <n v="1.5"/>
    <x v="88"/>
    <s v="Doritos Dinamita Chile Lemon"/>
    <s v="Cell is Blank - Dis-regard"/>
    <x v="1"/>
    <b v="1"/>
    <n v="1.5"/>
    <n v="1"/>
    <s v="Doritos Dinamita Chile Lemon"/>
    <m/>
    <m/>
    <x v="3"/>
    <s v=" March 29"/>
    <n v="2022"/>
  </r>
  <r>
    <s v="Processed"/>
    <s v="VJ300320609"/>
    <s v="GuttenPlans"/>
    <s v="GuttenPlans x1367"/>
    <s v="Cheetos Flaming Hot Limon Crunchy"/>
    <s v="Food"/>
    <n v="14891390856"/>
    <s v="Tuesday, March 29, 2022"/>
    <s v="Cash"/>
    <n v="124"/>
    <n v="1"/>
    <n v="1"/>
    <n v="124"/>
    <n v="1"/>
    <n v="1"/>
    <n v="1"/>
    <n v="1"/>
    <x v="88"/>
    <s v="Cheetos Flaming Hot Limon Crunchy"/>
    <s v="Food"/>
    <x v="1"/>
    <b v="1"/>
    <n v="1"/>
    <n v="0.66666666666666663"/>
    <s v="Cheetos Flaming Hot Limon Crunchy"/>
    <m/>
    <m/>
    <x v="3"/>
    <s v=" March 29"/>
    <n v="2022"/>
  </r>
  <r>
    <s v="Processed"/>
    <s v="VJ300320609"/>
    <s v="GuttenPlans"/>
    <s v="GuttenPlans x1367"/>
    <s v="Sunkist Soda - Orange"/>
    <s v="Carbonated"/>
    <n v="14891392359"/>
    <s v="Tuesday, March 29, 2022"/>
    <s v="Cash"/>
    <n v="140"/>
    <n v="1"/>
    <n v="1"/>
    <n v="140"/>
    <n v="1"/>
    <n v="1"/>
    <n v="1"/>
    <n v="1"/>
    <x v="88"/>
    <s v="Sunkist Soda - Orange"/>
    <s v="Carbonated"/>
    <x v="0"/>
    <b v="1"/>
    <n v="1"/>
    <n v="0.66666666666666663"/>
    <s v="Sunkist Soda "/>
    <s v=" Orange"/>
    <m/>
    <x v="3"/>
    <s v=" March 29"/>
    <n v="2022"/>
  </r>
  <r>
    <s v="Processed"/>
    <s v="VJ300320609"/>
    <s v="GuttenPlans"/>
    <s v="GuttenPlans x1367"/>
    <s v="Cheetos Flaming Hot Limon Crunchy"/>
    <s v="Food"/>
    <n v="14891393697"/>
    <s v="Tuesday, March 29, 2022"/>
    <s v="Cash"/>
    <n v="124"/>
    <n v="1"/>
    <n v="1"/>
    <n v="124"/>
    <n v="1"/>
    <n v="1"/>
    <n v="1"/>
    <n v="1"/>
    <x v="88"/>
    <s v="Cheetos Flaming Hot Limon Crunchy"/>
    <s v="Food"/>
    <x v="1"/>
    <b v="1"/>
    <n v="1"/>
    <n v="0.66666666666666663"/>
    <s v="Cheetos Flaming Hot Limon Crunchy"/>
    <m/>
    <m/>
    <x v="3"/>
    <s v=" March 29"/>
    <n v="2022"/>
  </r>
  <r>
    <s v="Processed"/>
    <s v="VJ300320609"/>
    <s v="GuttenPlans"/>
    <s v="GuttenPlans x1367"/>
    <s v="Coca Cola - Zero Sugar"/>
    <s v="Carbonated"/>
    <n v="14891394707"/>
    <s v="Tuesday, March 29, 2022"/>
    <s v="Cash"/>
    <n v="141"/>
    <n v="1"/>
    <n v="1"/>
    <n v="141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Coca Cola - Zero Sugar"/>
    <s v="Carbonated"/>
    <n v="14891395552"/>
    <s v="Tuesday, March 29, 2022"/>
    <s v="Cash"/>
    <n v="141"/>
    <n v="1"/>
    <n v="1"/>
    <n v="141"/>
    <n v="1"/>
    <n v="1"/>
    <n v="1"/>
    <n v="1"/>
    <x v="88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Funyuns - Flaming Hot"/>
    <s v="Food"/>
    <n v="14891405443"/>
    <s v="Tuesday, March 29, 2022"/>
    <s v="Cash"/>
    <n v="114"/>
    <n v="1.5"/>
    <n v="1"/>
    <n v="114"/>
    <n v="1.5"/>
    <n v="1"/>
    <n v="1.5"/>
    <n v="1.5"/>
    <x v="88"/>
    <s v="Funyuns - Flaming Hot"/>
    <s v="Food"/>
    <x v="1"/>
    <b v="1"/>
    <n v="1.5"/>
    <n v="1"/>
    <s v="Funyuns "/>
    <s v=" Flaming Hot"/>
    <m/>
    <x v="3"/>
    <s v=" March 29"/>
    <n v="2022"/>
  </r>
  <r>
    <s v="Processed"/>
    <s v="VJ300320692"/>
    <s v="EB Public Library"/>
    <s v="EB Public Library x1380"/>
    <s v="Coca Cola - Zero Sugar"/>
    <s v="Carbonated"/>
    <n v="14892336045"/>
    <s v="Tuesday, March 29, 2022"/>
    <s v="Credit"/>
    <n v="142"/>
    <n v="1.5"/>
    <n v="1"/>
    <n v="142"/>
    <n v="1.5"/>
    <n v="1"/>
    <n v="1.5"/>
    <n v="1.5"/>
    <x v="87"/>
    <s v="Coca Cola - Zero Sugar"/>
    <s v="Carbonated"/>
    <x v="0"/>
    <b v="1"/>
    <n v="1.5"/>
    <n v="1"/>
    <s v="Coca Cola "/>
    <s v=" Zero Sugar"/>
    <m/>
    <x v="3"/>
    <s v=" March 29"/>
    <n v="2022"/>
  </r>
  <r>
    <s v="Processed"/>
    <s v="VJ300320686"/>
    <s v="Earle Asphalt"/>
    <s v="Earle Asphalt x1371"/>
    <s v="Jacks Links Bar Beef Strip"/>
    <s v="Food"/>
    <n v="14892530923"/>
    <s v="Tuesday, March 29, 2022"/>
    <s v="Cash"/>
    <n v="137"/>
    <n v="2"/>
    <n v="1"/>
    <n v="137"/>
    <n v="2"/>
    <n v="1"/>
    <n v="2"/>
    <n v="2"/>
    <x v="89"/>
    <s v="Jacks Links Bar Beef Strip"/>
    <s v="Food"/>
    <x v="1"/>
    <b v="1"/>
    <n v="2"/>
    <n v="1.3333333333333333"/>
    <s v="Jacks Links Bar Beef Strip"/>
    <m/>
    <m/>
    <x v="3"/>
    <s v=" March 29"/>
    <n v="2022"/>
  </r>
  <r>
    <s v="Processed"/>
    <s v="VJ300320686"/>
    <s v="Earle Asphalt"/>
    <s v="Earle Asphalt x1371"/>
    <s v="Made in Nature - Mangoes Sweet &amp; Tangy"/>
    <s v="Food"/>
    <n v="14892668120"/>
    <s v="Tuesday, March 29, 2022"/>
    <s v="Credit"/>
    <n v="135"/>
    <n v="2"/>
    <n v="1"/>
    <n v="135"/>
    <n v="2"/>
    <n v="1"/>
    <n v="2"/>
    <n v="2"/>
    <x v="89"/>
    <s v="Made in Nature - Mangoes Sweet &amp; Tangy"/>
    <s v="Food"/>
    <x v="1"/>
    <b v="1"/>
    <n v="2"/>
    <n v="1.3333333333333333"/>
    <s v="Made in Nature "/>
    <s v=" Mangoes Sweet &amp; Tangy"/>
    <m/>
    <x v="3"/>
    <s v=" March 29"/>
    <n v="2022"/>
  </r>
  <r>
    <s v="Processed"/>
    <s v="VJ300320609"/>
    <s v="GuttenPlans"/>
    <s v="GuttenPlans x1367"/>
    <s v="Doritos Dinamita Chile Lemon"/>
    <m/>
    <n v="14892801008"/>
    <s v="Tuesday, March 29, 2022"/>
    <s v="Credit"/>
    <n v="125"/>
    <n v="1"/>
    <n v="1"/>
    <n v="125"/>
    <n v="1"/>
    <n v="1"/>
    <n v="1"/>
    <n v="4"/>
    <x v="89"/>
    <s v="Doritos Dinamita Chile Lemon"/>
    <s v="Cell is Blank - Dis-regard"/>
    <x v="1"/>
    <b v="1"/>
    <n v="1"/>
    <n v="0.66666666666666663"/>
    <s v="Doritos Dinamita Chile Lemon"/>
    <m/>
    <m/>
    <x v="3"/>
    <s v=" March 29"/>
    <n v="2022"/>
  </r>
  <r>
    <s v="Processed"/>
    <s v="VJ300320609"/>
    <s v="GuttenPlans"/>
    <s v="GuttenPlans x1367"/>
    <s v="SunChips Multigrain - Original"/>
    <s v="Food"/>
    <n v="14892801008"/>
    <s v="Tuesday, March 29, 2022"/>
    <s v="Credit"/>
    <n v="112"/>
    <n v="1.5"/>
    <n v="1"/>
    <n v="112"/>
    <n v="1.5"/>
    <n v="1"/>
    <n v="1.5"/>
    <n v="4"/>
    <x v="89"/>
    <s v="SunChips Multigrain - Original"/>
    <s v="Food"/>
    <x v="1"/>
    <b v="1"/>
    <n v="1.5"/>
    <n v="1"/>
    <s v="SunChips Multigrain "/>
    <s v=" Original"/>
    <m/>
    <x v="3"/>
    <s v=" March 29"/>
    <n v="2022"/>
  </r>
  <r>
    <s v="Processed"/>
    <s v="VJ300320609"/>
    <s v="GuttenPlans"/>
    <s v="GuttenPlans x1367"/>
    <s v="SunChips Multigrain - French Onion"/>
    <s v="Food"/>
    <n v="14892801008"/>
    <s v="Tuesday, March 29, 2022"/>
    <s v="Credit"/>
    <n v="111"/>
    <n v="1.5"/>
    <n v="1"/>
    <n v="111"/>
    <n v="1.5"/>
    <n v="1"/>
    <n v="1.5"/>
    <n v="4"/>
    <x v="89"/>
    <s v="SunChips Multigrain - French Onion"/>
    <s v="Food"/>
    <x v="1"/>
    <b v="1"/>
    <n v="1.5"/>
    <n v="1"/>
    <s v="SunChips Multigrain "/>
    <s v=" French Onion"/>
    <m/>
    <x v="3"/>
    <s v=" March 29"/>
    <n v="2022"/>
  </r>
  <r>
    <s v="Processed"/>
    <s v="VJ300320609"/>
    <s v="GuttenPlans"/>
    <s v="GuttenPlans x1367"/>
    <s v="Red Bull - Original"/>
    <s v="Carbonated"/>
    <n v="14892911297"/>
    <s v="Tuesday, March 29, 2022"/>
    <s v="Cash"/>
    <n v="148"/>
    <n v="3"/>
    <n v="1"/>
    <n v="148"/>
    <n v="3"/>
    <n v="1"/>
    <n v="3"/>
    <n v="3"/>
    <x v="89"/>
    <s v="Red Bull - Original"/>
    <s v="Carbonated"/>
    <x v="0"/>
    <b v="1"/>
    <n v="3"/>
    <n v="2"/>
    <s v="Red Bull "/>
    <s v=" Original"/>
    <m/>
    <x v="3"/>
    <s v=" March 29"/>
    <n v="2022"/>
  </r>
  <r>
    <s v="Processed"/>
    <s v="VJ300320686"/>
    <s v="Earle Asphalt"/>
    <s v="Earle Asphalt x1371"/>
    <s v="Miss Vickie's Potato Chip - Smokehouse BBQ"/>
    <s v="Food"/>
    <n v="14893070244"/>
    <s v="Tuesday, March 29, 2022"/>
    <s v="Credit"/>
    <n v="111"/>
    <n v="1.5"/>
    <n v="1"/>
    <n v="111"/>
    <n v="1.5"/>
    <n v="1"/>
    <n v="1.5"/>
    <n v="1.5"/>
    <x v="89"/>
    <s v="Miss Vickie's Potato Chip - Smokehouse BBQ"/>
    <s v="Food"/>
    <x v="1"/>
    <b v="1"/>
    <n v="1.5"/>
    <n v="1"/>
    <s v="Miss Vickie's Potato Chip "/>
    <s v=" Smokehouse BBQ"/>
    <m/>
    <x v="3"/>
    <s v=" March 29"/>
    <n v="2022"/>
  </r>
  <r>
    <s v="Processed"/>
    <s v="VJ300320686"/>
    <s v="Earle Asphalt"/>
    <s v="Earle Asphalt x1371"/>
    <s v="Jacks Links Bar Beef Strip"/>
    <s v="Food"/>
    <n v="14893606219"/>
    <s v="Tuesday, March 29, 2022"/>
    <s v="Cash"/>
    <n v="137"/>
    <n v="2"/>
    <n v="1"/>
    <n v="137"/>
    <n v="2"/>
    <n v="1"/>
    <n v="2"/>
    <n v="2"/>
    <x v="89"/>
    <s v="Jacks Links Bar Beef Strip"/>
    <s v="Food"/>
    <x v="1"/>
    <b v="1"/>
    <n v="2"/>
    <n v="1.3333333333333333"/>
    <s v="Jacks Links Bar Beef Strip"/>
    <m/>
    <m/>
    <x v="3"/>
    <s v=" March 29"/>
    <n v="2022"/>
  </r>
  <r>
    <s v="Processed"/>
    <s v="VJ300320611"/>
    <s v="Brunswick Sq Mall"/>
    <s v="BSQ Mall x1366 - ATT"/>
    <s v="SunChips Multigrain - Harvest Cheddar"/>
    <s v="Food"/>
    <n v="14894888284"/>
    <s v="Tuesday, March 29, 2022"/>
    <s v="Credit"/>
    <n v="125"/>
    <n v="1.5"/>
    <n v="1"/>
    <n v="125"/>
    <n v="1.5"/>
    <n v="1"/>
    <n v="1.5"/>
    <n v="1.5"/>
    <x v="89"/>
    <s v="SunChips Multigrain - Harvest Cheddar"/>
    <s v="Food"/>
    <x v="1"/>
    <b v="1"/>
    <n v="1.5"/>
    <n v="1"/>
    <s v="SunChips Multigrain "/>
    <s v=" Harvest Cheddar"/>
    <m/>
    <x v="3"/>
    <s v=" March 29"/>
    <n v="2022"/>
  </r>
  <r>
    <s v="Processed"/>
    <s v="VJ300320692"/>
    <s v="EB Public Library"/>
    <s v="EB Public Library x1380"/>
    <s v="Spindrift - Sparkling Water - Pineapple"/>
    <s v="Carbonated"/>
    <n v="14895025736"/>
    <s v="Tuesday, March 29, 2022"/>
    <s v="Cash"/>
    <n v="141"/>
    <n v="1.5"/>
    <n v="1"/>
    <n v="141"/>
    <n v="1.5"/>
    <n v="1"/>
    <n v="1.5"/>
    <n v="1.5"/>
    <x v="87"/>
    <s v="Spindrift - Sparkling Water - Pineapple"/>
    <s v="Carbonated"/>
    <x v="0"/>
    <b v="1"/>
    <n v="1.5"/>
    <n v="1"/>
    <s v="Spindrift "/>
    <s v=" Sparkling Water "/>
    <s v=" Pineapple"/>
    <x v="3"/>
    <s v=" March 29"/>
    <n v="2022"/>
  </r>
  <r>
    <s v="Processed"/>
    <s v="VJ300320609"/>
    <s v="GuttenPlans"/>
    <s v="GuttenPlans x1367"/>
    <s v="Sunkist Soda - Orange"/>
    <s v="Carbonated"/>
    <n v="14895218737"/>
    <s v="Tuesday, March 29, 2022"/>
    <s v="Cash"/>
    <n v="140"/>
    <n v="1"/>
    <n v="1"/>
    <n v="140"/>
    <n v="1"/>
    <n v="1"/>
    <n v="1"/>
    <n v="1"/>
    <x v="89"/>
    <s v="Sunkist Soda - Orange"/>
    <s v="Carbonated"/>
    <x v="0"/>
    <b v="1"/>
    <n v="1"/>
    <n v="0.66666666666666663"/>
    <s v="Sunkist Soda "/>
    <s v=" Orange"/>
    <m/>
    <x v="3"/>
    <s v=" March 29"/>
    <n v="2022"/>
  </r>
  <r>
    <s v="Processed"/>
    <s v="VJ300320609"/>
    <s v="GuttenPlans"/>
    <s v="GuttenPlans x1367"/>
    <s v="Coca Cola - Zero Sugar"/>
    <s v="Carbonated"/>
    <n v="14895432521"/>
    <s v="Tuesday, March 29, 2022"/>
    <s v="Cash"/>
    <n v="141"/>
    <n v="1"/>
    <n v="1"/>
    <n v="141"/>
    <n v="1"/>
    <n v="1"/>
    <n v="1"/>
    <n v="1"/>
    <x v="89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Cheetos Flaming Hot Limon Crunchy"/>
    <s v="Food"/>
    <n v="14895450081"/>
    <s v="Tuesday, March 29, 2022"/>
    <s v="Cash"/>
    <n v="124"/>
    <n v="1"/>
    <n v="1"/>
    <n v="124"/>
    <n v="1"/>
    <n v="1"/>
    <n v="1"/>
    <n v="1"/>
    <x v="89"/>
    <s v="Cheetos Flaming Hot Limon Crunchy"/>
    <s v="Food"/>
    <x v="1"/>
    <b v="1"/>
    <n v="1"/>
    <n v="0.66666666666666663"/>
    <s v="Cheetos Flaming Hot Limon Crunchy"/>
    <m/>
    <m/>
    <x v="3"/>
    <s v=" March 29"/>
    <n v="2022"/>
  </r>
  <r>
    <s v="Processed"/>
    <s v="VJ300320609"/>
    <s v="GuttenPlans"/>
    <s v="GuttenPlans x1367"/>
    <s v="Funyuns - Flaming Hot"/>
    <s v="Food"/>
    <n v="14895451444"/>
    <s v="Tuesday, March 29, 2022"/>
    <s v="Cash"/>
    <n v="114"/>
    <n v="1.5"/>
    <n v="1"/>
    <n v="114"/>
    <n v="1.5"/>
    <n v="1"/>
    <n v="1.5"/>
    <n v="1.5"/>
    <x v="89"/>
    <s v="Funyuns - Flaming Hot"/>
    <s v="Food"/>
    <x v="1"/>
    <b v="1"/>
    <n v="1.5"/>
    <n v="1"/>
    <s v="Funyuns "/>
    <s v=" Flaming Hot"/>
    <m/>
    <x v="3"/>
    <s v=" March 29"/>
    <n v="2022"/>
  </r>
  <r>
    <s v="Processed"/>
    <s v="VJ300320609"/>
    <s v="GuttenPlans"/>
    <s v="GuttenPlans x1367"/>
    <s v="Funyuns - Flaming Hot"/>
    <s v="Food"/>
    <n v="14895453270"/>
    <s v="Tuesday, March 29, 2022"/>
    <s v="Cash"/>
    <n v="114"/>
    <n v="1.5"/>
    <n v="1"/>
    <n v="114"/>
    <n v="1.5"/>
    <n v="1"/>
    <n v="1.5"/>
    <n v="1.5"/>
    <x v="89"/>
    <s v="Funyuns - Flaming Hot"/>
    <s v="Food"/>
    <x v="1"/>
    <b v="1"/>
    <n v="1.5"/>
    <n v="1"/>
    <s v="Funyuns "/>
    <s v=" Flaming Hot"/>
    <m/>
    <x v="3"/>
    <s v=" March 29"/>
    <n v="2022"/>
  </r>
  <r>
    <s v="Processed"/>
    <s v="VJ300320609"/>
    <s v="GuttenPlans"/>
    <s v="GuttenPlans x1367"/>
    <s v="KitKat - Crisp Wafers"/>
    <s v="Food"/>
    <n v="14895454059"/>
    <s v="Tuesday, March 29, 2022"/>
    <s v="Cash"/>
    <n v="138"/>
    <n v="2"/>
    <n v="1"/>
    <n v="138"/>
    <n v="2"/>
    <n v="1"/>
    <n v="2"/>
    <n v="2"/>
    <x v="89"/>
    <s v="KitKat - Crisp Wafers"/>
    <s v="Food"/>
    <x v="1"/>
    <b v="1"/>
    <n v="2"/>
    <n v="1.3333333333333333"/>
    <s v="KitKat "/>
    <s v=" Crisp Wafers"/>
    <m/>
    <x v="3"/>
    <s v=" March 29"/>
    <n v="2022"/>
  </r>
  <r>
    <s v="Processed"/>
    <s v="VJ300320692"/>
    <s v="EB Public Library"/>
    <s v="EB Public Library x1380"/>
    <s v="SunChips Multigrain - Salsa"/>
    <s v="Food"/>
    <n v="14895633215"/>
    <s v="Tuesday, March 29, 2022"/>
    <s v="Cash"/>
    <n v="114"/>
    <n v="1.5"/>
    <n v="1"/>
    <n v="114"/>
    <n v="1.5"/>
    <n v="1"/>
    <n v="1.5"/>
    <n v="1.5"/>
    <x v="87"/>
    <s v="SunChips Multigrain - Salsa"/>
    <s v="Food"/>
    <x v="1"/>
    <b v="1"/>
    <n v="1.5"/>
    <n v="1"/>
    <s v="SunChips Multigrain "/>
    <s v=" Salsa"/>
    <m/>
    <x v="3"/>
    <s v=" March 29"/>
    <n v="2022"/>
  </r>
  <r>
    <s v="Processed"/>
    <s v="VJ300320692"/>
    <s v="EB Public Library"/>
    <s v="EB Public Library x1380"/>
    <s v="Genius Keto Bar - Chocolate Dream"/>
    <s v="Food"/>
    <n v="14895943108"/>
    <s v="Tuesday, March 29, 2022"/>
    <s v="Cash"/>
    <n v="136"/>
    <n v="2"/>
    <n v="1"/>
    <n v="136"/>
    <n v="2"/>
    <n v="1"/>
    <n v="2"/>
    <n v="2"/>
    <x v="87"/>
    <s v="Genius Keto Bar - Chocolate Dream"/>
    <s v="Food"/>
    <x v="1"/>
    <b v="1"/>
    <n v="2"/>
    <n v="1.3333333333333333"/>
    <s v="Genius Keto Bar "/>
    <s v=" Chocolate Dream"/>
    <m/>
    <x v="3"/>
    <s v=" March 29"/>
    <n v="2022"/>
  </r>
  <r>
    <s v="Processed"/>
    <s v="VJ300320609"/>
    <s v="GuttenPlans"/>
    <s v="GuttenPlans x1367"/>
    <s v="Coca Cola - Zero Sugar"/>
    <s v="Carbonated"/>
    <n v="14895996301"/>
    <s v="Tuesday, March 29, 2022"/>
    <s v="Cash"/>
    <n v="141"/>
    <n v="1"/>
    <n v="1"/>
    <n v="141"/>
    <n v="1"/>
    <n v="1"/>
    <n v="1"/>
    <n v="1"/>
    <x v="89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Coca Cola - Zero Sugar"/>
    <s v="Carbonated"/>
    <n v="14896323024"/>
    <s v="Tuesday, March 29, 2022"/>
    <s v="Cash"/>
    <n v="142"/>
    <n v="1"/>
    <n v="1"/>
    <n v="142"/>
    <n v="1"/>
    <n v="1"/>
    <n v="1"/>
    <n v="1"/>
    <x v="89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Coca Cola - Zero Sugar"/>
    <s v="Carbonated"/>
    <n v="14896453085"/>
    <s v="Tuesday, March 29, 2022"/>
    <s v="Cash"/>
    <n v="141"/>
    <n v="1"/>
    <n v="1"/>
    <n v="141"/>
    <n v="1"/>
    <n v="1"/>
    <n v="1"/>
    <n v="1"/>
    <x v="89"/>
    <s v="Coca Cola - Zero Sugar"/>
    <s v="Carbonated"/>
    <x v="0"/>
    <b v="1"/>
    <n v="1"/>
    <n v="0.66666666666666663"/>
    <s v="Coca Cola "/>
    <s v=" Zero Sugar"/>
    <m/>
    <x v="3"/>
    <s v=" March 29"/>
    <n v="2022"/>
  </r>
  <r>
    <s v="Processed"/>
    <s v="VJ300320609"/>
    <s v="GuttenPlans"/>
    <s v="GuttenPlans x1367"/>
    <s v="SunChips Multigrain - Original"/>
    <s v="Food"/>
    <n v="14896502371"/>
    <s v="Tuesday, March 29, 2022"/>
    <s v="Cash"/>
    <n v="112"/>
    <n v="1.5"/>
    <n v="1"/>
    <n v="112"/>
    <n v="1.5"/>
    <n v="1"/>
    <n v="1.5"/>
    <n v="1.5"/>
    <x v="89"/>
    <s v="SunChips Multigrain - Original"/>
    <s v="Food"/>
    <x v="1"/>
    <b v="1"/>
    <n v="1.5"/>
    <n v="1"/>
    <s v="SunChips Multigrain "/>
    <s v=" Original"/>
    <m/>
    <x v="3"/>
    <s v=" March 29"/>
    <n v="2022"/>
  </r>
  <r>
    <s v="Processed"/>
    <s v="VJ300320609"/>
    <s v="GuttenPlans"/>
    <s v="GuttenPlans x1367"/>
    <s v="SunChips Multigrain - Original"/>
    <s v="Food"/>
    <n v="14896718875"/>
    <s v="Wednesday, March 30, 2022"/>
    <s v="Cash"/>
    <n v="112"/>
    <n v="1.5"/>
    <n v="1"/>
    <n v="112"/>
    <n v="1.5"/>
    <n v="1"/>
    <n v="1.5"/>
    <n v="1.5"/>
    <x v="89"/>
    <s v="SunChips Multigrain - Original"/>
    <s v="Food"/>
    <x v="1"/>
    <b v="1"/>
    <n v="1.5"/>
    <n v="1"/>
    <s v="SunChips Multigrain "/>
    <s v=" Original"/>
    <m/>
    <x v="4"/>
    <s v=" March 30"/>
    <n v="2022"/>
  </r>
  <r>
    <s v="Processed"/>
    <s v="VJ300320609"/>
    <s v="GuttenPlans"/>
    <s v="GuttenPlans x1367"/>
    <s v="Coca Cola - Zero Sugar"/>
    <s v="Carbonated"/>
    <n v="14896898832"/>
    <s v="Wednesday, March 30, 2022"/>
    <s v="Cash"/>
    <n v="141"/>
    <n v="1"/>
    <n v="1"/>
    <n v="141"/>
    <n v="1"/>
    <n v="1"/>
    <n v="1"/>
    <n v="1"/>
    <x v="89"/>
    <s v="Coca Cola - Zero Sugar"/>
    <s v="Carbonated"/>
    <x v="0"/>
    <b v="1"/>
    <n v="1"/>
    <n v="0.66666666666666663"/>
    <s v="Coca Cola "/>
    <s v=" Zero Sugar"/>
    <m/>
    <x v="4"/>
    <s v=" March 30"/>
    <n v="2022"/>
  </r>
  <r>
    <s v="Processed"/>
    <s v="VJ300320686"/>
    <s v="Earle Asphalt"/>
    <s v="Earle Asphalt x1371"/>
    <s v="Jacks Links Bar Beef Strip"/>
    <s v="Food"/>
    <n v="14898175827"/>
    <s v="Wednesday, March 30, 2022"/>
    <s v="Cash"/>
    <n v="137"/>
    <n v="2"/>
    <n v="1"/>
    <n v="137"/>
    <n v="2"/>
    <n v="1"/>
    <n v="2"/>
    <n v="2"/>
    <x v="74"/>
    <s v="Jacks Links Bar Beef Strip"/>
    <s v="Food"/>
    <x v="1"/>
    <b v="1"/>
    <n v="2"/>
    <n v="1.3333333333333333"/>
    <s v="Jacks Links Bar Beef Strip"/>
    <m/>
    <m/>
    <x v="4"/>
    <s v=" March 30"/>
    <n v="2022"/>
  </r>
  <r>
    <s v="Processed"/>
    <s v="VJ300320686"/>
    <s v="Earle Asphalt"/>
    <s v="Earle Asphalt x1371"/>
    <s v="Jacks Links Bar Beef Strip"/>
    <s v="Food"/>
    <n v="14898212652"/>
    <s v="Wednesday, March 30, 2022"/>
    <s v="Cash"/>
    <n v="137"/>
    <n v="2"/>
    <n v="1"/>
    <n v="137"/>
    <n v="2"/>
    <n v="1"/>
    <n v="2"/>
    <n v="2"/>
    <x v="74"/>
    <s v="Jacks Links Bar Beef Strip"/>
    <s v="Food"/>
    <x v="1"/>
    <b v="1"/>
    <n v="2"/>
    <n v="1.3333333333333333"/>
    <s v="Jacks Links Bar Beef Strip"/>
    <m/>
    <m/>
    <x v="4"/>
    <s v=" March 30"/>
    <n v="2022"/>
  </r>
  <r>
    <s v="Processed"/>
    <s v="VJ300320692"/>
    <s v="EB Public Library"/>
    <s v="EB Public Library x1380"/>
    <s v="Spindrift - Sparkling Water - Pineapple"/>
    <s v="Carbonated"/>
    <n v="14899116957"/>
    <s v="Wednesday, March 30, 2022"/>
    <s v="Credit"/>
    <n v="141"/>
    <n v="1.5"/>
    <n v="1"/>
    <n v="141"/>
    <n v="1.5"/>
    <n v="1"/>
    <n v="1.5"/>
    <n v="1.5"/>
    <x v="87"/>
    <s v="Spindrift - Sparkling Water - Pineapple"/>
    <s v="Carbonated"/>
    <x v="0"/>
    <b v="1"/>
    <n v="1.5"/>
    <n v="1"/>
    <s v="Spindrift "/>
    <s v=" Sparkling Water "/>
    <s v=" Pineapple"/>
    <x v="4"/>
    <s v=" March 30"/>
    <n v="2022"/>
  </r>
  <r>
    <s v="Processed"/>
    <s v="VJ300320609"/>
    <s v="GuttenPlans"/>
    <s v="GuttenPlans x1367"/>
    <s v="Doritos Famin Hot Nacho"/>
    <s v="Food"/>
    <n v="14899485487"/>
    <s v="Wednesday, March 30, 2022"/>
    <s v="Cash"/>
    <n v="120"/>
    <n v="1.5"/>
    <n v="1"/>
    <n v="120"/>
    <n v="1.5"/>
    <n v="1"/>
    <n v="1.5"/>
    <n v="1.5"/>
    <x v="74"/>
    <s v="Doritos Famin Hot Nacho"/>
    <s v="Food"/>
    <x v="1"/>
    <b v="1"/>
    <n v="1.5"/>
    <n v="1"/>
    <s v="Doritos Famin Hot Nacho"/>
    <m/>
    <m/>
    <x v="4"/>
    <s v=" March 30"/>
    <n v="2022"/>
  </r>
  <r>
    <s v="Processed"/>
    <s v="VJ300320686"/>
    <s v="Earle Asphalt"/>
    <s v="Earle Asphalt x1371"/>
    <s v="Miss Vickie's Potato Chip - Jalapeno"/>
    <s v="Food"/>
    <n v="14899516626"/>
    <s v="Wednesday, March 30, 2022"/>
    <s v="Cash"/>
    <n v="113"/>
    <n v="1.5"/>
    <n v="1"/>
    <n v="113"/>
    <n v="1.5"/>
    <n v="1"/>
    <n v="1.5"/>
    <n v="1.5"/>
    <x v="74"/>
    <s v="Miss Vickie's Potato Chip - Jalapeno"/>
    <s v="Food"/>
    <x v="1"/>
    <b v="1"/>
    <n v="1.5"/>
    <n v="1"/>
    <s v="Miss Vickie's Potato Chip "/>
    <s v=" Jalapeno"/>
    <m/>
    <x v="4"/>
    <s v=" March 30"/>
    <n v="2022"/>
  </r>
  <r>
    <s v="Processed"/>
    <s v="VJ300320609"/>
    <s v="GuttenPlans"/>
    <s v="GuttenPlans x1367"/>
    <s v="Doritos Dinamita Chile Lemon"/>
    <m/>
    <n v="14899443840"/>
    <s v="Wednesday, March 30, 2022"/>
    <s v="Credit"/>
    <n v="113"/>
    <n v="1.5"/>
    <n v="1"/>
    <n v="113"/>
    <n v="1.5"/>
    <n v="1"/>
    <n v="1.5"/>
    <n v="4.25"/>
    <x v="74"/>
    <s v="Doritos Dinamita Chile Lemon"/>
    <s v="Cell is Blank - Dis-regard"/>
    <x v="1"/>
    <b v="1"/>
    <n v="1.5"/>
    <n v="1"/>
    <s v="Doritos Dinamita Chile Lemon"/>
    <m/>
    <m/>
    <x v="4"/>
    <s v=" March 30"/>
    <n v="2022"/>
  </r>
  <r>
    <s v="Processed"/>
    <s v="VJ300320609"/>
    <s v="GuttenPlans"/>
    <s v="GuttenPlans x1367"/>
    <s v="SunChips Multigrain - Original"/>
    <s v="Food"/>
    <n v="14899443840"/>
    <s v="Wednesday, March 30, 2022"/>
    <s v="Credit"/>
    <n v="112"/>
    <n v="1.5"/>
    <n v="1"/>
    <n v="112"/>
    <n v="1.5"/>
    <n v="1"/>
    <n v="1.5"/>
    <n v="4.25"/>
    <x v="74"/>
    <s v="SunChips Multigrain - Original"/>
    <s v="Food"/>
    <x v="1"/>
    <b v="1"/>
    <n v="1.5"/>
    <n v="1"/>
    <s v="SunChips Multigrain "/>
    <s v=" Original"/>
    <m/>
    <x v="4"/>
    <s v=" March 30"/>
    <n v="2022"/>
  </r>
  <r>
    <s v="Processed"/>
    <s v="VJ300320609"/>
    <s v="GuttenPlans"/>
    <s v="GuttenPlans x1367"/>
    <s v="Chum Fruit Bites - Mango/Strawberry"/>
    <s v="Food"/>
    <n v="14899443840"/>
    <s v="Wednesday, March 30, 2022"/>
    <s v="Credit"/>
    <n v="132"/>
    <n v="1.25"/>
    <n v="1"/>
    <n v="132"/>
    <n v="1.25"/>
    <n v="1"/>
    <n v="1.25"/>
    <n v="4.25"/>
    <x v="74"/>
    <s v="Chum Fruit Bites - Mango/Strawberry"/>
    <s v="Food"/>
    <x v="1"/>
    <b v="1"/>
    <n v="1.25"/>
    <n v="0.83333333333333337"/>
    <s v="Chum Fruit Bites "/>
    <s v=" Mango/Strawberry"/>
    <m/>
    <x v="4"/>
    <s v=" March 30"/>
    <n v="2022"/>
  </r>
  <r>
    <s v="Processed"/>
    <s v="VJ300320686"/>
    <s v="Earle Asphalt"/>
    <s v="Earle Asphalt x1371"/>
    <s v="CheezIt - Original"/>
    <s v="Food"/>
    <n v="14899725995"/>
    <s v="Wednesday, March 30, 2022"/>
    <s v="Credit"/>
    <n v="125"/>
    <n v="1.25"/>
    <n v="1"/>
    <n v="125"/>
    <n v="1.25"/>
    <n v="1"/>
    <n v="1.25"/>
    <n v="3.25"/>
    <x v="74"/>
    <s v="CheezIt - Original"/>
    <s v="Food"/>
    <x v="1"/>
    <b v="1"/>
    <n v="1.25"/>
    <n v="0.83333333333333337"/>
    <s v="CheezIt "/>
    <s v=" Original"/>
    <m/>
    <x v="4"/>
    <s v=" March 30"/>
    <n v="2022"/>
  </r>
  <r>
    <s v="Processed"/>
    <s v="VJ300320686"/>
    <s v="Earle Asphalt"/>
    <s v="Earle Asphalt x1371"/>
    <s v="Jacks Links Bar Beef Strip"/>
    <s v="Food"/>
    <n v="14899725995"/>
    <s v="Wednesday, March 30, 2022"/>
    <s v="Credit"/>
    <n v="137"/>
    <n v="2"/>
    <n v="1"/>
    <n v="137"/>
    <n v="2"/>
    <n v="1"/>
    <n v="2"/>
    <n v="3.25"/>
    <x v="74"/>
    <s v="Jacks Links Bar Beef Strip"/>
    <s v="Food"/>
    <x v="1"/>
    <b v="1"/>
    <n v="2"/>
    <n v="1.3333333333333333"/>
    <s v="Jacks Links Bar Beef Strip"/>
    <m/>
    <m/>
    <x v="4"/>
    <s v=" March 30"/>
    <n v="2022"/>
  </r>
  <r>
    <s v="Processed"/>
    <s v="VJ300320611"/>
    <s v="Brunswick Sq Mall"/>
    <s v="BSQ Mall x1366 - ATT"/>
    <s v="Bai Antioxidant - Molokai Coconut"/>
    <s v="Non Carbonated"/>
    <n v="14899727119"/>
    <s v="Wednesday, March 30, 2022"/>
    <s v="Cash"/>
    <n v="144"/>
    <n v="2.5"/>
    <n v="1"/>
    <n v="144"/>
    <n v="2.5"/>
    <n v="1"/>
    <n v="2.5"/>
    <n v="2.5"/>
    <x v="74"/>
    <s v="Bai Antioxidant - Molokai Coconut"/>
    <s v="Non Carbonated"/>
    <x v="2"/>
    <b v="1"/>
    <n v="2.5"/>
    <n v="1.6666666666666667"/>
    <s v="Bai Antioxidant "/>
    <s v=" Molokai Coconut"/>
    <m/>
    <x v="4"/>
    <s v=" March 30"/>
    <n v="2022"/>
  </r>
  <r>
    <s v="Processed"/>
    <s v="VJ300320611"/>
    <s v="Brunswick Sq Mall"/>
    <s v="BSQ Mall x1366 - ATT"/>
    <s v="Starbucks Refresher - Real Coconut Water"/>
    <s v="Carbonated"/>
    <n v="14899736787"/>
    <s v="Wednesday, March 30, 2022"/>
    <s v="Cash"/>
    <n v="148"/>
    <n v="3.5"/>
    <n v="1"/>
    <n v="148"/>
    <n v="3.5"/>
    <n v="1"/>
    <n v="3.5"/>
    <n v="3.5"/>
    <x v="74"/>
    <s v="Starbucks Refresher - Real Coconut Water"/>
    <s v="Carbonated"/>
    <x v="0"/>
    <b v="1"/>
    <n v="3.5"/>
    <n v="2.3333333333333335"/>
    <s v="Starbucks Refresher "/>
    <s v=" Real Coconut Water"/>
    <m/>
    <x v="4"/>
    <s v=" March 30"/>
    <n v="2022"/>
  </r>
  <r>
    <s v="Processed"/>
    <s v="VJ300320611"/>
    <s v="Brunswick Sq Mall"/>
    <s v="BSQ Mall x1366 - ATT"/>
    <s v="Starbucks Refresher - Real Coconut Water"/>
    <s v="Carbonated"/>
    <n v="14899738848"/>
    <s v="Wednesday, March 30, 2022"/>
    <s v="Cash"/>
    <n v="148"/>
    <n v="3.5"/>
    <n v="1"/>
    <n v="148"/>
    <n v="3.5"/>
    <n v="1"/>
    <n v="3.5"/>
    <n v="3.5"/>
    <x v="74"/>
    <s v="Starbucks Refresher - Real Coconut Water"/>
    <s v="Carbonated"/>
    <x v="0"/>
    <b v="1"/>
    <n v="3.5"/>
    <n v="2.3333333333333335"/>
    <s v="Starbucks Refresher "/>
    <s v=" Real Coconut Water"/>
    <m/>
    <x v="4"/>
    <s v=" March 30"/>
    <n v="2022"/>
  </r>
  <r>
    <s v="Processed"/>
    <s v="VJ300320609"/>
    <s v="GuttenPlans"/>
    <s v="GuttenPlans x1367"/>
    <s v="Monster Energy Original"/>
    <s v="Carbonated"/>
    <n v="14900014596"/>
    <s v="Wednesday, March 30, 2022"/>
    <s v="Cash"/>
    <n v="144"/>
    <n v="3.25"/>
    <n v="1"/>
    <n v="144"/>
    <n v="3.25"/>
    <n v="1"/>
    <n v="3.25"/>
    <n v="3.25"/>
    <x v="74"/>
    <s v="Monster Energy Original"/>
    <s v="Carbonated"/>
    <x v="0"/>
    <b v="1"/>
    <n v="3.25"/>
    <n v="2.1666666666666665"/>
    <s v="Monster Energy Original"/>
    <m/>
    <m/>
    <x v="4"/>
    <s v=" March 30"/>
    <n v="2022"/>
  </r>
  <r>
    <s v="Processed"/>
    <s v="VJ300320692"/>
    <s v="EB Public Library"/>
    <s v="EB Public Library x1380"/>
    <s v="Coca Cola - Zero Sugar"/>
    <s v="Carbonated"/>
    <n v="14900034953"/>
    <s v="Wednesday, March 30, 2022"/>
    <s v="Cash"/>
    <n v="142"/>
    <n v="1.5"/>
    <n v="1"/>
    <n v="142"/>
    <n v="1.5"/>
    <n v="1"/>
    <n v="1.5"/>
    <n v="1.5"/>
    <x v="87"/>
    <s v="Coca Cola - Zero Sugar"/>
    <s v="Carbonated"/>
    <x v="0"/>
    <b v="1"/>
    <n v="1.5"/>
    <n v="1"/>
    <s v="Coca Cola "/>
    <s v=" Zero Sugar"/>
    <m/>
    <x v="4"/>
    <s v=" March 30"/>
    <n v="2022"/>
  </r>
  <r>
    <s v="Processed"/>
    <s v="VJ300320609"/>
    <s v="GuttenPlans"/>
    <s v="GuttenPlans x1367"/>
    <s v="Red Bull - Original"/>
    <s v="Carbonated"/>
    <n v="14900141904"/>
    <s v="Wednesday, March 30, 2022"/>
    <s v="Cash"/>
    <n v="148"/>
    <n v="3"/>
    <n v="1"/>
    <n v="148"/>
    <n v="3"/>
    <n v="1"/>
    <n v="3"/>
    <n v="3"/>
    <x v="74"/>
    <s v="Red Bull - Original"/>
    <s v="Carbonated"/>
    <x v="0"/>
    <b v="1"/>
    <n v="3"/>
    <n v="2"/>
    <s v="Red Bull "/>
    <s v=" Original"/>
    <m/>
    <x v="4"/>
    <s v=" March 30"/>
    <n v="2022"/>
  </r>
  <r>
    <s v="Processed"/>
    <s v="VJ300320692"/>
    <s v="EB Public Library"/>
    <s v="EB Public Library x1380"/>
    <s v="Oreo Mini"/>
    <s v="Food"/>
    <n v="14900594187"/>
    <s v="Wednesday, March 30, 2022"/>
    <s v="Cash"/>
    <n v="120"/>
    <n v="2"/>
    <n v="1"/>
    <n v="120"/>
    <n v="2"/>
    <n v="1"/>
    <n v="2"/>
    <n v="2"/>
    <x v="87"/>
    <s v="Oreo Mini"/>
    <s v="Food"/>
    <x v="1"/>
    <b v="1"/>
    <n v="2"/>
    <n v="1.3333333333333333"/>
    <s v="Oreo Mini"/>
    <m/>
    <m/>
    <x v="4"/>
    <s v=" March 30"/>
    <n v="2022"/>
  </r>
  <r>
    <s v="Processed"/>
    <s v="VJ300320692"/>
    <s v="EB Public Library"/>
    <s v="EB Public Library x1380"/>
    <s v="Starbucks Doubleshot Energy - Mocha"/>
    <s v="Non Carbonated"/>
    <n v="14900602135"/>
    <s v="Wednesday, March 30, 2022"/>
    <s v="Cash"/>
    <n v="146"/>
    <n v="3.5"/>
    <n v="1"/>
    <n v="146"/>
    <n v="3.5"/>
    <n v="1"/>
    <n v="3.5"/>
    <n v="3.5"/>
    <x v="87"/>
    <s v="Starbucks Doubleshot Energy - Mocha"/>
    <s v="Non Carbonated"/>
    <x v="2"/>
    <b v="1"/>
    <n v="3.5"/>
    <n v="2.3333333333333335"/>
    <s v="Starbucks Doubleshot Energy "/>
    <s v=" Mocha"/>
    <m/>
    <x v="4"/>
    <s v=" March 30"/>
    <n v="2022"/>
  </r>
  <r>
    <s v="Processed"/>
    <s v="VJ300320692"/>
    <s v="EB Public Library"/>
    <s v="EB Public Library x1380"/>
    <s v="Keto Krisp - Almond/Chocolate"/>
    <s v="Carbonated"/>
    <n v="14900613550"/>
    <s v="Wednesday, March 30, 2022"/>
    <s v="Cash"/>
    <n v="132"/>
    <n v="2"/>
    <n v="1"/>
    <n v="132"/>
    <n v="2"/>
    <n v="1"/>
    <n v="2"/>
    <n v="2"/>
    <x v="87"/>
    <s v="Keto Krisp - Almond/Chocolate"/>
    <s v="Carbonated"/>
    <x v="0"/>
    <b v="1"/>
    <n v="2"/>
    <n v="1.3333333333333333"/>
    <s v="Keto Krisp "/>
    <s v=" Almond/Chocolate"/>
    <m/>
    <x v="4"/>
    <s v=" March 30"/>
    <n v="2022"/>
  </r>
  <r>
    <s v="Processed"/>
    <s v="VJ300205292"/>
    <s v="Brunswick Sq Mall"/>
    <s v="BSQ Mall x1364 - Zales"/>
    <s v="Vitamin Water - Squeezed Lemonade"/>
    <s v="Water"/>
    <n v="14900639105"/>
    <s v="Wednesday, March 30, 2022"/>
    <s v="Cash"/>
    <n v="147"/>
    <n v="2.75"/>
    <n v="1"/>
    <n v="147"/>
    <n v="2.75"/>
    <n v="1"/>
    <n v="2.75"/>
    <n v="2.75"/>
    <x v="74"/>
    <s v="Vitamin Water - Squeezed Lemonade"/>
    <s v="Water"/>
    <x v="3"/>
    <b v="1"/>
    <n v="2.75"/>
    <n v="1.8333333333333333"/>
    <s v="Vitamin Water "/>
    <s v=" Squeezed Lemonade"/>
    <m/>
    <x v="4"/>
    <s v=" March 30"/>
    <n v="2022"/>
  </r>
  <r>
    <s v="Processed"/>
    <s v="VJ300320609"/>
    <s v="GuttenPlans"/>
    <s v="GuttenPlans x1367"/>
    <s v="Sunkist Soda - Orange"/>
    <s v="Carbonated"/>
    <n v="14900684403"/>
    <s v="Wednesday, March 30, 2022"/>
    <s v="Cash"/>
    <n v="140"/>
    <n v="1"/>
    <n v="1"/>
    <n v="140"/>
    <n v="1"/>
    <n v="1"/>
    <n v="1"/>
    <n v="1"/>
    <x v="74"/>
    <s v="Sunkist Soda - Orange"/>
    <s v="Carbonated"/>
    <x v="0"/>
    <b v="1"/>
    <n v="1"/>
    <n v="0.66666666666666663"/>
    <s v="Sunkist Soda "/>
    <s v=" Orange"/>
    <m/>
    <x v="4"/>
    <s v=" March 30"/>
    <n v="2022"/>
  </r>
  <r>
    <s v="Processed"/>
    <s v="VJ300320692"/>
    <s v="EB Public Library"/>
    <s v="EB Public Library x1380"/>
    <s v="Oreo Mini"/>
    <s v="Food"/>
    <n v="14900727149"/>
    <s v="Wednesday, March 30, 2022"/>
    <s v="Cash"/>
    <n v="120"/>
    <n v="2"/>
    <n v="1"/>
    <n v="120"/>
    <n v="2"/>
    <n v="1"/>
    <n v="2"/>
    <n v="2"/>
    <x v="87"/>
    <s v="Oreo Mini"/>
    <s v="Food"/>
    <x v="1"/>
    <b v="1"/>
    <n v="2"/>
    <n v="1.3333333333333333"/>
    <s v="Oreo Mini"/>
    <m/>
    <m/>
    <x v="4"/>
    <s v=" March 30"/>
    <n v="2022"/>
  </r>
  <r>
    <s v="Processed"/>
    <s v="VJ300320692"/>
    <s v="EB Public Library"/>
    <s v="EB Public Library x1380"/>
    <s v="Good Health Veggie Stix - Sea Salt"/>
    <s v="Food"/>
    <n v="14900744237"/>
    <s v="Wednesday, March 30, 2022"/>
    <s v="Cash"/>
    <n v="110"/>
    <n v="1.5"/>
    <n v="1"/>
    <n v="110"/>
    <n v="1.5"/>
    <n v="1"/>
    <n v="1.5"/>
    <n v="1.5"/>
    <x v="87"/>
    <s v="Good Health Veggie Stix - Sea Salt"/>
    <s v="Food"/>
    <x v="1"/>
    <b v="1"/>
    <n v="1.5"/>
    <n v="1"/>
    <s v="Good Health Veggie Stix "/>
    <s v=" Sea Salt"/>
    <m/>
    <x v="4"/>
    <s v=" March 30"/>
    <n v="2022"/>
  </r>
  <r>
    <s v="Processed"/>
    <s v="VJ300320692"/>
    <s v="EB Public Library"/>
    <s v="EB Public Library x1380"/>
    <s v="Good Health Veggie Stix - Sea Salt"/>
    <s v="Food"/>
    <n v="14900772438"/>
    <s v="Wednesday, March 30, 2022"/>
    <s v="Credit"/>
    <n v="110"/>
    <n v="1.5"/>
    <n v="1"/>
    <n v="110"/>
    <n v="1.5"/>
    <n v="1"/>
    <n v="1.5"/>
    <n v="1.5"/>
    <x v="87"/>
    <s v="Good Health Veggie Stix - Sea Salt"/>
    <s v="Food"/>
    <x v="1"/>
    <b v="1"/>
    <n v="1.5"/>
    <n v="1"/>
    <s v="Good Health Veggie Stix "/>
    <s v=" Sea Salt"/>
    <m/>
    <x v="4"/>
    <s v=" March 30"/>
    <n v="2022"/>
  </r>
  <r>
    <s v="Processed"/>
    <s v="VJ300320692"/>
    <s v="EB Public Library"/>
    <s v="EB Public Library x1380"/>
    <s v="Miss Vickie's Potato Chip - Lime &amp; Cracked Pe"/>
    <s v="Food"/>
    <n v="14900776882"/>
    <s v="Wednesday, March 30, 2022"/>
    <s v="Credit"/>
    <n v="121"/>
    <n v="1.5"/>
    <n v="1"/>
    <n v="121"/>
    <n v="1.5"/>
    <n v="1"/>
    <n v="1.5"/>
    <n v="3.5"/>
    <x v="87"/>
    <s v="Miss Vickie's Potato Chip - Lime &amp; Cracked Pe"/>
    <s v="Food"/>
    <x v="1"/>
    <b v="1"/>
    <n v="1.5"/>
    <n v="1"/>
    <s v="Miss Vickie's Potato Chip "/>
    <s v=" Lime &amp; Cracked Pe"/>
    <m/>
    <x v="4"/>
    <s v=" March 30"/>
    <n v="2022"/>
  </r>
  <r>
    <s v="Processed"/>
    <s v="VJ300320692"/>
    <s v="EB Public Library"/>
    <s v="EB Public Library x1380"/>
    <s v="Iberia Coconut Water"/>
    <s v="Non Carbonated"/>
    <n v="14900776882"/>
    <s v="Wednesday, March 30, 2022"/>
    <s v="Credit"/>
    <n v="140"/>
    <n v="2"/>
    <n v="1"/>
    <n v="140"/>
    <n v="2"/>
    <n v="1"/>
    <n v="2"/>
    <n v="3.5"/>
    <x v="87"/>
    <s v="Iberia Coconut Water"/>
    <s v="Non Carbonated"/>
    <x v="2"/>
    <b v="1"/>
    <n v="2"/>
    <n v="1.3333333333333333"/>
    <s v="Iberia Coconut Water"/>
    <m/>
    <m/>
    <x v="4"/>
    <s v=" March 30"/>
    <n v="2022"/>
  </r>
  <r>
    <s v="Processed"/>
    <s v="VJ300320609"/>
    <s v="GuttenPlans"/>
    <s v="GuttenPlans x1367"/>
    <s v="Cheetos Flaming Hot Limon Crunchy"/>
    <s v="Food"/>
    <n v="14900886689"/>
    <s v="Wednesday, March 30, 2022"/>
    <s v="Cash"/>
    <n v="124"/>
    <n v="1"/>
    <n v="1"/>
    <n v="124"/>
    <n v="1"/>
    <n v="1"/>
    <n v="1"/>
    <n v="1"/>
    <x v="74"/>
    <s v="Cheetos Flaming Hot Limon Crunchy"/>
    <s v="Food"/>
    <x v="1"/>
    <b v="1"/>
    <n v="1"/>
    <n v="0.66666666666666663"/>
    <s v="Cheetos Flaming Hot Limon Crunchy"/>
    <m/>
    <m/>
    <x v="4"/>
    <s v=" March 30"/>
    <n v="2022"/>
  </r>
  <r>
    <s v="Processed"/>
    <s v="VJ300320609"/>
    <s v="GuttenPlans"/>
    <s v="GuttenPlans x1367"/>
    <s v="Coca Cola - Zero Sugar"/>
    <s v="Carbonated"/>
    <n v="14900908786"/>
    <s v="Wednesday, March 30, 2022"/>
    <s v="Cash"/>
    <n v="141"/>
    <n v="1"/>
    <n v="1"/>
    <n v="141"/>
    <n v="1"/>
    <n v="1"/>
    <n v="1"/>
    <n v="1"/>
    <x v="74"/>
    <s v="Coca Cola - Zero Sugar"/>
    <s v="Carbonated"/>
    <x v="0"/>
    <b v="1"/>
    <n v="1"/>
    <n v="0.66666666666666663"/>
    <s v="Coca Cola "/>
    <s v=" Zero Sugar"/>
    <m/>
    <x v="4"/>
    <s v=" March 30"/>
    <n v="2022"/>
  </r>
  <r>
    <s v="Processed"/>
    <s v="VJ300320609"/>
    <s v="GuttenPlans"/>
    <s v="GuttenPlans x1367"/>
    <s v="Red Bull - Original"/>
    <s v="Carbonated"/>
    <n v="14900965397"/>
    <s v="Wednesday, March 30, 2022"/>
    <s v="Credit"/>
    <n v="148"/>
    <n v="3"/>
    <n v="1"/>
    <n v="148"/>
    <n v="3"/>
    <n v="1"/>
    <n v="3"/>
    <n v="3"/>
    <x v="74"/>
    <s v="Red Bull - Original"/>
    <s v="Carbonated"/>
    <x v="0"/>
    <b v="1"/>
    <n v="3"/>
    <n v="2"/>
    <s v="Red Bull "/>
    <s v=" Original"/>
    <m/>
    <x v="4"/>
    <s v=" March 30"/>
    <n v="2022"/>
  </r>
  <r>
    <s v="Processed"/>
    <s v="VJ300320609"/>
    <s v="GuttenPlans"/>
    <s v="GuttenPlans x1367"/>
    <s v="Sunkist Soda - Orange"/>
    <s v="Carbonated"/>
    <n v="14900970323"/>
    <s v="Wednesday, March 30, 2022"/>
    <s v="Credit"/>
    <n v="140"/>
    <n v="1"/>
    <n v="1"/>
    <n v="140"/>
    <n v="1"/>
    <n v="1"/>
    <n v="1"/>
    <n v="1"/>
    <x v="74"/>
    <s v="Sunkist Soda - Orange"/>
    <s v="Carbonated"/>
    <x v="0"/>
    <b v="1"/>
    <n v="1"/>
    <n v="0.66666666666666663"/>
    <s v="Sunkist Soda "/>
    <s v=" Orange"/>
    <m/>
    <x v="4"/>
    <s v=" March 30"/>
    <n v="2022"/>
  </r>
  <r>
    <s v="Processed"/>
    <s v="VJ300320609"/>
    <s v="GuttenPlans"/>
    <s v="GuttenPlans x1367"/>
    <s v="Doritos Dinamita Chile Lemon"/>
    <m/>
    <n v="14900996488"/>
    <s v="Wednesday, March 30, 2022"/>
    <s v="Cash"/>
    <n v="125"/>
    <n v="1"/>
    <n v="1"/>
    <n v="125"/>
    <n v="1"/>
    <n v="1"/>
    <n v="1"/>
    <n v="1"/>
    <x v="74"/>
    <s v="Doritos Dinamita Chile Lemon"/>
    <s v="Cell is Blank - Dis-regard"/>
    <x v="1"/>
    <b v="1"/>
    <n v="1"/>
    <n v="0.66666666666666663"/>
    <s v="Doritos Dinamita Chile Lemon"/>
    <m/>
    <m/>
    <x v="4"/>
    <s v=" March 30"/>
    <n v="2022"/>
  </r>
  <r>
    <s v="Processed"/>
    <s v="VJ300320692"/>
    <s v="EB Public Library"/>
    <s v="EB Public Library x1380"/>
    <s v="Starbucks Doubleshot Energy - Mocha"/>
    <s v="Non Carbonated"/>
    <n v="14901078577"/>
    <s v="Wednesday, March 30, 2022"/>
    <s v="Credit"/>
    <n v="146"/>
    <n v="3.5"/>
    <n v="1"/>
    <n v="146"/>
    <n v="3.5"/>
    <n v="1"/>
    <n v="3.5"/>
    <n v="3.5"/>
    <x v="87"/>
    <s v="Starbucks Doubleshot Energy - Mocha"/>
    <s v="Non Carbonated"/>
    <x v="2"/>
    <b v="1"/>
    <n v="3.5"/>
    <n v="2.3333333333333335"/>
    <s v="Starbucks Doubleshot Energy "/>
    <s v=" Mocha"/>
    <m/>
    <x v="4"/>
    <s v=" March 30"/>
    <n v="2022"/>
  </r>
  <r>
    <s v="Processed"/>
    <s v="VJ300320692"/>
    <s v="EB Public Library"/>
    <s v="EB Public Library x1380"/>
    <s v="SunChips Multigrain - Harvest Cheddar"/>
    <s v="Food"/>
    <n v="14901086325"/>
    <s v="Wednesday, March 30, 2022"/>
    <s v="Cash"/>
    <n v="113"/>
    <n v="1.5"/>
    <n v="1"/>
    <n v="113"/>
    <n v="1.5"/>
    <n v="1"/>
    <n v="1.5"/>
    <n v="1.5"/>
    <x v="87"/>
    <s v="SunChips Multigrain - Harvest Cheddar"/>
    <s v="Food"/>
    <x v="1"/>
    <b v="1"/>
    <n v="1.5"/>
    <n v="1"/>
    <s v="SunChips Multigrain "/>
    <s v=" Harvest Cheddar"/>
    <m/>
    <x v="4"/>
    <s v=" March 30"/>
    <n v="2022"/>
  </r>
  <r>
    <s v="Processed"/>
    <s v="VJ300205292"/>
    <s v="Brunswick Sq Mall"/>
    <s v="BSQ Mall x1364 - Zales"/>
    <s v="Poland Springs Water"/>
    <s v="Water"/>
    <n v="14901314328"/>
    <s v="Wednesday, March 30, 2022"/>
    <s v="Credit"/>
    <n v="144"/>
    <n v="1.5"/>
    <n v="1"/>
    <n v="144"/>
    <n v="1.5"/>
    <n v="1"/>
    <n v="1.5"/>
    <n v="1.5"/>
    <x v="74"/>
    <s v="Poland Springs Water"/>
    <s v="Water"/>
    <x v="3"/>
    <b v="1"/>
    <n v="1.5"/>
    <n v="1"/>
    <s v="Poland Springs Water"/>
    <m/>
    <m/>
    <x v="4"/>
    <s v=" March 30"/>
    <n v="2022"/>
  </r>
  <r>
    <s v="Processed"/>
    <s v="VJ300320692"/>
    <s v="EB Public Library"/>
    <s v="EB Public Library x1380"/>
    <s v="Iberia Coconut Water"/>
    <s v="Non Carbonated"/>
    <n v="14901409559"/>
    <s v="Wednesday, March 30, 2022"/>
    <s v="Cash"/>
    <n v="140"/>
    <n v="2"/>
    <n v="1"/>
    <n v="140"/>
    <n v="2"/>
    <n v="1"/>
    <n v="2"/>
    <n v="2"/>
    <x v="87"/>
    <s v="Iberia Coconut Water"/>
    <s v="Non Carbonated"/>
    <x v="2"/>
    <b v="1"/>
    <n v="2"/>
    <n v="1.3333333333333333"/>
    <s v="Iberia Coconut Water"/>
    <m/>
    <m/>
    <x v="4"/>
    <s v=" March 30"/>
    <n v="2022"/>
  </r>
  <r>
    <s v="Processed"/>
    <s v="VJ300320609"/>
    <s v="GuttenPlans"/>
    <s v="GuttenPlans x1367"/>
    <s v="Monster Energy Original"/>
    <s v="Carbonated"/>
    <n v="14901822912"/>
    <s v="Wednesday, March 30, 2022"/>
    <s v="Cash"/>
    <n v="146"/>
    <n v="3.25"/>
    <n v="1"/>
    <n v="146"/>
    <n v="3.25"/>
    <n v="1"/>
    <n v="3.25"/>
    <n v="3.25"/>
    <x v="74"/>
    <s v="Monster Energy Original"/>
    <s v="Carbonated"/>
    <x v="0"/>
    <b v="1"/>
    <n v="3.25"/>
    <n v="2.1666666666666665"/>
    <s v="Monster Energy Original"/>
    <m/>
    <m/>
    <x v="4"/>
    <s v=" March 30"/>
    <n v="2022"/>
  </r>
  <r>
    <s v="Processed"/>
    <s v="VJ300320609"/>
    <s v="GuttenPlans"/>
    <s v="GuttenPlans x1367"/>
    <s v="Chesters Fries Flaming hot"/>
    <s v="Food"/>
    <n v="14901824764"/>
    <s v="Wednesday, March 30, 2022"/>
    <s v="Cash"/>
    <n v="122"/>
    <n v="1.5"/>
    <n v="1"/>
    <n v="122"/>
    <n v="1.5"/>
    <n v="1"/>
    <n v="1.5"/>
    <n v="1.5"/>
    <x v="74"/>
    <s v="Chesters Fries Flaming hot"/>
    <s v="Food"/>
    <x v="1"/>
    <b v="1"/>
    <n v="1.5"/>
    <n v="1"/>
    <s v="Chesters Fries Flaming hot"/>
    <m/>
    <m/>
    <x v="4"/>
    <s v=" March 30"/>
    <n v="2022"/>
  </r>
  <r>
    <s v="Processed"/>
    <s v="VJ300320609"/>
    <s v="GuttenPlans"/>
    <s v="GuttenPlans x1367"/>
    <s v="Coca Cola - Zero Sugar"/>
    <s v="Carbonated"/>
    <n v="14901850840"/>
    <s v="Wednesday, March 30, 2022"/>
    <s v="Cash"/>
    <n v="142"/>
    <n v="1"/>
    <n v="1"/>
    <n v="142"/>
    <n v="1"/>
    <n v="1"/>
    <n v="1"/>
    <n v="1"/>
    <x v="74"/>
    <s v="Coca Cola - Zero Sugar"/>
    <s v="Carbonated"/>
    <x v="0"/>
    <b v="1"/>
    <n v="1"/>
    <n v="0.66666666666666663"/>
    <s v="Coca Cola "/>
    <s v=" Zero Sugar"/>
    <m/>
    <x v="4"/>
    <s v=" March 30"/>
    <n v="2022"/>
  </r>
  <r>
    <s v="Processed"/>
    <s v="VJ300320609"/>
    <s v="GuttenPlans"/>
    <s v="GuttenPlans x1367"/>
    <s v="Monster Energy Original"/>
    <s v="Carbonated"/>
    <n v="14902364356"/>
    <s v="Thursday, March 31, 2022"/>
    <s v="Cash"/>
    <n v="144"/>
    <n v="3.25"/>
    <n v="1"/>
    <n v="144"/>
    <n v="3.25"/>
    <n v="1"/>
    <n v="3.25"/>
    <n v="3.25"/>
    <x v="74"/>
    <s v="Monster Energy Original"/>
    <s v="Carbonated"/>
    <x v="0"/>
    <b v="1"/>
    <n v="3.25"/>
    <n v="2.1666666666666665"/>
    <s v="Monster Energy Original"/>
    <m/>
    <m/>
    <x v="5"/>
    <s v=" March 31"/>
    <n v="2022"/>
  </r>
  <r>
    <s v="Processed"/>
    <s v="VJ300320609"/>
    <s v="GuttenPlans"/>
    <s v="GuttenPlans x1367"/>
    <s v="Doritos Dinamita Chile Lemon"/>
    <m/>
    <n v="14902364872"/>
    <s v="Thursday, March 31, 2022"/>
    <s v="Cash"/>
    <n v="125"/>
    <n v="1"/>
    <n v="1"/>
    <n v="125"/>
    <n v="1"/>
    <n v="1"/>
    <n v="1"/>
    <n v="1"/>
    <x v="74"/>
    <s v="Doritos Dinamita Chile Lemon"/>
    <s v="Cell is Blank - Dis-regard"/>
    <x v="1"/>
    <b v="1"/>
    <n v="1"/>
    <n v="0.66666666666666663"/>
    <s v="Doritos Dinamita Chile Lemon"/>
    <m/>
    <m/>
    <x v="5"/>
    <s v=" March 31"/>
    <n v="2022"/>
  </r>
  <r>
    <s v="Processed"/>
    <s v="VJ300320609"/>
    <s v="GuttenPlans"/>
    <s v="GuttenPlans x1367"/>
    <s v="Doritos Dinamita Chile Lemon"/>
    <m/>
    <n v="14902365161"/>
    <s v="Thursday, March 31, 2022"/>
    <s v="Cash"/>
    <n v="125"/>
    <n v="1"/>
    <n v="1"/>
    <n v="125"/>
    <n v="1"/>
    <n v="1"/>
    <n v="1"/>
    <n v="1"/>
    <x v="74"/>
    <s v="Doritos Dinamita Chile Lemon"/>
    <s v="Cell is Blank - Dis-regard"/>
    <x v="1"/>
    <b v="1"/>
    <n v="1"/>
    <n v="0.66666666666666663"/>
    <s v="Doritos Dinamita Chile Lemon"/>
    <m/>
    <m/>
    <x v="5"/>
    <s v=" March 31"/>
    <n v="2022"/>
  </r>
  <r>
    <s v="Processed"/>
    <s v="VJ300320609"/>
    <s v="GuttenPlans"/>
    <s v="GuttenPlans x1367"/>
    <s v="Chesters Fries Flaming hot"/>
    <s v="Food"/>
    <n v="14902795629"/>
    <s v="Thursday, March 31, 2022"/>
    <s v="Credit"/>
    <n v="122"/>
    <n v="1.5"/>
    <n v="2"/>
    <n v="122"/>
    <n v="1.5"/>
    <n v="2"/>
    <n v="3"/>
    <n v="4.5"/>
    <x v="87"/>
    <s v="Chesters Fries Flaming hot"/>
    <s v="Food"/>
    <x v="1"/>
    <b v="1"/>
    <n v="1.5"/>
    <n v="1"/>
    <s v="Chesters Fries Flaming hot"/>
    <m/>
    <m/>
    <x v="5"/>
    <s v=" March 31"/>
    <n v="2022"/>
  </r>
  <r>
    <s v="Processed"/>
    <s v="VJ300320609"/>
    <s v="GuttenPlans"/>
    <s v="GuttenPlans x1367"/>
    <s v="Cheetos Flaming Hot Limon Crunchy"/>
    <s v="Food"/>
    <n v="14902795629"/>
    <s v="Thursday, March 31, 2022"/>
    <s v="Credit"/>
    <n v="121"/>
    <n v="1.5"/>
    <n v="1"/>
    <n v="121"/>
    <n v="1.5"/>
    <n v="1"/>
    <n v="1.5"/>
    <n v="4.5"/>
    <x v="87"/>
    <s v="Cheetos Flaming Hot Limon Crunchy"/>
    <s v="Food"/>
    <x v="1"/>
    <b v="1"/>
    <n v="1.5"/>
    <n v="1"/>
    <s v="Cheetos Flaming Hot Limon Crunchy"/>
    <m/>
    <m/>
    <x v="5"/>
    <s v=" March 31"/>
    <n v="2022"/>
  </r>
  <r>
    <s v="Processed"/>
    <s v="VJ300320686"/>
    <s v="Earle Asphalt"/>
    <s v="Earle Asphalt x1371"/>
    <s v="Belvita Snack Packs - Cinnamon"/>
    <s v="Food"/>
    <n v="14903556430"/>
    <s v="Thursday, March 31, 2022"/>
    <s v="Cash"/>
    <n v="120"/>
    <n v="1.25"/>
    <n v="1"/>
    <n v="120"/>
    <n v="1.25"/>
    <n v="1"/>
    <n v="1.25"/>
    <n v="1.25"/>
    <x v="87"/>
    <s v="Belvita Snack Packs - Cinnamon"/>
    <s v="Food"/>
    <x v="1"/>
    <b v="1"/>
    <n v="1.25"/>
    <n v="0.83333333333333337"/>
    <s v="Belvita Snack Packs "/>
    <s v=" Cinnamon"/>
    <m/>
    <x v="5"/>
    <s v=" March 31"/>
    <n v="2022"/>
  </r>
  <r>
    <s v="Processed"/>
    <s v="VJ300320686"/>
    <s v="Earle Asphalt"/>
    <s v="Earle Asphalt x1371"/>
    <s v="Snapple Diet Tea - Lemon"/>
    <s v="Non Carbonated"/>
    <n v="14904114338"/>
    <s v="Thursday, March 31, 2022"/>
    <s v="Credit"/>
    <n v="145"/>
    <n v="2.5"/>
    <n v="1"/>
    <n v="145"/>
    <n v="2.5"/>
    <n v="1"/>
    <n v="2.5"/>
    <n v="4"/>
    <x v="87"/>
    <s v="Snapple Diet Tea - Lemon"/>
    <s v="Non Carbonated"/>
    <x v="2"/>
    <b v="1"/>
    <n v="2.5"/>
    <n v="1.6666666666666667"/>
    <s v="Snapple Diet Tea "/>
    <s v=" Lemon"/>
    <m/>
    <x v="5"/>
    <s v=" March 31"/>
    <n v="2022"/>
  </r>
  <r>
    <s v="Processed"/>
    <s v="VJ300320686"/>
    <s v="Earle Asphalt"/>
    <s v="Earle Asphalt x1371"/>
    <s v="SunChips Multigrain - Harvest Cheddar"/>
    <s v="Food"/>
    <n v="14904114338"/>
    <s v="Thursday, March 31, 2022"/>
    <s v="Credit"/>
    <n v="123"/>
    <n v="1.5"/>
    <n v="1"/>
    <n v="123"/>
    <n v="1.5"/>
    <n v="1"/>
    <n v="1.5"/>
    <n v="4"/>
    <x v="87"/>
    <s v="SunChips Multigrain - Harvest Cheddar"/>
    <s v="Food"/>
    <x v="1"/>
    <b v="1"/>
    <n v="1.5"/>
    <n v="1"/>
    <s v="SunChips Multigrain "/>
    <s v=" Harvest Cheddar"/>
    <m/>
    <x v="5"/>
    <s v=" March 31"/>
    <n v="2022"/>
  </r>
  <r>
    <s v="Processed"/>
    <s v="VJ300205292"/>
    <s v="Brunswick Sq Mall"/>
    <s v="BSQ Mall x1364 - Zales"/>
    <s v="SunChips Multigrain - Original"/>
    <s v="Food"/>
    <n v="14904114157"/>
    <s v="Thursday, March 31, 2022"/>
    <s v="Credit"/>
    <n v="112"/>
    <n v="1.5"/>
    <n v="1"/>
    <n v="112"/>
    <n v="1.5"/>
    <n v="1"/>
    <n v="1.5"/>
    <n v="4.5"/>
    <x v="87"/>
    <s v="SunChips Multigrain - Original"/>
    <s v="Food"/>
    <x v="1"/>
    <b v="1"/>
    <n v="1.5"/>
    <n v="1"/>
    <s v="SunChips Multigrain "/>
    <s v=" Original"/>
    <m/>
    <x v="5"/>
    <s v=" March 31"/>
    <n v="2022"/>
  </r>
  <r>
    <s v="Processed"/>
    <s v="VJ300205292"/>
    <s v="Brunswick Sq Mall"/>
    <s v="BSQ Mall x1364 - Zales"/>
    <s v="Takis FUGEO mini"/>
    <s v="Food"/>
    <n v="14904114157"/>
    <s v="Thursday, March 31, 2022"/>
    <s v="Credit"/>
    <n v="125"/>
    <n v="1.5"/>
    <n v="2"/>
    <n v="125"/>
    <n v="1.5"/>
    <n v="2"/>
    <n v="3"/>
    <n v="4.5"/>
    <x v="87"/>
    <s v="Takis FUGEO mini"/>
    <s v="Food"/>
    <x v="1"/>
    <b v="1"/>
    <n v="1.5"/>
    <n v="1"/>
    <s v="Takis FUGEO mini"/>
    <m/>
    <m/>
    <x v="5"/>
    <s v=" March 31"/>
    <n v="2022"/>
  </r>
  <r>
    <s v="Processed"/>
    <s v="VJ300320686"/>
    <s v="Earle Asphalt"/>
    <s v="Earle Asphalt x1371"/>
    <s v="Robert Irvine's - Fit Crunch -  Chocolate Pea"/>
    <s v="Food"/>
    <n v="14904211617"/>
    <s v="Thursday, March 31, 2022"/>
    <s v="Cash"/>
    <n v="132"/>
    <n v="2"/>
    <n v="1"/>
    <n v="132"/>
    <n v="2"/>
    <n v="1"/>
    <n v="2"/>
    <n v="2"/>
    <x v="87"/>
    <s v="Robert Irvine's - Fit Crunch -  Chocolate Pea"/>
    <s v="Food"/>
    <x v="1"/>
    <b v="1"/>
    <n v="2"/>
    <n v="1.3333333333333333"/>
    <s v="Robert Irvine's "/>
    <s v=" Fit Crunch "/>
    <s v="  Chocolate Pea"/>
    <x v="5"/>
    <s v=" March 31"/>
    <n v="2022"/>
  </r>
  <r>
    <s v="Processed"/>
    <s v="VJ300320686"/>
    <s v="Earle Asphalt"/>
    <s v="Earle Asphalt x1371"/>
    <s v="Jacks Links Bar Beef Strip"/>
    <s v="Food"/>
    <n v="14904225470"/>
    <s v="Thursday, March 31, 2022"/>
    <s v="Cash"/>
    <n v="137"/>
    <n v="2"/>
    <n v="1"/>
    <n v="137"/>
    <n v="2"/>
    <n v="1"/>
    <n v="2"/>
    <n v="2"/>
    <x v="87"/>
    <s v="Jacks Links Bar Beef Strip"/>
    <s v="Food"/>
    <x v="1"/>
    <b v="1"/>
    <n v="2"/>
    <n v="1.3333333333333333"/>
    <s v="Jacks Links Bar Beef Strip"/>
    <m/>
    <m/>
    <x v="5"/>
    <s v=" March 31"/>
    <n v="2022"/>
  </r>
  <r>
    <s v="Processed"/>
    <s v="VJ300320686"/>
    <s v="Earle Asphalt"/>
    <s v="Earle Asphalt x1371"/>
    <s v="Jacks Links Bar Beef Strip"/>
    <s v="Food"/>
    <n v="14904267009"/>
    <s v="Thursday, March 31, 2022"/>
    <s v="Cash"/>
    <n v="137"/>
    <n v="2"/>
    <n v="1"/>
    <n v="137"/>
    <n v="2"/>
    <n v="1"/>
    <n v="2"/>
    <n v="2"/>
    <x v="87"/>
    <s v="Jacks Links Bar Beef Strip"/>
    <s v="Food"/>
    <x v="1"/>
    <b v="1"/>
    <n v="2"/>
    <n v="1.3333333333333333"/>
    <s v="Jacks Links Bar Beef Strip"/>
    <m/>
    <m/>
    <x v="5"/>
    <s v=" March 31"/>
    <n v="2022"/>
  </r>
  <r>
    <s v="Processed"/>
    <s v="VJ300320686"/>
    <s v="Earle Asphalt"/>
    <s v="Earle Asphalt x1371"/>
    <s v="Jacks Links Bar Beef Strip"/>
    <s v="Food"/>
    <n v="14904556778"/>
    <s v="Thursday, March 31, 2022"/>
    <s v="Cash"/>
    <n v="137"/>
    <n v="2"/>
    <n v="1"/>
    <n v="137"/>
    <n v="2"/>
    <n v="1"/>
    <n v="2"/>
    <n v="2"/>
    <x v="87"/>
    <s v="Jacks Links Bar Beef Strip"/>
    <s v="Food"/>
    <x v="1"/>
    <b v="1"/>
    <n v="2"/>
    <n v="1.3333333333333333"/>
    <s v="Jacks Links Bar Beef Strip"/>
    <m/>
    <m/>
    <x v="5"/>
    <s v=" March 31"/>
    <n v="2022"/>
  </r>
  <r>
    <s v="Processed"/>
    <s v="VJ300320686"/>
    <s v="Earle Asphalt"/>
    <s v="Earle Asphalt x1371"/>
    <s v="Snapple Diet Tea - Lemon"/>
    <s v="Non Carbonated"/>
    <n v="14904860940"/>
    <s v="Thursday, March 31, 2022"/>
    <s v="Cash"/>
    <n v="145"/>
    <n v="2.5"/>
    <n v="1"/>
    <n v="145"/>
    <n v="2.5"/>
    <n v="1"/>
    <n v="2.5"/>
    <n v="2.5"/>
    <x v="87"/>
    <s v="Snapple Diet Tea - Lemon"/>
    <s v="Non Carbonated"/>
    <x v="2"/>
    <b v="1"/>
    <n v="2.5"/>
    <n v="1.6666666666666667"/>
    <s v="Snapple Diet Tea "/>
    <s v=" Lemon"/>
    <m/>
    <x v="5"/>
    <s v=" March 31"/>
    <n v="2022"/>
  </r>
  <r>
    <s v="Processed"/>
    <s v="VJ300320692"/>
    <s v="EB Public Library"/>
    <s v="EB Public Library x1380"/>
    <s v="RXBAR - Protein Bar - Peanut Butter"/>
    <s v="Food"/>
    <n v="14904930173"/>
    <s v="Thursday, March 31, 2022"/>
    <s v="Cash"/>
    <n v="134"/>
    <n v="2"/>
    <n v="1"/>
    <n v="134"/>
    <n v="2"/>
    <n v="1"/>
    <n v="2"/>
    <n v="2"/>
    <x v="87"/>
    <s v="RXBAR - Protein Bar - Peanut Butter"/>
    <s v="Food"/>
    <x v="1"/>
    <b v="1"/>
    <n v="2"/>
    <n v="1.3333333333333333"/>
    <s v="RXBAR "/>
    <s v=" Protein Bar "/>
    <s v=" Peanut Butter"/>
    <x v="5"/>
    <s v=" March 31"/>
    <n v="2022"/>
  </r>
  <r>
    <s v="Processed"/>
    <s v="VJ300320692"/>
    <s v="EB Public Library"/>
    <s v="EB Public Library x1380"/>
    <s v="Spindrift - Sparkling Water - Pineapple"/>
    <s v="Carbonated"/>
    <n v="14905272176"/>
    <s v="Thursday, March 31, 2022"/>
    <s v="Credit"/>
    <n v="141"/>
    <n v="1.5"/>
    <n v="1"/>
    <n v="141"/>
    <n v="1.5"/>
    <n v="1"/>
    <n v="1.5"/>
    <n v="1.5"/>
    <x v="87"/>
    <s v="Spindrift - Sparkling Water - Pineapple"/>
    <s v="Carbonated"/>
    <x v="0"/>
    <b v="1"/>
    <n v="1.5"/>
    <n v="1"/>
    <s v="Spindrift "/>
    <s v=" Sparkling Water "/>
    <s v=" Pineapple"/>
    <x v="5"/>
    <s v=" March 31"/>
    <n v="2022"/>
  </r>
  <r>
    <s v="Processed"/>
    <s v="VJ300320686"/>
    <s v="Earle Asphalt"/>
    <s v="Earle Asphalt x1371"/>
    <s v="SunChips Multigrain - Harvest Cheddar"/>
    <s v="Food"/>
    <n v="14905525119"/>
    <s v="Thursday, March 31, 2022"/>
    <s v="Cash"/>
    <n v="121"/>
    <n v="1.5"/>
    <n v="1"/>
    <n v="121"/>
    <n v="1.5"/>
    <n v="1"/>
    <n v="1.5"/>
    <n v="1.5"/>
    <x v="87"/>
    <s v="SunChips Multigrain - Harvest Cheddar"/>
    <s v="Food"/>
    <x v="1"/>
    <b v="1"/>
    <n v="1.5"/>
    <n v="1"/>
    <s v="SunChips Multigrain "/>
    <s v=" Harvest Cheddar"/>
    <m/>
    <x v="5"/>
    <s v=" March 31"/>
    <n v="2022"/>
  </r>
  <r>
    <s v="Processed"/>
    <s v="VJ300320609"/>
    <s v="GuttenPlans"/>
    <s v="GuttenPlans x1367"/>
    <s v="Monster Energy Original"/>
    <s v="Carbonated"/>
    <n v="14905671310"/>
    <s v="Thursday, March 31, 2022"/>
    <s v="Cash"/>
    <n v="146"/>
    <n v="3.25"/>
    <n v="1"/>
    <n v="146"/>
    <n v="3.25"/>
    <n v="1"/>
    <n v="3.25"/>
    <n v="3.25"/>
    <x v="87"/>
    <s v="Monster Energy Original"/>
    <s v="Carbonated"/>
    <x v="0"/>
    <b v="1"/>
    <n v="3.25"/>
    <n v="2.1666666666666665"/>
    <s v="Monster Energy Original"/>
    <m/>
    <m/>
    <x v="5"/>
    <s v=" March 31"/>
    <n v="2022"/>
  </r>
  <r>
    <s v="Processed"/>
    <s v="VJ300320692"/>
    <s v="EB Public Library"/>
    <s v="EB Public Library x1380"/>
    <s v="Good Health Veggie Stix - Zesty Ranch"/>
    <s v="Food"/>
    <n v="14905848904"/>
    <s v="Thursday, March 31, 2022"/>
    <s v="Credit"/>
    <n v="125"/>
    <n v="1.5"/>
    <n v="1"/>
    <n v="125"/>
    <n v="1.5"/>
    <n v="1"/>
    <n v="1.5"/>
    <n v="1.5"/>
    <x v="87"/>
    <s v="Good Health Veggie Stix - Zesty Ranch"/>
    <s v="Food"/>
    <x v="1"/>
    <b v="1"/>
    <n v="1.5"/>
    <n v="1"/>
    <s v="Good Health Veggie Stix "/>
    <s v=" Zesty Ranch"/>
    <m/>
    <x v="5"/>
    <s v=" March 31"/>
    <n v="2022"/>
  </r>
  <r>
    <s v="Processed"/>
    <s v="VJ300320692"/>
    <s v="EB Public Library"/>
    <s v="EB Public Library x1380"/>
    <s v="Good Health Veggie Stix - Sea Salt"/>
    <s v="Food"/>
    <n v="14905858484"/>
    <s v="Thursday, March 31, 2022"/>
    <s v="Credit"/>
    <n v="110"/>
    <n v="1.5"/>
    <n v="1"/>
    <n v="110"/>
    <n v="1.5"/>
    <n v="1"/>
    <n v="1.5"/>
    <n v="1.5"/>
    <x v="87"/>
    <s v="Good Health Veggie Stix - Sea Salt"/>
    <s v="Food"/>
    <x v="1"/>
    <b v="1"/>
    <n v="1.5"/>
    <n v="1"/>
    <s v="Good Health Veggie Stix "/>
    <s v=" Sea Salt"/>
    <m/>
    <x v="5"/>
    <s v=" March 31"/>
    <n v="2022"/>
  </r>
  <r>
    <s v="Processed"/>
    <s v="VJ300320692"/>
    <s v="EB Public Library"/>
    <s v="EB Public Library x1380"/>
    <s v="SunChips Multigrain - Harvest Cheddar"/>
    <s v="Food"/>
    <n v="14905899769"/>
    <s v="Thursday, March 31, 2022"/>
    <s v="Cash"/>
    <n v="113"/>
    <n v="1.5"/>
    <n v="1"/>
    <n v="113"/>
    <n v="1.5"/>
    <n v="1"/>
    <n v="1.5"/>
    <n v="1.5"/>
    <x v="87"/>
    <s v="SunChips Multigrain - Harvest Cheddar"/>
    <s v="Food"/>
    <x v="1"/>
    <b v="1"/>
    <n v="1.5"/>
    <n v="1"/>
    <s v="SunChips Multigrain "/>
    <s v=" Harvest Cheddar"/>
    <m/>
    <x v="5"/>
    <s v=" March 31"/>
    <n v="2022"/>
  </r>
  <r>
    <s v="Processed"/>
    <s v="VJ300320692"/>
    <s v="EB Public Library"/>
    <s v="EB Public Library x1380"/>
    <s v="Poland Springs Water"/>
    <s v="Water"/>
    <n v="14906292604"/>
    <s v="Thursday, March 31, 2022"/>
    <s v="Credit"/>
    <n v="144"/>
    <n v="1.5"/>
    <n v="1"/>
    <n v="144"/>
    <n v="1.5"/>
    <n v="1"/>
    <n v="1.5"/>
    <n v="1.5"/>
    <x v="87"/>
    <s v="Poland Springs Water"/>
    <s v="Water"/>
    <x v="3"/>
    <b v="1"/>
    <n v="1.5"/>
    <n v="1"/>
    <s v="Poland Springs Water"/>
    <m/>
    <m/>
    <x v="5"/>
    <s v=" March 31"/>
    <n v="2022"/>
  </r>
  <r>
    <s v="Processed"/>
    <s v="VJ300320692"/>
    <s v="EB Public Library"/>
    <s v="EB Public Library x1380"/>
    <s v="Iberia Coconut Water"/>
    <s v="Non Carbonated"/>
    <n v="14906429079"/>
    <s v="Thursday, March 31, 2022"/>
    <s v="Credit"/>
    <n v="140"/>
    <n v="2"/>
    <n v="1"/>
    <n v="140"/>
    <n v="2"/>
    <n v="1"/>
    <n v="2"/>
    <n v="2"/>
    <x v="87"/>
    <s v="Iberia Coconut Water"/>
    <s v="Non Carbonated"/>
    <x v="2"/>
    <b v="1"/>
    <n v="2"/>
    <n v="1.3333333333333333"/>
    <s v="Iberia Coconut Water"/>
    <m/>
    <m/>
    <x v="5"/>
    <s v=" March 31"/>
    <n v="2022"/>
  </r>
  <r>
    <s v="Processed"/>
    <s v="VJ300320692"/>
    <s v="EB Public Library"/>
    <s v="EB Public Library x1380"/>
    <s v="Keto Krisp - Almond/Chocolate"/>
    <s v="Carbonated"/>
    <n v="14906579182"/>
    <s v="Thursday, March 31, 2022"/>
    <s v="Cash"/>
    <n v="132"/>
    <n v="2"/>
    <n v="1"/>
    <n v="132"/>
    <n v="2"/>
    <n v="1"/>
    <n v="2"/>
    <n v="2"/>
    <x v="87"/>
    <s v="Keto Krisp - Almond/Chocolate"/>
    <s v="Carbonated"/>
    <x v="0"/>
    <b v="1"/>
    <n v="2"/>
    <n v="1.3333333333333333"/>
    <s v="Keto Krisp "/>
    <s v=" Almond/Chocolate"/>
    <m/>
    <x v="5"/>
    <s v=" March 31"/>
    <n v="2022"/>
  </r>
  <r>
    <s v="Processed"/>
    <s v="VJ300320609"/>
    <s v="GuttenPlans"/>
    <s v="GuttenPlans x1367"/>
    <s v="Coca Cola - Zero Sugar"/>
    <s v="Carbonated"/>
    <n v="14906956007"/>
    <s v="Thursday, March 31, 2022"/>
    <s v="Cash"/>
    <n v="141"/>
    <n v="1"/>
    <n v="1"/>
    <n v="141"/>
    <n v="1"/>
    <n v="1"/>
    <n v="1"/>
    <n v="1"/>
    <x v="87"/>
    <s v="Coca Cola - Zero Sugar"/>
    <s v="Carbonated"/>
    <x v="0"/>
    <b v="1"/>
    <n v="1"/>
    <n v="0.66666666666666663"/>
    <s v="Coca Cola "/>
    <s v=" Zero Sugar"/>
    <m/>
    <x v="5"/>
    <s v=" March 31"/>
    <n v="2022"/>
  </r>
  <r>
    <s v="Processed"/>
    <s v="VJ300320609"/>
    <s v="GuttenPlans"/>
    <s v="GuttenPlans x1367"/>
    <s v="Coca Cola - Zero Sugar"/>
    <s v="Carbonated"/>
    <n v="14906981412"/>
    <s v="Thursday, March 31, 2022"/>
    <s v="Cash"/>
    <n v="141"/>
    <n v="1"/>
    <n v="1"/>
    <n v="141"/>
    <n v="1"/>
    <n v="1"/>
    <n v="1"/>
    <n v="1"/>
    <x v="87"/>
    <s v="Coca Cola - Zero Sugar"/>
    <s v="Carbonated"/>
    <x v="0"/>
    <b v="1"/>
    <n v="1"/>
    <n v="0.66666666666666663"/>
    <s v="Coca Cola "/>
    <s v=" Zero Sugar"/>
    <m/>
    <x v="5"/>
    <s v=" March 31"/>
    <n v="2022"/>
  </r>
  <r>
    <s v="Processed"/>
    <s v="VJ300320609"/>
    <s v="GuttenPlans"/>
    <s v="GuttenPlans x1367"/>
    <s v="Coca Cola - Zero Sugar"/>
    <s v="Carbonated"/>
    <n v="14907355992"/>
    <s v="Thursday, March 31, 2022"/>
    <s v="Cash"/>
    <n v="142"/>
    <n v="1"/>
    <n v="1"/>
    <n v="142"/>
    <n v="1"/>
    <n v="1"/>
    <n v="1"/>
    <n v="1"/>
    <x v="87"/>
    <s v="Coca Cola - Zero Sugar"/>
    <s v="Carbonated"/>
    <x v="0"/>
    <b v="1"/>
    <n v="1"/>
    <n v="0.66666666666666663"/>
    <s v="Coca Cola "/>
    <s v=" Zero Sugar"/>
    <m/>
    <x v="5"/>
    <s v=" March 31"/>
    <n v="2022"/>
  </r>
  <r>
    <s v="Processed"/>
    <s v="VJ300320609"/>
    <s v="GuttenPlans"/>
    <s v="GuttenPlans x1367"/>
    <s v="Red Bull - Original"/>
    <s v="Carbonated"/>
    <n v="14907501523"/>
    <s v="Thursday, March 31, 2022"/>
    <s v="Credit"/>
    <n v="148"/>
    <n v="3"/>
    <n v="1"/>
    <n v="148"/>
    <n v="3"/>
    <n v="1"/>
    <n v="3"/>
    <n v="5"/>
    <x v="87"/>
    <s v="Red Bull - Original"/>
    <s v="Carbonated"/>
    <x v="0"/>
    <b v="1"/>
    <n v="3"/>
    <n v="2"/>
    <s v="Red Bull "/>
    <s v=" Original"/>
    <m/>
    <x v="5"/>
    <s v=" March 31"/>
    <n v="2022"/>
  </r>
  <r>
    <s v="Processed"/>
    <s v="VJ300320609"/>
    <s v="GuttenPlans"/>
    <s v="GuttenPlans x1367"/>
    <s v="KitKat - Crisp Wafers"/>
    <s v="Food"/>
    <n v="14907501523"/>
    <s v="Thursday, March 31, 2022"/>
    <s v="Credit"/>
    <n v="138"/>
    <n v="2"/>
    <n v="1"/>
    <n v="138"/>
    <n v="2"/>
    <n v="1"/>
    <n v="2"/>
    <n v="5"/>
    <x v="87"/>
    <s v="KitKat - Crisp Wafers"/>
    <s v="Food"/>
    <x v="1"/>
    <b v="1"/>
    <n v="2"/>
    <n v="1.3333333333333333"/>
    <s v="KitKat "/>
    <s v=" Crisp Wafers"/>
    <m/>
    <x v="5"/>
    <s v=" March 31"/>
    <n v="2022"/>
  </r>
  <r>
    <s v="Processed"/>
    <s v="VJ300320609"/>
    <s v="GuttenPlans"/>
    <s v="GuttenPlans x1367"/>
    <s v="Coca Cola - Zero Sugar"/>
    <s v="Carbonated"/>
    <n v="14907703918"/>
    <s v="Friday, April 1, 2022"/>
    <s v="Cash"/>
    <n v="141"/>
    <n v="1"/>
    <n v="1"/>
    <n v="141"/>
    <n v="1"/>
    <n v="1"/>
    <n v="1"/>
    <n v="1"/>
    <x v="87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09"/>
    <s v="GuttenPlans"/>
    <s v="GuttenPlans x1367"/>
    <s v="Coca Cola - Zero Sugar"/>
    <s v="Carbonated"/>
    <n v="14907911806"/>
    <s v="Friday, April 1, 2022"/>
    <s v="Cash"/>
    <n v="141"/>
    <n v="1"/>
    <n v="1"/>
    <n v="141"/>
    <n v="1"/>
    <n v="1"/>
    <n v="1"/>
    <n v="1"/>
    <x v="87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11"/>
    <s v="Brunswick Sq Mall"/>
    <s v="BSQ Mall x1366 - ATT"/>
    <s v="Monster Energy Original"/>
    <s v="Carbonated"/>
    <n v="14908744001"/>
    <s v="Friday, April 1, 2022"/>
    <s v="Credit"/>
    <n v="146"/>
    <n v="3"/>
    <n v="1"/>
    <n v="146"/>
    <n v="3"/>
    <n v="1"/>
    <n v="3"/>
    <n v="3"/>
    <x v="90"/>
    <s v="Monster Energy Original"/>
    <s v="Carbonated"/>
    <x v="0"/>
    <b v="1"/>
    <n v="3"/>
    <n v="2"/>
    <s v="Monster Energy Original"/>
    <m/>
    <m/>
    <x v="6"/>
    <s v=" April 1"/>
    <n v="2022"/>
  </r>
  <r>
    <s v="Processed"/>
    <s v="VJ300320686"/>
    <s v="Earle Asphalt"/>
    <s v="Earle Asphalt x1371"/>
    <s v="Wonderful Pistachios - Variety"/>
    <s v="Food"/>
    <n v="14909153097"/>
    <s v="Friday, April 1, 2022"/>
    <s v="Credit"/>
    <n v="138"/>
    <n v="2"/>
    <n v="1"/>
    <n v="138"/>
    <n v="2"/>
    <n v="1"/>
    <n v="2"/>
    <n v="2"/>
    <x v="90"/>
    <s v="Wonderful Pistachios - Variety"/>
    <s v="Food"/>
    <x v="1"/>
    <b v="1"/>
    <n v="2"/>
    <n v="1.3333333333333333"/>
    <s v="Wonderful Pistachios "/>
    <s v=" Variety"/>
    <m/>
    <x v="6"/>
    <s v=" April 1"/>
    <n v="2022"/>
  </r>
  <r>
    <s v="Processed"/>
    <s v="VJ300320609"/>
    <s v="GuttenPlans"/>
    <s v="GuttenPlans x1367"/>
    <s v="Coca Cola - Zero Sugar"/>
    <s v="Carbonated"/>
    <n v="14909236567"/>
    <s v="Friday, April 1, 2022"/>
    <s v="Cash"/>
    <n v="141"/>
    <n v="1"/>
    <n v="1"/>
    <n v="141"/>
    <n v="1"/>
    <n v="1"/>
    <n v="1"/>
    <n v="1"/>
    <x v="90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92"/>
    <s v="EB Public Library"/>
    <s v="EB Public Library x1380"/>
    <s v="Spindrift - Sparkling Water - Pineapple"/>
    <s v="Carbonated"/>
    <n v="14909542353"/>
    <s v="Friday, April 1, 2022"/>
    <s v="Credit"/>
    <n v="141"/>
    <n v="1.5"/>
    <n v="1"/>
    <n v="141"/>
    <n v="1.5"/>
    <n v="1"/>
    <n v="1.5"/>
    <n v="1.5"/>
    <x v="90"/>
    <s v="Spindrift - Sparkling Water - Pineapple"/>
    <s v="Carbonated"/>
    <x v="0"/>
    <b v="1"/>
    <n v="1.5"/>
    <n v="1"/>
    <s v="Spindrift "/>
    <s v=" Sparkling Water "/>
    <s v=" Pineapple"/>
    <x v="6"/>
    <s v=" April 1"/>
    <n v="2022"/>
  </r>
  <r>
    <s v="Processed"/>
    <s v="VJ300320686"/>
    <s v="Earle Asphalt"/>
    <s v="Earle Asphalt x1371"/>
    <s v="SunChips Multigrain - Harvest Cheddar"/>
    <s v="Food"/>
    <n v="14909665999"/>
    <s v="Friday, April 1, 2022"/>
    <s v="Credit"/>
    <n v="123"/>
    <n v="1.5"/>
    <n v="1"/>
    <n v="123"/>
    <n v="1.5"/>
    <n v="1"/>
    <n v="1.5"/>
    <n v="4"/>
    <x v="90"/>
    <s v="SunChips Multigrain - Harvest Cheddar"/>
    <s v="Food"/>
    <x v="1"/>
    <b v="1"/>
    <n v="1.5"/>
    <n v="1"/>
    <s v="SunChips Multigrain "/>
    <s v=" Harvest Cheddar"/>
    <m/>
    <x v="6"/>
    <s v=" April 1"/>
    <n v="2022"/>
  </r>
  <r>
    <s v="Processed"/>
    <s v="VJ300320686"/>
    <s v="Earle Asphalt"/>
    <s v="Earle Asphalt x1371"/>
    <s v="Snapple Diet Tea - Lemon"/>
    <s v="Non Carbonated"/>
    <n v="14909665999"/>
    <s v="Friday, April 1, 2022"/>
    <s v="Credit"/>
    <n v="145"/>
    <n v="2.5"/>
    <n v="1"/>
    <n v="145"/>
    <n v="2.5"/>
    <n v="1"/>
    <n v="2.5"/>
    <n v="4"/>
    <x v="90"/>
    <s v="Snapple Diet Tea - Lemon"/>
    <s v="Non Carbonated"/>
    <x v="2"/>
    <b v="1"/>
    <n v="2.5"/>
    <n v="1.6666666666666667"/>
    <s v="Snapple Diet Tea "/>
    <s v=" Lemon"/>
    <m/>
    <x v="6"/>
    <s v=" April 1"/>
    <n v="2022"/>
  </r>
  <r>
    <s v="Processed"/>
    <s v="VJ300320686"/>
    <s v="Earle Asphalt"/>
    <s v="Earle Asphalt x1371"/>
    <s v="SunChips Multigrain - Harvest Cheddar"/>
    <s v="Food"/>
    <n v="14909928399"/>
    <s v="Friday, April 1, 2022"/>
    <s v="Cash"/>
    <n v="121"/>
    <n v="1.5"/>
    <n v="1"/>
    <n v="121"/>
    <n v="1.5"/>
    <n v="1"/>
    <n v="1.5"/>
    <n v="1.5"/>
    <x v="90"/>
    <s v="SunChips Multigrain - Harvest Cheddar"/>
    <s v="Food"/>
    <x v="1"/>
    <b v="1"/>
    <n v="1.5"/>
    <n v="1"/>
    <s v="SunChips Multigrain "/>
    <s v=" Harvest Cheddar"/>
    <m/>
    <x v="6"/>
    <s v=" April 1"/>
    <n v="2022"/>
  </r>
  <r>
    <s v="Processed"/>
    <s v="VJ300320692"/>
    <s v="EB Public Library"/>
    <s v="EB Public Library x1380"/>
    <s v="Miss Vickie's Potato Chip - Sea Salt &amp; Vinega"/>
    <s v="Food"/>
    <n v="14910762794"/>
    <s v="Friday, April 1, 2022"/>
    <s v="Cash"/>
    <n v="123"/>
    <n v="1.5"/>
    <n v="1"/>
    <n v="123"/>
    <n v="1.5"/>
    <n v="1"/>
    <n v="1.5"/>
    <n v="1.5"/>
    <x v="90"/>
    <s v="Miss Vickie's Potato Chip - Sea Salt &amp; Vinega"/>
    <s v="Food"/>
    <x v="1"/>
    <b v="1"/>
    <n v="1.5"/>
    <n v="1"/>
    <s v="Miss Vickie's Potato Chip "/>
    <s v=" Sea Salt &amp; Vinega"/>
    <m/>
    <x v="6"/>
    <s v=" April 1"/>
    <n v="2022"/>
  </r>
  <r>
    <s v="Processed"/>
    <s v="VJ300320692"/>
    <s v="EB Public Library"/>
    <s v="EB Public Library x1380"/>
    <s v="Poland Springs Water"/>
    <s v="Water"/>
    <n v="14910764824"/>
    <s v="Friday, April 1, 2022"/>
    <s v="Cash"/>
    <n v="144"/>
    <n v="1.5"/>
    <n v="1"/>
    <n v="144"/>
    <n v="1.5"/>
    <n v="1"/>
    <n v="1.5"/>
    <n v="1.5"/>
    <x v="90"/>
    <s v="Poland Springs Water"/>
    <s v="Water"/>
    <x v="3"/>
    <b v="1"/>
    <n v="1.5"/>
    <n v="1"/>
    <s v="Poland Springs Water"/>
    <m/>
    <m/>
    <x v="6"/>
    <s v=" April 1"/>
    <n v="2022"/>
  </r>
  <r>
    <s v="Processed"/>
    <s v="VJ300320692"/>
    <s v="EB Public Library"/>
    <s v="EB Public Library x1380"/>
    <s v="Belvita Snack Packs - Blueberry"/>
    <s v="Food"/>
    <n v="14910766356"/>
    <s v="Friday, April 1, 2022"/>
    <s v="Cash"/>
    <n v="138"/>
    <n v="2"/>
    <n v="1"/>
    <n v="138"/>
    <n v="2"/>
    <n v="1"/>
    <n v="2"/>
    <n v="2"/>
    <x v="90"/>
    <s v="Belvita Snack Packs - Blueberry"/>
    <s v="Food"/>
    <x v="1"/>
    <b v="1"/>
    <n v="2"/>
    <n v="1.3333333333333333"/>
    <s v="Belvita Snack Packs "/>
    <s v=" Blueberry"/>
    <m/>
    <x v="6"/>
    <s v=" April 1"/>
    <n v="2022"/>
  </r>
  <r>
    <s v="Processed"/>
    <s v="VJ300320692"/>
    <s v="EB Public Library"/>
    <s v="EB Public Library x1380"/>
    <s v="Honest Tea - Berry Hibiscus"/>
    <s v="Non Carbonated"/>
    <n v="14910856763"/>
    <s v="Friday, April 1, 2022"/>
    <s v="Credit"/>
    <n v="145"/>
    <n v="2.75"/>
    <n v="1"/>
    <n v="145"/>
    <n v="2.75"/>
    <n v="1"/>
    <n v="2.75"/>
    <n v="2.75"/>
    <x v="90"/>
    <s v="Honest Tea - Berry Hibiscus"/>
    <s v="Non Carbonated"/>
    <x v="2"/>
    <b v="1"/>
    <n v="2.75"/>
    <n v="1.8333333333333333"/>
    <s v="Honest Tea "/>
    <s v=" Berry Hibiscus"/>
    <m/>
    <x v="6"/>
    <s v=" April 1"/>
    <n v="2022"/>
  </r>
  <r>
    <s v="Processed"/>
    <s v="VJ300320609"/>
    <s v="GuttenPlans"/>
    <s v="GuttenPlans x1367"/>
    <s v="Coca Cola - Zero Sugar"/>
    <s v="Carbonated"/>
    <n v="14911611985"/>
    <s v="Friday, April 1, 2022"/>
    <s v="Cash"/>
    <n v="141"/>
    <n v="1"/>
    <n v="1"/>
    <n v="141"/>
    <n v="1"/>
    <n v="1"/>
    <n v="1"/>
    <n v="1"/>
    <x v="90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09"/>
    <s v="GuttenPlans"/>
    <s v="GuttenPlans x1367"/>
    <s v="Monster Energy Original"/>
    <s v="Carbonated"/>
    <n v="14911724516"/>
    <s v="Friday, April 1, 2022"/>
    <s v="Credit"/>
    <n v="146"/>
    <n v="3.25"/>
    <n v="1"/>
    <n v="146"/>
    <n v="3.25"/>
    <n v="1"/>
    <n v="3.25"/>
    <n v="3.25"/>
    <x v="90"/>
    <s v="Monster Energy Original"/>
    <s v="Carbonated"/>
    <x v="0"/>
    <b v="1"/>
    <n v="3.25"/>
    <n v="2.1666666666666665"/>
    <s v="Monster Energy Original"/>
    <m/>
    <m/>
    <x v="6"/>
    <s v=" April 1"/>
    <n v="2022"/>
  </r>
  <r>
    <s v="Processed"/>
    <s v="VJ300320609"/>
    <s v="GuttenPlans"/>
    <s v="GuttenPlans x1367"/>
    <s v="SunChips Multigrain - French Onion"/>
    <s v="Food"/>
    <n v="14911736403"/>
    <s v="Friday, April 1, 2022"/>
    <s v="Cash"/>
    <n v="111"/>
    <n v="1.5"/>
    <n v="1"/>
    <n v="111"/>
    <n v="1.5"/>
    <n v="1"/>
    <n v="1.5"/>
    <n v="1.5"/>
    <x v="90"/>
    <s v="SunChips Multigrain - French Onion"/>
    <s v="Food"/>
    <x v="1"/>
    <b v="1"/>
    <n v="1.5"/>
    <n v="1"/>
    <s v="SunChips Multigrain "/>
    <s v=" French Onion"/>
    <m/>
    <x v="6"/>
    <s v=" April 1"/>
    <n v="2022"/>
  </r>
  <r>
    <s v="Processed"/>
    <s v="VJ300320611"/>
    <s v="Brunswick Sq Mall"/>
    <s v="BSQ Mall x1366 - ATT"/>
    <s v="Starbucks Refresher - Real Coconut Water"/>
    <s v="Carbonated"/>
    <n v="14911835022"/>
    <s v="Friday, April 1, 2022"/>
    <s v="Cash"/>
    <n v="148"/>
    <n v="3.5"/>
    <n v="1"/>
    <n v="148"/>
    <n v="3.5"/>
    <n v="1"/>
    <n v="3.5"/>
    <n v="3.5"/>
    <x v="90"/>
    <s v="Starbucks Refresher - Real Coconut Water"/>
    <s v="Carbonated"/>
    <x v="0"/>
    <b v="1"/>
    <n v="3.5"/>
    <n v="2.3333333333333335"/>
    <s v="Starbucks Refresher "/>
    <s v=" Real Coconut Water"/>
    <m/>
    <x v="6"/>
    <s v=" April 1"/>
    <n v="2022"/>
  </r>
  <r>
    <s v="Processed"/>
    <s v="VJ300320611"/>
    <s v="Brunswick Sq Mall"/>
    <s v="BSQ Mall x1366 - ATT"/>
    <s v="S. Pellegrino Sparkling Mineral Water"/>
    <s v="Water"/>
    <n v="14911836939"/>
    <s v="Friday, April 1, 2022"/>
    <s v="Cash"/>
    <n v="143"/>
    <n v="2"/>
    <n v="1"/>
    <n v="143"/>
    <n v="2"/>
    <n v="1"/>
    <n v="2"/>
    <n v="2"/>
    <x v="90"/>
    <s v="S. Pellegrino Sparkling Mineral Water"/>
    <s v="Water"/>
    <x v="3"/>
    <b v="1"/>
    <n v="2"/>
    <n v="1.3333333333333333"/>
    <s v="S. Pellegrino Sparkling Mineral Water"/>
    <m/>
    <m/>
    <x v="6"/>
    <s v=" April 1"/>
    <n v="2022"/>
  </r>
  <r>
    <s v="Processed"/>
    <s v="VJ300320611"/>
    <s v="Brunswick Sq Mall"/>
    <s v="BSQ Mall x1366 - ATT"/>
    <s v="Starbucks Refresher - Real Coconut Water"/>
    <s v="Carbonated"/>
    <n v="14911838270"/>
    <s v="Friday, April 1, 2022"/>
    <s v="Cash"/>
    <n v="148"/>
    <n v="3.5"/>
    <n v="1"/>
    <n v="148"/>
    <n v="3.5"/>
    <n v="1"/>
    <n v="3.5"/>
    <n v="3.5"/>
    <x v="90"/>
    <s v="Starbucks Refresher - Real Coconut Water"/>
    <s v="Carbonated"/>
    <x v="0"/>
    <b v="1"/>
    <n v="3.5"/>
    <n v="2.3333333333333335"/>
    <s v="Starbucks Refresher "/>
    <s v=" Real Coconut Water"/>
    <m/>
    <x v="6"/>
    <s v=" April 1"/>
    <n v="2022"/>
  </r>
  <r>
    <s v="Processed"/>
    <s v="VJ300320609"/>
    <s v="GuttenPlans"/>
    <s v="GuttenPlans x1367"/>
    <s v="Red Bull - Original"/>
    <s v="Carbonated"/>
    <n v="14911848275"/>
    <s v="Friday, April 1, 2022"/>
    <s v="Cash"/>
    <n v="148"/>
    <n v="3"/>
    <n v="1"/>
    <n v="148"/>
    <n v="3"/>
    <n v="1"/>
    <n v="3"/>
    <n v="3"/>
    <x v="90"/>
    <s v="Red Bull - Original"/>
    <s v="Carbonated"/>
    <x v="0"/>
    <b v="1"/>
    <n v="3"/>
    <n v="2"/>
    <s v="Red Bull "/>
    <s v=" Original"/>
    <m/>
    <x v="6"/>
    <s v=" April 1"/>
    <n v="2022"/>
  </r>
  <r>
    <s v="Processed"/>
    <s v="VJ300320609"/>
    <s v="GuttenPlans"/>
    <s v="GuttenPlans x1367"/>
    <s v="KitKat - Crisp Wafers"/>
    <s v="Food"/>
    <n v="14911850293"/>
    <s v="Friday, April 1, 2022"/>
    <s v="Cash"/>
    <n v="138"/>
    <n v="2"/>
    <n v="1"/>
    <n v="138"/>
    <n v="2"/>
    <n v="1"/>
    <n v="2"/>
    <n v="2"/>
    <x v="90"/>
    <s v="KitKat - Crisp Wafers"/>
    <s v="Food"/>
    <x v="1"/>
    <b v="1"/>
    <n v="2"/>
    <n v="1.3333333333333333"/>
    <s v="KitKat "/>
    <s v=" Crisp Wafers"/>
    <m/>
    <x v="6"/>
    <s v=" April 1"/>
    <n v="2022"/>
  </r>
  <r>
    <s v="Processed"/>
    <s v="VJ300320609"/>
    <s v="GuttenPlans"/>
    <s v="GuttenPlans x1367"/>
    <s v="Coca Cola - Zero Sugar"/>
    <s v="Carbonated"/>
    <n v="14912709417"/>
    <s v="Friday, April 1, 2022"/>
    <s v="Cash"/>
    <n v="142"/>
    <n v="1"/>
    <n v="1"/>
    <n v="142"/>
    <n v="1"/>
    <n v="1"/>
    <n v="1"/>
    <n v="1"/>
    <x v="90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09"/>
    <s v="GuttenPlans"/>
    <s v="GuttenPlans x1367"/>
    <s v="Red Bull - Original"/>
    <s v="Carbonated"/>
    <n v="14912742755"/>
    <s v="Friday, April 1, 2022"/>
    <s v="Cash"/>
    <n v="148"/>
    <n v="3"/>
    <n v="1"/>
    <n v="148"/>
    <n v="3"/>
    <n v="1"/>
    <n v="3"/>
    <n v="3"/>
    <x v="90"/>
    <s v="Red Bull - Original"/>
    <s v="Carbonated"/>
    <x v="0"/>
    <b v="1"/>
    <n v="3"/>
    <n v="2"/>
    <s v="Red Bull "/>
    <s v=" Original"/>
    <m/>
    <x v="6"/>
    <s v=" April 1"/>
    <n v="2022"/>
  </r>
  <r>
    <s v="Processed"/>
    <s v="VJ300320609"/>
    <s v="GuttenPlans"/>
    <s v="GuttenPlans x1367"/>
    <s v="KitKat - Crisp Wafers"/>
    <s v="Food"/>
    <n v="14912792854"/>
    <s v="Friday, April 1, 2022"/>
    <s v="Cash"/>
    <n v="138"/>
    <n v="2"/>
    <n v="1"/>
    <n v="138"/>
    <n v="2"/>
    <n v="1"/>
    <n v="2"/>
    <n v="2"/>
    <x v="90"/>
    <s v="KitKat - Crisp Wafers"/>
    <s v="Food"/>
    <x v="1"/>
    <b v="1"/>
    <n v="2"/>
    <n v="1.3333333333333333"/>
    <s v="KitKat "/>
    <s v=" Crisp Wafers"/>
    <m/>
    <x v="6"/>
    <s v=" April 1"/>
    <n v="2022"/>
  </r>
  <r>
    <s v="Processed"/>
    <s v="VJ300320609"/>
    <s v="GuttenPlans"/>
    <s v="GuttenPlans x1367"/>
    <s v="Sunkist Soda - Orange"/>
    <s v="Carbonated"/>
    <n v="14912796821"/>
    <s v="Friday, April 1, 2022"/>
    <s v="Cash"/>
    <n v="140"/>
    <n v="1"/>
    <n v="1"/>
    <n v="140"/>
    <n v="1"/>
    <n v="1"/>
    <n v="1"/>
    <n v="1"/>
    <x v="90"/>
    <s v="Sunkist Soda - Orange"/>
    <s v="Carbonated"/>
    <x v="0"/>
    <b v="1"/>
    <n v="1"/>
    <n v="0.66666666666666663"/>
    <s v="Sunkist Soda "/>
    <s v=" Orange"/>
    <m/>
    <x v="6"/>
    <s v=" April 1"/>
    <n v="2022"/>
  </r>
  <r>
    <s v="Processed"/>
    <s v="VJ300320609"/>
    <s v="GuttenPlans"/>
    <s v="GuttenPlans x1367"/>
    <s v="Jacks Links Bar Beef Strip"/>
    <s v="Food"/>
    <n v="14912796988"/>
    <s v="Friday, April 1, 2022"/>
    <s v="Cash"/>
    <n v="137"/>
    <n v="2"/>
    <n v="1"/>
    <n v="137"/>
    <n v="2"/>
    <n v="1"/>
    <n v="2"/>
    <n v="2"/>
    <x v="90"/>
    <s v="Jacks Links Bar Beef Strip"/>
    <s v="Food"/>
    <x v="1"/>
    <b v="1"/>
    <n v="2"/>
    <n v="1.3333333333333333"/>
    <s v="Jacks Links Bar Beef Strip"/>
    <m/>
    <m/>
    <x v="6"/>
    <s v=" April 1"/>
    <n v="2022"/>
  </r>
  <r>
    <s v="Processed"/>
    <s v="VJ300320609"/>
    <s v="GuttenPlans"/>
    <s v="GuttenPlans x1367"/>
    <s v="Coca Cola - Zero Sugar"/>
    <s v="Carbonated"/>
    <n v="14912797072"/>
    <s v="Friday, April 1, 2022"/>
    <s v="Cash"/>
    <n v="141"/>
    <n v="1"/>
    <n v="1"/>
    <n v="141"/>
    <n v="1"/>
    <n v="1"/>
    <n v="1"/>
    <n v="1"/>
    <x v="90"/>
    <s v="Coca Cola - Zero Sugar"/>
    <s v="Carbonated"/>
    <x v="0"/>
    <b v="1"/>
    <n v="1"/>
    <n v="0.66666666666666663"/>
    <s v="Coca Cola "/>
    <s v=" Zero Sugar"/>
    <m/>
    <x v="6"/>
    <s v=" April 1"/>
    <n v="2022"/>
  </r>
  <r>
    <s v="Processed"/>
    <s v="VJ300320609"/>
    <s v="GuttenPlans"/>
    <s v="GuttenPlans x1367"/>
    <s v="Sunkist Soda - Orange"/>
    <s v="Carbonated"/>
    <n v="14912966568"/>
    <s v="Saturday, April 2, 2022"/>
    <s v="Cash"/>
    <n v="140"/>
    <n v="1"/>
    <n v="1"/>
    <n v="140"/>
    <n v="1"/>
    <n v="1"/>
    <n v="1"/>
    <n v="1"/>
    <x v="90"/>
    <s v="Sunkist Soda - Orange"/>
    <s v="Carbonated"/>
    <x v="0"/>
    <b v="1"/>
    <n v="1"/>
    <n v="0.66666666666666663"/>
    <s v="Sunkist Soda "/>
    <s v=" Orange"/>
    <m/>
    <x v="0"/>
    <s v=" April 2"/>
    <n v="2022"/>
  </r>
  <r>
    <s v="Processed"/>
    <s v="VJ300320609"/>
    <s v="GuttenPlans"/>
    <s v="GuttenPlans x1367"/>
    <s v="Good Health Veggie Stix - Zesty Ranch"/>
    <s v="Food"/>
    <n v="14912981176"/>
    <s v="Saturday, April 2, 2022"/>
    <s v="Cash"/>
    <n v="110"/>
    <n v="1.5"/>
    <n v="1"/>
    <n v="110"/>
    <n v="1.5"/>
    <n v="1"/>
    <n v="1.5"/>
    <n v="1.5"/>
    <x v="90"/>
    <s v="Good Health Veggie Stix - Zesty Ranch"/>
    <s v="Food"/>
    <x v="1"/>
    <b v="1"/>
    <n v="1.5"/>
    <n v="1"/>
    <s v="Good Health Veggie Stix "/>
    <s v=" Zesty Ranch"/>
    <m/>
    <x v="0"/>
    <s v=" April 2"/>
    <n v="2022"/>
  </r>
  <r>
    <s v="Processed"/>
    <s v="VJ300320609"/>
    <s v="GuttenPlans"/>
    <s v="GuttenPlans x1367"/>
    <s v="Coca Cola - Zero Sugar"/>
    <s v="Carbonated"/>
    <n v="14913439765"/>
    <s v="Saturday, April 2, 2022"/>
    <s v="Cash"/>
    <n v="142"/>
    <n v="1"/>
    <n v="1"/>
    <n v="142"/>
    <n v="1"/>
    <n v="1"/>
    <n v="1"/>
    <n v="1"/>
    <x v="91"/>
    <s v="Coca Cola - Zero Sugar"/>
    <s v="Carbonated"/>
    <x v="0"/>
    <b v="1"/>
    <n v="1"/>
    <n v="0.66666666666666663"/>
    <s v="Coca Cola "/>
    <s v=" Zero Sugar"/>
    <m/>
    <x v="0"/>
    <s v=" April 2"/>
    <n v="2022"/>
  </r>
  <r>
    <s v="Processed"/>
    <s v="VJ300320609"/>
    <s v="GuttenPlans"/>
    <s v="GuttenPlans x1367"/>
    <s v="Coca Cola - Zero Sugar"/>
    <s v="Carbonated"/>
    <n v="14913441336"/>
    <s v="Saturday, April 2, 2022"/>
    <s v="Cash"/>
    <n v="142"/>
    <n v="1"/>
    <n v="1"/>
    <n v="142"/>
    <n v="1"/>
    <n v="1"/>
    <n v="1"/>
    <n v="1"/>
    <x v="91"/>
    <s v="Coca Cola - Zero Sugar"/>
    <s v="Carbonated"/>
    <x v="0"/>
    <b v="1"/>
    <n v="1"/>
    <n v="0.66666666666666663"/>
    <s v="Coca Cola "/>
    <s v=" Zero Sugar"/>
    <m/>
    <x v="0"/>
    <s v=" April 2"/>
    <n v="2022"/>
  </r>
  <r>
    <s v="Processed"/>
    <s v="VJ300320609"/>
    <s v="GuttenPlans"/>
    <s v="GuttenPlans x1367"/>
    <s v="Coca Cola - Zero Sugar"/>
    <s v="Carbonated"/>
    <n v="14913459670"/>
    <s v="Saturday, April 2, 2022"/>
    <s v="Cash"/>
    <n v="142"/>
    <n v="1"/>
    <n v="1"/>
    <n v="142"/>
    <n v="1"/>
    <n v="1"/>
    <n v="1"/>
    <n v="1"/>
    <x v="91"/>
    <s v="Coca Cola - Zero Sugar"/>
    <s v="Carbonated"/>
    <x v="0"/>
    <b v="1"/>
    <n v="1"/>
    <n v="0.66666666666666663"/>
    <s v="Coca Cola "/>
    <s v=" Zero Sugar"/>
    <m/>
    <x v="0"/>
    <s v=" April 2"/>
    <n v="2022"/>
  </r>
  <r>
    <s v="Processed"/>
    <s v="VJ300320609"/>
    <s v="GuttenPlans"/>
    <s v="GuttenPlans x1367"/>
    <s v="Snapple Tea - Raspberry"/>
    <s v="Non Carbonated"/>
    <n v="14913702293"/>
    <s v="Saturday, April 2, 2022"/>
    <s v="Cash"/>
    <n v="147"/>
    <n v="2.5"/>
    <n v="1"/>
    <n v="147"/>
    <n v="2.5"/>
    <n v="1"/>
    <n v="2.5"/>
    <n v="2.5"/>
    <x v="91"/>
    <s v="Snapple Tea - Raspberry"/>
    <s v="Non Carbonated"/>
    <x v="2"/>
    <b v="1"/>
    <n v="2.5"/>
    <n v="1.6666666666666667"/>
    <s v="Snapple Tea "/>
    <s v=" Raspberry"/>
    <m/>
    <x v="0"/>
    <s v=" April 2"/>
    <n v="2022"/>
  </r>
  <r>
    <s v="Processed"/>
    <s v="VJ300320692"/>
    <s v="EB Public Library"/>
    <s v="EB Public Library x1380"/>
    <s v="Coca Cola - Zero Sugar"/>
    <s v="Carbonated"/>
    <n v="14913797063"/>
    <s v="Saturday, April 2, 2022"/>
    <s v="Credit"/>
    <n v="142"/>
    <n v="1.5"/>
    <n v="1"/>
    <n v="142"/>
    <n v="1.5"/>
    <n v="1"/>
    <n v="1.5"/>
    <n v="1.5"/>
    <x v="91"/>
    <s v="Coca Cola - Zero Sugar"/>
    <s v="Carbonated"/>
    <x v="0"/>
    <b v="1"/>
    <n v="1.5"/>
    <n v="1"/>
    <s v="Coca Cola "/>
    <s v=" Zero Sugar"/>
    <m/>
    <x v="0"/>
    <s v=" April 2"/>
    <n v="2022"/>
  </r>
  <r>
    <s v="Processed"/>
    <s v="VJ300320692"/>
    <s v="EB Public Library"/>
    <s v="EB Public Library x1380"/>
    <s v="Coca Cola - Zero Sugar"/>
    <s v="Carbonated"/>
    <n v="14913799685"/>
    <s v="Saturday, April 2, 2022"/>
    <s v="Credit"/>
    <n v="142"/>
    <n v="1.5"/>
    <n v="1"/>
    <n v="142"/>
    <n v="1.5"/>
    <n v="1"/>
    <n v="1.5"/>
    <n v="1.5"/>
    <x v="91"/>
    <s v="Coca Cola - Zero Sugar"/>
    <s v="Carbonated"/>
    <x v="0"/>
    <b v="1"/>
    <n v="1.5"/>
    <n v="1"/>
    <s v="Coca Cola "/>
    <s v=" Zero Sugar"/>
    <m/>
    <x v="0"/>
    <s v=" April 2"/>
    <n v="2022"/>
  </r>
  <r>
    <s v="Processed"/>
    <s v="VJ300320692"/>
    <s v="EB Public Library"/>
    <s v="EB Public Library x1380"/>
    <s v="Keto Krisp - Almond/Chocolate"/>
    <s v="Carbonated"/>
    <n v="14913840511"/>
    <s v="Saturday, April 2, 2022"/>
    <s v="Credit"/>
    <n v="132"/>
    <n v="2"/>
    <n v="1"/>
    <n v="132"/>
    <n v="2"/>
    <n v="1"/>
    <n v="2"/>
    <n v="2"/>
    <x v="91"/>
    <s v="Keto Krisp - Almond/Chocolate"/>
    <s v="Carbonated"/>
    <x v="0"/>
    <b v="1"/>
    <n v="2"/>
    <n v="1.3333333333333333"/>
    <s v="Keto Krisp "/>
    <s v=" Almond/Chocolate"/>
    <m/>
    <x v="0"/>
    <s v=" April 2"/>
    <n v="2022"/>
  </r>
  <r>
    <s v="Processed"/>
    <s v="VJ300320692"/>
    <s v="EB Public Library"/>
    <s v="EB Public Library x1380"/>
    <s v="SunChips Multigrain - Salsa"/>
    <s v="Food"/>
    <n v="14913843077"/>
    <s v="Saturday, April 2, 2022"/>
    <s v="Credit"/>
    <n v="114"/>
    <n v="1.5"/>
    <n v="1"/>
    <n v="114"/>
    <n v="1.5"/>
    <n v="1"/>
    <n v="1.5"/>
    <n v="1.5"/>
    <x v="91"/>
    <s v="SunChips Multigrain - Salsa"/>
    <s v="Food"/>
    <x v="1"/>
    <b v="1"/>
    <n v="1.5"/>
    <n v="1"/>
    <s v="SunChips Multigrain "/>
    <s v=" Salsa"/>
    <m/>
    <x v="0"/>
    <s v=" April 2"/>
    <n v="2022"/>
  </r>
  <r>
    <s v="Processed"/>
    <s v="VJ300320692"/>
    <s v="EB Public Library"/>
    <s v="EB Public Library x1380"/>
    <s v="Oreo Mini"/>
    <s v="Food"/>
    <n v="14913919705"/>
    <s v="Saturday, April 2, 2022"/>
    <s v="Credit"/>
    <n v="120"/>
    <n v="2"/>
    <n v="1"/>
    <n v="120"/>
    <n v="2"/>
    <n v="1"/>
    <n v="2"/>
    <n v="2"/>
    <x v="91"/>
    <s v="Oreo Mini"/>
    <s v="Food"/>
    <x v="1"/>
    <b v="1"/>
    <n v="2"/>
    <n v="1.3333333333333333"/>
    <s v="Oreo Mini"/>
    <m/>
    <m/>
    <x v="0"/>
    <s v=" April 2"/>
    <n v="2022"/>
  </r>
  <r>
    <s v="Processed"/>
    <s v="VJ300320692"/>
    <s v="EB Public Library"/>
    <s v="EB Public Library x1380"/>
    <s v="SunChips Multigrain - Salsa"/>
    <s v="Food"/>
    <n v="14913921349"/>
    <s v="Saturday, April 2, 2022"/>
    <s v="Credit"/>
    <n v="114"/>
    <n v="1.5"/>
    <n v="1"/>
    <n v="114"/>
    <n v="1.5"/>
    <n v="1"/>
    <n v="1.5"/>
    <n v="1.5"/>
    <x v="91"/>
    <s v="SunChips Multigrain - Salsa"/>
    <s v="Food"/>
    <x v="1"/>
    <b v="1"/>
    <n v="1.5"/>
    <n v="1"/>
    <s v="SunChips Multigrain "/>
    <s v=" Salsa"/>
    <m/>
    <x v="0"/>
    <s v=" April 2"/>
    <n v="2022"/>
  </r>
  <r>
    <s v="Processed"/>
    <s v="VJ300320692"/>
    <s v="EB Public Library"/>
    <s v="EB Public Library x1380"/>
    <s v="Poland Springs Water"/>
    <s v="Water"/>
    <n v="14914094473"/>
    <s v="Saturday, April 2, 2022"/>
    <s v="Cash"/>
    <n v="144"/>
    <n v="1.5"/>
    <n v="1"/>
    <n v="144"/>
    <n v="1.5"/>
    <n v="1"/>
    <n v="1.5"/>
    <n v="1.5"/>
    <x v="91"/>
    <s v="Poland Springs Water"/>
    <s v="Water"/>
    <x v="3"/>
    <b v="1"/>
    <n v="1.5"/>
    <n v="1"/>
    <s v="Poland Springs Water"/>
    <m/>
    <m/>
    <x v="0"/>
    <s v=" April 2"/>
    <n v="2022"/>
  </r>
  <r>
    <s v="Processed"/>
    <s v="VJ300320692"/>
    <s v="EB Public Library"/>
    <s v="EB Public Library x1380"/>
    <s v="Miss Vickie's Potato Chip - Sea Salt &amp; Vinega"/>
    <s v="Food"/>
    <n v="14914106872"/>
    <s v="Saturday, April 2, 2022"/>
    <s v="Cash"/>
    <n v="123"/>
    <n v="1.5"/>
    <n v="1"/>
    <n v="123"/>
    <n v="1.5"/>
    <n v="1"/>
    <n v="1.5"/>
    <n v="1.5"/>
    <x v="91"/>
    <s v="Miss Vickie's Potato Chip - Sea Salt &amp; Vinega"/>
    <s v="Food"/>
    <x v="1"/>
    <b v="1"/>
    <n v="1.5"/>
    <n v="1"/>
    <s v="Miss Vickie's Potato Chip "/>
    <s v=" Sea Salt &amp; Vinega"/>
    <m/>
    <x v="0"/>
    <s v=" April 2"/>
    <n v="2022"/>
  </r>
  <r>
    <s v="Processed"/>
    <s v="VJ300320692"/>
    <s v="EB Public Library"/>
    <s v="EB Public Library x1380"/>
    <s v="Oreo Mini"/>
    <s v="Food"/>
    <n v="14914120166"/>
    <s v="Saturday, April 2, 2022"/>
    <s v="Cash"/>
    <n v="120"/>
    <n v="2"/>
    <n v="1"/>
    <n v="120"/>
    <n v="2"/>
    <n v="1"/>
    <n v="2"/>
    <n v="2"/>
    <x v="91"/>
    <s v="Oreo Mini"/>
    <s v="Food"/>
    <x v="1"/>
    <b v="1"/>
    <n v="2"/>
    <n v="1.3333333333333333"/>
    <s v="Oreo Mini"/>
    <m/>
    <m/>
    <x v="0"/>
    <s v=" April 2"/>
    <n v="2022"/>
  </r>
  <r>
    <s v="Processed"/>
    <s v="VJ300320692"/>
    <s v="EB Public Library"/>
    <s v="EB Public Library x1380"/>
    <s v="Spindrift - Sparkling Water - Pineapple"/>
    <s v="Carbonated"/>
    <n v="14914131439"/>
    <s v="Saturday, April 2, 2022"/>
    <s v="Cash"/>
    <n v="141"/>
    <n v="1.5"/>
    <n v="1"/>
    <n v="141"/>
    <n v="1.5"/>
    <n v="1"/>
    <n v="1.5"/>
    <n v="1.5"/>
    <x v="91"/>
    <s v="Spindrift - Sparkling Water - Pineapple"/>
    <s v="Carbonated"/>
    <x v="0"/>
    <b v="1"/>
    <n v="1.5"/>
    <n v="1"/>
    <s v="Spindrift "/>
    <s v=" Sparkling Water "/>
    <s v=" Pineapple"/>
    <x v="0"/>
    <s v=" April 2"/>
    <n v="2022"/>
  </r>
  <r>
    <s v="Processed"/>
    <s v="VJ300320611"/>
    <s v="Brunswick Sq Mall"/>
    <s v="BSQ Mall x1366 - ATT"/>
    <s v="Vitamin Water - Squeezed Lemonade"/>
    <s v="Water"/>
    <n v="14914204411"/>
    <s v="Saturday, April 2, 2022"/>
    <s v="Cash"/>
    <n v="147"/>
    <n v="2.75"/>
    <n v="1"/>
    <n v="147"/>
    <n v="2.75"/>
    <n v="1"/>
    <n v="2.75"/>
    <n v="2.75"/>
    <x v="91"/>
    <s v="Vitamin Water - Squeezed Lemonade"/>
    <s v="Water"/>
    <x v="3"/>
    <b v="1"/>
    <n v="2.75"/>
    <n v="1.8333333333333333"/>
    <s v="Vitamin Water "/>
    <s v=" Squeezed Lemonade"/>
    <m/>
    <x v="0"/>
    <s v=" April 2"/>
    <n v="2022"/>
  </r>
  <r>
    <s v="Processed"/>
    <s v="VJ300320692"/>
    <s v="EB Public Library"/>
    <s v="EB Public Library x1380"/>
    <s v="Good Health Veggie Stix - Sea Salt"/>
    <s v="Food"/>
    <n v="14914515486"/>
    <s v="Saturday, April 2, 2022"/>
    <s v="Cash"/>
    <n v="110"/>
    <n v="1.5"/>
    <n v="1"/>
    <n v="110"/>
    <n v="1.5"/>
    <n v="1"/>
    <n v="1.5"/>
    <n v="1.5"/>
    <x v="91"/>
    <s v="Good Health Veggie Stix - Sea Salt"/>
    <s v="Food"/>
    <x v="1"/>
    <b v="1"/>
    <n v="1.5"/>
    <n v="1"/>
    <s v="Good Health Veggie Stix "/>
    <s v=" Sea Salt"/>
    <m/>
    <x v="0"/>
    <s v=" April 2"/>
    <n v="2022"/>
  </r>
  <r>
    <s v="Processed"/>
    <s v="VJ300320692"/>
    <s v="EB Public Library"/>
    <s v="EB Public Library x1380"/>
    <s v="Good Health Veggie Stix - Sea Salt"/>
    <s v="Food"/>
    <n v="14914601864"/>
    <s v="Saturday, April 2, 2022"/>
    <s v="Credit"/>
    <n v="110"/>
    <n v="1.5"/>
    <n v="1"/>
    <n v="110"/>
    <n v="1.5"/>
    <n v="1"/>
    <n v="1.5"/>
    <n v="1.5"/>
    <x v="91"/>
    <s v="Good Health Veggie Stix - Sea Salt"/>
    <s v="Food"/>
    <x v="1"/>
    <b v="1"/>
    <n v="1.5"/>
    <n v="1"/>
    <s v="Good Health Veggie Stix "/>
    <s v=" Sea Salt"/>
    <m/>
    <x v="0"/>
    <s v=" April 2"/>
    <n v="2022"/>
  </r>
  <r>
    <s v="Processed"/>
    <s v="VJ300320692"/>
    <s v="EB Public Library"/>
    <s v="EB Public Library x1380"/>
    <s v="SunChips Multigrain - Salsa"/>
    <s v="Food"/>
    <n v="14914637165"/>
    <s v="Saturday, April 2, 2022"/>
    <s v="Cash"/>
    <n v="114"/>
    <n v="1.5"/>
    <n v="1"/>
    <n v="114"/>
    <n v="1.5"/>
    <n v="1"/>
    <n v="1.5"/>
    <n v="1.5"/>
    <x v="91"/>
    <s v="SunChips Multigrain - Salsa"/>
    <s v="Food"/>
    <x v="1"/>
    <b v="1"/>
    <n v="1.5"/>
    <n v="1"/>
    <s v="SunChips Multigrain "/>
    <s v=" Salsa"/>
    <m/>
    <x v="0"/>
    <s v=" April 2"/>
    <n v="2022"/>
  </r>
  <r>
    <s v="Processed"/>
    <s v="VJ300320692"/>
    <s v="EB Public Library"/>
    <s v="EB Public Library x1380"/>
    <s v="SunChips Multigrain - Salsa"/>
    <s v="Food"/>
    <n v="14914638918"/>
    <s v="Saturday, April 2, 2022"/>
    <s v="Cash"/>
    <n v="114"/>
    <n v="1.5"/>
    <n v="1"/>
    <n v="114"/>
    <n v="1.5"/>
    <n v="1"/>
    <n v="1.5"/>
    <n v="1.5"/>
    <x v="91"/>
    <s v="SunChips Multigrain - Salsa"/>
    <s v="Food"/>
    <x v="1"/>
    <b v="1"/>
    <n v="1.5"/>
    <n v="1"/>
    <s v="SunChips Multigrain "/>
    <s v=" Salsa"/>
    <m/>
    <x v="0"/>
    <s v=" April 2"/>
    <n v="2022"/>
  </r>
  <r>
    <s v="Processed"/>
    <s v="VJ300320692"/>
    <s v="EB Public Library"/>
    <s v="EB Public Library x1380"/>
    <s v="Poland Springs Water"/>
    <s v="Water"/>
    <n v="14914642613"/>
    <s v="Saturday, April 2, 2022"/>
    <s v="Cash"/>
    <n v="144"/>
    <n v="1.5"/>
    <n v="1"/>
    <n v="144"/>
    <n v="1.5"/>
    <n v="1"/>
    <n v="1.5"/>
    <n v="1.5"/>
    <x v="91"/>
    <s v="Poland Springs Water"/>
    <s v="Water"/>
    <x v="3"/>
    <b v="1"/>
    <n v="1.5"/>
    <n v="1"/>
    <s v="Poland Springs Water"/>
    <m/>
    <m/>
    <x v="0"/>
    <s v=" April 2"/>
    <n v="2022"/>
  </r>
  <r>
    <s v="Processed"/>
    <s v="VJ300320692"/>
    <s v="EB Public Library"/>
    <s v="EB Public Library x1380"/>
    <s v="Poland Springs Water"/>
    <s v="Water"/>
    <n v="14914651567"/>
    <s v="Saturday, April 2, 2022"/>
    <s v="Cash"/>
    <n v="144"/>
    <n v="1.5"/>
    <n v="1"/>
    <n v="144"/>
    <n v="1.5"/>
    <n v="1"/>
    <n v="1.5"/>
    <n v="1.5"/>
    <x v="91"/>
    <s v="Poland Springs Water"/>
    <s v="Water"/>
    <x v="3"/>
    <b v="1"/>
    <n v="1.5"/>
    <n v="1"/>
    <s v="Poland Springs Water"/>
    <m/>
    <m/>
    <x v="0"/>
    <s v=" April 2"/>
    <n v="2022"/>
  </r>
  <r>
    <s v="Processed"/>
    <s v="VJ300205292"/>
    <s v="Brunswick Sq Mall"/>
    <s v="BSQ Mall x1364 - Zales"/>
    <s v="Oreo Mini"/>
    <s v="Food"/>
    <n v="14914809992"/>
    <s v="Saturday, April 2, 2022"/>
    <s v="Credit"/>
    <n v="121"/>
    <n v="2"/>
    <n v="1"/>
    <n v="121"/>
    <n v="2"/>
    <n v="1"/>
    <n v="2"/>
    <n v="2"/>
    <x v="91"/>
    <s v="Oreo Mini"/>
    <s v="Food"/>
    <x v="1"/>
    <b v="1"/>
    <n v="2"/>
    <n v="1.3333333333333333"/>
    <s v="Oreo Mini"/>
    <m/>
    <m/>
    <x v="0"/>
    <s v=" April 2"/>
    <n v="2022"/>
  </r>
  <r>
    <s v="Processed"/>
    <s v="VJ300205292"/>
    <s v="Brunswick Sq Mall"/>
    <s v="BSQ Mall x1364 - Zales"/>
    <s v="Keto Bar - Creamy Peanut Butter Chocolate"/>
    <s v="Food"/>
    <n v="14914815349"/>
    <s v="Saturday, April 2, 2022"/>
    <s v="Credit"/>
    <n v="139"/>
    <n v="1.5"/>
    <n v="1"/>
    <n v="139"/>
    <n v="1.5"/>
    <n v="1"/>
    <n v="1.5"/>
    <n v="1.5"/>
    <x v="91"/>
    <s v="Keto Bar - Creamy Peanut Butter Chocolate"/>
    <s v="Food"/>
    <x v="1"/>
    <b v="1"/>
    <n v="1.5"/>
    <n v="1"/>
    <s v="Keto Bar "/>
    <s v=" Creamy Peanut Butter Chocolate"/>
    <m/>
    <x v="0"/>
    <s v=" April 2"/>
    <n v="2022"/>
  </r>
  <r>
    <s v="Processed"/>
    <s v="VJ300320692"/>
    <s v="EB Public Library"/>
    <s v="EB Public Library x1380"/>
    <s v="Oreo Mini"/>
    <s v="Food"/>
    <n v="14915043066"/>
    <s v="Saturday, April 2, 2022"/>
    <s v="Cash"/>
    <n v="120"/>
    <n v="2"/>
    <n v="1"/>
    <n v="120"/>
    <n v="2"/>
    <n v="1"/>
    <n v="2"/>
    <n v="2"/>
    <x v="91"/>
    <s v="Oreo Mini"/>
    <s v="Food"/>
    <x v="1"/>
    <b v="1"/>
    <n v="2"/>
    <n v="1.3333333333333333"/>
    <s v="Oreo Mini"/>
    <m/>
    <m/>
    <x v="0"/>
    <s v=" April 2"/>
    <n v="2022"/>
  </r>
  <r>
    <s v="Processed"/>
    <s v="VJ300320692"/>
    <s v="EB Public Library"/>
    <s v="EB Public Library x1380"/>
    <s v="SunChips Multigrain - Original"/>
    <s v="Food"/>
    <n v="14915043649"/>
    <s v="Saturday, April 2, 2022"/>
    <s v="Cash"/>
    <n v="112"/>
    <n v="1.5"/>
    <n v="1"/>
    <n v="112"/>
    <n v="1.5"/>
    <n v="1"/>
    <n v="1.5"/>
    <n v="1.5"/>
    <x v="91"/>
    <s v="SunChips Multigrain - Original"/>
    <s v="Food"/>
    <x v="1"/>
    <b v="1"/>
    <n v="1.5"/>
    <n v="1"/>
    <s v="SunChips Multigrain "/>
    <s v=" Original"/>
    <m/>
    <x v="0"/>
    <s v=" April 2"/>
    <n v="2022"/>
  </r>
  <r>
    <s v="Processed"/>
    <s v="VJ300320692"/>
    <s v="EB Public Library"/>
    <s v="EB Public Library x1380"/>
    <s v="Poland Springs Water"/>
    <s v="Water"/>
    <n v="14915044644"/>
    <s v="Saturday, April 2, 2022"/>
    <s v="Cash"/>
    <n v="144"/>
    <n v="1.5"/>
    <n v="1"/>
    <n v="144"/>
    <n v="1.5"/>
    <n v="1"/>
    <n v="1.5"/>
    <n v="1.5"/>
    <x v="91"/>
    <s v="Poland Springs Water"/>
    <s v="Water"/>
    <x v="3"/>
    <b v="1"/>
    <n v="1.5"/>
    <n v="1"/>
    <s v="Poland Springs Water"/>
    <m/>
    <m/>
    <x v="0"/>
    <s v=" April 2"/>
    <n v="2022"/>
  </r>
  <r>
    <s v="Processed"/>
    <s v="VJ300320692"/>
    <s v="EB Public Library"/>
    <s v="EB Public Library x1380"/>
    <s v="Good Health Veggie Stix - Sea Salt"/>
    <s v="Food"/>
    <n v="14915107410"/>
    <s v="Saturday, April 2, 2022"/>
    <s v="Cash"/>
    <n v="110"/>
    <n v="1.5"/>
    <n v="1"/>
    <n v="110"/>
    <n v="1.5"/>
    <n v="1"/>
    <n v="1.5"/>
    <n v="1.5"/>
    <x v="91"/>
    <s v="Good Health Veggie Stix - Sea Salt"/>
    <s v="Food"/>
    <x v="1"/>
    <b v="1"/>
    <n v="1.5"/>
    <n v="1"/>
    <s v="Good Health Veggie Stix "/>
    <s v=" Sea Salt"/>
    <m/>
    <x v="0"/>
    <s v=" April 2"/>
    <n v="2022"/>
  </r>
  <r>
    <s v="Processed"/>
    <s v="VJ300320611"/>
    <s v="Brunswick Sq Mall"/>
    <s v="BSQ Mall x1366 - ATT"/>
    <s v="Monster Energy Original"/>
    <s v="Carbonated"/>
    <n v="14915614421"/>
    <s v="Saturday, April 2, 2022"/>
    <s v="Cash"/>
    <n v="146"/>
    <n v="3"/>
    <n v="1"/>
    <n v="146"/>
    <n v="3"/>
    <n v="1"/>
    <n v="3"/>
    <n v="3"/>
    <x v="91"/>
    <s v="Monster Energy Original"/>
    <s v="Carbonated"/>
    <x v="0"/>
    <b v="1"/>
    <n v="3"/>
    <n v="2"/>
    <s v="Monster Energy Original"/>
    <m/>
    <m/>
    <x v="0"/>
    <s v=" April 2"/>
    <n v="2022"/>
  </r>
  <r>
    <s v="Processed"/>
    <s v="VJ300320611"/>
    <s v="Brunswick Sq Mall"/>
    <s v="BSQ Mall x1366 - ATT"/>
    <s v="KitKat - Crisp Wafers"/>
    <s v="Food"/>
    <n v="14915615851"/>
    <s v="Saturday, April 2, 2022"/>
    <s v="Cash"/>
    <n v="135"/>
    <n v="2"/>
    <n v="1"/>
    <n v="135"/>
    <n v="2"/>
    <n v="1"/>
    <n v="2"/>
    <n v="2"/>
    <x v="91"/>
    <s v="KitKat - Crisp Wafers"/>
    <s v="Food"/>
    <x v="1"/>
    <b v="1"/>
    <n v="2"/>
    <n v="1.3333333333333333"/>
    <s v="KitKat "/>
    <s v=" Crisp Wafers"/>
    <m/>
    <x v="0"/>
    <s v=" April 2"/>
    <n v="2022"/>
  </r>
  <r>
    <s v="Processed"/>
    <s v="VJ300320611"/>
    <s v="Brunswick Sq Mall"/>
    <s v="BSQ Mall x1366 - ATT"/>
    <s v="SunChips Multigrain - Harvest Cheddar"/>
    <s v="Food"/>
    <n v="14915961114"/>
    <s v="Saturday, April 2, 2022"/>
    <s v="Credit"/>
    <n v="125"/>
    <n v="1.5"/>
    <n v="1"/>
    <n v="125"/>
    <n v="1.5"/>
    <n v="1"/>
    <n v="1.5"/>
    <n v="1.5"/>
    <x v="91"/>
    <s v="SunChips Multigrain - Harvest Cheddar"/>
    <s v="Food"/>
    <x v="1"/>
    <b v="1"/>
    <n v="1.5"/>
    <n v="1"/>
    <s v="SunChips Multigrain "/>
    <s v=" Harvest Cheddar"/>
    <m/>
    <x v="0"/>
    <s v=" April 2"/>
    <n v="2022"/>
  </r>
  <r>
    <s v="Processed"/>
    <s v="VJ300320611"/>
    <s v="Brunswick Sq Mall"/>
    <s v="BSQ Mall x1366 - ATT"/>
    <s v="Snapple Diet Tea - Raspberry"/>
    <s v="Non Carbonated"/>
    <n v="14917223410"/>
    <s v="Sunday, April 3, 2022"/>
    <s v="Cash"/>
    <n v="145"/>
    <n v="2.5"/>
    <n v="1"/>
    <n v="145"/>
    <n v="2.5"/>
    <n v="1"/>
    <n v="2.5"/>
    <n v="2.5"/>
    <x v="92"/>
    <s v="Snapple Diet Tea - Raspberry"/>
    <s v="Non Carbonated"/>
    <x v="2"/>
    <b v="1"/>
    <n v="2.5"/>
    <n v="1.6666666666666667"/>
    <s v="Snapple Diet Tea "/>
    <s v=" Raspberry"/>
    <m/>
    <x v="1"/>
    <s v=" April 3"/>
    <n v="2022"/>
  </r>
  <r>
    <s v="Processed"/>
    <s v="VJ300320692"/>
    <s v="EB Public Library"/>
    <s v="EB Public Library x1380"/>
    <s v="Oreo Mini"/>
    <s v="Food"/>
    <n v="14917654103"/>
    <s v="Sunday, April 3, 2022"/>
    <s v="Cash"/>
    <n v="120"/>
    <n v="2"/>
    <n v="1"/>
    <n v="120"/>
    <n v="2"/>
    <n v="1"/>
    <n v="2"/>
    <n v="2"/>
    <x v="92"/>
    <s v="Oreo Mini"/>
    <s v="Food"/>
    <x v="1"/>
    <b v="1"/>
    <n v="2"/>
    <n v="1.3333333333333333"/>
    <s v="Oreo Mini"/>
    <m/>
    <m/>
    <x v="1"/>
    <s v=" April 3"/>
    <n v="2022"/>
  </r>
  <r>
    <s v="Processed"/>
    <s v="VJ300320692"/>
    <s v="EB Public Library"/>
    <s v="EB Public Library x1380"/>
    <s v="Bai Antioxidant - Zambia Bingcherry"/>
    <s v="Non Carbonated"/>
    <n v="14917775355"/>
    <s v="Sunday, April 3, 2022"/>
    <s v="Cash"/>
    <n v="147"/>
    <n v="2.75"/>
    <n v="1"/>
    <n v="147"/>
    <n v="2.75"/>
    <n v="1"/>
    <n v="2.75"/>
    <n v="2.75"/>
    <x v="92"/>
    <s v="Bai Antioxidant - Zambia Bingcherry"/>
    <s v="Non Carbonated"/>
    <x v="2"/>
    <b v="1"/>
    <n v="2.75"/>
    <n v="1.8333333333333333"/>
    <s v="Bai Antioxidant "/>
    <s v=" Zambia Bingcherry"/>
    <m/>
    <x v="1"/>
    <s v=" April 3"/>
    <n v="2022"/>
  </r>
  <r>
    <s v="Processed"/>
    <s v="VJ300320692"/>
    <s v="EB Public Library"/>
    <s v="EB Public Library x1380"/>
    <s v="CheezIt - Original"/>
    <s v="Food"/>
    <n v="14917776251"/>
    <s v="Sunday, April 3, 2022"/>
    <s v="Cash"/>
    <n v="124"/>
    <n v="1.25"/>
    <n v="1"/>
    <n v="124"/>
    <n v="1.25"/>
    <n v="1"/>
    <n v="1.25"/>
    <n v="1.25"/>
    <x v="92"/>
    <s v="CheezIt - Original"/>
    <s v="Food"/>
    <x v="1"/>
    <b v="1"/>
    <n v="1.25"/>
    <n v="0.83333333333333337"/>
    <s v="CheezIt "/>
    <s v=" Original"/>
    <m/>
    <x v="1"/>
    <s v=" April 3"/>
    <n v="2022"/>
  </r>
  <r>
    <s v="Processed"/>
    <s v="VJ300320692"/>
    <s v="EB Public Library"/>
    <s v="EB Public Library x1380"/>
    <s v="CheezIt - Original"/>
    <s v="Food"/>
    <n v="14917776594"/>
    <s v="Sunday, April 3, 2022"/>
    <s v="Cash"/>
    <n v="124"/>
    <n v="1.25"/>
    <n v="1"/>
    <n v="124"/>
    <n v="1.25"/>
    <n v="1"/>
    <n v="1.25"/>
    <n v="1.25"/>
    <x v="92"/>
    <s v="CheezIt - Original"/>
    <s v="Food"/>
    <x v="1"/>
    <b v="1"/>
    <n v="1.25"/>
    <n v="0.83333333333333337"/>
    <s v="CheezIt "/>
    <s v=" Original"/>
    <m/>
    <x v="1"/>
    <s v=" April 3"/>
    <n v="2022"/>
  </r>
  <r>
    <s v="Processed"/>
    <s v="VJ300320692"/>
    <s v="EB Public Library"/>
    <s v="EB Public Library x1380"/>
    <s v="Seapoint Farms Dry Roasted Edamame - Wasabi"/>
    <s v="Food"/>
    <n v="14917837544"/>
    <s v="Sunday, April 3, 2022"/>
    <s v="Credit"/>
    <n v="122"/>
    <n v="2.5"/>
    <n v="1"/>
    <n v="122"/>
    <n v="2.5"/>
    <n v="1"/>
    <n v="2.5"/>
    <n v="2.5"/>
    <x v="92"/>
    <s v="Seapoint Farms Dry Roasted Edamame - Wasabi"/>
    <s v="Food"/>
    <x v="1"/>
    <b v="1"/>
    <n v="2.5"/>
    <n v="1.6666666666666667"/>
    <s v="Seapoint Farms Dry Roasted Edamame "/>
    <s v=" Wasabi"/>
    <m/>
    <x v="1"/>
    <s v=" April 3"/>
    <n v="2022"/>
  </r>
  <r>
    <s v="Processed"/>
    <s v="VJ300320692"/>
    <s v="EB Public Library"/>
    <s v="EB Public Library x1380"/>
    <s v="Skippy Peanut Butter - Go Paks"/>
    <s v="Food"/>
    <n v="14917861059"/>
    <s v="Sunday, April 3, 2022"/>
    <s v="Cash"/>
    <n v="153"/>
    <n v="4.5"/>
    <n v="1"/>
    <n v="153"/>
    <n v="4.5"/>
    <n v="1"/>
    <n v="4.5"/>
    <n v="4.5"/>
    <x v="92"/>
    <s v="Skippy Peanut Butter - Go Paks"/>
    <s v="Food"/>
    <x v="1"/>
    <b v="1"/>
    <n v="4.5"/>
    <n v="3"/>
    <s v="Skippy Peanut Butter "/>
    <s v=" Go Paks"/>
    <m/>
    <x v="1"/>
    <s v=" April 3"/>
    <n v="2022"/>
  </r>
  <r>
    <s v="Processed"/>
    <s v="VJ300320692"/>
    <s v="EB Public Library"/>
    <s v="EB Public Library x1380"/>
    <s v="SunChips Multigrain - Harvest Cheddar"/>
    <s v="Food"/>
    <n v="14917995222"/>
    <s v="Sunday, April 3, 2022"/>
    <s v="Cash"/>
    <n v="113"/>
    <n v="1.5"/>
    <n v="1"/>
    <n v="113"/>
    <n v="1.5"/>
    <n v="1"/>
    <n v="1.5"/>
    <n v="1.5"/>
    <x v="92"/>
    <s v="SunChips Multigrain - Harvest Cheddar"/>
    <s v="Food"/>
    <x v="1"/>
    <b v="1"/>
    <n v="1.5"/>
    <n v="1"/>
    <s v="SunChips Multigrain "/>
    <s v=" Harvest Cheddar"/>
    <m/>
    <x v="1"/>
    <s v=" April 3"/>
    <n v="2022"/>
  </r>
  <r>
    <s v="Processed"/>
    <s v="VJ300320692"/>
    <s v="EB Public Library"/>
    <s v="EB Public Library x1380"/>
    <s v="Good Health Veggie Stix - Zesty Ranch"/>
    <s v="Food"/>
    <n v="14918013340"/>
    <s v="Sunday, April 3, 2022"/>
    <s v="Cash"/>
    <n v="125"/>
    <n v="1.5"/>
    <n v="1"/>
    <n v="125"/>
    <n v="1.5"/>
    <n v="1"/>
    <n v="1.5"/>
    <n v="1.5"/>
    <x v="92"/>
    <s v="Good Health Veggie Stix - Zesty Ranch"/>
    <s v="Food"/>
    <x v="1"/>
    <b v="1"/>
    <n v="1.5"/>
    <n v="1"/>
    <s v="Good Health Veggie Stix "/>
    <s v=" Zesty Ranch"/>
    <m/>
    <x v="1"/>
    <s v=" April 3"/>
    <n v="2022"/>
  </r>
  <r>
    <s v="Processed"/>
    <s v="VJ300320611"/>
    <s v="Brunswick Sq Mall"/>
    <s v="BSQ Mall x1366 - ATT"/>
    <s v="Vitamin Water - Squeezed Lemonade"/>
    <s v="Water"/>
    <n v="14918043099"/>
    <s v="Sunday, April 3, 2022"/>
    <s v="Credit"/>
    <n v="147"/>
    <n v="2.75"/>
    <n v="1"/>
    <n v="147"/>
    <n v="2.75"/>
    <n v="1"/>
    <n v="2.75"/>
    <n v="2.75"/>
    <x v="92"/>
    <s v="Vitamin Water - Squeezed Lemonade"/>
    <s v="Water"/>
    <x v="3"/>
    <b v="1"/>
    <n v="2.75"/>
    <n v="1.8333333333333333"/>
    <s v="Vitamin Water "/>
    <s v=" Squeezed Lemonade"/>
    <m/>
    <x v="1"/>
    <s v=" April 3"/>
    <n v="2022"/>
  </r>
  <r>
    <s v="Processed"/>
    <s v="VJ300205292"/>
    <s v="Brunswick Sq Mall"/>
    <s v="BSQ Mall x1364 - Zales"/>
    <s v="SunChips Multigrain - Salsa"/>
    <s v="Food"/>
    <n v="14918101249"/>
    <s v="Sunday, April 3, 2022"/>
    <s v="Cash"/>
    <n v="111"/>
    <n v="1.5"/>
    <n v="1"/>
    <n v="111"/>
    <n v="1.5"/>
    <n v="1"/>
    <n v="1.5"/>
    <n v="1.5"/>
    <x v="92"/>
    <s v="SunChips Multigrain - Salsa"/>
    <s v="Food"/>
    <x v="1"/>
    <b v="1"/>
    <n v="1.5"/>
    <n v="1"/>
    <s v="SunChips Multigrain "/>
    <s v=" Salsa"/>
    <m/>
    <x v="1"/>
    <s v=" April 3"/>
    <n v="2022"/>
  </r>
  <r>
    <s v="Processed"/>
    <s v="VJ300205292"/>
    <s v="Brunswick Sq Mall"/>
    <s v="BSQ Mall x1364 - Zales"/>
    <s v="Bubly - Blackberry"/>
    <s v="Water"/>
    <n v="14918236188"/>
    <s v="Sunday, April 3, 2022"/>
    <s v="Cash"/>
    <n v="142"/>
    <n v="1.5"/>
    <n v="1"/>
    <n v="142"/>
    <n v="1.5"/>
    <n v="1"/>
    <n v="1.5"/>
    <n v="1.5"/>
    <x v="92"/>
    <s v="Bubly - Blackberry"/>
    <s v="Water"/>
    <x v="3"/>
    <b v="1"/>
    <n v="1.5"/>
    <n v="1"/>
    <s v="Bubly "/>
    <s v=" Blackberry"/>
    <m/>
    <x v="1"/>
    <s v=" April 3"/>
    <n v="2022"/>
  </r>
  <r>
    <s v="Processed"/>
    <s v="VJ300320686"/>
    <s v="Earle Asphalt"/>
    <s v="Earle Asphalt x1371"/>
    <s v="Miss Vickie's Potato Chip - Jalapeno"/>
    <s v="Food"/>
    <n v="14920352346"/>
    <s v="Monday, April 4, 2022"/>
    <s v="Credit"/>
    <n v="113"/>
    <n v="1.5"/>
    <n v="1"/>
    <n v="113"/>
    <n v="1.5"/>
    <n v="1"/>
    <n v="1.5"/>
    <n v="1.5"/>
    <x v="93"/>
    <s v="Miss Vickie's Potato Chip - Jalapeno"/>
    <s v="Food"/>
    <x v="1"/>
    <b v="1"/>
    <n v="1.5"/>
    <n v="1"/>
    <s v="Miss Vickie's Potato Chip "/>
    <s v=" Jalapeno"/>
    <m/>
    <x v="2"/>
    <s v=" April 4"/>
    <n v="2022"/>
  </r>
  <r>
    <s v="Processed"/>
    <s v="VJ300320692"/>
    <s v="EB Public Library"/>
    <s v="EB Public Library x1380"/>
    <s v="Starbucks Doubleshot Energy - Mocha"/>
    <s v="Non Carbonated"/>
    <n v="14920506521"/>
    <s v="Monday, April 4, 2022"/>
    <s v="Credit"/>
    <n v="146"/>
    <n v="3.5"/>
    <n v="1"/>
    <n v="146"/>
    <n v="3.5"/>
    <n v="1"/>
    <n v="3.5"/>
    <n v="3.5"/>
    <x v="93"/>
    <s v="Starbucks Doubleshot Energy - Mocha"/>
    <s v="Non Carbonated"/>
    <x v="2"/>
    <b v="1"/>
    <n v="3.5"/>
    <n v="2.3333333333333335"/>
    <s v="Starbucks Doubleshot Energy "/>
    <s v=" Mocha"/>
    <m/>
    <x v="2"/>
    <s v=" April 4"/>
    <n v="2022"/>
  </r>
  <r>
    <s v="Processed"/>
    <s v="VJ300320692"/>
    <s v="EB Public Library"/>
    <s v="EB Public Library x1380"/>
    <s v="Poland Springs Water"/>
    <s v="Water"/>
    <n v="14920529358"/>
    <s v="Monday, April 4, 2022"/>
    <s v="Credit"/>
    <n v="144"/>
    <n v="1.5"/>
    <n v="1"/>
    <n v="144"/>
    <n v="1.5"/>
    <n v="1"/>
    <n v="1.5"/>
    <n v="1.5"/>
    <x v="93"/>
    <s v="Poland Springs Water"/>
    <s v="Water"/>
    <x v="3"/>
    <b v="1"/>
    <n v="1.5"/>
    <n v="1"/>
    <s v="Poland Springs Water"/>
    <m/>
    <m/>
    <x v="2"/>
    <s v=" April 4"/>
    <n v="2022"/>
  </r>
  <r>
    <s v="Processed"/>
    <s v="VJ300320692"/>
    <s v="EB Public Library"/>
    <s v="EB Public Library x1380"/>
    <s v="Poland Springs Water"/>
    <s v="Water"/>
    <n v="14920793804"/>
    <s v="Monday, April 4, 2022"/>
    <s v="Credit"/>
    <n v="144"/>
    <n v="1.5"/>
    <n v="1"/>
    <n v="144"/>
    <n v="1.5"/>
    <n v="1"/>
    <n v="1.5"/>
    <n v="1.5"/>
    <x v="93"/>
    <s v="Poland Springs Water"/>
    <s v="Water"/>
    <x v="3"/>
    <b v="1"/>
    <n v="1.5"/>
    <n v="1"/>
    <s v="Poland Springs Water"/>
    <m/>
    <m/>
    <x v="2"/>
    <s v=" April 4"/>
    <n v="2022"/>
  </r>
  <r>
    <s v="Processed"/>
    <s v="VJ300320686"/>
    <s v="Earle Asphalt"/>
    <s v="Earle Asphalt x1371"/>
    <s v="CheezIt - Original"/>
    <s v="Food"/>
    <n v="14921075541"/>
    <s v="Monday, April 4, 2022"/>
    <s v="Credit"/>
    <n v="125"/>
    <n v="1.25"/>
    <n v="1"/>
    <n v="125"/>
    <n v="1.25"/>
    <n v="1"/>
    <n v="1.25"/>
    <n v="3.25"/>
    <x v="93"/>
    <s v="CheezIt - Original"/>
    <s v="Food"/>
    <x v="1"/>
    <b v="1"/>
    <n v="1.25"/>
    <n v="0.83333333333333337"/>
    <s v="CheezIt "/>
    <s v=" Original"/>
    <m/>
    <x v="2"/>
    <s v=" April 4"/>
    <n v="2022"/>
  </r>
  <r>
    <s v="Processed"/>
    <s v="VJ300320686"/>
    <s v="Earle Asphalt"/>
    <s v="Earle Asphalt x1371"/>
    <s v="Wonderful Pistachios - Variety"/>
    <s v="Food"/>
    <n v="14921075541"/>
    <s v="Monday, April 4, 2022"/>
    <s v="Credit"/>
    <n v="138"/>
    <n v="2"/>
    <n v="1"/>
    <n v="138"/>
    <n v="2"/>
    <n v="1"/>
    <n v="2"/>
    <n v="3.25"/>
    <x v="93"/>
    <s v="Wonderful Pistachios - Variety"/>
    <s v="Food"/>
    <x v="1"/>
    <b v="1"/>
    <n v="2"/>
    <n v="1.3333333333333333"/>
    <s v="Wonderful Pistachios "/>
    <s v=" Variety"/>
    <m/>
    <x v="2"/>
    <s v=" April 4"/>
    <n v="2022"/>
  </r>
  <r>
    <s v="Processed"/>
    <s v="VJ300320692"/>
    <s v="EB Public Library"/>
    <s v="EB Public Library x1380"/>
    <s v="Iberia Coconut Water"/>
    <s v="Non Carbonated"/>
    <n v="14921427671"/>
    <s v="Monday, April 4, 2022"/>
    <s v="Credit"/>
    <n v="141"/>
    <n v="2"/>
    <n v="1"/>
    <n v="141"/>
    <n v="2"/>
    <n v="1"/>
    <n v="2"/>
    <n v="2"/>
    <x v="93"/>
    <s v="Iberia Coconut Water"/>
    <s v="Non Carbonated"/>
    <x v="2"/>
    <b v="1"/>
    <n v="2"/>
    <n v="1.3333333333333333"/>
    <s v="Iberia Coconut Water"/>
    <m/>
    <m/>
    <x v="2"/>
    <s v=" April 4"/>
    <n v="2022"/>
  </r>
  <r>
    <s v="Processed"/>
    <s v="VJ300320692"/>
    <s v="EB Public Library"/>
    <s v="EB Public Library x1380"/>
    <s v="Starbucks Doubleshot Energy - Mocha"/>
    <s v="Non Carbonated"/>
    <n v="14921433348"/>
    <s v="Monday, April 4, 2022"/>
    <s v="Credit"/>
    <n v="146"/>
    <n v="3.5"/>
    <n v="1"/>
    <n v="146"/>
    <n v="3.5"/>
    <n v="1"/>
    <n v="3.5"/>
    <n v="3.5"/>
    <x v="93"/>
    <s v="Starbucks Doubleshot Energy - Mocha"/>
    <s v="Non Carbonated"/>
    <x v="2"/>
    <b v="1"/>
    <n v="3.5"/>
    <n v="2.3333333333333335"/>
    <s v="Starbucks Doubleshot Energy "/>
    <s v=" Mocha"/>
    <m/>
    <x v="2"/>
    <s v=" April 4"/>
    <n v="2022"/>
  </r>
  <r>
    <s v="Processed"/>
    <s v="VJ300320686"/>
    <s v="Earle Asphalt"/>
    <s v="Earle Asphalt x1371"/>
    <s v="Miss Vickie's Potato Chip - Smokehouse BBQ"/>
    <s v="Food"/>
    <n v="14921509338"/>
    <s v="Monday, April 4, 2022"/>
    <s v="Cash"/>
    <n v="111"/>
    <n v="1.5"/>
    <n v="1"/>
    <n v="111"/>
    <n v="1.5"/>
    <n v="1"/>
    <n v="1.5"/>
    <n v="1.5"/>
    <x v="93"/>
    <s v="Miss Vickie's Potato Chip - Smokehouse BBQ"/>
    <s v="Food"/>
    <x v="1"/>
    <b v="1"/>
    <n v="1.5"/>
    <n v="1"/>
    <s v="Miss Vickie's Potato Chip "/>
    <s v=" Smokehouse BBQ"/>
    <m/>
    <x v="2"/>
    <s v=" April 4"/>
    <n v="2022"/>
  </r>
  <r>
    <s v="Processed"/>
    <s v="VJ300320686"/>
    <s v="Earle Asphalt"/>
    <s v="Earle Asphalt x1371"/>
    <s v="Snapple Diet Tea - Lemon"/>
    <s v="Non Carbonated"/>
    <n v="14921546269"/>
    <s v="Monday, April 4, 2022"/>
    <s v="Cash"/>
    <n v="145"/>
    <n v="2.5"/>
    <n v="1"/>
    <n v="145"/>
    <n v="2.5"/>
    <n v="1"/>
    <n v="2.5"/>
    <n v="2.5"/>
    <x v="93"/>
    <s v="Snapple Diet Tea - Lemon"/>
    <s v="Non Carbonated"/>
    <x v="2"/>
    <b v="1"/>
    <n v="2.5"/>
    <n v="1.6666666666666667"/>
    <s v="Snapple Diet Tea "/>
    <s v=" Lemon"/>
    <m/>
    <x v="2"/>
    <s v=" April 4"/>
    <n v="2022"/>
  </r>
  <r>
    <s v="Processed"/>
    <s v="VJ300320686"/>
    <s v="Earle Asphalt"/>
    <s v="Earle Asphalt x1371"/>
    <s v="SunChips Multigrain - Harvest Cheddar"/>
    <s v="Food"/>
    <n v="14921600123"/>
    <s v="Monday, April 4, 2022"/>
    <s v="Cash"/>
    <n v="121"/>
    <n v="1.5"/>
    <n v="1"/>
    <n v="121"/>
    <n v="1.5"/>
    <n v="1"/>
    <n v="1.5"/>
    <n v="1.5"/>
    <x v="93"/>
    <s v="SunChips Multigrain - Harvest Cheddar"/>
    <s v="Food"/>
    <x v="1"/>
    <b v="1"/>
    <n v="1.5"/>
    <n v="1"/>
    <s v="SunChips Multigrain "/>
    <s v=" Harvest Cheddar"/>
    <m/>
    <x v="2"/>
    <s v=" April 4"/>
    <n v="2022"/>
  </r>
  <r>
    <s v="Processed"/>
    <s v="VJ300320686"/>
    <s v="Earle Asphalt"/>
    <s v="Earle Asphalt x1371"/>
    <s v="Robert Irvine's - Fit Crunch -  Chocolate Pea"/>
    <s v="Food"/>
    <n v="14921624644"/>
    <s v="Monday, April 4, 2022"/>
    <s v="Credit"/>
    <n v="132"/>
    <n v="2"/>
    <n v="1"/>
    <n v="132"/>
    <n v="2"/>
    <n v="1"/>
    <n v="2"/>
    <n v="2"/>
    <x v="93"/>
    <s v="Robert Irvine's - Fit Crunch -  Chocolate Pea"/>
    <s v="Food"/>
    <x v="1"/>
    <b v="1"/>
    <n v="2"/>
    <n v="1.3333333333333333"/>
    <s v="Robert Irvine's "/>
    <s v=" Fit Crunch "/>
    <s v="  Chocolate Pea"/>
    <x v="2"/>
    <s v=" April 4"/>
    <n v="2022"/>
  </r>
  <r>
    <s v="Processed"/>
    <s v="VJ300320692"/>
    <s v="EB Public Library"/>
    <s v="EB Public Library x1380"/>
    <s v="Spindrift - Sparkling Water - Pineapple"/>
    <s v="Carbonated"/>
    <n v="14921867582"/>
    <s v="Monday, April 4, 2022"/>
    <s v="Cash"/>
    <n v="140"/>
    <n v="1.5"/>
    <n v="1"/>
    <n v="140"/>
    <n v="1.5"/>
    <n v="1"/>
    <n v="1.5"/>
    <n v="1.5"/>
    <x v="93"/>
    <s v="Spindrift - Sparkling Water - Pineapple"/>
    <s v="Carbonated"/>
    <x v="0"/>
    <b v="1"/>
    <n v="1.5"/>
    <n v="1"/>
    <s v="Spindrift "/>
    <s v=" Sparkling Water "/>
    <s v=" Pineapple"/>
    <x v="2"/>
    <s v=" April 4"/>
    <n v="2022"/>
  </r>
  <r>
    <s v="Processed"/>
    <s v="VJ300320692"/>
    <s v="EB Public Library"/>
    <s v="EB Public Library x1380"/>
    <s v="Honest Tea - Berry Hibiscus"/>
    <s v="Non Carbonated"/>
    <n v="14921873745"/>
    <s v="Monday, April 4, 2022"/>
    <s v="Cash"/>
    <n v="145"/>
    <n v="2.75"/>
    <n v="1"/>
    <n v="145"/>
    <n v="2.75"/>
    <n v="1"/>
    <n v="2.75"/>
    <n v="2.75"/>
    <x v="93"/>
    <s v="Honest Tea - Berry Hibiscus"/>
    <s v="Non Carbonated"/>
    <x v="2"/>
    <b v="1"/>
    <n v="2.75"/>
    <n v="1.8333333333333333"/>
    <s v="Honest Tea "/>
    <s v=" Berry Hibiscus"/>
    <m/>
    <x v="2"/>
    <s v=" April 4"/>
    <n v="2022"/>
  </r>
  <r>
    <s v="Processed"/>
    <s v="VJ300320609"/>
    <s v="GuttenPlans"/>
    <s v="GuttenPlans x1367"/>
    <s v="SunChips Multigrain - French Onion"/>
    <s v="Food"/>
    <n v="14921901973"/>
    <s v="Monday, April 4, 2022"/>
    <s v="Cash"/>
    <n v="111"/>
    <n v="1.5"/>
    <n v="1"/>
    <n v="111"/>
    <n v="1.5"/>
    <n v="1"/>
    <n v="1.5"/>
    <n v="1.5"/>
    <x v="93"/>
    <s v="SunChips Multigrain - French Onion"/>
    <s v="Food"/>
    <x v="1"/>
    <b v="1"/>
    <n v="1.5"/>
    <n v="1"/>
    <s v="SunChips Multigrain "/>
    <s v=" French Onion"/>
    <m/>
    <x v="2"/>
    <s v=" April 4"/>
    <n v="2022"/>
  </r>
  <r>
    <s v="Processed"/>
    <s v="VJ300320609"/>
    <s v="GuttenPlans"/>
    <s v="GuttenPlans x1367"/>
    <s v="SunChips Multigrain - French Onion"/>
    <s v="Food"/>
    <n v="14921911600"/>
    <s v="Monday, April 4, 2022"/>
    <s v="Cash"/>
    <n v="111"/>
    <n v="1.5"/>
    <n v="1"/>
    <n v="111"/>
    <n v="1.5"/>
    <n v="1"/>
    <n v="1.5"/>
    <n v="1.5"/>
    <x v="93"/>
    <s v="SunChips Multigrain - French Onion"/>
    <s v="Food"/>
    <x v="1"/>
    <b v="1"/>
    <n v="1.5"/>
    <n v="1"/>
    <s v="SunChips Multigrain "/>
    <s v=" French Onion"/>
    <m/>
    <x v="2"/>
    <s v=" April 4"/>
    <n v="2022"/>
  </r>
  <r>
    <s v="Processed"/>
    <s v="VJ300320609"/>
    <s v="GuttenPlans"/>
    <s v="GuttenPlans x1367"/>
    <s v="Monster Energy Original"/>
    <s v="Carbonated"/>
    <n v="14922260831"/>
    <s v="Monday, April 4, 2022"/>
    <s v="Cash"/>
    <n v="146"/>
    <n v="3.25"/>
    <n v="1"/>
    <n v="146"/>
    <n v="3.25"/>
    <n v="1"/>
    <n v="3.25"/>
    <n v="3.25"/>
    <x v="93"/>
    <s v="Monster Energy Original"/>
    <s v="Carbonated"/>
    <x v="0"/>
    <b v="1"/>
    <n v="3.25"/>
    <n v="2.1666666666666665"/>
    <s v="Monster Energy Original"/>
    <m/>
    <m/>
    <x v="2"/>
    <s v=" April 4"/>
    <n v="2022"/>
  </r>
  <r>
    <s v="Processed"/>
    <s v="VJ300320692"/>
    <s v="EB Public Library"/>
    <s v="EB Public Library x1380"/>
    <s v="Keto Krisp - Almond/Chocolate"/>
    <s v="Carbonated"/>
    <n v="14922328098"/>
    <s v="Monday, April 4, 2022"/>
    <s v="Cash"/>
    <n v="132"/>
    <n v="2"/>
    <n v="1"/>
    <n v="132"/>
    <n v="2"/>
    <n v="1"/>
    <n v="2"/>
    <n v="2"/>
    <x v="93"/>
    <s v="Keto Krisp - Almond/Chocolate"/>
    <s v="Carbonated"/>
    <x v="0"/>
    <b v="1"/>
    <n v="2"/>
    <n v="1.3333333333333333"/>
    <s v="Keto Krisp "/>
    <s v=" Almond/Chocolate"/>
    <m/>
    <x v="2"/>
    <s v=" April 4"/>
    <n v="2022"/>
  </r>
  <r>
    <s v="Processed"/>
    <s v="VJ300320692"/>
    <s v="EB Public Library"/>
    <s v="EB Public Library x1380"/>
    <s v="Spindrift - Sparkling Water - Pineapple"/>
    <s v="Carbonated"/>
    <n v="14922328975"/>
    <s v="Monday, April 4, 2022"/>
    <s v="Cash"/>
    <n v="140"/>
    <n v="1.5"/>
    <n v="1"/>
    <n v="140"/>
    <n v="1.5"/>
    <n v="1"/>
    <n v="1.5"/>
    <n v="1.5"/>
    <x v="93"/>
    <s v="Spindrift - Sparkling Water - Pineapple"/>
    <s v="Carbonated"/>
    <x v="0"/>
    <b v="1"/>
    <n v="1.5"/>
    <n v="1"/>
    <s v="Spindrift "/>
    <s v=" Sparkling Water "/>
    <s v=" Pineapple"/>
    <x v="2"/>
    <s v=" April 4"/>
    <n v="2022"/>
  </r>
  <r>
    <s v="Processed"/>
    <s v="VJ300320692"/>
    <s v="EB Public Library"/>
    <s v="EB Public Library x1380"/>
    <s v="Spindrift - Sparkling Water - Pineapple"/>
    <s v="Carbonated"/>
    <n v="14922338308"/>
    <s v="Monday, April 4, 2022"/>
    <s v="Cash"/>
    <n v="140"/>
    <n v="1.5"/>
    <n v="1"/>
    <n v="140"/>
    <n v="1.5"/>
    <n v="1"/>
    <n v="1.5"/>
    <n v="1.5"/>
    <x v="93"/>
    <s v="Spindrift - Sparkling Water - Pineapple"/>
    <s v="Carbonated"/>
    <x v="0"/>
    <b v="1"/>
    <n v="1.5"/>
    <n v="1"/>
    <s v="Spindrift "/>
    <s v=" Sparkling Water "/>
    <s v=" Pineapple"/>
    <x v="2"/>
    <s v=" April 4"/>
    <n v="2022"/>
  </r>
  <r>
    <s v="Processed"/>
    <s v="VJ300320692"/>
    <s v="EB Public Library"/>
    <s v="EB Public Library x1380"/>
    <s v="RXBAR - Protein Bar - Peanut Butter"/>
    <s v="Food"/>
    <n v="14922407736"/>
    <s v="Monday, April 4, 2022"/>
    <s v="Cash"/>
    <n v="134"/>
    <n v="2"/>
    <n v="1"/>
    <n v="134"/>
    <n v="2"/>
    <n v="1"/>
    <n v="2"/>
    <n v="2"/>
    <x v="93"/>
    <s v="RXBAR - Protein Bar - Peanut Butter"/>
    <s v="Food"/>
    <x v="1"/>
    <b v="1"/>
    <n v="2"/>
    <n v="1.3333333333333333"/>
    <s v="RXBAR "/>
    <s v=" Protein Bar "/>
    <s v=" Peanut Butter"/>
    <x v="2"/>
    <s v=" April 4"/>
    <n v="2022"/>
  </r>
  <r>
    <s v="Processed"/>
    <s v="VJ300320611"/>
    <s v="Brunswick Sq Mall"/>
    <s v="BSQ Mall x1366 - ATT"/>
    <s v="Snapple Diet Tea - Raspberry"/>
    <s v="Non Carbonated"/>
    <n v="14922481241"/>
    <s v="Monday, April 4, 2022"/>
    <s v="Credit"/>
    <n v="145"/>
    <n v="2.5"/>
    <n v="1"/>
    <n v="145"/>
    <n v="2.5"/>
    <n v="1"/>
    <n v="2.5"/>
    <n v="2.5"/>
    <x v="93"/>
    <s v="Snapple Diet Tea - Raspberry"/>
    <s v="Non Carbonated"/>
    <x v="2"/>
    <b v="1"/>
    <n v="2.5"/>
    <n v="1.6666666666666667"/>
    <s v="Snapple Diet Tea "/>
    <s v=" Raspberry"/>
    <m/>
    <x v="2"/>
    <s v=" April 4"/>
    <n v="2022"/>
  </r>
  <r>
    <s v="Processed"/>
    <s v="VJ300320686"/>
    <s v="Earle Asphalt"/>
    <s v="Earle Asphalt x1371"/>
    <s v="Wonderful Pistachios - Variety"/>
    <s v="Food"/>
    <n v="14922763154"/>
    <s v="Monday, April 4, 2022"/>
    <s v="Credit"/>
    <n v="138"/>
    <n v="2"/>
    <n v="1"/>
    <n v="138"/>
    <n v="2"/>
    <n v="1"/>
    <n v="2"/>
    <n v="2"/>
    <x v="93"/>
    <s v="Wonderful Pistachios - Variety"/>
    <s v="Food"/>
    <x v="1"/>
    <b v="1"/>
    <n v="2"/>
    <n v="1.3333333333333333"/>
    <s v="Wonderful Pistachios "/>
    <s v=" Variety"/>
    <m/>
    <x v="2"/>
    <s v=" April 4"/>
    <n v="2022"/>
  </r>
  <r>
    <s v="Processed"/>
    <s v="VJ300320692"/>
    <s v="EB Public Library"/>
    <s v="EB Public Library x1380"/>
    <s v="Good Health Veggie Stix - Zesty Ranch"/>
    <s v="Food"/>
    <n v="14922630167"/>
    <s v="Monday, April 4, 2022"/>
    <s v="Cash"/>
    <n v="125"/>
    <n v="1.5"/>
    <n v="1"/>
    <n v="125"/>
    <n v="1.5"/>
    <n v="1"/>
    <n v="1.5"/>
    <n v="1.5"/>
    <x v="93"/>
    <s v="Good Health Veggie Stix - Zesty Ranch"/>
    <s v="Food"/>
    <x v="1"/>
    <b v="1"/>
    <n v="1.5"/>
    <n v="1"/>
    <s v="Good Health Veggie Stix "/>
    <s v=" Zesty Ranch"/>
    <m/>
    <x v="2"/>
    <s v=" April 4"/>
    <n v="2022"/>
  </r>
  <r>
    <s v="Processed"/>
    <s v="VJ300320692"/>
    <s v="EB Public Library"/>
    <s v="EB Public Library x1380"/>
    <s v="Oreo Mini"/>
    <s v="Food"/>
    <n v="14922632362"/>
    <s v="Monday, April 4, 2022"/>
    <s v="Cash"/>
    <n v="120"/>
    <n v="2"/>
    <n v="1"/>
    <n v="120"/>
    <n v="2"/>
    <n v="1"/>
    <n v="2"/>
    <n v="2"/>
    <x v="93"/>
    <s v="Oreo Mini"/>
    <s v="Food"/>
    <x v="1"/>
    <b v="1"/>
    <n v="2"/>
    <n v="1.3333333333333333"/>
    <s v="Oreo Mini"/>
    <m/>
    <m/>
    <x v="2"/>
    <s v=" April 4"/>
    <n v="2022"/>
  </r>
  <r>
    <s v="Processed"/>
    <s v="VJ300320692"/>
    <s v="EB Public Library"/>
    <s v="EB Public Library x1380"/>
    <s v="SunChips Multigrain - Salsa"/>
    <s v="Food"/>
    <n v="14922634230"/>
    <s v="Monday, April 4, 2022"/>
    <s v="Cash"/>
    <n v="114"/>
    <n v="1.5"/>
    <n v="1"/>
    <n v="114"/>
    <n v="1.5"/>
    <n v="1"/>
    <n v="1.5"/>
    <n v="1.5"/>
    <x v="93"/>
    <s v="SunChips Multigrain - Salsa"/>
    <s v="Food"/>
    <x v="1"/>
    <b v="1"/>
    <n v="1.5"/>
    <n v="1"/>
    <s v="SunChips Multigrain "/>
    <s v=" Salsa"/>
    <m/>
    <x v="2"/>
    <s v=" April 4"/>
    <n v="2022"/>
  </r>
  <r>
    <s v="Processed"/>
    <s v="VJ300320692"/>
    <s v="EB Public Library"/>
    <s v="EB Public Library x1380"/>
    <s v="Good Health Veggie Stix - Zesty Ranch"/>
    <s v="Food"/>
    <n v="14922949647"/>
    <s v="Monday, April 4, 2022"/>
    <s v="Cash"/>
    <n v="125"/>
    <n v="1.5"/>
    <n v="1"/>
    <n v="125"/>
    <n v="1.5"/>
    <n v="1"/>
    <n v="1.5"/>
    <n v="1.5"/>
    <x v="93"/>
    <s v="Good Health Veggie Stix - Zesty Ranch"/>
    <s v="Food"/>
    <x v="1"/>
    <b v="1"/>
    <n v="1.5"/>
    <n v="1"/>
    <s v="Good Health Veggie Stix "/>
    <s v=" Zesty Ranch"/>
    <m/>
    <x v="2"/>
    <s v=" April 4"/>
    <n v="2022"/>
  </r>
  <r>
    <s v="Processed"/>
    <s v="VJ300320692"/>
    <s v="EB Public Library"/>
    <s v="EB Public Library x1380"/>
    <s v="SunChips Multigrain - Harvest Cheddar"/>
    <s v="Food"/>
    <n v="14922950643"/>
    <s v="Monday, April 4, 2022"/>
    <s v="Cash"/>
    <n v="113"/>
    <n v="1.5"/>
    <n v="1"/>
    <n v="113"/>
    <n v="1.5"/>
    <n v="1"/>
    <n v="1.5"/>
    <n v="1.5"/>
    <x v="93"/>
    <s v="SunChips Multigrain - Harvest Cheddar"/>
    <s v="Food"/>
    <x v="1"/>
    <b v="1"/>
    <n v="1.5"/>
    <n v="1"/>
    <s v="SunChips Multigrain "/>
    <s v=" Harvest Cheddar"/>
    <m/>
    <x v="2"/>
    <s v=" April 4"/>
    <n v="2022"/>
  </r>
  <r>
    <s v="Processed"/>
    <s v="VJ300320692"/>
    <s v="EB Public Library"/>
    <s v="EB Public Library x1380"/>
    <s v="Good Health Veggie Stix - Sea Salt"/>
    <s v="Food"/>
    <n v="14922954572"/>
    <s v="Monday, April 4, 2022"/>
    <s v="Cash"/>
    <n v="110"/>
    <n v="1.5"/>
    <n v="1"/>
    <n v="110"/>
    <n v="1.5"/>
    <n v="1"/>
    <n v="1.5"/>
    <n v="1.5"/>
    <x v="93"/>
    <s v="Good Health Veggie Stix - Sea Salt"/>
    <s v="Food"/>
    <x v="1"/>
    <b v="1"/>
    <n v="1.5"/>
    <n v="1"/>
    <s v="Good Health Veggie Stix "/>
    <s v=" Sea Salt"/>
    <m/>
    <x v="2"/>
    <s v=" April 4"/>
    <n v="2022"/>
  </r>
  <r>
    <s v="Processed"/>
    <s v="VJ300320692"/>
    <s v="EB Public Library"/>
    <s v="EB Public Library x1380"/>
    <s v="Genius Keto Bar - Chocolate Dream"/>
    <s v="Food"/>
    <n v="14922975893"/>
    <s v="Monday, April 4, 2022"/>
    <s v="Cash"/>
    <n v="136"/>
    <n v="2"/>
    <n v="1"/>
    <n v="136"/>
    <n v="2"/>
    <n v="1"/>
    <n v="2"/>
    <n v="2"/>
    <x v="93"/>
    <s v="Genius Keto Bar - Chocolate Dream"/>
    <s v="Food"/>
    <x v="1"/>
    <b v="1"/>
    <n v="2"/>
    <n v="1.3333333333333333"/>
    <s v="Genius Keto Bar "/>
    <s v=" Chocolate Dream"/>
    <m/>
    <x v="2"/>
    <s v=" April 4"/>
    <n v="2022"/>
  </r>
  <r>
    <s v="Processed"/>
    <s v="VJ300320692"/>
    <s v="EB Public Library"/>
    <s v="EB Public Library x1380"/>
    <s v="Coca Cola - Zero Sugar"/>
    <s v="Carbonated"/>
    <n v="14923004679"/>
    <s v="Monday, April 4, 2022"/>
    <s v="Cash"/>
    <n v="142"/>
    <n v="1.5"/>
    <n v="1"/>
    <n v="142"/>
    <n v="1.5"/>
    <n v="1"/>
    <n v="1.5"/>
    <n v="1.5"/>
    <x v="93"/>
    <s v="Coca Cola - Zero Sugar"/>
    <s v="Carbonated"/>
    <x v="0"/>
    <b v="1"/>
    <n v="1.5"/>
    <n v="1"/>
    <s v="Coca Cola "/>
    <s v=" Zero Sugar"/>
    <m/>
    <x v="2"/>
    <s v=" April 4"/>
    <n v="2022"/>
  </r>
  <r>
    <s v="Processed"/>
    <s v="VJ300320692"/>
    <s v="EB Public Library"/>
    <s v="EB Public Library x1380"/>
    <s v="Miss Vickie's Potato Chip - Lime &amp; Cracked Pe"/>
    <s v="Food"/>
    <n v="14923053102"/>
    <s v="Monday, April 4, 2022"/>
    <s v="Cash"/>
    <n v="121"/>
    <n v="1.5"/>
    <n v="1"/>
    <n v="121"/>
    <n v="1.5"/>
    <n v="1"/>
    <n v="1.5"/>
    <n v="1.5"/>
    <x v="93"/>
    <s v="Miss Vickie's Potato Chip - Lime &amp; Cracked Pe"/>
    <s v="Food"/>
    <x v="1"/>
    <b v="1"/>
    <n v="1.5"/>
    <n v="1"/>
    <s v="Miss Vickie's Potato Chip "/>
    <s v=" Lime &amp; Cracked Pe"/>
    <m/>
    <x v="2"/>
    <s v=" April 4"/>
    <n v="2022"/>
  </r>
  <r>
    <s v="Processed"/>
    <s v="VJ300320692"/>
    <s v="EB Public Library"/>
    <s v="EB Public Library x1380"/>
    <s v="Oreo Mini"/>
    <s v="Food"/>
    <n v="14923161705"/>
    <s v="Monday, April 4, 2022"/>
    <s v="Cash"/>
    <n v="120"/>
    <n v="2"/>
    <n v="1"/>
    <n v="120"/>
    <n v="2"/>
    <n v="1"/>
    <n v="2"/>
    <n v="2"/>
    <x v="93"/>
    <s v="Oreo Mini"/>
    <s v="Food"/>
    <x v="1"/>
    <b v="1"/>
    <n v="2"/>
    <n v="1.3333333333333333"/>
    <s v="Oreo Mini"/>
    <m/>
    <m/>
    <x v="2"/>
    <s v=" April 4"/>
    <n v="2022"/>
  </r>
  <r>
    <s v="Processed"/>
    <s v="VJ300320692"/>
    <s v="EB Public Library"/>
    <s v="EB Public Library x1380"/>
    <s v="SunChips Multigrain - Harvest Cheddar"/>
    <s v="Food"/>
    <n v="14923161764"/>
    <s v="Monday, April 4, 2022"/>
    <s v="Cash"/>
    <n v="113"/>
    <n v="1.5"/>
    <n v="1"/>
    <n v="113"/>
    <n v="1.5"/>
    <n v="1"/>
    <n v="1.5"/>
    <n v="1.5"/>
    <x v="93"/>
    <s v="SunChips Multigrain - Harvest Cheddar"/>
    <s v="Food"/>
    <x v="1"/>
    <b v="1"/>
    <n v="1.5"/>
    <n v="1"/>
    <s v="SunChips Multigrain "/>
    <s v=" Harvest Cheddar"/>
    <m/>
    <x v="2"/>
    <s v=" April 4"/>
    <n v="2022"/>
  </r>
  <r>
    <s v="Processed"/>
    <s v="VJ300320692"/>
    <s v="EB Public Library"/>
    <s v="EB Public Library x1380"/>
    <s v="Miss Vickie's Potato Chip - Sea Salt &amp; Vinega"/>
    <s v="Food"/>
    <n v="14923247336"/>
    <s v="Monday, April 4, 2022"/>
    <s v="Cash"/>
    <n v="123"/>
    <n v="1.5"/>
    <n v="1"/>
    <n v="123"/>
    <n v="1.5"/>
    <n v="1"/>
    <n v="1.5"/>
    <n v="1.5"/>
    <x v="93"/>
    <s v="Miss Vickie's Potato Chip - Sea Salt &amp; Vinega"/>
    <s v="Food"/>
    <x v="1"/>
    <b v="1"/>
    <n v="1.5"/>
    <n v="1"/>
    <s v="Miss Vickie's Potato Chip "/>
    <s v=" Sea Salt &amp; Vinega"/>
    <m/>
    <x v="2"/>
    <s v=" April 4"/>
    <n v="2022"/>
  </r>
  <r>
    <s v="Processed"/>
    <s v="VJ300320692"/>
    <s v="EB Public Library"/>
    <s v="EB Public Library x1380"/>
    <s v="Good Health Veggie Stix - Zesty Ranch"/>
    <s v="Food"/>
    <n v="14923268875"/>
    <s v="Monday, April 4, 2022"/>
    <s v="Cash"/>
    <n v="125"/>
    <n v="1.5"/>
    <n v="1"/>
    <n v="125"/>
    <n v="1.5"/>
    <n v="1"/>
    <n v="1.5"/>
    <n v="1.5"/>
    <x v="93"/>
    <s v="Good Health Veggie Stix - Zesty Ranch"/>
    <s v="Food"/>
    <x v="1"/>
    <b v="1"/>
    <n v="1.5"/>
    <n v="1"/>
    <s v="Good Health Veggie Stix "/>
    <s v=" Zesty Ranch"/>
    <m/>
    <x v="2"/>
    <s v=" April 4"/>
    <n v="2022"/>
  </r>
  <r>
    <s v="Processed"/>
    <s v="VJ300320692"/>
    <s v="EB Public Library"/>
    <s v="EB Public Library x1380"/>
    <s v="SunChips Multigrain - Harvest Cheddar"/>
    <s v="Food"/>
    <n v="14923330477"/>
    <s v="Monday, April 4, 2022"/>
    <s v="Cash"/>
    <n v="113"/>
    <n v="1.5"/>
    <n v="1"/>
    <n v="113"/>
    <n v="1.5"/>
    <n v="1"/>
    <n v="1.5"/>
    <n v="1.5"/>
    <x v="93"/>
    <s v="SunChips Multigrain - Harvest Cheddar"/>
    <s v="Food"/>
    <x v="1"/>
    <b v="1"/>
    <n v="1.5"/>
    <n v="1"/>
    <s v="SunChips Multigrain "/>
    <s v=" Harvest Cheddar"/>
    <m/>
    <x v="2"/>
    <s v=" April 4"/>
    <n v="2022"/>
  </r>
  <r>
    <s v="Processed"/>
    <s v="VJ300320609"/>
    <s v="GuttenPlans"/>
    <s v="GuttenPlans x1367"/>
    <s v="Coca Cola - Zero Sugar"/>
    <s v="Carbonated"/>
    <n v="14923435732"/>
    <s v="Monday, April 4, 2022"/>
    <s v="Cash"/>
    <n v="142"/>
    <n v="1"/>
    <n v="1"/>
    <n v="142"/>
    <n v="1"/>
    <n v="1"/>
    <n v="1"/>
    <n v="1"/>
    <x v="93"/>
    <s v="Coca Cola - Zero Sugar"/>
    <s v="Carbonated"/>
    <x v="0"/>
    <b v="1"/>
    <n v="1"/>
    <n v="0.66666666666666663"/>
    <s v="Coca Cola "/>
    <s v=" Zero Sugar"/>
    <m/>
    <x v="2"/>
    <s v=" April 4"/>
    <n v="2022"/>
  </r>
  <r>
    <s v="Processed"/>
    <s v="VJ300320609"/>
    <s v="GuttenPlans"/>
    <s v="GuttenPlans x1367"/>
    <s v="KitKat - Crisp Wafers"/>
    <s v="Food"/>
    <n v="14923474948"/>
    <s v="Monday, April 4, 2022"/>
    <s v="Cash"/>
    <n v="138"/>
    <n v="2"/>
    <n v="1"/>
    <n v="138"/>
    <n v="2"/>
    <n v="1"/>
    <n v="2"/>
    <n v="2"/>
    <x v="93"/>
    <s v="KitKat - Crisp Wafers"/>
    <s v="Food"/>
    <x v="1"/>
    <b v="1"/>
    <n v="2"/>
    <n v="1.3333333333333333"/>
    <s v="KitKat "/>
    <s v=" Crisp Wafers"/>
    <m/>
    <x v="2"/>
    <s v=" April 4"/>
    <n v="2022"/>
  </r>
  <r>
    <s v="Processed"/>
    <s v="VJ300320609"/>
    <s v="GuttenPlans"/>
    <s v="GuttenPlans x1367"/>
    <s v="Monster Energy Original"/>
    <s v="Carbonated"/>
    <n v="14924102816"/>
    <s v="Monday, April 4, 2022"/>
    <s v="Cash"/>
    <n v="146"/>
    <n v="3.25"/>
    <n v="1"/>
    <n v="146"/>
    <n v="3.25"/>
    <n v="1"/>
    <n v="3.25"/>
    <n v="3.25"/>
    <x v="93"/>
    <s v="Monster Energy Original"/>
    <s v="Carbonated"/>
    <x v="0"/>
    <b v="1"/>
    <n v="3.25"/>
    <n v="2.1666666666666665"/>
    <s v="Monster Energy Original"/>
    <m/>
    <m/>
    <x v="2"/>
    <s v=" April 4"/>
    <n v="2022"/>
  </r>
  <r>
    <s v="Processed"/>
    <s v="VJ300320609"/>
    <s v="GuttenPlans"/>
    <s v="GuttenPlans x1367"/>
    <s v="Chesters Fries Flaming hot"/>
    <s v="Food"/>
    <n v="14924190455"/>
    <s v="Monday, April 4, 2022"/>
    <s v="Credit"/>
    <n v="122"/>
    <n v="1.5"/>
    <n v="1"/>
    <n v="122"/>
    <n v="1.5"/>
    <n v="1"/>
    <n v="1.5"/>
    <n v="1.5"/>
    <x v="93"/>
    <s v="Chesters Fries Flaming hot"/>
    <s v="Food"/>
    <x v="1"/>
    <b v="1"/>
    <n v="1.5"/>
    <n v="1"/>
    <s v="Chesters Fries Flaming hot"/>
    <m/>
    <m/>
    <x v="2"/>
    <s v=" April 4"/>
    <n v="2022"/>
  </r>
  <r>
    <s v="Processed"/>
    <s v="VJ300205292"/>
    <s v="Brunswick Sq Mall"/>
    <s v="BSQ Mall x1364 - Zales"/>
    <s v="Coca Cola - Zero Sugar"/>
    <s v="Carbonated"/>
    <n v="14924263558"/>
    <s v="Tuesday, April 5, 2022"/>
    <s v="Cash"/>
    <n v="140"/>
    <n v="1.5"/>
    <n v="1"/>
    <n v="140"/>
    <n v="1.5"/>
    <n v="1"/>
    <n v="1.5"/>
    <n v="1.5"/>
    <x v="93"/>
    <s v="Coca Cola - Zero Sugar"/>
    <s v="Carbonated"/>
    <x v="0"/>
    <b v="1"/>
    <n v="1.5"/>
    <n v="1"/>
    <s v="Coca Cola "/>
    <s v=" Zero Sugar"/>
    <m/>
    <x v="3"/>
    <s v=" April 5"/>
    <n v="2022"/>
  </r>
  <r>
    <s v="Processed"/>
    <s v="VJ300320609"/>
    <s v="GuttenPlans"/>
    <s v="GuttenPlans x1367"/>
    <s v="Coca Cola - Zero Sugar"/>
    <s v="Carbonated"/>
    <n v="14924506052"/>
    <s v="Tuesday, April 5, 2022"/>
    <s v="Cash"/>
    <n v="142"/>
    <n v="1"/>
    <n v="1"/>
    <n v="142"/>
    <n v="1"/>
    <n v="1"/>
    <n v="1"/>
    <n v="1"/>
    <x v="93"/>
    <s v="Coca Cola - Zero Sugar"/>
    <s v="Carbonated"/>
    <x v="0"/>
    <b v="1"/>
    <n v="1"/>
    <n v="0.66666666666666663"/>
    <s v="Coca Cola "/>
    <s v=" Zero Sugar"/>
    <m/>
    <x v="3"/>
    <s v=" April 5"/>
    <n v="2022"/>
  </r>
  <r>
    <s v="Processed"/>
    <s v="VJ300320609"/>
    <s v="GuttenPlans"/>
    <s v="GuttenPlans x1367"/>
    <s v="Doritos Famin Hot Nacho"/>
    <s v="Food"/>
    <n v="14924518031"/>
    <s v="Tuesday, April 5, 2022"/>
    <s v="Credit"/>
    <n v="120"/>
    <n v="1.5"/>
    <n v="1"/>
    <n v="120"/>
    <n v="1.5"/>
    <n v="1"/>
    <n v="1.5"/>
    <n v="1.5"/>
    <x v="93"/>
    <s v="Doritos Famin Hot Nacho"/>
    <s v="Food"/>
    <x v="1"/>
    <b v="1"/>
    <n v="1.5"/>
    <n v="1"/>
    <s v="Doritos Famin Hot Nacho"/>
    <m/>
    <m/>
    <x v="3"/>
    <s v=" April 5"/>
    <n v="2022"/>
  </r>
  <r>
    <s v="Processed"/>
    <s v="VJ300320609"/>
    <s v="GuttenPlans"/>
    <s v="GuttenPlans x1367"/>
    <s v="Monster Energy Original"/>
    <s v="Carbonated"/>
    <n v="14925131245"/>
    <s v="Tuesday, April 5, 2022"/>
    <s v="Cash"/>
    <n v="144"/>
    <n v="3.25"/>
    <n v="1"/>
    <n v="144"/>
    <n v="3.25"/>
    <n v="1"/>
    <n v="3.25"/>
    <n v="3.25"/>
    <x v="94"/>
    <s v="Monster Energy Original"/>
    <s v="Carbonated"/>
    <x v="0"/>
    <b v="1"/>
    <n v="3.25"/>
    <n v="2.1666666666666665"/>
    <s v="Monster Energy Original"/>
    <m/>
    <m/>
    <x v="3"/>
    <s v=" April 5"/>
    <n v="2022"/>
  </r>
  <r>
    <s v="Processed"/>
    <s v="VJ300320692"/>
    <s v="EB Public Library"/>
    <s v="EB Public Library x1380"/>
    <s v="CheezIt - Original"/>
    <s v="Food"/>
    <n v="14925425206"/>
    <s v="Tuesday, April 5, 2022"/>
    <s v="Credit"/>
    <n v="124"/>
    <n v="1.25"/>
    <n v="1"/>
    <n v="124"/>
    <n v="1.25"/>
    <n v="1"/>
    <n v="1.25"/>
    <n v="1.25"/>
    <x v="94"/>
    <s v="CheezIt - Original"/>
    <s v="Food"/>
    <x v="1"/>
    <b v="1"/>
    <n v="1.25"/>
    <n v="0.83333333333333337"/>
    <s v="CheezIt "/>
    <s v=" Original"/>
    <m/>
    <x v="3"/>
    <s v=" April 5"/>
    <n v="2022"/>
  </r>
  <r>
    <s v="Processed"/>
    <s v="VJ300320692"/>
    <s v="EB Public Library"/>
    <s v="EB Public Library x1380"/>
    <s v="Oreo Mini"/>
    <s v="Food"/>
    <n v="14925431163"/>
    <s v="Tuesday, April 5, 2022"/>
    <s v="Credit"/>
    <n v="120"/>
    <n v="2"/>
    <n v="1"/>
    <n v="120"/>
    <n v="2"/>
    <n v="1"/>
    <n v="2"/>
    <n v="2"/>
    <x v="94"/>
    <s v="Oreo Mini"/>
    <s v="Food"/>
    <x v="1"/>
    <b v="1"/>
    <n v="2"/>
    <n v="1.3333333333333333"/>
    <s v="Oreo Mini"/>
    <m/>
    <m/>
    <x v="3"/>
    <s v=" April 5"/>
    <n v="2022"/>
  </r>
  <r>
    <s v="Processed"/>
    <s v="VJ300320686"/>
    <s v="Earle Asphalt"/>
    <s v="Earle Asphalt x1371"/>
    <s v="SunChips Multigrain - Harvest Cheddar"/>
    <s v="Food"/>
    <n v="14925735050"/>
    <s v="Tuesday, April 5, 2022"/>
    <s v="Cash"/>
    <n v="121"/>
    <n v="1.5"/>
    <n v="1"/>
    <n v="121"/>
    <n v="1.5"/>
    <n v="1"/>
    <n v="1.5"/>
    <n v="1.5"/>
    <x v="94"/>
    <s v="SunChips Multigrain - Harvest Cheddar"/>
    <s v="Food"/>
    <x v="1"/>
    <b v="1"/>
    <n v="1.5"/>
    <n v="1"/>
    <s v="SunChips Multigrain "/>
    <s v=" Harvest Cheddar"/>
    <m/>
    <x v="3"/>
    <s v=" April 5"/>
    <n v="2022"/>
  </r>
  <r>
    <s v="Processed"/>
    <s v="VJ300320686"/>
    <s v="Earle Asphalt"/>
    <s v="Earle Asphalt x1371"/>
    <s v="CheezIt - Original"/>
    <s v="Food"/>
    <n v="14926457528"/>
    <s v="Tuesday, April 5, 2022"/>
    <s v="Credit"/>
    <n v="125"/>
    <n v="1.25"/>
    <n v="1"/>
    <n v="125"/>
    <n v="1.25"/>
    <n v="1"/>
    <n v="1.25"/>
    <n v="1.25"/>
    <x v="94"/>
    <s v="CheezIt - Original"/>
    <s v="Food"/>
    <x v="1"/>
    <b v="1"/>
    <n v="1.25"/>
    <n v="0.83333333333333337"/>
    <s v="CheezIt "/>
    <s v=" Original"/>
    <m/>
    <x v="3"/>
    <s v=" April 5"/>
    <n v="2022"/>
  </r>
  <r>
    <s v="Processed"/>
    <s v="VJ300320692"/>
    <s v="EB Public Library"/>
    <s v="EB Public Library x1380"/>
    <s v="Spindrift - Sparkling Water - Pineapple"/>
    <s v="Carbonated"/>
    <n v="14926961423"/>
    <s v="Tuesday, April 5, 2022"/>
    <s v="Credit"/>
    <n v="140"/>
    <n v="1.5"/>
    <n v="1"/>
    <n v="140"/>
    <n v="1.5"/>
    <n v="1"/>
    <n v="1.5"/>
    <n v="1.5"/>
    <x v="94"/>
    <s v="Spindrift - Sparkling Water - Pineapple"/>
    <s v="Carbonated"/>
    <x v="0"/>
    <b v="1"/>
    <n v="1.5"/>
    <n v="1"/>
    <s v="Spindrift "/>
    <s v=" Sparkling Water "/>
    <s v=" Pineapple"/>
    <x v="3"/>
    <s v=" April 5"/>
    <n v="2022"/>
  </r>
  <r>
    <s v="Processed"/>
    <s v="VJ300320692"/>
    <s v="EB Public Library"/>
    <s v="EB Public Library x1380"/>
    <s v="Keto Krisp - Almond/Chocolate"/>
    <s v="Carbonated"/>
    <n v="14926966663"/>
    <s v="Tuesday, April 5, 2022"/>
    <s v="Credit"/>
    <n v="132"/>
    <n v="2"/>
    <n v="1"/>
    <n v="132"/>
    <n v="2"/>
    <n v="1"/>
    <n v="2"/>
    <n v="2"/>
    <x v="94"/>
    <s v="Keto Krisp - Almond/Chocolate"/>
    <s v="Carbonated"/>
    <x v="0"/>
    <b v="1"/>
    <n v="2"/>
    <n v="1.3333333333333333"/>
    <s v="Keto Krisp "/>
    <s v=" Almond/Chocolate"/>
    <m/>
    <x v="3"/>
    <s v=" April 5"/>
    <n v="2022"/>
  </r>
  <r>
    <s v="Processed"/>
    <s v="VJ300320692"/>
    <s v="EB Public Library"/>
    <s v="EB Public Library x1380"/>
    <s v="Iberia Coconut Water"/>
    <s v="Non Carbonated"/>
    <n v="14926998004"/>
    <s v="Tuesday, April 5, 2022"/>
    <s v="Credit"/>
    <n v="141"/>
    <n v="2"/>
    <n v="1"/>
    <n v="141"/>
    <n v="2"/>
    <n v="1"/>
    <n v="2"/>
    <n v="4"/>
    <x v="94"/>
    <s v="Iberia Coconut Water"/>
    <s v="Non Carbonated"/>
    <x v="2"/>
    <b v="1"/>
    <n v="2"/>
    <n v="1.3333333333333333"/>
    <s v="Iberia Coconut Water"/>
    <m/>
    <m/>
    <x v="3"/>
    <s v=" April 5"/>
    <n v="2022"/>
  </r>
  <r>
    <s v="Processed"/>
    <s v="VJ300320692"/>
    <s v="EB Public Library"/>
    <s v="EB Public Library x1380"/>
    <s v="Autumns Granola Bar - Cinnamon Almond"/>
    <s v="Food"/>
    <n v="14926998004"/>
    <s v="Tuesday, April 5, 2022"/>
    <s v="Credit"/>
    <n v="130"/>
    <n v="2"/>
    <n v="1"/>
    <n v="130"/>
    <n v="2"/>
    <n v="1"/>
    <n v="2"/>
    <n v="4"/>
    <x v="94"/>
    <s v="Autumns Granola Bar - Cinnamon Almond"/>
    <s v="Food"/>
    <x v="1"/>
    <b v="1"/>
    <n v="2"/>
    <n v="1.3333333333333333"/>
    <s v="Autumns Granola Bar "/>
    <s v=" Cinnamon Almond"/>
    <m/>
    <x v="3"/>
    <s v=" April 5"/>
    <n v="2022"/>
  </r>
  <r>
    <s v="Processed"/>
    <s v="VJ300320609"/>
    <s v="GuttenPlans"/>
    <s v="GuttenPlans x1367"/>
    <s v="KitKat - Crisp Wafers"/>
    <s v="Food"/>
    <n v="14927023038"/>
    <s v="Tuesday, April 5, 2022"/>
    <s v="Cash"/>
    <n v="138"/>
    <n v="2"/>
    <n v="1"/>
    <n v="138"/>
    <n v="2"/>
    <n v="1"/>
    <n v="2"/>
    <n v="2"/>
    <x v="94"/>
    <s v="KitKat - Crisp Wafers"/>
    <s v="Food"/>
    <x v="1"/>
    <b v="1"/>
    <n v="2"/>
    <n v="1.3333333333333333"/>
    <s v="KitKat "/>
    <s v=" Crisp Wafers"/>
    <m/>
    <x v="3"/>
    <s v=" April 5"/>
    <n v="2022"/>
  </r>
  <r>
    <s v="Processed"/>
    <s v="VJ300320686"/>
    <s v="Earle Asphalt"/>
    <s v="Earle Asphalt x1371"/>
    <s v="Robert Irvine's - Fit Crunch -  Chocolate Pea"/>
    <s v="Food"/>
    <n v="14927489350"/>
    <s v="Tuesday, April 5, 2022"/>
    <s v="Cash"/>
    <n v="132"/>
    <n v="2"/>
    <n v="1"/>
    <n v="132"/>
    <n v="2"/>
    <n v="1"/>
    <n v="2"/>
    <n v="2"/>
    <x v="94"/>
    <s v="Robert Irvine's - Fit Crunch -  Chocolate Pea"/>
    <s v="Food"/>
    <x v="1"/>
    <b v="1"/>
    <n v="2"/>
    <n v="1.3333333333333333"/>
    <s v="Robert Irvine's "/>
    <s v=" Fit Crunch "/>
    <s v="  Chocolate Pea"/>
    <x v="3"/>
    <s v=" April 5"/>
    <n v="2022"/>
  </r>
  <r>
    <s v="Processed"/>
    <s v="VJ300320692"/>
    <s v="EB Public Library"/>
    <s v="EB Public Library x1380"/>
    <s v="Iberia Coconut Water"/>
    <s v="Non Carbonated"/>
    <n v="14927581711"/>
    <s v="Tuesday, April 5, 2022"/>
    <s v="Credit"/>
    <n v="141"/>
    <n v="2"/>
    <n v="1"/>
    <n v="141"/>
    <n v="2"/>
    <n v="1"/>
    <n v="2"/>
    <n v="2"/>
    <x v="94"/>
    <s v="Iberia Coconut Water"/>
    <s v="Non Carbonated"/>
    <x v="2"/>
    <b v="1"/>
    <n v="2"/>
    <n v="1.3333333333333333"/>
    <s v="Iberia Coconut Water"/>
    <m/>
    <m/>
    <x v="3"/>
    <s v=" April 5"/>
    <n v="2022"/>
  </r>
  <r>
    <s v="Processed"/>
    <s v="VJ300320692"/>
    <s v="EB Public Library"/>
    <s v="EB Public Library x1380"/>
    <s v="CheezIt - Original"/>
    <s v="Food"/>
    <n v="14927671889"/>
    <s v="Tuesday, April 5, 2022"/>
    <s v="Credit"/>
    <n v="124"/>
    <n v="1.25"/>
    <n v="1"/>
    <n v="124"/>
    <n v="1.25"/>
    <n v="1"/>
    <n v="1.25"/>
    <n v="1.25"/>
    <x v="94"/>
    <s v="CheezIt - Original"/>
    <s v="Food"/>
    <x v="1"/>
    <b v="1"/>
    <n v="1.25"/>
    <n v="0.83333333333333337"/>
    <s v="CheezIt "/>
    <s v=" Original"/>
    <m/>
    <x v="3"/>
    <s v=" April 5"/>
    <n v="2022"/>
  </r>
  <r>
    <s v="Processed"/>
    <s v="VJ300320692"/>
    <s v="EB Public Library"/>
    <s v="EB Public Library x1380"/>
    <s v="Honest Tea - Berry Hibiscus"/>
    <s v="Non Carbonated"/>
    <n v="14927808201"/>
    <s v="Tuesday, April 5, 2022"/>
    <s v="Credit"/>
    <n v="145"/>
    <n v="2.75"/>
    <n v="1"/>
    <n v="145"/>
    <n v="2.75"/>
    <n v="1"/>
    <n v="2.75"/>
    <n v="4.25"/>
    <x v="94"/>
    <s v="Honest Tea - Berry Hibiscus"/>
    <s v="Non Carbonated"/>
    <x v="2"/>
    <b v="1"/>
    <n v="2.75"/>
    <n v="1.8333333333333333"/>
    <s v="Honest Tea "/>
    <s v=" Berry Hibiscus"/>
    <m/>
    <x v="3"/>
    <s v=" April 5"/>
    <n v="2022"/>
  </r>
  <r>
    <s v="Processed"/>
    <s v="VJ300320692"/>
    <s v="EB Public Library"/>
    <s v="EB Public Library x1380"/>
    <s v="SunChips Multigrain - Salsa"/>
    <s v="Food"/>
    <n v="14927808201"/>
    <s v="Tuesday, April 5, 2022"/>
    <s v="Credit"/>
    <n v="114"/>
    <n v="1.5"/>
    <n v="1"/>
    <n v="114"/>
    <n v="1.5"/>
    <n v="1"/>
    <n v="1.5"/>
    <n v="4.25"/>
    <x v="94"/>
    <s v="SunChips Multigrain - Salsa"/>
    <s v="Food"/>
    <x v="1"/>
    <b v="1"/>
    <n v="1.5"/>
    <n v="1"/>
    <s v="SunChips Multigrain "/>
    <s v=" Salsa"/>
    <m/>
    <x v="3"/>
    <s v=" April 5"/>
    <n v="2022"/>
  </r>
  <r>
    <s v="Processed"/>
    <s v="VJ300320692"/>
    <s v="EB Public Library"/>
    <s v="EB Public Library x1380"/>
    <s v="SunChips Multigrain - Harvest Cheddar"/>
    <s v="Food"/>
    <n v="14927968455"/>
    <s v="Tuesday, April 5, 2022"/>
    <s v="Cash"/>
    <n v="113"/>
    <n v="1.5"/>
    <n v="1"/>
    <n v="113"/>
    <n v="1.5"/>
    <n v="1"/>
    <n v="1.5"/>
    <n v="1.5"/>
    <x v="94"/>
    <s v="SunChips Multigrain - Harvest Cheddar"/>
    <s v="Food"/>
    <x v="1"/>
    <b v="1"/>
    <n v="1.5"/>
    <n v="1"/>
    <s v="SunChips Multigrain "/>
    <s v=" Harvest Cheddar"/>
    <m/>
    <x v="3"/>
    <s v=" April 5"/>
    <n v="2022"/>
  </r>
  <r>
    <s v="Processed"/>
    <s v="VJ300320692"/>
    <s v="EB Public Library"/>
    <s v="EB Public Library x1380"/>
    <s v="CheezIt - Original"/>
    <s v="Food"/>
    <n v="14927969575"/>
    <s v="Tuesday, April 5, 2022"/>
    <s v="Cash"/>
    <n v="124"/>
    <n v="1.25"/>
    <n v="1"/>
    <n v="124"/>
    <n v="1.25"/>
    <n v="1"/>
    <n v="1.25"/>
    <n v="1.25"/>
    <x v="94"/>
    <s v="CheezIt - Original"/>
    <s v="Food"/>
    <x v="1"/>
    <b v="1"/>
    <n v="1.25"/>
    <n v="0.83333333333333337"/>
    <s v="CheezIt "/>
    <s v=" Original"/>
    <m/>
    <x v="3"/>
    <s v=" April 5"/>
    <n v="2022"/>
  </r>
  <r>
    <s v="Processed"/>
    <s v="VJ300320692"/>
    <s v="EB Public Library"/>
    <s v="EB Public Library x1380"/>
    <s v="RXBAR - Protein Bar - Peanut Butter"/>
    <s v="Food"/>
    <n v="14928170402"/>
    <s v="Tuesday, April 5, 2022"/>
    <s v="Credit"/>
    <n v="134"/>
    <n v="2"/>
    <n v="1"/>
    <n v="134"/>
    <n v="2"/>
    <n v="1"/>
    <n v="2"/>
    <n v="2"/>
    <x v="94"/>
    <s v="RXBAR - Protein Bar - Peanut Butter"/>
    <s v="Food"/>
    <x v="1"/>
    <b v="1"/>
    <n v="2"/>
    <n v="1.3333333333333333"/>
    <s v="RXBAR "/>
    <s v=" Protein Bar "/>
    <s v=" Peanut Butter"/>
    <x v="3"/>
    <s v=" April 5"/>
    <n v="2022"/>
  </r>
  <r>
    <s v="Processed"/>
    <s v="VJ300320692"/>
    <s v="EB Public Library"/>
    <s v="EB Public Library x1380"/>
    <s v="Good Health Veggie Stix - Sea Salt"/>
    <s v="Food"/>
    <n v="14928305709"/>
    <s v="Tuesday, April 5, 2022"/>
    <s v="Cash"/>
    <n v="110"/>
    <n v="1.5"/>
    <n v="1"/>
    <n v="110"/>
    <n v="1.5"/>
    <n v="1"/>
    <n v="1.5"/>
    <n v="1.5"/>
    <x v="94"/>
    <s v="Good Health Veggie Stix - Sea Salt"/>
    <s v="Food"/>
    <x v="1"/>
    <b v="1"/>
    <n v="1.5"/>
    <n v="1"/>
    <s v="Good Health Veggie Stix "/>
    <s v=" Sea Salt"/>
    <m/>
    <x v="3"/>
    <s v=" April 5"/>
    <n v="2022"/>
  </r>
  <r>
    <s v="Processed"/>
    <s v="VJ300320692"/>
    <s v="EB Public Library"/>
    <s v="EB Public Library x1380"/>
    <s v="SunChips Multigrain - French Onion"/>
    <s v="Food"/>
    <n v="14928417551"/>
    <s v="Tuesday, April 5, 2022"/>
    <s v="Cash"/>
    <n v="111"/>
    <n v="1.5"/>
    <n v="1"/>
    <n v="111"/>
    <n v="1.5"/>
    <n v="1"/>
    <n v="1.5"/>
    <n v="1.5"/>
    <x v="94"/>
    <s v="SunChips Multigrain - French Onion"/>
    <s v="Food"/>
    <x v="1"/>
    <b v="1"/>
    <n v="1.5"/>
    <n v="1"/>
    <s v="SunChips Multigrain "/>
    <s v=" French Onion"/>
    <m/>
    <x v="3"/>
    <s v=" April 5"/>
    <n v="2022"/>
  </r>
  <r>
    <s v="Processed"/>
    <s v="VJ300320609"/>
    <s v="GuttenPlans"/>
    <s v="GuttenPlans x1367"/>
    <s v="Doritos Famin Hot Nacho"/>
    <s v="Food"/>
    <n v="14928610465"/>
    <s v="Tuesday, April 5, 2022"/>
    <s v="Cash"/>
    <n v="120"/>
    <n v="1.5"/>
    <n v="1"/>
    <n v="120"/>
    <n v="1.5"/>
    <n v="1"/>
    <n v="1.5"/>
    <n v="1.5"/>
    <x v="94"/>
    <s v="Doritos Famin Hot Nacho"/>
    <s v="Food"/>
    <x v="1"/>
    <b v="1"/>
    <n v="1.5"/>
    <n v="1"/>
    <s v="Doritos Famin Hot Nacho"/>
    <m/>
    <m/>
    <x v="3"/>
    <s v=" April 5"/>
    <n v="2022"/>
  </r>
  <r>
    <s v="Processed"/>
    <s v="VJ300320609"/>
    <s v="GuttenPlans"/>
    <s v="GuttenPlans x1367"/>
    <s v="Doritos Famin Hot Nacho"/>
    <s v="Food"/>
    <n v="14928613295"/>
    <s v="Tuesday, April 5, 2022"/>
    <s v="Cash"/>
    <n v="120"/>
    <n v="1.5"/>
    <n v="1"/>
    <n v="120"/>
    <n v="1.5"/>
    <n v="1"/>
    <n v="1.5"/>
    <n v="1.5"/>
    <x v="94"/>
    <s v="Doritos Famin Hot Nacho"/>
    <s v="Food"/>
    <x v="1"/>
    <b v="1"/>
    <n v="1.5"/>
    <n v="1"/>
    <s v="Doritos Famin Hot Nacho"/>
    <m/>
    <m/>
    <x v="3"/>
    <s v=" April 5"/>
    <n v="2022"/>
  </r>
  <r>
    <s v="Processed"/>
    <s v="VJ300320609"/>
    <s v="GuttenPlans"/>
    <s v="GuttenPlans x1367"/>
    <s v="Monster Energy Original"/>
    <s v="Carbonated"/>
    <n v="14928689281"/>
    <s v="Tuesday, April 5, 2022"/>
    <s v="Credit"/>
    <n v="146"/>
    <n v="3.25"/>
    <n v="1"/>
    <n v="146"/>
    <n v="3.25"/>
    <n v="1"/>
    <n v="3.25"/>
    <n v="3.25"/>
    <x v="94"/>
    <s v="Monster Energy Original"/>
    <s v="Carbonated"/>
    <x v="0"/>
    <b v="1"/>
    <n v="3.25"/>
    <n v="2.1666666666666665"/>
    <s v="Monster Energy Original"/>
    <m/>
    <m/>
    <x v="3"/>
    <s v=" April 5"/>
    <n v="2022"/>
  </r>
  <r>
    <s v="Processed"/>
    <s v="VJ300320609"/>
    <s v="GuttenPlans"/>
    <s v="GuttenPlans x1367"/>
    <s v="Coca Cola - Zero Sugar"/>
    <s v="Carbonated"/>
    <n v="14928950776"/>
    <s v="Tuesday, April 5, 2022"/>
    <s v="Cash"/>
    <n v="142"/>
    <n v="1"/>
    <n v="1"/>
    <n v="142"/>
    <n v="1"/>
    <n v="1"/>
    <n v="1"/>
    <n v="1"/>
    <x v="94"/>
    <s v="Coca Cola - Zero Sugar"/>
    <s v="Carbonated"/>
    <x v="0"/>
    <b v="1"/>
    <n v="1"/>
    <n v="0.66666666666666663"/>
    <s v="Coca Cola "/>
    <s v=" Zero Sugar"/>
    <m/>
    <x v="3"/>
    <s v=" April 5"/>
    <n v="2022"/>
  </r>
  <r>
    <s v="Processed"/>
    <s v="VJ300320609"/>
    <s v="GuttenPlans"/>
    <s v="GuttenPlans x1367"/>
    <s v="Sunkist Soda - Orange"/>
    <s v="Carbonated"/>
    <n v="14929447558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516347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517882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Monster Energy Original"/>
    <s v="Carbonated"/>
    <n v="14929582543"/>
    <s v="Tuesday, April 5, 2022"/>
    <s v="Cash"/>
    <n v="144"/>
    <n v="3.25"/>
    <n v="1"/>
    <n v="144"/>
    <n v="3.25"/>
    <n v="1"/>
    <n v="3.25"/>
    <n v="3.25"/>
    <x v="94"/>
    <s v="Monster Energy Original"/>
    <s v="Carbonated"/>
    <x v="0"/>
    <b v="1"/>
    <n v="3.25"/>
    <n v="2.1666666666666665"/>
    <s v="Monster Energy Original"/>
    <m/>
    <m/>
    <x v="3"/>
    <s v=" April 5"/>
    <n v="2022"/>
  </r>
  <r>
    <s v="Processed"/>
    <s v="VJ300320609"/>
    <s v="GuttenPlans"/>
    <s v="GuttenPlans x1367"/>
    <s v="Sunkist Soda - Orange"/>
    <s v="Carbonated"/>
    <n v="14929596336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614547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633757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635283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Sunkist Soda - Orange"/>
    <s v="Carbonated"/>
    <n v="14929636180"/>
    <s v="Tuesday, April 5, 2022"/>
    <s v="Cash"/>
    <n v="140"/>
    <n v="1"/>
    <n v="1"/>
    <n v="140"/>
    <n v="1"/>
    <n v="1"/>
    <n v="1"/>
    <n v="1"/>
    <x v="94"/>
    <s v="Sunkist Soda - Orange"/>
    <s v="Carbonated"/>
    <x v="0"/>
    <b v="1"/>
    <n v="1"/>
    <n v="0.66666666666666663"/>
    <s v="Sunkist Soda "/>
    <s v=" Orange"/>
    <m/>
    <x v="3"/>
    <s v=" April 5"/>
    <n v="2022"/>
  </r>
  <r>
    <s v="Processed"/>
    <s v="VJ300320609"/>
    <s v="GuttenPlans"/>
    <s v="GuttenPlans x1367"/>
    <s v="KitKat - Crisp Wafers"/>
    <s v="Food"/>
    <n v="14929650442"/>
    <s v="Tuesday, April 5, 2022"/>
    <s v="Cash"/>
    <n v="134"/>
    <n v="2"/>
    <n v="1"/>
    <n v="134"/>
    <n v="2"/>
    <n v="1"/>
    <n v="2"/>
    <n v="2"/>
    <x v="94"/>
    <s v="KitKat - Crisp Wafers"/>
    <s v="Food"/>
    <x v="1"/>
    <b v="1"/>
    <n v="2"/>
    <n v="1.3333333333333333"/>
    <s v="KitKat "/>
    <s v=" Crisp Wafers"/>
    <m/>
    <x v="3"/>
    <s v=" April 5"/>
    <n v="2022"/>
  </r>
  <r>
    <s v="Processed"/>
    <s v="VJ300320609"/>
    <s v="GuttenPlans"/>
    <s v="GuttenPlans x1367"/>
    <s v="KitKat - Crisp Wafers"/>
    <s v="Food"/>
    <n v="14929651785"/>
    <s v="Tuesday, April 5, 2022"/>
    <s v="Cash"/>
    <n v="138"/>
    <n v="2"/>
    <n v="1"/>
    <n v="138"/>
    <n v="2"/>
    <n v="1"/>
    <n v="2"/>
    <n v="2"/>
    <x v="94"/>
    <s v="KitKat - Crisp Wafers"/>
    <s v="Food"/>
    <x v="1"/>
    <b v="1"/>
    <n v="2"/>
    <n v="1.3333333333333333"/>
    <s v="KitKat "/>
    <s v=" Crisp Wafers"/>
    <m/>
    <x v="3"/>
    <s v=" April 5"/>
    <n v="2022"/>
  </r>
  <r>
    <s v="Processed"/>
    <s v="VJ300320609"/>
    <s v="GuttenPlans"/>
    <s v="GuttenPlans x1367"/>
    <s v="Stretch Island Fruit Leathers Snacks - Variet"/>
    <s v="Food"/>
    <n v="14929653091"/>
    <s v="Tuesday, April 5, 2022"/>
    <s v="Cash"/>
    <n v="131"/>
    <n v="1"/>
    <n v="1"/>
    <n v="131"/>
    <n v="1"/>
    <n v="1"/>
    <n v="1"/>
    <n v="1"/>
    <x v="94"/>
    <s v="Stretch Island Fruit Leathers Snacks - Variet"/>
    <s v="Food"/>
    <x v="1"/>
    <b v="1"/>
    <n v="1"/>
    <n v="0.66666666666666663"/>
    <s v="Stretch Island Fruit Leathers Snacks "/>
    <s v=" Variet"/>
    <m/>
    <x v="3"/>
    <s v=" April 5"/>
    <n v="2022"/>
  </r>
  <r>
    <s v="Processed"/>
    <s v="VJ300320609"/>
    <s v="GuttenPlans"/>
    <s v="GuttenPlans x1367"/>
    <s v="Monster Energy Original"/>
    <s v="Carbonated"/>
    <n v="14930581162"/>
    <s v="Wednesday, April 6, 2022"/>
    <s v="Credit"/>
    <n v="144"/>
    <n v="3.25"/>
    <n v="1"/>
    <n v="144"/>
    <n v="3.25"/>
    <n v="1"/>
    <n v="3.25"/>
    <n v="3.25"/>
    <x v="95"/>
    <s v="Monster Energy Original"/>
    <s v="Carbonated"/>
    <x v="0"/>
    <b v="1"/>
    <n v="3.25"/>
    <n v="2.1666666666666665"/>
    <s v="Monster Energy Original"/>
    <m/>
    <m/>
    <x v="4"/>
    <s v=" April 6"/>
    <n v="2022"/>
  </r>
  <r>
    <s v="Processed"/>
    <s v="VJ300320692"/>
    <s v="EB Public Library"/>
    <s v="EB Public Library x1380"/>
    <s v="Coca Cola - Zero Sugar"/>
    <s v="Carbonated"/>
    <n v="14930869958"/>
    <s v="Wednesday, April 6, 2022"/>
    <s v="Credit"/>
    <n v="142"/>
    <n v="1.5"/>
    <n v="2"/>
    <n v="142"/>
    <n v="1.5"/>
    <n v="2"/>
    <n v="3"/>
    <n v="3"/>
    <x v="95"/>
    <s v="Coca Cola - Zero Sugar"/>
    <s v="Carbonated"/>
    <x v="0"/>
    <b v="1"/>
    <n v="1.5"/>
    <n v="1"/>
    <s v="Coca Cola "/>
    <s v=" Zero Sugar"/>
    <m/>
    <x v="4"/>
    <s v=" April 6"/>
    <n v="2022"/>
  </r>
  <r>
    <s v="Processed"/>
    <s v="VJ300320686"/>
    <s v="Earle Asphalt"/>
    <s v="Earle Asphalt x1371"/>
    <s v="SunChips Multigrain - Harvest Cheddar"/>
    <s v="Food"/>
    <n v="14931096160"/>
    <s v="Wednesday, April 6, 2022"/>
    <s v="Cash"/>
    <n v="121"/>
    <n v="1.5"/>
    <n v="1"/>
    <n v="121"/>
    <n v="1.5"/>
    <n v="1"/>
    <n v="1.5"/>
    <n v="1.5"/>
    <x v="95"/>
    <s v="SunChips Multigrain - Harvest Cheddar"/>
    <s v="Food"/>
    <x v="1"/>
    <b v="1"/>
    <n v="1.5"/>
    <n v="1"/>
    <s v="SunChips Multigrain "/>
    <s v=" Harvest Cheddar"/>
    <m/>
    <x v="4"/>
    <s v=" April 6"/>
    <n v="2022"/>
  </r>
  <r>
    <s v="Processed"/>
    <s v="VJ300205292"/>
    <s v="Brunswick Sq Mall"/>
    <s v="BSQ Mall x1364 - Zales"/>
    <s v="Snapple Diet Tea - Peach Tea"/>
    <s v="Non Carbonated"/>
    <n v="14931373100"/>
    <s v="Wednesday, April 6, 2022"/>
    <s v="Credit"/>
    <n v="143"/>
    <n v="2.5"/>
    <n v="1"/>
    <n v="143"/>
    <n v="2.5"/>
    <n v="1"/>
    <n v="2.5"/>
    <n v="2.5"/>
    <x v="95"/>
    <s v="Snapple Diet Tea - Peach Tea"/>
    <s v="Non Carbonated"/>
    <x v="2"/>
    <b v="1"/>
    <n v="2.5"/>
    <n v="1.6666666666666667"/>
    <s v="Snapple Diet Tea "/>
    <s v=" Peach Tea"/>
    <m/>
    <x v="4"/>
    <s v=" April 6"/>
    <n v="2022"/>
  </r>
  <r>
    <s v="Processed"/>
    <s v="VJ300205292"/>
    <s v="Brunswick Sq Mall"/>
    <s v="BSQ Mall x1364 - Zales"/>
    <s v="Wonderful Pistachios - Variety"/>
    <s v="Food"/>
    <n v="14931378017"/>
    <s v="Wednesday, April 6, 2022"/>
    <s v="Credit"/>
    <n v="131"/>
    <n v="2"/>
    <n v="1"/>
    <n v="131"/>
    <n v="2"/>
    <n v="1"/>
    <n v="2"/>
    <n v="2"/>
    <x v="95"/>
    <s v="Wonderful Pistachios - Variety"/>
    <s v="Food"/>
    <x v="1"/>
    <b v="1"/>
    <n v="2"/>
    <n v="1.3333333333333333"/>
    <s v="Wonderful Pistachios "/>
    <s v=" Variety"/>
    <m/>
    <x v="4"/>
    <s v=" April 6"/>
    <n v="2022"/>
  </r>
  <r>
    <s v="Processed"/>
    <s v="VJ300320692"/>
    <s v="EB Public Library"/>
    <s v="EB Public Library x1380"/>
    <s v="Starbucks Doubleshot Energy - Mocha"/>
    <s v="Non Carbonated"/>
    <n v="14931459242"/>
    <s v="Wednesday, April 6, 2022"/>
    <s v="Cash"/>
    <n v="146"/>
    <n v="3.5"/>
    <n v="1"/>
    <n v="146"/>
    <n v="3.5"/>
    <n v="1"/>
    <n v="3.5"/>
    <n v="3.5"/>
    <x v="95"/>
    <s v="Starbucks Doubleshot Energy - Mocha"/>
    <s v="Non Carbonated"/>
    <x v="2"/>
    <b v="1"/>
    <n v="3.5"/>
    <n v="2.3333333333333335"/>
    <s v="Starbucks Doubleshot Energy "/>
    <s v=" Mocha"/>
    <m/>
    <x v="4"/>
    <s v=" April 6"/>
    <n v="2022"/>
  </r>
  <r>
    <s v="Processed"/>
    <s v="VJ300320692"/>
    <s v="EB Public Library"/>
    <s v="EB Public Library x1380"/>
    <s v="Starbucks Doubleshot Energy - Mocha"/>
    <s v="Non Carbonated"/>
    <n v="14931496440"/>
    <s v="Wednesday, April 6, 2022"/>
    <s v="Cash"/>
    <n v="146"/>
    <n v="3.5"/>
    <n v="1"/>
    <n v="146"/>
    <n v="3.5"/>
    <n v="1"/>
    <n v="3.5"/>
    <n v="3.5"/>
    <x v="95"/>
    <s v="Starbucks Doubleshot Energy - Mocha"/>
    <s v="Non Carbonated"/>
    <x v="2"/>
    <b v="1"/>
    <n v="3.5"/>
    <n v="2.3333333333333335"/>
    <s v="Starbucks Doubleshot Energy "/>
    <s v=" Mocha"/>
    <m/>
    <x v="4"/>
    <s v=" April 6"/>
    <n v="2022"/>
  </r>
  <r>
    <s v="Processed"/>
    <s v="VJ300320686"/>
    <s v="Earle Asphalt"/>
    <s v="Earle Asphalt x1371"/>
    <s v="Robert Irvine's - Fit Crunch -  Chocolate Pea"/>
    <s v="Food"/>
    <n v="14932055122"/>
    <s v="Wednesday, April 6, 2022"/>
    <s v="Credit"/>
    <n v="132"/>
    <n v="2"/>
    <n v="1"/>
    <n v="132"/>
    <n v="2"/>
    <n v="1"/>
    <n v="2"/>
    <n v="2"/>
    <x v="95"/>
    <s v="Robert Irvine's - Fit Crunch -  Chocolate Pea"/>
    <s v="Food"/>
    <x v="1"/>
    <b v="1"/>
    <n v="2"/>
    <n v="1.3333333333333333"/>
    <s v="Robert Irvine's "/>
    <s v=" Fit Crunch "/>
    <s v="  Chocolate Pea"/>
    <x v="4"/>
    <s v=" April 6"/>
    <n v="2022"/>
  </r>
  <r>
    <s v="Processed"/>
    <s v="VJ300320686"/>
    <s v="Earle Asphalt"/>
    <s v="Earle Asphalt x1371"/>
    <s v="Wonderful Pistachios - Variety"/>
    <s v="Food"/>
    <n v="14932341980"/>
    <s v="Wednesday, April 6, 2022"/>
    <s v="Cash"/>
    <n v="138"/>
    <n v="2"/>
    <n v="1"/>
    <n v="138"/>
    <n v="2"/>
    <n v="1"/>
    <n v="2"/>
    <n v="2"/>
    <x v="95"/>
    <s v="Wonderful Pistachios - Variety"/>
    <s v="Food"/>
    <x v="1"/>
    <b v="1"/>
    <n v="2"/>
    <n v="1.3333333333333333"/>
    <s v="Wonderful Pistachios "/>
    <s v=" Variety"/>
    <m/>
    <x v="4"/>
    <s v=" April 6"/>
    <n v="2022"/>
  </r>
  <r>
    <s v="Processed"/>
    <s v="VJ300320692"/>
    <s v="EB Public Library"/>
    <s v="EB Public Library x1380"/>
    <s v="Miss Vickie's Potato Chip - Lime &amp; Cracked Pe"/>
    <s v="Food"/>
    <n v="14932844355"/>
    <s v="Wednesday, April 6, 2022"/>
    <s v="Cash"/>
    <n v="121"/>
    <n v="1.5"/>
    <n v="1"/>
    <n v="121"/>
    <n v="1.5"/>
    <n v="1"/>
    <n v="1.5"/>
    <n v="1.5"/>
    <x v="95"/>
    <s v="Miss Vickie's Potato Chip - Lime &amp; Cracked Pe"/>
    <s v="Food"/>
    <x v="1"/>
    <b v="1"/>
    <n v="1.5"/>
    <n v="1"/>
    <s v="Miss Vickie's Potato Chip "/>
    <s v=" Lime &amp; Cracked Pe"/>
    <m/>
    <x v="4"/>
    <s v=" April 6"/>
    <n v="2022"/>
  </r>
  <r>
    <s v="Processed"/>
    <s v="VJ300320692"/>
    <s v="EB Public Library"/>
    <s v="EB Public Library x1380"/>
    <s v="Lenny &amp; Larrys - SnickerDoodle"/>
    <s v="Food"/>
    <n v="14932852203"/>
    <s v="Wednesday, April 6, 2022"/>
    <s v="Cash"/>
    <n v="157"/>
    <n v="2.25"/>
    <n v="1"/>
    <n v="157"/>
    <n v="2.25"/>
    <n v="1"/>
    <n v="2.25"/>
    <n v="2.25"/>
    <x v="95"/>
    <s v="Lenny &amp; Larrys - SnickerDoodle"/>
    <s v="Food"/>
    <x v="1"/>
    <b v="1"/>
    <n v="2.25"/>
    <n v="1.5"/>
    <s v="Lenny &amp; Larrys "/>
    <s v=" SnickerDoodle"/>
    <m/>
    <x v="4"/>
    <s v=" April 6"/>
    <n v="2022"/>
  </r>
  <r>
    <s v="Processed"/>
    <s v="VJ300320692"/>
    <s v="EB Public Library"/>
    <s v="EB Public Library x1380"/>
    <s v="Poland Springs Water"/>
    <s v="Water"/>
    <n v="14933215852"/>
    <s v="Wednesday, April 6, 2022"/>
    <s v="Cash"/>
    <n v="144"/>
    <n v="1.5"/>
    <n v="1"/>
    <n v="144"/>
    <n v="1.5"/>
    <n v="1"/>
    <n v="1.5"/>
    <n v="1.5"/>
    <x v="95"/>
    <s v="Poland Springs Water"/>
    <s v="Water"/>
    <x v="3"/>
    <b v="1"/>
    <n v="1.5"/>
    <n v="1"/>
    <s v="Poland Springs Water"/>
    <m/>
    <m/>
    <x v="4"/>
    <s v=" April 6"/>
    <n v="2022"/>
  </r>
  <r>
    <s v="Processed"/>
    <s v="VJ300320692"/>
    <s v="EB Public Library"/>
    <s v="EB Public Library x1380"/>
    <s v="Bai Antioxidant - Zambia Bingcherry"/>
    <s v="Non Carbonated"/>
    <n v="14933342355"/>
    <s v="Wednesday, April 6, 2022"/>
    <s v="Credit"/>
    <n v="147"/>
    <n v="2.75"/>
    <n v="1"/>
    <n v="147"/>
    <n v="2.75"/>
    <n v="1"/>
    <n v="2.75"/>
    <n v="2.75"/>
    <x v="95"/>
    <s v="Bai Antioxidant - Zambia Bingcherry"/>
    <s v="Non Carbonated"/>
    <x v="2"/>
    <b v="1"/>
    <n v="2.75"/>
    <n v="1.8333333333333333"/>
    <s v="Bai Antioxidant "/>
    <s v=" Zambia Bingcherry"/>
    <m/>
    <x v="4"/>
    <s v=" April 6"/>
    <n v="2022"/>
  </r>
  <r>
    <s v="Processed"/>
    <s v="VJ300320692"/>
    <s v="EB Public Library"/>
    <s v="EB Public Library x1380"/>
    <s v="Hungry Buddha - Coconut Cocoa"/>
    <s v="Food"/>
    <n v="14933395601"/>
    <s v="Wednesday, April 6, 2022"/>
    <s v="Credit"/>
    <n v="139"/>
    <n v="2"/>
    <n v="1"/>
    <n v="139"/>
    <n v="2"/>
    <n v="1"/>
    <n v="2"/>
    <n v="2"/>
    <x v="95"/>
    <s v="Hungry Buddha - Coconut Cocoa"/>
    <s v="Food"/>
    <x v="1"/>
    <b v="1"/>
    <n v="2"/>
    <n v="1.3333333333333333"/>
    <s v="Hungry Buddha "/>
    <s v=" Coconut Cocoa"/>
    <m/>
    <x v="4"/>
    <s v=" April 6"/>
    <n v="2022"/>
  </r>
  <r>
    <s v="Processed"/>
    <s v="VJ300320686"/>
    <s v="Earle Asphalt"/>
    <s v="Earle Asphalt x1371"/>
    <s v="Robert Irvine's - Fit Crunch -  Chocolate Pea"/>
    <s v="Food"/>
    <n v="14933422080"/>
    <s v="Wednesday, April 6, 2022"/>
    <s v="Cash"/>
    <n v="132"/>
    <n v="2"/>
    <n v="1"/>
    <n v="132"/>
    <n v="2"/>
    <n v="1"/>
    <n v="2"/>
    <n v="2"/>
    <x v="95"/>
    <s v="Robert Irvine's - Fit Crunch -  Chocolate Pea"/>
    <s v="Food"/>
    <x v="1"/>
    <b v="1"/>
    <n v="2"/>
    <n v="1.3333333333333333"/>
    <s v="Robert Irvine's "/>
    <s v=" Fit Crunch "/>
    <s v="  Chocolate Pea"/>
    <x v="4"/>
    <s v=" April 6"/>
    <n v="2022"/>
  </r>
  <r>
    <s v="Processed"/>
    <s v="VJ300320692"/>
    <s v="EB Public Library"/>
    <s v="EB Public Library x1380"/>
    <s v="Starbucks Doubleshot Energy - Mocha"/>
    <s v="Non Carbonated"/>
    <n v="14933861681"/>
    <s v="Wednesday, April 6, 2022"/>
    <s v="Credit"/>
    <n v="146"/>
    <n v="3.5"/>
    <n v="1"/>
    <n v="146"/>
    <n v="3.5"/>
    <n v="1"/>
    <n v="3.5"/>
    <n v="3.5"/>
    <x v="95"/>
    <s v="Starbucks Doubleshot Energy - Mocha"/>
    <s v="Non Carbonated"/>
    <x v="2"/>
    <b v="1"/>
    <n v="3.5"/>
    <n v="2.3333333333333335"/>
    <s v="Starbucks Doubleshot Energy "/>
    <s v=" Mocha"/>
    <m/>
    <x v="4"/>
    <s v=" April 6"/>
    <n v="2022"/>
  </r>
  <r>
    <s v="Processed"/>
    <s v="VJ300320609"/>
    <s v="GuttenPlans"/>
    <s v="GuttenPlans x1367"/>
    <s v="Sunkist Soda - Orange"/>
    <s v="Carbonated"/>
    <n v="14933957143"/>
    <s v="Wednesday, April 6, 2022"/>
    <s v="Cash"/>
    <n v="140"/>
    <n v="1"/>
    <n v="1"/>
    <n v="140"/>
    <n v="1"/>
    <n v="1"/>
    <n v="1"/>
    <n v="1"/>
    <x v="95"/>
    <s v="Sunkist Soda - Orange"/>
    <s v="Carbonated"/>
    <x v="0"/>
    <b v="1"/>
    <n v="1"/>
    <n v="0.66666666666666663"/>
    <s v="Sunkist Soda "/>
    <s v=" Orange"/>
    <m/>
    <x v="4"/>
    <s v=" April 6"/>
    <n v="2022"/>
  </r>
  <r>
    <s v="Processed"/>
    <s v="VJ300320609"/>
    <s v="GuttenPlans"/>
    <s v="GuttenPlans x1367"/>
    <s v="Monster Energy Original"/>
    <s v="Carbonated"/>
    <n v="14934041090"/>
    <s v="Wednesday, April 6, 2022"/>
    <s v="Cash"/>
    <n v="146"/>
    <n v="3.25"/>
    <n v="1"/>
    <n v="146"/>
    <n v="3.25"/>
    <n v="1"/>
    <n v="3.25"/>
    <n v="3.25"/>
    <x v="95"/>
    <s v="Monster Energy Original"/>
    <s v="Carbonated"/>
    <x v="0"/>
    <b v="1"/>
    <n v="3.25"/>
    <n v="2.1666666666666665"/>
    <s v="Monster Energy Original"/>
    <m/>
    <m/>
    <x v="4"/>
    <s v=" April 6"/>
    <n v="2022"/>
  </r>
  <r>
    <s v="Processed"/>
    <s v="VJ300320692"/>
    <s v="EB Public Library"/>
    <s v="EB Public Library x1380"/>
    <s v="Genius Keto Bar - Chocolate Dream"/>
    <s v="Food"/>
    <n v="14934141184"/>
    <s v="Wednesday, April 6, 2022"/>
    <s v="Cash"/>
    <n v="136"/>
    <n v="2"/>
    <n v="1"/>
    <n v="136"/>
    <n v="2"/>
    <n v="1"/>
    <n v="2"/>
    <n v="2"/>
    <x v="95"/>
    <s v="Genius Keto Bar - Chocolate Dream"/>
    <s v="Food"/>
    <x v="1"/>
    <b v="1"/>
    <n v="2"/>
    <n v="1.3333333333333333"/>
    <s v="Genius Keto Bar "/>
    <s v=" Chocolate Dream"/>
    <m/>
    <x v="4"/>
    <s v=" April 6"/>
    <n v="2022"/>
  </r>
  <r>
    <s v="Processed"/>
    <s v="VJ300320692"/>
    <s v="EB Public Library"/>
    <s v="EB Public Library x1380"/>
    <s v="Iberia Coconut Water"/>
    <s v="Non Carbonated"/>
    <n v="14934216476"/>
    <s v="Wednesday, April 6, 2022"/>
    <s v="Cash"/>
    <n v="141"/>
    <n v="2"/>
    <n v="1"/>
    <n v="141"/>
    <n v="2"/>
    <n v="1"/>
    <n v="2"/>
    <n v="2"/>
    <x v="95"/>
    <s v="Iberia Coconut Water"/>
    <s v="Non Carbonated"/>
    <x v="2"/>
    <b v="1"/>
    <n v="2"/>
    <n v="1.3333333333333333"/>
    <s v="Iberia Coconut Water"/>
    <m/>
    <m/>
    <x v="4"/>
    <s v=" April 6"/>
    <n v="2022"/>
  </r>
  <r>
    <s v="Processed"/>
    <s v="VJ300320692"/>
    <s v="EB Public Library"/>
    <s v="EB Public Library x1380"/>
    <s v="Oreo Mini"/>
    <s v="Food"/>
    <n v="14934216761"/>
    <s v="Wednesday, April 6, 2022"/>
    <s v="Cash"/>
    <n v="120"/>
    <n v="2"/>
    <n v="1"/>
    <n v="120"/>
    <n v="2"/>
    <n v="1"/>
    <n v="2"/>
    <n v="2"/>
    <x v="95"/>
    <s v="Oreo Mini"/>
    <s v="Food"/>
    <x v="1"/>
    <b v="1"/>
    <n v="2"/>
    <n v="1.3333333333333333"/>
    <s v="Oreo Mini"/>
    <m/>
    <m/>
    <x v="4"/>
    <s v=" April 6"/>
    <n v="2022"/>
  </r>
  <r>
    <s v="Processed"/>
    <s v="VJ300320609"/>
    <s v="GuttenPlans"/>
    <s v="GuttenPlans x1367"/>
    <s v="Doritos Dinamita Chile Lemon"/>
    <m/>
    <n v="14934440520"/>
    <s v="Wednesday, April 6, 2022"/>
    <s v="Cash"/>
    <n v="113"/>
    <n v="1.5"/>
    <n v="1"/>
    <n v="113"/>
    <n v="1.5"/>
    <n v="1"/>
    <n v="1.5"/>
    <n v="1.5"/>
    <x v="95"/>
    <s v="Doritos Dinamita Chile Lemon"/>
    <s v="Cell is Blank - Dis-regard"/>
    <x v="1"/>
    <b v="1"/>
    <n v="1.5"/>
    <n v="1"/>
    <s v="Doritos Dinamita Chile Lemon"/>
    <m/>
    <m/>
    <x v="4"/>
    <s v=" April 6"/>
    <n v="2022"/>
  </r>
  <r>
    <s v="Processed"/>
    <s v="VJ300320609"/>
    <s v="GuttenPlans"/>
    <s v="GuttenPlans x1367"/>
    <s v="SunChips Multigrain - Original"/>
    <s v="Food"/>
    <n v="14934442192"/>
    <s v="Wednesday, April 6, 2022"/>
    <s v="Cash"/>
    <n v="112"/>
    <n v="1.5"/>
    <n v="1"/>
    <n v="112"/>
    <n v="1.5"/>
    <n v="1"/>
    <n v="1.5"/>
    <n v="1.5"/>
    <x v="95"/>
    <s v="SunChips Multigrain - Original"/>
    <s v="Food"/>
    <x v="1"/>
    <b v="1"/>
    <n v="1.5"/>
    <n v="1"/>
    <s v="SunChips Multigrain "/>
    <s v=" Original"/>
    <m/>
    <x v="4"/>
    <s v=" April 6"/>
    <n v="2022"/>
  </r>
  <r>
    <s v="Processed"/>
    <s v="VJ300320692"/>
    <s v="EB Public Library"/>
    <s v="EB Public Library x1380"/>
    <s v="Seapoint Farms Dry Roasted Edamame - Wasabi"/>
    <s v="Food"/>
    <n v="14934506924"/>
    <s v="Wednesday, April 6, 2022"/>
    <s v="Credit"/>
    <n v="122"/>
    <n v="2.5"/>
    <n v="1"/>
    <n v="122"/>
    <n v="2.5"/>
    <n v="1"/>
    <n v="2.5"/>
    <n v="2.5"/>
    <x v="95"/>
    <s v="Seapoint Farms Dry Roasted Edamame - Wasabi"/>
    <s v="Food"/>
    <x v="1"/>
    <b v="1"/>
    <n v="2.5"/>
    <n v="1.6666666666666667"/>
    <s v="Seapoint Farms Dry Roasted Edamame "/>
    <s v=" Wasabi"/>
    <m/>
    <x v="4"/>
    <s v=" April 6"/>
    <n v="2022"/>
  </r>
  <r>
    <s v="Processed"/>
    <s v="VJ300320609"/>
    <s v="GuttenPlans"/>
    <s v="GuttenPlans x1367"/>
    <s v="KitKat - Crisp Wafers"/>
    <s v="Food"/>
    <n v="14935063380"/>
    <s v="Wednesday, April 6, 2022"/>
    <s v="Cash"/>
    <n v="138"/>
    <n v="2"/>
    <n v="1"/>
    <n v="138"/>
    <n v="2"/>
    <n v="1"/>
    <n v="2"/>
    <n v="2"/>
    <x v="95"/>
    <s v="KitKat - Crisp Wafers"/>
    <s v="Food"/>
    <x v="1"/>
    <b v="1"/>
    <n v="2"/>
    <n v="1.3333333333333333"/>
    <s v="KitKat "/>
    <s v=" Crisp Wafers"/>
    <m/>
    <x v="4"/>
    <s v=" April 6"/>
    <n v="2022"/>
  </r>
  <r>
    <s v="Processed"/>
    <s v="VJ300320609"/>
    <s v="GuttenPlans"/>
    <s v="GuttenPlans x1367"/>
    <s v="Snapple Diet Tea - Peach Tea"/>
    <s v="Non Carbonated"/>
    <n v="14935110601"/>
    <s v="Wednesday, April 6, 2022"/>
    <s v="Cash"/>
    <n v="145"/>
    <n v="2.5"/>
    <n v="1"/>
    <n v="145"/>
    <n v="2.5"/>
    <n v="1"/>
    <n v="2.5"/>
    <n v="2.5"/>
    <x v="95"/>
    <s v="Snapple Diet Tea - Peach Tea"/>
    <s v="Non Carbonated"/>
    <x v="2"/>
    <b v="1"/>
    <n v="2.5"/>
    <n v="1.6666666666666667"/>
    <s v="Snapple Diet Tea "/>
    <s v=" Peach Tea"/>
    <m/>
    <x v="4"/>
    <s v=" April 6"/>
    <n v="2022"/>
  </r>
  <r>
    <s v="Processed"/>
    <s v="VJ300320609"/>
    <s v="GuttenPlans"/>
    <s v="GuttenPlans x1367"/>
    <s v="Monster Energy Original"/>
    <s v="Carbonated"/>
    <n v="14935117715"/>
    <s v="Wednesday, April 6, 2022"/>
    <s v="Cash"/>
    <n v="146"/>
    <n v="3.25"/>
    <n v="1"/>
    <n v="146"/>
    <n v="3.25"/>
    <n v="1"/>
    <n v="3.25"/>
    <n v="3.25"/>
    <x v="95"/>
    <s v="Monster Energy Original"/>
    <s v="Carbonated"/>
    <x v="0"/>
    <b v="1"/>
    <n v="3.25"/>
    <n v="2.1666666666666665"/>
    <s v="Monster Energy Original"/>
    <m/>
    <m/>
    <x v="4"/>
    <s v=" April 6"/>
    <n v="2022"/>
  </r>
  <r>
    <s v="Processed"/>
    <s v="VJ300320692"/>
    <s v="EB Public Library"/>
    <s v="EB Public Library x1380"/>
    <s v="Spindrift - Sparkling Water - Pineapple"/>
    <s v="Carbonated"/>
    <n v="14936747793"/>
    <s v="Thursday, April 7, 2022"/>
    <s v="Cash"/>
    <n v="140"/>
    <n v="1.5"/>
    <n v="1"/>
    <n v="140"/>
    <n v="1.5"/>
    <n v="1"/>
    <n v="1.5"/>
    <n v="1.5"/>
    <x v="96"/>
    <s v="Spindrift - Sparkling Water - Pineapple"/>
    <s v="Carbonated"/>
    <x v="0"/>
    <b v="1"/>
    <n v="1.5"/>
    <n v="1"/>
    <s v="Spindrift "/>
    <s v=" Sparkling Water "/>
    <s v=" Pineapple"/>
    <x v="5"/>
    <s v=" April 7"/>
    <n v="2022"/>
  </r>
  <r>
    <s v="Processed"/>
    <s v="VJ300320686"/>
    <s v="Earle Asphalt"/>
    <s v="Earle Asphalt x1371"/>
    <s v="SunChips Multigrain - Harvest Cheddar"/>
    <s v="Food"/>
    <n v="14936974675"/>
    <s v="Thursday, April 7, 2022"/>
    <s v="Cash"/>
    <n v="121"/>
    <n v="1.5"/>
    <n v="1"/>
    <n v="121"/>
    <n v="1.5"/>
    <n v="1"/>
    <n v="1.5"/>
    <n v="1.5"/>
    <x v="96"/>
    <s v="SunChips Multigrain - Harvest Cheddar"/>
    <s v="Food"/>
    <x v="1"/>
    <b v="1"/>
    <n v="1.5"/>
    <n v="1"/>
    <s v="SunChips Multigrain "/>
    <s v=" Harvest Cheddar"/>
    <m/>
    <x v="5"/>
    <s v=" April 7"/>
    <n v="2022"/>
  </r>
  <r>
    <s v="Processed"/>
    <s v="VJ300320692"/>
    <s v="EB Public Library"/>
    <s v="EB Public Library x1380"/>
    <s v="Lenny &amp; Larrys - SnickerDoodle"/>
    <s v="Food"/>
    <n v="14937452464"/>
    <s v="Thursday, April 7, 2022"/>
    <s v="Cash"/>
    <n v="157"/>
    <n v="2.25"/>
    <n v="1"/>
    <n v="157"/>
    <n v="2.25"/>
    <n v="1"/>
    <n v="2.25"/>
    <n v="2.25"/>
    <x v="96"/>
    <s v="Lenny &amp; Larrys - SnickerDoodle"/>
    <s v="Food"/>
    <x v="1"/>
    <b v="1"/>
    <n v="2.25"/>
    <n v="1.5"/>
    <s v="Lenny &amp; Larrys "/>
    <s v=" SnickerDoodle"/>
    <m/>
    <x v="5"/>
    <s v=" April 7"/>
    <n v="2022"/>
  </r>
  <r>
    <s v="Processed"/>
    <s v="VJ300320692"/>
    <s v="EB Public Library"/>
    <s v="EB Public Library x1380"/>
    <s v="RXBAR - Protein Bar - Chocolate Sea Salt"/>
    <s v="Food"/>
    <n v="14937458401"/>
    <s v="Thursday, April 7, 2022"/>
    <s v="Cash"/>
    <n v="135"/>
    <n v="2"/>
    <n v="1"/>
    <n v="135"/>
    <n v="2"/>
    <n v="1"/>
    <n v="2"/>
    <n v="2"/>
    <x v="96"/>
    <s v="RXBAR - Protein Bar - Chocolate Sea Salt"/>
    <s v="Food"/>
    <x v="1"/>
    <b v="1"/>
    <n v="2"/>
    <n v="1.3333333333333333"/>
    <s v="RXBAR "/>
    <s v=" Protein Bar "/>
    <s v=" Chocolate Sea Salt"/>
    <x v="5"/>
    <s v=" April 7"/>
    <n v="2022"/>
  </r>
  <r>
    <s v="Processed"/>
    <s v="VJ300320692"/>
    <s v="EB Public Library"/>
    <s v="EB Public Library x1380"/>
    <s v="Coca Cola - Zero Sugar"/>
    <s v="Carbonated"/>
    <n v="14937549782"/>
    <s v="Thursday, April 7, 2022"/>
    <s v="Cash"/>
    <n v="142"/>
    <n v="1.5"/>
    <n v="1"/>
    <n v="142"/>
    <n v="1.5"/>
    <n v="1"/>
    <n v="1.5"/>
    <n v="1.5"/>
    <x v="96"/>
    <s v="Coca Cola - Zero Sugar"/>
    <s v="Carbonated"/>
    <x v="0"/>
    <b v="1"/>
    <n v="1.5"/>
    <n v="1"/>
    <s v="Coca Cola "/>
    <s v=" Zero Sugar"/>
    <m/>
    <x v="5"/>
    <s v=" April 7"/>
    <n v="2022"/>
  </r>
  <r>
    <s v="Processed"/>
    <s v="VJ300320686"/>
    <s v="Earle Asphalt"/>
    <s v="Earle Asphalt x1371"/>
    <s v="Wonderful Pistachios - Variety"/>
    <s v="Food"/>
    <n v="14938207706"/>
    <s v="Thursday, April 7, 2022"/>
    <s v="Cash"/>
    <n v="138"/>
    <n v="2"/>
    <n v="1"/>
    <n v="138"/>
    <n v="2"/>
    <n v="1"/>
    <n v="2"/>
    <n v="2"/>
    <x v="96"/>
    <s v="Wonderful Pistachios - Variety"/>
    <s v="Food"/>
    <x v="1"/>
    <b v="1"/>
    <n v="2"/>
    <n v="1.3333333333333333"/>
    <s v="Wonderful Pistachios "/>
    <s v=" Variety"/>
    <m/>
    <x v="5"/>
    <s v=" April 7"/>
    <n v="2022"/>
  </r>
  <r>
    <s v="Processed"/>
    <s v="VJ300320692"/>
    <s v="EB Public Library"/>
    <s v="EB Public Library x1380"/>
    <s v="Iberia Coconut Water"/>
    <s v="Non Carbonated"/>
    <n v="14938366487"/>
    <s v="Thursday, April 7, 2022"/>
    <s v="Credit"/>
    <n v="141"/>
    <n v="2"/>
    <n v="1"/>
    <n v="141"/>
    <n v="2"/>
    <n v="1"/>
    <n v="2"/>
    <n v="4"/>
    <x v="96"/>
    <s v="Iberia Coconut Water"/>
    <s v="Non Carbonated"/>
    <x v="2"/>
    <b v="1"/>
    <n v="2"/>
    <n v="1.3333333333333333"/>
    <s v="Iberia Coconut Water"/>
    <m/>
    <m/>
    <x v="5"/>
    <s v=" April 7"/>
    <n v="2022"/>
  </r>
  <r>
    <s v="Processed"/>
    <s v="VJ300320692"/>
    <s v="EB Public Library"/>
    <s v="EB Public Library x1380"/>
    <s v="Oreo Mini"/>
    <s v="Food"/>
    <n v="14938366487"/>
    <s v="Thursday, April 7, 2022"/>
    <s v="Credit"/>
    <n v="120"/>
    <n v="2"/>
    <n v="1"/>
    <n v="120"/>
    <n v="2"/>
    <n v="1"/>
    <n v="2"/>
    <n v="4"/>
    <x v="96"/>
    <s v="Oreo Mini"/>
    <s v="Food"/>
    <x v="1"/>
    <b v="1"/>
    <n v="2"/>
    <n v="1.3333333333333333"/>
    <s v="Oreo Mini"/>
    <m/>
    <m/>
    <x v="5"/>
    <s v=" April 7"/>
    <n v="2022"/>
  </r>
  <r>
    <s v="Processed"/>
    <s v="VJ300320692"/>
    <s v="EB Public Library"/>
    <s v="EB Public Library x1380"/>
    <s v="Keto Krisp - Almond/Chocolate"/>
    <s v="Carbonated"/>
    <n v="14938518883"/>
    <s v="Thursday, April 7, 2022"/>
    <s v="Credit"/>
    <n v="132"/>
    <n v="2"/>
    <n v="1"/>
    <n v="132"/>
    <n v="2"/>
    <n v="1"/>
    <n v="2"/>
    <n v="3.5"/>
    <x v="96"/>
    <s v="Keto Krisp - Almond/Chocolate"/>
    <s v="Carbonated"/>
    <x v="0"/>
    <b v="1"/>
    <n v="2"/>
    <n v="1.3333333333333333"/>
    <s v="Keto Krisp "/>
    <s v=" Almond/Chocolate"/>
    <m/>
    <x v="5"/>
    <s v=" April 7"/>
    <n v="2022"/>
  </r>
  <r>
    <s v="Processed"/>
    <s v="VJ300320692"/>
    <s v="EB Public Library"/>
    <s v="EB Public Library x1380"/>
    <s v="Spindrift - Sparkling Water - Pineapple"/>
    <s v="Carbonated"/>
    <n v="14938518883"/>
    <s v="Thursday, April 7, 2022"/>
    <s v="Credit"/>
    <n v="140"/>
    <n v="1.5"/>
    <n v="1"/>
    <n v="140"/>
    <n v="1.5"/>
    <n v="1"/>
    <n v="1.5"/>
    <n v="3.5"/>
    <x v="96"/>
    <s v="Spindrift - Sparkling Water - Pineapple"/>
    <s v="Carbonated"/>
    <x v="0"/>
    <b v="1"/>
    <n v="1.5"/>
    <n v="1"/>
    <s v="Spindrift "/>
    <s v=" Sparkling Water "/>
    <s v=" Pineapple"/>
    <x v="5"/>
    <s v=" April 7"/>
    <n v="2022"/>
  </r>
  <r>
    <s v="Processed"/>
    <s v="VJ300320686"/>
    <s v="Earle Asphalt"/>
    <s v="Earle Asphalt x1371"/>
    <s v="Kinder - Bueno - Crispy Creamy Chocolate"/>
    <s v="Food"/>
    <n v="14938589860"/>
    <s v="Thursday, April 7, 2022"/>
    <s v="Cash"/>
    <n v="139"/>
    <n v="2"/>
    <n v="1"/>
    <n v="139"/>
    <n v="2"/>
    <n v="1"/>
    <n v="2"/>
    <n v="2"/>
    <x v="96"/>
    <s v="Kinder - Bueno - Crispy Creamy Chocolate"/>
    <s v="Food"/>
    <x v="1"/>
    <b v="1"/>
    <n v="2"/>
    <n v="1.3333333333333333"/>
    <s v="Kinder "/>
    <s v=" Bueno "/>
    <s v=" Crispy Creamy Chocolate"/>
    <x v="5"/>
    <s v=" April 7"/>
    <n v="2022"/>
  </r>
  <r>
    <s v="Processed"/>
    <s v="VJ300320692"/>
    <s v="EB Public Library"/>
    <s v="EB Public Library x1380"/>
    <s v="Iberia Coconut Water"/>
    <s v="Non Carbonated"/>
    <n v="14938718445"/>
    <s v="Thursday, April 7, 2022"/>
    <s v="Credit"/>
    <n v="141"/>
    <n v="2"/>
    <n v="1"/>
    <n v="141"/>
    <n v="2"/>
    <n v="1"/>
    <n v="2"/>
    <n v="4"/>
    <x v="96"/>
    <s v="Iberia Coconut Water"/>
    <s v="Non Carbonated"/>
    <x v="2"/>
    <b v="1"/>
    <n v="2"/>
    <n v="1.3333333333333333"/>
    <s v="Iberia Coconut Water"/>
    <m/>
    <m/>
    <x v="5"/>
    <s v=" April 7"/>
    <n v="2022"/>
  </r>
  <r>
    <s v="Processed"/>
    <s v="VJ300320692"/>
    <s v="EB Public Library"/>
    <s v="EB Public Library x1380"/>
    <s v="Autumns Granola Bar - Cinnamon Almond"/>
    <s v="Food"/>
    <n v="14938718445"/>
    <s v="Thursday, April 7, 2022"/>
    <s v="Credit"/>
    <n v="130"/>
    <n v="2"/>
    <n v="1"/>
    <n v="130"/>
    <n v="2"/>
    <n v="1"/>
    <n v="2"/>
    <n v="4"/>
    <x v="96"/>
    <s v="Autumns Granola Bar - Cinnamon Almond"/>
    <s v="Food"/>
    <x v="1"/>
    <b v="1"/>
    <n v="2"/>
    <n v="1.3333333333333333"/>
    <s v="Autumns Granola Bar "/>
    <s v=" Cinnamon Almond"/>
    <m/>
    <x v="5"/>
    <s v=" April 7"/>
    <n v="2022"/>
  </r>
  <r>
    <s v="Processed"/>
    <s v="VJ300320686"/>
    <s v="Earle Asphalt"/>
    <s v="Earle Asphalt x1371"/>
    <s v="Wonderful Pistachios - Variety"/>
    <s v="Food"/>
    <n v="14938854385"/>
    <s v="Thursday, April 7, 2022"/>
    <s v="Cash"/>
    <n v="138"/>
    <n v="2"/>
    <n v="1"/>
    <n v="138"/>
    <n v="2"/>
    <n v="1"/>
    <n v="2"/>
    <n v="2"/>
    <x v="96"/>
    <s v="Wonderful Pistachios - Variety"/>
    <s v="Food"/>
    <x v="1"/>
    <b v="1"/>
    <n v="2"/>
    <n v="1.3333333333333333"/>
    <s v="Wonderful Pistachios "/>
    <s v=" Variety"/>
    <m/>
    <x v="5"/>
    <s v=" April 7"/>
    <n v="2022"/>
  </r>
  <r>
    <s v="Processed"/>
    <s v="VJ300320692"/>
    <s v="EB Public Library"/>
    <s v="EB Public Library x1380"/>
    <s v="Belvita Snack Bites - Cinnamon BS Go Paks"/>
    <s v="Food"/>
    <n v="14938903509"/>
    <s v="Thursday, April 7, 2022"/>
    <s v="Credit"/>
    <n v="154"/>
    <n v="3"/>
    <n v="1"/>
    <n v="154"/>
    <n v="3"/>
    <n v="1"/>
    <n v="3"/>
    <n v="3"/>
    <x v="96"/>
    <s v="Belvita Snack Bites - Cinnamon BS Go Paks"/>
    <s v="Food"/>
    <x v="1"/>
    <b v="1"/>
    <n v="3"/>
    <n v="2"/>
    <s v="Belvita Snack Bites "/>
    <s v=" Cinnamon BS Go Paks"/>
    <m/>
    <x v="5"/>
    <s v=" April 7"/>
    <n v="2022"/>
  </r>
  <r>
    <s v="Processed"/>
    <s v="VJ300320609"/>
    <s v="GuttenPlans"/>
    <s v="GuttenPlans x1367"/>
    <s v="Doritos Famin Hot Nacho"/>
    <s v="Food"/>
    <n v="14938977051"/>
    <s v="Thursday, April 7, 2022"/>
    <s v="Credit"/>
    <n v="120"/>
    <n v="1.5"/>
    <n v="1"/>
    <n v="120"/>
    <n v="1.5"/>
    <n v="1"/>
    <n v="1.5"/>
    <n v="3.5"/>
    <x v="96"/>
    <s v="Doritos Famin Hot Nacho"/>
    <s v="Food"/>
    <x v="1"/>
    <b v="1"/>
    <n v="1.5"/>
    <n v="1"/>
    <s v="Doritos Famin Hot Nacho"/>
    <m/>
    <m/>
    <x v="5"/>
    <s v=" April 7"/>
    <n v="2022"/>
  </r>
  <r>
    <s v="Processed"/>
    <s v="VJ300320609"/>
    <s v="GuttenPlans"/>
    <s v="GuttenPlans x1367"/>
    <s v="KitKat - Crisp Wafers"/>
    <s v="Food"/>
    <n v="14938977051"/>
    <s v="Thursday, April 7, 2022"/>
    <s v="Credit"/>
    <n v="134"/>
    <n v="2"/>
    <n v="1"/>
    <n v="134"/>
    <n v="2"/>
    <n v="1"/>
    <n v="2"/>
    <n v="3.5"/>
    <x v="96"/>
    <s v="KitKat - Crisp Wafers"/>
    <s v="Food"/>
    <x v="1"/>
    <b v="1"/>
    <n v="2"/>
    <n v="1.3333333333333333"/>
    <s v="KitKat "/>
    <s v=" Crisp Wafers"/>
    <m/>
    <x v="5"/>
    <s v=" April 7"/>
    <n v="2022"/>
  </r>
  <r>
    <s v="Processed"/>
    <s v="VJ300320692"/>
    <s v="EB Public Library"/>
    <s v="EB Public Library x1380"/>
    <s v="RXBAR - Protein Bar - Chocolate Sea Salt"/>
    <s v="Food"/>
    <n v="14939276962"/>
    <s v="Thursday, April 7, 2022"/>
    <s v="Cash"/>
    <n v="135"/>
    <n v="2"/>
    <n v="1"/>
    <n v="135"/>
    <n v="2"/>
    <n v="1"/>
    <n v="2"/>
    <n v="2"/>
    <x v="96"/>
    <s v="RXBAR - Protein Bar - Chocolate Sea Salt"/>
    <s v="Food"/>
    <x v="1"/>
    <b v="1"/>
    <n v="2"/>
    <n v="1.3333333333333333"/>
    <s v="RXBAR "/>
    <s v=" Protein Bar "/>
    <s v=" Chocolate Sea Salt"/>
    <x v="5"/>
    <s v=" April 7"/>
    <n v="2022"/>
  </r>
  <r>
    <s v="Processed"/>
    <s v="VJ300320692"/>
    <s v="EB Public Library"/>
    <s v="EB Public Library x1380"/>
    <s v="Spindrift - Sparkling Water - Pineapple"/>
    <s v="Carbonated"/>
    <n v="14939285475"/>
    <s v="Thursday, April 7, 2022"/>
    <s v="Credit"/>
    <n v="140"/>
    <n v="1.5"/>
    <n v="1"/>
    <n v="140"/>
    <n v="1.5"/>
    <n v="1"/>
    <n v="1.5"/>
    <n v="1.5"/>
    <x v="96"/>
    <s v="Spindrift - Sparkling Water - Pineapple"/>
    <s v="Carbonated"/>
    <x v="0"/>
    <b v="1"/>
    <n v="1.5"/>
    <n v="1"/>
    <s v="Spindrift "/>
    <s v=" Sparkling Water "/>
    <s v=" Pineapple"/>
    <x v="5"/>
    <s v=" April 7"/>
    <n v="2022"/>
  </r>
  <r>
    <s v="Processed"/>
    <s v="VJ300320609"/>
    <s v="GuttenPlans"/>
    <s v="GuttenPlans x1367"/>
    <s v="KitKat - Crisp Wafers"/>
    <s v="Food"/>
    <n v="14939390326"/>
    <s v="Thursday, April 7, 2022"/>
    <s v="Credit"/>
    <n v="138"/>
    <n v="2"/>
    <n v="1"/>
    <n v="138"/>
    <n v="2"/>
    <n v="1"/>
    <n v="2"/>
    <n v="2"/>
    <x v="96"/>
    <s v="KitKat - Crisp Wafers"/>
    <s v="Food"/>
    <x v="1"/>
    <b v="1"/>
    <n v="2"/>
    <n v="1.3333333333333333"/>
    <s v="KitKat "/>
    <s v=" Crisp Wafers"/>
    <m/>
    <x v="5"/>
    <s v=" April 7"/>
    <n v="2022"/>
  </r>
  <r>
    <s v="Processed"/>
    <s v="VJ300320609"/>
    <s v="GuttenPlans"/>
    <s v="GuttenPlans x1367"/>
    <s v="Snapple Diet Tea - Lemon"/>
    <s v="Non Carbonated"/>
    <n v="14939610679"/>
    <s v="Thursday, April 7, 2022"/>
    <s v="Cash"/>
    <n v="143"/>
    <n v="2.5"/>
    <n v="1"/>
    <n v="143"/>
    <n v="2.5"/>
    <n v="1"/>
    <n v="2.5"/>
    <n v="2.5"/>
    <x v="96"/>
    <s v="Snapple Diet Tea - Lemon"/>
    <s v="Non Carbonated"/>
    <x v="2"/>
    <b v="1"/>
    <n v="2.5"/>
    <n v="1.6666666666666667"/>
    <s v="Snapple Diet Tea "/>
    <s v=" Lemon"/>
    <m/>
    <x v="5"/>
    <s v=" April 7"/>
    <n v="2022"/>
  </r>
  <r>
    <s v="Processed"/>
    <s v="VJ300320609"/>
    <s v="GuttenPlans"/>
    <s v="GuttenPlans x1367"/>
    <s v="Doritos Famin Hot Nacho"/>
    <s v="Food"/>
    <n v="14939614673"/>
    <s v="Thursday, April 7, 2022"/>
    <s v="Cash"/>
    <n v="120"/>
    <n v="1.5"/>
    <n v="1"/>
    <n v="120"/>
    <n v="1.5"/>
    <n v="1"/>
    <n v="1.5"/>
    <n v="1.5"/>
    <x v="96"/>
    <s v="Doritos Famin Hot Nacho"/>
    <s v="Food"/>
    <x v="1"/>
    <b v="1"/>
    <n v="1.5"/>
    <n v="1"/>
    <s v="Doritos Famin Hot Nacho"/>
    <m/>
    <m/>
    <x v="5"/>
    <s v=" April 7"/>
    <n v="2022"/>
  </r>
  <r>
    <s v="Processed"/>
    <s v="VJ300320609"/>
    <s v="GuttenPlans"/>
    <s v="GuttenPlans x1367"/>
    <s v="KitKat - Crisp Wafers"/>
    <s v="Food"/>
    <n v="14939616841"/>
    <s v="Thursday, April 7, 2022"/>
    <s v="Cash"/>
    <n v="138"/>
    <n v="2"/>
    <n v="1"/>
    <n v="138"/>
    <n v="2"/>
    <n v="1"/>
    <n v="2"/>
    <n v="2"/>
    <x v="96"/>
    <s v="KitKat - Crisp Wafers"/>
    <s v="Food"/>
    <x v="1"/>
    <b v="1"/>
    <n v="2"/>
    <n v="1.3333333333333333"/>
    <s v="KitKat "/>
    <s v=" Crisp Wafers"/>
    <m/>
    <x v="5"/>
    <s v=" April 7"/>
    <n v="2022"/>
  </r>
  <r>
    <s v="Processed"/>
    <s v="VJ300205292"/>
    <s v="Brunswick Sq Mall"/>
    <s v="BSQ Mall x1364 - Zales"/>
    <s v="Oreo Mini"/>
    <s v="Food"/>
    <n v="14939802204"/>
    <s v="Thursday, April 7, 2022"/>
    <s v="Credit"/>
    <n v="121"/>
    <n v="2"/>
    <n v="1"/>
    <n v="121"/>
    <n v="2"/>
    <n v="1"/>
    <n v="2"/>
    <n v="2"/>
    <x v="96"/>
    <s v="Oreo Mini"/>
    <s v="Food"/>
    <x v="1"/>
    <b v="1"/>
    <n v="2"/>
    <n v="1.3333333333333333"/>
    <s v="Oreo Mini"/>
    <m/>
    <m/>
    <x v="5"/>
    <s v=" April 7"/>
    <n v="2022"/>
  </r>
  <r>
    <s v="Processed"/>
    <s v="VJ300320692"/>
    <s v="EB Public Library"/>
    <s v="EB Public Library x1380"/>
    <s v="Honest Tea - Berry Hibiscus"/>
    <s v="Non Carbonated"/>
    <n v="14940075443"/>
    <s v="Thursday, April 7, 2022"/>
    <s v="Credit"/>
    <n v="145"/>
    <n v="2.75"/>
    <n v="1"/>
    <n v="145"/>
    <n v="2.75"/>
    <n v="1"/>
    <n v="2.75"/>
    <n v="2.75"/>
    <x v="96"/>
    <s v="Honest Tea - Berry Hibiscus"/>
    <s v="Non Carbonated"/>
    <x v="2"/>
    <b v="1"/>
    <n v="2.75"/>
    <n v="1.8333333333333333"/>
    <s v="Honest Tea "/>
    <s v=" Berry Hibiscus"/>
    <m/>
    <x v="5"/>
    <s v=" April 7"/>
    <n v="2022"/>
  </r>
  <r>
    <s v="Processed"/>
    <s v="VJ300320609"/>
    <s v="GuttenPlans"/>
    <s v="GuttenPlans x1367"/>
    <s v="Doritos Famin Hot Nacho"/>
    <s v="Food"/>
    <n v="14940092213"/>
    <s v="Thursday, April 7, 2022"/>
    <s v="Cash"/>
    <n v="120"/>
    <n v="1.5"/>
    <n v="1"/>
    <n v="120"/>
    <n v="1.5"/>
    <n v="1"/>
    <n v="1.5"/>
    <n v="1.5"/>
    <x v="96"/>
    <s v="Doritos Famin Hot Nacho"/>
    <s v="Food"/>
    <x v="1"/>
    <b v="1"/>
    <n v="1.5"/>
    <n v="1"/>
    <s v="Doritos Famin Hot Nacho"/>
    <m/>
    <m/>
    <x v="5"/>
    <s v=" April 7"/>
    <n v="2022"/>
  </r>
  <r>
    <s v="Processed"/>
    <s v="VJ300320692"/>
    <s v="EB Public Library"/>
    <s v="EB Public Library x1380"/>
    <s v="Poland Springs Water"/>
    <s v="Water"/>
    <n v="14940196330"/>
    <s v="Thursday, April 7, 2022"/>
    <s v="Credit"/>
    <n v="144"/>
    <n v="1.5"/>
    <n v="1"/>
    <n v="144"/>
    <n v="1.5"/>
    <n v="1"/>
    <n v="1.5"/>
    <n v="3"/>
    <x v="96"/>
    <s v="Poland Springs Water"/>
    <s v="Water"/>
    <x v="3"/>
    <b v="1"/>
    <n v="1.5"/>
    <n v="1"/>
    <s v="Poland Springs Water"/>
    <m/>
    <m/>
    <x v="5"/>
    <s v=" April 7"/>
    <n v="2022"/>
  </r>
  <r>
    <s v="Processed"/>
    <s v="VJ300320692"/>
    <s v="EB Public Library"/>
    <s v="EB Public Library x1380"/>
    <s v="Coca Cola - Zero Sugar"/>
    <s v="Carbonated"/>
    <n v="14940196330"/>
    <s v="Thursday, April 7, 2022"/>
    <s v="Credit"/>
    <n v="142"/>
    <n v="1.5"/>
    <n v="1"/>
    <n v="142"/>
    <n v="1.5"/>
    <n v="1"/>
    <n v="1.5"/>
    <n v="3"/>
    <x v="96"/>
    <s v="Coca Cola - Zero Sugar"/>
    <s v="Carbonated"/>
    <x v="0"/>
    <b v="1"/>
    <n v="1.5"/>
    <n v="1"/>
    <s v="Coca Cola "/>
    <s v=" Zero Sugar"/>
    <m/>
    <x v="5"/>
    <s v=" April 7"/>
    <n v="2022"/>
  </r>
  <r>
    <s v="Processed"/>
    <s v="VJ300320609"/>
    <s v="GuttenPlans"/>
    <s v="GuttenPlans x1367"/>
    <s v="Monster Energy Original"/>
    <s v="Carbonated"/>
    <n v="14940561183"/>
    <s v="Thursday, April 7, 2022"/>
    <s v="Cash"/>
    <n v="146"/>
    <n v="3.25"/>
    <n v="1"/>
    <n v="146"/>
    <n v="3.25"/>
    <n v="1"/>
    <n v="3.25"/>
    <n v="3.25"/>
    <x v="96"/>
    <s v="Monster Energy Original"/>
    <s v="Carbonated"/>
    <x v="0"/>
    <b v="1"/>
    <n v="3.25"/>
    <n v="2.1666666666666665"/>
    <s v="Monster Energy Original"/>
    <m/>
    <m/>
    <x v="5"/>
    <s v=" April 7"/>
    <n v="2022"/>
  </r>
  <r>
    <s v="Processed"/>
    <s v="VJ300320609"/>
    <s v="GuttenPlans"/>
    <s v="GuttenPlans x1367"/>
    <s v="Snapple Diet Tea - Peach Tea"/>
    <s v="Non Carbonated"/>
    <n v="14940695475"/>
    <s v="Thursday, April 7, 2022"/>
    <s v="Credit"/>
    <n v="145"/>
    <n v="2.5"/>
    <n v="1"/>
    <n v="145"/>
    <n v="2.5"/>
    <n v="1"/>
    <n v="2.5"/>
    <n v="2.5"/>
    <x v="96"/>
    <s v="Snapple Diet Tea - Peach Tea"/>
    <s v="Non Carbonated"/>
    <x v="2"/>
    <b v="1"/>
    <n v="2.5"/>
    <n v="1.6666666666666667"/>
    <s v="Snapple Diet Tea "/>
    <s v=" Peach Tea"/>
    <m/>
    <x v="5"/>
    <s v=" April 7"/>
    <n v="2022"/>
  </r>
  <r>
    <s v="Processed"/>
    <s v="VJ300320609"/>
    <s v="GuttenPlans"/>
    <s v="GuttenPlans x1367"/>
    <s v="Doritos Dinamita Chile Lemon"/>
    <m/>
    <n v="14940840537"/>
    <s v="Thursday, April 7, 2022"/>
    <s v="Credit"/>
    <n v="113"/>
    <n v="1.5"/>
    <n v="1"/>
    <n v="113"/>
    <n v="1.5"/>
    <n v="1"/>
    <n v="1.5"/>
    <n v="1.5"/>
    <x v="96"/>
    <s v="Doritos Dinamita Chile Lemon"/>
    <s v="Cell is Blank - Dis-regard"/>
    <x v="1"/>
    <b v="1"/>
    <n v="1.5"/>
    <n v="1"/>
    <s v="Doritos Dinamita Chile Lemon"/>
    <m/>
    <m/>
    <x v="5"/>
    <s v=" April 7"/>
    <n v="2022"/>
  </r>
  <r>
    <s v="Processed"/>
    <s v="VJ300320686"/>
    <s v="Earle Asphalt"/>
    <s v="Earle Asphalt x1371"/>
    <s v="Wonderful Pistachios - Variety"/>
    <s v="Food"/>
    <n v="14943181187"/>
    <s v="Friday, April 8, 2022"/>
    <s v="Credit"/>
    <n v="138"/>
    <n v="2"/>
    <n v="1"/>
    <n v="138"/>
    <n v="2"/>
    <n v="1"/>
    <n v="2"/>
    <n v="3.25"/>
    <x v="97"/>
    <s v="Wonderful Pistachios - Variety"/>
    <s v="Food"/>
    <x v="1"/>
    <b v="1"/>
    <n v="2"/>
    <n v="1.3333333333333333"/>
    <s v="Wonderful Pistachios "/>
    <s v=" Variety"/>
    <m/>
    <x v="6"/>
    <s v=" April 8"/>
    <n v="2022"/>
  </r>
  <r>
    <s v="Processed"/>
    <s v="VJ300320686"/>
    <s v="Earle Asphalt"/>
    <s v="Earle Asphalt x1371"/>
    <s v="CheezIt - Original"/>
    <s v="Food"/>
    <n v="14943181187"/>
    <s v="Friday, April 8, 2022"/>
    <s v="Credit"/>
    <n v="125"/>
    <n v="1.25"/>
    <n v="1"/>
    <n v="125"/>
    <n v="1.25"/>
    <n v="1"/>
    <n v="1.25"/>
    <n v="3.25"/>
    <x v="97"/>
    <s v="CheezIt - Original"/>
    <s v="Food"/>
    <x v="1"/>
    <b v="1"/>
    <n v="1.25"/>
    <n v="0.83333333333333337"/>
    <s v="CheezIt "/>
    <s v=" Original"/>
    <m/>
    <x v="6"/>
    <s v=" April 8"/>
    <n v="2022"/>
  </r>
  <r>
    <s v="Processed"/>
    <s v="VJ300320609"/>
    <s v="GuttenPlans"/>
    <s v="GuttenPlans x1367"/>
    <s v="Monster Energy Original"/>
    <s v="Carbonated"/>
    <n v="14943447883"/>
    <s v="Friday, April 8, 2022"/>
    <s v="Cash"/>
    <n v="146"/>
    <n v="3.25"/>
    <n v="1"/>
    <n v="146"/>
    <n v="3.25"/>
    <n v="1"/>
    <n v="3.25"/>
    <n v="3.25"/>
    <x v="97"/>
    <s v="Monster Energy Original"/>
    <s v="Carbonated"/>
    <x v="0"/>
    <b v="1"/>
    <n v="3.25"/>
    <n v="2.1666666666666665"/>
    <s v="Monster Energy Original"/>
    <m/>
    <m/>
    <x v="6"/>
    <s v=" April 8"/>
    <n v="2022"/>
  </r>
  <r>
    <s v="Processed"/>
    <s v="VJ300320609"/>
    <s v="GuttenPlans"/>
    <s v="GuttenPlans x1367"/>
    <s v="Stretch Island Fruit Leathers Snacks - Variet"/>
    <s v="Food"/>
    <n v="14943449664"/>
    <s v="Friday, April 8, 2022"/>
    <s v="Cash"/>
    <n v="130"/>
    <n v="1"/>
    <n v="1"/>
    <n v="130"/>
    <n v="1"/>
    <n v="1"/>
    <n v="1"/>
    <n v="1"/>
    <x v="97"/>
    <s v="Stretch Island Fruit Leathers Snacks - Variet"/>
    <s v="Food"/>
    <x v="1"/>
    <b v="1"/>
    <n v="1"/>
    <n v="0.66666666666666663"/>
    <s v="Stretch Island Fruit Leathers Snacks "/>
    <s v=" Variet"/>
    <m/>
    <x v="6"/>
    <s v=" April 8"/>
    <n v="2022"/>
  </r>
  <r>
    <s v="Processed"/>
    <s v="VJ300320686"/>
    <s v="Earle Asphalt"/>
    <s v="Earle Asphalt x1371"/>
    <s v="Wonderful Pistachios - Variety"/>
    <s v="Food"/>
    <n v="14943557951"/>
    <s v="Friday, April 8, 2022"/>
    <s v="Credit"/>
    <n v="138"/>
    <n v="2"/>
    <n v="1"/>
    <n v="138"/>
    <n v="2"/>
    <n v="1"/>
    <n v="2"/>
    <n v="2"/>
    <x v="97"/>
    <s v="Wonderful Pistachios - Variety"/>
    <s v="Food"/>
    <x v="1"/>
    <b v="1"/>
    <n v="2"/>
    <n v="1.3333333333333333"/>
    <s v="Wonderful Pistachios "/>
    <s v=" Variety"/>
    <m/>
    <x v="6"/>
    <s v=" April 8"/>
    <n v="2022"/>
  </r>
  <r>
    <s v="Processed"/>
    <s v="VJ300320692"/>
    <s v="EB Public Library"/>
    <s v="EB Public Library x1380"/>
    <s v="Iberia Coconut Water"/>
    <s v="Non Carbonated"/>
    <n v="14943557984"/>
    <s v="Friday, April 8, 2022"/>
    <s v="Credit"/>
    <n v="141"/>
    <n v="2"/>
    <n v="1"/>
    <n v="141"/>
    <n v="2"/>
    <n v="1"/>
    <n v="2"/>
    <n v="2"/>
    <x v="97"/>
    <s v="Iberia Coconut Water"/>
    <s v="Non Carbonated"/>
    <x v="2"/>
    <b v="1"/>
    <n v="2"/>
    <n v="1.3333333333333333"/>
    <s v="Iberia Coconut Water"/>
    <m/>
    <m/>
    <x v="6"/>
    <s v=" April 8"/>
    <n v="2022"/>
  </r>
  <r>
    <s v="Processed"/>
    <s v="VJ300320692"/>
    <s v="EB Public Library"/>
    <s v="EB Public Library x1380"/>
    <s v="Coca Cola - Zero Sugar"/>
    <s v="Carbonated"/>
    <n v="14943983620"/>
    <s v="Friday, April 8, 2022"/>
    <s v="Credit"/>
    <n v="142"/>
    <n v="1.5"/>
    <n v="1"/>
    <n v="142"/>
    <n v="1.5"/>
    <n v="1"/>
    <n v="1.5"/>
    <n v="1.5"/>
    <x v="97"/>
    <s v="Coca Cola - Zero Sugar"/>
    <s v="Carbonated"/>
    <x v="0"/>
    <b v="1"/>
    <n v="1.5"/>
    <n v="1"/>
    <s v="Coca Cola "/>
    <s v=" Zero Sugar"/>
    <m/>
    <x v="6"/>
    <s v=" April 8"/>
    <n v="2022"/>
  </r>
  <r>
    <s v="Processed"/>
    <s v="VJ300320609"/>
    <s v="GuttenPlans"/>
    <s v="GuttenPlans x1367"/>
    <s v="Snapple Diet Tea - Peach Tea"/>
    <s v="Non Carbonated"/>
    <n v="14944313583"/>
    <s v="Friday, April 8, 2022"/>
    <s v="Cash"/>
    <n v="145"/>
    <n v="2.5"/>
    <n v="1"/>
    <n v="145"/>
    <n v="2.5"/>
    <n v="1"/>
    <n v="2.5"/>
    <n v="2.5"/>
    <x v="97"/>
    <s v="Snapple Diet Tea - Peach Tea"/>
    <s v="Non Carbonated"/>
    <x v="2"/>
    <b v="1"/>
    <n v="2.5"/>
    <n v="1.6666666666666667"/>
    <s v="Snapple Diet Tea "/>
    <s v=" Peach Tea"/>
    <m/>
    <x v="6"/>
    <s v=" April 8"/>
    <n v="2022"/>
  </r>
  <r>
    <s v="Processed"/>
    <s v="VJ300320609"/>
    <s v="GuttenPlans"/>
    <s v="GuttenPlans x1367"/>
    <s v="Snapple Diet Tea - Peach Tea"/>
    <s v="Non Carbonated"/>
    <n v="14944419727"/>
    <s v="Friday, April 8, 2022"/>
    <s v="Credit"/>
    <n v="145"/>
    <n v="2.5"/>
    <n v="1"/>
    <n v="145"/>
    <n v="2.5"/>
    <n v="1"/>
    <n v="2.5"/>
    <n v="2.5"/>
    <x v="97"/>
    <s v="Snapple Diet Tea - Peach Tea"/>
    <s v="Non Carbonated"/>
    <x v="2"/>
    <b v="1"/>
    <n v="2.5"/>
    <n v="1.6666666666666667"/>
    <s v="Snapple Diet Tea "/>
    <s v=" Peach Tea"/>
    <m/>
    <x v="6"/>
    <s v=" April 8"/>
    <n v="2022"/>
  </r>
  <r>
    <s v="Processed"/>
    <s v="VJ300320692"/>
    <s v="EB Public Library"/>
    <s v="EB Public Library x1380"/>
    <s v="Good Health Veggie Stix - Sea Salt"/>
    <s v="Food"/>
    <n v="14944514496"/>
    <s v="Friday, April 8, 2022"/>
    <s v="Credit"/>
    <n v="110"/>
    <n v="1.5"/>
    <n v="2"/>
    <n v="110"/>
    <n v="1.5"/>
    <n v="2"/>
    <n v="3"/>
    <n v="3"/>
    <x v="97"/>
    <s v="Good Health Veggie Stix - Sea Salt"/>
    <s v="Food"/>
    <x v="1"/>
    <b v="1"/>
    <n v="1.5"/>
    <n v="1"/>
    <s v="Good Health Veggie Stix "/>
    <s v=" Sea Salt"/>
    <m/>
    <x v="6"/>
    <s v=" April 8"/>
    <n v="2022"/>
  </r>
  <r>
    <s v="Processed"/>
    <s v="VJ300320611"/>
    <s v="Brunswick Sq Mall"/>
    <s v="BSQ Mall x1366 - ATT"/>
    <s v="Snapple Diet Tea - Raspberry"/>
    <s v="Non Carbonated"/>
    <n v="14944691471"/>
    <s v="Friday, April 8, 2022"/>
    <s v="Credit"/>
    <n v="145"/>
    <n v="2.5"/>
    <n v="1"/>
    <n v="145"/>
    <n v="2.5"/>
    <n v="1"/>
    <n v="2.5"/>
    <n v="4"/>
    <x v="97"/>
    <s v="Snapple Diet Tea - Raspberry"/>
    <s v="Non Carbonated"/>
    <x v="2"/>
    <b v="1"/>
    <n v="2.5"/>
    <n v="1.6666666666666667"/>
    <s v="Snapple Diet Tea "/>
    <s v=" Raspberry"/>
    <m/>
    <x v="6"/>
    <s v=" April 8"/>
    <n v="2022"/>
  </r>
  <r>
    <s v="Processed"/>
    <s v="VJ300320611"/>
    <s v="Brunswick Sq Mall"/>
    <s v="BSQ Mall x1366 - ATT"/>
    <s v="Takis - Hot Chilli Pepper &amp; Lime"/>
    <s v="Food"/>
    <n v="14944691471"/>
    <s v="Friday, April 8, 2022"/>
    <s v="Credit"/>
    <n v="123"/>
    <n v="1.5"/>
    <n v="1"/>
    <n v="123"/>
    <n v="1.5"/>
    <n v="1"/>
    <n v="1.5"/>
    <n v="4"/>
    <x v="97"/>
    <s v="Takis - Hot Chilli Pepper &amp; Lime"/>
    <s v="Food"/>
    <x v="1"/>
    <b v="1"/>
    <n v="1.5"/>
    <n v="1"/>
    <s v="Takis "/>
    <s v=" Hot Chilli Pepper &amp; Lime"/>
    <m/>
    <x v="6"/>
    <s v=" April 8"/>
    <n v="2022"/>
  </r>
  <r>
    <s v="Processed"/>
    <s v="VJ300320609"/>
    <s v="GuttenPlans"/>
    <s v="GuttenPlans x1367"/>
    <s v="Snapple Diet Tea - Peach Tea"/>
    <s v="Non Carbonated"/>
    <n v="14944774738"/>
    <s v="Friday, April 8, 2022"/>
    <s v="Credit"/>
    <n v="145"/>
    <n v="2.5"/>
    <n v="1"/>
    <n v="145"/>
    <n v="2.5"/>
    <n v="1"/>
    <n v="2.5"/>
    <n v="2.5"/>
    <x v="97"/>
    <s v="Snapple Diet Tea - Peach Tea"/>
    <s v="Non Carbonated"/>
    <x v="2"/>
    <b v="1"/>
    <n v="2.5"/>
    <n v="1.6666666666666667"/>
    <s v="Snapple Diet Tea "/>
    <s v=" Peach Tea"/>
    <m/>
    <x v="6"/>
    <s v=" April 8"/>
    <n v="2022"/>
  </r>
  <r>
    <s v="Processed"/>
    <s v="VJ300320609"/>
    <s v="GuttenPlans"/>
    <s v="GuttenPlans x1367"/>
    <s v="Sunkist Soda - Orange"/>
    <s v="Carbonated"/>
    <n v="14945581316"/>
    <s v="Friday, April 8, 2022"/>
    <s v="Cash"/>
    <n v="140"/>
    <n v="1"/>
    <n v="1"/>
    <n v="140"/>
    <n v="1"/>
    <n v="1"/>
    <n v="1"/>
    <n v="1"/>
    <x v="97"/>
    <s v="Sunkist Soda - Orange"/>
    <s v="Carbonated"/>
    <x v="0"/>
    <b v="1"/>
    <n v="1"/>
    <n v="0.66666666666666663"/>
    <s v="Sunkist Soda "/>
    <s v=" Orange"/>
    <m/>
    <x v="6"/>
    <s v=" April 8"/>
    <n v="2022"/>
  </r>
  <r>
    <s v="Processed"/>
    <s v="VJ300320609"/>
    <s v="GuttenPlans"/>
    <s v="GuttenPlans x1367"/>
    <s v="Red Bull - Original"/>
    <s v="Carbonated"/>
    <n v="14945927495"/>
    <s v="Friday, April 8, 2022"/>
    <s v="Cash"/>
    <n v="148"/>
    <n v="3.5"/>
    <n v="1"/>
    <n v="148"/>
    <n v="3.5"/>
    <n v="1"/>
    <n v="3.5"/>
    <n v="3.5"/>
    <x v="97"/>
    <s v="Red Bull - Original"/>
    <s v="Carbonated"/>
    <x v="0"/>
    <b v="1"/>
    <n v="3.5"/>
    <n v="2.3333333333333335"/>
    <s v="Red Bull "/>
    <s v=" Original"/>
    <m/>
    <x v="6"/>
    <s v=" April 8"/>
    <n v="2022"/>
  </r>
  <r>
    <s v="Processed"/>
    <s v="VJ300320609"/>
    <s v="GuttenPlans"/>
    <s v="GuttenPlans x1367"/>
    <s v="Sunkist Soda - Orange"/>
    <s v="Carbonated"/>
    <n v="14945930348"/>
    <s v="Friday, April 8, 2022"/>
    <s v="Cash"/>
    <n v="140"/>
    <n v="1"/>
    <n v="1"/>
    <n v="140"/>
    <n v="1"/>
    <n v="1"/>
    <n v="1"/>
    <n v="1"/>
    <x v="97"/>
    <s v="Sunkist Soda - Orange"/>
    <s v="Carbonated"/>
    <x v="0"/>
    <b v="1"/>
    <n v="1"/>
    <n v="0.66666666666666663"/>
    <s v="Sunkist Soda "/>
    <s v=" Orange"/>
    <m/>
    <x v="6"/>
    <s v=" April 8"/>
    <n v="2022"/>
  </r>
  <r>
    <s v="Processed"/>
    <s v="VJ300320609"/>
    <s v="GuttenPlans"/>
    <s v="GuttenPlans x1367"/>
    <s v="Sunkist Soda - Orange"/>
    <s v="Carbonated"/>
    <n v="14945940625"/>
    <s v="Friday, April 8, 2022"/>
    <s v="Cash"/>
    <n v="140"/>
    <n v="1"/>
    <n v="1"/>
    <n v="140"/>
    <n v="1"/>
    <n v="1"/>
    <n v="1"/>
    <n v="1"/>
    <x v="97"/>
    <s v="Sunkist Soda - Orange"/>
    <s v="Carbonated"/>
    <x v="0"/>
    <b v="1"/>
    <n v="1"/>
    <n v="0.66666666666666663"/>
    <s v="Sunkist Soda "/>
    <s v=" Orange"/>
    <m/>
    <x v="6"/>
    <s v=" April 8"/>
    <n v="2022"/>
  </r>
  <r>
    <s v="Processed"/>
    <s v="VJ300320609"/>
    <s v="GuttenPlans"/>
    <s v="GuttenPlans x1367"/>
    <s v="Snapple Diet Tea - Peach Tea"/>
    <s v="Non Carbonated"/>
    <n v="14946059821"/>
    <s v="Friday, April 8, 2022"/>
    <s v="Credit"/>
    <n v="145"/>
    <n v="2.5"/>
    <n v="1"/>
    <n v="145"/>
    <n v="2.5"/>
    <n v="1"/>
    <n v="2.5"/>
    <n v="2.5"/>
    <x v="97"/>
    <s v="Snapple Diet Tea - Peach Tea"/>
    <s v="Non Carbonated"/>
    <x v="2"/>
    <b v="1"/>
    <n v="2.5"/>
    <n v="1.6666666666666667"/>
    <s v="Snapple Diet Tea "/>
    <s v=" Peach Tea"/>
    <m/>
    <x v="6"/>
    <s v=" April 8"/>
    <n v="2022"/>
  </r>
  <r>
    <s v="Processed"/>
    <s v="VJ300320609"/>
    <s v="GuttenPlans"/>
    <s v="GuttenPlans x1367"/>
    <s v="Coca Cola - Zero Sugar"/>
    <s v="Carbonated"/>
    <n v="14946145567"/>
    <s v="Friday, April 8, 2022"/>
    <s v="Cash"/>
    <n v="141"/>
    <n v="1.5"/>
    <n v="1"/>
    <n v="141"/>
    <n v="1.5"/>
    <n v="1"/>
    <n v="1.5"/>
    <n v="1.5"/>
    <x v="97"/>
    <s v="Coca Cola - Zero Sugar"/>
    <s v="Carbonated"/>
    <x v="0"/>
    <b v="1"/>
    <n v="1.5"/>
    <n v="1"/>
    <s v="Coca Cola "/>
    <s v=" Zero Sugar"/>
    <m/>
    <x v="6"/>
    <s v=" April 8"/>
    <n v="2022"/>
  </r>
  <r>
    <s v="Processed"/>
    <s v="VJ300320609"/>
    <s v="GuttenPlans"/>
    <s v="GuttenPlans x1367"/>
    <s v="Monster Energy Original"/>
    <s v="Carbonated"/>
    <n v="14946393845"/>
    <s v="Saturday, April 9, 2022"/>
    <s v="Cash"/>
    <n v="144"/>
    <n v="3"/>
    <n v="1"/>
    <n v="144"/>
    <n v="3"/>
    <n v="1"/>
    <n v="3"/>
    <n v="3"/>
    <x v="97"/>
    <s v="Monster Energy Original"/>
    <s v="Carbonated"/>
    <x v="0"/>
    <b v="1"/>
    <n v="3"/>
    <n v="2"/>
    <s v="Monster Energy Original"/>
    <m/>
    <m/>
    <x v="0"/>
    <s v=" April 9"/>
    <n v="2022"/>
  </r>
  <r>
    <s v="Processed"/>
    <s v="VJ300320609"/>
    <s v="GuttenPlans"/>
    <s v="GuttenPlans x1367"/>
    <s v="Pop Corners - Kettle Corn"/>
    <s v="Food"/>
    <n v="14946394081"/>
    <s v="Saturday, April 9, 2022"/>
    <s v="Cash"/>
    <n v="111"/>
    <n v="1.5"/>
    <n v="1"/>
    <n v="111"/>
    <n v="1.5"/>
    <n v="1"/>
    <n v="1.5"/>
    <n v="1.5"/>
    <x v="97"/>
    <s v="Pop Corners - Kettle Corn"/>
    <s v="Food"/>
    <x v="1"/>
    <b v="1"/>
    <n v="1.5"/>
    <n v="1"/>
    <s v="Pop Corners "/>
    <s v=" Kettle Corn"/>
    <m/>
    <x v="0"/>
    <s v=" April 9"/>
    <n v="2022"/>
  </r>
  <r>
    <s v="Processed"/>
    <s v="VJ300320609"/>
    <s v="GuttenPlans"/>
    <s v="GuttenPlans x1367"/>
    <s v="Sunkist Soda - Orange"/>
    <s v="Carbonated"/>
    <n v="14946415023"/>
    <s v="Saturday, April 9, 2022"/>
    <s v="Cash"/>
    <n v="140"/>
    <n v="1"/>
    <n v="1"/>
    <n v="140"/>
    <n v="1"/>
    <n v="1"/>
    <n v="1"/>
    <n v="1"/>
    <x v="97"/>
    <s v="Sunkist Soda - Orange"/>
    <s v="Carbonated"/>
    <x v="0"/>
    <b v="1"/>
    <n v="1"/>
    <n v="0.66666666666666663"/>
    <s v="Sunkist Soda "/>
    <s v=" Orange"/>
    <m/>
    <x v="0"/>
    <s v=" April 9"/>
    <n v="2022"/>
  </r>
  <r>
    <s v="Processed"/>
    <s v="VJ300320692"/>
    <s v="EB Public Library"/>
    <s v="EB Public Library x1380"/>
    <s v="Good Health Veggie Stix - Sea Salt"/>
    <s v="Food"/>
    <n v="14947098592"/>
    <s v="Saturday, April 9, 2022"/>
    <s v="Credit"/>
    <n v="110"/>
    <n v="1.5"/>
    <n v="1"/>
    <n v="110"/>
    <n v="1.5"/>
    <n v="1"/>
    <n v="1.5"/>
    <n v="1.5"/>
    <x v="98"/>
    <s v="Good Health Veggie Stix - Sea Salt"/>
    <s v="Food"/>
    <x v="1"/>
    <b v="1"/>
    <n v="1.5"/>
    <n v="1"/>
    <s v="Good Health Veggie Stix "/>
    <s v=" Sea Salt"/>
    <m/>
    <x v="0"/>
    <s v=" April 9"/>
    <n v="2022"/>
  </r>
  <r>
    <s v="Processed"/>
    <s v="VJ300320692"/>
    <s v="EB Public Library"/>
    <s v="EB Public Library x1380"/>
    <s v="SunChips Multigrain - Salsa"/>
    <s v="Food"/>
    <n v="14947100400"/>
    <s v="Saturday, April 9, 2022"/>
    <s v="Credit"/>
    <n v="114"/>
    <n v="1.5"/>
    <n v="1"/>
    <n v="114"/>
    <n v="1.5"/>
    <n v="1"/>
    <n v="1.5"/>
    <n v="1.5"/>
    <x v="98"/>
    <s v="SunChips Multigrain - Salsa"/>
    <s v="Food"/>
    <x v="1"/>
    <b v="1"/>
    <n v="1.5"/>
    <n v="1"/>
    <s v="SunChips Multigrain "/>
    <s v=" Salsa"/>
    <m/>
    <x v="0"/>
    <s v=" April 9"/>
    <n v="2022"/>
  </r>
  <r>
    <s v="Processed"/>
    <s v="VJ300320609"/>
    <s v="GuttenPlans"/>
    <s v="GuttenPlans x1367"/>
    <s v="Monster Energy Original"/>
    <s v="Carbonated"/>
    <n v="14947099906"/>
    <s v="Saturday, April 9, 2022"/>
    <s v="Cash"/>
    <n v="146"/>
    <n v="3"/>
    <n v="1"/>
    <n v="146"/>
    <n v="3"/>
    <n v="1"/>
    <n v="3"/>
    <n v="3"/>
    <x v="98"/>
    <s v="Monster Energy Original"/>
    <s v="Carbonated"/>
    <x v="0"/>
    <b v="1"/>
    <n v="3"/>
    <n v="2"/>
    <s v="Monster Energy Original"/>
    <m/>
    <m/>
    <x v="0"/>
    <s v=" April 9"/>
    <n v="2022"/>
  </r>
  <r>
    <s v="Processed"/>
    <s v="VJ300320609"/>
    <s v="GuttenPlans"/>
    <s v="GuttenPlans x1367"/>
    <s v="Monster Energy Original"/>
    <s v="Carbonated"/>
    <n v="14947105300"/>
    <s v="Saturday, April 9, 2022"/>
    <s v="Cash"/>
    <n v="144"/>
    <n v="3"/>
    <n v="1"/>
    <n v="144"/>
    <n v="3"/>
    <n v="1"/>
    <n v="3"/>
    <n v="3"/>
    <x v="98"/>
    <s v="Monster Energy Original"/>
    <s v="Carbonated"/>
    <x v="0"/>
    <b v="1"/>
    <n v="3"/>
    <n v="2"/>
    <s v="Monster Energy Original"/>
    <m/>
    <m/>
    <x v="0"/>
    <s v=" April 9"/>
    <n v="2022"/>
  </r>
  <r>
    <s v="Processed"/>
    <s v="VJ300320692"/>
    <s v="EB Public Library"/>
    <s v="EB Public Library x1380"/>
    <s v="Oreo Mini"/>
    <s v="Food"/>
    <n v="14947426270"/>
    <s v="Saturday, April 9, 2022"/>
    <s v="Credit"/>
    <n v="120"/>
    <n v="2"/>
    <n v="1"/>
    <n v="120"/>
    <n v="2"/>
    <n v="1"/>
    <n v="2"/>
    <n v="3.5"/>
    <x v="98"/>
    <s v="Oreo Mini"/>
    <s v="Food"/>
    <x v="1"/>
    <b v="1"/>
    <n v="2"/>
    <n v="1.3333333333333333"/>
    <s v="Oreo Mini"/>
    <m/>
    <m/>
    <x v="0"/>
    <s v=" April 9"/>
    <n v="2022"/>
  </r>
  <r>
    <s v="Processed"/>
    <s v="VJ300320692"/>
    <s v="EB Public Library"/>
    <s v="EB Public Library x1380"/>
    <s v="Miss Vickie's Potato Chip - Lime &amp; Cracked Pe"/>
    <s v="Food"/>
    <n v="14947426270"/>
    <s v="Saturday, April 9, 2022"/>
    <s v="Credit"/>
    <n v="121"/>
    <n v="1.5"/>
    <n v="1"/>
    <n v="121"/>
    <n v="1.5"/>
    <n v="1"/>
    <n v="1.5"/>
    <n v="3.5"/>
    <x v="98"/>
    <s v="Miss Vickie's Potato Chip - Lime &amp; Cracked Pe"/>
    <s v="Food"/>
    <x v="1"/>
    <b v="1"/>
    <n v="1.5"/>
    <n v="1"/>
    <s v="Miss Vickie's Potato Chip "/>
    <s v=" Lime &amp; Cracked Pe"/>
    <m/>
    <x v="0"/>
    <s v=" April 9"/>
    <n v="2022"/>
  </r>
  <r>
    <s v="Processed"/>
    <s v="VJ300320692"/>
    <s v="EB Public Library"/>
    <s v="EB Public Library x1380"/>
    <s v="Coca Cola - Zero Sugar"/>
    <s v="Carbonated"/>
    <n v="14947434385"/>
    <s v="Saturday, April 9, 2022"/>
    <s v="Credit"/>
    <n v="142"/>
    <n v="1.5"/>
    <n v="1"/>
    <n v="142"/>
    <n v="1.5"/>
    <n v="1"/>
    <n v="1.5"/>
    <n v="1.5"/>
    <x v="98"/>
    <s v="Coca Cola - Zero Sugar"/>
    <s v="Carbonated"/>
    <x v="0"/>
    <b v="1"/>
    <n v="1.5"/>
    <n v="1"/>
    <s v="Coca Cola "/>
    <s v=" Zero Sugar"/>
    <m/>
    <x v="0"/>
    <s v=" April 9"/>
    <n v="2022"/>
  </r>
  <r>
    <s v="Processed"/>
    <s v="VJ300205292"/>
    <s v="Brunswick Sq Mall"/>
    <s v="BSQ Mall x1364 - Zales"/>
    <s v="Poland Springs Water"/>
    <s v="Water"/>
    <n v="14947788820"/>
    <s v="Saturday, April 9, 2022"/>
    <s v="Cash"/>
    <n v="144"/>
    <n v="1.5"/>
    <n v="1"/>
    <n v="144"/>
    <n v="1.5"/>
    <n v="1"/>
    <n v="1.5"/>
    <n v="1.5"/>
    <x v="98"/>
    <s v="Poland Springs Water"/>
    <s v="Water"/>
    <x v="3"/>
    <b v="1"/>
    <n v="1.5"/>
    <n v="1"/>
    <s v="Poland Springs Water"/>
    <m/>
    <m/>
    <x v="0"/>
    <s v=" April 9"/>
    <n v="2022"/>
  </r>
  <r>
    <s v="Processed"/>
    <s v="VJ300205292"/>
    <s v="Brunswick Sq Mall"/>
    <s v="BSQ Mall x1364 - Zales"/>
    <s v="Oreo Mini"/>
    <s v="Food"/>
    <n v="14947803968"/>
    <s v="Saturday, April 9, 2022"/>
    <s v="Credit"/>
    <n v="121"/>
    <n v="2"/>
    <n v="1"/>
    <n v="121"/>
    <n v="2"/>
    <n v="1"/>
    <n v="2"/>
    <n v="2"/>
    <x v="98"/>
    <s v="Oreo Mini"/>
    <s v="Food"/>
    <x v="1"/>
    <b v="1"/>
    <n v="2"/>
    <n v="1.3333333333333333"/>
    <s v="Oreo Mini"/>
    <m/>
    <m/>
    <x v="0"/>
    <s v=" April 9"/>
    <n v="2022"/>
  </r>
  <r>
    <s v="Processed"/>
    <s v="VJ300320609"/>
    <s v="GuttenPlans"/>
    <s v="GuttenPlans x1367"/>
    <s v="KitKat - Crisp Wafers"/>
    <s v="Food"/>
    <n v="14947894803"/>
    <s v="Saturday, April 9, 2022"/>
    <s v="Cash"/>
    <n v="134"/>
    <n v="2"/>
    <n v="1"/>
    <n v="134"/>
    <n v="2"/>
    <n v="1"/>
    <n v="2"/>
    <n v="2"/>
    <x v="98"/>
    <s v="KitKat - Crisp Wafers"/>
    <s v="Food"/>
    <x v="1"/>
    <b v="1"/>
    <n v="2"/>
    <n v="1.3333333333333333"/>
    <s v="KitKat "/>
    <s v=" Crisp Wafers"/>
    <m/>
    <x v="0"/>
    <s v=" April 9"/>
    <n v="2022"/>
  </r>
  <r>
    <s v="Processed"/>
    <s v="VJ300320692"/>
    <s v="EB Public Library"/>
    <s v="EB Public Library x1380"/>
    <s v="Poland Springs Water"/>
    <s v="Water"/>
    <n v="14948051050"/>
    <s v="Saturday, April 9, 2022"/>
    <s v="Cash"/>
    <n v="144"/>
    <n v="1.5"/>
    <n v="1"/>
    <n v="144"/>
    <n v="1.5"/>
    <n v="1"/>
    <n v="1.5"/>
    <n v="1.5"/>
    <x v="98"/>
    <s v="Poland Springs Water"/>
    <s v="Water"/>
    <x v="3"/>
    <b v="1"/>
    <n v="1.5"/>
    <n v="1"/>
    <s v="Poland Springs Water"/>
    <m/>
    <m/>
    <x v="0"/>
    <s v=" April 9"/>
    <n v="2022"/>
  </r>
  <r>
    <s v="Processed"/>
    <s v="VJ300320611"/>
    <s v="Brunswick Sq Mall"/>
    <s v="BSQ Mall x1366 - ATT"/>
    <s v="SunChips Multigrain - Original"/>
    <s v="Food"/>
    <n v="14948136818"/>
    <s v="Saturday, April 9, 2022"/>
    <s v="Cash"/>
    <n v="112"/>
    <n v="1.5"/>
    <n v="1"/>
    <n v="112"/>
    <n v="1.5"/>
    <n v="1"/>
    <n v="1.5"/>
    <n v="1.5"/>
    <x v="99"/>
    <s v="SunChips Multigrain - Original"/>
    <s v="Food"/>
    <x v="1"/>
    <b v="1"/>
    <n v="1.5"/>
    <n v="1"/>
    <s v="SunChips Multigrain "/>
    <s v=" Original"/>
    <m/>
    <x v="0"/>
    <s v=" April 9"/>
    <n v="2022"/>
  </r>
  <r>
    <s v="Processed"/>
    <s v="VJ300320611"/>
    <s v="Brunswick Sq Mall"/>
    <s v="BSQ Mall x1366 - ATT"/>
    <s v="SunChips Multigrain - Original"/>
    <s v="Food"/>
    <n v="14948139399"/>
    <s v="Saturday, April 9, 2022"/>
    <s v="Cash"/>
    <n v="112"/>
    <n v="1.5"/>
    <n v="1"/>
    <n v="112"/>
    <n v="1.5"/>
    <n v="1"/>
    <n v="1.5"/>
    <n v="1.5"/>
    <x v="99"/>
    <s v="SunChips Multigrain - Original"/>
    <s v="Food"/>
    <x v="1"/>
    <b v="1"/>
    <n v="1.5"/>
    <n v="1"/>
    <s v="SunChips Multigrain "/>
    <s v=" Original"/>
    <m/>
    <x v="0"/>
    <s v=" April 9"/>
    <n v="2022"/>
  </r>
  <r>
    <s v="Processed"/>
    <s v="VJ300320611"/>
    <s v="Brunswick Sq Mall"/>
    <s v="BSQ Mall x1366 - ATT"/>
    <s v="Newtons Fig Bar"/>
    <s v="Food"/>
    <n v="14948143803"/>
    <s v="Saturday, April 9, 2022"/>
    <s v="Cash"/>
    <n v="134"/>
    <n v="2"/>
    <n v="1"/>
    <n v="134"/>
    <n v="2"/>
    <n v="1"/>
    <n v="2"/>
    <n v="2"/>
    <x v="99"/>
    <s v="Newtons Fig Bar"/>
    <s v="Food"/>
    <x v="1"/>
    <b v="1"/>
    <n v="2"/>
    <n v="1.3333333333333333"/>
    <s v="Newtons Fig Bar"/>
    <m/>
    <m/>
    <x v="0"/>
    <s v=" April 9"/>
    <n v="2022"/>
  </r>
  <r>
    <s v="Processed"/>
    <s v="VJ300205292"/>
    <s v="Brunswick Sq Mall"/>
    <s v="BSQ Mall x1364 - Zales"/>
    <s v="Snapple Diet Tea - Peach Tea"/>
    <s v="Non Carbonated"/>
    <n v="14948161503"/>
    <s v="Saturday, April 9, 2022"/>
    <s v="Cash"/>
    <n v="143"/>
    <n v="2.5"/>
    <n v="1"/>
    <n v="143"/>
    <n v="2.5"/>
    <n v="1"/>
    <n v="2.5"/>
    <n v="2.5"/>
    <x v="98"/>
    <s v="Snapple Diet Tea - Peach Tea"/>
    <s v="Non Carbonated"/>
    <x v="2"/>
    <b v="1"/>
    <n v="2.5"/>
    <n v="1.6666666666666667"/>
    <s v="Snapple Diet Tea "/>
    <s v=" Peach Tea"/>
    <m/>
    <x v="0"/>
    <s v=" April 9"/>
    <n v="2022"/>
  </r>
  <r>
    <s v="Processed"/>
    <s v="VJ300205292"/>
    <s v="Brunswick Sq Mall"/>
    <s v="BSQ Mall x1364 - Zales"/>
    <s v="KitKat - Crisp Wafers"/>
    <s v="Food"/>
    <n v="14948163572"/>
    <s v="Saturday, April 9, 2022"/>
    <s v="Cash"/>
    <n v="130"/>
    <n v="2"/>
    <n v="1"/>
    <n v="130"/>
    <n v="2"/>
    <n v="1"/>
    <n v="2"/>
    <n v="2"/>
    <x v="98"/>
    <s v="KitKat - Crisp Wafers"/>
    <s v="Food"/>
    <x v="1"/>
    <b v="1"/>
    <n v="2"/>
    <n v="1.3333333333333333"/>
    <s v="KitKat "/>
    <s v=" Crisp Wafers"/>
    <m/>
    <x v="0"/>
    <s v=" April 9"/>
    <n v="2022"/>
  </r>
  <r>
    <s v="Processed"/>
    <s v="VJ300205292"/>
    <s v="Brunswick Sq Mall"/>
    <s v="BSQ Mall x1364 - Zales"/>
    <s v="Cheetos Baked - Crunchy Cheese"/>
    <s v="Food"/>
    <n v="14948803917"/>
    <s v="Saturday, April 9, 2022"/>
    <s v="Cash"/>
    <n v="122"/>
    <n v="1.5"/>
    <n v="1"/>
    <n v="122"/>
    <n v="1.5"/>
    <n v="1"/>
    <n v="1.5"/>
    <n v="1.5"/>
    <x v="98"/>
    <s v="Cheetos Baked - Crunchy Cheese"/>
    <s v="Food"/>
    <x v="1"/>
    <b v="1"/>
    <n v="1.5"/>
    <n v="1"/>
    <s v="Cheetos Baked "/>
    <s v=" Crunchy Cheese"/>
    <m/>
    <x v="0"/>
    <s v=" April 9"/>
    <n v="2022"/>
  </r>
  <r>
    <s v="Processed"/>
    <s v="VJ300320611"/>
    <s v="Brunswick Sq Mall"/>
    <s v="BSQ Mall x1366 - ATT"/>
    <s v="Starbucks Refresher - Real Coconut Water"/>
    <s v="Carbonated"/>
    <n v="14949158919"/>
    <s v="Saturday, April 9, 2022"/>
    <s v="Cash"/>
    <n v="148"/>
    <n v="3.5"/>
    <n v="1"/>
    <n v="148"/>
    <n v="3.5"/>
    <n v="1"/>
    <n v="3.5"/>
    <n v="3.5"/>
    <x v="99"/>
    <s v="Starbucks Refresher - Real Coconut Water"/>
    <s v="Carbonated"/>
    <x v="0"/>
    <b v="1"/>
    <n v="3.5"/>
    <n v="2.3333333333333335"/>
    <s v="Starbucks Refresher "/>
    <s v=" Real Coconut Water"/>
    <m/>
    <x v="0"/>
    <s v=" April 9"/>
    <n v="2022"/>
  </r>
  <r>
    <s v="Processed"/>
    <s v="VJ300205292"/>
    <s v="Brunswick Sq Mall"/>
    <s v="BSQ Mall x1364 - Zales"/>
    <s v="Poland Springs Water"/>
    <s v="Water"/>
    <n v="14949245735"/>
    <s v="Saturday, April 9, 2022"/>
    <s v="Credit"/>
    <n v="144"/>
    <n v="1.5"/>
    <n v="1"/>
    <n v="144"/>
    <n v="1.5"/>
    <n v="1"/>
    <n v="1.5"/>
    <n v="1.5"/>
    <x v="98"/>
    <s v="Poland Springs Water"/>
    <s v="Water"/>
    <x v="3"/>
    <b v="1"/>
    <n v="1.5"/>
    <n v="1"/>
    <s v="Poland Springs Water"/>
    <m/>
    <m/>
    <x v="0"/>
    <s v=" April 9"/>
    <n v="2022"/>
  </r>
  <r>
    <s v="Processed"/>
    <s v="VJ300205292"/>
    <s v="Brunswick Sq Mall"/>
    <s v="BSQ Mall x1364 - Zales"/>
    <s v="Poland Springs Water"/>
    <s v="Water"/>
    <n v="14950334968"/>
    <s v="Sunday, April 10, 2022"/>
    <s v="Cash"/>
    <n v="144"/>
    <n v="1.5"/>
    <n v="1"/>
    <n v="144"/>
    <n v="1.5"/>
    <n v="1"/>
    <n v="1.5"/>
    <n v="1.5"/>
    <x v="100"/>
    <s v="Poland Springs Water"/>
    <s v="Water"/>
    <x v="3"/>
    <b v="1"/>
    <n v="1.5"/>
    <n v="1"/>
    <s v="Poland Springs Water"/>
    <m/>
    <m/>
    <x v="1"/>
    <s v=" April 10"/>
    <n v="2022"/>
  </r>
  <r>
    <s v="Processed"/>
    <s v="VJ300320611"/>
    <s v="Brunswick Sq Mall"/>
    <s v="BSQ Mall x1366 - ATT"/>
    <s v="S. Pellegrino Sparkling Mineral Water"/>
    <s v="Water"/>
    <n v="14950650390"/>
    <s v="Sunday, April 10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1"/>
    <s v=" April 10"/>
    <n v="2022"/>
  </r>
  <r>
    <s v="Processed"/>
    <s v="VJ300320692"/>
    <s v="EB Public Library"/>
    <s v="EB Public Library x1380"/>
    <s v="Bai Antioxidant - Kupang strawberry kiwi"/>
    <s v="Non Carbonated"/>
    <n v="14950977441"/>
    <s v="Sunday, April 10, 2022"/>
    <s v="Cash"/>
    <n v="147"/>
    <n v="2.75"/>
    <n v="1"/>
    <n v="147"/>
    <n v="2.75"/>
    <n v="1"/>
    <n v="2.75"/>
    <n v="2.75"/>
    <x v="100"/>
    <s v="Bai Antioxidant - Kupang strawberry kiwi"/>
    <s v="Non Carbonated"/>
    <x v="2"/>
    <b v="1"/>
    <n v="2.75"/>
    <n v="1.8333333333333333"/>
    <s v="Bai Antioxidant "/>
    <s v=" Kupang strawberry kiwi"/>
    <m/>
    <x v="1"/>
    <s v=" April 10"/>
    <n v="2022"/>
  </r>
  <r>
    <s v="Processed"/>
    <s v="VJ300320692"/>
    <s v="EB Public Library"/>
    <s v="EB Public Library x1380"/>
    <s v="Belvita Snack Packs - Blueberry"/>
    <s v="Food"/>
    <n v="14951049354"/>
    <s v="Sunday, April 10, 2022"/>
    <s v="Cash"/>
    <n v="125"/>
    <n v="1.5"/>
    <n v="1"/>
    <n v="125"/>
    <n v="1.5"/>
    <n v="1"/>
    <n v="1.5"/>
    <n v="1.5"/>
    <x v="100"/>
    <s v="Belvita Snack Packs - Blueberry"/>
    <s v="Food"/>
    <x v="1"/>
    <b v="1"/>
    <n v="1.5"/>
    <n v="1"/>
    <s v="Belvita Snack Packs "/>
    <s v=" Blueberry"/>
    <m/>
    <x v="1"/>
    <s v=" April 10"/>
    <n v="2022"/>
  </r>
  <r>
    <s v="Processed"/>
    <s v="VJ300205292"/>
    <s v="Brunswick Sq Mall"/>
    <s v="BSQ Mall x1364 - Zales"/>
    <s v="Coca Cola - Zero Sugar"/>
    <s v="Carbonated"/>
    <n v="14952317047"/>
    <s v="Monday, April 11, 2022"/>
    <s v="Credit"/>
    <n v="140"/>
    <n v="1.5"/>
    <n v="1"/>
    <n v="140"/>
    <n v="1.5"/>
    <n v="1"/>
    <n v="1.5"/>
    <n v="1.5"/>
    <x v="100"/>
    <s v="Coca Cola - Zero Sugar"/>
    <s v="Carbonated"/>
    <x v="0"/>
    <b v="1"/>
    <n v="1.5"/>
    <n v="1"/>
    <s v="Coca Cola "/>
    <s v=" Zero Sugar"/>
    <m/>
    <x v="2"/>
    <s v=" April 11"/>
    <n v="2022"/>
  </r>
  <r>
    <s v="Processed"/>
    <s v="VJ300320686"/>
    <s v="Earle Asphalt"/>
    <s v="Earle Asphalt x1371"/>
    <s v="Wonderful Pistachios - Variety"/>
    <s v="Food"/>
    <n v="14953576069"/>
    <s v="Monday, April 11, 2022"/>
    <s v="Cash"/>
    <n v="138"/>
    <n v="2"/>
    <n v="1"/>
    <n v="138"/>
    <n v="2"/>
    <n v="1"/>
    <n v="2"/>
    <n v="2"/>
    <x v="101"/>
    <s v="Wonderful Pistachios - Variety"/>
    <s v="Food"/>
    <x v="1"/>
    <b v="1"/>
    <n v="2"/>
    <n v="1.3333333333333333"/>
    <s v="Wonderful Pistachios "/>
    <s v=" Variety"/>
    <m/>
    <x v="2"/>
    <s v=" April 11"/>
    <n v="2022"/>
  </r>
  <r>
    <s v="Processed"/>
    <s v="VJ300320609"/>
    <s v="GuttenPlans"/>
    <s v="GuttenPlans x1367"/>
    <s v="Snapple Diet Tea - Peach Tea"/>
    <s v="Non Carbonated"/>
    <n v="14953697313"/>
    <s v="Monday, April 11, 2022"/>
    <s v="Credit"/>
    <n v="145"/>
    <n v="2.5"/>
    <n v="1"/>
    <n v="145"/>
    <n v="2.5"/>
    <n v="1"/>
    <n v="2.5"/>
    <n v="2.5"/>
    <x v="101"/>
    <s v="Snapple Diet Tea - Peach Tea"/>
    <s v="Non Carbonated"/>
    <x v="2"/>
    <b v="1"/>
    <n v="2.5"/>
    <n v="1.6666666666666667"/>
    <s v="Snapple Diet Tea "/>
    <s v=" Peach Tea"/>
    <m/>
    <x v="2"/>
    <s v=" April 11"/>
    <n v="2022"/>
  </r>
  <r>
    <s v="Processed"/>
    <s v="VJ300320686"/>
    <s v="Earle Asphalt"/>
    <s v="Earle Asphalt x1371"/>
    <s v="Wonderful Pistachios - Variety"/>
    <s v="Food"/>
    <n v="14953709724"/>
    <s v="Monday, April 11, 2022"/>
    <s v="Cash"/>
    <n v="138"/>
    <n v="2"/>
    <n v="1"/>
    <n v="138"/>
    <n v="2"/>
    <n v="1"/>
    <n v="2"/>
    <n v="2"/>
    <x v="101"/>
    <s v="Wonderful Pistachios - Variety"/>
    <s v="Food"/>
    <x v="1"/>
    <b v="1"/>
    <n v="2"/>
    <n v="1.3333333333333333"/>
    <s v="Wonderful Pistachios "/>
    <s v=" Variety"/>
    <m/>
    <x v="2"/>
    <s v=" April 11"/>
    <n v="2022"/>
  </r>
  <r>
    <s v="Processed"/>
    <s v="VJ300320611"/>
    <s v="Brunswick Sq Mall"/>
    <s v="BSQ Mall x1366 - ATT"/>
    <s v="CheezIt - Original"/>
    <s v="Food"/>
    <n v="14954162908"/>
    <s v="Monday, April 11, 2022"/>
    <s v="Credit"/>
    <n v="125"/>
    <n v="1.25"/>
    <n v="1"/>
    <n v="125"/>
    <n v="1.25"/>
    <n v="1"/>
    <n v="1.25"/>
    <n v="1.25"/>
    <x v="99"/>
    <s v="CheezIt - Original"/>
    <s v="Food"/>
    <x v="1"/>
    <b v="1"/>
    <n v="1.25"/>
    <n v="0.83333333333333337"/>
    <s v="CheezIt "/>
    <s v=" Original"/>
    <m/>
    <x v="2"/>
    <s v=" April 11"/>
    <n v="2022"/>
  </r>
  <r>
    <s v="Processed"/>
    <s v="VJ300320686"/>
    <s v="Earle Asphalt"/>
    <s v="Earle Asphalt x1371"/>
    <s v="Miss Vickie's Potato Chip - Jalapeno"/>
    <s v="Food"/>
    <n v="14954257433"/>
    <s v="Monday, April 11, 2022"/>
    <s v="Cash"/>
    <n v="113"/>
    <n v="1.5"/>
    <n v="1"/>
    <n v="113"/>
    <n v="1.5"/>
    <n v="1"/>
    <n v="1.5"/>
    <n v="1.5"/>
    <x v="101"/>
    <s v="Miss Vickie's Potato Chip - Jalapeno"/>
    <s v="Food"/>
    <x v="1"/>
    <b v="1"/>
    <n v="1.5"/>
    <n v="1"/>
    <s v="Miss Vickie's Potato Chip "/>
    <s v=" Jalapeno"/>
    <m/>
    <x v="2"/>
    <s v=" April 11"/>
    <n v="2022"/>
  </r>
  <r>
    <s v="Processed"/>
    <s v="VJ300320686"/>
    <s v="Earle Asphalt"/>
    <s v="Earle Asphalt x1371"/>
    <s v="CheezIt - Original"/>
    <s v="Food"/>
    <n v="14954428783"/>
    <s v="Monday, April 11, 2022"/>
    <s v="Credit"/>
    <n v="125"/>
    <n v="1.25"/>
    <n v="1"/>
    <n v="125"/>
    <n v="1.25"/>
    <n v="1"/>
    <n v="1.25"/>
    <n v="1.25"/>
    <x v="101"/>
    <s v="CheezIt - Original"/>
    <s v="Food"/>
    <x v="1"/>
    <b v="1"/>
    <n v="1.25"/>
    <n v="0.83333333333333337"/>
    <s v="CheezIt "/>
    <s v=" Original"/>
    <m/>
    <x v="2"/>
    <s v=" April 11"/>
    <n v="2022"/>
  </r>
  <r>
    <s v="Processed"/>
    <s v="VJ300320692"/>
    <s v="EB Public Library"/>
    <s v="EB Public Library x1380"/>
    <s v="Poland Springs Water"/>
    <s v="Water"/>
    <n v="14954794757"/>
    <s v="Monday, April 11, 2022"/>
    <s v="Credit"/>
    <n v="144"/>
    <n v="1.5"/>
    <n v="1"/>
    <n v="144"/>
    <n v="1.5"/>
    <n v="1"/>
    <n v="1.5"/>
    <n v="1.5"/>
    <x v="101"/>
    <s v="Poland Springs Water"/>
    <s v="Water"/>
    <x v="3"/>
    <b v="1"/>
    <n v="1.5"/>
    <n v="1"/>
    <s v="Poland Springs Water"/>
    <m/>
    <m/>
    <x v="2"/>
    <s v=" April 11"/>
    <n v="2022"/>
  </r>
  <r>
    <s v="Processed"/>
    <s v="VJ300320686"/>
    <s v="Earle Asphalt"/>
    <s v="Earle Asphalt x1371"/>
    <s v="Wonderful Pistachios - Variety"/>
    <s v="Food"/>
    <n v="14955000274"/>
    <s v="Monday, April 11, 2022"/>
    <s v="Cash"/>
    <n v="138"/>
    <n v="2"/>
    <n v="1"/>
    <n v="138"/>
    <n v="2"/>
    <n v="1"/>
    <n v="2"/>
    <n v="2"/>
    <x v="101"/>
    <s v="Wonderful Pistachios - Variety"/>
    <s v="Food"/>
    <x v="1"/>
    <b v="1"/>
    <n v="2"/>
    <n v="1.3333333333333333"/>
    <s v="Wonderful Pistachios "/>
    <s v=" Variety"/>
    <m/>
    <x v="2"/>
    <s v=" April 11"/>
    <n v="2022"/>
  </r>
  <r>
    <s v="Processed"/>
    <s v="VJ300205292"/>
    <s v="Brunswick Sq Mall"/>
    <s v="BSQ Mall x1364 - Zales"/>
    <s v="Poland Springs Water"/>
    <s v="Water"/>
    <n v="14955123369"/>
    <s v="Monday, April 11, 2022"/>
    <s v="Credit"/>
    <n v="144"/>
    <n v="1.5"/>
    <n v="1"/>
    <n v="144"/>
    <n v="1.5"/>
    <n v="1"/>
    <n v="1.5"/>
    <n v="1.5"/>
    <x v="101"/>
    <s v="Poland Springs Water"/>
    <s v="Water"/>
    <x v="3"/>
    <b v="1"/>
    <n v="1.5"/>
    <n v="1"/>
    <s v="Poland Springs Water"/>
    <m/>
    <m/>
    <x v="2"/>
    <s v=" April 11"/>
    <n v="2022"/>
  </r>
  <r>
    <s v="Processed"/>
    <s v="VJ300320609"/>
    <s v="GuttenPlans"/>
    <s v="GuttenPlans x1367"/>
    <s v="Snapple Tea - Raspberry"/>
    <s v="Non Carbonated"/>
    <n v="14955131845"/>
    <s v="Monday, April 11, 2022"/>
    <s v="Credit"/>
    <n v="147"/>
    <n v="2.5"/>
    <n v="1"/>
    <n v="147"/>
    <n v="2.5"/>
    <n v="1"/>
    <n v="2.5"/>
    <n v="4"/>
    <x v="101"/>
    <s v="Snapple Tea - Raspberry"/>
    <s v="Non Carbonated"/>
    <x v="2"/>
    <b v="1"/>
    <n v="2.5"/>
    <n v="1.6666666666666667"/>
    <s v="Snapple Tea "/>
    <s v=" Raspberry"/>
    <m/>
    <x v="2"/>
    <s v=" April 11"/>
    <n v="2022"/>
  </r>
  <r>
    <s v="Processed"/>
    <s v="VJ300320609"/>
    <s v="GuttenPlans"/>
    <s v="GuttenPlans x1367"/>
    <s v="Quaker Caramel Rice Crisps"/>
    <s v="Food"/>
    <n v="14955131845"/>
    <s v="Monday, April 11, 2022"/>
    <s v="Credit"/>
    <n v="122"/>
    <n v="1.5"/>
    <n v="1"/>
    <n v="122"/>
    <n v="1.5"/>
    <n v="1"/>
    <n v="1.5"/>
    <n v="4"/>
    <x v="101"/>
    <s v="Quaker Caramel Rice Crisps"/>
    <s v="Food"/>
    <x v="1"/>
    <b v="1"/>
    <n v="1.5"/>
    <n v="1"/>
    <s v="Quaker Caramel Rice Crisps"/>
    <m/>
    <m/>
    <x v="2"/>
    <s v=" April 11"/>
    <n v="2022"/>
  </r>
  <r>
    <s v="Processed"/>
    <s v="VJ300320692"/>
    <s v="EB Public Library"/>
    <s v="EB Public Library x1380"/>
    <s v="Spindrift - Sparkling Water - Pineapple"/>
    <s v="Carbonated"/>
    <n v="14955267746"/>
    <s v="Monday, April 11, 2022"/>
    <s v="Cash"/>
    <n v="140"/>
    <n v="1.5"/>
    <n v="1"/>
    <n v="140"/>
    <n v="1.5"/>
    <n v="1"/>
    <n v="1.5"/>
    <n v="1.5"/>
    <x v="101"/>
    <s v="Spindrift - Sparkling Water - Pineapple"/>
    <s v="Carbonated"/>
    <x v="0"/>
    <b v="1"/>
    <n v="1.5"/>
    <n v="1"/>
    <s v="Spindrift "/>
    <s v=" Sparkling Water "/>
    <s v=" Pineapple"/>
    <x v="2"/>
    <s v=" April 11"/>
    <n v="2022"/>
  </r>
  <r>
    <s v="Processed"/>
    <s v="VJ300320692"/>
    <s v="EB Public Library"/>
    <s v="EB Public Library x1380"/>
    <s v="RXBAR - Protein Bar - Peanut Butter"/>
    <s v="Food"/>
    <n v="14955270710"/>
    <s v="Monday, April 11, 2022"/>
    <s v="Cash"/>
    <n v="134"/>
    <n v="2"/>
    <n v="1"/>
    <n v="134"/>
    <n v="2"/>
    <n v="1"/>
    <n v="2"/>
    <n v="2"/>
    <x v="101"/>
    <s v="RXBAR - Protein Bar - Peanut Butter"/>
    <s v="Food"/>
    <x v="1"/>
    <b v="1"/>
    <n v="2"/>
    <n v="1.3333333333333333"/>
    <s v="RXBAR "/>
    <s v=" Protein Bar "/>
    <s v=" Peanut Butter"/>
    <x v="2"/>
    <s v=" April 11"/>
    <n v="2022"/>
  </r>
  <r>
    <s v="Processed"/>
    <s v="VJ300320692"/>
    <s v="EB Public Library"/>
    <s v="EB Public Library x1380"/>
    <s v="Miss Vickie's Potato Chip - Lime &amp; Cracked Pe"/>
    <s v="Food"/>
    <n v="14955449977"/>
    <s v="Monday, April 11, 2022"/>
    <s v="Cash"/>
    <n v="121"/>
    <n v="1.5"/>
    <n v="1"/>
    <n v="121"/>
    <n v="1.5"/>
    <n v="1"/>
    <n v="1.5"/>
    <n v="1.5"/>
    <x v="101"/>
    <s v="Miss Vickie's Potato Chip - Lime &amp; Cracked Pe"/>
    <s v="Food"/>
    <x v="1"/>
    <b v="1"/>
    <n v="1.5"/>
    <n v="1"/>
    <s v="Miss Vickie's Potato Chip "/>
    <s v=" Lime &amp; Cracked Pe"/>
    <m/>
    <x v="2"/>
    <s v=" April 11"/>
    <n v="2022"/>
  </r>
  <r>
    <s v="Processed"/>
    <s v="VJ300320609"/>
    <s v="GuttenPlans"/>
    <s v="GuttenPlans x1367"/>
    <s v="Snapple Diet Tea - Lemon"/>
    <s v="Non Carbonated"/>
    <n v="14955723009"/>
    <s v="Monday, April 11, 2022"/>
    <s v="Credit"/>
    <n v="143"/>
    <n v="2.5"/>
    <n v="1"/>
    <n v="143"/>
    <n v="2.5"/>
    <n v="1"/>
    <n v="2.5"/>
    <n v="2.5"/>
    <x v="101"/>
    <s v="Snapple Diet Tea - Lemon"/>
    <s v="Non Carbonated"/>
    <x v="2"/>
    <b v="1"/>
    <n v="2.5"/>
    <n v="1.6666666666666667"/>
    <s v="Snapple Diet Tea "/>
    <s v=" Lemon"/>
    <m/>
    <x v="2"/>
    <s v=" April 11"/>
    <n v="2022"/>
  </r>
  <r>
    <s v="Processed"/>
    <s v="VJ300320692"/>
    <s v="EB Public Library"/>
    <s v="EB Public Library x1380"/>
    <s v="Oreo Mini"/>
    <s v="Food"/>
    <n v="14955901875"/>
    <s v="Monday, April 11, 2022"/>
    <s v="Cash"/>
    <n v="120"/>
    <n v="2"/>
    <n v="1"/>
    <n v="120"/>
    <n v="2"/>
    <n v="1"/>
    <n v="2"/>
    <n v="2"/>
    <x v="101"/>
    <s v="Oreo Mini"/>
    <s v="Food"/>
    <x v="1"/>
    <b v="1"/>
    <n v="2"/>
    <n v="1.3333333333333333"/>
    <s v="Oreo Mini"/>
    <m/>
    <m/>
    <x v="2"/>
    <s v=" April 11"/>
    <n v="2022"/>
  </r>
  <r>
    <s v="Processed"/>
    <s v="VJ300320692"/>
    <s v="EB Public Library"/>
    <s v="EB Public Library x1380"/>
    <s v="Oreo Mini"/>
    <s v="Food"/>
    <n v="14955916943"/>
    <s v="Monday, April 11, 2022"/>
    <s v="Cash"/>
    <n v="120"/>
    <n v="2"/>
    <n v="1"/>
    <n v="120"/>
    <n v="2"/>
    <n v="1"/>
    <n v="2"/>
    <n v="2"/>
    <x v="101"/>
    <s v="Oreo Mini"/>
    <s v="Food"/>
    <x v="1"/>
    <b v="1"/>
    <n v="2"/>
    <n v="1.3333333333333333"/>
    <s v="Oreo Mini"/>
    <m/>
    <m/>
    <x v="2"/>
    <s v=" April 11"/>
    <n v="2022"/>
  </r>
  <r>
    <s v="Processed"/>
    <s v="VJ300320692"/>
    <s v="EB Public Library"/>
    <s v="EB Public Library x1380"/>
    <s v="SunChips Multigrain - Salsa"/>
    <s v="Food"/>
    <n v="14955924258"/>
    <s v="Monday, April 11, 2022"/>
    <s v="Cash"/>
    <n v="113"/>
    <n v="1.5"/>
    <n v="1"/>
    <n v="113"/>
    <n v="1.5"/>
    <n v="1"/>
    <n v="1.5"/>
    <n v="1.5"/>
    <x v="101"/>
    <s v="SunChips Multigrain - Salsa"/>
    <s v="Food"/>
    <x v="1"/>
    <b v="1"/>
    <n v="1.5"/>
    <n v="1"/>
    <s v="SunChips Multigrain "/>
    <s v=" Salsa"/>
    <m/>
    <x v="2"/>
    <s v=" April 11"/>
    <n v="2022"/>
  </r>
  <r>
    <s v="Processed"/>
    <s v="VJ300320692"/>
    <s v="EB Public Library"/>
    <s v="EB Public Library x1380"/>
    <s v="Belvita Snack Packs - Chocolate"/>
    <s v="Food"/>
    <n v="14955958331"/>
    <s v="Monday, April 11, 2022"/>
    <s v="Cash"/>
    <n v="123"/>
    <n v="1.5"/>
    <n v="1"/>
    <n v="123"/>
    <n v="1.5"/>
    <n v="1"/>
    <n v="1.5"/>
    <n v="1.5"/>
    <x v="101"/>
    <s v="Belvita Snack Packs - Chocolate"/>
    <s v="Food"/>
    <x v="1"/>
    <b v="1"/>
    <n v="1.5"/>
    <n v="1"/>
    <s v="Belvita Snack Packs "/>
    <s v=" Chocolate"/>
    <m/>
    <x v="2"/>
    <s v=" April 11"/>
    <n v="2022"/>
  </r>
  <r>
    <s v="Processed"/>
    <s v="VJ300320609"/>
    <s v="GuttenPlans"/>
    <s v="GuttenPlans x1367"/>
    <s v="Monster Energy Original"/>
    <s v="Carbonated"/>
    <n v="14956245409"/>
    <s v="Monday, April 11, 2022"/>
    <s v="Cash"/>
    <n v="144"/>
    <n v="3"/>
    <n v="1"/>
    <n v="144"/>
    <n v="3"/>
    <n v="1"/>
    <n v="3"/>
    <n v="3"/>
    <x v="101"/>
    <s v="Monster Energy Original"/>
    <s v="Carbonated"/>
    <x v="0"/>
    <b v="1"/>
    <n v="3"/>
    <n v="2"/>
    <s v="Monster Energy Original"/>
    <m/>
    <m/>
    <x v="2"/>
    <s v=" April 11"/>
    <n v="2022"/>
  </r>
  <r>
    <s v="Processed"/>
    <s v="VJ300320609"/>
    <s v="GuttenPlans"/>
    <s v="GuttenPlans x1367"/>
    <s v="Sunkist Soda - Orange"/>
    <s v="Carbonated"/>
    <n v="14956511295"/>
    <s v="Monday, April 11, 2022"/>
    <s v="Cash"/>
    <n v="140"/>
    <n v="1"/>
    <n v="1"/>
    <n v="140"/>
    <n v="1"/>
    <n v="1"/>
    <n v="1"/>
    <n v="1"/>
    <x v="101"/>
    <s v="Sunkist Soda - Orange"/>
    <s v="Carbonated"/>
    <x v="0"/>
    <b v="1"/>
    <n v="1"/>
    <n v="0.66666666666666663"/>
    <s v="Sunkist Soda "/>
    <s v=" Orange"/>
    <m/>
    <x v="2"/>
    <s v=" April 11"/>
    <n v="2022"/>
  </r>
  <r>
    <s v="Processed"/>
    <s v="VJ300320692"/>
    <s v="EB Public Library"/>
    <s v="EB Public Library x1380"/>
    <s v="Lenny &amp; Larrys - SnickerDoodle"/>
    <s v="Food"/>
    <n v="14956702627"/>
    <s v="Monday, April 11, 2022"/>
    <s v="Credit"/>
    <n v="157"/>
    <n v="2.25"/>
    <n v="1"/>
    <n v="157"/>
    <n v="2.25"/>
    <n v="1"/>
    <n v="2.25"/>
    <n v="2.25"/>
    <x v="101"/>
    <s v="Lenny &amp; Larrys - SnickerDoodle"/>
    <s v="Food"/>
    <x v="1"/>
    <b v="1"/>
    <n v="2.25"/>
    <n v="1.5"/>
    <s v="Lenny &amp; Larrys "/>
    <s v=" SnickerDoodle"/>
    <m/>
    <x v="2"/>
    <s v=" April 11"/>
    <n v="2022"/>
  </r>
  <r>
    <s v="Processed"/>
    <s v="VJ300320692"/>
    <s v="EB Public Library"/>
    <s v="EB Public Library x1380"/>
    <s v="Genius Keto Bar - Chocolate Dream"/>
    <s v="Food"/>
    <n v="14956763240"/>
    <s v="Monday, April 11, 2022"/>
    <s v="Cash"/>
    <n v="136"/>
    <n v="2"/>
    <n v="1"/>
    <n v="136"/>
    <n v="2"/>
    <n v="1"/>
    <n v="2"/>
    <n v="2"/>
    <x v="101"/>
    <s v="Genius Keto Bar - Chocolate Dream"/>
    <s v="Food"/>
    <x v="1"/>
    <b v="1"/>
    <n v="2"/>
    <n v="1.3333333333333333"/>
    <s v="Genius Keto Bar "/>
    <s v=" Chocolate Dream"/>
    <m/>
    <x v="2"/>
    <s v=" April 11"/>
    <n v="2022"/>
  </r>
  <r>
    <s v="Processed"/>
    <s v="VJ300320609"/>
    <s v="GuttenPlans"/>
    <s v="GuttenPlans x1367"/>
    <s v="Pop Corners - Sea Salt"/>
    <s v="Food"/>
    <n v="14957015261"/>
    <s v="Monday, April 11, 2022"/>
    <s v="Cash"/>
    <n v="113"/>
    <n v="1.5"/>
    <n v="1"/>
    <n v="113"/>
    <n v="1.5"/>
    <n v="1"/>
    <n v="1.5"/>
    <n v="1.5"/>
    <x v="101"/>
    <s v="Pop Corners - Sea Salt"/>
    <s v="Food"/>
    <x v="1"/>
    <b v="1"/>
    <n v="1.5"/>
    <n v="1"/>
    <s v="Pop Corners "/>
    <s v=" Sea Salt"/>
    <m/>
    <x v="2"/>
    <s v=" April 11"/>
    <n v="2022"/>
  </r>
  <r>
    <s v="Processed"/>
    <s v="VJ300320609"/>
    <s v="GuttenPlans"/>
    <s v="GuttenPlans x1367"/>
    <s v="Pop Corners - Kettle Corn"/>
    <s v="Food"/>
    <n v="14957409455"/>
    <s v="Monday, April 11, 2022"/>
    <s v="Credit"/>
    <n v="111"/>
    <n v="1.5"/>
    <n v="1"/>
    <n v="111"/>
    <n v="1.5"/>
    <n v="1"/>
    <n v="1.5"/>
    <n v="3.5"/>
    <x v="101"/>
    <s v="Pop Corners - Kettle Corn"/>
    <s v="Food"/>
    <x v="1"/>
    <b v="1"/>
    <n v="1.5"/>
    <n v="1"/>
    <s v="Pop Corners "/>
    <s v=" Kettle Corn"/>
    <m/>
    <x v="2"/>
    <s v=" April 11"/>
    <n v="2022"/>
  </r>
  <r>
    <s v="Processed"/>
    <s v="VJ300320609"/>
    <s v="GuttenPlans"/>
    <s v="GuttenPlans x1367"/>
    <s v="KitKat - Crisp Wafers"/>
    <s v="Food"/>
    <n v="14957409455"/>
    <s v="Monday, April 11, 2022"/>
    <s v="Credit"/>
    <n v="134"/>
    <n v="2"/>
    <n v="1"/>
    <n v="134"/>
    <n v="2"/>
    <n v="1"/>
    <n v="2"/>
    <n v="3.5"/>
    <x v="101"/>
    <s v="KitKat - Crisp Wafers"/>
    <s v="Food"/>
    <x v="1"/>
    <b v="1"/>
    <n v="2"/>
    <n v="1.3333333333333333"/>
    <s v="KitKat "/>
    <s v=" Crisp Wafers"/>
    <m/>
    <x v="2"/>
    <s v=" April 11"/>
    <n v="2022"/>
  </r>
  <r>
    <s v="Processed"/>
    <s v="VJ300320609"/>
    <s v="GuttenPlans"/>
    <s v="GuttenPlans x1367"/>
    <s v="Snapple Diet Tea - Lemon"/>
    <s v="Non Carbonated"/>
    <n v="14957408522"/>
    <s v="Monday, April 11, 2022"/>
    <s v="Credit"/>
    <n v="143"/>
    <n v="2.5"/>
    <n v="1"/>
    <n v="143"/>
    <n v="2.5"/>
    <n v="1"/>
    <n v="2.5"/>
    <n v="2.5"/>
    <x v="101"/>
    <s v="Snapple Diet Tea - Lemon"/>
    <s v="Non Carbonated"/>
    <x v="2"/>
    <b v="1"/>
    <n v="2.5"/>
    <n v="1.6666666666666667"/>
    <s v="Snapple Diet Tea "/>
    <s v=" Lemon"/>
    <m/>
    <x v="2"/>
    <s v=" April 11"/>
    <n v="2022"/>
  </r>
  <r>
    <s v="Processed"/>
    <s v="VJ300320609"/>
    <s v="GuttenPlans"/>
    <s v="GuttenPlans x1367"/>
    <s v="Monster Energy Original"/>
    <s v="Carbonated"/>
    <n v="14957413326"/>
    <s v="Monday, April 11, 2022"/>
    <s v="Credit"/>
    <n v="146"/>
    <n v="3"/>
    <n v="1"/>
    <n v="146"/>
    <n v="3"/>
    <n v="1"/>
    <n v="3"/>
    <n v="3"/>
    <x v="101"/>
    <s v="Monster Energy Original"/>
    <s v="Carbonated"/>
    <x v="0"/>
    <b v="1"/>
    <n v="3"/>
    <n v="2"/>
    <s v="Monster Energy Original"/>
    <m/>
    <m/>
    <x v="2"/>
    <s v=" April 11"/>
    <n v="2022"/>
  </r>
  <r>
    <s v="Processed"/>
    <s v="VJ300320609"/>
    <s v="GuttenPlans"/>
    <s v="GuttenPlans x1367"/>
    <s v="Sunkist Soda - Orange"/>
    <s v="Carbonated"/>
    <n v="14957444051"/>
    <s v="Monday, April 11, 2022"/>
    <s v="Cash"/>
    <n v="140"/>
    <n v="1"/>
    <n v="1"/>
    <n v="140"/>
    <n v="1"/>
    <n v="1"/>
    <n v="1"/>
    <n v="1"/>
    <x v="101"/>
    <s v="Sunkist Soda - Orange"/>
    <s v="Carbonated"/>
    <x v="0"/>
    <b v="1"/>
    <n v="1"/>
    <n v="0.66666666666666663"/>
    <s v="Sunkist Soda "/>
    <s v=" Orange"/>
    <m/>
    <x v="2"/>
    <s v=" April 11"/>
    <n v="2022"/>
  </r>
  <r>
    <s v="Processed"/>
    <s v="VJ300320609"/>
    <s v="GuttenPlans"/>
    <s v="GuttenPlans x1367"/>
    <s v="Sunkist Soda - Orange"/>
    <s v="Carbonated"/>
    <n v="14957459155"/>
    <s v="Monday, April 11, 2022"/>
    <s v="Cash"/>
    <n v="140"/>
    <n v="1"/>
    <n v="1"/>
    <n v="140"/>
    <n v="1"/>
    <n v="1"/>
    <n v="1"/>
    <n v="1"/>
    <x v="101"/>
    <s v="Sunkist Soda - Orange"/>
    <s v="Carbonated"/>
    <x v="0"/>
    <b v="1"/>
    <n v="1"/>
    <n v="0.66666666666666663"/>
    <s v="Sunkist Soda "/>
    <s v=" Orange"/>
    <m/>
    <x v="2"/>
    <s v=" April 11"/>
    <n v="2022"/>
  </r>
  <r>
    <s v="Processed"/>
    <s v="VJ300320609"/>
    <s v="GuttenPlans"/>
    <s v="GuttenPlans x1367"/>
    <s v="Sunkist Soda - Orange"/>
    <s v="Carbonated"/>
    <n v="14957684143"/>
    <s v="Tuesday, April 12, 2022"/>
    <s v="Cash"/>
    <n v="140"/>
    <n v="1"/>
    <n v="1"/>
    <n v="140"/>
    <n v="1"/>
    <n v="1"/>
    <n v="1"/>
    <n v="1"/>
    <x v="101"/>
    <s v="Sunkist Soda - Orange"/>
    <s v="Carbonated"/>
    <x v="0"/>
    <b v="1"/>
    <n v="1"/>
    <n v="0.66666666666666663"/>
    <s v="Sunkist Soda "/>
    <s v=" Orange"/>
    <m/>
    <x v="3"/>
    <s v=" April 12"/>
    <n v="2022"/>
  </r>
  <r>
    <s v="Processed"/>
    <s v="VJ300205292"/>
    <s v="Brunswick Sq Mall"/>
    <s v="BSQ Mall x1364 - Zales"/>
    <s v="Snapple Diet Tea - Peach Tea"/>
    <s v="Non Carbonated"/>
    <n v="14958976734"/>
    <s v="Tuesday, April 12, 2022"/>
    <s v="Credit"/>
    <n v="143"/>
    <n v="2.5"/>
    <n v="1"/>
    <n v="143"/>
    <n v="2.5"/>
    <n v="1"/>
    <n v="2.5"/>
    <n v="2.5"/>
    <x v="102"/>
    <s v="Snapple Diet Tea - Peach Tea"/>
    <s v="Non Carbonated"/>
    <x v="2"/>
    <b v="1"/>
    <n v="2.5"/>
    <n v="1.6666666666666667"/>
    <s v="Snapple Diet Tea "/>
    <s v=" Peach Tea"/>
    <m/>
    <x v="3"/>
    <s v=" April 12"/>
    <n v="2022"/>
  </r>
  <r>
    <s v="Processed"/>
    <s v="VJ300320609"/>
    <s v="GuttenPlans"/>
    <s v="GuttenPlans x1367"/>
    <s v="KitKat - Crisp Wafers"/>
    <s v="Food"/>
    <n v="14959166447"/>
    <s v="Tuesday, April 12, 2022"/>
    <s v="Credit"/>
    <n v="134"/>
    <n v="2"/>
    <n v="1"/>
    <n v="134"/>
    <n v="2"/>
    <n v="1"/>
    <n v="2"/>
    <n v="2"/>
    <x v="102"/>
    <s v="KitKat - Crisp Wafers"/>
    <s v="Food"/>
    <x v="1"/>
    <b v="1"/>
    <n v="2"/>
    <n v="1.3333333333333333"/>
    <s v="KitKat "/>
    <s v=" Crisp Wafers"/>
    <m/>
    <x v="3"/>
    <s v=" April 12"/>
    <n v="2022"/>
  </r>
  <r>
    <s v="Processed"/>
    <s v="VJ300320609"/>
    <s v="GuttenPlans"/>
    <s v="GuttenPlans x1367"/>
    <s v="Pop Corners - Spicy Queso"/>
    <s v="Food"/>
    <n v="14959173201"/>
    <s v="Tuesday, April 12, 2022"/>
    <s v="Credit"/>
    <n v="112"/>
    <n v="1.5"/>
    <n v="1"/>
    <n v="112"/>
    <n v="1.5"/>
    <n v="1"/>
    <n v="1.5"/>
    <n v="4.5"/>
    <x v="102"/>
    <s v="Pop Corners - Spicy Queso"/>
    <s v="Food"/>
    <x v="1"/>
    <b v="1"/>
    <n v="1.5"/>
    <n v="1"/>
    <s v="Pop Corners "/>
    <s v=" Spicy Queso"/>
    <m/>
    <x v="3"/>
    <s v=" April 12"/>
    <n v="2022"/>
  </r>
  <r>
    <s v="Processed"/>
    <s v="VJ300320609"/>
    <s v="GuttenPlans"/>
    <s v="GuttenPlans x1367"/>
    <s v="Quaker Caramel Rice Crisps"/>
    <s v="Food"/>
    <n v="14959173201"/>
    <s v="Tuesday, April 12, 2022"/>
    <s v="Credit"/>
    <n v="122"/>
    <n v="1.5"/>
    <n v="1"/>
    <n v="122"/>
    <n v="1.5"/>
    <n v="1"/>
    <n v="1.5"/>
    <n v="4.5"/>
    <x v="102"/>
    <s v="Quaker Caramel Rice Crisps"/>
    <s v="Food"/>
    <x v="1"/>
    <b v="1"/>
    <n v="1.5"/>
    <n v="1"/>
    <s v="Quaker Caramel Rice Crisps"/>
    <m/>
    <m/>
    <x v="3"/>
    <s v=" April 12"/>
    <n v="2022"/>
  </r>
  <r>
    <s v="Processed"/>
    <s v="VJ300320609"/>
    <s v="GuttenPlans"/>
    <s v="GuttenPlans x1367"/>
    <s v="Cheetos - Fleming Hot Crunchy"/>
    <s v="Food"/>
    <n v="14959173201"/>
    <s v="Tuesday, April 12, 2022"/>
    <s v="Credit"/>
    <n v="123"/>
    <n v="1.5"/>
    <n v="1"/>
    <n v="123"/>
    <n v="1.5"/>
    <n v="1"/>
    <n v="1.5"/>
    <n v="4.5"/>
    <x v="102"/>
    <s v="Cheetos - Fleming Hot Crunchy"/>
    <s v="Food"/>
    <x v="1"/>
    <b v="1"/>
    <n v="1.5"/>
    <n v="1"/>
    <s v="Cheetos "/>
    <s v=" Fleming Hot Crunchy"/>
    <m/>
    <x v="3"/>
    <s v=" April 12"/>
    <n v="2022"/>
  </r>
  <r>
    <s v="Processed"/>
    <s v="VJ300320686"/>
    <s v="Earle Asphalt"/>
    <s v="Earle Asphalt x1371"/>
    <s v="Miss Vickie's Potato Chip - Smokehouse BBQ"/>
    <s v="Food"/>
    <n v="14959703093"/>
    <s v="Tuesday, April 12, 2022"/>
    <s v="Credit"/>
    <n v="111"/>
    <n v="1.5"/>
    <n v="1"/>
    <n v="111"/>
    <n v="1.5"/>
    <n v="1"/>
    <n v="1.5"/>
    <n v="1.5"/>
    <x v="102"/>
    <s v="Miss Vickie's Potato Chip - Smokehouse BBQ"/>
    <s v="Food"/>
    <x v="1"/>
    <b v="1"/>
    <n v="1.5"/>
    <n v="1"/>
    <s v="Miss Vickie's Potato Chip "/>
    <s v=" Smokehouse BBQ"/>
    <m/>
    <x v="3"/>
    <s v=" April 12"/>
    <n v="2022"/>
  </r>
  <r>
    <s v="Processed"/>
    <s v="VJ300320692"/>
    <s v="EB Public Library"/>
    <s v="EB Public Library x1380"/>
    <s v="Oreo Mini"/>
    <s v="Food"/>
    <n v="14959988056"/>
    <s v="Tuesday, April 12, 2022"/>
    <s v="Credit"/>
    <n v="120"/>
    <n v="2"/>
    <n v="1"/>
    <n v="120"/>
    <n v="2"/>
    <n v="1"/>
    <n v="2"/>
    <n v="2"/>
    <x v="102"/>
    <s v="Oreo Mini"/>
    <s v="Food"/>
    <x v="1"/>
    <b v="1"/>
    <n v="2"/>
    <n v="1.3333333333333333"/>
    <s v="Oreo Mini"/>
    <m/>
    <m/>
    <x v="3"/>
    <s v=" April 12"/>
    <n v="2022"/>
  </r>
  <r>
    <s v="Processed"/>
    <s v="VJ300320692"/>
    <s v="EB Public Library"/>
    <s v="EB Public Library x1380"/>
    <s v="Keto Krisp - Almond Butter"/>
    <s v="Carbonated"/>
    <n v="14960106856"/>
    <s v="Tuesday, April 12, 2022"/>
    <s v="Cash"/>
    <n v="133"/>
    <n v="2"/>
    <n v="1"/>
    <n v="133"/>
    <n v="2"/>
    <n v="1"/>
    <n v="2"/>
    <n v="2"/>
    <x v="102"/>
    <s v="Keto Krisp - Almond Butter"/>
    <s v="Carbonated"/>
    <x v="0"/>
    <b v="1"/>
    <n v="2"/>
    <n v="1.3333333333333333"/>
    <s v="Keto Krisp "/>
    <s v=" Almond Butter"/>
    <m/>
    <x v="3"/>
    <s v=" April 12"/>
    <n v="2022"/>
  </r>
  <r>
    <s v="Processed"/>
    <s v="VJ300320692"/>
    <s v="EB Public Library"/>
    <s v="EB Public Library x1380"/>
    <s v="Spindrift - Sparkling Water - Pineapple"/>
    <s v="Carbonated"/>
    <n v="14960119582"/>
    <s v="Tuesday, April 12, 2022"/>
    <s v="Cash"/>
    <n v="140"/>
    <n v="1.5"/>
    <n v="1"/>
    <n v="140"/>
    <n v="1.5"/>
    <n v="1"/>
    <n v="1.5"/>
    <n v="1.5"/>
    <x v="102"/>
    <s v="Spindrift - Sparkling Water - Pineapple"/>
    <s v="Carbonated"/>
    <x v="0"/>
    <b v="1"/>
    <n v="1.5"/>
    <n v="1"/>
    <s v="Spindrift "/>
    <s v=" Sparkling Water "/>
    <s v=" Pineapple"/>
    <x v="3"/>
    <s v=" April 12"/>
    <n v="2022"/>
  </r>
  <r>
    <s v="Processed"/>
    <s v="VJ300320692"/>
    <s v="EB Public Library"/>
    <s v="EB Public Library x1380"/>
    <s v="Bai Antioxidant - Kupang strawberry kiwi"/>
    <s v="Non Carbonated"/>
    <n v="14960978599"/>
    <s v="Tuesday, April 12, 2022"/>
    <s v="Cash"/>
    <n v="147"/>
    <n v="2.75"/>
    <n v="1"/>
    <n v="147"/>
    <n v="2.75"/>
    <n v="1"/>
    <n v="2.75"/>
    <n v="2.75"/>
    <x v="102"/>
    <s v="Bai Antioxidant - Kupang strawberry kiwi"/>
    <s v="Non Carbonated"/>
    <x v="2"/>
    <b v="1"/>
    <n v="2.75"/>
    <n v="1.8333333333333333"/>
    <s v="Bai Antioxidant "/>
    <s v=" Kupang strawberry kiwi"/>
    <m/>
    <x v="3"/>
    <s v=" April 12"/>
    <n v="2022"/>
  </r>
  <r>
    <s v="Processed"/>
    <s v="VJ300320692"/>
    <s v="EB Public Library"/>
    <s v="EB Public Library x1380"/>
    <s v="RXBAR - Protein Bar - Peanut Butter"/>
    <s v="Food"/>
    <n v="14960984535"/>
    <s v="Tuesday, April 12, 2022"/>
    <s v="Cash"/>
    <n v="134"/>
    <n v="2"/>
    <n v="1"/>
    <n v="134"/>
    <n v="2"/>
    <n v="1"/>
    <n v="2"/>
    <n v="2"/>
    <x v="102"/>
    <s v="RXBAR - Protein Bar - Peanut Butter"/>
    <s v="Food"/>
    <x v="1"/>
    <b v="1"/>
    <n v="2"/>
    <n v="1.3333333333333333"/>
    <s v="RXBAR "/>
    <s v=" Protein Bar "/>
    <s v=" Peanut Butter"/>
    <x v="3"/>
    <s v=" April 12"/>
    <n v="2022"/>
  </r>
  <r>
    <s v="Processed"/>
    <s v="VJ300320692"/>
    <s v="EB Public Library"/>
    <s v="EB Public Library x1380"/>
    <s v="Genius Keto Bar - Chocolate Dream"/>
    <s v="Food"/>
    <n v="14960987359"/>
    <s v="Tuesday, April 12, 2022"/>
    <s v="Cash"/>
    <n v="136"/>
    <n v="2"/>
    <n v="1"/>
    <n v="136"/>
    <n v="2"/>
    <n v="1"/>
    <n v="2"/>
    <n v="2"/>
    <x v="102"/>
    <s v="Genius Keto Bar - Chocolate Dream"/>
    <s v="Food"/>
    <x v="1"/>
    <b v="1"/>
    <n v="2"/>
    <n v="1.3333333333333333"/>
    <s v="Genius Keto Bar "/>
    <s v=" Chocolate Dream"/>
    <m/>
    <x v="3"/>
    <s v=" April 12"/>
    <n v="2022"/>
  </r>
  <r>
    <s v="Processed"/>
    <s v="VJ300320692"/>
    <s v="EB Public Library"/>
    <s v="EB Public Library x1380"/>
    <s v="Oreo Mini"/>
    <s v="Food"/>
    <n v="14960991701"/>
    <s v="Tuesday, April 12, 2022"/>
    <s v="Cash"/>
    <n v="120"/>
    <n v="2"/>
    <n v="1"/>
    <n v="120"/>
    <n v="2"/>
    <n v="1"/>
    <n v="2"/>
    <n v="2"/>
    <x v="102"/>
    <s v="Oreo Mini"/>
    <s v="Food"/>
    <x v="1"/>
    <b v="1"/>
    <n v="2"/>
    <n v="1.3333333333333333"/>
    <s v="Oreo Mini"/>
    <m/>
    <m/>
    <x v="3"/>
    <s v=" April 12"/>
    <n v="2022"/>
  </r>
  <r>
    <s v="Processed"/>
    <s v="VJ300320692"/>
    <s v="EB Public Library"/>
    <s v="EB Public Library x1380"/>
    <s v="SunChips Multigrain - Harvest Cheddar"/>
    <s v="Food"/>
    <n v="14960997902"/>
    <s v="Tuesday, April 12, 2022"/>
    <s v="Cash"/>
    <n v="110"/>
    <n v="1.5"/>
    <n v="1"/>
    <n v="110"/>
    <n v="1.5"/>
    <n v="1"/>
    <n v="1.5"/>
    <n v="1.5"/>
    <x v="102"/>
    <s v="SunChips Multigrain - Harvest Cheddar"/>
    <s v="Food"/>
    <x v="1"/>
    <b v="1"/>
    <n v="1.5"/>
    <n v="1"/>
    <s v="SunChips Multigrain "/>
    <s v=" Harvest Cheddar"/>
    <m/>
    <x v="3"/>
    <s v=" April 12"/>
    <n v="2022"/>
  </r>
  <r>
    <s v="Processed"/>
    <s v="VJ300320692"/>
    <s v="EB Public Library"/>
    <s v="EB Public Library x1380"/>
    <s v="Oreo Mini"/>
    <s v="Food"/>
    <n v="14961002752"/>
    <s v="Tuesday, April 12, 2022"/>
    <s v="Cash"/>
    <n v="120"/>
    <n v="2"/>
    <n v="1"/>
    <n v="120"/>
    <n v="2"/>
    <n v="1"/>
    <n v="2"/>
    <n v="2"/>
    <x v="102"/>
    <s v="Oreo Mini"/>
    <s v="Food"/>
    <x v="1"/>
    <b v="1"/>
    <n v="2"/>
    <n v="1.3333333333333333"/>
    <s v="Oreo Mini"/>
    <m/>
    <m/>
    <x v="3"/>
    <s v=" April 12"/>
    <n v="2022"/>
  </r>
  <r>
    <s v="Processed"/>
    <s v="VJ300320692"/>
    <s v="EB Public Library"/>
    <s v="EB Public Library x1380"/>
    <s v="Oreo Mini"/>
    <s v="Food"/>
    <n v="14961011916"/>
    <s v="Tuesday, April 12, 2022"/>
    <s v="Cash"/>
    <n v="120"/>
    <n v="2"/>
    <n v="1"/>
    <n v="120"/>
    <n v="2"/>
    <n v="1"/>
    <n v="2"/>
    <n v="2"/>
    <x v="102"/>
    <s v="Oreo Mini"/>
    <s v="Food"/>
    <x v="1"/>
    <b v="1"/>
    <n v="2"/>
    <n v="1.3333333333333333"/>
    <s v="Oreo Mini"/>
    <m/>
    <m/>
    <x v="3"/>
    <s v=" April 12"/>
    <n v="2022"/>
  </r>
  <r>
    <s v="Processed"/>
    <s v="VJ300320692"/>
    <s v="EB Public Library"/>
    <s v="EB Public Library x1380"/>
    <s v="Spindrift - Sparkling Water - Pineapple"/>
    <s v="Carbonated"/>
    <n v="14961051504"/>
    <s v="Tuesday, April 12, 2022"/>
    <s v="Cash"/>
    <n v="140"/>
    <n v="1.5"/>
    <n v="1"/>
    <n v="140"/>
    <n v="1.5"/>
    <n v="1"/>
    <n v="1.5"/>
    <n v="1.5"/>
    <x v="102"/>
    <s v="Spindrift - Sparkling Water - Pineapple"/>
    <s v="Carbonated"/>
    <x v="0"/>
    <b v="1"/>
    <n v="1.5"/>
    <n v="1"/>
    <s v="Spindrift "/>
    <s v=" Sparkling Water "/>
    <s v=" Pineapple"/>
    <x v="3"/>
    <s v=" April 12"/>
    <n v="2022"/>
  </r>
  <r>
    <s v="Processed"/>
    <s v="VJ300320692"/>
    <s v="EB Public Library"/>
    <s v="EB Public Library x1380"/>
    <s v="RXBAR - Protein Bar - Peanut Butter"/>
    <s v="Food"/>
    <n v="14961061143"/>
    <s v="Tuesday, April 12, 2022"/>
    <s v="Credit"/>
    <n v="134"/>
    <n v="2"/>
    <n v="1"/>
    <n v="134"/>
    <n v="2"/>
    <n v="1"/>
    <n v="2"/>
    <n v="2"/>
    <x v="102"/>
    <s v="RXBAR - Protein Bar - Peanut Butter"/>
    <s v="Food"/>
    <x v="1"/>
    <b v="1"/>
    <n v="2"/>
    <n v="1.3333333333333333"/>
    <s v="RXBAR "/>
    <s v=" Protein Bar "/>
    <s v=" Peanut Butter"/>
    <x v="3"/>
    <s v=" April 12"/>
    <n v="2022"/>
  </r>
  <r>
    <s v="Processed"/>
    <s v="VJ300320692"/>
    <s v="EB Public Library"/>
    <s v="EB Public Library x1380"/>
    <s v="Belvita Snack Packs - Chocolate"/>
    <s v="Food"/>
    <n v="14961093567"/>
    <s v="Tuesday, April 12, 2022"/>
    <s v="Credit"/>
    <n v="123"/>
    <n v="1.5"/>
    <n v="1"/>
    <n v="123"/>
    <n v="1.5"/>
    <n v="1"/>
    <n v="1.5"/>
    <n v="1.5"/>
    <x v="102"/>
    <s v="Belvita Snack Packs - Chocolate"/>
    <s v="Food"/>
    <x v="1"/>
    <b v="1"/>
    <n v="1.5"/>
    <n v="1"/>
    <s v="Belvita Snack Packs "/>
    <s v=" Chocolate"/>
    <m/>
    <x v="3"/>
    <s v=" April 12"/>
    <n v="2022"/>
  </r>
  <r>
    <s v="Processed"/>
    <s v="VJ300320609"/>
    <s v="GuttenPlans"/>
    <s v="GuttenPlans x1367"/>
    <s v="Red Bull - Original"/>
    <s v="Carbonated"/>
    <n v="14961207641"/>
    <s v="Tuesday, April 12, 2022"/>
    <s v="Cash"/>
    <n v="148"/>
    <n v="3.5"/>
    <n v="1"/>
    <n v="148"/>
    <n v="3.5"/>
    <n v="1"/>
    <n v="3.5"/>
    <n v="3.5"/>
    <x v="102"/>
    <s v="Red Bull - Original"/>
    <s v="Carbonated"/>
    <x v="0"/>
    <b v="1"/>
    <n v="3.5"/>
    <n v="2.3333333333333335"/>
    <s v="Red Bull "/>
    <s v=" Original"/>
    <m/>
    <x v="3"/>
    <s v=" April 12"/>
    <n v="2022"/>
  </r>
  <r>
    <s v="Processed"/>
    <s v="VJ300320692"/>
    <s v="EB Public Library"/>
    <s v="EB Public Library x1380"/>
    <s v="Poland Springs Water"/>
    <s v="Water"/>
    <n v="14961211134"/>
    <s v="Tuesday, April 12, 2022"/>
    <s v="Credit"/>
    <n v="144"/>
    <n v="1.5"/>
    <n v="1"/>
    <n v="144"/>
    <n v="1.5"/>
    <n v="1"/>
    <n v="1.5"/>
    <n v="1.5"/>
    <x v="102"/>
    <s v="Poland Springs Water"/>
    <s v="Water"/>
    <x v="3"/>
    <b v="1"/>
    <n v="1.5"/>
    <n v="1"/>
    <s v="Poland Springs Water"/>
    <m/>
    <m/>
    <x v="3"/>
    <s v=" April 12"/>
    <n v="2022"/>
  </r>
  <r>
    <s v="Processed"/>
    <s v="VJ300320692"/>
    <s v="EB Public Library"/>
    <s v="EB Public Library x1380"/>
    <s v="SunChips Multigrain - Harvest Cheddar"/>
    <s v="Food"/>
    <n v="14961287009"/>
    <s v="Tuesday, April 12, 2022"/>
    <s v="Cash"/>
    <n v="110"/>
    <n v="1.5"/>
    <n v="1"/>
    <n v="110"/>
    <n v="1.5"/>
    <n v="1"/>
    <n v="1.5"/>
    <n v="1.5"/>
    <x v="102"/>
    <s v="SunChips Multigrain - Harvest Cheddar"/>
    <s v="Food"/>
    <x v="1"/>
    <b v="1"/>
    <n v="1.5"/>
    <n v="1"/>
    <s v="SunChips Multigrain "/>
    <s v=" Harvest Cheddar"/>
    <m/>
    <x v="3"/>
    <s v=" April 12"/>
    <n v="2022"/>
  </r>
  <r>
    <s v="Processed"/>
    <s v="VJ300205292"/>
    <s v="Brunswick Sq Mall"/>
    <s v="BSQ Mall x1364 - Zales"/>
    <s v="Bubly - Blackberry"/>
    <s v="Water"/>
    <n v="14961288020"/>
    <s v="Tuesday, April 12, 2022"/>
    <s v="Cash"/>
    <n v="142"/>
    <n v="1.5"/>
    <n v="1"/>
    <n v="142"/>
    <n v="1.5"/>
    <n v="1"/>
    <n v="1.5"/>
    <n v="1.5"/>
    <x v="102"/>
    <s v="Bubly - Blackberry"/>
    <s v="Water"/>
    <x v="3"/>
    <b v="1"/>
    <n v="1.5"/>
    <n v="1"/>
    <s v="Bubly "/>
    <s v=" Blackberry"/>
    <m/>
    <x v="3"/>
    <s v=" April 12"/>
    <n v="2022"/>
  </r>
  <r>
    <s v="Processed"/>
    <s v="VJ300320692"/>
    <s v="EB Public Library"/>
    <s v="EB Public Library x1380"/>
    <s v="SunChips Multigrain - Salsa"/>
    <s v="Food"/>
    <n v="14961370556"/>
    <s v="Tuesday, April 12, 2022"/>
    <s v="Cash"/>
    <n v="113"/>
    <n v="1.5"/>
    <n v="1"/>
    <n v="113"/>
    <n v="1.5"/>
    <n v="1"/>
    <n v="1.5"/>
    <n v="1.5"/>
    <x v="102"/>
    <s v="SunChips Multigrain - Salsa"/>
    <s v="Food"/>
    <x v="1"/>
    <b v="1"/>
    <n v="1.5"/>
    <n v="1"/>
    <s v="SunChips Multigrain "/>
    <s v=" Salsa"/>
    <m/>
    <x v="3"/>
    <s v=" April 12"/>
    <n v="2022"/>
  </r>
  <r>
    <s v="Processed"/>
    <s v="VJ300320692"/>
    <s v="EB Public Library"/>
    <s v="EB Public Library x1380"/>
    <s v="Starbucks Doubleshot Energy - Mocha"/>
    <s v="Non Carbonated"/>
    <n v="14961381911"/>
    <s v="Tuesday, April 12, 2022"/>
    <s v="Credit"/>
    <n v="146"/>
    <n v="3.5"/>
    <n v="1"/>
    <n v="146"/>
    <n v="3.5"/>
    <n v="1"/>
    <n v="3.5"/>
    <n v="3.5"/>
    <x v="102"/>
    <s v="Starbucks Doubleshot Energy - Mocha"/>
    <s v="Non Carbonated"/>
    <x v="2"/>
    <b v="1"/>
    <n v="3.5"/>
    <n v="2.3333333333333335"/>
    <s v="Starbucks Doubleshot Energy "/>
    <s v=" Mocha"/>
    <m/>
    <x v="3"/>
    <s v=" April 12"/>
    <n v="2022"/>
  </r>
  <r>
    <s v="Processed"/>
    <s v="VJ300320611"/>
    <s v="Brunswick Sq Mall"/>
    <s v="BSQ Mall x1366 - ATT"/>
    <s v="Takis - Hot Chilli Pepper &amp; Lime"/>
    <s v="Food"/>
    <n v="14961940424"/>
    <s v="Tuesday, April 12, 2022"/>
    <s v="Cash"/>
    <n v="123"/>
    <n v="1.5"/>
    <n v="1"/>
    <n v="123"/>
    <n v="1.5"/>
    <n v="1"/>
    <n v="1.5"/>
    <n v="1.5"/>
    <x v="99"/>
    <s v="Takis - Hot Chilli Pepper &amp; Lime"/>
    <s v="Food"/>
    <x v="1"/>
    <b v="1"/>
    <n v="1.5"/>
    <n v="1"/>
    <s v="Takis "/>
    <s v=" Hot Chilli Pepper &amp; Lime"/>
    <m/>
    <x v="3"/>
    <s v=" April 12"/>
    <n v="2022"/>
  </r>
  <r>
    <s v="Processed"/>
    <s v="VJ300320692"/>
    <s v="EB Public Library"/>
    <s v="EB Public Library x1380"/>
    <s v="Lenny &amp; Larrys - SnickerDoodle"/>
    <s v="Food"/>
    <n v="14962014173"/>
    <s v="Tuesday, April 12, 2022"/>
    <s v="Credit"/>
    <n v="157"/>
    <n v="2.25"/>
    <n v="1"/>
    <n v="157"/>
    <n v="2.25"/>
    <n v="1"/>
    <n v="2.25"/>
    <n v="2.25"/>
    <x v="102"/>
    <s v="Lenny &amp; Larrys - SnickerDoodle"/>
    <s v="Food"/>
    <x v="1"/>
    <b v="1"/>
    <n v="2.25"/>
    <n v="1.5"/>
    <s v="Lenny &amp; Larrys "/>
    <s v=" SnickerDoodle"/>
    <m/>
    <x v="3"/>
    <s v=" April 12"/>
    <n v="2022"/>
  </r>
  <r>
    <s v="Processed"/>
    <s v="VJ300320611"/>
    <s v="Brunswick Sq Mall"/>
    <s v="BSQ Mall x1366 - ATT"/>
    <s v="Monster Energy Original"/>
    <s v="Carbonated"/>
    <n v="14962024123"/>
    <s v="Tuesday, April 12, 2022"/>
    <s v="Cash"/>
    <n v="146"/>
    <n v="3"/>
    <n v="1"/>
    <n v="146"/>
    <n v="3"/>
    <n v="1"/>
    <n v="3"/>
    <n v="3"/>
    <x v="99"/>
    <s v="Monster Energy Original"/>
    <s v="Carbonated"/>
    <x v="0"/>
    <b v="1"/>
    <n v="3"/>
    <n v="2"/>
    <s v="Monster Energy Original"/>
    <m/>
    <m/>
    <x v="3"/>
    <s v=" April 12"/>
    <n v="2022"/>
  </r>
  <r>
    <s v="Processed"/>
    <s v="VJ300320611"/>
    <s v="Brunswick Sq Mall"/>
    <s v="BSQ Mall x1366 - ATT"/>
    <s v="S. Pellegrino Sparkling Mineral Water"/>
    <s v="Water"/>
    <n v="14962025231"/>
    <s v="Tuesday, April 12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3"/>
    <s v=" April 12"/>
    <n v="2022"/>
  </r>
  <r>
    <s v="Processed"/>
    <s v="VJ300320692"/>
    <s v="EB Public Library"/>
    <s v="EB Public Library x1380"/>
    <s v="Lenny &amp; Larrys - SnickerDoodle"/>
    <s v="Food"/>
    <n v="14962040975"/>
    <s v="Tuesday, April 12, 2022"/>
    <s v="Credit"/>
    <n v="157"/>
    <n v="2.25"/>
    <n v="1"/>
    <n v="157"/>
    <n v="2.25"/>
    <n v="1"/>
    <n v="2.25"/>
    <n v="2.25"/>
    <x v="102"/>
    <s v="Lenny &amp; Larrys - SnickerDoodle"/>
    <s v="Food"/>
    <x v="1"/>
    <b v="1"/>
    <n v="2.25"/>
    <n v="1.5"/>
    <s v="Lenny &amp; Larrys "/>
    <s v=" SnickerDoodle"/>
    <m/>
    <x v="3"/>
    <s v=" April 12"/>
    <n v="2022"/>
  </r>
  <r>
    <s v="Processed"/>
    <s v="VJ300320611"/>
    <s v="Brunswick Sq Mall"/>
    <s v="BSQ Mall x1366 - ATT"/>
    <s v="KitKat - Crisp Wafers"/>
    <s v="Food"/>
    <n v="14962178231"/>
    <s v="Tuesday, April 12, 2022"/>
    <s v="Cash"/>
    <n v="135"/>
    <n v="2"/>
    <n v="1"/>
    <n v="135"/>
    <n v="2"/>
    <n v="1"/>
    <n v="2"/>
    <n v="2"/>
    <x v="99"/>
    <s v="KitKat - Crisp Wafers"/>
    <s v="Food"/>
    <x v="1"/>
    <b v="1"/>
    <n v="2"/>
    <n v="1.3333333333333333"/>
    <s v="KitKat "/>
    <s v=" Crisp Wafers"/>
    <m/>
    <x v="3"/>
    <s v=" April 12"/>
    <n v="2022"/>
  </r>
  <r>
    <s v="Processed"/>
    <s v="VJ300320611"/>
    <s v="Brunswick Sq Mall"/>
    <s v="BSQ Mall x1366 - ATT"/>
    <s v="Takis - Hot Chilli Pepper &amp; Lime"/>
    <s v="Food"/>
    <n v="14962184911"/>
    <s v="Tuesday, April 12, 2022"/>
    <s v="Cash"/>
    <n v="123"/>
    <n v="1.5"/>
    <n v="1"/>
    <n v="123"/>
    <n v="1.5"/>
    <n v="1"/>
    <n v="1.5"/>
    <n v="1.5"/>
    <x v="99"/>
    <s v="Takis - Hot Chilli Pepper &amp; Lime"/>
    <s v="Food"/>
    <x v="1"/>
    <b v="1"/>
    <n v="1.5"/>
    <n v="1"/>
    <s v="Takis "/>
    <s v=" Hot Chilli Pepper &amp; Lime"/>
    <m/>
    <x v="3"/>
    <s v=" April 12"/>
    <n v="2022"/>
  </r>
  <r>
    <s v="Processed"/>
    <s v="VJ300320611"/>
    <s v="Brunswick Sq Mall"/>
    <s v="BSQ Mall x1366 - ATT"/>
    <s v="Takis - Hot Chilli Pepper &amp; Lime"/>
    <s v="Food"/>
    <n v="14962199194"/>
    <s v="Tuesday, April 12, 2022"/>
    <s v="Cash"/>
    <n v="123"/>
    <n v="1.5"/>
    <n v="1"/>
    <n v="123"/>
    <n v="1.5"/>
    <n v="1"/>
    <n v="1.5"/>
    <n v="1.5"/>
    <x v="99"/>
    <s v="Takis - Hot Chilli Pepper &amp; Lime"/>
    <s v="Food"/>
    <x v="1"/>
    <b v="1"/>
    <n v="1.5"/>
    <n v="1"/>
    <s v="Takis "/>
    <s v=" Hot Chilli Pepper &amp; Lime"/>
    <m/>
    <x v="3"/>
    <s v=" April 12"/>
    <n v="2022"/>
  </r>
  <r>
    <s v="Processed"/>
    <s v="VJ300320611"/>
    <s v="Brunswick Sq Mall"/>
    <s v="BSQ Mall x1366 - ATT"/>
    <s v="S. Pellegrino Sparkling Mineral Water"/>
    <s v="Water"/>
    <n v="14962619690"/>
    <s v="Tuesday, April 12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3"/>
    <s v=" April 12"/>
    <n v="2022"/>
  </r>
  <r>
    <s v="Processed"/>
    <s v="VJ300320609"/>
    <s v="GuttenPlans"/>
    <s v="GuttenPlans x1367"/>
    <s v="Pop Corners - Spicy Queso"/>
    <s v="Food"/>
    <n v="14963314095"/>
    <s v="Wednesday, April 13, 2022"/>
    <s v="Cash"/>
    <n v="112"/>
    <n v="1.5"/>
    <n v="1"/>
    <n v="112"/>
    <n v="1.5"/>
    <n v="1"/>
    <n v="1.5"/>
    <n v="1.5"/>
    <x v="102"/>
    <s v="Pop Corners - Spicy Queso"/>
    <s v="Food"/>
    <x v="1"/>
    <b v="1"/>
    <n v="1.5"/>
    <n v="1"/>
    <s v="Pop Corners "/>
    <s v=" Spicy Queso"/>
    <m/>
    <x v="4"/>
    <s v=" April 13"/>
    <n v="2022"/>
  </r>
  <r>
    <s v="Processed"/>
    <s v="VJ300320609"/>
    <s v="GuttenPlans"/>
    <s v="GuttenPlans x1367"/>
    <s v="Pop Corners - Spicy Queso"/>
    <s v="Food"/>
    <n v="14963360893"/>
    <s v="Wednesday, April 13, 2022"/>
    <s v="Cash"/>
    <n v="112"/>
    <n v="1.5"/>
    <n v="1"/>
    <n v="112"/>
    <n v="1.5"/>
    <n v="1"/>
    <n v="1.5"/>
    <n v="1.5"/>
    <x v="102"/>
    <s v="Pop Corners - Spicy Queso"/>
    <s v="Food"/>
    <x v="1"/>
    <b v="1"/>
    <n v="1.5"/>
    <n v="1"/>
    <s v="Pop Corners "/>
    <s v=" Spicy Queso"/>
    <m/>
    <x v="4"/>
    <s v=" April 13"/>
    <n v="2022"/>
  </r>
  <r>
    <s v="Processed"/>
    <s v="VJ300320692"/>
    <s v="EB Public Library"/>
    <s v="EB Public Library x1380"/>
    <s v="Poland Springs Water"/>
    <s v="Water"/>
    <n v="14964013758"/>
    <s v="Wednesday, April 13, 2022"/>
    <s v="Credit"/>
    <n v="144"/>
    <n v="1.5"/>
    <n v="1"/>
    <n v="144"/>
    <n v="1.5"/>
    <n v="1"/>
    <n v="1.5"/>
    <n v="1.5"/>
    <x v="103"/>
    <s v="Poland Springs Water"/>
    <s v="Water"/>
    <x v="3"/>
    <b v="1"/>
    <n v="1.5"/>
    <n v="1"/>
    <s v="Poland Springs Water"/>
    <m/>
    <m/>
    <x v="4"/>
    <s v=" April 13"/>
    <n v="2022"/>
  </r>
  <r>
    <s v="Processed"/>
    <s v="VJ300205292"/>
    <s v="Brunswick Sq Mall"/>
    <s v="BSQ Mall x1364 - Zales"/>
    <s v="SunChips Multigrain - Salsa"/>
    <s v="Food"/>
    <n v="14965050964"/>
    <s v="Wednesday, April 13, 2022"/>
    <s v="Cash"/>
    <n v="111"/>
    <n v="1.5"/>
    <n v="1"/>
    <n v="111"/>
    <n v="1.5"/>
    <n v="1"/>
    <n v="1.5"/>
    <n v="1.5"/>
    <x v="103"/>
    <s v="SunChips Multigrain - Salsa"/>
    <s v="Food"/>
    <x v="1"/>
    <b v="1"/>
    <n v="1.5"/>
    <n v="1"/>
    <s v="SunChips Multigrain "/>
    <s v=" Salsa"/>
    <m/>
    <x v="4"/>
    <s v=" April 13"/>
    <n v="2022"/>
  </r>
  <r>
    <s v="Processed"/>
    <s v="VJ300205292"/>
    <s v="Brunswick Sq Mall"/>
    <s v="BSQ Mall x1364 - Zales"/>
    <s v="Monster Energy Original"/>
    <s v="Carbonated"/>
    <n v="14965051857"/>
    <s v="Wednesday, April 13, 2022"/>
    <s v="Cash"/>
    <n v="146"/>
    <n v="3"/>
    <n v="1"/>
    <n v="146"/>
    <n v="3"/>
    <n v="1"/>
    <n v="3"/>
    <n v="3"/>
    <x v="103"/>
    <s v="Monster Energy Original"/>
    <s v="Carbonated"/>
    <x v="0"/>
    <b v="1"/>
    <n v="3"/>
    <n v="2"/>
    <s v="Monster Energy Original"/>
    <m/>
    <m/>
    <x v="4"/>
    <s v=" April 13"/>
    <n v="2022"/>
  </r>
  <r>
    <s v="Processed"/>
    <s v="VJ300320692"/>
    <s v="EB Public Library"/>
    <s v="EB Public Library x1380"/>
    <s v="Poland Springs Water"/>
    <s v="Water"/>
    <n v="14965256936"/>
    <s v="Wednesday, April 13, 2022"/>
    <s v="Credit"/>
    <n v="144"/>
    <n v="1.5"/>
    <n v="1"/>
    <n v="144"/>
    <n v="1.5"/>
    <n v="1"/>
    <n v="1.5"/>
    <n v="1.5"/>
    <x v="103"/>
    <s v="Poland Springs Water"/>
    <s v="Water"/>
    <x v="3"/>
    <b v="1"/>
    <n v="1.5"/>
    <n v="1"/>
    <s v="Poland Springs Water"/>
    <m/>
    <m/>
    <x v="4"/>
    <s v=" April 13"/>
    <n v="2022"/>
  </r>
  <r>
    <s v="Processed"/>
    <s v="VJ300320692"/>
    <s v="EB Public Library"/>
    <s v="EB Public Library x1380"/>
    <s v="Poland Springs Water"/>
    <s v="Water"/>
    <n v="14965303481"/>
    <s v="Wednesday, April 13, 2022"/>
    <s v="Credit"/>
    <n v="144"/>
    <n v="1.5"/>
    <n v="1"/>
    <n v="144"/>
    <n v="1.5"/>
    <n v="1"/>
    <n v="1.5"/>
    <n v="1.5"/>
    <x v="103"/>
    <s v="Poland Springs Water"/>
    <s v="Water"/>
    <x v="3"/>
    <b v="1"/>
    <n v="1.5"/>
    <n v="1"/>
    <s v="Poland Springs Water"/>
    <m/>
    <m/>
    <x v="4"/>
    <s v=" April 13"/>
    <n v="2022"/>
  </r>
  <r>
    <s v="Processed"/>
    <s v="VJ300320692"/>
    <s v="EB Public Library"/>
    <s v="EB Public Library x1380"/>
    <s v="SunChips Multigrain - Harvest Cheddar"/>
    <s v="Food"/>
    <n v="14965322635"/>
    <s v="Wednesday, April 13, 2022"/>
    <s v="Credit"/>
    <n v="110"/>
    <n v="1.5"/>
    <n v="1"/>
    <n v="110"/>
    <n v="1.5"/>
    <n v="1"/>
    <n v="1.5"/>
    <n v="1.5"/>
    <x v="103"/>
    <s v="SunChips Multigrain - Harvest Cheddar"/>
    <s v="Food"/>
    <x v="1"/>
    <b v="1"/>
    <n v="1.5"/>
    <n v="1"/>
    <s v="SunChips Multigrain "/>
    <s v=" Harvest Cheddar"/>
    <m/>
    <x v="4"/>
    <s v=" April 13"/>
    <n v="2022"/>
  </r>
  <r>
    <s v="Processed"/>
    <s v="VJ300320692"/>
    <s v="EB Public Library"/>
    <s v="EB Public Library x1380"/>
    <s v="CheezIt - Original"/>
    <s v="Food"/>
    <n v="14965343396"/>
    <s v="Wednesday, April 13, 2022"/>
    <s v="Credit"/>
    <n v="124"/>
    <n v="1.25"/>
    <n v="1"/>
    <n v="124"/>
    <n v="1.25"/>
    <n v="1"/>
    <n v="1.25"/>
    <n v="1.25"/>
    <x v="103"/>
    <s v="CheezIt - Original"/>
    <s v="Food"/>
    <x v="1"/>
    <b v="1"/>
    <n v="1.25"/>
    <n v="0.83333333333333337"/>
    <s v="CheezIt "/>
    <s v=" Original"/>
    <m/>
    <x v="4"/>
    <s v=" April 13"/>
    <n v="2022"/>
  </r>
  <r>
    <s v="Processed"/>
    <s v="VJ300320692"/>
    <s v="EB Public Library"/>
    <s v="EB Public Library x1380"/>
    <s v="Keto Krisp - Almond Butter"/>
    <s v="Carbonated"/>
    <n v="14965565394"/>
    <s v="Wednesday, April 13, 2022"/>
    <s v="Cash"/>
    <n v="133"/>
    <n v="2"/>
    <n v="1"/>
    <n v="133"/>
    <n v="2"/>
    <n v="1"/>
    <n v="2"/>
    <n v="2"/>
    <x v="103"/>
    <s v="Keto Krisp - Almond Butter"/>
    <s v="Carbonated"/>
    <x v="0"/>
    <b v="1"/>
    <n v="2"/>
    <n v="1.3333333333333333"/>
    <s v="Keto Krisp "/>
    <s v=" Almond Butter"/>
    <m/>
    <x v="4"/>
    <s v=" April 13"/>
    <n v="2022"/>
  </r>
  <r>
    <s v="Processed"/>
    <s v="VJ300320686"/>
    <s v="Earle Asphalt"/>
    <s v="Earle Asphalt x1371"/>
    <s v="SunChips Multigrain - Harvest Cheddar"/>
    <s v="Food"/>
    <n v="14965803203"/>
    <s v="Wednesday, April 13, 2022"/>
    <s v="Cash"/>
    <n v="123"/>
    <n v="1.5"/>
    <n v="1"/>
    <n v="123"/>
    <n v="1.5"/>
    <n v="1"/>
    <n v="1.5"/>
    <n v="1.5"/>
    <x v="103"/>
    <s v="SunChips Multigrain - Harvest Cheddar"/>
    <s v="Food"/>
    <x v="1"/>
    <b v="1"/>
    <n v="1.5"/>
    <n v="1"/>
    <s v="SunChips Multigrain "/>
    <s v=" Harvest Cheddar"/>
    <m/>
    <x v="4"/>
    <s v=" April 13"/>
    <n v="2022"/>
  </r>
  <r>
    <s v="Processed"/>
    <s v="VJ300320609"/>
    <s v="GuttenPlans"/>
    <s v="GuttenPlans x1367"/>
    <s v="Snapple Tea - Raspberry"/>
    <s v="Non Carbonated"/>
    <n v="14965834651"/>
    <s v="Wednesday, April 13, 2022"/>
    <s v="Credit"/>
    <n v="147"/>
    <n v="2.5"/>
    <n v="1"/>
    <n v="147"/>
    <n v="2.5"/>
    <n v="1"/>
    <n v="2.5"/>
    <n v="3.5"/>
    <x v="103"/>
    <s v="Snapple Tea - Raspberry"/>
    <s v="Non Carbonated"/>
    <x v="2"/>
    <b v="1"/>
    <n v="2.5"/>
    <n v="1.6666666666666667"/>
    <s v="Snapple Tea "/>
    <s v=" Raspberry"/>
    <m/>
    <x v="4"/>
    <s v=" April 13"/>
    <n v="2022"/>
  </r>
  <r>
    <s v="Processed"/>
    <s v="VJ300320609"/>
    <s v="GuttenPlans"/>
    <s v="GuttenPlans x1367"/>
    <s v="Quaker Apple Cinnamon Rice Crisps"/>
    <s v="Food"/>
    <n v="14965834651"/>
    <s v="Wednesday, April 13, 2022"/>
    <s v="Credit"/>
    <n v="124"/>
    <n v="1"/>
    <n v="1"/>
    <n v="124"/>
    <n v="1"/>
    <n v="1"/>
    <n v="1"/>
    <n v="3.5"/>
    <x v="103"/>
    <s v="Quaker Apple Cinnamon Rice Crisps"/>
    <s v="Food"/>
    <x v="1"/>
    <b v="1"/>
    <n v="1"/>
    <n v="0.66666666666666663"/>
    <s v="Quaker Apple Cinnamon Rice Crisps"/>
    <m/>
    <m/>
    <x v="4"/>
    <s v=" April 13"/>
    <n v="2022"/>
  </r>
  <r>
    <s v="Processed"/>
    <s v="VJ300320692"/>
    <s v="EB Public Library"/>
    <s v="EB Public Library x1380"/>
    <s v="Robert Irvine's - Fit Crunch -  Chocolate Pea"/>
    <s v="Food"/>
    <n v="14966259064"/>
    <s v="Wednesday, April 13, 2022"/>
    <s v="Credit"/>
    <n v="131"/>
    <n v="2"/>
    <n v="1"/>
    <n v="131"/>
    <n v="2"/>
    <n v="1"/>
    <n v="2"/>
    <n v="2"/>
    <x v="103"/>
    <s v="Robert Irvine's - Fit Crunch -  Chocolate Pea"/>
    <s v="Food"/>
    <x v="1"/>
    <b v="1"/>
    <n v="2"/>
    <n v="1.3333333333333333"/>
    <s v="Robert Irvine's "/>
    <s v=" Fit Crunch "/>
    <s v="  Chocolate Pea"/>
    <x v="4"/>
    <s v=" April 13"/>
    <n v="2022"/>
  </r>
  <r>
    <s v="Processed"/>
    <s v="VJ300320692"/>
    <s v="EB Public Library"/>
    <s v="EB Public Library x1380"/>
    <s v="Poland Springs Water"/>
    <s v="Water"/>
    <n v="14966320633"/>
    <s v="Wednesday, April 13, 2022"/>
    <s v="Cash"/>
    <n v="144"/>
    <n v="1.5"/>
    <n v="1"/>
    <n v="144"/>
    <n v="1.5"/>
    <n v="1"/>
    <n v="1.5"/>
    <n v="1.5"/>
    <x v="103"/>
    <s v="Poland Springs Water"/>
    <s v="Water"/>
    <x v="3"/>
    <b v="1"/>
    <n v="1.5"/>
    <n v="1"/>
    <s v="Poland Springs Water"/>
    <m/>
    <m/>
    <x v="4"/>
    <s v=" April 13"/>
    <n v="2022"/>
  </r>
  <r>
    <s v="Processed"/>
    <s v="VJ300320692"/>
    <s v="EB Public Library"/>
    <s v="EB Public Library x1380"/>
    <s v="RXBAR - Protein Bar - Chocolate Sea Salt"/>
    <s v="Food"/>
    <n v="14966466491"/>
    <s v="Wednesday, April 13, 2022"/>
    <s v="Cash"/>
    <n v="135"/>
    <n v="2"/>
    <n v="1"/>
    <n v="135"/>
    <n v="2"/>
    <n v="1"/>
    <n v="2"/>
    <n v="2"/>
    <x v="103"/>
    <s v="RXBAR - Protein Bar - Chocolate Sea Salt"/>
    <s v="Food"/>
    <x v="1"/>
    <b v="1"/>
    <n v="2"/>
    <n v="1.3333333333333333"/>
    <s v="RXBAR "/>
    <s v=" Protein Bar "/>
    <s v=" Chocolate Sea Salt"/>
    <x v="4"/>
    <s v=" April 13"/>
    <n v="2022"/>
  </r>
  <r>
    <s v="Processed"/>
    <s v="VJ300320686"/>
    <s v="Earle Asphalt"/>
    <s v="Earle Asphalt x1371"/>
    <s v="Robert Irvine's - Fit Crunch -  Chocolate Pea"/>
    <s v="Food"/>
    <n v="14966487145"/>
    <s v="Wednesday, April 13, 2022"/>
    <s v="Cash"/>
    <n v="132"/>
    <n v="2"/>
    <n v="1"/>
    <n v="132"/>
    <n v="2"/>
    <n v="1"/>
    <n v="2"/>
    <n v="2"/>
    <x v="103"/>
    <s v="Robert Irvine's - Fit Crunch -  Chocolate Pea"/>
    <s v="Food"/>
    <x v="1"/>
    <b v="1"/>
    <n v="2"/>
    <n v="1.3333333333333333"/>
    <s v="Robert Irvine's "/>
    <s v=" Fit Crunch "/>
    <s v="  Chocolate Pea"/>
    <x v="4"/>
    <s v=" April 13"/>
    <n v="2022"/>
  </r>
  <r>
    <s v="Processed"/>
    <s v="VJ300320692"/>
    <s v="EB Public Library"/>
    <s v="EB Public Library x1380"/>
    <s v="Starbucks Doubleshot Energy - Mocha"/>
    <s v="Non Carbonated"/>
    <n v="14966527024"/>
    <s v="Wednesday, April 13, 2022"/>
    <s v="Cash"/>
    <n v="146"/>
    <n v="3.5"/>
    <n v="1"/>
    <n v="146"/>
    <n v="3.5"/>
    <n v="1"/>
    <n v="3.5"/>
    <n v="3.5"/>
    <x v="103"/>
    <s v="Starbucks Doubleshot Energy - Mocha"/>
    <s v="Non Carbonated"/>
    <x v="2"/>
    <b v="1"/>
    <n v="3.5"/>
    <n v="2.3333333333333335"/>
    <s v="Starbucks Doubleshot Energy "/>
    <s v=" Mocha"/>
    <m/>
    <x v="4"/>
    <s v=" April 13"/>
    <n v="2022"/>
  </r>
  <r>
    <s v="Processed"/>
    <s v="VJ300320609"/>
    <s v="GuttenPlans"/>
    <s v="GuttenPlans x1367"/>
    <s v="Sunkist Soda - Orange"/>
    <s v="Carbonated"/>
    <n v="14966577420"/>
    <s v="Wednesday, April 13, 2022"/>
    <s v="Cash"/>
    <n v="140"/>
    <n v="1"/>
    <n v="1"/>
    <n v="140"/>
    <n v="1"/>
    <n v="1"/>
    <n v="1"/>
    <n v="1"/>
    <x v="103"/>
    <s v="Sunkist Soda - Orange"/>
    <s v="Carbonated"/>
    <x v="0"/>
    <b v="1"/>
    <n v="1"/>
    <n v="0.66666666666666663"/>
    <s v="Sunkist Soda "/>
    <s v=" Orange"/>
    <m/>
    <x v="4"/>
    <s v=" April 13"/>
    <n v="2022"/>
  </r>
  <r>
    <s v="Processed"/>
    <s v="VJ300320609"/>
    <s v="GuttenPlans"/>
    <s v="GuttenPlans x1367"/>
    <s v="Monster Energy Original"/>
    <s v="Carbonated"/>
    <n v="14966619700"/>
    <s v="Wednesday, April 13, 2022"/>
    <s v="Cash"/>
    <n v="146"/>
    <n v="3"/>
    <n v="1"/>
    <n v="146"/>
    <n v="3"/>
    <n v="1"/>
    <n v="3"/>
    <n v="3"/>
    <x v="103"/>
    <s v="Monster Energy Original"/>
    <s v="Carbonated"/>
    <x v="0"/>
    <b v="1"/>
    <n v="3"/>
    <n v="2"/>
    <s v="Monster Energy Original"/>
    <m/>
    <m/>
    <x v="4"/>
    <s v=" April 13"/>
    <n v="2022"/>
  </r>
  <r>
    <s v="Processed"/>
    <s v="VJ300320611"/>
    <s v="Brunswick Sq Mall"/>
    <s v="BSQ Mall x1366 - ATT"/>
    <s v="S. Pellegrino Sparkling Mineral Water"/>
    <s v="Water"/>
    <n v="14966695401"/>
    <s v="Wednesday, April 13, 2022"/>
    <s v="Credit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13"/>
    <n v="2022"/>
  </r>
  <r>
    <s v="Processed"/>
    <s v="VJ300320611"/>
    <s v="Brunswick Sq Mall"/>
    <s v="BSQ Mall x1366 - ATT"/>
    <s v="S. Pellegrino Sparkling Mineral Water"/>
    <s v="Water"/>
    <n v="14966702707"/>
    <s v="Wednesday, April 13, 2022"/>
    <s v="Credit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13"/>
    <n v="2022"/>
  </r>
  <r>
    <s v="Processed"/>
    <s v="VJ300320611"/>
    <s v="Brunswick Sq Mall"/>
    <s v="BSQ Mall x1366 - ATT"/>
    <s v="KitKat - Crisp Wafers"/>
    <s v="Food"/>
    <n v="14966708242"/>
    <s v="Wednesday, April 13, 2022"/>
    <s v="Credit"/>
    <n v="135"/>
    <n v="2"/>
    <n v="1"/>
    <n v="135"/>
    <n v="2"/>
    <n v="1"/>
    <n v="2"/>
    <n v="2"/>
    <x v="99"/>
    <s v="KitKat - Crisp Wafers"/>
    <s v="Food"/>
    <x v="1"/>
    <b v="1"/>
    <n v="2"/>
    <n v="1.3333333333333333"/>
    <s v="KitKat "/>
    <s v=" Crisp Wafers"/>
    <m/>
    <x v="4"/>
    <s v=" April 13"/>
    <n v="2022"/>
  </r>
  <r>
    <s v="Processed"/>
    <s v="VJ300320609"/>
    <s v="GuttenPlans"/>
    <s v="GuttenPlans x1367"/>
    <s v="Snapple Diet Tea - Lemon"/>
    <s v="Non Carbonated"/>
    <n v="14966729238"/>
    <s v="Wednesday, April 13, 2022"/>
    <s v="Credit"/>
    <n v="143"/>
    <n v="2.5"/>
    <n v="1"/>
    <n v="143"/>
    <n v="2.5"/>
    <n v="1"/>
    <n v="2.5"/>
    <n v="2.5"/>
    <x v="103"/>
    <s v="Snapple Diet Tea - Lemon"/>
    <s v="Non Carbonated"/>
    <x v="2"/>
    <b v="1"/>
    <n v="2.5"/>
    <n v="1.6666666666666667"/>
    <s v="Snapple Diet Tea "/>
    <s v=" Lemon"/>
    <m/>
    <x v="4"/>
    <s v=" April 13"/>
    <n v="2022"/>
  </r>
  <r>
    <s v="Processed"/>
    <s v="VJ300320686"/>
    <s v="Earle Asphalt"/>
    <s v="Earle Asphalt x1371"/>
    <s v="SunChips Multigrain - Harvest Cheddar"/>
    <s v="Food"/>
    <n v="14966738209"/>
    <s v="Wednesday, April 13, 2022"/>
    <s v="Credit"/>
    <n v="123"/>
    <n v="1.5"/>
    <n v="1"/>
    <n v="123"/>
    <n v="1.5"/>
    <n v="1"/>
    <n v="1.5"/>
    <n v="1.5"/>
    <x v="103"/>
    <s v="SunChips Multigrain - Harvest Cheddar"/>
    <s v="Food"/>
    <x v="1"/>
    <b v="1"/>
    <n v="1.5"/>
    <n v="1"/>
    <s v="SunChips Multigrain "/>
    <s v=" Harvest Cheddar"/>
    <m/>
    <x v="4"/>
    <s v=" April 13"/>
    <n v="2022"/>
  </r>
  <r>
    <s v="Processed"/>
    <s v="VJ300320686"/>
    <s v="Earle Asphalt"/>
    <s v="Earle Asphalt x1371"/>
    <s v="Robert Irvine's - Fit Crunch -  Chocolate Pea"/>
    <s v="Food"/>
    <n v="14966846933"/>
    <s v="Wednesday, April 13, 2022"/>
    <s v="Cash"/>
    <n v="132"/>
    <n v="2"/>
    <n v="1"/>
    <n v="132"/>
    <n v="2"/>
    <n v="1"/>
    <n v="2"/>
    <n v="2"/>
    <x v="103"/>
    <s v="Robert Irvine's - Fit Crunch -  Chocolate Pea"/>
    <s v="Food"/>
    <x v="1"/>
    <b v="1"/>
    <n v="2"/>
    <n v="1.3333333333333333"/>
    <s v="Robert Irvine's "/>
    <s v=" Fit Crunch "/>
    <s v="  Chocolate Pea"/>
    <x v="4"/>
    <s v=" April 13"/>
    <n v="2022"/>
  </r>
  <r>
    <s v="Processed"/>
    <s v="VJ300320609"/>
    <s v="GuttenPlans"/>
    <s v="GuttenPlans x1367"/>
    <s v="Monster Energy Original"/>
    <s v="Carbonated"/>
    <n v="14967090831"/>
    <s v="Wednesday, April 13, 2022"/>
    <s v="Credit"/>
    <n v="144"/>
    <n v="3"/>
    <n v="1"/>
    <n v="144"/>
    <n v="3"/>
    <n v="1"/>
    <n v="3"/>
    <n v="3"/>
    <x v="103"/>
    <s v="Monster Energy Original"/>
    <s v="Carbonated"/>
    <x v="0"/>
    <b v="1"/>
    <n v="3"/>
    <n v="2"/>
    <s v="Monster Energy Original"/>
    <m/>
    <m/>
    <x v="4"/>
    <s v=" April 13"/>
    <n v="2022"/>
  </r>
  <r>
    <s v="Processed"/>
    <s v="VJ300320692"/>
    <s v="EB Public Library"/>
    <s v="EB Public Library x1380"/>
    <s v="Coca Cola - Zero Sugar"/>
    <s v="Carbonated"/>
    <n v="14967204923"/>
    <s v="Wednesday, April 13, 2022"/>
    <s v="Credit"/>
    <n v="142"/>
    <n v="1.5"/>
    <n v="1"/>
    <n v="142"/>
    <n v="1.5"/>
    <n v="1"/>
    <n v="1.5"/>
    <n v="1.5"/>
    <x v="103"/>
    <s v="Coca Cola - Zero Sugar"/>
    <s v="Carbonated"/>
    <x v="0"/>
    <b v="1"/>
    <n v="1.5"/>
    <n v="1"/>
    <s v="Coca Cola "/>
    <s v=" Zero Sugar"/>
    <m/>
    <x v="4"/>
    <s v=" April 13"/>
    <n v="2022"/>
  </r>
  <r>
    <s v="Processed"/>
    <s v="VJ300320692"/>
    <s v="EB Public Library"/>
    <s v="EB Public Library x1380"/>
    <s v="Bai Antioxidant - Tanzania Lemon Super Tea"/>
    <s v="Non Carbonated"/>
    <n v="14967208720"/>
    <s v="Wednesday, April 13, 2022"/>
    <s v="Credit"/>
    <n v="145"/>
    <n v="2.75"/>
    <n v="1"/>
    <n v="145"/>
    <n v="2.75"/>
    <n v="1"/>
    <n v="2.75"/>
    <n v="2.75"/>
    <x v="103"/>
    <s v="Bai Antioxidant - Tanzania Lemon Super Tea"/>
    <s v="Non Carbonated"/>
    <x v="2"/>
    <b v="1"/>
    <n v="2.75"/>
    <n v="1.8333333333333333"/>
    <s v="Bai Antioxidant "/>
    <s v=" Tanzania Lemon Super Tea"/>
    <m/>
    <x v="4"/>
    <s v=" April 13"/>
    <n v="2022"/>
  </r>
  <r>
    <s v="Processed"/>
    <s v="VJ300320609"/>
    <s v="GuttenPlans"/>
    <s v="GuttenPlans x1367"/>
    <s v="Red Bull - Original"/>
    <s v="Carbonated"/>
    <n v="14967463093"/>
    <s v="Wednesday, April 13, 2022"/>
    <s v="Credit"/>
    <n v="148"/>
    <n v="3.5"/>
    <n v="1"/>
    <n v="148"/>
    <n v="3.5"/>
    <n v="1"/>
    <n v="3.5"/>
    <n v="3.5"/>
    <x v="103"/>
    <s v="Red Bull - Original"/>
    <s v="Carbonated"/>
    <x v="0"/>
    <b v="1"/>
    <n v="3.5"/>
    <n v="2.3333333333333335"/>
    <s v="Red Bull "/>
    <s v=" Original"/>
    <m/>
    <x v="4"/>
    <s v=" April 13"/>
    <n v="2022"/>
  </r>
  <r>
    <s v="Processed"/>
    <s v="VJ300320692"/>
    <s v="EB Public Library"/>
    <s v="EB Public Library x1380"/>
    <s v="Lenny &amp; Larrys - SnickerDoodle"/>
    <s v="Food"/>
    <n v="14967673609"/>
    <s v="Wednesday, April 13, 2022"/>
    <s v="Credit"/>
    <n v="157"/>
    <n v="2.25"/>
    <n v="1"/>
    <n v="157"/>
    <n v="2.25"/>
    <n v="1"/>
    <n v="2.25"/>
    <n v="2.25"/>
    <x v="103"/>
    <s v="Lenny &amp; Larrys - SnickerDoodle"/>
    <s v="Food"/>
    <x v="1"/>
    <b v="1"/>
    <n v="2.25"/>
    <n v="1.5"/>
    <s v="Lenny &amp; Larrys "/>
    <s v=" SnickerDoodle"/>
    <m/>
    <x v="4"/>
    <s v=" April 13"/>
    <n v="2022"/>
  </r>
  <r>
    <s v="Processed"/>
    <s v="VJ300320611"/>
    <s v="Brunswick Sq Mall"/>
    <s v="BSQ Mall x1366 - ATT"/>
    <s v="S. Pellegrino Sparkling Mineral Water"/>
    <s v="Water"/>
    <n v="14967819255"/>
    <s v="Wednesday, April 13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13"/>
    <n v="2022"/>
  </r>
  <r>
    <s v="Processed"/>
    <s v="VJ300320611"/>
    <s v="Brunswick Sq Mall"/>
    <s v="BSQ Mall x1366 - ATT"/>
    <s v="S. Pellegrino Sparkling Mineral Water"/>
    <s v="Water"/>
    <n v="14967820357"/>
    <s v="Wednesday, April 13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13"/>
    <n v="2022"/>
  </r>
  <r>
    <s v="Processed"/>
    <s v="VJ300320611"/>
    <s v="Brunswick Sq Mall"/>
    <s v="BSQ Mall x1366 - ATT"/>
    <s v="S. Pellegrino Sparkling Mineral Water"/>
    <s v="Water"/>
    <n v="14967821647"/>
    <s v="Wednesday, April 13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13"/>
    <n v="2022"/>
  </r>
  <r>
    <s v="Processed"/>
    <s v="VJ300320609"/>
    <s v="GuttenPlans"/>
    <s v="GuttenPlans x1367"/>
    <s v="Red Bull - Original"/>
    <s v="Carbonated"/>
    <n v="14968402545"/>
    <s v="Wednesday, April 13, 2022"/>
    <s v="Credit"/>
    <n v="148"/>
    <n v="3.5"/>
    <n v="1"/>
    <n v="148"/>
    <n v="3.5"/>
    <n v="1"/>
    <n v="3.5"/>
    <n v="3.5"/>
    <x v="103"/>
    <s v="Red Bull - Original"/>
    <s v="Carbonated"/>
    <x v="0"/>
    <b v="1"/>
    <n v="3.5"/>
    <n v="2.3333333333333335"/>
    <s v="Red Bull "/>
    <s v=" Original"/>
    <m/>
    <x v="4"/>
    <s v=" April 13"/>
    <n v="2022"/>
  </r>
  <r>
    <s v="Processed"/>
    <s v="VJ300320609"/>
    <s v="GuttenPlans"/>
    <s v="GuttenPlans x1367"/>
    <s v="Good Health Veggie Stix - Zesty Ranch"/>
    <s v="Food"/>
    <n v="14968413301"/>
    <s v="Wednesday, April 13, 2022"/>
    <s v="Cash"/>
    <n v="110"/>
    <n v="1.5"/>
    <n v="1"/>
    <n v="110"/>
    <n v="1.5"/>
    <n v="1"/>
    <n v="1.5"/>
    <n v="1.5"/>
    <x v="103"/>
    <s v="Good Health Veggie Stix - Zesty Ranch"/>
    <s v="Food"/>
    <x v="1"/>
    <b v="1"/>
    <n v="1.5"/>
    <n v="1"/>
    <s v="Good Health Veggie Stix "/>
    <s v=" Zesty Ranch"/>
    <m/>
    <x v="4"/>
    <s v=" April 13"/>
    <n v="2022"/>
  </r>
  <r>
    <s v="Processed"/>
    <s v="VJ300320609"/>
    <s v="GuttenPlans"/>
    <s v="GuttenPlans x1367"/>
    <s v="Sunkist Soda - Orange"/>
    <s v="Carbonated"/>
    <n v="14968433685"/>
    <s v="Wednesday, April 13, 2022"/>
    <s v="Cash"/>
    <n v="140"/>
    <n v="1"/>
    <n v="1"/>
    <n v="140"/>
    <n v="1"/>
    <n v="1"/>
    <n v="1"/>
    <n v="1"/>
    <x v="103"/>
    <s v="Sunkist Soda - Orange"/>
    <s v="Carbonated"/>
    <x v="0"/>
    <b v="1"/>
    <n v="1"/>
    <n v="0.66666666666666663"/>
    <s v="Sunkist Soda "/>
    <s v=" Orange"/>
    <m/>
    <x v="4"/>
    <s v=" April 13"/>
    <n v="2022"/>
  </r>
  <r>
    <s v="Processed"/>
    <s v="VJ300320609"/>
    <s v="GuttenPlans"/>
    <s v="GuttenPlans x1367"/>
    <s v="Snapple Tea - Raspberry"/>
    <s v="Non Carbonated"/>
    <n v="14968462523"/>
    <s v="Wednesday, April 13, 2022"/>
    <s v="Cash"/>
    <n v="147"/>
    <n v="2.5"/>
    <n v="1"/>
    <n v="147"/>
    <n v="2.5"/>
    <n v="1"/>
    <n v="2.5"/>
    <n v="2.5"/>
    <x v="103"/>
    <s v="Snapple Tea - Raspberry"/>
    <s v="Non Carbonated"/>
    <x v="2"/>
    <b v="1"/>
    <n v="2.5"/>
    <n v="1.6666666666666667"/>
    <s v="Snapple Tea "/>
    <s v=" Raspberry"/>
    <m/>
    <x v="4"/>
    <s v=" April 13"/>
    <n v="2022"/>
  </r>
  <r>
    <s v="Processed"/>
    <s v="VJ300320609"/>
    <s v="GuttenPlans"/>
    <s v="GuttenPlans x1367"/>
    <s v="Monster Energy Original"/>
    <s v="Carbonated"/>
    <n v="14968503056"/>
    <s v="Wednesday, April 13, 2022"/>
    <s v="Credit"/>
    <n v="144"/>
    <n v="3"/>
    <n v="1"/>
    <n v="144"/>
    <n v="3"/>
    <n v="1"/>
    <n v="3"/>
    <n v="3"/>
    <x v="103"/>
    <s v="Monster Energy Original"/>
    <s v="Carbonated"/>
    <x v="0"/>
    <b v="1"/>
    <n v="3"/>
    <n v="2"/>
    <s v="Monster Energy Original"/>
    <m/>
    <m/>
    <x v="4"/>
    <s v=" April 13"/>
    <n v="2022"/>
  </r>
  <r>
    <s v="Processed"/>
    <s v="VJ300320609"/>
    <s v="GuttenPlans"/>
    <s v="GuttenPlans x1367"/>
    <s v="Good Health Veggie Stix - Zesty Ranch"/>
    <s v="Food"/>
    <n v="14968514222"/>
    <s v="Wednesday, April 13, 2022"/>
    <s v="Credit"/>
    <n v="110"/>
    <n v="1.5"/>
    <n v="1"/>
    <n v="110"/>
    <n v="1.5"/>
    <n v="1"/>
    <n v="1.5"/>
    <n v="1.5"/>
    <x v="103"/>
    <s v="Good Health Veggie Stix - Zesty Ranch"/>
    <s v="Food"/>
    <x v="1"/>
    <b v="1"/>
    <n v="1.5"/>
    <n v="1"/>
    <s v="Good Health Veggie Stix "/>
    <s v=" Zesty Ranch"/>
    <m/>
    <x v="4"/>
    <s v=" April 13"/>
    <n v="2022"/>
  </r>
  <r>
    <s v="Processed"/>
    <s v="VJ300320609"/>
    <s v="GuttenPlans"/>
    <s v="GuttenPlans x1367"/>
    <s v="Cheetos Flaming Hot Limon Crunchy"/>
    <s v="Food"/>
    <n v="14968772070"/>
    <s v="Thursday, April 14, 2022"/>
    <s v="Cash"/>
    <n v="121"/>
    <n v="1.5"/>
    <n v="1"/>
    <n v="121"/>
    <n v="1.5"/>
    <n v="1"/>
    <n v="1.5"/>
    <n v="1.5"/>
    <x v="103"/>
    <s v="Cheetos Flaming Hot Limon Crunchy"/>
    <s v="Food"/>
    <x v="1"/>
    <b v="1"/>
    <n v="1.5"/>
    <n v="1"/>
    <s v="Cheetos Flaming Hot Limon Crunchy"/>
    <m/>
    <m/>
    <x v="5"/>
    <s v=" April 14"/>
    <n v="2022"/>
  </r>
  <r>
    <s v="Processed"/>
    <s v="VJ300320609"/>
    <s v="GuttenPlans"/>
    <s v="GuttenPlans x1367"/>
    <s v="Coca Cola - Zero Sugar"/>
    <s v="Carbonated"/>
    <n v="14968858054"/>
    <s v="Thursday, April 14, 2022"/>
    <s v="Cash"/>
    <n v="141"/>
    <n v="1.5"/>
    <n v="1"/>
    <n v="141"/>
    <n v="1.5"/>
    <n v="1"/>
    <n v="1.5"/>
    <n v="1.5"/>
    <x v="103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Coca Cola - Zero Sugar"/>
    <s v="Carbonated"/>
    <n v="14968860451"/>
    <s v="Thursday, April 14, 2022"/>
    <s v="Cash"/>
    <n v="142"/>
    <n v="1.5"/>
    <n v="1"/>
    <n v="142"/>
    <n v="1.5"/>
    <n v="1"/>
    <n v="1.5"/>
    <n v="1.5"/>
    <x v="103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Sunkist Soda - Orange"/>
    <s v="Carbonated"/>
    <n v="14968862300"/>
    <s v="Thursday, April 14, 2022"/>
    <s v="Credit"/>
    <n v="140"/>
    <n v="1"/>
    <n v="1"/>
    <n v="140"/>
    <n v="1"/>
    <n v="1"/>
    <n v="1"/>
    <n v="1"/>
    <x v="103"/>
    <s v="Sunkist Soda - Orange"/>
    <s v="Carbonated"/>
    <x v="0"/>
    <b v="1"/>
    <n v="1"/>
    <n v="0.66666666666666663"/>
    <s v="Sunkist Soda "/>
    <s v=" Orange"/>
    <m/>
    <x v="5"/>
    <s v=" April 14"/>
    <n v="2022"/>
  </r>
  <r>
    <s v="Processed"/>
    <s v="VJ300320609"/>
    <s v="GuttenPlans"/>
    <s v="GuttenPlans x1367"/>
    <s v="Coca Cola - Zero Sugar"/>
    <s v="Carbonated"/>
    <n v="14969134878"/>
    <s v="Thursday, April 14, 2022"/>
    <s v="Cash"/>
    <n v="141"/>
    <n v="1.5"/>
    <n v="1"/>
    <n v="141"/>
    <n v="1.5"/>
    <n v="1"/>
    <n v="1.5"/>
    <n v="1.5"/>
    <x v="104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Coca Cola - Zero Sugar"/>
    <s v="Carbonated"/>
    <n v="14969139237"/>
    <s v="Thursday, April 14, 2022"/>
    <s v="Cash"/>
    <n v="142"/>
    <n v="1.5"/>
    <n v="1"/>
    <n v="142"/>
    <n v="1.5"/>
    <n v="1"/>
    <n v="1.5"/>
    <n v="1.5"/>
    <x v="104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Red Bull - Original"/>
    <s v="Carbonated"/>
    <n v="14969190626"/>
    <s v="Thursday, April 14, 2022"/>
    <s v="Credit"/>
    <n v="148"/>
    <n v="3.5"/>
    <n v="1"/>
    <n v="148"/>
    <n v="3.5"/>
    <n v="1"/>
    <n v="3.5"/>
    <n v="3.5"/>
    <x v="104"/>
    <s v="Red Bull - Original"/>
    <s v="Carbonated"/>
    <x v="0"/>
    <b v="1"/>
    <n v="3.5"/>
    <n v="2.3333333333333335"/>
    <s v="Red Bull "/>
    <s v=" Original"/>
    <m/>
    <x v="5"/>
    <s v=" April 14"/>
    <n v="2022"/>
  </r>
  <r>
    <s v="Processed"/>
    <s v="VJ300320609"/>
    <s v="GuttenPlans"/>
    <s v="GuttenPlans x1367"/>
    <s v="Monster Energy Original"/>
    <s v="Carbonated"/>
    <n v="14970208784"/>
    <s v="Thursday, April 14, 2022"/>
    <s v="Cash"/>
    <n v="144"/>
    <n v="3"/>
    <n v="1"/>
    <n v="144"/>
    <n v="3"/>
    <n v="1"/>
    <n v="3"/>
    <n v="3"/>
    <x v="104"/>
    <s v="Monster Energy Original"/>
    <s v="Carbonated"/>
    <x v="0"/>
    <b v="1"/>
    <n v="3"/>
    <n v="2"/>
    <s v="Monster Energy Original"/>
    <m/>
    <m/>
    <x v="5"/>
    <s v=" April 14"/>
    <n v="2022"/>
  </r>
  <r>
    <s v="Processed"/>
    <s v="VJ300320609"/>
    <s v="GuttenPlans"/>
    <s v="GuttenPlans x1367"/>
    <s v="Pop Corners - Kettle Corn"/>
    <s v="Food"/>
    <n v="14970210125"/>
    <s v="Thursday, April 14, 2022"/>
    <s v="Cash"/>
    <n v="111"/>
    <n v="1.5"/>
    <n v="1"/>
    <n v="111"/>
    <n v="1.5"/>
    <n v="1"/>
    <n v="1.5"/>
    <n v="1.5"/>
    <x v="104"/>
    <s v="Pop Corners - Kettle Corn"/>
    <s v="Food"/>
    <x v="1"/>
    <b v="1"/>
    <n v="1.5"/>
    <n v="1"/>
    <s v="Pop Corners "/>
    <s v=" Kettle Corn"/>
    <m/>
    <x v="5"/>
    <s v=" April 14"/>
    <n v="2022"/>
  </r>
  <r>
    <s v="Processed"/>
    <s v="VJ300320686"/>
    <s v="Earle Asphalt"/>
    <s v="Earle Asphalt x1371"/>
    <s v="Miss Vickie's Potato Chip - Smokehouse BBQ"/>
    <s v="Food"/>
    <n v="14970251174"/>
    <s v="Thursday, April 14, 2022"/>
    <s v="Credit"/>
    <n v="111"/>
    <n v="1.5"/>
    <n v="1"/>
    <n v="111"/>
    <n v="1.5"/>
    <n v="1"/>
    <n v="1.5"/>
    <n v="1.5"/>
    <x v="104"/>
    <s v="Miss Vickie's Potato Chip - Smokehouse BBQ"/>
    <s v="Food"/>
    <x v="1"/>
    <b v="1"/>
    <n v="1.5"/>
    <n v="1"/>
    <s v="Miss Vickie's Potato Chip "/>
    <s v=" Smokehouse BBQ"/>
    <m/>
    <x v="5"/>
    <s v=" April 14"/>
    <n v="2022"/>
  </r>
  <r>
    <s v="Processed"/>
    <s v="VJ300320686"/>
    <s v="Earle Asphalt"/>
    <s v="Earle Asphalt x1371"/>
    <s v="SunChips Multigrain - Harvest Cheddar"/>
    <s v="Food"/>
    <n v="14970456549"/>
    <s v="Thursday, April 14, 2022"/>
    <s v="Cash"/>
    <n v="123"/>
    <n v="1.5"/>
    <n v="1"/>
    <n v="123"/>
    <n v="1.5"/>
    <n v="1"/>
    <n v="1.5"/>
    <n v="1.5"/>
    <x v="104"/>
    <s v="SunChips Multigrain - Harvest Cheddar"/>
    <s v="Food"/>
    <x v="1"/>
    <b v="1"/>
    <n v="1.5"/>
    <n v="1"/>
    <s v="SunChips Multigrain "/>
    <s v=" Harvest Cheddar"/>
    <m/>
    <x v="5"/>
    <s v=" April 14"/>
    <n v="2022"/>
  </r>
  <r>
    <s v="Processed"/>
    <s v="VJ300320692"/>
    <s v="EB Public Library"/>
    <s v="EB Public Library x1380"/>
    <s v="Miss Vickie's Potato Chip - Lime &amp; Cracked Pe"/>
    <s v="Food"/>
    <n v="14970548384"/>
    <s v="Thursday, April 14, 2022"/>
    <s v="Credit"/>
    <n v="121"/>
    <n v="1.5"/>
    <n v="1"/>
    <n v="121"/>
    <n v="1.5"/>
    <n v="1"/>
    <n v="1.5"/>
    <n v="1.5"/>
    <x v="104"/>
    <s v="Miss Vickie's Potato Chip - Lime &amp; Cracked Pe"/>
    <s v="Food"/>
    <x v="1"/>
    <b v="1"/>
    <n v="1.5"/>
    <n v="1"/>
    <s v="Miss Vickie's Potato Chip "/>
    <s v=" Lime &amp; Cracked Pe"/>
    <m/>
    <x v="5"/>
    <s v=" April 14"/>
    <n v="2022"/>
  </r>
  <r>
    <s v="Processed"/>
    <s v="VJ300320611"/>
    <s v="Brunswick Sq Mall"/>
    <s v="BSQ Mall x1366 - ATT"/>
    <s v="Cheetos Baked - Flaming Hot"/>
    <s v="Food"/>
    <n v="14970839415"/>
    <s v="Thursday, April 14, 2022"/>
    <s v="Cash"/>
    <n v="124"/>
    <n v="1.5"/>
    <n v="1"/>
    <n v="124"/>
    <n v="1.5"/>
    <n v="1"/>
    <n v="1.5"/>
    <n v="1.5"/>
    <x v="99"/>
    <s v="Cheetos Baked - Flaming Hot"/>
    <s v="Food"/>
    <x v="1"/>
    <b v="1"/>
    <n v="1.5"/>
    <n v="1"/>
    <s v="Cheetos Baked "/>
    <s v=" Flaming Hot"/>
    <m/>
    <x v="5"/>
    <s v=" April 14"/>
    <n v="2022"/>
  </r>
  <r>
    <s v="Processed"/>
    <s v="VJ300320692"/>
    <s v="EB Public Library"/>
    <s v="EB Public Library x1380"/>
    <s v="Robert Irvine's - Fit Crunch -  Chocolate Pea"/>
    <s v="Food"/>
    <n v="14971051024"/>
    <s v="Thursday, April 14, 2022"/>
    <s v="Cash"/>
    <n v="131"/>
    <n v="2"/>
    <n v="1"/>
    <n v="131"/>
    <n v="2"/>
    <n v="1"/>
    <n v="2"/>
    <n v="2"/>
    <x v="104"/>
    <s v="Robert Irvine's - Fit Crunch -  Chocolate Pea"/>
    <s v="Food"/>
    <x v="1"/>
    <b v="1"/>
    <n v="2"/>
    <n v="1.3333333333333333"/>
    <s v="Robert Irvine's "/>
    <s v=" Fit Crunch "/>
    <s v="  Chocolate Pea"/>
    <x v="5"/>
    <s v=" April 14"/>
    <n v="2022"/>
  </r>
  <r>
    <s v="Processed"/>
    <s v="VJ300320692"/>
    <s v="EB Public Library"/>
    <s v="EB Public Library x1380"/>
    <s v="Coca Cola - Zero Sugar"/>
    <s v="Carbonated"/>
    <n v="14971054211"/>
    <s v="Thursday, April 14, 2022"/>
    <s v="Cash"/>
    <n v="142"/>
    <n v="1.5"/>
    <n v="1"/>
    <n v="142"/>
    <n v="1.5"/>
    <n v="1"/>
    <n v="1.5"/>
    <n v="1.5"/>
    <x v="104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Monster Energy Original"/>
    <s v="Carbonated"/>
    <n v="14971093267"/>
    <s v="Thursday, April 14, 2022"/>
    <s v="Cash"/>
    <n v="146"/>
    <n v="3"/>
    <n v="1"/>
    <n v="146"/>
    <n v="3"/>
    <n v="1"/>
    <n v="3"/>
    <n v="3"/>
    <x v="104"/>
    <s v="Monster Energy Original"/>
    <s v="Carbonated"/>
    <x v="0"/>
    <b v="1"/>
    <n v="3"/>
    <n v="2"/>
    <s v="Monster Energy Original"/>
    <m/>
    <m/>
    <x v="5"/>
    <s v=" April 14"/>
    <n v="2022"/>
  </r>
  <r>
    <s v="Processed"/>
    <s v="VJ300320609"/>
    <s v="GuttenPlans"/>
    <s v="GuttenPlans x1367"/>
    <s v="Red Bull - Original"/>
    <s v="Carbonated"/>
    <n v="14971098893"/>
    <s v="Thursday, April 14, 2022"/>
    <s v="Cash"/>
    <n v="148"/>
    <n v="3.5"/>
    <n v="1"/>
    <n v="148"/>
    <n v="3.5"/>
    <n v="1"/>
    <n v="3.5"/>
    <n v="3.5"/>
    <x v="104"/>
    <s v="Red Bull - Original"/>
    <s v="Carbonated"/>
    <x v="0"/>
    <b v="1"/>
    <n v="3.5"/>
    <n v="2.3333333333333335"/>
    <s v="Red Bull "/>
    <s v=" Original"/>
    <m/>
    <x v="5"/>
    <s v=" April 14"/>
    <n v="2022"/>
  </r>
  <r>
    <s v="Processed"/>
    <s v="VJ300320692"/>
    <s v="EB Public Library"/>
    <s v="EB Public Library x1380"/>
    <s v="Bai Antioxidant - Tanzania Lemon Super Tea"/>
    <s v="Non Carbonated"/>
    <n v="14971472963"/>
    <s v="Thursday, April 14, 2022"/>
    <s v="Cash"/>
    <n v="145"/>
    <n v="2.75"/>
    <n v="1"/>
    <n v="145"/>
    <n v="2.75"/>
    <n v="1"/>
    <n v="2.75"/>
    <n v="2.75"/>
    <x v="104"/>
    <s v="Bai Antioxidant - Tanzania Lemon Super Tea"/>
    <s v="Non Carbonated"/>
    <x v="2"/>
    <b v="1"/>
    <n v="2.75"/>
    <n v="1.8333333333333333"/>
    <s v="Bai Antioxidant "/>
    <s v=" Tanzania Lemon Super Tea"/>
    <m/>
    <x v="5"/>
    <s v=" April 14"/>
    <n v="2022"/>
  </r>
  <r>
    <s v="Processed"/>
    <s v="VJ300320692"/>
    <s v="EB Public Library"/>
    <s v="EB Public Library x1380"/>
    <s v="Bai Antioxidant - Tanzania Lemon Super Tea"/>
    <s v="Non Carbonated"/>
    <n v="14971485738"/>
    <s v="Thursday, April 14, 2022"/>
    <s v="Cash"/>
    <n v="145"/>
    <n v="2.75"/>
    <n v="1"/>
    <n v="145"/>
    <n v="2.75"/>
    <n v="1"/>
    <n v="2.75"/>
    <n v="2.75"/>
    <x v="104"/>
    <s v="Bai Antioxidant - Tanzania Lemon Super Tea"/>
    <s v="Non Carbonated"/>
    <x v="2"/>
    <b v="1"/>
    <n v="2.75"/>
    <n v="1.8333333333333333"/>
    <s v="Bai Antioxidant "/>
    <s v=" Tanzania Lemon Super Tea"/>
    <m/>
    <x v="5"/>
    <s v=" April 14"/>
    <n v="2022"/>
  </r>
  <r>
    <s v="Processed"/>
    <s v="VJ300320692"/>
    <s v="EB Public Library"/>
    <s v="EB Public Library x1380"/>
    <s v="SunChips Multigrain - French Onion"/>
    <s v="Food"/>
    <n v="14971507038"/>
    <s v="Thursday, April 14, 2022"/>
    <s v="Cash"/>
    <n v="111"/>
    <n v="1.5"/>
    <n v="1"/>
    <n v="111"/>
    <n v="1.5"/>
    <n v="1"/>
    <n v="1.5"/>
    <n v="1.5"/>
    <x v="104"/>
    <s v="SunChips Multigrain - French Onion"/>
    <s v="Food"/>
    <x v="1"/>
    <b v="1"/>
    <n v="1.5"/>
    <n v="1"/>
    <s v="SunChips Multigrain "/>
    <s v=" French Onion"/>
    <m/>
    <x v="5"/>
    <s v=" April 14"/>
    <n v="2022"/>
  </r>
  <r>
    <s v="Processed"/>
    <s v="VJ300320692"/>
    <s v="EB Public Library"/>
    <s v="EB Public Library x1380"/>
    <s v="SunChips Multigrain - French Onion"/>
    <s v="Food"/>
    <n v="14971527009"/>
    <s v="Thursday, April 14, 2022"/>
    <s v="Cash"/>
    <n v="111"/>
    <n v="1.5"/>
    <n v="1"/>
    <n v="111"/>
    <n v="1.5"/>
    <n v="1"/>
    <n v="1.5"/>
    <n v="1.5"/>
    <x v="104"/>
    <s v="SunChips Multigrain - French Onion"/>
    <s v="Food"/>
    <x v="1"/>
    <b v="1"/>
    <n v="1.5"/>
    <n v="1"/>
    <s v="SunChips Multigrain "/>
    <s v=" French Onion"/>
    <m/>
    <x v="5"/>
    <s v=" April 14"/>
    <n v="2022"/>
  </r>
  <r>
    <s v="Processed"/>
    <s v="VJ300320692"/>
    <s v="EB Public Library"/>
    <s v="EB Public Library x1380"/>
    <s v="SunChips Multigrain - Salsa"/>
    <s v="Food"/>
    <n v="14971938927"/>
    <s v="Thursday, April 14, 2022"/>
    <s v="Cash"/>
    <n v="113"/>
    <n v="1.5"/>
    <n v="1"/>
    <n v="113"/>
    <n v="1.5"/>
    <n v="1"/>
    <n v="1.5"/>
    <n v="1.5"/>
    <x v="104"/>
    <s v="SunChips Multigrain - Salsa"/>
    <s v="Food"/>
    <x v="1"/>
    <b v="1"/>
    <n v="1.5"/>
    <n v="1"/>
    <s v="SunChips Multigrain "/>
    <s v=" Salsa"/>
    <m/>
    <x v="5"/>
    <s v=" April 14"/>
    <n v="2022"/>
  </r>
  <r>
    <s v="Processed"/>
    <s v="VJ300320692"/>
    <s v="EB Public Library"/>
    <s v="EB Public Library x1380"/>
    <s v="Belvita Snack Packs - Chocolate"/>
    <s v="Food"/>
    <n v="14971952036"/>
    <s v="Thursday, April 14, 2022"/>
    <s v="Cash"/>
    <n v="123"/>
    <n v="1.5"/>
    <n v="1"/>
    <n v="123"/>
    <n v="1.5"/>
    <n v="1"/>
    <n v="1.5"/>
    <n v="1.5"/>
    <x v="104"/>
    <s v="Belvita Snack Packs - Chocolate"/>
    <s v="Food"/>
    <x v="1"/>
    <b v="1"/>
    <n v="1.5"/>
    <n v="1"/>
    <s v="Belvita Snack Packs "/>
    <s v=" Chocolate"/>
    <m/>
    <x v="5"/>
    <s v=" April 14"/>
    <n v="2022"/>
  </r>
  <r>
    <s v="Processed"/>
    <s v="VJ300320692"/>
    <s v="EB Public Library"/>
    <s v="EB Public Library x1380"/>
    <s v="RXBAR - Protein Bar - Chocolate Sea Salt"/>
    <s v="Food"/>
    <n v="14972002831"/>
    <s v="Thursday, April 14, 2022"/>
    <s v="Credit"/>
    <n v="135"/>
    <n v="2"/>
    <n v="1"/>
    <n v="135"/>
    <n v="2"/>
    <n v="1"/>
    <n v="2"/>
    <n v="2"/>
    <x v="104"/>
    <s v="RXBAR - Protein Bar - Chocolate Sea Salt"/>
    <s v="Food"/>
    <x v="1"/>
    <b v="1"/>
    <n v="2"/>
    <n v="1.3333333333333333"/>
    <s v="RXBAR "/>
    <s v=" Protein Bar "/>
    <s v=" Chocolate Sea Salt"/>
    <x v="5"/>
    <s v=" April 14"/>
    <n v="2022"/>
  </r>
  <r>
    <s v="Processed"/>
    <s v="VJ300320609"/>
    <s v="GuttenPlans"/>
    <s v="GuttenPlans x1367"/>
    <s v="Snapple Tea - Raspberry"/>
    <s v="Non Carbonated"/>
    <n v="14972109747"/>
    <s v="Thursday, April 14, 2022"/>
    <s v="Credit"/>
    <n v="147"/>
    <n v="2.5"/>
    <n v="1"/>
    <n v="147"/>
    <n v="2.5"/>
    <n v="1"/>
    <n v="2.5"/>
    <n v="2.5"/>
    <x v="104"/>
    <s v="Snapple Tea - Raspberry"/>
    <s v="Non Carbonated"/>
    <x v="2"/>
    <b v="1"/>
    <n v="2.5"/>
    <n v="1.6666666666666667"/>
    <s v="Snapple Tea "/>
    <s v=" Raspberry"/>
    <m/>
    <x v="5"/>
    <s v=" April 14"/>
    <n v="2022"/>
  </r>
  <r>
    <s v="Processed"/>
    <s v="VJ300320692"/>
    <s v="EB Public Library"/>
    <s v="EB Public Library x1380"/>
    <s v="Seapoint Farms Dry Roasted Edamame - Wasabi"/>
    <s v="Food"/>
    <n v="14972187630"/>
    <s v="Thursday, April 14, 2022"/>
    <s v="Credit"/>
    <n v="122"/>
    <n v="2.5"/>
    <n v="1"/>
    <n v="122"/>
    <n v="2.5"/>
    <n v="1"/>
    <n v="2.5"/>
    <n v="2.5"/>
    <x v="104"/>
    <s v="Seapoint Farms Dry Roasted Edamame - Wasabi"/>
    <s v="Food"/>
    <x v="1"/>
    <b v="1"/>
    <n v="2.5"/>
    <n v="1.6666666666666667"/>
    <s v="Seapoint Farms Dry Roasted Edamame "/>
    <s v=" Wasabi"/>
    <m/>
    <x v="5"/>
    <s v=" April 14"/>
    <n v="2022"/>
  </r>
  <r>
    <s v="Processed"/>
    <s v="VJ300320609"/>
    <s v="GuttenPlans"/>
    <s v="GuttenPlans x1367"/>
    <s v="Red Bull - Original"/>
    <s v="Carbonated"/>
    <n v="14972858328"/>
    <s v="Thursday, April 14, 2022"/>
    <s v="Credit"/>
    <n v="148"/>
    <n v="3.5"/>
    <n v="1"/>
    <n v="148"/>
    <n v="3.5"/>
    <n v="1"/>
    <n v="3.5"/>
    <n v="3.5"/>
    <x v="104"/>
    <s v="Red Bull - Original"/>
    <s v="Carbonated"/>
    <x v="0"/>
    <b v="1"/>
    <n v="3.5"/>
    <n v="2.3333333333333335"/>
    <s v="Red Bull "/>
    <s v=" Original"/>
    <m/>
    <x v="5"/>
    <s v=" April 14"/>
    <n v="2022"/>
  </r>
  <r>
    <s v="Processed"/>
    <s v="VJ300320692"/>
    <s v="EB Public Library"/>
    <s v="EB Public Library x1380"/>
    <s v="SunChips Multigrain - Harvest Cheddar"/>
    <s v="Food"/>
    <n v="14973360738"/>
    <s v="Thursday, April 14, 2022"/>
    <s v="Cash"/>
    <n v="110"/>
    <n v="1.5"/>
    <n v="1"/>
    <n v="110"/>
    <n v="1.5"/>
    <n v="1"/>
    <n v="1.5"/>
    <n v="1.5"/>
    <x v="104"/>
    <s v="SunChips Multigrain - Harvest Cheddar"/>
    <s v="Food"/>
    <x v="1"/>
    <b v="1"/>
    <n v="1.5"/>
    <n v="1"/>
    <s v="SunChips Multigrain "/>
    <s v=" Harvest Cheddar"/>
    <m/>
    <x v="5"/>
    <s v=" April 14"/>
    <n v="2022"/>
  </r>
  <r>
    <s v="Processed"/>
    <s v="VJ300320609"/>
    <s v="GuttenPlans"/>
    <s v="GuttenPlans x1367"/>
    <s v="Coca Cola - Zero Sugar"/>
    <s v="Carbonated"/>
    <n v="14973379038"/>
    <s v="Thursday, April 14, 2022"/>
    <s v="Cash"/>
    <n v="141"/>
    <n v="1.5"/>
    <n v="1"/>
    <n v="141"/>
    <n v="1.5"/>
    <n v="1"/>
    <n v="1.5"/>
    <n v="1.5"/>
    <x v="104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205292"/>
    <s v="Brunswick Sq Mall"/>
    <s v="BSQ Mall x1364 - Zales"/>
    <s v="Monster Energy Original"/>
    <s v="Carbonated"/>
    <n v="14973385103"/>
    <s v="Thursday, April 14, 2022"/>
    <s v="Credit"/>
    <n v="146"/>
    <n v="3"/>
    <n v="1"/>
    <n v="146"/>
    <n v="3"/>
    <n v="1"/>
    <n v="3"/>
    <n v="3"/>
    <x v="104"/>
    <s v="Monster Energy Original"/>
    <s v="Carbonated"/>
    <x v="0"/>
    <b v="1"/>
    <n v="3"/>
    <n v="2"/>
    <s v="Monster Energy Original"/>
    <m/>
    <m/>
    <x v="5"/>
    <s v=" April 14"/>
    <n v="2022"/>
  </r>
  <r>
    <s v="Processed"/>
    <s v="VJ300320609"/>
    <s v="GuttenPlans"/>
    <s v="GuttenPlans x1367"/>
    <s v="Sunkist Soda - Orange"/>
    <s v="Carbonated"/>
    <n v="14973485059"/>
    <s v="Thursday, April 14, 2022"/>
    <s v="Cash"/>
    <n v="140"/>
    <n v="1"/>
    <n v="1"/>
    <n v="140"/>
    <n v="1"/>
    <n v="1"/>
    <n v="1"/>
    <n v="1"/>
    <x v="104"/>
    <s v="Sunkist Soda - Orange"/>
    <s v="Carbonated"/>
    <x v="0"/>
    <b v="1"/>
    <n v="1"/>
    <n v="0.66666666666666663"/>
    <s v="Sunkist Soda "/>
    <s v=" Orange"/>
    <m/>
    <x v="5"/>
    <s v=" April 14"/>
    <n v="2022"/>
  </r>
  <r>
    <s v="Processed"/>
    <s v="VJ300320609"/>
    <s v="GuttenPlans"/>
    <s v="GuttenPlans x1367"/>
    <s v="Monster Energy Original"/>
    <s v="Carbonated"/>
    <n v="14973571257"/>
    <s v="Thursday, April 14, 2022"/>
    <s v="Credit"/>
    <n v="144"/>
    <n v="3"/>
    <n v="1"/>
    <n v="144"/>
    <n v="3"/>
    <n v="1"/>
    <n v="3"/>
    <n v="3"/>
    <x v="104"/>
    <s v="Monster Energy Original"/>
    <s v="Carbonated"/>
    <x v="0"/>
    <b v="1"/>
    <n v="3"/>
    <n v="2"/>
    <s v="Monster Energy Original"/>
    <m/>
    <m/>
    <x v="5"/>
    <s v=" April 14"/>
    <n v="2022"/>
  </r>
  <r>
    <s v="Processed"/>
    <s v="VJ300205292"/>
    <s v="Brunswick Sq Mall"/>
    <s v="BSQ Mall x1364 - Zales"/>
    <s v="Cheetos Baked - Crunchy Cheese"/>
    <s v="Food"/>
    <n v="14973620118"/>
    <s v="Thursday, April 14, 2022"/>
    <s v="Credit"/>
    <n v="122"/>
    <n v="1.5"/>
    <n v="1"/>
    <n v="122"/>
    <n v="1.5"/>
    <n v="1"/>
    <n v="1.5"/>
    <n v="3.5"/>
    <x v="104"/>
    <s v="Cheetos Baked - Crunchy Cheese"/>
    <s v="Food"/>
    <x v="1"/>
    <b v="1"/>
    <n v="1.5"/>
    <n v="1"/>
    <s v="Cheetos Baked "/>
    <s v=" Crunchy Cheese"/>
    <m/>
    <x v="5"/>
    <s v=" April 14"/>
    <n v="2022"/>
  </r>
  <r>
    <s v="Processed"/>
    <s v="VJ300205292"/>
    <s v="Brunswick Sq Mall"/>
    <s v="BSQ Mall x1364 - Zales"/>
    <s v="Oreo Mini"/>
    <s v="Food"/>
    <n v="14973620118"/>
    <s v="Thursday, April 14, 2022"/>
    <s v="Credit"/>
    <n v="121"/>
    <n v="2"/>
    <n v="1"/>
    <n v="121"/>
    <n v="2"/>
    <n v="1"/>
    <n v="2"/>
    <n v="3.5"/>
    <x v="104"/>
    <s v="Oreo Mini"/>
    <s v="Food"/>
    <x v="1"/>
    <b v="1"/>
    <n v="2"/>
    <n v="1.3333333333333333"/>
    <s v="Oreo Mini"/>
    <m/>
    <m/>
    <x v="5"/>
    <s v=" April 14"/>
    <n v="2022"/>
  </r>
  <r>
    <s v="Processed"/>
    <s v="VJ300205292"/>
    <s v="Brunswick Sq Mall"/>
    <s v="BSQ Mall x1364 - Zales"/>
    <s v="SunChips Multigrain - Harvest Cheddar"/>
    <s v="Food"/>
    <n v="14973623068"/>
    <s v="Thursday, April 14, 2022"/>
    <s v="Credit"/>
    <n v="113"/>
    <n v="1.5"/>
    <n v="1"/>
    <n v="113"/>
    <n v="1.5"/>
    <n v="1"/>
    <n v="1.5"/>
    <n v="1.5"/>
    <x v="104"/>
    <s v="SunChips Multigrain - Harvest Cheddar"/>
    <s v="Food"/>
    <x v="1"/>
    <b v="1"/>
    <n v="1.5"/>
    <n v="1"/>
    <s v="SunChips Multigrain "/>
    <s v=" Harvest Cheddar"/>
    <m/>
    <x v="5"/>
    <s v=" April 14"/>
    <n v="2022"/>
  </r>
  <r>
    <s v="Processed"/>
    <s v="VJ300320609"/>
    <s v="GuttenPlans"/>
    <s v="GuttenPlans x1367"/>
    <s v="Quaker ButterMilk Ranch Rice Crisps"/>
    <s v="Food"/>
    <n v="14973818197"/>
    <s v="Thursday, April 14, 2022"/>
    <s v="Cash"/>
    <n v="125"/>
    <n v="1"/>
    <n v="1"/>
    <n v="125"/>
    <n v="1"/>
    <n v="1"/>
    <n v="1"/>
    <n v="1"/>
    <x v="104"/>
    <s v="Quaker ButterMilk Ranch Rice Crisps"/>
    <s v="Food"/>
    <x v="1"/>
    <b v="1"/>
    <n v="1"/>
    <n v="0.66666666666666663"/>
    <s v="Quaker ButterMilk Ranch Rice Crisps"/>
    <m/>
    <m/>
    <x v="5"/>
    <s v=" April 14"/>
    <n v="2022"/>
  </r>
  <r>
    <s v="Processed"/>
    <s v="VJ300320609"/>
    <s v="GuttenPlans"/>
    <s v="GuttenPlans x1367"/>
    <s v="Coca Cola - Zero Sugar"/>
    <s v="Carbonated"/>
    <n v="14973818508"/>
    <s v="Thursday, April 14, 2022"/>
    <s v="Cash"/>
    <n v="141"/>
    <n v="1.5"/>
    <n v="1"/>
    <n v="141"/>
    <n v="1.5"/>
    <n v="1"/>
    <n v="1.5"/>
    <n v="1.5"/>
    <x v="104"/>
    <s v="Coca Cola - Zero Sugar"/>
    <s v="Carbonated"/>
    <x v="0"/>
    <b v="1"/>
    <n v="1.5"/>
    <n v="1"/>
    <s v="Coca Cola "/>
    <s v=" Zero Sugar"/>
    <m/>
    <x v="5"/>
    <s v=" April 14"/>
    <n v="2022"/>
  </r>
  <r>
    <s v="Processed"/>
    <s v="VJ300320609"/>
    <s v="GuttenPlans"/>
    <s v="GuttenPlans x1367"/>
    <s v="Pop Corners - Sea Salt"/>
    <s v="Food"/>
    <n v="14973821108"/>
    <s v="Thursday, April 14, 2022"/>
    <s v="Cash"/>
    <n v="113"/>
    <n v="1.5"/>
    <n v="1"/>
    <n v="113"/>
    <n v="1.5"/>
    <n v="1"/>
    <n v="1.5"/>
    <n v="1.5"/>
    <x v="104"/>
    <s v="Pop Corners - Sea Salt"/>
    <s v="Food"/>
    <x v="1"/>
    <b v="1"/>
    <n v="1.5"/>
    <n v="1"/>
    <s v="Pop Corners "/>
    <s v=" Sea Salt"/>
    <m/>
    <x v="5"/>
    <s v=" April 14"/>
    <n v="2022"/>
  </r>
  <r>
    <s v="Processed"/>
    <s v="VJ300320609"/>
    <s v="GuttenPlans"/>
    <s v="GuttenPlans x1367"/>
    <s v="Red Bull - Original"/>
    <s v="Carbonated"/>
    <n v="14973827007"/>
    <s v="Thursday, April 14, 2022"/>
    <s v="Credit"/>
    <n v="148"/>
    <n v="3.5"/>
    <n v="1"/>
    <n v="148"/>
    <n v="3.5"/>
    <n v="1"/>
    <n v="3.5"/>
    <n v="3.5"/>
    <x v="104"/>
    <s v="Red Bull - Original"/>
    <s v="Carbonated"/>
    <x v="0"/>
    <b v="1"/>
    <n v="3.5"/>
    <n v="2.3333333333333335"/>
    <s v="Red Bull "/>
    <s v=" Original"/>
    <m/>
    <x v="5"/>
    <s v=" April 14"/>
    <n v="2022"/>
  </r>
  <r>
    <s v="Processed"/>
    <s v="VJ300320609"/>
    <s v="GuttenPlans"/>
    <s v="GuttenPlans x1367"/>
    <s v="Snapple Diet Tea - Lemon"/>
    <s v="Non Carbonated"/>
    <n v="14973899017"/>
    <s v="Thursday, April 14, 2022"/>
    <s v="Cash"/>
    <n v="143"/>
    <n v="2.5"/>
    <n v="1"/>
    <n v="143"/>
    <n v="2.5"/>
    <n v="1"/>
    <n v="2.5"/>
    <n v="2.5"/>
    <x v="104"/>
    <s v="Snapple Diet Tea - Lemon"/>
    <s v="Non Carbonated"/>
    <x v="2"/>
    <b v="1"/>
    <n v="2.5"/>
    <n v="1.6666666666666667"/>
    <s v="Snapple Diet Tea "/>
    <s v=" Lemon"/>
    <m/>
    <x v="5"/>
    <s v=" April 14"/>
    <n v="2022"/>
  </r>
  <r>
    <s v="Processed"/>
    <s v="VJ300320609"/>
    <s v="GuttenPlans"/>
    <s v="GuttenPlans x1367"/>
    <s v="Cheetos Flaming Hot Limon Crunchy"/>
    <s v="Food"/>
    <n v="14973900536"/>
    <s v="Thursday, April 14, 2022"/>
    <s v="Cash"/>
    <n v="121"/>
    <n v="1.5"/>
    <n v="1"/>
    <n v="121"/>
    <n v="1.5"/>
    <n v="1"/>
    <n v="1.5"/>
    <n v="1.5"/>
    <x v="104"/>
    <s v="Cheetos Flaming Hot Limon Crunchy"/>
    <s v="Food"/>
    <x v="1"/>
    <b v="1"/>
    <n v="1.5"/>
    <n v="1"/>
    <s v="Cheetos Flaming Hot Limon Crunchy"/>
    <m/>
    <m/>
    <x v="5"/>
    <s v=" April 14"/>
    <n v="2022"/>
  </r>
  <r>
    <s v="Processed"/>
    <s v="VJ300320609"/>
    <s v="GuttenPlans"/>
    <s v="GuttenPlans x1367"/>
    <s v="Snapple Tea - Raspberry"/>
    <s v="Non Carbonated"/>
    <n v="14974020195"/>
    <s v="Thursday, April 14, 2022"/>
    <s v="Cash"/>
    <n v="147"/>
    <n v="2.5"/>
    <n v="1"/>
    <n v="147"/>
    <n v="2.5"/>
    <n v="1"/>
    <n v="2.5"/>
    <n v="2.5"/>
    <x v="104"/>
    <s v="Snapple Tea - Raspberry"/>
    <s v="Non Carbonated"/>
    <x v="2"/>
    <b v="1"/>
    <n v="2.5"/>
    <n v="1.6666666666666667"/>
    <s v="Snapple Tea "/>
    <s v=" Raspberry"/>
    <m/>
    <x v="5"/>
    <s v=" April 14"/>
    <n v="2022"/>
  </r>
  <r>
    <s v="Processed"/>
    <s v="VJ300320609"/>
    <s v="GuttenPlans"/>
    <s v="GuttenPlans x1367"/>
    <s v="Coca Cola - Zero Sugar"/>
    <s v="Carbonated"/>
    <n v="14974535232"/>
    <s v="Friday, April 15, 2022"/>
    <s v="Cash"/>
    <n v="142"/>
    <n v="1.5"/>
    <n v="1"/>
    <n v="142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09"/>
    <s v="GuttenPlans"/>
    <s v="GuttenPlans x1367"/>
    <s v="Coca Cola - Zero Sugar"/>
    <s v="Carbonated"/>
    <n v="14974535695"/>
    <s v="Friday, April 15, 2022"/>
    <s v="Cash"/>
    <n v="141"/>
    <n v="1.5"/>
    <n v="1"/>
    <n v="141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11"/>
    <s v="Brunswick Sq Mall"/>
    <s v="BSQ Mall x1366 - ATT"/>
    <s v="KitKat - Crisp Wafers"/>
    <s v="Food"/>
    <n v="14975321906"/>
    <s v="Friday, April 15, 2022"/>
    <s v="Cash"/>
    <n v="135"/>
    <n v="2"/>
    <n v="1"/>
    <n v="135"/>
    <n v="2"/>
    <n v="1"/>
    <n v="2"/>
    <n v="2"/>
    <x v="99"/>
    <s v="KitKat - Crisp Wafers"/>
    <s v="Food"/>
    <x v="1"/>
    <b v="1"/>
    <n v="2"/>
    <n v="1.3333333333333333"/>
    <s v="KitKat "/>
    <s v=" Crisp Wafers"/>
    <m/>
    <x v="6"/>
    <s v=" April 15"/>
    <n v="2022"/>
  </r>
  <r>
    <s v="Processed"/>
    <s v="VJ300320609"/>
    <s v="GuttenPlans"/>
    <s v="GuttenPlans x1367"/>
    <s v="Coca Cola - Zero Sugar"/>
    <s v="Carbonated"/>
    <n v="14975411720"/>
    <s v="Friday, April 15, 2022"/>
    <s v="Cash"/>
    <n v="142"/>
    <n v="1.5"/>
    <n v="1"/>
    <n v="142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86"/>
    <s v="Earle Asphalt"/>
    <s v="Earle Asphalt x1371"/>
    <s v="SunChips Multigrain - Harvest Cheddar"/>
    <s v="Food"/>
    <n v="14975485151"/>
    <s v="Friday, April 15, 2022"/>
    <s v="Cash"/>
    <n v="123"/>
    <n v="1.5"/>
    <n v="1"/>
    <n v="123"/>
    <n v="1.5"/>
    <n v="1"/>
    <n v="1.5"/>
    <n v="1.5"/>
    <x v="105"/>
    <s v="SunChips Multigrain - Harvest Cheddar"/>
    <s v="Food"/>
    <x v="1"/>
    <b v="1"/>
    <n v="1.5"/>
    <n v="1"/>
    <s v="SunChips Multigrain "/>
    <s v=" Harvest Cheddar"/>
    <m/>
    <x v="6"/>
    <s v=" April 15"/>
    <n v="2022"/>
  </r>
  <r>
    <s v="Processed"/>
    <s v="VJ300320609"/>
    <s v="GuttenPlans"/>
    <s v="GuttenPlans x1367"/>
    <s v="Red Bull - Original"/>
    <s v="Carbonated"/>
    <n v="14975514198"/>
    <s v="Friday, April 15, 2022"/>
    <s v="Credit"/>
    <n v="148"/>
    <n v="3.5"/>
    <n v="1"/>
    <n v="148"/>
    <n v="3.5"/>
    <n v="1"/>
    <n v="3.5"/>
    <n v="3.5"/>
    <x v="105"/>
    <s v="Red Bull - Original"/>
    <s v="Carbonated"/>
    <x v="0"/>
    <b v="1"/>
    <n v="3.5"/>
    <n v="2.3333333333333335"/>
    <s v="Red Bull "/>
    <s v=" Original"/>
    <m/>
    <x v="6"/>
    <s v=" April 15"/>
    <n v="2022"/>
  </r>
  <r>
    <s v="Processed"/>
    <s v="VJ300205292"/>
    <s v="Brunswick Sq Mall"/>
    <s v="BSQ Mall x1364 - Zales"/>
    <s v="Monster Energy Original"/>
    <s v="Carbonated"/>
    <n v="14975560064"/>
    <s v="Friday, April 15, 2022"/>
    <s v="Credit"/>
    <n v="146"/>
    <n v="3"/>
    <n v="1"/>
    <n v="146"/>
    <n v="3"/>
    <n v="1"/>
    <n v="3"/>
    <n v="3"/>
    <x v="105"/>
    <s v="Monster Energy Original"/>
    <s v="Carbonated"/>
    <x v="0"/>
    <b v="1"/>
    <n v="3"/>
    <n v="2"/>
    <s v="Monster Energy Original"/>
    <m/>
    <m/>
    <x v="6"/>
    <s v=" April 15"/>
    <n v="2022"/>
  </r>
  <r>
    <s v="Processed"/>
    <s v="VJ300320609"/>
    <s v="GuttenPlans"/>
    <s v="GuttenPlans x1367"/>
    <s v="Coca Cola - Zero Sugar"/>
    <s v="Carbonated"/>
    <n v="14975939113"/>
    <s v="Friday, April 15, 2022"/>
    <s v="Credit"/>
    <n v="141"/>
    <n v="1.5"/>
    <n v="1"/>
    <n v="141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09"/>
    <s v="GuttenPlans"/>
    <s v="GuttenPlans x1367"/>
    <s v="Monster Energy Original"/>
    <s v="Carbonated"/>
    <n v="14975944998"/>
    <s v="Friday, April 15, 2022"/>
    <s v="Cash"/>
    <n v="146"/>
    <n v="3"/>
    <n v="1"/>
    <n v="146"/>
    <n v="3"/>
    <n v="1"/>
    <n v="3"/>
    <n v="3"/>
    <x v="105"/>
    <s v="Monster Energy Original"/>
    <s v="Carbonated"/>
    <x v="0"/>
    <b v="1"/>
    <n v="3"/>
    <n v="2"/>
    <s v="Monster Energy Original"/>
    <m/>
    <m/>
    <x v="6"/>
    <s v=" April 15"/>
    <n v="2022"/>
  </r>
  <r>
    <s v="Processed"/>
    <s v="VJ300320609"/>
    <s v="GuttenPlans"/>
    <s v="GuttenPlans x1367"/>
    <s v="Coca Cola - Zero Sugar"/>
    <s v="Carbonated"/>
    <n v="14976107051"/>
    <s v="Friday, April 15, 2022"/>
    <s v="Cash"/>
    <n v="142"/>
    <n v="1.5"/>
    <n v="1"/>
    <n v="142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86"/>
    <s v="Earle Asphalt"/>
    <s v="Earle Asphalt x1371"/>
    <s v="Robert Irvine's - Fit Crunch -  Chocolate Pea"/>
    <s v="Food"/>
    <n v="14976255871"/>
    <s v="Friday, April 15, 2022"/>
    <s v="Credit"/>
    <n v="132"/>
    <n v="2"/>
    <n v="1"/>
    <n v="132"/>
    <n v="2"/>
    <n v="1"/>
    <n v="2"/>
    <n v="2"/>
    <x v="105"/>
    <s v="Robert Irvine's - Fit Crunch -  Chocolate Pea"/>
    <s v="Food"/>
    <x v="1"/>
    <b v="1"/>
    <n v="2"/>
    <n v="1.3333333333333333"/>
    <s v="Robert Irvine's "/>
    <s v=" Fit Crunch "/>
    <s v="  Chocolate Pea"/>
    <x v="6"/>
    <s v=" April 15"/>
    <n v="2022"/>
  </r>
  <r>
    <s v="Processed"/>
    <s v="VJ300320609"/>
    <s v="GuttenPlans"/>
    <s v="GuttenPlans x1367"/>
    <s v="Snapple Diet Tea - Lemon"/>
    <s v="Non Carbonated"/>
    <n v="14976266587"/>
    <s v="Friday, April 15, 2022"/>
    <s v="Credit"/>
    <n v="143"/>
    <n v="2.5"/>
    <n v="1"/>
    <n v="143"/>
    <n v="2.5"/>
    <n v="1"/>
    <n v="2.5"/>
    <n v="2.5"/>
    <x v="105"/>
    <s v="Snapple Diet Tea - Lemon"/>
    <s v="Non Carbonated"/>
    <x v="2"/>
    <b v="1"/>
    <n v="2.5"/>
    <n v="1.6666666666666667"/>
    <s v="Snapple Diet Tea "/>
    <s v=" Lemon"/>
    <m/>
    <x v="6"/>
    <s v=" April 15"/>
    <n v="2022"/>
  </r>
  <r>
    <s v="Processed"/>
    <s v="VJ300320609"/>
    <s v="GuttenPlans"/>
    <s v="GuttenPlans x1367"/>
    <s v="Monster Energy Original"/>
    <s v="Carbonated"/>
    <n v="14976767395"/>
    <s v="Friday, April 15, 2022"/>
    <s v="Cash"/>
    <n v="146"/>
    <n v="3"/>
    <n v="1"/>
    <n v="146"/>
    <n v="3"/>
    <n v="1"/>
    <n v="3"/>
    <n v="3"/>
    <x v="105"/>
    <s v="Monster Energy Original"/>
    <s v="Carbonated"/>
    <x v="0"/>
    <b v="1"/>
    <n v="3"/>
    <n v="2"/>
    <s v="Monster Energy Original"/>
    <m/>
    <m/>
    <x v="6"/>
    <s v=" April 15"/>
    <n v="2022"/>
  </r>
  <r>
    <s v="Processed"/>
    <s v="VJ300320609"/>
    <s v="GuttenPlans"/>
    <s v="GuttenPlans x1367"/>
    <s v="Coca Cola - Zero Sugar"/>
    <s v="Carbonated"/>
    <n v="14977191384"/>
    <s v="Friday, April 15, 2022"/>
    <s v="Cash"/>
    <n v="142"/>
    <n v="1.5"/>
    <n v="1"/>
    <n v="142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09"/>
    <s v="GuttenPlans"/>
    <s v="GuttenPlans x1367"/>
    <s v="Monster Energy Original"/>
    <s v="Carbonated"/>
    <n v="14977377200"/>
    <s v="Friday, April 15, 2022"/>
    <s v="Cash"/>
    <n v="144"/>
    <n v="3"/>
    <n v="1"/>
    <n v="144"/>
    <n v="3"/>
    <n v="1"/>
    <n v="3"/>
    <n v="3"/>
    <x v="105"/>
    <s v="Monster Energy Original"/>
    <s v="Carbonated"/>
    <x v="0"/>
    <b v="1"/>
    <n v="3"/>
    <n v="2"/>
    <s v="Monster Energy Original"/>
    <m/>
    <m/>
    <x v="6"/>
    <s v=" April 15"/>
    <n v="2022"/>
  </r>
  <r>
    <s v="Processed"/>
    <s v="VJ300205292"/>
    <s v="Brunswick Sq Mall"/>
    <s v="BSQ Mall x1364 - Zales"/>
    <s v="SunChips Multigrain - Salsa"/>
    <s v="Food"/>
    <n v="14977474364"/>
    <s v="Friday, April 15, 2022"/>
    <s v="Credit"/>
    <n v="111"/>
    <n v="1.5"/>
    <n v="2"/>
    <n v="111"/>
    <n v="1.5"/>
    <n v="2"/>
    <n v="3"/>
    <n v="3"/>
    <x v="105"/>
    <s v="SunChips Multigrain - Salsa"/>
    <s v="Food"/>
    <x v="1"/>
    <b v="1"/>
    <n v="1.5"/>
    <n v="1"/>
    <s v="SunChips Multigrain "/>
    <s v=" Salsa"/>
    <m/>
    <x v="6"/>
    <s v=" April 15"/>
    <n v="2022"/>
  </r>
  <r>
    <s v="Processed"/>
    <s v="VJ300320611"/>
    <s v="Brunswick Sq Mall"/>
    <s v="BSQ Mall x1366 - ATT"/>
    <s v="SunChips Multigrain - Original"/>
    <s v="Food"/>
    <n v="14977930885"/>
    <s v="Friday, April 15, 2022"/>
    <s v="Cash"/>
    <n v="112"/>
    <n v="1.5"/>
    <n v="1"/>
    <n v="112"/>
    <n v="1.5"/>
    <n v="1"/>
    <n v="1.5"/>
    <n v="1.5"/>
    <x v="99"/>
    <s v="SunChips Multigrain - Original"/>
    <s v="Food"/>
    <x v="1"/>
    <b v="1"/>
    <n v="1.5"/>
    <n v="1"/>
    <s v="SunChips Multigrain "/>
    <s v=" Original"/>
    <m/>
    <x v="6"/>
    <s v=" April 15"/>
    <n v="2022"/>
  </r>
  <r>
    <s v="Processed"/>
    <s v="VJ300320609"/>
    <s v="GuttenPlans"/>
    <s v="GuttenPlans x1367"/>
    <s v="Sunkist Soda - Orange"/>
    <s v="Carbonated"/>
    <n v="14977959193"/>
    <s v="Friday, April 15, 2022"/>
    <s v="Cash"/>
    <n v="140"/>
    <n v="1"/>
    <n v="1"/>
    <n v="140"/>
    <n v="1"/>
    <n v="1"/>
    <n v="1"/>
    <n v="1"/>
    <x v="105"/>
    <s v="Sunkist Soda - Orange"/>
    <s v="Carbonated"/>
    <x v="0"/>
    <b v="1"/>
    <n v="1"/>
    <n v="0.66666666666666663"/>
    <s v="Sunkist Soda "/>
    <s v=" Orange"/>
    <m/>
    <x v="6"/>
    <s v=" April 15"/>
    <n v="2022"/>
  </r>
  <r>
    <s v="Processed"/>
    <s v="VJ300320609"/>
    <s v="GuttenPlans"/>
    <s v="GuttenPlans x1367"/>
    <s v="Monster Energy Original"/>
    <s v="Carbonated"/>
    <n v="14978025799"/>
    <s v="Friday, April 15, 2022"/>
    <s v="Credit"/>
    <n v="144"/>
    <n v="3"/>
    <n v="1"/>
    <n v="144"/>
    <n v="3"/>
    <n v="1"/>
    <n v="3"/>
    <n v="3"/>
    <x v="105"/>
    <s v="Monster Energy Original"/>
    <s v="Carbonated"/>
    <x v="0"/>
    <b v="1"/>
    <n v="3"/>
    <n v="2"/>
    <s v="Monster Energy Original"/>
    <m/>
    <m/>
    <x v="6"/>
    <s v=" April 15"/>
    <n v="2022"/>
  </r>
  <r>
    <s v="Processed"/>
    <s v="VJ300320609"/>
    <s v="GuttenPlans"/>
    <s v="GuttenPlans x1367"/>
    <s v="Coca Cola - Zero Sugar"/>
    <s v="Carbonated"/>
    <n v="14978207447"/>
    <s v="Friday, April 15, 2022"/>
    <s v="Cash"/>
    <n v="142"/>
    <n v="1.5"/>
    <n v="1"/>
    <n v="142"/>
    <n v="1.5"/>
    <n v="1"/>
    <n v="1.5"/>
    <n v="1.5"/>
    <x v="105"/>
    <s v="Coca Cola - Zero Sugar"/>
    <s v="Carbonated"/>
    <x v="0"/>
    <b v="1"/>
    <n v="1.5"/>
    <n v="1"/>
    <s v="Coca Cola "/>
    <s v=" Zero Sugar"/>
    <m/>
    <x v="6"/>
    <s v=" April 15"/>
    <n v="2022"/>
  </r>
  <r>
    <s v="Processed"/>
    <s v="VJ300320609"/>
    <s v="GuttenPlans"/>
    <s v="GuttenPlans x1367"/>
    <s v="Sunkist Soda - Orange"/>
    <s v="Carbonated"/>
    <n v="14978211495"/>
    <s v="Friday, April 15, 2022"/>
    <s v="Cash"/>
    <n v="140"/>
    <n v="1"/>
    <n v="1"/>
    <n v="140"/>
    <n v="1"/>
    <n v="1"/>
    <n v="1"/>
    <n v="1"/>
    <x v="105"/>
    <s v="Sunkist Soda - Orange"/>
    <s v="Carbonated"/>
    <x v="0"/>
    <b v="1"/>
    <n v="1"/>
    <n v="0.66666666666666663"/>
    <s v="Sunkist Soda "/>
    <s v=" Orange"/>
    <m/>
    <x v="6"/>
    <s v=" April 15"/>
    <n v="2022"/>
  </r>
  <r>
    <s v="Processed"/>
    <s v="VJ300320609"/>
    <s v="GuttenPlans"/>
    <s v="GuttenPlans x1367"/>
    <s v="Coca Cola - Zero Sugar"/>
    <s v="Carbonated"/>
    <n v="14978911606"/>
    <s v="Saturday, April 16, 2022"/>
    <s v="Credit"/>
    <n v="141"/>
    <n v="1.5"/>
    <n v="1"/>
    <n v="141"/>
    <n v="1.5"/>
    <n v="1"/>
    <n v="1.5"/>
    <n v="1.5"/>
    <x v="106"/>
    <s v="Coca Cola - Zero Sugar"/>
    <s v="Carbonated"/>
    <x v="0"/>
    <b v="1"/>
    <n v="1.5"/>
    <n v="1"/>
    <s v="Coca Cola "/>
    <s v=" Zero Sugar"/>
    <m/>
    <x v="0"/>
    <s v=" April 16"/>
    <n v="2022"/>
  </r>
  <r>
    <s v="Processed"/>
    <s v="VJ300320609"/>
    <s v="GuttenPlans"/>
    <s v="GuttenPlans x1367"/>
    <s v="Coca Cola - Zero Sugar"/>
    <s v="Carbonated"/>
    <n v="14979141548"/>
    <s v="Saturday, April 16, 2022"/>
    <s v="Cash"/>
    <n v="142"/>
    <n v="1.5"/>
    <n v="1"/>
    <n v="142"/>
    <n v="1.5"/>
    <n v="1"/>
    <n v="1.5"/>
    <n v="1.5"/>
    <x v="106"/>
    <s v="Coca Cola - Zero Sugar"/>
    <s v="Carbonated"/>
    <x v="0"/>
    <b v="1"/>
    <n v="1.5"/>
    <n v="1"/>
    <s v="Coca Cola "/>
    <s v=" Zero Sugar"/>
    <m/>
    <x v="0"/>
    <s v=" April 16"/>
    <n v="2022"/>
  </r>
  <r>
    <s v="Processed"/>
    <s v="VJ300205292"/>
    <s v="Brunswick Sq Mall"/>
    <s v="BSQ Mall x1364 - Zales"/>
    <s v="Poland Springs Water"/>
    <s v="Water"/>
    <n v="14979346471"/>
    <s v="Saturday, April 16, 2022"/>
    <s v="Cash"/>
    <n v="144"/>
    <n v="1.5"/>
    <n v="1"/>
    <n v="144"/>
    <n v="1.5"/>
    <n v="1"/>
    <n v="1.5"/>
    <n v="1.5"/>
    <x v="106"/>
    <s v="Poland Springs Water"/>
    <s v="Water"/>
    <x v="3"/>
    <b v="1"/>
    <n v="1.5"/>
    <n v="1"/>
    <s v="Poland Springs Water"/>
    <m/>
    <m/>
    <x v="0"/>
    <s v=" April 16"/>
    <n v="2022"/>
  </r>
  <r>
    <s v="Processed"/>
    <s v="VJ300320692"/>
    <s v="EB Public Library"/>
    <s v="EB Public Library x1380"/>
    <s v="Remedy Kombucha - Ginger Lemon"/>
    <s v="Carbonated"/>
    <n v="14979349976"/>
    <s v="Saturday, April 16, 2022"/>
    <s v="Credit"/>
    <n v="148"/>
    <n v="3"/>
    <n v="1"/>
    <n v="148"/>
    <n v="3"/>
    <n v="1"/>
    <n v="3"/>
    <n v="3"/>
    <x v="106"/>
    <s v="Remedy Kombucha - Ginger Lemon"/>
    <s v="Carbonated"/>
    <x v="0"/>
    <b v="1"/>
    <n v="3"/>
    <n v="2"/>
    <s v="Remedy Kombucha "/>
    <s v=" Ginger Lemon"/>
    <m/>
    <x v="0"/>
    <s v=" April 16"/>
    <n v="2022"/>
  </r>
  <r>
    <s v="Processed"/>
    <s v="VJ300320611"/>
    <s v="Brunswick Sq Mall"/>
    <s v="BSQ Mall x1366 - ATT"/>
    <s v="Good Health Veggie Stix - Sea Salt"/>
    <s v="Food"/>
    <n v="14979616255"/>
    <s v="Saturday, April 16, 2022"/>
    <s v="Cash"/>
    <n v="110"/>
    <n v="1.5"/>
    <n v="1"/>
    <n v="110"/>
    <n v="1.5"/>
    <n v="1"/>
    <n v="1.5"/>
    <n v="1.5"/>
    <x v="99"/>
    <s v="Good Health Veggie Stix - Sea Salt"/>
    <s v="Food"/>
    <x v="1"/>
    <b v="1"/>
    <n v="1.5"/>
    <n v="1"/>
    <s v="Good Health Veggie Stix "/>
    <s v=" Sea Salt"/>
    <m/>
    <x v="0"/>
    <s v=" April 16"/>
    <n v="2022"/>
  </r>
  <r>
    <s v="Processed"/>
    <s v="VJ300320611"/>
    <s v="Brunswick Sq Mall"/>
    <s v="BSQ Mall x1366 - ATT"/>
    <s v="Good Health Veggie Stix - Sea Salt"/>
    <s v="Food"/>
    <n v="14979622581"/>
    <s v="Saturday, April 16, 2022"/>
    <s v="Cash"/>
    <n v="110"/>
    <n v="1.5"/>
    <n v="1"/>
    <n v="110"/>
    <n v="1.5"/>
    <n v="1"/>
    <n v="1.5"/>
    <n v="1.5"/>
    <x v="99"/>
    <s v="Good Health Veggie Stix - Sea Salt"/>
    <s v="Food"/>
    <x v="1"/>
    <b v="1"/>
    <n v="1.5"/>
    <n v="1"/>
    <s v="Good Health Veggie Stix "/>
    <s v=" Sea Salt"/>
    <m/>
    <x v="0"/>
    <s v=" April 16"/>
    <n v="2022"/>
  </r>
  <r>
    <s v="Processed"/>
    <s v="VJ300205292"/>
    <s v="Brunswick Sq Mall"/>
    <s v="BSQ Mall x1364 - Zales"/>
    <s v="Spindrift - Sparkling Water  Lime"/>
    <s v="Carbonated"/>
    <n v="14979702762"/>
    <s v="Saturday, April 16, 2022"/>
    <s v="Cash"/>
    <n v="141"/>
    <n v="1.5"/>
    <n v="1"/>
    <n v="141"/>
    <n v="1.5"/>
    <n v="1"/>
    <n v="1.5"/>
    <n v="1.5"/>
    <x v="106"/>
    <s v="Spindrift - Sparkling Water  Lime"/>
    <s v="Carbonated"/>
    <x v="0"/>
    <b v="1"/>
    <n v="1.5"/>
    <n v="1"/>
    <s v="Spindrift "/>
    <s v=" Sparkling Water  Lime"/>
    <m/>
    <x v="0"/>
    <s v=" April 16"/>
    <n v="2022"/>
  </r>
  <r>
    <s v="Processed"/>
    <s v="VJ300205292"/>
    <s v="Brunswick Sq Mall"/>
    <s v="BSQ Mall x1364 - Zales"/>
    <s v="SunChips Multigrain - Salsa"/>
    <s v="Food"/>
    <n v="14979962711"/>
    <s v="Saturday, April 16, 2022"/>
    <s v="Cash"/>
    <n v="111"/>
    <n v="1.5"/>
    <n v="1"/>
    <n v="111"/>
    <n v="1.5"/>
    <n v="1"/>
    <n v="1.5"/>
    <n v="1.5"/>
    <x v="106"/>
    <s v="SunChips Multigrain - Salsa"/>
    <s v="Food"/>
    <x v="1"/>
    <b v="1"/>
    <n v="1.5"/>
    <n v="1"/>
    <s v="SunChips Multigrain "/>
    <s v=" Salsa"/>
    <m/>
    <x v="0"/>
    <s v=" April 16"/>
    <n v="2022"/>
  </r>
  <r>
    <s v="Processed"/>
    <s v="VJ300320692"/>
    <s v="EB Public Library"/>
    <s v="EB Public Library x1380"/>
    <s v="SunChips Multigrain - Original"/>
    <s v="Food"/>
    <n v="14980020078"/>
    <s v="Saturday, April 16, 2022"/>
    <s v="Credit"/>
    <n v="112"/>
    <n v="1.5"/>
    <n v="1"/>
    <n v="112"/>
    <n v="1.5"/>
    <n v="1"/>
    <n v="1.5"/>
    <n v="1.5"/>
    <x v="106"/>
    <s v="SunChips Multigrain - Original"/>
    <s v="Food"/>
    <x v="1"/>
    <b v="1"/>
    <n v="1.5"/>
    <n v="1"/>
    <s v="SunChips Multigrain "/>
    <s v=" Original"/>
    <m/>
    <x v="0"/>
    <s v=" April 16"/>
    <n v="2022"/>
  </r>
  <r>
    <s v="Processed"/>
    <s v="VJ300320692"/>
    <s v="EB Public Library"/>
    <s v="EB Public Library x1380"/>
    <s v="SunChips Multigrain - French Onion"/>
    <s v="Food"/>
    <n v="14980048456"/>
    <s v="Saturday, April 16, 2022"/>
    <s v="Cash"/>
    <n v="111"/>
    <n v="1.5"/>
    <n v="1"/>
    <n v="111"/>
    <n v="1.5"/>
    <n v="1"/>
    <n v="1.5"/>
    <n v="1.5"/>
    <x v="106"/>
    <s v="SunChips Multigrain - French Onion"/>
    <s v="Food"/>
    <x v="1"/>
    <b v="1"/>
    <n v="1.5"/>
    <n v="1"/>
    <s v="SunChips Multigrain "/>
    <s v=" French Onion"/>
    <m/>
    <x v="0"/>
    <s v=" April 16"/>
    <n v="2022"/>
  </r>
  <r>
    <s v="Processed"/>
    <s v="VJ300320692"/>
    <s v="EB Public Library"/>
    <s v="EB Public Library x1380"/>
    <s v="Spindrift - Sparkling Water - Pineapple"/>
    <s v="Carbonated"/>
    <n v="14980057603"/>
    <s v="Saturday, April 16, 2022"/>
    <s v="Cash"/>
    <n v="140"/>
    <n v="1.5"/>
    <n v="1"/>
    <n v="140"/>
    <n v="1.5"/>
    <n v="1"/>
    <n v="1.5"/>
    <n v="1.5"/>
    <x v="106"/>
    <s v="Spindrift - Sparkling Water - Pineapple"/>
    <s v="Carbonated"/>
    <x v="0"/>
    <b v="1"/>
    <n v="1.5"/>
    <n v="1"/>
    <s v="Spindrift "/>
    <s v=" Sparkling Water "/>
    <s v=" Pineapple"/>
    <x v="0"/>
    <s v=" April 16"/>
    <n v="2022"/>
  </r>
  <r>
    <s v="Processed"/>
    <s v="VJ300320611"/>
    <s v="Brunswick Sq Mall"/>
    <s v="BSQ Mall x1366 - ATT"/>
    <s v="Bai Lemonade - Burundi Blueberry"/>
    <s v="Non Carbonated"/>
    <n v="14980434007"/>
    <s v="Saturday, April 16, 2022"/>
    <s v="Cash"/>
    <n v="144"/>
    <n v="2.5"/>
    <n v="1"/>
    <n v="144"/>
    <n v="2.5"/>
    <n v="1"/>
    <n v="2.5"/>
    <n v="2.5"/>
    <x v="99"/>
    <s v="Bai Lemonade - Burundi Blueberry"/>
    <s v="Non Carbonated"/>
    <x v="2"/>
    <b v="1"/>
    <n v="2.5"/>
    <n v="1.6666666666666667"/>
    <s v="Bai Lemonade "/>
    <s v=" Burundi Blueberry"/>
    <m/>
    <x v="0"/>
    <s v=" April 16"/>
    <n v="2022"/>
  </r>
  <r>
    <s v="Processed"/>
    <s v="VJ300205292"/>
    <s v="Brunswick Sq Mall"/>
    <s v="BSQ Mall x1364 - Zales"/>
    <s v="Poland Springs Water"/>
    <s v="Water"/>
    <n v="14980479562"/>
    <s v="Saturday, April 16, 2022"/>
    <s v="Credit"/>
    <n v="144"/>
    <n v="1.5"/>
    <n v="1"/>
    <n v="144"/>
    <n v="1.5"/>
    <n v="1"/>
    <n v="1.5"/>
    <n v="1.5"/>
    <x v="106"/>
    <s v="Poland Springs Water"/>
    <s v="Water"/>
    <x v="3"/>
    <b v="1"/>
    <n v="1.5"/>
    <n v="1"/>
    <s v="Poland Springs Water"/>
    <m/>
    <m/>
    <x v="0"/>
    <s v=" April 16"/>
    <n v="2022"/>
  </r>
  <r>
    <s v="Processed"/>
    <s v="VJ300205292"/>
    <s v="Brunswick Sq Mall"/>
    <s v="BSQ Mall x1364 - Zales"/>
    <s v="SunChips Multigrain - Salsa"/>
    <s v="Food"/>
    <n v="14980791014"/>
    <s v="Saturday, April 16, 2022"/>
    <s v="Cash"/>
    <n v="111"/>
    <n v="1.5"/>
    <n v="1"/>
    <n v="111"/>
    <n v="1.5"/>
    <n v="1"/>
    <n v="1.5"/>
    <n v="1.5"/>
    <x v="106"/>
    <s v="SunChips Multigrain - Salsa"/>
    <s v="Food"/>
    <x v="1"/>
    <b v="1"/>
    <n v="1.5"/>
    <n v="1"/>
    <s v="SunChips Multigrain "/>
    <s v=" Salsa"/>
    <m/>
    <x v="0"/>
    <s v=" April 16"/>
    <n v="2022"/>
  </r>
  <r>
    <s v="Processed"/>
    <s v="VJ300320611"/>
    <s v="Brunswick Sq Mall"/>
    <s v="BSQ Mall x1366 - ATT"/>
    <s v="SunChips Multigrain - French Onion"/>
    <s v="Food"/>
    <n v="14980793243"/>
    <s v="Saturday, April 16, 2022"/>
    <s v="Cash"/>
    <n v="113"/>
    <n v="1.5"/>
    <n v="1"/>
    <n v="113"/>
    <n v="1.5"/>
    <n v="1"/>
    <n v="1.5"/>
    <n v="1.5"/>
    <x v="99"/>
    <s v="SunChips Multigrain - French Onion"/>
    <s v="Food"/>
    <x v="1"/>
    <b v="1"/>
    <n v="1.5"/>
    <n v="1"/>
    <s v="SunChips Multigrain "/>
    <s v=" French Onion"/>
    <m/>
    <x v="0"/>
    <s v=" April 16"/>
    <n v="2022"/>
  </r>
  <r>
    <s v="Processed"/>
    <s v="VJ300205292"/>
    <s v="Brunswick Sq Mall"/>
    <s v="BSQ Mall x1364 - Zales"/>
    <s v="Coca Cola - Zero Sugar"/>
    <s v="Carbonated"/>
    <n v="14983697667"/>
    <s v="Monday, April 18, 2022"/>
    <s v="Cash"/>
    <n v="140"/>
    <n v="1.5"/>
    <n v="1"/>
    <n v="140"/>
    <n v="1.5"/>
    <n v="1"/>
    <n v="1.5"/>
    <n v="1.5"/>
    <x v="107"/>
    <s v="Coca Cola - Zero Sugar"/>
    <s v="Carbonated"/>
    <x v="0"/>
    <b v="1"/>
    <n v="1.5"/>
    <n v="1"/>
    <s v="Coca Cola "/>
    <s v=" Zero Sugar"/>
    <m/>
    <x v="2"/>
    <s v=" April 18"/>
    <n v="2022"/>
  </r>
  <r>
    <s v="Processed"/>
    <s v="VJ300320692"/>
    <s v="EB Public Library"/>
    <s v="EB Public Library x1380"/>
    <s v="SunChips Multigrain - Harvest Cheddar"/>
    <s v="Food"/>
    <n v="14984626895"/>
    <s v="Monday, April 18, 2022"/>
    <s v="Credit"/>
    <n v="110"/>
    <n v="1.5"/>
    <n v="1"/>
    <n v="110"/>
    <n v="1.5"/>
    <n v="1"/>
    <n v="1.5"/>
    <n v="1.5"/>
    <x v="108"/>
    <s v="SunChips Multigrain - Harvest Cheddar"/>
    <s v="Food"/>
    <x v="1"/>
    <b v="1"/>
    <n v="1.5"/>
    <n v="1"/>
    <s v="SunChips Multigrain "/>
    <s v=" Harvest Cheddar"/>
    <m/>
    <x v="2"/>
    <s v=" April 18"/>
    <n v="2022"/>
  </r>
  <r>
    <s v="Processed"/>
    <s v="VJ300320692"/>
    <s v="EB Public Library"/>
    <s v="EB Public Library x1380"/>
    <s v="Lenny &amp; Larrys - SnickerDoodle"/>
    <s v="Food"/>
    <n v="14984635509"/>
    <s v="Monday, April 18, 2022"/>
    <s v="Credit"/>
    <n v="157"/>
    <n v="2.25"/>
    <n v="1"/>
    <n v="157"/>
    <n v="2.25"/>
    <n v="1"/>
    <n v="2.25"/>
    <n v="2.25"/>
    <x v="108"/>
    <s v="Lenny &amp; Larrys - SnickerDoodle"/>
    <s v="Food"/>
    <x v="1"/>
    <b v="1"/>
    <n v="2.25"/>
    <n v="1.5"/>
    <s v="Lenny &amp; Larrys "/>
    <s v=" SnickerDoodle"/>
    <m/>
    <x v="2"/>
    <s v=" April 18"/>
    <n v="2022"/>
  </r>
  <r>
    <s v="Processed"/>
    <s v="VJ300320692"/>
    <s v="EB Public Library"/>
    <s v="EB Public Library x1380"/>
    <s v="Lenny &amp; Larrys - SnickerDoodle"/>
    <s v="Food"/>
    <n v="14985665764"/>
    <s v="Monday, April 18, 2022"/>
    <s v="Credit"/>
    <n v="157"/>
    <n v="2.25"/>
    <n v="1"/>
    <n v="157"/>
    <n v="2.25"/>
    <n v="1"/>
    <n v="2.25"/>
    <n v="2.25"/>
    <x v="108"/>
    <s v="Lenny &amp; Larrys - SnickerDoodle"/>
    <s v="Food"/>
    <x v="1"/>
    <b v="1"/>
    <n v="2.25"/>
    <n v="1.5"/>
    <s v="Lenny &amp; Larrys "/>
    <s v=" SnickerDoodle"/>
    <m/>
    <x v="2"/>
    <s v=" April 18"/>
    <n v="2022"/>
  </r>
  <r>
    <s v="Processed"/>
    <s v="VJ300320692"/>
    <s v="EB Public Library"/>
    <s v="EB Public Library x1380"/>
    <s v="SunChips Multigrain - Original"/>
    <s v="Food"/>
    <n v="14985697092"/>
    <s v="Monday, April 18, 2022"/>
    <s v="Credit"/>
    <n v="112"/>
    <n v="1.5"/>
    <n v="1"/>
    <n v="112"/>
    <n v="1.5"/>
    <n v="1"/>
    <n v="1.5"/>
    <n v="1.5"/>
    <x v="108"/>
    <s v="SunChips Multigrain - Original"/>
    <s v="Food"/>
    <x v="1"/>
    <b v="1"/>
    <n v="1.5"/>
    <n v="1"/>
    <s v="SunChips Multigrain "/>
    <s v=" Original"/>
    <m/>
    <x v="2"/>
    <s v=" April 18"/>
    <n v="2022"/>
  </r>
  <r>
    <s v="Processed"/>
    <s v="VJ300320692"/>
    <s v="EB Public Library"/>
    <s v="EB Public Library x1380"/>
    <s v="CheezIt - Original"/>
    <s v="Food"/>
    <n v="14985910625"/>
    <s v="Monday, April 18, 2022"/>
    <s v="Cash"/>
    <n v="124"/>
    <n v="1.25"/>
    <n v="1"/>
    <n v="124"/>
    <n v="1.25"/>
    <n v="1"/>
    <n v="1.25"/>
    <n v="1.25"/>
    <x v="108"/>
    <s v="CheezIt - Original"/>
    <s v="Food"/>
    <x v="1"/>
    <b v="1"/>
    <n v="1.25"/>
    <n v="0.83333333333333337"/>
    <s v="CheezIt "/>
    <s v=" Original"/>
    <m/>
    <x v="2"/>
    <s v=" April 18"/>
    <n v="2022"/>
  </r>
  <r>
    <s v="Processed"/>
    <s v="VJ300320686"/>
    <s v="Earle Asphalt"/>
    <s v="Earle Asphalt x1371"/>
    <s v="Miss Vickie's Potato Chip - Jalapeno"/>
    <s v="Food"/>
    <n v="14985970843"/>
    <s v="Monday, April 18, 2022"/>
    <s v="Cash"/>
    <n v="113"/>
    <n v="1.5"/>
    <n v="1"/>
    <n v="113"/>
    <n v="1.5"/>
    <n v="1"/>
    <n v="1.5"/>
    <n v="1.5"/>
    <x v="108"/>
    <s v="Miss Vickie's Potato Chip - Jalapeno"/>
    <s v="Food"/>
    <x v="1"/>
    <b v="1"/>
    <n v="1.5"/>
    <n v="1"/>
    <s v="Miss Vickie's Potato Chip "/>
    <s v=" Jalapeno"/>
    <m/>
    <x v="2"/>
    <s v=" April 18"/>
    <n v="2022"/>
  </r>
  <r>
    <s v="Processed"/>
    <s v="VJ300320692"/>
    <s v="EB Public Library"/>
    <s v="EB Public Library x1380"/>
    <s v="RXBAR - Protein Bar - Chocolate Sea Salt"/>
    <s v="Food"/>
    <n v="14986381267"/>
    <s v="Monday, April 18, 2022"/>
    <s v="Credit"/>
    <n v="135"/>
    <n v="2"/>
    <n v="1"/>
    <n v="135"/>
    <n v="2"/>
    <n v="1"/>
    <n v="2"/>
    <n v="2"/>
    <x v="108"/>
    <s v="RXBAR - Protein Bar - Chocolate Sea Salt"/>
    <s v="Food"/>
    <x v="1"/>
    <b v="1"/>
    <n v="2"/>
    <n v="1.3333333333333333"/>
    <s v="RXBAR "/>
    <s v=" Protein Bar "/>
    <s v=" Chocolate Sea Salt"/>
    <x v="2"/>
    <s v=" April 18"/>
    <n v="2022"/>
  </r>
  <r>
    <s v="Processed"/>
    <s v="VJ300320692"/>
    <s v="EB Public Library"/>
    <s v="EB Public Library x1380"/>
    <s v="Belvita Snack Packs - Blueberry"/>
    <s v="Food"/>
    <n v="14986468982"/>
    <s v="Monday, April 18, 2022"/>
    <s v="Cash"/>
    <n v="138"/>
    <n v="1.5"/>
    <n v="1"/>
    <n v="138"/>
    <n v="1.5"/>
    <n v="1"/>
    <n v="1.5"/>
    <n v="1.5"/>
    <x v="108"/>
    <s v="Belvita Snack Packs - Blueberry"/>
    <s v="Food"/>
    <x v="1"/>
    <b v="1"/>
    <n v="1.5"/>
    <n v="1"/>
    <s v="Belvita Snack Packs "/>
    <s v=" Blueberry"/>
    <m/>
    <x v="2"/>
    <s v=" April 18"/>
    <n v="2022"/>
  </r>
  <r>
    <s v="Processed"/>
    <s v="VJ300320686"/>
    <s v="Earle Asphalt"/>
    <s v="Earle Asphalt x1371"/>
    <s v="CheezIt - Original"/>
    <s v="Food"/>
    <n v="14986503746"/>
    <s v="Monday, April 18, 2022"/>
    <s v="Credit"/>
    <n v="125"/>
    <n v="1.25"/>
    <n v="1"/>
    <n v="125"/>
    <n v="1.25"/>
    <n v="1"/>
    <n v="1.25"/>
    <n v="1.25"/>
    <x v="108"/>
    <s v="CheezIt - Original"/>
    <s v="Food"/>
    <x v="1"/>
    <b v="1"/>
    <n v="1.25"/>
    <n v="0.83333333333333337"/>
    <s v="CheezIt "/>
    <s v=" Original"/>
    <m/>
    <x v="2"/>
    <s v=" April 18"/>
    <n v="2022"/>
  </r>
  <r>
    <s v="Processed"/>
    <s v="VJ300205292"/>
    <s v="Brunswick Sq Mall"/>
    <s v="BSQ Mall x1364 - Zales"/>
    <s v="Poland Springs Water"/>
    <s v="Water"/>
    <n v="14986683793"/>
    <s v="Monday, April 18, 2022"/>
    <s v="Cash"/>
    <n v="144"/>
    <n v="1.5"/>
    <n v="1"/>
    <n v="144"/>
    <n v="1.5"/>
    <n v="1"/>
    <n v="1.5"/>
    <n v="1.5"/>
    <x v="108"/>
    <s v="Poland Springs Water"/>
    <s v="Water"/>
    <x v="3"/>
    <b v="1"/>
    <n v="1.5"/>
    <n v="1"/>
    <s v="Poland Springs Water"/>
    <m/>
    <m/>
    <x v="2"/>
    <s v=" April 18"/>
    <n v="2022"/>
  </r>
  <r>
    <s v="Processed"/>
    <s v="VJ300320609"/>
    <s v="GuttenPlans"/>
    <s v="GuttenPlans x1367"/>
    <s v="Coca Cola - Zero Sugar"/>
    <s v="Carbonated"/>
    <n v="14986812041"/>
    <s v="Monday, April 18, 2022"/>
    <s v="Cash"/>
    <n v="141"/>
    <n v="1.5"/>
    <n v="1"/>
    <n v="141"/>
    <n v="1.5"/>
    <n v="1"/>
    <n v="1.5"/>
    <n v="1.5"/>
    <x v="108"/>
    <s v="Coca Cola - Zero Sugar"/>
    <s v="Carbonated"/>
    <x v="0"/>
    <b v="1"/>
    <n v="1.5"/>
    <n v="1"/>
    <s v="Coca Cola "/>
    <s v=" Zero Sugar"/>
    <m/>
    <x v="2"/>
    <s v=" April 18"/>
    <n v="2022"/>
  </r>
  <r>
    <s v="Processed"/>
    <s v="VJ300320609"/>
    <s v="GuttenPlans"/>
    <s v="GuttenPlans x1367"/>
    <s v="Pop Corners - White Cheddar"/>
    <s v="Food"/>
    <n v="14986819087"/>
    <s v="Monday, April 18, 2022"/>
    <s v="Cash"/>
    <n v="114"/>
    <n v="1.5"/>
    <n v="1"/>
    <n v="114"/>
    <n v="1.5"/>
    <n v="1"/>
    <n v="1.5"/>
    <n v="1.5"/>
    <x v="108"/>
    <s v="Pop Corners - White Cheddar"/>
    <s v="Food"/>
    <x v="1"/>
    <b v="1"/>
    <n v="1.5"/>
    <n v="1"/>
    <s v="Pop Corners "/>
    <s v=" White Cheddar"/>
    <m/>
    <x v="2"/>
    <s v=" April 18"/>
    <n v="2022"/>
  </r>
  <r>
    <s v="Processed"/>
    <s v="VJ300320609"/>
    <s v="GuttenPlans"/>
    <s v="GuttenPlans x1367"/>
    <s v="Coca Cola - Zero Sugar"/>
    <s v="Carbonated"/>
    <n v="14986820861"/>
    <s v="Monday, April 18, 2022"/>
    <s v="Cash"/>
    <n v="141"/>
    <n v="1.5"/>
    <n v="1"/>
    <n v="141"/>
    <n v="1.5"/>
    <n v="1"/>
    <n v="1.5"/>
    <n v="1.5"/>
    <x v="108"/>
    <s v="Coca Cola - Zero Sugar"/>
    <s v="Carbonated"/>
    <x v="0"/>
    <b v="1"/>
    <n v="1.5"/>
    <n v="1"/>
    <s v="Coca Cola "/>
    <s v=" Zero Sugar"/>
    <m/>
    <x v="2"/>
    <s v=" April 18"/>
    <n v="2022"/>
  </r>
  <r>
    <s v="Processed"/>
    <s v="VJ300320692"/>
    <s v="EB Public Library"/>
    <s v="EB Public Library x1380"/>
    <s v="Belvita Snack Packs - Blueberry"/>
    <s v="Food"/>
    <n v="14986859943"/>
    <s v="Monday, April 18, 2022"/>
    <s v="Credit"/>
    <n v="138"/>
    <n v="1.5"/>
    <n v="1"/>
    <n v="138"/>
    <n v="1.5"/>
    <n v="1"/>
    <n v="1.5"/>
    <n v="1.5"/>
    <x v="108"/>
    <s v="Belvita Snack Packs - Blueberry"/>
    <s v="Food"/>
    <x v="1"/>
    <b v="1"/>
    <n v="1.5"/>
    <n v="1"/>
    <s v="Belvita Snack Packs "/>
    <s v=" Blueberry"/>
    <m/>
    <x v="2"/>
    <s v=" April 18"/>
    <n v="2022"/>
  </r>
  <r>
    <s v="Processed"/>
    <s v="VJ300320611"/>
    <s v="Brunswick Sq Mall"/>
    <s v="BSQ Mall x1366 - ATT"/>
    <s v="Bubly - Mango"/>
    <s v="Carbonated"/>
    <n v="14986995790"/>
    <s v="Monday, April 18, 2022"/>
    <s v="Credit"/>
    <n v="141"/>
    <n v="1.5"/>
    <n v="1"/>
    <n v="141"/>
    <n v="1.5"/>
    <n v="1"/>
    <n v="1.5"/>
    <n v="1.5"/>
    <x v="99"/>
    <s v="Bubly - Mango"/>
    <s v="Carbonated"/>
    <x v="0"/>
    <b v="1"/>
    <n v="1.5"/>
    <n v="1"/>
    <s v="Bubly "/>
    <s v=" Mango"/>
    <m/>
    <x v="2"/>
    <s v=" April 18"/>
    <n v="2022"/>
  </r>
  <r>
    <s v="Processed"/>
    <s v="VJ300320611"/>
    <s v="Brunswick Sq Mall"/>
    <s v="BSQ Mall x1366 - ATT"/>
    <s v="Snapple Diet Tea - Raspberry"/>
    <s v="Non Carbonated"/>
    <n v="14987035557"/>
    <s v="Monday, April 18, 2022"/>
    <s v="Credit"/>
    <n v="145"/>
    <n v="2.5"/>
    <n v="1"/>
    <n v="145"/>
    <n v="2.5"/>
    <n v="1"/>
    <n v="2.5"/>
    <n v="2.5"/>
    <x v="99"/>
    <s v="Snapple Diet Tea - Raspberry"/>
    <s v="Non Carbonated"/>
    <x v="2"/>
    <b v="1"/>
    <n v="2.5"/>
    <n v="1.6666666666666667"/>
    <s v="Snapple Diet Tea "/>
    <s v=" Raspberry"/>
    <m/>
    <x v="2"/>
    <s v=" April 18"/>
    <n v="2022"/>
  </r>
  <r>
    <s v="Processed"/>
    <s v="VJ300320692"/>
    <s v="EB Public Library"/>
    <s v="EB Public Library x1380"/>
    <s v="RXBAR - Protein Bar - Chocolate Sea Salt"/>
    <s v="Food"/>
    <n v="14987082779"/>
    <s v="Monday, April 18, 2022"/>
    <s v="Cash"/>
    <n v="135"/>
    <n v="2"/>
    <n v="1"/>
    <n v="135"/>
    <n v="2"/>
    <n v="1"/>
    <n v="2"/>
    <n v="2"/>
    <x v="108"/>
    <s v="RXBAR - Protein Bar - Chocolate Sea Salt"/>
    <s v="Food"/>
    <x v="1"/>
    <b v="1"/>
    <n v="2"/>
    <n v="1.3333333333333333"/>
    <s v="RXBAR "/>
    <s v=" Protein Bar "/>
    <s v=" Chocolate Sea Salt"/>
    <x v="2"/>
    <s v=" April 18"/>
    <n v="2022"/>
  </r>
  <r>
    <s v="Processed"/>
    <s v="VJ300320692"/>
    <s v="EB Public Library"/>
    <s v="EB Public Library x1380"/>
    <s v="SunChips Multigrain - Salsa"/>
    <s v="Food"/>
    <n v="14987093039"/>
    <s v="Monday, April 18, 2022"/>
    <s v="Cash"/>
    <n v="113"/>
    <n v="1.5"/>
    <n v="1"/>
    <n v="113"/>
    <n v="1.5"/>
    <n v="1"/>
    <n v="1.5"/>
    <n v="1.5"/>
    <x v="108"/>
    <s v="SunChips Multigrain - Salsa"/>
    <s v="Food"/>
    <x v="1"/>
    <b v="1"/>
    <n v="1.5"/>
    <n v="1"/>
    <s v="SunChips Multigrain "/>
    <s v=" Salsa"/>
    <m/>
    <x v="2"/>
    <s v=" April 18"/>
    <n v="2022"/>
  </r>
  <r>
    <s v="Processed"/>
    <s v="VJ300320609"/>
    <s v="GuttenPlans"/>
    <s v="GuttenPlans x1367"/>
    <s v="Sunkist Soda - Orange"/>
    <s v="Carbonated"/>
    <n v="14987212793"/>
    <s v="Monday, April 18, 2022"/>
    <s v="Cash"/>
    <n v="140"/>
    <n v="1"/>
    <n v="1"/>
    <n v="140"/>
    <n v="1"/>
    <n v="1"/>
    <n v="1"/>
    <n v="1"/>
    <x v="108"/>
    <s v="Sunkist Soda - Orange"/>
    <s v="Carbonated"/>
    <x v="0"/>
    <b v="1"/>
    <n v="1"/>
    <n v="0.66666666666666663"/>
    <s v="Sunkist Soda "/>
    <s v=" Orange"/>
    <m/>
    <x v="2"/>
    <s v=" April 18"/>
    <n v="2022"/>
  </r>
  <r>
    <s v="Processed"/>
    <s v="VJ300205292"/>
    <s v="Brunswick Sq Mall"/>
    <s v="BSQ Mall x1364 - Zales"/>
    <s v="SunChips Multigrain - Harvest Cheddar"/>
    <s v="Food"/>
    <n v="14987420834"/>
    <s v="Monday, April 18, 2022"/>
    <s v="Cash"/>
    <n v="113"/>
    <n v="1.5"/>
    <n v="1"/>
    <n v="113"/>
    <n v="1.5"/>
    <n v="1"/>
    <n v="1.5"/>
    <n v="1.5"/>
    <x v="108"/>
    <s v="SunChips Multigrain - Harvest Cheddar"/>
    <s v="Food"/>
    <x v="1"/>
    <b v="1"/>
    <n v="1.5"/>
    <n v="1"/>
    <s v="SunChips Multigrain "/>
    <s v=" Harvest Cheddar"/>
    <m/>
    <x v="2"/>
    <s v=" April 18"/>
    <n v="2022"/>
  </r>
  <r>
    <s v="Processed"/>
    <s v="VJ300320609"/>
    <s v="GuttenPlans"/>
    <s v="GuttenPlans x1367"/>
    <s v="Red Bull - Original"/>
    <s v="Carbonated"/>
    <n v="14987454076"/>
    <s v="Monday, April 18, 2022"/>
    <s v="Cash"/>
    <n v="148"/>
    <n v="3.5"/>
    <n v="1"/>
    <n v="148"/>
    <n v="3.5"/>
    <n v="1"/>
    <n v="3.5"/>
    <n v="3.5"/>
    <x v="108"/>
    <s v="Red Bull - Original"/>
    <s v="Carbonated"/>
    <x v="0"/>
    <b v="1"/>
    <n v="3.5"/>
    <n v="2.3333333333333335"/>
    <s v="Red Bull "/>
    <s v=" Original"/>
    <m/>
    <x v="2"/>
    <s v=" April 18"/>
    <n v="2022"/>
  </r>
  <r>
    <s v="Processed"/>
    <s v="VJ300320609"/>
    <s v="GuttenPlans"/>
    <s v="GuttenPlans x1367"/>
    <s v="Cheetos - Fleming Hot Crunchy"/>
    <s v="Food"/>
    <n v="14987455224"/>
    <s v="Monday, April 18, 2022"/>
    <s v="Cash"/>
    <n v="123"/>
    <n v="1.5"/>
    <n v="1"/>
    <n v="123"/>
    <n v="1.5"/>
    <n v="1"/>
    <n v="1.5"/>
    <n v="1.5"/>
    <x v="108"/>
    <s v="Cheetos - Fleming Hot Crunchy"/>
    <s v="Food"/>
    <x v="1"/>
    <b v="1"/>
    <n v="1.5"/>
    <n v="1"/>
    <s v="Cheetos "/>
    <s v=" Fleming Hot Crunchy"/>
    <m/>
    <x v="2"/>
    <s v=" April 18"/>
    <n v="2022"/>
  </r>
  <r>
    <s v="Processed"/>
    <s v="VJ300320611"/>
    <s v="Brunswick Sq Mall"/>
    <s v="BSQ Mall x1366 - ATT"/>
    <s v="RXBAR - Protein Bar - Chocolate Sea Salt"/>
    <s v="Food"/>
    <n v="14987505478"/>
    <s v="Monday, April 18, 2022"/>
    <s v="Cash"/>
    <n v="132"/>
    <n v="2"/>
    <n v="1"/>
    <n v="132"/>
    <n v="2"/>
    <n v="1"/>
    <n v="2"/>
    <n v="2"/>
    <x v="99"/>
    <s v="RXBAR - Protein Bar - Chocolate Sea Salt"/>
    <s v="Food"/>
    <x v="1"/>
    <b v="1"/>
    <n v="2"/>
    <n v="1.3333333333333333"/>
    <s v="RXBAR "/>
    <s v=" Protein Bar "/>
    <s v=" Chocolate Sea Salt"/>
    <x v="2"/>
    <s v=" April 18"/>
    <n v="2022"/>
  </r>
  <r>
    <s v="Processed"/>
    <s v="VJ300320609"/>
    <s v="GuttenPlans"/>
    <s v="GuttenPlans x1367"/>
    <s v="Cheetos - Fleming Hot Crunchy"/>
    <s v="Food"/>
    <n v="14987555663"/>
    <s v="Monday, April 18, 2022"/>
    <s v="Credit"/>
    <n v="123"/>
    <n v="1.5"/>
    <n v="1"/>
    <n v="123"/>
    <n v="1.5"/>
    <n v="1"/>
    <n v="1.5"/>
    <n v="1.5"/>
    <x v="108"/>
    <s v="Cheetos - Fleming Hot Crunchy"/>
    <s v="Food"/>
    <x v="1"/>
    <b v="1"/>
    <n v="1.5"/>
    <n v="1"/>
    <s v="Cheetos "/>
    <s v=" Fleming Hot Crunchy"/>
    <m/>
    <x v="2"/>
    <s v=" April 18"/>
    <n v="2022"/>
  </r>
  <r>
    <s v="Processed"/>
    <s v="VJ300320692"/>
    <s v="EB Public Library"/>
    <s v="EB Public Library x1380"/>
    <s v="Genius Keto Bar - Chocolate Dream"/>
    <s v="Food"/>
    <n v="14987670787"/>
    <s v="Monday, April 18, 2022"/>
    <s v="Cash"/>
    <n v="136"/>
    <n v="2"/>
    <n v="1"/>
    <n v="136"/>
    <n v="2"/>
    <n v="1"/>
    <n v="2"/>
    <n v="2"/>
    <x v="108"/>
    <s v="Genius Keto Bar - Chocolate Dream"/>
    <s v="Food"/>
    <x v="1"/>
    <b v="1"/>
    <n v="2"/>
    <n v="1.3333333333333333"/>
    <s v="Genius Keto Bar "/>
    <s v=" Chocolate Dream"/>
    <m/>
    <x v="2"/>
    <s v=" April 18"/>
    <n v="2022"/>
  </r>
  <r>
    <s v="Processed"/>
    <s v="VJ300205292"/>
    <s v="Brunswick Sq Mall"/>
    <s v="BSQ Mall x1364 - Zales"/>
    <s v="Poland Springs Water"/>
    <s v="Water"/>
    <n v="14987670759"/>
    <s v="Monday, April 18, 2022"/>
    <s v="Cash"/>
    <n v="144"/>
    <n v="1.5"/>
    <n v="1"/>
    <n v="144"/>
    <n v="1.5"/>
    <n v="1"/>
    <n v="1.5"/>
    <n v="1.5"/>
    <x v="108"/>
    <s v="Poland Springs Water"/>
    <s v="Water"/>
    <x v="3"/>
    <b v="1"/>
    <n v="1.5"/>
    <n v="1"/>
    <s v="Poland Springs Water"/>
    <m/>
    <m/>
    <x v="2"/>
    <s v=" April 18"/>
    <n v="2022"/>
  </r>
  <r>
    <s v="Processed"/>
    <s v="VJ300205292"/>
    <s v="Brunswick Sq Mall"/>
    <s v="BSQ Mall x1364 - Zales"/>
    <s v="CheezIt - Original"/>
    <s v="Food"/>
    <n v="14987677166"/>
    <s v="Monday, April 18, 2022"/>
    <s v="Cash"/>
    <n v="123"/>
    <n v="1.25"/>
    <n v="1"/>
    <n v="123"/>
    <n v="1.25"/>
    <n v="1"/>
    <n v="1.25"/>
    <n v="1.25"/>
    <x v="108"/>
    <s v="CheezIt - Original"/>
    <s v="Food"/>
    <x v="1"/>
    <b v="1"/>
    <n v="1.25"/>
    <n v="0.83333333333333337"/>
    <s v="CheezIt "/>
    <s v=" Original"/>
    <m/>
    <x v="2"/>
    <s v=" April 18"/>
    <n v="2022"/>
  </r>
  <r>
    <s v="Processed"/>
    <s v="VJ300205292"/>
    <s v="Brunswick Sq Mall"/>
    <s v="BSQ Mall x1364 - Zales"/>
    <s v="NuGo Dark Chocolate - Pretzel Sea Salt"/>
    <s v="Food"/>
    <n v="14987681211"/>
    <s v="Monday, April 18, 2022"/>
    <s v="Cash"/>
    <n v="138"/>
    <n v="2"/>
    <n v="1"/>
    <n v="138"/>
    <n v="2"/>
    <n v="1"/>
    <n v="2"/>
    <n v="2"/>
    <x v="108"/>
    <s v="NuGo Dark Chocolate - Pretzel Sea Salt"/>
    <s v="Food"/>
    <x v="1"/>
    <b v="1"/>
    <n v="2"/>
    <n v="1.3333333333333333"/>
    <s v="NuGo Dark Chocolate "/>
    <s v=" Pretzel Sea Salt"/>
    <m/>
    <x v="2"/>
    <s v=" April 18"/>
    <n v="2022"/>
  </r>
  <r>
    <s v="Processed"/>
    <s v="VJ300320692"/>
    <s v="EB Public Library"/>
    <s v="EB Public Library x1380"/>
    <s v="Belvita Snack Packs - Chocolate"/>
    <s v="Food"/>
    <n v="14987793061"/>
    <s v="Monday, April 18, 2022"/>
    <s v="Credit"/>
    <n v="123"/>
    <n v="1.5"/>
    <n v="1"/>
    <n v="123"/>
    <n v="1.5"/>
    <n v="1"/>
    <n v="1.5"/>
    <n v="4.5"/>
    <x v="108"/>
    <s v="Belvita Snack Packs - Chocolate"/>
    <s v="Food"/>
    <x v="1"/>
    <b v="1"/>
    <n v="1.5"/>
    <n v="1"/>
    <s v="Belvita Snack Packs "/>
    <s v=" Chocolate"/>
    <m/>
    <x v="2"/>
    <s v=" April 18"/>
    <n v="2022"/>
  </r>
  <r>
    <s v="Processed"/>
    <s v="VJ300320692"/>
    <s v="EB Public Library"/>
    <s v="EB Public Library x1380"/>
    <s v="Poland Springs Water"/>
    <s v="Water"/>
    <n v="14987793061"/>
    <s v="Monday, April 18, 2022"/>
    <s v="Credit"/>
    <n v="144"/>
    <n v="1.5"/>
    <n v="1"/>
    <n v="144"/>
    <n v="1.5"/>
    <n v="1"/>
    <n v="1.5"/>
    <n v="4.5"/>
    <x v="108"/>
    <s v="Poland Springs Water"/>
    <s v="Water"/>
    <x v="3"/>
    <b v="1"/>
    <n v="1.5"/>
    <n v="1"/>
    <s v="Poland Springs Water"/>
    <m/>
    <m/>
    <x v="2"/>
    <s v=" April 18"/>
    <n v="2022"/>
  </r>
  <r>
    <s v="Processed"/>
    <s v="VJ300320692"/>
    <s v="EB Public Library"/>
    <s v="EB Public Library x1380"/>
    <s v="SunChips Multigrain - Original"/>
    <s v="Food"/>
    <n v="14987793061"/>
    <s v="Monday, April 18, 2022"/>
    <s v="Credit"/>
    <n v="112"/>
    <n v="1.5"/>
    <n v="1"/>
    <n v="112"/>
    <n v="1.5"/>
    <n v="1"/>
    <n v="1.5"/>
    <n v="4.5"/>
    <x v="108"/>
    <s v="SunChips Multigrain - Original"/>
    <s v="Food"/>
    <x v="1"/>
    <b v="1"/>
    <n v="1.5"/>
    <n v="1"/>
    <s v="SunChips Multigrain "/>
    <s v=" Original"/>
    <m/>
    <x v="2"/>
    <s v=" April 18"/>
    <n v="2022"/>
  </r>
  <r>
    <s v="Processed"/>
    <s v="VJ300320692"/>
    <s v="EB Public Library"/>
    <s v="EB Public Library x1380"/>
    <s v="Poland Springs Water"/>
    <s v="Water"/>
    <n v="14987801779"/>
    <s v="Monday, April 18, 2022"/>
    <s v="Credit"/>
    <n v="144"/>
    <n v="1.5"/>
    <n v="1"/>
    <n v="144"/>
    <n v="1.5"/>
    <n v="1"/>
    <n v="1.5"/>
    <n v="1.5"/>
    <x v="108"/>
    <s v="Poland Springs Water"/>
    <s v="Water"/>
    <x v="3"/>
    <b v="1"/>
    <n v="1.5"/>
    <n v="1"/>
    <s v="Poland Springs Water"/>
    <m/>
    <m/>
    <x v="2"/>
    <s v=" April 18"/>
    <n v="2022"/>
  </r>
  <r>
    <s v="Processed"/>
    <s v="VJ300320609"/>
    <s v="GuttenPlans"/>
    <s v="GuttenPlans x1367"/>
    <s v="Pop Corners - Spicy Queso"/>
    <s v="Food"/>
    <n v="14987965084"/>
    <s v="Monday, April 18, 2022"/>
    <s v="Credit"/>
    <n v="112"/>
    <n v="1.5"/>
    <n v="1"/>
    <n v="112"/>
    <n v="1.5"/>
    <n v="1"/>
    <n v="1.5"/>
    <n v="1.5"/>
    <x v="108"/>
    <s v="Pop Corners - Spicy Queso"/>
    <s v="Food"/>
    <x v="1"/>
    <b v="1"/>
    <n v="1.5"/>
    <n v="1"/>
    <s v="Pop Corners "/>
    <s v=" Spicy Queso"/>
    <m/>
    <x v="2"/>
    <s v=" April 18"/>
    <n v="2022"/>
  </r>
  <r>
    <s v="Processed"/>
    <s v="VJ300320609"/>
    <s v="GuttenPlans"/>
    <s v="GuttenPlans x1367"/>
    <s v="Sunkist Soda - Orange"/>
    <s v="Carbonated"/>
    <n v="14988056155"/>
    <s v="Monday, April 18, 2022"/>
    <s v="Cash"/>
    <n v="140"/>
    <n v="1"/>
    <n v="1"/>
    <n v="140"/>
    <n v="1"/>
    <n v="1"/>
    <n v="1"/>
    <n v="1"/>
    <x v="108"/>
    <s v="Sunkist Soda - Orange"/>
    <s v="Carbonated"/>
    <x v="0"/>
    <b v="1"/>
    <n v="1"/>
    <n v="0.66666666666666663"/>
    <s v="Sunkist Soda "/>
    <s v=" Orange"/>
    <m/>
    <x v="2"/>
    <s v=" April 18"/>
    <n v="2022"/>
  </r>
  <r>
    <s v="Processed"/>
    <s v="VJ300320609"/>
    <s v="GuttenPlans"/>
    <s v="GuttenPlans x1367"/>
    <s v="Sunkist Soda - Orange"/>
    <s v="Carbonated"/>
    <n v="14988095086"/>
    <s v="Monday, April 18, 2022"/>
    <s v="Cash"/>
    <n v="140"/>
    <n v="1"/>
    <n v="1"/>
    <n v="140"/>
    <n v="1"/>
    <n v="1"/>
    <n v="1"/>
    <n v="1"/>
    <x v="108"/>
    <s v="Sunkist Soda - Orange"/>
    <s v="Carbonated"/>
    <x v="0"/>
    <b v="1"/>
    <n v="1"/>
    <n v="0.66666666666666663"/>
    <s v="Sunkist Soda "/>
    <s v=" Orange"/>
    <m/>
    <x v="2"/>
    <s v=" April 18"/>
    <n v="2022"/>
  </r>
  <r>
    <s v="Processed"/>
    <s v="VJ300320609"/>
    <s v="GuttenPlans"/>
    <s v="GuttenPlans x1367"/>
    <s v="Monster Energy Original"/>
    <s v="Carbonated"/>
    <n v="14988420872"/>
    <s v="Monday, April 18, 2022"/>
    <s v="Credit"/>
    <n v="144"/>
    <n v="3"/>
    <n v="1"/>
    <n v="144"/>
    <n v="3"/>
    <n v="1"/>
    <n v="3"/>
    <n v="3"/>
    <x v="108"/>
    <s v="Monster Energy Original"/>
    <s v="Carbonated"/>
    <x v="0"/>
    <b v="1"/>
    <n v="3"/>
    <n v="2"/>
    <s v="Monster Energy Original"/>
    <m/>
    <m/>
    <x v="2"/>
    <s v=" April 18"/>
    <n v="2022"/>
  </r>
  <r>
    <s v="Processed"/>
    <s v="VJ300320609"/>
    <s v="GuttenPlans"/>
    <s v="GuttenPlans x1367"/>
    <s v="Coca Cola - Zero Sugar"/>
    <s v="Carbonated"/>
    <n v="14988470065"/>
    <s v="Monday, April 18, 2022"/>
    <s v="Cash"/>
    <n v="141"/>
    <n v="1.5"/>
    <n v="1"/>
    <n v="141"/>
    <n v="1.5"/>
    <n v="1"/>
    <n v="1.5"/>
    <n v="1.5"/>
    <x v="108"/>
    <s v="Coca Cola - Zero Sugar"/>
    <s v="Carbonated"/>
    <x v="0"/>
    <b v="1"/>
    <n v="1.5"/>
    <n v="1"/>
    <s v="Coca Cola "/>
    <s v=" Zero Sugar"/>
    <m/>
    <x v="2"/>
    <s v=" April 18"/>
    <n v="2022"/>
  </r>
  <r>
    <s v="Processed"/>
    <s v="VJ300320609"/>
    <s v="GuttenPlans"/>
    <s v="GuttenPlans x1367"/>
    <s v="Quaker Apple Cinnamon Rice Crisps"/>
    <s v="Food"/>
    <n v="14988471001"/>
    <s v="Monday, April 18, 2022"/>
    <s v="Cash"/>
    <n v="124"/>
    <n v="1"/>
    <n v="1"/>
    <n v="124"/>
    <n v="1"/>
    <n v="1"/>
    <n v="1"/>
    <n v="1"/>
    <x v="108"/>
    <s v="Quaker Apple Cinnamon Rice Crisps"/>
    <s v="Food"/>
    <x v="1"/>
    <b v="1"/>
    <n v="1"/>
    <n v="0.66666666666666663"/>
    <s v="Quaker Apple Cinnamon Rice Crisps"/>
    <m/>
    <m/>
    <x v="2"/>
    <s v=" April 18"/>
    <n v="2022"/>
  </r>
  <r>
    <s v="Processed"/>
    <s v="VJ300320609"/>
    <s v="GuttenPlans"/>
    <s v="GuttenPlans x1367"/>
    <s v="Jacks Links Bar Beef Strip"/>
    <s v="Food"/>
    <n v="14988471216"/>
    <s v="Monday, April 18, 2022"/>
    <s v="Cash"/>
    <n v="137"/>
    <n v="2"/>
    <n v="1"/>
    <n v="137"/>
    <n v="2"/>
    <n v="1"/>
    <n v="2"/>
    <n v="2"/>
    <x v="108"/>
    <s v="Jacks Links Bar Beef Strip"/>
    <s v="Food"/>
    <x v="1"/>
    <b v="1"/>
    <n v="2"/>
    <n v="1.3333333333333333"/>
    <s v="Jacks Links Bar Beef Strip"/>
    <m/>
    <m/>
    <x v="2"/>
    <s v=" April 18"/>
    <n v="2022"/>
  </r>
  <r>
    <s v="Processed"/>
    <s v="VJ300320609"/>
    <s v="GuttenPlans"/>
    <s v="GuttenPlans x1367"/>
    <s v="Nutri Grain Apple Cinnamon"/>
    <s v="Food"/>
    <n v="14988472646"/>
    <s v="Monday, April 18, 2022"/>
    <s v="Cash"/>
    <n v="135"/>
    <n v="1.5"/>
    <n v="1"/>
    <n v="135"/>
    <n v="1.5"/>
    <n v="1"/>
    <n v="1.5"/>
    <n v="1.5"/>
    <x v="108"/>
    <s v="Nutri Grain Apple Cinnamon"/>
    <s v="Food"/>
    <x v="1"/>
    <b v="1"/>
    <n v="1.5"/>
    <n v="1"/>
    <s v="Nutri Grain Apple Cinnamon"/>
    <m/>
    <m/>
    <x v="2"/>
    <s v=" April 18"/>
    <n v="2022"/>
  </r>
  <r>
    <s v="Processed"/>
    <s v="VJ300320609"/>
    <s v="GuttenPlans"/>
    <s v="GuttenPlans x1367"/>
    <s v="Sunkist Soda - Orange"/>
    <s v="Carbonated"/>
    <n v="14988501986"/>
    <s v="Monday, April 18, 2022"/>
    <s v="Cash"/>
    <n v="140"/>
    <n v="1"/>
    <n v="1"/>
    <n v="140"/>
    <n v="1"/>
    <n v="1"/>
    <n v="1"/>
    <n v="1"/>
    <x v="108"/>
    <s v="Sunkist Soda - Orange"/>
    <s v="Carbonated"/>
    <x v="0"/>
    <b v="1"/>
    <n v="1"/>
    <n v="0.66666666666666663"/>
    <s v="Sunkist Soda "/>
    <s v=" Orange"/>
    <m/>
    <x v="2"/>
    <s v=" April 18"/>
    <n v="2022"/>
  </r>
  <r>
    <s v="Processed"/>
    <s v="VJ300320609"/>
    <s v="GuttenPlans"/>
    <s v="GuttenPlans x1367"/>
    <s v="Nutri Grain Apple Cinnamon"/>
    <s v="Food"/>
    <n v="14988521509"/>
    <s v="Monday, April 18, 2022"/>
    <s v="Cash"/>
    <n v="135"/>
    <n v="1.5"/>
    <n v="1"/>
    <n v="135"/>
    <n v="1.5"/>
    <n v="1"/>
    <n v="1.5"/>
    <n v="1.5"/>
    <x v="108"/>
    <s v="Nutri Grain Apple Cinnamon"/>
    <s v="Food"/>
    <x v="1"/>
    <b v="1"/>
    <n v="1.5"/>
    <n v="1"/>
    <s v="Nutri Grain Apple Cinnamon"/>
    <m/>
    <m/>
    <x v="2"/>
    <s v=" April 18"/>
    <n v="2022"/>
  </r>
  <r>
    <s v="Processed"/>
    <s v="VJ300320609"/>
    <s v="GuttenPlans"/>
    <s v="GuttenPlans x1367"/>
    <s v="Sunkist Soda - Orange"/>
    <s v="Carbonated"/>
    <n v="14988526064"/>
    <s v="Monday, April 18, 2022"/>
    <s v="Cash"/>
    <n v="140"/>
    <n v="1"/>
    <n v="1"/>
    <n v="140"/>
    <n v="1"/>
    <n v="1"/>
    <n v="1"/>
    <n v="1"/>
    <x v="108"/>
    <s v="Sunkist Soda - Orange"/>
    <s v="Carbonated"/>
    <x v="0"/>
    <b v="1"/>
    <n v="1"/>
    <n v="0.66666666666666663"/>
    <s v="Sunkist Soda "/>
    <s v=" Orange"/>
    <m/>
    <x v="2"/>
    <s v=" April 18"/>
    <n v="2022"/>
  </r>
  <r>
    <s v="Processed"/>
    <s v="VJ300320609"/>
    <s v="GuttenPlans"/>
    <s v="GuttenPlans x1367"/>
    <s v="Cheetos Flaming Hot Limon Crunchy"/>
    <s v="Food"/>
    <n v="14988527738"/>
    <s v="Monday, April 18, 2022"/>
    <s v="Cash"/>
    <n v="121"/>
    <n v="1.5"/>
    <n v="1"/>
    <n v="121"/>
    <n v="1.5"/>
    <n v="1"/>
    <n v="1.5"/>
    <n v="1.5"/>
    <x v="108"/>
    <s v="Cheetos Flaming Hot Limon Crunchy"/>
    <s v="Food"/>
    <x v="1"/>
    <b v="1"/>
    <n v="1.5"/>
    <n v="1"/>
    <s v="Cheetos Flaming Hot Limon Crunchy"/>
    <m/>
    <m/>
    <x v="2"/>
    <s v=" April 18"/>
    <n v="2022"/>
  </r>
  <r>
    <s v="Processed"/>
    <s v="VJ300320609"/>
    <s v="GuttenPlans"/>
    <s v="GuttenPlans x1367"/>
    <s v="Stretch Island Fruit Leathers Snacks - Variet"/>
    <s v="Food"/>
    <n v="14988530443"/>
    <s v="Monday, April 18, 2022"/>
    <s v="Cash"/>
    <n v="130"/>
    <n v="1"/>
    <n v="1"/>
    <n v="130"/>
    <n v="1"/>
    <n v="1"/>
    <n v="1"/>
    <n v="1"/>
    <x v="108"/>
    <s v="Stretch Island Fruit Leathers Snacks - Variet"/>
    <s v="Food"/>
    <x v="1"/>
    <b v="1"/>
    <n v="1"/>
    <n v="0.66666666666666663"/>
    <s v="Stretch Island Fruit Leathers Snacks "/>
    <s v=" Variet"/>
    <m/>
    <x v="2"/>
    <s v=" April 18"/>
    <n v="2022"/>
  </r>
  <r>
    <s v="Processed"/>
    <s v="VJ300320609"/>
    <s v="GuttenPlans"/>
    <s v="GuttenPlans x1367"/>
    <s v="Cheetos - Fleming Hot Crunchy"/>
    <s v="Food"/>
    <n v="14988584253"/>
    <s v="Monday, April 18, 2022"/>
    <s v="Cash"/>
    <n v="123"/>
    <n v="1.5"/>
    <n v="1"/>
    <n v="123"/>
    <n v="1.5"/>
    <n v="1"/>
    <n v="1.5"/>
    <n v="1.5"/>
    <x v="108"/>
    <s v="Cheetos - Fleming Hot Crunchy"/>
    <s v="Food"/>
    <x v="1"/>
    <b v="1"/>
    <n v="1.5"/>
    <n v="1"/>
    <s v="Cheetos "/>
    <s v=" Fleming Hot Crunchy"/>
    <m/>
    <x v="2"/>
    <s v=" April 18"/>
    <n v="2022"/>
  </r>
  <r>
    <s v="Processed"/>
    <s v="VJ300320609"/>
    <s v="GuttenPlans"/>
    <s v="GuttenPlans x1367"/>
    <s v="Monster Energy Original"/>
    <s v="Carbonated"/>
    <n v="14988858113"/>
    <s v="Tuesday, April 19, 2022"/>
    <s v="Cash"/>
    <n v="144"/>
    <n v="3"/>
    <n v="1"/>
    <n v="144"/>
    <n v="3"/>
    <n v="1"/>
    <n v="3"/>
    <n v="3"/>
    <x v="108"/>
    <s v="Monster Energy Original"/>
    <s v="Carbonated"/>
    <x v="0"/>
    <b v="1"/>
    <n v="3"/>
    <n v="2"/>
    <s v="Monster Energy Original"/>
    <m/>
    <m/>
    <x v="3"/>
    <s v=" April 19"/>
    <n v="2022"/>
  </r>
  <r>
    <s v="Processed"/>
    <s v="VJ300320609"/>
    <s v="GuttenPlans"/>
    <s v="GuttenPlans x1367"/>
    <s v="Cheetos Flaming Hot Limon Crunchy"/>
    <s v="Food"/>
    <n v="14988858741"/>
    <s v="Tuesday, April 19, 2022"/>
    <s v="Cash"/>
    <n v="121"/>
    <n v="1.5"/>
    <n v="1"/>
    <n v="121"/>
    <n v="1.5"/>
    <n v="1"/>
    <n v="1.5"/>
    <n v="1.5"/>
    <x v="108"/>
    <s v="Cheetos Flaming Hot Limon Crunchy"/>
    <s v="Food"/>
    <x v="1"/>
    <b v="1"/>
    <n v="1.5"/>
    <n v="1"/>
    <s v="Cheetos Flaming Hot Limon Crunchy"/>
    <m/>
    <m/>
    <x v="3"/>
    <s v=" April 19"/>
    <n v="2022"/>
  </r>
  <r>
    <s v="Processed"/>
    <s v="VJ300320609"/>
    <s v="GuttenPlans"/>
    <s v="GuttenPlans x1367"/>
    <s v="Snapple Diet Tea - Lemon"/>
    <s v="Non Carbonated"/>
    <n v="14989456446"/>
    <s v="Tuesday, April 19, 2022"/>
    <s v="Credit"/>
    <n v="143"/>
    <n v="2.5"/>
    <n v="1"/>
    <n v="143"/>
    <n v="2.5"/>
    <n v="1"/>
    <n v="2.5"/>
    <n v="2.5"/>
    <x v="109"/>
    <s v="Snapple Diet Tea - Lemon"/>
    <s v="Non Carbonated"/>
    <x v="2"/>
    <b v="1"/>
    <n v="2.5"/>
    <n v="1.6666666666666667"/>
    <s v="Snapple Diet Tea "/>
    <s v=" Lemon"/>
    <m/>
    <x v="3"/>
    <s v=" April 19"/>
    <n v="2022"/>
  </r>
  <r>
    <s v="Processed"/>
    <s v="VJ300320609"/>
    <s v="GuttenPlans"/>
    <s v="GuttenPlans x1367"/>
    <s v="Quaker Caramel Rice Crisps"/>
    <s v="Food"/>
    <n v="14990144718"/>
    <s v="Tuesday, April 19, 2022"/>
    <s v="Credit"/>
    <n v="122"/>
    <n v="1.5"/>
    <n v="2"/>
    <n v="122"/>
    <n v="1.5"/>
    <n v="2"/>
    <n v="3"/>
    <n v="5"/>
    <x v="109"/>
    <s v="Quaker Caramel Rice Crisps"/>
    <s v="Food"/>
    <x v="1"/>
    <b v="1"/>
    <n v="1.5"/>
    <n v="1"/>
    <s v="Quaker Caramel Rice Crisps"/>
    <m/>
    <m/>
    <x v="3"/>
    <s v=" April 19"/>
    <n v="2022"/>
  </r>
  <r>
    <s v="Processed"/>
    <s v="VJ300320609"/>
    <s v="GuttenPlans"/>
    <s v="GuttenPlans x1367"/>
    <s v="KitKat - Crisp Wafers"/>
    <s v="Food"/>
    <n v="14990144718"/>
    <s v="Tuesday, April 19, 2022"/>
    <s v="Credit"/>
    <n v="134"/>
    <n v="2"/>
    <n v="1"/>
    <n v="134"/>
    <n v="2"/>
    <n v="1"/>
    <n v="2"/>
    <n v="5"/>
    <x v="109"/>
    <s v="KitKat - Crisp Wafers"/>
    <s v="Food"/>
    <x v="1"/>
    <b v="1"/>
    <n v="2"/>
    <n v="1.3333333333333333"/>
    <s v="KitKat "/>
    <s v=" Crisp Wafers"/>
    <m/>
    <x v="3"/>
    <s v=" April 19"/>
    <n v="2022"/>
  </r>
  <r>
    <s v="Processed"/>
    <s v="VJ300320686"/>
    <s v="Earle Asphalt"/>
    <s v="Earle Asphalt x1371"/>
    <s v="CheezIt - Original"/>
    <s v="Food"/>
    <n v="14990631671"/>
    <s v="Tuesday, April 19, 2022"/>
    <s v="Cash"/>
    <n v="125"/>
    <n v="1.25"/>
    <n v="1"/>
    <n v="125"/>
    <n v="1.25"/>
    <n v="1"/>
    <n v="1.25"/>
    <n v="1.25"/>
    <x v="109"/>
    <s v="CheezIt - Original"/>
    <s v="Food"/>
    <x v="1"/>
    <b v="1"/>
    <n v="1.25"/>
    <n v="0.83333333333333337"/>
    <s v="CheezIt "/>
    <s v=" Original"/>
    <m/>
    <x v="3"/>
    <s v=" April 19"/>
    <n v="2022"/>
  </r>
  <r>
    <s v="Processed"/>
    <s v="VJ300320692"/>
    <s v="EB Public Library"/>
    <s v="EB Public Library x1380"/>
    <s v="Coca Cola - Zero Sugar"/>
    <s v="Carbonated"/>
    <n v="14990633490"/>
    <s v="Tuesday, April 19, 2022"/>
    <s v="Cash"/>
    <n v="142"/>
    <n v="1.5"/>
    <n v="1"/>
    <n v="142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92"/>
    <s v="EB Public Library"/>
    <s v="EB Public Library x1380"/>
    <s v="Coca Cola - Zero Sugar"/>
    <s v="Carbonated"/>
    <n v="14990640462"/>
    <s v="Tuesday, April 19, 2022"/>
    <s v="Cash"/>
    <n v="142"/>
    <n v="1.5"/>
    <n v="1"/>
    <n v="142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86"/>
    <s v="Earle Asphalt"/>
    <s v="Earle Asphalt x1371"/>
    <s v="Miss Vickie's Potato Chip - Sea Salt &amp; Vinega"/>
    <s v="Food"/>
    <n v="14990837788"/>
    <s v="Tuesday, April 19, 2022"/>
    <s v="Cash"/>
    <n v="110"/>
    <n v="1.5"/>
    <n v="1"/>
    <n v="110"/>
    <n v="1.5"/>
    <n v="1"/>
    <n v="1.5"/>
    <n v="1.5"/>
    <x v="109"/>
    <s v="Miss Vickie's Potato Chip - Sea Salt &amp; Vinega"/>
    <s v="Food"/>
    <x v="1"/>
    <b v="1"/>
    <n v="1.5"/>
    <n v="1"/>
    <s v="Miss Vickie's Potato Chip "/>
    <s v=" Sea Salt &amp; Vinega"/>
    <m/>
    <x v="3"/>
    <s v=" April 19"/>
    <n v="2022"/>
  </r>
  <r>
    <s v="Processed"/>
    <s v="VJ300320609"/>
    <s v="GuttenPlans"/>
    <s v="GuttenPlans x1367"/>
    <s v="Monster Energy Original"/>
    <s v="Carbonated"/>
    <n v="14990907560"/>
    <s v="Tuesday, April 19, 2022"/>
    <s v="Cash"/>
    <n v="146"/>
    <n v="3"/>
    <n v="1"/>
    <n v="146"/>
    <n v="3"/>
    <n v="1"/>
    <n v="3"/>
    <n v="3"/>
    <x v="109"/>
    <s v="Monster Energy Original"/>
    <s v="Carbonated"/>
    <x v="0"/>
    <b v="1"/>
    <n v="3"/>
    <n v="2"/>
    <s v="Monster Energy Original"/>
    <m/>
    <m/>
    <x v="3"/>
    <s v=" April 19"/>
    <n v="2022"/>
  </r>
  <r>
    <s v="Processed"/>
    <s v="VJ300320692"/>
    <s v="EB Public Library"/>
    <s v="EB Public Library x1380"/>
    <s v="Poland Springs Water"/>
    <s v="Water"/>
    <n v="14991194163"/>
    <s v="Tuesday, April 19, 2022"/>
    <s v="Credit"/>
    <n v="144"/>
    <n v="1.5"/>
    <n v="1"/>
    <n v="144"/>
    <n v="1.5"/>
    <n v="1"/>
    <n v="1.5"/>
    <n v="1.5"/>
    <x v="109"/>
    <s v="Poland Springs Water"/>
    <s v="Water"/>
    <x v="3"/>
    <b v="1"/>
    <n v="1.5"/>
    <n v="1"/>
    <s v="Poland Springs Water"/>
    <m/>
    <m/>
    <x v="3"/>
    <s v=" April 19"/>
    <n v="2022"/>
  </r>
  <r>
    <s v="Processed"/>
    <s v="VJ300320692"/>
    <s v="EB Public Library"/>
    <s v="EB Public Library x1380"/>
    <s v="Coca Cola - Zero Sugar"/>
    <s v="Carbonated"/>
    <n v="14991136396"/>
    <s v="Tuesday, April 19, 2022"/>
    <s v="Credit"/>
    <n v="142"/>
    <n v="1.5"/>
    <n v="1"/>
    <n v="142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09"/>
    <s v="GuttenPlans"/>
    <s v="GuttenPlans x1367"/>
    <s v="Quaker Apple Cinnamon Rice Crisps"/>
    <s v="Food"/>
    <n v="14991403831"/>
    <s v="Tuesday, April 19, 2022"/>
    <s v="Credit"/>
    <n v="124"/>
    <n v="1"/>
    <n v="1"/>
    <n v="124"/>
    <n v="1"/>
    <n v="1"/>
    <n v="1"/>
    <n v="3.5"/>
    <x v="109"/>
    <s v="Quaker Apple Cinnamon Rice Crisps"/>
    <s v="Food"/>
    <x v="1"/>
    <b v="1"/>
    <n v="1"/>
    <n v="0.66666666666666663"/>
    <s v="Quaker Apple Cinnamon Rice Crisps"/>
    <m/>
    <m/>
    <x v="3"/>
    <s v=" April 19"/>
    <n v="2022"/>
  </r>
  <r>
    <s v="Processed"/>
    <s v="VJ300320609"/>
    <s v="GuttenPlans"/>
    <s v="GuttenPlans x1367"/>
    <s v="Quaker ButterMilk Ranch Rice Crisps"/>
    <s v="Food"/>
    <n v="14991403831"/>
    <s v="Tuesday, April 19, 2022"/>
    <s v="Credit"/>
    <n v="125"/>
    <n v="1"/>
    <n v="1"/>
    <n v="125"/>
    <n v="1"/>
    <n v="1"/>
    <n v="1"/>
    <n v="3.5"/>
    <x v="109"/>
    <s v="Quaker ButterMilk Ranch Rice Crisps"/>
    <s v="Food"/>
    <x v="1"/>
    <b v="1"/>
    <n v="1"/>
    <n v="0.66666666666666663"/>
    <s v="Quaker ButterMilk Ranch Rice Crisps"/>
    <m/>
    <m/>
    <x v="3"/>
    <s v=" April 19"/>
    <n v="2022"/>
  </r>
  <r>
    <s v="Processed"/>
    <s v="VJ300320609"/>
    <s v="GuttenPlans"/>
    <s v="GuttenPlans x1367"/>
    <s v="Quaker Cheddar Rice Crisps"/>
    <s v="Food"/>
    <n v="14991403831"/>
    <s v="Tuesday, April 19, 2022"/>
    <s v="Credit"/>
    <n v="120"/>
    <n v="1.5"/>
    <n v="1"/>
    <n v="120"/>
    <n v="1.5"/>
    <n v="1"/>
    <n v="1.5"/>
    <n v="3.5"/>
    <x v="109"/>
    <s v="Quaker Cheddar Rice Crisps"/>
    <s v="Food"/>
    <x v="1"/>
    <b v="1"/>
    <n v="1.5"/>
    <n v="1"/>
    <s v="Quaker Cheddar Rice Crisps"/>
    <m/>
    <m/>
    <x v="3"/>
    <s v=" April 19"/>
    <n v="2022"/>
  </r>
  <r>
    <s v="Processed"/>
    <s v="VJ300320686"/>
    <s v="Earle Asphalt"/>
    <s v="Earle Asphalt x1371"/>
    <s v="Miss Vickie's Potato Chip - Sea Salt &amp; Vinega"/>
    <s v="Food"/>
    <n v="14991730453"/>
    <s v="Tuesday, April 19, 2022"/>
    <s v="Cash"/>
    <n v="110"/>
    <n v="1.5"/>
    <n v="1"/>
    <n v="110"/>
    <n v="1.5"/>
    <n v="1"/>
    <n v="1.5"/>
    <n v="1.5"/>
    <x v="109"/>
    <s v="Miss Vickie's Potato Chip - Sea Salt &amp; Vinega"/>
    <s v="Food"/>
    <x v="1"/>
    <b v="1"/>
    <n v="1.5"/>
    <n v="1"/>
    <s v="Miss Vickie's Potato Chip "/>
    <s v=" Sea Salt &amp; Vinega"/>
    <m/>
    <x v="3"/>
    <s v=" April 19"/>
    <n v="2022"/>
  </r>
  <r>
    <s v="Processed"/>
    <s v="VJ300320686"/>
    <s v="Earle Asphalt"/>
    <s v="Earle Asphalt x1371"/>
    <s v="Miss Vickie's Potato Chip - Smokehouse BBQ"/>
    <s v="Food"/>
    <n v="14991918235"/>
    <s v="Tuesday, April 19, 2022"/>
    <s v="Credit"/>
    <n v="111"/>
    <n v="1.5"/>
    <n v="1"/>
    <n v="111"/>
    <n v="1.5"/>
    <n v="1"/>
    <n v="1.5"/>
    <n v="1.5"/>
    <x v="109"/>
    <s v="Miss Vickie's Potato Chip - Smokehouse BBQ"/>
    <s v="Food"/>
    <x v="1"/>
    <b v="1"/>
    <n v="1.5"/>
    <n v="1"/>
    <s v="Miss Vickie's Potato Chip "/>
    <s v=" Smokehouse BBQ"/>
    <m/>
    <x v="3"/>
    <s v=" April 19"/>
    <n v="2022"/>
  </r>
  <r>
    <s v="Processed"/>
    <s v="VJ300320609"/>
    <s v="GuttenPlans"/>
    <s v="GuttenPlans x1367"/>
    <s v="Coca Cola - Zero Sugar"/>
    <s v="Carbonated"/>
    <n v="14992167143"/>
    <s v="Tuesday, April 19, 2022"/>
    <s v="Cash"/>
    <n v="142"/>
    <n v="1.5"/>
    <n v="1"/>
    <n v="142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92"/>
    <s v="EB Public Library"/>
    <s v="EB Public Library x1380"/>
    <s v="Spindrift - Sparkling Water - Pineapple"/>
    <s v="Carbonated"/>
    <n v="14992581458"/>
    <s v="Tuesday, April 19, 2022"/>
    <s v="Credit"/>
    <n v="140"/>
    <n v="1.5"/>
    <n v="1"/>
    <n v="140"/>
    <n v="1.5"/>
    <n v="1"/>
    <n v="1.5"/>
    <n v="1.5"/>
    <x v="109"/>
    <s v="Spindrift - Sparkling Water - Pineapple"/>
    <s v="Carbonated"/>
    <x v="0"/>
    <b v="1"/>
    <n v="1.5"/>
    <n v="1"/>
    <s v="Spindrift "/>
    <s v=" Sparkling Water "/>
    <s v=" Pineapple"/>
    <x v="3"/>
    <s v=" April 19"/>
    <n v="2022"/>
  </r>
  <r>
    <s v="Processed"/>
    <s v="VJ300320692"/>
    <s v="EB Public Library"/>
    <s v="EB Public Library x1380"/>
    <s v="SunChips Multigrain - Salsa"/>
    <s v="Food"/>
    <n v="14992596726"/>
    <s v="Tuesday, April 19, 2022"/>
    <s v="Cash"/>
    <n v="113"/>
    <n v="1.5"/>
    <n v="1"/>
    <n v="113"/>
    <n v="1.5"/>
    <n v="1"/>
    <n v="1.5"/>
    <n v="1.5"/>
    <x v="109"/>
    <s v="SunChips Multigrain - Salsa"/>
    <s v="Food"/>
    <x v="1"/>
    <b v="1"/>
    <n v="1.5"/>
    <n v="1"/>
    <s v="SunChips Multigrain "/>
    <s v=" Salsa"/>
    <m/>
    <x v="3"/>
    <s v=" April 19"/>
    <n v="2022"/>
  </r>
  <r>
    <s v="Processed"/>
    <s v="VJ300320611"/>
    <s v="Brunswick Sq Mall"/>
    <s v="BSQ Mall x1366 - ATT"/>
    <s v="Snapple Diet Tea - Raspberry"/>
    <s v="Non Carbonated"/>
    <n v="14992900785"/>
    <s v="Tuesday, April 19, 2022"/>
    <s v="Credit"/>
    <n v="145"/>
    <n v="2.5"/>
    <n v="1"/>
    <n v="145"/>
    <n v="2.5"/>
    <n v="1"/>
    <n v="2.5"/>
    <n v="2.5"/>
    <x v="99"/>
    <s v="Snapple Diet Tea - Raspberry"/>
    <s v="Non Carbonated"/>
    <x v="2"/>
    <b v="1"/>
    <n v="2.5"/>
    <n v="1.6666666666666667"/>
    <s v="Snapple Diet Tea "/>
    <s v=" Raspberry"/>
    <m/>
    <x v="3"/>
    <s v=" April 19"/>
    <n v="2022"/>
  </r>
  <r>
    <s v="Processed"/>
    <s v="VJ300320692"/>
    <s v="EB Public Library"/>
    <s v="EB Public Library x1380"/>
    <s v="Coca Cola - Zero Sugar"/>
    <s v="Carbonated"/>
    <n v="14993036765"/>
    <s v="Tuesday, April 19, 2022"/>
    <s v="Credit"/>
    <n v="142"/>
    <n v="1.5"/>
    <n v="1"/>
    <n v="142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205292"/>
    <s v="Brunswick Sq Mall"/>
    <s v="BSQ Mall x1364 - Zales"/>
    <s v="Coca Cola - Zero Sugar"/>
    <s v="Carbonated"/>
    <n v="14993230980"/>
    <s v="Tuesday, April 19, 2022"/>
    <s v="Cash"/>
    <n v="140"/>
    <n v="1.5"/>
    <n v="1"/>
    <n v="140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205292"/>
    <s v="Brunswick Sq Mall"/>
    <s v="BSQ Mall x1364 - Zales"/>
    <s v="Poland Springs Water"/>
    <s v="Water"/>
    <n v="14993242868"/>
    <s v="Tuesday, April 19, 2022"/>
    <s v="Credit"/>
    <n v="144"/>
    <n v="1.5"/>
    <n v="1"/>
    <n v="144"/>
    <n v="1.5"/>
    <n v="1"/>
    <n v="1.5"/>
    <n v="1.5"/>
    <x v="109"/>
    <s v="Poland Springs Water"/>
    <s v="Water"/>
    <x v="3"/>
    <b v="1"/>
    <n v="1.5"/>
    <n v="1"/>
    <s v="Poland Springs Water"/>
    <m/>
    <m/>
    <x v="3"/>
    <s v=" April 19"/>
    <n v="2022"/>
  </r>
  <r>
    <s v="Processed"/>
    <s v="VJ300320609"/>
    <s v="GuttenPlans"/>
    <s v="GuttenPlans x1367"/>
    <s v="Coca Cola - Zero Sugar"/>
    <s v="Carbonated"/>
    <n v="14993472534"/>
    <s v="Tuesday, April 19, 2022"/>
    <s v="Cash"/>
    <n v="141"/>
    <n v="1.5"/>
    <n v="1"/>
    <n v="141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09"/>
    <s v="GuttenPlans"/>
    <s v="GuttenPlans x1367"/>
    <s v="Coca Cola - Zero Sugar"/>
    <s v="Carbonated"/>
    <n v="14993738861"/>
    <s v="Tuesday, April 19, 2022"/>
    <s v="Credit"/>
    <n v="141"/>
    <n v="1.5"/>
    <n v="1"/>
    <n v="141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09"/>
    <s v="GuttenPlans"/>
    <s v="GuttenPlans x1367"/>
    <s v="Cheetos - Fleming Hot Crunchy"/>
    <s v="Food"/>
    <n v="14993820036"/>
    <s v="Tuesday, April 19, 2022"/>
    <s v="Cash"/>
    <n v="123"/>
    <n v="1.5"/>
    <n v="1"/>
    <n v="123"/>
    <n v="1.5"/>
    <n v="1"/>
    <n v="1.5"/>
    <n v="1.5"/>
    <x v="109"/>
    <s v="Cheetos - Fleming Hot Crunchy"/>
    <s v="Food"/>
    <x v="1"/>
    <b v="1"/>
    <n v="1.5"/>
    <n v="1"/>
    <s v="Cheetos "/>
    <s v=" Fleming Hot Crunchy"/>
    <m/>
    <x v="3"/>
    <s v=" April 19"/>
    <n v="2022"/>
  </r>
  <r>
    <s v="Processed"/>
    <s v="VJ300320609"/>
    <s v="GuttenPlans"/>
    <s v="GuttenPlans x1367"/>
    <s v="Coca Cola - Zero Sugar"/>
    <s v="Carbonated"/>
    <n v="14993833938"/>
    <s v="Tuesday, April 19, 2022"/>
    <s v="Cash"/>
    <n v="141"/>
    <n v="1.5"/>
    <n v="1"/>
    <n v="141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09"/>
    <s v="GuttenPlans"/>
    <s v="GuttenPlans x1367"/>
    <s v="Coca Cola - Zero Sugar"/>
    <s v="Carbonated"/>
    <n v="14993862460"/>
    <s v="Tuesday, April 19, 2022"/>
    <s v="Cash"/>
    <n v="141"/>
    <n v="1.5"/>
    <n v="1"/>
    <n v="141"/>
    <n v="1.5"/>
    <n v="1"/>
    <n v="1.5"/>
    <n v="1.5"/>
    <x v="109"/>
    <s v="Coca Cola - Zero Sugar"/>
    <s v="Carbonated"/>
    <x v="0"/>
    <b v="1"/>
    <n v="1.5"/>
    <n v="1"/>
    <s v="Coca Cola "/>
    <s v=" Zero Sugar"/>
    <m/>
    <x v="3"/>
    <s v=" April 19"/>
    <n v="2022"/>
  </r>
  <r>
    <s v="Processed"/>
    <s v="VJ300320609"/>
    <s v="GuttenPlans"/>
    <s v="GuttenPlans x1367"/>
    <s v="Jacks Links Bar Beef Strip"/>
    <s v="Food"/>
    <n v="14993863576"/>
    <s v="Tuesday, April 19, 2022"/>
    <s v="Cash"/>
    <n v="137"/>
    <n v="2"/>
    <n v="1"/>
    <n v="137"/>
    <n v="2"/>
    <n v="1"/>
    <n v="2"/>
    <n v="2"/>
    <x v="109"/>
    <s v="Jacks Links Bar Beef Strip"/>
    <s v="Food"/>
    <x v="1"/>
    <b v="1"/>
    <n v="2"/>
    <n v="1.3333333333333333"/>
    <s v="Jacks Links Bar Beef Strip"/>
    <m/>
    <m/>
    <x v="3"/>
    <s v=" April 19"/>
    <n v="2022"/>
  </r>
  <r>
    <s v="Processed"/>
    <s v="VJ300320609"/>
    <s v="GuttenPlans"/>
    <s v="GuttenPlans x1367"/>
    <s v="KitKat - Crisp Wafers"/>
    <s v="Food"/>
    <n v="14993865318"/>
    <s v="Tuesday, April 19, 2022"/>
    <s v="Cash"/>
    <n v="134"/>
    <n v="2"/>
    <n v="1"/>
    <n v="134"/>
    <n v="2"/>
    <n v="1"/>
    <n v="2"/>
    <n v="2"/>
    <x v="109"/>
    <s v="KitKat - Crisp Wafers"/>
    <s v="Food"/>
    <x v="1"/>
    <b v="1"/>
    <n v="2"/>
    <n v="1.3333333333333333"/>
    <s v="KitKat "/>
    <s v=" Crisp Wafers"/>
    <m/>
    <x v="3"/>
    <s v=" April 19"/>
    <n v="2022"/>
  </r>
  <r>
    <s v="Processed"/>
    <s v="VJ300320609"/>
    <s v="GuttenPlans"/>
    <s v="GuttenPlans x1367"/>
    <s v="Newtons Fig Bar"/>
    <s v="Food"/>
    <n v="14993866494"/>
    <s v="Tuesday, April 19, 2022"/>
    <s v="Cash"/>
    <n v="136"/>
    <n v="1.5"/>
    <n v="1"/>
    <n v="136"/>
    <n v="1.5"/>
    <n v="1"/>
    <n v="1.5"/>
    <n v="1.5"/>
    <x v="109"/>
    <s v="Newtons Fig Bar"/>
    <s v="Food"/>
    <x v="1"/>
    <b v="1"/>
    <n v="1.5"/>
    <n v="1"/>
    <s v="Newtons Fig Bar"/>
    <m/>
    <m/>
    <x v="3"/>
    <s v=" April 19"/>
    <n v="2022"/>
  </r>
  <r>
    <s v="Processed"/>
    <s v="VJ300320609"/>
    <s v="GuttenPlans"/>
    <s v="GuttenPlans x1367"/>
    <s v="KitKat - Crisp Wafers"/>
    <s v="Food"/>
    <n v="14993990504"/>
    <s v="Tuesday, April 19, 2022"/>
    <s v="Credit"/>
    <n v="134"/>
    <n v="2"/>
    <n v="1"/>
    <n v="134"/>
    <n v="2"/>
    <n v="1"/>
    <n v="2"/>
    <n v="2"/>
    <x v="109"/>
    <s v="KitKat - Crisp Wafers"/>
    <s v="Food"/>
    <x v="1"/>
    <b v="1"/>
    <n v="2"/>
    <n v="1.3333333333333333"/>
    <s v="KitKat "/>
    <s v=" Crisp Wafers"/>
    <m/>
    <x v="3"/>
    <s v=" April 19"/>
    <n v="2022"/>
  </r>
  <r>
    <s v="Processed"/>
    <s v="VJ300320609"/>
    <s v="GuttenPlans"/>
    <s v="GuttenPlans x1367"/>
    <s v="Monster Energy Original"/>
    <s v="Carbonated"/>
    <n v="14993991916"/>
    <s v="Tuesday, April 19, 2022"/>
    <s v="Cash"/>
    <n v="146"/>
    <n v="3"/>
    <n v="1"/>
    <n v="146"/>
    <n v="3"/>
    <n v="1"/>
    <n v="3"/>
    <n v="3"/>
    <x v="109"/>
    <s v="Monster Energy Original"/>
    <s v="Carbonated"/>
    <x v="0"/>
    <b v="1"/>
    <n v="3"/>
    <n v="2"/>
    <s v="Monster Energy Original"/>
    <m/>
    <m/>
    <x v="3"/>
    <s v=" April 19"/>
    <n v="2022"/>
  </r>
  <r>
    <s v="Processed"/>
    <s v="VJ300320609"/>
    <s v="GuttenPlans"/>
    <s v="GuttenPlans x1367"/>
    <s v="Monster Energy Original"/>
    <s v="Carbonated"/>
    <n v="14994304684"/>
    <s v="Wednesday, April 20, 2022"/>
    <s v="Cash"/>
    <n v="146"/>
    <n v="3"/>
    <n v="1"/>
    <n v="146"/>
    <n v="3"/>
    <n v="1"/>
    <n v="3"/>
    <n v="3"/>
    <x v="109"/>
    <s v="Monster Energy Original"/>
    <s v="Carbonated"/>
    <x v="0"/>
    <b v="1"/>
    <n v="3"/>
    <n v="2"/>
    <s v="Monster Energy Original"/>
    <m/>
    <m/>
    <x v="4"/>
    <s v=" April 20"/>
    <n v="2022"/>
  </r>
  <r>
    <s v="Processed"/>
    <s v="VJ300320609"/>
    <s v="GuttenPlans"/>
    <s v="GuttenPlans x1367"/>
    <s v="Quaker Caramel Rice Crisps"/>
    <s v="Food"/>
    <n v="14995056797"/>
    <s v="Wednesday, April 20, 2022"/>
    <s v="Credit"/>
    <n v="122"/>
    <n v="1.5"/>
    <n v="1"/>
    <n v="122"/>
    <n v="1.5"/>
    <n v="1"/>
    <n v="1.5"/>
    <n v="3"/>
    <x v="110"/>
    <s v="Quaker Caramel Rice Crisps"/>
    <s v="Food"/>
    <x v="1"/>
    <b v="1"/>
    <n v="1.5"/>
    <n v="1"/>
    <s v="Quaker Caramel Rice Crisps"/>
    <m/>
    <m/>
    <x v="4"/>
    <s v=" April 20"/>
    <n v="2022"/>
  </r>
  <r>
    <s v="Processed"/>
    <s v="VJ300320609"/>
    <s v="GuttenPlans"/>
    <s v="GuttenPlans x1367"/>
    <s v="Cheetos - Fleming Hot Crunchy"/>
    <s v="Food"/>
    <n v="14995056797"/>
    <s v="Wednesday, April 20, 2022"/>
    <s v="Credit"/>
    <n v="123"/>
    <n v="1.5"/>
    <n v="1"/>
    <n v="123"/>
    <n v="1.5"/>
    <n v="1"/>
    <n v="1.5"/>
    <n v="3"/>
    <x v="110"/>
    <s v="Cheetos - Fleming Hot Crunchy"/>
    <s v="Food"/>
    <x v="1"/>
    <b v="1"/>
    <n v="1.5"/>
    <n v="1"/>
    <s v="Cheetos "/>
    <s v=" Fleming Hot Crunchy"/>
    <m/>
    <x v="4"/>
    <s v=" April 20"/>
    <n v="2022"/>
  </r>
  <r>
    <s v="Processed"/>
    <s v="VJ300320692"/>
    <s v="EB Public Library"/>
    <s v="EB Public Library x1380"/>
    <s v="Belvita Snack Packs - Chocolate"/>
    <s v="Food"/>
    <n v="14995122177"/>
    <s v="Wednesday, April 20, 2022"/>
    <s v="Credit"/>
    <n v="123"/>
    <n v="1.5"/>
    <n v="1"/>
    <n v="123"/>
    <n v="1.5"/>
    <n v="1"/>
    <n v="1.5"/>
    <n v="1.5"/>
    <x v="110"/>
    <s v="Belvita Snack Packs - Chocolate"/>
    <s v="Food"/>
    <x v="1"/>
    <b v="1"/>
    <n v="1.5"/>
    <n v="1"/>
    <s v="Belvita Snack Packs "/>
    <s v=" Chocolate"/>
    <m/>
    <x v="4"/>
    <s v=" April 20"/>
    <n v="2022"/>
  </r>
  <r>
    <s v="Processed"/>
    <s v="VJ300320692"/>
    <s v="EB Public Library"/>
    <s v="EB Public Library x1380"/>
    <s v="Poland Springs Water"/>
    <s v="Water"/>
    <n v="14995228165"/>
    <s v="Wednesday, April 20, 2022"/>
    <s v="Credit"/>
    <n v="144"/>
    <n v="1.5"/>
    <n v="1"/>
    <n v="144"/>
    <n v="1.5"/>
    <n v="1"/>
    <n v="1.5"/>
    <n v="1.5"/>
    <x v="110"/>
    <s v="Poland Springs Water"/>
    <s v="Water"/>
    <x v="3"/>
    <b v="1"/>
    <n v="1.5"/>
    <n v="1"/>
    <s v="Poland Springs Water"/>
    <m/>
    <m/>
    <x v="4"/>
    <s v=" April 20"/>
    <n v="2022"/>
  </r>
  <r>
    <s v="Processed"/>
    <s v="VJ300320686"/>
    <s v="Earle Asphalt"/>
    <s v="Earle Asphalt x1371"/>
    <s v="SunChips Multigrain - Harvest Cheddar"/>
    <s v="Food"/>
    <n v="14995508242"/>
    <s v="Wednesday, April 20, 2022"/>
    <s v="Cash"/>
    <n v="123"/>
    <n v="1.5"/>
    <n v="1"/>
    <n v="123"/>
    <n v="1.5"/>
    <n v="1"/>
    <n v="1.5"/>
    <n v="1.5"/>
    <x v="110"/>
    <s v="SunChips Multigrain - Harvest Cheddar"/>
    <s v="Food"/>
    <x v="1"/>
    <b v="1"/>
    <n v="1.5"/>
    <n v="1"/>
    <s v="SunChips Multigrain "/>
    <s v=" Harvest Cheddar"/>
    <m/>
    <x v="4"/>
    <s v=" April 20"/>
    <n v="2022"/>
  </r>
  <r>
    <s v="Processed"/>
    <s v="VJ300320611"/>
    <s v="Brunswick Sq Mall"/>
    <s v="BSQ Mall x1366 - ATT"/>
    <s v="Cheetos Baked - Flaming Hot"/>
    <s v="Food"/>
    <n v="14996350474"/>
    <s v="Wednesday, April 20, 2022"/>
    <s v="Cash"/>
    <n v="124"/>
    <n v="1.5"/>
    <n v="1"/>
    <n v="124"/>
    <n v="1.5"/>
    <n v="1"/>
    <n v="1.5"/>
    <n v="1.5"/>
    <x v="99"/>
    <s v="Cheetos Baked - Flaming Hot"/>
    <s v="Food"/>
    <x v="1"/>
    <b v="1"/>
    <n v="1.5"/>
    <n v="1"/>
    <s v="Cheetos Baked "/>
    <s v=" Flaming Hot"/>
    <m/>
    <x v="4"/>
    <s v=" April 20"/>
    <n v="2022"/>
  </r>
  <r>
    <s v="Processed"/>
    <s v="VJ300320611"/>
    <s v="Brunswick Sq Mall"/>
    <s v="BSQ Mall x1366 - ATT"/>
    <s v="KitKat - Crisp Wafers"/>
    <s v="Food"/>
    <n v="14996652495"/>
    <s v="Wednesday, April 20, 2022"/>
    <s v="Cash"/>
    <n v="135"/>
    <n v="2"/>
    <n v="1"/>
    <n v="135"/>
    <n v="2"/>
    <n v="1"/>
    <n v="2"/>
    <n v="2"/>
    <x v="99"/>
    <s v="KitKat - Crisp Wafers"/>
    <s v="Food"/>
    <x v="1"/>
    <b v="1"/>
    <n v="2"/>
    <n v="1.3333333333333333"/>
    <s v="KitKat "/>
    <s v=" Crisp Wafers"/>
    <m/>
    <x v="4"/>
    <s v=" April 20"/>
    <n v="2022"/>
  </r>
  <r>
    <s v="Processed"/>
    <s v="VJ300320609"/>
    <s v="GuttenPlans"/>
    <s v="GuttenPlans x1367"/>
    <s v="Quaker Caramel Rice Crisps"/>
    <s v="Food"/>
    <n v="14996834927"/>
    <s v="Wednesday, April 20, 2022"/>
    <s v="Credit"/>
    <n v="122"/>
    <n v="1.5"/>
    <n v="1"/>
    <n v="122"/>
    <n v="1.5"/>
    <n v="1"/>
    <n v="1.5"/>
    <n v="3"/>
    <x v="110"/>
    <s v="Quaker Caramel Rice Crisps"/>
    <s v="Food"/>
    <x v="1"/>
    <b v="1"/>
    <n v="1.5"/>
    <n v="1"/>
    <s v="Quaker Caramel Rice Crisps"/>
    <m/>
    <m/>
    <x v="4"/>
    <s v=" April 20"/>
    <n v="2022"/>
  </r>
  <r>
    <s v="Processed"/>
    <s v="VJ300320609"/>
    <s v="GuttenPlans"/>
    <s v="GuttenPlans x1367"/>
    <s v="Pop Corners - Kettle Corn"/>
    <s v="Food"/>
    <n v="14996834927"/>
    <s v="Wednesday, April 20, 2022"/>
    <s v="Credit"/>
    <n v="111"/>
    <n v="1.5"/>
    <n v="1"/>
    <n v="111"/>
    <n v="1.5"/>
    <n v="1"/>
    <n v="1.5"/>
    <n v="3"/>
    <x v="110"/>
    <s v="Pop Corners - Kettle Corn"/>
    <s v="Food"/>
    <x v="1"/>
    <b v="1"/>
    <n v="1.5"/>
    <n v="1"/>
    <s v="Pop Corners "/>
    <s v=" Kettle Corn"/>
    <m/>
    <x v="4"/>
    <s v=" April 20"/>
    <n v="2022"/>
  </r>
  <r>
    <s v="Processed"/>
    <s v="VJ300320692"/>
    <s v="EB Public Library"/>
    <s v="EB Public Library x1380"/>
    <s v="Seapoint Farms Dry Roasted Edamame - Wasabi"/>
    <s v="Food"/>
    <n v="14996841477"/>
    <s v="Wednesday, April 20, 2022"/>
    <s v="Cash"/>
    <n v="122"/>
    <n v="2.5"/>
    <n v="1"/>
    <n v="122"/>
    <n v="2.5"/>
    <n v="1"/>
    <n v="2.5"/>
    <n v="2.5"/>
    <x v="110"/>
    <s v="Seapoint Farms Dry Roasted Edamame - Wasabi"/>
    <s v="Food"/>
    <x v="1"/>
    <b v="1"/>
    <n v="2.5"/>
    <n v="1.6666666666666667"/>
    <s v="Seapoint Farms Dry Roasted Edamame "/>
    <s v=" Wasabi"/>
    <m/>
    <x v="4"/>
    <s v=" April 20"/>
    <n v="2022"/>
  </r>
  <r>
    <s v="Processed"/>
    <s v="VJ300205292"/>
    <s v="Brunswick Sq Mall"/>
    <s v="BSQ Mall x1364 - Zales"/>
    <s v="Poland Springs Water"/>
    <s v="Water"/>
    <n v="14996849859"/>
    <s v="Wednesday, April 20, 2022"/>
    <s v="Cash"/>
    <n v="144"/>
    <n v="1.5"/>
    <n v="1"/>
    <n v="144"/>
    <n v="1.5"/>
    <n v="1"/>
    <n v="1.5"/>
    <n v="1.5"/>
    <x v="110"/>
    <s v="Poland Springs Water"/>
    <s v="Water"/>
    <x v="3"/>
    <b v="1"/>
    <n v="1.5"/>
    <n v="1"/>
    <s v="Poland Springs Water"/>
    <m/>
    <m/>
    <x v="4"/>
    <s v=" April 20"/>
    <n v="2022"/>
  </r>
  <r>
    <s v="Processed"/>
    <s v="VJ300320692"/>
    <s v="EB Public Library"/>
    <s v="EB Public Library x1380"/>
    <s v="Keto Krisp - Almond Butter"/>
    <s v="Carbonated"/>
    <n v="14996874442"/>
    <s v="Wednesday, April 20, 2022"/>
    <s v="Cash"/>
    <n v="133"/>
    <n v="2"/>
    <n v="1"/>
    <n v="133"/>
    <n v="2"/>
    <n v="1"/>
    <n v="2"/>
    <n v="2"/>
    <x v="110"/>
    <s v="Keto Krisp - Almond Butter"/>
    <s v="Carbonated"/>
    <x v="0"/>
    <b v="1"/>
    <n v="2"/>
    <n v="1.3333333333333333"/>
    <s v="Keto Krisp "/>
    <s v=" Almond Butter"/>
    <m/>
    <x v="4"/>
    <s v=" April 20"/>
    <n v="2022"/>
  </r>
  <r>
    <s v="Processed"/>
    <s v="VJ300320692"/>
    <s v="EB Public Library"/>
    <s v="EB Public Library x1380"/>
    <s v="Spindrift - Sparkling Water - Pineapple"/>
    <s v="Carbonated"/>
    <n v="14996877074"/>
    <s v="Wednesday, April 20, 2022"/>
    <s v="Cash"/>
    <n v="140"/>
    <n v="1.5"/>
    <n v="1"/>
    <n v="140"/>
    <n v="1.5"/>
    <n v="1"/>
    <n v="1.5"/>
    <n v="1.5"/>
    <x v="110"/>
    <s v="Spindrift - Sparkling Water - Pineapple"/>
    <s v="Carbonated"/>
    <x v="0"/>
    <b v="1"/>
    <n v="1.5"/>
    <n v="1"/>
    <s v="Spindrift "/>
    <s v=" Sparkling Water "/>
    <s v=" Pineapple"/>
    <x v="4"/>
    <s v=" April 20"/>
    <n v="2022"/>
  </r>
  <r>
    <s v="Processed"/>
    <s v="VJ300320609"/>
    <s v="GuttenPlans"/>
    <s v="GuttenPlans x1367"/>
    <s v="Monster Energy Original"/>
    <s v="Carbonated"/>
    <n v="14997311644"/>
    <s v="Wednesday, April 20, 2022"/>
    <s v="Cash"/>
    <n v="146"/>
    <n v="3"/>
    <n v="1"/>
    <n v="146"/>
    <n v="3"/>
    <n v="1"/>
    <n v="3"/>
    <n v="3"/>
    <x v="110"/>
    <s v="Monster Energy Original"/>
    <s v="Carbonated"/>
    <x v="0"/>
    <b v="1"/>
    <n v="3"/>
    <n v="2"/>
    <s v="Monster Energy Original"/>
    <m/>
    <m/>
    <x v="4"/>
    <s v=" April 20"/>
    <n v="2022"/>
  </r>
  <r>
    <s v="Processed"/>
    <s v="VJ300320686"/>
    <s v="Earle Asphalt"/>
    <s v="Earle Asphalt x1371"/>
    <s v="Robert Irvine's - Fit Crunch -  Chocolate Pea"/>
    <s v="Food"/>
    <n v="14997367398"/>
    <s v="Wednesday, April 20, 2022"/>
    <s v="Credit"/>
    <n v="132"/>
    <n v="2"/>
    <n v="1"/>
    <n v="132"/>
    <n v="2"/>
    <n v="1"/>
    <n v="2"/>
    <n v="2"/>
    <x v="110"/>
    <s v="Robert Irvine's - Fit Crunch -  Chocolate Pea"/>
    <s v="Food"/>
    <x v="1"/>
    <b v="1"/>
    <n v="2"/>
    <n v="1.3333333333333333"/>
    <s v="Robert Irvine's "/>
    <s v=" Fit Crunch "/>
    <s v="  Chocolate Pea"/>
    <x v="4"/>
    <s v=" April 20"/>
    <n v="2022"/>
  </r>
  <r>
    <s v="Processed"/>
    <s v="VJ300205292"/>
    <s v="Brunswick Sq Mall"/>
    <s v="BSQ Mall x1364 - Zales"/>
    <s v="Miss Vickie's Potato Chip - Sea Salt Original"/>
    <s v="Food"/>
    <n v="14997514523"/>
    <s v="Wednesday, April 20, 2022"/>
    <s v="Cash"/>
    <n v="114"/>
    <n v="1.5"/>
    <n v="1"/>
    <n v="114"/>
    <n v="1.5"/>
    <n v="1"/>
    <n v="1.5"/>
    <n v="1.5"/>
    <x v="110"/>
    <s v="Miss Vickie's Potato Chip - Sea Salt Original"/>
    <s v="Food"/>
    <x v="1"/>
    <b v="1"/>
    <n v="1.5"/>
    <n v="1"/>
    <s v="Miss Vickie's Potato Chip "/>
    <s v=" Sea Salt Original"/>
    <m/>
    <x v="4"/>
    <s v=" April 20"/>
    <n v="2022"/>
  </r>
  <r>
    <s v="Processed"/>
    <s v="VJ300320686"/>
    <s v="Earle Asphalt"/>
    <s v="Earle Asphalt x1371"/>
    <s v="Robert Irvine's - Fit Crunch -  Chocolate Pea"/>
    <s v="Food"/>
    <n v="14997815957"/>
    <s v="Wednesday, April 20, 2022"/>
    <s v="Cash"/>
    <n v="132"/>
    <n v="2"/>
    <n v="1"/>
    <n v="132"/>
    <n v="2"/>
    <n v="1"/>
    <n v="2"/>
    <n v="2"/>
    <x v="110"/>
    <s v="Robert Irvine's - Fit Crunch -  Chocolate Pea"/>
    <s v="Food"/>
    <x v="1"/>
    <b v="1"/>
    <n v="2"/>
    <n v="1.3333333333333333"/>
    <s v="Robert Irvine's "/>
    <s v=" Fit Crunch "/>
    <s v="  Chocolate Pea"/>
    <x v="4"/>
    <s v=" April 20"/>
    <n v="2022"/>
  </r>
  <r>
    <s v="Processed"/>
    <s v="VJ300320692"/>
    <s v="EB Public Library"/>
    <s v="EB Public Library x1380"/>
    <s v="Poland Springs Water"/>
    <s v="Water"/>
    <n v="14997853627"/>
    <s v="Wednesday, April 20, 2022"/>
    <s v="Credit"/>
    <n v="144"/>
    <n v="1.5"/>
    <n v="1"/>
    <n v="144"/>
    <n v="1.5"/>
    <n v="1"/>
    <n v="1.5"/>
    <n v="1.5"/>
    <x v="110"/>
    <s v="Poland Springs Water"/>
    <s v="Water"/>
    <x v="3"/>
    <b v="1"/>
    <n v="1.5"/>
    <n v="1"/>
    <s v="Poland Springs Water"/>
    <m/>
    <m/>
    <x v="4"/>
    <s v=" April 20"/>
    <n v="2022"/>
  </r>
  <r>
    <s v="Processed"/>
    <s v="VJ300320692"/>
    <s v="EB Public Library"/>
    <s v="EB Public Library x1380"/>
    <s v="Spindrift - Sparkling Water - Pineapple"/>
    <s v="Carbonated"/>
    <n v="14997873262"/>
    <s v="Wednesday, April 20, 2022"/>
    <s v="Cash"/>
    <n v="140"/>
    <n v="1.5"/>
    <n v="1"/>
    <n v="140"/>
    <n v="1.5"/>
    <n v="1"/>
    <n v="1.5"/>
    <n v="1.5"/>
    <x v="110"/>
    <s v="Spindrift - Sparkling Water - Pineapple"/>
    <s v="Carbonated"/>
    <x v="0"/>
    <b v="1"/>
    <n v="1.5"/>
    <n v="1"/>
    <s v="Spindrift "/>
    <s v=" Sparkling Water "/>
    <s v=" Pineapple"/>
    <x v="4"/>
    <s v=" April 20"/>
    <n v="2022"/>
  </r>
  <r>
    <s v="Processed"/>
    <s v="VJ300320692"/>
    <s v="EB Public Library"/>
    <s v="EB Public Library x1380"/>
    <s v="Snapple Diet Tea - Peach Tea"/>
    <s v="Non Carbonated"/>
    <n v="14997945532"/>
    <s v="Wednesday, April 20, 2022"/>
    <s v="Credit"/>
    <n v="147"/>
    <n v="2.5"/>
    <n v="1"/>
    <n v="147"/>
    <n v="2.5"/>
    <n v="1"/>
    <n v="2.5"/>
    <n v="2.5"/>
    <x v="110"/>
    <s v="Snapple Diet Tea - Peach Tea"/>
    <s v="Non Carbonated"/>
    <x v="2"/>
    <b v="1"/>
    <n v="2.5"/>
    <n v="1.6666666666666667"/>
    <s v="Snapple Diet Tea "/>
    <s v=" Peach Tea"/>
    <m/>
    <x v="4"/>
    <s v=" April 20"/>
    <n v="2022"/>
  </r>
  <r>
    <s v="Processed"/>
    <s v="VJ300320609"/>
    <s v="GuttenPlans"/>
    <s v="GuttenPlans x1367"/>
    <s v="Coca Cola - Zero Sugar"/>
    <s v="Carbonated"/>
    <n v="14998096682"/>
    <s v="Wednesday, April 20, 2022"/>
    <s v="Cash"/>
    <n v="142"/>
    <n v="1.5"/>
    <n v="1"/>
    <n v="142"/>
    <n v="1.5"/>
    <n v="1"/>
    <n v="1.5"/>
    <n v="1.5"/>
    <x v="110"/>
    <s v="Coca Cola - Zero Sugar"/>
    <s v="Carbonated"/>
    <x v="0"/>
    <b v="1"/>
    <n v="1.5"/>
    <n v="1"/>
    <s v="Coca Cola "/>
    <s v=" Zero Sugar"/>
    <m/>
    <x v="4"/>
    <s v=" April 20"/>
    <n v="2022"/>
  </r>
  <r>
    <s v="Processed"/>
    <s v="VJ300320609"/>
    <s v="GuttenPlans"/>
    <s v="GuttenPlans x1367"/>
    <s v="Coca Cola - Zero Sugar"/>
    <s v="Carbonated"/>
    <n v="14998097283"/>
    <s v="Wednesday, April 20, 2022"/>
    <s v="Cash"/>
    <n v="142"/>
    <n v="1.5"/>
    <n v="1"/>
    <n v="142"/>
    <n v="1.5"/>
    <n v="1"/>
    <n v="1.5"/>
    <n v="1.5"/>
    <x v="110"/>
    <s v="Coca Cola - Zero Sugar"/>
    <s v="Carbonated"/>
    <x v="0"/>
    <b v="1"/>
    <n v="1.5"/>
    <n v="1"/>
    <s v="Coca Cola "/>
    <s v=" Zero Sugar"/>
    <m/>
    <x v="4"/>
    <s v=" April 20"/>
    <n v="2022"/>
  </r>
  <r>
    <s v="Processed"/>
    <s v="VJ300320609"/>
    <s v="GuttenPlans"/>
    <s v="GuttenPlans x1367"/>
    <s v="Monster Energy Original"/>
    <s v="Carbonated"/>
    <n v="14998210123"/>
    <s v="Wednesday, April 20, 2022"/>
    <s v="Credit"/>
    <n v="146"/>
    <n v="3"/>
    <n v="1"/>
    <n v="146"/>
    <n v="3"/>
    <n v="1"/>
    <n v="3"/>
    <n v="3"/>
    <x v="110"/>
    <s v="Monster Energy Original"/>
    <s v="Carbonated"/>
    <x v="0"/>
    <b v="1"/>
    <n v="3"/>
    <n v="2"/>
    <s v="Monster Energy Original"/>
    <m/>
    <m/>
    <x v="4"/>
    <s v=" April 20"/>
    <n v="2022"/>
  </r>
  <r>
    <s v="Processed"/>
    <s v="VJ300205292"/>
    <s v="Brunswick Sq Mall"/>
    <s v="BSQ Mall x1364 - Zales"/>
    <s v="Oreo Mini"/>
    <s v="Food"/>
    <n v="14998424598"/>
    <s v="Wednesday, April 20, 2022"/>
    <s v="Cash"/>
    <n v="121"/>
    <n v="2"/>
    <n v="1"/>
    <n v="121"/>
    <n v="2"/>
    <n v="1"/>
    <n v="2"/>
    <n v="2"/>
    <x v="110"/>
    <s v="Oreo Mini"/>
    <s v="Food"/>
    <x v="1"/>
    <b v="1"/>
    <n v="2"/>
    <n v="1.3333333333333333"/>
    <s v="Oreo Mini"/>
    <m/>
    <m/>
    <x v="4"/>
    <s v=" April 20"/>
    <n v="2022"/>
  </r>
  <r>
    <s v="Processed"/>
    <s v="VJ300320692"/>
    <s v="EB Public Library"/>
    <s v="EB Public Library x1380"/>
    <s v="Takis FUGEO mini"/>
    <s v="Food"/>
    <n v="14998448400"/>
    <s v="Wednesday, April 20, 2022"/>
    <s v="Cash"/>
    <n v="121"/>
    <n v="1.5"/>
    <n v="1"/>
    <n v="121"/>
    <n v="1.5"/>
    <n v="1"/>
    <n v="1.5"/>
    <n v="1.5"/>
    <x v="110"/>
    <s v="Takis FUGEO mini"/>
    <s v="Food"/>
    <x v="1"/>
    <b v="1"/>
    <n v="1.5"/>
    <n v="1"/>
    <s v="Takis FUGEO mini"/>
    <m/>
    <m/>
    <x v="4"/>
    <s v=" April 20"/>
    <n v="2022"/>
  </r>
  <r>
    <s v="Processed"/>
    <s v="VJ300320692"/>
    <s v="EB Public Library"/>
    <s v="EB Public Library x1380"/>
    <s v="Takis FUGEO mini"/>
    <s v="Food"/>
    <n v="14998450454"/>
    <s v="Wednesday, April 20, 2022"/>
    <s v="Cash"/>
    <n v="121"/>
    <n v="1.5"/>
    <n v="1"/>
    <n v="121"/>
    <n v="1.5"/>
    <n v="1"/>
    <n v="1.5"/>
    <n v="1.5"/>
    <x v="110"/>
    <s v="Takis FUGEO mini"/>
    <s v="Food"/>
    <x v="1"/>
    <b v="1"/>
    <n v="1.5"/>
    <n v="1"/>
    <s v="Takis FUGEO mini"/>
    <m/>
    <m/>
    <x v="4"/>
    <s v=" April 20"/>
    <n v="2022"/>
  </r>
  <r>
    <s v="Processed"/>
    <s v="VJ300320692"/>
    <s v="EB Public Library"/>
    <s v="EB Public Library x1380"/>
    <s v="Takis FUGEO mini"/>
    <s v="Food"/>
    <n v="14998484947"/>
    <s v="Wednesday, April 20, 2022"/>
    <s v="Cash"/>
    <n v="121"/>
    <n v="1.5"/>
    <n v="1"/>
    <n v="121"/>
    <n v="1.5"/>
    <n v="1"/>
    <n v="1.5"/>
    <n v="1.5"/>
    <x v="110"/>
    <s v="Takis FUGEO mini"/>
    <s v="Food"/>
    <x v="1"/>
    <b v="1"/>
    <n v="1.5"/>
    <n v="1"/>
    <s v="Takis FUGEO mini"/>
    <m/>
    <m/>
    <x v="4"/>
    <s v=" April 20"/>
    <n v="2022"/>
  </r>
  <r>
    <s v="Processed"/>
    <s v="VJ300320692"/>
    <s v="EB Public Library"/>
    <s v="EB Public Library x1380"/>
    <s v="Poland Springs Water"/>
    <s v="Water"/>
    <n v="14998488279"/>
    <s v="Wednesday, April 20, 2022"/>
    <s v="Cash"/>
    <n v="144"/>
    <n v="1.5"/>
    <n v="1"/>
    <n v="144"/>
    <n v="1.5"/>
    <n v="1"/>
    <n v="1.5"/>
    <n v="1.5"/>
    <x v="110"/>
    <s v="Poland Springs Water"/>
    <s v="Water"/>
    <x v="3"/>
    <b v="1"/>
    <n v="1.5"/>
    <n v="1"/>
    <s v="Poland Springs Water"/>
    <m/>
    <m/>
    <x v="4"/>
    <s v=" April 20"/>
    <n v="2022"/>
  </r>
  <r>
    <s v="Processed"/>
    <s v="VJ300320692"/>
    <s v="EB Public Library"/>
    <s v="EB Public Library x1380"/>
    <s v="Takis FUGEO mini"/>
    <s v="Food"/>
    <n v="14998526322"/>
    <s v="Wednesday, April 20, 2022"/>
    <s v="Cash"/>
    <n v="121"/>
    <n v="1.5"/>
    <n v="1"/>
    <n v="121"/>
    <n v="1.5"/>
    <n v="1"/>
    <n v="1.5"/>
    <n v="1.5"/>
    <x v="110"/>
    <s v="Takis FUGEO mini"/>
    <s v="Food"/>
    <x v="1"/>
    <b v="1"/>
    <n v="1.5"/>
    <n v="1"/>
    <s v="Takis FUGEO mini"/>
    <m/>
    <m/>
    <x v="4"/>
    <s v=" April 20"/>
    <n v="2022"/>
  </r>
  <r>
    <s v="Processed"/>
    <s v="VJ300320692"/>
    <s v="EB Public Library"/>
    <s v="EB Public Library x1380"/>
    <s v="Takis FUGEO mini"/>
    <s v="Food"/>
    <n v="14998526710"/>
    <s v="Wednesday, April 20, 2022"/>
    <s v="Cash"/>
    <n v="121"/>
    <n v="1.5"/>
    <n v="1"/>
    <n v="121"/>
    <n v="1.5"/>
    <n v="1"/>
    <n v="1.5"/>
    <n v="1.5"/>
    <x v="110"/>
    <s v="Takis FUGEO mini"/>
    <s v="Food"/>
    <x v="1"/>
    <b v="1"/>
    <n v="1.5"/>
    <n v="1"/>
    <s v="Takis FUGEO mini"/>
    <m/>
    <m/>
    <x v="4"/>
    <s v=" April 20"/>
    <n v="2022"/>
  </r>
  <r>
    <s v="Processed"/>
    <s v="VJ300320692"/>
    <s v="EB Public Library"/>
    <s v="EB Public Library x1380"/>
    <s v="SunChips Multigrain - French Onion"/>
    <s v="Food"/>
    <n v="14998545603"/>
    <s v="Wednesday, April 20, 2022"/>
    <s v="Credit"/>
    <n v="111"/>
    <n v="1.5"/>
    <n v="1"/>
    <n v="111"/>
    <n v="1.5"/>
    <n v="1"/>
    <n v="1.5"/>
    <n v="1.5"/>
    <x v="110"/>
    <s v="SunChips Multigrain - French Onion"/>
    <s v="Food"/>
    <x v="1"/>
    <b v="1"/>
    <n v="1.5"/>
    <n v="1"/>
    <s v="SunChips Multigrain "/>
    <s v=" French Onion"/>
    <m/>
    <x v="4"/>
    <s v=" April 20"/>
    <n v="2022"/>
  </r>
  <r>
    <s v="Processed"/>
    <s v="VJ300320692"/>
    <s v="EB Public Library"/>
    <s v="EB Public Library x1380"/>
    <s v="CheezIt - Original"/>
    <s v="Food"/>
    <n v="14998889337"/>
    <s v="Wednesday, April 20, 2022"/>
    <s v="Credit"/>
    <n v="124"/>
    <n v="1.25"/>
    <n v="1"/>
    <n v="124"/>
    <n v="1.25"/>
    <n v="1"/>
    <n v="1.25"/>
    <n v="1.25"/>
    <x v="110"/>
    <s v="CheezIt - Original"/>
    <s v="Food"/>
    <x v="1"/>
    <b v="1"/>
    <n v="1.25"/>
    <n v="0.83333333333333337"/>
    <s v="CheezIt "/>
    <s v=" Original"/>
    <m/>
    <x v="4"/>
    <s v=" April 20"/>
    <n v="2022"/>
  </r>
  <r>
    <s v="Processed"/>
    <s v="VJ300320609"/>
    <s v="GuttenPlans"/>
    <s v="GuttenPlans x1367"/>
    <s v="Coca Cola - Zero Sugar"/>
    <s v="Carbonated"/>
    <n v="14998951828"/>
    <s v="Wednesday, April 20, 2022"/>
    <s v="Cash"/>
    <n v="141"/>
    <n v="1.5"/>
    <n v="1"/>
    <n v="141"/>
    <n v="1.5"/>
    <n v="1"/>
    <n v="1.5"/>
    <n v="1.5"/>
    <x v="110"/>
    <s v="Coca Cola - Zero Sugar"/>
    <s v="Carbonated"/>
    <x v="0"/>
    <b v="1"/>
    <n v="1.5"/>
    <n v="1"/>
    <s v="Coca Cola "/>
    <s v=" Zero Sugar"/>
    <m/>
    <x v="4"/>
    <s v=" April 20"/>
    <n v="2022"/>
  </r>
  <r>
    <s v="Processed"/>
    <s v="VJ300320611"/>
    <s v="Brunswick Sq Mall"/>
    <s v="BSQ Mall x1366 - ATT"/>
    <s v="S. Pellegrino Sparkling Mineral Water"/>
    <s v="Water"/>
    <n v="14999019229"/>
    <s v="Wednesday, April 20, 2022"/>
    <s v="Cash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4"/>
    <s v=" April 20"/>
    <n v="2022"/>
  </r>
  <r>
    <s v="Processed"/>
    <s v="VJ300320609"/>
    <s v="GuttenPlans"/>
    <s v="GuttenPlans x1367"/>
    <s v="Chum Fruit Bites - Mango/Strawberry"/>
    <s v="Food"/>
    <n v="14999329760"/>
    <s v="Wednesday, April 20, 2022"/>
    <s v="Cash"/>
    <n v="132"/>
    <n v="1.25"/>
    <n v="1"/>
    <n v="132"/>
    <n v="1.25"/>
    <n v="1"/>
    <n v="1.25"/>
    <n v="1.25"/>
    <x v="110"/>
    <s v="Chum Fruit Bites - Mango/Strawberry"/>
    <s v="Food"/>
    <x v="1"/>
    <b v="1"/>
    <n v="1.25"/>
    <n v="0.83333333333333337"/>
    <s v="Chum Fruit Bites "/>
    <s v=" Mango/Strawberry"/>
    <m/>
    <x v="4"/>
    <s v=" April 20"/>
    <n v="2022"/>
  </r>
  <r>
    <s v="Processed"/>
    <s v="VJ300320611"/>
    <s v="Brunswick Sq Mall"/>
    <s v="BSQ Mall x1366 - ATT"/>
    <s v="Monster Energy Original"/>
    <s v="Carbonated"/>
    <n v="15000712418"/>
    <s v="Thursday, April 21, 2022"/>
    <s v="Credit"/>
    <n v="146"/>
    <n v="3"/>
    <n v="1"/>
    <n v="146"/>
    <n v="3"/>
    <n v="1"/>
    <n v="3"/>
    <n v="3"/>
    <x v="99"/>
    <s v="Monster Energy Original"/>
    <s v="Carbonated"/>
    <x v="0"/>
    <b v="1"/>
    <n v="3"/>
    <n v="2"/>
    <s v="Monster Energy Original"/>
    <m/>
    <m/>
    <x v="5"/>
    <s v=" April 21"/>
    <n v="2022"/>
  </r>
  <r>
    <s v="Processed"/>
    <s v="VJ300320692"/>
    <s v="EB Public Library"/>
    <s v="EB Public Library x1380"/>
    <s v="Bai Antioxidant - Tanzania Lemon Super Tea"/>
    <s v="Non Carbonated"/>
    <n v="15000796006"/>
    <s v="Thursday, April 21, 2022"/>
    <s v="Credit"/>
    <n v="145"/>
    <n v="2.75"/>
    <n v="1"/>
    <n v="145"/>
    <n v="2.75"/>
    <n v="1"/>
    <n v="2.75"/>
    <n v="2.75"/>
    <x v="111"/>
    <s v="Bai Antioxidant - Tanzania Lemon Super Tea"/>
    <s v="Non Carbonated"/>
    <x v="2"/>
    <b v="1"/>
    <n v="2.75"/>
    <n v="1.8333333333333333"/>
    <s v="Bai Antioxidant "/>
    <s v=" Tanzania Lemon Super Tea"/>
    <m/>
    <x v="5"/>
    <s v=" April 21"/>
    <n v="2022"/>
  </r>
  <r>
    <s v="Processed"/>
    <s v="VJ300320686"/>
    <s v="Earle Asphalt"/>
    <s v="Earle Asphalt x1371"/>
    <s v="Miss Vickie's Potato Chip - Sea Salt &amp; Vinega"/>
    <s v="Food"/>
    <n v="15001197930"/>
    <s v="Thursday, April 21, 2022"/>
    <s v="Cash"/>
    <n v="110"/>
    <n v="1.5"/>
    <n v="1"/>
    <n v="110"/>
    <n v="1.5"/>
    <n v="1"/>
    <n v="1.5"/>
    <n v="1.5"/>
    <x v="111"/>
    <s v="Miss Vickie's Potato Chip - Sea Salt &amp; Vinega"/>
    <s v="Food"/>
    <x v="1"/>
    <b v="1"/>
    <n v="1.5"/>
    <n v="1"/>
    <s v="Miss Vickie's Potato Chip "/>
    <s v=" Sea Salt &amp; Vinega"/>
    <m/>
    <x v="5"/>
    <s v=" April 21"/>
    <n v="2022"/>
  </r>
  <r>
    <s v="Processed"/>
    <s v="VJ300320692"/>
    <s v="EB Public Library"/>
    <s v="EB Public Library x1380"/>
    <s v="Genius Keto Bar - Chocolate Dream"/>
    <s v="Food"/>
    <n v="15001895437"/>
    <s v="Thursday, April 21, 2022"/>
    <s v="Cash"/>
    <n v="136"/>
    <n v="2"/>
    <n v="1"/>
    <n v="136"/>
    <n v="2"/>
    <n v="1"/>
    <n v="2"/>
    <n v="2"/>
    <x v="111"/>
    <s v="Genius Keto Bar - Chocolate Dream"/>
    <s v="Food"/>
    <x v="1"/>
    <b v="1"/>
    <n v="2"/>
    <n v="1.3333333333333333"/>
    <s v="Genius Keto Bar "/>
    <s v=" Chocolate Dream"/>
    <m/>
    <x v="5"/>
    <s v=" April 21"/>
    <n v="2022"/>
  </r>
  <r>
    <s v="Processed"/>
    <s v="VJ300320692"/>
    <s v="EB Public Library"/>
    <s v="EB Public Library x1380"/>
    <s v="Spindrift - Sparkling Water - Pineapple"/>
    <s v="Carbonated"/>
    <n v="15001898031"/>
    <s v="Thursday, April 21, 2022"/>
    <s v="Cash"/>
    <n v="140"/>
    <n v="1.5"/>
    <n v="1"/>
    <n v="140"/>
    <n v="1.5"/>
    <n v="1"/>
    <n v="1.5"/>
    <n v="1.5"/>
    <x v="111"/>
    <s v="Spindrift - Sparkling Water - Pineapple"/>
    <s v="Carbonated"/>
    <x v="0"/>
    <b v="1"/>
    <n v="1.5"/>
    <n v="1"/>
    <s v="Spindrift "/>
    <s v=" Sparkling Water "/>
    <s v=" Pineapple"/>
    <x v="5"/>
    <s v=" April 21"/>
    <n v="2022"/>
  </r>
  <r>
    <s v="Processed"/>
    <s v="VJ300320692"/>
    <s v="EB Public Library"/>
    <s v="EB Public Library x1380"/>
    <s v="Takis FUGEO mini"/>
    <s v="Food"/>
    <n v="15002106071"/>
    <s v="Thursday, April 21, 2022"/>
    <s v="Cash"/>
    <n v="123"/>
    <n v="1.5"/>
    <n v="1"/>
    <n v="123"/>
    <n v="1.5"/>
    <n v="1"/>
    <n v="1.5"/>
    <n v="1.5"/>
    <x v="111"/>
    <s v="Takis FUGEO mini"/>
    <s v="Food"/>
    <x v="1"/>
    <b v="1"/>
    <n v="1.5"/>
    <n v="1"/>
    <s v="Takis FUGEO mini"/>
    <m/>
    <m/>
    <x v="5"/>
    <s v=" April 21"/>
    <n v="2022"/>
  </r>
  <r>
    <s v="Processed"/>
    <s v="VJ300320692"/>
    <s v="EB Public Library"/>
    <s v="EB Public Library x1380"/>
    <s v="Pop Corners - White Cheddar"/>
    <s v="Food"/>
    <n v="15002295238"/>
    <s v="Thursday, April 21, 2022"/>
    <s v="Cash"/>
    <n v="113"/>
    <n v="1.5"/>
    <n v="1"/>
    <n v="113"/>
    <n v="1.5"/>
    <n v="1"/>
    <n v="1.5"/>
    <n v="1.5"/>
    <x v="111"/>
    <s v="Pop Corners - White Cheddar"/>
    <s v="Food"/>
    <x v="1"/>
    <b v="1"/>
    <n v="1.5"/>
    <n v="1"/>
    <s v="Pop Corners "/>
    <s v=" White Cheddar"/>
    <m/>
    <x v="5"/>
    <s v=" April 21"/>
    <n v="2022"/>
  </r>
  <r>
    <s v="Processed"/>
    <s v="VJ300320692"/>
    <s v="EB Public Library"/>
    <s v="EB Public Library x1380"/>
    <s v="Robert Irvine's - Fit Crunch -  Chocolate Pea"/>
    <s v="Food"/>
    <n v="15002969284"/>
    <s v="Thursday, April 21, 2022"/>
    <s v="Cash"/>
    <n v="131"/>
    <n v="2"/>
    <n v="1"/>
    <n v="131"/>
    <n v="2"/>
    <n v="1"/>
    <n v="2"/>
    <n v="2"/>
    <x v="111"/>
    <s v="Robert Irvine's - Fit Crunch -  Chocolate Pea"/>
    <s v="Food"/>
    <x v="1"/>
    <b v="1"/>
    <n v="2"/>
    <n v="1.3333333333333333"/>
    <s v="Robert Irvine's "/>
    <s v=" Fit Crunch "/>
    <s v="  Chocolate Pea"/>
    <x v="5"/>
    <s v=" April 21"/>
    <n v="2022"/>
  </r>
  <r>
    <s v="Processed"/>
    <s v="VJ300320692"/>
    <s v="EB Public Library"/>
    <s v="EB Public Library x1380"/>
    <s v="Iberia Coconut Water"/>
    <s v="Non Carbonated"/>
    <n v="15003380095"/>
    <s v="Thursday, April 21, 2022"/>
    <s v="Credit"/>
    <n v="141"/>
    <n v="2"/>
    <n v="1"/>
    <n v="141"/>
    <n v="2"/>
    <n v="1"/>
    <n v="2"/>
    <n v="2"/>
    <x v="111"/>
    <s v="Iberia Coconut Water"/>
    <s v="Non Carbonated"/>
    <x v="2"/>
    <b v="1"/>
    <n v="2"/>
    <n v="1.3333333333333333"/>
    <s v="Iberia Coconut Water"/>
    <m/>
    <m/>
    <x v="5"/>
    <s v=" April 21"/>
    <n v="2022"/>
  </r>
  <r>
    <s v="Processed"/>
    <s v="VJ300320692"/>
    <s v="EB Public Library"/>
    <s v="EB Public Library x1380"/>
    <s v="Oreo Mini"/>
    <s v="Food"/>
    <n v="15003425655"/>
    <s v="Thursday, April 21, 2022"/>
    <s v="Credit"/>
    <n v="120"/>
    <n v="2"/>
    <n v="1"/>
    <n v="120"/>
    <n v="2"/>
    <n v="1"/>
    <n v="2"/>
    <n v="2"/>
    <x v="111"/>
    <s v="Oreo Mini"/>
    <s v="Food"/>
    <x v="1"/>
    <b v="1"/>
    <n v="2"/>
    <n v="1.3333333333333333"/>
    <s v="Oreo Mini"/>
    <m/>
    <m/>
    <x v="5"/>
    <s v=" April 21"/>
    <n v="2022"/>
  </r>
  <r>
    <s v="Processed"/>
    <s v="VJ300320611"/>
    <s v="Brunswick Sq Mall"/>
    <s v="BSQ Mall x1366 - ATT"/>
    <s v="S. Pellegrino Sparkling Mineral Water"/>
    <s v="Water"/>
    <n v="15003712751"/>
    <s v="Thursday, April 21, 2022"/>
    <s v="Credit"/>
    <n v="143"/>
    <n v="2"/>
    <n v="1"/>
    <n v="143"/>
    <n v="2"/>
    <n v="1"/>
    <n v="2"/>
    <n v="2"/>
    <x v="99"/>
    <s v="S. Pellegrino Sparkling Mineral Water"/>
    <s v="Water"/>
    <x v="3"/>
    <b v="1"/>
    <n v="2"/>
    <n v="1.3333333333333333"/>
    <s v="S. Pellegrino Sparkling Mineral Water"/>
    <m/>
    <m/>
    <x v="5"/>
    <s v=" April 21"/>
    <n v="2022"/>
  </r>
  <r>
    <s v="Processed"/>
    <s v="VJ300320609"/>
    <s v="GuttenPlans"/>
    <s v="GuttenPlans x1367"/>
    <s v="Quaker ButterMilk Ranch Rice Crisps"/>
    <s v="Food"/>
    <n v="15003866593"/>
    <s v="Thursday, April 21, 2022"/>
    <s v="Cash"/>
    <n v="125"/>
    <n v="1"/>
    <n v="1"/>
    <n v="125"/>
    <n v="1"/>
    <n v="1"/>
    <n v="1"/>
    <n v="1"/>
    <x v="111"/>
    <s v="Quaker ButterMilk Ranch Rice Crisps"/>
    <s v="Food"/>
    <x v="1"/>
    <b v="1"/>
    <n v="1"/>
    <n v="0.66666666666666663"/>
    <s v="Quaker ButterMilk Ranch Rice Crisps"/>
    <m/>
    <m/>
    <x v="5"/>
    <s v=" April 21"/>
    <n v="2022"/>
  </r>
  <r>
    <s v="Processed"/>
    <s v="VJ300320692"/>
    <s v="EB Public Library"/>
    <s v="EB Public Library x1380"/>
    <s v="Coca Cola - Zero Sugar"/>
    <s v="Carbonated"/>
    <n v="15003971386"/>
    <s v="Thursday, April 21, 2022"/>
    <s v="Credit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Monster Energy Original"/>
    <s v="Carbonated"/>
    <n v="15004099442"/>
    <s v="Thursday, April 21, 2022"/>
    <s v="Cash"/>
    <n v="146"/>
    <n v="3"/>
    <n v="1"/>
    <n v="146"/>
    <n v="3"/>
    <n v="1"/>
    <n v="3"/>
    <n v="3"/>
    <x v="111"/>
    <s v="Monster Energy Original"/>
    <s v="Carbonated"/>
    <x v="0"/>
    <b v="1"/>
    <n v="3"/>
    <n v="2"/>
    <s v="Monster Energy Original"/>
    <m/>
    <m/>
    <x v="5"/>
    <s v=" April 21"/>
    <n v="2022"/>
  </r>
  <r>
    <s v="Processed"/>
    <s v="VJ300320692"/>
    <s v="EB Public Library"/>
    <s v="EB Public Library x1380"/>
    <s v="Wonderful Pistachios - Variety"/>
    <s v="Food"/>
    <n v="15004191886"/>
    <s v="Thursday, April 21, 2022"/>
    <s v="Cash"/>
    <n v="134"/>
    <n v="2"/>
    <n v="1"/>
    <n v="134"/>
    <n v="2"/>
    <n v="1"/>
    <n v="2"/>
    <n v="2"/>
    <x v="111"/>
    <s v="Wonderful Pistachios - Variety"/>
    <s v="Food"/>
    <x v="1"/>
    <b v="1"/>
    <n v="2"/>
    <n v="1.3333333333333333"/>
    <s v="Wonderful Pistachios "/>
    <s v=" Variety"/>
    <m/>
    <x v="5"/>
    <s v=" April 21"/>
    <n v="2022"/>
  </r>
  <r>
    <s v="Processed"/>
    <s v="VJ300320692"/>
    <s v="EB Public Library"/>
    <s v="EB Public Library x1380"/>
    <s v="Hungry Buddha - Coconut Cocoa"/>
    <s v="Food"/>
    <n v="15004202047"/>
    <s v="Thursday, April 21, 2022"/>
    <s v="Cash"/>
    <n v="139"/>
    <n v="2"/>
    <n v="1"/>
    <n v="139"/>
    <n v="2"/>
    <n v="1"/>
    <n v="2"/>
    <n v="2"/>
    <x v="111"/>
    <s v="Hungry Buddha - Coconut Cocoa"/>
    <s v="Food"/>
    <x v="1"/>
    <b v="1"/>
    <n v="2"/>
    <n v="1.3333333333333333"/>
    <s v="Hungry Buddha "/>
    <s v=" Coconut Cocoa"/>
    <m/>
    <x v="5"/>
    <s v=" April 21"/>
    <n v="2022"/>
  </r>
  <r>
    <s v="Processed"/>
    <s v="VJ300320611"/>
    <s v="Brunswick Sq Mall"/>
    <s v="BSQ Mall x1366 - ATT"/>
    <s v="Oreo Mini"/>
    <s v="Food"/>
    <n v="15004204286"/>
    <s v="Thursday, April 21, 2022"/>
    <s v="Credit"/>
    <n v="122"/>
    <n v="2"/>
    <n v="1"/>
    <n v="122"/>
    <n v="2"/>
    <n v="1"/>
    <n v="2"/>
    <n v="2"/>
    <x v="99"/>
    <s v="Oreo Mini"/>
    <s v="Food"/>
    <x v="1"/>
    <b v="1"/>
    <n v="2"/>
    <n v="1.3333333333333333"/>
    <s v="Oreo Mini"/>
    <m/>
    <m/>
    <x v="5"/>
    <s v=" April 21"/>
    <n v="2022"/>
  </r>
  <r>
    <s v="Processed"/>
    <s v="VJ300205292"/>
    <s v="Brunswick Sq Mall"/>
    <s v="BSQ Mall x1364 - Zales"/>
    <s v="Oreo Mini"/>
    <s v="Food"/>
    <n v="15004229623"/>
    <s v="Thursday, April 21, 2022"/>
    <s v="Credit"/>
    <n v="121"/>
    <n v="2"/>
    <n v="1"/>
    <n v="121"/>
    <n v="2"/>
    <n v="1"/>
    <n v="2"/>
    <n v="2"/>
    <x v="111"/>
    <s v="Oreo Mini"/>
    <s v="Food"/>
    <x v="1"/>
    <b v="1"/>
    <n v="2"/>
    <n v="1.3333333333333333"/>
    <s v="Oreo Mini"/>
    <m/>
    <m/>
    <x v="5"/>
    <s v=" April 21"/>
    <n v="2022"/>
  </r>
  <r>
    <s v="Processed"/>
    <s v="VJ300205292"/>
    <s v="Brunswick Sq Mall"/>
    <s v="BSQ Mall x1364 - Zales"/>
    <s v="KitKat - Crisp Wafers"/>
    <s v="Food"/>
    <n v="15004233750"/>
    <s v="Thursday, April 21, 2022"/>
    <s v="Credit"/>
    <n v="130"/>
    <n v="2"/>
    <n v="1"/>
    <n v="130"/>
    <n v="2"/>
    <n v="1"/>
    <n v="2"/>
    <n v="2"/>
    <x v="111"/>
    <s v="KitKat - Crisp Wafers"/>
    <s v="Food"/>
    <x v="1"/>
    <b v="1"/>
    <n v="2"/>
    <n v="1.3333333333333333"/>
    <s v="KitKat "/>
    <s v=" Crisp Wafers"/>
    <m/>
    <x v="5"/>
    <s v=" April 21"/>
    <n v="2022"/>
  </r>
  <r>
    <s v="Processed"/>
    <s v="VJ300320692"/>
    <s v="EB Public Library"/>
    <s v="EB Public Library x1380"/>
    <s v="Pop Corners - Kettle Corn"/>
    <s v="Food"/>
    <n v="15004273054"/>
    <s v="Thursday, April 21, 2022"/>
    <s v="Credit"/>
    <n v="110"/>
    <n v="1.5"/>
    <n v="1"/>
    <n v="110"/>
    <n v="1.5"/>
    <n v="1"/>
    <n v="1.5"/>
    <n v="1.5"/>
    <x v="111"/>
    <s v="Pop Corners - Kettle Corn"/>
    <s v="Food"/>
    <x v="1"/>
    <b v="1"/>
    <n v="1.5"/>
    <n v="1"/>
    <s v="Pop Corners "/>
    <s v=" Kettle Corn"/>
    <m/>
    <x v="5"/>
    <s v=" April 21"/>
    <n v="2022"/>
  </r>
  <r>
    <s v="Processed"/>
    <s v="VJ300320692"/>
    <s v="EB Public Library"/>
    <s v="EB Public Library x1380"/>
    <s v="Pop Corners - White Cheddar"/>
    <s v="Food"/>
    <n v="15004276278"/>
    <s v="Thursday, April 21, 2022"/>
    <s v="Credit"/>
    <n v="113"/>
    <n v="1.5"/>
    <n v="1"/>
    <n v="113"/>
    <n v="1.5"/>
    <n v="1"/>
    <n v="1.5"/>
    <n v="1.5"/>
    <x v="111"/>
    <s v="Pop Corners - White Cheddar"/>
    <s v="Food"/>
    <x v="1"/>
    <b v="1"/>
    <n v="1.5"/>
    <n v="1"/>
    <s v="Pop Corners "/>
    <s v=" White Cheddar"/>
    <m/>
    <x v="5"/>
    <s v=" April 21"/>
    <n v="2022"/>
  </r>
  <r>
    <s v="Processed"/>
    <s v="VJ300320692"/>
    <s v="EB Public Library"/>
    <s v="EB Public Library x1380"/>
    <s v="Poland Springs Water"/>
    <s v="Water"/>
    <n v="15004423145"/>
    <s v="Thursday, April 21, 2022"/>
    <s v="Credit"/>
    <n v="144"/>
    <n v="1.5"/>
    <n v="1"/>
    <n v="144"/>
    <n v="1.5"/>
    <n v="1"/>
    <n v="1.5"/>
    <n v="1.5"/>
    <x v="111"/>
    <s v="Poland Springs Water"/>
    <s v="Water"/>
    <x v="3"/>
    <b v="1"/>
    <n v="1.5"/>
    <n v="1"/>
    <s v="Poland Springs Water"/>
    <m/>
    <m/>
    <x v="5"/>
    <s v=" April 21"/>
    <n v="2022"/>
  </r>
  <r>
    <s v="Processed"/>
    <s v="VJ300320609"/>
    <s v="GuttenPlans"/>
    <s v="GuttenPlans x1367"/>
    <s v="Coca Cola - Zero Sugar"/>
    <s v="Carbonated"/>
    <n v="15004437151"/>
    <s v="Thursday, April 21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Coca Cola - Zero Sugar"/>
    <s v="Carbonated"/>
    <n v="15004451734"/>
    <s v="Thursday, April 21, 2022"/>
    <s v="Cash"/>
    <n v="141"/>
    <n v="1.5"/>
    <n v="1"/>
    <n v="141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Coca Cola - Zero Sugar"/>
    <s v="Carbonated"/>
    <n v="15004526254"/>
    <s v="Thursday, April 21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Coca Cola - Zero Sugar"/>
    <s v="Carbonated"/>
    <n v="15004554886"/>
    <s v="Thursday, April 21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Coca Cola - Zero Sugar"/>
    <s v="Carbonated"/>
    <n v="15005039892"/>
    <s v="Thursday, April 21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Coca Cola - Zero Sugar"/>
    <s v="Carbonated"/>
    <n v="15005041840"/>
    <s v="Thursday, April 21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5"/>
    <s v=" April 21"/>
    <n v="2022"/>
  </r>
  <r>
    <s v="Processed"/>
    <s v="VJ300320609"/>
    <s v="GuttenPlans"/>
    <s v="GuttenPlans x1367"/>
    <s v="Monster Energy Original"/>
    <s v="Carbonated"/>
    <n v="15005069404"/>
    <s v="Thursday, April 21, 2022"/>
    <s v="Credit"/>
    <n v="146"/>
    <n v="3"/>
    <n v="1"/>
    <n v="146"/>
    <n v="3"/>
    <n v="1"/>
    <n v="3"/>
    <n v="3"/>
    <x v="111"/>
    <s v="Monster Energy Original"/>
    <s v="Carbonated"/>
    <x v="0"/>
    <b v="1"/>
    <n v="3"/>
    <n v="2"/>
    <s v="Monster Energy Original"/>
    <m/>
    <m/>
    <x v="5"/>
    <s v=" April 21"/>
    <n v="2022"/>
  </r>
  <r>
    <s v="Processed"/>
    <s v="VJ300320609"/>
    <s v="GuttenPlans"/>
    <s v="GuttenPlans x1367"/>
    <s v="Coca Cola - Zero Sugar"/>
    <s v="Carbonated"/>
    <n v="15005206728"/>
    <s v="Friday, April 22, 2022"/>
    <s v="Cash"/>
    <n v="142"/>
    <n v="1.5"/>
    <n v="1"/>
    <n v="142"/>
    <n v="1.5"/>
    <n v="1"/>
    <n v="1.5"/>
    <n v="1.5"/>
    <x v="111"/>
    <s v="Coca Cola - Zero Sugar"/>
    <s v="Carbonated"/>
    <x v="0"/>
    <b v="1"/>
    <n v="1.5"/>
    <n v="1"/>
    <s v="Coca Cola "/>
    <s v=" Zero Sugar"/>
    <m/>
    <x v="6"/>
    <s v=" April 22"/>
    <n v="2022"/>
  </r>
  <r>
    <s v="Processed"/>
    <s v="VJ300320609"/>
    <s v="GuttenPlans"/>
    <s v="GuttenPlans x1367"/>
    <s v="Coca Cola - Zero Sugar"/>
    <s v="Carbonated"/>
    <n v="15005805050"/>
    <s v="Friday, April 22, 2022"/>
    <s v="Cash"/>
    <n v="141"/>
    <n v="1.5"/>
    <n v="1"/>
    <n v="141"/>
    <n v="1.5"/>
    <n v="1"/>
    <n v="1.5"/>
    <n v="1.5"/>
    <x v="99"/>
    <s v="Coca Cola - Zero Sugar"/>
    <s v="Carbonated"/>
    <x v="0"/>
    <b v="1"/>
    <n v="1.5"/>
    <n v="1"/>
    <s v="Coca Cola "/>
    <s v=" Zero Sugar"/>
    <m/>
    <x v="6"/>
    <s v=" April 22"/>
    <n v="2022"/>
  </r>
  <r>
    <s v="Processed"/>
    <s v="VJ300320692"/>
    <s v="EB Public Library"/>
    <s v="EB Public Library x1380"/>
    <s v="SunChips Multigrain - Original"/>
    <s v="Food"/>
    <n v="15007104821"/>
    <s v="Friday, April 22, 2022"/>
    <s v="Credit"/>
    <n v="114"/>
    <n v="1.5"/>
    <n v="1"/>
    <n v="114"/>
    <n v="1.5"/>
    <n v="1"/>
    <n v="1.5"/>
    <n v="1.5"/>
    <x v="99"/>
    <s v="SunChips Multigrain - Original"/>
    <s v="Food"/>
    <x v="1"/>
    <b v="1"/>
    <n v="1.5"/>
    <n v="1"/>
    <s v="SunChips Multigrain "/>
    <s v=" Original"/>
    <m/>
    <x v="6"/>
    <s v=" April 22"/>
    <n v="2022"/>
  </r>
  <r>
    <s v="Processed"/>
    <s v="VJ300205292"/>
    <s v="Brunswick Sq Mall"/>
    <s v="BSQ Mall x1364 - Zales"/>
    <s v="SunChips Multigrain - Original"/>
    <s v="Food"/>
    <n v="15008098141"/>
    <s v="Friday, April 22, 2022"/>
    <s v="Cash"/>
    <n v="112"/>
    <n v="1.5"/>
    <n v="1"/>
    <n v="112"/>
    <n v="1.5"/>
    <n v="1"/>
    <n v="1.5"/>
    <n v="1.5"/>
    <x v="99"/>
    <s v="SunChips Multigrain - Original"/>
    <s v="Food"/>
    <x v="1"/>
    <b v="1"/>
    <n v="1.5"/>
    <n v="1"/>
    <s v="SunChips Multigrain "/>
    <s v=" Original"/>
    <m/>
    <x v="6"/>
    <s v=" April 22"/>
    <n v="2022"/>
  </r>
  <r>
    <s v="Processed"/>
    <s v="VJ300320692"/>
    <s v="EB Public Library"/>
    <s v="EB Public Library x1380"/>
    <s v="Bai Antioxidant - Tanzania Lemon Super Tea"/>
    <s v="Non Carbonated"/>
    <n v="15008266154"/>
    <s v="Friday, April 22, 2022"/>
    <s v="Cash"/>
    <n v="145"/>
    <n v="2.75"/>
    <n v="1"/>
    <n v="145"/>
    <n v="2.75"/>
    <n v="1"/>
    <n v="2.75"/>
    <n v="2.75"/>
    <x v="99"/>
    <s v="Bai Antioxidant - Tanzania Lemon Super Tea"/>
    <s v="Non Carbonated"/>
    <x v="2"/>
    <b v="1"/>
    <n v="2.75"/>
    <n v="1.8333333333333333"/>
    <s v="Bai Antioxidant "/>
    <s v=" Tanzania Lemon Super Tea"/>
    <m/>
    <x v="6"/>
    <s v=" April 22"/>
    <n v="2022"/>
  </r>
  <r>
    <s v="Processed"/>
    <s v="VJ300320609"/>
    <s v="GuttenPlans"/>
    <s v="GuttenPlans x1367"/>
    <s v="Quaker Caramel Rice Crisps"/>
    <s v="Food"/>
    <n v="15008386426"/>
    <s v="Friday, April 22, 2022"/>
    <s v="Cash"/>
    <n v="122"/>
    <n v="1.5"/>
    <n v="1"/>
    <n v="122"/>
    <n v="1.5"/>
    <n v="1"/>
    <n v="1.5"/>
    <n v="1.5"/>
    <x v="99"/>
    <s v="Quaker Caramel Rice Crisps"/>
    <s v="Food"/>
    <x v="1"/>
    <b v="1"/>
    <n v="1.5"/>
    <n v="1"/>
    <s v="Quaker Caramel Rice Crisps"/>
    <m/>
    <m/>
    <x v="6"/>
    <s v=" April 22"/>
    <n v="2022"/>
  </r>
  <r>
    <s v="Processed"/>
    <s v="VJ300320609"/>
    <s v="GuttenPlans"/>
    <s v="GuttenPlans x1367"/>
    <s v="Quaker Apple Cinnamon Rice Crisps"/>
    <s v="Food"/>
    <n v="15008388984"/>
    <s v="Friday, April 22, 2022"/>
    <s v="Cash"/>
    <n v="124"/>
    <n v="1"/>
    <n v="1"/>
    <n v="124"/>
    <n v="1"/>
    <n v="1"/>
    <n v="1"/>
    <n v="1"/>
    <x v="99"/>
    <s v="Quaker Apple Cinnamon Rice Crisps"/>
    <s v="Food"/>
    <x v="1"/>
    <b v="1"/>
    <n v="1"/>
    <n v="0.66666666666666663"/>
    <s v="Quaker Apple Cinnamon Rice Crisps"/>
    <m/>
    <m/>
    <x v="6"/>
    <s v=" April 22"/>
    <n v="2022"/>
  </r>
  <r>
    <s v="Processed"/>
    <s v="VJ300320609"/>
    <s v="GuttenPlans"/>
    <s v="GuttenPlans x1367"/>
    <s v="Pop Corners - Kettle Corn"/>
    <s v="Food"/>
    <n v="15008390575"/>
    <s v="Friday, April 22, 2022"/>
    <s v="Cash"/>
    <n v="111"/>
    <n v="1.5"/>
    <n v="1"/>
    <n v="111"/>
    <n v="1.5"/>
    <n v="1"/>
    <n v="1.5"/>
    <n v="1.5"/>
    <x v="99"/>
    <s v="Pop Corners - Kettle Corn"/>
    <s v="Food"/>
    <x v="1"/>
    <b v="1"/>
    <n v="1.5"/>
    <n v="1"/>
    <s v="Pop Corners "/>
    <s v=" Kettle Corn"/>
    <m/>
    <x v="6"/>
    <s v=" April 22"/>
    <n v="2022"/>
  </r>
  <r>
    <s v="Processed"/>
    <s v="VJ300320692"/>
    <s v="EB Public Library"/>
    <s v="EB Public Library x1380"/>
    <s v="Poland Springs Water"/>
    <s v="Water"/>
    <n v="15008423446"/>
    <s v="Friday, April 22, 2022"/>
    <s v="Cash"/>
    <n v="144"/>
    <n v="1.5"/>
    <n v="1"/>
    <n v="144"/>
    <n v="1.5"/>
    <n v="1"/>
    <n v="1.5"/>
    <n v="1.5"/>
    <x v="99"/>
    <s v="Poland Springs Water"/>
    <s v="Water"/>
    <x v="3"/>
    <b v="1"/>
    <n v="1.5"/>
    <n v="1"/>
    <s v="Poland Springs Water"/>
    <m/>
    <m/>
    <x v="6"/>
    <s v=" April 22"/>
    <n v="2022"/>
  </r>
  <r>
    <s v="Processed"/>
    <s v="VJ300320692"/>
    <s v="EB Public Library"/>
    <s v="EB Public Library x1380"/>
    <s v="Poland Springs Water"/>
    <s v="Water"/>
    <n v="15008576891"/>
    <s v="Friday, April 22, 2022"/>
    <s v="Cash"/>
    <n v="144"/>
    <n v="1.5"/>
    <n v="1"/>
    <n v="144"/>
    <n v="1.5"/>
    <n v="1"/>
    <n v="1.5"/>
    <n v="1.5"/>
    <x v="99"/>
    <s v="Poland Springs Water"/>
    <s v="Water"/>
    <x v="3"/>
    <b v="1"/>
    <n v="1.5"/>
    <n v="1"/>
    <s v="Poland Springs Water"/>
    <m/>
    <m/>
    <x v="6"/>
    <s v=" April 22"/>
    <n v="2022"/>
  </r>
  <r>
    <s v="Processed"/>
    <s v="VJ300320609"/>
    <s v="GuttenPlans"/>
    <s v="GuttenPlans x1367"/>
    <s v="Newtons Fig Bar"/>
    <s v="Food"/>
    <n v="15008668430"/>
    <s v="Friday, April 22, 2022"/>
    <s v="Cash"/>
    <n v="136"/>
    <n v="1.5"/>
    <n v="1"/>
    <n v="136"/>
    <n v="1.5"/>
    <n v="1"/>
    <n v="1.5"/>
    <n v="1.5"/>
    <x v="99"/>
    <s v="Newtons Fig Bar"/>
    <s v="Food"/>
    <x v="1"/>
    <b v="1"/>
    <n v="1.5"/>
    <n v="1"/>
    <s v="Newtons Fig Bar"/>
    <m/>
    <m/>
    <x v="6"/>
    <s v=" April 22"/>
    <n v="2022"/>
  </r>
  <r>
    <s v="Processed"/>
    <s v="VJ300320609"/>
    <s v="GuttenPlans"/>
    <s v="GuttenPlans x1367"/>
    <s v="Cheetos - Fleming Hot Crunchy"/>
    <s v="Food"/>
    <n v="15009026624"/>
    <s v="Friday, April 22, 2022"/>
    <s v="Cash"/>
    <n v="123"/>
    <n v="1.5"/>
    <n v="1"/>
    <n v="123"/>
    <n v="1.5"/>
    <n v="1"/>
    <n v="1.5"/>
    <n v="1.5"/>
    <x v="99"/>
    <s v="Cheetos - Fleming Hot Crunchy"/>
    <s v="Food"/>
    <x v="1"/>
    <b v="1"/>
    <n v="1.5"/>
    <n v="1"/>
    <s v="Cheetos "/>
    <s v=" Fleming Hot Crunchy"/>
    <m/>
    <x v="6"/>
    <s v=" April 22"/>
    <n v="2022"/>
  </r>
  <r>
    <s v="Processed"/>
    <s v="VJ300205292"/>
    <s v="Brunswick Sq Mall"/>
    <s v="BSQ Mall x1364 - Zales"/>
    <s v="Vitamin Water - Squeezed Lemonade"/>
    <s v="Water"/>
    <n v="15009037268"/>
    <s v="Friday, April 22, 2022"/>
    <s v="Credit"/>
    <n v="147"/>
    <n v="2.75"/>
    <n v="1"/>
    <n v="147"/>
    <n v="2.75"/>
    <n v="1"/>
    <n v="2.75"/>
    <n v="2.75"/>
    <x v="99"/>
    <s v="Vitamin Water - Squeezed Lemonade"/>
    <s v="Water"/>
    <x v="3"/>
    <b v="1"/>
    <n v="2.75"/>
    <n v="1.8333333333333333"/>
    <s v="Vitamin Water "/>
    <s v=" Squeezed Lemonade"/>
    <m/>
    <x v="6"/>
    <s v=" April 22"/>
    <n v="2022"/>
  </r>
  <r>
    <s v="Processed"/>
    <s v="VJ300320611"/>
    <s v="Brunswick Sq Mall"/>
    <s v="BSQ Mall x1366 - ATT"/>
    <s v="Snyder's of Hanover Pretzel - Cheddar Cheese"/>
    <s v="Food"/>
    <n v="15009044963"/>
    <s v="Friday, April 22, 2022"/>
    <s v="Credit"/>
    <n v="120"/>
    <n v="1.5"/>
    <n v="1"/>
    <n v="120"/>
    <n v="1.5"/>
    <n v="1"/>
    <n v="1.5"/>
    <n v="3"/>
    <x v="99"/>
    <s v="Snyder's of Hanover Pretzel - Cheddar Cheese"/>
    <s v="Food"/>
    <x v="1"/>
    <b v="1"/>
    <n v="1.5"/>
    <n v="1"/>
    <s v="Snyder's of Hanover Pretzel "/>
    <s v=" Cheddar Cheese"/>
    <m/>
    <x v="6"/>
    <s v=" April 22"/>
    <n v="2022"/>
  </r>
  <r>
    <s v="Processed"/>
    <s v="VJ300320611"/>
    <s v="Brunswick Sq Mall"/>
    <s v="BSQ Mall x1366 - ATT"/>
    <s v="Good Health Veggie Stix - Sea Salt"/>
    <s v="Food"/>
    <n v="15009044963"/>
    <s v="Friday, April 22, 2022"/>
    <s v="Credit"/>
    <n v="110"/>
    <n v="1.5"/>
    <n v="1"/>
    <n v="110"/>
    <n v="1.5"/>
    <n v="1"/>
    <n v="1.5"/>
    <n v="3"/>
    <x v="99"/>
    <s v="Good Health Veggie Stix - Sea Salt"/>
    <s v="Food"/>
    <x v="1"/>
    <b v="1"/>
    <n v="1.5"/>
    <n v="1"/>
    <s v="Good Health Veggie Stix "/>
    <s v=" Sea Salt"/>
    <m/>
    <x v="6"/>
    <s v=" April 22"/>
    <n v="2022"/>
  </r>
  <r>
    <s v="Processed"/>
    <s v="VJ300205292"/>
    <s v="Brunswick Sq Mall"/>
    <s v="BSQ Mall x1364 - Zales"/>
    <s v="Monster Energy Original"/>
    <s v="Carbonated"/>
    <n v="15009221379"/>
    <s v="Friday, April 22, 2022"/>
    <s v="Cash"/>
    <n v="146"/>
    <n v="3"/>
    <n v="1"/>
    <n v="146"/>
    <n v="3"/>
    <n v="1"/>
    <n v="3"/>
    <n v="3"/>
    <x v="99"/>
    <s v="Monster Energy Original"/>
    <s v="Carbonated"/>
    <x v="0"/>
    <b v="1"/>
    <n v="3"/>
    <n v="2"/>
    <s v="Monster Energy Original"/>
    <m/>
    <m/>
    <x v="6"/>
    <s v=" April 22"/>
    <n v="2022"/>
  </r>
  <r>
    <s v="Processed"/>
    <s v="VJ300320609"/>
    <s v="GuttenPlans"/>
    <s v="GuttenPlans x1367"/>
    <s v="Coca Cola - Zero Sugar"/>
    <s v="Carbonated"/>
    <n v="15009905803"/>
    <s v="Friday, April 22, 2022"/>
    <s v="Cash"/>
    <n v="142"/>
    <n v="1.5"/>
    <n v="1"/>
    <n v="142"/>
    <n v="1.5"/>
    <n v="1"/>
    <n v="1.5"/>
    <n v="1.5"/>
    <x v="99"/>
    <s v="Coca Cola - Zero Sugar"/>
    <s v="Carbonated"/>
    <x v="0"/>
    <b v="1"/>
    <n v="1.5"/>
    <n v="1"/>
    <s v="Coca Cola "/>
    <s v=" Zero Sugar"/>
    <m/>
    <x v="6"/>
    <s v=" April 22"/>
    <n v="2022"/>
  </r>
  <r>
    <s v="Processed"/>
    <s v="VJ300205292"/>
    <s v="Brunswick Sq Mall"/>
    <s v="BSQ Mall x1364 - Zales"/>
    <s v="Vitamin Water - Ice Cool Blue Lavender"/>
    <s v="Water"/>
    <n v="15009956874"/>
    <s v="Friday, April 22, 2022"/>
    <s v="Credit"/>
    <n v="145"/>
    <n v="2.75"/>
    <n v="1"/>
    <n v="145"/>
    <n v="2.75"/>
    <n v="1"/>
    <n v="2.75"/>
    <n v="2.75"/>
    <x v="99"/>
    <s v="Vitamin Water - Ice Cool Blue Lavender"/>
    <s v="Water"/>
    <x v="3"/>
    <b v="1"/>
    <n v="2.75"/>
    <n v="1.8333333333333333"/>
    <s v="Vitamin Water "/>
    <s v=" Ice Cool Blue Lavender"/>
    <m/>
    <x v="6"/>
    <s v=" April 22"/>
    <n v="2022"/>
  </r>
  <r>
    <s v="Processed"/>
    <s v="VJ300320609"/>
    <s v="GuttenPlans"/>
    <s v="GuttenPlans x1367"/>
    <s v="Funyuns - Flaming Hot"/>
    <s v="Food"/>
    <n v="15010235549"/>
    <s v="Friday, April 22, 2022"/>
    <s v="Cash"/>
    <n v="123"/>
    <n v="1.5"/>
    <n v="1"/>
    <n v="123"/>
    <n v="1.5"/>
    <n v="1"/>
    <n v="1.5"/>
    <n v="1.5"/>
    <x v="99"/>
    <s v="Funyuns - Flaming Hot"/>
    <s v="Food"/>
    <x v="1"/>
    <b v="1"/>
    <n v="1.5"/>
    <n v="1"/>
    <s v="Funyuns "/>
    <s v=" Flaming Hot"/>
    <m/>
    <x v="6"/>
    <s v=" April 22"/>
    <n v="2022"/>
  </r>
  <r>
    <s v="Processed"/>
    <s v="VJ300320609"/>
    <s v="GuttenPlans"/>
    <s v="GuttenPlans x1367"/>
    <s v="Coca Cola - Zero Sugar"/>
    <s v="Carbonated"/>
    <n v="15010236468"/>
    <s v="Friday, April 22, 2022"/>
    <s v="Cash"/>
    <n v="141"/>
    <n v="1.5"/>
    <n v="1"/>
    <n v="141"/>
    <n v="1.5"/>
    <n v="1"/>
    <n v="1.5"/>
    <n v="1.5"/>
    <x v="99"/>
    <s v="Coca Cola - Zero Sugar"/>
    <s v="Carbonated"/>
    <x v="0"/>
    <b v="1"/>
    <n v="1.5"/>
    <n v="1"/>
    <s v="Coca Cola "/>
    <s v=" Zero Sugar"/>
    <m/>
    <x v="6"/>
    <s v=" April 22"/>
    <n v="2022"/>
  </r>
  <r>
    <s v="Processed"/>
    <s v="VJ300320609"/>
    <s v="GuttenPlans"/>
    <s v="GuttenPlans x1367"/>
    <s v="KitKat - Crisp Wafers"/>
    <s v="Food"/>
    <n v="15010240985"/>
    <s v="Friday, April 22, 2022"/>
    <s v="Cash"/>
    <n v="134"/>
    <n v="2"/>
    <n v="1"/>
    <n v="134"/>
    <n v="2"/>
    <n v="1"/>
    <n v="2"/>
    <n v="2"/>
    <x v="99"/>
    <s v="KitKat - Crisp Wafers"/>
    <s v="Food"/>
    <x v="1"/>
    <b v="1"/>
    <n v="2"/>
    <n v="1.3333333333333333"/>
    <s v="KitKat "/>
    <s v=" Crisp Wafers"/>
    <m/>
    <x v="6"/>
    <s v=" April 22"/>
    <n v="2022"/>
  </r>
  <r>
    <s v="Processed"/>
    <s v="VJ300320609"/>
    <s v="GuttenPlans"/>
    <s v="GuttenPlans x1367"/>
    <s v="Lays - Classic"/>
    <s v="Food"/>
    <n v="15010250207"/>
    <s v="Friday, April 22, 2022"/>
    <s v="Cash"/>
    <n v="122"/>
    <n v="1.5"/>
    <n v="1"/>
    <n v="122"/>
    <n v="1.5"/>
    <n v="1"/>
    <n v="1.5"/>
    <n v="1.5"/>
    <x v="99"/>
    <s v="Lays - Classic"/>
    <s v="Food"/>
    <x v="1"/>
    <b v="1"/>
    <n v="1.5"/>
    <n v="1"/>
    <s v="Lays "/>
    <s v=" Classic"/>
    <m/>
    <x v="6"/>
    <s v=" April 22"/>
    <n v="2022"/>
  </r>
  <r>
    <s v="Processed"/>
    <s v="VJ300320609"/>
    <s v="GuttenPlans"/>
    <s v="GuttenPlans x1367"/>
    <s v="Cheetos Puffs"/>
    <s v="Food"/>
    <n v="15010257916"/>
    <s v="Friday, April 22, 2022"/>
    <s v="Cash"/>
    <n v="120"/>
    <n v="1.5"/>
    <n v="1"/>
    <n v="120"/>
    <n v="1.5"/>
    <n v="1"/>
    <n v="1.5"/>
    <n v="1.5"/>
    <x v="99"/>
    <s v="Cheetos Puffs"/>
    <s v="Food"/>
    <x v="1"/>
    <b v="1"/>
    <n v="1.5"/>
    <n v="1"/>
    <s v="Cheetos Puffs"/>
    <m/>
    <m/>
    <x v="6"/>
    <s v=" April 22"/>
    <n v="2022"/>
  </r>
  <r>
    <s v="Processed"/>
    <s v="VJ300320609"/>
    <s v="GuttenPlans"/>
    <s v="GuttenPlans x1367"/>
    <s v="Fritos - Original"/>
    <s v="Food"/>
    <n v="15010260121"/>
    <s v="Friday, April 22, 2022"/>
    <s v="Cash"/>
    <n v="111"/>
    <n v="1.5"/>
    <n v="1"/>
    <n v="111"/>
    <n v="1.5"/>
    <n v="1"/>
    <n v="1.5"/>
    <n v="1.5"/>
    <x v="99"/>
    <s v="Fritos - Original"/>
    <s v="Food"/>
    <x v="1"/>
    <b v="1"/>
    <n v="1.5"/>
    <n v="1"/>
    <s v="Fritos "/>
    <s v=" Original"/>
    <m/>
    <x v="6"/>
    <s v=" April 22"/>
    <n v="2022"/>
  </r>
  <r>
    <s v="Processed"/>
    <s v="VJ300320609"/>
    <s v="GuttenPlans"/>
    <s v="GuttenPlans x1367"/>
    <s v="Sunkist Soda - Orange"/>
    <s v="Carbonated"/>
    <n v="15010262651"/>
    <s v="Friday, April 22, 2022"/>
    <s v="Cash"/>
    <n v="140"/>
    <n v="1.25"/>
    <n v="1"/>
    <n v="140"/>
    <n v="1.25"/>
    <n v="1"/>
    <n v="1.25"/>
    <n v="1.25"/>
    <x v="99"/>
    <s v="Sunkist Soda - Orange"/>
    <s v="Carbonated"/>
    <x v="0"/>
    <b v="1"/>
    <n v="1.25"/>
    <n v="0.83333333333333337"/>
    <s v="Sunkist Soda "/>
    <s v=" Orange"/>
    <m/>
    <x v="6"/>
    <s v=" April 22"/>
    <n v="2022"/>
  </r>
  <r>
    <s v="Processed"/>
    <s v="VJ300320609"/>
    <s v="GuttenPlans"/>
    <s v="GuttenPlans x1367"/>
    <s v="Cheetos Puffs"/>
    <s v="Food"/>
    <n v="15010363126"/>
    <s v="Friday, April 22, 2022"/>
    <s v="Cash"/>
    <n v="120"/>
    <n v="1.5"/>
    <n v="1"/>
    <n v="120"/>
    <n v="1.5"/>
    <n v="1"/>
    <n v="1.5"/>
    <n v="1.5"/>
    <x v="99"/>
    <s v="Cheetos Puffs"/>
    <s v="Food"/>
    <x v="1"/>
    <b v="1"/>
    <n v="1.5"/>
    <n v="1"/>
    <s v="Cheetos Puffs"/>
    <m/>
    <m/>
    <x v="6"/>
    <s v=" April 22"/>
    <n v="2022"/>
  </r>
  <r>
    <s v="Processed"/>
    <s v="VJ300320609"/>
    <s v="GuttenPlans"/>
    <s v="GuttenPlans x1367"/>
    <s v="Cheetos Cheddar Jalapeno"/>
    <s v="Food"/>
    <n v="15010383213"/>
    <s v="Friday, April 22, 2022"/>
    <s v="Cash"/>
    <n v="124"/>
    <n v="1.5"/>
    <n v="1"/>
    <n v="124"/>
    <n v="1.5"/>
    <n v="1"/>
    <n v="1.5"/>
    <n v="1.5"/>
    <x v="99"/>
    <s v="Cheetos Cheddar Jalapeno"/>
    <s v="Food"/>
    <x v="1"/>
    <b v="1"/>
    <n v="1.5"/>
    <n v="1"/>
    <s v="Cheetos Cheddar Jalapeno"/>
    <m/>
    <m/>
    <x v="6"/>
    <s v=" April 22"/>
    <n v="2022"/>
  </r>
  <r>
    <s v="Processed"/>
    <s v="VJ300320609"/>
    <s v="GuttenPlans"/>
    <s v="GuttenPlans x1367"/>
    <s v="Cheetos Puffs"/>
    <s v="Food"/>
    <n v="15010383159"/>
    <s v="Friday, April 22, 2022"/>
    <s v="Cash"/>
    <n v="120"/>
    <n v="1.5"/>
    <n v="1"/>
    <n v="120"/>
    <n v="1.5"/>
    <n v="1"/>
    <n v="1.5"/>
    <n v="1.5"/>
    <x v="99"/>
    <s v="Cheetos Puffs"/>
    <s v="Food"/>
    <x v="1"/>
    <b v="1"/>
    <n v="1.5"/>
    <n v="1"/>
    <s v="Cheetos Puffs"/>
    <m/>
    <m/>
    <x v="6"/>
    <s v=" April 22"/>
    <n v="2022"/>
  </r>
  <r>
    <s v="Processed"/>
    <s v="VJ300320609"/>
    <s v="GuttenPlans"/>
    <s v="GuttenPlans x1367"/>
    <s v="Cheetos Puffs"/>
    <s v="Food"/>
    <n v="15010399445"/>
    <s v="Friday, April 22, 2022"/>
    <s v="Credit"/>
    <n v="120"/>
    <n v="1.5"/>
    <n v="1"/>
    <n v="120"/>
    <n v="1.5"/>
    <n v="1"/>
    <n v="1.5"/>
    <n v="1.5"/>
    <x v="99"/>
    <s v="Cheetos Puffs"/>
    <s v="Food"/>
    <x v="1"/>
    <b v="1"/>
    <n v="1.5"/>
    <n v="1"/>
    <s v="Cheetos Puffs"/>
    <m/>
    <m/>
    <x v="6"/>
    <s v=" April 22"/>
    <n v="2022"/>
  </r>
  <r>
    <s v="Processed"/>
    <s v="VJ300320609"/>
    <s v="GuttenPlans"/>
    <s v="GuttenPlans x1367"/>
    <s v="Cheetos Flaming Hot Limon Crunchy"/>
    <s v="Food"/>
    <n v="15010535840"/>
    <s v="Saturday, April 23, 2022"/>
    <s v="Cash"/>
    <n v="121"/>
    <n v="1.5"/>
    <n v="1"/>
    <n v="121"/>
    <n v="1.5"/>
    <n v="1"/>
    <n v="1.5"/>
    <n v="1.5"/>
    <x v="99"/>
    <s v="Cheetos Flaming Hot Limon Crunchy"/>
    <s v="Food"/>
    <x v="1"/>
    <b v="1"/>
    <n v="1.5"/>
    <n v="1"/>
    <s v="Cheetos Flaming Hot Limon Crunchy"/>
    <m/>
    <m/>
    <x v="0"/>
    <s v=" April 23"/>
    <n v="2022"/>
  </r>
  <r>
    <s v="Processed"/>
    <s v="VJ300320609"/>
    <s v="GuttenPlans"/>
    <s v="GuttenPlans x1367"/>
    <s v="Coca Cola - Zero Sugar"/>
    <s v="Carbonated"/>
    <n v="15010699035"/>
    <s v="Saturday, April 23, 2022"/>
    <s v="Cash"/>
    <n v="141"/>
    <n v="1.5"/>
    <n v="1"/>
    <n v="141"/>
    <n v="1.5"/>
    <n v="1"/>
    <n v="1.5"/>
    <n v="1.5"/>
    <x v="99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92"/>
    <s v="EB Public Library"/>
    <s v="EB Public Library x1380"/>
    <s v="Coca Cola - Zero Sugar"/>
    <s v="Carbonated"/>
    <n v="15011279737"/>
    <s v="Saturday, April 23, 2022"/>
    <s v="Cash"/>
    <n v="142"/>
    <n v="1.5"/>
    <n v="1"/>
    <n v="142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92"/>
    <s v="EB Public Library"/>
    <s v="EB Public Library x1380"/>
    <s v="Oreo Mini"/>
    <s v="Food"/>
    <n v="15011282397"/>
    <s v="Saturday, April 23, 2022"/>
    <s v="Cash"/>
    <n v="120"/>
    <n v="2"/>
    <n v="1"/>
    <n v="120"/>
    <n v="2"/>
    <n v="1"/>
    <n v="2"/>
    <n v="2"/>
    <x v="112"/>
    <s v="Oreo Mini"/>
    <s v="Food"/>
    <x v="1"/>
    <b v="1"/>
    <n v="2"/>
    <n v="1.3333333333333333"/>
    <s v="Oreo Mini"/>
    <m/>
    <m/>
    <x v="0"/>
    <s v=" April 23"/>
    <n v="2022"/>
  </r>
  <r>
    <s v="Processed"/>
    <s v="VJ300320692"/>
    <s v="EB Public Library"/>
    <s v="EB Public Library x1380"/>
    <s v="Takis FUGEO mini"/>
    <s v="Food"/>
    <n v="15011283272"/>
    <s v="Saturday, April 23, 2022"/>
    <s v="Cash"/>
    <n v="123"/>
    <n v="1.5"/>
    <n v="1"/>
    <n v="123"/>
    <n v="1.5"/>
    <n v="1"/>
    <n v="1.5"/>
    <n v="1.5"/>
    <x v="112"/>
    <s v="Takis FUGEO mini"/>
    <s v="Food"/>
    <x v="1"/>
    <b v="1"/>
    <n v="1.5"/>
    <n v="1"/>
    <s v="Takis FUGEO mini"/>
    <m/>
    <m/>
    <x v="0"/>
    <s v=" April 23"/>
    <n v="2022"/>
  </r>
  <r>
    <s v="Processed"/>
    <s v="VJ300320609"/>
    <s v="GuttenPlans"/>
    <s v="GuttenPlans x1367"/>
    <s v="Coca Cola - Zero Sugar"/>
    <s v="Carbonated"/>
    <n v="15011482750"/>
    <s v="Saturday, April 23, 2022"/>
    <s v="Cash"/>
    <n v="142"/>
    <n v="1.5"/>
    <n v="1"/>
    <n v="142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92"/>
    <s v="EB Public Library"/>
    <s v="EB Public Library x1380"/>
    <s v="Bai Antioxidant - Tanzania Lemon Super Tea"/>
    <s v="Non Carbonated"/>
    <n v="15011900025"/>
    <s v="Saturday, April 23, 2022"/>
    <s v="Cash"/>
    <n v="145"/>
    <n v="2.75"/>
    <n v="1"/>
    <n v="145"/>
    <n v="2.75"/>
    <n v="1"/>
    <n v="2.75"/>
    <n v="2.75"/>
    <x v="112"/>
    <s v="Bai Antioxidant - Tanzania Lemon Super Tea"/>
    <s v="Non Carbonated"/>
    <x v="2"/>
    <b v="1"/>
    <n v="2.75"/>
    <n v="1.8333333333333333"/>
    <s v="Bai Antioxidant "/>
    <s v=" Tanzania Lemon Super Tea"/>
    <m/>
    <x v="0"/>
    <s v=" April 23"/>
    <n v="2022"/>
  </r>
  <r>
    <s v="Processed"/>
    <s v="VJ300320609"/>
    <s v="GuttenPlans"/>
    <s v="GuttenPlans x1367"/>
    <s v="Lays - Classic"/>
    <s v="Food"/>
    <n v="15012066591"/>
    <s v="Saturday, April 23, 2022"/>
    <s v="Cash"/>
    <n v="122"/>
    <n v="1.5"/>
    <n v="1"/>
    <n v="122"/>
    <n v="1.5"/>
    <n v="1"/>
    <n v="1.5"/>
    <n v="1.5"/>
    <x v="112"/>
    <s v="Lays - Classic"/>
    <s v="Food"/>
    <x v="1"/>
    <b v="1"/>
    <n v="1.5"/>
    <n v="1"/>
    <s v="Lays "/>
    <s v=" Classic"/>
    <m/>
    <x v="0"/>
    <s v=" April 23"/>
    <n v="2022"/>
  </r>
  <r>
    <s v="Processed"/>
    <s v="VJ300205292"/>
    <s v="Brunswick Sq Mall"/>
    <s v="BSQ Mall x1364 - Zales"/>
    <s v="Coca Cola - Zero Sugar"/>
    <s v="Carbonated"/>
    <n v="15012273438"/>
    <s v="Saturday, April 23, 2022"/>
    <s v="Cash"/>
    <n v="140"/>
    <n v="1.5"/>
    <n v="1"/>
    <n v="140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09"/>
    <s v="GuttenPlans"/>
    <s v="GuttenPlans x1367"/>
    <s v="Monster Energy Original"/>
    <s v="Carbonated"/>
    <n v="15012388366"/>
    <s v="Saturday, April 23, 2022"/>
    <s v="Cash"/>
    <n v="146"/>
    <n v="3"/>
    <n v="1"/>
    <n v="146"/>
    <n v="3"/>
    <n v="1"/>
    <n v="3"/>
    <n v="3"/>
    <x v="112"/>
    <s v="Monster Energy Original"/>
    <s v="Carbonated"/>
    <x v="0"/>
    <b v="1"/>
    <n v="3"/>
    <n v="2"/>
    <s v="Monster Energy Original"/>
    <m/>
    <m/>
    <x v="0"/>
    <s v=" April 23"/>
    <n v="2022"/>
  </r>
  <r>
    <s v="Processed"/>
    <s v="VJ300320609"/>
    <s v="GuttenPlans"/>
    <s v="GuttenPlans x1367"/>
    <s v="Monster Energy Original"/>
    <s v="Carbonated"/>
    <n v="15012391303"/>
    <s v="Saturday, April 23, 2022"/>
    <s v="Cash"/>
    <n v="144"/>
    <n v="3"/>
    <n v="1"/>
    <n v="144"/>
    <n v="3"/>
    <n v="1"/>
    <n v="3"/>
    <n v="3"/>
    <x v="112"/>
    <s v="Monster Energy Original"/>
    <s v="Carbonated"/>
    <x v="0"/>
    <b v="1"/>
    <n v="3"/>
    <n v="2"/>
    <s v="Monster Energy Original"/>
    <m/>
    <m/>
    <x v="0"/>
    <s v=" April 23"/>
    <n v="2022"/>
  </r>
  <r>
    <s v="Processed"/>
    <s v="VJ300320609"/>
    <s v="GuttenPlans"/>
    <s v="GuttenPlans x1367"/>
    <s v="Nutri Grain Apple Cinnamon"/>
    <s v="Food"/>
    <n v="15012392305"/>
    <s v="Saturday, April 23, 2022"/>
    <s v="Cash"/>
    <n v="133"/>
    <n v="1.5"/>
    <n v="1"/>
    <n v="133"/>
    <n v="1.5"/>
    <n v="1"/>
    <n v="1.5"/>
    <n v="1.5"/>
    <x v="112"/>
    <s v="Nutri Grain Apple Cinnamon"/>
    <s v="Food"/>
    <x v="1"/>
    <b v="1"/>
    <n v="1.5"/>
    <n v="1"/>
    <s v="Nutri Grain Apple Cinnamon"/>
    <m/>
    <m/>
    <x v="0"/>
    <s v=" April 23"/>
    <n v="2022"/>
  </r>
  <r>
    <s v="Processed"/>
    <s v="VJ300320609"/>
    <s v="GuttenPlans"/>
    <s v="GuttenPlans x1367"/>
    <s v="Cheetos Puffs"/>
    <s v="Food"/>
    <n v="15012546775"/>
    <s v="Saturday, April 23, 2022"/>
    <s v="Cash"/>
    <n v="120"/>
    <n v="1.5"/>
    <n v="1"/>
    <n v="120"/>
    <n v="1.5"/>
    <n v="1"/>
    <n v="1.5"/>
    <n v="1.5"/>
    <x v="112"/>
    <s v="Cheetos Puffs"/>
    <s v="Food"/>
    <x v="1"/>
    <b v="1"/>
    <n v="1.5"/>
    <n v="1"/>
    <s v="Cheetos Puffs"/>
    <m/>
    <m/>
    <x v="0"/>
    <s v=" April 23"/>
    <n v="2022"/>
  </r>
  <r>
    <s v="Processed"/>
    <s v="VJ300320609"/>
    <s v="GuttenPlans"/>
    <s v="GuttenPlans x1367"/>
    <s v="Coca Cola - Zero Sugar"/>
    <s v="Carbonated"/>
    <n v="15012547601"/>
    <s v="Saturday, April 23, 2022"/>
    <s v="Cash"/>
    <n v="142"/>
    <n v="1.5"/>
    <n v="1"/>
    <n v="142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09"/>
    <s v="GuttenPlans"/>
    <s v="GuttenPlans x1367"/>
    <s v="Coca Cola - Zero Sugar"/>
    <s v="Carbonated"/>
    <n v="15012854148"/>
    <s v="Saturday, April 23, 2022"/>
    <s v="Cash"/>
    <n v="141"/>
    <n v="1.5"/>
    <n v="1"/>
    <n v="141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09"/>
    <s v="GuttenPlans"/>
    <s v="GuttenPlans x1367"/>
    <s v="Coca Cola - Zero Sugar"/>
    <s v="Carbonated"/>
    <n v="15013075048"/>
    <s v="Saturday, April 23, 2022"/>
    <s v="Cash"/>
    <n v="141"/>
    <n v="1.5"/>
    <n v="1"/>
    <n v="141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09"/>
    <s v="GuttenPlans"/>
    <s v="GuttenPlans x1367"/>
    <s v="Coca Cola - Zero Sugar"/>
    <s v="Carbonated"/>
    <n v="15013076352"/>
    <s v="Saturday, April 23, 2022"/>
    <s v="Cash"/>
    <n v="141"/>
    <n v="1.5"/>
    <n v="1"/>
    <n v="141"/>
    <n v="1.5"/>
    <n v="1"/>
    <n v="1.5"/>
    <n v="1.5"/>
    <x v="112"/>
    <s v="Coca Cola - Zero Sugar"/>
    <s v="Carbonated"/>
    <x v="0"/>
    <b v="1"/>
    <n v="1.5"/>
    <n v="1"/>
    <s v="Coca Cola "/>
    <s v=" Zero Sugar"/>
    <m/>
    <x v="0"/>
    <s v=" April 23"/>
    <n v="2022"/>
  </r>
  <r>
    <s v="Processed"/>
    <s v="VJ300320609"/>
    <s v="GuttenPlans"/>
    <s v="GuttenPlans x1367"/>
    <s v="Cheetos Puffs"/>
    <s v="Food"/>
    <n v="15013077280"/>
    <s v="Saturday, April 23, 2022"/>
    <s v="Cash"/>
    <n v="120"/>
    <n v="1.5"/>
    <n v="1"/>
    <n v="120"/>
    <n v="1.5"/>
    <n v="1"/>
    <n v="1.5"/>
    <n v="1.5"/>
    <x v="112"/>
    <s v="Cheetos Puffs"/>
    <s v="Food"/>
    <x v="1"/>
    <b v="1"/>
    <n v="1.5"/>
    <n v="1"/>
    <s v="Cheetos Puffs"/>
    <m/>
    <m/>
    <x v="0"/>
    <s v=" April 23"/>
    <n v="2022"/>
  </r>
  <r>
    <s v="Processed"/>
    <s v="VJ300320609"/>
    <s v="GuttenPlans"/>
    <s v="GuttenPlans x1367"/>
    <s v="Sunkist Soda - Orange"/>
    <s v="Carbonated"/>
    <n v="15013079529"/>
    <s v="Saturday, April 23, 2022"/>
    <s v="Cash"/>
    <n v="140"/>
    <n v="1.25"/>
    <n v="1"/>
    <n v="140"/>
    <n v="1.25"/>
    <n v="1"/>
    <n v="1.25"/>
    <n v="1.25"/>
    <x v="112"/>
    <s v="Sunkist Soda - Orange"/>
    <s v="Carbonated"/>
    <x v="0"/>
    <b v="1"/>
    <n v="1.25"/>
    <n v="0.83333333333333337"/>
    <s v="Sunkist Soda "/>
    <s v=" Orange"/>
    <m/>
    <x v="0"/>
    <s v=" April 23"/>
    <n v="2022"/>
  </r>
  <r>
    <s v="Processed"/>
    <s v="VJ300320609"/>
    <s v="GuttenPlans"/>
    <s v="GuttenPlans x1367"/>
    <s v="Lays - Classic"/>
    <s v="Food"/>
    <n v="15013159935"/>
    <s v="Saturday, April 23, 2022"/>
    <s v="Cash"/>
    <n v="122"/>
    <n v="1.5"/>
    <n v="1"/>
    <n v="122"/>
    <n v="1.5"/>
    <n v="1"/>
    <n v="1.5"/>
    <n v="1.5"/>
    <x v="112"/>
    <s v="Lays - Classic"/>
    <s v="Food"/>
    <x v="1"/>
    <b v="1"/>
    <n v="1.5"/>
    <n v="1"/>
    <s v="Lays "/>
    <s v=" Classic"/>
    <m/>
    <x v="0"/>
    <s v=" April 23"/>
    <n v="2022"/>
  </r>
  <r>
    <s v="Processed"/>
    <s v="VJ300320609"/>
    <s v="GuttenPlans"/>
    <s v="GuttenPlans x1367"/>
    <s v="Doritos Cool Ranch"/>
    <s v="Food"/>
    <n v="15013160622"/>
    <s v="Saturday, April 23, 2022"/>
    <s v="Cash"/>
    <n v="114"/>
    <n v="1.5"/>
    <n v="1"/>
    <n v="114"/>
    <n v="1.5"/>
    <n v="1"/>
    <n v="1.5"/>
    <n v="1.5"/>
    <x v="112"/>
    <s v="Doritos Cool Ranch"/>
    <s v="Food"/>
    <x v="1"/>
    <b v="1"/>
    <n v="1.5"/>
    <n v="1"/>
    <s v="Doritos Cool Ranch"/>
    <m/>
    <m/>
    <x v="0"/>
    <s v=" April 23"/>
    <n v="2022"/>
  </r>
  <r>
    <s v="Processed"/>
    <s v="VJ300320611"/>
    <s v="Brunswick Sq Mall"/>
    <s v="BSQ Mall x1366 - ATT"/>
    <s v="Starbucks Refresher - Real Coconut Water"/>
    <s v="Carbonated"/>
    <n v="15013218241"/>
    <s v="Saturday, April 23, 2022"/>
    <s v="Cash"/>
    <n v="148"/>
    <n v="3.5"/>
    <n v="1"/>
    <n v="148"/>
    <n v="3.5"/>
    <n v="1"/>
    <n v="3.5"/>
    <n v="3.5"/>
    <x v="112"/>
    <s v="Starbucks Refresher - Real Coconut Water"/>
    <s v="Carbonated"/>
    <x v="0"/>
    <b v="1"/>
    <n v="3.5"/>
    <n v="2.3333333333333335"/>
    <s v="Starbucks Refresher "/>
    <s v=" Real Coconut Water"/>
    <m/>
    <x v="0"/>
    <s v=" April 23"/>
    <n v="2022"/>
  </r>
  <r>
    <s v="Processed"/>
    <s v="VJ300320611"/>
    <s v="Brunswick Sq Mall"/>
    <s v="BSQ Mall x1366 - ATT"/>
    <s v="Bubly - Mango"/>
    <s v="Carbonated"/>
    <n v="15013220641"/>
    <s v="Saturday, April 23, 2022"/>
    <s v="Cash"/>
    <n v="141"/>
    <n v="1.5"/>
    <n v="1"/>
    <n v="141"/>
    <n v="1.5"/>
    <n v="1"/>
    <n v="1.5"/>
    <n v="1.5"/>
    <x v="112"/>
    <s v="Bubly - Mango"/>
    <s v="Carbonated"/>
    <x v="0"/>
    <b v="1"/>
    <n v="1.5"/>
    <n v="1"/>
    <s v="Bubly "/>
    <s v=" Mango"/>
    <m/>
    <x v="0"/>
    <s v=" April 23"/>
    <n v="2022"/>
  </r>
  <r>
    <s v="Processed"/>
    <s v="VJ300320609"/>
    <s v="GuttenPlans"/>
    <s v="GuttenPlans x1367"/>
    <s v="Sunkist Soda - Orange"/>
    <s v="Carbonated"/>
    <n v="15013757704"/>
    <s v="Saturday, April 23, 2022"/>
    <s v="Cash"/>
    <n v="140"/>
    <n v="1.25"/>
    <n v="1"/>
    <n v="140"/>
    <n v="1.25"/>
    <n v="1"/>
    <n v="1.25"/>
    <n v="1.25"/>
    <x v="112"/>
    <s v="Sunkist Soda - Orange"/>
    <s v="Carbonated"/>
    <x v="0"/>
    <b v="1"/>
    <n v="1.25"/>
    <n v="0.83333333333333337"/>
    <s v="Sunkist Soda "/>
    <s v=" Orange"/>
    <m/>
    <x v="0"/>
    <s v=" April 23"/>
    <n v="2022"/>
  </r>
  <r>
    <s v="Processed"/>
    <s v="VJ300320609"/>
    <s v="GuttenPlans"/>
    <s v="GuttenPlans x1367"/>
    <s v="Monster Energy Original"/>
    <s v="Carbonated"/>
    <n v="15013793951"/>
    <s v="Saturday, April 23, 2022"/>
    <s v="Cash"/>
    <n v="144"/>
    <n v="3"/>
    <n v="1"/>
    <n v="144"/>
    <n v="3"/>
    <n v="1"/>
    <n v="3"/>
    <n v="3"/>
    <x v="112"/>
    <s v="Monster Energy Original"/>
    <s v="Carbonated"/>
    <x v="0"/>
    <b v="1"/>
    <n v="3"/>
    <n v="2"/>
    <s v="Monster Energy Original"/>
    <m/>
    <m/>
    <x v="0"/>
    <s v=" April 23"/>
    <n v="2022"/>
  </r>
  <r>
    <s v="Processed"/>
    <s v="VJ300320609"/>
    <s v="GuttenPlans"/>
    <s v="GuttenPlans x1367"/>
    <s v="Monster Energy Original"/>
    <s v="Carbonated"/>
    <n v="15013795774"/>
    <s v="Saturday, April 23, 2022"/>
    <s v="Cash"/>
    <n v="144"/>
    <n v="3"/>
    <n v="1"/>
    <n v="144"/>
    <n v="3"/>
    <n v="1"/>
    <n v="3"/>
    <n v="3"/>
    <x v="112"/>
    <s v="Monster Energy Original"/>
    <s v="Carbonated"/>
    <x v="0"/>
    <b v="1"/>
    <n v="3"/>
    <n v="2"/>
    <s v="Monster Energy Original"/>
    <m/>
    <m/>
    <x v="0"/>
    <s v=" April 23"/>
    <n v="2022"/>
  </r>
  <r>
    <s v="Processed"/>
    <s v="VJ300320609"/>
    <s v="GuttenPlans"/>
    <s v="GuttenPlans x1367"/>
    <s v="Stretch Island Fruit Leathers Snacks - Variet"/>
    <s v="Food"/>
    <n v="15013799336"/>
    <s v="Saturday, April 23, 2022"/>
    <s v="Cash"/>
    <n v="130"/>
    <n v="1"/>
    <n v="1"/>
    <n v="130"/>
    <n v="1"/>
    <n v="1"/>
    <n v="1"/>
    <n v="1"/>
    <x v="112"/>
    <s v="Stretch Island Fruit Leathers Snacks - Variet"/>
    <s v="Food"/>
    <x v="1"/>
    <b v="1"/>
    <n v="1"/>
    <n v="0.66666666666666663"/>
    <s v="Stretch Island Fruit Leathers Snacks "/>
    <s v=" Variet"/>
    <m/>
    <x v="0"/>
    <s v=" April 23"/>
    <n v="2022"/>
  </r>
  <r>
    <s v="Processed"/>
    <s v="VJ300320609"/>
    <s v="GuttenPlans"/>
    <s v="GuttenPlans x1367"/>
    <s v="Monster Energy Original"/>
    <s v="Carbonated"/>
    <n v="15013856535"/>
    <s v="Saturday, April 23, 2022"/>
    <s v="Cash"/>
    <n v="146"/>
    <n v="3"/>
    <n v="1"/>
    <n v="146"/>
    <n v="3"/>
    <n v="1"/>
    <n v="3"/>
    <n v="3"/>
    <x v="112"/>
    <s v="Monster Energy Original"/>
    <s v="Carbonated"/>
    <x v="0"/>
    <b v="1"/>
    <n v="3"/>
    <n v="2"/>
    <s v="Monster Energy Original"/>
    <m/>
    <m/>
    <x v="0"/>
    <s v=" April 23"/>
    <n v="2022"/>
  </r>
  <r>
    <s v="Processed"/>
    <s v="VJ300320609"/>
    <s v="GuttenPlans"/>
    <s v="GuttenPlans x1367"/>
    <s v="Pop Corners - Spicy Queso"/>
    <s v="Food"/>
    <n v="15014283947"/>
    <s v="Sunday, April 24, 2022"/>
    <s v="Credit"/>
    <n v="112"/>
    <n v="1.5"/>
    <n v="1"/>
    <n v="112"/>
    <n v="1.5"/>
    <n v="1"/>
    <n v="1.5"/>
    <n v="4.5"/>
    <x v="113"/>
    <s v="Pop Corners - Spicy Queso"/>
    <s v="Food"/>
    <x v="1"/>
    <b v="1"/>
    <n v="1.5"/>
    <n v="1"/>
    <s v="Pop Corners "/>
    <s v=" Spicy Queso"/>
    <m/>
    <x v="1"/>
    <s v=" April 24"/>
    <n v="2022"/>
  </r>
  <r>
    <s v="Processed"/>
    <s v="VJ300320609"/>
    <s v="GuttenPlans"/>
    <s v="GuttenPlans x1367"/>
    <s v="Monster Energy Original"/>
    <s v="Carbonated"/>
    <n v="15014283947"/>
    <s v="Sunday, April 24, 2022"/>
    <s v="Credit"/>
    <n v="144"/>
    <n v="3"/>
    <n v="1"/>
    <n v="144"/>
    <n v="3"/>
    <n v="1"/>
    <n v="3"/>
    <n v="4.5"/>
    <x v="113"/>
    <s v="Monster Energy Original"/>
    <s v="Carbonated"/>
    <x v="0"/>
    <b v="1"/>
    <n v="3"/>
    <n v="2"/>
    <s v="Monster Energy Original"/>
    <m/>
    <m/>
    <x v="1"/>
    <s v=" April 24"/>
    <n v="2022"/>
  </r>
  <r>
    <s v="Processed"/>
    <s v="VJ300205292"/>
    <s v="Brunswick Sq Mall"/>
    <s v="BSQ Mall x1364 - Zales"/>
    <s v="Poland Springs Water"/>
    <s v="Water"/>
    <n v="15014866052"/>
    <s v="Sunday, April 24, 2022"/>
    <s v="Cash"/>
    <n v="144"/>
    <n v="1.5"/>
    <n v="1"/>
    <n v="144"/>
    <n v="1.5"/>
    <n v="1"/>
    <n v="1.5"/>
    <n v="1.5"/>
    <x v="113"/>
    <s v="Poland Springs Water"/>
    <s v="Water"/>
    <x v="3"/>
    <b v="1"/>
    <n v="1.5"/>
    <n v="1"/>
    <s v="Poland Springs Water"/>
    <m/>
    <m/>
    <x v="1"/>
    <s v=" April 24"/>
    <n v="2022"/>
  </r>
  <r>
    <s v="Processed"/>
    <s v="VJ300205292"/>
    <s v="Brunswick Sq Mall"/>
    <s v="BSQ Mall x1364 - Zales"/>
    <s v="Spindrift - Sparkling Water  Lime"/>
    <s v="Carbonated"/>
    <n v="15014967985"/>
    <s v="Sunday, April 24, 2022"/>
    <s v="Cash"/>
    <n v="141"/>
    <n v="1.5"/>
    <n v="1"/>
    <n v="141"/>
    <n v="1.5"/>
    <n v="1"/>
    <n v="1.5"/>
    <n v="1.5"/>
    <x v="113"/>
    <s v="Spindrift - Sparkling Water  Lime"/>
    <s v="Carbonated"/>
    <x v="0"/>
    <b v="1"/>
    <n v="1.5"/>
    <n v="1"/>
    <s v="Spindrift "/>
    <s v=" Sparkling Water  Lime"/>
    <m/>
    <x v="1"/>
    <s v=" April 24"/>
    <n v="2022"/>
  </r>
  <r>
    <s v="Processed"/>
    <s v="VJ300320611"/>
    <s v="Brunswick Sq Mall"/>
    <s v="BSQ Mall x1366 - ATT"/>
    <s v="Monster Energy Original"/>
    <s v="Carbonated"/>
    <n v="15015450241"/>
    <s v="Sunday, April 24, 2022"/>
    <s v="Cash"/>
    <n v="146"/>
    <n v="3"/>
    <n v="1"/>
    <n v="146"/>
    <n v="3"/>
    <n v="1"/>
    <n v="3"/>
    <n v="3"/>
    <x v="113"/>
    <s v="Monster Energy Original"/>
    <s v="Carbonated"/>
    <x v="0"/>
    <b v="1"/>
    <n v="3"/>
    <n v="2"/>
    <s v="Monster Energy Original"/>
    <m/>
    <m/>
    <x v="1"/>
    <s v=" April 24"/>
    <n v="2022"/>
  </r>
  <r>
    <s v="Processed"/>
    <s v="VJ300205292"/>
    <s v="Brunswick Sq Mall"/>
    <s v="BSQ Mall x1364 - Zales"/>
    <s v="Bubly - Lime"/>
    <s v="Water"/>
    <n v="15015616066"/>
    <s v="Sunday, April 24, 2022"/>
    <s v="Cash"/>
    <n v="142"/>
    <n v="1.5"/>
    <n v="1"/>
    <n v="142"/>
    <n v="1.5"/>
    <n v="1"/>
    <n v="1.5"/>
    <n v="1.5"/>
    <x v="113"/>
    <s v="Bubly - Lime"/>
    <s v="Water"/>
    <x v="3"/>
    <b v="1"/>
    <n v="1.5"/>
    <n v="1"/>
    <s v="Bubly "/>
    <s v=" Lime"/>
    <m/>
    <x v="1"/>
    <s v=" April 24"/>
    <n v="2022"/>
  </r>
  <r>
    <s v="Processed"/>
    <s v="VJ300205292"/>
    <s v="Brunswick Sq Mall"/>
    <s v="BSQ Mall x1364 - Zales"/>
    <s v="Poland Springs Water"/>
    <s v="Water"/>
    <n v="15015974215"/>
    <s v="Sunday, April 24, 2022"/>
    <s v="Credit"/>
    <n v="144"/>
    <n v="1.5"/>
    <n v="1"/>
    <n v="144"/>
    <n v="1.5"/>
    <n v="1"/>
    <n v="1.5"/>
    <n v="1.5"/>
    <x v="113"/>
    <s v="Poland Springs Water"/>
    <s v="Water"/>
    <x v="3"/>
    <b v="1"/>
    <n v="1.5"/>
    <n v="1"/>
    <s v="Poland Springs Water"/>
    <m/>
    <m/>
    <x v="1"/>
    <s v=" April 24"/>
    <n v="2022"/>
  </r>
  <r>
    <s v="Processed"/>
    <s v="VJ300320609"/>
    <s v="GuttenPlans"/>
    <s v="GuttenPlans x1367"/>
    <s v="Monster Energy Original"/>
    <s v="Carbonated"/>
    <n v="15017038009"/>
    <s v="Monday, April 25, 2022"/>
    <s v="Credit"/>
    <n v="144"/>
    <n v="3"/>
    <n v="1"/>
    <n v="144"/>
    <n v="3"/>
    <n v="1"/>
    <n v="3"/>
    <n v="4.5"/>
    <x v="114"/>
    <s v="Monster Energy Original"/>
    <s v="Carbonated"/>
    <x v="0"/>
    <b v="1"/>
    <n v="3"/>
    <n v="2"/>
    <s v="Monster Energy Original"/>
    <m/>
    <m/>
    <x v="2"/>
    <s v=" April 25"/>
    <n v="2022"/>
  </r>
  <r>
    <s v="Processed"/>
    <s v="VJ300320609"/>
    <s v="GuttenPlans"/>
    <s v="GuttenPlans x1367"/>
    <s v="Funyuns - Flaming Hot"/>
    <s v="Food"/>
    <n v="15017038009"/>
    <s v="Monday, April 25, 2022"/>
    <s v="Credit"/>
    <n v="123"/>
    <n v="1.5"/>
    <n v="1"/>
    <n v="123"/>
    <n v="1.5"/>
    <n v="1"/>
    <n v="1.5"/>
    <n v="4.5"/>
    <x v="114"/>
    <s v="Funyuns - Flaming Hot"/>
    <s v="Food"/>
    <x v="1"/>
    <b v="1"/>
    <n v="1.5"/>
    <n v="1"/>
    <s v="Funyuns "/>
    <s v=" Flaming Hot"/>
    <m/>
    <x v="2"/>
    <s v=" April 25"/>
    <n v="2022"/>
  </r>
  <r>
    <s v="Processed"/>
    <s v="VJ300320692"/>
    <s v="EB Public Library"/>
    <s v="EB Public Library x1380"/>
    <s v="Poland Springs Water"/>
    <s v="Water"/>
    <n v="15017910229"/>
    <s v="Monday, April 25, 2022"/>
    <s v="Credit"/>
    <n v="144"/>
    <n v="1.5"/>
    <n v="1"/>
    <n v="144"/>
    <n v="1.5"/>
    <n v="1"/>
    <n v="1.5"/>
    <n v="1.5"/>
    <x v="114"/>
    <s v="Poland Springs Water"/>
    <s v="Water"/>
    <x v="3"/>
    <b v="1"/>
    <n v="1.5"/>
    <n v="1"/>
    <s v="Poland Springs Water"/>
    <m/>
    <m/>
    <x v="2"/>
    <s v=" April 25"/>
    <n v="2022"/>
  </r>
  <r>
    <s v="Processed"/>
    <s v="VJ300320686"/>
    <s v="Earle Asphalt"/>
    <s v="Earle Asphalt x1371"/>
    <s v="Jacks Links Bar Beef Strip"/>
    <s v="Food"/>
    <n v="15017951553"/>
    <s v="Monday, April 25, 2022"/>
    <s v="Cash"/>
    <n v="137"/>
    <n v="2"/>
    <n v="1"/>
    <n v="137"/>
    <n v="2"/>
    <n v="1"/>
    <n v="2"/>
    <n v="2"/>
    <x v="114"/>
    <s v="Jacks Links Bar Beef Strip"/>
    <s v="Food"/>
    <x v="1"/>
    <b v="1"/>
    <n v="2"/>
    <n v="1.3333333333333333"/>
    <s v="Jacks Links Bar Beef Strip"/>
    <m/>
    <m/>
    <x v="2"/>
    <s v=" April 25"/>
    <n v="2022"/>
  </r>
  <r>
    <s v="Processed"/>
    <s v="VJ300320686"/>
    <s v="Earle Asphalt"/>
    <s v="Earle Asphalt x1371"/>
    <s v="Jacks Links Bar Beef Strip"/>
    <s v="Food"/>
    <n v="15017972850"/>
    <s v="Monday, April 25, 2022"/>
    <s v="Cash"/>
    <n v="137"/>
    <n v="2"/>
    <n v="1"/>
    <n v="137"/>
    <n v="2"/>
    <n v="1"/>
    <n v="2"/>
    <n v="2"/>
    <x v="114"/>
    <s v="Jacks Links Bar Beef Strip"/>
    <s v="Food"/>
    <x v="1"/>
    <b v="1"/>
    <n v="2"/>
    <n v="1.3333333333333333"/>
    <s v="Jacks Links Bar Beef Strip"/>
    <m/>
    <m/>
    <x v="2"/>
    <s v=" April 25"/>
    <n v="2022"/>
  </r>
  <r>
    <s v="Processed"/>
    <s v="VJ300320692"/>
    <s v="EB Public Library"/>
    <s v="EB Public Library x1380"/>
    <s v="Poland Springs Water"/>
    <s v="Water"/>
    <n v="15018336827"/>
    <s v="Monday, April 25, 2022"/>
    <s v="Cash"/>
    <n v="144"/>
    <n v="1.5"/>
    <n v="1"/>
    <n v="144"/>
    <n v="1.5"/>
    <n v="1"/>
    <n v="1.5"/>
    <n v="1.5"/>
    <x v="114"/>
    <s v="Poland Springs Water"/>
    <s v="Water"/>
    <x v="3"/>
    <b v="1"/>
    <n v="1.5"/>
    <n v="1"/>
    <s v="Poland Springs Water"/>
    <m/>
    <m/>
    <x v="2"/>
    <s v=" April 25"/>
    <n v="2022"/>
  </r>
  <r>
    <s v="Processed"/>
    <s v="VJ300320692"/>
    <s v="EB Public Library"/>
    <s v="EB Public Library x1380"/>
    <s v="Coca Cola - Zero Sugar"/>
    <s v="Carbonated"/>
    <n v="15018357332"/>
    <s v="Monday, April 25, 2022"/>
    <s v="Credit"/>
    <n v="142"/>
    <n v="1.5"/>
    <n v="1"/>
    <n v="142"/>
    <n v="1.5"/>
    <n v="1"/>
    <n v="1.5"/>
    <n v="1.5"/>
    <x v="114"/>
    <s v="Coca Cola - Zero Sugar"/>
    <s v="Carbonated"/>
    <x v="0"/>
    <b v="1"/>
    <n v="1.5"/>
    <n v="1"/>
    <s v="Coca Cola "/>
    <s v=" Zero Sugar"/>
    <m/>
    <x v="2"/>
    <s v=" April 25"/>
    <n v="2022"/>
  </r>
  <r>
    <s v="Processed"/>
    <s v="VJ300320692"/>
    <s v="EB Public Library"/>
    <s v="EB Public Library x1380"/>
    <s v="Spindrift - Sparkling Water - Pineapple"/>
    <s v="Carbonated"/>
    <n v="15018455965"/>
    <s v="Monday, April 25, 2022"/>
    <s v="Credit"/>
    <n v="140"/>
    <n v="1.5"/>
    <n v="1"/>
    <n v="140"/>
    <n v="1.5"/>
    <n v="1"/>
    <n v="1.5"/>
    <n v="1.5"/>
    <x v="114"/>
    <s v="Spindrift - Sparkling Water - Pineapple"/>
    <s v="Carbonated"/>
    <x v="0"/>
    <b v="1"/>
    <n v="1.5"/>
    <n v="1"/>
    <s v="Spindrift "/>
    <s v=" Sparkling Water "/>
    <s v=" Pineapple"/>
    <x v="2"/>
    <s v=" April 25"/>
    <n v="2022"/>
  </r>
  <r>
    <s v="Processed"/>
    <s v="VJ300320692"/>
    <s v="EB Public Library"/>
    <s v="EB Public Library x1380"/>
    <s v="SunChips Multigrain - French Onion"/>
    <s v="Food"/>
    <n v="15018479228"/>
    <s v="Monday, April 25, 2022"/>
    <s v="Cash"/>
    <n v="111"/>
    <n v="1.5"/>
    <n v="1"/>
    <n v="111"/>
    <n v="1.5"/>
    <n v="1"/>
    <n v="1.5"/>
    <n v="1.5"/>
    <x v="114"/>
    <s v="SunChips Multigrain - French Onion"/>
    <s v="Food"/>
    <x v="1"/>
    <b v="1"/>
    <n v="1.5"/>
    <n v="1"/>
    <s v="SunChips Multigrain "/>
    <s v=" French Onion"/>
    <m/>
    <x v="2"/>
    <s v=" April 25"/>
    <n v="2022"/>
  </r>
  <r>
    <s v="Processed"/>
    <s v="VJ300320692"/>
    <s v="EB Public Library"/>
    <s v="EB Public Library x1380"/>
    <s v="Poland Springs Water"/>
    <s v="Water"/>
    <n v="15019120955"/>
    <s v="Monday, April 25, 2022"/>
    <s v="Credit"/>
    <n v="144"/>
    <n v="1.5"/>
    <n v="1"/>
    <n v="144"/>
    <n v="1.5"/>
    <n v="1"/>
    <n v="1.5"/>
    <n v="1.5"/>
    <x v="114"/>
    <s v="Poland Springs Water"/>
    <s v="Water"/>
    <x v="3"/>
    <b v="1"/>
    <n v="1.5"/>
    <n v="1"/>
    <s v="Poland Springs Water"/>
    <m/>
    <m/>
    <x v="2"/>
    <s v=" April 25"/>
    <n v="2022"/>
  </r>
  <r>
    <s v="Processed"/>
    <s v="VJ300320686"/>
    <s v="Earle Asphalt"/>
    <s v="Earle Asphalt x1371"/>
    <s v="Jacks Links Bar Beef Strip"/>
    <s v="Food"/>
    <n v="15019237052"/>
    <s v="Monday, April 25, 2022"/>
    <s v="Cash"/>
    <n v="137"/>
    <n v="2"/>
    <n v="1"/>
    <n v="137"/>
    <n v="2"/>
    <n v="1"/>
    <n v="2"/>
    <n v="2"/>
    <x v="114"/>
    <s v="Jacks Links Bar Beef Strip"/>
    <s v="Food"/>
    <x v="1"/>
    <b v="1"/>
    <n v="2"/>
    <n v="1.3333333333333333"/>
    <s v="Jacks Links Bar Beef Strip"/>
    <m/>
    <m/>
    <x v="2"/>
    <s v=" April 25"/>
    <n v="2022"/>
  </r>
  <r>
    <s v="Processed"/>
    <s v="VJ300320609"/>
    <s v="GuttenPlans"/>
    <s v="GuttenPlans x1367"/>
    <s v="Quaker ButterMilk Ranch Rice Crisps"/>
    <s v="Food"/>
    <n v="15019376017"/>
    <s v="Monday, April 25, 2022"/>
    <s v="Cash"/>
    <n v="125"/>
    <n v="1.5"/>
    <n v="1"/>
    <n v="125"/>
    <n v="1.5"/>
    <n v="1"/>
    <n v="1.5"/>
    <n v="1.5"/>
    <x v="114"/>
    <s v="Quaker ButterMilk Ranch Rice Crisps"/>
    <s v="Food"/>
    <x v="1"/>
    <b v="1"/>
    <n v="1.5"/>
    <n v="1"/>
    <s v="Quaker ButterMilk Ranch Rice Crisps"/>
    <m/>
    <m/>
    <x v="2"/>
    <s v=" April 25"/>
    <n v="2022"/>
  </r>
  <r>
    <s v="Processed"/>
    <s v="VJ300320609"/>
    <s v="GuttenPlans"/>
    <s v="GuttenPlans x1367"/>
    <s v="Good Health Veggie Stix - Zesty Ranch"/>
    <s v="Food"/>
    <n v="15019383681"/>
    <s v="Monday, April 25, 2022"/>
    <s v="Cash"/>
    <n v="110"/>
    <n v="1.5"/>
    <n v="1"/>
    <n v="110"/>
    <n v="1.5"/>
    <n v="1"/>
    <n v="1.5"/>
    <n v="1.5"/>
    <x v="114"/>
    <s v="Good Health Veggie Stix - Zesty Ranch"/>
    <s v="Food"/>
    <x v="1"/>
    <b v="1"/>
    <n v="1.5"/>
    <n v="1"/>
    <s v="Good Health Veggie Stix "/>
    <s v=" Zesty Ranch"/>
    <m/>
    <x v="2"/>
    <s v=" April 25"/>
    <n v="2022"/>
  </r>
  <r>
    <s v="Processed"/>
    <s v="VJ300320692"/>
    <s v="EB Public Library"/>
    <s v="EB Public Library x1380"/>
    <s v="Belvita Snack Packs - Blueberry"/>
    <s v="Food"/>
    <n v="15019506870"/>
    <s v="Monday, April 25, 2022"/>
    <s v="Cash"/>
    <n v="138"/>
    <n v="1.5"/>
    <n v="1"/>
    <n v="138"/>
    <n v="1.5"/>
    <n v="1"/>
    <n v="1.5"/>
    <n v="1.5"/>
    <x v="114"/>
    <s v="Belvita Snack Packs - Blueberry"/>
    <s v="Food"/>
    <x v="1"/>
    <b v="1"/>
    <n v="1.5"/>
    <n v="1"/>
    <s v="Belvita Snack Packs "/>
    <s v=" Blueberry"/>
    <m/>
    <x v="2"/>
    <s v=" April 25"/>
    <n v="2022"/>
  </r>
  <r>
    <s v="Processed"/>
    <s v="VJ300205292"/>
    <s v="Brunswick Sq Mall"/>
    <s v="BSQ Mall x1364 - Zales"/>
    <s v="Pop Corners - Spicy Queso"/>
    <s v="Food"/>
    <n v="15019745940"/>
    <s v="Monday, April 25, 2022"/>
    <s v="Cash"/>
    <n v="111"/>
    <n v="1.5"/>
    <n v="1"/>
    <n v="111"/>
    <n v="1.5"/>
    <n v="1"/>
    <n v="1.5"/>
    <n v="1.5"/>
    <x v="114"/>
    <s v="Pop Corners - Spicy Queso"/>
    <s v="Food"/>
    <x v="1"/>
    <b v="1"/>
    <n v="1.5"/>
    <n v="1"/>
    <s v="Pop Corners "/>
    <s v=" Spicy Queso"/>
    <m/>
    <x v="2"/>
    <s v=" April 25"/>
    <n v="2022"/>
  </r>
  <r>
    <s v="Processed"/>
    <s v="VJ300205292"/>
    <s v="Brunswick Sq Mall"/>
    <s v="BSQ Mall x1364 - Zales"/>
    <s v="Pop Corners - Spicy Queso"/>
    <s v="Food"/>
    <n v="15019748809"/>
    <s v="Monday, April 25, 2022"/>
    <s v="Cash"/>
    <n v="111"/>
    <n v="1.5"/>
    <n v="1"/>
    <n v="111"/>
    <n v="1.5"/>
    <n v="1"/>
    <n v="1.5"/>
    <n v="1.5"/>
    <x v="114"/>
    <s v="Pop Corners - Spicy Queso"/>
    <s v="Food"/>
    <x v="1"/>
    <b v="1"/>
    <n v="1.5"/>
    <n v="1"/>
    <s v="Pop Corners "/>
    <s v=" Spicy Queso"/>
    <m/>
    <x v="2"/>
    <s v=" April 25"/>
    <n v="2022"/>
  </r>
  <r>
    <s v="Processed"/>
    <s v="VJ300320686"/>
    <s v="Earle Asphalt"/>
    <s v="Earle Asphalt x1371"/>
    <s v="Jacks Links Bar Beef Strip"/>
    <s v="Food"/>
    <n v="15019819005"/>
    <s v="Monday, April 25, 2022"/>
    <s v="Cash"/>
    <n v="137"/>
    <n v="2"/>
    <n v="1"/>
    <n v="137"/>
    <n v="2"/>
    <n v="1"/>
    <n v="2"/>
    <n v="2"/>
    <x v="114"/>
    <s v="Jacks Links Bar Beef Strip"/>
    <s v="Food"/>
    <x v="1"/>
    <b v="1"/>
    <n v="2"/>
    <n v="1.3333333333333333"/>
    <s v="Jacks Links Bar Beef Strip"/>
    <m/>
    <m/>
    <x v="2"/>
    <s v=" April 25"/>
    <n v="2022"/>
  </r>
  <r>
    <s v="Processed"/>
    <s v="VJ300320686"/>
    <s v="Earle Asphalt"/>
    <s v="Earle Asphalt x1371"/>
    <s v="Takis - Hot Chilli Pepper &amp; Lime"/>
    <s v="Food"/>
    <n v="15019837006"/>
    <s v="Monday, April 25, 2022"/>
    <s v="Credit"/>
    <n v="123"/>
    <n v="1.5"/>
    <n v="1"/>
    <n v="123"/>
    <n v="1.5"/>
    <n v="1"/>
    <n v="1.5"/>
    <n v="1.5"/>
    <x v="114"/>
    <s v="Takis - Hot Chilli Pepper &amp; Lime"/>
    <s v="Food"/>
    <x v="1"/>
    <b v="1"/>
    <n v="1.5"/>
    <n v="1"/>
    <s v="Takis "/>
    <s v=" Hot Chilli Pepper &amp; Lime"/>
    <m/>
    <x v="2"/>
    <s v=" April 25"/>
    <n v="2022"/>
  </r>
  <r>
    <s v="Processed"/>
    <s v="VJ300320692"/>
    <s v="EB Public Library"/>
    <s v="EB Public Library x1380"/>
    <s v="Genius Keto Bar - Chocolate Dream"/>
    <s v="Food"/>
    <n v="15020013507"/>
    <s v="Monday, April 25, 2022"/>
    <s v="Credit"/>
    <n v="136"/>
    <n v="2"/>
    <n v="1"/>
    <n v="136"/>
    <n v="2"/>
    <n v="1"/>
    <n v="2"/>
    <n v="3.5"/>
    <x v="114"/>
    <s v="Genius Keto Bar - Chocolate Dream"/>
    <s v="Food"/>
    <x v="1"/>
    <b v="1"/>
    <n v="2"/>
    <n v="1.3333333333333333"/>
    <s v="Genius Keto Bar "/>
    <s v=" Chocolate Dream"/>
    <m/>
    <x v="2"/>
    <s v=" April 25"/>
    <n v="2022"/>
  </r>
  <r>
    <s v="Processed"/>
    <s v="VJ300320692"/>
    <s v="EB Public Library"/>
    <s v="EB Public Library x1380"/>
    <s v="Spindrift - Sparkling Water - Pineapple"/>
    <s v="Carbonated"/>
    <n v="15020013507"/>
    <s v="Monday, April 25, 2022"/>
    <s v="Credit"/>
    <n v="140"/>
    <n v="1.5"/>
    <n v="1"/>
    <n v="140"/>
    <n v="1.5"/>
    <n v="1"/>
    <n v="1.5"/>
    <n v="3.5"/>
    <x v="114"/>
    <s v="Spindrift - Sparkling Water - Pineapple"/>
    <s v="Carbonated"/>
    <x v="0"/>
    <b v="1"/>
    <n v="1.5"/>
    <n v="1"/>
    <s v="Spindrift "/>
    <s v=" Sparkling Water "/>
    <s v=" Pineapple"/>
    <x v="2"/>
    <s v=" April 25"/>
    <n v="2022"/>
  </r>
  <r>
    <s v="Processed"/>
    <s v="VJ300320692"/>
    <s v="EB Public Library"/>
    <s v="EB Public Library x1380"/>
    <s v="Poland Springs Water"/>
    <s v="Water"/>
    <n v="15020306170"/>
    <s v="Monday, April 25, 2022"/>
    <s v="Cash"/>
    <n v="144"/>
    <n v="1.5"/>
    <n v="1"/>
    <n v="144"/>
    <n v="1.5"/>
    <n v="1"/>
    <n v="1.5"/>
    <n v="1.5"/>
    <x v="114"/>
    <s v="Poland Springs Water"/>
    <s v="Water"/>
    <x v="3"/>
    <b v="1"/>
    <n v="1.5"/>
    <n v="1"/>
    <s v="Poland Springs Water"/>
    <m/>
    <m/>
    <x v="2"/>
    <s v=" April 25"/>
    <n v="2022"/>
  </r>
  <r>
    <s v="Processed"/>
    <s v="VJ300320692"/>
    <s v="EB Public Library"/>
    <s v="EB Public Library x1380"/>
    <s v="Oreo Mini"/>
    <s v="Food"/>
    <n v="15020475008"/>
    <s v="Monday, April 25, 2022"/>
    <s v="Cash"/>
    <n v="120"/>
    <n v="2"/>
    <n v="1"/>
    <n v="120"/>
    <n v="2"/>
    <n v="1"/>
    <n v="2"/>
    <n v="2"/>
    <x v="114"/>
    <s v="Oreo Mini"/>
    <s v="Food"/>
    <x v="1"/>
    <b v="1"/>
    <n v="2"/>
    <n v="1.3333333333333333"/>
    <s v="Oreo Mini"/>
    <m/>
    <m/>
    <x v="2"/>
    <s v=" April 25"/>
    <n v="2022"/>
  </r>
  <r>
    <s v="Processed"/>
    <s v="VJ300320692"/>
    <s v="EB Public Library"/>
    <s v="EB Public Library x1380"/>
    <s v="Takis FUGEO mini"/>
    <s v="Food"/>
    <n v="15020505103"/>
    <s v="Monday, April 25, 2022"/>
    <s v="Cash"/>
    <n v="121"/>
    <n v="1.5"/>
    <n v="1"/>
    <n v="121"/>
    <n v="1.5"/>
    <n v="1"/>
    <n v="1.5"/>
    <n v="1.5"/>
    <x v="114"/>
    <s v="Takis FUGEO mini"/>
    <s v="Food"/>
    <x v="1"/>
    <b v="1"/>
    <n v="1.5"/>
    <n v="1"/>
    <s v="Takis FUGEO mini"/>
    <m/>
    <m/>
    <x v="2"/>
    <s v=" April 25"/>
    <n v="2022"/>
  </r>
  <r>
    <s v="Processed"/>
    <s v="VJ300320692"/>
    <s v="EB Public Library"/>
    <s v="EB Public Library x1380"/>
    <s v="Oreo Mini"/>
    <s v="Food"/>
    <n v="15020509599"/>
    <s v="Monday, April 25, 2022"/>
    <s v="Cash"/>
    <n v="120"/>
    <n v="2"/>
    <n v="1"/>
    <n v="120"/>
    <n v="2"/>
    <n v="1"/>
    <n v="2"/>
    <n v="2"/>
    <x v="114"/>
    <s v="Oreo Mini"/>
    <s v="Food"/>
    <x v="1"/>
    <b v="1"/>
    <n v="2"/>
    <n v="1.3333333333333333"/>
    <s v="Oreo Mini"/>
    <m/>
    <m/>
    <x v="2"/>
    <s v=" April 25"/>
    <n v="2022"/>
  </r>
  <r>
    <s v="Processed"/>
    <s v="VJ300320692"/>
    <s v="EB Public Library"/>
    <s v="EB Public Library x1380"/>
    <s v="Poland Springs Water"/>
    <s v="Water"/>
    <n v="15020539730"/>
    <s v="Monday, April 25, 2022"/>
    <s v="Credit"/>
    <n v="144"/>
    <n v="1.5"/>
    <n v="1"/>
    <n v="144"/>
    <n v="1.5"/>
    <n v="1"/>
    <n v="1.5"/>
    <n v="1.5"/>
    <x v="114"/>
    <s v="Poland Springs Water"/>
    <s v="Water"/>
    <x v="3"/>
    <b v="1"/>
    <n v="1.5"/>
    <n v="1"/>
    <s v="Poland Springs Water"/>
    <m/>
    <m/>
    <x v="2"/>
    <s v=" April 25"/>
    <n v="2022"/>
  </r>
  <r>
    <s v="Processed"/>
    <s v="VJ300320692"/>
    <s v="EB Public Library"/>
    <s v="EB Public Library x1380"/>
    <s v="Coca Cola - Zero Sugar"/>
    <s v="Carbonated"/>
    <n v="15020614172"/>
    <s v="Monday, April 25, 2022"/>
    <s v="Cash"/>
    <n v="142"/>
    <n v="1.5"/>
    <n v="1"/>
    <n v="142"/>
    <n v="1.5"/>
    <n v="1"/>
    <n v="1.5"/>
    <n v="1.5"/>
    <x v="114"/>
    <s v="Coca Cola - Zero Sugar"/>
    <s v="Carbonated"/>
    <x v="0"/>
    <b v="1"/>
    <n v="1.5"/>
    <n v="1"/>
    <s v="Coca Cola "/>
    <s v=" Zero Sugar"/>
    <m/>
    <x v="2"/>
    <s v=" April 25"/>
    <n v="2022"/>
  </r>
  <r>
    <s v="Processed"/>
    <s v="VJ300320609"/>
    <s v="GuttenPlans"/>
    <s v="GuttenPlans x1367"/>
    <s v="Monster Energy Original"/>
    <s v="Carbonated"/>
    <n v="15020680996"/>
    <s v="Monday, April 25, 2022"/>
    <s v="Cash"/>
    <n v="146"/>
    <n v="3"/>
    <n v="1"/>
    <n v="146"/>
    <n v="3"/>
    <n v="1"/>
    <n v="3"/>
    <n v="3"/>
    <x v="114"/>
    <s v="Monster Energy Original"/>
    <s v="Carbonated"/>
    <x v="0"/>
    <b v="1"/>
    <n v="3"/>
    <n v="2"/>
    <s v="Monster Energy Original"/>
    <m/>
    <m/>
    <x v="2"/>
    <s v=" April 25"/>
    <n v="2022"/>
  </r>
  <r>
    <s v="Processed"/>
    <s v="VJ300320609"/>
    <s v="GuttenPlans"/>
    <s v="GuttenPlans x1367"/>
    <s v="Good Health Veggie Stix - Zesty Ranch"/>
    <s v="Food"/>
    <n v="15020808935"/>
    <s v="Monday, April 25, 2022"/>
    <s v="Cash"/>
    <n v="110"/>
    <n v="1.5"/>
    <n v="1"/>
    <n v="110"/>
    <n v="1.5"/>
    <n v="1"/>
    <n v="1.5"/>
    <n v="1.5"/>
    <x v="114"/>
    <s v="Good Health Veggie Stix - Zesty Ranch"/>
    <s v="Food"/>
    <x v="1"/>
    <b v="1"/>
    <n v="1.5"/>
    <n v="1"/>
    <s v="Good Health Veggie Stix "/>
    <s v=" Zesty Ranch"/>
    <m/>
    <x v="2"/>
    <s v=" April 25"/>
    <n v="2022"/>
  </r>
  <r>
    <s v="Processed"/>
    <s v="VJ300205292"/>
    <s v="Brunswick Sq Mall"/>
    <s v="BSQ Mall x1364 - Zales"/>
    <s v="Nature's Garden Trail Mix - Cranberry Healthy"/>
    <s v="Food"/>
    <n v="15020837383"/>
    <s v="Monday, April 25, 2022"/>
    <s v="Cash"/>
    <n v="132"/>
    <n v="1.5"/>
    <n v="1"/>
    <n v="132"/>
    <n v="1.5"/>
    <n v="1"/>
    <n v="1.5"/>
    <n v="1.5"/>
    <x v="114"/>
    <s v="Nature's Garden Trail Mix - Cranberry Healthy"/>
    <s v="Food"/>
    <x v="1"/>
    <b v="1"/>
    <n v="1.5"/>
    <n v="1"/>
    <s v="Nature's Garden Trail Mix "/>
    <s v=" Cranberry Healthy"/>
    <m/>
    <x v="2"/>
    <s v=" April 25"/>
    <n v="2022"/>
  </r>
  <r>
    <s v="Processed"/>
    <s v="VJ300320692"/>
    <s v="EB Public Library"/>
    <s v="EB Public Library x1380"/>
    <s v="Takis FUGEO mini"/>
    <s v="Food"/>
    <n v="15020860417"/>
    <s v="Monday, April 25, 2022"/>
    <s v="Credit"/>
    <n v="123"/>
    <n v="1.5"/>
    <n v="2"/>
    <n v="123"/>
    <n v="1.5"/>
    <n v="2"/>
    <n v="3"/>
    <n v="5"/>
    <x v="114"/>
    <s v="Takis FUGEO mini"/>
    <s v="Food"/>
    <x v="1"/>
    <b v="1"/>
    <n v="1.5"/>
    <n v="1"/>
    <s v="Takis FUGEO mini"/>
    <m/>
    <m/>
    <x v="2"/>
    <s v=" April 25"/>
    <n v="2022"/>
  </r>
  <r>
    <s v="Processed"/>
    <s v="VJ300320692"/>
    <s v="EB Public Library"/>
    <s v="EB Public Library x1380"/>
    <s v="Oreo Mini"/>
    <s v="Food"/>
    <n v="15020860417"/>
    <s v="Monday, April 25, 2022"/>
    <s v="Credit"/>
    <n v="120"/>
    <n v="2"/>
    <n v="1"/>
    <n v="120"/>
    <n v="2"/>
    <n v="1"/>
    <n v="2"/>
    <n v="5"/>
    <x v="114"/>
    <s v="Oreo Mini"/>
    <s v="Food"/>
    <x v="1"/>
    <b v="1"/>
    <n v="2"/>
    <n v="1.3333333333333333"/>
    <s v="Oreo Mini"/>
    <m/>
    <m/>
    <x v="2"/>
    <s v=" April 25"/>
    <n v="2022"/>
  </r>
  <r>
    <s v="Processed"/>
    <s v="VJ300320692"/>
    <s v="EB Public Library"/>
    <s v="EB Public Library x1380"/>
    <s v="Genius Keto Bar - Chocolate Dream"/>
    <s v="Food"/>
    <n v="15021068795"/>
    <s v="Monday, April 25, 2022"/>
    <s v="Cash"/>
    <n v="136"/>
    <n v="2"/>
    <n v="1"/>
    <n v="136"/>
    <n v="2"/>
    <n v="1"/>
    <n v="2"/>
    <n v="2"/>
    <x v="114"/>
    <s v="Genius Keto Bar - Chocolate Dream"/>
    <s v="Food"/>
    <x v="1"/>
    <b v="1"/>
    <n v="2"/>
    <n v="1.3333333333333333"/>
    <s v="Genius Keto Bar "/>
    <s v=" Chocolate Dream"/>
    <m/>
    <x v="2"/>
    <s v=" April 25"/>
    <n v="2022"/>
  </r>
  <r>
    <s v="Processed"/>
    <s v="VJ300320609"/>
    <s v="GuttenPlans"/>
    <s v="GuttenPlans x1367"/>
    <s v="Sunkist Soda - Orange"/>
    <s v="Carbonated"/>
    <n v="15021153603"/>
    <s v="Monday, April 25, 2022"/>
    <s v="Cash"/>
    <n v="140"/>
    <n v="1.25"/>
    <n v="1"/>
    <n v="140"/>
    <n v="1.25"/>
    <n v="1"/>
    <n v="1.25"/>
    <n v="1.25"/>
    <x v="114"/>
    <s v="Sunkist Soda - Orange"/>
    <s v="Carbonated"/>
    <x v="0"/>
    <b v="1"/>
    <n v="1.25"/>
    <n v="0.83333333333333337"/>
    <s v="Sunkist Soda "/>
    <s v=" Orange"/>
    <m/>
    <x v="2"/>
    <s v=" April 25"/>
    <n v="2022"/>
  </r>
  <r>
    <s v="Processed"/>
    <s v="VJ300320692"/>
    <s v="EB Public Library"/>
    <s v="EB Public Library x1380"/>
    <s v="Snapple Diet Tea - Peach Tea"/>
    <s v="Non Carbonated"/>
    <n v="15021269760"/>
    <s v="Monday, April 25, 2022"/>
    <s v="Cash"/>
    <n v="147"/>
    <n v="2.5"/>
    <n v="1"/>
    <n v="147"/>
    <n v="2.5"/>
    <n v="1"/>
    <n v="2.5"/>
    <n v="2.5"/>
    <x v="114"/>
    <s v="Snapple Diet Tea - Peach Tea"/>
    <s v="Non Carbonated"/>
    <x v="2"/>
    <b v="1"/>
    <n v="2.5"/>
    <n v="1.6666666666666667"/>
    <s v="Snapple Diet Tea "/>
    <s v=" Peach Tea"/>
    <m/>
    <x v="2"/>
    <s v=" April 25"/>
    <n v="2022"/>
  </r>
  <r>
    <s v="Processed"/>
    <s v="VJ300320609"/>
    <s v="GuttenPlans"/>
    <s v="GuttenPlans x1367"/>
    <s v="KitKat - Crisp Wafers"/>
    <s v="Food"/>
    <n v="15021687535"/>
    <s v="Monday, April 25, 2022"/>
    <s v="Cash"/>
    <n v="134"/>
    <n v="2"/>
    <n v="1"/>
    <n v="134"/>
    <n v="2"/>
    <n v="1"/>
    <n v="2"/>
    <n v="2"/>
    <x v="114"/>
    <s v="KitKat - Crisp Wafers"/>
    <s v="Food"/>
    <x v="1"/>
    <b v="1"/>
    <n v="2"/>
    <n v="1.3333333333333333"/>
    <s v="KitKat "/>
    <s v=" Crisp Wafers"/>
    <m/>
    <x v="2"/>
    <s v=" April 25"/>
    <n v="2022"/>
  </r>
  <r>
    <s v="Processed"/>
    <s v="VJ300320609"/>
    <s v="GuttenPlans"/>
    <s v="GuttenPlans x1367"/>
    <s v="Snapple Diet Tea - Peach Tea"/>
    <s v="Non Carbonated"/>
    <n v="15021770065"/>
    <s v="Monday, April 25, 2022"/>
    <s v="Cash"/>
    <n v="145"/>
    <n v="2.5"/>
    <n v="1"/>
    <n v="145"/>
    <n v="2.5"/>
    <n v="1"/>
    <n v="2.5"/>
    <n v="2.5"/>
    <x v="114"/>
    <s v="Snapple Diet Tea - Peach Tea"/>
    <s v="Non Carbonated"/>
    <x v="2"/>
    <b v="1"/>
    <n v="2.5"/>
    <n v="1.6666666666666667"/>
    <s v="Snapple Diet Tea "/>
    <s v=" Peach Tea"/>
    <m/>
    <x v="2"/>
    <s v=" April 25"/>
    <n v="2022"/>
  </r>
  <r>
    <s v="Processed"/>
    <s v="VJ300320609"/>
    <s v="GuttenPlans"/>
    <s v="GuttenPlans x1367"/>
    <s v="Coca Cola - Zero Sugar"/>
    <s v="Carbonated"/>
    <n v="15021785178"/>
    <s v="Monday, April 25, 2022"/>
    <s v="Cash"/>
    <n v="142"/>
    <n v="1.5"/>
    <n v="1"/>
    <n v="142"/>
    <n v="1.5"/>
    <n v="1"/>
    <n v="1.5"/>
    <n v="1.5"/>
    <x v="114"/>
    <s v="Coca Cola - Zero Sugar"/>
    <s v="Carbonated"/>
    <x v="0"/>
    <b v="1"/>
    <n v="1.5"/>
    <n v="1"/>
    <s v="Coca Cola "/>
    <s v=" Zero Sugar"/>
    <m/>
    <x v="2"/>
    <s v=" April 25"/>
    <n v="2022"/>
  </r>
  <r>
    <s v="Processed"/>
    <s v="VJ300205292"/>
    <s v="Brunswick Sq Mall"/>
    <s v="BSQ Mall x1364 - Zales"/>
    <s v="Coca Cola - Zero Sugar"/>
    <s v="Carbonated"/>
    <n v="15021921004"/>
    <s v="Tuesday, April 26, 2022"/>
    <s v="Cash"/>
    <n v="140"/>
    <n v="1.5"/>
    <n v="1"/>
    <n v="140"/>
    <n v="1.5"/>
    <n v="1"/>
    <n v="1.5"/>
    <n v="1.5"/>
    <x v="114"/>
    <s v="Coca Cola - Zero Sugar"/>
    <s v="Carbonated"/>
    <x v="0"/>
    <b v="1"/>
    <n v="1.5"/>
    <n v="1"/>
    <s v="Coca Cola "/>
    <s v=" Zero Sugar"/>
    <m/>
    <x v="3"/>
    <s v=" April 26"/>
    <n v="2022"/>
  </r>
  <r>
    <s v="Processed"/>
    <s v="VJ300320609"/>
    <s v="GuttenPlans"/>
    <s v="GuttenPlans x1367"/>
    <s v="Monster Energy Original"/>
    <s v="Carbonated"/>
    <n v="15022161711"/>
    <s v="Tuesday, April 26, 2022"/>
    <s v="Cash"/>
    <n v="146"/>
    <n v="3"/>
    <n v="1"/>
    <n v="146"/>
    <n v="3"/>
    <n v="1"/>
    <n v="3"/>
    <n v="3"/>
    <x v="114"/>
    <s v="Monster Energy Original"/>
    <s v="Carbonated"/>
    <x v="0"/>
    <b v="1"/>
    <n v="3"/>
    <n v="2"/>
    <s v="Monster Energy Original"/>
    <m/>
    <m/>
    <x v="3"/>
    <s v=" April 26"/>
    <n v="2022"/>
  </r>
  <r>
    <s v="Processed"/>
    <s v="VJ300320609"/>
    <s v="GuttenPlans"/>
    <s v="GuttenPlans x1367"/>
    <s v="Doritos Cool Ranch"/>
    <s v="Food"/>
    <n v="15022162470"/>
    <s v="Tuesday, April 26, 2022"/>
    <s v="Cash"/>
    <n v="114"/>
    <n v="1.5"/>
    <n v="1"/>
    <n v="114"/>
    <n v="1.5"/>
    <n v="1"/>
    <n v="1.5"/>
    <n v="1.5"/>
    <x v="114"/>
    <s v="Doritos Cool Ranch"/>
    <s v="Food"/>
    <x v="1"/>
    <b v="1"/>
    <n v="1.5"/>
    <n v="1"/>
    <s v="Doritos Cool Ranch"/>
    <m/>
    <m/>
    <x v="3"/>
    <s v=" April 26"/>
    <n v="2022"/>
  </r>
  <r>
    <s v="Processed"/>
    <s v="VJ300320609"/>
    <s v="GuttenPlans"/>
    <s v="GuttenPlans x1367"/>
    <s v="Sunkist Soda - Orange"/>
    <s v="Carbonated"/>
    <n v="15022176052"/>
    <s v="Tuesday, April 26, 2022"/>
    <s v="Cash"/>
    <n v="140"/>
    <n v="1.25"/>
    <n v="1"/>
    <n v="140"/>
    <n v="1.25"/>
    <n v="1"/>
    <n v="1.25"/>
    <n v="1.25"/>
    <x v="114"/>
    <s v="Sunkist Soda - Orange"/>
    <s v="Carbonated"/>
    <x v="0"/>
    <b v="1"/>
    <n v="1.25"/>
    <n v="0.83333333333333337"/>
    <s v="Sunkist Soda "/>
    <s v=" Orange"/>
    <m/>
    <x v="3"/>
    <s v=" April 26"/>
    <n v="2022"/>
  </r>
  <r>
    <s v="Processed"/>
    <s v="VJ300320609"/>
    <s v="GuttenPlans"/>
    <s v="GuttenPlans x1367"/>
    <s v="Coca Cola - Zero Sugar"/>
    <s v="Carbonated"/>
    <n v="15022547375"/>
    <s v="Tuesday, April 26, 2022"/>
    <s v="Cash"/>
    <n v="142"/>
    <n v="1.5"/>
    <n v="1"/>
    <n v="142"/>
    <n v="1.5"/>
    <n v="1"/>
    <n v="1.5"/>
    <n v="1.5"/>
    <x v="115"/>
    <s v="Coca Cola - Zero Sugar"/>
    <s v="Carbonated"/>
    <x v="0"/>
    <b v="1"/>
    <n v="1.5"/>
    <n v="1"/>
    <s v="Coca Cola "/>
    <s v=" Zero Sugar"/>
    <m/>
    <x v="3"/>
    <s v=" April 26"/>
    <n v="2022"/>
  </r>
  <r>
    <s v="Processed"/>
    <s v="VJ300320686"/>
    <s v="Earle Asphalt"/>
    <s v="Earle Asphalt x1371"/>
    <s v="Jacks Links Bar Beef Strip"/>
    <s v="Food"/>
    <n v="15022892504"/>
    <s v="Tuesday, April 26, 2022"/>
    <s v="Cash"/>
    <n v="137"/>
    <n v="2"/>
    <n v="1"/>
    <n v="137"/>
    <n v="2"/>
    <n v="1"/>
    <n v="2"/>
    <n v="2"/>
    <x v="115"/>
    <s v="Jacks Links Bar Beef Strip"/>
    <s v="Food"/>
    <x v="1"/>
    <b v="1"/>
    <n v="2"/>
    <n v="1.3333333333333333"/>
    <s v="Jacks Links Bar Beef Strip"/>
    <m/>
    <m/>
    <x v="3"/>
    <s v=" April 26"/>
    <n v="2022"/>
  </r>
  <r>
    <s v="Processed"/>
    <s v="VJ300320609"/>
    <s v="GuttenPlans"/>
    <s v="GuttenPlans x1367"/>
    <s v="Sunkist Soda - Orange"/>
    <s v="Carbonated"/>
    <n v="15023205342"/>
    <s v="Tuesday, April 26, 2022"/>
    <s v="Credit"/>
    <n v="140"/>
    <n v="1.25"/>
    <n v="1"/>
    <n v="140"/>
    <n v="1.25"/>
    <n v="1"/>
    <n v="1.25"/>
    <n v="1.25"/>
    <x v="115"/>
    <s v="Sunkist Soda - Orange"/>
    <s v="Carbonated"/>
    <x v="0"/>
    <b v="1"/>
    <n v="1.25"/>
    <n v="0.83333333333333337"/>
    <s v="Sunkist Soda "/>
    <s v=" Orange"/>
    <m/>
    <x v="3"/>
    <s v=" April 26"/>
    <n v="2022"/>
  </r>
  <r>
    <s v="Processed"/>
    <s v="VJ300320686"/>
    <s v="Earle Asphalt"/>
    <s v="Earle Asphalt x1371"/>
    <s v="Jacks Links Bar Beef Strip"/>
    <s v="Food"/>
    <n v="15023608043"/>
    <s v="Tuesday, April 26, 2022"/>
    <s v="Cash"/>
    <n v="137"/>
    <n v="2"/>
    <n v="1"/>
    <n v="137"/>
    <n v="2"/>
    <n v="1"/>
    <n v="2"/>
    <n v="2"/>
    <x v="115"/>
    <s v="Jacks Links Bar Beef Strip"/>
    <s v="Food"/>
    <x v="1"/>
    <b v="1"/>
    <n v="2"/>
    <n v="1.3333333333333333"/>
    <s v="Jacks Links Bar Beef Strip"/>
    <m/>
    <m/>
    <x v="3"/>
    <s v=" April 26"/>
    <n v="2022"/>
  </r>
  <r>
    <s v="Processed"/>
    <s v="VJ300320692"/>
    <s v="EB Public Library"/>
    <s v="EB Public Library x1380"/>
    <s v="Iberia Coconut Water"/>
    <s v="Non Carbonated"/>
    <n v="15023697978"/>
    <s v="Tuesday, April 26, 2022"/>
    <s v="Credit"/>
    <n v="141"/>
    <n v="2"/>
    <n v="1"/>
    <n v="141"/>
    <n v="2"/>
    <n v="1"/>
    <n v="2"/>
    <n v="2"/>
    <x v="115"/>
    <s v="Iberia Coconut Water"/>
    <s v="Non Carbonated"/>
    <x v="2"/>
    <b v="1"/>
    <n v="2"/>
    <n v="1.3333333333333333"/>
    <s v="Iberia Coconut Water"/>
    <m/>
    <m/>
    <x v="3"/>
    <s v=" April 26"/>
    <n v="2022"/>
  </r>
  <r>
    <s v="Processed"/>
    <s v="VJ300320686"/>
    <s v="Earle Asphalt"/>
    <s v="Earle Asphalt x1371"/>
    <s v="Belvita Snack Packs - Blueberry"/>
    <s v="Food"/>
    <n v="15023958458"/>
    <s v="Tuesday, April 26, 2022"/>
    <s v="Cash"/>
    <n v="122"/>
    <n v="1.25"/>
    <n v="1"/>
    <n v="122"/>
    <n v="1.25"/>
    <n v="1"/>
    <n v="1.25"/>
    <n v="1.25"/>
    <x v="115"/>
    <s v="Belvita Snack Packs - Blueberry"/>
    <s v="Food"/>
    <x v="1"/>
    <b v="1"/>
    <n v="1.25"/>
    <n v="0.83333333333333337"/>
    <s v="Belvita Snack Packs "/>
    <s v=" Blueberry"/>
    <m/>
    <x v="3"/>
    <s v=" April 26"/>
    <n v="2022"/>
  </r>
  <r>
    <s v="Processed"/>
    <s v="VJ300320686"/>
    <s v="Earle Asphalt"/>
    <s v="Earle Asphalt x1371"/>
    <s v="Miss Vickie's Potato Chip - Sea Salt &amp; Vinega"/>
    <s v="Food"/>
    <n v="15024349207"/>
    <s v="Tuesday, April 26, 2022"/>
    <s v="Cash"/>
    <n v="110"/>
    <n v="1.5"/>
    <n v="1"/>
    <n v="110"/>
    <n v="1.5"/>
    <n v="1"/>
    <n v="1.5"/>
    <n v="1.5"/>
    <x v="115"/>
    <s v="Miss Vickie's Potato Chip - Sea Salt &amp; Vinega"/>
    <s v="Food"/>
    <x v="1"/>
    <b v="1"/>
    <n v="1.5"/>
    <n v="1"/>
    <s v="Miss Vickie's Potato Chip "/>
    <s v=" Sea Salt &amp; Vinega"/>
    <m/>
    <x v="3"/>
    <s v=" April 26"/>
    <n v="2022"/>
  </r>
  <r>
    <s v="Processed"/>
    <s v="VJ300320692"/>
    <s v="EB Public Library"/>
    <s v="EB Public Library x1380"/>
    <s v="SunChips Multigrain - Original"/>
    <s v="Food"/>
    <n v="15024558978"/>
    <s v="Tuesday, April 26, 2022"/>
    <s v="Cash"/>
    <n v="114"/>
    <n v="1.5"/>
    <n v="1"/>
    <n v="114"/>
    <n v="1.5"/>
    <n v="1"/>
    <n v="1.5"/>
    <n v="1.5"/>
    <x v="115"/>
    <s v="SunChips Multigrain - Original"/>
    <s v="Food"/>
    <x v="1"/>
    <b v="1"/>
    <n v="1.5"/>
    <n v="1"/>
    <s v="SunChips Multigrain "/>
    <s v=" Original"/>
    <m/>
    <x v="3"/>
    <s v=" April 26"/>
    <n v="2022"/>
  </r>
  <r>
    <s v="Processed"/>
    <s v="VJ300320609"/>
    <s v="GuttenPlans"/>
    <s v="GuttenPlans x1367"/>
    <s v="Coca Cola - Zero Sugar"/>
    <s v="Carbonated"/>
    <n v="15024513590"/>
    <s v="Tuesday, April 26, 2022"/>
    <s v="Cash"/>
    <n v="142"/>
    <n v="1.5"/>
    <n v="1"/>
    <n v="142"/>
    <n v="1.5"/>
    <n v="1"/>
    <n v="1.5"/>
    <n v="1.5"/>
    <x v="115"/>
    <s v="Coca Cola - Zero Sugar"/>
    <s v="Carbonated"/>
    <x v="0"/>
    <b v="1"/>
    <n v="1.5"/>
    <n v="1"/>
    <s v="Coca Cola "/>
    <s v=" Zero Sugar"/>
    <m/>
    <x v="3"/>
    <s v=" April 26"/>
    <n v="2022"/>
  </r>
  <r>
    <s v="Processed"/>
    <s v="VJ300320692"/>
    <s v="EB Public Library"/>
    <s v="EB Public Library x1380"/>
    <s v="Spindrift - Sparkling Water - Pineapple"/>
    <s v="Carbonated"/>
    <n v="15025470625"/>
    <s v="Tuesday, April 26, 2022"/>
    <s v="Credit"/>
    <n v="140"/>
    <n v="1.5"/>
    <n v="1"/>
    <n v="140"/>
    <n v="1.5"/>
    <n v="1"/>
    <n v="1.5"/>
    <n v="1.5"/>
    <x v="115"/>
    <s v="Spindrift - Sparkling Water - Pineapple"/>
    <s v="Carbonated"/>
    <x v="0"/>
    <b v="1"/>
    <n v="1.5"/>
    <n v="1"/>
    <s v="Spindrift "/>
    <s v=" Sparkling Water "/>
    <s v=" Pineapple"/>
    <x v="3"/>
    <s v=" April 26"/>
    <n v="2022"/>
  </r>
  <r>
    <s v="Processed"/>
    <s v="VJ300320692"/>
    <s v="EB Public Library"/>
    <s v="EB Public Library x1380"/>
    <s v="Genius Keto Bar - Chocolate Dream"/>
    <s v="Food"/>
    <n v="15025473650"/>
    <s v="Tuesday, April 26, 2022"/>
    <s v="Credit"/>
    <n v="136"/>
    <n v="2"/>
    <n v="2"/>
    <n v="136"/>
    <n v="2"/>
    <n v="2"/>
    <n v="4"/>
    <n v="4"/>
    <x v="115"/>
    <s v="Genius Keto Bar - Chocolate Dream"/>
    <s v="Food"/>
    <x v="1"/>
    <b v="1"/>
    <n v="2"/>
    <n v="1.3333333333333333"/>
    <s v="Genius Keto Bar "/>
    <s v=" Chocolate Dream"/>
    <m/>
    <x v="3"/>
    <s v=" April 26"/>
    <n v="2022"/>
  </r>
  <r>
    <s v="Processed"/>
    <s v="VJ300320686"/>
    <s v="Earle Asphalt"/>
    <s v="Earle Asphalt x1371"/>
    <s v="Miss Vickie's Potato Chip - Jalapeno"/>
    <s v="Food"/>
    <n v="15025867253"/>
    <s v="Tuesday, April 26, 2022"/>
    <s v="Credit"/>
    <n v="113"/>
    <n v="1.5"/>
    <n v="1"/>
    <n v="113"/>
    <n v="1.5"/>
    <n v="1"/>
    <n v="1.5"/>
    <n v="1.5"/>
    <x v="115"/>
    <s v="Miss Vickie's Potato Chip - Jalapeno"/>
    <s v="Food"/>
    <x v="1"/>
    <b v="1"/>
    <n v="1.5"/>
    <n v="1"/>
    <s v="Miss Vickie's Potato Chip "/>
    <s v=" Jalapeno"/>
    <m/>
    <x v="3"/>
    <s v=" April 26"/>
    <n v="2022"/>
  </r>
  <r>
    <s v="Processed"/>
    <s v="VJ300320692"/>
    <s v="EB Public Library"/>
    <s v="EB Public Library x1380"/>
    <s v="Pop Corners - Kettle Corn"/>
    <s v="Food"/>
    <n v="15025970506"/>
    <s v="Tuesday, April 26, 2022"/>
    <s v="Cash"/>
    <n v="110"/>
    <n v="1.5"/>
    <n v="1"/>
    <n v="110"/>
    <n v="1.5"/>
    <n v="1"/>
    <n v="1.5"/>
    <n v="1.5"/>
    <x v="115"/>
    <s v="Pop Corners - Kettle Corn"/>
    <s v="Food"/>
    <x v="1"/>
    <b v="1"/>
    <n v="1.5"/>
    <n v="1"/>
    <s v="Pop Corners "/>
    <s v=" Kettle Corn"/>
    <m/>
    <x v="3"/>
    <s v=" April 26"/>
    <n v="2022"/>
  </r>
  <r>
    <s v="Processed"/>
    <s v="VJ300320692"/>
    <s v="EB Public Library"/>
    <s v="EB Public Library x1380"/>
    <s v="Pop Corners - Kettle Corn"/>
    <s v="Food"/>
    <n v="15025972701"/>
    <s v="Tuesday, April 26, 2022"/>
    <s v="Cash"/>
    <n v="110"/>
    <n v="1.5"/>
    <n v="1"/>
    <n v="110"/>
    <n v="1.5"/>
    <n v="1"/>
    <n v="1.5"/>
    <n v="1.5"/>
    <x v="115"/>
    <s v="Pop Corners - Kettle Corn"/>
    <s v="Food"/>
    <x v="1"/>
    <b v="1"/>
    <n v="1.5"/>
    <n v="1"/>
    <s v="Pop Corners "/>
    <s v=" Kettle Corn"/>
    <m/>
    <x v="3"/>
    <s v=" April 26"/>
    <n v="2022"/>
  </r>
  <r>
    <s v="Processed"/>
    <s v="VJ300320609"/>
    <s v="GuttenPlans"/>
    <s v="GuttenPlans x1367"/>
    <s v="Sunkist Soda - Orange"/>
    <s v="Carbonated"/>
    <n v="15026333539"/>
    <s v="Tuesday, April 26, 2022"/>
    <s v="Cash"/>
    <n v="140"/>
    <n v="1.25"/>
    <n v="1"/>
    <n v="140"/>
    <n v="1.25"/>
    <n v="1"/>
    <n v="1.25"/>
    <n v="1.25"/>
    <x v="115"/>
    <s v="Sunkist Soda - Orange"/>
    <s v="Carbonated"/>
    <x v="0"/>
    <b v="1"/>
    <n v="1.25"/>
    <n v="0.83333333333333337"/>
    <s v="Sunkist Soda "/>
    <s v=" Orange"/>
    <m/>
    <x v="3"/>
    <s v=" April 26"/>
    <n v="2022"/>
  </r>
  <r>
    <s v="Processed"/>
    <s v="VJ300320611"/>
    <s v="Brunswick Sq Mall"/>
    <s v="BSQ Mall x1366 - ATT"/>
    <s v="BodyArmor LYTE - Strawberry Lemonade"/>
    <s v="Water"/>
    <n v="15026631703"/>
    <s v="Tuesday, April 26, 2022"/>
    <s v="Credit"/>
    <n v="145"/>
    <n v="2.75"/>
    <n v="1"/>
    <n v="145"/>
    <n v="2.75"/>
    <n v="1"/>
    <n v="2.75"/>
    <n v="2.75"/>
    <x v="115"/>
    <s v="BodyArmor LYTE - Strawberry Lemonade"/>
    <s v="Water"/>
    <x v="3"/>
    <b v="1"/>
    <n v="2.75"/>
    <n v="1.8333333333333333"/>
    <s v="BodyArmor LYTE "/>
    <s v=" Strawberry Lemonade"/>
    <m/>
    <x v="3"/>
    <s v=" April 26"/>
    <n v="2022"/>
  </r>
  <r>
    <s v="Processed"/>
    <s v="VJ300320692"/>
    <s v="EB Public Library"/>
    <s v="EB Public Library x1380"/>
    <s v="Starbucks Doubleshot Energy - Mocha"/>
    <s v="Non Carbonated"/>
    <n v="15026714472"/>
    <s v="Tuesday, April 26, 2022"/>
    <s v="Credit"/>
    <n v="146"/>
    <n v="3.5"/>
    <n v="1"/>
    <n v="146"/>
    <n v="3.5"/>
    <n v="1"/>
    <n v="3.5"/>
    <n v="3.5"/>
    <x v="115"/>
    <s v="Starbucks Doubleshot Energy - Mocha"/>
    <s v="Non Carbonated"/>
    <x v="2"/>
    <b v="1"/>
    <n v="3.5"/>
    <n v="2.3333333333333335"/>
    <s v="Starbucks Doubleshot Energy "/>
    <s v=" Mocha"/>
    <m/>
    <x v="3"/>
    <s v=" April 26"/>
    <n v="2022"/>
  </r>
  <r>
    <s v="Processed"/>
    <s v="VJ300320609"/>
    <s v="GuttenPlans"/>
    <s v="GuttenPlans x1367"/>
    <s v="Sunkist Soda - Orange"/>
    <s v="Carbonated"/>
    <n v="15026911100"/>
    <s v="Tuesday, April 26, 2022"/>
    <s v="Cash"/>
    <n v="140"/>
    <n v="1.25"/>
    <n v="1"/>
    <n v="140"/>
    <n v="1.25"/>
    <n v="1"/>
    <n v="1.25"/>
    <n v="1.25"/>
    <x v="115"/>
    <s v="Sunkist Soda - Orange"/>
    <s v="Carbonated"/>
    <x v="0"/>
    <b v="1"/>
    <n v="1.25"/>
    <n v="0.83333333333333337"/>
    <s v="Sunkist Soda "/>
    <s v=" Orange"/>
    <m/>
    <x v="3"/>
    <s v=" April 26"/>
    <n v="2022"/>
  </r>
  <r>
    <s v="Processed"/>
    <s v="VJ300320609"/>
    <s v="GuttenPlans"/>
    <s v="GuttenPlans x1367"/>
    <s v="Sunkist Soda - Orange"/>
    <s v="Carbonated"/>
    <n v="15027287978"/>
    <s v="Tuesday, April 26, 2022"/>
    <s v="Cash"/>
    <n v="140"/>
    <n v="1.25"/>
    <n v="1"/>
    <n v="140"/>
    <n v="1.25"/>
    <n v="1"/>
    <n v="1.25"/>
    <n v="1.25"/>
    <x v="115"/>
    <s v="Sunkist Soda - Orange"/>
    <s v="Carbonated"/>
    <x v="0"/>
    <b v="1"/>
    <n v="1.25"/>
    <n v="0.83333333333333337"/>
    <s v="Sunkist Soda "/>
    <s v=" Orange"/>
    <m/>
    <x v="3"/>
    <s v=" April 26"/>
    <n v="2022"/>
  </r>
  <r>
    <s v="Processed"/>
    <s v="VJ300320609"/>
    <s v="GuttenPlans"/>
    <s v="GuttenPlans x1367"/>
    <s v="Coca Cola - Zero Sugar"/>
    <s v="Carbonated"/>
    <n v="15027999083"/>
    <s v="Wednesday, April 27, 2022"/>
    <s v="Cash"/>
    <n v="142"/>
    <n v="1.5"/>
    <n v="1"/>
    <n v="142"/>
    <n v="1.5"/>
    <n v="1"/>
    <n v="1.5"/>
    <n v="1.5"/>
    <x v="116"/>
    <s v="Coca Cola - Zero Sugar"/>
    <s v="Carbonated"/>
    <x v="0"/>
    <b v="1"/>
    <n v="1.5"/>
    <n v="1"/>
    <s v="Coca Cola "/>
    <s v=" Zero Sugar"/>
    <m/>
    <x v="4"/>
    <s v=" April 27"/>
    <n v="2022"/>
  </r>
  <r>
    <s v="Processed"/>
    <s v="VJ300320609"/>
    <s v="GuttenPlans"/>
    <s v="GuttenPlans x1367"/>
    <s v="Fritos - Original"/>
    <s v="Food"/>
    <n v="15028614495"/>
    <s v="Wednesday, April 27, 2022"/>
    <s v="Cash"/>
    <n v="111"/>
    <n v="1.5"/>
    <n v="1"/>
    <n v="111"/>
    <n v="1.5"/>
    <n v="1"/>
    <n v="1.5"/>
    <n v="1.5"/>
    <x v="116"/>
    <s v="Fritos - Original"/>
    <s v="Food"/>
    <x v="1"/>
    <b v="1"/>
    <n v="1.5"/>
    <n v="1"/>
    <s v="Fritos "/>
    <s v=" Original"/>
    <m/>
    <x v="4"/>
    <s v=" April 27"/>
    <n v="2022"/>
  </r>
  <r>
    <s v="Processed"/>
    <s v="VJ300320692"/>
    <s v="EB Public Library"/>
    <s v="EB Public Library x1380"/>
    <s v="Poland Springs Water"/>
    <s v="Water"/>
    <n v="15028909688"/>
    <s v="Wednesday, April 27, 2022"/>
    <s v="Credit"/>
    <n v="144"/>
    <n v="1.5"/>
    <n v="1"/>
    <n v="144"/>
    <n v="1.5"/>
    <n v="1"/>
    <n v="1.5"/>
    <n v="3.5"/>
    <x v="116"/>
    <s v="Poland Springs Water"/>
    <s v="Water"/>
    <x v="3"/>
    <b v="1"/>
    <n v="1.5"/>
    <n v="1"/>
    <s v="Poland Springs Water"/>
    <m/>
    <m/>
    <x v="4"/>
    <s v=" April 27"/>
    <n v="2022"/>
  </r>
  <r>
    <s v="Processed"/>
    <s v="VJ300320692"/>
    <s v="EB Public Library"/>
    <s v="EB Public Library x1380"/>
    <s v="Wonderful Pistachios - Variety"/>
    <s v="Food"/>
    <n v="15028909688"/>
    <s v="Wednesday, April 27, 2022"/>
    <s v="Credit"/>
    <n v="134"/>
    <n v="2"/>
    <n v="1"/>
    <n v="134"/>
    <n v="2"/>
    <n v="1"/>
    <n v="2"/>
    <n v="3.5"/>
    <x v="116"/>
    <s v="Wonderful Pistachios - Variety"/>
    <s v="Food"/>
    <x v="1"/>
    <b v="1"/>
    <n v="2"/>
    <n v="1.3333333333333333"/>
    <s v="Wonderful Pistachios "/>
    <s v=" Variety"/>
    <m/>
    <x v="4"/>
    <s v=" April 27"/>
    <n v="2022"/>
  </r>
  <r>
    <s v="Processed"/>
    <s v="VJ300320609"/>
    <s v="GuttenPlans"/>
    <s v="GuttenPlans x1367"/>
    <s v="Cheetos Puffs"/>
    <s v="Food"/>
    <n v="15028918677"/>
    <s v="Wednesday, April 27, 2022"/>
    <s v="Credit"/>
    <n v="120"/>
    <n v="1.5"/>
    <n v="1"/>
    <n v="120"/>
    <n v="1.5"/>
    <n v="1"/>
    <n v="1.5"/>
    <n v="3"/>
    <x v="116"/>
    <s v="Cheetos Puffs"/>
    <s v="Food"/>
    <x v="1"/>
    <b v="1"/>
    <n v="1.5"/>
    <n v="1"/>
    <s v="Cheetos Puffs"/>
    <m/>
    <m/>
    <x v="4"/>
    <s v=" April 27"/>
    <n v="2022"/>
  </r>
  <r>
    <s v="Processed"/>
    <s v="VJ300320609"/>
    <s v="GuttenPlans"/>
    <s v="GuttenPlans x1367"/>
    <s v="Funyuns - Flaming Hot"/>
    <s v="Food"/>
    <n v="15028918677"/>
    <s v="Wednesday, April 27, 2022"/>
    <s v="Credit"/>
    <n v="123"/>
    <n v="1.5"/>
    <n v="1"/>
    <n v="123"/>
    <n v="1.5"/>
    <n v="1"/>
    <n v="1.5"/>
    <n v="3"/>
    <x v="116"/>
    <s v="Funyuns - Flaming Hot"/>
    <s v="Food"/>
    <x v="1"/>
    <b v="1"/>
    <n v="1.5"/>
    <n v="1"/>
    <s v="Funyuns "/>
    <s v=" Flaming Hot"/>
    <m/>
    <x v="4"/>
    <s v=" April 27"/>
    <n v="2022"/>
  </r>
  <r>
    <s v="Processed"/>
    <s v="VJ300320609"/>
    <s v="GuttenPlans"/>
    <s v="GuttenPlans x1367"/>
    <s v="Coca Cola - Zero Sugar"/>
    <s v="Carbonated"/>
    <n v="15028924441"/>
    <s v="Wednesday, April 27, 2022"/>
    <s v="Cash"/>
    <n v="141"/>
    <n v="1.5"/>
    <n v="1"/>
    <n v="141"/>
    <n v="1.5"/>
    <n v="1"/>
    <n v="1.5"/>
    <n v="1.5"/>
    <x v="116"/>
    <s v="Coca Cola - Zero Sugar"/>
    <s v="Carbonated"/>
    <x v="0"/>
    <b v="1"/>
    <n v="1.5"/>
    <n v="1"/>
    <s v="Coca Cola "/>
    <s v=" Zero Sugar"/>
    <m/>
    <x v="4"/>
    <s v=" April 27"/>
    <n v="2022"/>
  </r>
  <r>
    <s v="Processed"/>
    <s v="VJ300320692"/>
    <s v="EB Public Library"/>
    <s v="EB Public Library x1380"/>
    <s v="Robert Irvine's - Fit Crunch -  Chocolate Pea"/>
    <s v="Food"/>
    <n v="15029232286"/>
    <s v="Wednesday, April 27, 2022"/>
    <s v="Cash"/>
    <n v="131"/>
    <n v="2"/>
    <n v="1"/>
    <n v="131"/>
    <n v="2"/>
    <n v="1"/>
    <n v="2"/>
    <n v="2"/>
    <x v="116"/>
    <s v="Robert Irvine's - Fit Crunch -  Chocolate Pea"/>
    <s v="Food"/>
    <x v="1"/>
    <b v="1"/>
    <n v="2"/>
    <n v="1.3333333333333333"/>
    <s v="Robert Irvine's "/>
    <s v=" Fit Crunch "/>
    <s v="  Chocolate Pea"/>
    <x v="4"/>
    <s v=" April 27"/>
    <n v="2022"/>
  </r>
  <r>
    <s v="Processed"/>
    <s v="VJ300320686"/>
    <s v="Earle Asphalt"/>
    <s v="Earle Asphalt x1371"/>
    <s v="Jacks Links Bar Beef Strip"/>
    <s v="Food"/>
    <n v="15029898470"/>
    <s v="Wednesday, April 27, 2022"/>
    <s v="Cash"/>
    <n v="137"/>
    <n v="2"/>
    <n v="1"/>
    <n v="137"/>
    <n v="2"/>
    <n v="1"/>
    <n v="2"/>
    <n v="2"/>
    <x v="116"/>
    <s v="Jacks Links Bar Beef Strip"/>
    <s v="Food"/>
    <x v="1"/>
    <b v="1"/>
    <n v="2"/>
    <n v="1.3333333333333333"/>
    <s v="Jacks Links Bar Beef Strip"/>
    <m/>
    <m/>
    <x v="4"/>
    <s v=" April 27"/>
    <n v="2022"/>
  </r>
  <r>
    <s v="Processed"/>
    <s v="VJ300320686"/>
    <s v="Earle Asphalt"/>
    <s v="Earle Asphalt x1371"/>
    <s v="Jacks Links Bar Beef Strip"/>
    <s v="Food"/>
    <n v="15029930031"/>
    <s v="Wednesday, April 27, 2022"/>
    <s v="Cash"/>
    <n v="137"/>
    <n v="2"/>
    <n v="1"/>
    <n v="137"/>
    <n v="2"/>
    <n v="1"/>
    <n v="2"/>
    <n v="2"/>
    <x v="116"/>
    <s v="Jacks Links Bar Beef Strip"/>
    <s v="Food"/>
    <x v="1"/>
    <b v="1"/>
    <n v="2"/>
    <n v="1.3333333333333333"/>
    <s v="Jacks Links Bar Beef Strip"/>
    <m/>
    <m/>
    <x v="4"/>
    <s v=" April 27"/>
    <n v="2022"/>
  </r>
  <r>
    <s v="Processed"/>
    <s v="VJ300320692"/>
    <s v="EB Public Library"/>
    <s v="EB Public Library x1380"/>
    <s v="CheezIt - Original"/>
    <s v="Food"/>
    <n v="15030082828"/>
    <s v="Wednesday, April 27, 2022"/>
    <s v="Cash"/>
    <n v="124"/>
    <n v="1.25"/>
    <n v="1"/>
    <n v="124"/>
    <n v="1.25"/>
    <n v="1"/>
    <n v="1.25"/>
    <n v="1.25"/>
    <x v="116"/>
    <s v="CheezIt - Original"/>
    <s v="Food"/>
    <x v="1"/>
    <b v="1"/>
    <n v="1.25"/>
    <n v="0.83333333333333337"/>
    <s v="CheezIt "/>
    <s v=" Original"/>
    <m/>
    <x v="4"/>
    <s v=" April 27"/>
    <n v="2022"/>
  </r>
  <r>
    <s v="Processed"/>
    <s v="VJ300320692"/>
    <s v="EB Public Library"/>
    <s v="EB Public Library x1380"/>
    <s v="Genius Keto Bar - Chocolate Dream"/>
    <s v="Food"/>
    <n v="15030181426"/>
    <s v="Wednesday, April 27, 2022"/>
    <s v="Credit"/>
    <n v="136"/>
    <n v="2"/>
    <n v="1"/>
    <n v="136"/>
    <n v="2"/>
    <n v="1"/>
    <n v="2"/>
    <n v="2"/>
    <x v="116"/>
    <s v="Genius Keto Bar - Chocolate Dream"/>
    <s v="Food"/>
    <x v="1"/>
    <b v="1"/>
    <n v="2"/>
    <n v="1.3333333333333333"/>
    <s v="Genius Keto Bar "/>
    <s v=" Chocolate Dream"/>
    <m/>
    <x v="4"/>
    <s v=" April 27"/>
    <n v="2022"/>
  </r>
  <r>
    <s v="Processed"/>
    <s v="VJ300320609"/>
    <s v="GuttenPlans"/>
    <s v="GuttenPlans x1367"/>
    <s v="Snapple Diet Tea - Peach Tea"/>
    <s v="Non Carbonated"/>
    <n v="15030468518"/>
    <s v="Wednesday, April 27, 2022"/>
    <s v="Credit"/>
    <n v="145"/>
    <n v="2.5"/>
    <n v="1"/>
    <n v="145"/>
    <n v="2.5"/>
    <n v="1"/>
    <n v="2.5"/>
    <n v="6"/>
    <x v="116"/>
    <s v="Snapple Diet Tea - Peach Tea"/>
    <s v="Non Carbonated"/>
    <x v="2"/>
    <b v="1"/>
    <n v="2.5"/>
    <n v="1.6666666666666667"/>
    <s v="Snapple Diet Tea "/>
    <s v=" Peach Tea"/>
    <m/>
    <x v="4"/>
    <s v=" April 27"/>
    <n v="2022"/>
  </r>
  <r>
    <s v="Processed"/>
    <s v="VJ300320609"/>
    <s v="GuttenPlans"/>
    <s v="GuttenPlans x1367"/>
    <s v="Pop Corners - Spicy Queso"/>
    <s v="Food"/>
    <n v="15030468518"/>
    <s v="Wednesday, April 27, 2022"/>
    <s v="Credit"/>
    <n v="112"/>
    <n v="1.5"/>
    <n v="1"/>
    <n v="112"/>
    <n v="1.5"/>
    <n v="1"/>
    <n v="1.5"/>
    <n v="6"/>
    <x v="116"/>
    <s v="Pop Corners - Spicy Queso"/>
    <s v="Food"/>
    <x v="1"/>
    <b v="1"/>
    <n v="1.5"/>
    <n v="1"/>
    <s v="Pop Corners "/>
    <s v=" Spicy Queso"/>
    <m/>
    <x v="4"/>
    <s v=" April 27"/>
    <n v="2022"/>
  </r>
  <r>
    <s v="Processed"/>
    <s v="VJ300320609"/>
    <s v="GuttenPlans"/>
    <s v="GuttenPlans x1367"/>
    <s v="KitKat - Crisp Wafers"/>
    <s v="Food"/>
    <n v="15030468518"/>
    <s v="Wednesday, April 27, 2022"/>
    <s v="Credit"/>
    <n v="134"/>
    <n v="2"/>
    <n v="1"/>
    <n v="134"/>
    <n v="2"/>
    <n v="1"/>
    <n v="2"/>
    <n v="6"/>
    <x v="116"/>
    <s v="KitKat - Crisp Wafers"/>
    <s v="Food"/>
    <x v="1"/>
    <b v="1"/>
    <n v="2"/>
    <n v="1.3333333333333333"/>
    <s v="KitKat "/>
    <s v=" Crisp Wafers"/>
    <m/>
    <x v="4"/>
    <s v=" April 27"/>
    <n v="2022"/>
  </r>
  <r>
    <s v="Processed"/>
    <s v="VJ300320692"/>
    <s v="EB Public Library"/>
    <s v="EB Public Library x1380"/>
    <s v="Bai Antioxidant - Tanzania Lemon Super Tea"/>
    <s v="Non Carbonated"/>
    <n v="15030643078"/>
    <s v="Wednesday, April 27, 2022"/>
    <s v="Credit"/>
    <n v="145"/>
    <n v="2.75"/>
    <n v="1"/>
    <n v="145"/>
    <n v="2.75"/>
    <n v="1"/>
    <n v="2.75"/>
    <n v="2.75"/>
    <x v="116"/>
    <s v="Bai Antioxidant - Tanzania Lemon Super Tea"/>
    <s v="Non Carbonated"/>
    <x v="2"/>
    <b v="1"/>
    <n v="2.75"/>
    <n v="1.8333333333333333"/>
    <s v="Bai Antioxidant "/>
    <s v=" Tanzania Lemon Super Tea"/>
    <m/>
    <x v="4"/>
    <s v=" April 27"/>
    <n v="2022"/>
  </r>
  <r>
    <s v="Processed"/>
    <s v="VJ300320692"/>
    <s v="EB Public Library"/>
    <s v="EB Public Library x1380"/>
    <s v="Oreo Mini"/>
    <s v="Food"/>
    <n v="15030882686"/>
    <s v="Wednesday, April 27, 2022"/>
    <s v="Cash"/>
    <n v="120"/>
    <n v="2"/>
    <n v="1"/>
    <n v="120"/>
    <n v="2"/>
    <n v="1"/>
    <n v="2"/>
    <n v="2"/>
    <x v="116"/>
    <s v="Oreo Mini"/>
    <s v="Food"/>
    <x v="1"/>
    <b v="1"/>
    <n v="2"/>
    <n v="1.3333333333333333"/>
    <s v="Oreo Mini"/>
    <m/>
    <m/>
    <x v="4"/>
    <s v=" April 27"/>
    <n v="2022"/>
  </r>
  <r>
    <s v="Processed"/>
    <s v="VJ300320692"/>
    <s v="EB Public Library"/>
    <s v="EB Public Library x1380"/>
    <s v="Snapple Diet Tea - Peach Tea"/>
    <s v="Non Carbonated"/>
    <n v="15030940792"/>
    <s v="Wednesday, April 27, 2022"/>
    <s v="Cash"/>
    <n v="147"/>
    <n v="2.5"/>
    <n v="1"/>
    <n v="147"/>
    <n v="2.5"/>
    <n v="1"/>
    <n v="2.5"/>
    <n v="2.5"/>
    <x v="116"/>
    <s v="Snapple Diet Tea - Peach Tea"/>
    <s v="Non Carbonated"/>
    <x v="2"/>
    <b v="1"/>
    <n v="2.5"/>
    <n v="1.6666666666666667"/>
    <s v="Snapple Diet Tea "/>
    <s v=" Peach Tea"/>
    <m/>
    <x v="4"/>
    <s v=" April 27"/>
    <n v="2022"/>
  </r>
  <r>
    <s v="Processed"/>
    <s v="VJ300320692"/>
    <s v="EB Public Library"/>
    <s v="EB Public Library x1380"/>
    <s v="Snapple Diet Tea - Peach Tea"/>
    <s v="Non Carbonated"/>
    <n v="15030943036"/>
    <s v="Wednesday, April 27, 2022"/>
    <s v="Cash"/>
    <n v="147"/>
    <n v="2.5"/>
    <n v="1"/>
    <n v="147"/>
    <n v="2.5"/>
    <n v="1"/>
    <n v="2.5"/>
    <n v="2.5"/>
    <x v="116"/>
    <s v="Snapple Diet Tea - Peach Tea"/>
    <s v="Non Carbonated"/>
    <x v="2"/>
    <b v="1"/>
    <n v="2.5"/>
    <n v="1.6666666666666667"/>
    <s v="Snapple Diet Tea "/>
    <s v=" Peach Tea"/>
    <m/>
    <x v="4"/>
    <s v=" April 27"/>
    <n v="2022"/>
  </r>
  <r>
    <s v="Processed"/>
    <s v="VJ300320609"/>
    <s v="GuttenPlans"/>
    <s v="GuttenPlans x1367"/>
    <s v="Monster Energy Original"/>
    <s v="Carbonated"/>
    <n v="15031045989"/>
    <s v="Wednesday, April 27, 2022"/>
    <s v="Cash"/>
    <n v="146"/>
    <n v="3"/>
    <n v="1"/>
    <n v="146"/>
    <n v="3"/>
    <n v="1"/>
    <n v="3"/>
    <n v="3"/>
    <x v="116"/>
    <s v="Monster Energy Original"/>
    <s v="Carbonated"/>
    <x v="0"/>
    <b v="1"/>
    <n v="3"/>
    <n v="2"/>
    <s v="Monster Energy Original"/>
    <m/>
    <m/>
    <x v="4"/>
    <s v=" April 27"/>
    <n v="2022"/>
  </r>
  <r>
    <s v="Processed"/>
    <s v="VJ300320686"/>
    <s v="Earle Asphalt"/>
    <s v="Earle Asphalt x1371"/>
    <s v="Jacks Links Bar Beef Strip"/>
    <s v="Food"/>
    <n v="15031108948"/>
    <s v="Wednesday, April 27, 2022"/>
    <s v="Credit"/>
    <n v="137"/>
    <n v="2"/>
    <n v="1"/>
    <n v="137"/>
    <n v="2"/>
    <n v="1"/>
    <n v="2"/>
    <n v="2"/>
    <x v="116"/>
    <s v="Jacks Links Bar Beef Strip"/>
    <s v="Food"/>
    <x v="1"/>
    <b v="1"/>
    <n v="2"/>
    <n v="1.3333333333333333"/>
    <s v="Jacks Links Bar Beef Strip"/>
    <m/>
    <m/>
    <x v="4"/>
    <s v=" April 27"/>
    <n v="2022"/>
  </r>
  <r>
    <s v="Processed"/>
    <s v="VJ300320692"/>
    <s v="EB Public Library"/>
    <s v="EB Public Library x1380"/>
    <s v="Takis FUGEO mini"/>
    <s v="Food"/>
    <n v="15031288161"/>
    <s v="Wednesday, April 27, 2022"/>
    <s v="Cash"/>
    <n v="123"/>
    <n v="1.5"/>
    <n v="1"/>
    <n v="123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CheezIt - Original"/>
    <s v="Food"/>
    <n v="15031290816"/>
    <s v="Wednesday, April 27, 2022"/>
    <s v="Cash"/>
    <n v="124"/>
    <n v="1.25"/>
    <n v="1"/>
    <n v="124"/>
    <n v="1.25"/>
    <n v="1"/>
    <n v="1.25"/>
    <n v="1.25"/>
    <x v="116"/>
    <s v="CheezIt - Original"/>
    <s v="Food"/>
    <x v="1"/>
    <b v="1"/>
    <n v="1.25"/>
    <n v="0.83333333333333337"/>
    <s v="CheezIt "/>
    <s v=" Original"/>
    <m/>
    <x v="4"/>
    <s v=" April 27"/>
    <n v="2022"/>
  </r>
  <r>
    <s v="Processed"/>
    <s v="VJ300320692"/>
    <s v="EB Public Library"/>
    <s v="EB Public Library x1380"/>
    <s v="Snapple Diet Tea - Raspberry"/>
    <s v="Non Carbonated"/>
    <n v="15031294308"/>
    <s v="Wednesday, April 27, 2022"/>
    <s v="Cash"/>
    <n v="143"/>
    <n v="2.5"/>
    <n v="1"/>
    <n v="143"/>
    <n v="2.5"/>
    <n v="1"/>
    <n v="2.5"/>
    <n v="2.5"/>
    <x v="116"/>
    <s v="Snapple Diet Tea - Raspberry"/>
    <s v="Non Carbonated"/>
    <x v="2"/>
    <b v="1"/>
    <n v="2.5"/>
    <n v="1.6666666666666667"/>
    <s v="Snapple Diet Tea "/>
    <s v=" Raspberry"/>
    <m/>
    <x v="4"/>
    <s v=" April 27"/>
    <n v="2022"/>
  </r>
  <r>
    <s v="Processed"/>
    <s v="VJ300320692"/>
    <s v="EB Public Library"/>
    <s v="EB Public Library x1380"/>
    <s v="Poland Springs Water"/>
    <s v="Water"/>
    <n v="15031297010"/>
    <s v="Wednesday, April 27, 2022"/>
    <s v="Cash"/>
    <n v="144"/>
    <n v="1.5"/>
    <n v="1"/>
    <n v="144"/>
    <n v="1.5"/>
    <n v="1"/>
    <n v="1.5"/>
    <n v="1.5"/>
    <x v="116"/>
    <s v="Poland Springs Water"/>
    <s v="Water"/>
    <x v="3"/>
    <b v="1"/>
    <n v="1.5"/>
    <n v="1"/>
    <s v="Poland Springs Water"/>
    <m/>
    <m/>
    <x v="4"/>
    <s v=" April 27"/>
    <n v="2022"/>
  </r>
  <r>
    <s v="Processed"/>
    <s v="VJ300320692"/>
    <s v="EB Public Library"/>
    <s v="EB Public Library x1380"/>
    <s v="Keto Krisp - Almond Butter"/>
    <s v="Carbonated"/>
    <n v="15031521639"/>
    <s v="Wednesday, April 27, 2022"/>
    <s v="Credit"/>
    <n v="133"/>
    <n v="2"/>
    <n v="1"/>
    <n v="133"/>
    <n v="2"/>
    <n v="1"/>
    <n v="2"/>
    <n v="2"/>
    <x v="116"/>
    <s v="Keto Krisp - Almond Butter"/>
    <s v="Carbonated"/>
    <x v="0"/>
    <b v="1"/>
    <n v="2"/>
    <n v="1.3333333333333333"/>
    <s v="Keto Krisp "/>
    <s v=" Almond Butter"/>
    <m/>
    <x v="4"/>
    <s v=" April 27"/>
    <n v="2022"/>
  </r>
  <r>
    <s v="Processed"/>
    <s v="VJ300320692"/>
    <s v="EB Public Library"/>
    <s v="EB Public Library x1380"/>
    <s v="Robert Irvine's - Fit Crunch -  Chocolate Pea"/>
    <s v="Food"/>
    <n v="15031726979"/>
    <s v="Wednesday, April 27, 2022"/>
    <s v="Cash"/>
    <n v="131"/>
    <n v="2"/>
    <n v="1"/>
    <n v="131"/>
    <n v="2"/>
    <n v="1"/>
    <n v="2"/>
    <n v="2"/>
    <x v="116"/>
    <s v="Robert Irvine's - Fit Crunch -  Chocolate Pea"/>
    <s v="Food"/>
    <x v="1"/>
    <b v="1"/>
    <n v="2"/>
    <n v="1.3333333333333333"/>
    <s v="Robert Irvine's "/>
    <s v=" Fit Crunch "/>
    <s v="  Chocolate Pea"/>
    <x v="4"/>
    <s v=" April 27"/>
    <n v="2022"/>
  </r>
  <r>
    <s v="Processed"/>
    <s v="VJ300320692"/>
    <s v="EB Public Library"/>
    <s v="EB Public Library x1380"/>
    <s v="Coca Cola - Zero Sugar"/>
    <s v="Carbonated"/>
    <n v="15031813084"/>
    <s v="Wednesday, April 27, 2022"/>
    <s v="Cash"/>
    <n v="142"/>
    <n v="1.5"/>
    <n v="1"/>
    <n v="142"/>
    <n v="1.5"/>
    <n v="1"/>
    <n v="1.5"/>
    <n v="1.5"/>
    <x v="116"/>
    <s v="Coca Cola - Zero Sugar"/>
    <s v="Carbonated"/>
    <x v="0"/>
    <b v="1"/>
    <n v="1.5"/>
    <n v="1"/>
    <s v="Coca Cola "/>
    <s v=" Zero Sugar"/>
    <m/>
    <x v="4"/>
    <s v=" April 27"/>
    <n v="2022"/>
  </r>
  <r>
    <s v="Processed"/>
    <s v="VJ300320692"/>
    <s v="EB Public Library"/>
    <s v="EB Public Library x1380"/>
    <s v="Robert Irvine's - Fit Crunch -  Chocolate Pea"/>
    <s v="Food"/>
    <n v="15031831032"/>
    <s v="Wednesday, April 27, 2022"/>
    <s v="Credit"/>
    <n v="131"/>
    <n v="2"/>
    <n v="1"/>
    <n v="131"/>
    <n v="2"/>
    <n v="1"/>
    <n v="2"/>
    <n v="4"/>
    <x v="116"/>
    <s v="Robert Irvine's - Fit Crunch -  Chocolate Pea"/>
    <s v="Food"/>
    <x v="1"/>
    <b v="1"/>
    <n v="2"/>
    <n v="1.3333333333333333"/>
    <s v="Robert Irvine's "/>
    <s v=" Fit Crunch "/>
    <s v="  Chocolate Pea"/>
    <x v="4"/>
    <s v=" April 27"/>
    <n v="2022"/>
  </r>
  <r>
    <s v="Processed"/>
    <s v="VJ300320692"/>
    <s v="EB Public Library"/>
    <s v="EB Public Library x1380"/>
    <s v="Oreo Mini"/>
    <s v="Food"/>
    <n v="15031831032"/>
    <s v="Wednesday, April 27, 2022"/>
    <s v="Credit"/>
    <n v="120"/>
    <n v="2"/>
    <n v="1"/>
    <n v="120"/>
    <n v="2"/>
    <n v="1"/>
    <n v="2"/>
    <n v="4"/>
    <x v="116"/>
    <s v="Oreo Mini"/>
    <s v="Food"/>
    <x v="1"/>
    <b v="1"/>
    <n v="2"/>
    <n v="1.3333333333333333"/>
    <s v="Oreo Mini"/>
    <m/>
    <m/>
    <x v="4"/>
    <s v=" April 27"/>
    <n v="2022"/>
  </r>
  <r>
    <s v="Processed"/>
    <s v="VJ300320692"/>
    <s v="EB Public Library"/>
    <s v="EB Public Library x1380"/>
    <s v="Takis FUGEO mini"/>
    <s v="Food"/>
    <n v="15031841463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Takis FUGEO mini"/>
    <s v="Food"/>
    <n v="15031843571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Takis FUGEO mini"/>
    <s v="Food"/>
    <n v="15031847094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CheezIt - Original"/>
    <s v="Food"/>
    <n v="15031850085"/>
    <s v="Wednesday, April 27, 2022"/>
    <s v="Cash"/>
    <n v="124"/>
    <n v="1.25"/>
    <n v="1"/>
    <n v="124"/>
    <n v="1.25"/>
    <n v="1"/>
    <n v="1.25"/>
    <n v="1.25"/>
    <x v="116"/>
    <s v="CheezIt - Original"/>
    <s v="Food"/>
    <x v="1"/>
    <b v="1"/>
    <n v="1.25"/>
    <n v="0.83333333333333337"/>
    <s v="CheezIt "/>
    <s v=" Original"/>
    <m/>
    <x v="4"/>
    <s v=" April 27"/>
    <n v="2022"/>
  </r>
  <r>
    <s v="Processed"/>
    <s v="VJ300320611"/>
    <s v="Brunswick Sq Mall"/>
    <s v="BSQ Mall x1366 - ATT"/>
    <s v="RXBAR - Protein Bar - Chocolate Sea Salt"/>
    <s v="Food"/>
    <n v="15031877241"/>
    <s v="Wednesday, April 27, 2022"/>
    <s v="Cash"/>
    <n v="132"/>
    <n v="2"/>
    <n v="1"/>
    <n v="132"/>
    <n v="2"/>
    <n v="1"/>
    <n v="2"/>
    <n v="2"/>
    <x v="116"/>
    <s v="RXBAR - Protein Bar - Chocolate Sea Salt"/>
    <s v="Food"/>
    <x v="1"/>
    <b v="1"/>
    <n v="2"/>
    <n v="1.3333333333333333"/>
    <s v="RXBAR "/>
    <s v=" Protein Bar "/>
    <s v=" Chocolate Sea Salt"/>
    <x v="4"/>
    <s v=" April 27"/>
    <n v="2022"/>
  </r>
  <r>
    <s v="Processed"/>
    <s v="VJ300320692"/>
    <s v="EB Public Library"/>
    <s v="EB Public Library x1380"/>
    <s v="CheezIt - Original"/>
    <s v="Food"/>
    <n v="15031881314"/>
    <s v="Wednesday, April 27, 2022"/>
    <s v="Cash"/>
    <n v="124"/>
    <n v="1.25"/>
    <n v="1"/>
    <n v="124"/>
    <n v="1.25"/>
    <n v="1"/>
    <n v="1.25"/>
    <n v="1.25"/>
    <x v="116"/>
    <s v="CheezIt - Original"/>
    <s v="Food"/>
    <x v="1"/>
    <b v="1"/>
    <n v="1.25"/>
    <n v="0.83333333333333337"/>
    <s v="CheezIt "/>
    <s v=" Original"/>
    <m/>
    <x v="4"/>
    <s v=" April 27"/>
    <n v="2022"/>
  </r>
  <r>
    <s v="Processed"/>
    <s v="VJ300205292"/>
    <s v="Brunswick Sq Mall"/>
    <s v="BSQ Mall x1364 - Zales"/>
    <s v="Vitamin Water - Squeezed Lemonade"/>
    <s v="Water"/>
    <n v="15031888000"/>
    <s v="Wednesday, April 27, 2022"/>
    <s v="Cash"/>
    <n v="147"/>
    <n v="2.75"/>
    <n v="1"/>
    <n v="147"/>
    <n v="2.75"/>
    <n v="1"/>
    <n v="2.75"/>
    <n v="2.75"/>
    <x v="116"/>
    <s v="Vitamin Water - Squeezed Lemonade"/>
    <s v="Water"/>
    <x v="3"/>
    <b v="1"/>
    <n v="2.75"/>
    <n v="1.8333333333333333"/>
    <s v="Vitamin Water "/>
    <s v=" Squeezed Lemonade"/>
    <m/>
    <x v="4"/>
    <s v=" April 27"/>
    <n v="2022"/>
  </r>
  <r>
    <s v="Processed"/>
    <s v="VJ300320611"/>
    <s v="Brunswick Sq Mall"/>
    <s v="BSQ Mall x1366 - ATT"/>
    <s v="S. Pellegrino Sparkling Mineral Water"/>
    <s v="Water"/>
    <n v="15031990383"/>
    <s v="Wednesday, April 27, 2022"/>
    <s v="Cash"/>
    <n v="143"/>
    <n v="2"/>
    <n v="1"/>
    <n v="143"/>
    <n v="2"/>
    <n v="1"/>
    <n v="2"/>
    <n v="2"/>
    <x v="116"/>
    <s v="S. Pellegrino Sparkling Mineral Water"/>
    <s v="Water"/>
    <x v="3"/>
    <b v="1"/>
    <n v="2"/>
    <n v="1.3333333333333333"/>
    <s v="S. Pellegrino Sparkling Mineral Water"/>
    <m/>
    <m/>
    <x v="4"/>
    <s v=" April 27"/>
    <n v="2022"/>
  </r>
  <r>
    <s v="Processed"/>
    <s v="VJ300320692"/>
    <s v="EB Public Library"/>
    <s v="EB Public Library x1380"/>
    <s v="Takis FUGEO mini"/>
    <s v="Food"/>
    <n v="15032136893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Takis FUGEO mini"/>
    <s v="Food"/>
    <n v="15032207325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Starbucks Doubleshot Energy - Mocha"/>
    <s v="Non Carbonated"/>
    <n v="15032315049"/>
    <s v="Wednesday, April 27, 2022"/>
    <s v="Cash"/>
    <n v="146"/>
    <n v="3.5"/>
    <n v="1"/>
    <n v="146"/>
    <n v="3.5"/>
    <n v="1"/>
    <n v="3.5"/>
    <n v="3.5"/>
    <x v="116"/>
    <s v="Starbucks Doubleshot Energy - Mocha"/>
    <s v="Non Carbonated"/>
    <x v="2"/>
    <b v="1"/>
    <n v="3.5"/>
    <n v="2.3333333333333335"/>
    <s v="Starbucks Doubleshot Energy "/>
    <s v=" Mocha"/>
    <m/>
    <x v="4"/>
    <s v=" April 27"/>
    <n v="2022"/>
  </r>
  <r>
    <s v="Processed"/>
    <s v="VJ300320692"/>
    <s v="EB Public Library"/>
    <s v="EB Public Library x1380"/>
    <s v="Takis FUGEO mini"/>
    <s v="Food"/>
    <n v="15032318198"/>
    <s v="Wednesday, April 27, 2022"/>
    <s v="Cash"/>
    <n v="121"/>
    <n v="1.5"/>
    <n v="1"/>
    <n v="121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92"/>
    <s v="EB Public Library"/>
    <s v="EB Public Library x1380"/>
    <s v="Takis FUGEO mini"/>
    <s v="Food"/>
    <n v="15032347775"/>
    <s v="Wednesday, April 27, 2022"/>
    <s v="Cash"/>
    <n v="123"/>
    <n v="1.5"/>
    <n v="1"/>
    <n v="123"/>
    <n v="1.5"/>
    <n v="1"/>
    <n v="1.5"/>
    <n v="1.5"/>
    <x v="116"/>
    <s v="Takis FUGEO mini"/>
    <s v="Food"/>
    <x v="1"/>
    <b v="1"/>
    <n v="1.5"/>
    <n v="1"/>
    <s v="Takis FUGEO mini"/>
    <m/>
    <m/>
    <x v="4"/>
    <s v=" April 27"/>
    <n v="2022"/>
  </r>
  <r>
    <s v="Processed"/>
    <s v="VJ300320609"/>
    <s v="GuttenPlans"/>
    <s v="GuttenPlans x1367"/>
    <s v="Sunkist Soda - Orange"/>
    <s v="Carbonated"/>
    <n v="15032465638"/>
    <s v="Wednesday, April 27, 2022"/>
    <s v="Cash"/>
    <n v="140"/>
    <n v="1.25"/>
    <n v="1"/>
    <n v="140"/>
    <n v="1.25"/>
    <n v="1"/>
    <n v="1.25"/>
    <n v="1.25"/>
    <x v="116"/>
    <s v="Sunkist Soda - Orange"/>
    <s v="Carbonated"/>
    <x v="0"/>
    <b v="1"/>
    <n v="1.25"/>
    <n v="0.83333333333333337"/>
    <s v="Sunkist Soda "/>
    <s v=" Orange"/>
    <m/>
    <x v="4"/>
    <s v=" April 27"/>
    <n v="2022"/>
  </r>
  <r>
    <s v="Processed"/>
    <s v="VJ300320609"/>
    <s v="GuttenPlans"/>
    <s v="GuttenPlans x1367"/>
    <s v="Doritos Cool Ranch"/>
    <s v="Food"/>
    <n v="15032726088"/>
    <s v="Wednesday, April 27, 2022"/>
    <s v="Cash"/>
    <n v="114"/>
    <n v="1.5"/>
    <n v="1"/>
    <n v="114"/>
    <n v="1.5"/>
    <n v="1"/>
    <n v="1.5"/>
    <n v="1.5"/>
    <x v="116"/>
    <s v="Doritos Cool Ranch"/>
    <s v="Food"/>
    <x v="1"/>
    <b v="1"/>
    <n v="1.5"/>
    <n v="1"/>
    <s v="Doritos Cool Ranch"/>
    <m/>
    <m/>
    <x v="4"/>
    <s v=" April 27"/>
    <n v="2022"/>
  </r>
  <r>
    <s v="Processed"/>
    <s v="VJ300320609"/>
    <s v="GuttenPlans"/>
    <s v="GuttenPlans x1367"/>
    <s v="Good Health Veggie Stix - Zesty Ranch"/>
    <s v="Food"/>
    <n v="15032790806"/>
    <s v="Wednesday, April 27, 2022"/>
    <s v="Credit"/>
    <n v="110"/>
    <n v="1.5"/>
    <n v="1"/>
    <n v="110"/>
    <n v="1.5"/>
    <n v="1"/>
    <n v="1.5"/>
    <n v="1.5"/>
    <x v="116"/>
    <s v="Good Health Veggie Stix - Zesty Ranch"/>
    <s v="Food"/>
    <x v="1"/>
    <b v="1"/>
    <n v="1.5"/>
    <n v="1"/>
    <s v="Good Health Veggie Stix "/>
    <s v=" Zesty Ranch"/>
    <m/>
    <x v="4"/>
    <s v=" April 27"/>
    <n v="2022"/>
  </r>
  <r>
    <s v="Processed"/>
    <s v="VJ300320609"/>
    <s v="GuttenPlans"/>
    <s v="GuttenPlans x1367"/>
    <s v="Cheetos Flaming Hot Limon Crunchy"/>
    <s v="Food"/>
    <n v="15032797108"/>
    <s v="Wednesday, April 27, 2022"/>
    <s v="Cash"/>
    <n v="121"/>
    <n v="1.5"/>
    <n v="1"/>
    <n v="121"/>
    <n v="1.5"/>
    <n v="1"/>
    <n v="1.5"/>
    <n v="1.5"/>
    <x v="116"/>
    <s v="Cheetos Flaming Hot Limon Crunchy"/>
    <s v="Food"/>
    <x v="1"/>
    <b v="1"/>
    <n v="1.5"/>
    <n v="1"/>
    <s v="Cheetos Flaming Hot Limon Crunchy"/>
    <m/>
    <m/>
    <x v="4"/>
    <s v=" April 27"/>
    <n v="2022"/>
  </r>
  <r>
    <s v="Processed"/>
    <s v="VJ300320609"/>
    <s v="GuttenPlans"/>
    <s v="GuttenPlans x1367"/>
    <s v="Snapple Diet Tea - Peach Tea"/>
    <s v="Non Carbonated"/>
    <n v="15032831887"/>
    <s v="Wednesday, April 27, 2022"/>
    <s v="Cash"/>
    <n v="145"/>
    <n v="2.5"/>
    <n v="1"/>
    <n v="145"/>
    <n v="2.5"/>
    <n v="1"/>
    <n v="2.5"/>
    <n v="2.5"/>
    <x v="116"/>
    <s v="Snapple Diet Tea - Peach Tea"/>
    <s v="Non Carbonated"/>
    <x v="2"/>
    <b v="1"/>
    <n v="2.5"/>
    <n v="1.6666666666666667"/>
    <s v="Snapple Diet Tea "/>
    <s v=" Peach Tea"/>
    <m/>
    <x v="4"/>
    <s v=" April 27"/>
    <n v="2022"/>
  </r>
  <r>
    <s v="Processed"/>
    <s v="VJ300320609"/>
    <s v="GuttenPlans"/>
    <s v="GuttenPlans x1367"/>
    <s v="Nutri Grain Apple Cinnamon"/>
    <s v="Food"/>
    <n v="15032890762"/>
    <s v="Wednesday, April 27, 2022"/>
    <s v="Cash"/>
    <n v="133"/>
    <n v="1.5"/>
    <n v="1"/>
    <n v="133"/>
    <n v="1.5"/>
    <n v="1"/>
    <n v="1.5"/>
    <n v="1.5"/>
    <x v="116"/>
    <s v="Nutri Grain Apple Cinnamon"/>
    <s v="Food"/>
    <x v="1"/>
    <b v="1"/>
    <n v="1.5"/>
    <n v="1"/>
    <s v="Nutri Grain Apple Cinnamon"/>
    <m/>
    <m/>
    <x v="4"/>
    <s v=" April 27"/>
    <n v="2022"/>
  </r>
  <r>
    <s v="Processed"/>
    <s v="VJ300320609"/>
    <s v="GuttenPlans"/>
    <s v="GuttenPlans x1367"/>
    <s v="KitKat - Crisp Wafers"/>
    <s v="Food"/>
    <n v="15032992105"/>
    <s v="Wednesday, April 27, 2022"/>
    <s v="Cash"/>
    <n v="134"/>
    <n v="2"/>
    <n v="1"/>
    <n v="134"/>
    <n v="2"/>
    <n v="1"/>
    <n v="2"/>
    <n v="2"/>
    <x v="116"/>
    <s v="KitKat - Crisp Wafers"/>
    <s v="Food"/>
    <x v="1"/>
    <b v="1"/>
    <n v="2"/>
    <n v="1.3333333333333333"/>
    <s v="KitKat "/>
    <s v=" Crisp Wafers"/>
    <m/>
    <x v="4"/>
    <s v=" April 27"/>
    <n v="2022"/>
  </r>
  <r>
    <s v="Processed"/>
    <s v="VJ300320609"/>
    <s v="GuttenPlans"/>
    <s v="GuttenPlans x1367"/>
    <s v="Monster Energy Original"/>
    <s v="Carbonated"/>
    <n v="15033278744"/>
    <s v="Thursday, April 28, 2022"/>
    <s v="Cash"/>
    <n v="146"/>
    <n v="3"/>
    <n v="1"/>
    <n v="146"/>
    <n v="3"/>
    <n v="1"/>
    <n v="3"/>
    <n v="3"/>
    <x v="116"/>
    <s v="Monster Energy Original"/>
    <s v="Carbonated"/>
    <x v="0"/>
    <b v="1"/>
    <n v="3"/>
    <n v="2"/>
    <s v="Monster Energy Original"/>
    <m/>
    <m/>
    <x v="5"/>
    <s v=" April 28"/>
    <n v="2022"/>
  </r>
  <r>
    <s v="Processed"/>
    <s v="VJ300320609"/>
    <s v="GuttenPlans"/>
    <s v="GuttenPlans x1367"/>
    <s v="Cheetos Flaming Hot Limon Crunchy"/>
    <s v="Food"/>
    <n v="15033279658"/>
    <s v="Thursday, April 28, 2022"/>
    <s v="Cash"/>
    <n v="121"/>
    <n v="1.5"/>
    <n v="1"/>
    <n v="121"/>
    <n v="1.5"/>
    <n v="1"/>
    <n v="1.5"/>
    <n v="1.5"/>
    <x v="116"/>
    <s v="Cheetos Flaming Hot Limon Crunchy"/>
    <s v="Food"/>
    <x v="1"/>
    <b v="1"/>
    <n v="1.5"/>
    <n v="1"/>
    <s v="Cheetos Flaming Hot Limon Crunchy"/>
    <m/>
    <m/>
    <x v="5"/>
    <s v=" April 28"/>
    <n v="2022"/>
  </r>
  <r>
    <s v="Processed"/>
    <s v="VJ300320609"/>
    <s v="GuttenPlans"/>
    <s v="GuttenPlans x1367"/>
    <s v="Doritos Cool Ranch"/>
    <s v="Food"/>
    <n v="15033290034"/>
    <s v="Thursday, April 28, 2022"/>
    <s v="Cash"/>
    <n v="114"/>
    <n v="1.5"/>
    <n v="1"/>
    <n v="114"/>
    <n v="1.5"/>
    <n v="1"/>
    <n v="1.5"/>
    <n v="1.5"/>
    <x v="116"/>
    <s v="Doritos Cool Ranch"/>
    <s v="Food"/>
    <x v="1"/>
    <b v="1"/>
    <n v="1.5"/>
    <n v="1"/>
    <s v="Doritos Cool Ranch"/>
    <m/>
    <m/>
    <x v="5"/>
    <s v=" April 28"/>
    <n v="2022"/>
  </r>
  <r>
    <s v="Processed"/>
    <s v="VJ300320609"/>
    <s v="GuttenPlans"/>
    <s v="GuttenPlans x1367"/>
    <s v="Coca Cola - Zero Sugar"/>
    <s v="Carbonated"/>
    <n v="15033473557"/>
    <s v="Thursday, April 28, 2022"/>
    <s v="Cash"/>
    <n v="142"/>
    <n v="1.5"/>
    <n v="1"/>
    <n v="142"/>
    <n v="1.5"/>
    <n v="1"/>
    <n v="1.5"/>
    <n v="1.5"/>
    <x v="117"/>
    <s v="Coca Cola - Zero Sugar"/>
    <s v="Carbonated"/>
    <x v="0"/>
    <b v="1"/>
    <n v="1.5"/>
    <n v="1"/>
    <s v="Coca Cola "/>
    <s v=" Zero Sugar"/>
    <m/>
    <x v="5"/>
    <s v=" April 28"/>
    <n v="2022"/>
  </r>
  <r>
    <s v="Processed"/>
    <s v="VJ300320686"/>
    <s v="Earle Asphalt"/>
    <s v="Earle Asphalt x1371"/>
    <s v="Jacks Links Bar Beef Strip"/>
    <s v="Food"/>
    <n v="15034257392"/>
    <s v="Thursday, April 28, 2022"/>
    <s v="Cash"/>
    <n v="137"/>
    <n v="2"/>
    <n v="1"/>
    <n v="137"/>
    <n v="2"/>
    <n v="1"/>
    <n v="2"/>
    <n v="2"/>
    <x v="117"/>
    <s v="Jacks Links Bar Beef Strip"/>
    <s v="Food"/>
    <x v="1"/>
    <b v="1"/>
    <n v="2"/>
    <n v="1.3333333333333333"/>
    <s v="Jacks Links Bar Beef Strip"/>
    <m/>
    <m/>
    <x v="5"/>
    <s v=" April 28"/>
    <n v="2022"/>
  </r>
  <r>
    <s v="Processed"/>
    <s v="VJ300320692"/>
    <s v="EB Public Library"/>
    <s v="EB Public Library x1380"/>
    <s v="SunChips Multigrain - French Onion"/>
    <s v="Food"/>
    <n v="15034305180"/>
    <s v="Thursday, April 28, 2022"/>
    <s v="Credit"/>
    <n v="111"/>
    <n v="1.5"/>
    <n v="1"/>
    <n v="111"/>
    <n v="1.5"/>
    <n v="1"/>
    <n v="1.5"/>
    <n v="1.5"/>
    <x v="117"/>
    <s v="SunChips Multigrain - French Onion"/>
    <s v="Food"/>
    <x v="1"/>
    <b v="1"/>
    <n v="1.5"/>
    <n v="1"/>
    <s v="SunChips Multigrain "/>
    <s v=" French Onion"/>
    <m/>
    <x v="5"/>
    <s v=" April 28"/>
    <n v="2022"/>
  </r>
  <r>
    <s v="Processed"/>
    <s v="VJ300320609"/>
    <s v="GuttenPlans"/>
    <s v="GuttenPlans x1367"/>
    <s v="Coca Cola - Zero Sugar"/>
    <s v="Carbonated"/>
    <n v="15034385506"/>
    <s v="Thursday, April 28, 2022"/>
    <s v="Credit"/>
    <n v="141"/>
    <n v="1.5"/>
    <n v="1"/>
    <n v="141"/>
    <n v="1.5"/>
    <n v="1"/>
    <n v="1.5"/>
    <n v="1.5"/>
    <x v="117"/>
    <s v="Coca Cola - Zero Sugar"/>
    <s v="Carbonated"/>
    <x v="0"/>
    <b v="1"/>
    <n v="1.5"/>
    <n v="1"/>
    <s v="Coca Cola "/>
    <s v=" Zero Sugar"/>
    <m/>
    <x v="5"/>
    <s v=" April 28"/>
    <n v="2022"/>
  </r>
  <r>
    <s v="Processed"/>
    <s v="VJ300320686"/>
    <s v="Earle Asphalt"/>
    <s v="Earle Asphalt x1371"/>
    <s v="Jacks Links Bar Beef Strip"/>
    <s v="Food"/>
    <n v="15034517877"/>
    <s v="Thursday, April 28, 2022"/>
    <s v="Cash"/>
    <n v="137"/>
    <n v="2"/>
    <n v="1"/>
    <n v="137"/>
    <n v="2"/>
    <n v="1"/>
    <n v="2"/>
    <n v="2"/>
    <x v="117"/>
    <s v="Jacks Links Bar Beef Strip"/>
    <s v="Food"/>
    <x v="1"/>
    <b v="1"/>
    <n v="2"/>
    <n v="1.3333333333333333"/>
    <s v="Jacks Links Bar Beef Strip"/>
    <m/>
    <m/>
    <x v="5"/>
    <s v=" April 28"/>
    <n v="2022"/>
  </r>
  <r>
    <s v="Processed"/>
    <s v="VJ300205292"/>
    <s v="Brunswick Sq Mall"/>
    <s v="BSQ Mall x1364 - Zales"/>
    <s v="Takis - Hot Chilli Pepper &amp; Lime"/>
    <s v="Food"/>
    <n v="15034562474"/>
    <s v="Thursday, April 28, 2022"/>
    <s v="Cash"/>
    <n v="124"/>
    <n v="1.5"/>
    <n v="1"/>
    <n v="124"/>
    <n v="1.5"/>
    <n v="1"/>
    <n v="1.5"/>
    <n v="1.5"/>
    <x v="117"/>
    <s v="Takis - Hot Chilli Pepper &amp; Lime"/>
    <s v="Food"/>
    <x v="1"/>
    <b v="1"/>
    <n v="1.5"/>
    <n v="1"/>
    <s v="Takis "/>
    <s v=" Hot Chilli Pepper &amp; Lime"/>
    <m/>
    <x v="5"/>
    <s v=" April 28"/>
    <n v="2022"/>
  </r>
  <r>
    <s v="Processed"/>
    <s v="VJ300320609"/>
    <s v="GuttenPlans"/>
    <s v="GuttenPlans x1367"/>
    <s v="Coca Cola - Zero Sugar"/>
    <s v="Carbonated"/>
    <n v="15034660521"/>
    <s v="Thursday, April 28, 2022"/>
    <s v="Cash"/>
    <n v="141"/>
    <n v="1.5"/>
    <n v="1"/>
    <n v="141"/>
    <n v="1.5"/>
    <n v="1"/>
    <n v="1.5"/>
    <n v="1.5"/>
    <x v="117"/>
    <s v="Coca Cola - Zero Sugar"/>
    <s v="Carbonated"/>
    <x v="0"/>
    <b v="1"/>
    <n v="1.5"/>
    <n v="1"/>
    <s v="Coca Cola "/>
    <s v=" Zero Sugar"/>
    <m/>
    <x v="5"/>
    <s v=" April 28"/>
    <n v="2022"/>
  </r>
  <r>
    <s v="Processed"/>
    <s v="VJ300320609"/>
    <s v="GuttenPlans"/>
    <s v="GuttenPlans x1367"/>
    <s v="Doritos Cool Ranch"/>
    <s v="Food"/>
    <n v="15035787599"/>
    <s v="Thursday, April 28, 2022"/>
    <s v="Cash"/>
    <n v="114"/>
    <n v="1.5"/>
    <n v="1"/>
    <n v="114"/>
    <n v="1.5"/>
    <n v="1"/>
    <n v="1.5"/>
    <n v="1.5"/>
    <x v="117"/>
    <s v="Doritos Cool Ranch"/>
    <s v="Food"/>
    <x v="1"/>
    <b v="1"/>
    <n v="1.5"/>
    <n v="1"/>
    <s v="Doritos Cool Ranch"/>
    <m/>
    <m/>
    <x v="5"/>
    <s v=" April 28"/>
    <n v="2022"/>
  </r>
  <r>
    <s v="Processed"/>
    <s v="VJ300320692"/>
    <s v="EB Public Library"/>
    <s v="EB Public Library x1380"/>
    <s v="Starbucks Doubleshot Energy - Mocha"/>
    <s v="Non Carbonated"/>
    <n v="15035759599"/>
    <s v="Thursday, April 28, 2022"/>
    <s v="Cash"/>
    <n v="146"/>
    <n v="3.5"/>
    <n v="1"/>
    <n v="146"/>
    <n v="3.5"/>
    <n v="1"/>
    <n v="3.5"/>
    <n v="3.5"/>
    <x v="117"/>
    <s v="Starbucks Doubleshot Energy - Mocha"/>
    <s v="Non Carbonated"/>
    <x v="2"/>
    <b v="1"/>
    <n v="3.5"/>
    <n v="2.3333333333333335"/>
    <s v="Starbucks Doubleshot Energy "/>
    <s v=" Mocha"/>
    <m/>
    <x v="5"/>
    <s v=" April 28"/>
    <n v="2022"/>
  </r>
  <r>
    <s v="Processed"/>
    <s v="VJ300320609"/>
    <s v="GuttenPlans"/>
    <s v="GuttenPlans x1367"/>
    <s v="Snapple Tea - Raspberry"/>
    <s v="Non Carbonated"/>
    <n v="15035884320"/>
    <s v="Thursday, April 28, 2022"/>
    <s v="Credit"/>
    <n v="147"/>
    <n v="2.5"/>
    <n v="1"/>
    <n v="147"/>
    <n v="2.5"/>
    <n v="1"/>
    <n v="2.5"/>
    <n v="2.5"/>
    <x v="117"/>
    <s v="Snapple Tea - Raspberry"/>
    <s v="Non Carbonated"/>
    <x v="2"/>
    <b v="1"/>
    <n v="2.5"/>
    <n v="1.6666666666666667"/>
    <s v="Snapple Tea "/>
    <s v=" Raspberry"/>
    <m/>
    <x v="5"/>
    <s v=" April 28"/>
    <n v="2022"/>
  </r>
  <r>
    <s v="Processed"/>
    <s v="VJ300320609"/>
    <s v="GuttenPlans"/>
    <s v="GuttenPlans x1367"/>
    <s v="Pop Corners - Sea Salt"/>
    <s v="Food"/>
    <n v="15035899999"/>
    <s v="Thursday, April 28, 2022"/>
    <s v="Credit"/>
    <n v="113"/>
    <n v="1.5"/>
    <n v="1"/>
    <n v="113"/>
    <n v="1.5"/>
    <n v="1"/>
    <n v="1.5"/>
    <n v="1.5"/>
    <x v="117"/>
    <s v="Pop Corners - Sea Salt"/>
    <s v="Food"/>
    <x v="1"/>
    <b v="1"/>
    <n v="1.5"/>
    <n v="1"/>
    <s v="Pop Corners "/>
    <s v=" Sea Salt"/>
    <m/>
    <x v="5"/>
    <s v=" April 28"/>
    <n v="2022"/>
  </r>
  <r>
    <s v="Processed"/>
    <s v="VJ300320692"/>
    <s v="EB Public Library"/>
    <s v="EB Public Library x1380"/>
    <s v="Genius Keto Bar - Chocolate Dream"/>
    <s v="Food"/>
    <n v="15035899596"/>
    <s v="Thursday, April 28, 2022"/>
    <s v="Credit"/>
    <n v="136"/>
    <n v="2"/>
    <n v="1"/>
    <n v="136"/>
    <n v="2"/>
    <n v="1"/>
    <n v="2"/>
    <n v="2"/>
    <x v="117"/>
    <s v="Genius Keto Bar - Chocolate Dream"/>
    <s v="Food"/>
    <x v="1"/>
    <b v="1"/>
    <n v="2"/>
    <n v="1.3333333333333333"/>
    <s v="Genius Keto Bar "/>
    <s v=" Chocolate Dream"/>
    <m/>
    <x v="5"/>
    <s v=" April 28"/>
    <n v="2022"/>
  </r>
  <r>
    <s v="Processed"/>
    <s v="VJ300320692"/>
    <s v="EB Public Library"/>
    <s v="EB Public Library x1380"/>
    <s v="Bai Antioxidant - Tanzania Lemon Super Tea"/>
    <s v="Non Carbonated"/>
    <n v="15035928761"/>
    <s v="Thursday, April 28, 2022"/>
    <s v="Credit"/>
    <n v="145"/>
    <n v="2.75"/>
    <n v="1"/>
    <n v="145"/>
    <n v="2.75"/>
    <n v="1"/>
    <n v="2.75"/>
    <n v="2.75"/>
    <x v="117"/>
    <s v="Bai Antioxidant - Tanzania Lemon Super Tea"/>
    <s v="Non Carbonated"/>
    <x v="2"/>
    <b v="1"/>
    <n v="2.75"/>
    <n v="1.8333333333333333"/>
    <s v="Bai Antioxidant "/>
    <s v=" Tanzania Lemon Super Tea"/>
    <m/>
    <x v="5"/>
    <s v=" April 28"/>
    <n v="2022"/>
  </r>
  <r>
    <s v="Processed"/>
    <s v="VJ300320609"/>
    <s v="GuttenPlans"/>
    <s v="GuttenPlans x1367"/>
    <s v="Funyuns - Flaming Hot"/>
    <s v="Food"/>
    <n v="15036156963"/>
    <s v="Thursday, April 28, 2022"/>
    <s v="Credit"/>
    <n v="123"/>
    <n v="1.5"/>
    <n v="1"/>
    <n v="123"/>
    <n v="1.5"/>
    <n v="1"/>
    <n v="1.5"/>
    <n v="3.5"/>
    <x v="117"/>
    <s v="Funyuns - Flaming Hot"/>
    <s v="Food"/>
    <x v="1"/>
    <b v="1"/>
    <n v="1.5"/>
    <n v="1"/>
    <s v="Funyuns "/>
    <s v=" Flaming Hot"/>
    <m/>
    <x v="5"/>
    <s v=" April 28"/>
    <n v="2022"/>
  </r>
  <r>
    <s v="Processed"/>
    <s v="VJ300320609"/>
    <s v="GuttenPlans"/>
    <s v="GuttenPlans x1367"/>
    <s v="KitKat - Crisp Wafers"/>
    <s v="Food"/>
    <n v="15036156963"/>
    <s v="Thursday, April 28, 2022"/>
    <s v="Credit"/>
    <n v="134"/>
    <n v="2"/>
    <n v="1"/>
    <n v="134"/>
    <n v="2"/>
    <n v="1"/>
    <n v="2"/>
    <n v="3.5"/>
    <x v="117"/>
    <s v="KitKat - Crisp Wafers"/>
    <s v="Food"/>
    <x v="1"/>
    <b v="1"/>
    <n v="2"/>
    <n v="1.3333333333333333"/>
    <s v="KitKat "/>
    <s v=" Crisp Wafers"/>
    <m/>
    <x v="5"/>
    <s v=" April 28"/>
    <n v="2022"/>
  </r>
  <r>
    <s v="Processed"/>
    <s v="VJ300320692"/>
    <s v="EB Public Library"/>
    <s v="EB Public Library x1380"/>
    <s v="Keto Krisp - Almond Butter"/>
    <s v="Carbonated"/>
    <n v="15036229421"/>
    <s v="Thursday, April 28, 2022"/>
    <s v="Credit"/>
    <n v="133"/>
    <n v="2"/>
    <n v="1"/>
    <n v="133"/>
    <n v="2"/>
    <n v="1"/>
    <n v="2"/>
    <n v="2"/>
    <x v="117"/>
    <s v="Keto Krisp - Almond Butter"/>
    <s v="Carbonated"/>
    <x v="0"/>
    <b v="1"/>
    <n v="2"/>
    <n v="1.3333333333333333"/>
    <s v="Keto Krisp "/>
    <s v=" Almond Butter"/>
    <m/>
    <x v="5"/>
    <s v=" April 28"/>
    <n v="2022"/>
  </r>
  <r>
    <s v="Processed"/>
    <s v="VJ300320686"/>
    <s v="Earle Asphalt"/>
    <s v="Earle Asphalt x1371"/>
    <s v="Jacks Links Bar Beef Strip"/>
    <s v="Food"/>
    <n v="15036332731"/>
    <s v="Thursday, April 28, 2022"/>
    <s v="Credit"/>
    <n v="137"/>
    <n v="2"/>
    <n v="1"/>
    <n v="137"/>
    <n v="2"/>
    <n v="1"/>
    <n v="2"/>
    <n v="2"/>
    <x v="117"/>
    <s v="Jacks Links Bar Beef Strip"/>
    <s v="Food"/>
    <x v="1"/>
    <b v="1"/>
    <n v="2"/>
    <n v="1.3333333333333333"/>
    <s v="Jacks Links Bar Beef Strip"/>
    <m/>
    <m/>
    <x v="5"/>
    <s v=" April 28"/>
    <n v="2022"/>
  </r>
  <r>
    <s v="Processed"/>
    <s v="VJ300320692"/>
    <s v="EB Public Library"/>
    <s v="EB Public Library x1380"/>
    <s v="Snapple Diet Tea - Raspberry"/>
    <s v="Non Carbonated"/>
    <n v="15036450752"/>
    <s v="Thursday, April 28, 2022"/>
    <s v="Cash"/>
    <n v="143"/>
    <n v="2.5"/>
    <n v="1"/>
    <n v="143"/>
    <n v="2.5"/>
    <n v="1"/>
    <n v="2.5"/>
    <n v="2.5"/>
    <x v="117"/>
    <s v="Snapple Diet Tea - Raspberry"/>
    <s v="Non Carbonated"/>
    <x v="2"/>
    <b v="1"/>
    <n v="2.5"/>
    <n v="1.6666666666666667"/>
    <s v="Snapple Diet Tea "/>
    <s v=" Raspberry"/>
    <m/>
    <x v="5"/>
    <s v=" April 28"/>
    <n v="2022"/>
  </r>
  <r>
    <s v="Processed"/>
    <s v="VJ300320609"/>
    <s v="GuttenPlans"/>
    <s v="GuttenPlans x1367"/>
    <s v="Coca Cola - Zero Sugar"/>
    <s v="Carbonated"/>
    <n v="15036761685"/>
    <s v="Thursday, April 28, 2022"/>
    <s v="Cash"/>
    <n v="142"/>
    <n v="1.5"/>
    <n v="1"/>
    <n v="142"/>
    <n v="1.5"/>
    <n v="1"/>
    <n v="1.5"/>
    <n v="1.5"/>
    <x v="117"/>
    <s v="Coca Cola - Zero Sugar"/>
    <s v="Carbonated"/>
    <x v="0"/>
    <b v="1"/>
    <n v="1.5"/>
    <n v="1"/>
    <s v="Coca Cola "/>
    <s v=" Zero Sugar"/>
    <m/>
    <x v="5"/>
    <s v=" April 28"/>
    <n v="2022"/>
  </r>
  <r>
    <s v="Processed"/>
    <s v="VJ300320609"/>
    <s v="GuttenPlans"/>
    <s v="GuttenPlans x1367"/>
    <s v="Lays - Classic"/>
    <s v="Food"/>
    <n v="15036763984"/>
    <s v="Thursday, April 28, 2022"/>
    <s v="Cash"/>
    <n v="122"/>
    <n v="1.5"/>
    <n v="1"/>
    <n v="122"/>
    <n v="1.5"/>
    <n v="1"/>
    <n v="1.5"/>
    <n v="1.5"/>
    <x v="117"/>
    <s v="Lays - Classic"/>
    <s v="Food"/>
    <x v="1"/>
    <b v="1"/>
    <n v="1.5"/>
    <n v="1"/>
    <s v="Lays "/>
    <s v=" Classic"/>
    <m/>
    <x v="5"/>
    <s v=" April 28"/>
    <n v="2022"/>
  </r>
  <r>
    <s v="Processed"/>
    <s v="VJ300320609"/>
    <s v="GuttenPlans"/>
    <s v="GuttenPlans x1367"/>
    <s v="Coca Cola - Zero Sugar"/>
    <s v="Carbonated"/>
    <n v="15037230941"/>
    <s v="Thursday, April 28, 2022"/>
    <s v="Cash"/>
    <n v="142"/>
    <n v="1.5"/>
    <n v="1"/>
    <n v="142"/>
    <n v="1.5"/>
    <n v="1"/>
    <n v="1.5"/>
    <n v="1.5"/>
    <x v="117"/>
    <s v="Coca Cola - Zero Sugar"/>
    <s v="Carbonated"/>
    <x v="0"/>
    <b v="1"/>
    <n v="1.5"/>
    <n v="1"/>
    <s v="Coca Cola "/>
    <s v=" Zero Sugar"/>
    <m/>
    <x v="5"/>
    <s v=" April 28"/>
    <n v="2022"/>
  </r>
  <r>
    <s v="Processed"/>
    <s v="VJ300320609"/>
    <s v="GuttenPlans"/>
    <s v="GuttenPlans x1367"/>
    <s v="Doritos Cool Ranch"/>
    <s v="Food"/>
    <n v="15037234496"/>
    <s v="Thursday, April 28, 2022"/>
    <s v="Cash"/>
    <n v="114"/>
    <n v="1.5"/>
    <n v="1"/>
    <n v="114"/>
    <n v="1.5"/>
    <n v="1"/>
    <n v="1.5"/>
    <n v="1.5"/>
    <x v="117"/>
    <s v="Doritos Cool Ranch"/>
    <s v="Food"/>
    <x v="1"/>
    <b v="1"/>
    <n v="1.5"/>
    <n v="1"/>
    <s v="Doritos Cool Ranch"/>
    <m/>
    <m/>
    <x v="5"/>
    <s v=" April 28"/>
    <n v="2022"/>
  </r>
  <r>
    <s v="Processed"/>
    <s v="VJ300320609"/>
    <s v="GuttenPlans"/>
    <s v="GuttenPlans x1367"/>
    <s v="Monster Energy Original"/>
    <s v="Carbonated"/>
    <n v="15037323509"/>
    <s v="Thursday, April 28, 2022"/>
    <s v="Cash"/>
    <n v="146"/>
    <n v="3"/>
    <n v="1"/>
    <n v="146"/>
    <n v="3"/>
    <n v="1"/>
    <n v="3"/>
    <n v="3"/>
    <x v="117"/>
    <s v="Monster Energy Original"/>
    <s v="Carbonated"/>
    <x v="0"/>
    <b v="1"/>
    <n v="3"/>
    <n v="2"/>
    <s v="Monster Energy Original"/>
    <m/>
    <m/>
    <x v="5"/>
    <s v=" April 28"/>
    <n v="2022"/>
  </r>
  <r>
    <s v="Processed"/>
    <s v="VJ300320609"/>
    <s v="GuttenPlans"/>
    <s v="GuttenPlans x1367"/>
    <s v="Cheetos Cheddar Jalapeno"/>
    <s v="Food"/>
    <n v="15037325893"/>
    <s v="Thursday, April 28, 2022"/>
    <s v="Cash"/>
    <n v="124"/>
    <n v="1.5"/>
    <n v="1"/>
    <n v="124"/>
    <n v="1.5"/>
    <n v="1"/>
    <n v="1.5"/>
    <n v="1.5"/>
    <x v="117"/>
    <s v="Cheetos Cheddar Jalapeno"/>
    <s v="Food"/>
    <x v="1"/>
    <b v="1"/>
    <n v="1.5"/>
    <n v="1"/>
    <s v="Cheetos Cheddar Jalapeno"/>
    <m/>
    <m/>
    <x v="5"/>
    <s v=" April 28"/>
    <n v="2022"/>
  </r>
  <r>
    <s v="Processed"/>
    <s v="VJ300320609"/>
    <s v="GuttenPlans"/>
    <s v="GuttenPlans x1367"/>
    <s v="Sunkist Soda - Orange"/>
    <s v="Carbonated"/>
    <n v="15037506172"/>
    <s v="Thursday, April 28, 2022"/>
    <s v="Cash"/>
    <n v="140"/>
    <n v="1.25"/>
    <n v="1"/>
    <n v="140"/>
    <n v="1.25"/>
    <n v="1"/>
    <n v="1.25"/>
    <n v="1.25"/>
    <x v="117"/>
    <s v="Sunkist Soda - Orange"/>
    <s v="Carbonated"/>
    <x v="0"/>
    <b v="1"/>
    <n v="1.25"/>
    <n v="0.83333333333333337"/>
    <s v="Sunkist Soda "/>
    <s v=" Orange"/>
    <m/>
    <x v="5"/>
    <s v=" April 28"/>
    <n v="2022"/>
  </r>
  <r>
    <s v="Processed"/>
    <s v="VJ300320609"/>
    <s v="GuttenPlans"/>
    <s v="GuttenPlans x1367"/>
    <s v="Funyuns - Flaming Hot"/>
    <s v="Food"/>
    <n v="15037525260"/>
    <s v="Thursday, April 28, 2022"/>
    <s v="Cash"/>
    <n v="123"/>
    <n v="1.5"/>
    <n v="1"/>
    <n v="123"/>
    <n v="1.5"/>
    <n v="1"/>
    <n v="1.5"/>
    <n v="1.5"/>
    <x v="117"/>
    <s v="Funyuns - Flaming Hot"/>
    <s v="Food"/>
    <x v="1"/>
    <b v="1"/>
    <n v="1.5"/>
    <n v="1"/>
    <s v="Funyuns "/>
    <s v=" Flaming Hot"/>
    <m/>
    <x v="5"/>
    <s v=" April 28"/>
    <n v="2022"/>
  </r>
  <r>
    <s v="Processed"/>
    <s v="VJ300320609"/>
    <s v="GuttenPlans"/>
    <s v="GuttenPlans x1367"/>
    <s v="Good Health Veggie Stix - Zesty Ranch"/>
    <s v="Food"/>
    <n v="15037540402"/>
    <s v="Thursday, April 28, 2022"/>
    <s v="Cash"/>
    <n v="110"/>
    <n v="1.5"/>
    <n v="1"/>
    <n v="110"/>
    <n v="1.5"/>
    <n v="1"/>
    <n v="1.5"/>
    <n v="1.5"/>
    <x v="117"/>
    <s v="Good Health Veggie Stix - Zesty Ranch"/>
    <s v="Food"/>
    <x v="1"/>
    <b v="1"/>
    <n v="1.5"/>
    <n v="1"/>
    <s v="Good Health Veggie Stix "/>
    <s v=" Zesty Ranch"/>
    <m/>
    <x v="5"/>
    <s v=" April 28"/>
    <n v="2022"/>
  </r>
  <r>
    <s v="Processed"/>
    <s v="VJ300320609"/>
    <s v="GuttenPlans"/>
    <s v="GuttenPlans x1367"/>
    <s v="Cheetos Cheddar Jalapeno"/>
    <s v="Food"/>
    <n v="15037962747"/>
    <s v="Thursday, April 28, 2022"/>
    <s v="Cash"/>
    <n v="124"/>
    <n v="1.5"/>
    <n v="1"/>
    <n v="124"/>
    <n v="1.5"/>
    <n v="1"/>
    <n v="1.5"/>
    <n v="1.5"/>
    <x v="117"/>
    <s v="Cheetos Cheddar Jalapeno"/>
    <s v="Food"/>
    <x v="1"/>
    <b v="1"/>
    <n v="1.5"/>
    <n v="1"/>
    <s v="Cheetos Cheddar Jalapeno"/>
    <m/>
    <m/>
    <x v="5"/>
    <s v=" April 28"/>
    <n v="2022"/>
  </r>
  <r>
    <s v="Processed"/>
    <s v="VJ300320609"/>
    <s v="GuttenPlans"/>
    <s v="GuttenPlans x1367"/>
    <s v="Monster Energy Original"/>
    <s v="Carbonated"/>
    <n v="15038072537"/>
    <s v="Thursday, April 28, 2022"/>
    <s v="Credit"/>
    <n v="146"/>
    <n v="3"/>
    <n v="1"/>
    <n v="146"/>
    <n v="3"/>
    <n v="1"/>
    <n v="3"/>
    <n v="3"/>
    <x v="117"/>
    <s v="Monster Energy Original"/>
    <s v="Carbonated"/>
    <x v="0"/>
    <b v="1"/>
    <n v="3"/>
    <n v="2"/>
    <s v="Monster Energy Original"/>
    <m/>
    <m/>
    <x v="5"/>
    <s v=" April 28"/>
    <n v="2022"/>
  </r>
  <r>
    <s v="Processed"/>
    <s v="VJ300320609"/>
    <s v="GuttenPlans"/>
    <s v="GuttenPlans x1367"/>
    <s v="Red Bull - Original"/>
    <s v="Carbonated"/>
    <n v="15038329163"/>
    <s v="Thursday, April 28, 2022"/>
    <s v="Cash"/>
    <n v="148"/>
    <n v="3.5"/>
    <n v="1"/>
    <n v="148"/>
    <n v="3.5"/>
    <n v="1"/>
    <n v="3.5"/>
    <n v="3.5"/>
    <x v="117"/>
    <s v="Red Bull - Original"/>
    <s v="Carbonated"/>
    <x v="0"/>
    <b v="1"/>
    <n v="3.5"/>
    <n v="2.3333333333333335"/>
    <s v="Red Bull "/>
    <s v=" Original"/>
    <m/>
    <x v="5"/>
    <s v=" April 28"/>
    <n v="2022"/>
  </r>
  <r>
    <s v="Processed"/>
    <s v="VJ300320609"/>
    <s v="GuttenPlans"/>
    <s v="GuttenPlans x1367"/>
    <s v="KitKat - Crisp Wafers"/>
    <s v="Food"/>
    <n v="15038431455"/>
    <s v="Thursday, April 28, 2022"/>
    <s v="Cash"/>
    <n v="134"/>
    <n v="2"/>
    <n v="1"/>
    <n v="134"/>
    <n v="2"/>
    <n v="1"/>
    <n v="2"/>
    <n v="2"/>
    <x v="117"/>
    <s v="KitKat - Crisp Wafers"/>
    <s v="Food"/>
    <x v="1"/>
    <b v="1"/>
    <n v="2"/>
    <n v="1.3333333333333333"/>
    <s v="KitKat "/>
    <s v=" Crisp Wafers"/>
    <m/>
    <x v="5"/>
    <s v=" April 28"/>
    <n v="2022"/>
  </r>
  <r>
    <s v="Processed"/>
    <s v="VJ300320609"/>
    <s v="GuttenPlans"/>
    <s v="GuttenPlans x1367"/>
    <s v="KitKat - Crisp Wafers"/>
    <s v="Food"/>
    <n v="15038546240"/>
    <s v="Thursday, April 28, 2022"/>
    <s v="Cash"/>
    <n v="134"/>
    <n v="2"/>
    <n v="1"/>
    <n v="134"/>
    <n v="2"/>
    <n v="1"/>
    <n v="2"/>
    <n v="2"/>
    <x v="117"/>
    <s v="KitKat - Crisp Wafers"/>
    <s v="Food"/>
    <x v="1"/>
    <b v="1"/>
    <n v="2"/>
    <n v="1.3333333333333333"/>
    <s v="KitKat "/>
    <s v=" Crisp Wafers"/>
    <m/>
    <x v="5"/>
    <s v=" April 28"/>
    <n v="2022"/>
  </r>
  <r>
    <s v="Processed"/>
    <s v="VJ300320609"/>
    <s v="GuttenPlans"/>
    <s v="GuttenPlans x1367"/>
    <s v="KitKat - Crisp Wafers"/>
    <s v="Food"/>
    <n v="15038693854"/>
    <s v="Friday, April 29, 2022"/>
    <s v="Cash"/>
    <n v="134"/>
    <n v="2"/>
    <n v="1"/>
    <n v="134"/>
    <n v="2"/>
    <n v="1"/>
    <n v="2"/>
    <n v="2"/>
    <x v="117"/>
    <s v="KitKat - Crisp Wafers"/>
    <s v="Food"/>
    <x v="1"/>
    <b v="1"/>
    <n v="2"/>
    <n v="1.3333333333333333"/>
    <s v="KitKat "/>
    <s v=" Crisp Wafers"/>
    <m/>
    <x v="6"/>
    <s v=" April 29"/>
    <n v="2022"/>
  </r>
  <r>
    <s v="Processed"/>
    <s v="VJ300320609"/>
    <s v="GuttenPlans"/>
    <s v="GuttenPlans x1367"/>
    <s v="Red Bull - Original"/>
    <s v="Carbonated"/>
    <n v="15039110941"/>
    <s v="Friday, April 29, 2022"/>
    <s v="Credit"/>
    <n v="148"/>
    <n v="3.5"/>
    <n v="1"/>
    <n v="148"/>
    <n v="3.5"/>
    <n v="1"/>
    <n v="3.5"/>
    <n v="3.5"/>
    <x v="118"/>
    <s v="Red Bull - Original"/>
    <s v="Carbonated"/>
    <x v="0"/>
    <b v="1"/>
    <n v="3.5"/>
    <n v="2.3333333333333335"/>
    <s v="Red Bull "/>
    <s v=" Original"/>
    <m/>
    <x v="6"/>
    <s v=" April 29"/>
    <n v="2022"/>
  </r>
  <r>
    <s v="Processed"/>
    <s v="VJ300320609"/>
    <s v="GuttenPlans"/>
    <s v="GuttenPlans x1367"/>
    <s v="Lays - Classic"/>
    <s v="Food"/>
    <n v="15039515388"/>
    <s v="Friday, April 29, 2022"/>
    <s v="Credit"/>
    <n v="122"/>
    <n v="1.5"/>
    <n v="1"/>
    <n v="122"/>
    <n v="1.5"/>
    <n v="1"/>
    <n v="1.5"/>
    <n v="4.5"/>
    <x v="118"/>
    <s v="Lays - Classic"/>
    <s v="Food"/>
    <x v="1"/>
    <b v="1"/>
    <n v="1.5"/>
    <n v="1"/>
    <s v="Lays "/>
    <s v=" Classic"/>
    <m/>
    <x v="6"/>
    <s v=" April 29"/>
    <n v="2022"/>
  </r>
  <r>
    <s v="Processed"/>
    <s v="VJ300320609"/>
    <s v="GuttenPlans"/>
    <s v="GuttenPlans x1367"/>
    <s v="Funyuns - Flaming Hot"/>
    <s v="Food"/>
    <n v="15039515388"/>
    <s v="Friday, April 29, 2022"/>
    <s v="Credit"/>
    <n v="123"/>
    <n v="1.5"/>
    <n v="1"/>
    <n v="123"/>
    <n v="1.5"/>
    <n v="1"/>
    <n v="1.5"/>
    <n v="4.5"/>
    <x v="118"/>
    <s v="Funyuns - Flaming Hot"/>
    <s v="Food"/>
    <x v="1"/>
    <b v="1"/>
    <n v="1.5"/>
    <n v="1"/>
    <s v="Funyuns "/>
    <s v=" Flaming Hot"/>
    <m/>
    <x v="6"/>
    <s v=" April 29"/>
    <n v="2022"/>
  </r>
  <r>
    <s v="Processed"/>
    <s v="VJ300320609"/>
    <s v="GuttenPlans"/>
    <s v="GuttenPlans x1367"/>
    <s v="Doritos Cool Ranch"/>
    <s v="Food"/>
    <n v="15039515388"/>
    <s v="Friday, April 29, 2022"/>
    <s v="Credit"/>
    <n v="114"/>
    <n v="1.5"/>
    <n v="1"/>
    <n v="114"/>
    <n v="1.5"/>
    <n v="1"/>
    <n v="1.5"/>
    <n v="4.5"/>
    <x v="118"/>
    <s v="Doritos Cool Ranch"/>
    <s v="Food"/>
    <x v="1"/>
    <b v="1"/>
    <n v="1.5"/>
    <n v="1"/>
    <s v="Doritos Cool Ranch"/>
    <m/>
    <m/>
    <x v="6"/>
    <s v=" April 29"/>
    <n v="2022"/>
  </r>
  <r>
    <s v="Processed"/>
    <s v="VJ300320609"/>
    <s v="GuttenPlans"/>
    <s v="GuttenPlans x1367"/>
    <s v="Sunkist Soda - Orange"/>
    <s v="Carbonated"/>
    <n v="15039967906"/>
    <s v="Friday, April 29, 2022"/>
    <s v="Credit"/>
    <n v="140"/>
    <n v="1.25"/>
    <n v="1"/>
    <n v="140"/>
    <n v="1.25"/>
    <n v="1"/>
    <n v="1.25"/>
    <n v="1.25"/>
    <x v="118"/>
    <s v="Sunkist Soda - Orange"/>
    <s v="Carbonated"/>
    <x v="0"/>
    <b v="1"/>
    <n v="1.25"/>
    <n v="0.83333333333333337"/>
    <s v="Sunkist Soda "/>
    <s v=" Orange"/>
    <m/>
    <x v="6"/>
    <s v=" April 29"/>
    <n v="2022"/>
  </r>
  <r>
    <s v="Processed"/>
    <s v="VJ300320609"/>
    <s v="GuttenPlans"/>
    <s v="GuttenPlans x1367"/>
    <s v="Coca Cola - Zero Sugar"/>
    <s v="Carbonated"/>
    <n v="15040005779"/>
    <s v="Friday, April 29, 2022"/>
    <s v="Cash"/>
    <n v="142"/>
    <n v="1.5"/>
    <n v="1"/>
    <n v="142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Coca Cola - Zero Sugar"/>
    <s v="Carbonated"/>
    <n v="15040146304"/>
    <s v="Friday, April 29, 2022"/>
    <s v="Cash"/>
    <n v="141"/>
    <n v="1.5"/>
    <n v="1"/>
    <n v="141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92"/>
    <s v="EB Public Library"/>
    <s v="EB Public Library x1380"/>
    <s v="Bai Antioxidant - Tanzania Lemon Super Tea"/>
    <s v="Non Carbonated"/>
    <n v="15040266797"/>
    <s v="Friday, April 29, 2022"/>
    <s v="Credit"/>
    <n v="145"/>
    <n v="2.75"/>
    <n v="1"/>
    <n v="145"/>
    <n v="2.75"/>
    <n v="1"/>
    <n v="2.75"/>
    <n v="2.75"/>
    <x v="118"/>
    <s v="Bai Antioxidant - Tanzania Lemon Super Tea"/>
    <s v="Non Carbonated"/>
    <x v="2"/>
    <b v="1"/>
    <n v="2.75"/>
    <n v="1.8333333333333333"/>
    <s v="Bai Antioxidant "/>
    <s v=" Tanzania Lemon Super Tea"/>
    <m/>
    <x v="6"/>
    <s v=" April 29"/>
    <n v="2022"/>
  </r>
  <r>
    <s v="Processed"/>
    <s v="VJ300320609"/>
    <s v="GuttenPlans"/>
    <s v="GuttenPlans x1367"/>
    <s v="Snapple Diet Tea - Lemon"/>
    <s v="Non Carbonated"/>
    <n v="15040306272"/>
    <s v="Friday, April 29, 2022"/>
    <s v="Credit"/>
    <n v="143"/>
    <n v="2.5"/>
    <n v="1"/>
    <n v="143"/>
    <n v="2.5"/>
    <n v="1"/>
    <n v="2.5"/>
    <n v="6"/>
    <x v="118"/>
    <s v="Snapple Diet Tea - Lemon"/>
    <s v="Non Carbonated"/>
    <x v="2"/>
    <b v="1"/>
    <n v="2.5"/>
    <n v="1.6666666666666667"/>
    <s v="Snapple Diet Tea "/>
    <s v=" Lemon"/>
    <m/>
    <x v="6"/>
    <s v=" April 29"/>
    <n v="2022"/>
  </r>
  <r>
    <s v="Processed"/>
    <s v="VJ300320609"/>
    <s v="GuttenPlans"/>
    <s v="GuttenPlans x1367"/>
    <s v="Red Bull - Original"/>
    <s v="Carbonated"/>
    <n v="15040306272"/>
    <s v="Friday, April 29, 2022"/>
    <s v="Credit"/>
    <n v="148"/>
    <n v="3.5"/>
    <n v="1"/>
    <n v="148"/>
    <n v="3.5"/>
    <n v="1"/>
    <n v="3.5"/>
    <n v="6"/>
    <x v="118"/>
    <s v="Red Bull - Original"/>
    <s v="Carbonated"/>
    <x v="0"/>
    <b v="1"/>
    <n v="3.5"/>
    <n v="2.3333333333333335"/>
    <s v="Red Bull "/>
    <s v=" Original"/>
    <m/>
    <x v="6"/>
    <s v=" April 29"/>
    <n v="2022"/>
  </r>
  <r>
    <s v="Processed"/>
    <s v="VJ300320609"/>
    <s v="GuttenPlans"/>
    <s v="GuttenPlans x1367"/>
    <s v="Coca Cola - Zero Sugar"/>
    <s v="Carbonated"/>
    <n v="15040333516"/>
    <s v="Friday, April 29, 2022"/>
    <s v="Credit"/>
    <n v="141"/>
    <n v="1.5"/>
    <n v="1"/>
    <n v="141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Coca Cola - Zero Sugar"/>
    <s v="Carbonated"/>
    <n v="15040366898"/>
    <s v="Friday, April 29, 2022"/>
    <s v="Cash"/>
    <n v="142"/>
    <n v="1.5"/>
    <n v="1"/>
    <n v="142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Nutri Grain Apple Cinnamon"/>
    <s v="Food"/>
    <n v="15040374042"/>
    <s v="Friday, April 29, 2022"/>
    <s v="Cash"/>
    <n v="137"/>
    <n v="1.5"/>
    <n v="1"/>
    <n v="137"/>
    <n v="1.5"/>
    <n v="1"/>
    <n v="1.5"/>
    <n v="1.5"/>
    <x v="118"/>
    <s v="Nutri Grain Apple Cinnamon"/>
    <s v="Food"/>
    <x v="1"/>
    <b v="1"/>
    <n v="1.5"/>
    <n v="1"/>
    <s v="Nutri Grain Apple Cinnamon"/>
    <m/>
    <m/>
    <x v="6"/>
    <s v=" April 29"/>
    <n v="2022"/>
  </r>
  <r>
    <s v="Processed"/>
    <s v="VJ300320692"/>
    <s v="EB Public Library"/>
    <s v="EB Public Library x1380"/>
    <s v="SunChips Multigrain - French Onion"/>
    <s v="Food"/>
    <n v="15040474313"/>
    <s v="Friday, April 29, 2022"/>
    <s v="Cash"/>
    <n v="111"/>
    <n v="1.5"/>
    <n v="1"/>
    <n v="111"/>
    <n v="1.5"/>
    <n v="1"/>
    <n v="1.5"/>
    <n v="1.5"/>
    <x v="118"/>
    <s v="SunChips Multigrain - French Onion"/>
    <s v="Food"/>
    <x v="1"/>
    <b v="1"/>
    <n v="1.5"/>
    <n v="1"/>
    <s v="SunChips Multigrain "/>
    <s v=" French Onion"/>
    <m/>
    <x v="6"/>
    <s v=" April 29"/>
    <n v="2022"/>
  </r>
  <r>
    <s v="Processed"/>
    <s v="VJ300205292"/>
    <s v="Brunswick Sq Mall"/>
    <s v="BSQ Mall x1364 - Zales"/>
    <s v="SunChips Multigrain - Harvest Cheddar"/>
    <s v="Food"/>
    <n v="15041631497"/>
    <s v="Friday, April 29, 2022"/>
    <s v="Credit"/>
    <n v="113"/>
    <n v="1.5"/>
    <n v="1"/>
    <n v="113"/>
    <n v="1.5"/>
    <n v="1"/>
    <n v="1.5"/>
    <n v="1.5"/>
    <x v="118"/>
    <s v="SunChips Multigrain - Harvest Cheddar"/>
    <s v="Food"/>
    <x v="1"/>
    <b v="1"/>
    <n v="1.5"/>
    <n v="1"/>
    <s v="SunChips Multigrain "/>
    <s v=" Harvest Cheddar"/>
    <m/>
    <x v="6"/>
    <s v=" April 29"/>
    <n v="2022"/>
  </r>
  <r>
    <s v="Processed"/>
    <s v="VJ300320692"/>
    <s v="EB Public Library"/>
    <s v="EB Public Library x1380"/>
    <s v="Poland Springs Water"/>
    <s v="Water"/>
    <n v="15041835201"/>
    <s v="Friday, April 29, 2022"/>
    <s v="Cash"/>
    <n v="144"/>
    <n v="1.5"/>
    <n v="1"/>
    <n v="144"/>
    <n v="1.5"/>
    <n v="1"/>
    <n v="1.5"/>
    <n v="1.5"/>
    <x v="118"/>
    <s v="Poland Springs Water"/>
    <s v="Water"/>
    <x v="3"/>
    <b v="1"/>
    <n v="1.5"/>
    <n v="1"/>
    <s v="Poland Springs Water"/>
    <m/>
    <m/>
    <x v="6"/>
    <s v=" April 29"/>
    <n v="2022"/>
  </r>
  <r>
    <s v="Processed"/>
    <s v="VJ300320692"/>
    <s v="EB Public Library"/>
    <s v="EB Public Library x1380"/>
    <s v="Coca Cola - Zero Sugar"/>
    <s v="Carbonated"/>
    <n v="15041843737"/>
    <s v="Friday, April 29, 2022"/>
    <s v="Cash"/>
    <n v="142"/>
    <n v="1.5"/>
    <n v="1"/>
    <n v="142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92"/>
    <s v="EB Public Library"/>
    <s v="EB Public Library x1380"/>
    <s v="Kinder - Bueno - Crispy Creamy Chocolate"/>
    <s v="Food"/>
    <n v="15041850395"/>
    <s v="Friday, April 29, 2022"/>
    <s v="Cash"/>
    <n v="135"/>
    <n v="2"/>
    <n v="1"/>
    <n v="135"/>
    <n v="2"/>
    <n v="1"/>
    <n v="2"/>
    <n v="2"/>
    <x v="118"/>
    <s v="Kinder - Bueno - Crispy Creamy Chocolate"/>
    <s v="Food"/>
    <x v="1"/>
    <b v="1"/>
    <n v="2"/>
    <n v="1.3333333333333333"/>
    <s v="Kinder "/>
    <s v=" Bueno "/>
    <s v=" Crispy Creamy Chocolate"/>
    <x v="6"/>
    <s v=" April 29"/>
    <n v="2022"/>
  </r>
  <r>
    <s v="Processed"/>
    <s v="VJ300320692"/>
    <s v="EB Public Library"/>
    <s v="EB Public Library x1380"/>
    <s v="CheezIt - White Cheddar"/>
    <s v="Food"/>
    <n v="15041856628"/>
    <s v="Friday, April 29, 2022"/>
    <s v="Cash"/>
    <n v="124"/>
    <n v="1.5"/>
    <n v="1"/>
    <n v="124"/>
    <n v="1.5"/>
    <n v="1"/>
    <n v="1.5"/>
    <n v="1.5"/>
    <x v="118"/>
    <s v="CheezIt - White Cheddar"/>
    <s v="Food"/>
    <x v="1"/>
    <b v="1"/>
    <n v="1.5"/>
    <n v="1"/>
    <s v="CheezIt "/>
    <s v=" White Cheddar"/>
    <m/>
    <x v="6"/>
    <s v=" April 29"/>
    <n v="2022"/>
  </r>
  <r>
    <s v="Processed"/>
    <s v="VJ300320686"/>
    <s v="Earle Asphalt"/>
    <s v="Earle Asphalt x1371"/>
    <s v="Belvita Snack Packs - Blueberry"/>
    <s v="Food"/>
    <n v="15041961028"/>
    <s v="Friday, April 29, 2022"/>
    <s v="Credit"/>
    <n v="122"/>
    <n v="1.25"/>
    <n v="1"/>
    <n v="122"/>
    <n v="1.25"/>
    <n v="1"/>
    <n v="1.25"/>
    <n v="1.25"/>
    <x v="118"/>
    <s v="Belvita Snack Packs - Blueberry"/>
    <s v="Food"/>
    <x v="1"/>
    <b v="1"/>
    <n v="1.25"/>
    <n v="0.83333333333333337"/>
    <s v="Belvita Snack Packs "/>
    <s v=" Blueberry"/>
    <m/>
    <x v="6"/>
    <s v=" April 29"/>
    <n v="2022"/>
  </r>
  <r>
    <s v="Processed"/>
    <s v="VJ300320609"/>
    <s v="GuttenPlans"/>
    <s v="GuttenPlans x1367"/>
    <s v="Monster Energy Original"/>
    <s v="Carbonated"/>
    <n v="15042091507"/>
    <s v="Friday, April 29, 2022"/>
    <s v="Cash"/>
    <n v="146"/>
    <n v="3"/>
    <n v="1"/>
    <n v="146"/>
    <n v="3"/>
    <n v="1"/>
    <n v="3"/>
    <n v="3"/>
    <x v="118"/>
    <s v="Monster Energy Original"/>
    <s v="Carbonated"/>
    <x v="0"/>
    <b v="1"/>
    <n v="3"/>
    <n v="2"/>
    <s v="Monster Energy Original"/>
    <m/>
    <m/>
    <x v="6"/>
    <s v=" April 29"/>
    <n v="2022"/>
  </r>
  <r>
    <s v="Processed"/>
    <s v="VJ300320692"/>
    <s v="EB Public Library"/>
    <s v="EB Public Library x1380"/>
    <s v="Keep Healthy - Chocolate Fudge"/>
    <s v="Food"/>
    <n v="15042163163"/>
    <s v="Friday, April 29, 2022"/>
    <s v="Cash"/>
    <n v="132"/>
    <n v="2"/>
    <n v="1"/>
    <n v="132"/>
    <n v="2"/>
    <n v="1"/>
    <n v="2"/>
    <n v="2"/>
    <x v="118"/>
    <s v="Keep Healthy - Chocolate Fudge"/>
    <s v="Food"/>
    <x v="1"/>
    <b v="1"/>
    <n v="2"/>
    <n v="1.3333333333333333"/>
    <s v="Keep Healthy "/>
    <s v=" Chocolate Fudge"/>
    <m/>
    <x v="6"/>
    <s v=" April 29"/>
    <n v="2022"/>
  </r>
  <r>
    <s v="Processed"/>
    <s v="VJ300320609"/>
    <s v="GuttenPlans"/>
    <s v="GuttenPlans x1367"/>
    <s v="Red Bull - Original"/>
    <s v="Carbonated"/>
    <n v="15042202934"/>
    <s v="Friday, April 29, 2022"/>
    <s v="Cash"/>
    <n v="148"/>
    <n v="3.5"/>
    <n v="1"/>
    <n v="148"/>
    <n v="3.5"/>
    <n v="1"/>
    <n v="3.5"/>
    <n v="3.5"/>
    <x v="118"/>
    <s v="Red Bull - Original"/>
    <s v="Carbonated"/>
    <x v="0"/>
    <b v="1"/>
    <n v="3.5"/>
    <n v="2.3333333333333335"/>
    <s v="Red Bull "/>
    <s v=" Original"/>
    <m/>
    <x v="6"/>
    <s v=" April 29"/>
    <n v="2022"/>
  </r>
  <r>
    <s v="Processed"/>
    <s v="VJ300320609"/>
    <s v="GuttenPlans"/>
    <s v="GuttenPlans x1367"/>
    <s v="Sunkist Soda - Orange"/>
    <s v="Carbonated"/>
    <n v="15042218835"/>
    <s v="Friday, April 29, 2022"/>
    <s v="Cash"/>
    <n v="140"/>
    <n v="1.25"/>
    <n v="1"/>
    <n v="140"/>
    <n v="1.25"/>
    <n v="1"/>
    <n v="1.25"/>
    <n v="1.25"/>
    <x v="118"/>
    <s v="Sunkist Soda - Orange"/>
    <s v="Carbonated"/>
    <x v="0"/>
    <b v="1"/>
    <n v="1.25"/>
    <n v="0.83333333333333337"/>
    <s v="Sunkist Soda "/>
    <s v=" Orange"/>
    <m/>
    <x v="6"/>
    <s v=" April 29"/>
    <n v="2022"/>
  </r>
  <r>
    <s v="Processed"/>
    <s v="VJ300320692"/>
    <s v="EB Public Library"/>
    <s v="EB Public Library x1380"/>
    <s v="Starbucks Doubleshot Energy - Mocha"/>
    <s v="Non Carbonated"/>
    <n v="15042293790"/>
    <s v="Friday, April 29, 2022"/>
    <s v="Cash"/>
    <n v="146"/>
    <n v="3.5"/>
    <n v="1"/>
    <n v="146"/>
    <n v="3.5"/>
    <n v="1"/>
    <n v="3.5"/>
    <n v="3.5"/>
    <x v="118"/>
    <s v="Starbucks Doubleshot Energy - Mocha"/>
    <s v="Non Carbonated"/>
    <x v="2"/>
    <b v="1"/>
    <n v="3.5"/>
    <n v="2.3333333333333335"/>
    <s v="Starbucks Doubleshot Energy "/>
    <s v=" Mocha"/>
    <m/>
    <x v="6"/>
    <s v=" April 29"/>
    <n v="2022"/>
  </r>
  <r>
    <s v="Processed"/>
    <s v="VJ300320692"/>
    <s v="EB Public Library"/>
    <s v="EB Public Library x1380"/>
    <s v="Kinder - Bueno - Crispy Creamy Chocolate"/>
    <s v="Food"/>
    <n v="15042345749"/>
    <s v="Friday, April 29, 2022"/>
    <s v="Cash"/>
    <n v="135"/>
    <n v="2"/>
    <n v="1"/>
    <n v="135"/>
    <n v="2"/>
    <n v="1"/>
    <n v="2"/>
    <n v="2"/>
    <x v="118"/>
    <s v="Kinder - Bueno - Crispy Creamy Chocolate"/>
    <s v="Food"/>
    <x v="1"/>
    <b v="1"/>
    <n v="2"/>
    <n v="1.3333333333333333"/>
    <s v="Kinder "/>
    <s v=" Bueno "/>
    <s v=" Crispy Creamy Chocolate"/>
    <x v="6"/>
    <s v=" April 29"/>
    <n v="2022"/>
  </r>
  <r>
    <s v="Processed"/>
    <s v="VJ300320692"/>
    <s v="EB Public Library"/>
    <s v="EB Public Library x1380"/>
    <s v="Starbucks Doubleshot Energy - Mocha"/>
    <s v="Non Carbonated"/>
    <n v="15042350905"/>
    <s v="Friday, April 29, 2022"/>
    <s v="Cash"/>
    <n v="146"/>
    <n v="3.5"/>
    <n v="1"/>
    <n v="146"/>
    <n v="3.5"/>
    <n v="1"/>
    <n v="3.5"/>
    <n v="3.5"/>
    <x v="118"/>
    <s v="Starbucks Doubleshot Energy - Mocha"/>
    <s v="Non Carbonated"/>
    <x v="2"/>
    <b v="1"/>
    <n v="3.5"/>
    <n v="2.3333333333333335"/>
    <s v="Starbucks Doubleshot Energy "/>
    <s v=" Mocha"/>
    <m/>
    <x v="6"/>
    <s v=" April 29"/>
    <n v="2022"/>
  </r>
  <r>
    <s v="Processed"/>
    <s v="VJ300320692"/>
    <s v="EB Public Library"/>
    <s v="EB Public Library x1380"/>
    <s v="CheezIt - Go Paks"/>
    <s v="Food"/>
    <n v="15042358983"/>
    <s v="Friday, April 29, 2022"/>
    <s v="Cash"/>
    <n v="151"/>
    <n v="3"/>
    <n v="1"/>
    <n v="151"/>
    <n v="3"/>
    <n v="1"/>
    <n v="3"/>
    <n v="3"/>
    <x v="118"/>
    <s v="CheezIt - Go Paks"/>
    <s v="Food"/>
    <x v="1"/>
    <b v="1"/>
    <n v="3"/>
    <n v="2"/>
    <s v="CheezIt "/>
    <s v=" Go Paks"/>
    <m/>
    <x v="6"/>
    <s v=" April 29"/>
    <n v="2022"/>
  </r>
  <r>
    <s v="Processed"/>
    <s v="VJ300320692"/>
    <s v="EB Public Library"/>
    <s v="EB Public Library x1380"/>
    <s v="Pop Corners - Kettle Corn"/>
    <s v="Food"/>
    <n v="15042489225"/>
    <s v="Friday, April 29, 2022"/>
    <s v="Credit"/>
    <n v="110"/>
    <n v="1.5"/>
    <n v="1"/>
    <n v="110"/>
    <n v="1.5"/>
    <n v="1"/>
    <n v="1.5"/>
    <n v="1.5"/>
    <x v="118"/>
    <s v="Pop Corners - Kettle Corn"/>
    <s v="Food"/>
    <x v="1"/>
    <b v="1"/>
    <n v="1.5"/>
    <n v="1"/>
    <s v="Pop Corners "/>
    <s v=" Kettle Corn"/>
    <m/>
    <x v="6"/>
    <s v=" April 29"/>
    <n v="2022"/>
  </r>
  <r>
    <s v="Processed"/>
    <s v="VJ300205292"/>
    <s v="Brunswick Sq Mall"/>
    <s v="BSQ Mall x1364 - Zales"/>
    <s v="Poland Springs Water"/>
    <s v="Water"/>
    <n v="15042523428"/>
    <s v="Friday, April 29, 2022"/>
    <s v="Cash"/>
    <n v="144"/>
    <n v="1.5"/>
    <n v="1"/>
    <n v="144"/>
    <n v="1.5"/>
    <n v="1"/>
    <n v="1.5"/>
    <n v="1.5"/>
    <x v="118"/>
    <s v="Poland Springs Water"/>
    <s v="Water"/>
    <x v="3"/>
    <b v="1"/>
    <n v="1.5"/>
    <n v="1"/>
    <s v="Poland Springs Water"/>
    <m/>
    <m/>
    <x v="6"/>
    <s v=" April 29"/>
    <n v="2022"/>
  </r>
  <r>
    <s v="Processed"/>
    <s v="VJ300320611"/>
    <s v="Brunswick Sq Mall"/>
    <s v="BSQ Mall x1366 - ATT"/>
    <s v="Vitamin Water - XXX Acai BB Pomegranate"/>
    <s v="Water"/>
    <n v="15042529202"/>
    <s v="Friday, April 29, 2022"/>
    <s v="Credit"/>
    <n v="147"/>
    <n v="2.75"/>
    <n v="1"/>
    <n v="147"/>
    <n v="2.75"/>
    <n v="1"/>
    <n v="2.75"/>
    <n v="2.75"/>
    <x v="118"/>
    <s v="Vitamin Water - XXX Acai BB Pomegranate"/>
    <s v="Water"/>
    <x v="3"/>
    <b v="1"/>
    <n v="2.75"/>
    <n v="1.8333333333333333"/>
    <s v="Vitamin Water "/>
    <s v=" XXX Acai BB Pomegranate"/>
    <m/>
    <x v="6"/>
    <s v=" April 29"/>
    <n v="2022"/>
  </r>
  <r>
    <s v="Processed"/>
    <s v="VJ300320692"/>
    <s v="EB Public Library"/>
    <s v="EB Public Library x1380"/>
    <s v="Lenny &amp; Larrys - Chocolate Chip"/>
    <s v="Food"/>
    <n v="15042559973"/>
    <s v="Friday, April 29, 2022"/>
    <s v="Credit"/>
    <n v="158"/>
    <n v="2"/>
    <n v="1"/>
    <n v="158"/>
    <n v="2"/>
    <n v="1"/>
    <n v="2"/>
    <n v="2"/>
    <x v="118"/>
    <s v="Lenny &amp; Larrys - Chocolate Chip"/>
    <s v="Food"/>
    <x v="1"/>
    <b v="1"/>
    <n v="2"/>
    <n v="1.3333333333333333"/>
    <s v="Lenny &amp; Larrys "/>
    <s v=" Chocolate Chip"/>
    <m/>
    <x v="6"/>
    <s v=" April 29"/>
    <n v="2022"/>
  </r>
  <r>
    <s v="Processed"/>
    <s v="VJ300320692"/>
    <s v="EB Public Library"/>
    <s v="EB Public Library x1380"/>
    <s v="SunChips Multigrain - Original"/>
    <s v="Food"/>
    <n v="15042582319"/>
    <s v="Friday, April 29, 2022"/>
    <s v="Cash"/>
    <n v="112"/>
    <n v="1.5"/>
    <n v="1"/>
    <n v="112"/>
    <n v="1.5"/>
    <n v="1"/>
    <n v="1.5"/>
    <n v="1.5"/>
    <x v="118"/>
    <s v="SunChips Multigrain - Original"/>
    <s v="Food"/>
    <x v="1"/>
    <b v="1"/>
    <n v="1.5"/>
    <n v="1"/>
    <s v="SunChips Multigrain "/>
    <s v=" Original"/>
    <m/>
    <x v="6"/>
    <s v=" April 29"/>
    <n v="2022"/>
  </r>
  <r>
    <s v="Processed"/>
    <s v="VJ300320609"/>
    <s v="GuttenPlans"/>
    <s v="GuttenPlans x1367"/>
    <s v="Coca Cola - Zero Sugar"/>
    <s v="Carbonated"/>
    <n v="15042630285"/>
    <s v="Friday, April 29, 2022"/>
    <s v="Cash"/>
    <n v="141"/>
    <n v="1.5"/>
    <n v="1"/>
    <n v="141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Cheetos Flaming Hot Limon Crunchy"/>
    <s v="Food"/>
    <n v="15042629875"/>
    <s v="Friday, April 29, 2022"/>
    <s v="Cash"/>
    <n v="121"/>
    <n v="1.5"/>
    <n v="1"/>
    <n v="121"/>
    <n v="1.5"/>
    <n v="1"/>
    <n v="1.5"/>
    <n v="1.5"/>
    <x v="118"/>
    <s v="Cheetos Flaming Hot Limon Crunchy"/>
    <s v="Food"/>
    <x v="1"/>
    <b v="1"/>
    <n v="1.5"/>
    <n v="1"/>
    <s v="Cheetos Flaming Hot Limon Crunchy"/>
    <m/>
    <m/>
    <x v="6"/>
    <s v=" April 29"/>
    <n v="2022"/>
  </r>
  <r>
    <s v="Processed"/>
    <s v="VJ300320609"/>
    <s v="GuttenPlans"/>
    <s v="GuttenPlans x1367"/>
    <s v="Coca Cola - Zero Sugar"/>
    <s v="Carbonated"/>
    <n v="15042772857"/>
    <s v="Friday, April 29, 2022"/>
    <s v="Cash"/>
    <n v="142"/>
    <n v="1.5"/>
    <n v="1"/>
    <n v="142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Coca Cola - Zero Sugar"/>
    <s v="Carbonated"/>
    <n v="15042777326"/>
    <s v="Friday, April 29, 2022"/>
    <s v="Cash"/>
    <n v="141"/>
    <n v="1.5"/>
    <n v="1"/>
    <n v="141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11"/>
    <s v="Brunswick Sq Mall"/>
    <s v="BSQ Mall x1366 - ATT"/>
    <s v="CheezIt - White Cheddar"/>
    <s v="Food"/>
    <n v="15042797710"/>
    <s v="Friday, April 29, 2022"/>
    <s v="Credit"/>
    <n v="121"/>
    <n v="1.25"/>
    <n v="1"/>
    <n v="121"/>
    <n v="1.25"/>
    <n v="1"/>
    <n v="1.25"/>
    <n v="1.25"/>
    <x v="118"/>
    <s v="CheezIt - White Cheddar"/>
    <s v="Food"/>
    <x v="1"/>
    <b v="1"/>
    <n v="1.25"/>
    <n v="0.83333333333333337"/>
    <s v="CheezIt "/>
    <s v=" White Cheddar"/>
    <m/>
    <x v="6"/>
    <s v=" April 29"/>
    <n v="2022"/>
  </r>
  <r>
    <s v="Processed"/>
    <s v="VJ300320609"/>
    <s v="GuttenPlans"/>
    <s v="GuttenPlans x1367"/>
    <s v="Cheetos Flaming Hot Limon Crunchy"/>
    <s v="Food"/>
    <n v="15043290472"/>
    <s v="Friday, April 29, 2022"/>
    <s v="Cash"/>
    <n v="121"/>
    <n v="1.5"/>
    <n v="1"/>
    <n v="121"/>
    <n v="1.5"/>
    <n v="1"/>
    <n v="1.5"/>
    <n v="1.5"/>
    <x v="118"/>
    <s v="Cheetos Flaming Hot Limon Crunchy"/>
    <s v="Food"/>
    <x v="1"/>
    <b v="1"/>
    <n v="1.5"/>
    <n v="1"/>
    <s v="Cheetos Flaming Hot Limon Crunchy"/>
    <m/>
    <m/>
    <x v="6"/>
    <s v=" April 29"/>
    <n v="2022"/>
  </r>
  <r>
    <s v="Processed"/>
    <s v="VJ300320609"/>
    <s v="GuttenPlans"/>
    <s v="GuttenPlans x1367"/>
    <s v="Monster Energy Original"/>
    <s v="Carbonated"/>
    <n v="15043306235"/>
    <s v="Friday, April 29, 2022"/>
    <s v="Cash"/>
    <n v="146"/>
    <n v="3"/>
    <n v="1"/>
    <n v="146"/>
    <n v="3"/>
    <n v="1"/>
    <n v="3"/>
    <n v="3"/>
    <x v="118"/>
    <s v="Monster Energy Original"/>
    <s v="Carbonated"/>
    <x v="0"/>
    <b v="1"/>
    <n v="3"/>
    <n v="2"/>
    <s v="Monster Energy Original"/>
    <m/>
    <m/>
    <x v="6"/>
    <s v=" April 29"/>
    <n v="2022"/>
  </r>
  <r>
    <s v="Processed"/>
    <s v="VJ300320609"/>
    <s v="GuttenPlans"/>
    <s v="GuttenPlans x1367"/>
    <s v="Coca Cola - Zero Sugar"/>
    <s v="Carbonated"/>
    <n v="15043393593"/>
    <s v="Friday, April 29, 2022"/>
    <s v="Cash"/>
    <n v="141"/>
    <n v="1.5"/>
    <n v="1"/>
    <n v="141"/>
    <n v="1.5"/>
    <n v="1"/>
    <n v="1.5"/>
    <n v="1.5"/>
    <x v="118"/>
    <s v="Coca Cola - Zero Sugar"/>
    <s v="Carbonated"/>
    <x v="0"/>
    <b v="1"/>
    <n v="1.5"/>
    <n v="1"/>
    <s v="Coca Cola "/>
    <s v=" Zero Sugar"/>
    <m/>
    <x v="6"/>
    <s v=" April 29"/>
    <n v="2022"/>
  </r>
  <r>
    <s v="Processed"/>
    <s v="VJ300320609"/>
    <s v="GuttenPlans"/>
    <s v="GuttenPlans x1367"/>
    <s v="Sunkist Soda - Orange"/>
    <s v="Carbonated"/>
    <n v="15043442600"/>
    <s v="Friday, April 29, 2022"/>
    <s v="Cash"/>
    <n v="140"/>
    <n v="1.25"/>
    <n v="1"/>
    <n v="140"/>
    <n v="1.25"/>
    <n v="1"/>
    <n v="1.25"/>
    <n v="1.25"/>
    <x v="118"/>
    <s v="Sunkist Soda - Orange"/>
    <s v="Carbonated"/>
    <x v="0"/>
    <b v="1"/>
    <n v="1.25"/>
    <n v="0.83333333333333337"/>
    <s v="Sunkist Soda "/>
    <s v=" Orange"/>
    <m/>
    <x v="6"/>
    <s v=" April 29"/>
    <n v="2022"/>
  </r>
  <r>
    <s v="Processed"/>
    <s v="VJ300320609"/>
    <s v="GuttenPlans"/>
    <s v="GuttenPlans x1367"/>
    <s v="KitKat - Crisp Wafers"/>
    <s v="Food"/>
    <n v="15043764691"/>
    <s v="Friday, April 29, 2022"/>
    <s v="Credit"/>
    <n v="134"/>
    <n v="2"/>
    <n v="1"/>
    <n v="134"/>
    <n v="2"/>
    <n v="1"/>
    <n v="2"/>
    <n v="2"/>
    <x v="118"/>
    <s v="KitKat - Crisp Wafers"/>
    <s v="Food"/>
    <x v="1"/>
    <b v="1"/>
    <n v="2"/>
    <n v="1.3333333333333333"/>
    <s v="KitKat "/>
    <s v=" Crisp Wafers"/>
    <m/>
    <x v="6"/>
    <s v=" April 29"/>
    <n v="2022"/>
  </r>
  <r>
    <s v="Processed"/>
    <s v="VJ300320609"/>
    <s v="GuttenPlans"/>
    <s v="GuttenPlans x1367"/>
    <s v="Red Bull - Original"/>
    <s v="Carbonated"/>
    <n v="15043821262"/>
    <s v="Friday, April 29, 2022"/>
    <s v="Cash"/>
    <n v="148"/>
    <n v="3.5"/>
    <n v="1"/>
    <n v="148"/>
    <n v="3.5"/>
    <n v="1"/>
    <n v="3.5"/>
    <n v="3.5"/>
    <x v="118"/>
    <s v="Red Bull - Original"/>
    <s v="Carbonated"/>
    <x v="0"/>
    <b v="1"/>
    <n v="3.5"/>
    <n v="2.3333333333333335"/>
    <s v="Red Bull "/>
    <s v=" Original"/>
    <m/>
    <x v="6"/>
    <s v=" April 29"/>
    <n v="2022"/>
  </r>
  <r>
    <s v="Processed"/>
    <s v="VJ300320609"/>
    <s v="GuttenPlans"/>
    <s v="GuttenPlans x1367"/>
    <s v="Cheetos Cheddar Jalapeno"/>
    <s v="Food"/>
    <n v="15043822501"/>
    <s v="Friday, April 29, 2022"/>
    <s v="Cash"/>
    <n v="124"/>
    <n v="1.5"/>
    <n v="1"/>
    <n v="124"/>
    <n v="1.5"/>
    <n v="1"/>
    <n v="1.5"/>
    <n v="1.5"/>
    <x v="118"/>
    <s v="Cheetos Cheddar Jalapeno"/>
    <s v="Food"/>
    <x v="1"/>
    <b v="1"/>
    <n v="1.5"/>
    <n v="1"/>
    <s v="Cheetos Cheddar Jalapeno"/>
    <m/>
    <m/>
    <x v="6"/>
    <s v=" April 29"/>
    <n v="2022"/>
  </r>
  <r>
    <s v="Processed"/>
    <s v="VJ300320609"/>
    <s v="GuttenPlans"/>
    <s v="GuttenPlans x1367"/>
    <s v="Red Bull - Original"/>
    <s v="Carbonated"/>
    <n v="15043894603"/>
    <s v="Friday, April 29, 2022"/>
    <s v="Credit"/>
    <n v="148"/>
    <n v="3.5"/>
    <n v="1"/>
    <n v="148"/>
    <n v="3.5"/>
    <n v="1"/>
    <n v="3.5"/>
    <n v="3.5"/>
    <x v="118"/>
    <s v="Red Bull - Original"/>
    <s v="Carbonated"/>
    <x v="0"/>
    <b v="1"/>
    <n v="3.5"/>
    <n v="2.3333333333333335"/>
    <s v="Red Bull "/>
    <s v=" Original"/>
    <m/>
    <x v="6"/>
    <s v=" April 29"/>
    <n v="2022"/>
  </r>
  <r>
    <s v="Processed"/>
    <s v="VJ300320609"/>
    <s v="GuttenPlans"/>
    <s v="GuttenPlans x1367"/>
    <s v="Cheetos Flaming Hot Limon Crunchy"/>
    <s v="Food"/>
    <n v="15044215089"/>
    <s v="Saturday, April 30, 2022"/>
    <s v="Cash"/>
    <n v="121"/>
    <n v="1.5"/>
    <n v="1"/>
    <n v="121"/>
    <n v="1.5"/>
    <n v="1"/>
    <n v="1.5"/>
    <n v="1.5"/>
    <x v="118"/>
    <s v="Cheetos Flaming Hot Limon Crunchy"/>
    <s v="Food"/>
    <x v="1"/>
    <b v="1"/>
    <n v="1.5"/>
    <n v="1"/>
    <s v="Cheetos Flaming Hot Limon Crunchy"/>
    <m/>
    <m/>
    <x v="0"/>
    <s v=" April 30"/>
    <n v="2022"/>
  </r>
  <r>
    <s v="Processed"/>
    <s v="VJ300320609"/>
    <s v="GuttenPlans"/>
    <s v="GuttenPlans x1367"/>
    <s v="Coca Cola - Zero Sugar"/>
    <s v="Carbonated"/>
    <n v="15044471200"/>
    <s v="Saturday, April 30, 2022"/>
    <s v="Cash"/>
    <n v="142"/>
    <n v="1.5"/>
    <n v="1"/>
    <n v="142"/>
    <n v="1.5"/>
    <n v="1"/>
    <n v="1.5"/>
    <n v="1.5"/>
    <x v="119"/>
    <s v="Coca Cola - Zero Sugar"/>
    <s v="Carbonated"/>
    <x v="0"/>
    <b v="1"/>
    <n v="1.5"/>
    <n v="1"/>
    <s v="Coca Cola "/>
    <s v=" Zero Sugar"/>
    <m/>
    <x v="0"/>
    <s v=" April 30"/>
    <n v="2022"/>
  </r>
  <r>
    <s v="Processed"/>
    <s v="VJ300320609"/>
    <s v="GuttenPlans"/>
    <s v="GuttenPlans x1367"/>
    <s v="Lays - Classic"/>
    <s v="Food"/>
    <n v="15044471996"/>
    <s v="Saturday, April 30, 2022"/>
    <s v="Cash"/>
    <n v="122"/>
    <n v="1.5"/>
    <n v="1"/>
    <n v="122"/>
    <n v="1.5"/>
    <n v="1"/>
    <n v="1.5"/>
    <n v="1.5"/>
    <x v="119"/>
    <s v="Lays - Classic"/>
    <s v="Food"/>
    <x v="1"/>
    <b v="1"/>
    <n v="1.5"/>
    <n v="1"/>
    <s v="Lays "/>
    <s v=" Classic"/>
    <m/>
    <x v="0"/>
    <s v=" April 30"/>
    <n v="2022"/>
  </r>
  <r>
    <s v="Processed"/>
    <s v="VJ300320609"/>
    <s v="GuttenPlans"/>
    <s v="GuttenPlans x1367"/>
    <s v="Snapple Diet Tea - Lemon"/>
    <s v="Non Carbonated"/>
    <n v="15044552420"/>
    <s v="Saturday, April 30, 2022"/>
    <s v="Credit"/>
    <n v="143"/>
    <n v="2.5"/>
    <n v="1"/>
    <n v="143"/>
    <n v="2.5"/>
    <n v="1"/>
    <n v="2.5"/>
    <n v="2.5"/>
    <x v="119"/>
    <s v="Snapple Diet Tea - Lemon"/>
    <s v="Non Carbonated"/>
    <x v="2"/>
    <b v="1"/>
    <n v="2.5"/>
    <n v="1.6666666666666667"/>
    <s v="Snapple Diet Tea "/>
    <s v=" Lemon"/>
    <m/>
    <x v="0"/>
    <s v=" April 30"/>
    <n v="2022"/>
  </r>
  <r>
    <s v="Processed"/>
    <s v="VJ300320692"/>
    <s v="EB Public Library"/>
    <s v="EB Public Library x1380"/>
    <s v="Kinder - Bueno - Crispy Creamy Chocolate"/>
    <s v="Food"/>
    <n v="15045168405"/>
    <s v="Saturday, April 30, 2022"/>
    <s v="Credit"/>
    <n v="135"/>
    <n v="2"/>
    <n v="1"/>
    <n v="135"/>
    <n v="2"/>
    <n v="1"/>
    <n v="2"/>
    <n v="4"/>
    <x v="119"/>
    <s v="Kinder - Bueno - Crispy Creamy Chocolate"/>
    <s v="Food"/>
    <x v="1"/>
    <b v="1"/>
    <n v="2"/>
    <n v="1.3333333333333333"/>
    <s v="Kinder "/>
    <s v=" Bueno "/>
    <s v=" Crispy Creamy Chocolate"/>
    <x v="0"/>
    <s v=" April 30"/>
    <n v="2022"/>
  </r>
  <r>
    <s v="Processed"/>
    <s v="VJ300320692"/>
    <s v="EB Public Library"/>
    <s v="EB Public Library x1380"/>
    <s v="Lenny &amp; Larrys - Chocolate Chip"/>
    <s v="Food"/>
    <n v="15045168405"/>
    <s v="Saturday, April 30, 2022"/>
    <s v="Credit"/>
    <n v="158"/>
    <n v="2"/>
    <n v="1"/>
    <n v="158"/>
    <n v="2"/>
    <n v="1"/>
    <n v="2"/>
    <n v="4"/>
    <x v="119"/>
    <s v="Lenny &amp; Larrys - Chocolate Chip"/>
    <s v="Food"/>
    <x v="1"/>
    <b v="1"/>
    <n v="2"/>
    <n v="1.3333333333333333"/>
    <s v="Lenny &amp; Larrys "/>
    <s v=" Chocolate Chip"/>
    <m/>
    <x v="0"/>
    <s v=" April 30"/>
    <n v="2022"/>
  </r>
  <r>
    <s v="Processed"/>
    <s v="VJ300320692"/>
    <s v="EB Public Library"/>
    <s v="EB Public Library x1380"/>
    <s v="Poland Springs Water"/>
    <s v="Water"/>
    <n v="15045182592"/>
    <s v="Saturday, April 30, 2022"/>
    <s v="Cash"/>
    <n v="144"/>
    <n v="1.5"/>
    <n v="1"/>
    <n v="144"/>
    <n v="1.5"/>
    <n v="1"/>
    <n v="1.5"/>
    <n v="1.5"/>
    <x v="119"/>
    <s v="Poland Springs Water"/>
    <s v="Water"/>
    <x v="3"/>
    <b v="1"/>
    <n v="1.5"/>
    <n v="1"/>
    <s v="Poland Springs Water"/>
    <m/>
    <m/>
    <x v="0"/>
    <s v=" April 30"/>
    <n v="2022"/>
  </r>
  <r>
    <s v="Processed"/>
    <s v="VJ300320692"/>
    <s v="EB Public Library"/>
    <s v="EB Public Library x1380"/>
    <s v="Seapoint Farms Dry Roasted Edamame - Wasabi"/>
    <s v="Food"/>
    <n v="15045189790"/>
    <s v="Saturday, April 30, 2022"/>
    <s v="Credit"/>
    <n v="122"/>
    <n v="2.5"/>
    <n v="1"/>
    <n v="122"/>
    <n v="2.5"/>
    <n v="1"/>
    <n v="2.5"/>
    <n v="4"/>
    <x v="119"/>
    <s v="Seapoint Farms Dry Roasted Edamame - Wasabi"/>
    <s v="Food"/>
    <x v="1"/>
    <b v="1"/>
    <n v="2.5"/>
    <n v="1.6666666666666667"/>
    <s v="Seapoint Farms Dry Roasted Edamame "/>
    <s v=" Wasabi"/>
    <m/>
    <x v="0"/>
    <s v=" April 30"/>
    <n v="2022"/>
  </r>
  <r>
    <s v="Processed"/>
    <s v="VJ300320692"/>
    <s v="EB Public Library"/>
    <s v="EB Public Library x1380"/>
    <s v="SunChips Multigrain - Original"/>
    <s v="Food"/>
    <n v="15045189790"/>
    <s v="Saturday, April 30, 2022"/>
    <s v="Credit"/>
    <n v="112"/>
    <n v="1.5"/>
    <n v="1"/>
    <n v="112"/>
    <n v="1.5"/>
    <n v="1"/>
    <n v="1.5"/>
    <n v="4"/>
    <x v="119"/>
    <s v="SunChips Multigrain - Original"/>
    <s v="Food"/>
    <x v="1"/>
    <b v="1"/>
    <n v="1.5"/>
    <n v="1"/>
    <s v="SunChips Multigrain "/>
    <s v=" Original"/>
    <m/>
    <x v="0"/>
    <s v=" April 30"/>
    <n v="2022"/>
  </r>
  <r>
    <s v="Processed"/>
    <s v="VJ300320692"/>
    <s v="EB Public Library"/>
    <s v="EB Public Library x1380"/>
    <s v="Starbucks Doubleshot Energy - Mocha"/>
    <s v="Non Carbonated"/>
    <n v="15045306353"/>
    <s v="Saturday, April 30, 2022"/>
    <s v="Credit"/>
    <n v="146"/>
    <n v="3.5"/>
    <n v="1"/>
    <n v="146"/>
    <n v="3.5"/>
    <n v="1"/>
    <n v="3.5"/>
    <n v="3.5"/>
    <x v="119"/>
    <s v="Starbucks Doubleshot Energy - Mocha"/>
    <s v="Non Carbonated"/>
    <x v="2"/>
    <b v="1"/>
    <n v="3.5"/>
    <n v="2.3333333333333335"/>
    <s v="Starbucks Doubleshot Energy "/>
    <s v=" Mocha"/>
    <m/>
    <x v="0"/>
    <s v=" April 30"/>
    <n v="2022"/>
  </r>
  <r>
    <s v="Processed"/>
    <s v="VJ300320611"/>
    <s v="Brunswick Sq Mall"/>
    <s v="BSQ Mall x1366 - ATT"/>
    <s v="Newtons Fig Bar"/>
    <s v="Food"/>
    <n v="15045347887"/>
    <s v="Saturday, April 30, 2022"/>
    <s v="Cash"/>
    <n v="134"/>
    <n v="2"/>
    <n v="1"/>
    <n v="134"/>
    <n v="2"/>
    <n v="1"/>
    <n v="2"/>
    <n v="2"/>
    <x v="119"/>
    <s v="Newtons Fig Bar"/>
    <s v="Food"/>
    <x v="1"/>
    <b v="1"/>
    <n v="2"/>
    <n v="1.3333333333333333"/>
    <s v="Newtons Fig Bar"/>
    <m/>
    <m/>
    <x v="0"/>
    <s v=" April 30"/>
    <n v="2022"/>
  </r>
  <r>
    <s v="Processed"/>
    <s v="VJ300320609"/>
    <s v="GuttenPlans"/>
    <s v="GuttenPlans x1367"/>
    <s v="Monster Energy Original"/>
    <s v="Carbonated"/>
    <n v="15045402552"/>
    <s v="Saturday, April 30, 2022"/>
    <s v="Cash"/>
    <n v="146"/>
    <n v="3"/>
    <n v="1"/>
    <n v="146"/>
    <n v="3"/>
    <n v="1"/>
    <n v="3"/>
    <n v="3"/>
    <x v="119"/>
    <s v="Monster Energy Original"/>
    <s v="Carbonated"/>
    <x v="0"/>
    <b v="1"/>
    <n v="3"/>
    <n v="2"/>
    <s v="Monster Energy Original"/>
    <m/>
    <m/>
    <x v="0"/>
    <s v=" April 30"/>
    <n v="2022"/>
  </r>
  <r>
    <s v="Processed"/>
    <s v="VJ300320692"/>
    <s v="EB Public Library"/>
    <s v="EB Public Library x1380"/>
    <s v="Poland Springs Water"/>
    <s v="Water"/>
    <n v="15045582090"/>
    <s v="Saturday, April 30, 2022"/>
    <s v="Credit"/>
    <n v="144"/>
    <n v="1.5"/>
    <n v="1"/>
    <n v="144"/>
    <n v="1.5"/>
    <n v="1"/>
    <n v="1.5"/>
    <n v="1.5"/>
    <x v="119"/>
    <s v="Poland Springs Water"/>
    <s v="Water"/>
    <x v="3"/>
    <b v="1"/>
    <n v="1.5"/>
    <n v="1"/>
    <s v="Poland Springs Water"/>
    <m/>
    <m/>
    <x v="0"/>
    <s v=" April 30"/>
    <n v="2022"/>
  </r>
  <r>
    <s v="Processed"/>
    <s v="VJ300320692"/>
    <s v="EB Public Library"/>
    <s v="EB Public Library x1380"/>
    <s v="Pop Corners - Kettle Corn"/>
    <s v="Food"/>
    <n v="15045671322"/>
    <s v="Saturday, April 30, 2022"/>
    <s v="Credit"/>
    <n v="110"/>
    <n v="1.5"/>
    <n v="1"/>
    <n v="110"/>
    <n v="1.5"/>
    <n v="1"/>
    <n v="1.5"/>
    <n v="1.5"/>
    <x v="119"/>
    <s v="Pop Corners - Kettle Corn"/>
    <s v="Food"/>
    <x v="1"/>
    <b v="1"/>
    <n v="1.5"/>
    <n v="1"/>
    <s v="Pop Corners "/>
    <s v=" Kettle Corn"/>
    <m/>
    <x v="0"/>
    <s v=" April 30"/>
    <n v="2022"/>
  </r>
  <r>
    <s v="Processed"/>
    <s v="VJ300320692"/>
    <s v="EB Public Library"/>
    <s v="EB Public Library x1380"/>
    <s v="Kinder - Bueno - Crispy Creamy Chocolate"/>
    <s v="Food"/>
    <n v="15045701097"/>
    <s v="Saturday, April 30, 2022"/>
    <s v="Cash"/>
    <n v="135"/>
    <n v="2"/>
    <n v="1"/>
    <n v="135"/>
    <n v="2"/>
    <n v="1"/>
    <n v="2"/>
    <n v="2"/>
    <x v="119"/>
    <s v="Kinder - Bueno - Crispy Creamy Chocolate"/>
    <s v="Food"/>
    <x v="1"/>
    <b v="1"/>
    <n v="2"/>
    <n v="1.3333333333333333"/>
    <s v="Kinder "/>
    <s v=" Bueno "/>
    <s v=" Crispy Creamy Chocolate"/>
    <x v="0"/>
    <s v=" April 30"/>
    <n v="2022"/>
  </r>
  <r>
    <s v="Processed"/>
    <s v="VJ300320692"/>
    <s v="EB Public Library"/>
    <s v="EB Public Library x1380"/>
    <s v="Kinder - Bueno - Crispy Creamy Chocolate"/>
    <s v="Food"/>
    <n v="15045731820"/>
    <s v="Saturday, April 30, 2022"/>
    <s v="Credit"/>
    <n v="135"/>
    <n v="2"/>
    <n v="1"/>
    <n v="135"/>
    <n v="2"/>
    <n v="1"/>
    <n v="2"/>
    <n v="3.5"/>
    <x v="119"/>
    <s v="Kinder - Bueno - Crispy Creamy Chocolate"/>
    <s v="Food"/>
    <x v="1"/>
    <b v="1"/>
    <n v="2"/>
    <n v="1.3333333333333333"/>
    <s v="Kinder "/>
    <s v=" Bueno "/>
    <s v=" Crispy Creamy Chocolate"/>
    <x v="0"/>
    <s v=" April 30"/>
    <n v="2022"/>
  </r>
  <r>
    <s v="Processed"/>
    <s v="VJ300320692"/>
    <s v="EB Public Library"/>
    <s v="EB Public Library x1380"/>
    <s v="Poland Springs Water"/>
    <s v="Water"/>
    <n v="15045731820"/>
    <s v="Saturday, April 30, 2022"/>
    <s v="Credit"/>
    <n v="144"/>
    <n v="1.5"/>
    <n v="1"/>
    <n v="144"/>
    <n v="1.5"/>
    <n v="1"/>
    <n v="1.5"/>
    <n v="3.5"/>
    <x v="119"/>
    <s v="Poland Springs Water"/>
    <s v="Water"/>
    <x v="3"/>
    <b v="1"/>
    <n v="1.5"/>
    <n v="1"/>
    <s v="Poland Springs Water"/>
    <m/>
    <m/>
    <x v="0"/>
    <s v=" April 30"/>
    <n v="2022"/>
  </r>
  <r>
    <s v="Processed"/>
    <s v="VJ300320692"/>
    <s v="EB Public Library"/>
    <s v="EB Public Library x1380"/>
    <s v="Starbucks Doubleshot Energy - Mocha"/>
    <s v="Non Carbonated"/>
    <n v="15045806898"/>
    <s v="Saturday, April 30, 2022"/>
    <s v="Cash"/>
    <n v="146"/>
    <n v="3.5"/>
    <n v="1"/>
    <n v="146"/>
    <n v="3.5"/>
    <n v="1"/>
    <n v="3.5"/>
    <n v="3.5"/>
    <x v="119"/>
    <s v="Starbucks Doubleshot Energy - Mocha"/>
    <s v="Non Carbonated"/>
    <x v="2"/>
    <b v="1"/>
    <n v="3.5"/>
    <n v="2.3333333333333335"/>
    <s v="Starbucks Doubleshot Energy "/>
    <s v=" Mocha"/>
    <m/>
    <x v="0"/>
    <s v=" April 30"/>
    <n v="2022"/>
  </r>
  <r>
    <s v="Processed"/>
    <s v="VJ300320692"/>
    <s v="EB Public Library"/>
    <s v="EB Public Library x1380"/>
    <s v="Seapoint Farms Dry Roasted Edamame - Wasabi"/>
    <s v="Food"/>
    <n v="15045809556"/>
    <s v="Saturday, April 30, 2022"/>
    <s v="Cash"/>
    <n v="122"/>
    <n v="2.5"/>
    <n v="1"/>
    <n v="122"/>
    <n v="2.5"/>
    <n v="1"/>
    <n v="2.5"/>
    <n v="2.5"/>
    <x v="119"/>
    <s v="Seapoint Farms Dry Roasted Edamame - Wasabi"/>
    <s v="Food"/>
    <x v="1"/>
    <b v="1"/>
    <n v="2.5"/>
    <n v="1.6666666666666667"/>
    <s v="Seapoint Farms Dry Roasted Edamame "/>
    <s v=" Wasabi"/>
    <m/>
    <x v="0"/>
    <s v=" April 30"/>
    <n v="2022"/>
  </r>
  <r>
    <s v="Processed"/>
    <s v="VJ300320692"/>
    <s v="EB Public Library"/>
    <s v="EB Public Library x1380"/>
    <s v="Spindrift - Sparkling Water - Pineapple"/>
    <s v="Carbonated"/>
    <n v="15045901092"/>
    <s v="Saturday, April 30, 2022"/>
    <s v="Credit"/>
    <n v="140"/>
    <n v="1.5"/>
    <n v="1"/>
    <n v="140"/>
    <n v="1.5"/>
    <n v="1"/>
    <n v="1.5"/>
    <n v="1.5"/>
    <x v="119"/>
    <s v="Spindrift - Sparkling Water - Pineapple"/>
    <s v="Carbonated"/>
    <x v="0"/>
    <b v="1"/>
    <n v="1.5"/>
    <n v="1"/>
    <s v="Spindrift "/>
    <s v=" Sparkling Water "/>
    <s v=" Pineapple"/>
    <x v="0"/>
    <s v=" April 30"/>
    <n v="2022"/>
  </r>
  <r>
    <s v="Processed"/>
    <s v="VJ300320692"/>
    <s v="EB Public Library"/>
    <s v="EB Public Library x1380"/>
    <s v="Poland Springs Water"/>
    <s v="Water"/>
    <n v="15045993181"/>
    <s v="Saturday, April 30, 2022"/>
    <s v="Cash"/>
    <n v="144"/>
    <n v="1.5"/>
    <n v="1"/>
    <n v="144"/>
    <n v="1.5"/>
    <n v="1"/>
    <n v="1.5"/>
    <n v="1.5"/>
    <x v="119"/>
    <s v="Poland Springs Water"/>
    <s v="Water"/>
    <x v="3"/>
    <b v="1"/>
    <n v="1.5"/>
    <n v="1"/>
    <s v="Poland Springs Water"/>
    <m/>
    <m/>
    <x v="0"/>
    <s v=" April 30"/>
    <n v="2022"/>
  </r>
  <r>
    <s v="Processed"/>
    <s v="VJ300320692"/>
    <s v="EB Public Library"/>
    <s v="EB Public Library x1380"/>
    <s v="Poland Springs Water"/>
    <s v="Water"/>
    <n v="15046216464"/>
    <s v="Saturday, April 30, 2022"/>
    <s v="Cash"/>
    <n v="144"/>
    <n v="1.5"/>
    <n v="1"/>
    <n v="144"/>
    <n v="1.5"/>
    <n v="1"/>
    <n v="1.5"/>
    <n v="1.5"/>
    <x v="119"/>
    <s v="Poland Springs Water"/>
    <s v="Water"/>
    <x v="3"/>
    <b v="1"/>
    <n v="1.5"/>
    <n v="1"/>
    <s v="Poland Springs Water"/>
    <m/>
    <m/>
    <x v="0"/>
    <s v=" April 30"/>
    <n v="2022"/>
  </r>
  <r>
    <s v="Processed"/>
    <s v="VJ300320611"/>
    <s v="Brunswick Sq Mall"/>
    <s v="BSQ Mall x1366 - ATT"/>
    <s v="Vitamin Water - XXX Acai BB Pomegranate"/>
    <s v="Water"/>
    <n v="15046562562"/>
    <s v="Saturday, April 30, 2022"/>
    <s v="Credit"/>
    <n v="147"/>
    <n v="2.75"/>
    <n v="1"/>
    <n v="147"/>
    <n v="2.75"/>
    <n v="1"/>
    <n v="2.75"/>
    <n v="2.75"/>
    <x v="119"/>
    <s v="Vitamin Water - XXX Acai BB Pomegranate"/>
    <s v="Water"/>
    <x v="3"/>
    <b v="1"/>
    <n v="2.75"/>
    <n v="1.8333333333333333"/>
    <s v="Vitamin Water "/>
    <s v=" XXX Acai BB Pomegranate"/>
    <m/>
    <x v="0"/>
    <s v=" April 30"/>
    <n v="2022"/>
  </r>
  <r>
    <s v="Processed"/>
    <s v="VJ300205292"/>
    <s v="Brunswick Sq Mall"/>
    <s v="BSQ Mall x1364 - Zales"/>
    <s v="RXBAR - Protein Bar - Peanut Butter"/>
    <s v="Food"/>
    <n v="15046676493"/>
    <s v="Saturday, April 30, 2022"/>
    <s v="Cash"/>
    <n v="133"/>
    <n v="2"/>
    <n v="1"/>
    <n v="133"/>
    <n v="2"/>
    <n v="1"/>
    <n v="2"/>
    <n v="2"/>
    <x v="119"/>
    <s v="RXBAR - Protein Bar - Peanut Butter"/>
    <s v="Food"/>
    <x v="1"/>
    <b v="1"/>
    <n v="2"/>
    <n v="1.3333333333333333"/>
    <s v="RXBAR "/>
    <s v=" Protein Bar "/>
    <s v=" Peanut Butter"/>
    <x v="0"/>
    <s v=" April 30"/>
    <n v="2022"/>
  </r>
  <r>
    <s v="Processed"/>
    <s v="VJ300320611"/>
    <s v="Brunswick Sq Mall"/>
    <s v="BSQ Mall x1366 - ATT"/>
    <s v="Starbucks Refresher - Real Coconut Water"/>
    <s v="Carbonated"/>
    <n v="15046826081"/>
    <s v="Saturday, April 30, 2022"/>
    <s v="Cash"/>
    <n v="148"/>
    <n v="3.5"/>
    <n v="1"/>
    <n v="148"/>
    <n v="3.5"/>
    <n v="1"/>
    <n v="3.5"/>
    <n v="3.5"/>
    <x v="119"/>
    <s v="Starbucks Refresher - Real Coconut Water"/>
    <s v="Carbonated"/>
    <x v="0"/>
    <b v="1"/>
    <n v="3.5"/>
    <n v="2.3333333333333335"/>
    <s v="Starbucks Refresher "/>
    <s v=" Real Coconut Water"/>
    <m/>
    <x v="0"/>
    <s v=" April 30"/>
    <n v="2022"/>
  </r>
  <r>
    <s v="Processed"/>
    <s v="VJ300320611"/>
    <s v="Brunswick Sq Mall"/>
    <s v="BSQ Mall x1366 - ATT"/>
    <s v="Monster Energy Original"/>
    <s v="Carbonated"/>
    <n v="15046834276"/>
    <s v="Saturday, April 30, 2022"/>
    <s v="Cash"/>
    <n v="146"/>
    <n v="3"/>
    <n v="1"/>
    <n v="146"/>
    <n v="3"/>
    <n v="1"/>
    <n v="3"/>
    <n v="3"/>
    <x v="119"/>
    <s v="Monster Energy Original"/>
    <s v="Carbonated"/>
    <x v="0"/>
    <b v="1"/>
    <n v="3"/>
    <n v="2"/>
    <s v="Monster Energy Original"/>
    <m/>
    <m/>
    <x v="0"/>
    <s v=" April 30"/>
    <n v="2022"/>
  </r>
  <r>
    <s v="Processed"/>
    <s v="VJ300320692"/>
    <s v="EB Public Library"/>
    <s v="EB Public Library x1380"/>
    <s v="Pop Corners - White Cheddar"/>
    <s v="Food"/>
    <n v="15048295633"/>
    <s v="Sunday, May 1, 2022"/>
    <s v="Credit"/>
    <n v="113"/>
    <n v="1.5"/>
    <n v="1"/>
    <n v="113"/>
    <n v="1.5"/>
    <n v="1"/>
    <n v="1.5"/>
    <n v="1.5"/>
    <x v="120"/>
    <s v="Pop Corners - White Cheddar"/>
    <s v="Food"/>
    <x v="1"/>
    <b v="1"/>
    <n v="1.5"/>
    <n v="1"/>
    <s v="Pop Corners "/>
    <s v=" White Cheddar"/>
    <m/>
    <x v="1"/>
    <s v=" May 1"/>
    <n v="2022"/>
  </r>
  <r>
    <s v="Processed"/>
    <s v="VJ300320692"/>
    <s v="EB Public Library"/>
    <s v="EB Public Library x1380"/>
    <s v="Pop Corners - White Cheddar"/>
    <s v="Food"/>
    <n v="15048366926"/>
    <s v="Sunday, May 1, 2022"/>
    <s v="Cash"/>
    <n v="113"/>
    <n v="1.5"/>
    <n v="1"/>
    <n v="113"/>
    <n v="1.5"/>
    <n v="1"/>
    <n v="1.5"/>
    <n v="1.5"/>
    <x v="120"/>
    <s v="Pop Corners - White Cheddar"/>
    <s v="Food"/>
    <x v="1"/>
    <b v="1"/>
    <n v="1.5"/>
    <n v="1"/>
    <s v="Pop Corners "/>
    <s v=" White Cheddar"/>
    <m/>
    <x v="1"/>
    <s v=" May 1"/>
    <n v="2022"/>
  </r>
  <r>
    <s v="Processed"/>
    <s v="VJ300320692"/>
    <s v="EB Public Library"/>
    <s v="EB Public Library x1380"/>
    <s v="CheezIt - Double Cheese"/>
    <s v="Food"/>
    <n v="15048522057"/>
    <s v="Sunday, May 1, 2022"/>
    <s v="Cash"/>
    <n v="123"/>
    <n v="1.5"/>
    <n v="1"/>
    <n v="123"/>
    <n v="1.5"/>
    <n v="1"/>
    <n v="1.5"/>
    <n v="1.5"/>
    <x v="120"/>
    <s v="CheezIt - Double Cheese"/>
    <s v="Food"/>
    <x v="1"/>
    <b v="1"/>
    <n v="1.5"/>
    <n v="1"/>
    <s v="CheezIt "/>
    <s v=" Double Cheese"/>
    <m/>
    <x v="1"/>
    <s v=" May 1"/>
    <n v="2022"/>
  </r>
  <r>
    <s v="Processed"/>
    <s v="VJ300320692"/>
    <s v="EB Public Library"/>
    <s v="EB Public Library x1380"/>
    <s v="Snapple Diet Tea - Peach Tea"/>
    <s v="Non Carbonated"/>
    <n v="15048531283"/>
    <s v="Sunday, May 1, 2022"/>
    <s v="Credit"/>
    <n v="147"/>
    <n v="2.5"/>
    <n v="1"/>
    <n v="147"/>
    <n v="2.5"/>
    <n v="1"/>
    <n v="2.5"/>
    <n v="2.5"/>
    <x v="120"/>
    <s v="Snapple Diet Tea - Peach Tea"/>
    <s v="Non Carbonated"/>
    <x v="2"/>
    <b v="1"/>
    <n v="2.5"/>
    <n v="1.6666666666666667"/>
    <s v="Snapple Diet Tea "/>
    <s v=" Peach Tea"/>
    <m/>
    <x v="1"/>
    <s v=" May 1"/>
    <n v="2022"/>
  </r>
  <r>
    <s v="Processed"/>
    <s v="VJ300320611"/>
    <s v="Brunswick Sq Mall"/>
    <s v="BSQ Mall x1366 - ATT"/>
    <s v="Red Bull - Energy Drink - Sugar Free"/>
    <s v="Carbonated"/>
    <n v="15048739493"/>
    <s v="Sunday, May 1, 2022"/>
    <s v="Cash"/>
    <n v="148"/>
    <n v="3.5"/>
    <n v="1"/>
    <n v="148"/>
    <n v="3.5"/>
    <n v="1"/>
    <n v="3.5"/>
    <n v="3.5"/>
    <x v="120"/>
    <s v="Red Bull - Energy Drink - Sugar Free"/>
    <s v="Carbonated"/>
    <x v="0"/>
    <b v="1"/>
    <n v="3.5"/>
    <n v="2.3333333333333335"/>
    <s v="Red Bull "/>
    <s v=" Energy Drink "/>
    <s v=" Sugar Free"/>
    <x v="1"/>
    <s v=" May 1"/>
    <n v="2022"/>
  </r>
  <r>
    <s v="Processed"/>
    <s v="VJ300205292"/>
    <s v="Brunswick Sq Mall"/>
    <s v="BSQ Mall x1364 - Zales"/>
    <s v="SunChips Multigrain - Original"/>
    <s v="Food"/>
    <n v="15048799749"/>
    <s v="Sunday, May 1, 2022"/>
    <s v="Cash"/>
    <n v="112"/>
    <n v="1.5"/>
    <n v="1"/>
    <n v="112"/>
    <n v="1.5"/>
    <n v="1"/>
    <n v="1.5"/>
    <n v="1.5"/>
    <x v="120"/>
    <s v="SunChips Multigrain - Original"/>
    <s v="Food"/>
    <x v="1"/>
    <b v="1"/>
    <n v="1.5"/>
    <n v="1"/>
    <s v="SunChips Multigrain "/>
    <s v=" Original"/>
    <m/>
    <x v="1"/>
    <s v=" May 1"/>
    <n v="2022"/>
  </r>
  <r>
    <s v="Processed"/>
    <s v="VJ300205292"/>
    <s v="Brunswick Sq Mall"/>
    <s v="BSQ Mall x1364 - Zales"/>
    <s v="SunChips Multigrain - Original"/>
    <s v="Food"/>
    <n v="15048800927"/>
    <s v="Sunday, May 1, 2022"/>
    <s v="Cash"/>
    <n v="112"/>
    <n v="1.5"/>
    <n v="1"/>
    <n v="112"/>
    <n v="1.5"/>
    <n v="1"/>
    <n v="1.5"/>
    <n v="1.5"/>
    <x v="120"/>
    <s v="SunChips Multigrain - Original"/>
    <s v="Food"/>
    <x v="1"/>
    <b v="1"/>
    <n v="1.5"/>
    <n v="1"/>
    <s v="SunChips Multigrain "/>
    <s v=" Original"/>
    <m/>
    <x v="1"/>
    <s v=" May 1"/>
    <n v="2022"/>
  </r>
  <r>
    <s v="Processed"/>
    <s v="VJ300205292"/>
    <s v="Brunswick Sq Mall"/>
    <s v="BSQ Mall x1364 - Zales"/>
    <s v="Belvita Snack Packs - Blueberry"/>
    <s v="Food"/>
    <n v="15048801544"/>
    <s v="Sunday, May 1, 2022"/>
    <s v="Cash"/>
    <n v="122"/>
    <n v="1.25"/>
    <n v="1"/>
    <n v="122"/>
    <n v="1.25"/>
    <n v="1"/>
    <n v="1.25"/>
    <n v="1.25"/>
    <x v="120"/>
    <s v="Belvita Snack Packs - Blueberry"/>
    <s v="Food"/>
    <x v="1"/>
    <b v="1"/>
    <n v="1.25"/>
    <n v="0.83333333333333337"/>
    <s v="Belvita Snack Packs "/>
    <s v=" Blueberry"/>
    <m/>
    <x v="1"/>
    <s v=" May 1"/>
    <n v="2022"/>
  </r>
  <r>
    <s v="Processed"/>
    <s v="VJ300320692"/>
    <s v="EB Public Library"/>
    <s v="EB Public Library x1380"/>
    <s v="Poland Springs Water"/>
    <s v="Water"/>
    <n v="15048832966"/>
    <s v="Sunday, May 1, 2022"/>
    <s v="Cash"/>
    <n v="144"/>
    <n v="1.5"/>
    <n v="1"/>
    <n v="144"/>
    <n v="1.5"/>
    <n v="1"/>
    <n v="1.5"/>
    <n v="1.5"/>
    <x v="120"/>
    <s v="Poland Springs Water"/>
    <s v="Water"/>
    <x v="3"/>
    <b v="1"/>
    <n v="1.5"/>
    <n v="1"/>
    <s v="Poland Springs Water"/>
    <m/>
    <m/>
    <x v="1"/>
    <s v=" May 1"/>
    <n v="2022"/>
  </r>
  <r>
    <s v="Processed"/>
    <s v="VJ300320692"/>
    <s v="EB Public Library"/>
    <s v="EB Public Library x1380"/>
    <s v="Belvita Snack Bites - Cinnamon BS Go Paks"/>
    <s v="Food"/>
    <n v="15048933690"/>
    <s v="Sunday, May 1, 2022"/>
    <s v="Credit"/>
    <n v="154"/>
    <n v="3"/>
    <n v="1"/>
    <n v="154"/>
    <n v="3"/>
    <n v="1"/>
    <n v="3"/>
    <n v="3"/>
    <x v="120"/>
    <s v="Belvita Snack Bites - Cinnamon BS Go Paks"/>
    <s v="Food"/>
    <x v="1"/>
    <b v="1"/>
    <n v="3"/>
    <n v="2"/>
    <s v="Belvita Snack Bites "/>
    <s v=" Cinnamon BS Go Paks"/>
    <m/>
    <x v="1"/>
    <s v=" May 1"/>
    <n v="2022"/>
  </r>
  <r>
    <s v="Processed"/>
    <s v="VJ300320692"/>
    <s v="EB Public Library"/>
    <s v="EB Public Library x1380"/>
    <s v="Starbucks Doubleshot Energy - Mocha"/>
    <s v="Non Carbonated"/>
    <n v="15048940082"/>
    <s v="Sunday, May 1, 2022"/>
    <s v="Credit"/>
    <n v="146"/>
    <n v="3.5"/>
    <n v="1"/>
    <n v="146"/>
    <n v="3.5"/>
    <n v="1"/>
    <n v="3.5"/>
    <n v="5"/>
    <x v="120"/>
    <s v="Starbucks Doubleshot Energy - Mocha"/>
    <s v="Non Carbonated"/>
    <x v="2"/>
    <b v="1"/>
    <n v="3.5"/>
    <n v="2.3333333333333335"/>
    <s v="Starbucks Doubleshot Energy "/>
    <s v=" Mocha"/>
    <m/>
    <x v="1"/>
    <s v=" May 1"/>
    <n v="2022"/>
  </r>
  <r>
    <s v="Processed"/>
    <s v="VJ300320692"/>
    <s v="EB Public Library"/>
    <s v="EB Public Library x1380"/>
    <s v="Pop Corners - Kettle Corn"/>
    <s v="Food"/>
    <n v="15048940082"/>
    <s v="Sunday, May 1, 2022"/>
    <s v="Credit"/>
    <n v="110"/>
    <n v="1.5"/>
    <n v="1"/>
    <n v="110"/>
    <n v="1.5"/>
    <n v="1"/>
    <n v="1.5"/>
    <n v="5"/>
    <x v="120"/>
    <s v="Pop Corners - Kettle Corn"/>
    <s v="Food"/>
    <x v="1"/>
    <b v="1"/>
    <n v="1.5"/>
    <n v="1"/>
    <s v="Pop Corners "/>
    <s v=" Kettle Corn"/>
    <m/>
    <x v="1"/>
    <s v=" May 1"/>
    <n v="2022"/>
  </r>
  <r>
    <s v="Processed"/>
    <s v="VJ300320692"/>
    <s v="EB Public Library"/>
    <s v="EB Public Library x1380"/>
    <s v="CheezIt - Double Cheese"/>
    <s v="Food"/>
    <n v="15048976468"/>
    <s v="Sunday, May 1, 2022"/>
    <s v="Cash"/>
    <n v="123"/>
    <n v="1.5"/>
    <n v="1"/>
    <n v="123"/>
    <n v="1.5"/>
    <n v="1"/>
    <n v="1.5"/>
    <n v="1.5"/>
    <x v="120"/>
    <s v="CheezIt - Double Cheese"/>
    <s v="Food"/>
    <x v="1"/>
    <b v="1"/>
    <n v="1.5"/>
    <n v="1"/>
    <s v="CheezIt "/>
    <s v=" Double Cheese"/>
    <m/>
    <x v="1"/>
    <s v=" May 1"/>
    <n v="2022"/>
  </r>
  <r>
    <s v="Processed"/>
    <s v="VJ300320692"/>
    <s v="EB Public Library"/>
    <s v="EB Public Library x1380"/>
    <s v="Belvita Snack Packs - Blueberry"/>
    <s v="Food"/>
    <n v="15048978024"/>
    <s v="Sunday, May 1, 2022"/>
    <s v="Cash"/>
    <n v="138"/>
    <n v="1.5"/>
    <n v="1"/>
    <n v="138"/>
    <n v="1.5"/>
    <n v="1"/>
    <n v="1.5"/>
    <n v="1.5"/>
    <x v="120"/>
    <s v="Belvita Snack Packs - Blueberry"/>
    <s v="Food"/>
    <x v="1"/>
    <b v="1"/>
    <n v="1.5"/>
    <n v="1"/>
    <s v="Belvita Snack Packs "/>
    <s v=" Blueberry"/>
    <m/>
    <x v="1"/>
    <s v=" May 1"/>
    <n v="2022"/>
  </r>
  <r>
    <s v="Processed"/>
    <s v="VJ300320692"/>
    <s v="EB Public Library"/>
    <s v="EB Public Library x1380"/>
    <s v="Lenny &amp; Larrys - Chocolate Chip"/>
    <s v="Food"/>
    <n v="15048981519"/>
    <s v="Sunday, May 1, 2022"/>
    <s v="Cash"/>
    <n v="158"/>
    <n v="2"/>
    <n v="1"/>
    <n v="158"/>
    <n v="2"/>
    <n v="1"/>
    <n v="2"/>
    <n v="2"/>
    <x v="120"/>
    <s v="Lenny &amp; Larrys - Chocolate Chip"/>
    <s v="Food"/>
    <x v="1"/>
    <b v="1"/>
    <n v="2"/>
    <n v="1.3333333333333333"/>
    <s v="Lenny &amp; Larrys "/>
    <s v=" Chocolate Chip"/>
    <m/>
    <x v="1"/>
    <s v=" May 1"/>
    <n v="2022"/>
  </r>
  <r>
    <s v="Processed"/>
    <s v="VJ300320692"/>
    <s v="EB Public Library"/>
    <s v="EB Public Library x1380"/>
    <s v="Pop Corners - Kettle Corn"/>
    <s v="Food"/>
    <n v="15049015311"/>
    <s v="Sunday, May 1, 2022"/>
    <s v="Cash"/>
    <n v="110"/>
    <n v="1.5"/>
    <n v="1"/>
    <n v="110"/>
    <n v="1.5"/>
    <n v="1"/>
    <n v="1.5"/>
    <n v="1.5"/>
    <x v="120"/>
    <s v="Pop Corners - Kettle Corn"/>
    <s v="Food"/>
    <x v="1"/>
    <b v="1"/>
    <n v="1.5"/>
    <n v="1"/>
    <s v="Pop Corners "/>
    <s v=" Kettle Corn"/>
    <m/>
    <x v="1"/>
    <s v=" May 1"/>
    <n v="2022"/>
  </r>
  <r>
    <s v="Processed"/>
    <s v="VJ300320692"/>
    <s v="EB Public Library"/>
    <s v="EB Public Library x1380"/>
    <s v="SunChips Multigrain - Original"/>
    <s v="Food"/>
    <n v="15049017317"/>
    <s v="Sunday, May 1, 2022"/>
    <s v="Cash"/>
    <n v="112"/>
    <n v="1.5"/>
    <n v="1"/>
    <n v="112"/>
    <n v="1.5"/>
    <n v="1"/>
    <n v="1.5"/>
    <n v="1.5"/>
    <x v="120"/>
    <s v="SunChips Multigrain - Original"/>
    <s v="Food"/>
    <x v="1"/>
    <b v="1"/>
    <n v="1.5"/>
    <n v="1"/>
    <s v="SunChips Multigrain "/>
    <s v=" Original"/>
    <m/>
    <x v="1"/>
    <s v=" May 1"/>
    <n v="2022"/>
  </r>
  <r>
    <s v="Processed"/>
    <s v="VJ300320692"/>
    <s v="EB Public Library"/>
    <s v="EB Public Library x1380"/>
    <s v="Bai Antioxidant - Tanzania Lemon Super Tea"/>
    <s v="Non Carbonated"/>
    <n v="15049019020"/>
    <s v="Sunday, May 1, 2022"/>
    <s v="Cash"/>
    <n v="145"/>
    <n v="2.75"/>
    <n v="1"/>
    <n v="145"/>
    <n v="2.75"/>
    <n v="1"/>
    <n v="2.75"/>
    <n v="2.75"/>
    <x v="120"/>
    <s v="Bai Antioxidant - Tanzania Lemon Super Tea"/>
    <s v="Non Carbonated"/>
    <x v="2"/>
    <b v="1"/>
    <n v="2.75"/>
    <n v="1.8333333333333333"/>
    <s v="Bai Antioxidant "/>
    <s v=" Tanzania Lemon Super Tea"/>
    <m/>
    <x v="1"/>
    <s v=" May 1"/>
    <n v="2022"/>
  </r>
  <r>
    <s v="Processed"/>
    <s v="VJ300320611"/>
    <s v="Brunswick Sq Mall"/>
    <s v="BSQ Mall x1366 - ATT"/>
    <s v="Takis - Hot Chilli Pepper &amp; Lime"/>
    <s v="Food"/>
    <n v="15049198638"/>
    <s v="Sunday, May 1, 2022"/>
    <s v="Cash"/>
    <n v="123"/>
    <n v="1.5"/>
    <n v="1"/>
    <n v="123"/>
    <n v="1.5"/>
    <n v="1"/>
    <n v="1.5"/>
    <n v="1.5"/>
    <x v="120"/>
    <s v="Takis - Hot Chilli Pepper &amp; Lime"/>
    <s v="Food"/>
    <x v="1"/>
    <b v="1"/>
    <n v="1.5"/>
    <n v="1"/>
    <s v="Takis "/>
    <s v=" Hot Chilli Pepper &amp; Lime"/>
    <m/>
    <x v="1"/>
    <s v=" May 1"/>
    <n v="2022"/>
  </r>
  <r>
    <s v="Processed"/>
    <s v="VJ300320609"/>
    <s v="GuttenPlans"/>
    <s v="GuttenPlans x1367"/>
    <s v="Coca Cola - Zero Sugar"/>
    <s v="Carbonated"/>
    <n v="15050642622"/>
    <s v="Monday, May 2, 2022"/>
    <s v="Credit"/>
    <n v="141"/>
    <n v="1.5"/>
    <n v="1"/>
    <n v="141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92"/>
    <s v="EB Public Library"/>
    <s v="EB Public Library x1380"/>
    <s v="Coca Cola - Zero Sugar"/>
    <s v="Carbonated"/>
    <n v="15051329871"/>
    <s v="Monday, May 2, 2022"/>
    <s v="Credit"/>
    <n v="142"/>
    <n v="1.5"/>
    <n v="1"/>
    <n v="142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92"/>
    <s v="EB Public Library"/>
    <s v="EB Public Library x1380"/>
    <s v="Snyder's of Hanover Pretzel Pieces - Honey Mu"/>
    <s v="Food"/>
    <n v="15051933121"/>
    <s v="Monday, May 2, 2022"/>
    <s v="Cash"/>
    <n v="120"/>
    <n v="2"/>
    <n v="1"/>
    <n v="120"/>
    <n v="2"/>
    <n v="1"/>
    <n v="2"/>
    <n v="2"/>
    <x v="121"/>
    <s v="Snyder's of Hanover Pretzel Pieces - Honey Mu"/>
    <s v="Food"/>
    <x v="1"/>
    <b v="1"/>
    <n v="2"/>
    <n v="1.3333333333333333"/>
    <s v="Snyder's of Hanover Pretzel Pieces "/>
    <s v=" Honey Mu"/>
    <m/>
    <x v="2"/>
    <s v=" May 2"/>
    <n v="2022"/>
  </r>
  <r>
    <s v="Processed"/>
    <s v="VJ300320609"/>
    <s v="GuttenPlans"/>
    <s v="GuttenPlans x1367"/>
    <s v="Snapple Diet Tea - Peach Tea"/>
    <s v="Non Carbonated"/>
    <n v="15052185052"/>
    <s v="Monday, May 2, 2022"/>
    <s v="Credit"/>
    <n v="145"/>
    <n v="2.5"/>
    <n v="1"/>
    <n v="145"/>
    <n v="2.5"/>
    <n v="1"/>
    <n v="2.5"/>
    <n v="2.5"/>
    <x v="121"/>
    <s v="Snapple Diet Tea - Peach Tea"/>
    <s v="Non Carbonated"/>
    <x v="2"/>
    <b v="1"/>
    <n v="2.5"/>
    <n v="1.6666666666666667"/>
    <s v="Snapple Diet Tea "/>
    <s v=" Peach Tea"/>
    <m/>
    <x v="2"/>
    <s v=" May 2"/>
    <n v="2022"/>
  </r>
  <r>
    <s v="Processed"/>
    <s v="VJ300320609"/>
    <s v="GuttenPlans"/>
    <s v="GuttenPlans x1367"/>
    <s v="Fritos - Original"/>
    <s v="Food"/>
    <n v="15052198059"/>
    <s v="Monday, May 2, 2022"/>
    <s v="Credit"/>
    <n v="111"/>
    <n v="1.5"/>
    <n v="1"/>
    <n v="111"/>
    <n v="1.5"/>
    <n v="1"/>
    <n v="1.5"/>
    <n v="1.5"/>
    <x v="121"/>
    <s v="Fritos - Original"/>
    <s v="Food"/>
    <x v="1"/>
    <b v="1"/>
    <n v="1.5"/>
    <n v="1"/>
    <s v="Fritos "/>
    <s v=" Original"/>
    <m/>
    <x v="2"/>
    <s v=" May 2"/>
    <n v="2022"/>
  </r>
  <r>
    <s v="Processed"/>
    <s v="VJ300320692"/>
    <s v="EB Public Library"/>
    <s v="EB Public Library x1380"/>
    <s v="Snapple Diet Tea - Raspberry"/>
    <s v="Non Carbonated"/>
    <n v="15052829254"/>
    <s v="Monday, May 2, 2022"/>
    <s v="Cash"/>
    <n v="143"/>
    <n v="2.5"/>
    <n v="1"/>
    <n v="143"/>
    <n v="2.5"/>
    <n v="1"/>
    <n v="2.5"/>
    <n v="2.5"/>
    <x v="121"/>
    <s v="Snapple Diet Tea - Raspberry"/>
    <s v="Non Carbonated"/>
    <x v="2"/>
    <b v="1"/>
    <n v="2.5"/>
    <n v="1.6666666666666667"/>
    <s v="Snapple Diet Tea "/>
    <s v=" Raspberry"/>
    <m/>
    <x v="2"/>
    <s v=" May 2"/>
    <n v="2022"/>
  </r>
  <r>
    <s v="Processed"/>
    <s v="VJ300320692"/>
    <s v="EB Public Library"/>
    <s v="EB Public Library x1380"/>
    <s v="Snapple Diet Tea - Raspberry"/>
    <s v="Non Carbonated"/>
    <n v="15052829509"/>
    <s v="Monday, May 2, 2022"/>
    <s v="Cash"/>
    <n v="143"/>
    <n v="2.5"/>
    <n v="1"/>
    <n v="143"/>
    <n v="2.5"/>
    <n v="1"/>
    <n v="2.5"/>
    <n v="2.5"/>
    <x v="121"/>
    <s v="Snapple Diet Tea - Raspberry"/>
    <s v="Non Carbonated"/>
    <x v="2"/>
    <b v="1"/>
    <n v="2.5"/>
    <n v="1.6666666666666667"/>
    <s v="Snapple Diet Tea "/>
    <s v=" Raspberry"/>
    <m/>
    <x v="2"/>
    <s v=" May 2"/>
    <n v="2022"/>
  </r>
  <r>
    <s v="Processed"/>
    <s v="VJ300205292"/>
    <s v="Brunswick Sq Mall"/>
    <s v="BSQ Mall x1364 - Zales"/>
    <s v="Coca Cola - Zero Sugar"/>
    <s v="Carbonated"/>
    <n v="15052940844"/>
    <s v="Monday, May 2, 2022"/>
    <s v="Cash"/>
    <n v="140"/>
    <n v="1.5"/>
    <n v="1"/>
    <n v="140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205292"/>
    <s v="Brunswick Sq Mall"/>
    <s v="BSQ Mall x1364 - Zales"/>
    <s v="Coca Cola - Zero Sugar"/>
    <s v="Carbonated"/>
    <n v="15052954503"/>
    <s v="Monday, May 2, 2022"/>
    <s v="Cash"/>
    <n v="140"/>
    <n v="1.5"/>
    <n v="1"/>
    <n v="140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09"/>
    <s v="GuttenPlans"/>
    <s v="GuttenPlans x1367"/>
    <s v="Snapple Diet Tea - Peach Tea"/>
    <s v="Non Carbonated"/>
    <n v="15052974355"/>
    <s v="Monday, May 2, 2022"/>
    <s v="Credit"/>
    <n v="145"/>
    <n v="2.5"/>
    <n v="1"/>
    <n v="145"/>
    <n v="2.5"/>
    <n v="1"/>
    <n v="2.5"/>
    <n v="4"/>
    <x v="121"/>
    <s v="Snapple Diet Tea - Peach Tea"/>
    <s v="Non Carbonated"/>
    <x v="2"/>
    <b v="1"/>
    <n v="2.5"/>
    <n v="1.6666666666666667"/>
    <s v="Snapple Diet Tea "/>
    <s v=" Peach Tea"/>
    <m/>
    <x v="2"/>
    <s v=" May 2"/>
    <n v="2022"/>
  </r>
  <r>
    <s v="Processed"/>
    <s v="VJ300320609"/>
    <s v="GuttenPlans"/>
    <s v="GuttenPlans x1367"/>
    <s v="Pop Corners - Spicy Queso"/>
    <s v="Food"/>
    <n v="15052974355"/>
    <s v="Monday, May 2, 2022"/>
    <s v="Credit"/>
    <n v="112"/>
    <n v="1.5"/>
    <n v="1"/>
    <n v="112"/>
    <n v="1.5"/>
    <n v="1"/>
    <n v="1.5"/>
    <n v="4"/>
    <x v="121"/>
    <s v="Pop Corners - Spicy Queso"/>
    <s v="Food"/>
    <x v="1"/>
    <b v="1"/>
    <n v="1.5"/>
    <n v="1"/>
    <s v="Pop Corners "/>
    <s v=" Spicy Queso"/>
    <m/>
    <x v="2"/>
    <s v=" May 2"/>
    <n v="2022"/>
  </r>
  <r>
    <s v="Processed"/>
    <s v="VJ300320692"/>
    <s v="EB Public Library"/>
    <s v="EB Public Library x1380"/>
    <s v="Bai Antioxidant - Tanzania Lemon Super Tea"/>
    <s v="Non Carbonated"/>
    <n v="15053132237"/>
    <s v="Monday, May 2, 2022"/>
    <s v="Cash"/>
    <n v="145"/>
    <n v="2.75"/>
    <n v="1"/>
    <n v="145"/>
    <n v="2.75"/>
    <n v="1"/>
    <n v="2.75"/>
    <n v="2.75"/>
    <x v="121"/>
    <s v="Bai Antioxidant - Tanzania Lemon Super Tea"/>
    <s v="Non Carbonated"/>
    <x v="2"/>
    <b v="1"/>
    <n v="2.75"/>
    <n v="1.8333333333333333"/>
    <s v="Bai Antioxidant "/>
    <s v=" Tanzania Lemon Super Tea"/>
    <m/>
    <x v="2"/>
    <s v=" May 2"/>
    <n v="2022"/>
  </r>
  <r>
    <s v="Processed"/>
    <s v="VJ300320692"/>
    <s v="EB Public Library"/>
    <s v="EB Public Library x1380"/>
    <s v="Spindrift - Sparkling Water - Pineapple"/>
    <s v="Carbonated"/>
    <n v="15053224310"/>
    <s v="Monday, May 2, 2022"/>
    <s v="Credit"/>
    <n v="140"/>
    <n v="1.5"/>
    <n v="1"/>
    <n v="140"/>
    <n v="1.5"/>
    <n v="1"/>
    <n v="1.5"/>
    <n v="3.5"/>
    <x v="121"/>
    <s v="Spindrift - Sparkling Water - Pineapple"/>
    <s v="Carbonated"/>
    <x v="0"/>
    <b v="1"/>
    <n v="1.5"/>
    <n v="1"/>
    <s v="Spindrift "/>
    <s v=" Sparkling Water "/>
    <s v=" Pineapple"/>
    <x v="2"/>
    <s v=" May 2"/>
    <n v="2022"/>
  </r>
  <r>
    <s v="Processed"/>
    <s v="VJ300320692"/>
    <s v="EB Public Library"/>
    <s v="EB Public Library x1380"/>
    <s v="Hungry Buddha - Coconut Cocoa"/>
    <s v="Food"/>
    <n v="15053224310"/>
    <s v="Monday, May 2, 2022"/>
    <s v="Credit"/>
    <n v="139"/>
    <n v="2"/>
    <n v="1"/>
    <n v="139"/>
    <n v="2"/>
    <n v="1"/>
    <n v="2"/>
    <n v="3.5"/>
    <x v="121"/>
    <s v="Hungry Buddha - Coconut Cocoa"/>
    <s v="Food"/>
    <x v="1"/>
    <b v="1"/>
    <n v="2"/>
    <n v="1.3333333333333333"/>
    <s v="Hungry Buddha "/>
    <s v=" Coconut Cocoa"/>
    <m/>
    <x v="2"/>
    <s v=" May 2"/>
    <n v="2022"/>
  </r>
  <r>
    <s v="Processed"/>
    <s v="VJ300320692"/>
    <s v="EB Public Library"/>
    <s v="EB Public Library x1380"/>
    <s v="CheezIt - Go Paks"/>
    <s v="Food"/>
    <n v="15053320298"/>
    <s v="Monday, May 2, 2022"/>
    <s v="Credit"/>
    <n v="152"/>
    <n v="3"/>
    <n v="1"/>
    <n v="152"/>
    <n v="3"/>
    <n v="1"/>
    <n v="3"/>
    <n v="3"/>
    <x v="121"/>
    <s v="CheezIt - Go Paks"/>
    <s v="Food"/>
    <x v="1"/>
    <b v="1"/>
    <n v="3"/>
    <n v="2"/>
    <s v="CheezIt "/>
    <s v=" Go Paks"/>
    <m/>
    <x v="2"/>
    <s v=" May 2"/>
    <n v="2022"/>
  </r>
  <r>
    <s v="Processed"/>
    <s v="VJ300320609"/>
    <s v="GuttenPlans"/>
    <s v="GuttenPlans x1367"/>
    <s v="Monster Energy Original"/>
    <s v="Carbonated"/>
    <n v="15053459714"/>
    <s v="Monday, May 2, 2022"/>
    <s v="Cash"/>
    <n v="146"/>
    <n v="3"/>
    <n v="1"/>
    <n v="146"/>
    <n v="3"/>
    <n v="1"/>
    <n v="3"/>
    <n v="3"/>
    <x v="121"/>
    <s v="Monster Energy Original"/>
    <s v="Carbonated"/>
    <x v="0"/>
    <b v="1"/>
    <n v="3"/>
    <n v="2"/>
    <s v="Monster Energy Original"/>
    <m/>
    <m/>
    <x v="2"/>
    <s v=" May 2"/>
    <n v="2022"/>
  </r>
  <r>
    <s v="Processed"/>
    <s v="VJ300320686"/>
    <s v="Earle Asphalt"/>
    <s v="Earle Asphalt x1371"/>
    <s v="KitKat - Crisp Wafers"/>
    <s v="Food"/>
    <n v="15053627225"/>
    <s v="Monday, May 2, 2022"/>
    <s v="Credit"/>
    <n v="136"/>
    <n v="1.75"/>
    <n v="1"/>
    <n v="136"/>
    <n v="1.75"/>
    <n v="1"/>
    <n v="1.75"/>
    <n v="3.75"/>
    <x v="121"/>
    <s v="KitKat - Crisp Wafers"/>
    <s v="Food"/>
    <x v="1"/>
    <b v="1"/>
    <n v="1.75"/>
    <n v="1.1666666666666667"/>
    <s v="KitKat "/>
    <s v=" Crisp Wafers"/>
    <m/>
    <x v="2"/>
    <s v=" May 2"/>
    <n v="2022"/>
  </r>
  <r>
    <s v="Processed"/>
    <s v="VJ300320686"/>
    <s v="Earle Asphalt"/>
    <s v="Earle Asphalt x1371"/>
    <s v="Kinder - Bueno - Crispy Creamy Chocolate"/>
    <s v="Food"/>
    <n v="15053627225"/>
    <s v="Monday, May 2, 2022"/>
    <s v="Credit"/>
    <n v="139"/>
    <n v="2"/>
    <n v="1"/>
    <n v="139"/>
    <n v="2"/>
    <n v="1"/>
    <n v="2"/>
    <n v="3.75"/>
    <x v="121"/>
    <s v="Kinder - Bueno - Crispy Creamy Chocolate"/>
    <s v="Food"/>
    <x v="1"/>
    <b v="1"/>
    <n v="2"/>
    <n v="1.3333333333333333"/>
    <s v="Kinder "/>
    <s v=" Bueno "/>
    <s v=" Crispy Creamy Chocolate"/>
    <x v="2"/>
    <s v=" May 2"/>
    <n v="2022"/>
  </r>
  <r>
    <s v="Processed"/>
    <s v="VJ300320692"/>
    <s v="EB Public Library"/>
    <s v="EB Public Library x1380"/>
    <s v="Coca Cola - Zero Sugar"/>
    <s v="Carbonated"/>
    <n v="15053679873"/>
    <s v="Monday, May 2, 2022"/>
    <s v="Cash"/>
    <n v="142"/>
    <n v="1.5"/>
    <n v="1"/>
    <n v="142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92"/>
    <s v="EB Public Library"/>
    <s v="EB Public Library x1380"/>
    <s v="CheezIt - White Cheddar"/>
    <s v="Food"/>
    <n v="15053963749"/>
    <s v="Monday, May 2, 2022"/>
    <s v="Credit"/>
    <n v="124"/>
    <n v="1.5"/>
    <n v="1"/>
    <n v="124"/>
    <n v="1.5"/>
    <n v="1"/>
    <n v="1.5"/>
    <n v="1.5"/>
    <x v="121"/>
    <s v="CheezIt - White Cheddar"/>
    <s v="Food"/>
    <x v="1"/>
    <b v="1"/>
    <n v="1.5"/>
    <n v="1"/>
    <s v="CheezIt "/>
    <s v=" White Cheddar"/>
    <m/>
    <x v="2"/>
    <s v=" May 2"/>
    <n v="2022"/>
  </r>
  <r>
    <s v="Processed"/>
    <s v="VJ300320609"/>
    <s v="GuttenPlans"/>
    <s v="GuttenPlans x1367"/>
    <s v="Coca Cola - Zero Sugar"/>
    <s v="Carbonated"/>
    <n v="15053999720"/>
    <s v="Monday, May 2, 2022"/>
    <s v="Cash"/>
    <n v="141"/>
    <n v="1.5"/>
    <n v="1"/>
    <n v="141"/>
    <n v="1.5"/>
    <n v="1"/>
    <n v="1.5"/>
    <n v="1.5"/>
    <x v="121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09"/>
    <s v="GuttenPlans"/>
    <s v="GuttenPlans x1367"/>
    <s v="Nutri Grain Apple Cinnamon"/>
    <s v="Food"/>
    <n v="15054004931"/>
    <s v="Monday, May 2, 2022"/>
    <s v="Cash"/>
    <n v="137"/>
    <n v="1.5"/>
    <n v="1"/>
    <n v="137"/>
    <n v="1.5"/>
    <n v="1"/>
    <n v="1.5"/>
    <n v="1.5"/>
    <x v="121"/>
    <s v="Nutri Grain Apple Cinnamon"/>
    <s v="Food"/>
    <x v="1"/>
    <b v="1"/>
    <n v="1.5"/>
    <n v="1"/>
    <s v="Nutri Grain Apple Cinnamon"/>
    <m/>
    <m/>
    <x v="2"/>
    <s v=" May 2"/>
    <n v="2022"/>
  </r>
  <r>
    <s v="Processed"/>
    <s v="VJ300320609"/>
    <s v="GuttenPlans"/>
    <s v="GuttenPlans x1367"/>
    <s v="Lays - Classic"/>
    <s v="Food"/>
    <n v="15054087842"/>
    <s v="Monday, May 2, 2022"/>
    <s v="Cash"/>
    <n v="122"/>
    <n v="1.5"/>
    <n v="1"/>
    <n v="122"/>
    <n v="1.5"/>
    <n v="1"/>
    <n v="1.5"/>
    <n v="1.5"/>
    <x v="121"/>
    <s v="Lays - Classic"/>
    <s v="Food"/>
    <x v="1"/>
    <b v="1"/>
    <n v="1.5"/>
    <n v="1"/>
    <s v="Lays "/>
    <s v=" Classic"/>
    <m/>
    <x v="2"/>
    <s v=" May 2"/>
    <n v="2022"/>
  </r>
  <r>
    <s v="Processed"/>
    <s v="VJ300320692"/>
    <s v="EB Public Library"/>
    <s v="EB Public Library x1380"/>
    <s v="Snapple Diet Tea - Peach Tea"/>
    <s v="Non Carbonated"/>
    <n v="15054268460"/>
    <s v="Monday, May 2, 2022"/>
    <s v="Cash"/>
    <n v="147"/>
    <n v="2.5"/>
    <n v="1"/>
    <n v="147"/>
    <n v="2.5"/>
    <n v="1"/>
    <n v="2.5"/>
    <n v="2.5"/>
    <x v="121"/>
    <s v="Snapple Diet Tea - Peach Tea"/>
    <s v="Non Carbonated"/>
    <x v="2"/>
    <b v="1"/>
    <n v="2.5"/>
    <n v="1.6666666666666667"/>
    <s v="Snapple Diet Tea "/>
    <s v=" Peach Tea"/>
    <m/>
    <x v="2"/>
    <s v=" May 2"/>
    <n v="2022"/>
  </r>
  <r>
    <s v="Processed"/>
    <s v="VJ300320611"/>
    <s v="Brunswick Sq Mall"/>
    <s v="BSQ Mall x1366 - ATT"/>
    <s v="Takis - Hot Chilli Pepper &amp; Lime"/>
    <s v="Food"/>
    <n v="15054322879"/>
    <s v="Monday, May 2, 2022"/>
    <s v="Cash"/>
    <n v="123"/>
    <n v="1.5"/>
    <n v="1"/>
    <n v="123"/>
    <n v="1.5"/>
    <n v="1"/>
    <n v="1.5"/>
    <n v="1.5"/>
    <x v="121"/>
    <s v="Takis - Hot Chilli Pepper &amp; Lime"/>
    <s v="Food"/>
    <x v="1"/>
    <b v="1"/>
    <n v="1.5"/>
    <n v="1"/>
    <s v="Takis "/>
    <s v=" Hot Chilli Pepper &amp; Lime"/>
    <m/>
    <x v="2"/>
    <s v=" May 2"/>
    <n v="2022"/>
  </r>
  <r>
    <s v="Processed"/>
    <s v="VJ300320611"/>
    <s v="Brunswick Sq Mall"/>
    <s v="BSQ Mall x1366 - ATT"/>
    <s v="Belvita Breakfast Biscuit Bites - Blueberry"/>
    <s v="Food"/>
    <n v="15054327336"/>
    <s v="Monday, May 2, 2022"/>
    <s v="Cash"/>
    <n v="131"/>
    <n v="1.5"/>
    <n v="1"/>
    <n v="131"/>
    <n v="1.5"/>
    <n v="1"/>
    <n v="1.5"/>
    <n v="1.5"/>
    <x v="121"/>
    <s v="Belvita Breakfast Biscuit Bites - Blueberry"/>
    <s v="Food"/>
    <x v="1"/>
    <b v="1"/>
    <n v="1.5"/>
    <n v="1"/>
    <s v="Belvita Breakfast Biscuit Bites "/>
    <s v=" Blueberry"/>
    <m/>
    <x v="2"/>
    <s v=" May 2"/>
    <n v="2022"/>
  </r>
  <r>
    <s v="Processed"/>
    <s v="VJ300320611"/>
    <s v="Brunswick Sq Mall"/>
    <s v="BSQ Mall x1366 - ATT"/>
    <s v="KitKat - Crisp Wafers"/>
    <s v="Food"/>
    <n v="15054328323"/>
    <s v="Monday, May 2, 2022"/>
    <s v="Cash"/>
    <n v="135"/>
    <n v="2"/>
    <n v="1"/>
    <n v="135"/>
    <n v="2"/>
    <n v="1"/>
    <n v="2"/>
    <n v="2"/>
    <x v="121"/>
    <s v="KitKat - Crisp Wafers"/>
    <s v="Food"/>
    <x v="1"/>
    <b v="1"/>
    <n v="2"/>
    <n v="1.3333333333333333"/>
    <s v="KitKat "/>
    <s v=" Crisp Wafers"/>
    <m/>
    <x v="2"/>
    <s v=" May 2"/>
    <n v="2022"/>
  </r>
  <r>
    <s v="Processed"/>
    <s v="VJ300320692"/>
    <s v="EB Public Library"/>
    <s v="EB Public Library x1380"/>
    <s v="Snyder's of Hanover Pretzel Pieces - Honey Mu"/>
    <s v="Food"/>
    <n v="15054483541"/>
    <s v="Monday, May 2, 2022"/>
    <s v="Cash"/>
    <n v="120"/>
    <n v="2"/>
    <n v="1"/>
    <n v="120"/>
    <n v="2"/>
    <n v="1"/>
    <n v="2"/>
    <n v="2"/>
    <x v="121"/>
    <s v="Snyder's of Hanover Pretzel Pieces - Honey Mu"/>
    <s v="Food"/>
    <x v="1"/>
    <b v="1"/>
    <n v="2"/>
    <n v="1.3333333333333333"/>
    <s v="Snyder's of Hanover Pretzel Pieces "/>
    <s v=" Honey Mu"/>
    <m/>
    <x v="2"/>
    <s v=" May 2"/>
    <n v="2022"/>
  </r>
  <r>
    <s v="Processed"/>
    <s v="VJ300320609"/>
    <s v="GuttenPlans"/>
    <s v="GuttenPlans x1367"/>
    <s v="Cheetos Cheddar Jalapeno"/>
    <s v="Food"/>
    <n v="15054715230"/>
    <s v="Monday, May 2, 2022"/>
    <s v="Cash"/>
    <n v="124"/>
    <n v="1.5"/>
    <n v="1"/>
    <n v="124"/>
    <n v="1.5"/>
    <n v="1"/>
    <n v="1.5"/>
    <n v="1.5"/>
    <x v="121"/>
    <s v="Cheetos Cheddar Jalapeno"/>
    <s v="Food"/>
    <x v="1"/>
    <b v="1"/>
    <n v="1.5"/>
    <n v="1"/>
    <s v="Cheetos Cheddar Jalapeno"/>
    <m/>
    <m/>
    <x v="2"/>
    <s v=" May 2"/>
    <n v="2022"/>
  </r>
  <r>
    <s v="Processed"/>
    <s v="VJ300320609"/>
    <s v="GuttenPlans"/>
    <s v="GuttenPlans x1367"/>
    <s v="Pop Corners - Spicy Queso"/>
    <s v="Food"/>
    <n v="15054715034"/>
    <s v="Monday, May 2, 2022"/>
    <s v="Cash"/>
    <n v="112"/>
    <n v="1.5"/>
    <n v="1"/>
    <n v="112"/>
    <n v="1.5"/>
    <n v="1"/>
    <n v="1.5"/>
    <n v="1.5"/>
    <x v="121"/>
    <s v="Pop Corners - Spicy Queso"/>
    <s v="Food"/>
    <x v="1"/>
    <b v="1"/>
    <n v="1.5"/>
    <n v="1"/>
    <s v="Pop Corners "/>
    <s v=" Spicy Queso"/>
    <m/>
    <x v="2"/>
    <s v=" May 2"/>
    <n v="2022"/>
  </r>
  <r>
    <s v="Processed"/>
    <s v="VJ300320609"/>
    <s v="GuttenPlans"/>
    <s v="GuttenPlans x1367"/>
    <s v="Red Bull - Original"/>
    <s v="Carbonated"/>
    <n v="15054811217"/>
    <s v="Monday, May 2, 2022"/>
    <s v="Cash"/>
    <n v="148"/>
    <n v="3.5"/>
    <n v="1"/>
    <n v="148"/>
    <n v="3.5"/>
    <n v="1"/>
    <n v="3.5"/>
    <n v="3.5"/>
    <x v="122"/>
    <s v="Red Bull - Original"/>
    <s v="Carbonated"/>
    <x v="0"/>
    <b v="1"/>
    <n v="3.5"/>
    <n v="2.3333333333333335"/>
    <s v="Red Bull "/>
    <s v=" Original"/>
    <m/>
    <x v="2"/>
    <s v=" May 2"/>
    <n v="2022"/>
  </r>
  <r>
    <s v="Processed"/>
    <s v="VJ300320609"/>
    <s v="GuttenPlans"/>
    <s v="GuttenPlans x1367"/>
    <s v="Coca Cola - Zero Sugar"/>
    <s v="Carbonated"/>
    <n v="15054811634"/>
    <s v="Monday, May 2, 2022"/>
    <s v="Cash"/>
    <n v="142"/>
    <n v="1.5"/>
    <n v="1"/>
    <n v="142"/>
    <n v="1.5"/>
    <n v="1"/>
    <n v="1.5"/>
    <n v="1.5"/>
    <x v="122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09"/>
    <s v="GuttenPlans"/>
    <s v="GuttenPlans x1367"/>
    <s v="Pop Corners - Sea Salt"/>
    <s v="Food"/>
    <n v="15055200276"/>
    <s v="Monday, May 2, 2022"/>
    <s v="Credit"/>
    <n v="113"/>
    <n v="1.5"/>
    <n v="1"/>
    <n v="113"/>
    <n v="1.5"/>
    <n v="1"/>
    <n v="1.5"/>
    <n v="5"/>
    <x v="122"/>
    <s v="Pop Corners - Sea Salt"/>
    <s v="Food"/>
    <x v="1"/>
    <b v="1"/>
    <n v="1.5"/>
    <n v="1"/>
    <s v="Pop Corners "/>
    <s v=" Sea Salt"/>
    <m/>
    <x v="2"/>
    <s v=" May 2"/>
    <n v="2022"/>
  </r>
  <r>
    <s v="Processed"/>
    <s v="VJ300320609"/>
    <s v="GuttenPlans"/>
    <s v="GuttenPlans x1367"/>
    <s v="KitKat - Crisp Wafers"/>
    <s v="Food"/>
    <n v="15055200276"/>
    <s v="Monday, May 2, 2022"/>
    <s v="Credit"/>
    <n v="134"/>
    <n v="2"/>
    <n v="1"/>
    <n v="134"/>
    <n v="2"/>
    <n v="1"/>
    <n v="2"/>
    <n v="5"/>
    <x v="122"/>
    <s v="KitKat - Crisp Wafers"/>
    <s v="Food"/>
    <x v="1"/>
    <b v="1"/>
    <n v="2"/>
    <n v="1.3333333333333333"/>
    <s v="KitKat "/>
    <s v=" Crisp Wafers"/>
    <m/>
    <x v="2"/>
    <s v=" May 2"/>
    <n v="2022"/>
  </r>
  <r>
    <s v="Processed"/>
    <s v="VJ300320609"/>
    <s v="GuttenPlans"/>
    <s v="GuttenPlans x1367"/>
    <s v="Nutri Grain Apple Cinnamon"/>
    <s v="Food"/>
    <n v="15055200276"/>
    <s v="Monday, May 2, 2022"/>
    <s v="Credit"/>
    <n v="133"/>
    <n v="1.5"/>
    <n v="1"/>
    <n v="133"/>
    <n v="1.5"/>
    <n v="1"/>
    <n v="1.5"/>
    <n v="5"/>
    <x v="122"/>
    <s v="Nutri Grain Apple Cinnamon"/>
    <s v="Food"/>
    <x v="1"/>
    <b v="1"/>
    <n v="1.5"/>
    <n v="1"/>
    <s v="Nutri Grain Apple Cinnamon"/>
    <m/>
    <m/>
    <x v="2"/>
    <s v=" May 2"/>
    <n v="2022"/>
  </r>
  <r>
    <s v="Processed"/>
    <s v="VJ300320609"/>
    <s v="GuttenPlans"/>
    <s v="GuttenPlans x1367"/>
    <s v="Coca Cola - Zero Sugar"/>
    <s v="Carbonated"/>
    <n v="15055322748"/>
    <s v="Monday, May 2, 2022"/>
    <s v="Cash"/>
    <n v="142"/>
    <n v="1.5"/>
    <n v="1"/>
    <n v="142"/>
    <n v="1.5"/>
    <n v="1"/>
    <n v="1.5"/>
    <n v="1.5"/>
    <x v="122"/>
    <s v="Coca Cola - Zero Sugar"/>
    <s v="Carbonated"/>
    <x v="0"/>
    <b v="1"/>
    <n v="1.5"/>
    <n v="1"/>
    <s v="Coca Cola "/>
    <s v=" Zero Sugar"/>
    <m/>
    <x v="2"/>
    <s v=" May 2"/>
    <n v="2022"/>
  </r>
  <r>
    <s v="Processed"/>
    <s v="VJ300320609"/>
    <s v="GuttenPlans"/>
    <s v="GuttenPlans x1367"/>
    <s v="KitKat - Crisp Wafers"/>
    <s v="Food"/>
    <n v="15055372027"/>
    <s v="Monday, May 2, 2022"/>
    <s v="Credit"/>
    <n v="134"/>
    <n v="2"/>
    <n v="1"/>
    <n v="134"/>
    <n v="2"/>
    <n v="1"/>
    <n v="2"/>
    <n v="2"/>
    <x v="122"/>
    <s v="KitKat - Crisp Wafers"/>
    <s v="Food"/>
    <x v="1"/>
    <b v="1"/>
    <n v="2"/>
    <n v="1.3333333333333333"/>
    <s v="KitKat "/>
    <s v=" Crisp Wafers"/>
    <m/>
    <x v="2"/>
    <s v=" May 2"/>
    <n v="2022"/>
  </r>
  <r>
    <s v="Processed"/>
    <s v="VJ300205292"/>
    <s v="Brunswick Sq Mall"/>
    <s v="BSQ Mall x1364 - Zales"/>
    <s v="Coca Cola - Zero Sugar"/>
    <s v="Carbonated"/>
    <n v="15055436134"/>
    <s v="Tuesday, May 3, 2022"/>
    <s v="Cash"/>
    <n v="140"/>
    <n v="1.5"/>
    <n v="1"/>
    <n v="140"/>
    <n v="1.5"/>
    <n v="1"/>
    <n v="1.5"/>
    <n v="1.5"/>
    <x v="122"/>
    <s v="Coca Cola - Zero Sugar"/>
    <s v="Carbonated"/>
    <x v="0"/>
    <b v="1"/>
    <n v="1.5"/>
    <n v="1"/>
    <s v="Coca Cola "/>
    <s v=" Zero Sugar"/>
    <m/>
    <x v="3"/>
    <s v=" May 3"/>
    <n v="2022"/>
  </r>
  <r>
    <s v="Processed"/>
    <s v="VJ300320686"/>
    <s v="Earle Asphalt"/>
    <s v="Earle Asphalt x1371"/>
    <s v="Wonderful Pistachios - Variety"/>
    <s v="Food"/>
    <n v="15057019835"/>
    <s v="Tuesday, May 3, 2022"/>
    <s v="Cash"/>
    <n v="138"/>
    <n v="2"/>
    <n v="1"/>
    <n v="138"/>
    <n v="2"/>
    <n v="1"/>
    <n v="2"/>
    <n v="2"/>
    <x v="122"/>
    <s v="Wonderful Pistachios - Variety"/>
    <s v="Food"/>
    <x v="1"/>
    <b v="1"/>
    <n v="2"/>
    <n v="1.3333333333333333"/>
    <s v="Wonderful Pistachios "/>
    <s v=" Variety"/>
    <m/>
    <x v="3"/>
    <s v=" May 3"/>
    <n v="2022"/>
  </r>
  <r>
    <s v="Processed"/>
    <s v="VJ300320686"/>
    <s v="Earle Asphalt"/>
    <s v="Earle Asphalt x1371"/>
    <s v="Wonderful Pistachios - Variety"/>
    <s v="Food"/>
    <n v="15057110105"/>
    <s v="Tuesday, May 3, 2022"/>
    <s v="Cash"/>
    <n v="138"/>
    <n v="2"/>
    <n v="1"/>
    <n v="138"/>
    <n v="2"/>
    <n v="1"/>
    <n v="2"/>
    <n v="2"/>
    <x v="122"/>
    <s v="Wonderful Pistachios - Variety"/>
    <s v="Food"/>
    <x v="1"/>
    <b v="1"/>
    <n v="2"/>
    <n v="1.3333333333333333"/>
    <s v="Wonderful Pistachios "/>
    <s v=" Variety"/>
    <m/>
    <x v="3"/>
    <s v=" May 3"/>
    <n v="2022"/>
  </r>
  <r>
    <s v="Processed"/>
    <s v="VJ300320692"/>
    <s v="EB Public Library"/>
    <s v="EB Public Library x1380"/>
    <s v="SunChips Multigrain - Original"/>
    <s v="Food"/>
    <n v="15057436785"/>
    <s v="Tuesday, May 3, 2022"/>
    <s v="Credit"/>
    <n v="112"/>
    <n v="1.5"/>
    <n v="1"/>
    <n v="112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86"/>
    <s v="Earle Asphalt"/>
    <s v="Earle Asphalt x1371"/>
    <s v="Wonderful Pistachios - Variety"/>
    <s v="Food"/>
    <n v="15057500237"/>
    <s v="Tuesday, May 3, 2022"/>
    <s v="Cash"/>
    <n v="138"/>
    <n v="2"/>
    <n v="1"/>
    <n v="138"/>
    <n v="2"/>
    <n v="1"/>
    <n v="2"/>
    <n v="2"/>
    <x v="122"/>
    <s v="Wonderful Pistachios - Variety"/>
    <s v="Food"/>
    <x v="1"/>
    <b v="1"/>
    <n v="2"/>
    <n v="1.3333333333333333"/>
    <s v="Wonderful Pistachios "/>
    <s v=" Variety"/>
    <m/>
    <x v="3"/>
    <s v=" May 3"/>
    <n v="2022"/>
  </r>
  <r>
    <s v="Processed"/>
    <s v="VJ300320609"/>
    <s v="GuttenPlans"/>
    <s v="GuttenPlans x1367"/>
    <s v="Red Bull - Original"/>
    <s v="Carbonated"/>
    <n v="15057574408"/>
    <s v="Tuesday, May 3, 2022"/>
    <s v="Credit"/>
    <n v="148"/>
    <n v="3.5"/>
    <n v="1"/>
    <n v="148"/>
    <n v="3.5"/>
    <n v="1"/>
    <n v="3.5"/>
    <n v="3.5"/>
    <x v="122"/>
    <s v="Red Bull - Original"/>
    <s v="Carbonated"/>
    <x v="0"/>
    <b v="1"/>
    <n v="3.5"/>
    <n v="2.3333333333333335"/>
    <s v="Red Bull "/>
    <s v=" Original"/>
    <m/>
    <x v="3"/>
    <s v=" May 3"/>
    <n v="2022"/>
  </r>
  <r>
    <s v="Processed"/>
    <s v="VJ300320609"/>
    <s v="GuttenPlans"/>
    <s v="GuttenPlans x1367"/>
    <s v="Snapple Diet Tea - Peach Tea"/>
    <s v="Non Carbonated"/>
    <n v="15057575292"/>
    <s v="Tuesday, May 3, 2022"/>
    <s v="Credit"/>
    <n v="145"/>
    <n v="2.5"/>
    <n v="1"/>
    <n v="145"/>
    <n v="2.5"/>
    <n v="1"/>
    <n v="2.5"/>
    <n v="2.5"/>
    <x v="122"/>
    <s v="Snapple Diet Tea - Peach Tea"/>
    <s v="Non Carbonated"/>
    <x v="2"/>
    <b v="1"/>
    <n v="2.5"/>
    <n v="1.6666666666666667"/>
    <s v="Snapple Diet Tea "/>
    <s v=" Peach Tea"/>
    <m/>
    <x v="3"/>
    <s v=" May 3"/>
    <n v="2022"/>
  </r>
  <r>
    <s v="Processed"/>
    <s v="VJ300320609"/>
    <s v="GuttenPlans"/>
    <s v="GuttenPlans x1367"/>
    <s v="Red Bull - Original"/>
    <s v="Carbonated"/>
    <n v="15057660169"/>
    <s v="Tuesday, May 3, 2022"/>
    <s v="Credit"/>
    <n v="148"/>
    <n v="3.5"/>
    <n v="1"/>
    <n v="148"/>
    <n v="3.5"/>
    <n v="1"/>
    <n v="3.5"/>
    <n v="3.5"/>
    <x v="122"/>
    <s v="Red Bull - Original"/>
    <s v="Carbonated"/>
    <x v="0"/>
    <b v="1"/>
    <n v="3.5"/>
    <n v="2.3333333333333335"/>
    <s v="Red Bull "/>
    <s v=" Original"/>
    <m/>
    <x v="3"/>
    <s v=" May 3"/>
    <n v="2022"/>
  </r>
  <r>
    <s v="Processed"/>
    <s v="VJ300320609"/>
    <s v="GuttenPlans"/>
    <s v="GuttenPlans x1367"/>
    <s v="Red Bull - Original"/>
    <s v="Carbonated"/>
    <n v="15057737611"/>
    <s v="Tuesday, May 3, 2022"/>
    <s v="Credit"/>
    <n v="148"/>
    <n v="3.5"/>
    <n v="1"/>
    <n v="148"/>
    <n v="3.5"/>
    <n v="1"/>
    <n v="3.5"/>
    <n v="3.5"/>
    <x v="122"/>
    <s v="Red Bull - Original"/>
    <s v="Carbonated"/>
    <x v="0"/>
    <b v="1"/>
    <n v="3.5"/>
    <n v="2.3333333333333335"/>
    <s v="Red Bull "/>
    <s v=" Original"/>
    <m/>
    <x v="3"/>
    <s v=" May 3"/>
    <n v="2022"/>
  </r>
  <r>
    <s v="Processed"/>
    <s v="VJ300320692"/>
    <s v="EB Public Library"/>
    <s v="EB Public Library x1380"/>
    <s v="SunChips Multigrain - Original"/>
    <s v="Food"/>
    <n v="15057888149"/>
    <s v="Tuesday, May 3, 2022"/>
    <s v="Cash"/>
    <n v="114"/>
    <n v="1.5"/>
    <n v="1"/>
    <n v="114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92"/>
    <s v="EB Public Library"/>
    <s v="EB Public Library x1380"/>
    <s v="Kinder - Bueno - Crispy Creamy Chocolate"/>
    <s v="Food"/>
    <n v="15058212313"/>
    <s v="Tuesday, May 3, 2022"/>
    <s v="Cash"/>
    <n v="135"/>
    <n v="2"/>
    <n v="1"/>
    <n v="135"/>
    <n v="2"/>
    <n v="1"/>
    <n v="2"/>
    <n v="2"/>
    <x v="122"/>
    <s v="Kinder - Bueno - Crispy Creamy Chocolate"/>
    <s v="Food"/>
    <x v="1"/>
    <b v="1"/>
    <n v="2"/>
    <n v="1.3333333333333333"/>
    <s v="Kinder "/>
    <s v=" Bueno "/>
    <s v=" Crispy Creamy Chocolate"/>
    <x v="3"/>
    <s v=" May 3"/>
    <n v="2022"/>
  </r>
  <r>
    <s v="Processed"/>
    <s v="VJ300320692"/>
    <s v="EB Public Library"/>
    <s v="EB Public Library x1380"/>
    <s v="Kinder - Bueno - Crispy Creamy Chocolate"/>
    <s v="Food"/>
    <n v="15058358753"/>
    <s v="Tuesday, May 3, 2022"/>
    <s v="Cash"/>
    <n v="135"/>
    <n v="2"/>
    <n v="1"/>
    <n v="135"/>
    <n v="2"/>
    <n v="1"/>
    <n v="2"/>
    <n v="2"/>
    <x v="122"/>
    <s v="Kinder - Bueno - Crispy Creamy Chocolate"/>
    <s v="Food"/>
    <x v="1"/>
    <b v="1"/>
    <n v="2"/>
    <n v="1.3333333333333333"/>
    <s v="Kinder "/>
    <s v=" Bueno "/>
    <s v=" Crispy Creamy Chocolate"/>
    <x v="3"/>
    <s v=" May 3"/>
    <n v="2022"/>
  </r>
  <r>
    <s v="Processed"/>
    <s v="VJ300320609"/>
    <s v="GuttenPlans"/>
    <s v="GuttenPlans x1367"/>
    <s v="Pop Corners - Sea Salt"/>
    <s v="Food"/>
    <n v="15058365421"/>
    <s v="Tuesday, May 3, 2022"/>
    <s v="Credit"/>
    <n v="113"/>
    <n v="1.5"/>
    <n v="1"/>
    <n v="113"/>
    <n v="1.5"/>
    <n v="1"/>
    <n v="1.5"/>
    <n v="1.5"/>
    <x v="122"/>
    <s v="Pop Corners - Sea Salt"/>
    <s v="Food"/>
    <x v="1"/>
    <b v="1"/>
    <n v="1.5"/>
    <n v="1"/>
    <s v="Pop Corners "/>
    <s v=" Sea Salt"/>
    <m/>
    <x v="3"/>
    <s v=" May 3"/>
    <n v="2022"/>
  </r>
  <r>
    <s v="Processed"/>
    <s v="VJ300320609"/>
    <s v="GuttenPlans"/>
    <s v="GuttenPlans x1367"/>
    <s v="Snapple Tea - Raspberry"/>
    <s v="Non Carbonated"/>
    <n v="15058370827"/>
    <s v="Tuesday, May 3, 2022"/>
    <s v="Credit"/>
    <n v="147"/>
    <n v="2.5"/>
    <n v="1"/>
    <n v="147"/>
    <n v="2.5"/>
    <n v="1"/>
    <n v="2.5"/>
    <n v="2.5"/>
    <x v="122"/>
    <s v="Snapple Tea - Raspberry"/>
    <s v="Non Carbonated"/>
    <x v="2"/>
    <b v="1"/>
    <n v="2.5"/>
    <n v="1.6666666666666667"/>
    <s v="Snapple Tea "/>
    <s v=" Raspberry"/>
    <m/>
    <x v="3"/>
    <s v=" May 3"/>
    <n v="2022"/>
  </r>
  <r>
    <s v="Processed"/>
    <s v="VJ300320686"/>
    <s v="Earle Asphalt"/>
    <s v="Earle Asphalt x1371"/>
    <s v="Wonderful Pistachios - Variety"/>
    <s v="Food"/>
    <n v="15058394027"/>
    <s v="Tuesday, May 3, 2022"/>
    <s v="Cash"/>
    <n v="138"/>
    <n v="2"/>
    <n v="1"/>
    <n v="138"/>
    <n v="2"/>
    <n v="1"/>
    <n v="2"/>
    <n v="2"/>
    <x v="122"/>
    <s v="Wonderful Pistachios - Variety"/>
    <s v="Food"/>
    <x v="1"/>
    <b v="1"/>
    <n v="2"/>
    <n v="1.3333333333333333"/>
    <s v="Wonderful Pistachios "/>
    <s v=" Variety"/>
    <m/>
    <x v="3"/>
    <s v=" May 3"/>
    <n v="2022"/>
  </r>
  <r>
    <s v="Processed"/>
    <s v="VJ300320686"/>
    <s v="Earle Asphalt"/>
    <s v="Earle Asphalt x1371"/>
    <s v="Miss Vickie's Potato Chip - Sea Salt &amp; Vinega"/>
    <s v="Food"/>
    <n v="15059014481"/>
    <s v="Tuesday, May 3, 2022"/>
    <s v="Cash"/>
    <n v="110"/>
    <n v="1.5"/>
    <n v="1"/>
    <n v="110"/>
    <n v="1.5"/>
    <n v="1"/>
    <n v="1.5"/>
    <n v="1.5"/>
    <x v="122"/>
    <s v="Miss Vickie's Potato Chip - Sea Salt &amp; Vinega"/>
    <s v="Food"/>
    <x v="1"/>
    <b v="1"/>
    <n v="1.5"/>
    <n v="1"/>
    <s v="Miss Vickie's Potato Chip "/>
    <s v=" Sea Salt &amp; Vinega"/>
    <m/>
    <x v="3"/>
    <s v=" May 3"/>
    <n v="2022"/>
  </r>
  <r>
    <s v="Processed"/>
    <s v="VJ300320692"/>
    <s v="EB Public Library"/>
    <s v="EB Public Library x1380"/>
    <s v="Snapple Diet Tea - Peach Tea"/>
    <s v="Non Carbonated"/>
    <n v="15059017758"/>
    <s v="Tuesday, May 3, 2022"/>
    <s v="Cash"/>
    <n v="147"/>
    <n v="2.5"/>
    <n v="1"/>
    <n v="147"/>
    <n v="2.5"/>
    <n v="1"/>
    <n v="2.5"/>
    <n v="2.5"/>
    <x v="122"/>
    <s v="Snapple Diet Tea - Peach Tea"/>
    <s v="Non Carbonated"/>
    <x v="2"/>
    <b v="1"/>
    <n v="2.5"/>
    <n v="1.6666666666666667"/>
    <s v="Snapple Diet Tea "/>
    <s v=" Peach Tea"/>
    <m/>
    <x v="3"/>
    <s v=" May 3"/>
    <n v="2022"/>
  </r>
  <r>
    <s v="Processed"/>
    <s v="VJ300320692"/>
    <s v="EB Public Library"/>
    <s v="EB Public Library x1380"/>
    <s v="Belvita Snack Packs - Blueberry"/>
    <s v="Food"/>
    <n v="15059132668"/>
    <s v="Tuesday, May 3, 2022"/>
    <s v="Credit"/>
    <n v="138"/>
    <n v="1.5"/>
    <n v="1"/>
    <n v="138"/>
    <n v="1.5"/>
    <n v="1"/>
    <n v="1.5"/>
    <n v="1.5"/>
    <x v="122"/>
    <s v="Belvita Snack Packs - Blueberry"/>
    <s v="Food"/>
    <x v="1"/>
    <b v="1"/>
    <n v="1.5"/>
    <n v="1"/>
    <s v="Belvita Snack Packs "/>
    <s v=" Blueberry"/>
    <m/>
    <x v="3"/>
    <s v=" May 3"/>
    <n v="2022"/>
  </r>
  <r>
    <s v="Processed"/>
    <s v="VJ300320686"/>
    <s v="Earle Asphalt"/>
    <s v="Earle Asphalt x1371"/>
    <s v="Wonderful Pistachios - Variety"/>
    <s v="Food"/>
    <n v="15059248530"/>
    <s v="Tuesday, May 3, 2022"/>
    <s v="Cash"/>
    <n v="138"/>
    <n v="2"/>
    <n v="1"/>
    <n v="138"/>
    <n v="2"/>
    <n v="1"/>
    <n v="2"/>
    <n v="2"/>
    <x v="122"/>
    <s v="Wonderful Pistachios - Variety"/>
    <s v="Food"/>
    <x v="1"/>
    <b v="1"/>
    <n v="2"/>
    <n v="1.3333333333333333"/>
    <s v="Wonderful Pistachios "/>
    <s v=" Variety"/>
    <m/>
    <x v="3"/>
    <s v=" May 3"/>
    <n v="2022"/>
  </r>
  <r>
    <s v="Processed"/>
    <s v="VJ300320692"/>
    <s v="EB Public Library"/>
    <s v="EB Public Library x1380"/>
    <s v="Robert Irvine's - Fit Crunch -  Chocolate Pea"/>
    <s v="Food"/>
    <n v="15059372923"/>
    <s v="Tuesday, May 3, 2022"/>
    <s v="Credit"/>
    <n v="131"/>
    <n v="2"/>
    <n v="1"/>
    <n v="131"/>
    <n v="2"/>
    <n v="1"/>
    <n v="2"/>
    <n v="2"/>
    <x v="122"/>
    <s v="Robert Irvine's - Fit Crunch -  Chocolate Pea"/>
    <s v="Food"/>
    <x v="1"/>
    <b v="1"/>
    <n v="2"/>
    <n v="1.3333333333333333"/>
    <s v="Robert Irvine's "/>
    <s v=" Fit Crunch "/>
    <s v="  Chocolate Pea"/>
    <x v="3"/>
    <s v=" May 3"/>
    <n v="2022"/>
  </r>
  <r>
    <s v="Processed"/>
    <s v="VJ300320692"/>
    <s v="EB Public Library"/>
    <s v="EB Public Library x1380"/>
    <s v="SunChips Multigrain - Original"/>
    <s v="Food"/>
    <n v="15059375567"/>
    <s v="Tuesday, May 3, 2022"/>
    <s v="Cash"/>
    <n v="112"/>
    <n v="1.5"/>
    <n v="1"/>
    <n v="112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92"/>
    <s v="EB Public Library"/>
    <s v="EB Public Library x1380"/>
    <s v="Genius Keto Bar - Chocolate Dream"/>
    <s v="Food"/>
    <n v="15059569131"/>
    <s v="Tuesday, May 3, 2022"/>
    <s v="Credit"/>
    <n v="136"/>
    <n v="2"/>
    <n v="1"/>
    <n v="136"/>
    <n v="2"/>
    <n v="1"/>
    <n v="2"/>
    <n v="4"/>
    <x v="122"/>
    <s v="Genius Keto Bar - Chocolate Dream"/>
    <s v="Food"/>
    <x v="1"/>
    <b v="1"/>
    <n v="2"/>
    <n v="1.3333333333333333"/>
    <s v="Genius Keto Bar "/>
    <s v=" Chocolate Dream"/>
    <m/>
    <x v="3"/>
    <s v=" May 3"/>
    <n v="2022"/>
  </r>
  <r>
    <s v="Processed"/>
    <s v="VJ300320692"/>
    <s v="EB Public Library"/>
    <s v="EB Public Library x1380"/>
    <s v="Keto Krisp - Almond Butter"/>
    <s v="Carbonated"/>
    <n v="15059569131"/>
    <s v="Tuesday, May 3, 2022"/>
    <s v="Credit"/>
    <n v="133"/>
    <n v="2"/>
    <n v="1"/>
    <n v="133"/>
    <n v="2"/>
    <n v="1"/>
    <n v="2"/>
    <n v="4"/>
    <x v="122"/>
    <s v="Keto Krisp - Almond Butter"/>
    <s v="Carbonated"/>
    <x v="0"/>
    <b v="1"/>
    <n v="2"/>
    <n v="1.3333333333333333"/>
    <s v="Keto Krisp "/>
    <s v=" Almond Butter"/>
    <m/>
    <x v="3"/>
    <s v=" May 3"/>
    <n v="2022"/>
  </r>
  <r>
    <s v="Processed"/>
    <s v="VJ300320609"/>
    <s v="GuttenPlans"/>
    <s v="GuttenPlans x1367"/>
    <s v="Coca Cola - Zero Sugar"/>
    <s v="Carbonated"/>
    <n v="15059587815"/>
    <s v="Tuesday, May 3, 2022"/>
    <s v="Cash"/>
    <n v="142"/>
    <n v="1.5"/>
    <n v="1"/>
    <n v="142"/>
    <n v="1.5"/>
    <n v="1"/>
    <n v="1.5"/>
    <n v="1.5"/>
    <x v="122"/>
    <s v="Coca Cola - Zero Sugar"/>
    <s v="Carbonated"/>
    <x v="0"/>
    <b v="1"/>
    <n v="1.5"/>
    <n v="1"/>
    <s v="Coca Cola "/>
    <s v=" Zero Sugar"/>
    <m/>
    <x v="3"/>
    <s v=" May 3"/>
    <n v="2022"/>
  </r>
  <r>
    <s v="Processed"/>
    <s v="VJ300320609"/>
    <s v="GuttenPlans"/>
    <s v="GuttenPlans x1367"/>
    <s v="Nutri Grain Apple Cinnamon"/>
    <s v="Food"/>
    <n v="15059589981"/>
    <s v="Tuesday, May 3, 2022"/>
    <s v="Cash"/>
    <n v="137"/>
    <n v="1.5"/>
    <n v="1"/>
    <n v="137"/>
    <n v="1.5"/>
    <n v="1"/>
    <n v="1.5"/>
    <n v="1.5"/>
    <x v="122"/>
    <s v="Nutri Grain Apple Cinnamon"/>
    <s v="Food"/>
    <x v="1"/>
    <b v="1"/>
    <n v="1.5"/>
    <n v="1"/>
    <s v="Nutri Grain Apple Cinnamon"/>
    <m/>
    <m/>
    <x v="3"/>
    <s v=" May 3"/>
    <n v="2022"/>
  </r>
  <r>
    <s v="Processed"/>
    <s v="VJ300320611"/>
    <s v="Brunswick Sq Mall"/>
    <s v="BSQ Mall x1366 - ATT"/>
    <s v="S. Pellegrino Sparkling Mineral Water"/>
    <s v="Water"/>
    <n v="15059640423"/>
    <s v="Tuesday, May 3, 2022"/>
    <s v="Cash"/>
    <n v="143"/>
    <n v="2"/>
    <n v="1"/>
    <n v="143"/>
    <n v="2"/>
    <n v="1"/>
    <n v="2"/>
    <n v="2"/>
    <x v="122"/>
    <s v="S. Pellegrino Sparkling Mineral Water"/>
    <s v="Water"/>
    <x v="3"/>
    <b v="1"/>
    <n v="2"/>
    <n v="1.3333333333333333"/>
    <s v="S. Pellegrino Sparkling Mineral Water"/>
    <m/>
    <m/>
    <x v="3"/>
    <s v=" May 3"/>
    <n v="2022"/>
  </r>
  <r>
    <s v="Processed"/>
    <s v="VJ300320692"/>
    <s v="EB Public Library"/>
    <s v="EB Public Library x1380"/>
    <s v="SunChips Multigrain - Original"/>
    <s v="Food"/>
    <n v="15059640737"/>
    <s v="Tuesday, May 3, 2022"/>
    <s v="Cash"/>
    <n v="114"/>
    <n v="1.5"/>
    <n v="1"/>
    <n v="114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92"/>
    <s v="EB Public Library"/>
    <s v="EB Public Library x1380"/>
    <s v="SunChips Multigrain - Original"/>
    <s v="Food"/>
    <n v="15059673539"/>
    <s v="Tuesday, May 3, 2022"/>
    <s v="Cash"/>
    <n v="114"/>
    <n v="1.5"/>
    <n v="1"/>
    <n v="114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92"/>
    <s v="EB Public Library"/>
    <s v="EB Public Library x1380"/>
    <s v="Skippy Peanut Butter - Go Paks"/>
    <s v="Food"/>
    <n v="15059814033"/>
    <s v="Tuesday, May 3, 2022"/>
    <s v="Cash"/>
    <n v="153"/>
    <n v="4.5"/>
    <n v="1"/>
    <n v="153"/>
    <n v="4.5"/>
    <n v="1"/>
    <n v="4.5"/>
    <n v="4.5"/>
    <x v="122"/>
    <s v="Skippy Peanut Butter - Go Paks"/>
    <s v="Food"/>
    <x v="1"/>
    <b v="1"/>
    <n v="4.5"/>
    <n v="3"/>
    <s v="Skippy Peanut Butter "/>
    <s v=" Go Paks"/>
    <m/>
    <x v="3"/>
    <s v=" May 3"/>
    <n v="2022"/>
  </r>
  <r>
    <s v="Processed"/>
    <s v="VJ300320692"/>
    <s v="EB Public Library"/>
    <s v="EB Public Library x1380"/>
    <s v="SunChips Multigrain - Original"/>
    <s v="Food"/>
    <n v="15059837419"/>
    <s v="Tuesday, May 3, 2022"/>
    <s v="Cash"/>
    <n v="114"/>
    <n v="1.5"/>
    <n v="1"/>
    <n v="114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92"/>
    <s v="EB Public Library"/>
    <s v="EB Public Library x1380"/>
    <s v="SunChips Multigrain - Original"/>
    <s v="Food"/>
    <n v="15059842212"/>
    <s v="Tuesday, May 3, 2022"/>
    <s v="Cash"/>
    <n v="114"/>
    <n v="1.5"/>
    <n v="1"/>
    <n v="114"/>
    <n v="1.5"/>
    <n v="1"/>
    <n v="1.5"/>
    <n v="1.5"/>
    <x v="122"/>
    <s v="SunChips Multigrain - Original"/>
    <s v="Food"/>
    <x v="1"/>
    <b v="1"/>
    <n v="1.5"/>
    <n v="1"/>
    <s v="SunChips Multigrain "/>
    <s v=" Original"/>
    <m/>
    <x v="3"/>
    <s v=" May 3"/>
    <n v="2022"/>
  </r>
  <r>
    <s v="Processed"/>
    <s v="VJ300320609"/>
    <s v="GuttenPlans"/>
    <s v="GuttenPlans x1367"/>
    <s v="Sunkist Soda - Orange"/>
    <s v="Carbonated"/>
    <n v="15059844359"/>
    <s v="Tuesday, May 3, 2022"/>
    <s v="Cash"/>
    <n v="140"/>
    <n v="1.25"/>
    <n v="1"/>
    <n v="140"/>
    <n v="1.25"/>
    <n v="1"/>
    <n v="1.25"/>
    <n v="1.25"/>
    <x v="122"/>
    <s v="Sunkist Soda - Orange"/>
    <s v="Carbonated"/>
    <x v="0"/>
    <b v="1"/>
    <n v="1.25"/>
    <n v="0.83333333333333337"/>
    <s v="Sunkist Soda "/>
    <s v=" Orange"/>
    <m/>
    <x v="3"/>
    <s v=" May 3"/>
    <n v="2022"/>
  </r>
  <r>
    <s v="Processed"/>
    <s v="VJ300320692"/>
    <s v="EB Public Library"/>
    <s v="EB Public Library x1380"/>
    <s v="Belvita Snack Packs - Blueberry"/>
    <s v="Food"/>
    <n v="15059953943"/>
    <s v="Tuesday, May 3, 2022"/>
    <s v="Cash"/>
    <n v="138"/>
    <n v="1.5"/>
    <n v="1"/>
    <n v="138"/>
    <n v="1.5"/>
    <n v="1"/>
    <n v="1.5"/>
    <n v="1.5"/>
    <x v="122"/>
    <s v="Belvita Snack Packs - Blueberry"/>
    <s v="Food"/>
    <x v="1"/>
    <b v="1"/>
    <n v="1.5"/>
    <n v="1"/>
    <s v="Belvita Snack Packs "/>
    <s v=" Blueberry"/>
    <m/>
    <x v="3"/>
    <s v=" May 3"/>
    <n v="2022"/>
  </r>
  <r>
    <s v="Processed"/>
    <s v="VJ300320692"/>
    <s v="EB Public Library"/>
    <s v="EB Public Library x1380"/>
    <s v="Robert Irvine's - Fit Crunch -  Chocolate Pea"/>
    <s v="Food"/>
    <n v="15060000594"/>
    <s v="Tuesday, May 3, 2022"/>
    <s v="Credit"/>
    <n v="131"/>
    <n v="2"/>
    <n v="1"/>
    <n v="131"/>
    <n v="2"/>
    <n v="1"/>
    <n v="2"/>
    <n v="2"/>
    <x v="122"/>
    <s v="Robert Irvine's - Fit Crunch -  Chocolate Pea"/>
    <s v="Food"/>
    <x v="1"/>
    <b v="1"/>
    <n v="2"/>
    <n v="1.3333333333333333"/>
    <s v="Robert Irvine's "/>
    <s v=" Fit Crunch "/>
    <s v="  Chocolate Pea"/>
    <x v="3"/>
    <s v=" May 3"/>
    <n v="2022"/>
  </r>
  <r>
    <s v="Processed"/>
    <s v="VJ300320692"/>
    <s v="EB Public Library"/>
    <s v="EB Public Library x1380"/>
    <s v="Pop Corners - White Cheddar"/>
    <s v="Food"/>
    <n v="15060006560"/>
    <s v="Tuesday, May 3, 2022"/>
    <s v="Credit"/>
    <n v="113"/>
    <n v="1.5"/>
    <n v="1"/>
    <n v="113"/>
    <n v="1.5"/>
    <n v="1"/>
    <n v="1.5"/>
    <n v="1.5"/>
    <x v="122"/>
    <s v="Pop Corners - White Cheddar"/>
    <s v="Food"/>
    <x v="1"/>
    <b v="1"/>
    <n v="1.5"/>
    <n v="1"/>
    <s v="Pop Corners "/>
    <s v=" White Cheddar"/>
    <m/>
    <x v="3"/>
    <s v=" May 3"/>
    <n v="2022"/>
  </r>
  <r>
    <s v="Processed"/>
    <s v="VJ300320692"/>
    <s v="EB Public Library"/>
    <s v="EB Public Library x1380"/>
    <s v="Coca Cola - Zero Sugar"/>
    <s v="Carbonated"/>
    <n v="15060106430"/>
    <s v="Tuesday, May 3, 2022"/>
    <s v="Cash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3"/>
    <s v=" May 3"/>
    <n v="2022"/>
  </r>
  <r>
    <s v="Processed"/>
    <s v="VJ300320692"/>
    <s v="EB Public Library"/>
    <s v="EB Public Library x1380"/>
    <s v="CheezIt - Double Cheese"/>
    <s v="Food"/>
    <n v="15060261974"/>
    <s v="Tuesday, May 3, 2022"/>
    <s v="Cash"/>
    <n v="123"/>
    <n v="1.5"/>
    <n v="1"/>
    <n v="123"/>
    <n v="1.5"/>
    <n v="1"/>
    <n v="1.5"/>
    <n v="1.5"/>
    <x v="123"/>
    <s v="CheezIt - Double Cheese"/>
    <s v="Food"/>
    <x v="1"/>
    <b v="1"/>
    <n v="1.5"/>
    <n v="1"/>
    <s v="CheezIt "/>
    <s v=" Double Cheese"/>
    <m/>
    <x v="3"/>
    <s v=" May 3"/>
    <n v="2022"/>
  </r>
  <r>
    <s v="Processed"/>
    <s v="VJ300320692"/>
    <s v="EB Public Library"/>
    <s v="EB Public Library x1380"/>
    <s v="CheezIt - White Cheddar"/>
    <s v="Food"/>
    <n v="15060266522"/>
    <s v="Tuesday, May 3, 2022"/>
    <s v="Cash"/>
    <n v="124"/>
    <n v="1.5"/>
    <n v="1"/>
    <n v="124"/>
    <n v="1.5"/>
    <n v="1"/>
    <n v="1.5"/>
    <n v="1.5"/>
    <x v="123"/>
    <s v="CheezIt - White Cheddar"/>
    <s v="Food"/>
    <x v="1"/>
    <b v="1"/>
    <n v="1.5"/>
    <n v="1"/>
    <s v="CheezIt "/>
    <s v=" White Cheddar"/>
    <m/>
    <x v="3"/>
    <s v=" May 3"/>
    <n v="2022"/>
  </r>
  <r>
    <s v="Processed"/>
    <s v="VJ300320609"/>
    <s v="GuttenPlans"/>
    <s v="GuttenPlans x1367"/>
    <s v="Sunkist Soda - Orange"/>
    <s v="Carbonated"/>
    <n v="15060398325"/>
    <s v="Tuesday, May 3, 2022"/>
    <s v="Cash"/>
    <n v="140"/>
    <n v="1.25"/>
    <n v="1"/>
    <n v="140"/>
    <n v="1.25"/>
    <n v="1"/>
    <n v="1.25"/>
    <n v="1.25"/>
    <x v="122"/>
    <s v="Sunkist Soda - Orange"/>
    <s v="Carbonated"/>
    <x v="0"/>
    <b v="1"/>
    <n v="1.25"/>
    <n v="0.83333333333333337"/>
    <s v="Sunkist Soda "/>
    <s v=" Orange"/>
    <m/>
    <x v="3"/>
    <s v=" May 3"/>
    <n v="2022"/>
  </r>
  <r>
    <s v="Processed"/>
    <s v="VJ300320609"/>
    <s v="GuttenPlans"/>
    <s v="GuttenPlans x1367"/>
    <s v="Cheetos Cheddar Jalapeno"/>
    <s v="Food"/>
    <n v="15061234442"/>
    <s v="Wednesday, May 4, 2022"/>
    <s v="Cash"/>
    <n v="124"/>
    <n v="1.5"/>
    <n v="1"/>
    <n v="124"/>
    <n v="1.5"/>
    <n v="1"/>
    <n v="1.5"/>
    <n v="1.5"/>
    <x v="122"/>
    <s v="Cheetos Cheddar Jalapeno"/>
    <s v="Food"/>
    <x v="1"/>
    <b v="1"/>
    <n v="1.5"/>
    <n v="1"/>
    <s v="Cheetos Cheddar Jalapeno"/>
    <m/>
    <m/>
    <x v="4"/>
    <s v=" May 4"/>
    <n v="2022"/>
  </r>
  <r>
    <s v="Processed"/>
    <s v="VJ300320609"/>
    <s v="GuttenPlans"/>
    <s v="GuttenPlans x1367"/>
    <s v="Fritos - Original"/>
    <s v="Food"/>
    <n v="15061243779"/>
    <s v="Wednesday, May 4, 2022"/>
    <s v="Cash"/>
    <n v="111"/>
    <n v="1.5"/>
    <n v="1"/>
    <n v="111"/>
    <n v="1.5"/>
    <n v="1"/>
    <n v="1.5"/>
    <n v="1.5"/>
    <x v="122"/>
    <s v="Fritos - Original"/>
    <s v="Food"/>
    <x v="1"/>
    <b v="1"/>
    <n v="1.5"/>
    <n v="1"/>
    <s v="Fritos "/>
    <s v=" Original"/>
    <m/>
    <x v="4"/>
    <s v=" May 4"/>
    <n v="2022"/>
  </r>
  <r>
    <s v="Processed"/>
    <s v="VJ300320609"/>
    <s v="GuttenPlans"/>
    <s v="GuttenPlans x1367"/>
    <s v="Sunkist Soda - Orange"/>
    <s v="Carbonated"/>
    <n v="15061257319"/>
    <s v="Wednesday, May 4, 2022"/>
    <s v="Cash"/>
    <n v="140"/>
    <n v="1.25"/>
    <n v="1"/>
    <n v="140"/>
    <n v="1.25"/>
    <n v="1"/>
    <n v="1.25"/>
    <n v="1.25"/>
    <x v="122"/>
    <s v="Sunkist Soda - Orange"/>
    <s v="Carbonated"/>
    <x v="0"/>
    <b v="1"/>
    <n v="1.25"/>
    <n v="0.83333333333333337"/>
    <s v="Sunkist Soda "/>
    <s v=" Orange"/>
    <m/>
    <x v="4"/>
    <s v=" May 4"/>
    <n v="2022"/>
  </r>
  <r>
    <s v="Processed"/>
    <s v="VJ300320609"/>
    <s v="GuttenPlans"/>
    <s v="GuttenPlans x1367"/>
    <s v="Snapple Diet Tea - Lemon"/>
    <s v="Non Carbonated"/>
    <n v="15061655680"/>
    <s v="Wednesday, May 4, 2022"/>
    <s v="Credit"/>
    <n v="143"/>
    <n v="2.5"/>
    <n v="1"/>
    <n v="143"/>
    <n v="2.5"/>
    <n v="1"/>
    <n v="2.5"/>
    <n v="2.5"/>
    <x v="124"/>
    <s v="Snapple Diet Tea - Lemon"/>
    <s v="Non Carbonated"/>
    <x v="2"/>
    <b v="1"/>
    <n v="2.5"/>
    <n v="1.6666666666666667"/>
    <s v="Snapple Diet Tea "/>
    <s v=" Lemon"/>
    <m/>
    <x v="4"/>
    <s v=" May 4"/>
    <n v="2022"/>
  </r>
  <r>
    <s v="Processed"/>
    <s v="VJ300320609"/>
    <s v="GuttenPlans"/>
    <s v="GuttenPlans x1367"/>
    <s v="Snapple Diet Tea - Peach Tea"/>
    <s v="Non Carbonated"/>
    <n v="15061729810"/>
    <s v="Wednesday, May 4, 2022"/>
    <s v="Cash"/>
    <n v="145"/>
    <n v="2.5"/>
    <n v="1"/>
    <n v="145"/>
    <n v="2.5"/>
    <n v="1"/>
    <n v="2.5"/>
    <n v="2.5"/>
    <x v="124"/>
    <s v="Snapple Diet Tea - Peach Tea"/>
    <s v="Non Carbonated"/>
    <x v="2"/>
    <b v="1"/>
    <n v="2.5"/>
    <n v="1.6666666666666667"/>
    <s v="Snapple Diet Tea "/>
    <s v=" Peach Tea"/>
    <m/>
    <x v="4"/>
    <s v=" May 4"/>
    <n v="2022"/>
  </r>
  <r>
    <s v="Processed"/>
    <s v="VJ300320692"/>
    <s v="EB Public Library"/>
    <s v="EB Public Library x1380"/>
    <s v="Snyder's of Hanover Pretzel Pieces - Honey Mu"/>
    <s v="Food"/>
    <n v="15062180923"/>
    <s v="Wednesday, May 4, 2022"/>
    <s v="Credit"/>
    <n v="120"/>
    <n v="2"/>
    <n v="1"/>
    <n v="120"/>
    <n v="2"/>
    <n v="1"/>
    <n v="2"/>
    <n v="2"/>
    <x v="123"/>
    <s v="Snyder's of Hanover Pretzel Pieces - Honey Mu"/>
    <s v="Food"/>
    <x v="1"/>
    <b v="1"/>
    <n v="2"/>
    <n v="1.3333333333333333"/>
    <s v="Snyder's of Hanover Pretzel Pieces "/>
    <s v=" Honey Mu"/>
    <m/>
    <x v="4"/>
    <s v=" May 4"/>
    <n v="2022"/>
  </r>
  <r>
    <s v="Processed"/>
    <s v="VJ300320692"/>
    <s v="EB Public Library"/>
    <s v="EB Public Library x1380"/>
    <s v="Genius Keto Bar - Chocolate Dream"/>
    <s v="Food"/>
    <n v="15063163037"/>
    <s v="Wednesday, May 4, 2022"/>
    <s v="Credit"/>
    <n v="136"/>
    <n v="2"/>
    <n v="1"/>
    <n v="136"/>
    <n v="2"/>
    <n v="1"/>
    <n v="2"/>
    <n v="2"/>
    <x v="123"/>
    <s v="Genius Keto Bar - Chocolate Dream"/>
    <s v="Food"/>
    <x v="1"/>
    <b v="1"/>
    <n v="2"/>
    <n v="1.3333333333333333"/>
    <s v="Genius Keto Bar "/>
    <s v=" Chocolate Dream"/>
    <m/>
    <x v="4"/>
    <s v=" May 4"/>
    <n v="2022"/>
  </r>
  <r>
    <s v="Processed"/>
    <s v="VJ300320692"/>
    <s v="EB Public Library"/>
    <s v="EB Public Library x1380"/>
    <s v="Coca Cola - Zero Sugar"/>
    <s v="Carbonated"/>
    <n v="15063358762"/>
    <s v="Wednesday, May 4, 2022"/>
    <s v="Credit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4"/>
    <s v=" May 4"/>
    <n v="2022"/>
  </r>
  <r>
    <s v="Processed"/>
    <s v="VJ300320609"/>
    <s v="GuttenPlans"/>
    <s v="GuttenPlans x1367"/>
    <s v="Pop Corners - Sea Salt"/>
    <s v="Food"/>
    <n v="15063536812"/>
    <s v="Wednesday, May 4, 2022"/>
    <s v="Cash"/>
    <n v="113"/>
    <n v="1.5"/>
    <n v="1"/>
    <n v="113"/>
    <n v="1.5"/>
    <n v="1"/>
    <n v="1.5"/>
    <n v="1.5"/>
    <x v="124"/>
    <s v="Pop Corners - Sea Salt"/>
    <s v="Food"/>
    <x v="1"/>
    <b v="1"/>
    <n v="1.5"/>
    <n v="1"/>
    <s v="Pop Corners "/>
    <s v=" Sea Salt"/>
    <m/>
    <x v="4"/>
    <s v=" May 4"/>
    <n v="2022"/>
  </r>
  <r>
    <s v="Processed"/>
    <s v="VJ300320609"/>
    <s v="GuttenPlans"/>
    <s v="GuttenPlans x1367"/>
    <s v="KitKat - Crisp Wafers"/>
    <s v="Food"/>
    <n v="15063714680"/>
    <s v="Wednesday, May 4, 2022"/>
    <s v="Cash"/>
    <n v="134"/>
    <n v="2"/>
    <n v="1"/>
    <n v="134"/>
    <n v="2"/>
    <n v="1"/>
    <n v="2"/>
    <n v="2"/>
    <x v="124"/>
    <s v="KitKat - Crisp Wafers"/>
    <s v="Food"/>
    <x v="1"/>
    <b v="1"/>
    <n v="2"/>
    <n v="1.3333333333333333"/>
    <s v="KitKat "/>
    <s v=" Crisp Wafers"/>
    <m/>
    <x v="4"/>
    <s v=" May 4"/>
    <n v="2022"/>
  </r>
  <r>
    <s v="Processed"/>
    <s v="VJ300320609"/>
    <s v="GuttenPlans"/>
    <s v="GuttenPlans x1367"/>
    <s v="Snapple Tea - Raspberry"/>
    <s v="Non Carbonated"/>
    <n v="15063771809"/>
    <s v="Wednesday, May 4, 2022"/>
    <s v="Credit"/>
    <n v="147"/>
    <n v="2.5"/>
    <n v="1"/>
    <n v="147"/>
    <n v="2.5"/>
    <n v="1"/>
    <n v="2.5"/>
    <n v="4"/>
    <x v="124"/>
    <s v="Snapple Tea - Raspberry"/>
    <s v="Non Carbonated"/>
    <x v="2"/>
    <b v="1"/>
    <n v="2.5"/>
    <n v="1.6666666666666667"/>
    <s v="Snapple Tea "/>
    <s v=" Raspberry"/>
    <m/>
    <x v="4"/>
    <s v=" May 4"/>
    <n v="2022"/>
  </r>
  <r>
    <s v="Processed"/>
    <s v="VJ300320609"/>
    <s v="GuttenPlans"/>
    <s v="GuttenPlans x1367"/>
    <s v="Pop Corners - Sea Salt"/>
    <s v="Food"/>
    <n v="15063771809"/>
    <s v="Wednesday, May 4, 2022"/>
    <s v="Credit"/>
    <n v="113"/>
    <n v="1.5"/>
    <n v="1"/>
    <n v="113"/>
    <n v="1.5"/>
    <n v="1"/>
    <n v="1.5"/>
    <n v="4"/>
    <x v="124"/>
    <s v="Pop Corners - Sea Salt"/>
    <s v="Food"/>
    <x v="1"/>
    <b v="1"/>
    <n v="1.5"/>
    <n v="1"/>
    <s v="Pop Corners "/>
    <s v=" Sea Salt"/>
    <m/>
    <x v="4"/>
    <s v=" May 4"/>
    <n v="2022"/>
  </r>
  <r>
    <s v="Processed"/>
    <s v="VJ300320692"/>
    <s v="EB Public Library"/>
    <s v="EB Public Library x1380"/>
    <s v="Pop Corners - White Cheddar"/>
    <s v="Food"/>
    <n v="15063786322"/>
    <s v="Wednesday, May 4, 2022"/>
    <s v="Cash"/>
    <n v="113"/>
    <n v="1.5"/>
    <n v="1"/>
    <n v="113"/>
    <n v="1.5"/>
    <n v="1"/>
    <n v="1.5"/>
    <n v="1.5"/>
    <x v="123"/>
    <s v="Pop Corners - White Cheddar"/>
    <s v="Food"/>
    <x v="1"/>
    <b v="1"/>
    <n v="1.5"/>
    <n v="1"/>
    <s v="Pop Corners "/>
    <s v=" White Cheddar"/>
    <m/>
    <x v="4"/>
    <s v=" May 4"/>
    <n v="2022"/>
  </r>
  <r>
    <s v="Processed"/>
    <s v="VJ300320686"/>
    <s v="Earle Asphalt"/>
    <s v="Earle Asphalt x1371"/>
    <s v="Wonderful Pistachios - Variety"/>
    <s v="Food"/>
    <n v="15063881051"/>
    <s v="Wednesday, May 4, 2022"/>
    <s v="Cash"/>
    <n v="138"/>
    <n v="2"/>
    <n v="1"/>
    <n v="138"/>
    <n v="2"/>
    <n v="1"/>
    <n v="2"/>
    <n v="2"/>
    <x v="124"/>
    <s v="Wonderful Pistachios - Variety"/>
    <s v="Food"/>
    <x v="1"/>
    <b v="1"/>
    <n v="2"/>
    <n v="1.3333333333333333"/>
    <s v="Wonderful Pistachios "/>
    <s v=" Variety"/>
    <m/>
    <x v="4"/>
    <s v=" May 4"/>
    <n v="2022"/>
  </r>
  <r>
    <s v="Processed"/>
    <s v="VJ300320686"/>
    <s v="Earle Asphalt"/>
    <s v="Earle Asphalt x1371"/>
    <s v="Wonderful Pistachios - Variety"/>
    <s v="Food"/>
    <n v="15063890848"/>
    <s v="Wednesday, May 4, 2022"/>
    <s v="Cash"/>
    <n v="138"/>
    <n v="2"/>
    <n v="1"/>
    <n v="138"/>
    <n v="2"/>
    <n v="1"/>
    <n v="2"/>
    <n v="2"/>
    <x v="124"/>
    <s v="Wonderful Pistachios - Variety"/>
    <s v="Food"/>
    <x v="1"/>
    <b v="1"/>
    <n v="2"/>
    <n v="1.3333333333333333"/>
    <s v="Wonderful Pistachios "/>
    <s v=" Variety"/>
    <m/>
    <x v="4"/>
    <s v=" May 4"/>
    <n v="2022"/>
  </r>
  <r>
    <s v="Processed"/>
    <s v="VJ300320609"/>
    <s v="GuttenPlans"/>
    <s v="GuttenPlans x1367"/>
    <s v="Pop Corners - Sea Salt"/>
    <s v="Food"/>
    <n v="15063951760"/>
    <s v="Wednesday, May 4, 2022"/>
    <s v="Cash"/>
    <n v="113"/>
    <n v="1.5"/>
    <n v="1"/>
    <n v="113"/>
    <n v="1.5"/>
    <n v="1"/>
    <n v="1.5"/>
    <n v="1.5"/>
    <x v="124"/>
    <s v="Pop Corners - Sea Salt"/>
    <s v="Food"/>
    <x v="1"/>
    <b v="1"/>
    <n v="1.5"/>
    <n v="1"/>
    <s v="Pop Corners "/>
    <s v=" Sea Salt"/>
    <m/>
    <x v="4"/>
    <s v=" May 4"/>
    <n v="2022"/>
  </r>
  <r>
    <s v="Processed"/>
    <s v="VJ300320609"/>
    <s v="GuttenPlans"/>
    <s v="GuttenPlans x1367"/>
    <s v="Pop Corners - Spicy Queso"/>
    <s v="Food"/>
    <n v="15063950401"/>
    <s v="Wednesday, May 4, 2022"/>
    <s v="Cash"/>
    <n v="112"/>
    <n v="1.5"/>
    <n v="1"/>
    <n v="112"/>
    <n v="1.5"/>
    <n v="1"/>
    <n v="1.5"/>
    <n v="1.5"/>
    <x v="124"/>
    <s v="Pop Corners - Spicy Queso"/>
    <s v="Food"/>
    <x v="1"/>
    <b v="1"/>
    <n v="1.5"/>
    <n v="1"/>
    <s v="Pop Corners "/>
    <s v=" Spicy Queso"/>
    <m/>
    <x v="4"/>
    <s v=" May 4"/>
    <n v="2022"/>
  </r>
  <r>
    <s v="Processed"/>
    <s v="VJ300320692"/>
    <s v="EB Public Library"/>
    <s v="EB Public Library x1380"/>
    <s v="Spindrift - Sparkling Water - Pineapple"/>
    <s v="Carbonated"/>
    <n v="15064020045"/>
    <s v="Wednesday, May 4, 2022"/>
    <s v="Credit"/>
    <n v="140"/>
    <n v="1.5"/>
    <n v="1"/>
    <n v="140"/>
    <n v="1.5"/>
    <n v="1"/>
    <n v="1.5"/>
    <n v="3.5"/>
    <x v="123"/>
    <s v="Spindrift - Sparkling Water - Pineapple"/>
    <s v="Carbonated"/>
    <x v="0"/>
    <b v="1"/>
    <n v="1.5"/>
    <n v="1"/>
    <s v="Spindrift "/>
    <s v=" Sparkling Water "/>
    <s v=" Pineapple"/>
    <x v="4"/>
    <s v=" May 4"/>
    <n v="2022"/>
  </r>
  <r>
    <s v="Processed"/>
    <s v="VJ300320692"/>
    <s v="EB Public Library"/>
    <s v="EB Public Library x1380"/>
    <s v="Snyder's of Hanover Pretzel Pieces - Hot Buff"/>
    <s v="Food"/>
    <n v="15064020045"/>
    <s v="Wednesday, May 4, 2022"/>
    <s v="Credit"/>
    <n v="121"/>
    <n v="2"/>
    <n v="1"/>
    <n v="121"/>
    <n v="2"/>
    <n v="1"/>
    <n v="2"/>
    <n v="3.5"/>
    <x v="123"/>
    <s v="Snyder's of Hanover Pretzel Pieces - Hot Buff"/>
    <s v="Food"/>
    <x v="1"/>
    <b v="1"/>
    <n v="2"/>
    <n v="1.3333333333333333"/>
    <s v="Snyder's of Hanover Pretzel Pieces "/>
    <s v=" Hot Buff"/>
    <m/>
    <x v="4"/>
    <s v=" May 4"/>
    <n v="2022"/>
  </r>
  <r>
    <s v="Processed"/>
    <s v="VJ300320692"/>
    <s v="EB Public Library"/>
    <s v="EB Public Library x1380"/>
    <s v="Coca Cola - Zero Sugar"/>
    <s v="Carbonated"/>
    <n v="15064253312"/>
    <s v="Wednesday, May 4, 2022"/>
    <s v="Cash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4"/>
    <s v=" May 4"/>
    <n v="2022"/>
  </r>
  <r>
    <s v="Processed"/>
    <s v="VJ300320692"/>
    <s v="EB Public Library"/>
    <s v="EB Public Library x1380"/>
    <s v="Pop Corners - Sea Salt"/>
    <s v="Food"/>
    <n v="15064254058"/>
    <s v="Wednesday, May 4, 2022"/>
    <s v="Cash"/>
    <n v="111"/>
    <n v="1.5"/>
    <n v="1"/>
    <n v="111"/>
    <n v="1.5"/>
    <n v="1"/>
    <n v="1.5"/>
    <n v="1.5"/>
    <x v="123"/>
    <s v="Pop Corners - Sea Salt"/>
    <s v="Food"/>
    <x v="1"/>
    <b v="1"/>
    <n v="1.5"/>
    <n v="1"/>
    <s v="Pop Corners "/>
    <s v=" Sea Salt"/>
    <m/>
    <x v="4"/>
    <s v=" May 4"/>
    <n v="2022"/>
  </r>
  <r>
    <s v="Processed"/>
    <s v="VJ300320692"/>
    <s v="EB Public Library"/>
    <s v="EB Public Library x1380"/>
    <s v="Coca Cola - Zero Sugar"/>
    <s v="Carbonated"/>
    <n v="15064491238"/>
    <s v="Wednesday, May 4, 2022"/>
    <s v="Cash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4"/>
    <s v=" May 4"/>
    <n v="2022"/>
  </r>
  <r>
    <s v="Processed"/>
    <s v="VJ300320692"/>
    <s v="EB Public Library"/>
    <s v="EB Public Library x1380"/>
    <s v="Lenny &amp; Larrys - Chocolate Chip"/>
    <s v="Food"/>
    <n v="15064499982"/>
    <s v="Wednesday, May 4, 2022"/>
    <s v="Cash"/>
    <n v="158"/>
    <n v="2"/>
    <n v="1"/>
    <n v="158"/>
    <n v="2"/>
    <n v="1"/>
    <n v="2"/>
    <n v="2"/>
    <x v="123"/>
    <s v="Lenny &amp; Larrys - Chocolate Chip"/>
    <s v="Food"/>
    <x v="1"/>
    <b v="1"/>
    <n v="2"/>
    <n v="1.3333333333333333"/>
    <s v="Lenny &amp; Larrys "/>
    <s v=" Chocolate Chip"/>
    <m/>
    <x v="4"/>
    <s v=" May 4"/>
    <n v="2022"/>
  </r>
  <r>
    <s v="Processed"/>
    <s v="VJ300320609"/>
    <s v="GuttenPlans"/>
    <s v="GuttenPlans x1367"/>
    <s v="Nutri Grain Apple Cinnamon"/>
    <s v="Food"/>
    <n v="15064662144"/>
    <s v="Wednesday, May 4, 2022"/>
    <s v="Cash"/>
    <n v="137"/>
    <n v="1.5"/>
    <n v="1"/>
    <n v="137"/>
    <n v="1.5"/>
    <n v="1"/>
    <n v="1.5"/>
    <n v="1.5"/>
    <x v="124"/>
    <s v="Nutri Grain Apple Cinnamon"/>
    <s v="Food"/>
    <x v="1"/>
    <b v="1"/>
    <n v="1.5"/>
    <n v="1"/>
    <s v="Nutri Grain Apple Cinnamon"/>
    <m/>
    <m/>
    <x v="4"/>
    <s v=" May 4"/>
    <n v="2022"/>
  </r>
  <r>
    <s v="Processed"/>
    <s v="VJ300320611"/>
    <s v="Brunswick Sq Mall"/>
    <s v="BSQ Mall x1366 - ATT"/>
    <s v="Red Bull - Energy Drink - Sugar Free"/>
    <s v="Carbonated"/>
    <n v="15064665718"/>
    <s v="Wednesday, May 4, 2022"/>
    <s v="Credit"/>
    <n v="148"/>
    <n v="3.5"/>
    <n v="1"/>
    <n v="148"/>
    <n v="3.5"/>
    <n v="1"/>
    <n v="3.5"/>
    <n v="3.5"/>
    <x v="124"/>
    <s v="Red Bull - Energy Drink - Sugar Free"/>
    <s v="Carbonated"/>
    <x v="0"/>
    <b v="1"/>
    <n v="3.5"/>
    <n v="2.3333333333333335"/>
    <s v="Red Bull "/>
    <s v=" Energy Drink "/>
    <s v=" Sugar Free"/>
    <x v="4"/>
    <s v=" May 4"/>
    <n v="2022"/>
  </r>
  <r>
    <s v="Processed"/>
    <s v="VJ300320609"/>
    <s v="GuttenPlans"/>
    <s v="GuttenPlans x1367"/>
    <s v="Cheetos Cheddar Jalapeno"/>
    <s v="Food"/>
    <n v="15064665022"/>
    <s v="Wednesday, May 4, 2022"/>
    <s v="Cash"/>
    <n v="124"/>
    <n v="1.5"/>
    <n v="1"/>
    <n v="124"/>
    <n v="1.5"/>
    <n v="1"/>
    <n v="1.5"/>
    <n v="1.5"/>
    <x v="124"/>
    <s v="Cheetos Cheddar Jalapeno"/>
    <s v="Food"/>
    <x v="1"/>
    <b v="1"/>
    <n v="1.5"/>
    <n v="1"/>
    <s v="Cheetos Cheddar Jalapeno"/>
    <m/>
    <m/>
    <x v="4"/>
    <s v=" May 4"/>
    <n v="2022"/>
  </r>
  <r>
    <s v="Processed"/>
    <s v="VJ300320609"/>
    <s v="GuttenPlans"/>
    <s v="GuttenPlans x1367"/>
    <s v="Newtons Fig Bar"/>
    <s v="Food"/>
    <n v="15064710418"/>
    <s v="Wednesday, May 4, 2022"/>
    <s v="Cash"/>
    <n v="136"/>
    <n v="1.5"/>
    <n v="1"/>
    <n v="136"/>
    <n v="1.5"/>
    <n v="1"/>
    <n v="1.5"/>
    <n v="1.5"/>
    <x v="124"/>
    <s v="Newtons Fig Bar"/>
    <s v="Food"/>
    <x v="1"/>
    <b v="1"/>
    <n v="1.5"/>
    <n v="1"/>
    <s v="Newtons Fig Bar"/>
    <m/>
    <m/>
    <x v="4"/>
    <s v=" May 4"/>
    <n v="2022"/>
  </r>
  <r>
    <s v="Processed"/>
    <s v="VJ300320692"/>
    <s v="EB Public Library"/>
    <s v="EB Public Library x1380"/>
    <s v="Coca Cola - Zero Sugar"/>
    <s v="Carbonated"/>
    <n v="15064875822"/>
    <s v="Wednesday, May 4, 2022"/>
    <s v="Credit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4"/>
    <s v=" May 4"/>
    <n v="2022"/>
  </r>
  <r>
    <s v="Processed"/>
    <s v="VJ300205292"/>
    <s v="Brunswick Sq Mall"/>
    <s v="BSQ Mall x1364 - Zales"/>
    <s v="Poland Springs Water"/>
    <s v="Water"/>
    <n v="15065301346"/>
    <s v="Wednesday, May 4, 2022"/>
    <s v="Credit"/>
    <n v="144"/>
    <n v="1.5"/>
    <n v="1"/>
    <n v="144"/>
    <n v="1.5"/>
    <n v="1"/>
    <n v="1.5"/>
    <n v="1.5"/>
    <x v="124"/>
    <s v="Poland Springs Water"/>
    <s v="Water"/>
    <x v="3"/>
    <b v="1"/>
    <n v="1.5"/>
    <n v="1"/>
    <s v="Poland Springs Water"/>
    <m/>
    <m/>
    <x v="4"/>
    <s v=" May 4"/>
    <n v="2022"/>
  </r>
  <r>
    <s v="Processed"/>
    <s v="VJ300320609"/>
    <s v="GuttenPlans"/>
    <s v="GuttenPlans x1367"/>
    <s v="Nutri Grain Apple Cinnamon"/>
    <s v="Food"/>
    <n v="15065381026"/>
    <s v="Wednesday, May 4, 2022"/>
    <s v="Cash"/>
    <n v="137"/>
    <n v="1.5"/>
    <n v="1"/>
    <n v="137"/>
    <n v="1.5"/>
    <n v="1"/>
    <n v="1.5"/>
    <n v="1.5"/>
    <x v="124"/>
    <s v="Nutri Grain Apple Cinnamon"/>
    <s v="Food"/>
    <x v="1"/>
    <b v="1"/>
    <n v="1.5"/>
    <n v="1"/>
    <s v="Nutri Grain Apple Cinnamon"/>
    <m/>
    <m/>
    <x v="4"/>
    <s v=" May 4"/>
    <n v="2022"/>
  </r>
  <r>
    <s v="Processed"/>
    <s v="VJ300320609"/>
    <s v="GuttenPlans"/>
    <s v="GuttenPlans x1367"/>
    <s v="Nutri Grain Apple Cinnamon"/>
    <s v="Food"/>
    <n v="15065386596"/>
    <s v="Wednesday, May 4, 2022"/>
    <s v="Cash"/>
    <n v="135"/>
    <n v="1.5"/>
    <n v="1"/>
    <n v="135"/>
    <n v="1.5"/>
    <n v="1"/>
    <n v="1.5"/>
    <n v="1.5"/>
    <x v="124"/>
    <s v="Nutri Grain Apple Cinnamon"/>
    <s v="Food"/>
    <x v="1"/>
    <b v="1"/>
    <n v="1.5"/>
    <n v="1"/>
    <s v="Nutri Grain Apple Cinnamon"/>
    <m/>
    <m/>
    <x v="4"/>
    <s v=" May 4"/>
    <n v="2022"/>
  </r>
  <r>
    <s v="Processed"/>
    <s v="VJ300320692"/>
    <s v="EB Public Library"/>
    <s v="EB Public Library x1380"/>
    <s v="Kinder - Bueno - Crispy Creamy Chocolate"/>
    <s v="Food"/>
    <n v="15065448130"/>
    <s v="Wednesday, May 4, 2022"/>
    <s v="Cash"/>
    <n v="135"/>
    <n v="2"/>
    <n v="1"/>
    <n v="135"/>
    <n v="2"/>
    <n v="1"/>
    <n v="2"/>
    <n v="2"/>
    <x v="123"/>
    <s v="Kinder - Bueno - Crispy Creamy Chocolate"/>
    <s v="Food"/>
    <x v="1"/>
    <b v="1"/>
    <n v="2"/>
    <n v="1.3333333333333333"/>
    <s v="Kinder "/>
    <s v=" Bueno "/>
    <s v=" Crispy Creamy Chocolate"/>
    <x v="4"/>
    <s v=" May 4"/>
    <n v="2022"/>
  </r>
  <r>
    <s v="Processed"/>
    <s v="VJ300205292"/>
    <s v="Brunswick Sq Mall"/>
    <s v="BSQ Mall x1364 - Zales"/>
    <s v="Poland Springs Water"/>
    <s v="Water"/>
    <n v="15065499151"/>
    <s v="Wednesday, May 4, 2022"/>
    <s v="Cash"/>
    <n v="144"/>
    <n v="1.5"/>
    <n v="1"/>
    <n v="144"/>
    <n v="1.5"/>
    <n v="1"/>
    <n v="1.5"/>
    <n v="1.5"/>
    <x v="124"/>
    <s v="Poland Springs Water"/>
    <s v="Water"/>
    <x v="3"/>
    <b v="1"/>
    <n v="1.5"/>
    <n v="1"/>
    <s v="Poland Springs Water"/>
    <m/>
    <m/>
    <x v="4"/>
    <s v=" May 4"/>
    <n v="2022"/>
  </r>
  <r>
    <s v="Processed"/>
    <s v="VJ300320692"/>
    <s v="EB Public Library"/>
    <s v="EB Public Library x1380"/>
    <s v="Kinder - Bueno - Crispy Creamy Chocolate"/>
    <s v="Food"/>
    <n v="15065508820"/>
    <s v="Wednesday, May 4, 2022"/>
    <s v="Credit"/>
    <n v="135"/>
    <n v="2"/>
    <n v="1"/>
    <n v="135"/>
    <n v="2"/>
    <n v="1"/>
    <n v="2"/>
    <n v="2"/>
    <x v="123"/>
    <s v="Kinder - Bueno - Crispy Creamy Chocolate"/>
    <s v="Food"/>
    <x v="1"/>
    <b v="1"/>
    <n v="2"/>
    <n v="1.3333333333333333"/>
    <s v="Kinder "/>
    <s v=" Bueno "/>
    <s v=" Crispy Creamy Chocolate"/>
    <x v="4"/>
    <s v=" May 4"/>
    <n v="2022"/>
  </r>
  <r>
    <s v="Processed"/>
    <s v="VJ300320611"/>
    <s v="Brunswick Sq Mall"/>
    <s v="BSQ Mall x1366 - ATT"/>
    <s v="BodyArmor LYTE - Strawberry Lemonade"/>
    <s v="Water"/>
    <n v="15065727463"/>
    <s v="Wednesday, May 4, 2022"/>
    <s v="Cash"/>
    <n v="145"/>
    <n v="2.75"/>
    <n v="1"/>
    <n v="145"/>
    <n v="2.75"/>
    <n v="1"/>
    <n v="2.75"/>
    <n v="2.75"/>
    <x v="124"/>
    <s v="BodyArmor LYTE - Strawberry Lemonade"/>
    <s v="Water"/>
    <x v="3"/>
    <b v="1"/>
    <n v="2.75"/>
    <n v="1.8333333333333333"/>
    <s v="BodyArmor LYTE "/>
    <s v=" Strawberry Lemonade"/>
    <m/>
    <x v="4"/>
    <s v=" May 4"/>
    <n v="2022"/>
  </r>
  <r>
    <s v="Processed"/>
    <s v="VJ300320692"/>
    <s v="EB Public Library"/>
    <s v="EB Public Library x1380"/>
    <s v="V8 Vegetable Juice - Original"/>
    <s v="Non Carbonated"/>
    <n v="15066061885"/>
    <s v="Wednesday, May 4, 2022"/>
    <s v="Cash"/>
    <n v="141"/>
    <n v="2"/>
    <n v="1"/>
    <n v="141"/>
    <n v="2"/>
    <n v="1"/>
    <n v="2"/>
    <n v="2"/>
    <x v="123"/>
    <s v="V8 Vegetable Juice - Original"/>
    <s v="Non Carbonated"/>
    <x v="2"/>
    <b v="1"/>
    <n v="2"/>
    <n v="1.3333333333333333"/>
    <s v="V8 Vegetable Juice "/>
    <s v=" Original"/>
    <m/>
    <x v="4"/>
    <s v=" May 4"/>
    <n v="2022"/>
  </r>
  <r>
    <s v="Processed"/>
    <s v="VJ300320609"/>
    <s v="GuttenPlans"/>
    <s v="GuttenPlans x1367"/>
    <s v="Cheetos Flaming Hot Limon Crunchy"/>
    <s v="Food"/>
    <n v="15066300051"/>
    <s v="Wednesday, May 4, 2022"/>
    <s v="Cash"/>
    <n v="121"/>
    <n v="1.5"/>
    <n v="1"/>
    <n v="121"/>
    <n v="1.5"/>
    <n v="1"/>
    <n v="1.5"/>
    <n v="1.5"/>
    <x v="124"/>
    <s v="Cheetos Flaming Hot Limon Crunchy"/>
    <s v="Food"/>
    <x v="1"/>
    <b v="1"/>
    <n v="1.5"/>
    <n v="1"/>
    <s v="Cheetos Flaming Hot Limon Crunchy"/>
    <m/>
    <m/>
    <x v="4"/>
    <s v=" May 4"/>
    <n v="2022"/>
  </r>
  <r>
    <s v="Processed"/>
    <s v="VJ300320609"/>
    <s v="GuttenPlans"/>
    <s v="GuttenPlans x1367"/>
    <s v="Stretch Island Fruit Leathers Snacks - Variet"/>
    <s v="Food"/>
    <n v="15066349899"/>
    <s v="Wednesday, May 4, 2022"/>
    <s v="Cash"/>
    <n v="131"/>
    <n v="1"/>
    <n v="1"/>
    <n v="131"/>
    <n v="1"/>
    <n v="1"/>
    <n v="1"/>
    <n v="1"/>
    <x v="124"/>
    <s v="Stretch Island Fruit Leathers Snacks - Variet"/>
    <s v="Food"/>
    <x v="1"/>
    <b v="1"/>
    <n v="1"/>
    <n v="0.66666666666666663"/>
    <s v="Stretch Island Fruit Leathers Snacks "/>
    <s v=" Variet"/>
    <m/>
    <x v="4"/>
    <s v=" May 4"/>
    <n v="2022"/>
  </r>
  <r>
    <s v="Processed"/>
    <s v="VJ300320609"/>
    <s v="GuttenPlans"/>
    <s v="GuttenPlans x1367"/>
    <s v="Snapple Diet Tea - Lemon"/>
    <s v="Non Carbonated"/>
    <n v="15066458400"/>
    <s v="Wednesday, May 4, 2022"/>
    <s v="Cash"/>
    <n v="143"/>
    <n v="2.5"/>
    <n v="1"/>
    <n v="143"/>
    <n v="2.5"/>
    <n v="1"/>
    <n v="2.5"/>
    <n v="2.5"/>
    <x v="124"/>
    <s v="Snapple Diet Tea - Lemon"/>
    <s v="Non Carbonated"/>
    <x v="2"/>
    <b v="1"/>
    <n v="2.5"/>
    <n v="1.6666666666666667"/>
    <s v="Snapple Diet Tea "/>
    <s v=" Lemon"/>
    <m/>
    <x v="4"/>
    <s v=" May 4"/>
    <n v="2022"/>
  </r>
  <r>
    <s v="Processed"/>
    <s v="VJ300320609"/>
    <s v="GuttenPlans"/>
    <s v="GuttenPlans x1367"/>
    <s v="Snapple Tea - Raspberry"/>
    <s v="Non Carbonated"/>
    <n v="15066517892"/>
    <s v="Wednesday, May 4, 2022"/>
    <s v="Cash"/>
    <n v="147"/>
    <n v="2.5"/>
    <n v="1"/>
    <n v="147"/>
    <n v="2.5"/>
    <n v="1"/>
    <n v="2.5"/>
    <n v="2.5"/>
    <x v="124"/>
    <s v="Snapple Tea - Raspberry"/>
    <s v="Non Carbonated"/>
    <x v="2"/>
    <b v="1"/>
    <n v="2.5"/>
    <n v="1.6666666666666667"/>
    <s v="Snapple Tea "/>
    <s v=" Raspberry"/>
    <m/>
    <x v="4"/>
    <s v=" May 4"/>
    <n v="2022"/>
  </r>
  <r>
    <s v="Processed"/>
    <s v="VJ300320609"/>
    <s v="GuttenPlans"/>
    <s v="GuttenPlans x1367"/>
    <s v="Fritos - Original"/>
    <s v="Food"/>
    <n v="15066828264"/>
    <s v="Thursday, May 5, 2022"/>
    <s v="Cash"/>
    <n v="111"/>
    <n v="1.5"/>
    <n v="1"/>
    <n v="111"/>
    <n v="1.5"/>
    <n v="1"/>
    <n v="1.5"/>
    <n v="1.5"/>
    <x v="124"/>
    <s v="Fritos - Original"/>
    <s v="Food"/>
    <x v="1"/>
    <b v="1"/>
    <n v="1.5"/>
    <n v="1"/>
    <s v="Fritos "/>
    <s v=" Original"/>
    <m/>
    <x v="5"/>
    <s v=" May 5"/>
    <n v="2022"/>
  </r>
  <r>
    <s v="Processed"/>
    <s v="VJ300320609"/>
    <s v="GuttenPlans"/>
    <s v="GuttenPlans x1367"/>
    <s v="Fritos - Original"/>
    <s v="Food"/>
    <n v="15066828551"/>
    <s v="Thursday, May 5, 2022"/>
    <s v="Cash"/>
    <n v="111"/>
    <n v="1.5"/>
    <n v="1"/>
    <n v="111"/>
    <n v="1.5"/>
    <n v="1"/>
    <n v="1.5"/>
    <n v="1.5"/>
    <x v="124"/>
    <s v="Fritos - Original"/>
    <s v="Food"/>
    <x v="1"/>
    <b v="1"/>
    <n v="1.5"/>
    <n v="1"/>
    <s v="Fritos "/>
    <s v=" Original"/>
    <m/>
    <x v="5"/>
    <s v=" May 5"/>
    <n v="2022"/>
  </r>
  <r>
    <s v="Processed"/>
    <s v="VJ300320609"/>
    <s v="GuttenPlans"/>
    <s v="GuttenPlans x1367"/>
    <s v="Fritos - Original"/>
    <s v="Food"/>
    <n v="15066829724"/>
    <s v="Thursday, May 5, 2022"/>
    <s v="Cash"/>
    <n v="111"/>
    <n v="1.5"/>
    <n v="1"/>
    <n v="111"/>
    <n v="1.5"/>
    <n v="1"/>
    <n v="1.5"/>
    <n v="1.5"/>
    <x v="124"/>
    <s v="Fritos - Original"/>
    <s v="Food"/>
    <x v="1"/>
    <b v="1"/>
    <n v="1.5"/>
    <n v="1"/>
    <s v="Fritos "/>
    <s v=" Original"/>
    <m/>
    <x v="5"/>
    <s v=" May 5"/>
    <n v="2022"/>
  </r>
  <r>
    <s v="Processed"/>
    <s v="VJ300320686"/>
    <s v="Earle Asphalt"/>
    <s v="Earle Asphalt x1371"/>
    <s v="Miss Vickie's Potato Chip - Smokehouse BBQ"/>
    <s v="Food"/>
    <n v="15067768037"/>
    <s v="Thursday, May 5, 2022"/>
    <s v="Cash"/>
    <n v="111"/>
    <n v="1.5"/>
    <n v="1"/>
    <n v="111"/>
    <n v="1.5"/>
    <n v="1"/>
    <n v="1.5"/>
    <n v="1.5"/>
    <x v="123"/>
    <s v="Miss Vickie's Potato Chip - Smokehouse BBQ"/>
    <s v="Food"/>
    <x v="1"/>
    <b v="1"/>
    <n v="1.5"/>
    <n v="1"/>
    <s v="Miss Vickie's Potato Chip "/>
    <s v=" Smokehouse BBQ"/>
    <m/>
    <x v="5"/>
    <s v=" May 5"/>
    <n v="2022"/>
  </r>
  <r>
    <s v="Processed"/>
    <s v="VJ300320609"/>
    <s v="GuttenPlans"/>
    <s v="GuttenPlans x1367"/>
    <s v="Snapple Tea - Raspberry"/>
    <s v="Non Carbonated"/>
    <n v="15068503145"/>
    <s v="Thursday, May 5, 2022"/>
    <s v="Cash"/>
    <n v="147"/>
    <n v="2.5"/>
    <n v="1"/>
    <n v="147"/>
    <n v="2.5"/>
    <n v="1"/>
    <n v="2.5"/>
    <n v="2.5"/>
    <x v="123"/>
    <s v="Snapple Tea - Raspberry"/>
    <s v="Non Carbonated"/>
    <x v="2"/>
    <b v="1"/>
    <n v="2.5"/>
    <n v="1.6666666666666667"/>
    <s v="Snapple Tea "/>
    <s v=" Raspberry"/>
    <m/>
    <x v="5"/>
    <s v=" May 5"/>
    <n v="2022"/>
  </r>
  <r>
    <s v="Processed"/>
    <s v="VJ300320686"/>
    <s v="Earle Asphalt"/>
    <s v="Earle Asphalt x1371"/>
    <s v="Vitamin Water - Squeezed Lemonade"/>
    <s v="Water"/>
    <n v="15068824401"/>
    <s v="Thursday, May 5, 2022"/>
    <s v="Cash"/>
    <n v="147"/>
    <n v="2.5"/>
    <n v="1"/>
    <n v="147"/>
    <n v="2.5"/>
    <n v="1"/>
    <n v="2.5"/>
    <n v="2.5"/>
    <x v="123"/>
    <s v="Vitamin Water - Squeezed Lemonade"/>
    <s v="Water"/>
    <x v="3"/>
    <b v="1"/>
    <n v="2.5"/>
    <n v="1.6666666666666667"/>
    <s v="Vitamin Water "/>
    <s v=" Squeezed Lemonade"/>
    <m/>
    <x v="5"/>
    <s v=" May 5"/>
    <n v="2022"/>
  </r>
  <r>
    <s v="Processed"/>
    <s v="VJ300320609"/>
    <s v="GuttenPlans"/>
    <s v="GuttenPlans x1367"/>
    <s v="Nutri Grain Apple Cinnamon"/>
    <s v="Food"/>
    <n v="15068846958"/>
    <s v="Thursday, May 5, 2022"/>
    <s v="Cash"/>
    <n v="137"/>
    <n v="1.5"/>
    <n v="1"/>
    <n v="137"/>
    <n v="1.5"/>
    <n v="1"/>
    <n v="1.5"/>
    <n v="1.5"/>
    <x v="123"/>
    <s v="Nutri Grain Apple Cinnamon"/>
    <s v="Food"/>
    <x v="1"/>
    <b v="1"/>
    <n v="1.5"/>
    <n v="1"/>
    <s v="Nutri Grain Apple Cinnamon"/>
    <m/>
    <m/>
    <x v="5"/>
    <s v=" May 5"/>
    <n v="2022"/>
  </r>
  <r>
    <s v="Processed"/>
    <s v="VJ300320609"/>
    <s v="GuttenPlans"/>
    <s v="GuttenPlans x1367"/>
    <s v="Nutri Grain Apple Cinnamon"/>
    <s v="Food"/>
    <n v="15068860067"/>
    <s v="Thursday, May 5, 2022"/>
    <s v="Cash"/>
    <n v="135"/>
    <n v="1.5"/>
    <n v="1"/>
    <n v="135"/>
    <n v="1.5"/>
    <n v="1"/>
    <n v="1.5"/>
    <n v="1.5"/>
    <x v="123"/>
    <s v="Nutri Grain Apple Cinnamon"/>
    <s v="Food"/>
    <x v="1"/>
    <b v="1"/>
    <n v="1.5"/>
    <n v="1"/>
    <s v="Nutri Grain Apple Cinnamon"/>
    <m/>
    <m/>
    <x v="5"/>
    <s v=" May 5"/>
    <n v="2022"/>
  </r>
  <r>
    <s v="Processed"/>
    <s v="VJ300320609"/>
    <s v="GuttenPlans"/>
    <s v="GuttenPlans x1367"/>
    <s v="Pop Corners - Spicy Queso"/>
    <s v="Food"/>
    <n v="15068883539"/>
    <s v="Thursday, May 5, 2022"/>
    <s v="Cash"/>
    <n v="112"/>
    <n v="1.5"/>
    <n v="1"/>
    <n v="112"/>
    <n v="1.5"/>
    <n v="1"/>
    <n v="1.5"/>
    <n v="1.5"/>
    <x v="123"/>
    <s v="Pop Corners - Spicy Queso"/>
    <s v="Food"/>
    <x v="1"/>
    <b v="1"/>
    <n v="1.5"/>
    <n v="1"/>
    <s v="Pop Corners "/>
    <s v=" Spicy Queso"/>
    <m/>
    <x v="5"/>
    <s v=" May 5"/>
    <n v="2022"/>
  </r>
  <r>
    <s v="Processed"/>
    <s v="VJ300320692"/>
    <s v="EB Public Library"/>
    <s v="EB Public Library x1380"/>
    <s v="Spindrift - Sparkling Water - Pineapple"/>
    <s v="Carbonated"/>
    <n v="15069162664"/>
    <s v="Thursday, May 5, 2022"/>
    <s v="Credit"/>
    <n v="140"/>
    <n v="1.5"/>
    <n v="1"/>
    <n v="140"/>
    <n v="1.5"/>
    <n v="1"/>
    <n v="1.5"/>
    <n v="1.5"/>
    <x v="123"/>
    <s v="Spindrift - Sparkling Water - Pineapple"/>
    <s v="Carbonated"/>
    <x v="0"/>
    <b v="1"/>
    <n v="1.5"/>
    <n v="1"/>
    <s v="Spindrift "/>
    <s v=" Sparkling Water "/>
    <s v=" Pineapple"/>
    <x v="5"/>
    <s v=" May 5"/>
    <n v="2022"/>
  </r>
  <r>
    <s v="Processed"/>
    <s v="VJ300320692"/>
    <s v="EB Public Library"/>
    <s v="EB Public Library x1380"/>
    <s v="Belvita Snack Packs - Blueberry"/>
    <s v="Food"/>
    <n v="15069281906"/>
    <s v="Thursday, May 5, 2022"/>
    <s v="Credit"/>
    <n v="138"/>
    <n v="1.5"/>
    <n v="1"/>
    <n v="138"/>
    <n v="1.5"/>
    <n v="1"/>
    <n v="1.5"/>
    <n v="1.5"/>
    <x v="123"/>
    <s v="Belvita Snack Packs - Blueberry"/>
    <s v="Food"/>
    <x v="1"/>
    <b v="1"/>
    <n v="1.5"/>
    <n v="1"/>
    <s v="Belvita Snack Packs "/>
    <s v=" Blueberry"/>
    <m/>
    <x v="5"/>
    <s v=" May 5"/>
    <n v="2022"/>
  </r>
  <r>
    <s v="Processed"/>
    <s v="VJ300320692"/>
    <s v="EB Public Library"/>
    <s v="EB Public Library x1380"/>
    <s v="Robert Irvine's - Fit Crunch -  Chocolate Pea"/>
    <s v="Food"/>
    <n v="15069396465"/>
    <s v="Thursday, May 5, 2022"/>
    <s v="Cash"/>
    <n v="131"/>
    <n v="2"/>
    <n v="1"/>
    <n v="131"/>
    <n v="2"/>
    <n v="1"/>
    <n v="2"/>
    <n v="2"/>
    <x v="123"/>
    <s v="Robert Irvine's - Fit Crunch -  Chocolate Pea"/>
    <s v="Food"/>
    <x v="1"/>
    <b v="1"/>
    <n v="2"/>
    <n v="1.3333333333333333"/>
    <s v="Robert Irvine's "/>
    <s v=" Fit Crunch "/>
    <s v="  Chocolate Pea"/>
    <x v="5"/>
    <s v=" May 5"/>
    <n v="2022"/>
  </r>
  <r>
    <s v="Processed"/>
    <s v="VJ300320692"/>
    <s v="EB Public Library"/>
    <s v="EB Public Library x1380"/>
    <s v="Pop Corners - Sea Salt"/>
    <s v="Food"/>
    <n v="15069523064"/>
    <s v="Thursday, May 5, 2022"/>
    <s v="Cash"/>
    <n v="111"/>
    <n v="1.5"/>
    <n v="1"/>
    <n v="111"/>
    <n v="1.5"/>
    <n v="1"/>
    <n v="1.5"/>
    <n v="1.5"/>
    <x v="123"/>
    <s v="Pop Corners - Sea Salt"/>
    <s v="Food"/>
    <x v="1"/>
    <b v="1"/>
    <n v="1.5"/>
    <n v="1"/>
    <s v="Pop Corners "/>
    <s v=" Sea Salt"/>
    <m/>
    <x v="5"/>
    <s v=" May 5"/>
    <n v="2022"/>
  </r>
  <r>
    <s v="Processed"/>
    <s v="VJ300320692"/>
    <s v="EB Public Library"/>
    <s v="EB Public Library x1380"/>
    <s v="Snapple Diet Tea - Peach Tea"/>
    <s v="Non Carbonated"/>
    <n v="15069494287"/>
    <s v="Thursday, May 5, 2022"/>
    <s v="Cash"/>
    <n v="147"/>
    <n v="2.5"/>
    <n v="1"/>
    <n v="147"/>
    <n v="2.5"/>
    <n v="1"/>
    <n v="2.5"/>
    <n v="2.5"/>
    <x v="123"/>
    <s v="Snapple Diet Tea - Peach Tea"/>
    <s v="Non Carbonated"/>
    <x v="2"/>
    <b v="1"/>
    <n v="2.5"/>
    <n v="1.6666666666666667"/>
    <s v="Snapple Diet Tea "/>
    <s v=" Peach Tea"/>
    <m/>
    <x v="5"/>
    <s v=" May 5"/>
    <n v="2022"/>
  </r>
  <r>
    <s v="Processed"/>
    <s v="VJ300320692"/>
    <s v="EB Public Library"/>
    <s v="EB Public Library x1380"/>
    <s v="CheezIt - White Cheddar"/>
    <s v="Food"/>
    <n v="15069582434"/>
    <s v="Thursday, May 5, 2022"/>
    <s v="Cash"/>
    <n v="124"/>
    <n v="1.5"/>
    <n v="1"/>
    <n v="124"/>
    <n v="1.5"/>
    <n v="1"/>
    <n v="1.5"/>
    <n v="1.5"/>
    <x v="123"/>
    <s v="CheezIt - White Cheddar"/>
    <s v="Food"/>
    <x v="1"/>
    <b v="1"/>
    <n v="1.5"/>
    <n v="1"/>
    <s v="CheezIt "/>
    <s v=" White Cheddar"/>
    <m/>
    <x v="5"/>
    <s v=" May 5"/>
    <n v="2022"/>
  </r>
  <r>
    <s v="Processed"/>
    <s v="VJ300320609"/>
    <s v="GuttenPlans"/>
    <s v="GuttenPlans x1367"/>
    <s v="Snapple Tea - Raspberry"/>
    <s v="Non Carbonated"/>
    <n v="15069670452"/>
    <s v="Thursday, May 5, 2022"/>
    <s v="Credit"/>
    <n v="147"/>
    <n v="2.5"/>
    <n v="1"/>
    <n v="147"/>
    <n v="2.5"/>
    <n v="1"/>
    <n v="2.5"/>
    <n v="4.5"/>
    <x v="123"/>
    <s v="Snapple Tea - Raspberry"/>
    <s v="Non Carbonated"/>
    <x v="2"/>
    <b v="1"/>
    <n v="2.5"/>
    <n v="1.6666666666666667"/>
    <s v="Snapple Tea "/>
    <s v=" Raspberry"/>
    <m/>
    <x v="5"/>
    <s v=" May 5"/>
    <n v="2022"/>
  </r>
  <r>
    <s v="Processed"/>
    <s v="VJ300320609"/>
    <s v="GuttenPlans"/>
    <s v="GuttenPlans x1367"/>
    <s v="KitKat - Crisp Wafers"/>
    <s v="Food"/>
    <n v="15069670452"/>
    <s v="Thursday, May 5, 2022"/>
    <s v="Credit"/>
    <n v="134"/>
    <n v="2"/>
    <n v="1"/>
    <n v="134"/>
    <n v="2"/>
    <n v="1"/>
    <n v="2"/>
    <n v="4.5"/>
    <x v="123"/>
    <s v="KitKat - Crisp Wafers"/>
    <s v="Food"/>
    <x v="1"/>
    <b v="1"/>
    <n v="2"/>
    <n v="1.3333333333333333"/>
    <s v="KitKat "/>
    <s v=" Crisp Wafers"/>
    <m/>
    <x v="5"/>
    <s v=" May 5"/>
    <n v="2022"/>
  </r>
  <r>
    <s v="Processed"/>
    <s v="VJ300320692"/>
    <s v="EB Public Library"/>
    <s v="EB Public Library x1380"/>
    <s v="Coca Cola - Zero Sugar"/>
    <s v="Carbonated"/>
    <n v="15069741357"/>
    <s v="Thursday, May 5, 2022"/>
    <s v="Cash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5"/>
    <s v=" May 5"/>
    <n v="2022"/>
  </r>
  <r>
    <s v="Processed"/>
    <s v="VJ300320692"/>
    <s v="EB Public Library"/>
    <s v="EB Public Library x1380"/>
    <s v="Snapple Diet Tea - Raspberry"/>
    <s v="Non Carbonated"/>
    <n v="15070096566"/>
    <s v="Thursday, May 5, 2022"/>
    <s v="Credit"/>
    <n v="143"/>
    <n v="2.5"/>
    <n v="1"/>
    <n v="143"/>
    <n v="2.5"/>
    <n v="1"/>
    <n v="2.5"/>
    <n v="2.5"/>
    <x v="123"/>
    <s v="Snapple Diet Tea - Raspberry"/>
    <s v="Non Carbonated"/>
    <x v="2"/>
    <b v="1"/>
    <n v="2.5"/>
    <n v="1.6666666666666667"/>
    <s v="Snapple Diet Tea "/>
    <s v=" Raspberry"/>
    <m/>
    <x v="5"/>
    <s v=" May 5"/>
    <n v="2022"/>
  </r>
  <r>
    <s v="Processed"/>
    <s v="VJ300320692"/>
    <s v="EB Public Library"/>
    <s v="EB Public Library x1380"/>
    <s v="Keep Healthy - Chocolate Fudge"/>
    <s v="Food"/>
    <n v="15070144763"/>
    <s v="Thursday, May 5, 2022"/>
    <s v="Credit"/>
    <n v="132"/>
    <n v="2"/>
    <n v="1"/>
    <n v="132"/>
    <n v="2"/>
    <n v="1"/>
    <n v="2"/>
    <n v="3.5"/>
    <x v="123"/>
    <s v="Keep Healthy - Chocolate Fudge"/>
    <s v="Food"/>
    <x v="1"/>
    <b v="1"/>
    <n v="2"/>
    <n v="1.3333333333333333"/>
    <s v="Keep Healthy "/>
    <s v=" Chocolate Fudge"/>
    <m/>
    <x v="5"/>
    <s v=" May 5"/>
    <n v="2022"/>
  </r>
  <r>
    <s v="Processed"/>
    <s v="VJ300320692"/>
    <s v="EB Public Library"/>
    <s v="EB Public Library x1380"/>
    <s v="Spindrift - Sparkling Water - Pineapple"/>
    <s v="Carbonated"/>
    <n v="15070144763"/>
    <s v="Thursday, May 5, 2022"/>
    <s v="Credit"/>
    <n v="140"/>
    <n v="1.5"/>
    <n v="1"/>
    <n v="140"/>
    <n v="1.5"/>
    <n v="1"/>
    <n v="1.5"/>
    <n v="3.5"/>
    <x v="123"/>
    <s v="Spindrift - Sparkling Water - Pineapple"/>
    <s v="Carbonated"/>
    <x v="0"/>
    <b v="1"/>
    <n v="1.5"/>
    <n v="1"/>
    <s v="Spindrift "/>
    <s v=" Sparkling Water "/>
    <s v=" Pineapple"/>
    <x v="5"/>
    <s v=" May 5"/>
    <n v="2022"/>
  </r>
  <r>
    <s v="Processed"/>
    <s v="VJ300320692"/>
    <s v="EB Public Library"/>
    <s v="EB Public Library x1380"/>
    <s v="Coca Cola - Zero Sugar"/>
    <s v="Carbonated"/>
    <n v="15070239578"/>
    <s v="Thursday, May 5, 2022"/>
    <s v="Credit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5"/>
    <s v=" May 5"/>
    <n v="2022"/>
  </r>
  <r>
    <s v="Processed"/>
    <s v="VJ300320609"/>
    <s v="GuttenPlans"/>
    <s v="GuttenPlans x1367"/>
    <s v="Newtons Fig Bar"/>
    <s v="Food"/>
    <n v="15070248482"/>
    <s v="Thursday, May 5, 2022"/>
    <s v="Cash"/>
    <n v="136"/>
    <n v="1.5"/>
    <n v="1"/>
    <n v="136"/>
    <n v="1.5"/>
    <n v="1"/>
    <n v="1.5"/>
    <n v="1.5"/>
    <x v="123"/>
    <s v="Newtons Fig Bar"/>
    <s v="Food"/>
    <x v="1"/>
    <b v="1"/>
    <n v="1.5"/>
    <n v="1"/>
    <s v="Newtons Fig Bar"/>
    <m/>
    <m/>
    <x v="5"/>
    <s v=" May 5"/>
    <n v="2022"/>
  </r>
  <r>
    <s v="Processed"/>
    <s v="VJ300320692"/>
    <s v="EB Public Library"/>
    <s v="EB Public Library x1380"/>
    <s v="Belvita Snack Packs - Blueberry"/>
    <s v="Food"/>
    <n v="15070264885"/>
    <s v="Thursday, May 5, 2022"/>
    <s v="Credit"/>
    <n v="125"/>
    <n v="1.25"/>
    <n v="1"/>
    <n v="125"/>
    <n v="1.25"/>
    <n v="1"/>
    <n v="1.25"/>
    <n v="2.75"/>
    <x v="123"/>
    <s v="Belvita Snack Packs - Blueberry"/>
    <s v="Food"/>
    <x v="1"/>
    <b v="1"/>
    <n v="1.25"/>
    <n v="0.83333333333333337"/>
    <s v="Belvita Snack Packs "/>
    <s v=" Blueberry"/>
    <m/>
    <x v="5"/>
    <s v=" May 5"/>
    <n v="2022"/>
  </r>
  <r>
    <s v="Processed"/>
    <s v="VJ300320692"/>
    <s v="EB Public Library"/>
    <s v="EB Public Library x1380"/>
    <s v="Belvita Snack Packs - Blueberry"/>
    <s v="Food"/>
    <n v="15070264885"/>
    <s v="Thursday, May 5, 2022"/>
    <s v="Credit"/>
    <n v="138"/>
    <n v="1.5"/>
    <n v="1"/>
    <n v="138"/>
    <n v="1.5"/>
    <n v="1"/>
    <n v="1.5"/>
    <n v="2.75"/>
    <x v="123"/>
    <s v="Belvita Snack Packs - Blueberry"/>
    <s v="Food"/>
    <x v="1"/>
    <b v="1"/>
    <n v="1.5"/>
    <n v="1"/>
    <s v="Belvita Snack Packs "/>
    <s v=" Blueberry"/>
    <m/>
    <x v="5"/>
    <s v=" May 5"/>
    <n v="2022"/>
  </r>
  <r>
    <s v="Processed"/>
    <s v="VJ300320692"/>
    <s v="EB Public Library"/>
    <s v="EB Public Library x1380"/>
    <s v="Coca Cola - Zero Sugar"/>
    <s v="Carbonated"/>
    <n v="15070279786"/>
    <s v="Thursday, May 5, 2022"/>
    <s v="Cash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5"/>
    <s v=" May 5"/>
    <n v="2022"/>
  </r>
  <r>
    <s v="Processed"/>
    <s v="VJ300320692"/>
    <s v="EB Public Library"/>
    <s v="EB Public Library x1380"/>
    <s v="Kinder - Bueno - Crispy Creamy Chocolate"/>
    <s v="Food"/>
    <n v="15070336397"/>
    <s v="Thursday, May 5, 2022"/>
    <s v="Cash"/>
    <n v="135"/>
    <n v="2"/>
    <n v="1"/>
    <n v="135"/>
    <n v="2"/>
    <n v="1"/>
    <n v="2"/>
    <n v="2"/>
    <x v="123"/>
    <s v="Kinder - Bueno - Crispy Creamy Chocolate"/>
    <s v="Food"/>
    <x v="1"/>
    <b v="1"/>
    <n v="2"/>
    <n v="1.3333333333333333"/>
    <s v="Kinder "/>
    <s v=" Bueno "/>
    <s v=" Crispy Creamy Chocolate"/>
    <x v="5"/>
    <s v=" May 5"/>
    <n v="2022"/>
  </r>
  <r>
    <s v="Processed"/>
    <s v="VJ300320692"/>
    <s v="EB Public Library"/>
    <s v="EB Public Library x1380"/>
    <s v="Ice Breakers Ice Cubes - PepperMint"/>
    <s v="Food"/>
    <n v="15070357761"/>
    <s v="Thursday, May 5, 2022"/>
    <s v="Credit"/>
    <n v="155"/>
    <n v="5"/>
    <n v="1"/>
    <n v="155"/>
    <n v="5"/>
    <n v="1"/>
    <n v="5"/>
    <n v="5"/>
    <x v="123"/>
    <s v="Ice Breakers Ice Cubes - PepperMint"/>
    <s v="Food"/>
    <x v="1"/>
    <b v="1"/>
    <n v="5"/>
    <n v="3.3333333333333335"/>
    <s v="Ice Breakers Ice Cubes "/>
    <s v=" PepperMint"/>
    <m/>
    <x v="5"/>
    <s v=" May 5"/>
    <n v="2022"/>
  </r>
  <r>
    <s v="Processed"/>
    <s v="VJ300320692"/>
    <s v="EB Public Library"/>
    <s v="EB Public Library x1380"/>
    <s v="CheezIt - Go Paks"/>
    <s v="Food"/>
    <n v="15070370393"/>
    <s v="Thursday, May 5, 2022"/>
    <s v="Cash"/>
    <n v="150"/>
    <n v="3"/>
    <n v="1"/>
    <n v="150"/>
    <n v="3"/>
    <n v="1"/>
    <n v="3"/>
    <n v="3"/>
    <x v="123"/>
    <s v="CheezIt - Go Paks"/>
    <s v="Food"/>
    <x v="1"/>
    <b v="1"/>
    <n v="3"/>
    <n v="2"/>
    <s v="CheezIt "/>
    <s v=" Go Paks"/>
    <m/>
    <x v="5"/>
    <s v=" May 5"/>
    <n v="2022"/>
  </r>
  <r>
    <s v="Processed"/>
    <s v="VJ300320692"/>
    <s v="EB Public Library"/>
    <s v="EB Public Library x1380"/>
    <s v="Snapple Diet Tea - Raspberry"/>
    <s v="Non Carbonated"/>
    <n v="15070889986"/>
    <s v="Thursday, May 5, 2022"/>
    <s v="Cash"/>
    <n v="143"/>
    <n v="2.5"/>
    <n v="1"/>
    <n v="143"/>
    <n v="2.5"/>
    <n v="1"/>
    <n v="2.5"/>
    <n v="2.5"/>
    <x v="123"/>
    <s v="Snapple Diet Tea - Raspberry"/>
    <s v="Non Carbonated"/>
    <x v="2"/>
    <b v="1"/>
    <n v="2.5"/>
    <n v="1.6666666666666667"/>
    <s v="Snapple Diet Tea "/>
    <s v=" Raspberry"/>
    <m/>
    <x v="5"/>
    <s v=" May 5"/>
    <n v="2022"/>
  </r>
  <r>
    <s v="Processed"/>
    <s v="VJ300320692"/>
    <s v="EB Public Library"/>
    <s v="EB Public Library x1380"/>
    <s v="Bai Antioxidant - Tanzania Lemon Super Tea"/>
    <s v="Non Carbonated"/>
    <n v="15070976678"/>
    <s v="Thursday, May 5, 2022"/>
    <s v="Cash"/>
    <n v="145"/>
    <n v="2.75"/>
    <n v="1"/>
    <n v="145"/>
    <n v="2.75"/>
    <n v="1"/>
    <n v="2.75"/>
    <n v="2.75"/>
    <x v="123"/>
    <s v="Bai Antioxidant - Tanzania Lemon Super Tea"/>
    <s v="Non Carbonated"/>
    <x v="2"/>
    <b v="1"/>
    <n v="2.75"/>
    <n v="1.8333333333333333"/>
    <s v="Bai Antioxidant "/>
    <s v=" Tanzania Lemon Super Tea"/>
    <m/>
    <x v="5"/>
    <s v=" May 5"/>
    <n v="2022"/>
  </r>
  <r>
    <s v="Processed"/>
    <s v="VJ300320692"/>
    <s v="EB Public Library"/>
    <s v="EB Public Library x1380"/>
    <s v="Robert Irvine's - Fit Crunch -  Chocolate Pea"/>
    <s v="Food"/>
    <n v="15071035655"/>
    <s v="Thursday, May 5, 2022"/>
    <s v="Credit"/>
    <n v="131"/>
    <n v="2"/>
    <n v="1"/>
    <n v="131"/>
    <n v="2"/>
    <n v="1"/>
    <n v="2"/>
    <n v="2"/>
    <x v="123"/>
    <s v="Robert Irvine's - Fit Crunch -  Chocolate Pea"/>
    <s v="Food"/>
    <x v="1"/>
    <b v="1"/>
    <n v="2"/>
    <n v="1.3333333333333333"/>
    <s v="Robert Irvine's "/>
    <s v=" Fit Crunch "/>
    <s v="  Chocolate Pea"/>
    <x v="5"/>
    <s v=" May 5"/>
    <n v="2022"/>
  </r>
  <r>
    <s v="Processed"/>
    <s v="VJ300320692"/>
    <s v="EB Public Library"/>
    <s v="EB Public Library x1380"/>
    <s v="Snapple Diet Tea - Peach Tea"/>
    <s v="Non Carbonated"/>
    <n v="15071353503"/>
    <s v="Thursday, May 5, 2022"/>
    <s v="Cash"/>
    <n v="147"/>
    <n v="2.5"/>
    <n v="1"/>
    <n v="147"/>
    <n v="2.5"/>
    <n v="1"/>
    <n v="2.5"/>
    <n v="2.5"/>
    <x v="123"/>
    <s v="Snapple Diet Tea - Peach Tea"/>
    <s v="Non Carbonated"/>
    <x v="2"/>
    <b v="1"/>
    <n v="2.5"/>
    <n v="1.6666666666666667"/>
    <s v="Snapple Diet Tea "/>
    <s v=" Peach Tea"/>
    <m/>
    <x v="5"/>
    <s v=" May 5"/>
    <n v="2022"/>
  </r>
  <r>
    <s v="Processed"/>
    <s v="VJ300320692"/>
    <s v="EB Public Library"/>
    <s v="EB Public Library x1380"/>
    <s v="Lenny &amp; Larrys - Chocolate Chip"/>
    <s v="Food"/>
    <n v="15071380883"/>
    <s v="Thursday, May 5, 2022"/>
    <s v="Credit"/>
    <n v="158"/>
    <n v="2"/>
    <n v="1"/>
    <n v="158"/>
    <n v="2"/>
    <n v="1"/>
    <n v="2"/>
    <n v="2"/>
    <x v="123"/>
    <s v="Lenny &amp; Larrys - Chocolate Chip"/>
    <s v="Food"/>
    <x v="1"/>
    <b v="1"/>
    <n v="2"/>
    <n v="1.3333333333333333"/>
    <s v="Lenny &amp; Larrys "/>
    <s v=" Chocolate Chip"/>
    <m/>
    <x v="5"/>
    <s v=" May 5"/>
    <n v="2022"/>
  </r>
  <r>
    <s v="Processed"/>
    <s v="VJ300320692"/>
    <s v="EB Public Library"/>
    <s v="EB Public Library x1380"/>
    <s v="Coca Cola - Zero Sugar"/>
    <s v="Carbonated"/>
    <n v="15071386783"/>
    <s v="Thursday, May 5, 2022"/>
    <s v="Credit"/>
    <n v="142"/>
    <n v="1.5"/>
    <n v="1"/>
    <n v="142"/>
    <n v="1.5"/>
    <n v="1"/>
    <n v="1.5"/>
    <n v="1.5"/>
    <x v="123"/>
    <s v="Coca Cola - Zero Sugar"/>
    <s v="Carbonated"/>
    <x v="0"/>
    <b v="1"/>
    <n v="1.5"/>
    <n v="1"/>
    <s v="Coca Cola "/>
    <s v=" Zero Sugar"/>
    <m/>
    <x v="5"/>
    <s v=" May 5"/>
    <n v="2022"/>
  </r>
  <r>
    <s v="Processed"/>
    <s v="VJ300205292"/>
    <s v="Brunswick Sq Mall"/>
    <s v="BSQ Mall x1364 - Zales"/>
    <s v="CheezIt - Original"/>
    <s v="Food"/>
    <n v="15071524146"/>
    <s v="Thursday, May 5, 2022"/>
    <s v="Cash"/>
    <n v="123"/>
    <n v="1.25"/>
    <n v="1"/>
    <n v="123"/>
    <n v="1.25"/>
    <n v="1"/>
    <n v="1.25"/>
    <n v="1.25"/>
    <x v="123"/>
    <s v="CheezIt - Original"/>
    <s v="Food"/>
    <x v="1"/>
    <b v="1"/>
    <n v="1.25"/>
    <n v="0.83333333333333337"/>
    <s v="CheezIt "/>
    <s v=" Original"/>
    <m/>
    <x v="5"/>
    <s v=" May 5"/>
    <n v="2022"/>
  </r>
  <r>
    <s v="Processed"/>
    <s v="VJ300205292"/>
    <s v="Brunswick Sq Mall"/>
    <s v="BSQ Mall x1364 - Zales"/>
    <s v="Coca Cola - Zero Sugar"/>
    <s v="Carbonated"/>
    <n v="15071613928"/>
    <s v="Thursday, May 5, 2022"/>
    <s v="Credit"/>
    <n v="140"/>
    <n v="1.5"/>
    <n v="1"/>
    <n v="140"/>
    <n v="1.5"/>
    <n v="1"/>
    <n v="1.5"/>
    <n v="3"/>
    <x v="123"/>
    <s v="Coca Cola - Zero Sugar"/>
    <s v="Carbonated"/>
    <x v="0"/>
    <b v="1"/>
    <n v="1.5"/>
    <n v="1"/>
    <s v="Coca Cola "/>
    <s v=" Zero Sugar"/>
    <m/>
    <x v="5"/>
    <s v=" May 5"/>
    <n v="2022"/>
  </r>
  <r>
    <s v="Processed"/>
    <s v="VJ300205292"/>
    <s v="Brunswick Sq Mall"/>
    <s v="BSQ Mall x1364 - Zales"/>
    <s v="Miss Vickie's Potato Chip - Sea Salt Original"/>
    <s v="Food"/>
    <n v="15071613928"/>
    <s v="Thursday, May 5, 2022"/>
    <s v="Credit"/>
    <n v="114"/>
    <n v="1.5"/>
    <n v="1"/>
    <n v="114"/>
    <n v="1.5"/>
    <n v="1"/>
    <n v="1.5"/>
    <n v="3"/>
    <x v="123"/>
    <s v="Miss Vickie's Potato Chip - Sea Salt Original"/>
    <s v="Food"/>
    <x v="1"/>
    <b v="1"/>
    <n v="1.5"/>
    <n v="1"/>
    <s v="Miss Vickie's Potato Chip "/>
    <s v=" Sea Salt Original"/>
    <m/>
    <x v="5"/>
    <s v=" May 5"/>
    <n v="2022"/>
  </r>
  <r>
    <s v="Processed"/>
    <s v="VJ300320609"/>
    <s v="GuttenPlans"/>
    <s v="GuttenPlans x1367"/>
    <s v="Nutri Grain Apple Cinnamon"/>
    <s v="Food"/>
    <n v="15071924513"/>
    <s v="Thursday, May 5, 2022"/>
    <s v="Cash"/>
    <n v="137"/>
    <n v="1.5"/>
    <n v="1"/>
    <n v="137"/>
    <n v="1.5"/>
    <n v="1"/>
    <n v="1.5"/>
    <n v="1.5"/>
    <x v="123"/>
    <s v="Nutri Grain Apple Cinnamon"/>
    <s v="Food"/>
    <x v="1"/>
    <b v="1"/>
    <n v="1.5"/>
    <n v="1"/>
    <s v="Nutri Grain Apple Cinnamon"/>
    <m/>
    <m/>
    <x v="5"/>
    <s v=" May 5"/>
    <n v="2022"/>
  </r>
  <r>
    <s v="Processed"/>
    <s v="VJ300320609"/>
    <s v="GuttenPlans"/>
    <s v="GuttenPlans x1367"/>
    <s v="Newtons Fig Bar"/>
    <s v="Food"/>
    <n v="15071925568"/>
    <s v="Thursday, May 5, 2022"/>
    <s v="Cash"/>
    <n v="136"/>
    <n v="1.5"/>
    <n v="1"/>
    <n v="136"/>
    <n v="1.5"/>
    <n v="1"/>
    <n v="1.5"/>
    <n v="1.5"/>
    <x v="123"/>
    <s v="Newtons Fig Bar"/>
    <s v="Food"/>
    <x v="1"/>
    <b v="1"/>
    <n v="1.5"/>
    <n v="1"/>
    <s v="Newtons Fig Bar"/>
    <m/>
    <m/>
    <x v="5"/>
    <s v=" May 5"/>
    <n v="2022"/>
  </r>
  <r>
    <s v="Processed"/>
    <s v="VJ300320692"/>
    <s v="EB Public Library"/>
    <s v="EB Public Library x1380"/>
    <s v="Spindrift - Sparkling Water - Pineapple"/>
    <s v="Carbonated"/>
    <n v="15073523403"/>
    <s v="Friday, May 6, 2022"/>
    <s v="Credit"/>
    <n v="140"/>
    <n v="1.5"/>
    <n v="1"/>
    <n v="140"/>
    <n v="1.5"/>
    <n v="1"/>
    <n v="1.5"/>
    <n v="1.5"/>
    <x v="125"/>
    <s v="Spindrift - Sparkling Water - Pineapple"/>
    <s v="Carbonated"/>
    <x v="0"/>
    <b v="1"/>
    <n v="1.5"/>
    <n v="1"/>
    <s v="Spindrift "/>
    <s v=" Sparkling Water "/>
    <s v=" Pineapple"/>
    <x v="6"/>
    <s v=" May 6"/>
    <n v="2022"/>
  </r>
  <r>
    <s v="Processed"/>
    <s v="VJ300320686"/>
    <s v="Earle Asphalt"/>
    <s v="Earle Asphalt x1371"/>
    <s v="Miss Vickie's Potato Chip - Sea Salt &amp; Vinega"/>
    <s v="Food"/>
    <n v="15073888232"/>
    <s v="Friday, May 6, 2022"/>
    <s v="Cash"/>
    <n v="110"/>
    <n v="1.5"/>
    <n v="1"/>
    <n v="110"/>
    <n v="1.5"/>
    <n v="1"/>
    <n v="1.5"/>
    <n v="1.5"/>
    <x v="125"/>
    <s v="Miss Vickie's Potato Chip - Sea Salt &amp; Vinega"/>
    <s v="Food"/>
    <x v="1"/>
    <b v="1"/>
    <n v="1.5"/>
    <n v="1"/>
    <s v="Miss Vickie's Potato Chip "/>
    <s v=" Sea Salt &amp; Vinega"/>
    <m/>
    <x v="6"/>
    <s v=" May 6"/>
    <n v="2022"/>
  </r>
  <r>
    <s v="Processed"/>
    <s v="VJ300320692"/>
    <s v="EB Public Library"/>
    <s v="EB Public Library x1380"/>
    <s v="V8 Vegetable Juice - Original"/>
    <s v="Non Carbonated"/>
    <n v="15074475618"/>
    <s v="Friday, May 6, 2022"/>
    <s v="Cash"/>
    <n v="141"/>
    <n v="2"/>
    <n v="1"/>
    <n v="141"/>
    <n v="2"/>
    <n v="1"/>
    <n v="2"/>
    <n v="2"/>
    <x v="125"/>
    <s v="V8 Vegetable Juice - Original"/>
    <s v="Non Carbonated"/>
    <x v="2"/>
    <b v="1"/>
    <n v="2"/>
    <n v="1.3333333333333333"/>
    <s v="V8 Vegetable Juice "/>
    <s v=" Original"/>
    <m/>
    <x v="6"/>
    <s v=" May 6"/>
    <n v="2022"/>
  </r>
  <r>
    <s v="Processed"/>
    <s v="VJ300320692"/>
    <s v="EB Public Library"/>
    <s v="EB Public Library x1380"/>
    <s v="Genius Keto Bar - Chocolate Dream"/>
    <s v="Food"/>
    <n v="15074951729"/>
    <s v="Friday, May 6, 2022"/>
    <s v="Credit"/>
    <n v="136"/>
    <n v="2"/>
    <n v="1"/>
    <n v="136"/>
    <n v="2"/>
    <n v="1"/>
    <n v="2"/>
    <n v="3.5"/>
    <x v="125"/>
    <s v="Genius Keto Bar - Chocolate Dream"/>
    <s v="Food"/>
    <x v="1"/>
    <b v="1"/>
    <n v="2"/>
    <n v="1.3333333333333333"/>
    <s v="Genius Keto Bar "/>
    <s v=" Chocolate Dream"/>
    <m/>
    <x v="6"/>
    <s v=" May 6"/>
    <n v="2022"/>
  </r>
  <r>
    <s v="Processed"/>
    <s v="VJ300320692"/>
    <s v="EB Public Library"/>
    <s v="EB Public Library x1380"/>
    <s v="Spindrift - Sparkling Water - Pineapple"/>
    <s v="Carbonated"/>
    <n v="15074951729"/>
    <s v="Friday, May 6, 2022"/>
    <s v="Credit"/>
    <n v="140"/>
    <n v="1.5"/>
    <n v="1"/>
    <n v="140"/>
    <n v="1.5"/>
    <n v="1"/>
    <n v="1.5"/>
    <n v="3.5"/>
    <x v="125"/>
    <s v="Spindrift - Sparkling Water - Pineapple"/>
    <s v="Carbonated"/>
    <x v="0"/>
    <b v="1"/>
    <n v="1.5"/>
    <n v="1"/>
    <s v="Spindrift "/>
    <s v=" Sparkling Water "/>
    <s v=" Pineapple"/>
    <x v="6"/>
    <s v=" May 6"/>
    <n v="2022"/>
  </r>
  <r>
    <s v="Processed"/>
    <s v="VJ300320692"/>
    <s v="EB Public Library"/>
    <s v="EB Public Library x1380"/>
    <s v="Spindrift - Sparkling Water - Pineapple"/>
    <s v="Carbonated"/>
    <n v="15075007442"/>
    <s v="Friday, May 6, 2022"/>
    <s v="Cash"/>
    <n v="140"/>
    <n v="1.5"/>
    <n v="1"/>
    <n v="140"/>
    <n v="1.5"/>
    <n v="1"/>
    <n v="1.5"/>
    <n v="1.5"/>
    <x v="125"/>
    <s v="Spindrift - Sparkling Water - Pineapple"/>
    <s v="Carbonated"/>
    <x v="0"/>
    <b v="1"/>
    <n v="1.5"/>
    <n v="1"/>
    <s v="Spindrift "/>
    <s v=" Sparkling Water "/>
    <s v=" Pineapple"/>
    <x v="6"/>
    <s v=" May 6"/>
    <n v="2022"/>
  </r>
  <r>
    <s v="Processed"/>
    <s v="VJ300320692"/>
    <s v="EB Public Library"/>
    <s v="EB Public Library x1380"/>
    <s v="Spindrift - Sparkling Water - Pineapple"/>
    <s v="Carbonated"/>
    <n v="15075008896"/>
    <s v="Friday, May 6, 2022"/>
    <s v="Cash"/>
    <n v="140"/>
    <n v="1.5"/>
    <n v="1"/>
    <n v="140"/>
    <n v="1.5"/>
    <n v="1"/>
    <n v="1.5"/>
    <n v="1.5"/>
    <x v="125"/>
    <s v="Spindrift - Sparkling Water - Pineapple"/>
    <s v="Carbonated"/>
    <x v="0"/>
    <b v="1"/>
    <n v="1.5"/>
    <n v="1"/>
    <s v="Spindrift "/>
    <s v=" Sparkling Water "/>
    <s v=" Pineapple"/>
    <x v="6"/>
    <s v=" May 6"/>
    <n v="2022"/>
  </r>
  <r>
    <s v="Processed"/>
    <s v="VJ300320692"/>
    <s v="EB Public Library"/>
    <s v="EB Public Library x1380"/>
    <s v="Seapoint Farms Dry Roasted Edamame - Wasabi"/>
    <s v="Food"/>
    <n v="15075016341"/>
    <s v="Friday, May 6, 2022"/>
    <s v="Cash"/>
    <n v="122"/>
    <n v="2.5"/>
    <n v="1"/>
    <n v="122"/>
    <n v="2.5"/>
    <n v="1"/>
    <n v="2.5"/>
    <n v="2.5"/>
    <x v="125"/>
    <s v="Seapoint Farms Dry Roasted Edamame - Wasabi"/>
    <s v="Food"/>
    <x v="1"/>
    <b v="1"/>
    <n v="2.5"/>
    <n v="1.6666666666666667"/>
    <s v="Seapoint Farms Dry Roasted Edamame "/>
    <s v=" Wasabi"/>
    <m/>
    <x v="6"/>
    <s v=" May 6"/>
    <n v="2022"/>
  </r>
  <r>
    <s v="Processed"/>
    <s v="VJ300320686"/>
    <s v="Earle Asphalt"/>
    <s v="Earle Asphalt x1371"/>
    <s v="Kinder - Bueno - Crispy Creamy Chocolate"/>
    <s v="Food"/>
    <n v="15075042789"/>
    <s v="Friday, May 6, 2022"/>
    <s v="Cash"/>
    <n v="139"/>
    <n v="2"/>
    <n v="1"/>
    <n v="139"/>
    <n v="2"/>
    <n v="1"/>
    <n v="2"/>
    <n v="2"/>
    <x v="125"/>
    <s v="Kinder - Bueno - Crispy Creamy Chocolate"/>
    <s v="Food"/>
    <x v="1"/>
    <b v="1"/>
    <n v="2"/>
    <n v="1.3333333333333333"/>
    <s v="Kinder "/>
    <s v=" Bueno "/>
    <s v=" Crispy Creamy Chocolate"/>
    <x v="6"/>
    <s v=" May 6"/>
    <n v="2022"/>
  </r>
  <r>
    <s v="Processed"/>
    <s v="VJ300320686"/>
    <s v="Earle Asphalt"/>
    <s v="Earle Asphalt x1371"/>
    <s v="RXBAR - Protein Bar - Peanut Butter"/>
    <s v="Food"/>
    <n v="15075225965"/>
    <s v="Friday, May 6, 2022"/>
    <s v="Cash"/>
    <n v="131"/>
    <n v="2"/>
    <n v="1"/>
    <n v="131"/>
    <n v="2"/>
    <n v="1"/>
    <n v="2"/>
    <n v="2"/>
    <x v="125"/>
    <s v="RXBAR - Protein Bar - Peanut Butter"/>
    <s v="Food"/>
    <x v="1"/>
    <b v="1"/>
    <n v="2"/>
    <n v="1.3333333333333333"/>
    <s v="RXBAR "/>
    <s v=" Protein Bar "/>
    <s v=" Peanut Butter"/>
    <x v="6"/>
    <s v=" May 6"/>
    <n v="2022"/>
  </r>
  <r>
    <s v="Processed"/>
    <s v="VJ300320686"/>
    <s v="Earle Asphalt"/>
    <s v="Earle Asphalt x1371"/>
    <s v="Robert Irvine's - Fit Crunch -  Chocolate Pea"/>
    <s v="Food"/>
    <n v="15075236428"/>
    <s v="Friday, May 6, 2022"/>
    <s v="Cash"/>
    <n v="132"/>
    <n v="2"/>
    <n v="1"/>
    <n v="132"/>
    <n v="2"/>
    <n v="1"/>
    <n v="2"/>
    <n v="2"/>
    <x v="125"/>
    <s v="Robert Irvine's - Fit Crunch -  Chocolate Pea"/>
    <s v="Food"/>
    <x v="1"/>
    <b v="1"/>
    <n v="2"/>
    <n v="1.3333333333333333"/>
    <s v="Robert Irvine's "/>
    <s v=" Fit Crunch "/>
    <s v="  Chocolate Pea"/>
    <x v="6"/>
    <s v=" May 6"/>
    <n v="2022"/>
  </r>
  <r>
    <s v="Processed"/>
    <s v="VJ300320686"/>
    <s v="Earle Asphalt"/>
    <s v="Earle Asphalt x1371"/>
    <s v="Miss Vickie's Potato Chip - Jalapeno"/>
    <s v="Food"/>
    <n v="15075297353"/>
    <s v="Friday, May 6, 2022"/>
    <s v="Cash"/>
    <n v="113"/>
    <n v="1.5"/>
    <n v="1"/>
    <n v="113"/>
    <n v="1.5"/>
    <n v="1"/>
    <n v="1.5"/>
    <n v="1.5"/>
    <x v="125"/>
    <s v="Miss Vickie's Potato Chip - Jalapeno"/>
    <s v="Food"/>
    <x v="1"/>
    <b v="1"/>
    <n v="1.5"/>
    <n v="1"/>
    <s v="Miss Vickie's Potato Chip "/>
    <s v=" Jalapeno"/>
    <m/>
    <x v="6"/>
    <s v=" May 6"/>
    <n v="2022"/>
  </r>
  <r>
    <s v="Processed"/>
    <s v="VJ300320692"/>
    <s v="EB Public Library"/>
    <s v="EB Public Library x1380"/>
    <s v="Belvita Snack Packs - Blueberry"/>
    <s v="Food"/>
    <n v="15075401488"/>
    <s v="Friday, May 6, 2022"/>
    <s v="Credit"/>
    <n v="138"/>
    <n v="1.5"/>
    <n v="1"/>
    <n v="138"/>
    <n v="1.5"/>
    <n v="1"/>
    <n v="1.5"/>
    <n v="1.5"/>
    <x v="125"/>
    <s v="Belvita Snack Packs - Blueberry"/>
    <s v="Food"/>
    <x v="1"/>
    <b v="1"/>
    <n v="1.5"/>
    <n v="1"/>
    <s v="Belvita Snack Packs "/>
    <s v=" Blueberry"/>
    <m/>
    <x v="6"/>
    <s v=" May 6"/>
    <n v="2022"/>
  </r>
  <r>
    <s v="Processed"/>
    <s v="VJ300320609"/>
    <s v="GuttenPlans"/>
    <s v="GuttenPlans x1367"/>
    <s v="Newtons Fig Bar"/>
    <s v="Food"/>
    <n v="15075590919"/>
    <s v="Friday, May 6, 2022"/>
    <s v="Cash"/>
    <n v="136"/>
    <n v="1.5"/>
    <n v="1"/>
    <n v="136"/>
    <n v="1.5"/>
    <n v="1"/>
    <n v="1.5"/>
    <n v="1.5"/>
    <x v="125"/>
    <s v="Newtons Fig Bar"/>
    <s v="Food"/>
    <x v="1"/>
    <b v="1"/>
    <n v="1.5"/>
    <n v="1"/>
    <s v="Newtons Fig Bar"/>
    <m/>
    <m/>
    <x v="6"/>
    <s v=" May 6"/>
    <n v="2022"/>
  </r>
  <r>
    <s v="Processed"/>
    <s v="VJ300205292"/>
    <s v="Brunswick Sq Mall"/>
    <s v="BSQ Mall x1364 - Zales"/>
    <s v="Snapple Diet Tea - Peach Tea"/>
    <s v="Non Carbonated"/>
    <n v="15075683663"/>
    <s v="Friday, May 6, 2022"/>
    <s v="Cash"/>
    <n v="143"/>
    <n v="2.5"/>
    <n v="1"/>
    <n v="143"/>
    <n v="2.5"/>
    <n v="1"/>
    <n v="2.5"/>
    <n v="2.5"/>
    <x v="125"/>
    <s v="Snapple Diet Tea - Peach Tea"/>
    <s v="Non Carbonated"/>
    <x v="2"/>
    <b v="1"/>
    <n v="2.5"/>
    <n v="1.6666666666666667"/>
    <s v="Snapple Diet Tea "/>
    <s v=" Peach Tea"/>
    <m/>
    <x v="6"/>
    <s v=" May 6"/>
    <n v="2022"/>
  </r>
  <r>
    <s v="Processed"/>
    <s v="VJ300205292"/>
    <s v="Brunswick Sq Mall"/>
    <s v="BSQ Mall x1364 - Zales"/>
    <s v="Takis - Hot Chilli Pepper &amp; Lime"/>
    <s v="Food"/>
    <n v="15075687437"/>
    <s v="Friday, May 6, 2022"/>
    <s v="Cash"/>
    <n v="124"/>
    <n v="1.5"/>
    <n v="1"/>
    <n v="124"/>
    <n v="1.5"/>
    <n v="1"/>
    <n v="1.5"/>
    <n v="1.5"/>
    <x v="125"/>
    <s v="Takis - Hot Chilli Pepper &amp; Lime"/>
    <s v="Food"/>
    <x v="1"/>
    <b v="1"/>
    <n v="1.5"/>
    <n v="1"/>
    <s v="Takis "/>
    <s v=" Hot Chilli Pepper &amp; Lime"/>
    <m/>
    <x v="6"/>
    <s v=" May 6"/>
    <n v="2022"/>
  </r>
  <r>
    <s v="Processed"/>
    <s v="VJ300205292"/>
    <s v="Brunswick Sq Mall"/>
    <s v="BSQ Mall x1364 - Zales"/>
    <s v="Poland Springs Water"/>
    <s v="Water"/>
    <n v="15075777800"/>
    <s v="Friday, May 6, 2022"/>
    <s v="Credit"/>
    <n v="144"/>
    <n v="1.5"/>
    <n v="1"/>
    <n v="144"/>
    <n v="1.5"/>
    <n v="1"/>
    <n v="1.5"/>
    <n v="1.5"/>
    <x v="125"/>
    <s v="Poland Springs Water"/>
    <s v="Water"/>
    <x v="3"/>
    <b v="1"/>
    <n v="1.5"/>
    <n v="1"/>
    <s v="Poland Springs Water"/>
    <m/>
    <m/>
    <x v="6"/>
    <s v=" May 6"/>
    <n v="2022"/>
  </r>
  <r>
    <s v="Processed"/>
    <s v="VJ300205292"/>
    <s v="Brunswick Sq Mall"/>
    <s v="BSQ Mall x1364 - Zales"/>
    <s v="Poland Springs Water"/>
    <s v="Water"/>
    <n v="15076527642"/>
    <s v="Friday, May 6, 2022"/>
    <s v="Credit"/>
    <n v="144"/>
    <n v="1.5"/>
    <n v="1"/>
    <n v="144"/>
    <n v="1.5"/>
    <n v="1"/>
    <n v="1.5"/>
    <n v="1.5"/>
    <x v="125"/>
    <s v="Poland Springs Water"/>
    <s v="Water"/>
    <x v="3"/>
    <b v="1"/>
    <n v="1.5"/>
    <n v="1"/>
    <s v="Poland Springs Water"/>
    <m/>
    <m/>
    <x v="6"/>
    <s v=" May 6"/>
    <n v="2022"/>
  </r>
  <r>
    <s v="Processed"/>
    <s v="VJ300320611"/>
    <s v="Brunswick Sq Mall"/>
    <s v="BSQ Mall x1366 - ATT"/>
    <s v="CheezIt - Original"/>
    <s v="Food"/>
    <n v="15076532203"/>
    <s v="Friday, May 6, 2022"/>
    <s v="Credit"/>
    <n v="125"/>
    <n v="1.25"/>
    <n v="1"/>
    <n v="125"/>
    <n v="1.25"/>
    <n v="1"/>
    <n v="1.25"/>
    <n v="1.25"/>
    <x v="125"/>
    <s v="CheezIt - Original"/>
    <s v="Food"/>
    <x v="1"/>
    <b v="1"/>
    <n v="1.25"/>
    <n v="0.83333333333333337"/>
    <s v="CheezIt "/>
    <s v=" Original"/>
    <m/>
    <x v="6"/>
    <s v=" May 6"/>
    <n v="2022"/>
  </r>
  <r>
    <s v="Processed"/>
    <s v="VJ300320611"/>
    <s v="Brunswick Sq Mall"/>
    <s v="BSQ Mall x1366 - ATT"/>
    <s v="BodyArmor LYTE - Strawberry Lemonade"/>
    <s v="Water"/>
    <n v="15076568358"/>
    <s v="Friday, May 6, 2022"/>
    <s v="Credit"/>
    <n v="145"/>
    <n v="2.75"/>
    <n v="1"/>
    <n v="145"/>
    <n v="2.75"/>
    <n v="1"/>
    <n v="2.75"/>
    <n v="2.75"/>
    <x v="125"/>
    <s v="BodyArmor LYTE - Strawberry Lemonade"/>
    <s v="Water"/>
    <x v="3"/>
    <b v="1"/>
    <n v="2.75"/>
    <n v="1.8333333333333333"/>
    <s v="BodyArmor LYTE "/>
    <s v=" Strawberry Lemonade"/>
    <m/>
    <x v="6"/>
    <s v=" May 6"/>
    <n v="2022"/>
  </r>
  <r>
    <s v="Processed"/>
    <s v="VJ300320609"/>
    <s v="GuttenPlans"/>
    <s v="GuttenPlans x1367"/>
    <s v="Pop Corners - Sea Salt"/>
    <s v="Food"/>
    <n v="15076587802"/>
    <s v="Friday, May 6, 2022"/>
    <s v="Cash"/>
    <n v="113"/>
    <n v="1.5"/>
    <n v="1"/>
    <n v="113"/>
    <n v="1.5"/>
    <n v="1"/>
    <n v="1.5"/>
    <n v="1.5"/>
    <x v="125"/>
    <s v="Pop Corners - Sea Salt"/>
    <s v="Food"/>
    <x v="1"/>
    <b v="1"/>
    <n v="1.5"/>
    <n v="1"/>
    <s v="Pop Corners "/>
    <s v=" Sea Salt"/>
    <m/>
    <x v="6"/>
    <s v=" May 6"/>
    <n v="2022"/>
  </r>
  <r>
    <s v="Processed"/>
    <s v="VJ300320609"/>
    <s v="GuttenPlans"/>
    <s v="GuttenPlans x1367"/>
    <s v="Nutri Grain Apple Cinnamon"/>
    <s v="Food"/>
    <n v="15076587513"/>
    <s v="Friday, May 6, 2022"/>
    <s v="Cash"/>
    <n v="135"/>
    <n v="1.5"/>
    <n v="1"/>
    <n v="135"/>
    <n v="1.5"/>
    <n v="1"/>
    <n v="1.5"/>
    <n v="1.5"/>
    <x v="125"/>
    <s v="Nutri Grain Apple Cinnamon"/>
    <s v="Food"/>
    <x v="1"/>
    <b v="1"/>
    <n v="1.5"/>
    <n v="1"/>
    <s v="Nutri Grain Apple Cinnamon"/>
    <m/>
    <m/>
    <x v="6"/>
    <s v=" May 6"/>
    <n v="2022"/>
  </r>
  <r>
    <s v="Processed"/>
    <s v="VJ300320692"/>
    <s v="EB Public Library"/>
    <s v="EB Public Library x1380"/>
    <s v="Snyder's of Hanover Pretzel Pieces - Hot Buff"/>
    <s v="Food"/>
    <n v="15078084820"/>
    <s v="Saturday, May 7, 2022"/>
    <s v="Cash"/>
    <n v="121"/>
    <n v="2"/>
    <n v="1"/>
    <n v="121"/>
    <n v="2"/>
    <n v="1"/>
    <n v="2"/>
    <n v="2"/>
    <x v="126"/>
    <s v="Snyder's of Hanover Pretzel Pieces - Hot Buff"/>
    <s v="Food"/>
    <x v="1"/>
    <b v="1"/>
    <n v="2"/>
    <n v="1.3333333333333333"/>
    <s v="Snyder's of Hanover Pretzel Pieces "/>
    <s v=" Hot Buff"/>
    <m/>
    <x v="0"/>
    <s v=" May 7"/>
    <n v="2022"/>
  </r>
  <r>
    <s v="Processed"/>
    <s v="VJ300320692"/>
    <s v="EB Public Library"/>
    <s v="EB Public Library x1380"/>
    <s v="Snyder's of Hanover Pretzel Pieces - Hot Buff"/>
    <s v="Food"/>
    <n v="15078092982"/>
    <s v="Saturday, May 7, 2022"/>
    <s v="Cash"/>
    <n v="121"/>
    <n v="2"/>
    <n v="1"/>
    <n v="121"/>
    <n v="2"/>
    <n v="1"/>
    <n v="2"/>
    <n v="2"/>
    <x v="126"/>
    <s v="Snyder's of Hanover Pretzel Pieces - Hot Buff"/>
    <s v="Food"/>
    <x v="1"/>
    <b v="1"/>
    <n v="2"/>
    <n v="1.3333333333333333"/>
    <s v="Snyder's of Hanover Pretzel Pieces "/>
    <s v=" Hot Buff"/>
    <m/>
    <x v="0"/>
    <s v=" May 7"/>
    <n v="2022"/>
  </r>
  <r>
    <s v="Processed"/>
    <s v="VJ300320692"/>
    <s v="EB Public Library"/>
    <s v="EB Public Library x1380"/>
    <s v="Pop Corners - White Cheddar"/>
    <s v="Food"/>
    <n v="15078617509"/>
    <s v="Saturday, May 7, 2022"/>
    <s v="Credit"/>
    <n v="113"/>
    <n v="1.5"/>
    <n v="1"/>
    <n v="113"/>
    <n v="1.5"/>
    <n v="1"/>
    <n v="1.5"/>
    <n v="1.5"/>
    <x v="126"/>
    <s v="Pop Corners - White Cheddar"/>
    <s v="Food"/>
    <x v="1"/>
    <b v="1"/>
    <n v="1.5"/>
    <n v="1"/>
    <s v="Pop Corners "/>
    <s v=" White Cheddar"/>
    <m/>
    <x v="0"/>
    <s v=" May 7"/>
    <n v="2022"/>
  </r>
  <r>
    <s v="Processed"/>
    <s v="VJ300320692"/>
    <s v="EB Public Library"/>
    <s v="EB Public Library x1380"/>
    <s v="Wonderful Pistachios - Variety"/>
    <s v="Food"/>
    <n v="15078671942"/>
    <s v="Saturday, May 7, 2022"/>
    <s v="Cash"/>
    <n v="134"/>
    <n v="2"/>
    <n v="1"/>
    <n v="134"/>
    <n v="2"/>
    <n v="1"/>
    <n v="2"/>
    <n v="2"/>
    <x v="126"/>
    <s v="Wonderful Pistachios - Variety"/>
    <s v="Food"/>
    <x v="1"/>
    <b v="1"/>
    <n v="2"/>
    <n v="1.3333333333333333"/>
    <s v="Wonderful Pistachios "/>
    <s v=" Variety"/>
    <m/>
    <x v="0"/>
    <s v=" May 7"/>
    <n v="2022"/>
  </r>
  <r>
    <s v="Processed"/>
    <s v="VJ300320692"/>
    <s v="EB Public Library"/>
    <s v="EB Public Library x1380"/>
    <s v="Keep Healthy - Chocolate Fudge"/>
    <s v="Food"/>
    <n v="15079001163"/>
    <s v="Saturday, May 7, 2022"/>
    <s v="Cash"/>
    <n v="132"/>
    <n v="2"/>
    <n v="1"/>
    <n v="132"/>
    <n v="2"/>
    <n v="1"/>
    <n v="2"/>
    <n v="2"/>
    <x v="126"/>
    <s v="Keep Healthy - Chocolate Fudge"/>
    <s v="Food"/>
    <x v="1"/>
    <b v="1"/>
    <n v="2"/>
    <n v="1.3333333333333333"/>
    <s v="Keep Healthy "/>
    <s v=" Chocolate Fudge"/>
    <m/>
    <x v="0"/>
    <s v=" May 7"/>
    <n v="2022"/>
  </r>
  <r>
    <s v="Processed"/>
    <s v="VJ300320692"/>
    <s v="EB Public Library"/>
    <s v="EB Public Library x1380"/>
    <s v="Snyder's of Hanover Pretzel Pieces - Hot Buff"/>
    <s v="Food"/>
    <n v="15079005603"/>
    <s v="Saturday, May 7, 2022"/>
    <s v="Cash"/>
    <n v="121"/>
    <n v="2"/>
    <n v="1"/>
    <n v="121"/>
    <n v="2"/>
    <n v="1"/>
    <n v="2"/>
    <n v="2"/>
    <x v="126"/>
    <s v="Snyder's of Hanover Pretzel Pieces - Hot Buff"/>
    <s v="Food"/>
    <x v="1"/>
    <b v="1"/>
    <n v="2"/>
    <n v="1.3333333333333333"/>
    <s v="Snyder's of Hanover Pretzel Pieces "/>
    <s v=" Hot Buff"/>
    <m/>
    <x v="0"/>
    <s v=" May 7"/>
    <n v="2022"/>
  </r>
  <r>
    <s v="Processed"/>
    <s v="VJ300320611"/>
    <s v="Brunswick Sq Mall"/>
    <s v="BSQ Mall x1366 - ATT"/>
    <s v="CheezIt - White Cheddar"/>
    <s v="Food"/>
    <n v="15079016575"/>
    <s v="Saturday, May 7, 2022"/>
    <s v="Cash"/>
    <n v="121"/>
    <n v="1.25"/>
    <n v="1"/>
    <n v="121"/>
    <n v="1.25"/>
    <n v="1"/>
    <n v="1.25"/>
    <n v="1.25"/>
    <x v="126"/>
    <s v="CheezIt - White Cheddar"/>
    <s v="Food"/>
    <x v="1"/>
    <b v="1"/>
    <n v="1.25"/>
    <n v="0.83333333333333337"/>
    <s v="CheezIt "/>
    <s v=" White Cheddar"/>
    <m/>
    <x v="0"/>
    <s v=" May 7"/>
    <n v="2022"/>
  </r>
  <r>
    <s v="Processed"/>
    <s v="VJ300320692"/>
    <s v="EB Public Library"/>
    <s v="EB Public Library x1380"/>
    <s v="Lenny &amp; Larrys - SnickerDoodle"/>
    <s v="Food"/>
    <n v="15079119824"/>
    <s v="Saturday, May 7, 2022"/>
    <s v="Credit"/>
    <n v="157"/>
    <n v="3"/>
    <n v="1"/>
    <n v="157"/>
    <n v="3"/>
    <n v="1"/>
    <n v="3"/>
    <n v="3"/>
    <x v="126"/>
    <s v="Lenny &amp; Larrys - SnickerDoodle"/>
    <s v="Food"/>
    <x v="1"/>
    <b v="1"/>
    <n v="3"/>
    <n v="2"/>
    <s v="Lenny &amp; Larrys "/>
    <s v=" SnickerDoodle"/>
    <m/>
    <x v="0"/>
    <s v=" May 7"/>
    <n v="2022"/>
  </r>
  <r>
    <s v="Processed"/>
    <s v="VJ300320611"/>
    <s v="Brunswick Sq Mall"/>
    <s v="BSQ Mall x1366 - ATT"/>
    <s v="Bubly - Cherry"/>
    <s v="Carbonated"/>
    <n v="15079443220"/>
    <s v="Saturday, May 7, 2022"/>
    <s v="Credit"/>
    <n v="140"/>
    <n v="1.5"/>
    <n v="1"/>
    <n v="140"/>
    <n v="1.5"/>
    <n v="1"/>
    <n v="1.5"/>
    <n v="1.5"/>
    <x v="126"/>
    <s v="Bubly - Cherry"/>
    <s v="Carbonated"/>
    <x v="0"/>
    <b v="1"/>
    <n v="1.5"/>
    <n v="1"/>
    <s v="Bubly "/>
    <s v=" Cherry"/>
    <m/>
    <x v="0"/>
    <s v=" May 7"/>
    <n v="2022"/>
  </r>
  <r>
    <s v="Processed"/>
    <s v="VJ300205292"/>
    <s v="Brunswick Sq Mall"/>
    <s v="BSQ Mall x1364 - Zales"/>
    <s v="Poland Springs Water"/>
    <s v="Water"/>
    <n v="15079442000"/>
    <s v="Saturday, May 7, 2022"/>
    <s v="Cash"/>
    <n v="144"/>
    <n v="1.5"/>
    <n v="1"/>
    <n v="144"/>
    <n v="1.5"/>
    <n v="1"/>
    <n v="1.5"/>
    <n v="1.5"/>
    <x v="126"/>
    <s v="Poland Springs Water"/>
    <s v="Water"/>
    <x v="3"/>
    <b v="1"/>
    <n v="1.5"/>
    <n v="1"/>
    <s v="Poland Springs Water"/>
    <m/>
    <m/>
    <x v="0"/>
    <s v=" May 7"/>
    <n v="2022"/>
  </r>
  <r>
    <s v="Processed"/>
    <s v="VJ300320611"/>
    <s v="Brunswick Sq Mall"/>
    <s v="BSQ Mall x1366 - ATT"/>
    <s v="Robert Irvine's - Fit Crunch -  Chocolate Pea"/>
    <s v="Food"/>
    <n v="15079728145"/>
    <s v="Saturday, May 7, 2022"/>
    <s v="Credit"/>
    <n v="138"/>
    <n v="2"/>
    <n v="1"/>
    <n v="138"/>
    <n v="2"/>
    <n v="1"/>
    <n v="2"/>
    <n v="2"/>
    <x v="126"/>
    <s v="Robert Irvine's - Fit Crunch -  Chocolate Pea"/>
    <s v="Food"/>
    <x v="1"/>
    <b v="1"/>
    <n v="2"/>
    <n v="1.3333333333333333"/>
    <s v="Robert Irvine's "/>
    <s v=" Fit Crunch "/>
    <s v="  Chocolate Pea"/>
    <x v="0"/>
    <s v=" May 7"/>
    <n v="2022"/>
  </r>
  <r>
    <s v="Processed"/>
    <s v="VJ300205292"/>
    <s v="Brunswick Sq Mall"/>
    <s v="BSQ Mall x1364 - Zales"/>
    <s v="KitKat - Crisp Wafers"/>
    <s v="Food"/>
    <n v="15079745792"/>
    <s v="Saturday, May 7, 2022"/>
    <s v="Credit"/>
    <n v="130"/>
    <n v="2"/>
    <n v="2"/>
    <n v="130"/>
    <n v="2"/>
    <n v="2"/>
    <n v="4"/>
    <n v="5.5"/>
    <x v="126"/>
    <s v="KitKat - Crisp Wafers"/>
    <s v="Food"/>
    <x v="1"/>
    <b v="1"/>
    <n v="2"/>
    <n v="1.3333333333333333"/>
    <s v="KitKat "/>
    <s v=" Crisp Wafers"/>
    <m/>
    <x v="0"/>
    <s v=" May 7"/>
    <n v="2022"/>
  </r>
  <r>
    <s v="Processed"/>
    <s v="VJ300205292"/>
    <s v="Brunswick Sq Mall"/>
    <s v="BSQ Mall x1364 - Zales"/>
    <s v="SunChips Multigrain - Original"/>
    <s v="Food"/>
    <n v="15079745792"/>
    <s v="Saturday, May 7, 2022"/>
    <s v="Credit"/>
    <n v="112"/>
    <n v="1.5"/>
    <n v="1"/>
    <n v="112"/>
    <n v="1.5"/>
    <n v="1"/>
    <n v="1.5"/>
    <n v="5.5"/>
    <x v="126"/>
    <s v="SunChips Multigrain - Original"/>
    <s v="Food"/>
    <x v="1"/>
    <b v="1"/>
    <n v="1.5"/>
    <n v="1"/>
    <s v="SunChips Multigrain "/>
    <s v=" Original"/>
    <m/>
    <x v="0"/>
    <s v=" May 7"/>
    <n v="2022"/>
  </r>
  <r>
    <s v="Processed"/>
    <s v="VJ300320611"/>
    <s v="Brunswick Sq Mall"/>
    <s v="BSQ Mall x1366 - ATT"/>
    <s v="Takis - Hot Chilli Pepper &amp; Lime"/>
    <s v="Food"/>
    <n v="15079846267"/>
    <s v="Saturday, May 7, 2022"/>
    <s v="Cash"/>
    <n v="123"/>
    <n v="1.5"/>
    <n v="1"/>
    <n v="123"/>
    <n v="1.5"/>
    <n v="1"/>
    <n v="1.5"/>
    <n v="1.5"/>
    <x v="126"/>
    <s v="Takis - Hot Chilli Pepper &amp; Lime"/>
    <s v="Food"/>
    <x v="1"/>
    <b v="1"/>
    <n v="1.5"/>
    <n v="1"/>
    <s v="Takis "/>
    <s v=" Hot Chilli Pepper &amp; Lime"/>
    <m/>
    <x v="0"/>
    <s v=" May 7"/>
    <n v="2022"/>
  </r>
  <r>
    <s v="Processed"/>
    <s v="VJ300205292"/>
    <s v="Brunswick Sq Mall"/>
    <s v="BSQ Mall x1364 - Zales"/>
    <s v="Poland Springs Water"/>
    <s v="Water"/>
    <n v="15079848801"/>
    <s v="Saturday, May 7, 2022"/>
    <s v="Credit"/>
    <n v="144"/>
    <n v="1.5"/>
    <n v="1"/>
    <n v="144"/>
    <n v="1.5"/>
    <n v="1"/>
    <n v="1.5"/>
    <n v="1.5"/>
    <x v="126"/>
    <s v="Poland Springs Water"/>
    <s v="Water"/>
    <x v="3"/>
    <b v="1"/>
    <n v="1.5"/>
    <n v="1"/>
    <s v="Poland Springs Water"/>
    <m/>
    <m/>
    <x v="0"/>
    <s v=" May 7"/>
    <n v="2022"/>
  </r>
  <r>
    <s v="Processed"/>
    <s v="VJ300205292"/>
    <s v="Brunswick Sq Mall"/>
    <s v="BSQ Mall x1364 - Zales"/>
    <s v="Vitamin Water - Squeezed Lemonade"/>
    <s v="Water"/>
    <n v="15079869003"/>
    <s v="Saturday, May 7, 2022"/>
    <s v="Credit"/>
    <n v="147"/>
    <n v="2.75"/>
    <n v="1"/>
    <n v="147"/>
    <n v="2.75"/>
    <n v="1"/>
    <n v="2.75"/>
    <n v="2.75"/>
    <x v="126"/>
    <s v="Vitamin Water - Squeezed Lemonade"/>
    <s v="Water"/>
    <x v="3"/>
    <b v="1"/>
    <n v="2.75"/>
    <n v="1.8333333333333333"/>
    <s v="Vitamin Water "/>
    <s v=" Squeezed Lemonade"/>
    <m/>
    <x v="0"/>
    <s v=" May 7"/>
    <n v="2022"/>
  </r>
  <r>
    <s v="Processed"/>
    <s v="VJ300320611"/>
    <s v="Brunswick Sq Mall"/>
    <s v="BSQ Mall x1366 - ATT"/>
    <s v="Oreo Mini"/>
    <s v="Food"/>
    <n v="15079880950"/>
    <s v="Saturday, May 7, 2022"/>
    <s v="Cash"/>
    <n v="122"/>
    <n v="2"/>
    <n v="1"/>
    <n v="122"/>
    <n v="2"/>
    <n v="1"/>
    <n v="2"/>
    <n v="2"/>
    <x v="126"/>
    <s v="Oreo Mini"/>
    <s v="Food"/>
    <x v="1"/>
    <b v="1"/>
    <n v="2"/>
    <n v="1.3333333333333333"/>
    <s v="Oreo Mini"/>
    <m/>
    <m/>
    <x v="0"/>
    <s v=" May 7"/>
    <n v="2022"/>
  </r>
  <r>
    <s v="Processed"/>
    <s v="VJ300205292"/>
    <s v="Brunswick Sq Mall"/>
    <s v="BSQ Mall x1364 - Zales"/>
    <s v="Poland Springs Water"/>
    <s v="Water"/>
    <n v="15079984684"/>
    <s v="Saturday, May 7, 2022"/>
    <s v="Cash"/>
    <n v="144"/>
    <n v="1.5"/>
    <n v="1"/>
    <n v="144"/>
    <n v="1.5"/>
    <n v="1"/>
    <n v="1.5"/>
    <n v="1.5"/>
    <x v="126"/>
    <s v="Poland Springs Water"/>
    <s v="Water"/>
    <x v="3"/>
    <b v="1"/>
    <n v="1.5"/>
    <n v="1"/>
    <s v="Poland Springs Water"/>
    <m/>
    <m/>
    <x v="0"/>
    <s v=" May 7"/>
    <n v="2022"/>
  </r>
  <r>
    <s v="Processed"/>
    <s v="VJ300320611"/>
    <s v="Brunswick Sq Mall"/>
    <s v="BSQ Mall x1366 - ATT"/>
    <s v="Miss Vickie's Potato Chip - Sea Salt Original"/>
    <s v="Food"/>
    <n v="15079993392"/>
    <s v="Saturday, May 7, 2022"/>
    <s v="Cash"/>
    <n v="114"/>
    <n v="1.5"/>
    <n v="1"/>
    <n v="114"/>
    <n v="1.5"/>
    <n v="1"/>
    <n v="1.5"/>
    <n v="1.5"/>
    <x v="126"/>
    <s v="Miss Vickie's Potato Chip - Sea Salt Original"/>
    <s v="Food"/>
    <x v="1"/>
    <b v="1"/>
    <n v="1.5"/>
    <n v="1"/>
    <s v="Miss Vickie's Potato Chip "/>
    <s v=" Sea Salt Original"/>
    <m/>
    <x v="0"/>
    <s v=" May 7"/>
    <n v="2022"/>
  </r>
  <r>
    <s v="Processed"/>
    <s v="VJ300320611"/>
    <s v="Brunswick Sq Mall"/>
    <s v="BSQ Mall x1366 - ATT"/>
    <s v="Vitamin Water - XXX Acai BB Pomegranate"/>
    <s v="Water"/>
    <n v="15079996434"/>
    <s v="Saturday, May 7, 2022"/>
    <s v="Cash"/>
    <n v="147"/>
    <n v="2.75"/>
    <n v="1"/>
    <n v="147"/>
    <n v="2.75"/>
    <n v="1"/>
    <n v="2.75"/>
    <n v="2.75"/>
    <x v="126"/>
    <s v="Vitamin Water - XXX Acai BB Pomegranate"/>
    <s v="Water"/>
    <x v="3"/>
    <b v="1"/>
    <n v="2.75"/>
    <n v="1.8333333333333333"/>
    <s v="Vitamin Water "/>
    <s v=" XXX Acai BB Pomegranate"/>
    <m/>
    <x v="0"/>
    <s v=" May 7"/>
    <n v="2022"/>
  </r>
  <r>
    <s v="Processed"/>
    <s v="VJ300205292"/>
    <s v="Brunswick Sq Mall"/>
    <s v="BSQ Mall x1364 - Zales"/>
    <s v="Poland Springs Water"/>
    <s v="Water"/>
    <n v="15080052946"/>
    <s v="Saturday, May 7, 2022"/>
    <s v="Cash"/>
    <n v="144"/>
    <n v="1.5"/>
    <n v="1"/>
    <n v="144"/>
    <n v="1.5"/>
    <n v="1"/>
    <n v="1.5"/>
    <n v="1.5"/>
    <x v="126"/>
    <s v="Poland Springs Water"/>
    <s v="Water"/>
    <x v="3"/>
    <b v="1"/>
    <n v="1.5"/>
    <n v="1"/>
    <s v="Poland Springs Water"/>
    <m/>
    <m/>
    <x v="0"/>
    <s v=" May 7"/>
    <n v="2022"/>
  </r>
  <r>
    <s v="Processed"/>
    <s v="VJ300320611"/>
    <s v="Brunswick Sq Mall"/>
    <s v="BSQ Mall x1366 - ATT"/>
    <s v="Miss Vickie's Potato Chip - Sea Salt Original"/>
    <s v="Food"/>
    <n v="15081388928"/>
    <s v="Sunday, May 8, 2022"/>
    <s v="Cash"/>
    <n v="113"/>
    <n v="1.5"/>
    <n v="1"/>
    <n v="113"/>
    <n v="1.5"/>
    <n v="1"/>
    <n v="1.5"/>
    <n v="1.5"/>
    <x v="127"/>
    <s v="Miss Vickie's Potato Chip - Sea Salt Original"/>
    <s v="Food"/>
    <x v="1"/>
    <b v="1"/>
    <n v="1.5"/>
    <n v="1"/>
    <s v="Miss Vickie's Potato Chip "/>
    <s v=" Sea Salt Original"/>
    <m/>
    <x v="1"/>
    <s v=" May 8"/>
    <n v="2022"/>
  </r>
  <r>
    <s v="Processed"/>
    <s v="VJ300320692"/>
    <s v="EB Public Library"/>
    <s v="EB Public Library x1380"/>
    <s v="Pop Corners - Spicy Queso"/>
    <s v="Food"/>
    <n v="15081541674"/>
    <s v="Sunday, May 8, 2022"/>
    <s v="Cash"/>
    <n v="112"/>
    <n v="1.5"/>
    <n v="1"/>
    <n v="112"/>
    <n v="1.5"/>
    <n v="1"/>
    <n v="1.5"/>
    <n v="1.5"/>
    <x v="127"/>
    <s v="Pop Corners - Spicy Queso"/>
    <s v="Food"/>
    <x v="1"/>
    <b v="1"/>
    <n v="1.5"/>
    <n v="1"/>
    <s v="Pop Corners "/>
    <s v=" Spicy Queso"/>
    <m/>
    <x v="1"/>
    <s v=" May 8"/>
    <n v="2022"/>
  </r>
  <r>
    <s v="Processed"/>
    <s v="VJ300320611"/>
    <s v="Brunswick Sq Mall"/>
    <s v="BSQ Mall x1366 - ATT"/>
    <s v="BodyArmor LYTE - Strawberry Lemonade"/>
    <s v="Water"/>
    <n v="15081631738"/>
    <s v="Sunday, May 8, 2022"/>
    <s v="Credit"/>
    <n v="145"/>
    <n v="2.75"/>
    <n v="1"/>
    <n v="145"/>
    <n v="2.75"/>
    <n v="1"/>
    <n v="2.75"/>
    <n v="2.75"/>
    <x v="127"/>
    <s v="BodyArmor LYTE - Strawberry Lemonade"/>
    <s v="Water"/>
    <x v="3"/>
    <b v="1"/>
    <n v="2.75"/>
    <n v="1.8333333333333333"/>
    <s v="BodyArmor LYTE "/>
    <s v=" Strawberry Lemonade"/>
    <m/>
    <x v="1"/>
    <s v=" May 8"/>
    <n v="2022"/>
  </r>
  <r>
    <s v="Processed"/>
    <s v="VJ300320692"/>
    <s v="EB Public Library"/>
    <s v="EB Public Library x1380"/>
    <s v="Takis - Hot Chilli Pepper &amp; Lime"/>
    <s v="Food"/>
    <n v="15081654802"/>
    <s v="Sunday, May 8, 2022"/>
    <s v="Cash"/>
    <n v="114"/>
    <n v="1.5"/>
    <n v="1"/>
    <n v="114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320692"/>
    <s v="EB Public Library"/>
    <s v="EB Public Library x1380"/>
    <s v="Genius Keto Bar - Chocolate Dream"/>
    <s v="Food"/>
    <n v="15081666052"/>
    <s v="Sunday, May 8, 2022"/>
    <s v="Credit"/>
    <n v="136"/>
    <n v="2"/>
    <n v="1"/>
    <n v="136"/>
    <n v="2"/>
    <n v="1"/>
    <n v="2"/>
    <n v="2"/>
    <x v="127"/>
    <s v="Genius Keto Bar - Chocolate Dream"/>
    <s v="Food"/>
    <x v="1"/>
    <b v="1"/>
    <n v="2"/>
    <n v="1.3333333333333333"/>
    <s v="Genius Keto Bar "/>
    <s v=" Chocolate Dream"/>
    <m/>
    <x v="1"/>
    <s v=" May 8"/>
    <n v="2022"/>
  </r>
  <r>
    <s v="Processed"/>
    <s v="VJ300320692"/>
    <s v="EB Public Library"/>
    <s v="EB Public Library x1380"/>
    <s v="Pop Corners - Spicy Queso"/>
    <s v="Food"/>
    <n v="15081670180"/>
    <s v="Sunday, May 8, 2022"/>
    <s v="Cash"/>
    <n v="112"/>
    <n v="1.5"/>
    <n v="1"/>
    <n v="112"/>
    <n v="1.5"/>
    <n v="1"/>
    <n v="1.5"/>
    <n v="1.5"/>
    <x v="127"/>
    <s v="Pop Corners - Spicy Queso"/>
    <s v="Food"/>
    <x v="1"/>
    <b v="1"/>
    <n v="1.5"/>
    <n v="1"/>
    <s v="Pop Corners "/>
    <s v=" Spicy Queso"/>
    <m/>
    <x v="1"/>
    <s v=" May 8"/>
    <n v="2022"/>
  </r>
  <r>
    <s v="Processed"/>
    <s v="VJ300320692"/>
    <s v="EB Public Library"/>
    <s v="EB Public Library x1380"/>
    <s v="Coca Cola - Zero Sugar"/>
    <s v="Carbonated"/>
    <n v="15081744782"/>
    <s v="Sunday, May 8, 2022"/>
    <s v="Credit"/>
    <n v="142"/>
    <n v="1.5"/>
    <n v="2"/>
    <n v="142"/>
    <n v="1.5"/>
    <n v="2"/>
    <n v="3"/>
    <n v="3"/>
    <x v="127"/>
    <s v="Coca Cola - Zero Sugar"/>
    <s v="Carbonated"/>
    <x v="0"/>
    <b v="1"/>
    <n v="1.5"/>
    <n v="1"/>
    <s v="Coca Cola "/>
    <s v=" Zero Sugar"/>
    <m/>
    <x v="1"/>
    <s v=" May 8"/>
    <n v="2022"/>
  </r>
  <r>
    <s v="Processed"/>
    <s v="VJ300205292"/>
    <s v="Brunswick Sq Mall"/>
    <s v="BSQ Mall x1364 - Zales"/>
    <s v="Poland Springs Water"/>
    <s v="Water"/>
    <n v="15081764307"/>
    <s v="Sunday, May 8, 2022"/>
    <s v="Cash"/>
    <n v="144"/>
    <n v="1.5"/>
    <n v="1"/>
    <n v="144"/>
    <n v="1.5"/>
    <n v="1"/>
    <n v="1.5"/>
    <n v="1.5"/>
    <x v="127"/>
    <s v="Poland Springs Water"/>
    <s v="Water"/>
    <x v="3"/>
    <b v="1"/>
    <n v="1.5"/>
    <n v="1"/>
    <s v="Poland Springs Water"/>
    <m/>
    <m/>
    <x v="1"/>
    <s v=" May 8"/>
    <n v="2022"/>
  </r>
  <r>
    <s v="Processed"/>
    <s v="VJ300320692"/>
    <s v="EB Public Library"/>
    <s v="EB Public Library x1380"/>
    <s v="Kinder - Bueno - Crispy Creamy Chocolate"/>
    <s v="Food"/>
    <n v="15081820468"/>
    <s v="Sunday, May 8, 2022"/>
    <s v="Cash"/>
    <n v="135"/>
    <n v="2"/>
    <n v="1"/>
    <n v="135"/>
    <n v="2"/>
    <n v="1"/>
    <n v="2"/>
    <n v="2"/>
    <x v="127"/>
    <s v="Kinder - Bueno - Crispy Creamy Chocolate"/>
    <s v="Food"/>
    <x v="1"/>
    <b v="1"/>
    <n v="2"/>
    <n v="1.3333333333333333"/>
    <s v="Kinder "/>
    <s v=" Bueno "/>
    <s v=" Crispy Creamy Chocolate"/>
    <x v="1"/>
    <s v=" May 8"/>
    <n v="2022"/>
  </r>
  <r>
    <s v="Processed"/>
    <s v="VJ300320692"/>
    <s v="EB Public Library"/>
    <s v="EB Public Library x1380"/>
    <s v="Genius Keto Bar - Chocolate Dream"/>
    <s v="Food"/>
    <n v="15081834199"/>
    <s v="Sunday, May 8, 2022"/>
    <s v="Cash"/>
    <n v="136"/>
    <n v="2"/>
    <n v="1"/>
    <n v="136"/>
    <n v="2"/>
    <n v="1"/>
    <n v="2"/>
    <n v="2"/>
    <x v="127"/>
    <s v="Genius Keto Bar - Chocolate Dream"/>
    <s v="Food"/>
    <x v="1"/>
    <b v="1"/>
    <n v="2"/>
    <n v="1.3333333333333333"/>
    <s v="Genius Keto Bar "/>
    <s v=" Chocolate Dream"/>
    <m/>
    <x v="1"/>
    <s v=" May 8"/>
    <n v="2022"/>
  </r>
  <r>
    <s v="Processed"/>
    <s v="VJ300320692"/>
    <s v="EB Public Library"/>
    <s v="EB Public Library x1380"/>
    <s v="Starbucks Doubleshot Energy - Mocha"/>
    <s v="Non Carbonated"/>
    <n v="15081994479"/>
    <s v="Sunday, May 8, 2022"/>
    <s v="Cash"/>
    <n v="146"/>
    <n v="3.5"/>
    <n v="1"/>
    <n v="146"/>
    <n v="3.5"/>
    <n v="1"/>
    <n v="3.5"/>
    <n v="3.5"/>
    <x v="127"/>
    <s v="Starbucks Doubleshot Energy - Mocha"/>
    <s v="Non Carbonated"/>
    <x v="2"/>
    <b v="1"/>
    <n v="3.5"/>
    <n v="2.3333333333333335"/>
    <s v="Starbucks Doubleshot Energy "/>
    <s v=" Mocha"/>
    <m/>
    <x v="1"/>
    <s v=" May 8"/>
    <n v="2022"/>
  </r>
  <r>
    <s v="Processed"/>
    <s v="VJ300205292"/>
    <s v="Brunswick Sq Mall"/>
    <s v="BSQ Mall x1364 - Zales"/>
    <s v="Takis - Hot Chilli Pepper &amp; Lime"/>
    <s v="Food"/>
    <n v="15082184423"/>
    <s v="Sunday, May 8, 2022"/>
    <s v="Cash"/>
    <n v="124"/>
    <n v="1.5"/>
    <n v="1"/>
    <n v="124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205292"/>
    <s v="Brunswick Sq Mall"/>
    <s v="BSQ Mall x1364 - Zales"/>
    <s v="Takis - Hot Chilli Pepper &amp; Lime"/>
    <s v="Food"/>
    <n v="15082191092"/>
    <s v="Sunday, May 8, 2022"/>
    <s v="Cash"/>
    <n v="124"/>
    <n v="1.5"/>
    <n v="1"/>
    <n v="124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320692"/>
    <s v="EB Public Library"/>
    <s v="EB Public Library x1380"/>
    <s v="Goldfish Baked - Cheddar"/>
    <s v="Food"/>
    <n v="15082237986"/>
    <s v="Sunday, May 8, 2022"/>
    <s v="Cash"/>
    <n v="122"/>
    <n v="1.25"/>
    <n v="1"/>
    <n v="122"/>
    <n v="1.25"/>
    <n v="1"/>
    <n v="1.25"/>
    <n v="1.25"/>
    <x v="127"/>
    <s v="Goldfish Baked - Cheddar"/>
    <s v="Food"/>
    <x v="1"/>
    <b v="1"/>
    <n v="1.25"/>
    <n v="0.83333333333333337"/>
    <s v="Goldfish Baked "/>
    <s v=" Cheddar"/>
    <m/>
    <x v="1"/>
    <s v=" May 8"/>
    <n v="2022"/>
  </r>
  <r>
    <s v="Processed"/>
    <s v="VJ300320692"/>
    <s v="EB Public Library"/>
    <s v="EB Public Library x1380"/>
    <s v="Lenny &amp; Larrys - Chocolate Chip"/>
    <s v="Food"/>
    <n v="15082243596"/>
    <s v="Sunday, May 8, 2022"/>
    <s v="Cash"/>
    <n v="158"/>
    <n v="2"/>
    <n v="1"/>
    <n v="158"/>
    <n v="2"/>
    <n v="1"/>
    <n v="2"/>
    <n v="2"/>
    <x v="127"/>
    <s v="Lenny &amp; Larrys - Chocolate Chip"/>
    <s v="Food"/>
    <x v="1"/>
    <b v="1"/>
    <n v="2"/>
    <n v="1.3333333333333333"/>
    <s v="Lenny &amp; Larrys "/>
    <s v=" Chocolate Chip"/>
    <m/>
    <x v="1"/>
    <s v=" May 8"/>
    <n v="2022"/>
  </r>
  <r>
    <s v="Processed"/>
    <s v="VJ300320692"/>
    <s v="EB Public Library"/>
    <s v="EB Public Library x1380"/>
    <s v="Snapple Diet Tea - Raspberry"/>
    <s v="Non Carbonated"/>
    <n v="15082265701"/>
    <s v="Sunday, May 8, 2022"/>
    <s v="Credit"/>
    <n v="147"/>
    <n v="2.5"/>
    <n v="1"/>
    <n v="147"/>
    <n v="2.5"/>
    <n v="1"/>
    <n v="2.5"/>
    <n v="2.5"/>
    <x v="127"/>
    <s v="Snapple Diet Tea - Raspberry"/>
    <s v="Non Carbonated"/>
    <x v="2"/>
    <b v="1"/>
    <n v="2.5"/>
    <n v="1.6666666666666667"/>
    <s v="Snapple Diet Tea "/>
    <s v=" Raspberry"/>
    <m/>
    <x v="1"/>
    <s v=" May 8"/>
    <n v="2022"/>
  </r>
  <r>
    <s v="Processed"/>
    <s v="VJ300320692"/>
    <s v="EB Public Library"/>
    <s v="EB Public Library x1380"/>
    <s v="Kinder - Bueno - Crispy Creamy Chocolate"/>
    <s v="Food"/>
    <n v="15082268749"/>
    <s v="Sunday, May 8, 2022"/>
    <s v="Credit"/>
    <n v="135"/>
    <n v="2"/>
    <n v="1"/>
    <n v="135"/>
    <n v="2"/>
    <n v="1"/>
    <n v="2"/>
    <n v="2"/>
    <x v="127"/>
    <s v="Kinder - Bueno - Crispy Creamy Chocolate"/>
    <s v="Food"/>
    <x v="1"/>
    <b v="1"/>
    <n v="2"/>
    <n v="1.3333333333333333"/>
    <s v="Kinder "/>
    <s v=" Bueno "/>
    <s v=" Crispy Creamy Chocolate"/>
    <x v="1"/>
    <s v=" May 8"/>
    <n v="2022"/>
  </r>
  <r>
    <s v="Processed"/>
    <s v="VJ300320692"/>
    <s v="EB Public Library"/>
    <s v="EB Public Library x1380"/>
    <s v="Takis - Hot Chilli Pepper &amp; Lime"/>
    <s v="Food"/>
    <n v="15082271932"/>
    <s v="Sunday, May 8, 2022"/>
    <s v="Credit"/>
    <n v="114"/>
    <n v="1.5"/>
    <n v="1"/>
    <n v="114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205292"/>
    <s v="Brunswick Sq Mall"/>
    <s v="BSQ Mall x1364 - Zales"/>
    <s v="Spindrift - Sparkling Water  Lime"/>
    <s v="Carbonated"/>
    <n v="15082323208"/>
    <s v="Sunday, May 8, 2022"/>
    <s v="Credit"/>
    <n v="141"/>
    <n v="1.5"/>
    <n v="1"/>
    <n v="141"/>
    <n v="1.5"/>
    <n v="1"/>
    <n v="1.5"/>
    <n v="1.5"/>
    <x v="127"/>
    <s v="Spindrift - Sparkling Water  Lime"/>
    <s v="Carbonated"/>
    <x v="0"/>
    <b v="1"/>
    <n v="1.5"/>
    <n v="1"/>
    <s v="Spindrift "/>
    <s v=" Sparkling Water  Lime"/>
    <m/>
    <x v="1"/>
    <s v=" May 8"/>
    <n v="2022"/>
  </r>
  <r>
    <s v="Processed"/>
    <s v="VJ300205292"/>
    <s v="Brunswick Sq Mall"/>
    <s v="BSQ Mall x1364 - Zales"/>
    <s v="Spindrift - Sparkling Water  Lime"/>
    <s v="Carbonated"/>
    <n v="15082324651"/>
    <s v="Sunday, May 8, 2022"/>
    <s v="Credit"/>
    <n v="141"/>
    <n v="1.5"/>
    <n v="1"/>
    <n v="141"/>
    <n v="1.5"/>
    <n v="1"/>
    <n v="1.5"/>
    <n v="1.5"/>
    <x v="127"/>
    <s v="Spindrift - Sparkling Water  Lime"/>
    <s v="Carbonated"/>
    <x v="0"/>
    <b v="1"/>
    <n v="1.5"/>
    <n v="1"/>
    <s v="Spindrift "/>
    <s v=" Sparkling Water  Lime"/>
    <m/>
    <x v="1"/>
    <s v=" May 8"/>
    <n v="2022"/>
  </r>
  <r>
    <s v="Processed"/>
    <s v="VJ300320611"/>
    <s v="Brunswick Sq Mall"/>
    <s v="BSQ Mall x1366 - ATT"/>
    <s v="Takis - Hot Chilli Pepper &amp; Lime"/>
    <s v="Food"/>
    <n v="15082478194"/>
    <s v="Sunday, May 8, 2022"/>
    <s v="Cash"/>
    <n v="123"/>
    <n v="1.5"/>
    <n v="1"/>
    <n v="123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320611"/>
    <s v="Brunswick Sq Mall"/>
    <s v="BSQ Mall x1366 - ATT"/>
    <s v="Takis - Hot Chilli Pepper &amp; Lime"/>
    <s v="Food"/>
    <n v="15082478368"/>
    <s v="Sunday, May 8, 2022"/>
    <s v="Cash"/>
    <n v="123"/>
    <n v="1.5"/>
    <n v="1"/>
    <n v="123"/>
    <n v="1.5"/>
    <n v="1"/>
    <n v="1.5"/>
    <n v="1.5"/>
    <x v="127"/>
    <s v="Takis - Hot Chilli Pepper &amp; Lime"/>
    <s v="Food"/>
    <x v="1"/>
    <b v="1"/>
    <n v="1.5"/>
    <n v="1"/>
    <s v="Takis "/>
    <s v=" Hot Chilli Pepper &amp; Lime"/>
    <m/>
    <x v="1"/>
    <s v=" May 8"/>
    <n v="2022"/>
  </r>
  <r>
    <s v="Processed"/>
    <s v="VJ300320611"/>
    <s v="Brunswick Sq Mall"/>
    <s v="BSQ Mall x1366 - ATT"/>
    <s v="KitKat - Crisp Wafers"/>
    <s v="Food"/>
    <n v="15082530805"/>
    <s v="Sunday, May 8, 2022"/>
    <s v="Credit"/>
    <n v="135"/>
    <n v="2"/>
    <n v="1"/>
    <n v="135"/>
    <n v="2"/>
    <n v="1"/>
    <n v="2"/>
    <n v="2"/>
    <x v="127"/>
    <s v="KitKat - Crisp Wafers"/>
    <s v="Food"/>
    <x v="1"/>
    <b v="1"/>
    <n v="2"/>
    <n v="1.3333333333333333"/>
    <s v="KitKat "/>
    <s v=" Crisp Wafers"/>
    <m/>
    <x v="1"/>
    <s v=" May 8"/>
    <n v="2022"/>
  </r>
  <r>
    <s v="Processed"/>
    <s v="VJ300320686"/>
    <s v="Earle Asphalt"/>
    <s v="Earle Asphalt x1371"/>
    <s v="RXBAR - Protein Bar - Chocolate Sea Salt"/>
    <s v="Food"/>
    <n v="15084101314"/>
    <s v="Monday, May 9, 2022"/>
    <s v="Cash"/>
    <n v="133"/>
    <n v="2"/>
    <n v="1"/>
    <n v="133"/>
    <n v="2"/>
    <n v="1"/>
    <n v="2"/>
    <n v="2"/>
    <x v="128"/>
    <s v="RXBAR - Protein Bar - Chocolate Sea Salt"/>
    <s v="Food"/>
    <x v="1"/>
    <b v="1"/>
    <n v="2"/>
    <n v="1.3333333333333333"/>
    <s v="RXBAR "/>
    <s v=" Protein Bar "/>
    <s v=" Chocolate Sea Salt"/>
    <x v="2"/>
    <s v=" May 9"/>
    <n v="2022"/>
  </r>
  <r>
    <s v="Processed"/>
    <s v="VJ300320686"/>
    <s v="Earle Asphalt"/>
    <s v="Earle Asphalt x1371"/>
    <s v="Wonderful Pistachios - Variety"/>
    <s v="Food"/>
    <n v="15084429932"/>
    <s v="Monday, May 9, 2022"/>
    <s v="Cash"/>
    <n v="138"/>
    <n v="2"/>
    <n v="1"/>
    <n v="138"/>
    <n v="2"/>
    <n v="1"/>
    <n v="2"/>
    <n v="2"/>
    <x v="128"/>
    <s v="Wonderful Pistachios - Variety"/>
    <s v="Food"/>
    <x v="1"/>
    <b v="1"/>
    <n v="2"/>
    <n v="1.3333333333333333"/>
    <s v="Wonderful Pistachios "/>
    <s v=" Variety"/>
    <m/>
    <x v="2"/>
    <s v=" May 9"/>
    <n v="2022"/>
  </r>
  <r>
    <s v="Processed"/>
    <s v="VJ300320686"/>
    <s v="Earle Asphalt"/>
    <s v="Earle Asphalt x1371"/>
    <s v="Wonderful Pistachios - Variety"/>
    <s v="Food"/>
    <n v="15084751108"/>
    <s v="Monday, May 9, 2022"/>
    <s v="Cash"/>
    <n v="138"/>
    <n v="2"/>
    <n v="1"/>
    <n v="138"/>
    <n v="2"/>
    <n v="1"/>
    <n v="2"/>
    <n v="2"/>
    <x v="128"/>
    <s v="Wonderful Pistachios - Variety"/>
    <s v="Food"/>
    <x v="1"/>
    <b v="1"/>
    <n v="2"/>
    <n v="1.3333333333333333"/>
    <s v="Wonderful Pistachios "/>
    <s v=" Variety"/>
    <m/>
    <x v="2"/>
    <s v=" May 9"/>
    <n v="2022"/>
  </r>
  <r>
    <s v="Processed"/>
    <s v="VJ300320686"/>
    <s v="Earle Asphalt"/>
    <s v="Earle Asphalt x1371"/>
    <s v="Wonderful Pistachios - Variety"/>
    <s v="Food"/>
    <n v="15085132414"/>
    <s v="Monday, May 9, 2022"/>
    <s v="Cash"/>
    <n v="138"/>
    <n v="2"/>
    <n v="1"/>
    <n v="138"/>
    <n v="2"/>
    <n v="1"/>
    <n v="2"/>
    <n v="2"/>
    <x v="128"/>
    <s v="Wonderful Pistachios - Variety"/>
    <s v="Food"/>
    <x v="1"/>
    <b v="1"/>
    <n v="2"/>
    <n v="1.3333333333333333"/>
    <s v="Wonderful Pistachios "/>
    <s v=" Variety"/>
    <m/>
    <x v="2"/>
    <s v=" May 9"/>
    <n v="2022"/>
  </r>
  <r>
    <s v="Processed"/>
    <s v="VJ300320692"/>
    <s v="EB Public Library"/>
    <s v="EB Public Library x1380"/>
    <s v="Goldfish Baked - Cheddar"/>
    <s v="Food"/>
    <n v="15085478972"/>
    <s v="Monday, May 9, 2022"/>
    <s v="Cash"/>
    <n v="122"/>
    <n v="1.25"/>
    <n v="1"/>
    <n v="122"/>
    <n v="1.25"/>
    <n v="1"/>
    <n v="1.25"/>
    <n v="1.25"/>
    <x v="128"/>
    <s v="Goldfish Baked - Cheddar"/>
    <s v="Food"/>
    <x v="1"/>
    <b v="1"/>
    <n v="1.25"/>
    <n v="0.83333333333333337"/>
    <s v="Goldfish Baked "/>
    <s v=" Cheddar"/>
    <m/>
    <x v="2"/>
    <s v=" May 9"/>
    <n v="2022"/>
  </r>
  <r>
    <s v="Processed"/>
    <s v="VJ300320686"/>
    <s v="Earle Asphalt"/>
    <s v="Earle Asphalt x1371"/>
    <s v="Robert Irvine's - Fit Crunch -  Chocolate Pea"/>
    <s v="Food"/>
    <n v="15085613363"/>
    <s v="Monday, May 9, 2022"/>
    <s v="Credit"/>
    <n v="132"/>
    <n v="2"/>
    <n v="1"/>
    <n v="132"/>
    <n v="2"/>
    <n v="1"/>
    <n v="2"/>
    <n v="2"/>
    <x v="128"/>
    <s v="Robert Irvine's - Fit Crunch -  Chocolate Pea"/>
    <s v="Food"/>
    <x v="1"/>
    <b v="1"/>
    <n v="2"/>
    <n v="1.3333333333333333"/>
    <s v="Robert Irvine's "/>
    <s v=" Fit Crunch "/>
    <s v="  Chocolate Pea"/>
    <x v="2"/>
    <s v=" May 9"/>
    <n v="2022"/>
  </r>
  <r>
    <s v="Processed"/>
    <s v="VJ300320692"/>
    <s v="EB Public Library"/>
    <s v="EB Public Library x1380"/>
    <s v="Iberia Coconut Water"/>
    <s v="Non Carbonated"/>
    <n v="15085710762"/>
    <s v="Monday, May 9, 2022"/>
    <s v="Credit"/>
    <n v="140"/>
    <n v="2"/>
    <n v="1"/>
    <n v="140"/>
    <n v="2"/>
    <n v="1"/>
    <n v="2"/>
    <n v="4"/>
    <x v="128"/>
    <s v="Iberia Coconut Water"/>
    <s v="Non Carbonated"/>
    <x v="2"/>
    <b v="1"/>
    <n v="2"/>
    <n v="1.3333333333333333"/>
    <s v="Iberia Coconut Water"/>
    <m/>
    <m/>
    <x v="2"/>
    <s v=" May 9"/>
    <n v="2022"/>
  </r>
  <r>
    <s v="Processed"/>
    <s v="VJ300320692"/>
    <s v="EB Public Library"/>
    <s v="EB Public Library x1380"/>
    <s v="Wonderful Pistachios - Variety"/>
    <s v="Food"/>
    <n v="15085710762"/>
    <s v="Monday, May 9, 2022"/>
    <s v="Credit"/>
    <n v="134"/>
    <n v="2"/>
    <n v="1"/>
    <n v="134"/>
    <n v="2"/>
    <n v="1"/>
    <n v="2"/>
    <n v="4"/>
    <x v="128"/>
    <s v="Wonderful Pistachios - Variety"/>
    <s v="Food"/>
    <x v="1"/>
    <b v="1"/>
    <n v="2"/>
    <n v="1.3333333333333333"/>
    <s v="Wonderful Pistachios "/>
    <s v=" Variety"/>
    <m/>
    <x v="2"/>
    <s v=" May 9"/>
    <n v="2022"/>
  </r>
  <r>
    <s v="Processed"/>
    <s v="VJ300320609"/>
    <s v="GuttenPlans"/>
    <s v="GuttenPlans x1367"/>
    <s v="Nutri Grain Apple Cinnamon"/>
    <s v="Food"/>
    <n v="15085799497"/>
    <s v="Monday, May 9, 2022"/>
    <s v="Credit"/>
    <n v="135"/>
    <n v="1.5"/>
    <n v="1"/>
    <n v="135"/>
    <n v="1.5"/>
    <n v="1"/>
    <n v="1.5"/>
    <n v="2.75"/>
    <x v="128"/>
    <s v="Nutri Grain Apple Cinnamon"/>
    <s v="Food"/>
    <x v="1"/>
    <b v="1"/>
    <n v="1.5"/>
    <n v="1"/>
    <s v="Nutri Grain Apple Cinnamon"/>
    <m/>
    <m/>
    <x v="2"/>
    <s v=" May 9"/>
    <n v="2022"/>
  </r>
  <r>
    <s v="Processed"/>
    <s v="VJ300320609"/>
    <s v="GuttenPlans"/>
    <s v="GuttenPlans x1367"/>
    <s v="Chum Fruit Bites - Mango/Strawberry"/>
    <s v="Food"/>
    <n v="15085799497"/>
    <s v="Monday, May 9, 2022"/>
    <s v="Credit"/>
    <n v="132"/>
    <n v="1.25"/>
    <n v="1"/>
    <n v="132"/>
    <n v="1.25"/>
    <n v="1"/>
    <n v="1.25"/>
    <n v="2.75"/>
    <x v="128"/>
    <s v="Chum Fruit Bites - Mango/Strawberry"/>
    <s v="Food"/>
    <x v="1"/>
    <b v="1"/>
    <n v="1.25"/>
    <n v="0.83333333333333337"/>
    <s v="Chum Fruit Bites "/>
    <s v=" Mango/Strawberry"/>
    <m/>
    <x v="2"/>
    <s v=" May 9"/>
    <n v="2022"/>
  </r>
  <r>
    <s v="Processed"/>
    <s v="VJ300320692"/>
    <s v="EB Public Library"/>
    <s v="EB Public Library x1380"/>
    <s v="CheezIt - White Cheddar"/>
    <s v="Food"/>
    <n v="15085832612"/>
    <s v="Monday, May 9, 2022"/>
    <s v="Cash"/>
    <n v="124"/>
    <n v="1.25"/>
    <n v="1"/>
    <n v="124"/>
    <n v="1.25"/>
    <n v="1"/>
    <n v="1.25"/>
    <n v="1.25"/>
    <x v="128"/>
    <s v="CheezIt - White Cheddar"/>
    <s v="Food"/>
    <x v="1"/>
    <b v="1"/>
    <n v="1.25"/>
    <n v="0.83333333333333337"/>
    <s v="CheezIt "/>
    <s v=" White Cheddar"/>
    <m/>
    <x v="2"/>
    <s v=" May 9"/>
    <n v="2022"/>
  </r>
  <r>
    <s v="Processed"/>
    <s v="VJ300320692"/>
    <s v="EB Public Library"/>
    <s v="EB Public Library x1380"/>
    <s v="Snyder's of Hanover Pretzel Pieces - Hot Buff"/>
    <s v="Food"/>
    <n v="15085834709"/>
    <s v="Monday, May 9, 2022"/>
    <s v="Cash"/>
    <n v="121"/>
    <n v="2"/>
    <n v="1"/>
    <n v="121"/>
    <n v="2"/>
    <n v="1"/>
    <n v="2"/>
    <n v="2"/>
    <x v="128"/>
    <s v="Snyder's of Hanover Pretzel Pieces - Hot Buff"/>
    <s v="Food"/>
    <x v="1"/>
    <b v="1"/>
    <n v="2"/>
    <n v="1.3333333333333333"/>
    <s v="Snyder's of Hanover Pretzel Pieces "/>
    <s v=" Hot Buff"/>
    <m/>
    <x v="2"/>
    <s v=" May 9"/>
    <n v="2022"/>
  </r>
  <r>
    <s v="Processed"/>
    <s v="VJ300320692"/>
    <s v="EB Public Library"/>
    <s v="EB Public Library x1380"/>
    <s v="Kinder - Bueno - Crispy Creamy Chocolate"/>
    <s v="Food"/>
    <n v="15085839179"/>
    <s v="Monday, May 9, 2022"/>
    <s v="Cash"/>
    <n v="135"/>
    <n v="2"/>
    <n v="1"/>
    <n v="135"/>
    <n v="2"/>
    <n v="1"/>
    <n v="2"/>
    <n v="2"/>
    <x v="128"/>
    <s v="Kinder - Bueno - Crispy Creamy Chocolate"/>
    <s v="Food"/>
    <x v="1"/>
    <b v="1"/>
    <n v="2"/>
    <n v="1.3333333333333333"/>
    <s v="Kinder "/>
    <s v=" Bueno "/>
    <s v=" Crispy Creamy Chocolate"/>
    <x v="2"/>
    <s v=" May 9"/>
    <n v="2022"/>
  </r>
  <r>
    <s v="Processed"/>
    <s v="VJ300320692"/>
    <s v="EB Public Library"/>
    <s v="EB Public Library x1380"/>
    <s v="Goldfish Baked - Cheddar"/>
    <s v="Food"/>
    <n v="15085937831"/>
    <s v="Monday, May 9, 2022"/>
    <s v="Cash"/>
    <n v="122"/>
    <n v="1.25"/>
    <n v="1"/>
    <n v="122"/>
    <n v="1.25"/>
    <n v="1"/>
    <n v="1.25"/>
    <n v="1.25"/>
    <x v="128"/>
    <s v="Goldfish Baked - Cheddar"/>
    <s v="Food"/>
    <x v="1"/>
    <b v="1"/>
    <n v="1.25"/>
    <n v="0.83333333333333337"/>
    <s v="Goldfish Baked "/>
    <s v=" Cheddar"/>
    <m/>
    <x v="2"/>
    <s v=" May 9"/>
    <n v="2022"/>
  </r>
  <r>
    <s v="Processed"/>
    <s v="VJ300320692"/>
    <s v="EB Public Library"/>
    <s v="EB Public Library x1380"/>
    <s v="Robert Irvine's - Fit Crunch -  Chocolate Pea"/>
    <s v="Food"/>
    <n v="15085975286"/>
    <s v="Monday, May 9, 2022"/>
    <s v="Cash"/>
    <n v="131"/>
    <n v="2"/>
    <n v="1"/>
    <n v="131"/>
    <n v="2"/>
    <n v="1"/>
    <n v="2"/>
    <n v="2"/>
    <x v="128"/>
    <s v="Robert Irvine's - Fit Crunch -  Chocolate Pea"/>
    <s v="Food"/>
    <x v="1"/>
    <b v="1"/>
    <n v="2"/>
    <n v="1.3333333333333333"/>
    <s v="Robert Irvine's "/>
    <s v=" Fit Crunch "/>
    <s v="  Chocolate Pea"/>
    <x v="2"/>
    <s v=" May 9"/>
    <n v="2022"/>
  </r>
  <r>
    <s v="Processed"/>
    <s v="VJ300320686"/>
    <s v="Earle Asphalt"/>
    <s v="Earle Asphalt x1371"/>
    <s v="Miss Vickie's Potato Chip - Sea Salt &amp; Vinega"/>
    <s v="Food"/>
    <n v="15086079153"/>
    <s v="Monday, May 9, 2022"/>
    <s v="Cash"/>
    <n v="110"/>
    <n v="1.5"/>
    <n v="1"/>
    <n v="110"/>
    <n v="1.5"/>
    <n v="1"/>
    <n v="1.5"/>
    <n v="1.5"/>
    <x v="128"/>
    <s v="Miss Vickie's Potato Chip - Sea Salt &amp; Vinega"/>
    <s v="Food"/>
    <x v="1"/>
    <b v="1"/>
    <n v="1.5"/>
    <n v="1"/>
    <s v="Miss Vickie's Potato Chip "/>
    <s v=" Sea Salt &amp; Vinega"/>
    <m/>
    <x v="2"/>
    <s v=" May 9"/>
    <n v="2022"/>
  </r>
  <r>
    <s v="Processed"/>
    <s v="VJ300320686"/>
    <s v="Earle Asphalt"/>
    <s v="Earle Asphalt x1371"/>
    <s v="CheezIt - Cheddar Sour Cream and Onion"/>
    <s v="Food"/>
    <n v="15086082764"/>
    <s v="Monday, May 9, 2022"/>
    <s v="Cash"/>
    <n v="125"/>
    <n v="1.5"/>
    <n v="1"/>
    <n v="125"/>
    <n v="1.5"/>
    <n v="1"/>
    <n v="1.5"/>
    <n v="1.5"/>
    <x v="128"/>
    <s v="CheezIt - Cheddar Sour Cream and Onion"/>
    <s v="Food"/>
    <x v="1"/>
    <b v="1"/>
    <n v="1.5"/>
    <n v="1"/>
    <s v="CheezIt "/>
    <s v=" Cheddar Sour Cream and Onion"/>
    <m/>
    <x v="2"/>
    <s v=" May 9"/>
    <n v="2022"/>
  </r>
  <r>
    <s v="Processed"/>
    <s v="VJ300320686"/>
    <s v="Earle Asphalt"/>
    <s v="Earle Asphalt x1371"/>
    <s v="Miss Vickie's Potato Chip - Sea Salt &amp; Vinega"/>
    <s v="Food"/>
    <n v="15086246220"/>
    <s v="Monday, May 9, 2022"/>
    <s v="Credit"/>
    <n v="110"/>
    <n v="1.5"/>
    <n v="1"/>
    <n v="110"/>
    <n v="1.5"/>
    <n v="1"/>
    <n v="1.5"/>
    <n v="3"/>
    <x v="128"/>
    <s v="Miss Vickie's Potato Chip - Sea Salt &amp; Vinega"/>
    <s v="Food"/>
    <x v="1"/>
    <b v="1"/>
    <n v="1.5"/>
    <n v="1"/>
    <s v="Miss Vickie's Potato Chip "/>
    <s v=" Sea Salt &amp; Vinega"/>
    <m/>
    <x v="2"/>
    <s v=" May 9"/>
    <n v="2022"/>
  </r>
  <r>
    <s v="Processed"/>
    <s v="VJ300320686"/>
    <s v="Earle Asphalt"/>
    <s v="Earle Asphalt x1371"/>
    <s v="CheezIt - Cheddar Sour Cream and Onion"/>
    <s v="Food"/>
    <n v="15086246220"/>
    <s v="Monday, May 9, 2022"/>
    <s v="Credit"/>
    <n v="125"/>
    <n v="1.5"/>
    <n v="1"/>
    <n v="125"/>
    <n v="1.5"/>
    <n v="1"/>
    <n v="1.5"/>
    <n v="3"/>
    <x v="128"/>
    <s v="CheezIt - Cheddar Sour Cream and Onion"/>
    <s v="Food"/>
    <x v="1"/>
    <b v="1"/>
    <n v="1.5"/>
    <n v="1"/>
    <s v="CheezIt "/>
    <s v=" Cheddar Sour Cream and Onion"/>
    <m/>
    <x v="2"/>
    <s v=" May 9"/>
    <n v="2022"/>
  </r>
  <r>
    <s v="Processed"/>
    <s v="VJ300320686"/>
    <s v="Earle Asphalt"/>
    <s v="Earle Asphalt x1371"/>
    <s v="Wonderful Pistachios - Variety"/>
    <s v="Food"/>
    <n v="15086263041"/>
    <s v="Monday, May 9, 2022"/>
    <s v="Cash"/>
    <n v="138"/>
    <n v="2"/>
    <n v="1"/>
    <n v="138"/>
    <n v="2"/>
    <n v="1"/>
    <n v="2"/>
    <n v="2"/>
    <x v="128"/>
    <s v="Wonderful Pistachios - Variety"/>
    <s v="Food"/>
    <x v="1"/>
    <b v="1"/>
    <n v="2"/>
    <n v="1.3333333333333333"/>
    <s v="Wonderful Pistachios "/>
    <s v=" Variety"/>
    <m/>
    <x v="2"/>
    <s v=" May 9"/>
    <n v="2022"/>
  </r>
  <r>
    <s v="Processed"/>
    <s v="VJ300320692"/>
    <s v="EB Public Library"/>
    <s v="EB Public Library x1380"/>
    <s v="Poland Springs Water"/>
    <s v="Water"/>
    <n v="15086670377"/>
    <s v="Monday, May 9, 2022"/>
    <s v="Cash"/>
    <n v="144"/>
    <n v="1.5"/>
    <n v="1"/>
    <n v="144"/>
    <n v="1.5"/>
    <n v="1"/>
    <n v="1.5"/>
    <n v="1.5"/>
    <x v="128"/>
    <s v="Poland Springs Water"/>
    <s v="Water"/>
    <x v="3"/>
    <b v="1"/>
    <n v="1.5"/>
    <n v="1"/>
    <s v="Poland Springs Water"/>
    <m/>
    <m/>
    <x v="2"/>
    <s v=" May 9"/>
    <n v="2022"/>
  </r>
  <r>
    <s v="Processed"/>
    <s v="VJ300320692"/>
    <s v="EB Public Library"/>
    <s v="EB Public Library x1380"/>
    <s v="Starbucks Doubleshot Energy - Mocha"/>
    <s v="Non Carbonated"/>
    <n v="15086967375"/>
    <s v="Monday, May 9, 2022"/>
    <s v="Credit"/>
    <n v="146"/>
    <n v="3.5"/>
    <n v="1"/>
    <n v="146"/>
    <n v="3.5"/>
    <n v="1"/>
    <n v="3.5"/>
    <n v="3.5"/>
    <x v="128"/>
    <s v="Starbucks Doubleshot Energy - Mocha"/>
    <s v="Non Carbonated"/>
    <x v="2"/>
    <b v="1"/>
    <n v="3.5"/>
    <n v="2.3333333333333335"/>
    <s v="Starbucks Doubleshot Energy "/>
    <s v=" Mocha"/>
    <m/>
    <x v="2"/>
    <s v=" May 9"/>
    <n v="2022"/>
  </r>
  <r>
    <s v="Processed"/>
    <s v="VJ300320611"/>
    <s v="Brunswick Sq Mall"/>
    <s v="BSQ Mall x1366 - ATT"/>
    <s v="Vitamin Water - XXX Acai BB Pomegranate"/>
    <s v="Water"/>
    <n v="15087443433"/>
    <s v="Monday, May 9, 2022"/>
    <s v="Credit"/>
    <n v="147"/>
    <n v="2.75"/>
    <n v="1"/>
    <n v="147"/>
    <n v="2.75"/>
    <n v="1"/>
    <n v="2.75"/>
    <n v="2.75"/>
    <x v="128"/>
    <s v="Vitamin Water - XXX Acai BB Pomegranate"/>
    <s v="Water"/>
    <x v="3"/>
    <b v="1"/>
    <n v="2.75"/>
    <n v="1.8333333333333333"/>
    <s v="Vitamin Water "/>
    <s v=" XXX Acai BB Pomegranate"/>
    <m/>
    <x v="2"/>
    <s v=" May 9"/>
    <n v="2022"/>
  </r>
  <r>
    <s v="Processed"/>
    <s v="VJ300205292"/>
    <s v="Brunswick Sq Mall"/>
    <s v="BSQ Mall x1364 - Zales"/>
    <s v="Monster Energy Original"/>
    <s v="Carbonated"/>
    <n v="15087013305"/>
    <s v="Monday, May 9, 2022"/>
    <s v="Cash"/>
    <n v="146"/>
    <n v="3"/>
    <n v="1"/>
    <n v="146"/>
    <n v="3"/>
    <n v="1"/>
    <n v="3"/>
    <n v="3"/>
    <x v="128"/>
    <s v="Monster Energy Original"/>
    <s v="Carbonated"/>
    <x v="0"/>
    <b v="1"/>
    <n v="3"/>
    <n v="2"/>
    <s v="Monster Energy Original"/>
    <m/>
    <m/>
    <x v="2"/>
    <s v=" May 9"/>
    <n v="2022"/>
  </r>
  <r>
    <s v="Processed"/>
    <s v="VJ300320692"/>
    <s v="EB Public Library"/>
    <s v="EB Public Library x1380"/>
    <s v="Starbucks Doubleshot Energy - Mocha"/>
    <s v="Non Carbonated"/>
    <n v="15087197350"/>
    <s v="Monday, May 9, 2022"/>
    <s v="Credit"/>
    <n v="146"/>
    <n v="3.5"/>
    <n v="1"/>
    <n v="146"/>
    <n v="3.5"/>
    <n v="1"/>
    <n v="3.5"/>
    <n v="3.5"/>
    <x v="128"/>
    <s v="Starbucks Doubleshot Energy - Mocha"/>
    <s v="Non Carbonated"/>
    <x v="2"/>
    <b v="1"/>
    <n v="3.5"/>
    <n v="2.3333333333333335"/>
    <s v="Starbucks Doubleshot Energy "/>
    <s v=" Mocha"/>
    <m/>
    <x v="2"/>
    <s v=" May 9"/>
    <n v="2022"/>
  </r>
  <r>
    <s v="Processed"/>
    <s v="VJ300320692"/>
    <s v="EB Public Library"/>
    <s v="EB Public Library x1380"/>
    <s v="Genius Keto Bar - Chocolate Dream"/>
    <s v="Food"/>
    <n v="15087525471"/>
    <s v="Monday, May 9, 2022"/>
    <s v="Credit"/>
    <n v="136"/>
    <n v="2"/>
    <n v="1"/>
    <n v="136"/>
    <n v="2"/>
    <n v="1"/>
    <n v="2"/>
    <n v="2"/>
    <x v="128"/>
    <s v="Genius Keto Bar - Chocolate Dream"/>
    <s v="Food"/>
    <x v="1"/>
    <b v="1"/>
    <n v="2"/>
    <n v="1.3333333333333333"/>
    <s v="Genius Keto Bar "/>
    <s v=" Chocolate Dream"/>
    <m/>
    <x v="2"/>
    <s v=" May 9"/>
    <n v="2022"/>
  </r>
  <r>
    <s v="Processed"/>
    <s v="VJ300320692"/>
    <s v="EB Public Library"/>
    <s v="EB Public Library x1380"/>
    <s v="Belvita Snack Packs - Blueberry"/>
    <s v="Food"/>
    <n v="15087277780"/>
    <s v="Monday, May 9, 2022"/>
    <s v="Credit"/>
    <n v="138"/>
    <n v="1.5"/>
    <n v="1"/>
    <n v="138"/>
    <n v="1.5"/>
    <n v="1"/>
    <n v="1.5"/>
    <n v="1.5"/>
    <x v="128"/>
    <s v="Belvita Snack Packs - Blueberry"/>
    <s v="Food"/>
    <x v="1"/>
    <b v="1"/>
    <n v="1.5"/>
    <n v="1"/>
    <s v="Belvita Snack Packs "/>
    <s v=" Blueberry"/>
    <m/>
    <x v="2"/>
    <s v=" May 9"/>
    <n v="2022"/>
  </r>
  <r>
    <s v="Processed"/>
    <s v="VJ300320692"/>
    <s v="EB Public Library"/>
    <s v="EB Public Library x1380"/>
    <s v="Poland Springs Water"/>
    <s v="Water"/>
    <n v="15087550890"/>
    <s v="Monday, May 9, 2022"/>
    <s v="Credit"/>
    <n v="144"/>
    <n v="1.5"/>
    <n v="1"/>
    <n v="144"/>
    <n v="1.5"/>
    <n v="1"/>
    <n v="1.5"/>
    <n v="1.5"/>
    <x v="128"/>
    <s v="Poland Springs Water"/>
    <s v="Water"/>
    <x v="3"/>
    <b v="1"/>
    <n v="1.5"/>
    <n v="1"/>
    <s v="Poland Springs Water"/>
    <m/>
    <m/>
    <x v="2"/>
    <s v=" May 9"/>
    <n v="2022"/>
  </r>
  <r>
    <s v="Processed"/>
    <s v="VJ300320692"/>
    <s v="EB Public Library"/>
    <s v="EB Public Library x1380"/>
    <s v="Poland Springs Water"/>
    <s v="Water"/>
    <n v="15087292329"/>
    <s v="Monday, May 9, 2022"/>
    <s v="Cash"/>
    <n v="144"/>
    <n v="1.5"/>
    <n v="1"/>
    <n v="144"/>
    <n v="1.5"/>
    <n v="1"/>
    <n v="1.5"/>
    <n v="1.5"/>
    <x v="128"/>
    <s v="Poland Springs Water"/>
    <s v="Water"/>
    <x v="3"/>
    <b v="1"/>
    <n v="1.5"/>
    <n v="1"/>
    <s v="Poland Springs Water"/>
    <m/>
    <m/>
    <x v="2"/>
    <s v=" May 9"/>
    <n v="2022"/>
  </r>
  <r>
    <s v="Processed"/>
    <s v="VJ300320692"/>
    <s v="EB Public Library"/>
    <s v="EB Public Library x1380"/>
    <s v="V8 Vegetable Juice - Original"/>
    <s v="Non Carbonated"/>
    <n v="15087445646"/>
    <s v="Monday, May 9, 2022"/>
    <s v="Credit"/>
    <n v="141"/>
    <n v="2"/>
    <n v="1"/>
    <n v="141"/>
    <n v="2"/>
    <n v="1"/>
    <n v="2"/>
    <n v="2"/>
    <x v="128"/>
    <s v="V8 Vegetable Juice - Original"/>
    <s v="Non Carbonated"/>
    <x v="2"/>
    <b v="1"/>
    <n v="2"/>
    <n v="1.3333333333333333"/>
    <s v="V8 Vegetable Juice "/>
    <s v=" Original"/>
    <m/>
    <x v="2"/>
    <s v=" May 9"/>
    <n v="2022"/>
  </r>
  <r>
    <s v="Processed"/>
    <s v="VJ300320692"/>
    <s v="EB Public Library"/>
    <s v="EB Public Library x1380"/>
    <s v="Snyder's of Hanover Pretzel Pieces - Hot Buff"/>
    <s v="Food"/>
    <n v="15087455301"/>
    <s v="Monday, May 9, 2022"/>
    <s v="Credit"/>
    <n v="121"/>
    <n v="2"/>
    <n v="1"/>
    <n v="121"/>
    <n v="2"/>
    <n v="1"/>
    <n v="2"/>
    <n v="2"/>
    <x v="128"/>
    <s v="Snyder's of Hanover Pretzel Pieces - Hot Buff"/>
    <s v="Food"/>
    <x v="1"/>
    <b v="1"/>
    <n v="2"/>
    <n v="1.3333333333333333"/>
    <s v="Snyder's of Hanover Pretzel Pieces "/>
    <s v=" Hot Buff"/>
    <m/>
    <x v="2"/>
    <s v=" May 9"/>
    <n v="2022"/>
  </r>
  <r>
    <s v="Processed"/>
    <s v="VJ300320692"/>
    <s v="EB Public Library"/>
    <s v="EB Public Library x1380"/>
    <s v="Belvita Snack Packs - Blueberry"/>
    <s v="Food"/>
    <n v="15087456962"/>
    <s v="Monday, May 9, 2022"/>
    <s v="Credit"/>
    <n v="125"/>
    <n v="1.25"/>
    <n v="1"/>
    <n v="125"/>
    <n v="1.25"/>
    <n v="1"/>
    <n v="1.25"/>
    <n v="1.25"/>
    <x v="128"/>
    <s v="Belvita Snack Packs - Blueberry"/>
    <s v="Food"/>
    <x v="1"/>
    <b v="1"/>
    <n v="1.25"/>
    <n v="0.83333333333333337"/>
    <s v="Belvita Snack Packs "/>
    <s v=" Blueberry"/>
    <m/>
    <x v="2"/>
    <s v=" May 9"/>
    <n v="2022"/>
  </r>
  <r>
    <s v="Processed"/>
    <s v="VJ300320692"/>
    <s v="EB Public Library"/>
    <s v="EB Public Library x1380"/>
    <s v="Snyder's of Hanover Pretzel Pieces - Hot Buff"/>
    <s v="Food"/>
    <n v="15087580964"/>
    <s v="Monday, May 9, 2022"/>
    <s v="Cash"/>
    <n v="121"/>
    <n v="2"/>
    <n v="1"/>
    <n v="121"/>
    <n v="2"/>
    <n v="1"/>
    <n v="2"/>
    <n v="2"/>
    <x v="128"/>
    <s v="Snyder's of Hanover Pretzel Pieces - Hot Buff"/>
    <s v="Food"/>
    <x v="1"/>
    <b v="1"/>
    <n v="2"/>
    <n v="1.3333333333333333"/>
    <s v="Snyder's of Hanover Pretzel Pieces "/>
    <s v=" Hot Buff"/>
    <m/>
    <x v="2"/>
    <s v=" May 9"/>
    <n v="2022"/>
  </r>
  <r>
    <s v="Processed"/>
    <s v="VJ300320692"/>
    <s v="EB Public Library"/>
    <s v="EB Public Library x1380"/>
    <s v="Snapple Diet Tea - Lemon"/>
    <s v="Non Carbonated"/>
    <n v="15087588964"/>
    <s v="Monday, May 9, 2022"/>
    <s v="Cash"/>
    <n v="143"/>
    <n v="2.5"/>
    <n v="1"/>
    <n v="143"/>
    <n v="2.5"/>
    <n v="1"/>
    <n v="2.5"/>
    <n v="2.5"/>
    <x v="128"/>
    <s v="Snapple Diet Tea - Lemon"/>
    <s v="Non Carbonated"/>
    <x v="2"/>
    <b v="1"/>
    <n v="2.5"/>
    <n v="1.6666666666666667"/>
    <s v="Snapple Diet Tea "/>
    <s v=" Lemon"/>
    <m/>
    <x v="2"/>
    <s v=" May 9"/>
    <n v="2022"/>
  </r>
  <r>
    <s v="Processed"/>
    <s v="VJ300320692"/>
    <s v="EB Public Library"/>
    <s v="EB Public Library x1380"/>
    <s v="Seapoint Farms Dry Roasted Edamame - Wasabi"/>
    <s v="Food"/>
    <n v="15087594149"/>
    <s v="Monday, May 9, 2022"/>
    <s v="Credit"/>
    <n v="133"/>
    <n v="2.5"/>
    <n v="1"/>
    <n v="133"/>
    <n v="2.5"/>
    <n v="1"/>
    <n v="2.5"/>
    <n v="2.5"/>
    <x v="128"/>
    <s v="Seapoint Farms Dry Roasted Edamame - Wasabi"/>
    <s v="Food"/>
    <x v="1"/>
    <b v="1"/>
    <n v="2.5"/>
    <n v="1.6666666666666667"/>
    <s v="Seapoint Farms Dry Roasted Edamame "/>
    <s v=" Wasabi"/>
    <m/>
    <x v="2"/>
    <s v=" May 9"/>
    <n v="2022"/>
  </r>
  <r>
    <s v="Processed"/>
    <s v="VJ300320692"/>
    <s v="EB Public Library"/>
    <s v="EB Public Library x1380"/>
    <s v="Lenny &amp; Larrys - Chocolate Chip"/>
    <s v="Food"/>
    <n v="15087664002"/>
    <s v="Monday, May 9, 2022"/>
    <s v="Cash"/>
    <n v="158"/>
    <n v="2"/>
    <n v="1"/>
    <n v="158"/>
    <n v="2"/>
    <n v="1"/>
    <n v="2"/>
    <n v="2"/>
    <x v="128"/>
    <s v="Lenny &amp; Larrys - Chocolate Chip"/>
    <s v="Food"/>
    <x v="1"/>
    <b v="1"/>
    <n v="2"/>
    <n v="1.3333333333333333"/>
    <s v="Lenny &amp; Larrys "/>
    <s v=" Chocolate Chip"/>
    <m/>
    <x v="2"/>
    <s v=" May 9"/>
    <n v="2022"/>
  </r>
  <r>
    <s v="Processed"/>
    <s v="VJ300320692"/>
    <s v="EB Public Library"/>
    <s v="EB Public Library x1380"/>
    <s v="Belvita Snack Packs - Blueberry"/>
    <s v="Food"/>
    <n v="15087668156"/>
    <s v="Monday, May 9, 2022"/>
    <s v="Cash"/>
    <n v="125"/>
    <n v="1.25"/>
    <n v="1"/>
    <n v="125"/>
    <n v="1.25"/>
    <n v="1"/>
    <n v="1.25"/>
    <n v="1.25"/>
    <x v="128"/>
    <s v="Belvita Snack Packs - Blueberry"/>
    <s v="Food"/>
    <x v="1"/>
    <b v="1"/>
    <n v="1.25"/>
    <n v="0.83333333333333337"/>
    <s v="Belvita Snack Packs "/>
    <s v=" Blueberry"/>
    <m/>
    <x v="2"/>
    <s v=" May 9"/>
    <n v="2022"/>
  </r>
  <r>
    <s v="Processed"/>
    <s v="VJ300320692"/>
    <s v="EB Public Library"/>
    <s v="EB Public Library x1380"/>
    <s v="Poland Springs Water"/>
    <s v="Water"/>
    <n v="15087699719"/>
    <s v="Monday, May 9, 2022"/>
    <s v="Cash"/>
    <n v="144"/>
    <n v="1.5"/>
    <n v="1"/>
    <n v="144"/>
    <n v="1.5"/>
    <n v="1"/>
    <n v="1.5"/>
    <n v="1.5"/>
    <x v="128"/>
    <s v="Poland Springs Water"/>
    <s v="Water"/>
    <x v="3"/>
    <b v="1"/>
    <n v="1.5"/>
    <n v="1"/>
    <s v="Poland Springs Water"/>
    <m/>
    <m/>
    <x v="2"/>
    <s v=" May 9"/>
    <n v="2022"/>
  </r>
  <r>
    <s v="Processed"/>
    <s v="VJ300320686"/>
    <s v="Earle Asphalt"/>
    <s v="Earle Asphalt x1371"/>
    <s v="CheezIt - Cheddar Sour Cream and Onion"/>
    <s v="Food"/>
    <n v="15090024569"/>
    <s v="Tuesday, May 10, 2022"/>
    <s v="Credit"/>
    <n v="125"/>
    <n v="1.5"/>
    <n v="1"/>
    <n v="125"/>
    <n v="1.5"/>
    <n v="1"/>
    <n v="1.5"/>
    <n v="1.5"/>
    <x v="129"/>
    <s v="CheezIt - Cheddar Sour Cream and Onion"/>
    <s v="Food"/>
    <x v="1"/>
    <b v="1"/>
    <n v="1.5"/>
    <n v="1"/>
    <s v="CheezIt "/>
    <s v=" Cheddar Sour Cream and Onion"/>
    <m/>
    <x v="3"/>
    <s v=" May 10"/>
    <n v="2022"/>
  </r>
  <r>
    <s v="Processed"/>
    <s v="VJ300320692"/>
    <s v="EB Public Library"/>
    <s v="EB Public Library x1380"/>
    <s v="CheezIt - Go Paks"/>
    <s v="Food"/>
    <n v="15090207053"/>
    <s v="Tuesday, May 10, 2022"/>
    <s v="Credit"/>
    <n v="150"/>
    <n v="3"/>
    <n v="1"/>
    <n v="150"/>
    <n v="3"/>
    <n v="1"/>
    <n v="3"/>
    <n v="3"/>
    <x v="129"/>
    <s v="CheezIt - Go Paks"/>
    <s v="Food"/>
    <x v="1"/>
    <b v="1"/>
    <n v="3"/>
    <n v="2"/>
    <s v="CheezIt "/>
    <s v=" Go Paks"/>
    <m/>
    <x v="3"/>
    <s v=" May 10"/>
    <n v="2022"/>
  </r>
  <r>
    <s v="Processed"/>
    <s v="VJ300320609"/>
    <s v="GuttenPlans"/>
    <s v="GuttenPlans x1367"/>
    <s v="Nutri Grain Apple Cinnamon"/>
    <s v="Food"/>
    <n v="15090614028"/>
    <s v="Tuesday, May 10, 2022"/>
    <s v="Cash"/>
    <n v="137"/>
    <n v="1.5"/>
    <n v="1"/>
    <n v="137"/>
    <n v="1.5"/>
    <n v="1"/>
    <n v="1.5"/>
    <n v="1.5"/>
    <x v="129"/>
    <s v="Nutri Grain Apple Cinnamon"/>
    <s v="Food"/>
    <x v="1"/>
    <b v="1"/>
    <n v="1.5"/>
    <n v="1"/>
    <s v="Nutri Grain Apple Cinnamon"/>
    <m/>
    <m/>
    <x v="3"/>
    <s v=" May 10"/>
    <n v="2022"/>
  </r>
  <r>
    <s v="Processed"/>
    <s v="VJ300320686"/>
    <s v="Earle Asphalt"/>
    <s v="Earle Asphalt x1371"/>
    <s v="Wonderful Pistachios - Variety"/>
    <s v="Food"/>
    <n v="15090699658"/>
    <s v="Tuesday, May 10, 2022"/>
    <s v="Cash"/>
    <n v="138"/>
    <n v="2"/>
    <n v="1"/>
    <n v="138"/>
    <n v="2"/>
    <n v="1"/>
    <n v="2"/>
    <n v="2"/>
    <x v="129"/>
    <s v="Wonderful Pistachios - Variety"/>
    <s v="Food"/>
    <x v="1"/>
    <b v="1"/>
    <n v="2"/>
    <n v="1.3333333333333333"/>
    <s v="Wonderful Pistachios "/>
    <s v=" Variety"/>
    <m/>
    <x v="3"/>
    <s v=" May 10"/>
    <n v="2022"/>
  </r>
  <r>
    <s v="Processed"/>
    <s v="VJ300320692"/>
    <s v="EB Public Library"/>
    <s v="EB Public Library x1380"/>
    <s v="Poland Springs Water"/>
    <s v="Water"/>
    <n v="15090903168"/>
    <s v="Tuesday, May 10, 2022"/>
    <s v="Credit"/>
    <n v="144"/>
    <n v="1.5"/>
    <n v="1"/>
    <n v="144"/>
    <n v="1.5"/>
    <n v="1"/>
    <n v="1.5"/>
    <n v="1.5"/>
    <x v="129"/>
    <s v="Poland Springs Water"/>
    <s v="Water"/>
    <x v="3"/>
    <b v="1"/>
    <n v="1.5"/>
    <n v="1"/>
    <s v="Poland Springs Water"/>
    <m/>
    <m/>
    <x v="3"/>
    <s v=" May 10"/>
    <n v="2022"/>
  </r>
  <r>
    <s v="Processed"/>
    <s v="VJ300320692"/>
    <s v="EB Public Library"/>
    <s v="EB Public Library x1380"/>
    <s v="Genius Keto Bar - Chocolate Dream"/>
    <s v="Food"/>
    <n v="15091112168"/>
    <s v="Tuesday, May 10, 2022"/>
    <s v="Credit"/>
    <n v="136"/>
    <n v="2"/>
    <n v="1"/>
    <n v="136"/>
    <n v="2"/>
    <n v="1"/>
    <n v="2"/>
    <n v="2"/>
    <x v="129"/>
    <s v="Genius Keto Bar - Chocolate Dream"/>
    <s v="Food"/>
    <x v="1"/>
    <b v="1"/>
    <n v="2"/>
    <n v="1.3333333333333333"/>
    <s v="Genius Keto Bar "/>
    <s v=" Chocolate Dream"/>
    <m/>
    <x v="3"/>
    <s v=" May 10"/>
    <n v="2022"/>
  </r>
  <r>
    <s v="Processed"/>
    <s v="VJ300320692"/>
    <s v="EB Public Library"/>
    <s v="EB Public Library x1380"/>
    <s v="Poland Springs Water"/>
    <s v="Water"/>
    <n v="15091078701"/>
    <s v="Tuesday, May 10, 2022"/>
    <s v="Credit"/>
    <n v="144"/>
    <n v="1.5"/>
    <n v="1"/>
    <n v="144"/>
    <n v="1.5"/>
    <n v="1"/>
    <n v="1.5"/>
    <n v="1.5"/>
    <x v="129"/>
    <s v="Poland Springs Water"/>
    <s v="Water"/>
    <x v="3"/>
    <b v="1"/>
    <n v="1.5"/>
    <n v="1"/>
    <s v="Poland Springs Water"/>
    <m/>
    <m/>
    <x v="3"/>
    <s v=" May 10"/>
    <n v="2022"/>
  </r>
  <r>
    <s v="Processed"/>
    <s v="VJ300320692"/>
    <s v="EB Public Library"/>
    <s v="EB Public Library x1380"/>
    <s v="Goldfish Baked - Cheddar"/>
    <s v="Food"/>
    <n v="15091365086"/>
    <s v="Tuesday, May 10, 2022"/>
    <s v="Credit"/>
    <n v="122"/>
    <n v="1.25"/>
    <n v="1"/>
    <n v="122"/>
    <n v="1.25"/>
    <n v="1"/>
    <n v="1.25"/>
    <n v="1.25"/>
    <x v="129"/>
    <s v="Goldfish Baked - Cheddar"/>
    <s v="Food"/>
    <x v="1"/>
    <b v="1"/>
    <n v="1.25"/>
    <n v="0.83333333333333337"/>
    <s v="Goldfish Baked "/>
    <s v=" Cheddar"/>
    <m/>
    <x v="3"/>
    <s v=" May 10"/>
    <n v="2022"/>
  </r>
  <r>
    <s v="Processed"/>
    <s v="VJ300320609"/>
    <s v="GuttenPlans"/>
    <s v="GuttenPlans x1367"/>
    <s v="Good Health Veggie Stix - Zesty Ranch"/>
    <s v="Food"/>
    <n v="15091387112"/>
    <s v="Tuesday, May 10, 2022"/>
    <s v="Credit"/>
    <n v="110"/>
    <n v="1.5"/>
    <n v="1"/>
    <n v="110"/>
    <n v="1.5"/>
    <n v="1"/>
    <n v="1.5"/>
    <n v="2.75"/>
    <x v="129"/>
    <s v="Good Health Veggie Stix - Zesty Ranch"/>
    <s v="Food"/>
    <x v="1"/>
    <b v="1"/>
    <n v="1.5"/>
    <n v="1"/>
    <s v="Good Health Veggie Stix "/>
    <s v=" Zesty Ranch"/>
    <m/>
    <x v="3"/>
    <s v=" May 10"/>
    <n v="2022"/>
  </r>
  <r>
    <s v="Processed"/>
    <s v="VJ300320609"/>
    <s v="GuttenPlans"/>
    <s v="GuttenPlans x1367"/>
    <s v="Chum Fruit Bites - Mango/Strawberry"/>
    <s v="Food"/>
    <n v="15091387112"/>
    <s v="Tuesday, May 10, 2022"/>
    <s v="Credit"/>
    <n v="132"/>
    <n v="1.25"/>
    <n v="1"/>
    <n v="132"/>
    <n v="1.25"/>
    <n v="1"/>
    <n v="1.25"/>
    <n v="2.75"/>
    <x v="129"/>
    <s v="Chum Fruit Bites - Mango/Strawberry"/>
    <s v="Food"/>
    <x v="1"/>
    <b v="1"/>
    <n v="1.25"/>
    <n v="0.83333333333333337"/>
    <s v="Chum Fruit Bites "/>
    <s v=" Mango/Strawberry"/>
    <m/>
    <x v="3"/>
    <s v=" May 10"/>
    <n v="2022"/>
  </r>
  <r>
    <s v="Processed"/>
    <s v="VJ300320692"/>
    <s v="EB Public Library"/>
    <s v="EB Public Library x1380"/>
    <s v="Goldfish Baked - Cheddar"/>
    <s v="Food"/>
    <n v="15091374638"/>
    <s v="Tuesday, May 10, 2022"/>
    <s v="Credit"/>
    <n v="122"/>
    <n v="1.25"/>
    <n v="1"/>
    <n v="122"/>
    <n v="1.25"/>
    <n v="1"/>
    <n v="1.25"/>
    <n v="1.25"/>
    <x v="129"/>
    <s v="Goldfish Baked - Cheddar"/>
    <s v="Food"/>
    <x v="1"/>
    <b v="1"/>
    <n v="1.25"/>
    <n v="0.83333333333333337"/>
    <s v="Goldfish Baked "/>
    <s v=" Cheddar"/>
    <m/>
    <x v="3"/>
    <s v=" May 10"/>
    <n v="2022"/>
  </r>
  <r>
    <s v="Processed"/>
    <s v="VJ300320692"/>
    <s v="EB Public Library"/>
    <s v="EB Public Library x1380"/>
    <s v="Pop Corners - White Cheddar"/>
    <s v="Food"/>
    <n v="15091378584"/>
    <s v="Tuesday, May 10, 2022"/>
    <s v="Credit"/>
    <n v="113"/>
    <n v="1.5"/>
    <n v="1"/>
    <n v="113"/>
    <n v="1.5"/>
    <n v="1"/>
    <n v="1.5"/>
    <n v="1.5"/>
    <x v="129"/>
    <s v="Pop Corners - White Cheddar"/>
    <s v="Food"/>
    <x v="1"/>
    <b v="1"/>
    <n v="1.5"/>
    <n v="1"/>
    <s v="Pop Corners "/>
    <s v=" White Cheddar"/>
    <m/>
    <x v="3"/>
    <s v=" May 10"/>
    <n v="2022"/>
  </r>
  <r>
    <s v="Processed"/>
    <s v="VJ300320686"/>
    <s v="Earle Asphalt"/>
    <s v="Earle Asphalt x1371"/>
    <s v="Wonderful Pistachios - Variety"/>
    <s v="Food"/>
    <n v="15091717024"/>
    <s v="Tuesday, May 10, 2022"/>
    <s v="Cash"/>
    <n v="138"/>
    <n v="2"/>
    <n v="1"/>
    <n v="138"/>
    <n v="2"/>
    <n v="1"/>
    <n v="2"/>
    <n v="2"/>
    <x v="129"/>
    <s v="Wonderful Pistachios - Variety"/>
    <s v="Food"/>
    <x v="1"/>
    <b v="1"/>
    <n v="2"/>
    <n v="1.3333333333333333"/>
    <s v="Wonderful Pistachios "/>
    <s v=" Variety"/>
    <m/>
    <x v="3"/>
    <s v=" May 10"/>
    <n v="2022"/>
  </r>
  <r>
    <s v="Processed"/>
    <s v="VJ300320692"/>
    <s v="EB Public Library"/>
    <s v="EB Public Library x1380"/>
    <s v="Goldfish Baked - Cheddar"/>
    <s v="Food"/>
    <n v="15092068185"/>
    <s v="Tuesday, May 10, 2022"/>
    <s v="Cash"/>
    <n v="122"/>
    <n v="1.25"/>
    <n v="1"/>
    <n v="122"/>
    <n v="1.25"/>
    <n v="1"/>
    <n v="1.25"/>
    <n v="1.25"/>
    <x v="129"/>
    <s v="Goldfish Baked - Cheddar"/>
    <s v="Food"/>
    <x v="1"/>
    <b v="1"/>
    <n v="1.25"/>
    <n v="0.83333333333333337"/>
    <s v="Goldfish Baked "/>
    <s v=" Cheddar"/>
    <m/>
    <x v="3"/>
    <s v=" May 10"/>
    <n v="2022"/>
  </r>
  <r>
    <s v="Processed"/>
    <s v="VJ300320611"/>
    <s v="Brunswick Sq Mall"/>
    <s v="BSQ Mall x1366 - ATT"/>
    <s v="Takis - Hot Chilli Pepper &amp; Lime"/>
    <s v="Food"/>
    <n v="15092149760"/>
    <s v="Tuesday, May 10, 2022"/>
    <s v="Cash"/>
    <n v="123"/>
    <n v="1.5"/>
    <n v="1"/>
    <n v="123"/>
    <n v="1.5"/>
    <n v="1"/>
    <n v="1.5"/>
    <n v="1.5"/>
    <x v="129"/>
    <s v="Takis - Hot Chilli Pepper &amp; Lime"/>
    <s v="Food"/>
    <x v="1"/>
    <b v="1"/>
    <n v="1.5"/>
    <n v="1"/>
    <s v="Takis "/>
    <s v=" Hot Chilli Pepper &amp; Lime"/>
    <m/>
    <x v="3"/>
    <s v=" May 10"/>
    <n v="2022"/>
  </r>
  <r>
    <s v="Processed"/>
    <s v="VJ300320611"/>
    <s v="Brunswick Sq Mall"/>
    <s v="BSQ Mall x1366 - ATT"/>
    <s v="Autumns Granola Bar - Cinnamon Almond"/>
    <s v="Food"/>
    <n v="15092172485"/>
    <s v="Tuesday, May 10, 2022"/>
    <s v="Credit"/>
    <n v="136"/>
    <n v="2"/>
    <n v="1"/>
    <n v="136"/>
    <n v="2"/>
    <n v="1"/>
    <n v="2"/>
    <n v="2"/>
    <x v="129"/>
    <s v="Autumns Granola Bar - Cinnamon Almond"/>
    <s v="Food"/>
    <x v="1"/>
    <b v="1"/>
    <n v="2"/>
    <n v="1.3333333333333333"/>
    <s v="Autumns Granola Bar "/>
    <s v=" Cinnamon Almond"/>
    <m/>
    <x v="3"/>
    <s v=" May 10"/>
    <n v="2022"/>
  </r>
  <r>
    <s v="Processed"/>
    <s v="VJ300320611"/>
    <s v="Brunswick Sq Mall"/>
    <s v="BSQ Mall x1366 - ATT"/>
    <s v="Bai Lemonade - Burundi Blueberry"/>
    <s v="Non Carbonated"/>
    <n v="15092179385"/>
    <s v="Tuesday, May 10, 2022"/>
    <s v="Credit"/>
    <n v="144"/>
    <n v="2.5"/>
    <n v="1"/>
    <n v="144"/>
    <n v="2.5"/>
    <n v="1"/>
    <n v="2.5"/>
    <n v="2.5"/>
    <x v="129"/>
    <s v="Bai Lemonade - Burundi Blueberry"/>
    <s v="Non Carbonated"/>
    <x v="2"/>
    <b v="1"/>
    <n v="2.5"/>
    <n v="1.6666666666666667"/>
    <s v="Bai Lemonade "/>
    <s v=" Burundi Blueberry"/>
    <m/>
    <x v="3"/>
    <s v=" May 10"/>
    <n v="2022"/>
  </r>
  <r>
    <s v="Processed"/>
    <s v="VJ300320692"/>
    <s v="EB Public Library"/>
    <s v="EB Public Library x1380"/>
    <s v="Goldfish Baked - Cheddar"/>
    <s v="Food"/>
    <n v="15092321706"/>
    <s v="Tuesday, May 10, 2022"/>
    <s v="Cash"/>
    <n v="122"/>
    <n v="1.25"/>
    <n v="1"/>
    <n v="122"/>
    <n v="1.25"/>
    <n v="1"/>
    <n v="1.25"/>
    <n v="1.25"/>
    <x v="129"/>
    <s v="Goldfish Baked - Cheddar"/>
    <s v="Food"/>
    <x v="1"/>
    <b v="1"/>
    <n v="1.25"/>
    <n v="0.83333333333333337"/>
    <s v="Goldfish Baked "/>
    <s v=" Cheddar"/>
    <m/>
    <x v="3"/>
    <s v=" May 10"/>
    <n v="2022"/>
  </r>
  <r>
    <s v="Processed"/>
    <s v="VJ300320692"/>
    <s v="EB Public Library"/>
    <s v="EB Public Library x1380"/>
    <s v="Pop Corners - Kettle Corn"/>
    <s v="Food"/>
    <n v="15092324431"/>
    <s v="Tuesday, May 10, 2022"/>
    <s v="Cash"/>
    <n v="110"/>
    <n v="1.5"/>
    <n v="1"/>
    <n v="110"/>
    <n v="1.5"/>
    <n v="1"/>
    <n v="1.5"/>
    <n v="1.5"/>
    <x v="129"/>
    <s v="Pop Corners - Kettle Corn"/>
    <s v="Food"/>
    <x v="1"/>
    <b v="1"/>
    <n v="1.5"/>
    <n v="1"/>
    <s v="Pop Corners "/>
    <s v=" Kettle Corn"/>
    <m/>
    <x v="3"/>
    <s v=" May 10"/>
    <n v="2022"/>
  </r>
  <r>
    <s v="Processed"/>
    <s v="VJ300320692"/>
    <s v="EB Public Library"/>
    <s v="EB Public Library x1380"/>
    <s v="Kinder - Bueno - Crispy Creamy Chocolate"/>
    <s v="Food"/>
    <n v="15092440184"/>
    <s v="Tuesday, May 10, 2022"/>
    <s v="Credit"/>
    <n v="135"/>
    <n v="2"/>
    <n v="1"/>
    <n v="135"/>
    <n v="2"/>
    <n v="1"/>
    <n v="2"/>
    <n v="2"/>
    <x v="129"/>
    <s v="Kinder - Bueno - Crispy Creamy Chocolate"/>
    <s v="Food"/>
    <x v="1"/>
    <b v="1"/>
    <n v="2"/>
    <n v="1.3333333333333333"/>
    <s v="Kinder "/>
    <s v=" Bueno "/>
    <s v=" Crispy Creamy Chocolate"/>
    <x v="3"/>
    <s v=" May 10"/>
    <n v="2022"/>
  </r>
  <r>
    <s v="Processed"/>
    <s v="VJ300320611"/>
    <s v="Brunswick Sq Mall"/>
    <s v="BSQ Mall x1366 - ATT"/>
    <s v="BodyArmor LYTE - Strawberry Lemonade"/>
    <s v="Water"/>
    <n v="15092557918"/>
    <s v="Tuesday, May 10, 2022"/>
    <s v="Credit"/>
    <n v="145"/>
    <n v="2.75"/>
    <n v="1"/>
    <n v="145"/>
    <n v="2.75"/>
    <n v="1"/>
    <n v="2.75"/>
    <n v="2.75"/>
    <x v="129"/>
    <s v="BodyArmor LYTE - Strawberry Lemonade"/>
    <s v="Water"/>
    <x v="3"/>
    <b v="1"/>
    <n v="2.75"/>
    <n v="1.8333333333333333"/>
    <s v="BodyArmor LYTE "/>
    <s v=" Strawberry Lemonade"/>
    <m/>
    <x v="3"/>
    <s v=" May 10"/>
    <n v="2022"/>
  </r>
  <r>
    <s v="Processed"/>
    <s v="VJ300320692"/>
    <s v="EB Public Library"/>
    <s v="EB Public Library x1380"/>
    <s v="Takis - Hot Chilli Pepper &amp; Lime"/>
    <s v="Food"/>
    <n v="15092585140"/>
    <s v="Tuesday, May 10, 2022"/>
    <s v="Cash"/>
    <n v="114"/>
    <n v="1.5"/>
    <n v="1"/>
    <n v="114"/>
    <n v="1.5"/>
    <n v="1"/>
    <n v="1.5"/>
    <n v="1.5"/>
    <x v="129"/>
    <s v="Takis - Hot Chilli Pepper &amp; Lime"/>
    <s v="Food"/>
    <x v="1"/>
    <b v="1"/>
    <n v="1.5"/>
    <n v="1"/>
    <s v="Takis "/>
    <s v=" Hot Chilli Pepper &amp; Lime"/>
    <m/>
    <x v="3"/>
    <s v=" May 10"/>
    <n v="2022"/>
  </r>
  <r>
    <s v="Processed"/>
    <s v="VJ300320609"/>
    <s v="GuttenPlans"/>
    <s v="GuttenPlans x1367"/>
    <s v="Good Health Veggie Stix - Zesty Ranch"/>
    <s v="Food"/>
    <n v="15092701088"/>
    <s v="Tuesday, May 10, 2022"/>
    <s v="Cash"/>
    <n v="110"/>
    <n v="1.5"/>
    <n v="1"/>
    <n v="110"/>
    <n v="1.5"/>
    <n v="1"/>
    <n v="1.5"/>
    <n v="1.5"/>
    <x v="129"/>
    <s v="Good Health Veggie Stix - Zesty Ranch"/>
    <s v="Food"/>
    <x v="1"/>
    <b v="1"/>
    <n v="1.5"/>
    <n v="1"/>
    <s v="Good Health Veggie Stix "/>
    <s v=" Zesty Ranch"/>
    <m/>
    <x v="3"/>
    <s v=" May 10"/>
    <n v="2022"/>
  </r>
  <r>
    <s v="Processed"/>
    <s v="VJ300320609"/>
    <s v="GuttenPlans"/>
    <s v="GuttenPlans x1367"/>
    <s v="Good Health Veggie Stix - Zesty Ranch"/>
    <s v="Food"/>
    <n v="15092701851"/>
    <s v="Tuesday, May 10, 2022"/>
    <s v="Cash"/>
    <n v="110"/>
    <n v="1.5"/>
    <n v="1"/>
    <n v="110"/>
    <n v="1.5"/>
    <n v="1"/>
    <n v="1.5"/>
    <n v="1.5"/>
    <x v="129"/>
    <s v="Good Health Veggie Stix - Zesty Ranch"/>
    <s v="Food"/>
    <x v="1"/>
    <b v="1"/>
    <n v="1.5"/>
    <n v="1"/>
    <s v="Good Health Veggie Stix "/>
    <s v=" Zesty Ranch"/>
    <m/>
    <x v="3"/>
    <s v=" May 10"/>
    <n v="2022"/>
  </r>
  <r>
    <s v="Processed"/>
    <s v="VJ300320692"/>
    <s v="EB Public Library"/>
    <s v="EB Public Library x1380"/>
    <s v="Pop Corners - White Cheddar"/>
    <s v="Food"/>
    <n v="15093207046"/>
    <s v="Tuesday, May 10, 2022"/>
    <s v="Credit"/>
    <n v="113"/>
    <n v="1.5"/>
    <n v="1"/>
    <n v="113"/>
    <n v="1.5"/>
    <n v="1"/>
    <n v="1.5"/>
    <n v="1.5"/>
    <x v="129"/>
    <s v="Pop Corners - White Cheddar"/>
    <s v="Food"/>
    <x v="1"/>
    <b v="1"/>
    <n v="1.5"/>
    <n v="1"/>
    <s v="Pop Corners "/>
    <s v=" White Cheddar"/>
    <m/>
    <x v="3"/>
    <s v=" May 10"/>
    <n v="2022"/>
  </r>
  <r>
    <s v="Processed"/>
    <s v="VJ300320692"/>
    <s v="EB Public Library"/>
    <s v="EB Public Library x1380"/>
    <s v="Pop Corners - Spicy Queso"/>
    <s v="Food"/>
    <n v="15093210520"/>
    <s v="Tuesday, May 10, 2022"/>
    <s v="Credit"/>
    <n v="112"/>
    <n v="1.5"/>
    <n v="1"/>
    <n v="112"/>
    <n v="1.5"/>
    <n v="1"/>
    <n v="1.5"/>
    <n v="1.5"/>
    <x v="129"/>
    <s v="Pop Corners - Spicy Queso"/>
    <s v="Food"/>
    <x v="1"/>
    <b v="1"/>
    <n v="1.5"/>
    <n v="1"/>
    <s v="Pop Corners "/>
    <s v=" Spicy Queso"/>
    <m/>
    <x v="3"/>
    <s v=" May 10"/>
    <n v="2022"/>
  </r>
  <r>
    <s v="Processed"/>
    <s v="VJ300205292"/>
    <s v="Brunswick Sq Mall"/>
    <s v="BSQ Mall x1364 - Zales"/>
    <s v="Coca Cola - Zero Sugar"/>
    <s v="Carbonated"/>
    <n v="15093756693"/>
    <s v="Tuesday, May 10, 2022"/>
    <s v="Cash"/>
    <n v="140"/>
    <n v="1.5"/>
    <n v="1"/>
    <n v="140"/>
    <n v="1.5"/>
    <n v="1"/>
    <n v="1.5"/>
    <n v="1.5"/>
    <x v="129"/>
    <s v="Coca Cola - Zero Sugar"/>
    <s v="Carbonated"/>
    <x v="0"/>
    <b v="1"/>
    <n v="1.5"/>
    <n v="1"/>
    <s v="Coca Cola "/>
    <s v=" Zero Sugar"/>
    <m/>
    <x v="3"/>
    <s v=" May 10"/>
    <n v="2022"/>
  </r>
  <r>
    <s v="Processed"/>
    <s v="VJ300205292"/>
    <s v="Brunswick Sq Mall"/>
    <s v="BSQ Mall x1364 - Zales"/>
    <s v="Vitamin Water - Squeezed Lemonade"/>
    <s v="Water"/>
    <n v="15093767283"/>
    <s v="Tuesday, May 10, 2022"/>
    <s v="Cash"/>
    <n v="147"/>
    <n v="2.75"/>
    <n v="1"/>
    <n v="147"/>
    <n v="2.75"/>
    <n v="1"/>
    <n v="2.75"/>
    <n v="2.75"/>
    <x v="129"/>
    <s v="Vitamin Water - Squeezed Lemonade"/>
    <s v="Water"/>
    <x v="3"/>
    <b v="1"/>
    <n v="2.75"/>
    <n v="1.8333333333333333"/>
    <s v="Vitamin Water "/>
    <s v=" Squeezed Lemonade"/>
    <m/>
    <x v="3"/>
    <s v=" May 10"/>
    <n v="2022"/>
  </r>
  <r>
    <s v="Processed"/>
    <s v="VJ300205292"/>
    <s v="Brunswick Sq Mall"/>
    <s v="BSQ Mall x1364 - Zales"/>
    <s v="Coca Cola - Zero Sugar"/>
    <s v="Carbonated"/>
    <n v="15093768643"/>
    <s v="Tuesday, May 10, 2022"/>
    <s v="Cash"/>
    <n v="140"/>
    <n v="1.5"/>
    <n v="1"/>
    <n v="140"/>
    <n v="1.5"/>
    <n v="1"/>
    <n v="1.5"/>
    <n v="1.5"/>
    <x v="129"/>
    <s v="Coca Cola - Zero Sugar"/>
    <s v="Carbonated"/>
    <x v="0"/>
    <b v="1"/>
    <n v="1.5"/>
    <n v="1"/>
    <s v="Coca Cola "/>
    <s v=" Zero Sugar"/>
    <m/>
    <x v="3"/>
    <s v=" May 10"/>
    <n v="2022"/>
  </r>
  <r>
    <s v="Processed"/>
    <s v="VJ300320686"/>
    <s v="Earle Asphalt"/>
    <s v="Earle Asphalt x1371"/>
    <s v="RXBAR - Protein Bar - Chocolate Sea Salt"/>
    <s v="Food"/>
    <n v="15094975236"/>
    <s v="Wednesday, May 11, 2022"/>
    <s v="Cash"/>
    <n v="133"/>
    <n v="2"/>
    <n v="1"/>
    <n v="133"/>
    <n v="2"/>
    <n v="1"/>
    <n v="2"/>
    <n v="2"/>
    <x v="130"/>
    <s v="RXBAR - Protein Bar - Chocolate Sea Salt"/>
    <s v="Food"/>
    <x v="1"/>
    <b v="1"/>
    <n v="2"/>
    <n v="1.3333333333333333"/>
    <s v="RXBAR "/>
    <s v=" Protein Bar "/>
    <s v=" Chocolate Sea Salt"/>
    <x v="4"/>
    <s v=" May 11"/>
    <n v="2022"/>
  </r>
  <r>
    <s v="Processed"/>
    <s v="VJ300320686"/>
    <s v="Earle Asphalt"/>
    <s v="Earle Asphalt x1371"/>
    <s v="RXBAR - Protein Bar - Peanut Butter"/>
    <s v="Food"/>
    <n v="15095308421"/>
    <s v="Wednesday, May 11, 2022"/>
    <s v="Cash"/>
    <n v="131"/>
    <n v="2"/>
    <n v="1"/>
    <n v="131"/>
    <n v="2"/>
    <n v="1"/>
    <n v="2"/>
    <n v="2"/>
    <x v="130"/>
    <s v="RXBAR - Protein Bar - Peanut Butter"/>
    <s v="Food"/>
    <x v="1"/>
    <b v="1"/>
    <n v="2"/>
    <n v="1.3333333333333333"/>
    <s v="RXBAR "/>
    <s v=" Protein Bar "/>
    <s v=" Peanut Butter"/>
    <x v="4"/>
    <s v=" May 11"/>
    <n v="2022"/>
  </r>
  <r>
    <s v="Processed"/>
    <s v="VJ300320692"/>
    <s v="EB Public Library"/>
    <s v="EB Public Library x1380"/>
    <s v="Genius Keto Bar - Chocolate Dream"/>
    <s v="Food"/>
    <n v="15095546631"/>
    <s v="Wednesday, May 11, 2022"/>
    <s v="Credit"/>
    <n v="136"/>
    <n v="2"/>
    <n v="1"/>
    <n v="136"/>
    <n v="2"/>
    <n v="1"/>
    <n v="2"/>
    <n v="2"/>
    <x v="130"/>
    <s v="Genius Keto Bar - Chocolate Dream"/>
    <s v="Food"/>
    <x v="1"/>
    <b v="1"/>
    <n v="2"/>
    <n v="1.3333333333333333"/>
    <s v="Genius Keto Bar "/>
    <s v=" Chocolate Dream"/>
    <m/>
    <x v="4"/>
    <s v=" May 11"/>
    <n v="2022"/>
  </r>
  <r>
    <s v="Processed"/>
    <s v="VJ300320686"/>
    <s v="Earle Asphalt"/>
    <s v="Earle Asphalt x1371"/>
    <s v="Wonderful Pistachios - Variety"/>
    <s v="Food"/>
    <n v="15095943001"/>
    <s v="Wednesday, May 11, 2022"/>
    <s v="Cash"/>
    <n v="138"/>
    <n v="2"/>
    <n v="1"/>
    <n v="138"/>
    <n v="2"/>
    <n v="1"/>
    <n v="2"/>
    <n v="2"/>
    <x v="130"/>
    <s v="Wonderful Pistachios - Variety"/>
    <s v="Food"/>
    <x v="1"/>
    <b v="1"/>
    <n v="2"/>
    <n v="1.3333333333333333"/>
    <s v="Wonderful Pistachios "/>
    <s v=" Variety"/>
    <m/>
    <x v="4"/>
    <s v=" May 11"/>
    <n v="2022"/>
  </r>
  <r>
    <s v="Processed"/>
    <s v="VJ300320609"/>
    <s v="GuttenPlans"/>
    <s v="GuttenPlans x1367"/>
    <s v="Nutri Grain Apple Cinnamon"/>
    <s v="Food"/>
    <n v="15096632995"/>
    <s v="Wednesday, May 11, 2022"/>
    <s v="Credit"/>
    <n v="135"/>
    <n v="1.5"/>
    <n v="1"/>
    <n v="135"/>
    <n v="1.5"/>
    <n v="1"/>
    <n v="1.5"/>
    <n v="1.5"/>
    <x v="130"/>
    <s v="Nutri Grain Apple Cinnamon"/>
    <s v="Food"/>
    <x v="1"/>
    <b v="1"/>
    <n v="1.5"/>
    <n v="1"/>
    <s v="Nutri Grain Apple Cinnamon"/>
    <m/>
    <m/>
    <x v="4"/>
    <s v=" May 11"/>
    <n v="2022"/>
  </r>
  <r>
    <s v="Processed"/>
    <s v="VJ300320692"/>
    <s v="EB Public Library"/>
    <s v="EB Public Library x1380"/>
    <s v="Genius Keto Bar - Chocolate Dream"/>
    <s v="Food"/>
    <n v="15096838403"/>
    <s v="Wednesday, May 11, 2022"/>
    <s v="Credit"/>
    <n v="136"/>
    <n v="2"/>
    <n v="1"/>
    <n v="136"/>
    <n v="2"/>
    <n v="1"/>
    <n v="2"/>
    <n v="4"/>
    <x v="130"/>
    <s v="Genius Keto Bar - Chocolate Dream"/>
    <s v="Food"/>
    <x v="1"/>
    <b v="1"/>
    <n v="2"/>
    <n v="1.3333333333333333"/>
    <s v="Genius Keto Bar "/>
    <s v=" Chocolate Dream"/>
    <m/>
    <x v="4"/>
    <s v=" May 11"/>
    <n v="2022"/>
  </r>
  <r>
    <s v="Processed"/>
    <s v="VJ300320692"/>
    <s v="EB Public Library"/>
    <s v="EB Public Library x1380"/>
    <s v="Autumns Granola Bar - Cinnamon Almond"/>
    <s v="Food"/>
    <n v="15096838403"/>
    <s v="Wednesday, May 11, 2022"/>
    <s v="Credit"/>
    <n v="130"/>
    <n v="2"/>
    <n v="1"/>
    <n v="130"/>
    <n v="2"/>
    <n v="1"/>
    <n v="2"/>
    <n v="4"/>
    <x v="130"/>
    <s v="Autumns Granola Bar - Cinnamon Almond"/>
    <s v="Food"/>
    <x v="1"/>
    <b v="1"/>
    <n v="2"/>
    <n v="1.3333333333333333"/>
    <s v="Autumns Granola Bar "/>
    <s v=" Cinnamon Almond"/>
    <m/>
    <x v="4"/>
    <s v=" May 11"/>
    <n v="2022"/>
  </r>
  <r>
    <s v="Processed"/>
    <s v="VJ300320686"/>
    <s v="Earle Asphalt"/>
    <s v="Earle Asphalt x1371"/>
    <s v="Miss Vickie's Potato Chip - Sea Salt &amp; Vinega"/>
    <s v="Food"/>
    <n v="15096773919"/>
    <s v="Wednesday, May 11, 2022"/>
    <s v="Cash"/>
    <n v="110"/>
    <n v="1.5"/>
    <n v="1"/>
    <n v="110"/>
    <n v="1.5"/>
    <n v="1"/>
    <n v="1.5"/>
    <n v="1.5"/>
    <x v="130"/>
    <s v="Miss Vickie's Potato Chip - Sea Salt &amp; Vinega"/>
    <s v="Food"/>
    <x v="1"/>
    <b v="1"/>
    <n v="1.5"/>
    <n v="1"/>
    <s v="Miss Vickie's Potato Chip "/>
    <s v=" Sea Salt &amp; Vinega"/>
    <m/>
    <x v="4"/>
    <s v=" May 11"/>
    <n v="2022"/>
  </r>
  <r>
    <s v="Processed"/>
    <s v="VJ300320692"/>
    <s v="EB Public Library"/>
    <s v="EB Public Library x1380"/>
    <s v="Snapple Diet Tea - Lemon"/>
    <s v="Non Carbonated"/>
    <n v="15096918518"/>
    <s v="Wednesday, May 11, 2022"/>
    <s v="Cash"/>
    <n v="143"/>
    <n v="2.5"/>
    <n v="1"/>
    <n v="143"/>
    <n v="2.5"/>
    <n v="1"/>
    <n v="2.5"/>
    <n v="2.5"/>
    <x v="130"/>
    <s v="Snapple Diet Tea - Lemon"/>
    <s v="Non Carbonated"/>
    <x v="2"/>
    <b v="1"/>
    <n v="2.5"/>
    <n v="1.6666666666666667"/>
    <s v="Snapple Diet Tea "/>
    <s v=" Lemon"/>
    <m/>
    <x v="4"/>
    <s v=" May 11"/>
    <n v="2022"/>
  </r>
  <r>
    <s v="Processed"/>
    <s v="VJ300320686"/>
    <s v="Earle Asphalt"/>
    <s v="Earle Asphalt x1371"/>
    <s v="CheezIt - White Cheddar"/>
    <s v="Food"/>
    <n v="15096943162"/>
    <s v="Wednesday, May 11, 2022"/>
    <s v="Cash"/>
    <n v="124"/>
    <n v="1.5"/>
    <n v="1"/>
    <n v="124"/>
    <n v="1.5"/>
    <n v="1"/>
    <n v="1.5"/>
    <n v="1.5"/>
    <x v="130"/>
    <s v="CheezIt - White Cheddar"/>
    <s v="Food"/>
    <x v="1"/>
    <b v="1"/>
    <n v="1.5"/>
    <n v="1"/>
    <s v="CheezIt "/>
    <s v=" White Cheddar"/>
    <m/>
    <x v="4"/>
    <s v=" May 11"/>
    <n v="2022"/>
  </r>
  <r>
    <s v="Processed"/>
    <s v="VJ300205292"/>
    <s v="Brunswick Sq Mall"/>
    <s v="BSQ Mall x1364 - Zales"/>
    <s v="Takis - Hot Chilli Pepper &amp; Lime"/>
    <s v="Food"/>
    <n v="15097259230"/>
    <s v="Wednesday, May 11, 2022"/>
    <s v="Credit"/>
    <n v="124"/>
    <n v="1.5"/>
    <n v="1"/>
    <n v="124"/>
    <n v="1.5"/>
    <n v="1"/>
    <n v="1.5"/>
    <n v="1.5"/>
    <x v="130"/>
    <s v="Takis - Hot Chilli Pepper &amp; Lime"/>
    <s v="Food"/>
    <x v="1"/>
    <b v="1"/>
    <n v="1.5"/>
    <n v="1"/>
    <s v="Takis "/>
    <s v=" Hot Chilli Pepper &amp; Lime"/>
    <m/>
    <x v="4"/>
    <s v=" May 11"/>
    <n v="2022"/>
  </r>
  <r>
    <s v="Processed"/>
    <s v="VJ300320686"/>
    <s v="Earle Asphalt"/>
    <s v="Earle Asphalt x1371"/>
    <s v="Robert Irvine's - Fit Crunch -  Chocolate Pea"/>
    <s v="Food"/>
    <n v="15097423599"/>
    <s v="Wednesday, May 11, 2022"/>
    <s v="Cash"/>
    <n v="132"/>
    <n v="2"/>
    <n v="1"/>
    <n v="132"/>
    <n v="2"/>
    <n v="1"/>
    <n v="2"/>
    <n v="2"/>
    <x v="130"/>
    <s v="Robert Irvine's - Fit Crunch -  Chocolate Pea"/>
    <s v="Food"/>
    <x v="1"/>
    <b v="1"/>
    <n v="2"/>
    <n v="1.3333333333333333"/>
    <s v="Robert Irvine's "/>
    <s v=" Fit Crunch "/>
    <s v="  Chocolate Pea"/>
    <x v="4"/>
    <s v=" May 11"/>
    <n v="2022"/>
  </r>
  <r>
    <s v="Processed"/>
    <s v="VJ300320692"/>
    <s v="EB Public Library"/>
    <s v="EB Public Library x1380"/>
    <s v="Pop Corners - Kettle Corn"/>
    <s v="Food"/>
    <n v="15097775857"/>
    <s v="Wednesday, May 11, 2022"/>
    <s v="Cash"/>
    <n v="110"/>
    <n v="1.5"/>
    <n v="1"/>
    <n v="110"/>
    <n v="1.5"/>
    <n v="1"/>
    <n v="1.5"/>
    <n v="1.5"/>
    <x v="130"/>
    <s v="Pop Corners - Kettle Corn"/>
    <s v="Food"/>
    <x v="1"/>
    <b v="1"/>
    <n v="1.5"/>
    <n v="1"/>
    <s v="Pop Corners "/>
    <s v=" Kettle Corn"/>
    <m/>
    <x v="4"/>
    <s v=" May 11"/>
    <n v="2022"/>
  </r>
  <r>
    <s v="Processed"/>
    <s v="VJ300320692"/>
    <s v="EB Public Library"/>
    <s v="EB Public Library x1380"/>
    <s v="Snapple Diet Tea - Lemon"/>
    <s v="Non Carbonated"/>
    <n v="15097777375"/>
    <s v="Wednesday, May 11, 2022"/>
    <s v="Cash"/>
    <n v="143"/>
    <n v="2.5"/>
    <n v="1"/>
    <n v="143"/>
    <n v="2.5"/>
    <n v="1"/>
    <n v="2.5"/>
    <n v="2.5"/>
    <x v="130"/>
    <s v="Snapple Diet Tea - Lemon"/>
    <s v="Non Carbonated"/>
    <x v="2"/>
    <b v="1"/>
    <n v="2.5"/>
    <n v="1.6666666666666667"/>
    <s v="Snapple Diet Tea "/>
    <s v=" Lemon"/>
    <m/>
    <x v="4"/>
    <s v=" May 11"/>
    <n v="2022"/>
  </r>
  <r>
    <s v="Processed"/>
    <s v="VJ300320692"/>
    <s v="EB Public Library"/>
    <s v="EB Public Library x1380"/>
    <s v="Pop Corners - Spicy Queso"/>
    <s v="Food"/>
    <n v="15097934142"/>
    <s v="Wednesday, May 11, 2022"/>
    <s v="Credit"/>
    <n v="112"/>
    <n v="1.5"/>
    <n v="1"/>
    <n v="112"/>
    <n v="1.5"/>
    <n v="1"/>
    <n v="1.5"/>
    <n v="1.5"/>
    <x v="130"/>
    <s v="Pop Corners - Spicy Queso"/>
    <s v="Food"/>
    <x v="1"/>
    <b v="1"/>
    <n v="1.5"/>
    <n v="1"/>
    <s v="Pop Corners "/>
    <s v=" Spicy Queso"/>
    <m/>
    <x v="4"/>
    <s v=" May 11"/>
    <n v="2022"/>
  </r>
  <r>
    <s v="Processed"/>
    <s v="VJ300320692"/>
    <s v="EB Public Library"/>
    <s v="EB Public Library x1380"/>
    <s v="Pop Corners - White Cheddar"/>
    <s v="Food"/>
    <n v="15097939651"/>
    <s v="Wednesday, May 11, 2022"/>
    <s v="Cash"/>
    <n v="113"/>
    <n v="1.5"/>
    <n v="1"/>
    <n v="113"/>
    <n v="1.5"/>
    <n v="1"/>
    <n v="1.5"/>
    <n v="1.5"/>
    <x v="130"/>
    <s v="Pop Corners - White Cheddar"/>
    <s v="Food"/>
    <x v="1"/>
    <b v="1"/>
    <n v="1.5"/>
    <n v="1"/>
    <s v="Pop Corners "/>
    <s v=" White Cheddar"/>
    <m/>
    <x v="4"/>
    <s v=" May 11"/>
    <n v="2022"/>
  </r>
  <r>
    <s v="Processed"/>
    <s v="VJ300320692"/>
    <s v="EB Public Library"/>
    <s v="EB Public Library x1380"/>
    <s v="Starbucks Doubleshot Energy - Mocha"/>
    <s v="Non Carbonated"/>
    <n v="15097949294"/>
    <s v="Wednesday, May 11, 2022"/>
    <s v="Credit"/>
    <n v="146"/>
    <n v="3.5"/>
    <n v="1"/>
    <n v="146"/>
    <n v="3.5"/>
    <n v="1"/>
    <n v="3.5"/>
    <n v="3.5"/>
    <x v="130"/>
    <s v="Starbucks Doubleshot Energy - Mocha"/>
    <s v="Non Carbonated"/>
    <x v="2"/>
    <b v="1"/>
    <n v="3.5"/>
    <n v="2.3333333333333335"/>
    <s v="Starbucks Doubleshot Energy "/>
    <s v=" Mocha"/>
    <m/>
    <x v="4"/>
    <s v=" May 11"/>
    <n v="2022"/>
  </r>
  <r>
    <s v="Processed"/>
    <s v="VJ300320611"/>
    <s v="Brunswick Sq Mall"/>
    <s v="BSQ Mall x1366 - ATT"/>
    <s v="Monster Energy Original"/>
    <s v="Carbonated"/>
    <n v="15097998995"/>
    <s v="Wednesday, May 11, 2022"/>
    <s v="Cash"/>
    <n v="146"/>
    <n v="3"/>
    <n v="1"/>
    <n v="146"/>
    <n v="3"/>
    <n v="1"/>
    <n v="3"/>
    <n v="3"/>
    <x v="130"/>
    <s v="Monster Energy Original"/>
    <s v="Carbonated"/>
    <x v="0"/>
    <b v="1"/>
    <n v="3"/>
    <n v="2"/>
    <s v="Monster Energy Original"/>
    <m/>
    <m/>
    <x v="4"/>
    <s v=" May 11"/>
    <n v="2022"/>
  </r>
  <r>
    <s v="Processed"/>
    <s v="VJ300320692"/>
    <s v="EB Public Library"/>
    <s v="EB Public Library x1380"/>
    <s v="Kinder - Bueno - Crispy Creamy Chocolate"/>
    <s v="Food"/>
    <n v="15098235937"/>
    <s v="Wednesday, May 11, 2022"/>
    <s v="Cash"/>
    <n v="135"/>
    <n v="2"/>
    <n v="1"/>
    <n v="135"/>
    <n v="2"/>
    <n v="1"/>
    <n v="2"/>
    <n v="2"/>
    <x v="130"/>
    <s v="Kinder - Bueno - Crispy Creamy Chocolate"/>
    <s v="Food"/>
    <x v="1"/>
    <b v="1"/>
    <n v="2"/>
    <n v="1.3333333333333333"/>
    <s v="Kinder "/>
    <s v=" Bueno "/>
    <s v=" Crispy Creamy Chocolate"/>
    <x v="4"/>
    <s v=" May 11"/>
    <n v="2022"/>
  </r>
  <r>
    <s v="Processed"/>
    <s v="VJ300320692"/>
    <s v="EB Public Library"/>
    <s v="EB Public Library x1380"/>
    <s v="Snyder's of Hanover Pretzel Pieces - Honey Mu"/>
    <s v="Food"/>
    <n v="15098248629"/>
    <s v="Wednesday, May 11, 2022"/>
    <s v="Cash"/>
    <n v="120"/>
    <n v="2"/>
    <n v="1"/>
    <n v="120"/>
    <n v="2"/>
    <n v="1"/>
    <n v="2"/>
    <n v="2"/>
    <x v="130"/>
    <s v="Snyder's of Hanover Pretzel Pieces - Honey Mu"/>
    <s v="Food"/>
    <x v="1"/>
    <b v="1"/>
    <n v="2"/>
    <n v="1.3333333333333333"/>
    <s v="Snyder's of Hanover Pretzel Pieces "/>
    <s v=" Honey Mu"/>
    <m/>
    <x v="4"/>
    <s v=" May 11"/>
    <n v="2022"/>
  </r>
  <r>
    <s v="Processed"/>
    <s v="VJ300205292"/>
    <s v="Brunswick Sq Mall"/>
    <s v="BSQ Mall x1364 - Zales"/>
    <s v="CheezIt - Original"/>
    <s v="Food"/>
    <n v="15098283568"/>
    <s v="Wednesday, May 11, 2022"/>
    <s v="Credit"/>
    <n v="123"/>
    <n v="1.25"/>
    <n v="1"/>
    <n v="123"/>
    <n v="1.25"/>
    <n v="1"/>
    <n v="1.25"/>
    <n v="1.25"/>
    <x v="130"/>
    <s v="CheezIt - Original"/>
    <s v="Food"/>
    <x v="1"/>
    <b v="1"/>
    <n v="1.25"/>
    <n v="0.83333333333333337"/>
    <s v="CheezIt "/>
    <s v=" Original"/>
    <m/>
    <x v="4"/>
    <s v=" May 11"/>
    <n v="2022"/>
  </r>
  <r>
    <s v="Processed"/>
    <s v="VJ300320692"/>
    <s v="EB Public Library"/>
    <s v="EB Public Library x1380"/>
    <s v="Poland Springs Water"/>
    <s v="Water"/>
    <n v="15098765740"/>
    <s v="Wednesday, May 11, 2022"/>
    <s v="Cash"/>
    <n v="144"/>
    <n v="1.5"/>
    <n v="1"/>
    <n v="144"/>
    <n v="1.5"/>
    <n v="1"/>
    <n v="1.5"/>
    <n v="1.5"/>
    <x v="130"/>
    <s v="Poland Springs Water"/>
    <s v="Water"/>
    <x v="3"/>
    <b v="1"/>
    <n v="1.5"/>
    <n v="1"/>
    <s v="Poland Springs Water"/>
    <m/>
    <m/>
    <x v="4"/>
    <s v=" May 11"/>
    <n v="2022"/>
  </r>
  <r>
    <s v="Processed"/>
    <s v="VJ300320611"/>
    <s v="Brunswick Sq Mall"/>
    <s v="BSQ Mall x1366 - ATT"/>
    <s v="S. Pellegrino Sparkling Mineral Water"/>
    <s v="Water"/>
    <n v="15098861703"/>
    <s v="Wednesday, May 11, 2022"/>
    <s v="Cash"/>
    <n v="143"/>
    <n v="2"/>
    <n v="1"/>
    <n v="143"/>
    <n v="2"/>
    <n v="1"/>
    <n v="2"/>
    <n v="2"/>
    <x v="130"/>
    <s v="S. Pellegrino Sparkling Mineral Water"/>
    <s v="Water"/>
    <x v="3"/>
    <b v="1"/>
    <n v="2"/>
    <n v="1.3333333333333333"/>
    <s v="S. Pellegrino Sparkling Mineral Water"/>
    <m/>
    <m/>
    <x v="4"/>
    <s v=" May 11"/>
    <n v="2022"/>
  </r>
  <r>
    <s v="Processed"/>
    <s v="VJ300320611"/>
    <s v="Brunswick Sq Mall"/>
    <s v="BSQ Mall x1366 - ATT"/>
    <s v="S. Pellegrino Sparkling Mineral Water"/>
    <s v="Water"/>
    <n v="15098863164"/>
    <s v="Wednesday, May 11, 2022"/>
    <s v="Cash"/>
    <n v="143"/>
    <n v="2"/>
    <n v="1"/>
    <n v="143"/>
    <n v="2"/>
    <n v="1"/>
    <n v="2"/>
    <n v="2"/>
    <x v="130"/>
    <s v="S. Pellegrino Sparkling Mineral Water"/>
    <s v="Water"/>
    <x v="3"/>
    <b v="1"/>
    <n v="2"/>
    <n v="1.3333333333333333"/>
    <s v="S. Pellegrino Sparkling Mineral Water"/>
    <m/>
    <m/>
    <x v="4"/>
    <s v=" May 11"/>
    <n v="2022"/>
  </r>
  <r>
    <s v="Processed"/>
    <s v="VJ300205292"/>
    <s v="Brunswick Sq Mall"/>
    <s v="BSQ Mall x1364 - Zales"/>
    <s v="Coca Cola - Zero Sugar"/>
    <s v="Carbonated"/>
    <n v="15099327266"/>
    <s v="Wednesday, May 11, 2022"/>
    <s v="Cash"/>
    <n v="140"/>
    <n v="1.5"/>
    <n v="1"/>
    <n v="140"/>
    <n v="1.5"/>
    <n v="1"/>
    <n v="1.5"/>
    <n v="1.5"/>
    <x v="130"/>
    <s v="Coca Cola - Zero Sugar"/>
    <s v="Carbonated"/>
    <x v="0"/>
    <b v="1"/>
    <n v="1.5"/>
    <n v="1"/>
    <s v="Coca Cola "/>
    <s v=" Zero Sugar"/>
    <m/>
    <x v="4"/>
    <s v=" May 11"/>
    <n v="2022"/>
  </r>
  <r>
    <s v="Processed"/>
    <s v="VJ300205292"/>
    <s v="Brunswick Sq Mall"/>
    <s v="BSQ Mall x1364 - Zales"/>
    <s v="Coca Cola - Zero Sugar"/>
    <s v="Carbonated"/>
    <n v="15099327152"/>
    <s v="Wednesday, May 11, 2022"/>
    <s v="Cash"/>
    <n v="140"/>
    <n v="1.5"/>
    <n v="1"/>
    <n v="140"/>
    <n v="1.5"/>
    <n v="1"/>
    <n v="1.5"/>
    <n v="1.5"/>
    <x v="130"/>
    <s v="Coca Cola - Zero Sugar"/>
    <s v="Carbonated"/>
    <x v="0"/>
    <b v="1"/>
    <n v="1.5"/>
    <n v="1"/>
    <s v="Coca Cola "/>
    <s v=" Zero Sugar"/>
    <m/>
    <x v="4"/>
    <s v=" May 11"/>
    <n v="2022"/>
  </r>
  <r>
    <s v="Processed"/>
    <s v="VJ300320686"/>
    <s v="Earle Asphalt"/>
    <s v="Earle Asphalt x1371"/>
    <s v="RXBAR - Protein Bar - Chocolate Sea Salt"/>
    <s v="Food"/>
    <n v="15100307092"/>
    <s v="Thursday, May 12, 2022"/>
    <s v="Cash"/>
    <n v="133"/>
    <n v="2"/>
    <n v="1"/>
    <n v="133"/>
    <n v="2"/>
    <n v="1"/>
    <n v="2"/>
    <n v="2"/>
    <x v="131"/>
    <s v="RXBAR - Protein Bar - Chocolate Sea Salt"/>
    <s v="Food"/>
    <x v="1"/>
    <b v="1"/>
    <n v="2"/>
    <n v="1.3333333333333333"/>
    <s v="RXBAR "/>
    <s v=" Protein Bar "/>
    <s v=" Chocolate Sea Salt"/>
    <x v="5"/>
    <s v=" May 12"/>
    <n v="2022"/>
  </r>
  <r>
    <s v="Processed"/>
    <s v="VJ300205292"/>
    <s v="Brunswick Sq Mall"/>
    <s v="BSQ Mall x1364 - Zales"/>
    <s v="Coca Cola - Zero Sugar"/>
    <s v="Carbonated"/>
    <n v="15101159906"/>
    <s v="Thursday, May 12, 2022"/>
    <s v="Credit"/>
    <n v="140"/>
    <n v="1.5"/>
    <n v="1"/>
    <n v="140"/>
    <n v="1.5"/>
    <n v="1"/>
    <n v="1.5"/>
    <n v="1.5"/>
    <x v="131"/>
    <s v="Coca Cola - Zero Sugar"/>
    <s v="Carbonated"/>
    <x v="0"/>
    <b v="1"/>
    <n v="1.5"/>
    <n v="1"/>
    <s v="Coca Cola "/>
    <s v=" Zero Sugar"/>
    <m/>
    <x v="5"/>
    <s v=" May 12"/>
    <n v="2022"/>
  </r>
  <r>
    <s v="Processed"/>
    <s v="VJ300205292"/>
    <s v="Brunswick Sq Mall"/>
    <s v="BSQ Mall x1364 - Zales"/>
    <s v="Monster Energy Original"/>
    <s v="Carbonated"/>
    <n v="15101680882"/>
    <s v="Thursday, May 12, 2022"/>
    <s v="Credit"/>
    <n v="146"/>
    <n v="3"/>
    <n v="1"/>
    <n v="146"/>
    <n v="3"/>
    <n v="1"/>
    <n v="3"/>
    <n v="3"/>
    <x v="131"/>
    <s v="Monster Energy Original"/>
    <s v="Carbonated"/>
    <x v="0"/>
    <b v="1"/>
    <n v="3"/>
    <n v="2"/>
    <s v="Monster Energy Original"/>
    <m/>
    <m/>
    <x v="5"/>
    <s v=" May 12"/>
    <n v="2022"/>
  </r>
  <r>
    <s v="Processed"/>
    <s v="VJ300320686"/>
    <s v="Earle Asphalt"/>
    <s v="Earle Asphalt x1371"/>
    <s v="Miss Vickie's Potato Chip - Jalapeno"/>
    <s v="Food"/>
    <n v="15101826049"/>
    <s v="Thursday, May 12, 2022"/>
    <s v="Cash"/>
    <n v="113"/>
    <n v="1.5"/>
    <n v="1"/>
    <n v="113"/>
    <n v="1.5"/>
    <n v="1"/>
    <n v="1.5"/>
    <n v="1.5"/>
    <x v="131"/>
    <s v="Miss Vickie's Potato Chip - Jalapeno"/>
    <s v="Food"/>
    <x v="1"/>
    <b v="1"/>
    <n v="1.5"/>
    <n v="1"/>
    <s v="Miss Vickie's Potato Chip "/>
    <s v=" Jalapeno"/>
    <m/>
    <x v="5"/>
    <s v=" May 12"/>
    <n v="2022"/>
  </r>
  <r>
    <s v="Processed"/>
    <s v="VJ300320692"/>
    <s v="EB Public Library"/>
    <s v="EB Public Library x1380"/>
    <s v="CheezIt - Go Paks"/>
    <s v="Food"/>
    <n v="15102491588"/>
    <s v="Thursday, May 12, 2022"/>
    <s v="Cash"/>
    <n v="151"/>
    <n v="3"/>
    <n v="1"/>
    <n v="151"/>
    <n v="3"/>
    <n v="1"/>
    <n v="3"/>
    <n v="3"/>
    <x v="131"/>
    <s v="CheezIt - Go Paks"/>
    <s v="Food"/>
    <x v="1"/>
    <b v="1"/>
    <n v="3"/>
    <n v="2"/>
    <s v="CheezIt "/>
    <s v=" Go Paks"/>
    <m/>
    <x v="5"/>
    <s v=" May 12"/>
    <n v="2022"/>
  </r>
  <r>
    <s v="Processed"/>
    <s v="VJ300320692"/>
    <s v="EB Public Library"/>
    <s v="EB Public Library x1380"/>
    <s v="Snapple Diet Tea - Lemon"/>
    <s v="Non Carbonated"/>
    <n v="15102668172"/>
    <s v="Thursday, May 12, 2022"/>
    <s v="Cash"/>
    <n v="143"/>
    <n v="2.5"/>
    <n v="1"/>
    <n v="143"/>
    <n v="2.5"/>
    <n v="1"/>
    <n v="2.5"/>
    <n v="2.5"/>
    <x v="131"/>
    <s v="Snapple Diet Tea - Lemon"/>
    <s v="Non Carbonated"/>
    <x v="2"/>
    <b v="1"/>
    <n v="2.5"/>
    <n v="1.6666666666666667"/>
    <s v="Snapple Diet Tea "/>
    <s v=" Lemon"/>
    <m/>
    <x v="5"/>
    <s v=" May 12"/>
    <n v="2022"/>
  </r>
  <r>
    <s v="Processed"/>
    <s v="VJ300320686"/>
    <s v="Earle Asphalt"/>
    <s v="Earle Asphalt x1371"/>
    <s v="Robert Irvine's - Fit Crunch -  Chocolate Pea"/>
    <s v="Food"/>
    <n v="15102755576"/>
    <s v="Thursday, May 12, 2022"/>
    <s v="Cash"/>
    <n v="132"/>
    <n v="2"/>
    <n v="1"/>
    <n v="132"/>
    <n v="2"/>
    <n v="1"/>
    <n v="2"/>
    <n v="2"/>
    <x v="131"/>
    <s v="Robert Irvine's - Fit Crunch -  Chocolate Pea"/>
    <s v="Food"/>
    <x v="1"/>
    <b v="1"/>
    <n v="2"/>
    <n v="1.3333333333333333"/>
    <s v="Robert Irvine's "/>
    <s v=" Fit Crunch "/>
    <s v="  Chocolate Pea"/>
    <x v="5"/>
    <s v=" May 12"/>
    <n v="2022"/>
  </r>
  <r>
    <s v="Processed"/>
    <s v="VJ300320611"/>
    <s v="Brunswick Sq Mall"/>
    <s v="BSQ Mall x1366 - ATT"/>
    <s v="Spindrift - Sparkling Water - Pineapple"/>
    <s v="Carbonated"/>
    <n v="15102927357"/>
    <s v="Thursday, May 12, 2022"/>
    <s v="Credit"/>
    <n v="142"/>
    <n v="1.5"/>
    <n v="1"/>
    <n v="142"/>
    <n v="1.5"/>
    <n v="1"/>
    <n v="1.5"/>
    <n v="1.5"/>
    <x v="131"/>
    <s v="Spindrift - Sparkling Water - Pineapple"/>
    <s v="Carbonated"/>
    <x v="0"/>
    <b v="1"/>
    <n v="1.5"/>
    <n v="1"/>
    <s v="Spindrift "/>
    <s v=" Sparkling Water "/>
    <s v=" Pineapple"/>
    <x v="5"/>
    <s v=" May 12"/>
    <n v="2022"/>
  </r>
  <r>
    <s v="Processed"/>
    <s v="VJ300320692"/>
    <s v="EB Public Library"/>
    <s v="EB Public Library x1380"/>
    <s v="Belvita Snack Packs - Blueberry"/>
    <s v="Food"/>
    <n v="15103202790"/>
    <s v="Thursday, May 12, 2022"/>
    <s v="Credit"/>
    <n v="138"/>
    <n v="1.5"/>
    <n v="1"/>
    <n v="138"/>
    <n v="1.5"/>
    <n v="1"/>
    <n v="1.5"/>
    <n v="1.5"/>
    <x v="131"/>
    <s v="Belvita Snack Packs - Blueberry"/>
    <s v="Food"/>
    <x v="1"/>
    <b v="1"/>
    <n v="1.5"/>
    <n v="1"/>
    <s v="Belvita Snack Packs "/>
    <s v=" Blueberry"/>
    <m/>
    <x v="5"/>
    <s v=" May 12"/>
    <n v="2022"/>
  </r>
  <r>
    <s v="Processed"/>
    <s v="VJ300320692"/>
    <s v="EB Public Library"/>
    <s v="EB Public Library x1380"/>
    <s v="Starbucks Doubleshot Energy - Mocha"/>
    <s v="Non Carbonated"/>
    <n v="15103378869"/>
    <s v="Thursday, May 12, 2022"/>
    <s v="Cash"/>
    <n v="146"/>
    <n v="3.5"/>
    <n v="1"/>
    <n v="146"/>
    <n v="3.5"/>
    <n v="1"/>
    <n v="3.5"/>
    <n v="3.5"/>
    <x v="131"/>
    <s v="Starbucks Doubleshot Energy - Mocha"/>
    <s v="Non Carbonated"/>
    <x v="2"/>
    <b v="1"/>
    <n v="3.5"/>
    <n v="2.3333333333333335"/>
    <s v="Starbucks Doubleshot Energy "/>
    <s v=" Mocha"/>
    <m/>
    <x v="5"/>
    <s v=" May 12"/>
    <n v="2022"/>
  </r>
  <r>
    <s v="Processed"/>
    <s v="VJ300320692"/>
    <s v="EB Public Library"/>
    <s v="EB Public Library x1380"/>
    <s v="Coca Cola - Zero Sugar"/>
    <s v="Carbonated"/>
    <n v="15103448879"/>
    <s v="Thursday, May 12, 2022"/>
    <s v="Credit"/>
    <n v="142"/>
    <n v="1.5"/>
    <n v="1"/>
    <n v="142"/>
    <n v="1.5"/>
    <n v="1"/>
    <n v="1.5"/>
    <n v="1.5"/>
    <x v="131"/>
    <s v="Coca Cola - Zero Sugar"/>
    <s v="Carbonated"/>
    <x v="0"/>
    <b v="1"/>
    <n v="1.5"/>
    <n v="1"/>
    <s v="Coca Cola "/>
    <s v=" Zero Sugar"/>
    <m/>
    <x v="5"/>
    <s v=" May 12"/>
    <n v="2022"/>
  </r>
  <r>
    <s v="Processed"/>
    <s v="VJ300320692"/>
    <s v="EB Public Library"/>
    <s v="EB Public Library x1380"/>
    <s v="Snapple Diet Tea - Raspberry"/>
    <s v="Non Carbonated"/>
    <n v="15103475618"/>
    <s v="Thursday, May 12, 2022"/>
    <s v="Cash"/>
    <n v="147"/>
    <n v="2.5"/>
    <n v="1"/>
    <n v="147"/>
    <n v="2.5"/>
    <n v="1"/>
    <n v="2.5"/>
    <n v="2.5"/>
    <x v="131"/>
    <s v="Snapple Diet Tea - Raspberry"/>
    <s v="Non Carbonated"/>
    <x v="2"/>
    <b v="1"/>
    <n v="2.5"/>
    <n v="1.6666666666666667"/>
    <s v="Snapple Diet Tea "/>
    <s v=" Raspberry"/>
    <m/>
    <x v="5"/>
    <s v=" May 12"/>
    <n v="2022"/>
  </r>
  <r>
    <s v="Processed"/>
    <s v="VJ300320692"/>
    <s v="EB Public Library"/>
    <s v="EB Public Library x1380"/>
    <s v="Snapple Diet Tea - Lemon"/>
    <s v="Non Carbonated"/>
    <n v="15103695995"/>
    <s v="Thursday, May 12, 2022"/>
    <s v="Cash"/>
    <n v="143"/>
    <n v="2.5"/>
    <n v="1"/>
    <n v="143"/>
    <n v="2.5"/>
    <n v="1"/>
    <n v="2.5"/>
    <n v="2.5"/>
    <x v="131"/>
    <s v="Snapple Diet Tea - Lemon"/>
    <s v="Non Carbonated"/>
    <x v="2"/>
    <b v="1"/>
    <n v="2.5"/>
    <n v="1.6666666666666667"/>
    <s v="Snapple Diet Tea "/>
    <s v=" Lemon"/>
    <m/>
    <x v="5"/>
    <s v=" May 12"/>
    <n v="2022"/>
  </r>
  <r>
    <s v="Processed"/>
    <s v="VJ300320692"/>
    <s v="EB Public Library"/>
    <s v="EB Public Library x1380"/>
    <s v="Takis - Hot Chilli Pepper &amp; Lime"/>
    <s v="Food"/>
    <n v="15103738204"/>
    <s v="Thursday, May 12, 2022"/>
    <s v="Cash"/>
    <n v="114"/>
    <n v="1.5"/>
    <n v="1"/>
    <n v="114"/>
    <n v="1.5"/>
    <n v="1"/>
    <n v="1.5"/>
    <n v="1.5"/>
    <x v="131"/>
    <s v="Takis - Hot Chilli Pepper &amp; Lime"/>
    <s v="Food"/>
    <x v="1"/>
    <b v="1"/>
    <n v="1.5"/>
    <n v="1"/>
    <s v="Takis "/>
    <s v=" Hot Chilli Pepper &amp; Lime"/>
    <m/>
    <x v="5"/>
    <s v=" May 12"/>
    <n v="2022"/>
  </r>
  <r>
    <s v="Processed"/>
    <s v="VJ300320609"/>
    <s v="GuttenPlans"/>
    <s v="GuttenPlans x1367"/>
    <s v="Nutri Grain Apple Cinnamon"/>
    <s v="Food"/>
    <n v="15103787249"/>
    <s v="Thursday, May 12, 2022"/>
    <s v="Cash"/>
    <n v="137"/>
    <n v="1.5"/>
    <n v="1"/>
    <n v="137"/>
    <n v="1.5"/>
    <n v="1"/>
    <n v="1.5"/>
    <n v="1.5"/>
    <x v="131"/>
    <s v="Nutri Grain Apple Cinnamon"/>
    <s v="Food"/>
    <x v="1"/>
    <b v="1"/>
    <n v="1.5"/>
    <n v="1"/>
    <s v="Nutri Grain Apple Cinnamon"/>
    <m/>
    <m/>
    <x v="5"/>
    <s v=" May 12"/>
    <n v="2022"/>
  </r>
  <r>
    <s v="Processed"/>
    <s v="VJ300320692"/>
    <s v="EB Public Library"/>
    <s v="EB Public Library x1380"/>
    <s v="Takis - Hot Chilli Pepper &amp; Lime"/>
    <s v="Food"/>
    <n v="15103973600"/>
    <s v="Thursday, May 12, 2022"/>
    <s v="Cash"/>
    <n v="114"/>
    <n v="1.5"/>
    <n v="1"/>
    <n v="114"/>
    <n v="1.5"/>
    <n v="1"/>
    <n v="1.5"/>
    <n v="1.5"/>
    <x v="131"/>
    <s v="Takis - Hot Chilli Pepper &amp; Lime"/>
    <s v="Food"/>
    <x v="1"/>
    <b v="1"/>
    <n v="1.5"/>
    <n v="1"/>
    <s v="Takis "/>
    <s v=" Hot Chilli Pepper &amp; Lime"/>
    <m/>
    <x v="5"/>
    <s v=" May 12"/>
    <n v="2022"/>
  </r>
  <r>
    <s v="Processed"/>
    <s v="VJ300320692"/>
    <s v="EB Public Library"/>
    <s v="EB Public Library x1380"/>
    <s v="Coca Cola - Zero Sugar"/>
    <s v="Carbonated"/>
    <n v="15103974303"/>
    <s v="Thursday, May 12, 2022"/>
    <s v="Cash"/>
    <n v="142"/>
    <n v="1.5"/>
    <n v="1"/>
    <n v="142"/>
    <n v="1.5"/>
    <n v="1"/>
    <n v="1.5"/>
    <n v="1.5"/>
    <x v="131"/>
    <s v="Coca Cola - Zero Sugar"/>
    <s v="Carbonated"/>
    <x v="0"/>
    <b v="1"/>
    <n v="1.5"/>
    <n v="1"/>
    <s v="Coca Cola "/>
    <s v=" Zero Sugar"/>
    <m/>
    <x v="5"/>
    <s v=" May 12"/>
    <n v="2022"/>
  </r>
  <r>
    <s v="Processed"/>
    <s v="VJ300320692"/>
    <s v="EB Public Library"/>
    <s v="EB Public Library x1380"/>
    <s v="Takis - Hot Chilli Pepper &amp; Lime"/>
    <s v="Food"/>
    <n v="15103974826"/>
    <s v="Thursday, May 12, 2022"/>
    <s v="Cash"/>
    <n v="114"/>
    <n v="1.5"/>
    <n v="1"/>
    <n v="114"/>
    <n v="1.5"/>
    <n v="1"/>
    <n v="1.5"/>
    <n v="1.5"/>
    <x v="131"/>
    <s v="Takis - Hot Chilli Pepper &amp; Lime"/>
    <s v="Food"/>
    <x v="1"/>
    <b v="1"/>
    <n v="1.5"/>
    <n v="1"/>
    <s v="Takis "/>
    <s v=" Hot Chilli Pepper &amp; Lime"/>
    <m/>
    <x v="5"/>
    <s v=" May 12"/>
    <n v="2022"/>
  </r>
  <r>
    <s v="Processed"/>
    <s v="VJ300320692"/>
    <s v="EB Public Library"/>
    <s v="EB Public Library x1380"/>
    <s v="Lenny &amp; Larrys - SnickerDoodle"/>
    <s v="Food"/>
    <n v="15106535006"/>
    <s v="Friday, May 13, 2022"/>
    <s v="Credit"/>
    <n v="157"/>
    <n v="3"/>
    <n v="1"/>
    <n v="157"/>
    <n v="3"/>
    <n v="1"/>
    <n v="3"/>
    <n v="3"/>
    <x v="132"/>
    <s v="Lenny &amp; Larrys - SnickerDoodle"/>
    <s v="Food"/>
    <x v="1"/>
    <b v="1"/>
    <n v="3"/>
    <n v="2"/>
    <s v="Lenny &amp; Larrys "/>
    <s v=" SnickerDoodle"/>
    <m/>
    <x v="6"/>
    <s v=" May 13"/>
    <n v="2022"/>
  </r>
  <r>
    <s v="Processed"/>
    <s v="VJ300320609"/>
    <s v="GuttenPlans"/>
    <s v="GuttenPlans x1367"/>
    <s v="Nutri Grain Apple Cinnamon"/>
    <s v="Food"/>
    <n v="15106599173"/>
    <s v="Friday, May 13, 2022"/>
    <s v="Cash"/>
    <n v="135"/>
    <n v="1.5"/>
    <n v="1"/>
    <n v="135"/>
    <n v="1.5"/>
    <n v="1"/>
    <n v="1.5"/>
    <n v="1.5"/>
    <x v="132"/>
    <s v="Nutri Grain Apple Cinnamon"/>
    <s v="Food"/>
    <x v="1"/>
    <b v="1"/>
    <n v="1.5"/>
    <n v="1"/>
    <s v="Nutri Grain Apple Cinnamon"/>
    <m/>
    <m/>
    <x v="6"/>
    <s v=" May 13"/>
    <n v="2022"/>
  </r>
  <r>
    <s v="Processed"/>
    <s v="VJ300320686"/>
    <s v="Earle Asphalt"/>
    <s v="Earle Asphalt x1371"/>
    <s v="Miss Vickie's Potato Chip - Smokehouse BBQ"/>
    <s v="Food"/>
    <n v="15107118301"/>
    <s v="Friday, May 13, 2022"/>
    <s v="Credit"/>
    <n v="111"/>
    <n v="1.5"/>
    <n v="1"/>
    <n v="111"/>
    <n v="1.5"/>
    <n v="1"/>
    <n v="1.5"/>
    <n v="1.5"/>
    <x v="132"/>
    <s v="Miss Vickie's Potato Chip - Smokehouse BBQ"/>
    <s v="Food"/>
    <x v="1"/>
    <b v="1"/>
    <n v="1.5"/>
    <n v="1"/>
    <s v="Miss Vickie's Potato Chip "/>
    <s v=" Smokehouse BBQ"/>
    <m/>
    <x v="6"/>
    <s v=" May 13"/>
    <n v="2022"/>
  </r>
  <r>
    <s v="Processed"/>
    <s v="VJ300205292"/>
    <s v="Brunswick Sq Mall"/>
    <s v="BSQ Mall x1364 - Zales"/>
    <s v="CheezIt - Original"/>
    <s v="Food"/>
    <n v="15107605794"/>
    <s v="Friday, May 13, 2022"/>
    <s v="Credit"/>
    <n v="123"/>
    <n v="1.25"/>
    <n v="1"/>
    <n v="123"/>
    <n v="1.25"/>
    <n v="1"/>
    <n v="1.25"/>
    <n v="1.25"/>
    <x v="132"/>
    <s v="CheezIt - Original"/>
    <s v="Food"/>
    <x v="1"/>
    <b v="1"/>
    <n v="1.25"/>
    <n v="0.83333333333333337"/>
    <s v="CheezIt "/>
    <s v=" Original"/>
    <m/>
    <x v="6"/>
    <s v=" May 13"/>
    <n v="2022"/>
  </r>
  <r>
    <s v="Processed"/>
    <s v="VJ300320686"/>
    <s v="Earle Asphalt"/>
    <s v="Earle Asphalt x1371"/>
    <s v="RXBAR - Protein Bar - Peanut Butter"/>
    <s v="Food"/>
    <n v="15107592080"/>
    <s v="Friday, May 13, 2022"/>
    <s v="Cash"/>
    <n v="131"/>
    <n v="2"/>
    <n v="1"/>
    <n v="131"/>
    <n v="2"/>
    <n v="1"/>
    <n v="2"/>
    <n v="2"/>
    <x v="132"/>
    <s v="RXBAR - Protein Bar - Peanut Butter"/>
    <s v="Food"/>
    <x v="1"/>
    <b v="1"/>
    <n v="2"/>
    <n v="1.3333333333333333"/>
    <s v="RXBAR "/>
    <s v=" Protein Bar "/>
    <s v=" Peanut Butter"/>
    <x v="6"/>
    <s v=" May 13"/>
    <n v="2022"/>
  </r>
  <r>
    <s v="Processed"/>
    <s v="VJ300320686"/>
    <s v="Earle Asphalt"/>
    <s v="Earle Asphalt x1371"/>
    <s v="RXBAR - Protein Bar - Peanut Butter"/>
    <s v="Food"/>
    <n v="15107638009"/>
    <s v="Friday, May 13, 2022"/>
    <s v="Cash"/>
    <n v="131"/>
    <n v="2"/>
    <n v="1"/>
    <n v="131"/>
    <n v="2"/>
    <n v="1"/>
    <n v="2"/>
    <n v="2"/>
    <x v="132"/>
    <s v="RXBAR - Protein Bar - Peanut Butter"/>
    <s v="Food"/>
    <x v="1"/>
    <b v="1"/>
    <n v="2"/>
    <n v="1.3333333333333333"/>
    <s v="RXBAR "/>
    <s v=" Protein Bar "/>
    <s v=" Peanut Butter"/>
    <x v="6"/>
    <s v=" May 13"/>
    <n v="2022"/>
  </r>
  <r>
    <s v="Processed"/>
    <s v="VJ300205292"/>
    <s v="Brunswick Sq Mall"/>
    <s v="BSQ Mall x1364 - Zales"/>
    <s v="Snapple Diet Tea - Peach Tea"/>
    <s v="Non Carbonated"/>
    <n v="15107995707"/>
    <s v="Friday, May 13, 2022"/>
    <s v="Cash"/>
    <n v="143"/>
    <n v="2.5"/>
    <n v="1"/>
    <n v="143"/>
    <n v="2.5"/>
    <n v="1"/>
    <n v="2.5"/>
    <n v="2.5"/>
    <x v="132"/>
    <s v="Snapple Diet Tea - Peach Tea"/>
    <s v="Non Carbonated"/>
    <x v="2"/>
    <b v="1"/>
    <n v="2.5"/>
    <n v="1.6666666666666667"/>
    <s v="Snapple Diet Tea "/>
    <s v=" Peach Tea"/>
    <m/>
    <x v="6"/>
    <s v=" May 13"/>
    <n v="2022"/>
  </r>
  <r>
    <s v="Processed"/>
    <s v="VJ300205292"/>
    <s v="Brunswick Sq Mall"/>
    <s v="BSQ Mall x1364 - Zales"/>
    <s v="Snapple Diet Tea - Peach Tea"/>
    <s v="Non Carbonated"/>
    <n v="15108005309"/>
    <s v="Friday, May 13, 2022"/>
    <s v="Cash"/>
    <n v="143"/>
    <n v="2.5"/>
    <n v="1"/>
    <n v="143"/>
    <n v="2.5"/>
    <n v="1"/>
    <n v="2.5"/>
    <n v="2.5"/>
    <x v="132"/>
    <s v="Snapple Diet Tea - Peach Tea"/>
    <s v="Non Carbonated"/>
    <x v="2"/>
    <b v="1"/>
    <n v="2.5"/>
    <n v="1.6666666666666667"/>
    <s v="Snapple Diet Tea "/>
    <s v=" Peach Tea"/>
    <m/>
    <x v="6"/>
    <s v=" May 13"/>
    <n v="2022"/>
  </r>
  <r>
    <s v="Processed"/>
    <s v="VJ300320686"/>
    <s v="Earle Asphalt"/>
    <s v="Earle Asphalt x1371"/>
    <s v="CheezIt - Cheddar Sour Cream and Onion"/>
    <s v="Food"/>
    <n v="15108268508"/>
    <s v="Friday, May 13, 2022"/>
    <s v="Credit"/>
    <n v="125"/>
    <n v="1.5"/>
    <n v="1"/>
    <n v="125"/>
    <n v="1.5"/>
    <n v="1"/>
    <n v="1.5"/>
    <n v="1.5"/>
    <x v="132"/>
    <s v="CheezIt - Cheddar Sour Cream and Onion"/>
    <s v="Food"/>
    <x v="1"/>
    <b v="1"/>
    <n v="1.5"/>
    <n v="1"/>
    <s v="CheezIt "/>
    <s v=" Cheddar Sour Cream and Onion"/>
    <m/>
    <x v="6"/>
    <s v=" May 13"/>
    <n v="2022"/>
  </r>
  <r>
    <s v="Processed"/>
    <s v="VJ300320686"/>
    <s v="Earle Asphalt"/>
    <s v="Earle Asphalt x1371"/>
    <s v="CheezIt - White Cheddar"/>
    <s v="Food"/>
    <n v="15108300911"/>
    <s v="Friday, May 13, 2022"/>
    <s v="Credit"/>
    <n v="124"/>
    <n v="1.5"/>
    <n v="1"/>
    <n v="124"/>
    <n v="1.5"/>
    <n v="1"/>
    <n v="1.5"/>
    <n v="1.5"/>
    <x v="132"/>
    <s v="CheezIt - White Cheddar"/>
    <s v="Food"/>
    <x v="1"/>
    <b v="1"/>
    <n v="1.5"/>
    <n v="1"/>
    <s v="CheezIt "/>
    <s v=" White Cheddar"/>
    <m/>
    <x v="6"/>
    <s v=" May 13"/>
    <n v="2022"/>
  </r>
  <r>
    <s v="Processed"/>
    <s v="VJ300320686"/>
    <s v="Earle Asphalt"/>
    <s v="Earle Asphalt x1371"/>
    <s v="CheezIt - Cheddar Sour Cream and Onion"/>
    <s v="Food"/>
    <n v="15108312079"/>
    <s v="Friday, May 13, 2022"/>
    <s v="Credit"/>
    <n v="125"/>
    <n v="1.5"/>
    <n v="1"/>
    <n v="125"/>
    <n v="1.5"/>
    <n v="1"/>
    <n v="1.5"/>
    <n v="1.5"/>
    <x v="132"/>
    <s v="CheezIt - Cheddar Sour Cream and Onion"/>
    <s v="Food"/>
    <x v="1"/>
    <b v="1"/>
    <n v="1.5"/>
    <n v="1"/>
    <s v="CheezIt "/>
    <s v=" Cheddar Sour Cream and Onion"/>
    <m/>
    <x v="6"/>
    <s v=" May 13"/>
    <n v="2022"/>
  </r>
  <r>
    <s v="Processed"/>
    <s v="VJ300320686"/>
    <s v="Earle Asphalt"/>
    <s v="Earle Asphalt x1371"/>
    <s v="CheezIt - Cheddar Sour Cream and Onion"/>
    <s v="Food"/>
    <n v="15108316327"/>
    <s v="Friday, May 13, 2022"/>
    <s v="Credit"/>
    <n v="125"/>
    <n v="1.5"/>
    <n v="1"/>
    <n v="125"/>
    <n v="1.5"/>
    <n v="1"/>
    <n v="1.5"/>
    <n v="1.5"/>
    <x v="132"/>
    <s v="CheezIt - Cheddar Sour Cream and Onion"/>
    <s v="Food"/>
    <x v="1"/>
    <b v="1"/>
    <n v="1.5"/>
    <n v="1"/>
    <s v="CheezIt "/>
    <s v=" Cheddar Sour Cream and Onion"/>
    <m/>
    <x v="6"/>
    <s v=" May 13"/>
    <n v="2022"/>
  </r>
  <r>
    <s v="Processed"/>
    <s v="VJ300320692"/>
    <s v="EB Public Library"/>
    <s v="EB Public Library x1380"/>
    <s v="Poland Springs Water"/>
    <s v="Water"/>
    <n v="15108780925"/>
    <s v="Friday, May 13, 2022"/>
    <s v="Cash"/>
    <n v="144"/>
    <n v="1.5"/>
    <n v="1"/>
    <n v="144"/>
    <n v="1.5"/>
    <n v="1"/>
    <n v="1.5"/>
    <n v="1.5"/>
    <x v="132"/>
    <s v="Poland Springs Water"/>
    <s v="Water"/>
    <x v="3"/>
    <b v="1"/>
    <n v="1.5"/>
    <n v="1"/>
    <s v="Poland Springs Water"/>
    <m/>
    <m/>
    <x v="6"/>
    <s v=" May 13"/>
    <n v="2022"/>
  </r>
  <r>
    <s v="Processed"/>
    <s v="VJ300205292"/>
    <s v="Brunswick Sq Mall"/>
    <s v="BSQ Mall x1364 - Zales"/>
    <s v="Takis - Hot Chilli Pepper &amp; Lime"/>
    <s v="Food"/>
    <n v="15108840792"/>
    <s v="Friday, May 13, 2022"/>
    <s v="Credit"/>
    <n v="124"/>
    <n v="1.5"/>
    <n v="1"/>
    <n v="124"/>
    <n v="1.5"/>
    <n v="1"/>
    <n v="1.5"/>
    <n v="1.5"/>
    <x v="132"/>
    <s v="Takis - Hot Chilli Pepper &amp; Lime"/>
    <s v="Food"/>
    <x v="1"/>
    <b v="1"/>
    <n v="1.5"/>
    <n v="1"/>
    <s v="Takis "/>
    <s v=" Hot Chilli Pepper &amp; Lime"/>
    <m/>
    <x v="6"/>
    <s v=" May 13"/>
    <n v="2022"/>
  </r>
  <r>
    <s v="Processed"/>
    <s v="VJ300205292"/>
    <s v="Brunswick Sq Mall"/>
    <s v="BSQ Mall x1364 - Zales"/>
    <s v="Coca Cola - Zero Sugar"/>
    <s v="Carbonated"/>
    <n v="15108848488"/>
    <s v="Friday, May 13, 2022"/>
    <s v="Credit"/>
    <n v="140"/>
    <n v="1.5"/>
    <n v="1"/>
    <n v="140"/>
    <n v="1.5"/>
    <n v="1"/>
    <n v="1.5"/>
    <n v="1.5"/>
    <x v="132"/>
    <s v="Coca Cola - Zero Sugar"/>
    <s v="Carbonated"/>
    <x v="0"/>
    <b v="1"/>
    <n v="1.5"/>
    <n v="1"/>
    <s v="Coca Cola "/>
    <s v=" Zero Sugar"/>
    <m/>
    <x v="6"/>
    <s v=" May 13"/>
    <n v="2022"/>
  </r>
  <r>
    <s v="Processed"/>
    <s v="VJ300320611"/>
    <s v="Brunswick Sq Mall"/>
    <s v="BSQ Mall x1366 - ATT"/>
    <s v="Bubly - Mango"/>
    <s v="Carbonated"/>
    <n v="15108877759"/>
    <s v="Friday, May 13, 2022"/>
    <s v="Cash"/>
    <n v="141"/>
    <n v="1.5"/>
    <n v="1"/>
    <n v="141"/>
    <n v="1.5"/>
    <n v="1"/>
    <n v="1.5"/>
    <n v="1.5"/>
    <x v="132"/>
    <s v="Bubly - Mango"/>
    <s v="Carbonated"/>
    <x v="0"/>
    <b v="1"/>
    <n v="1.5"/>
    <n v="1"/>
    <s v="Bubly "/>
    <s v=" Mango"/>
    <m/>
    <x v="6"/>
    <s v=" May 13"/>
    <n v="2022"/>
  </r>
  <r>
    <s v="Processed"/>
    <s v="VJ300320692"/>
    <s v="EB Public Library"/>
    <s v="EB Public Library x1380"/>
    <s v="Pop Corners - White Cheddar"/>
    <s v="Food"/>
    <n v="15108915525"/>
    <s v="Friday, May 13, 2022"/>
    <s v="Credit"/>
    <n v="113"/>
    <n v="1.5"/>
    <n v="1"/>
    <n v="113"/>
    <n v="1.5"/>
    <n v="1"/>
    <n v="1.5"/>
    <n v="1.5"/>
    <x v="132"/>
    <s v="Pop Corners - White Cheddar"/>
    <s v="Food"/>
    <x v="1"/>
    <b v="1"/>
    <n v="1.5"/>
    <n v="1"/>
    <s v="Pop Corners "/>
    <s v=" White Cheddar"/>
    <m/>
    <x v="6"/>
    <s v=" May 13"/>
    <n v="2022"/>
  </r>
  <r>
    <s v="Processed"/>
    <s v="VJ300320692"/>
    <s v="EB Public Library"/>
    <s v="EB Public Library x1380"/>
    <s v="Poland Springs Water"/>
    <s v="Water"/>
    <n v="15108982874"/>
    <s v="Friday, May 13, 2022"/>
    <s v="Cash"/>
    <n v="144"/>
    <n v="1.5"/>
    <n v="1"/>
    <n v="144"/>
    <n v="1.5"/>
    <n v="1"/>
    <n v="1.5"/>
    <n v="1.5"/>
    <x v="132"/>
    <s v="Poland Springs Water"/>
    <s v="Water"/>
    <x v="3"/>
    <b v="1"/>
    <n v="1.5"/>
    <n v="1"/>
    <s v="Poland Springs Water"/>
    <m/>
    <m/>
    <x v="6"/>
    <s v=" May 13"/>
    <n v="2022"/>
  </r>
  <r>
    <s v="Processed"/>
    <s v="VJ300320692"/>
    <s v="EB Public Library"/>
    <s v="EB Public Library x1380"/>
    <s v="Coca Cola - Zero Sugar"/>
    <s v="Carbonated"/>
    <n v="15108986858"/>
    <s v="Friday, May 13, 2022"/>
    <s v="Cash"/>
    <n v="142"/>
    <n v="1.5"/>
    <n v="1"/>
    <n v="142"/>
    <n v="1.5"/>
    <n v="1"/>
    <n v="1.5"/>
    <n v="1.5"/>
    <x v="132"/>
    <s v="Coca Cola - Zero Sugar"/>
    <s v="Carbonated"/>
    <x v="0"/>
    <b v="1"/>
    <n v="1.5"/>
    <n v="1"/>
    <s v="Coca Cola "/>
    <s v=" Zero Sugar"/>
    <m/>
    <x v="6"/>
    <s v=" May 13"/>
    <n v="2022"/>
  </r>
  <r>
    <s v="Processed"/>
    <s v="VJ300320609"/>
    <s v="GuttenPlans"/>
    <s v="GuttenPlans x1367"/>
    <s v="Funyuns - Flaming Hot"/>
    <s v="Food"/>
    <n v="15109454404"/>
    <s v="Friday, May 13, 2022"/>
    <s v="Cash"/>
    <n v="110"/>
    <n v="1.5"/>
    <n v="1"/>
    <n v="110"/>
    <n v="1.5"/>
    <n v="1"/>
    <n v="1.5"/>
    <n v="1.5"/>
    <x v="132"/>
    <s v="Funyuns - Flaming Hot"/>
    <s v="Food"/>
    <x v="1"/>
    <b v="1"/>
    <n v="1.5"/>
    <n v="1"/>
    <s v="Funyuns "/>
    <s v=" Flaming Hot"/>
    <m/>
    <x v="6"/>
    <s v=" May 13"/>
    <n v="2022"/>
  </r>
  <r>
    <s v="Processed"/>
    <s v="VJ300320609"/>
    <s v="GuttenPlans"/>
    <s v="GuttenPlans x1367"/>
    <s v="Doritos Spicy Nacho"/>
    <m/>
    <n v="15109498722"/>
    <s v="Friday, May 13, 2022"/>
    <s v="Cash"/>
    <n v="113"/>
    <n v="1.5"/>
    <n v="1"/>
    <n v="113"/>
    <n v="1.5"/>
    <n v="1"/>
    <n v="1.5"/>
    <n v="1.5"/>
    <x v="132"/>
    <s v="Doritos Spicy Nacho"/>
    <s v="Cell is Blank - Dis-regard"/>
    <x v="1"/>
    <b v="1"/>
    <n v="1.5"/>
    <n v="1"/>
    <s v="Doritos Spicy Nacho"/>
    <m/>
    <m/>
    <x v="6"/>
    <s v=" May 13"/>
    <n v="2022"/>
  </r>
  <r>
    <s v="Processed"/>
    <s v="VJ300205292"/>
    <s v="Brunswick Sq Mall"/>
    <s v="BSQ Mall x1364 - Zales"/>
    <s v="Vitamin Water - Ice Cool Blue Lavender"/>
    <s v="Water"/>
    <n v="15109534990"/>
    <s v="Friday, May 13, 2022"/>
    <s v="Credit"/>
    <n v="145"/>
    <n v="2.75"/>
    <n v="1"/>
    <n v="145"/>
    <n v="2.75"/>
    <n v="1"/>
    <n v="2.75"/>
    <n v="2.75"/>
    <x v="132"/>
    <s v="Vitamin Water - Ice Cool Blue Lavender"/>
    <s v="Water"/>
    <x v="3"/>
    <b v="1"/>
    <n v="2.75"/>
    <n v="1.8333333333333333"/>
    <s v="Vitamin Water "/>
    <s v=" Ice Cool Blue Lavender"/>
    <m/>
    <x v="6"/>
    <s v=" May 13"/>
    <n v="2022"/>
  </r>
  <r>
    <s v="Processed"/>
    <s v="VJ300320609"/>
    <s v="GuttenPlans"/>
    <s v="GuttenPlans x1367"/>
    <s v="Coca Cola - Zero Sugar"/>
    <s v="Carbonated"/>
    <n v="15109734526"/>
    <s v="Friday, May 13, 2022"/>
    <s v="Cash"/>
    <n v="141"/>
    <n v="1.5"/>
    <n v="1"/>
    <n v="141"/>
    <n v="1.5"/>
    <n v="1"/>
    <n v="1.5"/>
    <n v="1.5"/>
    <x v="132"/>
    <s v="Coca Cola - Zero Sugar"/>
    <s v="Carbonated"/>
    <x v="0"/>
    <b v="1"/>
    <n v="1.5"/>
    <n v="1"/>
    <s v="Coca Cola "/>
    <s v=" Zero Sugar"/>
    <m/>
    <x v="6"/>
    <s v=" May 13"/>
    <n v="2022"/>
  </r>
  <r>
    <s v="Processed"/>
    <s v="VJ300320609"/>
    <s v="GuttenPlans"/>
    <s v="GuttenPlans x1367"/>
    <s v="Chesters Fries Flaming hot"/>
    <s v="Food"/>
    <n v="15109734622"/>
    <s v="Friday, May 13, 2022"/>
    <s v="Cash"/>
    <n v="111"/>
    <n v="1.5"/>
    <n v="1"/>
    <n v="111"/>
    <n v="1.5"/>
    <n v="1"/>
    <n v="1.5"/>
    <n v="1.5"/>
    <x v="132"/>
    <s v="Chesters Fries Flaming hot"/>
    <s v="Food"/>
    <x v="1"/>
    <b v="1"/>
    <n v="1.5"/>
    <n v="1"/>
    <s v="Chesters Fries Flaming hot"/>
    <m/>
    <m/>
    <x v="6"/>
    <s v=" May 13"/>
    <n v="2022"/>
  </r>
  <r>
    <s v="Processed"/>
    <s v="VJ300320609"/>
    <s v="GuttenPlans"/>
    <s v="GuttenPlans x1367"/>
    <s v="Sunkist Soda - Orange"/>
    <s v="Carbonated"/>
    <n v="15109893887"/>
    <s v="Friday, May 13, 2022"/>
    <s v="Cash"/>
    <n v="140"/>
    <n v="1.25"/>
    <n v="1"/>
    <n v="140"/>
    <n v="1.25"/>
    <n v="1"/>
    <n v="1.25"/>
    <n v="1.25"/>
    <x v="132"/>
    <s v="Sunkist Soda - Orange"/>
    <s v="Carbonated"/>
    <x v="0"/>
    <b v="1"/>
    <n v="1.25"/>
    <n v="0.83333333333333337"/>
    <s v="Sunkist Soda "/>
    <s v=" Orange"/>
    <m/>
    <x v="6"/>
    <s v=" May 13"/>
    <n v="2022"/>
  </r>
  <r>
    <s v="Processed"/>
    <s v="VJ300320609"/>
    <s v="GuttenPlans"/>
    <s v="GuttenPlans x1367"/>
    <s v="KitKat - Crisp Wafers"/>
    <s v="Food"/>
    <n v="15109996622"/>
    <s v="Friday, May 13, 2022"/>
    <s v="Cash"/>
    <n v="134"/>
    <n v="2"/>
    <n v="1"/>
    <n v="134"/>
    <n v="2"/>
    <n v="1"/>
    <n v="2"/>
    <n v="2"/>
    <x v="132"/>
    <s v="KitKat - Crisp Wafers"/>
    <s v="Food"/>
    <x v="1"/>
    <b v="1"/>
    <n v="2"/>
    <n v="1.3333333333333333"/>
    <s v="KitKat "/>
    <s v=" Crisp Wafers"/>
    <m/>
    <x v="6"/>
    <s v=" May 13"/>
    <n v="2022"/>
  </r>
  <r>
    <s v="Processed"/>
    <s v="VJ300320609"/>
    <s v="GuttenPlans"/>
    <s v="GuttenPlans x1367"/>
    <s v="Red Bull - Original"/>
    <s v="Carbonated"/>
    <n v="15109996842"/>
    <s v="Friday, May 13, 2022"/>
    <s v="Cash"/>
    <n v="148"/>
    <n v="3.5"/>
    <n v="1"/>
    <n v="148"/>
    <n v="3.5"/>
    <n v="1"/>
    <n v="3.5"/>
    <n v="3.5"/>
    <x v="132"/>
    <s v="Red Bull - Original"/>
    <s v="Carbonated"/>
    <x v="0"/>
    <b v="1"/>
    <n v="3.5"/>
    <n v="2.3333333333333335"/>
    <s v="Red Bull "/>
    <s v=" Original"/>
    <m/>
    <x v="6"/>
    <s v=" May 13"/>
    <n v="2022"/>
  </r>
  <r>
    <s v="Processed"/>
    <s v="VJ300320609"/>
    <s v="GuttenPlans"/>
    <s v="GuttenPlans x1367"/>
    <s v="Monster Energy Original"/>
    <s v="Carbonated"/>
    <n v="15110016681"/>
    <s v="Friday, May 13, 2022"/>
    <s v="Cash"/>
    <n v="146"/>
    <n v="3"/>
    <n v="1"/>
    <n v="146"/>
    <n v="3"/>
    <n v="1"/>
    <n v="3"/>
    <n v="3"/>
    <x v="132"/>
    <s v="Monster Energy Original"/>
    <s v="Carbonated"/>
    <x v="0"/>
    <b v="1"/>
    <n v="3"/>
    <n v="2"/>
    <s v="Monster Energy Original"/>
    <m/>
    <m/>
    <x v="6"/>
    <s v=" May 13"/>
    <n v="2022"/>
  </r>
  <r>
    <s v="Processed"/>
    <s v="VJ300320609"/>
    <s v="GuttenPlans"/>
    <s v="GuttenPlans x1367"/>
    <s v="Sunkist Soda - Orange"/>
    <s v="Carbonated"/>
    <n v="15110044727"/>
    <s v="Friday, May 13, 2022"/>
    <s v="Cash"/>
    <n v="140"/>
    <n v="1.25"/>
    <n v="1"/>
    <n v="140"/>
    <n v="1.25"/>
    <n v="1"/>
    <n v="1.25"/>
    <n v="1.25"/>
    <x v="132"/>
    <s v="Sunkist Soda - Orange"/>
    <s v="Carbonated"/>
    <x v="0"/>
    <b v="1"/>
    <n v="1.25"/>
    <n v="0.83333333333333337"/>
    <s v="Sunkist Soda "/>
    <s v=" Orange"/>
    <m/>
    <x v="6"/>
    <s v=" May 13"/>
    <n v="2022"/>
  </r>
  <r>
    <s v="Processed"/>
    <s v="VJ300320609"/>
    <s v="GuttenPlans"/>
    <s v="GuttenPlans x1367"/>
    <s v="Sunkist Soda - Orange"/>
    <s v="Carbonated"/>
    <n v="15110045028"/>
    <s v="Friday, May 13, 2022"/>
    <s v="Cash"/>
    <n v="140"/>
    <n v="1.25"/>
    <n v="1"/>
    <n v="140"/>
    <n v="1.25"/>
    <n v="1"/>
    <n v="1.25"/>
    <n v="1.25"/>
    <x v="132"/>
    <s v="Sunkist Soda - Orange"/>
    <s v="Carbonated"/>
    <x v="0"/>
    <b v="1"/>
    <n v="1.25"/>
    <n v="0.83333333333333337"/>
    <s v="Sunkist Soda "/>
    <s v=" Orange"/>
    <m/>
    <x v="6"/>
    <s v=" May 13"/>
    <n v="2022"/>
  </r>
  <r>
    <s v="Processed"/>
    <s v="VJ300320609"/>
    <s v="GuttenPlans"/>
    <s v="GuttenPlans x1367"/>
    <s v="Cheetos Puffs"/>
    <s v="Food"/>
    <n v="15110051219"/>
    <s v="Friday, May 13, 2022"/>
    <s v="Cash"/>
    <n v="112"/>
    <n v="1.5"/>
    <n v="1"/>
    <n v="112"/>
    <n v="1.5"/>
    <n v="1"/>
    <n v="1.5"/>
    <n v="1.5"/>
    <x v="132"/>
    <s v="Cheetos Puffs"/>
    <s v="Food"/>
    <x v="1"/>
    <b v="1"/>
    <n v="1.5"/>
    <n v="1"/>
    <s v="Cheetos Puffs"/>
    <m/>
    <m/>
    <x v="6"/>
    <s v=" May 13"/>
    <n v="2022"/>
  </r>
  <r>
    <s v="Processed"/>
    <s v="VJ300320609"/>
    <s v="GuttenPlans"/>
    <s v="GuttenPlans x1367"/>
    <s v="Cheetos Flaming Hot Limon Crunchy"/>
    <s v="Food"/>
    <n v="15110172692"/>
    <s v="Friday, May 13, 2022"/>
    <s v="Cash"/>
    <n v="121"/>
    <n v="2"/>
    <n v="1"/>
    <n v="121"/>
    <n v="2"/>
    <n v="1"/>
    <n v="2"/>
    <n v="2"/>
    <x v="132"/>
    <s v="Cheetos Flaming Hot Limon Crunchy"/>
    <s v="Food"/>
    <x v="1"/>
    <b v="1"/>
    <n v="2"/>
    <n v="1.3333333333333333"/>
    <s v="Cheetos Flaming Hot Limon Crunchy"/>
    <m/>
    <m/>
    <x v="6"/>
    <s v=" May 13"/>
    <n v="2022"/>
  </r>
  <r>
    <s v="Processed"/>
    <s v="VJ300320609"/>
    <s v="GuttenPlans"/>
    <s v="GuttenPlans x1367"/>
    <s v="Monster Energy Original"/>
    <s v="Carbonated"/>
    <n v="15110432726"/>
    <s v="Saturday, May 14, 2022"/>
    <s v="Cash"/>
    <n v="144"/>
    <n v="3"/>
    <n v="1"/>
    <n v="144"/>
    <n v="3"/>
    <n v="1"/>
    <n v="3"/>
    <n v="3"/>
    <x v="132"/>
    <s v="Monster Energy Original"/>
    <s v="Carbonated"/>
    <x v="0"/>
    <b v="1"/>
    <n v="3"/>
    <n v="2"/>
    <s v="Monster Energy Original"/>
    <m/>
    <m/>
    <x v="0"/>
    <s v=" May 14"/>
    <n v="2022"/>
  </r>
  <r>
    <s v="Processed"/>
    <s v="VJ300320609"/>
    <s v="GuttenPlans"/>
    <s v="GuttenPlans x1367"/>
    <s v="Chesters Fries Flaming hot"/>
    <s v="Food"/>
    <n v="15110432838"/>
    <s v="Saturday, May 14, 2022"/>
    <s v="Cash"/>
    <n v="111"/>
    <n v="1.5"/>
    <n v="1"/>
    <n v="111"/>
    <n v="1.5"/>
    <n v="1"/>
    <n v="1.5"/>
    <n v="1.5"/>
    <x v="132"/>
    <s v="Chesters Fries Flaming hot"/>
    <s v="Food"/>
    <x v="1"/>
    <b v="1"/>
    <n v="1.5"/>
    <n v="1"/>
    <s v="Chesters Fries Flaming hot"/>
    <m/>
    <m/>
    <x v="0"/>
    <s v=" May 14"/>
    <n v="2022"/>
  </r>
  <r>
    <s v="Processed"/>
    <s v="VJ300320609"/>
    <s v="GuttenPlans"/>
    <s v="GuttenPlans x1367"/>
    <s v="Funyuns - Flaming Hot"/>
    <s v="Food"/>
    <n v="15110709552"/>
    <s v="Saturday, May 14, 2022"/>
    <s v="Cash"/>
    <n v="110"/>
    <n v="1.5"/>
    <n v="1"/>
    <n v="110"/>
    <n v="1.5"/>
    <n v="1"/>
    <n v="1.5"/>
    <n v="1.5"/>
    <x v="133"/>
    <s v="Funyuns - Flaming Hot"/>
    <s v="Food"/>
    <x v="1"/>
    <b v="1"/>
    <n v="1.5"/>
    <n v="1"/>
    <s v="Funyuns "/>
    <s v=" Flaming Hot"/>
    <m/>
    <x v="0"/>
    <s v=" May 14"/>
    <n v="2022"/>
  </r>
  <r>
    <s v="Processed"/>
    <s v="VJ300320609"/>
    <s v="GuttenPlans"/>
    <s v="GuttenPlans x1367"/>
    <s v="Coca Cola - Zero Sugar"/>
    <s v="Carbonated"/>
    <n v="15110709755"/>
    <s v="Saturday, May 14, 2022"/>
    <s v="Cash"/>
    <n v="141"/>
    <n v="1.5"/>
    <n v="1"/>
    <n v="141"/>
    <n v="1.5"/>
    <n v="1"/>
    <n v="1.5"/>
    <n v="1.5"/>
    <x v="133"/>
    <s v="Coca Cola - Zero Sugar"/>
    <s v="Carbonated"/>
    <x v="0"/>
    <b v="1"/>
    <n v="1.5"/>
    <n v="1"/>
    <s v="Coca Cola "/>
    <s v=" Zero Sugar"/>
    <m/>
    <x v="0"/>
    <s v=" May 14"/>
    <n v="2022"/>
  </r>
  <r>
    <s v="Processed"/>
    <s v="VJ300320609"/>
    <s v="GuttenPlans"/>
    <s v="GuttenPlans x1367"/>
    <s v="Coca Cola - Zero Sugar"/>
    <s v="Carbonated"/>
    <n v="15110998836"/>
    <s v="Saturday, May 14, 2022"/>
    <s v="Cash"/>
    <n v="141"/>
    <n v="1.5"/>
    <n v="1"/>
    <n v="141"/>
    <n v="1.5"/>
    <n v="1"/>
    <n v="1.5"/>
    <n v="1.5"/>
    <x v="133"/>
    <s v="Coca Cola - Zero Sugar"/>
    <s v="Carbonated"/>
    <x v="0"/>
    <b v="1"/>
    <n v="1.5"/>
    <n v="1"/>
    <s v="Coca Cola "/>
    <s v=" Zero Sugar"/>
    <m/>
    <x v="0"/>
    <s v=" May 14"/>
    <n v="2022"/>
  </r>
  <r>
    <s v="Processed"/>
    <s v="VJ300320609"/>
    <s v="GuttenPlans"/>
    <s v="GuttenPlans x1367"/>
    <s v="Coca Cola - Zero Sugar"/>
    <s v="Carbonated"/>
    <n v="15111001200"/>
    <s v="Saturday, May 14, 2022"/>
    <s v="Cash"/>
    <n v="141"/>
    <n v="1.5"/>
    <n v="1"/>
    <n v="141"/>
    <n v="1.5"/>
    <n v="1"/>
    <n v="1.5"/>
    <n v="1.5"/>
    <x v="133"/>
    <s v="Coca Cola - Zero Sugar"/>
    <s v="Carbonated"/>
    <x v="0"/>
    <b v="1"/>
    <n v="1.5"/>
    <n v="1"/>
    <s v="Coca Cola "/>
    <s v=" Zero Sugar"/>
    <m/>
    <x v="0"/>
    <s v=" May 14"/>
    <n v="2022"/>
  </r>
  <r>
    <s v="Processed"/>
    <s v="VJ300320611"/>
    <s v="Brunswick Sq Mall"/>
    <s v="BSQ Mall x1366 - ATT"/>
    <s v="Bai Lemonade - Burundi Blueberry"/>
    <s v="Non Carbonated"/>
    <n v="15112196220"/>
    <s v="Saturday, May 14, 2022"/>
    <s v="Cash"/>
    <n v="144"/>
    <n v="2.5"/>
    <n v="1"/>
    <n v="144"/>
    <n v="2.5"/>
    <n v="1"/>
    <n v="2.5"/>
    <n v="2.5"/>
    <x v="133"/>
    <s v="Bai Lemonade - Burundi Blueberry"/>
    <s v="Non Carbonated"/>
    <x v="2"/>
    <b v="1"/>
    <n v="2.5"/>
    <n v="1.6666666666666667"/>
    <s v="Bai Lemonade "/>
    <s v=" Burundi Blueberry"/>
    <m/>
    <x v="0"/>
    <s v=" May 14"/>
    <n v="2022"/>
  </r>
  <r>
    <s v="Processed"/>
    <s v="VJ300320692"/>
    <s v="EB Public Library"/>
    <s v="EB Public Library x1380"/>
    <s v="Goldfish Baked - Cheddar"/>
    <s v="Food"/>
    <n v="15112250086"/>
    <s v="Saturday, May 14, 2022"/>
    <s v="Cash"/>
    <n v="122"/>
    <n v="1.25"/>
    <n v="1"/>
    <n v="122"/>
    <n v="1.25"/>
    <n v="1"/>
    <n v="1.25"/>
    <n v="1.25"/>
    <x v="133"/>
    <s v="Goldfish Baked - Cheddar"/>
    <s v="Food"/>
    <x v="1"/>
    <b v="1"/>
    <n v="1.25"/>
    <n v="0.83333333333333337"/>
    <s v="Goldfish Baked "/>
    <s v=" Cheddar"/>
    <m/>
    <x v="0"/>
    <s v=" May 14"/>
    <n v="2022"/>
  </r>
  <r>
    <s v="Processed"/>
    <s v="VJ300205292"/>
    <s v="Brunswick Sq Mall"/>
    <s v="BSQ Mall x1364 - Zales"/>
    <s v="Vitamin Water - Squeezed Lemonade"/>
    <s v="Water"/>
    <n v="15112404681"/>
    <s v="Saturday, May 14, 2022"/>
    <s v="Credit"/>
    <n v="147"/>
    <n v="2.75"/>
    <n v="1"/>
    <n v="147"/>
    <n v="2.75"/>
    <n v="1"/>
    <n v="2.75"/>
    <n v="2.75"/>
    <x v="133"/>
    <s v="Vitamin Water - Squeezed Lemonade"/>
    <s v="Water"/>
    <x v="3"/>
    <b v="1"/>
    <n v="2.75"/>
    <n v="1.8333333333333333"/>
    <s v="Vitamin Water "/>
    <s v=" Squeezed Lemonade"/>
    <m/>
    <x v="0"/>
    <s v=" May 14"/>
    <n v="2022"/>
  </r>
  <r>
    <s v="Processed"/>
    <s v="VJ300205292"/>
    <s v="Brunswick Sq Mall"/>
    <s v="BSQ Mall x1364 - Zales"/>
    <s v="Snapple Diet Tea - Peach Tea"/>
    <s v="Non Carbonated"/>
    <n v="15112496059"/>
    <s v="Saturday, May 14, 2022"/>
    <s v="Cash"/>
    <n v="143"/>
    <n v="2.5"/>
    <n v="1"/>
    <n v="143"/>
    <n v="2.5"/>
    <n v="1"/>
    <n v="2.5"/>
    <n v="2.5"/>
    <x v="133"/>
    <s v="Snapple Diet Tea - Peach Tea"/>
    <s v="Non Carbonated"/>
    <x v="2"/>
    <b v="1"/>
    <n v="2.5"/>
    <n v="1.6666666666666667"/>
    <s v="Snapple Diet Tea "/>
    <s v=" Peach Tea"/>
    <m/>
    <x v="0"/>
    <s v=" May 14"/>
    <n v="2022"/>
  </r>
  <r>
    <s v="Processed"/>
    <s v="VJ300320611"/>
    <s v="Brunswick Sq Mall"/>
    <s v="BSQ Mall x1366 - ATT"/>
    <s v="SunChips Multigrain - Original"/>
    <s v="Food"/>
    <n v="15112693219"/>
    <s v="Saturday, May 14, 2022"/>
    <s v="Cash"/>
    <n v="114"/>
    <n v="1.5"/>
    <n v="1"/>
    <n v="114"/>
    <n v="1.5"/>
    <n v="1"/>
    <n v="1.5"/>
    <n v="1.5"/>
    <x v="133"/>
    <s v="SunChips Multigrain - Original"/>
    <s v="Food"/>
    <x v="1"/>
    <b v="1"/>
    <n v="1.5"/>
    <n v="1"/>
    <s v="SunChips Multigrain "/>
    <s v=" Original"/>
    <m/>
    <x v="0"/>
    <s v=" May 14"/>
    <n v="2022"/>
  </r>
  <r>
    <s v="Processed"/>
    <s v="VJ300320611"/>
    <s v="Brunswick Sq Mall"/>
    <s v="BSQ Mall x1366 - ATT"/>
    <s v="Pop Corners - Sweet &amp; Salty Kettle"/>
    <s v="Food"/>
    <n v="15112699093"/>
    <s v="Saturday, May 14, 2022"/>
    <s v="Cash"/>
    <n v="112"/>
    <n v="1.5"/>
    <n v="1"/>
    <n v="112"/>
    <n v="1.5"/>
    <n v="1"/>
    <n v="1.5"/>
    <n v="1.5"/>
    <x v="133"/>
    <s v="Pop Corners - Sweet &amp; Salty Kettle"/>
    <s v="Food"/>
    <x v="1"/>
    <b v="1"/>
    <n v="1.5"/>
    <n v="1"/>
    <s v="Pop Corners "/>
    <s v=" Sweet &amp; Salty Kettle"/>
    <m/>
    <x v="0"/>
    <s v=" May 14"/>
    <n v="2022"/>
  </r>
  <r>
    <s v="Processed"/>
    <s v="VJ300205292"/>
    <s v="Brunswick Sq Mall"/>
    <s v="BSQ Mall x1364 - Zales"/>
    <s v="Poland Springs Water"/>
    <s v="Water"/>
    <n v="15112722472"/>
    <s v="Saturday, May 14, 2022"/>
    <s v="Cash"/>
    <n v="144"/>
    <n v="1.5"/>
    <n v="1"/>
    <n v="144"/>
    <n v="1.5"/>
    <n v="1"/>
    <n v="1.5"/>
    <n v="1.5"/>
    <x v="133"/>
    <s v="Poland Springs Water"/>
    <s v="Water"/>
    <x v="3"/>
    <b v="1"/>
    <n v="1.5"/>
    <n v="1"/>
    <s v="Poland Springs Water"/>
    <m/>
    <m/>
    <x v="0"/>
    <s v=" May 14"/>
    <n v="2022"/>
  </r>
  <r>
    <s v="Processed"/>
    <s v="VJ300320692"/>
    <s v="EB Public Library"/>
    <s v="EB Public Library x1380"/>
    <s v="Bai Antioxidant - Tanzania Lemon Super Tea"/>
    <s v="Non Carbonated"/>
    <n v="15114223175"/>
    <s v="Sunday, May 15, 2022"/>
    <s v="Credit"/>
    <n v="145"/>
    <n v="2.75"/>
    <n v="1"/>
    <n v="145"/>
    <n v="2.75"/>
    <n v="1"/>
    <n v="2.75"/>
    <n v="2.75"/>
    <x v="134"/>
    <s v="Bai Antioxidant - Tanzania Lemon Super Tea"/>
    <s v="Non Carbonated"/>
    <x v="2"/>
    <b v="1"/>
    <n v="2.75"/>
    <n v="1.8333333333333333"/>
    <s v="Bai Antioxidant "/>
    <s v=" Tanzania Lemon Super Tea"/>
    <m/>
    <x v="1"/>
    <s v=" May 15"/>
    <n v="2022"/>
  </r>
  <r>
    <s v="Processed"/>
    <s v="VJ300320692"/>
    <s v="EB Public Library"/>
    <s v="EB Public Library x1380"/>
    <s v="Mini Chips Ahoy - Go Paks"/>
    <m/>
    <n v="15114453109"/>
    <s v="Sunday, May 15, 2022"/>
    <s v="Credit"/>
    <n v="151"/>
    <n v="4"/>
    <n v="1"/>
    <n v="151"/>
    <n v="4"/>
    <n v="1"/>
    <n v="4"/>
    <n v="4"/>
    <x v="134"/>
    <s v="Mini Chips Ahoy - Go Paks"/>
    <s v="Cell is Blank - Dis-regard"/>
    <x v="1"/>
    <b v="1"/>
    <n v="4"/>
    <n v="2.6666666666666665"/>
    <s v="Mini Chips Ahoy "/>
    <s v=" Go Paks"/>
    <m/>
    <x v="1"/>
    <s v=" May 15"/>
    <n v="2022"/>
  </r>
  <r>
    <s v="Processed"/>
    <s v="VJ300205292"/>
    <s v="Brunswick Sq Mall"/>
    <s v="BSQ Mall x1364 - Zales"/>
    <s v="Poland Springs Water"/>
    <s v="Water"/>
    <n v="15114516354"/>
    <s v="Sunday, May 15, 2022"/>
    <s v="Credit"/>
    <n v="144"/>
    <n v="1.5"/>
    <n v="1"/>
    <n v="144"/>
    <n v="1.5"/>
    <n v="1"/>
    <n v="1.5"/>
    <n v="4.5"/>
    <x v="134"/>
    <s v="Poland Springs Water"/>
    <s v="Water"/>
    <x v="3"/>
    <b v="1"/>
    <n v="1.5"/>
    <n v="1"/>
    <s v="Poland Springs Water"/>
    <m/>
    <m/>
    <x v="1"/>
    <s v=" May 15"/>
    <n v="2022"/>
  </r>
  <r>
    <s v="Processed"/>
    <s v="VJ300205292"/>
    <s v="Brunswick Sq Mall"/>
    <s v="BSQ Mall x1364 - Zales"/>
    <s v="Monster Energy Original"/>
    <s v="Carbonated"/>
    <n v="15114516354"/>
    <s v="Sunday, May 15, 2022"/>
    <s v="Credit"/>
    <n v="146"/>
    <n v="3"/>
    <n v="1"/>
    <n v="146"/>
    <n v="3"/>
    <n v="1"/>
    <n v="3"/>
    <n v="4.5"/>
    <x v="134"/>
    <s v="Monster Energy Original"/>
    <s v="Carbonated"/>
    <x v="0"/>
    <b v="1"/>
    <n v="3"/>
    <n v="2"/>
    <s v="Monster Energy Original"/>
    <m/>
    <m/>
    <x v="1"/>
    <s v=" May 15"/>
    <n v="2022"/>
  </r>
  <r>
    <s v="Processed"/>
    <s v="VJ300320692"/>
    <s v="EB Public Library"/>
    <s v="EB Public Library x1380"/>
    <s v="SunChips Multigrain - Harvest Cheddar"/>
    <s v="Food"/>
    <n v="15114531171"/>
    <s v="Sunday, May 15, 2022"/>
    <s v="Cash"/>
    <n v="112"/>
    <n v="1.5"/>
    <n v="1"/>
    <n v="112"/>
    <n v="1.5"/>
    <n v="1"/>
    <n v="1.5"/>
    <n v="1.5"/>
    <x v="134"/>
    <s v="SunChips Multigrain - Harvest Cheddar"/>
    <s v="Food"/>
    <x v="1"/>
    <b v="1"/>
    <n v="1.5"/>
    <n v="1"/>
    <s v="SunChips Multigrain "/>
    <s v=" Harvest Cheddar"/>
    <m/>
    <x v="1"/>
    <s v=" May 15"/>
    <n v="2022"/>
  </r>
  <r>
    <s v="Processed"/>
    <s v="VJ300320692"/>
    <s v="EB Public Library"/>
    <s v="EB Public Library x1380"/>
    <s v="Goldfish Baked - Cheddar"/>
    <s v="Food"/>
    <n v="15114533042"/>
    <s v="Sunday, May 15, 2022"/>
    <s v="Cash"/>
    <n v="122"/>
    <n v="1.25"/>
    <n v="1"/>
    <n v="122"/>
    <n v="1.25"/>
    <n v="1"/>
    <n v="1.25"/>
    <n v="1.25"/>
    <x v="134"/>
    <s v="Goldfish Baked - Cheddar"/>
    <s v="Food"/>
    <x v="1"/>
    <b v="1"/>
    <n v="1.25"/>
    <n v="0.83333333333333337"/>
    <s v="Goldfish Baked "/>
    <s v=" Cheddar"/>
    <m/>
    <x v="1"/>
    <s v=" May 15"/>
    <n v="2022"/>
  </r>
  <r>
    <s v="Processed"/>
    <s v="VJ300320692"/>
    <s v="EB Public Library"/>
    <s v="EB Public Library x1380"/>
    <s v="Pop Corners - White Cheddar"/>
    <s v="Food"/>
    <n v="15114536047"/>
    <s v="Sunday, May 15, 2022"/>
    <s v="Cash"/>
    <n v="113"/>
    <n v="1.5"/>
    <n v="1"/>
    <n v="113"/>
    <n v="1.5"/>
    <n v="1"/>
    <n v="1.5"/>
    <n v="1.5"/>
    <x v="134"/>
    <s v="Pop Corners - White Cheddar"/>
    <s v="Food"/>
    <x v="1"/>
    <b v="1"/>
    <n v="1.5"/>
    <n v="1"/>
    <s v="Pop Corners "/>
    <s v=" White Cheddar"/>
    <m/>
    <x v="1"/>
    <s v=" May 15"/>
    <n v="2022"/>
  </r>
  <r>
    <s v="Processed"/>
    <s v="VJ300320692"/>
    <s v="EB Public Library"/>
    <s v="EB Public Library x1380"/>
    <s v="Pop Corners - White Cheddar"/>
    <s v="Food"/>
    <n v="15114543591"/>
    <s v="Sunday, May 15, 2022"/>
    <s v="Cash"/>
    <n v="113"/>
    <n v="1.5"/>
    <n v="1"/>
    <n v="113"/>
    <n v="1.5"/>
    <n v="1"/>
    <n v="1.5"/>
    <n v="1.5"/>
    <x v="134"/>
    <s v="Pop Corners - White Cheddar"/>
    <s v="Food"/>
    <x v="1"/>
    <b v="1"/>
    <n v="1.5"/>
    <n v="1"/>
    <s v="Pop Corners "/>
    <s v=" White Cheddar"/>
    <m/>
    <x v="1"/>
    <s v=" May 15"/>
    <n v="2022"/>
  </r>
  <r>
    <s v="Processed"/>
    <s v="VJ300320692"/>
    <s v="EB Public Library"/>
    <s v="EB Public Library x1380"/>
    <s v="SunChips Multigrain - Harvest Cheddar"/>
    <s v="Food"/>
    <n v="15114550450"/>
    <s v="Sunday, May 15, 2022"/>
    <s v="Credit"/>
    <n v="112"/>
    <n v="1.5"/>
    <n v="1"/>
    <n v="112"/>
    <n v="1.5"/>
    <n v="1"/>
    <n v="1.5"/>
    <n v="1.5"/>
    <x v="134"/>
    <s v="SunChips Multigrain - Harvest Cheddar"/>
    <s v="Food"/>
    <x v="1"/>
    <b v="1"/>
    <n v="1.5"/>
    <n v="1"/>
    <s v="SunChips Multigrain "/>
    <s v=" Harvest Cheddar"/>
    <m/>
    <x v="1"/>
    <s v=" May 15"/>
    <n v="2022"/>
  </r>
  <r>
    <s v="Processed"/>
    <s v="VJ300320692"/>
    <s v="EB Public Library"/>
    <s v="EB Public Library x1380"/>
    <s v="Poland Springs Water"/>
    <s v="Water"/>
    <n v="15114568767"/>
    <s v="Sunday, May 15, 2022"/>
    <s v="Cash"/>
    <n v="144"/>
    <n v="1.5"/>
    <n v="1"/>
    <n v="144"/>
    <n v="1.5"/>
    <n v="1"/>
    <n v="1.5"/>
    <n v="1.5"/>
    <x v="134"/>
    <s v="Poland Springs Water"/>
    <s v="Water"/>
    <x v="3"/>
    <b v="1"/>
    <n v="1.5"/>
    <n v="1"/>
    <s v="Poland Springs Water"/>
    <m/>
    <m/>
    <x v="1"/>
    <s v=" May 15"/>
    <n v="2022"/>
  </r>
  <r>
    <s v="Processed"/>
    <s v="VJ300320692"/>
    <s v="EB Public Library"/>
    <s v="EB Public Library x1380"/>
    <s v="Goldfish Baked - Cheddar"/>
    <s v="Food"/>
    <n v="15114633426"/>
    <s v="Sunday, May 15, 2022"/>
    <s v="Credit"/>
    <n v="122"/>
    <n v="1.25"/>
    <n v="1"/>
    <n v="122"/>
    <n v="1.25"/>
    <n v="1"/>
    <n v="1.25"/>
    <n v="1.25"/>
    <x v="134"/>
    <s v="Goldfish Baked - Cheddar"/>
    <s v="Food"/>
    <x v="1"/>
    <b v="1"/>
    <n v="1.25"/>
    <n v="0.83333333333333337"/>
    <s v="Goldfish Baked "/>
    <s v=" Cheddar"/>
    <m/>
    <x v="1"/>
    <s v=" May 15"/>
    <n v="2022"/>
  </r>
  <r>
    <s v="Processed"/>
    <s v="VJ300320692"/>
    <s v="EB Public Library"/>
    <s v="EB Public Library x1380"/>
    <s v="Poland Springs Water"/>
    <s v="Water"/>
    <n v="15114648200"/>
    <s v="Sunday, May 15, 2022"/>
    <s v="Cash"/>
    <n v="144"/>
    <n v="1.5"/>
    <n v="1"/>
    <n v="144"/>
    <n v="1.5"/>
    <n v="1"/>
    <n v="1.5"/>
    <n v="1.5"/>
    <x v="134"/>
    <s v="Poland Springs Water"/>
    <s v="Water"/>
    <x v="3"/>
    <b v="1"/>
    <n v="1.5"/>
    <n v="1"/>
    <s v="Poland Springs Water"/>
    <m/>
    <m/>
    <x v="1"/>
    <s v=" May 15"/>
    <n v="2022"/>
  </r>
  <r>
    <s v="Processed"/>
    <s v="VJ300320692"/>
    <s v="EB Public Library"/>
    <s v="EB Public Library x1380"/>
    <s v="Wonderful Pistachios - Variety"/>
    <s v="Food"/>
    <n v="15114760695"/>
    <s v="Sunday, May 15, 2022"/>
    <s v="Cash"/>
    <n v="134"/>
    <n v="2"/>
    <n v="1"/>
    <n v="134"/>
    <n v="2"/>
    <n v="1"/>
    <n v="2"/>
    <n v="2"/>
    <x v="134"/>
    <s v="Wonderful Pistachios - Variety"/>
    <s v="Food"/>
    <x v="1"/>
    <b v="1"/>
    <n v="2"/>
    <n v="1.3333333333333333"/>
    <s v="Wonderful Pistachios "/>
    <s v=" Variety"/>
    <m/>
    <x v="1"/>
    <s v=" May 15"/>
    <n v="2022"/>
  </r>
  <r>
    <s v="Processed"/>
    <s v="VJ300320692"/>
    <s v="EB Public Library"/>
    <s v="EB Public Library x1380"/>
    <s v="Goldfish Baked - Cheddar"/>
    <s v="Food"/>
    <n v="15114828368"/>
    <s v="Sunday, May 15, 2022"/>
    <s v="Credit"/>
    <n v="122"/>
    <n v="1.25"/>
    <n v="1"/>
    <n v="122"/>
    <n v="1.25"/>
    <n v="1"/>
    <n v="1.25"/>
    <n v="1.25"/>
    <x v="134"/>
    <s v="Goldfish Baked - Cheddar"/>
    <s v="Food"/>
    <x v="1"/>
    <b v="1"/>
    <n v="1.25"/>
    <n v="0.83333333333333337"/>
    <s v="Goldfish Baked "/>
    <s v=" Cheddar"/>
    <m/>
    <x v="1"/>
    <s v=" May 15"/>
    <n v="2022"/>
  </r>
  <r>
    <s v="Processed"/>
    <s v="VJ300320692"/>
    <s v="EB Public Library"/>
    <s v="EB Public Library x1380"/>
    <s v="Poland Springs Water"/>
    <s v="Water"/>
    <n v="15114830866"/>
    <s v="Sunday, May 15, 2022"/>
    <s v="Credit"/>
    <n v="144"/>
    <n v="1.5"/>
    <n v="1"/>
    <n v="144"/>
    <n v="1.5"/>
    <n v="1"/>
    <n v="1.5"/>
    <n v="1.5"/>
    <x v="134"/>
    <s v="Poland Springs Water"/>
    <s v="Water"/>
    <x v="3"/>
    <b v="1"/>
    <n v="1.5"/>
    <n v="1"/>
    <s v="Poland Springs Water"/>
    <m/>
    <m/>
    <x v="1"/>
    <s v=" May 15"/>
    <n v="2022"/>
  </r>
  <r>
    <s v="Processed"/>
    <s v="VJ300320692"/>
    <s v="EB Public Library"/>
    <s v="EB Public Library x1380"/>
    <s v="SunChips Multigrain - Harvest Cheddar"/>
    <s v="Food"/>
    <n v="15114833497"/>
    <s v="Sunday, May 15, 2022"/>
    <s v="Credit"/>
    <n v="112"/>
    <n v="1.5"/>
    <n v="1"/>
    <n v="112"/>
    <n v="1.5"/>
    <n v="1"/>
    <n v="1.5"/>
    <n v="1.5"/>
    <x v="134"/>
    <s v="SunChips Multigrain - Harvest Cheddar"/>
    <s v="Food"/>
    <x v="1"/>
    <b v="1"/>
    <n v="1.5"/>
    <n v="1"/>
    <s v="SunChips Multigrain "/>
    <s v=" Harvest Cheddar"/>
    <m/>
    <x v="1"/>
    <s v=" May 15"/>
    <n v="2022"/>
  </r>
  <r>
    <s v="Processed"/>
    <s v="VJ300320692"/>
    <s v="EB Public Library"/>
    <s v="EB Public Library x1380"/>
    <s v="Goldfish Baked - Cheddar"/>
    <s v="Food"/>
    <n v="15114836940"/>
    <s v="Sunday, May 15, 2022"/>
    <s v="Credit"/>
    <n v="122"/>
    <n v="1.25"/>
    <n v="1"/>
    <n v="122"/>
    <n v="1.25"/>
    <n v="1"/>
    <n v="1.25"/>
    <n v="1.25"/>
    <x v="134"/>
    <s v="Goldfish Baked - Cheddar"/>
    <s v="Food"/>
    <x v="1"/>
    <b v="1"/>
    <n v="1.25"/>
    <n v="0.83333333333333337"/>
    <s v="Goldfish Baked "/>
    <s v=" Cheddar"/>
    <m/>
    <x v="1"/>
    <s v=" May 15"/>
    <n v="2022"/>
  </r>
  <r>
    <s v="Processed"/>
    <s v="VJ300320692"/>
    <s v="EB Public Library"/>
    <s v="EB Public Library x1380"/>
    <s v="CheezIt - Double Cheese"/>
    <s v="Food"/>
    <n v="15114874556"/>
    <s v="Sunday, May 15, 2022"/>
    <s v="Cash"/>
    <n v="123"/>
    <n v="1.25"/>
    <n v="1"/>
    <n v="123"/>
    <n v="1.25"/>
    <n v="1"/>
    <n v="1.25"/>
    <n v="1.25"/>
    <x v="134"/>
    <s v="CheezIt - Double Cheese"/>
    <s v="Food"/>
    <x v="1"/>
    <b v="1"/>
    <n v="1.25"/>
    <n v="0.83333333333333337"/>
    <s v="CheezIt "/>
    <s v=" Double Cheese"/>
    <m/>
    <x v="1"/>
    <s v=" May 15"/>
    <n v="2022"/>
  </r>
  <r>
    <s v="Processed"/>
    <s v="VJ300320692"/>
    <s v="EB Public Library"/>
    <s v="EB Public Library x1380"/>
    <s v="Oreo Mini - Go Paks"/>
    <m/>
    <n v="15114878843"/>
    <s v="Sunday, May 15, 2022"/>
    <s v="Cash"/>
    <n v="152"/>
    <n v="4"/>
    <n v="1"/>
    <n v="152"/>
    <n v="4"/>
    <n v="1"/>
    <n v="4"/>
    <n v="4"/>
    <x v="134"/>
    <s v="Oreo Mini - Go Paks"/>
    <s v="Cell is Blank - Dis-regard"/>
    <x v="1"/>
    <b v="1"/>
    <n v="4"/>
    <n v="2.6666666666666665"/>
    <s v="Oreo Mini "/>
    <s v=" Go Paks"/>
    <m/>
    <x v="1"/>
    <s v=" May 15"/>
    <n v="2022"/>
  </r>
  <r>
    <s v="Processed"/>
    <s v="VJ300320692"/>
    <s v="EB Public Library"/>
    <s v="EB Public Library x1380"/>
    <s v="Ice Breakers Ice Cubes - PepperMint"/>
    <s v="Food"/>
    <n v="15114955739"/>
    <s v="Sunday, May 15, 2022"/>
    <s v="Cash"/>
    <n v="155"/>
    <n v="5"/>
    <n v="1"/>
    <n v="155"/>
    <n v="5"/>
    <n v="1"/>
    <n v="5"/>
    <n v="5"/>
    <x v="134"/>
    <s v="Ice Breakers Ice Cubes - PepperMint"/>
    <s v="Food"/>
    <x v="1"/>
    <b v="1"/>
    <n v="5"/>
    <n v="3.3333333333333335"/>
    <s v="Ice Breakers Ice Cubes "/>
    <s v=" PepperMint"/>
    <m/>
    <x v="1"/>
    <s v=" May 15"/>
    <n v="2022"/>
  </r>
  <r>
    <s v="Processed"/>
    <s v="VJ300320611"/>
    <s v="Brunswick Sq Mall"/>
    <s v="BSQ Mall x1366 - ATT"/>
    <s v="Vitamin Water - XXX Acai BB Pomegranate"/>
    <s v="Water"/>
    <n v="15115161327"/>
    <s v="Sunday, May 15, 2022"/>
    <s v="Cash"/>
    <n v="147"/>
    <n v="2.75"/>
    <n v="1"/>
    <n v="147"/>
    <n v="2.75"/>
    <n v="1"/>
    <n v="2.75"/>
    <n v="2.75"/>
    <x v="134"/>
    <s v="Vitamin Water - XXX Acai BB Pomegranate"/>
    <s v="Water"/>
    <x v="3"/>
    <b v="1"/>
    <n v="2.75"/>
    <n v="1.8333333333333333"/>
    <s v="Vitamin Water "/>
    <s v=" XXX Acai BB Pomegranate"/>
    <m/>
    <x v="1"/>
    <s v=" May 15"/>
    <n v="2022"/>
  </r>
  <r>
    <s v="Processed"/>
    <s v="VJ300320611"/>
    <s v="Brunswick Sq Mall"/>
    <s v="BSQ Mall x1366 - ATT"/>
    <s v="Bubly - Mango"/>
    <s v="Carbonated"/>
    <n v="15115497750"/>
    <s v="Sunday, May 15, 2022"/>
    <s v="Credit"/>
    <n v="141"/>
    <n v="1.5"/>
    <n v="1"/>
    <n v="141"/>
    <n v="1.5"/>
    <n v="1"/>
    <n v="1.5"/>
    <n v="1.5"/>
    <x v="134"/>
    <s v="Bubly - Mango"/>
    <s v="Carbonated"/>
    <x v="0"/>
    <b v="1"/>
    <n v="1.5"/>
    <n v="1"/>
    <s v="Bubly "/>
    <s v=" Mango"/>
    <m/>
    <x v="1"/>
    <s v=" May 15"/>
    <n v="2022"/>
  </r>
  <r>
    <s v="Processed"/>
    <s v="VJ300205292"/>
    <s v="Brunswick Sq Mall"/>
    <s v="BSQ Mall x1364 - Zales"/>
    <s v="Coca Cola - Zero Sugar"/>
    <s v="Carbonated"/>
    <n v="15115802639"/>
    <s v="Sunday, May 15, 2022"/>
    <s v="Cash"/>
    <n v="140"/>
    <n v="1.5"/>
    <n v="1"/>
    <n v="140"/>
    <n v="1.5"/>
    <n v="1"/>
    <n v="1.5"/>
    <n v="1.5"/>
    <x v="134"/>
    <s v="Coca Cola - Zero Sugar"/>
    <s v="Carbonated"/>
    <x v="0"/>
    <b v="1"/>
    <n v="1.5"/>
    <n v="1"/>
    <s v="Coca Cola "/>
    <s v=" Zero Sugar"/>
    <m/>
    <x v="1"/>
    <s v=" May 15"/>
    <n v="2022"/>
  </r>
  <r>
    <s v="Processed"/>
    <s v="VJ300320609"/>
    <s v="GuttenPlans"/>
    <s v="GuttenPlans x1367"/>
    <s v="Red Bull - Original"/>
    <s v="Carbonated"/>
    <n v="15116533564"/>
    <s v="Monday, May 16, 2022"/>
    <s v="Credit"/>
    <n v="148"/>
    <n v="3.5"/>
    <n v="1"/>
    <n v="148"/>
    <n v="3.5"/>
    <n v="1"/>
    <n v="3.5"/>
    <n v="3.5"/>
    <x v="135"/>
    <s v="Red Bull - Original"/>
    <s v="Carbonated"/>
    <x v="0"/>
    <b v="1"/>
    <n v="3.5"/>
    <n v="2.3333333333333335"/>
    <s v="Red Bull "/>
    <s v=" Original"/>
    <m/>
    <x v="2"/>
    <s v=" May 16"/>
    <n v="2022"/>
  </r>
  <r>
    <s v="Processed"/>
    <s v="VJ300205292"/>
    <s v="Brunswick Sq Mall"/>
    <s v="BSQ Mall x1364 - Zales"/>
    <s v="Monster Energy Original"/>
    <s v="Carbonated"/>
    <n v="15117161344"/>
    <s v="Monday, May 16, 2022"/>
    <s v="Credit"/>
    <n v="146"/>
    <n v="3"/>
    <n v="1"/>
    <n v="146"/>
    <n v="3"/>
    <n v="1"/>
    <n v="3"/>
    <n v="3"/>
    <x v="135"/>
    <s v="Monster Energy Original"/>
    <s v="Carbonated"/>
    <x v="0"/>
    <b v="1"/>
    <n v="3"/>
    <n v="2"/>
    <s v="Monster Energy Original"/>
    <m/>
    <m/>
    <x v="2"/>
    <s v=" May 16"/>
    <n v="2022"/>
  </r>
  <r>
    <s v="Processed"/>
    <s v="VJ300320692"/>
    <s v="EB Public Library"/>
    <s v="EB Public Library x1380"/>
    <s v="CheezIt - Go Paks"/>
    <s v="Food"/>
    <n v="15117719787"/>
    <s v="Monday, May 16, 2022"/>
    <s v="Cash"/>
    <n v="150"/>
    <n v="3"/>
    <n v="1"/>
    <n v="150"/>
    <n v="3"/>
    <n v="1"/>
    <n v="3"/>
    <n v="3"/>
    <x v="135"/>
    <s v="CheezIt - Go Paks"/>
    <s v="Food"/>
    <x v="1"/>
    <b v="1"/>
    <n v="3"/>
    <n v="2"/>
    <s v="CheezIt "/>
    <s v=" Go Paks"/>
    <m/>
    <x v="2"/>
    <s v=" May 16"/>
    <n v="2022"/>
  </r>
  <r>
    <s v="Processed"/>
    <s v="VJ300320609"/>
    <s v="GuttenPlans"/>
    <s v="GuttenPlans x1367"/>
    <s v="Red Bull - Original"/>
    <s v="Carbonated"/>
    <n v="15118540836"/>
    <s v="Monday, May 16, 2022"/>
    <s v="Credit"/>
    <n v="148"/>
    <n v="3.5"/>
    <n v="1"/>
    <n v="148"/>
    <n v="3.5"/>
    <n v="1"/>
    <n v="3.5"/>
    <n v="3.5"/>
    <x v="135"/>
    <s v="Red Bull - Original"/>
    <s v="Carbonated"/>
    <x v="0"/>
    <b v="1"/>
    <n v="3.5"/>
    <n v="2.3333333333333335"/>
    <s v="Red Bull "/>
    <s v=" Original"/>
    <m/>
    <x v="2"/>
    <s v=" May 16"/>
    <n v="2022"/>
  </r>
  <r>
    <s v="Processed"/>
    <s v="VJ300320692"/>
    <s v="EB Public Library"/>
    <s v="EB Public Library x1380"/>
    <s v="Coca Cola - Zero Sugar"/>
    <s v="Carbonated"/>
    <n v="15119010803"/>
    <s v="Monday, May 16, 2022"/>
    <s v="Cash"/>
    <n v="142"/>
    <n v="1.5"/>
    <n v="1"/>
    <n v="142"/>
    <n v="1.5"/>
    <n v="1"/>
    <n v="1.5"/>
    <n v="1.5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09"/>
    <s v="GuttenPlans"/>
    <s v="GuttenPlans x1367"/>
    <s v="Funyuns - Flaming Hot"/>
    <s v="Food"/>
    <n v="15119135090"/>
    <s v="Monday, May 16, 2022"/>
    <s v="Credit"/>
    <n v="110"/>
    <n v="1.5"/>
    <n v="1"/>
    <n v="110"/>
    <n v="1.5"/>
    <n v="1"/>
    <n v="1.5"/>
    <n v="6.5"/>
    <x v="135"/>
    <s v="Funyuns - Flaming Hot"/>
    <s v="Food"/>
    <x v="1"/>
    <b v="1"/>
    <n v="1.5"/>
    <n v="1"/>
    <s v="Funyuns "/>
    <s v=" Flaming Hot"/>
    <m/>
    <x v="2"/>
    <s v=" May 16"/>
    <n v="2022"/>
  </r>
  <r>
    <s v="Processed"/>
    <s v="VJ300320609"/>
    <s v="GuttenPlans"/>
    <s v="GuttenPlans x1367"/>
    <s v="Snapple Tea - Raspberry"/>
    <s v="Non Carbonated"/>
    <n v="15119135090"/>
    <s v="Monday, May 16, 2022"/>
    <s v="Credit"/>
    <n v="147"/>
    <n v="2.5"/>
    <n v="1"/>
    <n v="147"/>
    <n v="2.5"/>
    <n v="1"/>
    <n v="2.5"/>
    <n v="6.5"/>
    <x v="135"/>
    <s v="Snapple Tea - Raspberry"/>
    <s v="Non Carbonated"/>
    <x v="2"/>
    <b v="1"/>
    <n v="2.5"/>
    <n v="1.6666666666666667"/>
    <s v="Snapple Tea "/>
    <s v=" Raspberry"/>
    <m/>
    <x v="2"/>
    <s v=" May 16"/>
    <n v="2022"/>
  </r>
  <r>
    <s v="Processed"/>
    <s v="VJ300320609"/>
    <s v="GuttenPlans"/>
    <s v="GuttenPlans x1367"/>
    <s v="KitKat - Crisp Wafers"/>
    <s v="Food"/>
    <n v="15119135090"/>
    <s v="Monday, May 16, 2022"/>
    <s v="Credit"/>
    <n v="138"/>
    <n v="2.5"/>
    <n v="1"/>
    <n v="138"/>
    <n v="2.5"/>
    <n v="1"/>
    <n v="2.5"/>
    <n v="6.5"/>
    <x v="135"/>
    <s v="KitKat - Crisp Wafers"/>
    <s v="Food"/>
    <x v="1"/>
    <b v="1"/>
    <n v="2.5"/>
    <n v="1.6666666666666667"/>
    <s v="KitKat "/>
    <s v=" Crisp Wafers"/>
    <m/>
    <x v="2"/>
    <s v=" May 16"/>
    <n v="2022"/>
  </r>
  <r>
    <s v="Processed"/>
    <s v="VJ300205292"/>
    <s v="Brunswick Sq Mall"/>
    <s v="BSQ Mall x1364 - Zales"/>
    <s v="Poland Springs Water"/>
    <s v="Water"/>
    <n v="15119780268"/>
    <s v="Monday, May 16, 2022"/>
    <s v="Cash"/>
    <n v="144"/>
    <n v="1.5"/>
    <n v="1"/>
    <n v="144"/>
    <n v="1.5"/>
    <n v="1"/>
    <n v="1.5"/>
    <n v="1.5"/>
    <x v="135"/>
    <s v="Poland Springs Water"/>
    <s v="Water"/>
    <x v="3"/>
    <b v="1"/>
    <n v="1.5"/>
    <n v="1"/>
    <s v="Poland Springs Water"/>
    <m/>
    <m/>
    <x v="2"/>
    <s v=" May 16"/>
    <n v="2022"/>
  </r>
  <r>
    <s v="Processed"/>
    <s v="VJ300320692"/>
    <s v="EB Public Library"/>
    <s v="EB Public Library x1380"/>
    <s v="Belvita Snack Packs - Blueberry"/>
    <s v="Food"/>
    <n v="15119961703"/>
    <s v="Monday, May 16, 2022"/>
    <s v="Cash"/>
    <n v="138"/>
    <n v="1.5"/>
    <n v="1"/>
    <n v="138"/>
    <n v="1.5"/>
    <n v="1"/>
    <n v="1.5"/>
    <n v="1.5"/>
    <x v="135"/>
    <s v="Belvita Snack Packs - Blueberry"/>
    <s v="Food"/>
    <x v="1"/>
    <b v="1"/>
    <n v="1.5"/>
    <n v="1"/>
    <s v="Belvita Snack Packs "/>
    <s v=" Blueberry"/>
    <m/>
    <x v="2"/>
    <s v=" May 16"/>
    <n v="2022"/>
  </r>
  <r>
    <s v="Processed"/>
    <s v="VJ300320692"/>
    <s v="EB Public Library"/>
    <s v="EB Public Library x1380"/>
    <s v="Snyder's of Hanover Pretzel Pieces - Honey Mu"/>
    <s v="Food"/>
    <n v="15119963971"/>
    <s v="Monday, May 16, 2022"/>
    <s v="Cash"/>
    <n v="120"/>
    <n v="2"/>
    <n v="1"/>
    <n v="120"/>
    <n v="2"/>
    <n v="1"/>
    <n v="2"/>
    <n v="2"/>
    <x v="135"/>
    <s v="Snyder's of Hanover Pretzel Pieces - Honey Mu"/>
    <s v="Food"/>
    <x v="1"/>
    <b v="1"/>
    <n v="2"/>
    <n v="1.3333333333333333"/>
    <s v="Snyder's of Hanover Pretzel Pieces "/>
    <s v=" Honey Mu"/>
    <m/>
    <x v="2"/>
    <s v=" May 16"/>
    <n v="2022"/>
  </r>
  <r>
    <s v="Processed"/>
    <s v="VJ300320692"/>
    <s v="EB Public Library"/>
    <s v="EB Public Library x1380"/>
    <s v="Goldfish Baked - Cheddar"/>
    <s v="Food"/>
    <n v="15119966572"/>
    <s v="Monday, May 16, 2022"/>
    <s v="Cash"/>
    <n v="122"/>
    <n v="1.25"/>
    <n v="1"/>
    <n v="122"/>
    <n v="1.25"/>
    <n v="1"/>
    <n v="1.25"/>
    <n v="1.25"/>
    <x v="135"/>
    <s v="Goldfish Baked - Cheddar"/>
    <s v="Food"/>
    <x v="1"/>
    <b v="1"/>
    <n v="1.25"/>
    <n v="0.83333333333333337"/>
    <s v="Goldfish Baked "/>
    <s v=" Cheddar"/>
    <m/>
    <x v="2"/>
    <s v=" May 16"/>
    <n v="2022"/>
  </r>
  <r>
    <s v="Processed"/>
    <s v="VJ300320692"/>
    <s v="EB Public Library"/>
    <s v="EB Public Library x1380"/>
    <s v="Oreo Mini - Go Paks"/>
    <m/>
    <n v="15119978079"/>
    <s v="Monday, May 16, 2022"/>
    <s v="Cash"/>
    <n v="152"/>
    <n v="4"/>
    <n v="1"/>
    <n v="152"/>
    <n v="4"/>
    <n v="1"/>
    <n v="4"/>
    <n v="4"/>
    <x v="135"/>
    <s v="Oreo Mini - Go Paks"/>
    <s v="Cell is Blank - Dis-regard"/>
    <x v="1"/>
    <b v="1"/>
    <n v="4"/>
    <n v="2.6666666666666665"/>
    <s v="Oreo Mini "/>
    <s v=" Go Paks"/>
    <m/>
    <x v="2"/>
    <s v=" May 16"/>
    <n v="2022"/>
  </r>
  <r>
    <s v="Processed"/>
    <s v="VJ300320692"/>
    <s v="EB Public Library"/>
    <s v="EB Public Library x1380"/>
    <s v="Takis - Hot Chilli Pepper &amp; Lime"/>
    <s v="Food"/>
    <n v="15120001710"/>
    <s v="Monday, May 16, 2022"/>
    <s v="Cash"/>
    <n v="114"/>
    <n v="1.5"/>
    <n v="1"/>
    <n v="114"/>
    <n v="1.5"/>
    <n v="1"/>
    <n v="1.5"/>
    <n v="1.5"/>
    <x v="135"/>
    <s v="Takis - Hot Chilli Pepper &amp; Lime"/>
    <s v="Food"/>
    <x v="1"/>
    <b v="1"/>
    <n v="1.5"/>
    <n v="1"/>
    <s v="Takis "/>
    <s v=" Hot Chilli Pepper &amp; Lime"/>
    <m/>
    <x v="2"/>
    <s v=" May 16"/>
    <n v="2022"/>
  </r>
  <r>
    <s v="Processed"/>
    <s v="VJ300320692"/>
    <s v="EB Public Library"/>
    <s v="EB Public Library x1380"/>
    <s v="Pop Corners - Sea Salt"/>
    <s v="Food"/>
    <n v="15120109380"/>
    <s v="Monday, May 16, 2022"/>
    <s v="Cash"/>
    <n v="111"/>
    <n v="1.5"/>
    <n v="1"/>
    <n v="111"/>
    <n v="1.5"/>
    <n v="1"/>
    <n v="1.5"/>
    <n v="1.5"/>
    <x v="135"/>
    <s v="Pop Corners - Sea Salt"/>
    <s v="Food"/>
    <x v="1"/>
    <b v="1"/>
    <n v="1.5"/>
    <n v="1"/>
    <s v="Pop Corners "/>
    <s v=" Sea Salt"/>
    <m/>
    <x v="2"/>
    <s v=" May 16"/>
    <n v="2022"/>
  </r>
  <r>
    <s v="Processed"/>
    <s v="VJ300205292"/>
    <s v="Brunswick Sq Mall"/>
    <s v="BSQ Mall x1364 - Zales"/>
    <s v="Poland Springs Water"/>
    <s v="Water"/>
    <n v="15120132397"/>
    <s v="Monday, May 16, 2022"/>
    <s v="Credit"/>
    <n v="144"/>
    <n v="1.5"/>
    <n v="1"/>
    <n v="144"/>
    <n v="1.5"/>
    <n v="1"/>
    <n v="1.5"/>
    <n v="1.5"/>
    <x v="135"/>
    <s v="Poland Springs Water"/>
    <s v="Water"/>
    <x v="3"/>
    <b v="1"/>
    <n v="1.5"/>
    <n v="1"/>
    <s v="Poland Springs Water"/>
    <m/>
    <m/>
    <x v="2"/>
    <s v=" May 16"/>
    <n v="2022"/>
  </r>
  <r>
    <s v="Processed"/>
    <s v="VJ300320609"/>
    <s v="GuttenPlans"/>
    <s v="GuttenPlans x1367"/>
    <s v="Coca Cola - Zero Sugar"/>
    <s v="Carbonated"/>
    <n v="15120138078"/>
    <s v="Monday, May 16, 2022"/>
    <s v="Cash"/>
    <n v="141"/>
    <n v="1.5"/>
    <n v="1"/>
    <n v="141"/>
    <n v="1.5"/>
    <n v="1"/>
    <n v="1.5"/>
    <n v="1.5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92"/>
    <s v="EB Public Library"/>
    <s v="EB Public Library x1380"/>
    <s v="Coca Cola - Zero Sugar"/>
    <s v="Carbonated"/>
    <n v="15120155706"/>
    <s v="Monday, May 16, 2022"/>
    <s v="Credit"/>
    <n v="142"/>
    <n v="1.5"/>
    <n v="2"/>
    <n v="142"/>
    <n v="1.5"/>
    <n v="2"/>
    <n v="3"/>
    <n v="3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11"/>
    <s v="Brunswick Sq Mall"/>
    <s v="BSQ Mall x1366 - ATT"/>
    <s v="Bai Lemonade - Burundi Blueberry"/>
    <s v="Non Carbonated"/>
    <n v="15120321256"/>
    <s v="Monday, May 16, 2022"/>
    <s v="Credit"/>
    <n v="144"/>
    <n v="2.5"/>
    <n v="1"/>
    <n v="144"/>
    <n v="2.5"/>
    <n v="1"/>
    <n v="2.5"/>
    <n v="2.5"/>
    <x v="135"/>
    <s v="Bai Lemonade - Burundi Blueberry"/>
    <s v="Non Carbonated"/>
    <x v="2"/>
    <b v="1"/>
    <n v="2.5"/>
    <n v="1.6666666666666667"/>
    <s v="Bai Lemonade "/>
    <s v=" Burundi Blueberry"/>
    <m/>
    <x v="2"/>
    <s v=" May 16"/>
    <n v="2022"/>
  </r>
  <r>
    <s v="Processed"/>
    <s v="VJ300320609"/>
    <s v="GuttenPlans"/>
    <s v="GuttenPlans x1367"/>
    <s v="Red Bull - Original"/>
    <s v="Carbonated"/>
    <n v="15120364952"/>
    <s v="Monday, May 16, 2022"/>
    <s v="Cash"/>
    <n v="148"/>
    <n v="3.5"/>
    <n v="1"/>
    <n v="148"/>
    <n v="3.5"/>
    <n v="1"/>
    <n v="3.5"/>
    <n v="3.5"/>
    <x v="135"/>
    <s v="Red Bull - Original"/>
    <s v="Carbonated"/>
    <x v="0"/>
    <b v="1"/>
    <n v="3.5"/>
    <n v="2.3333333333333335"/>
    <s v="Red Bull "/>
    <s v=" Original"/>
    <m/>
    <x v="2"/>
    <s v=" May 16"/>
    <n v="2022"/>
  </r>
  <r>
    <s v="Processed"/>
    <s v="VJ300320609"/>
    <s v="GuttenPlans"/>
    <s v="GuttenPlans x1367"/>
    <s v="Cheetos Puffs"/>
    <s v="Food"/>
    <n v="15120367177"/>
    <s v="Monday, May 16, 2022"/>
    <s v="Cash"/>
    <n v="112"/>
    <n v="1.5"/>
    <n v="1"/>
    <n v="112"/>
    <n v="1.5"/>
    <n v="1"/>
    <n v="1.5"/>
    <n v="1.5"/>
    <x v="135"/>
    <s v="Cheetos Puffs"/>
    <s v="Food"/>
    <x v="1"/>
    <b v="1"/>
    <n v="1.5"/>
    <n v="1"/>
    <s v="Cheetos Puffs"/>
    <m/>
    <m/>
    <x v="2"/>
    <s v=" May 16"/>
    <n v="2022"/>
  </r>
  <r>
    <s v="Processed"/>
    <s v="VJ300320609"/>
    <s v="GuttenPlans"/>
    <s v="GuttenPlans x1367"/>
    <s v="Coca Cola - Zero Sugar"/>
    <s v="Carbonated"/>
    <n v="15121131764"/>
    <s v="Monday, May 16, 2022"/>
    <s v="Cash"/>
    <n v="141"/>
    <n v="1.5"/>
    <n v="1"/>
    <n v="141"/>
    <n v="1.5"/>
    <n v="1"/>
    <n v="1.5"/>
    <n v="1.5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09"/>
    <s v="GuttenPlans"/>
    <s v="GuttenPlans x1367"/>
    <s v="KitKat - Crisp Wafers"/>
    <s v="Food"/>
    <n v="15121246955"/>
    <s v="Monday, May 16, 2022"/>
    <s v="Cash"/>
    <n v="138"/>
    <n v="2.5"/>
    <n v="1"/>
    <n v="138"/>
    <n v="2.5"/>
    <n v="1"/>
    <n v="2.5"/>
    <n v="2.5"/>
    <x v="135"/>
    <s v="KitKat - Crisp Wafers"/>
    <s v="Food"/>
    <x v="1"/>
    <b v="1"/>
    <n v="2.5"/>
    <n v="1.6666666666666667"/>
    <s v="KitKat "/>
    <s v=" Crisp Wafers"/>
    <m/>
    <x v="2"/>
    <s v=" May 16"/>
    <n v="2022"/>
  </r>
  <r>
    <s v="Processed"/>
    <s v="VJ300320609"/>
    <s v="GuttenPlans"/>
    <s v="GuttenPlans x1367"/>
    <s v="Coca Cola - Zero Sugar"/>
    <s v="Carbonated"/>
    <n v="15121247035"/>
    <s v="Monday, May 16, 2022"/>
    <s v="Cash"/>
    <n v="142"/>
    <n v="1.5"/>
    <n v="1"/>
    <n v="142"/>
    <n v="1.5"/>
    <n v="1"/>
    <n v="1.5"/>
    <n v="1.5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09"/>
    <s v="GuttenPlans"/>
    <s v="GuttenPlans x1367"/>
    <s v="Coca Cola - Zero Sugar"/>
    <s v="Carbonated"/>
    <n v="15121247529"/>
    <s v="Monday, May 16, 2022"/>
    <s v="Cash"/>
    <n v="141"/>
    <n v="1.5"/>
    <n v="1"/>
    <n v="141"/>
    <n v="1.5"/>
    <n v="1"/>
    <n v="1.5"/>
    <n v="1.5"/>
    <x v="135"/>
    <s v="Coca Cola - Zero Sugar"/>
    <s v="Carbonated"/>
    <x v="0"/>
    <b v="1"/>
    <n v="1.5"/>
    <n v="1"/>
    <s v="Coca Cola "/>
    <s v=" Zero Sugar"/>
    <m/>
    <x v="2"/>
    <s v=" May 16"/>
    <n v="2022"/>
  </r>
  <r>
    <s v="Processed"/>
    <s v="VJ300320609"/>
    <s v="GuttenPlans"/>
    <s v="GuttenPlans x1367"/>
    <s v="Coca Cola - Zero Sugar"/>
    <s v="Carbonated"/>
    <n v="15121663260"/>
    <s v="Tuesday, May 17, 2022"/>
    <s v="Cash"/>
    <n v="141"/>
    <n v="1.5"/>
    <n v="1"/>
    <n v="141"/>
    <n v="1.5"/>
    <n v="1"/>
    <n v="1.5"/>
    <n v="1.5"/>
    <x v="135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320609"/>
    <s v="GuttenPlans"/>
    <s v="GuttenPlans x1367"/>
    <s v="Sunkist Soda - Orange"/>
    <s v="Carbonated"/>
    <n v="15121679432"/>
    <s v="Tuesday, May 17, 2022"/>
    <s v="Cash"/>
    <n v="140"/>
    <n v="1.25"/>
    <n v="1"/>
    <n v="140"/>
    <n v="1.25"/>
    <n v="1"/>
    <n v="1.25"/>
    <n v="1.25"/>
    <x v="135"/>
    <s v="Sunkist Soda - Orange"/>
    <s v="Carbonated"/>
    <x v="0"/>
    <b v="1"/>
    <n v="1.25"/>
    <n v="0.83333333333333337"/>
    <s v="Sunkist Soda "/>
    <s v=" Orange"/>
    <m/>
    <x v="3"/>
    <s v=" May 17"/>
    <n v="2022"/>
  </r>
  <r>
    <s v="Processed"/>
    <s v="VJ300320609"/>
    <s v="GuttenPlans"/>
    <s v="GuttenPlans x1367"/>
    <s v="Coca Cola - Zero Sugar"/>
    <s v="Carbonated"/>
    <n v="15121679780"/>
    <s v="Tuesday, May 17, 2022"/>
    <s v="Cash"/>
    <n v="142"/>
    <n v="1.5"/>
    <n v="1"/>
    <n v="142"/>
    <n v="1.5"/>
    <n v="1"/>
    <n v="1.5"/>
    <n v="1.5"/>
    <x v="135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320609"/>
    <s v="GuttenPlans"/>
    <s v="GuttenPlans x1367"/>
    <s v="Sunkist Soda - Orange"/>
    <s v="Carbonated"/>
    <n v="15121682139"/>
    <s v="Tuesday, May 17, 2022"/>
    <s v="Cash"/>
    <n v="140"/>
    <n v="1.25"/>
    <n v="1"/>
    <n v="140"/>
    <n v="1.25"/>
    <n v="1"/>
    <n v="1.25"/>
    <n v="1.25"/>
    <x v="135"/>
    <s v="Sunkist Soda - Orange"/>
    <s v="Carbonated"/>
    <x v="0"/>
    <b v="1"/>
    <n v="1.25"/>
    <n v="0.83333333333333337"/>
    <s v="Sunkist Soda "/>
    <s v=" Orange"/>
    <m/>
    <x v="3"/>
    <s v=" May 17"/>
    <n v="2022"/>
  </r>
  <r>
    <s v="Processed"/>
    <s v="VJ300320609"/>
    <s v="GuttenPlans"/>
    <s v="GuttenPlans x1367"/>
    <s v="Red Bull - Original"/>
    <s v="Carbonated"/>
    <n v="15122212684"/>
    <s v="Tuesday, May 17, 2022"/>
    <s v="Credit"/>
    <n v="148"/>
    <n v="3.5"/>
    <n v="1"/>
    <n v="148"/>
    <n v="3.5"/>
    <n v="1"/>
    <n v="3.5"/>
    <n v="3.5"/>
    <x v="136"/>
    <s v="Red Bull - Original"/>
    <s v="Carbonated"/>
    <x v="0"/>
    <b v="1"/>
    <n v="3.5"/>
    <n v="2.3333333333333335"/>
    <s v="Red Bull "/>
    <s v=" Original"/>
    <m/>
    <x v="3"/>
    <s v=" May 17"/>
    <n v="2022"/>
  </r>
  <r>
    <s v="Processed"/>
    <s v="VJ300320609"/>
    <s v="GuttenPlans"/>
    <s v="GuttenPlans x1367"/>
    <s v="Coca Cola - Zero Sugar"/>
    <s v="Carbonated"/>
    <n v="15122708816"/>
    <s v="Tuesday, May 17, 2022"/>
    <s v="Credit"/>
    <n v="141"/>
    <n v="1.5"/>
    <n v="1"/>
    <n v="141"/>
    <n v="1.5"/>
    <n v="1"/>
    <n v="1.5"/>
    <n v="1.5"/>
    <x v="136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320692"/>
    <s v="EB Public Library"/>
    <s v="EB Public Library x1380"/>
    <s v="Oreo Mini - Go Paks"/>
    <m/>
    <n v="15122831420"/>
    <s v="Tuesday, May 17, 2022"/>
    <s v="Credit"/>
    <n v="152"/>
    <n v="4"/>
    <n v="1"/>
    <n v="152"/>
    <n v="4"/>
    <n v="1"/>
    <n v="4"/>
    <n v="4"/>
    <x v="136"/>
    <s v="Oreo Mini - Go Paks"/>
    <s v="Cell is Blank - Dis-regard"/>
    <x v="1"/>
    <b v="1"/>
    <n v="4"/>
    <n v="2.6666666666666665"/>
    <s v="Oreo Mini "/>
    <s v=" Go Paks"/>
    <m/>
    <x v="3"/>
    <s v=" May 17"/>
    <n v="2022"/>
  </r>
  <r>
    <s v="Processed"/>
    <s v="VJ300320609"/>
    <s v="GuttenPlans"/>
    <s v="GuttenPlans x1367"/>
    <s v="Funyuns - Flaming Hot"/>
    <s v="Food"/>
    <n v="15123024534"/>
    <s v="Tuesday, May 17, 2022"/>
    <s v="Credit"/>
    <n v="110"/>
    <n v="1.5"/>
    <n v="1"/>
    <n v="110"/>
    <n v="1.5"/>
    <n v="1"/>
    <n v="1.5"/>
    <n v="4.5"/>
    <x v="136"/>
    <s v="Funyuns - Flaming Hot"/>
    <s v="Food"/>
    <x v="1"/>
    <b v="1"/>
    <n v="1.5"/>
    <n v="1"/>
    <s v="Funyuns "/>
    <s v=" Flaming Hot"/>
    <m/>
    <x v="3"/>
    <s v=" May 17"/>
    <n v="2022"/>
  </r>
  <r>
    <s v="Processed"/>
    <s v="VJ300320609"/>
    <s v="GuttenPlans"/>
    <s v="GuttenPlans x1367"/>
    <s v="Lays - Classic"/>
    <s v="Food"/>
    <n v="15123024534"/>
    <s v="Tuesday, May 17, 2022"/>
    <s v="Credit"/>
    <n v="125"/>
    <n v="1.5"/>
    <n v="1"/>
    <n v="125"/>
    <n v="1.5"/>
    <n v="1"/>
    <n v="1.5"/>
    <n v="4.5"/>
    <x v="136"/>
    <s v="Lays - Classic"/>
    <s v="Food"/>
    <x v="1"/>
    <b v="1"/>
    <n v="1.5"/>
    <n v="1"/>
    <s v="Lays "/>
    <s v=" Classic"/>
    <m/>
    <x v="3"/>
    <s v=" May 17"/>
    <n v="2022"/>
  </r>
  <r>
    <s v="Processed"/>
    <s v="VJ300320609"/>
    <s v="GuttenPlans"/>
    <s v="GuttenPlans x1367"/>
    <s v="Doritos Spicy Nacho"/>
    <m/>
    <n v="15123024534"/>
    <s v="Tuesday, May 17, 2022"/>
    <s v="Credit"/>
    <n v="113"/>
    <n v="1.5"/>
    <n v="1"/>
    <n v="113"/>
    <n v="1.5"/>
    <n v="1"/>
    <n v="1.5"/>
    <n v="4.5"/>
    <x v="136"/>
    <s v="Doritos Spicy Nacho"/>
    <s v="Cell is Blank - Dis-regard"/>
    <x v="1"/>
    <b v="1"/>
    <n v="1.5"/>
    <n v="1"/>
    <s v="Doritos Spicy Nacho"/>
    <m/>
    <m/>
    <x v="3"/>
    <s v=" May 17"/>
    <n v="2022"/>
  </r>
  <r>
    <s v="Processed"/>
    <s v="VJ300320609"/>
    <s v="GuttenPlans"/>
    <s v="GuttenPlans x1367"/>
    <s v="Chesters Fries Flaming hot"/>
    <s v="Food"/>
    <n v="15123107298"/>
    <s v="Tuesday, May 17, 2022"/>
    <s v="Credit"/>
    <n v="111"/>
    <n v="1.5"/>
    <n v="1"/>
    <n v="111"/>
    <n v="1.5"/>
    <n v="1"/>
    <n v="1.5"/>
    <n v="1.5"/>
    <x v="136"/>
    <s v="Chesters Fries Flaming hot"/>
    <s v="Food"/>
    <x v="1"/>
    <b v="1"/>
    <n v="1.5"/>
    <n v="1"/>
    <s v="Chesters Fries Flaming hot"/>
    <m/>
    <m/>
    <x v="3"/>
    <s v=" May 17"/>
    <n v="2022"/>
  </r>
  <r>
    <s v="Processed"/>
    <s v="VJ300320692"/>
    <s v="EB Public Library"/>
    <s v="EB Public Library x1380"/>
    <s v="BodyArmor LYTE  - Peach Mango"/>
    <s v="Water"/>
    <n v="15123353421"/>
    <s v="Tuesday, May 17, 2022"/>
    <s v="Credit"/>
    <n v="147"/>
    <n v="2.5"/>
    <n v="1"/>
    <n v="147"/>
    <n v="2.5"/>
    <n v="1"/>
    <n v="2.5"/>
    <n v="2.5"/>
    <x v="136"/>
    <s v="BodyArmor LYTE  - Peach Mango"/>
    <s v="Water"/>
    <x v="3"/>
    <b v="1"/>
    <n v="2.5"/>
    <n v="1.6666666666666667"/>
    <s v="BodyArmor LYTE  "/>
    <s v=" Peach Mango"/>
    <m/>
    <x v="3"/>
    <s v=" May 17"/>
    <n v="2022"/>
  </r>
  <r>
    <s v="Processed"/>
    <s v="VJ300320686"/>
    <s v="Earle Asphalt"/>
    <s v="Earle Asphalt x1371"/>
    <s v="CheezIt - Cheddar Sour Cream and Onion"/>
    <s v="Food"/>
    <n v="15123502390"/>
    <s v="Tuesday, May 17, 2022"/>
    <s v="Cash"/>
    <n v="125"/>
    <n v="1.5"/>
    <n v="1"/>
    <n v="125"/>
    <n v="1.5"/>
    <n v="1"/>
    <n v="1.5"/>
    <n v="1.5"/>
    <x v="136"/>
    <s v="CheezIt - Cheddar Sour Cream and Onion"/>
    <s v="Food"/>
    <x v="1"/>
    <b v="1"/>
    <n v="1.5"/>
    <n v="1"/>
    <s v="CheezIt "/>
    <s v=" Cheddar Sour Cream and Onion"/>
    <m/>
    <x v="3"/>
    <s v=" May 17"/>
    <n v="2022"/>
  </r>
  <r>
    <s v="Processed"/>
    <s v="VJ300320611"/>
    <s v="Brunswick Sq Mall"/>
    <s v="BSQ Mall x1366 - ATT"/>
    <s v="Monster Energy Original"/>
    <s v="Carbonated"/>
    <n v="15123743466"/>
    <s v="Tuesday, May 17, 2022"/>
    <s v="Credit"/>
    <n v="146"/>
    <n v="3"/>
    <n v="1"/>
    <n v="146"/>
    <n v="3"/>
    <n v="1"/>
    <n v="3"/>
    <n v="3"/>
    <x v="136"/>
    <s v="Monster Energy Original"/>
    <s v="Carbonated"/>
    <x v="0"/>
    <b v="1"/>
    <n v="3"/>
    <n v="2"/>
    <s v="Monster Energy Original"/>
    <m/>
    <m/>
    <x v="3"/>
    <s v=" May 17"/>
    <n v="2022"/>
  </r>
  <r>
    <s v="Processed"/>
    <s v="VJ300320692"/>
    <s v="EB Public Library"/>
    <s v="EB Public Library x1380"/>
    <s v="Wonderful Pistachios - Variety"/>
    <s v="Food"/>
    <n v="15123984495"/>
    <s v="Tuesday, May 17, 2022"/>
    <s v="Credit"/>
    <n v="134"/>
    <n v="2"/>
    <n v="1"/>
    <n v="134"/>
    <n v="2"/>
    <n v="1"/>
    <n v="2"/>
    <n v="2"/>
    <x v="136"/>
    <s v="Wonderful Pistachios - Variety"/>
    <s v="Food"/>
    <x v="1"/>
    <b v="1"/>
    <n v="2"/>
    <n v="1.3333333333333333"/>
    <s v="Wonderful Pistachios "/>
    <s v=" Variety"/>
    <m/>
    <x v="3"/>
    <s v=" May 17"/>
    <n v="2022"/>
  </r>
  <r>
    <s v="Processed"/>
    <s v="VJ300320609"/>
    <s v="GuttenPlans"/>
    <s v="GuttenPlans x1367"/>
    <s v="Snapple Tea - Raspberry"/>
    <s v="Non Carbonated"/>
    <n v="15123978491"/>
    <s v="Tuesday, May 17, 2022"/>
    <s v="Credit"/>
    <n v="147"/>
    <n v="2.5"/>
    <n v="1"/>
    <n v="147"/>
    <n v="2.5"/>
    <n v="1"/>
    <n v="2.5"/>
    <n v="6.5"/>
    <x v="136"/>
    <s v="Snapple Tea - Raspberry"/>
    <s v="Non Carbonated"/>
    <x v="2"/>
    <b v="1"/>
    <n v="2.5"/>
    <n v="1.6666666666666667"/>
    <s v="Snapple Tea "/>
    <s v=" Raspberry"/>
    <m/>
    <x v="3"/>
    <s v=" May 17"/>
    <n v="2022"/>
  </r>
  <r>
    <s v="Processed"/>
    <s v="VJ300320609"/>
    <s v="GuttenPlans"/>
    <s v="GuttenPlans x1367"/>
    <s v="Chesters Fries Flaming hot"/>
    <s v="Food"/>
    <n v="15123978491"/>
    <s v="Tuesday, May 17, 2022"/>
    <s v="Credit"/>
    <n v="111"/>
    <n v="1.5"/>
    <n v="1"/>
    <n v="111"/>
    <n v="1.5"/>
    <n v="1"/>
    <n v="1.5"/>
    <n v="6.5"/>
    <x v="136"/>
    <s v="Chesters Fries Flaming hot"/>
    <s v="Food"/>
    <x v="1"/>
    <b v="1"/>
    <n v="1.5"/>
    <n v="1"/>
    <s v="Chesters Fries Flaming hot"/>
    <m/>
    <m/>
    <x v="3"/>
    <s v=" May 17"/>
    <n v="2022"/>
  </r>
  <r>
    <s v="Processed"/>
    <s v="VJ300320609"/>
    <s v="GuttenPlans"/>
    <s v="GuttenPlans x1367"/>
    <s v="KitKat - Crisp Wafers"/>
    <s v="Food"/>
    <n v="15123978491"/>
    <s v="Tuesday, May 17, 2022"/>
    <s v="Credit"/>
    <n v="138"/>
    <n v="2.5"/>
    <n v="1"/>
    <n v="138"/>
    <n v="2.5"/>
    <n v="1"/>
    <n v="2.5"/>
    <n v="6.5"/>
    <x v="136"/>
    <s v="KitKat - Crisp Wafers"/>
    <s v="Food"/>
    <x v="1"/>
    <b v="1"/>
    <n v="2.5"/>
    <n v="1.6666666666666667"/>
    <s v="KitKat "/>
    <s v=" Crisp Wafers"/>
    <m/>
    <x v="3"/>
    <s v=" May 17"/>
    <n v="2022"/>
  </r>
  <r>
    <s v="Processed"/>
    <s v="VJ300320609"/>
    <s v="GuttenPlans"/>
    <s v="GuttenPlans x1367"/>
    <s v="Mini Chips Ahoy"/>
    <s v="Food"/>
    <n v="15124381204"/>
    <s v="Tuesday, May 17, 2022"/>
    <s v="Cash"/>
    <n v="122"/>
    <n v="1.5"/>
    <n v="1"/>
    <n v="122"/>
    <n v="1.5"/>
    <n v="1"/>
    <n v="1.5"/>
    <n v="1.5"/>
    <x v="136"/>
    <s v="Mini Chips Ahoy"/>
    <s v="Food"/>
    <x v="1"/>
    <b v="1"/>
    <n v="1.5"/>
    <n v="1"/>
    <s v="Mini Chips Ahoy"/>
    <m/>
    <m/>
    <x v="3"/>
    <s v=" May 17"/>
    <n v="2022"/>
  </r>
  <r>
    <s v="Processed"/>
    <s v="VJ300320609"/>
    <s v="GuttenPlans"/>
    <s v="GuttenPlans x1367"/>
    <s v="Mini Chips Ahoy"/>
    <s v="Food"/>
    <n v="15124554624"/>
    <s v="Tuesday, May 17, 2022"/>
    <s v="Cash"/>
    <n v="122"/>
    <n v="1.5"/>
    <n v="1"/>
    <n v="122"/>
    <n v="1.5"/>
    <n v="1"/>
    <n v="1.5"/>
    <n v="1.5"/>
    <x v="136"/>
    <s v="Mini Chips Ahoy"/>
    <s v="Food"/>
    <x v="1"/>
    <b v="1"/>
    <n v="1.5"/>
    <n v="1"/>
    <s v="Mini Chips Ahoy"/>
    <m/>
    <m/>
    <x v="3"/>
    <s v=" May 17"/>
    <n v="2022"/>
  </r>
  <r>
    <s v="Processed"/>
    <s v="VJ300320609"/>
    <s v="GuttenPlans"/>
    <s v="GuttenPlans x1367"/>
    <s v="Monster Energy Original"/>
    <s v="Carbonated"/>
    <n v="15124387985"/>
    <s v="Tuesday, May 17, 2022"/>
    <s v="Credit"/>
    <n v="144"/>
    <n v="3"/>
    <n v="1"/>
    <n v="144"/>
    <n v="3"/>
    <n v="1"/>
    <n v="3"/>
    <n v="3"/>
    <x v="136"/>
    <s v="Monster Energy Original"/>
    <s v="Carbonated"/>
    <x v="0"/>
    <b v="1"/>
    <n v="3"/>
    <n v="2"/>
    <s v="Monster Energy Original"/>
    <m/>
    <m/>
    <x v="3"/>
    <s v=" May 17"/>
    <n v="2022"/>
  </r>
  <r>
    <s v="Processed"/>
    <s v="VJ300320692"/>
    <s v="EB Public Library"/>
    <s v="EB Public Library x1380"/>
    <s v="CheezIt - White Cheddar"/>
    <s v="Food"/>
    <n v="15124783992"/>
    <s v="Tuesday, May 17, 2022"/>
    <s v="Credit"/>
    <n v="124"/>
    <n v="1.25"/>
    <n v="1"/>
    <n v="124"/>
    <n v="1.25"/>
    <n v="1"/>
    <n v="1.25"/>
    <n v="1.25"/>
    <x v="136"/>
    <s v="CheezIt - White Cheddar"/>
    <s v="Food"/>
    <x v="1"/>
    <b v="1"/>
    <n v="1.25"/>
    <n v="0.83333333333333337"/>
    <s v="CheezIt "/>
    <s v=" White Cheddar"/>
    <m/>
    <x v="3"/>
    <s v=" May 17"/>
    <n v="2022"/>
  </r>
  <r>
    <s v="Processed"/>
    <s v="VJ300320692"/>
    <s v="EB Public Library"/>
    <s v="EB Public Library x1380"/>
    <s v="Mini Chips Ahoy - Go Paks"/>
    <m/>
    <n v="15124825834"/>
    <s v="Tuesday, May 17, 2022"/>
    <s v="Cash"/>
    <n v="151"/>
    <n v="4"/>
    <n v="1"/>
    <n v="151"/>
    <n v="4"/>
    <n v="1"/>
    <n v="4"/>
    <n v="4"/>
    <x v="136"/>
    <s v="Mini Chips Ahoy - Go Paks"/>
    <s v="Cell is Blank - Dis-regard"/>
    <x v="1"/>
    <b v="1"/>
    <n v="4"/>
    <n v="2.6666666666666665"/>
    <s v="Mini Chips Ahoy "/>
    <s v=" Go Paks"/>
    <m/>
    <x v="3"/>
    <s v=" May 17"/>
    <n v="2022"/>
  </r>
  <r>
    <s v="Processed"/>
    <s v="VJ300320686"/>
    <s v="Earle Asphalt"/>
    <s v="Earle Asphalt x1371"/>
    <s v="Pop Corners - Sea Salt"/>
    <s v="Food"/>
    <n v="15124920931"/>
    <s v="Tuesday, May 17, 2022"/>
    <s v="Cash"/>
    <n v="114"/>
    <n v="1.5"/>
    <n v="1"/>
    <n v="114"/>
    <n v="1.5"/>
    <n v="1"/>
    <n v="1.5"/>
    <n v="1.5"/>
    <x v="136"/>
    <s v="Pop Corners - Sea Salt"/>
    <s v="Food"/>
    <x v="1"/>
    <b v="1"/>
    <n v="1.5"/>
    <n v="1"/>
    <s v="Pop Corners "/>
    <s v=" Sea Salt"/>
    <m/>
    <x v="3"/>
    <s v=" May 17"/>
    <n v="2022"/>
  </r>
  <r>
    <s v="Processed"/>
    <s v="VJ300320692"/>
    <s v="EB Public Library"/>
    <s v="EB Public Library x1380"/>
    <s v="Poland Springs Water"/>
    <s v="Water"/>
    <n v="15124837003"/>
    <s v="Tuesday, May 17, 2022"/>
    <s v="Credit"/>
    <n v="144"/>
    <n v="1.5"/>
    <n v="1"/>
    <n v="144"/>
    <n v="1.5"/>
    <n v="1"/>
    <n v="1.5"/>
    <n v="1.5"/>
    <x v="136"/>
    <s v="Poland Springs Water"/>
    <s v="Water"/>
    <x v="3"/>
    <b v="1"/>
    <n v="1.5"/>
    <n v="1"/>
    <s v="Poland Springs Water"/>
    <m/>
    <m/>
    <x v="3"/>
    <s v=" May 17"/>
    <n v="2022"/>
  </r>
  <r>
    <s v="Processed"/>
    <s v="VJ300205292"/>
    <s v="Brunswick Sq Mall"/>
    <s v="BSQ Mall x1364 - Zales"/>
    <s v="Snapple Diet Tea - Peach Tea"/>
    <s v="Non Carbonated"/>
    <n v="15124861904"/>
    <s v="Tuesday, May 17, 2022"/>
    <s v="Cash"/>
    <n v="143"/>
    <n v="2.5"/>
    <n v="1"/>
    <n v="143"/>
    <n v="2.5"/>
    <n v="1"/>
    <n v="2.5"/>
    <n v="2.5"/>
    <x v="136"/>
    <s v="Snapple Diet Tea - Peach Tea"/>
    <s v="Non Carbonated"/>
    <x v="2"/>
    <b v="1"/>
    <n v="2.5"/>
    <n v="1.6666666666666667"/>
    <s v="Snapple Diet Tea "/>
    <s v=" Peach Tea"/>
    <m/>
    <x v="3"/>
    <s v=" May 17"/>
    <n v="2022"/>
  </r>
  <r>
    <s v="Processed"/>
    <s v="VJ300320609"/>
    <s v="GuttenPlans"/>
    <s v="GuttenPlans x1367"/>
    <s v="Red Bull - Original"/>
    <s v="Carbonated"/>
    <n v="15125086494"/>
    <s v="Tuesday, May 17, 2022"/>
    <s v="Cash"/>
    <n v="148"/>
    <n v="3.5"/>
    <n v="1"/>
    <n v="148"/>
    <n v="3.5"/>
    <n v="1"/>
    <n v="3.5"/>
    <n v="3.5"/>
    <x v="136"/>
    <s v="Red Bull - Original"/>
    <s v="Carbonated"/>
    <x v="0"/>
    <b v="1"/>
    <n v="3.5"/>
    <n v="2.3333333333333335"/>
    <s v="Red Bull "/>
    <s v=" Original"/>
    <m/>
    <x v="3"/>
    <s v=" May 17"/>
    <n v="2022"/>
  </r>
  <r>
    <s v="Processed"/>
    <s v="VJ300320609"/>
    <s v="GuttenPlans"/>
    <s v="GuttenPlans x1367"/>
    <s v="Coca Cola - Zero Sugar"/>
    <s v="Carbonated"/>
    <n v="15125027140"/>
    <s v="Tuesday, May 17, 2022"/>
    <s v="Cash"/>
    <n v="141"/>
    <n v="1.5"/>
    <n v="1"/>
    <n v="141"/>
    <n v="1.5"/>
    <n v="1"/>
    <n v="1.5"/>
    <n v="1.5"/>
    <x v="136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205292"/>
    <s v="Brunswick Sq Mall"/>
    <s v="BSQ Mall x1364 - Zales"/>
    <s v="Snapple Diet Tea - Peach Tea"/>
    <s v="Non Carbonated"/>
    <n v="15125135062"/>
    <s v="Tuesday, May 17, 2022"/>
    <s v="Cash"/>
    <n v="143"/>
    <n v="2.5"/>
    <n v="1"/>
    <n v="143"/>
    <n v="2.5"/>
    <n v="1"/>
    <n v="2.5"/>
    <n v="2.5"/>
    <x v="136"/>
    <s v="Snapple Diet Tea - Peach Tea"/>
    <s v="Non Carbonated"/>
    <x v="2"/>
    <b v="1"/>
    <n v="2.5"/>
    <n v="1.6666666666666667"/>
    <s v="Snapple Diet Tea "/>
    <s v=" Peach Tea"/>
    <m/>
    <x v="3"/>
    <s v=" May 17"/>
    <n v="2022"/>
  </r>
  <r>
    <s v="Processed"/>
    <s v="VJ300320692"/>
    <s v="EB Public Library"/>
    <s v="EB Public Library x1380"/>
    <s v="Lenny &amp; Larrys - Chocolate Chip"/>
    <s v="Food"/>
    <n v="15125203732"/>
    <s v="Tuesday, May 17, 2022"/>
    <s v="Credit"/>
    <n v="158"/>
    <n v="2"/>
    <n v="1"/>
    <n v="158"/>
    <n v="2"/>
    <n v="1"/>
    <n v="2"/>
    <n v="2"/>
    <x v="136"/>
    <s v="Lenny &amp; Larrys - Chocolate Chip"/>
    <s v="Food"/>
    <x v="1"/>
    <b v="1"/>
    <n v="2"/>
    <n v="1.3333333333333333"/>
    <s v="Lenny &amp; Larrys "/>
    <s v=" Chocolate Chip"/>
    <m/>
    <x v="3"/>
    <s v=" May 17"/>
    <n v="2022"/>
  </r>
  <r>
    <s v="Processed"/>
    <s v="VJ300320692"/>
    <s v="EB Public Library"/>
    <s v="EB Public Library x1380"/>
    <s v="Oreo Mini - Go Paks"/>
    <m/>
    <n v="15125260150"/>
    <s v="Tuesday, May 17, 2022"/>
    <s v="Cash"/>
    <n v="152"/>
    <n v="4"/>
    <n v="1"/>
    <n v="152"/>
    <n v="4"/>
    <n v="1"/>
    <n v="4"/>
    <n v="4"/>
    <x v="136"/>
    <s v="Oreo Mini - Go Paks"/>
    <s v="Cell is Blank - Dis-regard"/>
    <x v="1"/>
    <b v="1"/>
    <n v="4"/>
    <n v="2.6666666666666665"/>
    <s v="Oreo Mini "/>
    <s v=" Go Paks"/>
    <m/>
    <x v="3"/>
    <s v=" May 17"/>
    <n v="2022"/>
  </r>
  <r>
    <s v="Processed"/>
    <s v="VJ300320692"/>
    <s v="EB Public Library"/>
    <s v="EB Public Library x1380"/>
    <s v="SunChips Multigrain - Harvest Cheddar"/>
    <s v="Food"/>
    <n v="15125306923"/>
    <s v="Tuesday, May 17, 2022"/>
    <s v="Credit"/>
    <n v="112"/>
    <n v="1.5"/>
    <n v="1"/>
    <n v="112"/>
    <n v="1.5"/>
    <n v="1"/>
    <n v="1.5"/>
    <n v="1.5"/>
    <x v="136"/>
    <s v="SunChips Multigrain - Harvest Cheddar"/>
    <s v="Food"/>
    <x v="1"/>
    <b v="1"/>
    <n v="1.5"/>
    <n v="1"/>
    <s v="SunChips Multigrain "/>
    <s v=" Harvest Cheddar"/>
    <m/>
    <x v="3"/>
    <s v=" May 17"/>
    <n v="2022"/>
  </r>
  <r>
    <s v="Processed"/>
    <s v="VJ300320692"/>
    <s v="EB Public Library"/>
    <s v="EB Public Library x1380"/>
    <s v="Pop Corners - White Cheddar"/>
    <s v="Food"/>
    <n v="15125376423"/>
    <s v="Tuesday, May 17, 2022"/>
    <s v="Credit"/>
    <n v="113"/>
    <n v="1.5"/>
    <n v="1"/>
    <n v="113"/>
    <n v="1.5"/>
    <n v="1"/>
    <n v="1.5"/>
    <n v="1.5"/>
    <x v="136"/>
    <s v="Pop Corners - White Cheddar"/>
    <s v="Food"/>
    <x v="1"/>
    <b v="1"/>
    <n v="1.5"/>
    <n v="1"/>
    <s v="Pop Corners "/>
    <s v=" White Cheddar"/>
    <m/>
    <x v="3"/>
    <s v=" May 17"/>
    <n v="2022"/>
  </r>
  <r>
    <s v="Processed"/>
    <s v="VJ300320686"/>
    <s v="Earle Asphalt"/>
    <s v="Earle Asphalt x1371"/>
    <s v="RXBAR - Protein Bar - Peanut Butter"/>
    <s v="Food"/>
    <n v="15125430414"/>
    <s v="Tuesday, May 17, 2022"/>
    <s v="Cash"/>
    <n v="131"/>
    <n v="2"/>
    <n v="1"/>
    <n v="131"/>
    <n v="2"/>
    <n v="1"/>
    <n v="2"/>
    <n v="2"/>
    <x v="136"/>
    <s v="RXBAR - Protein Bar - Peanut Butter"/>
    <s v="Food"/>
    <x v="1"/>
    <b v="1"/>
    <n v="2"/>
    <n v="1.3333333333333333"/>
    <s v="RXBAR "/>
    <s v=" Protein Bar "/>
    <s v=" Peanut Butter"/>
    <x v="3"/>
    <s v=" May 17"/>
    <n v="2022"/>
  </r>
  <r>
    <s v="Processed"/>
    <s v="VJ300320611"/>
    <s v="Brunswick Sq Mall"/>
    <s v="BSQ Mall x1366 - ATT"/>
    <s v="S. Pellegrino Sparkling Mineral Water"/>
    <s v="Water"/>
    <n v="15125628707"/>
    <s v="Tuesday, May 17, 2022"/>
    <s v="Cash"/>
    <n v="143"/>
    <n v="2"/>
    <n v="1"/>
    <n v="143"/>
    <n v="2"/>
    <n v="1"/>
    <n v="2"/>
    <n v="2"/>
    <x v="136"/>
    <s v="S. Pellegrino Sparkling Mineral Water"/>
    <s v="Water"/>
    <x v="3"/>
    <b v="1"/>
    <n v="2"/>
    <n v="1.3333333333333333"/>
    <s v="S. Pellegrino Sparkling Mineral Water"/>
    <m/>
    <m/>
    <x v="3"/>
    <s v=" May 17"/>
    <n v="2022"/>
  </r>
  <r>
    <s v="Processed"/>
    <s v="VJ300320611"/>
    <s v="Brunswick Sq Mall"/>
    <s v="BSQ Mall x1366 - ATT"/>
    <s v="S. Pellegrino Sparkling Mineral Water"/>
    <s v="Water"/>
    <n v="15125629471"/>
    <s v="Tuesday, May 17, 2022"/>
    <s v="Cash"/>
    <n v="143"/>
    <n v="2"/>
    <n v="1"/>
    <n v="143"/>
    <n v="2"/>
    <n v="1"/>
    <n v="2"/>
    <n v="2"/>
    <x v="136"/>
    <s v="S. Pellegrino Sparkling Mineral Water"/>
    <s v="Water"/>
    <x v="3"/>
    <b v="1"/>
    <n v="2"/>
    <n v="1.3333333333333333"/>
    <s v="S. Pellegrino Sparkling Mineral Water"/>
    <m/>
    <m/>
    <x v="3"/>
    <s v=" May 17"/>
    <n v="2022"/>
  </r>
  <r>
    <s v="Processed"/>
    <s v="VJ300320609"/>
    <s v="GuttenPlans"/>
    <s v="GuttenPlans x1367"/>
    <s v="Cheetos Puffs"/>
    <s v="Food"/>
    <n v="15125699653"/>
    <s v="Tuesday, May 17, 2022"/>
    <s v="Cash"/>
    <n v="112"/>
    <n v="1.5"/>
    <n v="1"/>
    <n v="112"/>
    <n v="1.5"/>
    <n v="1"/>
    <n v="1.5"/>
    <n v="1.5"/>
    <x v="136"/>
    <s v="Cheetos Puffs"/>
    <s v="Food"/>
    <x v="1"/>
    <b v="1"/>
    <n v="1.5"/>
    <n v="1"/>
    <s v="Cheetos Puffs"/>
    <m/>
    <m/>
    <x v="3"/>
    <s v=" May 17"/>
    <n v="2022"/>
  </r>
  <r>
    <s v="Processed"/>
    <s v="VJ300320611"/>
    <s v="Brunswick Sq Mall"/>
    <s v="BSQ Mall x1366 - ATT"/>
    <s v="S. Pellegrino Sparkling Mineral Water"/>
    <s v="Water"/>
    <n v="15125907808"/>
    <s v="Tuesday, May 17, 2022"/>
    <s v="Credit"/>
    <n v="143"/>
    <n v="2"/>
    <n v="1"/>
    <n v="143"/>
    <n v="2"/>
    <n v="1"/>
    <n v="2"/>
    <n v="2"/>
    <x v="136"/>
    <s v="S. Pellegrino Sparkling Mineral Water"/>
    <s v="Water"/>
    <x v="3"/>
    <b v="1"/>
    <n v="2"/>
    <n v="1.3333333333333333"/>
    <s v="S. Pellegrino Sparkling Mineral Water"/>
    <m/>
    <m/>
    <x v="3"/>
    <s v=" May 17"/>
    <n v="2022"/>
  </r>
  <r>
    <s v="Processed"/>
    <s v="VJ300320611"/>
    <s v="Brunswick Sq Mall"/>
    <s v="BSQ Mall x1366 - ATT"/>
    <s v="Spindrift - Sparkling Water - Pineapple"/>
    <s v="Carbonated"/>
    <n v="15125909822"/>
    <s v="Tuesday, May 17, 2022"/>
    <s v="Credit"/>
    <n v="142"/>
    <n v="1.5"/>
    <n v="1"/>
    <n v="142"/>
    <n v="1.5"/>
    <n v="1"/>
    <n v="1.5"/>
    <n v="1.5"/>
    <x v="136"/>
    <s v="Spindrift - Sparkling Water - Pineapple"/>
    <s v="Carbonated"/>
    <x v="0"/>
    <b v="1"/>
    <n v="1.5"/>
    <n v="1"/>
    <s v="Spindrift "/>
    <s v=" Sparkling Water "/>
    <s v=" Pineapple"/>
    <x v="3"/>
    <s v=" May 17"/>
    <n v="2022"/>
  </r>
  <r>
    <s v="Processed"/>
    <s v="VJ300320611"/>
    <s v="Brunswick Sq Mall"/>
    <s v="BSQ Mall x1366 - ATT"/>
    <s v="Vitamin Water - XXX Acai BB Pomegranate"/>
    <s v="Water"/>
    <n v="15125936844"/>
    <s v="Tuesday, May 17, 2022"/>
    <s v="Cash"/>
    <n v="147"/>
    <n v="2.75"/>
    <n v="1"/>
    <n v="147"/>
    <n v="2.75"/>
    <n v="1"/>
    <n v="2.75"/>
    <n v="2.75"/>
    <x v="136"/>
    <s v="Vitamin Water - XXX Acai BB Pomegranate"/>
    <s v="Water"/>
    <x v="3"/>
    <b v="1"/>
    <n v="2.75"/>
    <n v="1.8333333333333333"/>
    <s v="Vitamin Water "/>
    <s v=" XXX Acai BB Pomegranate"/>
    <m/>
    <x v="3"/>
    <s v=" May 17"/>
    <n v="2022"/>
  </r>
  <r>
    <s v="Processed"/>
    <s v="VJ300320611"/>
    <s v="Brunswick Sq Mall"/>
    <s v="BSQ Mall x1366 - ATT"/>
    <s v="KitKat - Crisp Wafers"/>
    <s v="Food"/>
    <n v="15125939029"/>
    <s v="Tuesday, May 17, 2022"/>
    <s v="Cash"/>
    <n v="135"/>
    <n v="2"/>
    <n v="1"/>
    <n v="135"/>
    <n v="2"/>
    <n v="1"/>
    <n v="2"/>
    <n v="2"/>
    <x v="136"/>
    <s v="KitKat - Crisp Wafers"/>
    <s v="Food"/>
    <x v="1"/>
    <b v="1"/>
    <n v="2"/>
    <n v="1.3333333333333333"/>
    <s v="KitKat "/>
    <s v=" Crisp Wafers"/>
    <m/>
    <x v="3"/>
    <s v=" May 17"/>
    <n v="2022"/>
  </r>
  <r>
    <s v="Processed"/>
    <s v="VJ300320609"/>
    <s v="GuttenPlans"/>
    <s v="GuttenPlans x1367"/>
    <s v="Coca Cola - Zero Sugar"/>
    <s v="Carbonated"/>
    <n v="15126104847"/>
    <s v="Tuesday, May 17, 2022"/>
    <s v="Cash"/>
    <n v="141"/>
    <n v="1.5"/>
    <n v="1"/>
    <n v="141"/>
    <n v="1.5"/>
    <n v="1"/>
    <n v="1.5"/>
    <n v="1.5"/>
    <x v="136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320609"/>
    <s v="GuttenPlans"/>
    <s v="GuttenPlans x1367"/>
    <s v="Coca Cola - Zero Sugar"/>
    <s v="Carbonated"/>
    <n v="15126105897"/>
    <s v="Tuesday, May 17, 2022"/>
    <s v="Cash"/>
    <n v="141"/>
    <n v="1.5"/>
    <n v="1"/>
    <n v="141"/>
    <n v="1.5"/>
    <n v="1"/>
    <n v="1.5"/>
    <n v="1.5"/>
    <x v="136"/>
    <s v="Coca Cola - Zero Sugar"/>
    <s v="Carbonated"/>
    <x v="0"/>
    <b v="1"/>
    <n v="1.5"/>
    <n v="1"/>
    <s v="Coca Cola "/>
    <s v=" Zero Sugar"/>
    <m/>
    <x v="3"/>
    <s v=" May 17"/>
    <n v="2022"/>
  </r>
  <r>
    <s v="Processed"/>
    <s v="VJ300320609"/>
    <s v="GuttenPlans"/>
    <s v="GuttenPlans x1367"/>
    <s v="Cheetos Puffs"/>
    <s v="Food"/>
    <n v="15126128478"/>
    <s v="Tuesday, May 17, 2022"/>
    <s v="Cash"/>
    <n v="112"/>
    <n v="1.5"/>
    <n v="1"/>
    <n v="112"/>
    <n v="1.5"/>
    <n v="1"/>
    <n v="1.5"/>
    <n v="1.5"/>
    <x v="136"/>
    <s v="Cheetos Puffs"/>
    <s v="Food"/>
    <x v="1"/>
    <b v="1"/>
    <n v="1.5"/>
    <n v="1"/>
    <s v="Cheetos Puffs"/>
    <m/>
    <m/>
    <x v="3"/>
    <s v=" May 17"/>
    <n v="2022"/>
  </r>
  <r>
    <s v="Processed"/>
    <s v="VJ300320609"/>
    <s v="GuttenPlans"/>
    <s v="GuttenPlans x1367"/>
    <s v="Monster Energy Original"/>
    <s v="Carbonated"/>
    <n v="15126539172"/>
    <s v="Tuesday, May 17, 2022"/>
    <s v="Cash"/>
    <n v="146"/>
    <n v="3"/>
    <n v="1"/>
    <n v="146"/>
    <n v="3"/>
    <n v="1"/>
    <n v="3"/>
    <n v="3"/>
    <x v="136"/>
    <s v="Monster Energy Original"/>
    <s v="Carbonated"/>
    <x v="0"/>
    <b v="1"/>
    <n v="3"/>
    <n v="2"/>
    <s v="Monster Energy Original"/>
    <m/>
    <m/>
    <x v="3"/>
    <s v=" May 17"/>
    <n v="2022"/>
  </r>
  <r>
    <s v="Processed"/>
    <s v="VJ300320609"/>
    <s v="GuttenPlans"/>
    <s v="GuttenPlans x1367"/>
    <s v="Cheetos Flaming Hot Limon Crunchy"/>
    <s v="Food"/>
    <n v="15126578828"/>
    <s v="Tuesday, May 17, 2022"/>
    <s v="Cash"/>
    <n v="121"/>
    <n v="2"/>
    <n v="1"/>
    <n v="121"/>
    <n v="2"/>
    <n v="1"/>
    <n v="2"/>
    <n v="2"/>
    <x v="136"/>
    <s v="Cheetos Flaming Hot Limon Crunchy"/>
    <s v="Food"/>
    <x v="1"/>
    <b v="1"/>
    <n v="2"/>
    <n v="1.3333333333333333"/>
    <s v="Cheetos Flaming Hot Limon Crunchy"/>
    <m/>
    <m/>
    <x v="3"/>
    <s v=" May 17"/>
    <n v="2022"/>
  </r>
  <r>
    <s v="Processed"/>
    <s v="VJ300320609"/>
    <s v="GuttenPlans"/>
    <s v="GuttenPlans x1367"/>
    <s v="Monster Energy Original"/>
    <s v="Carbonated"/>
    <n v="15126586176"/>
    <s v="Tuesday, May 17, 2022"/>
    <s v="Cash"/>
    <n v="144"/>
    <n v="3"/>
    <n v="1"/>
    <n v="144"/>
    <n v="3"/>
    <n v="1"/>
    <n v="3"/>
    <n v="3"/>
    <x v="136"/>
    <s v="Monster Energy Original"/>
    <s v="Carbonated"/>
    <x v="0"/>
    <b v="1"/>
    <n v="3"/>
    <n v="2"/>
    <s v="Monster Energy Original"/>
    <m/>
    <m/>
    <x v="3"/>
    <s v=" May 17"/>
    <n v="2022"/>
  </r>
  <r>
    <s v="Processed"/>
    <s v="VJ300320609"/>
    <s v="GuttenPlans"/>
    <s v="GuttenPlans x1367"/>
    <s v="Oreo Mini"/>
    <s v="Food"/>
    <n v="15126639489"/>
    <s v="Tuesday, May 17, 2022"/>
    <s v="Cash"/>
    <n v="124"/>
    <n v="1.5"/>
    <n v="1"/>
    <n v="124"/>
    <n v="1.5"/>
    <n v="1"/>
    <n v="1.5"/>
    <n v="1.5"/>
    <x v="136"/>
    <s v="Oreo Mini"/>
    <s v="Food"/>
    <x v="1"/>
    <b v="1"/>
    <n v="1.5"/>
    <n v="1"/>
    <s v="Oreo Mini"/>
    <m/>
    <m/>
    <x v="3"/>
    <s v=" May 17"/>
    <n v="2022"/>
  </r>
  <r>
    <s v="Processed"/>
    <s v="VJ300320609"/>
    <s v="GuttenPlans"/>
    <s v="GuttenPlans x1367"/>
    <s v="Funyuns - Flaming Hot"/>
    <s v="Food"/>
    <n v="15126730312"/>
    <s v="Tuesday, May 17, 2022"/>
    <s v="Cash"/>
    <n v="110"/>
    <n v="1.5"/>
    <n v="1"/>
    <n v="110"/>
    <n v="1.5"/>
    <n v="1"/>
    <n v="1.5"/>
    <n v="1.5"/>
    <x v="136"/>
    <s v="Funyuns - Flaming Hot"/>
    <s v="Food"/>
    <x v="1"/>
    <b v="1"/>
    <n v="1.5"/>
    <n v="1"/>
    <s v="Funyuns "/>
    <s v=" Flaming Hot"/>
    <m/>
    <x v="3"/>
    <s v=" May 17"/>
    <n v="2022"/>
  </r>
  <r>
    <s v="Processed"/>
    <s v="VJ300320609"/>
    <s v="GuttenPlans"/>
    <s v="GuttenPlans x1367"/>
    <s v="Sunkist Soda - Orange"/>
    <s v="Carbonated"/>
    <n v="15127090541"/>
    <s v="Wednesday, May 18, 2022"/>
    <s v="Cash"/>
    <n v="140"/>
    <n v="1.25"/>
    <n v="1"/>
    <n v="140"/>
    <n v="1.25"/>
    <n v="1"/>
    <n v="1.25"/>
    <n v="1.25"/>
    <x v="136"/>
    <s v="Sunkist Soda - Orange"/>
    <s v="Carbonated"/>
    <x v="0"/>
    <b v="1"/>
    <n v="1.25"/>
    <n v="0.83333333333333337"/>
    <s v="Sunkist Soda "/>
    <s v=" Orange"/>
    <m/>
    <x v="4"/>
    <s v=" May 18"/>
    <n v="2022"/>
  </r>
  <r>
    <s v="Processed"/>
    <s v="VJ300320609"/>
    <s v="GuttenPlans"/>
    <s v="GuttenPlans x1367"/>
    <s v="Funyuns - Flaming Hot"/>
    <s v="Food"/>
    <n v="15127396208"/>
    <s v="Wednesday, May 18, 2022"/>
    <s v="Cash"/>
    <n v="110"/>
    <n v="1.5"/>
    <n v="1"/>
    <n v="110"/>
    <n v="1.5"/>
    <n v="1"/>
    <n v="1.5"/>
    <n v="1.5"/>
    <x v="137"/>
    <s v="Funyuns - Flaming Hot"/>
    <s v="Food"/>
    <x v="1"/>
    <b v="1"/>
    <n v="1.5"/>
    <n v="1"/>
    <s v="Funyuns "/>
    <s v=" Flaming Hot"/>
    <m/>
    <x v="4"/>
    <s v=" May 18"/>
    <n v="2022"/>
  </r>
  <r>
    <s v="Processed"/>
    <s v="VJ300320609"/>
    <s v="GuttenPlans"/>
    <s v="GuttenPlans x1367"/>
    <s v="Doritos Spicy Nacho"/>
    <m/>
    <n v="15128469955"/>
    <s v="Wednesday, May 18, 2022"/>
    <s v="Credit"/>
    <n v="113"/>
    <n v="1.5"/>
    <n v="1"/>
    <n v="113"/>
    <n v="1.5"/>
    <n v="1"/>
    <n v="1.5"/>
    <n v="5"/>
    <x v="137"/>
    <s v="Doritos Spicy Nacho"/>
    <s v="Cell is Blank - Dis-regard"/>
    <x v="1"/>
    <b v="1"/>
    <n v="1.5"/>
    <n v="1"/>
    <s v="Doritos Spicy Nacho"/>
    <m/>
    <m/>
    <x v="4"/>
    <s v=" May 18"/>
    <n v="2022"/>
  </r>
  <r>
    <s v="Processed"/>
    <s v="VJ300320609"/>
    <s v="GuttenPlans"/>
    <s v="GuttenPlans x1367"/>
    <s v="Lays - Classic"/>
    <s v="Food"/>
    <n v="15128469955"/>
    <s v="Wednesday, May 18, 2022"/>
    <s v="Credit"/>
    <n v="125"/>
    <n v="1.5"/>
    <n v="1"/>
    <n v="125"/>
    <n v="1.5"/>
    <n v="1"/>
    <n v="1.5"/>
    <n v="5"/>
    <x v="137"/>
    <s v="Lays - Classic"/>
    <s v="Food"/>
    <x v="1"/>
    <b v="1"/>
    <n v="1.5"/>
    <n v="1"/>
    <s v="Lays "/>
    <s v=" Classic"/>
    <m/>
    <x v="4"/>
    <s v=" May 18"/>
    <n v="2022"/>
  </r>
  <r>
    <s v="Processed"/>
    <s v="VJ300320609"/>
    <s v="GuttenPlans"/>
    <s v="GuttenPlans x1367"/>
    <s v="KitKat - Crisp Wafers"/>
    <s v="Food"/>
    <n v="15128469955"/>
    <s v="Wednesday, May 18, 2022"/>
    <s v="Credit"/>
    <n v="134"/>
    <n v="2"/>
    <n v="1"/>
    <n v="134"/>
    <n v="2"/>
    <n v="1"/>
    <n v="2"/>
    <n v="5"/>
    <x v="137"/>
    <s v="KitKat - Crisp Wafers"/>
    <s v="Food"/>
    <x v="1"/>
    <b v="1"/>
    <n v="2"/>
    <n v="1.3333333333333333"/>
    <s v="KitKat "/>
    <s v=" Crisp Wafers"/>
    <m/>
    <x v="4"/>
    <s v=" May 18"/>
    <n v="2022"/>
  </r>
  <r>
    <s v="Processed"/>
    <s v="VJ300320609"/>
    <s v="GuttenPlans"/>
    <s v="GuttenPlans x1367"/>
    <s v="Mini Chips Ahoy"/>
    <s v="Food"/>
    <n v="15129231776"/>
    <s v="Wednesday, May 18, 2022"/>
    <s v="Cash"/>
    <n v="122"/>
    <n v="1.5"/>
    <n v="1"/>
    <n v="122"/>
    <n v="1.5"/>
    <n v="1"/>
    <n v="1.5"/>
    <n v="1.5"/>
    <x v="137"/>
    <s v="Mini Chips Ahoy"/>
    <s v="Food"/>
    <x v="1"/>
    <b v="1"/>
    <n v="1.5"/>
    <n v="1"/>
    <s v="Mini Chips Ahoy"/>
    <m/>
    <m/>
    <x v="4"/>
    <s v=" May 18"/>
    <n v="2022"/>
  </r>
  <r>
    <s v="Processed"/>
    <s v="VJ300320609"/>
    <s v="GuttenPlans"/>
    <s v="GuttenPlans x1367"/>
    <s v="Oreo Mini"/>
    <s v="Food"/>
    <n v="15129156163"/>
    <s v="Wednesday, May 18, 2022"/>
    <s v="Cash"/>
    <n v="124"/>
    <n v="1.5"/>
    <n v="1"/>
    <n v="124"/>
    <n v="1.5"/>
    <n v="1"/>
    <n v="1.5"/>
    <n v="1.5"/>
    <x v="137"/>
    <s v="Oreo Mini"/>
    <s v="Food"/>
    <x v="1"/>
    <b v="1"/>
    <n v="1.5"/>
    <n v="1"/>
    <s v="Oreo Mini"/>
    <m/>
    <m/>
    <x v="4"/>
    <s v=" May 18"/>
    <n v="2022"/>
  </r>
  <r>
    <s v="Processed"/>
    <s v="VJ300320611"/>
    <s v="Brunswick Sq Mall"/>
    <s v="BSQ Mall x1366 - ATT"/>
    <s v="Oreo Mini"/>
    <s v="Food"/>
    <n v="15129299579"/>
    <s v="Wednesday, May 18, 2022"/>
    <s v="Credit"/>
    <n v="122"/>
    <n v="1.5"/>
    <n v="1"/>
    <n v="122"/>
    <n v="1.5"/>
    <n v="1"/>
    <n v="1.5"/>
    <n v="1.5"/>
    <x v="137"/>
    <s v="Oreo Mini"/>
    <s v="Food"/>
    <x v="1"/>
    <b v="1"/>
    <n v="1.5"/>
    <n v="1"/>
    <s v="Oreo Mini"/>
    <m/>
    <m/>
    <x v="4"/>
    <s v=" May 18"/>
    <n v="2022"/>
  </r>
  <r>
    <s v="Processed"/>
    <s v="VJ300320611"/>
    <s v="Brunswick Sq Mall"/>
    <s v="BSQ Mall x1366 - ATT"/>
    <s v="Bubly - Cherry"/>
    <s v="Carbonated"/>
    <n v="15129426388"/>
    <s v="Wednesday, May 18, 2022"/>
    <s v="Credit"/>
    <n v="140"/>
    <n v="1.5"/>
    <n v="1"/>
    <n v="140"/>
    <n v="1.5"/>
    <n v="1"/>
    <n v="1.5"/>
    <n v="1.5"/>
    <x v="137"/>
    <s v="Bubly - Cherry"/>
    <s v="Carbonated"/>
    <x v="0"/>
    <b v="1"/>
    <n v="1.5"/>
    <n v="1"/>
    <s v="Bubly "/>
    <s v=" Cherry"/>
    <m/>
    <x v="4"/>
    <s v=" May 18"/>
    <n v="2022"/>
  </r>
  <r>
    <s v="Processed"/>
    <s v="VJ300320686"/>
    <s v="Earle Asphalt"/>
    <s v="Earle Asphalt x1371"/>
    <s v="Robert Irvine's - Fit Crunch -  Chocolate Pea"/>
    <s v="Food"/>
    <n v="15129372689"/>
    <s v="Wednesday, May 18, 2022"/>
    <s v="Cash"/>
    <n v="132"/>
    <n v="2"/>
    <n v="1"/>
    <n v="132"/>
    <n v="2"/>
    <n v="1"/>
    <n v="2"/>
    <n v="2"/>
    <x v="137"/>
    <s v="Robert Irvine's - Fit Crunch -  Chocolate Pea"/>
    <s v="Food"/>
    <x v="1"/>
    <b v="1"/>
    <n v="2"/>
    <n v="1.3333333333333333"/>
    <s v="Robert Irvine's "/>
    <s v=" Fit Crunch "/>
    <s v="  Chocolate Pea"/>
    <x v="4"/>
    <s v=" May 18"/>
    <n v="2022"/>
  </r>
  <r>
    <s v="Processed"/>
    <s v="VJ300320609"/>
    <s v="GuttenPlans"/>
    <s v="GuttenPlans x1367"/>
    <s v="Fritos - Original"/>
    <s v="Food"/>
    <n v="15129422098"/>
    <s v="Wednesday, May 18, 2022"/>
    <s v="Cash"/>
    <n v="123"/>
    <n v="1.5"/>
    <n v="1"/>
    <n v="123"/>
    <n v="1.5"/>
    <n v="1"/>
    <n v="1.5"/>
    <n v="1.5"/>
    <x v="137"/>
    <s v="Fritos - Original"/>
    <s v="Food"/>
    <x v="1"/>
    <b v="1"/>
    <n v="1.5"/>
    <n v="1"/>
    <s v="Fritos "/>
    <s v=" Original"/>
    <m/>
    <x v="4"/>
    <s v=" May 18"/>
    <n v="2022"/>
  </r>
  <r>
    <s v="Processed"/>
    <s v="VJ300320609"/>
    <s v="GuttenPlans"/>
    <s v="GuttenPlans x1367"/>
    <s v="Snapple Diet Tea - Lemon"/>
    <s v="Non Carbonated"/>
    <n v="15129709090"/>
    <s v="Wednesday, May 18, 2022"/>
    <s v="Credit"/>
    <n v="143"/>
    <n v="2.5"/>
    <n v="1"/>
    <n v="143"/>
    <n v="2.5"/>
    <n v="1"/>
    <n v="2.5"/>
    <n v="6.5"/>
    <x v="137"/>
    <s v="Snapple Diet Tea - Lemon"/>
    <s v="Non Carbonated"/>
    <x v="2"/>
    <b v="1"/>
    <n v="2.5"/>
    <n v="1.6666666666666667"/>
    <s v="Snapple Diet Tea "/>
    <s v=" Lemon"/>
    <m/>
    <x v="4"/>
    <s v=" May 18"/>
    <n v="2022"/>
  </r>
  <r>
    <s v="Processed"/>
    <s v="VJ300320609"/>
    <s v="GuttenPlans"/>
    <s v="GuttenPlans x1367"/>
    <s v="Lays - Classic"/>
    <s v="Food"/>
    <n v="15129709090"/>
    <s v="Wednesday, May 18, 2022"/>
    <s v="Credit"/>
    <n v="125"/>
    <n v="1.5"/>
    <n v="1"/>
    <n v="125"/>
    <n v="1.5"/>
    <n v="1"/>
    <n v="1.5"/>
    <n v="6.5"/>
    <x v="137"/>
    <s v="Lays - Classic"/>
    <s v="Food"/>
    <x v="1"/>
    <b v="1"/>
    <n v="1.5"/>
    <n v="1"/>
    <s v="Lays "/>
    <s v=" Classic"/>
    <m/>
    <x v="4"/>
    <s v=" May 18"/>
    <n v="2022"/>
  </r>
  <r>
    <s v="Processed"/>
    <s v="VJ300320609"/>
    <s v="GuttenPlans"/>
    <s v="GuttenPlans x1367"/>
    <s v="KitKat - Crisp Wafers"/>
    <s v="Food"/>
    <n v="15129709090"/>
    <s v="Wednesday, May 18, 2022"/>
    <s v="Credit"/>
    <n v="138"/>
    <n v="2.5"/>
    <n v="1"/>
    <n v="138"/>
    <n v="2.5"/>
    <n v="1"/>
    <n v="2.5"/>
    <n v="6.5"/>
    <x v="137"/>
    <s v="KitKat - Crisp Wafers"/>
    <s v="Food"/>
    <x v="1"/>
    <b v="1"/>
    <n v="2.5"/>
    <n v="1.6666666666666667"/>
    <s v="KitKat "/>
    <s v=" Crisp Wafers"/>
    <m/>
    <x v="4"/>
    <s v=" May 18"/>
    <n v="2022"/>
  </r>
  <r>
    <s v="Processed"/>
    <s v="VJ300320609"/>
    <s v="GuttenPlans"/>
    <s v="GuttenPlans x1367"/>
    <s v="Mini Chips Ahoy"/>
    <s v="Food"/>
    <n v="15129755649"/>
    <s v="Wednesday, May 18, 2022"/>
    <s v="Cash"/>
    <n v="122"/>
    <n v="1.5"/>
    <n v="1"/>
    <n v="122"/>
    <n v="1.5"/>
    <n v="1"/>
    <n v="1.5"/>
    <n v="1.5"/>
    <x v="137"/>
    <s v="Mini Chips Ahoy"/>
    <s v="Food"/>
    <x v="1"/>
    <b v="1"/>
    <n v="1.5"/>
    <n v="1"/>
    <s v="Mini Chips Ahoy"/>
    <m/>
    <m/>
    <x v="4"/>
    <s v=" May 18"/>
    <n v="2022"/>
  </r>
  <r>
    <s v="Processed"/>
    <s v="VJ300320609"/>
    <s v="GuttenPlans"/>
    <s v="GuttenPlans x1367"/>
    <s v="Nutri Grain Apple Cinnamon"/>
    <s v="Food"/>
    <n v="15129666593"/>
    <s v="Wednesday, May 18, 2022"/>
    <s v="Cash"/>
    <n v="137"/>
    <n v="1.5"/>
    <n v="1"/>
    <n v="137"/>
    <n v="1.5"/>
    <n v="1"/>
    <n v="1.5"/>
    <n v="1.5"/>
    <x v="137"/>
    <s v="Nutri Grain Apple Cinnamon"/>
    <s v="Food"/>
    <x v="1"/>
    <b v="1"/>
    <n v="1.5"/>
    <n v="1"/>
    <s v="Nutri Grain Apple Cinnamon"/>
    <m/>
    <m/>
    <x v="4"/>
    <s v=" May 18"/>
    <n v="2022"/>
  </r>
  <r>
    <s v="Processed"/>
    <s v="VJ300205292"/>
    <s v="Brunswick Sq Mall"/>
    <s v="BSQ Mall x1364 - Zales"/>
    <s v="SunChips Multigrain - Original"/>
    <s v="Food"/>
    <n v="15129883206"/>
    <s v="Wednesday, May 18, 2022"/>
    <s v="Credit"/>
    <n v="112"/>
    <n v="1.5"/>
    <n v="1"/>
    <n v="112"/>
    <n v="1.5"/>
    <n v="1"/>
    <n v="1.5"/>
    <n v="1.5"/>
    <x v="137"/>
    <s v="SunChips Multigrain - Original"/>
    <s v="Food"/>
    <x v="1"/>
    <b v="1"/>
    <n v="1.5"/>
    <n v="1"/>
    <s v="SunChips Multigrain "/>
    <s v=" Original"/>
    <m/>
    <x v="4"/>
    <s v=" May 18"/>
    <n v="2022"/>
  </r>
  <r>
    <s v="Processed"/>
    <s v="VJ300320609"/>
    <s v="GuttenPlans"/>
    <s v="GuttenPlans x1367"/>
    <s v="Cheetos Puffs"/>
    <s v="Food"/>
    <n v="15129969266"/>
    <s v="Wednesday, May 18, 2022"/>
    <s v="Credit"/>
    <n v="112"/>
    <n v="1.5"/>
    <n v="1"/>
    <n v="112"/>
    <n v="1.5"/>
    <n v="1"/>
    <n v="1.5"/>
    <n v="5"/>
    <x v="137"/>
    <s v="Cheetos Puffs"/>
    <s v="Food"/>
    <x v="1"/>
    <b v="1"/>
    <n v="1.5"/>
    <n v="1"/>
    <s v="Cheetos Puffs"/>
    <m/>
    <m/>
    <x v="4"/>
    <s v=" May 18"/>
    <n v="2022"/>
  </r>
  <r>
    <s v="Processed"/>
    <s v="VJ300320609"/>
    <s v="GuttenPlans"/>
    <s v="GuttenPlans x1367"/>
    <s v="Doritos Spicy Nacho"/>
    <m/>
    <n v="15129969266"/>
    <s v="Wednesday, May 18, 2022"/>
    <s v="Credit"/>
    <n v="113"/>
    <n v="1.5"/>
    <n v="1"/>
    <n v="113"/>
    <n v="1.5"/>
    <n v="1"/>
    <n v="1.5"/>
    <n v="5"/>
    <x v="137"/>
    <s v="Doritos Spicy Nacho"/>
    <s v="Cell is Blank - Dis-regard"/>
    <x v="1"/>
    <b v="1"/>
    <n v="1.5"/>
    <n v="1"/>
    <s v="Doritos Spicy Nacho"/>
    <m/>
    <m/>
    <x v="4"/>
    <s v=" May 18"/>
    <n v="2022"/>
  </r>
  <r>
    <s v="Processed"/>
    <s v="VJ300320609"/>
    <s v="GuttenPlans"/>
    <s v="GuttenPlans x1367"/>
    <s v="KitKat - Crisp Wafers"/>
    <s v="Food"/>
    <n v="15129969266"/>
    <s v="Wednesday, May 18, 2022"/>
    <s v="Credit"/>
    <n v="134"/>
    <n v="2"/>
    <n v="1"/>
    <n v="134"/>
    <n v="2"/>
    <n v="1"/>
    <n v="2"/>
    <n v="5"/>
    <x v="137"/>
    <s v="KitKat - Crisp Wafers"/>
    <s v="Food"/>
    <x v="1"/>
    <b v="1"/>
    <n v="2"/>
    <n v="1.3333333333333333"/>
    <s v="KitKat "/>
    <s v=" Crisp Wafers"/>
    <m/>
    <x v="4"/>
    <s v=" May 18"/>
    <n v="2022"/>
  </r>
  <r>
    <s v="Processed"/>
    <s v="VJ300320686"/>
    <s v="Earle Asphalt"/>
    <s v="Earle Asphalt x1371"/>
    <s v="Newtons Fig Bar"/>
    <s v="Food"/>
    <n v="15130562385"/>
    <s v="Wednesday, May 18, 2022"/>
    <s v="Cash"/>
    <n v="130"/>
    <n v="1.5"/>
    <n v="1"/>
    <n v="130"/>
    <n v="1.5"/>
    <n v="1"/>
    <n v="1.5"/>
    <n v="1.5"/>
    <x v="137"/>
    <s v="Newtons Fig Bar"/>
    <s v="Food"/>
    <x v="1"/>
    <b v="1"/>
    <n v="1.5"/>
    <n v="1"/>
    <s v="Newtons Fig Bar"/>
    <m/>
    <m/>
    <x v="4"/>
    <s v=" May 18"/>
    <n v="2022"/>
  </r>
  <r>
    <s v="Processed"/>
    <s v="VJ300205292"/>
    <s v="Brunswick Sq Mall"/>
    <s v="BSQ Mall x1364 - Zales"/>
    <s v="Poland Springs Water"/>
    <s v="Water"/>
    <n v="15131138319"/>
    <s v="Wednesday, May 18, 2022"/>
    <s v="Cash"/>
    <n v="144"/>
    <n v="1.5"/>
    <n v="1"/>
    <n v="144"/>
    <n v="1.5"/>
    <n v="1"/>
    <n v="1.5"/>
    <n v="1.5"/>
    <x v="137"/>
    <s v="Poland Springs Water"/>
    <s v="Water"/>
    <x v="3"/>
    <b v="1"/>
    <n v="1.5"/>
    <n v="1"/>
    <s v="Poland Springs Water"/>
    <m/>
    <m/>
    <x v="4"/>
    <s v=" May 18"/>
    <n v="2022"/>
  </r>
  <r>
    <s v="Processed"/>
    <s v="VJ300320609"/>
    <s v="GuttenPlans"/>
    <s v="GuttenPlans x1367"/>
    <s v="Fritos - Original"/>
    <s v="Food"/>
    <n v="15131216383"/>
    <s v="Wednesday, May 18, 2022"/>
    <s v="Cash"/>
    <n v="123"/>
    <n v="1.5"/>
    <n v="1"/>
    <n v="123"/>
    <n v="1.5"/>
    <n v="1"/>
    <n v="1.5"/>
    <n v="1.5"/>
    <x v="137"/>
    <s v="Fritos - Original"/>
    <s v="Food"/>
    <x v="1"/>
    <b v="1"/>
    <n v="1.5"/>
    <n v="1"/>
    <s v="Fritos "/>
    <s v=" Original"/>
    <m/>
    <x v="4"/>
    <s v=" May 18"/>
    <n v="2022"/>
  </r>
  <r>
    <s v="Processed"/>
    <s v="VJ300320609"/>
    <s v="GuttenPlans"/>
    <s v="GuttenPlans x1367"/>
    <s v="Fritos - Original"/>
    <s v="Food"/>
    <n v="15131301601"/>
    <s v="Wednesday, May 18, 2022"/>
    <s v="Cash"/>
    <n v="123"/>
    <n v="1.5"/>
    <n v="1"/>
    <n v="123"/>
    <n v="1.5"/>
    <n v="1"/>
    <n v="1.5"/>
    <n v="1.5"/>
    <x v="137"/>
    <s v="Fritos - Original"/>
    <s v="Food"/>
    <x v="1"/>
    <b v="1"/>
    <n v="1.5"/>
    <n v="1"/>
    <s v="Fritos "/>
    <s v=" Original"/>
    <m/>
    <x v="4"/>
    <s v=" May 18"/>
    <n v="2022"/>
  </r>
  <r>
    <s v="Processed"/>
    <s v="VJ300320609"/>
    <s v="GuttenPlans"/>
    <s v="GuttenPlans x1367"/>
    <s v="Fritos - Original"/>
    <s v="Food"/>
    <n v="15131302501"/>
    <s v="Wednesday, May 18, 2022"/>
    <s v="Cash"/>
    <n v="123"/>
    <n v="1.5"/>
    <n v="1"/>
    <n v="123"/>
    <n v="1.5"/>
    <n v="1"/>
    <n v="1.5"/>
    <n v="1.5"/>
    <x v="137"/>
    <s v="Fritos - Original"/>
    <s v="Food"/>
    <x v="1"/>
    <b v="1"/>
    <n v="1.5"/>
    <n v="1"/>
    <s v="Fritos "/>
    <s v=" Original"/>
    <m/>
    <x v="4"/>
    <s v=" May 18"/>
    <n v="2022"/>
  </r>
  <r>
    <s v="Processed"/>
    <s v="VJ300320609"/>
    <s v="GuttenPlans"/>
    <s v="GuttenPlans x1367"/>
    <s v="Coca Cola - Zero Sugar"/>
    <s v="Carbonated"/>
    <n v="15131628669"/>
    <s v="Wednesday, May 18, 2022"/>
    <s v="Cash"/>
    <n v="141"/>
    <n v="1.5"/>
    <n v="1"/>
    <n v="141"/>
    <n v="1.5"/>
    <n v="1"/>
    <n v="1.5"/>
    <n v="1.5"/>
    <x v="137"/>
    <s v="Coca Cola - Zero Sugar"/>
    <s v="Carbonated"/>
    <x v="0"/>
    <b v="1"/>
    <n v="1.5"/>
    <n v="1"/>
    <s v="Coca Cola "/>
    <s v=" Zero Sugar"/>
    <m/>
    <x v="4"/>
    <s v=" May 18"/>
    <n v="2022"/>
  </r>
  <r>
    <s v="Processed"/>
    <s v="VJ300320609"/>
    <s v="GuttenPlans"/>
    <s v="GuttenPlans x1367"/>
    <s v="Coca Cola - Zero Sugar"/>
    <s v="Carbonated"/>
    <n v="15131752180"/>
    <s v="Wednesday, May 18, 2022"/>
    <s v="Cash"/>
    <n v="141"/>
    <n v="1.5"/>
    <n v="1"/>
    <n v="141"/>
    <n v="1.5"/>
    <n v="1"/>
    <n v="1.5"/>
    <n v="1.5"/>
    <x v="137"/>
    <s v="Coca Cola - Zero Sugar"/>
    <s v="Carbonated"/>
    <x v="0"/>
    <b v="1"/>
    <n v="1.5"/>
    <n v="1"/>
    <s v="Coca Cola "/>
    <s v=" Zero Sugar"/>
    <m/>
    <x v="4"/>
    <s v=" May 18"/>
    <n v="2022"/>
  </r>
  <r>
    <s v="Processed"/>
    <s v="VJ300320609"/>
    <s v="GuttenPlans"/>
    <s v="GuttenPlans x1367"/>
    <s v="KitKat - Crisp Wafers"/>
    <s v="Food"/>
    <n v="15131825864"/>
    <s v="Wednesday, May 18, 2022"/>
    <s v="Credit"/>
    <n v="138"/>
    <n v="2.5"/>
    <n v="1"/>
    <n v="138"/>
    <n v="2.5"/>
    <n v="1"/>
    <n v="2.5"/>
    <n v="2.5"/>
    <x v="137"/>
    <s v="KitKat - Crisp Wafers"/>
    <s v="Food"/>
    <x v="1"/>
    <b v="1"/>
    <n v="2.5"/>
    <n v="1.6666666666666667"/>
    <s v="KitKat "/>
    <s v=" Crisp Wafers"/>
    <m/>
    <x v="4"/>
    <s v=" May 18"/>
    <n v="2022"/>
  </r>
  <r>
    <s v="Processed"/>
    <s v="VJ300320609"/>
    <s v="GuttenPlans"/>
    <s v="GuttenPlans x1367"/>
    <s v="Snapple Diet Tea - Peach Tea"/>
    <s v="Non Carbonated"/>
    <n v="15132005135"/>
    <s v="Wednesday, May 18, 2022"/>
    <s v="Cash"/>
    <n v="145"/>
    <n v="2.5"/>
    <n v="1"/>
    <n v="145"/>
    <n v="2.5"/>
    <n v="1"/>
    <n v="2.5"/>
    <n v="2.5"/>
    <x v="137"/>
    <s v="Snapple Diet Tea - Peach Tea"/>
    <s v="Non Carbonated"/>
    <x v="2"/>
    <b v="1"/>
    <n v="2.5"/>
    <n v="1.6666666666666667"/>
    <s v="Snapple Diet Tea "/>
    <s v=" Peach Tea"/>
    <m/>
    <x v="4"/>
    <s v=" May 18"/>
    <n v="2022"/>
  </r>
  <r>
    <s v="Processed"/>
    <s v="VJ300320609"/>
    <s v="GuttenPlans"/>
    <s v="GuttenPlans x1367"/>
    <s v="Coca Cola - Zero Sugar"/>
    <s v="Carbonated"/>
    <n v="15132182712"/>
    <s v="Wednesday, May 18, 2022"/>
    <s v="Cash"/>
    <n v="141"/>
    <n v="1.5"/>
    <n v="1"/>
    <n v="141"/>
    <n v="1.5"/>
    <n v="1"/>
    <n v="1.5"/>
    <n v="1.5"/>
    <x v="137"/>
    <s v="Coca Cola - Zero Sugar"/>
    <s v="Carbonated"/>
    <x v="0"/>
    <b v="1"/>
    <n v="1.5"/>
    <n v="1"/>
    <s v="Coca Cola "/>
    <s v=" Zero Sugar"/>
    <m/>
    <x v="4"/>
    <s v=" May 18"/>
    <n v="2022"/>
  </r>
  <r>
    <s v="Processed"/>
    <s v="VJ300320609"/>
    <s v="GuttenPlans"/>
    <s v="GuttenPlans x1367"/>
    <s v="Sunkist Soda - Orange"/>
    <s v="Carbonated"/>
    <n v="15132191987"/>
    <s v="Wednesday, May 18, 2022"/>
    <s v="Cash"/>
    <n v="140"/>
    <n v="1.25"/>
    <n v="1"/>
    <n v="140"/>
    <n v="1.25"/>
    <n v="1"/>
    <n v="1.25"/>
    <n v="1.25"/>
    <x v="137"/>
    <s v="Sunkist Soda - Orange"/>
    <s v="Carbonated"/>
    <x v="0"/>
    <b v="1"/>
    <n v="1.25"/>
    <n v="0.83333333333333337"/>
    <s v="Sunkist Soda "/>
    <s v=" Orange"/>
    <m/>
    <x v="4"/>
    <s v=" May 18"/>
    <n v="2022"/>
  </r>
  <r>
    <s v="Processed"/>
    <s v="VJ300320609"/>
    <s v="GuttenPlans"/>
    <s v="GuttenPlans x1367"/>
    <s v="Lays - Classic"/>
    <s v="Food"/>
    <n v="15132224514"/>
    <s v="Wednesday, May 18, 2022"/>
    <s v="Credit"/>
    <n v="125"/>
    <n v="1.5"/>
    <n v="1"/>
    <n v="125"/>
    <n v="1.5"/>
    <n v="1"/>
    <n v="1.5"/>
    <n v="1.5"/>
    <x v="137"/>
    <s v="Lays - Classic"/>
    <s v="Food"/>
    <x v="1"/>
    <b v="1"/>
    <n v="1.5"/>
    <n v="1"/>
    <s v="Lays "/>
    <s v=" Classic"/>
    <m/>
    <x v="4"/>
    <s v=" May 18"/>
    <n v="2022"/>
  </r>
  <r>
    <s v="Processed"/>
    <s v="VJ300320609"/>
    <s v="GuttenPlans"/>
    <s v="GuttenPlans x1367"/>
    <s v="Red Bull - Original"/>
    <s v="Carbonated"/>
    <n v="15132234166"/>
    <s v="Wednesday, May 18, 2022"/>
    <s v="Credit"/>
    <n v="148"/>
    <n v="3.5"/>
    <n v="1"/>
    <n v="148"/>
    <n v="3.5"/>
    <n v="1"/>
    <n v="3.5"/>
    <n v="3.5"/>
    <x v="137"/>
    <s v="Red Bull - Original"/>
    <s v="Carbonated"/>
    <x v="0"/>
    <b v="1"/>
    <n v="3.5"/>
    <n v="2.3333333333333335"/>
    <s v="Red Bull "/>
    <s v=" Original"/>
    <m/>
    <x v="4"/>
    <s v=" May 18"/>
    <n v="2022"/>
  </r>
  <r>
    <s v="Processed"/>
    <s v="VJ300320609"/>
    <s v="GuttenPlans"/>
    <s v="GuttenPlans x1367"/>
    <s v="Monster Energy Original"/>
    <s v="Carbonated"/>
    <n v="15132247888"/>
    <s v="Wednesday, May 18, 2022"/>
    <s v="Credit"/>
    <n v="146"/>
    <n v="3"/>
    <n v="1"/>
    <n v="146"/>
    <n v="3"/>
    <n v="1"/>
    <n v="3"/>
    <n v="3"/>
    <x v="137"/>
    <s v="Monster Energy Original"/>
    <s v="Carbonated"/>
    <x v="0"/>
    <b v="1"/>
    <n v="3"/>
    <n v="2"/>
    <s v="Monster Energy Original"/>
    <m/>
    <m/>
    <x v="4"/>
    <s v=" May 18"/>
    <n v="2022"/>
  </r>
  <r>
    <s v="Processed"/>
    <s v="VJ300320609"/>
    <s v="GuttenPlans"/>
    <s v="GuttenPlans x1367"/>
    <s v="Lays - Classic"/>
    <s v="Food"/>
    <n v="15132562043"/>
    <s v="Thursday, May 19, 2022"/>
    <s v="Cash"/>
    <n v="125"/>
    <n v="1.5"/>
    <n v="1"/>
    <n v="125"/>
    <n v="1.5"/>
    <n v="1"/>
    <n v="1.5"/>
    <n v="1.5"/>
    <x v="137"/>
    <s v="Lays - Classic"/>
    <s v="Food"/>
    <x v="1"/>
    <b v="1"/>
    <n v="1.5"/>
    <n v="1"/>
    <s v="Lays "/>
    <s v=" Classic"/>
    <m/>
    <x v="5"/>
    <s v=" May 19"/>
    <n v="2022"/>
  </r>
  <r>
    <s v="Processed"/>
    <s v="VJ300320609"/>
    <s v="GuttenPlans"/>
    <s v="GuttenPlans x1367"/>
    <s v="Mini Chips Ahoy"/>
    <s v="Food"/>
    <n v="15132835539"/>
    <s v="Thursday, May 19, 2022"/>
    <s v="Cash"/>
    <n v="122"/>
    <n v="1.5"/>
    <n v="1"/>
    <n v="122"/>
    <n v="1.5"/>
    <n v="1"/>
    <n v="1.5"/>
    <n v="1.5"/>
    <x v="138"/>
    <s v="Mini Chips Ahoy"/>
    <s v="Food"/>
    <x v="1"/>
    <b v="1"/>
    <n v="1.5"/>
    <n v="1"/>
    <s v="Mini Chips Ahoy"/>
    <m/>
    <m/>
    <x v="5"/>
    <s v=" May 19"/>
    <n v="2022"/>
  </r>
  <r>
    <s v="Processed"/>
    <s v="VJ300320609"/>
    <s v="GuttenPlans"/>
    <s v="GuttenPlans x1367"/>
    <s v="Mini Chips Ahoy"/>
    <s v="Food"/>
    <n v="15132835888"/>
    <s v="Thursday, May 19, 2022"/>
    <s v="Cash"/>
    <n v="122"/>
    <n v="1.5"/>
    <n v="1"/>
    <n v="122"/>
    <n v="1.5"/>
    <n v="1"/>
    <n v="1.5"/>
    <n v="1.5"/>
    <x v="138"/>
    <s v="Mini Chips Ahoy"/>
    <s v="Food"/>
    <x v="1"/>
    <b v="1"/>
    <n v="1.5"/>
    <n v="1"/>
    <s v="Mini Chips Ahoy"/>
    <m/>
    <m/>
    <x v="5"/>
    <s v=" May 19"/>
    <n v="2022"/>
  </r>
  <r>
    <s v="Processed"/>
    <s v="VJ300320609"/>
    <s v="GuttenPlans"/>
    <s v="GuttenPlans x1367"/>
    <s v="Snapple Diet Tea - Lemon"/>
    <s v="Non Carbonated"/>
    <n v="15132836689"/>
    <s v="Thursday, May 19, 2022"/>
    <s v="Cash"/>
    <n v="143"/>
    <n v="2.5"/>
    <n v="1"/>
    <n v="143"/>
    <n v="2.5"/>
    <n v="1"/>
    <n v="2.5"/>
    <n v="2.5"/>
    <x v="138"/>
    <s v="Snapple Diet Tea - Lemon"/>
    <s v="Non Carbonated"/>
    <x v="2"/>
    <b v="1"/>
    <n v="2.5"/>
    <n v="1.6666666666666667"/>
    <s v="Snapple Diet Tea "/>
    <s v=" Lemon"/>
    <m/>
    <x v="5"/>
    <s v=" May 19"/>
    <n v="2022"/>
  </r>
  <r>
    <s v="Processed"/>
    <s v="VJ300320609"/>
    <s v="GuttenPlans"/>
    <s v="GuttenPlans x1367"/>
    <s v="Red Bull - Original"/>
    <s v="Carbonated"/>
    <n v="15133372857"/>
    <s v="Thursday, May 19, 2022"/>
    <s v="Credit"/>
    <n v="148"/>
    <n v="3.5"/>
    <n v="1"/>
    <n v="148"/>
    <n v="3.5"/>
    <n v="1"/>
    <n v="3.5"/>
    <n v="3.5"/>
    <x v="138"/>
    <s v="Red Bull - Original"/>
    <s v="Carbonated"/>
    <x v="0"/>
    <b v="1"/>
    <n v="3.5"/>
    <n v="2.3333333333333335"/>
    <s v="Red Bull "/>
    <s v=" Original"/>
    <m/>
    <x v="5"/>
    <s v=" May 19"/>
    <n v="2022"/>
  </r>
  <r>
    <s v="Processed"/>
    <s v="VJ300320609"/>
    <s v="GuttenPlans"/>
    <s v="GuttenPlans x1367"/>
    <s v="Red Bull - Original"/>
    <s v="Carbonated"/>
    <n v="15133385314"/>
    <s v="Thursday, May 19, 2022"/>
    <s v="Credit"/>
    <n v="148"/>
    <n v="3.5"/>
    <n v="1"/>
    <n v="148"/>
    <n v="3.5"/>
    <n v="1"/>
    <n v="3.5"/>
    <n v="3.5"/>
    <x v="138"/>
    <s v="Red Bull - Original"/>
    <s v="Carbonated"/>
    <x v="0"/>
    <b v="1"/>
    <n v="3.5"/>
    <n v="2.3333333333333335"/>
    <s v="Red Bull "/>
    <s v=" Original"/>
    <m/>
    <x v="5"/>
    <s v=" May 19"/>
    <n v="2022"/>
  </r>
  <r>
    <s v="Processed"/>
    <s v="VJ300205292"/>
    <s v="Brunswick Sq Mall"/>
    <s v="BSQ Mall x1364 - Zales"/>
    <s v="Takis - Hot Chilli Pepper &amp; Lime"/>
    <s v="Food"/>
    <n v="15135194309"/>
    <s v="Thursday, May 19, 2022"/>
    <s v="Cash"/>
    <n v="124"/>
    <n v="1.5"/>
    <n v="1"/>
    <n v="124"/>
    <n v="1.5"/>
    <n v="1"/>
    <n v="1.5"/>
    <n v="1.5"/>
    <x v="138"/>
    <s v="Takis - Hot Chilli Pepper &amp; Lime"/>
    <s v="Food"/>
    <x v="1"/>
    <b v="1"/>
    <n v="1.5"/>
    <n v="1"/>
    <s v="Takis "/>
    <s v=" Hot Chilli Pepper &amp; Lime"/>
    <m/>
    <x v="5"/>
    <s v=" May 19"/>
    <n v="2022"/>
  </r>
  <r>
    <s v="Processed"/>
    <s v="VJ300320609"/>
    <s v="GuttenPlans"/>
    <s v="GuttenPlans x1367"/>
    <s v="Doritos Spicy Nacho"/>
    <m/>
    <n v="15134958334"/>
    <s v="Thursday, May 19, 2022"/>
    <s v="Credit"/>
    <n v="113"/>
    <n v="1.5"/>
    <n v="1"/>
    <n v="113"/>
    <n v="1.5"/>
    <n v="1"/>
    <n v="1.5"/>
    <n v="5"/>
    <x v="138"/>
    <s v="Doritos Spicy Nacho"/>
    <s v="Cell is Blank - Dis-regard"/>
    <x v="1"/>
    <b v="1"/>
    <n v="1.5"/>
    <n v="1"/>
    <s v="Doritos Spicy Nacho"/>
    <m/>
    <m/>
    <x v="5"/>
    <s v=" May 19"/>
    <n v="2022"/>
  </r>
  <r>
    <s v="Processed"/>
    <s v="VJ300320609"/>
    <s v="GuttenPlans"/>
    <s v="GuttenPlans x1367"/>
    <s v="Lays - Classic"/>
    <s v="Food"/>
    <n v="15134958334"/>
    <s v="Thursday, May 19, 2022"/>
    <s v="Credit"/>
    <n v="125"/>
    <n v="1.5"/>
    <n v="1"/>
    <n v="125"/>
    <n v="1.5"/>
    <n v="1"/>
    <n v="1.5"/>
    <n v="5"/>
    <x v="138"/>
    <s v="Lays - Classic"/>
    <s v="Food"/>
    <x v="1"/>
    <b v="1"/>
    <n v="1.5"/>
    <n v="1"/>
    <s v="Lays "/>
    <s v=" Classic"/>
    <m/>
    <x v="5"/>
    <s v=" May 19"/>
    <n v="2022"/>
  </r>
  <r>
    <s v="Processed"/>
    <s v="VJ300320609"/>
    <s v="GuttenPlans"/>
    <s v="GuttenPlans x1367"/>
    <s v="KitKat - Crisp Wafers"/>
    <s v="Food"/>
    <n v="15134958334"/>
    <s v="Thursday, May 19, 2022"/>
    <s v="Credit"/>
    <n v="134"/>
    <n v="2"/>
    <n v="1"/>
    <n v="134"/>
    <n v="2"/>
    <n v="1"/>
    <n v="2"/>
    <n v="5"/>
    <x v="138"/>
    <s v="KitKat - Crisp Wafers"/>
    <s v="Food"/>
    <x v="1"/>
    <b v="1"/>
    <n v="2"/>
    <n v="1.3333333333333333"/>
    <s v="KitKat "/>
    <s v=" Crisp Wafers"/>
    <m/>
    <x v="5"/>
    <s v=" May 19"/>
    <n v="2022"/>
  </r>
  <r>
    <s v="Processed"/>
    <s v="VJ300205292"/>
    <s v="Brunswick Sq Mall"/>
    <s v="BSQ Mall x1364 - Zales"/>
    <s v="Takis - Hot Chilli Pepper &amp; Lime"/>
    <s v="Food"/>
    <n v="15134974206"/>
    <s v="Thursday, May 19, 2022"/>
    <s v="Cash"/>
    <n v="124"/>
    <n v="1.5"/>
    <n v="1"/>
    <n v="124"/>
    <n v="1.5"/>
    <n v="1"/>
    <n v="1.5"/>
    <n v="1.5"/>
    <x v="138"/>
    <s v="Takis - Hot Chilli Pepper &amp; Lime"/>
    <s v="Food"/>
    <x v="1"/>
    <b v="1"/>
    <n v="1.5"/>
    <n v="1"/>
    <s v="Takis "/>
    <s v=" Hot Chilli Pepper &amp; Lime"/>
    <m/>
    <x v="5"/>
    <s v=" May 19"/>
    <n v="2022"/>
  </r>
  <r>
    <s v="Processed"/>
    <s v="VJ300320686"/>
    <s v="Earle Asphalt"/>
    <s v="Earle Asphalt x1371"/>
    <s v="Miss Vickie's Potato Chip - Smokehouse BBQ"/>
    <s v="Food"/>
    <n v="15135271759"/>
    <s v="Thursday, May 19, 2022"/>
    <s v="Cash"/>
    <n v="111"/>
    <n v="1.5"/>
    <n v="1"/>
    <n v="111"/>
    <n v="1.5"/>
    <n v="1"/>
    <n v="1.5"/>
    <n v="1.5"/>
    <x v="138"/>
    <s v="Miss Vickie's Potato Chip - Smokehouse BBQ"/>
    <s v="Food"/>
    <x v="1"/>
    <b v="1"/>
    <n v="1.5"/>
    <n v="1"/>
    <s v="Miss Vickie's Potato Chip "/>
    <s v=" Smokehouse BBQ"/>
    <m/>
    <x v="5"/>
    <s v=" May 19"/>
    <n v="2022"/>
  </r>
  <r>
    <s v="Processed"/>
    <s v="VJ300320686"/>
    <s v="Earle Asphalt"/>
    <s v="Earle Asphalt x1371"/>
    <s v="Miss Vickie's Potato Chip - Lime &amp; Cracked Pe"/>
    <s v="Food"/>
    <n v="15135127649"/>
    <s v="Thursday, May 19, 2022"/>
    <s v="Cash"/>
    <n v="121"/>
    <n v="1.5"/>
    <n v="1"/>
    <n v="121"/>
    <n v="1.5"/>
    <n v="1"/>
    <n v="1.5"/>
    <n v="1.5"/>
    <x v="138"/>
    <s v="Miss Vickie's Potato Chip - Lime &amp; Cracked Pe"/>
    <s v="Food"/>
    <x v="1"/>
    <b v="1"/>
    <n v="1.5"/>
    <n v="1"/>
    <s v="Miss Vickie's Potato Chip "/>
    <s v=" Lime &amp; Cracked Pe"/>
    <m/>
    <x v="5"/>
    <s v=" May 19"/>
    <n v="2022"/>
  </r>
  <r>
    <s v="Processed"/>
    <s v="VJ300205292"/>
    <s v="Brunswick Sq Mall"/>
    <s v="BSQ Mall x1364 - Zales"/>
    <s v="Pop Corners - Spicy Queso"/>
    <s v="Food"/>
    <n v="15135479453"/>
    <s v="Thursday, May 19, 2022"/>
    <s v="Credit"/>
    <n v="111"/>
    <n v="1.5"/>
    <n v="1"/>
    <n v="111"/>
    <n v="1.5"/>
    <n v="1"/>
    <n v="1.5"/>
    <n v="1.5"/>
    <x v="138"/>
    <s v="Pop Corners - Spicy Queso"/>
    <s v="Food"/>
    <x v="1"/>
    <b v="1"/>
    <n v="1.5"/>
    <n v="1"/>
    <s v="Pop Corners "/>
    <s v=" Spicy Queso"/>
    <m/>
    <x v="5"/>
    <s v=" May 19"/>
    <n v="2022"/>
  </r>
  <r>
    <s v="Processed"/>
    <s v="VJ300320692"/>
    <s v="EB Public Library"/>
    <s v="EB Public Library x1380"/>
    <s v="Poland Springs Water"/>
    <s v="Water"/>
    <n v="15135729827"/>
    <s v="Thursday, May 19, 2022"/>
    <s v="Cash"/>
    <n v="144"/>
    <n v="1.5"/>
    <n v="1"/>
    <n v="144"/>
    <n v="1.5"/>
    <n v="1"/>
    <n v="1.5"/>
    <n v="1.5"/>
    <x v="138"/>
    <s v="Poland Springs Water"/>
    <s v="Water"/>
    <x v="3"/>
    <b v="1"/>
    <n v="1.5"/>
    <n v="1"/>
    <s v="Poland Springs Water"/>
    <m/>
    <m/>
    <x v="5"/>
    <s v=" May 19"/>
    <n v="2022"/>
  </r>
  <r>
    <s v="Processed"/>
    <s v="VJ300320692"/>
    <s v="EB Public Library"/>
    <s v="EB Public Library x1380"/>
    <s v="Pop Corners - White Cheddar"/>
    <s v="Food"/>
    <n v="15135729826"/>
    <s v="Thursday, May 19, 2022"/>
    <s v="Credit"/>
    <n v="113"/>
    <n v="1.5"/>
    <n v="1"/>
    <n v="113"/>
    <n v="1.5"/>
    <n v="1"/>
    <n v="1.5"/>
    <n v="1.5"/>
    <x v="138"/>
    <s v="Pop Corners - White Cheddar"/>
    <s v="Food"/>
    <x v="1"/>
    <b v="1"/>
    <n v="1.5"/>
    <n v="1"/>
    <s v="Pop Corners "/>
    <s v=" White Cheddar"/>
    <m/>
    <x v="5"/>
    <s v=" May 19"/>
    <n v="2022"/>
  </r>
  <r>
    <s v="Processed"/>
    <s v="VJ300320692"/>
    <s v="EB Public Library"/>
    <s v="EB Public Library x1380"/>
    <s v="Belvita Snack Packs - Blueberry"/>
    <s v="Food"/>
    <n v="15135901423"/>
    <s v="Thursday, May 19, 2022"/>
    <s v="Credit"/>
    <n v="138"/>
    <n v="1.5"/>
    <n v="1"/>
    <n v="138"/>
    <n v="1.5"/>
    <n v="1"/>
    <n v="1.5"/>
    <n v="1.5"/>
    <x v="138"/>
    <s v="Belvita Snack Packs - Blueberry"/>
    <s v="Food"/>
    <x v="1"/>
    <b v="1"/>
    <n v="1.5"/>
    <n v="1"/>
    <s v="Belvita Snack Packs "/>
    <s v=" Blueberry"/>
    <m/>
    <x v="5"/>
    <s v=" May 19"/>
    <n v="2022"/>
  </r>
  <r>
    <s v="Processed"/>
    <s v="VJ300320609"/>
    <s v="GuttenPlans"/>
    <s v="GuttenPlans x1367"/>
    <s v="KitKat - Crisp Wafers"/>
    <s v="Food"/>
    <n v="15136333420"/>
    <s v="Thursday, May 19, 2022"/>
    <s v="Cash"/>
    <n v="138"/>
    <n v="2.5"/>
    <n v="1"/>
    <n v="138"/>
    <n v="2.5"/>
    <n v="1"/>
    <n v="2.5"/>
    <n v="2.5"/>
    <x v="138"/>
    <s v="KitKat - Crisp Wafers"/>
    <s v="Food"/>
    <x v="1"/>
    <b v="1"/>
    <n v="2.5"/>
    <n v="1.6666666666666667"/>
    <s v="KitKat "/>
    <s v=" Crisp Wafers"/>
    <m/>
    <x v="5"/>
    <s v=" May 19"/>
    <n v="2022"/>
  </r>
  <r>
    <s v="Processed"/>
    <s v="VJ300320609"/>
    <s v="GuttenPlans"/>
    <s v="GuttenPlans x1367"/>
    <s v="KitKat - Crisp Wafers"/>
    <s v="Food"/>
    <n v="15136335412"/>
    <s v="Thursday, May 19, 2022"/>
    <s v="Cash"/>
    <n v="138"/>
    <n v="2.5"/>
    <n v="1"/>
    <n v="138"/>
    <n v="2.5"/>
    <n v="1"/>
    <n v="2.5"/>
    <n v="2.5"/>
    <x v="138"/>
    <s v="KitKat - Crisp Wafers"/>
    <s v="Food"/>
    <x v="1"/>
    <b v="1"/>
    <n v="2.5"/>
    <n v="1.6666666666666667"/>
    <s v="KitKat "/>
    <s v=" Crisp Wafers"/>
    <m/>
    <x v="5"/>
    <s v=" May 19"/>
    <n v="2022"/>
  </r>
  <r>
    <s v="Processed"/>
    <s v="VJ300205292"/>
    <s v="Brunswick Sq Mall"/>
    <s v="BSQ Mall x1364 - Zales"/>
    <s v="Coca Cola - Zero Sugar"/>
    <s v="Carbonated"/>
    <n v="15136420662"/>
    <s v="Thursday, May 19, 2022"/>
    <s v="Cash"/>
    <n v="140"/>
    <n v="1.5"/>
    <n v="1"/>
    <n v="140"/>
    <n v="1.5"/>
    <n v="1"/>
    <n v="1.5"/>
    <n v="1.5"/>
    <x v="138"/>
    <s v="Coca Cola - Zero Sugar"/>
    <s v="Carbonated"/>
    <x v="0"/>
    <b v="1"/>
    <n v="1.5"/>
    <n v="1"/>
    <s v="Coca Cola "/>
    <s v=" Zero Sugar"/>
    <m/>
    <x v="5"/>
    <s v=" May 19"/>
    <n v="2022"/>
  </r>
  <r>
    <s v="Processed"/>
    <s v="VJ300320609"/>
    <s v="GuttenPlans"/>
    <s v="GuttenPlans x1367"/>
    <s v="Sunkist Soda - Orange"/>
    <s v="Carbonated"/>
    <n v="15136531328"/>
    <s v="Thursday, May 19, 2022"/>
    <s v="Cash"/>
    <n v="140"/>
    <n v="1.25"/>
    <n v="1"/>
    <n v="140"/>
    <n v="1.25"/>
    <n v="1"/>
    <n v="1.25"/>
    <n v="1.25"/>
    <x v="138"/>
    <s v="Sunkist Soda - Orange"/>
    <s v="Carbonated"/>
    <x v="0"/>
    <b v="1"/>
    <n v="1.25"/>
    <n v="0.83333333333333337"/>
    <s v="Sunkist Soda "/>
    <s v=" Orange"/>
    <m/>
    <x v="5"/>
    <s v=" May 19"/>
    <n v="2022"/>
  </r>
  <r>
    <s v="Processed"/>
    <s v="VJ300205292"/>
    <s v="Brunswick Sq Mall"/>
    <s v="BSQ Mall x1364 - Zales"/>
    <s v="SunChips Multigrain - Original"/>
    <s v="Food"/>
    <n v="15136600270"/>
    <s v="Thursday, May 19, 2022"/>
    <s v="Cash"/>
    <n v="112"/>
    <n v="1.5"/>
    <n v="1"/>
    <n v="112"/>
    <n v="1.5"/>
    <n v="1"/>
    <n v="1.5"/>
    <n v="1.5"/>
    <x v="138"/>
    <s v="SunChips Multigrain - Original"/>
    <s v="Food"/>
    <x v="1"/>
    <b v="1"/>
    <n v="1.5"/>
    <n v="1"/>
    <s v="SunChips Multigrain "/>
    <s v=" Original"/>
    <m/>
    <x v="5"/>
    <s v=" May 19"/>
    <n v="2022"/>
  </r>
  <r>
    <s v="Processed"/>
    <s v="VJ300320609"/>
    <s v="GuttenPlans"/>
    <s v="GuttenPlans x1367"/>
    <s v="Monster Energy Original"/>
    <s v="Carbonated"/>
    <n v="15136799976"/>
    <s v="Thursday, May 19, 2022"/>
    <s v="Cash"/>
    <n v="146"/>
    <n v="3"/>
    <n v="1"/>
    <n v="146"/>
    <n v="3"/>
    <n v="1"/>
    <n v="3"/>
    <n v="3"/>
    <x v="138"/>
    <s v="Monster Energy Original"/>
    <s v="Carbonated"/>
    <x v="0"/>
    <b v="1"/>
    <n v="3"/>
    <n v="2"/>
    <s v="Monster Energy Original"/>
    <m/>
    <m/>
    <x v="5"/>
    <s v=" May 19"/>
    <n v="2022"/>
  </r>
  <r>
    <s v="Processed"/>
    <s v="VJ300320692"/>
    <s v="EB Public Library"/>
    <s v="EB Public Library x1380"/>
    <s v="Robert Irvine's - Fit Crunch -  Chocolate Pea"/>
    <s v="Food"/>
    <n v="15136810652"/>
    <s v="Thursday, May 19, 2022"/>
    <s v="Credit"/>
    <n v="131"/>
    <n v="2"/>
    <n v="1"/>
    <n v="131"/>
    <n v="2"/>
    <n v="1"/>
    <n v="2"/>
    <n v="2"/>
    <x v="138"/>
    <s v="Robert Irvine's - Fit Crunch -  Chocolate Pea"/>
    <s v="Food"/>
    <x v="1"/>
    <b v="1"/>
    <n v="2"/>
    <n v="1.3333333333333333"/>
    <s v="Robert Irvine's "/>
    <s v=" Fit Crunch "/>
    <s v="  Chocolate Pea"/>
    <x v="5"/>
    <s v=" May 19"/>
    <n v="2022"/>
  </r>
  <r>
    <s v="Processed"/>
    <s v="VJ300320692"/>
    <s v="EB Public Library"/>
    <s v="EB Public Library x1380"/>
    <s v="SunChips Multigrain - Harvest Cheddar"/>
    <s v="Food"/>
    <n v="15136815772"/>
    <s v="Thursday, May 19, 2022"/>
    <s v="Credit"/>
    <n v="112"/>
    <n v="1.5"/>
    <n v="1"/>
    <n v="112"/>
    <n v="1.5"/>
    <n v="1"/>
    <n v="1.5"/>
    <n v="1.5"/>
    <x v="138"/>
    <s v="SunChips Multigrain - Harvest Cheddar"/>
    <s v="Food"/>
    <x v="1"/>
    <b v="1"/>
    <n v="1.5"/>
    <n v="1"/>
    <s v="SunChips Multigrain "/>
    <s v=" Harvest Cheddar"/>
    <m/>
    <x v="5"/>
    <s v=" May 19"/>
    <n v="2022"/>
  </r>
  <r>
    <s v="Processed"/>
    <s v="VJ300320609"/>
    <s v="GuttenPlans"/>
    <s v="GuttenPlans x1367"/>
    <s v="Lays - Classic"/>
    <s v="Food"/>
    <n v="15137294131"/>
    <s v="Thursday, May 19, 2022"/>
    <s v="Credit"/>
    <n v="125"/>
    <n v="1.5"/>
    <n v="1"/>
    <n v="125"/>
    <n v="1.5"/>
    <n v="1"/>
    <n v="1.5"/>
    <n v="1.5"/>
    <x v="138"/>
    <s v="Lays - Classic"/>
    <s v="Food"/>
    <x v="1"/>
    <b v="1"/>
    <n v="1.5"/>
    <n v="1"/>
    <s v="Lays "/>
    <s v=" Classic"/>
    <m/>
    <x v="5"/>
    <s v=" May 19"/>
    <n v="2022"/>
  </r>
  <r>
    <s v="Processed"/>
    <s v="VJ300320609"/>
    <s v="GuttenPlans"/>
    <s v="GuttenPlans x1367"/>
    <s v="Sunkist Soda - Orange"/>
    <s v="Carbonated"/>
    <n v="15137582597"/>
    <s v="Thursday, May 19, 2022"/>
    <s v="Cash"/>
    <n v="140"/>
    <n v="1.25"/>
    <n v="1"/>
    <n v="140"/>
    <n v="1.25"/>
    <n v="1"/>
    <n v="1.25"/>
    <n v="1.25"/>
    <x v="138"/>
    <s v="Sunkist Soda - Orange"/>
    <s v="Carbonated"/>
    <x v="0"/>
    <b v="1"/>
    <n v="1.25"/>
    <n v="0.83333333333333337"/>
    <s v="Sunkist Soda "/>
    <s v=" Orange"/>
    <m/>
    <x v="5"/>
    <s v=" May 19"/>
    <n v="2022"/>
  </r>
  <r>
    <s v="Processed"/>
    <s v="VJ300320609"/>
    <s v="GuttenPlans"/>
    <s v="GuttenPlans x1367"/>
    <s v="Coca Cola - Zero Sugar"/>
    <s v="Carbonated"/>
    <n v="15137633740"/>
    <s v="Thursday, May 19, 2022"/>
    <s v="Cash"/>
    <n v="141"/>
    <n v="1.5"/>
    <n v="1"/>
    <n v="141"/>
    <n v="1.5"/>
    <n v="1"/>
    <n v="1.5"/>
    <n v="1.5"/>
    <x v="138"/>
    <s v="Coca Cola - Zero Sugar"/>
    <s v="Carbonated"/>
    <x v="0"/>
    <b v="1"/>
    <n v="1.5"/>
    <n v="1"/>
    <s v="Coca Cola "/>
    <s v=" Zero Sugar"/>
    <m/>
    <x v="5"/>
    <s v=" May 19"/>
    <n v="2022"/>
  </r>
  <r>
    <s v="Processed"/>
    <s v="VJ300320609"/>
    <s v="GuttenPlans"/>
    <s v="GuttenPlans x1367"/>
    <s v="Coca Cola - Zero Sugar"/>
    <s v="Carbonated"/>
    <n v="15137634221"/>
    <s v="Thursday, May 19, 2022"/>
    <s v="Cash"/>
    <n v="141"/>
    <n v="1.5"/>
    <n v="1"/>
    <n v="141"/>
    <n v="1.5"/>
    <n v="1"/>
    <n v="1.5"/>
    <n v="1.5"/>
    <x v="138"/>
    <s v="Coca Cola - Zero Sugar"/>
    <s v="Carbonated"/>
    <x v="0"/>
    <b v="1"/>
    <n v="1.5"/>
    <n v="1"/>
    <s v="Coca Cola "/>
    <s v=" Zero Sugar"/>
    <m/>
    <x v="5"/>
    <s v=" May 19"/>
    <n v="2022"/>
  </r>
  <r>
    <s v="Processed"/>
    <s v="VJ300320609"/>
    <s v="GuttenPlans"/>
    <s v="GuttenPlans x1367"/>
    <s v="Oreo Mini"/>
    <s v="Food"/>
    <n v="15137635211"/>
    <s v="Thursday, May 19, 2022"/>
    <s v="Cash"/>
    <n v="124"/>
    <n v="1.5"/>
    <n v="1"/>
    <n v="124"/>
    <n v="1.5"/>
    <n v="1"/>
    <n v="1.5"/>
    <n v="1.5"/>
    <x v="138"/>
    <s v="Oreo Mini"/>
    <s v="Food"/>
    <x v="1"/>
    <b v="1"/>
    <n v="1.5"/>
    <n v="1"/>
    <s v="Oreo Mini"/>
    <m/>
    <m/>
    <x v="5"/>
    <s v=" May 19"/>
    <n v="2022"/>
  </r>
  <r>
    <s v="Processed"/>
    <s v="VJ300320609"/>
    <s v="GuttenPlans"/>
    <s v="GuttenPlans x1367"/>
    <s v="Sunkist Soda - Orange"/>
    <s v="Carbonated"/>
    <n v="15137640746"/>
    <s v="Thursday, May 19, 2022"/>
    <s v="Cash"/>
    <n v="140"/>
    <n v="1.25"/>
    <n v="1"/>
    <n v="140"/>
    <n v="1.25"/>
    <n v="1"/>
    <n v="1.25"/>
    <n v="1.25"/>
    <x v="138"/>
    <s v="Sunkist Soda - Orange"/>
    <s v="Carbonated"/>
    <x v="0"/>
    <b v="1"/>
    <n v="1.25"/>
    <n v="0.83333333333333337"/>
    <s v="Sunkist Soda "/>
    <s v=" Orange"/>
    <m/>
    <x v="5"/>
    <s v=" May 19"/>
    <n v="2022"/>
  </r>
  <r>
    <s v="Processed"/>
    <s v="VJ300320609"/>
    <s v="GuttenPlans"/>
    <s v="GuttenPlans x1367"/>
    <s v="Sunkist Soda - Orange"/>
    <s v="Carbonated"/>
    <n v="15137654579"/>
    <s v="Thursday, May 19, 2022"/>
    <s v="Cash"/>
    <n v="140"/>
    <n v="1.25"/>
    <n v="1"/>
    <n v="140"/>
    <n v="1.25"/>
    <n v="1"/>
    <n v="1.25"/>
    <n v="1.25"/>
    <x v="138"/>
    <s v="Sunkist Soda - Orange"/>
    <s v="Carbonated"/>
    <x v="0"/>
    <b v="1"/>
    <n v="1.25"/>
    <n v="0.83333333333333337"/>
    <s v="Sunkist Soda "/>
    <s v=" Orange"/>
    <m/>
    <x v="5"/>
    <s v=" May 19"/>
    <n v="2022"/>
  </r>
  <r>
    <s v="Processed"/>
    <s v="VJ300320609"/>
    <s v="GuttenPlans"/>
    <s v="GuttenPlans x1367"/>
    <s v="Monster Energy Original"/>
    <s v="Carbonated"/>
    <n v="15138042787"/>
    <s v="Friday, May 20, 2022"/>
    <s v="Cash"/>
    <n v="144"/>
    <n v="3"/>
    <n v="1"/>
    <n v="144"/>
    <n v="3"/>
    <n v="1"/>
    <n v="3"/>
    <n v="3"/>
    <x v="138"/>
    <s v="Monster Energy Original"/>
    <s v="Carbonated"/>
    <x v="0"/>
    <b v="1"/>
    <n v="3"/>
    <n v="2"/>
    <s v="Monster Energy Original"/>
    <m/>
    <m/>
    <x v="6"/>
    <s v=" May 20"/>
    <n v="2022"/>
  </r>
  <r>
    <s v="Processed"/>
    <s v="VJ300320609"/>
    <s v="GuttenPlans"/>
    <s v="GuttenPlans x1367"/>
    <s v="Chesters Fries Flaming hot"/>
    <s v="Food"/>
    <n v="15138043650"/>
    <s v="Friday, May 20, 2022"/>
    <s v="Cash"/>
    <n v="111"/>
    <n v="1.5"/>
    <n v="1"/>
    <n v="111"/>
    <n v="1.5"/>
    <n v="1"/>
    <n v="1.5"/>
    <n v="1.5"/>
    <x v="138"/>
    <s v="Chesters Fries Flaming hot"/>
    <s v="Food"/>
    <x v="1"/>
    <b v="1"/>
    <n v="1.5"/>
    <n v="1"/>
    <s v="Chesters Fries Flaming hot"/>
    <m/>
    <m/>
    <x v="6"/>
    <s v=" May 20"/>
    <n v="2022"/>
  </r>
  <r>
    <s v="Processed"/>
    <s v="VJ300320609"/>
    <s v="GuttenPlans"/>
    <s v="GuttenPlans x1367"/>
    <s v="Sunkist Soda - Orange"/>
    <s v="Carbonated"/>
    <n v="15138049190"/>
    <s v="Friday, May 20, 2022"/>
    <s v="Cash"/>
    <n v="140"/>
    <n v="1.25"/>
    <n v="1"/>
    <n v="140"/>
    <n v="1.25"/>
    <n v="1"/>
    <n v="1.25"/>
    <n v="1.25"/>
    <x v="138"/>
    <s v="Sunkist Soda - Orange"/>
    <s v="Carbonated"/>
    <x v="0"/>
    <b v="1"/>
    <n v="1.25"/>
    <n v="0.83333333333333337"/>
    <s v="Sunkist Soda "/>
    <s v=" Orange"/>
    <m/>
    <x v="6"/>
    <s v=" May 20"/>
    <n v="2022"/>
  </r>
  <r>
    <s v="Processed"/>
    <s v="VJ300320609"/>
    <s v="GuttenPlans"/>
    <s v="GuttenPlans x1367"/>
    <s v="Ritz Bits Cheese"/>
    <s v="Food"/>
    <n v="15138054340"/>
    <s v="Friday, May 20, 2022"/>
    <s v="Cash"/>
    <n v="120"/>
    <n v="1.5"/>
    <n v="1"/>
    <n v="120"/>
    <n v="1.5"/>
    <n v="1"/>
    <n v="1.5"/>
    <n v="1.5"/>
    <x v="138"/>
    <s v="Ritz Bits Cheese"/>
    <s v="Food"/>
    <x v="1"/>
    <b v="1"/>
    <n v="1.5"/>
    <n v="1"/>
    <s v="Ritz Bits Cheese"/>
    <m/>
    <m/>
    <x v="6"/>
    <s v=" May 20"/>
    <n v="2022"/>
  </r>
  <r>
    <s v="Processed"/>
    <s v="VJ300320692"/>
    <s v="EB Public Library"/>
    <s v="EB Public Library x1380"/>
    <s v="Snapple Diet Tea - Lemon"/>
    <s v="Non Carbonated"/>
    <n v="15139105736"/>
    <s v="Friday, May 20, 2022"/>
    <s v="Cash"/>
    <n v="143"/>
    <n v="2.5"/>
    <n v="1"/>
    <n v="143"/>
    <n v="2.5"/>
    <n v="1"/>
    <n v="2.5"/>
    <n v="2.5"/>
    <x v="139"/>
    <s v="Snapple Diet Tea - Lemon"/>
    <s v="Non Carbonated"/>
    <x v="2"/>
    <b v="1"/>
    <n v="2.5"/>
    <n v="1.6666666666666667"/>
    <s v="Snapple Diet Tea "/>
    <s v=" Lemon"/>
    <m/>
    <x v="6"/>
    <s v=" May 20"/>
    <n v="2022"/>
  </r>
  <r>
    <s v="Processed"/>
    <s v="VJ300320686"/>
    <s v="Earle Asphalt"/>
    <s v="Earle Asphalt x1371"/>
    <s v="Hungry Buddha - Chocolate Chip"/>
    <s v="Food"/>
    <n v="15140335161"/>
    <s v="Friday, May 20, 2022"/>
    <s v="Cash"/>
    <n v="137"/>
    <n v="2"/>
    <n v="1"/>
    <n v="137"/>
    <n v="2"/>
    <n v="1"/>
    <n v="2"/>
    <n v="2"/>
    <x v="139"/>
    <s v="Hungry Buddha - Chocolate Chip"/>
    <s v="Food"/>
    <x v="1"/>
    <b v="1"/>
    <n v="2"/>
    <n v="1.3333333333333333"/>
    <s v="Hungry Buddha "/>
    <s v=" Chocolate Chip"/>
    <m/>
    <x v="6"/>
    <s v=" May 20"/>
    <n v="2022"/>
  </r>
  <r>
    <s v="Processed"/>
    <s v="VJ300320611"/>
    <s v="Brunswick Sq Mall"/>
    <s v="BSQ Mall x1366 - ATT"/>
    <s v="Wonderful Pistachios - Variety"/>
    <s v="Food"/>
    <n v="15140408897"/>
    <s v="Friday, May 20, 2022"/>
    <s v="Credit"/>
    <n v="133"/>
    <n v="2"/>
    <n v="1"/>
    <n v="133"/>
    <n v="2"/>
    <n v="1"/>
    <n v="2"/>
    <n v="2"/>
    <x v="139"/>
    <s v="Wonderful Pistachios - Variety"/>
    <s v="Food"/>
    <x v="1"/>
    <b v="1"/>
    <n v="2"/>
    <n v="1.3333333333333333"/>
    <s v="Wonderful Pistachios "/>
    <s v=" Variety"/>
    <m/>
    <x v="6"/>
    <s v=" May 20"/>
    <n v="2022"/>
  </r>
  <r>
    <s v="Processed"/>
    <s v="VJ300205292"/>
    <s v="Brunswick Sq Mall"/>
    <s v="BSQ Mall x1364 - Zales"/>
    <s v="Belvita Snack Packs - Blueberry"/>
    <s v="Food"/>
    <n v="15140335358"/>
    <s v="Friday, May 20, 2022"/>
    <s v="Credit"/>
    <n v="122"/>
    <n v="1.25"/>
    <n v="1"/>
    <n v="122"/>
    <n v="1.25"/>
    <n v="1"/>
    <n v="1.25"/>
    <n v="1.25"/>
    <x v="139"/>
    <s v="Belvita Snack Packs - Blueberry"/>
    <s v="Food"/>
    <x v="1"/>
    <b v="1"/>
    <n v="1.25"/>
    <n v="0.83333333333333337"/>
    <s v="Belvita Snack Packs "/>
    <s v=" Blueberry"/>
    <m/>
    <x v="6"/>
    <s v=" May 20"/>
    <n v="2022"/>
  </r>
  <r>
    <s v="Processed"/>
    <s v="VJ300320692"/>
    <s v="EB Public Library"/>
    <s v="EB Public Library x1380"/>
    <s v="Poland Springs Water"/>
    <s v="Water"/>
    <n v="15140441308"/>
    <s v="Friday, May 20, 2022"/>
    <s v="Cash"/>
    <n v="144"/>
    <n v="1.5"/>
    <n v="1"/>
    <n v="144"/>
    <n v="1.5"/>
    <n v="1"/>
    <n v="1.5"/>
    <n v="1.5"/>
    <x v="139"/>
    <s v="Poland Springs Water"/>
    <s v="Water"/>
    <x v="3"/>
    <b v="1"/>
    <n v="1.5"/>
    <n v="1"/>
    <s v="Poland Springs Water"/>
    <m/>
    <m/>
    <x v="6"/>
    <s v=" May 20"/>
    <n v="2022"/>
  </r>
  <r>
    <s v="Processed"/>
    <s v="VJ300320609"/>
    <s v="GuttenPlans"/>
    <s v="GuttenPlans x1367"/>
    <s v="KitKat - Crisp Wafers"/>
    <s v="Food"/>
    <n v="15140587344"/>
    <s v="Friday, May 20, 2022"/>
    <s v="Credit"/>
    <n v="134"/>
    <n v="2"/>
    <n v="1"/>
    <n v="134"/>
    <n v="2"/>
    <n v="1"/>
    <n v="2"/>
    <n v="5"/>
    <x v="139"/>
    <s v="KitKat - Crisp Wafers"/>
    <s v="Food"/>
    <x v="1"/>
    <b v="1"/>
    <n v="2"/>
    <n v="1.3333333333333333"/>
    <s v="KitKat "/>
    <s v=" Crisp Wafers"/>
    <m/>
    <x v="6"/>
    <s v=" May 20"/>
    <n v="2022"/>
  </r>
  <r>
    <s v="Processed"/>
    <s v="VJ300320609"/>
    <s v="GuttenPlans"/>
    <s v="GuttenPlans x1367"/>
    <s v="Doritos Spicy Nacho"/>
    <m/>
    <n v="15140587344"/>
    <s v="Friday, May 20, 2022"/>
    <s v="Credit"/>
    <n v="113"/>
    <n v="1.5"/>
    <n v="1"/>
    <n v="113"/>
    <n v="1.5"/>
    <n v="1"/>
    <n v="1.5"/>
    <n v="5"/>
    <x v="139"/>
    <s v="Doritos Spicy Nacho"/>
    <s v="Cell is Blank - Dis-regard"/>
    <x v="1"/>
    <b v="1"/>
    <n v="1.5"/>
    <n v="1"/>
    <s v="Doritos Spicy Nacho"/>
    <m/>
    <m/>
    <x v="6"/>
    <s v=" May 20"/>
    <n v="2022"/>
  </r>
  <r>
    <s v="Processed"/>
    <s v="VJ300320609"/>
    <s v="GuttenPlans"/>
    <s v="GuttenPlans x1367"/>
    <s v="Cheetos Puffs"/>
    <s v="Food"/>
    <n v="15140587344"/>
    <s v="Friday, May 20, 2022"/>
    <s v="Credit"/>
    <n v="112"/>
    <n v="1.5"/>
    <n v="1"/>
    <n v="112"/>
    <n v="1.5"/>
    <n v="1"/>
    <n v="1.5"/>
    <n v="5"/>
    <x v="139"/>
    <s v="Cheetos Puffs"/>
    <s v="Food"/>
    <x v="1"/>
    <b v="1"/>
    <n v="1.5"/>
    <n v="1"/>
    <s v="Cheetos Puffs"/>
    <m/>
    <m/>
    <x v="6"/>
    <s v=" May 20"/>
    <n v="2022"/>
  </r>
  <r>
    <s v="Processed"/>
    <s v="VJ300320686"/>
    <s v="Earle Asphalt"/>
    <s v="Earle Asphalt x1371"/>
    <s v="Robert Irvine's - Fit Crunch -  Chocolate Pea"/>
    <s v="Food"/>
    <n v="15140615259"/>
    <s v="Friday, May 20, 2022"/>
    <s v="Cash"/>
    <n v="132"/>
    <n v="2"/>
    <n v="1"/>
    <n v="132"/>
    <n v="2"/>
    <n v="1"/>
    <n v="2"/>
    <n v="2"/>
    <x v="139"/>
    <s v="Robert Irvine's - Fit Crunch -  Chocolate Pea"/>
    <s v="Food"/>
    <x v="1"/>
    <b v="1"/>
    <n v="2"/>
    <n v="1.3333333333333333"/>
    <s v="Robert Irvine's "/>
    <s v=" Fit Crunch "/>
    <s v="  Chocolate Pea"/>
    <x v="6"/>
    <s v=" May 20"/>
    <n v="2022"/>
  </r>
  <r>
    <s v="Processed"/>
    <s v="VJ300320609"/>
    <s v="GuttenPlans"/>
    <s v="GuttenPlans x1367"/>
    <s v="Oreo Mini"/>
    <s v="Food"/>
    <n v="15141299193"/>
    <s v="Friday, May 20, 2022"/>
    <s v="Cash"/>
    <n v="124"/>
    <n v="1.5"/>
    <n v="1"/>
    <n v="124"/>
    <n v="1.5"/>
    <n v="1"/>
    <n v="1.5"/>
    <n v="1.5"/>
    <x v="139"/>
    <s v="Oreo Mini"/>
    <s v="Food"/>
    <x v="1"/>
    <b v="1"/>
    <n v="1.5"/>
    <n v="1"/>
    <s v="Oreo Mini"/>
    <m/>
    <m/>
    <x v="6"/>
    <s v=" May 20"/>
    <n v="2022"/>
  </r>
  <r>
    <s v="Processed"/>
    <s v="VJ300320609"/>
    <s v="GuttenPlans"/>
    <s v="GuttenPlans x1367"/>
    <s v="Coca Cola - Zero Sugar"/>
    <s v="Carbonated"/>
    <n v="15141299063"/>
    <s v="Friday, May 20, 2022"/>
    <s v="Cash"/>
    <n v="142"/>
    <n v="1.5"/>
    <n v="1"/>
    <n v="142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92"/>
    <s v="EB Public Library"/>
    <s v="EB Public Library x1380"/>
    <s v="Poland Springs Water"/>
    <s v="Water"/>
    <n v="15141307517"/>
    <s v="Friday, May 20, 2022"/>
    <s v="Cash"/>
    <n v="144"/>
    <n v="1.5"/>
    <n v="1"/>
    <n v="144"/>
    <n v="1.5"/>
    <n v="1"/>
    <n v="1.5"/>
    <n v="1.5"/>
    <x v="139"/>
    <s v="Poland Springs Water"/>
    <s v="Water"/>
    <x v="3"/>
    <b v="1"/>
    <n v="1.5"/>
    <n v="1"/>
    <s v="Poland Springs Water"/>
    <m/>
    <m/>
    <x v="6"/>
    <s v=" May 20"/>
    <n v="2022"/>
  </r>
  <r>
    <s v="Processed"/>
    <s v="VJ300320692"/>
    <s v="EB Public Library"/>
    <s v="EB Public Library x1380"/>
    <s v="Pop Corners - Kettle Corn"/>
    <s v="Food"/>
    <n v="15141410231"/>
    <s v="Friday, May 20, 2022"/>
    <s v="Credit"/>
    <n v="110"/>
    <n v="1.5"/>
    <n v="1"/>
    <n v="110"/>
    <n v="1.5"/>
    <n v="1"/>
    <n v="1.5"/>
    <n v="3"/>
    <x v="139"/>
    <s v="Pop Corners - Kettle Corn"/>
    <s v="Food"/>
    <x v="1"/>
    <b v="1"/>
    <n v="1.5"/>
    <n v="1"/>
    <s v="Pop Corners "/>
    <s v=" Kettle Corn"/>
    <m/>
    <x v="6"/>
    <s v=" May 20"/>
    <n v="2022"/>
  </r>
  <r>
    <s v="Processed"/>
    <s v="VJ300320692"/>
    <s v="EB Public Library"/>
    <s v="EB Public Library x1380"/>
    <s v="Pop Corners - Sea Salt"/>
    <s v="Food"/>
    <n v="15141410231"/>
    <s v="Friday, May 20, 2022"/>
    <s v="Credit"/>
    <n v="111"/>
    <n v="1.5"/>
    <n v="1"/>
    <n v="111"/>
    <n v="1.5"/>
    <n v="1"/>
    <n v="1.5"/>
    <n v="3"/>
    <x v="139"/>
    <s v="Pop Corners - Sea Salt"/>
    <s v="Food"/>
    <x v="1"/>
    <b v="1"/>
    <n v="1.5"/>
    <n v="1"/>
    <s v="Pop Corners "/>
    <s v=" Sea Salt"/>
    <m/>
    <x v="6"/>
    <s v=" May 20"/>
    <n v="2022"/>
  </r>
  <r>
    <s v="Processed"/>
    <s v="VJ300320692"/>
    <s v="EB Public Library"/>
    <s v="EB Public Library x1380"/>
    <s v="Coca Cola - Zero Sugar"/>
    <s v="Carbonated"/>
    <n v="15141417254"/>
    <s v="Friday, May 20, 2022"/>
    <s v="Credit"/>
    <n v="142"/>
    <n v="1.5"/>
    <n v="1"/>
    <n v="142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92"/>
    <s v="EB Public Library"/>
    <s v="EB Public Library x1380"/>
    <s v="Mini Chips Ahoy - Go Paks"/>
    <m/>
    <n v="15141446044"/>
    <s v="Friday, May 20, 2022"/>
    <s v="Credit"/>
    <n v="151"/>
    <n v="4"/>
    <n v="1"/>
    <n v="151"/>
    <n v="4"/>
    <n v="1"/>
    <n v="4"/>
    <n v="4"/>
    <x v="139"/>
    <s v="Mini Chips Ahoy - Go Paks"/>
    <s v="Cell is Blank - Dis-regard"/>
    <x v="1"/>
    <b v="1"/>
    <n v="4"/>
    <n v="2.6666666666666665"/>
    <s v="Mini Chips Ahoy "/>
    <s v=" Go Paks"/>
    <m/>
    <x v="6"/>
    <s v=" May 20"/>
    <n v="2022"/>
  </r>
  <r>
    <s v="Processed"/>
    <s v="VJ300205292"/>
    <s v="Brunswick Sq Mall"/>
    <s v="BSQ Mall x1364 - Zales"/>
    <s v="Wonderful Pistachios - Variety"/>
    <s v="Food"/>
    <n v="15141451092"/>
    <s v="Friday, May 20, 2022"/>
    <s v="Credit"/>
    <n v="131"/>
    <n v="2"/>
    <n v="1"/>
    <n v="131"/>
    <n v="2"/>
    <n v="1"/>
    <n v="2"/>
    <n v="2"/>
    <x v="139"/>
    <s v="Wonderful Pistachios - Variety"/>
    <s v="Food"/>
    <x v="1"/>
    <b v="1"/>
    <n v="2"/>
    <n v="1.3333333333333333"/>
    <s v="Wonderful Pistachios "/>
    <s v=" Variety"/>
    <m/>
    <x v="6"/>
    <s v=" May 20"/>
    <n v="2022"/>
  </r>
  <r>
    <s v="Processed"/>
    <s v="VJ300205292"/>
    <s v="Brunswick Sq Mall"/>
    <s v="BSQ Mall x1364 - Zales"/>
    <s v="Takis - Hot Chilli Pepper &amp; Lime"/>
    <s v="Food"/>
    <n v="15141459295"/>
    <s v="Friday, May 20, 2022"/>
    <s v="Credit"/>
    <n v="124"/>
    <n v="1.5"/>
    <n v="1"/>
    <n v="124"/>
    <n v="1.5"/>
    <n v="1"/>
    <n v="1.5"/>
    <n v="1.5"/>
    <x v="139"/>
    <s v="Takis - Hot Chilli Pepper &amp; Lime"/>
    <s v="Food"/>
    <x v="1"/>
    <b v="1"/>
    <n v="1.5"/>
    <n v="1"/>
    <s v="Takis "/>
    <s v=" Hot Chilli Pepper &amp; Lime"/>
    <m/>
    <x v="6"/>
    <s v=" May 20"/>
    <n v="2022"/>
  </r>
  <r>
    <s v="Processed"/>
    <s v="VJ300320692"/>
    <s v="EB Public Library"/>
    <s v="EB Public Library x1380"/>
    <s v="Takis - Hot Chilli Pepper &amp; Lime"/>
    <s v="Food"/>
    <n v="15141564644"/>
    <s v="Friday, May 20, 2022"/>
    <s v="Credit"/>
    <n v="114"/>
    <n v="1.5"/>
    <n v="1"/>
    <n v="114"/>
    <n v="1.5"/>
    <n v="1"/>
    <n v="1.5"/>
    <n v="1.5"/>
    <x v="139"/>
    <s v="Takis - Hot Chilli Pepper &amp; Lime"/>
    <s v="Food"/>
    <x v="1"/>
    <b v="1"/>
    <n v="1.5"/>
    <n v="1"/>
    <s v="Takis "/>
    <s v=" Hot Chilli Pepper &amp; Lime"/>
    <m/>
    <x v="6"/>
    <s v=" May 20"/>
    <n v="2022"/>
  </r>
  <r>
    <s v="Processed"/>
    <s v="VJ300320692"/>
    <s v="EB Public Library"/>
    <s v="EB Public Library x1380"/>
    <s v="Poland Springs Water"/>
    <s v="Water"/>
    <n v="15141568433"/>
    <s v="Friday, May 20, 2022"/>
    <s v="Credit"/>
    <n v="144"/>
    <n v="1.5"/>
    <n v="1"/>
    <n v="144"/>
    <n v="1.5"/>
    <n v="1"/>
    <n v="1.5"/>
    <n v="1.5"/>
    <x v="139"/>
    <s v="Poland Springs Water"/>
    <s v="Water"/>
    <x v="3"/>
    <b v="1"/>
    <n v="1.5"/>
    <n v="1"/>
    <s v="Poland Springs Water"/>
    <m/>
    <m/>
    <x v="6"/>
    <s v=" May 20"/>
    <n v="2022"/>
  </r>
  <r>
    <s v="Processed"/>
    <s v="VJ300320609"/>
    <s v="GuttenPlans"/>
    <s v="GuttenPlans x1367"/>
    <s v="Doritos Spicy Nacho"/>
    <m/>
    <n v="15141663655"/>
    <s v="Friday, May 20, 2022"/>
    <s v="Cash"/>
    <n v="113"/>
    <n v="1.5"/>
    <n v="1"/>
    <n v="113"/>
    <n v="1.5"/>
    <n v="1"/>
    <n v="1.5"/>
    <n v="1.5"/>
    <x v="139"/>
    <s v="Doritos Spicy Nacho"/>
    <s v="Cell is Blank - Dis-regard"/>
    <x v="1"/>
    <b v="1"/>
    <n v="1.5"/>
    <n v="1"/>
    <s v="Doritos Spicy Nacho"/>
    <m/>
    <m/>
    <x v="6"/>
    <s v=" May 20"/>
    <n v="2022"/>
  </r>
  <r>
    <s v="Processed"/>
    <s v="VJ300320609"/>
    <s v="GuttenPlans"/>
    <s v="GuttenPlans x1367"/>
    <s v="Coca Cola - Zero Sugar"/>
    <s v="Carbonated"/>
    <n v="15141668447"/>
    <s v="Friday, May 20, 2022"/>
    <s v="Cash"/>
    <n v="142"/>
    <n v="1.5"/>
    <n v="1"/>
    <n v="142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09"/>
    <s v="GuttenPlans"/>
    <s v="GuttenPlans x1367"/>
    <s v="Nutri Grain Apple Cinnamon"/>
    <s v="Food"/>
    <n v="15141875657"/>
    <s v="Friday, May 20, 2022"/>
    <s v="Cash"/>
    <n v="137"/>
    <n v="1.5"/>
    <n v="1"/>
    <n v="137"/>
    <n v="1.5"/>
    <n v="1"/>
    <n v="1.5"/>
    <n v="1.5"/>
    <x v="139"/>
    <s v="Nutri Grain Apple Cinnamon"/>
    <s v="Food"/>
    <x v="1"/>
    <b v="1"/>
    <n v="1.5"/>
    <n v="1"/>
    <s v="Nutri Grain Apple Cinnamon"/>
    <m/>
    <m/>
    <x v="6"/>
    <s v=" May 20"/>
    <n v="2022"/>
  </r>
  <r>
    <s v="Processed"/>
    <s v="VJ300320609"/>
    <s v="GuttenPlans"/>
    <s v="GuttenPlans x1367"/>
    <s v="Monster Energy Original"/>
    <s v="Carbonated"/>
    <n v="15141908470"/>
    <s v="Friday, May 20, 2022"/>
    <s v="Cash"/>
    <n v="146"/>
    <n v="3"/>
    <n v="1"/>
    <n v="146"/>
    <n v="3"/>
    <n v="1"/>
    <n v="3"/>
    <n v="3"/>
    <x v="139"/>
    <s v="Monster Energy Original"/>
    <s v="Carbonated"/>
    <x v="0"/>
    <b v="1"/>
    <n v="3"/>
    <n v="2"/>
    <s v="Monster Energy Original"/>
    <m/>
    <m/>
    <x v="6"/>
    <s v=" May 20"/>
    <n v="2022"/>
  </r>
  <r>
    <s v="Processed"/>
    <s v="VJ300205292"/>
    <s v="Brunswick Sq Mall"/>
    <s v="BSQ Mall x1364 - Zales"/>
    <s v="SunChips Multigrain - Original"/>
    <s v="Food"/>
    <n v="15142235865"/>
    <s v="Friday, May 20, 2022"/>
    <s v="Cash"/>
    <n v="112"/>
    <n v="1.5"/>
    <n v="1"/>
    <n v="112"/>
    <n v="1.5"/>
    <n v="1"/>
    <n v="1.5"/>
    <n v="1.5"/>
    <x v="139"/>
    <s v="SunChips Multigrain - Original"/>
    <s v="Food"/>
    <x v="1"/>
    <b v="1"/>
    <n v="1.5"/>
    <n v="1"/>
    <s v="SunChips Multigrain "/>
    <s v=" Original"/>
    <m/>
    <x v="6"/>
    <s v=" May 20"/>
    <n v="2022"/>
  </r>
  <r>
    <s v="Processed"/>
    <s v="VJ300205292"/>
    <s v="Brunswick Sq Mall"/>
    <s v="BSQ Mall x1364 - Zales"/>
    <s v="Coca Cola - Zero Sugar"/>
    <s v="Carbonated"/>
    <n v="15142308907"/>
    <s v="Friday, May 20, 2022"/>
    <s v="Cash"/>
    <n v="140"/>
    <n v="1.5"/>
    <n v="1"/>
    <n v="140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09"/>
    <s v="GuttenPlans"/>
    <s v="GuttenPlans x1367"/>
    <s v="Coca Cola - Zero Sugar"/>
    <s v="Carbonated"/>
    <n v="15142313741"/>
    <s v="Friday, May 20, 2022"/>
    <s v="Cash"/>
    <n v="142"/>
    <n v="1.5"/>
    <n v="1"/>
    <n v="142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09"/>
    <s v="GuttenPlans"/>
    <s v="GuttenPlans x1367"/>
    <s v="Coca Cola - Zero Sugar"/>
    <s v="Carbonated"/>
    <n v="15142315027"/>
    <s v="Friday, May 20, 2022"/>
    <s v="Cash"/>
    <n v="142"/>
    <n v="1.5"/>
    <n v="1"/>
    <n v="142"/>
    <n v="1.5"/>
    <n v="1"/>
    <n v="1.5"/>
    <n v="1.5"/>
    <x v="139"/>
    <s v="Coca Cola - Zero Sugar"/>
    <s v="Carbonated"/>
    <x v="0"/>
    <b v="1"/>
    <n v="1.5"/>
    <n v="1"/>
    <s v="Coca Cola "/>
    <s v=" Zero Sugar"/>
    <m/>
    <x v="6"/>
    <s v=" May 20"/>
    <n v="2022"/>
  </r>
  <r>
    <s v="Processed"/>
    <s v="VJ300320609"/>
    <s v="GuttenPlans"/>
    <s v="GuttenPlans x1367"/>
    <s v="Sunkist Soda - Orange"/>
    <s v="Carbonated"/>
    <n v="15142343591"/>
    <s v="Friday, May 20, 2022"/>
    <s v="Cash"/>
    <n v="140"/>
    <n v="1.25"/>
    <n v="1"/>
    <n v="140"/>
    <n v="1.25"/>
    <n v="1"/>
    <n v="1.25"/>
    <n v="1.25"/>
    <x v="139"/>
    <s v="Sunkist Soda - Orange"/>
    <s v="Carbonated"/>
    <x v="0"/>
    <b v="1"/>
    <n v="1.25"/>
    <n v="0.83333333333333337"/>
    <s v="Sunkist Soda "/>
    <s v=" Orange"/>
    <m/>
    <x v="6"/>
    <s v=" May 20"/>
    <n v="2022"/>
  </r>
  <r>
    <s v="Processed"/>
    <s v="VJ300320609"/>
    <s v="GuttenPlans"/>
    <s v="GuttenPlans x1367"/>
    <s v="Monster Energy Original"/>
    <s v="Carbonated"/>
    <n v="15142731888"/>
    <s v="Friday, May 20, 2022"/>
    <s v="Cash"/>
    <n v="144"/>
    <n v="3"/>
    <n v="1"/>
    <n v="144"/>
    <n v="3"/>
    <n v="1"/>
    <n v="3"/>
    <n v="3"/>
    <x v="139"/>
    <s v="Monster Energy Original"/>
    <s v="Carbonated"/>
    <x v="0"/>
    <b v="1"/>
    <n v="3"/>
    <n v="2"/>
    <s v="Monster Energy Original"/>
    <m/>
    <m/>
    <x v="6"/>
    <s v=" May 20"/>
    <n v="2022"/>
  </r>
  <r>
    <s v="Processed"/>
    <s v="VJ300320609"/>
    <s v="GuttenPlans"/>
    <s v="GuttenPlans x1367"/>
    <s v="Monster Energy Original"/>
    <s v="Carbonated"/>
    <n v="15142736756"/>
    <s v="Friday, May 20, 2022"/>
    <s v="Cash"/>
    <n v="144"/>
    <n v="3"/>
    <n v="1"/>
    <n v="144"/>
    <n v="3"/>
    <n v="1"/>
    <n v="3"/>
    <n v="3"/>
    <x v="139"/>
    <s v="Monster Energy Original"/>
    <s v="Carbonated"/>
    <x v="0"/>
    <b v="1"/>
    <n v="3"/>
    <n v="2"/>
    <s v="Monster Energy Original"/>
    <m/>
    <m/>
    <x v="6"/>
    <s v=" May 20"/>
    <n v="2022"/>
  </r>
  <r>
    <s v="Processed"/>
    <s v="VJ300320609"/>
    <s v="GuttenPlans"/>
    <s v="GuttenPlans x1367"/>
    <s v="Chesters Fries Flaming hot"/>
    <s v="Food"/>
    <n v="15143067733"/>
    <s v="Saturday, May 21, 2022"/>
    <s v="Cash"/>
    <n v="111"/>
    <n v="1.5"/>
    <n v="1"/>
    <n v="111"/>
    <n v="1.5"/>
    <n v="1"/>
    <n v="1.5"/>
    <n v="1.5"/>
    <x v="139"/>
    <s v="Chesters Fries Flaming hot"/>
    <s v="Food"/>
    <x v="1"/>
    <b v="1"/>
    <n v="1.5"/>
    <n v="1"/>
    <s v="Chesters Fries Flaming hot"/>
    <m/>
    <m/>
    <x v="0"/>
    <s v=" May 21"/>
    <n v="2022"/>
  </r>
  <r>
    <s v="Processed"/>
    <s v="VJ300320609"/>
    <s v="GuttenPlans"/>
    <s v="GuttenPlans x1367"/>
    <s v="Chesters Fries Flaming hot"/>
    <s v="Food"/>
    <n v="15143068961"/>
    <s v="Saturday, May 21, 2022"/>
    <s v="Cash"/>
    <n v="111"/>
    <n v="1.5"/>
    <n v="1"/>
    <n v="111"/>
    <n v="1.5"/>
    <n v="1"/>
    <n v="1.5"/>
    <n v="1.5"/>
    <x v="139"/>
    <s v="Chesters Fries Flaming hot"/>
    <s v="Food"/>
    <x v="1"/>
    <b v="1"/>
    <n v="1.5"/>
    <n v="1"/>
    <s v="Chesters Fries Flaming hot"/>
    <m/>
    <m/>
    <x v="0"/>
    <s v=" May 21"/>
    <n v="2022"/>
  </r>
  <r>
    <s v="Processed"/>
    <s v="VJ300320609"/>
    <s v="GuttenPlans"/>
    <s v="GuttenPlans x1367"/>
    <s v="Monster Energy Original"/>
    <s v="Carbonated"/>
    <n v="15143210803"/>
    <s v="Saturday, May 21, 2022"/>
    <s v="Cash"/>
    <n v="144"/>
    <n v="3"/>
    <n v="1"/>
    <n v="144"/>
    <n v="3"/>
    <n v="1"/>
    <n v="3"/>
    <n v="3"/>
    <x v="139"/>
    <s v="Monster Energy Original"/>
    <s v="Carbonated"/>
    <x v="0"/>
    <b v="1"/>
    <n v="3"/>
    <n v="2"/>
    <s v="Monster Energy Original"/>
    <m/>
    <m/>
    <x v="0"/>
    <s v=" May 21"/>
    <n v="2022"/>
  </r>
  <r>
    <s v="Processed"/>
    <s v="VJ300320609"/>
    <s v="GuttenPlans"/>
    <s v="GuttenPlans x1367"/>
    <s v="Fritos - Original"/>
    <s v="Food"/>
    <n v="15143210958"/>
    <s v="Saturday, May 21, 2022"/>
    <s v="Cash"/>
    <n v="123"/>
    <n v="1.5"/>
    <n v="1"/>
    <n v="123"/>
    <n v="1.5"/>
    <n v="1"/>
    <n v="1.5"/>
    <n v="1.5"/>
    <x v="139"/>
    <s v="Fritos - Original"/>
    <s v="Food"/>
    <x v="1"/>
    <b v="1"/>
    <n v="1.5"/>
    <n v="1"/>
    <s v="Fritos "/>
    <s v=" Original"/>
    <m/>
    <x v="0"/>
    <s v=" May 21"/>
    <n v="2022"/>
  </r>
  <r>
    <s v="Processed"/>
    <s v="VJ300320609"/>
    <s v="GuttenPlans"/>
    <s v="GuttenPlans x1367"/>
    <s v="Oreo Mini"/>
    <s v="Food"/>
    <n v="15143212305"/>
    <s v="Saturday, May 21, 2022"/>
    <s v="Cash"/>
    <n v="124"/>
    <n v="1.5"/>
    <n v="1"/>
    <n v="124"/>
    <n v="1.5"/>
    <n v="1"/>
    <n v="1.5"/>
    <n v="1.5"/>
    <x v="139"/>
    <s v="Oreo Mini"/>
    <s v="Food"/>
    <x v="1"/>
    <b v="1"/>
    <n v="1.5"/>
    <n v="1"/>
    <s v="Oreo Mini"/>
    <m/>
    <m/>
    <x v="0"/>
    <s v=" May 21"/>
    <n v="2022"/>
  </r>
  <r>
    <s v="Processed"/>
    <s v="VJ300320609"/>
    <s v="GuttenPlans"/>
    <s v="GuttenPlans x1367"/>
    <s v="Cheetos Puffs"/>
    <s v="Food"/>
    <n v="15143235351"/>
    <s v="Saturday, May 21, 2022"/>
    <s v="Cash"/>
    <n v="112"/>
    <n v="1.5"/>
    <n v="1"/>
    <n v="112"/>
    <n v="1.5"/>
    <n v="1"/>
    <n v="1.5"/>
    <n v="1.5"/>
    <x v="139"/>
    <s v="Cheetos Puffs"/>
    <s v="Food"/>
    <x v="1"/>
    <b v="1"/>
    <n v="1.5"/>
    <n v="1"/>
    <s v="Cheetos Puffs"/>
    <m/>
    <m/>
    <x v="0"/>
    <s v=" May 21"/>
    <n v="2022"/>
  </r>
  <r>
    <s v="Processed"/>
    <s v="VJ300320609"/>
    <s v="GuttenPlans"/>
    <s v="GuttenPlans x1367"/>
    <s v="Sunkist Soda - Orange"/>
    <s v="Carbonated"/>
    <n v="15143235928"/>
    <s v="Saturday, May 21, 2022"/>
    <s v="Cash"/>
    <n v="140"/>
    <n v="1.25"/>
    <n v="1"/>
    <n v="140"/>
    <n v="1.25"/>
    <n v="1"/>
    <n v="1.25"/>
    <n v="1.25"/>
    <x v="139"/>
    <s v="Sunkist Soda - Orange"/>
    <s v="Carbonated"/>
    <x v="0"/>
    <b v="1"/>
    <n v="1.25"/>
    <n v="0.83333333333333337"/>
    <s v="Sunkist Soda "/>
    <s v=" Orange"/>
    <m/>
    <x v="0"/>
    <s v=" May 21"/>
    <n v="2022"/>
  </r>
  <r>
    <s v="Processed"/>
    <s v="VJ300320609"/>
    <s v="GuttenPlans"/>
    <s v="GuttenPlans x1367"/>
    <s v="Monster Energy Original"/>
    <s v="Carbonated"/>
    <n v="15143544619"/>
    <s v="Saturday, May 21, 2022"/>
    <s v="Credit"/>
    <n v="144"/>
    <n v="3"/>
    <n v="1"/>
    <n v="144"/>
    <n v="3"/>
    <n v="1"/>
    <n v="3"/>
    <n v="3"/>
    <x v="140"/>
    <s v="Monster Energy Original"/>
    <s v="Carbonated"/>
    <x v="0"/>
    <b v="1"/>
    <n v="3"/>
    <n v="2"/>
    <s v="Monster Energy Original"/>
    <m/>
    <m/>
    <x v="0"/>
    <s v=" May 21"/>
    <n v="2022"/>
  </r>
  <r>
    <s v="Processed"/>
    <s v="VJ300320692"/>
    <s v="EB Public Library"/>
    <s v="EB Public Library x1380"/>
    <s v="Poland Springs Water"/>
    <s v="Water"/>
    <n v="15144289250"/>
    <s v="Saturday, May 21, 2022"/>
    <s v="Credit"/>
    <n v="144"/>
    <n v="1.5"/>
    <n v="1"/>
    <n v="144"/>
    <n v="1.5"/>
    <n v="1"/>
    <n v="1.5"/>
    <n v="1.5"/>
    <x v="140"/>
    <s v="Poland Springs Water"/>
    <s v="Water"/>
    <x v="3"/>
    <b v="1"/>
    <n v="1.5"/>
    <n v="1"/>
    <s v="Poland Springs Water"/>
    <m/>
    <m/>
    <x v="0"/>
    <s v=" May 21"/>
    <n v="2022"/>
  </r>
  <r>
    <s v="Processed"/>
    <s v="VJ300205292"/>
    <s v="Brunswick Sq Mall"/>
    <s v="BSQ Mall x1364 - Zales"/>
    <s v="Bubly - Lime"/>
    <s v="Water"/>
    <n v="15144477177"/>
    <s v="Saturday, May 21, 2022"/>
    <s v="Cash"/>
    <n v="142"/>
    <n v="1.5"/>
    <n v="1"/>
    <n v="142"/>
    <n v="1.5"/>
    <n v="1"/>
    <n v="1.5"/>
    <n v="1.5"/>
    <x v="140"/>
    <s v="Bubly - Lime"/>
    <s v="Water"/>
    <x v="3"/>
    <b v="1"/>
    <n v="1.5"/>
    <n v="1"/>
    <s v="Bubly "/>
    <s v=" Lime"/>
    <m/>
    <x v="0"/>
    <s v=" May 21"/>
    <n v="2022"/>
  </r>
  <r>
    <s v="Processed"/>
    <s v="VJ300320692"/>
    <s v="EB Public Library"/>
    <s v="EB Public Library x1380"/>
    <s v="Starbucks Doubleshot Energy - Mocha"/>
    <s v="Non Carbonated"/>
    <n v="15144830641"/>
    <s v="Saturday, May 21, 2022"/>
    <s v="Credit"/>
    <n v="146"/>
    <n v="3.5"/>
    <n v="1"/>
    <n v="146"/>
    <n v="3.5"/>
    <n v="1"/>
    <n v="3.5"/>
    <n v="3.5"/>
    <x v="140"/>
    <s v="Starbucks Doubleshot Energy - Mocha"/>
    <s v="Non Carbonated"/>
    <x v="2"/>
    <b v="1"/>
    <n v="3.5"/>
    <n v="2.3333333333333335"/>
    <s v="Starbucks Doubleshot Energy "/>
    <s v=" Mocha"/>
    <m/>
    <x v="0"/>
    <s v=" May 21"/>
    <n v="2022"/>
  </r>
  <r>
    <s v="Processed"/>
    <s v="VJ300205292"/>
    <s v="Brunswick Sq Mall"/>
    <s v="BSQ Mall x1364 - Zales"/>
    <s v="Coca Cola - Zero Sugar"/>
    <s v="Carbonated"/>
    <n v="15145083583"/>
    <s v="Saturday, May 21, 2022"/>
    <s v="Credit"/>
    <n v="140"/>
    <n v="1.5"/>
    <n v="1"/>
    <n v="140"/>
    <n v="1.5"/>
    <n v="1"/>
    <n v="1.5"/>
    <n v="1.5"/>
    <x v="140"/>
    <s v="Coca Cola - Zero Sugar"/>
    <s v="Carbonated"/>
    <x v="0"/>
    <b v="1"/>
    <n v="1.5"/>
    <n v="1"/>
    <s v="Coca Cola "/>
    <s v=" Zero Sugar"/>
    <m/>
    <x v="0"/>
    <s v=" May 21"/>
    <n v="2022"/>
  </r>
  <r>
    <s v="Processed"/>
    <s v="VJ300320692"/>
    <s v="EB Public Library"/>
    <s v="EB Public Library x1380"/>
    <s v="CheezIt - Go Paks"/>
    <s v="Food"/>
    <n v="15145172608"/>
    <s v="Saturday, May 21, 2022"/>
    <s v="Cash"/>
    <n v="150"/>
    <n v="3"/>
    <n v="1"/>
    <n v="150"/>
    <n v="3"/>
    <n v="1"/>
    <n v="3"/>
    <n v="3"/>
    <x v="140"/>
    <s v="CheezIt - Go Paks"/>
    <s v="Food"/>
    <x v="1"/>
    <b v="1"/>
    <n v="3"/>
    <n v="2"/>
    <s v="CheezIt "/>
    <s v=" Go Paks"/>
    <m/>
    <x v="0"/>
    <s v=" May 21"/>
    <n v="2022"/>
  </r>
  <r>
    <s v="Processed"/>
    <s v="VJ300205292"/>
    <s v="Brunswick Sq Mall"/>
    <s v="BSQ Mall x1364 - Zales"/>
    <s v="Snapple Diet Tea - Peach Tea"/>
    <s v="Non Carbonated"/>
    <n v="15145177960"/>
    <s v="Saturday, May 21, 2022"/>
    <s v="Credit"/>
    <n v="143"/>
    <n v="2.5"/>
    <n v="1"/>
    <n v="143"/>
    <n v="2.5"/>
    <n v="1"/>
    <n v="2.5"/>
    <n v="2.5"/>
    <x v="140"/>
    <s v="Snapple Diet Tea - Peach Tea"/>
    <s v="Non Carbonated"/>
    <x v="2"/>
    <b v="1"/>
    <n v="2.5"/>
    <n v="1.6666666666666667"/>
    <s v="Snapple Diet Tea "/>
    <s v=" Peach Tea"/>
    <m/>
    <x v="0"/>
    <s v=" May 21"/>
    <n v="2022"/>
  </r>
  <r>
    <s v="Processed"/>
    <s v="VJ300205292"/>
    <s v="Brunswick Sq Mall"/>
    <s v="BSQ Mall x1364 - Zales"/>
    <s v="Poland Springs Water"/>
    <s v="Water"/>
    <n v="15145314888"/>
    <s v="Saturday, May 21, 2022"/>
    <s v="Cash"/>
    <n v="144"/>
    <n v="1.5"/>
    <n v="1"/>
    <n v="144"/>
    <n v="1.5"/>
    <n v="1"/>
    <n v="1.5"/>
    <n v="1.5"/>
    <x v="140"/>
    <s v="Poland Springs Water"/>
    <s v="Water"/>
    <x v="3"/>
    <b v="1"/>
    <n v="1.5"/>
    <n v="1"/>
    <s v="Poland Springs Water"/>
    <m/>
    <m/>
    <x v="0"/>
    <s v=" May 21"/>
    <n v="2022"/>
  </r>
  <r>
    <s v="Processed"/>
    <s v="VJ300205292"/>
    <s v="Brunswick Sq Mall"/>
    <s v="BSQ Mall x1364 - Zales"/>
    <s v="SunChips Multigrain - Original"/>
    <s v="Food"/>
    <n v="15145320970"/>
    <s v="Saturday, May 21, 2022"/>
    <s v="Cash"/>
    <n v="112"/>
    <n v="1.5"/>
    <n v="1"/>
    <n v="112"/>
    <n v="1.5"/>
    <n v="1"/>
    <n v="1.5"/>
    <n v="1.5"/>
    <x v="140"/>
    <s v="SunChips Multigrain - Original"/>
    <s v="Food"/>
    <x v="1"/>
    <b v="1"/>
    <n v="1.5"/>
    <n v="1"/>
    <s v="SunChips Multigrain "/>
    <s v=" Original"/>
    <m/>
    <x v="0"/>
    <s v=" May 21"/>
    <n v="2022"/>
  </r>
  <r>
    <s v="Processed"/>
    <s v="VJ300205292"/>
    <s v="Brunswick Sq Mall"/>
    <s v="BSQ Mall x1364 - Zales"/>
    <s v="Monster Energy Original"/>
    <s v="Carbonated"/>
    <n v="15145363325"/>
    <s v="Saturday, May 21, 2022"/>
    <s v="Credit"/>
    <n v="146"/>
    <n v="3"/>
    <n v="1"/>
    <n v="146"/>
    <n v="3"/>
    <n v="1"/>
    <n v="3"/>
    <n v="3"/>
    <x v="140"/>
    <s v="Monster Energy Original"/>
    <s v="Carbonated"/>
    <x v="0"/>
    <b v="1"/>
    <n v="3"/>
    <n v="2"/>
    <s v="Monster Energy Original"/>
    <m/>
    <m/>
    <x v="0"/>
    <s v=" May 21"/>
    <n v="2022"/>
  </r>
  <r>
    <s v="Processed"/>
    <s v="VJ300205292"/>
    <s v="Brunswick Sq Mall"/>
    <s v="BSQ Mall x1364 - Zales"/>
    <s v="Poland Springs Water"/>
    <s v="Water"/>
    <n v="15145407923"/>
    <s v="Saturday, May 21, 2022"/>
    <s v="Cash"/>
    <n v="144"/>
    <n v="1.5"/>
    <n v="1"/>
    <n v="144"/>
    <n v="1.5"/>
    <n v="1"/>
    <n v="1.5"/>
    <n v="1.5"/>
    <x v="140"/>
    <s v="Poland Springs Water"/>
    <s v="Water"/>
    <x v="3"/>
    <b v="1"/>
    <n v="1.5"/>
    <n v="1"/>
    <s v="Poland Springs Water"/>
    <m/>
    <m/>
    <x v="0"/>
    <s v=" May 21"/>
    <n v="2022"/>
  </r>
  <r>
    <s v="Processed"/>
    <s v="VJ300320611"/>
    <s v="Brunswick Sq Mall"/>
    <s v="BSQ Mall x1366 - ATT"/>
    <s v="Vitamin Water - XXX Acai BB Pomegranate"/>
    <s v="Water"/>
    <n v="15145520311"/>
    <s v="Saturday, May 21, 2022"/>
    <s v="Credit"/>
    <n v="147"/>
    <n v="2.75"/>
    <n v="1"/>
    <n v="147"/>
    <n v="2.75"/>
    <n v="1"/>
    <n v="2.75"/>
    <n v="2.75"/>
    <x v="140"/>
    <s v="Vitamin Water - XXX Acai BB Pomegranate"/>
    <s v="Water"/>
    <x v="3"/>
    <b v="1"/>
    <n v="2.75"/>
    <n v="1.8333333333333333"/>
    <s v="Vitamin Water "/>
    <s v=" XXX Acai BB Pomegranate"/>
    <m/>
    <x v="0"/>
    <s v=" May 21"/>
    <n v="2022"/>
  </r>
  <r>
    <s v="Processed"/>
    <s v="VJ300320611"/>
    <s v="Brunswick Sq Mall"/>
    <s v="BSQ Mall x1366 - ATT"/>
    <s v="CheezIt - White Cheddar"/>
    <s v="Food"/>
    <n v="15145523627"/>
    <s v="Saturday, May 21, 2022"/>
    <s v="Credit"/>
    <n v="121"/>
    <n v="1.5"/>
    <n v="1"/>
    <n v="121"/>
    <n v="1.5"/>
    <n v="1"/>
    <n v="1.5"/>
    <n v="1.5"/>
    <x v="140"/>
    <s v="CheezIt - White Cheddar"/>
    <s v="Food"/>
    <x v="1"/>
    <b v="1"/>
    <n v="1.5"/>
    <n v="1"/>
    <s v="CheezIt "/>
    <s v=" White Cheddar"/>
    <m/>
    <x v="0"/>
    <s v=" May 21"/>
    <n v="2022"/>
  </r>
  <r>
    <s v="Processed"/>
    <s v="VJ300205292"/>
    <s v="Brunswick Sq Mall"/>
    <s v="BSQ Mall x1364 - Zales"/>
    <s v="Chum Fruit Bites - Mango/Strawberry"/>
    <s v="Food"/>
    <n v="15145546127"/>
    <s v="Saturday, May 21, 2022"/>
    <s v="Cash"/>
    <n v="134"/>
    <n v="1.25"/>
    <n v="1"/>
    <n v="134"/>
    <n v="1.25"/>
    <n v="1"/>
    <n v="1.25"/>
    <n v="1.25"/>
    <x v="140"/>
    <s v="Chum Fruit Bites - Mango/Strawberry"/>
    <s v="Food"/>
    <x v="1"/>
    <b v="1"/>
    <n v="1.25"/>
    <n v="0.83333333333333337"/>
    <s v="Chum Fruit Bites "/>
    <s v=" Mango/Strawberry"/>
    <m/>
    <x v="0"/>
    <s v=" May 21"/>
    <n v="2022"/>
  </r>
  <r>
    <s v="Processed"/>
    <s v="VJ300205292"/>
    <s v="Brunswick Sq Mall"/>
    <s v="BSQ Mall x1364 - Zales"/>
    <s v="Vitamin Water - Squeezed Lemonade"/>
    <s v="Water"/>
    <n v="15145547370"/>
    <s v="Saturday, May 21, 2022"/>
    <s v="Cash"/>
    <n v="147"/>
    <n v="2.75"/>
    <n v="1"/>
    <n v="147"/>
    <n v="2.75"/>
    <n v="1"/>
    <n v="2.75"/>
    <n v="2.75"/>
    <x v="140"/>
    <s v="Vitamin Water - Squeezed Lemonade"/>
    <s v="Water"/>
    <x v="3"/>
    <b v="1"/>
    <n v="2.75"/>
    <n v="1.8333333333333333"/>
    <s v="Vitamin Water "/>
    <s v=" Squeezed Lemonade"/>
    <m/>
    <x v="0"/>
    <s v=" May 21"/>
    <n v="2022"/>
  </r>
  <r>
    <s v="Processed"/>
    <s v="VJ300205292"/>
    <s v="Brunswick Sq Mall"/>
    <s v="BSQ Mall x1364 - Zales"/>
    <s v="Chum Fruit Bites - Mango/Strawberry"/>
    <s v="Food"/>
    <n v="15145548299"/>
    <s v="Saturday, May 21, 2022"/>
    <s v="Cash"/>
    <n v="134"/>
    <n v="1.25"/>
    <n v="1"/>
    <n v="134"/>
    <n v="1.25"/>
    <n v="1"/>
    <n v="1.25"/>
    <n v="1.25"/>
    <x v="140"/>
    <s v="Chum Fruit Bites - Mango/Strawberry"/>
    <s v="Food"/>
    <x v="1"/>
    <b v="1"/>
    <n v="1.25"/>
    <n v="0.83333333333333337"/>
    <s v="Chum Fruit Bites "/>
    <s v=" Mango/Strawberry"/>
    <m/>
    <x v="0"/>
    <s v=" May 21"/>
    <n v="2022"/>
  </r>
  <r>
    <s v="Processed"/>
    <s v="VJ300205292"/>
    <s v="Brunswick Sq Mall"/>
    <s v="BSQ Mall x1364 - Zales"/>
    <s v="Monster Energy Original"/>
    <s v="Carbonated"/>
    <n v="15145706371"/>
    <s v="Saturday, May 21, 2022"/>
    <s v="Cash"/>
    <n v="146"/>
    <n v="3"/>
    <n v="1"/>
    <n v="146"/>
    <n v="3"/>
    <n v="1"/>
    <n v="3"/>
    <n v="3"/>
    <x v="140"/>
    <s v="Monster Energy Original"/>
    <s v="Carbonated"/>
    <x v="0"/>
    <b v="1"/>
    <n v="3"/>
    <n v="2"/>
    <s v="Monster Energy Original"/>
    <m/>
    <m/>
    <x v="0"/>
    <s v=" May 21"/>
    <n v="2022"/>
  </r>
  <r>
    <s v="Processed"/>
    <s v="VJ300205292"/>
    <s v="Brunswick Sq Mall"/>
    <s v="BSQ Mall x1364 - Zales"/>
    <s v="Poland Springs Water"/>
    <s v="Water"/>
    <n v="15147089059"/>
    <s v="Sunday, May 22, 2022"/>
    <s v="Cash"/>
    <n v="144"/>
    <n v="1.5"/>
    <n v="1"/>
    <n v="144"/>
    <n v="1.5"/>
    <n v="1"/>
    <n v="1.5"/>
    <n v="1.5"/>
    <x v="141"/>
    <s v="Poland Springs Water"/>
    <s v="Water"/>
    <x v="3"/>
    <b v="1"/>
    <n v="1.5"/>
    <n v="1"/>
    <s v="Poland Springs Water"/>
    <m/>
    <m/>
    <x v="1"/>
    <s v=" May 22"/>
    <n v="2022"/>
  </r>
  <r>
    <s v="Processed"/>
    <s v="VJ300320692"/>
    <s v="EB Public Library"/>
    <s v="EB Public Library x1380"/>
    <s v="Pop Corners - Kettle Corn"/>
    <s v="Food"/>
    <n v="15147313868"/>
    <s v="Sunday, May 22, 2022"/>
    <s v="Cash"/>
    <n v="110"/>
    <n v="1.5"/>
    <n v="1"/>
    <n v="110"/>
    <n v="1.5"/>
    <n v="1"/>
    <n v="1.5"/>
    <n v="1.5"/>
    <x v="141"/>
    <s v="Pop Corners - Kettle Corn"/>
    <s v="Food"/>
    <x v="1"/>
    <b v="1"/>
    <n v="1.5"/>
    <n v="1"/>
    <s v="Pop Corners "/>
    <s v=" Kettle Corn"/>
    <m/>
    <x v="1"/>
    <s v=" May 22"/>
    <n v="2022"/>
  </r>
  <r>
    <s v="Processed"/>
    <s v="VJ300320611"/>
    <s v="Brunswick Sq Mall"/>
    <s v="BSQ Mall x1366 - ATT"/>
    <s v="SunChips Multigrain - Salsa"/>
    <s v="Food"/>
    <n v="15147386303"/>
    <s v="Sunday, May 22, 2022"/>
    <s v="Cash"/>
    <n v="110"/>
    <n v="1.5"/>
    <n v="1"/>
    <n v="110"/>
    <n v="1.5"/>
    <n v="1"/>
    <n v="1.5"/>
    <n v="1.5"/>
    <x v="141"/>
    <s v="SunChips Multigrain - Salsa"/>
    <s v="Food"/>
    <x v="1"/>
    <b v="1"/>
    <n v="1.5"/>
    <n v="1"/>
    <s v="SunChips Multigrain "/>
    <s v=" Salsa"/>
    <m/>
    <x v="1"/>
    <s v=" May 22"/>
    <n v="2022"/>
  </r>
  <r>
    <s v="Processed"/>
    <s v="VJ300320611"/>
    <s v="Brunswick Sq Mall"/>
    <s v="BSQ Mall x1366 - ATT"/>
    <s v="SunChips Multigrain - Salsa"/>
    <s v="Food"/>
    <n v="15147387476"/>
    <s v="Sunday, May 22, 2022"/>
    <s v="Cash"/>
    <n v="110"/>
    <n v="1.5"/>
    <n v="1"/>
    <n v="110"/>
    <n v="1.5"/>
    <n v="1"/>
    <n v="1.5"/>
    <n v="1.5"/>
    <x v="141"/>
    <s v="SunChips Multigrain - Salsa"/>
    <s v="Food"/>
    <x v="1"/>
    <b v="1"/>
    <n v="1.5"/>
    <n v="1"/>
    <s v="SunChips Multigrain "/>
    <s v=" Salsa"/>
    <m/>
    <x v="1"/>
    <s v=" May 22"/>
    <n v="2022"/>
  </r>
  <r>
    <s v="Processed"/>
    <s v="VJ300320611"/>
    <s v="Brunswick Sq Mall"/>
    <s v="BSQ Mall x1366 - ATT"/>
    <s v="Takis - Hot Chilli Pepper &amp; Lime"/>
    <s v="Food"/>
    <n v="15147388607"/>
    <s v="Sunday, May 22, 2022"/>
    <s v="Cash"/>
    <n v="124"/>
    <n v="1.5"/>
    <n v="1"/>
    <n v="124"/>
    <n v="1.5"/>
    <n v="1"/>
    <n v="1.5"/>
    <n v="1.5"/>
    <x v="141"/>
    <s v="Takis - Hot Chilli Pepper &amp; Lime"/>
    <s v="Food"/>
    <x v="1"/>
    <b v="1"/>
    <n v="1.5"/>
    <n v="1"/>
    <s v="Takis "/>
    <s v=" Hot Chilli Pepper &amp; Lime"/>
    <m/>
    <x v="1"/>
    <s v=" May 22"/>
    <n v="2022"/>
  </r>
  <r>
    <s v="Processed"/>
    <s v="VJ300320692"/>
    <s v="EB Public Library"/>
    <s v="EB Public Library x1380"/>
    <s v="Starbucks Doubleshot Energy - Mocha"/>
    <s v="Non Carbonated"/>
    <n v="15147463226"/>
    <s v="Sunday, May 22, 2022"/>
    <s v="Credit"/>
    <n v="146"/>
    <n v="3.5"/>
    <n v="1"/>
    <n v="146"/>
    <n v="3.5"/>
    <n v="1"/>
    <n v="3.5"/>
    <n v="3.5"/>
    <x v="141"/>
    <s v="Starbucks Doubleshot Energy - Mocha"/>
    <s v="Non Carbonated"/>
    <x v="2"/>
    <b v="1"/>
    <n v="3.5"/>
    <n v="2.3333333333333335"/>
    <s v="Starbucks Doubleshot Energy "/>
    <s v=" Mocha"/>
    <m/>
    <x v="1"/>
    <s v=" May 22"/>
    <n v="2022"/>
  </r>
  <r>
    <s v="Processed"/>
    <s v="VJ300320692"/>
    <s v="EB Public Library"/>
    <s v="EB Public Library x1380"/>
    <s v="Goldfish Baked - Cheddar"/>
    <s v="Food"/>
    <n v="15147498103"/>
    <s v="Sunday, May 22, 2022"/>
    <s v="Credit"/>
    <n v="122"/>
    <n v="1.25"/>
    <n v="1"/>
    <n v="122"/>
    <n v="1.25"/>
    <n v="1"/>
    <n v="1.25"/>
    <n v="1.25"/>
    <x v="141"/>
    <s v="Goldfish Baked - Cheddar"/>
    <s v="Food"/>
    <x v="1"/>
    <b v="1"/>
    <n v="1.25"/>
    <n v="0.83333333333333337"/>
    <s v="Goldfish Baked "/>
    <s v=" Cheddar"/>
    <m/>
    <x v="1"/>
    <s v=" May 22"/>
    <n v="2022"/>
  </r>
  <r>
    <s v="Processed"/>
    <s v="VJ300320692"/>
    <s v="EB Public Library"/>
    <s v="EB Public Library x1380"/>
    <s v="Snapple Diet Tea - Lemon"/>
    <s v="Non Carbonated"/>
    <n v="15147500234"/>
    <s v="Sunday, May 22, 2022"/>
    <s v="Credit"/>
    <n v="143"/>
    <n v="2.5"/>
    <n v="1"/>
    <n v="143"/>
    <n v="2.5"/>
    <n v="1"/>
    <n v="2.5"/>
    <n v="2.5"/>
    <x v="141"/>
    <s v="Snapple Diet Tea - Lemon"/>
    <s v="Non Carbonated"/>
    <x v="2"/>
    <b v="1"/>
    <n v="2.5"/>
    <n v="1.6666666666666667"/>
    <s v="Snapple Diet Tea "/>
    <s v=" Lemon"/>
    <m/>
    <x v="1"/>
    <s v=" May 22"/>
    <n v="2022"/>
  </r>
  <r>
    <s v="Processed"/>
    <s v="VJ300320692"/>
    <s v="EB Public Library"/>
    <s v="EB Public Library x1380"/>
    <s v="Starbucks Doubleshot Energy - Mocha"/>
    <s v="Non Carbonated"/>
    <n v="15147501722"/>
    <s v="Sunday, May 22, 2022"/>
    <s v="Credit"/>
    <n v="146"/>
    <n v="3.5"/>
    <n v="1"/>
    <n v="146"/>
    <n v="3.5"/>
    <n v="1"/>
    <n v="3.5"/>
    <n v="3.5"/>
    <x v="141"/>
    <s v="Starbucks Doubleshot Energy - Mocha"/>
    <s v="Non Carbonated"/>
    <x v="2"/>
    <b v="1"/>
    <n v="3.5"/>
    <n v="2.3333333333333335"/>
    <s v="Starbucks Doubleshot Energy "/>
    <s v=" Mocha"/>
    <m/>
    <x v="1"/>
    <s v=" May 22"/>
    <n v="2022"/>
  </r>
  <r>
    <s v="Processed"/>
    <s v="VJ300320611"/>
    <s v="Brunswick Sq Mall"/>
    <s v="BSQ Mall x1366 - ATT"/>
    <s v="Monster Energy Original"/>
    <s v="Carbonated"/>
    <n v="15147525821"/>
    <s v="Sunday, May 22, 2022"/>
    <s v="Cash"/>
    <n v="146"/>
    <n v="3"/>
    <n v="1"/>
    <n v="146"/>
    <n v="3"/>
    <n v="1"/>
    <n v="3"/>
    <n v="3"/>
    <x v="141"/>
    <s v="Monster Energy Original"/>
    <s v="Carbonated"/>
    <x v="0"/>
    <b v="1"/>
    <n v="3"/>
    <n v="2"/>
    <s v="Monster Energy Original"/>
    <m/>
    <m/>
    <x v="1"/>
    <s v=" May 22"/>
    <n v="2022"/>
  </r>
  <r>
    <s v="Processed"/>
    <s v="VJ300320692"/>
    <s v="EB Public Library"/>
    <s v="EB Public Library x1380"/>
    <s v="Poland Springs Water"/>
    <s v="Water"/>
    <n v="15147559892"/>
    <s v="Sunday, May 22, 2022"/>
    <s v="Credit"/>
    <n v="144"/>
    <n v="1.5"/>
    <n v="1"/>
    <n v="144"/>
    <n v="1.5"/>
    <n v="1"/>
    <n v="1.5"/>
    <n v="1.5"/>
    <x v="141"/>
    <s v="Poland Springs Water"/>
    <s v="Water"/>
    <x v="3"/>
    <b v="1"/>
    <n v="1.5"/>
    <n v="1"/>
    <s v="Poland Springs Water"/>
    <m/>
    <m/>
    <x v="1"/>
    <s v=" May 22"/>
    <n v="2022"/>
  </r>
  <r>
    <s v="Processed"/>
    <s v="VJ300320692"/>
    <s v="EB Public Library"/>
    <s v="EB Public Library x1380"/>
    <s v="Wonderful Pistachios - Variety"/>
    <s v="Food"/>
    <n v="15147578309"/>
    <s v="Sunday, May 22, 2022"/>
    <s v="Cash"/>
    <n v="134"/>
    <n v="2"/>
    <n v="1"/>
    <n v="134"/>
    <n v="2"/>
    <n v="1"/>
    <n v="2"/>
    <n v="2"/>
    <x v="141"/>
    <s v="Wonderful Pistachios - Variety"/>
    <s v="Food"/>
    <x v="1"/>
    <b v="1"/>
    <n v="2"/>
    <n v="1.3333333333333333"/>
    <s v="Wonderful Pistachios "/>
    <s v=" Variety"/>
    <m/>
    <x v="1"/>
    <s v=" May 22"/>
    <n v="2022"/>
  </r>
  <r>
    <s v="Processed"/>
    <s v="VJ300320692"/>
    <s v="EB Public Library"/>
    <s v="EB Public Library x1380"/>
    <s v="Hungry Buddha - Coconut Cocoa"/>
    <s v="Food"/>
    <n v="15147579518"/>
    <s v="Sunday, May 22, 2022"/>
    <s v="Cash"/>
    <n v="139"/>
    <n v="2"/>
    <n v="1"/>
    <n v="139"/>
    <n v="2"/>
    <n v="1"/>
    <n v="2"/>
    <n v="2"/>
    <x v="141"/>
    <s v="Hungry Buddha - Coconut Cocoa"/>
    <s v="Food"/>
    <x v="1"/>
    <b v="1"/>
    <n v="2"/>
    <n v="1.3333333333333333"/>
    <s v="Hungry Buddha "/>
    <s v=" Coconut Cocoa"/>
    <m/>
    <x v="1"/>
    <s v=" May 22"/>
    <n v="2022"/>
  </r>
  <r>
    <s v="Processed"/>
    <s v="VJ300320692"/>
    <s v="EB Public Library"/>
    <s v="EB Public Library x1380"/>
    <s v="Coca Cola - Zero Sugar"/>
    <s v="Carbonated"/>
    <n v="15147620280"/>
    <s v="Sunday, May 22, 2022"/>
    <s v="Cash"/>
    <n v="142"/>
    <n v="1.5"/>
    <n v="1"/>
    <n v="142"/>
    <n v="1.5"/>
    <n v="1"/>
    <n v="1.5"/>
    <n v="1.5"/>
    <x v="141"/>
    <s v="Coca Cola - Zero Sugar"/>
    <s v="Carbonated"/>
    <x v="0"/>
    <b v="1"/>
    <n v="1.5"/>
    <n v="1"/>
    <s v="Coca Cola "/>
    <s v=" Zero Sugar"/>
    <m/>
    <x v="1"/>
    <s v=" May 22"/>
    <n v="2022"/>
  </r>
  <r>
    <s v="Processed"/>
    <s v="VJ300320692"/>
    <s v="EB Public Library"/>
    <s v="EB Public Library x1380"/>
    <s v="Poland Springs Water"/>
    <s v="Water"/>
    <n v="15147652202"/>
    <s v="Sunday, May 22, 2022"/>
    <s v="Credit"/>
    <n v="144"/>
    <n v="1.5"/>
    <n v="1"/>
    <n v="144"/>
    <n v="1.5"/>
    <n v="1"/>
    <n v="1.5"/>
    <n v="1.5"/>
    <x v="141"/>
    <s v="Poland Springs Water"/>
    <s v="Water"/>
    <x v="3"/>
    <b v="1"/>
    <n v="1.5"/>
    <n v="1"/>
    <s v="Poland Springs Water"/>
    <m/>
    <m/>
    <x v="1"/>
    <s v=" May 22"/>
    <n v="2022"/>
  </r>
  <r>
    <s v="Processed"/>
    <s v="VJ300320611"/>
    <s v="Brunswick Sq Mall"/>
    <s v="BSQ Mall x1366 - ATT"/>
    <s v="SunChips Multigrain - Original"/>
    <s v="Food"/>
    <n v="15147965617"/>
    <s v="Sunday, May 22, 2022"/>
    <s v="Cash"/>
    <n v="114"/>
    <n v="1.5"/>
    <n v="1"/>
    <n v="114"/>
    <n v="1.5"/>
    <n v="1"/>
    <n v="1.5"/>
    <n v="1.5"/>
    <x v="141"/>
    <s v="SunChips Multigrain - Original"/>
    <s v="Food"/>
    <x v="1"/>
    <b v="1"/>
    <n v="1.5"/>
    <n v="1"/>
    <s v="SunChips Multigrain "/>
    <s v=" Original"/>
    <m/>
    <x v="1"/>
    <s v=" May 22"/>
    <n v="2022"/>
  </r>
  <r>
    <s v="Processed"/>
    <s v="VJ300320611"/>
    <s v="Brunswick Sq Mall"/>
    <s v="BSQ Mall x1366 - ATT"/>
    <s v="Takis - Hot Chilli Pepper &amp; Lime"/>
    <s v="Food"/>
    <n v="15148019930"/>
    <s v="Sunday, May 22, 2022"/>
    <s v="Cash"/>
    <n v="124"/>
    <n v="1.5"/>
    <n v="1"/>
    <n v="124"/>
    <n v="1.5"/>
    <n v="1"/>
    <n v="1.5"/>
    <n v="1.5"/>
    <x v="141"/>
    <s v="Takis - Hot Chilli Pepper &amp; Lime"/>
    <s v="Food"/>
    <x v="1"/>
    <b v="1"/>
    <n v="1.5"/>
    <n v="1"/>
    <s v="Takis "/>
    <s v=" Hot Chilli Pepper &amp; Lime"/>
    <m/>
    <x v="1"/>
    <s v=" May 22"/>
    <n v="2022"/>
  </r>
  <r>
    <s v="Processed"/>
    <s v="VJ300320611"/>
    <s v="Brunswick Sq Mall"/>
    <s v="BSQ Mall x1366 - ATT"/>
    <s v="Takis - Hot Chilli Pepper &amp; Lime"/>
    <s v="Food"/>
    <n v="15148024603"/>
    <s v="Sunday, May 22, 2022"/>
    <s v="Cash"/>
    <n v="124"/>
    <n v="1.5"/>
    <n v="1"/>
    <n v="124"/>
    <n v="1.5"/>
    <n v="1"/>
    <n v="1.5"/>
    <n v="1.5"/>
    <x v="141"/>
    <s v="Takis - Hot Chilli Pepper &amp; Lime"/>
    <s v="Food"/>
    <x v="1"/>
    <b v="1"/>
    <n v="1.5"/>
    <n v="1"/>
    <s v="Takis "/>
    <s v=" Hot Chilli Pepper &amp; Lime"/>
    <m/>
    <x v="1"/>
    <s v=" May 22"/>
    <n v="2022"/>
  </r>
  <r>
    <s v="Processed"/>
    <s v="VJ300205292"/>
    <s v="Brunswick Sq Mall"/>
    <s v="BSQ Mall x1364 - Zales"/>
    <s v="Poland Springs Water"/>
    <s v="Water"/>
    <n v="15148106799"/>
    <s v="Sunday, May 22, 2022"/>
    <s v="Cash"/>
    <n v="144"/>
    <n v="1.5"/>
    <n v="1"/>
    <n v="144"/>
    <n v="1.5"/>
    <n v="1"/>
    <n v="1.5"/>
    <n v="1.5"/>
    <x v="141"/>
    <s v="Poland Springs Water"/>
    <s v="Water"/>
    <x v="3"/>
    <b v="1"/>
    <n v="1.5"/>
    <n v="1"/>
    <s v="Poland Springs Water"/>
    <m/>
    <m/>
    <x v="1"/>
    <s v=" May 22"/>
    <n v="2022"/>
  </r>
  <r>
    <s v="Processed"/>
    <s v="VJ300205292"/>
    <s v="Brunswick Sq Mall"/>
    <s v="BSQ Mall x1364 - Zales"/>
    <s v="Bubly - Lime"/>
    <s v="Water"/>
    <n v="15148111589"/>
    <s v="Sunday, May 22, 2022"/>
    <s v="Cash"/>
    <n v="142"/>
    <n v="1.5"/>
    <n v="1"/>
    <n v="142"/>
    <n v="1.5"/>
    <n v="1"/>
    <n v="1.5"/>
    <n v="1.5"/>
    <x v="141"/>
    <s v="Bubly - Lime"/>
    <s v="Water"/>
    <x v="3"/>
    <b v="1"/>
    <n v="1.5"/>
    <n v="1"/>
    <s v="Bubly "/>
    <s v=" Lime"/>
    <m/>
    <x v="1"/>
    <s v=" May 22"/>
    <n v="2022"/>
  </r>
  <r>
    <s v="Processed"/>
    <s v="VJ300320611"/>
    <s v="Brunswick Sq Mall"/>
    <s v="BSQ Mall x1366 - ATT"/>
    <s v="Vitamin Water - XXX Acai BB Pomegranate"/>
    <s v="Water"/>
    <n v="15148331782"/>
    <s v="Sunday, May 22, 2022"/>
    <s v="Cash"/>
    <n v="147"/>
    <n v="2.75"/>
    <n v="1"/>
    <n v="147"/>
    <n v="2.75"/>
    <n v="1"/>
    <n v="2.75"/>
    <n v="2.75"/>
    <x v="141"/>
    <s v="Vitamin Water - XXX Acai BB Pomegranate"/>
    <s v="Water"/>
    <x v="3"/>
    <b v="1"/>
    <n v="2.75"/>
    <n v="1.8333333333333333"/>
    <s v="Vitamin Water "/>
    <s v=" XXX Acai BB Pomegranate"/>
    <m/>
    <x v="1"/>
    <s v=" May 22"/>
    <n v="2022"/>
  </r>
  <r>
    <s v="Processed"/>
    <s v="VJ300320611"/>
    <s v="Brunswick Sq Mall"/>
    <s v="BSQ Mall x1366 - ATT"/>
    <s v="Takis - Hot Chilli Pepper &amp; Lime"/>
    <s v="Food"/>
    <n v="15148334365"/>
    <s v="Sunday, May 22, 2022"/>
    <s v="Cash"/>
    <n v="124"/>
    <n v="1.5"/>
    <n v="1"/>
    <n v="124"/>
    <n v="1.5"/>
    <n v="1"/>
    <n v="1.5"/>
    <n v="1.5"/>
    <x v="141"/>
    <s v="Takis - Hot Chilli Pepper &amp; Lime"/>
    <s v="Food"/>
    <x v="1"/>
    <b v="1"/>
    <n v="1.5"/>
    <n v="1"/>
    <s v="Takis "/>
    <s v=" Hot Chilli Pepper &amp; Lime"/>
    <m/>
    <x v="1"/>
    <s v=" May 22"/>
    <n v="2022"/>
  </r>
  <r>
    <s v="Processed"/>
    <s v="VJ300320611"/>
    <s v="Brunswick Sq Mall"/>
    <s v="BSQ Mall x1366 - ATT"/>
    <s v="SunChips Multigrain - Salsa"/>
    <s v="Food"/>
    <n v="15148474366"/>
    <s v="Sunday, May 22, 2022"/>
    <s v="Cash"/>
    <n v="110"/>
    <n v="1.5"/>
    <n v="1"/>
    <n v="110"/>
    <n v="1.5"/>
    <n v="1"/>
    <n v="1.5"/>
    <n v="1.5"/>
    <x v="141"/>
    <s v="SunChips Multigrain - Salsa"/>
    <s v="Food"/>
    <x v="1"/>
    <b v="1"/>
    <n v="1.5"/>
    <n v="1"/>
    <s v="SunChips Multigrain "/>
    <s v=" Salsa"/>
    <m/>
    <x v="1"/>
    <s v=" May 22"/>
    <n v="2022"/>
  </r>
  <r>
    <s v="Processed"/>
    <s v="VJ300320611"/>
    <s v="Brunswick Sq Mall"/>
    <s v="BSQ Mall x1366 - ATT"/>
    <s v="SunChips Multigrain - Salsa"/>
    <s v="Food"/>
    <n v="15148704697"/>
    <s v="Sunday, May 22, 2022"/>
    <s v="Cash"/>
    <n v="110"/>
    <n v="1.5"/>
    <n v="1"/>
    <n v="110"/>
    <n v="1.5"/>
    <n v="1"/>
    <n v="1.5"/>
    <n v="1.5"/>
    <x v="141"/>
    <s v="SunChips Multigrain - Salsa"/>
    <s v="Food"/>
    <x v="1"/>
    <b v="1"/>
    <n v="1.5"/>
    <n v="1"/>
    <s v="SunChips Multigrain "/>
    <s v=" Salsa"/>
    <m/>
    <x v="1"/>
    <s v=" May 22"/>
    <n v="2022"/>
  </r>
  <r>
    <s v="Processed"/>
    <s v="VJ300205292"/>
    <s v="Brunswick Sq Mall"/>
    <s v="BSQ Mall x1364 - Zales"/>
    <s v="Coca Cola - Zero Sugar"/>
    <s v="Carbonated"/>
    <n v="15148767054"/>
    <s v="Sunday, May 22, 2022"/>
    <s v="Cash"/>
    <n v="140"/>
    <n v="1.5"/>
    <n v="1"/>
    <n v="140"/>
    <n v="1.5"/>
    <n v="1"/>
    <n v="1.5"/>
    <n v="1.5"/>
    <x v="141"/>
    <s v="Coca Cola - Zero Sugar"/>
    <s v="Carbonated"/>
    <x v="0"/>
    <b v="1"/>
    <n v="1.5"/>
    <n v="1"/>
    <s v="Coca Cola "/>
    <s v=" Zero Sugar"/>
    <m/>
    <x v="1"/>
    <s v=" May 22"/>
    <n v="2022"/>
  </r>
  <r>
    <s v="Processed"/>
    <s v="VJ300205292"/>
    <s v="Brunswick Sq Mall"/>
    <s v="BSQ Mall x1364 - Zales"/>
    <s v="Coca Cola - Zero Sugar"/>
    <s v="Carbonated"/>
    <n v="15148768166"/>
    <s v="Sunday, May 22, 2022"/>
    <s v="Cash"/>
    <n v="140"/>
    <n v="1.5"/>
    <n v="1"/>
    <n v="140"/>
    <n v="1.5"/>
    <n v="1"/>
    <n v="1.5"/>
    <n v="1.5"/>
    <x v="141"/>
    <s v="Coca Cola - Zero Sugar"/>
    <s v="Carbonated"/>
    <x v="0"/>
    <b v="1"/>
    <n v="1.5"/>
    <n v="1"/>
    <s v="Coca Cola "/>
    <s v=" Zero Sugar"/>
    <m/>
    <x v="1"/>
    <s v=" May 22"/>
    <n v="2022"/>
  </r>
  <r>
    <s v="Processed"/>
    <s v="VJ300320609"/>
    <s v="GuttenPlans"/>
    <s v="GuttenPlans x1367"/>
    <s v="Coca Cola - Zero Sugar"/>
    <s v="Carbonated"/>
    <n v="15149416225"/>
    <s v="Monday, May 23, 2022"/>
    <s v="Cash"/>
    <n v="142"/>
    <n v="1.5"/>
    <n v="1"/>
    <n v="142"/>
    <n v="1.5"/>
    <n v="1"/>
    <n v="1.5"/>
    <n v="1.5"/>
    <x v="142"/>
    <s v="Coca Cola - Zero Sugar"/>
    <s v="Carbonated"/>
    <x v="0"/>
    <b v="1"/>
    <n v="1.5"/>
    <n v="1"/>
    <s v="Coca Cola "/>
    <s v=" Zero Sugar"/>
    <m/>
    <x v="2"/>
    <s v=" May 23"/>
    <n v="2022"/>
  </r>
  <r>
    <s v="Processed"/>
    <s v="VJ300320609"/>
    <s v="GuttenPlans"/>
    <s v="GuttenPlans x1367"/>
    <s v="KitKat - Crisp Wafers"/>
    <s v="Food"/>
    <n v="15149790636"/>
    <s v="Monday, May 23, 2022"/>
    <s v="Cash"/>
    <n v="134"/>
    <n v="2"/>
    <n v="1"/>
    <n v="134"/>
    <n v="2"/>
    <n v="1"/>
    <n v="2"/>
    <n v="2"/>
    <x v="142"/>
    <s v="KitKat - Crisp Wafers"/>
    <s v="Food"/>
    <x v="1"/>
    <b v="1"/>
    <n v="2"/>
    <n v="1.3333333333333333"/>
    <s v="KitKat "/>
    <s v=" Crisp Wafers"/>
    <m/>
    <x v="2"/>
    <s v=" May 23"/>
    <n v="2022"/>
  </r>
  <r>
    <s v="Processed"/>
    <s v="VJ300320692"/>
    <s v="EB Public Library"/>
    <s v="EB Public Library x1380"/>
    <s v="SunChips Multigrain - Salsa"/>
    <s v="Food"/>
    <n v="15150499329"/>
    <s v="Monday, May 23, 2022"/>
    <s v="Credit"/>
    <n v="113"/>
    <n v="1.5"/>
    <n v="1"/>
    <n v="113"/>
    <n v="1.5"/>
    <n v="1"/>
    <n v="1.5"/>
    <n v="1.5"/>
    <x v="142"/>
    <s v="SunChips Multigrain - Salsa"/>
    <s v="Food"/>
    <x v="1"/>
    <b v="1"/>
    <n v="1.5"/>
    <n v="1"/>
    <s v="SunChips Multigrain "/>
    <s v=" Salsa"/>
    <m/>
    <x v="2"/>
    <s v=" May 23"/>
    <n v="2022"/>
  </r>
  <r>
    <s v="Processed"/>
    <s v="VJ300320692"/>
    <s v="EB Public Library"/>
    <s v="EB Public Library x1380"/>
    <s v="Bai Antioxidant - Tanzania Lemon Super Tea"/>
    <s v="Non Carbonated"/>
    <n v="15150510481"/>
    <s v="Monday, May 23, 2022"/>
    <s v="Credit"/>
    <n v="145"/>
    <n v="2.75"/>
    <n v="1"/>
    <n v="145"/>
    <n v="2.75"/>
    <n v="1"/>
    <n v="2.75"/>
    <n v="6.25"/>
    <x v="142"/>
    <s v="Bai Antioxidant - Tanzania Lemon Super Tea"/>
    <s v="Non Carbonated"/>
    <x v="2"/>
    <b v="1"/>
    <n v="2.75"/>
    <n v="1.8333333333333333"/>
    <s v="Bai Antioxidant "/>
    <s v=" Tanzania Lemon Super Tea"/>
    <m/>
    <x v="2"/>
    <s v=" May 23"/>
    <n v="2022"/>
  </r>
  <r>
    <s v="Processed"/>
    <s v="VJ300320692"/>
    <s v="EB Public Library"/>
    <s v="EB Public Library x1380"/>
    <s v="Red Bull - Energy Drink - Sugar Free"/>
    <s v="Carbonated"/>
    <n v="15150510481"/>
    <s v="Monday, May 23, 2022"/>
    <s v="Credit"/>
    <n v="148"/>
    <n v="3.5"/>
    <n v="1"/>
    <n v="148"/>
    <n v="3.5"/>
    <n v="1"/>
    <n v="3.5"/>
    <n v="6.25"/>
    <x v="142"/>
    <s v="Red Bull - Energy Drink - Sugar Free"/>
    <s v="Carbonated"/>
    <x v="0"/>
    <b v="1"/>
    <n v="3.5"/>
    <n v="2.3333333333333335"/>
    <s v="Red Bull "/>
    <s v=" Energy Drink "/>
    <s v=" Sugar Free"/>
    <x v="2"/>
    <s v=" May 23"/>
    <n v="2022"/>
  </r>
  <r>
    <s v="Processed"/>
    <s v="VJ300320692"/>
    <s v="EB Public Library"/>
    <s v="EB Public Library x1380"/>
    <s v="Lenny &amp; Larrys - Chocolate Chip"/>
    <s v="Food"/>
    <n v="15151150158"/>
    <s v="Monday, May 23, 2022"/>
    <s v="Cash"/>
    <n v="158"/>
    <n v="2"/>
    <n v="1"/>
    <n v="158"/>
    <n v="2"/>
    <n v="1"/>
    <n v="2"/>
    <n v="2"/>
    <x v="142"/>
    <s v="Lenny &amp; Larrys - Chocolate Chip"/>
    <s v="Food"/>
    <x v="1"/>
    <b v="1"/>
    <n v="2"/>
    <n v="1.3333333333333333"/>
    <s v="Lenny &amp; Larrys "/>
    <s v=" Chocolate Chip"/>
    <m/>
    <x v="2"/>
    <s v=" May 23"/>
    <n v="2022"/>
  </r>
  <r>
    <s v="Processed"/>
    <s v="VJ300320686"/>
    <s v="Earle Asphalt"/>
    <s v="Earle Asphalt x1371"/>
    <s v="Robert Irvine's - Fit Crunch -  Chocolate Pea"/>
    <s v="Food"/>
    <n v="15151772637"/>
    <s v="Monday, May 23, 2022"/>
    <s v="Cash"/>
    <n v="132"/>
    <n v="2"/>
    <n v="1"/>
    <n v="132"/>
    <n v="2"/>
    <n v="1"/>
    <n v="2"/>
    <n v="2"/>
    <x v="142"/>
    <s v="Robert Irvine's - Fit Crunch -  Chocolate Pea"/>
    <s v="Food"/>
    <x v="1"/>
    <b v="1"/>
    <n v="2"/>
    <n v="1.3333333333333333"/>
    <s v="Robert Irvine's "/>
    <s v=" Fit Crunch "/>
    <s v="  Chocolate Pea"/>
    <x v="2"/>
    <s v=" May 23"/>
    <n v="2022"/>
  </r>
  <r>
    <s v="Processed"/>
    <s v="VJ300320609"/>
    <s v="GuttenPlans"/>
    <s v="GuttenPlans x1367"/>
    <s v="Snapple Tea - Raspberry"/>
    <s v="Non Carbonated"/>
    <n v="15151694612"/>
    <s v="Monday, May 23, 2022"/>
    <s v="Credit"/>
    <n v="147"/>
    <n v="2.5"/>
    <n v="1"/>
    <n v="147"/>
    <n v="2.5"/>
    <n v="1"/>
    <n v="2.5"/>
    <n v="5"/>
    <x v="142"/>
    <s v="Snapple Tea - Raspberry"/>
    <s v="Non Carbonated"/>
    <x v="2"/>
    <b v="1"/>
    <n v="2.5"/>
    <n v="1.6666666666666667"/>
    <s v="Snapple Tea "/>
    <s v=" Raspberry"/>
    <m/>
    <x v="2"/>
    <s v=" May 23"/>
    <n v="2022"/>
  </r>
  <r>
    <s v="Processed"/>
    <s v="VJ300320609"/>
    <s v="GuttenPlans"/>
    <s v="GuttenPlans x1367"/>
    <s v="KitKat - Crisp Wafers"/>
    <s v="Food"/>
    <n v="15151694612"/>
    <s v="Monday, May 23, 2022"/>
    <s v="Credit"/>
    <n v="138"/>
    <n v="2.5"/>
    <n v="1"/>
    <n v="138"/>
    <n v="2.5"/>
    <n v="1"/>
    <n v="2.5"/>
    <n v="5"/>
    <x v="142"/>
    <s v="KitKat - Crisp Wafers"/>
    <s v="Food"/>
    <x v="1"/>
    <b v="1"/>
    <n v="2.5"/>
    <n v="1.6666666666666667"/>
    <s v="KitKat "/>
    <s v=" Crisp Wafers"/>
    <m/>
    <x v="2"/>
    <s v=" May 23"/>
    <n v="2022"/>
  </r>
  <r>
    <s v="Processed"/>
    <s v="VJ300320692"/>
    <s v="EB Public Library"/>
    <s v="EB Public Library x1380"/>
    <s v="Oreo Mini - Go Paks"/>
    <m/>
    <n v="15151912831"/>
    <s v="Monday, May 23, 2022"/>
    <s v="Credit"/>
    <n v="152"/>
    <n v="4"/>
    <n v="1"/>
    <n v="152"/>
    <n v="4"/>
    <n v="1"/>
    <n v="4"/>
    <n v="4"/>
    <x v="142"/>
    <s v="Oreo Mini - Go Paks"/>
    <s v="Cell is Blank - Dis-regard"/>
    <x v="1"/>
    <b v="1"/>
    <n v="4"/>
    <n v="2.6666666666666665"/>
    <s v="Oreo Mini "/>
    <s v=" Go Paks"/>
    <m/>
    <x v="2"/>
    <s v=" May 23"/>
    <n v="2022"/>
  </r>
  <r>
    <s v="Processed"/>
    <s v="VJ300320692"/>
    <s v="EB Public Library"/>
    <s v="EB Public Library x1380"/>
    <s v="Snapple Diet Tea - Lemon"/>
    <s v="Non Carbonated"/>
    <n v="15152036158"/>
    <s v="Monday, May 23, 2022"/>
    <s v="Credit"/>
    <n v="143"/>
    <n v="2.5"/>
    <n v="1"/>
    <n v="143"/>
    <n v="2.5"/>
    <n v="1"/>
    <n v="2.5"/>
    <n v="6"/>
    <x v="142"/>
    <s v="Snapple Diet Tea - Lemon"/>
    <s v="Non Carbonated"/>
    <x v="2"/>
    <b v="1"/>
    <n v="2.5"/>
    <n v="1.6666666666666667"/>
    <s v="Snapple Diet Tea "/>
    <s v=" Lemon"/>
    <m/>
    <x v="2"/>
    <s v=" May 23"/>
    <n v="2022"/>
  </r>
  <r>
    <s v="Processed"/>
    <s v="VJ300320692"/>
    <s v="EB Public Library"/>
    <s v="EB Public Library x1380"/>
    <s v="Starbucks Doubleshot Energy - Mocha"/>
    <s v="Non Carbonated"/>
    <n v="15152036158"/>
    <s v="Monday, May 23, 2022"/>
    <s v="Credit"/>
    <n v="146"/>
    <n v="3.5"/>
    <n v="1"/>
    <n v="146"/>
    <n v="3.5"/>
    <n v="1"/>
    <n v="3.5"/>
    <n v="6"/>
    <x v="142"/>
    <s v="Starbucks Doubleshot Energy - Mocha"/>
    <s v="Non Carbonated"/>
    <x v="2"/>
    <b v="1"/>
    <n v="3.5"/>
    <n v="2.3333333333333335"/>
    <s v="Starbucks Doubleshot Energy "/>
    <s v=" Mocha"/>
    <m/>
    <x v="2"/>
    <s v=" May 23"/>
    <n v="2022"/>
  </r>
  <r>
    <s v="Processed"/>
    <s v="VJ300320692"/>
    <s v="EB Public Library"/>
    <s v="EB Public Library x1380"/>
    <s v="Kinder - Bueno - Crispy Creamy Chocolate"/>
    <s v="Food"/>
    <n v="15152126913"/>
    <s v="Monday, May 23, 2022"/>
    <s v="Credit"/>
    <n v="135"/>
    <n v="2"/>
    <n v="1"/>
    <n v="135"/>
    <n v="2"/>
    <n v="1"/>
    <n v="2"/>
    <n v="2"/>
    <x v="142"/>
    <s v="Kinder - Bueno - Crispy Creamy Chocolate"/>
    <s v="Food"/>
    <x v="1"/>
    <b v="1"/>
    <n v="2"/>
    <n v="1.3333333333333333"/>
    <s v="Kinder "/>
    <s v=" Bueno "/>
    <s v=" Crispy Creamy Chocolate"/>
    <x v="2"/>
    <s v=" May 23"/>
    <n v="2022"/>
  </r>
  <r>
    <s v="Processed"/>
    <s v="VJ300320692"/>
    <s v="EB Public Library"/>
    <s v="EB Public Library x1380"/>
    <s v="Goldfish Baked - Cheddar"/>
    <s v="Food"/>
    <n v="15152260801"/>
    <s v="Monday, May 23, 2022"/>
    <s v="Credit"/>
    <n v="122"/>
    <n v="1.25"/>
    <n v="1"/>
    <n v="122"/>
    <n v="1.25"/>
    <n v="1"/>
    <n v="1.25"/>
    <n v="1.25"/>
    <x v="142"/>
    <s v="Goldfish Baked - Cheddar"/>
    <s v="Food"/>
    <x v="1"/>
    <b v="1"/>
    <n v="1.25"/>
    <n v="0.83333333333333337"/>
    <s v="Goldfish Baked "/>
    <s v=" Cheddar"/>
    <m/>
    <x v="2"/>
    <s v=" May 23"/>
    <n v="2022"/>
  </r>
  <r>
    <s v="Processed"/>
    <s v="VJ300320692"/>
    <s v="EB Public Library"/>
    <s v="EB Public Library x1380"/>
    <s v="Belvita Snack Packs - Blueberry"/>
    <s v="Food"/>
    <n v="15152341588"/>
    <s v="Monday, May 23, 2022"/>
    <s v="Credit"/>
    <n v="138"/>
    <n v="1.5"/>
    <n v="1"/>
    <n v="138"/>
    <n v="1.5"/>
    <n v="1"/>
    <n v="1.5"/>
    <n v="1.5"/>
    <x v="142"/>
    <s v="Belvita Snack Packs - Blueberry"/>
    <s v="Food"/>
    <x v="1"/>
    <b v="1"/>
    <n v="1.5"/>
    <n v="1"/>
    <s v="Belvita Snack Packs "/>
    <s v=" Blueberry"/>
    <m/>
    <x v="2"/>
    <s v=" May 23"/>
    <n v="2022"/>
  </r>
  <r>
    <s v="Processed"/>
    <s v="VJ300320692"/>
    <s v="EB Public Library"/>
    <s v="EB Public Library x1380"/>
    <s v="Coca Cola - Zero Sugar"/>
    <s v="Carbonated"/>
    <n v="15152381298"/>
    <s v="Monday, May 23, 2022"/>
    <s v="Cash"/>
    <n v="142"/>
    <n v="1.5"/>
    <n v="1"/>
    <n v="142"/>
    <n v="1.5"/>
    <n v="1"/>
    <n v="1.5"/>
    <n v="1.5"/>
    <x v="142"/>
    <s v="Coca Cola - Zero Sugar"/>
    <s v="Carbonated"/>
    <x v="0"/>
    <b v="1"/>
    <n v="1.5"/>
    <n v="1"/>
    <s v="Coca Cola "/>
    <s v=" Zero Sugar"/>
    <m/>
    <x v="2"/>
    <s v=" May 23"/>
    <n v="2022"/>
  </r>
  <r>
    <s v="Processed"/>
    <s v="VJ300320692"/>
    <s v="EB Public Library"/>
    <s v="EB Public Library x1380"/>
    <s v="Snyder's of Hanover Pretzel Pieces - Hot Buff"/>
    <s v="Food"/>
    <n v="15152615748"/>
    <s v="Monday, May 23, 2022"/>
    <s v="Cash"/>
    <n v="121"/>
    <n v="2"/>
    <n v="1"/>
    <n v="121"/>
    <n v="2"/>
    <n v="1"/>
    <n v="2"/>
    <n v="2"/>
    <x v="142"/>
    <s v="Snyder's of Hanover Pretzel Pieces - Hot Buff"/>
    <s v="Food"/>
    <x v="1"/>
    <b v="1"/>
    <n v="2"/>
    <n v="1.3333333333333333"/>
    <s v="Snyder's of Hanover Pretzel Pieces "/>
    <s v=" Hot Buff"/>
    <m/>
    <x v="2"/>
    <s v=" May 23"/>
    <n v="2022"/>
  </r>
  <r>
    <s v="Processed"/>
    <s v="VJ300320692"/>
    <s v="EB Public Library"/>
    <s v="EB Public Library x1380"/>
    <s v="Takis - Hot Chilli Pepper &amp; Lime"/>
    <s v="Food"/>
    <n v="15152618421"/>
    <s v="Monday, May 23, 2022"/>
    <s v="Cash"/>
    <n v="114"/>
    <n v="1.5"/>
    <n v="1"/>
    <n v="114"/>
    <n v="1.5"/>
    <n v="1"/>
    <n v="1.5"/>
    <n v="1.5"/>
    <x v="142"/>
    <s v="Takis - Hot Chilli Pepper &amp; Lime"/>
    <s v="Food"/>
    <x v="1"/>
    <b v="1"/>
    <n v="1.5"/>
    <n v="1"/>
    <s v="Takis "/>
    <s v=" Hot Chilli Pepper &amp; Lime"/>
    <m/>
    <x v="2"/>
    <s v=" May 23"/>
    <n v="2022"/>
  </r>
  <r>
    <s v="Processed"/>
    <s v="VJ300320692"/>
    <s v="EB Public Library"/>
    <s v="EB Public Library x1380"/>
    <s v="Kinder - Bueno - Crispy Creamy Chocolate"/>
    <s v="Food"/>
    <n v="15152766117"/>
    <s v="Monday, May 23, 2022"/>
    <s v="Credit"/>
    <n v="135"/>
    <n v="2"/>
    <n v="1"/>
    <n v="135"/>
    <n v="2"/>
    <n v="1"/>
    <n v="2"/>
    <n v="2"/>
    <x v="142"/>
    <s v="Kinder - Bueno - Crispy Creamy Chocolate"/>
    <s v="Food"/>
    <x v="1"/>
    <b v="1"/>
    <n v="2"/>
    <n v="1.3333333333333333"/>
    <s v="Kinder "/>
    <s v=" Bueno "/>
    <s v=" Crispy Creamy Chocolate"/>
    <x v="2"/>
    <s v=" May 23"/>
    <n v="2022"/>
  </r>
  <r>
    <s v="Processed"/>
    <s v="VJ300205292"/>
    <s v="Brunswick Sq Mall"/>
    <s v="BSQ Mall x1364 - Zales"/>
    <s v="CheezIt - Cheddar Sour Cream and Onion"/>
    <s v="Food"/>
    <n v="15152769648"/>
    <s v="Monday, May 23, 2022"/>
    <s v="Credit"/>
    <n v="120"/>
    <n v="1.5"/>
    <n v="1"/>
    <n v="120"/>
    <n v="1.5"/>
    <n v="1"/>
    <n v="1.5"/>
    <n v="3"/>
    <x v="142"/>
    <s v="CheezIt - Cheddar Sour Cream and Onion"/>
    <s v="Food"/>
    <x v="1"/>
    <b v="1"/>
    <n v="1.5"/>
    <n v="1"/>
    <s v="CheezIt "/>
    <s v=" Cheddar Sour Cream and Onion"/>
    <m/>
    <x v="2"/>
    <s v=" May 23"/>
    <n v="2022"/>
  </r>
  <r>
    <s v="Processed"/>
    <s v="VJ300205292"/>
    <s v="Brunswick Sq Mall"/>
    <s v="BSQ Mall x1364 - Zales"/>
    <s v="Bubly - Lime"/>
    <s v="Water"/>
    <n v="15152769648"/>
    <s v="Monday, May 23, 2022"/>
    <s v="Credit"/>
    <n v="142"/>
    <n v="1.5"/>
    <n v="1"/>
    <n v="142"/>
    <n v="1.5"/>
    <n v="1"/>
    <n v="1.5"/>
    <n v="3"/>
    <x v="142"/>
    <s v="Bubly - Lime"/>
    <s v="Water"/>
    <x v="3"/>
    <b v="1"/>
    <n v="1.5"/>
    <n v="1"/>
    <s v="Bubly "/>
    <s v=" Lime"/>
    <m/>
    <x v="2"/>
    <s v=" May 23"/>
    <n v="2022"/>
  </r>
  <r>
    <s v="Processed"/>
    <s v="VJ300320609"/>
    <s v="GuttenPlans"/>
    <s v="GuttenPlans x1367"/>
    <s v="Cheetos - Fleming Hot Crunchy"/>
    <s v="Food"/>
    <n v="15152928768"/>
    <s v="Monday, May 23, 2022"/>
    <s v="Credit"/>
    <n v="114"/>
    <n v="2"/>
    <n v="1"/>
    <n v="114"/>
    <n v="2"/>
    <n v="1"/>
    <n v="2"/>
    <n v="2"/>
    <x v="142"/>
    <s v="Cheetos - Fleming Hot Crunchy"/>
    <s v="Food"/>
    <x v="1"/>
    <b v="1"/>
    <n v="2"/>
    <n v="1.3333333333333333"/>
    <s v="Cheetos "/>
    <s v=" Fleming Hot Crunchy"/>
    <m/>
    <x v="2"/>
    <s v=" May 23"/>
    <n v="2022"/>
  </r>
  <r>
    <s v="Processed"/>
    <s v="VJ300320692"/>
    <s v="EB Public Library"/>
    <s v="EB Public Library x1380"/>
    <s v="CheezIt - Double Cheese"/>
    <s v="Food"/>
    <n v="15152951950"/>
    <s v="Monday, May 23, 2022"/>
    <s v="Cash"/>
    <n v="123"/>
    <n v="1.25"/>
    <n v="1"/>
    <n v="123"/>
    <n v="1.25"/>
    <n v="1"/>
    <n v="1.25"/>
    <n v="1.25"/>
    <x v="142"/>
    <s v="CheezIt - Double Cheese"/>
    <s v="Food"/>
    <x v="1"/>
    <b v="1"/>
    <n v="1.25"/>
    <n v="0.83333333333333337"/>
    <s v="CheezIt "/>
    <s v=" Double Cheese"/>
    <m/>
    <x v="2"/>
    <s v=" May 23"/>
    <n v="2022"/>
  </r>
  <r>
    <s v="Processed"/>
    <s v="VJ300320692"/>
    <s v="EB Public Library"/>
    <s v="EB Public Library x1380"/>
    <s v="Oreo Mini - Go Paks"/>
    <m/>
    <n v="15152975333"/>
    <s v="Monday, May 23, 2022"/>
    <s v="Cash"/>
    <n v="152"/>
    <n v="4"/>
    <n v="1"/>
    <n v="152"/>
    <n v="4"/>
    <n v="1"/>
    <n v="4"/>
    <n v="4"/>
    <x v="142"/>
    <s v="Oreo Mini - Go Paks"/>
    <s v="Cell is Blank - Dis-regard"/>
    <x v="1"/>
    <b v="1"/>
    <n v="4"/>
    <n v="2.6666666666666665"/>
    <s v="Oreo Mini "/>
    <s v=" Go Paks"/>
    <m/>
    <x v="2"/>
    <s v=" May 23"/>
    <n v="2022"/>
  </r>
  <r>
    <s v="Processed"/>
    <s v="VJ300320609"/>
    <s v="GuttenPlans"/>
    <s v="GuttenPlans x1367"/>
    <s v="Fritos - Original"/>
    <s v="Food"/>
    <n v="15153140220"/>
    <s v="Monday, May 23, 2022"/>
    <s v="Cash"/>
    <n v="123"/>
    <n v="1.5"/>
    <n v="1"/>
    <n v="123"/>
    <n v="1.5"/>
    <n v="1"/>
    <n v="1.5"/>
    <n v="1.5"/>
    <x v="142"/>
    <s v="Fritos - Original"/>
    <s v="Food"/>
    <x v="1"/>
    <b v="1"/>
    <n v="1.5"/>
    <n v="1"/>
    <s v="Fritos "/>
    <s v=" Original"/>
    <m/>
    <x v="2"/>
    <s v=" May 23"/>
    <n v="2022"/>
  </r>
  <r>
    <s v="Processed"/>
    <s v="VJ300320609"/>
    <s v="GuttenPlans"/>
    <s v="GuttenPlans x1367"/>
    <s v="Fritos - Original"/>
    <s v="Food"/>
    <n v="15153142710"/>
    <s v="Monday, May 23, 2022"/>
    <s v="Cash"/>
    <n v="123"/>
    <n v="1.5"/>
    <n v="1"/>
    <n v="123"/>
    <n v="1.5"/>
    <n v="1"/>
    <n v="1.5"/>
    <n v="1.5"/>
    <x v="142"/>
    <s v="Fritos - Original"/>
    <s v="Food"/>
    <x v="1"/>
    <b v="1"/>
    <n v="1.5"/>
    <n v="1"/>
    <s v="Fritos "/>
    <s v=" Original"/>
    <m/>
    <x v="2"/>
    <s v=" May 23"/>
    <n v="2022"/>
  </r>
  <r>
    <s v="Processed"/>
    <s v="VJ300320609"/>
    <s v="GuttenPlans"/>
    <s v="GuttenPlans x1367"/>
    <s v="Oreo Mini"/>
    <s v="Food"/>
    <n v="15153314722"/>
    <s v="Monday, May 23, 2022"/>
    <s v="Credit"/>
    <n v="124"/>
    <n v="1.5"/>
    <n v="1"/>
    <n v="124"/>
    <n v="1.5"/>
    <n v="1"/>
    <n v="1.5"/>
    <n v="1.5"/>
    <x v="142"/>
    <s v="Oreo Mini"/>
    <s v="Food"/>
    <x v="1"/>
    <b v="1"/>
    <n v="1.5"/>
    <n v="1"/>
    <s v="Oreo Mini"/>
    <m/>
    <m/>
    <x v="2"/>
    <s v=" May 23"/>
    <n v="2022"/>
  </r>
  <r>
    <s v="Processed"/>
    <s v="VJ300320609"/>
    <s v="GuttenPlans"/>
    <s v="GuttenPlans x1367"/>
    <s v="Ritz Bits Cheese"/>
    <s v="Food"/>
    <n v="15153926034"/>
    <s v="Monday, May 23, 2022"/>
    <s v="Credit"/>
    <n v="120"/>
    <n v="1.5"/>
    <n v="1"/>
    <n v="120"/>
    <n v="1.5"/>
    <n v="1"/>
    <n v="1.5"/>
    <n v="1.5"/>
    <x v="142"/>
    <s v="Ritz Bits Cheese"/>
    <s v="Food"/>
    <x v="1"/>
    <b v="1"/>
    <n v="1.5"/>
    <n v="1"/>
    <s v="Ritz Bits Cheese"/>
    <m/>
    <m/>
    <x v="2"/>
    <s v=" May 23"/>
    <n v="2022"/>
  </r>
  <r>
    <s v="Processed"/>
    <s v="VJ300320609"/>
    <s v="GuttenPlans"/>
    <s v="GuttenPlans x1367"/>
    <s v="Cheetos Flaming Hot Limon Crunchy"/>
    <s v="Food"/>
    <n v="15153978469"/>
    <s v="Monday, May 23, 2022"/>
    <s v="Cash"/>
    <n v="121"/>
    <n v="2"/>
    <n v="1"/>
    <n v="121"/>
    <n v="2"/>
    <n v="1"/>
    <n v="2"/>
    <n v="2"/>
    <x v="142"/>
    <s v="Cheetos Flaming Hot Limon Crunchy"/>
    <s v="Food"/>
    <x v="1"/>
    <b v="1"/>
    <n v="2"/>
    <n v="1.3333333333333333"/>
    <s v="Cheetos Flaming Hot Limon Crunchy"/>
    <m/>
    <m/>
    <x v="2"/>
    <s v=" May 23"/>
    <n v="2022"/>
  </r>
  <r>
    <s v="Processed"/>
    <s v="VJ300320609"/>
    <s v="GuttenPlans"/>
    <s v="GuttenPlans x1367"/>
    <s v="Sunkist Soda - Orange"/>
    <s v="Carbonated"/>
    <n v="15154012246"/>
    <s v="Monday, May 23, 2022"/>
    <s v="Cash"/>
    <n v="140"/>
    <n v="1.25"/>
    <n v="1"/>
    <n v="140"/>
    <n v="1.25"/>
    <n v="1"/>
    <n v="1.25"/>
    <n v="1.25"/>
    <x v="142"/>
    <s v="Sunkist Soda - Orange"/>
    <s v="Carbonated"/>
    <x v="0"/>
    <b v="1"/>
    <n v="1.25"/>
    <n v="0.83333333333333337"/>
    <s v="Sunkist Soda "/>
    <s v=" Orange"/>
    <m/>
    <x v="2"/>
    <s v=" May 23"/>
    <n v="2022"/>
  </r>
  <r>
    <s v="Processed"/>
    <s v="VJ300320609"/>
    <s v="GuttenPlans"/>
    <s v="GuttenPlans x1367"/>
    <s v="Coca Cola - Zero Sugar"/>
    <s v="Carbonated"/>
    <n v="15154081816"/>
    <s v="Monday, May 23, 2022"/>
    <s v="Cash"/>
    <n v="142"/>
    <n v="1.5"/>
    <n v="1"/>
    <n v="142"/>
    <n v="1.5"/>
    <n v="1"/>
    <n v="1.5"/>
    <n v="1.5"/>
    <x v="142"/>
    <s v="Coca Cola - Zero Sugar"/>
    <s v="Carbonated"/>
    <x v="0"/>
    <b v="1"/>
    <n v="1.5"/>
    <n v="1"/>
    <s v="Coca Cola "/>
    <s v=" Zero Sugar"/>
    <m/>
    <x v="2"/>
    <s v=" May 23"/>
    <n v="2022"/>
  </r>
  <r>
    <s v="Processed"/>
    <s v="VJ300320609"/>
    <s v="GuttenPlans"/>
    <s v="GuttenPlans x1367"/>
    <s v="Monster Energy Original"/>
    <s v="Carbonated"/>
    <n v="15154361156"/>
    <s v="Tuesday, May 24, 2022"/>
    <s v="Cash"/>
    <n v="146"/>
    <n v="3"/>
    <n v="1"/>
    <n v="146"/>
    <n v="3"/>
    <n v="1"/>
    <n v="3"/>
    <n v="3"/>
    <x v="142"/>
    <s v="Monster Energy Original"/>
    <s v="Carbonated"/>
    <x v="0"/>
    <b v="1"/>
    <n v="3"/>
    <n v="2"/>
    <s v="Monster Energy Original"/>
    <m/>
    <m/>
    <x v="3"/>
    <s v=" May 24"/>
    <n v="2022"/>
  </r>
  <r>
    <s v="Processed"/>
    <s v="VJ300320609"/>
    <s v="GuttenPlans"/>
    <s v="GuttenPlans x1367"/>
    <s v="Oreo Mini"/>
    <s v="Food"/>
    <n v="15154361417"/>
    <s v="Tuesday, May 24, 2022"/>
    <s v="Cash"/>
    <n v="124"/>
    <n v="1.5"/>
    <n v="1"/>
    <n v="124"/>
    <n v="1.5"/>
    <n v="1"/>
    <n v="1.5"/>
    <n v="1.5"/>
    <x v="142"/>
    <s v="Oreo Mini"/>
    <s v="Food"/>
    <x v="1"/>
    <b v="1"/>
    <n v="1.5"/>
    <n v="1"/>
    <s v="Oreo Mini"/>
    <m/>
    <m/>
    <x v="3"/>
    <s v=" May 24"/>
    <n v="2022"/>
  </r>
  <r>
    <s v="Processed"/>
    <s v="VJ300320609"/>
    <s v="GuttenPlans"/>
    <s v="GuttenPlans x1367"/>
    <s v="Sunkist Soda - Orange"/>
    <s v="Carbonated"/>
    <n v="15154372669"/>
    <s v="Tuesday, May 24, 2022"/>
    <s v="Cash"/>
    <n v="140"/>
    <n v="1.25"/>
    <n v="1"/>
    <n v="140"/>
    <n v="1.25"/>
    <n v="1"/>
    <n v="1.25"/>
    <n v="1.25"/>
    <x v="142"/>
    <s v="Sunkist Soda - Orange"/>
    <s v="Carbonated"/>
    <x v="0"/>
    <b v="1"/>
    <n v="1.25"/>
    <n v="0.83333333333333337"/>
    <s v="Sunkist Soda "/>
    <s v=" Orange"/>
    <m/>
    <x v="3"/>
    <s v=" May 24"/>
    <n v="2022"/>
  </r>
  <r>
    <s v="Processed"/>
    <s v="VJ300320609"/>
    <s v="GuttenPlans"/>
    <s v="GuttenPlans x1367"/>
    <s v="Snapple Diet Tea - Lemon"/>
    <s v="Non Carbonated"/>
    <n v="15154672958"/>
    <s v="Tuesday, May 24, 2022"/>
    <s v="Credit"/>
    <n v="143"/>
    <n v="2.5"/>
    <n v="1"/>
    <n v="143"/>
    <n v="2.5"/>
    <n v="1"/>
    <n v="2.5"/>
    <n v="2.5"/>
    <x v="143"/>
    <s v="Snapple Diet Tea - Lemon"/>
    <s v="Non Carbonated"/>
    <x v="2"/>
    <b v="1"/>
    <n v="2.5"/>
    <n v="1.6666666666666667"/>
    <s v="Snapple Diet Tea "/>
    <s v=" Lemon"/>
    <m/>
    <x v="3"/>
    <s v=" May 24"/>
    <n v="2022"/>
  </r>
  <r>
    <s v="Processed"/>
    <s v="VJ300320609"/>
    <s v="GuttenPlans"/>
    <s v="GuttenPlans x1367"/>
    <s v="Red Bull - Original"/>
    <s v="Carbonated"/>
    <n v="15154991963"/>
    <s v="Tuesday, May 24, 2022"/>
    <s v="Credit"/>
    <n v="148"/>
    <n v="3.5"/>
    <n v="1"/>
    <n v="148"/>
    <n v="3.5"/>
    <n v="1"/>
    <n v="3.5"/>
    <n v="3.5"/>
    <x v="143"/>
    <s v="Red Bull - Original"/>
    <s v="Carbonated"/>
    <x v="0"/>
    <b v="1"/>
    <n v="3.5"/>
    <n v="2.3333333333333335"/>
    <s v="Red Bull "/>
    <s v=" Original"/>
    <m/>
    <x v="3"/>
    <s v=" May 24"/>
    <n v="2022"/>
  </r>
  <r>
    <s v="Processed"/>
    <s v="VJ300320692"/>
    <s v="EB Public Library"/>
    <s v="EB Public Library x1380"/>
    <s v="Poland Springs Water"/>
    <s v="Water"/>
    <n v="15155326247"/>
    <s v="Tuesday, May 24, 2022"/>
    <s v="Cash"/>
    <n v="144"/>
    <n v="1.5"/>
    <n v="1"/>
    <n v="144"/>
    <n v="1.5"/>
    <n v="1"/>
    <n v="1.5"/>
    <n v="1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Poland Springs Water"/>
    <s v="Water"/>
    <n v="15155329030"/>
    <s v="Tuesday, May 24, 2022"/>
    <s v="Cash"/>
    <n v="144"/>
    <n v="1.5"/>
    <n v="1"/>
    <n v="144"/>
    <n v="1.5"/>
    <n v="1"/>
    <n v="1.5"/>
    <n v="1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Pop Corners - Kettle Corn"/>
    <s v="Food"/>
    <n v="15155331429"/>
    <s v="Tuesday, May 24, 2022"/>
    <s v="Cash"/>
    <n v="110"/>
    <n v="1.5"/>
    <n v="1"/>
    <n v="110"/>
    <n v="1.5"/>
    <n v="1"/>
    <n v="1.5"/>
    <n v="1.5"/>
    <x v="143"/>
    <s v="Pop Corners - Kettle Corn"/>
    <s v="Food"/>
    <x v="1"/>
    <b v="1"/>
    <n v="1.5"/>
    <n v="1"/>
    <s v="Pop Corners "/>
    <s v=" Kettle Corn"/>
    <m/>
    <x v="3"/>
    <s v=" May 24"/>
    <n v="2022"/>
  </r>
  <r>
    <s v="Processed"/>
    <s v="VJ300320692"/>
    <s v="EB Public Library"/>
    <s v="EB Public Library x1380"/>
    <s v="Poland Springs Water"/>
    <s v="Water"/>
    <n v="15155359503"/>
    <s v="Tuesday, May 24, 2022"/>
    <s v="Cash"/>
    <n v="144"/>
    <n v="1.5"/>
    <n v="1"/>
    <n v="144"/>
    <n v="1.5"/>
    <n v="1"/>
    <n v="1.5"/>
    <n v="1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Pop Corners - Kettle Corn"/>
    <s v="Food"/>
    <n v="15155366651"/>
    <s v="Tuesday, May 24, 2022"/>
    <s v="Credit"/>
    <n v="110"/>
    <n v="1.5"/>
    <n v="2"/>
    <n v="110"/>
    <n v="1.5"/>
    <n v="2"/>
    <n v="3"/>
    <n v="5"/>
    <x v="143"/>
    <s v="Pop Corners - Kettle Corn"/>
    <s v="Food"/>
    <x v="1"/>
    <b v="1"/>
    <n v="1.5"/>
    <n v="1"/>
    <s v="Pop Corners "/>
    <s v=" Kettle Corn"/>
    <m/>
    <x v="3"/>
    <s v=" May 24"/>
    <n v="2022"/>
  </r>
  <r>
    <s v="Processed"/>
    <s v="VJ300320692"/>
    <s v="EB Public Library"/>
    <s v="EB Public Library x1380"/>
    <s v="Snyder's of Hanover Pretzel Pieces - Hot Buff"/>
    <s v="Food"/>
    <n v="15155366651"/>
    <s v="Tuesday, May 24, 2022"/>
    <s v="Credit"/>
    <n v="121"/>
    <n v="2"/>
    <n v="1"/>
    <n v="121"/>
    <n v="2"/>
    <n v="1"/>
    <n v="2"/>
    <n v="5"/>
    <x v="143"/>
    <s v="Snyder's of Hanover Pretzel Pieces - Hot Buff"/>
    <s v="Food"/>
    <x v="1"/>
    <b v="1"/>
    <n v="2"/>
    <n v="1.3333333333333333"/>
    <s v="Snyder's of Hanover Pretzel Pieces "/>
    <s v=" Hot Buff"/>
    <m/>
    <x v="3"/>
    <s v=" May 24"/>
    <n v="2022"/>
  </r>
  <r>
    <s v="Processed"/>
    <s v="VJ300320609"/>
    <s v="GuttenPlans"/>
    <s v="GuttenPlans x1367"/>
    <s v="Mini Chips Ahoy"/>
    <s v="Food"/>
    <n v="15155710598"/>
    <s v="Tuesday, May 24, 2022"/>
    <s v="Credit"/>
    <n v="122"/>
    <n v="1.5"/>
    <n v="1"/>
    <n v="122"/>
    <n v="1.5"/>
    <n v="1"/>
    <n v="1.5"/>
    <n v="5.5"/>
    <x v="143"/>
    <s v="Mini Chips Ahoy"/>
    <s v="Food"/>
    <x v="1"/>
    <b v="1"/>
    <n v="1.5"/>
    <n v="1"/>
    <s v="Mini Chips Ahoy"/>
    <m/>
    <m/>
    <x v="3"/>
    <s v=" May 24"/>
    <n v="2022"/>
  </r>
  <r>
    <s v="Processed"/>
    <s v="VJ300320609"/>
    <s v="GuttenPlans"/>
    <s v="GuttenPlans x1367"/>
    <s v="KitKat - Crisp Wafers"/>
    <s v="Food"/>
    <n v="15155710598"/>
    <s v="Tuesday, May 24, 2022"/>
    <s v="Credit"/>
    <n v="134"/>
    <n v="2"/>
    <n v="2"/>
    <n v="134"/>
    <n v="2"/>
    <n v="2"/>
    <n v="4"/>
    <n v="5.5"/>
    <x v="143"/>
    <s v="KitKat - Crisp Wafers"/>
    <s v="Food"/>
    <x v="1"/>
    <b v="1"/>
    <n v="2"/>
    <n v="1.3333333333333333"/>
    <s v="KitKat "/>
    <s v=" Crisp Wafers"/>
    <m/>
    <x v="3"/>
    <s v=" May 24"/>
    <n v="2022"/>
  </r>
  <r>
    <s v="Processed"/>
    <s v="VJ300320692"/>
    <s v="EB Public Library"/>
    <s v="EB Public Library x1380"/>
    <s v="Teddy Grahams - Go Paks"/>
    <m/>
    <n v="15155730083"/>
    <s v="Tuesday, May 24, 2022"/>
    <s v="Credit"/>
    <n v="162"/>
    <n v="4"/>
    <n v="1"/>
    <n v="162"/>
    <n v="4"/>
    <n v="1"/>
    <n v="4"/>
    <n v="4"/>
    <x v="143"/>
    <s v="Teddy Grahams - Go Paks"/>
    <s v="Cell is Blank - Dis-regard"/>
    <x v="1"/>
    <b v="1"/>
    <n v="4"/>
    <n v="2.6666666666666665"/>
    <s v="Teddy Grahams "/>
    <s v=" Go Paks"/>
    <m/>
    <x v="3"/>
    <s v=" May 24"/>
    <n v="2022"/>
  </r>
  <r>
    <s v="Processed"/>
    <s v="VJ300320686"/>
    <s v="Earle Asphalt"/>
    <s v="Earle Asphalt x1371"/>
    <s v="Miss Vickie's Potato Chip - Smokehouse BBQ"/>
    <s v="Food"/>
    <n v="15156006173"/>
    <s v="Tuesday, May 24, 2022"/>
    <s v="Cash"/>
    <n v="111"/>
    <n v="1.5"/>
    <n v="1"/>
    <n v="111"/>
    <n v="1.5"/>
    <n v="1"/>
    <n v="1.5"/>
    <n v="1.5"/>
    <x v="143"/>
    <s v="Miss Vickie's Potato Chip - Smokehouse BBQ"/>
    <s v="Food"/>
    <x v="1"/>
    <b v="1"/>
    <n v="1.5"/>
    <n v="1"/>
    <s v="Miss Vickie's Potato Chip "/>
    <s v=" Smokehouse BBQ"/>
    <m/>
    <x v="3"/>
    <s v=" May 24"/>
    <n v="2022"/>
  </r>
  <r>
    <s v="Processed"/>
    <s v="VJ300320692"/>
    <s v="EB Public Library"/>
    <s v="EB Public Library x1380"/>
    <s v="Goldfish Baked - Cheddar"/>
    <s v="Food"/>
    <n v="15156329756"/>
    <s v="Tuesday, May 24, 2022"/>
    <s v="Cash"/>
    <n v="122"/>
    <n v="1.25"/>
    <n v="1"/>
    <n v="122"/>
    <n v="1.25"/>
    <n v="1"/>
    <n v="1.25"/>
    <n v="1.25"/>
    <x v="143"/>
    <s v="Goldfish Baked - Cheddar"/>
    <s v="Food"/>
    <x v="1"/>
    <b v="1"/>
    <n v="1.25"/>
    <n v="0.83333333333333337"/>
    <s v="Goldfish Baked "/>
    <s v=" Cheddar"/>
    <m/>
    <x v="3"/>
    <s v=" May 24"/>
    <n v="2022"/>
  </r>
  <r>
    <s v="Processed"/>
    <s v="VJ300320692"/>
    <s v="EB Public Library"/>
    <s v="EB Public Library x1380"/>
    <s v="Goldfish Baked - Cheddar"/>
    <s v="Food"/>
    <n v="15156340859"/>
    <s v="Tuesday, May 24, 2022"/>
    <s v="Cash"/>
    <n v="122"/>
    <n v="1.25"/>
    <n v="1"/>
    <n v="122"/>
    <n v="1.25"/>
    <n v="1"/>
    <n v="1.25"/>
    <n v="1.25"/>
    <x v="143"/>
    <s v="Goldfish Baked - Cheddar"/>
    <s v="Food"/>
    <x v="1"/>
    <b v="1"/>
    <n v="1.25"/>
    <n v="0.83333333333333337"/>
    <s v="Goldfish Baked "/>
    <s v=" Cheddar"/>
    <m/>
    <x v="3"/>
    <s v=" May 24"/>
    <n v="2022"/>
  </r>
  <r>
    <s v="Processed"/>
    <s v="VJ300320692"/>
    <s v="EB Public Library"/>
    <s v="EB Public Library x1380"/>
    <s v="SunChips Multigrain - Harvest Cheddar"/>
    <s v="Food"/>
    <n v="15156356215"/>
    <s v="Tuesday, May 24, 2022"/>
    <s v="Cash"/>
    <n v="112"/>
    <n v="1.5"/>
    <n v="1"/>
    <n v="112"/>
    <n v="1.5"/>
    <n v="1"/>
    <n v="1.5"/>
    <n v="1.5"/>
    <x v="143"/>
    <s v="SunChips Multigrain - Harvest Cheddar"/>
    <s v="Food"/>
    <x v="1"/>
    <b v="1"/>
    <n v="1.5"/>
    <n v="1"/>
    <s v="SunChips Multigrain "/>
    <s v=" Harvest Cheddar"/>
    <m/>
    <x v="3"/>
    <s v=" May 24"/>
    <n v="2022"/>
  </r>
  <r>
    <s v="Processed"/>
    <s v="VJ300320692"/>
    <s v="EB Public Library"/>
    <s v="EB Public Library x1380"/>
    <s v="Poland Springs Water"/>
    <s v="Water"/>
    <n v="15156661691"/>
    <s v="Tuesday, May 24, 2022"/>
    <s v="Credit"/>
    <n v="144"/>
    <n v="1.5"/>
    <n v="1"/>
    <n v="144"/>
    <n v="1.5"/>
    <n v="1"/>
    <n v="1.5"/>
    <n v="1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Iberia Coconut Water"/>
    <s v="Non Carbonated"/>
    <n v="15156690540"/>
    <s v="Tuesday, May 24, 2022"/>
    <s v="Credit"/>
    <n v="140"/>
    <n v="2"/>
    <n v="1"/>
    <n v="140"/>
    <n v="2"/>
    <n v="1"/>
    <n v="2"/>
    <n v="2"/>
    <x v="143"/>
    <s v="Iberia Coconut Water"/>
    <s v="Non Carbonated"/>
    <x v="2"/>
    <b v="1"/>
    <n v="2"/>
    <n v="1.3333333333333333"/>
    <s v="Iberia Coconut Water"/>
    <m/>
    <m/>
    <x v="3"/>
    <s v=" May 24"/>
    <n v="2022"/>
  </r>
  <r>
    <s v="Processed"/>
    <s v="VJ300320609"/>
    <s v="GuttenPlans"/>
    <s v="GuttenPlans x1367"/>
    <s v="Snapple Diet Tea - Peach Tea"/>
    <s v="Non Carbonated"/>
    <n v="15156962845"/>
    <s v="Tuesday, May 24, 2022"/>
    <s v="Credit"/>
    <n v="145"/>
    <n v="2.5"/>
    <n v="1"/>
    <n v="145"/>
    <n v="2.5"/>
    <n v="1"/>
    <n v="2.5"/>
    <n v="2.5"/>
    <x v="143"/>
    <s v="Snapple Diet Tea - Peach Tea"/>
    <s v="Non Carbonated"/>
    <x v="2"/>
    <b v="1"/>
    <n v="2.5"/>
    <n v="1.6666666666666667"/>
    <s v="Snapple Diet Tea "/>
    <s v=" Peach Tea"/>
    <m/>
    <x v="3"/>
    <s v=" May 24"/>
    <n v="2022"/>
  </r>
  <r>
    <s v="Processed"/>
    <s v="VJ300320692"/>
    <s v="EB Public Library"/>
    <s v="EB Public Library x1380"/>
    <s v="Bai Antioxidant - Tanzania Lemon Super Tea"/>
    <s v="Non Carbonated"/>
    <n v="15156962963"/>
    <s v="Tuesday, May 24, 2022"/>
    <s v="Cash"/>
    <n v="145"/>
    <n v="2.75"/>
    <n v="1"/>
    <n v="145"/>
    <n v="2.75"/>
    <n v="1"/>
    <n v="2.75"/>
    <n v="2.75"/>
    <x v="143"/>
    <s v="Bai Antioxidant - Tanzania Lemon Super Tea"/>
    <s v="Non Carbonated"/>
    <x v="2"/>
    <b v="1"/>
    <n v="2.75"/>
    <n v="1.8333333333333333"/>
    <s v="Bai Antioxidant "/>
    <s v=" Tanzania Lemon Super Tea"/>
    <m/>
    <x v="3"/>
    <s v=" May 24"/>
    <n v="2022"/>
  </r>
  <r>
    <s v="Processed"/>
    <s v="VJ300320609"/>
    <s v="GuttenPlans"/>
    <s v="GuttenPlans x1367"/>
    <s v="KitKat - Crisp Wafers"/>
    <s v="Food"/>
    <n v="15157084225"/>
    <s v="Tuesday, May 24, 2022"/>
    <s v="Credit"/>
    <n v="138"/>
    <n v="2.5"/>
    <n v="1"/>
    <n v="138"/>
    <n v="2.5"/>
    <n v="1"/>
    <n v="2.5"/>
    <n v="2.5"/>
    <x v="143"/>
    <s v="KitKat - Crisp Wafers"/>
    <s v="Food"/>
    <x v="1"/>
    <b v="1"/>
    <n v="2.5"/>
    <n v="1.6666666666666667"/>
    <s v="KitKat "/>
    <s v=" Crisp Wafers"/>
    <m/>
    <x v="3"/>
    <s v=" May 24"/>
    <n v="2022"/>
  </r>
  <r>
    <s v="Processed"/>
    <s v="VJ300205292"/>
    <s v="Brunswick Sq Mall"/>
    <s v="BSQ Mall x1364 - Zales"/>
    <s v="CheezIt - Original"/>
    <s v="Food"/>
    <n v="15156986992"/>
    <s v="Tuesday, May 24, 2022"/>
    <s v="Cash"/>
    <n v="123"/>
    <n v="1.5"/>
    <n v="1"/>
    <n v="123"/>
    <n v="1.5"/>
    <n v="1"/>
    <n v="1.5"/>
    <n v="1.5"/>
    <x v="143"/>
    <s v="CheezIt - Original"/>
    <s v="Food"/>
    <x v="1"/>
    <b v="1"/>
    <n v="1.5"/>
    <n v="1"/>
    <s v="CheezIt "/>
    <s v=" Original"/>
    <m/>
    <x v="3"/>
    <s v=" May 24"/>
    <n v="2022"/>
  </r>
  <r>
    <s v="Processed"/>
    <s v="VJ300320692"/>
    <s v="EB Public Library"/>
    <s v="EB Public Library x1380"/>
    <s v="Poland Springs Water"/>
    <s v="Water"/>
    <n v="15157114441"/>
    <s v="Tuesday, May 24, 2022"/>
    <s v="Credit"/>
    <n v="144"/>
    <n v="1.5"/>
    <n v="1"/>
    <n v="144"/>
    <n v="1.5"/>
    <n v="1"/>
    <n v="1.5"/>
    <n v="1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Snyder's of Hanover Pretzel Pieces - Honey Mu"/>
    <s v="Food"/>
    <n v="15157226922"/>
    <s v="Tuesday, May 24, 2022"/>
    <s v="Credit"/>
    <n v="120"/>
    <n v="2"/>
    <n v="1"/>
    <n v="120"/>
    <n v="2"/>
    <n v="1"/>
    <n v="2"/>
    <n v="3.5"/>
    <x v="143"/>
    <s v="Snyder's of Hanover Pretzel Pieces - Honey Mu"/>
    <s v="Food"/>
    <x v="1"/>
    <b v="1"/>
    <n v="2"/>
    <n v="1.3333333333333333"/>
    <s v="Snyder's of Hanover Pretzel Pieces "/>
    <s v=" Honey Mu"/>
    <m/>
    <x v="3"/>
    <s v=" May 24"/>
    <n v="2022"/>
  </r>
  <r>
    <s v="Processed"/>
    <s v="VJ300320692"/>
    <s v="EB Public Library"/>
    <s v="EB Public Library x1380"/>
    <s v="Poland Springs Water"/>
    <s v="Water"/>
    <n v="15157226922"/>
    <s v="Tuesday, May 24, 2022"/>
    <s v="Credit"/>
    <n v="144"/>
    <n v="1.5"/>
    <n v="1"/>
    <n v="144"/>
    <n v="1.5"/>
    <n v="1"/>
    <n v="1.5"/>
    <n v="3.5"/>
    <x v="143"/>
    <s v="Poland Springs Water"/>
    <s v="Water"/>
    <x v="3"/>
    <b v="1"/>
    <n v="1.5"/>
    <n v="1"/>
    <s v="Poland Springs Water"/>
    <m/>
    <m/>
    <x v="3"/>
    <s v=" May 24"/>
    <n v="2022"/>
  </r>
  <r>
    <s v="Processed"/>
    <s v="VJ300320692"/>
    <s v="EB Public Library"/>
    <s v="EB Public Library x1380"/>
    <s v="Kinder - Bueno - Crispy Creamy Chocolate"/>
    <s v="Food"/>
    <n v="15157523082"/>
    <s v="Tuesday, May 24, 2022"/>
    <s v="Credit"/>
    <n v="135"/>
    <n v="2"/>
    <n v="1"/>
    <n v="135"/>
    <n v="2"/>
    <n v="1"/>
    <n v="2"/>
    <n v="2"/>
    <x v="143"/>
    <s v="Kinder - Bueno - Crispy Creamy Chocolate"/>
    <s v="Food"/>
    <x v="1"/>
    <b v="1"/>
    <n v="2"/>
    <n v="1.3333333333333333"/>
    <s v="Kinder "/>
    <s v=" Bueno "/>
    <s v=" Crispy Creamy Chocolate"/>
    <x v="3"/>
    <s v=" May 24"/>
    <n v="2022"/>
  </r>
  <r>
    <s v="Processed"/>
    <s v="VJ300320686"/>
    <s v="Earle Asphalt"/>
    <s v="Earle Asphalt x1371"/>
    <s v="Robert Irvine's - Fit Crunch -  Chocolate Pea"/>
    <s v="Food"/>
    <n v="15157553443"/>
    <s v="Tuesday, May 24, 2022"/>
    <s v="Cash"/>
    <n v="132"/>
    <n v="2"/>
    <n v="1"/>
    <n v="132"/>
    <n v="2"/>
    <n v="1"/>
    <n v="2"/>
    <n v="2"/>
    <x v="143"/>
    <s v="Robert Irvine's - Fit Crunch -  Chocolate Pea"/>
    <s v="Food"/>
    <x v="1"/>
    <b v="1"/>
    <n v="2"/>
    <n v="1.3333333333333333"/>
    <s v="Robert Irvine's "/>
    <s v=" Fit Crunch "/>
    <s v="  Chocolate Pea"/>
    <x v="3"/>
    <s v=" May 24"/>
    <n v="2022"/>
  </r>
  <r>
    <s v="Processed"/>
    <s v="VJ300320692"/>
    <s v="EB Public Library"/>
    <s v="EB Public Library x1380"/>
    <s v="Kinder - Bueno - Crispy Creamy Chocolate"/>
    <s v="Food"/>
    <n v="15157822415"/>
    <s v="Tuesday, May 24, 2022"/>
    <s v="Cash"/>
    <n v="135"/>
    <n v="2"/>
    <n v="1"/>
    <n v="135"/>
    <n v="2"/>
    <n v="1"/>
    <n v="2"/>
    <n v="2"/>
    <x v="143"/>
    <s v="Kinder - Bueno - Crispy Creamy Chocolate"/>
    <s v="Food"/>
    <x v="1"/>
    <b v="1"/>
    <n v="2"/>
    <n v="1.3333333333333333"/>
    <s v="Kinder "/>
    <s v=" Bueno "/>
    <s v=" Crispy Creamy Chocolate"/>
    <x v="3"/>
    <s v=" May 24"/>
    <n v="2022"/>
  </r>
  <r>
    <s v="Processed"/>
    <s v="VJ300320692"/>
    <s v="EB Public Library"/>
    <s v="EB Public Library x1380"/>
    <s v="Oreo Mini - Go Paks"/>
    <m/>
    <n v="15157984012"/>
    <s v="Tuesday, May 24, 2022"/>
    <s v="Cash"/>
    <n v="152"/>
    <n v="4"/>
    <n v="1"/>
    <n v="152"/>
    <n v="4"/>
    <n v="1"/>
    <n v="4"/>
    <n v="4"/>
    <x v="143"/>
    <s v="Oreo Mini - Go Paks"/>
    <s v="Cell is Blank - Dis-regard"/>
    <x v="1"/>
    <b v="1"/>
    <n v="4"/>
    <n v="2.6666666666666665"/>
    <s v="Oreo Mini "/>
    <s v=" Go Paks"/>
    <m/>
    <x v="3"/>
    <s v=" May 24"/>
    <n v="2022"/>
  </r>
  <r>
    <s v="Processed"/>
    <s v="VJ300320609"/>
    <s v="GuttenPlans"/>
    <s v="GuttenPlans x1367"/>
    <s v="Sunkist Soda - Orange"/>
    <s v="Carbonated"/>
    <n v="15158070693"/>
    <s v="Tuesday, May 24, 2022"/>
    <s v="Cash"/>
    <n v="140"/>
    <n v="1.25"/>
    <n v="1"/>
    <n v="140"/>
    <n v="1.25"/>
    <n v="1"/>
    <n v="1.25"/>
    <n v="1.25"/>
    <x v="143"/>
    <s v="Sunkist Soda - Orange"/>
    <s v="Carbonated"/>
    <x v="0"/>
    <b v="1"/>
    <n v="1.25"/>
    <n v="0.83333333333333337"/>
    <s v="Sunkist Soda "/>
    <s v=" Orange"/>
    <m/>
    <x v="3"/>
    <s v=" May 24"/>
    <n v="2022"/>
  </r>
  <r>
    <s v="Processed"/>
    <s v="VJ300320692"/>
    <s v="EB Public Library"/>
    <s v="EB Public Library x1380"/>
    <s v="SunChips Multigrain - Harvest Cheddar"/>
    <s v="Food"/>
    <n v="15158183804"/>
    <s v="Tuesday, May 24, 2022"/>
    <s v="Cash"/>
    <n v="112"/>
    <n v="1.5"/>
    <n v="1"/>
    <n v="112"/>
    <n v="1.5"/>
    <n v="1"/>
    <n v="1.5"/>
    <n v="1.5"/>
    <x v="143"/>
    <s v="SunChips Multigrain - Harvest Cheddar"/>
    <s v="Food"/>
    <x v="1"/>
    <b v="1"/>
    <n v="1.5"/>
    <n v="1"/>
    <s v="SunChips Multigrain "/>
    <s v=" Harvest Cheddar"/>
    <m/>
    <x v="3"/>
    <s v=" May 24"/>
    <n v="2022"/>
  </r>
  <r>
    <s v="Processed"/>
    <s v="VJ300320692"/>
    <s v="EB Public Library"/>
    <s v="EB Public Library x1380"/>
    <s v="Takis - Hot Chilli Pepper &amp; Lime"/>
    <s v="Food"/>
    <n v="15158261402"/>
    <s v="Tuesday, May 24, 2022"/>
    <s v="Cash"/>
    <n v="114"/>
    <n v="1.5"/>
    <n v="1"/>
    <n v="114"/>
    <n v="1.5"/>
    <n v="1"/>
    <n v="1.5"/>
    <n v="1.5"/>
    <x v="143"/>
    <s v="Takis - Hot Chilli Pepper &amp; Lime"/>
    <s v="Food"/>
    <x v="1"/>
    <b v="1"/>
    <n v="1.5"/>
    <n v="1"/>
    <s v="Takis "/>
    <s v=" Hot Chilli Pepper &amp; Lime"/>
    <m/>
    <x v="3"/>
    <s v=" May 24"/>
    <n v="2022"/>
  </r>
  <r>
    <s v="Processed"/>
    <s v="VJ300320692"/>
    <s v="EB Public Library"/>
    <s v="EB Public Library x1380"/>
    <s v="Takis - Hot Chilli Pepper &amp; Lime"/>
    <s v="Food"/>
    <n v="15158321305"/>
    <s v="Tuesday, May 24, 2022"/>
    <s v="Cash"/>
    <n v="114"/>
    <n v="1.5"/>
    <n v="1"/>
    <n v="114"/>
    <n v="1.5"/>
    <n v="1"/>
    <n v="1.5"/>
    <n v="1.5"/>
    <x v="143"/>
    <s v="Takis - Hot Chilli Pepper &amp; Lime"/>
    <s v="Food"/>
    <x v="1"/>
    <b v="1"/>
    <n v="1.5"/>
    <n v="1"/>
    <s v="Takis "/>
    <s v=" Hot Chilli Pepper &amp; Lime"/>
    <m/>
    <x v="3"/>
    <s v=" May 24"/>
    <n v="2022"/>
  </r>
  <r>
    <s v="Processed"/>
    <s v="VJ300320692"/>
    <s v="EB Public Library"/>
    <s v="EB Public Library x1380"/>
    <s v="Takis - Hot Chilli Pepper &amp; Lime"/>
    <s v="Food"/>
    <n v="15158321456"/>
    <s v="Tuesday, May 24, 2022"/>
    <s v="Cash"/>
    <n v="114"/>
    <n v="1.5"/>
    <n v="1"/>
    <n v="114"/>
    <n v="1.5"/>
    <n v="1"/>
    <n v="1.5"/>
    <n v="1.5"/>
    <x v="143"/>
    <s v="Takis - Hot Chilli Pepper &amp; Lime"/>
    <s v="Food"/>
    <x v="1"/>
    <b v="1"/>
    <n v="1.5"/>
    <n v="1"/>
    <s v="Takis "/>
    <s v=" Hot Chilli Pepper &amp; Lime"/>
    <m/>
    <x v="3"/>
    <s v=" May 24"/>
    <n v="2022"/>
  </r>
  <r>
    <s v="Processed"/>
    <s v="VJ300320692"/>
    <s v="EB Public Library"/>
    <s v="EB Public Library x1380"/>
    <s v="Snyder's of Hanover Pretzel Pieces - Hot Buff"/>
    <s v="Food"/>
    <n v="15158519608"/>
    <s v="Tuesday, May 24, 2022"/>
    <s v="Cash"/>
    <n v="121"/>
    <n v="2"/>
    <n v="1"/>
    <n v="121"/>
    <n v="2"/>
    <n v="1"/>
    <n v="2"/>
    <n v="2"/>
    <x v="143"/>
    <s v="Snyder's of Hanover Pretzel Pieces - Hot Buff"/>
    <s v="Food"/>
    <x v="1"/>
    <b v="1"/>
    <n v="2"/>
    <n v="1.3333333333333333"/>
    <s v="Snyder's of Hanover Pretzel Pieces "/>
    <s v=" Hot Buff"/>
    <m/>
    <x v="3"/>
    <s v=" May 24"/>
    <n v="2022"/>
  </r>
  <r>
    <s v="Processed"/>
    <s v="VJ300320611"/>
    <s v="Brunswick Sq Mall"/>
    <s v="BSQ Mall x1366 - ATT"/>
    <s v="Bubly - Mango"/>
    <s v="Carbonated"/>
    <n v="15158527250"/>
    <s v="Tuesday, May 24, 2022"/>
    <s v="Cash"/>
    <n v="141"/>
    <n v="1.5"/>
    <n v="1"/>
    <n v="141"/>
    <n v="1.5"/>
    <n v="1"/>
    <n v="1.5"/>
    <n v="1.5"/>
    <x v="143"/>
    <s v="Bubly - Mango"/>
    <s v="Carbonated"/>
    <x v="0"/>
    <b v="1"/>
    <n v="1.5"/>
    <n v="1"/>
    <s v="Bubly "/>
    <s v=" Mango"/>
    <m/>
    <x v="3"/>
    <s v=" May 24"/>
    <n v="2022"/>
  </r>
  <r>
    <s v="Processed"/>
    <s v="VJ300320611"/>
    <s v="Brunswick Sq Mall"/>
    <s v="BSQ Mall x1366 - ATT"/>
    <s v="Bai Lemonade - Burundi Blueberry"/>
    <s v="Non Carbonated"/>
    <n v="15158527441"/>
    <s v="Tuesday, May 24, 2022"/>
    <s v="Cash"/>
    <n v="144"/>
    <n v="2.5"/>
    <n v="1"/>
    <n v="144"/>
    <n v="2.5"/>
    <n v="1"/>
    <n v="2.5"/>
    <n v="2.5"/>
    <x v="143"/>
    <s v="Bai Lemonade - Burundi Blueberry"/>
    <s v="Non Carbonated"/>
    <x v="2"/>
    <b v="1"/>
    <n v="2.5"/>
    <n v="1.6666666666666667"/>
    <s v="Bai Lemonade "/>
    <s v=" Burundi Blueberry"/>
    <m/>
    <x v="3"/>
    <s v=" May 24"/>
    <n v="2022"/>
  </r>
  <r>
    <s v="Processed"/>
    <s v="VJ300320692"/>
    <s v="EB Public Library"/>
    <s v="EB Public Library x1380"/>
    <s v="Takis - Hot Chilli Pepper &amp; Lime"/>
    <s v="Food"/>
    <n v="15158528839"/>
    <s v="Tuesday, May 24, 2022"/>
    <s v="Cash"/>
    <n v="114"/>
    <n v="1.5"/>
    <n v="1"/>
    <n v="114"/>
    <n v="1.5"/>
    <n v="1"/>
    <n v="1.5"/>
    <n v="1.5"/>
    <x v="143"/>
    <s v="Takis - Hot Chilli Pepper &amp; Lime"/>
    <s v="Food"/>
    <x v="1"/>
    <b v="1"/>
    <n v="1.5"/>
    <n v="1"/>
    <s v="Takis "/>
    <s v=" Hot Chilli Pepper &amp; Lime"/>
    <m/>
    <x v="3"/>
    <s v=" May 24"/>
    <n v="2022"/>
  </r>
  <r>
    <s v="Processed"/>
    <s v="VJ300320692"/>
    <s v="EB Public Library"/>
    <s v="EB Public Library x1380"/>
    <s v="Genius Keto Bar - Chocolate Dream"/>
    <s v="Food"/>
    <n v="15158555484"/>
    <s v="Tuesday, May 24, 2022"/>
    <s v="Cash"/>
    <n v="136"/>
    <n v="2"/>
    <n v="1"/>
    <n v="136"/>
    <n v="2"/>
    <n v="1"/>
    <n v="2"/>
    <n v="2"/>
    <x v="143"/>
    <s v="Genius Keto Bar - Chocolate Dream"/>
    <s v="Food"/>
    <x v="1"/>
    <b v="1"/>
    <n v="2"/>
    <n v="1.3333333333333333"/>
    <s v="Genius Keto Bar "/>
    <s v=" Chocolate Dream"/>
    <m/>
    <x v="3"/>
    <s v=" May 24"/>
    <n v="2022"/>
  </r>
  <r>
    <s v="Processed"/>
    <s v="VJ300320609"/>
    <s v="GuttenPlans"/>
    <s v="GuttenPlans x1367"/>
    <s v="Monster Energy Original"/>
    <s v="Carbonated"/>
    <n v="15158782805"/>
    <s v="Tuesday, May 24, 2022"/>
    <s v="Cash"/>
    <n v="144"/>
    <n v="3"/>
    <n v="1"/>
    <n v="144"/>
    <n v="3"/>
    <n v="1"/>
    <n v="3"/>
    <n v="3"/>
    <x v="143"/>
    <s v="Monster Energy Original"/>
    <s v="Carbonated"/>
    <x v="0"/>
    <b v="1"/>
    <n v="3"/>
    <n v="2"/>
    <s v="Monster Energy Original"/>
    <m/>
    <m/>
    <x v="3"/>
    <s v=" May 24"/>
    <n v="2022"/>
  </r>
  <r>
    <s v="Processed"/>
    <s v="VJ300320692"/>
    <s v="EB Public Library"/>
    <s v="EB Public Library x1380"/>
    <s v="Ice Breakers Ice Cubes - PepperMint"/>
    <s v="Food"/>
    <n v="15158924874"/>
    <s v="Tuesday, May 24, 2022"/>
    <s v="Cash"/>
    <n v="155"/>
    <n v="5"/>
    <n v="1"/>
    <n v="155"/>
    <n v="5"/>
    <n v="1"/>
    <n v="5"/>
    <n v="5"/>
    <x v="143"/>
    <s v="Ice Breakers Ice Cubes - PepperMint"/>
    <s v="Food"/>
    <x v="1"/>
    <b v="1"/>
    <n v="5"/>
    <n v="3.3333333333333335"/>
    <s v="Ice Breakers Ice Cubes "/>
    <s v=" PepperMint"/>
    <m/>
    <x v="3"/>
    <s v=" May 24"/>
    <n v="2022"/>
  </r>
  <r>
    <s v="Processed"/>
    <s v="VJ300320609"/>
    <s v="GuttenPlans"/>
    <s v="GuttenPlans x1367"/>
    <s v="Cheetos Flaming Hot Limon Crunchy"/>
    <s v="Food"/>
    <n v="15159297779"/>
    <s v="Tuesday, May 24, 2022"/>
    <s v="Cash"/>
    <n v="121"/>
    <n v="2"/>
    <n v="1"/>
    <n v="121"/>
    <n v="2"/>
    <n v="1"/>
    <n v="2"/>
    <n v="2"/>
    <x v="143"/>
    <s v="Cheetos Flaming Hot Limon Crunchy"/>
    <s v="Food"/>
    <x v="1"/>
    <b v="1"/>
    <n v="2"/>
    <n v="1.3333333333333333"/>
    <s v="Cheetos Flaming Hot Limon Crunchy"/>
    <m/>
    <m/>
    <x v="3"/>
    <s v=" May 24"/>
    <n v="2022"/>
  </r>
  <r>
    <s v="Processed"/>
    <s v="VJ300320609"/>
    <s v="GuttenPlans"/>
    <s v="GuttenPlans x1367"/>
    <s v="Snapple Diet Tea - Peach Tea"/>
    <s v="Non Carbonated"/>
    <n v="15159301881"/>
    <s v="Tuesday, May 24, 2022"/>
    <s v="Cash"/>
    <n v="145"/>
    <n v="2.5"/>
    <n v="1"/>
    <n v="145"/>
    <n v="2.5"/>
    <n v="1"/>
    <n v="2.5"/>
    <n v="2.5"/>
    <x v="143"/>
    <s v="Snapple Diet Tea - Peach Tea"/>
    <s v="Non Carbonated"/>
    <x v="2"/>
    <b v="1"/>
    <n v="2.5"/>
    <n v="1.6666666666666667"/>
    <s v="Snapple Diet Tea "/>
    <s v=" Peach Tea"/>
    <m/>
    <x v="3"/>
    <s v=" May 24"/>
    <n v="2022"/>
  </r>
  <r>
    <s v="Processed"/>
    <s v="VJ300320609"/>
    <s v="GuttenPlans"/>
    <s v="GuttenPlans x1367"/>
    <s v="Snapple Diet Tea - Lemon"/>
    <s v="Non Carbonated"/>
    <n v="15160049737"/>
    <s v="Wednesday, May 25, 2022"/>
    <s v="Credit"/>
    <n v="143"/>
    <n v="2.5"/>
    <n v="1"/>
    <n v="143"/>
    <n v="2.5"/>
    <n v="1"/>
    <n v="2.5"/>
    <n v="2.5"/>
    <x v="144"/>
    <s v="Snapple Diet Tea - Lemon"/>
    <s v="Non Carbonated"/>
    <x v="2"/>
    <b v="1"/>
    <n v="2.5"/>
    <n v="1.6666666666666667"/>
    <s v="Snapple Diet Tea "/>
    <s v=" Lemon"/>
    <m/>
    <x v="4"/>
    <s v=" May 25"/>
    <n v="2022"/>
  </r>
  <r>
    <s v="Processed"/>
    <s v="VJ300320609"/>
    <s v="GuttenPlans"/>
    <s v="GuttenPlans x1367"/>
    <s v="Red Bull - Original"/>
    <s v="Carbonated"/>
    <n v="15162102911"/>
    <s v="Wednesday, May 25, 2022"/>
    <s v="Cash"/>
    <n v="148"/>
    <n v="3.5"/>
    <n v="1"/>
    <n v="148"/>
    <n v="3.5"/>
    <n v="1"/>
    <n v="3.5"/>
    <n v="3.5"/>
    <x v="144"/>
    <s v="Red Bull - Original"/>
    <s v="Carbonated"/>
    <x v="0"/>
    <b v="1"/>
    <n v="3.5"/>
    <n v="2.3333333333333335"/>
    <s v="Red Bull "/>
    <s v=" Original"/>
    <m/>
    <x v="4"/>
    <s v=" May 25"/>
    <n v="2022"/>
  </r>
  <r>
    <s v="Processed"/>
    <s v="VJ300320611"/>
    <s v="Brunswick Sq Mall"/>
    <s v="BSQ Mall x1366 - ATT"/>
    <s v="Oreo Mini"/>
    <s v="Food"/>
    <n v="15162075744"/>
    <s v="Wednesday, May 25, 2022"/>
    <s v="Cash"/>
    <n v="122"/>
    <n v="1.5"/>
    <n v="1"/>
    <n v="122"/>
    <n v="1.5"/>
    <n v="1"/>
    <n v="1.5"/>
    <n v="1.5"/>
    <x v="144"/>
    <s v="Oreo Mini"/>
    <s v="Food"/>
    <x v="1"/>
    <b v="1"/>
    <n v="1.5"/>
    <n v="1"/>
    <s v="Oreo Mini"/>
    <m/>
    <m/>
    <x v="4"/>
    <s v=" May 25"/>
    <n v="2022"/>
  </r>
  <r>
    <s v="Processed"/>
    <s v="VJ300320611"/>
    <s v="Brunswick Sq Mall"/>
    <s v="BSQ Mall x1366 - ATT"/>
    <s v="Bai Lemonade - Burundi Blueberry"/>
    <s v="Non Carbonated"/>
    <n v="15162096387"/>
    <s v="Wednesday, May 25, 2022"/>
    <s v="Cash"/>
    <n v="144"/>
    <n v="2.5"/>
    <n v="1"/>
    <n v="144"/>
    <n v="2.5"/>
    <n v="1"/>
    <n v="2.5"/>
    <n v="2.5"/>
    <x v="144"/>
    <s v="Bai Lemonade - Burundi Blueberry"/>
    <s v="Non Carbonated"/>
    <x v="2"/>
    <b v="1"/>
    <n v="2.5"/>
    <n v="1.6666666666666667"/>
    <s v="Bai Lemonade "/>
    <s v=" Burundi Blueberry"/>
    <m/>
    <x v="4"/>
    <s v=" May 25"/>
    <n v="2022"/>
  </r>
  <r>
    <s v="Processed"/>
    <s v="VJ300320611"/>
    <s v="Brunswick Sq Mall"/>
    <s v="BSQ Mall x1366 - ATT"/>
    <s v="Bai Lemonade - Burundi Blueberry"/>
    <s v="Non Carbonated"/>
    <n v="15162183374"/>
    <s v="Wednesday, May 25, 2022"/>
    <s v="Credit"/>
    <n v="144"/>
    <n v="2.5"/>
    <n v="1"/>
    <n v="144"/>
    <n v="2.5"/>
    <n v="1"/>
    <n v="2.5"/>
    <n v="2.5"/>
    <x v="144"/>
    <s v="Bai Lemonade - Burundi Blueberry"/>
    <s v="Non Carbonated"/>
    <x v="2"/>
    <b v="1"/>
    <n v="2.5"/>
    <n v="1.6666666666666667"/>
    <s v="Bai Lemonade "/>
    <s v=" Burundi Blueberry"/>
    <m/>
    <x v="4"/>
    <s v=" May 25"/>
    <n v="2022"/>
  </r>
  <r>
    <s v="Processed"/>
    <s v="VJ300320609"/>
    <s v="GuttenPlans"/>
    <s v="GuttenPlans x1367"/>
    <s v="Snapple Diet Tea - Peach Tea"/>
    <s v="Non Carbonated"/>
    <n v="15162341262"/>
    <s v="Wednesday, May 25, 2022"/>
    <s v="Credit"/>
    <n v="145"/>
    <n v="2.5"/>
    <n v="1"/>
    <n v="145"/>
    <n v="2.5"/>
    <n v="1"/>
    <n v="2.5"/>
    <n v="5"/>
    <x v="144"/>
    <s v="Snapple Diet Tea - Peach Tea"/>
    <s v="Non Carbonated"/>
    <x v="2"/>
    <b v="1"/>
    <n v="2.5"/>
    <n v="1.6666666666666667"/>
    <s v="Snapple Diet Tea "/>
    <s v=" Peach Tea"/>
    <m/>
    <x v="4"/>
    <s v=" May 25"/>
    <n v="2022"/>
  </r>
  <r>
    <s v="Processed"/>
    <s v="VJ300320609"/>
    <s v="GuttenPlans"/>
    <s v="GuttenPlans x1367"/>
    <s v="KitKat - Crisp Wafers"/>
    <s v="Food"/>
    <n v="15162341262"/>
    <s v="Wednesday, May 25, 2022"/>
    <s v="Credit"/>
    <n v="138"/>
    <n v="2.5"/>
    <n v="1"/>
    <n v="138"/>
    <n v="2.5"/>
    <n v="1"/>
    <n v="2.5"/>
    <n v="5"/>
    <x v="144"/>
    <s v="KitKat - Crisp Wafers"/>
    <s v="Food"/>
    <x v="1"/>
    <b v="1"/>
    <n v="2.5"/>
    <n v="1.6666666666666667"/>
    <s v="KitKat "/>
    <s v=" Crisp Wafers"/>
    <m/>
    <x v="4"/>
    <s v=" May 25"/>
    <n v="2022"/>
  </r>
  <r>
    <s v="Processed"/>
    <s v="VJ300205292"/>
    <s v="Brunswick Sq Mall"/>
    <s v="BSQ Mall x1364 - Zales"/>
    <s v="Keto Bar - Creamy Peanut Butter Chocolate"/>
    <s v="Food"/>
    <n v="15162501934"/>
    <s v="Wednesday, May 25, 2022"/>
    <s v="Credit"/>
    <n v="139"/>
    <n v="2"/>
    <n v="1"/>
    <n v="139"/>
    <n v="2"/>
    <n v="1"/>
    <n v="2"/>
    <n v="2"/>
    <x v="144"/>
    <s v="Keto Bar - Creamy Peanut Butter Chocolate"/>
    <s v="Food"/>
    <x v="1"/>
    <b v="1"/>
    <n v="2"/>
    <n v="1.3333333333333333"/>
    <s v="Keto Bar "/>
    <s v=" Creamy Peanut Butter Chocolate"/>
    <m/>
    <x v="4"/>
    <s v=" May 25"/>
    <n v="2022"/>
  </r>
  <r>
    <s v="Processed"/>
    <s v="VJ300205292"/>
    <s v="Brunswick Sq Mall"/>
    <s v="BSQ Mall x1364 - Zales"/>
    <s v="Pop Corners - White Cheddar"/>
    <s v="Food"/>
    <n v="15163341897"/>
    <s v="Wednesday, May 25, 2022"/>
    <s v="Cash"/>
    <n v="114"/>
    <n v="1.5"/>
    <n v="1"/>
    <n v="114"/>
    <n v="1.5"/>
    <n v="1"/>
    <n v="1.5"/>
    <n v="1.5"/>
    <x v="144"/>
    <s v="Pop Corners - White Cheddar"/>
    <s v="Food"/>
    <x v="1"/>
    <b v="1"/>
    <n v="1.5"/>
    <n v="1"/>
    <s v="Pop Corners "/>
    <s v=" White Cheddar"/>
    <m/>
    <x v="4"/>
    <s v=" May 25"/>
    <n v="2022"/>
  </r>
  <r>
    <s v="Processed"/>
    <s v="VJ300320609"/>
    <s v="GuttenPlans"/>
    <s v="GuttenPlans x1367"/>
    <s v="Coca Cola - Zero Sugar"/>
    <s v="Carbonated"/>
    <n v="15163469179"/>
    <s v="Wednesday, May 25, 2022"/>
    <s v="Cash"/>
    <n v="142"/>
    <n v="1.5"/>
    <n v="1"/>
    <n v="142"/>
    <n v="1.5"/>
    <n v="1"/>
    <n v="1.5"/>
    <n v="1.5"/>
    <x v="144"/>
    <s v="Coca Cola - Zero Sugar"/>
    <s v="Carbonated"/>
    <x v="0"/>
    <b v="1"/>
    <n v="1.5"/>
    <n v="1"/>
    <s v="Coca Cola "/>
    <s v=" Zero Sugar"/>
    <m/>
    <x v="4"/>
    <s v=" May 25"/>
    <n v="2022"/>
  </r>
  <r>
    <s v="Processed"/>
    <s v="VJ300320609"/>
    <s v="GuttenPlans"/>
    <s v="GuttenPlans x1367"/>
    <s v="Coca Cola - Zero Sugar"/>
    <s v="Carbonated"/>
    <n v="15163473132"/>
    <s v="Wednesday, May 25, 2022"/>
    <s v="Cash"/>
    <n v="142"/>
    <n v="1.5"/>
    <n v="1"/>
    <n v="142"/>
    <n v="1.5"/>
    <n v="1"/>
    <n v="1.5"/>
    <n v="1.5"/>
    <x v="144"/>
    <s v="Coca Cola - Zero Sugar"/>
    <s v="Carbonated"/>
    <x v="0"/>
    <b v="1"/>
    <n v="1.5"/>
    <n v="1"/>
    <s v="Coca Cola "/>
    <s v=" Zero Sugar"/>
    <m/>
    <x v="4"/>
    <s v=" May 25"/>
    <n v="2022"/>
  </r>
  <r>
    <s v="Processed"/>
    <s v="VJ300320609"/>
    <s v="GuttenPlans"/>
    <s v="GuttenPlans x1367"/>
    <s v="Coca Cola - Zero Sugar"/>
    <s v="Carbonated"/>
    <n v="15163481365"/>
    <s v="Wednesday, May 25, 2022"/>
    <s v="Cash"/>
    <n v="142"/>
    <n v="1.5"/>
    <n v="1"/>
    <n v="142"/>
    <n v="1.5"/>
    <n v="1"/>
    <n v="1.5"/>
    <n v="1.5"/>
    <x v="144"/>
    <s v="Coca Cola - Zero Sugar"/>
    <s v="Carbonated"/>
    <x v="0"/>
    <b v="1"/>
    <n v="1.5"/>
    <n v="1"/>
    <s v="Coca Cola "/>
    <s v=" Zero Sugar"/>
    <m/>
    <x v="4"/>
    <s v=" May 25"/>
    <n v="2022"/>
  </r>
  <r>
    <s v="Processed"/>
    <s v="VJ300205292"/>
    <s v="Brunswick Sq Mall"/>
    <s v="BSQ Mall x1364 - Zales"/>
    <s v="Takis - Hot Chilli Pepper &amp; Lime"/>
    <s v="Food"/>
    <n v="15163665621"/>
    <s v="Wednesday, May 25, 2022"/>
    <s v="Cash"/>
    <n v="124"/>
    <n v="1.5"/>
    <n v="1"/>
    <n v="124"/>
    <n v="1.5"/>
    <n v="1"/>
    <n v="1.5"/>
    <n v="1.5"/>
    <x v="144"/>
    <s v="Takis - Hot Chilli Pepper &amp; Lime"/>
    <s v="Food"/>
    <x v="1"/>
    <b v="1"/>
    <n v="1.5"/>
    <n v="1"/>
    <s v="Takis "/>
    <s v=" Hot Chilli Pepper &amp; Lime"/>
    <m/>
    <x v="4"/>
    <s v=" May 25"/>
    <n v="2022"/>
  </r>
  <r>
    <s v="Processed"/>
    <s v="VJ300320609"/>
    <s v="GuttenPlans"/>
    <s v="GuttenPlans x1367"/>
    <s v="Cheetos - Fleming Hot Crunchy"/>
    <s v="Food"/>
    <n v="15163715181"/>
    <s v="Wednesday, May 25, 2022"/>
    <s v="Cash"/>
    <n v="114"/>
    <n v="2"/>
    <n v="1"/>
    <n v="114"/>
    <n v="2"/>
    <n v="1"/>
    <n v="2"/>
    <n v="2"/>
    <x v="144"/>
    <s v="Cheetos - Fleming Hot Crunchy"/>
    <s v="Food"/>
    <x v="1"/>
    <b v="1"/>
    <n v="2"/>
    <n v="1.3333333333333333"/>
    <s v="Cheetos "/>
    <s v=" Fleming Hot Crunchy"/>
    <m/>
    <x v="4"/>
    <s v=" May 25"/>
    <n v="2022"/>
  </r>
  <r>
    <s v="Processed"/>
    <s v="VJ300320611"/>
    <s v="Brunswick Sq Mall"/>
    <s v="BSQ Mall x1366 - ATT"/>
    <s v="Pop Corners - Sweet &amp; Salty Kettle"/>
    <s v="Food"/>
    <n v="15164252347"/>
    <s v="Wednesday, May 25, 2022"/>
    <s v="Cash"/>
    <n v="112"/>
    <n v="1.5"/>
    <n v="1"/>
    <n v="112"/>
    <n v="1.5"/>
    <n v="1"/>
    <n v="1.5"/>
    <n v="1.5"/>
    <x v="144"/>
    <s v="Pop Corners - Sweet &amp; Salty Kettle"/>
    <s v="Food"/>
    <x v="1"/>
    <b v="1"/>
    <n v="1.5"/>
    <n v="1"/>
    <s v="Pop Corners "/>
    <s v=" Sweet &amp; Salty Kettle"/>
    <m/>
    <x v="4"/>
    <s v=" May 25"/>
    <n v="2022"/>
  </r>
  <r>
    <s v="Processed"/>
    <s v="VJ300320609"/>
    <s v="GuttenPlans"/>
    <s v="GuttenPlans x1367"/>
    <s v="Ritz Bits Cheese"/>
    <s v="Food"/>
    <n v="15164542179"/>
    <s v="Wednesday, May 25, 2022"/>
    <s v="Credit"/>
    <n v="120"/>
    <n v="1.5"/>
    <n v="1"/>
    <n v="120"/>
    <n v="1.5"/>
    <n v="1"/>
    <n v="1.5"/>
    <n v="1.5"/>
    <x v="144"/>
    <s v="Ritz Bits Cheese"/>
    <s v="Food"/>
    <x v="1"/>
    <b v="1"/>
    <n v="1.5"/>
    <n v="1"/>
    <s v="Ritz Bits Cheese"/>
    <m/>
    <m/>
    <x v="4"/>
    <s v=" May 25"/>
    <n v="2022"/>
  </r>
  <r>
    <s v="Processed"/>
    <s v="VJ300320609"/>
    <s v="GuttenPlans"/>
    <s v="GuttenPlans x1367"/>
    <s v="Coca Cola - Zero Sugar"/>
    <s v="Carbonated"/>
    <n v="15164624191"/>
    <s v="Wednesday, May 25, 2022"/>
    <s v="Cash"/>
    <n v="142"/>
    <n v="1.5"/>
    <n v="1"/>
    <n v="142"/>
    <n v="1.5"/>
    <n v="1"/>
    <n v="1.5"/>
    <n v="1.5"/>
    <x v="144"/>
    <s v="Coca Cola - Zero Sugar"/>
    <s v="Carbonated"/>
    <x v="0"/>
    <b v="1"/>
    <n v="1.5"/>
    <n v="1"/>
    <s v="Coca Cola "/>
    <s v=" Zero Sugar"/>
    <m/>
    <x v="4"/>
    <s v=" May 25"/>
    <n v="2022"/>
  </r>
  <r>
    <s v="Processed"/>
    <s v="VJ300320609"/>
    <s v="GuttenPlans"/>
    <s v="GuttenPlans x1367"/>
    <s v="Red Bull - Original"/>
    <s v="Carbonated"/>
    <n v="15164651795"/>
    <s v="Wednesday, May 25, 2022"/>
    <s v="Cash"/>
    <n v="148"/>
    <n v="3.5"/>
    <n v="1"/>
    <n v="148"/>
    <n v="3.5"/>
    <n v="1"/>
    <n v="3.5"/>
    <n v="3.5"/>
    <x v="144"/>
    <s v="Red Bull - Original"/>
    <s v="Carbonated"/>
    <x v="0"/>
    <b v="1"/>
    <n v="3.5"/>
    <n v="2.3333333333333335"/>
    <s v="Red Bull "/>
    <s v=" Original"/>
    <m/>
    <x v="4"/>
    <s v=" May 25"/>
    <n v="2022"/>
  </r>
  <r>
    <s v="Processed"/>
    <s v="VJ300320609"/>
    <s v="GuttenPlans"/>
    <s v="GuttenPlans x1367"/>
    <s v="KitKat - Crisp Wafers"/>
    <s v="Food"/>
    <n v="15164673164"/>
    <s v="Wednesday, May 25, 2022"/>
    <s v="Cash"/>
    <n v="138"/>
    <n v="2.5"/>
    <n v="1"/>
    <n v="138"/>
    <n v="2.5"/>
    <n v="1"/>
    <n v="2.5"/>
    <n v="2.5"/>
    <x v="144"/>
    <s v="KitKat - Crisp Wafers"/>
    <s v="Food"/>
    <x v="1"/>
    <b v="1"/>
    <n v="2.5"/>
    <n v="1.6666666666666667"/>
    <s v="KitKat "/>
    <s v=" Crisp Wafers"/>
    <m/>
    <x v="4"/>
    <s v=" May 25"/>
    <n v="2022"/>
  </r>
  <r>
    <s v="Processed"/>
    <s v="VJ300320609"/>
    <s v="GuttenPlans"/>
    <s v="GuttenPlans x1367"/>
    <s v="KitKat - Crisp Wafers"/>
    <s v="Food"/>
    <n v="15164673048"/>
    <s v="Wednesday, May 25, 2022"/>
    <s v="Cash"/>
    <n v="138"/>
    <n v="2.5"/>
    <n v="1"/>
    <n v="138"/>
    <n v="2.5"/>
    <n v="1"/>
    <n v="2.5"/>
    <n v="2.5"/>
    <x v="144"/>
    <s v="KitKat - Crisp Wafers"/>
    <s v="Food"/>
    <x v="1"/>
    <b v="1"/>
    <n v="2.5"/>
    <n v="1.6666666666666667"/>
    <s v="KitKat "/>
    <s v=" Crisp Wafers"/>
    <m/>
    <x v="4"/>
    <s v=" May 25"/>
    <n v="2022"/>
  </r>
  <r>
    <s v="Processed"/>
    <s v="VJ300320609"/>
    <s v="GuttenPlans"/>
    <s v="GuttenPlans x1367"/>
    <s v="Coca Cola - Zero Sugar"/>
    <s v="Carbonated"/>
    <n v="15165002256"/>
    <s v="Thursday, May 26, 2022"/>
    <s v="Cash"/>
    <n v="142"/>
    <n v="1.5"/>
    <n v="1"/>
    <n v="142"/>
    <n v="1.5"/>
    <n v="1"/>
    <n v="1.5"/>
    <n v="1.5"/>
    <x v="144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09"/>
    <s v="GuttenPlans"/>
    <s v="GuttenPlans x1367"/>
    <s v="KitKat - Crisp Wafers"/>
    <s v="Food"/>
    <n v="15165323498"/>
    <s v="Thursday, May 26, 2022"/>
    <s v="Credit"/>
    <n v="134"/>
    <n v="2"/>
    <n v="1"/>
    <n v="134"/>
    <n v="2"/>
    <n v="1"/>
    <n v="2"/>
    <n v="2"/>
    <x v="145"/>
    <s v="KitKat - Crisp Wafers"/>
    <s v="Food"/>
    <x v="1"/>
    <b v="1"/>
    <n v="2"/>
    <n v="1.3333333333333333"/>
    <s v="KitKat "/>
    <s v=" Crisp Wafers"/>
    <m/>
    <x v="5"/>
    <s v=" May 26"/>
    <n v="2022"/>
  </r>
  <r>
    <s v="Processed"/>
    <s v="VJ300320692"/>
    <s v="EB Public Library"/>
    <s v="EB Public Library x1380"/>
    <s v="Bai Antioxidant - Tanzania Lemon Super Tea"/>
    <s v="Non Carbonated"/>
    <n v="15166381621"/>
    <s v="Thursday, May 26, 2022"/>
    <s v="Credit"/>
    <n v="145"/>
    <n v="2.75"/>
    <n v="1"/>
    <n v="145"/>
    <n v="2.75"/>
    <n v="1"/>
    <n v="2.75"/>
    <n v="2.75"/>
    <x v="145"/>
    <s v="Bai Antioxidant - Tanzania Lemon Super Tea"/>
    <s v="Non Carbonated"/>
    <x v="2"/>
    <b v="1"/>
    <n v="2.75"/>
    <n v="1.8333333333333333"/>
    <s v="Bai Antioxidant "/>
    <s v=" Tanzania Lemon Super Tea"/>
    <m/>
    <x v="5"/>
    <s v=" May 26"/>
    <n v="2022"/>
  </r>
  <r>
    <s v="Processed"/>
    <s v="VJ300320692"/>
    <s v="EB Public Library"/>
    <s v="EB Public Library x1380"/>
    <s v="Iberia Coconut Water"/>
    <s v="Non Carbonated"/>
    <n v="15167158826"/>
    <s v="Thursday, May 26, 2022"/>
    <s v="Credit"/>
    <n v="140"/>
    <n v="2"/>
    <n v="1"/>
    <n v="140"/>
    <n v="2"/>
    <n v="1"/>
    <n v="2"/>
    <n v="2"/>
    <x v="145"/>
    <s v="Iberia Coconut Water"/>
    <s v="Non Carbonated"/>
    <x v="2"/>
    <b v="1"/>
    <n v="2"/>
    <n v="1.3333333333333333"/>
    <s v="Iberia Coconut Water"/>
    <m/>
    <m/>
    <x v="5"/>
    <s v=" May 26"/>
    <n v="2022"/>
  </r>
  <r>
    <s v="Processed"/>
    <s v="VJ300320611"/>
    <s v="Brunswick Sq Mall"/>
    <s v="BSQ Mall x1366 - ATT"/>
    <s v="Monster Energy Original"/>
    <s v="Carbonated"/>
    <n v="15167378188"/>
    <s v="Thursday, May 26, 2022"/>
    <s v="Credit"/>
    <n v="146"/>
    <n v="3"/>
    <n v="1"/>
    <n v="146"/>
    <n v="3"/>
    <n v="1"/>
    <n v="3"/>
    <n v="3"/>
    <x v="145"/>
    <s v="Monster Energy Original"/>
    <s v="Carbonated"/>
    <x v="0"/>
    <b v="1"/>
    <n v="3"/>
    <n v="2"/>
    <s v="Monster Energy Original"/>
    <m/>
    <m/>
    <x v="5"/>
    <s v=" May 26"/>
    <n v="2022"/>
  </r>
  <r>
    <s v="Processed"/>
    <s v="VJ300320692"/>
    <s v="EB Public Library"/>
    <s v="EB Public Library x1380"/>
    <s v="Starbucks Doubleshot Energy - Mocha"/>
    <s v="Non Carbonated"/>
    <n v="15167531884"/>
    <s v="Thursday, May 26, 2022"/>
    <s v="Credit"/>
    <n v="146"/>
    <n v="3.5"/>
    <n v="1"/>
    <n v="146"/>
    <n v="3.5"/>
    <n v="1"/>
    <n v="3.5"/>
    <n v="3.5"/>
    <x v="145"/>
    <s v="Starbucks Doubleshot Energy - Mocha"/>
    <s v="Non Carbonated"/>
    <x v="2"/>
    <b v="1"/>
    <n v="3.5"/>
    <n v="2.3333333333333335"/>
    <s v="Starbucks Doubleshot Energy "/>
    <s v=" Mocha"/>
    <m/>
    <x v="5"/>
    <s v=" May 26"/>
    <n v="2022"/>
  </r>
  <r>
    <s v="Processed"/>
    <s v="VJ300320692"/>
    <s v="EB Public Library"/>
    <s v="EB Public Library x1380"/>
    <s v="Wonderful Pistachios - Variety"/>
    <s v="Food"/>
    <n v="15167752018"/>
    <s v="Thursday, May 26, 2022"/>
    <s v="Credit"/>
    <n v="134"/>
    <n v="2"/>
    <n v="1"/>
    <n v="134"/>
    <n v="2"/>
    <n v="1"/>
    <n v="2"/>
    <n v="4.5"/>
    <x v="145"/>
    <s v="Wonderful Pistachios - Variety"/>
    <s v="Food"/>
    <x v="1"/>
    <b v="1"/>
    <n v="2"/>
    <n v="1.3333333333333333"/>
    <s v="Wonderful Pistachios "/>
    <s v=" Variety"/>
    <m/>
    <x v="5"/>
    <s v=" May 26"/>
    <n v="2022"/>
  </r>
  <r>
    <s v="Processed"/>
    <s v="VJ300320692"/>
    <s v="EB Public Library"/>
    <s v="EB Public Library x1380"/>
    <s v="Seapoint Farms Dry Roasted Edamame - Wasabi"/>
    <s v="Food"/>
    <n v="15167752018"/>
    <s v="Thursday, May 26, 2022"/>
    <s v="Credit"/>
    <n v="133"/>
    <n v="2.5"/>
    <n v="1"/>
    <n v="133"/>
    <n v="2.5"/>
    <n v="1"/>
    <n v="2.5"/>
    <n v="4.5"/>
    <x v="145"/>
    <s v="Seapoint Farms Dry Roasted Edamame - Wasabi"/>
    <s v="Food"/>
    <x v="1"/>
    <b v="1"/>
    <n v="2.5"/>
    <n v="1.6666666666666667"/>
    <s v="Seapoint Farms Dry Roasted Edamame "/>
    <s v=" Wasabi"/>
    <m/>
    <x v="5"/>
    <s v=" May 26"/>
    <n v="2022"/>
  </r>
  <r>
    <s v="Processed"/>
    <s v="VJ300320692"/>
    <s v="EB Public Library"/>
    <s v="EB Public Library x1380"/>
    <s v="Snapple Diet Tea - Lemon"/>
    <s v="Non Carbonated"/>
    <n v="15167731825"/>
    <s v="Thursday, May 26, 2022"/>
    <s v="Credit"/>
    <n v="143"/>
    <n v="2.5"/>
    <n v="1"/>
    <n v="143"/>
    <n v="2.5"/>
    <n v="1"/>
    <n v="2.5"/>
    <n v="2.5"/>
    <x v="145"/>
    <s v="Snapple Diet Tea - Lemon"/>
    <s v="Non Carbonated"/>
    <x v="2"/>
    <b v="1"/>
    <n v="2.5"/>
    <n v="1.6666666666666667"/>
    <s v="Snapple Diet Tea "/>
    <s v=" Lemon"/>
    <m/>
    <x v="5"/>
    <s v=" May 26"/>
    <n v="2022"/>
  </r>
  <r>
    <s v="Processed"/>
    <s v="VJ300320686"/>
    <s v="Earle Asphalt"/>
    <s v="Earle Asphalt x1371"/>
    <s v="Coca Cola - Zero Sugar"/>
    <s v="Carbonated"/>
    <n v="15167854689"/>
    <s v="Thursday, May 26, 2022"/>
    <s v="Cash"/>
    <n v="141"/>
    <n v="1.5"/>
    <n v="1"/>
    <n v="141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92"/>
    <s v="EB Public Library"/>
    <s v="EB Public Library x1380"/>
    <s v="Poland Springs Water"/>
    <s v="Water"/>
    <n v="15167911916"/>
    <s v="Thursday, May 26, 2022"/>
    <s v="Cash"/>
    <n v="144"/>
    <n v="1.5"/>
    <n v="1"/>
    <n v="144"/>
    <n v="1.5"/>
    <n v="1"/>
    <n v="1.5"/>
    <n v="1.5"/>
    <x v="145"/>
    <s v="Poland Springs Water"/>
    <s v="Water"/>
    <x v="3"/>
    <b v="1"/>
    <n v="1.5"/>
    <n v="1"/>
    <s v="Poland Springs Water"/>
    <m/>
    <m/>
    <x v="5"/>
    <s v=" May 26"/>
    <n v="2022"/>
  </r>
  <r>
    <s v="Processed"/>
    <s v="VJ300320609"/>
    <s v="GuttenPlans"/>
    <s v="GuttenPlans x1367"/>
    <s v="Coca Cola - Zero Sugar"/>
    <s v="Carbonated"/>
    <n v="15168324161"/>
    <s v="Thursday, May 26, 2022"/>
    <s v="Cash"/>
    <n v="142"/>
    <n v="1.5"/>
    <n v="1"/>
    <n v="142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09"/>
    <s v="GuttenPlans"/>
    <s v="GuttenPlans x1367"/>
    <s v="Nutri Grain Apple Cinnamon"/>
    <s v="Food"/>
    <n v="15168325454"/>
    <s v="Thursday, May 26, 2022"/>
    <s v="Cash"/>
    <n v="137"/>
    <n v="1.5"/>
    <n v="1"/>
    <n v="137"/>
    <n v="1.5"/>
    <n v="1"/>
    <n v="1.5"/>
    <n v="1.5"/>
    <x v="145"/>
    <s v="Nutri Grain Apple Cinnamon"/>
    <s v="Food"/>
    <x v="1"/>
    <b v="1"/>
    <n v="1.5"/>
    <n v="1"/>
    <s v="Nutri Grain Apple Cinnamon"/>
    <m/>
    <m/>
    <x v="5"/>
    <s v=" May 26"/>
    <n v="2022"/>
  </r>
  <r>
    <s v="Processed"/>
    <s v="VJ300320609"/>
    <s v="GuttenPlans"/>
    <s v="GuttenPlans x1367"/>
    <s v="Monster Energy Original"/>
    <s v="Carbonated"/>
    <n v="15168336217"/>
    <s v="Thursday, May 26, 2022"/>
    <s v="Cash"/>
    <n v="146"/>
    <n v="3"/>
    <n v="1"/>
    <n v="146"/>
    <n v="3"/>
    <n v="1"/>
    <n v="3"/>
    <n v="3"/>
    <x v="145"/>
    <s v="Monster Energy Original"/>
    <s v="Carbonated"/>
    <x v="0"/>
    <b v="1"/>
    <n v="3"/>
    <n v="2"/>
    <s v="Monster Energy Original"/>
    <m/>
    <m/>
    <x v="5"/>
    <s v=" May 26"/>
    <n v="2022"/>
  </r>
  <r>
    <s v="Processed"/>
    <s v="VJ300320692"/>
    <s v="EB Public Library"/>
    <s v="EB Public Library x1380"/>
    <s v="Coca Cola - Zero Sugar"/>
    <s v="Carbonated"/>
    <n v="15168406284"/>
    <s v="Thursday, May 26, 2022"/>
    <s v="Credit"/>
    <n v="142"/>
    <n v="1.5"/>
    <n v="1"/>
    <n v="142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92"/>
    <s v="EB Public Library"/>
    <s v="EB Public Library x1380"/>
    <s v="Goldfish Baked - Cheddar"/>
    <s v="Food"/>
    <n v="15168555434"/>
    <s v="Thursday, May 26, 2022"/>
    <s v="Cash"/>
    <n v="122"/>
    <n v="1.25"/>
    <n v="1"/>
    <n v="122"/>
    <n v="1.25"/>
    <n v="1"/>
    <n v="1.25"/>
    <n v="1.25"/>
    <x v="145"/>
    <s v="Goldfish Baked - Cheddar"/>
    <s v="Food"/>
    <x v="1"/>
    <b v="1"/>
    <n v="1.25"/>
    <n v="0.83333333333333337"/>
    <s v="Goldfish Baked "/>
    <s v=" Cheddar"/>
    <m/>
    <x v="5"/>
    <s v=" May 26"/>
    <n v="2022"/>
  </r>
  <r>
    <s v="Processed"/>
    <s v="VJ300320692"/>
    <s v="EB Public Library"/>
    <s v="EB Public Library x1380"/>
    <s v="Seapoint Farms Dry Roasted Edamame - Wasabi"/>
    <s v="Food"/>
    <n v="15168561907"/>
    <s v="Thursday, May 26, 2022"/>
    <s v="Cash"/>
    <n v="133"/>
    <n v="2.5"/>
    <n v="1"/>
    <n v="133"/>
    <n v="2.5"/>
    <n v="1"/>
    <n v="2.5"/>
    <n v="2.5"/>
    <x v="145"/>
    <s v="Seapoint Farms Dry Roasted Edamame - Wasabi"/>
    <s v="Food"/>
    <x v="1"/>
    <b v="1"/>
    <n v="2.5"/>
    <n v="1.6666666666666667"/>
    <s v="Seapoint Farms Dry Roasted Edamame "/>
    <s v=" Wasabi"/>
    <m/>
    <x v="5"/>
    <s v=" May 26"/>
    <n v="2022"/>
  </r>
  <r>
    <s v="Processed"/>
    <s v="VJ300320692"/>
    <s v="EB Public Library"/>
    <s v="EB Public Library x1380"/>
    <s v="Poland Springs Water"/>
    <s v="Water"/>
    <n v="15168565667"/>
    <s v="Thursday, May 26, 2022"/>
    <s v="Cash"/>
    <n v="144"/>
    <n v="1.5"/>
    <n v="1"/>
    <n v="144"/>
    <n v="1.5"/>
    <n v="1"/>
    <n v="1.5"/>
    <n v="1.5"/>
    <x v="145"/>
    <s v="Poland Springs Water"/>
    <s v="Water"/>
    <x v="3"/>
    <b v="1"/>
    <n v="1.5"/>
    <n v="1"/>
    <s v="Poland Springs Water"/>
    <m/>
    <m/>
    <x v="5"/>
    <s v=" May 26"/>
    <n v="2022"/>
  </r>
  <r>
    <s v="Processed"/>
    <s v="VJ300320609"/>
    <s v="GuttenPlans"/>
    <s v="GuttenPlans x1367"/>
    <s v="Coca Cola - Zero Sugar"/>
    <s v="Carbonated"/>
    <n v="15168657133"/>
    <s v="Thursday, May 26, 2022"/>
    <s v="Cash"/>
    <n v="142"/>
    <n v="1.5"/>
    <n v="1"/>
    <n v="142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92"/>
    <s v="EB Public Library"/>
    <s v="EB Public Library x1380"/>
    <s v="Mini Chips Ahoy - Go Paks"/>
    <m/>
    <n v="15168801241"/>
    <s v="Thursday, May 26, 2022"/>
    <s v="Cash"/>
    <n v="161"/>
    <n v="4"/>
    <n v="1"/>
    <n v="161"/>
    <n v="4"/>
    <n v="1"/>
    <n v="4"/>
    <n v="4"/>
    <x v="145"/>
    <s v="Mini Chips Ahoy - Go Paks"/>
    <s v="Cell is Blank - Dis-regard"/>
    <x v="1"/>
    <b v="1"/>
    <n v="4"/>
    <n v="2.6666666666666665"/>
    <s v="Mini Chips Ahoy "/>
    <s v=" Go Paks"/>
    <m/>
    <x v="5"/>
    <s v=" May 26"/>
    <n v="2022"/>
  </r>
  <r>
    <s v="Processed"/>
    <s v="VJ300320611"/>
    <s v="Brunswick Sq Mall"/>
    <s v="BSQ Mall x1366 - ATT"/>
    <s v="Vitamin Water - XXX Acai BB Pomegranate"/>
    <s v="Water"/>
    <n v="15168849967"/>
    <s v="Thursday, May 26, 2022"/>
    <s v="Credit"/>
    <n v="147"/>
    <n v="2.75"/>
    <n v="1"/>
    <n v="147"/>
    <n v="2.75"/>
    <n v="1"/>
    <n v="2.75"/>
    <n v="2.75"/>
    <x v="145"/>
    <s v="Vitamin Water - XXX Acai BB Pomegranate"/>
    <s v="Water"/>
    <x v="3"/>
    <b v="1"/>
    <n v="2.75"/>
    <n v="1.8333333333333333"/>
    <s v="Vitamin Water "/>
    <s v=" XXX Acai BB Pomegranate"/>
    <m/>
    <x v="5"/>
    <s v=" May 26"/>
    <n v="2022"/>
  </r>
  <r>
    <s v="Processed"/>
    <s v="VJ300320692"/>
    <s v="EB Public Library"/>
    <s v="EB Public Library x1380"/>
    <s v="Iberia Coconut Water"/>
    <s v="Non Carbonated"/>
    <n v="15168878486"/>
    <s v="Thursday, May 26, 2022"/>
    <s v="Cash"/>
    <n v="140"/>
    <n v="2"/>
    <n v="1"/>
    <n v="140"/>
    <n v="2"/>
    <n v="1"/>
    <n v="2"/>
    <n v="2"/>
    <x v="145"/>
    <s v="Iberia Coconut Water"/>
    <s v="Non Carbonated"/>
    <x v="2"/>
    <b v="1"/>
    <n v="2"/>
    <n v="1.3333333333333333"/>
    <s v="Iberia Coconut Water"/>
    <m/>
    <m/>
    <x v="5"/>
    <s v=" May 26"/>
    <n v="2022"/>
  </r>
  <r>
    <s v="Processed"/>
    <s v="VJ300320692"/>
    <s v="EB Public Library"/>
    <s v="EB Public Library x1380"/>
    <s v="Kinder - Bueno - Crispy Creamy Chocolate"/>
    <s v="Food"/>
    <n v="15168881479"/>
    <s v="Thursday, May 26, 2022"/>
    <s v="Cash"/>
    <n v="135"/>
    <n v="2"/>
    <n v="1"/>
    <n v="135"/>
    <n v="2"/>
    <n v="1"/>
    <n v="2"/>
    <n v="2"/>
    <x v="145"/>
    <s v="Kinder - Bueno - Crispy Creamy Chocolate"/>
    <s v="Food"/>
    <x v="1"/>
    <b v="1"/>
    <n v="2"/>
    <n v="1.3333333333333333"/>
    <s v="Kinder "/>
    <s v=" Bueno "/>
    <s v=" Crispy Creamy Chocolate"/>
    <x v="5"/>
    <s v=" May 26"/>
    <n v="2022"/>
  </r>
  <r>
    <s v="Processed"/>
    <s v="VJ300320692"/>
    <s v="EB Public Library"/>
    <s v="EB Public Library x1380"/>
    <s v="Iberia Coconut Water"/>
    <s v="Non Carbonated"/>
    <n v="15168884613"/>
    <s v="Thursday, May 26, 2022"/>
    <s v="Cash"/>
    <n v="140"/>
    <n v="2"/>
    <n v="1"/>
    <n v="140"/>
    <n v="2"/>
    <n v="1"/>
    <n v="2"/>
    <n v="2"/>
    <x v="145"/>
    <s v="Iberia Coconut Water"/>
    <s v="Non Carbonated"/>
    <x v="2"/>
    <b v="1"/>
    <n v="2"/>
    <n v="1.3333333333333333"/>
    <s v="Iberia Coconut Water"/>
    <m/>
    <m/>
    <x v="5"/>
    <s v=" May 26"/>
    <n v="2022"/>
  </r>
  <r>
    <s v="Processed"/>
    <s v="VJ300320692"/>
    <s v="EB Public Library"/>
    <s v="EB Public Library x1380"/>
    <s v="Iberia Coconut Water"/>
    <s v="Non Carbonated"/>
    <n v="15168889528"/>
    <s v="Thursday, May 26, 2022"/>
    <s v="Cash"/>
    <n v="140"/>
    <n v="2"/>
    <n v="1"/>
    <n v="140"/>
    <n v="2"/>
    <n v="1"/>
    <n v="2"/>
    <n v="2"/>
    <x v="145"/>
    <s v="Iberia Coconut Water"/>
    <s v="Non Carbonated"/>
    <x v="2"/>
    <b v="1"/>
    <n v="2"/>
    <n v="1.3333333333333333"/>
    <s v="Iberia Coconut Water"/>
    <m/>
    <m/>
    <x v="5"/>
    <s v=" May 26"/>
    <n v="2022"/>
  </r>
  <r>
    <s v="Processed"/>
    <s v="VJ300205292"/>
    <s v="Brunswick Sq Mall"/>
    <s v="BSQ Mall x1364 - Zales"/>
    <s v="Coca Cola - Zero Sugar"/>
    <s v="Carbonated"/>
    <n v="15169255724"/>
    <s v="Thursday, May 26, 2022"/>
    <s v="Cash"/>
    <n v="140"/>
    <n v="1.5"/>
    <n v="1"/>
    <n v="140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09"/>
    <s v="GuttenPlans"/>
    <s v="GuttenPlans x1367"/>
    <s v="Snapple Diet Tea - Peach Tea"/>
    <s v="Non Carbonated"/>
    <n v="15169350669"/>
    <s v="Thursday, May 26, 2022"/>
    <s v="Cash"/>
    <n v="145"/>
    <n v="2.5"/>
    <n v="1"/>
    <n v="145"/>
    <n v="2.5"/>
    <n v="1"/>
    <n v="2.5"/>
    <n v="2.5"/>
    <x v="145"/>
    <s v="Snapple Diet Tea - Peach Tea"/>
    <s v="Non Carbonated"/>
    <x v="2"/>
    <b v="1"/>
    <n v="2.5"/>
    <n v="1.6666666666666667"/>
    <s v="Snapple Diet Tea "/>
    <s v=" Peach Tea"/>
    <m/>
    <x v="5"/>
    <s v=" May 26"/>
    <n v="2022"/>
  </r>
  <r>
    <s v="Processed"/>
    <s v="VJ300205292"/>
    <s v="Brunswick Sq Mall"/>
    <s v="BSQ Mall x1364 - Zales"/>
    <s v="Coca Cola - Zero Sugar"/>
    <s v="Carbonated"/>
    <n v="15169917356"/>
    <s v="Thursday, May 26, 2022"/>
    <s v="Cash"/>
    <n v="140"/>
    <n v="1.5"/>
    <n v="1"/>
    <n v="140"/>
    <n v="1.5"/>
    <n v="1"/>
    <n v="1.5"/>
    <n v="1.5"/>
    <x v="145"/>
    <s v="Coca Cola - Zero Sugar"/>
    <s v="Carbonated"/>
    <x v="0"/>
    <b v="1"/>
    <n v="1.5"/>
    <n v="1"/>
    <s v="Coca Cola "/>
    <s v=" Zero Sugar"/>
    <m/>
    <x v="5"/>
    <s v=" May 26"/>
    <n v="2022"/>
  </r>
  <r>
    <s v="Processed"/>
    <s v="VJ300320692"/>
    <s v="EB Public Library"/>
    <s v="EB Public Library x1380"/>
    <s v="Snapple Diet Tea - Lemon"/>
    <s v="Non Carbonated"/>
    <n v="15171311216"/>
    <s v="Friday, May 27, 2022"/>
    <s v="Cash"/>
    <n v="143"/>
    <n v="2.5"/>
    <n v="1"/>
    <n v="143"/>
    <n v="2.5"/>
    <n v="1"/>
    <n v="2.5"/>
    <n v="2.5"/>
    <x v="146"/>
    <s v="Snapple Diet Tea - Lemon"/>
    <s v="Non Carbonated"/>
    <x v="2"/>
    <b v="1"/>
    <n v="2.5"/>
    <n v="1.6666666666666667"/>
    <s v="Snapple Diet Tea "/>
    <s v=" Lemon"/>
    <m/>
    <x v="6"/>
    <s v=" May 27"/>
    <n v="2022"/>
  </r>
  <r>
    <s v="Processed"/>
    <s v="VJ300320692"/>
    <s v="EB Public Library"/>
    <s v="EB Public Library x1380"/>
    <s v="Lenny &amp; Larrys - Chocolate Chip"/>
    <s v="Food"/>
    <n v="15171556090"/>
    <s v="Friday, May 27, 2022"/>
    <s v="Cash"/>
    <n v="158"/>
    <n v="2"/>
    <n v="1"/>
    <n v="158"/>
    <n v="2"/>
    <n v="1"/>
    <n v="2"/>
    <n v="2"/>
    <x v="146"/>
    <s v="Lenny &amp; Larrys - Chocolate Chip"/>
    <s v="Food"/>
    <x v="1"/>
    <b v="1"/>
    <n v="2"/>
    <n v="1.3333333333333333"/>
    <s v="Lenny &amp; Larrys "/>
    <s v=" Chocolate Chip"/>
    <m/>
    <x v="6"/>
    <s v=" May 27"/>
    <n v="2022"/>
  </r>
  <r>
    <s v="Processed"/>
    <s v="VJ300205292"/>
    <s v="Brunswick Sq Mall"/>
    <s v="BSQ Mall x1364 - Zales"/>
    <s v="Spindrift - Sparkling Water  Lime"/>
    <s v="Carbonated"/>
    <n v="15172157932"/>
    <s v="Friday, May 27, 2022"/>
    <s v="Credit"/>
    <n v="141"/>
    <n v="1.5"/>
    <n v="1"/>
    <n v="141"/>
    <n v="1.5"/>
    <n v="1"/>
    <n v="1.5"/>
    <n v="1.5"/>
    <x v="146"/>
    <s v="Spindrift - Sparkling Water  Lime"/>
    <s v="Carbonated"/>
    <x v="0"/>
    <b v="1"/>
    <n v="1.5"/>
    <n v="1"/>
    <s v="Spindrift "/>
    <s v=" Sparkling Water  Lime"/>
    <m/>
    <x v="6"/>
    <s v=" May 27"/>
    <n v="2022"/>
  </r>
  <r>
    <s v="Processed"/>
    <s v="VJ300320692"/>
    <s v="EB Public Library"/>
    <s v="EB Public Library x1380"/>
    <s v="Starbucks Doubleshot Energy - Mocha"/>
    <s v="Non Carbonated"/>
    <n v="15172412394"/>
    <s v="Friday, May 27, 2022"/>
    <s v="Credit"/>
    <n v="146"/>
    <n v="3.5"/>
    <n v="1"/>
    <n v="146"/>
    <n v="3.5"/>
    <n v="1"/>
    <n v="3.5"/>
    <n v="3.5"/>
    <x v="146"/>
    <s v="Starbucks Doubleshot Energy - Mocha"/>
    <s v="Non Carbonated"/>
    <x v="2"/>
    <b v="1"/>
    <n v="3.5"/>
    <n v="2.3333333333333335"/>
    <s v="Starbucks Doubleshot Energy "/>
    <s v=" Mocha"/>
    <m/>
    <x v="6"/>
    <s v=" May 27"/>
    <n v="2022"/>
  </r>
  <r>
    <s v="Processed"/>
    <s v="VJ300320692"/>
    <s v="EB Public Library"/>
    <s v="EB Public Library x1380"/>
    <s v="Autumns Granola Bar - Cinnamon Almond"/>
    <s v="Food"/>
    <n v="15172419988"/>
    <s v="Friday, May 27, 2022"/>
    <s v="Credit"/>
    <n v="130"/>
    <n v="2"/>
    <n v="1"/>
    <n v="130"/>
    <n v="2"/>
    <n v="1"/>
    <n v="2"/>
    <n v="2"/>
    <x v="146"/>
    <s v="Autumns Granola Bar - Cinnamon Almond"/>
    <s v="Food"/>
    <x v="1"/>
    <b v="1"/>
    <n v="2"/>
    <n v="1.3333333333333333"/>
    <s v="Autumns Granola Bar "/>
    <s v=" Cinnamon Almond"/>
    <m/>
    <x v="6"/>
    <s v=" May 27"/>
    <n v="2022"/>
  </r>
  <r>
    <s v="Processed"/>
    <s v="VJ300320611"/>
    <s v="Brunswick Sq Mall"/>
    <s v="BSQ Mall x1366 - ATT"/>
    <s v="Spindrift - Sparkling Water - Pineapple"/>
    <s v="Carbonated"/>
    <n v="15172433309"/>
    <s v="Friday, May 27, 2022"/>
    <s v="Cash"/>
    <n v="142"/>
    <n v="1.5"/>
    <n v="1"/>
    <n v="142"/>
    <n v="1.5"/>
    <n v="1"/>
    <n v="1.5"/>
    <n v="1.5"/>
    <x v="146"/>
    <s v="Spindrift - Sparkling Water - Pineapple"/>
    <s v="Carbonated"/>
    <x v="0"/>
    <b v="1"/>
    <n v="1.5"/>
    <n v="1"/>
    <s v="Spindrift "/>
    <s v=" Sparkling Water "/>
    <s v=" Pineapple"/>
    <x v="6"/>
    <s v=" May 27"/>
    <n v="2022"/>
  </r>
  <r>
    <s v="Processed"/>
    <s v="VJ300320609"/>
    <s v="GuttenPlans"/>
    <s v="GuttenPlans x1367"/>
    <s v="Coca Cola - Zero Sugar"/>
    <s v="Carbonated"/>
    <n v="15172510287"/>
    <s v="Friday, May 27, 2022"/>
    <s v="Cash"/>
    <n v="142"/>
    <n v="1.5"/>
    <n v="1"/>
    <n v="142"/>
    <n v="1.5"/>
    <n v="1"/>
    <n v="1.5"/>
    <n v="1.5"/>
    <x v="146"/>
    <s v="Coca Cola - Zero Sugar"/>
    <s v="Carbonated"/>
    <x v="0"/>
    <b v="1"/>
    <n v="1.5"/>
    <n v="1"/>
    <s v="Coca Cola "/>
    <s v=" Zero Sugar"/>
    <m/>
    <x v="6"/>
    <s v=" May 27"/>
    <n v="2022"/>
  </r>
  <r>
    <s v="Processed"/>
    <s v="VJ300320609"/>
    <s v="GuttenPlans"/>
    <s v="GuttenPlans x1367"/>
    <s v="Snapple Tea - Raspberry"/>
    <s v="Non Carbonated"/>
    <n v="15172672184"/>
    <s v="Friday, May 27, 2022"/>
    <s v="Credit"/>
    <n v="147"/>
    <n v="2.5"/>
    <n v="1"/>
    <n v="147"/>
    <n v="2.5"/>
    <n v="1"/>
    <n v="2.5"/>
    <n v="5"/>
    <x v="146"/>
    <s v="Snapple Tea - Raspberry"/>
    <s v="Non Carbonated"/>
    <x v="2"/>
    <b v="1"/>
    <n v="2.5"/>
    <n v="1.6666666666666667"/>
    <s v="Snapple Tea "/>
    <s v=" Raspberry"/>
    <m/>
    <x v="6"/>
    <s v=" May 27"/>
    <n v="2022"/>
  </r>
  <r>
    <s v="Processed"/>
    <s v="VJ300320609"/>
    <s v="GuttenPlans"/>
    <s v="GuttenPlans x1367"/>
    <s v="KitKat - Crisp Wafers"/>
    <s v="Food"/>
    <n v="15172672184"/>
    <s v="Friday, May 27, 2022"/>
    <s v="Credit"/>
    <n v="138"/>
    <n v="2.5"/>
    <n v="1"/>
    <n v="138"/>
    <n v="2.5"/>
    <n v="1"/>
    <n v="2.5"/>
    <n v="5"/>
    <x v="146"/>
    <s v="KitKat - Crisp Wafers"/>
    <s v="Food"/>
    <x v="1"/>
    <b v="1"/>
    <n v="2.5"/>
    <n v="1.6666666666666667"/>
    <s v="KitKat "/>
    <s v=" Crisp Wafers"/>
    <m/>
    <x v="6"/>
    <s v=" May 27"/>
    <n v="2022"/>
  </r>
  <r>
    <s v="Processed"/>
    <s v="VJ300320692"/>
    <s v="EB Public Library"/>
    <s v="EB Public Library x1380"/>
    <s v="Pop Corners - Sea Salt"/>
    <s v="Food"/>
    <n v="15172706207"/>
    <s v="Friday, May 27, 2022"/>
    <s v="Credit"/>
    <n v="111"/>
    <n v="1.5"/>
    <n v="1"/>
    <n v="111"/>
    <n v="1.5"/>
    <n v="1"/>
    <n v="1.5"/>
    <n v="1.5"/>
    <x v="146"/>
    <s v="Pop Corners - Sea Salt"/>
    <s v="Food"/>
    <x v="1"/>
    <b v="1"/>
    <n v="1.5"/>
    <n v="1"/>
    <s v="Pop Corners "/>
    <s v=" Sea Salt"/>
    <m/>
    <x v="6"/>
    <s v=" May 27"/>
    <n v="2022"/>
  </r>
  <r>
    <s v="Processed"/>
    <s v="VJ300320692"/>
    <s v="EB Public Library"/>
    <s v="EB Public Library x1380"/>
    <s v="CheezIt - White Cheddar"/>
    <s v="Food"/>
    <n v="15172803716"/>
    <s v="Friday, May 27, 2022"/>
    <s v="Cash"/>
    <n v="124"/>
    <n v="1.25"/>
    <n v="1"/>
    <n v="124"/>
    <n v="1.25"/>
    <n v="1"/>
    <n v="1.25"/>
    <n v="1.25"/>
    <x v="146"/>
    <s v="CheezIt - White Cheddar"/>
    <s v="Food"/>
    <x v="1"/>
    <b v="1"/>
    <n v="1.25"/>
    <n v="0.83333333333333337"/>
    <s v="CheezIt "/>
    <s v=" White Cheddar"/>
    <m/>
    <x v="6"/>
    <s v=" May 27"/>
    <n v="2022"/>
  </r>
  <r>
    <s v="Processed"/>
    <s v="VJ300320692"/>
    <s v="EB Public Library"/>
    <s v="EB Public Library x1380"/>
    <s v="SunChips Multigrain - Salsa"/>
    <s v="Food"/>
    <n v="15172877275"/>
    <s v="Friday, May 27, 2022"/>
    <s v="Cash"/>
    <n v="113"/>
    <n v="1.5"/>
    <n v="1"/>
    <n v="113"/>
    <n v="1.5"/>
    <n v="1"/>
    <n v="1.5"/>
    <n v="1.5"/>
    <x v="146"/>
    <s v="SunChips Multigrain - Salsa"/>
    <s v="Food"/>
    <x v="1"/>
    <b v="1"/>
    <n v="1.5"/>
    <n v="1"/>
    <s v="SunChips Multigrain "/>
    <s v=" Salsa"/>
    <m/>
    <x v="6"/>
    <s v=" May 27"/>
    <n v="2022"/>
  </r>
  <r>
    <s v="Processed"/>
    <s v="VJ300320692"/>
    <s v="EB Public Library"/>
    <s v="EB Public Library x1380"/>
    <s v="Oreo Mini - Go Paks"/>
    <m/>
    <n v="15173312543"/>
    <s v="Friday, May 27, 2022"/>
    <s v="Credit"/>
    <n v="152"/>
    <n v="4"/>
    <n v="1"/>
    <n v="152"/>
    <n v="4"/>
    <n v="1"/>
    <n v="4"/>
    <n v="4"/>
    <x v="146"/>
    <s v="Oreo Mini - Go Paks"/>
    <s v="Cell is Blank - Dis-regard"/>
    <x v="1"/>
    <b v="1"/>
    <n v="4"/>
    <n v="2.6666666666666665"/>
    <s v="Oreo Mini "/>
    <s v=" Go Paks"/>
    <m/>
    <x v="6"/>
    <s v=" May 27"/>
    <n v="2022"/>
  </r>
  <r>
    <s v="Processed"/>
    <s v="VJ300205292"/>
    <s v="Brunswick Sq Mall"/>
    <s v="BSQ Mall x1364 - Zales"/>
    <s v="Pop Corners - White Cheddar"/>
    <s v="Food"/>
    <n v="15173591726"/>
    <s v="Friday, May 27, 2022"/>
    <s v="Cash"/>
    <n v="114"/>
    <n v="1.5"/>
    <n v="1"/>
    <n v="114"/>
    <n v="1.5"/>
    <n v="1"/>
    <n v="1.5"/>
    <n v="1.5"/>
    <x v="146"/>
    <s v="Pop Corners - White Cheddar"/>
    <s v="Food"/>
    <x v="1"/>
    <b v="1"/>
    <n v="1.5"/>
    <n v="1"/>
    <s v="Pop Corners "/>
    <s v=" White Cheddar"/>
    <m/>
    <x v="6"/>
    <s v=" May 27"/>
    <n v="2022"/>
  </r>
  <r>
    <s v="Processed"/>
    <s v="VJ300320692"/>
    <s v="EB Public Library"/>
    <s v="EB Public Library x1380"/>
    <s v="Kinder - Bueno - Crispy Creamy Chocolate"/>
    <s v="Food"/>
    <n v="15173964061"/>
    <s v="Friday, May 27, 2022"/>
    <s v="Cash"/>
    <n v="135"/>
    <n v="2"/>
    <n v="1"/>
    <n v="135"/>
    <n v="2"/>
    <n v="1"/>
    <n v="2"/>
    <n v="2"/>
    <x v="146"/>
    <s v="Kinder - Bueno - Crispy Creamy Chocolate"/>
    <s v="Food"/>
    <x v="1"/>
    <b v="1"/>
    <n v="2"/>
    <n v="1.3333333333333333"/>
    <s v="Kinder "/>
    <s v=" Bueno "/>
    <s v=" Crispy Creamy Chocolate"/>
    <x v="6"/>
    <s v=" May 27"/>
    <n v="2022"/>
  </r>
  <r>
    <s v="Processed"/>
    <s v="VJ300320692"/>
    <s v="EB Public Library"/>
    <s v="EB Public Library x1380"/>
    <s v="Seapoint Farms Dry Roasted Edamame - Wasabi"/>
    <s v="Food"/>
    <n v="15173967211"/>
    <s v="Friday, May 27, 2022"/>
    <s v="Cash"/>
    <n v="133"/>
    <n v="2.5"/>
    <n v="1"/>
    <n v="133"/>
    <n v="2.5"/>
    <n v="1"/>
    <n v="2.5"/>
    <n v="2.5"/>
    <x v="146"/>
    <s v="Seapoint Farms Dry Roasted Edamame - Wasabi"/>
    <s v="Food"/>
    <x v="1"/>
    <b v="1"/>
    <n v="2.5"/>
    <n v="1.6666666666666667"/>
    <s v="Seapoint Farms Dry Roasted Edamame "/>
    <s v=" Wasabi"/>
    <m/>
    <x v="6"/>
    <s v=" May 27"/>
    <n v="2022"/>
  </r>
  <r>
    <s v="Processed"/>
    <s v="VJ300320611"/>
    <s v="Brunswick Sq Mall"/>
    <s v="BSQ Mall x1366 - ATT"/>
    <s v="Spindrift - Sparkling Water - Pineapple"/>
    <s v="Carbonated"/>
    <n v="15174224408"/>
    <s v="Friday, May 27, 2022"/>
    <s v="Cash"/>
    <n v="142"/>
    <n v="1.5"/>
    <n v="1"/>
    <n v="142"/>
    <n v="1.5"/>
    <n v="1"/>
    <n v="1.5"/>
    <n v="1.5"/>
    <x v="146"/>
    <s v="Spindrift - Sparkling Water - Pineapple"/>
    <s v="Carbonated"/>
    <x v="0"/>
    <b v="1"/>
    <n v="1.5"/>
    <n v="1"/>
    <s v="Spindrift "/>
    <s v=" Sparkling Water "/>
    <s v=" Pineapple"/>
    <x v="6"/>
    <s v=" May 27"/>
    <n v="2022"/>
  </r>
  <r>
    <s v="Processed"/>
    <s v="VJ300320611"/>
    <s v="Brunswick Sq Mall"/>
    <s v="BSQ Mall x1366 - ATT"/>
    <s v="Bai Antioxidant - Molokai Coconut"/>
    <s v="Non Carbonated"/>
    <n v="15174225621"/>
    <s v="Friday, May 27, 2022"/>
    <s v="Cash"/>
    <n v="144"/>
    <n v="2.5"/>
    <n v="1"/>
    <n v="144"/>
    <n v="2.5"/>
    <n v="1"/>
    <n v="2.5"/>
    <n v="2.5"/>
    <x v="146"/>
    <s v="Bai Antioxidant - Molokai Coconut"/>
    <s v="Non Carbonated"/>
    <x v="2"/>
    <b v="1"/>
    <n v="2.5"/>
    <n v="1.6666666666666667"/>
    <s v="Bai Antioxidant "/>
    <s v=" Molokai Coconut"/>
    <m/>
    <x v="6"/>
    <s v=" May 27"/>
    <n v="2022"/>
  </r>
  <r>
    <s v="Processed"/>
    <s v="VJ300205292"/>
    <s v="Brunswick Sq Mall"/>
    <s v="BSQ Mall x1364 - Zales"/>
    <s v="Pop Corners - White Cheddar"/>
    <s v="Food"/>
    <n v="15174282832"/>
    <s v="Friday, May 27, 2022"/>
    <s v="Cash"/>
    <n v="114"/>
    <n v="1.5"/>
    <n v="1"/>
    <n v="114"/>
    <n v="1.5"/>
    <n v="1"/>
    <n v="1.5"/>
    <n v="1.5"/>
    <x v="146"/>
    <s v="Pop Corners - White Cheddar"/>
    <s v="Food"/>
    <x v="1"/>
    <b v="1"/>
    <n v="1.5"/>
    <n v="1"/>
    <s v="Pop Corners "/>
    <s v=" White Cheddar"/>
    <m/>
    <x v="6"/>
    <s v=" May 27"/>
    <n v="2022"/>
  </r>
  <r>
    <s v="Processed"/>
    <s v="VJ300320609"/>
    <s v="GuttenPlans"/>
    <s v="GuttenPlans x1367"/>
    <s v="Ritz Bits Cheese"/>
    <s v="Food"/>
    <n v="15174561611"/>
    <s v="Friday, May 27, 2022"/>
    <s v="Credit"/>
    <n v="120"/>
    <n v="1.5"/>
    <n v="1"/>
    <n v="120"/>
    <n v="1.5"/>
    <n v="1"/>
    <n v="1.5"/>
    <n v="4.5"/>
    <x v="146"/>
    <s v="Ritz Bits Cheese"/>
    <s v="Food"/>
    <x v="1"/>
    <b v="1"/>
    <n v="1.5"/>
    <n v="1"/>
    <s v="Ritz Bits Cheese"/>
    <m/>
    <m/>
    <x v="6"/>
    <s v=" May 27"/>
    <n v="2022"/>
  </r>
  <r>
    <s v="Processed"/>
    <s v="VJ300320609"/>
    <s v="GuttenPlans"/>
    <s v="GuttenPlans x1367"/>
    <s v="Monster Energy Original"/>
    <s v="Carbonated"/>
    <n v="15174561611"/>
    <s v="Friday, May 27, 2022"/>
    <s v="Credit"/>
    <n v="144"/>
    <n v="3"/>
    <n v="1"/>
    <n v="144"/>
    <n v="3"/>
    <n v="1"/>
    <n v="3"/>
    <n v="4.5"/>
    <x v="146"/>
    <s v="Monster Energy Original"/>
    <s v="Carbonated"/>
    <x v="0"/>
    <b v="1"/>
    <n v="3"/>
    <n v="2"/>
    <s v="Monster Energy Original"/>
    <m/>
    <m/>
    <x v="6"/>
    <s v=" May 27"/>
    <n v="2022"/>
  </r>
  <r>
    <s v="Processed"/>
    <s v="VJ300320609"/>
    <s v="GuttenPlans"/>
    <s v="GuttenPlans x1367"/>
    <s v="Cheetos - Fleming Hot Crunchy"/>
    <s v="Food"/>
    <n v="15175233714"/>
    <s v="Saturday, May 28, 2022"/>
    <s v="Cash"/>
    <n v="114"/>
    <n v="2"/>
    <n v="1"/>
    <n v="114"/>
    <n v="2"/>
    <n v="1"/>
    <n v="2"/>
    <n v="2"/>
    <x v="146"/>
    <s v="Cheetos - Fleming Hot Crunchy"/>
    <s v="Food"/>
    <x v="1"/>
    <b v="1"/>
    <n v="2"/>
    <n v="1.3333333333333333"/>
    <s v="Cheetos "/>
    <s v=" Fleming Hot Crunchy"/>
    <m/>
    <x v="0"/>
    <s v=" May 28"/>
    <n v="2022"/>
  </r>
  <r>
    <s v="Processed"/>
    <s v="VJ300320609"/>
    <s v="GuttenPlans"/>
    <s v="GuttenPlans x1367"/>
    <s v="Monster Energy Original"/>
    <s v="Carbonated"/>
    <n v="15175235899"/>
    <s v="Saturday, May 28, 2022"/>
    <s v="Cash"/>
    <n v="144"/>
    <n v="3"/>
    <n v="1"/>
    <n v="144"/>
    <n v="3"/>
    <n v="1"/>
    <n v="3"/>
    <n v="3"/>
    <x v="146"/>
    <s v="Monster Energy Original"/>
    <s v="Carbonated"/>
    <x v="0"/>
    <b v="1"/>
    <n v="3"/>
    <n v="2"/>
    <s v="Monster Energy Original"/>
    <m/>
    <m/>
    <x v="0"/>
    <s v=" May 28"/>
    <n v="2022"/>
  </r>
  <r>
    <s v="Processed"/>
    <s v="VJ300320609"/>
    <s v="GuttenPlans"/>
    <s v="GuttenPlans x1367"/>
    <s v="Coca Cola - Zero Sugar"/>
    <s v="Carbonated"/>
    <n v="15175518878"/>
    <s v="Saturday, May 28, 2022"/>
    <s v="Cash"/>
    <n v="142"/>
    <n v="1.5"/>
    <n v="1"/>
    <n v="142"/>
    <n v="1.5"/>
    <n v="1"/>
    <n v="1.5"/>
    <n v="1.5"/>
    <x v="147"/>
    <s v="Coca Cola - Zero Sugar"/>
    <s v="Carbonated"/>
    <x v="0"/>
    <b v="1"/>
    <n v="1.5"/>
    <n v="1"/>
    <s v="Coca Cola "/>
    <s v=" Zero Sugar"/>
    <m/>
    <x v="0"/>
    <s v=" May 28"/>
    <n v="2022"/>
  </r>
  <r>
    <s v="Processed"/>
    <s v="VJ300320609"/>
    <s v="GuttenPlans"/>
    <s v="GuttenPlans x1367"/>
    <s v="Ritz Bits Cheese"/>
    <s v="Food"/>
    <n v="15175523671"/>
    <s v="Saturday, May 28, 2022"/>
    <s v="Cash"/>
    <n v="120"/>
    <n v="1.5"/>
    <n v="1"/>
    <n v="120"/>
    <n v="1.5"/>
    <n v="1"/>
    <n v="1.5"/>
    <n v="1.5"/>
    <x v="147"/>
    <s v="Ritz Bits Cheese"/>
    <s v="Food"/>
    <x v="1"/>
    <b v="1"/>
    <n v="1.5"/>
    <n v="1"/>
    <s v="Ritz Bits Cheese"/>
    <m/>
    <m/>
    <x v="0"/>
    <s v=" May 28"/>
    <n v="2022"/>
  </r>
  <r>
    <s v="Processed"/>
    <s v="VJ300320609"/>
    <s v="GuttenPlans"/>
    <s v="GuttenPlans x1367"/>
    <s v="Snapple Diet Tea - Lemon"/>
    <s v="Non Carbonated"/>
    <n v="15175749654"/>
    <s v="Saturday, May 28, 2022"/>
    <s v="Cash"/>
    <n v="143"/>
    <n v="2.5"/>
    <n v="1"/>
    <n v="143"/>
    <n v="2.5"/>
    <n v="1"/>
    <n v="2.5"/>
    <n v="2.5"/>
    <x v="147"/>
    <s v="Snapple Diet Tea - Lemon"/>
    <s v="Non Carbonated"/>
    <x v="2"/>
    <b v="1"/>
    <n v="2.5"/>
    <n v="1.6666666666666667"/>
    <s v="Snapple Diet Tea "/>
    <s v=" Lemon"/>
    <m/>
    <x v="0"/>
    <s v=" May 28"/>
    <n v="2022"/>
  </r>
  <r>
    <s v="Processed"/>
    <s v="VJ300320692"/>
    <s v="EB Public Library"/>
    <s v="EB Public Library x1380"/>
    <s v="Takis - Hot Chilli Pepper &amp; Lime"/>
    <s v="Food"/>
    <n v="15175932987"/>
    <s v="Saturday, May 28, 2022"/>
    <s v="Credit"/>
    <n v="114"/>
    <n v="1.5"/>
    <n v="1"/>
    <n v="114"/>
    <n v="1.5"/>
    <n v="1"/>
    <n v="1.5"/>
    <n v="1.5"/>
    <x v="147"/>
    <s v="Takis - Hot Chilli Pepper &amp; Lime"/>
    <s v="Food"/>
    <x v="1"/>
    <b v="1"/>
    <n v="1.5"/>
    <n v="1"/>
    <s v="Takis "/>
    <s v=" Hot Chilli Pepper &amp; Lime"/>
    <m/>
    <x v="0"/>
    <s v=" May 28"/>
    <n v="2022"/>
  </r>
  <r>
    <s v="Processed"/>
    <s v="VJ300320692"/>
    <s v="EB Public Library"/>
    <s v="EB Public Library x1380"/>
    <s v="Takis - Hot Chilli Pepper &amp; Lime"/>
    <s v="Food"/>
    <n v="15175935719"/>
    <s v="Saturday, May 28, 2022"/>
    <s v="Credit"/>
    <n v="114"/>
    <n v="1.5"/>
    <n v="1"/>
    <n v="114"/>
    <n v="1.5"/>
    <n v="1"/>
    <n v="1.5"/>
    <n v="1.5"/>
    <x v="147"/>
    <s v="Takis - Hot Chilli Pepper &amp; Lime"/>
    <s v="Food"/>
    <x v="1"/>
    <b v="1"/>
    <n v="1.5"/>
    <n v="1"/>
    <s v="Takis "/>
    <s v=" Hot Chilli Pepper &amp; Lime"/>
    <m/>
    <x v="0"/>
    <s v=" May 28"/>
    <n v="2022"/>
  </r>
  <r>
    <s v="Processed"/>
    <s v="VJ300320692"/>
    <s v="EB Public Library"/>
    <s v="EB Public Library x1380"/>
    <s v="Mini Chips Ahoy - Go Paks"/>
    <m/>
    <n v="15175937576"/>
    <s v="Saturday, May 28, 2022"/>
    <s v="Credit"/>
    <n v="151"/>
    <n v="4"/>
    <n v="1"/>
    <n v="151"/>
    <n v="4"/>
    <n v="1"/>
    <n v="4"/>
    <n v="4"/>
    <x v="147"/>
    <s v="Mini Chips Ahoy - Go Paks"/>
    <s v="Cell is Blank - Dis-regard"/>
    <x v="1"/>
    <b v="1"/>
    <n v="4"/>
    <n v="2.6666666666666665"/>
    <s v="Mini Chips Ahoy "/>
    <s v=" Go Paks"/>
    <m/>
    <x v="0"/>
    <s v=" May 28"/>
    <n v="2022"/>
  </r>
  <r>
    <s v="Processed"/>
    <s v="VJ300320692"/>
    <s v="EB Public Library"/>
    <s v="EB Public Library x1380"/>
    <s v="Red Bull - Energy Drink - Sugar Free"/>
    <s v="Carbonated"/>
    <n v="15175940103"/>
    <s v="Saturday, May 28, 2022"/>
    <s v="Credit"/>
    <n v="148"/>
    <n v="3.5"/>
    <n v="1"/>
    <n v="148"/>
    <n v="3.5"/>
    <n v="1"/>
    <n v="3.5"/>
    <n v="3.5"/>
    <x v="147"/>
    <s v="Red Bull - Energy Drink - Sugar Free"/>
    <s v="Carbonated"/>
    <x v="0"/>
    <b v="1"/>
    <n v="3.5"/>
    <n v="2.3333333333333335"/>
    <s v="Red Bull "/>
    <s v=" Energy Drink "/>
    <s v=" Sugar Free"/>
    <x v="0"/>
    <s v=" May 28"/>
    <n v="2022"/>
  </r>
  <r>
    <s v="Processed"/>
    <s v="VJ300320692"/>
    <s v="EB Public Library"/>
    <s v="EB Public Library x1380"/>
    <s v="Kinder - Bueno - Crispy Creamy Chocolate"/>
    <s v="Food"/>
    <n v="15176106190"/>
    <s v="Saturday, May 28, 2022"/>
    <s v="Cash"/>
    <n v="135"/>
    <n v="2"/>
    <n v="1"/>
    <n v="135"/>
    <n v="2"/>
    <n v="1"/>
    <n v="2"/>
    <n v="2"/>
    <x v="147"/>
    <s v="Kinder - Bueno - Crispy Creamy Chocolate"/>
    <s v="Food"/>
    <x v="1"/>
    <b v="1"/>
    <n v="2"/>
    <n v="1.3333333333333333"/>
    <s v="Kinder "/>
    <s v=" Bueno "/>
    <s v=" Crispy Creamy Chocolate"/>
    <x v="0"/>
    <s v=" May 28"/>
    <n v="2022"/>
  </r>
  <r>
    <s v="Processed"/>
    <s v="VJ300320692"/>
    <s v="EB Public Library"/>
    <s v="EB Public Library x1380"/>
    <s v="Starbucks Doubleshot Energy - Mocha"/>
    <s v="Non Carbonated"/>
    <n v="15176117478"/>
    <s v="Saturday, May 28, 2022"/>
    <s v="Cash"/>
    <n v="146"/>
    <n v="3.5"/>
    <n v="1"/>
    <n v="146"/>
    <n v="3.5"/>
    <n v="1"/>
    <n v="3.5"/>
    <n v="3.5"/>
    <x v="147"/>
    <s v="Starbucks Doubleshot Energy - Mocha"/>
    <s v="Non Carbonated"/>
    <x v="2"/>
    <b v="1"/>
    <n v="3.5"/>
    <n v="2.3333333333333335"/>
    <s v="Starbucks Doubleshot Energy "/>
    <s v=" Mocha"/>
    <m/>
    <x v="0"/>
    <s v=" May 28"/>
    <n v="2022"/>
  </r>
  <r>
    <s v="Processed"/>
    <s v="VJ300320692"/>
    <s v="EB Public Library"/>
    <s v="EB Public Library x1380"/>
    <s v="SunChips Multigrain - Harvest Cheddar"/>
    <s v="Food"/>
    <n v="15176119248"/>
    <s v="Saturday, May 28, 2022"/>
    <s v="Cash"/>
    <n v="112"/>
    <n v="1.5"/>
    <n v="1"/>
    <n v="112"/>
    <n v="1.5"/>
    <n v="1"/>
    <n v="1.5"/>
    <n v="1.5"/>
    <x v="147"/>
    <s v="SunChips Multigrain - Harvest Cheddar"/>
    <s v="Food"/>
    <x v="1"/>
    <b v="1"/>
    <n v="1.5"/>
    <n v="1"/>
    <s v="SunChips Multigrain "/>
    <s v=" Harvest Cheddar"/>
    <m/>
    <x v="0"/>
    <s v=" May 28"/>
    <n v="2022"/>
  </r>
  <r>
    <s v="Processed"/>
    <s v="VJ300320692"/>
    <s v="EB Public Library"/>
    <s v="EB Public Library x1380"/>
    <s v="Ice Breakers Ice Cubes - PepperMint"/>
    <s v="Food"/>
    <n v="15176306937"/>
    <s v="Saturday, May 28, 2022"/>
    <s v="Cash"/>
    <n v="155"/>
    <n v="5"/>
    <n v="1"/>
    <n v="155"/>
    <n v="5"/>
    <n v="1"/>
    <n v="5"/>
    <n v="5"/>
    <x v="147"/>
    <s v="Ice Breakers Ice Cubes - PepperMint"/>
    <s v="Food"/>
    <x v="1"/>
    <b v="1"/>
    <n v="5"/>
    <n v="3.3333333333333335"/>
    <s v="Ice Breakers Ice Cubes "/>
    <s v=" PepperMint"/>
    <m/>
    <x v="0"/>
    <s v=" May 28"/>
    <n v="2022"/>
  </r>
  <r>
    <s v="Processed"/>
    <s v="VJ300320692"/>
    <s v="EB Public Library"/>
    <s v="EB Public Library x1380"/>
    <s v="SunChips Multigrain - Harvest Cheddar"/>
    <s v="Food"/>
    <n v="15176335205"/>
    <s v="Saturday, May 28, 2022"/>
    <s v="Credit"/>
    <n v="112"/>
    <n v="1.5"/>
    <n v="1"/>
    <n v="112"/>
    <n v="1.5"/>
    <n v="1"/>
    <n v="1.5"/>
    <n v="1.5"/>
    <x v="147"/>
    <s v="SunChips Multigrain - Harvest Cheddar"/>
    <s v="Food"/>
    <x v="1"/>
    <b v="1"/>
    <n v="1.5"/>
    <n v="1"/>
    <s v="SunChips Multigrain "/>
    <s v=" Harvest Cheddar"/>
    <m/>
    <x v="0"/>
    <s v=" May 28"/>
    <n v="2022"/>
  </r>
  <r>
    <s v="Processed"/>
    <s v="VJ300320692"/>
    <s v="EB Public Library"/>
    <s v="EB Public Library x1380"/>
    <s v="Coca Cola - Zero Sugar"/>
    <s v="Carbonated"/>
    <n v="15176372029"/>
    <s v="Saturday, May 28, 2022"/>
    <s v="Cash"/>
    <n v="142"/>
    <n v="1.5"/>
    <n v="1"/>
    <n v="142"/>
    <n v="1.5"/>
    <n v="1"/>
    <n v="1.5"/>
    <n v="1.5"/>
    <x v="147"/>
    <s v="Coca Cola - Zero Sugar"/>
    <s v="Carbonated"/>
    <x v="0"/>
    <b v="1"/>
    <n v="1.5"/>
    <n v="1"/>
    <s v="Coca Cola "/>
    <s v=" Zero Sugar"/>
    <m/>
    <x v="0"/>
    <s v=" May 28"/>
    <n v="2022"/>
  </r>
  <r>
    <s v="Processed"/>
    <s v="VJ300320692"/>
    <s v="EB Public Library"/>
    <s v="EB Public Library x1380"/>
    <s v="Poland Springs Water"/>
    <s v="Water"/>
    <n v="15176409335"/>
    <s v="Saturday, May 28, 2022"/>
    <s v="Cash"/>
    <n v="144"/>
    <n v="1.5"/>
    <n v="1"/>
    <n v="144"/>
    <n v="1.5"/>
    <n v="1"/>
    <n v="1.5"/>
    <n v="1.5"/>
    <x v="147"/>
    <s v="Poland Springs Water"/>
    <s v="Water"/>
    <x v="3"/>
    <b v="1"/>
    <n v="1.5"/>
    <n v="1"/>
    <s v="Poland Springs Water"/>
    <m/>
    <m/>
    <x v="0"/>
    <s v=" May 28"/>
    <n v="2022"/>
  </r>
  <r>
    <s v="Processed"/>
    <s v="VJ300320692"/>
    <s v="EB Public Library"/>
    <s v="EB Public Library x1380"/>
    <s v="Red Bull - Energy Drink - Sugar Free"/>
    <s v="Carbonated"/>
    <n v="15176418602"/>
    <s v="Saturday, May 28, 2022"/>
    <s v="Credit"/>
    <n v="148"/>
    <n v="3.5"/>
    <n v="1"/>
    <n v="148"/>
    <n v="3.5"/>
    <n v="1"/>
    <n v="3.5"/>
    <n v="3.5"/>
    <x v="147"/>
    <s v="Red Bull - Energy Drink - Sugar Free"/>
    <s v="Carbonated"/>
    <x v="0"/>
    <b v="1"/>
    <n v="3.5"/>
    <n v="2.3333333333333335"/>
    <s v="Red Bull "/>
    <s v=" Energy Drink "/>
    <s v=" Sugar Free"/>
    <x v="0"/>
    <s v=" May 28"/>
    <n v="2022"/>
  </r>
  <r>
    <s v="Processed"/>
    <s v="VJ300320692"/>
    <s v="EB Public Library"/>
    <s v="EB Public Library x1380"/>
    <s v="Kinder - Bueno - Crispy Creamy Chocolate"/>
    <s v="Food"/>
    <n v="15176553814"/>
    <s v="Saturday, May 28, 2022"/>
    <s v="Credit"/>
    <n v="135"/>
    <n v="2"/>
    <n v="1"/>
    <n v="135"/>
    <n v="2"/>
    <n v="1"/>
    <n v="2"/>
    <n v="2"/>
    <x v="147"/>
    <s v="Kinder - Bueno - Crispy Creamy Chocolate"/>
    <s v="Food"/>
    <x v="1"/>
    <b v="1"/>
    <n v="2"/>
    <n v="1.3333333333333333"/>
    <s v="Kinder "/>
    <s v=" Bueno "/>
    <s v=" Crispy Creamy Chocolate"/>
    <x v="0"/>
    <s v=" May 28"/>
    <n v="2022"/>
  </r>
  <r>
    <s v="Processed"/>
    <s v="VJ300320692"/>
    <s v="EB Public Library"/>
    <s v="EB Public Library x1380"/>
    <s v="Lenny &amp; Larrys - Chocolate Chip"/>
    <s v="Food"/>
    <n v="15176557712"/>
    <s v="Saturday, May 28, 2022"/>
    <s v="Cash"/>
    <n v="158"/>
    <n v="2"/>
    <n v="1"/>
    <n v="158"/>
    <n v="2"/>
    <n v="1"/>
    <n v="2"/>
    <n v="2"/>
    <x v="147"/>
    <s v="Lenny &amp; Larrys - Chocolate Chip"/>
    <s v="Food"/>
    <x v="1"/>
    <b v="1"/>
    <n v="2"/>
    <n v="1.3333333333333333"/>
    <s v="Lenny &amp; Larrys "/>
    <s v=" Chocolate Chip"/>
    <m/>
    <x v="0"/>
    <s v=" May 28"/>
    <n v="2022"/>
  </r>
  <r>
    <s v="Processed"/>
    <s v="VJ300205292"/>
    <s v="Brunswick Sq Mall"/>
    <s v="BSQ Mall x1364 - Zales"/>
    <s v="BodyArmor  LYTE - Blueberry Pomegranate"/>
    <s v="Non Carbonated"/>
    <n v="15176873323"/>
    <s v="Saturday, May 28, 2022"/>
    <s v="Cash"/>
    <n v="145"/>
    <n v="2.75"/>
    <n v="1"/>
    <n v="145"/>
    <n v="2.75"/>
    <n v="1"/>
    <n v="2.75"/>
    <n v="2.75"/>
    <x v="147"/>
    <s v="BodyArmor  LYTE - Blueberry Pomegranate"/>
    <s v="Non Carbonated"/>
    <x v="2"/>
    <b v="1"/>
    <n v="2.75"/>
    <n v="1.8333333333333333"/>
    <s v="BodyArmor  LYTE "/>
    <s v=" Blueberry Pomegranate"/>
    <m/>
    <x v="0"/>
    <s v=" May 28"/>
    <n v="2022"/>
  </r>
  <r>
    <s v="Processed"/>
    <s v="VJ300205292"/>
    <s v="Brunswick Sq Mall"/>
    <s v="BSQ Mall x1364 - Zales"/>
    <s v="Spindrift - Sparkling Water  Lime"/>
    <s v="Carbonated"/>
    <n v="15177103447"/>
    <s v="Saturday, May 28, 2022"/>
    <s v="Cash"/>
    <n v="141"/>
    <n v="1.5"/>
    <n v="1"/>
    <n v="141"/>
    <n v="1.5"/>
    <n v="1"/>
    <n v="1.5"/>
    <n v="1.5"/>
    <x v="147"/>
    <s v="Spindrift - Sparkling Water  Lime"/>
    <s v="Carbonated"/>
    <x v="0"/>
    <b v="1"/>
    <n v="1.5"/>
    <n v="1"/>
    <s v="Spindrift "/>
    <s v=" Sparkling Water  Lime"/>
    <m/>
    <x v="0"/>
    <s v=" May 28"/>
    <n v="2022"/>
  </r>
  <r>
    <s v="Processed"/>
    <s v="VJ300205292"/>
    <s v="Brunswick Sq Mall"/>
    <s v="BSQ Mall x1364 - Zales"/>
    <s v="Takis - Hot Chilli Pepper &amp; Lime"/>
    <s v="Food"/>
    <n v="15177105157"/>
    <s v="Saturday, May 28, 2022"/>
    <s v="Cash"/>
    <n v="124"/>
    <n v="1.5"/>
    <n v="1"/>
    <n v="124"/>
    <n v="1.5"/>
    <n v="1"/>
    <n v="1.5"/>
    <n v="1.5"/>
    <x v="147"/>
    <s v="Takis - Hot Chilli Pepper &amp; Lime"/>
    <s v="Food"/>
    <x v="1"/>
    <b v="1"/>
    <n v="1.5"/>
    <n v="1"/>
    <s v="Takis "/>
    <s v=" Hot Chilli Pepper &amp; Lime"/>
    <m/>
    <x v="0"/>
    <s v=" May 28"/>
    <n v="2022"/>
  </r>
  <r>
    <s v="Processed"/>
    <s v="VJ300205292"/>
    <s v="Brunswick Sq Mall"/>
    <s v="BSQ Mall x1364 - Zales"/>
    <s v="Monster Energy Original"/>
    <s v="Carbonated"/>
    <n v="15177135809"/>
    <s v="Saturday, May 28, 2022"/>
    <s v="Cash"/>
    <n v="146"/>
    <n v="3"/>
    <n v="1"/>
    <n v="146"/>
    <n v="3"/>
    <n v="1"/>
    <n v="3"/>
    <n v="3"/>
    <x v="147"/>
    <s v="Monster Energy Original"/>
    <s v="Carbonated"/>
    <x v="0"/>
    <b v="1"/>
    <n v="3"/>
    <n v="2"/>
    <s v="Monster Energy Original"/>
    <m/>
    <m/>
    <x v="0"/>
    <s v=" May 28"/>
    <n v="2022"/>
  </r>
  <r>
    <s v="Processed"/>
    <s v="VJ300320692"/>
    <s v="EB Public Library"/>
    <s v="EB Public Library x1380"/>
    <s v="Red Bull - Energy Drink - Sugar Free"/>
    <s v="Carbonated"/>
    <n v="15177167558"/>
    <s v="Saturday, May 28, 2022"/>
    <s v="Cash"/>
    <n v="148"/>
    <n v="3.5"/>
    <n v="1"/>
    <n v="148"/>
    <n v="3.5"/>
    <n v="1"/>
    <n v="3.5"/>
    <n v="3.5"/>
    <x v="147"/>
    <s v="Red Bull - Energy Drink - Sugar Free"/>
    <s v="Carbonated"/>
    <x v="0"/>
    <b v="1"/>
    <n v="3.5"/>
    <n v="2.3333333333333335"/>
    <s v="Red Bull "/>
    <s v=" Energy Drink "/>
    <s v=" Sugar Free"/>
    <x v="0"/>
    <s v=" May 28"/>
    <n v="2022"/>
  </r>
  <r>
    <s v="Processed"/>
    <s v="VJ300320692"/>
    <s v="EB Public Library"/>
    <s v="EB Public Library x1380"/>
    <s v="Belvita Snack Packs - Blueberry"/>
    <s v="Food"/>
    <n v="15177172523"/>
    <s v="Saturday, May 28, 2022"/>
    <s v="Cash"/>
    <n v="125"/>
    <n v="1.25"/>
    <n v="1"/>
    <n v="125"/>
    <n v="1.25"/>
    <n v="1"/>
    <n v="1.25"/>
    <n v="1.25"/>
    <x v="147"/>
    <s v="Belvita Snack Packs - Blueberry"/>
    <s v="Food"/>
    <x v="1"/>
    <b v="1"/>
    <n v="1.25"/>
    <n v="0.83333333333333337"/>
    <s v="Belvita Snack Packs "/>
    <s v=" Blueberry"/>
    <m/>
    <x v="0"/>
    <s v=" May 28"/>
    <n v="2022"/>
  </r>
  <r>
    <s v="Processed"/>
    <s v="VJ300320692"/>
    <s v="EB Public Library"/>
    <s v="EB Public Library x1380"/>
    <s v="V8 Vegetable Juice - Original"/>
    <s v="Non Carbonated"/>
    <n v="15177233897"/>
    <s v="Saturday, May 28, 2022"/>
    <s v="Cash"/>
    <n v="141"/>
    <n v="2"/>
    <n v="1"/>
    <n v="141"/>
    <n v="2"/>
    <n v="1"/>
    <n v="2"/>
    <n v="2"/>
    <x v="147"/>
    <s v="V8 Vegetable Juice - Original"/>
    <s v="Non Carbonated"/>
    <x v="2"/>
    <b v="1"/>
    <n v="2"/>
    <n v="1.3333333333333333"/>
    <s v="V8 Vegetable Juice "/>
    <s v=" Original"/>
    <m/>
    <x v="0"/>
    <s v=" May 28"/>
    <n v="2022"/>
  </r>
  <r>
    <s v="Processed"/>
    <s v="VJ300320611"/>
    <s v="Brunswick Sq Mall"/>
    <s v="BSQ Mall x1366 - ATT"/>
    <s v="Bai Antioxidant - Molokai Coconut"/>
    <s v="Non Carbonated"/>
    <n v="15177709298"/>
    <s v="Saturday, May 28, 2022"/>
    <s v="Cash"/>
    <n v="144"/>
    <n v="2.5"/>
    <n v="1"/>
    <n v="144"/>
    <n v="2.5"/>
    <n v="1"/>
    <n v="2.5"/>
    <n v="2.5"/>
    <x v="147"/>
    <s v="Bai Antioxidant - Molokai Coconut"/>
    <s v="Non Carbonated"/>
    <x v="2"/>
    <b v="1"/>
    <n v="2.5"/>
    <n v="1.6666666666666667"/>
    <s v="Bai Antioxidant "/>
    <s v=" Molokai Coconut"/>
    <m/>
    <x v="0"/>
    <s v=" May 28"/>
    <n v="2022"/>
  </r>
  <r>
    <s v="Processed"/>
    <s v="VJ300320611"/>
    <s v="Brunswick Sq Mall"/>
    <s v="BSQ Mall x1366 - ATT"/>
    <s v="Spindrift - Sparkling Water - Pineapple"/>
    <s v="Carbonated"/>
    <n v="15177711703"/>
    <s v="Saturday, May 28, 2022"/>
    <s v="Cash"/>
    <n v="142"/>
    <n v="1.5"/>
    <n v="1"/>
    <n v="142"/>
    <n v="1.5"/>
    <n v="1"/>
    <n v="1.5"/>
    <n v="1.5"/>
    <x v="147"/>
    <s v="Spindrift - Sparkling Water - Pineapple"/>
    <s v="Carbonated"/>
    <x v="0"/>
    <b v="1"/>
    <n v="1.5"/>
    <n v="1"/>
    <s v="Spindrift "/>
    <s v=" Sparkling Water "/>
    <s v=" Pineapple"/>
    <x v="0"/>
    <s v=" May 28"/>
    <n v="2022"/>
  </r>
  <r>
    <s v="Processed"/>
    <s v="VJ300205292"/>
    <s v="Brunswick Sq Mall"/>
    <s v="BSQ Mall x1364 - Zales"/>
    <s v="Snapple Diet Tea - Peach Tea"/>
    <s v="Non Carbonated"/>
    <n v="15179069863"/>
    <s v="Sunday, May 29, 2022"/>
    <s v="Credit"/>
    <n v="143"/>
    <n v="2.5"/>
    <n v="1"/>
    <n v="143"/>
    <n v="2.5"/>
    <n v="1"/>
    <n v="2.5"/>
    <n v="2.5"/>
    <x v="148"/>
    <s v="Snapple Diet Tea - Peach Tea"/>
    <s v="Non Carbonated"/>
    <x v="2"/>
    <b v="1"/>
    <n v="2.5"/>
    <n v="1.6666666666666667"/>
    <s v="Snapple Diet Tea "/>
    <s v=" Peach Tea"/>
    <m/>
    <x v="1"/>
    <s v=" May 29"/>
    <n v="2022"/>
  </r>
  <r>
    <s v="Processed"/>
    <s v="VJ300205292"/>
    <s v="Brunswick Sq Mall"/>
    <s v="BSQ Mall x1364 - Zales"/>
    <s v="Pop Corners - Spicy Queso"/>
    <s v="Food"/>
    <n v="15179901623"/>
    <s v="Sunday, May 29, 2022"/>
    <s v="Cash"/>
    <n v="111"/>
    <n v="1.5"/>
    <n v="1"/>
    <n v="111"/>
    <n v="1.5"/>
    <n v="1"/>
    <n v="1.5"/>
    <n v="1.5"/>
    <x v="148"/>
    <s v="Pop Corners - Spicy Queso"/>
    <s v="Food"/>
    <x v="1"/>
    <b v="1"/>
    <n v="1.5"/>
    <n v="1"/>
    <s v="Pop Corners "/>
    <s v=" Spicy Queso"/>
    <m/>
    <x v="1"/>
    <s v=" May 29"/>
    <n v="2022"/>
  </r>
  <r>
    <s v="Processed"/>
    <s v="VJ300205292"/>
    <s v="Brunswick Sq Mall"/>
    <s v="BSQ Mall x1364 - Zales"/>
    <s v="KitKat - Crisp Wafers"/>
    <s v="Food"/>
    <n v="15180076507"/>
    <s v="Sunday, May 29, 2022"/>
    <s v="Cash"/>
    <n v="130"/>
    <n v="2"/>
    <n v="1"/>
    <n v="130"/>
    <n v="2"/>
    <n v="1"/>
    <n v="2"/>
    <n v="2"/>
    <x v="148"/>
    <s v="KitKat - Crisp Wafers"/>
    <s v="Food"/>
    <x v="1"/>
    <b v="1"/>
    <n v="2"/>
    <n v="1.3333333333333333"/>
    <s v="KitKat "/>
    <s v=" Crisp Wafers"/>
    <m/>
    <x v="1"/>
    <s v=" May 29"/>
    <n v="2022"/>
  </r>
  <r>
    <s v="Processed"/>
    <s v="VJ300205292"/>
    <s v="Brunswick Sq Mall"/>
    <s v="BSQ Mall x1364 - Zales"/>
    <s v="Coca Cola - Zero Sugar"/>
    <s v="Carbonated"/>
    <n v="15180532914"/>
    <s v="Sunday, May 29, 2022"/>
    <s v="Cash"/>
    <n v="140"/>
    <n v="1.5"/>
    <n v="1"/>
    <n v="140"/>
    <n v="1.5"/>
    <n v="1"/>
    <n v="1.5"/>
    <n v="1.5"/>
    <x v="148"/>
    <s v="Coca Cola - Zero Sugar"/>
    <s v="Carbonated"/>
    <x v="0"/>
    <b v="1"/>
    <n v="1.5"/>
    <n v="1"/>
    <s v="Coca Cola "/>
    <s v=" Zero Sugar"/>
    <m/>
    <x v="1"/>
    <s v=" May 29"/>
    <n v="2022"/>
  </r>
  <r>
    <s v="Processed"/>
    <s v="VJ300205292"/>
    <s v="Brunswick Sq Mall"/>
    <s v="BSQ Mall x1364 - Zales"/>
    <s v="Iberia Coconut Water"/>
    <s v="Non Carbonated"/>
    <n v="15180533851"/>
    <s v="Sunday, May 29, 2022"/>
    <s v="Cash"/>
    <n v="142"/>
    <n v="2"/>
    <n v="1"/>
    <n v="142"/>
    <n v="2"/>
    <n v="1"/>
    <n v="2"/>
    <n v="2"/>
    <x v="148"/>
    <s v="Iberia Coconut Water"/>
    <s v="Non Carbonated"/>
    <x v="2"/>
    <b v="1"/>
    <n v="2"/>
    <n v="1.3333333333333333"/>
    <s v="Iberia Coconut Water"/>
    <m/>
    <m/>
    <x v="1"/>
    <s v=" May 29"/>
    <n v="2022"/>
  </r>
  <r>
    <s v="Processed"/>
    <s v="VJ300205292"/>
    <s v="Brunswick Sq Mall"/>
    <s v="BSQ Mall x1364 - Zales"/>
    <s v="Iberia Coconut Water"/>
    <s v="Non Carbonated"/>
    <n v="15182358380"/>
    <s v="Monday, May 30, 2022"/>
    <s v="Cash"/>
    <n v="142"/>
    <n v="2"/>
    <n v="1"/>
    <n v="142"/>
    <n v="2"/>
    <n v="1"/>
    <n v="2"/>
    <n v="2"/>
    <x v="149"/>
    <s v="Iberia Coconut Water"/>
    <s v="Non Carbonated"/>
    <x v="2"/>
    <b v="1"/>
    <n v="2"/>
    <n v="1.3333333333333333"/>
    <s v="Iberia Coconut Water"/>
    <m/>
    <m/>
    <x v="2"/>
    <s v=" May 30"/>
    <n v="2022"/>
  </r>
  <r>
    <s v="Processed"/>
    <s v="VJ300205292"/>
    <s v="Brunswick Sq Mall"/>
    <s v="BSQ Mall x1364 - Zales"/>
    <s v="Iberia Coconut Water"/>
    <s v="Non Carbonated"/>
    <n v="15182359136"/>
    <s v="Monday, May 30, 2022"/>
    <s v="Cash"/>
    <n v="142"/>
    <n v="2"/>
    <n v="1"/>
    <n v="142"/>
    <n v="2"/>
    <n v="1"/>
    <n v="2"/>
    <n v="2"/>
    <x v="149"/>
    <s v="Iberia Coconut Water"/>
    <s v="Non Carbonated"/>
    <x v="2"/>
    <b v="1"/>
    <n v="2"/>
    <n v="1.3333333333333333"/>
    <s v="Iberia Coconut Water"/>
    <m/>
    <m/>
    <x v="2"/>
    <s v=" May 30"/>
    <n v="2022"/>
  </r>
  <r>
    <s v="Processed"/>
    <s v="VJ300205292"/>
    <s v="Brunswick Sq Mall"/>
    <s v="BSQ Mall x1364 - Zales"/>
    <s v="Keto Bar - Creamy Peanut Butter Chocolate"/>
    <s v="Food"/>
    <n v="15182668280"/>
    <s v="Monday, May 30, 2022"/>
    <s v="Credit"/>
    <n v="139"/>
    <n v="2"/>
    <n v="1"/>
    <n v="139"/>
    <n v="2"/>
    <n v="1"/>
    <n v="2"/>
    <n v="2"/>
    <x v="149"/>
    <s v="Keto Bar - Creamy Peanut Butter Chocolate"/>
    <s v="Food"/>
    <x v="1"/>
    <b v="1"/>
    <n v="2"/>
    <n v="1.3333333333333333"/>
    <s v="Keto Bar "/>
    <s v=" Creamy Peanut Butter Chocolate"/>
    <m/>
    <x v="2"/>
    <s v=" May 30"/>
    <n v="2022"/>
  </r>
  <r>
    <s v="Processed"/>
    <s v="VJ300205292"/>
    <s v="Brunswick Sq Mall"/>
    <s v="BSQ Mall x1364 - Zales"/>
    <s v="Coca Cola - Zero Sugar"/>
    <s v="Carbonated"/>
    <n v="15183121229"/>
    <s v="Monday, May 30, 2022"/>
    <s v="Cash"/>
    <n v="140"/>
    <n v="1.5"/>
    <n v="1"/>
    <n v="140"/>
    <n v="1.5"/>
    <n v="1"/>
    <n v="1.5"/>
    <n v="1.5"/>
    <x v="149"/>
    <s v="Coca Cola - Zero Sugar"/>
    <s v="Carbonated"/>
    <x v="0"/>
    <b v="1"/>
    <n v="1.5"/>
    <n v="1"/>
    <s v="Coca Cola "/>
    <s v=" Zero Sugar"/>
    <m/>
    <x v="2"/>
    <s v=" May 30"/>
    <n v="2022"/>
  </r>
  <r>
    <s v="Processed"/>
    <s v="VJ300320609"/>
    <s v="GuttenPlans"/>
    <s v="GuttenPlans x1367"/>
    <s v="Snapple Diet Tea - Lemon"/>
    <s v="Non Carbonated"/>
    <n v="15183900408"/>
    <s v="Tuesday, May 31, 2022"/>
    <s v="Credit"/>
    <n v="143"/>
    <n v="2.5"/>
    <n v="1"/>
    <n v="143"/>
    <n v="2.5"/>
    <n v="1"/>
    <n v="2.5"/>
    <n v="2.5"/>
    <x v="150"/>
    <s v="Snapple Diet Tea - Lemon"/>
    <s v="Non Carbonated"/>
    <x v="2"/>
    <b v="1"/>
    <n v="2.5"/>
    <n v="1.6666666666666667"/>
    <s v="Snapple Diet Tea "/>
    <s v=" Lemon"/>
    <m/>
    <x v="3"/>
    <s v=" May 31"/>
    <n v="2022"/>
  </r>
  <r>
    <s v="Processed"/>
    <s v="VJ300320609"/>
    <s v="GuttenPlans"/>
    <s v="GuttenPlans x1367"/>
    <s v="Snapple Diet Tea - Peach Tea"/>
    <s v="Non Carbonated"/>
    <n v="15184074551"/>
    <s v="Tuesday, May 31, 2022"/>
    <s v="Credit"/>
    <n v="145"/>
    <n v="2.5"/>
    <n v="1"/>
    <n v="145"/>
    <n v="2.5"/>
    <n v="1"/>
    <n v="2.5"/>
    <n v="2.5"/>
    <x v="150"/>
    <s v="Snapple Diet Tea - Peach Tea"/>
    <s v="Non Carbonated"/>
    <x v="2"/>
    <b v="1"/>
    <n v="2.5"/>
    <n v="1.6666666666666667"/>
    <s v="Snapple Diet Tea "/>
    <s v=" Peach Tea"/>
    <m/>
    <x v="3"/>
    <s v=" May 31"/>
    <n v="2022"/>
  </r>
  <r>
    <s v="Processed"/>
    <s v="VJ300320609"/>
    <s v="GuttenPlans"/>
    <s v="GuttenPlans x1367"/>
    <s v="Chesters Fries Flaming hot"/>
    <s v="Food"/>
    <n v="15184902285"/>
    <s v="Tuesday, May 31, 2022"/>
    <s v="Credit"/>
    <n v="111"/>
    <n v="1.5"/>
    <n v="1"/>
    <n v="111"/>
    <n v="1.5"/>
    <n v="1"/>
    <n v="1.5"/>
    <n v="1.5"/>
    <x v="150"/>
    <s v="Chesters Fries Flaming hot"/>
    <s v="Food"/>
    <x v="1"/>
    <b v="1"/>
    <n v="1.5"/>
    <n v="1"/>
    <s v="Chesters Fries Flaming hot"/>
    <m/>
    <m/>
    <x v="3"/>
    <s v=" May 31"/>
    <n v="2022"/>
  </r>
  <r>
    <s v="Processed"/>
    <s v="VJ300320609"/>
    <s v="GuttenPlans"/>
    <s v="GuttenPlans x1367"/>
    <s v="Snapple Diet Tea - Lemon"/>
    <s v="Non Carbonated"/>
    <n v="15184905288"/>
    <s v="Tuesday, May 31, 2022"/>
    <s v="Credit"/>
    <n v="143"/>
    <n v="2.5"/>
    <n v="1"/>
    <n v="143"/>
    <n v="2.5"/>
    <n v="1"/>
    <n v="2.5"/>
    <n v="2.5"/>
    <x v="150"/>
    <s v="Snapple Diet Tea - Lemon"/>
    <s v="Non Carbonated"/>
    <x v="2"/>
    <b v="1"/>
    <n v="2.5"/>
    <n v="1.6666666666666667"/>
    <s v="Snapple Diet Tea "/>
    <s v=" Lemon"/>
    <m/>
    <x v="3"/>
    <s v=" May 31"/>
    <n v="2022"/>
  </r>
  <r>
    <s v="Processed"/>
    <s v="VJ300320692"/>
    <s v="EB Public Library"/>
    <s v="EB Public Library x1380"/>
    <s v="SunChips Multigrain - Salsa"/>
    <s v="Food"/>
    <n v="15185268868"/>
    <s v="Tuesday, May 31, 2022"/>
    <s v="Credit"/>
    <n v="113"/>
    <n v="1.5"/>
    <n v="1"/>
    <n v="113"/>
    <n v="1.5"/>
    <n v="1"/>
    <n v="1.5"/>
    <n v="1.5"/>
    <x v="150"/>
    <s v="SunChips Multigrain - Salsa"/>
    <s v="Food"/>
    <x v="1"/>
    <b v="1"/>
    <n v="1.5"/>
    <n v="1"/>
    <s v="SunChips Multigrain "/>
    <s v=" Salsa"/>
    <m/>
    <x v="3"/>
    <s v=" May 31"/>
    <n v="2022"/>
  </r>
  <r>
    <s v="Processed"/>
    <s v="VJ300320692"/>
    <s v="EB Public Library"/>
    <s v="EB Public Library x1380"/>
    <s v="SunChips Multigrain - Harvest Cheddar"/>
    <s v="Food"/>
    <n v="15185277608"/>
    <s v="Tuesday, May 31, 2022"/>
    <s v="Credit"/>
    <n v="112"/>
    <n v="1.5"/>
    <n v="1"/>
    <n v="112"/>
    <n v="1.5"/>
    <n v="1"/>
    <n v="1.5"/>
    <n v="1.5"/>
    <x v="150"/>
    <s v="SunChips Multigrain - Harvest Cheddar"/>
    <s v="Food"/>
    <x v="1"/>
    <b v="1"/>
    <n v="1.5"/>
    <n v="1"/>
    <s v="SunChips Multigrain "/>
    <s v=" Harvest Cheddar"/>
    <m/>
    <x v="3"/>
    <s v=" May 31"/>
    <n v="2022"/>
  </r>
  <r>
    <s v="Processed"/>
    <s v="VJ300320692"/>
    <s v="EB Public Library"/>
    <s v="EB Public Library x1380"/>
    <s v="SunChips Multigrain - Salsa"/>
    <s v="Food"/>
    <n v="15185419406"/>
    <s v="Tuesday, May 31, 2022"/>
    <s v="Credit"/>
    <n v="113"/>
    <n v="1.5"/>
    <n v="1"/>
    <n v="113"/>
    <n v="1.5"/>
    <n v="1"/>
    <n v="1.5"/>
    <n v="1.5"/>
    <x v="150"/>
    <s v="SunChips Multigrain - Salsa"/>
    <s v="Food"/>
    <x v="1"/>
    <b v="1"/>
    <n v="1.5"/>
    <n v="1"/>
    <s v="SunChips Multigrain "/>
    <s v=" Salsa"/>
    <m/>
    <x v="3"/>
    <s v=" May 31"/>
    <n v="2022"/>
  </r>
  <r>
    <s v="Processed"/>
    <s v="VJ300320692"/>
    <s v="EB Public Library"/>
    <s v="EB Public Library x1380"/>
    <s v="Iberia Coconut Water"/>
    <s v="Non Carbonated"/>
    <n v="15185436652"/>
    <s v="Tuesday, May 31, 2022"/>
    <s v="Credit"/>
    <n v="140"/>
    <n v="2"/>
    <n v="1"/>
    <n v="140"/>
    <n v="2"/>
    <n v="1"/>
    <n v="2"/>
    <n v="2"/>
    <x v="150"/>
    <s v="Iberia Coconut Water"/>
    <s v="Non Carbonated"/>
    <x v="2"/>
    <b v="1"/>
    <n v="2"/>
    <n v="1.3333333333333333"/>
    <s v="Iberia Coconut Water"/>
    <m/>
    <m/>
    <x v="3"/>
    <s v=" May 31"/>
    <n v="2022"/>
  </r>
  <r>
    <s v="Processed"/>
    <s v="VJ300320692"/>
    <s v="EB Public Library"/>
    <s v="EB Public Library x1380"/>
    <s v="Poland Springs Water"/>
    <s v="Water"/>
    <n v="15185715255"/>
    <s v="Tuesday, May 31, 2022"/>
    <s v="Credit"/>
    <n v="144"/>
    <n v="1.5"/>
    <n v="1"/>
    <n v="144"/>
    <n v="1.5"/>
    <n v="1"/>
    <n v="1.5"/>
    <n v="1.5"/>
    <x v="150"/>
    <s v="Poland Springs Water"/>
    <s v="Water"/>
    <x v="3"/>
    <b v="1"/>
    <n v="1.5"/>
    <n v="1"/>
    <s v="Poland Springs Water"/>
    <m/>
    <m/>
    <x v="3"/>
    <s v=" May 31"/>
    <n v="2022"/>
  </r>
  <r>
    <s v="Processed"/>
    <s v="VJ300320609"/>
    <s v="GuttenPlans"/>
    <s v="GuttenPlans x1367"/>
    <s v="KitKat - Crisp Wafers"/>
    <s v="Food"/>
    <n v="15185894676"/>
    <s v="Tuesday, May 31, 2022"/>
    <s v="Credit"/>
    <n v="138"/>
    <n v="2.5"/>
    <n v="1"/>
    <n v="138"/>
    <n v="2.5"/>
    <n v="1"/>
    <n v="2.5"/>
    <n v="5"/>
    <x v="150"/>
    <s v="KitKat - Crisp Wafers"/>
    <s v="Food"/>
    <x v="1"/>
    <b v="1"/>
    <n v="2.5"/>
    <n v="1.6666666666666667"/>
    <s v="KitKat "/>
    <s v=" Crisp Wafers"/>
    <m/>
    <x v="3"/>
    <s v=" May 31"/>
    <n v="2022"/>
  </r>
  <r>
    <s v="Processed"/>
    <s v="VJ300320609"/>
    <s v="GuttenPlans"/>
    <s v="GuttenPlans x1367"/>
    <s v="Snapple Tea - Raspberry"/>
    <s v="Non Carbonated"/>
    <n v="15185894676"/>
    <s v="Tuesday, May 31, 2022"/>
    <s v="Credit"/>
    <n v="147"/>
    <n v="2.5"/>
    <n v="1"/>
    <n v="147"/>
    <n v="2.5"/>
    <n v="1"/>
    <n v="2.5"/>
    <n v="5"/>
    <x v="150"/>
    <s v="Snapple Tea - Raspberry"/>
    <s v="Non Carbonated"/>
    <x v="2"/>
    <b v="1"/>
    <n v="2.5"/>
    <n v="1.6666666666666667"/>
    <s v="Snapple Tea "/>
    <s v=" Raspberry"/>
    <m/>
    <x v="3"/>
    <s v=" May 31"/>
    <n v="2022"/>
  </r>
  <r>
    <s v="Processed"/>
    <s v="VJ300320692"/>
    <s v="EB Public Library"/>
    <s v="EB Public Library x1380"/>
    <s v="Poland Springs Water"/>
    <s v="Water"/>
    <n v="15186045403"/>
    <s v="Tuesday, May 31, 2022"/>
    <s v="Cash"/>
    <n v="144"/>
    <n v="1.5"/>
    <n v="1"/>
    <n v="144"/>
    <n v="1.5"/>
    <n v="1"/>
    <n v="1.5"/>
    <n v="1.5"/>
    <x v="150"/>
    <s v="Poland Springs Water"/>
    <s v="Water"/>
    <x v="3"/>
    <b v="1"/>
    <n v="1.5"/>
    <n v="1"/>
    <s v="Poland Springs Water"/>
    <m/>
    <m/>
    <x v="3"/>
    <s v=" May 31"/>
    <n v="2022"/>
  </r>
  <r>
    <s v="Processed"/>
    <s v="VJ300320686"/>
    <s v="Earle Asphalt"/>
    <s v="Earle Asphalt x1371"/>
    <s v="CheezIt - White Cheddar"/>
    <s v="Food"/>
    <n v="15186155107"/>
    <s v="Tuesday, May 31, 2022"/>
    <s v="Cash"/>
    <n v="124"/>
    <n v="1.5"/>
    <n v="1"/>
    <n v="124"/>
    <n v="1.5"/>
    <n v="1"/>
    <n v="1.5"/>
    <n v="1.5"/>
    <x v="150"/>
    <s v="CheezIt - White Cheddar"/>
    <s v="Food"/>
    <x v="1"/>
    <b v="1"/>
    <n v="1.5"/>
    <n v="1"/>
    <s v="CheezIt "/>
    <s v=" White Cheddar"/>
    <m/>
    <x v="3"/>
    <s v=" May 31"/>
    <n v="2022"/>
  </r>
  <r>
    <s v="Processed"/>
    <s v="VJ300320686"/>
    <s v="Earle Asphalt"/>
    <s v="Earle Asphalt x1371"/>
    <s v="Robert Irvine's - Fit Crunch -  Chocolate Pea"/>
    <s v="Food"/>
    <n v="15186386259"/>
    <s v="Tuesday, May 31, 2022"/>
    <s v="Credit"/>
    <n v="132"/>
    <n v="2"/>
    <n v="1"/>
    <n v="132"/>
    <n v="2"/>
    <n v="1"/>
    <n v="2"/>
    <n v="2"/>
    <x v="150"/>
    <s v="Robert Irvine's - Fit Crunch -  Chocolate Pea"/>
    <s v="Food"/>
    <x v="1"/>
    <b v="1"/>
    <n v="2"/>
    <n v="1.3333333333333333"/>
    <s v="Robert Irvine's "/>
    <s v=" Fit Crunch "/>
    <s v="  Chocolate Pea"/>
    <x v="3"/>
    <s v=" May 31"/>
    <n v="2022"/>
  </r>
  <r>
    <s v="Processed"/>
    <s v="VJ300320692"/>
    <s v="EB Public Library"/>
    <s v="EB Public Library x1380"/>
    <s v="Coca Cola - Zero Sugar"/>
    <s v="Carbonated"/>
    <n v="15186783899"/>
    <s v="Tuesday, May 31, 2022"/>
    <s v="Cash"/>
    <n v="142"/>
    <n v="1.5"/>
    <n v="1"/>
    <n v="142"/>
    <n v="1.5"/>
    <n v="1"/>
    <n v="1.5"/>
    <n v="1.5"/>
    <x v="150"/>
    <s v="Coca Cola - Zero Sugar"/>
    <s v="Carbonated"/>
    <x v="0"/>
    <b v="1"/>
    <n v="1.5"/>
    <n v="1"/>
    <s v="Coca Cola "/>
    <s v=" Zero Sugar"/>
    <m/>
    <x v="3"/>
    <s v=" May 31"/>
    <n v="2022"/>
  </r>
  <r>
    <s v="Processed"/>
    <s v="VJ300320692"/>
    <s v="EB Public Library"/>
    <s v="EB Public Library x1380"/>
    <s v="Poland Springs Water"/>
    <s v="Water"/>
    <n v="15186794440"/>
    <s v="Tuesday, May 31, 2022"/>
    <s v="Cash"/>
    <n v="144"/>
    <n v="1.5"/>
    <n v="1"/>
    <n v="144"/>
    <n v="1.5"/>
    <n v="1"/>
    <n v="1.5"/>
    <n v="1.5"/>
    <x v="150"/>
    <s v="Poland Springs Water"/>
    <s v="Water"/>
    <x v="3"/>
    <b v="1"/>
    <n v="1.5"/>
    <n v="1"/>
    <s v="Poland Springs Water"/>
    <m/>
    <m/>
    <x v="3"/>
    <s v=" May 31"/>
    <n v="2022"/>
  </r>
  <r>
    <s v="Processed"/>
    <s v="VJ300320609"/>
    <s v="GuttenPlans"/>
    <s v="GuttenPlans x1367"/>
    <s v="Nutri Grain Apple Cinnamon"/>
    <s v="Food"/>
    <n v="15186812525"/>
    <s v="Tuesday, May 31, 2022"/>
    <s v="Cash"/>
    <n v="135"/>
    <n v="1.5"/>
    <n v="1"/>
    <n v="135"/>
    <n v="1.5"/>
    <n v="1"/>
    <n v="1.5"/>
    <n v="1.5"/>
    <x v="150"/>
    <s v="Nutri Grain Apple Cinnamon"/>
    <s v="Food"/>
    <x v="1"/>
    <b v="1"/>
    <n v="1.5"/>
    <n v="1"/>
    <s v="Nutri Grain Apple Cinnamon"/>
    <m/>
    <m/>
    <x v="3"/>
    <s v=" May 31"/>
    <n v="2022"/>
  </r>
  <r>
    <s v="Processed"/>
    <s v="VJ300320609"/>
    <s v="GuttenPlans"/>
    <s v="GuttenPlans x1367"/>
    <s v="Ritz Bits Cheese"/>
    <s v="Food"/>
    <n v="15186812549"/>
    <s v="Tuesday, May 31, 2022"/>
    <s v="Cash"/>
    <n v="120"/>
    <n v="1.5"/>
    <n v="1"/>
    <n v="120"/>
    <n v="1.5"/>
    <n v="1"/>
    <n v="1.5"/>
    <n v="1.5"/>
    <x v="150"/>
    <s v="Ritz Bits Cheese"/>
    <s v="Food"/>
    <x v="1"/>
    <b v="1"/>
    <n v="1.5"/>
    <n v="1"/>
    <s v="Ritz Bits Cheese"/>
    <m/>
    <m/>
    <x v="3"/>
    <s v=" May 31"/>
    <n v="2022"/>
  </r>
  <r>
    <s v="Processed"/>
    <s v="VJ300320609"/>
    <s v="GuttenPlans"/>
    <s v="GuttenPlans x1367"/>
    <s v="Snapple Diet Tea - Peach Tea"/>
    <s v="Non Carbonated"/>
    <n v="15186825590"/>
    <s v="Tuesday, May 31, 2022"/>
    <s v="Cash"/>
    <n v="145"/>
    <n v="2.5"/>
    <n v="1"/>
    <n v="145"/>
    <n v="2.5"/>
    <n v="1"/>
    <n v="2.5"/>
    <n v="2.5"/>
    <x v="150"/>
    <s v="Snapple Diet Tea - Peach Tea"/>
    <s v="Non Carbonated"/>
    <x v="2"/>
    <b v="1"/>
    <n v="2.5"/>
    <n v="1.6666666666666667"/>
    <s v="Snapple Diet Tea "/>
    <s v=" Peach Tea"/>
    <m/>
    <x v="3"/>
    <s v=" May 31"/>
    <n v="2022"/>
  </r>
  <r>
    <s v="Processed"/>
    <s v="VJ300320692"/>
    <s v="EB Public Library"/>
    <s v="EB Public Library x1380"/>
    <s v="Oreo Mini"/>
    <s v="Food"/>
    <n v="15186911126"/>
    <s v="Tuesday, May 31, 2022"/>
    <s v="Credit"/>
    <n v="121"/>
    <n v="1.5"/>
    <n v="2"/>
    <n v="121"/>
    <n v="1.5"/>
    <n v="2"/>
    <n v="3"/>
    <n v="4.5"/>
    <x v="150"/>
    <s v="Oreo Mini"/>
    <s v="Food"/>
    <x v="1"/>
    <b v="1"/>
    <n v="1.5"/>
    <n v="1"/>
    <s v="Oreo Mini"/>
    <m/>
    <m/>
    <x v="3"/>
    <s v=" May 31"/>
    <n v="2022"/>
  </r>
  <r>
    <s v="Processed"/>
    <s v="VJ300320692"/>
    <s v="EB Public Library"/>
    <s v="EB Public Library x1380"/>
    <s v="Coca Cola - Zero Sugar"/>
    <s v="Carbonated"/>
    <n v="15186911126"/>
    <s v="Tuesday, May 31, 2022"/>
    <s v="Credit"/>
    <n v="142"/>
    <n v="1.5"/>
    <n v="1"/>
    <n v="142"/>
    <n v="1.5"/>
    <n v="1"/>
    <n v="1.5"/>
    <n v="4.5"/>
    <x v="150"/>
    <s v="Coca Cola - Zero Sugar"/>
    <s v="Carbonated"/>
    <x v="0"/>
    <b v="1"/>
    <n v="1.5"/>
    <n v="1"/>
    <s v="Coca Cola "/>
    <s v=" Zero Sugar"/>
    <m/>
    <x v="3"/>
    <s v=" May 31"/>
    <n v="2022"/>
  </r>
  <r>
    <s v="Processed"/>
    <s v="VJ300320692"/>
    <s v="EB Public Library"/>
    <s v="EB Public Library x1380"/>
    <s v="CheezIt - White Cheddar"/>
    <s v="Food"/>
    <n v="15186923168"/>
    <s v="Tuesday, May 31, 2022"/>
    <s v="Credit"/>
    <n v="124"/>
    <n v="1.25"/>
    <n v="1"/>
    <n v="124"/>
    <n v="1.25"/>
    <n v="1"/>
    <n v="1.25"/>
    <n v="1.25"/>
    <x v="150"/>
    <s v="CheezIt - White Cheddar"/>
    <s v="Food"/>
    <x v="1"/>
    <b v="1"/>
    <n v="1.25"/>
    <n v="0.83333333333333337"/>
    <s v="CheezIt "/>
    <s v=" White Cheddar"/>
    <m/>
    <x v="3"/>
    <s v=" May 31"/>
    <n v="2022"/>
  </r>
  <r>
    <s v="Processed"/>
    <s v="VJ300320692"/>
    <s v="EB Public Library"/>
    <s v="EB Public Library x1380"/>
    <s v="Oreo Single Server 6 ct"/>
    <s v="Food"/>
    <n v="15186975899"/>
    <s v="Tuesday, May 31, 2022"/>
    <s v="Credit"/>
    <n v="138"/>
    <n v="2"/>
    <n v="1"/>
    <n v="138"/>
    <n v="2"/>
    <n v="1"/>
    <n v="2"/>
    <n v="3.5"/>
    <x v="150"/>
    <s v="Oreo Single Server 6 ct"/>
    <s v="Food"/>
    <x v="1"/>
    <b v="1"/>
    <n v="2"/>
    <n v="1.3333333333333333"/>
    <s v="Oreo Single Server 6 ct"/>
    <m/>
    <m/>
    <x v="3"/>
    <s v=" May 31"/>
    <n v="2022"/>
  </r>
  <r>
    <s v="Processed"/>
    <s v="VJ300320692"/>
    <s v="EB Public Library"/>
    <s v="EB Public Library x1380"/>
    <s v="SunChips Multigrain - Harvest Cheddar"/>
    <s v="Food"/>
    <n v="15186975899"/>
    <s v="Tuesday, May 31, 2022"/>
    <s v="Credit"/>
    <n v="112"/>
    <n v="1.5"/>
    <n v="1"/>
    <n v="112"/>
    <n v="1.5"/>
    <n v="1"/>
    <n v="1.5"/>
    <n v="3.5"/>
    <x v="150"/>
    <s v="SunChips Multigrain - Harvest Cheddar"/>
    <s v="Food"/>
    <x v="1"/>
    <b v="1"/>
    <n v="1.5"/>
    <n v="1"/>
    <s v="SunChips Multigrain "/>
    <s v=" Harvest Cheddar"/>
    <m/>
    <x v="3"/>
    <s v=" May 31"/>
    <n v="2022"/>
  </r>
  <r>
    <s v="Processed"/>
    <s v="VJ300320609"/>
    <s v="GuttenPlans"/>
    <s v="GuttenPlans x1367"/>
    <s v="Monster Energy Original"/>
    <s v="Carbonated"/>
    <n v="15187501381"/>
    <s v="Tuesday, May 31, 2022"/>
    <s v="Credit"/>
    <n v="146"/>
    <n v="3"/>
    <n v="1"/>
    <n v="146"/>
    <n v="3"/>
    <n v="1"/>
    <n v="3"/>
    <n v="3"/>
    <x v="150"/>
    <s v="Monster Energy Original"/>
    <s v="Carbonated"/>
    <x v="0"/>
    <b v="1"/>
    <n v="3"/>
    <n v="2"/>
    <s v="Monster Energy Original"/>
    <m/>
    <m/>
    <x v="3"/>
    <s v=" May 31"/>
    <n v="2022"/>
  </r>
  <r>
    <s v="Processed"/>
    <s v="VJ300320692"/>
    <s v="EB Public Library"/>
    <s v="EB Public Library x1380"/>
    <s v="Lenny &amp; Larrys - Chocolate Chip"/>
    <s v="Food"/>
    <n v="15187921619"/>
    <s v="Tuesday, May 31, 2022"/>
    <s v="Cash"/>
    <n v="158"/>
    <n v="2"/>
    <n v="1"/>
    <n v="158"/>
    <n v="2"/>
    <n v="1"/>
    <n v="2"/>
    <n v="2"/>
    <x v="150"/>
    <s v="Lenny &amp; Larrys - Chocolate Chip"/>
    <s v="Food"/>
    <x v="1"/>
    <b v="1"/>
    <n v="2"/>
    <n v="1.3333333333333333"/>
    <s v="Lenny &amp; Larrys "/>
    <s v=" Chocolate Chip"/>
    <m/>
    <x v="3"/>
    <s v=" May 31"/>
    <n v="2022"/>
  </r>
  <r>
    <s v="Processed"/>
    <s v="VJ300320609"/>
    <s v="GuttenPlans"/>
    <s v="GuttenPlans x1367"/>
    <s v="Ritz Bits Cheese"/>
    <s v="Food"/>
    <n v="15187985114"/>
    <s v="Tuesday, May 31, 2022"/>
    <s v="Cash"/>
    <n v="120"/>
    <n v="1.5"/>
    <n v="1"/>
    <n v="120"/>
    <n v="1.5"/>
    <n v="1"/>
    <n v="1.5"/>
    <n v="1.5"/>
    <x v="150"/>
    <s v="Ritz Bits Cheese"/>
    <s v="Food"/>
    <x v="1"/>
    <b v="1"/>
    <n v="1.5"/>
    <n v="1"/>
    <s v="Ritz Bits Cheese"/>
    <m/>
    <m/>
    <x v="3"/>
    <s v=" May 31"/>
    <n v="2022"/>
  </r>
  <r>
    <s v="Processed"/>
    <s v="VJ300320692"/>
    <s v="EB Public Library"/>
    <s v="EB Public Library x1380"/>
    <s v="Starbucks Doubleshot Energy - Coffee"/>
    <m/>
    <n v="15190243546"/>
    <s v="Wednesday, June 1, 2022"/>
    <s v="Cash"/>
    <n v="146"/>
    <n v="3.5"/>
    <n v="1"/>
    <n v="146"/>
    <n v="3.5"/>
    <n v="1"/>
    <n v="3.5"/>
    <n v="3.5"/>
    <x v="151"/>
    <s v="Starbucks Doubleshot Energy - Coffee"/>
    <s v="Cell is Blank - Dis-regard"/>
    <x v="5"/>
    <b v="1"/>
    <n v="3.5"/>
    <n v="2.3333333333333335"/>
    <s v="Starbucks Doubleshot Energy "/>
    <s v=" Coffee"/>
    <m/>
    <x v="4"/>
    <s v=" June 1"/>
    <n v="2022"/>
  </r>
  <r>
    <s v="Processed"/>
    <s v="VJ300320692"/>
    <s v="EB Public Library"/>
    <s v="EB Public Library x1380"/>
    <s v="SunChips Multigrain - Salsa"/>
    <s v="Food"/>
    <n v="15190261451"/>
    <s v="Wednesday, June 1, 2022"/>
    <s v="Cash"/>
    <n v="113"/>
    <n v="1.5"/>
    <n v="1"/>
    <n v="113"/>
    <n v="1.5"/>
    <n v="1"/>
    <n v="1.5"/>
    <n v="1.5"/>
    <x v="151"/>
    <s v="SunChips Multigrain - Salsa"/>
    <s v="Food"/>
    <x v="1"/>
    <b v="1"/>
    <n v="1.5"/>
    <n v="1"/>
    <s v="SunChips Multigrain "/>
    <s v=" Salsa"/>
    <m/>
    <x v="4"/>
    <s v=" June 1"/>
    <n v="2022"/>
  </r>
  <r>
    <s v="Processed"/>
    <s v="VJ300205292"/>
    <s v="Brunswick Sq Mall"/>
    <s v="BSQ Mall x1364 - Zales"/>
    <s v="Pop Corners - Sea Salt"/>
    <s v="Food"/>
    <n v="15190350247"/>
    <s v="Wednesday, June 1, 2022"/>
    <s v="Cash"/>
    <n v="110"/>
    <n v="1.5"/>
    <n v="1"/>
    <n v="110"/>
    <n v="1.5"/>
    <n v="1"/>
    <n v="1.5"/>
    <n v="1.5"/>
    <x v="151"/>
    <s v="Pop Corners - Sea Salt"/>
    <s v="Food"/>
    <x v="1"/>
    <b v="1"/>
    <n v="1.5"/>
    <n v="1"/>
    <s v="Pop Corners "/>
    <s v=" Sea Salt"/>
    <m/>
    <x v="4"/>
    <s v=" June 1"/>
    <n v="2022"/>
  </r>
  <r>
    <s v="Processed"/>
    <s v="VJ300205292"/>
    <s v="Brunswick Sq Mall"/>
    <s v="BSQ Mall x1364 - Zales"/>
    <s v="SunChips Multigrain - Original"/>
    <s v="Food"/>
    <n v="15190357788"/>
    <s v="Wednesday, June 1, 2022"/>
    <s v="Cash"/>
    <n v="112"/>
    <n v="1.5"/>
    <n v="1"/>
    <n v="112"/>
    <n v="1.5"/>
    <n v="1"/>
    <n v="1.5"/>
    <n v="1.5"/>
    <x v="151"/>
    <s v="SunChips Multigrain - Original"/>
    <s v="Food"/>
    <x v="1"/>
    <b v="1"/>
    <n v="1.5"/>
    <n v="1"/>
    <s v="SunChips Multigrain "/>
    <s v=" Original"/>
    <m/>
    <x v="4"/>
    <s v=" June 1"/>
    <n v="2022"/>
  </r>
  <r>
    <s v="Processed"/>
    <s v="VJ300205292"/>
    <s v="Brunswick Sq Mall"/>
    <s v="BSQ Mall x1364 - Zales"/>
    <s v="Oreo Mini"/>
    <s v="Food"/>
    <n v="15190744480"/>
    <s v="Wednesday, June 1, 2022"/>
    <s v="Cash"/>
    <n v="121"/>
    <n v="1.5"/>
    <n v="1"/>
    <n v="121"/>
    <n v="1.5"/>
    <n v="1"/>
    <n v="1.5"/>
    <n v="1.5"/>
    <x v="151"/>
    <s v="Oreo Mini"/>
    <s v="Food"/>
    <x v="1"/>
    <b v="1"/>
    <n v="1.5"/>
    <n v="1"/>
    <s v="Oreo Mini"/>
    <m/>
    <m/>
    <x v="4"/>
    <s v=" June 1"/>
    <n v="2022"/>
  </r>
  <r>
    <s v="Processed"/>
    <s v="VJ300205292"/>
    <s v="Brunswick Sq Mall"/>
    <s v="BSQ Mall x1364 - Zales"/>
    <s v="CheezIt - Cheddar Sour Cream and Onion"/>
    <s v="Food"/>
    <n v="15190622412"/>
    <s v="Wednesday, June 1, 2022"/>
    <s v="Cash"/>
    <n v="120"/>
    <n v="1.5"/>
    <n v="1"/>
    <n v="120"/>
    <n v="1.5"/>
    <n v="1"/>
    <n v="1.5"/>
    <n v="1.5"/>
    <x v="151"/>
    <s v="CheezIt - Cheddar Sour Cream and Onion"/>
    <s v="Food"/>
    <x v="1"/>
    <b v="1"/>
    <n v="1.5"/>
    <n v="1"/>
    <s v="CheezIt "/>
    <s v=" Cheddar Sour Cream and Onion"/>
    <m/>
    <x v="4"/>
    <s v=" June 1"/>
    <n v="2022"/>
  </r>
  <r>
    <s v="Processed"/>
    <s v="VJ300320686"/>
    <s v="Earle Asphalt"/>
    <s v="Earle Asphalt x1371"/>
    <s v="Kinder - Bueno - Crispy Creamy Chocolate"/>
    <s v="Food"/>
    <n v="15190975600"/>
    <s v="Wednesday, June 1, 2022"/>
    <s v="Credit"/>
    <n v="139"/>
    <n v="2"/>
    <n v="1"/>
    <n v="139"/>
    <n v="2"/>
    <n v="1"/>
    <n v="2"/>
    <n v="2"/>
    <x v="151"/>
    <s v="Kinder - Bueno - Crispy Creamy Chocolate"/>
    <s v="Food"/>
    <x v="1"/>
    <b v="1"/>
    <n v="2"/>
    <n v="1.3333333333333333"/>
    <s v="Kinder "/>
    <s v=" Bueno "/>
    <s v=" Crispy Creamy Chocolate"/>
    <x v="4"/>
    <s v=" June 1"/>
    <n v="2022"/>
  </r>
  <r>
    <s v="Processed"/>
    <s v="VJ300320692"/>
    <s v="EB Public Library"/>
    <s v="EB Public Library x1380"/>
    <s v="Red Bull - Energy Drink - Sugar Free"/>
    <s v="Carbonated"/>
    <n v="15191109897"/>
    <s v="Wednesday, June 1, 2022"/>
    <s v="Credit"/>
    <n v="148"/>
    <n v="3.5"/>
    <n v="1"/>
    <n v="148"/>
    <n v="3.5"/>
    <n v="1"/>
    <n v="3.5"/>
    <n v="3.5"/>
    <x v="151"/>
    <s v="Red Bull - Energy Drink - Sugar Free"/>
    <s v="Carbonated"/>
    <x v="0"/>
    <b v="1"/>
    <n v="3.5"/>
    <n v="2.3333333333333335"/>
    <s v="Red Bull "/>
    <s v=" Energy Drink "/>
    <s v=" Sugar Free"/>
    <x v="4"/>
    <s v=" June 1"/>
    <n v="2022"/>
  </r>
  <r>
    <s v="Processed"/>
    <s v="VJ300320692"/>
    <s v="EB Public Library"/>
    <s v="EB Public Library x1380"/>
    <s v="Goldfish Baked - Cheddar"/>
    <s v="Food"/>
    <n v="15191117186"/>
    <s v="Wednesday, June 1, 2022"/>
    <s v="Credit"/>
    <n v="122"/>
    <n v="1.25"/>
    <n v="1"/>
    <n v="122"/>
    <n v="1.25"/>
    <n v="1"/>
    <n v="1.25"/>
    <n v="1.25"/>
    <x v="151"/>
    <s v="Goldfish Baked - Cheddar"/>
    <s v="Food"/>
    <x v="1"/>
    <b v="1"/>
    <n v="1.25"/>
    <n v="0.83333333333333337"/>
    <s v="Goldfish Baked "/>
    <s v=" Cheddar"/>
    <m/>
    <x v="4"/>
    <s v=" June 1"/>
    <n v="2022"/>
  </r>
  <r>
    <s v="Processed"/>
    <s v="VJ300320686"/>
    <s v="Earle Asphalt"/>
    <s v="Earle Asphalt x1371"/>
    <s v="Miss Vickie's Potato Chip - Smokehouse BBQ"/>
    <s v="Food"/>
    <n v="15191330541"/>
    <s v="Wednesday, June 1, 2022"/>
    <s v="Cash"/>
    <n v="111"/>
    <n v="1.5"/>
    <n v="1"/>
    <n v="111"/>
    <n v="1.5"/>
    <n v="1"/>
    <n v="1.5"/>
    <n v="1.5"/>
    <x v="151"/>
    <s v="Miss Vickie's Potato Chip - Smokehouse BBQ"/>
    <s v="Food"/>
    <x v="1"/>
    <b v="1"/>
    <n v="1.5"/>
    <n v="1"/>
    <s v="Miss Vickie's Potato Chip "/>
    <s v=" Smokehouse BBQ"/>
    <m/>
    <x v="4"/>
    <s v=" June 1"/>
    <n v="2022"/>
  </r>
  <r>
    <s v="Processed"/>
    <s v="VJ300320609"/>
    <s v="GuttenPlans"/>
    <s v="GuttenPlans x1367"/>
    <s v="KitKat - Crisp Wafers"/>
    <s v="Food"/>
    <n v="15191404825"/>
    <s v="Wednesday, June 1, 2022"/>
    <s v="Credit"/>
    <n v="134"/>
    <n v="2"/>
    <n v="1"/>
    <n v="134"/>
    <n v="2"/>
    <n v="1"/>
    <n v="2"/>
    <n v="4.5"/>
    <x v="151"/>
    <s v="KitKat - Crisp Wafers"/>
    <s v="Food"/>
    <x v="1"/>
    <b v="1"/>
    <n v="2"/>
    <n v="1.3333333333333333"/>
    <s v="KitKat "/>
    <s v=" Crisp Wafers"/>
    <m/>
    <x v="4"/>
    <s v=" June 1"/>
    <n v="2022"/>
  </r>
  <r>
    <s v="Processed"/>
    <s v="VJ300320609"/>
    <s v="GuttenPlans"/>
    <s v="GuttenPlans x1367"/>
    <s v="Snapple Tea - Raspberry"/>
    <s v="Non Carbonated"/>
    <n v="15191404825"/>
    <s v="Wednesday, June 1, 2022"/>
    <s v="Credit"/>
    <n v="147"/>
    <n v="2.5"/>
    <n v="1"/>
    <n v="147"/>
    <n v="2.5"/>
    <n v="1"/>
    <n v="2.5"/>
    <n v="4.5"/>
    <x v="151"/>
    <s v="Snapple Tea - Raspberry"/>
    <s v="Non Carbonated"/>
    <x v="2"/>
    <b v="1"/>
    <n v="2.5"/>
    <n v="1.6666666666666667"/>
    <s v="Snapple Tea "/>
    <s v=" Raspberry"/>
    <m/>
    <x v="4"/>
    <s v=" June 1"/>
    <n v="2022"/>
  </r>
  <r>
    <s v="Processed"/>
    <s v="VJ300320692"/>
    <s v="EB Public Library"/>
    <s v="EB Public Library x1380"/>
    <s v="Kinder - Bueno - Crispy Creamy Chocolate"/>
    <s v="Food"/>
    <n v="15191979079"/>
    <s v="Wednesday, June 1, 2022"/>
    <s v="Cash"/>
    <n v="135"/>
    <n v="2"/>
    <n v="1"/>
    <n v="135"/>
    <n v="2"/>
    <n v="1"/>
    <n v="2"/>
    <n v="2"/>
    <x v="151"/>
    <s v="Kinder - Bueno - Crispy Creamy Chocolate"/>
    <s v="Food"/>
    <x v="1"/>
    <b v="1"/>
    <n v="2"/>
    <n v="1.3333333333333333"/>
    <s v="Kinder "/>
    <s v=" Bueno "/>
    <s v=" Crispy Creamy Chocolate"/>
    <x v="4"/>
    <s v=" June 1"/>
    <n v="2022"/>
  </r>
  <r>
    <s v="Processed"/>
    <s v="VJ300320692"/>
    <s v="EB Public Library"/>
    <s v="EB Public Library x1380"/>
    <s v="Belvita Snack Packs - Blueberry"/>
    <s v="Food"/>
    <n v="15191979270"/>
    <s v="Wednesday, June 1, 2022"/>
    <s v="Credit"/>
    <n v="125"/>
    <n v="1.25"/>
    <n v="1"/>
    <n v="125"/>
    <n v="1.25"/>
    <n v="1"/>
    <n v="1.25"/>
    <n v="1.25"/>
    <x v="151"/>
    <s v="Belvita Snack Packs - Blueberry"/>
    <s v="Food"/>
    <x v="1"/>
    <b v="1"/>
    <n v="1.25"/>
    <n v="0.83333333333333337"/>
    <s v="Belvita Snack Packs "/>
    <s v=" Blueberry"/>
    <m/>
    <x v="4"/>
    <s v=" June 1"/>
    <n v="2022"/>
  </r>
  <r>
    <s v="Processed"/>
    <s v="VJ300320609"/>
    <s v="GuttenPlans"/>
    <s v="GuttenPlans x1367"/>
    <s v="Snapple Tea - Raspberry"/>
    <s v="Non Carbonated"/>
    <n v="15191991604"/>
    <s v="Wednesday, June 1, 2022"/>
    <s v="Cash"/>
    <n v="147"/>
    <n v="2.5"/>
    <n v="1"/>
    <n v="147"/>
    <n v="2.5"/>
    <n v="1"/>
    <n v="2.5"/>
    <n v="2.5"/>
    <x v="151"/>
    <s v="Snapple Tea - Raspberry"/>
    <s v="Non Carbonated"/>
    <x v="2"/>
    <b v="1"/>
    <n v="2.5"/>
    <n v="1.6666666666666667"/>
    <s v="Snapple Tea "/>
    <s v=" Raspberry"/>
    <m/>
    <x v="4"/>
    <s v=" June 1"/>
    <n v="2022"/>
  </r>
  <r>
    <s v="Processed"/>
    <s v="VJ300320609"/>
    <s v="GuttenPlans"/>
    <s v="GuttenPlans x1367"/>
    <s v="Snapple Diet Tea - Lemon"/>
    <s v="Non Carbonated"/>
    <n v="15191998871"/>
    <s v="Wednesday, June 1, 2022"/>
    <s v="Cash"/>
    <n v="143"/>
    <n v="2.5"/>
    <n v="1"/>
    <n v="143"/>
    <n v="2.5"/>
    <n v="1"/>
    <n v="2.5"/>
    <n v="2.5"/>
    <x v="151"/>
    <s v="Snapple Diet Tea - Lemon"/>
    <s v="Non Carbonated"/>
    <x v="2"/>
    <b v="1"/>
    <n v="2.5"/>
    <n v="1.6666666666666667"/>
    <s v="Snapple Diet Tea "/>
    <s v=" Lemon"/>
    <m/>
    <x v="4"/>
    <s v=" June 1"/>
    <n v="2022"/>
  </r>
  <r>
    <s v="Processed"/>
    <s v="VJ300320692"/>
    <s v="EB Public Library"/>
    <s v="EB Public Library x1380"/>
    <s v="CheezIt - White Cheddar"/>
    <s v="Food"/>
    <n v="15192145437"/>
    <s v="Wednesday, June 1, 2022"/>
    <s v="Cash"/>
    <n v="124"/>
    <n v="1.25"/>
    <n v="1"/>
    <n v="124"/>
    <n v="1.25"/>
    <n v="1"/>
    <n v="1.25"/>
    <n v="1.25"/>
    <x v="151"/>
    <s v="CheezIt - White Cheddar"/>
    <s v="Food"/>
    <x v="1"/>
    <b v="1"/>
    <n v="1.25"/>
    <n v="0.83333333333333337"/>
    <s v="CheezIt "/>
    <s v=" White Cheddar"/>
    <m/>
    <x v="4"/>
    <s v=" June 1"/>
    <n v="2022"/>
  </r>
  <r>
    <s v="Processed"/>
    <s v="VJ300320692"/>
    <s v="EB Public Library"/>
    <s v="EB Public Library x1380"/>
    <s v="Pop Corners - Kettle Corn"/>
    <s v="Food"/>
    <n v="15192146878"/>
    <s v="Wednesday, June 1, 2022"/>
    <s v="Cash"/>
    <n v="110"/>
    <n v="1.5"/>
    <n v="1"/>
    <n v="110"/>
    <n v="1.5"/>
    <n v="1"/>
    <n v="1.5"/>
    <n v="1.5"/>
    <x v="151"/>
    <s v="Pop Corners - Kettle Corn"/>
    <s v="Food"/>
    <x v="1"/>
    <b v="1"/>
    <n v="1.5"/>
    <n v="1"/>
    <s v="Pop Corners "/>
    <s v=" Kettle Corn"/>
    <m/>
    <x v="4"/>
    <s v=" June 1"/>
    <n v="2022"/>
  </r>
  <r>
    <s v="Processed"/>
    <s v="VJ300320692"/>
    <s v="EB Public Library"/>
    <s v="EB Public Library x1380"/>
    <s v="CheezIt - White Cheddar"/>
    <s v="Food"/>
    <n v="15192154246"/>
    <s v="Wednesday, June 1, 2022"/>
    <s v="Cash"/>
    <n v="124"/>
    <n v="1.25"/>
    <n v="1"/>
    <n v="124"/>
    <n v="1.25"/>
    <n v="1"/>
    <n v="1.25"/>
    <n v="1.25"/>
    <x v="151"/>
    <s v="CheezIt - White Cheddar"/>
    <s v="Food"/>
    <x v="1"/>
    <b v="1"/>
    <n v="1.25"/>
    <n v="0.83333333333333337"/>
    <s v="CheezIt "/>
    <s v=" White Cheddar"/>
    <m/>
    <x v="4"/>
    <s v=" June 1"/>
    <n v="2022"/>
  </r>
  <r>
    <s v="Processed"/>
    <s v="VJ300320692"/>
    <s v="EB Public Library"/>
    <s v="EB Public Library x1380"/>
    <s v="Snapple Diet Tea - Lemon"/>
    <s v="Non Carbonated"/>
    <n v="15192159754"/>
    <s v="Wednesday, June 1, 2022"/>
    <s v="Cash"/>
    <n v="143"/>
    <n v="2.5"/>
    <n v="1"/>
    <n v="143"/>
    <n v="2.5"/>
    <n v="1"/>
    <n v="2.5"/>
    <n v="2.5"/>
    <x v="151"/>
    <s v="Snapple Diet Tea - Lemon"/>
    <s v="Non Carbonated"/>
    <x v="2"/>
    <b v="1"/>
    <n v="2.5"/>
    <n v="1.6666666666666667"/>
    <s v="Snapple Diet Tea "/>
    <s v=" Lemon"/>
    <m/>
    <x v="4"/>
    <s v=" June 1"/>
    <n v="2022"/>
  </r>
  <r>
    <s v="Processed"/>
    <s v="VJ300320692"/>
    <s v="EB Public Library"/>
    <s v="EB Public Library x1380"/>
    <s v="Pop Corners - Kettle Corn"/>
    <s v="Food"/>
    <n v="15192161743"/>
    <s v="Wednesday, June 1, 2022"/>
    <s v="Cash"/>
    <n v="110"/>
    <n v="1.5"/>
    <n v="1"/>
    <n v="110"/>
    <n v="1.5"/>
    <n v="1"/>
    <n v="1.5"/>
    <n v="1.5"/>
    <x v="151"/>
    <s v="Pop Corners - Kettle Corn"/>
    <s v="Food"/>
    <x v="1"/>
    <b v="1"/>
    <n v="1.5"/>
    <n v="1"/>
    <s v="Pop Corners "/>
    <s v=" Kettle Corn"/>
    <m/>
    <x v="4"/>
    <s v=" June 1"/>
    <n v="2022"/>
  </r>
  <r>
    <s v="Processed"/>
    <s v="VJ300320692"/>
    <s v="EB Public Library"/>
    <s v="EB Public Library x1380"/>
    <s v="Snapple Diet Tea - Lemon"/>
    <s v="Non Carbonated"/>
    <n v="15192169569"/>
    <s v="Wednesday, June 1, 2022"/>
    <s v="Cash"/>
    <n v="143"/>
    <n v="2.5"/>
    <n v="1"/>
    <n v="143"/>
    <n v="2.5"/>
    <n v="1"/>
    <n v="2.5"/>
    <n v="2.5"/>
    <x v="151"/>
    <s v="Snapple Diet Tea - Lemon"/>
    <s v="Non Carbonated"/>
    <x v="2"/>
    <b v="1"/>
    <n v="2.5"/>
    <n v="1.6666666666666667"/>
    <s v="Snapple Diet Tea "/>
    <s v=" Lemon"/>
    <m/>
    <x v="4"/>
    <s v=" June 1"/>
    <n v="2022"/>
  </r>
  <r>
    <s v="Processed"/>
    <s v="VJ300320692"/>
    <s v="EB Public Library"/>
    <s v="EB Public Library x1380"/>
    <s v="Poland Springs Water"/>
    <s v="Water"/>
    <n v="15192175335"/>
    <s v="Wednesday, June 1, 2022"/>
    <s v="Cash"/>
    <n v="144"/>
    <n v="1.5"/>
    <n v="1"/>
    <n v="144"/>
    <n v="1.5"/>
    <n v="1"/>
    <n v="1.5"/>
    <n v="1.5"/>
    <x v="151"/>
    <s v="Poland Springs Water"/>
    <s v="Water"/>
    <x v="3"/>
    <b v="1"/>
    <n v="1.5"/>
    <n v="1"/>
    <s v="Poland Springs Water"/>
    <m/>
    <m/>
    <x v="4"/>
    <s v=" June 1"/>
    <n v="2022"/>
  </r>
  <r>
    <s v="Processed"/>
    <s v="VJ300320692"/>
    <s v="EB Public Library"/>
    <s v="EB Public Library x1380"/>
    <s v="CheezIt - White Cheddar"/>
    <s v="Food"/>
    <n v="15192248782"/>
    <s v="Wednesday, June 1, 2022"/>
    <s v="Cash"/>
    <n v="124"/>
    <n v="1.25"/>
    <n v="1"/>
    <n v="124"/>
    <n v="1.25"/>
    <n v="1"/>
    <n v="1.25"/>
    <n v="1.25"/>
    <x v="151"/>
    <s v="CheezIt - White Cheddar"/>
    <s v="Food"/>
    <x v="1"/>
    <b v="1"/>
    <n v="1.25"/>
    <n v="0.83333333333333337"/>
    <s v="CheezIt "/>
    <s v=" White Cheddar"/>
    <m/>
    <x v="4"/>
    <s v=" June 1"/>
    <n v="2022"/>
  </r>
  <r>
    <s v="Processed"/>
    <s v="VJ300320692"/>
    <s v="EB Public Library"/>
    <s v="EB Public Library x1380"/>
    <s v="SunChips Multigrain - Harvest Cheddar"/>
    <s v="Food"/>
    <n v="15192439378"/>
    <s v="Wednesday, June 1, 2022"/>
    <s v="Cash"/>
    <n v="112"/>
    <n v="1.5"/>
    <n v="1"/>
    <n v="112"/>
    <n v="1.5"/>
    <n v="1"/>
    <n v="1.5"/>
    <n v="1.5"/>
    <x v="151"/>
    <s v="SunChips Multigrain - Harvest Cheddar"/>
    <s v="Food"/>
    <x v="1"/>
    <b v="1"/>
    <n v="1.5"/>
    <n v="1"/>
    <s v="SunChips Multigrain "/>
    <s v=" Harvest Cheddar"/>
    <m/>
    <x v="4"/>
    <s v=" June 1"/>
    <n v="2022"/>
  </r>
  <r>
    <s v="Processed"/>
    <s v="VJ300320686"/>
    <s v="Earle Asphalt"/>
    <s v="Earle Asphalt x1371"/>
    <s v="Miss Vickie's Potato Chip - Jalapeno"/>
    <s v="Food"/>
    <n v="15192531844"/>
    <s v="Wednesday, June 1, 2022"/>
    <s v="Credit"/>
    <n v="113"/>
    <n v="1.5"/>
    <n v="1"/>
    <n v="113"/>
    <n v="1.5"/>
    <n v="1"/>
    <n v="1.5"/>
    <n v="1.5"/>
    <x v="151"/>
    <s v="Miss Vickie's Potato Chip - Jalapeno"/>
    <s v="Food"/>
    <x v="1"/>
    <b v="1"/>
    <n v="1.5"/>
    <n v="1"/>
    <s v="Miss Vickie's Potato Chip "/>
    <s v=" Jalapeno"/>
    <m/>
    <x v="4"/>
    <s v=" June 1"/>
    <n v="2022"/>
  </r>
  <r>
    <s v="Processed"/>
    <s v="VJ300320609"/>
    <s v="GuttenPlans"/>
    <s v="GuttenPlans x1367"/>
    <s v="Cheetos Flaming Hot Limon Crunchy"/>
    <s v="Food"/>
    <n v="15192550015"/>
    <s v="Wednesday, June 1, 2022"/>
    <s v="Cash"/>
    <n v="121"/>
    <n v="2"/>
    <n v="1"/>
    <n v="121"/>
    <n v="2"/>
    <n v="1"/>
    <n v="2"/>
    <n v="2"/>
    <x v="151"/>
    <s v="Cheetos Flaming Hot Limon Crunchy"/>
    <s v="Food"/>
    <x v="1"/>
    <b v="1"/>
    <n v="2"/>
    <n v="1.3333333333333333"/>
    <s v="Cheetos Flaming Hot Limon Crunchy"/>
    <m/>
    <m/>
    <x v="4"/>
    <s v=" June 1"/>
    <n v="2022"/>
  </r>
  <r>
    <s v="Processed"/>
    <s v="VJ300320692"/>
    <s v="EB Public Library"/>
    <s v="EB Public Library x1380"/>
    <s v="Snapple Diet Tea - Lemon"/>
    <s v="Non Carbonated"/>
    <n v="15192780323"/>
    <s v="Wednesday, June 1, 2022"/>
    <s v="Cash"/>
    <n v="143"/>
    <n v="2.5"/>
    <n v="1"/>
    <n v="143"/>
    <n v="2.5"/>
    <n v="1"/>
    <n v="2.5"/>
    <n v="2.5"/>
    <x v="151"/>
    <s v="Snapple Diet Tea - Lemon"/>
    <s v="Non Carbonated"/>
    <x v="2"/>
    <b v="1"/>
    <n v="2.5"/>
    <n v="1.6666666666666667"/>
    <s v="Snapple Diet Tea "/>
    <s v=" Lemon"/>
    <m/>
    <x v="4"/>
    <s v=" June 1"/>
    <n v="2022"/>
  </r>
  <r>
    <s v="Processed"/>
    <s v="VJ300320692"/>
    <s v="EB Public Library"/>
    <s v="EB Public Library x1380"/>
    <s v="Oreo Mini - Go Paks"/>
    <m/>
    <n v="15192785062"/>
    <s v="Wednesday, June 1, 2022"/>
    <s v="Cash"/>
    <n v="152"/>
    <n v="4"/>
    <n v="1"/>
    <n v="152"/>
    <n v="4"/>
    <n v="1"/>
    <n v="4"/>
    <n v="4"/>
    <x v="151"/>
    <s v="Oreo Mini - Go Paks"/>
    <s v="Cell is Blank - Dis-regard"/>
    <x v="1"/>
    <b v="1"/>
    <n v="4"/>
    <n v="2.6666666666666665"/>
    <s v="Oreo Mini "/>
    <s v=" Go Paks"/>
    <m/>
    <x v="4"/>
    <s v=" June 1"/>
    <n v="2022"/>
  </r>
  <r>
    <s v="Processed"/>
    <s v="VJ300320692"/>
    <s v="EB Public Library"/>
    <s v="EB Public Library x1380"/>
    <s v="SunChips Multigrain - Harvest Cheddar"/>
    <s v="Food"/>
    <n v="15192786206"/>
    <s v="Wednesday, June 1, 2022"/>
    <s v="Cash"/>
    <n v="112"/>
    <n v="1.5"/>
    <n v="1"/>
    <n v="112"/>
    <n v="1.5"/>
    <n v="1"/>
    <n v="1.5"/>
    <n v="1.5"/>
    <x v="151"/>
    <s v="SunChips Multigrain - Harvest Cheddar"/>
    <s v="Food"/>
    <x v="1"/>
    <b v="1"/>
    <n v="1.5"/>
    <n v="1"/>
    <s v="SunChips Multigrain "/>
    <s v=" Harvest Cheddar"/>
    <m/>
    <x v="4"/>
    <s v=" June 1"/>
    <n v="2022"/>
  </r>
  <r>
    <s v="Processed"/>
    <s v="VJ300320692"/>
    <s v="EB Public Library"/>
    <s v="EB Public Library x1380"/>
    <s v="SunChips Multigrain - Salsa"/>
    <s v="Food"/>
    <n v="15192788036"/>
    <s v="Wednesday, June 1, 2022"/>
    <s v="Cash"/>
    <n v="113"/>
    <n v="1.5"/>
    <n v="1"/>
    <n v="113"/>
    <n v="1.5"/>
    <n v="1"/>
    <n v="1.5"/>
    <n v="1.5"/>
    <x v="151"/>
    <s v="SunChips Multigrain - Salsa"/>
    <s v="Food"/>
    <x v="1"/>
    <b v="1"/>
    <n v="1.5"/>
    <n v="1"/>
    <s v="SunChips Multigrain "/>
    <s v=" Salsa"/>
    <m/>
    <x v="4"/>
    <s v=" June 1"/>
    <n v="2022"/>
  </r>
  <r>
    <s v="Processed"/>
    <s v="VJ300320692"/>
    <s v="EB Public Library"/>
    <s v="EB Public Library x1380"/>
    <s v="Poland Springs Water"/>
    <s v="Water"/>
    <n v="15192888422"/>
    <s v="Wednesday, June 1, 2022"/>
    <s v="Credit"/>
    <n v="144"/>
    <n v="1.5"/>
    <n v="1"/>
    <n v="144"/>
    <n v="1.5"/>
    <n v="1"/>
    <n v="1.5"/>
    <n v="1.5"/>
    <x v="151"/>
    <s v="Poland Springs Water"/>
    <s v="Water"/>
    <x v="3"/>
    <b v="1"/>
    <n v="1.5"/>
    <n v="1"/>
    <s v="Poland Springs Water"/>
    <m/>
    <m/>
    <x v="4"/>
    <s v=" June 1"/>
    <n v="2022"/>
  </r>
  <r>
    <s v="Processed"/>
    <s v="VJ300320692"/>
    <s v="EB Public Library"/>
    <s v="EB Public Library x1380"/>
    <s v="Kinder - Bueno - Crispy Creamy Chocolate"/>
    <s v="Food"/>
    <n v="15192941165"/>
    <s v="Wednesday, June 1, 2022"/>
    <s v="Cash"/>
    <n v="135"/>
    <n v="2"/>
    <n v="1"/>
    <n v="135"/>
    <n v="2"/>
    <n v="1"/>
    <n v="2"/>
    <n v="2"/>
    <x v="151"/>
    <s v="Kinder - Bueno - Crispy Creamy Chocolate"/>
    <s v="Food"/>
    <x v="1"/>
    <b v="1"/>
    <n v="2"/>
    <n v="1.3333333333333333"/>
    <s v="Kinder "/>
    <s v=" Bueno "/>
    <s v=" Crispy Creamy Chocolate"/>
    <x v="4"/>
    <s v=" June 1"/>
    <n v="2022"/>
  </r>
  <r>
    <s v="Processed"/>
    <s v="VJ300320609"/>
    <s v="GuttenPlans"/>
    <s v="GuttenPlans x1367"/>
    <s v="Cheetos - Fleming Hot Crunchy"/>
    <s v="Food"/>
    <n v="15192995210"/>
    <s v="Wednesday, June 1, 2022"/>
    <s v="Cash"/>
    <n v="114"/>
    <n v="2"/>
    <n v="1"/>
    <n v="114"/>
    <n v="2"/>
    <n v="1"/>
    <n v="2"/>
    <n v="2"/>
    <x v="151"/>
    <s v="Cheetos - Fleming Hot Crunchy"/>
    <s v="Food"/>
    <x v="1"/>
    <b v="1"/>
    <n v="2"/>
    <n v="1.3333333333333333"/>
    <s v="Cheetos "/>
    <s v=" Fleming Hot Crunchy"/>
    <m/>
    <x v="4"/>
    <s v=" June 1"/>
    <n v="2022"/>
  </r>
  <r>
    <s v="Processed"/>
    <s v="VJ300320692"/>
    <s v="EB Public Library"/>
    <s v="EB Public Library x1380"/>
    <s v="Goldfish Baked - Cheddar"/>
    <s v="Food"/>
    <n v="15193005612"/>
    <s v="Wednesday, June 1, 2022"/>
    <s v="Credit"/>
    <n v="122"/>
    <n v="1.25"/>
    <n v="1"/>
    <n v="122"/>
    <n v="1.25"/>
    <n v="1"/>
    <n v="1.25"/>
    <n v="1.25"/>
    <x v="151"/>
    <s v="Goldfish Baked - Cheddar"/>
    <s v="Food"/>
    <x v="1"/>
    <b v="1"/>
    <n v="1.25"/>
    <n v="0.83333333333333337"/>
    <s v="Goldfish Baked "/>
    <s v=" Cheddar"/>
    <m/>
    <x v="4"/>
    <s v=" June 1"/>
    <n v="2022"/>
  </r>
  <r>
    <s v="Processed"/>
    <s v="VJ300320609"/>
    <s v="GuttenPlans"/>
    <s v="GuttenPlans x1367"/>
    <s v="Monster Energy Original"/>
    <s v="Carbonated"/>
    <n v="15193253380"/>
    <s v="Wednesday, June 1, 2022"/>
    <s v="Credit"/>
    <n v="146"/>
    <n v="3"/>
    <n v="1"/>
    <n v="146"/>
    <n v="3"/>
    <n v="1"/>
    <n v="3"/>
    <n v="3"/>
    <x v="151"/>
    <s v="Monster Energy Original"/>
    <s v="Carbonated"/>
    <x v="0"/>
    <b v="1"/>
    <n v="3"/>
    <n v="2"/>
    <s v="Monster Energy Original"/>
    <m/>
    <m/>
    <x v="4"/>
    <s v=" June 1"/>
    <n v="2022"/>
  </r>
  <r>
    <s v="Processed"/>
    <s v="VJ300320609"/>
    <s v="GuttenPlans"/>
    <s v="GuttenPlans x1367"/>
    <s v="Monster Energy Original"/>
    <s v="Carbonated"/>
    <n v="15193812887"/>
    <s v="Thursday, June 2, 2022"/>
    <s v="Cash"/>
    <n v="146"/>
    <n v="3"/>
    <n v="1"/>
    <n v="146"/>
    <n v="3"/>
    <n v="1"/>
    <n v="3"/>
    <n v="3"/>
    <x v="151"/>
    <s v="Monster Energy Original"/>
    <s v="Carbonated"/>
    <x v="0"/>
    <b v="1"/>
    <n v="3"/>
    <n v="2"/>
    <s v="Monster Energy Original"/>
    <m/>
    <m/>
    <x v="5"/>
    <s v=" June 2"/>
    <n v="2022"/>
  </r>
  <r>
    <s v="Processed"/>
    <s v="VJ300320609"/>
    <s v="GuttenPlans"/>
    <s v="GuttenPlans x1367"/>
    <s v="Cheetos - Fleming Hot Crunchy"/>
    <s v="Food"/>
    <n v="15194015046"/>
    <s v="Thursday, June 2, 2022"/>
    <s v="Cash"/>
    <n v="114"/>
    <n v="2"/>
    <n v="1"/>
    <n v="114"/>
    <n v="2"/>
    <n v="1"/>
    <n v="2"/>
    <n v="2"/>
    <x v="151"/>
    <s v="Cheetos - Fleming Hot Crunchy"/>
    <s v="Food"/>
    <x v="1"/>
    <b v="1"/>
    <n v="2"/>
    <n v="1.3333333333333333"/>
    <s v="Cheetos "/>
    <s v=" Fleming Hot Crunchy"/>
    <m/>
    <x v="5"/>
    <s v=" June 2"/>
    <n v="2022"/>
  </r>
  <r>
    <s v="Processed"/>
    <s v="VJ300205292"/>
    <s v="Brunswick Sq Mall"/>
    <s v="BSQ Mall x1364 - Zales"/>
    <s v="Snapple Diet Tea - Peach Tea"/>
    <s v="Non Carbonated"/>
    <n v="15194982763"/>
    <s v="Thursday, June 2, 2022"/>
    <s v="Credit"/>
    <n v="143"/>
    <n v="2.5"/>
    <n v="1"/>
    <n v="143"/>
    <n v="2.5"/>
    <n v="1"/>
    <n v="2.5"/>
    <n v="2.5"/>
    <x v="152"/>
    <s v="Snapple Diet Tea - Peach Tea"/>
    <s v="Non Carbonated"/>
    <x v="2"/>
    <b v="1"/>
    <n v="2.5"/>
    <n v="1.6666666666666667"/>
    <s v="Snapple Diet Tea "/>
    <s v=" Peach Tea"/>
    <m/>
    <x v="5"/>
    <s v=" June 2"/>
    <n v="2022"/>
  </r>
  <r>
    <s v="Processed"/>
    <s v="VJ300205292"/>
    <s v="Brunswick Sq Mall"/>
    <s v="BSQ Mall x1364 - Zales"/>
    <s v="Snapple Diet Tea - Peach Tea"/>
    <s v="Non Carbonated"/>
    <n v="15195017863"/>
    <s v="Thursday, June 2, 2022"/>
    <s v="Credit"/>
    <n v="143"/>
    <n v="2.5"/>
    <n v="1"/>
    <n v="143"/>
    <n v="2.5"/>
    <n v="1"/>
    <n v="2.5"/>
    <n v="2.5"/>
    <x v="152"/>
    <s v="Snapple Diet Tea - Peach Tea"/>
    <s v="Non Carbonated"/>
    <x v="2"/>
    <b v="1"/>
    <n v="2.5"/>
    <n v="1.6666666666666667"/>
    <s v="Snapple Diet Tea "/>
    <s v=" Peach Tea"/>
    <m/>
    <x v="5"/>
    <s v=" June 2"/>
    <n v="2022"/>
  </r>
  <r>
    <s v="Processed"/>
    <s v="VJ300320609"/>
    <s v="GuttenPlans"/>
    <s v="GuttenPlans x1367"/>
    <s v="Snapple Diet Tea - Peach Tea"/>
    <s v="Non Carbonated"/>
    <n v="15195090308"/>
    <s v="Thursday, June 2, 2022"/>
    <s v="Cash"/>
    <n v="145"/>
    <n v="2.5"/>
    <n v="1"/>
    <n v="145"/>
    <n v="2.5"/>
    <n v="1"/>
    <n v="2.5"/>
    <n v="2.5"/>
    <x v="152"/>
    <s v="Snapple Diet Tea - Peach Tea"/>
    <s v="Non Carbonated"/>
    <x v="2"/>
    <b v="1"/>
    <n v="2.5"/>
    <n v="1.6666666666666667"/>
    <s v="Snapple Diet Tea "/>
    <s v=" Peach Tea"/>
    <m/>
    <x v="5"/>
    <s v=" June 2"/>
    <n v="2022"/>
  </r>
  <r>
    <s v="Processed"/>
    <s v="VJ300320609"/>
    <s v="GuttenPlans"/>
    <s v="GuttenPlans x1367"/>
    <s v="Snapple Tea - Raspberry"/>
    <s v="Non Carbonated"/>
    <n v="15195091170"/>
    <s v="Thursday, June 2, 2022"/>
    <s v="Cash"/>
    <n v="147"/>
    <n v="2.5"/>
    <n v="1"/>
    <n v="147"/>
    <n v="2.5"/>
    <n v="1"/>
    <n v="2.5"/>
    <n v="2.5"/>
    <x v="152"/>
    <s v="Snapple Tea - Raspberry"/>
    <s v="Non Carbonated"/>
    <x v="2"/>
    <b v="1"/>
    <n v="2.5"/>
    <n v="1.6666666666666667"/>
    <s v="Snapple Tea "/>
    <s v=" Raspberry"/>
    <m/>
    <x v="5"/>
    <s v=" June 2"/>
    <n v="2022"/>
  </r>
  <r>
    <s v="Processed"/>
    <s v="VJ300320609"/>
    <s v="GuttenPlans"/>
    <s v="GuttenPlans x1367"/>
    <s v="Snapple Diet Tea - Lemon"/>
    <s v="Non Carbonated"/>
    <n v="15195109320"/>
    <s v="Thursday, June 2, 2022"/>
    <s v="Cash"/>
    <n v="143"/>
    <n v="2.5"/>
    <n v="1"/>
    <n v="143"/>
    <n v="2.5"/>
    <n v="1"/>
    <n v="2.5"/>
    <n v="2.5"/>
    <x v="152"/>
    <s v="Snapple Diet Tea - Lemon"/>
    <s v="Non Carbonated"/>
    <x v="2"/>
    <b v="1"/>
    <n v="2.5"/>
    <n v="1.6666666666666667"/>
    <s v="Snapple Diet Tea "/>
    <s v=" Lemon"/>
    <m/>
    <x v="5"/>
    <s v=" June 2"/>
    <n v="2022"/>
  </r>
  <r>
    <s v="Processed"/>
    <s v="VJ300320609"/>
    <s v="GuttenPlans"/>
    <s v="GuttenPlans x1367"/>
    <s v="Cheetos - Fleming Hot Crunchy"/>
    <s v="Food"/>
    <n v="15195370073"/>
    <s v="Thursday, June 2, 2022"/>
    <s v="Credit"/>
    <n v="114"/>
    <n v="2"/>
    <n v="1"/>
    <n v="114"/>
    <n v="2"/>
    <n v="1"/>
    <n v="2"/>
    <n v="2"/>
    <x v="152"/>
    <s v="Cheetos - Fleming Hot Crunchy"/>
    <s v="Food"/>
    <x v="1"/>
    <b v="1"/>
    <n v="2"/>
    <n v="1.3333333333333333"/>
    <s v="Cheetos "/>
    <s v=" Fleming Hot Crunchy"/>
    <m/>
    <x v="5"/>
    <s v=" June 2"/>
    <n v="2022"/>
  </r>
  <r>
    <s v="Processed"/>
    <s v="VJ300320692"/>
    <s v="EB Public Library"/>
    <s v="EB Public Library x1380"/>
    <s v="BodyArmor LYTE  - Peach Mango"/>
    <s v="Water"/>
    <n v="15195437272"/>
    <s v="Thursday, June 2, 2022"/>
    <s v="Cash"/>
    <n v="147"/>
    <n v="2.5"/>
    <n v="1"/>
    <n v="147"/>
    <n v="2.5"/>
    <n v="1"/>
    <n v="2.5"/>
    <n v="2.5"/>
    <x v="152"/>
    <s v="BodyArmor LYTE  - Peach Mango"/>
    <s v="Water"/>
    <x v="3"/>
    <b v="1"/>
    <n v="2.5"/>
    <n v="1.6666666666666667"/>
    <s v="BodyArmor LYTE  "/>
    <s v=" Peach Mango"/>
    <m/>
    <x v="5"/>
    <s v=" June 2"/>
    <n v="2022"/>
  </r>
  <r>
    <s v="Processed"/>
    <s v="VJ300320692"/>
    <s v="EB Public Library"/>
    <s v="EB Public Library x1380"/>
    <s v="SunChips Multigrain - Harvest Cheddar"/>
    <s v="Food"/>
    <n v="15195440502"/>
    <s v="Thursday, June 2, 2022"/>
    <s v="Cash"/>
    <n v="112"/>
    <n v="1.5"/>
    <n v="1"/>
    <n v="112"/>
    <n v="1.5"/>
    <n v="1"/>
    <n v="1.5"/>
    <n v="1.5"/>
    <x v="152"/>
    <s v="SunChips Multigrain - Harvest Cheddar"/>
    <s v="Food"/>
    <x v="1"/>
    <b v="1"/>
    <n v="1.5"/>
    <n v="1"/>
    <s v="SunChips Multigrain "/>
    <s v=" Harvest Cheddar"/>
    <m/>
    <x v="5"/>
    <s v=" June 2"/>
    <n v="2022"/>
  </r>
  <r>
    <s v="Processed"/>
    <s v="VJ300320609"/>
    <s v="GuttenPlans"/>
    <s v="GuttenPlans x1367"/>
    <s v="KitKat - Crisp Wafers"/>
    <s v="Food"/>
    <n v="15195551693"/>
    <s v="Thursday, June 2, 2022"/>
    <s v="Cash"/>
    <n v="134"/>
    <n v="2"/>
    <n v="1"/>
    <n v="134"/>
    <n v="2"/>
    <n v="1"/>
    <n v="2"/>
    <n v="2"/>
    <x v="152"/>
    <s v="KitKat - Crisp Wafers"/>
    <s v="Food"/>
    <x v="1"/>
    <b v="1"/>
    <n v="2"/>
    <n v="1.3333333333333333"/>
    <s v="KitKat "/>
    <s v=" Crisp Wafers"/>
    <m/>
    <x v="5"/>
    <s v=" June 2"/>
    <n v="2022"/>
  </r>
  <r>
    <s v="Processed"/>
    <s v="VJ300320692"/>
    <s v="EB Public Library"/>
    <s v="EB Public Library x1380"/>
    <s v="Coca Cola - Zero Sugar"/>
    <s v="Carbonated"/>
    <n v="15195965774"/>
    <s v="Thursday, June 2, 2022"/>
    <s v="Cash"/>
    <n v="142"/>
    <n v="1.5"/>
    <n v="1"/>
    <n v="142"/>
    <n v="1.5"/>
    <n v="1"/>
    <n v="1.5"/>
    <n v="1.5"/>
    <x v="152"/>
    <s v="Coca Cola - Zero Sugar"/>
    <s v="Carbonated"/>
    <x v="0"/>
    <b v="1"/>
    <n v="1.5"/>
    <n v="1"/>
    <s v="Coca Cola "/>
    <s v=" Zero Sugar"/>
    <m/>
    <x v="5"/>
    <s v=" June 2"/>
    <n v="2022"/>
  </r>
  <r>
    <s v="Processed"/>
    <s v="VJ300320609"/>
    <s v="GuttenPlans"/>
    <s v="GuttenPlans x1367"/>
    <s v="Snapple Diet Tea - Lemon"/>
    <s v="Non Carbonated"/>
    <n v="15196496913"/>
    <s v="Thursday, June 2, 2022"/>
    <s v="Credit"/>
    <n v="143"/>
    <n v="2.5"/>
    <n v="1"/>
    <n v="143"/>
    <n v="2.5"/>
    <n v="1"/>
    <n v="2.5"/>
    <n v="2.5"/>
    <x v="152"/>
    <s v="Snapple Diet Tea - Lemon"/>
    <s v="Non Carbonated"/>
    <x v="2"/>
    <b v="1"/>
    <n v="2.5"/>
    <n v="1.6666666666666667"/>
    <s v="Snapple Diet Tea "/>
    <s v=" Lemon"/>
    <m/>
    <x v="5"/>
    <s v=" June 2"/>
    <n v="2022"/>
  </r>
  <r>
    <s v="Processed"/>
    <s v="VJ300320611"/>
    <s v="Brunswick Sq Mall"/>
    <s v="BSQ Mall x1366 - ATT"/>
    <s v="Newtons Fig Bar"/>
    <s v="Food"/>
    <n v="15197020313"/>
    <s v="Thursday, June 2, 2022"/>
    <s v="Credit"/>
    <n v="134"/>
    <n v="2"/>
    <n v="1"/>
    <n v="134"/>
    <n v="2"/>
    <n v="1"/>
    <n v="2"/>
    <n v="2"/>
    <x v="152"/>
    <s v="Newtons Fig Bar"/>
    <s v="Food"/>
    <x v="1"/>
    <b v="1"/>
    <n v="2"/>
    <n v="1.3333333333333333"/>
    <s v="Newtons Fig Bar"/>
    <m/>
    <m/>
    <x v="5"/>
    <s v=" June 2"/>
    <n v="2022"/>
  </r>
  <r>
    <s v="Processed"/>
    <s v="VJ300320692"/>
    <s v="EB Public Library"/>
    <s v="EB Public Library x1380"/>
    <s v="Bai Antioxidant - Tanzania Lemon Super Tea"/>
    <s v="Non Carbonated"/>
    <n v="15197384984"/>
    <s v="Thursday, June 2, 2022"/>
    <s v="Credit"/>
    <n v="145"/>
    <n v="2.75"/>
    <n v="1"/>
    <n v="145"/>
    <n v="2.75"/>
    <n v="1"/>
    <n v="2.75"/>
    <n v="2.75"/>
    <x v="152"/>
    <s v="Bai Antioxidant - Tanzania Lemon Super Tea"/>
    <s v="Non Carbonated"/>
    <x v="2"/>
    <b v="1"/>
    <n v="2.75"/>
    <n v="1.8333333333333333"/>
    <s v="Bai Antioxidant "/>
    <s v=" Tanzania Lemon Super Tea"/>
    <m/>
    <x v="5"/>
    <s v=" June 2"/>
    <n v="2022"/>
  </r>
  <r>
    <s v="Processed"/>
    <s v="VJ300320692"/>
    <s v="EB Public Library"/>
    <s v="EB Public Library x1380"/>
    <s v="Starbucks Doubleshot Energy - Coffee"/>
    <m/>
    <n v="15197434670"/>
    <s v="Thursday, June 2, 2022"/>
    <s v="Credit"/>
    <n v="146"/>
    <n v="3.5"/>
    <n v="1"/>
    <n v="146"/>
    <n v="3.5"/>
    <n v="1"/>
    <n v="3.5"/>
    <n v="3.5"/>
    <x v="152"/>
    <s v="Starbucks Doubleshot Energy - Coffee"/>
    <s v="Cell is Blank - Dis-regard"/>
    <x v="5"/>
    <b v="1"/>
    <n v="3.5"/>
    <n v="2.3333333333333335"/>
    <s v="Starbucks Doubleshot Energy "/>
    <s v=" Coffee"/>
    <m/>
    <x v="5"/>
    <s v=" June 2"/>
    <n v="2022"/>
  </r>
  <r>
    <s v="Processed"/>
    <s v="VJ300320692"/>
    <s v="EB Public Library"/>
    <s v="EB Public Library x1380"/>
    <s v="Wonderful Pistachios - Variety"/>
    <s v="Food"/>
    <n v="15197748639"/>
    <s v="Thursday, June 2, 2022"/>
    <s v="Credit"/>
    <n v="134"/>
    <n v="2"/>
    <n v="1"/>
    <n v="134"/>
    <n v="2"/>
    <n v="1"/>
    <n v="2"/>
    <n v="2"/>
    <x v="152"/>
    <s v="Wonderful Pistachios - Variety"/>
    <s v="Food"/>
    <x v="1"/>
    <b v="1"/>
    <n v="2"/>
    <n v="1.3333333333333333"/>
    <s v="Wonderful Pistachios "/>
    <s v=" Variety"/>
    <m/>
    <x v="5"/>
    <s v=" June 2"/>
    <n v="2022"/>
  </r>
  <r>
    <s v="Processed"/>
    <s v="VJ300320692"/>
    <s v="EB Public Library"/>
    <s v="EB Public Library x1380"/>
    <s v="Bai Antioxidant - Tanzania Lemon Super Tea"/>
    <s v="Non Carbonated"/>
    <n v="15197776924"/>
    <s v="Thursday, June 2, 2022"/>
    <s v="Cash"/>
    <n v="145"/>
    <n v="2.75"/>
    <n v="1"/>
    <n v="145"/>
    <n v="2.75"/>
    <n v="1"/>
    <n v="2.75"/>
    <n v="2.75"/>
    <x v="152"/>
    <s v="Bai Antioxidant - Tanzania Lemon Super Tea"/>
    <s v="Non Carbonated"/>
    <x v="2"/>
    <b v="1"/>
    <n v="2.75"/>
    <n v="1.8333333333333333"/>
    <s v="Bai Antioxidant "/>
    <s v=" Tanzania Lemon Super Tea"/>
    <m/>
    <x v="5"/>
    <s v=" June 2"/>
    <n v="2022"/>
  </r>
  <r>
    <s v="Processed"/>
    <s v="VJ300320692"/>
    <s v="EB Public Library"/>
    <s v="EB Public Library x1380"/>
    <s v="Snapple Diet Tea - Lemon"/>
    <s v="Non Carbonated"/>
    <n v="15197783092"/>
    <s v="Thursday, June 2, 2022"/>
    <s v="Cash"/>
    <n v="143"/>
    <n v="2.5"/>
    <n v="1"/>
    <n v="143"/>
    <n v="2.5"/>
    <n v="1"/>
    <n v="2.5"/>
    <n v="2.5"/>
    <x v="152"/>
    <s v="Snapple Diet Tea - Lemon"/>
    <s v="Non Carbonated"/>
    <x v="2"/>
    <b v="1"/>
    <n v="2.5"/>
    <n v="1.6666666666666667"/>
    <s v="Snapple Diet Tea "/>
    <s v=" Lemon"/>
    <m/>
    <x v="5"/>
    <s v=" June 2"/>
    <n v="2022"/>
  </r>
  <r>
    <s v="Processed"/>
    <s v="VJ300320692"/>
    <s v="EB Public Library"/>
    <s v="EB Public Library x1380"/>
    <s v="Kinder - Bueno - Crispy Creamy Chocolate"/>
    <s v="Food"/>
    <n v="15198440358"/>
    <s v="Thursday, June 2, 2022"/>
    <s v="Cash"/>
    <n v="135"/>
    <n v="2"/>
    <n v="1"/>
    <n v="135"/>
    <n v="2"/>
    <n v="1"/>
    <n v="2"/>
    <n v="2"/>
    <x v="152"/>
    <s v="Kinder - Bueno - Crispy Creamy Chocolate"/>
    <s v="Food"/>
    <x v="1"/>
    <b v="1"/>
    <n v="2"/>
    <n v="1.3333333333333333"/>
    <s v="Kinder "/>
    <s v=" Bueno "/>
    <s v=" Crispy Creamy Chocolate"/>
    <x v="5"/>
    <s v=" June 2"/>
    <n v="2022"/>
  </r>
  <r>
    <s v="Processed"/>
    <s v="VJ300320692"/>
    <s v="EB Public Library"/>
    <s v="EB Public Library x1380"/>
    <s v="Kinder - Bueno - Crispy Creamy Chocolate"/>
    <s v="Food"/>
    <n v="15198470737"/>
    <s v="Thursday, June 2, 2022"/>
    <s v="Cash"/>
    <n v="135"/>
    <n v="2"/>
    <n v="1"/>
    <n v="135"/>
    <n v="2"/>
    <n v="1"/>
    <n v="2"/>
    <n v="2"/>
    <x v="152"/>
    <s v="Kinder - Bueno - Crispy Creamy Chocolate"/>
    <s v="Food"/>
    <x v="1"/>
    <b v="1"/>
    <n v="2"/>
    <n v="1.3333333333333333"/>
    <s v="Kinder "/>
    <s v=" Bueno "/>
    <s v=" Crispy Creamy Chocolate"/>
    <x v="5"/>
    <s v=" June 2"/>
    <n v="2022"/>
  </r>
  <r>
    <s v="Processed"/>
    <s v="VJ300320692"/>
    <s v="EB Public Library"/>
    <s v="EB Public Library x1380"/>
    <s v="Coca Cola - Zero Sugar"/>
    <s v="Carbonated"/>
    <n v="15198477026"/>
    <s v="Thursday, June 2, 2022"/>
    <s v="Cash"/>
    <n v="142"/>
    <n v="1.5"/>
    <n v="1"/>
    <n v="142"/>
    <n v="1.5"/>
    <n v="1"/>
    <n v="1.5"/>
    <n v="1.5"/>
    <x v="152"/>
    <s v="Coca Cola - Zero Sugar"/>
    <s v="Carbonated"/>
    <x v="0"/>
    <b v="1"/>
    <n v="1.5"/>
    <n v="1"/>
    <s v="Coca Cola "/>
    <s v=" Zero Sugar"/>
    <m/>
    <x v="5"/>
    <s v=" June 2"/>
    <n v="2022"/>
  </r>
  <r>
    <s v="Processed"/>
    <s v="VJ300320692"/>
    <s v="EB Public Library"/>
    <s v="EB Public Library x1380"/>
    <s v="Red Bull - Energy Drink - Sugar Free"/>
    <s v="Carbonated"/>
    <n v="15198511938"/>
    <s v="Thursday, June 2, 2022"/>
    <s v="Cash"/>
    <n v="148"/>
    <n v="3.5"/>
    <n v="1"/>
    <n v="148"/>
    <n v="3.5"/>
    <n v="1"/>
    <n v="3.5"/>
    <n v="3.5"/>
    <x v="152"/>
    <s v="Red Bull - Energy Drink - Sugar Free"/>
    <s v="Carbonated"/>
    <x v="0"/>
    <b v="1"/>
    <n v="3.5"/>
    <n v="2.3333333333333335"/>
    <s v="Red Bull "/>
    <s v=" Energy Drink "/>
    <s v=" Sugar Free"/>
    <x v="5"/>
    <s v=" June 2"/>
    <n v="2022"/>
  </r>
  <r>
    <s v="Processed"/>
    <s v="VJ300320692"/>
    <s v="EB Public Library"/>
    <s v="EB Public Library x1380"/>
    <s v="SunChips Multigrain - Salsa"/>
    <s v="Food"/>
    <n v="15198512500"/>
    <s v="Thursday, June 2, 2022"/>
    <s v="Cash"/>
    <n v="113"/>
    <n v="1.5"/>
    <n v="1"/>
    <n v="113"/>
    <n v="1.5"/>
    <n v="1"/>
    <n v="1.5"/>
    <n v="1.5"/>
    <x v="152"/>
    <s v="SunChips Multigrain - Salsa"/>
    <s v="Food"/>
    <x v="1"/>
    <b v="1"/>
    <n v="1.5"/>
    <n v="1"/>
    <s v="SunChips Multigrain "/>
    <s v=" Salsa"/>
    <m/>
    <x v="5"/>
    <s v=" June 2"/>
    <n v="2022"/>
  </r>
  <r>
    <s v="Processed"/>
    <s v="VJ300320609"/>
    <s v="GuttenPlans"/>
    <s v="GuttenPlans x1367"/>
    <s v="Monster Energy Original"/>
    <s v="Carbonated"/>
    <n v="15198563527"/>
    <s v="Thursday, June 2, 2022"/>
    <s v="Cash"/>
    <n v="146"/>
    <n v="3"/>
    <n v="1"/>
    <n v="146"/>
    <n v="3"/>
    <n v="1"/>
    <n v="3"/>
    <n v="3"/>
    <x v="152"/>
    <s v="Monster Energy Original"/>
    <s v="Carbonated"/>
    <x v="0"/>
    <b v="1"/>
    <n v="3"/>
    <n v="2"/>
    <s v="Monster Energy Original"/>
    <m/>
    <m/>
    <x v="5"/>
    <s v=" June 2"/>
    <n v="2022"/>
  </r>
  <r>
    <s v="Processed"/>
    <s v="VJ300320609"/>
    <s v="GuttenPlans"/>
    <s v="GuttenPlans x1367"/>
    <s v="KitKat - Crisp Wafers"/>
    <s v="Food"/>
    <n v="15198762137"/>
    <s v="Thursday, June 2, 2022"/>
    <s v="Credit"/>
    <n v="134"/>
    <n v="2"/>
    <n v="1"/>
    <n v="134"/>
    <n v="2"/>
    <n v="1"/>
    <n v="2"/>
    <n v="2"/>
    <x v="152"/>
    <s v="KitKat - Crisp Wafers"/>
    <s v="Food"/>
    <x v="1"/>
    <b v="1"/>
    <n v="2"/>
    <n v="1.3333333333333333"/>
    <s v="KitKat "/>
    <s v=" Crisp Wafers"/>
    <m/>
    <x v="5"/>
    <s v=" June 2"/>
    <n v="2022"/>
  </r>
  <r>
    <s v="Processed"/>
    <s v="VJ300320609"/>
    <s v="GuttenPlans"/>
    <s v="GuttenPlans x1367"/>
    <s v="Snapple Diet Tea - Lemon"/>
    <s v="Non Carbonated"/>
    <n v="15198922131"/>
    <s v="Thursday, June 2, 2022"/>
    <s v="Cash"/>
    <n v="143"/>
    <n v="2.5"/>
    <n v="1"/>
    <n v="143"/>
    <n v="2.5"/>
    <n v="1"/>
    <n v="2.5"/>
    <n v="2.5"/>
    <x v="152"/>
    <s v="Snapple Diet Tea - Lemon"/>
    <s v="Non Carbonated"/>
    <x v="2"/>
    <b v="1"/>
    <n v="2.5"/>
    <n v="1.6666666666666667"/>
    <s v="Snapple Diet Tea "/>
    <s v=" Lemon"/>
    <m/>
    <x v="5"/>
    <s v=" June 2"/>
    <n v="2022"/>
  </r>
  <r>
    <s v="Processed"/>
    <s v="VJ300320609"/>
    <s v="GuttenPlans"/>
    <s v="GuttenPlans x1367"/>
    <s v="KitKat - Crisp Wafers"/>
    <s v="Food"/>
    <n v="15198922548"/>
    <s v="Thursday, June 2, 2022"/>
    <s v="Cash"/>
    <n v="134"/>
    <n v="2"/>
    <n v="1"/>
    <n v="134"/>
    <n v="2"/>
    <n v="1"/>
    <n v="2"/>
    <n v="2"/>
    <x v="152"/>
    <s v="KitKat - Crisp Wafers"/>
    <s v="Food"/>
    <x v="1"/>
    <b v="1"/>
    <n v="2"/>
    <n v="1.3333333333333333"/>
    <s v="KitKat "/>
    <s v=" Crisp Wafers"/>
    <m/>
    <x v="5"/>
    <s v=" June 2"/>
    <n v="2022"/>
  </r>
  <r>
    <s v="Processed"/>
    <s v="VJ300320609"/>
    <s v="GuttenPlans"/>
    <s v="GuttenPlans x1367"/>
    <s v="KitKat - Crisp Wafers"/>
    <s v="Food"/>
    <n v="15198922734"/>
    <s v="Thursday, June 2, 2022"/>
    <s v="Cash"/>
    <n v="134"/>
    <n v="2"/>
    <n v="1"/>
    <n v="134"/>
    <n v="2"/>
    <n v="1"/>
    <n v="2"/>
    <n v="2"/>
    <x v="152"/>
    <s v="KitKat - Crisp Wafers"/>
    <s v="Food"/>
    <x v="1"/>
    <b v="1"/>
    <n v="2"/>
    <n v="1.3333333333333333"/>
    <s v="KitKat "/>
    <s v=" Crisp Wafers"/>
    <m/>
    <x v="5"/>
    <s v=" June 2"/>
    <n v="2022"/>
  </r>
  <r>
    <s v="Processed"/>
    <s v="VJ300320609"/>
    <s v="GuttenPlans"/>
    <s v="GuttenPlans x1367"/>
    <s v="Cheetos Flaming Hot Limon Crunchy"/>
    <s v="Food"/>
    <n v="15199057890"/>
    <s v="Thursday, June 2, 2022"/>
    <s v="Cash"/>
    <n v="121"/>
    <n v="2"/>
    <n v="1"/>
    <n v="121"/>
    <n v="2"/>
    <n v="1"/>
    <n v="2"/>
    <n v="2"/>
    <x v="152"/>
    <s v="Cheetos Flaming Hot Limon Crunchy"/>
    <s v="Food"/>
    <x v="1"/>
    <b v="1"/>
    <n v="2"/>
    <n v="1.3333333333333333"/>
    <s v="Cheetos Flaming Hot Limon Crunchy"/>
    <m/>
    <m/>
    <x v="5"/>
    <s v=" June 2"/>
    <n v="2022"/>
  </r>
  <r>
    <s v="Processed"/>
    <s v="VJ300320609"/>
    <s v="GuttenPlans"/>
    <s v="GuttenPlans x1367"/>
    <s v="Cheetos - Fleming Hot Crunchy"/>
    <s v="Food"/>
    <n v="15199057923"/>
    <s v="Thursday, June 2, 2022"/>
    <s v="Cash"/>
    <n v="114"/>
    <n v="2"/>
    <n v="1"/>
    <n v="114"/>
    <n v="2"/>
    <n v="1"/>
    <n v="2"/>
    <n v="2"/>
    <x v="152"/>
    <s v="Cheetos - Fleming Hot Crunchy"/>
    <s v="Food"/>
    <x v="1"/>
    <b v="1"/>
    <n v="2"/>
    <n v="1.3333333333333333"/>
    <s v="Cheetos "/>
    <s v=" Fleming Hot Crunchy"/>
    <m/>
    <x v="5"/>
    <s v=" June 2"/>
    <n v="2022"/>
  </r>
  <r>
    <s v="Processed"/>
    <s v="VJ300320692"/>
    <s v="EB Public Library"/>
    <s v="EB Public Library x1380"/>
    <s v="BodyArmor LYTE  - Peach Mango"/>
    <s v="Water"/>
    <n v="15200800757"/>
    <s v="Friday, June 3, 2022"/>
    <s v="Cash"/>
    <n v="147"/>
    <n v="2.5"/>
    <n v="1"/>
    <n v="147"/>
    <n v="2.5"/>
    <n v="1"/>
    <n v="2.5"/>
    <n v="2.5"/>
    <x v="153"/>
    <s v="BodyArmor LYTE  - Peach Mango"/>
    <s v="Water"/>
    <x v="3"/>
    <b v="1"/>
    <n v="2.5"/>
    <n v="1.6666666666666667"/>
    <s v="BodyArmor LYTE  "/>
    <s v=" Peach Mango"/>
    <m/>
    <x v="6"/>
    <s v=" June 3"/>
    <n v="2022"/>
  </r>
  <r>
    <s v="Processed"/>
    <s v="VJ300320692"/>
    <s v="EB Public Library"/>
    <s v="EB Public Library x1380"/>
    <s v="CheezIt - Double Cheese"/>
    <s v="Food"/>
    <n v="15200801680"/>
    <s v="Friday, June 3, 2022"/>
    <s v="Cash"/>
    <n v="123"/>
    <n v="1.25"/>
    <n v="1"/>
    <n v="123"/>
    <n v="1.25"/>
    <n v="1"/>
    <n v="1.25"/>
    <n v="1.25"/>
    <x v="153"/>
    <s v="CheezIt - Double Cheese"/>
    <s v="Food"/>
    <x v="1"/>
    <b v="1"/>
    <n v="1.25"/>
    <n v="0.83333333333333337"/>
    <s v="CheezIt "/>
    <s v=" Double Cheese"/>
    <m/>
    <x v="6"/>
    <s v=" June 3"/>
    <n v="2022"/>
  </r>
  <r>
    <s v="Processed"/>
    <s v="VJ300320692"/>
    <s v="EB Public Library"/>
    <s v="EB Public Library x1380"/>
    <s v="Lenny &amp; Larrys - Chocolate Chip"/>
    <s v="Food"/>
    <n v="15202084395"/>
    <s v="Friday, June 3, 2022"/>
    <s v="Cash"/>
    <n v="158"/>
    <n v="2"/>
    <n v="1"/>
    <n v="158"/>
    <n v="2"/>
    <n v="1"/>
    <n v="2"/>
    <n v="2"/>
    <x v="153"/>
    <s v="Lenny &amp; Larrys - Chocolate Chip"/>
    <s v="Food"/>
    <x v="1"/>
    <b v="1"/>
    <n v="2"/>
    <n v="1.3333333333333333"/>
    <s v="Lenny &amp; Larrys "/>
    <s v=" Chocolate Chip"/>
    <m/>
    <x v="6"/>
    <s v=" June 3"/>
    <n v="2022"/>
  </r>
  <r>
    <s v="Processed"/>
    <s v="VJ300320692"/>
    <s v="EB Public Library"/>
    <s v="EB Public Library x1380"/>
    <s v="Snapple Diet Tea - Lemon"/>
    <s v="Non Carbonated"/>
    <n v="15202087252"/>
    <s v="Friday, June 3, 2022"/>
    <s v="Cash"/>
    <n v="143"/>
    <n v="2.5"/>
    <n v="1"/>
    <n v="143"/>
    <n v="2.5"/>
    <n v="1"/>
    <n v="2.5"/>
    <n v="2.5"/>
    <x v="153"/>
    <s v="Snapple Diet Tea - Lemon"/>
    <s v="Non Carbonated"/>
    <x v="2"/>
    <b v="1"/>
    <n v="2.5"/>
    <n v="1.6666666666666667"/>
    <s v="Snapple Diet Tea "/>
    <s v=" Lemon"/>
    <m/>
    <x v="6"/>
    <s v=" June 3"/>
    <n v="2022"/>
  </r>
  <r>
    <s v="Processed"/>
    <s v="VJ300320692"/>
    <s v="EB Public Library"/>
    <s v="EB Public Library x1380"/>
    <s v="Snyder's of Hanover Pretzel Pieces - Cheddar"/>
    <s v="Food"/>
    <n v="15202551811"/>
    <s v="Friday, June 3, 2022"/>
    <s v="Credit"/>
    <n v="114"/>
    <n v="2"/>
    <n v="1"/>
    <n v="114"/>
    <n v="2"/>
    <n v="1"/>
    <n v="2"/>
    <n v="4"/>
    <x v="153"/>
    <s v="Snyder's of Hanover Pretzel Pieces - Cheddar"/>
    <s v="Food"/>
    <x v="1"/>
    <b v="1"/>
    <n v="2"/>
    <n v="1.3333333333333333"/>
    <s v="Snyder's of Hanover Pretzel Pieces "/>
    <s v=" Cheddar"/>
    <m/>
    <x v="6"/>
    <s v=" June 3"/>
    <n v="2022"/>
  </r>
  <r>
    <s v="Processed"/>
    <s v="VJ300320692"/>
    <s v="EB Public Library"/>
    <s v="EB Public Library x1380"/>
    <s v="Kinder - Bueno - Crispy Creamy Chocolate"/>
    <s v="Food"/>
    <n v="15202551811"/>
    <s v="Friday, June 3, 2022"/>
    <s v="Credit"/>
    <n v="135"/>
    <n v="2"/>
    <n v="1"/>
    <n v="135"/>
    <n v="2"/>
    <n v="1"/>
    <n v="2"/>
    <n v="4"/>
    <x v="153"/>
    <s v="Kinder - Bueno - Crispy Creamy Chocolate"/>
    <s v="Food"/>
    <x v="1"/>
    <b v="1"/>
    <n v="2"/>
    <n v="1.3333333333333333"/>
    <s v="Kinder "/>
    <s v=" Bueno "/>
    <s v=" Crispy Creamy Chocolate"/>
    <x v="6"/>
    <s v=" June 3"/>
    <n v="2022"/>
  </r>
  <r>
    <s v="Processed"/>
    <s v="VJ300205292"/>
    <s v="Brunswick Sq Mall"/>
    <s v="BSQ Mall x1364 - Zales"/>
    <s v="Pop Corners - White Cheddar"/>
    <s v="Food"/>
    <n v="15203187490"/>
    <s v="Friday, June 3, 2022"/>
    <s v="Credit"/>
    <n v="114"/>
    <n v="1.5"/>
    <n v="1"/>
    <n v="114"/>
    <n v="1.5"/>
    <n v="1"/>
    <n v="1.5"/>
    <n v="1.5"/>
    <x v="153"/>
    <s v="Pop Corners - White Cheddar"/>
    <s v="Food"/>
    <x v="1"/>
    <b v="1"/>
    <n v="1.5"/>
    <n v="1"/>
    <s v="Pop Corners "/>
    <s v=" White Cheddar"/>
    <m/>
    <x v="6"/>
    <s v=" June 3"/>
    <n v="2022"/>
  </r>
  <r>
    <s v="Processed"/>
    <s v="VJ300320609"/>
    <s v="GuttenPlans"/>
    <s v="GuttenPlans x1367"/>
    <s v="Coca Cola - Zero Sugar"/>
    <s v="Carbonated"/>
    <n v="15203569649"/>
    <s v="Friday, June 3, 2022"/>
    <s v="Cash"/>
    <n v="141"/>
    <n v="1.5"/>
    <n v="1"/>
    <n v="141"/>
    <n v="1.5"/>
    <n v="1"/>
    <n v="1.5"/>
    <n v="1.5"/>
    <x v="153"/>
    <s v="Coca Cola - Zero Sugar"/>
    <s v="Carbonated"/>
    <x v="0"/>
    <b v="1"/>
    <n v="1.5"/>
    <n v="1"/>
    <s v="Coca Cola "/>
    <s v=" Zero Sugar"/>
    <m/>
    <x v="6"/>
    <s v=" June 3"/>
    <n v="2022"/>
  </r>
  <r>
    <s v="Processed"/>
    <s v="VJ300320609"/>
    <s v="GuttenPlans"/>
    <s v="GuttenPlans x1367"/>
    <s v="Coca Cola - Zero Sugar"/>
    <s v="Carbonated"/>
    <n v="15203569874"/>
    <s v="Friday, June 3, 2022"/>
    <s v="Cash"/>
    <n v="141"/>
    <n v="1.5"/>
    <n v="1"/>
    <n v="141"/>
    <n v="1.5"/>
    <n v="1"/>
    <n v="1.5"/>
    <n v="1.5"/>
    <x v="153"/>
    <s v="Coca Cola - Zero Sugar"/>
    <s v="Carbonated"/>
    <x v="0"/>
    <b v="1"/>
    <n v="1.5"/>
    <n v="1"/>
    <s v="Coca Cola "/>
    <s v=" Zero Sugar"/>
    <m/>
    <x v="6"/>
    <s v=" June 3"/>
    <n v="2022"/>
  </r>
  <r>
    <s v="Processed"/>
    <s v="VJ300320609"/>
    <s v="GuttenPlans"/>
    <s v="GuttenPlans x1367"/>
    <s v="Sunkist Soda - Orange"/>
    <s v="Carbonated"/>
    <n v="15203631166"/>
    <s v="Friday, June 3, 2022"/>
    <s v="Cash"/>
    <n v="140"/>
    <n v="1.5"/>
    <n v="1"/>
    <n v="140"/>
    <n v="1.5"/>
    <n v="1"/>
    <n v="1.5"/>
    <n v="1.5"/>
    <x v="153"/>
    <s v="Sunkist Soda - Orange"/>
    <s v="Carbonated"/>
    <x v="0"/>
    <b v="1"/>
    <n v="1.5"/>
    <n v="1"/>
    <s v="Sunkist Soda "/>
    <s v=" Orange"/>
    <m/>
    <x v="6"/>
    <s v=" June 3"/>
    <n v="2022"/>
  </r>
  <r>
    <s v="Processed"/>
    <s v="VJ300205292"/>
    <s v="Brunswick Sq Mall"/>
    <s v="BSQ Mall x1364 - Zales"/>
    <s v="SunChips Multigrain - Harvest Cheddar"/>
    <s v="Food"/>
    <n v="15203691814"/>
    <s v="Friday, June 3, 2022"/>
    <s v="Cash"/>
    <n v="113"/>
    <n v="1.5"/>
    <n v="1"/>
    <n v="113"/>
    <n v="1.5"/>
    <n v="1"/>
    <n v="1.5"/>
    <n v="1.5"/>
    <x v="153"/>
    <s v="SunChips Multigrain - Harvest Cheddar"/>
    <s v="Food"/>
    <x v="1"/>
    <b v="1"/>
    <n v="1.5"/>
    <n v="1"/>
    <s v="SunChips Multigrain "/>
    <s v=" Harvest Cheddar"/>
    <m/>
    <x v="6"/>
    <s v=" June 3"/>
    <n v="2022"/>
  </r>
  <r>
    <s v="Processed"/>
    <s v="VJ300320609"/>
    <s v="GuttenPlans"/>
    <s v="GuttenPlans x1367"/>
    <s v="Lays - Classic"/>
    <s v="Food"/>
    <n v="15203918739"/>
    <s v="Friday, June 3, 2022"/>
    <s v="Cash"/>
    <n v="123"/>
    <n v="1.5"/>
    <n v="1"/>
    <n v="123"/>
    <n v="1.5"/>
    <n v="1"/>
    <n v="1.5"/>
    <n v="1.5"/>
    <x v="153"/>
    <s v="Lays - Classic"/>
    <s v="Food"/>
    <x v="1"/>
    <b v="1"/>
    <n v="1.5"/>
    <n v="1"/>
    <s v="Lays "/>
    <s v=" Classic"/>
    <m/>
    <x v="6"/>
    <s v=" June 3"/>
    <n v="2022"/>
  </r>
  <r>
    <s v="Processed"/>
    <s v="VJ300320609"/>
    <s v="GuttenPlans"/>
    <s v="GuttenPlans x1367"/>
    <s v="Monster Energy Original"/>
    <s v="Carbonated"/>
    <n v="15203958654"/>
    <s v="Friday, June 3, 2022"/>
    <s v="Cash"/>
    <n v="146"/>
    <n v="3"/>
    <n v="1"/>
    <n v="146"/>
    <n v="3"/>
    <n v="1"/>
    <n v="3"/>
    <n v="3"/>
    <x v="153"/>
    <s v="Monster Energy Original"/>
    <s v="Carbonated"/>
    <x v="0"/>
    <b v="1"/>
    <n v="3"/>
    <n v="2"/>
    <s v="Monster Energy Original"/>
    <m/>
    <m/>
    <x v="6"/>
    <s v=" June 3"/>
    <n v="2022"/>
  </r>
  <r>
    <s v="Processed"/>
    <s v="VJ300320609"/>
    <s v="GuttenPlans"/>
    <s v="GuttenPlans x1367"/>
    <s v="Coca Cola - Zero Sugar"/>
    <s v="Carbonated"/>
    <n v="15204040693"/>
    <s v="Friday, June 3, 2022"/>
    <s v="Cash"/>
    <n v="141"/>
    <n v="1.5"/>
    <n v="1"/>
    <n v="141"/>
    <n v="1.5"/>
    <n v="1"/>
    <n v="1.5"/>
    <n v="1.5"/>
    <x v="153"/>
    <s v="Coca Cola - Zero Sugar"/>
    <s v="Carbonated"/>
    <x v="0"/>
    <b v="1"/>
    <n v="1.5"/>
    <n v="1"/>
    <s v="Coca Cola "/>
    <s v=" Zero Sugar"/>
    <m/>
    <x v="6"/>
    <s v=" June 3"/>
    <n v="2022"/>
  </r>
  <r>
    <s v="Processed"/>
    <s v="VJ300320609"/>
    <s v="GuttenPlans"/>
    <s v="GuttenPlans x1367"/>
    <s v="Funyuns - Flaming Hot"/>
    <s v="Food"/>
    <n v="15204041253"/>
    <s v="Friday, June 3, 2022"/>
    <s v="Cash"/>
    <n v="125"/>
    <n v="1.5"/>
    <n v="1"/>
    <n v="125"/>
    <n v="1.5"/>
    <n v="1"/>
    <n v="1.5"/>
    <n v="1.5"/>
    <x v="153"/>
    <s v="Funyuns - Flaming Hot"/>
    <s v="Food"/>
    <x v="1"/>
    <b v="1"/>
    <n v="1.5"/>
    <n v="1"/>
    <s v="Funyuns "/>
    <s v=" Flaming Hot"/>
    <m/>
    <x v="6"/>
    <s v=" June 3"/>
    <n v="2022"/>
  </r>
  <r>
    <s v="Processed"/>
    <s v="VJ300320609"/>
    <s v="GuttenPlans"/>
    <s v="GuttenPlans x1367"/>
    <s v="Funyuns - Flaming Hot"/>
    <s v="Food"/>
    <n v="15204041899"/>
    <s v="Friday, June 3, 2022"/>
    <s v="Cash"/>
    <n v="125"/>
    <n v="1.5"/>
    <n v="1"/>
    <n v="125"/>
    <n v="1.5"/>
    <n v="1"/>
    <n v="1.5"/>
    <n v="1.5"/>
    <x v="153"/>
    <s v="Funyuns - Flaming Hot"/>
    <s v="Food"/>
    <x v="1"/>
    <b v="1"/>
    <n v="1.5"/>
    <n v="1"/>
    <s v="Funyuns "/>
    <s v=" Flaming Hot"/>
    <m/>
    <x v="6"/>
    <s v=" June 3"/>
    <n v="2022"/>
  </r>
  <r>
    <s v="Processed"/>
    <s v="VJ300320609"/>
    <s v="GuttenPlans"/>
    <s v="GuttenPlans x1367"/>
    <s v="Red Bull - Original"/>
    <s v="Carbonated"/>
    <n v="15204102226"/>
    <s v="Friday, June 3, 2022"/>
    <s v="Cash"/>
    <n v="148"/>
    <n v="3.5"/>
    <n v="1"/>
    <n v="148"/>
    <n v="3.5"/>
    <n v="1"/>
    <n v="3.5"/>
    <n v="3.5"/>
    <x v="153"/>
    <s v="Red Bull - Original"/>
    <s v="Carbonated"/>
    <x v="0"/>
    <b v="1"/>
    <n v="3.5"/>
    <n v="2.3333333333333335"/>
    <s v="Red Bull "/>
    <s v=" Original"/>
    <m/>
    <x v="6"/>
    <s v=" June 3"/>
    <n v="2022"/>
  </r>
  <r>
    <s v="Processed"/>
    <s v="VJ300320609"/>
    <s v="GuttenPlans"/>
    <s v="GuttenPlans x1367"/>
    <s v="Snapple Diet Tea - Lemon"/>
    <s v="Non Carbonated"/>
    <n v="15204156131"/>
    <s v="Friday, June 3, 2022"/>
    <s v="Cash"/>
    <n v="143"/>
    <n v="2.5"/>
    <n v="1"/>
    <n v="143"/>
    <n v="2.5"/>
    <n v="1"/>
    <n v="2.5"/>
    <n v="2.5"/>
    <x v="153"/>
    <s v="Snapple Diet Tea - Lemon"/>
    <s v="Non Carbonated"/>
    <x v="2"/>
    <b v="1"/>
    <n v="2.5"/>
    <n v="1.6666666666666667"/>
    <s v="Snapple Diet Tea "/>
    <s v=" Lemon"/>
    <m/>
    <x v="6"/>
    <s v=" June 3"/>
    <n v="2022"/>
  </r>
  <r>
    <s v="Processed"/>
    <s v="VJ300320609"/>
    <s v="GuttenPlans"/>
    <s v="GuttenPlans x1367"/>
    <s v="Nutri Grain Apple Cinnamon"/>
    <s v="Food"/>
    <n v="15204157250"/>
    <s v="Friday, June 3, 2022"/>
    <s v="Cash"/>
    <n v="137"/>
    <n v="1.5"/>
    <n v="1"/>
    <n v="137"/>
    <n v="1.5"/>
    <n v="1"/>
    <n v="1.5"/>
    <n v="1.5"/>
    <x v="153"/>
    <s v="Nutri Grain Apple Cinnamon"/>
    <s v="Food"/>
    <x v="1"/>
    <b v="1"/>
    <n v="1.5"/>
    <n v="1"/>
    <s v="Nutri Grain Apple Cinnamon"/>
    <m/>
    <m/>
    <x v="6"/>
    <s v=" June 3"/>
    <n v="2022"/>
  </r>
  <r>
    <s v="Processed"/>
    <s v="VJ300320609"/>
    <s v="GuttenPlans"/>
    <s v="GuttenPlans x1367"/>
    <s v="Funyuns - Flaming Hot"/>
    <s v="Food"/>
    <n v="15204663838"/>
    <s v="Saturday, June 4, 2022"/>
    <s v="Cash"/>
    <n v="110"/>
    <n v="1.5"/>
    <n v="1"/>
    <n v="110"/>
    <n v="1.5"/>
    <n v="1"/>
    <n v="1.5"/>
    <n v="1.5"/>
    <x v="154"/>
    <s v="Funyuns - Flaming Hot"/>
    <s v="Food"/>
    <x v="1"/>
    <b v="1"/>
    <n v="1.5"/>
    <n v="1"/>
    <s v="Funyuns "/>
    <s v=" Flaming Hot"/>
    <m/>
    <x v="0"/>
    <s v=" June 4"/>
    <n v="2022"/>
  </r>
  <r>
    <s v="Processed"/>
    <s v="VJ300320692"/>
    <s v="EB Public Library"/>
    <s v="EB Public Library x1380"/>
    <s v="Pop Corners - Kettle Corn"/>
    <s v="Food"/>
    <n v="15205045014"/>
    <s v="Saturday, June 4, 2022"/>
    <s v="Cash"/>
    <n v="110"/>
    <n v="1.5"/>
    <n v="1"/>
    <n v="110"/>
    <n v="1.5"/>
    <n v="1"/>
    <n v="1.5"/>
    <n v="1.5"/>
    <x v="154"/>
    <s v="Pop Corners - Kettle Corn"/>
    <s v="Food"/>
    <x v="1"/>
    <b v="1"/>
    <n v="1.5"/>
    <n v="1"/>
    <s v="Pop Corners "/>
    <s v=" Kettle Corn"/>
    <m/>
    <x v="0"/>
    <s v=" June 4"/>
    <n v="2022"/>
  </r>
  <r>
    <s v="Processed"/>
    <s v="VJ300320692"/>
    <s v="EB Public Library"/>
    <s v="EB Public Library x1380"/>
    <s v="Kinder - Bueno - Crispy Creamy Chocolate"/>
    <s v="Food"/>
    <n v="15205050175"/>
    <s v="Saturday, June 4, 2022"/>
    <s v="Cash"/>
    <n v="135"/>
    <n v="2"/>
    <n v="1"/>
    <n v="135"/>
    <n v="2"/>
    <n v="1"/>
    <n v="2"/>
    <n v="2"/>
    <x v="154"/>
    <s v="Kinder - Bueno - Crispy Creamy Chocolate"/>
    <s v="Food"/>
    <x v="1"/>
    <b v="1"/>
    <n v="2"/>
    <n v="1.3333333333333333"/>
    <s v="Kinder "/>
    <s v=" Bueno "/>
    <s v=" Crispy Creamy Chocolate"/>
    <x v="0"/>
    <s v=" June 4"/>
    <n v="2022"/>
  </r>
  <r>
    <s v="Processed"/>
    <s v="VJ300320692"/>
    <s v="EB Public Library"/>
    <s v="EB Public Library x1380"/>
    <s v="Oreo Mini"/>
    <s v="Food"/>
    <n v="15205057039"/>
    <s v="Saturday, June 4, 2022"/>
    <s v="Cash"/>
    <n v="121"/>
    <n v="1.5"/>
    <n v="1"/>
    <n v="121"/>
    <n v="1.5"/>
    <n v="1"/>
    <n v="1.5"/>
    <n v="1.5"/>
    <x v="154"/>
    <s v="Oreo Mini"/>
    <s v="Food"/>
    <x v="1"/>
    <b v="1"/>
    <n v="1.5"/>
    <n v="1"/>
    <s v="Oreo Mini"/>
    <m/>
    <m/>
    <x v="0"/>
    <s v=" June 4"/>
    <n v="2022"/>
  </r>
  <r>
    <s v="Processed"/>
    <s v="VJ300320611"/>
    <s v="Brunswick Sq Mall"/>
    <s v="BSQ Mall x1366 - ATT"/>
    <s v="Red Bull - Energy Drink - Sugar Free"/>
    <s v="Carbonated"/>
    <n v="15205258547"/>
    <s v="Saturday, June 4, 2022"/>
    <s v="Cash"/>
    <n v="148"/>
    <n v="3.5"/>
    <n v="1"/>
    <n v="148"/>
    <n v="3.5"/>
    <n v="1"/>
    <n v="3.5"/>
    <n v="3.5"/>
    <x v="154"/>
    <s v="Red Bull - Energy Drink - Sugar Free"/>
    <s v="Carbonated"/>
    <x v="0"/>
    <b v="1"/>
    <n v="3.5"/>
    <n v="2.3333333333333335"/>
    <s v="Red Bull "/>
    <s v=" Energy Drink "/>
    <s v=" Sugar Free"/>
    <x v="0"/>
    <s v=" June 4"/>
    <n v="2022"/>
  </r>
  <r>
    <s v="Processed"/>
    <s v="VJ300320692"/>
    <s v="EB Public Library"/>
    <s v="EB Public Library x1380"/>
    <s v="Snapple Diet Tea - Lemon"/>
    <s v="Non Carbonated"/>
    <n v="15205350480"/>
    <s v="Saturday, June 4, 2022"/>
    <s v="Cash"/>
    <n v="143"/>
    <n v="2.5"/>
    <n v="1"/>
    <n v="143"/>
    <n v="2.5"/>
    <n v="1"/>
    <n v="2.5"/>
    <n v="2.5"/>
    <x v="154"/>
    <s v="Snapple Diet Tea - Lemon"/>
    <s v="Non Carbonated"/>
    <x v="2"/>
    <b v="1"/>
    <n v="2.5"/>
    <n v="1.6666666666666667"/>
    <s v="Snapple Diet Tea "/>
    <s v=" Lemon"/>
    <m/>
    <x v="0"/>
    <s v=" June 4"/>
    <n v="2022"/>
  </r>
  <r>
    <s v="Processed"/>
    <s v="VJ300320692"/>
    <s v="EB Public Library"/>
    <s v="EB Public Library x1380"/>
    <s v="Pop Corners - Sea Salt"/>
    <s v="Food"/>
    <n v="15205354714"/>
    <s v="Saturday, June 4, 2022"/>
    <s v="Cash"/>
    <n v="111"/>
    <n v="1.5"/>
    <n v="1"/>
    <n v="111"/>
    <n v="1.5"/>
    <n v="1"/>
    <n v="1.5"/>
    <n v="1.5"/>
    <x v="154"/>
    <s v="Pop Corners - Sea Salt"/>
    <s v="Food"/>
    <x v="1"/>
    <b v="1"/>
    <n v="1.5"/>
    <n v="1"/>
    <s v="Pop Corners "/>
    <s v=" Sea Salt"/>
    <m/>
    <x v="0"/>
    <s v=" June 4"/>
    <n v="2022"/>
  </r>
  <r>
    <s v="Processed"/>
    <s v="VJ300320692"/>
    <s v="EB Public Library"/>
    <s v="EB Public Library x1380"/>
    <s v="Goldfish Baked - Cheddar"/>
    <s v="Food"/>
    <n v="15205360961"/>
    <s v="Saturday, June 4, 2022"/>
    <s v="Cash"/>
    <n v="122"/>
    <n v="1.25"/>
    <n v="1"/>
    <n v="122"/>
    <n v="1.25"/>
    <n v="1"/>
    <n v="1.25"/>
    <n v="1.25"/>
    <x v="154"/>
    <s v="Goldfish Baked - Cheddar"/>
    <s v="Food"/>
    <x v="1"/>
    <b v="1"/>
    <n v="1.25"/>
    <n v="0.83333333333333337"/>
    <s v="Goldfish Baked "/>
    <s v=" Cheddar"/>
    <m/>
    <x v="0"/>
    <s v=" June 4"/>
    <n v="2022"/>
  </r>
  <r>
    <s v="Processed"/>
    <s v="VJ300320692"/>
    <s v="EB Public Library"/>
    <s v="EB Public Library x1380"/>
    <s v="Poland Springs Water"/>
    <s v="Water"/>
    <n v="15205648487"/>
    <s v="Saturday, June 4, 2022"/>
    <s v="Credit"/>
    <n v="144"/>
    <n v="1.5"/>
    <n v="1"/>
    <n v="144"/>
    <n v="1.5"/>
    <n v="1"/>
    <n v="1.5"/>
    <n v="1.5"/>
    <x v="154"/>
    <s v="Poland Springs Water"/>
    <s v="Water"/>
    <x v="3"/>
    <b v="1"/>
    <n v="1.5"/>
    <n v="1"/>
    <s v="Poland Springs Water"/>
    <m/>
    <m/>
    <x v="0"/>
    <s v=" June 4"/>
    <n v="2022"/>
  </r>
  <r>
    <s v="Processed"/>
    <s v="VJ300320611"/>
    <s v="Brunswick Sq Mall"/>
    <s v="BSQ Mall x1366 - ATT"/>
    <s v="Snapple Tea - Raspberry"/>
    <s v="Non Carbonated"/>
    <n v="15205856073"/>
    <s v="Saturday, June 4, 2022"/>
    <s v="Credit"/>
    <n v="145"/>
    <n v="2.5"/>
    <n v="1"/>
    <n v="145"/>
    <n v="2.5"/>
    <n v="1"/>
    <n v="2.5"/>
    <n v="2.5"/>
    <x v="154"/>
    <s v="Snapple Tea - Raspberry"/>
    <s v="Non Carbonated"/>
    <x v="2"/>
    <b v="1"/>
    <n v="2.5"/>
    <n v="1.6666666666666667"/>
    <s v="Snapple Tea "/>
    <s v=" Raspberry"/>
    <m/>
    <x v="0"/>
    <s v=" June 4"/>
    <n v="2022"/>
  </r>
  <r>
    <s v="Processed"/>
    <s v="VJ300320692"/>
    <s v="EB Public Library"/>
    <s v="EB Public Library x1380"/>
    <s v="Starbucks Doubleshot Energy - Coffee"/>
    <m/>
    <n v="15205976144"/>
    <s v="Saturday, June 4, 2022"/>
    <s v="Cash"/>
    <n v="146"/>
    <n v="3.5"/>
    <n v="1"/>
    <n v="146"/>
    <n v="3.5"/>
    <n v="1"/>
    <n v="3.5"/>
    <n v="3.5"/>
    <x v="154"/>
    <s v="Starbucks Doubleshot Energy - Coffee"/>
    <s v="Cell is Blank - Dis-regard"/>
    <x v="5"/>
    <b v="1"/>
    <n v="3.5"/>
    <n v="2.3333333333333335"/>
    <s v="Starbucks Doubleshot Energy "/>
    <s v=" Coffee"/>
    <m/>
    <x v="0"/>
    <s v=" June 4"/>
    <n v="2022"/>
  </r>
  <r>
    <s v="Processed"/>
    <s v="VJ300320611"/>
    <s v="Brunswick Sq Mall"/>
    <s v="BSQ Mall x1366 - ATT"/>
    <s v="Oreo Mini"/>
    <s v="Food"/>
    <n v="15206028468"/>
    <s v="Saturday, June 4, 2022"/>
    <s v="Cash"/>
    <n v="122"/>
    <n v="1.5"/>
    <n v="1"/>
    <n v="122"/>
    <n v="1.5"/>
    <n v="1"/>
    <n v="1.5"/>
    <n v="1.5"/>
    <x v="154"/>
    <s v="Oreo Mini"/>
    <s v="Food"/>
    <x v="1"/>
    <b v="1"/>
    <n v="1.5"/>
    <n v="1"/>
    <s v="Oreo Mini"/>
    <m/>
    <m/>
    <x v="0"/>
    <s v=" June 4"/>
    <n v="2022"/>
  </r>
  <r>
    <s v="Processed"/>
    <s v="VJ300320692"/>
    <s v="EB Public Library"/>
    <s v="EB Public Library x1380"/>
    <s v="Coca Cola - Zero Sugar"/>
    <s v="Carbonated"/>
    <n v="15206044678"/>
    <s v="Saturday, June 4, 2022"/>
    <s v="Cash"/>
    <n v="142"/>
    <n v="1.5"/>
    <n v="1"/>
    <n v="142"/>
    <n v="1.5"/>
    <n v="1"/>
    <n v="1.5"/>
    <n v="1.5"/>
    <x v="154"/>
    <s v="Coca Cola - Zero Sugar"/>
    <s v="Carbonated"/>
    <x v="0"/>
    <b v="1"/>
    <n v="1.5"/>
    <n v="1"/>
    <s v="Coca Cola "/>
    <s v=" Zero Sugar"/>
    <m/>
    <x v="0"/>
    <s v=" June 4"/>
    <n v="2022"/>
  </r>
  <r>
    <s v="Processed"/>
    <s v="VJ300320692"/>
    <s v="EB Public Library"/>
    <s v="EB Public Library x1380"/>
    <s v="Coca Cola - Zero Sugar"/>
    <s v="Carbonated"/>
    <n v="15206044912"/>
    <s v="Saturday, June 4, 2022"/>
    <s v="Cash"/>
    <n v="142"/>
    <n v="1.5"/>
    <n v="1"/>
    <n v="142"/>
    <n v="1.5"/>
    <n v="1"/>
    <n v="1.5"/>
    <n v="1.5"/>
    <x v="154"/>
    <s v="Coca Cola - Zero Sugar"/>
    <s v="Carbonated"/>
    <x v="0"/>
    <b v="1"/>
    <n v="1.5"/>
    <n v="1"/>
    <s v="Coca Cola "/>
    <s v=" Zero Sugar"/>
    <m/>
    <x v="0"/>
    <s v=" June 4"/>
    <n v="2022"/>
  </r>
  <r>
    <s v="Processed"/>
    <s v="VJ300320692"/>
    <s v="EB Public Library"/>
    <s v="EB Public Library x1380"/>
    <s v="RXBAR - Protein Bar - Peanut Butter"/>
    <s v="Food"/>
    <n v="15206093999"/>
    <s v="Saturday, June 4, 2022"/>
    <s v="Cash"/>
    <n v="135"/>
    <n v="2"/>
    <n v="1"/>
    <n v="135"/>
    <n v="2"/>
    <n v="1"/>
    <n v="2"/>
    <n v="2"/>
    <x v="154"/>
    <s v="RXBAR - Protein Bar - Peanut Butter"/>
    <s v="Food"/>
    <x v="1"/>
    <b v="1"/>
    <n v="2"/>
    <n v="1.3333333333333333"/>
    <s v="RXBAR "/>
    <s v=" Protein Bar "/>
    <s v=" Peanut Butter"/>
    <x v="0"/>
    <s v=" June 4"/>
    <n v="2022"/>
  </r>
  <r>
    <s v="Processed"/>
    <s v="VJ300320692"/>
    <s v="EB Public Library"/>
    <s v="EB Public Library x1380"/>
    <s v="CheezIt - Double Cheese"/>
    <s v="Food"/>
    <n v="15206167696"/>
    <s v="Saturday, June 4, 2022"/>
    <s v="Cash"/>
    <n v="123"/>
    <n v="1.25"/>
    <n v="1"/>
    <n v="123"/>
    <n v="1.25"/>
    <n v="1"/>
    <n v="1.25"/>
    <n v="1.25"/>
    <x v="154"/>
    <s v="CheezIt - Double Cheese"/>
    <s v="Food"/>
    <x v="1"/>
    <b v="1"/>
    <n v="1.25"/>
    <n v="0.83333333333333337"/>
    <s v="CheezIt "/>
    <s v=" Double Cheese"/>
    <m/>
    <x v="0"/>
    <s v=" June 4"/>
    <n v="2022"/>
  </r>
  <r>
    <s v="Processed"/>
    <s v="VJ300320692"/>
    <s v="EB Public Library"/>
    <s v="EB Public Library x1380"/>
    <s v="Red Bull - Energy Drink - Sugar Free"/>
    <s v="Carbonated"/>
    <n v="15206171164"/>
    <s v="Saturday, June 4, 2022"/>
    <s v="Credit"/>
    <n v="148"/>
    <n v="3.5"/>
    <n v="1"/>
    <n v="148"/>
    <n v="3.5"/>
    <n v="1"/>
    <n v="3.5"/>
    <n v="3.5"/>
    <x v="154"/>
    <s v="Red Bull - Energy Drink - Sugar Free"/>
    <s v="Carbonated"/>
    <x v="0"/>
    <b v="1"/>
    <n v="3.5"/>
    <n v="2.3333333333333335"/>
    <s v="Red Bull "/>
    <s v=" Energy Drink "/>
    <s v=" Sugar Free"/>
    <x v="0"/>
    <s v=" June 4"/>
    <n v="2022"/>
  </r>
  <r>
    <s v="Processed"/>
    <s v="VJ300320692"/>
    <s v="EB Public Library"/>
    <s v="EB Public Library x1380"/>
    <s v="SunChips Multigrain - Salsa"/>
    <s v="Food"/>
    <n v="15206199726"/>
    <s v="Saturday, June 4, 2022"/>
    <s v="Cash"/>
    <n v="113"/>
    <n v="1.5"/>
    <n v="1"/>
    <n v="113"/>
    <n v="1.5"/>
    <n v="1"/>
    <n v="1.5"/>
    <n v="1.5"/>
    <x v="154"/>
    <s v="SunChips Multigrain - Salsa"/>
    <s v="Food"/>
    <x v="1"/>
    <b v="1"/>
    <n v="1.5"/>
    <n v="1"/>
    <s v="SunChips Multigrain "/>
    <s v=" Salsa"/>
    <m/>
    <x v="0"/>
    <s v=" June 4"/>
    <n v="2022"/>
  </r>
  <r>
    <s v="Processed"/>
    <s v="VJ300320692"/>
    <s v="EB Public Library"/>
    <s v="EB Public Library x1380"/>
    <s v="Pop Corners - Sea Salt"/>
    <s v="Food"/>
    <n v="15206216667"/>
    <s v="Saturday, June 4, 2022"/>
    <s v="Cash"/>
    <n v="111"/>
    <n v="1.5"/>
    <n v="1"/>
    <n v="111"/>
    <n v="1.5"/>
    <n v="1"/>
    <n v="1.5"/>
    <n v="1.5"/>
    <x v="154"/>
    <s v="Pop Corners - Sea Salt"/>
    <s v="Food"/>
    <x v="1"/>
    <b v="1"/>
    <n v="1.5"/>
    <n v="1"/>
    <s v="Pop Corners "/>
    <s v=" Sea Salt"/>
    <m/>
    <x v="0"/>
    <s v=" June 4"/>
    <n v="2022"/>
  </r>
  <r>
    <s v="Processed"/>
    <s v="VJ300320692"/>
    <s v="EB Public Library"/>
    <s v="EB Public Library x1380"/>
    <s v="SunChips Multigrain - Salsa"/>
    <s v="Food"/>
    <n v="15206216835"/>
    <s v="Saturday, June 4, 2022"/>
    <s v="Cash"/>
    <n v="113"/>
    <n v="1.5"/>
    <n v="1"/>
    <n v="113"/>
    <n v="1.5"/>
    <n v="1"/>
    <n v="1.5"/>
    <n v="1.5"/>
    <x v="154"/>
    <s v="SunChips Multigrain - Salsa"/>
    <s v="Food"/>
    <x v="1"/>
    <b v="1"/>
    <n v="1.5"/>
    <n v="1"/>
    <s v="SunChips Multigrain "/>
    <s v=" Salsa"/>
    <m/>
    <x v="0"/>
    <s v=" June 4"/>
    <n v="2022"/>
  </r>
  <r>
    <s v="Processed"/>
    <s v="VJ300320692"/>
    <s v="EB Public Library"/>
    <s v="EB Public Library x1380"/>
    <s v="Pop Corners - Kettle Corn"/>
    <s v="Food"/>
    <n v="15206362544"/>
    <s v="Saturday, June 4, 2022"/>
    <s v="Cash"/>
    <n v="110"/>
    <n v="1.5"/>
    <n v="1"/>
    <n v="110"/>
    <n v="1.5"/>
    <n v="1"/>
    <n v="1.5"/>
    <n v="1.5"/>
    <x v="154"/>
    <s v="Pop Corners - Kettle Corn"/>
    <s v="Food"/>
    <x v="1"/>
    <b v="1"/>
    <n v="1.5"/>
    <n v="1"/>
    <s v="Pop Corners "/>
    <s v=" Kettle Corn"/>
    <m/>
    <x v="0"/>
    <s v=" June 4"/>
    <n v="2022"/>
  </r>
  <r>
    <s v="Processed"/>
    <s v="VJ300320692"/>
    <s v="EB Public Library"/>
    <s v="EB Public Library x1380"/>
    <s v="Coca Cola - Zero Sugar"/>
    <s v="Carbonated"/>
    <n v="15206365395"/>
    <s v="Saturday, June 4, 2022"/>
    <s v="Cash"/>
    <n v="142"/>
    <n v="1.5"/>
    <n v="1"/>
    <n v="142"/>
    <n v="1.5"/>
    <n v="1"/>
    <n v="1.5"/>
    <n v="1.5"/>
    <x v="154"/>
    <s v="Coca Cola - Zero Sugar"/>
    <s v="Carbonated"/>
    <x v="0"/>
    <b v="1"/>
    <n v="1.5"/>
    <n v="1"/>
    <s v="Coca Cola "/>
    <s v=" Zero Sugar"/>
    <m/>
    <x v="0"/>
    <s v=" June 4"/>
    <n v="2022"/>
  </r>
  <r>
    <s v="Processed"/>
    <s v="VJ300320692"/>
    <s v="EB Public Library"/>
    <s v="EB Public Library x1380"/>
    <s v="Goldfish Baked - Cheddar"/>
    <s v="Food"/>
    <n v="15206409241"/>
    <s v="Saturday, June 4, 2022"/>
    <s v="Credit"/>
    <n v="122"/>
    <n v="1.25"/>
    <n v="1"/>
    <n v="122"/>
    <n v="1.25"/>
    <n v="1"/>
    <n v="1.25"/>
    <n v="1.25"/>
    <x v="154"/>
    <s v="Goldfish Baked - Cheddar"/>
    <s v="Food"/>
    <x v="1"/>
    <b v="1"/>
    <n v="1.25"/>
    <n v="0.83333333333333337"/>
    <s v="Goldfish Baked "/>
    <s v=" Cheddar"/>
    <m/>
    <x v="0"/>
    <s v=" June 4"/>
    <n v="2022"/>
  </r>
  <r>
    <s v="Processed"/>
    <s v="VJ300205292"/>
    <s v="Brunswick Sq Mall"/>
    <s v="BSQ Mall x1364 - Zales"/>
    <s v="KitKat - Crisp Wafers"/>
    <s v="Food"/>
    <n v="15206427633"/>
    <s v="Saturday, June 4, 2022"/>
    <s v="Credit"/>
    <n v="130"/>
    <n v="2"/>
    <n v="1"/>
    <n v="130"/>
    <n v="2"/>
    <n v="1"/>
    <n v="2"/>
    <n v="2"/>
    <x v="154"/>
    <s v="KitKat - Crisp Wafers"/>
    <s v="Food"/>
    <x v="1"/>
    <b v="1"/>
    <n v="2"/>
    <n v="1.3333333333333333"/>
    <s v="KitKat "/>
    <s v=" Crisp Wafers"/>
    <m/>
    <x v="0"/>
    <s v=" June 4"/>
    <n v="2022"/>
  </r>
  <r>
    <s v="Processed"/>
    <s v="VJ300320611"/>
    <s v="Brunswick Sq Mall"/>
    <s v="BSQ Mall x1366 - ATT"/>
    <s v="S. Pellegrino Sparkling Mineral Water"/>
    <s v="Water"/>
    <n v="15206739267"/>
    <s v="Saturday, June 4, 2022"/>
    <s v="Cash"/>
    <n v="143"/>
    <n v="2"/>
    <n v="1"/>
    <n v="143"/>
    <n v="2"/>
    <n v="1"/>
    <n v="2"/>
    <n v="2"/>
    <x v="154"/>
    <s v="S. Pellegrino Sparkling Mineral Water"/>
    <s v="Water"/>
    <x v="3"/>
    <b v="1"/>
    <n v="2"/>
    <n v="1.3333333333333333"/>
    <s v="S. Pellegrino Sparkling Mineral Water"/>
    <m/>
    <m/>
    <x v="0"/>
    <s v=" June 4"/>
    <n v="2022"/>
  </r>
  <r>
    <s v="Processed"/>
    <s v="VJ300320611"/>
    <s v="Brunswick Sq Mall"/>
    <s v="BSQ Mall x1366 - ATT"/>
    <s v="SunChips Multigrain - Salsa"/>
    <s v="Food"/>
    <n v="15206881091"/>
    <s v="Saturday, June 4, 2022"/>
    <s v="Cash"/>
    <n v="110"/>
    <n v="1.5"/>
    <n v="1"/>
    <n v="110"/>
    <n v="1.5"/>
    <n v="1"/>
    <n v="1.5"/>
    <n v="1.5"/>
    <x v="154"/>
    <s v="SunChips Multigrain - Salsa"/>
    <s v="Food"/>
    <x v="1"/>
    <b v="1"/>
    <n v="1.5"/>
    <n v="1"/>
    <s v="SunChips Multigrain "/>
    <s v=" Salsa"/>
    <m/>
    <x v="0"/>
    <s v=" June 4"/>
    <n v="2022"/>
  </r>
  <r>
    <s v="Processed"/>
    <s v="VJ300320611"/>
    <s v="Brunswick Sq Mall"/>
    <s v="BSQ Mall x1366 - ATT"/>
    <s v="SunChips Multigrain - Salsa"/>
    <s v="Food"/>
    <n v="15206881765"/>
    <s v="Saturday, June 4, 2022"/>
    <s v="Cash"/>
    <n v="110"/>
    <n v="1.5"/>
    <n v="1"/>
    <n v="110"/>
    <n v="1.5"/>
    <n v="1"/>
    <n v="1.5"/>
    <n v="1.5"/>
    <x v="154"/>
    <s v="SunChips Multigrain - Salsa"/>
    <s v="Food"/>
    <x v="1"/>
    <b v="1"/>
    <n v="1.5"/>
    <n v="1"/>
    <s v="SunChips Multigrain "/>
    <s v=" Salsa"/>
    <m/>
    <x v="0"/>
    <s v=" June 4"/>
    <n v="2022"/>
  </r>
  <r>
    <s v="Processed"/>
    <s v="VJ300205292"/>
    <s v="Brunswick Sq Mall"/>
    <s v="BSQ Mall x1364 - Zales"/>
    <s v="Poland Springs Water"/>
    <s v="Water"/>
    <n v="15206918361"/>
    <s v="Saturday, June 4, 2022"/>
    <s v="Cash"/>
    <n v="144"/>
    <n v="1.5"/>
    <n v="1"/>
    <n v="144"/>
    <n v="1.5"/>
    <n v="1"/>
    <n v="1.5"/>
    <n v="1.5"/>
    <x v="154"/>
    <s v="Poland Springs Water"/>
    <s v="Water"/>
    <x v="3"/>
    <b v="1"/>
    <n v="1.5"/>
    <n v="1"/>
    <s v="Poland Springs Water"/>
    <m/>
    <m/>
    <x v="0"/>
    <s v=" June 4"/>
    <n v="2022"/>
  </r>
  <r>
    <s v="Processed"/>
    <s v="VJ300320611"/>
    <s v="Brunswick Sq Mall"/>
    <s v="BSQ Mall x1366 - ATT"/>
    <s v="Takis - Hot Chilli Pepper &amp; Lime"/>
    <s v="Food"/>
    <n v="15207139859"/>
    <s v="Saturday, June 4, 2022"/>
    <s v="Cash"/>
    <n v="124"/>
    <n v="1.5"/>
    <n v="1"/>
    <n v="124"/>
    <n v="1.5"/>
    <n v="1"/>
    <n v="1.5"/>
    <n v="1.5"/>
    <x v="154"/>
    <s v="Takis - Hot Chilli Pepper &amp; Lime"/>
    <s v="Food"/>
    <x v="1"/>
    <b v="1"/>
    <n v="1.5"/>
    <n v="1"/>
    <s v="Takis "/>
    <s v=" Hot Chilli Pepper &amp; Lime"/>
    <m/>
    <x v="0"/>
    <s v=" June 4"/>
    <n v="2022"/>
  </r>
  <r>
    <s v="Processed"/>
    <s v="VJ300320692"/>
    <s v="EB Public Library"/>
    <s v="EB Public Library x1380"/>
    <s v="Snapple Diet Tea - Lemon"/>
    <s v="Non Carbonated"/>
    <n v="15208606056"/>
    <s v="Sunday, June 5, 2022"/>
    <s v="Cash"/>
    <n v="143"/>
    <n v="2.5"/>
    <n v="1"/>
    <n v="143"/>
    <n v="2.5"/>
    <n v="1"/>
    <n v="2.5"/>
    <n v="2.5"/>
    <x v="155"/>
    <s v="Snapple Diet Tea - Lemon"/>
    <s v="Non Carbonated"/>
    <x v="2"/>
    <b v="1"/>
    <n v="2.5"/>
    <n v="1.6666666666666667"/>
    <s v="Snapple Diet Tea "/>
    <s v=" Lemon"/>
    <m/>
    <x v="1"/>
    <s v=" June 5"/>
    <n v="2022"/>
  </r>
  <r>
    <s v="Processed"/>
    <s v="VJ300320611"/>
    <s v="Brunswick Sq Mall"/>
    <s v="BSQ Mall x1366 - ATT"/>
    <s v="Nature's Garden Trail Mix - Cranberry Healthy"/>
    <s v="Food"/>
    <n v="15208654698"/>
    <s v="Sunday, June 5, 2022"/>
    <s v="Credit"/>
    <n v="139"/>
    <n v="1.5"/>
    <n v="1"/>
    <n v="139"/>
    <n v="1.5"/>
    <n v="1"/>
    <n v="1.5"/>
    <n v="1.5"/>
    <x v="155"/>
    <s v="Nature's Garden Trail Mix - Cranberry Healthy"/>
    <s v="Food"/>
    <x v="1"/>
    <b v="1"/>
    <n v="1.5"/>
    <n v="1"/>
    <s v="Nature's Garden Trail Mix "/>
    <s v=" Cranberry Healthy"/>
    <m/>
    <x v="1"/>
    <s v=" June 5"/>
    <n v="2022"/>
  </r>
  <r>
    <s v="Processed"/>
    <s v="VJ300320692"/>
    <s v="EB Public Library"/>
    <s v="EB Public Library x1380"/>
    <s v="Red Bull - Energy Drink - Sugar Free"/>
    <s v="Carbonated"/>
    <n v="15208676849"/>
    <s v="Sunday, June 5, 2022"/>
    <s v="Credit"/>
    <n v="148"/>
    <n v="3.5"/>
    <n v="1"/>
    <n v="148"/>
    <n v="3.5"/>
    <n v="1"/>
    <n v="3.5"/>
    <n v="3.5"/>
    <x v="155"/>
    <s v="Red Bull - Energy Drink - Sugar Free"/>
    <s v="Carbonated"/>
    <x v="0"/>
    <b v="1"/>
    <n v="3.5"/>
    <n v="2.3333333333333335"/>
    <s v="Red Bull "/>
    <s v=" Energy Drink "/>
    <s v=" Sugar Free"/>
    <x v="1"/>
    <s v=" June 5"/>
    <n v="2022"/>
  </r>
  <r>
    <s v="Processed"/>
    <s v="VJ300320692"/>
    <s v="EB Public Library"/>
    <s v="EB Public Library x1380"/>
    <s v="Keep Healthy - Chocolate Fudge"/>
    <s v="Food"/>
    <n v="15208744033"/>
    <s v="Sunday, June 5, 2022"/>
    <s v="Credit"/>
    <n v="132"/>
    <n v="2"/>
    <n v="1"/>
    <n v="132"/>
    <n v="2"/>
    <n v="1"/>
    <n v="2"/>
    <n v="4"/>
    <x v="155"/>
    <s v="Keep Healthy - Chocolate Fudge"/>
    <s v="Food"/>
    <x v="1"/>
    <b v="1"/>
    <n v="2"/>
    <n v="1.3333333333333333"/>
    <s v="Keep Healthy "/>
    <s v=" Chocolate Fudge"/>
    <m/>
    <x v="1"/>
    <s v=" June 5"/>
    <n v="2022"/>
  </r>
  <r>
    <s v="Processed"/>
    <s v="VJ300320692"/>
    <s v="EB Public Library"/>
    <s v="EB Public Library x1380"/>
    <s v="Genius Keto Bar - Chocolate Dream"/>
    <s v="Food"/>
    <n v="15208744033"/>
    <s v="Sunday, June 5, 2022"/>
    <s v="Credit"/>
    <n v="136"/>
    <n v="2"/>
    <n v="1"/>
    <n v="136"/>
    <n v="2"/>
    <n v="1"/>
    <n v="2"/>
    <n v="4"/>
    <x v="155"/>
    <s v="Genius Keto Bar - Chocolate Dream"/>
    <s v="Food"/>
    <x v="1"/>
    <b v="1"/>
    <n v="2"/>
    <n v="1.3333333333333333"/>
    <s v="Genius Keto Bar "/>
    <s v=" Chocolate Dream"/>
    <m/>
    <x v="1"/>
    <s v=" June 5"/>
    <n v="2022"/>
  </r>
  <r>
    <s v="Processed"/>
    <s v="VJ300320692"/>
    <s v="EB Public Library"/>
    <s v="EB Public Library x1380"/>
    <s v="Oreo Mini - Go Paks"/>
    <m/>
    <n v="15208749405"/>
    <s v="Sunday, June 5, 2022"/>
    <s v="Credit"/>
    <n v="162"/>
    <n v="4"/>
    <n v="1"/>
    <n v="162"/>
    <n v="4"/>
    <n v="1"/>
    <n v="4"/>
    <n v="4"/>
    <x v="155"/>
    <s v="Oreo Mini - Go Paks"/>
    <s v="Cell is Blank - Dis-regard"/>
    <x v="1"/>
    <b v="1"/>
    <n v="4"/>
    <n v="2.6666666666666665"/>
    <s v="Oreo Mini "/>
    <s v=" Go Paks"/>
    <m/>
    <x v="1"/>
    <s v=" June 5"/>
    <n v="2022"/>
  </r>
  <r>
    <s v="Processed"/>
    <s v="VJ300205292"/>
    <s v="Brunswick Sq Mall"/>
    <s v="BSQ Mall x1364 - Zales"/>
    <s v="Takis - Hot Chilli Pepper &amp; Lime"/>
    <s v="Food"/>
    <n v="15208806140"/>
    <s v="Sunday, June 5, 2022"/>
    <s v="Cash"/>
    <n v="124"/>
    <n v="1.5"/>
    <n v="1"/>
    <n v="124"/>
    <n v="1.5"/>
    <n v="1"/>
    <n v="1.5"/>
    <n v="1.5"/>
    <x v="155"/>
    <s v="Takis - Hot Chilli Pepper &amp; Lime"/>
    <s v="Food"/>
    <x v="1"/>
    <b v="1"/>
    <n v="1.5"/>
    <n v="1"/>
    <s v="Takis "/>
    <s v=" Hot Chilli Pepper &amp; Lime"/>
    <m/>
    <x v="1"/>
    <s v=" June 5"/>
    <n v="2022"/>
  </r>
  <r>
    <s v="Processed"/>
    <s v="VJ300205292"/>
    <s v="Brunswick Sq Mall"/>
    <s v="BSQ Mall x1364 - Zales"/>
    <s v="Oreo Mini"/>
    <s v="Food"/>
    <n v="15208815968"/>
    <s v="Sunday, June 5, 2022"/>
    <s v="Cash"/>
    <n v="121"/>
    <n v="1.5"/>
    <n v="1"/>
    <n v="121"/>
    <n v="1.5"/>
    <n v="1"/>
    <n v="1.5"/>
    <n v="1.5"/>
    <x v="155"/>
    <s v="Oreo Mini"/>
    <s v="Food"/>
    <x v="1"/>
    <b v="1"/>
    <n v="1.5"/>
    <n v="1"/>
    <s v="Oreo Mini"/>
    <m/>
    <m/>
    <x v="1"/>
    <s v=" June 5"/>
    <n v="2022"/>
  </r>
  <r>
    <s v="Processed"/>
    <s v="VJ300205292"/>
    <s v="Brunswick Sq Mall"/>
    <s v="BSQ Mall x1364 - Zales"/>
    <s v="Oreo Mini"/>
    <s v="Food"/>
    <n v="15208819702"/>
    <s v="Sunday, June 5, 2022"/>
    <s v="Cash"/>
    <n v="121"/>
    <n v="1.5"/>
    <n v="1"/>
    <n v="121"/>
    <n v="1.5"/>
    <n v="1"/>
    <n v="1.5"/>
    <n v="1.5"/>
    <x v="155"/>
    <s v="Oreo Mini"/>
    <s v="Food"/>
    <x v="1"/>
    <b v="1"/>
    <n v="1.5"/>
    <n v="1"/>
    <s v="Oreo Mini"/>
    <m/>
    <m/>
    <x v="1"/>
    <s v=" June 5"/>
    <n v="2022"/>
  </r>
  <r>
    <s v="Processed"/>
    <s v="VJ300320692"/>
    <s v="EB Public Library"/>
    <s v="EB Public Library x1380"/>
    <s v="Poland Springs Water"/>
    <s v="Water"/>
    <n v="15208830513"/>
    <s v="Sunday, June 5, 2022"/>
    <s v="Credit"/>
    <n v="144"/>
    <n v="1.5"/>
    <n v="1"/>
    <n v="144"/>
    <n v="1.5"/>
    <n v="1"/>
    <n v="1.5"/>
    <n v="1.5"/>
    <x v="155"/>
    <s v="Poland Springs Water"/>
    <s v="Water"/>
    <x v="3"/>
    <b v="1"/>
    <n v="1.5"/>
    <n v="1"/>
    <s v="Poland Springs Water"/>
    <m/>
    <m/>
    <x v="1"/>
    <s v=" June 5"/>
    <n v="2022"/>
  </r>
  <r>
    <s v="Processed"/>
    <s v="VJ300320611"/>
    <s v="Brunswick Sq Mall"/>
    <s v="BSQ Mall x1366 - ATT"/>
    <s v="Monster Energy Original"/>
    <s v="Carbonated"/>
    <n v="15208836748"/>
    <s v="Sunday, June 5, 2022"/>
    <s v="Cash"/>
    <n v="146"/>
    <n v="3"/>
    <n v="1"/>
    <n v="146"/>
    <n v="3"/>
    <n v="1"/>
    <n v="3"/>
    <n v="3"/>
    <x v="155"/>
    <s v="Monster Energy Original"/>
    <s v="Carbonated"/>
    <x v="0"/>
    <b v="1"/>
    <n v="3"/>
    <n v="2"/>
    <s v="Monster Energy Original"/>
    <m/>
    <m/>
    <x v="1"/>
    <s v=" June 5"/>
    <n v="2022"/>
  </r>
  <r>
    <s v="Processed"/>
    <s v="VJ300320611"/>
    <s v="Brunswick Sq Mall"/>
    <s v="BSQ Mall x1366 - ATT"/>
    <s v="Oreo Mini"/>
    <s v="Food"/>
    <n v="15208841255"/>
    <s v="Sunday, June 5, 2022"/>
    <s v="Cash"/>
    <n v="122"/>
    <n v="1.5"/>
    <n v="1"/>
    <n v="122"/>
    <n v="1.5"/>
    <n v="1"/>
    <n v="1.5"/>
    <n v="1.5"/>
    <x v="155"/>
    <s v="Oreo Mini"/>
    <s v="Food"/>
    <x v="1"/>
    <b v="1"/>
    <n v="1.5"/>
    <n v="1"/>
    <s v="Oreo Mini"/>
    <m/>
    <m/>
    <x v="1"/>
    <s v=" June 5"/>
    <n v="2022"/>
  </r>
  <r>
    <s v="Processed"/>
    <s v="VJ300205292"/>
    <s v="Brunswick Sq Mall"/>
    <s v="BSQ Mall x1364 - Zales"/>
    <s v="Coca Cola - Zero Sugar"/>
    <s v="Carbonated"/>
    <n v="15208845911"/>
    <s v="Sunday, June 5, 2022"/>
    <s v="Cash"/>
    <n v="140"/>
    <n v="1.5"/>
    <n v="1"/>
    <n v="140"/>
    <n v="1.5"/>
    <n v="1"/>
    <n v="1.5"/>
    <n v="1.5"/>
    <x v="155"/>
    <s v="Coca Cola - Zero Sugar"/>
    <s v="Carbonated"/>
    <x v="0"/>
    <b v="1"/>
    <n v="1.5"/>
    <n v="1"/>
    <s v="Coca Cola "/>
    <s v=" Zero Sugar"/>
    <m/>
    <x v="1"/>
    <s v=" June 5"/>
    <n v="2022"/>
  </r>
  <r>
    <s v="Processed"/>
    <s v="VJ300320692"/>
    <s v="EB Public Library"/>
    <s v="EB Public Library x1380"/>
    <s v="Lenny &amp; Larrys - SnickerDoodle"/>
    <s v="Food"/>
    <n v="15208900144"/>
    <s v="Sunday, June 5, 2022"/>
    <s v="Cash"/>
    <n v="157"/>
    <n v="3"/>
    <n v="1"/>
    <n v="157"/>
    <n v="3"/>
    <n v="1"/>
    <n v="3"/>
    <n v="3"/>
    <x v="155"/>
    <s v="Lenny &amp; Larrys - SnickerDoodle"/>
    <s v="Food"/>
    <x v="1"/>
    <b v="1"/>
    <n v="3"/>
    <n v="2"/>
    <s v="Lenny &amp; Larrys "/>
    <s v=" SnickerDoodle"/>
    <m/>
    <x v="1"/>
    <s v=" June 5"/>
    <n v="2022"/>
  </r>
  <r>
    <s v="Processed"/>
    <s v="VJ300320692"/>
    <s v="EB Public Library"/>
    <s v="EB Public Library x1380"/>
    <s v="Oreo Mini"/>
    <s v="Food"/>
    <n v="15208902557"/>
    <s v="Sunday, June 5, 2022"/>
    <s v="Cash"/>
    <n v="121"/>
    <n v="1.5"/>
    <n v="1"/>
    <n v="121"/>
    <n v="1.5"/>
    <n v="1"/>
    <n v="1.5"/>
    <n v="1.5"/>
    <x v="155"/>
    <s v="Oreo Mini"/>
    <s v="Food"/>
    <x v="1"/>
    <b v="1"/>
    <n v="1.5"/>
    <n v="1"/>
    <s v="Oreo Mini"/>
    <m/>
    <m/>
    <x v="1"/>
    <s v=" June 5"/>
    <n v="2022"/>
  </r>
  <r>
    <s v="Processed"/>
    <s v="VJ300320692"/>
    <s v="EB Public Library"/>
    <s v="EB Public Library x1380"/>
    <s v="Robert Irvine's - Fit Crunch -  Chocolate Pea"/>
    <s v="Food"/>
    <n v="15209022458"/>
    <s v="Sunday, June 5, 2022"/>
    <s v="Cash"/>
    <n v="131"/>
    <n v="2"/>
    <n v="1"/>
    <n v="131"/>
    <n v="2"/>
    <n v="1"/>
    <n v="2"/>
    <n v="2"/>
    <x v="155"/>
    <s v="Robert Irvine's - Fit Crunch -  Chocolate Pea"/>
    <s v="Food"/>
    <x v="1"/>
    <b v="1"/>
    <n v="2"/>
    <n v="1.3333333333333333"/>
    <s v="Robert Irvine's "/>
    <s v=" Fit Crunch "/>
    <s v="  Chocolate Pea"/>
    <x v="1"/>
    <s v=" June 5"/>
    <n v="2022"/>
  </r>
  <r>
    <s v="Processed"/>
    <s v="VJ300320692"/>
    <s v="EB Public Library"/>
    <s v="EB Public Library x1380"/>
    <s v="Pop Corners - Kettle Corn"/>
    <s v="Food"/>
    <n v="15209024897"/>
    <s v="Sunday, June 5, 2022"/>
    <s v="Cash"/>
    <n v="110"/>
    <n v="1.5"/>
    <n v="1"/>
    <n v="110"/>
    <n v="1.5"/>
    <n v="1"/>
    <n v="1.5"/>
    <n v="1.5"/>
    <x v="155"/>
    <s v="Pop Corners - Kettle Corn"/>
    <s v="Food"/>
    <x v="1"/>
    <b v="1"/>
    <n v="1.5"/>
    <n v="1"/>
    <s v="Pop Corners "/>
    <s v=" Kettle Corn"/>
    <m/>
    <x v="1"/>
    <s v=" June 5"/>
    <n v="2022"/>
  </r>
  <r>
    <s v="Processed"/>
    <s v="VJ300320692"/>
    <s v="EB Public Library"/>
    <s v="EB Public Library x1380"/>
    <s v="CheezIt - Double Cheese"/>
    <s v="Food"/>
    <n v="15209025921"/>
    <s v="Sunday, June 5, 2022"/>
    <s v="Cash"/>
    <n v="123"/>
    <n v="1.25"/>
    <n v="1"/>
    <n v="123"/>
    <n v="1.25"/>
    <n v="1"/>
    <n v="1.25"/>
    <n v="1.25"/>
    <x v="155"/>
    <s v="CheezIt - Double Cheese"/>
    <s v="Food"/>
    <x v="1"/>
    <b v="1"/>
    <n v="1.25"/>
    <n v="0.83333333333333337"/>
    <s v="CheezIt "/>
    <s v=" Double Cheese"/>
    <m/>
    <x v="1"/>
    <s v=" June 5"/>
    <n v="2022"/>
  </r>
  <r>
    <s v="Processed"/>
    <s v="VJ300320692"/>
    <s v="EB Public Library"/>
    <s v="EB Public Library x1380"/>
    <s v="CheezIt - Original"/>
    <s v="Food"/>
    <n v="15209090424"/>
    <s v="Sunday, June 5, 2022"/>
    <s v="Cash"/>
    <n v="124"/>
    <n v="1.25"/>
    <n v="1"/>
    <n v="124"/>
    <n v="1.25"/>
    <n v="1"/>
    <n v="1.25"/>
    <n v="1.25"/>
    <x v="155"/>
    <s v="CheezIt - Original"/>
    <s v="Food"/>
    <x v="1"/>
    <b v="1"/>
    <n v="1.25"/>
    <n v="0.83333333333333337"/>
    <s v="CheezIt "/>
    <s v=" Original"/>
    <m/>
    <x v="1"/>
    <s v=" June 5"/>
    <n v="2022"/>
  </r>
  <r>
    <s v="Processed"/>
    <s v="VJ300320692"/>
    <s v="EB Public Library"/>
    <s v="EB Public Library x1380"/>
    <s v="CheezIt - Double Cheese"/>
    <s v="Food"/>
    <n v="15209106899"/>
    <s v="Sunday, June 5, 2022"/>
    <s v="Cash"/>
    <n v="123"/>
    <n v="1.25"/>
    <n v="1"/>
    <n v="123"/>
    <n v="1.25"/>
    <n v="1"/>
    <n v="1.25"/>
    <n v="1.25"/>
    <x v="155"/>
    <s v="CheezIt - Double Cheese"/>
    <s v="Food"/>
    <x v="1"/>
    <b v="1"/>
    <n v="1.25"/>
    <n v="0.83333333333333337"/>
    <s v="CheezIt "/>
    <s v=" Double Cheese"/>
    <m/>
    <x v="1"/>
    <s v=" June 5"/>
    <n v="2022"/>
  </r>
  <r>
    <s v="Processed"/>
    <s v="VJ300320692"/>
    <s v="EB Public Library"/>
    <s v="EB Public Library x1380"/>
    <s v="Goldfish Baked - Cheddar"/>
    <s v="Food"/>
    <n v="15209109532"/>
    <s v="Sunday, June 5, 2022"/>
    <s v="Cash"/>
    <n v="122"/>
    <n v="1.25"/>
    <n v="1"/>
    <n v="122"/>
    <n v="1.25"/>
    <n v="1"/>
    <n v="1.25"/>
    <n v="1.25"/>
    <x v="155"/>
    <s v="Goldfish Baked - Cheddar"/>
    <s v="Food"/>
    <x v="1"/>
    <b v="1"/>
    <n v="1.25"/>
    <n v="0.83333333333333337"/>
    <s v="Goldfish Baked "/>
    <s v=" Cheddar"/>
    <m/>
    <x v="1"/>
    <s v=" June 5"/>
    <n v="2022"/>
  </r>
  <r>
    <s v="Processed"/>
    <s v="VJ300320692"/>
    <s v="EB Public Library"/>
    <s v="EB Public Library x1380"/>
    <s v="Oreo Mini - Go Paks"/>
    <m/>
    <n v="15209314256"/>
    <s v="Sunday, June 5, 2022"/>
    <s v="Credit"/>
    <n v="152"/>
    <n v="4"/>
    <n v="1"/>
    <n v="152"/>
    <n v="4"/>
    <n v="1"/>
    <n v="4"/>
    <n v="4"/>
    <x v="155"/>
    <s v="Oreo Mini - Go Paks"/>
    <s v="Cell is Blank - Dis-regard"/>
    <x v="1"/>
    <b v="1"/>
    <n v="4"/>
    <n v="2.6666666666666665"/>
    <s v="Oreo Mini "/>
    <s v=" Go Paks"/>
    <m/>
    <x v="1"/>
    <s v=" June 5"/>
    <n v="2022"/>
  </r>
  <r>
    <s v="Processed"/>
    <s v="VJ300320611"/>
    <s v="Brunswick Sq Mall"/>
    <s v="BSQ Mall x1366 - ATT"/>
    <s v="Oreo Mini"/>
    <s v="Food"/>
    <n v="15209315499"/>
    <s v="Sunday, June 5, 2022"/>
    <s v="Cash"/>
    <n v="122"/>
    <n v="1.5"/>
    <n v="1"/>
    <n v="122"/>
    <n v="1.5"/>
    <n v="1"/>
    <n v="1.5"/>
    <n v="1.5"/>
    <x v="155"/>
    <s v="Oreo Mini"/>
    <s v="Food"/>
    <x v="1"/>
    <b v="1"/>
    <n v="1.5"/>
    <n v="1"/>
    <s v="Oreo Mini"/>
    <m/>
    <m/>
    <x v="1"/>
    <s v=" June 5"/>
    <n v="2022"/>
  </r>
  <r>
    <s v="Processed"/>
    <s v="VJ300205292"/>
    <s v="Brunswick Sq Mall"/>
    <s v="BSQ Mall x1364 - Zales"/>
    <s v="Pop Corners - Spicy Queso"/>
    <s v="Food"/>
    <n v="15209411419"/>
    <s v="Sunday, June 5, 2022"/>
    <s v="Credit"/>
    <n v="111"/>
    <n v="1.5"/>
    <n v="1"/>
    <n v="111"/>
    <n v="1.5"/>
    <n v="1"/>
    <n v="1.5"/>
    <n v="1.5"/>
    <x v="155"/>
    <s v="Pop Corners - Spicy Queso"/>
    <s v="Food"/>
    <x v="1"/>
    <b v="1"/>
    <n v="1.5"/>
    <n v="1"/>
    <s v="Pop Corners "/>
    <s v=" Spicy Queso"/>
    <m/>
    <x v="1"/>
    <s v=" June 5"/>
    <n v="2022"/>
  </r>
  <r>
    <s v="Processed"/>
    <s v="VJ300205292"/>
    <s v="Brunswick Sq Mall"/>
    <s v="BSQ Mall x1364 - Zales"/>
    <s v="SunChips Multigrain - Original"/>
    <s v="Food"/>
    <n v="15209414768"/>
    <s v="Sunday, June 5, 2022"/>
    <s v="Cash"/>
    <n v="112"/>
    <n v="1.5"/>
    <n v="1"/>
    <n v="112"/>
    <n v="1.5"/>
    <n v="1"/>
    <n v="1.5"/>
    <n v="1.5"/>
    <x v="155"/>
    <s v="SunChips Multigrain - Original"/>
    <s v="Food"/>
    <x v="1"/>
    <b v="1"/>
    <n v="1.5"/>
    <n v="1"/>
    <s v="SunChips Multigrain "/>
    <s v=" Original"/>
    <m/>
    <x v="1"/>
    <s v=" June 5"/>
    <n v="2022"/>
  </r>
  <r>
    <s v="Processed"/>
    <s v="VJ300320611"/>
    <s v="Brunswick Sq Mall"/>
    <s v="BSQ Mall x1366 - ATT"/>
    <s v="SunChips Multigrain - Salsa"/>
    <s v="Food"/>
    <n v="15209804380"/>
    <s v="Sunday, June 5, 2022"/>
    <s v="Cash"/>
    <n v="110"/>
    <n v="1.5"/>
    <n v="1"/>
    <n v="110"/>
    <n v="1.5"/>
    <n v="1"/>
    <n v="1.5"/>
    <n v="1.5"/>
    <x v="155"/>
    <s v="SunChips Multigrain - Salsa"/>
    <s v="Food"/>
    <x v="1"/>
    <b v="1"/>
    <n v="1.5"/>
    <n v="1"/>
    <s v="SunChips Multigrain "/>
    <s v=" Salsa"/>
    <m/>
    <x v="1"/>
    <s v=" June 5"/>
    <n v="2022"/>
  </r>
  <r>
    <s v="Processed"/>
    <s v="VJ300320611"/>
    <s v="Brunswick Sq Mall"/>
    <s v="BSQ Mall x1366 - ATT"/>
    <s v="KitKat - Crisp Wafers"/>
    <s v="Food"/>
    <n v="15209805669"/>
    <s v="Sunday, June 5, 2022"/>
    <s v="Cash"/>
    <n v="135"/>
    <n v="2"/>
    <n v="1"/>
    <n v="135"/>
    <n v="2"/>
    <n v="1"/>
    <n v="2"/>
    <n v="2"/>
    <x v="155"/>
    <s v="KitKat - Crisp Wafers"/>
    <s v="Food"/>
    <x v="1"/>
    <b v="1"/>
    <n v="2"/>
    <n v="1.3333333333333333"/>
    <s v="KitKat "/>
    <s v=" Crisp Wafers"/>
    <m/>
    <x v="1"/>
    <s v=" June 5"/>
    <n v="2022"/>
  </r>
  <r>
    <s v="Processed"/>
    <s v="VJ300320611"/>
    <s v="Brunswick Sq Mall"/>
    <s v="BSQ Mall x1366 - ATT"/>
    <s v="SunChips Multigrain - Salsa"/>
    <s v="Food"/>
    <n v="15209806334"/>
    <s v="Sunday, June 5, 2022"/>
    <s v="Cash"/>
    <n v="110"/>
    <n v="1.5"/>
    <n v="1"/>
    <n v="110"/>
    <n v="1.5"/>
    <n v="1"/>
    <n v="1.5"/>
    <n v="1.5"/>
    <x v="155"/>
    <s v="SunChips Multigrain - Salsa"/>
    <s v="Food"/>
    <x v="1"/>
    <b v="1"/>
    <n v="1.5"/>
    <n v="1"/>
    <s v="SunChips Multigrain "/>
    <s v=" Salsa"/>
    <m/>
    <x v="1"/>
    <s v=" June 5"/>
    <n v="2022"/>
  </r>
  <r>
    <s v="Processed"/>
    <s v="VJ300320611"/>
    <s v="Brunswick Sq Mall"/>
    <s v="BSQ Mall x1366 - ATT"/>
    <s v="Bai Antioxidant - Kupang strawberry kiwi"/>
    <s v="Non Carbonated"/>
    <n v="15209831623"/>
    <s v="Sunday, June 5, 2022"/>
    <s v="Credit"/>
    <n v="144"/>
    <n v="2.75"/>
    <n v="2"/>
    <n v="144"/>
    <n v="2.75"/>
    <n v="2"/>
    <n v="5.5"/>
    <n v="5.5"/>
    <x v="155"/>
    <s v="Bai Antioxidant - Kupang strawberry kiwi"/>
    <s v="Non Carbonated"/>
    <x v="2"/>
    <b v="1"/>
    <n v="2.75"/>
    <n v="1.8333333333333333"/>
    <s v="Bai Antioxidant "/>
    <s v=" Kupang strawberry kiwi"/>
    <m/>
    <x v="1"/>
    <s v=" June 5"/>
    <n v="2022"/>
  </r>
  <r>
    <s v="Processed"/>
    <s v="VJ300320609"/>
    <s v="GuttenPlans"/>
    <s v="GuttenPlans x1367"/>
    <s v="Snapple Diet Tea - Lemon"/>
    <s v="Non Carbonated"/>
    <n v="15210679209"/>
    <s v="Monday, June 6, 2022"/>
    <s v="Credit"/>
    <n v="143"/>
    <n v="2.5"/>
    <n v="1"/>
    <n v="143"/>
    <n v="2.5"/>
    <n v="1"/>
    <n v="2.5"/>
    <n v="2.5"/>
    <x v="156"/>
    <s v="Snapple Diet Tea - Lemon"/>
    <s v="Non Carbonated"/>
    <x v="2"/>
    <b v="1"/>
    <n v="2.5"/>
    <n v="1.6666666666666667"/>
    <s v="Snapple Diet Tea "/>
    <s v=" Lemon"/>
    <m/>
    <x v="2"/>
    <s v=" June 6"/>
    <n v="2022"/>
  </r>
  <r>
    <s v="Processed"/>
    <s v="VJ300320609"/>
    <s v="GuttenPlans"/>
    <s v="GuttenPlans x1367"/>
    <s v="Red Bull - Original"/>
    <s v="Carbonated"/>
    <n v="15210947893"/>
    <s v="Monday, June 6, 2022"/>
    <s v="Credit"/>
    <n v="148"/>
    <n v="3.5"/>
    <n v="1"/>
    <n v="148"/>
    <n v="3.5"/>
    <n v="1"/>
    <n v="3.5"/>
    <n v="3.5"/>
    <x v="156"/>
    <s v="Red Bull - Original"/>
    <s v="Carbonated"/>
    <x v="0"/>
    <b v="1"/>
    <n v="3.5"/>
    <n v="2.3333333333333335"/>
    <s v="Red Bull "/>
    <s v=" Original"/>
    <m/>
    <x v="2"/>
    <s v=" June 6"/>
    <n v="2022"/>
  </r>
  <r>
    <s v="Processed"/>
    <s v="VJ300320609"/>
    <s v="GuttenPlans"/>
    <s v="GuttenPlans x1367"/>
    <s v="Red Bull - Original"/>
    <s v="Carbonated"/>
    <n v="15211019856"/>
    <s v="Monday, June 6, 2022"/>
    <s v="Credit"/>
    <n v="148"/>
    <n v="3.5"/>
    <n v="1"/>
    <n v="148"/>
    <n v="3.5"/>
    <n v="1"/>
    <n v="3.5"/>
    <n v="3.5"/>
    <x v="156"/>
    <s v="Red Bull - Original"/>
    <s v="Carbonated"/>
    <x v="0"/>
    <b v="1"/>
    <n v="3.5"/>
    <n v="2.3333333333333335"/>
    <s v="Red Bull "/>
    <s v=" Original"/>
    <m/>
    <x v="2"/>
    <s v=" June 6"/>
    <n v="2022"/>
  </r>
  <r>
    <s v="Processed"/>
    <s v="VJ300320686"/>
    <s v="Earle Asphalt"/>
    <s v="Earle Asphalt x1371"/>
    <s v="Miss Vickie's Potato Chip - Jalapeno"/>
    <s v="Food"/>
    <n v="15211315667"/>
    <s v="Monday, June 6, 2022"/>
    <s v="Cash"/>
    <n v="113"/>
    <n v="1.5"/>
    <n v="1"/>
    <n v="113"/>
    <n v="1.5"/>
    <n v="1"/>
    <n v="1.5"/>
    <n v="1.5"/>
    <x v="156"/>
    <s v="Miss Vickie's Potato Chip - Jalapeno"/>
    <s v="Food"/>
    <x v="1"/>
    <b v="1"/>
    <n v="1.5"/>
    <n v="1"/>
    <s v="Miss Vickie's Potato Chip "/>
    <s v=" Jalapeno"/>
    <m/>
    <x v="2"/>
    <s v=" June 6"/>
    <n v="2022"/>
  </r>
  <r>
    <s v="Processed"/>
    <s v="VJ300320686"/>
    <s v="Earle Asphalt"/>
    <s v="Earle Asphalt x1371"/>
    <s v="SunChips Multigrain - Harvest Cheddar"/>
    <s v="Food"/>
    <n v="15211905370"/>
    <s v="Monday, June 6, 2022"/>
    <s v="Credit"/>
    <n v="110"/>
    <n v="1.5"/>
    <n v="1"/>
    <n v="110"/>
    <n v="1.5"/>
    <n v="1"/>
    <n v="1.5"/>
    <n v="1.5"/>
    <x v="156"/>
    <s v="SunChips Multigrain - Harvest Cheddar"/>
    <s v="Food"/>
    <x v="1"/>
    <b v="1"/>
    <n v="1.5"/>
    <n v="1"/>
    <s v="SunChips Multigrain "/>
    <s v=" Harvest Cheddar"/>
    <m/>
    <x v="2"/>
    <s v=" June 6"/>
    <n v="2022"/>
  </r>
  <r>
    <s v="Processed"/>
    <s v="VJ300320692"/>
    <s v="EB Public Library"/>
    <s v="EB Public Library x1380"/>
    <s v="Bai Antioxidant - Tanzania Lemon Super Tea"/>
    <s v="Non Carbonated"/>
    <n v="15212202489"/>
    <s v="Monday, June 6, 2022"/>
    <s v="Credit"/>
    <n v="145"/>
    <n v="2.75"/>
    <n v="1"/>
    <n v="145"/>
    <n v="2.75"/>
    <n v="1"/>
    <n v="2.75"/>
    <n v="2.75"/>
    <x v="156"/>
    <s v="Bai Antioxidant - Tanzania Lemon Super Tea"/>
    <s v="Non Carbonated"/>
    <x v="2"/>
    <b v="1"/>
    <n v="2.75"/>
    <n v="1.8333333333333333"/>
    <s v="Bai Antioxidant "/>
    <s v=" Tanzania Lemon Super Tea"/>
    <m/>
    <x v="2"/>
    <s v=" June 6"/>
    <n v="2022"/>
  </r>
  <r>
    <s v="Processed"/>
    <s v="VJ300320686"/>
    <s v="Earle Asphalt"/>
    <s v="Earle Asphalt x1371"/>
    <s v="Wonderful Pistachios - Variety"/>
    <s v="Food"/>
    <n v="15212262543"/>
    <s v="Monday, June 6, 2022"/>
    <s v="Cash"/>
    <n v="138"/>
    <n v="2"/>
    <n v="1"/>
    <n v="138"/>
    <n v="2"/>
    <n v="1"/>
    <n v="2"/>
    <n v="2"/>
    <x v="156"/>
    <s v="Wonderful Pistachios - Variety"/>
    <s v="Food"/>
    <x v="1"/>
    <b v="1"/>
    <n v="2"/>
    <n v="1.3333333333333333"/>
    <s v="Wonderful Pistachios "/>
    <s v=" Variety"/>
    <m/>
    <x v="2"/>
    <s v=" June 6"/>
    <n v="2022"/>
  </r>
  <r>
    <s v="Processed"/>
    <s v="VJ300320611"/>
    <s v="Brunswick Sq Mall"/>
    <s v="BSQ Mall x1366 - ATT"/>
    <s v="SunChips Multigrain - Original"/>
    <s v="Food"/>
    <n v="15212297552"/>
    <s v="Monday, June 6, 2022"/>
    <s v="Credit"/>
    <n v="114"/>
    <n v="1.5"/>
    <n v="1"/>
    <n v="114"/>
    <n v="1.5"/>
    <n v="1"/>
    <n v="1.5"/>
    <n v="1.5"/>
    <x v="156"/>
    <s v="SunChips Multigrain - Original"/>
    <s v="Food"/>
    <x v="1"/>
    <b v="1"/>
    <n v="1.5"/>
    <n v="1"/>
    <s v="SunChips Multigrain "/>
    <s v=" Original"/>
    <m/>
    <x v="2"/>
    <s v=" June 6"/>
    <n v="2022"/>
  </r>
  <r>
    <s v="Processed"/>
    <s v="VJ300320692"/>
    <s v="EB Public Library"/>
    <s v="EB Public Library x1380"/>
    <s v="CheezIt - Double Cheese"/>
    <s v="Food"/>
    <n v="15212369433"/>
    <s v="Monday, June 6, 2022"/>
    <s v="Credit"/>
    <n v="123"/>
    <n v="1.25"/>
    <n v="1"/>
    <n v="123"/>
    <n v="1.25"/>
    <n v="1"/>
    <n v="1.25"/>
    <n v="3.75"/>
    <x v="156"/>
    <s v="CheezIt - Double Cheese"/>
    <s v="Food"/>
    <x v="1"/>
    <b v="1"/>
    <n v="1.25"/>
    <n v="0.83333333333333337"/>
    <s v="CheezIt "/>
    <s v=" Double Cheese"/>
    <m/>
    <x v="2"/>
    <s v=" June 6"/>
    <n v="2022"/>
  </r>
  <r>
    <s v="Processed"/>
    <s v="VJ300320692"/>
    <s v="EB Public Library"/>
    <s v="EB Public Library x1380"/>
    <s v="Snapple Diet Tea - Lemon"/>
    <s v="Non Carbonated"/>
    <n v="15212369433"/>
    <s v="Monday, June 6, 2022"/>
    <s v="Credit"/>
    <n v="143"/>
    <n v="2.5"/>
    <n v="1"/>
    <n v="143"/>
    <n v="2.5"/>
    <n v="1"/>
    <n v="2.5"/>
    <n v="3.75"/>
    <x v="156"/>
    <s v="Snapple Diet Tea - Lemon"/>
    <s v="Non Carbonated"/>
    <x v="2"/>
    <b v="1"/>
    <n v="2.5"/>
    <n v="1.6666666666666667"/>
    <s v="Snapple Diet Tea "/>
    <s v=" Lemon"/>
    <m/>
    <x v="2"/>
    <s v=" June 6"/>
    <n v="2022"/>
  </r>
  <r>
    <s v="Processed"/>
    <s v="VJ300205292"/>
    <s v="Brunswick Sq Mall"/>
    <s v="BSQ Mall x1364 - Zales"/>
    <s v="Pop Corners - Spicy Queso"/>
    <s v="Food"/>
    <n v="15212371366"/>
    <s v="Monday, June 6, 2022"/>
    <s v="Credit"/>
    <n v="111"/>
    <n v="1.5"/>
    <n v="1"/>
    <n v="111"/>
    <n v="1.5"/>
    <n v="1"/>
    <n v="1.5"/>
    <n v="1.5"/>
    <x v="156"/>
    <s v="Pop Corners - Spicy Queso"/>
    <s v="Food"/>
    <x v="1"/>
    <b v="1"/>
    <n v="1.5"/>
    <n v="1"/>
    <s v="Pop Corners "/>
    <s v=" Spicy Queso"/>
    <m/>
    <x v="2"/>
    <s v=" June 6"/>
    <n v="2022"/>
  </r>
  <r>
    <s v="Processed"/>
    <s v="VJ300320692"/>
    <s v="EB Public Library"/>
    <s v="EB Public Library x1380"/>
    <s v="CheezIt - Double Cheese"/>
    <s v="Food"/>
    <n v="15212376027"/>
    <s v="Monday, June 6, 2022"/>
    <s v="Credit"/>
    <n v="123"/>
    <n v="1.25"/>
    <n v="1"/>
    <n v="123"/>
    <n v="1.25"/>
    <n v="1"/>
    <n v="1.25"/>
    <n v="1.25"/>
    <x v="156"/>
    <s v="CheezIt - Double Cheese"/>
    <s v="Food"/>
    <x v="1"/>
    <b v="1"/>
    <n v="1.25"/>
    <n v="0.83333333333333337"/>
    <s v="CheezIt "/>
    <s v=" Double Cheese"/>
    <m/>
    <x v="2"/>
    <s v=" June 6"/>
    <n v="2022"/>
  </r>
  <r>
    <s v="Processed"/>
    <s v="VJ300320609"/>
    <s v="GuttenPlans"/>
    <s v="GuttenPlans x1367"/>
    <s v="Snapple Diet Tea - Lemon"/>
    <s v="Non Carbonated"/>
    <n v="15212761543"/>
    <s v="Monday, June 6, 2022"/>
    <s v="Cash"/>
    <n v="143"/>
    <n v="2.5"/>
    <n v="1"/>
    <n v="143"/>
    <n v="2.5"/>
    <n v="1"/>
    <n v="2.5"/>
    <n v="2.5"/>
    <x v="156"/>
    <s v="Snapple Diet Tea - Lemon"/>
    <s v="Non Carbonated"/>
    <x v="2"/>
    <b v="1"/>
    <n v="2.5"/>
    <n v="1.6666666666666667"/>
    <s v="Snapple Diet Tea "/>
    <s v=" Lemon"/>
    <m/>
    <x v="2"/>
    <s v=" June 6"/>
    <n v="2022"/>
  </r>
  <r>
    <s v="Processed"/>
    <s v="VJ300320609"/>
    <s v="GuttenPlans"/>
    <s v="GuttenPlans x1367"/>
    <s v="Funyuns - Flaming Hot"/>
    <s v="Food"/>
    <n v="15212766493"/>
    <s v="Monday, June 6, 2022"/>
    <s v="Cash"/>
    <n v="125"/>
    <n v="1.5"/>
    <n v="1"/>
    <n v="125"/>
    <n v="1.5"/>
    <n v="1"/>
    <n v="1.5"/>
    <n v="1.5"/>
    <x v="156"/>
    <s v="Funyuns - Flaming Hot"/>
    <s v="Food"/>
    <x v="1"/>
    <b v="1"/>
    <n v="1.5"/>
    <n v="1"/>
    <s v="Funyuns "/>
    <s v=" Flaming Hot"/>
    <m/>
    <x v="2"/>
    <s v=" June 6"/>
    <n v="2022"/>
  </r>
  <r>
    <s v="Processed"/>
    <s v="VJ300320686"/>
    <s v="Earle Asphalt"/>
    <s v="Earle Asphalt x1371"/>
    <s v="SunChips Multigrain - Salsa"/>
    <s v="Food"/>
    <n v="15212773100"/>
    <s v="Monday, June 6, 2022"/>
    <s v="Cash"/>
    <n v="111"/>
    <n v="1.5"/>
    <n v="1"/>
    <n v="111"/>
    <n v="1.5"/>
    <n v="1"/>
    <n v="1.5"/>
    <n v="1.5"/>
    <x v="156"/>
    <s v="SunChips Multigrain - Salsa"/>
    <s v="Food"/>
    <x v="1"/>
    <b v="1"/>
    <n v="1.5"/>
    <n v="1"/>
    <s v="SunChips Multigrain "/>
    <s v=" Salsa"/>
    <m/>
    <x v="2"/>
    <s v=" June 6"/>
    <n v="2022"/>
  </r>
  <r>
    <s v="Processed"/>
    <s v="VJ300320609"/>
    <s v="GuttenPlans"/>
    <s v="GuttenPlans x1367"/>
    <s v="Snapple Tea - Raspberry"/>
    <s v="Non Carbonated"/>
    <n v="15212793119"/>
    <s v="Monday, June 6, 2022"/>
    <s v="Credit"/>
    <n v="147"/>
    <n v="2.5"/>
    <n v="1"/>
    <n v="147"/>
    <n v="2.5"/>
    <n v="1"/>
    <n v="2.5"/>
    <n v="6.5"/>
    <x v="156"/>
    <s v="Snapple Tea - Raspberry"/>
    <s v="Non Carbonated"/>
    <x v="2"/>
    <b v="1"/>
    <n v="2.5"/>
    <n v="1.6666666666666667"/>
    <s v="Snapple Tea "/>
    <s v=" Raspberry"/>
    <m/>
    <x v="2"/>
    <s v=" June 6"/>
    <n v="2022"/>
  </r>
  <r>
    <s v="Processed"/>
    <s v="VJ300320609"/>
    <s v="GuttenPlans"/>
    <s v="GuttenPlans x1367"/>
    <s v="Funyuns - Flaming Hot"/>
    <s v="Food"/>
    <n v="15212793119"/>
    <s v="Monday, June 6, 2022"/>
    <s v="Credit"/>
    <n v="125"/>
    <n v="1.5"/>
    <n v="1"/>
    <n v="125"/>
    <n v="1.5"/>
    <n v="1"/>
    <n v="1.5"/>
    <n v="6.5"/>
    <x v="156"/>
    <s v="Funyuns - Flaming Hot"/>
    <s v="Food"/>
    <x v="1"/>
    <b v="1"/>
    <n v="1.5"/>
    <n v="1"/>
    <s v="Funyuns "/>
    <s v=" Flaming Hot"/>
    <m/>
    <x v="2"/>
    <s v=" June 6"/>
    <n v="2022"/>
  </r>
  <r>
    <s v="Processed"/>
    <s v="VJ300320609"/>
    <s v="GuttenPlans"/>
    <s v="GuttenPlans x1367"/>
    <s v="KitKat - Crisp Wafers"/>
    <s v="Food"/>
    <n v="15212793119"/>
    <s v="Monday, June 6, 2022"/>
    <s v="Credit"/>
    <n v="136"/>
    <n v="2.5"/>
    <n v="1"/>
    <n v="136"/>
    <n v="2.5"/>
    <n v="1"/>
    <n v="2.5"/>
    <n v="6.5"/>
    <x v="156"/>
    <s v="KitKat - Crisp Wafers"/>
    <s v="Food"/>
    <x v="1"/>
    <b v="1"/>
    <n v="2.5"/>
    <n v="1.6666666666666667"/>
    <s v="KitKat "/>
    <s v=" Crisp Wafers"/>
    <m/>
    <x v="2"/>
    <s v=" June 6"/>
    <n v="2022"/>
  </r>
  <r>
    <s v="Processed"/>
    <s v="VJ300320686"/>
    <s v="Earle Asphalt"/>
    <s v="Earle Asphalt x1371"/>
    <s v="Robert Irvine's - Fit Crunch -  Chocolate Pea"/>
    <s v="Food"/>
    <n v="15212919513"/>
    <s v="Monday, June 6, 2022"/>
    <s v="Cash"/>
    <n v="132"/>
    <n v="2"/>
    <n v="1"/>
    <n v="132"/>
    <n v="2"/>
    <n v="1"/>
    <n v="2"/>
    <n v="2"/>
    <x v="156"/>
    <s v="Robert Irvine's - Fit Crunch -  Chocolate Pea"/>
    <s v="Food"/>
    <x v="1"/>
    <b v="1"/>
    <n v="2"/>
    <n v="1.3333333333333333"/>
    <s v="Robert Irvine's "/>
    <s v=" Fit Crunch "/>
    <s v="  Chocolate Pea"/>
    <x v="2"/>
    <s v=" June 6"/>
    <n v="2022"/>
  </r>
  <r>
    <s v="Processed"/>
    <s v="VJ300320686"/>
    <s v="Earle Asphalt"/>
    <s v="Earle Asphalt x1371"/>
    <s v="Wonderful Pistachios - Variety"/>
    <s v="Food"/>
    <n v="15212922645"/>
    <s v="Monday, June 6, 2022"/>
    <s v="Cash"/>
    <n v="138"/>
    <n v="2"/>
    <n v="1"/>
    <n v="138"/>
    <n v="2"/>
    <n v="1"/>
    <n v="2"/>
    <n v="2"/>
    <x v="156"/>
    <s v="Wonderful Pistachios - Variety"/>
    <s v="Food"/>
    <x v="1"/>
    <b v="1"/>
    <n v="2"/>
    <n v="1.3333333333333333"/>
    <s v="Wonderful Pistachios "/>
    <s v=" Variety"/>
    <m/>
    <x v="2"/>
    <s v=" June 6"/>
    <n v="2022"/>
  </r>
  <r>
    <s v="Processed"/>
    <s v="VJ300320692"/>
    <s v="EB Public Library"/>
    <s v="EB Public Library x1380"/>
    <s v="Poland Springs Water"/>
    <s v="Water"/>
    <n v="15213302460"/>
    <s v="Monday, June 6, 2022"/>
    <s v="Cash"/>
    <n v="144"/>
    <n v="1.5"/>
    <n v="1"/>
    <n v="144"/>
    <n v="1.5"/>
    <n v="1"/>
    <n v="1.5"/>
    <n v="1.5"/>
    <x v="156"/>
    <s v="Poland Springs Water"/>
    <s v="Water"/>
    <x v="3"/>
    <b v="1"/>
    <n v="1.5"/>
    <n v="1"/>
    <s v="Poland Springs Water"/>
    <m/>
    <m/>
    <x v="2"/>
    <s v=" June 6"/>
    <n v="2022"/>
  </r>
  <r>
    <s v="Processed"/>
    <s v="VJ300205292"/>
    <s v="Brunswick Sq Mall"/>
    <s v="BSQ Mall x1364 - Zales"/>
    <s v="Keto Bar - Creamy Peanut Butter Chocolate"/>
    <s v="Food"/>
    <n v="15213477391"/>
    <s v="Monday, June 6, 2022"/>
    <s v="Cash"/>
    <n v="139"/>
    <n v="2"/>
    <n v="1"/>
    <n v="139"/>
    <n v="2"/>
    <n v="1"/>
    <n v="2"/>
    <n v="2"/>
    <x v="156"/>
    <s v="Keto Bar - Creamy Peanut Butter Chocolate"/>
    <s v="Food"/>
    <x v="1"/>
    <b v="1"/>
    <n v="2"/>
    <n v="1.3333333333333333"/>
    <s v="Keto Bar "/>
    <s v=" Creamy Peanut Butter Chocolate"/>
    <m/>
    <x v="2"/>
    <s v=" June 6"/>
    <n v="2022"/>
  </r>
  <r>
    <s v="Processed"/>
    <s v="VJ300320692"/>
    <s v="EB Public Library"/>
    <s v="EB Public Library x1380"/>
    <s v="Poland Springs Water"/>
    <s v="Water"/>
    <n v="15213678702"/>
    <s v="Monday, June 6, 2022"/>
    <s v="Cash"/>
    <n v="144"/>
    <n v="1.5"/>
    <n v="1"/>
    <n v="144"/>
    <n v="1.5"/>
    <n v="1"/>
    <n v="1.5"/>
    <n v="1.5"/>
    <x v="156"/>
    <s v="Poland Springs Water"/>
    <s v="Water"/>
    <x v="3"/>
    <b v="1"/>
    <n v="1.5"/>
    <n v="1"/>
    <s v="Poland Springs Water"/>
    <m/>
    <m/>
    <x v="2"/>
    <s v=" June 6"/>
    <n v="2022"/>
  </r>
  <r>
    <s v="Processed"/>
    <s v="VJ300320609"/>
    <s v="GuttenPlans"/>
    <s v="GuttenPlans x1367"/>
    <s v="Sunkist Soda - Orange"/>
    <s v="Carbonated"/>
    <n v="15213858135"/>
    <s v="Monday, June 6, 2022"/>
    <s v="Cash"/>
    <n v="140"/>
    <n v="1.5"/>
    <n v="1"/>
    <n v="140"/>
    <n v="1.5"/>
    <n v="1"/>
    <n v="1.5"/>
    <n v="1.5"/>
    <x v="156"/>
    <s v="Sunkist Soda - Orange"/>
    <s v="Carbonated"/>
    <x v="0"/>
    <b v="1"/>
    <n v="1.5"/>
    <n v="1"/>
    <s v="Sunkist Soda "/>
    <s v=" Orange"/>
    <m/>
    <x v="2"/>
    <s v=" June 6"/>
    <n v="2022"/>
  </r>
  <r>
    <s v="Processed"/>
    <s v="VJ300320692"/>
    <s v="EB Public Library"/>
    <s v="EB Public Library x1380"/>
    <s v="Poland Springs Water"/>
    <s v="Water"/>
    <n v="15214201987"/>
    <s v="Monday, June 6, 2022"/>
    <s v="Cash"/>
    <n v="144"/>
    <n v="1.5"/>
    <n v="1"/>
    <n v="144"/>
    <n v="1.5"/>
    <n v="1"/>
    <n v="1.5"/>
    <n v="1.5"/>
    <x v="156"/>
    <s v="Poland Springs Water"/>
    <s v="Water"/>
    <x v="3"/>
    <b v="1"/>
    <n v="1.5"/>
    <n v="1"/>
    <s v="Poland Springs Water"/>
    <m/>
    <m/>
    <x v="2"/>
    <s v=" June 6"/>
    <n v="2022"/>
  </r>
  <r>
    <s v="Processed"/>
    <s v="VJ300320692"/>
    <s v="EB Public Library"/>
    <s v="EB Public Library x1380"/>
    <s v="CheezIt - Double Cheese"/>
    <s v="Food"/>
    <n v="15214453609"/>
    <s v="Monday, June 6, 2022"/>
    <s v="Credit"/>
    <n v="123"/>
    <n v="1.25"/>
    <n v="1"/>
    <n v="123"/>
    <n v="1.25"/>
    <n v="1"/>
    <n v="1.25"/>
    <n v="1.25"/>
    <x v="156"/>
    <s v="CheezIt - Double Cheese"/>
    <s v="Food"/>
    <x v="1"/>
    <b v="1"/>
    <n v="1.25"/>
    <n v="0.83333333333333337"/>
    <s v="CheezIt "/>
    <s v=" Double Cheese"/>
    <m/>
    <x v="2"/>
    <s v=" June 6"/>
    <n v="2022"/>
  </r>
  <r>
    <s v="Processed"/>
    <s v="VJ300320692"/>
    <s v="EB Public Library"/>
    <s v="EB Public Library x1380"/>
    <s v="CheezIt - Original"/>
    <s v="Food"/>
    <n v="15214458582"/>
    <s v="Monday, June 6, 2022"/>
    <s v="Credit"/>
    <n v="124"/>
    <n v="1.25"/>
    <n v="1"/>
    <n v="124"/>
    <n v="1.25"/>
    <n v="1"/>
    <n v="1.25"/>
    <n v="1.25"/>
    <x v="156"/>
    <s v="CheezIt - Original"/>
    <s v="Food"/>
    <x v="1"/>
    <b v="1"/>
    <n v="1.25"/>
    <n v="0.83333333333333337"/>
    <s v="CheezIt "/>
    <s v=" Original"/>
    <m/>
    <x v="2"/>
    <s v=" June 6"/>
    <n v="2022"/>
  </r>
  <r>
    <s v="Processed"/>
    <s v="VJ300320692"/>
    <s v="EB Public Library"/>
    <s v="EB Public Library x1380"/>
    <s v="Lenny &amp; Larrys - Chocolate Chip"/>
    <s v="Food"/>
    <n v="15214460795"/>
    <s v="Monday, June 6, 2022"/>
    <s v="Credit"/>
    <n v="158"/>
    <n v="2"/>
    <n v="1"/>
    <n v="158"/>
    <n v="2"/>
    <n v="1"/>
    <n v="2"/>
    <n v="2"/>
    <x v="156"/>
    <s v="Lenny &amp; Larrys - Chocolate Chip"/>
    <s v="Food"/>
    <x v="1"/>
    <b v="1"/>
    <n v="2"/>
    <n v="1.3333333333333333"/>
    <s v="Lenny &amp; Larrys "/>
    <s v=" Chocolate Chip"/>
    <m/>
    <x v="2"/>
    <s v=" June 6"/>
    <n v="2022"/>
  </r>
  <r>
    <s v="Processed"/>
    <s v="VJ300320609"/>
    <s v="GuttenPlans"/>
    <s v="GuttenPlans x1367"/>
    <s v="Funyuns - Flaming Hot"/>
    <s v="Food"/>
    <n v="15214492628"/>
    <s v="Monday, June 6, 2022"/>
    <s v="Cash"/>
    <n v="110"/>
    <n v="1.5"/>
    <n v="1"/>
    <n v="110"/>
    <n v="1.5"/>
    <n v="1"/>
    <n v="1.5"/>
    <n v="1.5"/>
    <x v="156"/>
    <s v="Funyuns - Flaming Hot"/>
    <s v="Food"/>
    <x v="1"/>
    <b v="1"/>
    <n v="1.5"/>
    <n v="1"/>
    <s v="Funyuns "/>
    <s v=" Flaming Hot"/>
    <m/>
    <x v="2"/>
    <s v=" June 6"/>
    <n v="2022"/>
  </r>
  <r>
    <s v="Processed"/>
    <s v="VJ300320611"/>
    <s v="Brunswick Sq Mall"/>
    <s v="BSQ Mall x1366 - ATT"/>
    <s v="Oreo Mini"/>
    <s v="Food"/>
    <n v="15214506870"/>
    <s v="Monday, June 6, 2022"/>
    <s v="Cash"/>
    <n v="122"/>
    <n v="1.5"/>
    <n v="1"/>
    <n v="122"/>
    <n v="1.5"/>
    <n v="1"/>
    <n v="1.5"/>
    <n v="1.5"/>
    <x v="156"/>
    <s v="Oreo Mini"/>
    <s v="Food"/>
    <x v="1"/>
    <b v="1"/>
    <n v="1.5"/>
    <n v="1"/>
    <s v="Oreo Mini"/>
    <m/>
    <m/>
    <x v="2"/>
    <s v=" June 6"/>
    <n v="2022"/>
  </r>
  <r>
    <s v="Processed"/>
    <s v="VJ300320609"/>
    <s v="GuttenPlans"/>
    <s v="GuttenPlans x1367"/>
    <s v="Monster Energy Original"/>
    <s v="Carbonated"/>
    <n v="15214751287"/>
    <s v="Monday, June 6, 2022"/>
    <s v="Credit"/>
    <n v="146"/>
    <n v="3"/>
    <n v="1"/>
    <n v="146"/>
    <n v="3"/>
    <n v="1"/>
    <n v="3"/>
    <n v="3"/>
    <x v="156"/>
    <s v="Monster Energy Original"/>
    <s v="Carbonated"/>
    <x v="0"/>
    <b v="1"/>
    <n v="3"/>
    <n v="2"/>
    <s v="Monster Energy Original"/>
    <m/>
    <m/>
    <x v="2"/>
    <s v=" June 6"/>
    <n v="2022"/>
  </r>
  <r>
    <s v="Processed"/>
    <s v="VJ300320609"/>
    <s v="GuttenPlans"/>
    <s v="GuttenPlans x1367"/>
    <s v="Coca Cola - Zero Sugar"/>
    <s v="Carbonated"/>
    <n v="15215044852"/>
    <s v="Monday, June 6, 2022"/>
    <s v="Cash"/>
    <n v="141"/>
    <n v="1.5"/>
    <n v="1"/>
    <n v="141"/>
    <n v="1.5"/>
    <n v="1"/>
    <n v="1.5"/>
    <n v="1.5"/>
    <x v="156"/>
    <s v="Coca Cola - Zero Sugar"/>
    <s v="Carbonated"/>
    <x v="0"/>
    <b v="1"/>
    <n v="1.5"/>
    <n v="1"/>
    <s v="Coca Cola "/>
    <s v=" Zero Sugar"/>
    <m/>
    <x v="2"/>
    <s v=" June 6"/>
    <n v="2022"/>
  </r>
  <r>
    <s v="Processed"/>
    <s v="VJ300320609"/>
    <s v="GuttenPlans"/>
    <s v="GuttenPlans x1367"/>
    <s v="Funyuns - Flaming Hot"/>
    <s v="Food"/>
    <n v="15215045492"/>
    <s v="Monday, June 6, 2022"/>
    <s v="Cash"/>
    <n v="125"/>
    <n v="1.5"/>
    <n v="1"/>
    <n v="125"/>
    <n v="1.5"/>
    <n v="1"/>
    <n v="1.5"/>
    <n v="1.5"/>
    <x v="156"/>
    <s v="Funyuns - Flaming Hot"/>
    <s v="Food"/>
    <x v="1"/>
    <b v="1"/>
    <n v="1.5"/>
    <n v="1"/>
    <s v="Funyuns "/>
    <s v=" Flaming Hot"/>
    <m/>
    <x v="2"/>
    <s v=" June 6"/>
    <n v="2022"/>
  </r>
  <r>
    <s v="Processed"/>
    <s v="VJ300320609"/>
    <s v="GuttenPlans"/>
    <s v="GuttenPlans x1367"/>
    <s v="Funyuns - Flaming Hot"/>
    <s v="Food"/>
    <n v="15215045702"/>
    <s v="Monday, June 6, 2022"/>
    <s v="Cash"/>
    <n v="125"/>
    <n v="1.5"/>
    <n v="1"/>
    <n v="125"/>
    <n v="1.5"/>
    <n v="1"/>
    <n v="1.5"/>
    <n v="1.5"/>
    <x v="156"/>
    <s v="Funyuns - Flaming Hot"/>
    <s v="Food"/>
    <x v="1"/>
    <b v="1"/>
    <n v="1.5"/>
    <n v="1"/>
    <s v="Funyuns "/>
    <s v=" Flaming Hot"/>
    <m/>
    <x v="2"/>
    <s v=" June 6"/>
    <n v="2022"/>
  </r>
  <r>
    <s v="Processed"/>
    <s v="VJ300320609"/>
    <s v="GuttenPlans"/>
    <s v="GuttenPlans x1367"/>
    <s v="Cheetos Puffs"/>
    <s v="Food"/>
    <n v="15215045990"/>
    <s v="Monday, June 6, 2022"/>
    <s v="Cash"/>
    <n v="120"/>
    <n v="1.5"/>
    <n v="1"/>
    <n v="120"/>
    <n v="1.5"/>
    <n v="1"/>
    <n v="1.5"/>
    <n v="1.5"/>
    <x v="156"/>
    <s v="Cheetos Puffs"/>
    <s v="Food"/>
    <x v="1"/>
    <b v="1"/>
    <n v="1.5"/>
    <n v="1"/>
    <s v="Cheetos Puffs"/>
    <m/>
    <m/>
    <x v="2"/>
    <s v=" June 6"/>
    <n v="2022"/>
  </r>
  <r>
    <s v="Processed"/>
    <s v="VJ300320609"/>
    <s v="GuttenPlans"/>
    <s v="GuttenPlans x1367"/>
    <s v="Coca Cola - Zero Sugar"/>
    <s v="Carbonated"/>
    <n v="15215116651"/>
    <s v="Monday, June 6, 2022"/>
    <s v="Cash"/>
    <n v="141"/>
    <n v="1.5"/>
    <n v="1"/>
    <n v="141"/>
    <n v="1.5"/>
    <n v="1"/>
    <n v="1.5"/>
    <n v="1.5"/>
    <x v="156"/>
    <s v="Coca Cola - Zero Sugar"/>
    <s v="Carbonated"/>
    <x v="0"/>
    <b v="1"/>
    <n v="1.5"/>
    <n v="1"/>
    <s v="Coca Cola "/>
    <s v=" Zero Sugar"/>
    <m/>
    <x v="2"/>
    <s v=" June 6"/>
    <n v="2022"/>
  </r>
  <r>
    <s v="Processed"/>
    <s v="VJ300320609"/>
    <s v="GuttenPlans"/>
    <s v="GuttenPlans x1367"/>
    <s v="Nature's Bakery Fig Bar - Blueberry"/>
    <s v="Food"/>
    <n v="15215488028"/>
    <s v="Tuesday, June 7, 2022"/>
    <s v="Cash"/>
    <n v="132"/>
    <n v="1.5"/>
    <n v="1"/>
    <n v="132"/>
    <n v="1.5"/>
    <n v="1"/>
    <n v="1.5"/>
    <n v="1.5"/>
    <x v="156"/>
    <s v="Nature's Bakery Fig Bar - Blueberry"/>
    <s v="Food"/>
    <x v="1"/>
    <b v="1"/>
    <n v="1.5"/>
    <n v="1"/>
    <s v="Nature's Bakery Fig Bar "/>
    <s v=" Blueberry"/>
    <m/>
    <x v="3"/>
    <s v=" June 7"/>
    <n v="2022"/>
  </r>
  <r>
    <s v="Processed"/>
    <s v="VJ300320609"/>
    <s v="GuttenPlans"/>
    <s v="GuttenPlans x1367"/>
    <s v="Funyuns - Flaming Hot"/>
    <s v="Food"/>
    <n v="15215490149"/>
    <s v="Tuesday, June 7, 2022"/>
    <s v="Cash"/>
    <n v="110"/>
    <n v="1.5"/>
    <n v="1"/>
    <n v="110"/>
    <n v="1.5"/>
    <n v="1"/>
    <n v="1.5"/>
    <n v="1.5"/>
    <x v="156"/>
    <s v="Funyuns - Flaming Hot"/>
    <s v="Food"/>
    <x v="1"/>
    <b v="1"/>
    <n v="1.5"/>
    <n v="1"/>
    <s v="Funyuns "/>
    <s v=" Flaming Hot"/>
    <m/>
    <x v="3"/>
    <s v=" June 7"/>
    <n v="2022"/>
  </r>
  <r>
    <s v="Processed"/>
    <s v="VJ300320609"/>
    <s v="GuttenPlans"/>
    <s v="GuttenPlans x1367"/>
    <s v="Red Bull - Original"/>
    <s v="Carbonated"/>
    <n v="15215977125"/>
    <s v="Tuesday, June 7, 2022"/>
    <s v="Credit"/>
    <n v="148"/>
    <n v="3.5"/>
    <n v="1"/>
    <n v="148"/>
    <n v="3.5"/>
    <n v="1"/>
    <n v="3.5"/>
    <n v="3.5"/>
    <x v="157"/>
    <s v="Red Bull - Original"/>
    <s v="Carbonated"/>
    <x v="0"/>
    <b v="1"/>
    <n v="3.5"/>
    <n v="2.3333333333333335"/>
    <s v="Red Bull "/>
    <s v=" Original"/>
    <m/>
    <x v="3"/>
    <s v=" June 7"/>
    <n v="2022"/>
  </r>
  <r>
    <s v="Processed"/>
    <s v="VJ300320686"/>
    <s v="Earle Asphalt"/>
    <s v="Earle Asphalt x1371"/>
    <s v="SunChips Multigrain - Salsa"/>
    <s v="Food"/>
    <n v="15216383700"/>
    <s v="Tuesday, June 7, 2022"/>
    <s v="Cash"/>
    <n v="111"/>
    <n v="1.5"/>
    <n v="1"/>
    <n v="111"/>
    <n v="1.5"/>
    <n v="1"/>
    <n v="1.5"/>
    <n v="1.5"/>
    <x v="157"/>
    <s v="SunChips Multigrain - Salsa"/>
    <s v="Food"/>
    <x v="1"/>
    <b v="1"/>
    <n v="1.5"/>
    <n v="1"/>
    <s v="SunChips Multigrain "/>
    <s v=" Salsa"/>
    <m/>
    <x v="3"/>
    <s v=" June 7"/>
    <n v="2022"/>
  </r>
  <r>
    <s v="Processed"/>
    <s v="VJ300320692"/>
    <s v="EB Public Library"/>
    <s v="EB Public Library x1380"/>
    <s v="RXBAR - Protein Bar - Peanut Butter"/>
    <s v="Food"/>
    <n v="15216710657"/>
    <s v="Tuesday, June 7, 2022"/>
    <s v="Cash"/>
    <n v="135"/>
    <n v="2"/>
    <n v="1"/>
    <n v="135"/>
    <n v="2"/>
    <n v="1"/>
    <n v="2"/>
    <n v="2"/>
    <x v="157"/>
    <s v="RXBAR - Protein Bar - Peanut Butter"/>
    <s v="Food"/>
    <x v="1"/>
    <b v="1"/>
    <n v="2"/>
    <n v="1.3333333333333333"/>
    <s v="RXBAR "/>
    <s v=" Protein Bar "/>
    <s v=" Peanut Butter"/>
    <x v="3"/>
    <s v=" June 7"/>
    <n v="2022"/>
  </r>
  <r>
    <s v="Processed"/>
    <s v="VJ300320692"/>
    <s v="EB Public Library"/>
    <s v="EB Public Library x1380"/>
    <s v="BodyArmor LYTE  - Peach Mango"/>
    <s v="Water"/>
    <n v="15216852842"/>
    <s v="Tuesday, June 7, 2022"/>
    <s v="Cash"/>
    <n v="147"/>
    <n v="2.5"/>
    <n v="1"/>
    <n v="147"/>
    <n v="2.5"/>
    <n v="1"/>
    <n v="2.5"/>
    <n v="2.5"/>
    <x v="157"/>
    <s v="BodyArmor LYTE  - Peach Mango"/>
    <s v="Water"/>
    <x v="3"/>
    <b v="1"/>
    <n v="2.5"/>
    <n v="1.6666666666666667"/>
    <s v="BodyArmor LYTE  "/>
    <s v=" Peach Mango"/>
    <m/>
    <x v="3"/>
    <s v=" June 7"/>
    <n v="2022"/>
  </r>
  <r>
    <s v="Processed"/>
    <s v="VJ300320686"/>
    <s v="Earle Asphalt"/>
    <s v="Earle Asphalt x1371"/>
    <s v="Wonderful Pistachios - Variety"/>
    <s v="Food"/>
    <n v="15217356326"/>
    <s v="Tuesday, June 7, 2022"/>
    <s v="Cash"/>
    <n v="138"/>
    <n v="2"/>
    <n v="1"/>
    <n v="138"/>
    <n v="2"/>
    <n v="1"/>
    <n v="2"/>
    <n v="2"/>
    <x v="157"/>
    <s v="Wonderful Pistachios - Variety"/>
    <s v="Food"/>
    <x v="1"/>
    <b v="1"/>
    <n v="2"/>
    <n v="1.3333333333333333"/>
    <s v="Wonderful Pistachios "/>
    <s v=" Variety"/>
    <m/>
    <x v="3"/>
    <s v=" June 7"/>
    <n v="2022"/>
  </r>
  <r>
    <s v="Processed"/>
    <s v="VJ300320692"/>
    <s v="EB Public Library"/>
    <s v="EB Public Library x1380"/>
    <s v="Poland Springs Water"/>
    <s v="Water"/>
    <n v="15217916215"/>
    <s v="Tuesday, June 7, 2022"/>
    <s v="Credit"/>
    <n v="144"/>
    <n v="1.5"/>
    <n v="1"/>
    <n v="144"/>
    <n v="1.5"/>
    <n v="1"/>
    <n v="1.5"/>
    <n v="3.5"/>
    <x v="157"/>
    <s v="Poland Springs Water"/>
    <s v="Water"/>
    <x v="3"/>
    <b v="1"/>
    <n v="1.5"/>
    <n v="1"/>
    <s v="Poland Springs Water"/>
    <m/>
    <m/>
    <x v="3"/>
    <s v=" June 7"/>
    <n v="2022"/>
  </r>
  <r>
    <s v="Processed"/>
    <s v="VJ300320692"/>
    <s v="EB Public Library"/>
    <s v="EB Public Library x1380"/>
    <s v="Wonderful Pistachios - Variety"/>
    <s v="Food"/>
    <n v="15217916215"/>
    <s v="Tuesday, June 7, 2022"/>
    <s v="Credit"/>
    <n v="134"/>
    <n v="2"/>
    <n v="1"/>
    <n v="134"/>
    <n v="2"/>
    <n v="1"/>
    <n v="2"/>
    <n v="3.5"/>
    <x v="157"/>
    <s v="Wonderful Pistachios - Variety"/>
    <s v="Food"/>
    <x v="1"/>
    <b v="1"/>
    <n v="2"/>
    <n v="1.3333333333333333"/>
    <s v="Wonderful Pistachios "/>
    <s v=" Variety"/>
    <m/>
    <x v="3"/>
    <s v=" June 7"/>
    <n v="2022"/>
  </r>
  <r>
    <s v="Processed"/>
    <s v="VJ300320609"/>
    <s v="GuttenPlans"/>
    <s v="GuttenPlans x1367"/>
    <s v="KitKat - Crisp Wafers"/>
    <s v="Food"/>
    <n v="15218013057"/>
    <s v="Tuesday, June 7, 2022"/>
    <s v="Cash"/>
    <n v="139"/>
    <n v="2.5"/>
    <n v="1"/>
    <n v="139"/>
    <n v="2.5"/>
    <n v="1"/>
    <n v="2.5"/>
    <n v="2.5"/>
    <x v="157"/>
    <s v="KitKat - Crisp Wafers"/>
    <s v="Food"/>
    <x v="1"/>
    <b v="1"/>
    <n v="2.5"/>
    <n v="1.6666666666666667"/>
    <s v="KitKat "/>
    <s v=" Crisp Wafers"/>
    <m/>
    <x v="3"/>
    <s v=" June 7"/>
    <n v="2022"/>
  </r>
  <r>
    <s v="Processed"/>
    <s v="VJ300320692"/>
    <s v="EB Public Library"/>
    <s v="EB Public Library x1380"/>
    <s v="Starbucks Doubleshot Energy - Coffee"/>
    <m/>
    <n v="15218181557"/>
    <s v="Tuesday, June 7, 2022"/>
    <s v="Credit"/>
    <n v="146"/>
    <n v="3.5"/>
    <n v="1"/>
    <n v="146"/>
    <n v="3.5"/>
    <n v="1"/>
    <n v="3.5"/>
    <n v="3.5"/>
    <x v="157"/>
    <s v="Starbucks Doubleshot Energy - Coffee"/>
    <s v="Cell is Blank - Dis-regard"/>
    <x v="5"/>
    <b v="1"/>
    <n v="3.5"/>
    <n v="2.3333333333333335"/>
    <s v="Starbucks Doubleshot Energy "/>
    <s v=" Coffee"/>
    <m/>
    <x v="3"/>
    <s v=" June 7"/>
    <n v="2022"/>
  </r>
  <r>
    <s v="Processed"/>
    <s v="VJ300205292"/>
    <s v="Brunswick Sq Mall"/>
    <s v="BSQ Mall x1364 - Zales"/>
    <s v="Robert Irvine's - Fit Crunch -  Chocolate Pea"/>
    <s v="Food"/>
    <n v="15218138631"/>
    <s v="Tuesday, June 7, 2022"/>
    <s v="Credit"/>
    <n v="137"/>
    <n v="2"/>
    <n v="1"/>
    <n v="137"/>
    <n v="2"/>
    <n v="1"/>
    <n v="2"/>
    <n v="2"/>
    <x v="157"/>
    <s v="Robert Irvine's - Fit Crunch -  Chocolate Pea"/>
    <s v="Food"/>
    <x v="1"/>
    <b v="1"/>
    <n v="2"/>
    <n v="1.3333333333333333"/>
    <s v="Robert Irvine's "/>
    <s v=" Fit Crunch "/>
    <s v="  Chocolate Pea"/>
    <x v="3"/>
    <s v=" June 7"/>
    <n v="2022"/>
  </r>
  <r>
    <s v="Processed"/>
    <s v="VJ300320692"/>
    <s v="EB Public Library"/>
    <s v="EB Public Library x1380"/>
    <s v="Goldfish Baked - Cheddar"/>
    <s v="Food"/>
    <n v="15218150870"/>
    <s v="Tuesday, June 7, 2022"/>
    <s v="Credit"/>
    <n v="122"/>
    <n v="1.25"/>
    <n v="1"/>
    <n v="122"/>
    <n v="1.25"/>
    <n v="1"/>
    <n v="1.25"/>
    <n v="1.25"/>
    <x v="157"/>
    <s v="Goldfish Baked - Cheddar"/>
    <s v="Food"/>
    <x v="1"/>
    <b v="1"/>
    <n v="1.25"/>
    <n v="0.83333333333333337"/>
    <s v="Goldfish Baked "/>
    <s v=" Cheddar"/>
    <m/>
    <x v="3"/>
    <s v=" June 7"/>
    <n v="2022"/>
  </r>
  <r>
    <s v="Processed"/>
    <s v="VJ300320686"/>
    <s v="Earle Asphalt"/>
    <s v="Earle Asphalt x1371"/>
    <s v="CheezIt - Original"/>
    <s v="Food"/>
    <n v="15218263660"/>
    <s v="Tuesday, June 7, 2022"/>
    <s v="Cash"/>
    <n v="124"/>
    <n v="1.5"/>
    <n v="1"/>
    <n v="124"/>
    <n v="1.5"/>
    <n v="1"/>
    <n v="1.5"/>
    <n v="1.5"/>
    <x v="157"/>
    <s v="CheezIt - Original"/>
    <s v="Food"/>
    <x v="1"/>
    <b v="1"/>
    <n v="1.5"/>
    <n v="1"/>
    <s v="CheezIt "/>
    <s v=" Original"/>
    <m/>
    <x v="3"/>
    <s v=" June 7"/>
    <n v="2022"/>
  </r>
  <r>
    <s v="Processed"/>
    <s v="VJ300205292"/>
    <s v="Brunswick Sq Mall"/>
    <s v="BSQ Mall x1364 - Zales"/>
    <s v="SunChips Multigrain - Harvest Cheddar"/>
    <s v="Food"/>
    <n v="15218286062"/>
    <s v="Tuesday, June 7, 2022"/>
    <s v="Credit"/>
    <n v="113"/>
    <n v="1.5"/>
    <n v="1"/>
    <n v="113"/>
    <n v="1.5"/>
    <n v="1"/>
    <n v="1.5"/>
    <n v="1.5"/>
    <x v="157"/>
    <s v="SunChips Multigrain - Harvest Cheddar"/>
    <s v="Food"/>
    <x v="1"/>
    <b v="1"/>
    <n v="1.5"/>
    <n v="1"/>
    <s v="SunChips Multigrain "/>
    <s v=" Harvest Cheddar"/>
    <m/>
    <x v="3"/>
    <s v=" June 7"/>
    <n v="2022"/>
  </r>
  <r>
    <s v="Processed"/>
    <s v="VJ300320692"/>
    <s v="EB Public Library"/>
    <s v="EB Public Library x1380"/>
    <s v="Mini Chips Ahoy - Go Paks"/>
    <m/>
    <n v="15218301358"/>
    <s v="Tuesday, June 7, 2022"/>
    <s v="Cash"/>
    <n v="151"/>
    <n v="4"/>
    <n v="1"/>
    <n v="151"/>
    <n v="4"/>
    <n v="1"/>
    <n v="4"/>
    <n v="4"/>
    <x v="157"/>
    <s v="Mini Chips Ahoy - Go Paks"/>
    <s v="Cell is Blank - Dis-regard"/>
    <x v="1"/>
    <b v="1"/>
    <n v="4"/>
    <n v="2.6666666666666665"/>
    <s v="Mini Chips Ahoy "/>
    <s v=" Go Paks"/>
    <m/>
    <x v="3"/>
    <s v=" June 7"/>
    <n v="2022"/>
  </r>
  <r>
    <s v="Processed"/>
    <s v="VJ300320692"/>
    <s v="EB Public Library"/>
    <s v="EB Public Library x1380"/>
    <s v="BodyArmor LYTE  - Peach Mango"/>
    <s v="Water"/>
    <n v="15218388838"/>
    <s v="Tuesday, June 7, 2022"/>
    <s v="Cash"/>
    <n v="147"/>
    <n v="2.5"/>
    <n v="1"/>
    <n v="147"/>
    <n v="2.5"/>
    <n v="1"/>
    <n v="2.5"/>
    <n v="2.5"/>
    <x v="157"/>
    <s v="BodyArmor LYTE  - Peach Mango"/>
    <s v="Water"/>
    <x v="3"/>
    <b v="1"/>
    <n v="2.5"/>
    <n v="1.6666666666666667"/>
    <s v="BodyArmor LYTE  "/>
    <s v=" Peach Mango"/>
    <m/>
    <x v="3"/>
    <s v=" June 7"/>
    <n v="2022"/>
  </r>
  <r>
    <s v="Processed"/>
    <s v="VJ300320692"/>
    <s v="EB Public Library"/>
    <s v="EB Public Library x1380"/>
    <s v="Oreo Mini - Go Paks"/>
    <m/>
    <n v="15218419299"/>
    <s v="Tuesday, June 7, 2022"/>
    <s v="Cash"/>
    <n v="152"/>
    <n v="4"/>
    <n v="1"/>
    <n v="152"/>
    <n v="4"/>
    <n v="1"/>
    <n v="4"/>
    <n v="4"/>
    <x v="157"/>
    <s v="Oreo Mini - Go Paks"/>
    <s v="Cell is Blank - Dis-regard"/>
    <x v="1"/>
    <b v="1"/>
    <n v="4"/>
    <n v="2.6666666666666665"/>
    <s v="Oreo Mini "/>
    <s v=" Go Paks"/>
    <m/>
    <x v="3"/>
    <s v=" June 7"/>
    <n v="2022"/>
  </r>
  <r>
    <s v="Processed"/>
    <s v="VJ300320692"/>
    <s v="EB Public Library"/>
    <s v="EB Public Library x1380"/>
    <s v="Oreo Mini"/>
    <s v="Food"/>
    <n v="15218448377"/>
    <s v="Tuesday, June 7, 2022"/>
    <s v="Cash"/>
    <n v="121"/>
    <n v="1.5"/>
    <n v="1"/>
    <n v="121"/>
    <n v="1.5"/>
    <n v="1"/>
    <n v="1.5"/>
    <n v="1.5"/>
    <x v="157"/>
    <s v="Oreo Mini"/>
    <s v="Food"/>
    <x v="1"/>
    <b v="1"/>
    <n v="1.5"/>
    <n v="1"/>
    <s v="Oreo Mini"/>
    <m/>
    <m/>
    <x v="3"/>
    <s v=" June 7"/>
    <n v="2022"/>
  </r>
  <r>
    <s v="Processed"/>
    <s v="VJ300320692"/>
    <s v="EB Public Library"/>
    <s v="EB Public Library x1380"/>
    <s v="Starbucks Doubleshot Energy - Coffee"/>
    <m/>
    <n v="15218449368"/>
    <s v="Tuesday, June 7, 2022"/>
    <s v="Cash"/>
    <n v="146"/>
    <n v="3.5"/>
    <n v="1"/>
    <n v="146"/>
    <n v="3.5"/>
    <n v="1"/>
    <n v="3.5"/>
    <n v="3.5"/>
    <x v="157"/>
    <s v="Starbucks Doubleshot Energy - Coffee"/>
    <s v="Cell is Blank - Dis-regard"/>
    <x v="5"/>
    <b v="1"/>
    <n v="3.5"/>
    <n v="2.3333333333333335"/>
    <s v="Starbucks Doubleshot Energy "/>
    <s v=" Coffee"/>
    <m/>
    <x v="3"/>
    <s v=" June 7"/>
    <n v="2022"/>
  </r>
  <r>
    <s v="Processed"/>
    <s v="VJ300320692"/>
    <s v="EB Public Library"/>
    <s v="EB Public Library x1380"/>
    <s v="Pop Corners - Kettle Corn"/>
    <s v="Food"/>
    <n v="15218515524"/>
    <s v="Tuesday, June 7, 2022"/>
    <s v="Cash"/>
    <n v="110"/>
    <n v="1.5"/>
    <n v="1"/>
    <n v="110"/>
    <n v="1.5"/>
    <n v="1"/>
    <n v="1.5"/>
    <n v="1.5"/>
    <x v="157"/>
    <s v="Pop Corners - Kettle Corn"/>
    <s v="Food"/>
    <x v="1"/>
    <b v="1"/>
    <n v="1.5"/>
    <n v="1"/>
    <s v="Pop Corners "/>
    <s v=" Kettle Corn"/>
    <m/>
    <x v="3"/>
    <s v=" June 7"/>
    <n v="2022"/>
  </r>
  <r>
    <s v="Processed"/>
    <s v="VJ300320692"/>
    <s v="EB Public Library"/>
    <s v="EB Public Library x1380"/>
    <s v="Oreo Mini - Go Paks"/>
    <m/>
    <n v="15218548429"/>
    <s v="Tuesday, June 7, 2022"/>
    <s v="Cash"/>
    <n v="152"/>
    <n v="4"/>
    <n v="1"/>
    <n v="152"/>
    <n v="4"/>
    <n v="1"/>
    <n v="4"/>
    <n v="4"/>
    <x v="157"/>
    <s v="Oreo Mini - Go Paks"/>
    <s v="Cell is Blank - Dis-regard"/>
    <x v="1"/>
    <b v="1"/>
    <n v="4"/>
    <n v="2.6666666666666665"/>
    <s v="Oreo Mini "/>
    <s v=" Go Paks"/>
    <m/>
    <x v="3"/>
    <s v=" June 7"/>
    <n v="2022"/>
  </r>
  <r>
    <s v="Processed"/>
    <s v="VJ300320609"/>
    <s v="GuttenPlans"/>
    <s v="GuttenPlans x1367"/>
    <s v="Monster Energy Original"/>
    <s v="Carbonated"/>
    <n v="15218602582"/>
    <s v="Tuesday, June 7, 2022"/>
    <s v="Cash"/>
    <n v="146"/>
    <n v="3"/>
    <n v="1"/>
    <n v="146"/>
    <n v="3"/>
    <n v="1"/>
    <n v="3"/>
    <n v="3"/>
    <x v="157"/>
    <s v="Monster Energy Original"/>
    <s v="Carbonated"/>
    <x v="0"/>
    <b v="1"/>
    <n v="3"/>
    <n v="2"/>
    <s v="Monster Energy Original"/>
    <m/>
    <m/>
    <x v="3"/>
    <s v=" June 7"/>
    <n v="2022"/>
  </r>
  <r>
    <s v="Processed"/>
    <s v="VJ300320692"/>
    <s v="EB Public Library"/>
    <s v="EB Public Library x1380"/>
    <s v="Poland Springs Water"/>
    <s v="Water"/>
    <n v="15218715928"/>
    <s v="Tuesday, June 7, 2022"/>
    <s v="Cash"/>
    <n v="144"/>
    <n v="1.5"/>
    <n v="1"/>
    <n v="144"/>
    <n v="1.5"/>
    <n v="1"/>
    <n v="1.5"/>
    <n v="1.5"/>
    <x v="157"/>
    <s v="Poland Springs Water"/>
    <s v="Water"/>
    <x v="3"/>
    <b v="1"/>
    <n v="1.5"/>
    <n v="1"/>
    <s v="Poland Springs Water"/>
    <m/>
    <m/>
    <x v="3"/>
    <s v=" June 7"/>
    <n v="2022"/>
  </r>
  <r>
    <s v="Processed"/>
    <s v="VJ300320692"/>
    <s v="EB Public Library"/>
    <s v="EB Public Library x1380"/>
    <s v="Coca Cola - Zero Sugar"/>
    <s v="Carbonated"/>
    <n v="15218881396"/>
    <s v="Tuesday, June 7, 2022"/>
    <s v="Credit"/>
    <n v="142"/>
    <n v="1.5"/>
    <n v="1"/>
    <n v="142"/>
    <n v="1.5"/>
    <n v="1"/>
    <n v="1.5"/>
    <n v="1.5"/>
    <x v="157"/>
    <s v="Coca Cola - Zero Sugar"/>
    <s v="Carbonated"/>
    <x v="0"/>
    <b v="1"/>
    <n v="1.5"/>
    <n v="1"/>
    <s v="Coca Cola "/>
    <s v=" Zero Sugar"/>
    <m/>
    <x v="3"/>
    <s v=" June 7"/>
    <n v="2022"/>
  </r>
  <r>
    <s v="Processed"/>
    <s v="VJ300320692"/>
    <s v="EB Public Library"/>
    <s v="EB Public Library x1380"/>
    <s v="Starbucks Doubleshot Energy - Coffee"/>
    <m/>
    <n v="15219029553"/>
    <s v="Tuesday, June 7, 2022"/>
    <s v="Credit"/>
    <n v="146"/>
    <n v="3.5"/>
    <n v="1"/>
    <n v="146"/>
    <n v="3.5"/>
    <n v="1"/>
    <n v="3.5"/>
    <n v="3.5"/>
    <x v="157"/>
    <s v="Starbucks Doubleshot Energy - Coffee"/>
    <s v="Cell is Blank - Dis-regard"/>
    <x v="5"/>
    <b v="1"/>
    <n v="3.5"/>
    <n v="2.3333333333333335"/>
    <s v="Starbucks Doubleshot Energy "/>
    <s v=" Coffee"/>
    <m/>
    <x v="3"/>
    <s v=" June 7"/>
    <n v="2022"/>
  </r>
  <r>
    <s v="Processed"/>
    <s v="VJ300320692"/>
    <s v="EB Public Library"/>
    <s v="EB Public Library x1380"/>
    <s v="Poland Springs Water"/>
    <s v="Water"/>
    <n v="15219042452"/>
    <s v="Tuesday, June 7, 2022"/>
    <s v="Credit"/>
    <n v="144"/>
    <n v="1.5"/>
    <n v="1"/>
    <n v="144"/>
    <n v="1.5"/>
    <n v="1"/>
    <n v="1.5"/>
    <n v="1.5"/>
    <x v="157"/>
    <s v="Poland Springs Water"/>
    <s v="Water"/>
    <x v="3"/>
    <b v="1"/>
    <n v="1.5"/>
    <n v="1"/>
    <s v="Poland Springs Water"/>
    <m/>
    <m/>
    <x v="3"/>
    <s v=" June 7"/>
    <n v="2022"/>
  </r>
  <r>
    <s v="Processed"/>
    <s v="VJ300320692"/>
    <s v="EB Public Library"/>
    <s v="EB Public Library x1380"/>
    <s v="Poland Springs Water"/>
    <s v="Water"/>
    <n v="15219123158"/>
    <s v="Tuesday, June 7, 2022"/>
    <s v="Cash"/>
    <n v="144"/>
    <n v="1.5"/>
    <n v="1"/>
    <n v="144"/>
    <n v="1.5"/>
    <n v="1"/>
    <n v="1.5"/>
    <n v="1.5"/>
    <x v="157"/>
    <s v="Poland Springs Water"/>
    <s v="Water"/>
    <x v="3"/>
    <b v="1"/>
    <n v="1.5"/>
    <n v="1"/>
    <s v="Poland Springs Water"/>
    <m/>
    <m/>
    <x v="3"/>
    <s v=" June 7"/>
    <n v="2022"/>
  </r>
  <r>
    <s v="Processed"/>
    <s v="VJ300320692"/>
    <s v="EB Public Library"/>
    <s v="EB Public Library x1380"/>
    <s v="Wonderful Pistachios - Variety"/>
    <s v="Food"/>
    <n v="15219162303"/>
    <s v="Tuesday, June 7, 2022"/>
    <s v="Credit"/>
    <n v="134"/>
    <n v="2"/>
    <n v="1"/>
    <n v="134"/>
    <n v="2"/>
    <n v="1"/>
    <n v="2"/>
    <n v="2"/>
    <x v="157"/>
    <s v="Wonderful Pistachios - Variety"/>
    <s v="Food"/>
    <x v="1"/>
    <b v="1"/>
    <n v="2"/>
    <n v="1.3333333333333333"/>
    <s v="Wonderful Pistachios "/>
    <s v=" Variety"/>
    <m/>
    <x v="3"/>
    <s v=" June 7"/>
    <n v="2022"/>
  </r>
  <r>
    <s v="Processed"/>
    <s v="VJ300320692"/>
    <s v="EB Public Library"/>
    <s v="EB Public Library x1380"/>
    <s v="CheezIt - Original"/>
    <s v="Food"/>
    <n v="15219187928"/>
    <s v="Tuesday, June 7, 2022"/>
    <s v="Cash"/>
    <n v="124"/>
    <n v="1.25"/>
    <n v="1"/>
    <n v="124"/>
    <n v="1.25"/>
    <n v="1"/>
    <n v="1.25"/>
    <n v="1.25"/>
    <x v="157"/>
    <s v="CheezIt - Original"/>
    <s v="Food"/>
    <x v="1"/>
    <b v="1"/>
    <n v="1.25"/>
    <n v="0.83333333333333337"/>
    <s v="CheezIt "/>
    <s v=" Original"/>
    <m/>
    <x v="3"/>
    <s v=" June 7"/>
    <n v="2022"/>
  </r>
  <r>
    <s v="Processed"/>
    <s v="VJ300320692"/>
    <s v="EB Public Library"/>
    <s v="EB Public Library x1380"/>
    <s v="Coca Cola - Zero Sugar"/>
    <s v="Carbonated"/>
    <n v="15219198818"/>
    <s v="Tuesday, June 7, 2022"/>
    <s v="Cash"/>
    <n v="142"/>
    <n v="1.5"/>
    <n v="1"/>
    <n v="142"/>
    <n v="1.5"/>
    <n v="1"/>
    <n v="1.5"/>
    <n v="1.5"/>
    <x v="157"/>
    <s v="Coca Cola - Zero Sugar"/>
    <s v="Carbonated"/>
    <x v="0"/>
    <b v="1"/>
    <n v="1.5"/>
    <n v="1"/>
    <s v="Coca Cola "/>
    <s v=" Zero Sugar"/>
    <m/>
    <x v="3"/>
    <s v=" June 7"/>
    <n v="2022"/>
  </r>
  <r>
    <s v="Processed"/>
    <s v="VJ300320692"/>
    <s v="EB Public Library"/>
    <s v="EB Public Library x1380"/>
    <s v="Teddy Grahams - Go Paks"/>
    <m/>
    <n v="15219206709"/>
    <s v="Tuesday, June 7, 2022"/>
    <s v="Cash"/>
    <n v="160"/>
    <n v="4"/>
    <n v="1"/>
    <n v="160"/>
    <n v="4"/>
    <n v="1"/>
    <n v="4"/>
    <n v="4"/>
    <x v="157"/>
    <s v="Teddy Grahams - Go Paks"/>
    <s v="Cell is Blank - Dis-regard"/>
    <x v="1"/>
    <b v="1"/>
    <n v="4"/>
    <n v="2.6666666666666665"/>
    <s v="Teddy Grahams "/>
    <s v=" Go Paks"/>
    <m/>
    <x v="3"/>
    <s v=" June 7"/>
    <n v="2022"/>
  </r>
  <r>
    <s v="Processed"/>
    <s v="VJ300320692"/>
    <s v="EB Public Library"/>
    <s v="EB Public Library x1380"/>
    <s v="Oreo Single Server 6 ct"/>
    <s v="Food"/>
    <n v="15219212711"/>
    <s v="Tuesday, June 7, 2022"/>
    <s v="Cash"/>
    <n v="138"/>
    <n v="2"/>
    <n v="1"/>
    <n v="138"/>
    <n v="2"/>
    <n v="1"/>
    <n v="2"/>
    <n v="2"/>
    <x v="157"/>
    <s v="Oreo Single Server 6 ct"/>
    <s v="Food"/>
    <x v="1"/>
    <b v="1"/>
    <n v="2"/>
    <n v="1.3333333333333333"/>
    <s v="Oreo Single Server 6 ct"/>
    <m/>
    <m/>
    <x v="3"/>
    <s v=" June 7"/>
    <n v="2022"/>
  </r>
  <r>
    <s v="Processed"/>
    <s v="VJ300320692"/>
    <s v="EB Public Library"/>
    <s v="EB Public Library x1380"/>
    <s v="Poland Springs Water"/>
    <s v="Water"/>
    <n v="15219395265"/>
    <s v="Tuesday, June 7, 2022"/>
    <s v="Credit"/>
    <n v="144"/>
    <n v="1.5"/>
    <n v="1"/>
    <n v="144"/>
    <n v="1.5"/>
    <n v="1"/>
    <n v="1.5"/>
    <n v="1.5"/>
    <x v="157"/>
    <s v="Poland Springs Water"/>
    <s v="Water"/>
    <x v="3"/>
    <b v="1"/>
    <n v="1.5"/>
    <n v="1"/>
    <s v="Poland Springs Water"/>
    <m/>
    <m/>
    <x v="3"/>
    <s v=" June 7"/>
    <n v="2022"/>
  </r>
  <r>
    <s v="Processed"/>
    <s v="VJ300320692"/>
    <s v="EB Public Library"/>
    <s v="EB Public Library x1380"/>
    <s v="Starbucks Doubleshot Energy - Coffee"/>
    <m/>
    <n v="15219468652"/>
    <s v="Tuesday, June 7, 2022"/>
    <s v="Credit"/>
    <n v="146"/>
    <n v="3.5"/>
    <n v="1"/>
    <n v="146"/>
    <n v="3.5"/>
    <n v="1"/>
    <n v="3.5"/>
    <n v="3.5"/>
    <x v="157"/>
    <s v="Starbucks Doubleshot Energy - Coffee"/>
    <s v="Cell is Blank - Dis-regard"/>
    <x v="5"/>
    <b v="1"/>
    <n v="3.5"/>
    <n v="2.3333333333333335"/>
    <s v="Starbucks Doubleshot Energy "/>
    <s v=" Coffee"/>
    <m/>
    <x v="3"/>
    <s v=" June 7"/>
    <n v="2022"/>
  </r>
  <r>
    <s v="Processed"/>
    <s v="VJ300320692"/>
    <s v="EB Public Library"/>
    <s v="EB Public Library x1380"/>
    <s v="CheezIt - Original"/>
    <s v="Food"/>
    <n v="15219472605"/>
    <s v="Tuesday, June 7, 2022"/>
    <s v="Credit"/>
    <n v="124"/>
    <n v="1.25"/>
    <n v="1"/>
    <n v="124"/>
    <n v="1.25"/>
    <n v="1"/>
    <n v="1.25"/>
    <n v="1.25"/>
    <x v="157"/>
    <s v="CheezIt - Original"/>
    <s v="Food"/>
    <x v="1"/>
    <b v="1"/>
    <n v="1.25"/>
    <n v="0.83333333333333337"/>
    <s v="CheezIt "/>
    <s v=" Original"/>
    <m/>
    <x v="3"/>
    <s v=" June 7"/>
    <n v="2022"/>
  </r>
  <r>
    <s v="Processed"/>
    <s v="VJ300205292"/>
    <s v="Brunswick Sq Mall"/>
    <s v="BSQ Mall x1364 - Zales"/>
    <s v="Pop Corners - Spicy Queso"/>
    <s v="Food"/>
    <n v="15219491318"/>
    <s v="Tuesday, June 7, 2022"/>
    <s v="Credit"/>
    <n v="111"/>
    <n v="1.5"/>
    <n v="2"/>
    <n v="111"/>
    <n v="1.5"/>
    <n v="2"/>
    <n v="3"/>
    <n v="3"/>
    <x v="157"/>
    <s v="Pop Corners - Spicy Queso"/>
    <s v="Food"/>
    <x v="1"/>
    <b v="1"/>
    <n v="1.5"/>
    <n v="1"/>
    <s v="Pop Corners "/>
    <s v=" Spicy Queso"/>
    <m/>
    <x v="3"/>
    <s v=" June 7"/>
    <n v="2022"/>
  </r>
  <r>
    <s v="Processed"/>
    <s v="VJ300320611"/>
    <s v="Brunswick Sq Mall"/>
    <s v="BSQ Mall x1366 - ATT"/>
    <s v="CheezIt - Original"/>
    <s v="Food"/>
    <n v="15219492912"/>
    <s v="Tuesday, June 7, 2022"/>
    <s v="Credit"/>
    <n v="125"/>
    <n v="1.25"/>
    <n v="1"/>
    <n v="125"/>
    <n v="1.25"/>
    <n v="1"/>
    <n v="1.25"/>
    <n v="1.25"/>
    <x v="157"/>
    <s v="CheezIt - Original"/>
    <s v="Food"/>
    <x v="1"/>
    <b v="1"/>
    <n v="1.25"/>
    <n v="0.83333333333333337"/>
    <s v="CheezIt "/>
    <s v=" Original"/>
    <m/>
    <x v="3"/>
    <s v=" June 7"/>
    <n v="2022"/>
  </r>
  <r>
    <s v="Processed"/>
    <s v="VJ300320611"/>
    <s v="Brunswick Sq Mall"/>
    <s v="BSQ Mall x1366 - ATT"/>
    <s v="S. Pellegrino Sparkling Mineral Water"/>
    <s v="Water"/>
    <n v="15219753000"/>
    <s v="Tuesday, June 7, 2022"/>
    <s v="Cash"/>
    <n v="143"/>
    <n v="2"/>
    <n v="1"/>
    <n v="143"/>
    <n v="2"/>
    <n v="1"/>
    <n v="2"/>
    <n v="2"/>
    <x v="157"/>
    <s v="S. Pellegrino Sparkling Mineral Water"/>
    <s v="Water"/>
    <x v="3"/>
    <b v="1"/>
    <n v="2"/>
    <n v="1.3333333333333333"/>
    <s v="S. Pellegrino Sparkling Mineral Water"/>
    <m/>
    <m/>
    <x v="3"/>
    <s v=" June 7"/>
    <n v="2022"/>
  </r>
  <r>
    <s v="Processed"/>
    <s v="VJ300320611"/>
    <s v="Brunswick Sq Mall"/>
    <s v="BSQ Mall x1366 - ATT"/>
    <s v="Bai Antioxidant - Kupang strawberry kiwi"/>
    <s v="Non Carbonated"/>
    <n v="15219754380"/>
    <s v="Tuesday, June 7, 2022"/>
    <s v="Cash"/>
    <n v="144"/>
    <n v="2.75"/>
    <n v="1"/>
    <n v="144"/>
    <n v="2.75"/>
    <n v="1"/>
    <n v="2.75"/>
    <n v="2.75"/>
    <x v="157"/>
    <s v="Bai Antioxidant - Kupang strawberry kiwi"/>
    <s v="Non Carbonated"/>
    <x v="2"/>
    <b v="1"/>
    <n v="2.75"/>
    <n v="1.8333333333333333"/>
    <s v="Bai Antioxidant "/>
    <s v=" Kupang strawberry kiwi"/>
    <m/>
    <x v="3"/>
    <s v=" June 7"/>
    <n v="2022"/>
  </r>
  <r>
    <s v="Processed"/>
    <s v="VJ300320609"/>
    <s v="GuttenPlans"/>
    <s v="GuttenPlans x1367"/>
    <s v="Cheetos Puffs"/>
    <s v="Food"/>
    <n v="15220341382"/>
    <s v="Tuesday, June 7, 2022"/>
    <s v="Cash"/>
    <n v="120"/>
    <n v="1.5"/>
    <n v="1"/>
    <n v="120"/>
    <n v="1.5"/>
    <n v="1"/>
    <n v="1.5"/>
    <n v="1.5"/>
    <x v="157"/>
    <s v="Cheetos Puffs"/>
    <s v="Food"/>
    <x v="1"/>
    <b v="1"/>
    <n v="1.5"/>
    <n v="1"/>
    <s v="Cheetos Puffs"/>
    <m/>
    <m/>
    <x v="3"/>
    <s v=" June 7"/>
    <n v="2022"/>
  </r>
  <r>
    <s v="Processed"/>
    <s v="VJ300320609"/>
    <s v="GuttenPlans"/>
    <s v="GuttenPlans x1367"/>
    <s v="Cheetos Puffs"/>
    <s v="Food"/>
    <n v="15220346223"/>
    <s v="Tuesday, June 7, 2022"/>
    <s v="Cash"/>
    <n v="120"/>
    <n v="1.5"/>
    <n v="1"/>
    <n v="120"/>
    <n v="1.5"/>
    <n v="1"/>
    <n v="1.5"/>
    <n v="1.5"/>
    <x v="157"/>
    <s v="Cheetos Puffs"/>
    <s v="Food"/>
    <x v="1"/>
    <b v="1"/>
    <n v="1.5"/>
    <n v="1"/>
    <s v="Cheetos Puffs"/>
    <m/>
    <m/>
    <x v="3"/>
    <s v=" June 7"/>
    <n v="2022"/>
  </r>
  <r>
    <s v="Processed"/>
    <s v="VJ300320609"/>
    <s v="GuttenPlans"/>
    <s v="GuttenPlans x1367"/>
    <s v="Monster Energy Original"/>
    <s v="Carbonated"/>
    <n v="15220351441"/>
    <s v="Tuesday, June 7, 2022"/>
    <s v="Cash"/>
    <n v="144"/>
    <n v="3"/>
    <n v="1"/>
    <n v="144"/>
    <n v="3"/>
    <n v="1"/>
    <n v="3"/>
    <n v="3"/>
    <x v="157"/>
    <s v="Monster Energy Original"/>
    <s v="Carbonated"/>
    <x v="0"/>
    <b v="1"/>
    <n v="3"/>
    <n v="2"/>
    <s v="Monster Energy Original"/>
    <m/>
    <m/>
    <x v="3"/>
    <s v=" June 7"/>
    <n v="2022"/>
  </r>
  <r>
    <s v="Processed"/>
    <s v="VJ300320609"/>
    <s v="GuttenPlans"/>
    <s v="GuttenPlans x1367"/>
    <s v="Cheetos Puffs"/>
    <s v="Food"/>
    <n v="15220360430"/>
    <s v="Tuesday, June 7, 2022"/>
    <s v="Cash"/>
    <n v="120"/>
    <n v="1.5"/>
    <n v="1"/>
    <n v="120"/>
    <n v="1.5"/>
    <n v="1"/>
    <n v="1.5"/>
    <n v="1.5"/>
    <x v="157"/>
    <s v="Cheetos Puffs"/>
    <s v="Food"/>
    <x v="1"/>
    <b v="1"/>
    <n v="1.5"/>
    <n v="1"/>
    <s v="Cheetos Puffs"/>
    <m/>
    <m/>
    <x v="3"/>
    <s v=" June 7"/>
    <n v="2022"/>
  </r>
  <r>
    <s v="Processed"/>
    <s v="VJ300320609"/>
    <s v="GuttenPlans"/>
    <s v="GuttenPlans x1367"/>
    <s v="Coca Cola - Zero Sugar"/>
    <s v="Carbonated"/>
    <n v="15220366926"/>
    <s v="Tuesday, June 7, 2022"/>
    <s v="Cash"/>
    <n v="141"/>
    <n v="1.5"/>
    <n v="1"/>
    <n v="141"/>
    <n v="1.5"/>
    <n v="1"/>
    <n v="1.5"/>
    <n v="1.5"/>
    <x v="157"/>
    <s v="Coca Cola - Zero Sugar"/>
    <s v="Carbonated"/>
    <x v="0"/>
    <b v="1"/>
    <n v="1.5"/>
    <n v="1"/>
    <s v="Coca Cola "/>
    <s v=" Zero Sugar"/>
    <m/>
    <x v="3"/>
    <s v=" June 7"/>
    <n v="2022"/>
  </r>
  <r>
    <s v="Processed"/>
    <s v="VJ300320609"/>
    <s v="GuttenPlans"/>
    <s v="GuttenPlans x1367"/>
    <s v="Funyuns - Flaming Hot"/>
    <s v="Food"/>
    <n v="15220367921"/>
    <s v="Tuesday, June 7, 2022"/>
    <s v="Cash"/>
    <n v="110"/>
    <n v="1.5"/>
    <n v="1"/>
    <n v="110"/>
    <n v="1.5"/>
    <n v="1"/>
    <n v="1.5"/>
    <n v="1.5"/>
    <x v="157"/>
    <s v="Funyuns - Flaming Hot"/>
    <s v="Food"/>
    <x v="1"/>
    <b v="1"/>
    <n v="1.5"/>
    <n v="1"/>
    <s v="Funyuns "/>
    <s v=" Flaming Hot"/>
    <m/>
    <x v="3"/>
    <s v=" June 7"/>
    <n v="2022"/>
  </r>
  <r>
    <s v="Processed"/>
    <s v="VJ300320609"/>
    <s v="GuttenPlans"/>
    <s v="GuttenPlans x1367"/>
    <s v="Red Bull - Original"/>
    <s v="Carbonated"/>
    <n v="15221081325"/>
    <s v="Wednesday, June 8, 2022"/>
    <s v="Credit"/>
    <n v="148"/>
    <n v="3.5"/>
    <n v="1"/>
    <n v="148"/>
    <n v="3.5"/>
    <n v="1"/>
    <n v="3.5"/>
    <n v="3.5"/>
    <x v="158"/>
    <s v="Red Bull - Original"/>
    <s v="Carbonated"/>
    <x v="0"/>
    <b v="1"/>
    <n v="3.5"/>
    <n v="2.3333333333333335"/>
    <s v="Red Bull "/>
    <s v=" Original"/>
    <m/>
    <x v="4"/>
    <s v=" June 8"/>
    <n v="2022"/>
  </r>
  <r>
    <s v="Processed"/>
    <s v="VJ300320692"/>
    <s v="EB Public Library"/>
    <s v="EB Public Library x1380"/>
    <s v="CheezIt - Go Paks"/>
    <s v="Food"/>
    <n v="15221898686"/>
    <s v="Wednesday, June 8, 2022"/>
    <s v="Cash"/>
    <n v="150"/>
    <n v="3"/>
    <n v="1"/>
    <n v="150"/>
    <n v="3"/>
    <n v="1"/>
    <n v="3"/>
    <n v="3"/>
    <x v="158"/>
    <s v="CheezIt - Go Paks"/>
    <s v="Food"/>
    <x v="1"/>
    <b v="1"/>
    <n v="3"/>
    <n v="2"/>
    <s v="CheezIt "/>
    <s v=" Go Paks"/>
    <m/>
    <x v="4"/>
    <s v=" June 8"/>
    <n v="2022"/>
  </r>
  <r>
    <s v="Processed"/>
    <s v="VJ300320609"/>
    <s v="GuttenPlans"/>
    <s v="GuttenPlans x1367"/>
    <s v="Funyuns - Flaming Hot"/>
    <s v="Food"/>
    <n v="15222069023"/>
    <s v="Wednesday, June 8, 2022"/>
    <s v="Credit"/>
    <n v="125"/>
    <n v="1.5"/>
    <n v="1"/>
    <n v="125"/>
    <n v="1.5"/>
    <n v="1"/>
    <n v="1.5"/>
    <n v="3"/>
    <x v="158"/>
    <s v="Funyuns - Flaming Hot"/>
    <s v="Food"/>
    <x v="1"/>
    <b v="1"/>
    <n v="1.5"/>
    <n v="1"/>
    <s v="Funyuns "/>
    <s v=" Flaming Hot"/>
    <m/>
    <x v="4"/>
    <s v=" June 8"/>
    <n v="2022"/>
  </r>
  <r>
    <s v="Processed"/>
    <s v="VJ300320609"/>
    <s v="GuttenPlans"/>
    <s v="GuttenPlans x1367"/>
    <s v="Funyuns - Flaming Hot"/>
    <s v="Food"/>
    <n v="15222069023"/>
    <s v="Wednesday, June 8, 2022"/>
    <s v="Credit"/>
    <n v="110"/>
    <n v="1.5"/>
    <n v="1"/>
    <n v="110"/>
    <n v="1.5"/>
    <n v="1"/>
    <n v="1.5"/>
    <n v="3"/>
    <x v="158"/>
    <s v="Funyuns - Flaming Hot"/>
    <s v="Food"/>
    <x v="1"/>
    <b v="1"/>
    <n v="1.5"/>
    <n v="1"/>
    <s v="Funyuns "/>
    <s v=" Flaming Hot"/>
    <m/>
    <x v="4"/>
    <s v=" June 8"/>
    <n v="2022"/>
  </r>
  <r>
    <s v="Processed"/>
    <s v="VJ300320692"/>
    <s v="EB Public Library"/>
    <s v="EB Public Library x1380"/>
    <s v="Robert Irvine's - Fit Crunch -  Chocolate Pea"/>
    <s v="Food"/>
    <n v="15222088568"/>
    <s v="Wednesday, June 8, 2022"/>
    <s v="Credit"/>
    <n v="131"/>
    <n v="2"/>
    <n v="1"/>
    <n v="131"/>
    <n v="2"/>
    <n v="1"/>
    <n v="2"/>
    <n v="3.5"/>
    <x v="158"/>
    <s v="Robert Irvine's - Fit Crunch -  Chocolate Pea"/>
    <s v="Food"/>
    <x v="1"/>
    <b v="1"/>
    <n v="2"/>
    <n v="1.3333333333333333"/>
    <s v="Robert Irvine's "/>
    <s v=" Fit Crunch "/>
    <s v="  Chocolate Pea"/>
    <x v="4"/>
    <s v=" June 8"/>
    <n v="2022"/>
  </r>
  <r>
    <s v="Processed"/>
    <s v="VJ300320692"/>
    <s v="EB Public Library"/>
    <s v="EB Public Library x1380"/>
    <s v="Poland Springs Water"/>
    <s v="Water"/>
    <n v="15222088568"/>
    <s v="Wednesday, June 8, 2022"/>
    <s v="Credit"/>
    <n v="144"/>
    <n v="1.5"/>
    <n v="1"/>
    <n v="144"/>
    <n v="1.5"/>
    <n v="1"/>
    <n v="1.5"/>
    <n v="3.5"/>
    <x v="158"/>
    <s v="Poland Springs Water"/>
    <s v="Water"/>
    <x v="3"/>
    <b v="1"/>
    <n v="1.5"/>
    <n v="1"/>
    <s v="Poland Springs Water"/>
    <m/>
    <m/>
    <x v="4"/>
    <s v=" June 8"/>
    <n v="2022"/>
  </r>
  <r>
    <s v="Processed"/>
    <s v="VJ300320692"/>
    <s v="EB Public Library"/>
    <s v="EB Public Library x1380"/>
    <s v="Seapoint Farms Dry Roasted Edamame - Wasabi"/>
    <s v="Food"/>
    <n v="15222671887"/>
    <s v="Wednesday, June 8, 2022"/>
    <s v="Credit"/>
    <n v="133"/>
    <n v="2.5"/>
    <n v="1"/>
    <n v="133"/>
    <n v="2.5"/>
    <n v="1"/>
    <n v="2.5"/>
    <n v="2.5"/>
    <x v="158"/>
    <s v="Seapoint Farms Dry Roasted Edamame - Wasabi"/>
    <s v="Food"/>
    <x v="1"/>
    <b v="1"/>
    <n v="2.5"/>
    <n v="1.6666666666666667"/>
    <s v="Seapoint Farms Dry Roasted Edamame "/>
    <s v=" Wasabi"/>
    <m/>
    <x v="4"/>
    <s v=" June 8"/>
    <n v="2022"/>
  </r>
  <r>
    <s v="Processed"/>
    <s v="VJ300320692"/>
    <s v="EB Public Library"/>
    <s v="EB Public Library x1380"/>
    <s v="SunChips Multigrain - Harvest Cheddar"/>
    <s v="Food"/>
    <n v="15222897136"/>
    <s v="Wednesday, June 8, 2022"/>
    <s v="Credit"/>
    <n v="112"/>
    <n v="1.5"/>
    <n v="1"/>
    <n v="112"/>
    <n v="1.5"/>
    <n v="1"/>
    <n v="1.5"/>
    <n v="1.5"/>
    <x v="158"/>
    <s v="SunChips Multigrain - Harvest Cheddar"/>
    <s v="Food"/>
    <x v="1"/>
    <b v="1"/>
    <n v="1.5"/>
    <n v="1"/>
    <s v="SunChips Multigrain "/>
    <s v=" Harvest Cheddar"/>
    <m/>
    <x v="4"/>
    <s v=" June 8"/>
    <n v="2022"/>
  </r>
  <r>
    <s v="Processed"/>
    <s v="VJ300320692"/>
    <s v="EB Public Library"/>
    <s v="EB Public Library x1380"/>
    <s v="Lenny &amp; Larrys - SnickerDoodle"/>
    <s v="Food"/>
    <n v="15223036520"/>
    <s v="Wednesday, June 8, 2022"/>
    <s v="Credit"/>
    <n v="157"/>
    <n v="3"/>
    <n v="1"/>
    <n v="157"/>
    <n v="3"/>
    <n v="1"/>
    <n v="3"/>
    <n v="3"/>
    <x v="158"/>
    <s v="Lenny &amp; Larrys - SnickerDoodle"/>
    <s v="Food"/>
    <x v="1"/>
    <b v="1"/>
    <n v="3"/>
    <n v="2"/>
    <s v="Lenny &amp; Larrys "/>
    <s v=" SnickerDoodle"/>
    <m/>
    <x v="4"/>
    <s v=" June 8"/>
    <n v="2022"/>
  </r>
  <r>
    <s v="Processed"/>
    <s v="VJ300320692"/>
    <s v="EB Public Library"/>
    <s v="EB Public Library x1380"/>
    <s v="Bai Antioxidant - Tanzania Lemon Super Tea"/>
    <s v="Non Carbonated"/>
    <n v="15223124437"/>
    <s v="Wednesday, June 8, 2022"/>
    <s v="Credit"/>
    <n v="145"/>
    <n v="2.75"/>
    <n v="1"/>
    <n v="145"/>
    <n v="2.75"/>
    <n v="1"/>
    <n v="2.75"/>
    <n v="2.75"/>
    <x v="158"/>
    <s v="Bai Antioxidant - Tanzania Lemon Super Tea"/>
    <s v="Non Carbonated"/>
    <x v="2"/>
    <b v="1"/>
    <n v="2.75"/>
    <n v="1.8333333333333333"/>
    <s v="Bai Antioxidant "/>
    <s v=" Tanzania Lemon Super Tea"/>
    <m/>
    <x v="4"/>
    <s v=" June 8"/>
    <n v="2022"/>
  </r>
  <r>
    <s v="Processed"/>
    <s v="VJ300320692"/>
    <s v="EB Public Library"/>
    <s v="EB Public Library x1380"/>
    <s v="Poland Springs Water"/>
    <s v="Water"/>
    <n v="15223491318"/>
    <s v="Wednesday, June 8, 2022"/>
    <s v="Credit"/>
    <n v="144"/>
    <n v="1.5"/>
    <n v="1"/>
    <n v="144"/>
    <n v="1.5"/>
    <n v="1"/>
    <n v="1.5"/>
    <n v="1.5"/>
    <x v="158"/>
    <s v="Poland Springs Water"/>
    <s v="Water"/>
    <x v="3"/>
    <b v="1"/>
    <n v="1.5"/>
    <n v="1"/>
    <s v="Poland Springs Water"/>
    <m/>
    <m/>
    <x v="4"/>
    <s v=" June 8"/>
    <n v="2022"/>
  </r>
  <r>
    <s v="Processed"/>
    <s v="VJ300320686"/>
    <s v="Earle Asphalt"/>
    <s v="Earle Asphalt x1371"/>
    <s v="SunChips Multigrain - Salsa"/>
    <s v="Food"/>
    <n v="15223803856"/>
    <s v="Wednesday, June 8, 2022"/>
    <s v="Credit"/>
    <n v="111"/>
    <n v="1.5"/>
    <n v="1"/>
    <n v="111"/>
    <n v="1.5"/>
    <n v="1"/>
    <n v="1.5"/>
    <n v="1.5"/>
    <x v="158"/>
    <s v="SunChips Multigrain - Salsa"/>
    <s v="Food"/>
    <x v="1"/>
    <b v="1"/>
    <n v="1.5"/>
    <n v="1"/>
    <s v="SunChips Multigrain "/>
    <s v=" Salsa"/>
    <m/>
    <x v="4"/>
    <s v=" June 8"/>
    <n v="2022"/>
  </r>
  <r>
    <s v="Processed"/>
    <s v="VJ300320692"/>
    <s v="EB Public Library"/>
    <s v="EB Public Library x1380"/>
    <s v="Coca Cola - Zero Sugar"/>
    <s v="Carbonated"/>
    <n v="15224095239"/>
    <s v="Wednesday, June 8, 2022"/>
    <s v="Credit"/>
    <n v="142"/>
    <n v="1.5"/>
    <n v="1"/>
    <n v="142"/>
    <n v="1.5"/>
    <n v="1"/>
    <n v="1.5"/>
    <n v="5"/>
    <x v="158"/>
    <s v="Coca Cola - Zero Sugar"/>
    <s v="Carbonated"/>
    <x v="0"/>
    <b v="1"/>
    <n v="1.5"/>
    <n v="1"/>
    <s v="Coca Cola "/>
    <s v=" Zero Sugar"/>
    <m/>
    <x v="4"/>
    <s v=" June 8"/>
    <n v="2022"/>
  </r>
  <r>
    <s v="Processed"/>
    <s v="VJ300320692"/>
    <s v="EB Public Library"/>
    <s v="EB Public Library x1380"/>
    <s v="Pop Corners - Sea Salt"/>
    <s v="Food"/>
    <n v="15224095239"/>
    <s v="Wednesday, June 8, 2022"/>
    <s v="Credit"/>
    <n v="111"/>
    <n v="1.5"/>
    <n v="1"/>
    <n v="111"/>
    <n v="1.5"/>
    <n v="1"/>
    <n v="1.5"/>
    <n v="5"/>
    <x v="158"/>
    <s v="Pop Corners - Sea Salt"/>
    <s v="Food"/>
    <x v="1"/>
    <b v="1"/>
    <n v="1.5"/>
    <n v="1"/>
    <s v="Pop Corners "/>
    <s v=" Sea Salt"/>
    <m/>
    <x v="4"/>
    <s v=" June 8"/>
    <n v="2022"/>
  </r>
  <r>
    <s v="Processed"/>
    <s v="VJ300320692"/>
    <s v="EB Public Library"/>
    <s v="EB Public Library x1380"/>
    <s v="Genius Keto Bar - Chocolate Dream"/>
    <s v="Food"/>
    <n v="15224095239"/>
    <s v="Wednesday, June 8, 2022"/>
    <s v="Credit"/>
    <n v="136"/>
    <n v="2"/>
    <n v="1"/>
    <n v="136"/>
    <n v="2"/>
    <n v="1"/>
    <n v="2"/>
    <n v="5"/>
    <x v="158"/>
    <s v="Genius Keto Bar - Chocolate Dream"/>
    <s v="Food"/>
    <x v="1"/>
    <b v="1"/>
    <n v="2"/>
    <n v="1.3333333333333333"/>
    <s v="Genius Keto Bar "/>
    <s v=" Chocolate Dream"/>
    <m/>
    <x v="4"/>
    <s v=" June 8"/>
    <n v="2022"/>
  </r>
  <r>
    <s v="Processed"/>
    <s v="VJ300320692"/>
    <s v="EB Public Library"/>
    <s v="EB Public Library x1380"/>
    <s v="Oreo Mini"/>
    <s v="Food"/>
    <n v="15224190186"/>
    <s v="Wednesday, June 8, 2022"/>
    <s v="Credit"/>
    <n v="121"/>
    <n v="1.5"/>
    <n v="1"/>
    <n v="121"/>
    <n v="1.5"/>
    <n v="1"/>
    <n v="1.5"/>
    <n v="3.5"/>
    <x v="158"/>
    <s v="Oreo Mini"/>
    <s v="Food"/>
    <x v="1"/>
    <b v="1"/>
    <n v="1.5"/>
    <n v="1"/>
    <s v="Oreo Mini"/>
    <m/>
    <m/>
    <x v="4"/>
    <s v=" June 8"/>
    <n v="2022"/>
  </r>
  <r>
    <s v="Processed"/>
    <s v="VJ300320692"/>
    <s v="EB Public Library"/>
    <s v="EB Public Library x1380"/>
    <s v="Iberia Coconut Water"/>
    <s v="Non Carbonated"/>
    <n v="15224190186"/>
    <s v="Wednesday, June 8, 2022"/>
    <s v="Credit"/>
    <n v="140"/>
    <n v="2"/>
    <n v="1"/>
    <n v="140"/>
    <n v="2"/>
    <n v="1"/>
    <n v="2"/>
    <n v="3.5"/>
    <x v="158"/>
    <s v="Iberia Coconut Water"/>
    <s v="Non Carbonated"/>
    <x v="2"/>
    <b v="1"/>
    <n v="2"/>
    <n v="1.3333333333333333"/>
    <s v="Iberia Coconut Water"/>
    <m/>
    <m/>
    <x v="4"/>
    <s v=" June 8"/>
    <n v="2022"/>
  </r>
  <r>
    <s v="Processed"/>
    <s v="VJ300320692"/>
    <s v="EB Public Library"/>
    <s v="EB Public Library x1380"/>
    <s v="Coca Cola - Zero Sugar"/>
    <s v="Carbonated"/>
    <n v="15224222557"/>
    <s v="Wednesday, June 8, 2022"/>
    <s v="Credit"/>
    <n v="142"/>
    <n v="1.5"/>
    <n v="1"/>
    <n v="142"/>
    <n v="1.5"/>
    <n v="1"/>
    <n v="1.5"/>
    <n v="1.5"/>
    <x v="158"/>
    <s v="Coca Cola - Zero Sugar"/>
    <s v="Carbonated"/>
    <x v="0"/>
    <b v="1"/>
    <n v="1.5"/>
    <n v="1"/>
    <s v="Coca Cola "/>
    <s v=" Zero Sugar"/>
    <m/>
    <x v="4"/>
    <s v=" June 8"/>
    <n v="2022"/>
  </r>
  <r>
    <s v="Processed"/>
    <s v="VJ300320609"/>
    <s v="GuttenPlans"/>
    <s v="GuttenPlans x1367"/>
    <s v="Coca Cola - Zero Sugar"/>
    <s v="Carbonated"/>
    <n v="15224414942"/>
    <s v="Wednesday, June 8, 2022"/>
    <s v="Cash"/>
    <n v="141"/>
    <n v="1.5"/>
    <n v="1"/>
    <n v="141"/>
    <n v="1.5"/>
    <n v="1"/>
    <n v="1.5"/>
    <n v="1.5"/>
    <x v="158"/>
    <s v="Coca Cola - Zero Sugar"/>
    <s v="Carbonated"/>
    <x v="0"/>
    <b v="1"/>
    <n v="1.5"/>
    <n v="1"/>
    <s v="Coca Cola "/>
    <s v=" Zero Sugar"/>
    <m/>
    <x v="4"/>
    <s v=" June 8"/>
    <n v="2022"/>
  </r>
  <r>
    <s v="Processed"/>
    <s v="VJ300320609"/>
    <s v="GuttenPlans"/>
    <s v="GuttenPlans x1367"/>
    <s v="KitKat - Crisp Wafers"/>
    <s v="Food"/>
    <n v="15224629271"/>
    <s v="Wednesday, June 8, 2022"/>
    <s v="Cash"/>
    <n v="136"/>
    <n v="2.5"/>
    <n v="1"/>
    <n v="136"/>
    <n v="2.5"/>
    <n v="1"/>
    <n v="2.5"/>
    <n v="2.5"/>
    <x v="158"/>
    <s v="KitKat - Crisp Wafers"/>
    <s v="Food"/>
    <x v="1"/>
    <b v="1"/>
    <n v="2.5"/>
    <n v="1.6666666666666667"/>
    <s v="KitKat "/>
    <s v=" Crisp Wafers"/>
    <m/>
    <x v="4"/>
    <s v=" June 8"/>
    <n v="2022"/>
  </r>
  <r>
    <s v="Processed"/>
    <s v="VJ300320609"/>
    <s v="GuttenPlans"/>
    <s v="GuttenPlans x1367"/>
    <s v="Snapple Diet Tea - Peach Tea"/>
    <s v="Non Carbonated"/>
    <n v="15224637664"/>
    <s v="Wednesday, June 8, 2022"/>
    <s v="Cash"/>
    <n v="145"/>
    <n v="2.5"/>
    <n v="1"/>
    <n v="145"/>
    <n v="2.5"/>
    <n v="1"/>
    <n v="2.5"/>
    <n v="2.5"/>
    <x v="158"/>
    <s v="Snapple Diet Tea - Peach Tea"/>
    <s v="Non Carbonated"/>
    <x v="2"/>
    <b v="1"/>
    <n v="2.5"/>
    <n v="1.6666666666666667"/>
    <s v="Snapple Diet Tea "/>
    <s v=" Peach Tea"/>
    <m/>
    <x v="4"/>
    <s v=" June 8"/>
    <n v="2022"/>
  </r>
  <r>
    <s v="Processed"/>
    <s v="VJ300320609"/>
    <s v="GuttenPlans"/>
    <s v="GuttenPlans x1367"/>
    <s v="Nature's Bakery Fig Bar - Raspberry"/>
    <s v="Food"/>
    <n v="15224640822"/>
    <s v="Wednesday, June 8, 2022"/>
    <s v="Cash"/>
    <n v="130"/>
    <n v="1.5"/>
    <n v="1"/>
    <n v="130"/>
    <n v="1.5"/>
    <n v="1"/>
    <n v="1.5"/>
    <n v="1.5"/>
    <x v="158"/>
    <s v="Nature's Bakery Fig Bar - Raspberry"/>
    <s v="Food"/>
    <x v="1"/>
    <b v="1"/>
    <n v="1.5"/>
    <n v="1"/>
    <s v="Nature's Bakery Fig Bar "/>
    <s v=" Raspberry"/>
    <m/>
    <x v="4"/>
    <s v=" June 8"/>
    <n v="2022"/>
  </r>
  <r>
    <s v="Processed"/>
    <s v="VJ300320609"/>
    <s v="GuttenPlans"/>
    <s v="GuttenPlans x1367"/>
    <s v="Sunkist Soda - Orange"/>
    <s v="Carbonated"/>
    <n v="15224711957"/>
    <s v="Wednesday, June 8, 2022"/>
    <s v="Cash"/>
    <n v="140"/>
    <n v="1.5"/>
    <n v="1"/>
    <n v="140"/>
    <n v="1.5"/>
    <n v="1"/>
    <n v="1.5"/>
    <n v="1.5"/>
    <x v="158"/>
    <s v="Sunkist Soda - Orange"/>
    <s v="Carbonated"/>
    <x v="0"/>
    <b v="1"/>
    <n v="1.5"/>
    <n v="1"/>
    <s v="Sunkist Soda "/>
    <s v=" Orange"/>
    <m/>
    <x v="4"/>
    <s v=" June 8"/>
    <n v="2022"/>
  </r>
  <r>
    <s v="Processed"/>
    <s v="VJ300320692"/>
    <s v="EB Public Library"/>
    <s v="EB Public Library x1380"/>
    <s v="V8 Vegetable Juice - Original"/>
    <s v="Non Carbonated"/>
    <n v="15224774946"/>
    <s v="Wednesday, June 8, 2022"/>
    <s v="Cash"/>
    <n v="141"/>
    <n v="2"/>
    <n v="1"/>
    <n v="141"/>
    <n v="2"/>
    <n v="1"/>
    <n v="2"/>
    <n v="2"/>
    <x v="158"/>
    <s v="V8 Vegetable Juice - Original"/>
    <s v="Non Carbonated"/>
    <x v="2"/>
    <b v="1"/>
    <n v="2"/>
    <n v="1.3333333333333333"/>
    <s v="V8 Vegetable Juice "/>
    <s v=" Original"/>
    <m/>
    <x v="4"/>
    <s v=" June 8"/>
    <n v="2022"/>
  </r>
  <r>
    <s v="Processed"/>
    <s v="VJ300205292"/>
    <s v="Brunswick Sq Mall"/>
    <s v="BSQ Mall x1364 - Zales"/>
    <s v="Poland Springs Water"/>
    <s v="Water"/>
    <n v="15224905967"/>
    <s v="Wednesday, June 8, 2022"/>
    <s v="Cash"/>
    <n v="144"/>
    <n v="1.5"/>
    <n v="1"/>
    <n v="144"/>
    <n v="1.5"/>
    <n v="1"/>
    <n v="1.5"/>
    <n v="1.5"/>
    <x v="158"/>
    <s v="Poland Springs Water"/>
    <s v="Water"/>
    <x v="3"/>
    <b v="1"/>
    <n v="1.5"/>
    <n v="1"/>
    <s v="Poland Springs Water"/>
    <m/>
    <m/>
    <x v="4"/>
    <s v=" June 8"/>
    <n v="2022"/>
  </r>
  <r>
    <s v="Processed"/>
    <s v="VJ300205292"/>
    <s v="Brunswick Sq Mall"/>
    <s v="BSQ Mall x1364 - Zales"/>
    <s v="Takis - Hot Chilli Pepper &amp; Lime"/>
    <s v="Food"/>
    <n v="15224906971"/>
    <s v="Wednesday, June 8, 2022"/>
    <s v="Cash"/>
    <n v="124"/>
    <n v="1.5"/>
    <n v="1"/>
    <n v="124"/>
    <n v="1.5"/>
    <n v="1"/>
    <n v="1.5"/>
    <n v="1.5"/>
    <x v="158"/>
    <s v="Takis - Hot Chilli Pepper &amp; Lime"/>
    <s v="Food"/>
    <x v="1"/>
    <b v="1"/>
    <n v="1.5"/>
    <n v="1"/>
    <s v="Takis "/>
    <s v=" Hot Chilli Pepper &amp; Lime"/>
    <m/>
    <x v="4"/>
    <s v=" June 8"/>
    <n v="2022"/>
  </r>
  <r>
    <s v="Processed"/>
    <s v="VJ300320609"/>
    <s v="GuttenPlans"/>
    <s v="GuttenPlans x1367"/>
    <s v="Funyuns - Flaming Hot"/>
    <s v="Food"/>
    <n v="15224997369"/>
    <s v="Wednesday, June 8, 2022"/>
    <s v="Cash"/>
    <n v="110"/>
    <n v="1.5"/>
    <n v="1"/>
    <n v="110"/>
    <n v="1.5"/>
    <n v="1"/>
    <n v="1.5"/>
    <n v="1.5"/>
    <x v="158"/>
    <s v="Funyuns - Flaming Hot"/>
    <s v="Food"/>
    <x v="1"/>
    <b v="1"/>
    <n v="1.5"/>
    <n v="1"/>
    <s v="Funyuns "/>
    <s v=" Flaming Hot"/>
    <m/>
    <x v="4"/>
    <s v=" June 8"/>
    <n v="2022"/>
  </r>
  <r>
    <s v="Processed"/>
    <s v="VJ300320692"/>
    <s v="EB Public Library"/>
    <s v="EB Public Library x1380"/>
    <s v="Oreo Single Server 6 ct"/>
    <s v="Food"/>
    <n v="15225019882"/>
    <s v="Wednesday, June 8, 2022"/>
    <s v="Credit"/>
    <n v="138"/>
    <n v="2"/>
    <n v="1"/>
    <n v="138"/>
    <n v="2"/>
    <n v="1"/>
    <n v="2"/>
    <n v="2"/>
    <x v="158"/>
    <s v="Oreo Single Server 6 ct"/>
    <s v="Food"/>
    <x v="1"/>
    <b v="1"/>
    <n v="2"/>
    <n v="1.3333333333333333"/>
    <s v="Oreo Single Server 6 ct"/>
    <m/>
    <m/>
    <x v="4"/>
    <s v=" June 8"/>
    <n v="2022"/>
  </r>
  <r>
    <s v="Processed"/>
    <s v="VJ300320609"/>
    <s v="GuttenPlans"/>
    <s v="GuttenPlans x1367"/>
    <s v="Monster Energy Original"/>
    <s v="Carbonated"/>
    <n v="15225762167"/>
    <s v="Wednesday, June 8, 2022"/>
    <s v="Cash"/>
    <n v="146"/>
    <n v="3"/>
    <n v="1"/>
    <n v="146"/>
    <n v="3"/>
    <n v="1"/>
    <n v="3"/>
    <n v="3"/>
    <x v="158"/>
    <s v="Monster Energy Original"/>
    <s v="Carbonated"/>
    <x v="0"/>
    <b v="1"/>
    <n v="3"/>
    <n v="2"/>
    <s v="Monster Energy Original"/>
    <m/>
    <m/>
    <x v="4"/>
    <s v=" June 8"/>
    <n v="2022"/>
  </r>
  <r>
    <s v="Processed"/>
    <s v="VJ300320686"/>
    <s v="Earle Asphalt"/>
    <s v="Earle Asphalt x1371"/>
    <s v="Belvita Snack Packs - Cinnamon"/>
    <s v="Food"/>
    <n v="15226524728"/>
    <s v="Thursday, June 9, 2022"/>
    <s v="Cash"/>
    <n v="120"/>
    <n v="1.25"/>
    <n v="1"/>
    <n v="120"/>
    <n v="1.25"/>
    <n v="1"/>
    <n v="1.25"/>
    <n v="1.25"/>
    <x v="159"/>
    <s v="Belvita Snack Packs - Cinnamon"/>
    <s v="Food"/>
    <x v="1"/>
    <b v="1"/>
    <n v="1.25"/>
    <n v="0.83333333333333337"/>
    <s v="Belvita Snack Packs "/>
    <s v=" Cinnamon"/>
    <m/>
    <x v="5"/>
    <s v=" June 9"/>
    <n v="2022"/>
  </r>
  <r>
    <s v="Processed"/>
    <s v="VJ300320611"/>
    <s v="Brunswick Sq Mall"/>
    <s v="BSQ Mall x1366 - ATT"/>
    <s v="Bai Antioxidant - Kupang strawberry kiwi"/>
    <s v="Non Carbonated"/>
    <n v="15227304004"/>
    <s v="Thursday, June 9, 2022"/>
    <s v="Cash"/>
    <n v="144"/>
    <n v="2.75"/>
    <n v="1"/>
    <n v="144"/>
    <n v="2.75"/>
    <n v="1"/>
    <n v="2.75"/>
    <n v="2.75"/>
    <x v="159"/>
    <s v="Bai Antioxidant - Kupang strawberry kiwi"/>
    <s v="Non Carbonated"/>
    <x v="2"/>
    <b v="1"/>
    <n v="2.75"/>
    <n v="1.8333333333333333"/>
    <s v="Bai Antioxidant "/>
    <s v=" Kupang strawberry kiwi"/>
    <m/>
    <x v="5"/>
    <s v=" June 9"/>
    <n v="2022"/>
  </r>
  <r>
    <s v="Processed"/>
    <s v="VJ300320686"/>
    <s v="Earle Asphalt"/>
    <s v="Earle Asphalt x1371"/>
    <s v="Wonderful Pistachios - Variety"/>
    <s v="Food"/>
    <n v="15227395112"/>
    <s v="Thursday, June 9, 2022"/>
    <s v="Cash"/>
    <n v="138"/>
    <n v="2"/>
    <n v="1"/>
    <n v="138"/>
    <n v="2"/>
    <n v="1"/>
    <n v="2"/>
    <n v="2"/>
    <x v="159"/>
    <s v="Wonderful Pistachios - Variety"/>
    <s v="Food"/>
    <x v="1"/>
    <b v="1"/>
    <n v="2"/>
    <n v="1.3333333333333333"/>
    <s v="Wonderful Pistachios "/>
    <s v=" Variety"/>
    <m/>
    <x v="5"/>
    <s v=" June 9"/>
    <n v="2022"/>
  </r>
  <r>
    <s v="Processed"/>
    <s v="VJ300320609"/>
    <s v="GuttenPlans"/>
    <s v="GuttenPlans x1367"/>
    <s v="Snapple Diet Tea - Lemon"/>
    <s v="Non Carbonated"/>
    <n v="15228267853"/>
    <s v="Thursday, June 9, 2022"/>
    <s v="Cash"/>
    <n v="143"/>
    <n v="2.5"/>
    <n v="1"/>
    <n v="143"/>
    <n v="2.5"/>
    <n v="1"/>
    <n v="2.5"/>
    <n v="2.5"/>
    <x v="159"/>
    <s v="Snapple Diet Tea - Lemon"/>
    <s v="Non Carbonated"/>
    <x v="2"/>
    <b v="1"/>
    <n v="2.5"/>
    <n v="1.6666666666666667"/>
    <s v="Snapple Diet Tea "/>
    <s v=" Lemon"/>
    <m/>
    <x v="5"/>
    <s v=" June 9"/>
    <n v="2022"/>
  </r>
  <r>
    <s v="Processed"/>
    <s v="VJ300320609"/>
    <s v="GuttenPlans"/>
    <s v="GuttenPlans x1367"/>
    <s v="Cheetos Puffs"/>
    <s v="Food"/>
    <n v="15228266771"/>
    <s v="Thursday, June 9, 2022"/>
    <s v="Cash"/>
    <n v="120"/>
    <n v="1.5"/>
    <n v="1"/>
    <n v="120"/>
    <n v="1.5"/>
    <n v="1"/>
    <n v="1.5"/>
    <n v="1.5"/>
    <x v="159"/>
    <s v="Cheetos Puffs"/>
    <s v="Food"/>
    <x v="1"/>
    <b v="1"/>
    <n v="1.5"/>
    <n v="1"/>
    <s v="Cheetos Puffs"/>
    <m/>
    <m/>
    <x v="5"/>
    <s v=" June 9"/>
    <n v="2022"/>
  </r>
  <r>
    <s v="Processed"/>
    <s v="VJ300320609"/>
    <s v="GuttenPlans"/>
    <s v="GuttenPlans x1367"/>
    <s v="Cheetos Puffs"/>
    <s v="Food"/>
    <n v="15228272366"/>
    <s v="Thursday, June 9, 2022"/>
    <s v="Cash"/>
    <n v="120"/>
    <n v="1.5"/>
    <n v="1"/>
    <n v="120"/>
    <n v="1.5"/>
    <n v="1"/>
    <n v="1.5"/>
    <n v="1.5"/>
    <x v="159"/>
    <s v="Cheetos Puffs"/>
    <s v="Food"/>
    <x v="1"/>
    <b v="1"/>
    <n v="1.5"/>
    <n v="1"/>
    <s v="Cheetos Puffs"/>
    <m/>
    <m/>
    <x v="5"/>
    <s v=" June 9"/>
    <n v="2022"/>
  </r>
  <r>
    <s v="Processed"/>
    <s v="VJ300320609"/>
    <s v="GuttenPlans"/>
    <s v="GuttenPlans x1367"/>
    <s v="Munchies Snack mix Flaming Hot"/>
    <s v="Food"/>
    <n v="15228287017"/>
    <s v="Thursday, June 9, 2022"/>
    <s v="Credit"/>
    <n v="121"/>
    <n v="2"/>
    <n v="2"/>
    <n v="121"/>
    <n v="2"/>
    <n v="2"/>
    <n v="4"/>
    <n v="4"/>
    <x v="159"/>
    <s v="Munchies Snack mix Flaming Hot"/>
    <s v="Food"/>
    <x v="1"/>
    <b v="1"/>
    <n v="2"/>
    <n v="1.3333333333333333"/>
    <s v="Munchies Snack mix Flaming Hot"/>
    <m/>
    <m/>
    <x v="5"/>
    <s v=" June 9"/>
    <n v="2022"/>
  </r>
  <r>
    <s v="Processed"/>
    <s v="VJ300320692"/>
    <s v="EB Public Library"/>
    <s v="EB Public Library x1380"/>
    <s v="Wonderful Pistachios - Variety"/>
    <s v="Food"/>
    <n v="15228704269"/>
    <s v="Thursday, June 9, 2022"/>
    <s v="Credit"/>
    <n v="134"/>
    <n v="2"/>
    <n v="1"/>
    <n v="134"/>
    <n v="2"/>
    <n v="1"/>
    <n v="2"/>
    <n v="2"/>
    <x v="159"/>
    <s v="Wonderful Pistachios - Variety"/>
    <s v="Food"/>
    <x v="1"/>
    <b v="1"/>
    <n v="2"/>
    <n v="1.3333333333333333"/>
    <s v="Wonderful Pistachios "/>
    <s v=" Variety"/>
    <m/>
    <x v="5"/>
    <s v=" June 9"/>
    <n v="2022"/>
  </r>
  <r>
    <s v="Processed"/>
    <s v="VJ300205292"/>
    <s v="Brunswick Sq Mall"/>
    <s v="BSQ Mall x1364 - Zales"/>
    <s v="Keto Bar - Creamy Peanut Butter Chocolate"/>
    <s v="Food"/>
    <n v="15228737002"/>
    <s v="Thursday, June 9, 2022"/>
    <s v="Cash"/>
    <n v="139"/>
    <n v="2"/>
    <n v="1"/>
    <n v="139"/>
    <n v="2"/>
    <n v="1"/>
    <n v="2"/>
    <n v="2"/>
    <x v="159"/>
    <s v="Keto Bar - Creamy Peanut Butter Chocolate"/>
    <s v="Food"/>
    <x v="1"/>
    <b v="1"/>
    <n v="2"/>
    <n v="1.3333333333333333"/>
    <s v="Keto Bar "/>
    <s v=" Creamy Peanut Butter Chocolate"/>
    <m/>
    <x v="5"/>
    <s v=" June 9"/>
    <n v="2022"/>
  </r>
  <r>
    <s v="Processed"/>
    <s v="VJ300320609"/>
    <s v="GuttenPlans"/>
    <s v="GuttenPlans x1367"/>
    <s v="KitKat - Crisp Wafers"/>
    <s v="Food"/>
    <n v="15228857679"/>
    <s v="Thursday, June 9, 2022"/>
    <s v="Credit"/>
    <n v="139"/>
    <n v="2.5"/>
    <n v="1"/>
    <n v="139"/>
    <n v="2.5"/>
    <n v="1"/>
    <n v="2.5"/>
    <n v="5"/>
    <x v="159"/>
    <s v="KitKat - Crisp Wafers"/>
    <s v="Food"/>
    <x v="1"/>
    <b v="1"/>
    <n v="2.5"/>
    <n v="1.6666666666666667"/>
    <s v="KitKat "/>
    <s v=" Crisp Wafers"/>
    <m/>
    <x v="5"/>
    <s v=" June 9"/>
    <n v="2022"/>
  </r>
  <r>
    <s v="Processed"/>
    <s v="VJ300320609"/>
    <s v="GuttenPlans"/>
    <s v="GuttenPlans x1367"/>
    <s v="Snapple Diet Tea - Peach Tea"/>
    <s v="Non Carbonated"/>
    <n v="15228857679"/>
    <s v="Thursday, June 9, 2022"/>
    <s v="Credit"/>
    <n v="145"/>
    <n v="2.5"/>
    <n v="1"/>
    <n v="145"/>
    <n v="2.5"/>
    <n v="1"/>
    <n v="2.5"/>
    <n v="5"/>
    <x v="159"/>
    <s v="Snapple Diet Tea - Peach Tea"/>
    <s v="Non Carbonated"/>
    <x v="2"/>
    <b v="1"/>
    <n v="2.5"/>
    <n v="1.6666666666666667"/>
    <s v="Snapple Diet Tea "/>
    <s v=" Peach Tea"/>
    <m/>
    <x v="5"/>
    <s v=" June 9"/>
    <n v="2022"/>
  </r>
  <r>
    <s v="Processed"/>
    <s v="VJ300320686"/>
    <s v="Earle Asphalt"/>
    <s v="Earle Asphalt x1371"/>
    <s v="Wonderful Pistachios - Variety"/>
    <s v="Food"/>
    <n v="15228906364"/>
    <s v="Thursday, June 9, 2022"/>
    <s v="Cash"/>
    <n v="138"/>
    <n v="2"/>
    <n v="1"/>
    <n v="138"/>
    <n v="2"/>
    <n v="1"/>
    <n v="2"/>
    <n v="2"/>
    <x v="159"/>
    <s v="Wonderful Pistachios - Variety"/>
    <s v="Food"/>
    <x v="1"/>
    <b v="1"/>
    <n v="2"/>
    <n v="1.3333333333333333"/>
    <s v="Wonderful Pistachios "/>
    <s v=" Variety"/>
    <m/>
    <x v="5"/>
    <s v=" June 9"/>
    <n v="2022"/>
  </r>
  <r>
    <s v="Processed"/>
    <s v="VJ300320692"/>
    <s v="EB Public Library"/>
    <s v="EB Public Library x1380"/>
    <s v="Snapple Diet Tea - Lemon"/>
    <s v="Non Carbonated"/>
    <n v="15228918382"/>
    <s v="Thursday, June 9, 2022"/>
    <s v="Credit"/>
    <n v="143"/>
    <n v="2.5"/>
    <n v="1"/>
    <n v="143"/>
    <n v="2.5"/>
    <n v="1"/>
    <n v="2.5"/>
    <n v="2.5"/>
    <x v="159"/>
    <s v="Snapple Diet Tea - Lemon"/>
    <s v="Non Carbonated"/>
    <x v="2"/>
    <b v="1"/>
    <n v="2.5"/>
    <n v="1.6666666666666667"/>
    <s v="Snapple Diet Tea "/>
    <s v=" Lemon"/>
    <m/>
    <x v="5"/>
    <s v=" June 9"/>
    <n v="2022"/>
  </r>
  <r>
    <s v="Processed"/>
    <s v="VJ300320611"/>
    <s v="Brunswick Sq Mall"/>
    <s v="BSQ Mall x1366 - ATT"/>
    <s v="Red Bull - Energy Drink - Sugar Free"/>
    <s v="Carbonated"/>
    <n v="15228925768"/>
    <s v="Thursday, June 9, 2022"/>
    <s v="Credit"/>
    <n v="148"/>
    <n v="3.5"/>
    <n v="1"/>
    <n v="148"/>
    <n v="3.5"/>
    <n v="1"/>
    <n v="3.5"/>
    <n v="3.5"/>
    <x v="159"/>
    <s v="Red Bull - Energy Drink - Sugar Free"/>
    <s v="Carbonated"/>
    <x v="0"/>
    <b v="1"/>
    <n v="3.5"/>
    <n v="2.3333333333333335"/>
    <s v="Red Bull "/>
    <s v=" Energy Drink "/>
    <s v=" Sugar Free"/>
    <x v="5"/>
    <s v=" June 9"/>
    <n v="2022"/>
  </r>
  <r>
    <s v="Processed"/>
    <s v="VJ300205292"/>
    <s v="Brunswick Sq Mall"/>
    <s v="BSQ Mall x1364 - Zales"/>
    <s v="RXBAR - Protein Bar - Peanut Butter"/>
    <s v="Food"/>
    <n v="15228956197"/>
    <s v="Thursday, June 9, 2022"/>
    <s v="Credit"/>
    <n v="133"/>
    <n v="2"/>
    <n v="1"/>
    <n v="133"/>
    <n v="2"/>
    <n v="1"/>
    <n v="2"/>
    <n v="4"/>
    <x v="159"/>
    <s v="RXBAR - Protein Bar - Peanut Butter"/>
    <s v="Food"/>
    <x v="1"/>
    <b v="1"/>
    <n v="2"/>
    <n v="1.3333333333333333"/>
    <s v="RXBAR "/>
    <s v=" Protein Bar "/>
    <s v=" Peanut Butter"/>
    <x v="5"/>
    <s v=" June 9"/>
    <n v="2022"/>
  </r>
  <r>
    <s v="Processed"/>
    <s v="VJ300205292"/>
    <s v="Brunswick Sq Mall"/>
    <s v="BSQ Mall x1364 - Zales"/>
    <s v="KitKat - Crisp Wafers"/>
    <s v="Food"/>
    <n v="15228956197"/>
    <s v="Thursday, June 9, 2022"/>
    <s v="Credit"/>
    <n v="130"/>
    <n v="2"/>
    <n v="1"/>
    <n v="130"/>
    <n v="2"/>
    <n v="1"/>
    <n v="2"/>
    <n v="4"/>
    <x v="159"/>
    <s v="KitKat - Crisp Wafers"/>
    <s v="Food"/>
    <x v="1"/>
    <b v="1"/>
    <n v="2"/>
    <n v="1.3333333333333333"/>
    <s v="KitKat "/>
    <s v=" Crisp Wafers"/>
    <m/>
    <x v="5"/>
    <s v=" June 9"/>
    <n v="2022"/>
  </r>
  <r>
    <s v="Processed"/>
    <s v="VJ300205292"/>
    <s v="Brunswick Sq Mall"/>
    <s v="BSQ Mall x1364 - Zales"/>
    <s v="Seapoint Farms Dry Roasted Edamame - Wasabi"/>
    <s v="Food"/>
    <n v="15228969261"/>
    <s v="Thursday, June 9, 2022"/>
    <s v="Credit"/>
    <n v="135"/>
    <n v="2.5"/>
    <n v="1"/>
    <n v="135"/>
    <n v="2.5"/>
    <n v="1"/>
    <n v="2.5"/>
    <n v="2.5"/>
    <x v="159"/>
    <s v="Seapoint Farms Dry Roasted Edamame - Wasabi"/>
    <s v="Food"/>
    <x v="1"/>
    <b v="1"/>
    <n v="2.5"/>
    <n v="1.6666666666666667"/>
    <s v="Seapoint Farms Dry Roasted Edamame "/>
    <s v=" Wasabi"/>
    <m/>
    <x v="5"/>
    <s v=" June 9"/>
    <n v="2022"/>
  </r>
  <r>
    <s v="Processed"/>
    <s v="VJ300205292"/>
    <s v="Brunswick Sq Mall"/>
    <s v="BSQ Mall x1364 - Zales"/>
    <s v="Iberia Coconut Water"/>
    <s v="Non Carbonated"/>
    <n v="15228976226"/>
    <s v="Thursday, June 9, 2022"/>
    <s v="Credit"/>
    <n v="142"/>
    <n v="2"/>
    <n v="1"/>
    <n v="142"/>
    <n v="2"/>
    <n v="1"/>
    <n v="2"/>
    <n v="2"/>
    <x v="159"/>
    <s v="Iberia Coconut Water"/>
    <s v="Non Carbonated"/>
    <x v="2"/>
    <b v="1"/>
    <n v="2"/>
    <n v="1.3333333333333333"/>
    <s v="Iberia Coconut Water"/>
    <m/>
    <m/>
    <x v="5"/>
    <s v=" June 9"/>
    <n v="2022"/>
  </r>
  <r>
    <s v="Processed"/>
    <s v="VJ300205292"/>
    <s v="Brunswick Sq Mall"/>
    <s v="BSQ Mall x1364 - Zales"/>
    <s v="SunChips Multigrain - Harvest Cheddar"/>
    <s v="Food"/>
    <n v="15228983765"/>
    <s v="Thursday, June 9, 2022"/>
    <s v="Cash"/>
    <n v="113"/>
    <n v="1.5"/>
    <n v="1"/>
    <n v="113"/>
    <n v="1.5"/>
    <n v="1"/>
    <n v="1.5"/>
    <n v="1.5"/>
    <x v="159"/>
    <s v="SunChips Multigrain - Harvest Cheddar"/>
    <s v="Food"/>
    <x v="1"/>
    <b v="1"/>
    <n v="1.5"/>
    <n v="1"/>
    <s v="SunChips Multigrain "/>
    <s v=" Harvest Cheddar"/>
    <m/>
    <x v="5"/>
    <s v=" June 9"/>
    <n v="2022"/>
  </r>
  <r>
    <s v="Processed"/>
    <s v="VJ300320611"/>
    <s v="Brunswick Sq Mall"/>
    <s v="BSQ Mall x1366 - ATT"/>
    <s v="Wonderful Pistachios - Variety"/>
    <s v="Food"/>
    <n v="15228994457"/>
    <s v="Thursday, June 9, 2022"/>
    <s v="Credit"/>
    <n v="133"/>
    <n v="2"/>
    <n v="1"/>
    <n v="133"/>
    <n v="2"/>
    <n v="1"/>
    <n v="2"/>
    <n v="2"/>
    <x v="159"/>
    <s v="Wonderful Pistachios - Variety"/>
    <s v="Food"/>
    <x v="1"/>
    <b v="1"/>
    <n v="2"/>
    <n v="1.3333333333333333"/>
    <s v="Wonderful Pistachios "/>
    <s v=" Variety"/>
    <m/>
    <x v="5"/>
    <s v=" June 9"/>
    <n v="2022"/>
  </r>
  <r>
    <s v="Processed"/>
    <s v="VJ300320609"/>
    <s v="GuttenPlans"/>
    <s v="GuttenPlans x1367"/>
    <s v="Coca Cola - Zero Sugar"/>
    <s v="Carbonated"/>
    <n v="15229354405"/>
    <s v="Thursday, June 9, 2022"/>
    <s v="Cash"/>
    <n v="142"/>
    <n v="1.5"/>
    <n v="1"/>
    <n v="142"/>
    <n v="1.5"/>
    <n v="1"/>
    <n v="1.5"/>
    <n v="1.5"/>
    <x v="159"/>
    <s v="Coca Cola - Zero Sugar"/>
    <s v="Carbonated"/>
    <x v="0"/>
    <b v="1"/>
    <n v="1.5"/>
    <n v="1"/>
    <s v="Coca Cola "/>
    <s v=" Zero Sugar"/>
    <m/>
    <x v="5"/>
    <s v=" June 9"/>
    <n v="2022"/>
  </r>
  <r>
    <s v="Processed"/>
    <s v="VJ300320609"/>
    <s v="GuttenPlans"/>
    <s v="GuttenPlans x1367"/>
    <s v="Nature's Bakery Fig Bar - Raspberry"/>
    <s v="Food"/>
    <n v="15229354649"/>
    <s v="Thursday, June 9, 2022"/>
    <s v="Cash"/>
    <n v="130"/>
    <n v="1.5"/>
    <n v="1"/>
    <n v="130"/>
    <n v="1.5"/>
    <n v="1"/>
    <n v="1.5"/>
    <n v="1.5"/>
    <x v="159"/>
    <s v="Nature's Bakery Fig Bar - Raspberry"/>
    <s v="Food"/>
    <x v="1"/>
    <b v="1"/>
    <n v="1.5"/>
    <n v="1"/>
    <s v="Nature's Bakery Fig Bar "/>
    <s v=" Raspberry"/>
    <m/>
    <x v="5"/>
    <s v=" June 9"/>
    <n v="2022"/>
  </r>
  <r>
    <s v="Processed"/>
    <s v="VJ300320692"/>
    <s v="EB Public Library"/>
    <s v="EB Public Library x1380"/>
    <s v="Wonderful Pistachios - Variety"/>
    <s v="Food"/>
    <n v="15229357705"/>
    <s v="Thursday, June 9, 2022"/>
    <s v="Credit"/>
    <n v="134"/>
    <n v="2"/>
    <n v="1"/>
    <n v="134"/>
    <n v="2"/>
    <n v="1"/>
    <n v="2"/>
    <n v="2"/>
    <x v="159"/>
    <s v="Wonderful Pistachios - Variety"/>
    <s v="Food"/>
    <x v="1"/>
    <b v="1"/>
    <n v="2"/>
    <n v="1.3333333333333333"/>
    <s v="Wonderful Pistachios "/>
    <s v=" Variety"/>
    <m/>
    <x v="5"/>
    <s v=" June 9"/>
    <n v="2022"/>
  </r>
  <r>
    <s v="Processed"/>
    <s v="VJ300205292"/>
    <s v="Brunswick Sq Mall"/>
    <s v="BSQ Mall x1364 - Zales"/>
    <s v="CheezIt - Original"/>
    <s v="Food"/>
    <n v="15230231037"/>
    <s v="Thursday, June 9, 2022"/>
    <s v="Credit"/>
    <n v="123"/>
    <n v="1.5"/>
    <n v="1"/>
    <n v="123"/>
    <n v="1.5"/>
    <n v="1"/>
    <n v="1.5"/>
    <n v="1.5"/>
    <x v="159"/>
    <s v="CheezIt - Original"/>
    <s v="Food"/>
    <x v="1"/>
    <b v="1"/>
    <n v="1.5"/>
    <n v="1"/>
    <s v="CheezIt "/>
    <s v=" Original"/>
    <m/>
    <x v="5"/>
    <s v=" June 9"/>
    <n v="2022"/>
  </r>
  <r>
    <s v="Processed"/>
    <s v="VJ300320609"/>
    <s v="GuttenPlans"/>
    <s v="GuttenPlans x1367"/>
    <s v="Monster Energy Original"/>
    <s v="Carbonated"/>
    <n v="15230287778"/>
    <s v="Thursday, June 9, 2022"/>
    <s v="Credit"/>
    <n v="146"/>
    <n v="3"/>
    <n v="1"/>
    <n v="146"/>
    <n v="3"/>
    <n v="1"/>
    <n v="3"/>
    <n v="3"/>
    <x v="159"/>
    <s v="Monster Energy Original"/>
    <s v="Carbonated"/>
    <x v="0"/>
    <b v="1"/>
    <n v="3"/>
    <n v="2"/>
    <s v="Monster Energy Original"/>
    <m/>
    <m/>
    <x v="5"/>
    <s v=" June 9"/>
    <n v="2022"/>
  </r>
  <r>
    <s v="Processed"/>
    <s v="VJ300320609"/>
    <s v="GuttenPlans"/>
    <s v="GuttenPlans x1367"/>
    <s v="Cheetos Puffs"/>
    <s v="Food"/>
    <n v="15230347323"/>
    <s v="Thursday, June 9, 2022"/>
    <s v="Cash"/>
    <n v="120"/>
    <n v="1.5"/>
    <n v="1"/>
    <n v="120"/>
    <n v="1.5"/>
    <n v="1"/>
    <n v="1.5"/>
    <n v="1.5"/>
    <x v="159"/>
    <s v="Cheetos Puffs"/>
    <s v="Food"/>
    <x v="1"/>
    <b v="1"/>
    <n v="1.5"/>
    <n v="1"/>
    <s v="Cheetos Puffs"/>
    <m/>
    <m/>
    <x v="5"/>
    <s v=" June 9"/>
    <n v="2022"/>
  </r>
  <r>
    <s v="Processed"/>
    <s v="VJ300320609"/>
    <s v="GuttenPlans"/>
    <s v="GuttenPlans x1367"/>
    <s v="Lays - Classic"/>
    <s v="Food"/>
    <n v="15230351868"/>
    <s v="Thursday, June 9, 2022"/>
    <s v="Cash"/>
    <n v="123"/>
    <n v="1.5"/>
    <n v="1"/>
    <n v="123"/>
    <n v="1.5"/>
    <n v="1"/>
    <n v="1.5"/>
    <n v="1.5"/>
    <x v="159"/>
    <s v="Lays - Classic"/>
    <s v="Food"/>
    <x v="1"/>
    <b v="1"/>
    <n v="1.5"/>
    <n v="1"/>
    <s v="Lays "/>
    <s v=" Classic"/>
    <m/>
    <x v="5"/>
    <s v=" June 9"/>
    <n v="2022"/>
  </r>
  <r>
    <s v="Processed"/>
    <s v="VJ300320609"/>
    <s v="GuttenPlans"/>
    <s v="GuttenPlans x1367"/>
    <s v="Cheetos Flaming Hot Limon Crunchy"/>
    <s v="Food"/>
    <n v="15230404890"/>
    <s v="Thursday, June 9, 2022"/>
    <s v="Cash"/>
    <n v="112"/>
    <n v="2"/>
    <n v="1"/>
    <n v="112"/>
    <n v="2"/>
    <n v="1"/>
    <n v="2"/>
    <n v="2"/>
    <x v="159"/>
    <s v="Cheetos Flaming Hot Limon Crunchy"/>
    <s v="Food"/>
    <x v="1"/>
    <b v="1"/>
    <n v="2"/>
    <n v="1.3333333333333333"/>
    <s v="Cheetos Flaming Hot Limon Crunchy"/>
    <m/>
    <m/>
    <x v="5"/>
    <s v=" June 9"/>
    <n v="2022"/>
  </r>
  <r>
    <s v="Processed"/>
    <s v="VJ300320611"/>
    <s v="Brunswick Sq Mall"/>
    <s v="BSQ Mall x1366 - ATT"/>
    <s v="SunChips Multigrain - Salsa"/>
    <s v="Food"/>
    <n v="15230435716"/>
    <s v="Thursday, June 9, 2022"/>
    <s v="Cash"/>
    <n v="110"/>
    <n v="1.5"/>
    <n v="1"/>
    <n v="110"/>
    <n v="1.5"/>
    <n v="1"/>
    <n v="1.5"/>
    <n v="1.5"/>
    <x v="159"/>
    <s v="SunChips Multigrain - Salsa"/>
    <s v="Food"/>
    <x v="1"/>
    <b v="1"/>
    <n v="1.5"/>
    <n v="1"/>
    <s v="SunChips Multigrain "/>
    <s v=" Salsa"/>
    <m/>
    <x v="5"/>
    <s v=" June 9"/>
    <n v="2022"/>
  </r>
  <r>
    <s v="Processed"/>
    <s v="VJ300320611"/>
    <s v="Brunswick Sq Mall"/>
    <s v="BSQ Mall x1366 - ATT"/>
    <s v="SunChips Multigrain - Salsa"/>
    <s v="Food"/>
    <n v="15230436970"/>
    <s v="Thursday, June 9, 2022"/>
    <s v="Cash"/>
    <n v="110"/>
    <n v="1.5"/>
    <n v="1"/>
    <n v="110"/>
    <n v="1.5"/>
    <n v="1"/>
    <n v="1.5"/>
    <n v="1.5"/>
    <x v="159"/>
    <s v="SunChips Multigrain - Salsa"/>
    <s v="Food"/>
    <x v="1"/>
    <b v="1"/>
    <n v="1.5"/>
    <n v="1"/>
    <s v="SunChips Multigrain "/>
    <s v=" Salsa"/>
    <m/>
    <x v="5"/>
    <s v=" June 9"/>
    <n v="2022"/>
  </r>
  <r>
    <s v="Processed"/>
    <s v="VJ300320609"/>
    <s v="GuttenPlans"/>
    <s v="GuttenPlans x1367"/>
    <s v="Doritos Spicy Nacho"/>
    <m/>
    <n v="15230482742"/>
    <s v="Thursday, June 9, 2022"/>
    <s v="Cash"/>
    <n v="113"/>
    <n v="1.5"/>
    <n v="1"/>
    <n v="113"/>
    <n v="1.5"/>
    <n v="1"/>
    <n v="1.5"/>
    <n v="1.5"/>
    <x v="159"/>
    <s v="Doritos Spicy Nacho"/>
    <s v="Cell is Blank - Dis-regard"/>
    <x v="1"/>
    <b v="1"/>
    <n v="1.5"/>
    <n v="1"/>
    <s v="Doritos Spicy Nacho"/>
    <m/>
    <m/>
    <x v="5"/>
    <s v=" June 9"/>
    <n v="2022"/>
  </r>
  <r>
    <s v="Processed"/>
    <s v="VJ300320609"/>
    <s v="GuttenPlans"/>
    <s v="GuttenPlans x1367"/>
    <s v="KitKat - Crisp Wafers"/>
    <s v="Food"/>
    <n v="15230654288"/>
    <s v="Thursday, June 9, 2022"/>
    <s v="Credit"/>
    <n v="136"/>
    <n v="2.5"/>
    <n v="1"/>
    <n v="136"/>
    <n v="2.5"/>
    <n v="1"/>
    <n v="2.5"/>
    <n v="2.5"/>
    <x v="159"/>
    <s v="KitKat - Crisp Wafers"/>
    <s v="Food"/>
    <x v="1"/>
    <b v="1"/>
    <n v="2.5"/>
    <n v="1.6666666666666667"/>
    <s v="KitKat "/>
    <s v=" Crisp Wafers"/>
    <m/>
    <x v="5"/>
    <s v=" June 9"/>
    <n v="2022"/>
  </r>
  <r>
    <s v="Processed"/>
    <s v="VJ300320609"/>
    <s v="GuttenPlans"/>
    <s v="GuttenPlans x1367"/>
    <s v="Lays - Classic"/>
    <s v="Food"/>
    <n v="15230883708"/>
    <s v="Thursday, June 9, 2022"/>
    <s v="Cash"/>
    <n v="123"/>
    <n v="1.5"/>
    <n v="1"/>
    <n v="123"/>
    <n v="1.5"/>
    <n v="1"/>
    <n v="1.5"/>
    <n v="1.5"/>
    <x v="159"/>
    <s v="Lays - Classic"/>
    <s v="Food"/>
    <x v="1"/>
    <b v="1"/>
    <n v="1.5"/>
    <n v="1"/>
    <s v="Lays "/>
    <s v=" Classic"/>
    <m/>
    <x v="5"/>
    <s v=" June 9"/>
    <n v="2022"/>
  </r>
  <r>
    <s v="Processed"/>
    <s v="VJ300320609"/>
    <s v="GuttenPlans"/>
    <s v="GuttenPlans x1367"/>
    <s v="Cheetos Cheddar Jalapeno"/>
    <s v="Food"/>
    <n v="15230890664"/>
    <s v="Thursday, June 9, 2022"/>
    <s v="Cash"/>
    <n v="124"/>
    <n v="1.5"/>
    <n v="1"/>
    <n v="124"/>
    <n v="1.5"/>
    <n v="1"/>
    <n v="1.5"/>
    <n v="1.5"/>
    <x v="159"/>
    <s v="Cheetos Cheddar Jalapeno"/>
    <s v="Food"/>
    <x v="1"/>
    <b v="1"/>
    <n v="1.5"/>
    <n v="1"/>
    <s v="Cheetos Cheddar Jalapeno"/>
    <m/>
    <m/>
    <x v="5"/>
    <s v=" June 9"/>
    <n v="2022"/>
  </r>
  <r>
    <s v="Processed"/>
    <s v="VJ300320609"/>
    <s v="GuttenPlans"/>
    <s v="GuttenPlans x1367"/>
    <s v="Chesters Fries Flaming hot"/>
    <s v="Food"/>
    <n v="15230988871"/>
    <s v="Thursday, June 9, 2022"/>
    <s v="Cash"/>
    <n v="111"/>
    <n v="1.5"/>
    <n v="1"/>
    <n v="111"/>
    <n v="1.5"/>
    <n v="1"/>
    <n v="1.5"/>
    <n v="1.5"/>
    <x v="159"/>
    <s v="Chesters Fries Flaming hot"/>
    <s v="Food"/>
    <x v="1"/>
    <b v="1"/>
    <n v="1.5"/>
    <n v="1"/>
    <s v="Chesters Fries Flaming hot"/>
    <m/>
    <m/>
    <x v="5"/>
    <s v=" June 9"/>
    <n v="2022"/>
  </r>
  <r>
    <s v="Processed"/>
    <s v="VJ300320609"/>
    <s v="GuttenPlans"/>
    <s v="GuttenPlans x1367"/>
    <s v="Cheetos Flaming Hot Limon Crunchy"/>
    <s v="Food"/>
    <n v="15231040043"/>
    <s v="Thursday, June 9, 2022"/>
    <s v="Cash"/>
    <n v="112"/>
    <n v="2"/>
    <n v="1"/>
    <n v="112"/>
    <n v="2"/>
    <n v="1"/>
    <n v="2"/>
    <n v="2"/>
    <x v="159"/>
    <s v="Cheetos Flaming Hot Limon Crunchy"/>
    <s v="Food"/>
    <x v="1"/>
    <b v="1"/>
    <n v="2"/>
    <n v="1.3333333333333333"/>
    <s v="Cheetos Flaming Hot Limon Crunchy"/>
    <m/>
    <m/>
    <x v="5"/>
    <s v=" June 9"/>
    <n v="2022"/>
  </r>
  <r>
    <s v="Processed"/>
    <s v="VJ300320609"/>
    <s v="GuttenPlans"/>
    <s v="GuttenPlans x1367"/>
    <s v="Red Bull - Original"/>
    <s v="Carbonated"/>
    <n v="15231604722"/>
    <s v="Friday, June 10, 2022"/>
    <s v="Credit"/>
    <n v="148"/>
    <n v="3.5"/>
    <n v="1"/>
    <n v="148"/>
    <n v="3.5"/>
    <n v="1"/>
    <n v="3.5"/>
    <n v="3.5"/>
    <x v="160"/>
    <s v="Red Bull - Original"/>
    <s v="Carbonated"/>
    <x v="0"/>
    <b v="1"/>
    <n v="3.5"/>
    <n v="2.3333333333333335"/>
    <s v="Red Bull "/>
    <s v=" Original"/>
    <m/>
    <x v="6"/>
    <s v=" June 10"/>
    <n v="2022"/>
  </r>
  <r>
    <s v="Processed"/>
    <s v="VJ300320611"/>
    <s v="Brunswick Sq Mall"/>
    <s v="BSQ Mall x1366 - ATT"/>
    <s v="Pop Corners - Sweet &amp; Salty Kettle"/>
    <s v="Food"/>
    <n v="15232276338"/>
    <s v="Friday, June 10, 2022"/>
    <s v="Credit"/>
    <n v="112"/>
    <n v="1.5"/>
    <n v="1"/>
    <n v="112"/>
    <n v="1.5"/>
    <n v="1"/>
    <n v="1.5"/>
    <n v="1.5"/>
    <x v="160"/>
    <s v="Pop Corners - Sweet &amp; Salty Kettle"/>
    <s v="Food"/>
    <x v="1"/>
    <b v="1"/>
    <n v="1.5"/>
    <n v="1"/>
    <s v="Pop Corners "/>
    <s v=" Sweet &amp; Salty Kettle"/>
    <m/>
    <x v="6"/>
    <s v=" June 10"/>
    <n v="2022"/>
  </r>
  <r>
    <s v="Processed"/>
    <s v="VJ300320686"/>
    <s v="Earle Asphalt"/>
    <s v="Earle Asphalt x1371"/>
    <s v="Oreo Mini"/>
    <s v="Food"/>
    <n v="15232443174"/>
    <s v="Friday, June 10, 2022"/>
    <s v="Cash"/>
    <n v="121"/>
    <n v="1.5"/>
    <n v="1"/>
    <n v="121"/>
    <n v="1.5"/>
    <n v="1"/>
    <n v="1.5"/>
    <n v="1.5"/>
    <x v="160"/>
    <s v="Oreo Mini"/>
    <s v="Food"/>
    <x v="1"/>
    <b v="1"/>
    <n v="1.5"/>
    <n v="1"/>
    <s v="Oreo Mini"/>
    <m/>
    <m/>
    <x v="6"/>
    <s v=" June 10"/>
    <n v="2022"/>
  </r>
  <r>
    <s v="Processed"/>
    <s v="VJ300320686"/>
    <s v="Earle Asphalt"/>
    <s v="Earle Asphalt x1371"/>
    <s v="SunChips Multigrain - Salsa"/>
    <s v="Food"/>
    <n v="15232769657"/>
    <s v="Friday, June 10, 2022"/>
    <s v="Cash"/>
    <n v="111"/>
    <n v="1.5"/>
    <n v="1"/>
    <n v="111"/>
    <n v="1.5"/>
    <n v="1"/>
    <n v="1.5"/>
    <n v="1.5"/>
    <x v="160"/>
    <s v="SunChips Multigrain - Salsa"/>
    <s v="Food"/>
    <x v="1"/>
    <b v="1"/>
    <n v="1.5"/>
    <n v="1"/>
    <s v="SunChips Multigrain "/>
    <s v=" Salsa"/>
    <m/>
    <x v="6"/>
    <s v=" June 10"/>
    <n v="2022"/>
  </r>
  <r>
    <s v="Processed"/>
    <s v="VJ300320686"/>
    <s v="Earle Asphalt"/>
    <s v="Earle Asphalt x1371"/>
    <s v="Miss Vickie's Potato Chip - Jalapeno"/>
    <s v="Food"/>
    <n v="15233488596"/>
    <s v="Friday, June 10, 2022"/>
    <s v="Credit"/>
    <n v="113"/>
    <n v="1.5"/>
    <n v="1"/>
    <n v="113"/>
    <n v="1.5"/>
    <n v="1"/>
    <n v="1.5"/>
    <n v="1.5"/>
    <x v="160"/>
    <s v="Miss Vickie's Potato Chip - Jalapeno"/>
    <s v="Food"/>
    <x v="1"/>
    <b v="1"/>
    <n v="1.5"/>
    <n v="1"/>
    <s v="Miss Vickie's Potato Chip "/>
    <s v=" Jalapeno"/>
    <m/>
    <x v="6"/>
    <s v=" June 10"/>
    <n v="2022"/>
  </r>
  <r>
    <s v="Processed"/>
    <s v="VJ300320692"/>
    <s v="EB Public Library"/>
    <s v="EB Public Library x1380"/>
    <s v="Snapple Diet Tea - Lemon"/>
    <s v="Non Carbonated"/>
    <n v="15233856161"/>
    <s v="Friday, June 10, 2022"/>
    <s v="Cash"/>
    <n v="143"/>
    <n v="2.5"/>
    <n v="1"/>
    <n v="143"/>
    <n v="2.5"/>
    <n v="1"/>
    <n v="2.5"/>
    <n v="2.5"/>
    <x v="160"/>
    <s v="Snapple Diet Tea - Lemon"/>
    <s v="Non Carbonated"/>
    <x v="2"/>
    <b v="1"/>
    <n v="2.5"/>
    <n v="1.6666666666666667"/>
    <s v="Snapple Diet Tea "/>
    <s v=" Lemon"/>
    <m/>
    <x v="6"/>
    <s v=" June 10"/>
    <n v="2022"/>
  </r>
  <r>
    <s v="Processed"/>
    <s v="VJ300320686"/>
    <s v="Earle Asphalt"/>
    <s v="Earle Asphalt x1371"/>
    <s v="KitKat - Crisp Wafers"/>
    <s v="Food"/>
    <n v="15233881463"/>
    <s v="Friday, June 10, 2022"/>
    <s v="Cash"/>
    <n v="136"/>
    <n v="1.75"/>
    <n v="1"/>
    <n v="136"/>
    <n v="1.75"/>
    <n v="1"/>
    <n v="1.75"/>
    <n v="1.75"/>
    <x v="160"/>
    <s v="KitKat - Crisp Wafers"/>
    <s v="Food"/>
    <x v="1"/>
    <b v="1"/>
    <n v="1.75"/>
    <n v="1.1666666666666667"/>
    <s v="KitKat "/>
    <s v=" Crisp Wafers"/>
    <m/>
    <x v="6"/>
    <s v=" June 10"/>
    <n v="2022"/>
  </r>
  <r>
    <s v="Processed"/>
    <s v="VJ300320686"/>
    <s v="Earle Asphalt"/>
    <s v="Earle Asphalt x1371"/>
    <s v="Wonderful Pistachios - Variety"/>
    <s v="Food"/>
    <n v="15233881551"/>
    <s v="Friday, June 10, 2022"/>
    <s v="Credit"/>
    <n v="138"/>
    <n v="2"/>
    <n v="1"/>
    <n v="138"/>
    <n v="2"/>
    <n v="1"/>
    <n v="2"/>
    <n v="2"/>
    <x v="160"/>
    <s v="Wonderful Pistachios - Variety"/>
    <s v="Food"/>
    <x v="1"/>
    <b v="1"/>
    <n v="2"/>
    <n v="1.3333333333333333"/>
    <s v="Wonderful Pistachios "/>
    <s v=" Variety"/>
    <m/>
    <x v="6"/>
    <s v=" June 10"/>
    <n v="2022"/>
  </r>
  <r>
    <s v="Processed"/>
    <s v="VJ300320686"/>
    <s v="Earle Asphalt"/>
    <s v="Earle Asphalt x1371"/>
    <s v="Wonderful Pistachios - Variety"/>
    <s v="Food"/>
    <n v="15233886073"/>
    <s v="Friday, June 10, 2022"/>
    <s v="Credit"/>
    <n v="138"/>
    <n v="2"/>
    <n v="1"/>
    <n v="138"/>
    <n v="2"/>
    <n v="1"/>
    <n v="2"/>
    <n v="2"/>
    <x v="160"/>
    <s v="Wonderful Pistachios - Variety"/>
    <s v="Food"/>
    <x v="1"/>
    <b v="1"/>
    <n v="2"/>
    <n v="1.3333333333333333"/>
    <s v="Wonderful Pistachios "/>
    <s v=" Variety"/>
    <m/>
    <x v="6"/>
    <s v=" June 10"/>
    <n v="2022"/>
  </r>
  <r>
    <s v="Processed"/>
    <s v="VJ300320692"/>
    <s v="EB Public Library"/>
    <s v="EB Public Library x1380"/>
    <s v="Bai Antioxidant - Tanzania Lemon Super Tea"/>
    <s v="Non Carbonated"/>
    <n v="15234205453"/>
    <s v="Friday, June 10, 2022"/>
    <s v="Cash"/>
    <n v="145"/>
    <n v="2.75"/>
    <n v="1"/>
    <n v="145"/>
    <n v="2.75"/>
    <n v="1"/>
    <n v="2.75"/>
    <n v="2.75"/>
    <x v="160"/>
    <s v="Bai Antioxidant - Tanzania Lemon Super Tea"/>
    <s v="Non Carbonated"/>
    <x v="2"/>
    <b v="1"/>
    <n v="2.75"/>
    <n v="1.8333333333333333"/>
    <s v="Bai Antioxidant "/>
    <s v=" Tanzania Lemon Super Tea"/>
    <m/>
    <x v="6"/>
    <s v=" June 10"/>
    <n v="2022"/>
  </r>
  <r>
    <s v="Processed"/>
    <s v="VJ300205292"/>
    <s v="Brunswick Sq Mall"/>
    <s v="BSQ Mall x1364 - Zales"/>
    <s v="Poland Springs Water"/>
    <s v="Water"/>
    <n v="15234339339"/>
    <s v="Friday, June 10, 2022"/>
    <s v="Credit"/>
    <n v="144"/>
    <n v="1.5"/>
    <n v="1"/>
    <n v="144"/>
    <n v="1.5"/>
    <n v="1"/>
    <n v="1.5"/>
    <n v="1.5"/>
    <x v="160"/>
    <s v="Poland Springs Water"/>
    <s v="Water"/>
    <x v="3"/>
    <b v="1"/>
    <n v="1.5"/>
    <n v="1"/>
    <s v="Poland Springs Water"/>
    <m/>
    <m/>
    <x v="6"/>
    <s v=" June 10"/>
    <n v="2022"/>
  </r>
  <r>
    <s v="Processed"/>
    <s v="VJ300320609"/>
    <s v="GuttenPlans"/>
    <s v="GuttenPlans x1367"/>
    <s v="KitKat - Crisp Wafers"/>
    <s v="Food"/>
    <n v="15234525872"/>
    <s v="Friday, June 10, 2022"/>
    <s v="Credit"/>
    <n v="136"/>
    <n v="2.5"/>
    <n v="1"/>
    <n v="136"/>
    <n v="2.5"/>
    <n v="1"/>
    <n v="2.5"/>
    <n v="2.5"/>
    <x v="160"/>
    <s v="KitKat - Crisp Wafers"/>
    <s v="Food"/>
    <x v="1"/>
    <b v="1"/>
    <n v="2.5"/>
    <n v="1.6666666666666667"/>
    <s v="KitKat "/>
    <s v=" Crisp Wafers"/>
    <m/>
    <x v="6"/>
    <s v=" June 10"/>
    <n v="2022"/>
  </r>
  <r>
    <s v="Processed"/>
    <s v="VJ300320609"/>
    <s v="GuttenPlans"/>
    <s v="GuttenPlans x1367"/>
    <s v="Red Bull - Original"/>
    <s v="Carbonated"/>
    <n v="15234533951"/>
    <s v="Friday, June 10, 2022"/>
    <s v="Cash"/>
    <n v="148"/>
    <n v="3.5"/>
    <n v="1"/>
    <n v="148"/>
    <n v="3.5"/>
    <n v="1"/>
    <n v="3.5"/>
    <n v="3.5"/>
    <x v="160"/>
    <s v="Red Bull - Original"/>
    <s v="Carbonated"/>
    <x v="0"/>
    <b v="1"/>
    <n v="3.5"/>
    <n v="2.3333333333333335"/>
    <s v="Red Bull "/>
    <s v=" Original"/>
    <m/>
    <x v="6"/>
    <s v=" June 10"/>
    <n v="2022"/>
  </r>
  <r>
    <s v="Processed"/>
    <s v="VJ300320609"/>
    <s v="GuttenPlans"/>
    <s v="GuttenPlans x1367"/>
    <s v="Coca Cola - Zero Sugar"/>
    <s v="Carbonated"/>
    <n v="15234534569"/>
    <s v="Friday, June 10, 2022"/>
    <s v="Cash"/>
    <n v="141"/>
    <n v="1.5"/>
    <n v="1"/>
    <n v="141"/>
    <n v="1.5"/>
    <n v="1"/>
    <n v="1.5"/>
    <n v="1.5"/>
    <x v="160"/>
    <s v="Coca Cola - Zero Sugar"/>
    <s v="Carbonated"/>
    <x v="0"/>
    <b v="1"/>
    <n v="1.5"/>
    <n v="1"/>
    <s v="Coca Cola "/>
    <s v=" Zero Sugar"/>
    <m/>
    <x v="6"/>
    <s v=" June 10"/>
    <n v="2022"/>
  </r>
  <r>
    <s v="Processed"/>
    <s v="VJ300320609"/>
    <s v="GuttenPlans"/>
    <s v="GuttenPlans x1367"/>
    <s v="Red Bull - Original"/>
    <s v="Carbonated"/>
    <n v="15234543351"/>
    <s v="Friday, June 10, 2022"/>
    <s v="Cash"/>
    <n v="148"/>
    <n v="3.5"/>
    <n v="1"/>
    <n v="148"/>
    <n v="3.5"/>
    <n v="1"/>
    <n v="3.5"/>
    <n v="3.5"/>
    <x v="160"/>
    <s v="Red Bull - Original"/>
    <s v="Carbonated"/>
    <x v="0"/>
    <b v="1"/>
    <n v="3.5"/>
    <n v="2.3333333333333335"/>
    <s v="Red Bull "/>
    <s v=" Original"/>
    <m/>
    <x v="6"/>
    <s v=" June 10"/>
    <n v="2022"/>
  </r>
  <r>
    <s v="Processed"/>
    <s v="VJ300320609"/>
    <s v="GuttenPlans"/>
    <s v="GuttenPlans x1367"/>
    <s v="Coca Cola - Zero Sugar"/>
    <s v="Carbonated"/>
    <n v="15234540764"/>
    <s v="Friday, June 10, 2022"/>
    <s v="Cash"/>
    <n v="141"/>
    <n v="1.5"/>
    <n v="1"/>
    <n v="141"/>
    <n v="1.5"/>
    <n v="1"/>
    <n v="1.5"/>
    <n v="1.5"/>
    <x v="160"/>
    <s v="Coca Cola - Zero Sugar"/>
    <s v="Carbonated"/>
    <x v="0"/>
    <b v="1"/>
    <n v="1.5"/>
    <n v="1"/>
    <s v="Coca Cola "/>
    <s v=" Zero Sugar"/>
    <m/>
    <x v="6"/>
    <s v=" June 10"/>
    <n v="2022"/>
  </r>
  <r>
    <s v="Processed"/>
    <s v="VJ300320609"/>
    <s v="GuttenPlans"/>
    <s v="GuttenPlans x1367"/>
    <s v="Sunkist Soda - Orange"/>
    <s v="Carbonated"/>
    <n v="15234554112"/>
    <s v="Friday, June 10, 2022"/>
    <s v="Cash"/>
    <n v="140"/>
    <n v="1.5"/>
    <n v="1"/>
    <n v="140"/>
    <n v="1.5"/>
    <n v="1"/>
    <n v="1.5"/>
    <n v="1.5"/>
    <x v="160"/>
    <s v="Sunkist Soda - Orange"/>
    <s v="Carbonated"/>
    <x v="0"/>
    <b v="1"/>
    <n v="1.5"/>
    <n v="1"/>
    <s v="Sunkist Soda "/>
    <s v=" Orange"/>
    <m/>
    <x v="6"/>
    <s v=" June 10"/>
    <n v="2022"/>
  </r>
  <r>
    <s v="Processed"/>
    <s v="VJ300320609"/>
    <s v="GuttenPlans"/>
    <s v="GuttenPlans x1367"/>
    <s v="Lays - Classic"/>
    <s v="Food"/>
    <n v="15234561404"/>
    <s v="Friday, June 10, 2022"/>
    <s v="Cash"/>
    <n v="123"/>
    <n v="1.5"/>
    <n v="1"/>
    <n v="123"/>
    <n v="1.5"/>
    <n v="1"/>
    <n v="1.5"/>
    <n v="1.5"/>
    <x v="160"/>
    <s v="Lays - Classic"/>
    <s v="Food"/>
    <x v="1"/>
    <b v="1"/>
    <n v="1.5"/>
    <n v="1"/>
    <s v="Lays "/>
    <s v=" Classic"/>
    <m/>
    <x v="6"/>
    <s v=" June 10"/>
    <n v="2022"/>
  </r>
  <r>
    <s v="Processed"/>
    <s v="VJ300205292"/>
    <s v="Brunswick Sq Mall"/>
    <s v="BSQ Mall x1364 - Zales"/>
    <s v="Pop Corners - Sea Salt"/>
    <s v="Food"/>
    <n v="15234716173"/>
    <s v="Friday, June 10, 2022"/>
    <s v="Cash"/>
    <n v="110"/>
    <n v="1.5"/>
    <n v="1"/>
    <n v="110"/>
    <n v="1.5"/>
    <n v="1"/>
    <n v="1.5"/>
    <n v="1.5"/>
    <x v="160"/>
    <s v="Pop Corners - Sea Salt"/>
    <s v="Food"/>
    <x v="1"/>
    <b v="1"/>
    <n v="1.5"/>
    <n v="1"/>
    <s v="Pop Corners "/>
    <s v=" Sea Salt"/>
    <m/>
    <x v="6"/>
    <s v=" June 10"/>
    <n v="2022"/>
  </r>
  <r>
    <s v="Processed"/>
    <s v="VJ300320611"/>
    <s v="Brunswick Sq Mall"/>
    <s v="BSQ Mall x1366 - ATT"/>
    <s v="Snapple Tea - Raspberry"/>
    <s v="Non Carbonated"/>
    <n v="15234725523"/>
    <s v="Friday, June 10, 2022"/>
    <s v="Cash"/>
    <n v="145"/>
    <n v="2.5"/>
    <n v="1"/>
    <n v="145"/>
    <n v="2.5"/>
    <n v="1"/>
    <n v="2.5"/>
    <n v="2.5"/>
    <x v="160"/>
    <s v="Snapple Tea - Raspberry"/>
    <s v="Non Carbonated"/>
    <x v="2"/>
    <b v="1"/>
    <n v="2.5"/>
    <n v="1.6666666666666667"/>
    <s v="Snapple Tea "/>
    <s v=" Raspberry"/>
    <m/>
    <x v="6"/>
    <s v=" June 10"/>
    <n v="2022"/>
  </r>
  <r>
    <s v="Processed"/>
    <s v="VJ300320611"/>
    <s v="Brunswick Sq Mall"/>
    <s v="BSQ Mall x1366 - ATT"/>
    <s v="SunChips Multigrain - Salsa"/>
    <s v="Food"/>
    <n v="15234726380"/>
    <s v="Friday, June 10, 2022"/>
    <s v="Cash"/>
    <n v="110"/>
    <n v="1.5"/>
    <n v="1"/>
    <n v="110"/>
    <n v="1.5"/>
    <n v="1"/>
    <n v="1.5"/>
    <n v="1.5"/>
    <x v="160"/>
    <s v="SunChips Multigrain - Salsa"/>
    <s v="Food"/>
    <x v="1"/>
    <b v="1"/>
    <n v="1.5"/>
    <n v="1"/>
    <s v="SunChips Multigrain "/>
    <s v=" Salsa"/>
    <m/>
    <x v="6"/>
    <s v=" June 10"/>
    <n v="2022"/>
  </r>
  <r>
    <s v="Processed"/>
    <s v="VJ300320692"/>
    <s v="EB Public Library"/>
    <s v="EB Public Library x1380"/>
    <s v="CheezIt - Original"/>
    <s v="Food"/>
    <n v="15234868905"/>
    <s v="Friday, June 10, 2022"/>
    <s v="Cash"/>
    <n v="124"/>
    <n v="1.25"/>
    <n v="1"/>
    <n v="124"/>
    <n v="1.25"/>
    <n v="1"/>
    <n v="1.25"/>
    <n v="1.25"/>
    <x v="160"/>
    <s v="CheezIt - Original"/>
    <s v="Food"/>
    <x v="1"/>
    <b v="1"/>
    <n v="1.25"/>
    <n v="0.83333333333333337"/>
    <s v="CheezIt "/>
    <s v=" Original"/>
    <m/>
    <x v="6"/>
    <s v=" June 10"/>
    <n v="2022"/>
  </r>
  <r>
    <s v="Processed"/>
    <s v="VJ300320692"/>
    <s v="EB Public Library"/>
    <s v="EB Public Library x1380"/>
    <s v="Bai Antioxidant - Tanzania Lemon Super Tea"/>
    <s v="Non Carbonated"/>
    <n v="15234869257"/>
    <s v="Friday, June 10, 2022"/>
    <s v="Cash"/>
    <n v="145"/>
    <n v="2.75"/>
    <n v="1"/>
    <n v="145"/>
    <n v="2.75"/>
    <n v="1"/>
    <n v="2.75"/>
    <n v="2.75"/>
    <x v="160"/>
    <s v="Bai Antioxidant - Tanzania Lemon Super Tea"/>
    <s v="Non Carbonated"/>
    <x v="2"/>
    <b v="1"/>
    <n v="2.75"/>
    <n v="1.8333333333333333"/>
    <s v="Bai Antioxidant "/>
    <s v=" Tanzania Lemon Super Tea"/>
    <m/>
    <x v="6"/>
    <s v=" June 10"/>
    <n v="2022"/>
  </r>
  <r>
    <s v="Processed"/>
    <s v="VJ300320692"/>
    <s v="EB Public Library"/>
    <s v="EB Public Library x1380"/>
    <s v="Oreo Single Server 6 ct"/>
    <s v="Food"/>
    <n v="15234880795"/>
    <s v="Friday, June 10, 2022"/>
    <s v="Cash"/>
    <n v="138"/>
    <n v="2"/>
    <n v="1"/>
    <n v="138"/>
    <n v="2"/>
    <n v="1"/>
    <n v="2"/>
    <n v="2"/>
    <x v="160"/>
    <s v="Oreo Single Server 6 ct"/>
    <s v="Food"/>
    <x v="1"/>
    <b v="1"/>
    <n v="2"/>
    <n v="1.3333333333333333"/>
    <s v="Oreo Single Server 6 ct"/>
    <m/>
    <m/>
    <x v="6"/>
    <s v=" June 10"/>
    <n v="2022"/>
  </r>
  <r>
    <s v="Processed"/>
    <s v="VJ300320692"/>
    <s v="EB Public Library"/>
    <s v="EB Public Library x1380"/>
    <s v="Oreo Mini"/>
    <s v="Food"/>
    <n v="15234945315"/>
    <s v="Friday, June 10, 2022"/>
    <s v="Cash"/>
    <n v="121"/>
    <n v="1.5"/>
    <n v="1"/>
    <n v="121"/>
    <n v="1.5"/>
    <n v="1"/>
    <n v="1.5"/>
    <n v="1.5"/>
    <x v="160"/>
    <s v="Oreo Mini"/>
    <s v="Food"/>
    <x v="1"/>
    <b v="1"/>
    <n v="1.5"/>
    <n v="1"/>
    <s v="Oreo Mini"/>
    <m/>
    <m/>
    <x v="6"/>
    <s v=" June 10"/>
    <n v="2022"/>
  </r>
  <r>
    <s v="Processed"/>
    <s v="VJ300320609"/>
    <s v="GuttenPlans"/>
    <s v="GuttenPlans x1367"/>
    <s v="Chesters Fries Flaming hot"/>
    <s v="Food"/>
    <n v="15235483488"/>
    <s v="Friday, June 10, 2022"/>
    <s v="Cash"/>
    <n v="111"/>
    <n v="1.5"/>
    <n v="1"/>
    <n v="111"/>
    <n v="1.5"/>
    <n v="1"/>
    <n v="1.5"/>
    <n v="1.5"/>
    <x v="160"/>
    <s v="Chesters Fries Flaming hot"/>
    <s v="Food"/>
    <x v="1"/>
    <b v="1"/>
    <n v="1.5"/>
    <n v="1"/>
    <s v="Chesters Fries Flaming hot"/>
    <m/>
    <m/>
    <x v="6"/>
    <s v=" June 10"/>
    <n v="2022"/>
  </r>
  <r>
    <s v="Processed"/>
    <s v="VJ300205292"/>
    <s v="Brunswick Sq Mall"/>
    <s v="BSQ Mall x1364 - Zales"/>
    <s v="SunChips Multigrain - Harvest Cheddar"/>
    <s v="Food"/>
    <n v="15235488973"/>
    <s v="Friday, June 10, 2022"/>
    <s v="Cash"/>
    <n v="113"/>
    <n v="1.5"/>
    <n v="1"/>
    <n v="113"/>
    <n v="1.5"/>
    <n v="1"/>
    <n v="1.5"/>
    <n v="1.5"/>
    <x v="160"/>
    <s v="SunChips Multigrain - Harvest Cheddar"/>
    <s v="Food"/>
    <x v="1"/>
    <b v="1"/>
    <n v="1.5"/>
    <n v="1"/>
    <s v="SunChips Multigrain "/>
    <s v=" Harvest Cheddar"/>
    <m/>
    <x v="6"/>
    <s v=" June 10"/>
    <n v="2022"/>
  </r>
  <r>
    <s v="Processed"/>
    <s v="VJ300320609"/>
    <s v="GuttenPlans"/>
    <s v="GuttenPlans x1367"/>
    <s v="Cheetos - Fleming Hot Crunchy"/>
    <s v="Food"/>
    <n v="15235584651"/>
    <s v="Friday, June 10, 2022"/>
    <s v="Cash"/>
    <n v="122"/>
    <n v="1.5"/>
    <n v="1"/>
    <n v="122"/>
    <n v="1.5"/>
    <n v="1"/>
    <n v="1.5"/>
    <n v="1.5"/>
    <x v="160"/>
    <s v="Cheetos - Fleming Hot Crunchy"/>
    <s v="Food"/>
    <x v="1"/>
    <b v="1"/>
    <n v="1.5"/>
    <n v="1"/>
    <s v="Cheetos "/>
    <s v=" Fleming Hot Crunchy"/>
    <m/>
    <x v="6"/>
    <s v=" June 10"/>
    <n v="2022"/>
  </r>
  <r>
    <s v="Processed"/>
    <s v="VJ300320609"/>
    <s v="GuttenPlans"/>
    <s v="GuttenPlans x1367"/>
    <s v="Monster Energy Original"/>
    <s v="Carbonated"/>
    <n v="15235965819"/>
    <s v="Friday, June 10, 2022"/>
    <s v="Cash"/>
    <n v="146"/>
    <n v="3"/>
    <n v="1"/>
    <n v="146"/>
    <n v="3"/>
    <n v="1"/>
    <n v="3"/>
    <n v="3"/>
    <x v="160"/>
    <s v="Monster Energy Original"/>
    <s v="Carbonated"/>
    <x v="0"/>
    <b v="1"/>
    <n v="3"/>
    <n v="2"/>
    <s v="Monster Energy Original"/>
    <m/>
    <m/>
    <x v="6"/>
    <s v=" June 10"/>
    <n v="2022"/>
  </r>
  <r>
    <s v="Processed"/>
    <s v="VJ300320609"/>
    <s v="GuttenPlans"/>
    <s v="GuttenPlans x1367"/>
    <s v="Doritos Spicy Nacho"/>
    <m/>
    <n v="15236156310"/>
    <s v="Friday, June 10, 2022"/>
    <s v="Cash"/>
    <n v="113"/>
    <n v="1.5"/>
    <n v="1"/>
    <n v="113"/>
    <n v="1.5"/>
    <n v="1"/>
    <n v="1.5"/>
    <n v="1.5"/>
    <x v="160"/>
    <s v="Doritos Spicy Nacho"/>
    <s v="Cell is Blank - Dis-regard"/>
    <x v="1"/>
    <b v="1"/>
    <n v="1.5"/>
    <n v="1"/>
    <s v="Doritos Spicy Nacho"/>
    <m/>
    <m/>
    <x v="6"/>
    <s v=" June 10"/>
    <n v="2022"/>
  </r>
  <r>
    <s v="Processed"/>
    <s v="VJ300320609"/>
    <s v="GuttenPlans"/>
    <s v="GuttenPlans x1367"/>
    <s v="Lays - Classic"/>
    <s v="Food"/>
    <n v="15236177059"/>
    <s v="Friday, June 10, 2022"/>
    <s v="Credit"/>
    <n v="123"/>
    <n v="1.5"/>
    <n v="1"/>
    <n v="123"/>
    <n v="1.5"/>
    <n v="1"/>
    <n v="1.5"/>
    <n v="1.5"/>
    <x v="160"/>
    <s v="Lays - Classic"/>
    <s v="Food"/>
    <x v="1"/>
    <b v="1"/>
    <n v="1.5"/>
    <n v="1"/>
    <s v="Lays "/>
    <s v=" Classic"/>
    <m/>
    <x v="6"/>
    <s v=" June 10"/>
    <n v="2022"/>
  </r>
  <r>
    <s v="Processed"/>
    <s v="VJ300205292"/>
    <s v="Brunswick Sq Mall"/>
    <s v="BSQ Mall x1364 - Zales"/>
    <s v="Zevia Zero Calorie Energy - Mango Ginger"/>
    <s v="Non Carbonated"/>
    <n v="15237347702"/>
    <s v="Saturday, June 11, 2022"/>
    <s v="Credit"/>
    <n v="148"/>
    <n v="2.5"/>
    <n v="1"/>
    <n v="148"/>
    <n v="2.5"/>
    <n v="1"/>
    <n v="2.5"/>
    <n v="2.5"/>
    <x v="161"/>
    <s v="Zevia Zero Calorie Energy - Mango Ginger"/>
    <s v="Non Carbonated"/>
    <x v="2"/>
    <b v="1"/>
    <n v="2.5"/>
    <n v="1.6666666666666667"/>
    <s v="Zevia Zero Calorie Energy "/>
    <s v=" Mango Ginger"/>
    <m/>
    <x v="0"/>
    <s v=" June 11"/>
    <n v="2022"/>
  </r>
  <r>
    <s v="Processed"/>
    <s v="VJ300205292"/>
    <s v="Brunswick Sq Mall"/>
    <s v="BSQ Mall x1364 - Zales"/>
    <s v="Zevia Zero Calorie Energy - Mango Ginger"/>
    <s v="Non Carbonated"/>
    <n v="15237352901"/>
    <s v="Saturday, June 11, 2022"/>
    <s v="Credit"/>
    <n v="148"/>
    <n v="2.5"/>
    <n v="1"/>
    <n v="148"/>
    <n v="2.5"/>
    <n v="1"/>
    <n v="2.5"/>
    <n v="2.5"/>
    <x v="161"/>
    <s v="Zevia Zero Calorie Energy - Mango Ginger"/>
    <s v="Non Carbonated"/>
    <x v="2"/>
    <b v="1"/>
    <n v="2.5"/>
    <n v="1.6666666666666667"/>
    <s v="Zevia Zero Calorie Energy "/>
    <s v=" Mango Ginger"/>
    <m/>
    <x v="0"/>
    <s v=" June 11"/>
    <n v="2022"/>
  </r>
  <r>
    <s v="Processed"/>
    <s v="VJ300320609"/>
    <s v="GuttenPlans"/>
    <s v="GuttenPlans x1367"/>
    <s v="Snapple Tea - Raspberry"/>
    <s v="Non Carbonated"/>
    <n v="15237628161"/>
    <s v="Saturday, June 11, 2022"/>
    <s v="Credit"/>
    <n v="147"/>
    <n v="2.5"/>
    <n v="1"/>
    <n v="147"/>
    <n v="2.5"/>
    <n v="1"/>
    <n v="2.5"/>
    <n v="5"/>
    <x v="161"/>
    <s v="Snapple Tea - Raspberry"/>
    <s v="Non Carbonated"/>
    <x v="2"/>
    <b v="1"/>
    <n v="2.5"/>
    <n v="1.6666666666666667"/>
    <s v="Snapple Tea "/>
    <s v=" Raspberry"/>
    <m/>
    <x v="0"/>
    <s v=" June 11"/>
    <n v="2022"/>
  </r>
  <r>
    <s v="Processed"/>
    <s v="VJ300320609"/>
    <s v="GuttenPlans"/>
    <s v="GuttenPlans x1367"/>
    <s v="KitKat - Crisp Wafers"/>
    <s v="Food"/>
    <n v="15237628161"/>
    <s v="Saturday, June 11, 2022"/>
    <s v="Credit"/>
    <n v="136"/>
    <n v="2.5"/>
    <n v="1"/>
    <n v="136"/>
    <n v="2.5"/>
    <n v="1"/>
    <n v="2.5"/>
    <n v="5"/>
    <x v="161"/>
    <s v="KitKat - Crisp Wafers"/>
    <s v="Food"/>
    <x v="1"/>
    <b v="1"/>
    <n v="2.5"/>
    <n v="1.6666666666666667"/>
    <s v="KitKat "/>
    <s v=" Crisp Wafers"/>
    <m/>
    <x v="0"/>
    <s v=" June 11"/>
    <n v="2022"/>
  </r>
  <r>
    <s v="Processed"/>
    <s v="VJ300320692"/>
    <s v="EB Public Library"/>
    <s v="EB Public Library x1380"/>
    <s v="CheezIt - Original"/>
    <s v="Food"/>
    <n v="15238111250"/>
    <s v="Saturday, June 11, 2022"/>
    <s v="Credit"/>
    <n v="124"/>
    <n v="1.25"/>
    <n v="1"/>
    <n v="124"/>
    <n v="1.25"/>
    <n v="1"/>
    <n v="1.25"/>
    <n v="1.25"/>
    <x v="161"/>
    <s v="CheezIt - Original"/>
    <s v="Food"/>
    <x v="1"/>
    <b v="1"/>
    <n v="1.25"/>
    <n v="0.83333333333333337"/>
    <s v="CheezIt "/>
    <s v=" Original"/>
    <m/>
    <x v="0"/>
    <s v=" June 11"/>
    <n v="2022"/>
  </r>
  <r>
    <s v="Processed"/>
    <s v="VJ300320692"/>
    <s v="EB Public Library"/>
    <s v="EB Public Library x1380"/>
    <s v="BodyArmor LYTE  - Peach Mango"/>
    <s v="Water"/>
    <n v="15238115297"/>
    <s v="Saturday, June 11, 2022"/>
    <s v="Credit"/>
    <n v="147"/>
    <n v="2.75"/>
    <n v="1"/>
    <n v="147"/>
    <n v="2.75"/>
    <n v="1"/>
    <n v="2.75"/>
    <n v="2.75"/>
    <x v="161"/>
    <s v="BodyArmor LYTE  - Peach Mango"/>
    <s v="Water"/>
    <x v="3"/>
    <b v="1"/>
    <n v="2.75"/>
    <n v="1.8333333333333333"/>
    <s v="BodyArmor LYTE  "/>
    <s v=" Peach Mango"/>
    <m/>
    <x v="0"/>
    <s v=" June 11"/>
    <n v="2022"/>
  </r>
  <r>
    <s v="Processed"/>
    <s v="VJ300320692"/>
    <s v="EB Public Library"/>
    <s v="EB Public Library x1380"/>
    <s v="Oreo Mini - Go Paks"/>
    <m/>
    <n v="15238523264"/>
    <s v="Saturday, June 11, 2022"/>
    <s v="Credit"/>
    <n v="162"/>
    <n v="4"/>
    <n v="1"/>
    <n v="162"/>
    <n v="4"/>
    <n v="1"/>
    <n v="4"/>
    <n v="4"/>
    <x v="161"/>
    <s v="Oreo Mini - Go Paks"/>
    <s v="Cell is Blank - Dis-regard"/>
    <x v="1"/>
    <b v="1"/>
    <n v="4"/>
    <n v="2.6666666666666665"/>
    <s v="Oreo Mini "/>
    <s v=" Go Paks"/>
    <m/>
    <x v="0"/>
    <s v=" June 11"/>
    <n v="2022"/>
  </r>
  <r>
    <s v="Processed"/>
    <s v="VJ300320609"/>
    <s v="GuttenPlans"/>
    <s v="GuttenPlans x1367"/>
    <s v="Monster Energy Original"/>
    <s v="Carbonated"/>
    <n v="15238607867"/>
    <s v="Saturday, June 11, 2022"/>
    <s v="Cash"/>
    <n v="144"/>
    <n v="3"/>
    <n v="1"/>
    <n v="144"/>
    <n v="3"/>
    <n v="1"/>
    <n v="3"/>
    <n v="3"/>
    <x v="161"/>
    <s v="Monster Energy Original"/>
    <s v="Carbonated"/>
    <x v="0"/>
    <b v="1"/>
    <n v="3"/>
    <n v="2"/>
    <s v="Monster Energy Original"/>
    <m/>
    <m/>
    <x v="0"/>
    <s v=" June 11"/>
    <n v="2022"/>
  </r>
  <r>
    <s v="Processed"/>
    <s v="VJ300320609"/>
    <s v="GuttenPlans"/>
    <s v="GuttenPlans x1367"/>
    <s v="Sunkist Soda - Orange"/>
    <s v="Carbonated"/>
    <n v="15238610655"/>
    <s v="Saturday, June 11, 2022"/>
    <s v="Cash"/>
    <n v="140"/>
    <n v="1.5"/>
    <n v="1"/>
    <n v="140"/>
    <n v="1.5"/>
    <n v="1"/>
    <n v="1.5"/>
    <n v="1.5"/>
    <x v="161"/>
    <s v="Sunkist Soda - Orange"/>
    <s v="Carbonated"/>
    <x v="0"/>
    <b v="1"/>
    <n v="1.5"/>
    <n v="1"/>
    <s v="Sunkist Soda "/>
    <s v=" Orange"/>
    <m/>
    <x v="0"/>
    <s v=" June 11"/>
    <n v="2022"/>
  </r>
  <r>
    <s v="Processed"/>
    <s v="VJ300320609"/>
    <s v="GuttenPlans"/>
    <s v="GuttenPlans x1367"/>
    <s v="Munchies Snack mix Flaming Hot"/>
    <s v="Food"/>
    <n v="15238771492"/>
    <s v="Saturday, June 11, 2022"/>
    <s v="Cash"/>
    <n v="121"/>
    <n v="2"/>
    <n v="1"/>
    <n v="121"/>
    <n v="2"/>
    <n v="1"/>
    <n v="2"/>
    <n v="2"/>
    <x v="161"/>
    <s v="Munchies Snack mix Flaming Hot"/>
    <s v="Food"/>
    <x v="1"/>
    <b v="1"/>
    <n v="2"/>
    <n v="1.3333333333333333"/>
    <s v="Munchies Snack mix Flaming Hot"/>
    <m/>
    <m/>
    <x v="0"/>
    <s v=" June 11"/>
    <n v="2022"/>
  </r>
  <r>
    <s v="Processed"/>
    <s v="VJ300205292"/>
    <s v="Brunswick Sq Mall"/>
    <s v="BSQ Mall x1364 - Zales"/>
    <s v="Poland Springs Water"/>
    <s v="Water"/>
    <n v="15238787209"/>
    <s v="Saturday, June 11, 2022"/>
    <s v="Cash"/>
    <n v="144"/>
    <n v="1.5"/>
    <n v="1"/>
    <n v="144"/>
    <n v="1.5"/>
    <n v="1"/>
    <n v="1.5"/>
    <n v="1.5"/>
    <x v="161"/>
    <s v="Poland Springs Water"/>
    <s v="Water"/>
    <x v="3"/>
    <b v="1"/>
    <n v="1.5"/>
    <n v="1"/>
    <s v="Poland Springs Water"/>
    <m/>
    <m/>
    <x v="0"/>
    <s v=" June 11"/>
    <n v="2022"/>
  </r>
  <r>
    <s v="Processed"/>
    <s v="VJ300205292"/>
    <s v="Brunswick Sq Mall"/>
    <s v="BSQ Mall x1364 - Zales"/>
    <s v="Poland Springs Water"/>
    <s v="Water"/>
    <n v="15238910250"/>
    <s v="Saturday, June 11, 2022"/>
    <s v="Cash"/>
    <n v="144"/>
    <n v="1.5"/>
    <n v="1"/>
    <n v="144"/>
    <n v="1.5"/>
    <n v="1"/>
    <n v="1.5"/>
    <n v="1.5"/>
    <x v="161"/>
    <s v="Poland Springs Water"/>
    <s v="Water"/>
    <x v="3"/>
    <b v="1"/>
    <n v="1.5"/>
    <n v="1"/>
    <s v="Poland Springs Water"/>
    <m/>
    <m/>
    <x v="0"/>
    <s v=" June 11"/>
    <n v="2022"/>
  </r>
  <r>
    <s v="Processed"/>
    <s v="VJ300205292"/>
    <s v="Brunswick Sq Mall"/>
    <s v="BSQ Mall x1364 - Zales"/>
    <s v="Poland Springs Water"/>
    <s v="Water"/>
    <n v="15238911988"/>
    <s v="Saturday, June 11, 2022"/>
    <s v="Cash"/>
    <n v="144"/>
    <n v="1.5"/>
    <n v="1"/>
    <n v="144"/>
    <n v="1.5"/>
    <n v="1"/>
    <n v="1.5"/>
    <n v="1.5"/>
    <x v="161"/>
    <s v="Poland Springs Water"/>
    <s v="Water"/>
    <x v="3"/>
    <b v="1"/>
    <n v="1.5"/>
    <n v="1"/>
    <s v="Poland Springs Water"/>
    <m/>
    <m/>
    <x v="0"/>
    <s v=" June 11"/>
    <n v="2022"/>
  </r>
  <r>
    <s v="Processed"/>
    <s v="VJ300320609"/>
    <s v="GuttenPlans"/>
    <s v="GuttenPlans x1367"/>
    <s v="KitKat - Crisp Wafers"/>
    <s v="Food"/>
    <n v="15238952957"/>
    <s v="Saturday, June 11, 2022"/>
    <s v="Cash"/>
    <n v="139"/>
    <n v="2.5"/>
    <n v="1"/>
    <n v="139"/>
    <n v="2.5"/>
    <n v="1"/>
    <n v="2.5"/>
    <n v="2.5"/>
    <x v="161"/>
    <s v="KitKat - Crisp Wafers"/>
    <s v="Food"/>
    <x v="1"/>
    <b v="1"/>
    <n v="2.5"/>
    <n v="1.6666666666666667"/>
    <s v="KitKat "/>
    <s v=" Crisp Wafers"/>
    <m/>
    <x v="0"/>
    <s v=" June 11"/>
    <n v="2022"/>
  </r>
  <r>
    <s v="Processed"/>
    <s v="VJ300320609"/>
    <s v="GuttenPlans"/>
    <s v="GuttenPlans x1367"/>
    <s v="Monster Energy Original"/>
    <s v="Carbonated"/>
    <n v="15239125837"/>
    <s v="Saturday, June 11, 2022"/>
    <s v="Cash"/>
    <n v="146"/>
    <n v="3"/>
    <n v="1"/>
    <n v="146"/>
    <n v="3"/>
    <n v="1"/>
    <n v="3"/>
    <n v="3"/>
    <x v="161"/>
    <s v="Monster Energy Original"/>
    <s v="Carbonated"/>
    <x v="0"/>
    <b v="1"/>
    <n v="3"/>
    <n v="2"/>
    <s v="Monster Energy Original"/>
    <m/>
    <m/>
    <x v="0"/>
    <s v=" June 11"/>
    <n v="2022"/>
  </r>
  <r>
    <s v="Processed"/>
    <s v="VJ300320611"/>
    <s v="Brunswick Sq Mall"/>
    <s v="BSQ Mall x1366 - ATT"/>
    <s v="Kinder - Bueno - Crispy Creamy Chocolate"/>
    <s v="Food"/>
    <n v="15239392732"/>
    <s v="Saturday, June 11, 2022"/>
    <s v="Credit"/>
    <n v="135"/>
    <n v="2"/>
    <n v="1"/>
    <n v="135"/>
    <n v="2"/>
    <n v="1"/>
    <n v="2"/>
    <n v="2"/>
    <x v="162"/>
    <s v="Kinder - Bueno - Crispy Creamy Chocolate"/>
    <s v="Food"/>
    <x v="1"/>
    <b v="1"/>
    <n v="2"/>
    <n v="1.3333333333333333"/>
    <s v="Kinder "/>
    <s v=" Bueno "/>
    <s v=" Crispy Creamy Chocolate"/>
    <x v="0"/>
    <s v=" June 11"/>
    <n v="2022"/>
  </r>
  <r>
    <s v="Processed"/>
    <s v="VJ300320609"/>
    <s v="GuttenPlans"/>
    <s v="GuttenPlans x1367"/>
    <s v="KitKat - Crisp Wafers"/>
    <s v="Food"/>
    <n v="15239521501"/>
    <s v="Saturday, June 11, 2022"/>
    <s v="Cash"/>
    <n v="136"/>
    <n v="2.5"/>
    <n v="1"/>
    <n v="136"/>
    <n v="2.5"/>
    <n v="1"/>
    <n v="2.5"/>
    <n v="2.5"/>
    <x v="161"/>
    <s v="KitKat - Crisp Wafers"/>
    <s v="Food"/>
    <x v="1"/>
    <b v="1"/>
    <n v="2.5"/>
    <n v="1.6666666666666667"/>
    <s v="KitKat "/>
    <s v=" Crisp Wafers"/>
    <m/>
    <x v="0"/>
    <s v=" June 11"/>
    <n v="2022"/>
  </r>
  <r>
    <s v="Processed"/>
    <s v="VJ300320609"/>
    <s v="GuttenPlans"/>
    <s v="GuttenPlans x1367"/>
    <s v="Chesters Fries Flaming hot"/>
    <s v="Food"/>
    <n v="15239530377"/>
    <s v="Saturday, June 11, 2022"/>
    <s v="Cash"/>
    <n v="111"/>
    <n v="1.5"/>
    <n v="1"/>
    <n v="111"/>
    <n v="1.5"/>
    <n v="1"/>
    <n v="1.5"/>
    <n v="1.5"/>
    <x v="161"/>
    <s v="Chesters Fries Flaming hot"/>
    <s v="Food"/>
    <x v="1"/>
    <b v="1"/>
    <n v="1.5"/>
    <n v="1"/>
    <s v="Chesters Fries Flaming hot"/>
    <m/>
    <m/>
    <x v="0"/>
    <s v=" June 11"/>
    <n v="2022"/>
  </r>
  <r>
    <s v="Processed"/>
    <s v="VJ300320609"/>
    <s v="GuttenPlans"/>
    <s v="GuttenPlans x1367"/>
    <s v="Cheetos - Fleming Hot Crunchy"/>
    <s v="Food"/>
    <n v="15239723997"/>
    <s v="Sunday, June 12, 2022"/>
    <s v="Cash"/>
    <n v="122"/>
    <n v="1.5"/>
    <n v="1"/>
    <n v="122"/>
    <n v="1.5"/>
    <n v="1"/>
    <n v="1.5"/>
    <n v="1.5"/>
    <x v="161"/>
    <s v="Cheetos - Fleming Hot Crunchy"/>
    <s v="Food"/>
    <x v="1"/>
    <b v="1"/>
    <n v="1.5"/>
    <n v="1"/>
    <s v="Cheetos "/>
    <s v=" Fleming Hot Crunchy"/>
    <m/>
    <x v="1"/>
    <s v=" June 12"/>
    <n v="2022"/>
  </r>
  <r>
    <s v="Processed"/>
    <s v="VJ300320609"/>
    <s v="GuttenPlans"/>
    <s v="GuttenPlans x1367"/>
    <s v="Monster Energy Original"/>
    <s v="Carbonated"/>
    <n v="15239814862"/>
    <s v="Sunday, June 12, 2022"/>
    <s v="Cash"/>
    <n v="144"/>
    <n v="3"/>
    <n v="1"/>
    <n v="144"/>
    <n v="3"/>
    <n v="1"/>
    <n v="3"/>
    <n v="3"/>
    <x v="161"/>
    <s v="Monster Energy Original"/>
    <s v="Carbonated"/>
    <x v="0"/>
    <b v="1"/>
    <n v="3"/>
    <n v="2"/>
    <s v="Monster Energy Original"/>
    <m/>
    <m/>
    <x v="1"/>
    <s v=" June 12"/>
    <n v="2022"/>
  </r>
  <r>
    <s v="Processed"/>
    <s v="VJ300320609"/>
    <s v="GuttenPlans"/>
    <s v="GuttenPlans x1367"/>
    <s v="Chesters Fries Flaming hot"/>
    <s v="Food"/>
    <n v="15239815398"/>
    <s v="Sunday, June 12, 2022"/>
    <s v="Cash"/>
    <n v="111"/>
    <n v="1.5"/>
    <n v="1"/>
    <n v="111"/>
    <n v="1.5"/>
    <n v="1"/>
    <n v="1.5"/>
    <n v="1.5"/>
    <x v="161"/>
    <s v="Chesters Fries Flaming hot"/>
    <s v="Food"/>
    <x v="1"/>
    <b v="1"/>
    <n v="1.5"/>
    <n v="1"/>
    <s v="Chesters Fries Flaming hot"/>
    <m/>
    <m/>
    <x v="1"/>
    <s v=" June 12"/>
    <n v="2022"/>
  </r>
  <r>
    <s v="Processed"/>
    <s v="VJ300320692"/>
    <s v="EB Public Library"/>
    <s v="EB Public Library x1380"/>
    <s v="CheezIt - Go Paks"/>
    <s v="Food"/>
    <n v="15240544748"/>
    <s v="Sunday, June 12, 2022"/>
    <s v="Credit"/>
    <n v="150"/>
    <n v="3"/>
    <n v="1"/>
    <n v="150"/>
    <n v="3"/>
    <n v="1"/>
    <n v="3"/>
    <n v="3"/>
    <x v="163"/>
    <s v="CheezIt - Go Paks"/>
    <s v="Food"/>
    <x v="1"/>
    <b v="1"/>
    <n v="3"/>
    <n v="2"/>
    <s v="CheezIt "/>
    <s v=" Go Paks"/>
    <m/>
    <x v="1"/>
    <s v=" June 12"/>
    <n v="2022"/>
  </r>
  <r>
    <s v="Processed"/>
    <s v="VJ300205292"/>
    <s v="Brunswick Sq Mall"/>
    <s v="BSQ Mall x1364 - Zales"/>
    <s v="Goldfish Baked - Cheddar"/>
    <s v="Food"/>
    <n v="15240725973"/>
    <s v="Sunday, June 12, 2022"/>
    <s v="Credit"/>
    <n v="120"/>
    <n v="1.5"/>
    <n v="1"/>
    <n v="120"/>
    <n v="1.5"/>
    <n v="1"/>
    <n v="1.5"/>
    <n v="1.5"/>
    <x v="163"/>
    <s v="Goldfish Baked - Cheddar"/>
    <s v="Food"/>
    <x v="1"/>
    <b v="1"/>
    <n v="1.5"/>
    <n v="1"/>
    <s v="Goldfish Baked "/>
    <s v=" Cheddar"/>
    <m/>
    <x v="1"/>
    <s v=" June 12"/>
    <n v="2022"/>
  </r>
  <r>
    <s v="Processed"/>
    <s v="VJ300205292"/>
    <s v="Brunswick Sq Mall"/>
    <s v="BSQ Mall x1364 - Zales"/>
    <s v="Seapoint Farms Dry Roasted Edamame - Wasabi"/>
    <s v="Food"/>
    <n v="15240728138"/>
    <s v="Sunday, June 12, 2022"/>
    <s v="Credit"/>
    <n v="135"/>
    <n v="2.5"/>
    <n v="1"/>
    <n v="135"/>
    <n v="2.5"/>
    <n v="1"/>
    <n v="2.5"/>
    <n v="2.5"/>
    <x v="163"/>
    <s v="Seapoint Farms Dry Roasted Edamame - Wasabi"/>
    <s v="Food"/>
    <x v="1"/>
    <b v="1"/>
    <n v="2.5"/>
    <n v="1.6666666666666667"/>
    <s v="Seapoint Farms Dry Roasted Edamame "/>
    <s v=" Wasabi"/>
    <m/>
    <x v="1"/>
    <s v=" June 12"/>
    <n v="2022"/>
  </r>
  <r>
    <s v="Processed"/>
    <s v="VJ300320692"/>
    <s v="EB Public Library"/>
    <s v="EB Public Library x1380"/>
    <s v="Snyder's of Hanover Pretzel Pieces - Cheddar"/>
    <s v="Food"/>
    <n v="15240923259"/>
    <s v="Sunday, June 12, 2022"/>
    <s v="Cash"/>
    <n v="114"/>
    <n v="2"/>
    <n v="1"/>
    <n v="114"/>
    <n v="2"/>
    <n v="1"/>
    <n v="2"/>
    <n v="2"/>
    <x v="163"/>
    <s v="Snyder's of Hanover Pretzel Pieces - Cheddar"/>
    <s v="Food"/>
    <x v="1"/>
    <b v="1"/>
    <n v="2"/>
    <n v="1.3333333333333333"/>
    <s v="Snyder's of Hanover Pretzel Pieces "/>
    <s v=" Cheddar"/>
    <m/>
    <x v="1"/>
    <s v=" June 12"/>
    <n v="2022"/>
  </r>
  <r>
    <s v="Processed"/>
    <s v="VJ300320692"/>
    <s v="EB Public Library"/>
    <s v="EB Public Library x1380"/>
    <s v="Mini Chips Ahoy - Go Paks"/>
    <m/>
    <n v="15240949751"/>
    <s v="Sunday, June 12, 2022"/>
    <s v="Credit"/>
    <n v="161"/>
    <n v="4"/>
    <n v="1"/>
    <n v="161"/>
    <n v="4"/>
    <n v="1"/>
    <n v="4"/>
    <n v="4"/>
    <x v="163"/>
    <s v="Mini Chips Ahoy - Go Paks"/>
    <s v="Cell is Blank - Dis-regard"/>
    <x v="1"/>
    <b v="1"/>
    <n v="4"/>
    <n v="2.6666666666666665"/>
    <s v="Mini Chips Ahoy "/>
    <s v=" Go Paks"/>
    <m/>
    <x v="1"/>
    <s v=" June 12"/>
    <n v="2022"/>
  </r>
  <r>
    <s v="Processed"/>
    <s v="VJ300205292"/>
    <s v="Brunswick Sq Mall"/>
    <s v="BSQ Mall x1364 - Zales"/>
    <s v="Takis - Hot Chilli Pepper &amp; Lime"/>
    <s v="Food"/>
    <n v="15240960711"/>
    <s v="Sunday, June 12, 2022"/>
    <s v="Cash"/>
    <n v="124"/>
    <n v="1.5"/>
    <n v="1"/>
    <n v="124"/>
    <n v="1.5"/>
    <n v="1"/>
    <n v="1.5"/>
    <n v="1.5"/>
    <x v="163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205292"/>
    <s v="Brunswick Sq Mall"/>
    <s v="BSQ Mall x1364 - Zales"/>
    <s v="Poland Springs Water"/>
    <s v="Water"/>
    <n v="15240983401"/>
    <s v="Sunday, June 12, 2022"/>
    <s v="Cash"/>
    <n v="144"/>
    <n v="1.5"/>
    <n v="1"/>
    <n v="144"/>
    <n v="1.5"/>
    <n v="1"/>
    <n v="1.5"/>
    <n v="1.5"/>
    <x v="163"/>
    <s v="Poland Springs Water"/>
    <s v="Water"/>
    <x v="3"/>
    <b v="1"/>
    <n v="1.5"/>
    <n v="1"/>
    <s v="Poland Springs Water"/>
    <m/>
    <m/>
    <x v="1"/>
    <s v=" June 12"/>
    <n v="2022"/>
  </r>
  <r>
    <s v="Processed"/>
    <s v="VJ300320692"/>
    <s v="EB Public Library"/>
    <s v="EB Public Library x1380"/>
    <s v="CheezIt - Original"/>
    <s v="Food"/>
    <n v="15240990555"/>
    <s v="Sunday, June 12, 2022"/>
    <s v="Cash"/>
    <n v="124"/>
    <n v="1.25"/>
    <n v="1"/>
    <n v="124"/>
    <n v="1.25"/>
    <n v="1"/>
    <n v="1.25"/>
    <n v="1.25"/>
    <x v="163"/>
    <s v="CheezIt - Original"/>
    <s v="Food"/>
    <x v="1"/>
    <b v="1"/>
    <n v="1.25"/>
    <n v="0.83333333333333337"/>
    <s v="CheezIt "/>
    <s v=" Original"/>
    <m/>
    <x v="1"/>
    <s v=" June 12"/>
    <n v="2022"/>
  </r>
  <r>
    <s v="Processed"/>
    <s v="VJ300320611"/>
    <s v="Brunswick Sq Mall"/>
    <s v="BSQ Mall x1366 - ATT"/>
    <s v="Takis - Hot Chilli Pepper &amp; Lime"/>
    <s v="Food"/>
    <n v="15240991862"/>
    <s v="Sunday, June 12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320611"/>
    <s v="Brunswick Sq Mall"/>
    <s v="BSQ Mall x1366 - ATT"/>
    <s v="Takis - Hot Chilli Pepper &amp; Lime"/>
    <s v="Food"/>
    <n v="15241003837"/>
    <s v="Sunday, June 12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320692"/>
    <s v="EB Public Library"/>
    <s v="EB Public Library x1380"/>
    <s v="Pop Corners - Sea Salt"/>
    <s v="Food"/>
    <n v="15241012294"/>
    <s v="Sunday, June 12, 2022"/>
    <s v="Credit"/>
    <n v="111"/>
    <n v="1.5"/>
    <n v="1"/>
    <n v="111"/>
    <n v="1.5"/>
    <n v="1"/>
    <n v="1.5"/>
    <n v="1.5"/>
    <x v="163"/>
    <s v="Pop Corners - Sea Salt"/>
    <s v="Food"/>
    <x v="1"/>
    <b v="1"/>
    <n v="1.5"/>
    <n v="1"/>
    <s v="Pop Corners "/>
    <s v=" Sea Salt"/>
    <m/>
    <x v="1"/>
    <s v=" June 12"/>
    <n v="2022"/>
  </r>
  <r>
    <s v="Processed"/>
    <s v="VJ300320692"/>
    <s v="EB Public Library"/>
    <s v="EB Public Library x1380"/>
    <s v="Lenny &amp; Larrys - Chocolate Chip"/>
    <s v="Food"/>
    <n v="15241026531"/>
    <s v="Sunday, June 12, 2022"/>
    <s v="Cash"/>
    <n v="158"/>
    <n v="2"/>
    <n v="1"/>
    <n v="158"/>
    <n v="2"/>
    <n v="1"/>
    <n v="2"/>
    <n v="2"/>
    <x v="163"/>
    <s v="Lenny &amp; Larrys - Chocolate Chip"/>
    <s v="Food"/>
    <x v="1"/>
    <b v="1"/>
    <n v="2"/>
    <n v="1.3333333333333333"/>
    <s v="Lenny &amp; Larrys "/>
    <s v=" Chocolate Chip"/>
    <m/>
    <x v="1"/>
    <s v=" June 12"/>
    <n v="2022"/>
  </r>
  <r>
    <s v="Processed"/>
    <s v="VJ300320692"/>
    <s v="EB Public Library"/>
    <s v="EB Public Library x1380"/>
    <s v="Oreo Single Server 6 ct"/>
    <s v="Food"/>
    <n v="15241035870"/>
    <s v="Sunday, June 12, 2022"/>
    <s v="Credit"/>
    <n v="138"/>
    <n v="2"/>
    <n v="1"/>
    <n v="138"/>
    <n v="2"/>
    <n v="1"/>
    <n v="2"/>
    <n v="2"/>
    <x v="163"/>
    <s v="Oreo Single Server 6 ct"/>
    <s v="Food"/>
    <x v="1"/>
    <b v="1"/>
    <n v="2"/>
    <n v="1.3333333333333333"/>
    <s v="Oreo Single Server 6 ct"/>
    <m/>
    <m/>
    <x v="1"/>
    <s v=" June 12"/>
    <n v="2022"/>
  </r>
  <r>
    <s v="Processed"/>
    <s v="VJ300320611"/>
    <s v="Brunswick Sq Mall"/>
    <s v="BSQ Mall x1366 - ATT"/>
    <s v="Takis - Hot Chilli Pepper &amp; Lime"/>
    <s v="Food"/>
    <n v="15241057650"/>
    <s v="Sunday, June 12, 2022"/>
    <s v="Credit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320692"/>
    <s v="EB Public Library"/>
    <s v="EB Public Library x1380"/>
    <s v="Lenny &amp; Larrys - Chocolate Chip"/>
    <s v="Food"/>
    <n v="15241087870"/>
    <s v="Sunday, June 12, 2022"/>
    <s v="Credit"/>
    <n v="158"/>
    <n v="2"/>
    <n v="1"/>
    <n v="158"/>
    <n v="2"/>
    <n v="1"/>
    <n v="2"/>
    <n v="2"/>
    <x v="163"/>
    <s v="Lenny &amp; Larrys - Chocolate Chip"/>
    <s v="Food"/>
    <x v="1"/>
    <b v="1"/>
    <n v="2"/>
    <n v="1.3333333333333333"/>
    <s v="Lenny &amp; Larrys "/>
    <s v=" Chocolate Chip"/>
    <m/>
    <x v="1"/>
    <s v=" June 12"/>
    <n v="2022"/>
  </r>
  <r>
    <s v="Processed"/>
    <s v="VJ300320611"/>
    <s v="Brunswick Sq Mall"/>
    <s v="BSQ Mall x1366 - ATT"/>
    <s v="Takis - Hot Chilli Pepper &amp; Lime"/>
    <s v="Food"/>
    <n v="15241115360"/>
    <s v="Sunday, June 12, 2022"/>
    <s v="Credit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205292"/>
    <s v="Brunswick Sq Mall"/>
    <s v="BSQ Mall x1364 - Zales"/>
    <s v="Wonderful Pistachios - Variety"/>
    <s v="Food"/>
    <n v="15241133040"/>
    <s v="Sunday, June 12, 2022"/>
    <s v="Cash"/>
    <n v="131"/>
    <n v="2"/>
    <n v="1"/>
    <n v="131"/>
    <n v="2"/>
    <n v="1"/>
    <n v="2"/>
    <n v="2"/>
    <x v="163"/>
    <s v="Wonderful Pistachios - Variety"/>
    <s v="Food"/>
    <x v="1"/>
    <b v="1"/>
    <n v="2"/>
    <n v="1.3333333333333333"/>
    <s v="Wonderful Pistachios "/>
    <s v=" Variety"/>
    <m/>
    <x v="1"/>
    <s v=" June 12"/>
    <n v="2022"/>
  </r>
  <r>
    <s v="Processed"/>
    <s v="VJ300205292"/>
    <s v="Brunswick Sq Mall"/>
    <s v="BSQ Mall x1364 - Zales"/>
    <s v="Oreo Mini"/>
    <s v="Food"/>
    <n v="15241134578"/>
    <s v="Sunday, June 12, 2022"/>
    <s v="Cash"/>
    <n v="121"/>
    <n v="1.5"/>
    <n v="1"/>
    <n v="121"/>
    <n v="1.5"/>
    <n v="1"/>
    <n v="1.5"/>
    <n v="1.5"/>
    <x v="163"/>
    <s v="Oreo Mini"/>
    <s v="Food"/>
    <x v="1"/>
    <b v="1"/>
    <n v="1.5"/>
    <n v="1"/>
    <s v="Oreo Mini"/>
    <m/>
    <m/>
    <x v="1"/>
    <s v=" June 12"/>
    <n v="2022"/>
  </r>
  <r>
    <s v="Processed"/>
    <s v="VJ300205292"/>
    <s v="Brunswick Sq Mall"/>
    <s v="BSQ Mall x1364 - Zales"/>
    <s v="Wonderful Pistachios - Variety"/>
    <s v="Food"/>
    <n v="15241136192"/>
    <s v="Sunday, June 12, 2022"/>
    <s v="Cash"/>
    <n v="131"/>
    <n v="2"/>
    <n v="1"/>
    <n v="131"/>
    <n v="2"/>
    <n v="1"/>
    <n v="2"/>
    <n v="2"/>
    <x v="163"/>
    <s v="Wonderful Pistachios - Variety"/>
    <s v="Food"/>
    <x v="1"/>
    <b v="1"/>
    <n v="2"/>
    <n v="1.3333333333333333"/>
    <s v="Wonderful Pistachios "/>
    <s v=" Variety"/>
    <m/>
    <x v="1"/>
    <s v=" June 12"/>
    <n v="2022"/>
  </r>
  <r>
    <s v="Processed"/>
    <s v="VJ300205292"/>
    <s v="Brunswick Sq Mall"/>
    <s v="BSQ Mall x1364 - Zales"/>
    <s v="Wonderful Pistachios - Variety"/>
    <s v="Food"/>
    <n v="15241138781"/>
    <s v="Sunday, June 12, 2022"/>
    <s v="Cash"/>
    <n v="131"/>
    <n v="2"/>
    <n v="1"/>
    <n v="131"/>
    <n v="2"/>
    <n v="1"/>
    <n v="2"/>
    <n v="2"/>
    <x v="163"/>
    <s v="Wonderful Pistachios - Variety"/>
    <s v="Food"/>
    <x v="1"/>
    <b v="1"/>
    <n v="2"/>
    <n v="1.3333333333333333"/>
    <s v="Wonderful Pistachios "/>
    <s v=" Variety"/>
    <m/>
    <x v="1"/>
    <s v=" June 12"/>
    <n v="2022"/>
  </r>
  <r>
    <s v="Processed"/>
    <s v="VJ300320611"/>
    <s v="Brunswick Sq Mall"/>
    <s v="BSQ Mall x1366 - ATT"/>
    <s v="Vitamin Water - XXX Acai BB Pomegranate"/>
    <s v="Water"/>
    <n v="15241147255"/>
    <s v="Sunday, June 12, 2022"/>
    <s v="Credit"/>
    <n v="147"/>
    <n v="2.75"/>
    <n v="1"/>
    <n v="147"/>
    <n v="2.75"/>
    <n v="1"/>
    <n v="2.75"/>
    <n v="2.75"/>
    <x v="162"/>
    <s v="Vitamin Water - XXX Acai BB Pomegranate"/>
    <s v="Water"/>
    <x v="3"/>
    <b v="1"/>
    <n v="2.75"/>
    <n v="1.8333333333333333"/>
    <s v="Vitamin Water "/>
    <s v=" XXX Acai BB Pomegranate"/>
    <m/>
    <x v="1"/>
    <s v=" June 12"/>
    <n v="2022"/>
  </r>
  <r>
    <s v="Processed"/>
    <s v="VJ300205292"/>
    <s v="Brunswick Sq Mall"/>
    <s v="BSQ Mall x1364 - Zales"/>
    <s v="Poland Springs Water"/>
    <s v="Water"/>
    <n v="15241464192"/>
    <s v="Sunday, June 12, 2022"/>
    <s v="Cash"/>
    <n v="144"/>
    <n v="1.5"/>
    <n v="1"/>
    <n v="144"/>
    <n v="1.5"/>
    <n v="1"/>
    <n v="1.5"/>
    <n v="1.5"/>
    <x v="163"/>
    <s v="Poland Springs Water"/>
    <s v="Water"/>
    <x v="3"/>
    <b v="1"/>
    <n v="1.5"/>
    <n v="1"/>
    <s v="Poland Springs Water"/>
    <m/>
    <m/>
    <x v="1"/>
    <s v=" June 12"/>
    <n v="2022"/>
  </r>
  <r>
    <s v="Processed"/>
    <s v="VJ300320611"/>
    <s v="Brunswick Sq Mall"/>
    <s v="BSQ Mall x1366 - ATT"/>
    <s v="Vitamin Water - XXX Acai BB Pomegranate"/>
    <s v="Water"/>
    <n v="15241563947"/>
    <s v="Sunday, June 12, 2022"/>
    <s v="Cash"/>
    <n v="147"/>
    <n v="2.75"/>
    <n v="1"/>
    <n v="147"/>
    <n v="2.75"/>
    <n v="1"/>
    <n v="2.75"/>
    <n v="2.75"/>
    <x v="162"/>
    <s v="Vitamin Water - XXX Acai BB Pomegranate"/>
    <s v="Water"/>
    <x v="3"/>
    <b v="1"/>
    <n v="2.75"/>
    <n v="1.8333333333333333"/>
    <s v="Vitamin Water "/>
    <s v=" XXX Acai BB Pomegranate"/>
    <m/>
    <x v="1"/>
    <s v=" June 12"/>
    <n v="2022"/>
  </r>
  <r>
    <s v="Processed"/>
    <s v="VJ300320611"/>
    <s v="Brunswick Sq Mall"/>
    <s v="BSQ Mall x1366 - ATT"/>
    <s v="Canada Dry - Ginger Ale &amp; Lemonde"/>
    <m/>
    <n v="15241585184"/>
    <s v="Sunday, June 12, 2022"/>
    <s v="Credit"/>
    <n v="141"/>
    <n v="2"/>
    <n v="1"/>
    <n v="141"/>
    <n v="2"/>
    <n v="1"/>
    <n v="2"/>
    <n v="2"/>
    <x v="162"/>
    <s v="Canada Dry - Ginger Ale &amp; Lemonde"/>
    <s v="Cell is Blank - Dis-regard"/>
    <x v="0"/>
    <b v="1"/>
    <n v="2"/>
    <n v="1.3333333333333333"/>
    <s v="Canada Dry "/>
    <s v=" Ginger Ale &amp; Lemonde"/>
    <m/>
    <x v="1"/>
    <s v=" June 12"/>
    <n v="2022"/>
  </r>
  <r>
    <s v="Processed"/>
    <s v="VJ300205292"/>
    <s v="Brunswick Sq Mall"/>
    <s v="BSQ Mall x1364 - Zales"/>
    <s v="Poland Springs Water"/>
    <s v="Water"/>
    <n v="15241611081"/>
    <s v="Sunday, June 12, 2022"/>
    <s v="Cash"/>
    <n v="144"/>
    <n v="1.5"/>
    <n v="1"/>
    <n v="144"/>
    <n v="1.5"/>
    <n v="1"/>
    <n v="1.5"/>
    <n v="1.5"/>
    <x v="163"/>
    <s v="Poland Springs Water"/>
    <s v="Water"/>
    <x v="3"/>
    <b v="1"/>
    <n v="1.5"/>
    <n v="1"/>
    <s v="Poland Springs Water"/>
    <m/>
    <m/>
    <x v="1"/>
    <s v=" June 12"/>
    <n v="2022"/>
  </r>
  <r>
    <s v="Processed"/>
    <s v="VJ300205292"/>
    <s v="Brunswick Sq Mall"/>
    <s v="BSQ Mall x1364 - Zales"/>
    <s v="Poland Springs Water"/>
    <s v="Water"/>
    <n v="15241615328"/>
    <s v="Sunday, June 12, 2022"/>
    <s v="Cash"/>
    <n v="144"/>
    <n v="1.5"/>
    <n v="1"/>
    <n v="144"/>
    <n v="1.5"/>
    <n v="1"/>
    <n v="1.5"/>
    <n v="1.5"/>
    <x v="163"/>
    <s v="Poland Springs Water"/>
    <s v="Water"/>
    <x v="3"/>
    <b v="1"/>
    <n v="1.5"/>
    <n v="1"/>
    <s v="Poland Springs Water"/>
    <m/>
    <m/>
    <x v="1"/>
    <s v=" June 12"/>
    <n v="2022"/>
  </r>
  <r>
    <s v="Processed"/>
    <s v="VJ300320611"/>
    <s v="Brunswick Sq Mall"/>
    <s v="BSQ Mall x1366 - ATT"/>
    <s v="Takis - Hot Chilli Pepper &amp; Lime"/>
    <s v="Food"/>
    <n v="15241691911"/>
    <s v="Sunday, June 12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1"/>
    <s v=" June 12"/>
    <n v="2022"/>
  </r>
  <r>
    <s v="Processed"/>
    <s v="VJ300320609"/>
    <s v="GuttenPlans"/>
    <s v="GuttenPlans x1367"/>
    <s v="Coca Cola - Zero Sugar"/>
    <s v="Carbonated"/>
    <n v="15242779975"/>
    <s v="Monday, June 13, 2022"/>
    <s v="Credit"/>
    <n v="141"/>
    <n v="1.5"/>
    <n v="1"/>
    <n v="141"/>
    <n v="1.5"/>
    <n v="1"/>
    <n v="1.5"/>
    <n v="1.5"/>
    <x v="162"/>
    <s v="Coca Cola - Zero Sugar"/>
    <s v="Carbonated"/>
    <x v="0"/>
    <b v="1"/>
    <n v="1.5"/>
    <n v="1"/>
    <s v="Coca Cola "/>
    <s v=" Zero Sugar"/>
    <m/>
    <x v="2"/>
    <s v=" June 13"/>
    <n v="2022"/>
  </r>
  <r>
    <s v="Processed"/>
    <s v="VJ300320609"/>
    <s v="GuttenPlans"/>
    <s v="GuttenPlans x1367"/>
    <s v="Red Bull - Original"/>
    <s v="Carbonated"/>
    <n v="15243021271"/>
    <s v="Monday, June 13, 2022"/>
    <s v="Credit"/>
    <n v="148"/>
    <n v="3.5"/>
    <n v="1"/>
    <n v="148"/>
    <n v="3.5"/>
    <n v="1"/>
    <n v="3.5"/>
    <n v="3.5"/>
    <x v="162"/>
    <s v="Red Bull - Original"/>
    <s v="Carbonated"/>
    <x v="0"/>
    <b v="1"/>
    <n v="3.5"/>
    <n v="2.3333333333333335"/>
    <s v="Red Bull "/>
    <s v=" Original"/>
    <m/>
    <x v="2"/>
    <s v=" June 13"/>
    <n v="2022"/>
  </r>
  <r>
    <s v="Processed"/>
    <s v="VJ300320692"/>
    <s v="EB Public Library"/>
    <s v="EB Public Library x1380"/>
    <s v="Poland Springs Water"/>
    <s v="Water"/>
    <n v="15243323301"/>
    <s v="Monday, June 13, 2022"/>
    <s v="Cash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205292"/>
    <s v="Brunswick Sq Mall"/>
    <s v="BSQ Mall x1364 - Zales"/>
    <s v="CheezIt - Original"/>
    <s v="Food"/>
    <n v="15243378579"/>
    <s v="Monday, June 13, 2022"/>
    <s v="Credit"/>
    <n v="123"/>
    <n v="1.5"/>
    <n v="1"/>
    <n v="123"/>
    <n v="1.5"/>
    <n v="1"/>
    <n v="1.5"/>
    <n v="1.5"/>
    <x v="162"/>
    <s v="CheezIt - Original"/>
    <s v="Food"/>
    <x v="1"/>
    <b v="1"/>
    <n v="1.5"/>
    <n v="1"/>
    <s v="CheezIt "/>
    <s v=" Original"/>
    <m/>
    <x v="2"/>
    <s v=" June 13"/>
    <n v="2022"/>
  </r>
  <r>
    <s v="Processed"/>
    <s v="VJ300320686"/>
    <s v="Earle Asphalt"/>
    <s v="Earle Asphalt x1371"/>
    <s v="SunChips Multigrain - Salsa"/>
    <s v="Food"/>
    <n v="15244179548"/>
    <s v="Monday, June 13, 2022"/>
    <s v="Cash"/>
    <n v="111"/>
    <n v="1.5"/>
    <n v="1"/>
    <n v="111"/>
    <n v="1.5"/>
    <n v="1"/>
    <n v="1.5"/>
    <n v="1.5"/>
    <x v="162"/>
    <s v="SunChips Multigrain - Salsa"/>
    <s v="Food"/>
    <x v="1"/>
    <b v="1"/>
    <n v="1.5"/>
    <n v="1"/>
    <s v="SunChips Multigrain "/>
    <s v=" Salsa"/>
    <m/>
    <x v="2"/>
    <s v=" June 13"/>
    <n v="2022"/>
  </r>
  <r>
    <s v="Processed"/>
    <s v="VJ300320692"/>
    <s v="EB Public Library"/>
    <s v="EB Public Library x1380"/>
    <s v="Snyder's of Hanover Pretzel Pieces - Honey Mu"/>
    <s v="Food"/>
    <n v="15244420965"/>
    <s v="Monday, June 13, 2022"/>
    <s v="Cash"/>
    <n v="120"/>
    <n v="2"/>
    <n v="1"/>
    <n v="120"/>
    <n v="2"/>
    <n v="1"/>
    <n v="2"/>
    <n v="2"/>
    <x v="162"/>
    <s v="Snyder's of Hanover Pretzel Pieces - Honey Mu"/>
    <s v="Food"/>
    <x v="1"/>
    <b v="1"/>
    <n v="2"/>
    <n v="1.3333333333333333"/>
    <s v="Snyder's of Hanover Pretzel Pieces "/>
    <s v=" Honey Mu"/>
    <m/>
    <x v="2"/>
    <s v=" June 13"/>
    <n v="2022"/>
  </r>
  <r>
    <s v="Processed"/>
    <s v="VJ300320692"/>
    <s v="EB Public Library"/>
    <s v="EB Public Library x1380"/>
    <s v="Poland Springs Water"/>
    <s v="Water"/>
    <n v="15244576643"/>
    <s v="Monday, June 13, 2022"/>
    <s v="Credit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205292"/>
    <s v="Brunswick Sq Mall"/>
    <s v="BSQ Mall x1364 - Zales"/>
    <s v="Poland Springs Water"/>
    <s v="Water"/>
    <n v="15244710267"/>
    <s v="Monday, June 13, 2022"/>
    <s v="Credit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320686"/>
    <s v="Earle Asphalt"/>
    <s v="Earle Asphalt x1371"/>
    <s v="Robert Irvine's - Fit Crunch -  Chocolate Pea"/>
    <s v="Food"/>
    <n v="15245427551"/>
    <s v="Monday, June 13, 2022"/>
    <s v="Cash"/>
    <n v="132"/>
    <n v="2"/>
    <n v="1"/>
    <n v="132"/>
    <n v="2"/>
    <n v="1"/>
    <n v="2"/>
    <n v="2"/>
    <x v="162"/>
    <s v="Robert Irvine's - Fit Crunch -  Chocolate Pea"/>
    <s v="Food"/>
    <x v="1"/>
    <b v="1"/>
    <n v="2"/>
    <n v="1.3333333333333333"/>
    <s v="Robert Irvine's "/>
    <s v=" Fit Crunch "/>
    <s v="  Chocolate Pea"/>
    <x v="2"/>
    <s v=" June 13"/>
    <n v="2022"/>
  </r>
  <r>
    <s v="Processed"/>
    <s v="VJ300320692"/>
    <s v="EB Public Library"/>
    <s v="EB Public Library x1380"/>
    <s v="Poland Springs Water"/>
    <s v="Water"/>
    <n v="15245217989"/>
    <s v="Monday, June 13, 2022"/>
    <s v="Credit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320692"/>
    <s v="EB Public Library"/>
    <s v="EB Public Library x1380"/>
    <s v="Mini Chips Ahoy - Go Paks"/>
    <m/>
    <n v="15245319175"/>
    <s v="Monday, June 13, 2022"/>
    <s v="Credit"/>
    <n v="151"/>
    <n v="4"/>
    <n v="1"/>
    <n v="151"/>
    <n v="4"/>
    <n v="1"/>
    <n v="4"/>
    <n v="4"/>
    <x v="162"/>
    <s v="Mini Chips Ahoy - Go Paks"/>
    <s v="Cell is Blank - Dis-regard"/>
    <x v="1"/>
    <b v="1"/>
    <n v="4"/>
    <n v="2.6666666666666665"/>
    <s v="Mini Chips Ahoy "/>
    <s v=" Go Paks"/>
    <m/>
    <x v="2"/>
    <s v=" June 13"/>
    <n v="2022"/>
  </r>
  <r>
    <s v="Processed"/>
    <s v="VJ300320692"/>
    <s v="EB Public Library"/>
    <s v="EB Public Library x1380"/>
    <s v="Mini Chips Ahoy - Go Paks"/>
    <m/>
    <n v="15245456657"/>
    <s v="Monday, June 13, 2022"/>
    <s v="Cash"/>
    <n v="151"/>
    <n v="4"/>
    <n v="1"/>
    <n v="151"/>
    <n v="4"/>
    <n v="1"/>
    <n v="4"/>
    <n v="4"/>
    <x v="162"/>
    <s v="Mini Chips Ahoy - Go Paks"/>
    <s v="Cell is Blank - Dis-regard"/>
    <x v="1"/>
    <b v="1"/>
    <n v="4"/>
    <n v="2.6666666666666665"/>
    <s v="Mini Chips Ahoy "/>
    <s v=" Go Paks"/>
    <m/>
    <x v="2"/>
    <s v=" June 13"/>
    <n v="2022"/>
  </r>
  <r>
    <s v="Processed"/>
    <s v="VJ300320609"/>
    <s v="GuttenPlans"/>
    <s v="GuttenPlans x1367"/>
    <s v="Snapple Tea - Raspberry"/>
    <s v="Non Carbonated"/>
    <n v="15245487464"/>
    <s v="Monday, June 13, 2022"/>
    <s v="Credit"/>
    <n v="147"/>
    <n v="2.5"/>
    <n v="1"/>
    <n v="147"/>
    <n v="2.5"/>
    <n v="1"/>
    <n v="2.5"/>
    <n v="5"/>
    <x v="162"/>
    <s v="Snapple Tea - Raspberry"/>
    <s v="Non Carbonated"/>
    <x v="2"/>
    <b v="1"/>
    <n v="2.5"/>
    <n v="1.6666666666666667"/>
    <s v="Snapple Tea "/>
    <s v=" Raspberry"/>
    <m/>
    <x v="2"/>
    <s v=" June 13"/>
    <n v="2022"/>
  </r>
  <r>
    <s v="Processed"/>
    <s v="VJ300320609"/>
    <s v="GuttenPlans"/>
    <s v="GuttenPlans x1367"/>
    <s v="KitKat - Crisp Wafers"/>
    <s v="Food"/>
    <n v="15245487464"/>
    <s v="Monday, June 13, 2022"/>
    <s v="Credit"/>
    <n v="136"/>
    <n v="2.5"/>
    <n v="1"/>
    <n v="136"/>
    <n v="2.5"/>
    <n v="1"/>
    <n v="2.5"/>
    <n v="5"/>
    <x v="162"/>
    <s v="KitKat - Crisp Wafers"/>
    <s v="Food"/>
    <x v="1"/>
    <b v="1"/>
    <n v="2.5"/>
    <n v="1.6666666666666667"/>
    <s v="KitKat "/>
    <s v=" Crisp Wafers"/>
    <m/>
    <x v="2"/>
    <s v=" June 13"/>
    <n v="2022"/>
  </r>
  <r>
    <s v="Processed"/>
    <s v="VJ300320692"/>
    <s v="EB Public Library"/>
    <s v="EB Public Library x1380"/>
    <s v="Starbucks Refresher - Real Coconut Water"/>
    <s v="Carbonated"/>
    <n v="15245567880"/>
    <s v="Monday, June 13, 2022"/>
    <s v="Credit"/>
    <n v="148"/>
    <n v="3"/>
    <n v="1"/>
    <n v="148"/>
    <n v="3"/>
    <n v="1"/>
    <n v="3"/>
    <n v="3"/>
    <x v="162"/>
    <s v="Starbucks Refresher - Real Coconut Water"/>
    <s v="Carbonated"/>
    <x v="0"/>
    <b v="1"/>
    <n v="3"/>
    <n v="2"/>
    <s v="Starbucks Refresher "/>
    <s v=" Real Coconut Water"/>
    <m/>
    <x v="2"/>
    <s v=" June 13"/>
    <n v="2022"/>
  </r>
  <r>
    <s v="Processed"/>
    <s v="VJ300320692"/>
    <s v="EB Public Library"/>
    <s v="EB Public Library x1380"/>
    <s v="Snapple Diet Tea - Lemon"/>
    <s v="Non Carbonated"/>
    <n v="15245509442"/>
    <s v="Monday, June 13, 2022"/>
    <s v="Credit"/>
    <n v="143"/>
    <n v="2.5"/>
    <n v="1"/>
    <n v="143"/>
    <n v="2.5"/>
    <n v="1"/>
    <n v="2.5"/>
    <n v="2.5"/>
    <x v="162"/>
    <s v="Snapple Diet Tea - Lemon"/>
    <s v="Non Carbonated"/>
    <x v="2"/>
    <b v="1"/>
    <n v="2.5"/>
    <n v="1.6666666666666667"/>
    <s v="Snapple Diet Tea "/>
    <s v=" Lemon"/>
    <m/>
    <x v="2"/>
    <s v=" June 13"/>
    <n v="2022"/>
  </r>
  <r>
    <s v="Processed"/>
    <s v="VJ300320609"/>
    <s v="GuttenPlans"/>
    <s v="GuttenPlans x1367"/>
    <s v="Red Bull - Original"/>
    <s v="Carbonated"/>
    <n v="15245535471"/>
    <s v="Monday, June 13, 2022"/>
    <s v="Cash"/>
    <n v="148"/>
    <n v="3.5"/>
    <n v="1"/>
    <n v="148"/>
    <n v="3.5"/>
    <n v="1"/>
    <n v="3.5"/>
    <n v="3.5"/>
    <x v="162"/>
    <s v="Red Bull - Original"/>
    <s v="Carbonated"/>
    <x v="0"/>
    <b v="1"/>
    <n v="3.5"/>
    <n v="2.3333333333333335"/>
    <s v="Red Bull "/>
    <s v=" Original"/>
    <m/>
    <x v="2"/>
    <s v=" June 13"/>
    <n v="2022"/>
  </r>
  <r>
    <s v="Processed"/>
    <s v="VJ300320609"/>
    <s v="GuttenPlans"/>
    <s v="GuttenPlans x1367"/>
    <s v="Sunkist Soda - Orange"/>
    <s v="Carbonated"/>
    <n v="15245550795"/>
    <s v="Monday, June 13, 2022"/>
    <s v="Cash"/>
    <n v="140"/>
    <n v="1.5"/>
    <n v="1"/>
    <n v="140"/>
    <n v="1.5"/>
    <n v="1"/>
    <n v="1.5"/>
    <n v="1.5"/>
    <x v="162"/>
    <s v="Sunkist Soda - Orange"/>
    <s v="Carbonated"/>
    <x v="0"/>
    <b v="1"/>
    <n v="1.5"/>
    <n v="1"/>
    <s v="Sunkist Soda "/>
    <s v=" Orange"/>
    <m/>
    <x v="2"/>
    <s v=" June 13"/>
    <n v="2022"/>
  </r>
  <r>
    <s v="Processed"/>
    <s v="VJ300320692"/>
    <s v="EB Public Library"/>
    <s v="EB Public Library x1380"/>
    <s v="Poland Springs Water"/>
    <s v="Water"/>
    <n v="15245634365"/>
    <s v="Monday, June 13, 2022"/>
    <s v="Cash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320692"/>
    <s v="EB Public Library"/>
    <s v="EB Public Library x1380"/>
    <s v="Miss Vickie's Potato Chip - Sea Salt Original"/>
    <s v="Food"/>
    <n v="15245686659"/>
    <s v="Monday, June 13, 2022"/>
    <s v="Cash"/>
    <n v="112"/>
    <n v="1.5"/>
    <n v="1"/>
    <n v="112"/>
    <n v="1.5"/>
    <n v="1"/>
    <n v="1.5"/>
    <n v="1.5"/>
    <x v="162"/>
    <s v="Miss Vickie's Potato Chip - Sea Salt Original"/>
    <s v="Food"/>
    <x v="1"/>
    <b v="1"/>
    <n v="1.5"/>
    <n v="1"/>
    <s v="Miss Vickie's Potato Chip "/>
    <s v=" Sea Salt Original"/>
    <m/>
    <x v="2"/>
    <s v=" June 13"/>
    <n v="2022"/>
  </r>
  <r>
    <s v="Processed"/>
    <s v="VJ300320692"/>
    <s v="EB Public Library"/>
    <s v="EB Public Library x1380"/>
    <s v="Coca Cola - Zero Sugar"/>
    <s v="Carbonated"/>
    <n v="15245726856"/>
    <s v="Monday, June 13, 2022"/>
    <s v="Cash"/>
    <n v="142"/>
    <n v="1.5"/>
    <n v="1"/>
    <n v="142"/>
    <n v="1.5"/>
    <n v="1"/>
    <n v="1.5"/>
    <n v="1.5"/>
    <x v="162"/>
    <s v="Coca Cola - Zero Sugar"/>
    <s v="Carbonated"/>
    <x v="0"/>
    <b v="1"/>
    <n v="1.5"/>
    <n v="1"/>
    <s v="Coca Cola "/>
    <s v=" Zero Sugar"/>
    <m/>
    <x v="2"/>
    <s v=" June 13"/>
    <n v="2022"/>
  </r>
  <r>
    <s v="Processed"/>
    <s v="VJ300320692"/>
    <s v="EB Public Library"/>
    <s v="EB Public Library x1380"/>
    <s v="Pop Corners - Kettle Corn"/>
    <s v="Food"/>
    <n v="15245732734"/>
    <s v="Monday, June 13, 2022"/>
    <s v="Cash"/>
    <n v="110"/>
    <n v="1.5"/>
    <n v="1"/>
    <n v="110"/>
    <n v="1.5"/>
    <n v="1"/>
    <n v="1.5"/>
    <n v="1.5"/>
    <x v="162"/>
    <s v="Pop Corners - Kettle Corn"/>
    <s v="Food"/>
    <x v="1"/>
    <b v="1"/>
    <n v="1.5"/>
    <n v="1"/>
    <s v="Pop Corners "/>
    <s v=" Kettle Corn"/>
    <m/>
    <x v="2"/>
    <s v=" June 13"/>
    <n v="2022"/>
  </r>
  <r>
    <s v="Processed"/>
    <s v="VJ300320692"/>
    <s v="EB Public Library"/>
    <s v="EB Public Library x1380"/>
    <s v="Oreo Single Server 6 ct"/>
    <s v="Food"/>
    <n v="15245741146"/>
    <s v="Monday, June 13, 2022"/>
    <s v="Cash"/>
    <n v="138"/>
    <n v="2"/>
    <n v="1"/>
    <n v="138"/>
    <n v="2"/>
    <n v="1"/>
    <n v="2"/>
    <n v="2"/>
    <x v="162"/>
    <s v="Oreo Single Server 6 ct"/>
    <s v="Food"/>
    <x v="1"/>
    <b v="1"/>
    <n v="2"/>
    <n v="1.3333333333333333"/>
    <s v="Oreo Single Server 6 ct"/>
    <m/>
    <m/>
    <x v="2"/>
    <s v=" June 13"/>
    <n v="2022"/>
  </r>
  <r>
    <s v="Processed"/>
    <s v="VJ300320692"/>
    <s v="EB Public Library"/>
    <s v="EB Public Library x1380"/>
    <s v="Takis - Hot Chilli Pepper &amp; Lime"/>
    <s v="Food"/>
    <n v="15245748996"/>
    <s v="Monday, June 13, 2022"/>
    <s v="Cash"/>
    <n v="121"/>
    <n v="1.5"/>
    <n v="1"/>
    <n v="121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2"/>
    <s v=" June 13"/>
    <n v="2022"/>
  </r>
  <r>
    <s v="Processed"/>
    <s v="VJ300320692"/>
    <s v="EB Public Library"/>
    <s v="EB Public Library x1380"/>
    <s v="Lenny &amp; Larrys - Chocolate Chip"/>
    <s v="Food"/>
    <n v="15245764223"/>
    <s v="Monday, June 13, 2022"/>
    <s v="Cash"/>
    <n v="158"/>
    <n v="2"/>
    <n v="1"/>
    <n v="158"/>
    <n v="2"/>
    <n v="1"/>
    <n v="2"/>
    <n v="2"/>
    <x v="162"/>
    <s v="Lenny &amp; Larrys - Chocolate Chip"/>
    <s v="Food"/>
    <x v="1"/>
    <b v="1"/>
    <n v="2"/>
    <n v="1.3333333333333333"/>
    <s v="Lenny &amp; Larrys "/>
    <s v=" Chocolate Chip"/>
    <m/>
    <x v="2"/>
    <s v=" June 13"/>
    <n v="2022"/>
  </r>
  <r>
    <s v="Processed"/>
    <s v="VJ300320692"/>
    <s v="EB Public Library"/>
    <s v="EB Public Library x1380"/>
    <s v="Bai Antioxidant - Tanzania Lemon Super Tea"/>
    <s v="Non Carbonated"/>
    <n v="15245848641"/>
    <s v="Monday, June 13, 2022"/>
    <s v="Credit"/>
    <n v="145"/>
    <n v="2.75"/>
    <n v="1"/>
    <n v="145"/>
    <n v="2.75"/>
    <n v="1"/>
    <n v="2.75"/>
    <n v="2.75"/>
    <x v="162"/>
    <s v="Bai Antioxidant - Tanzania Lemon Super Tea"/>
    <s v="Non Carbonated"/>
    <x v="2"/>
    <b v="1"/>
    <n v="2.75"/>
    <n v="1.8333333333333333"/>
    <s v="Bai Antioxidant "/>
    <s v=" Tanzania Lemon Super Tea"/>
    <m/>
    <x v="2"/>
    <s v=" June 13"/>
    <n v="2022"/>
  </r>
  <r>
    <s v="Processed"/>
    <s v="VJ300320609"/>
    <s v="GuttenPlans"/>
    <s v="GuttenPlans x1367"/>
    <s v="Monster Energy Original"/>
    <s v="Carbonated"/>
    <n v="15245997066"/>
    <s v="Monday, June 13, 2022"/>
    <s v="Cash"/>
    <n v="146"/>
    <n v="3"/>
    <n v="1"/>
    <n v="146"/>
    <n v="3"/>
    <n v="1"/>
    <n v="3"/>
    <n v="3"/>
    <x v="162"/>
    <s v="Monster Energy Original"/>
    <s v="Carbonated"/>
    <x v="0"/>
    <b v="1"/>
    <n v="3"/>
    <n v="2"/>
    <s v="Monster Energy Original"/>
    <m/>
    <m/>
    <x v="2"/>
    <s v=" June 13"/>
    <n v="2022"/>
  </r>
  <r>
    <s v="Processed"/>
    <s v="VJ300320692"/>
    <s v="EB Public Library"/>
    <s v="EB Public Library x1380"/>
    <s v="Poland Springs Water"/>
    <s v="Water"/>
    <n v="15246040429"/>
    <s v="Monday, June 13, 2022"/>
    <s v="Credit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320692"/>
    <s v="EB Public Library"/>
    <s v="EB Public Library x1380"/>
    <s v="Starbucks Refresher - Real Coconut Water"/>
    <s v="Carbonated"/>
    <n v="15246045926"/>
    <s v="Monday, June 13, 2022"/>
    <s v="Credit"/>
    <n v="148"/>
    <n v="3"/>
    <n v="1"/>
    <n v="148"/>
    <n v="3"/>
    <n v="1"/>
    <n v="3"/>
    <n v="3"/>
    <x v="162"/>
    <s v="Starbucks Refresher - Real Coconut Water"/>
    <s v="Carbonated"/>
    <x v="0"/>
    <b v="1"/>
    <n v="3"/>
    <n v="2"/>
    <s v="Starbucks Refresher "/>
    <s v=" Real Coconut Water"/>
    <m/>
    <x v="2"/>
    <s v=" June 13"/>
    <n v="2022"/>
  </r>
  <r>
    <s v="Processed"/>
    <s v="VJ300320692"/>
    <s v="EB Public Library"/>
    <s v="EB Public Library x1380"/>
    <s v="Oreo Single Server 6 ct"/>
    <s v="Food"/>
    <n v="15246069755"/>
    <s v="Monday, June 13, 2022"/>
    <s v="Cash"/>
    <n v="138"/>
    <n v="2"/>
    <n v="1"/>
    <n v="138"/>
    <n v="2"/>
    <n v="1"/>
    <n v="2"/>
    <n v="2"/>
    <x v="162"/>
    <s v="Oreo Single Server 6 ct"/>
    <s v="Food"/>
    <x v="1"/>
    <b v="1"/>
    <n v="2"/>
    <n v="1.3333333333333333"/>
    <s v="Oreo Single Server 6 ct"/>
    <m/>
    <m/>
    <x v="2"/>
    <s v=" June 13"/>
    <n v="2022"/>
  </r>
  <r>
    <s v="Processed"/>
    <s v="VJ300320692"/>
    <s v="EB Public Library"/>
    <s v="EB Public Library x1380"/>
    <s v="Oreo Single Server 6 ct"/>
    <s v="Food"/>
    <n v="15246095248"/>
    <s v="Monday, June 13, 2022"/>
    <s v="Cash"/>
    <n v="138"/>
    <n v="2"/>
    <n v="1"/>
    <n v="138"/>
    <n v="2"/>
    <n v="1"/>
    <n v="2"/>
    <n v="2"/>
    <x v="162"/>
    <s v="Oreo Single Server 6 ct"/>
    <s v="Food"/>
    <x v="1"/>
    <b v="1"/>
    <n v="2"/>
    <n v="1.3333333333333333"/>
    <s v="Oreo Single Server 6 ct"/>
    <m/>
    <m/>
    <x v="2"/>
    <s v=" June 13"/>
    <n v="2022"/>
  </r>
  <r>
    <s v="Processed"/>
    <s v="VJ300320692"/>
    <s v="EB Public Library"/>
    <s v="EB Public Library x1380"/>
    <s v="Miss Vickie's Potato Chip - Sea Salt &amp; Vinega"/>
    <s v="Food"/>
    <n v="15246172890"/>
    <s v="Monday, June 13, 2022"/>
    <s v="Credit"/>
    <n v="113"/>
    <n v="1.5"/>
    <n v="1"/>
    <n v="113"/>
    <n v="1.5"/>
    <n v="1"/>
    <n v="1.5"/>
    <n v="1.5"/>
    <x v="162"/>
    <s v="Miss Vickie's Potato Chip - Sea Salt &amp; Vinega"/>
    <s v="Food"/>
    <x v="1"/>
    <b v="1"/>
    <n v="1.5"/>
    <n v="1"/>
    <s v="Miss Vickie's Potato Chip "/>
    <s v=" Sea Salt &amp; Vinega"/>
    <m/>
    <x v="2"/>
    <s v=" June 13"/>
    <n v="2022"/>
  </r>
  <r>
    <s v="Processed"/>
    <s v="VJ300205292"/>
    <s v="Brunswick Sq Mall"/>
    <s v="BSQ Mall x1364 - Zales"/>
    <s v="Spindrift - Sparkling Water  Lime"/>
    <s v="Carbonated"/>
    <n v="15246219168"/>
    <s v="Monday, June 13, 2022"/>
    <s v="Credit"/>
    <n v="141"/>
    <n v="1.5"/>
    <n v="1"/>
    <n v="141"/>
    <n v="1.5"/>
    <n v="1"/>
    <n v="1.5"/>
    <n v="1.5"/>
    <x v="162"/>
    <s v="Spindrift - Sparkling Water  Lime"/>
    <s v="Carbonated"/>
    <x v="0"/>
    <b v="1"/>
    <n v="1.5"/>
    <n v="1"/>
    <s v="Spindrift "/>
    <s v=" Sparkling Water  Lime"/>
    <m/>
    <x v="2"/>
    <s v=" June 13"/>
    <n v="2022"/>
  </r>
  <r>
    <s v="Processed"/>
    <s v="VJ300205292"/>
    <s v="Brunswick Sq Mall"/>
    <s v="BSQ Mall x1364 - Zales"/>
    <s v="Poland Springs Water"/>
    <s v="Water"/>
    <n v="15246383739"/>
    <s v="Monday, June 13, 2022"/>
    <s v="Cash"/>
    <n v="144"/>
    <n v="1.5"/>
    <n v="1"/>
    <n v="144"/>
    <n v="1.5"/>
    <n v="1"/>
    <n v="1.5"/>
    <n v="1.5"/>
    <x v="162"/>
    <s v="Poland Springs Water"/>
    <s v="Water"/>
    <x v="3"/>
    <b v="1"/>
    <n v="1.5"/>
    <n v="1"/>
    <s v="Poland Springs Water"/>
    <m/>
    <m/>
    <x v="2"/>
    <s v=" June 13"/>
    <n v="2022"/>
  </r>
  <r>
    <s v="Processed"/>
    <s v="VJ300205292"/>
    <s v="Brunswick Sq Mall"/>
    <s v="BSQ Mall x1364 - Zales"/>
    <s v="Pop Corners - Spicy Queso"/>
    <s v="Food"/>
    <n v="15246400271"/>
    <s v="Monday, June 13, 2022"/>
    <s v="Cash"/>
    <n v="111"/>
    <n v="1.5"/>
    <n v="1"/>
    <n v="111"/>
    <n v="1.5"/>
    <n v="1"/>
    <n v="1.5"/>
    <n v="1.5"/>
    <x v="162"/>
    <s v="Pop Corners - Spicy Queso"/>
    <s v="Food"/>
    <x v="1"/>
    <b v="1"/>
    <n v="1.5"/>
    <n v="1"/>
    <s v="Pop Corners "/>
    <s v=" Spicy Queso"/>
    <m/>
    <x v="2"/>
    <s v=" June 13"/>
    <n v="2022"/>
  </r>
  <r>
    <s v="Processed"/>
    <s v="VJ300205292"/>
    <s v="Brunswick Sq Mall"/>
    <s v="BSQ Mall x1364 - Zales"/>
    <s v="Snapple Diet Tea - Peach Tea"/>
    <s v="Non Carbonated"/>
    <n v="15246417777"/>
    <s v="Monday, June 13, 2022"/>
    <s v="Cash"/>
    <n v="143"/>
    <n v="2.5"/>
    <n v="1"/>
    <n v="143"/>
    <n v="2.5"/>
    <n v="1"/>
    <n v="2.5"/>
    <n v="2.5"/>
    <x v="162"/>
    <s v="Snapple Diet Tea - Peach Tea"/>
    <s v="Non Carbonated"/>
    <x v="2"/>
    <b v="1"/>
    <n v="2.5"/>
    <n v="1.6666666666666667"/>
    <s v="Snapple Diet Tea "/>
    <s v=" Peach Tea"/>
    <m/>
    <x v="2"/>
    <s v=" June 13"/>
    <n v="2022"/>
  </r>
  <r>
    <s v="Processed"/>
    <s v="VJ300205292"/>
    <s v="Brunswick Sq Mall"/>
    <s v="BSQ Mall x1364 - Zales"/>
    <s v="Takis - Hot Chilli Pepper &amp; Lime"/>
    <s v="Food"/>
    <n v="15246413262"/>
    <s v="Monday, June 13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2"/>
    <s v=" June 13"/>
    <n v="2022"/>
  </r>
  <r>
    <s v="Processed"/>
    <s v="VJ300205292"/>
    <s v="Brunswick Sq Mall"/>
    <s v="BSQ Mall x1364 - Zales"/>
    <s v="Takis - Hot Chilli Pepper &amp; Lime"/>
    <s v="Food"/>
    <n v="15246417213"/>
    <s v="Monday, June 13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2"/>
    <s v=" June 13"/>
    <n v="2022"/>
  </r>
  <r>
    <s v="Processed"/>
    <s v="VJ300205292"/>
    <s v="Brunswick Sq Mall"/>
    <s v="BSQ Mall x1364 - Zales"/>
    <s v="Takis - Hot Chilli Pepper &amp; Lime"/>
    <s v="Food"/>
    <n v="15246419684"/>
    <s v="Monday, June 13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2"/>
    <s v=" June 13"/>
    <n v="2022"/>
  </r>
  <r>
    <s v="Processed"/>
    <s v="VJ300205292"/>
    <s v="Brunswick Sq Mall"/>
    <s v="BSQ Mall x1364 - Zales"/>
    <s v="Takis - Hot Chilli Pepper &amp; Lime"/>
    <s v="Food"/>
    <n v="15246422203"/>
    <s v="Monday, June 13, 2022"/>
    <s v="Cash"/>
    <n v="124"/>
    <n v="1.5"/>
    <n v="1"/>
    <n v="124"/>
    <n v="1.5"/>
    <n v="1"/>
    <n v="1.5"/>
    <n v="1.5"/>
    <x v="162"/>
    <s v="Takis - Hot Chilli Pepper &amp; Lime"/>
    <s v="Food"/>
    <x v="1"/>
    <b v="1"/>
    <n v="1.5"/>
    <n v="1"/>
    <s v="Takis "/>
    <s v=" Hot Chilli Pepper &amp; Lime"/>
    <m/>
    <x v="2"/>
    <s v=" June 13"/>
    <n v="2022"/>
  </r>
  <r>
    <s v="Processed"/>
    <s v="VJ300320692"/>
    <s v="EB Public Library"/>
    <s v="EB Public Library x1380"/>
    <s v="Snapple Diet Tea - Lemon"/>
    <s v="Non Carbonated"/>
    <n v="15246478809"/>
    <s v="Monday, June 13, 2022"/>
    <s v="Cash"/>
    <n v="143"/>
    <n v="2.5"/>
    <n v="1"/>
    <n v="143"/>
    <n v="2.5"/>
    <n v="1"/>
    <n v="2.5"/>
    <n v="2.5"/>
    <x v="162"/>
    <s v="Snapple Diet Tea - Lemon"/>
    <s v="Non Carbonated"/>
    <x v="2"/>
    <b v="1"/>
    <n v="2.5"/>
    <n v="1.6666666666666667"/>
    <s v="Snapple Diet Tea "/>
    <s v=" Lemon"/>
    <m/>
    <x v="2"/>
    <s v=" June 13"/>
    <n v="2022"/>
  </r>
  <r>
    <s v="Processed"/>
    <s v="VJ300320692"/>
    <s v="EB Public Library"/>
    <s v="EB Public Library x1380"/>
    <s v="Coca Cola - Zero Sugar"/>
    <s v="Carbonated"/>
    <n v="15246535567"/>
    <s v="Monday, June 13, 2022"/>
    <s v="Cash"/>
    <n v="142"/>
    <n v="1.5"/>
    <n v="1"/>
    <n v="142"/>
    <n v="1.5"/>
    <n v="1"/>
    <n v="1.5"/>
    <n v="1.5"/>
    <x v="162"/>
    <s v="Coca Cola - Zero Sugar"/>
    <s v="Carbonated"/>
    <x v="0"/>
    <b v="1"/>
    <n v="1.5"/>
    <n v="1"/>
    <s v="Coca Cola "/>
    <s v=" Zero Sugar"/>
    <m/>
    <x v="2"/>
    <s v=" June 13"/>
    <n v="2022"/>
  </r>
  <r>
    <s v="Processed"/>
    <s v="VJ300320609"/>
    <s v="GuttenPlans"/>
    <s v="GuttenPlans x1367"/>
    <s v="Sunkist Soda - Orange"/>
    <s v="Carbonated"/>
    <n v="15246787621"/>
    <s v="Monday, June 13, 2022"/>
    <s v="Cash"/>
    <n v="140"/>
    <n v="1.5"/>
    <n v="1"/>
    <n v="140"/>
    <n v="1.5"/>
    <n v="1"/>
    <n v="1.5"/>
    <n v="1.5"/>
    <x v="162"/>
    <s v="Sunkist Soda - Orange"/>
    <s v="Carbonated"/>
    <x v="0"/>
    <b v="1"/>
    <n v="1.5"/>
    <n v="1"/>
    <s v="Sunkist Soda "/>
    <s v=" Orange"/>
    <m/>
    <x v="2"/>
    <s v=" June 13"/>
    <n v="2022"/>
  </r>
  <r>
    <s v="Processed"/>
    <s v="VJ300320609"/>
    <s v="GuttenPlans"/>
    <s v="GuttenPlans x1367"/>
    <s v="Coca Cola - Zero Sugar"/>
    <s v="Carbonated"/>
    <n v="15246788661"/>
    <s v="Monday, June 13, 2022"/>
    <s v="Cash"/>
    <n v="141"/>
    <n v="1.5"/>
    <n v="1"/>
    <n v="141"/>
    <n v="1.5"/>
    <n v="1"/>
    <n v="1.5"/>
    <n v="1.5"/>
    <x v="162"/>
    <s v="Coca Cola - Zero Sugar"/>
    <s v="Carbonated"/>
    <x v="0"/>
    <b v="1"/>
    <n v="1.5"/>
    <n v="1"/>
    <s v="Coca Cola "/>
    <s v=" Zero Sugar"/>
    <m/>
    <x v="2"/>
    <s v=" June 13"/>
    <n v="2022"/>
  </r>
  <r>
    <s v="Processed"/>
    <s v="VJ300320609"/>
    <s v="GuttenPlans"/>
    <s v="GuttenPlans x1367"/>
    <s v="Lays - Classic"/>
    <s v="Food"/>
    <n v="15247269515"/>
    <s v="Monday, June 13, 2022"/>
    <s v="Credit"/>
    <n v="123"/>
    <n v="1.5"/>
    <n v="1"/>
    <n v="123"/>
    <n v="1.5"/>
    <n v="1"/>
    <n v="1.5"/>
    <n v="1.5"/>
    <x v="162"/>
    <s v="Lays - Classic"/>
    <s v="Food"/>
    <x v="1"/>
    <b v="1"/>
    <n v="1.5"/>
    <n v="1"/>
    <s v="Lays "/>
    <s v=" Classic"/>
    <m/>
    <x v="2"/>
    <s v=" June 13"/>
    <n v="2022"/>
  </r>
  <r>
    <s v="Processed"/>
    <s v="VJ300320609"/>
    <s v="GuttenPlans"/>
    <s v="GuttenPlans x1367"/>
    <s v="Nature's Bakery Fig Bar - Blueberry"/>
    <s v="Food"/>
    <n v="15247279214"/>
    <s v="Monday, June 13, 2022"/>
    <s v="Cash"/>
    <n v="132"/>
    <n v="1.5"/>
    <n v="1"/>
    <n v="132"/>
    <n v="1.5"/>
    <n v="1"/>
    <n v="1.5"/>
    <n v="1.5"/>
    <x v="162"/>
    <s v="Nature's Bakery Fig Bar - Blueberry"/>
    <s v="Food"/>
    <x v="1"/>
    <b v="1"/>
    <n v="1.5"/>
    <n v="1"/>
    <s v="Nature's Bakery Fig Bar "/>
    <s v=" Blueberry"/>
    <m/>
    <x v="2"/>
    <s v=" June 13"/>
    <n v="2022"/>
  </r>
  <r>
    <s v="Processed"/>
    <s v="VJ300320692"/>
    <s v="EB Public Library"/>
    <s v="EB Public Library x1380"/>
    <s v="Coca Cola - Zero Sugar"/>
    <s v="Carbonated"/>
    <n v="15249143264"/>
    <s v="Tuesday, June 14, 2022"/>
    <s v="Credit"/>
    <n v="142"/>
    <n v="1.5"/>
    <n v="1"/>
    <n v="142"/>
    <n v="1.5"/>
    <n v="1"/>
    <n v="1.5"/>
    <n v="1.5"/>
    <x v="164"/>
    <s v="Coca Cola - Zero Sugar"/>
    <s v="Carbonated"/>
    <x v="0"/>
    <b v="1"/>
    <n v="1.5"/>
    <n v="1"/>
    <s v="Coca Cola "/>
    <s v=" Zero Sugar"/>
    <m/>
    <x v="3"/>
    <s v=" June 14"/>
    <n v="2022"/>
  </r>
  <r>
    <s v="Processed"/>
    <s v="VJ300320692"/>
    <s v="EB Public Library"/>
    <s v="EB Public Library x1380"/>
    <s v="CheezIt - Original"/>
    <s v="Food"/>
    <n v="15249269737"/>
    <s v="Tuesday, June 14, 2022"/>
    <s v="Cash"/>
    <n v="124"/>
    <n v="1.25"/>
    <n v="1"/>
    <n v="124"/>
    <n v="1.25"/>
    <n v="1"/>
    <n v="1.25"/>
    <n v="1.25"/>
    <x v="164"/>
    <s v="CheezIt - Original"/>
    <s v="Food"/>
    <x v="1"/>
    <b v="1"/>
    <n v="1.25"/>
    <n v="0.83333333333333337"/>
    <s v="CheezIt "/>
    <s v=" Original"/>
    <m/>
    <x v="3"/>
    <s v=" June 14"/>
    <n v="2022"/>
  </r>
  <r>
    <s v="Processed"/>
    <s v="VJ300320692"/>
    <s v="EB Public Library"/>
    <s v="EB Public Library x1380"/>
    <s v="Oreo Single Server 6 ct"/>
    <s v="Food"/>
    <n v="15249281771"/>
    <s v="Tuesday, June 14, 2022"/>
    <s v="Cash"/>
    <n v="138"/>
    <n v="2"/>
    <n v="1"/>
    <n v="138"/>
    <n v="2"/>
    <n v="1"/>
    <n v="2"/>
    <n v="2"/>
    <x v="164"/>
    <s v="Oreo Single Server 6 ct"/>
    <s v="Food"/>
    <x v="1"/>
    <b v="1"/>
    <n v="2"/>
    <n v="1.3333333333333333"/>
    <s v="Oreo Single Server 6 ct"/>
    <m/>
    <m/>
    <x v="3"/>
    <s v=" June 14"/>
    <n v="2022"/>
  </r>
  <r>
    <s v="Processed"/>
    <s v="VJ300320686"/>
    <s v="Earle Asphalt"/>
    <s v="Earle Asphalt x1371"/>
    <s v="SunChips Multigrain - Salsa"/>
    <s v="Food"/>
    <n v="15249506651"/>
    <s v="Tuesday, June 14, 2022"/>
    <s v="Cash"/>
    <n v="111"/>
    <n v="1.5"/>
    <n v="1"/>
    <n v="111"/>
    <n v="1.5"/>
    <n v="1"/>
    <n v="1.5"/>
    <n v="1.5"/>
    <x v="164"/>
    <s v="SunChips Multigrain - Salsa"/>
    <s v="Food"/>
    <x v="1"/>
    <b v="1"/>
    <n v="1.5"/>
    <n v="1"/>
    <s v="SunChips Multigrain "/>
    <s v=" Salsa"/>
    <m/>
    <x v="3"/>
    <s v=" June 14"/>
    <n v="2022"/>
  </r>
  <r>
    <s v="Processed"/>
    <s v="VJ300320692"/>
    <s v="EB Public Library"/>
    <s v="EB Public Library x1380"/>
    <s v="CheezIt - Double Cheese"/>
    <s v="Food"/>
    <n v="15250284861"/>
    <s v="Tuesday, June 14, 2022"/>
    <s v="Cash"/>
    <n v="123"/>
    <n v="1.25"/>
    <n v="1"/>
    <n v="123"/>
    <n v="1.25"/>
    <n v="1"/>
    <n v="1.25"/>
    <n v="1.25"/>
    <x v="164"/>
    <s v="CheezIt - Double Cheese"/>
    <s v="Food"/>
    <x v="1"/>
    <b v="1"/>
    <n v="1.25"/>
    <n v="0.83333333333333337"/>
    <s v="CheezIt "/>
    <s v=" Double Cheese"/>
    <m/>
    <x v="3"/>
    <s v=" June 14"/>
    <n v="2022"/>
  </r>
  <r>
    <s v="Processed"/>
    <s v="VJ300320609"/>
    <s v="GuttenPlans"/>
    <s v="GuttenPlans x1367"/>
    <s v="Monster Energy Original"/>
    <s v="Carbonated"/>
    <n v="15250545889"/>
    <s v="Tuesday, June 14, 2022"/>
    <s v="Cash"/>
    <n v="146"/>
    <n v="3"/>
    <n v="1"/>
    <n v="146"/>
    <n v="3"/>
    <n v="1"/>
    <n v="3"/>
    <n v="3"/>
    <x v="164"/>
    <s v="Monster Energy Original"/>
    <s v="Carbonated"/>
    <x v="0"/>
    <b v="1"/>
    <n v="3"/>
    <n v="2"/>
    <s v="Monster Energy Original"/>
    <m/>
    <m/>
    <x v="3"/>
    <s v=" June 14"/>
    <n v="2022"/>
  </r>
  <r>
    <s v="Processed"/>
    <s v="VJ300320686"/>
    <s v="Earle Asphalt"/>
    <s v="Earle Asphalt x1371"/>
    <s v="Robert Irvine's - Fit Crunch -  Chocolate Pea"/>
    <s v="Food"/>
    <n v="15250555535"/>
    <s v="Tuesday, June 14, 2022"/>
    <s v="Cash"/>
    <n v="132"/>
    <n v="2"/>
    <n v="1"/>
    <n v="132"/>
    <n v="2"/>
    <n v="1"/>
    <n v="2"/>
    <n v="2"/>
    <x v="164"/>
    <s v="Robert Irvine's - Fit Crunch -  Chocolate Pea"/>
    <s v="Food"/>
    <x v="1"/>
    <b v="1"/>
    <n v="2"/>
    <n v="1.3333333333333333"/>
    <s v="Robert Irvine's "/>
    <s v=" Fit Crunch "/>
    <s v="  Chocolate Pea"/>
    <x v="3"/>
    <s v=" June 14"/>
    <n v="2022"/>
  </r>
  <r>
    <s v="Processed"/>
    <s v="VJ300320609"/>
    <s v="GuttenPlans"/>
    <s v="GuttenPlans x1367"/>
    <s v="Monster Energy Original"/>
    <s v="Carbonated"/>
    <n v="15250651558"/>
    <s v="Tuesday, June 14, 2022"/>
    <s v="Cash"/>
    <n v="146"/>
    <n v="3"/>
    <n v="1"/>
    <n v="146"/>
    <n v="3"/>
    <n v="1"/>
    <n v="3"/>
    <n v="3"/>
    <x v="164"/>
    <s v="Monster Energy Original"/>
    <s v="Carbonated"/>
    <x v="0"/>
    <b v="1"/>
    <n v="3"/>
    <n v="2"/>
    <s v="Monster Energy Original"/>
    <m/>
    <m/>
    <x v="3"/>
    <s v=" June 14"/>
    <n v="2022"/>
  </r>
  <r>
    <s v="Processed"/>
    <s v="VJ300320692"/>
    <s v="EB Public Library"/>
    <s v="EB Public Library x1380"/>
    <s v="Oreo Single Server 6 ct"/>
    <s v="Food"/>
    <n v="15250674372"/>
    <s v="Tuesday, June 14, 2022"/>
    <s v="Credit"/>
    <n v="138"/>
    <n v="2"/>
    <n v="1"/>
    <n v="138"/>
    <n v="2"/>
    <n v="1"/>
    <n v="2"/>
    <n v="2"/>
    <x v="164"/>
    <s v="Oreo Single Server 6 ct"/>
    <s v="Food"/>
    <x v="1"/>
    <b v="1"/>
    <n v="2"/>
    <n v="1.3333333333333333"/>
    <s v="Oreo Single Server 6 ct"/>
    <m/>
    <m/>
    <x v="3"/>
    <s v=" June 14"/>
    <n v="2022"/>
  </r>
  <r>
    <s v="Processed"/>
    <s v="VJ300320692"/>
    <s v="EB Public Library"/>
    <s v="EB Public Library x1380"/>
    <s v="Goldfish Baked - Cheddar"/>
    <s v="Food"/>
    <n v="15250691155"/>
    <s v="Tuesday, June 14, 2022"/>
    <s v="Cash"/>
    <n v="122"/>
    <n v="1.25"/>
    <n v="1"/>
    <n v="122"/>
    <n v="1.25"/>
    <n v="1"/>
    <n v="1.25"/>
    <n v="1.25"/>
    <x v="164"/>
    <s v="Goldfish Baked - Cheddar"/>
    <s v="Food"/>
    <x v="1"/>
    <b v="1"/>
    <n v="1.25"/>
    <n v="0.83333333333333337"/>
    <s v="Goldfish Baked "/>
    <s v=" Cheddar"/>
    <m/>
    <x v="3"/>
    <s v=" June 14"/>
    <n v="2022"/>
  </r>
  <r>
    <s v="Processed"/>
    <s v="VJ300320609"/>
    <s v="GuttenPlans"/>
    <s v="GuttenPlans x1367"/>
    <s v="Monster Energy Original"/>
    <s v="Carbonated"/>
    <n v="15250798217"/>
    <s v="Tuesday, June 14, 2022"/>
    <s v="Cash"/>
    <n v="146"/>
    <n v="3"/>
    <n v="1"/>
    <n v="146"/>
    <n v="3"/>
    <n v="1"/>
    <n v="3"/>
    <n v="3"/>
    <x v="164"/>
    <s v="Monster Energy Original"/>
    <s v="Carbonated"/>
    <x v="0"/>
    <b v="1"/>
    <n v="3"/>
    <n v="2"/>
    <s v="Monster Energy Original"/>
    <m/>
    <m/>
    <x v="3"/>
    <s v=" June 14"/>
    <n v="2022"/>
  </r>
  <r>
    <s v="Processed"/>
    <s v="VJ300320692"/>
    <s v="EB Public Library"/>
    <s v="EB Public Library x1380"/>
    <s v="Takis - Hot Chilli Pepper &amp; Lime"/>
    <s v="Food"/>
    <n v="15250898447"/>
    <s v="Tuesday, June 14, 2022"/>
    <s v="Credit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92"/>
    <s v="EB Public Library"/>
    <s v="EB Public Library x1380"/>
    <s v="Takis - Hot Chilli Pepper &amp; Lime"/>
    <s v="Food"/>
    <n v="15251257380"/>
    <s v="Tuesday, June 14, 2022"/>
    <s v="Cash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92"/>
    <s v="EB Public Library"/>
    <s v="EB Public Library x1380"/>
    <s v="Takis - Hot Chilli Pepper &amp; Lime"/>
    <s v="Food"/>
    <n v="15251262028"/>
    <s v="Tuesday, June 14, 2022"/>
    <s v="Cash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09"/>
    <s v="GuttenPlans"/>
    <s v="GuttenPlans x1367"/>
    <s v="Lays - Classic"/>
    <s v="Food"/>
    <n v="15251318308"/>
    <s v="Tuesday, June 14, 2022"/>
    <s v="Credit"/>
    <n v="123"/>
    <n v="1.5"/>
    <n v="1"/>
    <n v="123"/>
    <n v="1.5"/>
    <n v="1"/>
    <n v="1.5"/>
    <n v="1.5"/>
    <x v="164"/>
    <s v="Lays - Classic"/>
    <s v="Food"/>
    <x v="1"/>
    <b v="1"/>
    <n v="1.5"/>
    <n v="1"/>
    <s v="Lays "/>
    <s v=" Classic"/>
    <m/>
    <x v="3"/>
    <s v=" June 14"/>
    <n v="2022"/>
  </r>
  <r>
    <s v="Processed"/>
    <s v="VJ300320692"/>
    <s v="EB Public Library"/>
    <s v="EB Public Library x1380"/>
    <s v="Starbucks Refresher - Real Coconut Water"/>
    <s v="Carbonated"/>
    <n v="15251339925"/>
    <s v="Tuesday, June 14, 2022"/>
    <s v="Credit"/>
    <n v="148"/>
    <n v="3"/>
    <n v="1"/>
    <n v="148"/>
    <n v="3"/>
    <n v="1"/>
    <n v="3"/>
    <n v="3"/>
    <x v="164"/>
    <s v="Starbucks Refresher - Real Coconut Water"/>
    <s v="Carbonated"/>
    <x v="0"/>
    <b v="1"/>
    <n v="3"/>
    <n v="2"/>
    <s v="Starbucks Refresher "/>
    <s v=" Real Coconut Water"/>
    <m/>
    <x v="3"/>
    <s v=" June 14"/>
    <n v="2022"/>
  </r>
  <r>
    <s v="Processed"/>
    <s v="VJ300320692"/>
    <s v="EB Public Library"/>
    <s v="EB Public Library x1380"/>
    <s v="Pop Corners - Sea Salt"/>
    <s v="Food"/>
    <n v="15251363370"/>
    <s v="Tuesday, June 14, 2022"/>
    <s v="Cash"/>
    <n v="111"/>
    <n v="1.5"/>
    <n v="1"/>
    <n v="111"/>
    <n v="1.5"/>
    <n v="1"/>
    <n v="1.5"/>
    <n v="1.5"/>
    <x v="164"/>
    <s v="Pop Corners - Sea Salt"/>
    <s v="Food"/>
    <x v="1"/>
    <b v="1"/>
    <n v="1.5"/>
    <n v="1"/>
    <s v="Pop Corners "/>
    <s v=" Sea Salt"/>
    <m/>
    <x v="3"/>
    <s v=" June 14"/>
    <n v="2022"/>
  </r>
  <r>
    <s v="Processed"/>
    <s v="VJ300320692"/>
    <s v="EB Public Library"/>
    <s v="EB Public Library x1380"/>
    <s v="Takis - Hot Chilli Pepper &amp; Lime"/>
    <s v="Food"/>
    <n v="15251496823"/>
    <s v="Tuesday, June 14, 2022"/>
    <s v="Cash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92"/>
    <s v="EB Public Library"/>
    <s v="EB Public Library x1380"/>
    <s v="Takis - Hot Chilli Pepper &amp; Lime"/>
    <s v="Food"/>
    <n v="15251497803"/>
    <s v="Tuesday, June 14, 2022"/>
    <s v="Cash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92"/>
    <s v="EB Public Library"/>
    <s v="EB Public Library x1380"/>
    <s v="Takis - Hot Chilli Pepper &amp; Lime"/>
    <s v="Food"/>
    <n v="15251498771"/>
    <s v="Tuesday, June 14, 2022"/>
    <s v="Cash"/>
    <n v="121"/>
    <n v="1.5"/>
    <n v="1"/>
    <n v="121"/>
    <n v="1.5"/>
    <n v="1"/>
    <n v="1.5"/>
    <n v="1.5"/>
    <x v="164"/>
    <s v="Takis - Hot Chilli Pepper &amp; Lime"/>
    <s v="Food"/>
    <x v="1"/>
    <b v="1"/>
    <n v="1.5"/>
    <n v="1"/>
    <s v="Takis "/>
    <s v=" Hot Chilli Pepper &amp; Lime"/>
    <m/>
    <x v="3"/>
    <s v=" June 14"/>
    <n v="2022"/>
  </r>
  <r>
    <s v="Processed"/>
    <s v="VJ300320692"/>
    <s v="EB Public Library"/>
    <s v="EB Public Library x1380"/>
    <s v="Pop Corners - Sea Salt"/>
    <s v="Food"/>
    <n v="15251691698"/>
    <s v="Tuesday, June 14, 2022"/>
    <s v="Cash"/>
    <n v="111"/>
    <n v="1.5"/>
    <n v="1"/>
    <n v="111"/>
    <n v="1.5"/>
    <n v="1"/>
    <n v="1.5"/>
    <n v="1.5"/>
    <x v="164"/>
    <s v="Pop Corners - Sea Salt"/>
    <s v="Food"/>
    <x v="1"/>
    <b v="1"/>
    <n v="1.5"/>
    <n v="1"/>
    <s v="Pop Corners "/>
    <s v=" Sea Salt"/>
    <m/>
    <x v="3"/>
    <s v=" June 14"/>
    <n v="2022"/>
  </r>
  <r>
    <s v="Processed"/>
    <s v="VJ300320692"/>
    <s v="EB Public Library"/>
    <s v="EB Public Library x1380"/>
    <s v="Miss Vickie's Potato Chip - Sea Salt Original"/>
    <s v="Food"/>
    <n v="15251694629"/>
    <s v="Tuesday, June 14, 2022"/>
    <s v="Cash"/>
    <n v="112"/>
    <n v="1.5"/>
    <n v="1"/>
    <n v="112"/>
    <n v="1.5"/>
    <n v="1"/>
    <n v="1.5"/>
    <n v="1.5"/>
    <x v="164"/>
    <s v="Miss Vickie's Potato Chip - Sea Salt Original"/>
    <s v="Food"/>
    <x v="1"/>
    <b v="1"/>
    <n v="1.5"/>
    <n v="1"/>
    <s v="Miss Vickie's Potato Chip "/>
    <s v=" Sea Salt Original"/>
    <m/>
    <x v="3"/>
    <s v=" June 14"/>
    <n v="2022"/>
  </r>
  <r>
    <s v="Processed"/>
    <s v="VJ300320692"/>
    <s v="EB Public Library"/>
    <s v="EB Public Library x1380"/>
    <s v="Mini Chips Ahoy - Go Paks"/>
    <m/>
    <n v="15251824930"/>
    <s v="Tuesday, June 14, 2022"/>
    <s v="Cash"/>
    <n v="151"/>
    <n v="4"/>
    <n v="1"/>
    <n v="151"/>
    <n v="4"/>
    <n v="1"/>
    <n v="4"/>
    <n v="4"/>
    <x v="164"/>
    <s v="Mini Chips Ahoy - Go Paks"/>
    <s v="Cell is Blank - Dis-regard"/>
    <x v="1"/>
    <b v="1"/>
    <n v="4"/>
    <n v="2.6666666666666665"/>
    <s v="Mini Chips Ahoy "/>
    <s v=" Go Paks"/>
    <m/>
    <x v="3"/>
    <s v=" June 14"/>
    <n v="2022"/>
  </r>
  <r>
    <s v="Processed"/>
    <s v="VJ300320692"/>
    <s v="EB Public Library"/>
    <s v="EB Public Library x1380"/>
    <s v="Starbucks Doubleshot Energy - Coffee"/>
    <m/>
    <n v="15251859458"/>
    <s v="Tuesday, June 14, 2022"/>
    <s v="Cash"/>
    <n v="146"/>
    <n v="3.5"/>
    <n v="1"/>
    <n v="146"/>
    <n v="3.5"/>
    <n v="1"/>
    <n v="3.5"/>
    <n v="3.5"/>
    <x v="164"/>
    <s v="Starbucks Doubleshot Energy - Coffee"/>
    <s v="Cell is Blank - Dis-regard"/>
    <x v="5"/>
    <b v="1"/>
    <n v="3.5"/>
    <n v="2.3333333333333335"/>
    <s v="Starbucks Doubleshot Energy "/>
    <s v=" Coffee"/>
    <m/>
    <x v="3"/>
    <s v=" June 14"/>
    <n v="2022"/>
  </r>
  <r>
    <s v="Processed"/>
    <s v="VJ300320609"/>
    <s v="GuttenPlans"/>
    <s v="GuttenPlans x1367"/>
    <s v="Sunkist Soda - Orange"/>
    <s v="Carbonated"/>
    <n v="15252283719"/>
    <s v="Tuesday, June 14, 2022"/>
    <s v="Cash"/>
    <n v="140"/>
    <n v="1.5"/>
    <n v="1"/>
    <n v="140"/>
    <n v="1.5"/>
    <n v="1"/>
    <n v="1.5"/>
    <n v="1.5"/>
    <x v="164"/>
    <s v="Sunkist Soda - Orange"/>
    <s v="Carbonated"/>
    <x v="0"/>
    <b v="1"/>
    <n v="1.5"/>
    <n v="1"/>
    <s v="Sunkist Soda "/>
    <s v=" Orange"/>
    <m/>
    <x v="3"/>
    <s v=" June 14"/>
    <n v="2022"/>
  </r>
  <r>
    <s v="Processed"/>
    <s v="VJ300320609"/>
    <s v="GuttenPlans"/>
    <s v="GuttenPlans x1367"/>
    <s v="Doritos Spicy Nacho"/>
    <m/>
    <n v="15252458930"/>
    <s v="Tuesday, June 14, 2022"/>
    <s v="Cash"/>
    <n v="113"/>
    <n v="1.5"/>
    <n v="1"/>
    <n v="113"/>
    <n v="1.5"/>
    <n v="1"/>
    <n v="1.5"/>
    <n v="1.5"/>
    <x v="164"/>
    <s v="Doritos Spicy Nacho"/>
    <s v="Cell is Blank - Dis-regard"/>
    <x v="1"/>
    <b v="1"/>
    <n v="1.5"/>
    <n v="1"/>
    <s v="Doritos Spicy Nacho"/>
    <m/>
    <m/>
    <x v="3"/>
    <s v=" June 14"/>
    <n v="2022"/>
  </r>
  <r>
    <s v="Processed"/>
    <s v="VJ300320609"/>
    <s v="GuttenPlans"/>
    <s v="GuttenPlans x1367"/>
    <s v="Coca Cola - Zero Sugar"/>
    <s v="Carbonated"/>
    <n v="15252665318"/>
    <s v="Tuesday, June 14, 2022"/>
    <s v="Cash"/>
    <n v="141"/>
    <n v="1.5"/>
    <n v="1"/>
    <n v="141"/>
    <n v="1.5"/>
    <n v="1"/>
    <n v="1.5"/>
    <n v="1.5"/>
    <x v="164"/>
    <s v="Coca Cola - Zero Sugar"/>
    <s v="Carbonated"/>
    <x v="0"/>
    <b v="1"/>
    <n v="1.5"/>
    <n v="1"/>
    <s v="Coca Cola "/>
    <s v=" Zero Sugar"/>
    <m/>
    <x v="3"/>
    <s v=" June 14"/>
    <n v="2022"/>
  </r>
  <r>
    <s v="Processed"/>
    <s v="VJ300320609"/>
    <s v="GuttenPlans"/>
    <s v="GuttenPlans x1367"/>
    <s v="Coca Cola - Zero Sugar"/>
    <s v="Carbonated"/>
    <n v="15252664971"/>
    <s v="Tuesday, June 14, 2022"/>
    <s v="Cash"/>
    <n v="142"/>
    <n v="1.5"/>
    <n v="1"/>
    <n v="142"/>
    <n v="1.5"/>
    <n v="1"/>
    <n v="1.5"/>
    <n v="1.5"/>
    <x v="164"/>
    <s v="Coca Cola - Zero Sugar"/>
    <s v="Carbonated"/>
    <x v="0"/>
    <b v="1"/>
    <n v="1.5"/>
    <n v="1"/>
    <s v="Coca Cola "/>
    <s v=" Zero Sugar"/>
    <m/>
    <x v="3"/>
    <s v=" June 14"/>
    <n v="2022"/>
  </r>
  <r>
    <s v="Processed"/>
    <s v="VJ300320609"/>
    <s v="GuttenPlans"/>
    <s v="GuttenPlans x1367"/>
    <s v="Doritos Spicy Nacho"/>
    <m/>
    <n v="15252665470"/>
    <s v="Tuesday, June 14, 2022"/>
    <s v="Cash"/>
    <n v="113"/>
    <n v="1.5"/>
    <n v="1"/>
    <n v="113"/>
    <n v="1.5"/>
    <n v="1"/>
    <n v="1.5"/>
    <n v="1.5"/>
    <x v="164"/>
    <s v="Doritos Spicy Nacho"/>
    <s v="Cell is Blank - Dis-regard"/>
    <x v="1"/>
    <b v="1"/>
    <n v="1.5"/>
    <n v="1"/>
    <s v="Doritos Spicy Nacho"/>
    <m/>
    <m/>
    <x v="3"/>
    <s v=" June 14"/>
    <n v="2022"/>
  </r>
  <r>
    <s v="Processed"/>
    <s v="VJ300320609"/>
    <s v="GuttenPlans"/>
    <s v="GuttenPlans x1367"/>
    <s v="Doritos Spicy Nacho"/>
    <m/>
    <n v="15252665556"/>
    <s v="Tuesday, June 14, 2022"/>
    <s v="Cash"/>
    <n v="113"/>
    <n v="1.5"/>
    <n v="1"/>
    <n v="113"/>
    <n v="1.5"/>
    <n v="1"/>
    <n v="1.5"/>
    <n v="1.5"/>
    <x v="164"/>
    <s v="Doritos Spicy Nacho"/>
    <s v="Cell is Blank - Dis-regard"/>
    <x v="1"/>
    <b v="1"/>
    <n v="1.5"/>
    <n v="1"/>
    <s v="Doritos Spicy Nacho"/>
    <m/>
    <m/>
    <x v="3"/>
    <s v=" June 14"/>
    <n v="2022"/>
  </r>
  <r>
    <s v="Processed"/>
    <s v="VJ300320609"/>
    <s v="GuttenPlans"/>
    <s v="GuttenPlans x1367"/>
    <s v="Munchies Snack mix Flaming Hot"/>
    <s v="Food"/>
    <n v="15252665279"/>
    <s v="Tuesday, June 14, 2022"/>
    <s v="Cash"/>
    <n v="121"/>
    <n v="2"/>
    <n v="1"/>
    <n v="121"/>
    <n v="2"/>
    <n v="1"/>
    <n v="2"/>
    <n v="2"/>
    <x v="164"/>
    <s v="Munchies Snack mix Flaming Hot"/>
    <s v="Food"/>
    <x v="1"/>
    <b v="1"/>
    <n v="2"/>
    <n v="1.3333333333333333"/>
    <s v="Munchies Snack mix Flaming Hot"/>
    <m/>
    <m/>
    <x v="3"/>
    <s v=" June 14"/>
    <n v="2022"/>
  </r>
  <r>
    <s v="Processed"/>
    <s v="VJ300320609"/>
    <s v="GuttenPlans"/>
    <s v="GuttenPlans x1367"/>
    <s v="Monster Energy Original"/>
    <s v="Carbonated"/>
    <n v="15253070508"/>
    <s v="Wednesday, June 15, 2022"/>
    <s v="Cash"/>
    <n v="144"/>
    <n v="3"/>
    <n v="1"/>
    <n v="144"/>
    <n v="3"/>
    <n v="1"/>
    <n v="3"/>
    <n v="3"/>
    <x v="165"/>
    <s v="Monster Energy Original"/>
    <s v="Carbonated"/>
    <x v="0"/>
    <b v="1"/>
    <n v="3"/>
    <n v="2"/>
    <s v="Monster Energy Original"/>
    <m/>
    <m/>
    <x v="4"/>
    <s v=" June 15"/>
    <n v="2022"/>
  </r>
  <r>
    <s v="Processed"/>
    <s v="VJ300320609"/>
    <s v="GuttenPlans"/>
    <s v="GuttenPlans x1367"/>
    <s v="Cheetos Flaming Hot Limon Crunchy"/>
    <s v="Food"/>
    <n v="15253072087"/>
    <s v="Wednesday, June 15, 2022"/>
    <s v="Cash"/>
    <n v="112"/>
    <n v="2"/>
    <n v="1"/>
    <n v="112"/>
    <n v="2"/>
    <n v="1"/>
    <n v="2"/>
    <n v="2"/>
    <x v="165"/>
    <s v="Cheetos Flaming Hot Limon Crunchy"/>
    <s v="Food"/>
    <x v="1"/>
    <b v="1"/>
    <n v="2"/>
    <n v="1.3333333333333333"/>
    <s v="Cheetos Flaming Hot Limon Crunchy"/>
    <m/>
    <m/>
    <x v="4"/>
    <s v=" June 15"/>
    <n v="2022"/>
  </r>
  <r>
    <s v="Processed"/>
    <s v="VJ300320609"/>
    <s v="GuttenPlans"/>
    <s v="GuttenPlans x1367"/>
    <s v="Red Bull - Original"/>
    <s v="Carbonated"/>
    <n v="15253146723"/>
    <s v="Wednesday, June 15, 2022"/>
    <s v="Credit"/>
    <n v="148"/>
    <n v="3.5"/>
    <n v="1"/>
    <n v="148"/>
    <n v="3.5"/>
    <n v="1"/>
    <n v="3.5"/>
    <n v="3.5"/>
    <x v="165"/>
    <s v="Red Bull - Original"/>
    <s v="Carbonated"/>
    <x v="0"/>
    <b v="1"/>
    <n v="3.5"/>
    <n v="2.3333333333333335"/>
    <s v="Red Bull "/>
    <s v=" Original"/>
    <m/>
    <x v="4"/>
    <s v=" June 15"/>
    <n v="2022"/>
  </r>
  <r>
    <s v="Processed"/>
    <s v="VJ300320609"/>
    <s v="GuttenPlans"/>
    <s v="GuttenPlans x1367"/>
    <s v="Coca Cola - Zero Sugar"/>
    <s v="Carbonated"/>
    <n v="15253810592"/>
    <s v="Wednesday, June 15, 2022"/>
    <s v="Credit"/>
    <n v="141"/>
    <n v="1.5"/>
    <n v="1"/>
    <n v="141"/>
    <n v="1.5"/>
    <n v="1"/>
    <n v="1.5"/>
    <n v="1.5"/>
    <x v="165"/>
    <s v="Coca Cola - Zero Sugar"/>
    <s v="Carbonated"/>
    <x v="0"/>
    <b v="1"/>
    <n v="1.5"/>
    <n v="1"/>
    <s v="Coca Cola "/>
    <s v=" Zero Sugar"/>
    <m/>
    <x v="4"/>
    <s v=" June 15"/>
    <n v="2022"/>
  </r>
  <r>
    <s v="Processed"/>
    <s v="VJ300320686"/>
    <s v="Earle Asphalt"/>
    <s v="Earle Asphalt x1371"/>
    <s v="Pop Corners - Sea Salt"/>
    <s v="Food"/>
    <n v="15253942919"/>
    <s v="Wednesday, June 15, 2022"/>
    <s v="Credit"/>
    <n v="114"/>
    <n v="1.5"/>
    <n v="1"/>
    <n v="114"/>
    <n v="1.5"/>
    <n v="1"/>
    <n v="1.5"/>
    <n v="1.5"/>
    <x v="165"/>
    <s v="Pop Corners - Sea Salt"/>
    <s v="Food"/>
    <x v="1"/>
    <b v="1"/>
    <n v="1.5"/>
    <n v="1"/>
    <s v="Pop Corners "/>
    <s v=" Sea Salt"/>
    <m/>
    <x v="4"/>
    <s v=" June 15"/>
    <n v="2022"/>
  </r>
  <r>
    <s v="Processed"/>
    <s v="VJ300320609"/>
    <s v="GuttenPlans"/>
    <s v="GuttenPlans x1367"/>
    <s v="Doritos Spicy Nacho"/>
    <m/>
    <n v="15254126802"/>
    <s v="Wednesday, June 15, 2022"/>
    <s v="Credit"/>
    <n v="113"/>
    <n v="1.5"/>
    <n v="2"/>
    <n v="113"/>
    <n v="1.5"/>
    <n v="2"/>
    <n v="3"/>
    <n v="5.5"/>
    <x v="165"/>
    <s v="Doritos Spicy Nacho"/>
    <s v="Cell is Blank - Dis-regard"/>
    <x v="1"/>
    <b v="1"/>
    <n v="1.5"/>
    <n v="1"/>
    <s v="Doritos Spicy Nacho"/>
    <m/>
    <m/>
    <x v="4"/>
    <s v=" June 15"/>
    <n v="2022"/>
  </r>
  <r>
    <s v="Processed"/>
    <s v="VJ300320609"/>
    <s v="GuttenPlans"/>
    <s v="GuttenPlans x1367"/>
    <s v="KitKat - Crisp Wafers"/>
    <s v="Food"/>
    <n v="15254126802"/>
    <s v="Wednesday, June 15, 2022"/>
    <s v="Credit"/>
    <n v="138"/>
    <n v="2.5"/>
    <n v="1"/>
    <n v="138"/>
    <n v="2.5"/>
    <n v="1"/>
    <n v="2.5"/>
    <n v="5.5"/>
    <x v="165"/>
    <s v="KitKat - Crisp Wafers"/>
    <s v="Food"/>
    <x v="1"/>
    <b v="1"/>
    <n v="2.5"/>
    <n v="1.6666666666666667"/>
    <s v="KitKat "/>
    <s v=" Crisp Wafers"/>
    <m/>
    <x v="4"/>
    <s v=" June 15"/>
    <n v="2022"/>
  </r>
  <r>
    <s v="Processed"/>
    <s v="VJ300320686"/>
    <s v="Earle Asphalt"/>
    <s v="Earle Asphalt x1371"/>
    <s v="SunChips Multigrain - Salsa"/>
    <s v="Food"/>
    <n v="15254443642"/>
    <s v="Wednesday, June 15, 2022"/>
    <s v="Cash"/>
    <n v="111"/>
    <n v="1.5"/>
    <n v="1"/>
    <n v="111"/>
    <n v="1.5"/>
    <n v="1"/>
    <n v="1.5"/>
    <n v="1.5"/>
    <x v="165"/>
    <s v="SunChips Multigrain - Salsa"/>
    <s v="Food"/>
    <x v="1"/>
    <b v="1"/>
    <n v="1.5"/>
    <n v="1"/>
    <s v="SunChips Multigrain "/>
    <s v=" Salsa"/>
    <m/>
    <x v="4"/>
    <s v=" June 15"/>
    <n v="2022"/>
  </r>
  <r>
    <s v="Processed"/>
    <s v="VJ300320686"/>
    <s v="Earle Asphalt"/>
    <s v="Earle Asphalt x1371"/>
    <s v="Miss Vickie's Potato Chip - Jalapeno"/>
    <s v="Food"/>
    <n v="15254478029"/>
    <s v="Wednesday, June 15, 2022"/>
    <s v="Cash"/>
    <n v="113"/>
    <n v="1.5"/>
    <n v="1"/>
    <n v="113"/>
    <n v="1.5"/>
    <n v="1"/>
    <n v="1.5"/>
    <n v="1.5"/>
    <x v="165"/>
    <s v="Miss Vickie's Potato Chip - Jalapeno"/>
    <s v="Food"/>
    <x v="1"/>
    <b v="1"/>
    <n v="1.5"/>
    <n v="1"/>
    <s v="Miss Vickie's Potato Chip "/>
    <s v=" Jalapeno"/>
    <m/>
    <x v="4"/>
    <s v=" June 15"/>
    <n v="2022"/>
  </r>
  <r>
    <s v="Processed"/>
    <s v="VJ300320692"/>
    <s v="EB Public Library"/>
    <s v="EB Public Library x1380"/>
    <s v="Poland Springs Water"/>
    <s v="Water"/>
    <n v="15254605897"/>
    <s v="Wednesday, June 15, 2022"/>
    <s v="Credit"/>
    <n v="144"/>
    <n v="1.5"/>
    <n v="1"/>
    <n v="144"/>
    <n v="1.5"/>
    <n v="1"/>
    <n v="1.5"/>
    <n v="1.5"/>
    <x v="165"/>
    <s v="Poland Springs Water"/>
    <s v="Water"/>
    <x v="3"/>
    <b v="1"/>
    <n v="1.5"/>
    <n v="1"/>
    <s v="Poland Springs Water"/>
    <m/>
    <m/>
    <x v="4"/>
    <s v=" June 15"/>
    <n v="2022"/>
  </r>
  <r>
    <s v="Processed"/>
    <s v="VJ300320692"/>
    <s v="EB Public Library"/>
    <s v="EB Public Library x1380"/>
    <s v="Starbucks Doubleshot Energy - Coffee"/>
    <m/>
    <n v="15254772860"/>
    <s v="Wednesday, June 15, 2022"/>
    <s v="Credit"/>
    <n v="146"/>
    <n v="3.5"/>
    <n v="1"/>
    <n v="146"/>
    <n v="3.5"/>
    <n v="1"/>
    <n v="3.5"/>
    <n v="3.5"/>
    <x v="165"/>
    <s v="Starbucks Doubleshot Energy - Coffee"/>
    <s v="Cell is Blank - Dis-regard"/>
    <x v="5"/>
    <b v="1"/>
    <n v="3.5"/>
    <n v="2.3333333333333335"/>
    <s v="Starbucks Doubleshot Energy "/>
    <s v=" Coffee"/>
    <m/>
    <x v="4"/>
    <s v=" June 15"/>
    <n v="2022"/>
  </r>
  <r>
    <s v="Processed"/>
    <s v="VJ300320611"/>
    <s v="Brunswick Sq Mall"/>
    <s v="BSQ Mall x1366 - ATT"/>
    <s v="S. Pellegrino Sparkling Mineral Water"/>
    <s v="Water"/>
    <n v="15254854140"/>
    <s v="Wednesday, June 15, 2022"/>
    <s v="Cash"/>
    <n v="143"/>
    <n v="2"/>
    <n v="1"/>
    <n v="143"/>
    <n v="2"/>
    <n v="1"/>
    <n v="2"/>
    <n v="2"/>
    <x v="165"/>
    <s v="S. Pellegrino Sparkling Mineral Water"/>
    <s v="Water"/>
    <x v="3"/>
    <b v="1"/>
    <n v="2"/>
    <n v="1.3333333333333333"/>
    <s v="S. Pellegrino Sparkling Mineral Water"/>
    <m/>
    <m/>
    <x v="4"/>
    <s v=" June 15"/>
    <n v="2022"/>
  </r>
  <r>
    <s v="Processed"/>
    <s v="VJ300320692"/>
    <s v="EB Public Library"/>
    <s v="EB Public Library x1380"/>
    <s v="Coca Cola - Zero Sugar"/>
    <s v="Carbonated"/>
    <n v="15254867886"/>
    <s v="Wednesday, June 15, 2022"/>
    <s v="Cash"/>
    <n v="142"/>
    <n v="1.5"/>
    <n v="1"/>
    <n v="142"/>
    <n v="1.5"/>
    <n v="1"/>
    <n v="1.5"/>
    <n v="1.5"/>
    <x v="165"/>
    <s v="Coca Cola - Zero Sugar"/>
    <s v="Carbonated"/>
    <x v="0"/>
    <b v="1"/>
    <n v="1.5"/>
    <n v="1"/>
    <s v="Coca Cola "/>
    <s v=" Zero Sugar"/>
    <m/>
    <x v="4"/>
    <s v=" June 15"/>
    <n v="2022"/>
  </r>
  <r>
    <s v="Processed"/>
    <s v="VJ300320609"/>
    <s v="GuttenPlans"/>
    <s v="GuttenPlans x1367"/>
    <s v="KitKat - Crisp Wafers"/>
    <s v="Food"/>
    <n v="15255052810"/>
    <s v="Wednesday, June 15, 2022"/>
    <s v="Cash"/>
    <n v="136"/>
    <n v="2.5"/>
    <n v="1"/>
    <n v="136"/>
    <n v="2.5"/>
    <n v="1"/>
    <n v="2.5"/>
    <n v="2.5"/>
    <x v="165"/>
    <s v="KitKat - Crisp Wafers"/>
    <s v="Food"/>
    <x v="1"/>
    <b v="1"/>
    <n v="2.5"/>
    <n v="1.6666666666666667"/>
    <s v="KitKat "/>
    <s v=" Crisp Wafers"/>
    <m/>
    <x v="4"/>
    <s v=" June 15"/>
    <n v="2022"/>
  </r>
  <r>
    <s v="Processed"/>
    <s v="VJ300320609"/>
    <s v="GuttenPlans"/>
    <s v="GuttenPlans x1367"/>
    <s v="KitKat - Crisp Wafers"/>
    <s v="Food"/>
    <n v="15255054116"/>
    <s v="Wednesday, June 15, 2022"/>
    <s v="Cash"/>
    <n v="134"/>
    <n v="2.5"/>
    <n v="1"/>
    <n v="134"/>
    <n v="2.5"/>
    <n v="1"/>
    <n v="2.5"/>
    <n v="2.5"/>
    <x v="165"/>
    <s v="KitKat - Crisp Wafers"/>
    <s v="Food"/>
    <x v="1"/>
    <b v="1"/>
    <n v="2.5"/>
    <n v="1.6666666666666667"/>
    <s v="KitKat "/>
    <s v=" Crisp Wafers"/>
    <m/>
    <x v="4"/>
    <s v=" June 15"/>
    <n v="2022"/>
  </r>
  <r>
    <s v="Processed"/>
    <s v="VJ300320692"/>
    <s v="EB Public Library"/>
    <s v="EB Public Library x1380"/>
    <s v="Snyder's of Hanover Pretzel Pieces - Cheddar"/>
    <s v="Food"/>
    <n v="15255164210"/>
    <s v="Wednesday, June 15, 2022"/>
    <s v="Credit"/>
    <n v="114"/>
    <n v="2"/>
    <n v="1"/>
    <n v="114"/>
    <n v="2"/>
    <n v="1"/>
    <n v="2"/>
    <n v="5.5"/>
    <x v="165"/>
    <s v="Snyder's of Hanover Pretzel Pieces - Cheddar"/>
    <s v="Food"/>
    <x v="1"/>
    <b v="1"/>
    <n v="2"/>
    <n v="1.3333333333333333"/>
    <s v="Snyder's of Hanover Pretzel Pieces "/>
    <s v=" Cheddar"/>
    <m/>
    <x v="4"/>
    <s v=" June 15"/>
    <n v="2022"/>
  </r>
  <r>
    <s v="Processed"/>
    <s v="VJ300320692"/>
    <s v="EB Public Library"/>
    <s v="EB Public Library x1380"/>
    <s v="Starbucks Doubleshot Energy - Coffee"/>
    <m/>
    <n v="15255164210"/>
    <s v="Wednesday, June 15, 2022"/>
    <s v="Credit"/>
    <n v="146"/>
    <n v="3.5"/>
    <n v="1"/>
    <n v="146"/>
    <n v="3.5"/>
    <n v="1"/>
    <n v="3.5"/>
    <n v="5.5"/>
    <x v="165"/>
    <s v="Starbucks Doubleshot Energy - Coffee"/>
    <s v="Cell is Blank - Dis-regard"/>
    <x v="5"/>
    <b v="1"/>
    <n v="3.5"/>
    <n v="2.3333333333333335"/>
    <s v="Starbucks Doubleshot Energy "/>
    <s v=" Coffee"/>
    <m/>
    <x v="4"/>
    <s v=" June 15"/>
    <n v="2022"/>
  </r>
  <r>
    <s v="Processed"/>
    <s v="VJ300320692"/>
    <s v="EB Public Library"/>
    <s v="EB Public Library x1380"/>
    <s v="Pop Corners - Kettle Corn"/>
    <s v="Food"/>
    <n v="15255169788"/>
    <s v="Wednesday, June 15, 2022"/>
    <s v="Credit"/>
    <n v="110"/>
    <n v="1.5"/>
    <n v="1"/>
    <n v="110"/>
    <n v="1.5"/>
    <n v="1"/>
    <n v="1.5"/>
    <n v="1.5"/>
    <x v="165"/>
    <s v="Pop Corners - Kettle Corn"/>
    <s v="Food"/>
    <x v="1"/>
    <b v="1"/>
    <n v="1.5"/>
    <n v="1"/>
    <s v="Pop Corners "/>
    <s v=" Kettle Corn"/>
    <m/>
    <x v="4"/>
    <s v=" June 15"/>
    <n v="2022"/>
  </r>
  <r>
    <s v="Processed"/>
    <s v="VJ300320692"/>
    <s v="EB Public Library"/>
    <s v="EB Public Library x1380"/>
    <s v="Starbucks Doubleshot Energy - Coffee"/>
    <m/>
    <n v="15255194889"/>
    <s v="Wednesday, June 15, 2022"/>
    <s v="Credit"/>
    <n v="146"/>
    <n v="3.5"/>
    <n v="1"/>
    <n v="146"/>
    <n v="3.5"/>
    <n v="1"/>
    <n v="3.5"/>
    <n v="3.5"/>
    <x v="165"/>
    <s v="Starbucks Doubleshot Energy - Coffee"/>
    <s v="Cell is Blank - Dis-regard"/>
    <x v="5"/>
    <b v="1"/>
    <n v="3.5"/>
    <n v="2.3333333333333335"/>
    <s v="Starbucks Doubleshot Energy "/>
    <s v=" Coffee"/>
    <m/>
    <x v="4"/>
    <s v=" June 15"/>
    <n v="2022"/>
  </r>
  <r>
    <s v="Processed"/>
    <s v="VJ300320692"/>
    <s v="EB Public Library"/>
    <s v="EB Public Library x1380"/>
    <s v="CheezIt - Double Cheese"/>
    <s v="Food"/>
    <n v="15255206670"/>
    <s v="Wednesday, June 15, 2022"/>
    <s v="Credit"/>
    <n v="123"/>
    <n v="1.25"/>
    <n v="1"/>
    <n v="123"/>
    <n v="1.25"/>
    <n v="1"/>
    <n v="1.25"/>
    <n v="1.25"/>
    <x v="165"/>
    <s v="CheezIt - Double Cheese"/>
    <s v="Food"/>
    <x v="1"/>
    <b v="1"/>
    <n v="1.25"/>
    <n v="0.83333333333333337"/>
    <s v="CheezIt "/>
    <s v=" Double Cheese"/>
    <m/>
    <x v="4"/>
    <s v=" June 15"/>
    <n v="2022"/>
  </r>
  <r>
    <s v="Processed"/>
    <s v="VJ300320692"/>
    <s v="EB Public Library"/>
    <s v="EB Public Library x1380"/>
    <s v="Starbucks Doubleshot Energy - Coffee"/>
    <m/>
    <n v="15255207161"/>
    <s v="Wednesday, June 15, 2022"/>
    <s v="Credit"/>
    <n v="146"/>
    <n v="3.5"/>
    <n v="1"/>
    <n v="146"/>
    <n v="3.5"/>
    <n v="1"/>
    <n v="3.5"/>
    <n v="3.5"/>
    <x v="165"/>
    <s v="Starbucks Doubleshot Energy - Coffee"/>
    <s v="Cell is Blank - Dis-regard"/>
    <x v="5"/>
    <b v="1"/>
    <n v="3.5"/>
    <n v="2.3333333333333335"/>
    <s v="Starbucks Doubleshot Energy "/>
    <s v=" Coffee"/>
    <m/>
    <x v="4"/>
    <s v=" June 15"/>
    <n v="2022"/>
  </r>
  <r>
    <s v="Processed"/>
    <s v="VJ300320692"/>
    <s v="EB Public Library"/>
    <s v="EB Public Library x1380"/>
    <s v="Poland Springs Water"/>
    <s v="Water"/>
    <n v="15255215489"/>
    <s v="Wednesday, June 15, 2022"/>
    <s v="Cash"/>
    <n v="144"/>
    <n v="1.5"/>
    <n v="1"/>
    <n v="144"/>
    <n v="1.5"/>
    <n v="1"/>
    <n v="1.5"/>
    <n v="1.5"/>
    <x v="165"/>
    <s v="Poland Springs Water"/>
    <s v="Water"/>
    <x v="3"/>
    <b v="1"/>
    <n v="1.5"/>
    <n v="1"/>
    <s v="Poland Springs Water"/>
    <m/>
    <m/>
    <x v="4"/>
    <s v=" June 15"/>
    <n v="2022"/>
  </r>
  <r>
    <s v="Processed"/>
    <s v="VJ300320692"/>
    <s v="EB Public Library"/>
    <s v="EB Public Library x1380"/>
    <s v="Wonderful Pistachios - Variety"/>
    <s v="Food"/>
    <n v="15255249052"/>
    <s v="Wednesday, June 15, 2022"/>
    <s v="Credit"/>
    <n v="134"/>
    <n v="2"/>
    <n v="1"/>
    <n v="134"/>
    <n v="2"/>
    <n v="1"/>
    <n v="2"/>
    <n v="2"/>
    <x v="165"/>
    <s v="Wonderful Pistachios - Variety"/>
    <s v="Food"/>
    <x v="1"/>
    <b v="1"/>
    <n v="2"/>
    <n v="1.3333333333333333"/>
    <s v="Wonderful Pistachios "/>
    <s v=" Variety"/>
    <m/>
    <x v="4"/>
    <s v=" June 15"/>
    <n v="2022"/>
  </r>
  <r>
    <s v="Processed"/>
    <s v="VJ300320692"/>
    <s v="EB Public Library"/>
    <s v="EB Public Library x1380"/>
    <s v="Snyder's of Hanover Pretzel Pieces - Cheddar"/>
    <s v="Food"/>
    <n v="15255256654"/>
    <s v="Wednesday, June 15, 2022"/>
    <s v="Credit"/>
    <n v="114"/>
    <n v="2"/>
    <n v="1"/>
    <n v="114"/>
    <n v="2"/>
    <n v="1"/>
    <n v="2"/>
    <n v="2"/>
    <x v="165"/>
    <s v="Snyder's of Hanover Pretzel Pieces - Cheddar"/>
    <s v="Food"/>
    <x v="1"/>
    <b v="1"/>
    <n v="2"/>
    <n v="1.3333333333333333"/>
    <s v="Snyder's of Hanover Pretzel Pieces "/>
    <s v=" Cheddar"/>
    <m/>
    <x v="4"/>
    <s v=" June 15"/>
    <n v="2022"/>
  </r>
  <r>
    <s v="Processed"/>
    <s v="VJ300320611"/>
    <s v="Brunswick Sq Mall"/>
    <s v="BSQ Mall x1366 - ATT"/>
    <s v="Kinder - Bueno - Crispy Creamy Chocolate"/>
    <s v="Food"/>
    <n v="15255401804"/>
    <s v="Wednesday, June 15, 2022"/>
    <s v="Credit"/>
    <n v="135"/>
    <n v="2"/>
    <n v="1"/>
    <n v="135"/>
    <n v="2"/>
    <n v="1"/>
    <n v="2"/>
    <n v="3.5"/>
    <x v="165"/>
    <s v="Kinder - Bueno - Crispy Creamy Chocolate"/>
    <s v="Food"/>
    <x v="1"/>
    <b v="1"/>
    <n v="2"/>
    <n v="1.3333333333333333"/>
    <s v="Kinder "/>
    <s v=" Bueno "/>
    <s v=" Crispy Creamy Chocolate"/>
    <x v="4"/>
    <s v=" June 15"/>
    <n v="2022"/>
  </r>
  <r>
    <s v="Processed"/>
    <s v="VJ300320611"/>
    <s v="Brunswick Sq Mall"/>
    <s v="BSQ Mall x1366 - ATT"/>
    <s v="Miss Vickie's Potato Chip - Lime &amp; Cracked Pe"/>
    <s v="Food"/>
    <n v="15255401804"/>
    <s v="Wednesday, June 15, 2022"/>
    <s v="Credit"/>
    <n v="110"/>
    <n v="1.5"/>
    <n v="1"/>
    <n v="110"/>
    <n v="1.5"/>
    <n v="1"/>
    <n v="1.5"/>
    <n v="3.5"/>
    <x v="165"/>
    <s v="Miss Vickie's Potato Chip - Lime &amp; Cracked Pe"/>
    <s v="Food"/>
    <x v="1"/>
    <b v="1"/>
    <n v="1.5"/>
    <n v="1"/>
    <s v="Miss Vickie's Potato Chip "/>
    <s v=" Lime &amp; Cracked Pe"/>
    <m/>
    <x v="4"/>
    <s v=" June 15"/>
    <n v="2022"/>
  </r>
  <r>
    <s v="Processed"/>
    <s v="VJ300320692"/>
    <s v="EB Public Library"/>
    <s v="EB Public Library x1380"/>
    <s v="Pop Corners - Kettle Corn"/>
    <s v="Food"/>
    <n v="15255534024"/>
    <s v="Wednesday, June 15, 2022"/>
    <s v="Cash"/>
    <n v="110"/>
    <n v="1.5"/>
    <n v="1"/>
    <n v="110"/>
    <n v="1.5"/>
    <n v="1"/>
    <n v="1.5"/>
    <n v="1.5"/>
    <x v="165"/>
    <s v="Pop Corners - Kettle Corn"/>
    <s v="Food"/>
    <x v="1"/>
    <b v="1"/>
    <n v="1.5"/>
    <n v="1"/>
    <s v="Pop Corners "/>
    <s v=" Kettle Corn"/>
    <m/>
    <x v="4"/>
    <s v=" June 15"/>
    <n v="2022"/>
  </r>
  <r>
    <s v="Processed"/>
    <s v="VJ300320686"/>
    <s v="Earle Asphalt"/>
    <s v="Earle Asphalt x1371"/>
    <s v="Robert Irvine's - Fit Crunch -  Chocolate Pea"/>
    <s v="Food"/>
    <n v="15255787029"/>
    <s v="Wednesday, June 15, 2022"/>
    <s v="Cash"/>
    <n v="132"/>
    <n v="2"/>
    <n v="1"/>
    <n v="132"/>
    <n v="2"/>
    <n v="1"/>
    <n v="2"/>
    <n v="2"/>
    <x v="165"/>
    <s v="Robert Irvine's - Fit Crunch -  Chocolate Pea"/>
    <s v="Food"/>
    <x v="1"/>
    <b v="1"/>
    <n v="2"/>
    <n v="1.3333333333333333"/>
    <s v="Robert Irvine's "/>
    <s v=" Fit Crunch "/>
    <s v="  Chocolate Pea"/>
    <x v="4"/>
    <s v=" June 15"/>
    <n v="2022"/>
  </r>
  <r>
    <s v="Processed"/>
    <s v="VJ300320686"/>
    <s v="Earle Asphalt"/>
    <s v="Earle Asphalt x1371"/>
    <s v="Robert Irvine's - Fit Crunch -  Chocolate Pea"/>
    <s v="Food"/>
    <n v="15255799399"/>
    <s v="Wednesday, June 15, 2022"/>
    <s v="Cash"/>
    <n v="132"/>
    <n v="2"/>
    <n v="1"/>
    <n v="132"/>
    <n v="2"/>
    <n v="1"/>
    <n v="2"/>
    <n v="2"/>
    <x v="165"/>
    <s v="Robert Irvine's - Fit Crunch -  Chocolate Pea"/>
    <s v="Food"/>
    <x v="1"/>
    <b v="1"/>
    <n v="2"/>
    <n v="1.3333333333333333"/>
    <s v="Robert Irvine's "/>
    <s v=" Fit Crunch "/>
    <s v="  Chocolate Pea"/>
    <x v="4"/>
    <s v=" June 15"/>
    <n v="2022"/>
  </r>
  <r>
    <s v="Processed"/>
    <s v="VJ300320609"/>
    <s v="GuttenPlans"/>
    <s v="GuttenPlans x1367"/>
    <s v="Red Bull - Original"/>
    <s v="Carbonated"/>
    <n v="15255966773"/>
    <s v="Wednesday, June 15, 2022"/>
    <s v="Cash"/>
    <n v="148"/>
    <n v="3.5"/>
    <n v="1"/>
    <n v="148"/>
    <n v="3.5"/>
    <n v="1"/>
    <n v="3.5"/>
    <n v="3.5"/>
    <x v="165"/>
    <s v="Red Bull - Original"/>
    <s v="Carbonated"/>
    <x v="0"/>
    <b v="1"/>
    <n v="3.5"/>
    <n v="2.3333333333333335"/>
    <s v="Red Bull "/>
    <s v=" Original"/>
    <m/>
    <x v="4"/>
    <s v=" June 15"/>
    <n v="2022"/>
  </r>
  <r>
    <s v="Processed"/>
    <s v="VJ300320609"/>
    <s v="GuttenPlans"/>
    <s v="GuttenPlans x1367"/>
    <s v="Coca Cola - Zero Sugar"/>
    <s v="Carbonated"/>
    <n v="15255967211"/>
    <s v="Wednesday, June 15, 2022"/>
    <s v="Cash"/>
    <n v="141"/>
    <n v="1.5"/>
    <n v="1"/>
    <n v="141"/>
    <n v="1.5"/>
    <n v="1"/>
    <n v="1.5"/>
    <n v="1.5"/>
    <x v="165"/>
    <s v="Coca Cola - Zero Sugar"/>
    <s v="Carbonated"/>
    <x v="0"/>
    <b v="1"/>
    <n v="1.5"/>
    <n v="1"/>
    <s v="Coca Cola "/>
    <s v=" Zero Sugar"/>
    <m/>
    <x v="4"/>
    <s v=" June 15"/>
    <n v="2022"/>
  </r>
  <r>
    <s v="Processed"/>
    <s v="VJ300320692"/>
    <s v="EB Public Library"/>
    <s v="EB Public Library x1380"/>
    <s v="Goldfish Baked - Cheddar"/>
    <s v="Food"/>
    <n v="15256336500"/>
    <s v="Wednesday, June 15, 2022"/>
    <s v="Credit"/>
    <n v="122"/>
    <n v="1.25"/>
    <n v="1"/>
    <n v="122"/>
    <n v="1.25"/>
    <n v="1"/>
    <n v="1.25"/>
    <n v="1.25"/>
    <x v="165"/>
    <s v="Goldfish Baked - Cheddar"/>
    <s v="Food"/>
    <x v="1"/>
    <b v="1"/>
    <n v="1.25"/>
    <n v="0.83333333333333337"/>
    <s v="Goldfish Baked "/>
    <s v=" Cheddar"/>
    <m/>
    <x v="4"/>
    <s v=" June 15"/>
    <n v="2022"/>
  </r>
  <r>
    <s v="Processed"/>
    <s v="VJ300320692"/>
    <s v="EB Public Library"/>
    <s v="EB Public Library x1380"/>
    <s v="CheezIt - Original"/>
    <s v="Food"/>
    <n v="15256340152"/>
    <s v="Wednesday, June 15, 2022"/>
    <s v="Credit"/>
    <n v="124"/>
    <n v="1.25"/>
    <n v="1"/>
    <n v="124"/>
    <n v="1.25"/>
    <n v="1"/>
    <n v="1.25"/>
    <n v="1.25"/>
    <x v="165"/>
    <s v="CheezIt - Original"/>
    <s v="Food"/>
    <x v="1"/>
    <b v="1"/>
    <n v="1.25"/>
    <n v="0.83333333333333337"/>
    <s v="CheezIt "/>
    <s v=" Original"/>
    <m/>
    <x v="4"/>
    <s v=" June 15"/>
    <n v="2022"/>
  </r>
  <r>
    <s v="Processed"/>
    <s v="VJ300320609"/>
    <s v="GuttenPlans"/>
    <s v="GuttenPlans x1367"/>
    <s v="Coca Cola - Zero Sugar"/>
    <s v="Carbonated"/>
    <n v="15256440200"/>
    <s v="Wednesday, June 15, 2022"/>
    <s v="Cash"/>
    <n v="142"/>
    <n v="1.5"/>
    <n v="1"/>
    <n v="142"/>
    <n v="1.5"/>
    <n v="1"/>
    <n v="1.5"/>
    <n v="1.5"/>
    <x v="165"/>
    <s v="Coca Cola - Zero Sugar"/>
    <s v="Carbonated"/>
    <x v="0"/>
    <b v="1"/>
    <n v="1.5"/>
    <n v="1"/>
    <s v="Coca Cola "/>
    <s v=" Zero Sugar"/>
    <m/>
    <x v="4"/>
    <s v=" June 15"/>
    <n v="2022"/>
  </r>
  <r>
    <s v="Processed"/>
    <s v="VJ300320609"/>
    <s v="GuttenPlans"/>
    <s v="GuttenPlans x1367"/>
    <s v="Cheetos Flaming Hot Limon Crunchy"/>
    <s v="Food"/>
    <n v="15256513358"/>
    <s v="Wednesday, June 15, 2022"/>
    <s v="Cash"/>
    <n v="112"/>
    <n v="2"/>
    <n v="1"/>
    <n v="112"/>
    <n v="2"/>
    <n v="1"/>
    <n v="2"/>
    <n v="2"/>
    <x v="165"/>
    <s v="Cheetos Flaming Hot Limon Crunchy"/>
    <s v="Food"/>
    <x v="1"/>
    <b v="1"/>
    <n v="2"/>
    <n v="1.3333333333333333"/>
    <s v="Cheetos Flaming Hot Limon Crunchy"/>
    <m/>
    <m/>
    <x v="4"/>
    <s v=" June 15"/>
    <n v="2022"/>
  </r>
  <r>
    <s v="Processed"/>
    <s v="VJ300320692"/>
    <s v="EB Public Library"/>
    <s v="EB Public Library x1380"/>
    <s v="Starbucks Refresher - Real Coconut Water"/>
    <s v="Carbonated"/>
    <n v="15256618088"/>
    <s v="Wednesday, June 15, 2022"/>
    <s v="Cash"/>
    <n v="148"/>
    <n v="3"/>
    <n v="1"/>
    <n v="148"/>
    <n v="3"/>
    <n v="1"/>
    <n v="3"/>
    <n v="3"/>
    <x v="165"/>
    <s v="Starbucks Refresher - Real Coconut Water"/>
    <s v="Carbonated"/>
    <x v="0"/>
    <b v="1"/>
    <n v="3"/>
    <n v="2"/>
    <s v="Starbucks Refresher "/>
    <s v=" Real Coconut Water"/>
    <m/>
    <x v="4"/>
    <s v=" June 15"/>
    <n v="2022"/>
  </r>
  <r>
    <s v="Processed"/>
    <s v="VJ300320692"/>
    <s v="EB Public Library"/>
    <s v="EB Public Library x1380"/>
    <s v="Oreo Single Server 6 ct"/>
    <s v="Food"/>
    <n v="15256627316"/>
    <s v="Wednesday, June 15, 2022"/>
    <s v="Cash"/>
    <n v="138"/>
    <n v="2"/>
    <n v="1"/>
    <n v="138"/>
    <n v="2"/>
    <n v="1"/>
    <n v="2"/>
    <n v="2"/>
    <x v="165"/>
    <s v="Oreo Single Server 6 ct"/>
    <s v="Food"/>
    <x v="1"/>
    <b v="1"/>
    <n v="2"/>
    <n v="1.3333333333333333"/>
    <s v="Oreo Single Server 6 ct"/>
    <m/>
    <m/>
    <x v="4"/>
    <s v=" June 15"/>
    <n v="2022"/>
  </r>
  <r>
    <s v="Processed"/>
    <s v="VJ300320692"/>
    <s v="EB Public Library"/>
    <s v="EB Public Library x1380"/>
    <s v="Oreo Single Server 6 ct"/>
    <s v="Food"/>
    <n v="15256819324"/>
    <s v="Wednesday, June 15, 2022"/>
    <s v="Credit"/>
    <n v="138"/>
    <n v="2"/>
    <n v="1"/>
    <n v="138"/>
    <n v="2"/>
    <n v="1"/>
    <n v="2"/>
    <n v="2"/>
    <x v="165"/>
    <s v="Oreo Single Server 6 ct"/>
    <s v="Food"/>
    <x v="1"/>
    <b v="1"/>
    <n v="2"/>
    <n v="1.3333333333333333"/>
    <s v="Oreo Single Server 6 ct"/>
    <m/>
    <m/>
    <x v="4"/>
    <s v=" June 15"/>
    <n v="2022"/>
  </r>
  <r>
    <s v="Processed"/>
    <s v="VJ300320692"/>
    <s v="EB Public Library"/>
    <s v="EB Public Library x1380"/>
    <s v="CheezIt - Go Paks"/>
    <s v="Food"/>
    <n v="15256822396"/>
    <s v="Wednesday, June 15, 2022"/>
    <s v="Credit"/>
    <n v="150"/>
    <n v="3"/>
    <n v="1"/>
    <n v="150"/>
    <n v="3"/>
    <n v="1"/>
    <n v="3"/>
    <n v="3"/>
    <x v="165"/>
    <s v="CheezIt - Go Paks"/>
    <s v="Food"/>
    <x v="1"/>
    <b v="1"/>
    <n v="3"/>
    <n v="2"/>
    <s v="CheezIt "/>
    <s v=" Go Paks"/>
    <m/>
    <x v="4"/>
    <s v=" June 15"/>
    <n v="2022"/>
  </r>
  <r>
    <s v="Processed"/>
    <s v="VJ300320692"/>
    <s v="EB Public Library"/>
    <s v="EB Public Library x1380"/>
    <s v="Oreo Single Server 6 ct"/>
    <s v="Food"/>
    <n v="15256825574"/>
    <s v="Wednesday, June 15, 2022"/>
    <s v="Credit"/>
    <n v="138"/>
    <n v="2"/>
    <n v="1"/>
    <n v="138"/>
    <n v="2"/>
    <n v="1"/>
    <n v="2"/>
    <n v="2"/>
    <x v="165"/>
    <s v="Oreo Single Server 6 ct"/>
    <s v="Food"/>
    <x v="1"/>
    <b v="1"/>
    <n v="2"/>
    <n v="1.3333333333333333"/>
    <s v="Oreo Single Server 6 ct"/>
    <m/>
    <m/>
    <x v="4"/>
    <s v=" June 15"/>
    <n v="2022"/>
  </r>
  <r>
    <s v="Processed"/>
    <s v="VJ300320692"/>
    <s v="EB Public Library"/>
    <s v="EB Public Library x1380"/>
    <s v="CheezIt - Original"/>
    <s v="Food"/>
    <n v="15256829791"/>
    <s v="Wednesday, June 15, 2022"/>
    <s v="Credit"/>
    <n v="124"/>
    <n v="1.25"/>
    <n v="1"/>
    <n v="124"/>
    <n v="1.25"/>
    <n v="1"/>
    <n v="1.25"/>
    <n v="1.25"/>
    <x v="165"/>
    <s v="CheezIt - Original"/>
    <s v="Food"/>
    <x v="1"/>
    <b v="1"/>
    <n v="1.25"/>
    <n v="0.83333333333333337"/>
    <s v="CheezIt "/>
    <s v=" Original"/>
    <m/>
    <x v="4"/>
    <s v=" June 15"/>
    <n v="2022"/>
  </r>
  <r>
    <s v="Processed"/>
    <s v="VJ300320692"/>
    <s v="EB Public Library"/>
    <s v="EB Public Library x1380"/>
    <s v="CheezIt - Original"/>
    <s v="Food"/>
    <n v="15256834025"/>
    <s v="Wednesday, June 15, 2022"/>
    <s v="Credit"/>
    <n v="124"/>
    <n v="1.25"/>
    <n v="1"/>
    <n v="124"/>
    <n v="1.25"/>
    <n v="1"/>
    <n v="1.25"/>
    <n v="1.25"/>
    <x v="165"/>
    <s v="CheezIt - Original"/>
    <s v="Food"/>
    <x v="1"/>
    <b v="1"/>
    <n v="1.25"/>
    <n v="0.83333333333333337"/>
    <s v="CheezIt "/>
    <s v=" Original"/>
    <m/>
    <x v="4"/>
    <s v=" June 15"/>
    <n v="2022"/>
  </r>
  <r>
    <s v="Processed"/>
    <s v="VJ300320692"/>
    <s v="EB Public Library"/>
    <s v="EB Public Library x1380"/>
    <s v="Oreo Single Server 6 ct"/>
    <s v="Food"/>
    <n v="15256836640"/>
    <s v="Wednesday, June 15, 2022"/>
    <s v="Credit"/>
    <n v="138"/>
    <n v="2"/>
    <n v="1"/>
    <n v="138"/>
    <n v="2"/>
    <n v="1"/>
    <n v="2"/>
    <n v="2"/>
    <x v="165"/>
    <s v="Oreo Single Server 6 ct"/>
    <s v="Food"/>
    <x v="1"/>
    <b v="1"/>
    <n v="2"/>
    <n v="1.3333333333333333"/>
    <s v="Oreo Single Server 6 ct"/>
    <m/>
    <m/>
    <x v="4"/>
    <s v=" June 15"/>
    <n v="2022"/>
  </r>
  <r>
    <s v="Processed"/>
    <s v="VJ300320692"/>
    <s v="EB Public Library"/>
    <s v="EB Public Library x1380"/>
    <s v="CheezIt - Double Cheese"/>
    <s v="Food"/>
    <n v="15256903824"/>
    <s v="Wednesday, June 15, 2022"/>
    <s v="Cash"/>
    <n v="123"/>
    <n v="1.25"/>
    <n v="1"/>
    <n v="123"/>
    <n v="1.25"/>
    <n v="1"/>
    <n v="1.25"/>
    <n v="1.25"/>
    <x v="165"/>
    <s v="CheezIt - Double Cheese"/>
    <s v="Food"/>
    <x v="1"/>
    <b v="1"/>
    <n v="1.25"/>
    <n v="0.83333333333333337"/>
    <s v="CheezIt "/>
    <s v=" Double Cheese"/>
    <m/>
    <x v="4"/>
    <s v=" June 15"/>
    <n v="2022"/>
  </r>
  <r>
    <s v="Processed"/>
    <s v="VJ300320692"/>
    <s v="EB Public Library"/>
    <s v="EB Public Library x1380"/>
    <s v="CheezIt - Double Cheese"/>
    <s v="Food"/>
    <n v="15256904775"/>
    <s v="Wednesday, June 15, 2022"/>
    <s v="Cash"/>
    <n v="123"/>
    <n v="1.25"/>
    <n v="1"/>
    <n v="123"/>
    <n v="1.25"/>
    <n v="1"/>
    <n v="1.25"/>
    <n v="1.25"/>
    <x v="165"/>
    <s v="CheezIt - Double Cheese"/>
    <s v="Food"/>
    <x v="1"/>
    <b v="1"/>
    <n v="1.25"/>
    <n v="0.83333333333333337"/>
    <s v="CheezIt "/>
    <s v=" Double Cheese"/>
    <m/>
    <x v="4"/>
    <s v=" June 15"/>
    <n v="2022"/>
  </r>
  <r>
    <s v="Processed"/>
    <s v="VJ300320692"/>
    <s v="EB Public Library"/>
    <s v="EB Public Library x1380"/>
    <s v="Goldfish Baked - Cheddar"/>
    <s v="Food"/>
    <n v="15256910085"/>
    <s v="Wednesday, June 15, 2022"/>
    <s v="Cash"/>
    <n v="122"/>
    <n v="1.25"/>
    <n v="1"/>
    <n v="122"/>
    <n v="1.25"/>
    <n v="1"/>
    <n v="1.25"/>
    <n v="1.25"/>
    <x v="165"/>
    <s v="Goldfish Baked - Cheddar"/>
    <s v="Food"/>
    <x v="1"/>
    <b v="1"/>
    <n v="1.25"/>
    <n v="0.83333333333333337"/>
    <s v="Goldfish Baked "/>
    <s v=" Cheddar"/>
    <m/>
    <x v="4"/>
    <s v=" June 15"/>
    <n v="2022"/>
  </r>
  <r>
    <s v="Processed"/>
    <s v="VJ300320609"/>
    <s v="GuttenPlans"/>
    <s v="GuttenPlans x1367"/>
    <s v="Coca Cola - Zero Sugar"/>
    <s v="Carbonated"/>
    <n v="15257006918"/>
    <s v="Wednesday, June 15, 2022"/>
    <s v="Cash"/>
    <n v="141"/>
    <n v="1.5"/>
    <n v="1"/>
    <n v="141"/>
    <n v="1.5"/>
    <n v="1"/>
    <n v="1.5"/>
    <n v="1.5"/>
    <x v="165"/>
    <s v="Coca Cola - Zero Sugar"/>
    <s v="Carbonated"/>
    <x v="0"/>
    <b v="1"/>
    <n v="1.5"/>
    <n v="1"/>
    <s v="Coca Cola "/>
    <s v=" Zero Sugar"/>
    <m/>
    <x v="4"/>
    <s v=" June 15"/>
    <n v="2022"/>
  </r>
  <r>
    <s v="Processed"/>
    <s v="VJ300320609"/>
    <s v="GuttenPlans"/>
    <s v="GuttenPlans x1367"/>
    <s v="Sunkist Soda - Orange"/>
    <s v="Carbonated"/>
    <n v="15257008522"/>
    <s v="Wednesday, June 15, 2022"/>
    <s v="Cash"/>
    <n v="140"/>
    <n v="1.5"/>
    <n v="1"/>
    <n v="140"/>
    <n v="1.5"/>
    <n v="1"/>
    <n v="1.5"/>
    <n v="1.5"/>
    <x v="165"/>
    <s v="Sunkist Soda - Orange"/>
    <s v="Carbonated"/>
    <x v="0"/>
    <b v="1"/>
    <n v="1.5"/>
    <n v="1"/>
    <s v="Sunkist Soda "/>
    <s v=" Orange"/>
    <m/>
    <x v="4"/>
    <s v=" June 15"/>
    <n v="2022"/>
  </r>
  <r>
    <s v="Processed"/>
    <s v="VJ300320609"/>
    <s v="GuttenPlans"/>
    <s v="GuttenPlans x1367"/>
    <s v="Sunkist Soda - Orange"/>
    <s v="Carbonated"/>
    <n v="15257021316"/>
    <s v="Wednesday, June 15, 2022"/>
    <s v="Cash"/>
    <n v="140"/>
    <n v="1.5"/>
    <n v="1"/>
    <n v="140"/>
    <n v="1.5"/>
    <n v="1"/>
    <n v="1.5"/>
    <n v="1.5"/>
    <x v="165"/>
    <s v="Sunkist Soda - Orange"/>
    <s v="Carbonated"/>
    <x v="0"/>
    <b v="1"/>
    <n v="1.5"/>
    <n v="1"/>
    <s v="Sunkist Soda "/>
    <s v=" Orange"/>
    <m/>
    <x v="4"/>
    <s v=" June 15"/>
    <n v="2022"/>
  </r>
  <r>
    <s v="Processed"/>
    <s v="VJ300320609"/>
    <s v="GuttenPlans"/>
    <s v="GuttenPlans x1367"/>
    <s v="Sunkist Soda - Orange"/>
    <s v="Carbonated"/>
    <n v="15257497629"/>
    <s v="Wednesday, June 15, 2022"/>
    <s v="Cash"/>
    <n v="140"/>
    <n v="1.5"/>
    <n v="1"/>
    <n v="140"/>
    <n v="1.5"/>
    <n v="1"/>
    <n v="1.5"/>
    <n v="1.5"/>
    <x v="165"/>
    <s v="Sunkist Soda - Orange"/>
    <s v="Carbonated"/>
    <x v="0"/>
    <b v="1"/>
    <n v="1.5"/>
    <n v="1"/>
    <s v="Sunkist Soda "/>
    <s v=" Orange"/>
    <m/>
    <x v="4"/>
    <s v=" June 15"/>
    <n v="2022"/>
  </r>
  <r>
    <s v="Processed"/>
    <s v="VJ300320609"/>
    <s v="GuttenPlans"/>
    <s v="GuttenPlans x1367"/>
    <s v="KitKat - Crisp Wafers"/>
    <s v="Food"/>
    <n v="15257572342"/>
    <s v="Wednesday, June 15, 2022"/>
    <s v="Cash"/>
    <n v="136"/>
    <n v="2.5"/>
    <n v="1"/>
    <n v="136"/>
    <n v="2.5"/>
    <n v="1"/>
    <n v="2.5"/>
    <n v="2.5"/>
    <x v="165"/>
    <s v="KitKat - Crisp Wafers"/>
    <s v="Food"/>
    <x v="1"/>
    <b v="1"/>
    <n v="2.5"/>
    <n v="1.6666666666666667"/>
    <s v="KitKat "/>
    <s v=" Crisp Wafers"/>
    <m/>
    <x v="4"/>
    <s v=" June 15"/>
    <n v="2022"/>
  </r>
  <r>
    <s v="Processed"/>
    <s v="VJ300320609"/>
    <s v="GuttenPlans"/>
    <s v="GuttenPlans x1367"/>
    <s v="Chesters Fries Flaming hot"/>
    <s v="Food"/>
    <n v="15257572598"/>
    <s v="Wednesday, June 15, 2022"/>
    <s v="Cash"/>
    <n v="111"/>
    <n v="1.5"/>
    <n v="1"/>
    <n v="111"/>
    <n v="1.5"/>
    <n v="1"/>
    <n v="1.5"/>
    <n v="1.5"/>
    <x v="165"/>
    <s v="Chesters Fries Flaming hot"/>
    <s v="Food"/>
    <x v="1"/>
    <b v="1"/>
    <n v="1.5"/>
    <n v="1"/>
    <s v="Chesters Fries Flaming hot"/>
    <m/>
    <m/>
    <x v="4"/>
    <s v=" June 15"/>
    <n v="2022"/>
  </r>
  <r>
    <s v="Processed"/>
    <s v="VJ300320609"/>
    <s v="GuttenPlans"/>
    <s v="GuttenPlans x1367"/>
    <s v="KitKat - Crisp Wafers"/>
    <s v="Food"/>
    <n v="15257572568"/>
    <s v="Wednesday, June 15, 2022"/>
    <s v="Cash"/>
    <n v="136"/>
    <n v="2.5"/>
    <n v="1"/>
    <n v="136"/>
    <n v="2.5"/>
    <n v="1"/>
    <n v="2.5"/>
    <n v="2.5"/>
    <x v="165"/>
    <s v="KitKat - Crisp Wafers"/>
    <s v="Food"/>
    <x v="1"/>
    <b v="1"/>
    <n v="2.5"/>
    <n v="1.6666666666666667"/>
    <s v="KitKat "/>
    <s v=" Crisp Wafers"/>
    <m/>
    <x v="4"/>
    <s v=" June 15"/>
    <n v="2022"/>
  </r>
  <r>
    <s v="Processed"/>
    <s v="VJ300320609"/>
    <s v="GuttenPlans"/>
    <s v="GuttenPlans x1367"/>
    <s v="Sunkist Soda - Orange"/>
    <s v="Carbonated"/>
    <n v="15257574840"/>
    <s v="Wednesday, June 15, 2022"/>
    <s v="Cash"/>
    <n v="140"/>
    <n v="1.5"/>
    <n v="1"/>
    <n v="140"/>
    <n v="1.5"/>
    <n v="1"/>
    <n v="1.5"/>
    <n v="1.5"/>
    <x v="165"/>
    <s v="Sunkist Soda - Orange"/>
    <s v="Carbonated"/>
    <x v="0"/>
    <b v="1"/>
    <n v="1.5"/>
    <n v="1"/>
    <s v="Sunkist Soda "/>
    <s v=" Orange"/>
    <m/>
    <x v="4"/>
    <s v=" June 15"/>
    <n v="2022"/>
  </r>
  <r>
    <s v="Processed"/>
    <s v="VJ300320609"/>
    <s v="GuttenPlans"/>
    <s v="GuttenPlans x1367"/>
    <s v="Sunkist Soda - Orange"/>
    <s v="Carbonated"/>
    <n v="15257984306"/>
    <s v="Thursday, June 16, 2022"/>
    <s v="Cash"/>
    <n v="140"/>
    <n v="1.5"/>
    <n v="1"/>
    <n v="140"/>
    <n v="1.5"/>
    <n v="1"/>
    <n v="1.5"/>
    <n v="1.5"/>
    <x v="165"/>
    <s v="Sunkist Soda - Orange"/>
    <s v="Carbonated"/>
    <x v="0"/>
    <b v="1"/>
    <n v="1.5"/>
    <n v="1"/>
    <s v="Sunkist Soda "/>
    <s v=" Orange"/>
    <m/>
    <x v="5"/>
    <s v=" June 16"/>
    <n v="2022"/>
  </r>
  <r>
    <s v="Processed"/>
    <s v="VJ300320609"/>
    <s v="GuttenPlans"/>
    <s v="GuttenPlans x1367"/>
    <s v="Monster Energy Original"/>
    <s v="Carbonated"/>
    <n v="15258216686"/>
    <s v="Thursday, June 16, 2022"/>
    <s v="Cash"/>
    <n v="144"/>
    <n v="3"/>
    <n v="1"/>
    <n v="144"/>
    <n v="3"/>
    <n v="1"/>
    <n v="3"/>
    <n v="3"/>
    <x v="166"/>
    <s v="Monster Energy Original"/>
    <s v="Carbonated"/>
    <x v="0"/>
    <b v="1"/>
    <n v="3"/>
    <n v="2"/>
    <s v="Monster Energy Original"/>
    <m/>
    <m/>
    <x v="5"/>
    <s v=" June 16"/>
    <n v="2022"/>
  </r>
  <r>
    <s v="Processed"/>
    <s v="VJ300320609"/>
    <s v="GuttenPlans"/>
    <s v="GuttenPlans x1367"/>
    <s v="Sunkist Soda - Orange"/>
    <s v="Carbonated"/>
    <n v="15258609217"/>
    <s v="Thursday, June 16, 2022"/>
    <s v="Credit"/>
    <n v="140"/>
    <n v="1.5"/>
    <n v="1"/>
    <n v="140"/>
    <n v="1.5"/>
    <n v="1"/>
    <n v="1.5"/>
    <n v="1.5"/>
    <x v="166"/>
    <s v="Sunkist Soda - Orange"/>
    <s v="Carbonated"/>
    <x v="0"/>
    <b v="1"/>
    <n v="1.5"/>
    <n v="1"/>
    <s v="Sunkist Soda "/>
    <s v=" Orange"/>
    <m/>
    <x v="5"/>
    <s v=" June 16"/>
    <n v="2022"/>
  </r>
  <r>
    <s v="Processed"/>
    <s v="VJ300320692"/>
    <s v="EB Public Library"/>
    <s v="EB Public Library x1380"/>
    <s v="Starbucks Refresher - Real Coconut Water"/>
    <s v="Carbonated"/>
    <n v="15258825371"/>
    <s v="Thursday, June 16, 2022"/>
    <s v="Credit"/>
    <n v="148"/>
    <n v="3"/>
    <n v="1"/>
    <n v="148"/>
    <n v="3"/>
    <n v="1"/>
    <n v="3"/>
    <n v="3"/>
    <x v="166"/>
    <s v="Starbucks Refresher - Real Coconut Water"/>
    <s v="Carbonated"/>
    <x v="0"/>
    <b v="1"/>
    <n v="3"/>
    <n v="2"/>
    <s v="Starbucks Refresher "/>
    <s v=" Real Coconut Water"/>
    <m/>
    <x v="5"/>
    <s v=" June 16"/>
    <n v="2022"/>
  </r>
  <r>
    <s v="Processed"/>
    <s v="VJ300320692"/>
    <s v="EB Public Library"/>
    <s v="EB Public Library x1380"/>
    <s v="Starbucks Refresher - Real Coconut Water"/>
    <s v="Carbonated"/>
    <n v="15259033739"/>
    <s v="Thursday, June 16, 2022"/>
    <s v="Cash"/>
    <n v="148"/>
    <n v="3"/>
    <n v="1"/>
    <n v="148"/>
    <n v="3"/>
    <n v="1"/>
    <n v="3"/>
    <n v="3"/>
    <x v="166"/>
    <s v="Starbucks Refresher - Real Coconut Water"/>
    <s v="Carbonated"/>
    <x v="0"/>
    <b v="1"/>
    <n v="3"/>
    <n v="2"/>
    <s v="Starbucks Refresher "/>
    <s v=" Real Coconut Water"/>
    <m/>
    <x v="5"/>
    <s v=" June 16"/>
    <n v="2022"/>
  </r>
  <r>
    <s v="Processed"/>
    <s v="VJ300320686"/>
    <s v="Earle Asphalt"/>
    <s v="Earle Asphalt x1371"/>
    <s v="SunChips Multigrain - Harvest Cheddar"/>
    <s v="Food"/>
    <n v="15259182590"/>
    <s v="Thursday, June 16, 2022"/>
    <s v="Cash"/>
    <n v="110"/>
    <n v="1.5"/>
    <n v="1"/>
    <n v="110"/>
    <n v="1.5"/>
    <n v="1"/>
    <n v="1.5"/>
    <n v="1.5"/>
    <x v="166"/>
    <s v="SunChips Multigrain - Harvest Cheddar"/>
    <s v="Food"/>
    <x v="1"/>
    <b v="1"/>
    <n v="1.5"/>
    <n v="1"/>
    <s v="SunChips Multigrain "/>
    <s v=" Harvest Cheddar"/>
    <m/>
    <x v="5"/>
    <s v=" June 16"/>
    <n v="2022"/>
  </r>
  <r>
    <s v="Processed"/>
    <s v="VJ300320692"/>
    <s v="EB Public Library"/>
    <s v="EB Public Library x1380"/>
    <s v="Coca Cola - Zero Sugar"/>
    <s v="Carbonated"/>
    <n v="15259360868"/>
    <s v="Thursday, June 16, 2022"/>
    <s v="Credit"/>
    <n v="142"/>
    <n v="1.5"/>
    <n v="1"/>
    <n v="142"/>
    <n v="1.5"/>
    <n v="1"/>
    <n v="1.5"/>
    <n v="1.5"/>
    <x v="166"/>
    <s v="Coca Cola - Zero Sugar"/>
    <s v="Carbonated"/>
    <x v="0"/>
    <b v="1"/>
    <n v="1.5"/>
    <n v="1"/>
    <s v="Coca Cola "/>
    <s v=" Zero Sugar"/>
    <m/>
    <x v="5"/>
    <s v=" June 16"/>
    <n v="2022"/>
  </r>
  <r>
    <s v="Processed"/>
    <s v="VJ300320692"/>
    <s v="EB Public Library"/>
    <s v="EB Public Library x1380"/>
    <s v="Coca Cola - Zero Sugar"/>
    <s v="Carbonated"/>
    <n v="15259890851"/>
    <s v="Thursday, June 16, 2022"/>
    <s v="Credit"/>
    <n v="142"/>
    <n v="1.5"/>
    <n v="1"/>
    <n v="142"/>
    <n v="1.5"/>
    <n v="1"/>
    <n v="1.5"/>
    <n v="1.5"/>
    <x v="166"/>
    <s v="Coca Cola - Zero Sugar"/>
    <s v="Carbonated"/>
    <x v="0"/>
    <b v="1"/>
    <n v="1.5"/>
    <n v="1"/>
    <s v="Coca Cola "/>
    <s v=" Zero Sugar"/>
    <m/>
    <x v="5"/>
    <s v=" June 16"/>
    <n v="2022"/>
  </r>
  <r>
    <s v="Processed"/>
    <s v="VJ300320692"/>
    <s v="EB Public Library"/>
    <s v="EB Public Library x1380"/>
    <s v="Autumns Granola Bar - Cinnamon Almond"/>
    <s v="Food"/>
    <n v="15260218300"/>
    <s v="Thursday, June 16, 2022"/>
    <s v="Credit"/>
    <n v="130"/>
    <n v="2"/>
    <n v="1"/>
    <n v="130"/>
    <n v="2"/>
    <n v="1"/>
    <n v="2"/>
    <n v="2"/>
    <x v="166"/>
    <s v="Autumns Granola Bar - Cinnamon Almond"/>
    <s v="Food"/>
    <x v="1"/>
    <b v="1"/>
    <n v="2"/>
    <n v="1.3333333333333333"/>
    <s v="Autumns Granola Bar "/>
    <s v=" Cinnamon Almond"/>
    <m/>
    <x v="5"/>
    <s v=" June 16"/>
    <n v="2022"/>
  </r>
  <r>
    <s v="Processed"/>
    <s v="VJ300320686"/>
    <s v="Earle Asphalt"/>
    <s v="Earle Asphalt x1371"/>
    <s v="Miss Vickie's Potato Chip - Jalapeno"/>
    <s v="Food"/>
    <n v="15260195032"/>
    <s v="Thursday, June 16, 2022"/>
    <s v="Cash"/>
    <n v="113"/>
    <n v="1.5"/>
    <n v="1"/>
    <n v="113"/>
    <n v="1.5"/>
    <n v="1"/>
    <n v="1.5"/>
    <n v="1.5"/>
    <x v="166"/>
    <s v="Miss Vickie's Potato Chip - Jalapeno"/>
    <s v="Food"/>
    <x v="1"/>
    <b v="1"/>
    <n v="1.5"/>
    <n v="1"/>
    <s v="Miss Vickie's Potato Chip "/>
    <s v=" Jalapeno"/>
    <m/>
    <x v="5"/>
    <s v=" June 16"/>
    <n v="2022"/>
  </r>
  <r>
    <s v="Processed"/>
    <s v="VJ300320609"/>
    <s v="GuttenPlans"/>
    <s v="GuttenPlans x1367"/>
    <s v="KitKat - Crisp Wafers"/>
    <s v="Food"/>
    <n v="15261090230"/>
    <s v="Thursday, June 16, 2022"/>
    <s v="Credit"/>
    <n v="136"/>
    <n v="2.5"/>
    <n v="1"/>
    <n v="136"/>
    <n v="2.5"/>
    <n v="1"/>
    <n v="2.5"/>
    <n v="2.5"/>
    <x v="166"/>
    <s v="KitKat - Crisp Wafers"/>
    <s v="Food"/>
    <x v="1"/>
    <b v="1"/>
    <n v="2.5"/>
    <n v="1.6666666666666667"/>
    <s v="KitKat "/>
    <s v=" Crisp Wafers"/>
    <m/>
    <x v="5"/>
    <s v=" June 16"/>
    <n v="2022"/>
  </r>
  <r>
    <s v="Processed"/>
    <s v="VJ300320686"/>
    <s v="Earle Asphalt"/>
    <s v="Earle Asphalt x1371"/>
    <s v="Wonderful Pistachios - Variety"/>
    <s v="Food"/>
    <n v="15261094479"/>
    <s v="Thursday, June 16, 2022"/>
    <s v="Cash"/>
    <n v="138"/>
    <n v="2"/>
    <n v="1"/>
    <n v="138"/>
    <n v="2"/>
    <n v="1"/>
    <n v="2"/>
    <n v="2"/>
    <x v="166"/>
    <s v="Wonderful Pistachios - Variety"/>
    <s v="Food"/>
    <x v="1"/>
    <b v="1"/>
    <n v="2"/>
    <n v="1.3333333333333333"/>
    <s v="Wonderful Pistachios "/>
    <s v=" Variety"/>
    <m/>
    <x v="5"/>
    <s v=" June 16"/>
    <n v="2022"/>
  </r>
  <r>
    <s v="Processed"/>
    <s v="VJ300320686"/>
    <s v="Earle Asphalt"/>
    <s v="Earle Asphalt x1371"/>
    <s v="Wonderful Pistachios - Variety"/>
    <s v="Food"/>
    <n v="15261101052"/>
    <s v="Thursday, June 16, 2022"/>
    <s v="Cash"/>
    <n v="138"/>
    <n v="2"/>
    <n v="1"/>
    <n v="138"/>
    <n v="2"/>
    <n v="1"/>
    <n v="2"/>
    <n v="2"/>
    <x v="166"/>
    <s v="Wonderful Pistachios - Variety"/>
    <s v="Food"/>
    <x v="1"/>
    <b v="1"/>
    <n v="2"/>
    <n v="1.3333333333333333"/>
    <s v="Wonderful Pistachios "/>
    <s v=" Variety"/>
    <m/>
    <x v="5"/>
    <s v=" June 16"/>
    <n v="2022"/>
  </r>
  <r>
    <s v="Processed"/>
    <s v="VJ300320692"/>
    <s v="EB Public Library"/>
    <s v="EB Public Library x1380"/>
    <s v="Poland Springs Water"/>
    <s v="Water"/>
    <n v="15261107711"/>
    <s v="Thursday, June 16, 2022"/>
    <s v="Cash"/>
    <n v="144"/>
    <n v="1.5"/>
    <n v="1"/>
    <n v="144"/>
    <n v="1.5"/>
    <n v="1"/>
    <n v="1.5"/>
    <n v="1.5"/>
    <x v="166"/>
    <s v="Poland Springs Water"/>
    <s v="Water"/>
    <x v="3"/>
    <b v="1"/>
    <n v="1.5"/>
    <n v="1"/>
    <s v="Poland Springs Water"/>
    <m/>
    <m/>
    <x v="5"/>
    <s v=" June 16"/>
    <n v="2022"/>
  </r>
  <r>
    <s v="Processed"/>
    <s v="VJ300320692"/>
    <s v="EB Public Library"/>
    <s v="EB Public Library x1380"/>
    <s v="Poland Springs Water"/>
    <s v="Water"/>
    <n v="15261200097"/>
    <s v="Thursday, June 16, 2022"/>
    <s v="Cash"/>
    <n v="144"/>
    <n v="1.5"/>
    <n v="1"/>
    <n v="144"/>
    <n v="1.5"/>
    <n v="1"/>
    <n v="1.5"/>
    <n v="1.5"/>
    <x v="166"/>
    <s v="Poland Springs Water"/>
    <s v="Water"/>
    <x v="3"/>
    <b v="1"/>
    <n v="1.5"/>
    <n v="1"/>
    <s v="Poland Springs Water"/>
    <m/>
    <m/>
    <x v="5"/>
    <s v=" June 16"/>
    <n v="2022"/>
  </r>
  <r>
    <s v="Processed"/>
    <s v="VJ300320686"/>
    <s v="Earle Asphalt"/>
    <s v="Earle Asphalt x1371"/>
    <s v="KitKat - Crisp Wafers"/>
    <s v="Food"/>
    <n v="15261202810"/>
    <s v="Thursday, June 16, 2022"/>
    <s v="Cash"/>
    <n v="136"/>
    <n v="1.75"/>
    <n v="1"/>
    <n v="136"/>
    <n v="1.75"/>
    <n v="1"/>
    <n v="1.75"/>
    <n v="1.75"/>
    <x v="166"/>
    <s v="KitKat - Crisp Wafers"/>
    <s v="Food"/>
    <x v="1"/>
    <b v="1"/>
    <n v="1.75"/>
    <n v="1.1666666666666667"/>
    <s v="KitKat "/>
    <s v=" Crisp Wafers"/>
    <m/>
    <x v="5"/>
    <s v=" June 16"/>
    <n v="2022"/>
  </r>
  <r>
    <s v="Processed"/>
    <s v="VJ300320692"/>
    <s v="EB Public Library"/>
    <s v="EB Public Library x1380"/>
    <s v="V8 Vegetable Juice - Original"/>
    <s v="Non Carbonated"/>
    <n v="15261306598"/>
    <s v="Thursday, June 16, 2022"/>
    <s v="Credit"/>
    <n v="141"/>
    <n v="2"/>
    <n v="1"/>
    <n v="141"/>
    <n v="2"/>
    <n v="1"/>
    <n v="2"/>
    <n v="2"/>
    <x v="166"/>
    <s v="V8 Vegetable Juice - Original"/>
    <s v="Non Carbonated"/>
    <x v="2"/>
    <b v="1"/>
    <n v="2"/>
    <n v="1.3333333333333333"/>
    <s v="V8 Vegetable Juice "/>
    <s v=" Original"/>
    <m/>
    <x v="5"/>
    <s v=" June 16"/>
    <n v="2022"/>
  </r>
  <r>
    <s v="Processed"/>
    <s v="VJ300320692"/>
    <s v="EB Public Library"/>
    <s v="EB Public Library x1380"/>
    <s v="Autumns Granola Bar - Cinnamon Almond"/>
    <s v="Food"/>
    <n v="15261415153"/>
    <s v="Thursday, June 16, 2022"/>
    <s v="Credit"/>
    <n v="130"/>
    <n v="2"/>
    <n v="1"/>
    <n v="130"/>
    <n v="2"/>
    <n v="1"/>
    <n v="2"/>
    <n v="2"/>
    <x v="166"/>
    <s v="Autumns Granola Bar - Cinnamon Almond"/>
    <s v="Food"/>
    <x v="1"/>
    <b v="1"/>
    <n v="2"/>
    <n v="1.3333333333333333"/>
    <s v="Autumns Granola Bar "/>
    <s v=" Cinnamon Almond"/>
    <m/>
    <x v="5"/>
    <s v=" June 16"/>
    <n v="2022"/>
  </r>
  <r>
    <s v="Processed"/>
    <s v="VJ300320692"/>
    <s v="EB Public Library"/>
    <s v="EB Public Library x1380"/>
    <s v="Robert Irvine's - Fit Crunch -  Chocolate Pea"/>
    <s v="Food"/>
    <n v="15261446063"/>
    <s v="Thursday, June 16, 2022"/>
    <s v="Cash"/>
    <n v="131"/>
    <n v="2"/>
    <n v="1"/>
    <n v="131"/>
    <n v="2"/>
    <n v="1"/>
    <n v="2"/>
    <n v="2"/>
    <x v="166"/>
    <s v="Robert Irvine's - Fit Crunch -  Chocolate Pea"/>
    <s v="Food"/>
    <x v="1"/>
    <b v="1"/>
    <n v="2"/>
    <n v="1.3333333333333333"/>
    <s v="Robert Irvine's "/>
    <s v=" Fit Crunch "/>
    <s v="  Chocolate Pea"/>
    <x v="5"/>
    <s v=" June 16"/>
    <n v="2022"/>
  </r>
  <r>
    <s v="Processed"/>
    <s v="VJ300320692"/>
    <s v="EB Public Library"/>
    <s v="EB Public Library x1380"/>
    <s v="Goldfish Baked - Cheddar"/>
    <s v="Food"/>
    <n v="15261613275"/>
    <s v="Thursday, June 16, 2022"/>
    <s v="Cash"/>
    <n v="122"/>
    <n v="1.25"/>
    <n v="1"/>
    <n v="122"/>
    <n v="1.25"/>
    <n v="1"/>
    <n v="1.25"/>
    <n v="1.25"/>
    <x v="166"/>
    <s v="Goldfish Baked - Cheddar"/>
    <s v="Food"/>
    <x v="1"/>
    <b v="1"/>
    <n v="1.25"/>
    <n v="0.83333333333333337"/>
    <s v="Goldfish Baked "/>
    <s v=" Cheddar"/>
    <m/>
    <x v="5"/>
    <s v=" June 16"/>
    <n v="2022"/>
  </r>
  <r>
    <s v="Processed"/>
    <s v="VJ300320692"/>
    <s v="EB Public Library"/>
    <s v="EB Public Library x1380"/>
    <s v="CheezIt - Double Cheese"/>
    <s v="Food"/>
    <n v="15261622403"/>
    <s v="Thursday, June 16, 2022"/>
    <s v="Cash"/>
    <n v="123"/>
    <n v="1.25"/>
    <n v="1"/>
    <n v="123"/>
    <n v="1.25"/>
    <n v="1"/>
    <n v="1.25"/>
    <n v="1.25"/>
    <x v="166"/>
    <s v="CheezIt - Double Cheese"/>
    <s v="Food"/>
    <x v="1"/>
    <b v="1"/>
    <n v="1.25"/>
    <n v="0.83333333333333337"/>
    <s v="CheezIt "/>
    <s v=" Double Cheese"/>
    <m/>
    <x v="5"/>
    <s v=" June 16"/>
    <n v="2022"/>
  </r>
  <r>
    <s v="Processed"/>
    <s v="VJ300320611"/>
    <s v="Brunswick Sq Mall"/>
    <s v="BSQ Mall x1366 - ATT"/>
    <s v="Canada Dry - Ginger Ale &amp; Lemonde"/>
    <m/>
    <n v="15261797756"/>
    <s v="Thursday, June 16, 2022"/>
    <s v="Cash"/>
    <n v="141"/>
    <n v="2"/>
    <n v="1"/>
    <n v="141"/>
    <n v="2"/>
    <n v="1"/>
    <n v="2"/>
    <n v="2"/>
    <x v="166"/>
    <s v="Canada Dry - Ginger Ale &amp; Lemonde"/>
    <s v="Cell is Blank - Dis-regard"/>
    <x v="0"/>
    <b v="1"/>
    <n v="2"/>
    <n v="1.3333333333333333"/>
    <s v="Canada Dry "/>
    <s v=" Ginger Ale &amp; Lemonde"/>
    <m/>
    <x v="5"/>
    <s v=" June 16"/>
    <n v="2022"/>
  </r>
  <r>
    <s v="Processed"/>
    <s v="VJ300205292"/>
    <s v="Brunswick Sq Mall"/>
    <s v="BSQ Mall x1364 - Zales"/>
    <s v="Coca Cola - Zero Sugar"/>
    <s v="Carbonated"/>
    <n v="15262005311"/>
    <s v="Thursday, June 16, 2022"/>
    <s v="Credit"/>
    <n v="140"/>
    <n v="1.5"/>
    <n v="1"/>
    <n v="140"/>
    <n v="1.5"/>
    <n v="1"/>
    <n v="1.5"/>
    <n v="1.5"/>
    <x v="166"/>
    <s v="Coca Cola - Zero Sugar"/>
    <s v="Carbonated"/>
    <x v="0"/>
    <b v="1"/>
    <n v="1.5"/>
    <n v="1"/>
    <s v="Coca Cola "/>
    <s v=" Zero Sugar"/>
    <m/>
    <x v="5"/>
    <s v=" June 16"/>
    <n v="2022"/>
  </r>
  <r>
    <s v="Processed"/>
    <s v="VJ300320609"/>
    <s v="GuttenPlans"/>
    <s v="GuttenPlans x1367"/>
    <s v="Cheetos Flaming Hot Limon Crunchy"/>
    <s v="Food"/>
    <n v="15262133938"/>
    <s v="Thursday, June 16, 2022"/>
    <s v="Cash"/>
    <n v="112"/>
    <n v="2"/>
    <n v="1"/>
    <n v="112"/>
    <n v="2"/>
    <n v="1"/>
    <n v="2"/>
    <n v="2"/>
    <x v="166"/>
    <s v="Cheetos Flaming Hot Limon Crunchy"/>
    <s v="Food"/>
    <x v="1"/>
    <b v="1"/>
    <n v="2"/>
    <n v="1.3333333333333333"/>
    <s v="Cheetos Flaming Hot Limon Crunchy"/>
    <m/>
    <m/>
    <x v="5"/>
    <s v=" June 16"/>
    <n v="2022"/>
  </r>
  <r>
    <s v="Processed"/>
    <s v="VJ300320609"/>
    <s v="GuttenPlans"/>
    <s v="GuttenPlans x1367"/>
    <s v="Snapple Tea - Raspberry"/>
    <s v="Non Carbonated"/>
    <n v="15262134210"/>
    <s v="Thursday, June 16, 2022"/>
    <s v="Cash"/>
    <n v="147"/>
    <n v="2.5"/>
    <n v="1"/>
    <n v="147"/>
    <n v="2.5"/>
    <n v="1"/>
    <n v="2.5"/>
    <n v="2.5"/>
    <x v="166"/>
    <s v="Snapple Tea - Raspberry"/>
    <s v="Non Carbonated"/>
    <x v="2"/>
    <b v="1"/>
    <n v="2.5"/>
    <n v="1.6666666666666667"/>
    <s v="Snapple Tea "/>
    <s v=" Raspberry"/>
    <m/>
    <x v="5"/>
    <s v=" June 16"/>
    <n v="2022"/>
  </r>
  <r>
    <s v="Processed"/>
    <s v="VJ300205292"/>
    <s v="Brunswick Sq Mall"/>
    <s v="BSQ Mall x1364 - Zales"/>
    <s v="Oreo Mini"/>
    <s v="Food"/>
    <n v="15262239952"/>
    <s v="Thursday, June 16, 2022"/>
    <s v="Credit"/>
    <n v="121"/>
    <n v="1.5"/>
    <n v="1"/>
    <n v="121"/>
    <n v="1.5"/>
    <n v="1"/>
    <n v="1.5"/>
    <n v="1.5"/>
    <x v="166"/>
    <s v="Oreo Mini"/>
    <s v="Food"/>
    <x v="1"/>
    <b v="1"/>
    <n v="1.5"/>
    <n v="1"/>
    <s v="Oreo Mini"/>
    <m/>
    <m/>
    <x v="5"/>
    <s v=" June 16"/>
    <n v="2022"/>
  </r>
  <r>
    <s v="Processed"/>
    <s v="VJ300320692"/>
    <s v="EB Public Library"/>
    <s v="EB Public Library x1380"/>
    <s v="Pop Corners - Sea Salt"/>
    <s v="Food"/>
    <n v="15262366062"/>
    <s v="Thursday, June 16, 2022"/>
    <s v="Cash"/>
    <n v="111"/>
    <n v="1.5"/>
    <n v="1"/>
    <n v="111"/>
    <n v="1.5"/>
    <n v="1"/>
    <n v="1.5"/>
    <n v="1.5"/>
    <x v="166"/>
    <s v="Pop Corners - Sea Salt"/>
    <s v="Food"/>
    <x v="1"/>
    <b v="1"/>
    <n v="1.5"/>
    <n v="1"/>
    <s v="Pop Corners "/>
    <s v=" Sea Salt"/>
    <m/>
    <x v="5"/>
    <s v=" June 16"/>
    <n v="2022"/>
  </r>
  <r>
    <s v="Processed"/>
    <s v="VJ300320692"/>
    <s v="EB Public Library"/>
    <s v="EB Public Library x1380"/>
    <s v="Pop Corners - Sea Salt"/>
    <s v="Food"/>
    <n v="15262388489"/>
    <s v="Thursday, June 16, 2022"/>
    <s v="Cash"/>
    <n v="111"/>
    <n v="1.5"/>
    <n v="1"/>
    <n v="111"/>
    <n v="1.5"/>
    <n v="1"/>
    <n v="1.5"/>
    <n v="1.5"/>
    <x v="166"/>
    <s v="Pop Corners - Sea Salt"/>
    <s v="Food"/>
    <x v="1"/>
    <b v="1"/>
    <n v="1.5"/>
    <n v="1"/>
    <s v="Pop Corners "/>
    <s v=" Sea Salt"/>
    <m/>
    <x v="5"/>
    <s v=" June 16"/>
    <n v="2022"/>
  </r>
  <r>
    <s v="Processed"/>
    <s v="VJ300320692"/>
    <s v="EB Public Library"/>
    <s v="EB Public Library x1380"/>
    <s v="Pop Corners - Sea Salt"/>
    <s v="Food"/>
    <n v="15262390270"/>
    <s v="Thursday, June 16, 2022"/>
    <s v="Cash"/>
    <n v="111"/>
    <n v="1.5"/>
    <n v="1"/>
    <n v="111"/>
    <n v="1.5"/>
    <n v="1"/>
    <n v="1.5"/>
    <n v="1.5"/>
    <x v="166"/>
    <s v="Pop Corners - Sea Salt"/>
    <s v="Food"/>
    <x v="1"/>
    <b v="1"/>
    <n v="1.5"/>
    <n v="1"/>
    <s v="Pop Corners "/>
    <s v=" Sea Salt"/>
    <m/>
    <x v="5"/>
    <s v=" June 16"/>
    <n v="2022"/>
  </r>
  <r>
    <s v="Processed"/>
    <s v="VJ300320692"/>
    <s v="EB Public Library"/>
    <s v="EB Public Library x1380"/>
    <s v="Pop Corners - Sea Salt"/>
    <s v="Food"/>
    <n v="15262391485"/>
    <s v="Thursday, June 16, 2022"/>
    <s v="Cash"/>
    <n v="111"/>
    <n v="1.5"/>
    <n v="1"/>
    <n v="111"/>
    <n v="1.5"/>
    <n v="1"/>
    <n v="1.5"/>
    <n v="1.5"/>
    <x v="166"/>
    <s v="Pop Corners - Sea Salt"/>
    <s v="Food"/>
    <x v="1"/>
    <b v="1"/>
    <n v="1.5"/>
    <n v="1"/>
    <s v="Pop Corners "/>
    <s v=" Sea Salt"/>
    <m/>
    <x v="5"/>
    <s v=" June 16"/>
    <n v="2022"/>
  </r>
  <r>
    <s v="Processed"/>
    <s v="VJ300320609"/>
    <s v="GuttenPlans"/>
    <s v="GuttenPlans x1367"/>
    <s v="Coca Cola - Zero Sugar"/>
    <s v="Carbonated"/>
    <n v="15262418597"/>
    <s v="Thursday, June 16, 2022"/>
    <s v="Cash"/>
    <n v="141"/>
    <n v="1.5"/>
    <n v="1"/>
    <n v="141"/>
    <n v="1.5"/>
    <n v="1"/>
    <n v="1.5"/>
    <n v="1.5"/>
    <x v="166"/>
    <s v="Coca Cola - Zero Sugar"/>
    <s v="Carbonated"/>
    <x v="0"/>
    <b v="1"/>
    <n v="1.5"/>
    <n v="1"/>
    <s v="Coca Cola "/>
    <s v=" Zero Sugar"/>
    <m/>
    <x v="5"/>
    <s v=" June 16"/>
    <n v="2022"/>
  </r>
  <r>
    <s v="Processed"/>
    <s v="VJ300320609"/>
    <s v="GuttenPlans"/>
    <s v="GuttenPlans x1367"/>
    <s v="Nature's Bakery Fig Bar - Raspberry"/>
    <s v="Food"/>
    <n v="15262422050"/>
    <s v="Thursday, June 16, 2022"/>
    <s v="Cash"/>
    <n v="130"/>
    <n v="1.5"/>
    <n v="1"/>
    <n v="130"/>
    <n v="1.5"/>
    <n v="1"/>
    <n v="1.5"/>
    <n v="1.5"/>
    <x v="166"/>
    <s v="Nature's Bakery Fig Bar - Raspberry"/>
    <s v="Food"/>
    <x v="1"/>
    <b v="1"/>
    <n v="1.5"/>
    <n v="1"/>
    <s v="Nature's Bakery Fig Bar "/>
    <s v=" Raspberry"/>
    <m/>
    <x v="5"/>
    <s v=" June 16"/>
    <n v="2022"/>
  </r>
  <r>
    <s v="Processed"/>
    <s v="VJ300320609"/>
    <s v="GuttenPlans"/>
    <s v="GuttenPlans x1367"/>
    <s v="Monster Energy Original"/>
    <s v="Carbonated"/>
    <n v="15262697745"/>
    <s v="Thursday, June 16, 2022"/>
    <s v="Cash"/>
    <n v="146"/>
    <n v="3"/>
    <n v="1"/>
    <n v="146"/>
    <n v="3"/>
    <n v="1"/>
    <n v="3"/>
    <n v="3"/>
    <x v="166"/>
    <s v="Monster Energy Original"/>
    <s v="Carbonated"/>
    <x v="0"/>
    <b v="1"/>
    <n v="3"/>
    <n v="2"/>
    <s v="Monster Energy Original"/>
    <m/>
    <m/>
    <x v="5"/>
    <s v=" June 16"/>
    <n v="2022"/>
  </r>
  <r>
    <s v="Processed"/>
    <s v="VJ300205292"/>
    <s v="Brunswick Sq Mall"/>
    <s v="BSQ Mall x1364 - Zales"/>
    <s v="Pop Corners - Sea Salt"/>
    <s v="Food"/>
    <n v="15264144264"/>
    <s v="Friday, June 17, 2022"/>
    <s v="Credit"/>
    <n v="110"/>
    <n v="1.5"/>
    <n v="1"/>
    <n v="110"/>
    <n v="1.5"/>
    <n v="1"/>
    <n v="1.5"/>
    <n v="1.5"/>
    <x v="167"/>
    <s v="Pop Corners - Sea Salt"/>
    <s v="Food"/>
    <x v="1"/>
    <b v="1"/>
    <n v="1.5"/>
    <n v="1"/>
    <s v="Pop Corners "/>
    <s v=" Sea Salt"/>
    <m/>
    <x v="6"/>
    <s v=" June 17"/>
    <n v="2022"/>
  </r>
  <r>
    <s v="Processed"/>
    <s v="VJ300205292"/>
    <s v="Brunswick Sq Mall"/>
    <s v="BSQ Mall x1364 - Zales"/>
    <s v="Snapple Diet Tea - Peach Tea"/>
    <s v="Non Carbonated"/>
    <n v="15264192744"/>
    <s v="Friday, June 17, 2022"/>
    <s v="Credit"/>
    <n v="143"/>
    <n v="2.5"/>
    <n v="1"/>
    <n v="143"/>
    <n v="2.5"/>
    <n v="1"/>
    <n v="2.5"/>
    <n v="2.5"/>
    <x v="167"/>
    <s v="Snapple Diet Tea - Peach Tea"/>
    <s v="Non Carbonated"/>
    <x v="2"/>
    <b v="1"/>
    <n v="2.5"/>
    <n v="1.6666666666666667"/>
    <s v="Snapple Diet Tea "/>
    <s v=" Peach Tea"/>
    <m/>
    <x v="6"/>
    <s v=" June 17"/>
    <n v="2022"/>
  </r>
  <r>
    <s v="Processed"/>
    <s v="VJ300320611"/>
    <s v="Brunswick Sq Mall"/>
    <s v="BSQ Mall x1366 - ATT"/>
    <s v="CheezIt - Original"/>
    <s v="Food"/>
    <n v="15264539526"/>
    <s v="Friday, June 17, 2022"/>
    <s v="Credit"/>
    <n v="125"/>
    <n v="1.25"/>
    <n v="1"/>
    <n v="125"/>
    <n v="1.25"/>
    <n v="1"/>
    <n v="1.25"/>
    <n v="1.25"/>
    <x v="167"/>
    <s v="CheezIt - Original"/>
    <s v="Food"/>
    <x v="1"/>
    <b v="1"/>
    <n v="1.25"/>
    <n v="0.83333333333333337"/>
    <s v="CheezIt "/>
    <s v=" Original"/>
    <m/>
    <x v="6"/>
    <s v=" June 17"/>
    <n v="2022"/>
  </r>
  <r>
    <s v="Processed"/>
    <s v="VJ300320611"/>
    <s v="Brunswick Sq Mall"/>
    <s v="BSQ Mall x1366 - ATT"/>
    <s v="Canada Dry - Ginger Ale"/>
    <m/>
    <n v="15264544130"/>
    <s v="Friday, June 17, 2022"/>
    <s v="Credit"/>
    <n v="140"/>
    <n v="2.75"/>
    <n v="1"/>
    <n v="140"/>
    <n v="2.75"/>
    <n v="1"/>
    <n v="2.75"/>
    <n v="2.75"/>
    <x v="167"/>
    <s v="Canada Dry - Ginger Ale"/>
    <s v="Cell is Blank - Dis-regard"/>
    <x v="0"/>
    <b v="1"/>
    <n v="2.75"/>
    <n v="1.8333333333333333"/>
    <s v="Canada Dry "/>
    <s v=" Ginger Ale"/>
    <m/>
    <x v="6"/>
    <s v=" June 17"/>
    <n v="2022"/>
  </r>
  <r>
    <s v="Processed"/>
    <s v="VJ300205292"/>
    <s v="Brunswick Sq Mall"/>
    <s v="BSQ Mall x1364 - Zales"/>
    <s v="Keto Bar - Creamy Peanut Butter Chocolate"/>
    <s v="Food"/>
    <n v="15264543968"/>
    <s v="Friday, June 17, 2022"/>
    <s v="Cash"/>
    <n v="139"/>
    <n v="2"/>
    <n v="1"/>
    <n v="139"/>
    <n v="2"/>
    <n v="1"/>
    <n v="2"/>
    <n v="2"/>
    <x v="167"/>
    <s v="Keto Bar - Creamy Peanut Butter Chocolate"/>
    <s v="Food"/>
    <x v="1"/>
    <b v="1"/>
    <n v="2"/>
    <n v="1.3333333333333333"/>
    <s v="Keto Bar "/>
    <s v=" Creamy Peanut Butter Chocolate"/>
    <m/>
    <x v="6"/>
    <s v=" June 17"/>
    <n v="2022"/>
  </r>
  <r>
    <s v="Processed"/>
    <s v="VJ300320609"/>
    <s v="GuttenPlans"/>
    <s v="GuttenPlans x1367"/>
    <s v="Monster Energy Original"/>
    <s v="Carbonated"/>
    <n v="15264547483"/>
    <s v="Friday, June 17, 2022"/>
    <s v="Cash"/>
    <n v="144"/>
    <n v="3"/>
    <n v="1"/>
    <n v="144"/>
    <n v="3"/>
    <n v="1"/>
    <n v="3"/>
    <n v="3"/>
    <x v="167"/>
    <s v="Monster Energy Original"/>
    <s v="Carbonated"/>
    <x v="0"/>
    <b v="1"/>
    <n v="3"/>
    <n v="2"/>
    <s v="Monster Energy Original"/>
    <m/>
    <m/>
    <x v="6"/>
    <s v=" June 17"/>
    <n v="2022"/>
  </r>
  <r>
    <s v="Processed"/>
    <s v="VJ300205292"/>
    <s v="Brunswick Sq Mall"/>
    <s v="BSQ Mall x1364 - Zales"/>
    <s v="Snapple Diet Tea - Peach Tea"/>
    <s v="Non Carbonated"/>
    <n v="15264601622"/>
    <s v="Friday, June 17, 2022"/>
    <s v="Credit"/>
    <n v="143"/>
    <n v="2.5"/>
    <n v="1"/>
    <n v="143"/>
    <n v="2.5"/>
    <n v="1"/>
    <n v="2.5"/>
    <n v="2.5"/>
    <x v="167"/>
    <s v="Snapple Diet Tea - Peach Tea"/>
    <s v="Non Carbonated"/>
    <x v="2"/>
    <b v="1"/>
    <n v="2.5"/>
    <n v="1.6666666666666667"/>
    <s v="Snapple Diet Tea "/>
    <s v=" Peach Tea"/>
    <m/>
    <x v="6"/>
    <s v=" June 17"/>
    <n v="2022"/>
  </r>
  <r>
    <s v="Processed"/>
    <s v="VJ300205292"/>
    <s v="Brunswick Sq Mall"/>
    <s v="BSQ Mall x1364 - Zales"/>
    <s v="Iberia Coconut Water"/>
    <s v="Non Carbonated"/>
    <n v="15264620381"/>
    <s v="Friday, June 17, 2022"/>
    <s v="Cash"/>
    <n v="142"/>
    <n v="2"/>
    <n v="1"/>
    <n v="142"/>
    <n v="2"/>
    <n v="1"/>
    <n v="2"/>
    <n v="2"/>
    <x v="167"/>
    <s v="Iberia Coconut Water"/>
    <s v="Non Carbonated"/>
    <x v="2"/>
    <b v="1"/>
    <n v="2"/>
    <n v="1.3333333333333333"/>
    <s v="Iberia Coconut Water"/>
    <m/>
    <m/>
    <x v="6"/>
    <s v=" June 17"/>
    <n v="2022"/>
  </r>
  <r>
    <s v="Processed"/>
    <s v="VJ300205292"/>
    <s v="Brunswick Sq Mall"/>
    <s v="BSQ Mall x1364 - Zales"/>
    <s v="Iberia Coconut Water"/>
    <s v="Non Carbonated"/>
    <n v="15264623653"/>
    <s v="Friday, June 17, 2022"/>
    <s v="Cash"/>
    <n v="142"/>
    <n v="2"/>
    <n v="1"/>
    <n v="142"/>
    <n v="2"/>
    <n v="1"/>
    <n v="2"/>
    <n v="2"/>
    <x v="167"/>
    <s v="Iberia Coconut Water"/>
    <s v="Non Carbonated"/>
    <x v="2"/>
    <b v="1"/>
    <n v="2"/>
    <n v="1.3333333333333333"/>
    <s v="Iberia Coconut Water"/>
    <m/>
    <m/>
    <x v="6"/>
    <s v=" June 17"/>
    <n v="2022"/>
  </r>
  <r>
    <s v="Processed"/>
    <s v="VJ300205292"/>
    <s v="Brunswick Sq Mall"/>
    <s v="BSQ Mall x1364 - Zales"/>
    <s v="Belvita Snack Packs - Blueberry"/>
    <s v="Food"/>
    <n v="15264634015"/>
    <s v="Friday, June 17, 2022"/>
    <s v="Cash"/>
    <n v="122"/>
    <n v="1.25"/>
    <n v="1"/>
    <n v="122"/>
    <n v="1.25"/>
    <n v="1"/>
    <n v="1.25"/>
    <n v="1.25"/>
    <x v="167"/>
    <s v="Belvita Snack Packs - Blueberry"/>
    <s v="Food"/>
    <x v="1"/>
    <b v="1"/>
    <n v="1.25"/>
    <n v="0.83333333333333337"/>
    <s v="Belvita Snack Packs "/>
    <s v=" Blueberry"/>
    <m/>
    <x v="6"/>
    <s v=" June 17"/>
    <n v="2022"/>
  </r>
  <r>
    <s v="Processed"/>
    <s v="VJ300320609"/>
    <s v="GuttenPlans"/>
    <s v="GuttenPlans x1367"/>
    <s v="Snapple Tea - Raspberry"/>
    <s v="Non Carbonated"/>
    <n v="15265589446"/>
    <s v="Friday, June 17, 2022"/>
    <s v="Cash"/>
    <n v="147"/>
    <n v="2.5"/>
    <n v="1"/>
    <n v="147"/>
    <n v="2.5"/>
    <n v="1"/>
    <n v="2.5"/>
    <n v="2.5"/>
    <x v="167"/>
    <s v="Snapple Tea - Raspberry"/>
    <s v="Non Carbonated"/>
    <x v="2"/>
    <b v="1"/>
    <n v="2.5"/>
    <n v="1.6666666666666667"/>
    <s v="Snapple Tea "/>
    <s v=" Raspberry"/>
    <m/>
    <x v="6"/>
    <s v=" June 17"/>
    <n v="2022"/>
  </r>
  <r>
    <s v="Processed"/>
    <s v="VJ300320609"/>
    <s v="GuttenPlans"/>
    <s v="GuttenPlans x1367"/>
    <s v="KitKat - Crisp Wafers"/>
    <s v="Food"/>
    <n v="15265663901"/>
    <s v="Friday, June 17, 2022"/>
    <s v="Credit"/>
    <n v="136"/>
    <n v="2.5"/>
    <n v="1"/>
    <n v="136"/>
    <n v="2.5"/>
    <n v="1"/>
    <n v="2.5"/>
    <n v="2.5"/>
    <x v="167"/>
    <s v="KitKat - Crisp Wafers"/>
    <s v="Food"/>
    <x v="1"/>
    <b v="1"/>
    <n v="2.5"/>
    <n v="1.6666666666666667"/>
    <s v="KitKat "/>
    <s v=" Crisp Wafers"/>
    <m/>
    <x v="6"/>
    <s v=" June 17"/>
    <n v="2022"/>
  </r>
  <r>
    <s v="Processed"/>
    <s v="VJ300320686"/>
    <s v="Earle Asphalt"/>
    <s v="Earle Asphalt x1371"/>
    <s v="Robert Irvine's - Fit Crunch -  Chocolate Pea"/>
    <s v="Food"/>
    <n v="15265769447"/>
    <s v="Friday, June 17, 2022"/>
    <s v="Credit"/>
    <n v="132"/>
    <n v="2"/>
    <n v="1"/>
    <n v="132"/>
    <n v="2"/>
    <n v="1"/>
    <n v="2"/>
    <n v="2"/>
    <x v="167"/>
    <s v="Robert Irvine's - Fit Crunch -  Chocolate Pea"/>
    <s v="Food"/>
    <x v="1"/>
    <b v="1"/>
    <n v="2"/>
    <n v="1.3333333333333333"/>
    <s v="Robert Irvine's "/>
    <s v=" Fit Crunch "/>
    <s v="  Chocolate Pea"/>
    <x v="6"/>
    <s v=" June 17"/>
    <n v="2022"/>
  </r>
  <r>
    <s v="Processed"/>
    <s v="VJ300320611"/>
    <s v="Brunswick Sq Mall"/>
    <s v="BSQ Mall x1366 - ATT"/>
    <s v="Snapple Tea - Raspberry"/>
    <s v="Non Carbonated"/>
    <n v="15266135700"/>
    <s v="Friday, June 17, 2022"/>
    <s v="Cash"/>
    <n v="145"/>
    <n v="2.5"/>
    <n v="1"/>
    <n v="145"/>
    <n v="2.5"/>
    <n v="1"/>
    <n v="2.5"/>
    <n v="2.5"/>
    <x v="167"/>
    <s v="Snapple Tea - Raspberry"/>
    <s v="Non Carbonated"/>
    <x v="2"/>
    <b v="1"/>
    <n v="2.5"/>
    <n v="1.6666666666666667"/>
    <s v="Snapple Tea "/>
    <s v=" Raspberry"/>
    <m/>
    <x v="6"/>
    <s v=" June 17"/>
    <n v="2022"/>
  </r>
  <r>
    <s v="Processed"/>
    <s v="VJ300320611"/>
    <s v="Brunswick Sq Mall"/>
    <s v="BSQ Mall x1366 - ATT"/>
    <s v="Takis - Hot Chilli Pepper &amp; Lime"/>
    <s v="Food"/>
    <n v="15266137024"/>
    <s v="Friday, June 17, 2022"/>
    <s v="Cash"/>
    <n v="124"/>
    <n v="1.5"/>
    <n v="1"/>
    <n v="124"/>
    <n v="1.5"/>
    <n v="1"/>
    <n v="1.5"/>
    <n v="1.5"/>
    <x v="167"/>
    <s v="Takis - Hot Chilli Pepper &amp; Lime"/>
    <s v="Food"/>
    <x v="1"/>
    <b v="1"/>
    <n v="1.5"/>
    <n v="1"/>
    <s v="Takis "/>
    <s v=" Hot Chilli Pepper &amp; Lime"/>
    <m/>
    <x v="6"/>
    <s v=" June 17"/>
    <n v="2022"/>
  </r>
  <r>
    <s v="Processed"/>
    <s v="VJ300320686"/>
    <s v="Earle Asphalt"/>
    <s v="Earle Asphalt x1371"/>
    <s v="SunChips Multigrain - Harvest Cheddar"/>
    <s v="Food"/>
    <n v="15266272069"/>
    <s v="Friday, June 17, 2022"/>
    <s v="Cash"/>
    <n v="110"/>
    <n v="1.5"/>
    <n v="1"/>
    <n v="110"/>
    <n v="1.5"/>
    <n v="1"/>
    <n v="1.5"/>
    <n v="1.5"/>
    <x v="167"/>
    <s v="SunChips Multigrain - Harvest Cheddar"/>
    <s v="Food"/>
    <x v="1"/>
    <b v="1"/>
    <n v="1.5"/>
    <n v="1"/>
    <s v="SunChips Multigrain "/>
    <s v=" Harvest Cheddar"/>
    <m/>
    <x v="6"/>
    <s v=" June 17"/>
    <n v="2022"/>
  </r>
  <r>
    <s v="Processed"/>
    <s v="VJ300320692"/>
    <s v="EB Public Library"/>
    <s v="EB Public Library x1380"/>
    <s v="Lenny &amp; Larrys - SnickerDoodle"/>
    <s v="Food"/>
    <n v="15266585646"/>
    <s v="Friday, June 17, 2022"/>
    <s v="Credit"/>
    <n v="157"/>
    <n v="3"/>
    <n v="1"/>
    <n v="157"/>
    <n v="3"/>
    <n v="1"/>
    <n v="3"/>
    <n v="3"/>
    <x v="167"/>
    <s v="Lenny &amp; Larrys - SnickerDoodle"/>
    <s v="Food"/>
    <x v="1"/>
    <b v="1"/>
    <n v="3"/>
    <n v="2"/>
    <s v="Lenny &amp; Larrys "/>
    <s v=" SnickerDoodle"/>
    <m/>
    <x v="6"/>
    <s v=" June 17"/>
    <n v="2022"/>
  </r>
  <r>
    <s v="Processed"/>
    <s v="VJ300320692"/>
    <s v="EB Public Library"/>
    <s v="EB Public Library x1380"/>
    <s v="Poland Springs Water"/>
    <s v="Water"/>
    <n v="15266592842"/>
    <s v="Friday, June 17, 2022"/>
    <s v="Cash"/>
    <n v="144"/>
    <n v="1.5"/>
    <n v="1"/>
    <n v="144"/>
    <n v="1.5"/>
    <n v="1"/>
    <n v="1.5"/>
    <n v="1.5"/>
    <x v="167"/>
    <s v="Poland Springs Water"/>
    <s v="Water"/>
    <x v="3"/>
    <b v="1"/>
    <n v="1.5"/>
    <n v="1"/>
    <s v="Poland Springs Water"/>
    <m/>
    <m/>
    <x v="6"/>
    <s v=" June 17"/>
    <n v="2022"/>
  </r>
  <r>
    <s v="Processed"/>
    <s v="VJ300320692"/>
    <s v="EB Public Library"/>
    <s v="EB Public Library x1380"/>
    <s v="CheezIt - Original"/>
    <s v="Food"/>
    <n v="15266596004"/>
    <s v="Friday, June 17, 2022"/>
    <s v="Cash"/>
    <n v="124"/>
    <n v="1.25"/>
    <n v="1"/>
    <n v="124"/>
    <n v="1.25"/>
    <n v="1"/>
    <n v="1.25"/>
    <n v="1.25"/>
    <x v="167"/>
    <s v="CheezIt - Original"/>
    <s v="Food"/>
    <x v="1"/>
    <b v="1"/>
    <n v="1.25"/>
    <n v="0.83333333333333337"/>
    <s v="CheezIt "/>
    <s v=" Original"/>
    <m/>
    <x v="6"/>
    <s v=" June 17"/>
    <n v="2022"/>
  </r>
  <r>
    <s v="Processed"/>
    <s v="VJ300320692"/>
    <s v="EB Public Library"/>
    <s v="EB Public Library x1380"/>
    <s v="Miss Vickie's Potato Chip - Sea Salt Original"/>
    <s v="Food"/>
    <n v="15266789161"/>
    <s v="Friday, June 17, 2022"/>
    <s v="Credit"/>
    <n v="112"/>
    <n v="1.5"/>
    <n v="1"/>
    <n v="112"/>
    <n v="1.5"/>
    <n v="1"/>
    <n v="1.5"/>
    <n v="1.5"/>
    <x v="167"/>
    <s v="Miss Vickie's Potato Chip - Sea Salt Original"/>
    <s v="Food"/>
    <x v="1"/>
    <b v="1"/>
    <n v="1.5"/>
    <n v="1"/>
    <s v="Miss Vickie's Potato Chip "/>
    <s v=" Sea Salt Original"/>
    <m/>
    <x v="6"/>
    <s v=" June 17"/>
    <n v="2022"/>
  </r>
  <r>
    <s v="Processed"/>
    <s v="VJ300320609"/>
    <s v="GuttenPlans"/>
    <s v="GuttenPlans x1367"/>
    <s v="Munchies Snack mix Flaming Hot"/>
    <s v="Food"/>
    <n v="15266915786"/>
    <s v="Friday, June 17, 2022"/>
    <s v="Cash"/>
    <n v="121"/>
    <n v="2"/>
    <n v="1"/>
    <n v="121"/>
    <n v="2"/>
    <n v="1"/>
    <n v="2"/>
    <n v="2"/>
    <x v="167"/>
    <s v="Munchies Snack mix Flaming Hot"/>
    <s v="Food"/>
    <x v="1"/>
    <b v="1"/>
    <n v="2"/>
    <n v="1.3333333333333333"/>
    <s v="Munchies Snack mix Flaming Hot"/>
    <m/>
    <m/>
    <x v="6"/>
    <s v=" June 17"/>
    <n v="2022"/>
  </r>
  <r>
    <s v="Processed"/>
    <s v="VJ300320609"/>
    <s v="GuttenPlans"/>
    <s v="GuttenPlans x1367"/>
    <s v="Snapple Tea - Raspberry"/>
    <s v="Non Carbonated"/>
    <n v="15267466161"/>
    <s v="Friday, June 17, 2022"/>
    <s v="Cash"/>
    <n v="147"/>
    <n v="2.5"/>
    <n v="1"/>
    <n v="147"/>
    <n v="2.5"/>
    <n v="1"/>
    <n v="2.5"/>
    <n v="2.5"/>
    <x v="167"/>
    <s v="Snapple Tea - Raspberry"/>
    <s v="Non Carbonated"/>
    <x v="2"/>
    <b v="1"/>
    <n v="2.5"/>
    <n v="1.6666666666666667"/>
    <s v="Snapple Tea "/>
    <s v=" Raspberry"/>
    <m/>
    <x v="6"/>
    <s v=" June 17"/>
    <n v="2022"/>
  </r>
  <r>
    <s v="Processed"/>
    <s v="VJ300320609"/>
    <s v="GuttenPlans"/>
    <s v="GuttenPlans x1367"/>
    <s v="Cheetos Cheddar Jalapeno"/>
    <s v="Food"/>
    <n v="15267468963"/>
    <s v="Friday, June 17, 2022"/>
    <s v="Cash"/>
    <n v="124"/>
    <n v="1.5"/>
    <n v="1"/>
    <n v="124"/>
    <n v="1.5"/>
    <n v="1"/>
    <n v="1.5"/>
    <n v="1.5"/>
    <x v="167"/>
    <s v="Cheetos Cheddar Jalapeno"/>
    <s v="Food"/>
    <x v="1"/>
    <b v="1"/>
    <n v="1.5"/>
    <n v="1"/>
    <s v="Cheetos Cheddar Jalapeno"/>
    <m/>
    <m/>
    <x v="6"/>
    <s v=" June 17"/>
    <n v="2022"/>
  </r>
  <r>
    <s v="Processed"/>
    <s v="VJ300320609"/>
    <s v="GuttenPlans"/>
    <s v="GuttenPlans x1367"/>
    <s v="Cheetos - Fleming Hot Crunchy"/>
    <s v="Food"/>
    <n v="15267769813"/>
    <s v="Friday, June 17, 2022"/>
    <s v="Cash"/>
    <n v="114"/>
    <n v="2"/>
    <n v="1"/>
    <n v="114"/>
    <n v="2"/>
    <n v="1"/>
    <n v="2"/>
    <n v="2"/>
    <x v="167"/>
    <s v="Cheetos - Fleming Hot Crunchy"/>
    <s v="Food"/>
    <x v="1"/>
    <b v="1"/>
    <n v="2"/>
    <n v="1.3333333333333333"/>
    <s v="Cheetos "/>
    <s v=" Fleming Hot Crunchy"/>
    <m/>
    <x v="6"/>
    <s v=" June 17"/>
    <n v="2022"/>
  </r>
  <r>
    <s v="Processed"/>
    <s v="VJ300320609"/>
    <s v="GuttenPlans"/>
    <s v="GuttenPlans x1367"/>
    <s v="Sunkist Soda - Orange"/>
    <s v="Carbonated"/>
    <n v="15268231817"/>
    <s v="Saturday, June 18, 2022"/>
    <s v="Cash"/>
    <n v="140"/>
    <n v="1.5"/>
    <n v="1"/>
    <n v="140"/>
    <n v="1.5"/>
    <n v="1"/>
    <n v="1.5"/>
    <n v="1.5"/>
    <x v="167"/>
    <s v="Sunkist Soda - Orange"/>
    <s v="Carbonated"/>
    <x v="0"/>
    <b v="1"/>
    <n v="1.5"/>
    <n v="1"/>
    <s v="Sunkist Soda "/>
    <s v=" Orange"/>
    <m/>
    <x v="0"/>
    <s v=" June 18"/>
    <n v="2022"/>
  </r>
  <r>
    <s v="Processed"/>
    <s v="VJ300320609"/>
    <s v="GuttenPlans"/>
    <s v="GuttenPlans x1367"/>
    <s v="Snapple Diet Tea - Lemon"/>
    <s v="Non Carbonated"/>
    <n v="15268592195"/>
    <s v="Saturday, June 18, 2022"/>
    <s v="Credit"/>
    <n v="143"/>
    <n v="2.5"/>
    <n v="1"/>
    <n v="143"/>
    <n v="2.5"/>
    <n v="1"/>
    <n v="2.5"/>
    <n v="2.5"/>
    <x v="168"/>
    <s v="Snapple Diet Tea - Lemon"/>
    <s v="Non Carbonated"/>
    <x v="2"/>
    <b v="1"/>
    <n v="2.5"/>
    <n v="1.6666666666666667"/>
    <s v="Snapple Diet Tea "/>
    <s v=" Lemon"/>
    <m/>
    <x v="0"/>
    <s v=" June 18"/>
    <n v="2022"/>
  </r>
  <r>
    <s v="Processed"/>
    <s v="VJ300320609"/>
    <s v="GuttenPlans"/>
    <s v="GuttenPlans x1367"/>
    <s v="KitKat - Crisp Wafers"/>
    <s v="Food"/>
    <n v="15268611354"/>
    <s v="Saturday, June 18, 2022"/>
    <s v="Credit"/>
    <n v="139"/>
    <n v="2.5"/>
    <n v="1"/>
    <n v="139"/>
    <n v="2.5"/>
    <n v="1"/>
    <n v="2.5"/>
    <n v="2.5"/>
    <x v="168"/>
    <s v="KitKat - Crisp Wafers"/>
    <s v="Food"/>
    <x v="1"/>
    <b v="1"/>
    <n v="2.5"/>
    <n v="1.6666666666666667"/>
    <s v="KitKat "/>
    <s v=" Crisp Wafers"/>
    <m/>
    <x v="0"/>
    <s v=" June 18"/>
    <n v="2022"/>
  </r>
  <r>
    <s v="Processed"/>
    <s v="VJ300205292"/>
    <s v="Brunswick Sq Mall"/>
    <s v="BSQ Mall x1364 - Zales"/>
    <s v="Monster Energy Original"/>
    <s v="Carbonated"/>
    <n v="15268724683"/>
    <s v="Saturday, June 18, 2022"/>
    <s v="Credit"/>
    <n v="146"/>
    <n v="3"/>
    <n v="1"/>
    <n v="146"/>
    <n v="3"/>
    <n v="1"/>
    <n v="3"/>
    <n v="3"/>
    <x v="168"/>
    <s v="Monster Energy Original"/>
    <s v="Carbonated"/>
    <x v="0"/>
    <b v="1"/>
    <n v="3"/>
    <n v="2"/>
    <s v="Monster Energy Original"/>
    <m/>
    <m/>
    <x v="0"/>
    <s v=" June 18"/>
    <n v="2022"/>
  </r>
  <r>
    <s v="Processed"/>
    <s v="VJ300320611"/>
    <s v="Brunswick Sq Mall"/>
    <s v="BSQ Mall x1366 - ATT"/>
    <s v="Nature's Garden Trail Mix - Cranberry Healthy"/>
    <s v="Food"/>
    <n v="15269253892"/>
    <s v="Saturday, June 18, 2022"/>
    <s v="Cash"/>
    <n v="139"/>
    <n v="1.5"/>
    <n v="1"/>
    <n v="139"/>
    <n v="1.5"/>
    <n v="1"/>
    <n v="1.5"/>
    <n v="1.5"/>
    <x v="168"/>
    <s v="Nature's Garden Trail Mix - Cranberry Healthy"/>
    <s v="Food"/>
    <x v="1"/>
    <b v="1"/>
    <n v="1.5"/>
    <n v="1"/>
    <s v="Nature's Garden Trail Mix "/>
    <s v=" Cranberry Healthy"/>
    <m/>
    <x v="0"/>
    <s v=" June 18"/>
    <n v="2022"/>
  </r>
  <r>
    <s v="Processed"/>
    <s v="VJ300320611"/>
    <s v="Brunswick Sq Mall"/>
    <s v="BSQ Mall x1366 - ATT"/>
    <s v="Nature's Garden Trail Mix - Cranberry Healthy"/>
    <s v="Food"/>
    <n v="15269258101"/>
    <s v="Saturday, June 18, 2022"/>
    <s v="Cash"/>
    <n v="139"/>
    <n v="1.5"/>
    <n v="1"/>
    <n v="139"/>
    <n v="1.5"/>
    <n v="1"/>
    <n v="1.5"/>
    <n v="1.5"/>
    <x v="168"/>
    <s v="Nature's Garden Trail Mix - Cranberry Healthy"/>
    <s v="Food"/>
    <x v="1"/>
    <b v="1"/>
    <n v="1.5"/>
    <n v="1"/>
    <s v="Nature's Garden Trail Mix "/>
    <s v=" Cranberry Healthy"/>
    <m/>
    <x v="0"/>
    <s v=" June 18"/>
    <n v="2022"/>
  </r>
  <r>
    <s v="Processed"/>
    <s v="VJ300320692"/>
    <s v="EB Public Library"/>
    <s v="EB Public Library x1380"/>
    <s v="CheezIt - Double Cheese"/>
    <s v="Food"/>
    <n v="15269671326"/>
    <s v="Saturday, June 18, 2022"/>
    <s v="Cash"/>
    <n v="123"/>
    <n v="1.25"/>
    <n v="1"/>
    <n v="123"/>
    <n v="1.25"/>
    <n v="1"/>
    <n v="1.25"/>
    <n v="1.25"/>
    <x v="168"/>
    <s v="CheezIt - Double Cheese"/>
    <s v="Food"/>
    <x v="1"/>
    <b v="1"/>
    <n v="1.25"/>
    <n v="0.83333333333333337"/>
    <s v="CheezIt "/>
    <s v=" Double Cheese"/>
    <m/>
    <x v="0"/>
    <s v=" June 18"/>
    <n v="2022"/>
  </r>
  <r>
    <s v="Processed"/>
    <s v="VJ300205292"/>
    <s v="Brunswick Sq Mall"/>
    <s v="BSQ Mall x1364 - Zales"/>
    <s v="CheezIt - Original"/>
    <s v="Food"/>
    <n v="15269964117"/>
    <s v="Saturday, June 18, 2022"/>
    <s v="Cash"/>
    <n v="123"/>
    <n v="1.5"/>
    <n v="1"/>
    <n v="123"/>
    <n v="1.5"/>
    <n v="1"/>
    <n v="1.5"/>
    <n v="1.5"/>
    <x v="168"/>
    <s v="CheezIt - Original"/>
    <s v="Food"/>
    <x v="1"/>
    <b v="1"/>
    <n v="1.5"/>
    <n v="1"/>
    <s v="CheezIt "/>
    <s v=" Original"/>
    <m/>
    <x v="0"/>
    <s v=" June 18"/>
    <n v="2022"/>
  </r>
  <r>
    <s v="Processed"/>
    <s v="VJ300320692"/>
    <s v="EB Public Library"/>
    <s v="EB Public Library x1380"/>
    <s v="Snyder's of Hanover Pretzel Pieces - Honey Mu"/>
    <s v="Food"/>
    <n v="15270037437"/>
    <s v="Saturday, June 18, 2022"/>
    <s v="Credit"/>
    <n v="120"/>
    <n v="2"/>
    <n v="1"/>
    <n v="120"/>
    <n v="2"/>
    <n v="1"/>
    <n v="2"/>
    <n v="2"/>
    <x v="168"/>
    <s v="Snyder's of Hanover Pretzel Pieces - Honey Mu"/>
    <s v="Food"/>
    <x v="1"/>
    <b v="1"/>
    <n v="2"/>
    <n v="1.3333333333333333"/>
    <s v="Snyder's of Hanover Pretzel Pieces "/>
    <s v=" Honey Mu"/>
    <m/>
    <x v="0"/>
    <s v=" June 18"/>
    <n v="2022"/>
  </r>
  <r>
    <s v="Processed"/>
    <s v="VJ300205292"/>
    <s v="Brunswick Sq Mall"/>
    <s v="BSQ Mall x1364 - Zales"/>
    <s v="Poland Springs Water"/>
    <s v="Water"/>
    <n v="15270224621"/>
    <s v="Saturday, June 18, 2022"/>
    <s v="Credit"/>
    <n v="144"/>
    <n v="1.5"/>
    <n v="1"/>
    <n v="144"/>
    <n v="1.5"/>
    <n v="1"/>
    <n v="1.5"/>
    <n v="1.5"/>
    <x v="168"/>
    <s v="Poland Springs Water"/>
    <s v="Water"/>
    <x v="3"/>
    <b v="1"/>
    <n v="1.5"/>
    <n v="1"/>
    <s v="Poland Springs Water"/>
    <m/>
    <m/>
    <x v="0"/>
    <s v=" June 18"/>
    <n v="2022"/>
  </r>
  <r>
    <s v="Processed"/>
    <s v="VJ300205292"/>
    <s v="Brunswick Sq Mall"/>
    <s v="BSQ Mall x1364 - Zales"/>
    <s v="BodyArmor  LYTE - Blueberry Pomegranate"/>
    <s v="Non Carbonated"/>
    <n v="15270399428"/>
    <s v="Saturday, June 18, 2022"/>
    <s v="Cash"/>
    <n v="145"/>
    <n v="2.75"/>
    <n v="1"/>
    <n v="145"/>
    <n v="2.75"/>
    <n v="1"/>
    <n v="2.75"/>
    <n v="2.75"/>
    <x v="168"/>
    <s v="BodyArmor  LYTE - Blueberry Pomegranate"/>
    <s v="Non Carbonated"/>
    <x v="2"/>
    <b v="1"/>
    <n v="2.75"/>
    <n v="1.8333333333333333"/>
    <s v="BodyArmor  LYTE "/>
    <s v=" Blueberry Pomegranate"/>
    <m/>
    <x v="0"/>
    <s v=" June 18"/>
    <n v="2022"/>
  </r>
  <r>
    <s v="Processed"/>
    <s v="VJ300320611"/>
    <s v="Brunswick Sq Mall"/>
    <s v="BSQ Mall x1366 - ATT"/>
    <s v="S. Pellegrino Sparkling Mineral Water"/>
    <s v="Water"/>
    <n v="15270778132"/>
    <s v="Saturday, June 18, 2022"/>
    <s v="Cash"/>
    <n v="143"/>
    <n v="2"/>
    <n v="1"/>
    <n v="143"/>
    <n v="2"/>
    <n v="1"/>
    <n v="2"/>
    <n v="2"/>
    <x v="168"/>
    <s v="S. Pellegrino Sparkling Mineral Water"/>
    <s v="Water"/>
    <x v="3"/>
    <b v="1"/>
    <n v="2"/>
    <n v="1.3333333333333333"/>
    <s v="S. Pellegrino Sparkling Mineral Water"/>
    <m/>
    <m/>
    <x v="0"/>
    <s v=" June 18"/>
    <n v="2022"/>
  </r>
  <r>
    <s v="Processed"/>
    <s v="VJ300320611"/>
    <s v="Brunswick Sq Mall"/>
    <s v="BSQ Mall x1366 - ATT"/>
    <s v="S. Pellegrino Sparkling Mineral Water"/>
    <s v="Water"/>
    <n v="15270779305"/>
    <s v="Saturday, June 18, 2022"/>
    <s v="Cash"/>
    <n v="143"/>
    <n v="2"/>
    <n v="1"/>
    <n v="143"/>
    <n v="2"/>
    <n v="1"/>
    <n v="2"/>
    <n v="2"/>
    <x v="168"/>
    <s v="S. Pellegrino Sparkling Mineral Water"/>
    <s v="Water"/>
    <x v="3"/>
    <b v="1"/>
    <n v="2"/>
    <n v="1.3333333333333333"/>
    <s v="S. Pellegrino Sparkling Mineral Water"/>
    <m/>
    <m/>
    <x v="0"/>
    <s v=" June 18"/>
    <n v="2022"/>
  </r>
  <r>
    <s v="Processed"/>
    <s v="VJ300320611"/>
    <s v="Brunswick Sq Mall"/>
    <s v="BSQ Mall x1366 - ATT"/>
    <s v="Oreo Mini"/>
    <s v="Food"/>
    <n v="15270841589"/>
    <s v="Saturday, June 18, 2022"/>
    <s v="Cash"/>
    <n v="122"/>
    <n v="1.5"/>
    <n v="1"/>
    <n v="122"/>
    <n v="1.5"/>
    <n v="1"/>
    <n v="1.5"/>
    <n v="1.5"/>
    <x v="168"/>
    <s v="Oreo Mini"/>
    <s v="Food"/>
    <x v="1"/>
    <b v="1"/>
    <n v="1.5"/>
    <n v="1"/>
    <s v="Oreo Mini"/>
    <m/>
    <m/>
    <x v="0"/>
    <s v=" June 18"/>
    <n v="2022"/>
  </r>
  <r>
    <s v="Processed"/>
    <s v="VJ300320611"/>
    <s v="Brunswick Sq Mall"/>
    <s v="BSQ Mall x1366 - ATT"/>
    <s v="Pop Corners - Sweet &amp; Salty Kettle"/>
    <s v="Food"/>
    <n v="15270844673"/>
    <s v="Saturday, June 18, 2022"/>
    <s v="Cash"/>
    <n v="112"/>
    <n v="1.5"/>
    <n v="1"/>
    <n v="112"/>
    <n v="1.5"/>
    <n v="1"/>
    <n v="1.5"/>
    <n v="1.5"/>
    <x v="168"/>
    <s v="Pop Corners - Sweet &amp; Salty Kettle"/>
    <s v="Food"/>
    <x v="1"/>
    <b v="1"/>
    <n v="1.5"/>
    <n v="1"/>
    <s v="Pop Corners "/>
    <s v=" Sweet &amp; Salty Kettle"/>
    <m/>
    <x v="0"/>
    <s v=" June 18"/>
    <n v="2022"/>
  </r>
  <r>
    <s v="Processed"/>
    <s v="VJ300205292"/>
    <s v="Brunswick Sq Mall"/>
    <s v="BSQ Mall x1364 - Zales"/>
    <s v="BodyArmor  LYTE - Blueberry Pomegranate"/>
    <s v="Non Carbonated"/>
    <n v="15272195648"/>
    <s v="Sunday, June 19, 2022"/>
    <s v="Cash"/>
    <n v="145"/>
    <n v="2.75"/>
    <n v="1"/>
    <n v="145"/>
    <n v="2.75"/>
    <n v="1"/>
    <n v="2.75"/>
    <n v="2.75"/>
    <x v="169"/>
    <s v="BodyArmor  LYTE - Blueberry Pomegranate"/>
    <s v="Non Carbonated"/>
    <x v="2"/>
    <b v="1"/>
    <n v="2.75"/>
    <n v="1.8333333333333333"/>
    <s v="BodyArmor  LYTE "/>
    <s v=" Blueberry Pomegranate"/>
    <m/>
    <x v="1"/>
    <s v=" June 19"/>
    <n v="2022"/>
  </r>
  <r>
    <s v="Processed"/>
    <s v="VJ300320692"/>
    <s v="EB Public Library"/>
    <s v="EB Public Library x1380"/>
    <s v="Snapple Diet Tea - Lemon"/>
    <s v="Non Carbonated"/>
    <n v="15272264917"/>
    <s v="Sunday, June 19, 2022"/>
    <s v="Credit"/>
    <n v="143"/>
    <n v="2.5"/>
    <n v="1"/>
    <n v="143"/>
    <n v="2.5"/>
    <n v="1"/>
    <n v="2.5"/>
    <n v="2.5"/>
    <x v="169"/>
    <s v="Snapple Diet Tea - Lemon"/>
    <s v="Non Carbonated"/>
    <x v="2"/>
    <b v="1"/>
    <n v="2.5"/>
    <n v="1.6666666666666667"/>
    <s v="Snapple Diet Tea "/>
    <s v=" Lemon"/>
    <m/>
    <x v="1"/>
    <s v=" June 19"/>
    <n v="2022"/>
  </r>
  <r>
    <s v="Processed"/>
    <s v="VJ300320692"/>
    <s v="EB Public Library"/>
    <s v="EB Public Library x1380"/>
    <s v="Goldfish Baked - Cheddar"/>
    <s v="Food"/>
    <n v="15272342544"/>
    <s v="Sunday, June 19, 2022"/>
    <s v="Credit"/>
    <n v="122"/>
    <n v="1.25"/>
    <n v="1"/>
    <n v="122"/>
    <n v="1.25"/>
    <n v="1"/>
    <n v="1.25"/>
    <n v="1.25"/>
    <x v="169"/>
    <s v="Goldfish Baked - Cheddar"/>
    <s v="Food"/>
    <x v="1"/>
    <b v="1"/>
    <n v="1.25"/>
    <n v="0.83333333333333337"/>
    <s v="Goldfish Baked "/>
    <s v=" Cheddar"/>
    <m/>
    <x v="1"/>
    <s v=" June 19"/>
    <n v="2022"/>
  </r>
  <r>
    <s v="Processed"/>
    <s v="VJ300320611"/>
    <s v="Brunswick Sq Mall"/>
    <s v="BSQ Mall x1366 - ATT"/>
    <s v="Canada Dry - Ginger Ale"/>
    <m/>
    <n v="15272412536"/>
    <s v="Sunday, June 19, 2022"/>
    <s v="Credit"/>
    <n v="140"/>
    <n v="2.75"/>
    <n v="1"/>
    <n v="140"/>
    <n v="2.75"/>
    <n v="1"/>
    <n v="2.75"/>
    <n v="2.75"/>
    <x v="169"/>
    <s v="Canada Dry - Ginger Ale"/>
    <s v="Cell is Blank - Dis-regard"/>
    <x v="0"/>
    <b v="1"/>
    <n v="2.75"/>
    <n v="1.8333333333333333"/>
    <s v="Canada Dry "/>
    <s v=" Ginger Ale"/>
    <m/>
    <x v="1"/>
    <s v=" June 19"/>
    <n v="2022"/>
  </r>
  <r>
    <s v="Processed"/>
    <s v="VJ300320692"/>
    <s v="EB Public Library"/>
    <s v="EB Public Library x1380"/>
    <s v="RXBAR - Protein Bar - Peanut Butter"/>
    <s v="Food"/>
    <n v="15272503194"/>
    <s v="Sunday, June 19, 2022"/>
    <s v="Cash"/>
    <n v="135"/>
    <n v="2"/>
    <n v="1"/>
    <n v="135"/>
    <n v="2"/>
    <n v="1"/>
    <n v="2"/>
    <n v="2"/>
    <x v="169"/>
    <s v="RXBAR - Protein Bar - Peanut Butter"/>
    <s v="Food"/>
    <x v="1"/>
    <b v="1"/>
    <n v="2"/>
    <n v="1.3333333333333333"/>
    <s v="RXBAR "/>
    <s v=" Protein Bar "/>
    <s v=" Peanut Butter"/>
    <x v="1"/>
    <s v=" June 19"/>
    <n v="2022"/>
  </r>
  <r>
    <s v="Processed"/>
    <s v="VJ300205292"/>
    <s v="Brunswick Sq Mall"/>
    <s v="BSQ Mall x1364 - Zales"/>
    <s v="Poland Springs Water"/>
    <s v="Water"/>
    <n v="15272716724"/>
    <s v="Sunday, June 19, 2022"/>
    <s v="Credit"/>
    <n v="144"/>
    <n v="1.5"/>
    <n v="1"/>
    <n v="144"/>
    <n v="1.5"/>
    <n v="1"/>
    <n v="1.5"/>
    <n v="1.5"/>
    <x v="169"/>
    <s v="Poland Springs Water"/>
    <s v="Water"/>
    <x v="3"/>
    <b v="1"/>
    <n v="1.5"/>
    <n v="1"/>
    <s v="Poland Springs Water"/>
    <m/>
    <m/>
    <x v="1"/>
    <s v=" June 19"/>
    <n v="2022"/>
  </r>
  <r>
    <s v="Processed"/>
    <s v="VJ300320692"/>
    <s v="EB Public Library"/>
    <s v="EB Public Library x1380"/>
    <s v="Snyder's of Hanover Pretzel Pieces - Honey Mu"/>
    <s v="Food"/>
    <n v="15272819824"/>
    <s v="Sunday, June 19, 2022"/>
    <s v="Cash"/>
    <n v="120"/>
    <n v="2"/>
    <n v="1"/>
    <n v="120"/>
    <n v="2"/>
    <n v="1"/>
    <n v="2"/>
    <n v="2"/>
    <x v="169"/>
    <s v="Snyder's of Hanover Pretzel Pieces - Honey Mu"/>
    <s v="Food"/>
    <x v="1"/>
    <b v="1"/>
    <n v="2"/>
    <n v="1.3333333333333333"/>
    <s v="Snyder's of Hanover Pretzel Pieces "/>
    <s v=" Honey Mu"/>
    <m/>
    <x v="1"/>
    <s v=" June 19"/>
    <n v="2022"/>
  </r>
  <r>
    <s v="Processed"/>
    <s v="VJ300320611"/>
    <s v="Brunswick Sq Mall"/>
    <s v="BSQ Mall x1366 - ATT"/>
    <s v="Miss Vickie's Potato Chip - Sea Salt Original"/>
    <s v="Food"/>
    <n v="15272891979"/>
    <s v="Sunday, June 19, 2022"/>
    <s v="Credit"/>
    <n v="113"/>
    <n v="1.5"/>
    <n v="1"/>
    <n v="113"/>
    <n v="1.5"/>
    <n v="1"/>
    <n v="1.5"/>
    <n v="1.5"/>
    <x v="169"/>
    <s v="Miss Vickie's Potato Chip - Sea Salt Original"/>
    <s v="Food"/>
    <x v="1"/>
    <b v="1"/>
    <n v="1.5"/>
    <n v="1"/>
    <s v="Miss Vickie's Potato Chip "/>
    <s v=" Sea Salt Original"/>
    <m/>
    <x v="1"/>
    <s v=" June 19"/>
    <n v="2022"/>
  </r>
  <r>
    <s v="Processed"/>
    <s v="VJ300205292"/>
    <s v="Brunswick Sq Mall"/>
    <s v="BSQ Mall x1364 - Zales"/>
    <s v="CheezIt - Original"/>
    <s v="Food"/>
    <n v="15273045816"/>
    <s v="Sunday, June 19, 2022"/>
    <s v="Cash"/>
    <n v="123"/>
    <n v="1.5"/>
    <n v="1"/>
    <n v="123"/>
    <n v="1.5"/>
    <n v="1"/>
    <n v="1.5"/>
    <n v="1.5"/>
    <x v="169"/>
    <s v="CheezIt - Original"/>
    <s v="Food"/>
    <x v="1"/>
    <b v="1"/>
    <n v="1.5"/>
    <n v="1"/>
    <s v="CheezIt "/>
    <s v=" Original"/>
    <m/>
    <x v="1"/>
    <s v=" June 19"/>
    <n v="2022"/>
  </r>
  <r>
    <s v="Processed"/>
    <s v="VJ300320692"/>
    <s v="EB Public Library"/>
    <s v="EB Public Library x1380"/>
    <s v="Bai Lemonade - Burundi Blueberry"/>
    <s v="Non Carbonated"/>
    <n v="15273093751"/>
    <s v="Sunday, June 19, 2022"/>
    <s v="Cash"/>
    <n v="147"/>
    <n v="2.75"/>
    <n v="1"/>
    <n v="147"/>
    <n v="2.75"/>
    <n v="1"/>
    <n v="2.75"/>
    <n v="2.75"/>
    <x v="169"/>
    <s v="Bai Lemonade - Burundi Blueberry"/>
    <s v="Non Carbonated"/>
    <x v="2"/>
    <b v="1"/>
    <n v="2.75"/>
    <n v="1.8333333333333333"/>
    <s v="Bai Lemonade "/>
    <s v=" Burundi Blueberry"/>
    <m/>
    <x v="1"/>
    <s v=" June 19"/>
    <n v="2022"/>
  </r>
  <r>
    <s v="Processed"/>
    <s v="VJ300205292"/>
    <s v="Brunswick Sq Mall"/>
    <s v="BSQ Mall x1364 - Zales"/>
    <s v="Takis - Hot Chilli Pepper &amp; Lime"/>
    <s v="Food"/>
    <n v="15273126695"/>
    <s v="Sunday, June 19, 2022"/>
    <s v="Cash"/>
    <n v="124"/>
    <n v="1.5"/>
    <n v="1"/>
    <n v="124"/>
    <n v="1.5"/>
    <n v="1"/>
    <n v="1.5"/>
    <n v="1.5"/>
    <x v="169"/>
    <s v="Takis - Hot Chilli Pepper &amp; Lime"/>
    <s v="Food"/>
    <x v="1"/>
    <b v="1"/>
    <n v="1.5"/>
    <n v="1"/>
    <s v="Takis "/>
    <s v=" Hot Chilli Pepper &amp; Lime"/>
    <m/>
    <x v="1"/>
    <s v=" June 19"/>
    <n v="2022"/>
  </r>
  <r>
    <s v="Processed"/>
    <s v="VJ300205292"/>
    <s v="Brunswick Sq Mall"/>
    <s v="BSQ Mall x1364 - Zales"/>
    <s v="Popchips Potato - Sea Salt"/>
    <s v="Food"/>
    <n v="15273128149"/>
    <s v="Sunday, June 19, 2022"/>
    <s v="Cash"/>
    <n v="112"/>
    <n v="1.5"/>
    <n v="1"/>
    <n v="112"/>
    <n v="1.5"/>
    <n v="1"/>
    <n v="1.5"/>
    <n v="1.5"/>
    <x v="169"/>
    <s v="Popchips Potato - Sea Salt"/>
    <s v="Food"/>
    <x v="1"/>
    <b v="1"/>
    <n v="1.5"/>
    <n v="1"/>
    <s v="Popchips Potato "/>
    <s v=" Sea Salt"/>
    <m/>
    <x v="1"/>
    <s v=" June 19"/>
    <n v="2022"/>
  </r>
  <r>
    <s v="Processed"/>
    <s v="VJ300205292"/>
    <s v="Brunswick Sq Mall"/>
    <s v="BSQ Mall x1364 - Zales"/>
    <s v="Poland Springs Water"/>
    <s v="Water"/>
    <n v="15273128952"/>
    <s v="Sunday, June 19, 2022"/>
    <s v="Cash"/>
    <n v="144"/>
    <n v="1.5"/>
    <n v="1"/>
    <n v="144"/>
    <n v="1.5"/>
    <n v="1"/>
    <n v="1.5"/>
    <n v="1.5"/>
    <x v="169"/>
    <s v="Poland Springs Water"/>
    <s v="Water"/>
    <x v="3"/>
    <b v="1"/>
    <n v="1.5"/>
    <n v="1"/>
    <s v="Poland Springs Water"/>
    <m/>
    <m/>
    <x v="1"/>
    <s v=" June 19"/>
    <n v="2022"/>
  </r>
  <r>
    <s v="Processed"/>
    <s v="VJ300320692"/>
    <s v="EB Public Library"/>
    <s v="EB Public Library x1380"/>
    <s v="Coca Cola - Zero Sugar"/>
    <s v="Carbonated"/>
    <n v="15273142058"/>
    <s v="Sunday, June 19, 2022"/>
    <s v="Cash"/>
    <n v="142"/>
    <n v="1.5"/>
    <n v="1"/>
    <n v="142"/>
    <n v="1.5"/>
    <n v="1"/>
    <n v="1.5"/>
    <n v="1.5"/>
    <x v="169"/>
    <s v="Coca Cola - Zero Sugar"/>
    <s v="Carbonated"/>
    <x v="0"/>
    <b v="1"/>
    <n v="1.5"/>
    <n v="1"/>
    <s v="Coca Cola "/>
    <s v=" Zero Sugar"/>
    <m/>
    <x v="1"/>
    <s v=" June 19"/>
    <n v="2022"/>
  </r>
  <r>
    <s v="Processed"/>
    <s v="VJ300205292"/>
    <s v="Brunswick Sq Mall"/>
    <s v="BSQ Mall x1364 - Zales"/>
    <s v="Takis - Hot Chilli Pepper &amp; Lime"/>
    <s v="Food"/>
    <n v="15273323678"/>
    <s v="Sunday, June 19, 2022"/>
    <s v="Cash"/>
    <n v="124"/>
    <n v="1.5"/>
    <n v="1"/>
    <n v="124"/>
    <n v="1.5"/>
    <n v="1"/>
    <n v="1.5"/>
    <n v="1.5"/>
    <x v="169"/>
    <s v="Takis - Hot Chilli Pepper &amp; Lime"/>
    <s v="Food"/>
    <x v="1"/>
    <b v="1"/>
    <n v="1.5"/>
    <n v="1"/>
    <s v="Takis "/>
    <s v=" Hot Chilli Pepper &amp; Lime"/>
    <m/>
    <x v="1"/>
    <s v=" June 19"/>
    <n v="2022"/>
  </r>
  <r>
    <s v="Processed"/>
    <s v="VJ300320611"/>
    <s v="Brunswick Sq Mall"/>
    <s v="BSQ Mall x1366 - ATT"/>
    <s v="Takis - Hot Chilli Pepper &amp; Lime"/>
    <s v="Food"/>
    <n v="15273393559"/>
    <s v="Sunday, June 19, 2022"/>
    <s v="Cash"/>
    <n v="124"/>
    <n v="1.5"/>
    <n v="1"/>
    <n v="124"/>
    <n v="1.5"/>
    <n v="1"/>
    <n v="1.5"/>
    <n v="1.5"/>
    <x v="169"/>
    <s v="Takis - Hot Chilli Pepper &amp; Lime"/>
    <s v="Food"/>
    <x v="1"/>
    <b v="1"/>
    <n v="1.5"/>
    <n v="1"/>
    <s v="Takis "/>
    <s v=" Hot Chilli Pepper &amp; Lime"/>
    <m/>
    <x v="1"/>
    <s v=" June 19"/>
    <n v="2022"/>
  </r>
  <r>
    <s v="Processed"/>
    <s v="VJ300205292"/>
    <s v="Brunswick Sq Mall"/>
    <s v="BSQ Mall x1364 - Zales"/>
    <s v="Snapple Tea - Lemon"/>
    <s v="Non Carbonated"/>
    <n v="15275026419"/>
    <s v="Monday, June 20, 2022"/>
    <s v="Credit"/>
    <n v="147"/>
    <n v="2.5"/>
    <n v="1"/>
    <n v="147"/>
    <n v="2.5"/>
    <n v="1"/>
    <n v="2.5"/>
    <n v="2.5"/>
    <x v="170"/>
    <s v="Snapple Tea - Lemon"/>
    <s v="Non Carbonated"/>
    <x v="2"/>
    <b v="1"/>
    <n v="2.5"/>
    <n v="1.6666666666666667"/>
    <s v="Snapple Tea "/>
    <s v=" Lemon"/>
    <m/>
    <x v="2"/>
    <s v=" June 20"/>
    <n v="2022"/>
  </r>
  <r>
    <s v="Processed"/>
    <s v="VJ300320692"/>
    <s v="EB Public Library"/>
    <s v="EB Public Library x1380"/>
    <s v="Oreo Mini - Go Paks"/>
    <m/>
    <n v="15275270806"/>
    <s v="Monday, June 20, 2022"/>
    <s v="Cash"/>
    <n v="152"/>
    <n v="4"/>
    <n v="1"/>
    <n v="152"/>
    <n v="4"/>
    <n v="1"/>
    <n v="4"/>
    <n v="4"/>
    <x v="170"/>
    <s v="Oreo Mini - Go Paks"/>
    <s v="Cell is Blank - Dis-regard"/>
    <x v="1"/>
    <b v="1"/>
    <n v="4"/>
    <n v="2.6666666666666665"/>
    <s v="Oreo Mini "/>
    <s v=" Go Paks"/>
    <m/>
    <x v="2"/>
    <s v=" June 20"/>
    <n v="2022"/>
  </r>
  <r>
    <s v="Processed"/>
    <s v="VJ300320686"/>
    <s v="Earle Asphalt"/>
    <s v="Earle Asphalt x1371"/>
    <s v="SunChips Multigrain - Harvest Cheddar"/>
    <s v="Food"/>
    <n v="15275600210"/>
    <s v="Monday, June 20, 2022"/>
    <s v="Cash"/>
    <n v="110"/>
    <n v="1.5"/>
    <n v="1"/>
    <n v="110"/>
    <n v="1.5"/>
    <n v="1"/>
    <n v="1.5"/>
    <n v="1.5"/>
    <x v="170"/>
    <s v="SunChips Multigrain - Harvest Cheddar"/>
    <s v="Food"/>
    <x v="1"/>
    <b v="1"/>
    <n v="1.5"/>
    <n v="1"/>
    <s v="SunChips Multigrain "/>
    <s v=" Harvest Cheddar"/>
    <m/>
    <x v="2"/>
    <s v=" June 20"/>
    <n v="2022"/>
  </r>
  <r>
    <s v="Processed"/>
    <s v="VJ300320692"/>
    <s v="EB Public Library"/>
    <s v="EB Public Library x1380"/>
    <s v="Popchips Potato - Barbeque"/>
    <s v="Food"/>
    <n v="15275774149"/>
    <s v="Monday, June 20, 2022"/>
    <s v="Credit"/>
    <n v="111"/>
    <n v="1.5"/>
    <n v="1"/>
    <n v="111"/>
    <n v="1.5"/>
    <n v="1"/>
    <n v="1.5"/>
    <n v="1.5"/>
    <x v="170"/>
    <s v="Popchips Potato - Barbeque"/>
    <s v="Food"/>
    <x v="1"/>
    <b v="1"/>
    <n v="1.5"/>
    <n v="1"/>
    <s v="Popchips Potato "/>
    <s v=" Barbeque"/>
    <m/>
    <x v="2"/>
    <s v=" June 20"/>
    <n v="2022"/>
  </r>
  <r>
    <s v="Processed"/>
    <s v="VJ300320692"/>
    <s v="EB Public Library"/>
    <s v="EB Public Library x1380"/>
    <s v="Snyder's of Hanover Pretzel Pieces - Honey Mu"/>
    <s v="Food"/>
    <n v="15275781417"/>
    <s v="Monday, June 20, 2022"/>
    <s v="Credit"/>
    <n v="120"/>
    <n v="2"/>
    <n v="1"/>
    <n v="120"/>
    <n v="2"/>
    <n v="1"/>
    <n v="2"/>
    <n v="2"/>
    <x v="170"/>
    <s v="Snyder's of Hanover Pretzel Pieces - Honey Mu"/>
    <s v="Food"/>
    <x v="1"/>
    <b v="1"/>
    <n v="2"/>
    <n v="1.3333333333333333"/>
    <s v="Snyder's of Hanover Pretzel Pieces "/>
    <s v=" Honey Mu"/>
    <m/>
    <x v="2"/>
    <s v=" June 20"/>
    <n v="2022"/>
  </r>
  <r>
    <s v="Processed"/>
    <s v="VJ300320692"/>
    <s v="EB Public Library"/>
    <s v="EB Public Library x1380"/>
    <s v="Iberia Coconut Water"/>
    <s v="Non Carbonated"/>
    <n v="15275831727"/>
    <s v="Monday, June 20, 2022"/>
    <s v="Cash"/>
    <n v="140"/>
    <n v="2"/>
    <n v="1"/>
    <n v="140"/>
    <n v="2"/>
    <n v="1"/>
    <n v="2"/>
    <n v="2"/>
    <x v="170"/>
    <s v="Iberia Coconut Water"/>
    <s v="Non Carbonated"/>
    <x v="2"/>
    <b v="1"/>
    <n v="2"/>
    <n v="1.3333333333333333"/>
    <s v="Iberia Coconut Water"/>
    <m/>
    <m/>
    <x v="2"/>
    <s v=" June 20"/>
    <n v="2022"/>
  </r>
  <r>
    <s v="Processed"/>
    <s v="VJ300320692"/>
    <s v="EB Public Library"/>
    <s v="EB Public Library x1380"/>
    <s v="Bai Lemonade - Burundi Blueberry"/>
    <s v="Non Carbonated"/>
    <n v="15275876692"/>
    <s v="Monday, June 20, 2022"/>
    <s v="Credit"/>
    <n v="147"/>
    <n v="2.75"/>
    <n v="1"/>
    <n v="147"/>
    <n v="2.75"/>
    <n v="1"/>
    <n v="2.75"/>
    <n v="2.75"/>
    <x v="170"/>
    <s v="Bai Lemonade - Burundi Blueberry"/>
    <s v="Non Carbonated"/>
    <x v="2"/>
    <b v="1"/>
    <n v="2.75"/>
    <n v="1.8333333333333333"/>
    <s v="Bai Lemonade "/>
    <s v=" Burundi Blueberry"/>
    <m/>
    <x v="2"/>
    <s v=" June 20"/>
    <n v="2022"/>
  </r>
  <r>
    <s v="Processed"/>
    <s v="VJ300320686"/>
    <s v="Earle Asphalt"/>
    <s v="Earle Asphalt x1371"/>
    <s v="Miss Vickie's Potato Chip - Jalapeno"/>
    <s v="Food"/>
    <n v="15275950321"/>
    <s v="Monday, June 20, 2022"/>
    <s v="Cash"/>
    <n v="113"/>
    <n v="1.5"/>
    <n v="1"/>
    <n v="113"/>
    <n v="1.5"/>
    <n v="1"/>
    <n v="1.5"/>
    <n v="1.5"/>
    <x v="170"/>
    <s v="Miss Vickie's Potato Chip - Jalapeno"/>
    <s v="Food"/>
    <x v="1"/>
    <b v="1"/>
    <n v="1.5"/>
    <n v="1"/>
    <s v="Miss Vickie's Potato Chip "/>
    <s v=" Jalapeno"/>
    <m/>
    <x v="2"/>
    <s v=" June 20"/>
    <n v="2022"/>
  </r>
  <r>
    <s v="Processed"/>
    <s v="VJ300320692"/>
    <s v="EB Public Library"/>
    <s v="EB Public Library x1380"/>
    <s v="Bai Lemonade - Burundi Blueberry"/>
    <s v="Non Carbonated"/>
    <n v="15276027003"/>
    <s v="Monday, June 20, 2022"/>
    <s v="Cash"/>
    <n v="147"/>
    <n v="2.75"/>
    <n v="1"/>
    <n v="147"/>
    <n v="2.75"/>
    <n v="1"/>
    <n v="2.75"/>
    <n v="2.75"/>
    <x v="170"/>
    <s v="Bai Lemonade - Burundi Blueberry"/>
    <s v="Non Carbonated"/>
    <x v="2"/>
    <b v="1"/>
    <n v="2.75"/>
    <n v="1.8333333333333333"/>
    <s v="Bai Lemonade "/>
    <s v=" Burundi Blueberry"/>
    <m/>
    <x v="2"/>
    <s v=" June 20"/>
    <n v="2022"/>
  </r>
  <r>
    <s v="Processed"/>
    <s v="VJ300320686"/>
    <s v="Earle Asphalt"/>
    <s v="Earle Asphalt x1371"/>
    <s v="RXBAR - Protein Bar - Peanut Butter"/>
    <s v="Food"/>
    <n v="15276087118"/>
    <s v="Monday, June 20, 2022"/>
    <s v="Cash"/>
    <n v="131"/>
    <n v="2"/>
    <n v="1"/>
    <n v="131"/>
    <n v="2"/>
    <n v="1"/>
    <n v="2"/>
    <n v="2"/>
    <x v="170"/>
    <s v="RXBAR - Protein Bar - Peanut Butter"/>
    <s v="Food"/>
    <x v="1"/>
    <b v="1"/>
    <n v="2"/>
    <n v="1.3333333333333333"/>
    <s v="RXBAR "/>
    <s v=" Protein Bar "/>
    <s v=" Peanut Butter"/>
    <x v="2"/>
    <s v=" June 20"/>
    <n v="2022"/>
  </r>
  <r>
    <s v="Processed"/>
    <s v="VJ300320686"/>
    <s v="Earle Asphalt"/>
    <s v="Earle Asphalt x1371"/>
    <s v="SunChips Multigrain - Harvest Cheddar"/>
    <s v="Food"/>
    <n v="15276091073"/>
    <s v="Monday, June 20, 2022"/>
    <s v="Cash"/>
    <n v="110"/>
    <n v="1.5"/>
    <n v="1"/>
    <n v="110"/>
    <n v="1.5"/>
    <n v="1"/>
    <n v="1.5"/>
    <n v="1.5"/>
    <x v="170"/>
    <s v="SunChips Multigrain - Harvest Cheddar"/>
    <s v="Food"/>
    <x v="1"/>
    <b v="1"/>
    <n v="1.5"/>
    <n v="1"/>
    <s v="SunChips Multigrain "/>
    <s v=" Harvest Cheddar"/>
    <m/>
    <x v="2"/>
    <s v=" June 20"/>
    <n v="2022"/>
  </r>
  <r>
    <s v="Processed"/>
    <s v="VJ300320692"/>
    <s v="EB Public Library"/>
    <s v="EB Public Library x1380"/>
    <s v="Iberia Coconut Water"/>
    <s v="Non Carbonated"/>
    <n v="15276232431"/>
    <s v="Monday, June 20, 2022"/>
    <s v="Credit"/>
    <n v="140"/>
    <n v="2"/>
    <n v="1"/>
    <n v="140"/>
    <n v="2"/>
    <n v="1"/>
    <n v="2"/>
    <n v="2"/>
    <x v="170"/>
    <s v="Iberia Coconut Water"/>
    <s v="Non Carbonated"/>
    <x v="2"/>
    <b v="1"/>
    <n v="2"/>
    <n v="1.3333333333333333"/>
    <s v="Iberia Coconut Water"/>
    <m/>
    <m/>
    <x v="2"/>
    <s v=" June 20"/>
    <n v="2022"/>
  </r>
  <r>
    <s v="Processed"/>
    <s v="VJ300320611"/>
    <s v="Brunswick Sq Mall"/>
    <s v="BSQ Mall x1366 - ATT"/>
    <s v="Canada Dry - Ginger Ale"/>
    <m/>
    <n v="15276285147"/>
    <s v="Monday, June 20, 2022"/>
    <s v="Credit"/>
    <n v="140"/>
    <n v="2.75"/>
    <n v="1"/>
    <n v="140"/>
    <n v="2.75"/>
    <n v="1"/>
    <n v="2.75"/>
    <n v="2.75"/>
    <x v="170"/>
    <s v="Canada Dry - Ginger Ale"/>
    <s v="Cell is Blank - Dis-regard"/>
    <x v="0"/>
    <b v="1"/>
    <n v="2.75"/>
    <n v="1.8333333333333333"/>
    <s v="Canada Dry "/>
    <s v=" Ginger Ale"/>
    <m/>
    <x v="2"/>
    <s v=" June 20"/>
    <n v="2022"/>
  </r>
  <r>
    <s v="Processed"/>
    <s v="VJ300205292"/>
    <s v="Brunswick Sq Mall"/>
    <s v="BSQ Mall x1364 - Zales"/>
    <s v="Iberia Coconut Water"/>
    <s v="Non Carbonated"/>
    <n v="15276667804"/>
    <s v="Monday, June 20, 2022"/>
    <s v="Credit"/>
    <n v="142"/>
    <n v="2"/>
    <n v="1"/>
    <n v="142"/>
    <n v="2"/>
    <n v="1"/>
    <n v="2"/>
    <n v="2"/>
    <x v="170"/>
    <s v="Iberia Coconut Water"/>
    <s v="Non Carbonated"/>
    <x v="2"/>
    <b v="1"/>
    <n v="2"/>
    <n v="1.3333333333333333"/>
    <s v="Iberia Coconut Water"/>
    <m/>
    <m/>
    <x v="2"/>
    <s v=" June 20"/>
    <n v="2022"/>
  </r>
  <r>
    <s v="Processed"/>
    <s v="VJ300320692"/>
    <s v="EB Public Library"/>
    <s v="EB Public Library x1380"/>
    <s v="Coca Cola - Zero Sugar"/>
    <s v="Carbonated"/>
    <n v="15276758458"/>
    <s v="Monday, June 20, 2022"/>
    <s v="Credit"/>
    <n v="142"/>
    <n v="1.5"/>
    <n v="1"/>
    <n v="142"/>
    <n v="1.5"/>
    <n v="1"/>
    <n v="1.5"/>
    <n v="2.75"/>
    <x v="170"/>
    <s v="Coca Cola - Zero Sugar"/>
    <s v="Carbonated"/>
    <x v="0"/>
    <b v="1"/>
    <n v="1.5"/>
    <n v="1"/>
    <s v="Coca Cola "/>
    <s v=" Zero Sugar"/>
    <m/>
    <x v="2"/>
    <s v=" June 20"/>
    <n v="2022"/>
  </r>
  <r>
    <s v="Processed"/>
    <s v="VJ300320692"/>
    <s v="EB Public Library"/>
    <s v="EB Public Library x1380"/>
    <s v="CheezIt - Double Cheese"/>
    <s v="Food"/>
    <n v="15276758458"/>
    <s v="Monday, June 20, 2022"/>
    <s v="Credit"/>
    <n v="123"/>
    <n v="1.25"/>
    <n v="1"/>
    <n v="123"/>
    <n v="1.25"/>
    <n v="1"/>
    <n v="1.25"/>
    <n v="2.75"/>
    <x v="170"/>
    <s v="CheezIt - Double Cheese"/>
    <s v="Food"/>
    <x v="1"/>
    <b v="1"/>
    <n v="1.25"/>
    <n v="0.83333333333333337"/>
    <s v="CheezIt "/>
    <s v=" Double Cheese"/>
    <m/>
    <x v="2"/>
    <s v=" June 20"/>
    <n v="2022"/>
  </r>
  <r>
    <s v="Processed"/>
    <s v="VJ300320609"/>
    <s v="GuttenPlans"/>
    <s v="GuttenPlans x1367"/>
    <s v="Monster Energy Original"/>
    <s v="Carbonated"/>
    <n v="15276804490"/>
    <s v="Monday, June 20, 2022"/>
    <s v="Cash"/>
    <n v="144"/>
    <n v="3"/>
    <n v="1"/>
    <n v="144"/>
    <n v="3"/>
    <n v="1"/>
    <n v="3"/>
    <n v="3"/>
    <x v="170"/>
    <s v="Monster Energy Original"/>
    <s v="Carbonated"/>
    <x v="0"/>
    <b v="1"/>
    <n v="3"/>
    <n v="2"/>
    <s v="Monster Energy Original"/>
    <m/>
    <m/>
    <x v="2"/>
    <s v=" June 20"/>
    <n v="2022"/>
  </r>
  <r>
    <s v="Processed"/>
    <s v="VJ300205292"/>
    <s v="Brunswick Sq Mall"/>
    <s v="BSQ Mall x1364 - Zales"/>
    <s v="Poland Springs Water"/>
    <s v="Water"/>
    <n v="15276930144"/>
    <s v="Monday, June 20, 2022"/>
    <s v="Cash"/>
    <n v="144"/>
    <n v="1.5"/>
    <n v="1"/>
    <n v="144"/>
    <n v="1.5"/>
    <n v="1"/>
    <n v="1.5"/>
    <n v="1.5"/>
    <x v="170"/>
    <s v="Poland Springs Water"/>
    <s v="Water"/>
    <x v="3"/>
    <b v="1"/>
    <n v="1.5"/>
    <n v="1"/>
    <s v="Poland Springs Water"/>
    <m/>
    <m/>
    <x v="2"/>
    <s v=" June 20"/>
    <n v="2022"/>
  </r>
  <r>
    <s v="Processed"/>
    <s v="VJ300320686"/>
    <s v="Earle Asphalt"/>
    <s v="Earle Asphalt x1371"/>
    <s v="Robert Irvine's - Fit Crunch -  Chocolate Pea"/>
    <s v="Food"/>
    <n v="15276970706"/>
    <s v="Monday, June 20, 2022"/>
    <s v="Credit"/>
    <n v="132"/>
    <n v="2"/>
    <n v="1"/>
    <n v="132"/>
    <n v="2"/>
    <n v="1"/>
    <n v="2"/>
    <n v="2"/>
    <x v="170"/>
    <s v="Robert Irvine's - Fit Crunch -  Chocolate Pea"/>
    <s v="Food"/>
    <x v="1"/>
    <b v="1"/>
    <n v="2"/>
    <n v="1.3333333333333333"/>
    <s v="Robert Irvine's "/>
    <s v=" Fit Crunch "/>
    <s v="  Chocolate Pea"/>
    <x v="2"/>
    <s v=" June 20"/>
    <n v="2022"/>
  </r>
  <r>
    <s v="Processed"/>
    <s v="VJ300320692"/>
    <s v="EB Public Library"/>
    <s v="EB Public Library x1380"/>
    <s v="CheezIt - Original"/>
    <s v="Food"/>
    <n v="15277050952"/>
    <s v="Monday, June 20, 2022"/>
    <s v="Credit"/>
    <n v="124"/>
    <n v="1.25"/>
    <n v="1"/>
    <n v="124"/>
    <n v="1.25"/>
    <n v="1"/>
    <n v="1.25"/>
    <n v="1.25"/>
    <x v="170"/>
    <s v="CheezIt - Original"/>
    <s v="Food"/>
    <x v="1"/>
    <b v="1"/>
    <n v="1.25"/>
    <n v="0.83333333333333337"/>
    <s v="CheezIt "/>
    <s v=" Original"/>
    <m/>
    <x v="2"/>
    <s v=" June 20"/>
    <n v="2022"/>
  </r>
  <r>
    <s v="Processed"/>
    <s v="VJ300205292"/>
    <s v="Brunswick Sq Mall"/>
    <s v="BSQ Mall x1364 - Zales"/>
    <s v="Monster Energy Original"/>
    <s v="Carbonated"/>
    <n v="15277071242"/>
    <s v="Monday, June 20, 2022"/>
    <s v="Credit"/>
    <n v="146"/>
    <n v="3"/>
    <n v="1"/>
    <n v="146"/>
    <n v="3"/>
    <n v="1"/>
    <n v="3"/>
    <n v="3"/>
    <x v="170"/>
    <s v="Monster Energy Original"/>
    <s v="Carbonated"/>
    <x v="0"/>
    <b v="1"/>
    <n v="3"/>
    <n v="2"/>
    <s v="Monster Energy Original"/>
    <m/>
    <m/>
    <x v="2"/>
    <s v=" June 20"/>
    <n v="2022"/>
  </r>
  <r>
    <s v="Processed"/>
    <s v="VJ300320692"/>
    <s v="EB Public Library"/>
    <s v="EB Public Library x1380"/>
    <s v="CheezIt - Double Cheese"/>
    <s v="Food"/>
    <n v="15277466554"/>
    <s v="Monday, June 20, 2022"/>
    <s v="Cash"/>
    <n v="123"/>
    <n v="1.25"/>
    <n v="1"/>
    <n v="123"/>
    <n v="1.25"/>
    <n v="1"/>
    <n v="1.25"/>
    <n v="1.25"/>
    <x v="171"/>
    <s v="CheezIt - Double Cheese"/>
    <s v="Food"/>
    <x v="1"/>
    <b v="1"/>
    <n v="1.25"/>
    <n v="0.83333333333333337"/>
    <s v="CheezIt "/>
    <s v=" Double Cheese"/>
    <m/>
    <x v="2"/>
    <s v=" June 20"/>
    <n v="2022"/>
  </r>
  <r>
    <s v="Processed"/>
    <s v="VJ300205292"/>
    <s v="Brunswick Sq Mall"/>
    <s v="BSQ Mall x1364 - Zales"/>
    <s v="Poland Springs Water"/>
    <s v="Water"/>
    <n v="15277807071"/>
    <s v="Monday, June 20, 2022"/>
    <s v="Cash"/>
    <n v="144"/>
    <n v="1.5"/>
    <n v="1"/>
    <n v="144"/>
    <n v="1.5"/>
    <n v="1"/>
    <n v="1.5"/>
    <n v="1.5"/>
    <x v="170"/>
    <s v="Poland Springs Water"/>
    <s v="Water"/>
    <x v="3"/>
    <b v="1"/>
    <n v="1.5"/>
    <n v="1"/>
    <s v="Poland Springs Water"/>
    <m/>
    <m/>
    <x v="2"/>
    <s v=" June 20"/>
    <n v="2022"/>
  </r>
  <r>
    <s v="Processed"/>
    <s v="VJ300205292"/>
    <s v="Brunswick Sq Mall"/>
    <s v="BSQ Mall x1364 - Zales"/>
    <s v="Monster Energy Original"/>
    <s v="Carbonated"/>
    <n v="15277814478"/>
    <s v="Monday, June 20, 2022"/>
    <s v="Credit"/>
    <n v="146"/>
    <n v="3"/>
    <n v="1"/>
    <n v="146"/>
    <n v="3"/>
    <n v="1"/>
    <n v="3"/>
    <n v="3"/>
    <x v="170"/>
    <s v="Monster Energy Original"/>
    <s v="Carbonated"/>
    <x v="0"/>
    <b v="1"/>
    <n v="3"/>
    <n v="2"/>
    <s v="Monster Energy Original"/>
    <m/>
    <m/>
    <x v="2"/>
    <s v=" June 20"/>
    <n v="2022"/>
  </r>
  <r>
    <s v="Processed"/>
    <s v="VJ300205292"/>
    <s v="Brunswick Sq Mall"/>
    <s v="BSQ Mall x1364 - Zales"/>
    <s v="Takis - Hot Chilli Pepper &amp; Lime"/>
    <s v="Food"/>
    <n v="15277817219"/>
    <s v="Monday, June 20, 2022"/>
    <s v="Credit"/>
    <n v="124"/>
    <n v="1.5"/>
    <n v="1"/>
    <n v="124"/>
    <n v="1.5"/>
    <n v="1"/>
    <n v="1.5"/>
    <n v="1.5"/>
    <x v="170"/>
    <s v="Takis - Hot Chilli Pepper &amp; Lime"/>
    <s v="Food"/>
    <x v="1"/>
    <b v="1"/>
    <n v="1.5"/>
    <n v="1"/>
    <s v="Takis "/>
    <s v=" Hot Chilli Pepper &amp; Lime"/>
    <m/>
    <x v="2"/>
    <s v=" June 20"/>
    <n v="2022"/>
  </r>
  <r>
    <s v="Processed"/>
    <s v="VJ300205292"/>
    <s v="Brunswick Sq Mall"/>
    <s v="BSQ Mall x1364 - Zales"/>
    <s v="Takis - Hot Chilli Pepper &amp; Lime"/>
    <s v="Food"/>
    <n v="15277818646"/>
    <s v="Monday, June 20, 2022"/>
    <s v="Credit"/>
    <n v="124"/>
    <n v="1.5"/>
    <n v="1"/>
    <n v="124"/>
    <n v="1.5"/>
    <n v="1"/>
    <n v="1.5"/>
    <n v="1.5"/>
    <x v="170"/>
    <s v="Takis - Hot Chilli Pepper &amp; Lime"/>
    <s v="Food"/>
    <x v="1"/>
    <b v="1"/>
    <n v="1.5"/>
    <n v="1"/>
    <s v="Takis "/>
    <s v=" Hot Chilli Pepper &amp; Lime"/>
    <m/>
    <x v="2"/>
    <s v=" June 20"/>
    <n v="2022"/>
  </r>
  <r>
    <s v="Processed"/>
    <s v="VJ300320692"/>
    <s v="EB Public Library"/>
    <s v="EB Public Library x1380"/>
    <s v="CheezIt - Double Cheese"/>
    <s v="Food"/>
    <n v="15277822719"/>
    <s v="Monday, June 20, 2022"/>
    <s v="Cash"/>
    <n v="123"/>
    <n v="1.25"/>
    <n v="1"/>
    <n v="123"/>
    <n v="1.25"/>
    <n v="1"/>
    <n v="1.25"/>
    <n v="1.25"/>
    <x v="171"/>
    <s v="CheezIt - Double Cheese"/>
    <s v="Food"/>
    <x v="1"/>
    <b v="1"/>
    <n v="1.25"/>
    <n v="0.83333333333333337"/>
    <s v="CheezIt "/>
    <s v=" Double Cheese"/>
    <m/>
    <x v="2"/>
    <s v=" June 20"/>
    <n v="2022"/>
  </r>
  <r>
    <s v="Processed"/>
    <s v="VJ300320692"/>
    <s v="EB Public Library"/>
    <s v="EB Public Library x1380"/>
    <s v="Popchips Potato - Sour Cream &amp; Onion"/>
    <s v="Food"/>
    <n v="15277825048"/>
    <s v="Monday, June 20, 2022"/>
    <s v="Cash"/>
    <n v="112"/>
    <n v="1.5"/>
    <n v="1"/>
    <n v="112"/>
    <n v="1.5"/>
    <n v="1"/>
    <n v="1.5"/>
    <n v="1.5"/>
    <x v="171"/>
    <s v="Popchips Potato - Sour Cream &amp; Onion"/>
    <s v="Food"/>
    <x v="1"/>
    <b v="1"/>
    <n v="1.5"/>
    <n v="1"/>
    <s v="Popchips Potato "/>
    <s v=" Sour Cream &amp; Onion"/>
    <m/>
    <x v="2"/>
    <s v=" June 20"/>
    <n v="2022"/>
  </r>
  <r>
    <s v="Processed"/>
    <s v="VJ300320692"/>
    <s v="EB Public Library"/>
    <s v="EB Public Library x1380"/>
    <s v="Takis - Hot Chilli Pepper &amp; Lime"/>
    <s v="Food"/>
    <n v="15277828762"/>
    <s v="Monday, June 20, 2022"/>
    <s v="Cash"/>
    <n v="121"/>
    <n v="1.5"/>
    <n v="1"/>
    <n v="121"/>
    <n v="1.5"/>
    <n v="1"/>
    <n v="1.5"/>
    <n v="1.5"/>
    <x v="171"/>
    <s v="Takis - Hot Chilli Pepper &amp; Lime"/>
    <s v="Food"/>
    <x v="1"/>
    <b v="1"/>
    <n v="1.5"/>
    <n v="1"/>
    <s v="Takis "/>
    <s v=" Hot Chilli Pepper &amp; Lime"/>
    <m/>
    <x v="2"/>
    <s v=" June 20"/>
    <n v="2022"/>
  </r>
  <r>
    <s v="Processed"/>
    <s v="VJ300320611"/>
    <s v="Brunswick Sq Mall"/>
    <s v="BSQ Mall x1366 - ATT"/>
    <s v="Miss Vickie's Potato Chip - Sea Salt Original"/>
    <s v="Food"/>
    <n v="15277883743"/>
    <s v="Monday, June 20, 2022"/>
    <s v="Cash"/>
    <n v="113"/>
    <n v="1.5"/>
    <n v="1"/>
    <n v="113"/>
    <n v="1.5"/>
    <n v="1"/>
    <n v="1.5"/>
    <n v="1.5"/>
    <x v="170"/>
    <s v="Miss Vickie's Potato Chip - Sea Salt Original"/>
    <s v="Food"/>
    <x v="1"/>
    <b v="1"/>
    <n v="1.5"/>
    <n v="1"/>
    <s v="Miss Vickie's Potato Chip "/>
    <s v=" Sea Salt Original"/>
    <m/>
    <x v="2"/>
    <s v=" June 20"/>
    <n v="2022"/>
  </r>
  <r>
    <s v="Processed"/>
    <s v="VJ300320611"/>
    <s v="Brunswick Sq Mall"/>
    <s v="BSQ Mall x1366 - ATT"/>
    <s v="Popchips Potato - Sea Salt"/>
    <s v="Food"/>
    <n v="15277900738"/>
    <s v="Monday, June 20, 2022"/>
    <s v="Cash"/>
    <n v="111"/>
    <n v="1.5"/>
    <n v="1"/>
    <n v="111"/>
    <n v="1.5"/>
    <n v="1"/>
    <n v="1.5"/>
    <n v="1.5"/>
    <x v="170"/>
    <s v="Popchips Potato - Sea Salt"/>
    <s v="Food"/>
    <x v="1"/>
    <b v="1"/>
    <n v="1.5"/>
    <n v="1"/>
    <s v="Popchips Potato "/>
    <s v=" Sea Salt"/>
    <m/>
    <x v="2"/>
    <s v=" June 20"/>
    <n v="2022"/>
  </r>
  <r>
    <s v="Processed"/>
    <s v="VJ300320611"/>
    <s v="Brunswick Sq Mall"/>
    <s v="BSQ Mall x1366 - ATT"/>
    <s v="Oreo Mini"/>
    <s v="Food"/>
    <n v="15277904362"/>
    <s v="Monday, June 20, 2022"/>
    <s v="Cash"/>
    <n v="122"/>
    <n v="1.5"/>
    <n v="1"/>
    <n v="122"/>
    <n v="1.5"/>
    <n v="1"/>
    <n v="1.5"/>
    <n v="1.5"/>
    <x v="170"/>
    <s v="Oreo Mini"/>
    <s v="Food"/>
    <x v="1"/>
    <b v="1"/>
    <n v="1.5"/>
    <n v="1"/>
    <s v="Oreo Mini"/>
    <m/>
    <m/>
    <x v="2"/>
    <s v=" June 20"/>
    <n v="2022"/>
  </r>
  <r>
    <s v="Processed"/>
    <s v="VJ300205292"/>
    <s v="Brunswick Sq Mall"/>
    <s v="BSQ Mall x1364 - Zales"/>
    <s v="Pop Corners - Spicy Queso"/>
    <s v="Food"/>
    <n v="15277912014"/>
    <s v="Monday, June 20, 2022"/>
    <s v="Cash"/>
    <n v="111"/>
    <n v="1.5"/>
    <n v="1"/>
    <n v="111"/>
    <n v="1.5"/>
    <n v="1"/>
    <n v="1.5"/>
    <n v="1.5"/>
    <x v="170"/>
    <s v="Pop Corners - Spicy Queso"/>
    <s v="Food"/>
    <x v="1"/>
    <b v="1"/>
    <n v="1.5"/>
    <n v="1"/>
    <s v="Pop Corners "/>
    <s v=" Spicy Queso"/>
    <m/>
    <x v="2"/>
    <s v=" June 20"/>
    <n v="2022"/>
  </r>
  <r>
    <s v="Processed"/>
    <s v="VJ300205292"/>
    <s v="Brunswick Sq Mall"/>
    <s v="BSQ Mall x1364 - Zales"/>
    <s v="Poland Springs Water"/>
    <s v="Water"/>
    <n v="15277984276"/>
    <s v="Monday, June 20, 2022"/>
    <s v="Cash"/>
    <n v="144"/>
    <n v="1.5"/>
    <n v="1"/>
    <n v="144"/>
    <n v="1.5"/>
    <n v="1"/>
    <n v="1.5"/>
    <n v="1.5"/>
    <x v="170"/>
    <s v="Poland Springs Water"/>
    <s v="Water"/>
    <x v="3"/>
    <b v="1"/>
    <n v="1.5"/>
    <n v="1"/>
    <s v="Poland Springs Water"/>
    <m/>
    <m/>
    <x v="2"/>
    <s v=" June 20"/>
    <n v="2022"/>
  </r>
  <r>
    <s v="Processed"/>
    <s v="VJ300320692"/>
    <s v="EB Public Library"/>
    <s v="EB Public Library x1380"/>
    <s v="Pringles - Cheddar Cheese"/>
    <s v="Food"/>
    <n v="15278069649"/>
    <s v="Monday, June 20, 2022"/>
    <s v="Cash"/>
    <n v="153"/>
    <n v="4.5"/>
    <n v="1"/>
    <n v="153"/>
    <n v="4.5"/>
    <n v="1"/>
    <n v="4.5"/>
    <n v="4.5"/>
    <x v="171"/>
    <s v="Pringles - Cheddar Cheese"/>
    <s v="Food"/>
    <x v="1"/>
    <b v="1"/>
    <n v="4.5"/>
    <n v="3"/>
    <s v="Pringles "/>
    <s v=" Cheddar Cheese"/>
    <m/>
    <x v="2"/>
    <s v=" June 20"/>
    <n v="2022"/>
  </r>
  <r>
    <s v="Processed"/>
    <s v="VJ300320609"/>
    <s v="GuttenPlans"/>
    <s v="GuttenPlans x1367"/>
    <s v="Sunkist Soda - Orange"/>
    <s v="Carbonated"/>
    <n v="15278379110"/>
    <s v="Monday, June 20, 2022"/>
    <s v="Cash"/>
    <n v="140"/>
    <n v="1.5"/>
    <n v="1"/>
    <n v="140"/>
    <n v="1.5"/>
    <n v="1"/>
    <n v="1.5"/>
    <n v="1.5"/>
    <x v="170"/>
    <s v="Sunkist Soda - Orange"/>
    <s v="Carbonated"/>
    <x v="0"/>
    <b v="1"/>
    <n v="1.5"/>
    <n v="1"/>
    <s v="Sunkist Soda "/>
    <s v=" Orange"/>
    <m/>
    <x v="2"/>
    <s v=" June 20"/>
    <n v="2022"/>
  </r>
  <r>
    <s v="Processed"/>
    <s v="VJ300320686"/>
    <s v="Earle Asphalt"/>
    <s v="Earle Asphalt x1371"/>
    <s v="SunChips Multigrain - Harvest Cheddar"/>
    <s v="Food"/>
    <n v="15280010652"/>
    <s v="Tuesday, June 21, 2022"/>
    <s v="Cash"/>
    <n v="110"/>
    <n v="1.5"/>
    <n v="1"/>
    <n v="110"/>
    <n v="1.5"/>
    <n v="1"/>
    <n v="1.5"/>
    <n v="1.5"/>
    <x v="172"/>
    <s v="SunChips Multigrain - Harvest Cheddar"/>
    <s v="Food"/>
    <x v="1"/>
    <b v="1"/>
    <n v="1.5"/>
    <n v="1"/>
    <s v="SunChips Multigrain "/>
    <s v=" Harvest Cheddar"/>
    <m/>
    <x v="3"/>
    <s v=" June 21"/>
    <n v="2022"/>
  </r>
  <r>
    <s v="Processed"/>
    <s v="VJ300320609"/>
    <s v="GuttenPlans"/>
    <s v="GuttenPlans x1367"/>
    <s v="Chesters Fries Flaming hot"/>
    <s v="Food"/>
    <n v="15280303458"/>
    <s v="Tuesday, June 21, 2022"/>
    <s v="Credit"/>
    <n v="111"/>
    <n v="1.5"/>
    <n v="2"/>
    <n v="111"/>
    <n v="1.5"/>
    <n v="2"/>
    <n v="3"/>
    <n v="5.5"/>
    <x v="172"/>
    <s v="Chesters Fries Flaming hot"/>
    <s v="Food"/>
    <x v="1"/>
    <b v="1"/>
    <n v="1.5"/>
    <n v="1"/>
    <s v="Chesters Fries Flaming hot"/>
    <m/>
    <m/>
    <x v="3"/>
    <s v=" June 21"/>
    <n v="2022"/>
  </r>
  <r>
    <s v="Processed"/>
    <s v="VJ300320609"/>
    <s v="GuttenPlans"/>
    <s v="GuttenPlans x1367"/>
    <s v="KitKat - Crisp Wafers"/>
    <s v="Food"/>
    <n v="15280303458"/>
    <s v="Tuesday, June 21, 2022"/>
    <s v="Credit"/>
    <n v="134"/>
    <n v="2.5"/>
    <n v="1"/>
    <n v="134"/>
    <n v="2.5"/>
    <n v="1"/>
    <n v="2.5"/>
    <n v="5.5"/>
    <x v="172"/>
    <s v="KitKat - Crisp Wafers"/>
    <s v="Food"/>
    <x v="1"/>
    <b v="1"/>
    <n v="2.5"/>
    <n v="1.6666666666666667"/>
    <s v="KitKat "/>
    <s v=" Crisp Wafers"/>
    <m/>
    <x v="3"/>
    <s v=" June 21"/>
    <n v="2022"/>
  </r>
  <r>
    <s v="Processed"/>
    <s v="VJ300320611"/>
    <s v="Brunswick Sq Mall"/>
    <s v="BSQ Mall x1366 - ATT"/>
    <s v="Canada Dry - Ginger Ale"/>
    <m/>
    <n v="15280645798"/>
    <s v="Tuesday, June 21, 2022"/>
    <s v="Cash"/>
    <n v="140"/>
    <n v="2.75"/>
    <n v="1"/>
    <n v="140"/>
    <n v="2.75"/>
    <n v="1"/>
    <n v="2.75"/>
    <n v="2.75"/>
    <x v="172"/>
    <s v="Canada Dry - Ginger Ale"/>
    <s v="Cell is Blank - Dis-regard"/>
    <x v="0"/>
    <b v="1"/>
    <n v="2.75"/>
    <n v="1.8333333333333333"/>
    <s v="Canada Dry "/>
    <s v=" Ginger Ale"/>
    <m/>
    <x v="3"/>
    <s v=" June 21"/>
    <n v="2022"/>
  </r>
  <r>
    <s v="Processed"/>
    <s v="VJ300320692"/>
    <s v="EB Public Library"/>
    <s v="EB Public Library x1380"/>
    <s v="Goldfish Baked - Cheddar"/>
    <s v="Food"/>
    <n v="15281085797"/>
    <s v="Tuesday, June 21, 2022"/>
    <s v="Cash"/>
    <n v="122"/>
    <n v="1.25"/>
    <n v="1"/>
    <n v="122"/>
    <n v="1.25"/>
    <n v="1"/>
    <n v="1.25"/>
    <n v="1.25"/>
    <x v="171"/>
    <s v="Goldfish Baked - Cheddar"/>
    <s v="Food"/>
    <x v="1"/>
    <b v="1"/>
    <n v="1.25"/>
    <n v="0.83333333333333337"/>
    <s v="Goldfish Baked "/>
    <s v=" Cheddar"/>
    <m/>
    <x v="3"/>
    <s v=" June 21"/>
    <n v="2022"/>
  </r>
  <r>
    <s v="Processed"/>
    <s v="VJ300320692"/>
    <s v="EB Public Library"/>
    <s v="EB Public Library x1380"/>
    <s v="Wonderful Pistachios - Variety"/>
    <s v="Food"/>
    <n v="15281464128"/>
    <s v="Tuesday, June 21, 2022"/>
    <s v="Cash"/>
    <n v="134"/>
    <n v="2"/>
    <n v="1"/>
    <n v="134"/>
    <n v="2"/>
    <n v="1"/>
    <n v="2"/>
    <n v="2"/>
    <x v="171"/>
    <s v="Wonderful Pistachios - Variety"/>
    <s v="Food"/>
    <x v="1"/>
    <b v="1"/>
    <n v="2"/>
    <n v="1.3333333333333333"/>
    <s v="Wonderful Pistachios "/>
    <s v=" Variety"/>
    <m/>
    <x v="3"/>
    <s v=" June 21"/>
    <n v="2022"/>
  </r>
  <r>
    <s v="Processed"/>
    <s v="VJ300320692"/>
    <s v="EB Public Library"/>
    <s v="EB Public Library x1380"/>
    <s v="Coca Cola - Zero Sugar"/>
    <s v="Carbonated"/>
    <n v="15282406897"/>
    <s v="Tuesday, June 21, 2022"/>
    <s v="Credit"/>
    <n v="142"/>
    <n v="1.5"/>
    <n v="1"/>
    <n v="142"/>
    <n v="1.5"/>
    <n v="1"/>
    <n v="1.5"/>
    <n v="1.5"/>
    <x v="171"/>
    <s v="Coca Cola - Zero Sugar"/>
    <s v="Carbonated"/>
    <x v="0"/>
    <b v="1"/>
    <n v="1.5"/>
    <n v="1"/>
    <s v="Coca Cola "/>
    <s v=" Zero Sugar"/>
    <m/>
    <x v="3"/>
    <s v=" June 21"/>
    <n v="2022"/>
  </r>
  <r>
    <s v="Processed"/>
    <s v="VJ300205292"/>
    <s v="Brunswick Sq Mall"/>
    <s v="BSQ Mall x1364 - Zales"/>
    <s v="Poland Springs Water"/>
    <s v="Water"/>
    <n v="15282415312"/>
    <s v="Tuesday, June 21, 2022"/>
    <s v="Cash"/>
    <n v="144"/>
    <n v="1.5"/>
    <n v="1"/>
    <n v="144"/>
    <n v="1.5"/>
    <n v="1"/>
    <n v="1.5"/>
    <n v="1.5"/>
    <x v="172"/>
    <s v="Poland Springs Water"/>
    <s v="Water"/>
    <x v="3"/>
    <b v="1"/>
    <n v="1.5"/>
    <n v="1"/>
    <s v="Poland Springs Water"/>
    <m/>
    <m/>
    <x v="3"/>
    <s v=" June 21"/>
    <n v="2022"/>
  </r>
  <r>
    <s v="Processed"/>
    <s v="VJ300205292"/>
    <s v="Brunswick Sq Mall"/>
    <s v="BSQ Mall x1364 - Zales"/>
    <s v="Keto Bar - Creamy Peanut Butter Chocolate"/>
    <s v="Food"/>
    <n v="15282419316"/>
    <s v="Tuesday, June 21, 2022"/>
    <s v="Cash"/>
    <n v="139"/>
    <n v="2"/>
    <n v="1"/>
    <n v="139"/>
    <n v="2"/>
    <n v="1"/>
    <n v="2"/>
    <n v="2"/>
    <x v="172"/>
    <s v="Keto Bar - Creamy Peanut Butter Chocolate"/>
    <s v="Food"/>
    <x v="1"/>
    <b v="1"/>
    <n v="2"/>
    <n v="1.3333333333333333"/>
    <s v="Keto Bar "/>
    <s v=" Creamy Peanut Butter Chocolate"/>
    <m/>
    <x v="3"/>
    <s v=" June 21"/>
    <n v="2022"/>
  </r>
  <r>
    <s v="Processed"/>
    <s v="VJ300205292"/>
    <s v="Brunswick Sq Mall"/>
    <s v="BSQ Mall x1364 - Zales"/>
    <s v="NuGo Dark Chocolate - Pretzel Sea Salt"/>
    <s v="Food"/>
    <n v="15282432076"/>
    <s v="Tuesday, June 21, 2022"/>
    <s v="Cash"/>
    <n v="138"/>
    <n v="2"/>
    <n v="1"/>
    <n v="138"/>
    <n v="2"/>
    <n v="1"/>
    <n v="2"/>
    <n v="2"/>
    <x v="172"/>
    <s v="NuGo Dark Chocolate - Pretzel Sea Salt"/>
    <s v="Food"/>
    <x v="1"/>
    <b v="1"/>
    <n v="2"/>
    <n v="1.3333333333333333"/>
    <s v="NuGo Dark Chocolate "/>
    <s v=" Pretzel Sea Salt"/>
    <m/>
    <x v="3"/>
    <s v=" June 21"/>
    <n v="2022"/>
  </r>
  <r>
    <s v="Processed"/>
    <s v="VJ300205292"/>
    <s v="Brunswick Sq Mall"/>
    <s v="BSQ Mall x1364 - Zales"/>
    <s v="NuGo Dark Chocolate - Pretzel Sea Salt"/>
    <s v="Food"/>
    <n v="15282434893"/>
    <s v="Tuesday, June 21, 2022"/>
    <s v="Cash"/>
    <n v="138"/>
    <n v="2"/>
    <n v="1"/>
    <n v="138"/>
    <n v="2"/>
    <n v="1"/>
    <n v="2"/>
    <n v="2"/>
    <x v="172"/>
    <s v="NuGo Dark Chocolate - Pretzel Sea Salt"/>
    <s v="Food"/>
    <x v="1"/>
    <b v="1"/>
    <n v="2"/>
    <n v="1.3333333333333333"/>
    <s v="NuGo Dark Chocolate "/>
    <s v=" Pretzel Sea Salt"/>
    <m/>
    <x v="3"/>
    <s v=" June 21"/>
    <n v="2022"/>
  </r>
  <r>
    <s v="Processed"/>
    <s v="VJ300205292"/>
    <s v="Brunswick Sq Mall"/>
    <s v="BSQ Mall x1364 - Zales"/>
    <s v="Poland Springs Water"/>
    <s v="Water"/>
    <n v="15282441901"/>
    <s v="Tuesday, June 21, 2022"/>
    <s v="Cash"/>
    <n v="144"/>
    <n v="1.5"/>
    <n v="1"/>
    <n v="144"/>
    <n v="1.5"/>
    <n v="1"/>
    <n v="1.5"/>
    <n v="1.5"/>
    <x v="172"/>
    <s v="Poland Springs Water"/>
    <s v="Water"/>
    <x v="3"/>
    <b v="1"/>
    <n v="1.5"/>
    <n v="1"/>
    <s v="Poland Springs Water"/>
    <m/>
    <m/>
    <x v="3"/>
    <s v=" June 21"/>
    <n v="2022"/>
  </r>
  <r>
    <s v="Processed"/>
    <s v="VJ300205292"/>
    <s v="Brunswick Sq Mall"/>
    <s v="BSQ Mall x1364 - Zales"/>
    <s v="Poland Springs Water"/>
    <s v="Water"/>
    <n v="15282597408"/>
    <s v="Tuesday, June 21, 2022"/>
    <s v="Cash"/>
    <n v="144"/>
    <n v="1.5"/>
    <n v="1"/>
    <n v="144"/>
    <n v="1.5"/>
    <n v="1"/>
    <n v="1.5"/>
    <n v="1.5"/>
    <x v="172"/>
    <s v="Poland Springs Water"/>
    <s v="Water"/>
    <x v="3"/>
    <b v="1"/>
    <n v="1.5"/>
    <n v="1"/>
    <s v="Poland Springs Water"/>
    <m/>
    <m/>
    <x v="3"/>
    <s v=" June 21"/>
    <n v="2022"/>
  </r>
  <r>
    <s v="Processed"/>
    <s v="VJ300320692"/>
    <s v="EB Public Library"/>
    <s v="EB Public Library x1380"/>
    <s v="Teddy Grahams - Go Paks"/>
    <m/>
    <n v="15282674248"/>
    <s v="Tuesday, June 21, 2022"/>
    <s v="Credit"/>
    <n v="156"/>
    <n v="3"/>
    <n v="1"/>
    <n v="156"/>
    <n v="3"/>
    <n v="1"/>
    <n v="3"/>
    <n v="4.5"/>
    <x v="171"/>
    <s v="Teddy Grahams - Go Paks"/>
    <s v="Cell is Blank - Dis-regard"/>
    <x v="1"/>
    <b v="1"/>
    <n v="3"/>
    <n v="2"/>
    <s v="Teddy Grahams "/>
    <s v=" Go Paks"/>
    <m/>
    <x v="3"/>
    <s v=" June 21"/>
    <n v="2022"/>
  </r>
  <r>
    <s v="Processed"/>
    <s v="VJ300320692"/>
    <s v="EB Public Library"/>
    <s v="EB Public Library x1380"/>
    <s v="Coca Cola - Zero Sugar"/>
    <s v="Carbonated"/>
    <n v="15282674248"/>
    <s v="Tuesday, June 21, 2022"/>
    <s v="Credit"/>
    <n v="142"/>
    <n v="1.5"/>
    <n v="1"/>
    <n v="142"/>
    <n v="1.5"/>
    <n v="1"/>
    <n v="1.5"/>
    <n v="4.5"/>
    <x v="171"/>
    <s v="Coca Cola - Zero Sugar"/>
    <s v="Carbonated"/>
    <x v="0"/>
    <b v="1"/>
    <n v="1.5"/>
    <n v="1"/>
    <s v="Coca Cola "/>
    <s v=" Zero Sugar"/>
    <m/>
    <x v="3"/>
    <s v=" June 21"/>
    <n v="2022"/>
  </r>
  <r>
    <s v="Processed"/>
    <s v="VJ300320692"/>
    <s v="EB Public Library"/>
    <s v="EB Public Library x1380"/>
    <s v="Snapple Tea - Raspberry"/>
    <s v="Non Carbonated"/>
    <n v="15282865878"/>
    <s v="Tuesday, June 21, 2022"/>
    <s v="Cash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3"/>
    <s v=" June 21"/>
    <n v="2022"/>
  </r>
  <r>
    <s v="Processed"/>
    <s v="VJ300320609"/>
    <s v="GuttenPlans"/>
    <s v="GuttenPlans x1367"/>
    <s v="Nature's Bakery Fig Bar - Raspberry"/>
    <s v="Food"/>
    <n v="15282902298"/>
    <s v="Tuesday, June 21, 2022"/>
    <s v="Cash"/>
    <n v="130"/>
    <n v="1.5"/>
    <n v="1"/>
    <n v="130"/>
    <n v="1.5"/>
    <n v="1"/>
    <n v="1.5"/>
    <n v="1.5"/>
    <x v="172"/>
    <s v="Nature's Bakery Fig Bar - Raspberry"/>
    <s v="Food"/>
    <x v="1"/>
    <b v="1"/>
    <n v="1.5"/>
    <n v="1"/>
    <s v="Nature's Bakery Fig Bar "/>
    <s v=" Raspberry"/>
    <m/>
    <x v="3"/>
    <s v=" June 21"/>
    <n v="2022"/>
  </r>
  <r>
    <s v="Processed"/>
    <s v="VJ300320609"/>
    <s v="GuttenPlans"/>
    <s v="GuttenPlans x1367"/>
    <s v="Monster Energy Original"/>
    <s v="Carbonated"/>
    <n v="15283156239"/>
    <s v="Tuesday, June 21, 2022"/>
    <s v="Cash"/>
    <n v="144"/>
    <n v="3"/>
    <n v="1"/>
    <n v="144"/>
    <n v="3"/>
    <n v="1"/>
    <n v="3"/>
    <n v="3"/>
    <x v="172"/>
    <s v="Monster Energy Original"/>
    <s v="Carbonated"/>
    <x v="0"/>
    <b v="1"/>
    <n v="3"/>
    <n v="2"/>
    <s v="Monster Energy Original"/>
    <m/>
    <m/>
    <x v="3"/>
    <s v=" June 21"/>
    <n v="2022"/>
  </r>
  <r>
    <s v="Processed"/>
    <s v="VJ300320692"/>
    <s v="EB Public Library"/>
    <s v="EB Public Library x1380"/>
    <s v="Lenny &amp; Larrys - SnickerDoodle"/>
    <s v="Food"/>
    <n v="15283204238"/>
    <s v="Tuesday, June 21, 2022"/>
    <s v="Credit"/>
    <n v="157"/>
    <n v="3"/>
    <n v="1"/>
    <n v="157"/>
    <n v="3"/>
    <n v="1"/>
    <n v="3"/>
    <n v="3"/>
    <x v="171"/>
    <s v="Lenny &amp; Larrys - SnickerDoodle"/>
    <s v="Food"/>
    <x v="1"/>
    <b v="1"/>
    <n v="3"/>
    <n v="2"/>
    <s v="Lenny &amp; Larrys "/>
    <s v=" SnickerDoodle"/>
    <m/>
    <x v="3"/>
    <s v=" June 21"/>
    <n v="2022"/>
  </r>
  <r>
    <s v="Processed"/>
    <s v="VJ300320611"/>
    <s v="Brunswick Sq Mall"/>
    <s v="BSQ Mall x1366 - ATT"/>
    <s v="S. Pellegrino Sparkling Mineral Water"/>
    <s v="Water"/>
    <n v="15283225357"/>
    <s v="Tuesday, June 21, 2022"/>
    <s v="Cash"/>
    <n v="143"/>
    <n v="2"/>
    <n v="1"/>
    <n v="143"/>
    <n v="2"/>
    <n v="1"/>
    <n v="2"/>
    <n v="2"/>
    <x v="172"/>
    <s v="S. Pellegrino Sparkling Mineral Water"/>
    <s v="Water"/>
    <x v="3"/>
    <b v="1"/>
    <n v="2"/>
    <n v="1.3333333333333333"/>
    <s v="S. Pellegrino Sparkling Mineral Water"/>
    <m/>
    <m/>
    <x v="3"/>
    <s v=" June 21"/>
    <n v="2022"/>
  </r>
  <r>
    <s v="Processed"/>
    <s v="VJ300320609"/>
    <s v="GuttenPlans"/>
    <s v="GuttenPlans x1367"/>
    <s v="Cheetos - Fleming Hot Crunchy"/>
    <s v="Food"/>
    <n v="15283334191"/>
    <s v="Tuesday, June 21, 2022"/>
    <s v="Cash"/>
    <n v="114"/>
    <n v="2"/>
    <n v="1"/>
    <n v="114"/>
    <n v="2"/>
    <n v="1"/>
    <n v="2"/>
    <n v="2"/>
    <x v="172"/>
    <s v="Cheetos - Fleming Hot Crunchy"/>
    <s v="Food"/>
    <x v="1"/>
    <b v="1"/>
    <n v="2"/>
    <n v="1.3333333333333333"/>
    <s v="Cheetos "/>
    <s v=" Fleming Hot Crunchy"/>
    <m/>
    <x v="3"/>
    <s v=" June 21"/>
    <n v="2022"/>
  </r>
  <r>
    <s v="Processed"/>
    <s v="VJ300320609"/>
    <s v="GuttenPlans"/>
    <s v="GuttenPlans x1367"/>
    <s v="Snapple Tea - Raspberry"/>
    <s v="Non Carbonated"/>
    <n v="15283334252"/>
    <s v="Tuesday, June 21, 2022"/>
    <s v="Cash"/>
    <n v="147"/>
    <n v="2.5"/>
    <n v="1"/>
    <n v="147"/>
    <n v="2.5"/>
    <n v="1"/>
    <n v="2.5"/>
    <n v="2.5"/>
    <x v="172"/>
    <s v="Snapple Tea - Raspberry"/>
    <s v="Non Carbonated"/>
    <x v="2"/>
    <b v="1"/>
    <n v="2.5"/>
    <n v="1.6666666666666667"/>
    <s v="Snapple Tea "/>
    <s v=" Raspberry"/>
    <m/>
    <x v="3"/>
    <s v=" June 21"/>
    <n v="2022"/>
  </r>
  <r>
    <s v="Processed"/>
    <s v="VJ300320609"/>
    <s v="GuttenPlans"/>
    <s v="GuttenPlans x1367"/>
    <s v="KitKat - Crisp Wafers"/>
    <s v="Food"/>
    <n v="15283564250"/>
    <s v="Tuesday, June 21, 2022"/>
    <s v="Credit"/>
    <n v="134"/>
    <n v="2.5"/>
    <n v="1"/>
    <n v="134"/>
    <n v="2.5"/>
    <n v="1"/>
    <n v="2.5"/>
    <n v="2.5"/>
    <x v="172"/>
    <s v="KitKat - Crisp Wafers"/>
    <s v="Food"/>
    <x v="1"/>
    <b v="1"/>
    <n v="2.5"/>
    <n v="1.6666666666666667"/>
    <s v="KitKat "/>
    <s v=" Crisp Wafers"/>
    <m/>
    <x v="3"/>
    <s v=" June 21"/>
    <n v="2022"/>
  </r>
  <r>
    <s v="Processed"/>
    <s v="VJ300320609"/>
    <s v="GuttenPlans"/>
    <s v="GuttenPlans x1367"/>
    <s v="Cheetos - Fleming Hot Crunchy"/>
    <s v="Food"/>
    <n v="15283677706"/>
    <s v="Tuesday, June 21, 2022"/>
    <s v="Credit"/>
    <n v="122"/>
    <n v="1.5"/>
    <n v="1"/>
    <n v="122"/>
    <n v="1.5"/>
    <n v="1"/>
    <n v="1.5"/>
    <n v="1.5"/>
    <x v="172"/>
    <s v="Cheetos - Fleming Hot Crunchy"/>
    <s v="Food"/>
    <x v="1"/>
    <b v="1"/>
    <n v="1.5"/>
    <n v="1"/>
    <s v="Cheetos "/>
    <s v=" Fleming Hot Crunchy"/>
    <m/>
    <x v="3"/>
    <s v=" June 21"/>
    <n v="2022"/>
  </r>
  <r>
    <s v="Processed"/>
    <s v="VJ300320609"/>
    <s v="GuttenPlans"/>
    <s v="GuttenPlans x1367"/>
    <s v="Cheetos - Fleming Hot Crunchy"/>
    <s v="Food"/>
    <n v="15283680781"/>
    <s v="Tuesday, June 21, 2022"/>
    <s v="Credit"/>
    <n v="122"/>
    <n v="1.5"/>
    <n v="1"/>
    <n v="122"/>
    <n v="1.5"/>
    <n v="1"/>
    <n v="1.5"/>
    <n v="1.5"/>
    <x v="172"/>
    <s v="Cheetos - Fleming Hot Crunchy"/>
    <s v="Food"/>
    <x v="1"/>
    <b v="1"/>
    <n v="1.5"/>
    <n v="1"/>
    <s v="Cheetos "/>
    <s v=" Fleming Hot Crunchy"/>
    <m/>
    <x v="3"/>
    <s v=" June 21"/>
    <n v="2022"/>
  </r>
  <r>
    <s v="Processed"/>
    <s v="VJ300320609"/>
    <s v="GuttenPlans"/>
    <s v="GuttenPlans x1367"/>
    <s v="Cheetos - Fleming Hot Crunchy"/>
    <s v="Food"/>
    <n v="15283800039"/>
    <s v="Tuesday, June 21, 2022"/>
    <s v="Cash"/>
    <n v="122"/>
    <n v="1.5"/>
    <n v="1"/>
    <n v="122"/>
    <n v="1.5"/>
    <n v="1"/>
    <n v="1.5"/>
    <n v="1.5"/>
    <x v="172"/>
    <s v="Cheetos - Fleming Hot Crunchy"/>
    <s v="Food"/>
    <x v="1"/>
    <b v="1"/>
    <n v="1.5"/>
    <n v="1"/>
    <s v="Cheetos "/>
    <s v=" Fleming Hot Crunchy"/>
    <m/>
    <x v="3"/>
    <s v=" June 21"/>
    <n v="2022"/>
  </r>
  <r>
    <s v="Processed"/>
    <s v="VJ300320609"/>
    <s v="GuttenPlans"/>
    <s v="GuttenPlans x1367"/>
    <s v="Sunkist Soda - Orange"/>
    <s v="Carbonated"/>
    <n v="15284284306"/>
    <s v="Wednesday, June 22, 2022"/>
    <s v="Cash"/>
    <n v="140"/>
    <n v="1.5"/>
    <n v="1"/>
    <n v="140"/>
    <n v="1.5"/>
    <n v="1"/>
    <n v="1.5"/>
    <n v="1.5"/>
    <x v="173"/>
    <s v="Sunkist Soda - Orange"/>
    <s v="Carbonated"/>
    <x v="0"/>
    <b v="1"/>
    <n v="1.5"/>
    <n v="1"/>
    <s v="Sunkist Soda "/>
    <s v=" Orange"/>
    <m/>
    <x v="4"/>
    <s v=" June 22"/>
    <n v="2022"/>
  </r>
  <r>
    <s v="Processed"/>
    <s v="VJ300320609"/>
    <s v="GuttenPlans"/>
    <s v="GuttenPlans x1367"/>
    <s v="Nutri Grain Apple Cinnamon"/>
    <s v="Food"/>
    <n v="15284284371"/>
    <s v="Wednesday, June 22, 2022"/>
    <s v="Cash"/>
    <n v="135"/>
    <n v="1.5"/>
    <n v="1"/>
    <n v="135"/>
    <n v="1.5"/>
    <n v="1"/>
    <n v="1.5"/>
    <n v="1.5"/>
    <x v="173"/>
    <s v="Nutri Grain Apple Cinnamon"/>
    <s v="Food"/>
    <x v="1"/>
    <b v="1"/>
    <n v="1.5"/>
    <n v="1"/>
    <s v="Nutri Grain Apple Cinnamon"/>
    <m/>
    <m/>
    <x v="4"/>
    <s v=" June 22"/>
    <n v="2022"/>
  </r>
  <r>
    <s v="Processed"/>
    <s v="VJ300320611"/>
    <s v="Brunswick Sq Mall"/>
    <s v="BSQ Mall x1366 - ATT"/>
    <s v="S. Pellegrino Sparkling Mineral Water"/>
    <s v="Water"/>
    <n v="15284747684"/>
    <s v="Wednesday, June 22, 2022"/>
    <s v="Cash"/>
    <n v="143"/>
    <n v="2"/>
    <n v="1"/>
    <n v="143"/>
    <n v="2"/>
    <n v="1"/>
    <n v="2"/>
    <n v="2"/>
    <x v="173"/>
    <s v="S. Pellegrino Sparkling Mineral Water"/>
    <s v="Water"/>
    <x v="3"/>
    <b v="1"/>
    <n v="2"/>
    <n v="1.3333333333333333"/>
    <s v="S. Pellegrino Sparkling Mineral Water"/>
    <m/>
    <m/>
    <x v="4"/>
    <s v=" June 22"/>
    <n v="2022"/>
  </r>
  <r>
    <s v="Processed"/>
    <s v="VJ300205292"/>
    <s v="Brunswick Sq Mall"/>
    <s v="BSQ Mall x1364 - Zales"/>
    <s v="Coca Cola - Zero Sugar"/>
    <s v="Carbonated"/>
    <n v="15284755839"/>
    <s v="Wednesday, June 22, 2022"/>
    <s v="Cash"/>
    <n v="140"/>
    <n v="1.5"/>
    <n v="1"/>
    <n v="140"/>
    <n v="1.5"/>
    <n v="1"/>
    <n v="1.5"/>
    <n v="1.5"/>
    <x v="173"/>
    <s v="Coca Cola - Zero Sugar"/>
    <s v="Carbonated"/>
    <x v="0"/>
    <b v="1"/>
    <n v="1.5"/>
    <n v="1"/>
    <s v="Coca Cola "/>
    <s v=" Zero Sugar"/>
    <m/>
    <x v="4"/>
    <s v=" June 22"/>
    <n v="2022"/>
  </r>
  <r>
    <s v="Processed"/>
    <s v="VJ300320611"/>
    <s v="Brunswick Sq Mall"/>
    <s v="BSQ Mall x1366 - ATT"/>
    <s v="S. Pellegrino Sparkling Mineral Water"/>
    <s v="Water"/>
    <n v="15285253331"/>
    <s v="Wednesday, June 22, 2022"/>
    <s v="Cash"/>
    <n v="143"/>
    <n v="2"/>
    <n v="1"/>
    <n v="143"/>
    <n v="2"/>
    <n v="1"/>
    <n v="2"/>
    <n v="2"/>
    <x v="173"/>
    <s v="S. Pellegrino Sparkling Mineral Water"/>
    <s v="Water"/>
    <x v="3"/>
    <b v="1"/>
    <n v="2"/>
    <n v="1.3333333333333333"/>
    <s v="S. Pellegrino Sparkling Mineral Water"/>
    <m/>
    <m/>
    <x v="4"/>
    <s v=" June 22"/>
    <n v="2022"/>
  </r>
  <r>
    <s v="Processed"/>
    <s v="VJ300320611"/>
    <s v="Brunswick Sq Mall"/>
    <s v="BSQ Mall x1366 - ATT"/>
    <s v="Popchips Potato - Sea Salt"/>
    <s v="Food"/>
    <n v="15285849990"/>
    <s v="Wednesday, June 22, 2022"/>
    <s v="Cash"/>
    <n v="111"/>
    <n v="1.5"/>
    <n v="1"/>
    <n v="111"/>
    <n v="1.5"/>
    <n v="1"/>
    <n v="1.5"/>
    <n v="1.5"/>
    <x v="173"/>
    <s v="Popchips Potato - Sea Salt"/>
    <s v="Food"/>
    <x v="1"/>
    <b v="1"/>
    <n v="1.5"/>
    <n v="1"/>
    <s v="Popchips Potato "/>
    <s v=" Sea Salt"/>
    <m/>
    <x v="4"/>
    <s v=" June 22"/>
    <n v="2022"/>
  </r>
  <r>
    <s v="Processed"/>
    <s v="VJ300320692"/>
    <s v="EB Public Library"/>
    <s v="EB Public Library x1380"/>
    <s v="Robert Irvine's - Fit Crunch -  Chocolate Pea"/>
    <s v="Food"/>
    <n v="15286174516"/>
    <s v="Wednesday, June 22, 2022"/>
    <s v="Cash"/>
    <n v="131"/>
    <n v="2"/>
    <n v="1"/>
    <n v="131"/>
    <n v="2"/>
    <n v="1"/>
    <n v="2"/>
    <n v="2"/>
    <x v="171"/>
    <s v="Robert Irvine's - Fit Crunch -  Chocolate Pea"/>
    <s v="Food"/>
    <x v="1"/>
    <b v="1"/>
    <n v="2"/>
    <n v="1.3333333333333333"/>
    <s v="Robert Irvine's "/>
    <s v=" Fit Crunch "/>
    <s v="  Chocolate Pea"/>
    <x v="4"/>
    <s v=" June 22"/>
    <n v="2022"/>
  </r>
  <r>
    <s v="Processed"/>
    <s v="VJ300320692"/>
    <s v="EB Public Library"/>
    <s v="EB Public Library x1380"/>
    <s v="Popchips Potato - Sour Cream &amp; Onion"/>
    <s v="Food"/>
    <n v="15286235681"/>
    <s v="Wednesday, June 22, 2022"/>
    <s v="Cash"/>
    <n v="112"/>
    <n v="1.5"/>
    <n v="1"/>
    <n v="112"/>
    <n v="1.5"/>
    <n v="1"/>
    <n v="1.5"/>
    <n v="1.5"/>
    <x v="171"/>
    <s v="Popchips Potato - Sour Cream &amp; Onion"/>
    <s v="Food"/>
    <x v="1"/>
    <b v="1"/>
    <n v="1.5"/>
    <n v="1"/>
    <s v="Popchips Potato "/>
    <s v=" Sour Cream &amp; Onion"/>
    <m/>
    <x v="4"/>
    <s v=" June 22"/>
    <n v="2022"/>
  </r>
  <r>
    <s v="Processed"/>
    <s v="VJ300205292"/>
    <s v="Brunswick Sq Mall"/>
    <s v="BSQ Mall x1364 - Zales"/>
    <s v="Goldfish Baked - Cheddar"/>
    <s v="Food"/>
    <n v="15286334533"/>
    <s v="Wednesday, June 22, 2022"/>
    <s v="Cash"/>
    <n v="120"/>
    <n v="1.5"/>
    <n v="1"/>
    <n v="120"/>
    <n v="1.5"/>
    <n v="1"/>
    <n v="1.5"/>
    <n v="1.5"/>
    <x v="173"/>
    <s v="Goldfish Baked - Cheddar"/>
    <s v="Food"/>
    <x v="1"/>
    <b v="1"/>
    <n v="1.5"/>
    <n v="1"/>
    <s v="Goldfish Baked "/>
    <s v=" Cheddar"/>
    <m/>
    <x v="4"/>
    <s v=" June 22"/>
    <n v="2022"/>
  </r>
  <r>
    <s v="Processed"/>
    <s v="VJ300205292"/>
    <s v="Brunswick Sq Mall"/>
    <s v="BSQ Mall x1364 - Zales"/>
    <s v="Goldfish Baked - Cheddar"/>
    <s v="Food"/>
    <n v="15286399558"/>
    <s v="Wednesday, June 22, 2022"/>
    <s v="Cash"/>
    <n v="120"/>
    <n v="1.5"/>
    <n v="1"/>
    <n v="120"/>
    <n v="1.5"/>
    <n v="1"/>
    <n v="1.5"/>
    <n v="1.5"/>
    <x v="173"/>
    <s v="Goldfish Baked - Cheddar"/>
    <s v="Food"/>
    <x v="1"/>
    <b v="1"/>
    <n v="1.5"/>
    <n v="1"/>
    <s v="Goldfish Baked "/>
    <s v=" Cheddar"/>
    <m/>
    <x v="4"/>
    <s v=" June 22"/>
    <n v="2022"/>
  </r>
  <r>
    <s v="Processed"/>
    <s v="VJ300320692"/>
    <s v="EB Public Library"/>
    <s v="EB Public Library x1380"/>
    <s v="Pop Corners - Kettle Corn"/>
    <s v="Food"/>
    <n v="15286480962"/>
    <s v="Wednesday, June 22, 2022"/>
    <s v="Cash"/>
    <n v="110"/>
    <n v="1.5"/>
    <n v="1"/>
    <n v="110"/>
    <n v="1.5"/>
    <n v="1"/>
    <n v="1.5"/>
    <n v="1.5"/>
    <x v="171"/>
    <s v="Pop Corners - Kettle Corn"/>
    <s v="Food"/>
    <x v="1"/>
    <b v="1"/>
    <n v="1.5"/>
    <n v="1"/>
    <s v="Pop Corners "/>
    <s v=" Kettle Corn"/>
    <m/>
    <x v="4"/>
    <s v=" June 22"/>
    <n v="2022"/>
  </r>
  <r>
    <s v="Processed"/>
    <s v="VJ300320692"/>
    <s v="EB Public Library"/>
    <s v="EB Public Library x1380"/>
    <s v="RXBAR - Protein Bar - Peanut Butter"/>
    <s v="Food"/>
    <n v="15286559704"/>
    <s v="Wednesday, June 22, 2022"/>
    <s v="Credit"/>
    <n v="135"/>
    <n v="2"/>
    <n v="1"/>
    <n v="135"/>
    <n v="2"/>
    <n v="1"/>
    <n v="2"/>
    <n v="2"/>
    <x v="171"/>
    <s v="RXBAR - Protein Bar - Peanut Butter"/>
    <s v="Food"/>
    <x v="1"/>
    <b v="1"/>
    <n v="2"/>
    <n v="1.3333333333333333"/>
    <s v="RXBAR "/>
    <s v=" Protein Bar "/>
    <s v=" Peanut Butter"/>
    <x v="4"/>
    <s v=" June 22"/>
    <n v="2022"/>
  </r>
  <r>
    <s v="Processed"/>
    <s v="VJ300320692"/>
    <s v="EB Public Library"/>
    <s v="EB Public Library x1380"/>
    <s v="Starbucks Doubleshot Energy - Mocha"/>
    <s v="Non Carbonated"/>
    <n v="15286826476"/>
    <s v="Wednesday, June 22, 2022"/>
    <s v="Credit"/>
    <n v="146"/>
    <n v="3.5"/>
    <n v="1"/>
    <n v="146"/>
    <n v="3.5"/>
    <n v="1"/>
    <n v="3.5"/>
    <n v="3.5"/>
    <x v="171"/>
    <s v="Starbucks Doubleshot Energy - Mocha"/>
    <s v="Non Carbonated"/>
    <x v="2"/>
    <b v="1"/>
    <n v="3.5"/>
    <n v="2.3333333333333335"/>
    <s v="Starbucks Doubleshot Energy "/>
    <s v=" Mocha"/>
    <m/>
    <x v="4"/>
    <s v=" June 22"/>
    <n v="2022"/>
  </r>
  <r>
    <s v="Processed"/>
    <s v="VJ300320692"/>
    <s v="EB Public Library"/>
    <s v="EB Public Library x1380"/>
    <s v="Starbucks Doubleshot Energy - Mocha"/>
    <s v="Non Carbonated"/>
    <n v="15286945726"/>
    <s v="Wednesday, June 22, 2022"/>
    <s v="Cash"/>
    <n v="146"/>
    <n v="3.5"/>
    <n v="1"/>
    <n v="146"/>
    <n v="3.5"/>
    <n v="1"/>
    <n v="3.5"/>
    <n v="3.5"/>
    <x v="171"/>
    <s v="Starbucks Doubleshot Energy - Mocha"/>
    <s v="Non Carbonated"/>
    <x v="2"/>
    <b v="1"/>
    <n v="3.5"/>
    <n v="2.3333333333333335"/>
    <s v="Starbucks Doubleshot Energy "/>
    <s v=" Mocha"/>
    <m/>
    <x v="4"/>
    <s v=" June 22"/>
    <n v="2022"/>
  </r>
  <r>
    <s v="Processed"/>
    <s v="VJ300320692"/>
    <s v="EB Public Library"/>
    <s v="EB Public Library x1380"/>
    <s v="Coca Cola - Zero Sugar"/>
    <s v="Carbonated"/>
    <n v="15286948063"/>
    <s v="Wednesday, June 22, 2022"/>
    <s v="Cash"/>
    <n v="142"/>
    <n v="1.5"/>
    <n v="1"/>
    <n v="142"/>
    <n v="1.5"/>
    <n v="1"/>
    <n v="1.5"/>
    <n v="1.5"/>
    <x v="171"/>
    <s v="Coca Cola - Zero Sugar"/>
    <s v="Carbonated"/>
    <x v="0"/>
    <b v="1"/>
    <n v="1.5"/>
    <n v="1"/>
    <s v="Coca Cola "/>
    <s v=" Zero Sugar"/>
    <m/>
    <x v="4"/>
    <s v=" June 22"/>
    <n v="2022"/>
  </r>
  <r>
    <s v="Processed"/>
    <s v="VJ300320692"/>
    <s v="EB Public Library"/>
    <s v="EB Public Library x1380"/>
    <s v="Pringles - Sour Cream &amp; Onion"/>
    <s v="Food"/>
    <n v="15287195476"/>
    <s v="Wednesday, June 22, 2022"/>
    <s v="Cash"/>
    <n v="162"/>
    <n v="4"/>
    <n v="1"/>
    <n v="162"/>
    <n v="4"/>
    <n v="1"/>
    <n v="4"/>
    <n v="4"/>
    <x v="171"/>
    <s v="Pringles - Sour Cream &amp; Onion"/>
    <s v="Food"/>
    <x v="1"/>
    <b v="1"/>
    <n v="4"/>
    <n v="2.6666666666666665"/>
    <s v="Pringles "/>
    <s v=" Sour Cream &amp; Onion"/>
    <m/>
    <x v="4"/>
    <s v=" June 22"/>
    <n v="2022"/>
  </r>
  <r>
    <s v="Processed"/>
    <s v="VJ300320686"/>
    <s v="Earle Asphalt"/>
    <s v="Earle Asphalt x1371"/>
    <s v="RXBAR - Protein Bar - Peanut Butter"/>
    <s v="Food"/>
    <n v="15287208096"/>
    <s v="Wednesday, June 22, 2022"/>
    <s v="Cash"/>
    <n v="131"/>
    <n v="2"/>
    <n v="1"/>
    <n v="131"/>
    <n v="2"/>
    <n v="1"/>
    <n v="2"/>
    <n v="2"/>
    <x v="173"/>
    <s v="RXBAR - Protein Bar - Peanut Butter"/>
    <s v="Food"/>
    <x v="1"/>
    <b v="1"/>
    <n v="2"/>
    <n v="1.3333333333333333"/>
    <s v="RXBAR "/>
    <s v=" Protein Bar "/>
    <s v=" Peanut Butter"/>
    <x v="4"/>
    <s v=" June 22"/>
    <n v="2022"/>
  </r>
  <r>
    <s v="Processed"/>
    <s v="VJ300320686"/>
    <s v="Earle Asphalt"/>
    <s v="Earle Asphalt x1371"/>
    <s v="Oreo Single Server 6 ct"/>
    <s v="Food"/>
    <n v="15287209178"/>
    <s v="Wednesday, June 22, 2022"/>
    <s v="Cash"/>
    <n v="133"/>
    <n v="2"/>
    <n v="1"/>
    <n v="133"/>
    <n v="2"/>
    <n v="1"/>
    <n v="2"/>
    <n v="2"/>
    <x v="173"/>
    <s v="Oreo Single Server 6 ct"/>
    <s v="Food"/>
    <x v="1"/>
    <b v="1"/>
    <n v="2"/>
    <n v="1.3333333333333333"/>
    <s v="Oreo Single Server 6 ct"/>
    <m/>
    <m/>
    <x v="4"/>
    <s v=" June 22"/>
    <n v="2022"/>
  </r>
  <r>
    <s v="Processed"/>
    <s v="VJ300320692"/>
    <s v="EB Public Library"/>
    <s v="EB Public Library x1380"/>
    <s v="Mini Chips Ahoy - Go Paks"/>
    <m/>
    <n v="15287220941"/>
    <s v="Wednesday, June 22, 2022"/>
    <s v="Credit"/>
    <n v="161"/>
    <n v="4"/>
    <n v="1"/>
    <n v="161"/>
    <n v="4"/>
    <n v="1"/>
    <n v="4"/>
    <n v="4"/>
    <x v="171"/>
    <s v="Mini Chips Ahoy - Go Paks"/>
    <s v="Cell is Blank - Dis-regard"/>
    <x v="1"/>
    <b v="1"/>
    <n v="4"/>
    <n v="2.6666666666666665"/>
    <s v="Mini Chips Ahoy "/>
    <s v=" Go Paks"/>
    <m/>
    <x v="4"/>
    <s v=" June 22"/>
    <n v="2022"/>
  </r>
  <r>
    <s v="Processed"/>
    <s v="VJ300320686"/>
    <s v="Earle Asphalt"/>
    <s v="Earle Asphalt x1371"/>
    <s v="SunChips Multigrain - Harvest Cheddar"/>
    <s v="Food"/>
    <n v="15287332518"/>
    <s v="Wednesday, June 22, 2022"/>
    <s v="Cash"/>
    <n v="110"/>
    <n v="1.5"/>
    <n v="1"/>
    <n v="110"/>
    <n v="1.5"/>
    <n v="1"/>
    <n v="1.5"/>
    <n v="1.5"/>
    <x v="173"/>
    <s v="SunChips Multigrain - Harvest Cheddar"/>
    <s v="Food"/>
    <x v="1"/>
    <b v="1"/>
    <n v="1.5"/>
    <n v="1"/>
    <s v="SunChips Multigrain "/>
    <s v=" Harvest Cheddar"/>
    <m/>
    <x v="4"/>
    <s v=" June 22"/>
    <n v="2022"/>
  </r>
  <r>
    <s v="Processed"/>
    <s v="VJ300320686"/>
    <s v="Earle Asphalt"/>
    <s v="Earle Asphalt x1371"/>
    <s v="Oreo Single Server 6 ct"/>
    <s v="Food"/>
    <n v="15287365636"/>
    <s v="Wednesday, June 22, 2022"/>
    <s v="Cash"/>
    <n v="133"/>
    <n v="2"/>
    <n v="1"/>
    <n v="133"/>
    <n v="2"/>
    <n v="1"/>
    <n v="2"/>
    <n v="2"/>
    <x v="173"/>
    <s v="Oreo Single Server 6 ct"/>
    <s v="Food"/>
    <x v="1"/>
    <b v="1"/>
    <n v="2"/>
    <n v="1.3333333333333333"/>
    <s v="Oreo Single Server 6 ct"/>
    <m/>
    <m/>
    <x v="4"/>
    <s v=" June 22"/>
    <n v="2022"/>
  </r>
  <r>
    <s v="Processed"/>
    <s v="VJ300320686"/>
    <s v="Earle Asphalt"/>
    <s v="Earle Asphalt x1371"/>
    <s v="Monster Energy  Zero Ultra"/>
    <s v="Carbonated"/>
    <n v="15287543754"/>
    <s v="Wednesday, June 22, 2022"/>
    <s v="Credit"/>
    <n v="146"/>
    <n v="3"/>
    <n v="1"/>
    <n v="146"/>
    <n v="3"/>
    <n v="1"/>
    <n v="3"/>
    <n v="3"/>
    <x v="173"/>
    <s v="Monster Energy  Zero Ultra"/>
    <s v="Carbonated"/>
    <x v="0"/>
    <b v="1"/>
    <n v="3"/>
    <n v="2"/>
    <s v="Monster Energy  Zero Ultra"/>
    <m/>
    <m/>
    <x v="4"/>
    <s v=" June 22"/>
    <n v="2022"/>
  </r>
  <r>
    <s v="Processed"/>
    <s v="VJ300320692"/>
    <s v="EB Public Library"/>
    <s v="EB Public Library x1380"/>
    <s v="Miss Vickie's Potato Chip - Sea Salt &amp; Vinega"/>
    <s v="Food"/>
    <n v="15287554997"/>
    <s v="Wednesday, June 22, 2022"/>
    <s v="Credit"/>
    <n v="113"/>
    <n v="1.5"/>
    <n v="1"/>
    <n v="113"/>
    <n v="1.5"/>
    <n v="1"/>
    <n v="1.5"/>
    <n v="1.5"/>
    <x v="171"/>
    <s v="Miss Vickie's Potato Chip - Sea Salt &amp; Vinega"/>
    <s v="Food"/>
    <x v="1"/>
    <b v="1"/>
    <n v="1.5"/>
    <n v="1"/>
    <s v="Miss Vickie's Potato Chip "/>
    <s v=" Sea Salt &amp; Vinega"/>
    <m/>
    <x v="4"/>
    <s v=" June 22"/>
    <n v="2022"/>
  </r>
  <r>
    <s v="Processed"/>
    <s v="VJ300320609"/>
    <s v="GuttenPlans"/>
    <s v="GuttenPlans x1367"/>
    <s v="Monster Energy Original"/>
    <s v="Carbonated"/>
    <n v="15287674870"/>
    <s v="Wednesday, June 22, 2022"/>
    <s v="Credit"/>
    <n v="144"/>
    <n v="3"/>
    <n v="1"/>
    <n v="144"/>
    <n v="3"/>
    <n v="1"/>
    <n v="3"/>
    <n v="3"/>
    <x v="173"/>
    <s v="Monster Energy Original"/>
    <s v="Carbonated"/>
    <x v="0"/>
    <b v="1"/>
    <n v="3"/>
    <n v="2"/>
    <s v="Monster Energy Original"/>
    <m/>
    <m/>
    <x v="4"/>
    <s v=" June 22"/>
    <n v="2022"/>
  </r>
  <r>
    <s v="Processed"/>
    <s v="VJ300320692"/>
    <s v="EB Public Library"/>
    <s v="EB Public Library x1380"/>
    <s v="Robert Irvine's - Fit Crunch -  Chocolate Pea"/>
    <s v="Food"/>
    <n v="15287755554"/>
    <s v="Wednesday, June 22, 2022"/>
    <s v="Credit"/>
    <n v="131"/>
    <n v="2"/>
    <n v="1"/>
    <n v="131"/>
    <n v="2"/>
    <n v="1"/>
    <n v="2"/>
    <n v="2"/>
    <x v="171"/>
    <s v="Robert Irvine's - Fit Crunch -  Chocolate Pea"/>
    <s v="Food"/>
    <x v="1"/>
    <b v="1"/>
    <n v="2"/>
    <n v="1.3333333333333333"/>
    <s v="Robert Irvine's "/>
    <s v=" Fit Crunch "/>
    <s v="  Chocolate Pea"/>
    <x v="4"/>
    <s v=" June 22"/>
    <n v="2022"/>
  </r>
  <r>
    <s v="Processed"/>
    <s v="VJ300320692"/>
    <s v="EB Public Library"/>
    <s v="EB Public Library x1380"/>
    <s v="Starbucks Doubleshot Energy - Mocha"/>
    <s v="Non Carbonated"/>
    <n v="15287769015"/>
    <s v="Wednesday, June 22, 2022"/>
    <s v="Credit"/>
    <n v="146"/>
    <n v="3.5"/>
    <n v="1"/>
    <n v="146"/>
    <n v="3.5"/>
    <n v="1"/>
    <n v="3.5"/>
    <n v="3.5"/>
    <x v="171"/>
    <s v="Starbucks Doubleshot Energy - Mocha"/>
    <s v="Non Carbonated"/>
    <x v="2"/>
    <b v="1"/>
    <n v="3.5"/>
    <n v="2.3333333333333335"/>
    <s v="Starbucks Doubleshot Energy "/>
    <s v=" Mocha"/>
    <m/>
    <x v="4"/>
    <s v=" June 22"/>
    <n v="2022"/>
  </r>
  <r>
    <s v="Processed"/>
    <s v="VJ300320692"/>
    <s v="EB Public Library"/>
    <s v="EB Public Library x1380"/>
    <s v="CheezIt - Double Cheese"/>
    <s v="Food"/>
    <n v="15287918506"/>
    <s v="Wednesday, June 22, 2022"/>
    <s v="Credit"/>
    <n v="123"/>
    <n v="1.25"/>
    <n v="1"/>
    <n v="123"/>
    <n v="1.25"/>
    <n v="1"/>
    <n v="1.25"/>
    <n v="1.25"/>
    <x v="171"/>
    <s v="CheezIt - Double Cheese"/>
    <s v="Food"/>
    <x v="1"/>
    <b v="1"/>
    <n v="1.25"/>
    <n v="0.83333333333333337"/>
    <s v="CheezIt "/>
    <s v=" Double Cheese"/>
    <m/>
    <x v="4"/>
    <s v=" June 22"/>
    <n v="2022"/>
  </r>
  <r>
    <s v="Processed"/>
    <s v="VJ300320609"/>
    <s v="GuttenPlans"/>
    <s v="GuttenPlans x1367"/>
    <s v="Monster Energy Original"/>
    <s v="Carbonated"/>
    <n v="15288042592"/>
    <s v="Wednesday, June 22, 2022"/>
    <s v="Cash"/>
    <n v="144"/>
    <n v="3"/>
    <n v="1"/>
    <n v="144"/>
    <n v="3"/>
    <n v="1"/>
    <n v="3"/>
    <n v="3"/>
    <x v="173"/>
    <s v="Monster Energy Original"/>
    <s v="Carbonated"/>
    <x v="0"/>
    <b v="1"/>
    <n v="3"/>
    <n v="2"/>
    <s v="Monster Energy Original"/>
    <m/>
    <m/>
    <x v="4"/>
    <s v=" June 22"/>
    <n v="2022"/>
  </r>
  <r>
    <s v="Processed"/>
    <s v="VJ300320692"/>
    <s v="EB Public Library"/>
    <s v="EB Public Library x1380"/>
    <s v="Lenny &amp; Larrys - SnickerDoodle"/>
    <s v="Food"/>
    <n v="15288076321"/>
    <s v="Wednesday, June 22, 2022"/>
    <s v="Credit"/>
    <n v="157"/>
    <n v="3"/>
    <n v="1"/>
    <n v="157"/>
    <n v="3"/>
    <n v="1"/>
    <n v="3"/>
    <n v="3"/>
    <x v="171"/>
    <s v="Lenny &amp; Larrys - SnickerDoodle"/>
    <s v="Food"/>
    <x v="1"/>
    <b v="1"/>
    <n v="3"/>
    <n v="2"/>
    <s v="Lenny &amp; Larrys "/>
    <s v=" SnickerDoodle"/>
    <m/>
    <x v="4"/>
    <s v=" June 22"/>
    <n v="2022"/>
  </r>
  <r>
    <s v="Processed"/>
    <s v="VJ300205292"/>
    <s v="Brunswick Sq Mall"/>
    <s v="BSQ Mall x1364 - Zales"/>
    <s v="NuGo Dark Chocolate - Pretzel Sea Salt"/>
    <s v="Food"/>
    <n v="15288099405"/>
    <s v="Wednesday, June 22, 2022"/>
    <s v="Cash"/>
    <n v="138"/>
    <n v="2"/>
    <n v="1"/>
    <n v="138"/>
    <n v="2"/>
    <n v="1"/>
    <n v="2"/>
    <n v="2"/>
    <x v="173"/>
    <s v="NuGo Dark Chocolate - Pretzel Sea Salt"/>
    <s v="Food"/>
    <x v="1"/>
    <b v="1"/>
    <n v="2"/>
    <n v="1.3333333333333333"/>
    <s v="NuGo Dark Chocolate "/>
    <s v=" Pretzel Sea Salt"/>
    <m/>
    <x v="4"/>
    <s v=" June 22"/>
    <n v="2022"/>
  </r>
  <r>
    <s v="Processed"/>
    <s v="VJ300320692"/>
    <s v="EB Public Library"/>
    <s v="EB Public Library x1380"/>
    <s v="Miss Vickie's Potato Chip - Sea Salt &amp; Vinega"/>
    <s v="Food"/>
    <n v="15288326485"/>
    <s v="Wednesday, June 22, 2022"/>
    <s v="Cash"/>
    <n v="113"/>
    <n v="1.5"/>
    <n v="1"/>
    <n v="113"/>
    <n v="1.5"/>
    <n v="1"/>
    <n v="1.5"/>
    <n v="1.5"/>
    <x v="171"/>
    <s v="Miss Vickie's Potato Chip - Sea Salt &amp; Vinega"/>
    <s v="Food"/>
    <x v="1"/>
    <b v="1"/>
    <n v="1.5"/>
    <n v="1"/>
    <s v="Miss Vickie's Potato Chip "/>
    <s v=" Sea Salt &amp; Vinega"/>
    <m/>
    <x v="4"/>
    <s v=" June 22"/>
    <n v="2022"/>
  </r>
  <r>
    <s v="Processed"/>
    <s v="VJ300320692"/>
    <s v="EB Public Library"/>
    <s v="EB Public Library x1380"/>
    <s v="CheezIt - Original"/>
    <s v="Food"/>
    <n v="15288338331"/>
    <s v="Wednesday, June 22, 2022"/>
    <s v="Cash"/>
    <n v="124"/>
    <n v="1.25"/>
    <n v="1"/>
    <n v="124"/>
    <n v="1.25"/>
    <n v="1"/>
    <n v="1.25"/>
    <n v="1.25"/>
    <x v="171"/>
    <s v="CheezIt - Original"/>
    <s v="Food"/>
    <x v="1"/>
    <b v="1"/>
    <n v="1.25"/>
    <n v="0.83333333333333337"/>
    <s v="CheezIt "/>
    <s v=" Original"/>
    <m/>
    <x v="4"/>
    <s v=" June 22"/>
    <n v="2022"/>
  </r>
  <r>
    <s v="Processed"/>
    <s v="VJ300320692"/>
    <s v="EB Public Library"/>
    <s v="EB Public Library x1380"/>
    <s v="Snapple Tea - Raspberry"/>
    <s v="Non Carbonated"/>
    <n v="15288342236"/>
    <s v="Wednesday, June 22, 2022"/>
    <s v="Cash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4"/>
    <s v=" June 22"/>
    <n v="2022"/>
  </r>
  <r>
    <s v="Processed"/>
    <s v="VJ300320692"/>
    <s v="EB Public Library"/>
    <s v="EB Public Library x1380"/>
    <s v="Pringles - Sour Cream &amp; Onion"/>
    <s v="Food"/>
    <n v="15288505156"/>
    <s v="Wednesday, June 22, 2022"/>
    <s v="Credit"/>
    <n v="165"/>
    <n v="4"/>
    <n v="2"/>
    <n v="165"/>
    <n v="4"/>
    <n v="2"/>
    <n v="8"/>
    <n v="8"/>
    <x v="171"/>
    <s v="Pringles - Sour Cream &amp; Onion"/>
    <s v="Food"/>
    <x v="1"/>
    <b v="1"/>
    <n v="4"/>
    <n v="2.6666666666666665"/>
    <s v="Pringles "/>
    <s v=" Sour Cream &amp; Onion"/>
    <m/>
    <x v="4"/>
    <s v=" June 22"/>
    <n v="2022"/>
  </r>
  <r>
    <s v="Processed"/>
    <s v="VJ300320692"/>
    <s v="EB Public Library"/>
    <s v="EB Public Library x1380"/>
    <s v="Mini Chips Ahoy - Go Paks"/>
    <m/>
    <n v="15288509462"/>
    <s v="Wednesday, June 22, 2022"/>
    <s v="Credit"/>
    <n v="151"/>
    <n v="4"/>
    <n v="1"/>
    <n v="151"/>
    <n v="4"/>
    <n v="1"/>
    <n v="4"/>
    <n v="4"/>
    <x v="171"/>
    <s v="Mini Chips Ahoy - Go Paks"/>
    <s v="Cell is Blank - Dis-regard"/>
    <x v="1"/>
    <b v="1"/>
    <n v="4"/>
    <n v="2.6666666666666665"/>
    <s v="Mini Chips Ahoy "/>
    <s v=" Go Paks"/>
    <m/>
    <x v="4"/>
    <s v=" June 22"/>
    <n v="2022"/>
  </r>
  <r>
    <s v="Processed"/>
    <s v="VJ300320609"/>
    <s v="GuttenPlans"/>
    <s v="GuttenPlans x1367"/>
    <s v="Sunkist Soda - Orange"/>
    <s v="Carbonated"/>
    <n v="15288566729"/>
    <s v="Wednesday, June 22, 2022"/>
    <s v="Cash"/>
    <n v="140"/>
    <n v="1.5"/>
    <n v="1"/>
    <n v="140"/>
    <n v="1.5"/>
    <n v="1"/>
    <n v="1.5"/>
    <n v="1.5"/>
    <x v="173"/>
    <s v="Sunkist Soda - Orange"/>
    <s v="Carbonated"/>
    <x v="0"/>
    <b v="1"/>
    <n v="1.5"/>
    <n v="1"/>
    <s v="Sunkist Soda "/>
    <s v=" Orange"/>
    <m/>
    <x v="4"/>
    <s v=" June 22"/>
    <n v="2022"/>
  </r>
  <r>
    <s v="Processed"/>
    <s v="VJ300320609"/>
    <s v="GuttenPlans"/>
    <s v="GuttenPlans x1367"/>
    <s v="Sunkist Soda - Orange"/>
    <s v="Carbonated"/>
    <n v="15288566806"/>
    <s v="Wednesday, June 22, 2022"/>
    <s v="Cash"/>
    <n v="140"/>
    <n v="1.5"/>
    <n v="1"/>
    <n v="140"/>
    <n v="1.5"/>
    <n v="1"/>
    <n v="1.5"/>
    <n v="1.5"/>
    <x v="173"/>
    <s v="Sunkist Soda - Orange"/>
    <s v="Carbonated"/>
    <x v="0"/>
    <b v="1"/>
    <n v="1.5"/>
    <n v="1"/>
    <s v="Sunkist Soda "/>
    <s v=" Orange"/>
    <m/>
    <x v="4"/>
    <s v=" June 22"/>
    <n v="2022"/>
  </r>
  <r>
    <s v="Processed"/>
    <s v="VJ300320609"/>
    <s v="GuttenPlans"/>
    <s v="GuttenPlans x1367"/>
    <s v="Coca Cola - Zero Sugar"/>
    <s v="Carbonated"/>
    <n v="15288567159"/>
    <s v="Wednesday, June 22, 2022"/>
    <s v="Cash"/>
    <n v="141"/>
    <n v="1.5"/>
    <n v="1"/>
    <n v="141"/>
    <n v="1.5"/>
    <n v="1"/>
    <n v="1.5"/>
    <n v="1.5"/>
    <x v="173"/>
    <s v="Coca Cola - Zero Sugar"/>
    <s v="Carbonated"/>
    <x v="0"/>
    <b v="1"/>
    <n v="1.5"/>
    <n v="1"/>
    <s v="Coca Cola "/>
    <s v=" Zero Sugar"/>
    <m/>
    <x v="4"/>
    <s v=" June 22"/>
    <n v="2022"/>
  </r>
  <r>
    <s v="Processed"/>
    <s v="VJ300320609"/>
    <s v="GuttenPlans"/>
    <s v="GuttenPlans x1367"/>
    <s v="Coca Cola - Zero Sugar"/>
    <s v="Carbonated"/>
    <n v="15288568397"/>
    <s v="Wednesday, June 22, 2022"/>
    <s v="Cash"/>
    <n v="142"/>
    <n v="1.5"/>
    <n v="1"/>
    <n v="142"/>
    <n v="1.5"/>
    <n v="1"/>
    <n v="1.5"/>
    <n v="1.5"/>
    <x v="173"/>
    <s v="Coca Cola - Zero Sugar"/>
    <s v="Carbonated"/>
    <x v="0"/>
    <b v="1"/>
    <n v="1.5"/>
    <n v="1"/>
    <s v="Coca Cola "/>
    <s v=" Zero Sugar"/>
    <m/>
    <x v="4"/>
    <s v=" June 22"/>
    <n v="2022"/>
  </r>
  <r>
    <s v="Processed"/>
    <s v="VJ300320609"/>
    <s v="GuttenPlans"/>
    <s v="GuttenPlans x1367"/>
    <s v="Coca Cola - Zero Sugar"/>
    <s v="Carbonated"/>
    <n v="15288568217"/>
    <s v="Wednesday, June 22, 2022"/>
    <s v="Cash"/>
    <n v="142"/>
    <n v="1.5"/>
    <n v="1"/>
    <n v="142"/>
    <n v="1.5"/>
    <n v="1"/>
    <n v="1.5"/>
    <n v="1.5"/>
    <x v="173"/>
    <s v="Coca Cola - Zero Sugar"/>
    <s v="Carbonated"/>
    <x v="0"/>
    <b v="1"/>
    <n v="1.5"/>
    <n v="1"/>
    <s v="Coca Cola "/>
    <s v=" Zero Sugar"/>
    <m/>
    <x v="4"/>
    <s v=" June 22"/>
    <n v="2022"/>
  </r>
  <r>
    <s v="Processed"/>
    <s v="VJ300205292"/>
    <s v="Brunswick Sq Mall"/>
    <s v="BSQ Mall x1364 - Zales"/>
    <s v="SunChips Multigrain - Harvest Cheddar"/>
    <s v="Food"/>
    <n v="15288616216"/>
    <s v="Wednesday, June 22, 2022"/>
    <s v="Cash"/>
    <n v="113"/>
    <n v="1.5"/>
    <n v="1"/>
    <n v="113"/>
    <n v="1.5"/>
    <n v="1"/>
    <n v="1.5"/>
    <n v="1.5"/>
    <x v="173"/>
    <s v="SunChips Multigrain - Harvest Cheddar"/>
    <s v="Food"/>
    <x v="1"/>
    <b v="1"/>
    <n v="1.5"/>
    <n v="1"/>
    <s v="SunChips Multigrain "/>
    <s v=" Harvest Cheddar"/>
    <m/>
    <x v="4"/>
    <s v=" June 22"/>
    <n v="2022"/>
  </r>
  <r>
    <s v="Processed"/>
    <s v="VJ300320609"/>
    <s v="GuttenPlans"/>
    <s v="GuttenPlans x1367"/>
    <s v="Cheetos - Fleming Hot Crunchy"/>
    <s v="Food"/>
    <n v="15288929930"/>
    <s v="Wednesday, June 22, 2022"/>
    <s v="Cash"/>
    <n v="114"/>
    <n v="2"/>
    <n v="1"/>
    <n v="114"/>
    <n v="2"/>
    <n v="1"/>
    <n v="2"/>
    <n v="2"/>
    <x v="173"/>
    <s v="Cheetos - Fleming Hot Crunchy"/>
    <s v="Food"/>
    <x v="1"/>
    <b v="1"/>
    <n v="2"/>
    <n v="1.3333333333333333"/>
    <s v="Cheetos "/>
    <s v=" Fleming Hot Crunchy"/>
    <m/>
    <x v="4"/>
    <s v=" June 22"/>
    <n v="2022"/>
  </r>
  <r>
    <s v="Processed"/>
    <s v="VJ300320609"/>
    <s v="GuttenPlans"/>
    <s v="GuttenPlans x1367"/>
    <s v="Cheetos Cheddar Jalapeno"/>
    <s v="Food"/>
    <n v="15289049445"/>
    <s v="Wednesday, June 22, 2022"/>
    <s v="Cash"/>
    <n v="124"/>
    <n v="1.5"/>
    <n v="1"/>
    <n v="124"/>
    <n v="1.5"/>
    <n v="1"/>
    <n v="1.5"/>
    <n v="1.5"/>
    <x v="173"/>
    <s v="Cheetos Cheddar Jalapeno"/>
    <s v="Food"/>
    <x v="1"/>
    <b v="1"/>
    <n v="1.5"/>
    <n v="1"/>
    <s v="Cheetos Cheddar Jalapeno"/>
    <m/>
    <m/>
    <x v="4"/>
    <s v=" June 22"/>
    <n v="2022"/>
  </r>
  <r>
    <s v="Processed"/>
    <s v="VJ300320609"/>
    <s v="GuttenPlans"/>
    <s v="GuttenPlans x1367"/>
    <s v="Snapple Diet Tea - Peach Tea"/>
    <s v="Non Carbonated"/>
    <n v="15289612806"/>
    <s v="Thursday, June 23, 2022"/>
    <s v="Cash"/>
    <n v="145"/>
    <n v="2.5"/>
    <n v="1"/>
    <n v="145"/>
    <n v="2.5"/>
    <n v="1"/>
    <n v="2.5"/>
    <n v="2.5"/>
    <x v="174"/>
    <s v="Snapple Diet Tea - Peach Tea"/>
    <s v="Non Carbonated"/>
    <x v="2"/>
    <b v="1"/>
    <n v="2.5"/>
    <n v="1.6666666666666667"/>
    <s v="Snapple Diet Tea "/>
    <s v=" Peach Tea"/>
    <m/>
    <x v="5"/>
    <s v=" June 23"/>
    <n v="2022"/>
  </r>
  <r>
    <s v="Processed"/>
    <s v="VJ300320609"/>
    <s v="GuttenPlans"/>
    <s v="GuttenPlans x1367"/>
    <s v="KitKat - Crisp Wafers"/>
    <s v="Food"/>
    <n v="15289613127"/>
    <s v="Thursday, June 23, 2022"/>
    <s v="Cash"/>
    <n v="136"/>
    <n v="2.5"/>
    <n v="1"/>
    <n v="136"/>
    <n v="2.5"/>
    <n v="1"/>
    <n v="2.5"/>
    <n v="2.5"/>
    <x v="174"/>
    <s v="KitKat - Crisp Wafers"/>
    <s v="Food"/>
    <x v="1"/>
    <b v="1"/>
    <n v="2.5"/>
    <n v="1.6666666666666667"/>
    <s v="KitKat "/>
    <s v=" Crisp Wafers"/>
    <m/>
    <x v="5"/>
    <s v=" June 23"/>
    <n v="2022"/>
  </r>
  <r>
    <s v="Processed"/>
    <s v="VJ300320609"/>
    <s v="GuttenPlans"/>
    <s v="GuttenPlans x1367"/>
    <s v="Monster Energy Original"/>
    <s v="Carbonated"/>
    <n v="15289616120"/>
    <s v="Thursday, June 23, 2022"/>
    <s v="Cash"/>
    <n v="144"/>
    <n v="3"/>
    <n v="1"/>
    <n v="144"/>
    <n v="3"/>
    <n v="1"/>
    <n v="3"/>
    <n v="3"/>
    <x v="174"/>
    <s v="Monster Energy Original"/>
    <s v="Carbonated"/>
    <x v="0"/>
    <b v="1"/>
    <n v="3"/>
    <n v="2"/>
    <s v="Monster Energy Original"/>
    <m/>
    <m/>
    <x v="5"/>
    <s v=" June 23"/>
    <n v="2022"/>
  </r>
  <r>
    <s v="Processed"/>
    <s v="VJ300320609"/>
    <s v="GuttenPlans"/>
    <s v="GuttenPlans x1367"/>
    <s v="Nature's Bakery Fig Bar - Blueberry"/>
    <s v="Food"/>
    <n v="15289937602"/>
    <s v="Thursday, June 23, 2022"/>
    <s v="Credit"/>
    <n v="132"/>
    <n v="1.5"/>
    <n v="1"/>
    <n v="132"/>
    <n v="1.5"/>
    <n v="1"/>
    <n v="1.5"/>
    <n v="1.5"/>
    <x v="174"/>
    <s v="Nature's Bakery Fig Bar - Blueberry"/>
    <s v="Food"/>
    <x v="1"/>
    <b v="1"/>
    <n v="1.5"/>
    <n v="1"/>
    <s v="Nature's Bakery Fig Bar "/>
    <s v=" Blueberry"/>
    <m/>
    <x v="5"/>
    <s v=" June 23"/>
    <n v="2022"/>
  </r>
  <r>
    <s v="Processed"/>
    <s v="VJ300320686"/>
    <s v="Earle Asphalt"/>
    <s v="Earle Asphalt x1371"/>
    <s v="Oreo Single Server 6 ct"/>
    <s v="Food"/>
    <n v="15291045772"/>
    <s v="Thursday, June 23, 2022"/>
    <s v="Cash"/>
    <n v="133"/>
    <n v="2"/>
    <n v="1"/>
    <n v="133"/>
    <n v="2"/>
    <n v="1"/>
    <n v="2"/>
    <n v="2"/>
    <x v="174"/>
    <s v="Oreo Single Server 6 ct"/>
    <s v="Food"/>
    <x v="1"/>
    <b v="1"/>
    <n v="2"/>
    <n v="1.3333333333333333"/>
    <s v="Oreo Single Server 6 ct"/>
    <m/>
    <m/>
    <x v="5"/>
    <s v=" June 23"/>
    <n v="2022"/>
  </r>
  <r>
    <s v="Processed"/>
    <s v="VJ300320686"/>
    <s v="Earle Asphalt"/>
    <s v="Earle Asphalt x1371"/>
    <s v="Oreo Single Server 6 ct"/>
    <s v="Food"/>
    <n v="15291046561"/>
    <s v="Thursday, June 23, 2022"/>
    <s v="Cash"/>
    <n v="133"/>
    <n v="2"/>
    <n v="1"/>
    <n v="133"/>
    <n v="2"/>
    <n v="1"/>
    <n v="2"/>
    <n v="2"/>
    <x v="174"/>
    <s v="Oreo Single Server 6 ct"/>
    <s v="Food"/>
    <x v="1"/>
    <b v="1"/>
    <n v="2"/>
    <n v="1.3333333333333333"/>
    <s v="Oreo Single Server 6 ct"/>
    <m/>
    <m/>
    <x v="5"/>
    <s v=" June 23"/>
    <n v="2022"/>
  </r>
  <r>
    <s v="Processed"/>
    <s v="VJ300320692"/>
    <s v="EB Public Library"/>
    <s v="EB Public Library x1380"/>
    <s v="Snapple Tea - Raspberry"/>
    <s v="Non Carbonated"/>
    <n v="15291108448"/>
    <s v="Thursday, June 23, 2022"/>
    <s v="Cash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5"/>
    <s v=" June 23"/>
    <n v="2022"/>
  </r>
  <r>
    <s v="Processed"/>
    <s v="VJ300320609"/>
    <s v="GuttenPlans"/>
    <s v="GuttenPlans x1367"/>
    <s v="KitKat - Crisp Wafers"/>
    <s v="Food"/>
    <n v="15291324093"/>
    <s v="Thursday, June 23, 2022"/>
    <s v="Cash"/>
    <n v="139"/>
    <n v="2.5"/>
    <n v="1"/>
    <n v="139"/>
    <n v="2.5"/>
    <n v="1"/>
    <n v="2.5"/>
    <n v="2.5"/>
    <x v="174"/>
    <s v="KitKat - Crisp Wafers"/>
    <s v="Food"/>
    <x v="1"/>
    <b v="1"/>
    <n v="2.5"/>
    <n v="1.6666666666666667"/>
    <s v="KitKat "/>
    <s v=" Crisp Wafers"/>
    <m/>
    <x v="5"/>
    <s v=" June 23"/>
    <n v="2022"/>
  </r>
  <r>
    <s v="Processed"/>
    <s v="VJ300320609"/>
    <s v="GuttenPlans"/>
    <s v="GuttenPlans x1367"/>
    <s v="KitKat - Crisp Wafers"/>
    <s v="Food"/>
    <n v="15291325339"/>
    <s v="Thursday, June 23, 2022"/>
    <s v="Cash"/>
    <n v="139"/>
    <n v="2.5"/>
    <n v="1"/>
    <n v="139"/>
    <n v="2.5"/>
    <n v="1"/>
    <n v="2.5"/>
    <n v="2.5"/>
    <x v="174"/>
    <s v="KitKat - Crisp Wafers"/>
    <s v="Food"/>
    <x v="1"/>
    <b v="1"/>
    <n v="2.5"/>
    <n v="1.6666666666666667"/>
    <s v="KitKat "/>
    <s v=" Crisp Wafers"/>
    <m/>
    <x v="5"/>
    <s v=" June 23"/>
    <n v="2022"/>
  </r>
  <r>
    <s v="Processed"/>
    <s v="VJ300320611"/>
    <s v="Brunswick Sq Mall"/>
    <s v="BSQ Mall x1366 - ATT"/>
    <s v="Kinder - Bueno - Crispy Creamy Chocolate"/>
    <s v="Food"/>
    <n v="15291594465"/>
    <s v="Thursday, June 23, 2022"/>
    <s v="Cash"/>
    <n v="135"/>
    <n v="2"/>
    <n v="1"/>
    <n v="135"/>
    <n v="2"/>
    <n v="1"/>
    <n v="2"/>
    <n v="2"/>
    <x v="174"/>
    <s v="Kinder - Bueno - Crispy Creamy Chocolate"/>
    <s v="Food"/>
    <x v="1"/>
    <b v="1"/>
    <n v="2"/>
    <n v="1.3333333333333333"/>
    <s v="Kinder "/>
    <s v=" Bueno "/>
    <s v=" Crispy Creamy Chocolate"/>
    <x v="5"/>
    <s v=" June 23"/>
    <n v="2022"/>
  </r>
  <r>
    <s v="Processed"/>
    <s v="VJ300320609"/>
    <s v="GuttenPlans"/>
    <s v="GuttenPlans x1367"/>
    <s v="KitKat - Crisp Wafers"/>
    <s v="Food"/>
    <n v="15291810581"/>
    <s v="Thursday, June 23, 2022"/>
    <s v="Cash"/>
    <n v="136"/>
    <n v="2.5"/>
    <n v="1"/>
    <n v="136"/>
    <n v="2.5"/>
    <n v="1"/>
    <n v="2.5"/>
    <n v="2.5"/>
    <x v="174"/>
    <s v="KitKat - Crisp Wafers"/>
    <s v="Food"/>
    <x v="1"/>
    <b v="1"/>
    <n v="2.5"/>
    <n v="1.6666666666666667"/>
    <s v="KitKat "/>
    <s v=" Crisp Wafers"/>
    <m/>
    <x v="5"/>
    <s v=" June 23"/>
    <n v="2022"/>
  </r>
  <r>
    <s v="Processed"/>
    <s v="VJ300320609"/>
    <s v="GuttenPlans"/>
    <s v="GuttenPlans x1367"/>
    <s v="Snapple Diet Tea - Peach Tea"/>
    <s v="Non Carbonated"/>
    <n v="15291812169"/>
    <s v="Thursday, June 23, 2022"/>
    <s v="Cash"/>
    <n v="145"/>
    <n v="2.5"/>
    <n v="1"/>
    <n v="145"/>
    <n v="2.5"/>
    <n v="1"/>
    <n v="2.5"/>
    <n v="2.5"/>
    <x v="174"/>
    <s v="Snapple Diet Tea - Peach Tea"/>
    <s v="Non Carbonated"/>
    <x v="2"/>
    <b v="1"/>
    <n v="2.5"/>
    <n v="1.6666666666666667"/>
    <s v="Snapple Diet Tea "/>
    <s v=" Peach Tea"/>
    <m/>
    <x v="5"/>
    <s v=" June 23"/>
    <n v="2022"/>
  </r>
  <r>
    <s v="Processed"/>
    <s v="VJ300320609"/>
    <s v="GuttenPlans"/>
    <s v="GuttenPlans x1367"/>
    <s v="Cheetos Cheddar Jalapeno"/>
    <s v="Food"/>
    <n v="15291816809"/>
    <s v="Thursday, June 23, 2022"/>
    <s v="Cash"/>
    <n v="124"/>
    <n v="1.5"/>
    <n v="1"/>
    <n v="124"/>
    <n v="1.5"/>
    <n v="1"/>
    <n v="1.5"/>
    <n v="1.5"/>
    <x v="174"/>
    <s v="Cheetos Cheddar Jalapeno"/>
    <s v="Food"/>
    <x v="1"/>
    <b v="1"/>
    <n v="1.5"/>
    <n v="1"/>
    <s v="Cheetos Cheddar Jalapeno"/>
    <m/>
    <m/>
    <x v="5"/>
    <s v=" June 23"/>
    <n v="2022"/>
  </r>
  <r>
    <s v="Processed"/>
    <s v="VJ300320609"/>
    <s v="GuttenPlans"/>
    <s v="GuttenPlans x1367"/>
    <s v="Snapple Tea - Raspberry"/>
    <s v="Non Carbonated"/>
    <n v="15292634059"/>
    <s v="Thursday, June 23, 2022"/>
    <s v="Cash"/>
    <n v="147"/>
    <n v="2.5"/>
    <n v="1"/>
    <n v="147"/>
    <n v="2.5"/>
    <n v="1"/>
    <n v="2.5"/>
    <n v="2.5"/>
    <x v="174"/>
    <s v="Snapple Tea - Raspberry"/>
    <s v="Non Carbonated"/>
    <x v="2"/>
    <b v="1"/>
    <n v="2.5"/>
    <n v="1.6666666666666667"/>
    <s v="Snapple Tea "/>
    <s v=" Raspberry"/>
    <m/>
    <x v="5"/>
    <s v=" June 23"/>
    <n v="2022"/>
  </r>
  <r>
    <s v="Processed"/>
    <s v="VJ300320611"/>
    <s v="Brunswick Sq Mall"/>
    <s v="BSQ Mall x1366 - ATT"/>
    <s v="Bai Antioxidant - Kupang strawberry kiwi"/>
    <s v="Non Carbonated"/>
    <n v="15292730177"/>
    <s v="Thursday, June 23, 2022"/>
    <s v="Credit"/>
    <n v="144"/>
    <n v="2.75"/>
    <n v="1"/>
    <n v="144"/>
    <n v="2.75"/>
    <n v="1"/>
    <n v="2.75"/>
    <n v="2.75"/>
    <x v="174"/>
    <s v="Bai Antioxidant - Kupang strawberry kiwi"/>
    <s v="Non Carbonated"/>
    <x v="2"/>
    <b v="1"/>
    <n v="2.75"/>
    <n v="1.8333333333333333"/>
    <s v="Bai Antioxidant "/>
    <s v=" Kupang strawberry kiwi"/>
    <m/>
    <x v="5"/>
    <s v=" June 23"/>
    <n v="2022"/>
  </r>
  <r>
    <s v="Processed"/>
    <s v="VJ300320692"/>
    <s v="EB Public Library"/>
    <s v="EB Public Library x1380"/>
    <s v="Mini Chips Ahoy - Go Paks"/>
    <m/>
    <n v="15292780787"/>
    <s v="Thursday, June 23, 2022"/>
    <s v="Cash"/>
    <n v="161"/>
    <n v="4"/>
    <n v="1"/>
    <n v="161"/>
    <n v="4"/>
    <n v="1"/>
    <n v="4"/>
    <n v="4"/>
    <x v="171"/>
    <s v="Mini Chips Ahoy - Go Paks"/>
    <s v="Cell is Blank - Dis-regard"/>
    <x v="1"/>
    <b v="1"/>
    <n v="4"/>
    <n v="2.6666666666666665"/>
    <s v="Mini Chips Ahoy "/>
    <s v=" Go Paks"/>
    <m/>
    <x v="5"/>
    <s v=" June 23"/>
    <n v="2022"/>
  </r>
  <r>
    <s v="Processed"/>
    <s v="VJ300320692"/>
    <s v="EB Public Library"/>
    <s v="EB Public Library x1380"/>
    <s v="Pringles - Cheddar Cheese"/>
    <s v="Food"/>
    <n v="15292790096"/>
    <s v="Thursday, June 23, 2022"/>
    <s v="Cash"/>
    <n v="153"/>
    <n v="4.5"/>
    <n v="1"/>
    <n v="153"/>
    <n v="4.5"/>
    <n v="1"/>
    <n v="4.5"/>
    <n v="4.5"/>
    <x v="171"/>
    <s v="Pringles - Cheddar Cheese"/>
    <s v="Food"/>
    <x v="1"/>
    <b v="1"/>
    <n v="4.5"/>
    <n v="3"/>
    <s v="Pringles "/>
    <s v=" Cheddar Cheese"/>
    <m/>
    <x v="5"/>
    <s v=" June 23"/>
    <n v="2022"/>
  </r>
  <r>
    <s v="Processed"/>
    <s v="VJ300320609"/>
    <s v="GuttenPlans"/>
    <s v="GuttenPlans x1367"/>
    <s v="Monster Energy Original"/>
    <s v="Carbonated"/>
    <n v="15292960219"/>
    <s v="Thursday, June 23, 2022"/>
    <s v="Credit"/>
    <n v="144"/>
    <n v="3"/>
    <n v="1"/>
    <n v="144"/>
    <n v="3"/>
    <n v="1"/>
    <n v="3"/>
    <n v="3"/>
    <x v="174"/>
    <s v="Monster Energy Original"/>
    <s v="Carbonated"/>
    <x v="0"/>
    <b v="1"/>
    <n v="3"/>
    <n v="2"/>
    <s v="Monster Energy Original"/>
    <m/>
    <m/>
    <x v="5"/>
    <s v=" June 23"/>
    <n v="2022"/>
  </r>
  <r>
    <s v="Processed"/>
    <s v="VJ300320692"/>
    <s v="EB Public Library"/>
    <s v="EB Public Library x1380"/>
    <s v="Goldfish Baked - Cheddar"/>
    <s v="Food"/>
    <n v="15293058438"/>
    <s v="Thursday, June 23, 2022"/>
    <s v="Credit"/>
    <n v="122"/>
    <n v="1.25"/>
    <n v="1"/>
    <n v="122"/>
    <n v="1.25"/>
    <n v="1"/>
    <n v="1.25"/>
    <n v="1.25"/>
    <x v="171"/>
    <s v="Goldfish Baked - Cheddar"/>
    <s v="Food"/>
    <x v="1"/>
    <b v="1"/>
    <n v="1.25"/>
    <n v="0.83333333333333337"/>
    <s v="Goldfish Baked "/>
    <s v=" Cheddar"/>
    <m/>
    <x v="5"/>
    <s v=" June 23"/>
    <n v="2022"/>
  </r>
  <r>
    <s v="Processed"/>
    <s v="VJ300320609"/>
    <s v="GuttenPlans"/>
    <s v="GuttenPlans x1367"/>
    <s v="Snapple Diet Tea - Lemon"/>
    <s v="Non Carbonated"/>
    <n v="15293320252"/>
    <s v="Thursday, June 23, 2022"/>
    <s v="Cash"/>
    <n v="143"/>
    <n v="2.5"/>
    <n v="1"/>
    <n v="143"/>
    <n v="2.5"/>
    <n v="1"/>
    <n v="2.5"/>
    <n v="2.5"/>
    <x v="174"/>
    <s v="Snapple Diet Tea - Lemon"/>
    <s v="Non Carbonated"/>
    <x v="2"/>
    <b v="1"/>
    <n v="2.5"/>
    <n v="1.6666666666666667"/>
    <s v="Snapple Diet Tea "/>
    <s v=" Lemon"/>
    <m/>
    <x v="5"/>
    <s v=" June 23"/>
    <n v="2022"/>
  </r>
  <r>
    <s v="Processed"/>
    <s v="VJ300320609"/>
    <s v="GuttenPlans"/>
    <s v="GuttenPlans x1367"/>
    <s v="Coca Cola - Zero Sugar"/>
    <s v="Carbonated"/>
    <n v="15293329264"/>
    <s v="Thursday, June 23, 2022"/>
    <s v="Cash"/>
    <n v="142"/>
    <n v="1.5"/>
    <n v="1"/>
    <n v="142"/>
    <n v="1.5"/>
    <n v="1"/>
    <n v="1.5"/>
    <n v="1.5"/>
    <x v="174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92"/>
    <s v="EB Public Library"/>
    <s v="EB Public Library x1380"/>
    <s v="CheezIt - Original"/>
    <s v="Food"/>
    <n v="15293556840"/>
    <s v="Thursday, June 23, 2022"/>
    <s v="Credit"/>
    <n v="124"/>
    <n v="1.25"/>
    <n v="1"/>
    <n v="124"/>
    <n v="1.25"/>
    <n v="1"/>
    <n v="1.25"/>
    <n v="2.75"/>
    <x v="171"/>
    <s v="CheezIt - Original"/>
    <s v="Food"/>
    <x v="1"/>
    <b v="1"/>
    <n v="1.25"/>
    <n v="0.83333333333333337"/>
    <s v="CheezIt "/>
    <s v=" Original"/>
    <m/>
    <x v="5"/>
    <s v=" June 23"/>
    <n v="2022"/>
  </r>
  <r>
    <s v="Processed"/>
    <s v="VJ300320692"/>
    <s v="EB Public Library"/>
    <s v="EB Public Library x1380"/>
    <s v="Coca Cola - Zero Sugar"/>
    <s v="Carbonated"/>
    <n v="15293556840"/>
    <s v="Thursday, June 23, 2022"/>
    <s v="Credit"/>
    <n v="142"/>
    <n v="1.5"/>
    <n v="1"/>
    <n v="142"/>
    <n v="1.5"/>
    <n v="1"/>
    <n v="1.5"/>
    <n v="2.75"/>
    <x v="171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09"/>
    <s v="GuttenPlans"/>
    <s v="GuttenPlans x1367"/>
    <s v="Coca Cola - Zero Sugar"/>
    <s v="Carbonated"/>
    <n v="15294191542"/>
    <s v="Thursday, June 23, 2022"/>
    <s v="Credit"/>
    <n v="142"/>
    <n v="1.5"/>
    <n v="1"/>
    <n v="142"/>
    <n v="1.5"/>
    <n v="1"/>
    <n v="1.5"/>
    <n v="1.5"/>
    <x v="174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09"/>
    <s v="GuttenPlans"/>
    <s v="GuttenPlans x1367"/>
    <s v="Snapple Diet Tea - Peach Tea"/>
    <s v="Non Carbonated"/>
    <n v="15294252878"/>
    <s v="Thursday, June 23, 2022"/>
    <s v="Cash"/>
    <n v="145"/>
    <n v="2.5"/>
    <n v="1"/>
    <n v="145"/>
    <n v="2.5"/>
    <n v="1"/>
    <n v="2.5"/>
    <n v="2.5"/>
    <x v="174"/>
    <s v="Snapple Diet Tea - Peach Tea"/>
    <s v="Non Carbonated"/>
    <x v="2"/>
    <b v="1"/>
    <n v="2.5"/>
    <n v="1.6666666666666667"/>
    <s v="Snapple Diet Tea "/>
    <s v=" Peach Tea"/>
    <m/>
    <x v="5"/>
    <s v=" June 23"/>
    <n v="2022"/>
  </r>
  <r>
    <s v="Processed"/>
    <s v="VJ300320609"/>
    <s v="GuttenPlans"/>
    <s v="GuttenPlans x1367"/>
    <s v="Cheetos Cheddar Jalapeno"/>
    <s v="Food"/>
    <n v="15294254571"/>
    <s v="Thursday, June 23, 2022"/>
    <s v="Cash"/>
    <n v="124"/>
    <n v="1.5"/>
    <n v="1"/>
    <n v="124"/>
    <n v="1.5"/>
    <n v="1"/>
    <n v="1.5"/>
    <n v="1.5"/>
    <x v="174"/>
    <s v="Cheetos Cheddar Jalapeno"/>
    <s v="Food"/>
    <x v="1"/>
    <b v="1"/>
    <n v="1.5"/>
    <n v="1"/>
    <s v="Cheetos Cheddar Jalapeno"/>
    <m/>
    <m/>
    <x v="5"/>
    <s v=" June 23"/>
    <n v="2022"/>
  </r>
  <r>
    <s v="Processed"/>
    <s v="VJ300320609"/>
    <s v="GuttenPlans"/>
    <s v="GuttenPlans x1367"/>
    <s v="Snapple Diet Tea - Peach Tea"/>
    <s v="Non Carbonated"/>
    <n v="15294261233"/>
    <s v="Thursday, June 23, 2022"/>
    <s v="Cash"/>
    <n v="145"/>
    <n v="2.5"/>
    <n v="1"/>
    <n v="145"/>
    <n v="2.5"/>
    <n v="1"/>
    <n v="2.5"/>
    <n v="2.5"/>
    <x v="174"/>
    <s v="Snapple Diet Tea - Peach Tea"/>
    <s v="Non Carbonated"/>
    <x v="2"/>
    <b v="1"/>
    <n v="2.5"/>
    <n v="1.6666666666666667"/>
    <s v="Snapple Diet Tea "/>
    <s v=" Peach Tea"/>
    <m/>
    <x v="5"/>
    <s v=" June 23"/>
    <n v="2022"/>
  </r>
  <r>
    <s v="Processed"/>
    <s v="VJ300320609"/>
    <s v="GuttenPlans"/>
    <s v="GuttenPlans x1367"/>
    <s v="Coca Cola - Zero Sugar"/>
    <s v="Carbonated"/>
    <n v="15294296899"/>
    <s v="Thursday, June 23, 2022"/>
    <s v="Cash"/>
    <n v="142"/>
    <n v="1.5"/>
    <n v="1"/>
    <n v="142"/>
    <n v="1.5"/>
    <n v="1"/>
    <n v="1.5"/>
    <n v="1.5"/>
    <x v="174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09"/>
    <s v="GuttenPlans"/>
    <s v="GuttenPlans x1367"/>
    <s v="Cheetos - Fleming Hot Crunchy"/>
    <s v="Food"/>
    <n v="15294298390"/>
    <s v="Thursday, June 23, 2022"/>
    <s v="Cash"/>
    <n v="114"/>
    <n v="2"/>
    <n v="1"/>
    <n v="114"/>
    <n v="2"/>
    <n v="1"/>
    <n v="2"/>
    <n v="2"/>
    <x v="174"/>
    <s v="Cheetos - Fleming Hot Crunchy"/>
    <s v="Food"/>
    <x v="1"/>
    <b v="1"/>
    <n v="2"/>
    <n v="1.3333333333333333"/>
    <s v="Cheetos "/>
    <s v=" Fleming Hot Crunchy"/>
    <m/>
    <x v="5"/>
    <s v=" June 23"/>
    <n v="2022"/>
  </r>
  <r>
    <s v="Processed"/>
    <s v="VJ300320609"/>
    <s v="GuttenPlans"/>
    <s v="GuttenPlans x1367"/>
    <s v="Coca Cola - Zero Sugar"/>
    <s v="Carbonated"/>
    <n v="15294301498"/>
    <s v="Thursday, June 23, 2022"/>
    <s v="Cash"/>
    <n v="142"/>
    <n v="1.5"/>
    <n v="1"/>
    <n v="142"/>
    <n v="1.5"/>
    <n v="1"/>
    <n v="1.5"/>
    <n v="1.5"/>
    <x v="174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09"/>
    <s v="GuttenPlans"/>
    <s v="GuttenPlans x1367"/>
    <s v="Coca Cola - Zero Sugar"/>
    <s v="Carbonated"/>
    <n v="15294301561"/>
    <s v="Thursday, June 23, 2022"/>
    <s v="Cash"/>
    <n v="142"/>
    <n v="1.5"/>
    <n v="1"/>
    <n v="142"/>
    <n v="1.5"/>
    <n v="1"/>
    <n v="1.5"/>
    <n v="1.5"/>
    <x v="174"/>
    <s v="Coca Cola - Zero Sugar"/>
    <s v="Carbonated"/>
    <x v="0"/>
    <b v="1"/>
    <n v="1.5"/>
    <n v="1"/>
    <s v="Coca Cola "/>
    <s v=" Zero Sugar"/>
    <m/>
    <x v="5"/>
    <s v=" June 23"/>
    <n v="2022"/>
  </r>
  <r>
    <s v="Processed"/>
    <s v="VJ300320609"/>
    <s v="GuttenPlans"/>
    <s v="GuttenPlans x1367"/>
    <s v="Cheetos - Fleming Hot Crunchy"/>
    <s v="Food"/>
    <n v="15294659136"/>
    <s v="Friday, June 24, 2022"/>
    <s v="Cash"/>
    <n v="114"/>
    <n v="2"/>
    <n v="1"/>
    <n v="114"/>
    <n v="2"/>
    <n v="1"/>
    <n v="2"/>
    <n v="2"/>
    <x v="174"/>
    <s v="Cheetos - Fleming Hot Crunchy"/>
    <s v="Food"/>
    <x v="1"/>
    <b v="1"/>
    <n v="2"/>
    <n v="1.3333333333333333"/>
    <s v="Cheetos "/>
    <s v=" Fleming Hot Crunchy"/>
    <m/>
    <x v="6"/>
    <s v=" June 24"/>
    <n v="2022"/>
  </r>
  <r>
    <s v="Processed"/>
    <s v="VJ300320609"/>
    <s v="GuttenPlans"/>
    <s v="GuttenPlans x1367"/>
    <s v="Cheetos - Fleming Hot Crunchy"/>
    <s v="Food"/>
    <n v="15294676862"/>
    <s v="Friday, June 24, 2022"/>
    <s v="Cash"/>
    <n v="122"/>
    <n v="1.5"/>
    <n v="1"/>
    <n v="122"/>
    <n v="1.5"/>
    <n v="1"/>
    <n v="1.5"/>
    <n v="1.5"/>
    <x v="174"/>
    <s v="Cheetos - Fleming Hot Crunchy"/>
    <s v="Food"/>
    <x v="1"/>
    <b v="1"/>
    <n v="1.5"/>
    <n v="1"/>
    <s v="Cheetos "/>
    <s v=" Fleming Hot Crunchy"/>
    <m/>
    <x v="6"/>
    <s v=" June 24"/>
    <n v="2022"/>
  </r>
  <r>
    <s v="Processed"/>
    <s v="VJ300320609"/>
    <s v="GuttenPlans"/>
    <s v="GuttenPlans x1367"/>
    <s v="Cheetos Cheddar Jalapeno"/>
    <s v="Food"/>
    <n v="15294683838"/>
    <s v="Friday, June 24, 2022"/>
    <s v="Cash"/>
    <n v="124"/>
    <n v="1.5"/>
    <n v="1"/>
    <n v="124"/>
    <n v="1.5"/>
    <n v="1"/>
    <n v="1.5"/>
    <n v="1.5"/>
    <x v="174"/>
    <s v="Cheetos Cheddar Jalapeno"/>
    <s v="Food"/>
    <x v="1"/>
    <b v="1"/>
    <n v="1.5"/>
    <n v="1"/>
    <s v="Cheetos Cheddar Jalapeno"/>
    <m/>
    <m/>
    <x v="6"/>
    <s v=" June 24"/>
    <n v="2022"/>
  </r>
  <r>
    <s v="Processed"/>
    <s v="VJ300320686"/>
    <s v="Earle Asphalt"/>
    <s v="Earle Asphalt x1371"/>
    <s v="Takis - Hot Chilli Pepper &amp; Lime"/>
    <s v="Food"/>
    <n v="15296022324"/>
    <s v="Friday, June 24, 2022"/>
    <s v="Cash"/>
    <n v="123"/>
    <n v="1.5"/>
    <n v="1"/>
    <n v="123"/>
    <n v="1.5"/>
    <n v="1"/>
    <n v="1.5"/>
    <n v="1.5"/>
    <x v="175"/>
    <s v="Takis - Hot Chilli Pepper &amp; Lime"/>
    <s v="Food"/>
    <x v="1"/>
    <b v="1"/>
    <n v="1.5"/>
    <n v="1"/>
    <s v="Takis "/>
    <s v=" Hot Chilli Pepper &amp; Lime"/>
    <m/>
    <x v="6"/>
    <s v=" June 24"/>
    <n v="2022"/>
  </r>
  <r>
    <s v="Processed"/>
    <s v="VJ300320692"/>
    <s v="EB Public Library"/>
    <s v="EB Public Library x1380"/>
    <s v="CheezIt - Original"/>
    <s v="Food"/>
    <n v="15296079537"/>
    <s v="Friday, June 24, 2022"/>
    <s v="Cash"/>
    <n v="124"/>
    <n v="1.25"/>
    <n v="1"/>
    <n v="124"/>
    <n v="1.25"/>
    <n v="1"/>
    <n v="1.25"/>
    <n v="1.25"/>
    <x v="171"/>
    <s v="CheezIt - Original"/>
    <s v="Food"/>
    <x v="1"/>
    <b v="1"/>
    <n v="1.25"/>
    <n v="0.83333333333333337"/>
    <s v="CheezIt "/>
    <s v=" Original"/>
    <m/>
    <x v="6"/>
    <s v=" June 24"/>
    <n v="2022"/>
  </r>
  <r>
    <s v="Processed"/>
    <s v="VJ300320692"/>
    <s v="EB Public Library"/>
    <s v="EB Public Library x1380"/>
    <s v="Oreo Single Server 6 ct"/>
    <s v="Food"/>
    <n v="15296086923"/>
    <s v="Friday, June 24, 2022"/>
    <s v="Cash"/>
    <n v="138"/>
    <n v="2"/>
    <n v="1"/>
    <n v="138"/>
    <n v="2"/>
    <n v="1"/>
    <n v="2"/>
    <n v="2"/>
    <x v="171"/>
    <s v="Oreo Single Server 6 ct"/>
    <s v="Food"/>
    <x v="1"/>
    <b v="1"/>
    <n v="2"/>
    <n v="1.3333333333333333"/>
    <s v="Oreo Single Server 6 ct"/>
    <m/>
    <m/>
    <x v="6"/>
    <s v=" June 24"/>
    <n v="2022"/>
  </r>
  <r>
    <s v="Processed"/>
    <s v="VJ300320692"/>
    <s v="EB Public Library"/>
    <s v="EB Public Library x1380"/>
    <s v="RXBAR - Protein Bar - Peanut Butter"/>
    <s v="Food"/>
    <n v="15296228808"/>
    <s v="Friday, June 24, 2022"/>
    <s v="Cash"/>
    <n v="135"/>
    <n v="2"/>
    <n v="1"/>
    <n v="135"/>
    <n v="2"/>
    <n v="1"/>
    <n v="2"/>
    <n v="2"/>
    <x v="171"/>
    <s v="RXBAR - Protein Bar - Peanut Butter"/>
    <s v="Food"/>
    <x v="1"/>
    <b v="1"/>
    <n v="2"/>
    <n v="1.3333333333333333"/>
    <s v="RXBAR "/>
    <s v=" Protein Bar "/>
    <s v=" Peanut Butter"/>
    <x v="6"/>
    <s v=" June 24"/>
    <n v="2022"/>
  </r>
  <r>
    <s v="Processed"/>
    <s v="VJ300320692"/>
    <s v="EB Public Library"/>
    <s v="EB Public Library x1380"/>
    <s v="Oreo Single Server 6 ct"/>
    <s v="Food"/>
    <n v="15296334458"/>
    <s v="Friday, June 24, 2022"/>
    <s v="Credit"/>
    <n v="138"/>
    <n v="2"/>
    <n v="1"/>
    <n v="138"/>
    <n v="2"/>
    <n v="1"/>
    <n v="2"/>
    <n v="2"/>
    <x v="171"/>
    <s v="Oreo Single Server 6 ct"/>
    <s v="Food"/>
    <x v="1"/>
    <b v="1"/>
    <n v="2"/>
    <n v="1.3333333333333333"/>
    <s v="Oreo Single Server 6 ct"/>
    <m/>
    <m/>
    <x v="6"/>
    <s v=" June 24"/>
    <n v="2022"/>
  </r>
  <r>
    <s v="Processed"/>
    <s v="VJ300320686"/>
    <s v="Earle Asphalt"/>
    <s v="Earle Asphalt x1371"/>
    <s v="Miss Vickie's Potato Chip - Smokehouse BBQ"/>
    <s v="Food"/>
    <n v="15296400547"/>
    <s v="Friday, June 24, 2022"/>
    <s v="Cash"/>
    <n v="112"/>
    <n v="1.5"/>
    <n v="1"/>
    <n v="112"/>
    <n v="1.5"/>
    <n v="1"/>
    <n v="1.5"/>
    <n v="1.5"/>
    <x v="175"/>
    <s v="Miss Vickie's Potato Chip - Smokehouse BBQ"/>
    <s v="Food"/>
    <x v="1"/>
    <b v="1"/>
    <n v="1.5"/>
    <n v="1"/>
    <s v="Miss Vickie's Potato Chip "/>
    <s v=" Smokehouse BBQ"/>
    <m/>
    <x v="6"/>
    <s v=" June 24"/>
    <n v="2022"/>
  </r>
  <r>
    <s v="Processed"/>
    <s v="VJ300205292"/>
    <s v="Brunswick Sq Mall"/>
    <s v="BSQ Mall x1364 - Zales"/>
    <s v="Monster Energy Original"/>
    <s v="Carbonated"/>
    <n v="15296556358"/>
    <s v="Friday, June 24, 2022"/>
    <s v="Credit"/>
    <n v="146"/>
    <n v="3"/>
    <n v="1"/>
    <n v="146"/>
    <n v="3"/>
    <n v="1"/>
    <n v="3"/>
    <n v="3"/>
    <x v="175"/>
    <s v="Monster Energy Original"/>
    <s v="Carbonated"/>
    <x v="0"/>
    <b v="1"/>
    <n v="3"/>
    <n v="2"/>
    <s v="Monster Energy Original"/>
    <m/>
    <m/>
    <x v="6"/>
    <s v=" June 24"/>
    <n v="2022"/>
  </r>
  <r>
    <s v="Processed"/>
    <s v="VJ300320609"/>
    <s v="GuttenPlans"/>
    <s v="GuttenPlans x1367"/>
    <s v="Cheetos - Fleming Hot Crunchy"/>
    <s v="Food"/>
    <n v="15296968912"/>
    <s v="Friday, June 24, 2022"/>
    <s v="Credit"/>
    <n v="122"/>
    <n v="1.5"/>
    <n v="1"/>
    <n v="122"/>
    <n v="1.5"/>
    <n v="1"/>
    <n v="1.5"/>
    <n v="1.5"/>
    <x v="175"/>
    <s v="Cheetos - Fleming Hot Crunchy"/>
    <s v="Food"/>
    <x v="1"/>
    <b v="1"/>
    <n v="1.5"/>
    <n v="1"/>
    <s v="Cheetos "/>
    <s v=" Fleming Hot Crunchy"/>
    <m/>
    <x v="6"/>
    <s v=" June 24"/>
    <n v="2022"/>
  </r>
  <r>
    <s v="Processed"/>
    <s v="VJ300205292"/>
    <s v="Brunswick Sq Mall"/>
    <s v="BSQ Mall x1364 - Zales"/>
    <s v="Monster Energy Original"/>
    <s v="Carbonated"/>
    <n v="15297176646"/>
    <s v="Friday, June 24, 2022"/>
    <s v="Cash"/>
    <n v="146"/>
    <n v="3"/>
    <n v="1"/>
    <n v="146"/>
    <n v="3"/>
    <n v="1"/>
    <n v="3"/>
    <n v="3"/>
    <x v="175"/>
    <s v="Monster Energy Original"/>
    <s v="Carbonated"/>
    <x v="0"/>
    <b v="1"/>
    <n v="3"/>
    <n v="2"/>
    <s v="Monster Energy Original"/>
    <m/>
    <m/>
    <x v="6"/>
    <s v=" June 24"/>
    <n v="2022"/>
  </r>
  <r>
    <s v="Processed"/>
    <s v="VJ300205292"/>
    <s v="Brunswick Sq Mall"/>
    <s v="BSQ Mall x1364 - Zales"/>
    <s v="Pop Corners - Spicy Queso"/>
    <s v="Food"/>
    <n v="15297319824"/>
    <s v="Friday, June 24, 2022"/>
    <s v="Cash"/>
    <n v="111"/>
    <n v="1.5"/>
    <n v="1"/>
    <n v="111"/>
    <n v="1.5"/>
    <n v="1"/>
    <n v="1.5"/>
    <n v="1.5"/>
    <x v="175"/>
    <s v="Pop Corners - Spicy Queso"/>
    <s v="Food"/>
    <x v="1"/>
    <b v="1"/>
    <n v="1.5"/>
    <n v="1"/>
    <s v="Pop Corners "/>
    <s v=" Spicy Queso"/>
    <m/>
    <x v="6"/>
    <s v=" June 24"/>
    <n v="2022"/>
  </r>
  <r>
    <s v="Processed"/>
    <s v="VJ300205292"/>
    <s v="Brunswick Sq Mall"/>
    <s v="BSQ Mall x1364 - Zales"/>
    <s v="Coca Cola - Zero Sugar"/>
    <s v="Carbonated"/>
    <n v="15297326293"/>
    <s v="Friday, June 24, 2022"/>
    <s v="Cash"/>
    <n v="140"/>
    <n v="1.5"/>
    <n v="1"/>
    <n v="140"/>
    <n v="1.5"/>
    <n v="1"/>
    <n v="1.5"/>
    <n v="1.5"/>
    <x v="175"/>
    <s v="Coca Cola - Zero Sugar"/>
    <s v="Carbonated"/>
    <x v="0"/>
    <b v="1"/>
    <n v="1.5"/>
    <n v="1"/>
    <s v="Coca Cola "/>
    <s v=" Zero Sugar"/>
    <m/>
    <x v="6"/>
    <s v=" June 24"/>
    <n v="2022"/>
  </r>
  <r>
    <s v="Processed"/>
    <s v="VJ300205292"/>
    <s v="Brunswick Sq Mall"/>
    <s v="BSQ Mall x1364 - Zales"/>
    <s v="Coca Cola - Zero Sugar"/>
    <s v="Carbonated"/>
    <n v="15297331069"/>
    <s v="Friday, June 24, 2022"/>
    <s v="Cash"/>
    <n v="140"/>
    <n v="1.5"/>
    <n v="1"/>
    <n v="140"/>
    <n v="1.5"/>
    <n v="1"/>
    <n v="1.5"/>
    <n v="1.5"/>
    <x v="175"/>
    <s v="Coca Cola - Zero Sugar"/>
    <s v="Carbonated"/>
    <x v="0"/>
    <b v="1"/>
    <n v="1.5"/>
    <n v="1"/>
    <s v="Coca Cola "/>
    <s v=" Zero Sugar"/>
    <m/>
    <x v="6"/>
    <s v=" June 24"/>
    <n v="2022"/>
  </r>
  <r>
    <s v="Processed"/>
    <s v="VJ300320611"/>
    <s v="Brunswick Sq Mall"/>
    <s v="BSQ Mall x1366 - ATT"/>
    <s v="Red Bull - Energy Drink - Sugar Free"/>
    <s v="Carbonated"/>
    <n v="15297384577"/>
    <s v="Friday, June 24, 2022"/>
    <s v="Credit"/>
    <n v="148"/>
    <n v="3.5"/>
    <n v="1"/>
    <n v="148"/>
    <n v="3.5"/>
    <n v="1"/>
    <n v="3.5"/>
    <n v="3.5"/>
    <x v="175"/>
    <s v="Red Bull - Energy Drink - Sugar Free"/>
    <s v="Carbonated"/>
    <x v="0"/>
    <b v="1"/>
    <n v="3.5"/>
    <n v="2.3333333333333335"/>
    <s v="Red Bull "/>
    <s v=" Energy Drink "/>
    <s v=" Sugar Free"/>
    <x v="6"/>
    <s v=" June 24"/>
    <n v="2022"/>
  </r>
  <r>
    <s v="Processed"/>
    <s v="VJ300320692"/>
    <s v="EB Public Library"/>
    <s v="EB Public Library x1380"/>
    <s v="Starbucks Doubleshot Energy - Mocha"/>
    <s v="Non Carbonated"/>
    <n v="15297518430"/>
    <s v="Friday, June 24, 2022"/>
    <s v="Cash"/>
    <n v="146"/>
    <n v="3.5"/>
    <n v="1"/>
    <n v="146"/>
    <n v="3.5"/>
    <n v="1"/>
    <n v="3.5"/>
    <n v="3.5"/>
    <x v="171"/>
    <s v="Starbucks Doubleshot Energy - Mocha"/>
    <s v="Non Carbonated"/>
    <x v="2"/>
    <b v="1"/>
    <n v="3.5"/>
    <n v="2.3333333333333335"/>
    <s v="Starbucks Doubleshot Energy "/>
    <s v=" Mocha"/>
    <m/>
    <x v="6"/>
    <s v=" June 24"/>
    <n v="2022"/>
  </r>
  <r>
    <s v="Processed"/>
    <s v="VJ300320686"/>
    <s v="Earle Asphalt"/>
    <s v="Earle Asphalt x1371"/>
    <s v="Oreo Single Server 6 ct"/>
    <s v="Food"/>
    <n v="15297673801"/>
    <s v="Friday, June 24, 2022"/>
    <s v="Cash"/>
    <n v="133"/>
    <n v="2"/>
    <n v="1"/>
    <n v="133"/>
    <n v="2"/>
    <n v="1"/>
    <n v="2"/>
    <n v="2"/>
    <x v="175"/>
    <s v="Oreo Single Server 6 ct"/>
    <s v="Food"/>
    <x v="1"/>
    <b v="1"/>
    <n v="2"/>
    <n v="1.3333333333333333"/>
    <s v="Oreo Single Server 6 ct"/>
    <m/>
    <m/>
    <x v="6"/>
    <s v=" June 24"/>
    <n v="2022"/>
  </r>
  <r>
    <s v="Processed"/>
    <s v="VJ300320686"/>
    <s v="Earle Asphalt"/>
    <s v="Earle Asphalt x1371"/>
    <s v="Oreo Single Server 6 ct"/>
    <s v="Food"/>
    <n v="15297718319"/>
    <s v="Friday, June 24, 2022"/>
    <s v="Cash"/>
    <n v="133"/>
    <n v="2"/>
    <n v="1"/>
    <n v="133"/>
    <n v="2"/>
    <n v="1"/>
    <n v="2"/>
    <n v="2"/>
    <x v="175"/>
    <s v="Oreo Single Server 6 ct"/>
    <s v="Food"/>
    <x v="1"/>
    <b v="1"/>
    <n v="2"/>
    <n v="1.3333333333333333"/>
    <s v="Oreo Single Server 6 ct"/>
    <m/>
    <m/>
    <x v="6"/>
    <s v=" June 24"/>
    <n v="2022"/>
  </r>
  <r>
    <s v="Processed"/>
    <s v="VJ300320686"/>
    <s v="Earle Asphalt"/>
    <s v="Earle Asphalt x1371"/>
    <s v="Pop Corners - Spicy Queso"/>
    <s v="Food"/>
    <n v="15297810690"/>
    <s v="Friday, June 24, 2022"/>
    <s v="Cash"/>
    <n v="111"/>
    <n v="1.5"/>
    <n v="1"/>
    <n v="111"/>
    <n v="1.5"/>
    <n v="1"/>
    <n v="1.5"/>
    <n v="1.5"/>
    <x v="175"/>
    <s v="Pop Corners - Spicy Queso"/>
    <s v="Food"/>
    <x v="1"/>
    <b v="1"/>
    <n v="1.5"/>
    <n v="1"/>
    <s v="Pop Corners "/>
    <s v=" Spicy Queso"/>
    <m/>
    <x v="6"/>
    <s v=" June 24"/>
    <n v="2022"/>
  </r>
  <r>
    <s v="Processed"/>
    <s v="VJ300320692"/>
    <s v="EB Public Library"/>
    <s v="EB Public Library x1380"/>
    <s v="Takis - Hot Chilli Pepper &amp; Lime"/>
    <s v="Food"/>
    <n v="15297930008"/>
    <s v="Friday, June 24, 2022"/>
    <s v="Cash"/>
    <n v="121"/>
    <n v="1.5"/>
    <n v="1"/>
    <n v="121"/>
    <n v="1.5"/>
    <n v="1"/>
    <n v="1.5"/>
    <n v="1.5"/>
    <x v="171"/>
    <s v="Takis - Hot Chilli Pepper &amp; Lime"/>
    <s v="Food"/>
    <x v="1"/>
    <b v="1"/>
    <n v="1.5"/>
    <n v="1"/>
    <s v="Takis "/>
    <s v=" Hot Chilli Pepper &amp; Lime"/>
    <m/>
    <x v="6"/>
    <s v=" June 24"/>
    <n v="2022"/>
  </r>
  <r>
    <s v="Processed"/>
    <s v="VJ300320686"/>
    <s v="Earle Asphalt"/>
    <s v="Earle Asphalt x1371"/>
    <s v="Pop Corners - Spicy Queso"/>
    <s v="Food"/>
    <n v="15297977278"/>
    <s v="Friday, June 24, 2022"/>
    <s v="Credit"/>
    <n v="111"/>
    <n v="1.5"/>
    <n v="1"/>
    <n v="111"/>
    <n v="1.5"/>
    <n v="1"/>
    <n v="1.5"/>
    <n v="1.5"/>
    <x v="175"/>
    <s v="Pop Corners - Spicy Queso"/>
    <s v="Food"/>
    <x v="1"/>
    <b v="1"/>
    <n v="1.5"/>
    <n v="1"/>
    <s v="Pop Corners "/>
    <s v=" Spicy Queso"/>
    <m/>
    <x v="6"/>
    <s v=" June 24"/>
    <n v="2022"/>
  </r>
  <r>
    <s v="Processed"/>
    <s v="VJ300320609"/>
    <s v="GuttenPlans"/>
    <s v="GuttenPlans x1367"/>
    <s v="Chesters Fries Flaming hot"/>
    <s v="Food"/>
    <n v="15298718287"/>
    <s v="Friday, June 24, 2022"/>
    <s v="Cash"/>
    <n v="111"/>
    <n v="1.5"/>
    <n v="1"/>
    <n v="111"/>
    <n v="1.5"/>
    <n v="1"/>
    <n v="1.5"/>
    <n v="1.5"/>
    <x v="176"/>
    <s v="Chesters Fries Flaming hot"/>
    <s v="Food"/>
    <x v="1"/>
    <b v="1"/>
    <n v="1.5"/>
    <n v="1"/>
    <s v="Chesters Fries Flaming hot"/>
    <m/>
    <m/>
    <x v="6"/>
    <s v=" June 24"/>
    <n v="2022"/>
  </r>
  <r>
    <s v="Processed"/>
    <s v="VJ300320609"/>
    <s v="GuttenPlans"/>
    <s v="GuttenPlans x1367"/>
    <s v="Coca Cola - Regular"/>
    <s v="Carbonated"/>
    <n v="15298719010"/>
    <s v="Friday, June 24, 2022"/>
    <s v="Cash"/>
    <n v="141"/>
    <n v="1.5"/>
    <n v="1"/>
    <n v="141"/>
    <n v="1.5"/>
    <n v="1"/>
    <n v="1.5"/>
    <n v="1.5"/>
    <x v="176"/>
    <s v="Coca Cola - Regular"/>
    <s v="Carbonated"/>
    <x v="0"/>
    <b v="1"/>
    <n v="1.5"/>
    <n v="1"/>
    <s v="Coca Cola "/>
    <s v=" Regular"/>
    <m/>
    <x v="6"/>
    <s v=" June 24"/>
    <n v="2022"/>
  </r>
  <r>
    <s v="Processed"/>
    <s v="VJ300320611"/>
    <s v="Brunswick Sq Mall"/>
    <s v="BSQ Mall x1366 - ATT"/>
    <s v="Snapple Tea - Raspberry"/>
    <s v="Non Carbonated"/>
    <n v="15298877398"/>
    <s v="Friday, June 24, 2022"/>
    <s v="Cash"/>
    <n v="145"/>
    <n v="2.5"/>
    <n v="1"/>
    <n v="145"/>
    <n v="2.5"/>
    <n v="1"/>
    <n v="2.5"/>
    <n v="2.5"/>
    <x v="175"/>
    <s v="Snapple Tea - Raspberry"/>
    <s v="Non Carbonated"/>
    <x v="2"/>
    <b v="1"/>
    <n v="2.5"/>
    <n v="1.6666666666666667"/>
    <s v="Snapple Tea "/>
    <s v=" Raspberry"/>
    <m/>
    <x v="6"/>
    <s v=" June 24"/>
    <n v="2022"/>
  </r>
  <r>
    <s v="Processed"/>
    <s v="VJ300320609"/>
    <s v="GuttenPlans"/>
    <s v="GuttenPlans x1367"/>
    <s v="Sunkist Soda - Orange"/>
    <s v="Carbonated"/>
    <n v="15298990038"/>
    <s v="Friday, June 24, 2022"/>
    <s v="Cash"/>
    <n v="140"/>
    <n v="1.5"/>
    <n v="1"/>
    <n v="140"/>
    <n v="1.5"/>
    <n v="1"/>
    <n v="1.5"/>
    <n v="1.5"/>
    <x v="176"/>
    <s v="Sunkist Soda - Orange"/>
    <s v="Carbonated"/>
    <x v="0"/>
    <b v="1"/>
    <n v="1.5"/>
    <n v="1"/>
    <s v="Sunkist Soda "/>
    <s v=" Orange"/>
    <m/>
    <x v="6"/>
    <s v=" June 24"/>
    <n v="2022"/>
  </r>
  <r>
    <s v="Processed"/>
    <s v="VJ300320609"/>
    <s v="GuttenPlans"/>
    <s v="GuttenPlans x1367"/>
    <s v="Coca Cola - Regular"/>
    <s v="Carbonated"/>
    <n v="15298992211"/>
    <s v="Friday, June 24, 2022"/>
    <s v="Cash"/>
    <n v="141"/>
    <n v="1.5"/>
    <n v="1"/>
    <n v="141"/>
    <n v="1.5"/>
    <n v="1"/>
    <n v="1.5"/>
    <n v="1.5"/>
    <x v="176"/>
    <s v="Coca Cola - Regular"/>
    <s v="Carbonated"/>
    <x v="0"/>
    <b v="1"/>
    <n v="1.5"/>
    <n v="1"/>
    <s v="Coca Cola "/>
    <s v=" Regular"/>
    <m/>
    <x v="6"/>
    <s v=" June 24"/>
    <n v="2022"/>
  </r>
  <r>
    <s v="Processed"/>
    <s v="VJ300320609"/>
    <s v="GuttenPlans"/>
    <s v="GuttenPlans x1367"/>
    <s v="Sunkist Soda - Orange"/>
    <s v="Carbonated"/>
    <n v="15299328883"/>
    <s v="Friday, June 24, 2022"/>
    <s v="Cash"/>
    <n v="140"/>
    <n v="1.5"/>
    <n v="1"/>
    <n v="140"/>
    <n v="1.5"/>
    <n v="1"/>
    <n v="1.5"/>
    <n v="1.5"/>
    <x v="176"/>
    <s v="Sunkist Soda - Orange"/>
    <s v="Carbonated"/>
    <x v="0"/>
    <b v="1"/>
    <n v="1.5"/>
    <n v="1"/>
    <s v="Sunkist Soda "/>
    <s v=" Orange"/>
    <m/>
    <x v="6"/>
    <s v=" June 24"/>
    <n v="2022"/>
  </r>
  <r>
    <s v="Processed"/>
    <s v="VJ300320609"/>
    <s v="GuttenPlans"/>
    <s v="GuttenPlans x1367"/>
    <s v="Cheetos Puffs"/>
    <s v="Food"/>
    <n v="15299345540"/>
    <s v="Friday, June 24, 2022"/>
    <s v="Cash"/>
    <n v="120"/>
    <n v="1.5"/>
    <n v="1"/>
    <n v="120"/>
    <n v="1.5"/>
    <n v="1"/>
    <n v="1.5"/>
    <n v="1.5"/>
    <x v="176"/>
    <s v="Cheetos Puffs"/>
    <s v="Food"/>
    <x v="1"/>
    <b v="1"/>
    <n v="1.5"/>
    <n v="1"/>
    <s v="Cheetos Puffs"/>
    <m/>
    <m/>
    <x v="6"/>
    <s v=" June 24"/>
    <n v="2022"/>
  </r>
  <r>
    <s v="Processed"/>
    <s v="VJ300320609"/>
    <s v="GuttenPlans"/>
    <s v="GuttenPlans x1367"/>
    <s v="Monster Energy Original"/>
    <s v="Carbonated"/>
    <n v="15299407773"/>
    <s v="Friday, June 24, 2022"/>
    <s v="Cash"/>
    <n v="144"/>
    <n v="3"/>
    <n v="1"/>
    <n v="144"/>
    <n v="3"/>
    <n v="1"/>
    <n v="3"/>
    <n v="3"/>
    <x v="176"/>
    <s v="Monster Energy Original"/>
    <s v="Carbonated"/>
    <x v="0"/>
    <b v="1"/>
    <n v="3"/>
    <n v="2"/>
    <s v="Monster Energy Original"/>
    <m/>
    <m/>
    <x v="6"/>
    <s v=" June 24"/>
    <n v="2022"/>
  </r>
  <r>
    <s v="Processed"/>
    <s v="VJ300320609"/>
    <s v="GuttenPlans"/>
    <s v="GuttenPlans x1367"/>
    <s v="Cheetos Puffs"/>
    <s v="Food"/>
    <n v="15299616092"/>
    <s v="Saturday, June 25, 2022"/>
    <s v="Cash"/>
    <n v="120"/>
    <n v="1.5"/>
    <n v="1"/>
    <n v="120"/>
    <n v="1.5"/>
    <n v="1"/>
    <n v="1.5"/>
    <n v="1.5"/>
    <x v="176"/>
    <s v="Cheetos Puffs"/>
    <s v="Food"/>
    <x v="1"/>
    <b v="1"/>
    <n v="1.5"/>
    <n v="1"/>
    <s v="Cheetos Puffs"/>
    <m/>
    <m/>
    <x v="0"/>
    <s v=" June 25"/>
    <n v="2022"/>
  </r>
  <r>
    <s v="Processed"/>
    <s v="VJ300320609"/>
    <s v="GuttenPlans"/>
    <s v="GuttenPlans x1367"/>
    <s v="Chesters Fries Flaming hot"/>
    <s v="Food"/>
    <n v="15299738518"/>
    <s v="Saturday, June 25, 2022"/>
    <s v="Cash"/>
    <n v="111"/>
    <n v="1.5"/>
    <n v="1"/>
    <n v="111"/>
    <n v="1.5"/>
    <n v="1"/>
    <n v="1.5"/>
    <n v="1.5"/>
    <x v="176"/>
    <s v="Chesters Fries Flaming hot"/>
    <s v="Food"/>
    <x v="1"/>
    <b v="1"/>
    <n v="1.5"/>
    <n v="1"/>
    <s v="Chesters Fries Flaming hot"/>
    <m/>
    <m/>
    <x v="0"/>
    <s v=" June 25"/>
    <n v="2022"/>
  </r>
  <r>
    <s v="Processed"/>
    <s v="VJ300320609"/>
    <s v="GuttenPlans"/>
    <s v="GuttenPlans x1367"/>
    <s v="Chesters Fries Flaming hot"/>
    <s v="Food"/>
    <n v="15299738993"/>
    <s v="Saturday, June 25, 2022"/>
    <s v="Cash"/>
    <n v="111"/>
    <n v="1.5"/>
    <n v="1"/>
    <n v="111"/>
    <n v="1.5"/>
    <n v="1"/>
    <n v="1.5"/>
    <n v="1.5"/>
    <x v="176"/>
    <s v="Chesters Fries Flaming hot"/>
    <s v="Food"/>
    <x v="1"/>
    <b v="1"/>
    <n v="1.5"/>
    <n v="1"/>
    <s v="Chesters Fries Flaming hot"/>
    <m/>
    <m/>
    <x v="0"/>
    <s v=" June 25"/>
    <n v="2022"/>
  </r>
  <r>
    <s v="Processed"/>
    <s v="VJ300320609"/>
    <s v="GuttenPlans"/>
    <s v="GuttenPlans x1367"/>
    <s v="Chesters Fries Flaming hot"/>
    <s v="Food"/>
    <n v="15299740851"/>
    <s v="Saturday, June 25, 2022"/>
    <s v="Cash"/>
    <n v="111"/>
    <n v="1.5"/>
    <n v="1"/>
    <n v="111"/>
    <n v="1.5"/>
    <n v="1"/>
    <n v="1.5"/>
    <n v="1.5"/>
    <x v="176"/>
    <s v="Chesters Fries Flaming hot"/>
    <s v="Food"/>
    <x v="1"/>
    <b v="1"/>
    <n v="1.5"/>
    <n v="1"/>
    <s v="Chesters Fries Flaming hot"/>
    <m/>
    <m/>
    <x v="0"/>
    <s v=" June 25"/>
    <n v="2022"/>
  </r>
  <r>
    <s v="Processed"/>
    <s v="VJ300320609"/>
    <s v="GuttenPlans"/>
    <s v="GuttenPlans x1367"/>
    <s v="Monster Energy Original"/>
    <s v="Carbonated"/>
    <n v="15299741014"/>
    <s v="Saturday, June 25, 2022"/>
    <s v="Cash"/>
    <n v="144"/>
    <n v="3"/>
    <n v="1"/>
    <n v="144"/>
    <n v="3"/>
    <n v="1"/>
    <n v="3"/>
    <n v="3"/>
    <x v="176"/>
    <s v="Monster Energy Original"/>
    <s v="Carbonated"/>
    <x v="0"/>
    <b v="1"/>
    <n v="3"/>
    <n v="2"/>
    <s v="Monster Energy Original"/>
    <m/>
    <m/>
    <x v="0"/>
    <s v=" June 25"/>
    <n v="2022"/>
  </r>
  <r>
    <s v="Processed"/>
    <s v="VJ300320609"/>
    <s v="GuttenPlans"/>
    <s v="GuttenPlans x1367"/>
    <s v="Snapple Tea - Raspberry"/>
    <s v="Non Carbonated"/>
    <n v="15299751977"/>
    <s v="Saturday, June 25, 2022"/>
    <s v="Cash"/>
    <n v="147"/>
    <n v="2.5"/>
    <n v="1"/>
    <n v="147"/>
    <n v="2.5"/>
    <n v="1"/>
    <n v="2.5"/>
    <n v="2.5"/>
    <x v="176"/>
    <s v="Snapple Tea - Raspberry"/>
    <s v="Non Carbonated"/>
    <x v="2"/>
    <b v="1"/>
    <n v="2.5"/>
    <n v="1.6666666666666667"/>
    <s v="Snapple Tea "/>
    <s v=" Raspberry"/>
    <m/>
    <x v="0"/>
    <s v=" June 25"/>
    <n v="2022"/>
  </r>
  <r>
    <s v="Processed"/>
    <s v="VJ300320692"/>
    <s v="EB Public Library"/>
    <s v="EB Public Library x1380"/>
    <s v="Popchips Potato - Sour Cream &amp; Onion"/>
    <s v="Food"/>
    <n v="15300343797"/>
    <s v="Saturday, June 25, 2022"/>
    <s v="Cash"/>
    <n v="112"/>
    <n v="1.5"/>
    <n v="1"/>
    <n v="112"/>
    <n v="1.5"/>
    <n v="1"/>
    <n v="1.5"/>
    <n v="1.5"/>
    <x v="171"/>
    <s v="Popchips Potato - Sour Cream &amp; Onion"/>
    <s v="Food"/>
    <x v="1"/>
    <b v="1"/>
    <n v="1.5"/>
    <n v="1"/>
    <s v="Popchips Potato "/>
    <s v=" Sour Cream &amp; Onion"/>
    <m/>
    <x v="0"/>
    <s v=" June 25"/>
    <n v="2022"/>
  </r>
  <r>
    <s v="Processed"/>
    <s v="VJ300320692"/>
    <s v="EB Public Library"/>
    <s v="EB Public Library x1380"/>
    <s v="Oreo Mini - Go Paks"/>
    <m/>
    <n v="15300344365"/>
    <s v="Saturday, June 25, 2022"/>
    <s v="Cash"/>
    <n v="150"/>
    <n v="3"/>
    <n v="1"/>
    <n v="150"/>
    <n v="3"/>
    <n v="1"/>
    <n v="3"/>
    <n v="3"/>
    <x v="171"/>
    <s v="Oreo Mini - Go Paks"/>
    <s v="Cell is Blank - Dis-regard"/>
    <x v="1"/>
    <b v="1"/>
    <n v="3"/>
    <n v="2"/>
    <s v="Oreo Mini "/>
    <s v=" Go Paks"/>
    <m/>
    <x v="0"/>
    <s v=" June 25"/>
    <n v="2022"/>
  </r>
  <r>
    <s v="Processed"/>
    <s v="VJ300320692"/>
    <s v="EB Public Library"/>
    <s v="EB Public Library x1380"/>
    <s v="Mini Chips Ahoy - Go Paks"/>
    <m/>
    <n v="15300348021"/>
    <s v="Saturday, June 25, 2022"/>
    <s v="Cash"/>
    <n v="151"/>
    <n v="4"/>
    <n v="1"/>
    <n v="151"/>
    <n v="4"/>
    <n v="1"/>
    <n v="4"/>
    <n v="4"/>
    <x v="171"/>
    <s v="Mini Chips Ahoy - Go Paks"/>
    <s v="Cell is Blank - Dis-regard"/>
    <x v="1"/>
    <b v="1"/>
    <n v="4"/>
    <n v="2.6666666666666665"/>
    <s v="Mini Chips Ahoy "/>
    <s v=" Go Paks"/>
    <m/>
    <x v="0"/>
    <s v=" June 25"/>
    <n v="2022"/>
  </r>
  <r>
    <s v="Processed"/>
    <s v="VJ300320692"/>
    <s v="EB Public Library"/>
    <s v="EB Public Library x1380"/>
    <s v="Teddy Grahams - Go Paks"/>
    <m/>
    <n v="15300353008"/>
    <s v="Saturday, June 25, 2022"/>
    <s v="Credit"/>
    <n v="160"/>
    <n v="4"/>
    <n v="1"/>
    <n v="160"/>
    <n v="4"/>
    <n v="1"/>
    <n v="4"/>
    <n v="4"/>
    <x v="171"/>
    <s v="Teddy Grahams - Go Paks"/>
    <s v="Cell is Blank - Dis-regard"/>
    <x v="1"/>
    <b v="1"/>
    <n v="4"/>
    <n v="2.6666666666666665"/>
    <s v="Teddy Grahams "/>
    <s v=" Go Paks"/>
    <m/>
    <x v="0"/>
    <s v=" June 25"/>
    <n v="2022"/>
  </r>
  <r>
    <s v="Processed"/>
    <s v="VJ300320609"/>
    <s v="GuttenPlans"/>
    <s v="GuttenPlans x1367"/>
    <s v="Coca Cola - Regular"/>
    <s v="Carbonated"/>
    <n v="15300362142"/>
    <s v="Saturday, June 25, 2022"/>
    <s v="Cash"/>
    <n v="142"/>
    <n v="1.5"/>
    <n v="1"/>
    <n v="142"/>
    <n v="1.5"/>
    <n v="1"/>
    <n v="1.5"/>
    <n v="1.5"/>
    <x v="176"/>
    <s v="Coca Cola - Regular"/>
    <s v="Carbonated"/>
    <x v="0"/>
    <b v="1"/>
    <n v="1.5"/>
    <n v="1"/>
    <s v="Coca Cola "/>
    <s v=" Regular"/>
    <m/>
    <x v="0"/>
    <s v=" June 25"/>
    <n v="2022"/>
  </r>
  <r>
    <s v="Processed"/>
    <s v="VJ300320611"/>
    <s v="Brunswick Sq Mall"/>
    <s v="BSQ Mall x1366 - ATT"/>
    <s v="S. Pellegrino Sparkling Mineral Water"/>
    <s v="Water"/>
    <n v="15300418510"/>
    <s v="Saturday, June 25, 2022"/>
    <s v="Cash"/>
    <n v="143"/>
    <n v="2"/>
    <n v="1"/>
    <n v="143"/>
    <n v="2"/>
    <n v="1"/>
    <n v="2"/>
    <n v="2"/>
    <x v="176"/>
    <s v="S. Pellegrino Sparkling Mineral Water"/>
    <s v="Water"/>
    <x v="3"/>
    <b v="1"/>
    <n v="2"/>
    <n v="1.3333333333333333"/>
    <s v="S. Pellegrino Sparkling Mineral Water"/>
    <m/>
    <m/>
    <x v="0"/>
    <s v=" June 25"/>
    <n v="2022"/>
  </r>
  <r>
    <s v="Processed"/>
    <s v="VJ300320692"/>
    <s v="EB Public Library"/>
    <s v="EB Public Library x1380"/>
    <s v="Lenny &amp; Larrys - Chocolate Chip"/>
    <s v="Food"/>
    <n v="15300764844"/>
    <s v="Saturday, June 25, 2022"/>
    <s v="Cash"/>
    <n v="158"/>
    <n v="2"/>
    <n v="1"/>
    <n v="158"/>
    <n v="2"/>
    <n v="1"/>
    <n v="2"/>
    <n v="2"/>
    <x v="171"/>
    <s v="Lenny &amp; Larrys - Chocolate Chip"/>
    <s v="Food"/>
    <x v="1"/>
    <b v="1"/>
    <n v="2"/>
    <n v="1.3333333333333333"/>
    <s v="Lenny &amp; Larrys "/>
    <s v=" Chocolate Chip"/>
    <m/>
    <x v="0"/>
    <s v=" June 25"/>
    <n v="2022"/>
  </r>
  <r>
    <s v="Processed"/>
    <s v="VJ300320692"/>
    <s v="EB Public Library"/>
    <s v="EB Public Library x1380"/>
    <s v="Teddy Grahams - Go Paks"/>
    <m/>
    <n v="15300765206"/>
    <s v="Saturday, June 25, 2022"/>
    <s v="Cash"/>
    <n v="160"/>
    <n v="4"/>
    <n v="1"/>
    <n v="160"/>
    <n v="4"/>
    <n v="1"/>
    <n v="4"/>
    <n v="4"/>
    <x v="171"/>
    <s v="Teddy Grahams - Go Paks"/>
    <s v="Cell is Blank - Dis-regard"/>
    <x v="1"/>
    <b v="1"/>
    <n v="4"/>
    <n v="2.6666666666666665"/>
    <s v="Teddy Grahams "/>
    <s v=" Go Paks"/>
    <m/>
    <x v="0"/>
    <s v=" June 25"/>
    <n v="2022"/>
  </r>
  <r>
    <s v="Processed"/>
    <s v="VJ300320692"/>
    <s v="EB Public Library"/>
    <s v="EB Public Library x1380"/>
    <s v="RXBAR - Protein Bar - Peanut Butter"/>
    <s v="Food"/>
    <n v="15300933935"/>
    <s v="Saturday, June 25, 2022"/>
    <s v="Credit"/>
    <n v="135"/>
    <n v="2"/>
    <n v="1"/>
    <n v="135"/>
    <n v="2"/>
    <n v="1"/>
    <n v="2"/>
    <n v="2"/>
    <x v="171"/>
    <s v="RXBAR - Protein Bar - Peanut Butter"/>
    <s v="Food"/>
    <x v="1"/>
    <b v="1"/>
    <n v="2"/>
    <n v="1.3333333333333333"/>
    <s v="RXBAR "/>
    <s v=" Protein Bar "/>
    <s v=" Peanut Butter"/>
    <x v="0"/>
    <s v=" June 25"/>
    <n v="2022"/>
  </r>
  <r>
    <s v="Processed"/>
    <s v="VJ300205292"/>
    <s v="Brunswick Sq Mall"/>
    <s v="BSQ Mall x1364 - Zales"/>
    <s v="Monster Energy Original"/>
    <s v="Carbonated"/>
    <n v="15300985798"/>
    <s v="Saturday, June 25, 2022"/>
    <s v="Cash"/>
    <n v="146"/>
    <n v="3"/>
    <n v="1"/>
    <n v="146"/>
    <n v="3"/>
    <n v="1"/>
    <n v="3"/>
    <n v="3"/>
    <x v="176"/>
    <s v="Monster Energy Original"/>
    <s v="Carbonated"/>
    <x v="0"/>
    <b v="1"/>
    <n v="3"/>
    <n v="2"/>
    <s v="Monster Energy Original"/>
    <m/>
    <m/>
    <x v="0"/>
    <s v=" June 25"/>
    <n v="2022"/>
  </r>
  <r>
    <s v="Processed"/>
    <s v="VJ300320692"/>
    <s v="EB Public Library"/>
    <s v="EB Public Library x1380"/>
    <s v="BodyArmor LYTE - Strawberry Lemonade"/>
    <s v="Water"/>
    <n v="15301075636"/>
    <s v="Saturday, June 25, 2022"/>
    <s v="Credit"/>
    <n v="147"/>
    <n v="2.75"/>
    <n v="1"/>
    <n v="147"/>
    <n v="2.75"/>
    <n v="1"/>
    <n v="2.75"/>
    <n v="2.75"/>
    <x v="171"/>
    <s v="BodyArmor LYTE - Strawberry Lemonade"/>
    <s v="Water"/>
    <x v="3"/>
    <b v="1"/>
    <n v="2.75"/>
    <n v="1.8333333333333333"/>
    <s v="BodyArmor LYTE "/>
    <s v=" Strawberry Lemonade"/>
    <m/>
    <x v="0"/>
    <s v=" June 25"/>
    <n v="2022"/>
  </r>
  <r>
    <s v="Processed"/>
    <s v="VJ300320692"/>
    <s v="EB Public Library"/>
    <s v="EB Public Library x1380"/>
    <s v="Teddy Grahams - Go Paks"/>
    <m/>
    <n v="15301093420"/>
    <s v="Saturday, June 25, 2022"/>
    <s v="Cash"/>
    <n v="156"/>
    <n v="3"/>
    <n v="1"/>
    <n v="156"/>
    <n v="3"/>
    <n v="1"/>
    <n v="3"/>
    <n v="3"/>
    <x v="171"/>
    <s v="Teddy Grahams - Go Paks"/>
    <s v="Cell is Blank - Dis-regard"/>
    <x v="1"/>
    <b v="1"/>
    <n v="3"/>
    <n v="2"/>
    <s v="Teddy Grahams "/>
    <s v=" Go Paks"/>
    <m/>
    <x v="0"/>
    <s v=" June 25"/>
    <n v="2022"/>
  </r>
  <r>
    <s v="Processed"/>
    <s v="VJ300320692"/>
    <s v="EB Public Library"/>
    <s v="EB Public Library x1380"/>
    <s v="Mini Chips Ahoy - Go Paks"/>
    <m/>
    <n v="15301095757"/>
    <s v="Saturday, June 25, 2022"/>
    <s v="Cash"/>
    <n v="161"/>
    <n v="4"/>
    <n v="1"/>
    <n v="161"/>
    <n v="4"/>
    <n v="1"/>
    <n v="4"/>
    <n v="4"/>
    <x v="171"/>
    <s v="Mini Chips Ahoy - Go Paks"/>
    <s v="Cell is Blank - Dis-regard"/>
    <x v="1"/>
    <b v="1"/>
    <n v="4"/>
    <n v="2.6666666666666665"/>
    <s v="Mini Chips Ahoy "/>
    <s v=" Go Paks"/>
    <m/>
    <x v="0"/>
    <s v=" June 25"/>
    <n v="2022"/>
  </r>
  <r>
    <s v="Processed"/>
    <s v="VJ300320692"/>
    <s v="EB Public Library"/>
    <s v="EB Public Library x1380"/>
    <s v="Starbucks Refresher - Real Coconut Water"/>
    <s v="Carbonated"/>
    <n v="15301100479"/>
    <s v="Saturday, June 25, 2022"/>
    <s v="Cash"/>
    <n v="148"/>
    <n v="3"/>
    <n v="1"/>
    <n v="148"/>
    <n v="3"/>
    <n v="1"/>
    <n v="3"/>
    <n v="3"/>
    <x v="171"/>
    <s v="Starbucks Refresher - Real Coconut Water"/>
    <s v="Carbonated"/>
    <x v="0"/>
    <b v="1"/>
    <n v="3"/>
    <n v="2"/>
    <s v="Starbucks Refresher "/>
    <s v=" Real Coconut Water"/>
    <m/>
    <x v="0"/>
    <s v=" June 25"/>
    <n v="2022"/>
  </r>
  <r>
    <s v="Processed"/>
    <s v="VJ300320692"/>
    <s v="EB Public Library"/>
    <s v="EB Public Library x1380"/>
    <s v="Pop Corners - Kettle Corn"/>
    <s v="Food"/>
    <n v="15301103701"/>
    <s v="Saturday, June 25, 2022"/>
    <s v="Cash"/>
    <n v="110"/>
    <n v="1.5"/>
    <n v="1"/>
    <n v="110"/>
    <n v="1.5"/>
    <n v="1"/>
    <n v="1.5"/>
    <n v="1.5"/>
    <x v="171"/>
    <s v="Pop Corners - Kettle Corn"/>
    <s v="Food"/>
    <x v="1"/>
    <b v="1"/>
    <n v="1.5"/>
    <n v="1"/>
    <s v="Pop Corners "/>
    <s v=" Kettle Corn"/>
    <m/>
    <x v="0"/>
    <s v=" June 25"/>
    <n v="2022"/>
  </r>
  <r>
    <s v="Processed"/>
    <s v="VJ300320692"/>
    <s v="EB Public Library"/>
    <s v="EB Public Library x1380"/>
    <s v="Coca Cola - Zero Sugar"/>
    <s v="Carbonated"/>
    <n v="15301109722"/>
    <s v="Saturday, June 25, 2022"/>
    <s v="Cash"/>
    <n v="142"/>
    <n v="1.5"/>
    <n v="1"/>
    <n v="142"/>
    <n v="1.5"/>
    <n v="1"/>
    <n v="1.5"/>
    <n v="1.5"/>
    <x v="171"/>
    <s v="Coca Cola - Zero Sugar"/>
    <s v="Carbonated"/>
    <x v="0"/>
    <b v="1"/>
    <n v="1.5"/>
    <n v="1"/>
    <s v="Coca Cola "/>
    <s v=" Zero Sugar"/>
    <m/>
    <x v="0"/>
    <s v=" June 25"/>
    <n v="2022"/>
  </r>
  <r>
    <s v="Processed"/>
    <s v="VJ300320611"/>
    <s v="Brunswick Sq Mall"/>
    <s v="BSQ Mall x1366 - ATT"/>
    <s v="Canada Dry - Ginger Ale"/>
    <m/>
    <n v="15301121537"/>
    <s v="Saturday, June 25, 2022"/>
    <s v="Credit"/>
    <n v="140"/>
    <n v="2.75"/>
    <n v="1"/>
    <n v="140"/>
    <n v="2.75"/>
    <n v="1"/>
    <n v="2.75"/>
    <n v="2.75"/>
    <x v="176"/>
    <s v="Canada Dry - Ginger Ale"/>
    <s v="Cell is Blank - Dis-regard"/>
    <x v="0"/>
    <b v="1"/>
    <n v="2.75"/>
    <n v="1.8333333333333333"/>
    <s v="Canada Dry "/>
    <s v=" Ginger Ale"/>
    <m/>
    <x v="0"/>
    <s v=" June 25"/>
    <n v="2022"/>
  </r>
  <r>
    <s v="Processed"/>
    <s v="VJ300320609"/>
    <s v="GuttenPlans"/>
    <s v="GuttenPlans x1367"/>
    <s v="Red Bull - Original"/>
    <s v="Carbonated"/>
    <n v="15301143805"/>
    <s v="Saturday, June 25, 2022"/>
    <s v="Credit"/>
    <n v="148"/>
    <n v="3.5"/>
    <n v="1"/>
    <n v="148"/>
    <n v="3.5"/>
    <n v="1"/>
    <n v="3.5"/>
    <n v="3.5"/>
    <x v="176"/>
    <s v="Red Bull - Original"/>
    <s v="Carbonated"/>
    <x v="0"/>
    <b v="1"/>
    <n v="3.5"/>
    <n v="2.3333333333333335"/>
    <s v="Red Bull "/>
    <s v=" Original"/>
    <m/>
    <x v="0"/>
    <s v=" June 25"/>
    <n v="2022"/>
  </r>
  <r>
    <s v="Processed"/>
    <s v="VJ300320692"/>
    <s v="EB Public Library"/>
    <s v="EB Public Library x1380"/>
    <s v="Lenny &amp; Larrys - Chocolate Chip"/>
    <s v="Food"/>
    <n v="15301236510"/>
    <s v="Saturday, June 25, 2022"/>
    <s v="Credit"/>
    <n v="158"/>
    <n v="2"/>
    <n v="1"/>
    <n v="158"/>
    <n v="2"/>
    <n v="1"/>
    <n v="2"/>
    <n v="2"/>
    <x v="171"/>
    <s v="Lenny &amp; Larrys - Chocolate Chip"/>
    <s v="Food"/>
    <x v="1"/>
    <b v="1"/>
    <n v="2"/>
    <n v="1.3333333333333333"/>
    <s v="Lenny &amp; Larrys "/>
    <s v=" Chocolate Chip"/>
    <m/>
    <x v="0"/>
    <s v=" June 25"/>
    <n v="2022"/>
  </r>
  <r>
    <s v="Processed"/>
    <s v="VJ300320692"/>
    <s v="EB Public Library"/>
    <s v="EB Public Library x1380"/>
    <s v="BodyArmor LYTE - Strawberry Lemonade"/>
    <s v="Water"/>
    <n v="15301327497"/>
    <s v="Saturday, June 25, 2022"/>
    <s v="Cash"/>
    <n v="147"/>
    <n v="2.75"/>
    <n v="1"/>
    <n v="147"/>
    <n v="2.75"/>
    <n v="1"/>
    <n v="2.75"/>
    <n v="2.75"/>
    <x v="171"/>
    <s v="BodyArmor LYTE - Strawberry Lemonade"/>
    <s v="Water"/>
    <x v="3"/>
    <b v="1"/>
    <n v="2.75"/>
    <n v="1.8333333333333333"/>
    <s v="BodyArmor LYTE "/>
    <s v=" Strawberry Lemonade"/>
    <m/>
    <x v="0"/>
    <s v=" June 25"/>
    <n v="2022"/>
  </r>
  <r>
    <s v="Processed"/>
    <s v="VJ300320692"/>
    <s v="EB Public Library"/>
    <s v="EB Public Library x1380"/>
    <s v="Snapple Tea - Raspberry"/>
    <s v="Non Carbonated"/>
    <n v="15301329536"/>
    <s v="Saturday, June 25, 2022"/>
    <s v="Cash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0"/>
    <s v=" June 25"/>
    <n v="2022"/>
  </r>
  <r>
    <s v="Processed"/>
    <s v="VJ300320692"/>
    <s v="EB Public Library"/>
    <s v="EB Public Library x1380"/>
    <s v="Coca Cola - Zero Sugar"/>
    <s v="Carbonated"/>
    <n v="15301342007"/>
    <s v="Saturday, June 25, 2022"/>
    <s v="Cash"/>
    <n v="142"/>
    <n v="1.5"/>
    <n v="1"/>
    <n v="142"/>
    <n v="1.5"/>
    <n v="1"/>
    <n v="1.5"/>
    <n v="1.5"/>
    <x v="171"/>
    <s v="Coca Cola - Zero Sugar"/>
    <s v="Carbonated"/>
    <x v="0"/>
    <b v="1"/>
    <n v="1.5"/>
    <n v="1"/>
    <s v="Coca Cola "/>
    <s v=" Zero Sugar"/>
    <m/>
    <x v="0"/>
    <s v=" June 25"/>
    <n v="2022"/>
  </r>
  <r>
    <s v="Processed"/>
    <s v="VJ300320692"/>
    <s v="EB Public Library"/>
    <s v="EB Public Library x1380"/>
    <s v="Starbucks Refresher - Real Coconut Water"/>
    <s v="Carbonated"/>
    <n v="15301346313"/>
    <s v="Saturday, June 25, 2022"/>
    <s v="Cash"/>
    <n v="148"/>
    <n v="3"/>
    <n v="1"/>
    <n v="148"/>
    <n v="3"/>
    <n v="1"/>
    <n v="3"/>
    <n v="3"/>
    <x v="171"/>
    <s v="Starbucks Refresher - Real Coconut Water"/>
    <s v="Carbonated"/>
    <x v="0"/>
    <b v="1"/>
    <n v="3"/>
    <n v="2"/>
    <s v="Starbucks Refresher "/>
    <s v=" Real Coconut Water"/>
    <m/>
    <x v="0"/>
    <s v=" June 25"/>
    <n v="2022"/>
  </r>
  <r>
    <s v="Processed"/>
    <s v="VJ300320692"/>
    <s v="EB Public Library"/>
    <s v="EB Public Library x1380"/>
    <s v="Belvita Snack Bites - Cinnamon BS Go Paks"/>
    <s v="Food"/>
    <n v="15301368060"/>
    <s v="Saturday, June 25, 2022"/>
    <s v="Credit"/>
    <n v="154"/>
    <n v="3"/>
    <n v="1"/>
    <n v="154"/>
    <n v="3"/>
    <n v="1"/>
    <n v="3"/>
    <n v="3"/>
    <x v="171"/>
    <s v="Belvita Snack Bites - Cinnamon BS Go Paks"/>
    <s v="Food"/>
    <x v="1"/>
    <b v="1"/>
    <n v="3"/>
    <n v="2"/>
    <s v="Belvita Snack Bites "/>
    <s v=" Cinnamon BS Go Paks"/>
    <m/>
    <x v="0"/>
    <s v=" June 25"/>
    <n v="2022"/>
  </r>
  <r>
    <s v="Processed"/>
    <s v="VJ300320611"/>
    <s v="Brunswick Sq Mall"/>
    <s v="BSQ Mall x1366 - ATT"/>
    <s v="CheezIt - Original"/>
    <s v="Food"/>
    <n v="15301455506"/>
    <s v="Saturday, June 25, 2022"/>
    <s v="Cash"/>
    <n v="121"/>
    <n v="1.5"/>
    <n v="1"/>
    <n v="121"/>
    <n v="1.5"/>
    <n v="1"/>
    <n v="1.5"/>
    <n v="1.5"/>
    <x v="176"/>
    <s v="CheezIt - Original"/>
    <s v="Food"/>
    <x v="1"/>
    <b v="1"/>
    <n v="1.5"/>
    <n v="1"/>
    <s v="CheezIt "/>
    <s v=" Original"/>
    <m/>
    <x v="0"/>
    <s v=" June 25"/>
    <n v="2022"/>
  </r>
  <r>
    <s v="Processed"/>
    <s v="VJ300320611"/>
    <s v="Brunswick Sq Mall"/>
    <s v="BSQ Mall x1366 - ATT"/>
    <s v="Canada Dry - Ginger Ale &amp; Lemonde"/>
    <m/>
    <n v="15301500760"/>
    <s v="Saturday, June 25, 2022"/>
    <s v="Credit"/>
    <n v="141"/>
    <n v="2"/>
    <n v="1"/>
    <n v="141"/>
    <n v="2"/>
    <n v="1"/>
    <n v="2"/>
    <n v="2"/>
    <x v="176"/>
    <s v="Canada Dry - Ginger Ale &amp; Lemonde"/>
    <s v="Cell is Blank - Dis-regard"/>
    <x v="0"/>
    <b v="1"/>
    <n v="2"/>
    <n v="1.3333333333333333"/>
    <s v="Canada Dry "/>
    <s v=" Ginger Ale &amp; Lemonde"/>
    <m/>
    <x v="0"/>
    <s v=" June 25"/>
    <n v="2022"/>
  </r>
  <r>
    <s v="Processed"/>
    <s v="VJ300205292"/>
    <s v="Brunswick Sq Mall"/>
    <s v="BSQ Mall x1364 - Zales"/>
    <s v="Goldfish Baked - Cheddar"/>
    <s v="Food"/>
    <n v="15301507083"/>
    <s v="Saturday, June 25, 2022"/>
    <s v="Credit"/>
    <n v="120"/>
    <n v="1.5"/>
    <n v="1"/>
    <n v="120"/>
    <n v="1.5"/>
    <n v="1"/>
    <n v="1.5"/>
    <n v="1.5"/>
    <x v="176"/>
    <s v="Goldfish Baked - Cheddar"/>
    <s v="Food"/>
    <x v="1"/>
    <b v="1"/>
    <n v="1.5"/>
    <n v="1"/>
    <s v="Goldfish Baked "/>
    <s v=" Cheddar"/>
    <m/>
    <x v="0"/>
    <s v=" June 25"/>
    <n v="2022"/>
  </r>
  <r>
    <s v="Processed"/>
    <s v="VJ300320692"/>
    <s v="EB Public Library"/>
    <s v="EB Public Library x1380"/>
    <s v="Snapple Tea - Raspberry"/>
    <s v="Non Carbonated"/>
    <n v="15301585638"/>
    <s v="Saturday, June 25, 2022"/>
    <s v="Credit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0"/>
    <s v=" June 25"/>
    <n v="2022"/>
  </r>
  <r>
    <s v="Processed"/>
    <s v="VJ300320611"/>
    <s v="Brunswick Sq Mall"/>
    <s v="BSQ Mall x1366 - ATT"/>
    <s v="Canada Dry - Ginger Ale &amp; Lemonde"/>
    <m/>
    <n v="15301713989"/>
    <s v="Saturday, June 25, 2022"/>
    <s v="Cash"/>
    <n v="141"/>
    <n v="2"/>
    <n v="1"/>
    <n v="141"/>
    <n v="2"/>
    <n v="1"/>
    <n v="2"/>
    <n v="2"/>
    <x v="176"/>
    <s v="Canada Dry - Ginger Ale &amp; Lemonde"/>
    <s v="Cell is Blank - Dis-regard"/>
    <x v="0"/>
    <b v="1"/>
    <n v="2"/>
    <n v="1.3333333333333333"/>
    <s v="Canada Dry "/>
    <s v=" Ginger Ale &amp; Lemonde"/>
    <m/>
    <x v="0"/>
    <s v=" June 25"/>
    <n v="2022"/>
  </r>
  <r>
    <s v="Processed"/>
    <s v="VJ300320611"/>
    <s v="Brunswick Sq Mall"/>
    <s v="BSQ Mall x1366 - ATT"/>
    <s v="Canada Dry - Ginger Ale"/>
    <m/>
    <n v="15301715328"/>
    <s v="Saturday, June 25, 2022"/>
    <s v="Cash"/>
    <n v="140"/>
    <n v="2.75"/>
    <n v="1"/>
    <n v="140"/>
    <n v="2.75"/>
    <n v="1"/>
    <n v="2.75"/>
    <n v="2.75"/>
    <x v="176"/>
    <s v="Canada Dry - Ginger Ale"/>
    <s v="Cell is Blank - Dis-regard"/>
    <x v="0"/>
    <b v="1"/>
    <n v="2.75"/>
    <n v="1.8333333333333333"/>
    <s v="Canada Dry "/>
    <s v=" Ginger Ale"/>
    <m/>
    <x v="0"/>
    <s v=" June 25"/>
    <n v="2022"/>
  </r>
  <r>
    <s v="Processed"/>
    <s v="VJ300320692"/>
    <s v="EB Public Library"/>
    <s v="EB Public Library x1380"/>
    <s v="Popchips Potato - Sour Cream &amp; Onion"/>
    <s v="Food"/>
    <n v="15301902707"/>
    <s v="Saturday, June 25, 2022"/>
    <s v="Credit"/>
    <n v="112"/>
    <n v="1.5"/>
    <n v="1"/>
    <n v="112"/>
    <n v="1.5"/>
    <n v="1"/>
    <n v="1.5"/>
    <n v="1.5"/>
    <x v="171"/>
    <s v="Popchips Potato - Sour Cream &amp; Onion"/>
    <s v="Food"/>
    <x v="1"/>
    <b v="1"/>
    <n v="1.5"/>
    <n v="1"/>
    <s v="Popchips Potato "/>
    <s v=" Sour Cream &amp; Onion"/>
    <m/>
    <x v="0"/>
    <s v=" June 25"/>
    <n v="2022"/>
  </r>
  <r>
    <s v="Processed"/>
    <s v="VJ300320611"/>
    <s v="Brunswick Sq Mall"/>
    <s v="BSQ Mall x1366 - ATT"/>
    <s v="Red Bull - Energy Drink - Sugar Free"/>
    <s v="Carbonated"/>
    <n v="15302345484"/>
    <s v="Saturday, June 25, 2022"/>
    <s v="Cash"/>
    <n v="148"/>
    <n v="3.5"/>
    <n v="1"/>
    <n v="148"/>
    <n v="3.5"/>
    <n v="1"/>
    <n v="3.5"/>
    <n v="3.5"/>
    <x v="176"/>
    <s v="Red Bull - Energy Drink - Sugar Free"/>
    <s v="Carbonated"/>
    <x v="0"/>
    <b v="1"/>
    <n v="3.5"/>
    <n v="2.3333333333333335"/>
    <s v="Red Bull "/>
    <s v=" Energy Drink "/>
    <s v=" Sugar Free"/>
    <x v="0"/>
    <s v=" June 25"/>
    <n v="2022"/>
  </r>
  <r>
    <s v="Processed"/>
    <s v="VJ300320611"/>
    <s v="Brunswick Sq Mall"/>
    <s v="BSQ Mall x1366 - ATT"/>
    <s v="S. Pellegrino Sparkling Mineral Water"/>
    <s v="Water"/>
    <n v="15302346809"/>
    <s v="Saturday, June 25, 2022"/>
    <s v="Cash"/>
    <n v="143"/>
    <n v="2"/>
    <n v="1"/>
    <n v="143"/>
    <n v="2"/>
    <n v="1"/>
    <n v="2"/>
    <n v="2"/>
    <x v="176"/>
    <s v="S. Pellegrino Sparkling Mineral Water"/>
    <s v="Water"/>
    <x v="3"/>
    <b v="1"/>
    <n v="2"/>
    <n v="1.3333333333333333"/>
    <s v="S. Pellegrino Sparkling Mineral Water"/>
    <m/>
    <m/>
    <x v="0"/>
    <s v=" June 25"/>
    <n v="2022"/>
  </r>
  <r>
    <s v="Processed"/>
    <s v="VJ300320611"/>
    <s v="Brunswick Sq Mall"/>
    <s v="BSQ Mall x1366 - ATT"/>
    <s v="Bai Antioxidant - Kupang strawberry kiwi"/>
    <s v="Non Carbonated"/>
    <n v="15302348260"/>
    <s v="Saturday, June 25, 2022"/>
    <s v="Cash"/>
    <n v="144"/>
    <n v="2.75"/>
    <n v="1"/>
    <n v="144"/>
    <n v="2.75"/>
    <n v="1"/>
    <n v="2.75"/>
    <n v="2.75"/>
    <x v="176"/>
    <s v="Bai Antioxidant - Kupang strawberry kiwi"/>
    <s v="Non Carbonated"/>
    <x v="2"/>
    <b v="1"/>
    <n v="2.75"/>
    <n v="1.8333333333333333"/>
    <s v="Bai Antioxidant "/>
    <s v=" Kupang strawberry kiwi"/>
    <m/>
    <x v="0"/>
    <s v=" June 25"/>
    <n v="2022"/>
  </r>
  <r>
    <s v="Processed"/>
    <s v="VJ300320611"/>
    <s v="Brunswick Sq Mall"/>
    <s v="BSQ Mall x1366 - ATT"/>
    <s v="Nature's Garden Trail Mix - Cranberry Healthy"/>
    <s v="Food"/>
    <n v="15302349653"/>
    <s v="Saturday, June 25, 2022"/>
    <s v="Cash"/>
    <n v="139"/>
    <n v="1.5"/>
    <n v="1"/>
    <n v="139"/>
    <n v="1.5"/>
    <n v="1"/>
    <n v="1.5"/>
    <n v="1.5"/>
    <x v="176"/>
    <s v="Nature's Garden Trail Mix - Cranberry Healthy"/>
    <s v="Food"/>
    <x v="1"/>
    <b v="1"/>
    <n v="1.5"/>
    <n v="1"/>
    <s v="Nature's Garden Trail Mix "/>
    <s v=" Cranberry Healthy"/>
    <m/>
    <x v="0"/>
    <s v=" June 25"/>
    <n v="2022"/>
  </r>
  <r>
    <s v="Processed"/>
    <s v="VJ300205292"/>
    <s v="Brunswick Sq Mall"/>
    <s v="BSQ Mall x1364 - Zales"/>
    <s v="Wonderful Pistachios - Variety"/>
    <s v="Food"/>
    <n v="15302430958"/>
    <s v="Saturday, June 25, 2022"/>
    <s v="Cash"/>
    <n v="131"/>
    <n v="2"/>
    <n v="1"/>
    <n v="131"/>
    <n v="2"/>
    <n v="1"/>
    <n v="2"/>
    <n v="2"/>
    <x v="176"/>
    <s v="Wonderful Pistachios - Variety"/>
    <s v="Food"/>
    <x v="1"/>
    <b v="1"/>
    <n v="2"/>
    <n v="1.3333333333333333"/>
    <s v="Wonderful Pistachios "/>
    <s v=" Variety"/>
    <m/>
    <x v="0"/>
    <s v=" June 25"/>
    <n v="2022"/>
  </r>
  <r>
    <s v="Processed"/>
    <s v="VJ300320692"/>
    <s v="EB Public Library"/>
    <s v="EB Public Library x1380"/>
    <s v="Snyder's of Hanover Pretzel Pieces - Honey Mu"/>
    <s v="Food"/>
    <n v="15304222738"/>
    <s v="Sunday, June 26, 2022"/>
    <s v="Credit"/>
    <n v="120"/>
    <n v="2"/>
    <n v="1"/>
    <n v="120"/>
    <n v="2"/>
    <n v="1"/>
    <n v="2"/>
    <n v="2"/>
    <x v="171"/>
    <s v="Snyder's of Hanover Pretzel Pieces - Honey Mu"/>
    <s v="Food"/>
    <x v="1"/>
    <b v="1"/>
    <n v="2"/>
    <n v="1.3333333333333333"/>
    <s v="Snyder's of Hanover Pretzel Pieces "/>
    <s v=" Honey Mu"/>
    <m/>
    <x v="1"/>
    <s v=" June 26"/>
    <n v="2022"/>
  </r>
  <r>
    <s v="Processed"/>
    <s v="VJ300320692"/>
    <s v="EB Public Library"/>
    <s v="EB Public Library x1380"/>
    <s v="BodyArmor  LYTE - Blueberry Pomegranate"/>
    <s v="Non Carbonated"/>
    <n v="15304250114"/>
    <s v="Sunday, June 26, 2022"/>
    <s v="Credit"/>
    <n v="143"/>
    <n v="2.75"/>
    <n v="1"/>
    <n v="143"/>
    <n v="2.75"/>
    <n v="1"/>
    <n v="2.75"/>
    <n v="2.75"/>
    <x v="171"/>
    <s v="BodyArmor  LYTE - Blueberry Pomegranate"/>
    <s v="Non Carbonated"/>
    <x v="2"/>
    <b v="1"/>
    <n v="2.75"/>
    <n v="1.8333333333333333"/>
    <s v="BodyArmor  LYTE "/>
    <s v=" Blueberry Pomegranate"/>
    <m/>
    <x v="1"/>
    <s v=" June 26"/>
    <n v="2022"/>
  </r>
  <r>
    <s v="Processed"/>
    <s v="VJ300205292"/>
    <s v="Brunswick Sq Mall"/>
    <s v="BSQ Mall x1364 - Zales"/>
    <s v="Spindrift - Sparkling Water  Lime"/>
    <s v="Carbonated"/>
    <n v="15304287152"/>
    <s v="Sunday, June 26, 2022"/>
    <s v="Cash"/>
    <n v="141"/>
    <n v="1.5"/>
    <n v="1"/>
    <n v="141"/>
    <n v="1.5"/>
    <n v="1"/>
    <n v="1.5"/>
    <n v="1.5"/>
    <x v="171"/>
    <s v="Spindrift - Sparkling Water  Lime"/>
    <s v="Carbonated"/>
    <x v="0"/>
    <b v="1"/>
    <n v="1.5"/>
    <n v="1"/>
    <s v="Spindrift "/>
    <s v=" Sparkling Water  Lime"/>
    <m/>
    <x v="1"/>
    <s v=" June 26"/>
    <n v="2022"/>
  </r>
  <r>
    <s v="Processed"/>
    <s v="VJ300320611"/>
    <s v="Brunswick Sq Mall"/>
    <s v="BSQ Mall x1366 - ATT"/>
    <s v="Snapple Tea - Raspberry"/>
    <s v="Non Carbonated"/>
    <n v="15304309949"/>
    <s v="Sunday, June 26, 2022"/>
    <s v="Cash"/>
    <n v="145"/>
    <n v="2.5"/>
    <n v="1"/>
    <n v="145"/>
    <n v="2.5"/>
    <n v="1"/>
    <n v="2.5"/>
    <n v="2.5"/>
    <x v="171"/>
    <s v="Snapple Tea - Raspberry"/>
    <s v="Non Carbonated"/>
    <x v="2"/>
    <b v="1"/>
    <n v="2.5"/>
    <n v="1.6666666666666667"/>
    <s v="Snapple Tea "/>
    <s v=" Raspberry"/>
    <m/>
    <x v="1"/>
    <s v=" June 26"/>
    <n v="2022"/>
  </r>
  <r>
    <s v="Processed"/>
    <s v="VJ300320692"/>
    <s v="EB Public Library"/>
    <s v="EB Public Library x1380"/>
    <s v="Oreo Single Server 6 ct"/>
    <s v="Food"/>
    <n v="15304325108"/>
    <s v="Sunday, June 26, 2022"/>
    <s v="Cash"/>
    <n v="138"/>
    <n v="2"/>
    <n v="1"/>
    <n v="138"/>
    <n v="2"/>
    <n v="1"/>
    <n v="2"/>
    <n v="2"/>
    <x v="171"/>
    <s v="Oreo Single Server 6 ct"/>
    <s v="Food"/>
    <x v="1"/>
    <b v="1"/>
    <n v="2"/>
    <n v="1.3333333333333333"/>
    <s v="Oreo Single Server 6 ct"/>
    <m/>
    <m/>
    <x v="1"/>
    <s v=" June 26"/>
    <n v="2022"/>
  </r>
  <r>
    <s v="Processed"/>
    <s v="VJ300320692"/>
    <s v="EB Public Library"/>
    <s v="EB Public Library x1380"/>
    <s v="Takis - Hot Chilli Pepper &amp; Lime"/>
    <s v="Food"/>
    <n v="15304329368"/>
    <s v="Sunday, June 26, 2022"/>
    <s v="Cash"/>
    <n v="121"/>
    <n v="1.5"/>
    <n v="1"/>
    <n v="121"/>
    <n v="1.5"/>
    <n v="1"/>
    <n v="1.5"/>
    <n v="1.5"/>
    <x v="171"/>
    <s v="Takis - Hot Chilli Pepper &amp; Lime"/>
    <s v="Food"/>
    <x v="1"/>
    <b v="1"/>
    <n v="1.5"/>
    <n v="1"/>
    <s v="Takis "/>
    <s v=" Hot Chilli Pepper &amp; Lime"/>
    <m/>
    <x v="1"/>
    <s v=" June 26"/>
    <n v="2022"/>
  </r>
  <r>
    <s v="Processed"/>
    <s v="VJ300320692"/>
    <s v="EB Public Library"/>
    <s v="EB Public Library x1380"/>
    <s v="CheezIt - Double Cheese"/>
    <s v="Food"/>
    <n v="15304364474"/>
    <s v="Sunday, June 26, 2022"/>
    <s v="Credit"/>
    <n v="123"/>
    <n v="1.25"/>
    <n v="1"/>
    <n v="123"/>
    <n v="1.25"/>
    <n v="1"/>
    <n v="1.25"/>
    <n v="5.25"/>
    <x v="171"/>
    <s v="CheezIt - Double Cheese"/>
    <s v="Food"/>
    <x v="1"/>
    <b v="1"/>
    <n v="1.25"/>
    <n v="0.83333333333333337"/>
    <s v="CheezIt "/>
    <s v=" Double Cheese"/>
    <m/>
    <x v="1"/>
    <s v=" June 26"/>
    <n v="2022"/>
  </r>
  <r>
    <s v="Processed"/>
    <s v="VJ300320692"/>
    <s v="EB Public Library"/>
    <s v="EB Public Library x1380"/>
    <s v="Oreo Mini - Go Paks"/>
    <m/>
    <n v="15304364474"/>
    <s v="Sunday, June 26, 2022"/>
    <s v="Credit"/>
    <n v="152"/>
    <n v="4"/>
    <n v="1"/>
    <n v="152"/>
    <n v="4"/>
    <n v="1"/>
    <n v="4"/>
    <n v="5.25"/>
    <x v="171"/>
    <s v="Oreo Mini - Go Paks"/>
    <s v="Cell is Blank - Dis-regard"/>
    <x v="1"/>
    <b v="1"/>
    <n v="4"/>
    <n v="2.6666666666666665"/>
    <s v="Oreo Mini "/>
    <s v=" Go Paks"/>
    <m/>
    <x v="1"/>
    <s v=" June 26"/>
    <n v="2022"/>
  </r>
  <r>
    <s v="Processed"/>
    <s v="VJ300320692"/>
    <s v="EB Public Library"/>
    <s v="EB Public Library x1380"/>
    <s v="Popchips Potato - Sour Cream &amp; Onion"/>
    <s v="Food"/>
    <n v="15304374026"/>
    <s v="Sunday, June 26, 2022"/>
    <s v="Credit"/>
    <n v="112"/>
    <n v="1.5"/>
    <n v="1"/>
    <n v="112"/>
    <n v="1.5"/>
    <n v="1"/>
    <n v="1.5"/>
    <n v="3.5"/>
    <x v="171"/>
    <s v="Popchips Potato - Sour Cream &amp; Onion"/>
    <s v="Food"/>
    <x v="1"/>
    <b v="1"/>
    <n v="1.5"/>
    <n v="1"/>
    <s v="Popchips Potato "/>
    <s v=" Sour Cream &amp; Onion"/>
    <m/>
    <x v="1"/>
    <s v=" June 26"/>
    <n v="2022"/>
  </r>
  <r>
    <s v="Processed"/>
    <s v="VJ300320692"/>
    <s v="EB Public Library"/>
    <s v="EB Public Library x1380"/>
    <s v="Snyder's of Hanover Pretzel Pieces - Honey Mu"/>
    <s v="Food"/>
    <n v="15304374026"/>
    <s v="Sunday, June 26, 2022"/>
    <s v="Credit"/>
    <n v="120"/>
    <n v="2"/>
    <n v="1"/>
    <n v="120"/>
    <n v="2"/>
    <n v="1"/>
    <n v="2"/>
    <n v="3.5"/>
    <x v="171"/>
    <s v="Snyder's of Hanover Pretzel Pieces - Honey Mu"/>
    <s v="Food"/>
    <x v="1"/>
    <b v="1"/>
    <n v="2"/>
    <n v="1.3333333333333333"/>
    <s v="Snyder's of Hanover Pretzel Pieces "/>
    <s v=" Honey Mu"/>
    <m/>
    <x v="1"/>
    <s v=" June 26"/>
    <n v="2022"/>
  </r>
  <r>
    <s v="Processed"/>
    <s v="VJ300320692"/>
    <s v="EB Public Library"/>
    <s v="EB Public Library x1380"/>
    <s v="Ice Breakers Ice Cubes - PepperMint"/>
    <s v="Food"/>
    <n v="15304408909"/>
    <s v="Sunday, June 26, 2022"/>
    <s v="Cash"/>
    <n v="155"/>
    <n v="5"/>
    <n v="1"/>
    <n v="155"/>
    <n v="5"/>
    <n v="1"/>
    <n v="5"/>
    <n v="5"/>
    <x v="171"/>
    <s v="Ice Breakers Ice Cubes - PepperMint"/>
    <s v="Food"/>
    <x v="1"/>
    <b v="1"/>
    <n v="5"/>
    <n v="3.3333333333333335"/>
    <s v="Ice Breakers Ice Cubes "/>
    <s v=" PepperMint"/>
    <m/>
    <x v="1"/>
    <s v=" June 26"/>
    <n v="2022"/>
  </r>
  <r>
    <s v="Processed"/>
    <s v="VJ300320611"/>
    <s v="Brunswick Sq Mall"/>
    <s v="BSQ Mall x1366 - ATT"/>
    <s v="Canada Dry - Ginger Ale &amp; Lemonde"/>
    <m/>
    <n v="15304449546"/>
    <s v="Sunday, June 26, 2022"/>
    <s v="Cash"/>
    <n v="141"/>
    <n v="2"/>
    <n v="1"/>
    <n v="141"/>
    <n v="2"/>
    <n v="1"/>
    <n v="2"/>
    <n v="2"/>
    <x v="171"/>
    <s v="Canada Dry - Ginger Ale &amp; Lemonde"/>
    <s v="Cell is Blank - Dis-regard"/>
    <x v="0"/>
    <b v="1"/>
    <n v="2"/>
    <n v="1.3333333333333333"/>
    <s v="Canada Dry "/>
    <s v=" Ginger Ale &amp; Lemonde"/>
    <m/>
    <x v="1"/>
    <s v=" June 26"/>
    <n v="2022"/>
  </r>
  <r>
    <s v="Processed"/>
    <s v="VJ300320692"/>
    <s v="EB Public Library"/>
    <s v="EB Public Library x1380"/>
    <s v="Oreo Mini - Go Paks"/>
    <m/>
    <n v="15304588740"/>
    <s v="Sunday, June 26, 2022"/>
    <s v="Credit"/>
    <n v="152"/>
    <n v="4"/>
    <n v="1"/>
    <n v="152"/>
    <n v="4"/>
    <n v="1"/>
    <n v="4"/>
    <n v="4"/>
    <x v="171"/>
    <s v="Oreo Mini - Go Paks"/>
    <s v="Cell is Blank - Dis-regard"/>
    <x v="1"/>
    <b v="1"/>
    <n v="4"/>
    <n v="2.6666666666666665"/>
    <s v="Oreo Mini "/>
    <s v=" Go Paks"/>
    <m/>
    <x v="1"/>
    <s v=" June 26"/>
    <n v="2022"/>
  </r>
  <r>
    <s v="Processed"/>
    <s v="VJ300320611"/>
    <s v="Brunswick Sq Mall"/>
    <s v="BSQ Mall x1366 - ATT"/>
    <s v="Bai Antioxidant - Kupang strawberry kiwi"/>
    <s v="Non Carbonated"/>
    <n v="15305038418"/>
    <s v="Sunday, June 26, 2022"/>
    <s v="Credit"/>
    <n v="144"/>
    <n v="2.75"/>
    <n v="1"/>
    <n v="144"/>
    <n v="2.75"/>
    <n v="1"/>
    <n v="2.75"/>
    <n v="2.75"/>
    <x v="177"/>
    <s v="Bai Antioxidant - Kupang strawberry kiwi"/>
    <s v="Non Carbonated"/>
    <x v="2"/>
    <b v="1"/>
    <n v="2.75"/>
    <n v="1.8333333333333333"/>
    <s v="Bai Antioxidant "/>
    <s v=" Kupang strawberry kiwi"/>
    <m/>
    <x v="1"/>
    <s v=" June 26"/>
    <n v="2022"/>
  </r>
  <r>
    <s v="Processed"/>
    <s v="VJ300320609"/>
    <s v="GuttenPlans"/>
    <s v="GuttenPlans x1367"/>
    <s v="Red Bull - Original"/>
    <s v="Carbonated"/>
    <n v="15306065554"/>
    <s v="Monday, June 27, 2022"/>
    <s v="Credit"/>
    <n v="148"/>
    <n v="3.5"/>
    <n v="1"/>
    <n v="148"/>
    <n v="3.5"/>
    <n v="1"/>
    <n v="3.5"/>
    <n v="3.5"/>
    <x v="178"/>
    <s v="Red Bull - Original"/>
    <s v="Carbonated"/>
    <x v="0"/>
    <b v="1"/>
    <n v="3.5"/>
    <n v="2.3333333333333335"/>
    <s v="Red Bull "/>
    <s v=" Original"/>
    <m/>
    <x v="2"/>
    <s v=" June 27"/>
    <n v="2022"/>
  </r>
  <r>
    <s v="Processed"/>
    <s v="VJ300320609"/>
    <s v="GuttenPlans"/>
    <s v="GuttenPlans x1367"/>
    <s v="Nature's Bakery Fig Bar - Blueberry"/>
    <s v="Food"/>
    <n v="15306066371"/>
    <s v="Monday, June 27, 2022"/>
    <s v="Credit"/>
    <n v="132"/>
    <n v="1.5"/>
    <n v="1"/>
    <n v="132"/>
    <n v="1.5"/>
    <n v="1"/>
    <n v="1.5"/>
    <n v="1.5"/>
    <x v="178"/>
    <s v="Nature's Bakery Fig Bar - Blueberry"/>
    <s v="Food"/>
    <x v="1"/>
    <b v="1"/>
    <n v="1.5"/>
    <n v="1"/>
    <s v="Nature's Bakery Fig Bar "/>
    <s v=" Blueberry"/>
    <m/>
    <x v="2"/>
    <s v=" June 27"/>
    <n v="2022"/>
  </r>
  <r>
    <s v="Processed"/>
    <s v="VJ300320609"/>
    <s v="GuttenPlans"/>
    <s v="GuttenPlans x1367"/>
    <s v="Nature's Bakery Fig Bar - Blueberry"/>
    <s v="Food"/>
    <n v="15306067645"/>
    <s v="Monday, June 27, 2022"/>
    <s v="Credit"/>
    <n v="132"/>
    <n v="1.5"/>
    <n v="1"/>
    <n v="132"/>
    <n v="1.5"/>
    <n v="1"/>
    <n v="1.5"/>
    <n v="1.5"/>
    <x v="178"/>
    <s v="Nature's Bakery Fig Bar - Blueberry"/>
    <s v="Food"/>
    <x v="1"/>
    <b v="1"/>
    <n v="1.5"/>
    <n v="1"/>
    <s v="Nature's Bakery Fig Bar "/>
    <s v=" Blueberry"/>
    <m/>
    <x v="2"/>
    <s v=" June 27"/>
    <n v="2022"/>
  </r>
  <r>
    <s v="Processed"/>
    <s v="VJ300320609"/>
    <s v="GuttenPlans"/>
    <s v="GuttenPlans x1367"/>
    <s v="Monster Energy Original"/>
    <s v="Carbonated"/>
    <n v="15306114003"/>
    <s v="Monday, June 27, 2022"/>
    <s v="Cash"/>
    <n v="144"/>
    <n v="3"/>
    <n v="1"/>
    <n v="144"/>
    <n v="3"/>
    <n v="1"/>
    <n v="3"/>
    <n v="3"/>
    <x v="178"/>
    <s v="Monster Energy Original"/>
    <s v="Carbonated"/>
    <x v="0"/>
    <b v="1"/>
    <n v="3"/>
    <n v="2"/>
    <s v="Monster Energy Original"/>
    <m/>
    <m/>
    <x v="2"/>
    <s v=" June 27"/>
    <n v="2022"/>
  </r>
  <r>
    <s v="Processed"/>
    <s v="VJ300320609"/>
    <s v="GuttenPlans"/>
    <s v="GuttenPlans x1367"/>
    <s v="Nutri Grain Apple Cinnamon"/>
    <s v="Food"/>
    <n v="15306113030"/>
    <s v="Monday, June 27, 2022"/>
    <s v="Cash"/>
    <n v="135"/>
    <n v="1.5"/>
    <n v="1"/>
    <n v="135"/>
    <n v="1.5"/>
    <n v="1"/>
    <n v="1.5"/>
    <n v="1.5"/>
    <x v="178"/>
    <s v="Nutri Grain Apple Cinnamon"/>
    <s v="Food"/>
    <x v="1"/>
    <b v="1"/>
    <n v="1.5"/>
    <n v="1"/>
    <s v="Nutri Grain Apple Cinnamon"/>
    <m/>
    <m/>
    <x v="2"/>
    <s v=" June 27"/>
    <n v="2022"/>
  </r>
  <r>
    <s v="Processed"/>
    <s v="VJ300320609"/>
    <s v="GuttenPlans"/>
    <s v="GuttenPlans x1367"/>
    <s v="Nutri Grain Apple Cinnamon"/>
    <s v="Food"/>
    <n v="15306111513"/>
    <s v="Monday, June 27, 2022"/>
    <s v="Cash"/>
    <n v="135"/>
    <n v="1.5"/>
    <n v="1"/>
    <n v="135"/>
    <n v="1.5"/>
    <n v="1"/>
    <n v="1.5"/>
    <n v="1.5"/>
    <x v="178"/>
    <s v="Nutri Grain Apple Cinnamon"/>
    <s v="Food"/>
    <x v="1"/>
    <b v="1"/>
    <n v="1.5"/>
    <n v="1"/>
    <s v="Nutri Grain Apple Cinnamon"/>
    <m/>
    <m/>
    <x v="2"/>
    <s v=" June 27"/>
    <n v="2022"/>
  </r>
  <r>
    <s v="Processed"/>
    <s v="VJ300320611"/>
    <s v="Brunswick Sq Mall"/>
    <s v="BSQ Mall x1366 - ATT"/>
    <s v="Canada Dry - Ginger Ale &amp; Lemonde"/>
    <m/>
    <n v="15306392453"/>
    <s v="Monday, June 27, 2022"/>
    <s v="Cash"/>
    <n v="141"/>
    <n v="2"/>
    <n v="1"/>
    <n v="141"/>
    <n v="2"/>
    <n v="1"/>
    <n v="2"/>
    <n v="2"/>
    <x v="177"/>
    <s v="Canada Dry - Ginger Ale &amp; Lemonde"/>
    <s v="Cell is Blank - Dis-regard"/>
    <x v="0"/>
    <b v="1"/>
    <n v="2"/>
    <n v="1.3333333333333333"/>
    <s v="Canada Dry "/>
    <s v=" Ginger Ale &amp; Lemonde"/>
    <m/>
    <x v="2"/>
    <s v=" June 27"/>
    <n v="2022"/>
  </r>
  <r>
    <s v="Processed"/>
    <s v="VJ300320692"/>
    <s v="EB Public Library"/>
    <s v="EB Public Library x1380"/>
    <s v="Starbucks Doubleshot Energy - Mocha"/>
    <s v="Non Carbonated"/>
    <n v="15307301166"/>
    <s v="Monday, June 27, 2022"/>
    <s v="Credit"/>
    <n v="146"/>
    <n v="3.5"/>
    <n v="1"/>
    <n v="146"/>
    <n v="3.5"/>
    <n v="1"/>
    <n v="3.5"/>
    <n v="3.5"/>
    <x v="178"/>
    <s v="Starbucks Doubleshot Energy - Mocha"/>
    <s v="Non Carbonated"/>
    <x v="2"/>
    <b v="1"/>
    <n v="3.5"/>
    <n v="2.3333333333333335"/>
    <s v="Starbucks Doubleshot Energy "/>
    <s v=" Mocha"/>
    <m/>
    <x v="2"/>
    <s v=" June 27"/>
    <n v="2022"/>
  </r>
  <r>
    <s v="Processed"/>
    <s v="VJ300320692"/>
    <s v="EB Public Library"/>
    <s v="EB Public Library x1380"/>
    <s v="Goldfish Baked - Cheddar"/>
    <s v="Food"/>
    <n v="15307427541"/>
    <s v="Monday, June 27, 2022"/>
    <s v="Cash"/>
    <n v="122"/>
    <n v="1.25"/>
    <n v="1"/>
    <n v="122"/>
    <n v="1.25"/>
    <n v="1"/>
    <n v="1.25"/>
    <n v="1.25"/>
    <x v="178"/>
    <s v="Goldfish Baked - Cheddar"/>
    <s v="Food"/>
    <x v="1"/>
    <b v="1"/>
    <n v="1.25"/>
    <n v="0.83333333333333337"/>
    <s v="Goldfish Baked "/>
    <s v=" Cheddar"/>
    <m/>
    <x v="2"/>
    <s v=" June 27"/>
    <n v="2022"/>
  </r>
  <r>
    <s v="Processed"/>
    <s v="VJ300320692"/>
    <s v="EB Public Library"/>
    <s v="EB Public Library x1380"/>
    <s v="Oreo Single Server 6 ct"/>
    <s v="Food"/>
    <n v="15307433131"/>
    <s v="Monday, June 27, 2022"/>
    <s v="Cash"/>
    <n v="138"/>
    <n v="2"/>
    <n v="1"/>
    <n v="138"/>
    <n v="2"/>
    <n v="1"/>
    <n v="2"/>
    <n v="2"/>
    <x v="178"/>
    <s v="Oreo Single Server 6 ct"/>
    <s v="Food"/>
    <x v="1"/>
    <b v="1"/>
    <n v="2"/>
    <n v="1.3333333333333333"/>
    <s v="Oreo Single Server 6 ct"/>
    <m/>
    <m/>
    <x v="2"/>
    <s v=" June 27"/>
    <n v="2022"/>
  </r>
  <r>
    <s v="Processed"/>
    <s v="VJ300320692"/>
    <s v="EB Public Library"/>
    <s v="EB Public Library x1380"/>
    <s v="CheezIt - Original"/>
    <s v="Food"/>
    <n v="15307547791"/>
    <s v="Monday, June 27, 2022"/>
    <s v="Cash"/>
    <n v="124"/>
    <n v="1.25"/>
    <n v="1"/>
    <n v="124"/>
    <n v="1.25"/>
    <n v="1"/>
    <n v="1.25"/>
    <n v="1.25"/>
    <x v="178"/>
    <s v="CheezIt - Original"/>
    <s v="Food"/>
    <x v="1"/>
    <b v="1"/>
    <n v="1.25"/>
    <n v="0.83333333333333337"/>
    <s v="CheezIt "/>
    <s v=" Original"/>
    <m/>
    <x v="2"/>
    <s v=" June 27"/>
    <n v="2022"/>
  </r>
  <r>
    <s v="Processed"/>
    <s v="VJ300320692"/>
    <s v="EB Public Library"/>
    <s v="EB Public Library x1380"/>
    <s v="CheezIt - Original"/>
    <s v="Food"/>
    <n v="15307563128"/>
    <s v="Monday, June 27, 2022"/>
    <s v="Cash"/>
    <n v="124"/>
    <n v="1.25"/>
    <n v="1"/>
    <n v="124"/>
    <n v="1.25"/>
    <n v="1"/>
    <n v="1.25"/>
    <n v="1.25"/>
    <x v="178"/>
    <s v="CheezIt - Original"/>
    <s v="Food"/>
    <x v="1"/>
    <b v="1"/>
    <n v="1.25"/>
    <n v="0.83333333333333337"/>
    <s v="CheezIt "/>
    <s v=" Original"/>
    <m/>
    <x v="2"/>
    <s v=" June 27"/>
    <n v="2022"/>
  </r>
  <r>
    <s v="Processed"/>
    <s v="VJ300320686"/>
    <s v="Earle Asphalt"/>
    <s v="Earle Asphalt x1371"/>
    <s v="CheezIt - Original"/>
    <s v="Food"/>
    <n v="15307567434"/>
    <s v="Monday, June 27, 2022"/>
    <s v="Cash"/>
    <n v="124"/>
    <n v="1.5"/>
    <n v="1"/>
    <n v="124"/>
    <n v="1.5"/>
    <n v="1"/>
    <n v="1.5"/>
    <n v="1.5"/>
    <x v="178"/>
    <s v="CheezIt - Original"/>
    <s v="Food"/>
    <x v="1"/>
    <b v="1"/>
    <n v="1.5"/>
    <n v="1"/>
    <s v="CheezIt "/>
    <s v=" Original"/>
    <m/>
    <x v="2"/>
    <s v=" June 27"/>
    <n v="2022"/>
  </r>
  <r>
    <s v="Processed"/>
    <s v="VJ300320692"/>
    <s v="EB Public Library"/>
    <s v="EB Public Library x1380"/>
    <s v="Coca Cola - Zero Sugar"/>
    <s v="Carbonated"/>
    <n v="15307662909"/>
    <s v="Monday, June 27, 2022"/>
    <s v="Cash"/>
    <n v="142"/>
    <n v="1.5"/>
    <n v="1"/>
    <n v="142"/>
    <n v="1.5"/>
    <n v="1"/>
    <n v="1.5"/>
    <n v="1.5"/>
    <x v="178"/>
    <s v="Coca Cola - Zero Sugar"/>
    <s v="Carbonated"/>
    <x v="0"/>
    <b v="1"/>
    <n v="1.5"/>
    <n v="1"/>
    <s v="Coca Cola "/>
    <s v=" Zero Sugar"/>
    <m/>
    <x v="2"/>
    <s v=" June 27"/>
    <n v="2022"/>
  </r>
  <r>
    <s v="Processed"/>
    <s v="VJ300320692"/>
    <s v="EB Public Library"/>
    <s v="EB Public Library x1380"/>
    <s v="Ice Breakers Ice Cubes - PepperMint"/>
    <s v="Food"/>
    <n v="15307698612"/>
    <s v="Monday, June 27, 2022"/>
    <s v="Cash"/>
    <n v="155"/>
    <n v="5"/>
    <n v="1"/>
    <n v="155"/>
    <n v="5"/>
    <n v="1"/>
    <n v="5"/>
    <n v="5"/>
    <x v="178"/>
    <s v="Ice Breakers Ice Cubes - PepperMint"/>
    <s v="Food"/>
    <x v="1"/>
    <b v="1"/>
    <n v="5"/>
    <n v="3.3333333333333335"/>
    <s v="Ice Breakers Ice Cubes "/>
    <s v=" PepperMint"/>
    <m/>
    <x v="2"/>
    <s v=" June 27"/>
    <n v="2022"/>
  </r>
  <r>
    <s v="Processed"/>
    <s v="VJ300320692"/>
    <s v="EB Public Library"/>
    <s v="EB Public Library x1380"/>
    <s v="Popchips Potato - Sour Cream &amp; Onion"/>
    <s v="Food"/>
    <n v="15307732275"/>
    <s v="Monday, June 27, 2022"/>
    <s v="Cash"/>
    <n v="112"/>
    <n v="1.5"/>
    <n v="1"/>
    <n v="112"/>
    <n v="1.5"/>
    <n v="1"/>
    <n v="1.5"/>
    <n v="1.5"/>
    <x v="178"/>
    <s v="Popchips Potato - Sour Cream &amp; Onion"/>
    <s v="Food"/>
    <x v="1"/>
    <b v="1"/>
    <n v="1.5"/>
    <n v="1"/>
    <s v="Popchips Potato "/>
    <s v=" Sour Cream &amp; Onion"/>
    <m/>
    <x v="2"/>
    <s v=" June 27"/>
    <n v="2022"/>
  </r>
  <r>
    <s v="Processed"/>
    <s v="VJ300320692"/>
    <s v="EB Public Library"/>
    <s v="EB Public Library x1380"/>
    <s v="Oreo Single Server 6 ct"/>
    <s v="Food"/>
    <n v="15307740292"/>
    <s v="Monday, June 27, 2022"/>
    <s v="Cash"/>
    <n v="138"/>
    <n v="2"/>
    <n v="1"/>
    <n v="138"/>
    <n v="2"/>
    <n v="1"/>
    <n v="2"/>
    <n v="2"/>
    <x v="178"/>
    <s v="Oreo Single Server 6 ct"/>
    <s v="Food"/>
    <x v="1"/>
    <b v="1"/>
    <n v="2"/>
    <n v="1.3333333333333333"/>
    <s v="Oreo Single Server 6 ct"/>
    <m/>
    <m/>
    <x v="2"/>
    <s v=" June 27"/>
    <n v="2022"/>
  </r>
  <r>
    <s v="Processed"/>
    <s v="VJ300320692"/>
    <s v="EB Public Library"/>
    <s v="EB Public Library x1380"/>
    <s v="Pop Corners - Kettle Corn"/>
    <s v="Food"/>
    <n v="15307752438"/>
    <s v="Monday, June 27, 2022"/>
    <s v="Cash"/>
    <n v="110"/>
    <n v="1.5"/>
    <n v="1"/>
    <n v="110"/>
    <n v="1.5"/>
    <n v="1"/>
    <n v="1.5"/>
    <n v="1.5"/>
    <x v="178"/>
    <s v="Pop Corners - Kettle Corn"/>
    <s v="Food"/>
    <x v="1"/>
    <b v="1"/>
    <n v="1.5"/>
    <n v="1"/>
    <s v="Pop Corners "/>
    <s v=" Kettle Corn"/>
    <m/>
    <x v="2"/>
    <s v=" June 27"/>
    <n v="2022"/>
  </r>
  <r>
    <s v="Processed"/>
    <s v="VJ300320611"/>
    <s v="Brunswick Sq Mall"/>
    <s v="BSQ Mall x1366 - ATT"/>
    <s v="Canada Dry - Ginger Ale &amp; Lemonde"/>
    <m/>
    <n v="15307874607"/>
    <s v="Monday, June 27, 2022"/>
    <s v="Credit"/>
    <n v="141"/>
    <n v="2"/>
    <n v="1"/>
    <n v="141"/>
    <n v="2"/>
    <n v="1"/>
    <n v="2"/>
    <n v="2"/>
    <x v="177"/>
    <s v="Canada Dry - Ginger Ale &amp; Lemonde"/>
    <s v="Cell is Blank - Dis-regard"/>
    <x v="0"/>
    <b v="1"/>
    <n v="2"/>
    <n v="1.3333333333333333"/>
    <s v="Canada Dry "/>
    <s v=" Ginger Ale &amp; Lemonde"/>
    <m/>
    <x v="2"/>
    <s v=" June 27"/>
    <n v="2022"/>
  </r>
  <r>
    <s v="Processed"/>
    <s v="VJ300320692"/>
    <s v="EB Public Library"/>
    <s v="EB Public Library x1380"/>
    <s v="Autumns Granola Bar - Cinnamon Almond"/>
    <s v="Food"/>
    <n v="15307887338"/>
    <s v="Monday, June 27, 2022"/>
    <s v="Credit"/>
    <n v="130"/>
    <n v="2"/>
    <n v="1"/>
    <n v="130"/>
    <n v="2"/>
    <n v="1"/>
    <n v="2"/>
    <n v="2"/>
    <x v="178"/>
    <s v="Autumns Granola Bar - Cinnamon Almond"/>
    <s v="Food"/>
    <x v="1"/>
    <b v="1"/>
    <n v="2"/>
    <n v="1.3333333333333333"/>
    <s v="Autumns Granola Bar "/>
    <s v=" Cinnamon Almond"/>
    <m/>
    <x v="2"/>
    <s v=" June 27"/>
    <n v="2022"/>
  </r>
  <r>
    <s v="Processed"/>
    <s v="VJ300320692"/>
    <s v="EB Public Library"/>
    <s v="EB Public Library x1380"/>
    <s v="RXBAR - Protein Bar - Peanut Butter"/>
    <s v="Food"/>
    <n v="15307893005"/>
    <s v="Monday, June 27, 2022"/>
    <s v="Credit"/>
    <n v="135"/>
    <n v="2"/>
    <n v="1"/>
    <n v="135"/>
    <n v="2"/>
    <n v="1"/>
    <n v="2"/>
    <n v="2"/>
    <x v="178"/>
    <s v="RXBAR - Protein Bar - Peanut Butter"/>
    <s v="Food"/>
    <x v="1"/>
    <b v="1"/>
    <n v="2"/>
    <n v="1.3333333333333333"/>
    <s v="RXBAR "/>
    <s v=" Protein Bar "/>
    <s v=" Peanut Butter"/>
    <x v="2"/>
    <s v=" June 27"/>
    <n v="2022"/>
  </r>
  <r>
    <s v="Processed"/>
    <s v="VJ300205292"/>
    <s v="Brunswick Sq Mall"/>
    <s v="BSQ Mall x1364 - Zales"/>
    <s v="BodyArmor  LYTE - Blueberry Pomegranate"/>
    <s v="Non Carbonated"/>
    <n v="15307952085"/>
    <s v="Monday, June 27, 2022"/>
    <s v="Cash"/>
    <n v="145"/>
    <n v="2.75"/>
    <n v="1"/>
    <n v="145"/>
    <n v="2.75"/>
    <n v="1"/>
    <n v="2.75"/>
    <n v="2.75"/>
    <x v="178"/>
    <s v="BodyArmor  LYTE - Blueberry Pomegranate"/>
    <s v="Non Carbonated"/>
    <x v="2"/>
    <b v="1"/>
    <n v="2.75"/>
    <n v="1.8333333333333333"/>
    <s v="BodyArmor  LYTE "/>
    <s v=" Blueberry Pomegranate"/>
    <m/>
    <x v="2"/>
    <s v=" June 27"/>
    <n v="2022"/>
  </r>
  <r>
    <s v="Processed"/>
    <s v="VJ300320692"/>
    <s v="EB Public Library"/>
    <s v="EB Public Library x1380"/>
    <s v="Starbucks Refresher - Real Coconut Water"/>
    <s v="Carbonated"/>
    <n v="15307996178"/>
    <s v="Monday, June 27, 2022"/>
    <s v="Cash"/>
    <n v="148"/>
    <n v="3"/>
    <n v="1"/>
    <n v="148"/>
    <n v="3"/>
    <n v="1"/>
    <n v="3"/>
    <n v="3"/>
    <x v="178"/>
    <s v="Starbucks Refresher - Real Coconut Water"/>
    <s v="Carbonated"/>
    <x v="0"/>
    <b v="1"/>
    <n v="3"/>
    <n v="2"/>
    <s v="Starbucks Refresher "/>
    <s v=" Real Coconut Water"/>
    <m/>
    <x v="2"/>
    <s v=" June 27"/>
    <n v="2022"/>
  </r>
  <r>
    <s v="Processed"/>
    <s v="VJ300320611"/>
    <s v="Brunswick Sq Mall"/>
    <s v="BSQ Mall x1366 - ATT"/>
    <s v="Canada Dry - Ginger Ale &amp; Lemonde"/>
    <m/>
    <n v="15308216173"/>
    <s v="Monday, June 27, 2022"/>
    <s v="Credit"/>
    <n v="141"/>
    <n v="2"/>
    <n v="1"/>
    <n v="141"/>
    <n v="2"/>
    <n v="1"/>
    <n v="2"/>
    <n v="2"/>
    <x v="177"/>
    <s v="Canada Dry - Ginger Ale &amp; Lemonde"/>
    <s v="Cell is Blank - Dis-regard"/>
    <x v="0"/>
    <b v="1"/>
    <n v="2"/>
    <n v="1.3333333333333333"/>
    <s v="Canada Dry "/>
    <s v=" Ginger Ale &amp; Lemonde"/>
    <m/>
    <x v="2"/>
    <s v=" June 27"/>
    <n v="2022"/>
  </r>
  <r>
    <s v="Processed"/>
    <s v="VJ300320692"/>
    <s v="EB Public Library"/>
    <s v="EB Public Library x1380"/>
    <s v="CheezIt - Original"/>
    <s v="Food"/>
    <n v="15308219510"/>
    <s v="Monday, June 27, 2022"/>
    <s v="Cash"/>
    <n v="124"/>
    <n v="1.25"/>
    <n v="1"/>
    <n v="124"/>
    <n v="1.25"/>
    <n v="1"/>
    <n v="1.25"/>
    <n v="1.25"/>
    <x v="178"/>
    <s v="CheezIt - Original"/>
    <s v="Food"/>
    <x v="1"/>
    <b v="1"/>
    <n v="1.25"/>
    <n v="0.83333333333333337"/>
    <s v="CheezIt "/>
    <s v=" Original"/>
    <m/>
    <x v="2"/>
    <s v=" June 27"/>
    <n v="2022"/>
  </r>
  <r>
    <s v="Processed"/>
    <s v="VJ300320692"/>
    <s v="EB Public Library"/>
    <s v="EB Public Library x1380"/>
    <s v="Takis - Hot Chilli Pepper &amp; Lime"/>
    <s v="Food"/>
    <n v="15308232579"/>
    <s v="Monday, June 27, 2022"/>
    <s v="Cash"/>
    <n v="121"/>
    <n v="1.5"/>
    <n v="1"/>
    <n v="121"/>
    <n v="1.5"/>
    <n v="1"/>
    <n v="1.5"/>
    <n v="1.5"/>
    <x v="178"/>
    <s v="Takis - Hot Chilli Pepper &amp; Lime"/>
    <s v="Food"/>
    <x v="1"/>
    <b v="1"/>
    <n v="1.5"/>
    <n v="1"/>
    <s v="Takis "/>
    <s v=" Hot Chilli Pepper &amp; Lime"/>
    <m/>
    <x v="2"/>
    <s v=" June 27"/>
    <n v="2022"/>
  </r>
  <r>
    <s v="Processed"/>
    <s v="VJ300205292"/>
    <s v="Brunswick Sq Mall"/>
    <s v="BSQ Mall x1364 - Zales"/>
    <s v="Keto Bar - Creamy Peanut Butter Chocolate"/>
    <s v="Food"/>
    <n v="15308519740"/>
    <s v="Monday, June 27, 2022"/>
    <s v="Credit"/>
    <n v="139"/>
    <n v="2"/>
    <n v="1"/>
    <n v="139"/>
    <n v="2"/>
    <n v="1"/>
    <n v="2"/>
    <n v="2"/>
    <x v="178"/>
    <s v="Keto Bar - Creamy Peanut Butter Chocolate"/>
    <s v="Food"/>
    <x v="1"/>
    <b v="1"/>
    <n v="2"/>
    <n v="1.3333333333333333"/>
    <s v="Keto Bar "/>
    <s v=" Creamy Peanut Butter Chocolate"/>
    <m/>
    <x v="2"/>
    <s v=" June 27"/>
    <n v="2022"/>
  </r>
  <r>
    <s v="Processed"/>
    <s v="VJ300320692"/>
    <s v="EB Public Library"/>
    <s v="EB Public Library x1380"/>
    <s v="Popchips Potato - Barbeque"/>
    <s v="Food"/>
    <n v="15308614328"/>
    <s v="Monday, June 27, 2022"/>
    <s v="Cash"/>
    <n v="111"/>
    <n v="1.5"/>
    <n v="1"/>
    <n v="111"/>
    <n v="1.5"/>
    <n v="1"/>
    <n v="1.5"/>
    <n v="1.5"/>
    <x v="178"/>
    <s v="Popchips Potato - Barbeque"/>
    <s v="Food"/>
    <x v="1"/>
    <b v="1"/>
    <n v="1.5"/>
    <n v="1"/>
    <s v="Popchips Potato "/>
    <s v=" Barbeque"/>
    <m/>
    <x v="2"/>
    <s v=" June 27"/>
    <n v="2022"/>
  </r>
  <r>
    <s v="Processed"/>
    <s v="VJ300320611"/>
    <s v="Brunswick Sq Mall"/>
    <s v="BSQ Mall x1366 - ATT"/>
    <s v="Red Bull - Energy Drink - Sugar Free"/>
    <s v="Carbonated"/>
    <n v="15308704814"/>
    <s v="Monday, June 27, 2022"/>
    <s v="Credit"/>
    <n v="148"/>
    <n v="3.5"/>
    <n v="1"/>
    <n v="148"/>
    <n v="3.5"/>
    <n v="1"/>
    <n v="3.5"/>
    <n v="3.5"/>
    <x v="177"/>
    <s v="Red Bull - Energy Drink - Sugar Free"/>
    <s v="Carbonated"/>
    <x v="0"/>
    <b v="1"/>
    <n v="3.5"/>
    <n v="2.3333333333333335"/>
    <s v="Red Bull "/>
    <s v=" Energy Drink "/>
    <s v=" Sugar Free"/>
    <x v="2"/>
    <s v=" June 27"/>
    <n v="2022"/>
  </r>
  <r>
    <s v="Processed"/>
    <s v="VJ300320611"/>
    <s v="Brunswick Sq Mall"/>
    <s v="BSQ Mall x1366 - ATT"/>
    <s v="CheezIt - Original"/>
    <s v="Food"/>
    <n v="15308710326"/>
    <s v="Monday, June 27, 2022"/>
    <s v="Credit"/>
    <n v="125"/>
    <n v="1.25"/>
    <n v="1"/>
    <n v="125"/>
    <n v="1.25"/>
    <n v="1"/>
    <n v="1.25"/>
    <n v="1.25"/>
    <x v="177"/>
    <s v="CheezIt - Original"/>
    <s v="Food"/>
    <x v="1"/>
    <b v="1"/>
    <n v="1.25"/>
    <n v="0.83333333333333337"/>
    <s v="CheezIt "/>
    <s v=" Original"/>
    <m/>
    <x v="2"/>
    <s v=" June 27"/>
    <n v="2022"/>
  </r>
  <r>
    <s v="Processed"/>
    <s v="VJ300320609"/>
    <s v="GuttenPlans"/>
    <s v="GuttenPlans x1367"/>
    <s v="Monster Energy Original"/>
    <s v="Carbonated"/>
    <n v="15308778683"/>
    <s v="Monday, June 27, 2022"/>
    <s v="Cash"/>
    <n v="144"/>
    <n v="3"/>
    <n v="1"/>
    <n v="144"/>
    <n v="3"/>
    <n v="1"/>
    <n v="3"/>
    <n v="3"/>
    <x v="178"/>
    <s v="Monster Energy Original"/>
    <s v="Carbonated"/>
    <x v="0"/>
    <b v="1"/>
    <n v="3"/>
    <n v="2"/>
    <s v="Monster Energy Original"/>
    <m/>
    <m/>
    <x v="2"/>
    <s v=" June 27"/>
    <n v="2022"/>
  </r>
  <r>
    <s v="Processed"/>
    <s v="VJ300320692"/>
    <s v="EB Public Library"/>
    <s v="EB Public Library x1380"/>
    <s v="Snyder's of Hanover Pretzel Pieces - Cheddar"/>
    <s v="Food"/>
    <n v="15308817886"/>
    <s v="Monday, June 27, 2022"/>
    <s v="Cash"/>
    <n v="114"/>
    <n v="2"/>
    <n v="1"/>
    <n v="114"/>
    <n v="2"/>
    <n v="1"/>
    <n v="2"/>
    <n v="2"/>
    <x v="178"/>
    <s v="Snyder's of Hanover Pretzel Pieces - Cheddar"/>
    <s v="Food"/>
    <x v="1"/>
    <b v="1"/>
    <n v="2"/>
    <n v="1.3333333333333333"/>
    <s v="Snyder's of Hanover Pretzel Pieces "/>
    <s v=" Cheddar"/>
    <m/>
    <x v="2"/>
    <s v=" June 27"/>
    <n v="2022"/>
  </r>
  <r>
    <s v="Processed"/>
    <s v="VJ300320609"/>
    <s v="GuttenPlans"/>
    <s v="GuttenPlans x1367"/>
    <s v="Monster Energy Original"/>
    <s v="Carbonated"/>
    <n v="15308843950"/>
    <s v="Monday, June 27, 2022"/>
    <s v="Cash"/>
    <n v="144"/>
    <n v="3"/>
    <n v="1"/>
    <n v="144"/>
    <n v="3"/>
    <n v="1"/>
    <n v="3"/>
    <n v="3"/>
    <x v="178"/>
    <s v="Monster Energy Original"/>
    <s v="Carbonated"/>
    <x v="0"/>
    <b v="1"/>
    <n v="3"/>
    <n v="2"/>
    <s v="Monster Energy Original"/>
    <m/>
    <m/>
    <x v="2"/>
    <s v=" June 27"/>
    <n v="2022"/>
  </r>
  <r>
    <s v="Processed"/>
    <s v="VJ300320692"/>
    <s v="EB Public Library"/>
    <s v="EB Public Library x1380"/>
    <s v="Wonderful Pistachios - Variety"/>
    <s v="Food"/>
    <n v="15308976817"/>
    <s v="Monday, June 27, 2022"/>
    <s v="Cash"/>
    <n v="134"/>
    <n v="2"/>
    <n v="1"/>
    <n v="134"/>
    <n v="2"/>
    <n v="1"/>
    <n v="2"/>
    <n v="2"/>
    <x v="178"/>
    <s v="Wonderful Pistachios - Variety"/>
    <s v="Food"/>
    <x v="1"/>
    <b v="1"/>
    <n v="2"/>
    <n v="1.3333333333333333"/>
    <s v="Wonderful Pistachios "/>
    <s v=" Variety"/>
    <m/>
    <x v="2"/>
    <s v=" June 27"/>
    <n v="2022"/>
  </r>
  <r>
    <s v="Processed"/>
    <s v="VJ300320611"/>
    <s v="Brunswick Sq Mall"/>
    <s v="BSQ Mall x1366 - ATT"/>
    <s v="Popchips Potato - Sea Salt"/>
    <s v="Food"/>
    <n v="15309459498"/>
    <s v="Monday, June 27, 2022"/>
    <s v="Cash"/>
    <n v="111"/>
    <n v="1.5"/>
    <n v="1"/>
    <n v="111"/>
    <n v="1.5"/>
    <n v="1"/>
    <n v="1.5"/>
    <n v="1.5"/>
    <x v="177"/>
    <s v="Popchips Potato - Sea Salt"/>
    <s v="Food"/>
    <x v="1"/>
    <b v="1"/>
    <n v="1.5"/>
    <n v="1"/>
    <s v="Popchips Potato "/>
    <s v=" Sea Salt"/>
    <m/>
    <x v="2"/>
    <s v=" June 27"/>
    <n v="2022"/>
  </r>
  <r>
    <s v="Processed"/>
    <s v="VJ300320611"/>
    <s v="Brunswick Sq Mall"/>
    <s v="BSQ Mall x1366 - ATT"/>
    <s v="Kinder - Bueno - Crispy Creamy Chocolate"/>
    <s v="Food"/>
    <n v="15309466675"/>
    <s v="Monday, June 27, 2022"/>
    <s v="Credit"/>
    <n v="135"/>
    <n v="2"/>
    <n v="1"/>
    <n v="135"/>
    <n v="2"/>
    <n v="1"/>
    <n v="2"/>
    <n v="2"/>
    <x v="177"/>
    <s v="Kinder - Bueno - Crispy Creamy Chocolate"/>
    <s v="Food"/>
    <x v="1"/>
    <b v="1"/>
    <n v="2"/>
    <n v="1.3333333333333333"/>
    <s v="Kinder "/>
    <s v=" Bueno "/>
    <s v=" Crispy Creamy Chocolate"/>
    <x v="2"/>
    <s v=" June 27"/>
    <n v="2022"/>
  </r>
  <r>
    <s v="Processed"/>
    <s v="VJ300205292"/>
    <s v="Brunswick Sq Mall"/>
    <s v="BSQ Mall x1364 - Zales"/>
    <s v="Poland Springs Water"/>
    <s v="Water"/>
    <n v="15309547600"/>
    <s v="Monday, June 27, 2022"/>
    <s v="Credit"/>
    <n v="144"/>
    <n v="1.5"/>
    <n v="2"/>
    <n v="144"/>
    <n v="1.5"/>
    <n v="2"/>
    <n v="3"/>
    <n v="3"/>
    <x v="178"/>
    <s v="Poland Springs Water"/>
    <s v="Water"/>
    <x v="3"/>
    <b v="1"/>
    <n v="1.5"/>
    <n v="1"/>
    <s v="Poland Springs Water"/>
    <m/>
    <m/>
    <x v="2"/>
    <s v=" June 27"/>
    <n v="2022"/>
  </r>
  <r>
    <s v="Processed"/>
    <s v="VJ300320609"/>
    <s v="GuttenPlans"/>
    <s v="GuttenPlans x1367"/>
    <s v="Red Bull - Original"/>
    <s v="Carbonated"/>
    <n v="15309753111"/>
    <s v="Monday, June 27, 2022"/>
    <s v="Cash"/>
    <n v="148"/>
    <n v="3.5"/>
    <n v="1"/>
    <n v="148"/>
    <n v="3.5"/>
    <n v="1"/>
    <n v="3.5"/>
    <n v="3.5"/>
    <x v="178"/>
    <s v="Red Bull - Original"/>
    <s v="Carbonated"/>
    <x v="0"/>
    <b v="1"/>
    <n v="3.5"/>
    <n v="2.3333333333333335"/>
    <s v="Red Bull "/>
    <s v=" Original"/>
    <m/>
    <x v="2"/>
    <s v=" June 27"/>
    <n v="2022"/>
  </r>
  <r>
    <s v="Processed"/>
    <s v="VJ300320609"/>
    <s v="GuttenPlans"/>
    <s v="GuttenPlans x1367"/>
    <s v="Coca Cola - Regular"/>
    <s v="Carbonated"/>
    <n v="15309752210"/>
    <s v="Monday, June 27, 2022"/>
    <s v="Cash"/>
    <n v="141"/>
    <n v="1.5"/>
    <n v="1"/>
    <n v="141"/>
    <n v="1.5"/>
    <n v="1"/>
    <n v="1.5"/>
    <n v="1.5"/>
    <x v="178"/>
    <s v="Coca Cola - Regular"/>
    <s v="Carbonated"/>
    <x v="0"/>
    <b v="1"/>
    <n v="1.5"/>
    <n v="1"/>
    <s v="Coca Cola "/>
    <s v=" Regular"/>
    <m/>
    <x v="2"/>
    <s v=" June 27"/>
    <n v="2022"/>
  </r>
  <r>
    <s v="Processed"/>
    <s v="VJ300320609"/>
    <s v="GuttenPlans"/>
    <s v="GuttenPlans x1367"/>
    <s v="Cheetos Puffs"/>
    <s v="Food"/>
    <n v="15309753328"/>
    <s v="Monday, June 27, 2022"/>
    <s v="Cash"/>
    <n v="120"/>
    <n v="1.5"/>
    <n v="1"/>
    <n v="120"/>
    <n v="1.5"/>
    <n v="1"/>
    <n v="1.5"/>
    <n v="1.5"/>
    <x v="178"/>
    <s v="Cheetos Puffs"/>
    <s v="Food"/>
    <x v="1"/>
    <b v="1"/>
    <n v="1.5"/>
    <n v="1"/>
    <s v="Cheetos Puffs"/>
    <m/>
    <m/>
    <x v="2"/>
    <s v=" June 27"/>
    <n v="2022"/>
  </r>
  <r>
    <s v="Processed"/>
    <s v="VJ300320609"/>
    <s v="GuttenPlans"/>
    <s v="GuttenPlans x1367"/>
    <s v="Lays - Classic"/>
    <s v="Food"/>
    <n v="15309753492"/>
    <s v="Monday, June 27, 2022"/>
    <s v="Cash"/>
    <n v="123"/>
    <n v="1.5"/>
    <n v="1"/>
    <n v="123"/>
    <n v="1.5"/>
    <n v="1"/>
    <n v="1.5"/>
    <n v="1.5"/>
    <x v="178"/>
    <s v="Lays - Classic"/>
    <s v="Food"/>
    <x v="1"/>
    <b v="1"/>
    <n v="1.5"/>
    <n v="1"/>
    <s v="Lays "/>
    <s v=" Classic"/>
    <m/>
    <x v="2"/>
    <s v=" June 27"/>
    <n v="2022"/>
  </r>
  <r>
    <s v="Processed"/>
    <s v="VJ300205292"/>
    <s v="Brunswick Sq Mall"/>
    <s v="BSQ Mall x1364 - Zales"/>
    <s v="BodyArmor  LYTE - Blueberry Pomegranate"/>
    <s v="Non Carbonated"/>
    <n v="15309895884"/>
    <s v="Monday, June 27, 2022"/>
    <s v="Credit"/>
    <n v="145"/>
    <n v="2.75"/>
    <n v="1"/>
    <n v="145"/>
    <n v="2.75"/>
    <n v="1"/>
    <n v="2.75"/>
    <n v="2.75"/>
    <x v="178"/>
    <s v="BodyArmor  LYTE - Blueberry Pomegranate"/>
    <s v="Non Carbonated"/>
    <x v="2"/>
    <b v="1"/>
    <n v="2.75"/>
    <n v="1.8333333333333333"/>
    <s v="BodyArmor  LYTE "/>
    <s v=" Blueberry Pomegranate"/>
    <m/>
    <x v="2"/>
    <s v=" June 27"/>
    <n v="2022"/>
  </r>
  <r>
    <s v="Processed"/>
    <s v="VJ300320609"/>
    <s v="GuttenPlans"/>
    <s v="GuttenPlans x1367"/>
    <s v="Coca Cola - Regular"/>
    <s v="Carbonated"/>
    <n v="15310064271"/>
    <s v="Monday, June 27, 2022"/>
    <s v="Cash"/>
    <n v="142"/>
    <n v="1.5"/>
    <n v="1"/>
    <n v="142"/>
    <n v="1.5"/>
    <n v="1"/>
    <n v="1.5"/>
    <n v="1.5"/>
    <x v="178"/>
    <s v="Coca Cola - Regular"/>
    <s v="Carbonated"/>
    <x v="0"/>
    <b v="1"/>
    <n v="1.5"/>
    <n v="1"/>
    <s v="Coca Cola "/>
    <s v=" Regular"/>
    <m/>
    <x v="2"/>
    <s v=" June 27"/>
    <n v="2022"/>
  </r>
  <r>
    <s v="Processed"/>
    <s v="VJ300320609"/>
    <s v="GuttenPlans"/>
    <s v="GuttenPlans x1367"/>
    <s v="Doritos Spicy Nacho"/>
    <m/>
    <n v="15310476312"/>
    <s v="Monday, June 27, 2022"/>
    <s v="Cash"/>
    <n v="125"/>
    <n v="1.5"/>
    <n v="1"/>
    <n v="125"/>
    <n v="1.5"/>
    <n v="1"/>
    <n v="1.5"/>
    <n v="1.5"/>
    <x v="178"/>
    <s v="Doritos Spicy Nacho"/>
    <s v="Cell is Blank - Dis-regard"/>
    <x v="1"/>
    <b v="1"/>
    <n v="1.5"/>
    <n v="1"/>
    <s v="Doritos Spicy Nacho"/>
    <m/>
    <m/>
    <x v="2"/>
    <s v=" June 27"/>
    <n v="2022"/>
  </r>
  <r>
    <s v="Processed"/>
    <s v="VJ300320609"/>
    <s v="GuttenPlans"/>
    <s v="GuttenPlans x1367"/>
    <s v="Nature's Bakery Fig Bar - Blueberry"/>
    <s v="Food"/>
    <n v="15310478302"/>
    <s v="Monday, June 27, 2022"/>
    <s v="Cash"/>
    <n v="132"/>
    <n v="1.5"/>
    <n v="1"/>
    <n v="132"/>
    <n v="1.5"/>
    <n v="1"/>
    <n v="1.5"/>
    <n v="1.5"/>
    <x v="178"/>
    <s v="Nature's Bakery Fig Bar - Blueberry"/>
    <s v="Food"/>
    <x v="1"/>
    <b v="1"/>
    <n v="1.5"/>
    <n v="1"/>
    <s v="Nature's Bakery Fig Bar "/>
    <s v=" Blueberry"/>
    <m/>
    <x v="2"/>
    <s v=" June 27"/>
    <n v="2022"/>
  </r>
  <r>
    <s v="Processed"/>
    <s v="VJ300320609"/>
    <s v="GuttenPlans"/>
    <s v="GuttenPlans x1367"/>
    <s v="Monster Energy Original"/>
    <s v="Carbonated"/>
    <n v="15310491394"/>
    <s v="Monday, June 27, 2022"/>
    <s v="Cash"/>
    <n v="144"/>
    <n v="3"/>
    <n v="1"/>
    <n v="144"/>
    <n v="3"/>
    <n v="1"/>
    <n v="3"/>
    <n v="3"/>
    <x v="178"/>
    <s v="Monster Energy Original"/>
    <s v="Carbonated"/>
    <x v="0"/>
    <b v="1"/>
    <n v="3"/>
    <n v="2"/>
    <s v="Monster Energy Original"/>
    <m/>
    <m/>
    <x v="2"/>
    <s v=" June 27"/>
    <n v="2022"/>
  </r>
  <r>
    <s v="Processed"/>
    <s v="VJ300320609"/>
    <s v="GuttenPlans"/>
    <s v="GuttenPlans x1367"/>
    <s v="Sunkist Soda - Orange"/>
    <s v="Carbonated"/>
    <n v="15310509759"/>
    <s v="Monday, June 27, 2022"/>
    <s v="Cash"/>
    <n v="140"/>
    <n v="1.5"/>
    <n v="1"/>
    <n v="140"/>
    <n v="1.5"/>
    <n v="1"/>
    <n v="1.5"/>
    <n v="1.5"/>
    <x v="178"/>
    <s v="Sunkist Soda - Orange"/>
    <s v="Carbonated"/>
    <x v="0"/>
    <b v="1"/>
    <n v="1.5"/>
    <n v="1"/>
    <s v="Sunkist Soda "/>
    <s v=" Orange"/>
    <m/>
    <x v="2"/>
    <s v=" June 27"/>
    <n v="2022"/>
  </r>
  <r>
    <s v="Processed"/>
    <s v="VJ300320609"/>
    <s v="GuttenPlans"/>
    <s v="GuttenPlans x1367"/>
    <s v="Funyuns - Flaming Hot"/>
    <s v="Food"/>
    <n v="15310510666"/>
    <s v="Monday, June 27, 2022"/>
    <s v="Cash"/>
    <n v="121"/>
    <n v="1.5"/>
    <n v="1"/>
    <n v="121"/>
    <n v="1.5"/>
    <n v="1"/>
    <n v="1.5"/>
    <n v="1.5"/>
    <x v="178"/>
    <s v="Funyuns - Flaming Hot"/>
    <s v="Food"/>
    <x v="1"/>
    <b v="1"/>
    <n v="1.5"/>
    <n v="1"/>
    <s v="Funyuns "/>
    <s v=" Flaming Hot"/>
    <m/>
    <x v="2"/>
    <s v=" June 27"/>
    <n v="2022"/>
  </r>
  <r>
    <s v="Processed"/>
    <s v="VJ300320609"/>
    <s v="GuttenPlans"/>
    <s v="GuttenPlans x1367"/>
    <s v="Funyuns - Flaming Hot"/>
    <s v="Food"/>
    <n v="15310511396"/>
    <s v="Monday, June 27, 2022"/>
    <s v="Cash"/>
    <n v="121"/>
    <n v="1.5"/>
    <n v="1"/>
    <n v="121"/>
    <n v="1.5"/>
    <n v="1"/>
    <n v="1.5"/>
    <n v="1.5"/>
    <x v="178"/>
    <s v="Funyuns - Flaming Hot"/>
    <s v="Food"/>
    <x v="1"/>
    <b v="1"/>
    <n v="1.5"/>
    <n v="1"/>
    <s v="Funyuns "/>
    <s v=" Flaming Hot"/>
    <m/>
    <x v="2"/>
    <s v=" June 27"/>
    <n v="2022"/>
  </r>
  <r>
    <s v="Processed"/>
    <s v="VJ300320609"/>
    <s v="GuttenPlans"/>
    <s v="GuttenPlans x1367"/>
    <s v="Coca Cola - Regular"/>
    <s v="Carbonated"/>
    <n v="15310523399"/>
    <s v="Monday, June 27, 2022"/>
    <s v="Cash"/>
    <n v="142"/>
    <n v="1.5"/>
    <n v="1"/>
    <n v="142"/>
    <n v="1.5"/>
    <n v="1"/>
    <n v="1.5"/>
    <n v="1.5"/>
    <x v="178"/>
    <s v="Coca Cola - Regular"/>
    <s v="Carbonated"/>
    <x v="0"/>
    <b v="1"/>
    <n v="1.5"/>
    <n v="1"/>
    <s v="Coca Cola "/>
    <s v=" Regular"/>
    <m/>
    <x v="2"/>
    <s v=" June 27"/>
    <n v="2022"/>
  </r>
  <r>
    <s v="Processed"/>
    <s v="VJ300320609"/>
    <s v="GuttenPlans"/>
    <s v="GuttenPlans x1367"/>
    <s v="Chesters Fries Flaming hot"/>
    <s v="Food"/>
    <n v="15310553394"/>
    <s v="Monday, June 27, 2022"/>
    <s v="Cash"/>
    <n v="111"/>
    <n v="1.5"/>
    <n v="1"/>
    <n v="111"/>
    <n v="1.5"/>
    <n v="1"/>
    <n v="1.5"/>
    <n v="1.5"/>
    <x v="178"/>
    <s v="Chesters Fries Flaming hot"/>
    <s v="Food"/>
    <x v="1"/>
    <b v="1"/>
    <n v="1.5"/>
    <n v="1"/>
    <s v="Chesters Fries Flaming hot"/>
    <m/>
    <m/>
    <x v="2"/>
    <s v=" June 27"/>
    <n v="2022"/>
  </r>
  <r>
    <s v="Processed"/>
    <s v="VJ300320609"/>
    <s v="GuttenPlans"/>
    <s v="GuttenPlans x1367"/>
    <s v="Sunkist Soda - Orange"/>
    <s v="Carbonated"/>
    <n v="15310554560"/>
    <s v="Monday, June 27, 2022"/>
    <s v="Cash"/>
    <n v="140"/>
    <n v="1.5"/>
    <n v="1"/>
    <n v="140"/>
    <n v="1.5"/>
    <n v="1"/>
    <n v="1.5"/>
    <n v="1.5"/>
    <x v="178"/>
    <s v="Sunkist Soda - Orange"/>
    <s v="Carbonated"/>
    <x v="0"/>
    <b v="1"/>
    <n v="1.5"/>
    <n v="1"/>
    <s v="Sunkist Soda "/>
    <s v=" Orange"/>
    <m/>
    <x v="2"/>
    <s v=" June 27"/>
    <n v="2022"/>
  </r>
  <r>
    <s v="Processed"/>
    <s v="VJ300320609"/>
    <s v="GuttenPlans"/>
    <s v="GuttenPlans x1367"/>
    <s v="Snapple Tea - Raspberry"/>
    <s v="Non Carbonated"/>
    <n v="15311261736"/>
    <s v="Tuesday, June 28, 2022"/>
    <s v="Cash"/>
    <n v="147"/>
    <n v="2.5"/>
    <n v="1"/>
    <n v="147"/>
    <n v="2.5"/>
    <n v="1"/>
    <n v="2.5"/>
    <n v="2.5"/>
    <x v="179"/>
    <s v="Snapple Tea - Raspberry"/>
    <s v="Non Carbonated"/>
    <x v="2"/>
    <b v="1"/>
    <n v="2.5"/>
    <n v="1.6666666666666667"/>
    <s v="Snapple Tea "/>
    <s v=" Raspberry"/>
    <m/>
    <x v="3"/>
    <s v=" June 28"/>
    <n v="2022"/>
  </r>
  <r>
    <s v="Processed"/>
    <s v="VJ300320609"/>
    <s v="GuttenPlans"/>
    <s v="GuttenPlans x1367"/>
    <s v="KitKat - Crisp Wafers"/>
    <s v="Food"/>
    <n v="15311255728"/>
    <s v="Tuesday, June 28, 2022"/>
    <s v="Cash"/>
    <n v="139"/>
    <n v="2.5"/>
    <n v="1"/>
    <n v="139"/>
    <n v="2.5"/>
    <n v="1"/>
    <n v="2.5"/>
    <n v="2.5"/>
    <x v="179"/>
    <s v="KitKat - Crisp Wafers"/>
    <s v="Food"/>
    <x v="1"/>
    <b v="1"/>
    <n v="2.5"/>
    <n v="1.6666666666666667"/>
    <s v="KitKat "/>
    <s v=" Crisp Wafers"/>
    <m/>
    <x v="3"/>
    <s v=" June 28"/>
    <n v="2022"/>
  </r>
  <r>
    <s v="Processed"/>
    <s v="VJ300320609"/>
    <s v="GuttenPlans"/>
    <s v="GuttenPlans x1367"/>
    <s v="Doritos Spicy Nacho"/>
    <m/>
    <n v="15312350901"/>
    <s v="Tuesday, June 28, 2022"/>
    <s v="Credit"/>
    <n v="125"/>
    <n v="1.5"/>
    <n v="2"/>
    <n v="125"/>
    <n v="1.5"/>
    <n v="2"/>
    <n v="3"/>
    <n v="4.5"/>
    <x v="179"/>
    <s v="Doritos Spicy Nacho"/>
    <s v="Cell is Blank - Dis-regard"/>
    <x v="1"/>
    <b v="1"/>
    <n v="1.5"/>
    <n v="1"/>
    <s v="Doritos Spicy Nacho"/>
    <m/>
    <m/>
    <x v="3"/>
    <s v=" June 28"/>
    <n v="2022"/>
  </r>
  <r>
    <s v="Processed"/>
    <s v="VJ300320609"/>
    <s v="GuttenPlans"/>
    <s v="GuttenPlans x1367"/>
    <s v="Lays - Classic"/>
    <s v="Food"/>
    <n v="15312350901"/>
    <s v="Tuesday, June 28, 2022"/>
    <s v="Credit"/>
    <n v="123"/>
    <n v="1.5"/>
    <n v="1"/>
    <n v="123"/>
    <n v="1.5"/>
    <n v="1"/>
    <n v="1.5"/>
    <n v="4.5"/>
    <x v="179"/>
    <s v="Lays - Classic"/>
    <s v="Food"/>
    <x v="1"/>
    <b v="1"/>
    <n v="1.5"/>
    <n v="1"/>
    <s v="Lays "/>
    <s v=" Classic"/>
    <m/>
    <x v="3"/>
    <s v=" June 28"/>
    <n v="2022"/>
  </r>
  <r>
    <s v="Processed"/>
    <s v="VJ300320692"/>
    <s v="EB Public Library"/>
    <s v="EB Public Library x1380"/>
    <s v="Poland Springs Water"/>
    <s v="Water"/>
    <n v="15312680236"/>
    <s v="Tuesday, June 28, 2022"/>
    <s v="Cash"/>
    <n v="144"/>
    <n v="1.5"/>
    <n v="1"/>
    <n v="144"/>
    <n v="1.5"/>
    <n v="1"/>
    <n v="1.5"/>
    <n v="1.5"/>
    <x v="179"/>
    <s v="Poland Springs Water"/>
    <s v="Water"/>
    <x v="3"/>
    <b v="1"/>
    <n v="1.5"/>
    <n v="1"/>
    <s v="Poland Springs Water"/>
    <m/>
    <m/>
    <x v="3"/>
    <s v=" June 28"/>
    <n v="2022"/>
  </r>
  <r>
    <s v="Processed"/>
    <s v="VJ300320692"/>
    <s v="EB Public Library"/>
    <s v="EB Public Library x1380"/>
    <s v="Takis - Hot Chilli Pepper &amp; Lime"/>
    <s v="Food"/>
    <n v="15312839409"/>
    <s v="Tuesday, June 28, 2022"/>
    <s v="Credit"/>
    <n v="121"/>
    <n v="1.5"/>
    <n v="1"/>
    <n v="121"/>
    <n v="1.5"/>
    <n v="1"/>
    <n v="1.5"/>
    <n v="1.5"/>
    <x v="179"/>
    <s v="Takis - Hot Chilli Pepper &amp; Lime"/>
    <s v="Food"/>
    <x v="1"/>
    <b v="1"/>
    <n v="1.5"/>
    <n v="1"/>
    <s v="Takis "/>
    <s v=" Hot Chilli Pepper &amp; Lime"/>
    <m/>
    <x v="3"/>
    <s v=" June 28"/>
    <n v="2022"/>
  </r>
  <r>
    <s v="Processed"/>
    <s v="VJ300320692"/>
    <s v="EB Public Library"/>
    <s v="EB Public Library x1380"/>
    <s v="Starbucks Refresher - Real Coconut Water"/>
    <s v="Carbonated"/>
    <n v="15312847639"/>
    <s v="Tuesday, June 28, 2022"/>
    <s v="Credit"/>
    <n v="148"/>
    <n v="3"/>
    <n v="1"/>
    <n v="148"/>
    <n v="3"/>
    <n v="1"/>
    <n v="3"/>
    <n v="4.25"/>
    <x v="179"/>
    <s v="Starbucks Refresher - Real Coconut Water"/>
    <s v="Carbonated"/>
    <x v="0"/>
    <b v="1"/>
    <n v="3"/>
    <n v="2"/>
    <s v="Starbucks Refresher "/>
    <s v=" Real Coconut Water"/>
    <m/>
    <x v="3"/>
    <s v=" June 28"/>
    <n v="2022"/>
  </r>
  <r>
    <s v="Processed"/>
    <s v="VJ300320692"/>
    <s v="EB Public Library"/>
    <s v="EB Public Library x1380"/>
    <s v="CheezIt - Double Cheese"/>
    <s v="Food"/>
    <n v="15312847639"/>
    <s v="Tuesday, June 28, 2022"/>
    <s v="Credit"/>
    <n v="123"/>
    <n v="1.25"/>
    <n v="1"/>
    <n v="123"/>
    <n v="1.25"/>
    <n v="1"/>
    <n v="1.25"/>
    <n v="4.25"/>
    <x v="179"/>
    <s v="CheezIt - Double Cheese"/>
    <s v="Food"/>
    <x v="1"/>
    <b v="1"/>
    <n v="1.25"/>
    <n v="0.83333333333333337"/>
    <s v="CheezIt "/>
    <s v=" Double Cheese"/>
    <m/>
    <x v="3"/>
    <s v=" June 28"/>
    <n v="2022"/>
  </r>
  <r>
    <s v="Processed"/>
    <s v="VJ300320692"/>
    <s v="EB Public Library"/>
    <s v="EB Public Library x1380"/>
    <s v="BodyArmor LYTE - Strawberry Lemonade"/>
    <s v="Water"/>
    <n v="15313010765"/>
    <s v="Tuesday, June 28, 2022"/>
    <s v="Cash"/>
    <n v="147"/>
    <n v="2.75"/>
    <n v="1"/>
    <n v="147"/>
    <n v="2.75"/>
    <n v="1"/>
    <n v="2.75"/>
    <n v="2.75"/>
    <x v="179"/>
    <s v="BodyArmor LYTE - Strawberry Lemonade"/>
    <s v="Water"/>
    <x v="3"/>
    <b v="1"/>
    <n v="2.75"/>
    <n v="1.8333333333333333"/>
    <s v="BodyArmor LYTE "/>
    <s v=" Strawberry Lemonade"/>
    <m/>
    <x v="3"/>
    <s v=" June 28"/>
    <n v="2022"/>
  </r>
  <r>
    <s v="Processed"/>
    <s v="VJ300320686"/>
    <s v="Earle Asphalt"/>
    <s v="Earle Asphalt x1371"/>
    <s v="Keto Bar - Creamy Peanut Butter Chocolate"/>
    <s v="Food"/>
    <n v="15313096417"/>
    <s v="Tuesday, June 28, 2022"/>
    <s v="Cash"/>
    <n v="138"/>
    <n v="2"/>
    <n v="1"/>
    <n v="138"/>
    <n v="2"/>
    <n v="1"/>
    <n v="2"/>
    <n v="2"/>
    <x v="179"/>
    <s v="Keto Bar - Creamy Peanut Butter Chocolate"/>
    <s v="Food"/>
    <x v="1"/>
    <b v="1"/>
    <n v="2"/>
    <n v="1.3333333333333333"/>
    <s v="Keto Bar "/>
    <s v=" Creamy Peanut Butter Chocolate"/>
    <m/>
    <x v="3"/>
    <s v=" June 28"/>
    <n v="2022"/>
  </r>
  <r>
    <s v="Processed"/>
    <s v="VJ300320686"/>
    <s v="Earle Asphalt"/>
    <s v="Earle Asphalt x1371"/>
    <s v="Miss Vickie's Potato Chip - Jalapeno"/>
    <s v="Food"/>
    <n v="15313165177"/>
    <s v="Tuesday, June 28, 2022"/>
    <s v="Credit"/>
    <n v="112"/>
    <n v="1.5"/>
    <n v="1"/>
    <n v="112"/>
    <n v="1.5"/>
    <n v="1"/>
    <n v="1.5"/>
    <n v="1.5"/>
    <x v="179"/>
    <s v="Miss Vickie's Potato Chip - Jalapeno"/>
    <s v="Food"/>
    <x v="1"/>
    <b v="1"/>
    <n v="1.5"/>
    <n v="1"/>
    <s v="Miss Vickie's Potato Chip "/>
    <s v=" Jalapeno"/>
    <m/>
    <x v="3"/>
    <s v=" June 28"/>
    <n v="2022"/>
  </r>
  <r>
    <s v="Processed"/>
    <s v="VJ300205292"/>
    <s v="Brunswick Sq Mall"/>
    <s v="BSQ Mall x1364 - Zales"/>
    <s v="Coca Cola - Zero Sugar"/>
    <s v="Carbonated"/>
    <n v="15313190955"/>
    <s v="Tuesday, June 28, 2022"/>
    <s v="Cash"/>
    <n v="140"/>
    <n v="1.5"/>
    <n v="1"/>
    <n v="140"/>
    <n v="1.5"/>
    <n v="1"/>
    <n v="1.5"/>
    <n v="1.5"/>
    <x v="179"/>
    <s v="Coca Cola - Zero Sugar"/>
    <s v="Carbonated"/>
    <x v="0"/>
    <b v="1"/>
    <n v="1.5"/>
    <n v="1"/>
    <s v="Coca Cola "/>
    <s v=" Zero Sugar"/>
    <m/>
    <x v="3"/>
    <s v=" June 28"/>
    <n v="2022"/>
  </r>
  <r>
    <s v="Processed"/>
    <s v="VJ300320609"/>
    <s v="GuttenPlans"/>
    <s v="GuttenPlans x1367"/>
    <s v="Doritos Spicy Nacho"/>
    <m/>
    <n v="15313367906"/>
    <s v="Tuesday, June 28, 2022"/>
    <s v="Credit"/>
    <n v="125"/>
    <n v="1.5"/>
    <n v="2"/>
    <n v="125"/>
    <n v="1.5"/>
    <n v="2"/>
    <n v="3"/>
    <n v="4.5"/>
    <x v="179"/>
    <s v="Doritos Spicy Nacho"/>
    <s v="Cell is Blank - Dis-regard"/>
    <x v="1"/>
    <b v="1"/>
    <n v="1.5"/>
    <n v="1"/>
    <s v="Doritos Spicy Nacho"/>
    <m/>
    <m/>
    <x v="3"/>
    <s v=" June 28"/>
    <n v="2022"/>
  </r>
  <r>
    <s v="Processed"/>
    <s v="VJ300320609"/>
    <s v="GuttenPlans"/>
    <s v="GuttenPlans x1367"/>
    <s v="Lays - Classic"/>
    <s v="Food"/>
    <n v="15313367906"/>
    <s v="Tuesday, June 28, 2022"/>
    <s v="Credit"/>
    <n v="123"/>
    <n v="1.5"/>
    <n v="1"/>
    <n v="123"/>
    <n v="1.5"/>
    <n v="1"/>
    <n v="1.5"/>
    <n v="4.5"/>
    <x v="179"/>
    <s v="Lays - Classic"/>
    <s v="Food"/>
    <x v="1"/>
    <b v="1"/>
    <n v="1.5"/>
    <n v="1"/>
    <s v="Lays "/>
    <s v=" Classic"/>
    <m/>
    <x v="3"/>
    <s v=" June 28"/>
    <n v="2022"/>
  </r>
  <r>
    <s v="Processed"/>
    <s v="VJ300320692"/>
    <s v="EB Public Library"/>
    <s v="EB Public Library x1380"/>
    <s v="Goldfish Baked - Cheddar"/>
    <s v="Food"/>
    <n v="15313395830"/>
    <s v="Tuesday, June 28, 2022"/>
    <s v="Cash"/>
    <n v="122"/>
    <n v="1.25"/>
    <n v="1"/>
    <n v="122"/>
    <n v="1.25"/>
    <n v="1"/>
    <n v="1.25"/>
    <n v="1.25"/>
    <x v="179"/>
    <s v="Goldfish Baked - Cheddar"/>
    <s v="Food"/>
    <x v="1"/>
    <b v="1"/>
    <n v="1.25"/>
    <n v="0.83333333333333337"/>
    <s v="Goldfish Baked "/>
    <s v=" Cheddar"/>
    <m/>
    <x v="3"/>
    <s v=" June 28"/>
    <n v="2022"/>
  </r>
  <r>
    <s v="Processed"/>
    <s v="VJ300320692"/>
    <s v="EB Public Library"/>
    <s v="EB Public Library x1380"/>
    <s v="Starbucks Doubleshot Energy - Mocha"/>
    <s v="Non Carbonated"/>
    <n v="15313764436"/>
    <s v="Tuesday, June 28, 2022"/>
    <s v="Credit"/>
    <n v="146"/>
    <n v="3.5"/>
    <n v="1"/>
    <n v="146"/>
    <n v="3.5"/>
    <n v="1"/>
    <n v="3.5"/>
    <n v="3.5"/>
    <x v="179"/>
    <s v="Starbucks Doubleshot Energy - Mocha"/>
    <s v="Non Carbonated"/>
    <x v="2"/>
    <b v="1"/>
    <n v="3.5"/>
    <n v="2.3333333333333335"/>
    <s v="Starbucks Doubleshot Energy "/>
    <s v=" Mocha"/>
    <m/>
    <x v="3"/>
    <s v=" June 28"/>
    <n v="2022"/>
  </r>
  <r>
    <s v="Processed"/>
    <s v="VJ300320692"/>
    <s v="EB Public Library"/>
    <s v="EB Public Library x1380"/>
    <s v="Miss Vickie's Potato Chip - Sea Salt &amp; Vinega"/>
    <s v="Food"/>
    <n v="15313845827"/>
    <s v="Tuesday, June 28, 2022"/>
    <s v="Credit"/>
    <n v="113"/>
    <n v="1.5"/>
    <n v="1"/>
    <n v="113"/>
    <n v="1.5"/>
    <n v="1"/>
    <n v="1.5"/>
    <n v="1.5"/>
    <x v="179"/>
    <s v="Miss Vickie's Potato Chip - Sea Salt &amp; Vinega"/>
    <s v="Food"/>
    <x v="1"/>
    <b v="1"/>
    <n v="1.5"/>
    <n v="1"/>
    <s v="Miss Vickie's Potato Chip "/>
    <s v=" Sea Salt &amp; Vinega"/>
    <m/>
    <x v="3"/>
    <s v=" June 28"/>
    <n v="2022"/>
  </r>
  <r>
    <s v="Processed"/>
    <s v="VJ300320609"/>
    <s v="GuttenPlans"/>
    <s v="GuttenPlans x1367"/>
    <s v="Monster Energy Original"/>
    <s v="Carbonated"/>
    <n v="15314035577"/>
    <s v="Tuesday, June 28, 2022"/>
    <s v="Cash"/>
    <n v="144"/>
    <n v="3"/>
    <n v="1"/>
    <n v="144"/>
    <n v="3"/>
    <n v="1"/>
    <n v="3"/>
    <n v="3"/>
    <x v="179"/>
    <s v="Monster Energy Original"/>
    <s v="Carbonated"/>
    <x v="0"/>
    <b v="1"/>
    <n v="3"/>
    <n v="2"/>
    <s v="Monster Energy Original"/>
    <m/>
    <m/>
    <x v="3"/>
    <s v=" June 28"/>
    <n v="2022"/>
  </r>
  <r>
    <s v="Processed"/>
    <s v="VJ300320686"/>
    <s v="Earle Asphalt"/>
    <s v="Earle Asphalt x1371"/>
    <s v="Miss Vickie's Potato Chip - Jalapeno"/>
    <s v="Food"/>
    <n v="15314265121"/>
    <s v="Tuesday, June 28, 2022"/>
    <s v="Cash"/>
    <n v="112"/>
    <n v="1.5"/>
    <n v="1"/>
    <n v="112"/>
    <n v="1.5"/>
    <n v="1"/>
    <n v="1.5"/>
    <n v="1.5"/>
    <x v="179"/>
    <s v="Miss Vickie's Potato Chip - Jalapeno"/>
    <s v="Food"/>
    <x v="1"/>
    <b v="1"/>
    <n v="1.5"/>
    <n v="1"/>
    <s v="Miss Vickie's Potato Chip "/>
    <s v=" Jalapeno"/>
    <m/>
    <x v="3"/>
    <s v=" June 28"/>
    <n v="2022"/>
  </r>
  <r>
    <s v="Processed"/>
    <s v="VJ300205292"/>
    <s v="Brunswick Sq Mall"/>
    <s v="BSQ Mall x1364 - Zales"/>
    <s v="Poland Springs Water"/>
    <s v="Water"/>
    <n v="15314383742"/>
    <s v="Tuesday, June 28, 2022"/>
    <s v="Credit"/>
    <n v="144"/>
    <n v="1.5"/>
    <n v="1"/>
    <n v="144"/>
    <n v="1.5"/>
    <n v="1"/>
    <n v="1.5"/>
    <n v="1.5"/>
    <x v="179"/>
    <s v="Poland Springs Water"/>
    <s v="Water"/>
    <x v="3"/>
    <b v="1"/>
    <n v="1.5"/>
    <n v="1"/>
    <s v="Poland Springs Water"/>
    <m/>
    <m/>
    <x v="3"/>
    <s v=" June 28"/>
    <n v="2022"/>
  </r>
  <r>
    <s v="Processed"/>
    <s v="VJ300205292"/>
    <s v="Brunswick Sq Mall"/>
    <s v="BSQ Mall x1364 - Zales"/>
    <s v="Monster Energy Original"/>
    <s v="Carbonated"/>
    <n v="15314388293"/>
    <s v="Tuesday, June 28, 2022"/>
    <s v="Credit"/>
    <n v="146"/>
    <n v="3"/>
    <n v="1"/>
    <n v="146"/>
    <n v="3"/>
    <n v="1"/>
    <n v="3"/>
    <n v="3"/>
    <x v="179"/>
    <s v="Monster Energy Original"/>
    <s v="Carbonated"/>
    <x v="0"/>
    <b v="1"/>
    <n v="3"/>
    <n v="2"/>
    <s v="Monster Energy Original"/>
    <m/>
    <m/>
    <x v="3"/>
    <s v=" June 28"/>
    <n v="2022"/>
  </r>
  <r>
    <s v="Processed"/>
    <s v="VJ300320609"/>
    <s v="GuttenPlans"/>
    <s v="GuttenPlans x1367"/>
    <s v="Coca Cola - Regular"/>
    <s v="Carbonated"/>
    <n v="15314548703"/>
    <s v="Tuesday, June 28, 2022"/>
    <s v="Cash"/>
    <n v="142"/>
    <n v="1.5"/>
    <n v="1"/>
    <n v="142"/>
    <n v="1.5"/>
    <n v="1"/>
    <n v="1.5"/>
    <n v="1.5"/>
    <x v="179"/>
    <s v="Coca Cola - Regular"/>
    <s v="Carbonated"/>
    <x v="0"/>
    <b v="1"/>
    <n v="1.5"/>
    <n v="1"/>
    <s v="Coca Cola "/>
    <s v=" Regular"/>
    <m/>
    <x v="3"/>
    <s v=" June 28"/>
    <n v="2022"/>
  </r>
  <r>
    <s v="Processed"/>
    <s v="VJ300320692"/>
    <s v="EB Public Library"/>
    <s v="EB Public Library x1380"/>
    <s v="Wonderful Pistachios - Variety"/>
    <s v="Food"/>
    <n v="15314665803"/>
    <s v="Tuesday, June 28, 2022"/>
    <s v="Credit"/>
    <n v="134"/>
    <n v="2"/>
    <n v="1"/>
    <n v="134"/>
    <n v="2"/>
    <n v="1"/>
    <n v="2"/>
    <n v="2"/>
    <x v="179"/>
    <s v="Wonderful Pistachios - Variety"/>
    <s v="Food"/>
    <x v="1"/>
    <b v="1"/>
    <n v="2"/>
    <n v="1.3333333333333333"/>
    <s v="Wonderful Pistachios "/>
    <s v=" Variety"/>
    <m/>
    <x v="3"/>
    <s v=" June 28"/>
    <n v="2022"/>
  </r>
  <r>
    <s v="Processed"/>
    <s v="VJ300320692"/>
    <s v="EB Public Library"/>
    <s v="EB Public Library x1380"/>
    <s v="Snapple Tea - Raspberry"/>
    <s v="Non Carbonated"/>
    <n v="15314670445"/>
    <s v="Tuesday, June 28, 2022"/>
    <s v="Credit"/>
    <n v="145"/>
    <n v="2.5"/>
    <n v="1"/>
    <n v="145"/>
    <n v="2.5"/>
    <n v="1"/>
    <n v="2.5"/>
    <n v="2.5"/>
    <x v="179"/>
    <s v="Snapple Tea - Raspberry"/>
    <s v="Non Carbonated"/>
    <x v="2"/>
    <b v="1"/>
    <n v="2.5"/>
    <n v="1.6666666666666667"/>
    <s v="Snapple Tea "/>
    <s v=" Raspberry"/>
    <m/>
    <x v="3"/>
    <s v=" June 28"/>
    <n v="2022"/>
  </r>
  <r>
    <s v="Processed"/>
    <s v="VJ300320692"/>
    <s v="EB Public Library"/>
    <s v="EB Public Library x1380"/>
    <s v="Mini Chips Ahoy - Go Paks"/>
    <m/>
    <n v="15314688545"/>
    <s v="Tuesday, June 28, 2022"/>
    <s v="Credit"/>
    <n v="161"/>
    <n v="4"/>
    <n v="1"/>
    <n v="161"/>
    <n v="4"/>
    <n v="1"/>
    <n v="4"/>
    <n v="4"/>
    <x v="179"/>
    <s v="Mini Chips Ahoy - Go Paks"/>
    <s v="Cell is Blank - Dis-regard"/>
    <x v="1"/>
    <b v="1"/>
    <n v="4"/>
    <n v="2.6666666666666665"/>
    <s v="Mini Chips Ahoy "/>
    <s v=" Go Paks"/>
    <m/>
    <x v="3"/>
    <s v=" June 28"/>
    <n v="2022"/>
  </r>
  <r>
    <s v="Processed"/>
    <s v="VJ300320692"/>
    <s v="EB Public Library"/>
    <s v="EB Public Library x1380"/>
    <s v="Seapoint Farms Dry Roasted Edamame - Wasabi"/>
    <s v="Food"/>
    <n v="15314693960"/>
    <s v="Tuesday, June 28, 2022"/>
    <s v="Credit"/>
    <n v="133"/>
    <n v="2.5"/>
    <n v="1"/>
    <n v="133"/>
    <n v="2.5"/>
    <n v="1"/>
    <n v="2.5"/>
    <n v="3.75"/>
    <x v="179"/>
    <s v="Seapoint Farms Dry Roasted Edamame - Wasabi"/>
    <s v="Food"/>
    <x v="1"/>
    <b v="1"/>
    <n v="2.5"/>
    <n v="1.6666666666666667"/>
    <s v="Seapoint Farms Dry Roasted Edamame "/>
    <s v=" Wasabi"/>
    <m/>
    <x v="3"/>
    <s v=" June 28"/>
    <n v="2022"/>
  </r>
  <r>
    <s v="Processed"/>
    <s v="VJ300320692"/>
    <s v="EB Public Library"/>
    <s v="EB Public Library x1380"/>
    <s v="CheezIt - Double Cheese"/>
    <s v="Food"/>
    <n v="15314693960"/>
    <s v="Tuesday, June 28, 2022"/>
    <s v="Credit"/>
    <n v="123"/>
    <n v="1.25"/>
    <n v="1"/>
    <n v="123"/>
    <n v="1.25"/>
    <n v="1"/>
    <n v="1.25"/>
    <n v="3.75"/>
    <x v="179"/>
    <s v="CheezIt - Double Cheese"/>
    <s v="Food"/>
    <x v="1"/>
    <b v="1"/>
    <n v="1.25"/>
    <n v="0.83333333333333337"/>
    <s v="CheezIt "/>
    <s v=" Double Cheese"/>
    <m/>
    <x v="3"/>
    <s v=" June 28"/>
    <n v="2022"/>
  </r>
  <r>
    <s v="Processed"/>
    <s v="VJ300320692"/>
    <s v="EB Public Library"/>
    <s v="EB Public Library x1380"/>
    <s v="Snyder's of Hanover Pretzel Pieces - Honey Mu"/>
    <s v="Food"/>
    <n v="15314697745"/>
    <s v="Tuesday, June 28, 2022"/>
    <s v="Credit"/>
    <n v="120"/>
    <n v="2"/>
    <n v="1"/>
    <n v="120"/>
    <n v="2"/>
    <n v="1"/>
    <n v="2"/>
    <n v="3.5"/>
    <x v="179"/>
    <s v="Snyder's of Hanover Pretzel Pieces - Honey Mu"/>
    <s v="Food"/>
    <x v="1"/>
    <b v="1"/>
    <n v="2"/>
    <n v="1.3333333333333333"/>
    <s v="Snyder's of Hanover Pretzel Pieces "/>
    <s v=" Honey Mu"/>
    <m/>
    <x v="3"/>
    <s v=" June 28"/>
    <n v="2022"/>
  </r>
  <r>
    <s v="Processed"/>
    <s v="VJ300320692"/>
    <s v="EB Public Library"/>
    <s v="EB Public Library x1380"/>
    <s v="Pop Corners - Kettle Corn"/>
    <s v="Food"/>
    <n v="15314697745"/>
    <s v="Tuesday, June 28, 2022"/>
    <s v="Credit"/>
    <n v="110"/>
    <n v="1.5"/>
    <n v="1"/>
    <n v="110"/>
    <n v="1.5"/>
    <n v="1"/>
    <n v="1.5"/>
    <n v="3.5"/>
    <x v="179"/>
    <s v="Pop Corners - Kettle Corn"/>
    <s v="Food"/>
    <x v="1"/>
    <b v="1"/>
    <n v="1.5"/>
    <n v="1"/>
    <s v="Pop Corners "/>
    <s v=" Kettle Corn"/>
    <m/>
    <x v="3"/>
    <s v=" June 28"/>
    <n v="2022"/>
  </r>
  <r>
    <s v="Processed"/>
    <s v="VJ300320692"/>
    <s v="EB Public Library"/>
    <s v="EB Public Library x1380"/>
    <s v="Starbucks Doubleshot Energy - Mocha"/>
    <s v="Non Carbonated"/>
    <n v="15314706483"/>
    <s v="Tuesday, June 28, 2022"/>
    <s v="Credit"/>
    <n v="146"/>
    <n v="3.5"/>
    <n v="1"/>
    <n v="146"/>
    <n v="3.5"/>
    <n v="1"/>
    <n v="3.5"/>
    <n v="3.5"/>
    <x v="179"/>
    <s v="Starbucks Doubleshot Energy - Mocha"/>
    <s v="Non Carbonated"/>
    <x v="2"/>
    <b v="1"/>
    <n v="3.5"/>
    <n v="2.3333333333333335"/>
    <s v="Starbucks Doubleshot Energy "/>
    <s v=" Mocha"/>
    <m/>
    <x v="3"/>
    <s v=" June 28"/>
    <n v="2022"/>
  </r>
  <r>
    <s v="Processed"/>
    <s v="VJ300320692"/>
    <s v="EB Public Library"/>
    <s v="EB Public Library x1380"/>
    <s v="Coca Cola - Zero Sugar"/>
    <s v="Carbonated"/>
    <n v="15314710534"/>
    <s v="Tuesday, June 28, 2022"/>
    <s v="Credit"/>
    <n v="142"/>
    <n v="1.5"/>
    <n v="1"/>
    <n v="142"/>
    <n v="1.5"/>
    <n v="1"/>
    <n v="1.5"/>
    <n v="1.5"/>
    <x v="179"/>
    <s v="Coca Cola - Zero Sugar"/>
    <s v="Carbonated"/>
    <x v="0"/>
    <b v="1"/>
    <n v="1.5"/>
    <n v="1"/>
    <s v="Coca Cola "/>
    <s v=" Zero Sugar"/>
    <m/>
    <x v="3"/>
    <s v=" June 28"/>
    <n v="2022"/>
  </r>
  <r>
    <s v="Processed"/>
    <s v="VJ300320609"/>
    <s v="GuttenPlans"/>
    <s v="GuttenPlans x1367"/>
    <s v="Monster Energy Original"/>
    <s v="Carbonated"/>
    <n v="15314778177"/>
    <s v="Tuesday, June 28, 2022"/>
    <s v="Cash"/>
    <n v="146"/>
    <n v="3"/>
    <n v="1"/>
    <n v="146"/>
    <n v="3"/>
    <n v="1"/>
    <n v="3"/>
    <n v="3"/>
    <x v="179"/>
    <s v="Monster Energy Original"/>
    <s v="Carbonated"/>
    <x v="0"/>
    <b v="1"/>
    <n v="3"/>
    <n v="2"/>
    <s v="Monster Energy Original"/>
    <m/>
    <m/>
    <x v="3"/>
    <s v=" June 28"/>
    <n v="2022"/>
  </r>
  <r>
    <s v="Processed"/>
    <s v="VJ300320611"/>
    <s v="Brunswick Sq Mall"/>
    <s v="BSQ Mall x1366 - ATT"/>
    <s v="S. Pellegrino Sparkling Mineral Water"/>
    <s v="Water"/>
    <n v="15314793215"/>
    <s v="Tuesday, June 28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3"/>
    <s v=" June 28"/>
    <n v="2022"/>
  </r>
  <r>
    <s v="Processed"/>
    <s v="VJ300320611"/>
    <s v="Brunswick Sq Mall"/>
    <s v="BSQ Mall x1366 - ATT"/>
    <s v="S. Pellegrino Sparkling Mineral Water"/>
    <s v="Water"/>
    <n v="15314793863"/>
    <s v="Tuesday, June 28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3"/>
    <s v=" June 28"/>
    <n v="2022"/>
  </r>
  <r>
    <s v="Processed"/>
    <s v="VJ300205292"/>
    <s v="Brunswick Sq Mall"/>
    <s v="BSQ Mall x1364 - Zales"/>
    <s v="Poland Springs Water"/>
    <s v="Water"/>
    <n v="15314881396"/>
    <s v="Tuesday, June 28, 2022"/>
    <s v="Credit"/>
    <n v="144"/>
    <n v="1.5"/>
    <n v="1"/>
    <n v="144"/>
    <n v="1.5"/>
    <n v="1"/>
    <n v="1.5"/>
    <n v="1.5"/>
    <x v="179"/>
    <s v="Poland Springs Water"/>
    <s v="Water"/>
    <x v="3"/>
    <b v="1"/>
    <n v="1.5"/>
    <n v="1"/>
    <s v="Poland Springs Water"/>
    <m/>
    <m/>
    <x v="3"/>
    <s v=" June 28"/>
    <n v="2022"/>
  </r>
  <r>
    <s v="Processed"/>
    <s v="VJ300320686"/>
    <s v="Earle Asphalt"/>
    <s v="Earle Asphalt x1371"/>
    <s v="CheezIt - Original"/>
    <s v="Food"/>
    <n v="15315037954"/>
    <s v="Tuesday, June 28, 2022"/>
    <s v="Cash"/>
    <n v="124"/>
    <n v="1.5"/>
    <n v="1"/>
    <n v="124"/>
    <n v="1.5"/>
    <n v="1"/>
    <n v="1.5"/>
    <n v="1.5"/>
    <x v="179"/>
    <s v="CheezIt - Original"/>
    <s v="Food"/>
    <x v="1"/>
    <b v="1"/>
    <n v="1.5"/>
    <n v="1"/>
    <s v="CheezIt "/>
    <s v=" Original"/>
    <m/>
    <x v="3"/>
    <s v=" June 28"/>
    <n v="2022"/>
  </r>
  <r>
    <s v="Processed"/>
    <s v="VJ300320609"/>
    <s v="GuttenPlans"/>
    <s v="GuttenPlans x1367"/>
    <s v="Monster Energy Original"/>
    <s v="Carbonated"/>
    <n v="15315263583"/>
    <s v="Tuesday, June 28, 2022"/>
    <s v="Cash"/>
    <n v="144"/>
    <n v="3"/>
    <n v="1"/>
    <n v="144"/>
    <n v="3"/>
    <n v="1"/>
    <n v="3"/>
    <n v="3"/>
    <x v="179"/>
    <s v="Monster Energy Original"/>
    <s v="Carbonated"/>
    <x v="0"/>
    <b v="1"/>
    <n v="3"/>
    <n v="2"/>
    <s v="Monster Energy Original"/>
    <m/>
    <m/>
    <x v="3"/>
    <s v=" June 28"/>
    <n v="2022"/>
  </r>
  <r>
    <s v="Processed"/>
    <s v="VJ300320692"/>
    <s v="EB Public Library"/>
    <s v="EB Public Library x1380"/>
    <s v="Coca Cola - Zero Sugar"/>
    <s v="Carbonated"/>
    <n v="15315301694"/>
    <s v="Tuesday, June 28, 2022"/>
    <s v="Credit"/>
    <n v="142"/>
    <n v="1.5"/>
    <n v="1"/>
    <n v="142"/>
    <n v="1.5"/>
    <n v="1"/>
    <n v="1.5"/>
    <n v="1.5"/>
    <x v="179"/>
    <s v="Coca Cola - Zero Sugar"/>
    <s v="Carbonated"/>
    <x v="0"/>
    <b v="1"/>
    <n v="1.5"/>
    <n v="1"/>
    <s v="Coca Cola "/>
    <s v=" Zero Sugar"/>
    <m/>
    <x v="3"/>
    <s v=" June 28"/>
    <n v="2022"/>
  </r>
  <r>
    <s v="Processed"/>
    <s v="VJ300320692"/>
    <s v="EB Public Library"/>
    <s v="EB Public Library x1380"/>
    <s v="Coca Cola - Zero Sugar"/>
    <s v="Carbonated"/>
    <n v="15315304214"/>
    <s v="Tuesday, June 28, 2022"/>
    <s v="Credit"/>
    <n v="142"/>
    <n v="1.5"/>
    <n v="1"/>
    <n v="142"/>
    <n v="1.5"/>
    <n v="1"/>
    <n v="1.5"/>
    <n v="1.5"/>
    <x v="179"/>
    <s v="Coca Cola - Zero Sugar"/>
    <s v="Carbonated"/>
    <x v="0"/>
    <b v="1"/>
    <n v="1.5"/>
    <n v="1"/>
    <s v="Coca Cola "/>
    <s v=" Zero Sugar"/>
    <m/>
    <x v="3"/>
    <s v=" June 28"/>
    <n v="2022"/>
  </r>
  <r>
    <s v="Processed"/>
    <s v="VJ300205292"/>
    <s v="Brunswick Sq Mall"/>
    <s v="BSQ Mall x1364 - Zales"/>
    <s v="Canada Dry - Ginger Ale &amp; Lemonde"/>
    <m/>
    <n v="15315310525"/>
    <s v="Tuesday, June 28, 2022"/>
    <s v="Credit"/>
    <n v="141"/>
    <n v="1.5"/>
    <n v="1"/>
    <n v="141"/>
    <n v="1.5"/>
    <n v="1"/>
    <n v="1.5"/>
    <n v="1.5"/>
    <x v="179"/>
    <s v="Canada Dry - Ginger Ale &amp; Lemonde"/>
    <s v="Cell is Blank - Dis-regard"/>
    <x v="0"/>
    <b v="1"/>
    <n v="1.5"/>
    <n v="1"/>
    <s v="Canada Dry "/>
    <s v=" Ginger Ale &amp; Lemonde"/>
    <m/>
    <x v="3"/>
    <s v=" June 28"/>
    <n v="2022"/>
  </r>
  <r>
    <s v="Processed"/>
    <s v="VJ300320609"/>
    <s v="GuttenPlans"/>
    <s v="GuttenPlans x1367"/>
    <s v="Sunkist Soda - Orange"/>
    <s v="Carbonated"/>
    <n v="15315311678"/>
    <s v="Tuesday, June 28, 2022"/>
    <s v="Cash"/>
    <n v="140"/>
    <n v="1.5"/>
    <n v="1"/>
    <n v="140"/>
    <n v="1.5"/>
    <n v="1"/>
    <n v="1.5"/>
    <n v="1.5"/>
    <x v="179"/>
    <s v="Sunkist Soda - Orange"/>
    <s v="Carbonated"/>
    <x v="0"/>
    <b v="1"/>
    <n v="1.5"/>
    <n v="1"/>
    <s v="Sunkist Soda "/>
    <s v=" Orange"/>
    <m/>
    <x v="3"/>
    <s v=" June 28"/>
    <n v="2022"/>
  </r>
  <r>
    <s v="Processed"/>
    <s v="VJ300320692"/>
    <s v="EB Public Library"/>
    <s v="EB Public Library x1380"/>
    <s v="CheezIt - Original"/>
    <s v="Food"/>
    <n v="15315408189"/>
    <s v="Tuesday, June 28, 2022"/>
    <s v="Cash"/>
    <n v="124"/>
    <n v="1.25"/>
    <n v="1"/>
    <n v="124"/>
    <n v="1.25"/>
    <n v="1"/>
    <n v="1.25"/>
    <n v="1.25"/>
    <x v="179"/>
    <s v="CheezIt - Original"/>
    <s v="Food"/>
    <x v="1"/>
    <b v="1"/>
    <n v="1.25"/>
    <n v="0.83333333333333337"/>
    <s v="CheezIt "/>
    <s v=" Original"/>
    <m/>
    <x v="3"/>
    <s v=" June 28"/>
    <n v="2022"/>
  </r>
  <r>
    <s v="Processed"/>
    <s v="VJ300320692"/>
    <s v="EB Public Library"/>
    <s v="EB Public Library x1380"/>
    <s v="Snyder's of Hanover Pretzel Pieces - Honey Mu"/>
    <s v="Food"/>
    <n v="15315429716"/>
    <s v="Tuesday, June 28, 2022"/>
    <s v="Credit"/>
    <n v="120"/>
    <n v="2"/>
    <n v="1"/>
    <n v="120"/>
    <n v="2"/>
    <n v="1"/>
    <n v="2"/>
    <n v="2"/>
    <x v="179"/>
    <s v="Snyder's of Hanover Pretzel Pieces - Honey Mu"/>
    <s v="Food"/>
    <x v="1"/>
    <b v="1"/>
    <n v="2"/>
    <n v="1.3333333333333333"/>
    <s v="Snyder's of Hanover Pretzel Pieces "/>
    <s v=" Honey Mu"/>
    <m/>
    <x v="3"/>
    <s v=" June 28"/>
    <n v="2022"/>
  </r>
  <r>
    <s v="Processed"/>
    <s v="VJ300320609"/>
    <s v="GuttenPlans"/>
    <s v="GuttenPlans x1367"/>
    <s v="Coca Cola - Regular"/>
    <s v="Carbonated"/>
    <n v="15315755662"/>
    <s v="Tuesday, June 28, 2022"/>
    <s v="Cash"/>
    <n v="141"/>
    <n v="1.5"/>
    <n v="1"/>
    <n v="141"/>
    <n v="1.5"/>
    <n v="1"/>
    <n v="1.5"/>
    <n v="1.5"/>
    <x v="179"/>
    <s v="Coca Cola - Regular"/>
    <s v="Carbonated"/>
    <x v="0"/>
    <b v="1"/>
    <n v="1.5"/>
    <n v="1"/>
    <s v="Coca Cola "/>
    <s v=" Regular"/>
    <m/>
    <x v="3"/>
    <s v=" June 28"/>
    <n v="2022"/>
  </r>
  <r>
    <s v="Processed"/>
    <s v="VJ300320609"/>
    <s v="GuttenPlans"/>
    <s v="GuttenPlans x1367"/>
    <s v="Funyuns - Flaming Hot"/>
    <s v="Food"/>
    <n v="15315788199"/>
    <s v="Tuesday, June 28, 2022"/>
    <s v="Cash"/>
    <n v="121"/>
    <n v="1.5"/>
    <n v="1"/>
    <n v="121"/>
    <n v="1.5"/>
    <n v="1"/>
    <n v="1.5"/>
    <n v="1.5"/>
    <x v="179"/>
    <s v="Funyuns - Flaming Hot"/>
    <s v="Food"/>
    <x v="1"/>
    <b v="1"/>
    <n v="1.5"/>
    <n v="1"/>
    <s v="Funyuns "/>
    <s v=" Flaming Hot"/>
    <m/>
    <x v="3"/>
    <s v=" June 28"/>
    <n v="2022"/>
  </r>
  <r>
    <s v="Processed"/>
    <s v="VJ300320609"/>
    <s v="GuttenPlans"/>
    <s v="GuttenPlans x1367"/>
    <s v="Coca Cola - Regular"/>
    <s v="Carbonated"/>
    <n v="15315789047"/>
    <s v="Tuesday, June 28, 2022"/>
    <s v="Cash"/>
    <n v="141"/>
    <n v="1.5"/>
    <n v="1"/>
    <n v="141"/>
    <n v="1.5"/>
    <n v="1"/>
    <n v="1.5"/>
    <n v="1.5"/>
    <x v="179"/>
    <s v="Coca Cola - Regular"/>
    <s v="Carbonated"/>
    <x v="0"/>
    <b v="1"/>
    <n v="1.5"/>
    <n v="1"/>
    <s v="Coca Cola "/>
    <s v=" Regular"/>
    <m/>
    <x v="3"/>
    <s v=" June 28"/>
    <n v="2022"/>
  </r>
  <r>
    <s v="Processed"/>
    <s v="VJ300320609"/>
    <s v="GuttenPlans"/>
    <s v="GuttenPlans x1367"/>
    <s v="Funyuns - Flaming Hot"/>
    <s v="Food"/>
    <n v="15315790374"/>
    <s v="Tuesday, June 28, 2022"/>
    <s v="Cash"/>
    <n v="121"/>
    <n v="1.5"/>
    <n v="1"/>
    <n v="121"/>
    <n v="1.5"/>
    <n v="1"/>
    <n v="1.5"/>
    <n v="1.5"/>
    <x v="179"/>
    <s v="Funyuns - Flaming Hot"/>
    <s v="Food"/>
    <x v="1"/>
    <b v="1"/>
    <n v="1.5"/>
    <n v="1"/>
    <s v="Funyuns "/>
    <s v=" Flaming Hot"/>
    <m/>
    <x v="3"/>
    <s v=" June 28"/>
    <n v="2022"/>
  </r>
  <r>
    <s v="Processed"/>
    <s v="VJ300320609"/>
    <s v="GuttenPlans"/>
    <s v="GuttenPlans x1367"/>
    <s v="Doritos Spicy Nacho"/>
    <m/>
    <n v="15316214816"/>
    <s v="Wednesday, June 29, 2022"/>
    <s v="Cash"/>
    <n v="125"/>
    <n v="1.5"/>
    <n v="1"/>
    <n v="125"/>
    <n v="1.5"/>
    <n v="1"/>
    <n v="1.5"/>
    <n v="1.5"/>
    <x v="179"/>
    <s v="Doritos Spicy Nacho"/>
    <s v="Cell is Blank - Dis-regard"/>
    <x v="1"/>
    <b v="1"/>
    <n v="1.5"/>
    <n v="1"/>
    <s v="Doritos Spicy Nacho"/>
    <m/>
    <m/>
    <x v="4"/>
    <s v=" June 29"/>
    <n v="2022"/>
  </r>
  <r>
    <s v="Processed"/>
    <s v="VJ300320609"/>
    <s v="GuttenPlans"/>
    <s v="GuttenPlans x1367"/>
    <s v="Doritos Spicy Nacho"/>
    <m/>
    <n v="15316225613"/>
    <s v="Wednesday, June 29, 2022"/>
    <s v="Cash"/>
    <n v="125"/>
    <n v="1.5"/>
    <n v="1"/>
    <n v="125"/>
    <n v="1.5"/>
    <n v="1"/>
    <n v="1.5"/>
    <n v="1.5"/>
    <x v="179"/>
    <s v="Doritos Spicy Nacho"/>
    <s v="Cell is Blank - Dis-regard"/>
    <x v="1"/>
    <b v="1"/>
    <n v="1.5"/>
    <n v="1"/>
    <s v="Doritos Spicy Nacho"/>
    <m/>
    <m/>
    <x v="4"/>
    <s v=" June 29"/>
    <n v="2022"/>
  </r>
  <r>
    <s v="Processed"/>
    <s v="VJ300320609"/>
    <s v="GuttenPlans"/>
    <s v="GuttenPlans x1367"/>
    <s v="Cheetos Flaming Hot Limon Crunchy"/>
    <s v="Food"/>
    <n v="15316229423"/>
    <s v="Wednesday, June 29, 2022"/>
    <s v="Cash"/>
    <n v="112"/>
    <n v="2"/>
    <n v="1"/>
    <n v="112"/>
    <n v="2"/>
    <n v="1"/>
    <n v="2"/>
    <n v="2"/>
    <x v="179"/>
    <s v="Cheetos Flaming Hot Limon Crunchy"/>
    <s v="Food"/>
    <x v="1"/>
    <b v="1"/>
    <n v="2"/>
    <n v="1.3333333333333333"/>
    <s v="Cheetos Flaming Hot Limon Crunchy"/>
    <m/>
    <m/>
    <x v="4"/>
    <s v=" June 29"/>
    <n v="2022"/>
  </r>
  <r>
    <s v="Processed"/>
    <s v="VJ300320609"/>
    <s v="GuttenPlans"/>
    <s v="GuttenPlans x1367"/>
    <s v="Monster Energy Original"/>
    <s v="Carbonated"/>
    <n v="15316229952"/>
    <s v="Wednesday, June 29, 2022"/>
    <s v="Cash"/>
    <n v="144"/>
    <n v="3"/>
    <n v="1"/>
    <n v="144"/>
    <n v="3"/>
    <n v="1"/>
    <n v="3"/>
    <n v="3"/>
    <x v="179"/>
    <s v="Monster Energy Original"/>
    <s v="Carbonated"/>
    <x v="0"/>
    <b v="1"/>
    <n v="3"/>
    <n v="2"/>
    <s v="Monster Energy Original"/>
    <m/>
    <m/>
    <x v="4"/>
    <s v=" June 29"/>
    <n v="2022"/>
  </r>
  <r>
    <s v="Processed"/>
    <s v="VJ300320609"/>
    <s v="GuttenPlans"/>
    <s v="GuttenPlans x1367"/>
    <s v="Red Bull - Original"/>
    <s v="Carbonated"/>
    <n v="15316519842"/>
    <s v="Wednesday, June 29, 2022"/>
    <s v="Credit"/>
    <n v="148"/>
    <n v="3.5"/>
    <n v="1"/>
    <n v="148"/>
    <n v="3.5"/>
    <n v="1"/>
    <n v="3.5"/>
    <n v="3.5"/>
    <x v="180"/>
    <s v="Red Bull - Original"/>
    <s v="Carbonated"/>
    <x v="0"/>
    <b v="1"/>
    <n v="3.5"/>
    <n v="2.3333333333333335"/>
    <s v="Red Bull "/>
    <s v=" Original"/>
    <m/>
    <x v="4"/>
    <s v=" June 29"/>
    <n v="2022"/>
  </r>
  <r>
    <s v="Processed"/>
    <s v="VJ300320609"/>
    <s v="GuttenPlans"/>
    <s v="GuttenPlans x1367"/>
    <s v="Snapple Tea - Peach"/>
    <s v="Non Carbonated"/>
    <n v="15316733733"/>
    <s v="Wednesday, June 29, 2022"/>
    <s v="Credit"/>
    <n v="145"/>
    <n v="2.5"/>
    <n v="1"/>
    <n v="145"/>
    <n v="2.5"/>
    <n v="1"/>
    <n v="2.5"/>
    <n v="5.5"/>
    <x v="180"/>
    <s v="Snapple Tea - Peach"/>
    <s v="Non Carbonated"/>
    <x v="2"/>
    <b v="1"/>
    <n v="2.5"/>
    <n v="1.6666666666666667"/>
    <s v="Snapple Tea "/>
    <s v=" Peach"/>
    <m/>
    <x v="4"/>
    <s v=" June 29"/>
    <n v="2022"/>
  </r>
  <r>
    <s v="Processed"/>
    <s v="VJ300320609"/>
    <s v="GuttenPlans"/>
    <s v="GuttenPlans x1367"/>
    <s v="Nature's Bakery Fig Bar - Blueberry"/>
    <s v="Food"/>
    <n v="15316733733"/>
    <s v="Wednesday, June 29, 2022"/>
    <s v="Credit"/>
    <n v="132"/>
    <n v="1.5"/>
    <n v="2"/>
    <n v="132"/>
    <n v="1.5"/>
    <n v="2"/>
    <n v="3"/>
    <n v="5.5"/>
    <x v="180"/>
    <s v="Nature's Bakery Fig Bar - Blueberry"/>
    <s v="Food"/>
    <x v="1"/>
    <b v="1"/>
    <n v="1.5"/>
    <n v="1"/>
    <s v="Nature's Bakery Fig Bar "/>
    <s v=" Blueberry"/>
    <m/>
    <x v="4"/>
    <s v=" June 29"/>
    <n v="2022"/>
  </r>
  <r>
    <s v="Processed"/>
    <s v="VJ300320692"/>
    <s v="EB Public Library"/>
    <s v="EB Public Library x1380"/>
    <s v="Iberia Coconut Water"/>
    <s v="Non Carbonated"/>
    <n v="15317437313"/>
    <s v="Wednesday, June 29, 2022"/>
    <s v="Cash"/>
    <n v="140"/>
    <n v="2"/>
    <n v="1"/>
    <n v="140"/>
    <n v="2"/>
    <n v="1"/>
    <n v="2"/>
    <n v="2"/>
    <x v="180"/>
    <s v="Iberia Coconut Water"/>
    <s v="Non Carbonated"/>
    <x v="2"/>
    <b v="1"/>
    <n v="2"/>
    <n v="1.3333333333333333"/>
    <s v="Iberia Coconut Water"/>
    <m/>
    <m/>
    <x v="4"/>
    <s v=" June 29"/>
    <n v="2022"/>
  </r>
  <r>
    <s v="Processed"/>
    <s v="VJ300320692"/>
    <s v="EB Public Library"/>
    <s v="EB Public Library x1380"/>
    <s v="Starbucks Doubleshot Energy - Mocha"/>
    <s v="Non Carbonated"/>
    <n v="15317512287"/>
    <s v="Wednesday, June 29, 2022"/>
    <s v="Credit"/>
    <n v="146"/>
    <n v="3.5"/>
    <n v="1"/>
    <n v="146"/>
    <n v="3.5"/>
    <n v="1"/>
    <n v="3.5"/>
    <n v="3.5"/>
    <x v="180"/>
    <s v="Starbucks Doubleshot Energy - Mocha"/>
    <s v="Non Carbonated"/>
    <x v="2"/>
    <b v="1"/>
    <n v="3.5"/>
    <n v="2.3333333333333335"/>
    <s v="Starbucks Doubleshot Energy "/>
    <s v=" Mocha"/>
    <m/>
    <x v="4"/>
    <s v=" June 29"/>
    <n v="2022"/>
  </r>
  <r>
    <s v="Processed"/>
    <s v="VJ300320692"/>
    <s v="EB Public Library"/>
    <s v="EB Public Library x1380"/>
    <s v="Lenny &amp; Larrys - Chocolate Chip"/>
    <s v="Food"/>
    <n v="15317528403"/>
    <s v="Wednesday, June 29, 2022"/>
    <s v="Cash"/>
    <n v="158"/>
    <n v="2"/>
    <n v="1"/>
    <n v="158"/>
    <n v="2"/>
    <n v="1"/>
    <n v="2"/>
    <n v="2"/>
    <x v="180"/>
    <s v="Lenny &amp; Larrys - Chocolate Chip"/>
    <s v="Food"/>
    <x v="1"/>
    <b v="1"/>
    <n v="2"/>
    <n v="1.3333333333333333"/>
    <s v="Lenny &amp; Larrys "/>
    <s v=" Chocolate Chip"/>
    <m/>
    <x v="4"/>
    <s v=" June 29"/>
    <n v="2022"/>
  </r>
  <r>
    <s v="Processed"/>
    <s v="VJ300320686"/>
    <s v="Earle Asphalt"/>
    <s v="Earle Asphalt x1371"/>
    <s v="CheezIt - Original"/>
    <s v="Food"/>
    <n v="15317538143"/>
    <s v="Wednesday, June 29, 2022"/>
    <s v="Cash"/>
    <n v="124"/>
    <n v="1.5"/>
    <n v="1"/>
    <n v="124"/>
    <n v="1.5"/>
    <n v="1"/>
    <n v="1.5"/>
    <n v="1.5"/>
    <x v="180"/>
    <s v="CheezIt - Original"/>
    <s v="Food"/>
    <x v="1"/>
    <b v="1"/>
    <n v="1.5"/>
    <n v="1"/>
    <s v="CheezIt "/>
    <s v=" Original"/>
    <m/>
    <x v="4"/>
    <s v=" June 29"/>
    <n v="2022"/>
  </r>
  <r>
    <s v="Processed"/>
    <s v="VJ300320609"/>
    <s v="GuttenPlans"/>
    <s v="GuttenPlans x1367"/>
    <s v="Coca Cola - Regular"/>
    <s v="Carbonated"/>
    <n v="15317619070"/>
    <s v="Wednesday, June 29, 2022"/>
    <s v="Cash"/>
    <n v="141"/>
    <n v="1.5"/>
    <n v="1"/>
    <n v="141"/>
    <n v="1.5"/>
    <n v="1"/>
    <n v="1.5"/>
    <n v="1.5"/>
    <x v="180"/>
    <s v="Coca Cola - Regular"/>
    <s v="Carbonated"/>
    <x v="0"/>
    <b v="1"/>
    <n v="1.5"/>
    <n v="1"/>
    <s v="Coca Cola "/>
    <s v=" Regular"/>
    <m/>
    <x v="4"/>
    <s v=" June 29"/>
    <n v="2022"/>
  </r>
  <r>
    <s v="Processed"/>
    <s v="VJ300320692"/>
    <s v="EB Public Library"/>
    <s v="EB Public Library x1380"/>
    <s v="CheezIt - Double Cheese"/>
    <s v="Food"/>
    <n v="15317933685"/>
    <s v="Wednesday, June 29, 2022"/>
    <s v="Cash"/>
    <n v="123"/>
    <n v="1.25"/>
    <n v="1"/>
    <n v="123"/>
    <n v="1.25"/>
    <n v="1"/>
    <n v="1.25"/>
    <n v="1.25"/>
    <x v="180"/>
    <s v="CheezIt - Double Cheese"/>
    <s v="Food"/>
    <x v="1"/>
    <b v="1"/>
    <n v="1.25"/>
    <n v="0.83333333333333337"/>
    <s v="CheezIt "/>
    <s v=" Double Cheese"/>
    <m/>
    <x v="4"/>
    <s v=" June 29"/>
    <n v="2022"/>
  </r>
  <r>
    <s v="Processed"/>
    <s v="VJ300320609"/>
    <s v="GuttenPlans"/>
    <s v="GuttenPlans x1367"/>
    <s v="Red Bull - Original"/>
    <s v="Carbonated"/>
    <n v="15317979929"/>
    <s v="Wednesday, June 29, 2022"/>
    <s v="Credit"/>
    <n v="148"/>
    <n v="3.5"/>
    <n v="1"/>
    <n v="148"/>
    <n v="3.5"/>
    <n v="1"/>
    <n v="3.5"/>
    <n v="3.5"/>
    <x v="180"/>
    <s v="Red Bull - Original"/>
    <s v="Carbonated"/>
    <x v="0"/>
    <b v="1"/>
    <n v="3.5"/>
    <n v="2.3333333333333335"/>
    <s v="Red Bull "/>
    <s v=" Original"/>
    <m/>
    <x v="4"/>
    <s v=" June 29"/>
    <n v="2022"/>
  </r>
  <r>
    <s v="Processed"/>
    <s v="VJ300320686"/>
    <s v="Earle Asphalt"/>
    <s v="Earle Asphalt x1371"/>
    <s v="Pop Corners - Spicy Queso"/>
    <s v="Food"/>
    <n v="15318154641"/>
    <s v="Wednesday, June 29, 2022"/>
    <s v="Cash"/>
    <n v="111"/>
    <n v="1.5"/>
    <n v="1"/>
    <n v="111"/>
    <n v="1.5"/>
    <n v="1"/>
    <n v="1.5"/>
    <n v="1.5"/>
    <x v="180"/>
    <s v="Pop Corners - Spicy Queso"/>
    <s v="Food"/>
    <x v="1"/>
    <b v="1"/>
    <n v="1.5"/>
    <n v="1"/>
    <s v="Pop Corners "/>
    <s v=" Spicy Queso"/>
    <m/>
    <x v="4"/>
    <s v=" June 29"/>
    <n v="2022"/>
  </r>
  <r>
    <s v="Processed"/>
    <s v="VJ300320692"/>
    <s v="EB Public Library"/>
    <s v="EB Public Library x1380"/>
    <s v="BodyArmor LYTE - Strawberry Lemonade"/>
    <s v="Water"/>
    <n v="15318209318"/>
    <s v="Wednesday, June 29, 2022"/>
    <s v="Credit"/>
    <n v="147"/>
    <n v="2.75"/>
    <n v="1"/>
    <n v="147"/>
    <n v="2.75"/>
    <n v="1"/>
    <n v="2.75"/>
    <n v="2.75"/>
    <x v="180"/>
    <s v="BodyArmor LYTE - Strawberry Lemonade"/>
    <s v="Water"/>
    <x v="3"/>
    <b v="1"/>
    <n v="2.75"/>
    <n v="1.8333333333333333"/>
    <s v="BodyArmor LYTE "/>
    <s v=" Strawberry Lemonade"/>
    <m/>
    <x v="4"/>
    <s v=" June 29"/>
    <n v="2022"/>
  </r>
  <r>
    <s v="Processed"/>
    <s v="VJ300320692"/>
    <s v="EB Public Library"/>
    <s v="EB Public Library x1380"/>
    <s v="Pringles - Sour Cream &amp; Onion"/>
    <s v="Food"/>
    <n v="15318219620"/>
    <s v="Wednesday, June 29, 2022"/>
    <s v="Credit"/>
    <n v="165"/>
    <n v="4"/>
    <n v="1"/>
    <n v="165"/>
    <n v="4"/>
    <n v="1"/>
    <n v="4"/>
    <n v="4"/>
    <x v="180"/>
    <s v="Pringles - Sour Cream &amp; Onion"/>
    <s v="Food"/>
    <x v="1"/>
    <b v="1"/>
    <n v="4"/>
    <n v="2.6666666666666665"/>
    <s v="Pringles "/>
    <s v=" Sour Cream &amp; Onion"/>
    <m/>
    <x v="4"/>
    <s v=" June 29"/>
    <n v="2022"/>
  </r>
  <r>
    <s v="Processed"/>
    <s v="VJ300320692"/>
    <s v="EB Public Library"/>
    <s v="EB Public Library x1380"/>
    <s v="Takis - Hot Chilli Pepper &amp; Lime"/>
    <s v="Food"/>
    <n v="15318238604"/>
    <s v="Wednesday, June 29, 2022"/>
    <s v="Cash"/>
    <n v="121"/>
    <n v="1.5"/>
    <n v="1"/>
    <n v="121"/>
    <n v="1.5"/>
    <n v="1"/>
    <n v="1.5"/>
    <n v="1.5"/>
    <x v="180"/>
    <s v="Takis - Hot Chilli Pepper &amp; Lime"/>
    <s v="Food"/>
    <x v="1"/>
    <b v="1"/>
    <n v="1.5"/>
    <n v="1"/>
    <s v="Takis "/>
    <s v=" Hot Chilli Pepper &amp; Lime"/>
    <m/>
    <x v="4"/>
    <s v=" June 29"/>
    <n v="2022"/>
  </r>
  <r>
    <s v="Processed"/>
    <s v="VJ300320692"/>
    <s v="EB Public Library"/>
    <s v="EB Public Library x1380"/>
    <s v="Takis - Hot Chilli Pepper &amp; Lime"/>
    <s v="Food"/>
    <n v="15318243115"/>
    <s v="Wednesday, June 29, 2022"/>
    <s v="Cash"/>
    <n v="121"/>
    <n v="1.5"/>
    <n v="1"/>
    <n v="121"/>
    <n v="1.5"/>
    <n v="1"/>
    <n v="1.5"/>
    <n v="1.5"/>
    <x v="180"/>
    <s v="Takis - Hot Chilli Pepper &amp; Lime"/>
    <s v="Food"/>
    <x v="1"/>
    <b v="1"/>
    <n v="1.5"/>
    <n v="1"/>
    <s v="Takis "/>
    <s v=" Hot Chilli Pepper &amp; Lime"/>
    <m/>
    <x v="4"/>
    <s v=" June 29"/>
    <n v="2022"/>
  </r>
  <r>
    <s v="Processed"/>
    <s v="VJ300320692"/>
    <s v="EB Public Library"/>
    <s v="EB Public Library x1380"/>
    <s v="Belvita Snack Packs - Blueberry"/>
    <s v="Food"/>
    <n v="15318535320"/>
    <s v="Wednesday, June 29, 2022"/>
    <s v="Cash"/>
    <n v="125"/>
    <n v="1.25"/>
    <n v="1"/>
    <n v="125"/>
    <n v="1.25"/>
    <n v="1"/>
    <n v="1.25"/>
    <n v="1.25"/>
    <x v="180"/>
    <s v="Belvita Snack Packs - Blueberry"/>
    <s v="Food"/>
    <x v="1"/>
    <b v="1"/>
    <n v="1.25"/>
    <n v="0.83333333333333337"/>
    <s v="Belvita Snack Packs "/>
    <s v=" Blueberry"/>
    <m/>
    <x v="4"/>
    <s v=" June 29"/>
    <n v="2022"/>
  </r>
  <r>
    <s v="Processed"/>
    <s v="VJ300320686"/>
    <s v="Earle Asphalt"/>
    <s v="Earle Asphalt x1371"/>
    <s v="Keto Bar - Creamy Peanut Butter Chocolate"/>
    <s v="Food"/>
    <n v="15318786367"/>
    <s v="Wednesday, June 29, 2022"/>
    <s v="Credit"/>
    <n v="138"/>
    <n v="2"/>
    <n v="1"/>
    <n v="138"/>
    <n v="2"/>
    <n v="1"/>
    <n v="2"/>
    <n v="2"/>
    <x v="180"/>
    <s v="Keto Bar - Creamy Peanut Butter Chocolate"/>
    <s v="Food"/>
    <x v="1"/>
    <b v="1"/>
    <n v="2"/>
    <n v="1.3333333333333333"/>
    <s v="Keto Bar "/>
    <s v=" Creamy Peanut Butter Chocolate"/>
    <m/>
    <x v="4"/>
    <s v=" June 29"/>
    <n v="2022"/>
  </r>
  <r>
    <s v="Processed"/>
    <s v="VJ300205292"/>
    <s v="Brunswick Sq Mall"/>
    <s v="BSQ Mall x1364 - Zales"/>
    <s v="Pop Corners - Sea Salt"/>
    <s v="Food"/>
    <n v="15318904884"/>
    <s v="Wednesday, June 29, 2022"/>
    <s v="Cash"/>
    <n v="110"/>
    <n v="1.5"/>
    <n v="1"/>
    <n v="110"/>
    <n v="1.5"/>
    <n v="1"/>
    <n v="1.5"/>
    <n v="1.5"/>
    <x v="180"/>
    <s v="Pop Corners - Sea Salt"/>
    <s v="Food"/>
    <x v="1"/>
    <b v="1"/>
    <n v="1.5"/>
    <n v="1"/>
    <s v="Pop Corners "/>
    <s v=" Sea Salt"/>
    <m/>
    <x v="4"/>
    <s v=" June 29"/>
    <n v="2022"/>
  </r>
  <r>
    <s v="Processed"/>
    <s v="VJ300205292"/>
    <s v="Brunswick Sq Mall"/>
    <s v="BSQ Mall x1364 - Zales"/>
    <s v="Iberia Coconut Water"/>
    <s v="Non Carbonated"/>
    <n v="15318916345"/>
    <s v="Wednesday, June 29, 2022"/>
    <s v="Cash"/>
    <n v="142"/>
    <n v="2"/>
    <n v="1"/>
    <n v="142"/>
    <n v="2"/>
    <n v="1"/>
    <n v="2"/>
    <n v="2"/>
    <x v="180"/>
    <s v="Iberia Coconut Water"/>
    <s v="Non Carbonated"/>
    <x v="2"/>
    <b v="1"/>
    <n v="2"/>
    <n v="1.3333333333333333"/>
    <s v="Iberia Coconut Water"/>
    <m/>
    <m/>
    <x v="4"/>
    <s v=" June 29"/>
    <n v="2022"/>
  </r>
  <r>
    <s v="Processed"/>
    <s v="VJ300320611"/>
    <s v="Brunswick Sq Mall"/>
    <s v="BSQ Mall x1366 - ATT"/>
    <s v="Popchips Potato - Barbeque"/>
    <s v="Food"/>
    <n v="15319052463"/>
    <s v="Wednesday, June 29, 2022"/>
    <s v="Cash"/>
    <n v="114"/>
    <n v="1.5"/>
    <n v="1"/>
    <n v="114"/>
    <n v="1.5"/>
    <n v="1"/>
    <n v="1.5"/>
    <n v="1.5"/>
    <x v="177"/>
    <s v="Popchips Potato - Barbeque"/>
    <s v="Food"/>
    <x v="1"/>
    <b v="1"/>
    <n v="1.5"/>
    <n v="1"/>
    <s v="Popchips Potato "/>
    <s v=" Barbeque"/>
    <m/>
    <x v="4"/>
    <s v=" June 29"/>
    <n v="2022"/>
  </r>
  <r>
    <s v="Processed"/>
    <s v="VJ300320611"/>
    <s v="Brunswick Sq Mall"/>
    <s v="BSQ Mall x1366 - ATT"/>
    <s v="CheezIt - Original"/>
    <s v="Food"/>
    <n v="15319057264"/>
    <s v="Wednesday, June 29, 2022"/>
    <s v="Cash"/>
    <n v="121"/>
    <n v="1.5"/>
    <n v="1"/>
    <n v="121"/>
    <n v="1.5"/>
    <n v="1"/>
    <n v="1.5"/>
    <n v="1.5"/>
    <x v="177"/>
    <s v="CheezIt - Original"/>
    <s v="Food"/>
    <x v="1"/>
    <b v="1"/>
    <n v="1.5"/>
    <n v="1"/>
    <s v="CheezIt "/>
    <s v=" Original"/>
    <m/>
    <x v="4"/>
    <s v=" June 29"/>
    <n v="2022"/>
  </r>
  <r>
    <s v="Processed"/>
    <s v="VJ300320692"/>
    <s v="EB Public Library"/>
    <s v="EB Public Library x1380"/>
    <s v="Poland Springs Water"/>
    <s v="Water"/>
    <n v="15319144526"/>
    <s v="Wednesday, June 29, 2022"/>
    <s v="Cash"/>
    <n v="144"/>
    <n v="1.5"/>
    <n v="1"/>
    <n v="144"/>
    <n v="1.5"/>
    <n v="1"/>
    <n v="1.5"/>
    <n v="1.5"/>
    <x v="180"/>
    <s v="Poland Springs Water"/>
    <s v="Water"/>
    <x v="3"/>
    <b v="1"/>
    <n v="1.5"/>
    <n v="1"/>
    <s v="Poland Springs Water"/>
    <m/>
    <m/>
    <x v="4"/>
    <s v=" June 29"/>
    <n v="2022"/>
  </r>
  <r>
    <s v="Processed"/>
    <s v="VJ300320692"/>
    <s v="EB Public Library"/>
    <s v="EB Public Library x1380"/>
    <s v="Goldfish Baked - Cheddar"/>
    <s v="Food"/>
    <n v="15319147305"/>
    <s v="Wednesday, June 29, 2022"/>
    <s v="Cash"/>
    <n v="122"/>
    <n v="1.25"/>
    <n v="1"/>
    <n v="122"/>
    <n v="1.25"/>
    <n v="1"/>
    <n v="1.25"/>
    <n v="1.25"/>
    <x v="180"/>
    <s v="Goldfish Baked - Cheddar"/>
    <s v="Food"/>
    <x v="1"/>
    <b v="1"/>
    <n v="1.25"/>
    <n v="0.83333333333333337"/>
    <s v="Goldfish Baked "/>
    <s v=" Cheddar"/>
    <m/>
    <x v="4"/>
    <s v=" June 29"/>
    <n v="2022"/>
  </r>
  <r>
    <s v="Processed"/>
    <s v="VJ300320611"/>
    <s v="Brunswick Sq Mall"/>
    <s v="BSQ Mall x1366 - ATT"/>
    <s v="Snapple Tea - Raspberry"/>
    <s v="Non Carbonated"/>
    <n v="15319167631"/>
    <s v="Wednesday, June 29, 2022"/>
    <s v="Cash"/>
    <n v="145"/>
    <n v="2.5"/>
    <n v="1"/>
    <n v="145"/>
    <n v="2.5"/>
    <n v="1"/>
    <n v="2.5"/>
    <n v="2.5"/>
    <x v="177"/>
    <s v="Snapple Tea - Raspberry"/>
    <s v="Non Carbonated"/>
    <x v="2"/>
    <b v="1"/>
    <n v="2.5"/>
    <n v="1.6666666666666667"/>
    <s v="Snapple Tea "/>
    <s v=" Raspberry"/>
    <m/>
    <x v="4"/>
    <s v=" June 29"/>
    <n v="2022"/>
  </r>
  <r>
    <s v="Processed"/>
    <s v="VJ300320692"/>
    <s v="EB Public Library"/>
    <s v="EB Public Library x1380"/>
    <s v="Coca Cola - Zero Sugar"/>
    <s v="Carbonated"/>
    <n v="15319235905"/>
    <s v="Wednesday, June 29, 2022"/>
    <s v="Cash"/>
    <n v="142"/>
    <n v="1.5"/>
    <n v="1"/>
    <n v="142"/>
    <n v="1.5"/>
    <n v="1"/>
    <n v="1.5"/>
    <n v="1.5"/>
    <x v="180"/>
    <s v="Coca Cola - Zero Sugar"/>
    <s v="Carbonated"/>
    <x v="0"/>
    <b v="1"/>
    <n v="1.5"/>
    <n v="1"/>
    <s v="Coca Cola "/>
    <s v=" Zero Sugar"/>
    <m/>
    <x v="4"/>
    <s v=" June 29"/>
    <n v="2022"/>
  </r>
  <r>
    <s v="Processed"/>
    <s v="VJ300320692"/>
    <s v="EB Public Library"/>
    <s v="EB Public Library x1380"/>
    <s v="Coca Cola - Zero Sugar"/>
    <s v="Carbonated"/>
    <n v="15319238756"/>
    <s v="Wednesday, June 29, 2022"/>
    <s v="Cash"/>
    <n v="142"/>
    <n v="1.5"/>
    <n v="1"/>
    <n v="142"/>
    <n v="1.5"/>
    <n v="1"/>
    <n v="1.5"/>
    <n v="1.5"/>
    <x v="180"/>
    <s v="Coca Cola - Zero Sugar"/>
    <s v="Carbonated"/>
    <x v="0"/>
    <b v="1"/>
    <n v="1.5"/>
    <n v="1"/>
    <s v="Coca Cola "/>
    <s v=" Zero Sugar"/>
    <m/>
    <x v="4"/>
    <s v=" June 29"/>
    <n v="2022"/>
  </r>
  <r>
    <s v="Processed"/>
    <s v="VJ300320692"/>
    <s v="EB Public Library"/>
    <s v="EB Public Library x1380"/>
    <s v="Poland Springs Water"/>
    <s v="Water"/>
    <n v="15319631732"/>
    <s v="Wednesday, June 29, 2022"/>
    <s v="Cash"/>
    <n v="144"/>
    <n v="1.5"/>
    <n v="1"/>
    <n v="144"/>
    <n v="1.5"/>
    <n v="1"/>
    <n v="1.5"/>
    <n v="1.5"/>
    <x v="180"/>
    <s v="Poland Springs Water"/>
    <s v="Water"/>
    <x v="3"/>
    <b v="1"/>
    <n v="1.5"/>
    <n v="1"/>
    <s v="Poland Springs Water"/>
    <m/>
    <m/>
    <x v="4"/>
    <s v=" June 29"/>
    <n v="2022"/>
  </r>
  <r>
    <s v="Processed"/>
    <s v="VJ300320686"/>
    <s v="Earle Asphalt"/>
    <s v="Earle Asphalt x1371"/>
    <s v="Robert Irvine's - Fit Crunch -  Chocolate Pea"/>
    <s v="Food"/>
    <n v="15319642053"/>
    <s v="Wednesday, June 29, 2022"/>
    <s v="Cash"/>
    <n v="132"/>
    <n v="2"/>
    <n v="1"/>
    <n v="132"/>
    <n v="2"/>
    <n v="1"/>
    <n v="2"/>
    <n v="2"/>
    <x v="180"/>
    <s v="Robert Irvine's - Fit Crunch -  Chocolate Pea"/>
    <s v="Food"/>
    <x v="1"/>
    <b v="1"/>
    <n v="2"/>
    <n v="1.3333333333333333"/>
    <s v="Robert Irvine's "/>
    <s v=" Fit Crunch "/>
    <s v="  Chocolate Pea"/>
    <x v="4"/>
    <s v=" June 29"/>
    <n v="2022"/>
  </r>
  <r>
    <s v="Processed"/>
    <s v="VJ300320692"/>
    <s v="EB Public Library"/>
    <s v="EB Public Library x1380"/>
    <s v="Popchips Potato - Barbeque"/>
    <s v="Food"/>
    <n v="15319692127"/>
    <s v="Wednesday, June 29, 2022"/>
    <s v="Cash"/>
    <n v="111"/>
    <n v="1.5"/>
    <n v="1"/>
    <n v="111"/>
    <n v="1.5"/>
    <n v="1"/>
    <n v="1.5"/>
    <n v="1.5"/>
    <x v="180"/>
    <s v="Popchips Potato - Barbeque"/>
    <s v="Food"/>
    <x v="1"/>
    <b v="1"/>
    <n v="1.5"/>
    <n v="1"/>
    <s v="Popchips Potato "/>
    <s v=" Barbeque"/>
    <m/>
    <x v="4"/>
    <s v=" June 29"/>
    <n v="2022"/>
  </r>
  <r>
    <s v="Processed"/>
    <s v="VJ300320692"/>
    <s v="EB Public Library"/>
    <s v="EB Public Library x1380"/>
    <s v="Starbucks Doubleshot Energy - Mocha"/>
    <s v="Non Carbonated"/>
    <n v="15319695239"/>
    <s v="Wednesday, June 29, 2022"/>
    <s v="Cash"/>
    <n v="146"/>
    <n v="3.5"/>
    <n v="1"/>
    <n v="146"/>
    <n v="3.5"/>
    <n v="1"/>
    <n v="3.5"/>
    <n v="3.5"/>
    <x v="180"/>
    <s v="Starbucks Doubleshot Energy - Mocha"/>
    <s v="Non Carbonated"/>
    <x v="2"/>
    <b v="1"/>
    <n v="3.5"/>
    <n v="2.3333333333333335"/>
    <s v="Starbucks Doubleshot Energy "/>
    <s v=" Mocha"/>
    <m/>
    <x v="4"/>
    <s v=" June 29"/>
    <n v="2022"/>
  </r>
  <r>
    <s v="Processed"/>
    <s v="VJ300320692"/>
    <s v="EB Public Library"/>
    <s v="EB Public Library x1380"/>
    <s v="Miss Vickie's Potato Chip - Sea Salt &amp; Vinega"/>
    <s v="Food"/>
    <n v="15319795864"/>
    <s v="Wednesday, June 29, 2022"/>
    <s v="Cash"/>
    <n v="113"/>
    <n v="1.5"/>
    <n v="1"/>
    <n v="113"/>
    <n v="1.5"/>
    <n v="1"/>
    <n v="1.5"/>
    <n v="1.5"/>
    <x v="180"/>
    <s v="Miss Vickie's Potato Chip - Sea Salt &amp; Vinega"/>
    <s v="Food"/>
    <x v="1"/>
    <b v="1"/>
    <n v="1.5"/>
    <n v="1"/>
    <s v="Miss Vickie's Potato Chip "/>
    <s v=" Sea Salt &amp; Vinega"/>
    <m/>
    <x v="4"/>
    <s v=" June 29"/>
    <n v="2022"/>
  </r>
  <r>
    <s v="Processed"/>
    <s v="VJ300320686"/>
    <s v="Earle Asphalt"/>
    <s v="Earle Asphalt x1371"/>
    <s v="Oreo Mini"/>
    <s v="Food"/>
    <n v="15319810622"/>
    <s v="Wednesday, June 29, 2022"/>
    <s v="Cash"/>
    <n v="121"/>
    <n v="1.5"/>
    <n v="1"/>
    <n v="121"/>
    <n v="1.5"/>
    <n v="1"/>
    <n v="1.5"/>
    <n v="1.5"/>
    <x v="180"/>
    <s v="Oreo Mini"/>
    <s v="Food"/>
    <x v="1"/>
    <b v="1"/>
    <n v="1.5"/>
    <n v="1"/>
    <s v="Oreo Mini"/>
    <m/>
    <m/>
    <x v="4"/>
    <s v=" June 29"/>
    <n v="2022"/>
  </r>
  <r>
    <s v="Processed"/>
    <s v="VJ300320609"/>
    <s v="GuttenPlans"/>
    <s v="GuttenPlans x1367"/>
    <s v="Monster Energy Original"/>
    <s v="Carbonated"/>
    <n v="15319967947"/>
    <s v="Wednesday, June 29, 2022"/>
    <s v="Cash"/>
    <n v="144"/>
    <n v="3"/>
    <n v="1"/>
    <n v="144"/>
    <n v="3"/>
    <n v="1"/>
    <n v="3"/>
    <n v="3"/>
    <x v="180"/>
    <s v="Monster Energy Original"/>
    <s v="Carbonated"/>
    <x v="0"/>
    <b v="1"/>
    <n v="3"/>
    <n v="2"/>
    <s v="Monster Energy Original"/>
    <m/>
    <m/>
    <x v="4"/>
    <s v=" June 29"/>
    <n v="2022"/>
  </r>
  <r>
    <s v="Processed"/>
    <s v="VJ300320692"/>
    <s v="EB Public Library"/>
    <s v="EB Public Library x1380"/>
    <s v="Mini Chips Ahoy - Go Paks"/>
    <m/>
    <n v="15320124355"/>
    <s v="Wednesday, June 29, 2022"/>
    <s v="Credit"/>
    <n v="151"/>
    <n v="4"/>
    <n v="1"/>
    <n v="151"/>
    <n v="4"/>
    <n v="1"/>
    <n v="4"/>
    <n v="5.5"/>
    <x v="180"/>
    <s v="Mini Chips Ahoy - Go Paks"/>
    <s v="Cell is Blank - Dis-regard"/>
    <x v="1"/>
    <b v="1"/>
    <n v="4"/>
    <n v="2.6666666666666665"/>
    <s v="Mini Chips Ahoy "/>
    <s v=" Go Paks"/>
    <m/>
    <x v="4"/>
    <s v=" June 29"/>
    <n v="2022"/>
  </r>
  <r>
    <s v="Processed"/>
    <s v="VJ300320692"/>
    <s v="EB Public Library"/>
    <s v="EB Public Library x1380"/>
    <s v="Poland Springs Water"/>
    <s v="Water"/>
    <n v="15320124355"/>
    <s v="Wednesday, June 29, 2022"/>
    <s v="Credit"/>
    <n v="144"/>
    <n v="1.5"/>
    <n v="1"/>
    <n v="144"/>
    <n v="1.5"/>
    <n v="1"/>
    <n v="1.5"/>
    <n v="5.5"/>
    <x v="180"/>
    <s v="Poland Springs Water"/>
    <s v="Water"/>
    <x v="3"/>
    <b v="1"/>
    <n v="1.5"/>
    <n v="1"/>
    <s v="Poland Springs Water"/>
    <m/>
    <m/>
    <x v="4"/>
    <s v=" June 29"/>
    <n v="2022"/>
  </r>
  <r>
    <s v="Processed"/>
    <s v="VJ300320609"/>
    <s v="GuttenPlans"/>
    <s v="GuttenPlans x1367"/>
    <s v="Chesters Fries Flaming hot"/>
    <s v="Food"/>
    <n v="15320142623"/>
    <s v="Wednesday, June 29, 2022"/>
    <s v="Cash"/>
    <n v="111"/>
    <n v="1.5"/>
    <n v="1"/>
    <n v="111"/>
    <n v="1.5"/>
    <n v="1"/>
    <n v="1.5"/>
    <n v="1.5"/>
    <x v="180"/>
    <s v="Chesters Fries Flaming hot"/>
    <s v="Food"/>
    <x v="1"/>
    <b v="1"/>
    <n v="1.5"/>
    <n v="1"/>
    <s v="Chesters Fries Flaming hot"/>
    <m/>
    <m/>
    <x v="4"/>
    <s v=" June 29"/>
    <n v="2022"/>
  </r>
  <r>
    <s v="Processed"/>
    <s v="VJ300320692"/>
    <s v="EB Public Library"/>
    <s v="EB Public Library x1380"/>
    <s v="Iberia Coconut Water"/>
    <s v="Non Carbonated"/>
    <n v="15320347115"/>
    <s v="Wednesday, June 29, 2022"/>
    <s v="Cash"/>
    <n v="140"/>
    <n v="2"/>
    <n v="1"/>
    <n v="140"/>
    <n v="2"/>
    <n v="1"/>
    <n v="2"/>
    <n v="2"/>
    <x v="180"/>
    <s v="Iberia Coconut Water"/>
    <s v="Non Carbonated"/>
    <x v="2"/>
    <b v="1"/>
    <n v="2"/>
    <n v="1.3333333333333333"/>
    <s v="Iberia Coconut Water"/>
    <m/>
    <m/>
    <x v="4"/>
    <s v=" June 29"/>
    <n v="2022"/>
  </r>
  <r>
    <s v="Processed"/>
    <s v="VJ300320686"/>
    <s v="Earle Asphalt"/>
    <s v="Earle Asphalt x1371"/>
    <s v="CheezIt - Original"/>
    <s v="Food"/>
    <n v="15320401185"/>
    <s v="Wednesday, June 29, 2022"/>
    <s v="Cash"/>
    <n v="124"/>
    <n v="1.5"/>
    <n v="1"/>
    <n v="124"/>
    <n v="1.5"/>
    <n v="1"/>
    <n v="1.5"/>
    <n v="1.5"/>
    <x v="180"/>
    <s v="CheezIt - Original"/>
    <s v="Food"/>
    <x v="1"/>
    <b v="1"/>
    <n v="1.5"/>
    <n v="1"/>
    <s v="CheezIt "/>
    <s v=" Original"/>
    <m/>
    <x v="4"/>
    <s v=" June 29"/>
    <n v="2022"/>
  </r>
  <r>
    <s v="Processed"/>
    <s v="VJ300320686"/>
    <s v="Earle Asphalt"/>
    <s v="Earle Asphalt x1371"/>
    <s v="CheezIt - Original"/>
    <s v="Food"/>
    <n v="15320405034"/>
    <s v="Wednesday, June 29, 2022"/>
    <s v="Cash"/>
    <n v="124"/>
    <n v="1.5"/>
    <n v="1"/>
    <n v="124"/>
    <n v="1.5"/>
    <n v="1"/>
    <n v="1.5"/>
    <n v="1.5"/>
    <x v="180"/>
    <s v="CheezIt - Original"/>
    <s v="Food"/>
    <x v="1"/>
    <b v="1"/>
    <n v="1.5"/>
    <n v="1"/>
    <s v="CheezIt "/>
    <s v=" Original"/>
    <m/>
    <x v="4"/>
    <s v=" June 29"/>
    <n v="2022"/>
  </r>
  <r>
    <s v="Processed"/>
    <s v="VJ300320692"/>
    <s v="EB Public Library"/>
    <s v="EB Public Library x1380"/>
    <s v="Lenny &amp; Larrys - SnickerDoodle"/>
    <s v="Food"/>
    <n v="15320460942"/>
    <s v="Wednesday, June 29, 2022"/>
    <s v="Credit"/>
    <n v="157"/>
    <n v="3"/>
    <n v="1"/>
    <n v="157"/>
    <n v="3"/>
    <n v="1"/>
    <n v="3"/>
    <n v="3"/>
    <x v="180"/>
    <s v="Lenny &amp; Larrys - SnickerDoodle"/>
    <s v="Food"/>
    <x v="1"/>
    <b v="1"/>
    <n v="3"/>
    <n v="2"/>
    <s v="Lenny &amp; Larrys "/>
    <s v=" SnickerDoodle"/>
    <m/>
    <x v="4"/>
    <s v=" June 29"/>
    <n v="2022"/>
  </r>
  <r>
    <s v="Processed"/>
    <s v="VJ300320611"/>
    <s v="Brunswick Sq Mall"/>
    <s v="BSQ Mall x1366 - ATT"/>
    <s v="S. Pellegrino Sparkling Mineral Water"/>
    <s v="Water"/>
    <n v="15320490861"/>
    <s v="Wednesday, June 29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4"/>
    <s v=" June 29"/>
    <n v="2022"/>
  </r>
  <r>
    <s v="Processed"/>
    <s v="VJ300320611"/>
    <s v="Brunswick Sq Mall"/>
    <s v="BSQ Mall x1366 - ATT"/>
    <s v="S. Pellegrino Sparkling Mineral Water"/>
    <s v="Water"/>
    <n v="15320491576"/>
    <s v="Wednesday, June 29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4"/>
    <s v=" June 29"/>
    <n v="2022"/>
  </r>
  <r>
    <s v="Processed"/>
    <s v="VJ300320609"/>
    <s v="GuttenPlans"/>
    <s v="GuttenPlans x1367"/>
    <s v="Sunkist Soda - Orange"/>
    <s v="Carbonated"/>
    <n v="15320631256"/>
    <s v="Wednesday, June 29, 2022"/>
    <s v="Cash"/>
    <n v="140"/>
    <n v="1.5"/>
    <n v="1"/>
    <n v="140"/>
    <n v="1.5"/>
    <n v="1"/>
    <n v="1.5"/>
    <n v="1.5"/>
    <x v="180"/>
    <s v="Sunkist Soda - Orange"/>
    <s v="Carbonated"/>
    <x v="0"/>
    <b v="1"/>
    <n v="1.5"/>
    <n v="1"/>
    <s v="Sunkist Soda "/>
    <s v=" Orange"/>
    <m/>
    <x v="4"/>
    <s v=" June 29"/>
    <n v="2022"/>
  </r>
  <r>
    <s v="Processed"/>
    <s v="VJ300320609"/>
    <s v="GuttenPlans"/>
    <s v="GuttenPlans x1367"/>
    <s v="Sunkist Soda - Orange"/>
    <s v="Carbonated"/>
    <n v="15320631343"/>
    <s v="Wednesday, June 29, 2022"/>
    <s v="Cash"/>
    <n v="140"/>
    <n v="1.5"/>
    <n v="1"/>
    <n v="140"/>
    <n v="1.5"/>
    <n v="1"/>
    <n v="1.5"/>
    <n v="1.5"/>
    <x v="180"/>
    <s v="Sunkist Soda - Orange"/>
    <s v="Carbonated"/>
    <x v="0"/>
    <b v="1"/>
    <n v="1.5"/>
    <n v="1"/>
    <s v="Sunkist Soda "/>
    <s v=" Orange"/>
    <m/>
    <x v="4"/>
    <s v=" June 29"/>
    <n v="2022"/>
  </r>
  <r>
    <s v="Processed"/>
    <s v="VJ300320609"/>
    <s v="GuttenPlans"/>
    <s v="GuttenPlans x1367"/>
    <s v="Coca Cola - Regular"/>
    <s v="Carbonated"/>
    <n v="15321038408"/>
    <s v="Wednesday, June 29, 2022"/>
    <s v="Cash"/>
    <n v="141"/>
    <n v="1.5"/>
    <n v="1"/>
    <n v="141"/>
    <n v="1.5"/>
    <n v="1"/>
    <n v="1.5"/>
    <n v="1.5"/>
    <x v="180"/>
    <s v="Coca Cola - Regular"/>
    <s v="Carbonated"/>
    <x v="0"/>
    <b v="1"/>
    <n v="1.5"/>
    <n v="1"/>
    <s v="Coca Cola "/>
    <s v=" Regular"/>
    <m/>
    <x v="4"/>
    <s v=" June 29"/>
    <n v="2022"/>
  </r>
  <r>
    <s v="Processed"/>
    <s v="VJ300320609"/>
    <s v="GuttenPlans"/>
    <s v="GuttenPlans x1367"/>
    <s v="Sunkist Soda - Orange"/>
    <s v="Carbonated"/>
    <n v="15321051360"/>
    <s v="Wednesday, June 29, 2022"/>
    <s v="Cash"/>
    <n v="140"/>
    <n v="1.5"/>
    <n v="1"/>
    <n v="140"/>
    <n v="1.5"/>
    <n v="1"/>
    <n v="1.5"/>
    <n v="1.5"/>
    <x v="180"/>
    <s v="Sunkist Soda - Orange"/>
    <s v="Carbonated"/>
    <x v="0"/>
    <b v="1"/>
    <n v="1.5"/>
    <n v="1"/>
    <s v="Sunkist Soda "/>
    <s v=" Orange"/>
    <m/>
    <x v="4"/>
    <s v=" June 29"/>
    <n v="2022"/>
  </r>
  <r>
    <s v="Processed"/>
    <s v="VJ300320609"/>
    <s v="GuttenPlans"/>
    <s v="GuttenPlans x1367"/>
    <s v="KitKat - Crisp Wafers"/>
    <s v="Food"/>
    <n v="15321208458"/>
    <s v="Wednesday, June 29, 2022"/>
    <s v="Cash"/>
    <n v="134"/>
    <n v="2.5"/>
    <n v="1"/>
    <n v="134"/>
    <n v="2.5"/>
    <n v="1"/>
    <n v="2.5"/>
    <n v="2.5"/>
    <x v="180"/>
    <s v="KitKat - Crisp Wafers"/>
    <s v="Food"/>
    <x v="1"/>
    <b v="1"/>
    <n v="2.5"/>
    <n v="1.6666666666666667"/>
    <s v="KitKat "/>
    <s v=" Crisp Wafers"/>
    <m/>
    <x v="4"/>
    <s v=" June 29"/>
    <n v="2022"/>
  </r>
  <r>
    <s v="Processed"/>
    <s v="VJ300320609"/>
    <s v="GuttenPlans"/>
    <s v="GuttenPlans x1367"/>
    <s v="Red Bull - Original"/>
    <s v="Carbonated"/>
    <n v="15321838916"/>
    <s v="Thursday, June 30, 2022"/>
    <s v="Credit"/>
    <n v="148"/>
    <n v="3.5"/>
    <n v="1"/>
    <n v="148"/>
    <n v="3.5"/>
    <n v="1"/>
    <n v="3.5"/>
    <n v="3.5"/>
    <x v="181"/>
    <s v="Red Bull - Original"/>
    <s v="Carbonated"/>
    <x v="0"/>
    <b v="1"/>
    <n v="3.5"/>
    <n v="2.3333333333333335"/>
    <s v="Red Bull "/>
    <s v=" Original"/>
    <m/>
    <x v="5"/>
    <s v=" June 30"/>
    <n v="2022"/>
  </r>
  <r>
    <s v="Processed"/>
    <s v="VJ300320692"/>
    <s v="EB Public Library"/>
    <s v="EB Public Library x1380"/>
    <s v="Coca Cola - Zero Sugar"/>
    <s v="Carbonated"/>
    <n v="15322356504"/>
    <s v="Thursday, June 30, 2022"/>
    <s v="Cash"/>
    <n v="142"/>
    <n v="1.5"/>
    <n v="1"/>
    <n v="142"/>
    <n v="1.5"/>
    <n v="1"/>
    <n v="1.5"/>
    <n v="1.5"/>
    <x v="181"/>
    <s v="Coca Cola - Zero Sugar"/>
    <s v="Carbonated"/>
    <x v="0"/>
    <b v="1"/>
    <n v="1.5"/>
    <n v="1"/>
    <s v="Coca Cola "/>
    <s v=" Zero Sugar"/>
    <m/>
    <x v="5"/>
    <s v=" June 30"/>
    <n v="2022"/>
  </r>
  <r>
    <s v="Processed"/>
    <s v="VJ300320692"/>
    <s v="EB Public Library"/>
    <s v="EB Public Library x1380"/>
    <s v="BodyArmor LYTE - Strawberry Lemonade"/>
    <s v="Water"/>
    <n v="15322358750"/>
    <s v="Thursday, June 30, 2022"/>
    <s v="Cash"/>
    <n v="147"/>
    <n v="2.75"/>
    <n v="1"/>
    <n v="147"/>
    <n v="2.75"/>
    <n v="1"/>
    <n v="2.75"/>
    <n v="2.75"/>
    <x v="181"/>
    <s v="BodyArmor LYTE - Strawberry Lemonade"/>
    <s v="Water"/>
    <x v="3"/>
    <b v="1"/>
    <n v="2.75"/>
    <n v="1.8333333333333333"/>
    <s v="BodyArmor LYTE "/>
    <s v=" Strawberry Lemonade"/>
    <m/>
    <x v="5"/>
    <s v=" June 30"/>
    <n v="2022"/>
  </r>
  <r>
    <s v="Processed"/>
    <s v="VJ300320692"/>
    <s v="EB Public Library"/>
    <s v="EB Public Library x1380"/>
    <s v="Coca Cola - Zero Sugar"/>
    <s v="Carbonated"/>
    <n v="15322506200"/>
    <s v="Thursday, June 30, 2022"/>
    <s v="Cash"/>
    <n v="142"/>
    <n v="1.5"/>
    <n v="1"/>
    <n v="142"/>
    <n v="1.5"/>
    <n v="1"/>
    <n v="1.5"/>
    <n v="1.5"/>
    <x v="181"/>
    <s v="Coca Cola - Zero Sugar"/>
    <s v="Carbonated"/>
    <x v="0"/>
    <b v="1"/>
    <n v="1.5"/>
    <n v="1"/>
    <s v="Coca Cola "/>
    <s v=" Zero Sugar"/>
    <m/>
    <x v="5"/>
    <s v=" June 30"/>
    <n v="2022"/>
  </r>
  <r>
    <s v="Processed"/>
    <s v="VJ300320692"/>
    <s v="EB Public Library"/>
    <s v="EB Public Library x1380"/>
    <s v="Goldfish Baked - Cheddar"/>
    <s v="Food"/>
    <n v="15322512335"/>
    <s v="Thursday, June 30, 2022"/>
    <s v="Cash"/>
    <n v="122"/>
    <n v="1.25"/>
    <n v="1"/>
    <n v="122"/>
    <n v="1.25"/>
    <n v="1"/>
    <n v="1.25"/>
    <n v="1.25"/>
    <x v="181"/>
    <s v="Goldfish Baked - Cheddar"/>
    <s v="Food"/>
    <x v="1"/>
    <b v="1"/>
    <n v="1.25"/>
    <n v="0.83333333333333337"/>
    <s v="Goldfish Baked "/>
    <s v=" Cheddar"/>
    <m/>
    <x v="5"/>
    <s v=" June 30"/>
    <n v="2022"/>
  </r>
  <r>
    <s v="Processed"/>
    <s v="VJ300320686"/>
    <s v="Earle Asphalt"/>
    <s v="Earle Asphalt x1371"/>
    <s v="Oreo Mini"/>
    <s v="Food"/>
    <n v="15322712996"/>
    <s v="Thursday, June 30, 2022"/>
    <s v="Cash"/>
    <n v="121"/>
    <n v="1.5"/>
    <n v="1"/>
    <n v="121"/>
    <n v="1.5"/>
    <n v="1"/>
    <n v="1.5"/>
    <n v="1.5"/>
    <x v="181"/>
    <s v="Oreo Mini"/>
    <s v="Food"/>
    <x v="1"/>
    <b v="1"/>
    <n v="1.5"/>
    <n v="1"/>
    <s v="Oreo Mini"/>
    <m/>
    <m/>
    <x v="5"/>
    <s v=" June 30"/>
    <n v="2022"/>
  </r>
  <r>
    <s v="Processed"/>
    <s v="VJ300320692"/>
    <s v="EB Public Library"/>
    <s v="EB Public Library x1380"/>
    <s v="Oreo Mini - Go Paks"/>
    <m/>
    <n v="15322925160"/>
    <s v="Thursday, June 30, 2022"/>
    <s v="Credit"/>
    <n v="150"/>
    <n v="3"/>
    <n v="1"/>
    <n v="150"/>
    <n v="3"/>
    <n v="1"/>
    <n v="3"/>
    <n v="3"/>
    <x v="181"/>
    <s v="Oreo Mini - Go Paks"/>
    <s v="Cell is Blank - Dis-regard"/>
    <x v="1"/>
    <b v="1"/>
    <n v="3"/>
    <n v="2"/>
    <s v="Oreo Mini "/>
    <s v=" Go Paks"/>
    <m/>
    <x v="5"/>
    <s v=" June 30"/>
    <n v="2022"/>
  </r>
  <r>
    <s v="Processed"/>
    <s v="VJ300320692"/>
    <s v="EB Public Library"/>
    <s v="EB Public Library x1380"/>
    <s v="Pop Corners - Kettle Corn"/>
    <s v="Food"/>
    <n v="15322955876"/>
    <s v="Thursday, June 30, 2022"/>
    <s v="Cash"/>
    <n v="110"/>
    <n v="1.5"/>
    <n v="1"/>
    <n v="110"/>
    <n v="1.5"/>
    <n v="1"/>
    <n v="1.5"/>
    <n v="1.5"/>
    <x v="181"/>
    <s v="Pop Corners - Kettle Corn"/>
    <s v="Food"/>
    <x v="1"/>
    <b v="1"/>
    <n v="1.5"/>
    <n v="1"/>
    <s v="Pop Corners "/>
    <s v=" Kettle Corn"/>
    <m/>
    <x v="5"/>
    <s v=" June 30"/>
    <n v="2022"/>
  </r>
  <r>
    <s v="Processed"/>
    <s v="VJ300205292"/>
    <s v="Brunswick Sq Mall"/>
    <s v="BSQ Mall x1364 - Zales"/>
    <s v="Canada Dry - Ginger Ale &amp; Lemonde"/>
    <m/>
    <n v="15322967503"/>
    <s v="Thursday, June 30, 2022"/>
    <s v="Credit"/>
    <n v="141"/>
    <n v="1.5"/>
    <n v="1"/>
    <n v="141"/>
    <n v="1.5"/>
    <n v="1"/>
    <n v="1.5"/>
    <n v="1.5"/>
    <x v="181"/>
    <s v="Canada Dry - Ginger Ale &amp; Lemonde"/>
    <s v="Cell is Blank - Dis-regard"/>
    <x v="0"/>
    <b v="1"/>
    <n v="1.5"/>
    <n v="1"/>
    <s v="Canada Dry "/>
    <s v=" Ginger Ale &amp; Lemonde"/>
    <m/>
    <x v="5"/>
    <s v=" June 30"/>
    <n v="2022"/>
  </r>
  <r>
    <s v="Processed"/>
    <s v="VJ300320692"/>
    <s v="EB Public Library"/>
    <s v="EB Public Library x1380"/>
    <s v="Robert Irvine's - Fit Crunch -  Chocolate Pea"/>
    <s v="Food"/>
    <n v="15323418214"/>
    <s v="Thursday, June 30, 2022"/>
    <s v="Credit"/>
    <n v="131"/>
    <n v="2"/>
    <n v="1"/>
    <n v="131"/>
    <n v="2"/>
    <n v="1"/>
    <n v="2"/>
    <n v="3.5"/>
    <x v="181"/>
    <s v="Robert Irvine's - Fit Crunch -  Chocolate Pea"/>
    <s v="Food"/>
    <x v="1"/>
    <b v="1"/>
    <n v="2"/>
    <n v="1.3333333333333333"/>
    <s v="Robert Irvine's "/>
    <s v=" Fit Crunch "/>
    <s v="  Chocolate Pea"/>
    <x v="5"/>
    <s v=" June 30"/>
    <n v="2022"/>
  </r>
  <r>
    <s v="Processed"/>
    <s v="VJ300320692"/>
    <s v="EB Public Library"/>
    <s v="EB Public Library x1380"/>
    <s v="Poland Springs Water"/>
    <s v="Water"/>
    <n v="15323418214"/>
    <s v="Thursday, June 30, 2022"/>
    <s v="Credit"/>
    <n v="144"/>
    <n v="1.5"/>
    <n v="1"/>
    <n v="144"/>
    <n v="1.5"/>
    <n v="1"/>
    <n v="1.5"/>
    <n v="3.5"/>
    <x v="181"/>
    <s v="Poland Springs Water"/>
    <s v="Water"/>
    <x v="3"/>
    <b v="1"/>
    <n v="1.5"/>
    <n v="1"/>
    <s v="Poland Springs Water"/>
    <m/>
    <m/>
    <x v="5"/>
    <s v=" June 30"/>
    <n v="2022"/>
  </r>
  <r>
    <s v="Processed"/>
    <s v="VJ300320692"/>
    <s v="EB Public Library"/>
    <s v="EB Public Library x1380"/>
    <s v="CheezIt - Original"/>
    <s v="Food"/>
    <n v="15323585654"/>
    <s v="Thursday, June 30, 2022"/>
    <s v="Credit"/>
    <n v="124"/>
    <n v="1.25"/>
    <n v="1"/>
    <n v="124"/>
    <n v="1.25"/>
    <n v="1"/>
    <n v="1.25"/>
    <n v="1.25"/>
    <x v="181"/>
    <s v="CheezIt - Original"/>
    <s v="Food"/>
    <x v="1"/>
    <b v="1"/>
    <n v="1.25"/>
    <n v="0.83333333333333337"/>
    <s v="CheezIt "/>
    <s v=" Original"/>
    <m/>
    <x v="5"/>
    <s v=" June 30"/>
    <n v="2022"/>
  </r>
  <r>
    <s v="Processed"/>
    <s v="VJ300320692"/>
    <s v="EB Public Library"/>
    <s v="EB Public Library x1380"/>
    <s v="Iberia Coconut Water"/>
    <s v="Non Carbonated"/>
    <n v="15323601676"/>
    <s v="Thursday, June 30, 2022"/>
    <s v="Credit"/>
    <n v="140"/>
    <n v="2"/>
    <n v="1"/>
    <n v="140"/>
    <n v="2"/>
    <n v="1"/>
    <n v="2"/>
    <n v="3.5"/>
    <x v="181"/>
    <s v="Iberia Coconut Water"/>
    <s v="Non Carbonated"/>
    <x v="2"/>
    <b v="1"/>
    <n v="2"/>
    <n v="1.3333333333333333"/>
    <s v="Iberia Coconut Water"/>
    <m/>
    <m/>
    <x v="5"/>
    <s v=" June 30"/>
    <n v="2022"/>
  </r>
  <r>
    <s v="Processed"/>
    <s v="VJ300320692"/>
    <s v="EB Public Library"/>
    <s v="EB Public Library x1380"/>
    <s v="Poland Springs Water"/>
    <s v="Water"/>
    <n v="15323601676"/>
    <s v="Thursday, June 30, 2022"/>
    <s v="Credit"/>
    <n v="144"/>
    <n v="1.5"/>
    <n v="1"/>
    <n v="144"/>
    <n v="1.5"/>
    <n v="1"/>
    <n v="1.5"/>
    <n v="3.5"/>
    <x v="181"/>
    <s v="Poland Springs Water"/>
    <s v="Water"/>
    <x v="3"/>
    <b v="1"/>
    <n v="1.5"/>
    <n v="1"/>
    <s v="Poland Springs Water"/>
    <m/>
    <m/>
    <x v="5"/>
    <s v=" June 30"/>
    <n v="2022"/>
  </r>
  <r>
    <s v="Processed"/>
    <s v="VJ300320609"/>
    <s v="GuttenPlans"/>
    <s v="GuttenPlans x1367"/>
    <s v="Red Bull - Original"/>
    <s v="Carbonated"/>
    <n v="15323654540"/>
    <s v="Thursday, June 30, 2022"/>
    <s v="Credit"/>
    <n v="148"/>
    <n v="3.5"/>
    <n v="1"/>
    <n v="148"/>
    <n v="3.5"/>
    <n v="1"/>
    <n v="3.5"/>
    <n v="3.5"/>
    <x v="181"/>
    <s v="Red Bull - Original"/>
    <s v="Carbonated"/>
    <x v="0"/>
    <b v="1"/>
    <n v="3.5"/>
    <n v="2.3333333333333335"/>
    <s v="Red Bull "/>
    <s v=" Original"/>
    <m/>
    <x v="5"/>
    <s v=" June 30"/>
    <n v="2022"/>
  </r>
  <r>
    <s v="Processed"/>
    <s v="VJ300320692"/>
    <s v="EB Public Library"/>
    <s v="EB Public Library x1380"/>
    <s v="Poland Springs Water"/>
    <s v="Water"/>
    <n v="15323822740"/>
    <s v="Thursday, June 30, 2022"/>
    <s v="Cash"/>
    <n v="144"/>
    <n v="1.5"/>
    <n v="1"/>
    <n v="144"/>
    <n v="1.5"/>
    <n v="1"/>
    <n v="1.5"/>
    <n v="1.5"/>
    <x v="181"/>
    <s v="Poland Springs Water"/>
    <s v="Water"/>
    <x v="3"/>
    <b v="1"/>
    <n v="1.5"/>
    <n v="1"/>
    <s v="Poland Springs Water"/>
    <m/>
    <m/>
    <x v="5"/>
    <s v=" June 30"/>
    <n v="2022"/>
  </r>
  <r>
    <s v="Processed"/>
    <s v="VJ300320692"/>
    <s v="EB Public Library"/>
    <s v="EB Public Library x1380"/>
    <s v="Snapple Tea - Raspberry"/>
    <s v="Non Carbonated"/>
    <n v="15324177708"/>
    <s v="Thursday, June 30, 2022"/>
    <s v="Cash"/>
    <n v="145"/>
    <n v="2.5"/>
    <n v="1"/>
    <n v="145"/>
    <n v="2.5"/>
    <n v="1"/>
    <n v="2.5"/>
    <n v="2.5"/>
    <x v="181"/>
    <s v="Snapple Tea - Raspberry"/>
    <s v="Non Carbonated"/>
    <x v="2"/>
    <b v="1"/>
    <n v="2.5"/>
    <n v="1.6666666666666667"/>
    <s v="Snapple Tea "/>
    <s v=" Raspberry"/>
    <m/>
    <x v="5"/>
    <s v=" June 30"/>
    <n v="2022"/>
  </r>
  <r>
    <s v="Processed"/>
    <s v="VJ300320611"/>
    <s v="Brunswick Sq Mall"/>
    <s v="BSQ Mall x1366 - ATT"/>
    <s v="Snapple Tea - Raspberry"/>
    <s v="Non Carbonated"/>
    <n v="15324643847"/>
    <s v="Thursday, June 30, 2022"/>
    <s v="Credit"/>
    <n v="145"/>
    <n v="2.5"/>
    <n v="1"/>
    <n v="145"/>
    <n v="2.5"/>
    <n v="1"/>
    <n v="2.5"/>
    <n v="2.5"/>
    <x v="177"/>
    <s v="Snapple Tea - Raspberry"/>
    <s v="Non Carbonated"/>
    <x v="2"/>
    <b v="1"/>
    <n v="2.5"/>
    <n v="1.6666666666666667"/>
    <s v="Snapple Tea "/>
    <s v=" Raspberry"/>
    <m/>
    <x v="5"/>
    <s v=" June 30"/>
    <n v="2022"/>
  </r>
  <r>
    <s v="Processed"/>
    <s v="VJ300320611"/>
    <s v="Brunswick Sq Mall"/>
    <s v="BSQ Mall x1366 - ATT"/>
    <s v="Canada Dry - Ginger Ale &amp; Lemonde"/>
    <m/>
    <n v="15324687780"/>
    <s v="Thursday, June 30, 2022"/>
    <s v="Credit"/>
    <n v="141"/>
    <n v="2"/>
    <n v="1"/>
    <n v="141"/>
    <n v="2"/>
    <n v="1"/>
    <n v="2"/>
    <n v="2"/>
    <x v="177"/>
    <s v="Canada Dry - Ginger Ale &amp; Lemonde"/>
    <s v="Cell is Blank - Dis-regard"/>
    <x v="0"/>
    <b v="1"/>
    <n v="2"/>
    <n v="1.3333333333333333"/>
    <s v="Canada Dry "/>
    <s v=" Ginger Ale &amp; Lemonde"/>
    <m/>
    <x v="5"/>
    <s v=" June 30"/>
    <n v="2022"/>
  </r>
  <r>
    <s v="Processed"/>
    <s v="VJ300320692"/>
    <s v="EB Public Library"/>
    <s v="EB Public Library x1380"/>
    <s v="Snyder's of Hanover Pretzel Pieces - Honey Mu"/>
    <s v="Food"/>
    <n v="15324796423"/>
    <s v="Thursday, June 30, 2022"/>
    <s v="Credit"/>
    <n v="120"/>
    <n v="2"/>
    <n v="1"/>
    <n v="120"/>
    <n v="2"/>
    <n v="1"/>
    <n v="2"/>
    <n v="3.5"/>
    <x v="181"/>
    <s v="Snyder's of Hanover Pretzel Pieces - Honey Mu"/>
    <s v="Food"/>
    <x v="1"/>
    <b v="1"/>
    <n v="2"/>
    <n v="1.3333333333333333"/>
    <s v="Snyder's of Hanover Pretzel Pieces "/>
    <s v=" Honey Mu"/>
    <m/>
    <x v="5"/>
    <s v=" June 30"/>
    <n v="2022"/>
  </r>
  <r>
    <s v="Processed"/>
    <s v="VJ300320692"/>
    <s v="EB Public Library"/>
    <s v="EB Public Library x1380"/>
    <s v="Coca Cola - Zero Sugar"/>
    <s v="Carbonated"/>
    <n v="15324796423"/>
    <s v="Thursday, June 30, 2022"/>
    <s v="Credit"/>
    <n v="142"/>
    <n v="1.5"/>
    <n v="1"/>
    <n v="142"/>
    <n v="1.5"/>
    <n v="1"/>
    <n v="1.5"/>
    <n v="3.5"/>
    <x v="181"/>
    <s v="Coca Cola - Zero Sugar"/>
    <s v="Carbonated"/>
    <x v="0"/>
    <b v="1"/>
    <n v="1.5"/>
    <n v="1"/>
    <s v="Coca Cola "/>
    <s v=" Zero Sugar"/>
    <m/>
    <x v="5"/>
    <s v=" June 30"/>
    <n v="2022"/>
  </r>
  <r>
    <s v="Processed"/>
    <s v="VJ300205292"/>
    <s v="Brunswick Sq Mall"/>
    <s v="BSQ Mall x1364 - Zales"/>
    <s v="CheezIt - Original"/>
    <s v="Food"/>
    <n v="15324893090"/>
    <s v="Thursday, June 30, 2022"/>
    <s v="Cash"/>
    <n v="123"/>
    <n v="1.5"/>
    <n v="1"/>
    <n v="123"/>
    <n v="1.5"/>
    <n v="1"/>
    <n v="1.5"/>
    <n v="1.5"/>
    <x v="181"/>
    <s v="CheezIt - Original"/>
    <s v="Food"/>
    <x v="1"/>
    <b v="1"/>
    <n v="1.5"/>
    <n v="1"/>
    <s v="CheezIt "/>
    <s v=" Original"/>
    <m/>
    <x v="5"/>
    <s v=" June 30"/>
    <n v="2022"/>
  </r>
  <r>
    <s v="Processed"/>
    <s v="VJ300205292"/>
    <s v="Brunswick Sq Mall"/>
    <s v="BSQ Mall x1364 - Zales"/>
    <s v="Iberia Coconut Water"/>
    <s v="Non Carbonated"/>
    <n v="15324992228"/>
    <s v="Thursday, June 30, 2022"/>
    <s v="Cash"/>
    <n v="142"/>
    <n v="2"/>
    <n v="1"/>
    <n v="142"/>
    <n v="2"/>
    <n v="1"/>
    <n v="2"/>
    <n v="2"/>
    <x v="181"/>
    <s v="Iberia Coconut Water"/>
    <s v="Non Carbonated"/>
    <x v="2"/>
    <b v="1"/>
    <n v="2"/>
    <n v="1.3333333333333333"/>
    <s v="Iberia Coconut Water"/>
    <m/>
    <m/>
    <x v="5"/>
    <s v=" June 30"/>
    <n v="2022"/>
  </r>
  <r>
    <s v="Processed"/>
    <s v="VJ300320692"/>
    <s v="EB Public Library"/>
    <s v="EB Public Library x1380"/>
    <s v="Poland Springs Water"/>
    <s v="Water"/>
    <n v="15325220726"/>
    <s v="Thursday, June 30, 2022"/>
    <s v="Cash"/>
    <n v="144"/>
    <n v="1.5"/>
    <n v="1"/>
    <n v="144"/>
    <n v="1.5"/>
    <n v="1"/>
    <n v="1.5"/>
    <n v="1.5"/>
    <x v="181"/>
    <s v="Poland Springs Water"/>
    <s v="Water"/>
    <x v="3"/>
    <b v="1"/>
    <n v="1.5"/>
    <n v="1"/>
    <s v="Poland Springs Water"/>
    <m/>
    <m/>
    <x v="5"/>
    <s v=" June 30"/>
    <n v="2022"/>
  </r>
  <r>
    <s v="Processed"/>
    <s v="VJ300320692"/>
    <s v="EB Public Library"/>
    <s v="EB Public Library x1380"/>
    <s v="CheezIt - Original"/>
    <s v="Food"/>
    <n v="15325396985"/>
    <s v="Thursday, June 30, 2022"/>
    <s v="Cash"/>
    <n v="124"/>
    <n v="1.25"/>
    <n v="1"/>
    <n v="124"/>
    <n v="1.25"/>
    <n v="1"/>
    <n v="1.25"/>
    <n v="1.25"/>
    <x v="181"/>
    <s v="CheezIt - Original"/>
    <s v="Food"/>
    <x v="1"/>
    <b v="1"/>
    <n v="1.25"/>
    <n v="0.83333333333333337"/>
    <s v="CheezIt "/>
    <s v=" Original"/>
    <m/>
    <x v="5"/>
    <s v=" June 30"/>
    <n v="2022"/>
  </r>
  <r>
    <s v="Processed"/>
    <s v="VJ300320692"/>
    <s v="EB Public Library"/>
    <s v="EB Public Library x1380"/>
    <s v="Pop Corners - Kettle Corn"/>
    <s v="Food"/>
    <n v="15325414492"/>
    <s v="Thursday, June 30, 2022"/>
    <s v="Cash"/>
    <n v="110"/>
    <n v="1.5"/>
    <n v="1"/>
    <n v="110"/>
    <n v="1.5"/>
    <n v="1"/>
    <n v="1.5"/>
    <n v="1.5"/>
    <x v="181"/>
    <s v="Pop Corners - Kettle Corn"/>
    <s v="Food"/>
    <x v="1"/>
    <b v="1"/>
    <n v="1.5"/>
    <n v="1"/>
    <s v="Pop Corners "/>
    <s v=" Kettle Corn"/>
    <m/>
    <x v="5"/>
    <s v=" June 30"/>
    <n v="2022"/>
  </r>
  <r>
    <s v="Processed"/>
    <s v="VJ300320692"/>
    <s v="EB Public Library"/>
    <s v="EB Public Library x1380"/>
    <s v="CheezIt - Original"/>
    <s v="Food"/>
    <n v="15325431695"/>
    <s v="Thursday, June 30, 2022"/>
    <s v="Cash"/>
    <n v="124"/>
    <n v="1.25"/>
    <n v="1"/>
    <n v="124"/>
    <n v="1.25"/>
    <n v="1"/>
    <n v="1.25"/>
    <n v="1.25"/>
    <x v="181"/>
    <s v="CheezIt - Original"/>
    <s v="Food"/>
    <x v="1"/>
    <b v="1"/>
    <n v="1.25"/>
    <n v="0.83333333333333337"/>
    <s v="CheezIt "/>
    <s v=" Original"/>
    <m/>
    <x v="5"/>
    <s v=" June 30"/>
    <n v="2022"/>
  </r>
  <r>
    <s v="Processed"/>
    <s v="VJ300320692"/>
    <s v="EB Public Library"/>
    <s v="EB Public Library x1380"/>
    <s v="Lenny &amp; Larrys - Chocolate Chip"/>
    <s v="Food"/>
    <n v="15325535413"/>
    <s v="Thursday, June 30, 2022"/>
    <s v="Cash"/>
    <n v="158"/>
    <n v="2"/>
    <n v="1"/>
    <n v="158"/>
    <n v="2"/>
    <n v="1"/>
    <n v="2"/>
    <n v="2"/>
    <x v="181"/>
    <s v="Lenny &amp; Larrys - Chocolate Chip"/>
    <s v="Food"/>
    <x v="1"/>
    <b v="1"/>
    <n v="2"/>
    <n v="1.3333333333333333"/>
    <s v="Lenny &amp; Larrys "/>
    <s v=" Chocolate Chip"/>
    <m/>
    <x v="5"/>
    <s v=" June 30"/>
    <n v="2022"/>
  </r>
  <r>
    <s v="Processed"/>
    <s v="VJ300320692"/>
    <s v="EB Public Library"/>
    <s v="EB Public Library x1380"/>
    <s v="Robert Irvine's - Fit Crunch -  Chocolate Pea"/>
    <s v="Food"/>
    <n v="15325569115"/>
    <s v="Thursday, June 30, 2022"/>
    <s v="Credit"/>
    <n v="131"/>
    <n v="2"/>
    <n v="1"/>
    <n v="131"/>
    <n v="2"/>
    <n v="1"/>
    <n v="2"/>
    <n v="2"/>
    <x v="181"/>
    <s v="Robert Irvine's - Fit Crunch -  Chocolate Pea"/>
    <s v="Food"/>
    <x v="1"/>
    <b v="1"/>
    <n v="2"/>
    <n v="1.3333333333333333"/>
    <s v="Robert Irvine's "/>
    <s v=" Fit Crunch "/>
    <s v="  Chocolate Pea"/>
    <x v="5"/>
    <s v=" June 30"/>
    <n v="2022"/>
  </r>
  <r>
    <s v="Processed"/>
    <s v="VJ300320692"/>
    <s v="EB Public Library"/>
    <s v="EB Public Library x1380"/>
    <s v="Hungry Buddha - Chocolate Chip"/>
    <s v="Food"/>
    <n v="15325590120"/>
    <s v="Thursday, June 30, 2022"/>
    <s v="Credit"/>
    <n v="137"/>
    <n v="2"/>
    <n v="1"/>
    <n v="137"/>
    <n v="2"/>
    <n v="1"/>
    <n v="2"/>
    <n v="2"/>
    <x v="181"/>
    <s v="Hungry Buddha - Chocolate Chip"/>
    <s v="Food"/>
    <x v="1"/>
    <b v="1"/>
    <n v="2"/>
    <n v="1.3333333333333333"/>
    <s v="Hungry Buddha "/>
    <s v=" Chocolate Chip"/>
    <m/>
    <x v="5"/>
    <s v=" June 30"/>
    <n v="2022"/>
  </r>
  <r>
    <s v="Processed"/>
    <s v="VJ300205292"/>
    <s v="Brunswick Sq Mall"/>
    <s v="BSQ Mall x1364 - Zales"/>
    <s v="Poland Springs Water"/>
    <s v="Water"/>
    <n v="15325717670"/>
    <s v="Thursday, June 30, 2022"/>
    <s v="Cash"/>
    <n v="144"/>
    <n v="1.5"/>
    <n v="1"/>
    <n v="144"/>
    <n v="1.5"/>
    <n v="1"/>
    <n v="1.5"/>
    <n v="1.5"/>
    <x v="181"/>
    <s v="Poland Springs Water"/>
    <s v="Water"/>
    <x v="3"/>
    <b v="1"/>
    <n v="1.5"/>
    <n v="1"/>
    <s v="Poland Springs Water"/>
    <m/>
    <m/>
    <x v="5"/>
    <s v=" June 30"/>
    <n v="2022"/>
  </r>
  <r>
    <s v="Processed"/>
    <s v="VJ300320609"/>
    <s v="GuttenPlans"/>
    <s v="GuttenPlans x1367"/>
    <s v="Funyuns - Flaming Hot"/>
    <s v="Food"/>
    <n v="15325816054"/>
    <s v="Thursday, June 30, 2022"/>
    <s v="Cash"/>
    <n v="121"/>
    <n v="1.5"/>
    <n v="1"/>
    <n v="121"/>
    <n v="1.5"/>
    <n v="1"/>
    <n v="1.5"/>
    <n v="1.5"/>
    <x v="181"/>
    <s v="Funyuns - Flaming Hot"/>
    <s v="Food"/>
    <x v="1"/>
    <b v="1"/>
    <n v="1.5"/>
    <n v="1"/>
    <s v="Funyuns "/>
    <s v=" Flaming Hot"/>
    <m/>
    <x v="5"/>
    <s v=" June 30"/>
    <n v="2022"/>
  </r>
  <r>
    <s v="Processed"/>
    <s v="VJ300320609"/>
    <s v="GuttenPlans"/>
    <s v="GuttenPlans x1367"/>
    <s v="Cheetos Puffs"/>
    <s v="Food"/>
    <n v="15325819005"/>
    <s v="Thursday, June 30, 2022"/>
    <s v="Cash"/>
    <n v="120"/>
    <n v="1.5"/>
    <n v="1"/>
    <n v="120"/>
    <n v="1.5"/>
    <n v="1"/>
    <n v="1.5"/>
    <n v="1.5"/>
    <x v="181"/>
    <s v="Cheetos Puffs"/>
    <s v="Food"/>
    <x v="1"/>
    <b v="1"/>
    <n v="1.5"/>
    <n v="1"/>
    <s v="Cheetos Puffs"/>
    <m/>
    <m/>
    <x v="5"/>
    <s v=" June 30"/>
    <n v="2022"/>
  </r>
  <r>
    <s v="Processed"/>
    <s v="VJ300320609"/>
    <s v="GuttenPlans"/>
    <s v="GuttenPlans x1367"/>
    <s v="Doritos Spicy Nacho"/>
    <m/>
    <n v="15325886616"/>
    <s v="Thursday, June 30, 2022"/>
    <s v="Cash"/>
    <n v="113"/>
    <n v="1.5"/>
    <n v="1"/>
    <n v="113"/>
    <n v="1.5"/>
    <n v="1"/>
    <n v="1.5"/>
    <n v="1.5"/>
    <x v="181"/>
    <s v="Doritos Spicy Nacho"/>
    <s v="Cell is Blank - Dis-regard"/>
    <x v="1"/>
    <b v="1"/>
    <n v="1.5"/>
    <n v="1"/>
    <s v="Doritos Spicy Nacho"/>
    <m/>
    <m/>
    <x v="5"/>
    <s v=" June 30"/>
    <n v="2022"/>
  </r>
  <r>
    <s v="Processed"/>
    <s v="VJ300320609"/>
    <s v="GuttenPlans"/>
    <s v="GuttenPlans x1367"/>
    <s v="Lays - Classic"/>
    <s v="Food"/>
    <n v="15325887409"/>
    <s v="Thursday, June 30, 2022"/>
    <s v="Cash"/>
    <n v="123"/>
    <n v="1.5"/>
    <n v="1"/>
    <n v="123"/>
    <n v="1.5"/>
    <n v="1"/>
    <n v="1.5"/>
    <n v="1.5"/>
    <x v="181"/>
    <s v="Lays - Classic"/>
    <s v="Food"/>
    <x v="1"/>
    <b v="1"/>
    <n v="1.5"/>
    <n v="1"/>
    <s v="Lays "/>
    <s v=" Classic"/>
    <m/>
    <x v="5"/>
    <s v=" June 30"/>
    <n v="2022"/>
  </r>
  <r>
    <s v="Processed"/>
    <s v="VJ300320609"/>
    <s v="GuttenPlans"/>
    <s v="GuttenPlans x1367"/>
    <s v="Sunkist Soda - Orange"/>
    <s v="Carbonated"/>
    <n v="15325888547"/>
    <s v="Thursday, June 30, 2022"/>
    <s v="Cash"/>
    <n v="140"/>
    <n v="1.5"/>
    <n v="1"/>
    <n v="140"/>
    <n v="1.5"/>
    <n v="1"/>
    <n v="1.5"/>
    <n v="1.5"/>
    <x v="181"/>
    <s v="Sunkist Soda - Orange"/>
    <s v="Carbonated"/>
    <x v="0"/>
    <b v="1"/>
    <n v="1.5"/>
    <n v="1"/>
    <s v="Sunkist Soda "/>
    <s v=" Orange"/>
    <m/>
    <x v="5"/>
    <s v=" June 30"/>
    <n v="2022"/>
  </r>
  <r>
    <s v="Processed"/>
    <s v="VJ300320609"/>
    <s v="GuttenPlans"/>
    <s v="GuttenPlans x1367"/>
    <s v="Sunkist Soda - Orange"/>
    <s v="Carbonated"/>
    <n v="15325890813"/>
    <s v="Thursday, June 30, 2022"/>
    <s v="Cash"/>
    <n v="140"/>
    <n v="1.5"/>
    <n v="1"/>
    <n v="140"/>
    <n v="1.5"/>
    <n v="1"/>
    <n v="1.5"/>
    <n v="1.5"/>
    <x v="181"/>
    <s v="Sunkist Soda - Orange"/>
    <s v="Carbonated"/>
    <x v="0"/>
    <b v="1"/>
    <n v="1.5"/>
    <n v="1"/>
    <s v="Sunkist Soda "/>
    <s v=" Orange"/>
    <m/>
    <x v="5"/>
    <s v=" June 30"/>
    <n v="2022"/>
  </r>
  <r>
    <s v="Processed"/>
    <s v="VJ300320609"/>
    <s v="GuttenPlans"/>
    <s v="GuttenPlans x1367"/>
    <s v="Coca Cola - Regular"/>
    <s v="Carbonated"/>
    <n v="15326262973"/>
    <s v="Thursday, June 30, 2022"/>
    <s v="Cash"/>
    <n v="142"/>
    <n v="1.5"/>
    <n v="1"/>
    <n v="142"/>
    <n v="1.5"/>
    <n v="1"/>
    <n v="1.5"/>
    <n v="1.5"/>
    <x v="181"/>
    <s v="Coca Cola - Regular"/>
    <s v="Carbonated"/>
    <x v="0"/>
    <b v="1"/>
    <n v="1.5"/>
    <n v="1"/>
    <s v="Coca Cola "/>
    <s v=" Regular"/>
    <m/>
    <x v="5"/>
    <s v=" June 30"/>
    <n v="2022"/>
  </r>
  <r>
    <s v="Processed"/>
    <s v="VJ300320609"/>
    <s v="GuttenPlans"/>
    <s v="GuttenPlans x1367"/>
    <s v="Cheetos Cheddar Jalapeno"/>
    <s v="Food"/>
    <n v="15326842465"/>
    <s v="Friday, July 1, 2022"/>
    <s v="Cash"/>
    <n v="124"/>
    <n v="1.5"/>
    <n v="1"/>
    <n v="124"/>
    <n v="1.5"/>
    <n v="1"/>
    <n v="1.5"/>
    <n v="1.5"/>
    <x v="181"/>
    <s v="Cheetos Cheddar Jalapeno"/>
    <s v="Food"/>
    <x v="1"/>
    <b v="1"/>
    <n v="1.5"/>
    <n v="1"/>
    <s v="Cheetos Cheddar Jalapeno"/>
    <m/>
    <m/>
    <x v="6"/>
    <s v=" July 1"/>
    <n v="2022"/>
  </r>
  <r>
    <s v="Processed"/>
    <s v="VJ300320609"/>
    <s v="GuttenPlans"/>
    <s v="GuttenPlans x1367"/>
    <s v="KitKat - Crisp Wafers"/>
    <s v="Food"/>
    <n v="15326844967"/>
    <s v="Friday, July 1, 2022"/>
    <s v="Cash"/>
    <n v="139"/>
    <n v="2.5"/>
    <n v="1"/>
    <n v="139"/>
    <n v="2.5"/>
    <n v="1"/>
    <n v="2.5"/>
    <n v="2.5"/>
    <x v="181"/>
    <s v="KitKat - Crisp Wafers"/>
    <s v="Food"/>
    <x v="1"/>
    <b v="1"/>
    <n v="2.5"/>
    <n v="1.6666666666666667"/>
    <s v="KitKat "/>
    <s v=" Crisp Wafers"/>
    <m/>
    <x v="6"/>
    <s v=" July 1"/>
    <n v="2022"/>
  </r>
  <r>
    <s v="Processed"/>
    <s v="VJ300320609"/>
    <s v="GuttenPlans"/>
    <s v="GuttenPlans x1367"/>
    <s v="Cheetos Cheddar Jalapeno"/>
    <s v="Food"/>
    <n v="15326846447"/>
    <s v="Friday, July 1, 2022"/>
    <s v="Cash"/>
    <n v="124"/>
    <n v="1.5"/>
    <n v="1"/>
    <n v="124"/>
    <n v="1.5"/>
    <n v="1"/>
    <n v="1.5"/>
    <n v="1.5"/>
    <x v="181"/>
    <s v="Cheetos Cheddar Jalapeno"/>
    <s v="Food"/>
    <x v="1"/>
    <b v="1"/>
    <n v="1.5"/>
    <n v="1"/>
    <s v="Cheetos Cheddar Jalapeno"/>
    <m/>
    <m/>
    <x v="6"/>
    <s v=" July 1"/>
    <n v="2022"/>
  </r>
  <r>
    <s v="Processed"/>
    <s v="VJ300320609"/>
    <s v="GuttenPlans"/>
    <s v="GuttenPlans x1367"/>
    <s v="Cheetos Puffs"/>
    <s v="Food"/>
    <n v="15326852291"/>
    <s v="Friday, July 1, 2022"/>
    <s v="Cash"/>
    <n v="120"/>
    <n v="1.5"/>
    <n v="1"/>
    <n v="120"/>
    <n v="1.5"/>
    <n v="1"/>
    <n v="1.5"/>
    <n v="1.5"/>
    <x v="181"/>
    <s v="Cheetos Puffs"/>
    <s v="Food"/>
    <x v="1"/>
    <b v="1"/>
    <n v="1.5"/>
    <n v="1"/>
    <s v="Cheetos Puffs"/>
    <m/>
    <m/>
    <x v="6"/>
    <s v=" July 1"/>
    <n v="2022"/>
  </r>
  <r>
    <s v="Processed"/>
    <s v="VJ300320609"/>
    <s v="GuttenPlans"/>
    <s v="GuttenPlans x1367"/>
    <s v="Cheetos Puffs"/>
    <s v="Food"/>
    <n v="15326853074"/>
    <s v="Friday, July 1, 2022"/>
    <s v="Cash"/>
    <n v="120"/>
    <n v="1.5"/>
    <n v="1"/>
    <n v="120"/>
    <n v="1.5"/>
    <n v="1"/>
    <n v="1.5"/>
    <n v="1.5"/>
    <x v="181"/>
    <s v="Cheetos Puffs"/>
    <s v="Food"/>
    <x v="1"/>
    <b v="1"/>
    <n v="1.5"/>
    <n v="1"/>
    <s v="Cheetos Puffs"/>
    <m/>
    <m/>
    <x v="6"/>
    <s v=" July 1"/>
    <n v="2022"/>
  </r>
  <r>
    <s v="Processed"/>
    <s v="VJ300320609"/>
    <s v="GuttenPlans"/>
    <s v="GuttenPlans x1367"/>
    <s v="Snapple Tea - Raspberry"/>
    <s v="Non Carbonated"/>
    <n v="15326854687"/>
    <s v="Friday, July 1, 2022"/>
    <s v="Cash"/>
    <n v="147"/>
    <n v="2.5"/>
    <n v="1"/>
    <n v="147"/>
    <n v="2.5"/>
    <n v="1"/>
    <n v="2.5"/>
    <n v="2.5"/>
    <x v="181"/>
    <s v="Snapple Tea - Raspberry"/>
    <s v="Non Carbonated"/>
    <x v="2"/>
    <b v="1"/>
    <n v="2.5"/>
    <n v="1.6666666666666667"/>
    <s v="Snapple Tea "/>
    <s v=" Raspberry"/>
    <m/>
    <x v="6"/>
    <s v=" July 1"/>
    <n v="2022"/>
  </r>
  <r>
    <s v="Processed"/>
    <s v="VJ300320609"/>
    <s v="GuttenPlans"/>
    <s v="GuttenPlans x1367"/>
    <s v="Funyuns - Flaming Hot"/>
    <s v="Food"/>
    <n v="15326857519"/>
    <s v="Friday, July 1, 2022"/>
    <s v="Cash"/>
    <n v="110"/>
    <n v="1.5"/>
    <n v="1"/>
    <n v="110"/>
    <n v="1.5"/>
    <n v="1"/>
    <n v="1.5"/>
    <n v="1.5"/>
    <x v="181"/>
    <s v="Funyuns - Flaming Hot"/>
    <s v="Food"/>
    <x v="1"/>
    <b v="1"/>
    <n v="1.5"/>
    <n v="1"/>
    <s v="Funyuns "/>
    <s v=" Flaming Hot"/>
    <m/>
    <x v="6"/>
    <s v=" July 1"/>
    <n v="2022"/>
  </r>
  <r>
    <s v="Processed"/>
    <s v="VJ300320609"/>
    <s v="GuttenPlans"/>
    <s v="GuttenPlans x1367"/>
    <s v="Funyuns - Flaming Hot"/>
    <s v="Food"/>
    <n v="15326857516"/>
    <s v="Friday, July 1, 2022"/>
    <s v="Cash"/>
    <n v="110"/>
    <n v="1.5"/>
    <n v="1"/>
    <n v="110"/>
    <n v="1.5"/>
    <n v="1"/>
    <n v="1.5"/>
    <n v="1.5"/>
    <x v="181"/>
    <s v="Funyuns - Flaming Hot"/>
    <s v="Food"/>
    <x v="1"/>
    <b v="1"/>
    <n v="1.5"/>
    <n v="1"/>
    <s v="Funyuns "/>
    <s v=" Flaming Hot"/>
    <m/>
    <x v="6"/>
    <s v=" July 1"/>
    <n v="2022"/>
  </r>
  <r>
    <s v="Processed"/>
    <s v="VJ300320609"/>
    <s v="GuttenPlans"/>
    <s v="GuttenPlans x1367"/>
    <s v="Cheetos - Fleming Hot Crunchy"/>
    <s v="Food"/>
    <n v="15326857561"/>
    <s v="Friday, July 1, 2022"/>
    <s v="Cash"/>
    <n v="122"/>
    <n v="1.5"/>
    <n v="1"/>
    <n v="122"/>
    <n v="1.5"/>
    <n v="1"/>
    <n v="1.5"/>
    <n v="1.5"/>
    <x v="181"/>
    <s v="Cheetos - Fleming Hot Crunchy"/>
    <s v="Food"/>
    <x v="1"/>
    <b v="1"/>
    <n v="1.5"/>
    <n v="1"/>
    <s v="Cheetos "/>
    <s v=" Fleming Hot Crunchy"/>
    <m/>
    <x v="6"/>
    <s v=" July 1"/>
    <n v="2022"/>
  </r>
  <r>
    <s v="Processed"/>
    <s v="VJ300320609"/>
    <s v="GuttenPlans"/>
    <s v="GuttenPlans x1367"/>
    <s v="Red Bull - Original"/>
    <s v="Carbonated"/>
    <n v="15327028966"/>
    <s v="Friday, July 1, 2022"/>
    <s v="Credit"/>
    <n v="148"/>
    <n v="3.5"/>
    <n v="1"/>
    <n v="148"/>
    <n v="3.5"/>
    <n v="1"/>
    <n v="3.5"/>
    <n v="3.5"/>
    <x v="182"/>
    <s v="Red Bull - Original"/>
    <s v="Carbonated"/>
    <x v="0"/>
    <b v="1"/>
    <n v="3.5"/>
    <n v="2.3333333333333335"/>
    <s v="Red Bull "/>
    <s v=" Original"/>
    <m/>
    <x v="6"/>
    <s v=" July 1"/>
    <n v="2022"/>
  </r>
  <r>
    <s v="Processed"/>
    <s v="VJ300320609"/>
    <s v="GuttenPlans"/>
    <s v="GuttenPlans x1367"/>
    <s v="Monster Energy Original"/>
    <s v="Carbonated"/>
    <n v="15327209915"/>
    <s v="Friday, July 1, 2022"/>
    <s v="Cash"/>
    <n v="144"/>
    <n v="3"/>
    <n v="1"/>
    <n v="144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09"/>
    <s v="GuttenPlans"/>
    <s v="GuttenPlans x1367"/>
    <s v="Monster Energy Original"/>
    <s v="Carbonated"/>
    <n v="15327293473"/>
    <s v="Friday, July 1, 2022"/>
    <s v="Credit"/>
    <n v="144"/>
    <n v="3"/>
    <n v="1"/>
    <n v="144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205292"/>
    <s v="Brunswick Sq Mall"/>
    <s v="BSQ Mall x1364 - Zales"/>
    <s v="Monster Energy Original"/>
    <s v="Carbonated"/>
    <n v="15327634869"/>
    <s v="Friday, July 1, 2022"/>
    <s v="Credit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09"/>
    <s v="GuttenPlans"/>
    <s v="GuttenPlans x1367"/>
    <s v="Funyuns - Flaming Hot"/>
    <s v="Food"/>
    <n v="15328153493"/>
    <s v="Friday, July 1, 2022"/>
    <s v="Credit"/>
    <n v="121"/>
    <n v="1.5"/>
    <n v="1"/>
    <n v="121"/>
    <n v="1.5"/>
    <n v="1"/>
    <n v="1.5"/>
    <n v="4.5"/>
    <x v="182"/>
    <s v="Funyuns - Flaming Hot"/>
    <s v="Food"/>
    <x v="1"/>
    <b v="1"/>
    <n v="1.5"/>
    <n v="1"/>
    <s v="Funyuns "/>
    <s v=" Flaming Hot"/>
    <m/>
    <x v="6"/>
    <s v=" July 1"/>
    <n v="2022"/>
  </r>
  <r>
    <s v="Processed"/>
    <s v="VJ300320609"/>
    <s v="GuttenPlans"/>
    <s v="GuttenPlans x1367"/>
    <s v="Lays - Classic"/>
    <s v="Food"/>
    <n v="15328153493"/>
    <s v="Friday, July 1, 2022"/>
    <s v="Credit"/>
    <n v="123"/>
    <n v="1.5"/>
    <n v="1"/>
    <n v="123"/>
    <n v="1.5"/>
    <n v="1"/>
    <n v="1.5"/>
    <n v="4.5"/>
    <x v="182"/>
    <s v="Lays - Classic"/>
    <s v="Food"/>
    <x v="1"/>
    <b v="1"/>
    <n v="1.5"/>
    <n v="1"/>
    <s v="Lays "/>
    <s v=" Classic"/>
    <m/>
    <x v="6"/>
    <s v=" July 1"/>
    <n v="2022"/>
  </r>
  <r>
    <s v="Processed"/>
    <s v="VJ300320609"/>
    <s v="GuttenPlans"/>
    <s v="GuttenPlans x1367"/>
    <s v="Doritos Spicy Nacho"/>
    <m/>
    <n v="15328153493"/>
    <s v="Friday, July 1, 2022"/>
    <s v="Credit"/>
    <n v="113"/>
    <n v="1.5"/>
    <n v="1"/>
    <n v="113"/>
    <n v="1.5"/>
    <n v="1"/>
    <n v="1.5"/>
    <n v="4.5"/>
    <x v="182"/>
    <s v="Doritos Spicy Nacho"/>
    <s v="Cell is Blank - Dis-regard"/>
    <x v="1"/>
    <b v="1"/>
    <n v="1.5"/>
    <n v="1"/>
    <s v="Doritos Spicy Nacho"/>
    <m/>
    <m/>
    <x v="6"/>
    <s v=" July 1"/>
    <n v="2022"/>
  </r>
  <r>
    <s v="Processed"/>
    <s v="VJ300320609"/>
    <s v="GuttenPlans"/>
    <s v="GuttenPlans x1367"/>
    <s v="KitKat - Crisp Wafers"/>
    <s v="Food"/>
    <n v="15328170781"/>
    <s v="Friday, July 1, 2022"/>
    <s v="Credit"/>
    <n v="134"/>
    <n v="2.5"/>
    <n v="2"/>
    <n v="134"/>
    <n v="2.5"/>
    <n v="2"/>
    <n v="5"/>
    <n v="6.5"/>
    <x v="182"/>
    <s v="KitKat - Crisp Wafers"/>
    <s v="Food"/>
    <x v="1"/>
    <b v="1"/>
    <n v="2.5"/>
    <n v="1.6666666666666667"/>
    <s v="KitKat "/>
    <s v=" Crisp Wafers"/>
    <m/>
    <x v="6"/>
    <s v=" July 1"/>
    <n v="2022"/>
  </r>
  <r>
    <s v="Processed"/>
    <s v="VJ300320609"/>
    <s v="GuttenPlans"/>
    <s v="GuttenPlans x1367"/>
    <s v="Chesters Fries Flaming hot"/>
    <s v="Food"/>
    <n v="15328170781"/>
    <s v="Friday, July 1, 2022"/>
    <s v="Credit"/>
    <n v="111"/>
    <n v="1.5"/>
    <n v="1"/>
    <n v="111"/>
    <n v="1.5"/>
    <n v="1"/>
    <n v="1.5"/>
    <n v="6.5"/>
    <x v="182"/>
    <s v="Chesters Fries Flaming hot"/>
    <s v="Food"/>
    <x v="1"/>
    <b v="1"/>
    <n v="1.5"/>
    <n v="1"/>
    <s v="Chesters Fries Flaming hot"/>
    <m/>
    <m/>
    <x v="6"/>
    <s v=" July 1"/>
    <n v="2022"/>
  </r>
  <r>
    <s v="Processed"/>
    <s v="VJ300320686"/>
    <s v="Earle Asphalt"/>
    <s v="Earle Asphalt x1371"/>
    <s v="Pop Corners - Spicy Queso"/>
    <s v="Food"/>
    <n v="15328462611"/>
    <s v="Friday, July 1, 2022"/>
    <s v="Cash"/>
    <n v="111"/>
    <n v="1.5"/>
    <n v="1"/>
    <n v="111"/>
    <n v="1.5"/>
    <n v="1"/>
    <n v="1.5"/>
    <n v="1.5"/>
    <x v="182"/>
    <s v="Pop Corners - Spicy Queso"/>
    <s v="Food"/>
    <x v="1"/>
    <b v="1"/>
    <n v="1.5"/>
    <n v="1"/>
    <s v="Pop Corners "/>
    <s v=" Spicy Queso"/>
    <m/>
    <x v="6"/>
    <s v=" July 1"/>
    <n v="2022"/>
  </r>
  <r>
    <s v="Processed"/>
    <s v="VJ300320611"/>
    <s v="Brunswick Sq Mall"/>
    <s v="BSQ Mall x1366 - ATT"/>
    <s v="Canada Dry - Ginger Ale &amp; Lemonde"/>
    <m/>
    <n v="15328493843"/>
    <s v="Friday, July 1, 2022"/>
    <s v="Credit"/>
    <n v="141"/>
    <n v="2"/>
    <n v="1"/>
    <n v="141"/>
    <n v="2"/>
    <n v="1"/>
    <n v="2"/>
    <n v="2"/>
    <x v="177"/>
    <s v="Canada Dry - Ginger Ale &amp; Lemonde"/>
    <s v="Cell is Blank - Dis-regard"/>
    <x v="0"/>
    <b v="1"/>
    <n v="2"/>
    <n v="1.3333333333333333"/>
    <s v="Canada Dry "/>
    <s v=" Ginger Ale &amp; Lemonde"/>
    <m/>
    <x v="6"/>
    <s v=" July 1"/>
    <n v="2022"/>
  </r>
  <r>
    <s v="Processed"/>
    <s v="VJ300320609"/>
    <s v="GuttenPlans"/>
    <s v="GuttenPlans x1367"/>
    <s v="KitKat - Crisp Wafers"/>
    <s v="Food"/>
    <n v="15328612126"/>
    <s v="Friday, July 1, 2022"/>
    <s v="Credit"/>
    <n v="139"/>
    <n v="2.5"/>
    <n v="1"/>
    <n v="139"/>
    <n v="2.5"/>
    <n v="1"/>
    <n v="2.5"/>
    <n v="2.5"/>
    <x v="182"/>
    <s v="KitKat - Crisp Wafers"/>
    <s v="Food"/>
    <x v="1"/>
    <b v="1"/>
    <n v="2.5"/>
    <n v="1.6666666666666667"/>
    <s v="KitKat "/>
    <s v=" Crisp Wafers"/>
    <m/>
    <x v="6"/>
    <s v=" July 1"/>
    <n v="2022"/>
  </r>
  <r>
    <s v="Processed"/>
    <s v="VJ300320686"/>
    <s v="Earle Asphalt"/>
    <s v="Earle Asphalt x1371"/>
    <s v="Snapple Diet Tea - Raspberry"/>
    <s v="Non Carbonated"/>
    <n v="15328778877"/>
    <s v="Friday, July 1, 2022"/>
    <s v="Credit"/>
    <n v="145"/>
    <n v="2.5"/>
    <n v="1"/>
    <n v="145"/>
    <n v="2.5"/>
    <n v="1"/>
    <n v="2.5"/>
    <n v="2.5"/>
    <x v="182"/>
    <s v="Snapple Diet Tea - Raspberry"/>
    <s v="Non Carbonated"/>
    <x v="2"/>
    <b v="1"/>
    <n v="2.5"/>
    <n v="1.6666666666666667"/>
    <s v="Snapple Diet Tea "/>
    <s v=" Raspberry"/>
    <m/>
    <x v="6"/>
    <s v=" July 1"/>
    <n v="2022"/>
  </r>
  <r>
    <s v="Processed"/>
    <s v="VJ300320609"/>
    <s v="GuttenPlans"/>
    <s v="GuttenPlans x1367"/>
    <s v="Coca Cola - Regular"/>
    <s v="Carbonated"/>
    <n v="15328826693"/>
    <s v="Friday, July 1, 2022"/>
    <s v="Credit"/>
    <n v="141"/>
    <n v="1.5"/>
    <n v="1"/>
    <n v="141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Coca Cola - Regular"/>
    <s v="Carbonated"/>
    <n v="15328860832"/>
    <s v="Friday, July 1, 2022"/>
    <s v="Credit"/>
    <n v="141"/>
    <n v="1.5"/>
    <n v="1"/>
    <n v="141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11"/>
    <s v="Brunswick Sq Mall"/>
    <s v="BSQ Mall x1366 - ATT"/>
    <s v="Canada Dry - Ginger Ale"/>
    <m/>
    <n v="15329060544"/>
    <s v="Friday, July 1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6"/>
    <s v=" July 1"/>
    <n v="2022"/>
  </r>
  <r>
    <s v="Processed"/>
    <s v="VJ300320611"/>
    <s v="Brunswick Sq Mall"/>
    <s v="BSQ Mall x1366 - ATT"/>
    <s v="Red Bull - Energy Drink - Sugar Free"/>
    <s v="Carbonated"/>
    <n v="15329068915"/>
    <s v="Friday, July 1, 2022"/>
    <s v="Credit"/>
    <n v="148"/>
    <n v="3.5"/>
    <n v="1"/>
    <n v="148"/>
    <n v="3.5"/>
    <n v="1"/>
    <n v="3.5"/>
    <n v="4.75"/>
    <x v="177"/>
    <s v="Red Bull - Energy Drink - Sugar Free"/>
    <s v="Carbonated"/>
    <x v="0"/>
    <b v="1"/>
    <n v="3.5"/>
    <n v="2.3333333333333335"/>
    <s v="Red Bull "/>
    <s v=" Energy Drink "/>
    <s v=" Sugar Free"/>
    <x v="6"/>
    <s v=" July 1"/>
    <n v="2022"/>
  </r>
  <r>
    <s v="Processed"/>
    <s v="VJ300320611"/>
    <s v="Brunswick Sq Mall"/>
    <s v="BSQ Mall x1366 - ATT"/>
    <s v="CheezIt - Original"/>
    <s v="Food"/>
    <n v="15329068915"/>
    <s v="Friday, July 1, 2022"/>
    <s v="Credit"/>
    <n v="125"/>
    <n v="1.25"/>
    <n v="1"/>
    <n v="125"/>
    <n v="1.25"/>
    <n v="1"/>
    <n v="1.25"/>
    <n v="4.75"/>
    <x v="177"/>
    <s v="CheezIt - Original"/>
    <s v="Food"/>
    <x v="1"/>
    <b v="1"/>
    <n v="1.25"/>
    <n v="0.83333333333333337"/>
    <s v="CheezIt "/>
    <s v=" Original"/>
    <m/>
    <x v="6"/>
    <s v=" July 1"/>
    <n v="2022"/>
  </r>
  <r>
    <s v="Processed"/>
    <s v="VJ300320609"/>
    <s v="GuttenPlans"/>
    <s v="GuttenPlans x1367"/>
    <s v="Funyuns - Flaming Hot"/>
    <s v="Food"/>
    <n v="15329072409"/>
    <s v="Friday, July 1, 2022"/>
    <s v="Cash"/>
    <n v="121"/>
    <n v="1.5"/>
    <n v="1"/>
    <n v="121"/>
    <n v="1.5"/>
    <n v="1"/>
    <n v="1.5"/>
    <n v="1.5"/>
    <x v="182"/>
    <s v="Funyuns - Flaming Hot"/>
    <s v="Food"/>
    <x v="1"/>
    <b v="1"/>
    <n v="1.5"/>
    <n v="1"/>
    <s v="Funyuns "/>
    <s v=" Flaming Hot"/>
    <m/>
    <x v="6"/>
    <s v=" July 1"/>
    <n v="2022"/>
  </r>
  <r>
    <s v="Processed"/>
    <s v="VJ300320609"/>
    <s v="GuttenPlans"/>
    <s v="GuttenPlans x1367"/>
    <s v="Monster Energy Original"/>
    <s v="Carbonated"/>
    <n v="15329076041"/>
    <s v="Friday, July 1, 2022"/>
    <s v="Cash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92"/>
    <s v="EB Public Library"/>
    <s v="EB Public Library x1380"/>
    <s v="Goldfish Baked - Cheddar"/>
    <s v="Food"/>
    <n v="15329088700"/>
    <s v="Friday, July 1, 2022"/>
    <s v="Cash"/>
    <n v="122"/>
    <n v="1.25"/>
    <n v="1"/>
    <n v="122"/>
    <n v="1.25"/>
    <n v="1"/>
    <n v="1.25"/>
    <n v="1.25"/>
    <x v="182"/>
    <s v="Goldfish Baked - Cheddar"/>
    <s v="Food"/>
    <x v="1"/>
    <b v="1"/>
    <n v="1.25"/>
    <n v="0.83333333333333337"/>
    <s v="Goldfish Baked "/>
    <s v=" Cheddar"/>
    <m/>
    <x v="6"/>
    <s v=" July 1"/>
    <n v="2022"/>
  </r>
  <r>
    <s v="Processed"/>
    <s v="VJ300320611"/>
    <s v="Brunswick Sq Mall"/>
    <s v="BSQ Mall x1366 - ATT"/>
    <s v="S. Pellegrino Sparkling Mineral Water"/>
    <s v="Water"/>
    <n v="15329164889"/>
    <s v="Friday, July 1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6"/>
    <s v=" July 1"/>
    <n v="2022"/>
  </r>
  <r>
    <s v="Processed"/>
    <s v="VJ300320609"/>
    <s v="GuttenPlans"/>
    <s v="GuttenPlans x1367"/>
    <s v="Coca Cola - Regular"/>
    <s v="Carbonated"/>
    <n v="15329215170"/>
    <s v="Friday, July 1, 2022"/>
    <s v="Cash"/>
    <n v="142"/>
    <n v="1.5"/>
    <n v="1"/>
    <n v="142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Coca Cola - Regular"/>
    <s v="Carbonated"/>
    <n v="15329218867"/>
    <s v="Friday, July 1, 2022"/>
    <s v="Cash"/>
    <n v="142"/>
    <n v="1.5"/>
    <n v="1"/>
    <n v="142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Coca Cola - Regular"/>
    <s v="Carbonated"/>
    <n v="15329220305"/>
    <s v="Friday, July 1, 2022"/>
    <s v="Cash"/>
    <n v="142"/>
    <n v="1.5"/>
    <n v="1"/>
    <n v="142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11"/>
    <s v="Brunswick Sq Mall"/>
    <s v="BSQ Mall x1366 - ATT"/>
    <s v="Kinder - Bueno - Crispy Creamy Chocolate"/>
    <s v="Food"/>
    <n v="15329461965"/>
    <s v="Friday, July 1, 2022"/>
    <s v="Cash"/>
    <n v="135"/>
    <n v="2"/>
    <n v="1"/>
    <n v="135"/>
    <n v="2"/>
    <n v="1"/>
    <n v="2"/>
    <n v="2"/>
    <x v="177"/>
    <s v="Kinder - Bueno - Crispy Creamy Chocolate"/>
    <s v="Food"/>
    <x v="1"/>
    <b v="1"/>
    <n v="2"/>
    <n v="1.3333333333333333"/>
    <s v="Kinder "/>
    <s v=" Bueno "/>
    <s v=" Crispy Creamy Chocolate"/>
    <x v="6"/>
    <s v=" July 1"/>
    <n v="2022"/>
  </r>
  <r>
    <s v="Processed"/>
    <s v="VJ300320692"/>
    <s v="EB Public Library"/>
    <s v="EB Public Library x1380"/>
    <s v="Poland Springs Water"/>
    <s v="Water"/>
    <n v="15329493289"/>
    <s v="Friday, July 1, 2022"/>
    <s v="Cash"/>
    <n v="144"/>
    <n v="1.5"/>
    <n v="1"/>
    <n v="144"/>
    <n v="1.5"/>
    <n v="1"/>
    <n v="1.5"/>
    <n v="1.5"/>
    <x v="182"/>
    <s v="Poland Springs Water"/>
    <s v="Water"/>
    <x v="3"/>
    <b v="1"/>
    <n v="1.5"/>
    <n v="1"/>
    <s v="Poland Springs Water"/>
    <m/>
    <m/>
    <x v="6"/>
    <s v=" July 1"/>
    <n v="2022"/>
  </r>
  <r>
    <s v="Processed"/>
    <s v="VJ300320692"/>
    <s v="EB Public Library"/>
    <s v="EB Public Library x1380"/>
    <s v="V8 Vegetable Juice - Original"/>
    <s v="Non Carbonated"/>
    <n v="15329621290"/>
    <s v="Friday, July 1, 2022"/>
    <s v="Cash"/>
    <n v="141"/>
    <n v="2"/>
    <n v="1"/>
    <n v="141"/>
    <n v="2"/>
    <n v="1"/>
    <n v="2"/>
    <n v="2"/>
    <x v="182"/>
    <s v="V8 Vegetable Juice - Original"/>
    <s v="Non Carbonated"/>
    <x v="2"/>
    <b v="1"/>
    <n v="2"/>
    <n v="1.3333333333333333"/>
    <s v="V8 Vegetable Juice "/>
    <s v=" Original"/>
    <m/>
    <x v="6"/>
    <s v=" July 1"/>
    <n v="2022"/>
  </r>
  <r>
    <s v="Processed"/>
    <s v="VJ300320692"/>
    <s v="EB Public Library"/>
    <s v="EB Public Library x1380"/>
    <s v="Lenny &amp; Larrys - Chocolate Chip"/>
    <s v="Food"/>
    <n v="15329689288"/>
    <s v="Friday, July 1, 2022"/>
    <s v="Credit"/>
    <n v="158"/>
    <n v="2"/>
    <n v="1"/>
    <n v="158"/>
    <n v="2"/>
    <n v="1"/>
    <n v="2"/>
    <n v="2"/>
    <x v="182"/>
    <s v="Lenny &amp; Larrys - Chocolate Chip"/>
    <s v="Food"/>
    <x v="1"/>
    <b v="1"/>
    <n v="2"/>
    <n v="1.3333333333333333"/>
    <s v="Lenny &amp; Larrys "/>
    <s v=" Chocolate Chip"/>
    <m/>
    <x v="6"/>
    <s v=" July 1"/>
    <n v="2022"/>
  </r>
  <r>
    <s v="Processed"/>
    <s v="VJ300320692"/>
    <s v="EB Public Library"/>
    <s v="EB Public Library x1380"/>
    <s v="Oreo Mini - Go Paks"/>
    <m/>
    <n v="15329729445"/>
    <s v="Friday, July 1, 2022"/>
    <s v="Cash"/>
    <n v="152"/>
    <n v="4"/>
    <n v="1"/>
    <n v="152"/>
    <n v="4"/>
    <n v="1"/>
    <n v="4"/>
    <n v="4"/>
    <x v="182"/>
    <s v="Oreo Mini - Go Paks"/>
    <s v="Cell is Blank - Dis-regard"/>
    <x v="1"/>
    <b v="1"/>
    <n v="4"/>
    <n v="2.6666666666666665"/>
    <s v="Oreo Mini "/>
    <s v=" Go Paks"/>
    <m/>
    <x v="6"/>
    <s v=" July 1"/>
    <n v="2022"/>
  </r>
  <r>
    <s v="Processed"/>
    <s v="VJ300320692"/>
    <s v="EB Public Library"/>
    <s v="EB Public Library x1380"/>
    <s v="Teddy Grahams - Go Paks"/>
    <m/>
    <n v="15329787522"/>
    <s v="Friday, July 1, 2022"/>
    <s v="Cash"/>
    <n v="160"/>
    <n v="4"/>
    <n v="1"/>
    <n v="160"/>
    <n v="4"/>
    <n v="1"/>
    <n v="4"/>
    <n v="4"/>
    <x v="182"/>
    <s v="Teddy Grahams - Go Paks"/>
    <s v="Cell is Blank - Dis-regard"/>
    <x v="1"/>
    <b v="1"/>
    <n v="4"/>
    <n v="2.6666666666666665"/>
    <s v="Teddy Grahams "/>
    <s v=" Go Paks"/>
    <m/>
    <x v="6"/>
    <s v=" July 1"/>
    <n v="2022"/>
  </r>
  <r>
    <s v="Processed"/>
    <s v="VJ300320609"/>
    <s v="GuttenPlans"/>
    <s v="GuttenPlans x1367"/>
    <s v="KitKat - Crisp Wafers"/>
    <s v="Food"/>
    <n v="15329816135"/>
    <s v="Friday, July 1, 2022"/>
    <s v="Credit"/>
    <n v="139"/>
    <n v="2.5"/>
    <n v="1"/>
    <n v="139"/>
    <n v="2.5"/>
    <n v="1"/>
    <n v="2.5"/>
    <n v="2.5"/>
    <x v="182"/>
    <s v="KitKat - Crisp Wafers"/>
    <s v="Food"/>
    <x v="1"/>
    <b v="1"/>
    <n v="2.5"/>
    <n v="1.6666666666666667"/>
    <s v="KitKat "/>
    <s v=" Crisp Wafers"/>
    <m/>
    <x v="6"/>
    <s v=" July 1"/>
    <n v="2022"/>
  </r>
  <r>
    <s v="Processed"/>
    <s v="VJ300320692"/>
    <s v="EB Public Library"/>
    <s v="EB Public Library x1380"/>
    <s v="Lenny &amp; Larrys - SnickerDoodle"/>
    <s v="Food"/>
    <n v="15329828747"/>
    <s v="Friday, July 1, 2022"/>
    <s v="Credit"/>
    <n v="157"/>
    <n v="3"/>
    <n v="1"/>
    <n v="157"/>
    <n v="3"/>
    <n v="1"/>
    <n v="3"/>
    <n v="3"/>
    <x v="182"/>
    <s v="Lenny &amp; Larrys - SnickerDoodle"/>
    <s v="Food"/>
    <x v="1"/>
    <b v="1"/>
    <n v="3"/>
    <n v="2"/>
    <s v="Lenny &amp; Larrys "/>
    <s v=" SnickerDoodle"/>
    <m/>
    <x v="6"/>
    <s v=" July 1"/>
    <n v="2022"/>
  </r>
  <r>
    <s v="Processed"/>
    <s v="VJ300320692"/>
    <s v="EB Public Library"/>
    <s v="EB Public Library x1380"/>
    <s v="Iberia Coconut Water"/>
    <s v="Non Carbonated"/>
    <n v="15329886166"/>
    <s v="Friday, July 1, 2022"/>
    <s v="Cash"/>
    <n v="140"/>
    <n v="2"/>
    <n v="1"/>
    <n v="140"/>
    <n v="2"/>
    <n v="1"/>
    <n v="2"/>
    <n v="2"/>
    <x v="182"/>
    <s v="Iberia Coconut Water"/>
    <s v="Non Carbonated"/>
    <x v="2"/>
    <b v="1"/>
    <n v="2"/>
    <n v="1.3333333333333333"/>
    <s v="Iberia Coconut Water"/>
    <m/>
    <m/>
    <x v="6"/>
    <s v=" July 1"/>
    <n v="2022"/>
  </r>
  <r>
    <s v="Processed"/>
    <s v="VJ300320692"/>
    <s v="EB Public Library"/>
    <s v="EB Public Library x1380"/>
    <s v="Popchips Potato - Barbeque"/>
    <s v="Food"/>
    <n v="15329976136"/>
    <s v="Friday, July 1, 2022"/>
    <s v="Cash"/>
    <n v="111"/>
    <n v="1.5"/>
    <n v="1"/>
    <n v="111"/>
    <n v="1.5"/>
    <n v="1"/>
    <n v="1.5"/>
    <n v="1.5"/>
    <x v="182"/>
    <s v="Popchips Potato - Barbeque"/>
    <s v="Food"/>
    <x v="1"/>
    <b v="1"/>
    <n v="1.5"/>
    <n v="1"/>
    <s v="Popchips Potato "/>
    <s v=" Barbeque"/>
    <m/>
    <x v="6"/>
    <s v=" July 1"/>
    <n v="2022"/>
  </r>
  <r>
    <s v="Processed"/>
    <s v="VJ300320692"/>
    <s v="EB Public Library"/>
    <s v="EB Public Library x1380"/>
    <s v="Miss Vickie's Potato Chip - Sea Salt &amp; Vinega"/>
    <s v="Food"/>
    <n v="15329981185"/>
    <s v="Friday, July 1, 2022"/>
    <s v="Cash"/>
    <n v="113"/>
    <n v="1.5"/>
    <n v="1"/>
    <n v="113"/>
    <n v="1.5"/>
    <n v="1"/>
    <n v="1.5"/>
    <n v="1.5"/>
    <x v="182"/>
    <s v="Miss Vickie's Potato Chip - Sea Salt &amp; Vinega"/>
    <s v="Food"/>
    <x v="1"/>
    <b v="1"/>
    <n v="1.5"/>
    <n v="1"/>
    <s v="Miss Vickie's Potato Chip "/>
    <s v=" Sea Salt &amp; Vinega"/>
    <m/>
    <x v="6"/>
    <s v=" July 1"/>
    <n v="2022"/>
  </r>
  <r>
    <s v="Processed"/>
    <s v="VJ300320609"/>
    <s v="GuttenPlans"/>
    <s v="GuttenPlans x1367"/>
    <s v="Monster Energy Original"/>
    <s v="Carbonated"/>
    <n v="15330217531"/>
    <s v="Friday, July 1, 2022"/>
    <s v="Cash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11"/>
    <s v="Brunswick Sq Mall"/>
    <s v="BSQ Mall x1366 - ATT"/>
    <s v="Red Bull - Energy Drink - Sugar Free"/>
    <s v="Carbonated"/>
    <n v="15330279995"/>
    <s v="Friday, July 1, 2022"/>
    <s v="Cash"/>
    <n v="148"/>
    <n v="3.5"/>
    <n v="1"/>
    <n v="148"/>
    <n v="3.5"/>
    <n v="1"/>
    <n v="3.5"/>
    <n v="3.5"/>
    <x v="177"/>
    <s v="Red Bull - Energy Drink - Sugar Free"/>
    <s v="Carbonated"/>
    <x v="0"/>
    <b v="1"/>
    <n v="3.5"/>
    <n v="2.3333333333333335"/>
    <s v="Red Bull "/>
    <s v=" Energy Drink "/>
    <s v=" Sugar Free"/>
    <x v="6"/>
    <s v=" July 1"/>
    <n v="2022"/>
  </r>
  <r>
    <s v="Processed"/>
    <s v="VJ300205292"/>
    <s v="Brunswick Sq Mall"/>
    <s v="BSQ Mall x1364 - Zales"/>
    <s v="Poland Springs Water"/>
    <s v="Water"/>
    <n v="15330339328"/>
    <s v="Friday, July 1, 2022"/>
    <s v="Credit"/>
    <n v="144"/>
    <n v="1.5"/>
    <n v="1"/>
    <n v="144"/>
    <n v="1.5"/>
    <n v="1"/>
    <n v="1.5"/>
    <n v="1.5"/>
    <x v="182"/>
    <s v="Poland Springs Water"/>
    <s v="Water"/>
    <x v="3"/>
    <b v="1"/>
    <n v="1.5"/>
    <n v="1"/>
    <s v="Poland Springs Water"/>
    <m/>
    <m/>
    <x v="6"/>
    <s v=" July 1"/>
    <n v="2022"/>
  </r>
  <r>
    <s v="Processed"/>
    <s v="VJ300205292"/>
    <s v="Brunswick Sq Mall"/>
    <s v="BSQ Mall x1364 - Zales"/>
    <s v="Monster Energy Original"/>
    <s v="Carbonated"/>
    <n v="15330343188"/>
    <s v="Friday, July 1, 2022"/>
    <s v="Credit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11"/>
    <s v="Brunswick Sq Mall"/>
    <s v="BSQ Mall x1366 - ATT"/>
    <s v="Canada Dry - Ginger Ale"/>
    <m/>
    <n v="15330355408"/>
    <s v="Friday, July 1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6"/>
    <s v=" July 1"/>
    <n v="2022"/>
  </r>
  <r>
    <s v="Processed"/>
    <s v="VJ300320692"/>
    <s v="EB Public Library"/>
    <s v="EB Public Library x1380"/>
    <s v="Poland Springs Water"/>
    <s v="Water"/>
    <n v="15330358017"/>
    <s v="Friday, July 1, 2022"/>
    <s v="Credit"/>
    <n v="144"/>
    <n v="1.5"/>
    <n v="1"/>
    <n v="144"/>
    <n v="1.5"/>
    <n v="1"/>
    <n v="1.5"/>
    <n v="1.5"/>
    <x v="182"/>
    <s v="Poland Springs Water"/>
    <s v="Water"/>
    <x v="3"/>
    <b v="1"/>
    <n v="1.5"/>
    <n v="1"/>
    <s v="Poland Springs Water"/>
    <m/>
    <m/>
    <x v="6"/>
    <s v=" July 1"/>
    <n v="2022"/>
  </r>
  <r>
    <s v="Processed"/>
    <s v="VJ300320692"/>
    <s v="EB Public Library"/>
    <s v="EB Public Library x1380"/>
    <s v="Popchips Potato - Barbeque"/>
    <s v="Food"/>
    <n v="15330362630"/>
    <s v="Friday, July 1, 2022"/>
    <s v="Credit"/>
    <n v="111"/>
    <n v="1.5"/>
    <n v="1"/>
    <n v="111"/>
    <n v="1.5"/>
    <n v="1"/>
    <n v="1.5"/>
    <n v="1.5"/>
    <x v="182"/>
    <s v="Popchips Potato - Barbeque"/>
    <s v="Food"/>
    <x v="1"/>
    <b v="1"/>
    <n v="1.5"/>
    <n v="1"/>
    <s v="Popchips Potato "/>
    <s v=" Barbeque"/>
    <m/>
    <x v="6"/>
    <s v=" July 1"/>
    <n v="2022"/>
  </r>
  <r>
    <s v="Processed"/>
    <s v="VJ300205292"/>
    <s v="Brunswick Sq Mall"/>
    <s v="BSQ Mall x1364 - Zales"/>
    <s v="SunChips Multigrain - Harvest Cheddar"/>
    <s v="Food"/>
    <n v="15330453185"/>
    <s v="Friday, July 1, 2022"/>
    <s v="Cash"/>
    <n v="113"/>
    <n v="1.5"/>
    <n v="1"/>
    <n v="113"/>
    <n v="1.5"/>
    <n v="1"/>
    <n v="1.5"/>
    <n v="1.5"/>
    <x v="182"/>
    <s v="SunChips Multigrain - Harvest Cheddar"/>
    <s v="Food"/>
    <x v="1"/>
    <b v="1"/>
    <n v="1.5"/>
    <n v="1"/>
    <s v="SunChips Multigrain "/>
    <s v=" Harvest Cheddar"/>
    <m/>
    <x v="6"/>
    <s v=" July 1"/>
    <n v="2022"/>
  </r>
  <r>
    <s v="Processed"/>
    <s v="VJ300320609"/>
    <s v="GuttenPlans"/>
    <s v="GuttenPlans x1367"/>
    <s v="Nature's Bakery Fig Bar - Raspberry"/>
    <s v="Food"/>
    <n v="15330529983"/>
    <s v="Friday, July 1, 2022"/>
    <s v="Cash"/>
    <n v="130"/>
    <n v="1.5"/>
    <n v="1"/>
    <n v="130"/>
    <n v="1.5"/>
    <n v="1"/>
    <n v="1.5"/>
    <n v="1.5"/>
    <x v="182"/>
    <s v="Nature's Bakery Fig Bar - Raspberry"/>
    <s v="Food"/>
    <x v="1"/>
    <b v="1"/>
    <n v="1.5"/>
    <n v="1"/>
    <s v="Nature's Bakery Fig Bar "/>
    <s v=" Raspberry"/>
    <m/>
    <x v="6"/>
    <s v=" July 1"/>
    <n v="2022"/>
  </r>
  <r>
    <s v="Processed"/>
    <s v="VJ300320609"/>
    <s v="GuttenPlans"/>
    <s v="GuttenPlans x1367"/>
    <s v="Coca Cola - Regular"/>
    <s v="Carbonated"/>
    <n v="15330531092"/>
    <s v="Friday, July 1, 2022"/>
    <s v="Cash"/>
    <n v="141"/>
    <n v="1.5"/>
    <n v="1"/>
    <n v="141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Monster Energy Original"/>
    <s v="Carbonated"/>
    <n v="15330579844"/>
    <s v="Friday, July 1, 2022"/>
    <s v="Cash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205292"/>
    <s v="Brunswick Sq Mall"/>
    <s v="BSQ Mall x1364 - Zales"/>
    <s v="Poland Springs Water"/>
    <s v="Water"/>
    <n v="15330618157"/>
    <s v="Friday, July 1, 2022"/>
    <s v="Cash"/>
    <n v="144"/>
    <n v="1.5"/>
    <n v="1"/>
    <n v="144"/>
    <n v="1.5"/>
    <n v="1"/>
    <n v="1.5"/>
    <n v="1.5"/>
    <x v="182"/>
    <s v="Poland Springs Water"/>
    <s v="Water"/>
    <x v="3"/>
    <b v="1"/>
    <n v="1.5"/>
    <n v="1"/>
    <s v="Poland Springs Water"/>
    <m/>
    <m/>
    <x v="6"/>
    <s v=" July 1"/>
    <n v="2022"/>
  </r>
  <r>
    <s v="Processed"/>
    <s v="VJ300205292"/>
    <s v="Brunswick Sq Mall"/>
    <s v="BSQ Mall x1364 - Zales"/>
    <s v="KitKat - Crisp Wafers"/>
    <s v="Food"/>
    <n v="15330627927"/>
    <s v="Friday, July 1, 2022"/>
    <s v="Cash"/>
    <n v="130"/>
    <n v="2"/>
    <n v="1"/>
    <n v="130"/>
    <n v="2"/>
    <n v="1"/>
    <n v="2"/>
    <n v="2"/>
    <x v="182"/>
    <s v="KitKat - Crisp Wafers"/>
    <s v="Food"/>
    <x v="1"/>
    <b v="1"/>
    <n v="2"/>
    <n v="1.3333333333333333"/>
    <s v="KitKat "/>
    <s v=" Crisp Wafers"/>
    <m/>
    <x v="6"/>
    <s v=" July 1"/>
    <n v="2022"/>
  </r>
  <r>
    <s v="Processed"/>
    <s v="VJ300320611"/>
    <s v="Brunswick Sq Mall"/>
    <s v="BSQ Mall x1366 - ATT"/>
    <s v="Canada Dry - Ginger Ale"/>
    <m/>
    <n v="15330686291"/>
    <s v="Friday, July 1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6"/>
    <s v=" July 1"/>
    <n v="2022"/>
  </r>
  <r>
    <s v="Processed"/>
    <s v="VJ300320609"/>
    <s v="GuttenPlans"/>
    <s v="GuttenPlans x1367"/>
    <s v="Monster Energy Original"/>
    <s v="Carbonated"/>
    <n v="15330798446"/>
    <s v="Friday, July 1, 2022"/>
    <s v="Cash"/>
    <n v="146"/>
    <n v="3"/>
    <n v="1"/>
    <n v="146"/>
    <n v="3"/>
    <n v="1"/>
    <n v="3"/>
    <n v="3"/>
    <x v="182"/>
    <s v="Monster Energy Original"/>
    <s v="Carbonated"/>
    <x v="0"/>
    <b v="1"/>
    <n v="3"/>
    <n v="2"/>
    <s v="Monster Energy Original"/>
    <m/>
    <m/>
    <x v="6"/>
    <s v=" July 1"/>
    <n v="2022"/>
  </r>
  <r>
    <s v="Processed"/>
    <s v="VJ300320611"/>
    <s v="Brunswick Sq Mall"/>
    <s v="BSQ Mall x1366 - ATT"/>
    <s v="S. Pellegrino Sparkling Mineral Water"/>
    <s v="Water"/>
    <n v="15330833276"/>
    <s v="Friday, July 1, 2022"/>
    <s v="Cash"/>
    <n v="143"/>
    <n v="2"/>
    <n v="1"/>
    <n v="143"/>
    <n v="2"/>
    <n v="1"/>
    <n v="2"/>
    <n v="2"/>
    <x v="177"/>
    <s v="S. Pellegrino Sparkling Mineral Water"/>
    <s v="Water"/>
    <x v="3"/>
    <b v="1"/>
    <n v="2"/>
    <n v="1.3333333333333333"/>
    <s v="S. Pellegrino Sparkling Mineral Water"/>
    <m/>
    <m/>
    <x v="6"/>
    <s v=" July 1"/>
    <n v="2022"/>
  </r>
  <r>
    <s v="Processed"/>
    <s v="VJ300320609"/>
    <s v="GuttenPlans"/>
    <s v="GuttenPlans x1367"/>
    <s v="Coca Cola - Regular"/>
    <s v="Carbonated"/>
    <n v="15331226902"/>
    <s v="Friday, July 1, 2022"/>
    <s v="Cash"/>
    <n v="142"/>
    <n v="1.5"/>
    <n v="1"/>
    <n v="142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Coca Cola - Regular"/>
    <s v="Carbonated"/>
    <n v="15331321457"/>
    <s v="Friday, July 1, 2022"/>
    <s v="Cash"/>
    <n v="141"/>
    <n v="1.5"/>
    <n v="1"/>
    <n v="141"/>
    <n v="1.5"/>
    <n v="1"/>
    <n v="1.5"/>
    <n v="1.5"/>
    <x v="182"/>
    <s v="Coca Cola - Regular"/>
    <s v="Carbonated"/>
    <x v="0"/>
    <b v="1"/>
    <n v="1.5"/>
    <n v="1"/>
    <s v="Coca Cola "/>
    <s v=" Regular"/>
    <m/>
    <x v="6"/>
    <s v=" July 1"/>
    <n v="2022"/>
  </r>
  <r>
    <s v="Processed"/>
    <s v="VJ300320609"/>
    <s v="GuttenPlans"/>
    <s v="GuttenPlans x1367"/>
    <s v="KitKat - Crisp Wafers"/>
    <s v="Food"/>
    <n v="15331353744"/>
    <s v="Friday, July 1, 2022"/>
    <s v="Cash"/>
    <n v="139"/>
    <n v="2.5"/>
    <n v="1"/>
    <n v="139"/>
    <n v="2.5"/>
    <n v="1"/>
    <n v="2.5"/>
    <n v="2.5"/>
    <x v="182"/>
    <s v="KitKat - Crisp Wafers"/>
    <s v="Food"/>
    <x v="1"/>
    <b v="1"/>
    <n v="2.5"/>
    <n v="1.6666666666666667"/>
    <s v="KitKat "/>
    <s v=" Crisp Wafers"/>
    <m/>
    <x v="6"/>
    <s v=" July 1"/>
    <n v="2022"/>
  </r>
  <r>
    <s v="Processed"/>
    <s v="VJ300320609"/>
    <s v="GuttenPlans"/>
    <s v="GuttenPlans x1367"/>
    <s v="Sunkist Soda - Orange"/>
    <s v="Carbonated"/>
    <n v="15331390807"/>
    <s v="Friday, July 1, 2022"/>
    <s v="Cash"/>
    <n v="140"/>
    <n v="1.5"/>
    <n v="1"/>
    <n v="140"/>
    <n v="1.5"/>
    <n v="1"/>
    <n v="1.5"/>
    <n v="1.5"/>
    <x v="182"/>
    <s v="Sunkist Soda - Orange"/>
    <s v="Carbonated"/>
    <x v="0"/>
    <b v="1"/>
    <n v="1.5"/>
    <n v="1"/>
    <s v="Sunkist Soda "/>
    <s v=" Orange"/>
    <m/>
    <x v="6"/>
    <s v=" July 1"/>
    <n v="2022"/>
  </r>
  <r>
    <s v="Processed"/>
    <s v="VJ300320609"/>
    <s v="GuttenPlans"/>
    <s v="GuttenPlans x1367"/>
    <s v="Cheetos - Fleming Hot Crunchy"/>
    <s v="Food"/>
    <n v="15331757077"/>
    <s v="Saturday, July 2, 2022"/>
    <s v="Cash"/>
    <n v="114"/>
    <n v="2"/>
    <n v="1"/>
    <n v="114"/>
    <n v="2"/>
    <n v="1"/>
    <n v="2"/>
    <n v="2"/>
    <x v="182"/>
    <s v="Cheetos - Fleming Hot Crunchy"/>
    <s v="Food"/>
    <x v="1"/>
    <b v="1"/>
    <n v="2"/>
    <n v="1.3333333333333333"/>
    <s v="Cheetos "/>
    <s v=" Fleming Hot Crunchy"/>
    <m/>
    <x v="0"/>
    <s v=" July 2"/>
    <n v="2022"/>
  </r>
  <r>
    <s v="Processed"/>
    <s v="VJ300320692"/>
    <s v="EB Public Library"/>
    <s v="EB Public Library x1380"/>
    <s v="Pop Corners - Kettle Corn"/>
    <s v="Food"/>
    <n v="15332278591"/>
    <s v="Saturday, July 2, 2022"/>
    <s v="Cash"/>
    <n v="110"/>
    <n v="1.5"/>
    <n v="1"/>
    <n v="110"/>
    <n v="1.5"/>
    <n v="1"/>
    <n v="1.5"/>
    <n v="1.5"/>
    <x v="183"/>
    <s v="Pop Corners - Kettle Corn"/>
    <s v="Food"/>
    <x v="1"/>
    <b v="1"/>
    <n v="1.5"/>
    <n v="1"/>
    <s v="Pop Corners "/>
    <s v=" Kettle Corn"/>
    <m/>
    <x v="0"/>
    <s v=" July 2"/>
    <n v="2022"/>
  </r>
  <r>
    <s v="Processed"/>
    <s v="VJ300320692"/>
    <s v="EB Public Library"/>
    <s v="EB Public Library x1380"/>
    <s v="Poland Springs Water"/>
    <s v="Water"/>
    <n v="15332310315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320609"/>
    <s v="GuttenPlans"/>
    <s v="GuttenPlans x1367"/>
    <s v="Coca Cola - Regular"/>
    <s v="Carbonated"/>
    <n v="15332434764"/>
    <s v="Saturday, July 2, 2022"/>
    <s v="Cash"/>
    <n v="141"/>
    <n v="1.5"/>
    <n v="1"/>
    <n v="141"/>
    <n v="1.5"/>
    <n v="1"/>
    <n v="1.5"/>
    <n v="1.5"/>
    <x v="183"/>
    <s v="Coca Cola - Regular"/>
    <s v="Carbonated"/>
    <x v="0"/>
    <b v="1"/>
    <n v="1.5"/>
    <n v="1"/>
    <s v="Coca Cola "/>
    <s v=" Regular"/>
    <m/>
    <x v="0"/>
    <s v=" July 2"/>
    <n v="2022"/>
  </r>
  <r>
    <s v="Processed"/>
    <s v="VJ300320692"/>
    <s v="EB Public Library"/>
    <s v="EB Public Library x1380"/>
    <s v="Poland Springs Water"/>
    <s v="Water"/>
    <n v="15332445365"/>
    <s v="Saturday, July 2, 2022"/>
    <s v="Credit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320609"/>
    <s v="GuttenPlans"/>
    <s v="GuttenPlans x1367"/>
    <s v="Funyuns - Flaming Hot"/>
    <s v="Food"/>
    <n v="15332476677"/>
    <s v="Saturday, July 2, 2022"/>
    <s v="Cash"/>
    <n v="110"/>
    <n v="1.5"/>
    <n v="1"/>
    <n v="110"/>
    <n v="1.5"/>
    <n v="1"/>
    <n v="1.5"/>
    <n v="1.5"/>
    <x v="183"/>
    <s v="Funyuns - Flaming Hot"/>
    <s v="Food"/>
    <x v="1"/>
    <b v="1"/>
    <n v="1.5"/>
    <n v="1"/>
    <s v="Funyuns "/>
    <s v=" Flaming Hot"/>
    <m/>
    <x v="0"/>
    <s v=" July 2"/>
    <n v="2022"/>
  </r>
  <r>
    <s v="Processed"/>
    <s v="VJ300320609"/>
    <s v="GuttenPlans"/>
    <s v="GuttenPlans x1367"/>
    <s v="Coca Cola - Regular"/>
    <s v="Carbonated"/>
    <n v="15332477081"/>
    <s v="Saturday, July 2, 2022"/>
    <s v="Cash"/>
    <n v="142"/>
    <n v="1.5"/>
    <n v="1"/>
    <n v="142"/>
    <n v="1.5"/>
    <n v="1"/>
    <n v="1.5"/>
    <n v="1.5"/>
    <x v="183"/>
    <s v="Coca Cola - Regular"/>
    <s v="Carbonated"/>
    <x v="0"/>
    <b v="1"/>
    <n v="1.5"/>
    <n v="1"/>
    <s v="Coca Cola "/>
    <s v=" Regular"/>
    <m/>
    <x v="0"/>
    <s v=" July 2"/>
    <n v="2022"/>
  </r>
  <r>
    <s v="Processed"/>
    <s v="VJ300320609"/>
    <s v="GuttenPlans"/>
    <s v="GuttenPlans x1367"/>
    <s v="Monster Energy Original"/>
    <s v="Carbonated"/>
    <n v="15332493228"/>
    <s v="Saturday, July 2, 2022"/>
    <s v="Cash"/>
    <n v="146"/>
    <n v="3"/>
    <n v="1"/>
    <n v="146"/>
    <n v="3"/>
    <n v="1"/>
    <n v="3"/>
    <n v="3"/>
    <x v="183"/>
    <s v="Monster Energy Original"/>
    <s v="Carbonated"/>
    <x v="0"/>
    <b v="1"/>
    <n v="3"/>
    <n v="2"/>
    <s v="Monster Energy Original"/>
    <m/>
    <m/>
    <x v="0"/>
    <s v=" July 2"/>
    <n v="2022"/>
  </r>
  <r>
    <s v="Processed"/>
    <s v="VJ300320609"/>
    <s v="GuttenPlans"/>
    <s v="GuttenPlans x1367"/>
    <s v="Cheetos - Fleming Hot Crunchy"/>
    <s v="Food"/>
    <n v="15332494687"/>
    <s v="Saturday, July 2, 2022"/>
    <s v="Cash"/>
    <n v="114"/>
    <n v="2"/>
    <n v="1"/>
    <n v="114"/>
    <n v="2"/>
    <n v="1"/>
    <n v="2"/>
    <n v="2"/>
    <x v="183"/>
    <s v="Cheetos - Fleming Hot Crunchy"/>
    <s v="Food"/>
    <x v="1"/>
    <b v="1"/>
    <n v="2"/>
    <n v="1.3333333333333333"/>
    <s v="Cheetos "/>
    <s v=" Fleming Hot Crunchy"/>
    <m/>
    <x v="0"/>
    <s v=" July 2"/>
    <n v="2022"/>
  </r>
  <r>
    <s v="Processed"/>
    <s v="VJ300205292"/>
    <s v="Brunswick Sq Mall"/>
    <s v="BSQ Mall x1364 - Zales"/>
    <s v="Poland Springs Water"/>
    <s v="Water"/>
    <n v="15332651717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320692"/>
    <s v="EB Public Library"/>
    <s v="EB Public Library x1380"/>
    <s v="Popchips Potato - Barbeque"/>
    <s v="Food"/>
    <n v="15332758755"/>
    <s v="Saturday, July 2, 2022"/>
    <s v="Credit"/>
    <n v="111"/>
    <n v="1.5"/>
    <n v="1"/>
    <n v="111"/>
    <n v="1.5"/>
    <n v="1"/>
    <n v="1.5"/>
    <n v="1.5"/>
    <x v="183"/>
    <s v="Popchips Potato - Barbeque"/>
    <s v="Food"/>
    <x v="1"/>
    <b v="1"/>
    <n v="1.5"/>
    <n v="1"/>
    <s v="Popchips Potato "/>
    <s v=" Barbeque"/>
    <m/>
    <x v="0"/>
    <s v=" July 2"/>
    <n v="2022"/>
  </r>
  <r>
    <s v="Processed"/>
    <s v="VJ300320692"/>
    <s v="EB Public Library"/>
    <s v="EB Public Library x1380"/>
    <s v="Keep Healthy - Chocolate Fudge"/>
    <s v="Food"/>
    <n v="15332761885"/>
    <s v="Saturday, July 2, 2022"/>
    <s v="Credit"/>
    <n v="132"/>
    <n v="2"/>
    <n v="1"/>
    <n v="132"/>
    <n v="2"/>
    <n v="1"/>
    <n v="2"/>
    <n v="2"/>
    <x v="183"/>
    <s v="Keep Healthy - Chocolate Fudge"/>
    <s v="Food"/>
    <x v="1"/>
    <b v="1"/>
    <n v="2"/>
    <n v="1.3333333333333333"/>
    <s v="Keep Healthy "/>
    <s v=" Chocolate Fudge"/>
    <m/>
    <x v="0"/>
    <s v=" July 2"/>
    <n v="2022"/>
  </r>
  <r>
    <s v="Processed"/>
    <s v="VJ300320609"/>
    <s v="GuttenPlans"/>
    <s v="GuttenPlans x1367"/>
    <s v="Cheetos Flaming Hot Limon Crunchy"/>
    <s v="Food"/>
    <n v="15332940759"/>
    <s v="Saturday, July 2, 2022"/>
    <s v="Credit"/>
    <n v="112"/>
    <n v="2"/>
    <n v="1"/>
    <n v="112"/>
    <n v="2"/>
    <n v="1"/>
    <n v="2"/>
    <n v="2"/>
    <x v="183"/>
    <s v="Cheetos Flaming Hot Limon Crunchy"/>
    <s v="Food"/>
    <x v="1"/>
    <b v="1"/>
    <n v="2"/>
    <n v="1.3333333333333333"/>
    <s v="Cheetos Flaming Hot Limon Crunchy"/>
    <m/>
    <m/>
    <x v="0"/>
    <s v=" July 2"/>
    <n v="2022"/>
  </r>
  <r>
    <s v="Processed"/>
    <s v="VJ300205292"/>
    <s v="Brunswick Sq Mall"/>
    <s v="BSQ Mall x1364 - Zales"/>
    <s v="Iberia Coconut Water"/>
    <s v="Non Carbonated"/>
    <n v="15333125616"/>
    <s v="Saturday, July 2, 2022"/>
    <s v="Credit"/>
    <n v="142"/>
    <n v="2"/>
    <n v="1"/>
    <n v="142"/>
    <n v="2"/>
    <n v="1"/>
    <n v="2"/>
    <n v="2"/>
    <x v="183"/>
    <s v="Iberia Coconut Water"/>
    <s v="Non Carbonated"/>
    <x v="2"/>
    <b v="1"/>
    <n v="2"/>
    <n v="1.3333333333333333"/>
    <s v="Iberia Coconut Water"/>
    <m/>
    <m/>
    <x v="0"/>
    <s v=" July 2"/>
    <n v="2022"/>
  </r>
  <r>
    <s v="Processed"/>
    <s v="VJ300320611"/>
    <s v="Brunswick Sq Mall"/>
    <s v="BSQ Mall x1366 - ATT"/>
    <s v="Red Bull - Energy Drink - Sugar Free"/>
    <s v="Carbonated"/>
    <n v="15333243570"/>
    <s v="Saturday, July 2, 2022"/>
    <s v="Credit"/>
    <n v="148"/>
    <n v="3.5"/>
    <n v="1"/>
    <n v="148"/>
    <n v="3.5"/>
    <n v="1"/>
    <n v="3.5"/>
    <n v="3.5"/>
    <x v="177"/>
    <s v="Red Bull - Energy Drink - Sugar Free"/>
    <s v="Carbonated"/>
    <x v="0"/>
    <b v="1"/>
    <n v="3.5"/>
    <n v="2.3333333333333335"/>
    <s v="Red Bull "/>
    <s v=" Energy Drink "/>
    <s v=" Sugar Free"/>
    <x v="0"/>
    <s v=" July 2"/>
    <n v="2022"/>
  </r>
  <r>
    <s v="Processed"/>
    <s v="VJ300320692"/>
    <s v="EB Public Library"/>
    <s v="EB Public Library x1380"/>
    <s v="Seapoint Farms Dry Roasted Edamame - Wasabi"/>
    <s v="Food"/>
    <n v="15333274097"/>
    <s v="Saturday, July 2, 2022"/>
    <s v="Credit"/>
    <n v="133"/>
    <n v="2.5"/>
    <n v="1"/>
    <n v="133"/>
    <n v="2.5"/>
    <n v="1"/>
    <n v="2.5"/>
    <n v="2.5"/>
    <x v="183"/>
    <s v="Seapoint Farms Dry Roasted Edamame - Wasabi"/>
    <s v="Food"/>
    <x v="1"/>
    <b v="1"/>
    <n v="2.5"/>
    <n v="1.6666666666666667"/>
    <s v="Seapoint Farms Dry Roasted Edamame "/>
    <s v=" Wasabi"/>
    <m/>
    <x v="0"/>
    <s v=" July 2"/>
    <n v="2022"/>
  </r>
  <r>
    <s v="Processed"/>
    <s v="VJ300320692"/>
    <s v="EB Public Library"/>
    <s v="EB Public Library x1380"/>
    <s v="Goldfish Baked - Cheddar"/>
    <s v="Food"/>
    <n v="15333330242"/>
    <s v="Saturday, July 2, 2022"/>
    <s v="Credit"/>
    <n v="122"/>
    <n v="1.25"/>
    <n v="1"/>
    <n v="122"/>
    <n v="1.25"/>
    <n v="1"/>
    <n v="1.25"/>
    <n v="1.25"/>
    <x v="183"/>
    <s v="Goldfish Baked - Cheddar"/>
    <s v="Food"/>
    <x v="1"/>
    <b v="1"/>
    <n v="1.25"/>
    <n v="0.83333333333333337"/>
    <s v="Goldfish Baked "/>
    <s v=" Cheddar"/>
    <m/>
    <x v="0"/>
    <s v=" July 2"/>
    <n v="2022"/>
  </r>
  <r>
    <s v="Processed"/>
    <s v="VJ300320692"/>
    <s v="EB Public Library"/>
    <s v="EB Public Library x1380"/>
    <s v="Miss Vickie's Potato Chip - Sea Salt Original"/>
    <s v="Food"/>
    <n v="15333334037"/>
    <s v="Saturday, July 2, 2022"/>
    <s v="Credit"/>
    <n v="112"/>
    <n v="1.5"/>
    <n v="1"/>
    <n v="112"/>
    <n v="1.5"/>
    <n v="1"/>
    <n v="1.5"/>
    <n v="1.5"/>
    <x v="183"/>
    <s v="Miss Vickie's Potato Chip - Sea Salt Original"/>
    <s v="Food"/>
    <x v="1"/>
    <b v="1"/>
    <n v="1.5"/>
    <n v="1"/>
    <s v="Miss Vickie's Potato Chip "/>
    <s v=" Sea Salt Original"/>
    <m/>
    <x v="0"/>
    <s v=" July 2"/>
    <n v="2022"/>
  </r>
  <r>
    <s v="Processed"/>
    <s v="VJ300205292"/>
    <s v="Brunswick Sq Mall"/>
    <s v="BSQ Mall x1364 - Zales"/>
    <s v="Poland Springs Water"/>
    <s v="Water"/>
    <n v="15333589072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205292"/>
    <s v="Brunswick Sq Mall"/>
    <s v="BSQ Mall x1364 - Zales"/>
    <s v="Poland Springs Water"/>
    <s v="Water"/>
    <n v="15333591108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205292"/>
    <s v="Brunswick Sq Mall"/>
    <s v="BSQ Mall x1364 - Zales"/>
    <s v="Poland Springs Water"/>
    <s v="Water"/>
    <n v="15333592812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205292"/>
    <s v="Brunswick Sq Mall"/>
    <s v="BSQ Mall x1364 - Zales"/>
    <s v="Poland Springs Water"/>
    <s v="Water"/>
    <n v="15333597412"/>
    <s v="Saturday, July 2, 2022"/>
    <s v="Cash"/>
    <n v="144"/>
    <n v="1.5"/>
    <n v="1"/>
    <n v="144"/>
    <n v="1.5"/>
    <n v="1"/>
    <n v="1.5"/>
    <n v="1.5"/>
    <x v="183"/>
    <s v="Poland Springs Water"/>
    <s v="Water"/>
    <x v="3"/>
    <b v="1"/>
    <n v="1.5"/>
    <n v="1"/>
    <s v="Poland Springs Water"/>
    <m/>
    <m/>
    <x v="0"/>
    <s v=" July 2"/>
    <n v="2022"/>
  </r>
  <r>
    <s v="Processed"/>
    <s v="VJ300320609"/>
    <s v="GuttenPlans"/>
    <s v="GuttenPlans x1367"/>
    <s v="Coca Cola - Regular"/>
    <s v="Carbonated"/>
    <n v="15333800308"/>
    <s v="Saturday, July 2, 2022"/>
    <s v="Cash"/>
    <n v="141"/>
    <n v="1.5"/>
    <n v="1"/>
    <n v="141"/>
    <n v="1.5"/>
    <n v="1"/>
    <n v="1.5"/>
    <n v="1.5"/>
    <x v="183"/>
    <s v="Coca Cola - Regular"/>
    <s v="Carbonated"/>
    <x v="0"/>
    <b v="1"/>
    <n v="1.5"/>
    <n v="1"/>
    <s v="Coca Cola "/>
    <s v=" Regular"/>
    <m/>
    <x v="0"/>
    <s v=" July 2"/>
    <n v="2022"/>
  </r>
  <r>
    <s v="Processed"/>
    <s v="VJ300320609"/>
    <s v="GuttenPlans"/>
    <s v="GuttenPlans x1367"/>
    <s v="Sunkist Soda - Orange"/>
    <s v="Carbonated"/>
    <n v="15334316231"/>
    <s v="Saturday, July 2, 2022"/>
    <s v="Cash"/>
    <n v="140"/>
    <n v="1.5"/>
    <n v="1"/>
    <n v="140"/>
    <n v="1.5"/>
    <n v="1"/>
    <n v="1.5"/>
    <n v="1.5"/>
    <x v="183"/>
    <s v="Sunkist Soda - Orange"/>
    <s v="Carbonated"/>
    <x v="0"/>
    <b v="1"/>
    <n v="1.5"/>
    <n v="1"/>
    <s v="Sunkist Soda "/>
    <s v=" Orange"/>
    <m/>
    <x v="0"/>
    <s v=" July 2"/>
    <n v="2022"/>
  </r>
  <r>
    <s v="Processed"/>
    <s v="VJ300320609"/>
    <s v="GuttenPlans"/>
    <s v="GuttenPlans x1367"/>
    <s v="Coca Cola - Regular"/>
    <s v="Carbonated"/>
    <n v="15334669318"/>
    <s v="Saturday, July 2, 2022"/>
    <s v="Cash"/>
    <n v="141"/>
    <n v="1.5"/>
    <n v="1"/>
    <n v="141"/>
    <n v="1.5"/>
    <n v="1"/>
    <n v="1.5"/>
    <n v="1.5"/>
    <x v="183"/>
    <s v="Coca Cola - Regular"/>
    <s v="Carbonated"/>
    <x v="0"/>
    <b v="1"/>
    <n v="1.5"/>
    <n v="1"/>
    <s v="Coca Cola "/>
    <s v=" Regular"/>
    <m/>
    <x v="0"/>
    <s v=" July 2"/>
    <n v="2022"/>
  </r>
  <r>
    <s v="Processed"/>
    <s v="VJ300320609"/>
    <s v="GuttenPlans"/>
    <s v="GuttenPlans x1367"/>
    <s v="Sunkist Soda - Orange"/>
    <s v="Carbonated"/>
    <n v="15334671339"/>
    <s v="Saturday, July 2, 2022"/>
    <s v="Cash"/>
    <n v="140"/>
    <n v="1.5"/>
    <n v="1"/>
    <n v="140"/>
    <n v="1.5"/>
    <n v="1"/>
    <n v="1.5"/>
    <n v="1.5"/>
    <x v="183"/>
    <s v="Sunkist Soda - Orange"/>
    <s v="Carbonated"/>
    <x v="0"/>
    <b v="1"/>
    <n v="1.5"/>
    <n v="1"/>
    <s v="Sunkist Soda "/>
    <s v=" Orange"/>
    <m/>
    <x v="0"/>
    <s v=" July 2"/>
    <n v="2022"/>
  </r>
  <r>
    <s v="Processed"/>
    <s v="VJ300320609"/>
    <s v="GuttenPlans"/>
    <s v="GuttenPlans x1367"/>
    <s v="KitKat - Crisp Wafers"/>
    <s v="Food"/>
    <n v="15334789601"/>
    <s v="Saturday, July 2, 2022"/>
    <s v="Cash"/>
    <n v="139"/>
    <n v="2.5"/>
    <n v="1"/>
    <n v="139"/>
    <n v="2.5"/>
    <n v="1"/>
    <n v="2.5"/>
    <n v="2.5"/>
    <x v="183"/>
    <s v="KitKat - Crisp Wafers"/>
    <s v="Food"/>
    <x v="1"/>
    <b v="1"/>
    <n v="2.5"/>
    <n v="1.6666666666666667"/>
    <s v="KitKat "/>
    <s v=" Crisp Wafers"/>
    <m/>
    <x v="0"/>
    <s v=" July 2"/>
    <n v="2022"/>
  </r>
  <r>
    <s v="Processed"/>
    <s v="VJ300320609"/>
    <s v="GuttenPlans"/>
    <s v="GuttenPlans x1367"/>
    <s v="Cheetos Cheddar Jalapeno"/>
    <s v="Food"/>
    <n v="15334789469"/>
    <s v="Saturday, July 2, 2022"/>
    <s v="Cash"/>
    <n v="124"/>
    <n v="1.5"/>
    <n v="1"/>
    <n v="124"/>
    <n v="1.5"/>
    <n v="1"/>
    <n v="1.5"/>
    <n v="1.5"/>
    <x v="183"/>
    <s v="Cheetos Cheddar Jalapeno"/>
    <s v="Food"/>
    <x v="1"/>
    <b v="1"/>
    <n v="1.5"/>
    <n v="1"/>
    <s v="Cheetos Cheddar Jalapeno"/>
    <m/>
    <m/>
    <x v="0"/>
    <s v=" July 2"/>
    <n v="2022"/>
  </r>
  <r>
    <s v="Processed"/>
    <s v="VJ300320609"/>
    <s v="GuttenPlans"/>
    <s v="GuttenPlans x1367"/>
    <s v="Coca Cola - Regular"/>
    <s v="Carbonated"/>
    <n v="15335079930"/>
    <s v="Sunday, July 3, 2022"/>
    <s v="Cash"/>
    <n v="141"/>
    <n v="1.5"/>
    <n v="1"/>
    <n v="141"/>
    <n v="1.5"/>
    <n v="1"/>
    <n v="1.5"/>
    <n v="1.5"/>
    <x v="184"/>
    <s v="Coca Cola - Regular"/>
    <s v="Carbonated"/>
    <x v="0"/>
    <b v="1"/>
    <n v="1.5"/>
    <n v="1"/>
    <s v="Coca Cola "/>
    <s v=" Regular"/>
    <m/>
    <x v="1"/>
    <s v=" July 3"/>
    <n v="2022"/>
  </r>
  <r>
    <s v="Processed"/>
    <s v="VJ300320611"/>
    <s v="Brunswick Sq Mall"/>
    <s v="BSQ Mall x1366 - ATT"/>
    <s v="Canada Dry - Ginger Ale"/>
    <m/>
    <n v="15335548012"/>
    <s v="Sunday, July 3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1"/>
    <s v=" July 3"/>
    <n v="2022"/>
  </r>
  <r>
    <s v="Processed"/>
    <s v="VJ300205292"/>
    <s v="Brunswick Sq Mall"/>
    <s v="BSQ Mall x1364 - Zales"/>
    <s v="SunChips Multigrain - Harvest Cheddar"/>
    <s v="Food"/>
    <n v="15336479609"/>
    <s v="Sunday, July 3, 2022"/>
    <s v="Cash"/>
    <n v="113"/>
    <n v="1.5"/>
    <n v="1"/>
    <n v="113"/>
    <n v="1.5"/>
    <n v="1"/>
    <n v="1.5"/>
    <n v="1.5"/>
    <x v="184"/>
    <s v="SunChips Multigrain - Harvest Cheddar"/>
    <s v="Food"/>
    <x v="1"/>
    <b v="1"/>
    <n v="1.5"/>
    <n v="1"/>
    <s v="SunChips Multigrain "/>
    <s v=" Harvest Cheddar"/>
    <m/>
    <x v="1"/>
    <s v=" July 3"/>
    <n v="2022"/>
  </r>
  <r>
    <s v="Processed"/>
    <s v="VJ300205292"/>
    <s v="Brunswick Sq Mall"/>
    <s v="BSQ Mall x1364 - Zales"/>
    <s v="Keto Bar - Creamy Peanut Butter Chocolate"/>
    <s v="Food"/>
    <n v="15338248721"/>
    <s v="Monday, July 4, 2022"/>
    <s v="Cash"/>
    <n v="139"/>
    <n v="2"/>
    <n v="1"/>
    <n v="139"/>
    <n v="2"/>
    <n v="1"/>
    <n v="2"/>
    <n v="2"/>
    <x v="185"/>
    <s v="Keto Bar - Creamy Peanut Butter Chocolate"/>
    <s v="Food"/>
    <x v="1"/>
    <b v="1"/>
    <n v="2"/>
    <n v="1.3333333333333333"/>
    <s v="Keto Bar "/>
    <s v=" Creamy Peanut Butter Chocolate"/>
    <m/>
    <x v="2"/>
    <s v=" July 4"/>
    <n v="2022"/>
  </r>
  <r>
    <s v="Processed"/>
    <s v="VJ300205292"/>
    <s v="Brunswick Sq Mall"/>
    <s v="BSQ Mall x1364 - Zales"/>
    <s v="Iberia Coconut Water"/>
    <s v="Non Carbonated"/>
    <n v="15339241283"/>
    <s v="Monday, July 4, 2022"/>
    <s v="Cash"/>
    <n v="142"/>
    <n v="2"/>
    <n v="1"/>
    <n v="142"/>
    <n v="2"/>
    <n v="1"/>
    <n v="2"/>
    <n v="2"/>
    <x v="185"/>
    <s v="Iberia Coconut Water"/>
    <s v="Non Carbonated"/>
    <x v="2"/>
    <b v="1"/>
    <n v="2"/>
    <n v="1.3333333333333333"/>
    <s v="Iberia Coconut Water"/>
    <m/>
    <m/>
    <x v="2"/>
    <s v=" July 4"/>
    <n v="2022"/>
  </r>
  <r>
    <s v="Processed"/>
    <s v="VJ300205292"/>
    <s v="Brunswick Sq Mall"/>
    <s v="BSQ Mall x1364 - Zales"/>
    <s v="Snapple Tea - Lemon"/>
    <s v="Non Carbonated"/>
    <n v="15339297668"/>
    <s v="Monday, July 4, 2022"/>
    <s v="Cash"/>
    <n v="147"/>
    <n v="2.5"/>
    <n v="1"/>
    <n v="147"/>
    <n v="2.5"/>
    <n v="1"/>
    <n v="2.5"/>
    <n v="2.5"/>
    <x v="185"/>
    <s v="Snapple Tea - Lemon"/>
    <s v="Non Carbonated"/>
    <x v="2"/>
    <b v="1"/>
    <n v="2.5"/>
    <n v="1.6666666666666667"/>
    <s v="Snapple Tea "/>
    <s v=" Lemon"/>
    <m/>
    <x v="2"/>
    <s v=" July 4"/>
    <n v="2022"/>
  </r>
  <r>
    <s v="Processed"/>
    <s v="VJ300320611"/>
    <s v="Brunswick Sq Mall"/>
    <s v="BSQ Mall x1366 - ATT"/>
    <s v="Starbucks Doubleshot Energy - Coffee"/>
    <m/>
    <n v="15339494348"/>
    <s v="Monday, July 4, 2022"/>
    <s v="Cash"/>
    <n v="146"/>
    <n v="3.5"/>
    <n v="1"/>
    <n v="146"/>
    <n v="3.5"/>
    <n v="1"/>
    <n v="3.5"/>
    <n v="3.5"/>
    <x v="177"/>
    <s v="Starbucks Doubleshot Energy - Coffee"/>
    <s v="Cell is Blank - Dis-regard"/>
    <x v="5"/>
    <b v="1"/>
    <n v="3.5"/>
    <n v="2.3333333333333335"/>
    <s v="Starbucks Doubleshot Energy "/>
    <s v=" Coffee"/>
    <m/>
    <x v="2"/>
    <s v=" July 4"/>
    <n v="2022"/>
  </r>
  <r>
    <s v="Processed"/>
    <s v="VJ300320609"/>
    <s v="GuttenPlans"/>
    <s v="GuttenPlans x1367"/>
    <s v="Monster Energy Original"/>
    <s v="Carbonated"/>
    <n v="15340300974"/>
    <s v="Tuesday, July 5, 2022"/>
    <s v="Credit"/>
    <n v="146"/>
    <n v="3"/>
    <n v="1"/>
    <n v="146"/>
    <n v="3"/>
    <n v="1"/>
    <n v="3"/>
    <n v="3"/>
    <x v="186"/>
    <s v="Monster Energy Original"/>
    <s v="Carbonated"/>
    <x v="0"/>
    <b v="1"/>
    <n v="3"/>
    <n v="2"/>
    <s v="Monster Energy Original"/>
    <m/>
    <m/>
    <x v="3"/>
    <s v=" July 5"/>
    <n v="2022"/>
  </r>
  <r>
    <s v="Processed"/>
    <s v="VJ300320686"/>
    <s v="Earle Asphalt"/>
    <s v="Earle Asphalt x1371"/>
    <s v="Hungry Buddha - Chocolate Chip"/>
    <s v="Food"/>
    <n v="15340676157"/>
    <s v="Tuesday, July 5, 2022"/>
    <s v="Cash"/>
    <n v="137"/>
    <n v="2"/>
    <n v="1"/>
    <n v="137"/>
    <n v="2"/>
    <n v="1"/>
    <n v="2"/>
    <n v="2"/>
    <x v="186"/>
    <s v="Hungry Buddha - Chocolate Chip"/>
    <s v="Food"/>
    <x v="1"/>
    <b v="1"/>
    <n v="2"/>
    <n v="1.3333333333333333"/>
    <s v="Hungry Buddha "/>
    <s v=" Chocolate Chip"/>
    <m/>
    <x v="3"/>
    <s v=" July 5"/>
    <n v="2022"/>
  </r>
  <r>
    <s v="Processed"/>
    <s v="VJ300320692"/>
    <s v="EB Public Library"/>
    <s v="EB Public Library x1380"/>
    <s v="Snyder's of Hanover Pretzel Pieces - Hot Buff"/>
    <s v="Food"/>
    <n v="15341452309"/>
    <s v="Tuesday, July 5, 2022"/>
    <s v="Credit"/>
    <n v="121"/>
    <n v="2.5"/>
    <n v="1"/>
    <n v="121"/>
    <n v="2.5"/>
    <n v="1"/>
    <n v="2.5"/>
    <n v="2.5"/>
    <x v="186"/>
    <s v="Snyder's of Hanover Pretzel Pieces - Hot Buff"/>
    <s v="Food"/>
    <x v="1"/>
    <b v="1"/>
    <n v="2.5"/>
    <n v="1.6666666666666667"/>
    <s v="Snyder's of Hanover Pretzel Pieces "/>
    <s v=" Hot Buff"/>
    <m/>
    <x v="3"/>
    <s v=" July 5"/>
    <n v="2022"/>
  </r>
  <r>
    <s v="Processed"/>
    <s v="VJ300205292"/>
    <s v="Brunswick Sq Mall"/>
    <s v="BSQ Mall x1364 - Zales"/>
    <s v="Monster Energy Original"/>
    <s v="Carbonated"/>
    <n v="15341577658"/>
    <s v="Tuesday, July 5, 2022"/>
    <s v="Credit"/>
    <n v="146"/>
    <n v="3"/>
    <n v="1"/>
    <n v="146"/>
    <n v="3"/>
    <n v="1"/>
    <n v="3"/>
    <n v="3"/>
    <x v="186"/>
    <s v="Monster Energy Original"/>
    <s v="Carbonated"/>
    <x v="0"/>
    <b v="1"/>
    <n v="3"/>
    <n v="2"/>
    <s v="Monster Energy Original"/>
    <m/>
    <m/>
    <x v="3"/>
    <s v=" July 5"/>
    <n v="2022"/>
  </r>
  <r>
    <s v="Processed"/>
    <s v="VJ300320611"/>
    <s v="Brunswick Sq Mall"/>
    <s v="BSQ Mall x1366 - ATT"/>
    <s v="Starbucks Doubleshot Energy - Coffee"/>
    <m/>
    <n v="15341598642"/>
    <s v="Tuesday, July 5, 2022"/>
    <s v="Cash"/>
    <n v="146"/>
    <n v="3.5"/>
    <n v="1"/>
    <n v="146"/>
    <n v="3.5"/>
    <n v="1"/>
    <n v="3.5"/>
    <n v="3.5"/>
    <x v="177"/>
    <s v="Starbucks Doubleshot Energy - Coffee"/>
    <s v="Cell is Blank - Dis-regard"/>
    <x v="5"/>
    <b v="1"/>
    <n v="3.5"/>
    <n v="2.3333333333333335"/>
    <s v="Starbucks Doubleshot Energy "/>
    <s v=" Coffee"/>
    <m/>
    <x v="3"/>
    <s v=" July 5"/>
    <n v="2022"/>
  </r>
  <r>
    <s v="Processed"/>
    <s v="VJ300320611"/>
    <s v="Brunswick Sq Mall"/>
    <s v="BSQ Mall x1366 - ATT"/>
    <s v="Starbucks Doubleshot Energy - Coffee"/>
    <m/>
    <n v="15341608738"/>
    <s v="Tuesday, July 5, 2022"/>
    <s v="Cash"/>
    <n v="146"/>
    <n v="3.5"/>
    <n v="1"/>
    <n v="146"/>
    <n v="3.5"/>
    <n v="1"/>
    <n v="3.5"/>
    <n v="3.5"/>
    <x v="177"/>
    <s v="Starbucks Doubleshot Energy - Coffee"/>
    <s v="Cell is Blank - Dis-regard"/>
    <x v="5"/>
    <b v="1"/>
    <n v="3.5"/>
    <n v="2.3333333333333335"/>
    <s v="Starbucks Doubleshot Energy "/>
    <s v=" Coffee"/>
    <m/>
    <x v="3"/>
    <s v=" July 5"/>
    <n v="2022"/>
  </r>
  <r>
    <s v="Processed"/>
    <s v="VJ300320611"/>
    <s v="Brunswick Sq Mall"/>
    <s v="BSQ Mall x1366 - ATT"/>
    <s v="Starbucks Doubleshot Energy - Coffee"/>
    <m/>
    <n v="15341633751"/>
    <s v="Tuesday, July 5, 2022"/>
    <s v="Cash"/>
    <n v="146"/>
    <n v="3.5"/>
    <n v="1"/>
    <n v="146"/>
    <n v="3.5"/>
    <n v="1"/>
    <n v="3.5"/>
    <n v="3.5"/>
    <x v="177"/>
    <s v="Starbucks Doubleshot Energy - Coffee"/>
    <s v="Cell is Blank - Dis-regard"/>
    <x v="5"/>
    <b v="1"/>
    <n v="3.5"/>
    <n v="2.3333333333333335"/>
    <s v="Starbucks Doubleshot Energy "/>
    <s v=" Coffee"/>
    <m/>
    <x v="3"/>
    <s v=" July 5"/>
    <n v="2022"/>
  </r>
  <r>
    <s v="Processed"/>
    <s v="VJ300320609"/>
    <s v="GuttenPlans"/>
    <s v="GuttenPlans x1367"/>
    <s v="Nature's Bakery Fig Bar - Raspberry"/>
    <s v="Food"/>
    <n v="15341635945"/>
    <s v="Tuesday, July 5, 2022"/>
    <s v="Cash"/>
    <n v="130"/>
    <n v="1.5"/>
    <n v="1"/>
    <n v="130"/>
    <n v="1.5"/>
    <n v="1"/>
    <n v="1.5"/>
    <n v="1.5"/>
    <x v="186"/>
    <s v="Nature's Bakery Fig Bar - Raspberry"/>
    <s v="Food"/>
    <x v="1"/>
    <b v="1"/>
    <n v="1.5"/>
    <n v="1"/>
    <s v="Nature's Bakery Fig Bar "/>
    <s v=" Raspberry"/>
    <m/>
    <x v="3"/>
    <s v=" July 5"/>
    <n v="2022"/>
  </r>
  <r>
    <s v="Processed"/>
    <s v="VJ300320609"/>
    <s v="GuttenPlans"/>
    <s v="GuttenPlans x1367"/>
    <s v="Nature's Bakery Fig Bar - Blueberry"/>
    <s v="Food"/>
    <n v="15341641323"/>
    <s v="Tuesday, July 5, 2022"/>
    <s v="Cash"/>
    <n v="132"/>
    <n v="1.5"/>
    <n v="1"/>
    <n v="132"/>
    <n v="1.5"/>
    <n v="1"/>
    <n v="1.5"/>
    <n v="1.5"/>
    <x v="186"/>
    <s v="Nature's Bakery Fig Bar - Blueberry"/>
    <s v="Food"/>
    <x v="1"/>
    <b v="1"/>
    <n v="1.5"/>
    <n v="1"/>
    <s v="Nature's Bakery Fig Bar "/>
    <s v=" Blueberry"/>
    <m/>
    <x v="3"/>
    <s v=" July 5"/>
    <n v="2022"/>
  </r>
  <r>
    <s v="Processed"/>
    <s v="VJ300320686"/>
    <s v="Earle Asphalt"/>
    <s v="Earle Asphalt x1371"/>
    <s v="CheezIt - Original"/>
    <s v="Food"/>
    <n v="15341659275"/>
    <s v="Tuesday, July 5, 2022"/>
    <s v="Cash"/>
    <n v="124"/>
    <n v="1.5"/>
    <n v="1"/>
    <n v="124"/>
    <n v="1.5"/>
    <n v="1"/>
    <n v="1.5"/>
    <n v="1.5"/>
    <x v="186"/>
    <s v="CheezIt - Original"/>
    <s v="Food"/>
    <x v="1"/>
    <b v="1"/>
    <n v="1.5"/>
    <n v="1"/>
    <s v="CheezIt "/>
    <s v=" Original"/>
    <m/>
    <x v="3"/>
    <s v=" July 5"/>
    <n v="2022"/>
  </r>
  <r>
    <s v="Processed"/>
    <s v="VJ300320686"/>
    <s v="Earle Asphalt"/>
    <s v="Earle Asphalt x1371"/>
    <s v="Keto Bar - Creamy Peanut Butter Chocolate"/>
    <s v="Food"/>
    <n v="15341751965"/>
    <s v="Tuesday, July 5, 2022"/>
    <s v="Cash"/>
    <n v="138"/>
    <n v="2"/>
    <n v="1"/>
    <n v="138"/>
    <n v="2"/>
    <n v="1"/>
    <n v="2"/>
    <n v="2"/>
    <x v="186"/>
    <s v="Keto Bar - Creamy Peanut Butter Chocolate"/>
    <s v="Food"/>
    <x v="1"/>
    <b v="1"/>
    <n v="2"/>
    <n v="1.3333333333333333"/>
    <s v="Keto Bar "/>
    <s v=" Creamy Peanut Butter Chocolate"/>
    <m/>
    <x v="3"/>
    <s v=" July 5"/>
    <n v="2022"/>
  </r>
  <r>
    <s v="Processed"/>
    <s v="VJ300320609"/>
    <s v="GuttenPlans"/>
    <s v="GuttenPlans x1367"/>
    <s v="Coca Cola - Regular"/>
    <s v="Carbonated"/>
    <n v="15341866432"/>
    <s v="Tuesday, July 5, 2022"/>
    <s v="Cash"/>
    <n v="141"/>
    <n v="1.5"/>
    <n v="1"/>
    <n v="141"/>
    <n v="1.5"/>
    <n v="1"/>
    <n v="1.5"/>
    <n v="1.5"/>
    <x v="186"/>
    <s v="Coca Cola - Regular"/>
    <s v="Carbonated"/>
    <x v="0"/>
    <b v="1"/>
    <n v="1.5"/>
    <n v="1"/>
    <s v="Coca Cola "/>
    <s v=" Regular"/>
    <m/>
    <x v="3"/>
    <s v=" July 5"/>
    <n v="2022"/>
  </r>
  <r>
    <s v="Processed"/>
    <s v="VJ300320609"/>
    <s v="GuttenPlans"/>
    <s v="GuttenPlans x1367"/>
    <s v="KitKat - Crisp Wafers"/>
    <s v="Food"/>
    <n v="15341869165"/>
    <s v="Tuesday, July 5, 2022"/>
    <s v="Cash"/>
    <n v="139"/>
    <n v="2.5"/>
    <n v="1"/>
    <n v="139"/>
    <n v="2.5"/>
    <n v="1"/>
    <n v="2.5"/>
    <n v="2.5"/>
    <x v="186"/>
    <s v="KitKat - Crisp Wafers"/>
    <s v="Food"/>
    <x v="1"/>
    <b v="1"/>
    <n v="2.5"/>
    <n v="1.6666666666666667"/>
    <s v="KitKat "/>
    <s v=" Crisp Wafers"/>
    <m/>
    <x v="3"/>
    <s v=" July 5"/>
    <n v="2022"/>
  </r>
  <r>
    <s v="Processed"/>
    <s v="VJ300320686"/>
    <s v="Earle Asphalt"/>
    <s v="Earle Asphalt x1371"/>
    <s v="Robert Irvine's - Fit Crunch -  Chocolate Pea"/>
    <s v="Food"/>
    <n v="15341908756"/>
    <s v="Tuesday, July 5, 2022"/>
    <s v="Credit"/>
    <n v="132"/>
    <n v="2"/>
    <n v="1"/>
    <n v="132"/>
    <n v="2"/>
    <n v="1"/>
    <n v="2"/>
    <n v="2"/>
    <x v="186"/>
    <s v="Robert Irvine's - Fit Crunch -  Chocolate Pea"/>
    <s v="Food"/>
    <x v="1"/>
    <b v="1"/>
    <n v="2"/>
    <n v="1.3333333333333333"/>
    <s v="Robert Irvine's "/>
    <s v=" Fit Crunch "/>
    <s v="  Chocolate Pea"/>
    <x v="3"/>
    <s v=" July 5"/>
    <n v="2022"/>
  </r>
  <r>
    <s v="Processed"/>
    <s v="VJ300320609"/>
    <s v="GuttenPlans"/>
    <s v="GuttenPlans x1367"/>
    <s v="Snapple Tea - Raspberry"/>
    <s v="Non Carbonated"/>
    <n v="15341933305"/>
    <s v="Tuesday, July 5, 2022"/>
    <s v="Cash"/>
    <n v="147"/>
    <n v="2.5"/>
    <n v="1"/>
    <n v="147"/>
    <n v="2.5"/>
    <n v="1"/>
    <n v="2.5"/>
    <n v="2.5"/>
    <x v="186"/>
    <s v="Snapple Tea - Raspberry"/>
    <s v="Non Carbonated"/>
    <x v="2"/>
    <b v="1"/>
    <n v="2.5"/>
    <n v="1.6666666666666667"/>
    <s v="Snapple Tea "/>
    <s v=" Raspberry"/>
    <m/>
    <x v="3"/>
    <s v=" July 5"/>
    <n v="2022"/>
  </r>
  <r>
    <s v="Processed"/>
    <s v="VJ300320609"/>
    <s v="GuttenPlans"/>
    <s v="GuttenPlans x1367"/>
    <s v="Snapple Tea - Raspberry"/>
    <s v="Non Carbonated"/>
    <n v="15341939646"/>
    <s v="Tuesday, July 5, 2022"/>
    <s v="Cash"/>
    <n v="147"/>
    <n v="2.5"/>
    <n v="1"/>
    <n v="147"/>
    <n v="2.5"/>
    <n v="1"/>
    <n v="2.5"/>
    <n v="2.5"/>
    <x v="186"/>
    <s v="Snapple Tea - Raspberry"/>
    <s v="Non Carbonated"/>
    <x v="2"/>
    <b v="1"/>
    <n v="2.5"/>
    <n v="1.6666666666666667"/>
    <s v="Snapple Tea "/>
    <s v=" Raspberry"/>
    <m/>
    <x v="3"/>
    <s v=" July 5"/>
    <n v="2022"/>
  </r>
  <r>
    <s v="Processed"/>
    <s v="VJ300320692"/>
    <s v="EB Public Library"/>
    <s v="EB Public Library x1380"/>
    <s v="Coca Cola - Zero Sugar"/>
    <s v="Carbonated"/>
    <n v="15342127606"/>
    <s v="Tuesday, July 5, 2022"/>
    <s v="Credit"/>
    <n v="142"/>
    <n v="1.5"/>
    <n v="1"/>
    <n v="142"/>
    <n v="1.5"/>
    <n v="1"/>
    <n v="1.5"/>
    <n v="1.5"/>
    <x v="186"/>
    <s v="Coca Cola - Zero Sugar"/>
    <s v="Carbonated"/>
    <x v="0"/>
    <b v="1"/>
    <n v="1.5"/>
    <n v="1"/>
    <s v="Coca Cola "/>
    <s v=" Zero Sugar"/>
    <m/>
    <x v="3"/>
    <s v=" July 5"/>
    <n v="2022"/>
  </r>
  <r>
    <s v="Processed"/>
    <s v="VJ300320686"/>
    <s v="Earle Asphalt"/>
    <s v="Earle Asphalt x1371"/>
    <s v="Goldfish Baked - Cheddar"/>
    <s v="Food"/>
    <n v="15342268782"/>
    <s v="Tuesday, July 5, 2022"/>
    <s v="Credit"/>
    <n v="125"/>
    <n v="1.25"/>
    <n v="1"/>
    <n v="125"/>
    <n v="1.25"/>
    <n v="1"/>
    <n v="1.25"/>
    <n v="2.75"/>
    <x v="186"/>
    <s v="Goldfish Baked - Cheddar"/>
    <s v="Food"/>
    <x v="1"/>
    <b v="1"/>
    <n v="1.25"/>
    <n v="0.83333333333333337"/>
    <s v="Goldfish Baked "/>
    <s v=" Cheddar"/>
    <m/>
    <x v="3"/>
    <s v=" July 5"/>
    <n v="2022"/>
  </r>
  <r>
    <s v="Processed"/>
    <s v="VJ300320686"/>
    <s v="Earle Asphalt"/>
    <s v="Earle Asphalt x1371"/>
    <s v="Pop Corners - Sea Salt"/>
    <s v="Food"/>
    <n v="15342268782"/>
    <s v="Tuesday, July 5, 2022"/>
    <s v="Credit"/>
    <n v="114"/>
    <n v="1.5"/>
    <n v="1"/>
    <n v="114"/>
    <n v="1.5"/>
    <n v="1"/>
    <n v="1.5"/>
    <n v="2.75"/>
    <x v="186"/>
    <s v="Pop Corners - Sea Salt"/>
    <s v="Food"/>
    <x v="1"/>
    <b v="1"/>
    <n v="1.5"/>
    <n v="1"/>
    <s v="Pop Corners "/>
    <s v=" Sea Salt"/>
    <m/>
    <x v="3"/>
    <s v=" July 5"/>
    <n v="2022"/>
  </r>
  <r>
    <s v="Processed"/>
    <s v="VJ300320692"/>
    <s v="EB Public Library"/>
    <s v="EB Public Library x1380"/>
    <s v="Iberia Coconut Water"/>
    <s v="Non Carbonated"/>
    <n v="15342589780"/>
    <s v="Tuesday, July 5, 2022"/>
    <s v="Credit"/>
    <n v="140"/>
    <n v="2"/>
    <n v="1"/>
    <n v="140"/>
    <n v="2"/>
    <n v="1"/>
    <n v="2"/>
    <n v="3.5"/>
    <x v="186"/>
    <s v="Iberia Coconut Water"/>
    <s v="Non Carbonated"/>
    <x v="2"/>
    <b v="1"/>
    <n v="2"/>
    <n v="1.3333333333333333"/>
    <s v="Iberia Coconut Water"/>
    <m/>
    <m/>
    <x v="3"/>
    <s v=" July 5"/>
    <n v="2022"/>
  </r>
  <r>
    <s v="Processed"/>
    <s v="VJ300320692"/>
    <s v="EB Public Library"/>
    <s v="EB Public Library x1380"/>
    <s v="Miss Vickie's Potato Chip - Sea Salt &amp; Vinega"/>
    <s v="Food"/>
    <n v="15342589780"/>
    <s v="Tuesday, July 5, 2022"/>
    <s v="Credit"/>
    <n v="113"/>
    <n v="1.5"/>
    <n v="1"/>
    <n v="113"/>
    <n v="1.5"/>
    <n v="1"/>
    <n v="1.5"/>
    <n v="3.5"/>
    <x v="186"/>
    <s v="Miss Vickie's Potato Chip - Sea Salt &amp; Vinega"/>
    <s v="Food"/>
    <x v="1"/>
    <b v="1"/>
    <n v="1.5"/>
    <n v="1"/>
    <s v="Miss Vickie's Potato Chip "/>
    <s v=" Sea Salt &amp; Vinega"/>
    <m/>
    <x v="3"/>
    <s v=" July 5"/>
    <n v="2022"/>
  </r>
  <r>
    <s v="Processed"/>
    <s v="VJ300320611"/>
    <s v="Brunswick Sq Mall"/>
    <s v="BSQ Mall x1366 - ATT"/>
    <s v="Oreo Mini"/>
    <s v="Food"/>
    <n v="15342662293"/>
    <s v="Tuesday, July 5, 2022"/>
    <s v="Cash"/>
    <n v="122"/>
    <n v="1.5"/>
    <n v="1"/>
    <n v="122"/>
    <n v="1.5"/>
    <n v="1"/>
    <n v="1.5"/>
    <n v="1.5"/>
    <x v="177"/>
    <s v="Oreo Mini"/>
    <s v="Food"/>
    <x v="1"/>
    <b v="1"/>
    <n v="1.5"/>
    <n v="1"/>
    <s v="Oreo Mini"/>
    <m/>
    <m/>
    <x v="3"/>
    <s v=" July 5"/>
    <n v="2022"/>
  </r>
  <r>
    <s v="Processed"/>
    <s v="VJ300320609"/>
    <s v="GuttenPlans"/>
    <s v="GuttenPlans x1367"/>
    <s v="Monster Energy Original"/>
    <s v="Carbonated"/>
    <n v="15342755426"/>
    <s v="Tuesday, July 5, 2022"/>
    <s v="Cash"/>
    <n v="146"/>
    <n v="3"/>
    <n v="1"/>
    <n v="146"/>
    <n v="3"/>
    <n v="1"/>
    <n v="3"/>
    <n v="3"/>
    <x v="186"/>
    <s v="Monster Energy Original"/>
    <s v="Carbonated"/>
    <x v="0"/>
    <b v="1"/>
    <n v="3"/>
    <n v="2"/>
    <s v="Monster Energy Original"/>
    <m/>
    <m/>
    <x v="3"/>
    <s v=" July 5"/>
    <n v="2022"/>
  </r>
  <r>
    <s v="Processed"/>
    <s v="VJ300320692"/>
    <s v="EB Public Library"/>
    <s v="EB Public Library x1380"/>
    <s v="Miss Vickie's Potato Chip - Sea Salt &amp; Vinega"/>
    <s v="Food"/>
    <n v="15342898398"/>
    <s v="Tuesday, July 5, 2022"/>
    <s v="Cash"/>
    <n v="113"/>
    <n v="1.5"/>
    <n v="1"/>
    <n v="113"/>
    <n v="1.5"/>
    <n v="1"/>
    <n v="1.5"/>
    <n v="1.5"/>
    <x v="186"/>
    <s v="Miss Vickie's Potato Chip - Sea Salt &amp; Vinega"/>
    <s v="Food"/>
    <x v="1"/>
    <b v="1"/>
    <n v="1.5"/>
    <n v="1"/>
    <s v="Miss Vickie's Potato Chip "/>
    <s v=" Sea Salt &amp; Vinega"/>
    <m/>
    <x v="3"/>
    <s v=" July 5"/>
    <n v="2022"/>
  </r>
  <r>
    <s v="Processed"/>
    <s v="VJ300320692"/>
    <s v="EB Public Library"/>
    <s v="EB Public Library x1380"/>
    <s v="Miss Vickie's Potato Chip - Sea Salt &amp; Vinega"/>
    <s v="Food"/>
    <n v="15342907244"/>
    <s v="Tuesday, July 5, 2022"/>
    <s v="Cash"/>
    <n v="113"/>
    <n v="1.5"/>
    <n v="1"/>
    <n v="113"/>
    <n v="1.5"/>
    <n v="1"/>
    <n v="1.5"/>
    <n v="1.5"/>
    <x v="186"/>
    <s v="Miss Vickie's Potato Chip - Sea Salt &amp; Vinega"/>
    <s v="Food"/>
    <x v="1"/>
    <b v="1"/>
    <n v="1.5"/>
    <n v="1"/>
    <s v="Miss Vickie's Potato Chip "/>
    <s v=" Sea Salt &amp; Vinega"/>
    <m/>
    <x v="3"/>
    <s v=" July 5"/>
    <n v="2022"/>
  </r>
  <r>
    <s v="Processed"/>
    <s v="VJ300320611"/>
    <s v="Brunswick Sq Mall"/>
    <s v="BSQ Mall x1366 - ATT"/>
    <s v="Canada Dry - Ginger Ale"/>
    <m/>
    <n v="15342924432"/>
    <s v="Tuesday, July 5, 2022"/>
    <s v="Cash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3"/>
    <s v=" July 5"/>
    <n v="2022"/>
  </r>
  <r>
    <s v="Processed"/>
    <s v="VJ300320692"/>
    <s v="EB Public Library"/>
    <s v="EB Public Library x1380"/>
    <s v="Snapple Diet Tea - Peach Tea"/>
    <s v="Non Carbonated"/>
    <n v="15342965079"/>
    <s v="Tuesday, July 5, 2022"/>
    <s v="Cash"/>
    <n v="145"/>
    <n v="2.5"/>
    <n v="1"/>
    <n v="145"/>
    <n v="2.5"/>
    <n v="1"/>
    <n v="2.5"/>
    <n v="2.5"/>
    <x v="186"/>
    <s v="Snapple Diet Tea - Peach Tea"/>
    <s v="Non Carbonated"/>
    <x v="2"/>
    <b v="1"/>
    <n v="2.5"/>
    <n v="1.6666666666666667"/>
    <s v="Snapple Diet Tea "/>
    <s v=" Peach Tea"/>
    <m/>
    <x v="3"/>
    <s v=" July 5"/>
    <n v="2022"/>
  </r>
  <r>
    <s v="Processed"/>
    <s v="VJ300320692"/>
    <s v="EB Public Library"/>
    <s v="EB Public Library x1380"/>
    <s v="SunChips Multigrain - Harvest Cheddar"/>
    <s v="Food"/>
    <n v="15342972789"/>
    <s v="Tuesday, July 5, 2022"/>
    <s v="Cash"/>
    <n v="110"/>
    <n v="1.5"/>
    <n v="1"/>
    <n v="110"/>
    <n v="1.5"/>
    <n v="1"/>
    <n v="1.5"/>
    <n v="1.5"/>
    <x v="186"/>
    <s v="SunChips Multigrain - Harvest Cheddar"/>
    <s v="Food"/>
    <x v="1"/>
    <b v="1"/>
    <n v="1.5"/>
    <n v="1"/>
    <s v="SunChips Multigrain "/>
    <s v=" Harvest Cheddar"/>
    <m/>
    <x v="3"/>
    <s v=" July 5"/>
    <n v="2022"/>
  </r>
  <r>
    <s v="Processed"/>
    <s v="VJ300320609"/>
    <s v="GuttenPlans"/>
    <s v="GuttenPlans x1367"/>
    <s v="Monster Energy Original"/>
    <s v="Carbonated"/>
    <n v="15343199001"/>
    <s v="Tuesday, July 5, 2022"/>
    <s v="Credit"/>
    <n v="146"/>
    <n v="3"/>
    <n v="1"/>
    <n v="146"/>
    <n v="3"/>
    <n v="1"/>
    <n v="3"/>
    <n v="3"/>
    <x v="186"/>
    <s v="Monster Energy Original"/>
    <s v="Carbonated"/>
    <x v="0"/>
    <b v="1"/>
    <n v="3"/>
    <n v="2"/>
    <s v="Monster Energy Original"/>
    <m/>
    <m/>
    <x v="3"/>
    <s v=" July 5"/>
    <n v="2022"/>
  </r>
  <r>
    <s v="Processed"/>
    <s v="VJ300320609"/>
    <s v="GuttenPlans"/>
    <s v="GuttenPlans x1367"/>
    <s v="Snapple Tea - Raspberry"/>
    <s v="Non Carbonated"/>
    <n v="15343533651"/>
    <s v="Tuesday, July 5, 2022"/>
    <s v="Cash"/>
    <n v="147"/>
    <n v="2.5"/>
    <n v="1"/>
    <n v="147"/>
    <n v="2.5"/>
    <n v="1"/>
    <n v="2.5"/>
    <n v="2.5"/>
    <x v="186"/>
    <s v="Snapple Tea - Raspberry"/>
    <s v="Non Carbonated"/>
    <x v="2"/>
    <b v="1"/>
    <n v="2.5"/>
    <n v="1.6666666666666667"/>
    <s v="Snapple Tea "/>
    <s v=" Raspberry"/>
    <m/>
    <x v="3"/>
    <s v=" July 5"/>
    <n v="2022"/>
  </r>
  <r>
    <s v="Processed"/>
    <s v="VJ300320609"/>
    <s v="GuttenPlans"/>
    <s v="GuttenPlans x1367"/>
    <s v="Snapple Tea - Lemon"/>
    <s v="Non Carbonated"/>
    <n v="15343533775"/>
    <s v="Tuesday, July 5, 2022"/>
    <s v="Cash"/>
    <n v="143"/>
    <n v="2.5"/>
    <n v="1"/>
    <n v="143"/>
    <n v="2.5"/>
    <n v="1"/>
    <n v="2.5"/>
    <n v="2.5"/>
    <x v="186"/>
    <s v="Snapple Tea - Lemon"/>
    <s v="Non Carbonated"/>
    <x v="2"/>
    <b v="1"/>
    <n v="2.5"/>
    <n v="1.6666666666666667"/>
    <s v="Snapple Tea "/>
    <s v=" Lemon"/>
    <m/>
    <x v="3"/>
    <s v=" July 5"/>
    <n v="2022"/>
  </r>
  <r>
    <s v="Processed"/>
    <s v="VJ300320609"/>
    <s v="GuttenPlans"/>
    <s v="GuttenPlans x1367"/>
    <s v="Coca Cola - Regular"/>
    <s v="Carbonated"/>
    <n v="15344486599"/>
    <s v="Tuesday, July 5, 2022"/>
    <s v="Cash"/>
    <n v="142"/>
    <n v="1.5"/>
    <n v="1"/>
    <n v="142"/>
    <n v="1.5"/>
    <n v="1"/>
    <n v="1.5"/>
    <n v="1.5"/>
    <x v="186"/>
    <s v="Coca Cola - Regular"/>
    <s v="Carbonated"/>
    <x v="0"/>
    <b v="1"/>
    <n v="1.5"/>
    <n v="1"/>
    <s v="Coca Cola "/>
    <s v=" Regular"/>
    <m/>
    <x v="3"/>
    <s v=" July 5"/>
    <n v="2022"/>
  </r>
  <r>
    <s v="Processed"/>
    <s v="VJ300320609"/>
    <s v="GuttenPlans"/>
    <s v="GuttenPlans x1367"/>
    <s v="Snapple Tea - Raspberry"/>
    <s v="Non Carbonated"/>
    <n v="15345099213"/>
    <s v="Wednesday, July 6, 2022"/>
    <s v="Cash"/>
    <n v="147"/>
    <n v="2.5"/>
    <n v="1"/>
    <n v="147"/>
    <n v="2.5"/>
    <n v="1"/>
    <n v="2.5"/>
    <n v="2.5"/>
    <x v="187"/>
    <s v="Snapple Tea - Raspberry"/>
    <s v="Non Carbonated"/>
    <x v="2"/>
    <b v="1"/>
    <n v="2.5"/>
    <n v="1.6666666666666667"/>
    <s v="Snapple Tea "/>
    <s v=" Raspberry"/>
    <m/>
    <x v="4"/>
    <s v=" July 6"/>
    <n v="2022"/>
  </r>
  <r>
    <s v="Processed"/>
    <s v="VJ300320609"/>
    <s v="GuttenPlans"/>
    <s v="GuttenPlans x1367"/>
    <s v="KitKat - Crisp Wafers"/>
    <s v="Food"/>
    <n v="15345099616"/>
    <s v="Wednesday, July 6, 2022"/>
    <s v="Cash"/>
    <n v="139"/>
    <n v="2.5"/>
    <n v="1"/>
    <n v="139"/>
    <n v="2.5"/>
    <n v="1"/>
    <n v="2.5"/>
    <n v="2.5"/>
    <x v="187"/>
    <s v="KitKat - Crisp Wafers"/>
    <s v="Food"/>
    <x v="1"/>
    <b v="1"/>
    <n v="2.5"/>
    <n v="1.6666666666666667"/>
    <s v="KitKat "/>
    <s v=" Crisp Wafers"/>
    <m/>
    <x v="4"/>
    <s v=" July 6"/>
    <n v="2022"/>
  </r>
  <r>
    <s v="Processed"/>
    <s v="VJ300320609"/>
    <s v="GuttenPlans"/>
    <s v="GuttenPlans x1367"/>
    <s v="Nature's Bakery Fig Bar - Raspberry"/>
    <s v="Food"/>
    <n v="15346009565"/>
    <s v="Wednesday, July 6, 2022"/>
    <s v="Cash"/>
    <n v="130"/>
    <n v="1.5"/>
    <n v="1"/>
    <n v="130"/>
    <n v="1.5"/>
    <n v="1"/>
    <n v="1.5"/>
    <n v="1.5"/>
    <x v="187"/>
    <s v="Nature's Bakery Fig Bar - Raspberry"/>
    <s v="Food"/>
    <x v="1"/>
    <b v="1"/>
    <n v="1.5"/>
    <n v="1"/>
    <s v="Nature's Bakery Fig Bar "/>
    <s v=" Raspberry"/>
    <m/>
    <x v="4"/>
    <s v=" July 6"/>
    <n v="2022"/>
  </r>
  <r>
    <s v="Processed"/>
    <s v="VJ300320609"/>
    <s v="GuttenPlans"/>
    <s v="GuttenPlans x1367"/>
    <s v="Snapple Tea - Peach"/>
    <s v="Non Carbonated"/>
    <n v="15346010345"/>
    <s v="Wednesday, July 6, 2022"/>
    <s v="Cash"/>
    <n v="145"/>
    <n v="2.5"/>
    <n v="1"/>
    <n v="145"/>
    <n v="2.5"/>
    <n v="1"/>
    <n v="2.5"/>
    <n v="2.5"/>
    <x v="187"/>
    <s v="Snapple Tea - Peach"/>
    <s v="Non Carbonated"/>
    <x v="2"/>
    <b v="1"/>
    <n v="2.5"/>
    <n v="1.6666666666666667"/>
    <s v="Snapple Tea "/>
    <s v=" Peach"/>
    <m/>
    <x v="4"/>
    <s v=" July 6"/>
    <n v="2022"/>
  </r>
  <r>
    <s v="Processed"/>
    <s v="VJ300320692"/>
    <s v="EB Public Library"/>
    <s v="EB Public Library x1380"/>
    <s v="Iberia Coconut Water"/>
    <s v="Non Carbonated"/>
    <n v="15346024726"/>
    <s v="Wednesday, July 6, 2022"/>
    <s v="Cash"/>
    <n v="140"/>
    <n v="2"/>
    <n v="1"/>
    <n v="140"/>
    <n v="2"/>
    <n v="1"/>
    <n v="2"/>
    <n v="2"/>
    <x v="187"/>
    <s v="Iberia Coconut Water"/>
    <s v="Non Carbonated"/>
    <x v="2"/>
    <b v="1"/>
    <n v="2"/>
    <n v="1.3333333333333333"/>
    <s v="Iberia Coconut Water"/>
    <m/>
    <m/>
    <x v="4"/>
    <s v=" July 6"/>
    <n v="2022"/>
  </r>
  <r>
    <s v="Processed"/>
    <s v="VJ300320692"/>
    <s v="EB Public Library"/>
    <s v="EB Public Library x1380"/>
    <s v="Kinder - Bueno - Crispy Creamy Chocolate"/>
    <s v="Food"/>
    <n v="15346030625"/>
    <s v="Wednesday, July 6, 2022"/>
    <s v="Credit"/>
    <n v="138"/>
    <n v="2"/>
    <n v="1"/>
    <n v="138"/>
    <n v="2"/>
    <n v="1"/>
    <n v="2"/>
    <n v="2"/>
    <x v="187"/>
    <s v="Kinder - Bueno - Crispy Creamy Chocolate"/>
    <s v="Food"/>
    <x v="1"/>
    <b v="1"/>
    <n v="2"/>
    <n v="1.3333333333333333"/>
    <s v="Kinder "/>
    <s v=" Bueno "/>
    <s v=" Crispy Creamy Chocolate"/>
    <x v="4"/>
    <s v=" July 6"/>
    <n v="2022"/>
  </r>
  <r>
    <s v="Processed"/>
    <s v="VJ300320692"/>
    <s v="EB Public Library"/>
    <s v="EB Public Library x1380"/>
    <s v="Coca Cola - Zero Sugar"/>
    <s v="Carbonated"/>
    <n v="15346366313"/>
    <s v="Wednesday, July 6, 2022"/>
    <s v="Credit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11"/>
    <s v="Brunswick Sq Mall"/>
    <s v="BSQ Mall x1366 - ATT"/>
    <s v="Canada Dry - Ginger Ale"/>
    <m/>
    <n v="15346368715"/>
    <s v="Wednesday, July 6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4"/>
    <s v=" July 6"/>
    <n v="2022"/>
  </r>
  <r>
    <s v="Processed"/>
    <s v="VJ300320686"/>
    <s v="Earle Asphalt"/>
    <s v="Earle Asphalt x1371"/>
    <s v="KitKat - Crisp Wafers"/>
    <s v="Food"/>
    <n v="15346437597"/>
    <s v="Wednesday, July 6, 2022"/>
    <s v="Cash"/>
    <n v="136"/>
    <n v="1.75"/>
    <n v="1"/>
    <n v="136"/>
    <n v="1.75"/>
    <n v="1"/>
    <n v="1.75"/>
    <n v="1.75"/>
    <x v="187"/>
    <s v="KitKat - Crisp Wafers"/>
    <s v="Food"/>
    <x v="1"/>
    <b v="1"/>
    <n v="1.75"/>
    <n v="1.1666666666666667"/>
    <s v="KitKat "/>
    <s v=" Crisp Wafers"/>
    <m/>
    <x v="4"/>
    <s v=" July 6"/>
    <n v="2022"/>
  </r>
  <r>
    <s v="Processed"/>
    <s v="VJ300320686"/>
    <s v="Earle Asphalt"/>
    <s v="Earle Asphalt x1371"/>
    <s v="Miss Vickie's Potato Chip - Jalapeno"/>
    <s v="Food"/>
    <n v="15346579150"/>
    <s v="Wednesday, July 6, 2022"/>
    <s v="Cash"/>
    <n v="112"/>
    <n v="1.5"/>
    <n v="1"/>
    <n v="112"/>
    <n v="1.5"/>
    <n v="1"/>
    <n v="1.5"/>
    <n v="1.5"/>
    <x v="187"/>
    <s v="Miss Vickie's Potato Chip - Jalapeno"/>
    <s v="Food"/>
    <x v="1"/>
    <b v="1"/>
    <n v="1.5"/>
    <n v="1"/>
    <s v="Miss Vickie's Potato Chip "/>
    <s v=" Jalapeno"/>
    <m/>
    <x v="4"/>
    <s v=" July 6"/>
    <n v="2022"/>
  </r>
  <r>
    <s v="Processed"/>
    <s v="VJ300205292"/>
    <s v="Brunswick Sq Mall"/>
    <s v="BSQ Mall x1364 - Zales"/>
    <s v="Coca Cola - Zero Sugar"/>
    <s v="Carbonated"/>
    <n v="15346749861"/>
    <s v="Wednesday, July 6, 2022"/>
    <s v="Credit"/>
    <n v="140"/>
    <n v="1.5"/>
    <n v="1"/>
    <n v="140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09"/>
    <s v="GuttenPlans"/>
    <s v="GuttenPlans x1367"/>
    <s v="Cheetos Puffs"/>
    <s v="Food"/>
    <n v="15346792825"/>
    <s v="Wednesday, July 6, 2022"/>
    <s v="Cash"/>
    <n v="120"/>
    <n v="1.5"/>
    <n v="1"/>
    <n v="120"/>
    <n v="1.5"/>
    <n v="1"/>
    <n v="1.5"/>
    <n v="1.5"/>
    <x v="187"/>
    <s v="Cheetos Puffs"/>
    <s v="Food"/>
    <x v="1"/>
    <b v="1"/>
    <n v="1.5"/>
    <n v="1"/>
    <s v="Cheetos Puffs"/>
    <m/>
    <m/>
    <x v="4"/>
    <s v=" July 6"/>
    <n v="2022"/>
  </r>
  <r>
    <s v="Processed"/>
    <s v="VJ300205292"/>
    <s v="Brunswick Sq Mall"/>
    <s v="BSQ Mall x1364 - Zales"/>
    <s v="Monster Energy Original"/>
    <s v="Carbonated"/>
    <n v="15346903503"/>
    <s v="Wednesday, July 6, 2022"/>
    <s v="Credit"/>
    <n v="146"/>
    <n v="3"/>
    <n v="1"/>
    <n v="146"/>
    <n v="3"/>
    <n v="1"/>
    <n v="3"/>
    <n v="3"/>
    <x v="187"/>
    <s v="Monster Energy Original"/>
    <s v="Carbonated"/>
    <x v="0"/>
    <b v="1"/>
    <n v="3"/>
    <n v="2"/>
    <s v="Monster Energy Original"/>
    <m/>
    <m/>
    <x v="4"/>
    <s v=" July 6"/>
    <n v="2022"/>
  </r>
  <r>
    <s v="Processed"/>
    <s v="VJ300205292"/>
    <s v="Brunswick Sq Mall"/>
    <s v="BSQ Mall x1364 - Zales"/>
    <s v="Canada Dry - Ginger Ale &amp; Lemonde"/>
    <m/>
    <n v="15347150090"/>
    <s v="Wednesday, July 6, 2022"/>
    <s v="Cash"/>
    <n v="141"/>
    <n v="1.5"/>
    <n v="1"/>
    <n v="141"/>
    <n v="1.5"/>
    <n v="1"/>
    <n v="1.5"/>
    <n v="1.5"/>
    <x v="187"/>
    <s v="Canada Dry - Ginger Ale &amp; Lemonde"/>
    <s v="Cell is Blank - Dis-regard"/>
    <x v="0"/>
    <b v="1"/>
    <n v="1.5"/>
    <n v="1"/>
    <s v="Canada Dry "/>
    <s v=" Ginger Ale &amp; Lemonde"/>
    <m/>
    <x v="4"/>
    <s v=" July 6"/>
    <n v="2022"/>
  </r>
  <r>
    <s v="Processed"/>
    <s v="VJ300320609"/>
    <s v="GuttenPlans"/>
    <s v="GuttenPlans x1367"/>
    <s v="KitKat - Crisp Wafers"/>
    <s v="Food"/>
    <n v="15347170291"/>
    <s v="Wednesday, July 6, 2022"/>
    <s v="Cash"/>
    <n v="134"/>
    <n v="2.5"/>
    <n v="1"/>
    <n v="134"/>
    <n v="2.5"/>
    <n v="1"/>
    <n v="2.5"/>
    <n v="2.5"/>
    <x v="187"/>
    <s v="KitKat - Crisp Wafers"/>
    <s v="Food"/>
    <x v="1"/>
    <b v="1"/>
    <n v="2.5"/>
    <n v="1.6666666666666667"/>
    <s v="KitKat "/>
    <s v=" Crisp Wafers"/>
    <m/>
    <x v="4"/>
    <s v=" July 6"/>
    <n v="2022"/>
  </r>
  <r>
    <s v="Processed"/>
    <s v="VJ300320609"/>
    <s v="GuttenPlans"/>
    <s v="GuttenPlans x1367"/>
    <s v="Cheetos Cheddar Jalapeno"/>
    <s v="Food"/>
    <n v="15347170542"/>
    <s v="Wednesday, July 6, 2022"/>
    <s v="Cash"/>
    <n v="124"/>
    <n v="1.5"/>
    <n v="1"/>
    <n v="124"/>
    <n v="1.5"/>
    <n v="1"/>
    <n v="1.5"/>
    <n v="1.5"/>
    <x v="187"/>
    <s v="Cheetos Cheddar Jalapeno"/>
    <s v="Food"/>
    <x v="1"/>
    <b v="1"/>
    <n v="1.5"/>
    <n v="1"/>
    <s v="Cheetos Cheddar Jalapeno"/>
    <m/>
    <m/>
    <x v="4"/>
    <s v=" July 6"/>
    <n v="2022"/>
  </r>
  <r>
    <s v="Processed"/>
    <s v="VJ300320692"/>
    <s v="EB Public Library"/>
    <s v="EB Public Library x1380"/>
    <s v="SunChips Multigrain - Harvest Cheddar"/>
    <s v="Food"/>
    <n v="15347179205"/>
    <s v="Wednesday, July 6, 2022"/>
    <s v="Credit"/>
    <n v="110"/>
    <n v="1.5"/>
    <n v="1"/>
    <n v="110"/>
    <n v="1.5"/>
    <n v="1"/>
    <n v="1.5"/>
    <n v="1.5"/>
    <x v="187"/>
    <s v="SunChips Multigrain - Harvest Cheddar"/>
    <s v="Food"/>
    <x v="1"/>
    <b v="1"/>
    <n v="1.5"/>
    <n v="1"/>
    <s v="SunChips Multigrain "/>
    <s v=" Harvest Cheddar"/>
    <m/>
    <x v="4"/>
    <s v=" July 6"/>
    <n v="2022"/>
  </r>
  <r>
    <s v="Processed"/>
    <s v="VJ300320692"/>
    <s v="EB Public Library"/>
    <s v="EB Public Library x1380"/>
    <s v="SunChips Multigrain - Harvest Cheddar"/>
    <s v="Food"/>
    <n v="15347190480"/>
    <s v="Wednesday, July 6, 2022"/>
    <s v="Credit"/>
    <n v="110"/>
    <n v="1.5"/>
    <n v="1"/>
    <n v="110"/>
    <n v="1.5"/>
    <n v="1"/>
    <n v="1.5"/>
    <n v="1.5"/>
    <x v="187"/>
    <s v="SunChips Multigrain - Harvest Cheddar"/>
    <s v="Food"/>
    <x v="1"/>
    <b v="1"/>
    <n v="1.5"/>
    <n v="1"/>
    <s v="SunChips Multigrain "/>
    <s v=" Harvest Cheddar"/>
    <m/>
    <x v="4"/>
    <s v=" July 6"/>
    <n v="2022"/>
  </r>
  <r>
    <s v="Processed"/>
    <s v="VJ300320692"/>
    <s v="EB Public Library"/>
    <s v="EB Public Library x1380"/>
    <s v="Coca Cola - Zero Sugar"/>
    <s v="Carbonated"/>
    <n v="15347423551"/>
    <s v="Wednesday, July 6, 2022"/>
    <s v="Cash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92"/>
    <s v="EB Public Library"/>
    <s v="EB Public Library x1380"/>
    <s v="Coca Cola - Zero Sugar"/>
    <s v="Carbonated"/>
    <n v="15347514374"/>
    <s v="Wednesday, July 6, 2022"/>
    <s v="Cash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11"/>
    <s v="Brunswick Sq Mall"/>
    <s v="BSQ Mall x1366 - ATT"/>
    <s v="Snapple Tea - Raspberry"/>
    <s v="Non Carbonated"/>
    <n v="15347550659"/>
    <s v="Wednesday, July 6, 2022"/>
    <s v="Cash"/>
    <n v="145"/>
    <n v="2.5"/>
    <n v="1"/>
    <n v="145"/>
    <n v="2.5"/>
    <n v="1"/>
    <n v="2.5"/>
    <n v="2.5"/>
    <x v="177"/>
    <s v="Snapple Tea - Raspberry"/>
    <s v="Non Carbonated"/>
    <x v="2"/>
    <b v="1"/>
    <n v="2.5"/>
    <n v="1.6666666666666667"/>
    <s v="Snapple Tea "/>
    <s v=" Raspberry"/>
    <m/>
    <x v="4"/>
    <s v=" July 6"/>
    <n v="2022"/>
  </r>
  <r>
    <s v="Processed"/>
    <s v="VJ300320686"/>
    <s v="Earle Asphalt"/>
    <s v="Earle Asphalt x1371"/>
    <s v="Made in Nature - Mangoes Sweet &amp; Tangy"/>
    <s v="Food"/>
    <n v="15347603161"/>
    <s v="Wednesday, July 6, 2022"/>
    <s v="Cash"/>
    <n v="135"/>
    <n v="2"/>
    <n v="1"/>
    <n v="135"/>
    <n v="2"/>
    <n v="1"/>
    <n v="2"/>
    <n v="2"/>
    <x v="187"/>
    <s v="Made in Nature - Mangoes Sweet &amp; Tangy"/>
    <s v="Food"/>
    <x v="1"/>
    <b v="1"/>
    <n v="2"/>
    <n v="1.3333333333333333"/>
    <s v="Made in Nature "/>
    <s v=" Mangoes Sweet &amp; Tangy"/>
    <m/>
    <x v="4"/>
    <s v=" July 6"/>
    <n v="2022"/>
  </r>
  <r>
    <s v="Processed"/>
    <s v="VJ300205292"/>
    <s v="Brunswick Sq Mall"/>
    <s v="BSQ Mall x1364 - Zales"/>
    <s v="Chum Fruit Bites - Mango/Strawberry"/>
    <s v="Food"/>
    <n v="15347608786"/>
    <s v="Wednesday, July 6, 2022"/>
    <s v="Cash"/>
    <n v="134"/>
    <n v="1.25"/>
    <n v="1"/>
    <n v="134"/>
    <n v="1.25"/>
    <n v="1"/>
    <n v="1.25"/>
    <n v="1.25"/>
    <x v="187"/>
    <s v="Chum Fruit Bites - Mango/Strawberry"/>
    <s v="Food"/>
    <x v="1"/>
    <b v="1"/>
    <n v="1.25"/>
    <n v="0.83333333333333337"/>
    <s v="Chum Fruit Bites "/>
    <s v=" Mango/Strawberry"/>
    <m/>
    <x v="4"/>
    <s v=" July 6"/>
    <n v="2022"/>
  </r>
  <r>
    <s v="Processed"/>
    <s v="VJ300205292"/>
    <s v="Brunswick Sq Mall"/>
    <s v="BSQ Mall x1364 - Zales"/>
    <s v="Chum Fruit Bites - Mango/Strawberry"/>
    <s v="Food"/>
    <n v="15347614260"/>
    <s v="Wednesday, July 6, 2022"/>
    <s v="Cash"/>
    <n v="134"/>
    <n v="1.25"/>
    <n v="1"/>
    <n v="134"/>
    <n v="1.25"/>
    <n v="1"/>
    <n v="1.25"/>
    <n v="1.25"/>
    <x v="187"/>
    <s v="Chum Fruit Bites - Mango/Strawberry"/>
    <s v="Food"/>
    <x v="1"/>
    <b v="1"/>
    <n v="1.25"/>
    <n v="0.83333333333333337"/>
    <s v="Chum Fruit Bites "/>
    <s v=" Mango/Strawberry"/>
    <m/>
    <x v="4"/>
    <s v=" July 6"/>
    <n v="2022"/>
  </r>
  <r>
    <s v="Processed"/>
    <s v="VJ300320686"/>
    <s v="Earle Asphalt"/>
    <s v="Earle Asphalt x1371"/>
    <s v="KitKat - Crisp Wafers"/>
    <s v="Food"/>
    <n v="15347655450"/>
    <s v="Wednesday, July 6, 2022"/>
    <s v="Credit"/>
    <n v="136"/>
    <n v="1.75"/>
    <n v="1"/>
    <n v="136"/>
    <n v="1.75"/>
    <n v="1"/>
    <n v="1.75"/>
    <n v="1.75"/>
    <x v="187"/>
    <s v="KitKat - Crisp Wafers"/>
    <s v="Food"/>
    <x v="1"/>
    <b v="1"/>
    <n v="1.75"/>
    <n v="1.1666666666666667"/>
    <s v="KitKat "/>
    <s v=" Crisp Wafers"/>
    <m/>
    <x v="4"/>
    <s v=" July 6"/>
    <n v="2022"/>
  </r>
  <r>
    <s v="Processed"/>
    <s v="VJ300320686"/>
    <s v="Earle Asphalt"/>
    <s v="Earle Asphalt x1371"/>
    <s v="KitKat - Crisp Wafers"/>
    <s v="Food"/>
    <n v="15347657625"/>
    <s v="Wednesday, July 6, 2022"/>
    <s v="Cash"/>
    <n v="136"/>
    <n v="1.75"/>
    <n v="1"/>
    <n v="136"/>
    <n v="1.75"/>
    <n v="1"/>
    <n v="1.75"/>
    <n v="1.75"/>
    <x v="187"/>
    <s v="KitKat - Crisp Wafers"/>
    <s v="Food"/>
    <x v="1"/>
    <b v="1"/>
    <n v="1.75"/>
    <n v="1.1666666666666667"/>
    <s v="KitKat "/>
    <s v=" Crisp Wafers"/>
    <m/>
    <x v="4"/>
    <s v=" July 6"/>
    <n v="2022"/>
  </r>
  <r>
    <s v="Processed"/>
    <s v="VJ300320686"/>
    <s v="Earle Asphalt"/>
    <s v="Earle Asphalt x1371"/>
    <s v="Robert Irvine's - Fit Crunch -  Chocolate Pea"/>
    <s v="Food"/>
    <n v="15347661238"/>
    <s v="Wednesday, July 6, 2022"/>
    <s v="Cash"/>
    <n v="132"/>
    <n v="2"/>
    <n v="1"/>
    <n v="132"/>
    <n v="2"/>
    <n v="1"/>
    <n v="2"/>
    <n v="2"/>
    <x v="187"/>
    <s v="Robert Irvine's - Fit Crunch -  Chocolate Pea"/>
    <s v="Food"/>
    <x v="1"/>
    <b v="1"/>
    <n v="2"/>
    <n v="1.3333333333333333"/>
    <s v="Robert Irvine's "/>
    <s v=" Fit Crunch "/>
    <s v="  Chocolate Pea"/>
    <x v="4"/>
    <s v=" July 6"/>
    <n v="2022"/>
  </r>
  <r>
    <s v="Processed"/>
    <s v="VJ300320692"/>
    <s v="EB Public Library"/>
    <s v="EB Public Library x1380"/>
    <s v="Coca Cola - Zero Sugar"/>
    <s v="Carbonated"/>
    <n v="15347694895"/>
    <s v="Wednesday, July 6, 2022"/>
    <s v="Credit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09"/>
    <s v="GuttenPlans"/>
    <s v="GuttenPlans x1367"/>
    <s v="Monster Energy Original"/>
    <s v="Carbonated"/>
    <n v="15347782754"/>
    <s v="Wednesday, July 6, 2022"/>
    <s v="Cash"/>
    <n v="146"/>
    <n v="3"/>
    <n v="1"/>
    <n v="146"/>
    <n v="3"/>
    <n v="1"/>
    <n v="3"/>
    <n v="3"/>
    <x v="187"/>
    <s v="Monster Energy Original"/>
    <s v="Carbonated"/>
    <x v="0"/>
    <b v="1"/>
    <n v="3"/>
    <n v="2"/>
    <s v="Monster Energy Original"/>
    <m/>
    <m/>
    <x v="4"/>
    <s v=" July 6"/>
    <n v="2022"/>
  </r>
  <r>
    <s v="Processed"/>
    <s v="VJ300320692"/>
    <s v="EB Public Library"/>
    <s v="EB Public Library x1380"/>
    <s v="Starbucks Doubleshot Energy - Mocha"/>
    <s v="Non Carbonated"/>
    <n v="15347880751"/>
    <s v="Wednesday, July 6, 2022"/>
    <s v="Cash"/>
    <n v="146"/>
    <n v="3.5"/>
    <n v="1"/>
    <n v="146"/>
    <n v="3.5"/>
    <n v="1"/>
    <n v="3.5"/>
    <n v="3.5"/>
    <x v="187"/>
    <s v="Starbucks Doubleshot Energy - Mocha"/>
    <s v="Non Carbonated"/>
    <x v="2"/>
    <b v="1"/>
    <n v="3.5"/>
    <n v="2.3333333333333335"/>
    <s v="Starbucks Doubleshot Energy "/>
    <s v=" Mocha"/>
    <m/>
    <x v="4"/>
    <s v=" July 6"/>
    <n v="2022"/>
  </r>
  <r>
    <s v="Processed"/>
    <s v="VJ300320692"/>
    <s v="EB Public Library"/>
    <s v="EB Public Library x1380"/>
    <s v="SunChips Multigrain - Harvest Cheddar"/>
    <s v="Food"/>
    <n v="15347881696"/>
    <s v="Wednesday, July 6, 2022"/>
    <s v="Cash"/>
    <n v="110"/>
    <n v="1.5"/>
    <n v="1"/>
    <n v="110"/>
    <n v="1.5"/>
    <n v="1"/>
    <n v="1.5"/>
    <n v="1.5"/>
    <x v="187"/>
    <s v="SunChips Multigrain - Harvest Cheddar"/>
    <s v="Food"/>
    <x v="1"/>
    <b v="1"/>
    <n v="1.5"/>
    <n v="1"/>
    <s v="SunChips Multigrain "/>
    <s v=" Harvest Cheddar"/>
    <m/>
    <x v="4"/>
    <s v=" July 6"/>
    <n v="2022"/>
  </r>
  <r>
    <s v="Processed"/>
    <s v="VJ300320692"/>
    <s v="EB Public Library"/>
    <s v="EB Public Library x1380"/>
    <s v="CheezIt - White Cheddar"/>
    <s v="Food"/>
    <n v="15347969594"/>
    <s v="Wednesday, July 6, 2022"/>
    <s v="Credit"/>
    <n v="123"/>
    <n v="1.25"/>
    <n v="1"/>
    <n v="123"/>
    <n v="1.25"/>
    <n v="1"/>
    <n v="1.25"/>
    <n v="1.25"/>
    <x v="187"/>
    <s v="CheezIt - White Cheddar"/>
    <s v="Food"/>
    <x v="1"/>
    <b v="1"/>
    <n v="1.25"/>
    <n v="0.83333333333333337"/>
    <s v="CheezIt "/>
    <s v=" White Cheddar"/>
    <m/>
    <x v="4"/>
    <s v=" July 6"/>
    <n v="2022"/>
  </r>
  <r>
    <s v="Processed"/>
    <s v="VJ300320692"/>
    <s v="EB Public Library"/>
    <s v="EB Public Library x1380"/>
    <s v="Lenny &amp; Larrys - SnickerDoodle"/>
    <s v="Food"/>
    <n v="15348007238"/>
    <s v="Wednesday, July 6, 2022"/>
    <s v="Credit"/>
    <n v="157"/>
    <n v="3"/>
    <n v="1"/>
    <n v="157"/>
    <n v="3"/>
    <n v="1"/>
    <n v="3"/>
    <n v="3"/>
    <x v="187"/>
    <s v="Lenny &amp; Larrys - SnickerDoodle"/>
    <s v="Food"/>
    <x v="1"/>
    <b v="1"/>
    <n v="3"/>
    <n v="2"/>
    <s v="Lenny &amp; Larrys "/>
    <s v=" SnickerDoodle"/>
    <m/>
    <x v="4"/>
    <s v=" July 6"/>
    <n v="2022"/>
  </r>
  <r>
    <s v="Processed"/>
    <s v="VJ300320692"/>
    <s v="EB Public Library"/>
    <s v="EB Public Library x1380"/>
    <s v="Snyder's of Hanover Pretzel Pieces - Honey Mu"/>
    <s v="Food"/>
    <n v="15348026839"/>
    <s v="Wednesday, July 6, 2022"/>
    <s v="Credit"/>
    <n v="120"/>
    <n v="2.5"/>
    <n v="1"/>
    <n v="120"/>
    <n v="2.5"/>
    <n v="1"/>
    <n v="2.5"/>
    <n v="2.5"/>
    <x v="187"/>
    <s v="Snyder's of Hanover Pretzel Pieces - Honey Mu"/>
    <s v="Food"/>
    <x v="1"/>
    <b v="1"/>
    <n v="2.5"/>
    <n v="1.6666666666666667"/>
    <s v="Snyder's of Hanover Pretzel Pieces "/>
    <s v=" Honey Mu"/>
    <m/>
    <x v="4"/>
    <s v=" July 6"/>
    <n v="2022"/>
  </r>
  <r>
    <s v="Processed"/>
    <s v="VJ300320686"/>
    <s v="Earle Asphalt"/>
    <s v="Earle Asphalt x1371"/>
    <s v="Oreo Mini"/>
    <s v="Food"/>
    <n v="15348078992"/>
    <s v="Wednesday, July 6, 2022"/>
    <s v="Cash"/>
    <n v="121"/>
    <n v="1.5"/>
    <n v="1"/>
    <n v="121"/>
    <n v="1.5"/>
    <n v="1"/>
    <n v="1.5"/>
    <n v="1.5"/>
    <x v="187"/>
    <s v="Oreo Mini"/>
    <s v="Food"/>
    <x v="1"/>
    <b v="1"/>
    <n v="1.5"/>
    <n v="1"/>
    <s v="Oreo Mini"/>
    <m/>
    <m/>
    <x v="4"/>
    <s v=" July 6"/>
    <n v="2022"/>
  </r>
  <r>
    <s v="Processed"/>
    <s v="VJ300320692"/>
    <s v="EB Public Library"/>
    <s v="EB Public Library x1380"/>
    <s v="Coca Cola - Zero Sugar"/>
    <s v="Carbonated"/>
    <n v="15348151845"/>
    <s v="Wednesday, July 6, 2022"/>
    <s v="Cash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205292"/>
    <s v="Brunswick Sq Mall"/>
    <s v="BSQ Mall x1364 - Zales"/>
    <s v="Coca Cola - Zero Sugar"/>
    <s v="Carbonated"/>
    <n v="15348158101"/>
    <s v="Wednesday, July 6, 2022"/>
    <s v="Credit"/>
    <n v="140"/>
    <n v="1.5"/>
    <n v="1"/>
    <n v="140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205292"/>
    <s v="Brunswick Sq Mall"/>
    <s v="BSQ Mall x1364 - Zales"/>
    <s v="SunChips Multigrain - Harvest Cheddar"/>
    <s v="Food"/>
    <n v="15348208553"/>
    <s v="Wednesday, July 6, 2022"/>
    <s v="Cash"/>
    <n v="113"/>
    <n v="1.5"/>
    <n v="1"/>
    <n v="113"/>
    <n v="1.5"/>
    <n v="1"/>
    <n v="1.5"/>
    <n v="1.5"/>
    <x v="187"/>
    <s v="SunChips Multigrain - Harvest Cheddar"/>
    <s v="Food"/>
    <x v="1"/>
    <b v="1"/>
    <n v="1.5"/>
    <n v="1"/>
    <s v="SunChips Multigrain "/>
    <s v=" Harvest Cheddar"/>
    <m/>
    <x v="4"/>
    <s v=" July 6"/>
    <n v="2022"/>
  </r>
  <r>
    <s v="Processed"/>
    <s v="VJ300205292"/>
    <s v="Brunswick Sq Mall"/>
    <s v="BSQ Mall x1364 - Zales"/>
    <s v="SunChips Multigrain - Harvest Cheddar"/>
    <s v="Food"/>
    <n v="15348210999"/>
    <s v="Wednesday, July 6, 2022"/>
    <s v="Cash"/>
    <n v="113"/>
    <n v="1.5"/>
    <n v="1"/>
    <n v="113"/>
    <n v="1.5"/>
    <n v="1"/>
    <n v="1.5"/>
    <n v="1.5"/>
    <x v="187"/>
    <s v="SunChips Multigrain - Harvest Cheddar"/>
    <s v="Food"/>
    <x v="1"/>
    <b v="1"/>
    <n v="1.5"/>
    <n v="1"/>
    <s v="SunChips Multigrain "/>
    <s v=" Harvest Cheddar"/>
    <m/>
    <x v="4"/>
    <s v=" July 6"/>
    <n v="2022"/>
  </r>
  <r>
    <s v="Processed"/>
    <s v="VJ300205292"/>
    <s v="Brunswick Sq Mall"/>
    <s v="BSQ Mall x1364 - Zales"/>
    <s v="Monster Energy Original"/>
    <s v="Carbonated"/>
    <n v="15348228359"/>
    <s v="Wednesday, July 6, 2022"/>
    <s v="Credit"/>
    <n v="146"/>
    <n v="3"/>
    <n v="1"/>
    <n v="146"/>
    <n v="3"/>
    <n v="1"/>
    <n v="3"/>
    <n v="3"/>
    <x v="187"/>
    <s v="Monster Energy Original"/>
    <s v="Carbonated"/>
    <x v="0"/>
    <b v="1"/>
    <n v="3"/>
    <n v="2"/>
    <s v="Monster Energy Original"/>
    <m/>
    <m/>
    <x v="4"/>
    <s v=" July 6"/>
    <n v="2022"/>
  </r>
  <r>
    <s v="Processed"/>
    <s v="VJ300320609"/>
    <s v="GuttenPlans"/>
    <s v="GuttenPlans x1367"/>
    <s v="Coca Cola - Regular"/>
    <s v="Carbonated"/>
    <n v="15348239086"/>
    <s v="Wednesday, July 6, 2022"/>
    <s v="Cash"/>
    <n v="142"/>
    <n v="1.5"/>
    <n v="1"/>
    <n v="142"/>
    <n v="1.5"/>
    <n v="1"/>
    <n v="1.5"/>
    <n v="1.5"/>
    <x v="187"/>
    <s v="Coca Cola - Regular"/>
    <s v="Carbonated"/>
    <x v="0"/>
    <b v="1"/>
    <n v="1.5"/>
    <n v="1"/>
    <s v="Coca Cola "/>
    <s v=" Regular"/>
    <m/>
    <x v="4"/>
    <s v=" July 6"/>
    <n v="2022"/>
  </r>
  <r>
    <s v="Processed"/>
    <s v="VJ300320609"/>
    <s v="GuttenPlans"/>
    <s v="GuttenPlans x1367"/>
    <s v="Funyuns - Flaming Hot"/>
    <s v="Food"/>
    <n v="15348241056"/>
    <s v="Wednesday, July 6, 2022"/>
    <s v="Cash"/>
    <n v="110"/>
    <n v="1.5"/>
    <n v="1"/>
    <n v="110"/>
    <n v="1.5"/>
    <n v="1"/>
    <n v="1.5"/>
    <n v="1.5"/>
    <x v="187"/>
    <s v="Funyuns - Flaming Hot"/>
    <s v="Food"/>
    <x v="1"/>
    <b v="1"/>
    <n v="1.5"/>
    <n v="1"/>
    <s v="Funyuns "/>
    <s v=" Flaming Hot"/>
    <m/>
    <x v="4"/>
    <s v=" July 6"/>
    <n v="2022"/>
  </r>
  <r>
    <s v="Processed"/>
    <s v="VJ300320692"/>
    <s v="EB Public Library"/>
    <s v="EB Public Library x1380"/>
    <s v="Coca Cola - Zero Sugar"/>
    <s v="Carbonated"/>
    <n v="15348296354"/>
    <s v="Wednesday, July 6, 2022"/>
    <s v="Cash"/>
    <n v="142"/>
    <n v="1.5"/>
    <n v="1"/>
    <n v="142"/>
    <n v="1.5"/>
    <n v="1"/>
    <n v="1.5"/>
    <n v="1.5"/>
    <x v="187"/>
    <s v="Coca Cola - Zero Sugar"/>
    <s v="Carbonated"/>
    <x v="0"/>
    <b v="1"/>
    <n v="1.5"/>
    <n v="1"/>
    <s v="Coca Cola "/>
    <s v=" Zero Sugar"/>
    <m/>
    <x v="4"/>
    <s v=" July 6"/>
    <n v="2022"/>
  </r>
  <r>
    <s v="Processed"/>
    <s v="VJ300320611"/>
    <s v="Brunswick Sq Mall"/>
    <s v="BSQ Mall x1366 - ATT"/>
    <s v="Bai Antioxidant - Kupang strawberry kiwi"/>
    <s v="Non Carbonated"/>
    <n v="15348352050"/>
    <s v="Wednesday, July 6, 2022"/>
    <s v="Cash"/>
    <n v="144"/>
    <n v="2.75"/>
    <n v="1"/>
    <n v="144"/>
    <n v="2.75"/>
    <n v="1"/>
    <n v="2.75"/>
    <n v="2.75"/>
    <x v="177"/>
    <s v="Bai Antioxidant - Kupang strawberry kiwi"/>
    <s v="Non Carbonated"/>
    <x v="2"/>
    <b v="1"/>
    <n v="2.75"/>
    <n v="1.8333333333333333"/>
    <s v="Bai Antioxidant "/>
    <s v=" Kupang strawberry kiwi"/>
    <m/>
    <x v="4"/>
    <s v=" July 6"/>
    <n v="2022"/>
  </r>
  <r>
    <s v="Processed"/>
    <s v="VJ300320609"/>
    <s v="GuttenPlans"/>
    <s v="GuttenPlans x1367"/>
    <s v="Funyuns - Flaming Hot"/>
    <s v="Food"/>
    <n v="15348403659"/>
    <s v="Wednesday, July 6, 2022"/>
    <s v="Cash"/>
    <n v="110"/>
    <n v="1.5"/>
    <n v="1"/>
    <n v="110"/>
    <n v="1.5"/>
    <n v="1"/>
    <n v="1.5"/>
    <n v="1.5"/>
    <x v="187"/>
    <s v="Funyuns - Flaming Hot"/>
    <s v="Food"/>
    <x v="1"/>
    <b v="1"/>
    <n v="1.5"/>
    <n v="1"/>
    <s v="Funyuns "/>
    <s v=" Flaming Hot"/>
    <m/>
    <x v="4"/>
    <s v=" July 6"/>
    <n v="2022"/>
  </r>
  <r>
    <s v="Processed"/>
    <s v="VJ300320692"/>
    <s v="EB Public Library"/>
    <s v="EB Public Library x1380"/>
    <s v="Snapple Diet Tea - Peach Tea"/>
    <s v="Non Carbonated"/>
    <n v="15348463878"/>
    <s v="Wednesday, July 6, 2022"/>
    <s v="Cash"/>
    <n v="145"/>
    <n v="2.5"/>
    <n v="1"/>
    <n v="145"/>
    <n v="2.5"/>
    <n v="1"/>
    <n v="2.5"/>
    <n v="2.5"/>
    <x v="187"/>
    <s v="Snapple Diet Tea - Peach Tea"/>
    <s v="Non Carbonated"/>
    <x v="2"/>
    <b v="1"/>
    <n v="2.5"/>
    <n v="1.6666666666666667"/>
    <s v="Snapple Diet Tea "/>
    <s v=" Peach Tea"/>
    <m/>
    <x v="4"/>
    <s v=" July 6"/>
    <n v="2022"/>
  </r>
  <r>
    <s v="Processed"/>
    <s v="VJ300320609"/>
    <s v="GuttenPlans"/>
    <s v="GuttenPlans x1367"/>
    <s v="Snapple Tea - Lemon"/>
    <s v="Non Carbonated"/>
    <n v="15348655795"/>
    <s v="Wednesday, July 6, 2022"/>
    <s v="Cash"/>
    <n v="143"/>
    <n v="2.5"/>
    <n v="1"/>
    <n v="143"/>
    <n v="2.5"/>
    <n v="1"/>
    <n v="2.5"/>
    <n v="2.5"/>
    <x v="187"/>
    <s v="Snapple Tea - Lemon"/>
    <s v="Non Carbonated"/>
    <x v="2"/>
    <b v="1"/>
    <n v="2.5"/>
    <n v="1.6666666666666667"/>
    <s v="Snapple Tea "/>
    <s v=" Lemon"/>
    <m/>
    <x v="4"/>
    <s v=" July 6"/>
    <n v="2022"/>
  </r>
  <r>
    <s v="Processed"/>
    <s v="VJ300320609"/>
    <s v="GuttenPlans"/>
    <s v="GuttenPlans x1367"/>
    <s v="Doritos Spicy Nacho"/>
    <m/>
    <n v="15348665801"/>
    <s v="Wednesday, July 6, 2022"/>
    <s v="Cash"/>
    <n v="113"/>
    <n v="1.5"/>
    <n v="1"/>
    <n v="113"/>
    <n v="1.5"/>
    <n v="1"/>
    <n v="1.5"/>
    <n v="1.5"/>
    <x v="187"/>
    <s v="Doritos Spicy Nacho"/>
    <s v="Cell is Blank - Dis-regard"/>
    <x v="1"/>
    <b v="1"/>
    <n v="1.5"/>
    <n v="1"/>
    <s v="Doritos Spicy Nacho"/>
    <m/>
    <m/>
    <x v="4"/>
    <s v=" July 6"/>
    <n v="2022"/>
  </r>
  <r>
    <s v="Processed"/>
    <s v="VJ300320609"/>
    <s v="GuttenPlans"/>
    <s v="GuttenPlans x1367"/>
    <s v="Snapple Tea - Raspberry"/>
    <s v="Non Carbonated"/>
    <n v="15348839476"/>
    <s v="Wednesday, July 6, 2022"/>
    <s v="Cash"/>
    <n v="147"/>
    <n v="2.5"/>
    <n v="1"/>
    <n v="147"/>
    <n v="2.5"/>
    <n v="1"/>
    <n v="2.5"/>
    <n v="2.5"/>
    <x v="187"/>
    <s v="Snapple Tea - Raspberry"/>
    <s v="Non Carbonated"/>
    <x v="2"/>
    <b v="1"/>
    <n v="2.5"/>
    <n v="1.6666666666666667"/>
    <s v="Snapple Tea "/>
    <s v=" Raspberry"/>
    <m/>
    <x v="4"/>
    <s v=" July 6"/>
    <n v="2022"/>
  </r>
  <r>
    <s v="Processed"/>
    <s v="VJ300320609"/>
    <s v="GuttenPlans"/>
    <s v="GuttenPlans x1367"/>
    <s v="Snapple Tea - Peach"/>
    <s v="Non Carbonated"/>
    <n v="15348796772"/>
    <s v="Wednesday, July 6, 2022"/>
    <s v="Cash"/>
    <n v="145"/>
    <n v="2.5"/>
    <n v="1"/>
    <n v="145"/>
    <n v="2.5"/>
    <n v="1"/>
    <n v="2.5"/>
    <n v="2.5"/>
    <x v="187"/>
    <s v="Snapple Tea - Peach"/>
    <s v="Non Carbonated"/>
    <x v="2"/>
    <b v="1"/>
    <n v="2.5"/>
    <n v="1.6666666666666667"/>
    <s v="Snapple Tea "/>
    <s v=" Peach"/>
    <m/>
    <x v="4"/>
    <s v=" July 6"/>
    <n v="2022"/>
  </r>
  <r>
    <s v="Processed"/>
    <s v="VJ300320692"/>
    <s v="EB Public Library"/>
    <s v="EB Public Library x1380"/>
    <s v="Mini Chips Ahoy - Go Paks"/>
    <m/>
    <n v="15348820915"/>
    <s v="Wednesday, July 6, 2022"/>
    <s v="Credit"/>
    <n v="151"/>
    <n v="4"/>
    <n v="1"/>
    <n v="151"/>
    <n v="4"/>
    <n v="1"/>
    <n v="4"/>
    <n v="4"/>
    <x v="187"/>
    <s v="Mini Chips Ahoy - Go Paks"/>
    <s v="Cell is Blank - Dis-regard"/>
    <x v="1"/>
    <b v="1"/>
    <n v="4"/>
    <n v="2.6666666666666665"/>
    <s v="Mini Chips Ahoy "/>
    <s v=" Go Paks"/>
    <m/>
    <x v="4"/>
    <s v=" July 6"/>
    <n v="2022"/>
  </r>
  <r>
    <s v="Processed"/>
    <s v="VJ300320692"/>
    <s v="EB Public Library"/>
    <s v="EB Public Library x1380"/>
    <s v="Goldfish Baked - Cheddar"/>
    <s v="Food"/>
    <n v="15348812660"/>
    <s v="Wednesday, July 6, 2022"/>
    <s v="Credit"/>
    <n v="122"/>
    <n v="1.25"/>
    <n v="1"/>
    <n v="122"/>
    <n v="1.25"/>
    <n v="1"/>
    <n v="1.25"/>
    <n v="1.25"/>
    <x v="187"/>
    <s v="Goldfish Baked - Cheddar"/>
    <s v="Food"/>
    <x v="1"/>
    <b v="1"/>
    <n v="1.25"/>
    <n v="0.83333333333333337"/>
    <s v="Goldfish Baked "/>
    <s v=" Cheddar"/>
    <m/>
    <x v="4"/>
    <s v=" July 6"/>
    <n v="2022"/>
  </r>
  <r>
    <s v="Processed"/>
    <s v="VJ300320609"/>
    <s v="GuttenPlans"/>
    <s v="GuttenPlans x1367"/>
    <s v="Sunkist Soda - Orange"/>
    <s v="Carbonated"/>
    <n v="15349068636"/>
    <s v="Wednesday, July 6, 2022"/>
    <s v="Cash"/>
    <n v="140"/>
    <n v="1.5"/>
    <n v="1"/>
    <n v="140"/>
    <n v="1.5"/>
    <n v="1"/>
    <n v="1.5"/>
    <n v="1.5"/>
    <x v="187"/>
    <s v="Sunkist Soda - Orange"/>
    <s v="Carbonated"/>
    <x v="0"/>
    <b v="1"/>
    <n v="1.5"/>
    <n v="1"/>
    <s v="Sunkist Soda "/>
    <s v=" Orange"/>
    <m/>
    <x v="4"/>
    <s v=" July 6"/>
    <n v="2022"/>
  </r>
  <r>
    <s v="Processed"/>
    <s v="VJ300320609"/>
    <s v="GuttenPlans"/>
    <s v="GuttenPlans x1367"/>
    <s v="Sunkist Soda - Orange"/>
    <s v="Carbonated"/>
    <n v="15349071383"/>
    <s v="Wednesday, July 6, 2022"/>
    <s v="Cash"/>
    <n v="140"/>
    <n v="1.5"/>
    <n v="1"/>
    <n v="140"/>
    <n v="1.5"/>
    <n v="1"/>
    <n v="1.5"/>
    <n v="1.5"/>
    <x v="187"/>
    <s v="Sunkist Soda - Orange"/>
    <s v="Carbonated"/>
    <x v="0"/>
    <b v="1"/>
    <n v="1.5"/>
    <n v="1"/>
    <s v="Sunkist Soda "/>
    <s v=" Orange"/>
    <m/>
    <x v="4"/>
    <s v=" July 6"/>
    <n v="2022"/>
  </r>
  <r>
    <s v="Processed"/>
    <s v="VJ300320609"/>
    <s v="GuttenPlans"/>
    <s v="GuttenPlans x1367"/>
    <s v="Coca Cola - Regular"/>
    <s v="Carbonated"/>
    <n v="15349423250"/>
    <s v="Wednesday, July 6, 2022"/>
    <s v="Cash"/>
    <n v="142"/>
    <n v="1.5"/>
    <n v="1"/>
    <n v="142"/>
    <n v="1.5"/>
    <n v="1"/>
    <n v="1.5"/>
    <n v="1.5"/>
    <x v="187"/>
    <s v="Coca Cola - Regular"/>
    <s v="Carbonated"/>
    <x v="0"/>
    <b v="1"/>
    <n v="1.5"/>
    <n v="1"/>
    <s v="Coca Cola "/>
    <s v=" Regular"/>
    <m/>
    <x v="4"/>
    <s v=" July 6"/>
    <n v="2022"/>
  </r>
  <r>
    <s v="Processed"/>
    <s v="VJ300320692"/>
    <s v="EB Public Library"/>
    <s v="EB Public Library x1380"/>
    <s v="SunChips Multigrain - Harvest Cheddar"/>
    <s v="Food"/>
    <n v="15350604819"/>
    <s v="Thursday, July 7, 2022"/>
    <s v="Credit"/>
    <n v="110"/>
    <n v="1.5"/>
    <n v="1"/>
    <n v="110"/>
    <n v="1.5"/>
    <n v="1"/>
    <n v="1.5"/>
    <n v="1.5"/>
    <x v="177"/>
    <s v="SunChips Multigrain - Harvest Cheddar"/>
    <s v="Food"/>
    <x v="1"/>
    <b v="1"/>
    <n v="1.5"/>
    <n v="1"/>
    <s v="SunChips Multigrain "/>
    <s v=" Harvest Cheddar"/>
    <m/>
    <x v="5"/>
    <s v=" July 7"/>
    <n v="2022"/>
  </r>
  <r>
    <s v="Processed"/>
    <s v="VJ300320686"/>
    <s v="Earle Asphalt"/>
    <s v="Earle Asphalt x1371"/>
    <s v="Oreo Mini"/>
    <s v="Food"/>
    <n v="15350719522"/>
    <s v="Thursday, July 7, 2022"/>
    <s v="Cash"/>
    <n v="121"/>
    <n v="1.5"/>
    <n v="1"/>
    <n v="121"/>
    <n v="1.5"/>
    <n v="1"/>
    <n v="1.5"/>
    <n v="1.5"/>
    <x v="177"/>
    <s v="Oreo Mini"/>
    <s v="Food"/>
    <x v="1"/>
    <b v="1"/>
    <n v="1.5"/>
    <n v="1"/>
    <s v="Oreo Mini"/>
    <m/>
    <m/>
    <x v="5"/>
    <s v=" July 7"/>
    <n v="2022"/>
  </r>
  <r>
    <s v="Processed"/>
    <s v="VJ300320692"/>
    <s v="EB Public Library"/>
    <s v="EB Public Library x1380"/>
    <s v="Coca Cola - Zero Sugar"/>
    <s v="Carbonated"/>
    <n v="15350747988"/>
    <s v="Thursday, July 7, 2022"/>
    <s v="Credit"/>
    <n v="142"/>
    <n v="1.5"/>
    <n v="1"/>
    <n v="142"/>
    <n v="1.5"/>
    <n v="1"/>
    <n v="1.5"/>
    <n v="1.5"/>
    <x v="177"/>
    <s v="Coca Cola - Zero Sugar"/>
    <s v="Carbonated"/>
    <x v="0"/>
    <b v="1"/>
    <n v="1.5"/>
    <n v="1"/>
    <s v="Coca Cola "/>
    <s v=" Zero Sugar"/>
    <m/>
    <x v="5"/>
    <s v=" July 7"/>
    <n v="2022"/>
  </r>
  <r>
    <s v="Processed"/>
    <s v="VJ300320692"/>
    <s v="EB Public Library"/>
    <s v="EB Public Library x1380"/>
    <s v="V8 Vegetable Juice - Original"/>
    <s v="Non Carbonated"/>
    <n v="15351437654"/>
    <s v="Thursday, July 7, 2022"/>
    <s v="Credit"/>
    <n v="141"/>
    <n v="2"/>
    <n v="1"/>
    <n v="141"/>
    <n v="2"/>
    <n v="1"/>
    <n v="2"/>
    <n v="2"/>
    <x v="177"/>
    <s v="V8 Vegetable Juice - Original"/>
    <s v="Non Carbonated"/>
    <x v="2"/>
    <b v="1"/>
    <n v="2"/>
    <n v="1.3333333333333333"/>
    <s v="V8 Vegetable Juice "/>
    <s v=" Original"/>
    <m/>
    <x v="5"/>
    <s v=" July 7"/>
    <n v="2022"/>
  </r>
  <r>
    <s v="Processed"/>
    <s v="VJ300320692"/>
    <s v="EB Public Library"/>
    <s v="EB Public Library x1380"/>
    <s v="Kinder - Bueno - Crispy Creamy Chocolate"/>
    <s v="Food"/>
    <n v="15351442923"/>
    <s v="Thursday, July 7, 2022"/>
    <s v="Credit"/>
    <n v="138"/>
    <n v="2"/>
    <n v="1"/>
    <n v="138"/>
    <n v="2"/>
    <n v="1"/>
    <n v="2"/>
    <n v="2"/>
    <x v="177"/>
    <s v="Kinder - Bueno - Crispy Creamy Chocolate"/>
    <s v="Food"/>
    <x v="1"/>
    <b v="1"/>
    <n v="2"/>
    <n v="1.3333333333333333"/>
    <s v="Kinder "/>
    <s v=" Bueno "/>
    <s v=" Crispy Creamy Chocolate"/>
    <x v="5"/>
    <s v=" July 7"/>
    <n v="2022"/>
  </r>
  <r>
    <s v="Processed"/>
    <s v="VJ300320692"/>
    <s v="EB Public Library"/>
    <s v="EB Public Library x1380"/>
    <s v="Kinder - Bueno - Crispy Creamy Chocolate"/>
    <s v="Food"/>
    <n v="15351450029"/>
    <s v="Thursday, July 7, 2022"/>
    <s v="Cash"/>
    <n v="138"/>
    <n v="2"/>
    <n v="1"/>
    <n v="138"/>
    <n v="2"/>
    <n v="1"/>
    <n v="2"/>
    <n v="2"/>
    <x v="177"/>
    <s v="Kinder - Bueno - Crispy Creamy Chocolate"/>
    <s v="Food"/>
    <x v="1"/>
    <b v="1"/>
    <n v="2"/>
    <n v="1.3333333333333333"/>
    <s v="Kinder "/>
    <s v=" Bueno "/>
    <s v=" Crispy Creamy Chocolate"/>
    <x v="5"/>
    <s v=" July 7"/>
    <n v="2022"/>
  </r>
  <r>
    <s v="Processed"/>
    <s v="VJ300320686"/>
    <s v="Earle Asphalt"/>
    <s v="Earle Asphalt x1371"/>
    <s v="Keto Bar - Creamy Peanut Butter Chocolate"/>
    <s v="Food"/>
    <n v="15351466338"/>
    <s v="Thursday, July 7, 2022"/>
    <s v="Cash"/>
    <n v="138"/>
    <n v="2"/>
    <n v="1"/>
    <n v="138"/>
    <n v="2"/>
    <n v="1"/>
    <n v="2"/>
    <n v="2"/>
    <x v="177"/>
    <s v="Keto Bar - Creamy Peanut Butter Chocolate"/>
    <s v="Food"/>
    <x v="1"/>
    <b v="1"/>
    <n v="2"/>
    <n v="1.3333333333333333"/>
    <s v="Keto Bar "/>
    <s v=" Creamy Peanut Butter Chocolate"/>
    <m/>
    <x v="5"/>
    <s v=" July 7"/>
    <n v="2022"/>
  </r>
  <r>
    <s v="Processed"/>
    <s v="VJ300320611"/>
    <s v="Brunswick Sq Mall"/>
    <s v="BSQ Mall x1366 - ATT"/>
    <s v="Canada Dry - Ginger Ale"/>
    <m/>
    <n v="15351551326"/>
    <s v="Thursday, July 7, 2022"/>
    <s v="Credit"/>
    <n v="140"/>
    <n v="2.75"/>
    <n v="1"/>
    <n v="140"/>
    <n v="2.75"/>
    <n v="1"/>
    <n v="2.75"/>
    <n v="2.75"/>
    <x v="177"/>
    <s v="Canada Dry - Ginger Ale"/>
    <s v="Cell is Blank - Dis-regard"/>
    <x v="0"/>
    <b v="1"/>
    <n v="2.75"/>
    <n v="1.8333333333333333"/>
    <s v="Canada Dry "/>
    <s v=" Ginger Ale"/>
    <m/>
    <x v="5"/>
    <s v=" July 7"/>
    <n v="2022"/>
  </r>
  <r>
    <s v="Processed"/>
    <s v="VJ300320692"/>
    <s v="EB Public Library"/>
    <s v="EB Public Library x1380"/>
    <s v="Kinder - Bueno - Crispy Creamy Chocolate"/>
    <s v="Food"/>
    <n v="15351701404"/>
    <s v="Thursday, July 7, 2022"/>
    <s v="Credit"/>
    <n v="138"/>
    <n v="2"/>
    <n v="1"/>
    <n v="138"/>
    <n v="2"/>
    <n v="1"/>
    <n v="2"/>
    <n v="2"/>
    <x v="177"/>
    <s v="Kinder - Bueno - Crispy Creamy Chocolate"/>
    <s v="Food"/>
    <x v="1"/>
    <b v="1"/>
    <n v="2"/>
    <n v="1.3333333333333333"/>
    <s v="Kinder "/>
    <s v=" Bueno "/>
    <s v=" Crispy Creamy Chocolate"/>
    <x v="5"/>
    <s v=" July 7"/>
    <n v="2022"/>
  </r>
  <r>
    <s v="Processed"/>
    <s v="VJ300320686"/>
    <s v="Earle Asphalt"/>
    <s v="Earle Asphalt x1371"/>
    <s v="Seapoint Farms Dry Roasted Edamame - Wasabi"/>
    <s v="Food"/>
    <n v="15351807035"/>
    <s v="Thursday, July 7, 2022"/>
    <s v="Credit"/>
    <n v="134"/>
    <n v="2.5"/>
    <n v="1"/>
    <n v="134"/>
    <n v="2.5"/>
    <n v="1"/>
    <n v="2.5"/>
    <n v="2.5"/>
    <x v="177"/>
    <s v="Seapoint Farms Dry Roasted Edamame - Wasabi"/>
    <s v="Food"/>
    <x v="1"/>
    <b v="1"/>
    <n v="2.5"/>
    <n v="1.6666666666666667"/>
    <s v="Seapoint Farms Dry Roasted Edamame "/>
    <s v=" Wasabi"/>
    <m/>
    <x v="5"/>
    <s v=" July 7"/>
    <n v="2022"/>
  </r>
  <r>
    <s v="Processed"/>
    <s v="VJ300320692"/>
    <s v="EB Public Library"/>
    <s v="EB Public Library x1380"/>
    <s v="SunChips Multigrain - Harvest Cheddar"/>
    <s v="Food"/>
    <n v="15351959994"/>
    <s v="Thursday, July 7, 2022"/>
    <s v="Cash"/>
    <n v="110"/>
    <n v="1.5"/>
    <n v="1"/>
    <n v="110"/>
    <n v="1.5"/>
    <n v="1"/>
    <n v="1.5"/>
    <n v="1.5"/>
    <x v="177"/>
    <s v="SunChips Multigrain - Harvest Cheddar"/>
    <s v="Food"/>
    <x v="1"/>
    <b v="1"/>
    <n v="1.5"/>
    <n v="1"/>
    <s v="SunChips Multigrain "/>
    <s v=" Harvest Cheddar"/>
    <m/>
    <x v="5"/>
    <s v=" July 7"/>
    <n v="2022"/>
  </r>
  <r>
    <s v="Processed"/>
    <s v="VJ300320609"/>
    <s v="GuttenPlans"/>
    <s v="GuttenPlans x1367"/>
    <s v="Doritos Spicy Nacho"/>
    <m/>
    <n v="15352088765"/>
    <s v="Thursday, July 7, 2022"/>
    <s v="Credit"/>
    <n v="113"/>
    <n v="1.5"/>
    <n v="1"/>
    <n v="113"/>
    <n v="1.5"/>
    <n v="1"/>
    <n v="1.5"/>
    <n v="5.5"/>
    <x v="177"/>
    <s v="Doritos Spicy Nacho"/>
    <s v="Cell is Blank - Dis-regard"/>
    <x v="1"/>
    <b v="1"/>
    <n v="1.5"/>
    <n v="1"/>
    <s v="Doritos Spicy Nacho"/>
    <m/>
    <m/>
    <x v="5"/>
    <s v=" July 7"/>
    <n v="2022"/>
  </r>
  <r>
    <s v="Processed"/>
    <s v="VJ300320609"/>
    <s v="GuttenPlans"/>
    <s v="GuttenPlans x1367"/>
    <s v="KitKat - Crisp Wafers"/>
    <s v="Food"/>
    <n v="15352088765"/>
    <s v="Thursday, July 7, 2022"/>
    <s v="Credit"/>
    <n v="134"/>
    <n v="2.5"/>
    <n v="1"/>
    <n v="134"/>
    <n v="2.5"/>
    <n v="1"/>
    <n v="2.5"/>
    <n v="5.5"/>
    <x v="177"/>
    <s v="KitKat - Crisp Wafers"/>
    <s v="Food"/>
    <x v="1"/>
    <b v="1"/>
    <n v="2.5"/>
    <n v="1.6666666666666667"/>
    <s v="KitKat "/>
    <s v=" Crisp Wafers"/>
    <m/>
    <x v="5"/>
    <s v=" July 7"/>
    <n v="2022"/>
  </r>
  <r>
    <s v="Processed"/>
    <s v="VJ300320609"/>
    <s v="GuttenPlans"/>
    <s v="GuttenPlans x1367"/>
    <s v="Lays - Classic"/>
    <s v="Food"/>
    <n v="15352088765"/>
    <s v="Thursday, July 7, 2022"/>
    <s v="Credit"/>
    <n v="123"/>
    <n v="1.5"/>
    <n v="1"/>
    <n v="123"/>
    <n v="1.5"/>
    <n v="1"/>
    <n v="1.5"/>
    <n v="5.5"/>
    <x v="177"/>
    <s v="Lays - Classic"/>
    <s v="Food"/>
    <x v="1"/>
    <b v="1"/>
    <n v="1.5"/>
    <n v="1"/>
    <s v="Lays "/>
    <s v=" Classic"/>
    <m/>
    <x v="5"/>
    <s v=" July 7"/>
    <n v="2022"/>
  </r>
  <r>
    <s v="Processed"/>
    <s v="VJ300320692"/>
    <s v="EB Public Library"/>
    <s v="EB Public Library x1380"/>
    <s v="Robert Irvine's - Fit Crunch -  Chocolate Pea"/>
    <s v="Food"/>
    <n v="15352095466"/>
    <s v="Thursday, July 7, 2022"/>
    <s v="Credit"/>
    <n v="131"/>
    <n v="2"/>
    <n v="1"/>
    <n v="131"/>
    <n v="2"/>
    <n v="1"/>
    <n v="2"/>
    <n v="2"/>
    <x v="177"/>
    <s v="Robert Irvine's - Fit Crunch -  Chocolate Pea"/>
    <s v="Food"/>
    <x v="1"/>
    <b v="1"/>
    <n v="2"/>
    <n v="1.3333333333333333"/>
    <s v="Robert Irvine's "/>
    <s v=" Fit Crunch "/>
    <s v="  Chocolate Pea"/>
    <x v="5"/>
    <s v=" July 7"/>
    <n v="2022"/>
  </r>
  <r>
    <s v="Processed"/>
    <s v="VJ300320611"/>
    <s v="Brunswick Sq Mall"/>
    <s v="BSQ Mall x1366 - ATT"/>
    <s v="Canada Dry - Ginger Ale"/>
    <m/>
    <n v="15352160706"/>
    <s v="Thursday, July 7, 2022"/>
    <s v="Credit"/>
    <n v="140"/>
    <n v="2.75"/>
    <n v="1"/>
    <n v="140"/>
    <n v="2.75"/>
    <n v="1"/>
    <n v="2.75"/>
    <n v="4.25"/>
    <x v="177"/>
    <s v="Canada Dry - Ginger Ale"/>
    <s v="Cell is Blank - Dis-regard"/>
    <x v="0"/>
    <b v="1"/>
    <n v="2.75"/>
    <n v="1.8333333333333333"/>
    <s v="Canada Dry "/>
    <s v=" Ginger Ale"/>
    <m/>
    <x v="5"/>
    <s v=" July 7"/>
    <n v="2022"/>
  </r>
  <r>
    <s v="Processed"/>
    <s v="VJ300320611"/>
    <s v="Brunswick Sq Mall"/>
    <s v="BSQ Mall x1366 - ATT"/>
    <s v="CheezIt - Original"/>
    <s v="Food"/>
    <n v="15352160706"/>
    <s v="Thursday, July 7, 2022"/>
    <s v="Credit"/>
    <n v="121"/>
    <n v="1.5"/>
    <n v="1"/>
    <n v="121"/>
    <n v="1.5"/>
    <n v="1"/>
    <n v="1.5"/>
    <n v="4.25"/>
    <x v="177"/>
    <s v="CheezIt - Original"/>
    <s v="Food"/>
    <x v="1"/>
    <b v="1"/>
    <n v="1.5"/>
    <n v="1"/>
    <s v="CheezIt "/>
    <s v=" Original"/>
    <m/>
    <x v="5"/>
    <s v=" July 7"/>
    <n v="2022"/>
  </r>
  <r>
    <s v="Processed"/>
    <s v="VJ300320609"/>
    <s v="GuttenPlans"/>
    <s v="GuttenPlans x1367"/>
    <s v="Snapple Tea - Peach"/>
    <s v="Non Carbonated"/>
    <n v="15352300942"/>
    <s v="Thursday, July 7, 2022"/>
    <s v="Cash"/>
    <n v="145"/>
    <n v="2.5"/>
    <n v="1"/>
    <n v="145"/>
    <n v="2.5"/>
    <n v="1"/>
    <n v="2.5"/>
    <n v="2.5"/>
    <x v="177"/>
    <s v="Snapple Tea - Peach"/>
    <s v="Non Carbonated"/>
    <x v="2"/>
    <b v="1"/>
    <n v="2.5"/>
    <n v="1.6666666666666667"/>
    <s v="Snapple Tea "/>
    <s v=" Peach"/>
    <m/>
    <x v="5"/>
    <s v=" July 7"/>
    <n v="2022"/>
  </r>
  <r>
    <s v="Processed"/>
    <s v="VJ300320609"/>
    <s v="GuttenPlans"/>
    <s v="GuttenPlans x1367"/>
    <s v="KitKat - Crisp Wafers"/>
    <s v="Food"/>
    <n v="15352303000"/>
    <s v="Thursday, July 7, 2022"/>
    <s v="Cash"/>
    <n v="134"/>
    <n v="2.5"/>
    <n v="1"/>
    <n v="134"/>
    <n v="2.5"/>
    <n v="1"/>
    <n v="2.5"/>
    <n v="2.5"/>
    <x v="177"/>
    <s v="KitKat - Crisp Wafers"/>
    <s v="Food"/>
    <x v="1"/>
    <b v="1"/>
    <n v="2.5"/>
    <n v="1.6666666666666667"/>
    <s v="KitKat "/>
    <s v=" Crisp Wafers"/>
    <m/>
    <x v="5"/>
    <s v=" July 7"/>
    <n v="2022"/>
  </r>
  <r>
    <s v="Processed"/>
    <s v="VJ300205292"/>
    <s v="Brunswick Sq Mall"/>
    <s v="BSQ Mall x1364 - Zales"/>
    <s v="Canada Dry - Ginger Ale &amp; Lemonde"/>
    <m/>
    <n v="15352328014"/>
    <s v="Thursday, July 7, 2022"/>
    <s v="Credit"/>
    <n v="141"/>
    <n v="1.5"/>
    <n v="1"/>
    <n v="141"/>
    <n v="1.5"/>
    <n v="1"/>
    <n v="1.5"/>
    <n v="4.5"/>
    <x v="177"/>
    <s v="Canada Dry - Ginger Ale &amp; Lemonde"/>
    <s v="Cell is Blank - Dis-regard"/>
    <x v="0"/>
    <b v="1"/>
    <n v="1.5"/>
    <n v="1"/>
    <s v="Canada Dry "/>
    <s v=" Ginger Ale &amp; Lemonde"/>
    <m/>
    <x v="5"/>
    <s v=" July 7"/>
    <n v="2022"/>
  </r>
  <r>
    <s v="Processed"/>
    <s v="VJ300205292"/>
    <s v="Brunswick Sq Mall"/>
    <s v="BSQ Mall x1364 - Zales"/>
    <s v="Goldfish Baked - Cheddar"/>
    <s v="Food"/>
    <n v="15352328014"/>
    <s v="Thursday, July 7, 2022"/>
    <s v="Credit"/>
    <n v="120"/>
    <n v="1.5"/>
    <n v="1"/>
    <n v="120"/>
    <n v="1.5"/>
    <n v="1"/>
    <n v="1.5"/>
    <n v="4.5"/>
    <x v="177"/>
    <s v="Goldfish Baked - Cheddar"/>
    <s v="Food"/>
    <x v="1"/>
    <b v="1"/>
    <n v="1.5"/>
    <n v="1"/>
    <s v="Goldfish Baked "/>
    <s v=" Cheddar"/>
    <m/>
    <x v="5"/>
    <s v=" July 7"/>
    <n v="2022"/>
  </r>
  <r>
    <s v="Processed"/>
    <s v="VJ300205292"/>
    <s v="Brunswick Sq Mall"/>
    <s v="BSQ Mall x1364 - Zales"/>
    <s v="CheezIt - Original"/>
    <s v="Food"/>
    <n v="15352328014"/>
    <s v="Thursday, July 7, 2022"/>
    <s v="Credit"/>
    <n v="123"/>
    <n v="1.5"/>
    <n v="1"/>
    <n v="123"/>
    <n v="1.5"/>
    <n v="1"/>
    <n v="1.5"/>
    <n v="4.5"/>
    <x v="177"/>
    <s v="CheezIt - Original"/>
    <s v="Food"/>
    <x v="1"/>
    <b v="1"/>
    <n v="1.5"/>
    <n v="1"/>
    <s v="CheezIt "/>
    <s v=" Original"/>
    <m/>
    <x v="5"/>
    <s v=" July 7"/>
    <n v="2022"/>
  </r>
  <r>
    <s v="Processed"/>
    <s v="VJ300320692"/>
    <s v="EB Public Library"/>
    <s v="EB Public Library x1380"/>
    <s v="Wonderful Pistachios - Variety"/>
    <s v="Food"/>
    <n v="15352364356"/>
    <s v="Thursday, July 7, 2022"/>
    <s v="Credit"/>
    <n v="134"/>
    <n v="2"/>
    <n v="1"/>
    <n v="134"/>
    <n v="2"/>
    <n v="1"/>
    <n v="2"/>
    <n v="3.5"/>
    <x v="177"/>
    <s v="Wonderful Pistachios - Variety"/>
    <s v="Food"/>
    <x v="1"/>
    <b v="1"/>
    <n v="2"/>
    <n v="1.3333333333333333"/>
    <s v="Wonderful Pistachios "/>
    <s v=" Variety"/>
    <m/>
    <x v="5"/>
    <s v=" July 7"/>
    <n v="2022"/>
  </r>
  <r>
    <s v="Processed"/>
    <s v="VJ300320692"/>
    <s v="EB Public Library"/>
    <s v="EB Public Library x1380"/>
    <s v="Miss Vickie's Potato Chip - Sea Salt Original"/>
    <s v="Food"/>
    <n v="15352364356"/>
    <s v="Thursday, July 7, 2022"/>
    <s v="Credit"/>
    <n v="112"/>
    <n v="1.5"/>
    <n v="1"/>
    <n v="112"/>
    <n v="1.5"/>
    <n v="1"/>
    <n v="1.5"/>
    <n v="3.5"/>
    <x v="177"/>
    <s v="Miss Vickie's Potato Chip - Sea Salt Original"/>
    <s v="Food"/>
    <x v="1"/>
    <b v="1"/>
    <n v="1.5"/>
    <n v="1"/>
    <s v="Miss Vickie's Potato Chip "/>
    <s v=" Sea Salt Original"/>
    <m/>
    <x v="5"/>
    <s v=" July 7"/>
    <n v="2022"/>
  </r>
  <r>
    <s v="Processed"/>
    <s v="VJ300205292"/>
    <s v="Brunswick Sq Mall"/>
    <s v="BSQ Mall x1364 - Zales"/>
    <s v="Keto Bar - Creamy Peanut Butter Chocolate"/>
    <s v="Food"/>
    <n v="15352460192"/>
    <s v="Thursday, July 7, 2022"/>
    <s v="Cash"/>
    <n v="139"/>
    <n v="2"/>
    <n v="1"/>
    <n v="139"/>
    <n v="2"/>
    <n v="1"/>
    <n v="2"/>
    <n v="2"/>
    <x v="177"/>
    <s v="Keto Bar - Creamy Peanut Butter Chocolate"/>
    <s v="Food"/>
    <x v="1"/>
    <b v="1"/>
    <n v="2"/>
    <n v="1.3333333333333333"/>
    <s v="Keto Bar "/>
    <s v=" Creamy Peanut Butter Chocolate"/>
    <m/>
    <x v="5"/>
    <s v=" July 7"/>
    <n v="2022"/>
  </r>
  <r>
    <s v="Processed"/>
    <s v="VJ300205292"/>
    <s v="Brunswick Sq Mall"/>
    <s v="BSQ Mall x1364 - Zales"/>
    <s v="Snapple Diet Tea - Peach Tea"/>
    <s v="Non Carbonated"/>
    <n v="15352637519"/>
    <s v="Thursday, July 7, 2022"/>
    <s v="Cash"/>
    <n v="143"/>
    <n v="2.5"/>
    <n v="1"/>
    <n v="143"/>
    <n v="2.5"/>
    <n v="1"/>
    <n v="2.5"/>
    <n v="2.5"/>
    <x v="177"/>
    <s v="Snapple Diet Tea - Peach Tea"/>
    <s v="Non Carbonated"/>
    <x v="2"/>
    <b v="1"/>
    <n v="2.5"/>
    <n v="1.6666666666666667"/>
    <s v="Snapple Diet Tea "/>
    <s v=" Peach Tea"/>
    <m/>
    <x v="5"/>
    <s v=" July 7"/>
    <n v="2022"/>
  </r>
  <r>
    <s v="Processed"/>
    <s v="VJ300205292"/>
    <s v="Brunswick Sq Mall"/>
    <s v="BSQ Mall x1364 - Zales"/>
    <s v="CheezIt - Original"/>
    <s v="Food"/>
    <n v="15352640943"/>
    <s v="Thursday, July 7, 2022"/>
    <s v="Cash"/>
    <n v="123"/>
    <n v="1.5"/>
    <n v="1"/>
    <n v="123"/>
    <n v="1.5"/>
    <n v="1"/>
    <n v="1.5"/>
    <n v="1.5"/>
    <x v="177"/>
    <s v="CheezIt - Original"/>
    <s v="Food"/>
    <x v="1"/>
    <b v="1"/>
    <n v="1.5"/>
    <n v="1"/>
    <s v="CheezIt "/>
    <s v=" Original"/>
    <m/>
    <x v="5"/>
    <s v=" July 7"/>
    <n v="2022"/>
  </r>
  <r>
    <s v="Processed"/>
    <s v="VJ300320692"/>
    <s v="EB Public Library"/>
    <s v="EB Public Library x1380"/>
    <s v="Miss Vickie's Potato Chip - Sea Salt &amp; Vinega"/>
    <s v="Food"/>
    <n v="15352774122"/>
    <s v="Thursday, July 7, 2022"/>
    <s v="Credit"/>
    <n v="113"/>
    <n v="1.5"/>
    <n v="1"/>
    <n v="113"/>
    <n v="1.5"/>
    <n v="1"/>
    <n v="1.5"/>
    <n v="1.5"/>
    <x v="177"/>
    <s v="Miss Vickie's Potato Chip - Sea Salt &amp; Vinega"/>
    <s v="Food"/>
    <x v="1"/>
    <b v="1"/>
    <n v="1.5"/>
    <n v="1"/>
    <s v="Miss Vickie's Potato Chip "/>
    <s v=" Sea Salt &amp; Vinega"/>
    <m/>
    <x v="5"/>
    <s v=" July 7"/>
    <n v="2022"/>
  </r>
  <r>
    <s v="Processed"/>
    <s v="VJ300320609"/>
    <s v="GuttenPlans"/>
    <s v="GuttenPlans x1367"/>
    <s v="Monster Energy Original"/>
    <s v="Carbonated"/>
    <n v="15352778744"/>
    <s v="Thursday, July 7, 2022"/>
    <s v="Cash"/>
    <n v="146"/>
    <n v="3"/>
    <n v="1"/>
    <n v="146"/>
    <n v="3"/>
    <n v="1"/>
    <n v="3"/>
    <n v="3"/>
    <x v="177"/>
    <s v="Monster Energy Original"/>
    <s v="Carbonated"/>
    <x v="0"/>
    <b v="1"/>
    <n v="3"/>
    <n v="2"/>
    <s v="Monster Energy Original"/>
    <m/>
    <m/>
    <x v="5"/>
    <s v=" July 7"/>
    <n v="2022"/>
  </r>
  <r>
    <s v="Processed"/>
    <s v="VJ300320609"/>
    <s v="GuttenPlans"/>
    <s v="GuttenPlans x1367"/>
    <s v="Monster Energy Original"/>
    <s v="Carbonated"/>
    <n v="15352942377"/>
    <s v="Thursday, July 7, 2022"/>
    <s v="Cash"/>
    <n v="146"/>
    <n v="3"/>
    <n v="1"/>
    <n v="146"/>
    <n v="3"/>
    <n v="1"/>
    <n v="3"/>
    <n v="3"/>
    <x v="177"/>
    <s v="Monster Energy Original"/>
    <s v="Carbonated"/>
    <x v="0"/>
    <b v="1"/>
    <n v="3"/>
    <n v="2"/>
    <s v="Monster Energy Original"/>
    <m/>
    <m/>
    <x v="5"/>
    <s v=" July 7"/>
    <n v="2022"/>
  </r>
  <r>
    <s v="Processed"/>
    <s v="VJ300205292"/>
    <s v="Brunswick Sq Mall"/>
    <s v="BSQ Mall x1364 - Zales"/>
    <s v="Canada Dry - Ginger Ale &amp; Lemonde"/>
    <m/>
    <n v="15352992834"/>
    <s v="Thursday, July 7, 2022"/>
    <s v="Credit"/>
    <n v="141"/>
    <n v="1.5"/>
    <n v="1"/>
    <n v="141"/>
    <n v="1.5"/>
    <n v="1"/>
    <n v="1.5"/>
    <n v="3"/>
    <x v="177"/>
    <s v="Canada Dry - Ginger Ale &amp; Lemonde"/>
    <s v="Cell is Blank - Dis-regard"/>
    <x v="0"/>
    <b v="1"/>
    <n v="1.5"/>
    <n v="1"/>
    <s v="Canada Dry "/>
    <s v=" Ginger Ale &amp; Lemonde"/>
    <m/>
    <x v="5"/>
    <s v=" July 7"/>
    <n v="2022"/>
  </r>
  <r>
    <s v="Processed"/>
    <s v="VJ300205292"/>
    <s v="Brunswick Sq Mall"/>
    <s v="BSQ Mall x1364 - Zales"/>
    <s v="SunChips Multigrain - Harvest Cheddar"/>
    <s v="Food"/>
    <n v="15352992834"/>
    <s v="Thursday, July 7, 2022"/>
    <s v="Credit"/>
    <n v="113"/>
    <n v="1.5"/>
    <n v="1"/>
    <n v="113"/>
    <n v="1.5"/>
    <n v="1"/>
    <n v="1.5"/>
    <n v="3"/>
    <x v="177"/>
    <s v="SunChips Multigrain - Harvest Cheddar"/>
    <s v="Food"/>
    <x v="1"/>
    <b v="1"/>
    <n v="1.5"/>
    <n v="1"/>
    <s v="SunChips Multigrain "/>
    <s v=" Harvest Cheddar"/>
    <m/>
    <x v="5"/>
    <s v=" July 7"/>
    <n v="2022"/>
  </r>
  <r>
    <s v="Processed"/>
    <s v="VJ300320692"/>
    <s v="EB Public Library"/>
    <s v="EB Public Library x1380"/>
    <s v="Hungry Buddha - Coconut Cocoa"/>
    <s v="Food"/>
    <n v="15353061546"/>
    <s v="Thursday, July 7, 2022"/>
    <s v="Cash"/>
    <n v="139"/>
    <n v="2"/>
    <n v="1"/>
    <n v="139"/>
    <n v="2"/>
    <n v="1"/>
    <n v="2"/>
    <n v="2"/>
    <x v="177"/>
    <s v="Hungry Buddha - Coconut Cocoa"/>
    <s v="Food"/>
    <x v="1"/>
    <b v="1"/>
    <n v="2"/>
    <n v="1.3333333333333333"/>
    <s v="Hungry Buddha "/>
    <s v=" Coconut Cocoa"/>
    <m/>
    <x v="5"/>
    <s v=" July 7"/>
    <n v="2022"/>
  </r>
  <r>
    <s v="Processed"/>
    <s v="VJ300320611"/>
    <s v="Brunswick Sq Mall"/>
    <s v="BSQ Mall x1366 - ATT"/>
    <s v="Bai Antioxidant - Kupang strawberry kiwi"/>
    <s v="Non Carbonated"/>
    <n v="15353344744"/>
    <s v="Thursday, July 7, 2022"/>
    <s v="Cash"/>
    <n v="144"/>
    <n v="2.75"/>
    <n v="1"/>
    <n v="144"/>
    <n v="2.75"/>
    <n v="1"/>
    <n v="2.75"/>
    <n v="2.75"/>
    <x v="177"/>
    <s v="Bai Antioxidant - Kupang strawberry kiwi"/>
    <s v="Non Carbonated"/>
    <x v="2"/>
    <b v="1"/>
    <n v="2.75"/>
    <n v="1.8333333333333333"/>
    <s v="Bai Antioxidant "/>
    <s v=" Kupang strawberry kiwi"/>
    <m/>
    <x v="5"/>
    <s v=" July 7"/>
    <n v="2022"/>
  </r>
  <r>
    <s v="Processed"/>
    <s v="VJ300320609"/>
    <s v="GuttenPlans"/>
    <s v="GuttenPlans x1367"/>
    <s v="Coca Cola - Regular"/>
    <s v="Carbonated"/>
    <n v="15353406798"/>
    <s v="Thursday, July 7, 2022"/>
    <s v="Cash"/>
    <n v="142"/>
    <n v="1.5"/>
    <n v="1"/>
    <n v="142"/>
    <n v="1.5"/>
    <n v="1"/>
    <n v="1.5"/>
    <n v="1.5"/>
    <x v="177"/>
    <s v="Coca Cola - Regular"/>
    <s v="Carbonated"/>
    <x v="0"/>
    <b v="1"/>
    <n v="1.5"/>
    <n v="1"/>
    <s v="Coca Cola "/>
    <s v=" Regular"/>
    <m/>
    <x v="5"/>
    <s v=" July 7"/>
    <n v="2022"/>
  </r>
  <r>
    <s v="Processed"/>
    <s v="VJ300320609"/>
    <s v="GuttenPlans"/>
    <s v="GuttenPlans x1367"/>
    <s v="Nutri Grain Apple Cinnamon"/>
    <s v="Food"/>
    <n v="15353408557"/>
    <s v="Thursday, July 7, 2022"/>
    <s v="Cash"/>
    <n v="135"/>
    <n v="1.5"/>
    <n v="1"/>
    <n v="135"/>
    <n v="1.5"/>
    <n v="1"/>
    <n v="1.5"/>
    <n v="1.5"/>
    <x v="177"/>
    <s v="Nutri Grain Apple Cinnamon"/>
    <s v="Food"/>
    <x v="1"/>
    <b v="1"/>
    <n v="1.5"/>
    <n v="1"/>
    <s v="Nutri Grain Apple Cinnamon"/>
    <m/>
    <m/>
    <x v="5"/>
    <s v=" July 7"/>
    <n v="2022"/>
  </r>
  <r>
    <s v="Processed"/>
    <s v="VJ300320609"/>
    <s v="GuttenPlans"/>
    <s v="GuttenPlans x1367"/>
    <s v="Sunkist Soda - Orange"/>
    <s v="Carbonated"/>
    <n v="15353740918"/>
    <s v="Thursday, July 7, 2022"/>
    <s v="Cash"/>
    <n v="140"/>
    <n v="1.5"/>
    <n v="1"/>
    <n v="140"/>
    <n v="1.5"/>
    <n v="1"/>
    <n v="1.5"/>
    <n v="1.5"/>
    <x v="177"/>
    <s v="Sunkist Soda - Orange"/>
    <s v="Carbonated"/>
    <x v="0"/>
    <b v="1"/>
    <n v="1.5"/>
    <n v="1"/>
    <s v="Sunkist Soda "/>
    <s v=" Orange"/>
    <m/>
    <x v="5"/>
    <s v=" July 7"/>
    <n v="2022"/>
  </r>
  <r>
    <s v="Processed"/>
    <s v="VJ300320692"/>
    <s v="EB Public Library"/>
    <s v="EB Public Library x1380"/>
    <s v="CheezIt - Cheddar Sour Cream and Onion"/>
    <s v="Food"/>
    <n v="15353811211"/>
    <s v="Thursday, July 7, 2022"/>
    <s v="Cash"/>
    <n v="124"/>
    <n v="1.25"/>
    <n v="1"/>
    <n v="124"/>
    <n v="1.25"/>
    <n v="1"/>
    <n v="1.25"/>
    <n v="1.25"/>
    <x v="177"/>
    <s v="CheezIt - Cheddar Sour Cream and Onion"/>
    <s v="Food"/>
    <x v="1"/>
    <b v="1"/>
    <n v="1.25"/>
    <n v="0.83333333333333337"/>
    <s v="CheezIt "/>
    <s v=" Cheddar Sour Cream and Onion"/>
    <m/>
    <x v="5"/>
    <s v=" July 7"/>
    <n v="2022"/>
  </r>
  <r>
    <s v="Processed"/>
    <s v="VJ300320692"/>
    <s v="EB Public Library"/>
    <s v="EB Public Library x1380"/>
    <s v="Popchips Potato - Sea Salt"/>
    <s v="Food"/>
    <n v="15353853571"/>
    <s v="Thursday, July 7, 2022"/>
    <s v="Cash"/>
    <n v="111"/>
    <n v="1.5"/>
    <n v="1"/>
    <n v="111"/>
    <n v="1.5"/>
    <n v="1"/>
    <n v="1.5"/>
    <n v="1.5"/>
    <x v="177"/>
    <s v="Popchips Potato - Sea Salt"/>
    <s v="Food"/>
    <x v="1"/>
    <b v="1"/>
    <n v="1.5"/>
    <n v="1"/>
    <s v="Popchips Potato "/>
    <s v=" Sea Salt"/>
    <m/>
    <x v="5"/>
    <s v=" July 7"/>
    <n v="2022"/>
  </r>
  <r>
    <s v="Processed"/>
    <s v="VJ300205292"/>
    <s v="Brunswick Sq Mall"/>
    <s v="BSQ Mall x1364 - Zales"/>
    <s v="CheezIt - Original"/>
    <s v="Food"/>
    <n v="15354008408"/>
    <s v="Thursday, July 7, 2022"/>
    <s v="Cash"/>
    <n v="123"/>
    <n v="1.5"/>
    <n v="1"/>
    <n v="123"/>
    <n v="1.5"/>
    <n v="1"/>
    <n v="1.5"/>
    <n v="1.5"/>
    <x v="177"/>
    <s v="CheezIt - Original"/>
    <s v="Food"/>
    <x v="1"/>
    <b v="1"/>
    <n v="1.5"/>
    <n v="1"/>
    <s v="CheezIt "/>
    <s v=" Original"/>
    <m/>
    <x v="5"/>
    <s v=" July 7"/>
    <n v="2022"/>
  </r>
  <r>
    <s v="Processed"/>
    <s v="VJ300320609"/>
    <s v="GuttenPlans"/>
    <s v="GuttenPlans x1367"/>
    <s v="Sunkist Soda - Orange"/>
    <s v="Carbonated"/>
    <n v="15354196284"/>
    <s v="Thursday, July 7, 2022"/>
    <s v="Cash"/>
    <n v="140"/>
    <n v="1.5"/>
    <n v="1"/>
    <n v="140"/>
    <n v="1.5"/>
    <n v="1"/>
    <n v="1.5"/>
    <n v="1.5"/>
    <x v="177"/>
    <s v="Sunkist Soda - Orange"/>
    <s v="Carbonated"/>
    <x v="0"/>
    <b v="1"/>
    <n v="1.5"/>
    <n v="1"/>
    <s v="Sunkist Soda "/>
    <s v=" Orange"/>
    <m/>
    <x v="5"/>
    <s v=" July 7"/>
    <n v="2022"/>
  </r>
  <r>
    <s v="Processed"/>
    <s v="VJ300320609"/>
    <s v="GuttenPlans"/>
    <s v="GuttenPlans x1367"/>
    <s v="Sunkist Soda - Orange"/>
    <s v="Carbonated"/>
    <n v="15354196562"/>
    <s v="Thursday, July 7, 2022"/>
    <s v="Cash"/>
    <n v="140"/>
    <n v="1.5"/>
    <n v="1"/>
    <n v="140"/>
    <n v="1.5"/>
    <n v="1"/>
    <n v="1.5"/>
    <n v="1.5"/>
    <x v="177"/>
    <s v="Sunkist Soda - Orange"/>
    <s v="Carbonated"/>
    <x v="0"/>
    <b v="1"/>
    <n v="1.5"/>
    <n v="1"/>
    <s v="Sunkist Soda "/>
    <s v=" Orange"/>
    <m/>
    <x v="5"/>
    <s v=" July 7"/>
    <n v="2022"/>
  </r>
  <r>
    <s v="Processed"/>
    <s v="VJ300320609"/>
    <s v="GuttenPlans"/>
    <s v="GuttenPlans x1367"/>
    <s v="Snapple Tea - Lemon"/>
    <s v="Non Carbonated"/>
    <n v="15354669531"/>
    <s v="Thursday, July 7, 2022"/>
    <s v="Cash"/>
    <n v="143"/>
    <n v="2.5"/>
    <n v="1"/>
    <n v="143"/>
    <n v="2.5"/>
    <n v="1"/>
    <n v="2.5"/>
    <n v="2.5"/>
    <x v="177"/>
    <s v="Snapple Tea - Lemon"/>
    <s v="Non Carbonated"/>
    <x v="2"/>
    <b v="1"/>
    <n v="2.5"/>
    <n v="1.6666666666666667"/>
    <s v="Snapple Tea "/>
    <s v=" Lemon"/>
    <m/>
    <x v="5"/>
    <s v=" July 7"/>
    <n v="2022"/>
  </r>
  <r>
    <s v="Processed"/>
    <s v="VJ300320609"/>
    <s v="GuttenPlans"/>
    <s v="GuttenPlans x1367"/>
    <s v="Lays - Classic"/>
    <s v="Food"/>
    <n v="15354740681"/>
    <s v="Thursday, July 7, 2022"/>
    <s v="Cash"/>
    <n v="123"/>
    <n v="1.5"/>
    <n v="1"/>
    <n v="123"/>
    <n v="1.5"/>
    <n v="1"/>
    <n v="1.5"/>
    <n v="1.5"/>
    <x v="177"/>
    <s v="Lays - Classic"/>
    <s v="Food"/>
    <x v="1"/>
    <b v="1"/>
    <n v="1.5"/>
    <n v="1"/>
    <s v="Lays "/>
    <s v=" Classic"/>
    <m/>
    <x v="5"/>
    <s v=" July 7"/>
    <n v="2022"/>
  </r>
  <r>
    <s v="Processed"/>
    <s v="VJ300320609"/>
    <s v="GuttenPlans"/>
    <s v="GuttenPlans x1367"/>
    <s v="Cheetos Cheddar Jalapeno"/>
    <s v="Food"/>
    <n v="15354740552"/>
    <s v="Thursday, July 7, 2022"/>
    <s v="Cash"/>
    <n v="124"/>
    <n v="1.5"/>
    <n v="1"/>
    <n v="124"/>
    <n v="1.5"/>
    <n v="1"/>
    <n v="1.5"/>
    <n v="1.5"/>
    <x v="177"/>
    <s v="Cheetos Cheddar Jalapeno"/>
    <s v="Food"/>
    <x v="1"/>
    <b v="1"/>
    <n v="1.5"/>
    <n v="1"/>
    <s v="Cheetos Cheddar Jalapeno"/>
    <m/>
    <m/>
    <x v="5"/>
    <s v=" July 7"/>
    <n v="2022"/>
  </r>
  <r>
    <s v="Processed"/>
    <s v="VJ300320609"/>
    <s v="GuttenPlans"/>
    <s v="GuttenPlans x1367"/>
    <s v="Coca Cola - Regular"/>
    <s v="Carbonated"/>
    <n v="15355331364"/>
    <s v="Friday, July 8, 2022"/>
    <s v="Credit"/>
    <n v="142"/>
    <n v="1.5"/>
    <n v="1"/>
    <n v="142"/>
    <n v="1.5"/>
    <n v="1"/>
    <n v="1.5"/>
    <n v="1.5"/>
    <x v="188"/>
    <s v="Coca Cola - Regular"/>
    <s v="Carbonated"/>
    <x v="0"/>
    <b v="1"/>
    <n v="1.5"/>
    <n v="1"/>
    <s v="Coca Cola "/>
    <s v=" Regular"/>
    <m/>
    <x v="6"/>
    <s v=" July 8"/>
    <n v="2022"/>
  </r>
  <r>
    <s v="Processed"/>
    <s v="VJ300320609"/>
    <s v="GuttenPlans"/>
    <s v="GuttenPlans x1367"/>
    <s v="Snapple Tea - Lemon"/>
    <s v="Non Carbonated"/>
    <n v="15355366761"/>
    <s v="Friday, July 8, 2022"/>
    <s v="Cash"/>
    <n v="143"/>
    <n v="2.5"/>
    <n v="1"/>
    <n v="143"/>
    <n v="2.5"/>
    <n v="1"/>
    <n v="2.5"/>
    <n v="2.5"/>
    <x v="188"/>
    <s v="Snapple Tea - Lemon"/>
    <s v="Non Carbonated"/>
    <x v="2"/>
    <b v="1"/>
    <n v="2.5"/>
    <n v="1.6666666666666667"/>
    <s v="Snapple Tea "/>
    <s v=" Lemon"/>
    <m/>
    <x v="6"/>
    <s v=" July 8"/>
    <n v="2022"/>
  </r>
  <r>
    <s v="Processed"/>
    <s v="VJ300320609"/>
    <s v="GuttenPlans"/>
    <s v="GuttenPlans x1367"/>
    <s v="Cheetos Flaming Hot Limon Crunchy"/>
    <s v="Food"/>
    <n v="15355601645"/>
    <s v="Friday, July 8, 2022"/>
    <s v="Credit"/>
    <n v="112"/>
    <n v="2"/>
    <n v="1"/>
    <n v="112"/>
    <n v="2"/>
    <n v="1"/>
    <n v="2"/>
    <n v="2"/>
    <x v="188"/>
    <s v="Cheetos Flaming Hot Limon Crunchy"/>
    <s v="Food"/>
    <x v="1"/>
    <b v="1"/>
    <n v="2"/>
    <n v="1.3333333333333333"/>
    <s v="Cheetos Flaming Hot Limon Crunchy"/>
    <m/>
    <m/>
    <x v="6"/>
    <s v=" July 8"/>
    <n v="2022"/>
  </r>
  <r>
    <s v="Processed"/>
    <s v="VJ300320609"/>
    <s v="GuttenPlans"/>
    <s v="GuttenPlans x1367"/>
    <s v="Cheetos Flaming Hot Limon Crunchy"/>
    <s v="Food"/>
    <n v="15355749043"/>
    <s v="Friday, July 8, 2022"/>
    <s v="Credit"/>
    <n v="112"/>
    <n v="2"/>
    <n v="1"/>
    <n v="112"/>
    <n v="2"/>
    <n v="1"/>
    <n v="2"/>
    <n v="2"/>
    <x v="188"/>
    <s v="Cheetos Flaming Hot Limon Crunchy"/>
    <s v="Food"/>
    <x v="1"/>
    <b v="1"/>
    <n v="2"/>
    <n v="1.3333333333333333"/>
    <s v="Cheetos Flaming Hot Limon Crunchy"/>
    <m/>
    <m/>
    <x v="6"/>
    <s v=" July 8"/>
    <n v="2022"/>
  </r>
  <r>
    <s v="Processed"/>
    <s v="VJ300320692"/>
    <s v="EB Public Library"/>
    <s v="EB Public Library x1380"/>
    <s v="Coca Cola - Zero Sugar"/>
    <s v="Carbonated"/>
    <n v="15355796682"/>
    <s v="Friday, July 8, 2022"/>
    <s v="Credit"/>
    <n v="142"/>
    <n v="1.5"/>
    <n v="1"/>
    <n v="142"/>
    <n v="1.5"/>
    <n v="1"/>
    <n v="1.5"/>
    <n v="4.25"/>
    <x v="188"/>
    <s v="Coca Cola - Zero Sugar"/>
    <s v="Carbonated"/>
    <x v="0"/>
    <b v="1"/>
    <n v="1.5"/>
    <n v="1"/>
    <s v="Coca Cola "/>
    <s v=" Zero Sugar"/>
    <m/>
    <x v="6"/>
    <s v=" July 8"/>
    <n v="2022"/>
  </r>
  <r>
    <s v="Processed"/>
    <s v="VJ300320692"/>
    <s v="EB Public Library"/>
    <s v="EB Public Library x1380"/>
    <s v="BodyArmor  LYTE - Blueberry Pomegranate"/>
    <s v="Non Carbonated"/>
    <n v="15355796682"/>
    <s v="Friday, July 8, 2022"/>
    <s v="Credit"/>
    <n v="143"/>
    <n v="2.75"/>
    <n v="1"/>
    <n v="143"/>
    <n v="2.75"/>
    <n v="1"/>
    <n v="2.75"/>
    <n v="4.25"/>
    <x v="188"/>
    <s v="BodyArmor  LYTE - Blueberry Pomegranate"/>
    <s v="Non Carbonated"/>
    <x v="2"/>
    <b v="1"/>
    <n v="2.75"/>
    <n v="1.8333333333333333"/>
    <s v="BodyArmor  LYTE "/>
    <s v=" Blueberry Pomegranate"/>
    <m/>
    <x v="6"/>
    <s v=" July 8"/>
    <n v="2022"/>
  </r>
  <r>
    <s v="Processed"/>
    <s v="VJ300320692"/>
    <s v="EB Public Library"/>
    <s v="EB Public Library x1380"/>
    <s v="Wonderful Pistachios - Variety"/>
    <s v="Food"/>
    <n v="15355959183"/>
    <s v="Friday, July 8, 2022"/>
    <s v="Cash"/>
    <n v="134"/>
    <n v="2"/>
    <n v="1"/>
    <n v="134"/>
    <n v="2"/>
    <n v="1"/>
    <n v="2"/>
    <n v="2"/>
    <x v="188"/>
    <s v="Wonderful Pistachios - Variety"/>
    <s v="Food"/>
    <x v="1"/>
    <b v="1"/>
    <n v="2"/>
    <n v="1.3333333333333333"/>
    <s v="Wonderful Pistachios "/>
    <s v=" Variety"/>
    <m/>
    <x v="6"/>
    <s v=" July 8"/>
    <n v="2022"/>
  </r>
  <r>
    <s v="Processed"/>
    <s v="VJ300320692"/>
    <s v="EB Public Library"/>
    <s v="EB Public Library x1380"/>
    <s v="Mini Chips Ahoy - Go Paks"/>
    <m/>
    <n v="15356088203"/>
    <s v="Friday, July 8, 2022"/>
    <s v="Cash"/>
    <n v="151"/>
    <n v="4"/>
    <n v="1"/>
    <n v="151"/>
    <n v="4"/>
    <n v="1"/>
    <n v="4"/>
    <n v="4"/>
    <x v="188"/>
    <s v="Mini Chips Ahoy - Go Paks"/>
    <s v="Cell is Blank - Dis-regard"/>
    <x v="1"/>
    <b v="1"/>
    <n v="4"/>
    <n v="2.6666666666666665"/>
    <s v="Mini Chips Ahoy "/>
    <s v=" Go Paks"/>
    <m/>
    <x v="6"/>
    <s v=" July 8"/>
    <n v="2022"/>
  </r>
  <r>
    <s v="Processed"/>
    <s v="VJ300320692"/>
    <s v="EB Public Library"/>
    <s v="EB Public Library x1380"/>
    <s v="Oreo Mini - Go Paks"/>
    <m/>
    <n v="15356113078"/>
    <s v="Friday, July 8, 2022"/>
    <s v="Cash"/>
    <n v="152"/>
    <n v="4"/>
    <n v="1"/>
    <n v="152"/>
    <n v="4"/>
    <n v="1"/>
    <n v="4"/>
    <n v="4"/>
    <x v="188"/>
    <s v="Oreo Mini - Go Paks"/>
    <s v="Cell is Blank - Dis-regard"/>
    <x v="1"/>
    <b v="1"/>
    <n v="4"/>
    <n v="2.6666666666666665"/>
    <s v="Oreo Mini "/>
    <s v=" Go Paks"/>
    <m/>
    <x v="6"/>
    <s v=" July 8"/>
    <n v="2022"/>
  </r>
  <r>
    <s v="Processed"/>
    <s v="VJ300320692"/>
    <s v="EB Public Library"/>
    <s v="EB Public Library x1380"/>
    <s v="Lenny &amp; Larrys - Chocolate Chip"/>
    <s v="Food"/>
    <n v="15356246899"/>
    <s v="Friday, July 8, 2022"/>
    <s v="Credit"/>
    <n v="158"/>
    <n v="2"/>
    <n v="1"/>
    <n v="158"/>
    <n v="2"/>
    <n v="1"/>
    <n v="2"/>
    <n v="2"/>
    <x v="188"/>
    <s v="Lenny &amp; Larrys - Chocolate Chip"/>
    <s v="Food"/>
    <x v="1"/>
    <b v="1"/>
    <n v="2"/>
    <n v="1.3333333333333333"/>
    <s v="Lenny &amp; Larrys "/>
    <s v=" Chocolate Chip"/>
    <m/>
    <x v="6"/>
    <s v=" July 8"/>
    <n v="2022"/>
  </r>
  <r>
    <s v="Processed"/>
    <s v="VJ300320609"/>
    <s v="GuttenPlans"/>
    <s v="GuttenPlans x1367"/>
    <s v="Funyuns - Flaming Hot"/>
    <s v="Food"/>
    <n v="15356477550"/>
    <s v="Friday, July 8, 2022"/>
    <s v="Cash"/>
    <n v="110"/>
    <n v="1.5"/>
    <n v="1"/>
    <n v="110"/>
    <n v="1.5"/>
    <n v="1"/>
    <n v="1.5"/>
    <n v="1.5"/>
    <x v="188"/>
    <s v="Funyuns - Flaming Hot"/>
    <s v="Food"/>
    <x v="1"/>
    <b v="1"/>
    <n v="1.5"/>
    <n v="1"/>
    <s v="Funyuns "/>
    <s v=" Flaming Hot"/>
    <m/>
    <x v="6"/>
    <s v=" July 8"/>
    <n v="2022"/>
  </r>
  <r>
    <s v="Processed"/>
    <s v="VJ300320609"/>
    <s v="GuttenPlans"/>
    <s v="GuttenPlans x1367"/>
    <s v="Snapple Tea - Peach"/>
    <s v="Non Carbonated"/>
    <n v="15356486607"/>
    <s v="Friday, July 8, 2022"/>
    <s v="Cash"/>
    <n v="145"/>
    <n v="2.5"/>
    <n v="1"/>
    <n v="145"/>
    <n v="2.5"/>
    <n v="1"/>
    <n v="2.5"/>
    <n v="2.5"/>
    <x v="188"/>
    <s v="Snapple Tea - Peach"/>
    <s v="Non Carbonated"/>
    <x v="2"/>
    <b v="1"/>
    <n v="2.5"/>
    <n v="1.6666666666666667"/>
    <s v="Snapple Tea "/>
    <s v=" Peach"/>
    <m/>
    <x v="6"/>
    <s v=" July 8"/>
    <n v="2022"/>
  </r>
  <r>
    <s v="Processed"/>
    <s v="VJ300320686"/>
    <s v="Earle Asphalt"/>
    <s v="Earle Asphalt x1371"/>
    <s v="Keto Bar - Creamy Peanut Butter Chocolate"/>
    <s v="Food"/>
    <n v="15356596648"/>
    <s v="Friday, July 8, 2022"/>
    <s v="Cash"/>
    <n v="138"/>
    <n v="2"/>
    <n v="1"/>
    <n v="138"/>
    <n v="2"/>
    <n v="1"/>
    <n v="2"/>
    <n v="2"/>
    <x v="188"/>
    <s v="Keto Bar - Creamy Peanut Butter Chocolate"/>
    <s v="Food"/>
    <x v="1"/>
    <b v="1"/>
    <n v="2"/>
    <n v="1.3333333333333333"/>
    <s v="Keto Bar "/>
    <s v=" Creamy Peanut Butter Chocolate"/>
    <m/>
    <x v="6"/>
    <s v=" July 8"/>
    <n v="2022"/>
  </r>
  <r>
    <s v="Processed"/>
    <s v="VJ300320609"/>
    <s v="GuttenPlans"/>
    <s v="GuttenPlans x1367"/>
    <s v="Nature's Bakery Fig Bar - Raspberry"/>
    <s v="Food"/>
    <n v="15357053323"/>
    <s v="Friday, July 8, 2022"/>
    <s v="Cash"/>
    <n v="130"/>
    <n v="1.5"/>
    <n v="1"/>
    <n v="130"/>
    <n v="1.5"/>
    <n v="1"/>
    <n v="1.5"/>
    <n v="1.5"/>
    <x v="188"/>
    <s v="Nature's Bakery Fig Bar - Raspberry"/>
    <s v="Food"/>
    <x v="1"/>
    <b v="1"/>
    <n v="1.5"/>
    <n v="1"/>
    <s v="Nature's Bakery Fig Bar "/>
    <s v=" Raspberry"/>
    <m/>
    <x v="6"/>
    <s v=" July 8"/>
    <n v="2022"/>
  </r>
  <r>
    <s v="Processed"/>
    <s v="VJ300320692"/>
    <s v="EB Public Library"/>
    <s v="EB Public Library x1380"/>
    <s v="Kinder - Bueno - Crispy Creamy Chocolate"/>
    <s v="Food"/>
    <n v="15357163212"/>
    <s v="Friday, July 8, 2022"/>
    <s v="Credit"/>
    <n v="138"/>
    <n v="2"/>
    <n v="1"/>
    <n v="138"/>
    <n v="2"/>
    <n v="1"/>
    <n v="2"/>
    <n v="2"/>
    <x v="188"/>
    <s v="Kinder - Bueno - Crispy Creamy Chocolate"/>
    <s v="Food"/>
    <x v="1"/>
    <b v="1"/>
    <n v="2"/>
    <n v="1.3333333333333333"/>
    <s v="Kinder "/>
    <s v=" Bueno "/>
    <s v=" Crispy Creamy Chocolate"/>
    <x v="6"/>
    <s v=" July 8"/>
    <n v="2022"/>
  </r>
  <r>
    <s v="Processed"/>
    <s v="VJ300320692"/>
    <s v="EB Public Library"/>
    <s v="EB Public Library x1380"/>
    <s v="Autumns Granola Bar - Cinnamon Almond"/>
    <s v="Food"/>
    <n v="15357175297"/>
    <s v="Friday, July 8, 2022"/>
    <s v="Credit"/>
    <n v="130"/>
    <n v="2"/>
    <n v="1"/>
    <n v="130"/>
    <n v="2"/>
    <n v="1"/>
    <n v="2"/>
    <n v="2"/>
    <x v="188"/>
    <s v="Autumns Granola Bar - Cinnamon Almond"/>
    <s v="Food"/>
    <x v="1"/>
    <b v="1"/>
    <n v="2"/>
    <n v="1.3333333333333333"/>
    <s v="Autumns Granola Bar "/>
    <s v=" Cinnamon Almond"/>
    <m/>
    <x v="6"/>
    <s v=" July 8"/>
    <n v="2022"/>
  </r>
  <r>
    <s v="Processed"/>
    <s v="VJ300320692"/>
    <s v="EB Public Library"/>
    <s v="EB Public Library x1380"/>
    <s v="Coca Cola - Zero Sugar"/>
    <s v="Carbonated"/>
    <n v="15357221277"/>
    <s v="Friday, July 8, 2022"/>
    <s v="Credit"/>
    <n v="142"/>
    <n v="1.5"/>
    <n v="1"/>
    <n v="142"/>
    <n v="1.5"/>
    <n v="1"/>
    <n v="1.5"/>
    <n v="1.5"/>
    <x v="188"/>
    <s v="Coca Cola - Zero Sugar"/>
    <s v="Carbonated"/>
    <x v="0"/>
    <b v="1"/>
    <n v="1.5"/>
    <n v="1"/>
    <s v="Coca Cola "/>
    <s v=" Zero Sugar"/>
    <m/>
    <x v="6"/>
    <s v=" July 8"/>
    <n v="2022"/>
  </r>
  <r>
    <s v="Processed"/>
    <s v="VJ300320609"/>
    <s v="GuttenPlans"/>
    <s v="GuttenPlans x1367"/>
    <s v="Snapple Tea - Peach"/>
    <s v="Non Carbonated"/>
    <n v="15357343344"/>
    <s v="Friday, July 8, 2022"/>
    <s v="Cash"/>
    <n v="145"/>
    <n v="2.5"/>
    <n v="1"/>
    <n v="145"/>
    <n v="2.5"/>
    <n v="1"/>
    <n v="2.5"/>
    <n v="2.5"/>
    <x v="188"/>
    <s v="Snapple Tea - Peach"/>
    <s v="Non Carbonated"/>
    <x v="2"/>
    <b v="1"/>
    <n v="2.5"/>
    <n v="1.6666666666666667"/>
    <s v="Snapple Tea "/>
    <s v=" Peach"/>
    <m/>
    <x v="6"/>
    <s v=" July 8"/>
    <n v="2022"/>
  </r>
  <r>
    <s v="Processed"/>
    <s v="VJ300320609"/>
    <s v="GuttenPlans"/>
    <s v="GuttenPlans x1367"/>
    <s v="Cheetos Flaming Hot Limon Crunchy"/>
    <s v="Food"/>
    <n v="15357344506"/>
    <s v="Friday, July 8, 2022"/>
    <s v="Cash"/>
    <n v="112"/>
    <n v="2"/>
    <n v="1"/>
    <n v="112"/>
    <n v="2"/>
    <n v="1"/>
    <n v="2"/>
    <n v="2"/>
    <x v="188"/>
    <s v="Cheetos Flaming Hot Limon Crunchy"/>
    <s v="Food"/>
    <x v="1"/>
    <b v="1"/>
    <n v="2"/>
    <n v="1.3333333333333333"/>
    <s v="Cheetos Flaming Hot Limon Crunchy"/>
    <m/>
    <m/>
    <x v="6"/>
    <s v=" July 8"/>
    <n v="2022"/>
  </r>
  <r>
    <s v="Processed"/>
    <s v="VJ300320692"/>
    <s v="EB Public Library"/>
    <s v="EB Public Library x1380"/>
    <s v="Pringles - Sour Cream &amp; Onion"/>
    <s v="Food"/>
    <n v="15357514428"/>
    <s v="Friday, July 8, 2022"/>
    <s v="Credit"/>
    <n v="162"/>
    <n v="4"/>
    <n v="1"/>
    <n v="162"/>
    <n v="4"/>
    <n v="1"/>
    <n v="4"/>
    <n v="4"/>
    <x v="188"/>
    <s v="Pringles - Sour Cream &amp; Onion"/>
    <s v="Food"/>
    <x v="1"/>
    <b v="1"/>
    <n v="4"/>
    <n v="2.6666666666666665"/>
    <s v="Pringles "/>
    <s v=" Sour Cream &amp; Onion"/>
    <m/>
    <x v="6"/>
    <s v=" July 8"/>
    <n v="2022"/>
  </r>
  <r>
    <s v="Processed"/>
    <s v="VJ300320692"/>
    <s v="EB Public Library"/>
    <s v="EB Public Library x1380"/>
    <s v="Goldfish Baked - Cheddar"/>
    <s v="Food"/>
    <n v="15357644300"/>
    <s v="Friday, July 8, 2022"/>
    <s v="Cash"/>
    <n v="122"/>
    <n v="1.25"/>
    <n v="1"/>
    <n v="122"/>
    <n v="1.25"/>
    <n v="1"/>
    <n v="1.25"/>
    <n v="1.25"/>
    <x v="188"/>
    <s v="Goldfish Baked - Cheddar"/>
    <s v="Food"/>
    <x v="1"/>
    <b v="1"/>
    <n v="1.25"/>
    <n v="0.83333333333333337"/>
    <s v="Goldfish Baked "/>
    <s v=" Cheddar"/>
    <m/>
    <x v="6"/>
    <s v=" July 8"/>
    <n v="2022"/>
  </r>
  <r>
    <s v="Processed"/>
    <s v="VJ300320692"/>
    <s v="EB Public Library"/>
    <s v="EB Public Library x1380"/>
    <s v="Robert Irvine's - Fit Crunch -  Chocolate Pea"/>
    <s v="Food"/>
    <n v="15357833430"/>
    <s v="Friday, July 8, 2022"/>
    <s v="Credit"/>
    <n v="131"/>
    <n v="2"/>
    <n v="1"/>
    <n v="131"/>
    <n v="2"/>
    <n v="1"/>
    <n v="2"/>
    <n v="2"/>
    <x v="188"/>
    <s v="Robert Irvine's - Fit Crunch -  Chocolate Pea"/>
    <s v="Food"/>
    <x v="1"/>
    <b v="1"/>
    <n v="2"/>
    <n v="1.3333333333333333"/>
    <s v="Robert Irvine's "/>
    <s v=" Fit Crunch "/>
    <s v="  Chocolate Pea"/>
    <x v="6"/>
    <s v=" July 8"/>
    <n v="2022"/>
  </r>
  <r>
    <s v="Processed"/>
    <s v="VJ300320692"/>
    <s v="EB Public Library"/>
    <s v="EB Public Library x1380"/>
    <s v="Popchips Potato - Sea Salt"/>
    <s v="Food"/>
    <n v="15357924878"/>
    <s v="Friday, July 8, 2022"/>
    <s v="Cash"/>
    <n v="111"/>
    <n v="1.5"/>
    <n v="1"/>
    <n v="111"/>
    <n v="1.5"/>
    <n v="1"/>
    <n v="1.5"/>
    <n v="1.5"/>
    <x v="188"/>
    <s v="Popchips Potato - Sea Salt"/>
    <s v="Food"/>
    <x v="1"/>
    <b v="1"/>
    <n v="1.5"/>
    <n v="1"/>
    <s v="Popchips Potato "/>
    <s v=" Sea Salt"/>
    <m/>
    <x v="6"/>
    <s v=" July 8"/>
    <n v="2022"/>
  </r>
  <r>
    <s v="Processed"/>
    <s v="VJ300320692"/>
    <s v="EB Public Library"/>
    <s v="EB Public Library x1380"/>
    <s v="CheezIt - White Cheddar"/>
    <s v="Food"/>
    <n v="15357931387"/>
    <s v="Friday, July 8, 2022"/>
    <s v="Cash"/>
    <n v="123"/>
    <n v="1.25"/>
    <n v="1"/>
    <n v="123"/>
    <n v="1.25"/>
    <n v="1"/>
    <n v="1.25"/>
    <n v="1.25"/>
    <x v="188"/>
    <s v="CheezIt - White Cheddar"/>
    <s v="Food"/>
    <x v="1"/>
    <b v="1"/>
    <n v="1.25"/>
    <n v="0.83333333333333337"/>
    <s v="CheezIt "/>
    <s v=" White Cheddar"/>
    <m/>
    <x v="6"/>
    <s v=" July 8"/>
    <n v="2022"/>
  </r>
  <r>
    <s v="Processed"/>
    <s v="VJ300320686"/>
    <s v="Earle Asphalt"/>
    <s v="Earle Asphalt x1371"/>
    <s v="Pop Corners - Sea Salt"/>
    <s v="Food"/>
    <n v="15357954230"/>
    <s v="Friday, July 8, 2022"/>
    <s v="Cash"/>
    <n v="114"/>
    <n v="1.5"/>
    <n v="1"/>
    <n v="114"/>
    <n v="1.5"/>
    <n v="1"/>
    <n v="1.5"/>
    <n v="1.5"/>
    <x v="188"/>
    <s v="Pop Corners - Sea Salt"/>
    <s v="Food"/>
    <x v="1"/>
    <b v="1"/>
    <n v="1.5"/>
    <n v="1"/>
    <s v="Pop Corners "/>
    <s v=" Sea Salt"/>
    <m/>
    <x v="6"/>
    <s v=" July 8"/>
    <n v="2022"/>
  </r>
  <r>
    <s v="Processed"/>
    <s v="VJ300320609"/>
    <s v="GuttenPlans"/>
    <s v="GuttenPlans x1367"/>
    <s v="Snapple Tea - Lemon"/>
    <s v="Non Carbonated"/>
    <n v="15358013807"/>
    <s v="Friday, July 8, 2022"/>
    <s v="Cash"/>
    <n v="143"/>
    <n v="2.5"/>
    <n v="1"/>
    <n v="143"/>
    <n v="2.5"/>
    <n v="1"/>
    <n v="2.5"/>
    <n v="2.5"/>
    <x v="188"/>
    <s v="Snapple Tea - Lemon"/>
    <s v="Non Carbonated"/>
    <x v="2"/>
    <b v="1"/>
    <n v="2.5"/>
    <n v="1.6666666666666667"/>
    <s v="Snapple Tea "/>
    <s v=" Lemon"/>
    <m/>
    <x v="6"/>
    <s v=" July 8"/>
    <n v="2022"/>
  </r>
  <r>
    <s v="Processed"/>
    <s v="VJ300320609"/>
    <s v="GuttenPlans"/>
    <s v="GuttenPlans x1367"/>
    <s v="Doritos Spicy Nacho"/>
    <m/>
    <n v="15358024268"/>
    <s v="Friday, July 8, 2022"/>
    <s v="Cash"/>
    <n v="113"/>
    <n v="1.5"/>
    <n v="1"/>
    <n v="113"/>
    <n v="1.5"/>
    <n v="1"/>
    <n v="1.5"/>
    <n v="1.5"/>
    <x v="188"/>
    <s v="Doritos Spicy Nacho"/>
    <s v="Cell is Blank - Dis-regard"/>
    <x v="1"/>
    <b v="1"/>
    <n v="1.5"/>
    <n v="1"/>
    <s v="Doritos Spicy Nacho"/>
    <m/>
    <m/>
    <x v="6"/>
    <s v=" July 8"/>
    <n v="2022"/>
  </r>
  <r>
    <s v="Processed"/>
    <s v="VJ300320609"/>
    <s v="GuttenPlans"/>
    <s v="GuttenPlans x1367"/>
    <s v="Doritos Spicy Nacho"/>
    <m/>
    <n v="15358029243"/>
    <s v="Friday, July 8, 2022"/>
    <s v="Cash"/>
    <n v="113"/>
    <n v="1.5"/>
    <n v="1"/>
    <n v="113"/>
    <n v="1.5"/>
    <n v="1"/>
    <n v="1.5"/>
    <n v="1.5"/>
    <x v="188"/>
    <s v="Doritos Spicy Nacho"/>
    <s v="Cell is Blank - Dis-regard"/>
    <x v="1"/>
    <b v="1"/>
    <n v="1.5"/>
    <n v="1"/>
    <s v="Doritos Spicy Nacho"/>
    <m/>
    <m/>
    <x v="6"/>
    <s v=" July 8"/>
    <n v="2022"/>
  </r>
  <r>
    <s v="Processed"/>
    <s v="VJ300320692"/>
    <s v="EB Public Library"/>
    <s v="EB Public Library x1380"/>
    <s v="CheezIt - Cheddar Sour Cream and Onion"/>
    <s v="Food"/>
    <n v="15358107570"/>
    <s v="Friday, July 8, 2022"/>
    <s v="Cash"/>
    <n v="124"/>
    <n v="1.25"/>
    <n v="1"/>
    <n v="124"/>
    <n v="1.25"/>
    <n v="1"/>
    <n v="1.25"/>
    <n v="1.25"/>
    <x v="188"/>
    <s v="CheezIt - Cheddar Sour Cream and Onion"/>
    <s v="Food"/>
    <x v="1"/>
    <b v="1"/>
    <n v="1.25"/>
    <n v="0.83333333333333337"/>
    <s v="CheezIt "/>
    <s v=" Cheddar Sour Cream and Onion"/>
    <m/>
    <x v="6"/>
    <s v=" July 8"/>
    <n v="2022"/>
  </r>
  <r>
    <s v="Processed"/>
    <s v="VJ300320609"/>
    <s v="GuttenPlans"/>
    <s v="GuttenPlans x1367"/>
    <s v="Nature's Bakery Fig Bar - Blueberry"/>
    <s v="Food"/>
    <n v="15358357737"/>
    <s v="Friday, July 8, 2022"/>
    <s v="Cash"/>
    <n v="132"/>
    <n v="1.5"/>
    <n v="1"/>
    <n v="132"/>
    <n v="1.5"/>
    <n v="1"/>
    <n v="1.5"/>
    <n v="1.5"/>
    <x v="188"/>
    <s v="Nature's Bakery Fig Bar - Blueberry"/>
    <s v="Food"/>
    <x v="1"/>
    <b v="1"/>
    <n v="1.5"/>
    <n v="1"/>
    <s v="Nature's Bakery Fig Bar "/>
    <s v=" Blueberry"/>
    <m/>
    <x v="6"/>
    <s v=" July 8"/>
    <n v="2022"/>
  </r>
  <r>
    <s v="Processed"/>
    <s v="VJ300320609"/>
    <s v="GuttenPlans"/>
    <s v="GuttenPlans x1367"/>
    <s v="Cheetos - Fleming Hot Crunchy"/>
    <s v="Food"/>
    <n v="15358368406"/>
    <s v="Friday, July 8, 2022"/>
    <s v="Cash"/>
    <n v="114"/>
    <n v="2"/>
    <n v="1"/>
    <n v="114"/>
    <n v="2"/>
    <n v="1"/>
    <n v="2"/>
    <n v="2"/>
    <x v="188"/>
    <s v="Cheetos - Fleming Hot Crunchy"/>
    <s v="Food"/>
    <x v="1"/>
    <b v="1"/>
    <n v="2"/>
    <n v="1.3333333333333333"/>
    <s v="Cheetos "/>
    <s v=" Fleming Hot Crunchy"/>
    <m/>
    <x v="6"/>
    <s v=" July 8"/>
    <n v="2022"/>
  </r>
  <r>
    <s v="Processed"/>
    <s v="VJ300320609"/>
    <s v="GuttenPlans"/>
    <s v="GuttenPlans x1367"/>
    <s v="Snapple Tea - Peach"/>
    <s v="Non Carbonated"/>
    <n v="15358386821"/>
    <s v="Friday, July 8, 2022"/>
    <s v="Cash"/>
    <n v="145"/>
    <n v="2.5"/>
    <n v="1"/>
    <n v="145"/>
    <n v="2.5"/>
    <n v="1"/>
    <n v="2.5"/>
    <n v="2.5"/>
    <x v="188"/>
    <s v="Snapple Tea - Peach"/>
    <s v="Non Carbonated"/>
    <x v="2"/>
    <b v="1"/>
    <n v="2.5"/>
    <n v="1.6666666666666667"/>
    <s v="Snapple Tea "/>
    <s v=" Peach"/>
    <m/>
    <x v="6"/>
    <s v=" July 8"/>
    <n v="2022"/>
  </r>
  <r>
    <s v="Processed"/>
    <s v="VJ300320692"/>
    <s v="EB Public Library"/>
    <s v="EB Public Library x1380"/>
    <s v="Wonderful Pistachios - Variety"/>
    <s v="Food"/>
    <n v="15358544196"/>
    <s v="Friday, July 8, 2022"/>
    <s v="Cash"/>
    <n v="134"/>
    <n v="2"/>
    <n v="1"/>
    <n v="134"/>
    <n v="2"/>
    <n v="1"/>
    <n v="2"/>
    <n v="2"/>
    <x v="188"/>
    <s v="Wonderful Pistachios - Variety"/>
    <s v="Food"/>
    <x v="1"/>
    <b v="1"/>
    <n v="2"/>
    <n v="1.3333333333333333"/>
    <s v="Wonderful Pistachios "/>
    <s v=" Variety"/>
    <m/>
    <x v="6"/>
    <s v=" July 8"/>
    <n v="2022"/>
  </r>
  <r>
    <s v="Processed"/>
    <s v="VJ300205292"/>
    <s v="Brunswick Sq Mall"/>
    <s v="BSQ Mall x1364 - Zales"/>
    <s v="CheezIt - Original"/>
    <s v="Food"/>
    <n v="15358785172"/>
    <s v="Friday, July 8, 2022"/>
    <s v="Cash"/>
    <n v="123"/>
    <n v="1.5"/>
    <n v="1"/>
    <n v="123"/>
    <n v="1.5"/>
    <n v="1"/>
    <n v="1.5"/>
    <n v="1.5"/>
    <x v="188"/>
    <s v="CheezIt - Original"/>
    <s v="Food"/>
    <x v="1"/>
    <b v="1"/>
    <n v="1.5"/>
    <n v="1"/>
    <s v="CheezIt "/>
    <s v=" Original"/>
    <m/>
    <x v="6"/>
    <s v=" July 8"/>
    <n v="2022"/>
  </r>
  <r>
    <s v="Processed"/>
    <s v="VJ300320609"/>
    <s v="GuttenPlans"/>
    <s v="GuttenPlans x1367"/>
    <s v="Snapple Tea - Peach"/>
    <s v="Non Carbonated"/>
    <n v="15359450717"/>
    <s v="Friday, July 8, 2022"/>
    <s v="Cash"/>
    <n v="145"/>
    <n v="2.5"/>
    <n v="1"/>
    <n v="145"/>
    <n v="2.5"/>
    <n v="1"/>
    <n v="2.5"/>
    <n v="2.5"/>
    <x v="188"/>
    <s v="Snapple Tea - Peach"/>
    <s v="Non Carbonated"/>
    <x v="2"/>
    <b v="1"/>
    <n v="2.5"/>
    <n v="1.6666666666666667"/>
    <s v="Snapple Tea "/>
    <s v=" Peach"/>
    <m/>
    <x v="6"/>
    <s v=" July 8"/>
    <n v="2022"/>
  </r>
  <r>
    <s v="Processed"/>
    <s v="VJ300320609"/>
    <s v="GuttenPlans"/>
    <s v="GuttenPlans x1367"/>
    <s v="Cheetos Flaming Hot Limon Crunchy"/>
    <s v="Food"/>
    <n v="15359451288"/>
    <s v="Friday, July 8, 2022"/>
    <s v="Cash"/>
    <n v="112"/>
    <n v="2"/>
    <n v="1"/>
    <n v="112"/>
    <n v="2"/>
    <n v="1"/>
    <n v="2"/>
    <n v="2"/>
    <x v="188"/>
    <s v="Cheetos Flaming Hot Limon Crunchy"/>
    <s v="Food"/>
    <x v="1"/>
    <b v="1"/>
    <n v="2"/>
    <n v="1.3333333333333333"/>
    <s v="Cheetos Flaming Hot Limon Crunchy"/>
    <m/>
    <m/>
    <x v="6"/>
    <s v=" July 8"/>
    <n v="2022"/>
  </r>
  <r>
    <s v="Processed"/>
    <s v="VJ300320609"/>
    <s v="GuttenPlans"/>
    <s v="GuttenPlans x1367"/>
    <s v="Funyuns - Flaming Hot"/>
    <s v="Food"/>
    <n v="15359967674"/>
    <s v="Saturday, July 9, 2022"/>
    <s v="Cash"/>
    <n v="110"/>
    <n v="1.5"/>
    <n v="1"/>
    <n v="110"/>
    <n v="1.5"/>
    <n v="1"/>
    <n v="1.5"/>
    <n v="1.5"/>
    <x v="188"/>
    <s v="Funyuns - Flaming Hot"/>
    <s v="Food"/>
    <x v="1"/>
    <b v="1"/>
    <n v="1.5"/>
    <n v="1"/>
    <s v="Funyuns "/>
    <s v=" Flaming Hot"/>
    <m/>
    <x v="0"/>
    <s v=" July 9"/>
    <n v="2022"/>
  </r>
  <r>
    <s v="Processed"/>
    <s v="VJ300320609"/>
    <s v="GuttenPlans"/>
    <s v="GuttenPlans x1367"/>
    <s v="Snapple Tea - Peach"/>
    <s v="Non Carbonated"/>
    <n v="15360315758"/>
    <s v="Saturday, July 9, 2022"/>
    <s v="Cash"/>
    <n v="145"/>
    <n v="2.5"/>
    <n v="1"/>
    <n v="145"/>
    <n v="2.5"/>
    <n v="1"/>
    <n v="2.5"/>
    <n v="2.5"/>
    <x v="189"/>
    <s v="Snapple Tea - Peach"/>
    <s v="Non Carbonated"/>
    <x v="2"/>
    <b v="1"/>
    <n v="2.5"/>
    <n v="1.6666666666666667"/>
    <s v="Snapple Tea "/>
    <s v=" Peach"/>
    <m/>
    <x v="0"/>
    <s v=" July 9"/>
    <n v="2022"/>
  </r>
  <r>
    <s v="Processed"/>
    <s v="VJ300320609"/>
    <s v="GuttenPlans"/>
    <s v="GuttenPlans x1367"/>
    <s v="KitKat - Crisp Wafers"/>
    <s v="Food"/>
    <n v="15360315991"/>
    <s v="Saturday, July 9, 2022"/>
    <s v="Cash"/>
    <n v="138"/>
    <n v="2.5"/>
    <n v="1"/>
    <n v="138"/>
    <n v="2.5"/>
    <n v="1"/>
    <n v="2.5"/>
    <n v="2.5"/>
    <x v="189"/>
    <s v="KitKat - Crisp Wafers"/>
    <s v="Food"/>
    <x v="1"/>
    <b v="1"/>
    <n v="2.5"/>
    <n v="1.6666666666666667"/>
    <s v="KitKat "/>
    <s v=" Crisp Wafers"/>
    <m/>
    <x v="0"/>
    <s v=" July 9"/>
    <n v="2022"/>
  </r>
  <r>
    <s v="Processed"/>
    <s v="VJ300320692"/>
    <s v="EB Public Library"/>
    <s v="EB Public Library x1380"/>
    <s v="Teddy Grahams - Go Paks"/>
    <m/>
    <n v="15360663667"/>
    <s v="Saturday, July 9, 2022"/>
    <s v="Credit"/>
    <n v="156"/>
    <n v="3"/>
    <n v="1"/>
    <n v="156"/>
    <n v="3"/>
    <n v="1"/>
    <n v="3"/>
    <n v="3"/>
    <x v="189"/>
    <s v="Teddy Grahams - Go Paks"/>
    <s v="Cell is Blank - Dis-regard"/>
    <x v="1"/>
    <b v="1"/>
    <n v="3"/>
    <n v="2"/>
    <s v="Teddy Grahams "/>
    <s v=" Go Paks"/>
    <m/>
    <x v="0"/>
    <s v=" July 9"/>
    <n v="2022"/>
  </r>
  <r>
    <s v="Processed"/>
    <s v="VJ300320692"/>
    <s v="EB Public Library"/>
    <s v="EB Public Library x1380"/>
    <s v="Belvita Snack Bites - Cinnamon BS Go Paks"/>
    <s v="Food"/>
    <n v="15360666627"/>
    <s v="Saturday, July 9, 2022"/>
    <s v="Credit"/>
    <n v="154"/>
    <n v="3"/>
    <n v="1"/>
    <n v="154"/>
    <n v="3"/>
    <n v="1"/>
    <n v="3"/>
    <n v="3"/>
    <x v="189"/>
    <s v="Belvita Snack Bites - Cinnamon BS Go Paks"/>
    <s v="Food"/>
    <x v="1"/>
    <b v="1"/>
    <n v="3"/>
    <n v="2"/>
    <s v="Belvita Snack Bites "/>
    <s v=" Cinnamon BS Go Paks"/>
    <m/>
    <x v="0"/>
    <s v=" July 9"/>
    <n v="2022"/>
  </r>
  <r>
    <s v="Processed"/>
    <s v="VJ300320609"/>
    <s v="GuttenPlans"/>
    <s v="GuttenPlans x1367"/>
    <s v="Snapple Tea - Peach"/>
    <s v="Non Carbonated"/>
    <n v="15360794777"/>
    <s v="Saturday, July 9, 2022"/>
    <s v="Credit"/>
    <n v="145"/>
    <n v="2.5"/>
    <n v="1"/>
    <n v="145"/>
    <n v="2.5"/>
    <n v="1"/>
    <n v="2.5"/>
    <n v="2.5"/>
    <x v="189"/>
    <s v="Snapple Tea - Peach"/>
    <s v="Non Carbonated"/>
    <x v="2"/>
    <b v="1"/>
    <n v="2.5"/>
    <n v="1.6666666666666667"/>
    <s v="Snapple Tea "/>
    <s v=" Peach"/>
    <m/>
    <x v="0"/>
    <s v=" July 9"/>
    <n v="2022"/>
  </r>
  <r>
    <s v="Processed"/>
    <s v="VJ300320692"/>
    <s v="EB Public Library"/>
    <s v="EB Public Library x1380"/>
    <s v="Snyder's of Hanover Pretzel Pieces - Cheddar"/>
    <s v="Food"/>
    <n v="15360844778"/>
    <s v="Saturday, July 9, 2022"/>
    <s v="Cash"/>
    <n v="114"/>
    <n v="2.5"/>
    <n v="1"/>
    <n v="114"/>
    <n v="2.5"/>
    <n v="1"/>
    <n v="2.5"/>
    <n v="2.5"/>
    <x v="189"/>
    <s v="Snyder's of Hanover Pretzel Pieces - Cheddar"/>
    <s v="Food"/>
    <x v="1"/>
    <b v="1"/>
    <n v="2.5"/>
    <n v="1.6666666666666667"/>
    <s v="Snyder's of Hanover Pretzel Pieces "/>
    <s v=" Cheddar"/>
    <m/>
    <x v="0"/>
    <s v=" July 9"/>
    <n v="2022"/>
  </r>
  <r>
    <s v="Processed"/>
    <s v="VJ300205292"/>
    <s v="Brunswick Sq Mall"/>
    <s v="BSQ Mall x1364 - Zales"/>
    <s v="Goldfish Baked - Cheddar"/>
    <s v="Food"/>
    <n v="15361020383"/>
    <s v="Saturday, July 9, 2022"/>
    <s v="Cash"/>
    <n v="120"/>
    <n v="1.5"/>
    <n v="1"/>
    <n v="120"/>
    <n v="1.5"/>
    <n v="1"/>
    <n v="1.5"/>
    <n v="1.5"/>
    <x v="189"/>
    <s v="Goldfish Baked - Cheddar"/>
    <s v="Food"/>
    <x v="1"/>
    <b v="1"/>
    <n v="1.5"/>
    <n v="1"/>
    <s v="Goldfish Baked "/>
    <s v=" Cheddar"/>
    <m/>
    <x v="0"/>
    <s v=" July 9"/>
    <n v="2022"/>
  </r>
  <r>
    <s v="Processed"/>
    <s v="VJ300320692"/>
    <s v="EB Public Library"/>
    <s v="EB Public Library x1380"/>
    <s v="Kinder - Bueno - Crispy Creamy Chocolate"/>
    <s v="Food"/>
    <n v="15361179732"/>
    <s v="Saturday, July 9, 2022"/>
    <s v="Credit"/>
    <n v="138"/>
    <n v="2"/>
    <n v="1"/>
    <n v="138"/>
    <n v="2"/>
    <n v="1"/>
    <n v="2"/>
    <n v="2"/>
    <x v="189"/>
    <s v="Kinder - Bueno - Crispy Creamy Chocolate"/>
    <s v="Food"/>
    <x v="1"/>
    <b v="1"/>
    <n v="2"/>
    <n v="1.3333333333333333"/>
    <s v="Kinder "/>
    <s v=" Bueno "/>
    <s v=" Crispy Creamy Chocolate"/>
    <x v="0"/>
    <s v=" July 9"/>
    <n v="2022"/>
  </r>
  <r>
    <s v="Processed"/>
    <s v="VJ300320692"/>
    <s v="EB Public Library"/>
    <s v="EB Public Library x1380"/>
    <s v="Coca Cola - Zero Sugar"/>
    <s v="Carbonated"/>
    <n v="15361272365"/>
    <s v="Saturday, July 9, 2022"/>
    <s v="Cash"/>
    <n v="142"/>
    <n v="1.5"/>
    <n v="1"/>
    <n v="142"/>
    <n v="1.5"/>
    <n v="1"/>
    <n v="1.5"/>
    <n v="1.5"/>
    <x v="189"/>
    <s v="Coca Cola - Zero Sugar"/>
    <s v="Carbonated"/>
    <x v="0"/>
    <b v="1"/>
    <n v="1.5"/>
    <n v="1"/>
    <s v="Coca Cola "/>
    <s v=" Zero Sugar"/>
    <m/>
    <x v="0"/>
    <s v=" July 9"/>
    <n v="2022"/>
  </r>
  <r>
    <s v="Processed"/>
    <s v="VJ300320611"/>
    <s v="Brunswick Sq Mall"/>
    <s v="BSQ Mall x1366 - ATT"/>
    <s v="Oreo Mini"/>
    <s v="Food"/>
    <n v="15361762051"/>
    <s v="Saturday, July 9, 2022"/>
    <s v="Credit"/>
    <n v="122"/>
    <n v="1.5"/>
    <n v="1"/>
    <n v="122"/>
    <n v="1.5"/>
    <n v="1"/>
    <n v="1.5"/>
    <n v="1.5"/>
    <x v="189"/>
    <s v="Oreo Mini"/>
    <s v="Food"/>
    <x v="1"/>
    <b v="1"/>
    <n v="1.5"/>
    <n v="1"/>
    <s v="Oreo Mini"/>
    <m/>
    <m/>
    <x v="0"/>
    <s v=" July 9"/>
    <n v="2022"/>
  </r>
  <r>
    <s v="Processed"/>
    <s v="VJ300205292"/>
    <s v="Brunswick Sq Mall"/>
    <s v="BSQ Mall x1364 - Zales"/>
    <s v="Coca Cola - Zero Sugar"/>
    <s v="Carbonated"/>
    <n v="15361773191"/>
    <s v="Saturday, July 9, 2022"/>
    <s v="Cash"/>
    <n v="140"/>
    <n v="1.5"/>
    <n v="1"/>
    <n v="140"/>
    <n v="1.5"/>
    <n v="1"/>
    <n v="1.5"/>
    <n v="1.5"/>
    <x v="189"/>
    <s v="Coca Cola - Zero Sugar"/>
    <s v="Carbonated"/>
    <x v="0"/>
    <b v="1"/>
    <n v="1.5"/>
    <n v="1"/>
    <s v="Coca Cola "/>
    <s v=" Zero Sugar"/>
    <m/>
    <x v="0"/>
    <s v=" July 9"/>
    <n v="2022"/>
  </r>
  <r>
    <s v="Processed"/>
    <s v="VJ300205292"/>
    <s v="Brunswick Sq Mall"/>
    <s v="BSQ Mall x1364 - Zales"/>
    <s v="Pop Corners - Sea Salt"/>
    <s v="Food"/>
    <n v="15361822906"/>
    <s v="Saturday, July 9, 2022"/>
    <s v="Credit"/>
    <n v="110"/>
    <n v="1.5"/>
    <n v="1"/>
    <n v="110"/>
    <n v="1.5"/>
    <n v="1"/>
    <n v="1.5"/>
    <n v="1.5"/>
    <x v="189"/>
    <s v="Pop Corners - Sea Salt"/>
    <s v="Food"/>
    <x v="1"/>
    <b v="1"/>
    <n v="1.5"/>
    <n v="1"/>
    <s v="Pop Corners "/>
    <s v=" Sea Salt"/>
    <m/>
    <x v="0"/>
    <s v=" July 9"/>
    <n v="2022"/>
  </r>
  <r>
    <s v="Processed"/>
    <s v="VJ300205292"/>
    <s v="Brunswick Sq Mall"/>
    <s v="BSQ Mall x1364 - Zales"/>
    <s v="Canada Dry - Ginger Ale &amp; Lemonde"/>
    <m/>
    <n v="15361830288"/>
    <s v="Saturday, July 9, 2022"/>
    <s v="Credit"/>
    <n v="141"/>
    <n v="1.5"/>
    <n v="2"/>
    <n v="141"/>
    <n v="1.5"/>
    <n v="2"/>
    <n v="3"/>
    <n v="4.5"/>
    <x v="189"/>
    <s v="Canada Dry - Ginger Ale &amp; Lemonde"/>
    <s v="Cell is Blank - Dis-regard"/>
    <x v="0"/>
    <b v="1"/>
    <n v="1.5"/>
    <n v="1"/>
    <s v="Canada Dry "/>
    <s v=" Ginger Ale &amp; Lemonde"/>
    <m/>
    <x v="0"/>
    <s v=" July 9"/>
    <n v="2022"/>
  </r>
  <r>
    <s v="Processed"/>
    <s v="VJ300205292"/>
    <s v="Brunswick Sq Mall"/>
    <s v="BSQ Mall x1364 - Zales"/>
    <s v="SunChips Multigrain - Harvest Cheddar"/>
    <s v="Food"/>
    <n v="15361830288"/>
    <s v="Saturday, July 9, 2022"/>
    <s v="Credit"/>
    <n v="113"/>
    <n v="1.5"/>
    <n v="1"/>
    <n v="113"/>
    <n v="1.5"/>
    <n v="1"/>
    <n v="1.5"/>
    <n v="4.5"/>
    <x v="189"/>
    <s v="SunChips Multigrain - Harvest Cheddar"/>
    <s v="Food"/>
    <x v="1"/>
    <b v="1"/>
    <n v="1.5"/>
    <n v="1"/>
    <s v="SunChips Multigrain "/>
    <s v=" Harvest Cheddar"/>
    <m/>
    <x v="0"/>
    <s v=" July 9"/>
    <n v="2022"/>
  </r>
  <r>
    <s v="Processed"/>
    <s v="VJ300205292"/>
    <s v="Brunswick Sq Mall"/>
    <s v="BSQ Mall x1364 - Zales"/>
    <s v="Monster Energy Original"/>
    <s v="Carbonated"/>
    <n v="15361891288"/>
    <s v="Saturday, July 9, 2022"/>
    <s v="Cash"/>
    <n v="146"/>
    <n v="3"/>
    <n v="1"/>
    <n v="146"/>
    <n v="3"/>
    <n v="1"/>
    <n v="3"/>
    <n v="3"/>
    <x v="189"/>
    <s v="Monster Energy Original"/>
    <s v="Carbonated"/>
    <x v="0"/>
    <b v="1"/>
    <n v="3"/>
    <n v="2"/>
    <s v="Monster Energy Original"/>
    <m/>
    <m/>
    <x v="0"/>
    <s v=" July 9"/>
    <n v="2022"/>
  </r>
  <r>
    <s v="Processed"/>
    <s v="VJ300320692"/>
    <s v="EB Public Library"/>
    <s v="EB Public Library x1380"/>
    <s v="Iberia Coconut Water"/>
    <s v="Non Carbonated"/>
    <n v="15361927673"/>
    <s v="Saturday, July 9, 2022"/>
    <s v="Credit"/>
    <n v="140"/>
    <n v="2"/>
    <n v="1"/>
    <n v="140"/>
    <n v="2"/>
    <n v="1"/>
    <n v="2"/>
    <n v="2"/>
    <x v="189"/>
    <s v="Iberia Coconut Water"/>
    <s v="Non Carbonated"/>
    <x v="2"/>
    <b v="1"/>
    <n v="2"/>
    <n v="1.3333333333333333"/>
    <s v="Iberia Coconut Water"/>
    <m/>
    <m/>
    <x v="0"/>
    <s v=" July 9"/>
    <n v="2022"/>
  </r>
  <r>
    <s v="Processed"/>
    <s v="VJ300320609"/>
    <s v="GuttenPlans"/>
    <s v="GuttenPlans x1367"/>
    <s v="Snapple Tea - Lemon"/>
    <s v="Non Carbonated"/>
    <n v="15362301982"/>
    <s v="Saturday, July 9, 2022"/>
    <s v="Cash"/>
    <n v="143"/>
    <n v="2.5"/>
    <n v="1"/>
    <n v="143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205292"/>
    <s v="Brunswick Sq Mall"/>
    <s v="BSQ Mall x1364 - Zales"/>
    <s v="Poland Springs Water"/>
    <s v="Water"/>
    <n v="15362330933"/>
    <s v="Saturday, July 9, 2022"/>
    <s v="Credit"/>
    <n v="144"/>
    <n v="1.5"/>
    <n v="1"/>
    <n v="144"/>
    <n v="1.5"/>
    <n v="1"/>
    <n v="1.5"/>
    <n v="1.5"/>
    <x v="189"/>
    <s v="Poland Springs Water"/>
    <s v="Water"/>
    <x v="3"/>
    <b v="1"/>
    <n v="1.5"/>
    <n v="1"/>
    <s v="Poland Springs Water"/>
    <m/>
    <m/>
    <x v="0"/>
    <s v=" July 9"/>
    <n v="2022"/>
  </r>
  <r>
    <s v="Processed"/>
    <s v="VJ300320611"/>
    <s v="Brunswick Sq Mall"/>
    <s v="BSQ Mall x1366 - ATT"/>
    <s v="Snapple Tea - Lemon"/>
    <s v="Non Carbonated"/>
    <n v="15362594099"/>
    <s v="Saturday, July 9, 2022"/>
    <s v="Credit"/>
    <n v="145"/>
    <n v="2.5"/>
    <n v="1"/>
    <n v="145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320609"/>
    <s v="GuttenPlans"/>
    <s v="GuttenPlans x1367"/>
    <s v="Snapple Tea - Lemon"/>
    <s v="Non Carbonated"/>
    <n v="15362673018"/>
    <s v="Saturday, July 9, 2022"/>
    <s v="Cash"/>
    <n v="143"/>
    <n v="2.5"/>
    <n v="1"/>
    <n v="143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320609"/>
    <s v="GuttenPlans"/>
    <s v="GuttenPlans x1367"/>
    <s v="Nutri Grain Apple Cinnamon"/>
    <s v="Food"/>
    <n v="15362673071"/>
    <s v="Saturday, July 9, 2022"/>
    <s v="Cash"/>
    <n v="135"/>
    <n v="1.5"/>
    <n v="1"/>
    <n v="135"/>
    <n v="1.5"/>
    <n v="1"/>
    <n v="1.5"/>
    <n v="1.5"/>
    <x v="189"/>
    <s v="Nutri Grain Apple Cinnamon"/>
    <s v="Food"/>
    <x v="1"/>
    <b v="1"/>
    <n v="1.5"/>
    <n v="1"/>
    <s v="Nutri Grain Apple Cinnamon"/>
    <m/>
    <m/>
    <x v="0"/>
    <s v=" July 9"/>
    <n v="2022"/>
  </r>
  <r>
    <s v="Processed"/>
    <s v="VJ300320609"/>
    <s v="GuttenPlans"/>
    <s v="GuttenPlans x1367"/>
    <s v="Snapple Tea - Lemon"/>
    <s v="Non Carbonated"/>
    <n v="15362806340"/>
    <s v="Saturday, July 9, 2022"/>
    <s v="Cash"/>
    <n v="143"/>
    <n v="2.5"/>
    <n v="1"/>
    <n v="143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320609"/>
    <s v="GuttenPlans"/>
    <s v="GuttenPlans x1367"/>
    <s v="Snapple Tea - Lemon"/>
    <s v="Non Carbonated"/>
    <n v="15363060469"/>
    <s v="Saturday, July 9, 2022"/>
    <s v="Cash"/>
    <n v="143"/>
    <n v="2.5"/>
    <n v="1"/>
    <n v="143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320609"/>
    <s v="GuttenPlans"/>
    <s v="GuttenPlans x1367"/>
    <s v="Snapple Tea - Lemon"/>
    <s v="Non Carbonated"/>
    <n v="15363062002"/>
    <s v="Saturday, July 9, 2022"/>
    <s v="Cash"/>
    <n v="143"/>
    <n v="2.5"/>
    <n v="1"/>
    <n v="143"/>
    <n v="2.5"/>
    <n v="1"/>
    <n v="2.5"/>
    <n v="2.5"/>
    <x v="189"/>
    <s v="Snapple Tea - Lemon"/>
    <s v="Non Carbonated"/>
    <x v="2"/>
    <b v="1"/>
    <n v="2.5"/>
    <n v="1.6666666666666667"/>
    <s v="Snapple Tea "/>
    <s v=" Lemon"/>
    <m/>
    <x v="0"/>
    <s v=" July 9"/>
    <n v="2022"/>
  </r>
  <r>
    <s v="Processed"/>
    <s v="VJ300320686"/>
    <s v="Earle Asphalt"/>
    <s v="Earle Asphalt x1371"/>
    <s v="Goldfish Baked - Cheddar"/>
    <s v="Food"/>
    <n v="15363885067"/>
    <s v="Sunday, July 10, 2022"/>
    <s v="Cash"/>
    <n v="125"/>
    <n v="1.25"/>
    <n v="1"/>
    <n v="125"/>
    <n v="1.25"/>
    <n v="1"/>
    <n v="1.25"/>
    <n v="1.25"/>
    <x v="190"/>
    <s v="Goldfish Baked - Cheddar"/>
    <s v="Food"/>
    <x v="1"/>
    <b v="1"/>
    <n v="1.25"/>
    <n v="0.83333333333333337"/>
    <s v="Goldfish Baked "/>
    <s v=" Cheddar"/>
    <m/>
    <x v="1"/>
    <s v=" July 10"/>
    <n v="2022"/>
  </r>
  <r>
    <s v="Processed"/>
    <s v="VJ300320692"/>
    <s v="EB Public Library"/>
    <s v="EB Public Library x1380"/>
    <s v="SunChips Multigrain - Harvest Cheddar"/>
    <s v="Food"/>
    <n v="15364199058"/>
    <s v="Sunday, July 10, 2022"/>
    <s v="Cash"/>
    <n v="110"/>
    <n v="1.5"/>
    <n v="1"/>
    <n v="110"/>
    <n v="1.5"/>
    <n v="1"/>
    <n v="1.5"/>
    <n v="1.5"/>
    <x v="190"/>
    <s v="SunChips Multigrain - Harvest Cheddar"/>
    <s v="Food"/>
    <x v="1"/>
    <b v="1"/>
    <n v="1.5"/>
    <n v="1"/>
    <s v="SunChips Multigrain "/>
    <s v=" Harvest Cheddar"/>
    <m/>
    <x v="1"/>
    <s v=" July 10"/>
    <n v="2022"/>
  </r>
  <r>
    <s v="Processed"/>
    <s v="VJ300320692"/>
    <s v="EB Public Library"/>
    <s v="EB Public Library x1380"/>
    <s v="Lenny &amp; Larrys - Chocolate Chip"/>
    <s v="Food"/>
    <n v="15364276119"/>
    <s v="Sunday, July 10, 2022"/>
    <s v="Credit"/>
    <n v="158"/>
    <n v="2.5"/>
    <n v="1"/>
    <n v="158"/>
    <n v="2.5"/>
    <n v="1"/>
    <n v="2.5"/>
    <n v="6"/>
    <x v="190"/>
    <s v="Lenny &amp; Larrys - Chocolate Chip"/>
    <s v="Food"/>
    <x v="1"/>
    <b v="1"/>
    <n v="2.5"/>
    <n v="1.6666666666666667"/>
    <s v="Lenny &amp; Larrys "/>
    <s v=" Chocolate Chip"/>
    <m/>
    <x v="1"/>
    <s v=" July 10"/>
    <n v="2022"/>
  </r>
  <r>
    <s v="Processed"/>
    <s v="VJ300320692"/>
    <s v="EB Public Library"/>
    <s v="EB Public Library x1380"/>
    <s v="Starbucks Doubleshot Energy - Mocha"/>
    <s v="Non Carbonated"/>
    <n v="15364276119"/>
    <s v="Sunday, July 10, 2022"/>
    <s v="Credit"/>
    <n v="146"/>
    <n v="3.5"/>
    <n v="1"/>
    <n v="146"/>
    <n v="3.5"/>
    <n v="1"/>
    <n v="3.5"/>
    <n v="6"/>
    <x v="190"/>
    <s v="Starbucks Doubleshot Energy - Mocha"/>
    <s v="Non Carbonated"/>
    <x v="2"/>
    <b v="1"/>
    <n v="3.5"/>
    <n v="2.3333333333333335"/>
    <s v="Starbucks Doubleshot Energy "/>
    <s v=" Mocha"/>
    <m/>
    <x v="1"/>
    <s v=" July 10"/>
    <n v="2022"/>
  </r>
  <r>
    <s v="Processed"/>
    <s v="VJ300320692"/>
    <s v="EB Public Library"/>
    <s v="EB Public Library x1380"/>
    <s v="Wonderful Pistachios - Variety"/>
    <s v="Food"/>
    <n v="15364287949"/>
    <s v="Sunday, July 10, 2022"/>
    <s v="Credit"/>
    <n v="134"/>
    <n v="2"/>
    <n v="1"/>
    <n v="134"/>
    <n v="2"/>
    <n v="1"/>
    <n v="2"/>
    <n v="4"/>
    <x v="190"/>
    <s v="Wonderful Pistachios - Variety"/>
    <s v="Food"/>
    <x v="1"/>
    <b v="1"/>
    <n v="2"/>
    <n v="1.3333333333333333"/>
    <s v="Wonderful Pistachios "/>
    <s v=" Variety"/>
    <m/>
    <x v="1"/>
    <s v=" July 10"/>
    <n v="2022"/>
  </r>
  <r>
    <s v="Processed"/>
    <s v="VJ300320692"/>
    <s v="EB Public Library"/>
    <s v="EB Public Library x1380"/>
    <s v="Zone Perfect - Chocolate Chip Cookie Dough"/>
    <s v="Food"/>
    <n v="15364287949"/>
    <s v="Sunday, July 10, 2022"/>
    <s v="Credit"/>
    <n v="136"/>
    <n v="2"/>
    <n v="1"/>
    <n v="136"/>
    <n v="2"/>
    <n v="1"/>
    <n v="2"/>
    <n v="4"/>
    <x v="190"/>
    <s v="Zone Perfect - Chocolate Chip Cookie Dough"/>
    <s v="Food"/>
    <x v="1"/>
    <b v="1"/>
    <n v="2"/>
    <n v="1.3333333333333333"/>
    <s v="Zone Perfect "/>
    <s v=" Chocolate Chip Cookie Dough"/>
    <m/>
    <x v="1"/>
    <s v=" July 10"/>
    <n v="2022"/>
  </r>
  <r>
    <s v="Processed"/>
    <s v="VJ300320611"/>
    <s v="Brunswick Sq Mall"/>
    <s v="BSQ Mall x1366 - ATT"/>
    <s v="Canada Dry - Ginger Ale"/>
    <m/>
    <n v="15364442700"/>
    <s v="Sunday, July 10, 2022"/>
    <s v="Credit"/>
    <n v="141"/>
    <n v="2"/>
    <n v="1"/>
    <n v="141"/>
    <n v="2"/>
    <n v="1"/>
    <n v="2"/>
    <n v="2"/>
    <x v="190"/>
    <s v="Canada Dry - Ginger Ale"/>
    <s v="Cell is Blank - Dis-regard"/>
    <x v="0"/>
    <b v="1"/>
    <n v="2"/>
    <n v="1.3333333333333333"/>
    <s v="Canada Dry "/>
    <s v=" Ginger Ale"/>
    <m/>
    <x v="1"/>
    <s v=" July 10"/>
    <n v="2022"/>
  </r>
  <r>
    <s v="Processed"/>
    <s v="VJ300320611"/>
    <s v="Brunswick Sq Mall"/>
    <s v="BSQ Mall x1366 - ATT"/>
    <s v="Canada Dry - Ginger Ale &amp; Lemonde"/>
    <m/>
    <n v="15364454404"/>
    <s v="Sunday, July 10, 2022"/>
    <s v="Credit"/>
    <n v="140"/>
    <n v="1.5"/>
    <n v="1"/>
    <n v="140"/>
    <n v="1.5"/>
    <n v="1"/>
    <n v="1.5"/>
    <n v="1.5"/>
    <x v="190"/>
    <s v="Canada Dry - Ginger Ale &amp; Lemonde"/>
    <s v="Cell is Blank - Dis-regard"/>
    <x v="0"/>
    <b v="1"/>
    <n v="1.5"/>
    <n v="1"/>
    <s v="Canada Dry "/>
    <s v=" Ginger Ale &amp; Lemonde"/>
    <m/>
    <x v="1"/>
    <s v=" July 10"/>
    <n v="2022"/>
  </r>
  <r>
    <s v="Processed"/>
    <s v="VJ300320692"/>
    <s v="EB Public Library"/>
    <s v="EB Public Library x1380"/>
    <s v="Coca Cola - Zero Sugar"/>
    <s v="Carbonated"/>
    <n v="15364456475"/>
    <s v="Sunday, July 10, 2022"/>
    <s v="Cash"/>
    <n v="142"/>
    <n v="1.5"/>
    <n v="1"/>
    <n v="142"/>
    <n v="1.5"/>
    <n v="1"/>
    <n v="1.5"/>
    <n v="1.5"/>
    <x v="190"/>
    <s v="Coca Cola - Zero Sugar"/>
    <s v="Carbonated"/>
    <x v="0"/>
    <b v="1"/>
    <n v="1.5"/>
    <n v="1"/>
    <s v="Coca Cola "/>
    <s v=" Zero Sugar"/>
    <m/>
    <x v="1"/>
    <s v=" July 10"/>
    <n v="2022"/>
  </r>
  <r>
    <s v="Processed"/>
    <s v="VJ300320611"/>
    <s v="Brunswick Sq Mall"/>
    <s v="BSQ Mall x1366 - ATT"/>
    <s v="Poland Springs Water"/>
    <s v="Water"/>
    <n v="15364528539"/>
    <s v="Sunday, July 10, 2022"/>
    <s v="Credit"/>
    <n v="143"/>
    <n v="2"/>
    <n v="1"/>
    <n v="143"/>
    <n v="2"/>
    <n v="1"/>
    <n v="2"/>
    <n v="2"/>
    <x v="190"/>
    <s v="Poland Springs Water"/>
    <s v="Water"/>
    <x v="3"/>
    <b v="1"/>
    <n v="2"/>
    <n v="1.3333333333333333"/>
    <s v="Poland Springs Water"/>
    <m/>
    <m/>
    <x v="1"/>
    <s v=" July 10"/>
    <n v="2022"/>
  </r>
  <r>
    <s v="Processed"/>
    <s v="VJ300320692"/>
    <s v="EB Public Library"/>
    <s v="EB Public Library x1380"/>
    <s v="Wonderful Pistachios - Variety"/>
    <s v="Food"/>
    <n v="15364576024"/>
    <s v="Sunday, July 10, 2022"/>
    <s v="Credit"/>
    <n v="134"/>
    <n v="2"/>
    <n v="1"/>
    <n v="134"/>
    <n v="2"/>
    <n v="1"/>
    <n v="2"/>
    <n v="2"/>
    <x v="190"/>
    <s v="Wonderful Pistachios - Variety"/>
    <s v="Food"/>
    <x v="1"/>
    <b v="1"/>
    <n v="2"/>
    <n v="1.3333333333333333"/>
    <s v="Wonderful Pistachios "/>
    <s v=" Variety"/>
    <m/>
    <x v="1"/>
    <s v=" July 10"/>
    <n v="2022"/>
  </r>
  <r>
    <s v="Processed"/>
    <s v="VJ300320611"/>
    <s v="Brunswick Sq Mall"/>
    <s v="BSQ Mall x1366 - ATT"/>
    <s v="Poland Springs Water"/>
    <s v="Water"/>
    <n v="15364629613"/>
    <s v="Sunday, July 10, 2022"/>
    <s v="Credit"/>
    <n v="143"/>
    <n v="2"/>
    <n v="1"/>
    <n v="143"/>
    <n v="2"/>
    <n v="1"/>
    <n v="2"/>
    <n v="2"/>
    <x v="190"/>
    <s v="Poland Springs Water"/>
    <s v="Water"/>
    <x v="3"/>
    <b v="1"/>
    <n v="2"/>
    <n v="1.3333333333333333"/>
    <s v="Poland Springs Water"/>
    <m/>
    <m/>
    <x v="1"/>
    <s v=" July 10"/>
    <n v="2022"/>
  </r>
  <r>
    <s v="Processed"/>
    <s v="VJ300205292"/>
    <s v="Brunswick Sq Mall"/>
    <s v="BSQ Mall x1364 - Zales"/>
    <s v="BodyArmor LYTE  - Peach Mango"/>
    <s v="Water"/>
    <n v="15364715480"/>
    <s v="Sunday, July 10, 2022"/>
    <s v="Credit"/>
    <n v="145"/>
    <n v="2.75"/>
    <n v="1"/>
    <n v="145"/>
    <n v="2.75"/>
    <n v="1"/>
    <n v="2.75"/>
    <n v="2.75"/>
    <x v="190"/>
    <s v="BodyArmor LYTE  - Peach Mango"/>
    <s v="Water"/>
    <x v="3"/>
    <b v="1"/>
    <n v="2.75"/>
    <n v="1.8333333333333333"/>
    <s v="BodyArmor LYTE  "/>
    <s v=" Peach Mango"/>
    <m/>
    <x v="1"/>
    <s v=" July 10"/>
    <n v="2022"/>
  </r>
  <r>
    <s v="Processed"/>
    <s v="VJ300205292"/>
    <s v="Brunswick Sq Mall"/>
    <s v="BSQ Mall x1364 - Zales"/>
    <s v="Coca Cola - Zero Sugar"/>
    <s v="Carbonated"/>
    <n v="15364981385"/>
    <s v="Sunday, July 10, 2022"/>
    <s v="Cash"/>
    <n v="140"/>
    <n v="1.5"/>
    <n v="1"/>
    <n v="140"/>
    <n v="1.5"/>
    <n v="1"/>
    <n v="1.5"/>
    <n v="1.5"/>
    <x v="190"/>
    <s v="Coca Cola - Zero Sugar"/>
    <s v="Carbonated"/>
    <x v="0"/>
    <b v="1"/>
    <n v="1.5"/>
    <n v="1"/>
    <s v="Coca Cola "/>
    <s v=" Zero Sugar"/>
    <m/>
    <x v="1"/>
    <s v=" July 10"/>
    <n v="2022"/>
  </r>
  <r>
    <s v="Processed"/>
    <s v="VJ300205292"/>
    <s v="Brunswick Sq Mall"/>
    <s v="BSQ Mall x1364 - Zales"/>
    <s v="KitKat - Crisp Wafers"/>
    <s v="Food"/>
    <n v="15365123977"/>
    <s v="Sunday, July 10, 2022"/>
    <s v="Cash"/>
    <n v="130"/>
    <n v="2"/>
    <n v="1"/>
    <n v="130"/>
    <n v="2"/>
    <n v="1"/>
    <n v="2"/>
    <n v="2"/>
    <x v="190"/>
    <s v="KitKat - Crisp Wafers"/>
    <s v="Food"/>
    <x v="1"/>
    <b v="1"/>
    <n v="2"/>
    <n v="1.3333333333333333"/>
    <s v="KitKat "/>
    <s v=" Crisp Wafers"/>
    <m/>
    <x v="1"/>
    <s v=" July 10"/>
    <n v="2022"/>
  </r>
  <r>
    <s v="Processed"/>
    <s v="VJ300320611"/>
    <s v="Brunswick Sq Mall"/>
    <s v="BSQ Mall x1366 - ATT"/>
    <s v="Snapple Tea - Lemon"/>
    <s v="Non Carbonated"/>
    <n v="15365124768"/>
    <s v="Sunday, July 10, 2022"/>
    <s v="Credit"/>
    <n v="145"/>
    <n v="2.5"/>
    <n v="1"/>
    <n v="145"/>
    <n v="2.5"/>
    <n v="1"/>
    <n v="2.5"/>
    <n v="2.5"/>
    <x v="190"/>
    <s v="Snapple Tea - Lemon"/>
    <s v="Non Carbonated"/>
    <x v="2"/>
    <b v="1"/>
    <n v="2.5"/>
    <n v="1.6666666666666667"/>
    <s v="Snapple Tea "/>
    <s v=" Lemon"/>
    <m/>
    <x v="1"/>
    <s v=" July 10"/>
    <n v="2022"/>
  </r>
  <r>
    <s v="Processed"/>
    <s v="VJ300320611"/>
    <s v="Brunswick Sq Mall"/>
    <s v="BSQ Mall x1366 - ATT"/>
    <s v="Poland Springs Water"/>
    <s v="Water"/>
    <n v="15365128954"/>
    <s v="Sunday, July 10, 2022"/>
    <s v="Credit"/>
    <n v="143"/>
    <n v="2"/>
    <n v="1"/>
    <n v="143"/>
    <n v="2"/>
    <n v="1"/>
    <n v="2"/>
    <n v="2"/>
    <x v="190"/>
    <s v="Poland Springs Water"/>
    <s v="Water"/>
    <x v="3"/>
    <b v="1"/>
    <n v="2"/>
    <n v="1.3333333333333333"/>
    <s v="Poland Springs Water"/>
    <m/>
    <m/>
    <x v="1"/>
    <s v=" July 10"/>
    <n v="2022"/>
  </r>
  <r>
    <s v="Processed"/>
    <s v="VJ300320611"/>
    <s v="Brunswick Sq Mall"/>
    <s v="BSQ Mall x1366 - ATT"/>
    <s v="Oreo Mini"/>
    <s v="Food"/>
    <n v="15365132475"/>
    <s v="Sunday, July 10, 2022"/>
    <s v="Credit"/>
    <n v="122"/>
    <n v="1.5"/>
    <n v="1"/>
    <n v="122"/>
    <n v="1.5"/>
    <n v="1"/>
    <n v="1.5"/>
    <n v="1.5"/>
    <x v="190"/>
    <s v="Oreo Mini"/>
    <s v="Food"/>
    <x v="1"/>
    <b v="1"/>
    <n v="1.5"/>
    <n v="1"/>
    <s v="Oreo Mini"/>
    <m/>
    <m/>
    <x v="1"/>
    <s v=" July 10"/>
    <n v="2022"/>
  </r>
  <r>
    <s v="Processed"/>
    <s v="VJ300320609"/>
    <s v="GuttenPlans"/>
    <s v="GuttenPlans x1367"/>
    <s v="Nature's Bakery Fig Bar - Blueberry"/>
    <s v="Food"/>
    <n v="15366234983"/>
    <s v="Monday, July 11, 2022"/>
    <s v="Credit"/>
    <n v="132"/>
    <n v="1.5"/>
    <n v="1"/>
    <n v="132"/>
    <n v="1.5"/>
    <n v="1"/>
    <n v="1.5"/>
    <n v="1.5"/>
    <x v="191"/>
    <s v="Nature's Bakery Fig Bar - Blueberry"/>
    <s v="Food"/>
    <x v="1"/>
    <b v="1"/>
    <n v="1.5"/>
    <n v="1"/>
    <s v="Nature's Bakery Fig Bar "/>
    <s v=" Blueberry"/>
    <m/>
    <x v="2"/>
    <s v=" July 11"/>
    <n v="2022"/>
  </r>
  <r>
    <s v="Processed"/>
    <s v="VJ300205292"/>
    <s v="Brunswick Sq Mall"/>
    <s v="BSQ Mall x1364 - Zales"/>
    <s v="Canada Dry - Ginger Ale &amp; Lemonde"/>
    <m/>
    <n v="15367019531"/>
    <s v="Monday, July 11, 2022"/>
    <s v="Credit"/>
    <n v="141"/>
    <n v="1.5"/>
    <n v="1"/>
    <n v="141"/>
    <n v="1.5"/>
    <n v="1"/>
    <n v="1.5"/>
    <n v="3"/>
    <x v="191"/>
    <s v="Canada Dry - Ginger Ale &amp; Lemonde"/>
    <s v="Cell is Blank - Dis-regard"/>
    <x v="0"/>
    <b v="1"/>
    <n v="1.5"/>
    <n v="1"/>
    <s v="Canada Dry "/>
    <s v=" Ginger Ale &amp; Lemonde"/>
    <m/>
    <x v="2"/>
    <s v=" July 11"/>
    <n v="2022"/>
  </r>
  <r>
    <s v="Processed"/>
    <s v="VJ300205292"/>
    <s v="Brunswick Sq Mall"/>
    <s v="BSQ Mall x1364 - Zales"/>
    <s v="SunChips Multigrain - Harvest Cheddar"/>
    <s v="Food"/>
    <n v="15367019531"/>
    <s v="Monday, July 11, 2022"/>
    <s v="Credit"/>
    <n v="113"/>
    <n v="1.5"/>
    <n v="1"/>
    <n v="113"/>
    <n v="1.5"/>
    <n v="1"/>
    <n v="1.5"/>
    <n v="3"/>
    <x v="191"/>
    <s v="SunChips Multigrain - Harvest Cheddar"/>
    <s v="Food"/>
    <x v="1"/>
    <b v="1"/>
    <n v="1.5"/>
    <n v="1"/>
    <s v="SunChips Multigrain "/>
    <s v=" Harvest Cheddar"/>
    <m/>
    <x v="2"/>
    <s v=" July 11"/>
    <n v="2022"/>
  </r>
  <r>
    <s v="Processed"/>
    <s v="VJ300320609"/>
    <s v="GuttenPlans"/>
    <s v="GuttenPlans x1367"/>
    <s v="Cheetos - Fleming Hot Crunchy"/>
    <s v="Food"/>
    <n v="15367153311"/>
    <s v="Monday, July 11, 2022"/>
    <s v="Cash"/>
    <n v="122"/>
    <n v="1.5"/>
    <n v="1"/>
    <n v="122"/>
    <n v="1.5"/>
    <n v="1"/>
    <n v="1.5"/>
    <n v="1.5"/>
    <x v="191"/>
    <s v="Cheetos - Fleming Hot Crunchy"/>
    <s v="Food"/>
    <x v="1"/>
    <b v="1"/>
    <n v="1.5"/>
    <n v="1"/>
    <s v="Cheetos "/>
    <s v=" Fleming Hot Crunchy"/>
    <m/>
    <x v="2"/>
    <s v=" July 11"/>
    <n v="2022"/>
  </r>
  <r>
    <s v="Processed"/>
    <s v="VJ300320609"/>
    <s v="GuttenPlans"/>
    <s v="GuttenPlans x1367"/>
    <s v="Nature's Bakery Fig Bar - Raspberry"/>
    <s v="Food"/>
    <n v="15367158889"/>
    <s v="Monday, July 11, 2022"/>
    <s v="Cash"/>
    <n v="130"/>
    <n v="1.5"/>
    <n v="1"/>
    <n v="130"/>
    <n v="1.5"/>
    <n v="1"/>
    <n v="1.5"/>
    <n v="1.5"/>
    <x v="191"/>
    <s v="Nature's Bakery Fig Bar - Raspberry"/>
    <s v="Food"/>
    <x v="1"/>
    <b v="1"/>
    <n v="1.5"/>
    <n v="1"/>
    <s v="Nature's Bakery Fig Bar "/>
    <s v=" Raspberry"/>
    <m/>
    <x v="2"/>
    <s v=" July 11"/>
    <n v="2022"/>
  </r>
  <r>
    <s v="Processed"/>
    <s v="VJ300320609"/>
    <s v="GuttenPlans"/>
    <s v="GuttenPlans x1367"/>
    <s v="Cheetos - Fleming Hot Crunchy"/>
    <s v="Food"/>
    <n v="15367164172"/>
    <s v="Monday, July 11, 2022"/>
    <s v="Cash"/>
    <n v="114"/>
    <n v="2"/>
    <n v="1"/>
    <n v="114"/>
    <n v="2"/>
    <n v="1"/>
    <n v="2"/>
    <n v="2"/>
    <x v="191"/>
    <s v="Cheetos - Fleming Hot Crunchy"/>
    <s v="Food"/>
    <x v="1"/>
    <b v="1"/>
    <n v="2"/>
    <n v="1.3333333333333333"/>
    <s v="Cheetos "/>
    <s v=" Fleming Hot Crunchy"/>
    <m/>
    <x v="2"/>
    <s v=" July 11"/>
    <n v="2022"/>
  </r>
  <r>
    <s v="Processed"/>
    <s v="VJ300320686"/>
    <s v="Earle Asphalt"/>
    <s v="Earle Asphalt x1371"/>
    <s v="Robert Irvine's - Fit Crunch -  Chocolate Pea"/>
    <s v="Food"/>
    <n v="15367235956"/>
    <s v="Monday, July 11, 2022"/>
    <s v="Credit"/>
    <n v="132"/>
    <n v="2"/>
    <n v="1"/>
    <n v="132"/>
    <n v="2"/>
    <n v="1"/>
    <n v="2"/>
    <n v="2"/>
    <x v="191"/>
    <s v="Robert Irvine's - Fit Crunch -  Chocolate Pea"/>
    <s v="Food"/>
    <x v="1"/>
    <b v="1"/>
    <n v="2"/>
    <n v="1.3333333333333333"/>
    <s v="Robert Irvine's "/>
    <s v=" Fit Crunch "/>
    <s v="  Chocolate Pea"/>
    <x v="2"/>
    <s v=" July 11"/>
    <n v="2022"/>
  </r>
  <r>
    <s v="Processed"/>
    <s v="VJ300320692"/>
    <s v="EB Public Library"/>
    <s v="EB Public Library x1380"/>
    <s v="Goldfish Baked - Cheddar"/>
    <s v="Food"/>
    <n v="15367285261"/>
    <s v="Monday, July 11, 2022"/>
    <s v="Cash"/>
    <n v="125"/>
    <n v="1.25"/>
    <n v="1"/>
    <n v="125"/>
    <n v="1.25"/>
    <n v="1"/>
    <n v="1.25"/>
    <n v="1.25"/>
    <x v="191"/>
    <s v="Goldfish Baked - Cheddar"/>
    <s v="Food"/>
    <x v="1"/>
    <b v="1"/>
    <n v="1.25"/>
    <n v="0.83333333333333337"/>
    <s v="Goldfish Baked "/>
    <s v=" Cheddar"/>
    <m/>
    <x v="2"/>
    <s v=" July 11"/>
    <n v="2022"/>
  </r>
  <r>
    <s v="Processed"/>
    <s v="VJ300320692"/>
    <s v="EB Public Library"/>
    <s v="EB Public Library x1380"/>
    <s v="Autumns Granola Bar - Cinnamon Almond"/>
    <s v="Food"/>
    <n v="15367335603"/>
    <s v="Monday, July 11, 2022"/>
    <s v="Credit"/>
    <n v="130"/>
    <n v="2"/>
    <n v="2"/>
    <n v="130"/>
    <n v="2"/>
    <n v="2"/>
    <n v="4"/>
    <n v="4"/>
    <x v="191"/>
    <s v="Autumns Granola Bar - Cinnamon Almond"/>
    <s v="Food"/>
    <x v="1"/>
    <b v="1"/>
    <n v="2"/>
    <n v="1.3333333333333333"/>
    <s v="Autumns Granola Bar "/>
    <s v=" Cinnamon Almond"/>
    <m/>
    <x v="2"/>
    <s v=" July 11"/>
    <n v="2022"/>
  </r>
  <r>
    <s v="Processed"/>
    <s v="VJ300320692"/>
    <s v="EB Public Library"/>
    <s v="EB Public Library x1380"/>
    <s v="Coca Cola - Zero Sugar"/>
    <s v="Carbonated"/>
    <n v="15367523200"/>
    <s v="Monday, July 11, 2022"/>
    <s v="Credit"/>
    <n v="142"/>
    <n v="1.5"/>
    <n v="1"/>
    <n v="142"/>
    <n v="1.5"/>
    <n v="1"/>
    <n v="1.5"/>
    <n v="4.5"/>
    <x v="191"/>
    <s v="Coca Cola - Zero Sugar"/>
    <s v="Carbonated"/>
    <x v="0"/>
    <b v="1"/>
    <n v="1.5"/>
    <n v="1"/>
    <s v="Coca Cola "/>
    <s v=" Zero Sugar"/>
    <m/>
    <x v="2"/>
    <s v=" July 11"/>
    <n v="2022"/>
  </r>
  <r>
    <s v="Processed"/>
    <s v="VJ300320692"/>
    <s v="EB Public Library"/>
    <s v="EB Public Library x1380"/>
    <s v="Starbucks Refresher - Real Coconut Water"/>
    <s v="Carbonated"/>
    <n v="15367523200"/>
    <s v="Monday, July 11, 2022"/>
    <s v="Credit"/>
    <n v="148"/>
    <n v="3"/>
    <n v="1"/>
    <n v="148"/>
    <n v="3"/>
    <n v="1"/>
    <n v="3"/>
    <n v="4.5"/>
    <x v="191"/>
    <s v="Starbucks Refresher - Real Coconut Water"/>
    <s v="Carbonated"/>
    <x v="0"/>
    <b v="1"/>
    <n v="3"/>
    <n v="2"/>
    <s v="Starbucks Refresher "/>
    <s v=" Real Coconut Water"/>
    <m/>
    <x v="2"/>
    <s v=" July 11"/>
    <n v="2022"/>
  </r>
  <r>
    <s v="Processed"/>
    <s v="VJ300320692"/>
    <s v="EB Public Library"/>
    <s v="EB Public Library x1380"/>
    <s v="Coca Cola - Zero Sugar"/>
    <s v="Carbonated"/>
    <n v="15367581012"/>
    <s v="Monday, July 11, 2022"/>
    <s v="Credit"/>
    <n v="142"/>
    <n v="1.5"/>
    <n v="1"/>
    <n v="142"/>
    <n v="1.5"/>
    <n v="1"/>
    <n v="1.5"/>
    <n v="1.5"/>
    <x v="191"/>
    <s v="Coca Cola - Zero Sugar"/>
    <s v="Carbonated"/>
    <x v="0"/>
    <b v="1"/>
    <n v="1.5"/>
    <n v="1"/>
    <s v="Coca Cola "/>
    <s v=" Zero Sugar"/>
    <m/>
    <x v="2"/>
    <s v=" July 11"/>
    <n v="2022"/>
  </r>
  <r>
    <s v="Processed"/>
    <s v="VJ300320609"/>
    <s v="GuttenPlans"/>
    <s v="GuttenPlans x1367"/>
    <s v="KitKat - Crisp Wafers"/>
    <s v="Food"/>
    <n v="15367754164"/>
    <s v="Monday, July 11, 2022"/>
    <s v="Credit"/>
    <n v="138"/>
    <n v="2.5"/>
    <n v="1"/>
    <n v="138"/>
    <n v="2.5"/>
    <n v="1"/>
    <n v="2.5"/>
    <n v="2.5"/>
    <x v="191"/>
    <s v="KitKat - Crisp Wafers"/>
    <s v="Food"/>
    <x v="1"/>
    <b v="1"/>
    <n v="2.5"/>
    <n v="1.6666666666666667"/>
    <s v="KitKat "/>
    <s v=" Crisp Wafers"/>
    <m/>
    <x v="2"/>
    <s v=" July 11"/>
    <n v="2022"/>
  </r>
  <r>
    <s v="Processed"/>
    <s v="VJ300320609"/>
    <s v="GuttenPlans"/>
    <s v="GuttenPlans x1367"/>
    <s v="Cheetos - Fleming Hot Crunchy"/>
    <s v="Food"/>
    <n v="15367759804"/>
    <s v="Monday, July 11, 2022"/>
    <s v="Cash"/>
    <n v="114"/>
    <n v="2"/>
    <n v="1"/>
    <n v="114"/>
    <n v="2"/>
    <n v="1"/>
    <n v="2"/>
    <n v="2"/>
    <x v="191"/>
    <s v="Cheetos - Fleming Hot Crunchy"/>
    <s v="Food"/>
    <x v="1"/>
    <b v="1"/>
    <n v="2"/>
    <n v="1.3333333333333333"/>
    <s v="Cheetos "/>
    <s v=" Fleming Hot Crunchy"/>
    <m/>
    <x v="2"/>
    <s v=" July 11"/>
    <n v="2022"/>
  </r>
  <r>
    <s v="Processed"/>
    <s v="VJ300320609"/>
    <s v="GuttenPlans"/>
    <s v="GuttenPlans x1367"/>
    <s v="KitKat - Crisp Wafers"/>
    <s v="Food"/>
    <n v="15367768106"/>
    <s v="Monday, July 11, 2022"/>
    <s v="Cash"/>
    <n v="134"/>
    <n v="2.5"/>
    <n v="1"/>
    <n v="134"/>
    <n v="2.5"/>
    <n v="1"/>
    <n v="2.5"/>
    <n v="2.5"/>
    <x v="191"/>
    <s v="KitKat - Crisp Wafers"/>
    <s v="Food"/>
    <x v="1"/>
    <b v="1"/>
    <n v="2.5"/>
    <n v="1.6666666666666667"/>
    <s v="KitKat "/>
    <s v=" Crisp Wafers"/>
    <m/>
    <x v="2"/>
    <s v=" July 11"/>
    <n v="2022"/>
  </r>
  <r>
    <s v="Processed"/>
    <s v="VJ300320692"/>
    <s v="EB Public Library"/>
    <s v="EB Public Library x1380"/>
    <s v="Iberia Coconut Water"/>
    <s v="Non Carbonated"/>
    <n v="15367916742"/>
    <s v="Monday, July 11, 2022"/>
    <s v="Cash"/>
    <n v="140"/>
    <n v="2"/>
    <n v="1"/>
    <n v="140"/>
    <n v="2"/>
    <n v="1"/>
    <n v="2"/>
    <n v="2"/>
    <x v="191"/>
    <s v="Iberia Coconut Water"/>
    <s v="Non Carbonated"/>
    <x v="2"/>
    <b v="1"/>
    <n v="2"/>
    <n v="1.3333333333333333"/>
    <s v="Iberia Coconut Water"/>
    <m/>
    <m/>
    <x v="2"/>
    <s v=" July 11"/>
    <n v="2022"/>
  </r>
  <r>
    <s v="Processed"/>
    <s v="VJ300320692"/>
    <s v="EB Public Library"/>
    <s v="EB Public Library x1380"/>
    <s v="BodyArmor  LYTE - Blueberry Pomegranate"/>
    <s v="Non Carbonated"/>
    <n v="15367919316"/>
    <s v="Monday, July 11, 2022"/>
    <s v="Cash"/>
    <n v="143"/>
    <n v="2.75"/>
    <n v="1"/>
    <n v="143"/>
    <n v="2.75"/>
    <n v="1"/>
    <n v="2.75"/>
    <n v="2.75"/>
    <x v="191"/>
    <s v="BodyArmor  LYTE - Blueberry Pomegranate"/>
    <s v="Non Carbonated"/>
    <x v="2"/>
    <b v="1"/>
    <n v="2.75"/>
    <n v="1.8333333333333333"/>
    <s v="BodyArmor  LYTE "/>
    <s v=" Blueberry Pomegranate"/>
    <m/>
    <x v="2"/>
    <s v=" July 11"/>
    <n v="2022"/>
  </r>
  <r>
    <s v="Processed"/>
    <s v="VJ300320609"/>
    <s v="GuttenPlans"/>
    <s v="GuttenPlans x1367"/>
    <s v="Cheetos Flaming Hot Limon Crunchy"/>
    <s v="Food"/>
    <n v="15368109306"/>
    <s v="Monday, July 11, 2022"/>
    <s v="Cash"/>
    <n v="112"/>
    <n v="2"/>
    <n v="1"/>
    <n v="112"/>
    <n v="2"/>
    <n v="1"/>
    <n v="2"/>
    <n v="2"/>
    <x v="191"/>
    <s v="Cheetos Flaming Hot Limon Crunchy"/>
    <s v="Food"/>
    <x v="1"/>
    <b v="1"/>
    <n v="2"/>
    <n v="1.3333333333333333"/>
    <s v="Cheetos Flaming Hot Limon Crunchy"/>
    <m/>
    <m/>
    <x v="2"/>
    <s v=" July 11"/>
    <n v="2022"/>
  </r>
  <r>
    <s v="Processed"/>
    <s v="VJ300320611"/>
    <s v="Brunswick Sq Mall"/>
    <s v="BSQ Mall x1366 - ATT"/>
    <s v="Poland Springs Water"/>
    <s v="Water"/>
    <n v="15368250936"/>
    <s v="Monday, July 11, 2022"/>
    <s v="Cash"/>
    <n v="143"/>
    <n v="2"/>
    <n v="1"/>
    <n v="143"/>
    <n v="2"/>
    <n v="1"/>
    <n v="2"/>
    <n v="2"/>
    <x v="191"/>
    <s v="Poland Springs Water"/>
    <s v="Water"/>
    <x v="3"/>
    <b v="1"/>
    <n v="2"/>
    <n v="1.3333333333333333"/>
    <s v="Poland Springs Water"/>
    <m/>
    <m/>
    <x v="2"/>
    <s v=" July 11"/>
    <n v="2022"/>
  </r>
  <r>
    <s v="Processed"/>
    <s v="VJ300320692"/>
    <s v="EB Public Library"/>
    <s v="EB Public Library x1380"/>
    <s v="Goldfish Baked - Cheddar"/>
    <s v="Food"/>
    <n v="15368253416"/>
    <s v="Monday, July 11, 2022"/>
    <s v="Cash"/>
    <n v="122"/>
    <n v="1.25"/>
    <n v="1"/>
    <n v="122"/>
    <n v="1.25"/>
    <n v="1"/>
    <n v="1.25"/>
    <n v="1.25"/>
    <x v="191"/>
    <s v="Goldfish Baked - Cheddar"/>
    <s v="Food"/>
    <x v="1"/>
    <b v="1"/>
    <n v="1.25"/>
    <n v="0.83333333333333337"/>
    <s v="Goldfish Baked "/>
    <s v=" Cheddar"/>
    <m/>
    <x v="2"/>
    <s v=" July 11"/>
    <n v="2022"/>
  </r>
  <r>
    <s v="Processed"/>
    <s v="VJ300320692"/>
    <s v="EB Public Library"/>
    <s v="EB Public Library x1380"/>
    <s v="Snapple Diet Tea - Peach Tea"/>
    <s v="Non Carbonated"/>
    <n v="15368385392"/>
    <s v="Monday, July 11, 2022"/>
    <s v="Cash"/>
    <n v="145"/>
    <n v="2.5"/>
    <n v="1"/>
    <n v="145"/>
    <n v="2.5"/>
    <n v="1"/>
    <n v="2.5"/>
    <n v="2.5"/>
    <x v="191"/>
    <s v="Snapple Diet Tea - Peach Tea"/>
    <s v="Non Carbonated"/>
    <x v="2"/>
    <b v="1"/>
    <n v="2.5"/>
    <n v="1.6666666666666667"/>
    <s v="Snapple Diet Tea "/>
    <s v=" Peach Tea"/>
    <m/>
    <x v="2"/>
    <s v=" July 11"/>
    <n v="2022"/>
  </r>
  <r>
    <s v="Processed"/>
    <s v="VJ300320692"/>
    <s v="EB Public Library"/>
    <s v="EB Public Library x1380"/>
    <s v="Goldfish Baked - Cheddar"/>
    <s v="Food"/>
    <n v="15368563116"/>
    <s v="Monday, July 11, 2022"/>
    <s v="Cash"/>
    <n v="122"/>
    <n v="1.25"/>
    <n v="1"/>
    <n v="122"/>
    <n v="1.25"/>
    <n v="1"/>
    <n v="1.25"/>
    <n v="1.25"/>
    <x v="191"/>
    <s v="Goldfish Baked - Cheddar"/>
    <s v="Food"/>
    <x v="1"/>
    <b v="1"/>
    <n v="1.25"/>
    <n v="0.83333333333333337"/>
    <s v="Goldfish Baked "/>
    <s v=" Cheddar"/>
    <m/>
    <x v="2"/>
    <s v=" July 11"/>
    <n v="2022"/>
  </r>
  <r>
    <s v="Processed"/>
    <s v="VJ300320686"/>
    <s v="Earle Asphalt"/>
    <s v="Earle Asphalt x1371"/>
    <s v="Keto Bar - Creamy Peanut Butter Chocolate"/>
    <s v="Food"/>
    <n v="15368569779"/>
    <s v="Monday, July 11, 2022"/>
    <s v="Cash"/>
    <n v="138"/>
    <n v="2"/>
    <n v="1"/>
    <n v="138"/>
    <n v="2"/>
    <n v="1"/>
    <n v="2"/>
    <n v="2"/>
    <x v="191"/>
    <s v="Keto Bar - Creamy Peanut Butter Chocolate"/>
    <s v="Food"/>
    <x v="1"/>
    <b v="1"/>
    <n v="2"/>
    <n v="1.3333333333333333"/>
    <s v="Keto Bar "/>
    <s v=" Creamy Peanut Butter Chocolate"/>
    <m/>
    <x v="2"/>
    <s v=" July 11"/>
    <n v="2022"/>
  </r>
  <r>
    <s v="Processed"/>
    <s v="VJ300320611"/>
    <s v="Brunswick Sq Mall"/>
    <s v="BSQ Mall x1366 - ATT"/>
    <s v="Pop Corners - Sea Salt"/>
    <s v="Food"/>
    <n v="15368588983"/>
    <s v="Monday, July 11, 2022"/>
    <s v="Cash"/>
    <n v="113"/>
    <n v="1.5"/>
    <n v="1"/>
    <n v="113"/>
    <n v="1.5"/>
    <n v="1"/>
    <n v="1.5"/>
    <n v="1.5"/>
    <x v="191"/>
    <s v="Pop Corners - Sea Salt"/>
    <s v="Food"/>
    <x v="1"/>
    <b v="1"/>
    <n v="1.5"/>
    <n v="1"/>
    <s v="Pop Corners "/>
    <s v=" Sea Salt"/>
    <m/>
    <x v="2"/>
    <s v=" July 11"/>
    <n v="2022"/>
  </r>
  <r>
    <s v="Processed"/>
    <s v="VJ300320686"/>
    <s v="Earle Asphalt"/>
    <s v="Earle Asphalt x1371"/>
    <s v="Miss Vickie's Potato Chip - Jalapeno"/>
    <s v="Food"/>
    <n v="15368592088"/>
    <s v="Monday, July 11, 2022"/>
    <s v="Cash"/>
    <n v="112"/>
    <n v="1.5"/>
    <n v="1"/>
    <n v="112"/>
    <n v="1.5"/>
    <n v="1"/>
    <n v="1.5"/>
    <n v="1.5"/>
    <x v="191"/>
    <s v="Miss Vickie's Potato Chip - Jalapeno"/>
    <s v="Food"/>
    <x v="1"/>
    <b v="1"/>
    <n v="1.5"/>
    <n v="1"/>
    <s v="Miss Vickie's Potato Chip "/>
    <s v=" Jalapeno"/>
    <m/>
    <x v="2"/>
    <s v=" July 11"/>
    <n v="2022"/>
  </r>
  <r>
    <s v="Processed"/>
    <s v="VJ300320611"/>
    <s v="Brunswick Sq Mall"/>
    <s v="BSQ Mall x1366 - ATT"/>
    <s v="Belvita Breakfast Biscuit Bites - Blueberry"/>
    <s v="Food"/>
    <n v="15368592061"/>
    <s v="Monday, July 11, 2022"/>
    <s v="Cash"/>
    <n v="131"/>
    <n v="1.5"/>
    <n v="1"/>
    <n v="131"/>
    <n v="1.5"/>
    <n v="1"/>
    <n v="1.5"/>
    <n v="1.5"/>
    <x v="191"/>
    <s v="Belvita Breakfast Biscuit Bites - Blueberry"/>
    <s v="Food"/>
    <x v="1"/>
    <b v="1"/>
    <n v="1.5"/>
    <n v="1"/>
    <s v="Belvita Breakfast Biscuit Bites "/>
    <s v=" Blueberry"/>
    <m/>
    <x v="2"/>
    <s v=" July 11"/>
    <n v="2022"/>
  </r>
  <r>
    <s v="Processed"/>
    <s v="VJ300320611"/>
    <s v="Brunswick Sq Mall"/>
    <s v="BSQ Mall x1366 - ATT"/>
    <s v="Oreo Mini"/>
    <s v="Food"/>
    <n v="15368600012"/>
    <s v="Monday, July 11, 2022"/>
    <s v="Cash"/>
    <n v="122"/>
    <n v="1.5"/>
    <n v="1"/>
    <n v="122"/>
    <n v="1.5"/>
    <n v="1"/>
    <n v="1.5"/>
    <n v="1.5"/>
    <x v="191"/>
    <s v="Oreo Mini"/>
    <s v="Food"/>
    <x v="1"/>
    <b v="1"/>
    <n v="1.5"/>
    <n v="1"/>
    <s v="Oreo Mini"/>
    <m/>
    <m/>
    <x v="2"/>
    <s v=" July 11"/>
    <n v="2022"/>
  </r>
  <r>
    <s v="Processed"/>
    <s v="VJ300320692"/>
    <s v="EB Public Library"/>
    <s v="EB Public Library x1380"/>
    <s v="Goldfish Baked - Cheddar"/>
    <s v="Food"/>
    <n v="15368606425"/>
    <s v="Monday, July 11, 2022"/>
    <s v="Cash"/>
    <n v="122"/>
    <n v="1.25"/>
    <n v="1"/>
    <n v="122"/>
    <n v="1.25"/>
    <n v="1"/>
    <n v="1.25"/>
    <n v="1.25"/>
    <x v="191"/>
    <s v="Goldfish Baked - Cheddar"/>
    <s v="Food"/>
    <x v="1"/>
    <b v="1"/>
    <n v="1.25"/>
    <n v="0.83333333333333337"/>
    <s v="Goldfish Baked "/>
    <s v=" Cheddar"/>
    <m/>
    <x v="2"/>
    <s v=" July 11"/>
    <n v="2022"/>
  </r>
  <r>
    <s v="Processed"/>
    <s v="VJ300320692"/>
    <s v="EB Public Library"/>
    <s v="EB Public Library x1380"/>
    <s v="Goldfish Baked - Cheddar"/>
    <s v="Food"/>
    <n v="15368630750"/>
    <s v="Monday, July 11, 2022"/>
    <s v="Cash"/>
    <n v="122"/>
    <n v="1.25"/>
    <n v="1"/>
    <n v="122"/>
    <n v="1.25"/>
    <n v="1"/>
    <n v="1.25"/>
    <n v="1.25"/>
    <x v="191"/>
    <s v="Goldfish Baked - Cheddar"/>
    <s v="Food"/>
    <x v="1"/>
    <b v="1"/>
    <n v="1.25"/>
    <n v="0.83333333333333337"/>
    <s v="Goldfish Baked "/>
    <s v=" Cheddar"/>
    <m/>
    <x v="2"/>
    <s v=" July 11"/>
    <n v="2022"/>
  </r>
  <r>
    <s v="Processed"/>
    <s v="VJ300320692"/>
    <s v="EB Public Library"/>
    <s v="EB Public Library x1380"/>
    <s v="Kinder - Bueno - Crispy Creamy Chocolate"/>
    <s v="Food"/>
    <n v="15368644372"/>
    <s v="Monday, July 11, 2022"/>
    <s v="Cash"/>
    <n v="138"/>
    <n v="2"/>
    <n v="1"/>
    <n v="138"/>
    <n v="2"/>
    <n v="1"/>
    <n v="2"/>
    <n v="2"/>
    <x v="191"/>
    <s v="Kinder - Bueno - Crispy Creamy Chocolate"/>
    <s v="Food"/>
    <x v="1"/>
    <b v="1"/>
    <n v="2"/>
    <n v="1.3333333333333333"/>
    <s v="Kinder "/>
    <s v=" Bueno "/>
    <s v=" Crispy Creamy Chocolate"/>
    <x v="2"/>
    <s v=" July 11"/>
    <n v="2022"/>
  </r>
  <r>
    <s v="Processed"/>
    <s v="VJ300205292"/>
    <s v="Brunswick Sq Mall"/>
    <s v="BSQ Mall x1364 - Zales"/>
    <s v="Monster Energy Original"/>
    <s v="Carbonated"/>
    <n v="15368698603"/>
    <s v="Monday, July 11, 2022"/>
    <s v="Credit"/>
    <n v="146"/>
    <n v="3"/>
    <n v="1"/>
    <n v="146"/>
    <n v="3"/>
    <n v="1"/>
    <n v="3"/>
    <n v="3"/>
    <x v="191"/>
    <s v="Monster Energy Original"/>
    <s v="Carbonated"/>
    <x v="0"/>
    <b v="1"/>
    <n v="3"/>
    <n v="2"/>
    <s v="Monster Energy Original"/>
    <m/>
    <m/>
    <x v="2"/>
    <s v=" July 11"/>
    <n v="2022"/>
  </r>
  <r>
    <s v="Processed"/>
    <s v="VJ300205292"/>
    <s v="Brunswick Sq Mall"/>
    <s v="BSQ Mall x1364 - Zales"/>
    <s v="Poland Springs Water"/>
    <s v="Water"/>
    <n v="15369022015"/>
    <s v="Monday, July 11, 2022"/>
    <s v="Cash"/>
    <n v="144"/>
    <n v="1.5"/>
    <n v="1"/>
    <n v="144"/>
    <n v="1.5"/>
    <n v="1"/>
    <n v="1.5"/>
    <n v="1.5"/>
    <x v="191"/>
    <s v="Poland Springs Water"/>
    <s v="Water"/>
    <x v="3"/>
    <b v="1"/>
    <n v="1.5"/>
    <n v="1"/>
    <s v="Poland Springs Water"/>
    <m/>
    <m/>
    <x v="2"/>
    <s v=" July 11"/>
    <n v="2022"/>
  </r>
  <r>
    <s v="Processed"/>
    <s v="VJ300320692"/>
    <s v="EB Public Library"/>
    <s v="EB Public Library x1380"/>
    <s v="Miss Vickie's Potato Chip - Sea Salt Original"/>
    <s v="Food"/>
    <n v="15369040026"/>
    <s v="Monday, July 11, 2022"/>
    <s v="Cash"/>
    <n v="112"/>
    <n v="1.5"/>
    <n v="1"/>
    <n v="112"/>
    <n v="1.5"/>
    <n v="1"/>
    <n v="1.5"/>
    <n v="1.5"/>
    <x v="191"/>
    <s v="Miss Vickie's Potato Chip - Sea Salt Original"/>
    <s v="Food"/>
    <x v="1"/>
    <b v="1"/>
    <n v="1.5"/>
    <n v="1"/>
    <s v="Miss Vickie's Potato Chip "/>
    <s v=" Sea Salt Original"/>
    <m/>
    <x v="2"/>
    <s v=" July 11"/>
    <n v="2022"/>
  </r>
  <r>
    <s v="Processed"/>
    <s v="VJ300320692"/>
    <s v="EB Public Library"/>
    <s v="EB Public Library x1380"/>
    <s v="Poland Springs Water"/>
    <s v="Water"/>
    <n v="15369049745"/>
    <s v="Monday, July 11, 2022"/>
    <s v="Credit"/>
    <n v="144"/>
    <n v="1.5"/>
    <n v="1"/>
    <n v="144"/>
    <n v="1.5"/>
    <n v="1"/>
    <n v="1.5"/>
    <n v="1.5"/>
    <x v="191"/>
    <s v="Poland Springs Water"/>
    <s v="Water"/>
    <x v="3"/>
    <b v="1"/>
    <n v="1.5"/>
    <n v="1"/>
    <s v="Poland Springs Water"/>
    <m/>
    <m/>
    <x v="2"/>
    <s v=" July 11"/>
    <n v="2022"/>
  </r>
  <r>
    <s v="Processed"/>
    <s v="VJ300320609"/>
    <s v="GuttenPlans"/>
    <s v="GuttenPlans x1367"/>
    <s v="Cheetos Cheddar Jalapeno"/>
    <s v="Food"/>
    <n v="15369076573"/>
    <s v="Monday, July 11, 2022"/>
    <s v="Cash"/>
    <n v="124"/>
    <n v="1.5"/>
    <n v="1"/>
    <n v="124"/>
    <n v="1.5"/>
    <n v="1"/>
    <n v="1.5"/>
    <n v="1.5"/>
    <x v="191"/>
    <s v="Cheetos Cheddar Jalapeno"/>
    <s v="Food"/>
    <x v="1"/>
    <b v="1"/>
    <n v="1.5"/>
    <n v="1"/>
    <s v="Cheetos Cheddar Jalapeno"/>
    <m/>
    <m/>
    <x v="2"/>
    <s v=" July 11"/>
    <n v="2022"/>
  </r>
  <r>
    <s v="Processed"/>
    <s v="VJ300320609"/>
    <s v="GuttenPlans"/>
    <s v="GuttenPlans x1367"/>
    <s v="KitKat - Crisp Wafers"/>
    <s v="Food"/>
    <n v="15369077300"/>
    <s v="Monday, July 11, 2022"/>
    <s v="Cash"/>
    <n v="134"/>
    <n v="2.5"/>
    <n v="1"/>
    <n v="134"/>
    <n v="2.5"/>
    <n v="1"/>
    <n v="2.5"/>
    <n v="2.5"/>
    <x v="191"/>
    <s v="KitKat - Crisp Wafers"/>
    <s v="Food"/>
    <x v="1"/>
    <b v="1"/>
    <n v="2.5"/>
    <n v="1.6666666666666667"/>
    <s v="KitKat "/>
    <s v=" Crisp Wafers"/>
    <m/>
    <x v="2"/>
    <s v=" July 11"/>
    <n v="2022"/>
  </r>
  <r>
    <s v="Processed"/>
    <s v="VJ300205292"/>
    <s v="Brunswick Sq Mall"/>
    <s v="BSQ Mall x1364 - Zales"/>
    <s v="Poland Springs Water"/>
    <s v="Water"/>
    <n v="15369248192"/>
    <s v="Monday, July 11, 2022"/>
    <s v="Credit"/>
    <n v="144"/>
    <n v="1.5"/>
    <n v="2"/>
    <n v="144"/>
    <n v="1.5"/>
    <n v="2"/>
    <n v="3"/>
    <n v="3"/>
    <x v="191"/>
    <s v="Poland Springs Water"/>
    <s v="Water"/>
    <x v="3"/>
    <b v="1"/>
    <n v="1.5"/>
    <n v="1"/>
    <s v="Poland Springs Water"/>
    <m/>
    <m/>
    <x v="2"/>
    <s v=" July 11"/>
    <n v="2022"/>
  </r>
  <r>
    <s v="Processed"/>
    <s v="VJ300320692"/>
    <s v="EB Public Library"/>
    <s v="EB Public Library x1380"/>
    <s v="CheezIt - Cheddar Sour Cream and Onion"/>
    <s v="Food"/>
    <n v="15369310778"/>
    <s v="Monday, July 11, 2022"/>
    <s v="Credit"/>
    <n v="124"/>
    <n v="1.25"/>
    <n v="1"/>
    <n v="124"/>
    <n v="1.25"/>
    <n v="1"/>
    <n v="1.25"/>
    <n v="1.25"/>
    <x v="191"/>
    <s v="CheezIt - Cheddar Sour Cream and Onion"/>
    <s v="Food"/>
    <x v="1"/>
    <b v="1"/>
    <n v="1.25"/>
    <n v="0.83333333333333337"/>
    <s v="CheezIt "/>
    <s v=" Cheddar Sour Cream and Onion"/>
    <m/>
    <x v="2"/>
    <s v=" July 11"/>
    <n v="2022"/>
  </r>
  <r>
    <s v="Processed"/>
    <s v="VJ300320609"/>
    <s v="GuttenPlans"/>
    <s v="GuttenPlans x1367"/>
    <s v="Cheetos Cheddar Jalapeno"/>
    <s v="Food"/>
    <n v="15369471818"/>
    <s v="Monday, July 11, 2022"/>
    <s v="Cash"/>
    <n v="124"/>
    <n v="1.5"/>
    <n v="1"/>
    <n v="124"/>
    <n v="1.5"/>
    <n v="1"/>
    <n v="1.5"/>
    <n v="1.5"/>
    <x v="191"/>
    <s v="Cheetos Cheddar Jalapeno"/>
    <s v="Food"/>
    <x v="1"/>
    <b v="1"/>
    <n v="1.5"/>
    <n v="1"/>
    <s v="Cheetos Cheddar Jalapeno"/>
    <m/>
    <m/>
    <x v="2"/>
    <s v=" July 11"/>
    <n v="2022"/>
  </r>
  <r>
    <s v="Processed"/>
    <s v="VJ300320609"/>
    <s v="GuttenPlans"/>
    <s v="GuttenPlans x1367"/>
    <s v="Doritos Spicy Nacho"/>
    <m/>
    <n v="15369473300"/>
    <s v="Monday, July 11, 2022"/>
    <s v="Cash"/>
    <n v="113"/>
    <n v="1.5"/>
    <n v="1"/>
    <n v="113"/>
    <n v="1.5"/>
    <n v="1"/>
    <n v="1.5"/>
    <n v="1.5"/>
    <x v="191"/>
    <s v="Doritos Spicy Nacho"/>
    <s v="Cell is Blank - Dis-regard"/>
    <x v="1"/>
    <b v="1"/>
    <n v="1.5"/>
    <n v="1"/>
    <s v="Doritos Spicy Nacho"/>
    <m/>
    <m/>
    <x v="2"/>
    <s v=" July 11"/>
    <n v="2022"/>
  </r>
  <r>
    <s v="Processed"/>
    <s v="VJ300320692"/>
    <s v="EB Public Library"/>
    <s v="EB Public Library x1380"/>
    <s v="BodyArmor LYTE - Strawberry Lemonade"/>
    <s v="Water"/>
    <n v="15369635480"/>
    <s v="Monday, July 11, 2022"/>
    <s v="Cash"/>
    <n v="147"/>
    <n v="2.75"/>
    <n v="1"/>
    <n v="147"/>
    <n v="2.75"/>
    <n v="1"/>
    <n v="2.75"/>
    <n v="2.75"/>
    <x v="191"/>
    <s v="BodyArmor LYTE - Strawberry Lemonade"/>
    <s v="Water"/>
    <x v="3"/>
    <b v="1"/>
    <n v="2.75"/>
    <n v="1.8333333333333333"/>
    <s v="BodyArmor LYTE "/>
    <s v=" Strawberry Lemonade"/>
    <m/>
    <x v="2"/>
    <s v=" July 11"/>
    <n v="2022"/>
  </r>
  <r>
    <s v="Processed"/>
    <s v="VJ300320609"/>
    <s v="GuttenPlans"/>
    <s v="GuttenPlans x1367"/>
    <s v="Monster Energy Original"/>
    <s v="Carbonated"/>
    <n v="15370137692"/>
    <s v="Monday, July 11, 2022"/>
    <s v="Cash"/>
    <n v="144"/>
    <n v="3"/>
    <n v="1"/>
    <n v="144"/>
    <n v="3"/>
    <n v="1"/>
    <n v="3"/>
    <n v="3"/>
    <x v="191"/>
    <s v="Monster Energy Original"/>
    <s v="Carbonated"/>
    <x v="0"/>
    <b v="1"/>
    <n v="3"/>
    <n v="2"/>
    <s v="Monster Energy Original"/>
    <m/>
    <m/>
    <x v="2"/>
    <s v=" July 11"/>
    <n v="2022"/>
  </r>
  <r>
    <s v="Processed"/>
    <s v="VJ300320609"/>
    <s v="GuttenPlans"/>
    <s v="GuttenPlans x1367"/>
    <s v="Sunkist Soda - Orange"/>
    <s v="Carbonated"/>
    <n v="15370170241"/>
    <s v="Monday, July 11, 2022"/>
    <s v="Cash"/>
    <n v="140"/>
    <n v="1.5"/>
    <n v="1"/>
    <n v="140"/>
    <n v="1.5"/>
    <n v="1"/>
    <n v="1.5"/>
    <n v="1.5"/>
    <x v="191"/>
    <s v="Sunkist Soda - Orange"/>
    <s v="Carbonated"/>
    <x v="0"/>
    <b v="1"/>
    <n v="1.5"/>
    <n v="1"/>
    <s v="Sunkist Soda "/>
    <s v=" Orange"/>
    <m/>
    <x v="2"/>
    <s v=" July 11"/>
    <n v="2022"/>
  </r>
  <r>
    <s v="Processed"/>
    <s v="VJ300320692"/>
    <s v="EB Public Library"/>
    <s v="EB Public Library x1380"/>
    <s v="Ice Breakers Ice Cubes - PepperMint"/>
    <s v="Food"/>
    <n v="15370241428"/>
    <s v="Monday, July 11, 2022"/>
    <s v="Credit"/>
    <n v="155"/>
    <n v="5"/>
    <n v="1"/>
    <n v="155"/>
    <n v="5"/>
    <n v="1"/>
    <n v="5"/>
    <n v="5"/>
    <x v="191"/>
    <s v="Ice Breakers Ice Cubes - PepperMint"/>
    <s v="Food"/>
    <x v="1"/>
    <b v="1"/>
    <n v="5"/>
    <n v="3.3333333333333335"/>
    <s v="Ice Breakers Ice Cubes "/>
    <s v=" PepperMint"/>
    <m/>
    <x v="2"/>
    <s v=" July 11"/>
    <n v="2022"/>
  </r>
  <r>
    <s v="Processed"/>
    <s v="VJ300320609"/>
    <s v="GuttenPlans"/>
    <s v="GuttenPlans x1367"/>
    <s v="Coca Cola - Regular"/>
    <s v="Carbonated"/>
    <n v="15370299168"/>
    <s v="Monday, July 11, 2022"/>
    <s v="Cash"/>
    <n v="141"/>
    <n v="1.5"/>
    <n v="1"/>
    <n v="141"/>
    <n v="1.5"/>
    <n v="1"/>
    <n v="1.5"/>
    <n v="1.5"/>
    <x v="191"/>
    <s v="Coca Cola - Regular"/>
    <s v="Carbonated"/>
    <x v="0"/>
    <b v="1"/>
    <n v="1.5"/>
    <n v="1"/>
    <s v="Coca Cola "/>
    <s v=" Regular"/>
    <m/>
    <x v="2"/>
    <s v=" July 11"/>
    <n v="2022"/>
  </r>
  <r>
    <s v="Processed"/>
    <s v="VJ300320609"/>
    <s v="GuttenPlans"/>
    <s v="GuttenPlans x1367"/>
    <s v="Doritos Nacho Cheese"/>
    <s v="Food"/>
    <n v="15370302906"/>
    <s v="Monday, July 11, 2022"/>
    <s v="Cash"/>
    <n v="121"/>
    <n v="1.5"/>
    <n v="1"/>
    <n v="121"/>
    <n v="1.5"/>
    <n v="1"/>
    <n v="1.5"/>
    <n v="1.5"/>
    <x v="191"/>
    <s v="Doritos Nacho Cheese"/>
    <s v="Food"/>
    <x v="1"/>
    <b v="1"/>
    <n v="1.5"/>
    <n v="1"/>
    <s v="Doritos Nacho Cheese"/>
    <m/>
    <m/>
    <x v="2"/>
    <s v=" July 11"/>
    <n v="2022"/>
  </r>
  <r>
    <s v="Processed"/>
    <s v="VJ300320609"/>
    <s v="GuttenPlans"/>
    <s v="GuttenPlans x1367"/>
    <s v="Coca Cola - Regular"/>
    <s v="Carbonated"/>
    <n v="15370530545"/>
    <s v="Monday, July 11, 2022"/>
    <s v="Cash"/>
    <n v="142"/>
    <n v="1.5"/>
    <n v="1"/>
    <n v="142"/>
    <n v="1.5"/>
    <n v="1"/>
    <n v="1.5"/>
    <n v="1.5"/>
    <x v="191"/>
    <s v="Coca Cola - Regular"/>
    <s v="Carbonated"/>
    <x v="0"/>
    <b v="1"/>
    <n v="1.5"/>
    <n v="1"/>
    <s v="Coca Cola "/>
    <s v=" Regular"/>
    <m/>
    <x v="2"/>
    <s v=" July 11"/>
    <n v="2022"/>
  </r>
  <r>
    <s v="Processed"/>
    <s v="VJ300320609"/>
    <s v="GuttenPlans"/>
    <s v="GuttenPlans x1367"/>
    <s v="Coca Cola - Regular"/>
    <s v="Carbonated"/>
    <n v="15370636868"/>
    <s v="Monday, July 11, 2022"/>
    <s v="Cash"/>
    <n v="141"/>
    <n v="1.5"/>
    <n v="1"/>
    <n v="141"/>
    <n v="1.5"/>
    <n v="1"/>
    <n v="1.5"/>
    <n v="1.5"/>
    <x v="191"/>
    <s v="Coca Cola - Regular"/>
    <s v="Carbonated"/>
    <x v="0"/>
    <b v="1"/>
    <n v="1.5"/>
    <n v="1"/>
    <s v="Coca Cola "/>
    <s v=" Regular"/>
    <m/>
    <x v="2"/>
    <s v=" July 11"/>
    <n v="2022"/>
  </r>
  <r>
    <s v="Processed"/>
    <s v="VJ300320609"/>
    <s v="GuttenPlans"/>
    <s v="GuttenPlans x1367"/>
    <s v="Doritos Nacho Cheese"/>
    <s v="Food"/>
    <n v="15370637851"/>
    <s v="Monday, July 11, 2022"/>
    <s v="Cash"/>
    <n v="121"/>
    <n v="1.5"/>
    <n v="1"/>
    <n v="121"/>
    <n v="1.5"/>
    <n v="1"/>
    <n v="1.5"/>
    <n v="1.5"/>
    <x v="191"/>
    <s v="Doritos Nacho Cheese"/>
    <s v="Food"/>
    <x v="1"/>
    <b v="1"/>
    <n v="1.5"/>
    <n v="1"/>
    <s v="Doritos Nacho Cheese"/>
    <m/>
    <m/>
    <x v="2"/>
    <s v=" July 11"/>
    <n v="2022"/>
  </r>
  <r>
    <s v="Processed"/>
    <s v="VJ300320609"/>
    <s v="GuttenPlans"/>
    <s v="GuttenPlans x1367"/>
    <s v="Coca Cola - Regular"/>
    <s v="Carbonated"/>
    <n v="15370804717"/>
    <s v="Monday, July 11, 2022"/>
    <s v="Cash"/>
    <n v="141"/>
    <n v="1.5"/>
    <n v="1"/>
    <n v="141"/>
    <n v="1.5"/>
    <n v="1"/>
    <n v="1.5"/>
    <n v="1.5"/>
    <x v="191"/>
    <s v="Coca Cola - Regular"/>
    <s v="Carbonated"/>
    <x v="0"/>
    <b v="1"/>
    <n v="1.5"/>
    <n v="1"/>
    <s v="Coca Cola "/>
    <s v=" Regular"/>
    <m/>
    <x v="2"/>
    <s v=" July 11"/>
    <n v="2022"/>
  </r>
  <r>
    <s v="Processed"/>
    <s v="VJ300320609"/>
    <s v="GuttenPlans"/>
    <s v="GuttenPlans x1367"/>
    <s v="Sunkist Soda - Orange"/>
    <s v="Carbonated"/>
    <n v="15370806348"/>
    <s v="Monday, July 11, 2022"/>
    <s v="Cash"/>
    <n v="140"/>
    <n v="1.5"/>
    <n v="1"/>
    <n v="140"/>
    <n v="1.5"/>
    <n v="1"/>
    <n v="1.5"/>
    <n v="1.5"/>
    <x v="191"/>
    <s v="Sunkist Soda - Orange"/>
    <s v="Carbonated"/>
    <x v="0"/>
    <b v="1"/>
    <n v="1.5"/>
    <n v="1"/>
    <s v="Sunkist Soda "/>
    <s v=" Orange"/>
    <m/>
    <x v="2"/>
    <s v=" July 11"/>
    <n v="2022"/>
  </r>
  <r>
    <s v="Processed"/>
    <s v="VJ300320609"/>
    <s v="GuttenPlans"/>
    <s v="GuttenPlans x1367"/>
    <s v="Nature's Bakery Fig Bar - Blueberry"/>
    <s v="Food"/>
    <n v="15371291422"/>
    <s v="Tuesday, July 12, 2022"/>
    <s v="Credit"/>
    <n v="132"/>
    <n v="1.5"/>
    <n v="1"/>
    <n v="132"/>
    <n v="1.5"/>
    <n v="1"/>
    <n v="1.5"/>
    <n v="1.5"/>
    <x v="192"/>
    <s v="Nature's Bakery Fig Bar - Blueberry"/>
    <s v="Food"/>
    <x v="1"/>
    <b v="1"/>
    <n v="1.5"/>
    <n v="1"/>
    <s v="Nature's Bakery Fig Bar "/>
    <s v=" Blueberry"/>
    <m/>
    <x v="3"/>
    <s v=" July 12"/>
    <n v="2022"/>
  </r>
  <r>
    <s v="Processed"/>
    <s v="VJ300320609"/>
    <s v="GuttenPlans"/>
    <s v="GuttenPlans x1367"/>
    <s v="Nature's Bakery Fig Bar - Blueberry"/>
    <s v="Food"/>
    <n v="15371292303"/>
    <s v="Tuesday, July 12, 2022"/>
    <s v="Credit"/>
    <n v="132"/>
    <n v="1.5"/>
    <n v="1"/>
    <n v="132"/>
    <n v="1.5"/>
    <n v="1"/>
    <n v="1.5"/>
    <n v="1.5"/>
    <x v="192"/>
    <s v="Nature's Bakery Fig Bar - Blueberry"/>
    <s v="Food"/>
    <x v="1"/>
    <b v="1"/>
    <n v="1.5"/>
    <n v="1"/>
    <s v="Nature's Bakery Fig Bar "/>
    <s v=" Blueberry"/>
    <m/>
    <x v="3"/>
    <s v=" July 12"/>
    <n v="2022"/>
  </r>
  <r>
    <s v="Processed"/>
    <s v="VJ300320609"/>
    <s v="GuttenPlans"/>
    <s v="GuttenPlans x1367"/>
    <s v="Ruffles Baked  - Cheddar &amp; Sour Cream"/>
    <s v="Food"/>
    <n v="15371406634"/>
    <s v="Tuesday, July 12, 2022"/>
    <s v="Credit"/>
    <n v="123"/>
    <n v="1.5"/>
    <n v="2"/>
    <n v="123"/>
    <n v="1.5"/>
    <n v="2"/>
    <n v="3"/>
    <n v="3"/>
    <x v="192"/>
    <s v="Ruffles Baked  - Cheddar &amp; Sour Cream"/>
    <s v="Food"/>
    <x v="1"/>
    <b v="1"/>
    <n v="1.5"/>
    <n v="1"/>
    <s v="Ruffles Baked  "/>
    <s v=" Cheddar &amp; Sour Cream"/>
    <m/>
    <x v="3"/>
    <s v=" July 12"/>
    <n v="2022"/>
  </r>
  <r>
    <s v="Processed"/>
    <s v="VJ300320609"/>
    <s v="GuttenPlans"/>
    <s v="GuttenPlans x1367"/>
    <s v="Snapple Tea - Lemon"/>
    <s v="Non Carbonated"/>
    <n v="15371410137"/>
    <s v="Tuesday, July 12, 2022"/>
    <s v="Credit"/>
    <n v="143"/>
    <n v="2.5"/>
    <n v="1"/>
    <n v="143"/>
    <n v="2.5"/>
    <n v="1"/>
    <n v="2.5"/>
    <n v="2.5"/>
    <x v="192"/>
    <s v="Snapple Tea - Lemon"/>
    <s v="Non Carbonated"/>
    <x v="2"/>
    <b v="1"/>
    <n v="2.5"/>
    <n v="1.6666666666666667"/>
    <s v="Snapple Tea "/>
    <s v=" Lemon"/>
    <m/>
    <x v="3"/>
    <s v=" July 12"/>
    <n v="2022"/>
  </r>
  <r>
    <s v="Processed"/>
    <s v="VJ300320611"/>
    <s v="Brunswick Sq Mall"/>
    <s v="BSQ Mall x1366 - ATT"/>
    <s v="Popchips Potato - Barbeque"/>
    <s v="Food"/>
    <n v="15371648754"/>
    <s v="Tuesday, July 12, 2022"/>
    <s v="Cash"/>
    <n v="114"/>
    <n v="1.5"/>
    <n v="1"/>
    <n v="114"/>
    <n v="1.5"/>
    <n v="1"/>
    <n v="1.5"/>
    <n v="1.5"/>
    <x v="192"/>
    <s v="Popchips Potato - Barbeque"/>
    <s v="Food"/>
    <x v="1"/>
    <b v="1"/>
    <n v="1.5"/>
    <n v="1"/>
    <s v="Popchips Potato "/>
    <s v=" Barbeque"/>
    <m/>
    <x v="3"/>
    <s v=" July 12"/>
    <n v="2022"/>
  </r>
  <r>
    <s v="Processed"/>
    <s v="VJ300320609"/>
    <s v="GuttenPlans"/>
    <s v="GuttenPlans x1367"/>
    <s v="Monster Energy Original"/>
    <s v="Carbonated"/>
    <n v="15371777105"/>
    <s v="Tuesday, July 12, 2022"/>
    <s v="Cash"/>
    <n v="146"/>
    <n v="3"/>
    <n v="1"/>
    <n v="146"/>
    <n v="3"/>
    <n v="1"/>
    <n v="3"/>
    <n v="3"/>
    <x v="192"/>
    <s v="Monster Energy Original"/>
    <s v="Carbonated"/>
    <x v="0"/>
    <b v="1"/>
    <n v="3"/>
    <n v="2"/>
    <s v="Monster Energy Original"/>
    <m/>
    <m/>
    <x v="3"/>
    <s v=" July 12"/>
    <n v="2022"/>
  </r>
  <r>
    <s v="Processed"/>
    <s v="VJ300320692"/>
    <s v="EB Public Library"/>
    <s v="EB Public Library x1380"/>
    <s v="Coca Cola - Zero Sugar"/>
    <s v="Carbonated"/>
    <n v="15371942569"/>
    <s v="Tuesday, July 12, 2022"/>
    <s v="Credit"/>
    <n v="142"/>
    <n v="1.5"/>
    <n v="1"/>
    <n v="142"/>
    <n v="1.5"/>
    <n v="1"/>
    <n v="1.5"/>
    <n v="1.5"/>
    <x v="192"/>
    <s v="Coca Cola - Zero Sugar"/>
    <s v="Carbonated"/>
    <x v="0"/>
    <b v="1"/>
    <n v="1.5"/>
    <n v="1"/>
    <s v="Coca Cola "/>
    <s v=" Zero Sugar"/>
    <m/>
    <x v="3"/>
    <s v=" July 12"/>
    <n v="2022"/>
  </r>
  <r>
    <s v="Processed"/>
    <s v="VJ300320609"/>
    <s v="GuttenPlans"/>
    <s v="GuttenPlans x1367"/>
    <s v="Coca Cola - Regular"/>
    <s v="Carbonated"/>
    <n v="15372096321"/>
    <s v="Tuesday, July 12, 2022"/>
    <s v="Credit"/>
    <n v="141"/>
    <n v="1.5"/>
    <n v="1"/>
    <n v="141"/>
    <n v="1.5"/>
    <n v="1"/>
    <n v="1.5"/>
    <n v="1.5"/>
    <x v="192"/>
    <s v="Coca Cola - Regular"/>
    <s v="Carbonated"/>
    <x v="0"/>
    <b v="1"/>
    <n v="1.5"/>
    <n v="1"/>
    <s v="Coca Cola "/>
    <s v=" Regular"/>
    <m/>
    <x v="3"/>
    <s v=" July 12"/>
    <n v="2022"/>
  </r>
  <r>
    <s v="Processed"/>
    <s v="VJ300320692"/>
    <s v="EB Public Library"/>
    <s v="EB Public Library x1380"/>
    <s v="Zone Perfect - Chocolate Chip Cookie Dough"/>
    <s v="Food"/>
    <n v="15372642161"/>
    <s v="Tuesday, July 12, 2022"/>
    <s v="Cash"/>
    <n v="136"/>
    <n v="2"/>
    <n v="1"/>
    <n v="136"/>
    <n v="2"/>
    <n v="1"/>
    <n v="2"/>
    <n v="2"/>
    <x v="192"/>
    <s v="Zone Perfect - Chocolate Chip Cookie Dough"/>
    <s v="Food"/>
    <x v="1"/>
    <b v="1"/>
    <n v="2"/>
    <n v="1.3333333333333333"/>
    <s v="Zone Perfect "/>
    <s v=" Chocolate Chip Cookie Dough"/>
    <m/>
    <x v="3"/>
    <s v=" July 12"/>
    <n v="2022"/>
  </r>
  <r>
    <s v="Processed"/>
    <s v="VJ300205292"/>
    <s v="Brunswick Sq Mall"/>
    <s v="BSQ Mall x1364 - Zales"/>
    <s v="Miss Vickie's Potato Chip - Lime &amp; Cracked Pe"/>
    <s v="Food"/>
    <n v="15373142797"/>
    <s v="Tuesday, July 12, 2022"/>
    <s v="Credit"/>
    <n v="124"/>
    <n v="1.5"/>
    <n v="1"/>
    <n v="124"/>
    <n v="1.5"/>
    <n v="1"/>
    <n v="1.5"/>
    <n v="2.75"/>
    <x v="192"/>
    <s v="Miss Vickie's Potato Chip - Lime &amp; Cracked Pe"/>
    <s v="Food"/>
    <x v="1"/>
    <b v="1"/>
    <n v="1.5"/>
    <n v="1"/>
    <s v="Miss Vickie's Potato Chip "/>
    <s v=" Lime &amp; Cracked Pe"/>
    <m/>
    <x v="3"/>
    <s v=" July 12"/>
    <n v="2022"/>
  </r>
  <r>
    <s v="Processed"/>
    <s v="VJ300205292"/>
    <s v="Brunswick Sq Mall"/>
    <s v="BSQ Mall x1364 - Zales"/>
    <s v="Miss Vickie's Potato Chip - Smokehouse BBQ"/>
    <s v="Food"/>
    <n v="15373142797"/>
    <s v="Tuesday, July 12, 2022"/>
    <s v="Credit"/>
    <n v="125"/>
    <n v="1.25"/>
    <n v="1"/>
    <n v="125"/>
    <n v="1.25"/>
    <n v="1"/>
    <n v="1.25"/>
    <n v="2.75"/>
    <x v="192"/>
    <s v="Miss Vickie's Potato Chip - Smokehouse BBQ"/>
    <s v="Food"/>
    <x v="1"/>
    <b v="1"/>
    <n v="1.25"/>
    <n v="0.83333333333333337"/>
    <s v="Miss Vickie's Potato Chip "/>
    <s v=" Smokehouse BBQ"/>
    <m/>
    <x v="3"/>
    <s v=" July 12"/>
    <n v="2022"/>
  </r>
  <r>
    <s v="Processed"/>
    <s v="VJ300320686"/>
    <s v="Earle Asphalt"/>
    <s v="Earle Asphalt x1371"/>
    <s v="Miss Vickie's Potato Chip - Jalapeno"/>
    <s v="Food"/>
    <n v="15373143628"/>
    <s v="Tuesday, July 12, 2022"/>
    <s v="Credit"/>
    <n v="112"/>
    <n v="1.5"/>
    <n v="1"/>
    <n v="112"/>
    <n v="1.5"/>
    <n v="1"/>
    <n v="1.5"/>
    <n v="1.5"/>
    <x v="192"/>
    <s v="Miss Vickie's Potato Chip - Jalapeno"/>
    <s v="Food"/>
    <x v="1"/>
    <b v="1"/>
    <n v="1.5"/>
    <n v="1"/>
    <s v="Miss Vickie's Potato Chip "/>
    <s v=" Jalapeno"/>
    <m/>
    <x v="3"/>
    <s v=" July 12"/>
    <n v="2022"/>
  </r>
  <r>
    <s v="Processed"/>
    <s v="VJ300320609"/>
    <s v="GuttenPlans"/>
    <s v="GuttenPlans x1367"/>
    <s v="Cheetos - Fleming Hot Crunchy"/>
    <s v="Food"/>
    <n v="15373195445"/>
    <s v="Tuesday, July 12, 2022"/>
    <s v="Cash"/>
    <n v="122"/>
    <n v="1.5"/>
    <n v="1"/>
    <n v="122"/>
    <n v="1.5"/>
    <n v="1"/>
    <n v="1.5"/>
    <n v="1.5"/>
    <x v="192"/>
    <s v="Cheetos - Fleming Hot Crunchy"/>
    <s v="Food"/>
    <x v="1"/>
    <b v="1"/>
    <n v="1.5"/>
    <n v="1"/>
    <s v="Cheetos "/>
    <s v=" Fleming Hot Crunchy"/>
    <m/>
    <x v="3"/>
    <s v=" July 12"/>
    <n v="2022"/>
  </r>
  <r>
    <s v="Processed"/>
    <s v="VJ300320692"/>
    <s v="EB Public Library"/>
    <s v="EB Public Library x1380"/>
    <s v="Poland Springs Water"/>
    <s v="Water"/>
    <n v="15373398867"/>
    <s v="Tuesday, July 12, 2022"/>
    <s v="Cash"/>
    <n v="144"/>
    <n v="1.5"/>
    <n v="1"/>
    <n v="144"/>
    <n v="1.5"/>
    <n v="1"/>
    <n v="1.5"/>
    <n v="1.5"/>
    <x v="192"/>
    <s v="Poland Springs Water"/>
    <s v="Water"/>
    <x v="3"/>
    <b v="1"/>
    <n v="1.5"/>
    <n v="1"/>
    <s v="Poland Springs Water"/>
    <m/>
    <m/>
    <x v="3"/>
    <s v=" July 12"/>
    <n v="2022"/>
  </r>
  <r>
    <s v="Processed"/>
    <s v="VJ300320692"/>
    <s v="EB Public Library"/>
    <s v="EB Public Library x1380"/>
    <s v="CheezIt - White Cheddar"/>
    <s v="Food"/>
    <n v="15373557981"/>
    <s v="Tuesday, July 12, 2022"/>
    <s v="Cash"/>
    <n v="123"/>
    <n v="1.25"/>
    <n v="1"/>
    <n v="123"/>
    <n v="1.25"/>
    <n v="1"/>
    <n v="1.25"/>
    <n v="1.25"/>
    <x v="192"/>
    <s v="CheezIt - White Cheddar"/>
    <s v="Food"/>
    <x v="1"/>
    <b v="1"/>
    <n v="1.25"/>
    <n v="0.83333333333333337"/>
    <s v="CheezIt "/>
    <s v=" White Cheddar"/>
    <m/>
    <x v="3"/>
    <s v=" July 12"/>
    <n v="2022"/>
  </r>
  <r>
    <s v="Processed"/>
    <s v="VJ300320692"/>
    <s v="EB Public Library"/>
    <s v="EB Public Library x1380"/>
    <s v="CheezIt - Cheddar Sour Cream and Onion"/>
    <s v="Food"/>
    <n v="15373576327"/>
    <s v="Tuesday, July 12, 2022"/>
    <s v="Cash"/>
    <n v="124"/>
    <n v="1.25"/>
    <n v="1"/>
    <n v="124"/>
    <n v="1.25"/>
    <n v="1"/>
    <n v="1.25"/>
    <n v="1.25"/>
    <x v="192"/>
    <s v="CheezIt - Cheddar Sour Cream and Onion"/>
    <s v="Food"/>
    <x v="1"/>
    <b v="1"/>
    <n v="1.25"/>
    <n v="0.83333333333333337"/>
    <s v="CheezIt "/>
    <s v=" Cheddar Sour Cream and Onion"/>
    <m/>
    <x v="3"/>
    <s v=" July 12"/>
    <n v="2022"/>
  </r>
  <r>
    <s v="Processed"/>
    <s v="VJ300320692"/>
    <s v="EB Public Library"/>
    <s v="EB Public Library x1380"/>
    <s v="CheezIt - Cheddar Sour Cream and Onion"/>
    <s v="Food"/>
    <n v="15373580364"/>
    <s v="Tuesday, July 12, 2022"/>
    <s v="Cash"/>
    <n v="124"/>
    <n v="1.25"/>
    <n v="1"/>
    <n v="124"/>
    <n v="1.25"/>
    <n v="1"/>
    <n v="1.25"/>
    <n v="1.25"/>
    <x v="192"/>
    <s v="CheezIt - Cheddar Sour Cream and Onion"/>
    <s v="Food"/>
    <x v="1"/>
    <b v="1"/>
    <n v="1.25"/>
    <n v="0.83333333333333337"/>
    <s v="CheezIt "/>
    <s v=" Cheddar Sour Cream and Onion"/>
    <m/>
    <x v="3"/>
    <s v=" July 12"/>
    <n v="2022"/>
  </r>
  <r>
    <s v="Processed"/>
    <s v="VJ300320686"/>
    <s v="Earle Asphalt"/>
    <s v="Earle Asphalt x1371"/>
    <s v="Keto Bar - Creamy Peanut Butter Chocolate"/>
    <s v="Food"/>
    <n v="15373590299"/>
    <s v="Tuesday, July 12, 2022"/>
    <s v="Cash"/>
    <n v="138"/>
    <n v="2"/>
    <n v="1"/>
    <n v="138"/>
    <n v="2"/>
    <n v="1"/>
    <n v="2"/>
    <n v="2"/>
    <x v="192"/>
    <s v="Keto Bar - Creamy Peanut Butter Chocolate"/>
    <s v="Food"/>
    <x v="1"/>
    <b v="1"/>
    <n v="2"/>
    <n v="1.3333333333333333"/>
    <s v="Keto Bar "/>
    <s v=" Creamy Peanut Butter Chocolate"/>
    <m/>
    <x v="3"/>
    <s v=" July 12"/>
    <n v="2022"/>
  </r>
  <r>
    <s v="Processed"/>
    <s v="VJ300320609"/>
    <s v="GuttenPlans"/>
    <s v="GuttenPlans x1367"/>
    <s v="KitKat - Crisp Wafers"/>
    <s v="Food"/>
    <n v="15373769540"/>
    <s v="Tuesday, July 12, 2022"/>
    <s v="Credit"/>
    <n v="137"/>
    <n v="2.5"/>
    <n v="1"/>
    <n v="137"/>
    <n v="2.5"/>
    <n v="1"/>
    <n v="2.5"/>
    <n v="4"/>
    <x v="192"/>
    <s v="KitKat - Crisp Wafers"/>
    <s v="Food"/>
    <x v="1"/>
    <b v="1"/>
    <n v="2.5"/>
    <n v="1.6666666666666667"/>
    <s v="KitKat "/>
    <s v=" Crisp Wafers"/>
    <m/>
    <x v="3"/>
    <s v=" July 12"/>
    <n v="2022"/>
  </r>
  <r>
    <s v="Processed"/>
    <s v="VJ300320609"/>
    <s v="GuttenPlans"/>
    <s v="GuttenPlans x1367"/>
    <s v="Nature's Bakery Fig Bar - Blueberry"/>
    <s v="Food"/>
    <n v="15373769540"/>
    <s v="Tuesday, July 12, 2022"/>
    <s v="Credit"/>
    <n v="132"/>
    <n v="1.5"/>
    <n v="1"/>
    <n v="132"/>
    <n v="1.5"/>
    <n v="1"/>
    <n v="1.5"/>
    <n v="4"/>
    <x v="192"/>
    <s v="Nature's Bakery Fig Bar - Blueberry"/>
    <s v="Food"/>
    <x v="1"/>
    <b v="1"/>
    <n v="1.5"/>
    <n v="1"/>
    <s v="Nature's Bakery Fig Bar "/>
    <s v=" Blueberry"/>
    <m/>
    <x v="3"/>
    <s v=" July 12"/>
    <n v="2022"/>
  </r>
  <r>
    <s v="Processed"/>
    <s v="VJ300320609"/>
    <s v="GuttenPlans"/>
    <s v="GuttenPlans x1367"/>
    <s v="Monster Energy Original"/>
    <s v="Carbonated"/>
    <n v="15374055538"/>
    <s v="Tuesday, July 12, 2022"/>
    <s v="Cash"/>
    <n v="144"/>
    <n v="3"/>
    <n v="1"/>
    <n v="144"/>
    <n v="3"/>
    <n v="1"/>
    <n v="3"/>
    <n v="3"/>
    <x v="192"/>
    <s v="Monster Energy Original"/>
    <s v="Carbonated"/>
    <x v="0"/>
    <b v="1"/>
    <n v="3"/>
    <n v="2"/>
    <s v="Monster Energy Original"/>
    <m/>
    <m/>
    <x v="3"/>
    <s v=" July 12"/>
    <n v="2022"/>
  </r>
  <r>
    <s v="Processed"/>
    <s v="VJ300320692"/>
    <s v="EB Public Library"/>
    <s v="EB Public Library x1380"/>
    <s v="Kinder - Bueno - Crispy Creamy Chocolate"/>
    <s v="Food"/>
    <n v="15374119260"/>
    <s v="Tuesday, July 12, 2022"/>
    <s v="Cash"/>
    <n v="138"/>
    <n v="2"/>
    <n v="1"/>
    <n v="138"/>
    <n v="2"/>
    <n v="1"/>
    <n v="2"/>
    <n v="2"/>
    <x v="192"/>
    <s v="Kinder - Bueno - Crispy Creamy Chocolate"/>
    <s v="Food"/>
    <x v="1"/>
    <b v="1"/>
    <n v="2"/>
    <n v="1.3333333333333333"/>
    <s v="Kinder "/>
    <s v=" Bueno "/>
    <s v=" Crispy Creamy Chocolate"/>
    <x v="3"/>
    <s v=" July 12"/>
    <n v="2022"/>
  </r>
  <r>
    <s v="Processed"/>
    <s v="VJ300320609"/>
    <s v="GuttenPlans"/>
    <s v="GuttenPlans x1367"/>
    <s v="Monster Energy Original"/>
    <s v="Carbonated"/>
    <n v="15374141687"/>
    <s v="Tuesday, July 12, 2022"/>
    <s v="Cash"/>
    <n v="144"/>
    <n v="3"/>
    <n v="1"/>
    <n v="144"/>
    <n v="3"/>
    <n v="1"/>
    <n v="3"/>
    <n v="3"/>
    <x v="192"/>
    <s v="Monster Energy Original"/>
    <s v="Carbonated"/>
    <x v="0"/>
    <b v="1"/>
    <n v="3"/>
    <n v="2"/>
    <s v="Monster Energy Original"/>
    <m/>
    <m/>
    <x v="3"/>
    <s v=" July 12"/>
    <n v="2022"/>
  </r>
  <r>
    <s v="Processed"/>
    <s v="VJ300320692"/>
    <s v="EB Public Library"/>
    <s v="EB Public Library x1380"/>
    <s v="SunChips Multigrain - Salsa"/>
    <s v="Food"/>
    <n v="15374183145"/>
    <s v="Tuesday, July 12, 2022"/>
    <s v="Cash"/>
    <n v="113"/>
    <n v="1.5"/>
    <n v="1"/>
    <n v="113"/>
    <n v="1.5"/>
    <n v="1"/>
    <n v="1.5"/>
    <n v="1.5"/>
    <x v="192"/>
    <s v="SunChips Multigrain - Salsa"/>
    <s v="Food"/>
    <x v="1"/>
    <b v="1"/>
    <n v="1.5"/>
    <n v="1"/>
    <s v="SunChips Multigrain "/>
    <s v=" Salsa"/>
    <m/>
    <x v="3"/>
    <s v=" July 12"/>
    <n v="2022"/>
  </r>
  <r>
    <s v="Processed"/>
    <s v="VJ300320686"/>
    <s v="Earle Asphalt"/>
    <s v="Earle Asphalt x1371"/>
    <s v="Pop Corners - Sea Salt"/>
    <s v="Food"/>
    <n v="15374430977"/>
    <s v="Tuesday, July 12, 2022"/>
    <s v="Cash"/>
    <n v="114"/>
    <n v="1.5"/>
    <n v="1"/>
    <n v="114"/>
    <n v="1.5"/>
    <n v="1"/>
    <n v="1.5"/>
    <n v="1.5"/>
    <x v="192"/>
    <s v="Pop Corners - Sea Salt"/>
    <s v="Food"/>
    <x v="1"/>
    <b v="1"/>
    <n v="1.5"/>
    <n v="1"/>
    <s v="Pop Corners "/>
    <s v=" Sea Salt"/>
    <m/>
    <x v="3"/>
    <s v=" July 12"/>
    <n v="2022"/>
  </r>
  <r>
    <s v="Processed"/>
    <s v="VJ300205292"/>
    <s v="Brunswick Sq Mall"/>
    <s v="BSQ Mall x1364 - Zales"/>
    <s v="Poland Springs Water"/>
    <s v="Water"/>
    <n v="15374434819"/>
    <s v="Tuesday, July 12, 2022"/>
    <s v="Cash"/>
    <n v="144"/>
    <n v="1.5"/>
    <n v="1"/>
    <n v="144"/>
    <n v="1.5"/>
    <n v="1"/>
    <n v="1.5"/>
    <n v="1.5"/>
    <x v="192"/>
    <s v="Poland Springs Water"/>
    <s v="Water"/>
    <x v="3"/>
    <b v="1"/>
    <n v="1.5"/>
    <n v="1"/>
    <s v="Poland Springs Water"/>
    <m/>
    <m/>
    <x v="3"/>
    <s v=" July 12"/>
    <n v="2022"/>
  </r>
  <r>
    <s v="Processed"/>
    <s v="VJ300320692"/>
    <s v="EB Public Library"/>
    <s v="EB Public Library x1380"/>
    <s v="Coca Cola - Zero Sugar"/>
    <s v="Carbonated"/>
    <n v="15374564962"/>
    <s v="Tuesday, July 12, 2022"/>
    <s v="Credit"/>
    <n v="142"/>
    <n v="1.5"/>
    <n v="1"/>
    <n v="142"/>
    <n v="1.5"/>
    <n v="1"/>
    <n v="1.5"/>
    <n v="1.5"/>
    <x v="192"/>
    <s v="Coca Cola - Zero Sugar"/>
    <s v="Carbonated"/>
    <x v="0"/>
    <b v="1"/>
    <n v="1.5"/>
    <n v="1"/>
    <s v="Coca Cola "/>
    <s v=" Zero Sugar"/>
    <m/>
    <x v="3"/>
    <s v=" July 12"/>
    <n v="2022"/>
  </r>
  <r>
    <s v="Processed"/>
    <s v="VJ300205292"/>
    <s v="Brunswick Sq Mall"/>
    <s v="BSQ Mall x1364 - Zales"/>
    <s v="Poland Springs Water"/>
    <s v="Water"/>
    <n v="15374833534"/>
    <s v="Tuesday, July 12, 2022"/>
    <s v="Cash"/>
    <n v="144"/>
    <n v="1.5"/>
    <n v="1"/>
    <n v="144"/>
    <n v="1.5"/>
    <n v="1"/>
    <n v="1.5"/>
    <n v="1.5"/>
    <x v="192"/>
    <s v="Poland Springs Water"/>
    <s v="Water"/>
    <x v="3"/>
    <b v="1"/>
    <n v="1.5"/>
    <n v="1"/>
    <s v="Poland Springs Water"/>
    <m/>
    <m/>
    <x v="3"/>
    <s v=" July 12"/>
    <n v="2022"/>
  </r>
  <r>
    <s v="Processed"/>
    <s v="VJ300205292"/>
    <s v="Brunswick Sq Mall"/>
    <s v="BSQ Mall x1364 - Zales"/>
    <s v="Coca Cola - Zero Sugar"/>
    <s v="Carbonated"/>
    <n v="15374868057"/>
    <s v="Tuesday, July 12, 2022"/>
    <s v="Cash"/>
    <n v="140"/>
    <n v="1.5"/>
    <n v="1"/>
    <n v="140"/>
    <n v="1.5"/>
    <n v="1"/>
    <n v="1.5"/>
    <n v="1.5"/>
    <x v="192"/>
    <s v="Coca Cola - Zero Sugar"/>
    <s v="Carbonated"/>
    <x v="0"/>
    <b v="1"/>
    <n v="1.5"/>
    <n v="1"/>
    <s v="Coca Cola "/>
    <s v=" Zero Sugar"/>
    <m/>
    <x v="3"/>
    <s v=" July 12"/>
    <n v="2022"/>
  </r>
  <r>
    <s v="Processed"/>
    <s v="VJ300320609"/>
    <s v="GuttenPlans"/>
    <s v="GuttenPlans x1367"/>
    <s v="Nature's Bakery Fig Bar - Blueberry"/>
    <s v="Food"/>
    <n v="15375008778"/>
    <s v="Tuesday, July 12, 2022"/>
    <s v="Cash"/>
    <n v="132"/>
    <n v="1.5"/>
    <n v="1"/>
    <n v="132"/>
    <n v="1.5"/>
    <n v="1"/>
    <n v="1.5"/>
    <n v="1.5"/>
    <x v="192"/>
    <s v="Nature's Bakery Fig Bar - Blueberry"/>
    <s v="Food"/>
    <x v="1"/>
    <b v="1"/>
    <n v="1.5"/>
    <n v="1"/>
    <s v="Nature's Bakery Fig Bar "/>
    <s v=" Blueberry"/>
    <m/>
    <x v="3"/>
    <s v=" July 12"/>
    <n v="2022"/>
  </r>
  <r>
    <s v="Processed"/>
    <s v="VJ300320692"/>
    <s v="EB Public Library"/>
    <s v="EB Public Library x1380"/>
    <s v="Goldfish Baked - Cheddar"/>
    <s v="Food"/>
    <n v="15375052803"/>
    <s v="Tuesday, July 12, 2022"/>
    <s v="Credit"/>
    <n v="125"/>
    <n v="1.25"/>
    <n v="1"/>
    <n v="125"/>
    <n v="1.25"/>
    <n v="1"/>
    <n v="1.25"/>
    <n v="1.25"/>
    <x v="192"/>
    <s v="Goldfish Baked - Cheddar"/>
    <s v="Food"/>
    <x v="1"/>
    <b v="1"/>
    <n v="1.25"/>
    <n v="0.83333333333333337"/>
    <s v="Goldfish Baked "/>
    <s v=" Cheddar"/>
    <m/>
    <x v="3"/>
    <s v=" July 12"/>
    <n v="2022"/>
  </r>
  <r>
    <s v="Processed"/>
    <s v="VJ300320692"/>
    <s v="EB Public Library"/>
    <s v="EB Public Library x1380"/>
    <s v="Belvita Snack Bites - Cinnamon BS Go Paks"/>
    <s v="Food"/>
    <n v="15375056504"/>
    <s v="Tuesday, July 12, 2022"/>
    <s v="Credit"/>
    <n v="154"/>
    <n v="3"/>
    <n v="1"/>
    <n v="154"/>
    <n v="3"/>
    <n v="1"/>
    <n v="3"/>
    <n v="3"/>
    <x v="192"/>
    <s v="Belvita Snack Bites - Cinnamon BS Go Paks"/>
    <s v="Food"/>
    <x v="1"/>
    <b v="1"/>
    <n v="3"/>
    <n v="2"/>
    <s v="Belvita Snack Bites "/>
    <s v=" Cinnamon BS Go Paks"/>
    <m/>
    <x v="3"/>
    <s v=" July 12"/>
    <n v="2022"/>
  </r>
  <r>
    <s v="Processed"/>
    <s v="VJ300205292"/>
    <s v="Brunswick Sq Mall"/>
    <s v="BSQ Mall x1364 - Zales"/>
    <s v="Monster Energy Original"/>
    <s v="Carbonated"/>
    <n v="15375224678"/>
    <s v="Tuesday, July 12, 2022"/>
    <s v="Credit"/>
    <n v="146"/>
    <n v="3"/>
    <n v="1"/>
    <n v="146"/>
    <n v="3"/>
    <n v="1"/>
    <n v="3"/>
    <n v="3"/>
    <x v="192"/>
    <s v="Monster Energy Original"/>
    <s v="Carbonated"/>
    <x v="0"/>
    <b v="1"/>
    <n v="3"/>
    <n v="2"/>
    <s v="Monster Energy Original"/>
    <m/>
    <m/>
    <x v="3"/>
    <s v=" July 12"/>
    <n v="2022"/>
  </r>
  <r>
    <s v="Processed"/>
    <s v="VJ300320609"/>
    <s v="GuttenPlans"/>
    <s v="GuttenPlans x1367"/>
    <s v="Coca Cola - Regular"/>
    <s v="Carbonated"/>
    <n v="15375414824"/>
    <s v="Tuesday, July 12, 2022"/>
    <s v="Cash"/>
    <n v="141"/>
    <n v="1.5"/>
    <n v="1"/>
    <n v="141"/>
    <n v="1.5"/>
    <n v="1"/>
    <n v="1.5"/>
    <n v="1.5"/>
    <x v="192"/>
    <s v="Coca Cola - Regular"/>
    <s v="Carbonated"/>
    <x v="0"/>
    <b v="1"/>
    <n v="1.5"/>
    <n v="1"/>
    <s v="Coca Cola "/>
    <s v=" Regular"/>
    <m/>
    <x v="3"/>
    <s v=" July 12"/>
    <n v="2022"/>
  </r>
  <r>
    <s v="Processed"/>
    <s v="VJ300320609"/>
    <s v="GuttenPlans"/>
    <s v="GuttenPlans x1367"/>
    <s v="Sunkist Soda - Orange"/>
    <s v="Carbonated"/>
    <n v="15375415684"/>
    <s v="Tuesday, July 12, 2022"/>
    <s v="Cash"/>
    <n v="140"/>
    <n v="1.5"/>
    <n v="1"/>
    <n v="140"/>
    <n v="1.5"/>
    <n v="1"/>
    <n v="1.5"/>
    <n v="1.5"/>
    <x v="192"/>
    <s v="Sunkist Soda - Orange"/>
    <s v="Carbonated"/>
    <x v="0"/>
    <b v="1"/>
    <n v="1.5"/>
    <n v="1"/>
    <s v="Sunkist Soda "/>
    <s v=" Orange"/>
    <m/>
    <x v="3"/>
    <s v=" July 12"/>
    <n v="2022"/>
  </r>
  <r>
    <s v="Processed"/>
    <s v="VJ300320611"/>
    <s v="Brunswick Sq Mall"/>
    <s v="BSQ Mall x1366 - ATT"/>
    <s v="Poland Springs Water"/>
    <s v="Water"/>
    <n v="15375665541"/>
    <s v="Tuesday, July 12, 2022"/>
    <s v="Cash"/>
    <n v="143"/>
    <n v="2"/>
    <n v="1"/>
    <n v="143"/>
    <n v="2"/>
    <n v="1"/>
    <n v="2"/>
    <n v="2"/>
    <x v="192"/>
    <s v="Poland Springs Water"/>
    <s v="Water"/>
    <x v="3"/>
    <b v="1"/>
    <n v="2"/>
    <n v="1.3333333333333333"/>
    <s v="Poland Springs Water"/>
    <m/>
    <m/>
    <x v="3"/>
    <s v=" July 12"/>
    <n v="2022"/>
  </r>
  <r>
    <s v="Processed"/>
    <s v="VJ300205292"/>
    <s v="Brunswick Sq Mall"/>
    <s v="BSQ Mall x1364 - Zales"/>
    <s v="Poland Springs Water"/>
    <s v="Water"/>
    <n v="15375667540"/>
    <s v="Tuesday, July 12, 2022"/>
    <s v="Credit"/>
    <n v="144"/>
    <n v="1.5"/>
    <n v="2"/>
    <n v="144"/>
    <n v="1.5"/>
    <n v="2"/>
    <n v="3"/>
    <n v="3"/>
    <x v="192"/>
    <s v="Poland Springs Water"/>
    <s v="Water"/>
    <x v="3"/>
    <b v="1"/>
    <n v="1.5"/>
    <n v="1"/>
    <s v="Poland Springs Water"/>
    <m/>
    <m/>
    <x v="3"/>
    <s v=" July 12"/>
    <n v="2022"/>
  </r>
  <r>
    <s v="Processed"/>
    <s v="VJ300205292"/>
    <s v="Brunswick Sq Mall"/>
    <s v="BSQ Mall x1364 - Zales"/>
    <s v="BodyArmor LYTE  - Peach Mango"/>
    <s v="Water"/>
    <n v="15375669581"/>
    <s v="Tuesday, July 12, 2022"/>
    <s v="Credit"/>
    <n v="145"/>
    <n v="2.75"/>
    <n v="1"/>
    <n v="145"/>
    <n v="2.75"/>
    <n v="1"/>
    <n v="2.75"/>
    <n v="2.75"/>
    <x v="192"/>
    <s v="BodyArmor LYTE  - Peach Mango"/>
    <s v="Water"/>
    <x v="3"/>
    <b v="1"/>
    <n v="2.75"/>
    <n v="1.8333333333333333"/>
    <s v="BodyArmor LYTE  "/>
    <s v=" Peach Mango"/>
    <m/>
    <x v="3"/>
    <s v=" July 12"/>
    <n v="2022"/>
  </r>
  <r>
    <s v="Processed"/>
    <s v="VJ300320609"/>
    <s v="GuttenPlans"/>
    <s v="GuttenPlans x1367"/>
    <s v="Sunkist Soda - Orange"/>
    <s v="Carbonated"/>
    <n v="15375912539"/>
    <s v="Tuesday, July 12, 2022"/>
    <s v="Cash"/>
    <n v="140"/>
    <n v="1.5"/>
    <n v="1"/>
    <n v="140"/>
    <n v="1.5"/>
    <n v="1"/>
    <n v="1.5"/>
    <n v="1.5"/>
    <x v="192"/>
    <s v="Sunkist Soda - Orange"/>
    <s v="Carbonated"/>
    <x v="0"/>
    <b v="1"/>
    <n v="1.5"/>
    <n v="1"/>
    <s v="Sunkist Soda "/>
    <s v=" Orange"/>
    <m/>
    <x v="3"/>
    <s v=" July 12"/>
    <n v="2022"/>
  </r>
  <r>
    <s v="Processed"/>
    <s v="VJ300320609"/>
    <s v="GuttenPlans"/>
    <s v="GuttenPlans x1367"/>
    <s v="Doritos Nacho Cheese"/>
    <s v="Food"/>
    <n v="15375913620"/>
    <s v="Tuesday, July 12, 2022"/>
    <s v="Cash"/>
    <n v="121"/>
    <n v="1.5"/>
    <n v="1"/>
    <n v="121"/>
    <n v="1.5"/>
    <n v="1"/>
    <n v="1.5"/>
    <n v="1.5"/>
    <x v="192"/>
    <s v="Doritos Nacho Cheese"/>
    <s v="Food"/>
    <x v="1"/>
    <b v="1"/>
    <n v="1.5"/>
    <n v="1"/>
    <s v="Doritos Nacho Cheese"/>
    <m/>
    <m/>
    <x v="3"/>
    <s v=" July 12"/>
    <n v="2022"/>
  </r>
  <r>
    <s v="Processed"/>
    <s v="VJ300320609"/>
    <s v="GuttenPlans"/>
    <s v="GuttenPlans x1367"/>
    <s v="Snapple Tea - Lemon"/>
    <s v="Non Carbonated"/>
    <n v="15375925348"/>
    <s v="Tuesday, July 12, 2022"/>
    <s v="Cash"/>
    <n v="143"/>
    <n v="2.5"/>
    <n v="1"/>
    <n v="143"/>
    <n v="2.5"/>
    <n v="1"/>
    <n v="2.5"/>
    <n v="2.5"/>
    <x v="192"/>
    <s v="Snapple Tea - Lemon"/>
    <s v="Non Carbonated"/>
    <x v="2"/>
    <b v="1"/>
    <n v="2.5"/>
    <n v="1.6666666666666667"/>
    <s v="Snapple Tea "/>
    <s v=" Lemon"/>
    <m/>
    <x v="3"/>
    <s v=" July 12"/>
    <n v="2022"/>
  </r>
  <r>
    <s v="Processed"/>
    <s v="VJ300320609"/>
    <s v="GuttenPlans"/>
    <s v="GuttenPlans x1367"/>
    <s v="Cheetos - Crunchy"/>
    <s v="Food"/>
    <n v="15375927197"/>
    <s v="Tuesday, July 12, 2022"/>
    <s v="Cash"/>
    <n v="124"/>
    <n v="1.5"/>
    <n v="1"/>
    <n v="124"/>
    <n v="1.5"/>
    <n v="1"/>
    <n v="1.5"/>
    <n v="1.5"/>
    <x v="192"/>
    <s v="Cheetos - Crunchy"/>
    <s v="Food"/>
    <x v="1"/>
    <b v="1"/>
    <n v="1.5"/>
    <n v="1"/>
    <s v="Cheetos "/>
    <s v=" Crunchy"/>
    <m/>
    <x v="3"/>
    <s v=" July 12"/>
    <n v="2022"/>
  </r>
  <r>
    <s v="Processed"/>
    <s v="VJ300320609"/>
    <s v="GuttenPlans"/>
    <s v="GuttenPlans x1367"/>
    <s v="Monster Energy Original"/>
    <s v="Carbonated"/>
    <n v="15376297241"/>
    <s v="Wednesday, July 13, 2022"/>
    <s v="Cash"/>
    <n v="146"/>
    <n v="3"/>
    <n v="1"/>
    <n v="146"/>
    <n v="3"/>
    <n v="1"/>
    <n v="3"/>
    <n v="3"/>
    <x v="192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320609"/>
    <s v="GuttenPlans"/>
    <s v="GuttenPlans x1367"/>
    <s v="Chesters Fries Flaming hot"/>
    <s v="Food"/>
    <n v="15376297414"/>
    <s v="Wednesday, July 13, 2022"/>
    <s v="Cash"/>
    <n v="113"/>
    <n v="1.5"/>
    <n v="1"/>
    <n v="113"/>
    <n v="1.5"/>
    <n v="1"/>
    <n v="1.5"/>
    <n v="1.5"/>
    <x v="192"/>
    <s v="Chesters Fries Flaming hot"/>
    <s v="Food"/>
    <x v="1"/>
    <b v="1"/>
    <n v="1.5"/>
    <n v="1"/>
    <s v="Chesters Fries Flaming hot"/>
    <m/>
    <m/>
    <x v="4"/>
    <s v=" July 13"/>
    <n v="2022"/>
  </r>
  <r>
    <s v="Processed"/>
    <s v="VJ300320609"/>
    <s v="GuttenPlans"/>
    <s v="GuttenPlans x1367"/>
    <s v="Monster Energy Original"/>
    <s v="Carbonated"/>
    <n v="15376732589"/>
    <s v="Wednesday, July 13, 2022"/>
    <s v="Cash"/>
    <n v="144"/>
    <n v="3"/>
    <n v="1"/>
    <n v="144"/>
    <n v="3"/>
    <n v="1"/>
    <n v="3"/>
    <n v="3"/>
    <x v="193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320609"/>
    <s v="GuttenPlans"/>
    <s v="GuttenPlans x1367"/>
    <s v="Coca Cola - Regular"/>
    <s v="Carbonated"/>
    <n v="15377342170"/>
    <s v="Wednesday, July 13, 2022"/>
    <s v="Credit"/>
    <n v="141"/>
    <n v="1.5"/>
    <n v="1"/>
    <n v="141"/>
    <n v="1.5"/>
    <n v="1"/>
    <n v="1.5"/>
    <n v="1.5"/>
    <x v="193"/>
    <s v="Coca Cola - Regular"/>
    <s v="Carbonated"/>
    <x v="0"/>
    <b v="1"/>
    <n v="1.5"/>
    <n v="1"/>
    <s v="Coca Cola "/>
    <s v=" Regular"/>
    <m/>
    <x v="4"/>
    <s v=" July 13"/>
    <n v="2022"/>
  </r>
  <r>
    <s v="Processed"/>
    <s v="VJ300320609"/>
    <s v="GuttenPlans"/>
    <s v="GuttenPlans x1367"/>
    <s v="Fritos - Original"/>
    <s v="Food"/>
    <n v="15377584212"/>
    <s v="Wednesday, July 13, 2022"/>
    <s v="Credit"/>
    <n v="125"/>
    <n v="1.5"/>
    <n v="1"/>
    <n v="125"/>
    <n v="1.5"/>
    <n v="1"/>
    <n v="1.5"/>
    <n v="4"/>
    <x v="193"/>
    <s v="Fritos - Original"/>
    <s v="Food"/>
    <x v="1"/>
    <b v="1"/>
    <n v="1.5"/>
    <n v="1"/>
    <s v="Fritos "/>
    <s v=" Original"/>
    <m/>
    <x v="4"/>
    <s v=" July 13"/>
    <n v="2022"/>
  </r>
  <r>
    <s v="Processed"/>
    <s v="VJ300320609"/>
    <s v="GuttenPlans"/>
    <s v="GuttenPlans x1367"/>
    <s v="Snapple Tea - Peach"/>
    <s v="Non Carbonated"/>
    <n v="15377584212"/>
    <s v="Wednesday, July 13, 2022"/>
    <s v="Credit"/>
    <n v="145"/>
    <n v="2.5"/>
    <n v="1"/>
    <n v="145"/>
    <n v="2.5"/>
    <n v="1"/>
    <n v="2.5"/>
    <n v="4"/>
    <x v="193"/>
    <s v="Snapple Tea - Peach"/>
    <s v="Non Carbonated"/>
    <x v="2"/>
    <b v="1"/>
    <n v="2.5"/>
    <n v="1.6666666666666667"/>
    <s v="Snapple Tea "/>
    <s v=" Peach"/>
    <m/>
    <x v="4"/>
    <s v=" July 13"/>
    <n v="2022"/>
  </r>
  <r>
    <s v="Processed"/>
    <s v="VJ300320611"/>
    <s v="Brunswick Sq Mall"/>
    <s v="BSQ Mall x1366 - ATT"/>
    <s v="Oreo Mini"/>
    <s v="Food"/>
    <n v="15378058681"/>
    <s v="Wednesday, July 13, 2022"/>
    <s v="Cash"/>
    <n v="122"/>
    <n v="1.5"/>
    <n v="1"/>
    <n v="122"/>
    <n v="1.5"/>
    <n v="1"/>
    <n v="1.5"/>
    <n v="1.5"/>
    <x v="193"/>
    <s v="Oreo Mini"/>
    <s v="Food"/>
    <x v="1"/>
    <b v="1"/>
    <n v="1.5"/>
    <n v="1"/>
    <s v="Oreo Mini"/>
    <m/>
    <m/>
    <x v="4"/>
    <s v=" July 13"/>
    <n v="2022"/>
  </r>
  <r>
    <s v="Processed"/>
    <s v="VJ300320692"/>
    <s v="EB Public Library"/>
    <s v="EB Public Library x1380"/>
    <s v="SunChips Multigrain - Salsa"/>
    <s v="Food"/>
    <n v="15378343926"/>
    <s v="Wednesday, July 13, 2022"/>
    <s v="Cash"/>
    <n v="113"/>
    <n v="1.5"/>
    <n v="1"/>
    <n v="113"/>
    <n v="1.5"/>
    <n v="1"/>
    <n v="1.5"/>
    <n v="1.5"/>
    <x v="193"/>
    <s v="SunChips Multigrain - Salsa"/>
    <s v="Food"/>
    <x v="1"/>
    <b v="1"/>
    <n v="1.5"/>
    <n v="1"/>
    <s v="SunChips Multigrain "/>
    <s v=" Salsa"/>
    <m/>
    <x v="4"/>
    <s v=" July 13"/>
    <n v="2022"/>
  </r>
  <r>
    <s v="Processed"/>
    <s v="VJ300205292"/>
    <s v="Brunswick Sq Mall"/>
    <s v="BSQ Mall x1364 - Zales"/>
    <s v="Iberia Coconut Water"/>
    <s v="Non Carbonated"/>
    <n v="15378351514"/>
    <s v="Wednesday, July 13, 2022"/>
    <s v="Cash"/>
    <n v="142"/>
    <n v="2"/>
    <n v="1"/>
    <n v="142"/>
    <n v="2"/>
    <n v="1"/>
    <n v="2"/>
    <n v="2"/>
    <x v="193"/>
    <s v="Iberia Coconut Water"/>
    <s v="Non Carbonated"/>
    <x v="2"/>
    <b v="1"/>
    <n v="2"/>
    <n v="1.3333333333333333"/>
    <s v="Iberia Coconut Water"/>
    <m/>
    <m/>
    <x v="4"/>
    <s v=" July 13"/>
    <n v="2022"/>
  </r>
  <r>
    <s v="Processed"/>
    <s v="VJ300320692"/>
    <s v="EB Public Library"/>
    <s v="EB Public Library x1380"/>
    <s v="SunChips Multigrain - Salsa"/>
    <s v="Food"/>
    <n v="15378375272"/>
    <s v="Wednesday, July 13, 2022"/>
    <s v="Cash"/>
    <n v="113"/>
    <n v="1.5"/>
    <n v="1"/>
    <n v="113"/>
    <n v="1.5"/>
    <n v="1"/>
    <n v="1.5"/>
    <n v="1.5"/>
    <x v="193"/>
    <s v="SunChips Multigrain - Salsa"/>
    <s v="Food"/>
    <x v="1"/>
    <b v="1"/>
    <n v="1.5"/>
    <n v="1"/>
    <s v="SunChips Multigrain "/>
    <s v=" Salsa"/>
    <m/>
    <x v="4"/>
    <s v=" July 13"/>
    <n v="2022"/>
  </r>
  <r>
    <s v="Processed"/>
    <s v="VJ300320686"/>
    <s v="Earle Asphalt"/>
    <s v="Earle Asphalt x1371"/>
    <s v="Keto Bar - Creamy Peanut Butter Chocolate"/>
    <s v="Food"/>
    <n v="15378375989"/>
    <s v="Wednesday, July 13, 2022"/>
    <s v="Cash"/>
    <n v="138"/>
    <n v="2"/>
    <n v="1"/>
    <n v="138"/>
    <n v="2"/>
    <n v="1"/>
    <n v="2"/>
    <n v="2"/>
    <x v="193"/>
    <s v="Keto Bar - Creamy Peanut Butter Chocolate"/>
    <s v="Food"/>
    <x v="1"/>
    <b v="1"/>
    <n v="2"/>
    <n v="1.3333333333333333"/>
    <s v="Keto Bar "/>
    <s v=" Creamy Peanut Butter Chocolate"/>
    <m/>
    <x v="4"/>
    <s v=" July 13"/>
    <n v="2022"/>
  </r>
  <r>
    <s v="Processed"/>
    <s v="VJ300320609"/>
    <s v="GuttenPlans"/>
    <s v="GuttenPlans x1367"/>
    <s v="Coca Cola - Regular"/>
    <s v="Carbonated"/>
    <n v="15378425504"/>
    <s v="Wednesday, July 13, 2022"/>
    <s v="Cash"/>
    <n v="142"/>
    <n v="1.5"/>
    <n v="1"/>
    <n v="142"/>
    <n v="1.5"/>
    <n v="1"/>
    <n v="1.5"/>
    <n v="1.5"/>
    <x v="193"/>
    <s v="Coca Cola - Regular"/>
    <s v="Carbonated"/>
    <x v="0"/>
    <b v="1"/>
    <n v="1.5"/>
    <n v="1"/>
    <s v="Coca Cola "/>
    <s v=" Regular"/>
    <m/>
    <x v="4"/>
    <s v=" July 13"/>
    <n v="2022"/>
  </r>
  <r>
    <s v="Processed"/>
    <s v="VJ300320692"/>
    <s v="EB Public Library"/>
    <s v="EB Public Library x1380"/>
    <s v="Goldfish Baked - Cheddar"/>
    <s v="Food"/>
    <n v="15378431813"/>
    <s v="Wednesday, July 13, 2022"/>
    <s v="Credit"/>
    <n v="125"/>
    <n v="1.25"/>
    <n v="1"/>
    <n v="125"/>
    <n v="1.25"/>
    <n v="1"/>
    <n v="1.25"/>
    <n v="1.25"/>
    <x v="193"/>
    <s v="Goldfish Baked - Cheddar"/>
    <s v="Food"/>
    <x v="1"/>
    <b v="1"/>
    <n v="1.25"/>
    <n v="0.83333333333333337"/>
    <s v="Goldfish Baked "/>
    <s v=" Cheddar"/>
    <m/>
    <x v="4"/>
    <s v=" July 13"/>
    <n v="2022"/>
  </r>
  <r>
    <s v="Processed"/>
    <s v="VJ300320692"/>
    <s v="EB Public Library"/>
    <s v="EB Public Library x1380"/>
    <s v="Seapoint Farms Dry Roasted Edamame - Wasabi"/>
    <s v="Food"/>
    <n v="15378500060"/>
    <s v="Wednesday, July 13, 2022"/>
    <s v="Credit"/>
    <n v="133"/>
    <n v="2.5"/>
    <n v="1"/>
    <n v="133"/>
    <n v="2.5"/>
    <n v="1"/>
    <n v="2.5"/>
    <n v="2.5"/>
    <x v="193"/>
    <s v="Seapoint Farms Dry Roasted Edamame - Wasabi"/>
    <s v="Food"/>
    <x v="1"/>
    <b v="1"/>
    <n v="2.5"/>
    <n v="1.6666666666666667"/>
    <s v="Seapoint Farms Dry Roasted Edamame "/>
    <s v=" Wasabi"/>
    <m/>
    <x v="4"/>
    <s v=" July 13"/>
    <n v="2022"/>
  </r>
  <r>
    <s v="Processed"/>
    <s v="VJ300320609"/>
    <s v="GuttenPlans"/>
    <s v="GuttenPlans x1367"/>
    <s v="Doritos Nacho Cheese"/>
    <s v="Food"/>
    <n v="15378543521"/>
    <s v="Wednesday, July 13, 2022"/>
    <s v="Cash"/>
    <n v="121"/>
    <n v="1.5"/>
    <n v="1"/>
    <n v="121"/>
    <n v="1.5"/>
    <n v="1"/>
    <n v="1.5"/>
    <n v="1.5"/>
    <x v="193"/>
    <s v="Doritos Nacho Cheese"/>
    <s v="Food"/>
    <x v="1"/>
    <b v="1"/>
    <n v="1.5"/>
    <n v="1"/>
    <s v="Doritos Nacho Cheese"/>
    <m/>
    <m/>
    <x v="4"/>
    <s v=" July 13"/>
    <n v="2022"/>
  </r>
  <r>
    <s v="Processed"/>
    <s v="VJ300320609"/>
    <s v="GuttenPlans"/>
    <s v="GuttenPlans x1367"/>
    <s v="KitKat - Crisp Wafers"/>
    <s v="Food"/>
    <n v="15378540614"/>
    <s v="Wednesday, July 13, 2022"/>
    <s v="Cash"/>
    <n v="137"/>
    <n v="2.5"/>
    <n v="1"/>
    <n v="137"/>
    <n v="2.5"/>
    <n v="1"/>
    <n v="2.5"/>
    <n v="2.5"/>
    <x v="193"/>
    <s v="KitKat - Crisp Wafers"/>
    <s v="Food"/>
    <x v="1"/>
    <b v="1"/>
    <n v="2.5"/>
    <n v="1.6666666666666667"/>
    <s v="KitKat "/>
    <s v=" Crisp Wafers"/>
    <m/>
    <x v="4"/>
    <s v=" July 13"/>
    <n v="2022"/>
  </r>
  <r>
    <s v="Processed"/>
    <s v="VJ300320609"/>
    <s v="GuttenPlans"/>
    <s v="GuttenPlans x1367"/>
    <s v="Cheetos - Fleming Hot Crunchy"/>
    <s v="Food"/>
    <n v="15378565331"/>
    <s v="Wednesday, July 13, 2022"/>
    <s v="Cash"/>
    <n v="114"/>
    <n v="2"/>
    <n v="1"/>
    <n v="114"/>
    <n v="2"/>
    <n v="1"/>
    <n v="2"/>
    <n v="2"/>
    <x v="193"/>
    <s v="Cheetos - Fleming Hot Crunchy"/>
    <s v="Food"/>
    <x v="1"/>
    <b v="1"/>
    <n v="2"/>
    <n v="1.3333333333333333"/>
    <s v="Cheetos "/>
    <s v=" Fleming Hot Crunchy"/>
    <m/>
    <x v="4"/>
    <s v=" July 13"/>
    <n v="2022"/>
  </r>
  <r>
    <s v="Processed"/>
    <s v="VJ300320609"/>
    <s v="GuttenPlans"/>
    <s v="GuttenPlans x1367"/>
    <s v="Monster Energy Original"/>
    <s v="Carbonated"/>
    <n v="15378571161"/>
    <s v="Wednesday, July 13, 2022"/>
    <s v="Cash"/>
    <n v="146"/>
    <n v="3"/>
    <n v="1"/>
    <n v="146"/>
    <n v="3"/>
    <n v="1"/>
    <n v="3"/>
    <n v="3"/>
    <x v="193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320609"/>
    <s v="GuttenPlans"/>
    <s v="GuttenPlans x1367"/>
    <s v="Doritos Cool Ranch"/>
    <s v="Food"/>
    <n v="15378732345"/>
    <s v="Wednesday, July 13, 2022"/>
    <s v="Credit"/>
    <n v="120"/>
    <n v="1.5"/>
    <n v="2"/>
    <n v="120"/>
    <n v="1.5"/>
    <n v="2"/>
    <n v="3"/>
    <n v="4.5"/>
    <x v="193"/>
    <s v="Doritos Cool Ranch"/>
    <s v="Food"/>
    <x v="1"/>
    <b v="1"/>
    <n v="1.5"/>
    <n v="1"/>
    <s v="Doritos Cool Ranch"/>
    <m/>
    <m/>
    <x v="4"/>
    <s v=" July 13"/>
    <n v="2022"/>
  </r>
  <r>
    <s v="Processed"/>
    <s v="VJ300320609"/>
    <s v="GuttenPlans"/>
    <s v="GuttenPlans x1367"/>
    <s v="Doritos Nacho Cheese"/>
    <s v="Food"/>
    <n v="15378732345"/>
    <s v="Wednesday, July 13, 2022"/>
    <s v="Credit"/>
    <n v="121"/>
    <n v="1.5"/>
    <n v="1"/>
    <n v="121"/>
    <n v="1.5"/>
    <n v="1"/>
    <n v="1.5"/>
    <n v="4.5"/>
    <x v="193"/>
    <s v="Doritos Nacho Cheese"/>
    <s v="Food"/>
    <x v="1"/>
    <b v="1"/>
    <n v="1.5"/>
    <n v="1"/>
    <s v="Doritos Nacho Cheese"/>
    <m/>
    <m/>
    <x v="4"/>
    <s v=" July 13"/>
    <n v="2022"/>
  </r>
  <r>
    <s v="Processed"/>
    <s v="VJ300320692"/>
    <s v="EB Public Library"/>
    <s v="EB Public Library x1380"/>
    <s v="BodyArmor LYTE - Strawberry Lemonade"/>
    <s v="Water"/>
    <n v="15378836163"/>
    <s v="Wednesday, July 13, 2022"/>
    <s v="Credit"/>
    <n v="147"/>
    <n v="2.75"/>
    <n v="1"/>
    <n v="147"/>
    <n v="2.75"/>
    <n v="1"/>
    <n v="2.75"/>
    <n v="2.75"/>
    <x v="193"/>
    <s v="BodyArmor LYTE - Strawberry Lemonade"/>
    <s v="Water"/>
    <x v="3"/>
    <b v="1"/>
    <n v="2.75"/>
    <n v="1.8333333333333333"/>
    <s v="BodyArmor LYTE "/>
    <s v=" Strawberry Lemonade"/>
    <m/>
    <x v="4"/>
    <s v=" July 13"/>
    <n v="2022"/>
  </r>
  <r>
    <s v="Processed"/>
    <s v="VJ300320692"/>
    <s v="EB Public Library"/>
    <s v="EB Public Library x1380"/>
    <s v="Coca Cola - Zero Sugar"/>
    <s v="Carbonated"/>
    <n v="15378842705"/>
    <s v="Wednesday, July 13, 2022"/>
    <s v="Credit"/>
    <n v="142"/>
    <n v="1.5"/>
    <n v="1"/>
    <n v="142"/>
    <n v="1.5"/>
    <n v="1"/>
    <n v="1.5"/>
    <n v="1.5"/>
    <x v="193"/>
    <s v="Coca Cola - Zero Sugar"/>
    <s v="Carbonated"/>
    <x v="0"/>
    <b v="1"/>
    <n v="1.5"/>
    <n v="1"/>
    <s v="Coca Cola "/>
    <s v=" Zero Sugar"/>
    <m/>
    <x v="4"/>
    <s v=" July 13"/>
    <n v="2022"/>
  </r>
  <r>
    <s v="Processed"/>
    <s v="VJ300320692"/>
    <s v="EB Public Library"/>
    <s v="EB Public Library x1380"/>
    <s v="Goldfish Baked - Cheddar"/>
    <s v="Food"/>
    <n v="15378874854"/>
    <s v="Wednesday, July 13, 2022"/>
    <s v="Cash"/>
    <n v="125"/>
    <n v="1.25"/>
    <n v="1"/>
    <n v="125"/>
    <n v="1.25"/>
    <n v="1"/>
    <n v="1.25"/>
    <n v="1.25"/>
    <x v="193"/>
    <s v="Goldfish Baked - Cheddar"/>
    <s v="Food"/>
    <x v="1"/>
    <b v="1"/>
    <n v="1.25"/>
    <n v="0.83333333333333337"/>
    <s v="Goldfish Baked "/>
    <s v=" Cheddar"/>
    <m/>
    <x v="4"/>
    <s v=" July 13"/>
    <n v="2022"/>
  </r>
  <r>
    <s v="Processed"/>
    <s v="VJ300320692"/>
    <s v="EB Public Library"/>
    <s v="EB Public Library x1380"/>
    <s v="Zone Perfect - Chocolate Chip Cookie Dough"/>
    <s v="Food"/>
    <n v="15378959006"/>
    <s v="Wednesday, July 13, 2022"/>
    <s v="Cash"/>
    <n v="136"/>
    <n v="2"/>
    <n v="1"/>
    <n v="136"/>
    <n v="2"/>
    <n v="1"/>
    <n v="2"/>
    <n v="2"/>
    <x v="193"/>
    <s v="Zone Perfect - Chocolate Chip Cookie Dough"/>
    <s v="Food"/>
    <x v="1"/>
    <b v="1"/>
    <n v="2"/>
    <n v="1.3333333333333333"/>
    <s v="Zone Perfect "/>
    <s v=" Chocolate Chip Cookie Dough"/>
    <m/>
    <x v="4"/>
    <s v=" July 13"/>
    <n v="2022"/>
  </r>
  <r>
    <s v="Processed"/>
    <s v="VJ300205292"/>
    <s v="Brunswick Sq Mall"/>
    <s v="BSQ Mall x1364 - Zales"/>
    <s v="Poland Springs Water"/>
    <s v="Water"/>
    <n v="15379105287"/>
    <s v="Wednesday, July 13, 2022"/>
    <s v="Cash"/>
    <n v="144"/>
    <n v="1.5"/>
    <n v="1"/>
    <n v="144"/>
    <n v="1.5"/>
    <n v="1"/>
    <n v="1.5"/>
    <n v="1.5"/>
    <x v="193"/>
    <s v="Poland Springs Water"/>
    <s v="Water"/>
    <x v="3"/>
    <b v="1"/>
    <n v="1.5"/>
    <n v="1"/>
    <s v="Poland Springs Water"/>
    <m/>
    <m/>
    <x v="4"/>
    <s v=" July 13"/>
    <n v="2022"/>
  </r>
  <r>
    <s v="Processed"/>
    <s v="VJ300205292"/>
    <s v="Brunswick Sq Mall"/>
    <s v="BSQ Mall x1364 - Zales"/>
    <s v="Goldfish Baked - Cheddar"/>
    <s v="Food"/>
    <n v="15379118804"/>
    <s v="Wednesday, July 13, 2022"/>
    <s v="Cash"/>
    <n v="120"/>
    <n v="1.5"/>
    <n v="1"/>
    <n v="120"/>
    <n v="1.5"/>
    <n v="1"/>
    <n v="1.5"/>
    <n v="1.5"/>
    <x v="193"/>
    <s v="Goldfish Baked - Cheddar"/>
    <s v="Food"/>
    <x v="1"/>
    <b v="1"/>
    <n v="1.5"/>
    <n v="1"/>
    <s v="Goldfish Baked "/>
    <s v=" Cheddar"/>
    <m/>
    <x v="4"/>
    <s v=" July 13"/>
    <n v="2022"/>
  </r>
  <r>
    <s v="Processed"/>
    <s v="VJ300320692"/>
    <s v="EB Public Library"/>
    <s v="EB Public Library x1380"/>
    <s v="Coca Cola - Zero Sugar"/>
    <s v="Carbonated"/>
    <n v="15379127532"/>
    <s v="Wednesday, July 13, 2022"/>
    <s v="Credit"/>
    <n v="142"/>
    <n v="1.5"/>
    <n v="1"/>
    <n v="142"/>
    <n v="1.5"/>
    <n v="1"/>
    <n v="1.5"/>
    <n v="1.5"/>
    <x v="193"/>
    <s v="Coca Cola - Zero Sugar"/>
    <s v="Carbonated"/>
    <x v="0"/>
    <b v="1"/>
    <n v="1.5"/>
    <n v="1"/>
    <s v="Coca Cola "/>
    <s v=" Zero Sugar"/>
    <m/>
    <x v="4"/>
    <s v=" July 13"/>
    <n v="2022"/>
  </r>
  <r>
    <s v="Processed"/>
    <s v="VJ300320692"/>
    <s v="EB Public Library"/>
    <s v="EB Public Library x1380"/>
    <s v="Coca Cola - Zero Sugar"/>
    <s v="Carbonated"/>
    <n v="15379150983"/>
    <s v="Wednesday, July 13, 2022"/>
    <s v="Cash"/>
    <n v="142"/>
    <n v="1.5"/>
    <n v="1"/>
    <n v="142"/>
    <n v="1.5"/>
    <n v="1"/>
    <n v="1.5"/>
    <n v="1.5"/>
    <x v="193"/>
    <s v="Coca Cola - Zero Sugar"/>
    <s v="Carbonated"/>
    <x v="0"/>
    <b v="1"/>
    <n v="1.5"/>
    <n v="1"/>
    <s v="Coca Cola "/>
    <s v=" Zero Sugar"/>
    <m/>
    <x v="4"/>
    <s v=" July 13"/>
    <n v="2022"/>
  </r>
  <r>
    <s v="Processed"/>
    <s v="VJ300320692"/>
    <s v="EB Public Library"/>
    <s v="EB Public Library x1380"/>
    <s v="Poland Springs Water"/>
    <s v="Water"/>
    <n v="15379316005"/>
    <s v="Wednesday, July 13, 2022"/>
    <s v="Credit"/>
    <n v="144"/>
    <n v="1.5"/>
    <n v="1"/>
    <n v="144"/>
    <n v="1.5"/>
    <n v="1"/>
    <n v="1.5"/>
    <n v="1.5"/>
    <x v="193"/>
    <s v="Poland Springs Water"/>
    <s v="Water"/>
    <x v="3"/>
    <b v="1"/>
    <n v="1.5"/>
    <n v="1"/>
    <s v="Poland Springs Water"/>
    <m/>
    <m/>
    <x v="4"/>
    <s v=" July 13"/>
    <n v="2022"/>
  </r>
  <r>
    <s v="Processed"/>
    <s v="VJ300320609"/>
    <s v="GuttenPlans"/>
    <s v="GuttenPlans x1367"/>
    <s v="Red Bull - Original"/>
    <s v="Carbonated"/>
    <n v="15379360832"/>
    <s v="Wednesday, July 13, 2022"/>
    <s v="Cash"/>
    <n v="148"/>
    <n v="3.5"/>
    <n v="1"/>
    <n v="148"/>
    <n v="3.5"/>
    <n v="1"/>
    <n v="3.5"/>
    <n v="3.5"/>
    <x v="193"/>
    <s v="Red Bull - Original"/>
    <s v="Carbonated"/>
    <x v="0"/>
    <b v="1"/>
    <n v="3.5"/>
    <n v="2.3333333333333335"/>
    <s v="Red Bull "/>
    <s v=" Original"/>
    <m/>
    <x v="4"/>
    <s v=" July 13"/>
    <n v="2022"/>
  </r>
  <r>
    <s v="Processed"/>
    <s v="VJ300205292"/>
    <s v="Brunswick Sq Mall"/>
    <s v="BSQ Mall x1364 - Zales"/>
    <s v="Monster Energy Original"/>
    <s v="Carbonated"/>
    <n v="15379406833"/>
    <s v="Wednesday, July 13, 2022"/>
    <s v="Cash"/>
    <n v="146"/>
    <n v="3"/>
    <n v="1"/>
    <n v="146"/>
    <n v="3"/>
    <n v="1"/>
    <n v="3"/>
    <n v="3"/>
    <x v="193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320692"/>
    <s v="EB Public Library"/>
    <s v="EB Public Library x1380"/>
    <s v="Poland Springs Water"/>
    <s v="Water"/>
    <n v="15379447298"/>
    <s v="Wednesday, July 13, 2022"/>
    <s v="Credit"/>
    <n v="144"/>
    <n v="1.5"/>
    <n v="1"/>
    <n v="144"/>
    <n v="1.5"/>
    <n v="1"/>
    <n v="1.5"/>
    <n v="1.5"/>
    <x v="193"/>
    <s v="Poland Springs Water"/>
    <s v="Water"/>
    <x v="3"/>
    <b v="1"/>
    <n v="1.5"/>
    <n v="1"/>
    <s v="Poland Springs Water"/>
    <m/>
    <m/>
    <x v="4"/>
    <s v=" July 13"/>
    <n v="2022"/>
  </r>
  <r>
    <s v="Processed"/>
    <s v="VJ300320609"/>
    <s v="GuttenPlans"/>
    <s v="GuttenPlans x1367"/>
    <s v="Monster Energy Original"/>
    <s v="Carbonated"/>
    <n v="15379491791"/>
    <s v="Wednesday, July 13, 2022"/>
    <s v="Cash"/>
    <n v="146"/>
    <n v="3"/>
    <n v="1"/>
    <n v="146"/>
    <n v="3"/>
    <n v="1"/>
    <n v="3"/>
    <n v="3"/>
    <x v="193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320692"/>
    <s v="EB Public Library"/>
    <s v="EB Public Library x1380"/>
    <s v="Goldfish Baked - Cheddar"/>
    <s v="Food"/>
    <n v="15379520333"/>
    <s v="Wednesday, July 13, 2022"/>
    <s v="Cash"/>
    <n v="125"/>
    <n v="1.25"/>
    <n v="1"/>
    <n v="125"/>
    <n v="1.25"/>
    <n v="1"/>
    <n v="1.25"/>
    <n v="1.25"/>
    <x v="193"/>
    <s v="Goldfish Baked - Cheddar"/>
    <s v="Food"/>
    <x v="1"/>
    <b v="1"/>
    <n v="1.25"/>
    <n v="0.83333333333333337"/>
    <s v="Goldfish Baked "/>
    <s v=" Cheddar"/>
    <m/>
    <x v="4"/>
    <s v=" July 13"/>
    <n v="2022"/>
  </r>
  <r>
    <s v="Processed"/>
    <s v="VJ300320692"/>
    <s v="EB Public Library"/>
    <s v="EB Public Library x1380"/>
    <s v="Coca Cola - Zero Sugar"/>
    <s v="Carbonated"/>
    <n v="15379626250"/>
    <s v="Wednesday, July 13, 2022"/>
    <s v="Cash"/>
    <n v="142"/>
    <n v="1.5"/>
    <n v="1"/>
    <n v="142"/>
    <n v="1.5"/>
    <n v="1"/>
    <n v="1.5"/>
    <n v="1.5"/>
    <x v="193"/>
    <s v="Coca Cola - Zero Sugar"/>
    <s v="Carbonated"/>
    <x v="0"/>
    <b v="1"/>
    <n v="1.5"/>
    <n v="1"/>
    <s v="Coca Cola "/>
    <s v=" Zero Sugar"/>
    <m/>
    <x v="4"/>
    <s v=" July 13"/>
    <n v="2022"/>
  </r>
  <r>
    <s v="Processed"/>
    <s v="VJ300320692"/>
    <s v="EB Public Library"/>
    <s v="EB Public Library x1380"/>
    <s v="Miss Vickie's Potato Chip - Sea Salt Original"/>
    <s v="Food"/>
    <n v="15379641079"/>
    <s v="Wednesday, July 13, 2022"/>
    <s v="Cash"/>
    <n v="112"/>
    <n v="1.5"/>
    <n v="1"/>
    <n v="112"/>
    <n v="1.5"/>
    <n v="1"/>
    <n v="1.5"/>
    <n v="1.5"/>
    <x v="193"/>
    <s v="Miss Vickie's Potato Chip - Sea Salt Original"/>
    <s v="Food"/>
    <x v="1"/>
    <b v="1"/>
    <n v="1.5"/>
    <n v="1"/>
    <s v="Miss Vickie's Potato Chip "/>
    <s v=" Sea Salt Original"/>
    <m/>
    <x v="4"/>
    <s v=" July 13"/>
    <n v="2022"/>
  </r>
  <r>
    <s v="Processed"/>
    <s v="VJ300320692"/>
    <s v="EB Public Library"/>
    <s v="EB Public Library x1380"/>
    <s v="Snyder's of Hanover Pretzel Pieces - Hot Buff"/>
    <s v="Food"/>
    <n v="15379647378"/>
    <s v="Wednesday, July 13, 2022"/>
    <s v="Credit"/>
    <n v="121"/>
    <n v="2.5"/>
    <n v="1"/>
    <n v="121"/>
    <n v="2.5"/>
    <n v="1"/>
    <n v="2.5"/>
    <n v="2.5"/>
    <x v="193"/>
    <s v="Snyder's of Hanover Pretzel Pieces - Hot Buff"/>
    <s v="Food"/>
    <x v="1"/>
    <b v="1"/>
    <n v="2.5"/>
    <n v="1.6666666666666667"/>
    <s v="Snyder's of Hanover Pretzel Pieces "/>
    <s v=" Hot Buff"/>
    <m/>
    <x v="4"/>
    <s v=" July 13"/>
    <n v="2022"/>
  </r>
  <r>
    <s v="Processed"/>
    <s v="VJ300320692"/>
    <s v="EB Public Library"/>
    <s v="EB Public Library x1380"/>
    <s v="Kinder - Bueno - Crispy Creamy Chocolate"/>
    <s v="Food"/>
    <n v="15379667801"/>
    <s v="Wednesday, July 13, 2022"/>
    <s v="Cash"/>
    <n v="138"/>
    <n v="2"/>
    <n v="1"/>
    <n v="138"/>
    <n v="2"/>
    <n v="1"/>
    <n v="2"/>
    <n v="2"/>
    <x v="193"/>
    <s v="Kinder - Bueno - Crispy Creamy Chocolate"/>
    <s v="Food"/>
    <x v="1"/>
    <b v="1"/>
    <n v="2"/>
    <n v="1.3333333333333333"/>
    <s v="Kinder "/>
    <s v=" Bueno "/>
    <s v=" Crispy Creamy Chocolate"/>
    <x v="4"/>
    <s v=" July 13"/>
    <n v="2022"/>
  </r>
  <r>
    <s v="Processed"/>
    <s v="VJ300320692"/>
    <s v="EB Public Library"/>
    <s v="EB Public Library x1380"/>
    <s v="Teddy Grahams - Go Paks"/>
    <m/>
    <n v="15379672853"/>
    <s v="Wednesday, July 13, 2022"/>
    <s v="Cash"/>
    <n v="156"/>
    <n v="3"/>
    <n v="1"/>
    <n v="156"/>
    <n v="3"/>
    <n v="1"/>
    <n v="3"/>
    <n v="3"/>
    <x v="193"/>
    <s v="Teddy Grahams - Go Paks"/>
    <s v="Cell is Blank - Dis-regard"/>
    <x v="1"/>
    <b v="1"/>
    <n v="3"/>
    <n v="2"/>
    <s v="Teddy Grahams "/>
    <s v=" Go Paks"/>
    <m/>
    <x v="4"/>
    <s v=" July 13"/>
    <n v="2022"/>
  </r>
  <r>
    <s v="Processed"/>
    <s v="VJ300320686"/>
    <s v="Earle Asphalt"/>
    <s v="Earle Asphalt x1371"/>
    <s v="Newtons Fig Bar"/>
    <s v="Food"/>
    <n v="15379679355"/>
    <s v="Wednesday, July 13, 2022"/>
    <s v="Credit"/>
    <n v="130"/>
    <n v="1.5"/>
    <n v="1"/>
    <n v="130"/>
    <n v="1.5"/>
    <n v="1"/>
    <n v="1.5"/>
    <n v="1.5"/>
    <x v="193"/>
    <s v="Newtons Fig Bar"/>
    <s v="Food"/>
    <x v="1"/>
    <b v="1"/>
    <n v="1.5"/>
    <n v="1"/>
    <s v="Newtons Fig Bar"/>
    <m/>
    <m/>
    <x v="4"/>
    <s v=" July 13"/>
    <n v="2022"/>
  </r>
  <r>
    <s v="Processed"/>
    <s v="VJ300320692"/>
    <s v="EB Public Library"/>
    <s v="EB Public Library x1380"/>
    <s v="Teddy Grahams - Go Paks"/>
    <m/>
    <n v="15379727525"/>
    <s v="Wednesday, July 13, 2022"/>
    <s v="Cash"/>
    <n v="156"/>
    <n v="3"/>
    <n v="1"/>
    <n v="156"/>
    <n v="3"/>
    <n v="1"/>
    <n v="3"/>
    <n v="3"/>
    <x v="193"/>
    <s v="Teddy Grahams - Go Paks"/>
    <s v="Cell is Blank - Dis-regard"/>
    <x v="1"/>
    <b v="1"/>
    <n v="3"/>
    <n v="2"/>
    <s v="Teddy Grahams "/>
    <s v=" Go Paks"/>
    <m/>
    <x v="4"/>
    <s v=" July 13"/>
    <n v="2022"/>
  </r>
  <r>
    <s v="Processed"/>
    <s v="VJ300320609"/>
    <s v="GuttenPlans"/>
    <s v="GuttenPlans x1367"/>
    <s v="Monster Energy Original"/>
    <s v="Carbonated"/>
    <n v="15379871932"/>
    <s v="Wednesday, July 13, 2022"/>
    <s v="Cash"/>
    <n v="144"/>
    <n v="3"/>
    <n v="1"/>
    <n v="144"/>
    <n v="3"/>
    <n v="1"/>
    <n v="3"/>
    <n v="3"/>
    <x v="193"/>
    <s v="Monster Energy Original"/>
    <s v="Carbonated"/>
    <x v="0"/>
    <b v="1"/>
    <n v="3"/>
    <n v="2"/>
    <s v="Monster Energy Original"/>
    <m/>
    <m/>
    <x v="4"/>
    <s v=" July 13"/>
    <n v="2022"/>
  </r>
  <r>
    <s v="Processed"/>
    <s v="VJ300205292"/>
    <s v="Brunswick Sq Mall"/>
    <s v="BSQ Mall x1364 - Zales"/>
    <s v="CheezIt - Original"/>
    <s v="Food"/>
    <n v="15380047804"/>
    <s v="Wednesday, July 13, 2022"/>
    <s v="Cash"/>
    <n v="123"/>
    <n v="1.5"/>
    <n v="1"/>
    <n v="123"/>
    <n v="1.5"/>
    <n v="1"/>
    <n v="1.5"/>
    <n v="1.5"/>
    <x v="193"/>
    <s v="CheezIt - Original"/>
    <s v="Food"/>
    <x v="1"/>
    <b v="1"/>
    <n v="1.5"/>
    <n v="1"/>
    <s v="CheezIt "/>
    <s v=" Original"/>
    <m/>
    <x v="4"/>
    <s v=" July 13"/>
    <n v="2022"/>
  </r>
  <r>
    <s v="Processed"/>
    <s v="VJ300320692"/>
    <s v="EB Public Library"/>
    <s v="EB Public Library x1380"/>
    <s v="BodyArmor LYTE - Strawberry Lemonade"/>
    <s v="Water"/>
    <n v="15380089428"/>
    <s v="Wednesday, July 13, 2022"/>
    <s v="Credit"/>
    <n v="147"/>
    <n v="2.75"/>
    <n v="1"/>
    <n v="147"/>
    <n v="2.75"/>
    <n v="1"/>
    <n v="2.75"/>
    <n v="2.75"/>
    <x v="193"/>
    <s v="BodyArmor LYTE - Strawberry Lemonade"/>
    <s v="Water"/>
    <x v="3"/>
    <b v="1"/>
    <n v="2.75"/>
    <n v="1.8333333333333333"/>
    <s v="BodyArmor LYTE "/>
    <s v=" Strawberry Lemonade"/>
    <m/>
    <x v="4"/>
    <s v=" July 13"/>
    <n v="2022"/>
  </r>
  <r>
    <s v="Processed"/>
    <s v="VJ300320692"/>
    <s v="EB Public Library"/>
    <s v="EB Public Library x1380"/>
    <s v="Goldfish Baked - Cheddar"/>
    <s v="Food"/>
    <n v="15380447281"/>
    <s v="Wednesday, July 13, 2022"/>
    <s v="Cash"/>
    <n v="125"/>
    <n v="1.25"/>
    <n v="1"/>
    <n v="125"/>
    <n v="1.25"/>
    <n v="1"/>
    <n v="1.25"/>
    <n v="1.25"/>
    <x v="193"/>
    <s v="Goldfish Baked - Cheddar"/>
    <s v="Food"/>
    <x v="1"/>
    <b v="1"/>
    <n v="1.25"/>
    <n v="0.83333333333333337"/>
    <s v="Goldfish Baked "/>
    <s v=" Cheddar"/>
    <m/>
    <x v="4"/>
    <s v=" July 13"/>
    <n v="2022"/>
  </r>
  <r>
    <s v="Processed"/>
    <s v="VJ300320692"/>
    <s v="EB Public Library"/>
    <s v="EB Public Library x1380"/>
    <s v="CheezIt - Cheddar Sour Cream and Onion"/>
    <s v="Food"/>
    <n v="15380493780"/>
    <s v="Wednesday, July 13, 2022"/>
    <s v="Cash"/>
    <n v="124"/>
    <n v="1.25"/>
    <n v="1"/>
    <n v="124"/>
    <n v="1.25"/>
    <n v="1"/>
    <n v="1.25"/>
    <n v="1.25"/>
    <x v="193"/>
    <s v="CheezIt - Cheddar Sour Cream and Onion"/>
    <s v="Food"/>
    <x v="1"/>
    <b v="1"/>
    <n v="1.25"/>
    <n v="0.83333333333333337"/>
    <s v="CheezIt "/>
    <s v=" Cheddar Sour Cream and Onion"/>
    <m/>
    <x v="4"/>
    <s v=" July 13"/>
    <n v="2022"/>
  </r>
  <r>
    <s v="Processed"/>
    <s v="VJ300320611"/>
    <s v="Brunswick Sq Mall"/>
    <s v="BSQ Mall x1366 - ATT"/>
    <s v="Vitamin Water - XXX Acai BB Pomegranate"/>
    <s v="Water"/>
    <n v="15380495697"/>
    <s v="Wednesday, July 13, 2022"/>
    <s v="Cash"/>
    <n v="147"/>
    <n v="2.75"/>
    <n v="1"/>
    <n v="147"/>
    <n v="2.75"/>
    <n v="1"/>
    <n v="2.75"/>
    <n v="2.75"/>
    <x v="193"/>
    <s v="Vitamin Water - XXX Acai BB Pomegranate"/>
    <s v="Water"/>
    <x v="3"/>
    <b v="1"/>
    <n v="2.75"/>
    <n v="1.8333333333333333"/>
    <s v="Vitamin Water "/>
    <s v=" XXX Acai BB Pomegranate"/>
    <m/>
    <x v="4"/>
    <s v=" July 13"/>
    <n v="2022"/>
  </r>
  <r>
    <s v="Processed"/>
    <s v="VJ300320609"/>
    <s v="GuttenPlans"/>
    <s v="GuttenPlans x1367"/>
    <s v="Funyuns - Flaming Hot"/>
    <s v="Food"/>
    <n v="15380513110"/>
    <s v="Wednesday, July 13, 2022"/>
    <s v="Cash"/>
    <n v="112"/>
    <n v="1.5"/>
    <n v="1"/>
    <n v="112"/>
    <n v="1.5"/>
    <n v="1"/>
    <n v="1.5"/>
    <n v="1.5"/>
    <x v="193"/>
    <s v="Funyuns - Flaming Hot"/>
    <s v="Food"/>
    <x v="1"/>
    <b v="1"/>
    <n v="1.5"/>
    <n v="1"/>
    <s v="Funyuns "/>
    <s v=" Flaming Hot"/>
    <m/>
    <x v="4"/>
    <s v=" July 13"/>
    <n v="2022"/>
  </r>
  <r>
    <s v="Processed"/>
    <s v="VJ300320609"/>
    <s v="GuttenPlans"/>
    <s v="GuttenPlans x1367"/>
    <s v="Funyuns - Flaming Hot"/>
    <s v="Food"/>
    <n v="15380515687"/>
    <s v="Wednesday, July 13, 2022"/>
    <s v="Cash"/>
    <n v="112"/>
    <n v="1.5"/>
    <n v="1"/>
    <n v="112"/>
    <n v="1.5"/>
    <n v="1"/>
    <n v="1.5"/>
    <n v="1.5"/>
    <x v="193"/>
    <s v="Funyuns - Flaming Hot"/>
    <s v="Food"/>
    <x v="1"/>
    <b v="1"/>
    <n v="1.5"/>
    <n v="1"/>
    <s v="Funyuns "/>
    <s v=" Flaming Hot"/>
    <m/>
    <x v="4"/>
    <s v=" July 13"/>
    <n v="2022"/>
  </r>
  <r>
    <s v="Processed"/>
    <s v="VJ300320692"/>
    <s v="EB Public Library"/>
    <s v="EB Public Library x1380"/>
    <s v="CheezIt - Cheddar Sour Cream and Onion"/>
    <s v="Food"/>
    <n v="15380525540"/>
    <s v="Wednesday, July 13, 2022"/>
    <s v="Cash"/>
    <n v="124"/>
    <n v="1.25"/>
    <n v="1"/>
    <n v="124"/>
    <n v="1.25"/>
    <n v="1"/>
    <n v="1.25"/>
    <n v="1.25"/>
    <x v="193"/>
    <s v="CheezIt - Cheddar Sour Cream and Onion"/>
    <s v="Food"/>
    <x v="1"/>
    <b v="1"/>
    <n v="1.25"/>
    <n v="0.83333333333333337"/>
    <s v="CheezIt "/>
    <s v=" Cheddar Sour Cream and Onion"/>
    <m/>
    <x v="4"/>
    <s v=" July 13"/>
    <n v="2022"/>
  </r>
  <r>
    <s v="Processed"/>
    <s v="VJ300320609"/>
    <s v="GuttenPlans"/>
    <s v="GuttenPlans x1367"/>
    <s v="Coca Cola - Regular"/>
    <s v="Carbonated"/>
    <n v="15380643426"/>
    <s v="Wednesday, July 13, 2022"/>
    <s v="Cash"/>
    <n v="141"/>
    <n v="1.5"/>
    <n v="1"/>
    <n v="141"/>
    <n v="1.5"/>
    <n v="1"/>
    <n v="1.5"/>
    <n v="1.5"/>
    <x v="193"/>
    <s v="Coca Cola - Regular"/>
    <s v="Carbonated"/>
    <x v="0"/>
    <b v="1"/>
    <n v="1.5"/>
    <n v="1"/>
    <s v="Coca Cola "/>
    <s v=" Regular"/>
    <m/>
    <x v="4"/>
    <s v=" July 13"/>
    <n v="2022"/>
  </r>
  <r>
    <s v="Processed"/>
    <s v="VJ300320609"/>
    <s v="GuttenPlans"/>
    <s v="GuttenPlans x1367"/>
    <s v="Sunkist Soda - Orange"/>
    <s v="Carbonated"/>
    <n v="15380646284"/>
    <s v="Wednesday, July 13, 2022"/>
    <s v="Cash"/>
    <n v="140"/>
    <n v="1.5"/>
    <n v="1"/>
    <n v="140"/>
    <n v="1.5"/>
    <n v="1"/>
    <n v="1.5"/>
    <n v="1.5"/>
    <x v="193"/>
    <s v="Sunkist Soda - Orange"/>
    <s v="Carbonated"/>
    <x v="0"/>
    <b v="1"/>
    <n v="1.5"/>
    <n v="1"/>
    <s v="Sunkist Soda "/>
    <s v=" Orange"/>
    <m/>
    <x v="4"/>
    <s v=" July 13"/>
    <n v="2022"/>
  </r>
  <r>
    <s v="Processed"/>
    <s v="VJ300320609"/>
    <s v="GuttenPlans"/>
    <s v="GuttenPlans x1367"/>
    <s v="Chesters Fries Flaming hot"/>
    <s v="Food"/>
    <n v="15381105344"/>
    <s v="Wednesday, July 13, 2022"/>
    <s v="Cash"/>
    <n v="111"/>
    <n v="2"/>
    <n v="1"/>
    <n v="111"/>
    <n v="2"/>
    <n v="1"/>
    <n v="2"/>
    <n v="2"/>
    <x v="193"/>
    <s v="Chesters Fries Flaming hot"/>
    <s v="Food"/>
    <x v="1"/>
    <b v="1"/>
    <n v="2"/>
    <n v="1.3333333333333333"/>
    <s v="Chesters Fries Flaming hot"/>
    <m/>
    <m/>
    <x v="4"/>
    <s v=" July 13"/>
    <n v="2022"/>
  </r>
  <r>
    <s v="Processed"/>
    <s v="VJ300320609"/>
    <s v="GuttenPlans"/>
    <s v="GuttenPlans x1367"/>
    <s v="Coca Cola - Regular"/>
    <s v="Carbonated"/>
    <n v="15381105922"/>
    <s v="Wednesday, July 13, 2022"/>
    <s v="Cash"/>
    <n v="141"/>
    <n v="1.5"/>
    <n v="1"/>
    <n v="141"/>
    <n v="1.5"/>
    <n v="1"/>
    <n v="1.5"/>
    <n v="1.5"/>
    <x v="193"/>
    <s v="Coca Cola - Regular"/>
    <s v="Carbonated"/>
    <x v="0"/>
    <b v="1"/>
    <n v="1.5"/>
    <n v="1"/>
    <s v="Coca Cola "/>
    <s v=" Regular"/>
    <m/>
    <x v="4"/>
    <s v=" July 13"/>
    <n v="2022"/>
  </r>
  <r>
    <s v="Processed"/>
    <s v="VJ300320609"/>
    <s v="GuttenPlans"/>
    <s v="GuttenPlans x1367"/>
    <s v="Coca Cola - Regular"/>
    <s v="Carbonated"/>
    <n v="15381106077"/>
    <s v="Wednesday, July 13, 2022"/>
    <s v="Cash"/>
    <n v="141"/>
    <n v="1.5"/>
    <n v="1"/>
    <n v="141"/>
    <n v="1.5"/>
    <n v="1"/>
    <n v="1.5"/>
    <n v="1.5"/>
    <x v="193"/>
    <s v="Coca Cola - Regular"/>
    <s v="Carbonated"/>
    <x v="0"/>
    <b v="1"/>
    <n v="1.5"/>
    <n v="1"/>
    <s v="Coca Cola "/>
    <s v=" Regular"/>
    <m/>
    <x v="4"/>
    <s v=" July 13"/>
    <n v="2022"/>
  </r>
  <r>
    <s v="Processed"/>
    <s v="VJ300320609"/>
    <s v="GuttenPlans"/>
    <s v="GuttenPlans x1367"/>
    <s v="Jack Links Beef Steak Original"/>
    <s v="Food"/>
    <n v="15381164384"/>
    <s v="Wednesday, July 13, 2022"/>
    <s v="Cash"/>
    <n v="139"/>
    <n v="1.5"/>
    <n v="1"/>
    <n v="139"/>
    <n v="1.5"/>
    <n v="1"/>
    <n v="1.5"/>
    <n v="1.5"/>
    <x v="193"/>
    <s v="Jack Links Beef Steak Original"/>
    <s v="Food"/>
    <x v="1"/>
    <b v="1"/>
    <n v="1.5"/>
    <n v="1"/>
    <s v="Jack Links Beef Steak Original"/>
    <m/>
    <m/>
    <x v="4"/>
    <s v=" July 13"/>
    <n v="2022"/>
  </r>
  <r>
    <s v="Processed"/>
    <s v="VJ300320609"/>
    <s v="GuttenPlans"/>
    <s v="GuttenPlans x1367"/>
    <s v="KitKat - Crisp Wafers"/>
    <s v="Food"/>
    <n v="15381164161"/>
    <s v="Wednesday, July 13, 2022"/>
    <s v="Cash"/>
    <n v="137"/>
    <n v="2.5"/>
    <n v="1"/>
    <n v="137"/>
    <n v="2.5"/>
    <n v="1"/>
    <n v="2.5"/>
    <n v="2.5"/>
    <x v="193"/>
    <s v="KitKat - Crisp Wafers"/>
    <s v="Food"/>
    <x v="1"/>
    <b v="1"/>
    <n v="2.5"/>
    <n v="1.6666666666666667"/>
    <s v="KitKat "/>
    <s v=" Crisp Wafers"/>
    <m/>
    <x v="4"/>
    <s v=" July 13"/>
    <n v="2022"/>
  </r>
  <r>
    <s v="Processed"/>
    <s v="VJ300320609"/>
    <s v="GuttenPlans"/>
    <s v="GuttenPlans x1367"/>
    <s v="Chesters Fries Flaming hot"/>
    <s v="Food"/>
    <n v="15381167918"/>
    <s v="Wednesday, July 13, 2022"/>
    <s v="Cash"/>
    <n v="113"/>
    <n v="1.5"/>
    <n v="1"/>
    <n v="113"/>
    <n v="1.5"/>
    <n v="1"/>
    <n v="1.5"/>
    <n v="1.5"/>
    <x v="193"/>
    <s v="Chesters Fries Flaming hot"/>
    <s v="Food"/>
    <x v="1"/>
    <b v="1"/>
    <n v="1.5"/>
    <n v="1"/>
    <s v="Chesters Fries Flaming hot"/>
    <m/>
    <m/>
    <x v="4"/>
    <s v=" July 13"/>
    <n v="2022"/>
  </r>
  <r>
    <s v="Processed"/>
    <s v="VJ300320609"/>
    <s v="GuttenPlans"/>
    <s v="GuttenPlans x1367"/>
    <s v="KitKat - Crisp Wafers"/>
    <s v="Food"/>
    <n v="15381811081"/>
    <s v="Thursday, July 14, 2022"/>
    <s v="Cash"/>
    <n v="138"/>
    <n v="2.5"/>
    <n v="1"/>
    <n v="138"/>
    <n v="2.5"/>
    <n v="1"/>
    <n v="2.5"/>
    <n v="2.5"/>
    <x v="194"/>
    <s v="KitKat - Crisp Wafers"/>
    <s v="Food"/>
    <x v="1"/>
    <b v="1"/>
    <n v="2.5"/>
    <n v="1.6666666666666667"/>
    <s v="KitKat "/>
    <s v=" Crisp Wafers"/>
    <m/>
    <x v="5"/>
    <s v=" July 14"/>
    <n v="2022"/>
  </r>
  <r>
    <s v="Processed"/>
    <s v="VJ300320609"/>
    <s v="GuttenPlans"/>
    <s v="GuttenPlans x1367"/>
    <s v="KitKat - Crisp Wafers"/>
    <s v="Food"/>
    <n v="15381811093"/>
    <s v="Thursday, July 14, 2022"/>
    <s v="Cash"/>
    <n v="138"/>
    <n v="2.5"/>
    <n v="1"/>
    <n v="138"/>
    <n v="2.5"/>
    <n v="1"/>
    <n v="2.5"/>
    <n v="2.5"/>
    <x v="194"/>
    <s v="KitKat - Crisp Wafers"/>
    <s v="Food"/>
    <x v="1"/>
    <b v="1"/>
    <n v="2.5"/>
    <n v="1.6666666666666667"/>
    <s v="KitKat "/>
    <s v=" Crisp Wafers"/>
    <m/>
    <x v="5"/>
    <s v=" July 14"/>
    <n v="2022"/>
  </r>
  <r>
    <s v="Processed"/>
    <s v="VJ300320609"/>
    <s v="GuttenPlans"/>
    <s v="GuttenPlans x1367"/>
    <s v="Red Bull - Original"/>
    <s v="Carbonated"/>
    <n v="15382105826"/>
    <s v="Thursday, July 14, 2022"/>
    <s v="Cash"/>
    <n v="148"/>
    <n v="3.5"/>
    <n v="1"/>
    <n v="148"/>
    <n v="3.5"/>
    <n v="1"/>
    <n v="3.5"/>
    <n v="3.5"/>
    <x v="194"/>
    <s v="Red Bull - Original"/>
    <s v="Carbonated"/>
    <x v="0"/>
    <b v="1"/>
    <n v="3.5"/>
    <n v="2.3333333333333335"/>
    <s v="Red Bull "/>
    <s v=" Original"/>
    <m/>
    <x v="5"/>
    <s v=" July 14"/>
    <n v="2022"/>
  </r>
  <r>
    <s v="Processed"/>
    <s v="VJ300320609"/>
    <s v="GuttenPlans"/>
    <s v="GuttenPlans x1367"/>
    <s v="Chesters Fries Flaming hot"/>
    <s v="Food"/>
    <n v="15382110302"/>
    <s v="Thursday, July 14, 2022"/>
    <s v="Cash"/>
    <n v="113"/>
    <n v="1.5"/>
    <n v="1"/>
    <n v="113"/>
    <n v="1.5"/>
    <n v="1"/>
    <n v="1.5"/>
    <n v="1.5"/>
    <x v="194"/>
    <s v="Chesters Fries Flaming hot"/>
    <s v="Food"/>
    <x v="1"/>
    <b v="1"/>
    <n v="1.5"/>
    <n v="1"/>
    <s v="Chesters Fries Flaming hot"/>
    <m/>
    <m/>
    <x v="5"/>
    <s v=" July 14"/>
    <n v="2022"/>
  </r>
  <r>
    <s v="Processed"/>
    <s v="VJ300205292"/>
    <s v="Brunswick Sq Mall"/>
    <s v="BSQ Mall x1364 - Zales"/>
    <s v="Coca Cola - Zero Sugar"/>
    <s v="Carbonated"/>
    <n v="15382173064"/>
    <s v="Thursday, July 14, 2022"/>
    <s v="Cash"/>
    <n v="140"/>
    <n v="1.5"/>
    <n v="1"/>
    <n v="140"/>
    <n v="1.5"/>
    <n v="1"/>
    <n v="1.5"/>
    <n v="1.5"/>
    <x v="194"/>
    <s v="Coca Cola - Zero Sugar"/>
    <s v="Carbonated"/>
    <x v="0"/>
    <b v="1"/>
    <n v="1.5"/>
    <n v="1"/>
    <s v="Coca Cola "/>
    <s v=" Zero Sugar"/>
    <m/>
    <x v="5"/>
    <s v=" July 14"/>
    <n v="2022"/>
  </r>
  <r>
    <s v="Processed"/>
    <s v="VJ300320692"/>
    <s v="EB Public Library"/>
    <s v="EB Public Library x1380"/>
    <s v="Coca Cola - Zero Sugar"/>
    <s v="Carbonated"/>
    <n v="15382658478"/>
    <s v="Thursday, July 14, 2022"/>
    <s v="Cash"/>
    <n v="142"/>
    <n v="1.5"/>
    <n v="1"/>
    <n v="142"/>
    <n v="1.5"/>
    <n v="1"/>
    <n v="1.5"/>
    <n v="1.5"/>
    <x v="194"/>
    <s v="Coca Cola - Zero Sugar"/>
    <s v="Carbonated"/>
    <x v="0"/>
    <b v="1"/>
    <n v="1.5"/>
    <n v="1"/>
    <s v="Coca Cola "/>
    <s v=" Zero Sugar"/>
    <m/>
    <x v="5"/>
    <s v=" July 14"/>
    <n v="2022"/>
  </r>
  <r>
    <s v="Processed"/>
    <s v="VJ300320609"/>
    <s v="GuttenPlans"/>
    <s v="GuttenPlans x1367"/>
    <s v="Doritos Nacho Cheese"/>
    <s v="Food"/>
    <n v="15382847706"/>
    <s v="Thursday, July 14, 2022"/>
    <s v="Cash"/>
    <n v="121"/>
    <n v="1.5"/>
    <n v="1"/>
    <n v="121"/>
    <n v="1.5"/>
    <n v="1"/>
    <n v="1.5"/>
    <n v="1.5"/>
    <x v="194"/>
    <s v="Doritos Nacho Cheese"/>
    <s v="Food"/>
    <x v="1"/>
    <b v="1"/>
    <n v="1.5"/>
    <n v="1"/>
    <s v="Doritos Nacho Cheese"/>
    <m/>
    <m/>
    <x v="5"/>
    <s v=" July 14"/>
    <n v="2022"/>
  </r>
  <r>
    <s v="Processed"/>
    <s v="VJ300320692"/>
    <s v="EB Public Library"/>
    <s v="EB Public Library x1380"/>
    <s v="Starbucks Doubleshot Energy - Mocha"/>
    <s v="Non Carbonated"/>
    <n v="15382939329"/>
    <s v="Thursday, July 14, 2022"/>
    <s v="Credit"/>
    <n v="146"/>
    <n v="3.5"/>
    <n v="1"/>
    <n v="146"/>
    <n v="3.5"/>
    <n v="1"/>
    <n v="3.5"/>
    <n v="3.5"/>
    <x v="194"/>
    <s v="Starbucks Doubleshot Energy - Mocha"/>
    <s v="Non Carbonated"/>
    <x v="2"/>
    <b v="1"/>
    <n v="3.5"/>
    <n v="2.3333333333333335"/>
    <s v="Starbucks Doubleshot Energy "/>
    <s v=" Mocha"/>
    <m/>
    <x v="5"/>
    <s v=" July 14"/>
    <n v="2022"/>
  </r>
  <r>
    <s v="Processed"/>
    <s v="VJ300320692"/>
    <s v="EB Public Library"/>
    <s v="EB Public Library x1380"/>
    <s v="Oreo Mini - Go Paks"/>
    <m/>
    <n v="15382947102"/>
    <s v="Thursday, July 14, 2022"/>
    <s v="Credit"/>
    <n v="150"/>
    <n v="3"/>
    <n v="1"/>
    <n v="150"/>
    <n v="3"/>
    <n v="1"/>
    <n v="3"/>
    <n v="3"/>
    <x v="194"/>
    <s v="Oreo Mini - Go Paks"/>
    <s v="Cell is Blank - Dis-regard"/>
    <x v="1"/>
    <b v="1"/>
    <n v="3"/>
    <n v="2"/>
    <s v="Oreo Mini "/>
    <s v=" Go Paks"/>
    <m/>
    <x v="5"/>
    <s v=" July 14"/>
    <n v="2022"/>
  </r>
  <r>
    <s v="Processed"/>
    <s v="VJ300320609"/>
    <s v="GuttenPlans"/>
    <s v="GuttenPlans x1367"/>
    <s v="Doritos Nacho Cheese"/>
    <s v="Food"/>
    <n v="15383004046"/>
    <s v="Thursday, July 14, 2022"/>
    <s v="Credit"/>
    <n v="121"/>
    <n v="1.5"/>
    <n v="1"/>
    <n v="121"/>
    <n v="1.5"/>
    <n v="1"/>
    <n v="1.5"/>
    <n v="4.5"/>
    <x v="194"/>
    <s v="Doritos Nacho Cheese"/>
    <s v="Food"/>
    <x v="1"/>
    <b v="1"/>
    <n v="1.5"/>
    <n v="1"/>
    <s v="Doritos Nacho Cheese"/>
    <m/>
    <m/>
    <x v="5"/>
    <s v=" July 14"/>
    <n v="2022"/>
  </r>
  <r>
    <s v="Processed"/>
    <s v="VJ300320609"/>
    <s v="GuttenPlans"/>
    <s v="GuttenPlans x1367"/>
    <s v="Doritos Cool Ranch"/>
    <s v="Food"/>
    <n v="15383004046"/>
    <s v="Thursday, July 14, 2022"/>
    <s v="Credit"/>
    <n v="120"/>
    <n v="1.5"/>
    <n v="1"/>
    <n v="120"/>
    <n v="1.5"/>
    <n v="1"/>
    <n v="1.5"/>
    <n v="4.5"/>
    <x v="194"/>
    <s v="Doritos Cool Ranch"/>
    <s v="Food"/>
    <x v="1"/>
    <b v="1"/>
    <n v="1.5"/>
    <n v="1"/>
    <s v="Doritos Cool Ranch"/>
    <m/>
    <m/>
    <x v="5"/>
    <s v=" July 14"/>
    <n v="2022"/>
  </r>
  <r>
    <s v="Processed"/>
    <s v="VJ300320609"/>
    <s v="GuttenPlans"/>
    <s v="GuttenPlans x1367"/>
    <s v="Jack Links Beef Steak Original"/>
    <s v="Food"/>
    <n v="15383004046"/>
    <s v="Thursday, July 14, 2022"/>
    <s v="Credit"/>
    <n v="139"/>
    <n v="1.5"/>
    <n v="1"/>
    <n v="139"/>
    <n v="1.5"/>
    <n v="1"/>
    <n v="1.5"/>
    <n v="4.5"/>
    <x v="194"/>
    <s v="Jack Links Beef Steak Original"/>
    <s v="Food"/>
    <x v="1"/>
    <b v="1"/>
    <n v="1.5"/>
    <n v="1"/>
    <s v="Jack Links Beef Steak Original"/>
    <m/>
    <m/>
    <x v="5"/>
    <s v=" July 14"/>
    <n v="2022"/>
  </r>
  <r>
    <s v="Processed"/>
    <s v="VJ300320692"/>
    <s v="EB Public Library"/>
    <s v="EB Public Library x1380"/>
    <s v="Poland Springs Water"/>
    <s v="Water"/>
    <n v="15383066946"/>
    <s v="Thursday, July 14, 2022"/>
    <s v="Cash"/>
    <n v="144"/>
    <n v="1.5"/>
    <n v="1"/>
    <n v="144"/>
    <n v="1.5"/>
    <n v="1"/>
    <n v="1.5"/>
    <n v="1.5"/>
    <x v="194"/>
    <s v="Poland Springs Water"/>
    <s v="Water"/>
    <x v="3"/>
    <b v="1"/>
    <n v="1.5"/>
    <n v="1"/>
    <s v="Poland Springs Water"/>
    <m/>
    <m/>
    <x v="5"/>
    <s v=" July 14"/>
    <n v="2022"/>
  </r>
  <r>
    <s v="Processed"/>
    <s v="VJ300320692"/>
    <s v="EB Public Library"/>
    <s v="EB Public Library x1380"/>
    <s v="Starbucks Doubleshot Energy - Mocha"/>
    <s v="Non Carbonated"/>
    <n v="15383068941"/>
    <s v="Thursday, July 14, 2022"/>
    <s v="Cash"/>
    <n v="146"/>
    <n v="3.5"/>
    <n v="1"/>
    <n v="146"/>
    <n v="3.5"/>
    <n v="1"/>
    <n v="3.5"/>
    <n v="3.5"/>
    <x v="194"/>
    <s v="Starbucks Doubleshot Energy - Mocha"/>
    <s v="Non Carbonated"/>
    <x v="2"/>
    <b v="1"/>
    <n v="3.5"/>
    <n v="2.3333333333333335"/>
    <s v="Starbucks Doubleshot Energy "/>
    <s v=" Mocha"/>
    <m/>
    <x v="5"/>
    <s v=" July 14"/>
    <n v="2022"/>
  </r>
  <r>
    <s v="Processed"/>
    <s v="VJ300320692"/>
    <s v="EB Public Library"/>
    <s v="EB Public Library x1380"/>
    <s v="Autumns Granola Bar - Cinnamon Almond"/>
    <s v="Food"/>
    <n v="15383086411"/>
    <s v="Thursday, July 14, 2022"/>
    <s v="Credit"/>
    <n v="130"/>
    <n v="2"/>
    <n v="1"/>
    <n v="130"/>
    <n v="2"/>
    <n v="1"/>
    <n v="2"/>
    <n v="2"/>
    <x v="194"/>
    <s v="Autumns Granola Bar - Cinnamon Almond"/>
    <s v="Food"/>
    <x v="1"/>
    <b v="1"/>
    <n v="2"/>
    <n v="1.3333333333333333"/>
    <s v="Autumns Granola Bar "/>
    <s v=" Cinnamon Almond"/>
    <m/>
    <x v="5"/>
    <s v=" July 14"/>
    <n v="2022"/>
  </r>
  <r>
    <s v="Processed"/>
    <s v="VJ300320692"/>
    <s v="EB Public Library"/>
    <s v="EB Public Library x1380"/>
    <s v="Poland Springs Water"/>
    <s v="Water"/>
    <n v="15383238584"/>
    <s v="Thursday, July 14, 2022"/>
    <s v="Credit"/>
    <n v="144"/>
    <n v="1.5"/>
    <n v="1"/>
    <n v="144"/>
    <n v="1.5"/>
    <n v="1"/>
    <n v="1.5"/>
    <n v="1.5"/>
    <x v="194"/>
    <s v="Poland Springs Water"/>
    <s v="Water"/>
    <x v="3"/>
    <b v="1"/>
    <n v="1.5"/>
    <n v="1"/>
    <s v="Poland Springs Water"/>
    <m/>
    <m/>
    <x v="5"/>
    <s v=" July 14"/>
    <n v="2022"/>
  </r>
  <r>
    <s v="Processed"/>
    <s v="VJ300320692"/>
    <s v="EB Public Library"/>
    <s v="EB Public Library x1380"/>
    <s v="SunChips Multigrain - Harvest Cheddar"/>
    <s v="Food"/>
    <n v="15383276853"/>
    <s v="Thursday, July 14, 2022"/>
    <s v="Cash"/>
    <n v="110"/>
    <n v="1.5"/>
    <n v="1"/>
    <n v="110"/>
    <n v="1.5"/>
    <n v="1"/>
    <n v="1.5"/>
    <n v="1.5"/>
    <x v="194"/>
    <s v="SunChips Multigrain - Harvest Cheddar"/>
    <s v="Food"/>
    <x v="1"/>
    <b v="1"/>
    <n v="1.5"/>
    <n v="1"/>
    <s v="SunChips Multigrain "/>
    <s v=" Harvest Cheddar"/>
    <m/>
    <x v="5"/>
    <s v=" July 14"/>
    <n v="2022"/>
  </r>
  <r>
    <s v="Processed"/>
    <s v="VJ300320692"/>
    <s v="EB Public Library"/>
    <s v="EB Public Library x1380"/>
    <s v="Kinder - Bueno - Crispy Creamy Chocolate"/>
    <s v="Food"/>
    <n v="15383278935"/>
    <s v="Thursday, July 14, 2022"/>
    <s v="Cash"/>
    <n v="138"/>
    <n v="2"/>
    <n v="1"/>
    <n v="138"/>
    <n v="2"/>
    <n v="1"/>
    <n v="2"/>
    <n v="2"/>
    <x v="194"/>
    <s v="Kinder - Bueno - Crispy Creamy Chocolate"/>
    <s v="Food"/>
    <x v="1"/>
    <b v="1"/>
    <n v="2"/>
    <n v="1.3333333333333333"/>
    <s v="Kinder "/>
    <s v=" Bueno "/>
    <s v=" Crispy Creamy Chocolate"/>
    <x v="5"/>
    <s v=" July 14"/>
    <n v="2022"/>
  </r>
  <r>
    <s v="Processed"/>
    <s v="VJ300320692"/>
    <s v="EB Public Library"/>
    <s v="EB Public Library x1380"/>
    <s v="Coca Cola - Zero Sugar"/>
    <s v="Carbonated"/>
    <n v="15383281921"/>
    <s v="Thursday, July 14, 2022"/>
    <s v="Cash"/>
    <n v="142"/>
    <n v="1.5"/>
    <n v="1"/>
    <n v="142"/>
    <n v="1.5"/>
    <n v="1"/>
    <n v="1.5"/>
    <n v="1.5"/>
    <x v="194"/>
    <s v="Coca Cola - Zero Sugar"/>
    <s v="Carbonated"/>
    <x v="0"/>
    <b v="1"/>
    <n v="1.5"/>
    <n v="1"/>
    <s v="Coca Cola "/>
    <s v=" Zero Sugar"/>
    <m/>
    <x v="5"/>
    <s v=" July 14"/>
    <n v="2022"/>
  </r>
  <r>
    <s v="Processed"/>
    <s v="VJ300320686"/>
    <s v="Earle Asphalt"/>
    <s v="Earle Asphalt x1371"/>
    <s v="Keto Bar - Creamy Peanut Butter Chocolate"/>
    <s v="Food"/>
    <n v="15383418591"/>
    <s v="Thursday, July 14, 2022"/>
    <s v="Cash"/>
    <n v="138"/>
    <n v="2"/>
    <n v="1"/>
    <n v="138"/>
    <n v="2"/>
    <n v="1"/>
    <n v="2"/>
    <n v="2"/>
    <x v="194"/>
    <s v="Keto Bar - Creamy Peanut Butter Chocolate"/>
    <s v="Food"/>
    <x v="1"/>
    <b v="1"/>
    <n v="2"/>
    <n v="1.3333333333333333"/>
    <s v="Keto Bar "/>
    <s v=" Creamy Peanut Butter Chocolate"/>
    <m/>
    <x v="5"/>
    <s v=" July 14"/>
    <n v="2022"/>
  </r>
  <r>
    <s v="Processed"/>
    <s v="VJ300205292"/>
    <s v="Brunswick Sq Mall"/>
    <s v="BSQ Mall x1364 - Zales"/>
    <s v="SunChips Multigrain - Original"/>
    <s v="Food"/>
    <n v="15383458894"/>
    <s v="Thursday, July 14, 2022"/>
    <s v="Cash"/>
    <n v="111"/>
    <n v="1.5"/>
    <n v="1"/>
    <n v="111"/>
    <n v="1.5"/>
    <n v="1"/>
    <n v="1.5"/>
    <n v="1.5"/>
    <x v="194"/>
    <s v="SunChips Multigrain - Original"/>
    <s v="Food"/>
    <x v="1"/>
    <b v="1"/>
    <n v="1.5"/>
    <n v="1"/>
    <s v="SunChips Multigrain "/>
    <s v=" Original"/>
    <m/>
    <x v="5"/>
    <s v=" July 14"/>
    <n v="2022"/>
  </r>
  <r>
    <s v="Processed"/>
    <s v="VJ300205292"/>
    <s v="Brunswick Sq Mall"/>
    <s v="BSQ Mall x1364 - Zales"/>
    <s v="SunChips Multigrain - Original"/>
    <s v="Food"/>
    <n v="15383465662"/>
    <s v="Thursday, July 14, 2022"/>
    <s v="Cash"/>
    <n v="111"/>
    <n v="1.5"/>
    <n v="1"/>
    <n v="111"/>
    <n v="1.5"/>
    <n v="1"/>
    <n v="1.5"/>
    <n v="1.5"/>
    <x v="194"/>
    <s v="SunChips Multigrain - Original"/>
    <s v="Food"/>
    <x v="1"/>
    <b v="1"/>
    <n v="1.5"/>
    <n v="1"/>
    <s v="SunChips Multigrain "/>
    <s v=" Original"/>
    <m/>
    <x v="5"/>
    <s v=" July 14"/>
    <n v="2022"/>
  </r>
  <r>
    <s v="Processed"/>
    <s v="VJ300205292"/>
    <s v="Brunswick Sq Mall"/>
    <s v="BSQ Mall x1364 - Zales"/>
    <s v="Miss Vickie's Potato Chip - Smokehouse BBQ"/>
    <s v="Food"/>
    <n v="15383546691"/>
    <s v="Thursday, July 14, 2022"/>
    <s v="Credit"/>
    <n v="125"/>
    <n v="1.25"/>
    <n v="1"/>
    <n v="125"/>
    <n v="1.25"/>
    <n v="1"/>
    <n v="1.25"/>
    <n v="1.25"/>
    <x v="194"/>
    <s v="Miss Vickie's Potato Chip - Smokehouse BBQ"/>
    <s v="Food"/>
    <x v="1"/>
    <b v="1"/>
    <n v="1.25"/>
    <n v="0.83333333333333337"/>
    <s v="Miss Vickie's Potato Chip "/>
    <s v=" Smokehouse BBQ"/>
    <m/>
    <x v="5"/>
    <s v=" July 14"/>
    <n v="2022"/>
  </r>
  <r>
    <s v="Processed"/>
    <s v="VJ300205292"/>
    <s v="Brunswick Sq Mall"/>
    <s v="BSQ Mall x1364 - Zales"/>
    <s v="Monster Energy Original"/>
    <s v="Carbonated"/>
    <n v="15383558247"/>
    <s v="Thursday, July 14, 2022"/>
    <s v="Credit"/>
    <n v="146"/>
    <n v="3"/>
    <n v="1"/>
    <n v="146"/>
    <n v="3"/>
    <n v="1"/>
    <n v="3"/>
    <n v="3"/>
    <x v="194"/>
    <s v="Monster Energy Original"/>
    <s v="Carbonated"/>
    <x v="0"/>
    <b v="1"/>
    <n v="3"/>
    <n v="2"/>
    <s v="Monster Energy Original"/>
    <m/>
    <m/>
    <x v="5"/>
    <s v=" July 14"/>
    <n v="2022"/>
  </r>
  <r>
    <s v="Processed"/>
    <s v="VJ300205292"/>
    <s v="Brunswick Sq Mall"/>
    <s v="BSQ Mall x1364 - Zales"/>
    <s v="Snapple Diet Tea - Peach Tea"/>
    <s v="Non Carbonated"/>
    <n v="15383564664"/>
    <s v="Thursday, July 14, 2022"/>
    <s v="Cash"/>
    <n v="143"/>
    <n v="2.5"/>
    <n v="1"/>
    <n v="143"/>
    <n v="2.5"/>
    <n v="1"/>
    <n v="2.5"/>
    <n v="2.5"/>
    <x v="194"/>
    <s v="Snapple Diet Tea - Peach Tea"/>
    <s v="Non Carbonated"/>
    <x v="2"/>
    <b v="1"/>
    <n v="2.5"/>
    <n v="1.6666666666666667"/>
    <s v="Snapple Diet Tea "/>
    <s v=" Peach Tea"/>
    <m/>
    <x v="5"/>
    <s v=" July 14"/>
    <n v="2022"/>
  </r>
  <r>
    <s v="Processed"/>
    <s v="VJ300320692"/>
    <s v="EB Public Library"/>
    <s v="EB Public Library x1380"/>
    <s v="Poland Springs Water"/>
    <s v="Water"/>
    <n v="15383570958"/>
    <s v="Thursday, July 14, 2022"/>
    <s v="Cash"/>
    <n v="144"/>
    <n v="1.5"/>
    <n v="1"/>
    <n v="144"/>
    <n v="1.5"/>
    <n v="1"/>
    <n v="1.5"/>
    <n v="1.5"/>
    <x v="194"/>
    <s v="Poland Springs Water"/>
    <s v="Water"/>
    <x v="3"/>
    <b v="1"/>
    <n v="1.5"/>
    <n v="1"/>
    <s v="Poland Springs Water"/>
    <m/>
    <m/>
    <x v="5"/>
    <s v=" July 14"/>
    <n v="2022"/>
  </r>
  <r>
    <s v="Processed"/>
    <s v="VJ300320692"/>
    <s v="EB Public Library"/>
    <s v="EB Public Library x1380"/>
    <s v="Poland Springs Water"/>
    <s v="Water"/>
    <n v="15383672103"/>
    <s v="Thursday, July 14, 2022"/>
    <s v="Credit"/>
    <n v="144"/>
    <n v="1.5"/>
    <n v="1"/>
    <n v="144"/>
    <n v="1.5"/>
    <n v="1"/>
    <n v="1.5"/>
    <n v="1.5"/>
    <x v="194"/>
    <s v="Poland Springs Water"/>
    <s v="Water"/>
    <x v="3"/>
    <b v="1"/>
    <n v="1.5"/>
    <n v="1"/>
    <s v="Poland Springs Water"/>
    <m/>
    <m/>
    <x v="5"/>
    <s v=" July 14"/>
    <n v="2022"/>
  </r>
  <r>
    <s v="Processed"/>
    <s v="VJ300320609"/>
    <s v="GuttenPlans"/>
    <s v="GuttenPlans x1367"/>
    <s v="Coca Cola - Regular"/>
    <s v="Carbonated"/>
    <n v="15383681103"/>
    <s v="Thursday, July 14, 2022"/>
    <s v="Cash"/>
    <n v="142"/>
    <n v="1.5"/>
    <n v="1"/>
    <n v="142"/>
    <n v="1.5"/>
    <n v="1"/>
    <n v="1.5"/>
    <n v="1.5"/>
    <x v="194"/>
    <s v="Coca Cola - Regular"/>
    <s v="Carbonated"/>
    <x v="0"/>
    <b v="1"/>
    <n v="1.5"/>
    <n v="1"/>
    <s v="Coca Cola "/>
    <s v=" Regular"/>
    <m/>
    <x v="5"/>
    <s v=" July 14"/>
    <n v="2022"/>
  </r>
  <r>
    <s v="Processed"/>
    <s v="VJ300320609"/>
    <s v="GuttenPlans"/>
    <s v="GuttenPlans x1367"/>
    <s v="Red Bull - Original"/>
    <s v="Carbonated"/>
    <n v="15383900021"/>
    <s v="Thursday, July 14, 2022"/>
    <s v="Cash"/>
    <n v="148"/>
    <n v="3.5"/>
    <n v="1"/>
    <n v="148"/>
    <n v="3.5"/>
    <n v="1"/>
    <n v="3.5"/>
    <n v="3.5"/>
    <x v="194"/>
    <s v="Red Bull - Original"/>
    <s v="Carbonated"/>
    <x v="0"/>
    <b v="1"/>
    <n v="3.5"/>
    <n v="2.3333333333333335"/>
    <s v="Red Bull "/>
    <s v=" Original"/>
    <m/>
    <x v="5"/>
    <s v=" July 14"/>
    <n v="2022"/>
  </r>
  <r>
    <s v="Processed"/>
    <s v="VJ300320692"/>
    <s v="EB Public Library"/>
    <s v="EB Public Library x1380"/>
    <s v="Pringles - Sour Cream &amp; Onion"/>
    <s v="Food"/>
    <n v="15384110211"/>
    <s v="Thursday, July 14, 2022"/>
    <s v="Cash"/>
    <n v="162"/>
    <n v="4"/>
    <n v="1"/>
    <n v="162"/>
    <n v="4"/>
    <n v="1"/>
    <n v="4"/>
    <n v="4"/>
    <x v="194"/>
    <s v="Pringles - Sour Cream &amp; Onion"/>
    <s v="Food"/>
    <x v="1"/>
    <b v="1"/>
    <n v="4"/>
    <n v="2.6666666666666665"/>
    <s v="Pringles "/>
    <s v=" Sour Cream &amp; Onion"/>
    <m/>
    <x v="5"/>
    <s v=" July 14"/>
    <n v="2022"/>
  </r>
  <r>
    <s v="Processed"/>
    <s v="VJ300320692"/>
    <s v="EB Public Library"/>
    <s v="EB Public Library x1380"/>
    <s v="Goldfish Baked - Cheddar"/>
    <s v="Food"/>
    <n v="15384114053"/>
    <s v="Thursday, July 14, 2022"/>
    <s v="Cash"/>
    <n v="125"/>
    <n v="1.25"/>
    <n v="1"/>
    <n v="125"/>
    <n v="1.25"/>
    <n v="1"/>
    <n v="1.25"/>
    <n v="1.25"/>
    <x v="194"/>
    <s v="Goldfish Baked - Cheddar"/>
    <s v="Food"/>
    <x v="1"/>
    <b v="1"/>
    <n v="1.25"/>
    <n v="0.83333333333333337"/>
    <s v="Goldfish Baked "/>
    <s v=" Cheddar"/>
    <m/>
    <x v="5"/>
    <s v=" July 14"/>
    <n v="2022"/>
  </r>
  <r>
    <s v="Processed"/>
    <s v="VJ300320692"/>
    <s v="EB Public Library"/>
    <s v="EB Public Library x1380"/>
    <s v="BodyArmor LYTE - Strawberry Lemonade"/>
    <s v="Water"/>
    <n v="15384123244"/>
    <s v="Thursday, July 14, 2022"/>
    <s v="Cash"/>
    <n v="147"/>
    <n v="2.75"/>
    <n v="1"/>
    <n v="147"/>
    <n v="2.75"/>
    <n v="1"/>
    <n v="2.75"/>
    <n v="2.75"/>
    <x v="194"/>
    <s v="BodyArmor LYTE - Strawberry Lemonade"/>
    <s v="Water"/>
    <x v="3"/>
    <b v="1"/>
    <n v="2.75"/>
    <n v="1.8333333333333333"/>
    <s v="BodyArmor LYTE "/>
    <s v=" Strawberry Lemonade"/>
    <m/>
    <x v="5"/>
    <s v=" July 14"/>
    <n v="2022"/>
  </r>
  <r>
    <s v="Processed"/>
    <s v="VJ300320692"/>
    <s v="EB Public Library"/>
    <s v="EB Public Library x1380"/>
    <s v="Kinder - Bueno - Crispy Creamy Chocolate"/>
    <s v="Food"/>
    <n v="15384133683"/>
    <s v="Thursday, July 14, 2022"/>
    <s v="Cash"/>
    <n v="138"/>
    <n v="2"/>
    <n v="1"/>
    <n v="138"/>
    <n v="2"/>
    <n v="1"/>
    <n v="2"/>
    <n v="2"/>
    <x v="194"/>
    <s v="Kinder - Bueno - Crispy Creamy Chocolate"/>
    <s v="Food"/>
    <x v="1"/>
    <b v="1"/>
    <n v="2"/>
    <n v="1.3333333333333333"/>
    <s v="Kinder "/>
    <s v=" Bueno "/>
    <s v=" Crispy Creamy Chocolate"/>
    <x v="5"/>
    <s v=" July 14"/>
    <n v="2022"/>
  </r>
  <r>
    <s v="Processed"/>
    <s v="VJ300320692"/>
    <s v="EB Public Library"/>
    <s v="EB Public Library x1380"/>
    <s v="BodyArmor  LYTE - Blueberry Pomegranate"/>
    <s v="Non Carbonated"/>
    <n v="15384143330"/>
    <s v="Thursday, July 14, 2022"/>
    <s v="Cash"/>
    <n v="143"/>
    <n v="2.75"/>
    <n v="1"/>
    <n v="143"/>
    <n v="2.75"/>
    <n v="1"/>
    <n v="2.75"/>
    <n v="2.75"/>
    <x v="194"/>
    <s v="BodyArmor  LYTE - Blueberry Pomegranate"/>
    <s v="Non Carbonated"/>
    <x v="2"/>
    <b v="1"/>
    <n v="2.75"/>
    <n v="1.8333333333333333"/>
    <s v="BodyArmor  LYTE "/>
    <s v=" Blueberry Pomegranate"/>
    <m/>
    <x v="5"/>
    <s v=" July 14"/>
    <n v="2022"/>
  </r>
  <r>
    <s v="Processed"/>
    <s v="VJ300320692"/>
    <s v="EB Public Library"/>
    <s v="EB Public Library x1380"/>
    <s v="Snyder's of Hanover Pretzel Pieces - Hot Buff"/>
    <s v="Food"/>
    <n v="15384154710"/>
    <s v="Thursday, July 14, 2022"/>
    <s v="Cash"/>
    <n v="121"/>
    <n v="2.5"/>
    <n v="1"/>
    <n v="121"/>
    <n v="2.5"/>
    <n v="1"/>
    <n v="2.5"/>
    <n v="2.5"/>
    <x v="194"/>
    <s v="Snyder's of Hanover Pretzel Pieces - Hot Buff"/>
    <s v="Food"/>
    <x v="1"/>
    <b v="1"/>
    <n v="2.5"/>
    <n v="1.6666666666666667"/>
    <s v="Snyder's of Hanover Pretzel Pieces "/>
    <s v=" Hot Buff"/>
    <m/>
    <x v="5"/>
    <s v=" July 14"/>
    <n v="2022"/>
  </r>
  <r>
    <s v="Processed"/>
    <s v="VJ300320692"/>
    <s v="EB Public Library"/>
    <s v="EB Public Library x1380"/>
    <s v="Snyder's of Hanover Pretzel Pieces - Hot Buff"/>
    <s v="Food"/>
    <n v="15384163420"/>
    <s v="Thursday, July 14, 2022"/>
    <s v="Cash"/>
    <n v="121"/>
    <n v="2.5"/>
    <n v="1"/>
    <n v="121"/>
    <n v="2.5"/>
    <n v="1"/>
    <n v="2.5"/>
    <n v="2.5"/>
    <x v="194"/>
    <s v="Snyder's of Hanover Pretzel Pieces - Hot Buff"/>
    <s v="Food"/>
    <x v="1"/>
    <b v="1"/>
    <n v="2.5"/>
    <n v="1.6666666666666667"/>
    <s v="Snyder's of Hanover Pretzel Pieces "/>
    <s v=" Hot Buff"/>
    <m/>
    <x v="5"/>
    <s v=" July 14"/>
    <n v="2022"/>
  </r>
  <r>
    <s v="Processed"/>
    <s v="VJ300320609"/>
    <s v="GuttenPlans"/>
    <s v="GuttenPlans x1367"/>
    <s v="KitKat - Crisp Wafers"/>
    <s v="Food"/>
    <n v="15384208260"/>
    <s v="Thursday, July 14, 2022"/>
    <s v="Credit"/>
    <n v="137"/>
    <n v="2.5"/>
    <n v="1"/>
    <n v="137"/>
    <n v="2.5"/>
    <n v="1"/>
    <n v="2.5"/>
    <n v="5"/>
    <x v="194"/>
    <s v="KitKat - Crisp Wafers"/>
    <s v="Food"/>
    <x v="1"/>
    <b v="1"/>
    <n v="2.5"/>
    <n v="1.6666666666666667"/>
    <s v="KitKat "/>
    <s v=" Crisp Wafers"/>
    <m/>
    <x v="5"/>
    <s v=" July 14"/>
    <n v="2022"/>
  </r>
  <r>
    <s v="Processed"/>
    <s v="VJ300320609"/>
    <s v="GuttenPlans"/>
    <s v="GuttenPlans x1367"/>
    <s v="Snapple Tea - Raspberry"/>
    <s v="Non Carbonated"/>
    <n v="15384208260"/>
    <s v="Thursday, July 14, 2022"/>
    <s v="Credit"/>
    <n v="147"/>
    <n v="2.5"/>
    <n v="1"/>
    <n v="147"/>
    <n v="2.5"/>
    <n v="1"/>
    <n v="2.5"/>
    <n v="5"/>
    <x v="194"/>
    <s v="Snapple Tea - Raspberry"/>
    <s v="Non Carbonated"/>
    <x v="2"/>
    <b v="1"/>
    <n v="2.5"/>
    <n v="1.6666666666666667"/>
    <s v="Snapple Tea "/>
    <s v=" Raspberry"/>
    <m/>
    <x v="5"/>
    <s v=" July 14"/>
    <n v="2022"/>
  </r>
  <r>
    <s v="Processed"/>
    <s v="VJ300320692"/>
    <s v="EB Public Library"/>
    <s v="EB Public Library x1380"/>
    <s v="Teddy Grahams - Go Paks"/>
    <m/>
    <n v="15384200838"/>
    <s v="Thursday, July 14, 2022"/>
    <s v="Cash"/>
    <n v="156"/>
    <n v="3"/>
    <n v="1"/>
    <n v="156"/>
    <n v="3"/>
    <n v="1"/>
    <n v="3"/>
    <n v="3"/>
    <x v="194"/>
    <s v="Teddy Grahams - Go Paks"/>
    <s v="Cell is Blank - Dis-regard"/>
    <x v="1"/>
    <b v="1"/>
    <n v="3"/>
    <n v="2"/>
    <s v="Teddy Grahams "/>
    <s v=" Go Paks"/>
    <m/>
    <x v="5"/>
    <s v=" July 14"/>
    <n v="2022"/>
  </r>
  <r>
    <s v="Processed"/>
    <s v="VJ300320692"/>
    <s v="EB Public Library"/>
    <s v="EB Public Library x1380"/>
    <s v="SunChips Multigrain - Salsa"/>
    <s v="Food"/>
    <n v="15384330501"/>
    <s v="Thursday, July 14, 2022"/>
    <s v="Cash"/>
    <n v="113"/>
    <n v="1.5"/>
    <n v="1"/>
    <n v="113"/>
    <n v="1.5"/>
    <n v="1"/>
    <n v="1.5"/>
    <n v="1.5"/>
    <x v="194"/>
    <s v="SunChips Multigrain - Salsa"/>
    <s v="Food"/>
    <x v="1"/>
    <b v="1"/>
    <n v="1.5"/>
    <n v="1"/>
    <s v="SunChips Multigrain "/>
    <s v=" Salsa"/>
    <m/>
    <x v="5"/>
    <s v=" July 14"/>
    <n v="2022"/>
  </r>
  <r>
    <s v="Processed"/>
    <s v="VJ300320609"/>
    <s v="GuttenPlans"/>
    <s v="GuttenPlans x1367"/>
    <s v="Monster Energy Original"/>
    <s v="Carbonated"/>
    <n v="15384634258"/>
    <s v="Thursday, July 14, 2022"/>
    <s v="Cash"/>
    <n v="144"/>
    <n v="3"/>
    <n v="1"/>
    <n v="144"/>
    <n v="3"/>
    <n v="1"/>
    <n v="3"/>
    <n v="3"/>
    <x v="194"/>
    <s v="Monster Energy Original"/>
    <s v="Carbonated"/>
    <x v="0"/>
    <b v="1"/>
    <n v="3"/>
    <n v="2"/>
    <s v="Monster Energy Original"/>
    <m/>
    <m/>
    <x v="5"/>
    <s v=" July 14"/>
    <n v="2022"/>
  </r>
  <r>
    <s v="Processed"/>
    <s v="VJ300320609"/>
    <s v="GuttenPlans"/>
    <s v="GuttenPlans x1367"/>
    <s v="Red Bull - Original"/>
    <s v="Carbonated"/>
    <n v="15384639015"/>
    <s v="Thursday, July 14, 2022"/>
    <s v="Cash"/>
    <n v="148"/>
    <n v="3.5"/>
    <n v="1"/>
    <n v="148"/>
    <n v="3.5"/>
    <n v="1"/>
    <n v="3.5"/>
    <n v="3.5"/>
    <x v="194"/>
    <s v="Red Bull - Original"/>
    <s v="Carbonated"/>
    <x v="0"/>
    <b v="1"/>
    <n v="3.5"/>
    <n v="2.3333333333333335"/>
    <s v="Red Bull "/>
    <s v=" Original"/>
    <m/>
    <x v="5"/>
    <s v=" July 14"/>
    <n v="2022"/>
  </r>
  <r>
    <s v="Processed"/>
    <s v="VJ300320609"/>
    <s v="GuttenPlans"/>
    <s v="GuttenPlans x1367"/>
    <s v="Red Bull - Original"/>
    <s v="Carbonated"/>
    <n v="15384647708"/>
    <s v="Thursday, July 14, 2022"/>
    <s v="Cash"/>
    <n v="148"/>
    <n v="3.5"/>
    <n v="1"/>
    <n v="148"/>
    <n v="3.5"/>
    <n v="1"/>
    <n v="3.5"/>
    <n v="3.5"/>
    <x v="194"/>
    <s v="Red Bull - Original"/>
    <s v="Carbonated"/>
    <x v="0"/>
    <b v="1"/>
    <n v="3.5"/>
    <n v="2.3333333333333335"/>
    <s v="Red Bull "/>
    <s v=" Original"/>
    <m/>
    <x v="5"/>
    <s v=" July 14"/>
    <n v="2022"/>
  </r>
  <r>
    <s v="Processed"/>
    <s v="VJ300320609"/>
    <s v="GuttenPlans"/>
    <s v="GuttenPlans x1367"/>
    <s v="Snapple Tea - Peach"/>
    <s v="Non Carbonated"/>
    <n v="15384796662"/>
    <s v="Thursday, July 14, 2022"/>
    <s v="Cash"/>
    <n v="145"/>
    <n v="2.5"/>
    <n v="1"/>
    <n v="145"/>
    <n v="2.5"/>
    <n v="1"/>
    <n v="2.5"/>
    <n v="2.5"/>
    <x v="194"/>
    <s v="Snapple Tea - Peach"/>
    <s v="Non Carbonated"/>
    <x v="2"/>
    <b v="1"/>
    <n v="2.5"/>
    <n v="1.6666666666666667"/>
    <s v="Snapple Tea "/>
    <s v=" Peach"/>
    <m/>
    <x v="5"/>
    <s v=" July 14"/>
    <n v="2022"/>
  </r>
  <r>
    <s v="Processed"/>
    <s v="VJ300320611"/>
    <s v="Brunswick Sq Mall"/>
    <s v="BSQ Mall x1366 - ATT"/>
    <s v="Poland Springs Water"/>
    <s v="Water"/>
    <n v="15384800363"/>
    <s v="Thursday, July 14, 2022"/>
    <s v="Cash"/>
    <n v="143"/>
    <n v="2"/>
    <n v="1"/>
    <n v="143"/>
    <n v="2"/>
    <n v="1"/>
    <n v="2"/>
    <n v="2"/>
    <x v="194"/>
    <s v="Poland Springs Water"/>
    <s v="Water"/>
    <x v="3"/>
    <b v="1"/>
    <n v="2"/>
    <n v="1.3333333333333333"/>
    <s v="Poland Springs Water"/>
    <m/>
    <m/>
    <x v="5"/>
    <s v=" July 14"/>
    <n v="2022"/>
  </r>
  <r>
    <s v="Processed"/>
    <s v="VJ300320686"/>
    <s v="Earle Asphalt"/>
    <s v="Earle Asphalt x1371"/>
    <s v="Hungry Buddha - Chocolate Chip"/>
    <s v="Food"/>
    <n v="15384834734"/>
    <s v="Thursday, July 14, 2022"/>
    <s v="Cash"/>
    <n v="137"/>
    <n v="2"/>
    <n v="1"/>
    <n v="137"/>
    <n v="2"/>
    <n v="1"/>
    <n v="2"/>
    <n v="2"/>
    <x v="194"/>
    <s v="Hungry Buddha - Chocolate Chip"/>
    <s v="Food"/>
    <x v="1"/>
    <b v="1"/>
    <n v="2"/>
    <n v="1.3333333333333333"/>
    <s v="Hungry Buddha "/>
    <s v=" Chocolate Chip"/>
    <m/>
    <x v="5"/>
    <s v=" July 14"/>
    <n v="2022"/>
  </r>
  <r>
    <s v="Processed"/>
    <s v="VJ300320692"/>
    <s v="EB Public Library"/>
    <s v="EB Public Library x1380"/>
    <s v="Coca Cola - Zero Sugar"/>
    <s v="Carbonated"/>
    <n v="15384884532"/>
    <s v="Thursday, July 14, 2022"/>
    <s v="Credit"/>
    <n v="142"/>
    <n v="1.5"/>
    <n v="1"/>
    <n v="142"/>
    <n v="1.5"/>
    <n v="1"/>
    <n v="1.5"/>
    <n v="1.5"/>
    <x v="194"/>
    <s v="Coca Cola - Zero Sugar"/>
    <s v="Carbonated"/>
    <x v="0"/>
    <b v="1"/>
    <n v="1.5"/>
    <n v="1"/>
    <s v="Coca Cola "/>
    <s v=" Zero Sugar"/>
    <m/>
    <x v="5"/>
    <s v=" July 14"/>
    <n v="2022"/>
  </r>
  <r>
    <s v="Processed"/>
    <s v="VJ300320692"/>
    <s v="EB Public Library"/>
    <s v="EB Public Library x1380"/>
    <s v="Snapple Diet Tea - Peach Tea"/>
    <s v="Non Carbonated"/>
    <n v="15385044194"/>
    <s v="Thursday, July 14, 2022"/>
    <s v="Credit"/>
    <n v="145"/>
    <n v="2.5"/>
    <n v="1"/>
    <n v="145"/>
    <n v="2.5"/>
    <n v="1"/>
    <n v="2.5"/>
    <n v="2.5"/>
    <x v="194"/>
    <s v="Snapple Diet Tea - Peach Tea"/>
    <s v="Non Carbonated"/>
    <x v="2"/>
    <b v="1"/>
    <n v="2.5"/>
    <n v="1.6666666666666667"/>
    <s v="Snapple Diet Tea "/>
    <s v=" Peach Tea"/>
    <m/>
    <x v="5"/>
    <s v=" July 14"/>
    <n v="2022"/>
  </r>
  <r>
    <s v="Processed"/>
    <s v="VJ300320609"/>
    <s v="GuttenPlans"/>
    <s v="GuttenPlans x1367"/>
    <s v="Snapple Tea - Peach"/>
    <s v="Non Carbonated"/>
    <n v="15385168936"/>
    <s v="Thursday, July 14, 2022"/>
    <s v="Cash"/>
    <n v="145"/>
    <n v="2.5"/>
    <n v="1"/>
    <n v="145"/>
    <n v="2.5"/>
    <n v="1"/>
    <n v="2.5"/>
    <n v="2.5"/>
    <x v="194"/>
    <s v="Snapple Tea - Peach"/>
    <s v="Non Carbonated"/>
    <x v="2"/>
    <b v="1"/>
    <n v="2.5"/>
    <n v="1.6666666666666667"/>
    <s v="Snapple Tea "/>
    <s v=" Peach"/>
    <m/>
    <x v="5"/>
    <s v=" July 14"/>
    <n v="2022"/>
  </r>
  <r>
    <s v="Processed"/>
    <s v="VJ300320692"/>
    <s v="EB Public Library"/>
    <s v="EB Public Library x1380"/>
    <s v="Poland Springs Water"/>
    <s v="Water"/>
    <n v="15385189590"/>
    <s v="Thursday, July 14, 2022"/>
    <s v="Cash"/>
    <n v="144"/>
    <n v="1.5"/>
    <n v="1"/>
    <n v="144"/>
    <n v="1.5"/>
    <n v="1"/>
    <n v="1.5"/>
    <n v="1.5"/>
    <x v="194"/>
    <s v="Poland Springs Water"/>
    <s v="Water"/>
    <x v="3"/>
    <b v="1"/>
    <n v="1.5"/>
    <n v="1"/>
    <s v="Poland Springs Water"/>
    <m/>
    <m/>
    <x v="5"/>
    <s v=" July 14"/>
    <n v="2022"/>
  </r>
  <r>
    <s v="Processed"/>
    <s v="VJ300320692"/>
    <s v="EB Public Library"/>
    <s v="EB Public Library x1380"/>
    <s v="Coca Cola - Zero Sugar"/>
    <s v="Carbonated"/>
    <n v="15385201007"/>
    <s v="Thursday, July 14, 2022"/>
    <s v="Cash"/>
    <n v="142"/>
    <n v="1.5"/>
    <n v="1"/>
    <n v="142"/>
    <n v="1.5"/>
    <n v="1"/>
    <n v="1.5"/>
    <n v="1.5"/>
    <x v="194"/>
    <s v="Coca Cola - Zero Sugar"/>
    <s v="Carbonated"/>
    <x v="0"/>
    <b v="1"/>
    <n v="1.5"/>
    <n v="1"/>
    <s v="Coca Cola "/>
    <s v=" Zero Sugar"/>
    <m/>
    <x v="5"/>
    <s v=" July 14"/>
    <n v="2022"/>
  </r>
  <r>
    <s v="Processed"/>
    <s v="VJ300320692"/>
    <s v="EB Public Library"/>
    <s v="EB Public Library x1380"/>
    <s v="Iberia Coconut Water"/>
    <s v="Non Carbonated"/>
    <n v="15385229450"/>
    <s v="Thursday, July 14, 2022"/>
    <s v="Credit"/>
    <n v="140"/>
    <n v="2"/>
    <n v="1"/>
    <n v="140"/>
    <n v="2"/>
    <n v="1"/>
    <n v="2"/>
    <n v="2"/>
    <x v="194"/>
    <s v="Iberia Coconut Water"/>
    <s v="Non Carbonated"/>
    <x v="2"/>
    <b v="1"/>
    <n v="2"/>
    <n v="1.3333333333333333"/>
    <s v="Iberia Coconut Water"/>
    <m/>
    <m/>
    <x v="5"/>
    <s v=" July 14"/>
    <n v="2022"/>
  </r>
  <r>
    <s v="Processed"/>
    <s v="VJ300320692"/>
    <s v="EB Public Library"/>
    <s v="EB Public Library x1380"/>
    <s v="Snapple Diet Tea - Peach Tea"/>
    <s v="Non Carbonated"/>
    <n v="15385262226"/>
    <s v="Thursday, July 14, 2022"/>
    <s v="Credit"/>
    <n v="145"/>
    <n v="2.5"/>
    <n v="1"/>
    <n v="145"/>
    <n v="2.5"/>
    <n v="1"/>
    <n v="2.5"/>
    <n v="2.5"/>
    <x v="194"/>
    <s v="Snapple Diet Tea - Peach Tea"/>
    <s v="Non Carbonated"/>
    <x v="2"/>
    <b v="1"/>
    <n v="2.5"/>
    <n v="1.6666666666666667"/>
    <s v="Snapple Diet Tea "/>
    <s v=" Peach Tea"/>
    <m/>
    <x v="5"/>
    <s v=" July 14"/>
    <n v="2022"/>
  </r>
  <r>
    <s v="Processed"/>
    <s v="VJ300320692"/>
    <s v="EB Public Library"/>
    <s v="EB Public Library x1380"/>
    <s v="SunChips Multigrain - Salsa"/>
    <s v="Food"/>
    <n v="15385369871"/>
    <s v="Thursday, July 14, 2022"/>
    <s v="Cash"/>
    <n v="113"/>
    <n v="1.5"/>
    <n v="1"/>
    <n v="113"/>
    <n v="1.5"/>
    <n v="1"/>
    <n v="1.5"/>
    <n v="1.5"/>
    <x v="194"/>
    <s v="SunChips Multigrain - Salsa"/>
    <s v="Food"/>
    <x v="1"/>
    <b v="1"/>
    <n v="1.5"/>
    <n v="1"/>
    <s v="SunChips Multigrain "/>
    <s v=" Salsa"/>
    <m/>
    <x v="5"/>
    <s v=" July 14"/>
    <n v="2022"/>
  </r>
  <r>
    <s v="Processed"/>
    <s v="VJ300320692"/>
    <s v="EB Public Library"/>
    <s v="EB Public Library x1380"/>
    <s v="Snapple Diet Tea - Peach Tea"/>
    <s v="Non Carbonated"/>
    <n v="15385380754"/>
    <s v="Thursday, July 14, 2022"/>
    <s v="Cash"/>
    <n v="145"/>
    <n v="2.5"/>
    <n v="1"/>
    <n v="145"/>
    <n v="2.5"/>
    <n v="1"/>
    <n v="2.5"/>
    <n v="2.5"/>
    <x v="194"/>
    <s v="Snapple Diet Tea - Peach Tea"/>
    <s v="Non Carbonated"/>
    <x v="2"/>
    <b v="1"/>
    <n v="2.5"/>
    <n v="1.6666666666666667"/>
    <s v="Snapple Diet Tea "/>
    <s v=" Peach Tea"/>
    <m/>
    <x v="5"/>
    <s v=" July 14"/>
    <n v="2022"/>
  </r>
  <r>
    <s v="Processed"/>
    <s v="VJ300320692"/>
    <s v="EB Public Library"/>
    <s v="EB Public Library x1380"/>
    <s v="Kinder - Bueno - Crispy Creamy Chocolate"/>
    <s v="Food"/>
    <n v="15385426409"/>
    <s v="Thursday, July 14, 2022"/>
    <s v="Cash"/>
    <n v="138"/>
    <n v="2"/>
    <n v="1"/>
    <n v="138"/>
    <n v="2"/>
    <n v="1"/>
    <n v="2"/>
    <n v="2"/>
    <x v="194"/>
    <s v="Kinder - Bueno - Crispy Creamy Chocolate"/>
    <s v="Food"/>
    <x v="1"/>
    <b v="1"/>
    <n v="2"/>
    <n v="1.3333333333333333"/>
    <s v="Kinder "/>
    <s v=" Bueno "/>
    <s v=" Crispy Creamy Chocolate"/>
    <x v="5"/>
    <s v=" July 14"/>
    <n v="2022"/>
  </r>
  <r>
    <s v="Processed"/>
    <s v="VJ300320611"/>
    <s v="Brunswick Sq Mall"/>
    <s v="BSQ Mall x1366 - ATT"/>
    <s v="Vitamin Water - XXX Acai BB Pomegranate"/>
    <s v="Water"/>
    <n v="15385469019"/>
    <s v="Thursday, July 14, 2022"/>
    <s v="Cash"/>
    <n v="147"/>
    <n v="2.75"/>
    <n v="1"/>
    <n v="147"/>
    <n v="2.75"/>
    <n v="1"/>
    <n v="2.75"/>
    <n v="2.75"/>
    <x v="194"/>
    <s v="Vitamin Water - XXX Acai BB Pomegranate"/>
    <s v="Water"/>
    <x v="3"/>
    <b v="1"/>
    <n v="2.75"/>
    <n v="1.8333333333333333"/>
    <s v="Vitamin Water "/>
    <s v=" XXX Acai BB Pomegranate"/>
    <m/>
    <x v="5"/>
    <s v=" July 14"/>
    <n v="2022"/>
  </r>
  <r>
    <s v="Processed"/>
    <s v="VJ300320611"/>
    <s v="Brunswick Sq Mall"/>
    <s v="BSQ Mall x1366 - ATT"/>
    <s v="CheezIt - Original"/>
    <s v="Food"/>
    <n v="15385490804"/>
    <s v="Thursday, July 14, 2022"/>
    <s v="Cash"/>
    <n v="125"/>
    <n v="1.25"/>
    <n v="1"/>
    <n v="125"/>
    <n v="1.25"/>
    <n v="1"/>
    <n v="1.25"/>
    <n v="1.25"/>
    <x v="194"/>
    <s v="CheezIt - Original"/>
    <s v="Food"/>
    <x v="1"/>
    <b v="1"/>
    <n v="1.25"/>
    <n v="0.83333333333333337"/>
    <s v="CheezIt "/>
    <s v=" Original"/>
    <m/>
    <x v="5"/>
    <s v=" July 14"/>
    <n v="2022"/>
  </r>
  <r>
    <s v="Processed"/>
    <s v="VJ300320609"/>
    <s v="GuttenPlans"/>
    <s v="GuttenPlans x1367"/>
    <s v="Nature's Bakery Fig Bar - Raspberry"/>
    <s v="Food"/>
    <n v="15385606318"/>
    <s v="Thursday, July 14, 2022"/>
    <s v="Cash"/>
    <n v="130"/>
    <n v="1.5"/>
    <n v="1"/>
    <n v="130"/>
    <n v="1.5"/>
    <n v="1"/>
    <n v="1.5"/>
    <n v="1.5"/>
    <x v="194"/>
    <s v="Nature's Bakery Fig Bar - Raspberry"/>
    <s v="Food"/>
    <x v="1"/>
    <b v="1"/>
    <n v="1.5"/>
    <n v="1"/>
    <s v="Nature's Bakery Fig Bar "/>
    <s v=" Raspberry"/>
    <m/>
    <x v="5"/>
    <s v=" July 14"/>
    <n v="2022"/>
  </r>
  <r>
    <s v="Processed"/>
    <s v="VJ300320692"/>
    <s v="EB Public Library"/>
    <s v="EB Public Library x1380"/>
    <s v="SunChips Multigrain - Salsa"/>
    <s v="Food"/>
    <n v="15385606480"/>
    <s v="Thursday, July 14, 2022"/>
    <s v="Cash"/>
    <n v="113"/>
    <n v="1.5"/>
    <n v="1"/>
    <n v="113"/>
    <n v="1.5"/>
    <n v="1"/>
    <n v="1.5"/>
    <n v="1.5"/>
    <x v="194"/>
    <s v="SunChips Multigrain - Salsa"/>
    <s v="Food"/>
    <x v="1"/>
    <b v="1"/>
    <n v="1.5"/>
    <n v="1"/>
    <s v="SunChips Multigrain "/>
    <s v=" Salsa"/>
    <m/>
    <x v="5"/>
    <s v=" July 14"/>
    <n v="2022"/>
  </r>
  <r>
    <s v="Processed"/>
    <s v="VJ300320692"/>
    <s v="EB Public Library"/>
    <s v="EB Public Library x1380"/>
    <s v="Snapple Diet Tea - Peach Tea"/>
    <s v="Non Carbonated"/>
    <n v="15385648975"/>
    <s v="Thursday, July 14, 2022"/>
    <s v="Cash"/>
    <n v="145"/>
    <n v="2.5"/>
    <n v="1"/>
    <n v="145"/>
    <n v="2.5"/>
    <n v="1"/>
    <n v="2.5"/>
    <n v="2.5"/>
    <x v="194"/>
    <s v="Snapple Diet Tea - Peach Tea"/>
    <s v="Non Carbonated"/>
    <x v="2"/>
    <b v="1"/>
    <n v="2.5"/>
    <n v="1.6666666666666667"/>
    <s v="Snapple Diet Tea "/>
    <s v=" Peach Tea"/>
    <m/>
    <x v="5"/>
    <s v=" July 14"/>
    <n v="2022"/>
  </r>
  <r>
    <s v="Processed"/>
    <s v="VJ300320609"/>
    <s v="GuttenPlans"/>
    <s v="GuttenPlans x1367"/>
    <s v="Funyuns - Flaming Hot"/>
    <s v="Food"/>
    <n v="15385919460"/>
    <s v="Thursday, July 14, 2022"/>
    <s v="Cash"/>
    <n v="112"/>
    <n v="1.5"/>
    <n v="1"/>
    <n v="112"/>
    <n v="1.5"/>
    <n v="1"/>
    <n v="1.5"/>
    <n v="1.5"/>
    <x v="194"/>
    <s v="Funyuns - Flaming Hot"/>
    <s v="Food"/>
    <x v="1"/>
    <b v="1"/>
    <n v="1.5"/>
    <n v="1"/>
    <s v="Funyuns "/>
    <s v=" Flaming Hot"/>
    <m/>
    <x v="5"/>
    <s v=" July 14"/>
    <n v="2022"/>
  </r>
  <r>
    <s v="Processed"/>
    <s v="VJ300320692"/>
    <s v="EB Public Library"/>
    <s v="EB Public Library x1380"/>
    <s v="Kinder - Bueno - Crispy Creamy Chocolate"/>
    <s v="Food"/>
    <n v="15385962164"/>
    <s v="Thursday, July 14, 2022"/>
    <s v="Cash"/>
    <n v="138"/>
    <n v="2"/>
    <n v="1"/>
    <n v="138"/>
    <n v="2"/>
    <n v="1"/>
    <n v="2"/>
    <n v="2"/>
    <x v="194"/>
    <s v="Kinder - Bueno - Crispy Creamy Chocolate"/>
    <s v="Food"/>
    <x v="1"/>
    <b v="1"/>
    <n v="2"/>
    <n v="1.3333333333333333"/>
    <s v="Kinder "/>
    <s v=" Bueno "/>
    <s v=" Crispy Creamy Chocolate"/>
    <x v="5"/>
    <s v=" July 14"/>
    <n v="2022"/>
  </r>
  <r>
    <s v="Processed"/>
    <s v="VJ300320609"/>
    <s v="GuttenPlans"/>
    <s v="GuttenPlans x1367"/>
    <s v="Chesters Fries Flaming hot"/>
    <s v="Food"/>
    <n v="15386092497"/>
    <s v="Thursday, July 14, 2022"/>
    <s v="Cash"/>
    <n v="111"/>
    <n v="2"/>
    <n v="1"/>
    <n v="111"/>
    <n v="2"/>
    <n v="1"/>
    <n v="2"/>
    <n v="2"/>
    <x v="194"/>
    <s v="Chesters Fries Flaming hot"/>
    <s v="Food"/>
    <x v="1"/>
    <b v="1"/>
    <n v="2"/>
    <n v="1.3333333333333333"/>
    <s v="Chesters Fries Flaming hot"/>
    <m/>
    <m/>
    <x v="5"/>
    <s v=" July 14"/>
    <n v="2022"/>
  </r>
  <r>
    <s v="Processed"/>
    <s v="VJ300320609"/>
    <s v="GuttenPlans"/>
    <s v="GuttenPlans x1367"/>
    <s v="Ruffles Baked  - Cheddar &amp; Sour Cream"/>
    <s v="Food"/>
    <n v="15386102358"/>
    <s v="Thursday, July 14, 2022"/>
    <s v="Cash"/>
    <n v="123"/>
    <n v="1.5"/>
    <n v="1"/>
    <n v="123"/>
    <n v="1.5"/>
    <n v="1"/>
    <n v="1.5"/>
    <n v="1.5"/>
    <x v="194"/>
    <s v="Ruffles Baked  - Cheddar &amp; Sour Cream"/>
    <s v="Food"/>
    <x v="1"/>
    <b v="1"/>
    <n v="1.5"/>
    <n v="1"/>
    <s v="Ruffles Baked  "/>
    <s v=" Cheddar &amp; Sour Cream"/>
    <m/>
    <x v="5"/>
    <s v=" July 14"/>
    <n v="2022"/>
  </r>
  <r>
    <s v="Processed"/>
    <s v="VJ300320609"/>
    <s v="GuttenPlans"/>
    <s v="GuttenPlans x1367"/>
    <s v="Ruffles Baked  - Cheddar &amp; Sour Cream"/>
    <s v="Food"/>
    <n v="15386102719"/>
    <s v="Thursday, July 14, 2022"/>
    <s v="Cash"/>
    <n v="123"/>
    <n v="1.5"/>
    <n v="1"/>
    <n v="123"/>
    <n v="1.5"/>
    <n v="1"/>
    <n v="1.5"/>
    <n v="1.5"/>
    <x v="194"/>
    <s v="Ruffles Baked  - Cheddar &amp; Sour Cream"/>
    <s v="Food"/>
    <x v="1"/>
    <b v="1"/>
    <n v="1.5"/>
    <n v="1"/>
    <s v="Ruffles Baked  "/>
    <s v=" Cheddar &amp; Sour Cream"/>
    <m/>
    <x v="5"/>
    <s v=" July 14"/>
    <n v="2022"/>
  </r>
  <r>
    <s v="Processed"/>
    <s v="VJ300320609"/>
    <s v="GuttenPlans"/>
    <s v="GuttenPlans x1367"/>
    <s v="Coca Cola - Regular"/>
    <s v="Carbonated"/>
    <n v="15386103317"/>
    <s v="Thursday, July 14, 2022"/>
    <s v="Cash"/>
    <n v="141"/>
    <n v="1.5"/>
    <n v="1"/>
    <n v="141"/>
    <n v="1.5"/>
    <n v="1"/>
    <n v="1.5"/>
    <n v="1.5"/>
    <x v="194"/>
    <s v="Coca Cola - Regular"/>
    <s v="Carbonated"/>
    <x v="0"/>
    <b v="1"/>
    <n v="1.5"/>
    <n v="1"/>
    <s v="Coca Cola "/>
    <s v=" Regular"/>
    <m/>
    <x v="5"/>
    <s v=" July 14"/>
    <n v="2022"/>
  </r>
  <r>
    <s v="Processed"/>
    <s v="VJ300320609"/>
    <s v="GuttenPlans"/>
    <s v="GuttenPlans x1367"/>
    <s v="Cheetos - Crunchy"/>
    <s v="Food"/>
    <n v="15386575162"/>
    <s v="Thursday, July 14, 2022"/>
    <s v="Cash"/>
    <n v="124"/>
    <n v="1.5"/>
    <n v="1"/>
    <n v="124"/>
    <n v="1.5"/>
    <n v="1"/>
    <n v="1.5"/>
    <n v="1.5"/>
    <x v="194"/>
    <s v="Cheetos - Crunchy"/>
    <s v="Food"/>
    <x v="1"/>
    <b v="1"/>
    <n v="1.5"/>
    <n v="1"/>
    <s v="Cheetos "/>
    <s v=" Crunchy"/>
    <m/>
    <x v="5"/>
    <s v=" July 14"/>
    <n v="2022"/>
  </r>
  <r>
    <s v="Processed"/>
    <s v="VJ300320609"/>
    <s v="GuttenPlans"/>
    <s v="GuttenPlans x1367"/>
    <s v="Red Bull - Original"/>
    <s v="Carbonated"/>
    <n v="15387269614"/>
    <s v="Friday, July 15, 2022"/>
    <s v="Credit"/>
    <n v="148"/>
    <n v="3.5"/>
    <n v="1"/>
    <n v="148"/>
    <n v="3.5"/>
    <n v="1"/>
    <n v="3.5"/>
    <n v="3.5"/>
    <x v="195"/>
    <s v="Red Bull - Original"/>
    <s v="Carbonated"/>
    <x v="0"/>
    <b v="1"/>
    <n v="3.5"/>
    <n v="2.3333333333333335"/>
    <s v="Red Bull "/>
    <s v=" Original"/>
    <m/>
    <x v="6"/>
    <s v=" July 15"/>
    <n v="2022"/>
  </r>
  <r>
    <s v="Processed"/>
    <s v="VJ300320609"/>
    <s v="GuttenPlans"/>
    <s v="GuttenPlans x1367"/>
    <s v="Coca Cola - Regular"/>
    <s v="Carbonated"/>
    <n v="15387536264"/>
    <s v="Friday, July 15, 2022"/>
    <s v="Cash"/>
    <n v="141"/>
    <n v="1.5"/>
    <n v="1"/>
    <n v="141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92"/>
    <s v="EB Public Library"/>
    <s v="EB Public Library x1380"/>
    <s v="SunChips Multigrain - Salsa"/>
    <s v="Food"/>
    <n v="15387997000"/>
    <s v="Friday, July 15, 2022"/>
    <s v="Credit"/>
    <n v="113"/>
    <n v="1.5"/>
    <n v="1"/>
    <n v="113"/>
    <n v="1.5"/>
    <n v="1"/>
    <n v="1.5"/>
    <n v="1.5"/>
    <x v="195"/>
    <s v="SunChips Multigrain - Salsa"/>
    <s v="Food"/>
    <x v="1"/>
    <b v="1"/>
    <n v="1.5"/>
    <n v="1"/>
    <s v="SunChips Multigrain "/>
    <s v=" Salsa"/>
    <m/>
    <x v="6"/>
    <s v=" July 15"/>
    <n v="2022"/>
  </r>
  <r>
    <s v="Processed"/>
    <s v="VJ300320692"/>
    <s v="EB Public Library"/>
    <s v="EB Public Library x1380"/>
    <s v="Popchips Potato - Sea Salt"/>
    <s v="Food"/>
    <n v="15388078652"/>
    <s v="Friday, July 15, 2022"/>
    <s v="Credit"/>
    <n v="111"/>
    <n v="1.5"/>
    <n v="1"/>
    <n v="111"/>
    <n v="1.5"/>
    <n v="1"/>
    <n v="1.5"/>
    <n v="3.5"/>
    <x v="195"/>
    <s v="Popchips Potato - Sea Salt"/>
    <s v="Food"/>
    <x v="1"/>
    <b v="1"/>
    <n v="1.5"/>
    <n v="1"/>
    <s v="Popchips Potato "/>
    <s v=" Sea Salt"/>
    <m/>
    <x v="6"/>
    <s v=" July 15"/>
    <n v="2022"/>
  </r>
  <r>
    <s v="Processed"/>
    <s v="VJ300320692"/>
    <s v="EB Public Library"/>
    <s v="EB Public Library x1380"/>
    <s v="Zone Perfect - Chocolate Chip Cookie Dough"/>
    <s v="Food"/>
    <n v="15388078652"/>
    <s v="Friday, July 15, 2022"/>
    <s v="Credit"/>
    <n v="136"/>
    <n v="2"/>
    <n v="1"/>
    <n v="136"/>
    <n v="2"/>
    <n v="1"/>
    <n v="2"/>
    <n v="3.5"/>
    <x v="195"/>
    <s v="Zone Perfect - Chocolate Chip Cookie Dough"/>
    <s v="Food"/>
    <x v="1"/>
    <b v="1"/>
    <n v="2"/>
    <n v="1.3333333333333333"/>
    <s v="Zone Perfect "/>
    <s v=" Chocolate Chip Cookie Dough"/>
    <m/>
    <x v="6"/>
    <s v=" July 15"/>
    <n v="2022"/>
  </r>
  <r>
    <s v="Processed"/>
    <s v="VJ300320686"/>
    <s v="Earle Asphalt"/>
    <s v="Earle Asphalt x1371"/>
    <s v="Robert Irvine's - Fit Crunch -  Chocolate Pea"/>
    <s v="Food"/>
    <n v="15388345568"/>
    <s v="Friday, July 15, 2022"/>
    <s v="Cash"/>
    <n v="132"/>
    <n v="2"/>
    <n v="1"/>
    <n v="132"/>
    <n v="2"/>
    <n v="1"/>
    <n v="2"/>
    <n v="2"/>
    <x v="195"/>
    <s v="Robert Irvine's - Fit Crunch -  Chocolate Pea"/>
    <s v="Food"/>
    <x v="1"/>
    <b v="1"/>
    <n v="2"/>
    <n v="1.3333333333333333"/>
    <s v="Robert Irvine's "/>
    <s v=" Fit Crunch "/>
    <s v="  Chocolate Pea"/>
    <x v="6"/>
    <s v=" July 15"/>
    <n v="2022"/>
  </r>
  <r>
    <s v="Processed"/>
    <s v="VJ300320686"/>
    <s v="Earle Asphalt"/>
    <s v="Earle Asphalt x1371"/>
    <s v="Keto Bar - Creamy Peanut Butter Chocolate"/>
    <s v="Food"/>
    <n v="15388822682"/>
    <s v="Friday, July 15, 2022"/>
    <s v="Cash"/>
    <n v="138"/>
    <n v="2"/>
    <n v="1"/>
    <n v="138"/>
    <n v="2"/>
    <n v="1"/>
    <n v="2"/>
    <n v="2"/>
    <x v="195"/>
    <s v="Keto Bar - Creamy Peanut Butter Chocolate"/>
    <s v="Food"/>
    <x v="1"/>
    <b v="1"/>
    <n v="2"/>
    <n v="1.3333333333333333"/>
    <s v="Keto Bar "/>
    <s v=" Creamy Peanut Butter Chocolate"/>
    <m/>
    <x v="6"/>
    <s v=" July 15"/>
    <n v="2022"/>
  </r>
  <r>
    <s v="Processed"/>
    <s v="VJ300320686"/>
    <s v="Earle Asphalt"/>
    <s v="Earle Asphalt x1371"/>
    <s v="Coca Cola - Zero Sugar"/>
    <s v="Carbonated"/>
    <n v="15389102885"/>
    <s v="Friday, July 15, 2022"/>
    <s v="Credit"/>
    <n v="141"/>
    <n v="1.5"/>
    <n v="1"/>
    <n v="141"/>
    <n v="1.5"/>
    <n v="1"/>
    <n v="1.5"/>
    <n v="1.5"/>
    <x v="195"/>
    <s v="Coca Cola - Zero Sugar"/>
    <s v="Carbonated"/>
    <x v="0"/>
    <b v="1"/>
    <n v="1.5"/>
    <n v="1"/>
    <s v="Coca Cola "/>
    <s v=" Zero Sugar"/>
    <m/>
    <x v="6"/>
    <s v=" July 15"/>
    <n v="2022"/>
  </r>
  <r>
    <s v="Processed"/>
    <s v="VJ300320611"/>
    <s v="Brunswick Sq Mall"/>
    <s v="BSQ Mall x1366 - ATT"/>
    <s v="Canada Dry - Ginger Ale &amp; Lemonde"/>
    <m/>
    <n v="15389351251"/>
    <s v="Friday, July 15, 2022"/>
    <s v="Cash"/>
    <n v="140"/>
    <n v="1.5"/>
    <n v="1"/>
    <n v="140"/>
    <n v="1.5"/>
    <n v="1"/>
    <n v="1.5"/>
    <n v="1.5"/>
    <x v="195"/>
    <s v="Canada Dry - Ginger Ale &amp; Lemonde"/>
    <s v="Cell is Blank - Dis-regard"/>
    <x v="0"/>
    <b v="1"/>
    <n v="1.5"/>
    <n v="1"/>
    <s v="Canada Dry "/>
    <s v=" Ginger Ale &amp; Lemonde"/>
    <m/>
    <x v="6"/>
    <s v=" July 15"/>
    <n v="2022"/>
  </r>
  <r>
    <s v="Processed"/>
    <s v="VJ300205292"/>
    <s v="Brunswick Sq Mall"/>
    <s v="BSQ Mall x1364 - Zales"/>
    <s v="Monster Energy Original"/>
    <s v="Carbonated"/>
    <n v="15389395641"/>
    <s v="Friday, July 15, 2022"/>
    <s v="Credit"/>
    <n v="146"/>
    <n v="3"/>
    <n v="1"/>
    <n v="146"/>
    <n v="3"/>
    <n v="1"/>
    <n v="3"/>
    <n v="3"/>
    <x v="195"/>
    <s v="Monster Energy Original"/>
    <s v="Carbonated"/>
    <x v="0"/>
    <b v="1"/>
    <n v="3"/>
    <n v="2"/>
    <s v="Monster Energy Original"/>
    <m/>
    <m/>
    <x v="6"/>
    <s v=" July 15"/>
    <n v="2022"/>
  </r>
  <r>
    <s v="Processed"/>
    <s v="VJ300320611"/>
    <s v="Brunswick Sq Mall"/>
    <s v="BSQ Mall x1366 - ATT"/>
    <s v="Canada Dry - Ginger Ale &amp; Lemonde"/>
    <m/>
    <n v="15389398725"/>
    <s v="Friday, July 15, 2022"/>
    <s v="Cash"/>
    <n v="140"/>
    <n v="1.5"/>
    <n v="1"/>
    <n v="140"/>
    <n v="1.5"/>
    <n v="1"/>
    <n v="1.5"/>
    <n v="1.5"/>
    <x v="195"/>
    <s v="Canada Dry - Ginger Ale &amp; Lemonde"/>
    <s v="Cell is Blank - Dis-regard"/>
    <x v="0"/>
    <b v="1"/>
    <n v="1.5"/>
    <n v="1"/>
    <s v="Canada Dry "/>
    <s v=" Ginger Ale &amp; Lemonde"/>
    <m/>
    <x v="6"/>
    <s v=" July 15"/>
    <n v="2022"/>
  </r>
  <r>
    <s v="Processed"/>
    <s v="VJ300205292"/>
    <s v="Brunswick Sq Mall"/>
    <s v="BSQ Mall x1364 - Zales"/>
    <s v="Coca Cola - Zero Sugar"/>
    <s v="Carbonated"/>
    <n v="15389605636"/>
    <s v="Friday, July 15, 2022"/>
    <s v="Cash"/>
    <n v="140"/>
    <n v="1.5"/>
    <n v="1"/>
    <n v="140"/>
    <n v="1.5"/>
    <n v="1"/>
    <n v="1.5"/>
    <n v="1.5"/>
    <x v="195"/>
    <s v="Coca Cola - Zero Sugar"/>
    <s v="Carbonated"/>
    <x v="0"/>
    <b v="1"/>
    <n v="1.5"/>
    <n v="1"/>
    <s v="Coca Cola "/>
    <s v=" Zero Sugar"/>
    <m/>
    <x v="6"/>
    <s v=" July 15"/>
    <n v="2022"/>
  </r>
  <r>
    <s v="Processed"/>
    <s v="VJ300320692"/>
    <s v="EB Public Library"/>
    <s v="EB Public Library x1380"/>
    <s v="Ice Breakers Ice Cubes - PepperMint"/>
    <s v="Food"/>
    <n v="15389625155"/>
    <s v="Friday, July 15, 2022"/>
    <s v="Cash"/>
    <n v="155"/>
    <n v="5"/>
    <n v="1"/>
    <n v="155"/>
    <n v="5"/>
    <n v="1"/>
    <n v="5"/>
    <n v="5"/>
    <x v="195"/>
    <s v="Ice Breakers Ice Cubes - PepperMint"/>
    <s v="Food"/>
    <x v="1"/>
    <b v="1"/>
    <n v="5"/>
    <n v="3.3333333333333335"/>
    <s v="Ice Breakers Ice Cubes "/>
    <s v=" PepperMint"/>
    <m/>
    <x v="6"/>
    <s v=" July 15"/>
    <n v="2022"/>
  </r>
  <r>
    <s v="Processed"/>
    <s v="VJ300320611"/>
    <s v="Brunswick Sq Mall"/>
    <s v="BSQ Mall x1366 - ATT"/>
    <s v="Snapple Tea - Lemon"/>
    <s v="Non Carbonated"/>
    <n v="15390017700"/>
    <s v="Friday, July 15, 2022"/>
    <s v="Credit"/>
    <n v="145"/>
    <n v="2.5"/>
    <n v="1"/>
    <n v="145"/>
    <n v="2.5"/>
    <n v="1"/>
    <n v="2.5"/>
    <n v="2.5"/>
    <x v="195"/>
    <s v="Snapple Tea - Lemon"/>
    <s v="Non Carbonated"/>
    <x v="2"/>
    <b v="1"/>
    <n v="2.5"/>
    <n v="1.6666666666666667"/>
    <s v="Snapple Tea "/>
    <s v=" Lemon"/>
    <m/>
    <x v="6"/>
    <s v=" July 15"/>
    <n v="2022"/>
  </r>
  <r>
    <s v="Processed"/>
    <s v="VJ300320692"/>
    <s v="EB Public Library"/>
    <s v="EB Public Library x1380"/>
    <s v="V8 Vegetable Juice - Original"/>
    <s v="Non Carbonated"/>
    <n v="15390036463"/>
    <s v="Friday, July 15, 2022"/>
    <s v="Cash"/>
    <n v="141"/>
    <n v="2"/>
    <n v="1"/>
    <n v="141"/>
    <n v="2"/>
    <n v="1"/>
    <n v="2"/>
    <n v="2"/>
    <x v="195"/>
    <s v="V8 Vegetable Juice - Original"/>
    <s v="Non Carbonated"/>
    <x v="2"/>
    <b v="1"/>
    <n v="2"/>
    <n v="1.3333333333333333"/>
    <s v="V8 Vegetable Juice "/>
    <s v=" Original"/>
    <m/>
    <x v="6"/>
    <s v=" July 15"/>
    <n v="2022"/>
  </r>
  <r>
    <s v="Processed"/>
    <s v="VJ300320686"/>
    <s v="Earle Asphalt"/>
    <s v="Earle Asphalt x1371"/>
    <s v="Goldfish Baked - Cheddar"/>
    <s v="Food"/>
    <n v="15390267806"/>
    <s v="Friday, July 15, 2022"/>
    <s v="Credit"/>
    <n v="125"/>
    <n v="1.25"/>
    <n v="1"/>
    <n v="125"/>
    <n v="1.25"/>
    <n v="1"/>
    <n v="1.25"/>
    <n v="1.25"/>
    <x v="195"/>
    <s v="Goldfish Baked - Cheddar"/>
    <s v="Food"/>
    <x v="1"/>
    <b v="1"/>
    <n v="1.25"/>
    <n v="0.83333333333333337"/>
    <s v="Goldfish Baked "/>
    <s v=" Cheddar"/>
    <m/>
    <x v="6"/>
    <s v=" July 15"/>
    <n v="2022"/>
  </r>
  <r>
    <s v="Processed"/>
    <s v="VJ300320609"/>
    <s v="GuttenPlans"/>
    <s v="GuttenPlans x1367"/>
    <s v="Ruffles Baked  - Cheddar &amp; Sour Cream"/>
    <s v="Food"/>
    <n v="15390563911"/>
    <s v="Friday, July 15, 2022"/>
    <s v="Cash"/>
    <n v="123"/>
    <n v="1.5"/>
    <n v="1"/>
    <n v="123"/>
    <n v="1.5"/>
    <n v="1"/>
    <n v="1.5"/>
    <n v="1.5"/>
    <x v="195"/>
    <s v="Ruffles Baked  - Cheddar &amp; Sour Cream"/>
    <s v="Food"/>
    <x v="1"/>
    <b v="1"/>
    <n v="1.5"/>
    <n v="1"/>
    <s v="Ruffles Baked  "/>
    <s v=" Cheddar &amp; Sour Cream"/>
    <m/>
    <x v="6"/>
    <s v=" July 15"/>
    <n v="2022"/>
  </r>
  <r>
    <s v="Processed"/>
    <s v="VJ300320609"/>
    <s v="GuttenPlans"/>
    <s v="GuttenPlans x1367"/>
    <s v="Chesters Fries Flaming hot"/>
    <s v="Food"/>
    <n v="15390912755"/>
    <s v="Friday, July 15, 2022"/>
    <s v="Cash"/>
    <n v="111"/>
    <n v="2"/>
    <n v="1"/>
    <n v="111"/>
    <n v="2"/>
    <n v="1"/>
    <n v="2"/>
    <n v="2"/>
    <x v="195"/>
    <s v="Chesters Fries Flaming hot"/>
    <s v="Food"/>
    <x v="1"/>
    <b v="1"/>
    <n v="2"/>
    <n v="1.3333333333333333"/>
    <s v="Chesters Fries Flaming hot"/>
    <m/>
    <m/>
    <x v="6"/>
    <s v=" July 15"/>
    <n v="2022"/>
  </r>
  <r>
    <s v="Processed"/>
    <s v="VJ300320609"/>
    <s v="GuttenPlans"/>
    <s v="GuttenPlans x1367"/>
    <s v="Coca Cola - Regular"/>
    <s v="Carbonated"/>
    <n v="15390912794"/>
    <s v="Friday, July 15, 2022"/>
    <s v="Cash"/>
    <n v="142"/>
    <n v="1.5"/>
    <n v="1"/>
    <n v="142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Coca Cola - Regular"/>
    <s v="Carbonated"/>
    <n v="15390914635"/>
    <s v="Friday, July 15, 2022"/>
    <s v="Cash"/>
    <n v="141"/>
    <n v="1.5"/>
    <n v="1"/>
    <n v="141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Coca Cola - Regular"/>
    <s v="Carbonated"/>
    <n v="15391096218"/>
    <s v="Friday, July 15, 2022"/>
    <s v="Credit"/>
    <n v="141"/>
    <n v="1.5"/>
    <n v="1"/>
    <n v="141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Coca Cola - Regular"/>
    <s v="Carbonated"/>
    <n v="15391138808"/>
    <s v="Friday, July 15, 2022"/>
    <s v="Cash"/>
    <n v="141"/>
    <n v="1.5"/>
    <n v="1"/>
    <n v="141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Ruffles Baked  - Cheddar &amp; Sour Cream"/>
    <s v="Food"/>
    <n v="15391140733"/>
    <s v="Friday, July 15, 2022"/>
    <s v="Cash"/>
    <n v="123"/>
    <n v="1.5"/>
    <n v="1"/>
    <n v="123"/>
    <n v="1.5"/>
    <n v="1"/>
    <n v="1.5"/>
    <n v="1.5"/>
    <x v="195"/>
    <s v="Ruffles Baked  - Cheddar &amp; Sour Cream"/>
    <s v="Food"/>
    <x v="1"/>
    <b v="1"/>
    <n v="1.5"/>
    <n v="1"/>
    <s v="Ruffles Baked  "/>
    <s v=" Cheddar &amp; Sour Cream"/>
    <m/>
    <x v="6"/>
    <s v=" July 15"/>
    <n v="2022"/>
  </r>
  <r>
    <s v="Processed"/>
    <s v="VJ300320609"/>
    <s v="GuttenPlans"/>
    <s v="GuttenPlans x1367"/>
    <s v="Chesters Fries Flaming hot"/>
    <s v="Food"/>
    <n v="15391143425"/>
    <s v="Friday, July 15, 2022"/>
    <s v="Cash"/>
    <n v="111"/>
    <n v="2"/>
    <n v="1"/>
    <n v="111"/>
    <n v="2"/>
    <n v="1"/>
    <n v="2"/>
    <n v="2"/>
    <x v="195"/>
    <s v="Chesters Fries Flaming hot"/>
    <s v="Food"/>
    <x v="1"/>
    <b v="1"/>
    <n v="2"/>
    <n v="1.3333333333333333"/>
    <s v="Chesters Fries Flaming hot"/>
    <m/>
    <m/>
    <x v="6"/>
    <s v=" July 15"/>
    <n v="2022"/>
  </r>
  <r>
    <s v="Processed"/>
    <s v="VJ300320609"/>
    <s v="GuttenPlans"/>
    <s v="GuttenPlans x1367"/>
    <s v="Monster Energy Original"/>
    <s v="Carbonated"/>
    <n v="15391181829"/>
    <s v="Friday, July 15, 2022"/>
    <s v="Cash"/>
    <n v="144"/>
    <n v="3"/>
    <n v="1"/>
    <n v="144"/>
    <n v="3"/>
    <n v="1"/>
    <n v="3"/>
    <n v="3"/>
    <x v="195"/>
    <s v="Monster Energy Original"/>
    <s v="Carbonated"/>
    <x v="0"/>
    <b v="1"/>
    <n v="3"/>
    <n v="2"/>
    <s v="Monster Energy Original"/>
    <m/>
    <m/>
    <x v="6"/>
    <s v=" July 15"/>
    <n v="2022"/>
  </r>
  <r>
    <s v="Processed"/>
    <s v="VJ300320609"/>
    <s v="GuttenPlans"/>
    <s v="GuttenPlans x1367"/>
    <s v="Coca Cola - Regular"/>
    <s v="Carbonated"/>
    <n v="15391556293"/>
    <s v="Friday, July 15, 2022"/>
    <s v="Cash"/>
    <n v="142"/>
    <n v="1.5"/>
    <n v="1"/>
    <n v="142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Coca Cola - Regular"/>
    <s v="Carbonated"/>
    <n v="15391579579"/>
    <s v="Friday, July 15, 2022"/>
    <s v="Cash"/>
    <n v="141"/>
    <n v="1.5"/>
    <n v="1"/>
    <n v="141"/>
    <n v="1.5"/>
    <n v="1"/>
    <n v="1.5"/>
    <n v="1.5"/>
    <x v="195"/>
    <s v="Coca Cola - Regular"/>
    <s v="Carbonated"/>
    <x v="0"/>
    <b v="1"/>
    <n v="1.5"/>
    <n v="1"/>
    <s v="Coca Cola "/>
    <s v=" Regular"/>
    <m/>
    <x v="6"/>
    <s v=" July 15"/>
    <n v="2022"/>
  </r>
  <r>
    <s v="Processed"/>
    <s v="VJ300320609"/>
    <s v="GuttenPlans"/>
    <s v="GuttenPlans x1367"/>
    <s v="Cheetos - Crunchy"/>
    <s v="Food"/>
    <n v="15391579685"/>
    <s v="Friday, July 15, 2022"/>
    <s v="Cash"/>
    <n v="124"/>
    <n v="1.5"/>
    <n v="1"/>
    <n v="124"/>
    <n v="1.5"/>
    <n v="1"/>
    <n v="1.5"/>
    <n v="1.5"/>
    <x v="195"/>
    <s v="Cheetos - Crunchy"/>
    <s v="Food"/>
    <x v="1"/>
    <b v="1"/>
    <n v="1.5"/>
    <n v="1"/>
    <s v="Cheetos "/>
    <s v=" Crunchy"/>
    <m/>
    <x v="6"/>
    <s v=" July 15"/>
    <n v="2022"/>
  </r>
  <r>
    <s v="Processed"/>
    <s v="VJ300320609"/>
    <s v="GuttenPlans"/>
    <s v="GuttenPlans x1367"/>
    <s v="Monster Energy Original"/>
    <s v="Carbonated"/>
    <n v="15392016493"/>
    <s v="Saturday, July 16, 2022"/>
    <s v="Cash"/>
    <n v="144"/>
    <n v="3"/>
    <n v="1"/>
    <n v="144"/>
    <n v="3"/>
    <n v="1"/>
    <n v="3"/>
    <n v="3"/>
    <x v="195"/>
    <s v="Monster Energy Original"/>
    <s v="Carbonated"/>
    <x v="0"/>
    <b v="1"/>
    <n v="3"/>
    <n v="2"/>
    <s v="Monster Energy Original"/>
    <m/>
    <m/>
    <x v="0"/>
    <s v=" July 16"/>
    <n v="2022"/>
  </r>
  <r>
    <s v="Processed"/>
    <s v="VJ300320609"/>
    <s v="GuttenPlans"/>
    <s v="GuttenPlans x1367"/>
    <s v="Chesters Fries Flaming hot"/>
    <s v="Food"/>
    <n v="15392216067"/>
    <s v="Saturday, July 16, 2022"/>
    <s v="Credit"/>
    <n v="111"/>
    <n v="2"/>
    <n v="1"/>
    <n v="111"/>
    <n v="2"/>
    <n v="1"/>
    <n v="2"/>
    <n v="2"/>
    <x v="196"/>
    <s v="Chesters Fries Flaming hot"/>
    <s v="Food"/>
    <x v="1"/>
    <b v="1"/>
    <n v="2"/>
    <n v="1.3333333333333333"/>
    <s v="Chesters Fries Flaming hot"/>
    <m/>
    <m/>
    <x v="0"/>
    <s v=" July 16"/>
    <n v="2022"/>
  </r>
  <r>
    <s v="Processed"/>
    <s v="VJ300320609"/>
    <s v="GuttenPlans"/>
    <s v="GuttenPlans x1367"/>
    <s v="Ruffles Baked  - Cheddar &amp; Sour Cream"/>
    <s v="Food"/>
    <n v="15392320705"/>
    <s v="Saturday, July 16, 2022"/>
    <s v="Credit"/>
    <n v="123"/>
    <n v="1.5"/>
    <n v="1"/>
    <n v="123"/>
    <n v="1.5"/>
    <n v="1"/>
    <n v="1.5"/>
    <n v="1.5"/>
    <x v="196"/>
    <s v="Ruffles Baked  - Cheddar &amp; Sour Cream"/>
    <s v="Food"/>
    <x v="1"/>
    <b v="1"/>
    <n v="1.5"/>
    <n v="1"/>
    <s v="Ruffles Baked  "/>
    <s v=" Cheddar &amp; Sour Cream"/>
    <m/>
    <x v="0"/>
    <s v=" July 16"/>
    <n v="2022"/>
  </r>
  <r>
    <s v="Processed"/>
    <s v="VJ300320609"/>
    <s v="GuttenPlans"/>
    <s v="GuttenPlans x1367"/>
    <s v="Red Bull - Original"/>
    <s v="Carbonated"/>
    <n v="15392346571"/>
    <s v="Saturday, July 16, 2022"/>
    <s v="Credit"/>
    <n v="148"/>
    <n v="3.5"/>
    <n v="1"/>
    <n v="148"/>
    <n v="3.5"/>
    <n v="1"/>
    <n v="3.5"/>
    <n v="3.5"/>
    <x v="196"/>
    <s v="Red Bull - Original"/>
    <s v="Carbonated"/>
    <x v="0"/>
    <b v="1"/>
    <n v="3.5"/>
    <n v="2.3333333333333335"/>
    <s v="Red Bull "/>
    <s v=" Original"/>
    <m/>
    <x v="0"/>
    <s v=" July 16"/>
    <n v="2022"/>
  </r>
  <r>
    <s v="Processed"/>
    <s v="VJ300320692"/>
    <s v="EB Public Library"/>
    <s v="EB Public Library x1380"/>
    <s v="Teddy Grahams - Go Paks"/>
    <m/>
    <n v="15392537116"/>
    <s v="Saturday, July 16, 2022"/>
    <s v="Cash"/>
    <n v="160"/>
    <n v="4"/>
    <n v="1"/>
    <n v="160"/>
    <n v="4"/>
    <n v="1"/>
    <n v="4"/>
    <n v="4"/>
    <x v="196"/>
    <s v="Teddy Grahams - Go Paks"/>
    <s v="Cell is Blank - Dis-regard"/>
    <x v="1"/>
    <b v="1"/>
    <n v="4"/>
    <n v="2.6666666666666665"/>
    <s v="Teddy Grahams "/>
    <s v=" Go Paks"/>
    <m/>
    <x v="0"/>
    <s v=" July 16"/>
    <n v="2022"/>
  </r>
  <r>
    <s v="Processed"/>
    <s v="VJ300320692"/>
    <s v="EB Public Library"/>
    <s v="EB Public Library x1380"/>
    <s v="Poland Springs Water"/>
    <s v="Water"/>
    <n v="15392552458"/>
    <s v="Saturday, July 16, 2022"/>
    <s v="Cash"/>
    <n v="144"/>
    <n v="1.5"/>
    <n v="1"/>
    <n v="144"/>
    <n v="1.5"/>
    <n v="1"/>
    <n v="1.5"/>
    <n v="1.5"/>
    <x v="196"/>
    <s v="Poland Springs Water"/>
    <s v="Water"/>
    <x v="3"/>
    <b v="1"/>
    <n v="1.5"/>
    <n v="1"/>
    <s v="Poland Springs Water"/>
    <m/>
    <m/>
    <x v="0"/>
    <s v=" July 16"/>
    <n v="2022"/>
  </r>
  <r>
    <s v="Processed"/>
    <s v="VJ300320611"/>
    <s v="Brunswick Sq Mall"/>
    <s v="BSQ Mall x1366 - ATT"/>
    <s v="CheezIt - Original"/>
    <s v="Food"/>
    <n v="15392645469"/>
    <s v="Saturday, July 16, 2022"/>
    <s v="Credit"/>
    <n v="121"/>
    <n v="1.5"/>
    <n v="1"/>
    <n v="121"/>
    <n v="1.5"/>
    <n v="1"/>
    <n v="1.5"/>
    <n v="5.5"/>
    <x v="196"/>
    <s v="CheezIt - Original"/>
    <s v="Food"/>
    <x v="1"/>
    <b v="1"/>
    <n v="1.5"/>
    <n v="1"/>
    <s v="CheezIt "/>
    <s v=" Original"/>
    <m/>
    <x v="0"/>
    <s v=" July 16"/>
    <n v="2022"/>
  </r>
  <r>
    <s v="Processed"/>
    <s v="VJ300320611"/>
    <s v="Brunswick Sq Mall"/>
    <s v="BSQ Mall x1366 - ATT"/>
    <s v="Snapple Tea - Lemon"/>
    <s v="Non Carbonated"/>
    <n v="15392645469"/>
    <s v="Saturday, July 16, 2022"/>
    <s v="Credit"/>
    <n v="145"/>
    <n v="2.5"/>
    <n v="1"/>
    <n v="145"/>
    <n v="2.5"/>
    <n v="1"/>
    <n v="2.5"/>
    <n v="5.5"/>
    <x v="196"/>
    <s v="Snapple Tea - Lemon"/>
    <s v="Non Carbonated"/>
    <x v="2"/>
    <b v="1"/>
    <n v="2.5"/>
    <n v="1.6666666666666667"/>
    <s v="Snapple Tea "/>
    <s v=" Lemon"/>
    <m/>
    <x v="0"/>
    <s v=" July 16"/>
    <n v="2022"/>
  </r>
  <r>
    <s v="Processed"/>
    <s v="VJ300320611"/>
    <s v="Brunswick Sq Mall"/>
    <s v="BSQ Mall x1366 - ATT"/>
    <s v="Pop Corners - Sweet &amp; Salty Kettle"/>
    <s v="Food"/>
    <n v="15392645469"/>
    <s v="Saturday, July 16, 2022"/>
    <s v="Credit"/>
    <n v="112"/>
    <n v="1.5"/>
    <n v="1"/>
    <n v="112"/>
    <n v="1.5"/>
    <n v="1"/>
    <n v="1.5"/>
    <n v="5.5"/>
    <x v="196"/>
    <s v="Pop Corners - Sweet &amp; Salty Kettle"/>
    <s v="Food"/>
    <x v="1"/>
    <b v="1"/>
    <n v="1.5"/>
    <n v="1"/>
    <s v="Pop Corners "/>
    <s v=" Sweet &amp; Salty Kettle"/>
    <m/>
    <x v="0"/>
    <s v=" July 16"/>
    <n v="2022"/>
  </r>
  <r>
    <s v="Processed"/>
    <s v="VJ300320609"/>
    <s v="GuttenPlans"/>
    <s v="GuttenPlans x1367"/>
    <s v="Monster Energy Original"/>
    <s v="Carbonated"/>
    <n v="15392716023"/>
    <s v="Saturday, July 16, 2022"/>
    <s v="Cash"/>
    <n v="144"/>
    <n v="3"/>
    <n v="1"/>
    <n v="144"/>
    <n v="3"/>
    <n v="1"/>
    <n v="3"/>
    <n v="3"/>
    <x v="196"/>
    <s v="Monster Energy Original"/>
    <s v="Carbonated"/>
    <x v="0"/>
    <b v="1"/>
    <n v="3"/>
    <n v="2"/>
    <s v="Monster Energy Original"/>
    <m/>
    <m/>
    <x v="0"/>
    <s v=" July 16"/>
    <n v="2022"/>
  </r>
  <r>
    <s v="Processed"/>
    <s v="VJ300205292"/>
    <s v="Brunswick Sq Mall"/>
    <s v="BSQ Mall x1364 - Zales"/>
    <s v="Snapple Tea - Lemon"/>
    <s v="Non Carbonated"/>
    <n v="15393043955"/>
    <s v="Saturday, July 16, 2022"/>
    <s v="Credit"/>
    <n v="147"/>
    <n v="2.5"/>
    <n v="1"/>
    <n v="147"/>
    <n v="2.5"/>
    <n v="1"/>
    <n v="2.5"/>
    <n v="2.5"/>
    <x v="196"/>
    <s v="Snapple Tea - Lemon"/>
    <s v="Non Carbonated"/>
    <x v="2"/>
    <b v="1"/>
    <n v="2.5"/>
    <n v="1.6666666666666667"/>
    <s v="Snapple Tea "/>
    <s v=" Lemon"/>
    <m/>
    <x v="0"/>
    <s v=" July 16"/>
    <n v="2022"/>
  </r>
  <r>
    <s v="Processed"/>
    <s v="VJ300320609"/>
    <s v="GuttenPlans"/>
    <s v="GuttenPlans x1367"/>
    <s v="Snapple Tea - Raspberry"/>
    <s v="Non Carbonated"/>
    <n v="15393269429"/>
    <s v="Saturday, July 16, 2022"/>
    <s v="Credit"/>
    <n v="147"/>
    <n v="2.5"/>
    <n v="1"/>
    <n v="147"/>
    <n v="2.5"/>
    <n v="1"/>
    <n v="2.5"/>
    <n v="5"/>
    <x v="196"/>
    <s v="Snapple Tea - Raspberry"/>
    <s v="Non Carbonated"/>
    <x v="2"/>
    <b v="1"/>
    <n v="2.5"/>
    <n v="1.6666666666666667"/>
    <s v="Snapple Tea "/>
    <s v=" Raspberry"/>
    <m/>
    <x v="0"/>
    <s v=" July 16"/>
    <n v="2022"/>
  </r>
  <r>
    <s v="Processed"/>
    <s v="VJ300320609"/>
    <s v="GuttenPlans"/>
    <s v="GuttenPlans x1367"/>
    <s v="KitKat - Crisp Wafers"/>
    <s v="Food"/>
    <n v="15393269429"/>
    <s v="Saturday, July 16, 2022"/>
    <s v="Credit"/>
    <n v="137"/>
    <n v="2.5"/>
    <n v="1"/>
    <n v="137"/>
    <n v="2.5"/>
    <n v="1"/>
    <n v="2.5"/>
    <n v="5"/>
    <x v="196"/>
    <s v="KitKat - Crisp Wafers"/>
    <s v="Food"/>
    <x v="1"/>
    <b v="1"/>
    <n v="2.5"/>
    <n v="1.6666666666666667"/>
    <s v="KitKat "/>
    <s v=" Crisp Wafers"/>
    <m/>
    <x v="0"/>
    <s v=" July 16"/>
    <n v="2022"/>
  </r>
  <r>
    <s v="Processed"/>
    <s v="VJ300320609"/>
    <s v="GuttenPlans"/>
    <s v="GuttenPlans x1367"/>
    <s v="Coca Cola - Regular"/>
    <s v="Carbonated"/>
    <n v="15393295004"/>
    <s v="Saturday, July 16, 2022"/>
    <s v="Credit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09"/>
    <s v="GuttenPlans"/>
    <s v="GuttenPlans x1367"/>
    <s v="Coca Cola - Regular"/>
    <s v="Carbonated"/>
    <n v="15393304974"/>
    <s v="Saturday, July 16, 2022"/>
    <s v="Cash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09"/>
    <s v="GuttenPlans"/>
    <s v="GuttenPlans x1367"/>
    <s v="Doritos Cool Ranch"/>
    <s v="Food"/>
    <n v="15393309072"/>
    <s v="Saturday, July 16, 2022"/>
    <s v="Cash"/>
    <n v="120"/>
    <n v="1.5"/>
    <n v="1"/>
    <n v="120"/>
    <n v="1.5"/>
    <n v="1"/>
    <n v="1.5"/>
    <n v="1.5"/>
    <x v="196"/>
    <s v="Doritos Cool Ranch"/>
    <s v="Food"/>
    <x v="1"/>
    <b v="1"/>
    <n v="1.5"/>
    <n v="1"/>
    <s v="Doritos Cool Ranch"/>
    <m/>
    <m/>
    <x v="0"/>
    <s v=" July 16"/>
    <n v="2022"/>
  </r>
  <r>
    <s v="Processed"/>
    <s v="VJ300320609"/>
    <s v="GuttenPlans"/>
    <s v="GuttenPlans x1367"/>
    <s v="Coca Cola - Regular"/>
    <s v="Carbonated"/>
    <n v="15393325749"/>
    <s v="Saturday, July 16, 2022"/>
    <s v="Cash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92"/>
    <s v="EB Public Library"/>
    <s v="EB Public Library x1380"/>
    <s v="Starbucks Refresher - Real Coconut Water"/>
    <s v="Carbonated"/>
    <n v="15393325650"/>
    <s v="Saturday, July 16, 2022"/>
    <s v="Cash"/>
    <n v="148"/>
    <n v="3"/>
    <n v="1"/>
    <n v="148"/>
    <n v="3"/>
    <n v="1"/>
    <n v="3"/>
    <n v="3"/>
    <x v="196"/>
    <s v="Starbucks Refresher - Real Coconut Water"/>
    <s v="Carbonated"/>
    <x v="0"/>
    <b v="1"/>
    <n v="3"/>
    <n v="2"/>
    <s v="Starbucks Refresher "/>
    <s v=" Real Coconut Water"/>
    <m/>
    <x v="0"/>
    <s v=" July 16"/>
    <n v="2022"/>
  </r>
  <r>
    <s v="Processed"/>
    <s v="VJ300320692"/>
    <s v="EB Public Library"/>
    <s v="EB Public Library x1380"/>
    <s v="Kinder - Bueno - Crispy Creamy Chocolate"/>
    <s v="Food"/>
    <n v="15393326989"/>
    <s v="Saturday, July 16, 2022"/>
    <s v="Cash"/>
    <n v="138"/>
    <n v="2"/>
    <n v="1"/>
    <n v="138"/>
    <n v="2"/>
    <n v="1"/>
    <n v="2"/>
    <n v="2"/>
    <x v="196"/>
    <s v="Kinder - Bueno - Crispy Creamy Chocolate"/>
    <s v="Food"/>
    <x v="1"/>
    <b v="1"/>
    <n v="2"/>
    <n v="1.3333333333333333"/>
    <s v="Kinder "/>
    <s v=" Bueno "/>
    <s v=" Crispy Creamy Chocolate"/>
    <x v="0"/>
    <s v=" July 16"/>
    <n v="2022"/>
  </r>
  <r>
    <s v="Processed"/>
    <s v="VJ300320692"/>
    <s v="EB Public Library"/>
    <s v="EB Public Library x1380"/>
    <s v="Snyder's of Hanover Pretzel Pieces - Hot Buff"/>
    <s v="Food"/>
    <n v="15393385982"/>
    <s v="Saturday, July 16, 2022"/>
    <s v="Cash"/>
    <n v="121"/>
    <n v="2.5"/>
    <n v="1"/>
    <n v="121"/>
    <n v="2.5"/>
    <n v="1"/>
    <n v="2.5"/>
    <n v="2.5"/>
    <x v="196"/>
    <s v="Snyder's of Hanover Pretzel Pieces - Hot Buff"/>
    <s v="Food"/>
    <x v="1"/>
    <b v="1"/>
    <n v="2.5"/>
    <n v="1.6666666666666667"/>
    <s v="Snyder's of Hanover Pretzel Pieces "/>
    <s v=" Hot Buff"/>
    <m/>
    <x v="0"/>
    <s v=" July 16"/>
    <n v="2022"/>
  </r>
  <r>
    <s v="Processed"/>
    <s v="VJ300320692"/>
    <s v="EB Public Library"/>
    <s v="EB Public Library x1380"/>
    <s v="Autumns Granola Bar - Cinnamon Almond"/>
    <s v="Food"/>
    <n v="15393391262"/>
    <s v="Saturday, July 16, 2022"/>
    <s v="Cash"/>
    <n v="130"/>
    <n v="2"/>
    <n v="1"/>
    <n v="130"/>
    <n v="2"/>
    <n v="1"/>
    <n v="2"/>
    <n v="2"/>
    <x v="196"/>
    <s v="Autumns Granola Bar - Cinnamon Almond"/>
    <s v="Food"/>
    <x v="1"/>
    <b v="1"/>
    <n v="2"/>
    <n v="1.3333333333333333"/>
    <s v="Autumns Granola Bar "/>
    <s v=" Cinnamon Almond"/>
    <m/>
    <x v="0"/>
    <s v=" July 16"/>
    <n v="2022"/>
  </r>
  <r>
    <s v="Processed"/>
    <s v="VJ300320609"/>
    <s v="GuttenPlans"/>
    <s v="GuttenPlans x1367"/>
    <s v="Red Bull - Original"/>
    <s v="Carbonated"/>
    <n v="15393406133"/>
    <s v="Saturday, July 16, 2022"/>
    <s v="Credit"/>
    <n v="148"/>
    <n v="3.5"/>
    <n v="1"/>
    <n v="148"/>
    <n v="3.5"/>
    <n v="1"/>
    <n v="3.5"/>
    <n v="3.5"/>
    <x v="196"/>
    <s v="Red Bull - Original"/>
    <s v="Carbonated"/>
    <x v="0"/>
    <b v="1"/>
    <n v="3.5"/>
    <n v="2.3333333333333335"/>
    <s v="Red Bull "/>
    <s v=" Original"/>
    <m/>
    <x v="0"/>
    <s v=" July 16"/>
    <n v="2022"/>
  </r>
  <r>
    <s v="Processed"/>
    <s v="VJ300320609"/>
    <s v="GuttenPlans"/>
    <s v="GuttenPlans x1367"/>
    <s v="Coca Cola - Regular"/>
    <s v="Carbonated"/>
    <n v="15393431884"/>
    <s v="Saturday, July 16, 2022"/>
    <s v="Credit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92"/>
    <s v="EB Public Library"/>
    <s v="EB Public Library x1380"/>
    <s v="Starbucks Refresher - Real Coconut Water"/>
    <s v="Carbonated"/>
    <n v="15393485604"/>
    <s v="Saturday, July 16, 2022"/>
    <s v="Cash"/>
    <n v="148"/>
    <n v="3"/>
    <n v="1"/>
    <n v="148"/>
    <n v="3"/>
    <n v="1"/>
    <n v="3"/>
    <n v="3"/>
    <x v="196"/>
    <s v="Starbucks Refresher - Real Coconut Water"/>
    <s v="Carbonated"/>
    <x v="0"/>
    <b v="1"/>
    <n v="3"/>
    <n v="2"/>
    <s v="Starbucks Refresher "/>
    <s v=" Real Coconut Water"/>
    <m/>
    <x v="0"/>
    <s v=" July 16"/>
    <n v="2022"/>
  </r>
  <r>
    <s v="Processed"/>
    <s v="VJ300205292"/>
    <s v="Brunswick Sq Mall"/>
    <s v="BSQ Mall x1364 - Zales"/>
    <s v="Snapple Diet Tea - Peach Tea"/>
    <s v="Non Carbonated"/>
    <n v="15393461308"/>
    <s v="Saturday, July 16, 2022"/>
    <s v="Cash"/>
    <n v="143"/>
    <n v="2.5"/>
    <n v="1"/>
    <n v="143"/>
    <n v="2.5"/>
    <n v="1"/>
    <n v="2.5"/>
    <n v="2.5"/>
    <x v="196"/>
    <s v="Snapple Diet Tea - Peach Tea"/>
    <s v="Non Carbonated"/>
    <x v="2"/>
    <b v="1"/>
    <n v="2.5"/>
    <n v="1.6666666666666667"/>
    <s v="Snapple Diet Tea "/>
    <s v=" Peach Tea"/>
    <m/>
    <x v="0"/>
    <s v=" July 16"/>
    <n v="2022"/>
  </r>
  <r>
    <s v="Processed"/>
    <s v="VJ300205292"/>
    <s v="Brunswick Sq Mall"/>
    <s v="BSQ Mall x1364 - Zales"/>
    <s v="Iberia Coconut Water"/>
    <s v="Non Carbonated"/>
    <n v="15393466815"/>
    <s v="Saturday, July 16, 2022"/>
    <s v="Cash"/>
    <n v="142"/>
    <n v="2"/>
    <n v="1"/>
    <n v="142"/>
    <n v="2"/>
    <n v="1"/>
    <n v="2"/>
    <n v="2"/>
    <x v="196"/>
    <s v="Iberia Coconut Water"/>
    <s v="Non Carbonated"/>
    <x v="2"/>
    <b v="1"/>
    <n v="2"/>
    <n v="1.3333333333333333"/>
    <s v="Iberia Coconut Water"/>
    <m/>
    <m/>
    <x v="0"/>
    <s v=" July 16"/>
    <n v="2022"/>
  </r>
  <r>
    <s v="Processed"/>
    <s v="VJ300320692"/>
    <s v="EB Public Library"/>
    <s v="EB Public Library x1380"/>
    <s v="Snapple Diet Tea - Peach Tea"/>
    <s v="Non Carbonated"/>
    <n v="15393699582"/>
    <s v="Saturday, July 16, 2022"/>
    <s v="Cash"/>
    <n v="145"/>
    <n v="2.5"/>
    <n v="1"/>
    <n v="145"/>
    <n v="2.5"/>
    <n v="1"/>
    <n v="2.5"/>
    <n v="2.5"/>
    <x v="196"/>
    <s v="Snapple Diet Tea - Peach Tea"/>
    <s v="Non Carbonated"/>
    <x v="2"/>
    <b v="1"/>
    <n v="2.5"/>
    <n v="1.6666666666666667"/>
    <s v="Snapple Diet Tea "/>
    <s v=" Peach Tea"/>
    <m/>
    <x v="0"/>
    <s v=" July 16"/>
    <n v="2022"/>
  </r>
  <r>
    <s v="Processed"/>
    <s v="VJ300320692"/>
    <s v="EB Public Library"/>
    <s v="EB Public Library x1380"/>
    <s v="Snapple Diet Tea - Peach Tea"/>
    <s v="Non Carbonated"/>
    <n v="15393703590"/>
    <s v="Saturday, July 16, 2022"/>
    <s v="Cash"/>
    <n v="145"/>
    <n v="2.5"/>
    <n v="1"/>
    <n v="145"/>
    <n v="2.5"/>
    <n v="1"/>
    <n v="2.5"/>
    <n v="2.5"/>
    <x v="196"/>
    <s v="Snapple Diet Tea - Peach Tea"/>
    <s v="Non Carbonated"/>
    <x v="2"/>
    <b v="1"/>
    <n v="2.5"/>
    <n v="1.6666666666666667"/>
    <s v="Snapple Diet Tea "/>
    <s v=" Peach Tea"/>
    <m/>
    <x v="0"/>
    <s v=" July 16"/>
    <n v="2022"/>
  </r>
  <r>
    <s v="Processed"/>
    <s v="VJ300320692"/>
    <s v="EB Public Library"/>
    <s v="EB Public Library x1380"/>
    <s v="Popchips Potato - Sea Salt"/>
    <s v="Food"/>
    <n v="15393715925"/>
    <s v="Saturday, July 16, 2022"/>
    <s v="Cash"/>
    <n v="111"/>
    <n v="1.5"/>
    <n v="1"/>
    <n v="111"/>
    <n v="1.5"/>
    <n v="1"/>
    <n v="1.5"/>
    <n v="1.5"/>
    <x v="196"/>
    <s v="Popchips Potato - Sea Salt"/>
    <s v="Food"/>
    <x v="1"/>
    <b v="1"/>
    <n v="1.5"/>
    <n v="1"/>
    <s v="Popchips Potato "/>
    <s v=" Sea Salt"/>
    <m/>
    <x v="0"/>
    <s v=" July 16"/>
    <n v="2022"/>
  </r>
  <r>
    <s v="Processed"/>
    <s v="VJ300320609"/>
    <s v="GuttenPlans"/>
    <s v="GuttenPlans x1367"/>
    <s v="Red Bull - Original"/>
    <s v="Carbonated"/>
    <n v="15393787010"/>
    <s v="Saturday, July 16, 2022"/>
    <s v="Cash"/>
    <n v="148"/>
    <n v="3.5"/>
    <n v="1"/>
    <n v="148"/>
    <n v="3.5"/>
    <n v="1"/>
    <n v="3.5"/>
    <n v="3.5"/>
    <x v="196"/>
    <s v="Red Bull - Original"/>
    <s v="Carbonated"/>
    <x v="0"/>
    <b v="1"/>
    <n v="3.5"/>
    <n v="2.3333333333333335"/>
    <s v="Red Bull "/>
    <s v=" Original"/>
    <m/>
    <x v="0"/>
    <s v=" July 16"/>
    <n v="2022"/>
  </r>
  <r>
    <s v="Processed"/>
    <s v="VJ300320609"/>
    <s v="GuttenPlans"/>
    <s v="GuttenPlans x1367"/>
    <s v="Monster Energy Original"/>
    <s v="Carbonated"/>
    <n v="15393786946"/>
    <s v="Saturday, July 16, 2022"/>
    <s v="Cash"/>
    <n v="146"/>
    <n v="3"/>
    <n v="1"/>
    <n v="146"/>
    <n v="3"/>
    <n v="1"/>
    <n v="3"/>
    <n v="3"/>
    <x v="196"/>
    <s v="Monster Energy Original"/>
    <s v="Carbonated"/>
    <x v="0"/>
    <b v="1"/>
    <n v="3"/>
    <n v="2"/>
    <s v="Monster Energy Original"/>
    <m/>
    <m/>
    <x v="0"/>
    <s v=" July 16"/>
    <n v="2022"/>
  </r>
  <r>
    <s v="Processed"/>
    <s v="VJ300320609"/>
    <s v="GuttenPlans"/>
    <s v="GuttenPlans x1367"/>
    <s v="Red Bull - Original"/>
    <s v="Carbonated"/>
    <n v="15393787156"/>
    <s v="Saturday, July 16, 2022"/>
    <s v="Cash"/>
    <n v="148"/>
    <n v="3.5"/>
    <n v="1"/>
    <n v="148"/>
    <n v="3.5"/>
    <n v="1"/>
    <n v="3.5"/>
    <n v="3.5"/>
    <x v="196"/>
    <s v="Red Bull - Original"/>
    <s v="Carbonated"/>
    <x v="0"/>
    <b v="1"/>
    <n v="3.5"/>
    <n v="2.3333333333333335"/>
    <s v="Red Bull "/>
    <s v=" Original"/>
    <m/>
    <x v="0"/>
    <s v=" July 16"/>
    <n v="2022"/>
  </r>
  <r>
    <s v="Processed"/>
    <s v="VJ300320609"/>
    <s v="GuttenPlans"/>
    <s v="GuttenPlans x1367"/>
    <s v="Coca Cola - Regular"/>
    <s v="Carbonated"/>
    <n v="15393787487"/>
    <s v="Saturday, July 16, 2022"/>
    <s v="Cash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09"/>
    <s v="GuttenPlans"/>
    <s v="GuttenPlans x1367"/>
    <s v="Monster Energy Original"/>
    <s v="Carbonated"/>
    <n v="15393831158"/>
    <s v="Saturday, July 16, 2022"/>
    <s v="Cash"/>
    <n v="144"/>
    <n v="3"/>
    <n v="1"/>
    <n v="144"/>
    <n v="3"/>
    <n v="1"/>
    <n v="3"/>
    <n v="3"/>
    <x v="196"/>
    <s v="Monster Energy Original"/>
    <s v="Carbonated"/>
    <x v="0"/>
    <b v="1"/>
    <n v="3"/>
    <n v="2"/>
    <s v="Monster Energy Original"/>
    <m/>
    <m/>
    <x v="0"/>
    <s v=" July 16"/>
    <n v="2022"/>
  </r>
  <r>
    <s v="Processed"/>
    <s v="VJ300320609"/>
    <s v="GuttenPlans"/>
    <s v="GuttenPlans x1367"/>
    <s v="KitKat - Crisp Wafers"/>
    <s v="Food"/>
    <n v="15393831911"/>
    <s v="Saturday, July 16, 2022"/>
    <s v="Cash"/>
    <n v="137"/>
    <n v="2.5"/>
    <n v="1"/>
    <n v="137"/>
    <n v="2.5"/>
    <n v="1"/>
    <n v="2.5"/>
    <n v="2.5"/>
    <x v="196"/>
    <s v="KitKat - Crisp Wafers"/>
    <s v="Food"/>
    <x v="1"/>
    <b v="1"/>
    <n v="2.5"/>
    <n v="1.6666666666666667"/>
    <s v="KitKat "/>
    <s v=" Crisp Wafers"/>
    <m/>
    <x v="0"/>
    <s v=" July 16"/>
    <n v="2022"/>
  </r>
  <r>
    <s v="Processed"/>
    <s v="VJ300320611"/>
    <s v="Brunswick Sq Mall"/>
    <s v="BSQ Mall x1366 - ATT"/>
    <s v="Vitamin Water - XXX Acai BB Pomegranate"/>
    <s v="Water"/>
    <n v="15393928331"/>
    <s v="Saturday, July 16, 2022"/>
    <s v="Cash"/>
    <n v="147"/>
    <n v="2.75"/>
    <n v="1"/>
    <n v="147"/>
    <n v="2.75"/>
    <n v="1"/>
    <n v="2.75"/>
    <n v="2.75"/>
    <x v="196"/>
    <s v="Vitamin Water - XXX Acai BB Pomegranate"/>
    <s v="Water"/>
    <x v="3"/>
    <b v="1"/>
    <n v="2.75"/>
    <n v="1.8333333333333333"/>
    <s v="Vitamin Water "/>
    <s v=" XXX Acai BB Pomegranate"/>
    <m/>
    <x v="0"/>
    <s v=" July 16"/>
    <n v="2022"/>
  </r>
  <r>
    <s v="Processed"/>
    <s v="VJ300205292"/>
    <s v="Brunswick Sq Mall"/>
    <s v="BSQ Mall x1364 - Zales"/>
    <s v="Snapple Diet Tea - Peach Tea"/>
    <s v="Non Carbonated"/>
    <n v="15393988922"/>
    <s v="Saturday, July 16, 2022"/>
    <s v="Credit"/>
    <n v="143"/>
    <n v="2.5"/>
    <n v="1"/>
    <n v="143"/>
    <n v="2.5"/>
    <n v="1"/>
    <n v="2.5"/>
    <n v="2.5"/>
    <x v="196"/>
    <s v="Snapple Diet Tea - Peach Tea"/>
    <s v="Non Carbonated"/>
    <x v="2"/>
    <b v="1"/>
    <n v="2.5"/>
    <n v="1.6666666666666667"/>
    <s v="Snapple Diet Tea "/>
    <s v=" Peach Tea"/>
    <m/>
    <x v="0"/>
    <s v=" July 16"/>
    <n v="2022"/>
  </r>
  <r>
    <s v="Processed"/>
    <s v="VJ300320609"/>
    <s v="GuttenPlans"/>
    <s v="GuttenPlans x1367"/>
    <s v="Nature's Bakery Fig Bar - Raspberry"/>
    <s v="Food"/>
    <n v="15394441376"/>
    <s v="Saturday, July 16, 2022"/>
    <s v="Cash"/>
    <n v="130"/>
    <n v="1.5"/>
    <n v="1"/>
    <n v="130"/>
    <n v="1.5"/>
    <n v="1"/>
    <n v="1.5"/>
    <n v="1.5"/>
    <x v="196"/>
    <s v="Nature's Bakery Fig Bar - Raspberry"/>
    <s v="Food"/>
    <x v="1"/>
    <b v="1"/>
    <n v="1.5"/>
    <n v="1"/>
    <s v="Nature's Bakery Fig Bar "/>
    <s v=" Raspberry"/>
    <m/>
    <x v="0"/>
    <s v=" July 16"/>
    <n v="2022"/>
  </r>
  <r>
    <s v="Processed"/>
    <s v="VJ300320609"/>
    <s v="GuttenPlans"/>
    <s v="GuttenPlans x1367"/>
    <s v="Coca Cola - Regular"/>
    <s v="Carbonated"/>
    <n v="15394681119"/>
    <s v="Saturday, July 16, 2022"/>
    <s v="Cash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09"/>
    <s v="GuttenPlans"/>
    <s v="GuttenPlans x1367"/>
    <s v="Coca Cola - Regular"/>
    <s v="Carbonated"/>
    <n v="15394701573"/>
    <s v="Saturday, July 16, 2022"/>
    <s v="Cash"/>
    <n v="142"/>
    <n v="1.5"/>
    <n v="1"/>
    <n v="142"/>
    <n v="1.5"/>
    <n v="1"/>
    <n v="1.5"/>
    <n v="1.5"/>
    <x v="196"/>
    <s v="Coca Cola - Regular"/>
    <s v="Carbonated"/>
    <x v="0"/>
    <b v="1"/>
    <n v="1.5"/>
    <n v="1"/>
    <s v="Coca Cola "/>
    <s v=" Regular"/>
    <m/>
    <x v="0"/>
    <s v=" July 16"/>
    <n v="2022"/>
  </r>
  <r>
    <s v="Processed"/>
    <s v="VJ300320609"/>
    <s v="GuttenPlans"/>
    <s v="GuttenPlans x1367"/>
    <s v="Sunkist Soda - Orange"/>
    <s v="Carbonated"/>
    <n v="15394747853"/>
    <s v="Saturday, July 16, 2022"/>
    <s v="Cash"/>
    <n v="140"/>
    <n v="1.5"/>
    <n v="1"/>
    <n v="140"/>
    <n v="1.5"/>
    <n v="1"/>
    <n v="1.5"/>
    <n v="1.5"/>
    <x v="196"/>
    <s v="Sunkist Soda - Orange"/>
    <s v="Carbonated"/>
    <x v="0"/>
    <b v="1"/>
    <n v="1.5"/>
    <n v="1"/>
    <s v="Sunkist Soda "/>
    <s v=" Orange"/>
    <m/>
    <x v="0"/>
    <s v=" July 16"/>
    <n v="2022"/>
  </r>
  <r>
    <s v="Processed"/>
    <s v="VJ300320611"/>
    <s v="Brunswick Sq Mall"/>
    <s v="BSQ Mall x1366 - ATT"/>
    <s v="Vitamin Water - XXX Acai BB Pomegranate"/>
    <s v="Water"/>
    <n v="15395226791"/>
    <s v="Sunday, July 17, 2022"/>
    <s v="Credit"/>
    <n v="147"/>
    <n v="2.75"/>
    <n v="1"/>
    <n v="147"/>
    <n v="2.75"/>
    <n v="1"/>
    <n v="2.75"/>
    <n v="2.75"/>
    <x v="197"/>
    <s v="Vitamin Water - XXX Acai BB Pomegranate"/>
    <s v="Water"/>
    <x v="3"/>
    <b v="1"/>
    <n v="2.75"/>
    <n v="1.8333333333333333"/>
    <s v="Vitamin Water "/>
    <s v=" XXX Acai BB Pomegranate"/>
    <m/>
    <x v="1"/>
    <s v=" July 17"/>
    <n v="2022"/>
  </r>
  <r>
    <s v="Processed"/>
    <s v="VJ300320692"/>
    <s v="EB Public Library"/>
    <s v="EB Public Library x1380"/>
    <s v="BodyArmor LYTE - Strawberry Lemonade"/>
    <s v="Water"/>
    <n v="15396024248"/>
    <s v="Sunday, July 17, 2022"/>
    <s v="Cash"/>
    <n v="147"/>
    <n v="2.75"/>
    <n v="1"/>
    <n v="147"/>
    <n v="2.75"/>
    <n v="1"/>
    <n v="2.75"/>
    <n v="2.75"/>
    <x v="198"/>
    <s v="BodyArmor LYTE - Strawberry Lemonade"/>
    <s v="Water"/>
    <x v="3"/>
    <b v="1"/>
    <n v="2.75"/>
    <n v="1.8333333333333333"/>
    <s v="BodyArmor LYTE "/>
    <s v=" Strawberry Lemonade"/>
    <m/>
    <x v="1"/>
    <s v=" July 17"/>
    <n v="2022"/>
  </r>
  <r>
    <s v="Processed"/>
    <s v="VJ300320692"/>
    <s v="EB Public Library"/>
    <s v="EB Public Library x1380"/>
    <s v="Poland Springs Water"/>
    <s v="Water"/>
    <n v="15396619257"/>
    <s v="Sunday, July 17, 2022"/>
    <s v="Cash"/>
    <n v="144"/>
    <n v="1.5"/>
    <n v="1"/>
    <n v="144"/>
    <n v="1.5"/>
    <n v="1"/>
    <n v="1.5"/>
    <n v="1.5"/>
    <x v="198"/>
    <s v="Poland Springs Water"/>
    <s v="Water"/>
    <x v="3"/>
    <b v="1"/>
    <n v="1.5"/>
    <n v="1"/>
    <s v="Poland Springs Water"/>
    <m/>
    <m/>
    <x v="1"/>
    <s v=" July 17"/>
    <n v="2022"/>
  </r>
  <r>
    <s v="Processed"/>
    <s v="VJ300320692"/>
    <s v="EB Public Library"/>
    <s v="EB Public Library x1380"/>
    <s v="Oreo Mini - Go Paks"/>
    <m/>
    <n v="15396619436"/>
    <s v="Sunday, July 17, 2022"/>
    <s v="Cash"/>
    <n v="155"/>
    <n v="4"/>
    <n v="1"/>
    <n v="155"/>
    <n v="4"/>
    <n v="1"/>
    <n v="4"/>
    <n v="4"/>
    <x v="198"/>
    <s v="Oreo Mini - Go Paks"/>
    <s v="Cell is Blank - Dis-regard"/>
    <x v="1"/>
    <b v="1"/>
    <n v="4"/>
    <n v="2.6666666666666665"/>
    <s v="Oreo Mini "/>
    <s v=" Go Paks"/>
    <m/>
    <x v="1"/>
    <s v=" July 17"/>
    <n v="2022"/>
  </r>
  <r>
    <s v="Processed"/>
    <s v="VJ300205292"/>
    <s v="Brunswick Sq Mall"/>
    <s v="BSQ Mall x1364 - Zales"/>
    <s v="Monster Energy Original"/>
    <s v="Carbonated"/>
    <n v="15395937689"/>
    <s v="Sunday, July 17, 2022"/>
    <s v="Cash"/>
    <n v="146"/>
    <n v="3"/>
    <n v="1"/>
    <n v="146"/>
    <n v="3"/>
    <n v="1"/>
    <n v="3"/>
    <n v="3"/>
    <x v="198"/>
    <s v="Monster Energy Original"/>
    <s v="Carbonated"/>
    <x v="0"/>
    <b v="1"/>
    <n v="3"/>
    <n v="2"/>
    <s v="Monster Energy Original"/>
    <m/>
    <m/>
    <x v="1"/>
    <s v=" July 17"/>
    <n v="2022"/>
  </r>
  <r>
    <s v="Processed"/>
    <s v="VJ300205292"/>
    <s v="Brunswick Sq Mall"/>
    <s v="BSQ Mall x1364 - Zales"/>
    <s v="Nature's Garden Trail Mix - Omega 3"/>
    <s v="Food"/>
    <n v="15396018330"/>
    <s v="Sunday, July 17, 2022"/>
    <s v="Cash"/>
    <n v="121"/>
    <n v="1.5"/>
    <n v="1"/>
    <n v="121"/>
    <n v="1.5"/>
    <n v="1"/>
    <n v="1.5"/>
    <n v="1.5"/>
    <x v="198"/>
    <s v="Nature's Garden Trail Mix - Omega 3"/>
    <s v="Food"/>
    <x v="1"/>
    <b v="1"/>
    <n v="1.5"/>
    <n v="1"/>
    <s v="Nature's Garden Trail Mix "/>
    <s v=" Omega 3"/>
    <m/>
    <x v="1"/>
    <s v=" July 17"/>
    <n v="2022"/>
  </r>
  <r>
    <s v="Processed"/>
    <s v="VJ300205292"/>
    <s v="Brunswick Sq Mall"/>
    <s v="BSQ Mall x1364 - Zales"/>
    <s v="Monster Energy Original"/>
    <s v="Carbonated"/>
    <n v="15395839222"/>
    <s v="Sunday, July 17, 2022"/>
    <s v="Cash"/>
    <n v="146"/>
    <n v="3"/>
    <n v="1"/>
    <n v="146"/>
    <n v="3"/>
    <n v="1"/>
    <n v="3"/>
    <n v="3"/>
    <x v="198"/>
    <s v="Monster Energy Original"/>
    <s v="Carbonated"/>
    <x v="0"/>
    <b v="1"/>
    <n v="3"/>
    <n v="2"/>
    <s v="Monster Energy Original"/>
    <m/>
    <m/>
    <x v="1"/>
    <s v=" July 17"/>
    <n v="2022"/>
  </r>
  <r>
    <s v="Processed"/>
    <s v="VJ300205292"/>
    <s v="Brunswick Sq Mall"/>
    <s v="BSQ Mall x1364 - Zales"/>
    <s v="KitKat - Crisp Wafers"/>
    <s v="Food"/>
    <n v="15395840315"/>
    <s v="Sunday, July 17, 2022"/>
    <s v="Cash"/>
    <n v="130"/>
    <n v="2"/>
    <n v="1"/>
    <n v="130"/>
    <n v="2"/>
    <n v="1"/>
    <n v="2"/>
    <n v="2"/>
    <x v="198"/>
    <s v="KitKat - Crisp Wafers"/>
    <s v="Food"/>
    <x v="1"/>
    <b v="1"/>
    <n v="2"/>
    <n v="1.3333333333333333"/>
    <s v="KitKat "/>
    <s v=" Crisp Wafers"/>
    <m/>
    <x v="1"/>
    <s v=" July 17"/>
    <n v="2022"/>
  </r>
  <r>
    <s v="Processed"/>
    <s v="VJ300320609"/>
    <s v="GuttenPlans"/>
    <s v="GuttenPlans x1367"/>
    <s v="Nature's Bakery Fig Bar - Blueberry"/>
    <s v="Food"/>
    <n v="15397060573"/>
    <s v="Monday, July 18, 2022"/>
    <s v="Credit"/>
    <n v="132"/>
    <n v="1.5"/>
    <n v="1"/>
    <n v="132"/>
    <n v="1.5"/>
    <n v="1"/>
    <n v="1.5"/>
    <n v="1.5"/>
    <x v="199"/>
    <s v="Nature's Bakery Fig Bar - Blueberry"/>
    <s v="Food"/>
    <x v="1"/>
    <b v="1"/>
    <n v="1.5"/>
    <n v="1"/>
    <s v="Nature's Bakery Fig Bar "/>
    <s v=" Blueberry"/>
    <m/>
    <x v="2"/>
    <s v=" July 18"/>
    <n v="2022"/>
  </r>
  <r>
    <s v="Processed"/>
    <s v="VJ300320609"/>
    <s v="GuttenPlans"/>
    <s v="GuttenPlans x1367"/>
    <s v="Nature's Bakery Fig Bar - Blueberry"/>
    <s v="Food"/>
    <n v="15397346984"/>
    <s v="Monday, July 18, 2022"/>
    <s v="Credit"/>
    <n v="132"/>
    <n v="1.5"/>
    <n v="1"/>
    <n v="132"/>
    <n v="1.5"/>
    <n v="1"/>
    <n v="1.5"/>
    <n v="1.5"/>
    <x v="199"/>
    <s v="Nature's Bakery Fig Bar - Blueberry"/>
    <s v="Food"/>
    <x v="1"/>
    <b v="1"/>
    <n v="1.5"/>
    <n v="1"/>
    <s v="Nature's Bakery Fig Bar "/>
    <s v=" Blueberry"/>
    <m/>
    <x v="2"/>
    <s v=" July 18"/>
    <n v="2022"/>
  </r>
  <r>
    <s v="Processed"/>
    <s v="VJ300320609"/>
    <s v="GuttenPlans"/>
    <s v="GuttenPlans x1367"/>
    <s v="Monster Energy Original"/>
    <s v="Carbonated"/>
    <n v="15397347705"/>
    <s v="Monday, July 18, 2022"/>
    <s v="Cash"/>
    <n v="146"/>
    <n v="3"/>
    <n v="1"/>
    <n v="146"/>
    <n v="3"/>
    <n v="1"/>
    <n v="3"/>
    <n v="3"/>
    <x v="199"/>
    <s v="Monster Energy Original"/>
    <s v="Carbonated"/>
    <x v="0"/>
    <b v="1"/>
    <n v="3"/>
    <n v="2"/>
    <s v="Monster Energy Original"/>
    <m/>
    <m/>
    <x v="2"/>
    <s v=" July 18"/>
    <n v="2022"/>
  </r>
  <r>
    <s v="Processed"/>
    <s v="VJ300320609"/>
    <s v="GuttenPlans"/>
    <s v="GuttenPlans x1367"/>
    <s v="Snapple Tea - Peach"/>
    <s v="Non Carbonated"/>
    <n v="15397066180"/>
    <s v="Monday, July 18, 2022"/>
    <s v="Cash"/>
    <n v="145"/>
    <n v="2.5"/>
    <n v="1"/>
    <n v="145"/>
    <n v="2.5"/>
    <n v="1"/>
    <n v="2.5"/>
    <n v="2.5"/>
    <x v="199"/>
    <s v="Snapple Tea - Peach"/>
    <s v="Non Carbonated"/>
    <x v="2"/>
    <b v="1"/>
    <n v="2.5"/>
    <n v="1.6666666666666667"/>
    <s v="Snapple Tea "/>
    <s v=" Peach"/>
    <m/>
    <x v="2"/>
    <s v=" July 18"/>
    <n v="2022"/>
  </r>
  <r>
    <s v="Processed"/>
    <s v="VJ300320692"/>
    <s v="EB Public Library"/>
    <s v="EB Public Library x1380"/>
    <s v="Wonderful Pistachios - Variety"/>
    <s v="Food"/>
    <n v="15398458009"/>
    <s v="Monday, July 18, 2022"/>
    <s v="Cash"/>
    <n v="134"/>
    <n v="2"/>
    <n v="1"/>
    <n v="134"/>
    <n v="2"/>
    <n v="1"/>
    <n v="2"/>
    <n v="2"/>
    <x v="199"/>
    <s v="Wonderful Pistachios - Variety"/>
    <s v="Food"/>
    <x v="1"/>
    <b v="1"/>
    <n v="2"/>
    <n v="1.3333333333333333"/>
    <s v="Wonderful Pistachios "/>
    <s v=" Variety"/>
    <m/>
    <x v="2"/>
    <s v=" July 18"/>
    <n v="2022"/>
  </r>
  <r>
    <s v="Processed"/>
    <s v="VJ300320686"/>
    <s v="Earle Asphalt"/>
    <s v="Earle Asphalt x1371"/>
    <s v="Wonderful Pistachios - Variety"/>
    <s v="Food"/>
    <n v="15401542089"/>
    <s v="Monday, July 18, 2022"/>
    <s v="Credit"/>
    <n v="138"/>
    <n v="2"/>
    <n v="1"/>
    <n v="138"/>
    <n v="2"/>
    <n v="1"/>
    <n v="2"/>
    <n v="2"/>
    <x v="199"/>
    <s v="Wonderful Pistachios - Variety"/>
    <s v="Food"/>
    <x v="1"/>
    <b v="1"/>
    <n v="2"/>
    <n v="1.3333333333333333"/>
    <s v="Wonderful Pistachios "/>
    <s v=" Variety"/>
    <m/>
    <x v="2"/>
    <s v=" July 18"/>
    <n v="2022"/>
  </r>
  <r>
    <s v="Processed"/>
    <s v="VJ300320692"/>
    <s v="EB Public Library"/>
    <s v="EB Public Library x1380"/>
    <s v="Poland Springs Water"/>
    <s v="Water"/>
    <n v="15398512246"/>
    <s v="Monday, July 18, 2022"/>
    <s v="Cash"/>
    <n v="144"/>
    <n v="1.5"/>
    <n v="1"/>
    <n v="144"/>
    <n v="1.5"/>
    <n v="1"/>
    <n v="1.5"/>
    <n v="1.5"/>
    <x v="199"/>
    <s v="Poland Springs Water"/>
    <s v="Water"/>
    <x v="3"/>
    <b v="1"/>
    <n v="1.5"/>
    <n v="1"/>
    <s v="Poland Springs Water"/>
    <m/>
    <m/>
    <x v="2"/>
    <s v=" July 18"/>
    <n v="2022"/>
  </r>
  <r>
    <s v="Processed"/>
    <s v="VJ300320692"/>
    <s v="EB Public Library"/>
    <s v="EB Public Library x1380"/>
    <s v="Pop Corners - Sweet &amp; Salty Kettle"/>
    <s v="Food"/>
    <n v="15400588337"/>
    <s v="Monday, July 18, 2022"/>
    <s v="Credit"/>
    <n v="112"/>
    <n v="1.5"/>
    <n v="1"/>
    <n v="112"/>
    <n v="1.5"/>
    <n v="1"/>
    <n v="1.5"/>
    <n v="1.5"/>
    <x v="199"/>
    <s v="Pop Corners - Sweet &amp; Salty Kettle"/>
    <s v="Food"/>
    <x v="1"/>
    <b v="1"/>
    <n v="1.5"/>
    <n v="1"/>
    <s v="Pop Corners "/>
    <s v=" Sweet &amp; Salty Kettle"/>
    <m/>
    <x v="2"/>
    <s v=" July 18"/>
    <n v="2022"/>
  </r>
  <r>
    <s v="Processed"/>
    <s v="VJ300320686"/>
    <s v="Earle Asphalt"/>
    <s v="Earle Asphalt x1371"/>
    <s v="Coca Cola - Zero Sugar"/>
    <s v="Carbonated"/>
    <n v="15400624912"/>
    <s v="Monday, July 18, 2022"/>
    <s v="Credit"/>
    <n v="141"/>
    <n v="1.5"/>
    <n v="1"/>
    <n v="141"/>
    <n v="1.5"/>
    <n v="1"/>
    <n v="1.5"/>
    <n v="1.5"/>
    <x v="199"/>
    <s v="Coca Cola - Zero Sugar"/>
    <s v="Carbonated"/>
    <x v="0"/>
    <b v="1"/>
    <n v="1.5"/>
    <n v="1"/>
    <s v="Coca Cola "/>
    <s v=" Zero Sugar"/>
    <m/>
    <x v="2"/>
    <s v=" July 18"/>
    <n v="2022"/>
  </r>
  <r>
    <s v="Processed"/>
    <s v="VJ300320609"/>
    <s v="GuttenPlans"/>
    <s v="GuttenPlans x1367"/>
    <s v="Nutri Grain Apple Cinnamon"/>
    <s v="Food"/>
    <n v="15398312951"/>
    <s v="Monday, July 18, 2022"/>
    <s v="Cash"/>
    <n v="135"/>
    <n v="1.5"/>
    <n v="1"/>
    <n v="135"/>
    <n v="1.5"/>
    <n v="1"/>
    <n v="1.5"/>
    <n v="1.5"/>
    <x v="199"/>
    <s v="Nutri Grain Apple Cinnamon"/>
    <s v="Food"/>
    <x v="1"/>
    <b v="1"/>
    <n v="1.5"/>
    <n v="1"/>
    <s v="Nutri Grain Apple Cinnamon"/>
    <m/>
    <m/>
    <x v="2"/>
    <s v=" July 18"/>
    <n v="2022"/>
  </r>
  <r>
    <s v="Processed"/>
    <s v="VJ300320609"/>
    <s v="GuttenPlans"/>
    <s v="GuttenPlans x1367"/>
    <s v="Doritos Cool Ranch"/>
    <s v="Food"/>
    <n v="15398417189"/>
    <s v="Monday, July 18, 2022"/>
    <s v="Cash"/>
    <n v="120"/>
    <n v="1.5"/>
    <n v="1"/>
    <n v="120"/>
    <n v="1.5"/>
    <n v="1"/>
    <n v="1.5"/>
    <n v="1.5"/>
    <x v="199"/>
    <s v="Doritos Cool Ranch"/>
    <s v="Food"/>
    <x v="1"/>
    <b v="1"/>
    <n v="1.5"/>
    <n v="1"/>
    <s v="Doritos Cool Ranch"/>
    <m/>
    <m/>
    <x v="2"/>
    <s v=" July 18"/>
    <n v="2022"/>
  </r>
  <r>
    <s v="Processed"/>
    <s v="VJ300320692"/>
    <s v="EB Public Library"/>
    <s v="EB Public Library x1380"/>
    <s v="CheezIt - Original"/>
    <s v="Food"/>
    <n v="15404638506"/>
    <s v="Monday, July 18, 2022"/>
    <s v="Credit"/>
    <n v="121"/>
    <n v="1.5"/>
    <n v="1"/>
    <n v="121"/>
    <n v="1.5"/>
    <n v="1"/>
    <n v="1.5"/>
    <n v="1.5"/>
    <x v="200"/>
    <s v="CheezIt - Original"/>
    <s v="Food"/>
    <x v="1"/>
    <b v="1"/>
    <n v="1.5"/>
    <n v="1"/>
    <s v="CheezIt "/>
    <s v=" Original"/>
    <m/>
    <x v="2"/>
    <s v=" July 18"/>
    <n v="2022"/>
  </r>
  <r>
    <s v="Processed"/>
    <s v="VJ300320609"/>
    <s v="GuttenPlans"/>
    <s v="GuttenPlans x1367"/>
    <s v="Snapple Tea - Raspberry"/>
    <s v="Non Carbonated"/>
    <n v="15398697505"/>
    <s v="Monday, July 18, 2022"/>
    <s v="Cash"/>
    <n v="147"/>
    <n v="2.5"/>
    <n v="1"/>
    <n v="147"/>
    <n v="2.5"/>
    <n v="1"/>
    <n v="2.5"/>
    <n v="2.5"/>
    <x v="199"/>
    <s v="Snapple Tea - Raspberry"/>
    <s v="Non Carbonated"/>
    <x v="2"/>
    <b v="1"/>
    <n v="2.5"/>
    <n v="1.6666666666666667"/>
    <s v="Snapple Tea "/>
    <s v=" Raspberry"/>
    <m/>
    <x v="2"/>
    <s v=" July 18"/>
    <n v="2022"/>
  </r>
  <r>
    <s v="Processed"/>
    <s v="VJ300320692"/>
    <s v="EB Public Library"/>
    <s v="EB Public Library x1380"/>
    <s v="Iberia Coconut Water"/>
    <s v="Non Carbonated"/>
    <n v="15405307919"/>
    <s v="Monday, July 18, 2022"/>
    <s v="Credit"/>
    <n v="140"/>
    <n v="2"/>
    <n v="1"/>
    <n v="140"/>
    <n v="2"/>
    <n v="1"/>
    <n v="2"/>
    <n v="2"/>
    <x v="200"/>
    <s v="Iberia Coconut Water"/>
    <s v="Non Carbonated"/>
    <x v="2"/>
    <b v="1"/>
    <n v="2"/>
    <n v="1.3333333333333333"/>
    <s v="Iberia Coconut Water"/>
    <m/>
    <m/>
    <x v="2"/>
    <s v=" July 18"/>
    <n v="2022"/>
  </r>
  <r>
    <s v="Processed"/>
    <s v="VJ300320609"/>
    <s v="GuttenPlans"/>
    <s v="GuttenPlans x1367"/>
    <s v="Snapple Tea - Raspberry"/>
    <s v="Non Carbonated"/>
    <n v="15402229109"/>
    <s v="Monday, July 18, 2022"/>
    <s v="Credit"/>
    <n v="147"/>
    <n v="2.5"/>
    <n v="1"/>
    <n v="147"/>
    <n v="2.5"/>
    <n v="1"/>
    <n v="2.5"/>
    <n v="2.5"/>
    <x v="199"/>
    <s v="Snapple Tea - Raspberry"/>
    <s v="Non Carbonated"/>
    <x v="2"/>
    <b v="1"/>
    <n v="2.5"/>
    <n v="1.6666666666666667"/>
    <s v="Snapple Tea "/>
    <s v=" Raspberry"/>
    <m/>
    <x v="2"/>
    <s v=" July 18"/>
    <n v="2022"/>
  </r>
  <r>
    <s v="Processed"/>
    <s v="VJ300320609"/>
    <s v="GuttenPlans"/>
    <s v="GuttenPlans x1367"/>
    <s v="Red Bull - Original"/>
    <s v="Carbonated"/>
    <n v="15399045251"/>
    <s v="Monday, July 18, 2022"/>
    <s v="Credit"/>
    <n v="148"/>
    <n v="3.5"/>
    <n v="1"/>
    <n v="148"/>
    <n v="3.5"/>
    <n v="1"/>
    <n v="3.5"/>
    <n v="3.5"/>
    <x v="199"/>
    <s v="Red Bull - Original"/>
    <s v="Carbonated"/>
    <x v="0"/>
    <b v="1"/>
    <n v="3.5"/>
    <n v="2.3333333333333335"/>
    <s v="Red Bull "/>
    <s v=" Original"/>
    <m/>
    <x v="2"/>
    <s v=" July 18"/>
    <n v="2022"/>
  </r>
  <r>
    <s v="Processed"/>
    <s v="VJ300320692"/>
    <s v="EB Public Library"/>
    <s v="EB Public Library x1380"/>
    <s v="Starbucks Refresher - Real Coconut Water"/>
    <s v="Carbonated"/>
    <n v="15405271487"/>
    <s v="Monday, July 18, 2022"/>
    <s v="Credit"/>
    <n v="148"/>
    <n v="3"/>
    <n v="1"/>
    <n v="148"/>
    <n v="3"/>
    <n v="1"/>
    <n v="3"/>
    <n v="3"/>
    <x v="200"/>
    <s v="Starbucks Refresher - Real Coconut Water"/>
    <s v="Carbonated"/>
    <x v="0"/>
    <b v="1"/>
    <n v="3"/>
    <n v="2"/>
    <s v="Starbucks Refresher "/>
    <s v=" Real Coconut Water"/>
    <m/>
    <x v="2"/>
    <s v=" July 18"/>
    <n v="2022"/>
  </r>
  <r>
    <s v="Processed"/>
    <s v="VJ300320692"/>
    <s v="EB Public Library"/>
    <s v="EB Public Library x1380"/>
    <s v="Pop Corners - White Cheddar"/>
    <s v="Food"/>
    <n v="15399003188"/>
    <s v="Monday, July 18, 2022"/>
    <s v="Cash"/>
    <n v="113"/>
    <n v="1.5"/>
    <n v="1"/>
    <n v="113"/>
    <n v="1.5"/>
    <n v="1"/>
    <n v="1.5"/>
    <n v="1.5"/>
    <x v="199"/>
    <s v="Pop Corners - White Cheddar"/>
    <s v="Food"/>
    <x v="1"/>
    <b v="1"/>
    <n v="1.5"/>
    <n v="1"/>
    <s v="Pop Corners "/>
    <s v=" White Cheddar"/>
    <m/>
    <x v="2"/>
    <s v=" July 18"/>
    <n v="2022"/>
  </r>
  <r>
    <s v="Processed"/>
    <s v="VJ300320692"/>
    <s v="EB Public Library"/>
    <s v="EB Public Library x1380"/>
    <s v="Pringles - Sour Cream &amp; Onion"/>
    <s v="Food"/>
    <n v="15399305148"/>
    <s v="Monday, July 18, 2022"/>
    <s v="Cash"/>
    <n v="162"/>
    <n v="3"/>
    <n v="1"/>
    <n v="162"/>
    <n v="3"/>
    <n v="1"/>
    <n v="3"/>
    <n v="3"/>
    <x v="199"/>
    <s v="Pringles - Sour Cream &amp; Onion"/>
    <s v="Food"/>
    <x v="1"/>
    <b v="1"/>
    <n v="3"/>
    <n v="2"/>
    <s v="Pringles "/>
    <s v=" Sour Cream &amp; Onion"/>
    <m/>
    <x v="2"/>
    <s v=" July 18"/>
    <n v="2022"/>
  </r>
  <r>
    <s v="Processed"/>
    <s v="VJ300320692"/>
    <s v="EB Public Library"/>
    <s v="EB Public Library x1380"/>
    <s v="CheezIt - Cheddar Sour Cream and Onion"/>
    <s v="Food"/>
    <n v="15399305410"/>
    <s v="Monday, July 18, 2022"/>
    <s v="Cash"/>
    <n v="124"/>
    <n v="1.5"/>
    <n v="1"/>
    <n v="124"/>
    <n v="1.5"/>
    <n v="1"/>
    <n v="1.5"/>
    <n v="1.5"/>
    <x v="199"/>
    <s v="CheezIt - Cheddar Sour Cream and Onion"/>
    <s v="Food"/>
    <x v="1"/>
    <b v="1"/>
    <n v="1.5"/>
    <n v="1"/>
    <s v="CheezIt "/>
    <s v=" Cheddar Sour Cream and Onion"/>
    <m/>
    <x v="2"/>
    <s v=" July 18"/>
    <n v="2022"/>
  </r>
  <r>
    <s v="Processed"/>
    <s v="VJ300320692"/>
    <s v="EB Public Library"/>
    <s v="EB Public Library x1380"/>
    <s v="Oreo Mini - Go Paks"/>
    <m/>
    <n v="15399935048"/>
    <s v="Monday, July 18, 2022"/>
    <s v="Credit"/>
    <n v="155"/>
    <n v="4"/>
    <n v="1"/>
    <n v="155"/>
    <n v="4"/>
    <n v="1"/>
    <n v="4"/>
    <n v="4"/>
    <x v="199"/>
    <s v="Oreo Mini - Go Paks"/>
    <s v="Cell is Blank - Dis-regard"/>
    <x v="1"/>
    <b v="1"/>
    <n v="4"/>
    <n v="2.6666666666666665"/>
    <s v="Oreo Mini "/>
    <s v=" Go Paks"/>
    <m/>
    <x v="2"/>
    <s v=" July 18"/>
    <n v="2022"/>
  </r>
  <r>
    <s v="Processed"/>
    <s v="VJ300320609"/>
    <s v="GuttenPlans"/>
    <s v="GuttenPlans x1367"/>
    <s v="Sunkist Soda - Orange"/>
    <s v="Carbonated"/>
    <n v="15399931901"/>
    <s v="Monday, July 18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2"/>
    <s v=" July 18"/>
    <n v="2022"/>
  </r>
  <r>
    <s v="Processed"/>
    <s v="VJ300320609"/>
    <s v="GuttenPlans"/>
    <s v="GuttenPlans x1367"/>
    <s v="Coca Cola - Regular"/>
    <s v="Carbonated"/>
    <n v="15399933422"/>
    <s v="Monday, July 18, 2022"/>
    <s v="Cash"/>
    <n v="142"/>
    <n v="1.5"/>
    <n v="1"/>
    <n v="142"/>
    <n v="1.5"/>
    <n v="1"/>
    <n v="1.5"/>
    <n v="1.5"/>
    <x v="199"/>
    <s v="Coca Cola - Regular"/>
    <s v="Carbonated"/>
    <x v="0"/>
    <b v="1"/>
    <n v="1.5"/>
    <n v="1"/>
    <s v="Coca Cola "/>
    <s v=" Regular"/>
    <m/>
    <x v="2"/>
    <s v=" July 18"/>
    <n v="2022"/>
  </r>
  <r>
    <s v="Processed"/>
    <s v="VJ300320609"/>
    <s v="GuttenPlans"/>
    <s v="GuttenPlans x1367"/>
    <s v="Coca Cola - Regular"/>
    <s v="Carbonated"/>
    <n v="15399934862"/>
    <s v="Monday, July 18, 2022"/>
    <s v="Cash"/>
    <n v="142"/>
    <n v="1.5"/>
    <n v="1"/>
    <n v="142"/>
    <n v="1.5"/>
    <n v="1"/>
    <n v="1.5"/>
    <n v="1.5"/>
    <x v="199"/>
    <s v="Coca Cola - Regular"/>
    <s v="Carbonated"/>
    <x v="0"/>
    <b v="1"/>
    <n v="1.5"/>
    <n v="1"/>
    <s v="Coca Cola "/>
    <s v=" Regular"/>
    <m/>
    <x v="2"/>
    <s v=" July 18"/>
    <n v="2022"/>
  </r>
  <r>
    <s v="Processed"/>
    <s v="VJ300320692"/>
    <s v="EB Public Library"/>
    <s v="EB Public Library x1380"/>
    <s v="Coca Cola - Zero Sugar"/>
    <s v="Carbonated"/>
    <n v="15400286526"/>
    <s v="Monday, July 18, 2022"/>
    <s v="Credit"/>
    <n v="142"/>
    <n v="1.5"/>
    <n v="1"/>
    <n v="142"/>
    <n v="1.5"/>
    <n v="1"/>
    <n v="1.5"/>
    <n v="1.5"/>
    <x v="199"/>
    <s v="Coca Cola - Zero Sugar"/>
    <s v="Carbonated"/>
    <x v="0"/>
    <b v="1"/>
    <n v="1.5"/>
    <n v="1"/>
    <s v="Coca Cola "/>
    <s v=" Zero Sugar"/>
    <m/>
    <x v="2"/>
    <s v=" July 18"/>
    <n v="2022"/>
  </r>
  <r>
    <s v="Processed"/>
    <s v="VJ300320609"/>
    <s v="GuttenPlans"/>
    <s v="GuttenPlans x1367"/>
    <s v="Snapple Tea - Lemon"/>
    <s v="Non Carbonated"/>
    <n v="15399495240"/>
    <s v="Monday, July 18, 2022"/>
    <s v="Cash"/>
    <n v="143"/>
    <n v="2.5"/>
    <n v="1"/>
    <n v="143"/>
    <n v="2.5"/>
    <n v="1"/>
    <n v="2.5"/>
    <n v="2.5"/>
    <x v="199"/>
    <s v="Snapple Tea - Lemon"/>
    <s v="Non Carbonated"/>
    <x v="2"/>
    <b v="1"/>
    <n v="2.5"/>
    <n v="1.6666666666666667"/>
    <s v="Snapple Tea "/>
    <s v=" Lemon"/>
    <m/>
    <x v="2"/>
    <s v=" July 18"/>
    <n v="2022"/>
  </r>
  <r>
    <s v="Processed"/>
    <s v="VJ300320692"/>
    <s v="EB Public Library"/>
    <s v="EB Public Library x1380"/>
    <s v="Mini Chips Ahoy - Go Paks"/>
    <m/>
    <n v="15399507276"/>
    <s v="Monday, July 18, 2022"/>
    <s v="Cash"/>
    <n v="154"/>
    <n v="4"/>
    <n v="1"/>
    <n v="154"/>
    <n v="4"/>
    <n v="1"/>
    <n v="4"/>
    <n v="4"/>
    <x v="199"/>
    <s v="Mini Chips Ahoy - Go Paks"/>
    <s v="Cell is Blank - Dis-regard"/>
    <x v="1"/>
    <b v="1"/>
    <n v="4"/>
    <n v="2.6666666666666665"/>
    <s v="Mini Chips Ahoy "/>
    <s v=" Go Paks"/>
    <m/>
    <x v="2"/>
    <s v=" July 18"/>
    <n v="2022"/>
  </r>
  <r>
    <s v="Processed"/>
    <s v="VJ300320692"/>
    <s v="EB Public Library"/>
    <s v="EB Public Library x1380"/>
    <s v="Oreo Mini - Go Paks"/>
    <m/>
    <n v="15399509457"/>
    <s v="Monday, July 18, 2022"/>
    <s v="Cash"/>
    <n v="152"/>
    <n v="4"/>
    <n v="1"/>
    <n v="152"/>
    <n v="4"/>
    <n v="1"/>
    <n v="4"/>
    <n v="4"/>
    <x v="199"/>
    <s v="Oreo Mini - Go Paks"/>
    <s v="Cell is Blank - Dis-regard"/>
    <x v="1"/>
    <b v="1"/>
    <n v="4"/>
    <n v="2.6666666666666665"/>
    <s v="Oreo Mini "/>
    <s v=" Go Paks"/>
    <m/>
    <x v="2"/>
    <s v=" July 18"/>
    <n v="2022"/>
  </r>
  <r>
    <s v="Processed"/>
    <s v="VJ300320609"/>
    <s v="GuttenPlans"/>
    <s v="GuttenPlans x1367"/>
    <s v="Monster Energy Original"/>
    <s v="Carbonated"/>
    <n v="15400634928"/>
    <s v="Monday, July 18, 2022"/>
    <s v="Cash"/>
    <n v="144"/>
    <n v="3"/>
    <n v="1"/>
    <n v="144"/>
    <n v="3"/>
    <n v="1"/>
    <n v="3"/>
    <n v="3"/>
    <x v="199"/>
    <s v="Monster Energy Original"/>
    <s v="Carbonated"/>
    <x v="0"/>
    <b v="1"/>
    <n v="3"/>
    <n v="2"/>
    <s v="Monster Energy Original"/>
    <m/>
    <m/>
    <x v="2"/>
    <s v=" July 18"/>
    <n v="2022"/>
  </r>
  <r>
    <s v="Processed"/>
    <s v="VJ300320692"/>
    <s v="EB Public Library"/>
    <s v="EB Public Library x1380"/>
    <s v="Keto Bar - Creamy Peanut Butter Chocolate"/>
    <s v="Food"/>
    <n v="15400662710"/>
    <s v="Monday, July 18, 2022"/>
    <s v="Cash"/>
    <n v="136"/>
    <n v="2"/>
    <n v="1"/>
    <n v="136"/>
    <n v="2"/>
    <n v="1"/>
    <n v="2"/>
    <n v="2"/>
    <x v="199"/>
    <s v="Keto Bar - Creamy Peanut Butter Chocolate"/>
    <s v="Food"/>
    <x v="1"/>
    <b v="1"/>
    <n v="2"/>
    <n v="1.3333333333333333"/>
    <s v="Keto Bar "/>
    <s v=" Creamy Peanut Butter Chocolate"/>
    <m/>
    <x v="2"/>
    <s v=" July 18"/>
    <n v="2022"/>
  </r>
  <r>
    <s v="Processed"/>
    <s v="VJ300320692"/>
    <s v="EB Public Library"/>
    <s v="EB Public Library x1380"/>
    <s v="Oreo Mini - Go Paks"/>
    <m/>
    <n v="15400163973"/>
    <s v="Monday, July 18, 2022"/>
    <s v="Cash"/>
    <n v="152"/>
    <n v="4"/>
    <n v="1"/>
    <n v="152"/>
    <n v="4"/>
    <n v="1"/>
    <n v="4"/>
    <n v="4"/>
    <x v="199"/>
    <s v="Oreo Mini - Go Paks"/>
    <s v="Cell is Blank - Dis-regard"/>
    <x v="1"/>
    <b v="1"/>
    <n v="4"/>
    <n v="2.6666666666666665"/>
    <s v="Oreo Mini "/>
    <s v=" Go Paks"/>
    <m/>
    <x v="2"/>
    <s v=" July 18"/>
    <n v="2022"/>
  </r>
  <r>
    <s v="Processed"/>
    <s v="VJ300320609"/>
    <s v="GuttenPlans"/>
    <s v="GuttenPlans x1367"/>
    <s v="Sunkist Soda - Orange"/>
    <s v="Carbonated"/>
    <n v="15399640659"/>
    <s v="Monday, July 18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2"/>
    <s v=" July 18"/>
    <n v="2022"/>
  </r>
  <r>
    <s v="Processed"/>
    <s v="VJ300320609"/>
    <s v="GuttenPlans"/>
    <s v="GuttenPlans x1367"/>
    <s v="Sunkist Soda - Orange"/>
    <s v="Carbonated"/>
    <n v="15400815234"/>
    <s v="Monday, July 18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2"/>
    <s v=" July 18"/>
    <n v="2022"/>
  </r>
  <r>
    <s v="Processed"/>
    <s v="VJ300320609"/>
    <s v="GuttenPlans"/>
    <s v="GuttenPlans x1367"/>
    <s v="Sunkist Soda - Orange"/>
    <s v="Carbonated"/>
    <n v="15400082003"/>
    <s v="Monday, July 18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2"/>
    <s v=" July 18"/>
    <n v="2022"/>
  </r>
  <r>
    <s v="Processed"/>
    <s v="VJ300320609"/>
    <s v="GuttenPlans"/>
    <s v="GuttenPlans x1367"/>
    <s v="Sunkist Soda - Orange"/>
    <s v="Carbonated"/>
    <n v="15401245932"/>
    <s v="Monday, July 18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2"/>
    <s v=" July 18"/>
    <n v="2022"/>
  </r>
  <r>
    <s v="Processed"/>
    <s v="VJ300205292"/>
    <s v="Brunswick Sq Mall"/>
    <s v="BSQ Mall x1364 - Zales"/>
    <s v="Miss Vickie's Potato Chip - Smokehouse BBQ"/>
    <s v="Food"/>
    <n v="15400783365"/>
    <s v="Tuesday, July 19, 2022"/>
    <s v="Credit"/>
    <n v="125"/>
    <n v="1.25"/>
    <n v="2"/>
    <n v="125"/>
    <n v="1.25"/>
    <n v="2"/>
    <n v="2.5"/>
    <n v="2.5"/>
    <x v="199"/>
    <s v="Miss Vickie's Potato Chip - Smokehouse BBQ"/>
    <s v="Food"/>
    <x v="1"/>
    <b v="1"/>
    <n v="1.25"/>
    <n v="0.83333333333333337"/>
    <s v="Miss Vickie's Potato Chip "/>
    <s v=" Smokehouse BBQ"/>
    <m/>
    <x v="3"/>
    <s v=" July 19"/>
    <n v="2022"/>
  </r>
  <r>
    <s v="Processed"/>
    <s v="VJ300320609"/>
    <s v="GuttenPlans"/>
    <s v="GuttenPlans x1367"/>
    <s v="Funyuns - Flaming Hot"/>
    <s v="Food"/>
    <n v="15402039665"/>
    <s v="Tuesday, July 19, 2022"/>
    <s v="Cash"/>
    <n v="112"/>
    <n v="1.5"/>
    <n v="1"/>
    <n v="112"/>
    <n v="1.5"/>
    <n v="1"/>
    <n v="1.5"/>
    <n v="1.5"/>
    <x v="199"/>
    <s v="Funyuns - Flaming Hot"/>
    <s v="Food"/>
    <x v="1"/>
    <b v="1"/>
    <n v="1.5"/>
    <n v="1"/>
    <s v="Funyuns "/>
    <s v=" Flaming Hot"/>
    <m/>
    <x v="3"/>
    <s v=" July 19"/>
    <n v="2022"/>
  </r>
  <r>
    <s v="Processed"/>
    <s v="VJ300320609"/>
    <s v="GuttenPlans"/>
    <s v="GuttenPlans x1367"/>
    <s v="Funyuns - Flaming Hot"/>
    <s v="Food"/>
    <n v="15402039820"/>
    <s v="Tuesday, July 19, 2022"/>
    <s v="Cash"/>
    <n v="112"/>
    <n v="1.5"/>
    <n v="1"/>
    <n v="112"/>
    <n v="1.5"/>
    <n v="1"/>
    <n v="1.5"/>
    <n v="1.5"/>
    <x v="199"/>
    <s v="Funyuns - Flaming Hot"/>
    <s v="Food"/>
    <x v="1"/>
    <b v="1"/>
    <n v="1.5"/>
    <n v="1"/>
    <s v="Funyuns "/>
    <s v=" Flaming Hot"/>
    <m/>
    <x v="3"/>
    <s v=" July 19"/>
    <n v="2022"/>
  </r>
  <r>
    <s v="Processed"/>
    <s v="VJ300320609"/>
    <s v="GuttenPlans"/>
    <s v="GuttenPlans x1367"/>
    <s v="Monster Energy Original"/>
    <s v="Carbonated"/>
    <n v="15402001899"/>
    <s v="Tuesday, July 19, 2022"/>
    <s v="Cash"/>
    <n v="146"/>
    <n v="3"/>
    <n v="1"/>
    <n v="146"/>
    <n v="3"/>
    <n v="1"/>
    <n v="3"/>
    <n v="3"/>
    <x v="199"/>
    <s v="Monster Energy Original"/>
    <s v="Carbonated"/>
    <x v="0"/>
    <b v="1"/>
    <n v="3"/>
    <n v="2"/>
    <s v="Monster Energy Original"/>
    <m/>
    <m/>
    <x v="3"/>
    <s v=" July 19"/>
    <n v="2022"/>
  </r>
  <r>
    <s v="Processed"/>
    <s v="VJ300320609"/>
    <s v="GuttenPlans"/>
    <s v="GuttenPlans x1367"/>
    <s v="Sunkist Soda - Orange"/>
    <s v="Carbonated"/>
    <n v="15400627123"/>
    <s v="Tuesday, July 19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09"/>
    <s v="GuttenPlans"/>
    <s v="GuttenPlans x1367"/>
    <s v="Sunkist Soda - Orange"/>
    <s v="Carbonated"/>
    <n v="15401097899"/>
    <s v="Tuesday, July 19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09"/>
    <s v="GuttenPlans"/>
    <s v="GuttenPlans x1367"/>
    <s v="Sunkist Soda - Orange"/>
    <s v="Carbonated"/>
    <n v="15402060801"/>
    <s v="Tuesday, July 19, 2022"/>
    <s v="Cash"/>
    <n v="140"/>
    <n v="1.5"/>
    <n v="1"/>
    <n v="140"/>
    <n v="1.5"/>
    <n v="1"/>
    <n v="1.5"/>
    <n v="1.5"/>
    <x v="199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09"/>
    <s v="GuttenPlans"/>
    <s v="GuttenPlans x1367"/>
    <s v="Chesters Fries Flaming hot"/>
    <s v="Food"/>
    <n v="15402156586"/>
    <s v="Tuesday, July 19, 2022"/>
    <s v="Cash"/>
    <n v="111"/>
    <n v="2"/>
    <n v="1"/>
    <n v="111"/>
    <n v="2"/>
    <n v="1"/>
    <n v="2"/>
    <n v="2"/>
    <x v="199"/>
    <s v="Chesters Fries Flaming hot"/>
    <s v="Food"/>
    <x v="1"/>
    <b v="1"/>
    <n v="2"/>
    <n v="1.3333333333333333"/>
    <s v="Chesters Fries Flaming hot"/>
    <m/>
    <m/>
    <x v="3"/>
    <s v=" July 19"/>
    <n v="2022"/>
  </r>
  <r>
    <s v="Processed"/>
    <s v="VJ300320609"/>
    <s v="GuttenPlans"/>
    <s v="GuttenPlans x1367"/>
    <s v="Chesters Fries Flaming hot"/>
    <s v="Food"/>
    <n v="15402161734"/>
    <s v="Tuesday, July 19, 2022"/>
    <s v="Cash"/>
    <n v="113"/>
    <n v="1.5"/>
    <n v="1"/>
    <n v="113"/>
    <n v="1.5"/>
    <n v="1"/>
    <n v="1.5"/>
    <n v="1.5"/>
    <x v="199"/>
    <s v="Chesters Fries Flaming hot"/>
    <s v="Food"/>
    <x v="1"/>
    <b v="1"/>
    <n v="1.5"/>
    <n v="1"/>
    <s v="Chesters Fries Flaming hot"/>
    <m/>
    <m/>
    <x v="3"/>
    <s v=" July 19"/>
    <n v="2022"/>
  </r>
  <r>
    <s v="Processed"/>
    <s v="VJ300320609"/>
    <s v="GuttenPlans"/>
    <s v="GuttenPlans x1367"/>
    <s v="Snapple Tea - Raspberry"/>
    <s v="Non Carbonated"/>
    <n v="15406036467"/>
    <s v="Tuesday, July 19, 2022"/>
    <s v="Credit"/>
    <n v="147"/>
    <n v="2.5"/>
    <n v="1"/>
    <n v="147"/>
    <n v="2.5"/>
    <n v="1"/>
    <n v="2.5"/>
    <n v="2.5"/>
    <x v="200"/>
    <s v="Snapple Tea - Raspberry"/>
    <s v="Non Carbonated"/>
    <x v="2"/>
    <b v="1"/>
    <n v="2.5"/>
    <n v="1.6666666666666667"/>
    <s v="Snapple Tea "/>
    <s v=" Raspberry"/>
    <m/>
    <x v="3"/>
    <s v=" July 19"/>
    <n v="2022"/>
  </r>
  <r>
    <s v="Processed"/>
    <s v="VJ300320609"/>
    <s v="GuttenPlans"/>
    <s v="GuttenPlans x1367"/>
    <s v="Red Bull - Original"/>
    <s v="Carbonated"/>
    <n v="15406000827"/>
    <s v="Tuesday, July 19, 2022"/>
    <s v="Credit"/>
    <n v="148"/>
    <n v="3.5"/>
    <n v="1"/>
    <n v="148"/>
    <n v="3.5"/>
    <n v="1"/>
    <n v="3.5"/>
    <n v="3.5"/>
    <x v="200"/>
    <s v="Red Bull - Original"/>
    <s v="Carbonated"/>
    <x v="0"/>
    <b v="1"/>
    <n v="3.5"/>
    <n v="2.3333333333333335"/>
    <s v="Red Bull "/>
    <s v=" Original"/>
    <m/>
    <x v="3"/>
    <s v=" July 19"/>
    <n v="2022"/>
  </r>
  <r>
    <s v="Processed"/>
    <s v="VJ300205292"/>
    <s v="Brunswick Sq Mall"/>
    <s v="BSQ Mall x1364 - Zales"/>
    <s v="Pop Corners - White Cheddar"/>
    <s v="Food"/>
    <n v="15406149647"/>
    <s v="Tuesday, July 19, 2022"/>
    <s v="Credit"/>
    <n v="114"/>
    <n v="1.5"/>
    <n v="1"/>
    <n v="114"/>
    <n v="1.5"/>
    <n v="1"/>
    <n v="1.5"/>
    <n v="1.5"/>
    <x v="200"/>
    <s v="Pop Corners - White Cheddar"/>
    <s v="Food"/>
    <x v="1"/>
    <b v="1"/>
    <n v="1.5"/>
    <n v="1"/>
    <s v="Pop Corners "/>
    <s v=" White Cheddar"/>
    <m/>
    <x v="3"/>
    <s v=" July 19"/>
    <n v="2022"/>
  </r>
  <r>
    <s v="Processed"/>
    <s v="VJ300320686"/>
    <s v="Earle Asphalt"/>
    <s v="Earle Asphalt x1371"/>
    <s v="Robert Irvine's - Fit Crunch -  Chocolate Pea"/>
    <s v="Food"/>
    <n v="15402385289"/>
    <s v="Tuesday, July 19, 2022"/>
    <s v="Credit"/>
    <n v="132"/>
    <n v="2"/>
    <n v="1"/>
    <n v="132"/>
    <n v="2"/>
    <n v="1"/>
    <n v="2"/>
    <n v="2"/>
    <x v="199"/>
    <s v="Robert Irvine's - Fit Crunch -  Chocolate Pea"/>
    <s v="Food"/>
    <x v="1"/>
    <b v="1"/>
    <n v="2"/>
    <n v="1.3333333333333333"/>
    <s v="Robert Irvine's "/>
    <s v=" Fit Crunch "/>
    <s v="  Chocolate Pea"/>
    <x v="3"/>
    <s v=" July 19"/>
    <n v="2022"/>
  </r>
  <r>
    <s v="Processed"/>
    <s v="VJ300320609"/>
    <s v="GuttenPlans"/>
    <s v="GuttenPlans x1367"/>
    <s v="Funyuns - Flaming Hot"/>
    <s v="Food"/>
    <n v="15406355867"/>
    <s v="Tuesday, July 19, 2022"/>
    <s v="Credit"/>
    <n v="112"/>
    <n v="1.5"/>
    <n v="1"/>
    <n v="112"/>
    <n v="1.5"/>
    <n v="1"/>
    <n v="1.5"/>
    <n v="6"/>
    <x v="200"/>
    <s v="Funyuns - Flaming Hot"/>
    <s v="Food"/>
    <x v="1"/>
    <b v="1"/>
    <n v="1.5"/>
    <n v="1"/>
    <s v="Funyuns "/>
    <s v=" Flaming Hot"/>
    <m/>
    <x v="3"/>
    <s v=" July 19"/>
    <n v="2022"/>
  </r>
  <r>
    <s v="Processed"/>
    <s v="VJ300320609"/>
    <s v="GuttenPlans"/>
    <s v="GuttenPlans x1367"/>
    <s v="Chesters Fries Flaming hot"/>
    <s v="Food"/>
    <n v="15406355867"/>
    <s v="Tuesday, July 19, 2022"/>
    <s v="Credit"/>
    <n v="111"/>
    <n v="2"/>
    <n v="1"/>
    <n v="111"/>
    <n v="2"/>
    <n v="1"/>
    <n v="2"/>
    <n v="6"/>
    <x v="200"/>
    <s v="Chesters Fries Flaming hot"/>
    <s v="Food"/>
    <x v="1"/>
    <b v="1"/>
    <n v="2"/>
    <n v="1.3333333333333333"/>
    <s v="Chesters Fries Flaming hot"/>
    <m/>
    <m/>
    <x v="3"/>
    <s v=" July 19"/>
    <n v="2022"/>
  </r>
  <r>
    <s v="Processed"/>
    <s v="VJ300320609"/>
    <s v="GuttenPlans"/>
    <s v="GuttenPlans x1367"/>
    <s v="Snapple Tea - Peach"/>
    <s v="Non Carbonated"/>
    <n v="15406355867"/>
    <s v="Tuesday, July 19, 2022"/>
    <s v="Credit"/>
    <n v="145"/>
    <n v="2.5"/>
    <n v="1"/>
    <n v="145"/>
    <n v="2.5"/>
    <n v="1"/>
    <n v="2.5"/>
    <n v="6"/>
    <x v="200"/>
    <s v="Snapple Tea - Peach"/>
    <s v="Non Carbonated"/>
    <x v="2"/>
    <b v="1"/>
    <n v="2.5"/>
    <n v="1.6666666666666667"/>
    <s v="Snapple Tea "/>
    <s v=" Peach"/>
    <m/>
    <x v="3"/>
    <s v=" July 19"/>
    <n v="2022"/>
  </r>
  <r>
    <s v="Processed"/>
    <s v="VJ300320611"/>
    <s v="Brunswick Sq Mall"/>
    <s v="BSQ Mall x1366 - ATT"/>
    <s v="Canada Dry - Ginger Ale &amp; Lemonde"/>
    <m/>
    <n v="15406051304"/>
    <s v="Tuesday, July 19, 2022"/>
    <s v="Credit"/>
    <n v="140"/>
    <n v="1.5"/>
    <n v="2"/>
    <n v="140"/>
    <n v="1.5"/>
    <n v="2"/>
    <n v="3"/>
    <n v="3"/>
    <x v="200"/>
    <s v="Canada Dry - Ginger Ale &amp; Lemonde"/>
    <s v="Cell is Blank - Dis-regard"/>
    <x v="0"/>
    <b v="1"/>
    <n v="1.5"/>
    <n v="1"/>
    <s v="Canada Dry "/>
    <s v=" Ginger Ale &amp; Lemonde"/>
    <m/>
    <x v="3"/>
    <s v=" July 19"/>
    <n v="2022"/>
  </r>
  <r>
    <s v="Processed"/>
    <s v="VJ300320692"/>
    <s v="EB Public Library"/>
    <s v="EB Public Library x1380"/>
    <s v="CheezIt - Original"/>
    <s v="Food"/>
    <n v="15403549597"/>
    <s v="Tuesday, July 19, 2022"/>
    <s v="Cash"/>
    <n v="121"/>
    <n v="1.5"/>
    <n v="1"/>
    <n v="121"/>
    <n v="1.5"/>
    <n v="1"/>
    <n v="1.5"/>
    <n v="1.5"/>
    <x v="200"/>
    <s v="CheezIt - Original"/>
    <s v="Food"/>
    <x v="1"/>
    <b v="1"/>
    <n v="1.5"/>
    <n v="1"/>
    <s v="CheezIt "/>
    <s v=" Original"/>
    <m/>
    <x v="3"/>
    <s v=" July 19"/>
    <n v="2022"/>
  </r>
  <r>
    <s v="Processed"/>
    <s v="VJ300320692"/>
    <s v="EB Public Library"/>
    <s v="EB Public Library x1380"/>
    <s v="Coca Cola - Zero Sugar"/>
    <s v="Carbonated"/>
    <n v="15402404153"/>
    <s v="Tuesday, July 19, 2022"/>
    <s v="Cash"/>
    <n v="142"/>
    <n v="1.5"/>
    <n v="1"/>
    <n v="142"/>
    <n v="1.5"/>
    <n v="1"/>
    <n v="1.5"/>
    <n v="1.5"/>
    <x v="199"/>
    <s v="Coca Cola - Zero Sugar"/>
    <s v="Carbonated"/>
    <x v="0"/>
    <b v="1"/>
    <n v="1.5"/>
    <n v="1"/>
    <s v="Coca Cola "/>
    <s v=" Zero Sugar"/>
    <m/>
    <x v="3"/>
    <s v=" July 19"/>
    <n v="2022"/>
  </r>
  <r>
    <s v="Processed"/>
    <s v="VJ300320692"/>
    <s v="EB Public Library"/>
    <s v="EB Public Library x1380"/>
    <s v="Snyder's of Hanover Pretzel Pieces - Honey Mu"/>
    <s v="Food"/>
    <n v="15403830320"/>
    <s v="Tuesday, July 19, 2022"/>
    <s v="Cash"/>
    <n v="120"/>
    <n v="2.5"/>
    <n v="1"/>
    <n v="120"/>
    <n v="2.5"/>
    <n v="1"/>
    <n v="2.5"/>
    <n v="2.5"/>
    <x v="200"/>
    <s v="Snyder's of Hanover Pretzel Pieces - Honey Mu"/>
    <s v="Food"/>
    <x v="1"/>
    <b v="1"/>
    <n v="2.5"/>
    <n v="1.6666666666666667"/>
    <s v="Snyder's of Hanover Pretzel Pieces "/>
    <s v=" Honey Mu"/>
    <m/>
    <x v="3"/>
    <s v=" July 19"/>
    <n v="2022"/>
  </r>
  <r>
    <s v="Processed"/>
    <s v="VJ300320686"/>
    <s v="Earle Asphalt"/>
    <s v="Earle Asphalt x1371"/>
    <s v="Pop Corners - Sea Salt"/>
    <s v="Food"/>
    <n v="15406296258"/>
    <s v="Tuesday, July 19, 2022"/>
    <s v="Credit"/>
    <n v="114"/>
    <n v="1.5"/>
    <n v="1"/>
    <n v="114"/>
    <n v="1.5"/>
    <n v="1"/>
    <n v="1.5"/>
    <n v="3"/>
    <x v="200"/>
    <s v="Pop Corners - Sea Salt"/>
    <s v="Food"/>
    <x v="1"/>
    <b v="1"/>
    <n v="1.5"/>
    <n v="1"/>
    <s v="Pop Corners "/>
    <s v=" Sea Salt"/>
    <m/>
    <x v="3"/>
    <s v=" July 19"/>
    <n v="2022"/>
  </r>
  <r>
    <s v="Processed"/>
    <s v="VJ300320686"/>
    <s v="Earle Asphalt"/>
    <s v="Earle Asphalt x1371"/>
    <s v="CheezIt - Original"/>
    <s v="Food"/>
    <n v="15406296258"/>
    <s v="Tuesday, July 19, 2022"/>
    <s v="Credit"/>
    <n v="122"/>
    <n v="1.5"/>
    <n v="1"/>
    <n v="122"/>
    <n v="1.5"/>
    <n v="1"/>
    <n v="1.5"/>
    <n v="3"/>
    <x v="200"/>
    <s v="CheezIt - Original"/>
    <s v="Food"/>
    <x v="1"/>
    <b v="1"/>
    <n v="1.5"/>
    <n v="1"/>
    <s v="CheezIt "/>
    <s v=" Original"/>
    <m/>
    <x v="3"/>
    <s v=" July 19"/>
    <n v="2022"/>
  </r>
  <r>
    <s v="Processed"/>
    <s v="VJ300320609"/>
    <s v="GuttenPlans"/>
    <s v="GuttenPlans x1367"/>
    <s v="Monster Energy Original"/>
    <s v="Carbonated"/>
    <n v="15402434424"/>
    <s v="Tuesday, July 19, 2022"/>
    <s v="Cash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3"/>
    <s v=" July 19"/>
    <n v="2022"/>
  </r>
  <r>
    <s v="Processed"/>
    <s v="VJ300320609"/>
    <s v="GuttenPlans"/>
    <s v="GuttenPlans x1367"/>
    <s v="Snapple Tea - Peach"/>
    <s v="Non Carbonated"/>
    <n v="15403147030"/>
    <s v="Tuesday, July 19, 2022"/>
    <s v="Cash"/>
    <n v="145"/>
    <n v="2.5"/>
    <n v="1"/>
    <n v="145"/>
    <n v="2.5"/>
    <n v="1"/>
    <n v="2.5"/>
    <n v="2.5"/>
    <x v="200"/>
    <s v="Snapple Tea - Peach"/>
    <s v="Non Carbonated"/>
    <x v="2"/>
    <b v="1"/>
    <n v="2.5"/>
    <n v="1.6666666666666667"/>
    <s v="Snapple Tea "/>
    <s v=" Peach"/>
    <m/>
    <x v="3"/>
    <s v=" July 19"/>
    <n v="2022"/>
  </r>
  <r>
    <s v="Processed"/>
    <s v="VJ300320609"/>
    <s v="GuttenPlans"/>
    <s v="GuttenPlans x1367"/>
    <s v="KitKat - Crisp Wafers"/>
    <s v="Food"/>
    <n v="15403147484"/>
    <s v="Tuesday, July 19, 2022"/>
    <s v="Cash"/>
    <n v="137"/>
    <n v="2.5"/>
    <n v="1"/>
    <n v="137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3"/>
    <s v=" July 19"/>
    <n v="2022"/>
  </r>
  <r>
    <s v="Processed"/>
    <s v="VJ300320692"/>
    <s v="EB Public Library"/>
    <s v="EB Public Library x1380"/>
    <s v="BodyArmor  LYTE - Blueberry Pomegranate"/>
    <s v="Non Carbonated"/>
    <n v="15403147724"/>
    <s v="Tuesday, July 19, 2022"/>
    <s v="Cash"/>
    <n v="143"/>
    <n v="2.75"/>
    <n v="1"/>
    <n v="143"/>
    <n v="2.75"/>
    <n v="1"/>
    <n v="2.75"/>
    <n v="2.75"/>
    <x v="200"/>
    <s v="BodyArmor  LYTE - Blueberry Pomegranate"/>
    <s v="Non Carbonated"/>
    <x v="2"/>
    <b v="1"/>
    <n v="2.75"/>
    <n v="1.8333333333333333"/>
    <s v="BodyArmor  LYTE "/>
    <s v=" Blueberry Pomegranate"/>
    <m/>
    <x v="3"/>
    <s v=" July 19"/>
    <n v="2022"/>
  </r>
  <r>
    <s v="Processed"/>
    <s v="VJ300320692"/>
    <s v="EB Public Library"/>
    <s v="EB Public Library x1380"/>
    <s v="BodyArmor  LYTE - Blueberry Pomegranate"/>
    <s v="Non Carbonated"/>
    <n v="15403798541"/>
    <s v="Tuesday, July 19, 2022"/>
    <s v="Cash"/>
    <n v="143"/>
    <n v="2.75"/>
    <n v="1"/>
    <n v="143"/>
    <n v="2.75"/>
    <n v="1"/>
    <n v="2.75"/>
    <n v="2.75"/>
    <x v="200"/>
    <s v="BodyArmor  LYTE - Blueberry Pomegranate"/>
    <s v="Non Carbonated"/>
    <x v="2"/>
    <b v="1"/>
    <n v="2.75"/>
    <n v="1.8333333333333333"/>
    <s v="BodyArmor  LYTE "/>
    <s v=" Blueberry Pomegranate"/>
    <m/>
    <x v="3"/>
    <s v=" July 19"/>
    <n v="2022"/>
  </r>
  <r>
    <s v="Processed"/>
    <s v="VJ300320692"/>
    <s v="EB Public Library"/>
    <s v="EB Public Library x1380"/>
    <s v="Keto Bar - Creamy Peanut Butter Chocolate"/>
    <s v="Food"/>
    <n v="15404602777"/>
    <s v="Tuesday, July 19, 2022"/>
    <s v="Cash"/>
    <n v="136"/>
    <n v="2"/>
    <n v="1"/>
    <n v="136"/>
    <n v="2"/>
    <n v="1"/>
    <n v="2"/>
    <n v="2"/>
    <x v="200"/>
    <s v="Keto Bar - Creamy Peanut Butter Chocolate"/>
    <s v="Food"/>
    <x v="1"/>
    <b v="1"/>
    <n v="2"/>
    <n v="1.3333333333333333"/>
    <s v="Keto Bar "/>
    <s v=" Creamy Peanut Butter Chocolate"/>
    <m/>
    <x v="3"/>
    <s v=" July 19"/>
    <n v="2022"/>
  </r>
  <r>
    <s v="Processed"/>
    <s v="VJ300320692"/>
    <s v="EB Public Library"/>
    <s v="EB Public Library x1380"/>
    <s v="Snapple Diet Tea - Peach Tea"/>
    <s v="Non Carbonated"/>
    <n v="15403799973"/>
    <s v="Tuesday, July 19, 2022"/>
    <s v="Cash"/>
    <n v="145"/>
    <n v="2.5"/>
    <n v="1"/>
    <n v="145"/>
    <n v="2.5"/>
    <n v="1"/>
    <n v="2.5"/>
    <n v="2.5"/>
    <x v="200"/>
    <s v="Snapple Diet Tea - Peach Tea"/>
    <s v="Non Carbonated"/>
    <x v="2"/>
    <b v="1"/>
    <n v="2.5"/>
    <n v="1.6666666666666667"/>
    <s v="Snapple Diet Tea "/>
    <s v=" Peach Tea"/>
    <m/>
    <x v="3"/>
    <s v=" July 19"/>
    <n v="2022"/>
  </r>
  <r>
    <s v="Processed"/>
    <s v="VJ300320692"/>
    <s v="EB Public Library"/>
    <s v="EB Public Library x1380"/>
    <s v="Pringles - Sour Cream &amp; Onion"/>
    <s v="Food"/>
    <n v="15403162729"/>
    <s v="Tuesday, July 19, 2022"/>
    <s v="Cash"/>
    <n v="162"/>
    <n v="3"/>
    <n v="1"/>
    <n v="162"/>
    <n v="3"/>
    <n v="1"/>
    <n v="3"/>
    <n v="3"/>
    <x v="200"/>
    <s v="Pringles - Sour Cream &amp; Onion"/>
    <s v="Food"/>
    <x v="1"/>
    <b v="1"/>
    <n v="3"/>
    <n v="2"/>
    <s v="Pringles "/>
    <s v=" Sour Cream &amp; Onion"/>
    <m/>
    <x v="3"/>
    <s v=" July 19"/>
    <n v="2022"/>
  </r>
  <r>
    <s v="Processed"/>
    <s v="VJ300320692"/>
    <s v="EB Public Library"/>
    <s v="EB Public Library x1380"/>
    <s v="Wonderful Pistachios - Variety"/>
    <s v="Food"/>
    <n v="15403118917"/>
    <s v="Tuesday, July 19, 2022"/>
    <s v="Cash"/>
    <n v="134"/>
    <n v="2"/>
    <n v="1"/>
    <n v="134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3"/>
    <s v=" July 19"/>
    <n v="2022"/>
  </r>
  <r>
    <s v="Processed"/>
    <s v="VJ300320692"/>
    <s v="EB Public Library"/>
    <s v="EB Public Library x1380"/>
    <s v="Snapple Diet Tea - Peach Tea"/>
    <s v="Non Carbonated"/>
    <n v="15403159825"/>
    <s v="Tuesday, July 19, 2022"/>
    <s v="Cash"/>
    <n v="145"/>
    <n v="2.5"/>
    <n v="1"/>
    <n v="145"/>
    <n v="2.5"/>
    <n v="1"/>
    <n v="2.5"/>
    <n v="2.5"/>
    <x v="200"/>
    <s v="Snapple Diet Tea - Peach Tea"/>
    <s v="Non Carbonated"/>
    <x v="2"/>
    <b v="1"/>
    <n v="2.5"/>
    <n v="1.6666666666666667"/>
    <s v="Snapple Diet Tea "/>
    <s v=" Peach Tea"/>
    <m/>
    <x v="3"/>
    <s v=" July 19"/>
    <n v="2022"/>
  </r>
  <r>
    <s v="Processed"/>
    <s v="VJ300205292"/>
    <s v="Brunswick Sq Mall"/>
    <s v="BSQ Mall x1364 - Zales"/>
    <s v="Pop Corners - White Cheddar"/>
    <s v="Food"/>
    <n v="15402719867"/>
    <s v="Tuesday, July 19, 2022"/>
    <s v="Cash"/>
    <n v="114"/>
    <n v="1.5"/>
    <n v="1"/>
    <n v="114"/>
    <n v="1.5"/>
    <n v="1"/>
    <n v="1.5"/>
    <n v="1.5"/>
    <x v="200"/>
    <s v="Pop Corners - White Cheddar"/>
    <s v="Food"/>
    <x v="1"/>
    <b v="1"/>
    <n v="1.5"/>
    <n v="1"/>
    <s v="Pop Corners "/>
    <s v=" White Cheddar"/>
    <m/>
    <x v="3"/>
    <s v=" July 19"/>
    <n v="2022"/>
  </r>
  <r>
    <s v="Processed"/>
    <s v="VJ300205292"/>
    <s v="Brunswick Sq Mall"/>
    <s v="BSQ Mall x1364 - Zales"/>
    <s v="Snapple Diet Tea - Peach Tea"/>
    <s v="Non Carbonated"/>
    <n v="15402720247"/>
    <s v="Tuesday, July 19, 2022"/>
    <s v="Cash"/>
    <n v="143"/>
    <n v="2.5"/>
    <n v="1"/>
    <n v="143"/>
    <n v="2.5"/>
    <n v="1"/>
    <n v="2.5"/>
    <n v="2.5"/>
    <x v="200"/>
    <s v="Snapple Diet Tea - Peach Tea"/>
    <s v="Non Carbonated"/>
    <x v="2"/>
    <b v="1"/>
    <n v="2.5"/>
    <n v="1.6666666666666667"/>
    <s v="Snapple Diet Tea "/>
    <s v=" Peach Tea"/>
    <m/>
    <x v="3"/>
    <s v=" July 19"/>
    <n v="2022"/>
  </r>
  <r>
    <s v="Processed"/>
    <s v="VJ300320692"/>
    <s v="EB Public Library"/>
    <s v="EB Public Library x1380"/>
    <s v="Pringles - Cheddar Cheese"/>
    <s v="Food"/>
    <n v="15403168215"/>
    <s v="Tuesday, July 19, 2022"/>
    <s v="Cash"/>
    <n v="153"/>
    <n v="3"/>
    <n v="1"/>
    <n v="153"/>
    <n v="3"/>
    <n v="1"/>
    <n v="3"/>
    <n v="3"/>
    <x v="200"/>
    <s v="Pringles - Cheddar Cheese"/>
    <s v="Food"/>
    <x v="1"/>
    <b v="1"/>
    <n v="3"/>
    <n v="2"/>
    <s v="Pringles "/>
    <s v=" Cheddar Cheese"/>
    <m/>
    <x v="3"/>
    <s v=" July 19"/>
    <n v="2022"/>
  </r>
  <r>
    <s v="Processed"/>
    <s v="VJ300320692"/>
    <s v="EB Public Library"/>
    <s v="EB Public Library x1380"/>
    <s v="Pop Corners - White Cheddar"/>
    <s v="Food"/>
    <n v="15403208914"/>
    <s v="Tuesday, July 19, 2022"/>
    <s v="Cash"/>
    <n v="113"/>
    <n v="1.5"/>
    <n v="1"/>
    <n v="113"/>
    <n v="1.5"/>
    <n v="1"/>
    <n v="1.5"/>
    <n v="1.5"/>
    <x v="200"/>
    <s v="Pop Corners - White Cheddar"/>
    <s v="Food"/>
    <x v="1"/>
    <b v="1"/>
    <n v="1.5"/>
    <n v="1"/>
    <s v="Pop Corners "/>
    <s v=" White Cheddar"/>
    <m/>
    <x v="3"/>
    <s v=" July 19"/>
    <n v="2022"/>
  </r>
  <r>
    <s v="Processed"/>
    <s v="VJ300320692"/>
    <s v="EB Public Library"/>
    <s v="EB Public Library x1380"/>
    <s v="Hungry Buddha - Chocolate Chip"/>
    <s v="Food"/>
    <n v="15403129997"/>
    <s v="Tuesday, July 19, 2022"/>
    <s v="Cash"/>
    <n v="137"/>
    <n v="2"/>
    <n v="1"/>
    <n v="137"/>
    <n v="2"/>
    <n v="1"/>
    <n v="2"/>
    <n v="2"/>
    <x v="200"/>
    <s v="Hungry Buddha - Chocolate Chip"/>
    <s v="Food"/>
    <x v="1"/>
    <b v="1"/>
    <n v="2"/>
    <n v="1.3333333333333333"/>
    <s v="Hungry Buddha "/>
    <s v=" Chocolate Chip"/>
    <m/>
    <x v="3"/>
    <s v=" July 19"/>
    <n v="2022"/>
  </r>
  <r>
    <s v="Processed"/>
    <s v="VJ300320692"/>
    <s v="EB Public Library"/>
    <s v="EB Public Library x1380"/>
    <s v="Seapoint Farms Dry Roasted Edamame - Wasabi"/>
    <s v="Food"/>
    <n v="15409873783"/>
    <s v="Tuesday, July 19, 2022"/>
    <s v="Credit"/>
    <n v="133"/>
    <n v="2.5"/>
    <n v="1"/>
    <n v="133"/>
    <n v="2.5"/>
    <n v="1"/>
    <n v="2.5"/>
    <n v="2.5"/>
    <x v="200"/>
    <s v="Seapoint Farms Dry Roasted Edamame - Wasabi"/>
    <s v="Food"/>
    <x v="1"/>
    <b v="1"/>
    <n v="2.5"/>
    <n v="1.6666666666666667"/>
    <s v="Seapoint Farms Dry Roasted Edamame "/>
    <s v=" Wasabi"/>
    <m/>
    <x v="3"/>
    <s v=" July 19"/>
    <n v="2022"/>
  </r>
  <r>
    <s v="Processed"/>
    <s v="VJ300320609"/>
    <s v="GuttenPlans"/>
    <s v="GuttenPlans x1367"/>
    <s v="Sunkist Soda - Orange"/>
    <s v="Carbonated"/>
    <n v="15402833586"/>
    <s v="Tuesday, July 19, 2022"/>
    <s v="Cash"/>
    <n v="140"/>
    <n v="1.5"/>
    <n v="1"/>
    <n v="140"/>
    <n v="1.5"/>
    <n v="1"/>
    <n v="1.5"/>
    <n v="1.5"/>
    <x v="200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09"/>
    <s v="GuttenPlans"/>
    <s v="GuttenPlans x1367"/>
    <s v="Chesters Fries Flaming hot"/>
    <s v="Food"/>
    <n v="15403829215"/>
    <s v="Tuesday, July 19, 2022"/>
    <s v="Cash"/>
    <n v="111"/>
    <n v="2"/>
    <n v="1"/>
    <n v="111"/>
    <n v="2"/>
    <n v="1"/>
    <n v="2"/>
    <n v="2"/>
    <x v="200"/>
    <s v="Chesters Fries Flaming hot"/>
    <s v="Food"/>
    <x v="1"/>
    <b v="1"/>
    <n v="2"/>
    <n v="1.3333333333333333"/>
    <s v="Chesters Fries Flaming hot"/>
    <m/>
    <m/>
    <x v="3"/>
    <s v=" July 19"/>
    <n v="2022"/>
  </r>
  <r>
    <s v="Processed"/>
    <s v="VJ300320609"/>
    <s v="GuttenPlans"/>
    <s v="GuttenPlans x1367"/>
    <s v="Sunkist Soda - Orange"/>
    <s v="Carbonated"/>
    <n v="15404297856"/>
    <s v="Tuesday, July 19, 2022"/>
    <s v="Cash"/>
    <n v="140"/>
    <n v="1.5"/>
    <n v="1"/>
    <n v="140"/>
    <n v="1.5"/>
    <n v="1"/>
    <n v="1.5"/>
    <n v="1.5"/>
    <x v="200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92"/>
    <s v="EB Public Library"/>
    <s v="EB Public Library x1380"/>
    <s v="Keep Healthy - Chocolate Fudge"/>
    <s v="Food"/>
    <n v="15403134962"/>
    <s v="Tuesday, July 19, 2022"/>
    <s v="Cash"/>
    <n v="132"/>
    <n v="2"/>
    <n v="1"/>
    <n v="132"/>
    <n v="2"/>
    <n v="1"/>
    <n v="2"/>
    <n v="2"/>
    <x v="200"/>
    <s v="Keep Healthy - Chocolate Fudge"/>
    <s v="Food"/>
    <x v="1"/>
    <b v="1"/>
    <n v="2"/>
    <n v="1.3333333333333333"/>
    <s v="Keep Healthy "/>
    <s v=" Chocolate Fudge"/>
    <m/>
    <x v="3"/>
    <s v=" July 19"/>
    <n v="2022"/>
  </r>
  <r>
    <s v="Processed"/>
    <s v="VJ300320692"/>
    <s v="EB Public Library"/>
    <s v="EB Public Library x1380"/>
    <s v="Keto Bar - Creamy Peanut Butter Chocolate"/>
    <s v="Food"/>
    <n v="15403807723"/>
    <s v="Tuesday, July 19, 2022"/>
    <s v="Cash"/>
    <n v="136"/>
    <n v="2"/>
    <n v="1"/>
    <n v="136"/>
    <n v="2"/>
    <n v="1"/>
    <n v="2"/>
    <n v="2"/>
    <x v="200"/>
    <s v="Keto Bar - Creamy Peanut Butter Chocolate"/>
    <s v="Food"/>
    <x v="1"/>
    <b v="1"/>
    <n v="2"/>
    <n v="1.3333333333333333"/>
    <s v="Keto Bar "/>
    <s v=" Creamy Peanut Butter Chocolate"/>
    <m/>
    <x v="3"/>
    <s v=" July 19"/>
    <n v="2022"/>
  </r>
  <r>
    <s v="Processed"/>
    <s v="VJ300320692"/>
    <s v="EB Public Library"/>
    <s v="EB Public Library x1380"/>
    <s v="Poland Springs Water"/>
    <s v="Water"/>
    <n v="15403808974"/>
    <s v="Tuesday, July 19, 2022"/>
    <s v="Cash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3"/>
    <s v=" July 19"/>
    <n v="2022"/>
  </r>
  <r>
    <s v="Processed"/>
    <s v="VJ300320609"/>
    <s v="GuttenPlans"/>
    <s v="GuttenPlans x1367"/>
    <s v="Sunkist Soda - Orange"/>
    <s v="Carbonated"/>
    <n v="15404609553"/>
    <s v="Tuesday, July 19, 2022"/>
    <s v="Cash"/>
    <n v="140"/>
    <n v="1.5"/>
    <n v="1"/>
    <n v="140"/>
    <n v="1.5"/>
    <n v="1"/>
    <n v="1.5"/>
    <n v="1.5"/>
    <x v="200"/>
    <s v="Sunkist Soda - Orange"/>
    <s v="Carbonated"/>
    <x v="0"/>
    <b v="1"/>
    <n v="1.5"/>
    <n v="1"/>
    <s v="Sunkist Soda "/>
    <s v=" Orange"/>
    <m/>
    <x v="3"/>
    <s v=" July 19"/>
    <n v="2022"/>
  </r>
  <r>
    <s v="Processed"/>
    <s v="VJ300320692"/>
    <s v="EB Public Library"/>
    <s v="EB Public Library x1380"/>
    <s v="Oreo Mini - Go Paks"/>
    <m/>
    <n v="15404191678"/>
    <s v="Tuesday, July 19, 2022"/>
    <s v="Cash"/>
    <n v="150"/>
    <n v="4"/>
    <n v="1"/>
    <n v="150"/>
    <n v="4"/>
    <n v="1"/>
    <n v="4"/>
    <n v="4"/>
    <x v="200"/>
    <s v="Oreo Mini - Go Paks"/>
    <s v="Cell is Blank - Dis-regard"/>
    <x v="1"/>
    <b v="1"/>
    <n v="4"/>
    <n v="2.6666666666666665"/>
    <s v="Oreo Mini "/>
    <s v=" Go Paks"/>
    <m/>
    <x v="3"/>
    <s v=" July 19"/>
    <n v="2022"/>
  </r>
  <r>
    <s v="Processed"/>
    <s v="VJ300320609"/>
    <s v="GuttenPlans"/>
    <s v="GuttenPlans x1367"/>
    <s v="Snapple Tea - Lemon"/>
    <s v="Non Carbonated"/>
    <n v="15404317110"/>
    <s v="Tuesday, July 19, 2022"/>
    <s v="Cash"/>
    <n v="143"/>
    <n v="2.5"/>
    <n v="1"/>
    <n v="143"/>
    <n v="2.5"/>
    <n v="1"/>
    <n v="2.5"/>
    <n v="2.5"/>
    <x v="200"/>
    <s v="Snapple Tea - Lemon"/>
    <s v="Non Carbonated"/>
    <x v="2"/>
    <b v="1"/>
    <n v="2.5"/>
    <n v="1.6666666666666667"/>
    <s v="Snapple Tea "/>
    <s v=" Lemon"/>
    <m/>
    <x v="3"/>
    <s v=" July 19"/>
    <n v="2022"/>
  </r>
  <r>
    <s v="Processed"/>
    <s v="VJ300320692"/>
    <s v="EB Public Library"/>
    <s v="EB Public Library x1380"/>
    <s v="Keto Bar - Creamy Peanut Butter Chocolate"/>
    <s v="Food"/>
    <n v="15405427461"/>
    <s v="Tuesday, July 19, 2022"/>
    <s v="Cash"/>
    <n v="136"/>
    <n v="2"/>
    <n v="1"/>
    <n v="136"/>
    <n v="2"/>
    <n v="1"/>
    <n v="2"/>
    <n v="2"/>
    <x v="200"/>
    <s v="Keto Bar - Creamy Peanut Butter Chocolate"/>
    <s v="Food"/>
    <x v="1"/>
    <b v="1"/>
    <n v="2"/>
    <n v="1.3333333333333333"/>
    <s v="Keto Bar "/>
    <s v=" Creamy Peanut Butter Chocolate"/>
    <m/>
    <x v="3"/>
    <s v=" July 19"/>
    <n v="2022"/>
  </r>
  <r>
    <s v="Processed"/>
    <s v="VJ300320692"/>
    <s v="EB Public Library"/>
    <s v="EB Public Library x1380"/>
    <s v="Poland Springs Water"/>
    <s v="Water"/>
    <n v="15404202866"/>
    <s v="Tuesday, July 19, 2022"/>
    <s v="Credit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3"/>
    <s v=" July 19"/>
    <n v="2022"/>
  </r>
  <r>
    <s v="Processed"/>
    <s v="VJ300320692"/>
    <s v="EB Public Library"/>
    <s v="EB Public Library x1380"/>
    <s v="Pop Corners - Sweet &amp; Salty Kettle"/>
    <s v="Food"/>
    <n v="15404729625"/>
    <s v="Tuesday, July 19, 2022"/>
    <s v="Credit"/>
    <n v="112"/>
    <n v="1.5"/>
    <n v="1"/>
    <n v="112"/>
    <n v="1.5"/>
    <n v="1"/>
    <n v="1.5"/>
    <n v="1.5"/>
    <x v="200"/>
    <s v="Pop Corners - Sweet &amp; Salty Kettle"/>
    <s v="Food"/>
    <x v="1"/>
    <b v="1"/>
    <n v="1.5"/>
    <n v="1"/>
    <s v="Pop Corners "/>
    <s v=" Sweet &amp; Salty Kettle"/>
    <m/>
    <x v="3"/>
    <s v=" July 19"/>
    <n v="2022"/>
  </r>
  <r>
    <s v="Processed"/>
    <s v="VJ300320692"/>
    <s v="EB Public Library"/>
    <s v="EB Public Library x1380"/>
    <s v="Poland Springs Water"/>
    <s v="Water"/>
    <n v="15407156000"/>
    <s v="Tuesday, July 19, 2022"/>
    <s v="Credit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3"/>
    <s v=" July 19"/>
    <n v="2022"/>
  </r>
  <r>
    <s v="Processed"/>
    <s v="VJ300205292"/>
    <s v="Brunswick Sq Mall"/>
    <s v="BSQ Mall x1364 - Zales"/>
    <s v="Iberia Coconut Water"/>
    <s v="Non Carbonated"/>
    <n v="15404757445"/>
    <s v="Tuesday, July 19, 2022"/>
    <s v="Cash"/>
    <n v="142"/>
    <n v="2"/>
    <n v="1"/>
    <n v="142"/>
    <n v="2"/>
    <n v="1"/>
    <n v="2"/>
    <n v="2"/>
    <x v="200"/>
    <s v="Iberia Coconut Water"/>
    <s v="Non Carbonated"/>
    <x v="2"/>
    <b v="1"/>
    <n v="2"/>
    <n v="1.3333333333333333"/>
    <s v="Iberia Coconut Water"/>
    <m/>
    <m/>
    <x v="3"/>
    <s v=" July 19"/>
    <n v="2022"/>
  </r>
  <r>
    <s v="Processed"/>
    <s v="VJ300320692"/>
    <s v="EB Public Library"/>
    <s v="EB Public Library x1380"/>
    <s v="Poland Springs Water"/>
    <s v="Water"/>
    <n v="15404924624"/>
    <s v="Tuesday, July 19, 2022"/>
    <s v="Cash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3"/>
    <s v=" July 19"/>
    <n v="2022"/>
  </r>
  <r>
    <s v="Processed"/>
    <s v="VJ300320609"/>
    <s v="GuttenPlans"/>
    <s v="GuttenPlans x1367"/>
    <s v="Snapple Tea - Raspberry"/>
    <s v="Non Carbonated"/>
    <n v="15404981984"/>
    <s v="Tuesday, July 19, 2022"/>
    <s v="Cash"/>
    <n v="147"/>
    <n v="2.5"/>
    <n v="1"/>
    <n v="147"/>
    <n v="2.5"/>
    <n v="1"/>
    <n v="2.5"/>
    <n v="2.5"/>
    <x v="200"/>
    <s v="Snapple Tea - Raspberry"/>
    <s v="Non Carbonated"/>
    <x v="2"/>
    <b v="1"/>
    <n v="2.5"/>
    <n v="1.6666666666666667"/>
    <s v="Snapple Tea "/>
    <s v=" Raspberry"/>
    <m/>
    <x v="3"/>
    <s v=" July 19"/>
    <n v="2022"/>
  </r>
  <r>
    <s v="Processed"/>
    <s v="VJ300320609"/>
    <s v="GuttenPlans"/>
    <s v="GuttenPlans x1367"/>
    <s v="KitKat - Crisp Wafers"/>
    <s v="Food"/>
    <n v="15404983029"/>
    <s v="Tuesday, July 19, 2022"/>
    <s v="Cash"/>
    <n v="137"/>
    <n v="2.5"/>
    <n v="1"/>
    <n v="137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3"/>
    <s v=" July 19"/>
    <n v="2022"/>
  </r>
  <r>
    <s v="Processed"/>
    <s v="VJ300320609"/>
    <s v="GuttenPlans"/>
    <s v="GuttenPlans x1367"/>
    <s v="Monster Energy Original"/>
    <s v="Carbonated"/>
    <n v="15405027238"/>
    <s v="Tuesday, July 19, 2022"/>
    <s v="Cash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3"/>
    <s v=" July 19"/>
    <n v="2022"/>
  </r>
  <r>
    <s v="Processed"/>
    <s v="VJ300320609"/>
    <s v="GuttenPlans"/>
    <s v="GuttenPlans x1367"/>
    <s v="Snapple Tea - Lemon"/>
    <s v="Non Carbonated"/>
    <n v="15404968628"/>
    <s v="Tuesday, July 19, 2022"/>
    <s v="Cash"/>
    <n v="143"/>
    <n v="2.5"/>
    <n v="1"/>
    <n v="143"/>
    <n v="2.5"/>
    <n v="1"/>
    <n v="2.5"/>
    <n v="2.5"/>
    <x v="200"/>
    <s v="Snapple Tea - Lemon"/>
    <s v="Non Carbonated"/>
    <x v="2"/>
    <b v="1"/>
    <n v="2.5"/>
    <n v="1.6666666666666667"/>
    <s v="Snapple Tea "/>
    <s v=" Lemon"/>
    <m/>
    <x v="3"/>
    <s v=" July 19"/>
    <n v="2022"/>
  </r>
  <r>
    <s v="Processed"/>
    <s v="VJ300320609"/>
    <s v="GuttenPlans"/>
    <s v="GuttenPlans x1367"/>
    <s v="Fritos - Original"/>
    <s v="Food"/>
    <n v="15404558106"/>
    <s v="Tuesday, July 19, 2022"/>
    <s v="Cash"/>
    <n v="125"/>
    <n v="1.5"/>
    <n v="1"/>
    <n v="125"/>
    <n v="1.5"/>
    <n v="1"/>
    <n v="1.5"/>
    <n v="1.5"/>
    <x v="200"/>
    <s v="Fritos - Original"/>
    <s v="Food"/>
    <x v="1"/>
    <b v="1"/>
    <n v="1.5"/>
    <n v="1"/>
    <s v="Fritos "/>
    <s v=" Original"/>
    <m/>
    <x v="3"/>
    <s v=" July 19"/>
    <n v="2022"/>
  </r>
  <r>
    <s v="Processed"/>
    <s v="VJ300320609"/>
    <s v="GuttenPlans"/>
    <s v="GuttenPlans x1367"/>
    <s v="Nutri Grain Apple Cinnamon"/>
    <s v="Food"/>
    <n v="15405749630"/>
    <s v="Tuesday, July 19, 2022"/>
    <s v="Cash"/>
    <n v="135"/>
    <n v="1.5"/>
    <n v="1"/>
    <n v="135"/>
    <n v="1.5"/>
    <n v="1"/>
    <n v="1.5"/>
    <n v="1.5"/>
    <x v="200"/>
    <s v="Nutri Grain Apple Cinnamon"/>
    <s v="Food"/>
    <x v="1"/>
    <b v="1"/>
    <n v="1.5"/>
    <n v="1"/>
    <s v="Nutri Grain Apple Cinnamon"/>
    <m/>
    <m/>
    <x v="3"/>
    <s v=" July 19"/>
    <n v="2022"/>
  </r>
  <r>
    <s v="Processed"/>
    <s v="VJ300320609"/>
    <s v="GuttenPlans"/>
    <s v="GuttenPlans x1367"/>
    <s v="Snapple Tea - Peach"/>
    <s v="Non Carbonated"/>
    <n v="15405873824"/>
    <s v="Tuesday, July 19, 2022"/>
    <s v="Cash"/>
    <n v="145"/>
    <n v="2.5"/>
    <n v="1"/>
    <n v="145"/>
    <n v="2.5"/>
    <n v="1"/>
    <n v="2.5"/>
    <n v="2.5"/>
    <x v="200"/>
    <s v="Snapple Tea - Peach"/>
    <s v="Non Carbonated"/>
    <x v="2"/>
    <b v="1"/>
    <n v="2.5"/>
    <n v="1.6666666666666667"/>
    <s v="Snapple Tea "/>
    <s v=" Peach"/>
    <m/>
    <x v="3"/>
    <s v=" July 19"/>
    <n v="2022"/>
  </r>
  <r>
    <s v="Processed"/>
    <s v="VJ300320609"/>
    <s v="GuttenPlans"/>
    <s v="GuttenPlans x1367"/>
    <s v="Doritos Cool Ranch"/>
    <s v="Food"/>
    <n v="15407158470"/>
    <s v="Wednesday, July 20, 2022"/>
    <s v="Credit"/>
    <n v="120"/>
    <n v="1.5"/>
    <n v="1"/>
    <n v="120"/>
    <n v="1.5"/>
    <n v="1"/>
    <n v="1.5"/>
    <n v="3"/>
    <x v="200"/>
    <s v="Doritos Cool Ranch"/>
    <s v="Food"/>
    <x v="1"/>
    <b v="1"/>
    <n v="1.5"/>
    <n v="1"/>
    <s v="Doritos Cool Ranch"/>
    <m/>
    <m/>
    <x v="4"/>
    <s v=" July 20"/>
    <n v="2022"/>
  </r>
  <r>
    <s v="Processed"/>
    <s v="VJ300320609"/>
    <s v="GuttenPlans"/>
    <s v="GuttenPlans x1367"/>
    <s v="Jack Links Beef Steak Original"/>
    <s v="Food"/>
    <n v="15407158470"/>
    <s v="Wednesday, July 20, 2022"/>
    <s v="Credit"/>
    <n v="139"/>
    <n v="1.5"/>
    <n v="1"/>
    <n v="139"/>
    <n v="1.5"/>
    <n v="1"/>
    <n v="1.5"/>
    <n v="3"/>
    <x v="200"/>
    <s v="Jack Links Beef Steak Original"/>
    <s v="Food"/>
    <x v="1"/>
    <b v="1"/>
    <n v="1.5"/>
    <n v="1"/>
    <s v="Jack Links Beef Steak Original"/>
    <m/>
    <m/>
    <x v="4"/>
    <s v=" July 20"/>
    <n v="2022"/>
  </r>
  <r>
    <s v="Processed"/>
    <s v="VJ300320692"/>
    <s v="EB Public Library"/>
    <s v="EB Public Library x1380"/>
    <s v="Wonderful Pistachios - Variety"/>
    <s v="Food"/>
    <n v="15408693534"/>
    <s v="Wednesday, July 20, 2022"/>
    <s v="Credit"/>
    <n v="131"/>
    <n v="2"/>
    <n v="1"/>
    <n v="131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4"/>
    <s v=" July 20"/>
    <n v="2022"/>
  </r>
  <r>
    <s v="Processed"/>
    <s v="VJ300320692"/>
    <s v="EB Public Library"/>
    <s v="EB Public Library x1380"/>
    <s v="Starbucks Doubleshot Energy - Mocha"/>
    <s v="Non Carbonated"/>
    <n v="15407331036"/>
    <s v="Wednesday, July 20, 2022"/>
    <s v="Cash"/>
    <n v="146"/>
    <n v="3.5"/>
    <n v="1"/>
    <n v="146"/>
    <n v="3.5"/>
    <n v="1"/>
    <n v="3.5"/>
    <n v="3.5"/>
    <x v="200"/>
    <s v="Starbucks Doubleshot Energy - Mocha"/>
    <s v="Non Carbonated"/>
    <x v="2"/>
    <b v="1"/>
    <n v="3.5"/>
    <n v="2.3333333333333335"/>
    <s v="Starbucks Doubleshot Energy "/>
    <s v=" Mocha"/>
    <m/>
    <x v="4"/>
    <s v=" July 20"/>
    <n v="2022"/>
  </r>
  <r>
    <s v="Processed"/>
    <s v="VJ300320609"/>
    <s v="GuttenPlans"/>
    <s v="GuttenPlans x1367"/>
    <s v="KitKat - Crisp Wafers"/>
    <s v="Food"/>
    <n v="15413367806"/>
    <s v="Wednesday, July 20, 2022"/>
    <s v="Credit"/>
    <n v="137"/>
    <n v="2.5"/>
    <n v="1"/>
    <n v="137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4"/>
    <s v=" July 20"/>
    <n v="2022"/>
  </r>
  <r>
    <s v="Processed"/>
    <s v="VJ300320609"/>
    <s v="GuttenPlans"/>
    <s v="GuttenPlans x1367"/>
    <s v="Snapple Tea - Raspberry"/>
    <s v="Non Carbonated"/>
    <n v="15408302853"/>
    <s v="Wednesday, July 20, 2022"/>
    <s v="Cash"/>
    <n v="147"/>
    <n v="2.5"/>
    <n v="1"/>
    <n v="147"/>
    <n v="2.5"/>
    <n v="1"/>
    <n v="2.5"/>
    <n v="2.5"/>
    <x v="200"/>
    <s v="Snapple Tea - Raspberry"/>
    <s v="Non Carbonated"/>
    <x v="2"/>
    <b v="1"/>
    <n v="2.5"/>
    <n v="1.6666666666666667"/>
    <s v="Snapple Tea "/>
    <s v=" Raspberry"/>
    <m/>
    <x v="4"/>
    <s v=" July 20"/>
    <n v="2022"/>
  </r>
  <r>
    <s v="Processed"/>
    <s v="VJ300320609"/>
    <s v="GuttenPlans"/>
    <s v="GuttenPlans x1367"/>
    <s v="Cheetos - Fleming Hot Crunchy"/>
    <s v="Food"/>
    <n v="15409947830"/>
    <s v="Wednesday, July 20, 2022"/>
    <s v="Cash"/>
    <n v="122"/>
    <n v="1.5"/>
    <n v="1"/>
    <n v="122"/>
    <n v="1.5"/>
    <n v="1"/>
    <n v="1.5"/>
    <n v="1.5"/>
    <x v="200"/>
    <s v="Cheetos - Fleming Hot Crunchy"/>
    <s v="Food"/>
    <x v="1"/>
    <b v="1"/>
    <n v="1.5"/>
    <n v="1"/>
    <s v="Cheetos "/>
    <s v=" Fleming Hot Crunchy"/>
    <m/>
    <x v="4"/>
    <s v=" July 20"/>
    <n v="2022"/>
  </r>
  <r>
    <s v="Processed"/>
    <s v="VJ300320611"/>
    <s v="Brunswick Sq Mall"/>
    <s v="BSQ Mall x1366 - ATT"/>
    <s v="Autumns Granola Bar - Cinnamon Almond"/>
    <s v="Food"/>
    <n v="15407992404"/>
    <s v="Wednesday, July 20, 2022"/>
    <s v="Credit"/>
    <n v="136"/>
    <n v="2"/>
    <n v="1"/>
    <n v="136"/>
    <n v="2"/>
    <n v="1"/>
    <n v="2"/>
    <n v="2"/>
    <x v="200"/>
    <s v="Autumns Granola Bar - Cinnamon Almond"/>
    <s v="Food"/>
    <x v="1"/>
    <b v="1"/>
    <n v="2"/>
    <n v="1.3333333333333333"/>
    <s v="Autumns Granola Bar "/>
    <s v=" Cinnamon Almond"/>
    <m/>
    <x v="4"/>
    <s v=" July 20"/>
    <n v="2022"/>
  </r>
  <r>
    <s v="Processed"/>
    <s v="VJ300320692"/>
    <s v="EB Public Library"/>
    <s v="EB Public Library x1380"/>
    <s v="SunChips Multigrain - Harvest Cheddar"/>
    <s v="Food"/>
    <n v="15409506747"/>
    <s v="Wednesday, July 20, 2022"/>
    <s v="Credit"/>
    <n v="110"/>
    <n v="1.5"/>
    <n v="1"/>
    <n v="110"/>
    <n v="1.5"/>
    <n v="1"/>
    <n v="1.5"/>
    <n v="1.5"/>
    <x v="200"/>
    <s v="SunChips Multigrain - Harvest Cheddar"/>
    <s v="Food"/>
    <x v="1"/>
    <b v="1"/>
    <n v="1.5"/>
    <n v="1"/>
    <s v="SunChips Multigrain "/>
    <s v=" Harvest Cheddar"/>
    <m/>
    <x v="4"/>
    <s v=" July 20"/>
    <n v="2022"/>
  </r>
  <r>
    <s v="Processed"/>
    <s v="VJ300320609"/>
    <s v="GuttenPlans"/>
    <s v="GuttenPlans x1367"/>
    <s v="KitKat - Crisp Wafers"/>
    <s v="Food"/>
    <n v="15408849899"/>
    <s v="Wednesday, July 20, 2022"/>
    <s v="Cash"/>
    <n v="138"/>
    <n v="2.5"/>
    <n v="1"/>
    <n v="138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4"/>
    <s v=" July 20"/>
    <n v="2022"/>
  </r>
  <r>
    <s v="Processed"/>
    <s v="VJ300320609"/>
    <s v="GuttenPlans"/>
    <s v="GuttenPlans x1367"/>
    <s v="KitKat - Crisp Wafers"/>
    <s v="Food"/>
    <n v="15408861832"/>
    <s v="Wednesday, July 20, 2022"/>
    <s v="Cash"/>
    <n v="137"/>
    <n v="2.5"/>
    <n v="1"/>
    <n v="137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4"/>
    <s v=" July 20"/>
    <n v="2022"/>
  </r>
  <r>
    <s v="Processed"/>
    <s v="VJ300320609"/>
    <s v="GuttenPlans"/>
    <s v="GuttenPlans x1367"/>
    <s v="Monster Energy Original"/>
    <s v="Carbonated"/>
    <n v="15408868275"/>
    <s v="Wednesday, July 20, 2022"/>
    <s v="Cash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4"/>
    <s v=" July 20"/>
    <n v="2022"/>
  </r>
  <r>
    <s v="Processed"/>
    <s v="VJ300320686"/>
    <s v="Earle Asphalt"/>
    <s v="Earle Asphalt x1371"/>
    <s v="Wonderful Pistachios - Variety"/>
    <s v="Food"/>
    <n v="15410459158"/>
    <s v="Wednesday, July 20, 2022"/>
    <s v="Cash"/>
    <n v="138"/>
    <n v="2"/>
    <n v="1"/>
    <n v="138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4"/>
    <s v=" July 20"/>
    <n v="2022"/>
  </r>
  <r>
    <s v="Processed"/>
    <s v="VJ300320686"/>
    <s v="Earle Asphalt"/>
    <s v="Earle Asphalt x1371"/>
    <s v="Wonderful Pistachios - Variety"/>
    <s v="Food"/>
    <n v="15410464010"/>
    <s v="Wednesday, July 20, 2022"/>
    <s v="Cash"/>
    <n v="138"/>
    <n v="2"/>
    <n v="1"/>
    <n v="138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4"/>
    <s v=" July 20"/>
    <n v="2022"/>
  </r>
  <r>
    <s v="Processed"/>
    <s v="VJ300320692"/>
    <s v="EB Public Library"/>
    <s v="EB Public Library x1380"/>
    <s v="Keto Bar - Creamy Peanut Butter Chocolate"/>
    <s v="Food"/>
    <n v="15409394680"/>
    <s v="Wednesday, July 20, 2022"/>
    <s v="Cash"/>
    <n v="136"/>
    <n v="2"/>
    <n v="1"/>
    <n v="136"/>
    <n v="2"/>
    <n v="1"/>
    <n v="2"/>
    <n v="2"/>
    <x v="200"/>
    <s v="Keto Bar - Creamy Peanut Butter Chocolate"/>
    <s v="Food"/>
    <x v="1"/>
    <b v="1"/>
    <n v="2"/>
    <n v="1.3333333333333333"/>
    <s v="Keto Bar "/>
    <s v=" Creamy Peanut Butter Chocolate"/>
    <m/>
    <x v="4"/>
    <s v=" July 20"/>
    <n v="2022"/>
  </r>
  <r>
    <s v="Processed"/>
    <s v="VJ300320692"/>
    <s v="EB Public Library"/>
    <s v="EB Public Library x1380"/>
    <s v="Keto Bar - Creamy Peanut Butter Chocolate"/>
    <s v="Food"/>
    <n v="15409396492"/>
    <s v="Wednesday, July 20, 2022"/>
    <s v="Cash"/>
    <n v="136"/>
    <n v="2"/>
    <n v="1"/>
    <n v="136"/>
    <n v="2"/>
    <n v="1"/>
    <n v="2"/>
    <n v="2"/>
    <x v="200"/>
    <s v="Keto Bar - Creamy Peanut Butter Chocolate"/>
    <s v="Food"/>
    <x v="1"/>
    <b v="1"/>
    <n v="2"/>
    <n v="1.3333333333333333"/>
    <s v="Keto Bar "/>
    <s v=" Creamy Peanut Butter Chocolate"/>
    <m/>
    <x v="4"/>
    <s v=" July 20"/>
    <n v="2022"/>
  </r>
  <r>
    <s v="Processed"/>
    <s v="VJ300320609"/>
    <s v="GuttenPlans"/>
    <s v="GuttenPlans x1367"/>
    <s v="Monster Energy Original"/>
    <s v="Carbonated"/>
    <n v="15407847199"/>
    <s v="Wednesday, July 20, 2022"/>
    <s v="Cash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4"/>
    <s v=" July 20"/>
    <n v="2022"/>
  </r>
  <r>
    <s v="Processed"/>
    <s v="VJ300320609"/>
    <s v="GuttenPlans"/>
    <s v="GuttenPlans x1367"/>
    <s v="Monster Energy Original"/>
    <s v="Carbonated"/>
    <n v="15410377046"/>
    <s v="Wednesday, July 20, 2022"/>
    <s v="Cash"/>
    <n v="144"/>
    <n v="3"/>
    <n v="1"/>
    <n v="144"/>
    <n v="3"/>
    <n v="1"/>
    <n v="3"/>
    <n v="3"/>
    <x v="200"/>
    <s v="Monster Energy Original"/>
    <s v="Carbonated"/>
    <x v="0"/>
    <b v="1"/>
    <n v="3"/>
    <n v="2"/>
    <s v="Monster Energy Original"/>
    <m/>
    <m/>
    <x v="4"/>
    <s v=" July 20"/>
    <n v="2022"/>
  </r>
  <r>
    <s v="Processed"/>
    <s v="VJ300320686"/>
    <s v="Earle Asphalt"/>
    <s v="Earle Asphalt x1371"/>
    <s v="RXBAR - Protein Bar - Peanut Butter"/>
    <s v="Food"/>
    <n v="15410468918"/>
    <s v="Wednesday, July 20, 2022"/>
    <s v="Cash"/>
    <n v="131"/>
    <n v="2"/>
    <n v="1"/>
    <n v="131"/>
    <n v="2"/>
    <n v="1"/>
    <n v="2"/>
    <n v="2"/>
    <x v="200"/>
    <s v="RXBAR - Protein Bar - Peanut Butter"/>
    <s v="Food"/>
    <x v="1"/>
    <b v="1"/>
    <n v="2"/>
    <n v="1.3333333333333333"/>
    <s v="RXBAR "/>
    <s v=" Protein Bar "/>
    <s v=" Peanut Butter"/>
    <x v="4"/>
    <s v=" July 20"/>
    <n v="2022"/>
  </r>
  <r>
    <s v="Processed"/>
    <s v="VJ300320686"/>
    <s v="Earle Asphalt"/>
    <s v="Earle Asphalt x1371"/>
    <s v="S. Pellegrino Essenza Mineral Water - Blood O"/>
    <s v="Carbonated"/>
    <n v="15408001824"/>
    <s v="Wednesday, July 20, 2022"/>
    <s v="Cash"/>
    <n v="144"/>
    <n v="2.5"/>
    <n v="1"/>
    <n v="144"/>
    <n v="2.5"/>
    <n v="1"/>
    <n v="2.5"/>
    <n v="2.5"/>
    <x v="200"/>
    <s v="S. Pellegrino Essenza Mineral Water - Blood O"/>
    <s v="Carbonated"/>
    <x v="0"/>
    <b v="1"/>
    <n v="2.5"/>
    <n v="1.6666666666666667"/>
    <s v="S. Pellegrino Essenza Mineral Water "/>
    <s v=" Blood O"/>
    <m/>
    <x v="4"/>
    <s v=" July 20"/>
    <n v="2022"/>
  </r>
  <r>
    <s v="Processed"/>
    <s v="VJ300205292"/>
    <s v="Brunswick Sq Mall"/>
    <s v="BSQ Mall x1364 - Zales"/>
    <s v="SunChips Multigrain - Original"/>
    <s v="Food"/>
    <n v="15411677714"/>
    <s v="Wednesday, July 20, 2022"/>
    <s v="Cash"/>
    <n v="111"/>
    <n v="1.5"/>
    <n v="1"/>
    <n v="111"/>
    <n v="1.5"/>
    <n v="1"/>
    <n v="1.5"/>
    <n v="1.5"/>
    <x v="200"/>
    <s v="SunChips Multigrain - Original"/>
    <s v="Food"/>
    <x v="1"/>
    <b v="1"/>
    <n v="1.5"/>
    <n v="1"/>
    <s v="SunChips Multigrain "/>
    <s v=" Original"/>
    <m/>
    <x v="4"/>
    <s v=" July 20"/>
    <n v="2022"/>
  </r>
  <r>
    <s v="Processed"/>
    <s v="VJ300320692"/>
    <s v="EB Public Library"/>
    <s v="EB Public Library x1380"/>
    <s v="Coca Cola - Zero Sugar"/>
    <s v="Carbonated"/>
    <n v="15407683274"/>
    <s v="Wednesday, July 20, 2022"/>
    <s v="Cash"/>
    <n v="142"/>
    <n v="1.5"/>
    <n v="1"/>
    <n v="142"/>
    <n v="1.5"/>
    <n v="1"/>
    <n v="1.5"/>
    <n v="1.5"/>
    <x v="200"/>
    <s v="Coca Cola - Zero Sugar"/>
    <s v="Carbonated"/>
    <x v="0"/>
    <b v="1"/>
    <n v="1.5"/>
    <n v="1"/>
    <s v="Coca Cola "/>
    <s v=" Zero Sugar"/>
    <m/>
    <x v="4"/>
    <s v=" July 20"/>
    <n v="2022"/>
  </r>
  <r>
    <s v="Processed"/>
    <s v="VJ300320692"/>
    <s v="EB Public Library"/>
    <s v="EB Public Library x1380"/>
    <s v="Goldfish Baked - Cheddar"/>
    <s v="Food"/>
    <n v="15411764505"/>
    <s v="Wednesday, July 20, 2022"/>
    <s v="Cash"/>
    <n v="122"/>
    <n v="1.25"/>
    <n v="1"/>
    <n v="122"/>
    <n v="1.25"/>
    <n v="1"/>
    <n v="1.25"/>
    <n v="1.25"/>
    <x v="200"/>
    <s v="Goldfish Baked - Cheddar"/>
    <s v="Food"/>
    <x v="1"/>
    <b v="1"/>
    <n v="1.25"/>
    <n v="0.83333333333333337"/>
    <s v="Goldfish Baked "/>
    <s v=" Cheddar"/>
    <m/>
    <x v="4"/>
    <s v=" July 20"/>
    <n v="2022"/>
  </r>
  <r>
    <s v="Processed"/>
    <s v="VJ300320692"/>
    <s v="EB Public Library"/>
    <s v="EB Public Library x1380"/>
    <s v="Poland Springs Water"/>
    <s v="Water"/>
    <n v="15407713629"/>
    <s v="Wednesday, July 20, 2022"/>
    <s v="Cash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4"/>
    <s v=" July 20"/>
    <n v="2022"/>
  </r>
  <r>
    <s v="Processed"/>
    <s v="VJ300320692"/>
    <s v="EB Public Library"/>
    <s v="EB Public Library x1380"/>
    <s v="BodyArmor  LYTE - Blueberry Pomegranate"/>
    <s v="Non Carbonated"/>
    <n v="15407408971"/>
    <s v="Wednesday, July 20, 2022"/>
    <s v="Cash"/>
    <n v="143"/>
    <n v="2.75"/>
    <n v="1"/>
    <n v="143"/>
    <n v="2.75"/>
    <n v="1"/>
    <n v="2.75"/>
    <n v="2.75"/>
    <x v="200"/>
    <s v="BodyArmor  LYTE - Blueberry Pomegranate"/>
    <s v="Non Carbonated"/>
    <x v="2"/>
    <b v="1"/>
    <n v="2.75"/>
    <n v="1.8333333333333333"/>
    <s v="BodyArmor  LYTE "/>
    <s v=" Blueberry Pomegranate"/>
    <m/>
    <x v="4"/>
    <s v=" July 20"/>
    <n v="2022"/>
  </r>
  <r>
    <s v="Processed"/>
    <s v="VJ300320609"/>
    <s v="GuttenPlans"/>
    <s v="GuttenPlans x1367"/>
    <s v="Monster Energy Original"/>
    <s v="Carbonated"/>
    <n v="15412827102"/>
    <s v="Wednesday, July 20, 2022"/>
    <s v="Cash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4"/>
    <s v=" July 20"/>
    <n v="2022"/>
  </r>
  <r>
    <s v="Processed"/>
    <s v="VJ300205292"/>
    <s v="Brunswick Sq Mall"/>
    <s v="BSQ Mall x1364 - Zales"/>
    <s v="CheezIt - Original"/>
    <s v="Food"/>
    <n v="15411054331"/>
    <s v="Wednesday, July 20, 2022"/>
    <s v="Cash"/>
    <n v="123"/>
    <n v="1.5"/>
    <n v="1"/>
    <n v="123"/>
    <n v="1.5"/>
    <n v="1"/>
    <n v="1.5"/>
    <n v="1.5"/>
    <x v="200"/>
    <s v="CheezIt - Original"/>
    <s v="Food"/>
    <x v="1"/>
    <b v="1"/>
    <n v="1.5"/>
    <n v="1"/>
    <s v="CheezIt "/>
    <s v=" Original"/>
    <m/>
    <x v="4"/>
    <s v=" July 20"/>
    <n v="2022"/>
  </r>
  <r>
    <s v="Processed"/>
    <s v="VJ300205292"/>
    <s v="Brunswick Sq Mall"/>
    <s v="BSQ Mall x1364 - Zales"/>
    <s v="Goldfish Baked - Cheddar"/>
    <s v="Food"/>
    <n v="15412347921"/>
    <s v="Wednesday, July 20, 2022"/>
    <s v="Credit"/>
    <n v="120"/>
    <n v="1.5"/>
    <n v="1"/>
    <n v="120"/>
    <n v="1.5"/>
    <n v="1"/>
    <n v="1.5"/>
    <n v="1.5"/>
    <x v="200"/>
    <s v="Goldfish Baked - Cheddar"/>
    <s v="Food"/>
    <x v="1"/>
    <b v="1"/>
    <n v="1.5"/>
    <n v="1"/>
    <s v="Goldfish Baked "/>
    <s v=" Cheddar"/>
    <m/>
    <x v="4"/>
    <s v=" July 20"/>
    <n v="2022"/>
  </r>
  <r>
    <s v="Processed"/>
    <s v="VJ300320692"/>
    <s v="EB Public Library"/>
    <s v="EB Public Library x1380"/>
    <s v="KitKat - Crisp Wafers"/>
    <s v="Food"/>
    <n v="15408438756"/>
    <s v="Wednesday, July 20, 2022"/>
    <s v="Credit"/>
    <n v="138"/>
    <n v="2"/>
    <n v="1"/>
    <n v="138"/>
    <n v="2"/>
    <n v="1"/>
    <n v="2"/>
    <n v="2"/>
    <x v="200"/>
    <s v="KitKat - Crisp Wafers"/>
    <s v="Food"/>
    <x v="1"/>
    <b v="1"/>
    <n v="2"/>
    <n v="1.3333333333333333"/>
    <s v="KitKat "/>
    <s v=" Crisp Wafers"/>
    <m/>
    <x v="4"/>
    <s v=" July 20"/>
    <n v="2022"/>
  </r>
  <r>
    <s v="Processed"/>
    <s v="VJ300320692"/>
    <s v="EB Public Library"/>
    <s v="EB Public Library x1380"/>
    <s v="Poland Springs Water"/>
    <s v="Water"/>
    <n v="15413197627"/>
    <s v="Wednesday, July 20, 2022"/>
    <s v="Cash"/>
    <n v="144"/>
    <n v="1.5"/>
    <n v="1"/>
    <n v="144"/>
    <n v="1.5"/>
    <n v="1"/>
    <n v="1.5"/>
    <n v="1.5"/>
    <x v="200"/>
    <s v="Poland Springs Water"/>
    <s v="Water"/>
    <x v="3"/>
    <b v="1"/>
    <n v="1.5"/>
    <n v="1"/>
    <s v="Poland Springs Water"/>
    <m/>
    <m/>
    <x v="4"/>
    <s v=" July 20"/>
    <n v="2022"/>
  </r>
  <r>
    <s v="Processed"/>
    <s v="VJ300320692"/>
    <s v="EB Public Library"/>
    <s v="EB Public Library x1380"/>
    <s v="Popchips Potato - Sea Salt"/>
    <s v="Food"/>
    <n v="15409336829"/>
    <s v="Wednesday, July 20, 2022"/>
    <s v="Cash"/>
    <n v="111"/>
    <n v="1.5"/>
    <n v="1"/>
    <n v="111"/>
    <n v="1.5"/>
    <n v="1"/>
    <n v="1.5"/>
    <n v="1.5"/>
    <x v="200"/>
    <s v="Popchips Potato - Sea Salt"/>
    <s v="Food"/>
    <x v="1"/>
    <b v="1"/>
    <n v="1.5"/>
    <n v="1"/>
    <s v="Popchips Potato "/>
    <s v=" Sea Salt"/>
    <m/>
    <x v="4"/>
    <s v=" July 20"/>
    <n v="2022"/>
  </r>
  <r>
    <s v="Processed"/>
    <s v="VJ300320692"/>
    <s v="EB Public Library"/>
    <s v="EB Public Library x1380"/>
    <s v="Coca Cola - Zero Sugar"/>
    <s v="Carbonated"/>
    <n v="15409340721"/>
    <s v="Wednesday, July 20, 2022"/>
    <s v="Cash"/>
    <n v="142"/>
    <n v="1.5"/>
    <n v="1"/>
    <n v="142"/>
    <n v="1.5"/>
    <n v="1"/>
    <n v="1.5"/>
    <n v="1.5"/>
    <x v="200"/>
    <s v="Coca Cola - Zero Sugar"/>
    <s v="Carbonated"/>
    <x v="0"/>
    <b v="1"/>
    <n v="1.5"/>
    <n v="1"/>
    <s v="Coca Cola "/>
    <s v=" Zero Sugar"/>
    <m/>
    <x v="4"/>
    <s v=" July 20"/>
    <n v="2022"/>
  </r>
  <r>
    <s v="Processed"/>
    <s v="VJ300320692"/>
    <s v="EB Public Library"/>
    <s v="EB Public Library x1380"/>
    <s v="CheezIt - White Cheddar"/>
    <s v="Food"/>
    <n v="15409343716"/>
    <s v="Wednesday, July 20, 2022"/>
    <s v="Cash"/>
    <n v="123"/>
    <n v="1.5"/>
    <n v="1"/>
    <n v="123"/>
    <n v="1.5"/>
    <n v="1"/>
    <n v="1.5"/>
    <n v="1.5"/>
    <x v="200"/>
    <s v="CheezIt - White Cheddar"/>
    <s v="Food"/>
    <x v="1"/>
    <b v="1"/>
    <n v="1.5"/>
    <n v="1"/>
    <s v="CheezIt "/>
    <s v=" White Cheddar"/>
    <m/>
    <x v="4"/>
    <s v=" July 20"/>
    <n v="2022"/>
  </r>
  <r>
    <s v="Processed"/>
    <s v="VJ300320609"/>
    <s v="GuttenPlans"/>
    <s v="GuttenPlans x1367"/>
    <s v="Doritos Cool Ranch"/>
    <s v="Food"/>
    <n v="15412624402"/>
    <s v="Thursday, July 21, 2022"/>
    <s v="Cash"/>
    <n v="120"/>
    <n v="1.5"/>
    <n v="1"/>
    <n v="120"/>
    <n v="1.5"/>
    <n v="1"/>
    <n v="1.5"/>
    <n v="1.5"/>
    <x v="200"/>
    <s v="Doritos Cool Ranch"/>
    <s v="Food"/>
    <x v="1"/>
    <b v="1"/>
    <n v="1.5"/>
    <n v="1"/>
    <s v="Doritos Cool Ranch"/>
    <m/>
    <m/>
    <x v="5"/>
    <s v=" July 21"/>
    <n v="2022"/>
  </r>
  <r>
    <s v="Processed"/>
    <s v="VJ300320609"/>
    <s v="GuttenPlans"/>
    <s v="GuttenPlans x1367"/>
    <s v="Nature's Bakery Fig Bar - Blueberry"/>
    <s v="Food"/>
    <n v="15412866683"/>
    <s v="Thursday, July 21, 2022"/>
    <s v="Credit"/>
    <n v="132"/>
    <n v="1.5"/>
    <n v="1"/>
    <n v="132"/>
    <n v="1.5"/>
    <n v="1"/>
    <n v="1.5"/>
    <n v="1.5"/>
    <x v="200"/>
    <s v="Nature's Bakery Fig Bar - Blueberry"/>
    <s v="Food"/>
    <x v="1"/>
    <b v="1"/>
    <n v="1.5"/>
    <n v="1"/>
    <s v="Nature's Bakery Fig Bar "/>
    <s v=" Blueberry"/>
    <m/>
    <x v="5"/>
    <s v=" July 21"/>
    <n v="2022"/>
  </r>
  <r>
    <s v="Processed"/>
    <s v="VJ300320609"/>
    <s v="GuttenPlans"/>
    <s v="GuttenPlans x1367"/>
    <s v="Nature's Bakery Fig Bar - Blueberry"/>
    <s v="Food"/>
    <n v="15415124415"/>
    <s v="Thursday, July 21, 2022"/>
    <s v="Credit"/>
    <n v="132"/>
    <n v="1.5"/>
    <n v="1"/>
    <n v="132"/>
    <n v="1.5"/>
    <n v="1"/>
    <n v="1.5"/>
    <n v="1.5"/>
    <x v="201"/>
    <s v="Nature's Bakery Fig Bar - Blueberry"/>
    <s v="Food"/>
    <x v="1"/>
    <b v="1"/>
    <n v="1.5"/>
    <n v="1"/>
    <s v="Nature's Bakery Fig Bar "/>
    <s v=" Blueberry"/>
    <m/>
    <x v="5"/>
    <s v=" July 21"/>
    <n v="2022"/>
  </r>
  <r>
    <s v="Processed"/>
    <s v="VJ300320609"/>
    <s v="GuttenPlans"/>
    <s v="GuttenPlans x1367"/>
    <s v="KitKat - Crisp Wafers"/>
    <s v="Food"/>
    <n v="15411011776"/>
    <s v="Thursday, July 21, 2022"/>
    <s v="Cash"/>
    <n v="137"/>
    <n v="2.5"/>
    <n v="1"/>
    <n v="137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5"/>
    <s v=" July 21"/>
    <n v="2022"/>
  </r>
  <r>
    <s v="Processed"/>
    <s v="VJ300320609"/>
    <s v="GuttenPlans"/>
    <s v="GuttenPlans x1367"/>
    <s v="KitKat - Crisp Wafers"/>
    <s v="Food"/>
    <n v="15411013482"/>
    <s v="Thursday, July 21, 2022"/>
    <s v="Cash"/>
    <n v="138"/>
    <n v="2.5"/>
    <n v="1"/>
    <n v="138"/>
    <n v="2.5"/>
    <n v="1"/>
    <n v="2.5"/>
    <n v="2.5"/>
    <x v="200"/>
    <s v="KitKat - Crisp Wafers"/>
    <s v="Food"/>
    <x v="1"/>
    <b v="1"/>
    <n v="2.5"/>
    <n v="1.6666666666666667"/>
    <s v="KitKat "/>
    <s v=" Crisp Wafers"/>
    <m/>
    <x v="5"/>
    <s v=" July 21"/>
    <n v="2022"/>
  </r>
  <r>
    <s v="Processed"/>
    <s v="VJ300320609"/>
    <s v="GuttenPlans"/>
    <s v="GuttenPlans x1367"/>
    <s v="Cheetos - Crunchy"/>
    <s v="Food"/>
    <n v="15409886933"/>
    <s v="Thursday, July 21, 2022"/>
    <s v="Cash"/>
    <n v="124"/>
    <n v="1.5"/>
    <n v="1"/>
    <n v="124"/>
    <n v="1.5"/>
    <n v="1"/>
    <n v="1.5"/>
    <n v="1.5"/>
    <x v="200"/>
    <s v="Cheetos - Crunchy"/>
    <s v="Food"/>
    <x v="1"/>
    <b v="1"/>
    <n v="1.5"/>
    <n v="1"/>
    <s v="Cheetos "/>
    <s v=" Crunchy"/>
    <m/>
    <x v="5"/>
    <s v=" July 21"/>
    <n v="2022"/>
  </r>
  <r>
    <s v="Processed"/>
    <s v="VJ300205292"/>
    <s v="Brunswick Sq Mall"/>
    <s v="BSQ Mall x1364 - Zales"/>
    <s v="Monster Energy Original"/>
    <s v="Carbonated"/>
    <n v="15411263816"/>
    <s v="Thursday, July 21, 2022"/>
    <s v="Credit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5"/>
    <s v=" July 21"/>
    <n v="2022"/>
  </r>
  <r>
    <s v="Processed"/>
    <s v="VJ300320692"/>
    <s v="EB Public Library"/>
    <s v="EB Public Library x1380"/>
    <s v="Robert Irvine's - Fit Crunch -  Chocolate Pea"/>
    <s v="Food"/>
    <n v="15413677852"/>
    <s v="Thursday, July 21, 2022"/>
    <s v="Credit"/>
    <n v="130"/>
    <n v="2"/>
    <n v="1"/>
    <n v="130"/>
    <n v="2"/>
    <n v="1"/>
    <n v="2"/>
    <n v="2"/>
    <x v="200"/>
    <s v="Robert Irvine's - Fit Crunch -  Chocolate Pea"/>
    <s v="Food"/>
    <x v="1"/>
    <b v="1"/>
    <n v="2"/>
    <n v="1.3333333333333333"/>
    <s v="Robert Irvine's "/>
    <s v=" Fit Crunch "/>
    <s v="  Chocolate Pea"/>
    <x v="5"/>
    <s v=" July 21"/>
    <n v="2022"/>
  </r>
  <r>
    <s v="Processed"/>
    <s v="VJ300320692"/>
    <s v="EB Public Library"/>
    <s v="EB Public Library x1380"/>
    <s v="Wonderful Pistachios - Variety"/>
    <s v="Food"/>
    <n v="15411701717"/>
    <s v="Thursday, July 21, 2022"/>
    <s v="Cash"/>
    <n v="131"/>
    <n v="2"/>
    <n v="1"/>
    <n v="131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5"/>
    <s v=" July 21"/>
    <n v="2022"/>
  </r>
  <r>
    <s v="Processed"/>
    <s v="VJ300320692"/>
    <s v="EB Public Library"/>
    <s v="EB Public Library x1380"/>
    <s v="Starbucks Doubleshot Energy - Mocha"/>
    <s v="Non Carbonated"/>
    <n v="15414051230"/>
    <s v="Thursday, July 21, 2022"/>
    <s v="Credit"/>
    <n v="146"/>
    <n v="3.5"/>
    <n v="1"/>
    <n v="146"/>
    <n v="3.5"/>
    <n v="1"/>
    <n v="3.5"/>
    <n v="5"/>
    <x v="200"/>
    <s v="Starbucks Doubleshot Energy - Mocha"/>
    <s v="Non Carbonated"/>
    <x v="2"/>
    <b v="1"/>
    <n v="3.5"/>
    <n v="2.3333333333333335"/>
    <s v="Starbucks Doubleshot Energy "/>
    <s v=" Mocha"/>
    <m/>
    <x v="5"/>
    <s v=" July 21"/>
    <n v="2022"/>
  </r>
  <r>
    <s v="Processed"/>
    <s v="VJ300320692"/>
    <s v="EB Public Library"/>
    <s v="EB Public Library x1380"/>
    <s v="Poland Springs Water"/>
    <s v="Water"/>
    <n v="15414051230"/>
    <s v="Thursday, July 21, 2022"/>
    <s v="Credit"/>
    <n v="144"/>
    <n v="1.5"/>
    <n v="1"/>
    <n v="144"/>
    <n v="1.5"/>
    <n v="1"/>
    <n v="1.5"/>
    <n v="5"/>
    <x v="200"/>
    <s v="Poland Springs Water"/>
    <s v="Water"/>
    <x v="3"/>
    <b v="1"/>
    <n v="1.5"/>
    <n v="1"/>
    <s v="Poland Springs Water"/>
    <m/>
    <m/>
    <x v="5"/>
    <s v=" July 21"/>
    <n v="2022"/>
  </r>
  <r>
    <s v="Processed"/>
    <s v="VJ300320692"/>
    <s v="EB Public Library"/>
    <s v="EB Public Library x1380"/>
    <s v="Coca Cola - Zero Sugar"/>
    <s v="Carbonated"/>
    <n v="15414053980"/>
    <s v="Thursday, July 21, 2022"/>
    <s v="Credit"/>
    <n v="142"/>
    <n v="1.5"/>
    <n v="1"/>
    <n v="142"/>
    <n v="1.5"/>
    <n v="1"/>
    <n v="1.5"/>
    <n v="1.5"/>
    <x v="200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320692"/>
    <s v="EB Public Library"/>
    <s v="EB Public Library x1380"/>
    <s v="Wonderful Pistachios - Variety"/>
    <s v="Food"/>
    <n v="15414055564"/>
    <s v="Thursday, July 21, 2022"/>
    <s v="Credit"/>
    <n v="134"/>
    <n v="2"/>
    <n v="1"/>
    <n v="134"/>
    <n v="2"/>
    <n v="1"/>
    <n v="2"/>
    <n v="2"/>
    <x v="200"/>
    <s v="Wonderful Pistachios - Variety"/>
    <s v="Food"/>
    <x v="1"/>
    <b v="1"/>
    <n v="2"/>
    <n v="1.3333333333333333"/>
    <s v="Wonderful Pistachios "/>
    <s v=" Variety"/>
    <m/>
    <x v="5"/>
    <s v=" July 21"/>
    <n v="2022"/>
  </r>
  <r>
    <s v="Processed"/>
    <s v="VJ300320692"/>
    <s v="EB Public Library"/>
    <s v="EB Public Library x1380"/>
    <s v="Coca Cola - Zero Sugar"/>
    <s v="Carbonated"/>
    <n v="15417010605"/>
    <s v="Thursday, July 21, 2022"/>
    <s v="Cash"/>
    <n v="142"/>
    <n v="1.5"/>
    <n v="1"/>
    <n v="142"/>
    <n v="1.5"/>
    <n v="1"/>
    <n v="1.5"/>
    <n v="1.5"/>
    <x v="201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320609"/>
    <s v="GuttenPlans"/>
    <s v="GuttenPlans x1367"/>
    <s v="Cheetos - Fleming Hot Crunchy"/>
    <s v="Food"/>
    <n v="15414475064"/>
    <s v="Thursday, July 21, 2022"/>
    <s v="Cash"/>
    <n v="114"/>
    <n v="2"/>
    <n v="1"/>
    <n v="114"/>
    <n v="2"/>
    <n v="1"/>
    <n v="2"/>
    <n v="2"/>
    <x v="201"/>
    <s v="Cheetos - Fleming Hot Crunchy"/>
    <s v="Food"/>
    <x v="1"/>
    <b v="1"/>
    <n v="2"/>
    <n v="1.3333333333333333"/>
    <s v="Cheetos "/>
    <s v=" Fleming Hot Crunchy"/>
    <m/>
    <x v="5"/>
    <s v=" July 21"/>
    <n v="2022"/>
  </r>
  <r>
    <s v="Processed"/>
    <s v="VJ300320692"/>
    <s v="EB Public Library"/>
    <s v="EB Public Library x1380"/>
    <s v="CheezIt - White Cheddar"/>
    <s v="Food"/>
    <n v="15414501436"/>
    <s v="Thursday, July 21, 2022"/>
    <s v="Cash"/>
    <n v="123"/>
    <n v="1.5"/>
    <n v="1"/>
    <n v="123"/>
    <n v="1.5"/>
    <n v="1"/>
    <n v="1.5"/>
    <n v="1.5"/>
    <x v="201"/>
    <s v="CheezIt - White Cheddar"/>
    <s v="Food"/>
    <x v="1"/>
    <b v="1"/>
    <n v="1.5"/>
    <n v="1"/>
    <s v="CheezIt "/>
    <s v=" White Cheddar"/>
    <m/>
    <x v="5"/>
    <s v=" July 21"/>
    <n v="2022"/>
  </r>
  <r>
    <s v="Processed"/>
    <s v="VJ300320692"/>
    <s v="EB Public Library"/>
    <s v="EB Public Library x1380"/>
    <s v="Iberia Coconut Water"/>
    <s v="Non Carbonated"/>
    <n v="15412483500"/>
    <s v="Thursday, July 21, 2022"/>
    <s v="Cash"/>
    <n v="140"/>
    <n v="2"/>
    <n v="1"/>
    <n v="140"/>
    <n v="2"/>
    <n v="1"/>
    <n v="2"/>
    <n v="2"/>
    <x v="200"/>
    <s v="Iberia Coconut Water"/>
    <s v="Non Carbonated"/>
    <x v="2"/>
    <b v="1"/>
    <n v="2"/>
    <n v="1.3333333333333333"/>
    <s v="Iberia Coconut Water"/>
    <m/>
    <m/>
    <x v="5"/>
    <s v=" July 21"/>
    <n v="2022"/>
  </r>
  <r>
    <s v="Processed"/>
    <s v="VJ300320692"/>
    <s v="EB Public Library"/>
    <s v="EB Public Library x1380"/>
    <s v="SunChips Multigrain - Harvest Cheddar"/>
    <s v="Food"/>
    <n v="15411726751"/>
    <s v="Thursday, July 21, 2022"/>
    <s v="Credit"/>
    <n v="110"/>
    <n v="1.5"/>
    <n v="1"/>
    <n v="110"/>
    <n v="1.5"/>
    <n v="1"/>
    <n v="1.5"/>
    <n v="1.5"/>
    <x v="200"/>
    <s v="SunChips Multigrain - Harvest Cheddar"/>
    <s v="Food"/>
    <x v="1"/>
    <b v="1"/>
    <n v="1.5"/>
    <n v="1"/>
    <s v="SunChips Multigrain "/>
    <s v=" Harvest Cheddar"/>
    <m/>
    <x v="5"/>
    <s v=" July 21"/>
    <n v="2022"/>
  </r>
  <r>
    <s v="Processed"/>
    <s v="VJ300320692"/>
    <s v="EB Public Library"/>
    <s v="EB Public Library x1380"/>
    <s v="Coca Cola - Zero Sugar"/>
    <s v="Carbonated"/>
    <n v="15414609602"/>
    <s v="Thursday, July 21, 2022"/>
    <s v="Cash"/>
    <n v="142"/>
    <n v="1.5"/>
    <n v="1"/>
    <n v="142"/>
    <n v="1.5"/>
    <n v="1"/>
    <n v="1.5"/>
    <n v="1.5"/>
    <x v="201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320692"/>
    <s v="EB Public Library"/>
    <s v="EB Public Library x1380"/>
    <s v="Coca Cola - Zero Sugar"/>
    <s v="Carbonated"/>
    <n v="15412722488"/>
    <s v="Thursday, July 21, 2022"/>
    <s v="Credit"/>
    <n v="142"/>
    <n v="1.5"/>
    <n v="1"/>
    <n v="142"/>
    <n v="1.5"/>
    <n v="1"/>
    <n v="1.5"/>
    <n v="1.5"/>
    <x v="200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205292"/>
    <s v="Brunswick Sq Mall"/>
    <s v="BSQ Mall x1364 - Zales"/>
    <s v="Monster Energy Original"/>
    <s v="Carbonated"/>
    <n v="15412958859"/>
    <s v="Thursday, July 21, 2022"/>
    <s v="Credit"/>
    <n v="146"/>
    <n v="3"/>
    <n v="1"/>
    <n v="146"/>
    <n v="3"/>
    <n v="1"/>
    <n v="3"/>
    <n v="3"/>
    <x v="200"/>
    <s v="Monster Energy Original"/>
    <s v="Carbonated"/>
    <x v="0"/>
    <b v="1"/>
    <n v="3"/>
    <n v="2"/>
    <s v="Monster Energy Original"/>
    <m/>
    <m/>
    <x v="5"/>
    <s v=" July 21"/>
    <n v="2022"/>
  </r>
  <r>
    <s v="Processed"/>
    <s v="VJ300320692"/>
    <s v="EB Public Library"/>
    <s v="EB Public Library x1380"/>
    <s v="KitKat - Crisp Wafers"/>
    <s v="Food"/>
    <n v="15411937939"/>
    <s v="Thursday, July 21, 2022"/>
    <s v="Credit"/>
    <n v="138"/>
    <n v="2"/>
    <n v="1"/>
    <n v="138"/>
    <n v="2"/>
    <n v="1"/>
    <n v="2"/>
    <n v="2"/>
    <x v="200"/>
    <s v="KitKat - Crisp Wafers"/>
    <s v="Food"/>
    <x v="1"/>
    <b v="1"/>
    <n v="2"/>
    <n v="1.3333333333333333"/>
    <s v="KitKat "/>
    <s v=" Crisp Wafers"/>
    <m/>
    <x v="5"/>
    <s v=" July 21"/>
    <n v="2022"/>
  </r>
  <r>
    <s v="Processed"/>
    <s v="VJ300320692"/>
    <s v="EB Public Library"/>
    <s v="EB Public Library x1380"/>
    <s v="Coca Cola - Zero Sugar"/>
    <s v="Carbonated"/>
    <n v="15412036816"/>
    <s v="Thursday, July 21, 2022"/>
    <s v="Cash"/>
    <n v="142"/>
    <n v="1.5"/>
    <n v="1"/>
    <n v="142"/>
    <n v="1.5"/>
    <n v="1"/>
    <n v="1.5"/>
    <n v="1.5"/>
    <x v="200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320692"/>
    <s v="EB Public Library"/>
    <s v="EB Public Library x1380"/>
    <s v="BodyArmor  LYTE - Blueberry Pomegranate"/>
    <s v="Non Carbonated"/>
    <n v="15413600366"/>
    <s v="Thursday, July 21, 2022"/>
    <s v="Credit"/>
    <n v="143"/>
    <n v="2.75"/>
    <n v="1"/>
    <n v="143"/>
    <n v="2.75"/>
    <n v="1"/>
    <n v="2.75"/>
    <n v="2.75"/>
    <x v="200"/>
    <s v="BodyArmor  LYTE - Blueberry Pomegranate"/>
    <s v="Non Carbonated"/>
    <x v="2"/>
    <b v="1"/>
    <n v="2.75"/>
    <n v="1.8333333333333333"/>
    <s v="BodyArmor  LYTE "/>
    <s v=" Blueberry Pomegranate"/>
    <m/>
    <x v="5"/>
    <s v=" July 21"/>
    <n v="2022"/>
  </r>
  <r>
    <s v="Processed"/>
    <s v="VJ300320609"/>
    <s v="GuttenPlans"/>
    <s v="GuttenPlans x1367"/>
    <s v="Cheetos - Fleming Hot Crunchy"/>
    <s v="Food"/>
    <n v="15413409693"/>
    <s v="Thursday, July 21, 2022"/>
    <s v="Cash"/>
    <n v="114"/>
    <n v="2"/>
    <n v="1"/>
    <n v="114"/>
    <n v="2"/>
    <n v="1"/>
    <n v="2"/>
    <n v="2"/>
    <x v="200"/>
    <s v="Cheetos - Fleming Hot Crunchy"/>
    <s v="Food"/>
    <x v="1"/>
    <b v="1"/>
    <n v="2"/>
    <n v="1.3333333333333333"/>
    <s v="Cheetos "/>
    <s v=" Fleming Hot Crunchy"/>
    <m/>
    <x v="5"/>
    <s v=" July 21"/>
    <n v="2022"/>
  </r>
  <r>
    <s v="Processed"/>
    <s v="VJ300320609"/>
    <s v="GuttenPlans"/>
    <s v="GuttenPlans x1367"/>
    <s v="Cheetos - Fleming Hot Crunchy"/>
    <s v="Food"/>
    <n v="15413414182"/>
    <s v="Thursday, July 21, 2022"/>
    <s v="Cash"/>
    <n v="114"/>
    <n v="2"/>
    <n v="1"/>
    <n v="114"/>
    <n v="2"/>
    <n v="1"/>
    <n v="2"/>
    <n v="2"/>
    <x v="200"/>
    <s v="Cheetos - Fleming Hot Crunchy"/>
    <s v="Food"/>
    <x v="1"/>
    <b v="1"/>
    <n v="2"/>
    <n v="1.3333333333333333"/>
    <s v="Cheetos "/>
    <s v=" Fleming Hot Crunchy"/>
    <m/>
    <x v="5"/>
    <s v=" July 21"/>
    <n v="2022"/>
  </r>
  <r>
    <s v="Processed"/>
    <s v="VJ300320609"/>
    <s v="GuttenPlans"/>
    <s v="GuttenPlans x1367"/>
    <s v="Chesters Fries Flaming hot"/>
    <s v="Food"/>
    <n v="15413417400"/>
    <s v="Thursday, July 21, 2022"/>
    <s v="Cash"/>
    <n v="111"/>
    <n v="2"/>
    <n v="1"/>
    <n v="111"/>
    <n v="2"/>
    <n v="1"/>
    <n v="2"/>
    <n v="2"/>
    <x v="200"/>
    <s v="Chesters Fries Flaming hot"/>
    <s v="Food"/>
    <x v="1"/>
    <b v="1"/>
    <n v="2"/>
    <n v="1.3333333333333333"/>
    <s v="Chesters Fries Flaming hot"/>
    <m/>
    <m/>
    <x v="5"/>
    <s v=" July 21"/>
    <n v="2022"/>
  </r>
  <r>
    <s v="Processed"/>
    <s v="VJ300320609"/>
    <s v="GuttenPlans"/>
    <s v="GuttenPlans x1367"/>
    <s v="Nature's Bakery Fig Bar - Raspberry"/>
    <s v="Food"/>
    <n v="15413419281"/>
    <s v="Thursday, July 21, 2022"/>
    <s v="Cash"/>
    <n v="130"/>
    <n v="1.5"/>
    <n v="1"/>
    <n v="130"/>
    <n v="1.5"/>
    <n v="1"/>
    <n v="1.5"/>
    <n v="1.5"/>
    <x v="200"/>
    <s v="Nature's Bakery Fig Bar - Raspberry"/>
    <s v="Food"/>
    <x v="1"/>
    <b v="1"/>
    <n v="1.5"/>
    <n v="1"/>
    <s v="Nature's Bakery Fig Bar "/>
    <s v=" Raspberry"/>
    <m/>
    <x v="5"/>
    <s v=" July 21"/>
    <n v="2022"/>
  </r>
  <r>
    <s v="Processed"/>
    <s v="VJ300320609"/>
    <s v="GuttenPlans"/>
    <s v="GuttenPlans x1367"/>
    <s v="Nature's Bakery Fig Bar - Blueberry"/>
    <s v="Food"/>
    <n v="15413422460"/>
    <s v="Thursday, July 21, 2022"/>
    <s v="Cash"/>
    <n v="132"/>
    <n v="1.5"/>
    <n v="1"/>
    <n v="132"/>
    <n v="1.5"/>
    <n v="1"/>
    <n v="1.5"/>
    <n v="1.5"/>
    <x v="200"/>
    <s v="Nature's Bakery Fig Bar - Blueberry"/>
    <s v="Food"/>
    <x v="1"/>
    <b v="1"/>
    <n v="1.5"/>
    <n v="1"/>
    <s v="Nature's Bakery Fig Bar "/>
    <s v=" Blueberry"/>
    <m/>
    <x v="5"/>
    <s v=" July 21"/>
    <n v="2022"/>
  </r>
  <r>
    <s v="Processed"/>
    <s v="VJ300320692"/>
    <s v="EB Public Library"/>
    <s v="EB Public Library x1380"/>
    <s v="Snapple Diet Tea - Peach Tea"/>
    <s v="Non Carbonated"/>
    <n v="15413601138"/>
    <s v="Thursday, July 21, 2022"/>
    <s v="Cash"/>
    <n v="145"/>
    <n v="2.5"/>
    <n v="1"/>
    <n v="145"/>
    <n v="2.5"/>
    <n v="1"/>
    <n v="2.5"/>
    <n v="2.5"/>
    <x v="200"/>
    <s v="Snapple Diet Tea - Peach Tea"/>
    <s v="Non Carbonated"/>
    <x v="2"/>
    <b v="1"/>
    <n v="2.5"/>
    <n v="1.6666666666666667"/>
    <s v="Snapple Diet Tea "/>
    <s v=" Peach Tea"/>
    <m/>
    <x v="5"/>
    <s v=" July 21"/>
    <n v="2022"/>
  </r>
  <r>
    <s v="Processed"/>
    <s v="VJ300320692"/>
    <s v="EB Public Library"/>
    <s v="EB Public Library x1380"/>
    <s v="Popchips Potato - Sea Salt"/>
    <s v="Food"/>
    <n v="15413602324"/>
    <s v="Thursday, July 21, 2022"/>
    <s v="Cash"/>
    <n v="111"/>
    <n v="1.5"/>
    <n v="1"/>
    <n v="111"/>
    <n v="1.5"/>
    <n v="1"/>
    <n v="1.5"/>
    <n v="1.5"/>
    <x v="200"/>
    <s v="Popchips Potato - Sea Salt"/>
    <s v="Food"/>
    <x v="1"/>
    <b v="1"/>
    <n v="1.5"/>
    <n v="1"/>
    <s v="Popchips Potato "/>
    <s v=" Sea Salt"/>
    <m/>
    <x v="5"/>
    <s v=" July 21"/>
    <n v="2022"/>
  </r>
  <r>
    <s v="Processed"/>
    <s v="VJ300320692"/>
    <s v="EB Public Library"/>
    <s v="EB Public Library x1380"/>
    <s v="Goldfish Baked - Cheddar"/>
    <s v="Food"/>
    <n v="15413604162"/>
    <s v="Thursday, July 21, 2022"/>
    <s v="Cash"/>
    <n v="122"/>
    <n v="1.25"/>
    <n v="1"/>
    <n v="122"/>
    <n v="1.25"/>
    <n v="1"/>
    <n v="1.25"/>
    <n v="1.25"/>
    <x v="200"/>
    <s v="Goldfish Baked - Cheddar"/>
    <s v="Food"/>
    <x v="1"/>
    <b v="1"/>
    <n v="1.25"/>
    <n v="0.83333333333333337"/>
    <s v="Goldfish Baked "/>
    <s v=" Cheddar"/>
    <m/>
    <x v="5"/>
    <s v=" July 21"/>
    <n v="2022"/>
  </r>
  <r>
    <s v="Processed"/>
    <s v="VJ300320692"/>
    <s v="EB Public Library"/>
    <s v="EB Public Library x1380"/>
    <s v="BodyArmor LYTE - Strawberry Lemonade"/>
    <s v="Water"/>
    <n v="15413607221"/>
    <s v="Thursday, July 21, 2022"/>
    <s v="Credit"/>
    <n v="147"/>
    <n v="2.75"/>
    <n v="1"/>
    <n v="147"/>
    <n v="2.75"/>
    <n v="1"/>
    <n v="2.75"/>
    <n v="2.75"/>
    <x v="200"/>
    <s v="BodyArmor LYTE - Strawberry Lemonade"/>
    <s v="Water"/>
    <x v="3"/>
    <b v="1"/>
    <n v="2.75"/>
    <n v="1.8333333333333333"/>
    <s v="BodyArmor LYTE "/>
    <s v=" Strawberry Lemonade"/>
    <m/>
    <x v="5"/>
    <s v=" July 21"/>
    <n v="2022"/>
  </r>
  <r>
    <s v="Processed"/>
    <s v="VJ300320609"/>
    <s v="GuttenPlans"/>
    <s v="GuttenPlans x1367"/>
    <s v="Nature's Bakery Fig Bar - Blueberry"/>
    <s v="Food"/>
    <n v="15414340762"/>
    <s v="Thursday, July 21, 2022"/>
    <s v="Cash"/>
    <n v="132"/>
    <n v="1.5"/>
    <n v="1"/>
    <n v="132"/>
    <n v="1.5"/>
    <n v="1"/>
    <n v="1.5"/>
    <n v="1.5"/>
    <x v="200"/>
    <s v="Nature's Bakery Fig Bar - Blueberry"/>
    <s v="Food"/>
    <x v="1"/>
    <b v="1"/>
    <n v="1.5"/>
    <n v="1"/>
    <s v="Nature's Bakery Fig Bar "/>
    <s v=" Blueberry"/>
    <m/>
    <x v="5"/>
    <s v=" July 21"/>
    <n v="2022"/>
  </r>
  <r>
    <s v="Processed"/>
    <s v="VJ300320609"/>
    <s v="GuttenPlans"/>
    <s v="GuttenPlans x1367"/>
    <s v="Nature's Bakery Fig Bar - Blueberry"/>
    <s v="Food"/>
    <n v="15413309770"/>
    <s v="Thursday, July 21, 2022"/>
    <s v="Cash"/>
    <n v="132"/>
    <n v="1.5"/>
    <n v="1"/>
    <n v="132"/>
    <n v="1.5"/>
    <n v="1"/>
    <n v="1.5"/>
    <n v="1.5"/>
    <x v="200"/>
    <s v="Nature's Bakery Fig Bar - Blueberry"/>
    <s v="Food"/>
    <x v="1"/>
    <b v="1"/>
    <n v="1.5"/>
    <n v="1"/>
    <s v="Nature's Bakery Fig Bar "/>
    <s v=" Blueberry"/>
    <m/>
    <x v="5"/>
    <s v=" July 21"/>
    <n v="2022"/>
  </r>
  <r>
    <s v="Processed"/>
    <s v="VJ300320692"/>
    <s v="EB Public Library"/>
    <s v="EB Public Library x1380"/>
    <s v="KitKat - Crisp Wafers"/>
    <s v="Food"/>
    <n v="15415345740"/>
    <s v="Thursday, July 21, 2022"/>
    <s v="Cash"/>
    <n v="138"/>
    <n v="2"/>
    <n v="1"/>
    <n v="138"/>
    <n v="2"/>
    <n v="1"/>
    <n v="2"/>
    <n v="2"/>
    <x v="201"/>
    <s v="KitKat - Crisp Wafers"/>
    <s v="Food"/>
    <x v="1"/>
    <b v="1"/>
    <n v="2"/>
    <n v="1.3333333333333333"/>
    <s v="KitKat "/>
    <s v=" Crisp Wafers"/>
    <m/>
    <x v="5"/>
    <s v=" July 21"/>
    <n v="2022"/>
  </r>
  <r>
    <s v="Processed"/>
    <s v="VJ300320692"/>
    <s v="EB Public Library"/>
    <s v="EB Public Library x1380"/>
    <s v="Pop Corners - White Cheddar"/>
    <s v="Food"/>
    <n v="15418143497"/>
    <s v="Thursday, July 21, 2022"/>
    <s v="Cash"/>
    <n v="113"/>
    <n v="1.5"/>
    <n v="1"/>
    <n v="113"/>
    <n v="1.5"/>
    <n v="1"/>
    <n v="1.5"/>
    <n v="1.5"/>
    <x v="201"/>
    <s v="Pop Corners - White Cheddar"/>
    <s v="Food"/>
    <x v="1"/>
    <b v="1"/>
    <n v="1.5"/>
    <n v="1"/>
    <s v="Pop Corners "/>
    <s v=" White Cheddar"/>
    <m/>
    <x v="5"/>
    <s v=" July 21"/>
    <n v="2022"/>
  </r>
  <r>
    <s v="Processed"/>
    <s v="VJ300320692"/>
    <s v="EB Public Library"/>
    <s v="EB Public Library x1380"/>
    <s v="Pop Corners - White Cheddar"/>
    <s v="Food"/>
    <n v="15418146625"/>
    <s v="Thursday, July 21, 2022"/>
    <s v="Cash"/>
    <n v="113"/>
    <n v="1.5"/>
    <n v="1"/>
    <n v="113"/>
    <n v="1.5"/>
    <n v="1"/>
    <n v="1.5"/>
    <n v="1.5"/>
    <x v="201"/>
    <s v="Pop Corners - White Cheddar"/>
    <s v="Food"/>
    <x v="1"/>
    <b v="1"/>
    <n v="1.5"/>
    <n v="1"/>
    <s v="Pop Corners "/>
    <s v=" White Cheddar"/>
    <m/>
    <x v="5"/>
    <s v=" July 21"/>
    <n v="2022"/>
  </r>
  <r>
    <s v="Processed"/>
    <s v="VJ300320692"/>
    <s v="EB Public Library"/>
    <s v="EB Public Library x1380"/>
    <s v="Coca Cola - Zero Sugar"/>
    <s v="Carbonated"/>
    <n v="15418150615"/>
    <s v="Thursday, July 21, 2022"/>
    <s v="Cash"/>
    <n v="142"/>
    <n v="1.5"/>
    <n v="1"/>
    <n v="142"/>
    <n v="1.5"/>
    <n v="1"/>
    <n v="1.5"/>
    <n v="1.5"/>
    <x v="201"/>
    <s v="Coca Cola - Zero Sugar"/>
    <s v="Carbonated"/>
    <x v="0"/>
    <b v="1"/>
    <n v="1.5"/>
    <n v="1"/>
    <s v="Coca Cola "/>
    <s v=" Zero Sugar"/>
    <m/>
    <x v="5"/>
    <s v=" July 21"/>
    <n v="2022"/>
  </r>
  <r>
    <s v="Processed"/>
    <s v="VJ300320692"/>
    <s v="EB Public Library"/>
    <s v="EB Public Library x1380"/>
    <s v="BodyArmor LYTE - Strawberry Lemonade"/>
    <s v="Water"/>
    <n v="15415349561"/>
    <s v="Thursday, July 21, 2022"/>
    <s v="Cash"/>
    <n v="147"/>
    <n v="2.75"/>
    <n v="1"/>
    <n v="147"/>
    <n v="2.75"/>
    <n v="1"/>
    <n v="2.75"/>
    <n v="2.75"/>
    <x v="201"/>
    <s v="BodyArmor LYTE - Strawberry Lemonade"/>
    <s v="Water"/>
    <x v="3"/>
    <b v="1"/>
    <n v="2.75"/>
    <n v="1.8333333333333333"/>
    <s v="BodyArmor LYTE "/>
    <s v=" Strawberry Lemonade"/>
    <m/>
    <x v="5"/>
    <s v=" July 21"/>
    <n v="2022"/>
  </r>
  <r>
    <s v="Processed"/>
    <s v="VJ300320692"/>
    <s v="EB Public Library"/>
    <s v="EB Public Library x1380"/>
    <s v="Snapple Diet Tea - Peach Tea"/>
    <s v="Non Carbonated"/>
    <n v="15418153884"/>
    <s v="Thursday, July 21, 2022"/>
    <s v="Cash"/>
    <n v="145"/>
    <n v="2.5"/>
    <n v="1"/>
    <n v="145"/>
    <n v="2.5"/>
    <n v="1"/>
    <n v="2.5"/>
    <n v="2.5"/>
    <x v="201"/>
    <s v="Snapple Diet Tea - Peach Tea"/>
    <s v="Non Carbonated"/>
    <x v="2"/>
    <b v="1"/>
    <n v="2.5"/>
    <n v="1.6666666666666667"/>
    <s v="Snapple Diet Tea "/>
    <s v=" Peach Tea"/>
    <m/>
    <x v="5"/>
    <s v=" July 21"/>
    <n v="2022"/>
  </r>
  <r>
    <s v="Processed"/>
    <s v="VJ300320692"/>
    <s v="EB Public Library"/>
    <s v="EB Public Library x1380"/>
    <s v="CheezIt - Original"/>
    <s v="Food"/>
    <n v="15418157689"/>
    <s v="Thursday, July 21, 2022"/>
    <s v="Cash"/>
    <n v="121"/>
    <n v="1.5"/>
    <n v="1"/>
    <n v="121"/>
    <n v="1.5"/>
    <n v="1"/>
    <n v="1.5"/>
    <n v="1.5"/>
    <x v="201"/>
    <s v="CheezIt - Original"/>
    <s v="Food"/>
    <x v="1"/>
    <b v="1"/>
    <n v="1.5"/>
    <n v="1"/>
    <s v="CheezIt "/>
    <s v=" Original"/>
    <m/>
    <x v="5"/>
    <s v=" July 21"/>
    <n v="2022"/>
  </r>
  <r>
    <s v="Processed"/>
    <s v="VJ300320692"/>
    <s v="EB Public Library"/>
    <s v="EB Public Library x1380"/>
    <s v="Pop Corners - White Cheddar"/>
    <s v="Food"/>
    <n v="15418159413"/>
    <s v="Thursday, July 21, 2022"/>
    <s v="Cash"/>
    <n v="113"/>
    <n v="1.5"/>
    <n v="1"/>
    <n v="113"/>
    <n v="1.5"/>
    <n v="1"/>
    <n v="1.5"/>
    <n v="1.5"/>
    <x v="201"/>
    <s v="Pop Corners - White Cheddar"/>
    <s v="Food"/>
    <x v="1"/>
    <b v="1"/>
    <n v="1.5"/>
    <n v="1"/>
    <s v="Pop Corners "/>
    <s v=" White Cheddar"/>
    <m/>
    <x v="5"/>
    <s v=" July 21"/>
    <n v="2022"/>
  </r>
  <r>
    <s v="Processed"/>
    <s v="VJ300320609"/>
    <s v="GuttenPlans"/>
    <s v="GuttenPlans x1367"/>
    <s v="Nature's Bakery Fig Bar - Raspberry"/>
    <s v="Food"/>
    <n v="15413310304"/>
    <s v="Thursday, July 21, 2022"/>
    <s v="Cash"/>
    <n v="130"/>
    <n v="1.5"/>
    <n v="1"/>
    <n v="130"/>
    <n v="1.5"/>
    <n v="1"/>
    <n v="1.5"/>
    <n v="1.5"/>
    <x v="200"/>
    <s v="Nature's Bakery Fig Bar - Raspberry"/>
    <s v="Food"/>
    <x v="1"/>
    <b v="1"/>
    <n v="1.5"/>
    <n v="1"/>
    <s v="Nature's Bakery Fig Bar "/>
    <s v=" Raspberry"/>
    <m/>
    <x v="5"/>
    <s v=" July 21"/>
    <n v="2022"/>
  </r>
  <r>
    <s v="Processed"/>
    <s v="VJ300320609"/>
    <s v="GuttenPlans"/>
    <s v="GuttenPlans x1367"/>
    <s v="Nature's Bakery Fig Bar - Raspberry"/>
    <s v="Food"/>
    <n v="15415993739"/>
    <s v="Thursday, July 21, 2022"/>
    <s v="Cash"/>
    <n v="130"/>
    <n v="1.5"/>
    <n v="1"/>
    <n v="130"/>
    <n v="1.5"/>
    <n v="1"/>
    <n v="1.5"/>
    <n v="1.5"/>
    <x v="201"/>
    <s v="Nature's Bakery Fig Bar - Raspberry"/>
    <s v="Food"/>
    <x v="1"/>
    <b v="1"/>
    <n v="1.5"/>
    <n v="1"/>
    <s v="Nature's Bakery Fig Bar "/>
    <s v=" Raspberry"/>
    <m/>
    <x v="5"/>
    <s v=" July 21"/>
    <n v="2022"/>
  </r>
  <r>
    <s v="Processed"/>
    <s v="VJ300320692"/>
    <s v="EB Public Library"/>
    <s v="EB Public Library x1380"/>
    <s v="Pop Corners - White Cheddar"/>
    <s v="Food"/>
    <n v="15415478574"/>
    <s v="Thursday, July 21, 2022"/>
    <s v="Credit"/>
    <n v="113"/>
    <n v="1.5"/>
    <n v="1"/>
    <n v="113"/>
    <n v="1.5"/>
    <n v="1"/>
    <n v="1.5"/>
    <n v="1.5"/>
    <x v="201"/>
    <s v="Pop Corners - White Cheddar"/>
    <s v="Food"/>
    <x v="1"/>
    <b v="1"/>
    <n v="1.5"/>
    <n v="1"/>
    <s v="Pop Corners "/>
    <s v=" White Cheddar"/>
    <m/>
    <x v="5"/>
    <s v=" July 21"/>
    <n v="2022"/>
  </r>
  <r>
    <s v="Processed"/>
    <s v="VJ300320609"/>
    <s v="GuttenPlans"/>
    <s v="GuttenPlans x1367"/>
    <s v="Chesters Fries Flaming hot"/>
    <s v="Food"/>
    <n v="15413310751"/>
    <s v="Thursday, July 21, 2022"/>
    <s v="Cash"/>
    <n v="113"/>
    <n v="1.5"/>
    <n v="1"/>
    <n v="113"/>
    <n v="1.5"/>
    <n v="1"/>
    <n v="1.5"/>
    <n v="1.5"/>
    <x v="200"/>
    <s v="Chesters Fries Flaming hot"/>
    <s v="Food"/>
    <x v="1"/>
    <b v="1"/>
    <n v="1.5"/>
    <n v="1"/>
    <s v="Chesters Fries Flaming hot"/>
    <m/>
    <m/>
    <x v="5"/>
    <s v=" July 21"/>
    <n v="2022"/>
  </r>
  <r>
    <s v="Processed"/>
    <s v="VJ300320609"/>
    <s v="GuttenPlans"/>
    <s v="GuttenPlans x1367"/>
    <s v="Chesters Fries Flaming hot"/>
    <s v="Food"/>
    <n v="15418876451"/>
    <s v="Thursday, July 21, 2022"/>
    <s v="Cash"/>
    <n v="113"/>
    <n v="1.5"/>
    <n v="1"/>
    <n v="113"/>
    <n v="1.5"/>
    <n v="1"/>
    <n v="1.5"/>
    <n v="1.5"/>
    <x v="201"/>
    <s v="Chesters Fries Flaming hot"/>
    <s v="Food"/>
    <x v="1"/>
    <b v="1"/>
    <n v="1.5"/>
    <n v="1"/>
    <s v="Chesters Fries Flaming hot"/>
    <m/>
    <m/>
    <x v="5"/>
    <s v=" July 21"/>
    <n v="2022"/>
  </r>
  <r>
    <s v="Processed"/>
    <s v="VJ300320692"/>
    <s v="EB Public Library"/>
    <s v="EB Public Library x1380"/>
    <s v="Starbucks Refresher - Real Coconut Water"/>
    <s v="Carbonated"/>
    <n v="15416424250"/>
    <s v="Thursday, July 21, 2022"/>
    <s v="Cash"/>
    <n v="148"/>
    <n v="3"/>
    <n v="1"/>
    <n v="148"/>
    <n v="3"/>
    <n v="1"/>
    <n v="3"/>
    <n v="3"/>
    <x v="201"/>
    <s v="Starbucks Refresher - Real Coconut Water"/>
    <s v="Carbonated"/>
    <x v="0"/>
    <b v="1"/>
    <n v="3"/>
    <n v="2"/>
    <s v="Starbucks Refresher "/>
    <s v=" Real Coconut Water"/>
    <m/>
    <x v="5"/>
    <s v=" July 21"/>
    <n v="2022"/>
  </r>
  <r>
    <s v="Processed"/>
    <s v="VJ300320692"/>
    <s v="EB Public Library"/>
    <s v="EB Public Library x1380"/>
    <s v="KitKat - Crisp Wafers"/>
    <s v="Food"/>
    <n v="15414805540"/>
    <s v="Thursday, July 21, 2022"/>
    <s v="Cash"/>
    <n v="138"/>
    <n v="2"/>
    <n v="1"/>
    <n v="138"/>
    <n v="2"/>
    <n v="1"/>
    <n v="2"/>
    <n v="2"/>
    <x v="201"/>
    <s v="KitKat - Crisp Wafers"/>
    <s v="Food"/>
    <x v="1"/>
    <b v="1"/>
    <n v="2"/>
    <n v="1.3333333333333333"/>
    <s v="KitKat "/>
    <s v=" Crisp Wafers"/>
    <m/>
    <x v="5"/>
    <s v=" July 21"/>
    <n v="2022"/>
  </r>
  <r>
    <s v="Processed"/>
    <s v="VJ300320609"/>
    <s v="GuttenPlans"/>
    <s v="GuttenPlans x1367"/>
    <s v="Cheetos - Crunchy"/>
    <s v="Food"/>
    <n v="15419969454"/>
    <s v="Thursday, July 21, 2022"/>
    <s v="Cash"/>
    <n v="124"/>
    <n v="1.5"/>
    <n v="1"/>
    <n v="124"/>
    <n v="1.5"/>
    <n v="1"/>
    <n v="1.5"/>
    <n v="1.5"/>
    <x v="201"/>
    <s v="Cheetos - Crunchy"/>
    <s v="Food"/>
    <x v="1"/>
    <b v="1"/>
    <n v="1.5"/>
    <n v="1"/>
    <s v="Cheetos "/>
    <s v=" Crunchy"/>
    <m/>
    <x v="5"/>
    <s v=" July 21"/>
    <n v="2022"/>
  </r>
  <r>
    <s v="Processed"/>
    <s v="VJ300320609"/>
    <s v="GuttenPlans"/>
    <s v="GuttenPlans x1367"/>
    <s v="Fritos - Original"/>
    <s v="Food"/>
    <n v="15420721421"/>
    <s v="Friday, July 22, 2022"/>
    <s v="Cash"/>
    <n v="125"/>
    <n v="1.5"/>
    <n v="1"/>
    <n v="125"/>
    <n v="1.5"/>
    <n v="1"/>
    <n v="1.5"/>
    <n v="1.5"/>
    <x v="201"/>
    <s v="Fritos - Original"/>
    <s v="Food"/>
    <x v="1"/>
    <b v="1"/>
    <n v="1.5"/>
    <n v="1"/>
    <s v="Fritos "/>
    <s v=" Original"/>
    <m/>
    <x v="6"/>
    <s v=" July 22"/>
    <n v="2022"/>
  </r>
  <r>
    <s v="Processed"/>
    <s v="VJ300320609"/>
    <s v="GuttenPlans"/>
    <s v="GuttenPlans x1367"/>
    <s v="Cheetos - Crunchy"/>
    <s v="Food"/>
    <n v="15420723140"/>
    <s v="Friday, July 22, 2022"/>
    <s v="Cash"/>
    <n v="124"/>
    <n v="1.5"/>
    <n v="1"/>
    <n v="124"/>
    <n v="1.5"/>
    <n v="1"/>
    <n v="1.5"/>
    <n v="1.5"/>
    <x v="201"/>
    <s v="Cheetos - Crunchy"/>
    <s v="Food"/>
    <x v="1"/>
    <b v="1"/>
    <n v="1.5"/>
    <n v="1"/>
    <s v="Cheetos "/>
    <s v=" Crunchy"/>
    <m/>
    <x v="6"/>
    <s v=" July 22"/>
    <n v="2022"/>
  </r>
  <r>
    <s v="Processed"/>
    <s v="VJ300320609"/>
    <s v="GuttenPlans"/>
    <s v="GuttenPlans x1367"/>
    <s v="Cheetos - Crunchy"/>
    <s v="Food"/>
    <n v="15417020630"/>
    <s v="Friday, July 22, 2022"/>
    <s v="Cash"/>
    <n v="124"/>
    <n v="1.5"/>
    <n v="1"/>
    <n v="124"/>
    <n v="1.5"/>
    <n v="1"/>
    <n v="1.5"/>
    <n v="1.5"/>
    <x v="201"/>
    <s v="Cheetos - Crunchy"/>
    <s v="Food"/>
    <x v="1"/>
    <b v="1"/>
    <n v="1.5"/>
    <n v="1"/>
    <s v="Cheetos "/>
    <s v=" Crunchy"/>
    <m/>
    <x v="6"/>
    <s v=" July 22"/>
    <n v="2022"/>
  </r>
  <r>
    <s v="Processed"/>
    <s v="VJ300320692"/>
    <s v="EB Public Library"/>
    <s v="EB Public Library x1380"/>
    <s v="Starbucks Doubleshot Energy - Mocha"/>
    <s v="Non Carbonated"/>
    <n v="15415522535"/>
    <s v="Friday, July 22, 2022"/>
    <s v="Credit"/>
    <n v="146"/>
    <n v="3.5"/>
    <n v="1"/>
    <n v="146"/>
    <n v="3.5"/>
    <n v="1"/>
    <n v="3.5"/>
    <n v="3.5"/>
    <x v="201"/>
    <s v="Starbucks Doubleshot Energy - Mocha"/>
    <s v="Non Carbonated"/>
    <x v="2"/>
    <b v="1"/>
    <n v="3.5"/>
    <n v="2.3333333333333335"/>
    <s v="Starbucks Doubleshot Energy "/>
    <s v=" Mocha"/>
    <m/>
    <x v="6"/>
    <s v=" July 22"/>
    <n v="2022"/>
  </r>
  <r>
    <s v="Processed"/>
    <s v="VJ300320692"/>
    <s v="EB Public Library"/>
    <s v="EB Public Library x1380"/>
    <s v="Snyder's of Hanover Pretzel Pieces - Honey Mu"/>
    <s v="Food"/>
    <n v="15422155237"/>
    <s v="Friday, July 22, 2022"/>
    <s v="Credit"/>
    <n v="120"/>
    <n v="2.5"/>
    <n v="1"/>
    <n v="120"/>
    <n v="2.5"/>
    <n v="1"/>
    <n v="2.5"/>
    <n v="4"/>
    <x v="201"/>
    <s v="Snyder's of Hanover Pretzel Pieces - Honey Mu"/>
    <s v="Food"/>
    <x v="1"/>
    <b v="1"/>
    <n v="2.5"/>
    <n v="1.6666666666666667"/>
    <s v="Snyder's of Hanover Pretzel Pieces "/>
    <s v=" Honey Mu"/>
    <m/>
    <x v="6"/>
    <s v=" July 22"/>
    <n v="2022"/>
  </r>
  <r>
    <s v="Processed"/>
    <s v="VJ300320692"/>
    <s v="EB Public Library"/>
    <s v="EB Public Library x1380"/>
    <s v="Coca Cola - Zero Sugar"/>
    <s v="Carbonated"/>
    <n v="15422155237"/>
    <s v="Friday, July 22, 2022"/>
    <s v="Credit"/>
    <n v="142"/>
    <n v="1.5"/>
    <n v="1"/>
    <n v="142"/>
    <n v="1.5"/>
    <n v="1"/>
    <n v="1.5"/>
    <n v="4"/>
    <x v="201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09"/>
    <s v="GuttenPlans"/>
    <s v="GuttenPlans x1367"/>
    <s v="Fritos - Original"/>
    <s v="Food"/>
    <n v="15415527407"/>
    <s v="Friday, July 22, 2022"/>
    <s v="Cash"/>
    <n v="125"/>
    <n v="1.5"/>
    <n v="1"/>
    <n v="125"/>
    <n v="1.5"/>
    <n v="1"/>
    <n v="1.5"/>
    <n v="1.5"/>
    <x v="201"/>
    <s v="Fritos - Original"/>
    <s v="Food"/>
    <x v="1"/>
    <b v="1"/>
    <n v="1.5"/>
    <n v="1"/>
    <s v="Fritos "/>
    <s v=" Original"/>
    <m/>
    <x v="6"/>
    <s v=" July 22"/>
    <n v="2022"/>
  </r>
  <r>
    <s v="Processed"/>
    <s v="VJ300320609"/>
    <s v="GuttenPlans"/>
    <s v="GuttenPlans x1367"/>
    <s v="Cheetos - Fleming Hot Crunchy"/>
    <s v="Food"/>
    <n v="15417022825"/>
    <s v="Friday, July 22, 2022"/>
    <s v="Cash"/>
    <n v="122"/>
    <n v="1.5"/>
    <n v="1"/>
    <n v="122"/>
    <n v="1.5"/>
    <n v="1"/>
    <n v="1.5"/>
    <n v="1.5"/>
    <x v="201"/>
    <s v="Cheetos - Fleming Hot Crunchy"/>
    <s v="Food"/>
    <x v="1"/>
    <b v="1"/>
    <n v="1.5"/>
    <n v="1"/>
    <s v="Cheetos "/>
    <s v=" Fleming Hot Crunchy"/>
    <m/>
    <x v="6"/>
    <s v=" July 22"/>
    <n v="2022"/>
  </r>
  <r>
    <s v="Processed"/>
    <s v="VJ300320692"/>
    <s v="EB Public Library"/>
    <s v="EB Public Library x1380"/>
    <s v="Pop Corners - Sweet &amp; Salty Kettle"/>
    <s v="Food"/>
    <n v="15417019211"/>
    <s v="Friday, July 22, 2022"/>
    <s v="Cash"/>
    <n v="112"/>
    <n v="1.5"/>
    <n v="1"/>
    <n v="112"/>
    <n v="1.5"/>
    <n v="1"/>
    <n v="1.5"/>
    <n v="1.5"/>
    <x v="201"/>
    <s v="Pop Corners - Sweet &amp; Salty Kettle"/>
    <s v="Food"/>
    <x v="1"/>
    <b v="1"/>
    <n v="1.5"/>
    <n v="1"/>
    <s v="Pop Corners "/>
    <s v=" Sweet &amp; Salty Kettle"/>
    <m/>
    <x v="6"/>
    <s v=" July 22"/>
    <n v="2022"/>
  </r>
  <r>
    <s v="Processed"/>
    <s v="VJ300320686"/>
    <s v="Earle Asphalt"/>
    <s v="Earle Asphalt x1371"/>
    <s v="Robert Irvine's - Fit Crunch -  Chocolate Pea"/>
    <s v="Food"/>
    <n v="15416883768"/>
    <s v="Friday, July 22, 2022"/>
    <s v="Credit"/>
    <n v="132"/>
    <n v="2"/>
    <n v="1"/>
    <n v="132"/>
    <n v="2"/>
    <n v="1"/>
    <n v="2"/>
    <n v="2"/>
    <x v="201"/>
    <s v="Robert Irvine's - Fit Crunch -  Chocolate Pea"/>
    <s v="Food"/>
    <x v="1"/>
    <b v="1"/>
    <n v="2"/>
    <n v="1.3333333333333333"/>
    <s v="Robert Irvine's "/>
    <s v=" Fit Crunch "/>
    <s v="  Chocolate Pea"/>
    <x v="6"/>
    <s v=" July 22"/>
    <n v="2022"/>
  </r>
  <r>
    <s v="Processed"/>
    <s v="VJ300320611"/>
    <s v="Brunswick Sq Mall"/>
    <s v="BSQ Mall x1366 - ATT"/>
    <s v="Spindrift - Sparkling Water - Pineapple"/>
    <s v="Carbonated"/>
    <n v="15416953472"/>
    <s v="Friday, July 22, 2022"/>
    <s v="Cash"/>
    <n v="142"/>
    <n v="1.5"/>
    <n v="1"/>
    <n v="142"/>
    <n v="1.5"/>
    <n v="1"/>
    <n v="1.5"/>
    <n v="1.5"/>
    <x v="201"/>
    <s v="Spindrift - Sparkling Water - Pineapple"/>
    <s v="Carbonated"/>
    <x v="0"/>
    <b v="1"/>
    <n v="1.5"/>
    <n v="1"/>
    <s v="Spindrift "/>
    <s v=" Sparkling Water "/>
    <s v=" Pineapple"/>
    <x v="6"/>
    <s v=" July 22"/>
    <n v="2022"/>
  </r>
  <r>
    <s v="Processed"/>
    <s v="VJ300320692"/>
    <s v="EB Public Library"/>
    <s v="EB Public Library x1380"/>
    <s v="BodyArmor  LYTE - Blueberry Pomegranate"/>
    <s v="Non Carbonated"/>
    <n v="15418850346"/>
    <s v="Friday, July 22, 2022"/>
    <s v="Credit"/>
    <n v="143"/>
    <n v="2.75"/>
    <n v="1"/>
    <n v="143"/>
    <n v="2.75"/>
    <n v="1"/>
    <n v="2.75"/>
    <n v="2.75"/>
    <x v="201"/>
    <s v="BodyArmor  LYTE - Blueberry Pomegranate"/>
    <s v="Non Carbonated"/>
    <x v="2"/>
    <b v="1"/>
    <n v="2.75"/>
    <n v="1.8333333333333333"/>
    <s v="BodyArmor  LYTE "/>
    <s v=" Blueberry Pomegranate"/>
    <m/>
    <x v="6"/>
    <s v=" July 22"/>
    <n v="2022"/>
  </r>
  <r>
    <s v="Processed"/>
    <s v="VJ300320692"/>
    <s v="EB Public Library"/>
    <s v="EB Public Library x1380"/>
    <s v="Wonderful Pistachios - Variety"/>
    <s v="Food"/>
    <n v="15418851452"/>
    <s v="Friday, July 22, 2022"/>
    <s v="Credit"/>
    <n v="131"/>
    <n v="2"/>
    <n v="1"/>
    <n v="131"/>
    <n v="2"/>
    <n v="1"/>
    <n v="2"/>
    <n v="2"/>
    <x v="201"/>
    <s v="Wonderful Pistachios - Variety"/>
    <s v="Food"/>
    <x v="1"/>
    <b v="1"/>
    <n v="2"/>
    <n v="1.3333333333333333"/>
    <s v="Wonderful Pistachios "/>
    <s v=" Variety"/>
    <m/>
    <x v="6"/>
    <s v=" July 22"/>
    <n v="2022"/>
  </r>
  <r>
    <s v="Processed"/>
    <s v="VJ300320686"/>
    <s v="Earle Asphalt"/>
    <s v="Earle Asphalt x1371"/>
    <s v="Newtons Fig Bar"/>
    <s v="Food"/>
    <n v="15418884343"/>
    <s v="Friday, July 22, 2022"/>
    <s v="Credit"/>
    <n v="130"/>
    <n v="1.5"/>
    <n v="1"/>
    <n v="130"/>
    <n v="1.5"/>
    <n v="1"/>
    <n v="1.5"/>
    <n v="3.5"/>
    <x v="201"/>
    <s v="Newtons Fig Bar"/>
    <s v="Food"/>
    <x v="1"/>
    <b v="1"/>
    <n v="1.5"/>
    <n v="1"/>
    <s v="Newtons Fig Bar"/>
    <m/>
    <m/>
    <x v="6"/>
    <s v=" July 22"/>
    <n v="2022"/>
  </r>
  <r>
    <s v="Processed"/>
    <s v="VJ300320686"/>
    <s v="Earle Asphalt"/>
    <s v="Earle Asphalt x1371"/>
    <s v="Robert Irvine's - Fit Crunch -  Chocolate Pea"/>
    <s v="Food"/>
    <n v="15418884343"/>
    <s v="Friday, July 22, 2022"/>
    <s v="Credit"/>
    <n v="132"/>
    <n v="2"/>
    <n v="1"/>
    <n v="132"/>
    <n v="2"/>
    <n v="1"/>
    <n v="2"/>
    <n v="3.5"/>
    <x v="201"/>
    <s v="Robert Irvine's - Fit Crunch -  Chocolate Pea"/>
    <s v="Food"/>
    <x v="1"/>
    <b v="1"/>
    <n v="2"/>
    <n v="1.3333333333333333"/>
    <s v="Robert Irvine's "/>
    <s v=" Fit Crunch "/>
    <s v="  Chocolate Pea"/>
    <x v="6"/>
    <s v=" July 22"/>
    <n v="2022"/>
  </r>
  <r>
    <s v="Processed"/>
    <s v="VJ300205292"/>
    <s v="Brunswick Sq Mall"/>
    <s v="BSQ Mall x1364 - Zales"/>
    <s v="Snapple Tea - Lemon"/>
    <s v="Non Carbonated"/>
    <n v="15419164615"/>
    <s v="Friday, July 22, 2022"/>
    <s v="Credit"/>
    <n v="147"/>
    <n v="2.5"/>
    <n v="1"/>
    <n v="147"/>
    <n v="2.5"/>
    <n v="1"/>
    <n v="2.5"/>
    <n v="2.5"/>
    <x v="201"/>
    <s v="Snapple Tea - Lemon"/>
    <s v="Non Carbonated"/>
    <x v="2"/>
    <b v="1"/>
    <n v="2.5"/>
    <n v="1.6666666666666667"/>
    <s v="Snapple Tea "/>
    <s v=" Lemon"/>
    <m/>
    <x v="6"/>
    <s v=" July 22"/>
    <n v="2022"/>
  </r>
  <r>
    <s v="Processed"/>
    <s v="VJ300320686"/>
    <s v="Earle Asphalt"/>
    <s v="Earle Asphalt x1371"/>
    <s v="Coca Cola - Zero Sugar"/>
    <s v="Carbonated"/>
    <n v="15422656563"/>
    <s v="Friday, July 22, 2022"/>
    <s v="Credit"/>
    <n v="141"/>
    <n v="1.5"/>
    <n v="1"/>
    <n v="141"/>
    <n v="1.5"/>
    <n v="1"/>
    <n v="1.5"/>
    <n v="1.5"/>
    <x v="201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09"/>
    <s v="GuttenPlans"/>
    <s v="GuttenPlans x1367"/>
    <s v="Nature's Bakery Fig Bar - Raspberry"/>
    <s v="Food"/>
    <n v="15416060994"/>
    <s v="Friday, July 22, 2022"/>
    <s v="Cash"/>
    <n v="130"/>
    <n v="1.5"/>
    <n v="1"/>
    <n v="130"/>
    <n v="1.5"/>
    <n v="1"/>
    <n v="1.5"/>
    <n v="1.5"/>
    <x v="201"/>
    <s v="Nature's Bakery Fig Bar - Raspberry"/>
    <s v="Food"/>
    <x v="1"/>
    <b v="1"/>
    <n v="1.5"/>
    <n v="1"/>
    <s v="Nature's Bakery Fig Bar "/>
    <s v=" Raspberry"/>
    <m/>
    <x v="6"/>
    <s v=" July 22"/>
    <n v="2022"/>
  </r>
  <r>
    <s v="Processed"/>
    <s v="VJ300320609"/>
    <s v="GuttenPlans"/>
    <s v="GuttenPlans x1367"/>
    <s v="KitKat - Crisp Wafers"/>
    <s v="Food"/>
    <n v="15416062013"/>
    <s v="Friday, July 22, 2022"/>
    <s v="Cash"/>
    <n v="137"/>
    <n v="2.5"/>
    <n v="1"/>
    <n v="137"/>
    <n v="2.5"/>
    <n v="1"/>
    <n v="2.5"/>
    <n v="2.5"/>
    <x v="201"/>
    <s v="KitKat - Crisp Wafers"/>
    <s v="Food"/>
    <x v="1"/>
    <b v="1"/>
    <n v="2.5"/>
    <n v="1.6666666666666667"/>
    <s v="KitKat "/>
    <s v=" Crisp Wafers"/>
    <m/>
    <x v="6"/>
    <s v=" July 22"/>
    <n v="2022"/>
  </r>
  <r>
    <s v="Processed"/>
    <s v="VJ300320692"/>
    <s v="EB Public Library"/>
    <s v="EB Public Library x1380"/>
    <s v="KitKat - Crisp Wafers"/>
    <s v="Food"/>
    <n v="15416150086"/>
    <s v="Friday, July 22, 2022"/>
    <s v="Credit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6"/>
    <s v=" July 22"/>
    <n v="2022"/>
  </r>
  <r>
    <s v="Processed"/>
    <s v="VJ300320609"/>
    <s v="GuttenPlans"/>
    <s v="GuttenPlans x1367"/>
    <s v="KitKat - Crisp Wafers"/>
    <s v="Food"/>
    <n v="15417693344"/>
    <s v="Friday, July 22, 2022"/>
    <s v="Cash"/>
    <n v="137"/>
    <n v="2.5"/>
    <n v="1"/>
    <n v="137"/>
    <n v="2.5"/>
    <n v="1"/>
    <n v="2.5"/>
    <n v="2.5"/>
    <x v="201"/>
    <s v="KitKat - Crisp Wafers"/>
    <s v="Food"/>
    <x v="1"/>
    <b v="1"/>
    <n v="2.5"/>
    <n v="1.6666666666666667"/>
    <s v="KitKat "/>
    <s v=" Crisp Wafers"/>
    <m/>
    <x v="6"/>
    <s v=" July 22"/>
    <n v="2022"/>
  </r>
  <r>
    <s v="Processed"/>
    <s v="VJ300320609"/>
    <s v="GuttenPlans"/>
    <s v="GuttenPlans x1367"/>
    <s v="KitKat - Crisp Wafers"/>
    <s v="Food"/>
    <n v="15419396897"/>
    <s v="Friday, July 22, 2022"/>
    <s v="Cash"/>
    <n v="137"/>
    <n v="2.5"/>
    <n v="1"/>
    <n v="137"/>
    <n v="2.5"/>
    <n v="1"/>
    <n v="2.5"/>
    <n v="2.5"/>
    <x v="201"/>
    <s v="KitKat - Crisp Wafers"/>
    <s v="Food"/>
    <x v="1"/>
    <b v="1"/>
    <n v="2.5"/>
    <n v="1.6666666666666667"/>
    <s v="KitKat "/>
    <s v=" Crisp Wafers"/>
    <m/>
    <x v="6"/>
    <s v=" July 22"/>
    <n v="2022"/>
  </r>
  <r>
    <s v="Processed"/>
    <s v="VJ300320692"/>
    <s v="EB Public Library"/>
    <s v="EB Public Library x1380"/>
    <s v="Seapoint Farms Dry Roasted Edamame - Wasabi"/>
    <s v="Food"/>
    <n v="15416345422"/>
    <s v="Friday, July 22, 2022"/>
    <s v="Credit"/>
    <n v="133"/>
    <n v="2.5"/>
    <n v="1"/>
    <n v="133"/>
    <n v="2.5"/>
    <n v="1"/>
    <n v="2.5"/>
    <n v="5.5"/>
    <x v="202"/>
    <s v="Seapoint Farms Dry Roasted Edamame - Wasabi"/>
    <s v="Food"/>
    <x v="1"/>
    <b v="1"/>
    <n v="2.5"/>
    <n v="1.6666666666666667"/>
    <s v="Seapoint Farms Dry Roasted Edamame "/>
    <s v=" Wasabi"/>
    <m/>
    <x v="6"/>
    <s v=" July 22"/>
    <n v="2022"/>
  </r>
  <r>
    <s v="Processed"/>
    <s v="VJ300320692"/>
    <s v="EB Public Library"/>
    <s v="EB Public Library x1380"/>
    <s v="Coca Cola - Zero Sugar"/>
    <s v="Carbonated"/>
    <n v="15416345422"/>
    <s v="Friday, July 22, 2022"/>
    <s v="Credit"/>
    <n v="142"/>
    <n v="1.5"/>
    <n v="2"/>
    <n v="142"/>
    <n v="1.5"/>
    <n v="2"/>
    <n v="3"/>
    <n v="5.5"/>
    <x v="202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92"/>
    <s v="EB Public Library"/>
    <s v="EB Public Library x1380"/>
    <s v="Coca Cola - Zero Sugar"/>
    <s v="Carbonated"/>
    <n v="15416388004"/>
    <s v="Friday, July 22, 2022"/>
    <s v="Credit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92"/>
    <s v="EB Public Library"/>
    <s v="EB Public Library x1380"/>
    <s v="Pop Corners - White Cheddar"/>
    <s v="Food"/>
    <n v="15423337614"/>
    <s v="Friday, July 22, 2022"/>
    <s v="Cash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6"/>
    <s v=" July 22"/>
    <n v="2022"/>
  </r>
  <r>
    <s v="Processed"/>
    <s v="VJ300320692"/>
    <s v="EB Public Library"/>
    <s v="EB Public Library x1380"/>
    <s v="S. Pellegrino Sparkling Mineral Water"/>
    <s v="Water"/>
    <n v="15418092055"/>
    <s v="Friday, July 22, 2022"/>
    <s v="Cash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6"/>
    <s v=" July 22"/>
    <n v="2022"/>
  </r>
  <r>
    <s v="Processed"/>
    <s v="VJ300320611"/>
    <s v="Brunswick Sq Mall"/>
    <s v="BSQ Mall x1366 - ATT"/>
    <s v="Canada Dry - Ginger Ale &amp; Lemonde"/>
    <m/>
    <n v="15419772107"/>
    <s v="Friday, July 22, 2022"/>
    <s v="Cash"/>
    <n v="140"/>
    <n v="1.5"/>
    <n v="1"/>
    <n v="140"/>
    <n v="1.5"/>
    <n v="1"/>
    <n v="1.5"/>
    <n v="1.5"/>
    <x v="201"/>
    <s v="Canada Dry - Ginger Ale &amp; Lemonde"/>
    <s v="Cell is Blank - Dis-regard"/>
    <x v="0"/>
    <b v="1"/>
    <n v="1.5"/>
    <n v="1"/>
    <s v="Canada Dry "/>
    <s v=" Ginger Ale &amp; Lemonde"/>
    <m/>
    <x v="6"/>
    <s v=" July 22"/>
    <n v="2022"/>
  </r>
  <r>
    <s v="Processed"/>
    <s v="VJ300205292"/>
    <s v="Brunswick Sq Mall"/>
    <s v="BSQ Mall x1364 - Zales"/>
    <s v="Snapple Diet Tea - Peach Tea"/>
    <s v="Non Carbonated"/>
    <n v="15416503617"/>
    <s v="Friday, July 22, 2022"/>
    <s v="Cash"/>
    <n v="143"/>
    <n v="2.5"/>
    <n v="1"/>
    <n v="143"/>
    <n v="2.5"/>
    <n v="1"/>
    <n v="2.5"/>
    <n v="2.5"/>
    <x v="201"/>
    <s v="Snapple Diet Tea - Peach Tea"/>
    <s v="Non Carbonated"/>
    <x v="2"/>
    <b v="1"/>
    <n v="2.5"/>
    <n v="1.6666666666666667"/>
    <s v="Snapple Diet Tea "/>
    <s v=" Peach Tea"/>
    <m/>
    <x v="6"/>
    <s v=" July 22"/>
    <n v="2022"/>
  </r>
  <r>
    <s v="Processed"/>
    <s v="VJ300320692"/>
    <s v="EB Public Library"/>
    <s v="EB Public Library x1380"/>
    <s v="S. Pellegrino Sparkling Mineral Water"/>
    <s v="Water"/>
    <n v="15419959211"/>
    <s v="Friday, July 22, 2022"/>
    <s v="Credit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6"/>
    <s v=" July 22"/>
    <n v="2022"/>
  </r>
  <r>
    <s v="Processed"/>
    <s v="VJ300320692"/>
    <s v="EB Public Library"/>
    <s v="EB Public Library x1380"/>
    <s v="BodyArmor  LYTE - Blueberry Pomegranate"/>
    <s v="Non Carbonated"/>
    <n v="15423548874"/>
    <s v="Friday, July 22, 2022"/>
    <s v="Cash"/>
    <n v="143"/>
    <n v="2.75"/>
    <n v="1"/>
    <n v="143"/>
    <n v="2.75"/>
    <n v="1"/>
    <n v="2.75"/>
    <n v="2.75"/>
    <x v="202"/>
    <s v="BodyArmor  LYTE - Blueberry Pomegranate"/>
    <s v="Non Carbonated"/>
    <x v="2"/>
    <b v="1"/>
    <n v="2.75"/>
    <n v="1.8333333333333333"/>
    <s v="BodyArmor  LYTE "/>
    <s v=" Blueberry Pomegranate"/>
    <m/>
    <x v="6"/>
    <s v=" July 22"/>
    <n v="2022"/>
  </r>
  <r>
    <s v="Processed"/>
    <s v="VJ300320692"/>
    <s v="EB Public Library"/>
    <s v="EB Public Library x1380"/>
    <s v="Keto Bar - Creamy Peanut Butter Chocolate"/>
    <s v="Food"/>
    <n v="15420066197"/>
    <s v="Friday, July 22, 2022"/>
    <s v="Cash"/>
    <n v="136"/>
    <n v="2"/>
    <n v="1"/>
    <n v="136"/>
    <n v="2"/>
    <n v="1"/>
    <n v="2"/>
    <n v="2"/>
    <x v="202"/>
    <s v="Keto Bar - Creamy Peanut Butter Chocolate"/>
    <s v="Food"/>
    <x v="1"/>
    <b v="1"/>
    <n v="2"/>
    <n v="1.3333333333333333"/>
    <s v="Keto Bar "/>
    <s v=" Creamy Peanut Butter Chocolate"/>
    <m/>
    <x v="6"/>
    <s v=" July 22"/>
    <n v="2022"/>
  </r>
  <r>
    <s v="Processed"/>
    <s v="VJ300320692"/>
    <s v="EB Public Library"/>
    <s v="EB Public Library x1380"/>
    <s v="Pop Corners - White Cheddar"/>
    <s v="Food"/>
    <n v="15423574208"/>
    <s v="Friday, July 22, 2022"/>
    <s v="Cash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6"/>
    <s v=" July 22"/>
    <n v="2022"/>
  </r>
  <r>
    <s v="Processed"/>
    <s v="VJ300320692"/>
    <s v="EB Public Library"/>
    <s v="EB Public Library x1380"/>
    <s v="Snapple Diet Tea - Peach Tea"/>
    <s v="Non Carbonated"/>
    <n v="15420102626"/>
    <s v="Friday, July 22, 2022"/>
    <s v="Cash"/>
    <n v="145"/>
    <n v="2.5"/>
    <n v="1"/>
    <n v="145"/>
    <n v="2.5"/>
    <n v="1"/>
    <n v="2.5"/>
    <n v="2.5"/>
    <x v="202"/>
    <s v="Snapple Diet Tea - Peach Tea"/>
    <s v="Non Carbonated"/>
    <x v="2"/>
    <b v="1"/>
    <n v="2.5"/>
    <n v="1.6666666666666667"/>
    <s v="Snapple Diet Tea "/>
    <s v=" Peach Tea"/>
    <m/>
    <x v="6"/>
    <s v=" July 22"/>
    <n v="2022"/>
  </r>
  <r>
    <s v="Processed"/>
    <s v="VJ300320692"/>
    <s v="EB Public Library"/>
    <s v="EB Public Library x1380"/>
    <s v="Pop Corners - White Cheddar"/>
    <s v="Food"/>
    <n v="15423582686"/>
    <s v="Friday, July 22, 2022"/>
    <s v="Cash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6"/>
    <s v=" July 22"/>
    <n v="2022"/>
  </r>
  <r>
    <s v="Processed"/>
    <s v="VJ300320692"/>
    <s v="EB Public Library"/>
    <s v="EB Public Library x1380"/>
    <s v="SunChips Multigrain - Harvest Cheddar"/>
    <s v="Food"/>
    <n v="15416702966"/>
    <s v="Friday, July 22, 2022"/>
    <s v="Credit"/>
    <n v="110"/>
    <n v="1.5"/>
    <n v="1"/>
    <n v="110"/>
    <n v="1.5"/>
    <n v="1"/>
    <n v="1.5"/>
    <n v="1.5"/>
    <x v="202"/>
    <s v="SunChips Multigrain - Harvest Cheddar"/>
    <s v="Food"/>
    <x v="1"/>
    <b v="1"/>
    <n v="1.5"/>
    <n v="1"/>
    <s v="SunChips Multigrain "/>
    <s v=" Harvest Cheddar"/>
    <m/>
    <x v="6"/>
    <s v=" July 22"/>
    <n v="2022"/>
  </r>
  <r>
    <s v="Processed"/>
    <s v="VJ300320692"/>
    <s v="EB Public Library"/>
    <s v="EB Public Library x1380"/>
    <s v="Coca Cola - Zero Sugar"/>
    <s v="Carbonated"/>
    <n v="15423893371"/>
    <s v="Friday, July 22, 2022"/>
    <s v="Credit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92"/>
    <s v="EB Public Library"/>
    <s v="EB Public Library x1380"/>
    <s v="Pop Corners - Sweet &amp; Salty Kettle"/>
    <s v="Food"/>
    <n v="15423894251"/>
    <s v="Friday, July 22, 2022"/>
    <s v="Credit"/>
    <n v="112"/>
    <n v="1.5"/>
    <n v="1"/>
    <n v="112"/>
    <n v="1.5"/>
    <n v="1"/>
    <n v="1.5"/>
    <n v="1.5"/>
    <x v="202"/>
    <s v="Pop Corners - Sweet &amp; Salty Kettle"/>
    <s v="Food"/>
    <x v="1"/>
    <b v="1"/>
    <n v="1.5"/>
    <n v="1"/>
    <s v="Pop Corners "/>
    <s v=" Sweet &amp; Salty Kettle"/>
    <m/>
    <x v="6"/>
    <s v=" July 22"/>
    <n v="2022"/>
  </r>
  <r>
    <s v="Processed"/>
    <s v="VJ300320692"/>
    <s v="EB Public Library"/>
    <s v="EB Public Library x1380"/>
    <s v="Starbucks Refresher - Real Coconut Water"/>
    <s v="Carbonated"/>
    <n v="15418651036"/>
    <s v="Friday, July 22, 2022"/>
    <s v="Credit"/>
    <n v="148"/>
    <n v="3"/>
    <n v="1"/>
    <n v="148"/>
    <n v="3"/>
    <n v="1"/>
    <n v="3"/>
    <n v="3"/>
    <x v="202"/>
    <s v="Starbucks Refresher - Real Coconut Water"/>
    <s v="Carbonated"/>
    <x v="0"/>
    <b v="1"/>
    <n v="3"/>
    <n v="2"/>
    <s v="Starbucks Refresher "/>
    <s v=" Real Coconut Water"/>
    <m/>
    <x v="6"/>
    <s v=" July 22"/>
    <n v="2022"/>
  </r>
  <r>
    <s v="Processed"/>
    <s v="VJ300320692"/>
    <s v="EB Public Library"/>
    <s v="EB Public Library x1380"/>
    <s v="Coca Cola - Zero Sugar"/>
    <s v="Carbonated"/>
    <n v="15423894842"/>
    <s v="Friday, July 22, 2022"/>
    <s v="Credit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92"/>
    <s v="EB Public Library"/>
    <s v="EB Public Library x1380"/>
    <s v="CheezIt - Original"/>
    <s v="Food"/>
    <n v="15423895482"/>
    <s v="Friday, July 22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6"/>
    <s v=" July 22"/>
    <n v="2022"/>
  </r>
  <r>
    <s v="Processed"/>
    <s v="VJ300320692"/>
    <s v="EB Public Library"/>
    <s v="EB Public Library x1380"/>
    <s v="Goldfish Baked - Cheddar"/>
    <s v="Food"/>
    <n v="15420744304"/>
    <s v="Friday, July 22, 2022"/>
    <s v="Cash"/>
    <n v="122"/>
    <n v="1.25"/>
    <n v="1"/>
    <n v="122"/>
    <n v="1.25"/>
    <n v="1"/>
    <n v="1.25"/>
    <n v="1.25"/>
    <x v="202"/>
    <s v="Goldfish Baked - Cheddar"/>
    <s v="Food"/>
    <x v="1"/>
    <b v="1"/>
    <n v="1.25"/>
    <n v="0.83333333333333337"/>
    <s v="Goldfish Baked "/>
    <s v=" Cheddar"/>
    <m/>
    <x v="6"/>
    <s v=" July 22"/>
    <n v="2022"/>
  </r>
  <r>
    <s v="Processed"/>
    <s v="VJ300320692"/>
    <s v="EB Public Library"/>
    <s v="EB Public Library x1380"/>
    <s v="Coca Cola - Zero Sugar"/>
    <s v="Carbonated"/>
    <n v="15423896068"/>
    <s v="Friday, July 22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6"/>
    <s v=" July 22"/>
    <n v="2022"/>
  </r>
  <r>
    <s v="Processed"/>
    <s v="VJ300320692"/>
    <s v="EB Public Library"/>
    <s v="EB Public Library x1380"/>
    <s v="KitKat - Crisp Wafers"/>
    <s v="Food"/>
    <n v="15420745656"/>
    <s v="Friday, July 22, 2022"/>
    <s v="Cash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6"/>
    <s v=" July 22"/>
    <n v="2022"/>
  </r>
  <r>
    <s v="Processed"/>
    <s v="VJ300205292"/>
    <s v="Brunswick Sq Mall"/>
    <s v="BSQ Mall x1364 - Zales"/>
    <s v="Snapple Diet Tea - Peach Tea"/>
    <s v="Non Carbonated"/>
    <n v="15416873684"/>
    <s v="Friday, July 22, 2022"/>
    <s v="Credit"/>
    <n v="143"/>
    <n v="2.5"/>
    <n v="1"/>
    <n v="143"/>
    <n v="2.5"/>
    <n v="1"/>
    <n v="2.5"/>
    <n v="2.5"/>
    <x v="201"/>
    <s v="Snapple Diet Tea - Peach Tea"/>
    <s v="Non Carbonated"/>
    <x v="2"/>
    <b v="1"/>
    <n v="2.5"/>
    <n v="1.6666666666666667"/>
    <s v="Snapple Diet Tea "/>
    <s v=" Peach Tea"/>
    <m/>
    <x v="6"/>
    <s v=" July 22"/>
    <n v="2022"/>
  </r>
  <r>
    <s v="Processed"/>
    <s v="VJ300320692"/>
    <s v="EB Public Library"/>
    <s v="EB Public Library x1380"/>
    <s v="BodyArmor LYTE - Strawberry Lemonade"/>
    <s v="Water"/>
    <n v="15423896374"/>
    <s v="Friday, July 22, 2022"/>
    <s v="Credit"/>
    <n v="147"/>
    <n v="2.75"/>
    <n v="1"/>
    <n v="147"/>
    <n v="2.75"/>
    <n v="1"/>
    <n v="2.75"/>
    <n v="2.75"/>
    <x v="202"/>
    <s v="BodyArmor LYTE - Strawberry Lemonade"/>
    <s v="Water"/>
    <x v="3"/>
    <b v="1"/>
    <n v="2.75"/>
    <n v="1.8333333333333333"/>
    <s v="BodyArmor LYTE "/>
    <s v=" Strawberry Lemonade"/>
    <m/>
    <x v="6"/>
    <s v=" July 22"/>
    <n v="2022"/>
  </r>
  <r>
    <s v="Processed"/>
    <s v="VJ300205292"/>
    <s v="Brunswick Sq Mall"/>
    <s v="BSQ Mall x1364 - Zales"/>
    <s v="SunChips Multigrain - Original"/>
    <s v="Food"/>
    <n v="15423967555"/>
    <s v="Friday, July 22, 2022"/>
    <s v="Cash"/>
    <n v="111"/>
    <n v="1.5"/>
    <n v="1"/>
    <n v="111"/>
    <n v="1.5"/>
    <n v="1"/>
    <n v="1.5"/>
    <n v="1.5"/>
    <x v="201"/>
    <s v="SunChips Multigrain - Original"/>
    <s v="Food"/>
    <x v="1"/>
    <b v="1"/>
    <n v="1.5"/>
    <n v="1"/>
    <s v="SunChips Multigrain "/>
    <s v=" Original"/>
    <m/>
    <x v="6"/>
    <s v=" July 22"/>
    <n v="2022"/>
  </r>
  <r>
    <s v="Processed"/>
    <s v="VJ300205292"/>
    <s v="Brunswick Sq Mall"/>
    <s v="BSQ Mall x1364 - Zales"/>
    <s v="Snapple Diet Tea - Peach Tea"/>
    <s v="Non Carbonated"/>
    <n v="15417411876"/>
    <s v="Friday, July 22, 2022"/>
    <s v="Cash"/>
    <n v="143"/>
    <n v="2.5"/>
    <n v="1"/>
    <n v="143"/>
    <n v="2.5"/>
    <n v="1"/>
    <n v="2.5"/>
    <n v="2.5"/>
    <x v="201"/>
    <s v="Snapple Diet Tea - Peach Tea"/>
    <s v="Non Carbonated"/>
    <x v="2"/>
    <b v="1"/>
    <n v="2.5"/>
    <n v="1.6666666666666667"/>
    <s v="Snapple Diet Tea "/>
    <s v=" Peach Tea"/>
    <m/>
    <x v="6"/>
    <s v=" July 22"/>
    <n v="2022"/>
  </r>
  <r>
    <s v="Processed"/>
    <s v="VJ300320609"/>
    <s v="GuttenPlans"/>
    <s v="GuttenPlans x1367"/>
    <s v="Doritos Famin Hot Nacho"/>
    <s v="Food"/>
    <n v="15421064931"/>
    <s v="Friday, July 22, 2022"/>
    <s v="Cash"/>
    <n v="113"/>
    <n v="1.5"/>
    <n v="1"/>
    <n v="113"/>
    <n v="1.5"/>
    <n v="1"/>
    <n v="1.5"/>
    <n v="1.5"/>
    <x v="201"/>
    <s v="Doritos Famin Hot Nacho"/>
    <s v="Food"/>
    <x v="1"/>
    <b v="1"/>
    <n v="1.5"/>
    <n v="1"/>
    <s v="Doritos Famin Hot Nacho"/>
    <m/>
    <m/>
    <x v="6"/>
    <s v=" July 22"/>
    <n v="2022"/>
  </r>
  <r>
    <s v="Processed"/>
    <s v="VJ300320609"/>
    <s v="GuttenPlans"/>
    <s v="GuttenPlans x1367"/>
    <s v="Coca Cola - Regular"/>
    <s v="Carbonated"/>
    <n v="15421087864"/>
    <s v="Friday, July 22, 2022"/>
    <s v="Cash"/>
    <n v="142"/>
    <n v="1.5"/>
    <n v="1"/>
    <n v="142"/>
    <n v="1.5"/>
    <n v="1"/>
    <n v="1.5"/>
    <n v="1.5"/>
    <x v="201"/>
    <s v="Coca Cola - Regular"/>
    <s v="Carbonated"/>
    <x v="0"/>
    <b v="1"/>
    <n v="1.5"/>
    <n v="1"/>
    <s v="Coca Cola "/>
    <s v=" Regular"/>
    <m/>
    <x v="6"/>
    <s v=" July 22"/>
    <n v="2022"/>
  </r>
  <r>
    <s v="Processed"/>
    <s v="VJ300320611"/>
    <s v="Brunswick Sq Mall"/>
    <s v="BSQ Mall x1366 - ATT"/>
    <s v="Poland Springs Water"/>
    <s v="Water"/>
    <n v="15421360637"/>
    <s v="Friday, July 22, 2022"/>
    <s v="Cash"/>
    <n v="143"/>
    <n v="2"/>
    <n v="1"/>
    <n v="143"/>
    <n v="2"/>
    <n v="1"/>
    <n v="2"/>
    <n v="2"/>
    <x v="201"/>
    <s v="Poland Springs Water"/>
    <s v="Water"/>
    <x v="3"/>
    <b v="1"/>
    <n v="2"/>
    <n v="1.3333333333333333"/>
    <s v="Poland Springs Water"/>
    <m/>
    <m/>
    <x v="6"/>
    <s v=" July 22"/>
    <n v="2022"/>
  </r>
  <r>
    <s v="Processed"/>
    <s v="VJ300320611"/>
    <s v="Brunswick Sq Mall"/>
    <s v="BSQ Mall x1366 - ATT"/>
    <s v="Canada Dry - Ginger Ale &amp; Lemonde"/>
    <m/>
    <n v="15419019148"/>
    <s v="Friday, July 22, 2022"/>
    <s v="Cash"/>
    <n v="140"/>
    <n v="1.5"/>
    <n v="1"/>
    <n v="140"/>
    <n v="1.5"/>
    <n v="1"/>
    <n v="1.5"/>
    <n v="1.5"/>
    <x v="201"/>
    <s v="Canada Dry - Ginger Ale &amp; Lemonde"/>
    <s v="Cell is Blank - Dis-regard"/>
    <x v="0"/>
    <b v="1"/>
    <n v="1.5"/>
    <n v="1"/>
    <s v="Canada Dry "/>
    <s v=" Ginger Ale &amp; Lemonde"/>
    <m/>
    <x v="6"/>
    <s v=" July 22"/>
    <n v="2022"/>
  </r>
  <r>
    <s v="Processed"/>
    <s v="VJ300320609"/>
    <s v="GuttenPlans"/>
    <s v="GuttenPlans x1367"/>
    <s v="Coca Cola - Regular"/>
    <s v="Carbonated"/>
    <n v="15421444832"/>
    <s v="Friday, July 22, 2022"/>
    <s v="Cash"/>
    <n v="141"/>
    <n v="1.5"/>
    <n v="1"/>
    <n v="141"/>
    <n v="1.5"/>
    <n v="1"/>
    <n v="1.5"/>
    <n v="1.5"/>
    <x v="201"/>
    <s v="Coca Cola - Regular"/>
    <s v="Carbonated"/>
    <x v="0"/>
    <b v="1"/>
    <n v="1.5"/>
    <n v="1"/>
    <s v="Coca Cola "/>
    <s v=" Regular"/>
    <m/>
    <x v="6"/>
    <s v=" July 22"/>
    <n v="2022"/>
  </r>
  <r>
    <s v="Processed"/>
    <s v="VJ300320609"/>
    <s v="GuttenPlans"/>
    <s v="GuttenPlans x1367"/>
    <s v="Coca Cola - Regular"/>
    <s v="Carbonated"/>
    <n v="15421996499"/>
    <s v="Friday, July 22, 2022"/>
    <s v="Cash"/>
    <n v="141"/>
    <n v="1.5"/>
    <n v="1"/>
    <n v="141"/>
    <n v="1.5"/>
    <n v="1"/>
    <n v="1.5"/>
    <n v="1.5"/>
    <x v="201"/>
    <s v="Coca Cola - Regular"/>
    <s v="Carbonated"/>
    <x v="0"/>
    <b v="1"/>
    <n v="1.5"/>
    <n v="1"/>
    <s v="Coca Cola "/>
    <s v=" Regular"/>
    <m/>
    <x v="6"/>
    <s v=" July 22"/>
    <n v="2022"/>
  </r>
  <r>
    <s v="Processed"/>
    <s v="VJ300320609"/>
    <s v="GuttenPlans"/>
    <s v="GuttenPlans x1367"/>
    <s v="Coca Cola - Regular"/>
    <s v="Carbonated"/>
    <n v="15418477612"/>
    <s v="Friday, July 22, 2022"/>
    <s v="Cash"/>
    <n v="142"/>
    <n v="1.5"/>
    <n v="1"/>
    <n v="142"/>
    <n v="1.5"/>
    <n v="1"/>
    <n v="1.5"/>
    <n v="1.5"/>
    <x v="201"/>
    <s v="Coca Cola - Regular"/>
    <s v="Carbonated"/>
    <x v="0"/>
    <b v="1"/>
    <n v="1.5"/>
    <n v="1"/>
    <s v="Coca Cola "/>
    <s v=" Regular"/>
    <m/>
    <x v="6"/>
    <s v=" July 22"/>
    <n v="2022"/>
  </r>
  <r>
    <s v="Processed"/>
    <s v="VJ300320609"/>
    <s v="GuttenPlans"/>
    <s v="GuttenPlans x1367"/>
    <s v="Funyuns - Flaming Hot"/>
    <s v="Food"/>
    <n v="15419406922"/>
    <s v="Saturday, July 23, 2022"/>
    <s v="Cash"/>
    <n v="112"/>
    <n v="2"/>
    <n v="1"/>
    <n v="112"/>
    <n v="2"/>
    <n v="1"/>
    <n v="2"/>
    <n v="2"/>
    <x v="201"/>
    <s v="Funyuns - Flaming Hot"/>
    <s v="Food"/>
    <x v="1"/>
    <b v="1"/>
    <n v="2"/>
    <n v="1.3333333333333333"/>
    <s v="Funyuns "/>
    <s v=" Flaming Hot"/>
    <m/>
    <x v="0"/>
    <s v=" July 23"/>
    <n v="2022"/>
  </r>
  <r>
    <s v="Processed"/>
    <s v="VJ300320609"/>
    <s v="GuttenPlans"/>
    <s v="GuttenPlans x1367"/>
    <s v="Funyuns - Flaming Hot"/>
    <s v="Food"/>
    <n v="15422090718"/>
    <s v="Saturday, July 23, 2022"/>
    <s v="Cash"/>
    <n v="112"/>
    <n v="2"/>
    <n v="1"/>
    <n v="112"/>
    <n v="2"/>
    <n v="1"/>
    <n v="2"/>
    <n v="2"/>
    <x v="201"/>
    <s v="Funyuns - Flaming Hot"/>
    <s v="Food"/>
    <x v="1"/>
    <b v="1"/>
    <n v="2"/>
    <n v="1.3333333333333333"/>
    <s v="Funyuns "/>
    <s v=" Flaming Hot"/>
    <m/>
    <x v="0"/>
    <s v=" July 23"/>
    <n v="2022"/>
  </r>
  <r>
    <s v="Processed"/>
    <s v="VJ300320609"/>
    <s v="GuttenPlans"/>
    <s v="GuttenPlans x1367"/>
    <s v="Funyuns - Flaming Hot"/>
    <s v="Food"/>
    <n v="15419408648"/>
    <s v="Saturday, July 23, 2022"/>
    <s v="Cash"/>
    <n v="112"/>
    <n v="2"/>
    <n v="1"/>
    <n v="112"/>
    <n v="2"/>
    <n v="1"/>
    <n v="2"/>
    <n v="2"/>
    <x v="201"/>
    <s v="Funyuns - Flaming Hot"/>
    <s v="Food"/>
    <x v="1"/>
    <b v="1"/>
    <n v="2"/>
    <n v="1.3333333333333333"/>
    <s v="Funyuns "/>
    <s v=" Flaming Hot"/>
    <m/>
    <x v="0"/>
    <s v=" July 23"/>
    <n v="2022"/>
  </r>
  <r>
    <s v="Processed"/>
    <s v="VJ300320609"/>
    <s v="GuttenPlans"/>
    <s v="GuttenPlans x1367"/>
    <s v="Monster Energy Original"/>
    <s v="Carbonated"/>
    <n v="15419054187"/>
    <s v="Saturday, July 23, 2022"/>
    <s v="Cash"/>
    <n v="144"/>
    <n v="3"/>
    <n v="1"/>
    <n v="144"/>
    <n v="3"/>
    <n v="1"/>
    <n v="3"/>
    <n v="3"/>
    <x v="201"/>
    <s v="Monster Energy Original"/>
    <s v="Carbonated"/>
    <x v="0"/>
    <b v="1"/>
    <n v="3"/>
    <n v="2"/>
    <s v="Monster Energy Original"/>
    <m/>
    <m/>
    <x v="0"/>
    <s v=" July 23"/>
    <n v="2022"/>
  </r>
  <r>
    <s v="Processed"/>
    <s v="VJ300320609"/>
    <s v="GuttenPlans"/>
    <s v="GuttenPlans x1367"/>
    <s v="Coca Cola - Regular"/>
    <s v="Carbonated"/>
    <n v="15419074927"/>
    <s v="Saturday, July 23, 2022"/>
    <s v="Cash"/>
    <n v="141"/>
    <n v="1.5"/>
    <n v="1"/>
    <n v="141"/>
    <n v="1.5"/>
    <n v="1"/>
    <n v="1.5"/>
    <n v="1.5"/>
    <x v="201"/>
    <s v="Coca Cola - Regular"/>
    <s v="Carbonated"/>
    <x v="0"/>
    <b v="1"/>
    <n v="1.5"/>
    <n v="1"/>
    <s v="Coca Cola "/>
    <s v=" Regular"/>
    <m/>
    <x v="0"/>
    <s v=" July 23"/>
    <n v="2022"/>
  </r>
  <r>
    <s v="Processed"/>
    <s v="VJ300320692"/>
    <s v="EB Public Library"/>
    <s v="EB Public Library x1380"/>
    <s v="Iberia Coconut Water"/>
    <s v="Non Carbonated"/>
    <n v="15420904892"/>
    <s v="Saturday, July 23, 2022"/>
    <s v="Cash"/>
    <n v="140"/>
    <n v="2"/>
    <n v="1"/>
    <n v="140"/>
    <n v="2"/>
    <n v="1"/>
    <n v="2"/>
    <n v="2"/>
    <x v="202"/>
    <s v="Iberia Coconut Water"/>
    <s v="Non Carbonated"/>
    <x v="2"/>
    <b v="1"/>
    <n v="2"/>
    <n v="1.3333333333333333"/>
    <s v="Iberia Coconut Water"/>
    <m/>
    <m/>
    <x v="0"/>
    <s v=" July 23"/>
    <n v="2022"/>
  </r>
  <r>
    <s v="Processed"/>
    <s v="VJ300320692"/>
    <s v="EB Public Library"/>
    <s v="EB Public Library x1380"/>
    <s v="Snapple Diet Tea - Peach Tea"/>
    <s v="Non Carbonated"/>
    <n v="15420921873"/>
    <s v="Saturday, July 23, 2022"/>
    <s v="Credit"/>
    <n v="145"/>
    <n v="2.5"/>
    <n v="1"/>
    <n v="145"/>
    <n v="2.5"/>
    <n v="1"/>
    <n v="2.5"/>
    <n v="2.5"/>
    <x v="202"/>
    <s v="Snapple Diet Tea - Peach Tea"/>
    <s v="Non Carbonated"/>
    <x v="2"/>
    <b v="1"/>
    <n v="2.5"/>
    <n v="1.6666666666666667"/>
    <s v="Snapple Diet Tea "/>
    <s v=" Peach Tea"/>
    <m/>
    <x v="0"/>
    <s v=" July 23"/>
    <n v="2022"/>
  </r>
  <r>
    <s v="Processed"/>
    <s v="VJ300320692"/>
    <s v="EB Public Library"/>
    <s v="EB Public Library x1380"/>
    <s v="Coca Cola - Zero Sugar"/>
    <s v="Carbonated"/>
    <n v="15421022268"/>
    <s v="Saturday, July 23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0"/>
    <s v=" July 23"/>
    <n v="2022"/>
  </r>
  <r>
    <s v="Processed"/>
    <s v="VJ300320692"/>
    <s v="EB Public Library"/>
    <s v="EB Public Library x1380"/>
    <s v="Coca Cola - Zero Sugar"/>
    <s v="Carbonated"/>
    <n v="15421263247"/>
    <s v="Saturday, July 23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0"/>
    <s v=" July 23"/>
    <n v="2022"/>
  </r>
  <r>
    <s v="Processed"/>
    <s v="VJ300320692"/>
    <s v="EB Public Library"/>
    <s v="EB Public Library x1380"/>
    <s v="Starbucks Doubleshot Energy - Mocha"/>
    <s v="Non Carbonated"/>
    <n v="15421490692"/>
    <s v="Saturday, July 23, 2022"/>
    <s v="Credit"/>
    <n v="146"/>
    <n v="3.5"/>
    <n v="1"/>
    <n v="146"/>
    <n v="3.5"/>
    <n v="1"/>
    <n v="3.5"/>
    <n v="3.5"/>
    <x v="202"/>
    <s v="Starbucks Doubleshot Energy - Mocha"/>
    <s v="Non Carbonated"/>
    <x v="2"/>
    <b v="1"/>
    <n v="3.5"/>
    <n v="2.3333333333333335"/>
    <s v="Starbucks Doubleshot Energy "/>
    <s v=" Mocha"/>
    <m/>
    <x v="0"/>
    <s v=" July 23"/>
    <n v="2022"/>
  </r>
  <r>
    <s v="Processed"/>
    <s v="VJ300320692"/>
    <s v="EB Public Library"/>
    <s v="EB Public Library x1380"/>
    <s v="Pop Corners - Sweet &amp; Salty Kettle"/>
    <s v="Food"/>
    <n v="15421588450"/>
    <s v="Saturday, July 23, 2022"/>
    <s v="Credit"/>
    <n v="112"/>
    <n v="1.5"/>
    <n v="1"/>
    <n v="112"/>
    <n v="1.5"/>
    <n v="1"/>
    <n v="1.5"/>
    <n v="1.5"/>
    <x v="202"/>
    <s v="Pop Corners - Sweet &amp; Salty Kettle"/>
    <s v="Food"/>
    <x v="1"/>
    <b v="1"/>
    <n v="1.5"/>
    <n v="1"/>
    <s v="Pop Corners "/>
    <s v=" Sweet &amp; Salty Kettle"/>
    <m/>
    <x v="0"/>
    <s v=" July 23"/>
    <n v="2022"/>
  </r>
  <r>
    <s v="Processed"/>
    <s v="VJ300320692"/>
    <s v="EB Public Library"/>
    <s v="EB Public Library x1380"/>
    <s v="Coca Cola - Zero Sugar"/>
    <s v="Carbonated"/>
    <n v="15421825049"/>
    <s v="Saturday, July 23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0"/>
    <s v=" July 23"/>
    <n v="2022"/>
  </r>
  <r>
    <s v="Processed"/>
    <s v="VJ300320692"/>
    <s v="EB Public Library"/>
    <s v="EB Public Library x1380"/>
    <s v="Coca Cola - Zero Sugar"/>
    <s v="Carbonated"/>
    <n v="15421804374"/>
    <s v="Saturday, July 23, 2022"/>
    <s v="Credit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0"/>
    <s v=" July 23"/>
    <n v="2022"/>
  </r>
  <r>
    <s v="Processed"/>
    <s v="VJ300320609"/>
    <s v="GuttenPlans"/>
    <s v="GuttenPlans x1367"/>
    <s v="Monster Energy Original"/>
    <s v="Carbonated"/>
    <n v="15421898458"/>
    <s v="Saturday, July 23, 2022"/>
    <s v="Cash"/>
    <n v="144"/>
    <n v="3"/>
    <n v="1"/>
    <n v="144"/>
    <n v="3"/>
    <n v="1"/>
    <n v="3"/>
    <n v="3"/>
    <x v="201"/>
    <s v="Monster Energy Original"/>
    <s v="Carbonated"/>
    <x v="0"/>
    <b v="1"/>
    <n v="3"/>
    <n v="2"/>
    <s v="Monster Energy Original"/>
    <m/>
    <m/>
    <x v="0"/>
    <s v=" July 23"/>
    <n v="2022"/>
  </r>
  <r>
    <s v="Processed"/>
    <s v="VJ300320609"/>
    <s v="GuttenPlans"/>
    <s v="GuttenPlans x1367"/>
    <s v="Monster Energy Original"/>
    <s v="Carbonated"/>
    <n v="15421908433"/>
    <s v="Saturday, July 23, 2022"/>
    <s v="Cash"/>
    <n v="144"/>
    <n v="3"/>
    <n v="1"/>
    <n v="144"/>
    <n v="3"/>
    <n v="1"/>
    <n v="3"/>
    <n v="3"/>
    <x v="201"/>
    <s v="Monster Energy Original"/>
    <s v="Carbonated"/>
    <x v="0"/>
    <b v="1"/>
    <n v="3"/>
    <n v="2"/>
    <s v="Monster Energy Original"/>
    <m/>
    <m/>
    <x v="0"/>
    <s v=" July 23"/>
    <n v="2022"/>
  </r>
  <r>
    <s v="Processed"/>
    <s v="VJ300320692"/>
    <s v="EB Public Library"/>
    <s v="EB Public Library x1380"/>
    <s v="Starbucks Doubleshot Energy - Mocha"/>
    <s v="Non Carbonated"/>
    <n v="15422519822"/>
    <s v="Saturday, July 23, 2022"/>
    <s v="Credit"/>
    <n v="146"/>
    <n v="3.5"/>
    <n v="1"/>
    <n v="146"/>
    <n v="3.5"/>
    <n v="1"/>
    <n v="3.5"/>
    <n v="3.5"/>
    <x v="202"/>
    <s v="Starbucks Doubleshot Energy - Mocha"/>
    <s v="Non Carbonated"/>
    <x v="2"/>
    <b v="1"/>
    <n v="3.5"/>
    <n v="2.3333333333333335"/>
    <s v="Starbucks Doubleshot Energy "/>
    <s v=" Mocha"/>
    <m/>
    <x v="0"/>
    <s v=" July 23"/>
    <n v="2022"/>
  </r>
  <r>
    <s v="Processed"/>
    <s v="VJ300320611"/>
    <s v="Brunswick Sq Mall"/>
    <s v="BSQ Mall x1366 - ATT"/>
    <s v="Popchips Potato - Sea Salt"/>
    <s v="Food"/>
    <n v="15422664876"/>
    <s v="Saturday, July 23, 2022"/>
    <s v="Credit"/>
    <n v="111"/>
    <n v="1.5"/>
    <n v="1"/>
    <n v="111"/>
    <n v="1.5"/>
    <n v="1"/>
    <n v="1.5"/>
    <n v="1.5"/>
    <x v="201"/>
    <s v="Popchips Potato - Sea Salt"/>
    <s v="Food"/>
    <x v="1"/>
    <b v="1"/>
    <n v="1.5"/>
    <n v="1"/>
    <s v="Popchips Potato "/>
    <s v=" Sea Salt"/>
    <m/>
    <x v="0"/>
    <s v=" July 23"/>
    <n v="2022"/>
  </r>
  <r>
    <s v="Processed"/>
    <s v="VJ300320692"/>
    <s v="EB Public Library"/>
    <s v="EB Public Library x1380"/>
    <s v="Wonderful Pistachios - Variety"/>
    <s v="Food"/>
    <n v="15422579727"/>
    <s v="Saturday, July 23, 2022"/>
    <s v="Credit"/>
    <n v="134"/>
    <n v="2"/>
    <n v="1"/>
    <n v="134"/>
    <n v="2"/>
    <n v="1"/>
    <n v="2"/>
    <n v="2"/>
    <x v="202"/>
    <s v="Wonderful Pistachios - Variety"/>
    <s v="Food"/>
    <x v="1"/>
    <b v="1"/>
    <n v="2"/>
    <n v="1.3333333333333333"/>
    <s v="Wonderful Pistachios "/>
    <s v=" Variety"/>
    <m/>
    <x v="0"/>
    <s v=" July 23"/>
    <n v="2022"/>
  </r>
  <r>
    <s v="Processed"/>
    <s v="VJ300320692"/>
    <s v="EB Public Library"/>
    <s v="EB Public Library x1380"/>
    <s v="KitKat - Crisp Wafers"/>
    <s v="Food"/>
    <n v="15422923887"/>
    <s v="Saturday, July 23, 2022"/>
    <s v="Credit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0"/>
    <s v=" July 23"/>
    <n v="2022"/>
  </r>
  <r>
    <s v="Processed"/>
    <s v="VJ300320692"/>
    <s v="EB Public Library"/>
    <s v="EB Public Library x1380"/>
    <s v="Wonderful Pistachios - Variety"/>
    <s v="Food"/>
    <n v="15422680738"/>
    <s v="Saturday, July 23, 2022"/>
    <s v="Credit"/>
    <n v="134"/>
    <n v="2"/>
    <n v="1"/>
    <n v="134"/>
    <n v="2"/>
    <n v="1"/>
    <n v="2"/>
    <n v="4.5"/>
    <x v="202"/>
    <s v="Wonderful Pistachios - Variety"/>
    <s v="Food"/>
    <x v="1"/>
    <b v="1"/>
    <n v="2"/>
    <n v="1.3333333333333333"/>
    <s v="Wonderful Pistachios "/>
    <s v=" Variety"/>
    <m/>
    <x v="0"/>
    <s v=" July 23"/>
    <n v="2022"/>
  </r>
  <r>
    <s v="Processed"/>
    <s v="VJ300320692"/>
    <s v="EB Public Library"/>
    <s v="EB Public Library x1380"/>
    <s v="Snapple Diet Tea - Peach Tea"/>
    <s v="Non Carbonated"/>
    <n v="15422680738"/>
    <s v="Saturday, July 23, 2022"/>
    <s v="Credit"/>
    <n v="145"/>
    <n v="2.5"/>
    <n v="1"/>
    <n v="145"/>
    <n v="2.5"/>
    <n v="1"/>
    <n v="2.5"/>
    <n v="4.5"/>
    <x v="202"/>
    <s v="Snapple Diet Tea - Peach Tea"/>
    <s v="Non Carbonated"/>
    <x v="2"/>
    <b v="1"/>
    <n v="2.5"/>
    <n v="1.6666666666666667"/>
    <s v="Snapple Diet Tea "/>
    <s v=" Peach Tea"/>
    <m/>
    <x v="0"/>
    <s v=" July 23"/>
    <n v="2022"/>
  </r>
  <r>
    <s v="Processed"/>
    <s v="VJ300320692"/>
    <s v="EB Public Library"/>
    <s v="EB Public Library x1380"/>
    <s v="Lenny &amp; Larrys - Chocolate Chip"/>
    <s v="Food"/>
    <n v="15422770203"/>
    <s v="Saturday, July 23, 2022"/>
    <s v="Credit"/>
    <n v="158"/>
    <n v="2.5"/>
    <n v="1"/>
    <n v="158"/>
    <n v="2.5"/>
    <n v="1"/>
    <n v="2.5"/>
    <n v="2.5"/>
    <x v="202"/>
    <s v="Lenny &amp; Larrys - Chocolate Chip"/>
    <s v="Food"/>
    <x v="1"/>
    <b v="1"/>
    <n v="2.5"/>
    <n v="1.6666666666666667"/>
    <s v="Lenny &amp; Larrys "/>
    <s v=" Chocolate Chip"/>
    <m/>
    <x v="0"/>
    <s v=" July 23"/>
    <n v="2022"/>
  </r>
  <r>
    <s v="Processed"/>
    <s v="VJ300320692"/>
    <s v="EB Public Library"/>
    <s v="EB Public Library x1380"/>
    <s v="BodyArmor LYTE - Strawberry Lemonade"/>
    <s v="Water"/>
    <n v="15422973340"/>
    <s v="Saturday, July 23, 2022"/>
    <s v="Cash"/>
    <n v="147"/>
    <n v="2.75"/>
    <n v="1"/>
    <n v="147"/>
    <n v="2.75"/>
    <n v="1"/>
    <n v="2.75"/>
    <n v="2.75"/>
    <x v="202"/>
    <s v="BodyArmor LYTE - Strawberry Lemonade"/>
    <s v="Water"/>
    <x v="3"/>
    <b v="1"/>
    <n v="2.75"/>
    <n v="1.8333333333333333"/>
    <s v="BodyArmor LYTE "/>
    <s v=" Strawberry Lemonade"/>
    <m/>
    <x v="0"/>
    <s v=" July 23"/>
    <n v="2022"/>
  </r>
  <r>
    <s v="Processed"/>
    <s v="VJ300205292"/>
    <s v="Brunswick Sq Mall"/>
    <s v="BSQ Mall x1364 - Zales"/>
    <s v="BodyArmor LYTE  - Peach Mango"/>
    <s v="Water"/>
    <n v="15422989365"/>
    <s v="Saturday, July 23, 2022"/>
    <s v="Credit"/>
    <n v="145"/>
    <n v="2.75"/>
    <n v="1"/>
    <n v="145"/>
    <n v="2.75"/>
    <n v="1"/>
    <n v="2.75"/>
    <n v="2.75"/>
    <x v="201"/>
    <s v="BodyArmor LYTE  - Peach Mango"/>
    <s v="Water"/>
    <x v="3"/>
    <b v="1"/>
    <n v="2.75"/>
    <n v="1.8333333333333333"/>
    <s v="BodyArmor LYTE  "/>
    <s v=" Peach Mango"/>
    <m/>
    <x v="0"/>
    <s v=" July 23"/>
    <n v="2022"/>
  </r>
  <r>
    <s v="Processed"/>
    <s v="VJ300320609"/>
    <s v="GuttenPlans"/>
    <s v="GuttenPlans x1367"/>
    <s v="Coca Cola - Regular"/>
    <s v="Carbonated"/>
    <n v="15423118498"/>
    <s v="Saturday, July 23, 2022"/>
    <s v="Cash"/>
    <n v="141"/>
    <n v="1.5"/>
    <n v="1"/>
    <n v="141"/>
    <n v="1.5"/>
    <n v="1"/>
    <n v="1.5"/>
    <n v="1.5"/>
    <x v="201"/>
    <s v="Coca Cola - Regular"/>
    <s v="Carbonated"/>
    <x v="0"/>
    <b v="1"/>
    <n v="1.5"/>
    <n v="1"/>
    <s v="Coca Cola "/>
    <s v=" Regular"/>
    <m/>
    <x v="0"/>
    <s v=" July 23"/>
    <n v="2022"/>
  </r>
  <r>
    <s v="Processed"/>
    <s v="VJ300320609"/>
    <s v="GuttenPlans"/>
    <s v="GuttenPlans x1367"/>
    <s v="Coca Cola - Regular"/>
    <s v="Carbonated"/>
    <n v="15423281189"/>
    <s v="Saturday, July 23, 2022"/>
    <s v="Cash"/>
    <n v="141"/>
    <n v="1.5"/>
    <n v="1"/>
    <n v="141"/>
    <n v="1.5"/>
    <n v="1"/>
    <n v="1.5"/>
    <n v="1.5"/>
    <x v="201"/>
    <s v="Coca Cola - Regular"/>
    <s v="Carbonated"/>
    <x v="0"/>
    <b v="1"/>
    <n v="1.5"/>
    <n v="1"/>
    <s v="Coca Cola "/>
    <s v=" Regular"/>
    <m/>
    <x v="0"/>
    <s v=" July 23"/>
    <n v="2022"/>
  </r>
  <r>
    <s v="Processed"/>
    <s v="VJ300320611"/>
    <s v="Brunswick Sq Mall"/>
    <s v="BSQ Mall x1366 - ATT"/>
    <s v="Starbucks Doubleshot Energy - Coffee"/>
    <m/>
    <n v="15423270080"/>
    <s v="Saturday, July 23, 2022"/>
    <s v="Credit"/>
    <n v="146"/>
    <n v="3.5"/>
    <n v="1"/>
    <n v="146"/>
    <n v="3.5"/>
    <n v="1"/>
    <n v="3.5"/>
    <n v="3.5"/>
    <x v="201"/>
    <s v="Starbucks Doubleshot Energy - Coffee"/>
    <s v="Cell is Blank - Dis-regard"/>
    <x v="5"/>
    <b v="1"/>
    <n v="3.5"/>
    <n v="2.3333333333333335"/>
    <s v="Starbucks Doubleshot Energy "/>
    <s v=" Coffee"/>
    <m/>
    <x v="0"/>
    <s v=" July 23"/>
    <n v="2022"/>
  </r>
  <r>
    <s v="Processed"/>
    <s v="VJ300205292"/>
    <s v="Brunswick Sq Mall"/>
    <s v="BSQ Mall x1364 - Zales"/>
    <s v="Monster Energy Original"/>
    <s v="Carbonated"/>
    <n v="15423374062"/>
    <s v="Saturday, July 23, 2022"/>
    <s v="Credit"/>
    <n v="146"/>
    <n v="3"/>
    <n v="1"/>
    <n v="146"/>
    <n v="3"/>
    <n v="1"/>
    <n v="3"/>
    <n v="7"/>
    <x v="201"/>
    <s v="Monster Energy Original"/>
    <s v="Carbonated"/>
    <x v="0"/>
    <b v="1"/>
    <n v="3"/>
    <n v="2"/>
    <s v="Monster Energy Original"/>
    <m/>
    <m/>
    <x v="0"/>
    <s v=" July 23"/>
    <n v="2022"/>
  </r>
  <r>
    <s v="Processed"/>
    <s v="VJ300205292"/>
    <s v="Brunswick Sq Mall"/>
    <s v="BSQ Mall x1364 - Zales"/>
    <s v="KitKat - Crisp Wafers"/>
    <s v="Food"/>
    <n v="15423374062"/>
    <s v="Saturday, July 23, 2022"/>
    <s v="Credit"/>
    <n v="130"/>
    <n v="2"/>
    <n v="1"/>
    <n v="130"/>
    <n v="2"/>
    <n v="1"/>
    <n v="2"/>
    <n v="7"/>
    <x v="201"/>
    <s v="KitKat - Crisp Wafers"/>
    <s v="Food"/>
    <x v="1"/>
    <b v="1"/>
    <n v="2"/>
    <n v="1.3333333333333333"/>
    <s v="KitKat "/>
    <s v=" Crisp Wafers"/>
    <m/>
    <x v="0"/>
    <s v=" July 23"/>
    <n v="2022"/>
  </r>
  <r>
    <s v="Processed"/>
    <s v="VJ300205292"/>
    <s v="Brunswick Sq Mall"/>
    <s v="BSQ Mall x1364 - Zales"/>
    <s v="Wonderful Pistachios - Variety"/>
    <s v="Food"/>
    <n v="15423374062"/>
    <s v="Saturday, July 23, 2022"/>
    <s v="Credit"/>
    <n v="131"/>
    <n v="2"/>
    <n v="1"/>
    <n v="131"/>
    <n v="2"/>
    <n v="1"/>
    <n v="2"/>
    <n v="7"/>
    <x v="201"/>
    <s v="Wonderful Pistachios - Variety"/>
    <s v="Food"/>
    <x v="1"/>
    <b v="1"/>
    <n v="2"/>
    <n v="1.3333333333333333"/>
    <s v="Wonderful Pistachios "/>
    <s v=" Variety"/>
    <m/>
    <x v="0"/>
    <s v=" July 23"/>
    <n v="2022"/>
  </r>
  <r>
    <s v="Processed"/>
    <s v="VJ300205292"/>
    <s v="Brunswick Sq Mall"/>
    <s v="BSQ Mall x1364 - Zales"/>
    <s v="Monster Energy Original"/>
    <s v="Carbonated"/>
    <n v="15423485659"/>
    <s v="Saturday, July 23, 2022"/>
    <s v="Cash"/>
    <n v="146"/>
    <n v="3"/>
    <n v="1"/>
    <n v="146"/>
    <n v="3"/>
    <n v="1"/>
    <n v="3"/>
    <n v="3"/>
    <x v="201"/>
    <s v="Monster Energy Original"/>
    <s v="Carbonated"/>
    <x v="0"/>
    <b v="1"/>
    <n v="3"/>
    <n v="2"/>
    <s v="Monster Energy Original"/>
    <m/>
    <m/>
    <x v="0"/>
    <s v=" July 23"/>
    <n v="2022"/>
  </r>
  <r>
    <s v="Processed"/>
    <s v="VJ300320611"/>
    <s v="Brunswick Sq Mall"/>
    <s v="BSQ Mall x1366 - ATT"/>
    <s v="Snapple Tea - Raspberry"/>
    <s v="Non Carbonated"/>
    <n v="15423964298"/>
    <s v="Saturday, July 23, 2022"/>
    <s v="Cash"/>
    <n v="144"/>
    <n v="2.75"/>
    <n v="1"/>
    <n v="144"/>
    <n v="2.75"/>
    <n v="1"/>
    <n v="2.75"/>
    <n v="2.75"/>
    <x v="201"/>
    <s v="Snapple Tea - Raspberry"/>
    <s v="Non Carbonated"/>
    <x v="2"/>
    <b v="1"/>
    <n v="2.75"/>
    <n v="1.8333333333333333"/>
    <s v="Snapple Tea "/>
    <s v=" Raspberry"/>
    <m/>
    <x v="0"/>
    <s v=" July 23"/>
    <n v="2022"/>
  </r>
  <r>
    <s v="Processed"/>
    <s v="VJ300205292"/>
    <s v="Brunswick Sq Mall"/>
    <s v="BSQ Mall x1364 - Zales"/>
    <s v="Poland Springs Water"/>
    <s v="Water"/>
    <n v="15424279618"/>
    <s v="Saturday, July 23, 2022"/>
    <s v="Cash"/>
    <n v="144"/>
    <n v="1.5"/>
    <n v="1"/>
    <n v="144"/>
    <n v="1.5"/>
    <n v="1"/>
    <n v="1.5"/>
    <n v="1.5"/>
    <x v="201"/>
    <s v="Poland Springs Water"/>
    <s v="Water"/>
    <x v="3"/>
    <b v="1"/>
    <n v="1.5"/>
    <n v="1"/>
    <s v="Poland Springs Water"/>
    <m/>
    <m/>
    <x v="0"/>
    <s v=" July 23"/>
    <n v="2022"/>
  </r>
  <r>
    <s v="Processed"/>
    <s v="VJ300205292"/>
    <s v="Brunswick Sq Mall"/>
    <s v="BSQ Mall x1364 - Zales"/>
    <s v="Poland Springs Water"/>
    <s v="Water"/>
    <n v="15424281377"/>
    <s v="Saturday, July 23, 2022"/>
    <s v="Cash"/>
    <n v="144"/>
    <n v="1.5"/>
    <n v="1"/>
    <n v="144"/>
    <n v="1.5"/>
    <n v="1"/>
    <n v="1.5"/>
    <n v="1.5"/>
    <x v="201"/>
    <s v="Poland Springs Water"/>
    <s v="Water"/>
    <x v="3"/>
    <b v="1"/>
    <n v="1.5"/>
    <n v="1"/>
    <s v="Poland Springs Water"/>
    <m/>
    <m/>
    <x v="0"/>
    <s v=" July 23"/>
    <n v="2022"/>
  </r>
  <r>
    <s v="Processed"/>
    <s v="VJ300205292"/>
    <s v="Brunswick Sq Mall"/>
    <s v="BSQ Mall x1364 - Zales"/>
    <s v="Poland Springs Water"/>
    <s v="Water"/>
    <n v="15424285466"/>
    <s v="Saturday, July 23, 2022"/>
    <s v="Cash"/>
    <n v="144"/>
    <n v="1.5"/>
    <n v="1"/>
    <n v="144"/>
    <n v="1.5"/>
    <n v="1"/>
    <n v="1.5"/>
    <n v="1.5"/>
    <x v="201"/>
    <s v="Poland Springs Water"/>
    <s v="Water"/>
    <x v="3"/>
    <b v="1"/>
    <n v="1.5"/>
    <n v="1"/>
    <s v="Poland Springs Water"/>
    <m/>
    <m/>
    <x v="0"/>
    <s v=" July 23"/>
    <n v="2022"/>
  </r>
  <r>
    <s v="Processed"/>
    <s v="VJ300205292"/>
    <s v="Brunswick Sq Mall"/>
    <s v="BSQ Mall x1364 - Zales"/>
    <s v="Poland Springs Water"/>
    <s v="Water"/>
    <n v="15424384753"/>
    <s v="Saturday, July 23, 2022"/>
    <s v="Cash"/>
    <n v="144"/>
    <n v="1.5"/>
    <n v="1"/>
    <n v="144"/>
    <n v="1.5"/>
    <n v="1"/>
    <n v="1.5"/>
    <n v="1.5"/>
    <x v="201"/>
    <s v="Poland Springs Water"/>
    <s v="Water"/>
    <x v="3"/>
    <b v="1"/>
    <n v="1.5"/>
    <n v="1"/>
    <s v="Poland Springs Water"/>
    <m/>
    <m/>
    <x v="0"/>
    <s v=" July 23"/>
    <n v="2022"/>
  </r>
  <r>
    <s v="Processed"/>
    <s v="VJ300205292"/>
    <s v="Brunswick Sq Mall"/>
    <s v="BSQ Mall x1364 - Zales"/>
    <s v="Canada Dry - Ginger Ale &amp; Lemonde"/>
    <m/>
    <n v="15424387939"/>
    <s v="Saturday, July 23, 2022"/>
    <s v="Cash"/>
    <n v="141"/>
    <n v="1.5"/>
    <n v="1"/>
    <n v="141"/>
    <n v="1.5"/>
    <n v="1"/>
    <n v="1.5"/>
    <n v="1.5"/>
    <x v="201"/>
    <s v="Canada Dry - Ginger Ale &amp; Lemonde"/>
    <s v="Cell is Blank - Dis-regard"/>
    <x v="0"/>
    <b v="1"/>
    <n v="1.5"/>
    <n v="1"/>
    <s v="Canada Dry "/>
    <s v=" Ginger Ale &amp; Lemonde"/>
    <m/>
    <x v="0"/>
    <s v=" July 23"/>
    <n v="2022"/>
  </r>
  <r>
    <s v="Processed"/>
    <s v="VJ300320692"/>
    <s v="EB Public Library"/>
    <s v="EB Public Library x1380"/>
    <s v="Coca Cola - Zero Sugar"/>
    <s v="Carbonated"/>
    <n v="15425918053"/>
    <s v="Sunday, July 24, 2022"/>
    <s v="Credit"/>
    <n v="142"/>
    <n v="1.5"/>
    <n v="1"/>
    <n v="142"/>
    <n v="1.5"/>
    <n v="1"/>
    <n v="1.5"/>
    <n v="2.75"/>
    <x v="202"/>
    <s v="Coca Cola - Zero Sugar"/>
    <s v="Carbonated"/>
    <x v="0"/>
    <b v="1"/>
    <n v="1.5"/>
    <n v="1"/>
    <s v="Coca Cola "/>
    <s v=" Zero Sugar"/>
    <m/>
    <x v="1"/>
    <s v=" July 24"/>
    <n v="2022"/>
  </r>
  <r>
    <s v="Processed"/>
    <s v="VJ300320692"/>
    <s v="EB Public Library"/>
    <s v="EB Public Library x1380"/>
    <s v="Goldfish Baked - Cheddar"/>
    <s v="Food"/>
    <n v="15425918053"/>
    <s v="Sunday, July 24, 2022"/>
    <s v="Credit"/>
    <n v="122"/>
    <n v="1.25"/>
    <n v="1"/>
    <n v="122"/>
    <n v="1.25"/>
    <n v="1"/>
    <n v="1.25"/>
    <n v="2.75"/>
    <x v="202"/>
    <s v="Goldfish Baked - Cheddar"/>
    <s v="Food"/>
    <x v="1"/>
    <b v="1"/>
    <n v="1.25"/>
    <n v="0.83333333333333337"/>
    <s v="Goldfish Baked "/>
    <s v=" Cheddar"/>
    <m/>
    <x v="1"/>
    <s v=" July 24"/>
    <n v="2022"/>
  </r>
  <r>
    <s v="Processed"/>
    <s v="VJ300320692"/>
    <s v="EB Public Library"/>
    <s v="EB Public Library x1380"/>
    <s v="Starbucks Doubleshot Energy - Mocha"/>
    <s v="Non Carbonated"/>
    <n v="15425946421"/>
    <s v="Sunday, July 24, 2022"/>
    <s v="Credit"/>
    <n v="146"/>
    <n v="3.5"/>
    <n v="1"/>
    <n v="146"/>
    <n v="3.5"/>
    <n v="1"/>
    <n v="3.5"/>
    <n v="3.5"/>
    <x v="202"/>
    <s v="Starbucks Doubleshot Energy - Mocha"/>
    <s v="Non Carbonated"/>
    <x v="2"/>
    <b v="1"/>
    <n v="3.5"/>
    <n v="2.3333333333333335"/>
    <s v="Starbucks Doubleshot Energy "/>
    <s v=" Mocha"/>
    <m/>
    <x v="1"/>
    <s v=" July 24"/>
    <n v="2022"/>
  </r>
  <r>
    <s v="Processed"/>
    <s v="VJ300320692"/>
    <s v="EB Public Library"/>
    <s v="EB Public Library x1380"/>
    <s v="Oreo Mini - Go Paks"/>
    <m/>
    <n v="15425949395"/>
    <s v="Sunday, July 24, 2022"/>
    <s v="Credit"/>
    <n v="155"/>
    <n v="4"/>
    <n v="1"/>
    <n v="155"/>
    <n v="4"/>
    <n v="1"/>
    <n v="4"/>
    <n v="4"/>
    <x v="202"/>
    <s v="Oreo Mini - Go Paks"/>
    <s v="Cell is Blank - Dis-regard"/>
    <x v="1"/>
    <b v="1"/>
    <n v="4"/>
    <n v="2.6666666666666665"/>
    <s v="Oreo Mini "/>
    <s v=" Go Paks"/>
    <m/>
    <x v="1"/>
    <s v=" July 24"/>
    <n v="2022"/>
  </r>
  <r>
    <s v="Processed"/>
    <s v="VJ300320611"/>
    <s v="Brunswick Sq Mall"/>
    <s v="BSQ Mall x1366 - ATT"/>
    <s v="Snapple Tea - Lemon"/>
    <s v="Non Carbonated"/>
    <n v="15426071135"/>
    <s v="Sunday, July 24, 2022"/>
    <s v="Credit"/>
    <n v="145"/>
    <n v="2.5"/>
    <n v="1"/>
    <n v="145"/>
    <n v="2.5"/>
    <n v="1"/>
    <n v="2.5"/>
    <n v="2.5"/>
    <x v="203"/>
    <s v="Snapple Tea - Lemon"/>
    <s v="Non Carbonated"/>
    <x v="2"/>
    <b v="1"/>
    <n v="2.5"/>
    <n v="1.6666666666666667"/>
    <s v="Snapple Tea "/>
    <s v=" Lemon"/>
    <m/>
    <x v="1"/>
    <s v=" July 24"/>
    <n v="2022"/>
  </r>
  <r>
    <s v="Processed"/>
    <s v="VJ300320611"/>
    <s v="Brunswick Sq Mall"/>
    <s v="BSQ Mall x1366 - ATT"/>
    <s v="Canada Dry - Ginger Ale &amp; Lemonde"/>
    <m/>
    <n v="15426160749"/>
    <s v="Sunday, July 24, 2022"/>
    <s v="Cash"/>
    <n v="140"/>
    <n v="1.5"/>
    <n v="1"/>
    <n v="140"/>
    <n v="1.5"/>
    <n v="1"/>
    <n v="1.5"/>
    <n v="1.5"/>
    <x v="203"/>
    <s v="Canada Dry - Ginger Ale &amp; Lemonde"/>
    <s v="Cell is Blank - Dis-regard"/>
    <x v="0"/>
    <b v="1"/>
    <n v="1.5"/>
    <n v="1"/>
    <s v="Canada Dry "/>
    <s v=" Ginger Ale &amp; Lemonde"/>
    <m/>
    <x v="1"/>
    <s v=" July 24"/>
    <n v="2022"/>
  </r>
  <r>
    <s v="Processed"/>
    <s v="VJ300320692"/>
    <s v="EB Public Library"/>
    <s v="EB Public Library x1380"/>
    <s v="Keto Bar - Creamy Peanut Butter Chocolate"/>
    <s v="Food"/>
    <n v="15426205908"/>
    <s v="Sunday, July 24, 2022"/>
    <s v="Cash"/>
    <n v="136"/>
    <n v="2"/>
    <n v="1"/>
    <n v="136"/>
    <n v="2"/>
    <n v="1"/>
    <n v="2"/>
    <n v="2"/>
    <x v="202"/>
    <s v="Keto Bar - Creamy Peanut Butter Chocolate"/>
    <s v="Food"/>
    <x v="1"/>
    <b v="1"/>
    <n v="2"/>
    <n v="1.3333333333333333"/>
    <s v="Keto Bar "/>
    <s v=" Creamy Peanut Butter Chocolate"/>
    <m/>
    <x v="1"/>
    <s v=" July 24"/>
    <n v="2022"/>
  </r>
  <r>
    <s v="Processed"/>
    <s v="VJ300320692"/>
    <s v="EB Public Library"/>
    <s v="EB Public Library x1380"/>
    <s v="CheezIt - Original"/>
    <s v="Food"/>
    <n v="15426216388"/>
    <s v="Sunday, July 24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1"/>
    <s v=" July 24"/>
    <n v="2022"/>
  </r>
  <r>
    <s v="Processed"/>
    <s v="VJ300320692"/>
    <s v="EB Public Library"/>
    <s v="EB Public Library x1380"/>
    <s v="KitKat - Crisp Wafers"/>
    <s v="Food"/>
    <n v="15426240627"/>
    <s v="Sunday, July 24, 2022"/>
    <s v="Credit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1"/>
    <s v=" July 24"/>
    <n v="2022"/>
  </r>
  <r>
    <s v="Processed"/>
    <s v="VJ300320692"/>
    <s v="EB Public Library"/>
    <s v="EB Public Library x1380"/>
    <s v="Pop Corners - White Cheddar"/>
    <s v="Food"/>
    <n v="15426246211"/>
    <s v="Sunday, July 24, 2022"/>
    <s v="Credit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1"/>
    <s v=" July 24"/>
    <n v="2022"/>
  </r>
  <r>
    <s v="Processed"/>
    <s v="VJ300320692"/>
    <s v="EB Public Library"/>
    <s v="EB Public Library x1380"/>
    <s v="Snapple Diet Tea - Peach Tea"/>
    <s v="Non Carbonated"/>
    <n v="15426291681"/>
    <s v="Sunday, July 24, 2022"/>
    <s v="Credit"/>
    <n v="145"/>
    <n v="2.5"/>
    <n v="1"/>
    <n v="145"/>
    <n v="2.5"/>
    <n v="1"/>
    <n v="2.5"/>
    <n v="2.5"/>
    <x v="202"/>
    <s v="Snapple Diet Tea - Peach Tea"/>
    <s v="Non Carbonated"/>
    <x v="2"/>
    <b v="1"/>
    <n v="2.5"/>
    <n v="1.6666666666666667"/>
    <s v="Snapple Diet Tea "/>
    <s v=" Peach Tea"/>
    <m/>
    <x v="1"/>
    <s v=" July 24"/>
    <n v="2022"/>
  </r>
  <r>
    <s v="Processed"/>
    <s v="VJ300320692"/>
    <s v="EB Public Library"/>
    <s v="EB Public Library x1380"/>
    <s v="Goldfish Baked - Cheddar"/>
    <s v="Food"/>
    <n v="15426367800"/>
    <s v="Sunday, July 24, 2022"/>
    <s v="Cash"/>
    <n v="122"/>
    <n v="1.25"/>
    <n v="1"/>
    <n v="122"/>
    <n v="1.25"/>
    <n v="1"/>
    <n v="1.25"/>
    <n v="1.25"/>
    <x v="202"/>
    <s v="Goldfish Baked - Cheddar"/>
    <s v="Food"/>
    <x v="1"/>
    <b v="1"/>
    <n v="1.25"/>
    <n v="0.83333333333333337"/>
    <s v="Goldfish Baked "/>
    <s v=" Cheddar"/>
    <m/>
    <x v="1"/>
    <s v=" July 24"/>
    <n v="2022"/>
  </r>
  <r>
    <s v="Processed"/>
    <s v="VJ300320692"/>
    <s v="EB Public Library"/>
    <s v="EB Public Library x1380"/>
    <s v="Snyder's of Hanover Pretzel Pieces - Honey Mu"/>
    <s v="Food"/>
    <n v="15426375080"/>
    <s v="Sunday, July 24, 2022"/>
    <s v="Cash"/>
    <n v="120"/>
    <n v="2.5"/>
    <n v="1"/>
    <n v="120"/>
    <n v="2.5"/>
    <n v="1"/>
    <n v="2.5"/>
    <n v="2.5"/>
    <x v="202"/>
    <s v="Snyder's of Hanover Pretzel Pieces - Honey Mu"/>
    <s v="Food"/>
    <x v="1"/>
    <b v="1"/>
    <n v="2.5"/>
    <n v="1.6666666666666667"/>
    <s v="Snyder's of Hanover Pretzel Pieces "/>
    <s v=" Honey Mu"/>
    <m/>
    <x v="1"/>
    <s v=" July 24"/>
    <n v="2022"/>
  </r>
  <r>
    <s v="Processed"/>
    <s v="VJ300320692"/>
    <s v="EB Public Library"/>
    <s v="EB Public Library x1380"/>
    <s v="Pop Corners - White Cheddar"/>
    <s v="Food"/>
    <n v="15426410991"/>
    <s v="Sunday, July 24, 2022"/>
    <s v="Credit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1"/>
    <s v=" July 24"/>
    <n v="2022"/>
  </r>
  <r>
    <s v="Processed"/>
    <s v="VJ300320692"/>
    <s v="EB Public Library"/>
    <s v="EB Public Library x1380"/>
    <s v="Teddy Grahams - Go Paks"/>
    <m/>
    <n v="15426422563"/>
    <s v="Sunday, July 24, 2022"/>
    <s v="Credit"/>
    <n v="156"/>
    <n v="3"/>
    <n v="1"/>
    <n v="156"/>
    <n v="3"/>
    <n v="1"/>
    <n v="3"/>
    <n v="3"/>
    <x v="202"/>
    <s v="Teddy Grahams - Go Paks"/>
    <s v="Cell is Blank - Dis-regard"/>
    <x v="1"/>
    <b v="1"/>
    <n v="3"/>
    <n v="2"/>
    <s v="Teddy Grahams "/>
    <s v=" Go Paks"/>
    <m/>
    <x v="1"/>
    <s v=" July 24"/>
    <n v="2022"/>
  </r>
  <r>
    <s v="Processed"/>
    <s v="VJ300205292"/>
    <s v="Brunswick Sq Mall"/>
    <s v="BSQ Mall x1364 - Zales"/>
    <s v="Poland Springs Water"/>
    <s v="Water"/>
    <n v="15426823341"/>
    <s v="Sunday, July 24, 2022"/>
    <s v="Cash"/>
    <n v="144"/>
    <n v="1.5"/>
    <n v="1"/>
    <n v="144"/>
    <n v="1.5"/>
    <n v="1"/>
    <n v="1.5"/>
    <n v="1.5"/>
    <x v="203"/>
    <s v="Poland Springs Water"/>
    <s v="Water"/>
    <x v="3"/>
    <b v="1"/>
    <n v="1.5"/>
    <n v="1"/>
    <s v="Poland Springs Water"/>
    <m/>
    <m/>
    <x v="1"/>
    <s v=" July 24"/>
    <n v="2022"/>
  </r>
  <r>
    <s v="Processed"/>
    <s v="VJ300320609"/>
    <s v="GuttenPlans"/>
    <s v="GuttenPlans x1367"/>
    <s v="Nature's Bakery Fig Bar - Raspberry"/>
    <s v="Food"/>
    <n v="15427877253"/>
    <s v="Monday, July 25, 2022"/>
    <s v="Credit"/>
    <n v="130"/>
    <n v="1.5"/>
    <n v="2"/>
    <n v="130"/>
    <n v="1.5"/>
    <n v="2"/>
    <n v="3"/>
    <n v="5.5"/>
    <x v="204"/>
    <s v="Nature's Bakery Fig Bar - Raspberry"/>
    <s v="Food"/>
    <x v="1"/>
    <b v="1"/>
    <n v="1.5"/>
    <n v="1"/>
    <s v="Nature's Bakery Fig Bar "/>
    <s v=" Raspberry"/>
    <m/>
    <x v="2"/>
    <s v=" July 25"/>
    <n v="2022"/>
  </r>
  <r>
    <s v="Processed"/>
    <s v="VJ300320609"/>
    <s v="GuttenPlans"/>
    <s v="GuttenPlans x1367"/>
    <s v="Snapple Tea - Lemon"/>
    <s v="Non Carbonated"/>
    <n v="15427877253"/>
    <s v="Monday, July 25, 2022"/>
    <s v="Credit"/>
    <n v="145"/>
    <n v="2.5"/>
    <n v="1"/>
    <n v="145"/>
    <n v="2.5"/>
    <n v="1"/>
    <n v="2.5"/>
    <n v="5.5"/>
    <x v="204"/>
    <s v="Snapple Tea - Lemon"/>
    <s v="Non Carbonated"/>
    <x v="2"/>
    <b v="1"/>
    <n v="2.5"/>
    <n v="1.6666666666666667"/>
    <s v="Snapple Tea "/>
    <s v=" Lemon"/>
    <m/>
    <x v="2"/>
    <s v=" July 25"/>
    <n v="2022"/>
  </r>
  <r>
    <s v="Processed"/>
    <s v="VJ300320609"/>
    <s v="GuttenPlans"/>
    <s v="GuttenPlans x1367"/>
    <s v="Red Bull - Original"/>
    <s v="Carbonated"/>
    <n v="15427878435"/>
    <s v="Monday, July 25, 2022"/>
    <s v="Credit"/>
    <n v="148"/>
    <n v="3.5"/>
    <n v="1"/>
    <n v="148"/>
    <n v="3.5"/>
    <n v="1"/>
    <n v="3.5"/>
    <n v="5"/>
    <x v="204"/>
    <s v="Red Bull - Original"/>
    <s v="Carbonated"/>
    <x v="0"/>
    <b v="1"/>
    <n v="3.5"/>
    <n v="2.3333333333333335"/>
    <s v="Red Bull "/>
    <s v=" Original"/>
    <m/>
    <x v="2"/>
    <s v=" July 25"/>
    <n v="2022"/>
  </r>
  <r>
    <s v="Processed"/>
    <s v="VJ300320609"/>
    <s v="GuttenPlans"/>
    <s v="GuttenPlans x1367"/>
    <s v="Nature's Bakery Fig Bar - Raspberry"/>
    <s v="Food"/>
    <n v="15427878435"/>
    <s v="Monday, July 25, 2022"/>
    <s v="Credit"/>
    <n v="130"/>
    <n v="1.5"/>
    <n v="1"/>
    <n v="130"/>
    <n v="1.5"/>
    <n v="1"/>
    <n v="1.5"/>
    <n v="5"/>
    <x v="204"/>
    <s v="Nature's Bakery Fig Bar - Raspberry"/>
    <s v="Food"/>
    <x v="1"/>
    <b v="1"/>
    <n v="1.5"/>
    <n v="1"/>
    <s v="Nature's Bakery Fig Bar "/>
    <s v=" Raspberry"/>
    <m/>
    <x v="2"/>
    <s v=" July 25"/>
    <n v="2022"/>
  </r>
  <r>
    <s v="Processed"/>
    <s v="VJ300320609"/>
    <s v="GuttenPlans"/>
    <s v="GuttenPlans x1367"/>
    <s v="Snapple Tea - Peach"/>
    <s v="Non Carbonated"/>
    <n v="15427969227"/>
    <s v="Monday, July 25, 2022"/>
    <s v="Cash"/>
    <n v="147"/>
    <n v="2.5"/>
    <n v="1"/>
    <n v="147"/>
    <n v="2.5"/>
    <n v="1"/>
    <n v="2.5"/>
    <n v="2.5"/>
    <x v="204"/>
    <s v="Snapple Tea - Peach"/>
    <s v="Non Carbonated"/>
    <x v="2"/>
    <b v="1"/>
    <n v="2.5"/>
    <n v="1.6666666666666667"/>
    <s v="Snapple Tea "/>
    <s v=" Peach"/>
    <m/>
    <x v="2"/>
    <s v=" July 25"/>
    <n v="2022"/>
  </r>
  <r>
    <s v="Processed"/>
    <s v="VJ300320609"/>
    <s v="GuttenPlans"/>
    <s v="GuttenPlans x1367"/>
    <s v="KitKat - Crisp Wafers"/>
    <s v="Food"/>
    <n v="15427969812"/>
    <s v="Monday, July 25, 2022"/>
    <s v="Cash"/>
    <n v="138"/>
    <n v="2.5"/>
    <n v="1"/>
    <n v="138"/>
    <n v="2.5"/>
    <n v="1"/>
    <n v="2.5"/>
    <n v="2.5"/>
    <x v="204"/>
    <s v="KitKat - Crisp Wafers"/>
    <s v="Food"/>
    <x v="1"/>
    <b v="1"/>
    <n v="2.5"/>
    <n v="1.6666666666666667"/>
    <s v="KitKat "/>
    <s v=" Crisp Wafers"/>
    <m/>
    <x v="2"/>
    <s v=" July 25"/>
    <n v="2022"/>
  </r>
  <r>
    <s v="Processed"/>
    <s v="VJ300320609"/>
    <s v="GuttenPlans"/>
    <s v="GuttenPlans x1367"/>
    <s v="Snapple Tea - Peach"/>
    <s v="Non Carbonated"/>
    <n v="15428113412"/>
    <s v="Monday, July 25, 2022"/>
    <s v="Cash"/>
    <n v="147"/>
    <n v="2.5"/>
    <n v="1"/>
    <n v="147"/>
    <n v="2.5"/>
    <n v="1"/>
    <n v="2.5"/>
    <n v="2.5"/>
    <x v="204"/>
    <s v="Snapple Tea - Peach"/>
    <s v="Non Carbonated"/>
    <x v="2"/>
    <b v="1"/>
    <n v="2.5"/>
    <n v="1.6666666666666667"/>
    <s v="Snapple Tea "/>
    <s v=" Peach"/>
    <m/>
    <x v="2"/>
    <s v=" July 25"/>
    <n v="2022"/>
  </r>
  <r>
    <s v="Processed"/>
    <s v="VJ300320609"/>
    <s v="GuttenPlans"/>
    <s v="GuttenPlans x1367"/>
    <s v="Snapple Tea - Peach"/>
    <s v="Non Carbonated"/>
    <n v="15428114564"/>
    <s v="Monday, July 25, 2022"/>
    <s v="Cash"/>
    <n v="147"/>
    <n v="2.5"/>
    <n v="1"/>
    <n v="147"/>
    <n v="2.5"/>
    <n v="1"/>
    <n v="2.5"/>
    <n v="2.5"/>
    <x v="204"/>
    <s v="Snapple Tea - Peach"/>
    <s v="Non Carbonated"/>
    <x v="2"/>
    <b v="1"/>
    <n v="2.5"/>
    <n v="1.6666666666666667"/>
    <s v="Snapple Tea "/>
    <s v=" Peach"/>
    <m/>
    <x v="2"/>
    <s v=" July 25"/>
    <n v="2022"/>
  </r>
  <r>
    <s v="Processed"/>
    <s v="VJ300320692"/>
    <s v="EB Public Library"/>
    <s v="EB Public Library x1380"/>
    <s v="Robert Irvine's - Fit Crunch -  Chocolate Pea"/>
    <s v="Food"/>
    <n v="15428562218"/>
    <s v="Monday, July 25, 2022"/>
    <s v="Credit"/>
    <n v="130"/>
    <n v="2"/>
    <n v="1"/>
    <n v="130"/>
    <n v="2"/>
    <n v="1"/>
    <n v="2"/>
    <n v="2"/>
    <x v="202"/>
    <s v="Robert Irvine's - Fit Crunch -  Chocolate Pea"/>
    <s v="Food"/>
    <x v="1"/>
    <b v="1"/>
    <n v="2"/>
    <n v="1.3333333333333333"/>
    <s v="Robert Irvine's "/>
    <s v=" Fit Crunch "/>
    <s v="  Chocolate Pea"/>
    <x v="2"/>
    <s v=" July 25"/>
    <n v="2022"/>
  </r>
  <r>
    <s v="Processed"/>
    <s v="VJ300320611"/>
    <s v="Brunswick Sq Mall"/>
    <s v="BSQ Mall x1366 - ATT"/>
    <s v="Wonderful Pistachios - Variety"/>
    <s v="Food"/>
    <n v="15428713613"/>
    <s v="Monday, July 25, 2022"/>
    <s v="Credit"/>
    <n v="133"/>
    <n v="2"/>
    <n v="1"/>
    <n v="133"/>
    <n v="2"/>
    <n v="1"/>
    <n v="2"/>
    <n v="2"/>
    <x v="204"/>
    <s v="Wonderful Pistachios - Variety"/>
    <s v="Food"/>
    <x v="1"/>
    <b v="1"/>
    <n v="2"/>
    <n v="1.3333333333333333"/>
    <s v="Wonderful Pistachios "/>
    <s v=" Variety"/>
    <m/>
    <x v="2"/>
    <s v=" July 25"/>
    <n v="2022"/>
  </r>
  <r>
    <s v="Processed"/>
    <s v="VJ300320692"/>
    <s v="EB Public Library"/>
    <s v="EB Public Library x1380"/>
    <s v="Coca Cola - Zero Sugar"/>
    <s v="Carbonated"/>
    <n v="15428830244"/>
    <s v="Monday, July 25, 2022"/>
    <s v="Credit"/>
    <n v="142"/>
    <n v="1.5"/>
    <n v="1"/>
    <n v="142"/>
    <n v="1.5"/>
    <n v="1"/>
    <n v="1.5"/>
    <n v="3"/>
    <x v="202"/>
    <s v="Coca Cola - Zero Sugar"/>
    <s v="Carbonated"/>
    <x v="0"/>
    <b v="1"/>
    <n v="1.5"/>
    <n v="1"/>
    <s v="Coca Cola "/>
    <s v=" Zero Sugar"/>
    <m/>
    <x v="2"/>
    <s v=" July 25"/>
    <n v="2022"/>
  </r>
  <r>
    <s v="Processed"/>
    <s v="VJ300320692"/>
    <s v="EB Public Library"/>
    <s v="EB Public Library x1380"/>
    <s v="CheezIt - White Cheddar"/>
    <s v="Food"/>
    <n v="15428830244"/>
    <s v="Monday, July 25, 2022"/>
    <s v="Credit"/>
    <n v="123"/>
    <n v="1.5"/>
    <n v="1"/>
    <n v="123"/>
    <n v="1.5"/>
    <n v="1"/>
    <n v="1.5"/>
    <n v="3"/>
    <x v="202"/>
    <s v="CheezIt - White Cheddar"/>
    <s v="Food"/>
    <x v="1"/>
    <b v="1"/>
    <n v="1.5"/>
    <n v="1"/>
    <s v="CheezIt "/>
    <s v=" White Cheddar"/>
    <m/>
    <x v="2"/>
    <s v=" July 25"/>
    <n v="2022"/>
  </r>
  <r>
    <s v="Processed"/>
    <s v="VJ300320692"/>
    <s v="EB Public Library"/>
    <s v="EB Public Library x1380"/>
    <s v="Robert Irvine's - Fit Crunch -  Chocolate Pea"/>
    <s v="Food"/>
    <n v="15429206817"/>
    <s v="Monday, July 25, 2022"/>
    <s v="Cash"/>
    <n v="130"/>
    <n v="2"/>
    <n v="1"/>
    <n v="130"/>
    <n v="2"/>
    <n v="1"/>
    <n v="2"/>
    <n v="2"/>
    <x v="202"/>
    <s v="Robert Irvine's - Fit Crunch -  Chocolate Pea"/>
    <s v="Food"/>
    <x v="1"/>
    <b v="1"/>
    <n v="2"/>
    <n v="1.3333333333333333"/>
    <s v="Robert Irvine's "/>
    <s v=" Fit Crunch "/>
    <s v="  Chocolate Pea"/>
    <x v="2"/>
    <s v=" July 25"/>
    <n v="2022"/>
  </r>
  <r>
    <s v="Processed"/>
    <s v="VJ300320692"/>
    <s v="EB Public Library"/>
    <s v="EB Public Library x1380"/>
    <s v="Robert Irvine's - Fit Crunch -  Chocolate Pea"/>
    <s v="Food"/>
    <n v="15429518591"/>
    <s v="Monday, July 25, 2022"/>
    <s v="Cash"/>
    <n v="130"/>
    <n v="2"/>
    <n v="1"/>
    <n v="130"/>
    <n v="2"/>
    <n v="1"/>
    <n v="2"/>
    <n v="2"/>
    <x v="202"/>
    <s v="Robert Irvine's - Fit Crunch -  Chocolate Pea"/>
    <s v="Food"/>
    <x v="1"/>
    <b v="1"/>
    <n v="2"/>
    <n v="1.3333333333333333"/>
    <s v="Robert Irvine's "/>
    <s v=" Fit Crunch "/>
    <s v="  Chocolate Pea"/>
    <x v="2"/>
    <s v=" July 25"/>
    <n v="2022"/>
  </r>
  <r>
    <s v="Processed"/>
    <s v="VJ300320692"/>
    <s v="EB Public Library"/>
    <s v="EB Public Library x1380"/>
    <s v="Pringles - Sour Cream &amp; Onion"/>
    <s v="Food"/>
    <n v="15430501346"/>
    <s v="Monday, July 25, 2022"/>
    <s v="Cash"/>
    <n v="165"/>
    <n v="3"/>
    <n v="1"/>
    <n v="165"/>
    <n v="3"/>
    <n v="1"/>
    <n v="3"/>
    <n v="3"/>
    <x v="202"/>
    <s v="Pringles - Sour Cream &amp; Onion"/>
    <s v="Food"/>
    <x v="1"/>
    <b v="1"/>
    <n v="3"/>
    <n v="2"/>
    <s v="Pringles "/>
    <s v=" Sour Cream &amp; Onion"/>
    <m/>
    <x v="2"/>
    <s v=" July 25"/>
    <n v="2022"/>
  </r>
  <r>
    <s v="Processed"/>
    <s v="VJ300320609"/>
    <s v="GuttenPlans"/>
    <s v="GuttenPlans x1367"/>
    <s v="Monster Energy Original"/>
    <s v="Carbonated"/>
    <n v="15430551287"/>
    <s v="Monday, July 25, 2022"/>
    <s v="Cash"/>
    <n v="144"/>
    <n v="3"/>
    <n v="1"/>
    <n v="144"/>
    <n v="3"/>
    <n v="1"/>
    <n v="3"/>
    <n v="3"/>
    <x v="204"/>
    <s v="Monster Energy Original"/>
    <s v="Carbonated"/>
    <x v="0"/>
    <b v="1"/>
    <n v="3"/>
    <n v="2"/>
    <s v="Monster Energy Original"/>
    <m/>
    <m/>
    <x v="2"/>
    <s v=" July 25"/>
    <n v="2022"/>
  </r>
  <r>
    <s v="Processed"/>
    <s v="VJ300320692"/>
    <s v="EB Public Library"/>
    <s v="EB Public Library x1380"/>
    <s v="S. Pellegrino Sparkling Mineral Water"/>
    <s v="Water"/>
    <n v="15430665856"/>
    <s v="Monday, July 25, 2022"/>
    <s v="Cash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2"/>
    <s v=" July 25"/>
    <n v="2022"/>
  </r>
  <r>
    <s v="Processed"/>
    <s v="VJ300205292"/>
    <s v="Brunswick Sq Mall"/>
    <s v="BSQ Mall x1364 - Zales"/>
    <s v="Poland Springs Water"/>
    <s v="Water"/>
    <n v="15430857010"/>
    <s v="Monday, July 25, 2022"/>
    <s v="Cash"/>
    <n v="144"/>
    <n v="1.5"/>
    <n v="1"/>
    <n v="144"/>
    <n v="1.5"/>
    <n v="1"/>
    <n v="1.5"/>
    <n v="1.5"/>
    <x v="204"/>
    <s v="Poland Springs Water"/>
    <s v="Water"/>
    <x v="3"/>
    <b v="1"/>
    <n v="1.5"/>
    <n v="1"/>
    <s v="Poland Springs Water"/>
    <m/>
    <m/>
    <x v="2"/>
    <s v=" July 25"/>
    <n v="2022"/>
  </r>
  <r>
    <s v="Processed"/>
    <s v="VJ300205292"/>
    <s v="Brunswick Sq Mall"/>
    <s v="BSQ Mall x1364 - Zales"/>
    <s v="Poland Springs Water"/>
    <s v="Water"/>
    <n v="15430978032"/>
    <s v="Monday, July 25, 2022"/>
    <s v="Cash"/>
    <n v="144"/>
    <n v="1.5"/>
    <n v="1"/>
    <n v="144"/>
    <n v="1.5"/>
    <n v="1"/>
    <n v="1.5"/>
    <n v="1.5"/>
    <x v="204"/>
    <s v="Poland Springs Water"/>
    <s v="Water"/>
    <x v="3"/>
    <b v="1"/>
    <n v="1.5"/>
    <n v="1"/>
    <s v="Poland Springs Water"/>
    <m/>
    <m/>
    <x v="2"/>
    <s v=" July 25"/>
    <n v="2022"/>
  </r>
  <r>
    <s v="Processed"/>
    <s v="VJ300320692"/>
    <s v="EB Public Library"/>
    <s v="EB Public Library x1380"/>
    <s v="Pop Corners - White Cheddar"/>
    <s v="Food"/>
    <n v="15431035130"/>
    <s v="Monday, July 25, 2022"/>
    <s v="Cash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2"/>
    <s v=" July 25"/>
    <n v="2022"/>
  </r>
  <r>
    <s v="Processed"/>
    <s v="VJ300320692"/>
    <s v="EB Public Library"/>
    <s v="EB Public Library x1380"/>
    <s v="Pop Corners - White Cheddar"/>
    <s v="Food"/>
    <n v="15431058002"/>
    <s v="Monday, July 25, 2022"/>
    <s v="Cash"/>
    <n v="113"/>
    <n v="1.5"/>
    <n v="1"/>
    <n v="113"/>
    <n v="1.5"/>
    <n v="1"/>
    <n v="1.5"/>
    <n v="1.5"/>
    <x v="202"/>
    <s v="Pop Corners - White Cheddar"/>
    <s v="Food"/>
    <x v="1"/>
    <b v="1"/>
    <n v="1.5"/>
    <n v="1"/>
    <s v="Pop Corners "/>
    <s v=" White Cheddar"/>
    <m/>
    <x v="2"/>
    <s v=" July 25"/>
    <n v="2022"/>
  </r>
  <r>
    <s v="Processed"/>
    <s v="VJ300320609"/>
    <s v="GuttenPlans"/>
    <s v="GuttenPlans x1367"/>
    <s v="Lays - Classic"/>
    <s v="Food"/>
    <n v="15431193202"/>
    <s v="Monday, July 25, 2022"/>
    <s v="Cash"/>
    <n v="111"/>
    <n v="1.5"/>
    <n v="1"/>
    <n v="111"/>
    <n v="1.5"/>
    <n v="1"/>
    <n v="1.5"/>
    <n v="1.5"/>
    <x v="204"/>
    <s v="Lays - Classic"/>
    <s v="Food"/>
    <x v="1"/>
    <b v="1"/>
    <n v="1.5"/>
    <n v="1"/>
    <s v="Lays "/>
    <s v=" Classic"/>
    <m/>
    <x v="2"/>
    <s v=" July 25"/>
    <n v="2022"/>
  </r>
  <r>
    <s v="Processed"/>
    <s v="VJ300320609"/>
    <s v="GuttenPlans"/>
    <s v="GuttenPlans x1367"/>
    <s v="Nature's Bakery Fig Bar - Blueberry"/>
    <s v="Food"/>
    <n v="15431351432"/>
    <s v="Monday, July 25, 2022"/>
    <s v="Cash"/>
    <n v="132"/>
    <n v="1.5"/>
    <n v="1"/>
    <n v="132"/>
    <n v="1.5"/>
    <n v="1"/>
    <n v="1.5"/>
    <n v="1.5"/>
    <x v="204"/>
    <s v="Nature's Bakery Fig Bar - Blueberry"/>
    <s v="Food"/>
    <x v="1"/>
    <b v="1"/>
    <n v="1.5"/>
    <n v="1"/>
    <s v="Nature's Bakery Fig Bar "/>
    <s v=" Blueberry"/>
    <m/>
    <x v="2"/>
    <s v=" July 25"/>
    <n v="2022"/>
  </r>
  <r>
    <s v="Processed"/>
    <s v="VJ300320692"/>
    <s v="EB Public Library"/>
    <s v="EB Public Library x1380"/>
    <s v="Robert Irvine's - Fit Crunch -  Chocolate Pea"/>
    <s v="Food"/>
    <n v="15431386736"/>
    <s v="Monday, July 25, 2022"/>
    <s v="Credit"/>
    <n v="130"/>
    <n v="2"/>
    <n v="1"/>
    <n v="130"/>
    <n v="2"/>
    <n v="1"/>
    <n v="2"/>
    <n v="2"/>
    <x v="202"/>
    <s v="Robert Irvine's - Fit Crunch -  Chocolate Pea"/>
    <s v="Food"/>
    <x v="1"/>
    <b v="1"/>
    <n v="2"/>
    <n v="1.3333333333333333"/>
    <s v="Robert Irvine's "/>
    <s v=" Fit Crunch "/>
    <s v="  Chocolate Pea"/>
    <x v="2"/>
    <s v=" July 25"/>
    <n v="2022"/>
  </r>
  <r>
    <s v="Processed"/>
    <s v="VJ300320692"/>
    <s v="EB Public Library"/>
    <s v="EB Public Library x1380"/>
    <s v="Goldfish Baked - Cheddar"/>
    <s v="Food"/>
    <n v="15431392023"/>
    <s v="Monday, July 25, 2022"/>
    <s v="Cash"/>
    <n v="122"/>
    <n v="1.25"/>
    <n v="1"/>
    <n v="122"/>
    <n v="1.25"/>
    <n v="1"/>
    <n v="1.25"/>
    <n v="1.25"/>
    <x v="202"/>
    <s v="Goldfish Baked - Cheddar"/>
    <s v="Food"/>
    <x v="1"/>
    <b v="1"/>
    <n v="1.25"/>
    <n v="0.83333333333333337"/>
    <s v="Goldfish Baked "/>
    <s v=" Cheddar"/>
    <m/>
    <x v="2"/>
    <s v=" July 25"/>
    <n v="2022"/>
  </r>
  <r>
    <s v="Processed"/>
    <s v="VJ300320609"/>
    <s v="GuttenPlans"/>
    <s v="GuttenPlans x1367"/>
    <s v="Lays - Classic"/>
    <s v="Food"/>
    <n v="15431493393"/>
    <s v="Monday, July 25, 2022"/>
    <s v="Cash"/>
    <n v="111"/>
    <n v="1.5"/>
    <n v="1"/>
    <n v="111"/>
    <n v="1.5"/>
    <n v="1"/>
    <n v="1.5"/>
    <n v="1.5"/>
    <x v="204"/>
    <s v="Lays - Classic"/>
    <s v="Food"/>
    <x v="1"/>
    <b v="1"/>
    <n v="1.5"/>
    <n v="1"/>
    <s v="Lays "/>
    <s v=" Classic"/>
    <m/>
    <x v="2"/>
    <s v=" July 25"/>
    <n v="2022"/>
  </r>
  <r>
    <s v="Processed"/>
    <s v="VJ300320611"/>
    <s v="Brunswick Sq Mall"/>
    <s v="BSQ Mall x1366 - ATT"/>
    <s v="Snapple Tea - Lemon"/>
    <s v="Non Carbonated"/>
    <n v="15431593804"/>
    <s v="Monday, July 25, 2022"/>
    <s v="Credit"/>
    <n v="145"/>
    <n v="2.5"/>
    <n v="1"/>
    <n v="145"/>
    <n v="2.5"/>
    <n v="1"/>
    <n v="2.5"/>
    <n v="2.5"/>
    <x v="204"/>
    <s v="Snapple Tea - Lemon"/>
    <s v="Non Carbonated"/>
    <x v="2"/>
    <b v="1"/>
    <n v="2.5"/>
    <n v="1.6666666666666667"/>
    <s v="Snapple Tea "/>
    <s v=" Lemon"/>
    <m/>
    <x v="2"/>
    <s v=" July 25"/>
    <n v="2022"/>
  </r>
  <r>
    <s v="Processed"/>
    <s v="VJ300320692"/>
    <s v="EB Public Library"/>
    <s v="EB Public Library x1380"/>
    <s v="Coca Cola - Zero Sugar"/>
    <s v="Carbonated"/>
    <n v="15431652088"/>
    <s v="Monday, July 25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2"/>
    <s v=" July 25"/>
    <n v="2022"/>
  </r>
  <r>
    <s v="Processed"/>
    <s v="VJ300320692"/>
    <s v="EB Public Library"/>
    <s v="EB Public Library x1380"/>
    <s v="CheezIt - Original"/>
    <s v="Food"/>
    <n v="15431690496"/>
    <s v="Monday, July 25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2"/>
    <s v=" July 25"/>
    <n v="2022"/>
  </r>
  <r>
    <s v="Processed"/>
    <s v="VJ300320692"/>
    <s v="EB Public Library"/>
    <s v="EB Public Library x1380"/>
    <s v="KitKat - Crisp Wafers"/>
    <s v="Food"/>
    <n v="15431694748"/>
    <s v="Monday, July 25, 2022"/>
    <s v="Cash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2"/>
    <s v=" July 25"/>
    <n v="2022"/>
  </r>
  <r>
    <s v="Processed"/>
    <s v="VJ300320692"/>
    <s v="EB Public Library"/>
    <s v="EB Public Library x1380"/>
    <s v="Goldfish Baked - Cheddar"/>
    <s v="Food"/>
    <n v="15431696644"/>
    <s v="Monday, July 25, 2022"/>
    <s v="Cash"/>
    <n v="122"/>
    <n v="1.25"/>
    <n v="1"/>
    <n v="122"/>
    <n v="1.25"/>
    <n v="1"/>
    <n v="1.25"/>
    <n v="1.25"/>
    <x v="202"/>
    <s v="Goldfish Baked - Cheddar"/>
    <s v="Food"/>
    <x v="1"/>
    <b v="1"/>
    <n v="1.25"/>
    <n v="0.83333333333333337"/>
    <s v="Goldfish Baked "/>
    <s v=" Cheddar"/>
    <m/>
    <x v="2"/>
    <s v=" July 25"/>
    <n v="2022"/>
  </r>
  <r>
    <s v="Processed"/>
    <s v="VJ300320692"/>
    <s v="EB Public Library"/>
    <s v="EB Public Library x1380"/>
    <s v="Coca Cola - Zero Sugar"/>
    <s v="Carbonated"/>
    <n v="15431819501"/>
    <s v="Monday, July 25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2"/>
    <s v=" July 25"/>
    <n v="2022"/>
  </r>
  <r>
    <s v="Processed"/>
    <s v="VJ300205292"/>
    <s v="Brunswick Sq Mall"/>
    <s v="BSQ Mall x1364 - Zales"/>
    <s v="Iberia Coconut Water"/>
    <s v="Non Carbonated"/>
    <n v="15431867758"/>
    <s v="Monday, July 25, 2022"/>
    <s v="Credit"/>
    <n v="142"/>
    <n v="2"/>
    <n v="1"/>
    <n v="142"/>
    <n v="2"/>
    <n v="1"/>
    <n v="2"/>
    <n v="2"/>
    <x v="204"/>
    <s v="Iberia Coconut Water"/>
    <s v="Non Carbonated"/>
    <x v="2"/>
    <b v="1"/>
    <n v="2"/>
    <n v="1.3333333333333333"/>
    <s v="Iberia Coconut Water"/>
    <m/>
    <m/>
    <x v="2"/>
    <s v=" July 25"/>
    <n v="2022"/>
  </r>
  <r>
    <s v="Processed"/>
    <s v="VJ300320609"/>
    <s v="GuttenPlans"/>
    <s v="GuttenPlans x1367"/>
    <s v="Sunkist Soda - Orange"/>
    <s v="Carbonated"/>
    <n v="15431978273"/>
    <s v="Monday, July 25, 2022"/>
    <s v="Cash"/>
    <n v="140"/>
    <n v="1.5"/>
    <n v="1"/>
    <n v="140"/>
    <n v="1.5"/>
    <n v="1"/>
    <n v="1.5"/>
    <n v="1.5"/>
    <x v="204"/>
    <s v="Sunkist Soda - Orange"/>
    <s v="Carbonated"/>
    <x v="0"/>
    <b v="1"/>
    <n v="1.5"/>
    <n v="1"/>
    <s v="Sunkist Soda "/>
    <s v=" Orange"/>
    <m/>
    <x v="2"/>
    <s v=" July 25"/>
    <n v="2022"/>
  </r>
  <r>
    <s v="Processed"/>
    <s v="VJ300320609"/>
    <s v="GuttenPlans"/>
    <s v="GuttenPlans x1367"/>
    <s v="Doritos Nacho Cheese"/>
    <s v="Food"/>
    <n v="15431978336"/>
    <s v="Monday, July 25, 2022"/>
    <s v="Cash"/>
    <n v="121"/>
    <n v="1.5"/>
    <n v="1"/>
    <n v="121"/>
    <n v="1.5"/>
    <n v="1"/>
    <n v="1.5"/>
    <n v="1.5"/>
    <x v="204"/>
    <s v="Doritos Nacho Cheese"/>
    <s v="Food"/>
    <x v="1"/>
    <b v="1"/>
    <n v="1.5"/>
    <n v="1"/>
    <s v="Doritos Nacho Cheese"/>
    <m/>
    <m/>
    <x v="2"/>
    <s v=" July 25"/>
    <n v="2022"/>
  </r>
  <r>
    <s v="Processed"/>
    <s v="VJ300320609"/>
    <s v="GuttenPlans"/>
    <s v="GuttenPlans x1367"/>
    <s v="Sunkist Soda - Orange"/>
    <s v="Carbonated"/>
    <n v="15432350172"/>
    <s v="Monday, July 25, 2022"/>
    <s v="Cash"/>
    <n v="140"/>
    <n v="1.5"/>
    <n v="1"/>
    <n v="140"/>
    <n v="1.5"/>
    <n v="1"/>
    <n v="1.5"/>
    <n v="1.5"/>
    <x v="204"/>
    <s v="Sunkist Soda - Orange"/>
    <s v="Carbonated"/>
    <x v="0"/>
    <b v="1"/>
    <n v="1.5"/>
    <n v="1"/>
    <s v="Sunkist Soda "/>
    <s v=" Orange"/>
    <m/>
    <x v="2"/>
    <s v=" July 25"/>
    <n v="2022"/>
  </r>
  <r>
    <s v="Processed"/>
    <s v="VJ300320609"/>
    <s v="GuttenPlans"/>
    <s v="GuttenPlans x1367"/>
    <s v="Lays - Classic"/>
    <s v="Food"/>
    <n v="15432350111"/>
    <s v="Monday, July 25, 2022"/>
    <s v="Cash"/>
    <n v="111"/>
    <n v="1.5"/>
    <n v="1"/>
    <n v="111"/>
    <n v="1.5"/>
    <n v="1"/>
    <n v="1.5"/>
    <n v="1.5"/>
    <x v="204"/>
    <s v="Lays - Classic"/>
    <s v="Food"/>
    <x v="1"/>
    <b v="1"/>
    <n v="1.5"/>
    <n v="1"/>
    <s v="Lays "/>
    <s v=" Classic"/>
    <m/>
    <x v="2"/>
    <s v=" July 25"/>
    <n v="2022"/>
  </r>
  <r>
    <s v="Processed"/>
    <s v="VJ300320609"/>
    <s v="GuttenPlans"/>
    <s v="GuttenPlans x1367"/>
    <s v="Jack Links Beef Steak Original"/>
    <s v="Food"/>
    <n v="15432350455"/>
    <s v="Monday, July 25, 2022"/>
    <s v="Cash"/>
    <n v="139"/>
    <n v="1.5"/>
    <n v="1"/>
    <n v="139"/>
    <n v="1.5"/>
    <n v="1"/>
    <n v="1.5"/>
    <n v="1.5"/>
    <x v="204"/>
    <s v="Jack Links Beef Steak Original"/>
    <s v="Food"/>
    <x v="1"/>
    <b v="1"/>
    <n v="1.5"/>
    <n v="1"/>
    <s v="Jack Links Beef Steak Original"/>
    <m/>
    <m/>
    <x v="2"/>
    <s v=" July 25"/>
    <n v="2022"/>
  </r>
  <r>
    <s v="Processed"/>
    <s v="VJ300320609"/>
    <s v="GuttenPlans"/>
    <s v="GuttenPlans x1367"/>
    <s v="Coca Cola - Regular"/>
    <s v="Carbonated"/>
    <n v="15432363066"/>
    <s v="Monday, July 25, 2022"/>
    <s v="Cash"/>
    <n v="141"/>
    <n v="1.5"/>
    <n v="1"/>
    <n v="141"/>
    <n v="1.5"/>
    <n v="1"/>
    <n v="1.5"/>
    <n v="1.5"/>
    <x v="204"/>
    <s v="Coca Cola - Regular"/>
    <s v="Carbonated"/>
    <x v="0"/>
    <b v="1"/>
    <n v="1.5"/>
    <n v="1"/>
    <s v="Coca Cola "/>
    <s v=" Regular"/>
    <m/>
    <x v="2"/>
    <s v=" July 25"/>
    <n v="2022"/>
  </r>
  <r>
    <s v="Processed"/>
    <s v="VJ300320609"/>
    <s v="GuttenPlans"/>
    <s v="GuttenPlans x1367"/>
    <s v="Coca Cola - Regular"/>
    <s v="Carbonated"/>
    <n v="15432452421"/>
    <s v="Monday, July 25, 2022"/>
    <s v="Cash"/>
    <n v="141"/>
    <n v="1.5"/>
    <n v="1"/>
    <n v="141"/>
    <n v="1.5"/>
    <n v="1"/>
    <n v="1.5"/>
    <n v="1.5"/>
    <x v="204"/>
    <s v="Coca Cola - Regular"/>
    <s v="Carbonated"/>
    <x v="0"/>
    <b v="1"/>
    <n v="1.5"/>
    <n v="1"/>
    <s v="Coca Cola "/>
    <s v=" Regular"/>
    <m/>
    <x v="2"/>
    <s v=" July 25"/>
    <n v="2022"/>
  </r>
  <r>
    <s v="Processed"/>
    <s v="VJ300320609"/>
    <s v="GuttenPlans"/>
    <s v="GuttenPlans x1367"/>
    <s v="Coca Cola - Regular"/>
    <s v="Carbonated"/>
    <n v="15432752386"/>
    <s v="Tuesday, July 26, 2022"/>
    <s v="Cash"/>
    <n v="141"/>
    <n v="1.5"/>
    <n v="1"/>
    <n v="141"/>
    <n v="1.5"/>
    <n v="1"/>
    <n v="1.5"/>
    <n v="1.5"/>
    <x v="204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09"/>
    <s v="GuttenPlans"/>
    <s v="GuttenPlans x1367"/>
    <s v="Doritos Nacho Cheese"/>
    <s v="Food"/>
    <n v="15432757196"/>
    <s v="Tuesday, July 26, 2022"/>
    <s v="Credit"/>
    <n v="121"/>
    <n v="1.5"/>
    <n v="1"/>
    <n v="121"/>
    <n v="1.5"/>
    <n v="1"/>
    <n v="1.5"/>
    <n v="4"/>
    <x v="204"/>
    <s v="Doritos Nacho Cheese"/>
    <s v="Food"/>
    <x v="1"/>
    <b v="1"/>
    <n v="1.5"/>
    <n v="1"/>
    <s v="Doritos Nacho Cheese"/>
    <m/>
    <m/>
    <x v="3"/>
    <s v=" July 26"/>
    <n v="2022"/>
  </r>
  <r>
    <s v="Processed"/>
    <s v="VJ300320609"/>
    <s v="GuttenPlans"/>
    <s v="GuttenPlans x1367"/>
    <s v="Snapple Tea - Raspberry"/>
    <s v="Non Carbonated"/>
    <n v="15432757196"/>
    <s v="Tuesday, July 26, 2022"/>
    <s v="Credit"/>
    <n v="143"/>
    <n v="2.5"/>
    <n v="1"/>
    <n v="143"/>
    <n v="2.5"/>
    <n v="1"/>
    <n v="2.5"/>
    <n v="4"/>
    <x v="204"/>
    <s v="Snapple Tea - Raspberry"/>
    <s v="Non Carbonated"/>
    <x v="2"/>
    <b v="1"/>
    <n v="2.5"/>
    <n v="1.6666666666666667"/>
    <s v="Snapple Tea "/>
    <s v=" Raspberry"/>
    <m/>
    <x v="3"/>
    <s v=" July 26"/>
    <n v="2022"/>
  </r>
  <r>
    <s v="Processed"/>
    <s v="VJ300320609"/>
    <s v="GuttenPlans"/>
    <s v="GuttenPlans x1367"/>
    <s v="Coca Cola - Regular"/>
    <s v="Carbonated"/>
    <n v="15432893624"/>
    <s v="Tuesday, July 26, 2022"/>
    <s v="Cash"/>
    <n v="142"/>
    <n v="1.5"/>
    <n v="1"/>
    <n v="142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09"/>
    <s v="GuttenPlans"/>
    <s v="GuttenPlans x1367"/>
    <s v="Lays - Classic"/>
    <s v="Food"/>
    <n v="15432894041"/>
    <s v="Tuesday, July 26, 2022"/>
    <s v="Cash"/>
    <n v="111"/>
    <n v="1.5"/>
    <n v="1"/>
    <n v="111"/>
    <n v="1.5"/>
    <n v="1"/>
    <n v="1.5"/>
    <n v="1.5"/>
    <x v="205"/>
    <s v="Lays - Classic"/>
    <s v="Food"/>
    <x v="1"/>
    <b v="1"/>
    <n v="1.5"/>
    <n v="1"/>
    <s v="Lays "/>
    <s v=" Classic"/>
    <m/>
    <x v="3"/>
    <s v=" July 26"/>
    <n v="2022"/>
  </r>
  <r>
    <s v="Processed"/>
    <s v="VJ300320609"/>
    <s v="GuttenPlans"/>
    <s v="GuttenPlans x1367"/>
    <s v="Nature's Bakery Fig Bar - Raspberry"/>
    <s v="Food"/>
    <n v="15433055380"/>
    <s v="Tuesday, July 26, 2022"/>
    <s v="Credit"/>
    <n v="130"/>
    <n v="1.5"/>
    <n v="2"/>
    <n v="130"/>
    <n v="1.5"/>
    <n v="2"/>
    <n v="3"/>
    <n v="5.5"/>
    <x v="205"/>
    <s v="Nature's Bakery Fig Bar - Raspberry"/>
    <s v="Food"/>
    <x v="1"/>
    <b v="1"/>
    <n v="1.5"/>
    <n v="1"/>
    <s v="Nature's Bakery Fig Bar "/>
    <s v=" Raspberry"/>
    <m/>
    <x v="3"/>
    <s v=" July 26"/>
    <n v="2022"/>
  </r>
  <r>
    <s v="Processed"/>
    <s v="VJ300320609"/>
    <s v="GuttenPlans"/>
    <s v="GuttenPlans x1367"/>
    <s v="Snapple Tea - Peach"/>
    <s v="Non Carbonated"/>
    <n v="15433055380"/>
    <s v="Tuesday, July 26, 2022"/>
    <s v="Credit"/>
    <n v="147"/>
    <n v="2.5"/>
    <n v="1"/>
    <n v="147"/>
    <n v="2.5"/>
    <n v="1"/>
    <n v="2.5"/>
    <n v="5.5"/>
    <x v="205"/>
    <s v="Snapple Tea - Peach"/>
    <s v="Non Carbonated"/>
    <x v="2"/>
    <b v="1"/>
    <n v="2.5"/>
    <n v="1.6666666666666667"/>
    <s v="Snapple Tea "/>
    <s v=" Peach"/>
    <m/>
    <x v="3"/>
    <s v=" July 26"/>
    <n v="2022"/>
  </r>
  <r>
    <s v="Processed"/>
    <s v="VJ300320686"/>
    <s v="Earle Asphalt"/>
    <s v="Earle Asphalt x1371"/>
    <s v="Oreo Mini"/>
    <s v="Food"/>
    <n v="15433141792"/>
    <s v="Tuesday, July 26, 2022"/>
    <s v="Credit"/>
    <n v="121"/>
    <n v="1.5"/>
    <n v="1"/>
    <n v="121"/>
    <n v="1.5"/>
    <n v="1"/>
    <n v="1.5"/>
    <n v="1.5"/>
    <x v="205"/>
    <s v="Oreo Mini"/>
    <s v="Food"/>
    <x v="1"/>
    <b v="1"/>
    <n v="1.5"/>
    <n v="1"/>
    <s v="Oreo Mini"/>
    <m/>
    <m/>
    <x v="3"/>
    <s v=" July 26"/>
    <n v="2022"/>
  </r>
  <r>
    <s v="Processed"/>
    <s v="VJ300320609"/>
    <s v="GuttenPlans"/>
    <s v="GuttenPlans x1367"/>
    <s v="Red Bull - Original"/>
    <s v="Carbonated"/>
    <n v="15433383681"/>
    <s v="Tuesday, July 26, 2022"/>
    <s v="Credit"/>
    <n v="148"/>
    <n v="3.5"/>
    <n v="1"/>
    <n v="148"/>
    <n v="3.5"/>
    <n v="1"/>
    <n v="3.5"/>
    <n v="3.5"/>
    <x v="205"/>
    <s v="Red Bull - Original"/>
    <s v="Carbonated"/>
    <x v="0"/>
    <b v="1"/>
    <n v="3.5"/>
    <n v="2.3333333333333335"/>
    <s v="Red Bull "/>
    <s v=" Original"/>
    <m/>
    <x v="3"/>
    <s v=" July 26"/>
    <n v="2022"/>
  </r>
  <r>
    <s v="Processed"/>
    <s v="VJ300320692"/>
    <s v="EB Public Library"/>
    <s v="EB Public Library x1380"/>
    <s v="Coca Cola - Zero Sugar"/>
    <s v="Carbonated"/>
    <n v="15433601193"/>
    <s v="Tuesday, July 26, 2022"/>
    <s v="Credit"/>
    <n v="142"/>
    <n v="1.5"/>
    <n v="1"/>
    <n v="142"/>
    <n v="1.5"/>
    <n v="1"/>
    <n v="1.5"/>
    <n v="4"/>
    <x v="202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320692"/>
    <s v="EB Public Library"/>
    <s v="EB Public Library x1380"/>
    <s v="Goldfish Baked - Cheddar"/>
    <s v="Food"/>
    <n v="15433601193"/>
    <s v="Tuesday, July 26, 2022"/>
    <s v="Credit"/>
    <n v="122"/>
    <n v="1.25"/>
    <n v="2"/>
    <n v="122"/>
    <n v="1.25"/>
    <n v="2"/>
    <n v="2.5"/>
    <n v="4"/>
    <x v="202"/>
    <s v="Goldfish Baked - Cheddar"/>
    <s v="Food"/>
    <x v="1"/>
    <b v="1"/>
    <n v="1.25"/>
    <n v="0.83333333333333337"/>
    <s v="Goldfish Baked "/>
    <s v=" Cheddar"/>
    <m/>
    <x v="3"/>
    <s v=" July 26"/>
    <n v="2022"/>
  </r>
  <r>
    <s v="Processed"/>
    <s v="VJ300320692"/>
    <s v="EB Public Library"/>
    <s v="EB Public Library x1380"/>
    <s v="Lenny &amp; Larrys - Chocolate Chip"/>
    <s v="Food"/>
    <n v="15434129850"/>
    <s v="Tuesday, July 26, 2022"/>
    <s v="Credit"/>
    <n v="158"/>
    <n v="2.5"/>
    <n v="1"/>
    <n v="158"/>
    <n v="2.5"/>
    <n v="1"/>
    <n v="2.5"/>
    <n v="2.5"/>
    <x v="202"/>
    <s v="Lenny &amp; Larrys - Chocolate Chip"/>
    <s v="Food"/>
    <x v="1"/>
    <b v="1"/>
    <n v="2.5"/>
    <n v="1.6666666666666667"/>
    <s v="Lenny &amp; Larrys "/>
    <s v=" Chocolate Chip"/>
    <m/>
    <x v="3"/>
    <s v=" July 26"/>
    <n v="2022"/>
  </r>
  <r>
    <s v="Processed"/>
    <s v="VJ300320611"/>
    <s v="Brunswick Sq Mall"/>
    <s v="BSQ Mall x1366 - ATT"/>
    <s v="CheezIt - Double Cheese"/>
    <s v="Food"/>
    <n v="15434599418"/>
    <s v="Tuesday, July 26, 2022"/>
    <s v="Credit"/>
    <n v="124"/>
    <n v="1.5"/>
    <n v="1"/>
    <n v="124"/>
    <n v="1.5"/>
    <n v="1"/>
    <n v="1.5"/>
    <n v="1.5"/>
    <x v="205"/>
    <s v="CheezIt - Double Cheese"/>
    <s v="Food"/>
    <x v="1"/>
    <b v="1"/>
    <n v="1.5"/>
    <n v="1"/>
    <s v="CheezIt "/>
    <s v=" Double Cheese"/>
    <m/>
    <x v="3"/>
    <s v=" July 26"/>
    <n v="2022"/>
  </r>
  <r>
    <s v="Processed"/>
    <s v="VJ300320611"/>
    <s v="Brunswick Sq Mall"/>
    <s v="BSQ Mall x1366 - ATT"/>
    <s v="CheezIt - Double Cheese"/>
    <s v="Food"/>
    <n v="15434634981"/>
    <s v="Tuesday, July 26, 2022"/>
    <s v="Credit"/>
    <n v="124"/>
    <n v="1.5"/>
    <n v="1"/>
    <n v="124"/>
    <n v="1.5"/>
    <n v="1"/>
    <n v="1.5"/>
    <n v="1.5"/>
    <x v="205"/>
    <s v="CheezIt - Double Cheese"/>
    <s v="Food"/>
    <x v="1"/>
    <b v="1"/>
    <n v="1.5"/>
    <n v="1"/>
    <s v="CheezIt "/>
    <s v=" Double Cheese"/>
    <m/>
    <x v="3"/>
    <s v=" July 26"/>
    <n v="2022"/>
  </r>
  <r>
    <s v="Processed"/>
    <s v="VJ300320686"/>
    <s v="Earle Asphalt"/>
    <s v="Earle Asphalt x1371"/>
    <s v="Robert Irvine's - Fit Crunch -  Chocolate Pea"/>
    <s v="Food"/>
    <n v="15434832612"/>
    <s v="Tuesday, July 26, 2022"/>
    <s v="Cash"/>
    <n v="132"/>
    <n v="2"/>
    <n v="1"/>
    <n v="132"/>
    <n v="2"/>
    <n v="1"/>
    <n v="2"/>
    <n v="2"/>
    <x v="205"/>
    <s v="Robert Irvine's - Fit Crunch -  Chocolate Pea"/>
    <s v="Food"/>
    <x v="1"/>
    <b v="1"/>
    <n v="2"/>
    <n v="1.3333333333333333"/>
    <s v="Robert Irvine's "/>
    <s v=" Fit Crunch "/>
    <s v="  Chocolate Pea"/>
    <x v="3"/>
    <s v=" July 26"/>
    <n v="2022"/>
  </r>
  <r>
    <s v="Processed"/>
    <s v="VJ300320692"/>
    <s v="EB Public Library"/>
    <s v="EB Public Library x1380"/>
    <s v="Coca Cola - Zero Sugar"/>
    <s v="Carbonated"/>
    <n v="15435161868"/>
    <s v="Tuesday, July 26, 2022"/>
    <s v="Credit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320611"/>
    <s v="Brunswick Sq Mall"/>
    <s v="BSQ Mall x1366 - ATT"/>
    <s v="SunChips Multigrain - Salsa"/>
    <s v="Food"/>
    <n v="15435282126"/>
    <s v="Tuesday, July 26, 2022"/>
    <s v="Cash"/>
    <n v="110"/>
    <n v="1.5"/>
    <n v="1"/>
    <n v="110"/>
    <n v="1.5"/>
    <n v="1"/>
    <n v="1.5"/>
    <n v="1.5"/>
    <x v="205"/>
    <s v="SunChips Multigrain - Salsa"/>
    <s v="Food"/>
    <x v="1"/>
    <b v="1"/>
    <n v="1.5"/>
    <n v="1"/>
    <s v="SunChips Multigrain "/>
    <s v=" Salsa"/>
    <m/>
    <x v="3"/>
    <s v=" July 26"/>
    <n v="2022"/>
  </r>
  <r>
    <s v="Processed"/>
    <s v="VJ300320611"/>
    <s v="Brunswick Sq Mall"/>
    <s v="BSQ Mall x1366 - ATT"/>
    <s v="Snapple Tea - Raspberry"/>
    <s v="Non Carbonated"/>
    <n v="15435296052"/>
    <s v="Tuesday, July 26, 2022"/>
    <s v="Cash"/>
    <n v="144"/>
    <n v="2.75"/>
    <n v="1"/>
    <n v="144"/>
    <n v="2.75"/>
    <n v="1"/>
    <n v="2.75"/>
    <n v="2.75"/>
    <x v="205"/>
    <s v="Snapple Tea - Raspberry"/>
    <s v="Non Carbonated"/>
    <x v="2"/>
    <b v="1"/>
    <n v="2.75"/>
    <n v="1.8333333333333333"/>
    <s v="Snapple Tea "/>
    <s v=" Raspberry"/>
    <m/>
    <x v="3"/>
    <s v=" July 26"/>
    <n v="2022"/>
  </r>
  <r>
    <s v="Processed"/>
    <s v="VJ300320611"/>
    <s v="Brunswick Sq Mall"/>
    <s v="BSQ Mall x1366 - ATT"/>
    <s v="SunChips Multigrain - Salsa"/>
    <s v="Food"/>
    <n v="15435298635"/>
    <s v="Tuesday, July 26, 2022"/>
    <s v="Cash"/>
    <n v="110"/>
    <n v="1.5"/>
    <n v="1"/>
    <n v="110"/>
    <n v="1.5"/>
    <n v="1"/>
    <n v="1.5"/>
    <n v="1.5"/>
    <x v="205"/>
    <s v="SunChips Multigrain - Salsa"/>
    <s v="Food"/>
    <x v="1"/>
    <b v="1"/>
    <n v="1.5"/>
    <n v="1"/>
    <s v="SunChips Multigrain "/>
    <s v=" Salsa"/>
    <m/>
    <x v="3"/>
    <s v=" July 26"/>
    <n v="2022"/>
  </r>
  <r>
    <s v="Processed"/>
    <s v="VJ300205292"/>
    <s v="Brunswick Sq Mall"/>
    <s v="BSQ Mall x1364 - Zales"/>
    <s v="Monster Energy Original"/>
    <s v="Carbonated"/>
    <n v="15435467196"/>
    <s v="Tuesday, July 26, 2022"/>
    <s v="Cash"/>
    <n v="146"/>
    <n v="3"/>
    <n v="1"/>
    <n v="146"/>
    <n v="3"/>
    <n v="1"/>
    <n v="3"/>
    <n v="3"/>
    <x v="205"/>
    <s v="Monster Energy Original"/>
    <s v="Carbonated"/>
    <x v="0"/>
    <b v="1"/>
    <n v="3"/>
    <n v="2"/>
    <s v="Monster Energy Original"/>
    <m/>
    <m/>
    <x v="3"/>
    <s v=" July 26"/>
    <n v="2022"/>
  </r>
  <r>
    <s v="Processed"/>
    <s v="VJ300205292"/>
    <s v="Brunswick Sq Mall"/>
    <s v="BSQ Mall x1364 - Zales"/>
    <s v="Poland Springs Water"/>
    <s v="Water"/>
    <n v="15435482602"/>
    <s v="Tuesday, July 26, 2022"/>
    <s v="Cash"/>
    <n v="144"/>
    <n v="1.5"/>
    <n v="1"/>
    <n v="144"/>
    <n v="1.5"/>
    <n v="1"/>
    <n v="1.5"/>
    <n v="1.5"/>
    <x v="205"/>
    <s v="Poland Springs Water"/>
    <s v="Water"/>
    <x v="3"/>
    <b v="1"/>
    <n v="1.5"/>
    <n v="1"/>
    <s v="Poland Springs Water"/>
    <m/>
    <m/>
    <x v="3"/>
    <s v=" July 26"/>
    <n v="2022"/>
  </r>
  <r>
    <s v="Processed"/>
    <s v="VJ300320686"/>
    <s v="Earle Asphalt"/>
    <s v="Earle Asphalt x1371"/>
    <s v="Pop Corners - Sea Salt"/>
    <s v="Food"/>
    <n v="15435530136"/>
    <s v="Tuesday, July 26, 2022"/>
    <s v="Cash"/>
    <n v="114"/>
    <n v="1.5"/>
    <n v="1"/>
    <n v="114"/>
    <n v="1.5"/>
    <n v="1"/>
    <n v="1.5"/>
    <n v="1.5"/>
    <x v="205"/>
    <s v="Pop Corners - Sea Salt"/>
    <s v="Food"/>
    <x v="1"/>
    <b v="1"/>
    <n v="1.5"/>
    <n v="1"/>
    <s v="Pop Corners "/>
    <s v=" Sea Salt"/>
    <m/>
    <x v="3"/>
    <s v=" July 26"/>
    <n v="2022"/>
  </r>
  <r>
    <s v="Processed"/>
    <s v="VJ300320611"/>
    <s v="Brunswick Sq Mall"/>
    <s v="BSQ Mall x1366 - ATT"/>
    <s v="Poland Springs Water"/>
    <s v="Water"/>
    <n v="15435539403"/>
    <s v="Tuesday, July 26, 2022"/>
    <s v="Cash"/>
    <n v="143"/>
    <n v="2"/>
    <n v="1"/>
    <n v="143"/>
    <n v="2"/>
    <n v="1"/>
    <n v="2"/>
    <n v="2"/>
    <x v="205"/>
    <s v="Poland Springs Water"/>
    <s v="Water"/>
    <x v="3"/>
    <b v="1"/>
    <n v="2"/>
    <n v="1.3333333333333333"/>
    <s v="Poland Springs Water"/>
    <m/>
    <m/>
    <x v="3"/>
    <s v=" July 26"/>
    <n v="2022"/>
  </r>
  <r>
    <s v="Processed"/>
    <s v="VJ300320692"/>
    <s v="EB Public Library"/>
    <s v="EB Public Library x1380"/>
    <s v="BodyArmor LYTE - Strawberry Lemonade"/>
    <s v="Water"/>
    <n v="15435681456"/>
    <s v="Tuesday, July 26, 2022"/>
    <s v="Cash"/>
    <n v="147"/>
    <n v="2.75"/>
    <n v="1"/>
    <n v="147"/>
    <n v="2.75"/>
    <n v="1"/>
    <n v="2.75"/>
    <n v="2.75"/>
    <x v="202"/>
    <s v="BodyArmor LYTE - Strawberry Lemonade"/>
    <s v="Water"/>
    <x v="3"/>
    <b v="1"/>
    <n v="2.75"/>
    <n v="1.8333333333333333"/>
    <s v="BodyArmor LYTE "/>
    <s v=" Strawberry Lemonade"/>
    <m/>
    <x v="3"/>
    <s v=" July 26"/>
    <n v="2022"/>
  </r>
  <r>
    <s v="Processed"/>
    <s v="VJ300320692"/>
    <s v="EB Public Library"/>
    <s v="EB Public Library x1380"/>
    <s v="Starbucks Doubleshot Energy - Mocha"/>
    <s v="Non Carbonated"/>
    <n v="15435704487"/>
    <s v="Tuesday, July 26, 2022"/>
    <s v="Credit"/>
    <n v="146"/>
    <n v="3.5"/>
    <n v="1"/>
    <n v="146"/>
    <n v="3.5"/>
    <n v="1"/>
    <n v="3.5"/>
    <n v="5.5"/>
    <x v="202"/>
    <s v="Starbucks Doubleshot Energy - Mocha"/>
    <s v="Non Carbonated"/>
    <x v="2"/>
    <b v="1"/>
    <n v="3.5"/>
    <n v="2.3333333333333335"/>
    <s v="Starbucks Doubleshot Energy "/>
    <s v=" Mocha"/>
    <m/>
    <x v="3"/>
    <s v=" July 26"/>
    <n v="2022"/>
  </r>
  <r>
    <s v="Processed"/>
    <s v="VJ300320692"/>
    <s v="EB Public Library"/>
    <s v="EB Public Library x1380"/>
    <s v="Wonderful Pistachios - Variety"/>
    <s v="Food"/>
    <n v="15435704487"/>
    <s v="Tuesday, July 26, 2022"/>
    <s v="Credit"/>
    <n v="131"/>
    <n v="2"/>
    <n v="1"/>
    <n v="131"/>
    <n v="2"/>
    <n v="1"/>
    <n v="2"/>
    <n v="5.5"/>
    <x v="202"/>
    <s v="Wonderful Pistachios - Variety"/>
    <s v="Food"/>
    <x v="1"/>
    <b v="1"/>
    <n v="2"/>
    <n v="1.3333333333333333"/>
    <s v="Wonderful Pistachios "/>
    <s v=" Variety"/>
    <m/>
    <x v="3"/>
    <s v=" July 26"/>
    <n v="2022"/>
  </r>
  <r>
    <s v="Processed"/>
    <s v="VJ300320609"/>
    <s v="GuttenPlans"/>
    <s v="GuttenPlans x1367"/>
    <s v="Monster Energy Original"/>
    <s v="Carbonated"/>
    <n v="15435709870"/>
    <s v="Tuesday, July 26, 2022"/>
    <s v="Cash"/>
    <n v="144"/>
    <n v="3"/>
    <n v="1"/>
    <n v="144"/>
    <n v="3"/>
    <n v="1"/>
    <n v="3"/>
    <n v="3"/>
    <x v="205"/>
    <s v="Monster Energy Original"/>
    <s v="Carbonated"/>
    <x v="0"/>
    <b v="1"/>
    <n v="3"/>
    <n v="2"/>
    <s v="Monster Energy Original"/>
    <m/>
    <m/>
    <x v="3"/>
    <s v=" July 26"/>
    <n v="2022"/>
  </r>
  <r>
    <s v="Processed"/>
    <s v="VJ300320609"/>
    <s v="GuttenPlans"/>
    <s v="GuttenPlans x1367"/>
    <s v="Red Bull - Original"/>
    <s v="Carbonated"/>
    <n v="15435714028"/>
    <s v="Tuesday, July 26, 2022"/>
    <s v="Cash"/>
    <n v="148"/>
    <n v="3.5"/>
    <n v="1"/>
    <n v="148"/>
    <n v="3.5"/>
    <n v="1"/>
    <n v="3.5"/>
    <n v="3.5"/>
    <x v="205"/>
    <s v="Red Bull - Original"/>
    <s v="Carbonated"/>
    <x v="0"/>
    <b v="1"/>
    <n v="3.5"/>
    <n v="2.3333333333333335"/>
    <s v="Red Bull "/>
    <s v=" Original"/>
    <m/>
    <x v="3"/>
    <s v=" July 26"/>
    <n v="2022"/>
  </r>
  <r>
    <s v="Processed"/>
    <s v="VJ300320692"/>
    <s v="EB Public Library"/>
    <s v="EB Public Library x1380"/>
    <s v="S. Pellegrino Sparkling Mineral Water"/>
    <s v="Water"/>
    <n v="15435777530"/>
    <s v="Tuesday, July 26, 2022"/>
    <s v="Credit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3"/>
    <s v=" July 26"/>
    <n v="2022"/>
  </r>
  <r>
    <s v="Processed"/>
    <s v="VJ300320692"/>
    <s v="EB Public Library"/>
    <s v="EB Public Library x1380"/>
    <s v="Pop Corners - Sweet &amp; Salty Kettle"/>
    <s v="Food"/>
    <n v="15436179473"/>
    <s v="Tuesday, July 26, 2022"/>
    <s v="Credit"/>
    <n v="112"/>
    <n v="1.5"/>
    <n v="1"/>
    <n v="112"/>
    <n v="1.5"/>
    <n v="1"/>
    <n v="1.5"/>
    <n v="1.5"/>
    <x v="202"/>
    <s v="Pop Corners - Sweet &amp; Salty Kettle"/>
    <s v="Food"/>
    <x v="1"/>
    <b v="1"/>
    <n v="1.5"/>
    <n v="1"/>
    <s v="Pop Corners "/>
    <s v=" Sweet &amp; Salty Kettle"/>
    <m/>
    <x v="3"/>
    <s v=" July 26"/>
    <n v="2022"/>
  </r>
  <r>
    <s v="Processed"/>
    <s v="VJ300320609"/>
    <s v="GuttenPlans"/>
    <s v="GuttenPlans x1367"/>
    <s v="Coca Cola - Regular"/>
    <s v="Carbonated"/>
    <n v="15436244388"/>
    <s v="Tuesday, July 26, 2022"/>
    <s v="Cash"/>
    <n v="141"/>
    <n v="1.5"/>
    <n v="1"/>
    <n v="141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11"/>
    <s v="Brunswick Sq Mall"/>
    <s v="BSQ Mall x1366 - ATT"/>
    <s v="Vitamin Water - XXX Acai BB Pomegranate"/>
    <s v="Water"/>
    <n v="15436396161"/>
    <s v="Tuesday, July 26, 2022"/>
    <s v="Credit"/>
    <n v="147"/>
    <n v="2.75"/>
    <n v="1"/>
    <n v="147"/>
    <n v="2.75"/>
    <n v="1"/>
    <n v="2.75"/>
    <n v="2.75"/>
    <x v="205"/>
    <s v="Vitamin Water - XXX Acai BB Pomegranate"/>
    <s v="Water"/>
    <x v="3"/>
    <b v="1"/>
    <n v="2.75"/>
    <n v="1.8333333333333333"/>
    <s v="Vitamin Water "/>
    <s v=" XXX Acai BB Pomegranate"/>
    <m/>
    <x v="3"/>
    <s v=" July 26"/>
    <n v="2022"/>
  </r>
  <r>
    <s v="Processed"/>
    <s v="VJ300320609"/>
    <s v="GuttenPlans"/>
    <s v="GuttenPlans x1367"/>
    <s v="Doritos Nacho Cheese"/>
    <s v="Food"/>
    <n v="15436568548"/>
    <s v="Tuesday, July 26, 2022"/>
    <s v="Credit"/>
    <n v="121"/>
    <n v="1.5"/>
    <n v="1"/>
    <n v="121"/>
    <n v="1.5"/>
    <n v="1"/>
    <n v="1.5"/>
    <n v="1.5"/>
    <x v="205"/>
    <s v="Doritos Nacho Cheese"/>
    <s v="Food"/>
    <x v="1"/>
    <b v="1"/>
    <n v="1.5"/>
    <n v="1"/>
    <s v="Doritos Nacho Cheese"/>
    <m/>
    <m/>
    <x v="3"/>
    <s v=" July 26"/>
    <n v="2022"/>
  </r>
  <r>
    <s v="Processed"/>
    <s v="VJ300320692"/>
    <s v="EB Public Library"/>
    <s v="EB Public Library x1380"/>
    <s v="CheezIt - Original"/>
    <s v="Food"/>
    <n v="15436587433"/>
    <s v="Tuesday, July 26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3"/>
    <s v=" July 26"/>
    <n v="2022"/>
  </r>
  <r>
    <s v="Processed"/>
    <s v="VJ300205292"/>
    <s v="Brunswick Sq Mall"/>
    <s v="BSQ Mall x1364 - Zales"/>
    <s v="Oreo Mini"/>
    <s v="Food"/>
    <n v="15436598191"/>
    <s v="Tuesday, July 26, 2022"/>
    <s v="Cash"/>
    <n v="124"/>
    <n v="1.5"/>
    <n v="1"/>
    <n v="124"/>
    <n v="1.5"/>
    <n v="1"/>
    <n v="1.5"/>
    <n v="1.5"/>
    <x v="205"/>
    <s v="Oreo Mini"/>
    <s v="Food"/>
    <x v="1"/>
    <b v="1"/>
    <n v="1.5"/>
    <n v="1"/>
    <s v="Oreo Mini"/>
    <m/>
    <m/>
    <x v="3"/>
    <s v=" July 26"/>
    <n v="2022"/>
  </r>
  <r>
    <s v="Processed"/>
    <s v="VJ300320611"/>
    <s v="Brunswick Sq Mall"/>
    <s v="BSQ Mall x1366 - ATT"/>
    <s v="Popchips Potato - Sea Salt"/>
    <s v="Food"/>
    <n v="15436600153"/>
    <s v="Tuesday, July 26, 2022"/>
    <s v="Cash"/>
    <n v="111"/>
    <n v="1.5"/>
    <n v="1"/>
    <n v="111"/>
    <n v="1.5"/>
    <n v="1"/>
    <n v="1.5"/>
    <n v="1.5"/>
    <x v="205"/>
    <s v="Popchips Potato - Sea Salt"/>
    <s v="Food"/>
    <x v="1"/>
    <b v="1"/>
    <n v="1.5"/>
    <n v="1"/>
    <s v="Popchips Potato "/>
    <s v=" Sea Salt"/>
    <m/>
    <x v="3"/>
    <s v=" July 26"/>
    <n v="2022"/>
  </r>
  <r>
    <s v="Processed"/>
    <s v="VJ300320692"/>
    <s v="EB Public Library"/>
    <s v="EB Public Library x1380"/>
    <s v="CheezIt - Original"/>
    <s v="Food"/>
    <n v="15436664968"/>
    <s v="Tuesday, July 26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3"/>
    <s v=" July 26"/>
    <n v="2022"/>
  </r>
  <r>
    <s v="Processed"/>
    <s v="VJ300320609"/>
    <s v="GuttenPlans"/>
    <s v="GuttenPlans x1367"/>
    <s v="Coca Cola - Regular"/>
    <s v="Carbonated"/>
    <n v="15436892402"/>
    <s v="Tuesday, July 26, 2022"/>
    <s v="Cash"/>
    <n v="141"/>
    <n v="1.5"/>
    <n v="1"/>
    <n v="141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09"/>
    <s v="GuttenPlans"/>
    <s v="GuttenPlans x1367"/>
    <s v="Doritos Famin Hot Nacho"/>
    <s v="Food"/>
    <n v="15436893567"/>
    <s v="Tuesday, July 26, 2022"/>
    <s v="Cash"/>
    <n v="113"/>
    <n v="1.5"/>
    <n v="1"/>
    <n v="113"/>
    <n v="1.5"/>
    <n v="1"/>
    <n v="1.5"/>
    <n v="1.5"/>
    <x v="205"/>
    <s v="Doritos Famin Hot Nacho"/>
    <s v="Food"/>
    <x v="1"/>
    <b v="1"/>
    <n v="1.5"/>
    <n v="1"/>
    <s v="Doritos Famin Hot Nacho"/>
    <m/>
    <m/>
    <x v="3"/>
    <s v=" July 26"/>
    <n v="2022"/>
  </r>
  <r>
    <s v="Processed"/>
    <s v="VJ300320692"/>
    <s v="EB Public Library"/>
    <s v="EB Public Library x1380"/>
    <s v="Iberia Coconut Water"/>
    <s v="Non Carbonated"/>
    <n v="15436911028"/>
    <s v="Tuesday, July 26, 2022"/>
    <s v="Credit"/>
    <n v="140"/>
    <n v="2"/>
    <n v="1"/>
    <n v="140"/>
    <n v="2"/>
    <n v="1"/>
    <n v="2"/>
    <n v="2"/>
    <x v="202"/>
    <s v="Iberia Coconut Water"/>
    <s v="Non Carbonated"/>
    <x v="2"/>
    <b v="1"/>
    <n v="2"/>
    <n v="1.3333333333333333"/>
    <s v="Iberia Coconut Water"/>
    <m/>
    <m/>
    <x v="3"/>
    <s v=" July 26"/>
    <n v="2022"/>
  </r>
  <r>
    <s v="Processed"/>
    <s v="VJ300205292"/>
    <s v="Brunswick Sq Mall"/>
    <s v="BSQ Mall x1364 - Zales"/>
    <s v="CheezIt - Original"/>
    <s v="Food"/>
    <n v="15436959838"/>
    <s v="Tuesday, July 26, 2022"/>
    <s v="Cash"/>
    <n v="123"/>
    <n v="1.5"/>
    <n v="1"/>
    <n v="123"/>
    <n v="1.5"/>
    <n v="1"/>
    <n v="1.5"/>
    <n v="1.5"/>
    <x v="205"/>
    <s v="CheezIt - Original"/>
    <s v="Food"/>
    <x v="1"/>
    <b v="1"/>
    <n v="1.5"/>
    <n v="1"/>
    <s v="CheezIt "/>
    <s v=" Original"/>
    <m/>
    <x v="3"/>
    <s v=" July 26"/>
    <n v="2022"/>
  </r>
  <r>
    <s v="Processed"/>
    <s v="VJ300320609"/>
    <s v="GuttenPlans"/>
    <s v="GuttenPlans x1367"/>
    <s v="Coca Cola - Regular"/>
    <s v="Carbonated"/>
    <n v="15437110057"/>
    <s v="Tuesday, July 26, 2022"/>
    <s v="Cash"/>
    <n v="141"/>
    <n v="1.5"/>
    <n v="1"/>
    <n v="141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09"/>
    <s v="GuttenPlans"/>
    <s v="GuttenPlans x1367"/>
    <s v="Coca Cola - Regular"/>
    <s v="Carbonated"/>
    <n v="15437110889"/>
    <s v="Tuesday, July 26, 2022"/>
    <s v="Cash"/>
    <n v="141"/>
    <n v="1.5"/>
    <n v="1"/>
    <n v="141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205292"/>
    <s v="Brunswick Sq Mall"/>
    <s v="BSQ Mall x1364 - Zales"/>
    <s v="Coca Cola - Zero Sugar"/>
    <s v="Carbonated"/>
    <n v="15437140947"/>
    <s v="Tuesday, July 26, 2022"/>
    <s v="Cash"/>
    <n v="140"/>
    <n v="1.5"/>
    <n v="1"/>
    <n v="140"/>
    <n v="1.5"/>
    <n v="1"/>
    <n v="1.5"/>
    <n v="1.5"/>
    <x v="205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205292"/>
    <s v="Brunswick Sq Mall"/>
    <s v="BSQ Mall x1364 - Zales"/>
    <s v="BodyArmor LYTE  - Peach Mango"/>
    <s v="Water"/>
    <n v="15437142487"/>
    <s v="Tuesday, July 26, 2022"/>
    <s v="Cash"/>
    <n v="145"/>
    <n v="2.75"/>
    <n v="1"/>
    <n v="145"/>
    <n v="2.75"/>
    <n v="1"/>
    <n v="2.75"/>
    <n v="2.75"/>
    <x v="205"/>
    <s v="BodyArmor LYTE  - Peach Mango"/>
    <s v="Water"/>
    <x v="3"/>
    <b v="1"/>
    <n v="2.75"/>
    <n v="1.8333333333333333"/>
    <s v="BodyArmor LYTE  "/>
    <s v=" Peach Mango"/>
    <m/>
    <x v="3"/>
    <s v=" July 26"/>
    <n v="2022"/>
  </r>
  <r>
    <s v="Processed"/>
    <s v="VJ300205292"/>
    <s v="Brunswick Sq Mall"/>
    <s v="BSQ Mall x1364 - Zales"/>
    <s v="Coca Cola - Zero Sugar"/>
    <s v="Carbonated"/>
    <n v="15437147936"/>
    <s v="Tuesday, July 26, 2022"/>
    <s v="Cash"/>
    <n v="140"/>
    <n v="1.5"/>
    <n v="1"/>
    <n v="140"/>
    <n v="1.5"/>
    <n v="1"/>
    <n v="1.5"/>
    <n v="1.5"/>
    <x v="205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205292"/>
    <s v="Brunswick Sq Mall"/>
    <s v="BSQ Mall x1364 - Zales"/>
    <s v="Coca Cola - Zero Sugar"/>
    <s v="Carbonated"/>
    <n v="15437149877"/>
    <s v="Tuesday, July 26, 2022"/>
    <s v="Cash"/>
    <n v="140"/>
    <n v="1.5"/>
    <n v="1"/>
    <n v="140"/>
    <n v="1.5"/>
    <n v="1"/>
    <n v="1.5"/>
    <n v="1.5"/>
    <x v="205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205292"/>
    <s v="Brunswick Sq Mall"/>
    <s v="BSQ Mall x1364 - Zales"/>
    <s v="Coca Cola - Zero Sugar"/>
    <s v="Carbonated"/>
    <n v="15437340105"/>
    <s v="Tuesday, July 26, 2022"/>
    <s v="Credit"/>
    <n v="140"/>
    <n v="1.5"/>
    <n v="2"/>
    <n v="140"/>
    <n v="1.5"/>
    <n v="2"/>
    <n v="3"/>
    <n v="3"/>
    <x v="205"/>
    <s v="Coca Cola - Zero Sugar"/>
    <s v="Carbonated"/>
    <x v="0"/>
    <b v="1"/>
    <n v="1.5"/>
    <n v="1"/>
    <s v="Coca Cola "/>
    <s v=" Zero Sugar"/>
    <m/>
    <x v="3"/>
    <s v=" July 26"/>
    <n v="2022"/>
  </r>
  <r>
    <s v="Processed"/>
    <s v="VJ300320609"/>
    <s v="GuttenPlans"/>
    <s v="GuttenPlans x1367"/>
    <s v="Sunkist Soda - Orange"/>
    <s v="Carbonated"/>
    <n v="15437464609"/>
    <s v="Tuesday, July 26, 2022"/>
    <s v="Cash"/>
    <n v="140"/>
    <n v="1.5"/>
    <n v="1"/>
    <n v="140"/>
    <n v="1.5"/>
    <n v="1"/>
    <n v="1.5"/>
    <n v="1.5"/>
    <x v="205"/>
    <s v="Sunkist Soda - Orange"/>
    <s v="Carbonated"/>
    <x v="0"/>
    <b v="1"/>
    <n v="1.5"/>
    <n v="1"/>
    <s v="Sunkist Soda "/>
    <s v=" Orange"/>
    <m/>
    <x v="3"/>
    <s v=" July 26"/>
    <n v="2022"/>
  </r>
  <r>
    <s v="Processed"/>
    <s v="VJ300320609"/>
    <s v="GuttenPlans"/>
    <s v="GuttenPlans x1367"/>
    <s v="Lays - Classic"/>
    <s v="Food"/>
    <n v="15437464736"/>
    <s v="Tuesday, July 26, 2022"/>
    <s v="Cash"/>
    <n v="111"/>
    <n v="1.5"/>
    <n v="1"/>
    <n v="111"/>
    <n v="1.5"/>
    <n v="1"/>
    <n v="1.5"/>
    <n v="1.5"/>
    <x v="205"/>
    <s v="Lays - Classic"/>
    <s v="Food"/>
    <x v="1"/>
    <b v="1"/>
    <n v="1.5"/>
    <n v="1"/>
    <s v="Lays "/>
    <s v=" Classic"/>
    <m/>
    <x v="3"/>
    <s v=" July 26"/>
    <n v="2022"/>
  </r>
  <r>
    <s v="Processed"/>
    <s v="VJ300320609"/>
    <s v="GuttenPlans"/>
    <s v="GuttenPlans x1367"/>
    <s v="Doritos Nacho Cheese"/>
    <s v="Food"/>
    <n v="15437481155"/>
    <s v="Tuesday, July 26, 2022"/>
    <s v="Cash"/>
    <n v="121"/>
    <n v="1.5"/>
    <n v="1"/>
    <n v="121"/>
    <n v="1.5"/>
    <n v="1"/>
    <n v="1.5"/>
    <n v="1.5"/>
    <x v="205"/>
    <s v="Doritos Nacho Cheese"/>
    <s v="Food"/>
    <x v="1"/>
    <b v="1"/>
    <n v="1.5"/>
    <n v="1"/>
    <s v="Doritos Nacho Cheese"/>
    <m/>
    <m/>
    <x v="3"/>
    <s v=" July 26"/>
    <n v="2022"/>
  </r>
  <r>
    <s v="Processed"/>
    <s v="VJ300320609"/>
    <s v="GuttenPlans"/>
    <s v="GuttenPlans x1367"/>
    <s v="Coca Cola - Regular"/>
    <s v="Carbonated"/>
    <n v="15437501932"/>
    <s v="Tuesday, July 26, 2022"/>
    <s v="Cash"/>
    <n v="142"/>
    <n v="1.5"/>
    <n v="1"/>
    <n v="142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09"/>
    <s v="GuttenPlans"/>
    <s v="GuttenPlans x1367"/>
    <s v="Coca Cola - Regular"/>
    <s v="Carbonated"/>
    <n v="15437519060"/>
    <s v="Tuesday, July 26, 2022"/>
    <s v="Cash"/>
    <n v="141"/>
    <n v="1.5"/>
    <n v="1"/>
    <n v="141"/>
    <n v="1.5"/>
    <n v="1"/>
    <n v="1.5"/>
    <n v="1.5"/>
    <x v="205"/>
    <s v="Coca Cola - Regular"/>
    <s v="Carbonated"/>
    <x v="0"/>
    <b v="1"/>
    <n v="1.5"/>
    <n v="1"/>
    <s v="Coca Cola "/>
    <s v=" Regular"/>
    <m/>
    <x v="3"/>
    <s v=" July 26"/>
    <n v="2022"/>
  </r>
  <r>
    <s v="Processed"/>
    <s v="VJ300320611"/>
    <s v="Brunswick Sq Mall"/>
    <s v="BSQ Mall x1366 - ATT"/>
    <s v="Poland Springs Water"/>
    <s v="Water"/>
    <n v="15437565330"/>
    <s v="Tuesday, July 26, 2022"/>
    <s v="Cash"/>
    <n v="143"/>
    <n v="2"/>
    <n v="1"/>
    <n v="143"/>
    <n v="2"/>
    <n v="1"/>
    <n v="2"/>
    <n v="2"/>
    <x v="205"/>
    <s v="Poland Springs Water"/>
    <s v="Water"/>
    <x v="3"/>
    <b v="1"/>
    <n v="2"/>
    <n v="1.3333333333333333"/>
    <s v="Poland Springs Water"/>
    <m/>
    <m/>
    <x v="3"/>
    <s v=" July 26"/>
    <n v="2022"/>
  </r>
  <r>
    <s v="Processed"/>
    <s v="VJ300320609"/>
    <s v="GuttenPlans"/>
    <s v="GuttenPlans x1367"/>
    <s v="Coca Cola - Regular"/>
    <s v="Carbonated"/>
    <n v="15437898806"/>
    <s v="Wednesday, July 27, 2022"/>
    <s v="Credit"/>
    <n v="141"/>
    <n v="1.5"/>
    <n v="1"/>
    <n v="141"/>
    <n v="1.5"/>
    <n v="1"/>
    <n v="1.5"/>
    <n v="3"/>
    <x v="205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Doritos Nacho Cheese"/>
    <s v="Food"/>
    <n v="15437898806"/>
    <s v="Wednesday, July 27, 2022"/>
    <s v="Credit"/>
    <n v="121"/>
    <n v="1.5"/>
    <n v="1"/>
    <n v="121"/>
    <n v="1.5"/>
    <n v="1"/>
    <n v="1.5"/>
    <n v="3"/>
    <x v="205"/>
    <s v="Doritos Nacho Cheese"/>
    <s v="Food"/>
    <x v="1"/>
    <b v="1"/>
    <n v="1.5"/>
    <n v="1"/>
    <s v="Doritos Nacho Cheese"/>
    <m/>
    <m/>
    <x v="4"/>
    <s v=" July 27"/>
    <n v="2022"/>
  </r>
  <r>
    <s v="Processed"/>
    <s v="VJ300320609"/>
    <s v="GuttenPlans"/>
    <s v="GuttenPlans x1367"/>
    <s v="Red Bull - Original"/>
    <s v="Carbonated"/>
    <n v="15438146085"/>
    <s v="Wednesday, July 27, 2022"/>
    <s v="Credit"/>
    <n v="148"/>
    <n v="3.5"/>
    <n v="1"/>
    <n v="148"/>
    <n v="3.5"/>
    <n v="1"/>
    <n v="3.5"/>
    <n v="3.5"/>
    <x v="206"/>
    <s v="Red Bull - Original"/>
    <s v="Carbonated"/>
    <x v="0"/>
    <b v="1"/>
    <n v="3.5"/>
    <n v="2.3333333333333335"/>
    <s v="Red Bull "/>
    <s v=" Original"/>
    <m/>
    <x v="4"/>
    <s v=" July 27"/>
    <n v="2022"/>
  </r>
  <r>
    <s v="Processed"/>
    <s v="VJ300320609"/>
    <s v="GuttenPlans"/>
    <s v="GuttenPlans x1367"/>
    <s v="Monster Energy Original"/>
    <s v="Carbonated"/>
    <n v="15438207317"/>
    <s v="Wednesday, July 27, 2022"/>
    <s v="Cash"/>
    <n v="146"/>
    <n v="3"/>
    <n v="1"/>
    <n v="146"/>
    <n v="3"/>
    <n v="1"/>
    <n v="3"/>
    <n v="3"/>
    <x v="206"/>
    <s v="Monster Energy Original"/>
    <s v="Carbonated"/>
    <x v="0"/>
    <b v="1"/>
    <n v="3"/>
    <n v="2"/>
    <s v="Monster Energy Original"/>
    <m/>
    <m/>
    <x v="4"/>
    <s v=" July 27"/>
    <n v="2022"/>
  </r>
  <r>
    <s v="Processed"/>
    <s v="VJ300320609"/>
    <s v="GuttenPlans"/>
    <s v="GuttenPlans x1367"/>
    <s v="Nature's Bakery Fig Bar - Raspberry"/>
    <s v="Food"/>
    <n v="15438209344"/>
    <s v="Wednesday, July 27, 2022"/>
    <s v="Cash"/>
    <n v="130"/>
    <n v="1.5"/>
    <n v="1"/>
    <n v="130"/>
    <n v="1.5"/>
    <n v="1"/>
    <n v="1.5"/>
    <n v="1.5"/>
    <x v="206"/>
    <s v="Nature's Bakery Fig Bar - Raspberry"/>
    <s v="Food"/>
    <x v="1"/>
    <b v="1"/>
    <n v="1.5"/>
    <n v="1"/>
    <s v="Nature's Bakery Fig Bar "/>
    <s v=" Raspberry"/>
    <m/>
    <x v="4"/>
    <s v=" July 27"/>
    <n v="2022"/>
  </r>
  <r>
    <s v="Processed"/>
    <s v="VJ300320609"/>
    <s v="GuttenPlans"/>
    <s v="GuttenPlans x1367"/>
    <s v="Nature's Bakery Fig Bar - Raspberry"/>
    <s v="Food"/>
    <n v="15438212001"/>
    <s v="Wednesday, July 27, 2022"/>
    <s v="Cash"/>
    <n v="130"/>
    <n v="1.5"/>
    <n v="1"/>
    <n v="130"/>
    <n v="1.5"/>
    <n v="1"/>
    <n v="1.5"/>
    <n v="1.5"/>
    <x v="206"/>
    <s v="Nature's Bakery Fig Bar - Raspberry"/>
    <s v="Food"/>
    <x v="1"/>
    <b v="1"/>
    <n v="1.5"/>
    <n v="1"/>
    <s v="Nature's Bakery Fig Bar "/>
    <s v=" Raspberry"/>
    <m/>
    <x v="4"/>
    <s v=" July 27"/>
    <n v="2022"/>
  </r>
  <r>
    <s v="Processed"/>
    <s v="VJ300320609"/>
    <s v="GuttenPlans"/>
    <s v="GuttenPlans x1367"/>
    <s v="Snapple Tea - Peach"/>
    <s v="Non Carbonated"/>
    <n v="15438249114"/>
    <s v="Wednesday, July 27, 2022"/>
    <s v="Credit"/>
    <n v="147"/>
    <n v="2.5"/>
    <n v="1"/>
    <n v="147"/>
    <n v="2.5"/>
    <n v="1"/>
    <n v="2.5"/>
    <n v="5.5"/>
    <x v="206"/>
    <s v="Snapple Tea - Peach"/>
    <s v="Non Carbonated"/>
    <x v="2"/>
    <b v="1"/>
    <n v="2.5"/>
    <n v="1.6666666666666667"/>
    <s v="Snapple Tea "/>
    <s v=" Peach"/>
    <m/>
    <x v="4"/>
    <s v=" July 27"/>
    <n v="2022"/>
  </r>
  <r>
    <s v="Processed"/>
    <s v="VJ300320609"/>
    <s v="GuttenPlans"/>
    <s v="GuttenPlans x1367"/>
    <s v="Nature's Bakery Fig Bar - Blueberry"/>
    <s v="Food"/>
    <n v="15438249114"/>
    <s v="Wednesday, July 27, 2022"/>
    <s v="Credit"/>
    <n v="132"/>
    <n v="1.5"/>
    <n v="2"/>
    <n v="132"/>
    <n v="1.5"/>
    <n v="2"/>
    <n v="3"/>
    <n v="5.5"/>
    <x v="206"/>
    <s v="Nature's Bakery Fig Bar - Blueberry"/>
    <s v="Food"/>
    <x v="1"/>
    <b v="1"/>
    <n v="1.5"/>
    <n v="1"/>
    <s v="Nature's Bakery Fig Bar "/>
    <s v=" Blueberry"/>
    <m/>
    <x v="4"/>
    <s v=" July 27"/>
    <n v="2022"/>
  </r>
  <r>
    <s v="Processed"/>
    <s v="VJ300320611"/>
    <s v="Brunswick Sq Mall"/>
    <s v="BSQ Mall x1366 - ATT"/>
    <s v="Poland Springs Water"/>
    <s v="Water"/>
    <n v="15439132467"/>
    <s v="Wednesday, July 27, 2022"/>
    <s v="Credit"/>
    <n v="143"/>
    <n v="2"/>
    <n v="1"/>
    <n v="143"/>
    <n v="2"/>
    <n v="1"/>
    <n v="2"/>
    <n v="2"/>
    <x v="206"/>
    <s v="Poland Springs Water"/>
    <s v="Water"/>
    <x v="3"/>
    <b v="1"/>
    <n v="2"/>
    <n v="1.3333333333333333"/>
    <s v="Poland Springs Water"/>
    <m/>
    <m/>
    <x v="4"/>
    <s v=" July 27"/>
    <n v="2022"/>
  </r>
  <r>
    <s v="Processed"/>
    <s v="VJ300320609"/>
    <s v="GuttenPlans"/>
    <s v="GuttenPlans x1367"/>
    <s v="Snapple Tea - Lemon"/>
    <s v="Non Carbonated"/>
    <n v="15439261142"/>
    <s v="Wednesday, July 27, 2022"/>
    <s v="Credit"/>
    <n v="145"/>
    <n v="2.5"/>
    <n v="1"/>
    <n v="145"/>
    <n v="2.5"/>
    <n v="1"/>
    <n v="2.5"/>
    <n v="2.5"/>
    <x v="206"/>
    <s v="Snapple Tea - Lemon"/>
    <s v="Non Carbonated"/>
    <x v="2"/>
    <b v="1"/>
    <n v="2.5"/>
    <n v="1.6666666666666667"/>
    <s v="Snapple Tea "/>
    <s v=" Lemon"/>
    <m/>
    <x v="4"/>
    <s v=" July 27"/>
    <n v="2022"/>
  </r>
  <r>
    <s v="Processed"/>
    <s v="VJ300205292"/>
    <s v="Brunswick Sq Mall"/>
    <s v="BSQ Mall x1364 - Zales"/>
    <s v="Monster Energy Original"/>
    <s v="Carbonated"/>
    <n v="15439796431"/>
    <s v="Wednesday, July 27, 2022"/>
    <s v="Credit"/>
    <n v="146"/>
    <n v="3"/>
    <n v="1"/>
    <n v="146"/>
    <n v="3"/>
    <n v="1"/>
    <n v="3"/>
    <n v="3"/>
    <x v="206"/>
    <s v="Monster Energy Original"/>
    <s v="Carbonated"/>
    <x v="0"/>
    <b v="1"/>
    <n v="3"/>
    <n v="2"/>
    <s v="Monster Energy Original"/>
    <m/>
    <m/>
    <x v="4"/>
    <s v=" July 27"/>
    <n v="2022"/>
  </r>
  <r>
    <s v="Processed"/>
    <s v="VJ300320692"/>
    <s v="EB Public Library"/>
    <s v="EB Public Library x1380"/>
    <s v="Coca Cola - Zero Sugar"/>
    <s v="Carbonated"/>
    <n v="15440161242"/>
    <s v="Wednesday, July 27, 2022"/>
    <s v="Cash"/>
    <n v="142"/>
    <n v="1.5"/>
    <n v="1"/>
    <n v="142"/>
    <n v="1.5"/>
    <n v="1"/>
    <n v="1.5"/>
    <n v="1.5"/>
    <x v="202"/>
    <s v="Coca Cola - Zero Sugar"/>
    <s v="Carbonated"/>
    <x v="0"/>
    <b v="1"/>
    <n v="1.5"/>
    <n v="1"/>
    <s v="Coca Cola "/>
    <s v=" Zero Sugar"/>
    <m/>
    <x v="4"/>
    <s v=" July 27"/>
    <n v="2022"/>
  </r>
  <r>
    <s v="Processed"/>
    <s v="VJ300320692"/>
    <s v="EB Public Library"/>
    <s v="EB Public Library x1380"/>
    <s v="S. Pellegrino Sparkling Mineral Water"/>
    <s v="Water"/>
    <n v="15440182170"/>
    <s v="Wednesday, July 27, 2022"/>
    <s v="Cash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4"/>
    <s v=" July 27"/>
    <n v="2022"/>
  </r>
  <r>
    <s v="Processed"/>
    <s v="VJ300320692"/>
    <s v="EB Public Library"/>
    <s v="EB Public Library x1380"/>
    <s v="Miss Vickie's Potato Chip - Sea Salt &amp; Vinega"/>
    <s v="Food"/>
    <n v="15440472578"/>
    <s v="Wednesday, July 27, 2022"/>
    <s v="Credit"/>
    <n v="125"/>
    <n v="1.5"/>
    <n v="1"/>
    <n v="125"/>
    <n v="1.5"/>
    <n v="1"/>
    <n v="1.5"/>
    <n v="1.5"/>
    <x v="202"/>
    <s v="Miss Vickie's Potato Chip - Sea Salt &amp; Vinega"/>
    <s v="Food"/>
    <x v="1"/>
    <b v="1"/>
    <n v="1.5"/>
    <n v="1"/>
    <s v="Miss Vickie's Potato Chip "/>
    <s v=" Sea Salt &amp; Vinega"/>
    <m/>
    <x v="4"/>
    <s v=" July 27"/>
    <n v="2022"/>
  </r>
  <r>
    <s v="Processed"/>
    <s v="VJ300320692"/>
    <s v="EB Public Library"/>
    <s v="EB Public Library x1380"/>
    <s v="S. Pellegrino Sparkling Mineral Water"/>
    <s v="Water"/>
    <n v="15440488600"/>
    <s v="Wednesday, July 27, 2022"/>
    <s v="Credit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4"/>
    <s v=" July 27"/>
    <n v="2022"/>
  </r>
  <r>
    <s v="Processed"/>
    <s v="VJ300320692"/>
    <s v="EB Public Library"/>
    <s v="EB Public Library x1380"/>
    <s v="Iberia Coconut Water"/>
    <s v="Non Carbonated"/>
    <n v="15440705364"/>
    <s v="Wednesday, July 27, 2022"/>
    <s v="Credit"/>
    <n v="140"/>
    <n v="2"/>
    <n v="1"/>
    <n v="140"/>
    <n v="2"/>
    <n v="1"/>
    <n v="2"/>
    <n v="2"/>
    <x v="202"/>
    <s v="Iberia Coconut Water"/>
    <s v="Non Carbonated"/>
    <x v="2"/>
    <b v="1"/>
    <n v="2"/>
    <n v="1.3333333333333333"/>
    <s v="Iberia Coconut Water"/>
    <m/>
    <m/>
    <x v="4"/>
    <s v=" July 27"/>
    <n v="2022"/>
  </r>
  <r>
    <s v="Processed"/>
    <s v="VJ300320686"/>
    <s v="Earle Asphalt"/>
    <s v="Earle Asphalt x1371"/>
    <s v="Wonderful Pistachios - Variety"/>
    <s v="Food"/>
    <n v="15440798438"/>
    <s v="Wednesday, July 27, 2022"/>
    <s v="Cash"/>
    <n v="138"/>
    <n v="2"/>
    <n v="1"/>
    <n v="138"/>
    <n v="2"/>
    <n v="1"/>
    <n v="2"/>
    <n v="2"/>
    <x v="206"/>
    <s v="Wonderful Pistachios - Variety"/>
    <s v="Food"/>
    <x v="1"/>
    <b v="1"/>
    <n v="2"/>
    <n v="1.3333333333333333"/>
    <s v="Wonderful Pistachios "/>
    <s v=" Variety"/>
    <m/>
    <x v="4"/>
    <s v=" July 27"/>
    <n v="2022"/>
  </r>
  <r>
    <s v="Processed"/>
    <s v="VJ300320686"/>
    <s v="Earle Asphalt"/>
    <s v="Earle Asphalt x1371"/>
    <s v="Newtons Fig Bar"/>
    <s v="Food"/>
    <n v="15440967438"/>
    <s v="Wednesday, July 27, 2022"/>
    <s v="Credit"/>
    <n v="130"/>
    <n v="1.5"/>
    <n v="1"/>
    <n v="130"/>
    <n v="1.5"/>
    <n v="1"/>
    <n v="1.5"/>
    <n v="1.5"/>
    <x v="206"/>
    <s v="Newtons Fig Bar"/>
    <s v="Food"/>
    <x v="1"/>
    <b v="1"/>
    <n v="1.5"/>
    <n v="1"/>
    <s v="Newtons Fig Bar"/>
    <m/>
    <m/>
    <x v="4"/>
    <s v=" July 27"/>
    <n v="2022"/>
  </r>
  <r>
    <s v="Processed"/>
    <s v="VJ300320609"/>
    <s v="GuttenPlans"/>
    <s v="GuttenPlans x1367"/>
    <s v="Monster Energy Original"/>
    <s v="Carbonated"/>
    <n v="15441230138"/>
    <s v="Wednesday, July 27, 2022"/>
    <s v="Credit"/>
    <n v="146"/>
    <n v="3"/>
    <n v="1"/>
    <n v="146"/>
    <n v="3"/>
    <n v="1"/>
    <n v="3"/>
    <n v="3"/>
    <x v="206"/>
    <s v="Monster Energy Original"/>
    <s v="Carbonated"/>
    <x v="0"/>
    <b v="1"/>
    <n v="3"/>
    <n v="2"/>
    <s v="Monster Energy Original"/>
    <m/>
    <m/>
    <x v="4"/>
    <s v=" July 27"/>
    <n v="2022"/>
  </r>
  <r>
    <s v="Processed"/>
    <s v="VJ300320686"/>
    <s v="Earle Asphalt"/>
    <s v="Earle Asphalt x1371"/>
    <s v="Pop Corners - White Cheddar"/>
    <s v="Food"/>
    <n v="15441241790"/>
    <s v="Wednesday, July 27, 2022"/>
    <s v="Credit"/>
    <n v="111"/>
    <n v="1.5"/>
    <n v="1"/>
    <n v="111"/>
    <n v="1.5"/>
    <n v="1"/>
    <n v="1.5"/>
    <n v="1.5"/>
    <x v="206"/>
    <s v="Pop Corners - White Cheddar"/>
    <s v="Food"/>
    <x v="1"/>
    <b v="1"/>
    <n v="1.5"/>
    <n v="1"/>
    <s v="Pop Corners "/>
    <s v=" White Cheddar"/>
    <m/>
    <x v="4"/>
    <s v=" July 27"/>
    <n v="2022"/>
  </r>
  <r>
    <s v="Processed"/>
    <s v="VJ300320692"/>
    <s v="EB Public Library"/>
    <s v="EB Public Library x1380"/>
    <s v="KitKat - Crisp Wafers"/>
    <s v="Food"/>
    <n v="15441275868"/>
    <s v="Wednesday, July 27, 2022"/>
    <s v="Credit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4"/>
    <s v=" July 27"/>
    <n v="2022"/>
  </r>
  <r>
    <s v="Processed"/>
    <s v="VJ300320692"/>
    <s v="EB Public Library"/>
    <s v="EB Public Library x1380"/>
    <s v="KitKat - Crisp Wafers"/>
    <s v="Food"/>
    <n v="15441280924"/>
    <s v="Wednesday, July 27, 2022"/>
    <s v="Cash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4"/>
    <s v=" July 27"/>
    <n v="2022"/>
  </r>
  <r>
    <s v="Processed"/>
    <s v="VJ300320692"/>
    <s v="EB Public Library"/>
    <s v="EB Public Library x1380"/>
    <s v="Iberia Coconut Water"/>
    <s v="Non Carbonated"/>
    <n v="15441289991"/>
    <s v="Wednesday, July 27, 2022"/>
    <s v="Cash"/>
    <n v="140"/>
    <n v="2"/>
    <n v="1"/>
    <n v="140"/>
    <n v="2"/>
    <n v="1"/>
    <n v="2"/>
    <n v="2"/>
    <x v="202"/>
    <s v="Iberia Coconut Water"/>
    <s v="Non Carbonated"/>
    <x v="2"/>
    <b v="1"/>
    <n v="2"/>
    <n v="1.3333333333333333"/>
    <s v="Iberia Coconut Water"/>
    <m/>
    <m/>
    <x v="4"/>
    <s v=" July 27"/>
    <n v="2022"/>
  </r>
  <r>
    <s v="Processed"/>
    <s v="VJ300320686"/>
    <s v="Earle Asphalt"/>
    <s v="Earle Asphalt x1371"/>
    <s v="Oreo Mini"/>
    <s v="Food"/>
    <n v="15441331384"/>
    <s v="Wednesday, July 27, 2022"/>
    <s v="Credit"/>
    <n v="124"/>
    <n v="1.5"/>
    <n v="1"/>
    <n v="124"/>
    <n v="1.5"/>
    <n v="1"/>
    <n v="1.5"/>
    <n v="1.5"/>
    <x v="206"/>
    <s v="Oreo Mini"/>
    <s v="Food"/>
    <x v="1"/>
    <b v="1"/>
    <n v="1.5"/>
    <n v="1"/>
    <s v="Oreo Mini"/>
    <m/>
    <m/>
    <x v="4"/>
    <s v=" July 27"/>
    <n v="2022"/>
  </r>
  <r>
    <s v="Processed"/>
    <s v="VJ300320609"/>
    <s v="GuttenPlans"/>
    <s v="GuttenPlans x1367"/>
    <s v="Coca Cola - Regular"/>
    <s v="Carbonated"/>
    <n v="15441347469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Doritos Nacho Cheese"/>
    <s v="Food"/>
    <n v="15441353318"/>
    <s v="Wednesday, July 27, 2022"/>
    <s v="Cash"/>
    <n v="121"/>
    <n v="1.5"/>
    <n v="1"/>
    <n v="121"/>
    <n v="1.5"/>
    <n v="1"/>
    <n v="1.5"/>
    <n v="1.5"/>
    <x v="206"/>
    <s v="Doritos Nacho Cheese"/>
    <s v="Food"/>
    <x v="1"/>
    <b v="1"/>
    <n v="1.5"/>
    <n v="1"/>
    <s v="Doritos Nacho Cheese"/>
    <m/>
    <m/>
    <x v="4"/>
    <s v=" July 27"/>
    <n v="2022"/>
  </r>
  <r>
    <s v="Processed"/>
    <s v="VJ300320609"/>
    <s v="GuttenPlans"/>
    <s v="GuttenPlans x1367"/>
    <s v="Coca Cola - Regular"/>
    <s v="Carbonated"/>
    <n v="15441416510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92"/>
    <s v="EB Public Library"/>
    <s v="EB Public Library x1380"/>
    <s v="CheezIt - Go Paks"/>
    <s v="Food"/>
    <n v="15441462755"/>
    <s v="Wednesday, July 27, 2022"/>
    <s v="Credit"/>
    <n v="151"/>
    <n v="4"/>
    <n v="1"/>
    <n v="151"/>
    <n v="4"/>
    <n v="1"/>
    <n v="4"/>
    <n v="4"/>
    <x v="202"/>
    <s v="CheezIt - Go Paks"/>
    <s v="Food"/>
    <x v="1"/>
    <b v="1"/>
    <n v="4"/>
    <n v="2.6666666666666665"/>
    <s v="CheezIt "/>
    <s v=" Go Paks"/>
    <m/>
    <x v="4"/>
    <s v=" July 27"/>
    <n v="2022"/>
  </r>
  <r>
    <s v="Processed"/>
    <s v="VJ300320692"/>
    <s v="EB Public Library"/>
    <s v="EB Public Library x1380"/>
    <s v="S. Pellegrino Sparkling Mineral Water"/>
    <s v="Water"/>
    <n v="15441596043"/>
    <s v="Wednesday, July 27, 2022"/>
    <s v="Credit"/>
    <n v="144"/>
    <n v="2"/>
    <n v="1"/>
    <n v="144"/>
    <n v="2"/>
    <n v="1"/>
    <n v="2"/>
    <n v="2"/>
    <x v="202"/>
    <s v="S. Pellegrino Sparkling Mineral Water"/>
    <s v="Water"/>
    <x v="3"/>
    <b v="1"/>
    <n v="2"/>
    <n v="1.3333333333333333"/>
    <s v="S. Pellegrino Sparkling Mineral Water"/>
    <m/>
    <m/>
    <x v="4"/>
    <s v=" July 27"/>
    <n v="2022"/>
  </r>
  <r>
    <s v="Processed"/>
    <s v="VJ300320692"/>
    <s v="EB Public Library"/>
    <s v="EB Public Library x1380"/>
    <s v="Pop Corners - Sweet &amp; Salty Kettle"/>
    <s v="Food"/>
    <n v="15441824543"/>
    <s v="Wednesday, July 27, 2022"/>
    <s v="Cash"/>
    <n v="112"/>
    <n v="1.5"/>
    <n v="1"/>
    <n v="112"/>
    <n v="1.5"/>
    <n v="1"/>
    <n v="1.5"/>
    <n v="1.5"/>
    <x v="202"/>
    <s v="Pop Corners - Sweet &amp; Salty Kettle"/>
    <s v="Food"/>
    <x v="1"/>
    <b v="1"/>
    <n v="1.5"/>
    <n v="1"/>
    <s v="Pop Corners "/>
    <s v=" Sweet &amp; Salty Kettle"/>
    <m/>
    <x v="4"/>
    <s v=" July 27"/>
    <n v="2022"/>
  </r>
  <r>
    <s v="Processed"/>
    <s v="VJ300320609"/>
    <s v="GuttenPlans"/>
    <s v="GuttenPlans x1367"/>
    <s v="Doritos Cool Ranch"/>
    <s v="Food"/>
    <n v="15441840029"/>
    <s v="Wednesday, July 27, 2022"/>
    <s v="Cash"/>
    <n v="120"/>
    <n v="1.5"/>
    <n v="1"/>
    <n v="120"/>
    <n v="1.5"/>
    <n v="1"/>
    <n v="1.5"/>
    <n v="1.5"/>
    <x v="206"/>
    <s v="Doritos Cool Ranch"/>
    <s v="Food"/>
    <x v="1"/>
    <b v="1"/>
    <n v="1.5"/>
    <n v="1"/>
    <s v="Doritos Cool Ranch"/>
    <m/>
    <m/>
    <x v="4"/>
    <s v=" July 27"/>
    <n v="2022"/>
  </r>
  <r>
    <s v="Processed"/>
    <s v="VJ300320609"/>
    <s v="GuttenPlans"/>
    <s v="GuttenPlans x1367"/>
    <s v="Coca Cola - Regular"/>
    <s v="Carbonated"/>
    <n v="15441841132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11"/>
    <s v="Brunswick Sq Mall"/>
    <s v="BSQ Mall x1366 - ATT"/>
    <s v="Snapple Tea - Lemon"/>
    <s v="Non Carbonated"/>
    <n v="15442215398"/>
    <s v="Wednesday, July 27, 2022"/>
    <s v="Credit"/>
    <n v="145"/>
    <n v="2.5"/>
    <n v="1"/>
    <n v="145"/>
    <n v="2.5"/>
    <n v="1"/>
    <n v="2.5"/>
    <n v="2.5"/>
    <x v="206"/>
    <s v="Snapple Tea - Lemon"/>
    <s v="Non Carbonated"/>
    <x v="2"/>
    <b v="1"/>
    <n v="2.5"/>
    <n v="1.6666666666666667"/>
    <s v="Snapple Tea "/>
    <s v=" Lemon"/>
    <m/>
    <x v="4"/>
    <s v=" July 27"/>
    <n v="2022"/>
  </r>
  <r>
    <s v="Processed"/>
    <s v="VJ300320609"/>
    <s v="GuttenPlans"/>
    <s v="GuttenPlans x1367"/>
    <s v="Cheetos - Crunchy"/>
    <s v="Food"/>
    <n v="15442309968"/>
    <s v="Wednesday, July 27, 2022"/>
    <s v="Cash"/>
    <n v="124"/>
    <n v="1.5"/>
    <n v="1"/>
    <n v="124"/>
    <n v="1.5"/>
    <n v="1"/>
    <n v="1.5"/>
    <n v="1.5"/>
    <x v="206"/>
    <s v="Cheetos - Crunchy"/>
    <s v="Food"/>
    <x v="1"/>
    <b v="1"/>
    <n v="1.5"/>
    <n v="1"/>
    <s v="Cheetos "/>
    <s v=" Crunchy"/>
    <m/>
    <x v="4"/>
    <s v=" July 27"/>
    <n v="2022"/>
  </r>
  <r>
    <s v="Processed"/>
    <s v="VJ300320609"/>
    <s v="GuttenPlans"/>
    <s v="GuttenPlans x1367"/>
    <s v="Coca Cola - Regular"/>
    <s v="Carbonated"/>
    <n v="15442521215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Coca Cola - Regular"/>
    <s v="Carbonated"/>
    <n v="15442615165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KitKat - Crisp Wafers"/>
    <s v="Food"/>
    <n v="15442622755"/>
    <s v="Wednesday, July 27, 2022"/>
    <s v="Cash"/>
    <n v="137"/>
    <n v="2.5"/>
    <n v="1"/>
    <n v="137"/>
    <n v="2.5"/>
    <n v="1"/>
    <n v="2.5"/>
    <n v="2.5"/>
    <x v="206"/>
    <s v="KitKat - Crisp Wafers"/>
    <s v="Food"/>
    <x v="1"/>
    <b v="1"/>
    <n v="2.5"/>
    <n v="1.6666666666666667"/>
    <s v="KitKat "/>
    <s v=" Crisp Wafers"/>
    <m/>
    <x v="4"/>
    <s v=" July 27"/>
    <n v="2022"/>
  </r>
  <r>
    <s v="Processed"/>
    <s v="VJ300320609"/>
    <s v="GuttenPlans"/>
    <s v="GuttenPlans x1367"/>
    <s v="Coca Cola - Regular"/>
    <s v="Carbonated"/>
    <n v="15442623889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Lays - Classic"/>
    <s v="Food"/>
    <n v="15442627419"/>
    <s v="Wednesday, July 27, 2022"/>
    <s v="Cash"/>
    <n v="111"/>
    <n v="1.5"/>
    <n v="1"/>
    <n v="111"/>
    <n v="1.5"/>
    <n v="1"/>
    <n v="1.5"/>
    <n v="1.5"/>
    <x v="206"/>
    <s v="Lays - Classic"/>
    <s v="Food"/>
    <x v="1"/>
    <b v="1"/>
    <n v="1.5"/>
    <n v="1"/>
    <s v="Lays "/>
    <s v=" Classic"/>
    <m/>
    <x v="4"/>
    <s v=" July 27"/>
    <n v="2022"/>
  </r>
  <r>
    <s v="Processed"/>
    <s v="VJ300320609"/>
    <s v="GuttenPlans"/>
    <s v="GuttenPlans x1367"/>
    <s v="Lays - Classic"/>
    <s v="Food"/>
    <n v="15442642024"/>
    <s v="Wednesday, July 27, 2022"/>
    <s v="Cash"/>
    <n v="111"/>
    <n v="1.5"/>
    <n v="1"/>
    <n v="111"/>
    <n v="1.5"/>
    <n v="1"/>
    <n v="1.5"/>
    <n v="1.5"/>
    <x v="206"/>
    <s v="Lays - Classic"/>
    <s v="Food"/>
    <x v="1"/>
    <b v="1"/>
    <n v="1.5"/>
    <n v="1"/>
    <s v="Lays "/>
    <s v=" Classic"/>
    <m/>
    <x v="4"/>
    <s v=" July 27"/>
    <n v="2022"/>
  </r>
  <r>
    <s v="Processed"/>
    <s v="VJ300320609"/>
    <s v="GuttenPlans"/>
    <s v="GuttenPlans x1367"/>
    <s v="Coca Cola - Regular"/>
    <s v="Carbonated"/>
    <n v="15442743040"/>
    <s v="Wednesday, July 27, 2022"/>
    <s v="Cash"/>
    <n v="142"/>
    <n v="1.5"/>
    <n v="1"/>
    <n v="142"/>
    <n v="1.5"/>
    <n v="1"/>
    <n v="1.5"/>
    <n v="1.5"/>
    <x v="206"/>
    <s v="Coca Cola - Regular"/>
    <s v="Carbonated"/>
    <x v="0"/>
    <b v="1"/>
    <n v="1.5"/>
    <n v="1"/>
    <s v="Coca Cola "/>
    <s v=" Regular"/>
    <m/>
    <x v="4"/>
    <s v=" July 27"/>
    <n v="2022"/>
  </r>
  <r>
    <s v="Processed"/>
    <s v="VJ300320609"/>
    <s v="GuttenPlans"/>
    <s v="GuttenPlans x1367"/>
    <s v="Monster Energy Original"/>
    <s v="Carbonated"/>
    <n v="15443081047"/>
    <s v="Thursday, July 28, 2022"/>
    <s v="Cash"/>
    <n v="144"/>
    <n v="3"/>
    <n v="1"/>
    <n v="144"/>
    <n v="3"/>
    <n v="1"/>
    <n v="3"/>
    <n v="3"/>
    <x v="206"/>
    <s v="Monster Energy Original"/>
    <s v="Carbonated"/>
    <x v="0"/>
    <b v="1"/>
    <n v="3"/>
    <n v="2"/>
    <s v="Monster Energy Original"/>
    <m/>
    <m/>
    <x v="5"/>
    <s v=" July 28"/>
    <n v="2022"/>
  </r>
  <r>
    <s v="Processed"/>
    <s v="VJ300320609"/>
    <s v="GuttenPlans"/>
    <s v="GuttenPlans x1367"/>
    <s v="Funyuns - Flaming Hot"/>
    <s v="Food"/>
    <n v="15443081871"/>
    <s v="Thursday, July 28, 2022"/>
    <s v="Cash"/>
    <n v="112"/>
    <n v="2"/>
    <n v="1"/>
    <n v="112"/>
    <n v="2"/>
    <n v="1"/>
    <n v="2"/>
    <n v="2"/>
    <x v="206"/>
    <s v="Funyuns - Flaming Hot"/>
    <s v="Food"/>
    <x v="1"/>
    <b v="1"/>
    <n v="2"/>
    <n v="1.3333333333333333"/>
    <s v="Funyuns "/>
    <s v=" Flaming Hot"/>
    <m/>
    <x v="5"/>
    <s v=" July 28"/>
    <n v="2022"/>
  </r>
  <r>
    <s v="Processed"/>
    <s v="VJ300320609"/>
    <s v="GuttenPlans"/>
    <s v="GuttenPlans x1367"/>
    <s v="Sunkist Soda - Orange"/>
    <s v="Carbonated"/>
    <n v="15443096610"/>
    <s v="Thursday, July 28, 2022"/>
    <s v="Credit"/>
    <n v="140"/>
    <n v="1.5"/>
    <n v="1"/>
    <n v="140"/>
    <n v="1.5"/>
    <n v="1"/>
    <n v="1.5"/>
    <n v="3"/>
    <x v="206"/>
    <s v="Sunkist Soda - Orange"/>
    <s v="Carbonated"/>
    <x v="0"/>
    <b v="1"/>
    <n v="1.5"/>
    <n v="1"/>
    <s v="Sunkist Soda "/>
    <s v=" Orange"/>
    <m/>
    <x v="5"/>
    <s v=" July 28"/>
    <n v="2022"/>
  </r>
  <r>
    <s v="Processed"/>
    <s v="VJ300320609"/>
    <s v="GuttenPlans"/>
    <s v="GuttenPlans x1367"/>
    <s v="Doritos Nacho Cheese"/>
    <s v="Food"/>
    <n v="15443096610"/>
    <s v="Thursday, July 28, 2022"/>
    <s v="Credit"/>
    <n v="121"/>
    <n v="1.5"/>
    <n v="1"/>
    <n v="121"/>
    <n v="1.5"/>
    <n v="1"/>
    <n v="1.5"/>
    <n v="3"/>
    <x v="206"/>
    <s v="Doritos Nacho Cheese"/>
    <s v="Food"/>
    <x v="1"/>
    <b v="1"/>
    <n v="1.5"/>
    <n v="1"/>
    <s v="Doritos Nacho Cheese"/>
    <m/>
    <m/>
    <x v="5"/>
    <s v=" July 28"/>
    <n v="2022"/>
  </r>
  <r>
    <s v="Processed"/>
    <s v="VJ300320609"/>
    <s v="GuttenPlans"/>
    <s v="GuttenPlans x1367"/>
    <s v="Monster Energy Original"/>
    <s v="Carbonated"/>
    <n v="15443447720"/>
    <s v="Thursday, July 28, 2022"/>
    <s v="Cash"/>
    <n v="144"/>
    <n v="3"/>
    <n v="1"/>
    <n v="144"/>
    <n v="3"/>
    <n v="1"/>
    <n v="3"/>
    <n v="3"/>
    <x v="207"/>
    <s v="Monster Energy Original"/>
    <s v="Carbonated"/>
    <x v="0"/>
    <b v="1"/>
    <n v="3"/>
    <n v="2"/>
    <s v="Monster Energy Original"/>
    <m/>
    <m/>
    <x v="5"/>
    <s v=" July 28"/>
    <n v="2022"/>
  </r>
  <r>
    <s v="Processed"/>
    <s v="VJ300320686"/>
    <s v="Earle Asphalt"/>
    <s v="Earle Asphalt x1371"/>
    <s v="Oreo Mini"/>
    <s v="Food"/>
    <n v="15443798219"/>
    <s v="Thursday, July 28, 2022"/>
    <s v="Cash"/>
    <n v="124"/>
    <n v="1.5"/>
    <n v="1"/>
    <n v="124"/>
    <n v="1.5"/>
    <n v="1"/>
    <n v="1.5"/>
    <n v="1.5"/>
    <x v="207"/>
    <s v="Oreo Mini"/>
    <s v="Food"/>
    <x v="1"/>
    <b v="1"/>
    <n v="1.5"/>
    <n v="1"/>
    <s v="Oreo Mini"/>
    <m/>
    <m/>
    <x v="5"/>
    <s v=" July 28"/>
    <n v="2022"/>
  </r>
  <r>
    <s v="Processed"/>
    <s v="VJ300320692"/>
    <s v="EB Public Library"/>
    <s v="EB Public Library x1380"/>
    <s v="KitKat - Crisp Wafers"/>
    <s v="Food"/>
    <n v="15444534433"/>
    <s v="Thursday, July 28, 2022"/>
    <s v="Cash"/>
    <n v="138"/>
    <n v="2"/>
    <n v="1"/>
    <n v="138"/>
    <n v="2"/>
    <n v="1"/>
    <n v="2"/>
    <n v="2"/>
    <x v="202"/>
    <s v="KitKat - Crisp Wafers"/>
    <s v="Food"/>
    <x v="1"/>
    <b v="1"/>
    <n v="2"/>
    <n v="1.3333333333333333"/>
    <s v="KitKat "/>
    <s v=" Crisp Wafers"/>
    <m/>
    <x v="5"/>
    <s v=" July 28"/>
    <n v="2022"/>
  </r>
  <r>
    <s v="Processed"/>
    <s v="VJ300320692"/>
    <s v="EB Public Library"/>
    <s v="EB Public Library x1380"/>
    <s v="BodyArmor LYTE - Strawberry Lemonade"/>
    <s v="Water"/>
    <n v="15444556004"/>
    <s v="Thursday, July 28, 2022"/>
    <s v="Credit"/>
    <n v="147"/>
    <n v="2.75"/>
    <n v="1"/>
    <n v="147"/>
    <n v="2.75"/>
    <n v="1"/>
    <n v="2.75"/>
    <n v="2.75"/>
    <x v="202"/>
    <s v="BodyArmor LYTE - Strawberry Lemonade"/>
    <s v="Water"/>
    <x v="3"/>
    <b v="1"/>
    <n v="2.75"/>
    <n v="1.8333333333333333"/>
    <s v="BodyArmor LYTE "/>
    <s v=" Strawberry Lemonade"/>
    <m/>
    <x v="5"/>
    <s v=" July 28"/>
    <n v="2022"/>
  </r>
  <r>
    <s v="Processed"/>
    <s v="VJ300320686"/>
    <s v="Earle Asphalt"/>
    <s v="Earle Asphalt x1371"/>
    <s v="Made in Nature - Mangoes Sweet &amp; Tangy"/>
    <s v="Food"/>
    <n v="15444785273"/>
    <s v="Thursday, July 28, 2022"/>
    <s v="Cash"/>
    <n v="135"/>
    <n v="2"/>
    <n v="1"/>
    <n v="135"/>
    <n v="2"/>
    <n v="1"/>
    <n v="2"/>
    <n v="2"/>
    <x v="207"/>
    <s v="Made in Nature - Mangoes Sweet &amp; Tangy"/>
    <s v="Food"/>
    <x v="1"/>
    <b v="1"/>
    <n v="2"/>
    <n v="1.3333333333333333"/>
    <s v="Made in Nature "/>
    <s v=" Mangoes Sweet &amp; Tangy"/>
    <m/>
    <x v="5"/>
    <s v=" July 28"/>
    <n v="2022"/>
  </r>
  <r>
    <s v="Processed"/>
    <s v="VJ300320686"/>
    <s v="Earle Asphalt"/>
    <s v="Earle Asphalt x1371"/>
    <s v="Robert Irvine's - Fit Crunch -  Chocolate Pea"/>
    <s v="Food"/>
    <n v="15444789702"/>
    <s v="Thursday, July 28, 2022"/>
    <s v="Cash"/>
    <n v="132"/>
    <n v="2"/>
    <n v="1"/>
    <n v="132"/>
    <n v="2"/>
    <n v="1"/>
    <n v="2"/>
    <n v="2"/>
    <x v="207"/>
    <s v="Robert Irvine's - Fit Crunch -  Chocolate Pea"/>
    <s v="Food"/>
    <x v="1"/>
    <b v="1"/>
    <n v="2"/>
    <n v="1.3333333333333333"/>
    <s v="Robert Irvine's "/>
    <s v=" Fit Crunch "/>
    <s v="  Chocolate Pea"/>
    <x v="5"/>
    <s v=" July 28"/>
    <n v="2022"/>
  </r>
  <r>
    <s v="Processed"/>
    <s v="VJ300320609"/>
    <s v="GuttenPlans"/>
    <s v="GuttenPlans x1367"/>
    <s v="Fritos - Original"/>
    <s v="Food"/>
    <n v="15445015680"/>
    <s v="Thursday, July 28, 2022"/>
    <s v="Credit"/>
    <n v="125"/>
    <n v="1.5"/>
    <n v="1"/>
    <n v="125"/>
    <n v="1.5"/>
    <n v="1"/>
    <n v="1.5"/>
    <n v="1.5"/>
    <x v="207"/>
    <s v="Fritos - Original"/>
    <s v="Food"/>
    <x v="1"/>
    <b v="1"/>
    <n v="1.5"/>
    <n v="1"/>
    <s v="Fritos "/>
    <s v=" Original"/>
    <m/>
    <x v="5"/>
    <s v=" July 28"/>
    <n v="2022"/>
  </r>
  <r>
    <s v="Processed"/>
    <s v="VJ300320692"/>
    <s v="EB Public Library"/>
    <s v="EB Public Library x1380"/>
    <s v="Hungry Buddha - Chocolate Chip"/>
    <s v="Food"/>
    <n v="15445102126"/>
    <s v="Thursday, July 28, 2022"/>
    <s v="Cash"/>
    <n v="137"/>
    <n v="2"/>
    <n v="1"/>
    <n v="137"/>
    <n v="2"/>
    <n v="1"/>
    <n v="2"/>
    <n v="2"/>
    <x v="202"/>
    <s v="Hungry Buddha - Chocolate Chip"/>
    <s v="Food"/>
    <x v="1"/>
    <b v="1"/>
    <n v="2"/>
    <n v="1.3333333333333333"/>
    <s v="Hungry Buddha "/>
    <s v=" Chocolate Chip"/>
    <m/>
    <x v="5"/>
    <s v=" July 28"/>
    <n v="2022"/>
  </r>
  <r>
    <s v="Processed"/>
    <s v="VJ300320686"/>
    <s v="Earle Asphalt"/>
    <s v="Earle Asphalt x1371"/>
    <s v="Oreo Mini"/>
    <s v="Food"/>
    <n v="15445182600"/>
    <s v="Thursday, July 28, 2022"/>
    <s v="Credit"/>
    <n v="124"/>
    <n v="1.5"/>
    <n v="1"/>
    <n v="124"/>
    <n v="1.5"/>
    <n v="1"/>
    <n v="1.5"/>
    <n v="1.5"/>
    <x v="207"/>
    <s v="Oreo Mini"/>
    <s v="Food"/>
    <x v="1"/>
    <b v="1"/>
    <n v="1.5"/>
    <n v="1"/>
    <s v="Oreo Mini"/>
    <m/>
    <m/>
    <x v="5"/>
    <s v=" July 28"/>
    <n v="2022"/>
  </r>
  <r>
    <s v="Processed"/>
    <s v="VJ300320686"/>
    <s v="Earle Asphalt"/>
    <s v="Earle Asphalt x1371"/>
    <s v="Pop Corners - Sea Salt"/>
    <s v="Food"/>
    <n v="15445207702"/>
    <s v="Thursday, July 28, 2022"/>
    <s v="Cash"/>
    <n v="114"/>
    <n v="1.5"/>
    <n v="1"/>
    <n v="114"/>
    <n v="1.5"/>
    <n v="1"/>
    <n v="1.5"/>
    <n v="1.5"/>
    <x v="207"/>
    <s v="Pop Corners - Sea Salt"/>
    <s v="Food"/>
    <x v="1"/>
    <b v="1"/>
    <n v="1.5"/>
    <n v="1"/>
    <s v="Pop Corners "/>
    <s v=" Sea Salt"/>
    <m/>
    <x v="5"/>
    <s v=" July 28"/>
    <n v="2022"/>
  </r>
  <r>
    <s v="Processed"/>
    <s v="VJ300320692"/>
    <s v="EB Public Library"/>
    <s v="EB Public Library x1380"/>
    <s v="Snyder's of Hanover Pretzel Pieces - Honey Mu"/>
    <s v="Food"/>
    <n v="15445306155"/>
    <s v="Thursday, July 28, 2022"/>
    <s v="Credit"/>
    <n v="120"/>
    <n v="2.5"/>
    <n v="1"/>
    <n v="120"/>
    <n v="2.5"/>
    <n v="1"/>
    <n v="2.5"/>
    <n v="5.5"/>
    <x v="202"/>
    <s v="Snyder's of Hanover Pretzel Pieces - Honey Mu"/>
    <s v="Food"/>
    <x v="1"/>
    <b v="1"/>
    <n v="2.5"/>
    <n v="1.6666666666666667"/>
    <s v="Snyder's of Hanover Pretzel Pieces "/>
    <s v=" Honey Mu"/>
    <m/>
    <x v="5"/>
    <s v=" July 28"/>
    <n v="2022"/>
  </r>
  <r>
    <s v="Processed"/>
    <s v="VJ300320692"/>
    <s v="EB Public Library"/>
    <s v="EB Public Library x1380"/>
    <s v="Starbucks Refresher - Real Coconut Water"/>
    <s v="Carbonated"/>
    <n v="15445306155"/>
    <s v="Thursday, July 28, 2022"/>
    <s v="Credit"/>
    <n v="148"/>
    <n v="3"/>
    <n v="1"/>
    <n v="148"/>
    <n v="3"/>
    <n v="1"/>
    <n v="3"/>
    <n v="5.5"/>
    <x v="202"/>
    <s v="Starbucks Refresher - Real Coconut Water"/>
    <s v="Carbonated"/>
    <x v="0"/>
    <b v="1"/>
    <n v="3"/>
    <n v="2"/>
    <s v="Starbucks Refresher "/>
    <s v=" Real Coconut Water"/>
    <m/>
    <x v="5"/>
    <s v=" July 28"/>
    <n v="2022"/>
  </r>
  <r>
    <s v="Processed"/>
    <s v="VJ300320609"/>
    <s v="GuttenPlans"/>
    <s v="GuttenPlans x1367"/>
    <s v="Doritos Cool Ranch"/>
    <s v="Food"/>
    <n v="15445718917"/>
    <s v="Thursday, July 28, 2022"/>
    <s v="Cash"/>
    <n v="120"/>
    <n v="1.5"/>
    <n v="1"/>
    <n v="120"/>
    <n v="1.5"/>
    <n v="1"/>
    <n v="1.5"/>
    <n v="1.5"/>
    <x v="207"/>
    <s v="Doritos Cool Ranch"/>
    <s v="Food"/>
    <x v="1"/>
    <b v="1"/>
    <n v="1.5"/>
    <n v="1"/>
    <s v="Doritos Cool Ranch"/>
    <m/>
    <m/>
    <x v="5"/>
    <s v=" July 28"/>
    <n v="2022"/>
  </r>
  <r>
    <s v="Processed"/>
    <s v="VJ300320609"/>
    <s v="GuttenPlans"/>
    <s v="GuttenPlans x1367"/>
    <s v="Doritos Cool Ranch"/>
    <s v="Food"/>
    <n v="15445771824"/>
    <s v="Thursday, July 28, 2022"/>
    <s v="Cash"/>
    <n v="120"/>
    <n v="1.5"/>
    <n v="1"/>
    <n v="120"/>
    <n v="1.5"/>
    <n v="1"/>
    <n v="1.5"/>
    <n v="1.5"/>
    <x v="207"/>
    <s v="Doritos Cool Ranch"/>
    <s v="Food"/>
    <x v="1"/>
    <b v="1"/>
    <n v="1.5"/>
    <n v="1"/>
    <s v="Doritos Cool Ranch"/>
    <m/>
    <m/>
    <x v="5"/>
    <s v=" July 28"/>
    <n v="2022"/>
  </r>
  <r>
    <s v="Processed"/>
    <s v="VJ300320609"/>
    <s v="GuttenPlans"/>
    <s v="GuttenPlans x1367"/>
    <s v="Red Bull - Original"/>
    <s v="Carbonated"/>
    <n v="15446103069"/>
    <s v="Thursday, July 28, 2022"/>
    <s v="Cash"/>
    <n v="148"/>
    <n v="3.5"/>
    <n v="1"/>
    <n v="148"/>
    <n v="3.5"/>
    <n v="1"/>
    <n v="3.5"/>
    <n v="3.5"/>
    <x v="207"/>
    <s v="Red Bull - Original"/>
    <s v="Carbonated"/>
    <x v="0"/>
    <b v="1"/>
    <n v="3.5"/>
    <n v="2.3333333333333335"/>
    <s v="Red Bull "/>
    <s v=" Original"/>
    <m/>
    <x v="5"/>
    <s v=" July 28"/>
    <n v="2022"/>
  </r>
  <r>
    <s v="Processed"/>
    <s v="VJ300320609"/>
    <s v="GuttenPlans"/>
    <s v="GuttenPlans x1367"/>
    <s v="Red Bull - Original"/>
    <s v="Carbonated"/>
    <n v="15446107072"/>
    <s v="Thursday, July 28, 2022"/>
    <s v="Cash"/>
    <n v="148"/>
    <n v="3.5"/>
    <n v="1"/>
    <n v="148"/>
    <n v="3.5"/>
    <n v="1"/>
    <n v="3.5"/>
    <n v="3.5"/>
    <x v="207"/>
    <s v="Red Bull - Original"/>
    <s v="Carbonated"/>
    <x v="0"/>
    <b v="1"/>
    <n v="3.5"/>
    <n v="2.3333333333333335"/>
    <s v="Red Bull "/>
    <s v=" Original"/>
    <m/>
    <x v="5"/>
    <s v=" July 28"/>
    <n v="2022"/>
  </r>
  <r>
    <s v="Processed"/>
    <s v="VJ300320692"/>
    <s v="EB Public Library"/>
    <s v="EB Public Library x1380"/>
    <s v="Oreo Mini - Go Paks"/>
    <m/>
    <n v="15446113485"/>
    <s v="Thursday, July 28, 2022"/>
    <s v="Credit"/>
    <n v="150"/>
    <n v="4"/>
    <n v="1"/>
    <n v="150"/>
    <n v="4"/>
    <n v="1"/>
    <n v="4"/>
    <n v="4"/>
    <x v="202"/>
    <s v="Oreo Mini - Go Paks"/>
    <s v="Cell is Blank - Dis-regard"/>
    <x v="1"/>
    <b v="1"/>
    <n v="4"/>
    <n v="2.6666666666666665"/>
    <s v="Oreo Mini "/>
    <s v=" Go Paks"/>
    <m/>
    <x v="5"/>
    <s v=" July 28"/>
    <n v="2022"/>
  </r>
  <r>
    <s v="Processed"/>
    <s v="VJ300320692"/>
    <s v="EB Public Library"/>
    <s v="EB Public Library x1380"/>
    <s v="CheezIt - White Cheddar"/>
    <s v="Food"/>
    <n v="15446114745"/>
    <s v="Thursday, July 28, 2022"/>
    <s v="Credit"/>
    <n v="123"/>
    <n v="1.5"/>
    <n v="1"/>
    <n v="123"/>
    <n v="1.5"/>
    <n v="1"/>
    <n v="1.5"/>
    <n v="1.5"/>
    <x v="202"/>
    <s v="CheezIt - White Cheddar"/>
    <s v="Food"/>
    <x v="1"/>
    <b v="1"/>
    <n v="1.5"/>
    <n v="1"/>
    <s v="CheezIt "/>
    <s v=" White Cheddar"/>
    <m/>
    <x v="5"/>
    <s v=" July 28"/>
    <n v="2022"/>
  </r>
  <r>
    <s v="Processed"/>
    <s v="VJ300320692"/>
    <s v="EB Public Library"/>
    <s v="EB Public Library x1380"/>
    <s v="BodyArmor  LYTE - Blueberry Pomegranate"/>
    <s v="Non Carbonated"/>
    <n v="15446168584"/>
    <s v="Thursday, July 28, 2022"/>
    <s v="Credit"/>
    <n v="143"/>
    <n v="2.75"/>
    <n v="1"/>
    <n v="143"/>
    <n v="2.75"/>
    <n v="1"/>
    <n v="2.75"/>
    <n v="2.75"/>
    <x v="202"/>
    <s v="BodyArmor  LYTE - Blueberry Pomegranate"/>
    <s v="Non Carbonated"/>
    <x v="2"/>
    <b v="1"/>
    <n v="2.75"/>
    <n v="1.8333333333333333"/>
    <s v="BodyArmor  LYTE "/>
    <s v=" Blueberry Pomegranate"/>
    <m/>
    <x v="5"/>
    <s v=" July 28"/>
    <n v="2022"/>
  </r>
  <r>
    <s v="Processed"/>
    <s v="VJ300320692"/>
    <s v="EB Public Library"/>
    <s v="EB Public Library x1380"/>
    <s v="Starbucks Refresher - Real Coconut Water"/>
    <s v="Carbonated"/>
    <n v="15446385780"/>
    <s v="Thursday, July 28, 2022"/>
    <s v="Credit"/>
    <n v="148"/>
    <n v="3"/>
    <n v="1"/>
    <n v="148"/>
    <n v="3"/>
    <n v="1"/>
    <n v="3"/>
    <n v="3"/>
    <x v="202"/>
    <s v="Starbucks Refresher - Real Coconut Water"/>
    <s v="Carbonated"/>
    <x v="0"/>
    <b v="1"/>
    <n v="3"/>
    <n v="2"/>
    <s v="Starbucks Refresher "/>
    <s v=" Real Coconut Water"/>
    <m/>
    <x v="5"/>
    <s v=" July 28"/>
    <n v="2022"/>
  </r>
  <r>
    <s v="Processed"/>
    <s v="VJ300320686"/>
    <s v="Earle Asphalt"/>
    <s v="Earle Asphalt x1371"/>
    <s v="Oreo Mini"/>
    <s v="Food"/>
    <n v="15446457838"/>
    <s v="Thursday, July 28, 2022"/>
    <s v="Cash"/>
    <n v="121"/>
    <n v="1.5"/>
    <n v="1"/>
    <n v="121"/>
    <n v="1.5"/>
    <n v="1"/>
    <n v="1.5"/>
    <n v="1.5"/>
    <x v="207"/>
    <s v="Oreo Mini"/>
    <s v="Food"/>
    <x v="1"/>
    <b v="1"/>
    <n v="1.5"/>
    <n v="1"/>
    <s v="Oreo Mini"/>
    <m/>
    <m/>
    <x v="5"/>
    <s v=" July 28"/>
    <n v="2022"/>
  </r>
  <r>
    <s v="Processed"/>
    <s v="VJ300320609"/>
    <s v="GuttenPlans"/>
    <s v="GuttenPlans x1367"/>
    <s v="Lays - Classic"/>
    <s v="Food"/>
    <n v="15446602429"/>
    <s v="Thursday, July 28, 2022"/>
    <s v="Cash"/>
    <n v="111"/>
    <n v="1.5"/>
    <n v="1"/>
    <n v="111"/>
    <n v="1.5"/>
    <n v="1"/>
    <n v="1.5"/>
    <n v="1.5"/>
    <x v="207"/>
    <s v="Lays - Classic"/>
    <s v="Food"/>
    <x v="1"/>
    <b v="1"/>
    <n v="1.5"/>
    <n v="1"/>
    <s v="Lays "/>
    <s v=" Classic"/>
    <m/>
    <x v="5"/>
    <s v=" July 28"/>
    <n v="2022"/>
  </r>
  <r>
    <s v="Processed"/>
    <s v="VJ300320609"/>
    <s v="GuttenPlans"/>
    <s v="GuttenPlans x1367"/>
    <s v="Red Bull - Original"/>
    <s v="Carbonated"/>
    <n v="15446608700"/>
    <s v="Thursday, July 28, 2022"/>
    <s v="Cash"/>
    <n v="148"/>
    <n v="3.5"/>
    <n v="1"/>
    <n v="148"/>
    <n v="3.5"/>
    <n v="1"/>
    <n v="3.5"/>
    <n v="3.5"/>
    <x v="207"/>
    <s v="Red Bull - Original"/>
    <s v="Carbonated"/>
    <x v="0"/>
    <b v="1"/>
    <n v="3.5"/>
    <n v="2.3333333333333335"/>
    <s v="Red Bull "/>
    <s v=" Original"/>
    <m/>
    <x v="5"/>
    <s v=" July 28"/>
    <n v="2022"/>
  </r>
  <r>
    <s v="Processed"/>
    <s v="VJ300320609"/>
    <s v="GuttenPlans"/>
    <s v="GuttenPlans x1367"/>
    <s v="Monster Energy Original"/>
    <s v="Carbonated"/>
    <n v="15446816964"/>
    <s v="Thursday, July 28, 2022"/>
    <s v="Credit"/>
    <n v="144"/>
    <n v="3"/>
    <n v="1"/>
    <n v="144"/>
    <n v="3"/>
    <n v="1"/>
    <n v="3"/>
    <n v="3"/>
    <x v="207"/>
    <s v="Monster Energy Original"/>
    <s v="Carbonated"/>
    <x v="0"/>
    <b v="1"/>
    <n v="3"/>
    <n v="2"/>
    <s v="Monster Energy Original"/>
    <m/>
    <m/>
    <x v="5"/>
    <s v=" July 28"/>
    <n v="2022"/>
  </r>
  <r>
    <s v="Processed"/>
    <s v="VJ300320609"/>
    <s v="GuttenPlans"/>
    <s v="GuttenPlans x1367"/>
    <s v="Red Bull - Original"/>
    <s v="Carbonated"/>
    <n v="15446912233"/>
    <s v="Thursday, July 28, 2022"/>
    <s v="Cash"/>
    <n v="148"/>
    <n v="3.5"/>
    <n v="1"/>
    <n v="148"/>
    <n v="3.5"/>
    <n v="1"/>
    <n v="3.5"/>
    <n v="3.5"/>
    <x v="207"/>
    <s v="Red Bull - Original"/>
    <s v="Carbonated"/>
    <x v="0"/>
    <b v="1"/>
    <n v="3.5"/>
    <n v="2.3333333333333335"/>
    <s v="Red Bull "/>
    <s v=" Original"/>
    <m/>
    <x v="5"/>
    <s v=" July 28"/>
    <n v="2022"/>
  </r>
  <r>
    <s v="Processed"/>
    <s v="VJ300320609"/>
    <s v="GuttenPlans"/>
    <s v="GuttenPlans x1367"/>
    <s v="Coca Cola - Regular"/>
    <s v="Carbonated"/>
    <n v="15446914249"/>
    <s v="Thursday, July 28, 2022"/>
    <s v="Cash"/>
    <n v="142"/>
    <n v="1.5"/>
    <n v="1"/>
    <n v="142"/>
    <n v="1.5"/>
    <n v="1"/>
    <n v="1.5"/>
    <n v="1.5"/>
    <x v="207"/>
    <s v="Coca Cola - Regular"/>
    <s v="Carbonated"/>
    <x v="0"/>
    <b v="1"/>
    <n v="1.5"/>
    <n v="1"/>
    <s v="Coca Cola "/>
    <s v=" Regular"/>
    <m/>
    <x v="5"/>
    <s v=" July 28"/>
    <n v="2022"/>
  </r>
  <r>
    <s v="Processed"/>
    <s v="VJ300205292"/>
    <s v="Brunswick Sq Mall"/>
    <s v="BSQ Mall x1364 - Zales"/>
    <s v="CheezIt - Original"/>
    <s v="Food"/>
    <n v="15446973453"/>
    <s v="Thursday, July 28, 2022"/>
    <s v="Cash"/>
    <n v="123"/>
    <n v="1.5"/>
    <n v="1"/>
    <n v="123"/>
    <n v="1.5"/>
    <n v="1"/>
    <n v="1.5"/>
    <n v="1.5"/>
    <x v="207"/>
    <s v="CheezIt - Original"/>
    <s v="Food"/>
    <x v="1"/>
    <b v="1"/>
    <n v="1.5"/>
    <n v="1"/>
    <s v="CheezIt "/>
    <s v=" Original"/>
    <m/>
    <x v="5"/>
    <s v=" July 28"/>
    <n v="2022"/>
  </r>
  <r>
    <s v="Processed"/>
    <s v="VJ300320609"/>
    <s v="GuttenPlans"/>
    <s v="GuttenPlans x1367"/>
    <s v="Snapple Tea - Peach"/>
    <s v="Non Carbonated"/>
    <n v="15447053319"/>
    <s v="Thursday, July 28, 2022"/>
    <s v="Cash"/>
    <n v="147"/>
    <n v="2.5"/>
    <n v="1"/>
    <n v="147"/>
    <n v="2.5"/>
    <n v="1"/>
    <n v="2.5"/>
    <n v="2.5"/>
    <x v="207"/>
    <s v="Snapple Tea - Peach"/>
    <s v="Non Carbonated"/>
    <x v="2"/>
    <b v="1"/>
    <n v="2.5"/>
    <n v="1.6666666666666667"/>
    <s v="Snapple Tea "/>
    <s v=" Peach"/>
    <m/>
    <x v="5"/>
    <s v=" July 28"/>
    <n v="2022"/>
  </r>
  <r>
    <s v="Processed"/>
    <s v="VJ300320609"/>
    <s v="GuttenPlans"/>
    <s v="GuttenPlans x1367"/>
    <s v="Doritos Cool Ranch"/>
    <s v="Food"/>
    <n v="15447055153"/>
    <s v="Thursday, July 28, 2022"/>
    <s v="Cash"/>
    <n v="120"/>
    <n v="1.5"/>
    <n v="1"/>
    <n v="120"/>
    <n v="1.5"/>
    <n v="1"/>
    <n v="1.5"/>
    <n v="1.5"/>
    <x v="207"/>
    <s v="Doritos Cool Ranch"/>
    <s v="Food"/>
    <x v="1"/>
    <b v="1"/>
    <n v="1.5"/>
    <n v="1"/>
    <s v="Doritos Cool Ranch"/>
    <m/>
    <m/>
    <x v="5"/>
    <s v=" July 28"/>
    <n v="2022"/>
  </r>
  <r>
    <s v="Processed"/>
    <s v="VJ300320609"/>
    <s v="GuttenPlans"/>
    <s v="GuttenPlans x1367"/>
    <s v="Cheetos - Fleming Hot Crunchy"/>
    <s v="Food"/>
    <n v="15447285671"/>
    <s v="Thursday, July 28, 2022"/>
    <s v="Cash"/>
    <n v="122"/>
    <n v="1.5"/>
    <n v="1"/>
    <n v="122"/>
    <n v="1.5"/>
    <n v="1"/>
    <n v="1.5"/>
    <n v="1.5"/>
    <x v="207"/>
    <s v="Cheetos - Fleming Hot Crunchy"/>
    <s v="Food"/>
    <x v="1"/>
    <b v="1"/>
    <n v="1.5"/>
    <n v="1"/>
    <s v="Cheetos "/>
    <s v=" Fleming Hot Crunchy"/>
    <m/>
    <x v="5"/>
    <s v=" July 28"/>
    <n v="2022"/>
  </r>
  <r>
    <s v="Processed"/>
    <s v="VJ300320692"/>
    <s v="EB Public Library"/>
    <s v="EB Public Library x1380"/>
    <s v="Mini Chips Ahoy - Go Paks"/>
    <m/>
    <n v="15447266203"/>
    <s v="Thursday, July 28, 2022"/>
    <s v="Credit"/>
    <n v="154"/>
    <n v="4"/>
    <n v="1"/>
    <n v="154"/>
    <n v="4"/>
    <n v="1"/>
    <n v="4"/>
    <n v="4"/>
    <x v="202"/>
    <s v="Mini Chips Ahoy - Go Paks"/>
    <s v="Cell is Blank - Dis-regard"/>
    <x v="1"/>
    <b v="1"/>
    <n v="4"/>
    <n v="2.6666666666666665"/>
    <s v="Mini Chips Ahoy "/>
    <s v=" Go Paks"/>
    <m/>
    <x v="5"/>
    <s v=" July 28"/>
    <n v="2022"/>
  </r>
  <r>
    <s v="Processed"/>
    <s v="VJ300205292"/>
    <s v="Brunswick Sq Mall"/>
    <s v="BSQ Mall x1364 - Zales"/>
    <s v="KitKat - Crisp Wafers"/>
    <s v="Food"/>
    <n v="15447299074"/>
    <s v="Thursday, July 28, 2022"/>
    <s v="Credit"/>
    <n v="130"/>
    <n v="2"/>
    <n v="3"/>
    <n v="130"/>
    <n v="2"/>
    <n v="3"/>
    <n v="6"/>
    <n v="6"/>
    <x v="207"/>
    <s v="KitKat - Crisp Wafers"/>
    <s v="Food"/>
    <x v="1"/>
    <b v="1"/>
    <n v="2"/>
    <n v="1.3333333333333333"/>
    <s v="KitKat "/>
    <s v=" Crisp Wafers"/>
    <m/>
    <x v="5"/>
    <s v=" July 28"/>
    <n v="2022"/>
  </r>
  <r>
    <s v="Processed"/>
    <s v="VJ300320609"/>
    <s v="GuttenPlans"/>
    <s v="GuttenPlans x1367"/>
    <s v="Coca Cola - Regular"/>
    <s v="Carbonated"/>
    <n v="15447553825"/>
    <s v="Thursday, July 28, 2022"/>
    <s v="Cash"/>
    <n v="142"/>
    <n v="1.5"/>
    <n v="1"/>
    <n v="142"/>
    <n v="1.5"/>
    <n v="1"/>
    <n v="1.5"/>
    <n v="1.5"/>
    <x v="207"/>
    <s v="Coca Cola - Regular"/>
    <s v="Carbonated"/>
    <x v="0"/>
    <b v="1"/>
    <n v="1.5"/>
    <n v="1"/>
    <s v="Coca Cola "/>
    <s v=" Regular"/>
    <m/>
    <x v="5"/>
    <s v=" July 28"/>
    <n v="2022"/>
  </r>
  <r>
    <s v="Processed"/>
    <s v="VJ300320609"/>
    <s v="GuttenPlans"/>
    <s v="GuttenPlans x1367"/>
    <s v="Coca Cola - Regular"/>
    <s v="Carbonated"/>
    <n v="15447553961"/>
    <s v="Thursday, July 28, 2022"/>
    <s v="Cash"/>
    <n v="142"/>
    <n v="1.5"/>
    <n v="1"/>
    <n v="142"/>
    <n v="1.5"/>
    <n v="1"/>
    <n v="1.5"/>
    <n v="1.5"/>
    <x v="207"/>
    <s v="Coca Cola - Regular"/>
    <s v="Carbonated"/>
    <x v="0"/>
    <b v="1"/>
    <n v="1.5"/>
    <n v="1"/>
    <s v="Coca Cola "/>
    <s v=" Regular"/>
    <m/>
    <x v="5"/>
    <s v=" July 28"/>
    <n v="2022"/>
  </r>
  <r>
    <s v="Processed"/>
    <s v="VJ300320609"/>
    <s v="GuttenPlans"/>
    <s v="GuttenPlans x1367"/>
    <s v="Sunkist Soda - Orange"/>
    <s v="Carbonated"/>
    <n v="15447813850"/>
    <s v="Thursday, July 28, 2022"/>
    <s v="Cash"/>
    <n v="140"/>
    <n v="1.5"/>
    <n v="1"/>
    <n v="140"/>
    <n v="1.5"/>
    <n v="1"/>
    <n v="1.5"/>
    <n v="1.5"/>
    <x v="207"/>
    <s v="Sunkist Soda - Orange"/>
    <s v="Carbonated"/>
    <x v="0"/>
    <b v="1"/>
    <n v="1.5"/>
    <n v="1"/>
    <s v="Sunkist Soda "/>
    <s v=" Orange"/>
    <m/>
    <x v="5"/>
    <s v=" July 28"/>
    <n v="2022"/>
  </r>
  <r>
    <s v="Processed"/>
    <s v="VJ300320609"/>
    <s v="GuttenPlans"/>
    <s v="GuttenPlans x1367"/>
    <s v="KitKat - Crisp Wafers"/>
    <s v="Food"/>
    <n v="15447930546"/>
    <s v="Thursday, July 28, 2022"/>
    <s v="Cash"/>
    <n v="137"/>
    <n v="2.5"/>
    <n v="1"/>
    <n v="137"/>
    <n v="2.5"/>
    <n v="1"/>
    <n v="2.5"/>
    <n v="2.5"/>
    <x v="207"/>
    <s v="KitKat - Crisp Wafers"/>
    <s v="Food"/>
    <x v="1"/>
    <b v="1"/>
    <n v="2.5"/>
    <n v="1.6666666666666667"/>
    <s v="KitKat "/>
    <s v=" Crisp Wafers"/>
    <m/>
    <x v="5"/>
    <s v=" July 28"/>
    <n v="2022"/>
  </r>
  <r>
    <s v="Processed"/>
    <s v="VJ300320686"/>
    <s v="Earle Asphalt"/>
    <s v="Earle Asphalt x1371"/>
    <s v="Pop Corners - Kettle Corn"/>
    <s v="Food"/>
    <n v="15448934181"/>
    <s v="Friday, July 29, 2022"/>
    <s v="Cash"/>
    <n v="113"/>
    <n v="1.5"/>
    <n v="1"/>
    <n v="113"/>
    <n v="1.5"/>
    <n v="1"/>
    <n v="1.5"/>
    <n v="1.5"/>
    <x v="208"/>
    <s v="Pop Corners - Kettle Corn"/>
    <s v="Food"/>
    <x v="1"/>
    <b v="1"/>
    <n v="1.5"/>
    <n v="1"/>
    <s v="Pop Corners "/>
    <s v=" Kettle Corn"/>
    <m/>
    <x v="6"/>
    <s v=" July 29"/>
    <n v="2022"/>
  </r>
  <r>
    <s v="Processed"/>
    <s v="VJ300320686"/>
    <s v="Earle Asphalt"/>
    <s v="Earle Asphalt x1371"/>
    <s v="Oreo Mini"/>
    <s v="Food"/>
    <n v="15448934556"/>
    <s v="Friday, July 29, 2022"/>
    <s v="Cash"/>
    <n v="121"/>
    <n v="1.5"/>
    <n v="1"/>
    <n v="121"/>
    <n v="1.5"/>
    <n v="1"/>
    <n v="1.5"/>
    <n v="1.5"/>
    <x v="208"/>
    <s v="Oreo Mini"/>
    <s v="Food"/>
    <x v="1"/>
    <b v="1"/>
    <n v="1.5"/>
    <n v="1"/>
    <s v="Oreo Mini"/>
    <m/>
    <m/>
    <x v="6"/>
    <s v=" July 29"/>
    <n v="2022"/>
  </r>
  <r>
    <s v="Processed"/>
    <s v="VJ300320686"/>
    <s v="Earle Asphalt"/>
    <s v="Earle Asphalt x1371"/>
    <s v="Pop Corners - Sea Salt"/>
    <s v="Food"/>
    <n v="15449670055"/>
    <s v="Friday, July 29, 2022"/>
    <s v="Credit"/>
    <n v="114"/>
    <n v="1.5"/>
    <n v="1"/>
    <n v="114"/>
    <n v="1.5"/>
    <n v="1"/>
    <n v="1.5"/>
    <n v="1.5"/>
    <x v="208"/>
    <s v="Pop Corners - Sea Salt"/>
    <s v="Food"/>
    <x v="1"/>
    <b v="1"/>
    <n v="1.5"/>
    <n v="1"/>
    <s v="Pop Corners "/>
    <s v=" Sea Salt"/>
    <m/>
    <x v="6"/>
    <s v=" July 29"/>
    <n v="2022"/>
  </r>
  <r>
    <s v="Processed"/>
    <s v="VJ300320609"/>
    <s v="GuttenPlans"/>
    <s v="GuttenPlans x1367"/>
    <s v="Sunkist Soda - Orange"/>
    <s v="Carbonated"/>
    <n v="15449784435"/>
    <s v="Friday, July 29, 2022"/>
    <s v="Cash"/>
    <n v="140"/>
    <n v="1.5"/>
    <n v="1"/>
    <n v="140"/>
    <n v="1.5"/>
    <n v="1"/>
    <n v="1.5"/>
    <n v="1.5"/>
    <x v="208"/>
    <s v="Sunkist Soda - Orange"/>
    <s v="Carbonated"/>
    <x v="0"/>
    <b v="1"/>
    <n v="1.5"/>
    <n v="1"/>
    <s v="Sunkist Soda "/>
    <s v=" Orange"/>
    <m/>
    <x v="6"/>
    <s v=" July 29"/>
    <n v="2022"/>
  </r>
  <r>
    <s v="Processed"/>
    <s v="VJ300320686"/>
    <s v="Earle Asphalt"/>
    <s v="Earle Asphalt x1371"/>
    <s v="Monster Energy  Zero Ultra"/>
    <s v="Carbonated"/>
    <n v="15450486327"/>
    <s v="Friday, July 29, 2022"/>
    <s v="Credit"/>
    <n v="146"/>
    <n v="3"/>
    <n v="1"/>
    <n v="146"/>
    <n v="3"/>
    <n v="1"/>
    <n v="3"/>
    <n v="3"/>
    <x v="208"/>
    <s v="Monster Energy  Zero Ultra"/>
    <s v="Carbonated"/>
    <x v="0"/>
    <b v="1"/>
    <n v="3"/>
    <n v="2"/>
    <s v="Monster Energy  Zero Ultra"/>
    <m/>
    <m/>
    <x v="6"/>
    <s v=" July 29"/>
    <n v="2022"/>
  </r>
  <r>
    <s v="Processed"/>
    <s v="VJ300320686"/>
    <s v="Earle Asphalt"/>
    <s v="Earle Asphalt x1371"/>
    <s v="Pop Corners - White Cheddar"/>
    <s v="Food"/>
    <n v="15450595471"/>
    <s v="Friday, July 29, 2022"/>
    <s v="Cash"/>
    <n v="111"/>
    <n v="1.5"/>
    <n v="1"/>
    <n v="111"/>
    <n v="1.5"/>
    <n v="1"/>
    <n v="1.5"/>
    <n v="1.5"/>
    <x v="208"/>
    <s v="Pop Corners - White Cheddar"/>
    <s v="Food"/>
    <x v="1"/>
    <b v="1"/>
    <n v="1.5"/>
    <n v="1"/>
    <s v="Pop Corners "/>
    <s v=" White Cheddar"/>
    <m/>
    <x v="6"/>
    <s v=" July 29"/>
    <n v="2022"/>
  </r>
  <r>
    <s v="Processed"/>
    <s v="VJ300320686"/>
    <s v="Earle Asphalt"/>
    <s v="Earle Asphalt x1371"/>
    <s v="Robert Irvine's - Fit Crunch -  Chocolate Pea"/>
    <s v="Food"/>
    <n v="15450700892"/>
    <s v="Friday, July 29, 2022"/>
    <s v="Credit"/>
    <n v="132"/>
    <n v="2"/>
    <n v="1"/>
    <n v="132"/>
    <n v="2"/>
    <n v="1"/>
    <n v="2"/>
    <n v="2"/>
    <x v="208"/>
    <s v="Robert Irvine's - Fit Crunch -  Chocolate Pea"/>
    <s v="Food"/>
    <x v="1"/>
    <b v="1"/>
    <n v="2"/>
    <n v="1.3333333333333333"/>
    <s v="Robert Irvine's "/>
    <s v=" Fit Crunch "/>
    <s v="  Chocolate Pea"/>
    <x v="6"/>
    <s v=" July 29"/>
    <n v="2022"/>
  </r>
  <r>
    <s v="Processed"/>
    <s v="VJ300320692"/>
    <s v="EB Public Library"/>
    <s v="EB Public Library x1380"/>
    <s v="V8 Vegetable Juice - Original"/>
    <s v="Non Carbonated"/>
    <n v="15450773158"/>
    <s v="Friday, July 29, 2022"/>
    <s v="Credit"/>
    <n v="141"/>
    <n v="2"/>
    <n v="1"/>
    <n v="141"/>
    <n v="2"/>
    <n v="1"/>
    <n v="2"/>
    <n v="2"/>
    <x v="202"/>
    <s v="V8 Vegetable Juice - Original"/>
    <s v="Non Carbonated"/>
    <x v="2"/>
    <b v="1"/>
    <n v="2"/>
    <n v="1.3333333333333333"/>
    <s v="V8 Vegetable Juice "/>
    <s v=" Original"/>
    <m/>
    <x v="6"/>
    <s v=" July 29"/>
    <n v="2022"/>
  </r>
  <r>
    <s v="Processed"/>
    <s v="VJ300320692"/>
    <s v="EB Public Library"/>
    <s v="EB Public Library x1380"/>
    <s v="Pringles - Cheddar Cheese"/>
    <s v="Food"/>
    <n v="15450790482"/>
    <s v="Friday, July 29, 2022"/>
    <s v="Credit"/>
    <n v="153"/>
    <n v="3"/>
    <n v="1"/>
    <n v="153"/>
    <n v="3"/>
    <n v="1"/>
    <n v="3"/>
    <n v="3"/>
    <x v="202"/>
    <s v="Pringles - Cheddar Cheese"/>
    <s v="Food"/>
    <x v="1"/>
    <b v="1"/>
    <n v="3"/>
    <n v="2"/>
    <s v="Pringles "/>
    <s v=" Cheddar Cheese"/>
    <m/>
    <x v="6"/>
    <s v=" July 29"/>
    <n v="2022"/>
  </r>
  <r>
    <s v="Processed"/>
    <s v="VJ300320611"/>
    <s v="Brunswick Sq Mall"/>
    <s v="BSQ Mall x1366 - ATT"/>
    <s v="Poland Springs Water"/>
    <s v="Water"/>
    <n v="15451055260"/>
    <s v="Friday, July 29, 2022"/>
    <s v="Cash"/>
    <n v="143"/>
    <n v="2"/>
    <n v="1"/>
    <n v="143"/>
    <n v="2"/>
    <n v="1"/>
    <n v="2"/>
    <n v="2"/>
    <x v="208"/>
    <s v="Poland Springs Water"/>
    <s v="Water"/>
    <x v="3"/>
    <b v="1"/>
    <n v="2"/>
    <n v="1.3333333333333333"/>
    <s v="Poland Springs Water"/>
    <m/>
    <m/>
    <x v="6"/>
    <s v=" July 29"/>
    <n v="2022"/>
  </r>
  <r>
    <s v="Processed"/>
    <s v="VJ300320686"/>
    <s v="Earle Asphalt"/>
    <s v="Earle Asphalt x1371"/>
    <s v="RXBAR - Protein Bar - Peanut Butter"/>
    <s v="Food"/>
    <n v="15451066746"/>
    <s v="Friday, July 29, 2022"/>
    <s v="Cash"/>
    <n v="131"/>
    <n v="2"/>
    <n v="1"/>
    <n v="131"/>
    <n v="2"/>
    <n v="1"/>
    <n v="2"/>
    <n v="2"/>
    <x v="208"/>
    <s v="RXBAR - Protein Bar - Peanut Butter"/>
    <s v="Food"/>
    <x v="1"/>
    <b v="1"/>
    <n v="2"/>
    <n v="1.3333333333333333"/>
    <s v="RXBAR "/>
    <s v=" Protein Bar "/>
    <s v=" Peanut Butter"/>
    <x v="6"/>
    <s v=" July 29"/>
    <n v="2022"/>
  </r>
  <r>
    <s v="Processed"/>
    <s v="VJ300320611"/>
    <s v="Brunswick Sq Mall"/>
    <s v="BSQ Mall x1366 - ATT"/>
    <s v="Snapple Tea - Raspberry"/>
    <s v="Non Carbonated"/>
    <n v="15451070358"/>
    <s v="Friday, July 29, 2022"/>
    <s v="Cash"/>
    <n v="144"/>
    <n v="2.75"/>
    <n v="1"/>
    <n v="144"/>
    <n v="2.75"/>
    <n v="1"/>
    <n v="2.75"/>
    <n v="2.75"/>
    <x v="208"/>
    <s v="Snapple Tea - Raspberry"/>
    <s v="Non Carbonated"/>
    <x v="2"/>
    <b v="1"/>
    <n v="2.75"/>
    <n v="1.8333333333333333"/>
    <s v="Snapple Tea "/>
    <s v=" Raspberry"/>
    <m/>
    <x v="6"/>
    <s v=" July 29"/>
    <n v="2022"/>
  </r>
  <r>
    <s v="Processed"/>
    <s v="VJ300320692"/>
    <s v="EB Public Library"/>
    <s v="EB Public Library x1380"/>
    <s v="Pop Corners - Sweet &amp; Salty Kettle"/>
    <s v="Food"/>
    <n v="15451208529"/>
    <s v="Friday, July 29, 2022"/>
    <s v="Cash"/>
    <n v="112"/>
    <n v="1.5"/>
    <n v="1"/>
    <n v="112"/>
    <n v="1.5"/>
    <n v="1"/>
    <n v="1.5"/>
    <n v="1.5"/>
    <x v="202"/>
    <s v="Pop Corners - Sweet &amp; Salty Kettle"/>
    <s v="Food"/>
    <x v="1"/>
    <b v="1"/>
    <n v="1.5"/>
    <n v="1"/>
    <s v="Pop Corners "/>
    <s v=" Sweet &amp; Salty Kettle"/>
    <m/>
    <x v="6"/>
    <s v=" July 29"/>
    <n v="2022"/>
  </r>
  <r>
    <s v="Processed"/>
    <s v="VJ300320609"/>
    <s v="GuttenPlans"/>
    <s v="GuttenPlans x1367"/>
    <s v="Sunkist Soda - Orange"/>
    <s v="Carbonated"/>
    <n v="15451347634"/>
    <s v="Friday, July 29, 2022"/>
    <s v="Cash"/>
    <n v="140"/>
    <n v="1.5"/>
    <n v="1"/>
    <n v="140"/>
    <n v="1.5"/>
    <n v="1"/>
    <n v="1.5"/>
    <n v="1.5"/>
    <x v="208"/>
    <s v="Sunkist Soda - Orange"/>
    <s v="Carbonated"/>
    <x v="0"/>
    <b v="1"/>
    <n v="1.5"/>
    <n v="1"/>
    <s v="Sunkist Soda "/>
    <s v=" Orange"/>
    <m/>
    <x v="6"/>
    <s v=" July 29"/>
    <n v="2022"/>
  </r>
  <r>
    <s v="Processed"/>
    <s v="VJ300320609"/>
    <s v="GuttenPlans"/>
    <s v="GuttenPlans x1367"/>
    <s v="Sunkist Soda - Orange"/>
    <s v="Carbonated"/>
    <n v="15451347726"/>
    <s v="Friday, July 29, 2022"/>
    <s v="Cash"/>
    <n v="140"/>
    <n v="1.5"/>
    <n v="1"/>
    <n v="140"/>
    <n v="1.5"/>
    <n v="1"/>
    <n v="1.5"/>
    <n v="1.5"/>
    <x v="208"/>
    <s v="Sunkist Soda - Orange"/>
    <s v="Carbonated"/>
    <x v="0"/>
    <b v="1"/>
    <n v="1.5"/>
    <n v="1"/>
    <s v="Sunkist Soda "/>
    <s v=" Orange"/>
    <m/>
    <x v="6"/>
    <s v=" July 29"/>
    <n v="2022"/>
  </r>
  <r>
    <s v="Processed"/>
    <s v="VJ300320609"/>
    <s v="GuttenPlans"/>
    <s v="GuttenPlans x1367"/>
    <s v="Doritos Famin Hot Nacho"/>
    <s v="Food"/>
    <n v="15451347869"/>
    <s v="Friday, July 29, 2022"/>
    <s v="Cash"/>
    <n v="113"/>
    <n v="1.5"/>
    <n v="1"/>
    <n v="113"/>
    <n v="1.5"/>
    <n v="1"/>
    <n v="1.5"/>
    <n v="1.5"/>
    <x v="208"/>
    <s v="Doritos Famin Hot Nacho"/>
    <s v="Food"/>
    <x v="1"/>
    <b v="1"/>
    <n v="1.5"/>
    <n v="1"/>
    <s v="Doritos Famin Hot Nacho"/>
    <m/>
    <m/>
    <x v="6"/>
    <s v=" July 29"/>
    <n v="2022"/>
  </r>
  <r>
    <s v="Processed"/>
    <s v="VJ300320686"/>
    <s v="Earle Asphalt"/>
    <s v="Earle Asphalt x1371"/>
    <s v="Wonderful Pistachios - Variety"/>
    <s v="Food"/>
    <n v="15451393883"/>
    <s v="Friday, July 29, 2022"/>
    <s v="Credit"/>
    <n v="138"/>
    <n v="2"/>
    <n v="1"/>
    <n v="138"/>
    <n v="2"/>
    <n v="1"/>
    <n v="2"/>
    <n v="2"/>
    <x v="208"/>
    <s v="Wonderful Pistachios - Variety"/>
    <s v="Food"/>
    <x v="1"/>
    <b v="1"/>
    <n v="2"/>
    <n v="1.3333333333333333"/>
    <s v="Wonderful Pistachios "/>
    <s v=" Variety"/>
    <m/>
    <x v="6"/>
    <s v=" July 29"/>
    <n v="2022"/>
  </r>
  <r>
    <s v="Processed"/>
    <s v="VJ300320609"/>
    <s v="GuttenPlans"/>
    <s v="GuttenPlans x1367"/>
    <s v="Monster Energy Original"/>
    <s v="Carbonated"/>
    <n v="15451394803"/>
    <s v="Friday, July 29, 2022"/>
    <s v="Cash"/>
    <n v="144"/>
    <n v="3"/>
    <n v="1"/>
    <n v="144"/>
    <n v="3"/>
    <n v="1"/>
    <n v="3"/>
    <n v="3"/>
    <x v="208"/>
    <s v="Monster Energy Original"/>
    <s v="Carbonated"/>
    <x v="0"/>
    <b v="1"/>
    <n v="3"/>
    <n v="2"/>
    <s v="Monster Energy Original"/>
    <m/>
    <m/>
    <x v="6"/>
    <s v=" July 29"/>
    <n v="2022"/>
  </r>
  <r>
    <s v="Processed"/>
    <s v="VJ300205292"/>
    <s v="Brunswick Sq Mall"/>
    <s v="BSQ Mall x1364 - Zales"/>
    <s v="Coca Cola - Zero Sugar"/>
    <s v="Carbonated"/>
    <n v="15451407903"/>
    <s v="Friday, July 29, 2022"/>
    <s v="Credit"/>
    <n v="140"/>
    <n v="1.5"/>
    <n v="2"/>
    <n v="140"/>
    <n v="1.5"/>
    <n v="2"/>
    <n v="3"/>
    <n v="3"/>
    <x v="208"/>
    <s v="Coca Cola - Zero Sugar"/>
    <s v="Carbonated"/>
    <x v="0"/>
    <b v="1"/>
    <n v="1.5"/>
    <n v="1"/>
    <s v="Coca Cola "/>
    <s v=" Zero Sugar"/>
    <m/>
    <x v="6"/>
    <s v=" July 29"/>
    <n v="2022"/>
  </r>
  <r>
    <s v="Processed"/>
    <s v="VJ300320686"/>
    <s v="Earle Asphalt"/>
    <s v="Earle Asphalt x1371"/>
    <s v="Goldfish Baked - Cheddar"/>
    <s v="Food"/>
    <n v="15451568110"/>
    <s v="Friday, July 29, 2022"/>
    <s v="Credit"/>
    <n v="125"/>
    <n v="1.25"/>
    <n v="1"/>
    <n v="125"/>
    <n v="1.25"/>
    <n v="1"/>
    <n v="1.25"/>
    <n v="1.25"/>
    <x v="208"/>
    <s v="Goldfish Baked - Cheddar"/>
    <s v="Food"/>
    <x v="1"/>
    <b v="1"/>
    <n v="1.25"/>
    <n v="0.83333333333333337"/>
    <s v="Goldfish Baked "/>
    <s v=" Cheddar"/>
    <m/>
    <x v="6"/>
    <s v=" July 29"/>
    <n v="2022"/>
  </r>
  <r>
    <s v="Processed"/>
    <s v="VJ300320609"/>
    <s v="GuttenPlans"/>
    <s v="GuttenPlans x1367"/>
    <s v="Sunkist Soda - Orange"/>
    <s v="Carbonated"/>
    <n v="15451796177"/>
    <s v="Friday, July 29, 2022"/>
    <s v="Cash"/>
    <n v="140"/>
    <n v="1.5"/>
    <n v="1"/>
    <n v="140"/>
    <n v="1.5"/>
    <n v="1"/>
    <n v="1.5"/>
    <n v="1.5"/>
    <x v="208"/>
    <s v="Sunkist Soda - Orange"/>
    <s v="Carbonated"/>
    <x v="0"/>
    <b v="1"/>
    <n v="1.5"/>
    <n v="1"/>
    <s v="Sunkist Soda "/>
    <s v=" Orange"/>
    <m/>
    <x v="6"/>
    <s v=" July 29"/>
    <n v="2022"/>
  </r>
  <r>
    <s v="Processed"/>
    <s v="VJ300320609"/>
    <s v="GuttenPlans"/>
    <s v="GuttenPlans x1367"/>
    <s v="Monster Energy Original"/>
    <s v="Carbonated"/>
    <n v="15451867766"/>
    <s v="Friday, July 29, 2022"/>
    <s v="Credit"/>
    <n v="144"/>
    <n v="3"/>
    <n v="1"/>
    <n v="144"/>
    <n v="3"/>
    <n v="1"/>
    <n v="3"/>
    <n v="3"/>
    <x v="208"/>
    <s v="Monster Energy Original"/>
    <s v="Carbonated"/>
    <x v="0"/>
    <b v="1"/>
    <n v="3"/>
    <n v="2"/>
    <s v="Monster Energy Original"/>
    <m/>
    <m/>
    <x v="6"/>
    <s v=" July 29"/>
    <n v="2022"/>
  </r>
  <r>
    <s v="Processed"/>
    <s v="VJ300320609"/>
    <s v="GuttenPlans"/>
    <s v="GuttenPlans x1367"/>
    <s v="Sunkist Soda - Orange"/>
    <s v="Carbonated"/>
    <n v="15451999590"/>
    <s v="Friday, July 29, 2022"/>
    <s v="Cash"/>
    <n v="140"/>
    <n v="1.5"/>
    <n v="1"/>
    <n v="140"/>
    <n v="1.5"/>
    <n v="1"/>
    <n v="1.5"/>
    <n v="1.5"/>
    <x v="208"/>
    <s v="Sunkist Soda - Orange"/>
    <s v="Carbonated"/>
    <x v="0"/>
    <b v="1"/>
    <n v="1.5"/>
    <n v="1"/>
    <s v="Sunkist Soda "/>
    <s v=" Orange"/>
    <m/>
    <x v="6"/>
    <s v=" July 29"/>
    <n v="2022"/>
  </r>
  <r>
    <s v="Processed"/>
    <s v="VJ300320611"/>
    <s v="Brunswick Sq Mall"/>
    <s v="BSQ Mall x1366 - ATT"/>
    <s v="Oreo Mini"/>
    <s v="Food"/>
    <n v="15452044684"/>
    <s v="Friday, July 29, 2022"/>
    <s v="Cash"/>
    <n v="122"/>
    <n v="1.5"/>
    <n v="1"/>
    <n v="122"/>
    <n v="1.5"/>
    <n v="1"/>
    <n v="1.5"/>
    <n v="1.5"/>
    <x v="208"/>
    <s v="Oreo Mini"/>
    <s v="Food"/>
    <x v="1"/>
    <b v="1"/>
    <n v="1.5"/>
    <n v="1"/>
    <s v="Oreo Mini"/>
    <m/>
    <m/>
    <x v="6"/>
    <s v=" July 29"/>
    <n v="2022"/>
  </r>
  <r>
    <s v="Processed"/>
    <s v="VJ300320611"/>
    <s v="Brunswick Sq Mall"/>
    <s v="BSQ Mall x1366 - ATT"/>
    <s v="Snapple Tea - Lemon"/>
    <s v="Non Carbonated"/>
    <n v="15452052615"/>
    <s v="Friday, July 29, 2022"/>
    <s v="Cash"/>
    <n v="145"/>
    <n v="2.5"/>
    <n v="1"/>
    <n v="145"/>
    <n v="2.5"/>
    <n v="1"/>
    <n v="2.5"/>
    <n v="2.5"/>
    <x v="208"/>
    <s v="Snapple Tea - Lemon"/>
    <s v="Non Carbonated"/>
    <x v="2"/>
    <b v="1"/>
    <n v="2.5"/>
    <n v="1.6666666666666667"/>
    <s v="Snapple Tea "/>
    <s v=" Lemon"/>
    <m/>
    <x v="6"/>
    <s v=" July 29"/>
    <n v="2022"/>
  </r>
  <r>
    <s v="Processed"/>
    <s v="VJ300320609"/>
    <s v="GuttenPlans"/>
    <s v="GuttenPlans x1367"/>
    <s v="Doritos Famin Hot Nacho"/>
    <s v="Food"/>
    <n v="15452085344"/>
    <s v="Friday, July 29, 2022"/>
    <s v="Cash"/>
    <n v="113"/>
    <n v="1.5"/>
    <n v="1"/>
    <n v="113"/>
    <n v="1.5"/>
    <n v="1"/>
    <n v="1.5"/>
    <n v="1.5"/>
    <x v="208"/>
    <s v="Doritos Famin Hot Nacho"/>
    <s v="Food"/>
    <x v="1"/>
    <b v="1"/>
    <n v="1.5"/>
    <n v="1"/>
    <s v="Doritos Famin Hot Nacho"/>
    <m/>
    <m/>
    <x v="6"/>
    <s v=" July 29"/>
    <n v="2022"/>
  </r>
  <r>
    <s v="Processed"/>
    <s v="VJ300205292"/>
    <s v="Brunswick Sq Mall"/>
    <s v="BSQ Mall x1364 - Zales"/>
    <s v="Oreo Mini"/>
    <s v="Food"/>
    <n v="15452180476"/>
    <s v="Friday, July 29, 2022"/>
    <s v="Credit"/>
    <n v="125"/>
    <n v="1.25"/>
    <n v="1"/>
    <n v="125"/>
    <n v="1.25"/>
    <n v="1"/>
    <n v="1.25"/>
    <n v="1.25"/>
    <x v="208"/>
    <s v="Oreo Mini"/>
    <s v="Food"/>
    <x v="1"/>
    <b v="1"/>
    <n v="1.25"/>
    <n v="0.83333333333333337"/>
    <s v="Oreo Mini"/>
    <m/>
    <m/>
    <x v="6"/>
    <s v=" July 29"/>
    <n v="2022"/>
  </r>
  <r>
    <s v="Processed"/>
    <s v="VJ300320609"/>
    <s v="GuttenPlans"/>
    <s v="GuttenPlans x1367"/>
    <s v="Snapple Tea - Raspberry"/>
    <s v="Non Carbonated"/>
    <n v="15452329168"/>
    <s v="Friday, July 29, 2022"/>
    <s v="Cash"/>
    <n v="143"/>
    <n v="2.5"/>
    <n v="1"/>
    <n v="143"/>
    <n v="2.5"/>
    <n v="1"/>
    <n v="2.5"/>
    <n v="2.5"/>
    <x v="208"/>
    <s v="Snapple Tea - Raspberry"/>
    <s v="Non Carbonated"/>
    <x v="2"/>
    <b v="1"/>
    <n v="2.5"/>
    <n v="1.6666666666666667"/>
    <s v="Snapple Tea "/>
    <s v=" Raspberry"/>
    <m/>
    <x v="6"/>
    <s v=" July 29"/>
    <n v="2022"/>
  </r>
  <r>
    <s v="Processed"/>
    <s v="VJ300320609"/>
    <s v="GuttenPlans"/>
    <s v="GuttenPlans x1367"/>
    <s v="Monster Energy Original"/>
    <s v="Carbonated"/>
    <n v="15452401095"/>
    <s v="Friday, July 29, 2022"/>
    <s v="Cash"/>
    <n v="144"/>
    <n v="3"/>
    <n v="1"/>
    <n v="144"/>
    <n v="3"/>
    <n v="1"/>
    <n v="3"/>
    <n v="3"/>
    <x v="208"/>
    <s v="Monster Energy Original"/>
    <s v="Carbonated"/>
    <x v="0"/>
    <b v="1"/>
    <n v="3"/>
    <n v="2"/>
    <s v="Monster Energy Original"/>
    <m/>
    <m/>
    <x v="6"/>
    <s v=" July 29"/>
    <n v="2022"/>
  </r>
  <r>
    <s v="Processed"/>
    <s v="VJ300320609"/>
    <s v="GuttenPlans"/>
    <s v="GuttenPlans x1367"/>
    <s v="Snapple Tea - Peach"/>
    <s v="Non Carbonated"/>
    <n v="15452424895"/>
    <s v="Friday, July 29, 2022"/>
    <s v="Cash"/>
    <n v="147"/>
    <n v="2.5"/>
    <n v="1"/>
    <n v="147"/>
    <n v="2.5"/>
    <n v="1"/>
    <n v="2.5"/>
    <n v="2.5"/>
    <x v="208"/>
    <s v="Snapple Tea - Peach"/>
    <s v="Non Carbonated"/>
    <x v="2"/>
    <b v="1"/>
    <n v="2.5"/>
    <n v="1.6666666666666667"/>
    <s v="Snapple Tea "/>
    <s v=" Peach"/>
    <m/>
    <x v="6"/>
    <s v=" July 29"/>
    <n v="2022"/>
  </r>
  <r>
    <s v="Processed"/>
    <s v="VJ300320609"/>
    <s v="GuttenPlans"/>
    <s v="GuttenPlans x1367"/>
    <s v="Doritos Cool Ranch"/>
    <s v="Food"/>
    <n v="15452425993"/>
    <s v="Friday, July 29, 2022"/>
    <s v="Cash"/>
    <n v="120"/>
    <n v="1.5"/>
    <n v="1"/>
    <n v="120"/>
    <n v="1.5"/>
    <n v="1"/>
    <n v="1.5"/>
    <n v="1.5"/>
    <x v="208"/>
    <s v="Doritos Cool Ranch"/>
    <s v="Food"/>
    <x v="1"/>
    <b v="1"/>
    <n v="1.5"/>
    <n v="1"/>
    <s v="Doritos Cool Ranch"/>
    <m/>
    <m/>
    <x v="6"/>
    <s v=" July 29"/>
    <n v="2022"/>
  </r>
  <r>
    <s v="Processed"/>
    <s v="VJ300320609"/>
    <s v="GuttenPlans"/>
    <s v="GuttenPlans x1367"/>
    <s v="Monster Energy Original"/>
    <s v="Carbonated"/>
    <n v="15452596839"/>
    <s v="Friday, July 29, 2022"/>
    <s v="Cash"/>
    <n v="146"/>
    <n v="3"/>
    <n v="1"/>
    <n v="146"/>
    <n v="3"/>
    <n v="1"/>
    <n v="3"/>
    <n v="3"/>
    <x v="208"/>
    <s v="Monster Energy Original"/>
    <s v="Carbonated"/>
    <x v="0"/>
    <b v="1"/>
    <n v="3"/>
    <n v="2"/>
    <s v="Monster Energy Original"/>
    <m/>
    <m/>
    <x v="6"/>
    <s v=" July 29"/>
    <n v="2022"/>
  </r>
  <r>
    <s v="Processed"/>
    <s v="VJ300320609"/>
    <s v="GuttenPlans"/>
    <s v="GuttenPlans x1367"/>
    <s v="Doritos Cool Ranch"/>
    <s v="Food"/>
    <n v="15452601748"/>
    <s v="Friday, July 29, 2022"/>
    <s v="Cash"/>
    <n v="120"/>
    <n v="1.5"/>
    <n v="1"/>
    <n v="120"/>
    <n v="1.5"/>
    <n v="1"/>
    <n v="1.5"/>
    <n v="1.5"/>
    <x v="208"/>
    <s v="Doritos Cool Ranch"/>
    <s v="Food"/>
    <x v="1"/>
    <b v="1"/>
    <n v="1.5"/>
    <n v="1"/>
    <s v="Doritos Cool Ranch"/>
    <m/>
    <m/>
    <x v="6"/>
    <s v=" July 29"/>
    <n v="2022"/>
  </r>
  <r>
    <s v="Processed"/>
    <s v="VJ300320609"/>
    <s v="GuttenPlans"/>
    <s v="GuttenPlans x1367"/>
    <s v="Monster Energy Original"/>
    <s v="Carbonated"/>
    <n v="15452883147"/>
    <s v="Friday, July 29, 2022"/>
    <s v="Cash"/>
    <n v="146"/>
    <n v="3"/>
    <n v="1"/>
    <n v="146"/>
    <n v="3"/>
    <n v="1"/>
    <n v="3"/>
    <n v="3"/>
    <x v="208"/>
    <s v="Monster Energy Original"/>
    <s v="Carbonated"/>
    <x v="0"/>
    <b v="1"/>
    <n v="3"/>
    <n v="2"/>
    <s v="Monster Energy Original"/>
    <m/>
    <m/>
    <x v="6"/>
    <s v=" July 29"/>
    <n v="2022"/>
  </r>
  <r>
    <s v="Processed"/>
    <s v="VJ300320609"/>
    <s v="GuttenPlans"/>
    <s v="GuttenPlans x1367"/>
    <s v="Ruffles Baked  - Cheddar &amp; Sour Cream"/>
    <s v="Food"/>
    <n v="15453053272"/>
    <s v="Friday, July 29, 2022"/>
    <s v="Cash"/>
    <n v="123"/>
    <n v="1.5"/>
    <n v="1"/>
    <n v="123"/>
    <n v="1.5"/>
    <n v="1"/>
    <n v="1.5"/>
    <n v="1.5"/>
    <x v="208"/>
    <s v="Ruffles Baked  - Cheddar &amp; Sour Cream"/>
    <s v="Food"/>
    <x v="1"/>
    <b v="1"/>
    <n v="1.5"/>
    <n v="1"/>
    <s v="Ruffles Baked  "/>
    <s v=" Cheddar &amp; Sour Cream"/>
    <m/>
    <x v="6"/>
    <s v=" July 29"/>
    <n v="2022"/>
  </r>
  <r>
    <s v="Processed"/>
    <s v="VJ300320609"/>
    <s v="GuttenPlans"/>
    <s v="GuttenPlans x1367"/>
    <s v="Snapple Tea - Lemon"/>
    <s v="Non Carbonated"/>
    <n v="15453073119"/>
    <s v="Friday, July 29, 2022"/>
    <s v="Cash"/>
    <n v="145"/>
    <n v="2.5"/>
    <n v="1"/>
    <n v="145"/>
    <n v="2.5"/>
    <n v="1"/>
    <n v="2.5"/>
    <n v="2.5"/>
    <x v="208"/>
    <s v="Snapple Tea - Lemon"/>
    <s v="Non Carbonated"/>
    <x v="2"/>
    <b v="1"/>
    <n v="2.5"/>
    <n v="1.6666666666666667"/>
    <s v="Snapple Tea "/>
    <s v=" Lemon"/>
    <m/>
    <x v="6"/>
    <s v=" July 29"/>
    <n v="2022"/>
  </r>
  <r>
    <s v="Processed"/>
    <s v="VJ300320609"/>
    <s v="GuttenPlans"/>
    <s v="GuttenPlans x1367"/>
    <s v="Monster Energy Original"/>
    <s v="Carbonated"/>
    <n v="15454621071"/>
    <s v="Saturday, July 30, 2022"/>
    <s v="Cash"/>
    <n v="146"/>
    <n v="3"/>
    <n v="1"/>
    <n v="146"/>
    <n v="3"/>
    <n v="1"/>
    <n v="3"/>
    <n v="3"/>
    <x v="202"/>
    <s v="Monster Energy Original"/>
    <s v="Carbonated"/>
    <x v="0"/>
    <b v="1"/>
    <n v="3"/>
    <n v="2"/>
    <s v="Monster Energy Original"/>
    <m/>
    <m/>
    <x v="0"/>
    <s v=" July 30"/>
    <n v="2022"/>
  </r>
  <r>
    <s v="Processed"/>
    <s v="VJ300320609"/>
    <s v="GuttenPlans"/>
    <s v="GuttenPlans x1367"/>
    <s v="Monster Energy Original"/>
    <s v="Carbonated"/>
    <n v="15454657224"/>
    <s v="Saturday, July 30, 2022"/>
    <s v="Cash"/>
    <n v="146"/>
    <n v="3"/>
    <n v="1"/>
    <n v="146"/>
    <n v="3"/>
    <n v="1"/>
    <n v="3"/>
    <n v="3"/>
    <x v="202"/>
    <s v="Monster Energy Original"/>
    <s v="Carbonated"/>
    <x v="0"/>
    <b v="1"/>
    <n v="3"/>
    <n v="2"/>
    <s v="Monster Energy Original"/>
    <m/>
    <m/>
    <x v="0"/>
    <s v=" July 30"/>
    <n v="2022"/>
  </r>
  <r>
    <s v="Processed"/>
    <s v="VJ300320692"/>
    <s v="EB Public Library"/>
    <s v="EB Public Library x1380"/>
    <s v="Wonderful Pistachios - Variety"/>
    <s v="Food"/>
    <n v="15454922395"/>
    <s v="Saturday, July 30, 2022"/>
    <s v="Cash"/>
    <n v="131"/>
    <n v="2"/>
    <n v="1"/>
    <n v="131"/>
    <n v="2"/>
    <n v="1"/>
    <n v="2"/>
    <n v="2"/>
    <x v="209"/>
    <s v="Wonderful Pistachios - Variety"/>
    <s v="Food"/>
    <x v="1"/>
    <b v="1"/>
    <n v="2"/>
    <n v="1.3333333333333333"/>
    <s v="Wonderful Pistachios "/>
    <s v=" Variety"/>
    <m/>
    <x v="0"/>
    <s v=" July 30"/>
    <n v="2022"/>
  </r>
  <r>
    <s v="Processed"/>
    <s v="VJ300320692"/>
    <s v="EB Public Library"/>
    <s v="EB Public Library x1380"/>
    <s v="S. Pellegrino Sparkling Mineral Water"/>
    <s v="Water"/>
    <n v="15454936571"/>
    <s v="Saturday, July 30, 2022"/>
    <s v="Credit"/>
    <n v="144"/>
    <n v="2"/>
    <n v="1"/>
    <n v="144"/>
    <n v="2"/>
    <n v="1"/>
    <n v="2"/>
    <n v="2"/>
    <x v="209"/>
    <s v="S. Pellegrino Sparkling Mineral Water"/>
    <s v="Water"/>
    <x v="3"/>
    <b v="1"/>
    <n v="2"/>
    <n v="1.3333333333333333"/>
    <s v="S. Pellegrino Sparkling Mineral Water"/>
    <m/>
    <m/>
    <x v="0"/>
    <s v=" July 30"/>
    <n v="2022"/>
  </r>
  <r>
    <s v="Processed"/>
    <s v="VJ300320611"/>
    <s v="Brunswick Sq Mall"/>
    <s v="BSQ Mall x1366 - ATT"/>
    <s v="CheezIt - Original"/>
    <s v="Food"/>
    <n v="15454962495"/>
    <s v="Saturday, July 30, 2022"/>
    <s v="Cash"/>
    <n v="121"/>
    <n v="1.5"/>
    <n v="1"/>
    <n v="121"/>
    <n v="1.5"/>
    <n v="1"/>
    <n v="1.5"/>
    <n v="1.5"/>
    <x v="202"/>
    <s v="CheezIt - Original"/>
    <s v="Food"/>
    <x v="1"/>
    <b v="1"/>
    <n v="1.5"/>
    <n v="1"/>
    <s v="CheezIt "/>
    <s v=" Original"/>
    <m/>
    <x v="0"/>
    <s v=" July 30"/>
    <n v="2022"/>
  </r>
  <r>
    <s v="Processed"/>
    <s v="VJ300205292"/>
    <s v="Brunswick Sq Mall"/>
    <s v="BSQ Mall x1364 - Zales"/>
    <s v="BodyArmor LYTE  - Peach Mango"/>
    <s v="Water"/>
    <n v="15455075680"/>
    <s v="Saturday, July 30, 2022"/>
    <s v="Cash"/>
    <n v="145"/>
    <n v="2.75"/>
    <n v="1"/>
    <n v="145"/>
    <n v="2.75"/>
    <n v="1"/>
    <n v="2.75"/>
    <n v="2.75"/>
    <x v="202"/>
    <s v="BodyArmor LYTE  - Peach Mango"/>
    <s v="Water"/>
    <x v="3"/>
    <b v="1"/>
    <n v="2.75"/>
    <n v="1.8333333333333333"/>
    <s v="BodyArmor LYTE  "/>
    <s v=" Peach Mango"/>
    <m/>
    <x v="0"/>
    <s v=" July 30"/>
    <n v="2022"/>
  </r>
  <r>
    <s v="Processed"/>
    <s v="VJ300205292"/>
    <s v="Brunswick Sq Mall"/>
    <s v="BSQ Mall x1364 - Zales"/>
    <s v="Iberia Coconut Water"/>
    <s v="Non Carbonated"/>
    <n v="15455080986"/>
    <s v="Saturday, July 30, 2022"/>
    <s v="Cash"/>
    <n v="142"/>
    <n v="2"/>
    <n v="1"/>
    <n v="142"/>
    <n v="2"/>
    <n v="1"/>
    <n v="2"/>
    <n v="2"/>
    <x v="202"/>
    <s v="Iberia Coconut Water"/>
    <s v="Non Carbonated"/>
    <x v="2"/>
    <b v="1"/>
    <n v="2"/>
    <n v="1.3333333333333333"/>
    <s v="Iberia Coconut Water"/>
    <m/>
    <m/>
    <x v="0"/>
    <s v=" July 30"/>
    <n v="2022"/>
  </r>
  <r>
    <s v="Processed"/>
    <s v="VJ300320611"/>
    <s v="Brunswick Sq Mall"/>
    <s v="BSQ Mall x1366 - ATT"/>
    <s v="Snapple Tea - Raspberry"/>
    <s v="Non Carbonated"/>
    <n v="15455932292"/>
    <s v="Saturday, July 30, 2022"/>
    <s v="Credit"/>
    <n v="144"/>
    <n v="2.75"/>
    <n v="1"/>
    <n v="144"/>
    <n v="2.75"/>
    <n v="1"/>
    <n v="2.75"/>
    <n v="2.75"/>
    <x v="202"/>
    <s v="Snapple Tea - Raspberry"/>
    <s v="Non Carbonated"/>
    <x v="2"/>
    <b v="1"/>
    <n v="2.75"/>
    <n v="1.8333333333333333"/>
    <s v="Snapple Tea "/>
    <s v=" Raspberry"/>
    <m/>
    <x v="0"/>
    <s v=" July 30"/>
    <n v="2022"/>
  </r>
  <r>
    <s v="Processed"/>
    <s v="VJ300320611"/>
    <s v="Brunswick Sq Mall"/>
    <s v="BSQ Mall x1366 - ATT"/>
    <s v="Canada Dry - Ginger Ale &amp; Lemonde"/>
    <m/>
    <n v="15457464666"/>
    <s v="Sunday, July 31, 2022"/>
    <s v="Credit"/>
    <n v="140"/>
    <n v="1.5"/>
    <n v="1"/>
    <n v="140"/>
    <n v="1.5"/>
    <n v="1"/>
    <n v="1.5"/>
    <n v="1.5"/>
    <x v="209"/>
    <s v="Canada Dry - Ginger Ale &amp; Lemonde"/>
    <s v="Cell is Blank - Dis-regard"/>
    <x v="0"/>
    <b v="1"/>
    <n v="1.5"/>
    <n v="1"/>
    <s v="Canada Dry "/>
    <s v=" Ginger Ale &amp; Lemonde"/>
    <m/>
    <x v="1"/>
    <s v=" July 31"/>
    <n v="2022"/>
  </r>
  <r>
    <s v="Processed"/>
    <s v="VJ300320692"/>
    <s v="EB Public Library"/>
    <s v="EB Public Library x1380"/>
    <s v="BodyArmor LYTE - Strawberry Lemonade"/>
    <s v="Water"/>
    <n v="15457572468"/>
    <s v="Sunday, July 31, 2022"/>
    <s v="Credit"/>
    <n v="147"/>
    <n v="2.75"/>
    <n v="1"/>
    <n v="147"/>
    <n v="2.75"/>
    <n v="1"/>
    <n v="2.75"/>
    <n v="5.75"/>
    <x v="209"/>
    <s v="BodyArmor LYTE - Strawberry Lemonade"/>
    <s v="Water"/>
    <x v="3"/>
    <b v="1"/>
    <n v="2.75"/>
    <n v="1.8333333333333333"/>
    <s v="BodyArmor LYTE "/>
    <s v=" Strawberry Lemonade"/>
    <m/>
    <x v="1"/>
    <s v=" July 31"/>
    <n v="2022"/>
  </r>
  <r>
    <s v="Processed"/>
    <s v="VJ300320692"/>
    <s v="EB Public Library"/>
    <s v="EB Public Library x1380"/>
    <s v="Pringles - Sour Cream &amp; Onion"/>
    <s v="Food"/>
    <n v="15457572468"/>
    <s v="Sunday, July 31, 2022"/>
    <s v="Credit"/>
    <n v="162"/>
    <n v="3"/>
    <n v="1"/>
    <n v="162"/>
    <n v="3"/>
    <n v="1"/>
    <n v="3"/>
    <n v="5.75"/>
    <x v="209"/>
    <s v="Pringles - Sour Cream &amp; Onion"/>
    <s v="Food"/>
    <x v="1"/>
    <b v="1"/>
    <n v="3"/>
    <n v="2"/>
    <s v="Pringles "/>
    <s v=" Sour Cream &amp; Onion"/>
    <m/>
    <x v="1"/>
    <s v=" July 31"/>
    <n v="2022"/>
  </r>
  <r>
    <s v="Processed"/>
    <s v="VJ300320692"/>
    <s v="EB Public Library"/>
    <s v="EB Public Library x1380"/>
    <s v="Wonderful Pistachios - Variety"/>
    <s v="Food"/>
    <n v="15457784151"/>
    <s v="Sunday, July 31, 2022"/>
    <s v="Credit"/>
    <n v="131"/>
    <n v="2"/>
    <n v="1"/>
    <n v="131"/>
    <n v="2"/>
    <n v="1"/>
    <n v="2"/>
    <n v="3.5"/>
    <x v="209"/>
    <s v="Wonderful Pistachios - Variety"/>
    <s v="Food"/>
    <x v="1"/>
    <b v="1"/>
    <n v="2"/>
    <n v="1.3333333333333333"/>
    <s v="Wonderful Pistachios "/>
    <s v=" Variety"/>
    <m/>
    <x v="1"/>
    <s v=" July 31"/>
    <n v="2022"/>
  </r>
  <r>
    <s v="Processed"/>
    <s v="VJ300320692"/>
    <s v="EB Public Library"/>
    <s v="EB Public Library x1380"/>
    <s v="Miss Vickie's Potato Chip - Sea Salt &amp; Vinega"/>
    <s v="Food"/>
    <n v="15457784151"/>
    <s v="Sunday, July 31, 2022"/>
    <s v="Credit"/>
    <n v="125"/>
    <n v="1.5"/>
    <n v="1"/>
    <n v="125"/>
    <n v="1.5"/>
    <n v="1"/>
    <n v="1.5"/>
    <n v="3.5"/>
    <x v="209"/>
    <s v="Miss Vickie's Potato Chip - Sea Salt &amp; Vinega"/>
    <s v="Food"/>
    <x v="1"/>
    <b v="1"/>
    <n v="1.5"/>
    <n v="1"/>
    <s v="Miss Vickie's Potato Chip "/>
    <s v=" Sea Salt &amp; Vinega"/>
    <m/>
    <x v="1"/>
    <s v=" July 31"/>
    <n v="2022"/>
  </r>
  <r>
    <s v="Processed"/>
    <s v="VJ300320692"/>
    <s v="EB Public Library"/>
    <s v="EB Public Library x1380"/>
    <s v="Miss Vickie's Potato Chip - Sea Salt &amp; Vinega"/>
    <s v="Food"/>
    <n v="15457786473"/>
    <s v="Sunday, July 31, 2022"/>
    <s v="Credit"/>
    <n v="125"/>
    <n v="1.5"/>
    <n v="1"/>
    <n v="125"/>
    <n v="1.5"/>
    <n v="1"/>
    <n v="1.5"/>
    <n v="1.5"/>
    <x v="209"/>
    <s v="Miss Vickie's Potato Chip - Sea Salt &amp; Vinega"/>
    <s v="Food"/>
    <x v="1"/>
    <b v="1"/>
    <n v="1.5"/>
    <n v="1"/>
    <s v="Miss Vickie's Potato Chip "/>
    <s v=" Sea Salt &amp; Vinega"/>
    <m/>
    <x v="1"/>
    <s v=" July 31"/>
    <n v="2022"/>
  </r>
  <r>
    <s v="Processed"/>
    <s v="VJ300320611"/>
    <s v="Brunswick Sq Mall"/>
    <s v="BSQ Mall x1366 - ATT"/>
    <s v="Snapple Tea - Raspberry"/>
    <s v="Non Carbonated"/>
    <n v="15457811726"/>
    <s v="Sunday, July 31, 2022"/>
    <s v="Credit"/>
    <n v="144"/>
    <n v="2.75"/>
    <n v="1"/>
    <n v="144"/>
    <n v="2.75"/>
    <n v="1"/>
    <n v="2.75"/>
    <n v="2.75"/>
    <x v="209"/>
    <s v="Snapple Tea - Raspberry"/>
    <s v="Non Carbonated"/>
    <x v="2"/>
    <b v="1"/>
    <n v="2.75"/>
    <n v="1.8333333333333333"/>
    <s v="Snapple Tea "/>
    <s v=" Raspberry"/>
    <m/>
    <x v="1"/>
    <s v=" July 31"/>
    <n v="2022"/>
  </r>
  <r>
    <s v="Processed"/>
    <s v="VJ300320611"/>
    <s v="Brunswick Sq Mall"/>
    <s v="BSQ Mall x1366 - ATT"/>
    <s v="Popchips Potato - Sea Salt"/>
    <s v="Food"/>
    <n v="15458430741"/>
    <s v="Sunday, July 31, 2022"/>
    <s v="Credit"/>
    <n v="111"/>
    <n v="1.5"/>
    <n v="1"/>
    <n v="111"/>
    <n v="1.5"/>
    <n v="1"/>
    <n v="1.5"/>
    <n v="1.5"/>
    <x v="209"/>
    <s v="Popchips Potato - Sea Salt"/>
    <s v="Food"/>
    <x v="1"/>
    <b v="1"/>
    <n v="1.5"/>
    <n v="1"/>
    <s v="Popchips Potato "/>
    <s v=" Sea Salt"/>
    <m/>
    <x v="1"/>
    <s v=" July 31"/>
    <n v="2022"/>
  </r>
  <r>
    <s v="Processed"/>
    <s v="VJ300320609"/>
    <s v="GuttenPlans"/>
    <s v="GuttenPlans x1367"/>
    <s v="Snapple Tea - Lemon"/>
    <s v="Non Carbonated"/>
    <n v="15459706497"/>
    <s v="Monday, August 1, 2022"/>
    <s v="Credit"/>
    <n v="145"/>
    <n v="2.5"/>
    <n v="1"/>
    <n v="145"/>
    <n v="2.5"/>
    <n v="1"/>
    <n v="2.5"/>
    <n v="2.5"/>
    <x v="210"/>
    <s v="Snapple Tea - Lemon"/>
    <s v="Non Carbonated"/>
    <x v="2"/>
    <b v="1"/>
    <n v="2.5"/>
    <n v="1.6666666666666667"/>
    <s v="Snapple Tea "/>
    <s v=" Lemon"/>
    <m/>
    <x v="2"/>
    <s v=" August 1"/>
    <n v="2022"/>
  </r>
  <r>
    <s v="Processed"/>
    <s v="VJ300320609"/>
    <s v="GuttenPlans"/>
    <s v="GuttenPlans x1367"/>
    <s v="Snapple Tea - Raspberry"/>
    <s v="Non Carbonated"/>
    <n v="15459757721"/>
    <s v="Monday, August 1, 2022"/>
    <s v="Cash"/>
    <n v="143"/>
    <n v="2.5"/>
    <n v="1"/>
    <n v="143"/>
    <n v="2.5"/>
    <n v="1"/>
    <n v="2.5"/>
    <n v="2.5"/>
    <x v="210"/>
    <s v="Snapple Tea - Raspberry"/>
    <s v="Non Carbonated"/>
    <x v="2"/>
    <b v="1"/>
    <n v="2.5"/>
    <n v="1.6666666666666667"/>
    <s v="Snapple Tea "/>
    <s v=" Raspberry"/>
    <m/>
    <x v="2"/>
    <s v=" August 1"/>
    <n v="2022"/>
  </r>
  <r>
    <s v="Processed"/>
    <s v="VJ300320609"/>
    <s v="GuttenPlans"/>
    <s v="GuttenPlans x1367"/>
    <s v="KitKat - Crisp Wafers"/>
    <s v="Food"/>
    <n v="15459758989"/>
    <s v="Monday, August 1, 2022"/>
    <s v="Cash"/>
    <n v="138"/>
    <n v="2.5"/>
    <n v="1"/>
    <n v="138"/>
    <n v="2.5"/>
    <n v="1"/>
    <n v="2.5"/>
    <n v="2.5"/>
    <x v="210"/>
    <s v="KitKat - Crisp Wafers"/>
    <s v="Food"/>
    <x v="1"/>
    <b v="1"/>
    <n v="2.5"/>
    <n v="1.6666666666666667"/>
    <s v="KitKat "/>
    <s v=" Crisp Wafers"/>
    <m/>
    <x v="2"/>
    <s v=" August 1"/>
    <n v="2022"/>
  </r>
  <r>
    <s v="Processed"/>
    <s v="VJ300320609"/>
    <s v="GuttenPlans"/>
    <s v="GuttenPlans x1367"/>
    <s v="Red Bull - Original"/>
    <s v="Carbonated"/>
    <n v="15460169761"/>
    <s v="Monday, August 1, 2022"/>
    <s v="Credit"/>
    <n v="148"/>
    <n v="3.5"/>
    <n v="1"/>
    <n v="148"/>
    <n v="3.5"/>
    <n v="1"/>
    <n v="3.5"/>
    <n v="3.5"/>
    <x v="210"/>
    <s v="Red Bull - Original"/>
    <s v="Carbonated"/>
    <x v="0"/>
    <b v="1"/>
    <n v="3.5"/>
    <n v="2.3333333333333335"/>
    <s v="Red Bull "/>
    <s v=" Original"/>
    <m/>
    <x v="2"/>
    <s v=" August 1"/>
    <n v="2022"/>
  </r>
  <r>
    <s v="Processed"/>
    <s v="VJ300320609"/>
    <s v="GuttenPlans"/>
    <s v="GuttenPlans x1367"/>
    <s v="Red Bull - Original"/>
    <s v="Carbonated"/>
    <n v="15460364346"/>
    <s v="Monday, August 1, 2022"/>
    <s v="Cash"/>
    <n v="148"/>
    <n v="3.5"/>
    <n v="1"/>
    <n v="148"/>
    <n v="3.5"/>
    <n v="1"/>
    <n v="3.5"/>
    <n v="3.5"/>
    <x v="210"/>
    <s v="Red Bull - Original"/>
    <s v="Carbonated"/>
    <x v="0"/>
    <b v="1"/>
    <n v="3.5"/>
    <n v="2.3333333333333335"/>
    <s v="Red Bull "/>
    <s v=" Original"/>
    <m/>
    <x v="2"/>
    <s v=" August 1"/>
    <n v="2022"/>
  </r>
  <r>
    <s v="Processed"/>
    <s v="VJ300320686"/>
    <s v="Earle Asphalt"/>
    <s v="Earle Asphalt x1371"/>
    <s v="Oreo Mini"/>
    <s v="Food"/>
    <n v="15460588842"/>
    <s v="Monday, August 1, 2022"/>
    <s v="Cash"/>
    <n v="121"/>
    <n v="1.5"/>
    <n v="1"/>
    <n v="121"/>
    <n v="1.5"/>
    <n v="1"/>
    <n v="1.5"/>
    <n v="1.5"/>
    <x v="210"/>
    <s v="Oreo Mini"/>
    <s v="Food"/>
    <x v="1"/>
    <b v="1"/>
    <n v="1.5"/>
    <n v="1"/>
    <s v="Oreo Mini"/>
    <m/>
    <m/>
    <x v="2"/>
    <s v=" August 1"/>
    <n v="2022"/>
  </r>
  <r>
    <s v="Processed"/>
    <s v="VJ300320692"/>
    <s v="EB Public Library"/>
    <s v="EB Public Library x1380"/>
    <s v="KitKat - Crisp Wafers"/>
    <s v="Food"/>
    <n v="15460757100"/>
    <s v="Monday, August 1, 2022"/>
    <s v="Credit"/>
    <n v="138"/>
    <n v="2"/>
    <n v="1"/>
    <n v="138"/>
    <n v="2"/>
    <n v="1"/>
    <n v="2"/>
    <n v="5.5"/>
    <x v="210"/>
    <s v="KitKat - Crisp Wafers"/>
    <s v="Food"/>
    <x v="1"/>
    <b v="1"/>
    <n v="2"/>
    <n v="1.3333333333333333"/>
    <s v="KitKat "/>
    <s v=" Crisp Wafers"/>
    <m/>
    <x v="2"/>
    <s v=" August 1"/>
    <n v="2022"/>
  </r>
  <r>
    <s v="Processed"/>
    <s v="VJ300320692"/>
    <s v="EB Public Library"/>
    <s v="EB Public Library x1380"/>
    <s v="Robert Irvine's - Fit Crunch -  Chocolate Pea"/>
    <s v="Food"/>
    <n v="15460757100"/>
    <s v="Monday, August 1, 2022"/>
    <s v="Credit"/>
    <n v="130"/>
    <n v="2"/>
    <n v="1"/>
    <n v="130"/>
    <n v="2"/>
    <n v="1"/>
    <n v="2"/>
    <n v="5.5"/>
    <x v="210"/>
    <s v="Robert Irvine's - Fit Crunch -  Chocolate Pea"/>
    <s v="Food"/>
    <x v="1"/>
    <b v="1"/>
    <n v="2"/>
    <n v="1.3333333333333333"/>
    <s v="Robert Irvine's "/>
    <s v=" Fit Crunch "/>
    <s v="  Chocolate Pea"/>
    <x v="2"/>
    <s v=" August 1"/>
    <n v="2022"/>
  </r>
  <r>
    <s v="Processed"/>
    <s v="VJ300320692"/>
    <s v="EB Public Library"/>
    <s v="EB Public Library x1380"/>
    <s v="Miss Vickie's Potato Chip - Sea Salt &amp; Vinega"/>
    <s v="Food"/>
    <n v="15460757100"/>
    <s v="Monday, August 1, 2022"/>
    <s v="Credit"/>
    <n v="125"/>
    <n v="1.5"/>
    <n v="1"/>
    <n v="125"/>
    <n v="1.5"/>
    <n v="1"/>
    <n v="1.5"/>
    <n v="5.5"/>
    <x v="210"/>
    <s v="Miss Vickie's Potato Chip - Sea Salt &amp; Vinega"/>
    <s v="Food"/>
    <x v="1"/>
    <b v="1"/>
    <n v="1.5"/>
    <n v="1"/>
    <s v="Miss Vickie's Potato Chip "/>
    <s v=" Sea Salt &amp; Vinega"/>
    <m/>
    <x v="2"/>
    <s v=" August 1"/>
    <n v="2022"/>
  </r>
  <r>
    <s v="Processed"/>
    <s v="VJ300320686"/>
    <s v="Earle Asphalt"/>
    <s v="Earle Asphalt x1371"/>
    <s v="Pop Corners - White Cheddar"/>
    <s v="Food"/>
    <n v="15460861239"/>
    <s v="Monday, August 1, 2022"/>
    <s v="Cash"/>
    <n v="111"/>
    <n v="1.5"/>
    <n v="1"/>
    <n v="111"/>
    <n v="1.5"/>
    <n v="1"/>
    <n v="1.5"/>
    <n v="1.5"/>
    <x v="210"/>
    <s v="Pop Corners - White Cheddar"/>
    <s v="Food"/>
    <x v="1"/>
    <b v="1"/>
    <n v="1.5"/>
    <n v="1"/>
    <s v="Pop Corners "/>
    <s v=" White Cheddar"/>
    <m/>
    <x v="2"/>
    <s v=" August 1"/>
    <n v="2022"/>
  </r>
  <r>
    <s v="Processed"/>
    <s v="VJ300320692"/>
    <s v="EB Public Library"/>
    <s v="EB Public Library x1380"/>
    <s v="Spindrift - Sparkling Water  Lime"/>
    <s v="Carbonated"/>
    <n v="15461083945"/>
    <s v="Monday, August 1, 2022"/>
    <s v="Credit"/>
    <n v="142"/>
    <n v="1.5"/>
    <n v="1"/>
    <n v="142"/>
    <n v="1.5"/>
    <n v="1"/>
    <n v="1.5"/>
    <n v="1.5"/>
    <x v="210"/>
    <s v="Spindrift - Sparkling Water  Lime"/>
    <s v="Carbonated"/>
    <x v="0"/>
    <b v="1"/>
    <n v="1.5"/>
    <n v="1"/>
    <s v="Spindrift "/>
    <s v=" Sparkling Water  Lime"/>
    <m/>
    <x v="2"/>
    <s v=" August 1"/>
    <n v="2022"/>
  </r>
  <r>
    <s v="Processed"/>
    <s v="VJ300320692"/>
    <s v="EB Public Library"/>
    <s v="EB Public Library x1380"/>
    <s v="S. Pellegrino Sparkling Mineral Water"/>
    <s v="Water"/>
    <n v="15461274804"/>
    <s v="Monday, August 1, 2022"/>
    <s v="Cash"/>
    <n v="144"/>
    <n v="2"/>
    <n v="1"/>
    <n v="144"/>
    <n v="2"/>
    <n v="1"/>
    <n v="2"/>
    <n v="2"/>
    <x v="210"/>
    <s v="S. Pellegrino Sparkling Mineral Water"/>
    <s v="Water"/>
    <x v="3"/>
    <b v="1"/>
    <n v="2"/>
    <n v="1.3333333333333333"/>
    <s v="S. Pellegrino Sparkling Mineral Water"/>
    <m/>
    <m/>
    <x v="2"/>
    <s v=" August 1"/>
    <n v="2022"/>
  </r>
  <r>
    <s v="Processed"/>
    <s v="VJ300320692"/>
    <s v="EB Public Library"/>
    <s v="EB Public Library x1380"/>
    <s v="Spindrift - Sparkling Water  Lime"/>
    <s v="Carbonated"/>
    <n v="15461697184"/>
    <s v="Monday, August 1, 2022"/>
    <s v="Credit"/>
    <n v="142"/>
    <n v="1.5"/>
    <n v="1"/>
    <n v="142"/>
    <n v="1.5"/>
    <n v="1"/>
    <n v="1.5"/>
    <n v="1.5"/>
    <x v="210"/>
    <s v="Spindrift - Sparkling Water  Lime"/>
    <s v="Carbonated"/>
    <x v="0"/>
    <b v="1"/>
    <n v="1.5"/>
    <n v="1"/>
    <s v="Spindrift "/>
    <s v=" Sparkling Water  Lime"/>
    <m/>
    <x v="2"/>
    <s v=" August 1"/>
    <n v="2022"/>
  </r>
  <r>
    <s v="Processed"/>
    <s v="VJ300320686"/>
    <s v="Earle Asphalt"/>
    <s v="Earle Asphalt x1371"/>
    <s v="Pop Corners - Kettle Corn"/>
    <s v="Food"/>
    <n v="15461868382"/>
    <s v="Monday, August 1, 2022"/>
    <s v="Cash"/>
    <n v="113"/>
    <n v="1.5"/>
    <n v="1"/>
    <n v="113"/>
    <n v="1.5"/>
    <n v="1"/>
    <n v="1.5"/>
    <n v="1.5"/>
    <x v="210"/>
    <s v="Pop Corners - Kettle Corn"/>
    <s v="Food"/>
    <x v="1"/>
    <b v="1"/>
    <n v="1.5"/>
    <n v="1"/>
    <s v="Pop Corners "/>
    <s v=" Kettle Corn"/>
    <m/>
    <x v="2"/>
    <s v=" August 1"/>
    <n v="2022"/>
  </r>
  <r>
    <s v="Processed"/>
    <s v="VJ300320686"/>
    <s v="Earle Asphalt"/>
    <s v="Earle Asphalt x1371"/>
    <s v="CheezIt - Original"/>
    <s v="Food"/>
    <n v="15461902002"/>
    <s v="Monday, August 1, 2022"/>
    <s v="Credit"/>
    <n v="122"/>
    <n v="1.5"/>
    <n v="1"/>
    <n v="122"/>
    <n v="1.5"/>
    <n v="1"/>
    <n v="1.5"/>
    <n v="3"/>
    <x v="210"/>
    <s v="CheezIt - Original"/>
    <s v="Food"/>
    <x v="1"/>
    <b v="1"/>
    <n v="1.5"/>
    <n v="1"/>
    <s v="CheezIt "/>
    <s v=" Original"/>
    <m/>
    <x v="2"/>
    <s v=" August 1"/>
    <n v="2022"/>
  </r>
  <r>
    <s v="Processed"/>
    <s v="VJ300320686"/>
    <s v="Earle Asphalt"/>
    <s v="Earle Asphalt x1371"/>
    <s v="Oreo Mini"/>
    <s v="Food"/>
    <n v="15461902002"/>
    <s v="Monday, August 1, 2022"/>
    <s v="Credit"/>
    <n v="124"/>
    <n v="1.5"/>
    <n v="1"/>
    <n v="124"/>
    <n v="1.5"/>
    <n v="1"/>
    <n v="1.5"/>
    <n v="3"/>
    <x v="210"/>
    <s v="Oreo Mini"/>
    <s v="Food"/>
    <x v="1"/>
    <b v="1"/>
    <n v="1.5"/>
    <n v="1"/>
    <s v="Oreo Mini"/>
    <m/>
    <m/>
    <x v="2"/>
    <s v=" August 1"/>
    <n v="2022"/>
  </r>
  <r>
    <s v="Processed"/>
    <s v="VJ300320609"/>
    <s v="GuttenPlans"/>
    <s v="GuttenPlans x1367"/>
    <s v="Snapple Tea - Lemon"/>
    <s v="Non Carbonated"/>
    <n v="15461986830"/>
    <s v="Monday, August 1, 2022"/>
    <s v="Credit"/>
    <n v="145"/>
    <n v="2.5"/>
    <n v="1"/>
    <n v="145"/>
    <n v="2.5"/>
    <n v="1"/>
    <n v="2.5"/>
    <n v="2.5"/>
    <x v="210"/>
    <s v="Snapple Tea - Lemon"/>
    <s v="Non Carbonated"/>
    <x v="2"/>
    <b v="1"/>
    <n v="2.5"/>
    <n v="1.6666666666666667"/>
    <s v="Snapple Tea "/>
    <s v=" Lemon"/>
    <m/>
    <x v="2"/>
    <s v=" August 1"/>
    <n v="2022"/>
  </r>
  <r>
    <s v="Processed"/>
    <s v="VJ300320609"/>
    <s v="GuttenPlans"/>
    <s v="GuttenPlans x1367"/>
    <s v="Snapple Tea - Raspberry"/>
    <s v="Non Carbonated"/>
    <n v="15462417634"/>
    <s v="Monday, August 1, 2022"/>
    <s v="Cash"/>
    <n v="143"/>
    <n v="2.5"/>
    <n v="1"/>
    <n v="143"/>
    <n v="2.5"/>
    <n v="1"/>
    <n v="2.5"/>
    <n v="2.5"/>
    <x v="210"/>
    <s v="Snapple Tea - Raspberry"/>
    <s v="Non Carbonated"/>
    <x v="2"/>
    <b v="1"/>
    <n v="2.5"/>
    <n v="1.6666666666666667"/>
    <s v="Snapple Tea "/>
    <s v=" Raspberry"/>
    <m/>
    <x v="2"/>
    <s v=" August 1"/>
    <n v="2022"/>
  </r>
  <r>
    <s v="Processed"/>
    <s v="VJ300320692"/>
    <s v="EB Public Library"/>
    <s v="EB Public Library x1380"/>
    <s v="Starbucks Refresher - Real Coconut Water"/>
    <s v="Carbonated"/>
    <n v="15462560375"/>
    <s v="Monday, August 1, 2022"/>
    <s v="Cash"/>
    <n v="148"/>
    <n v="3"/>
    <n v="1"/>
    <n v="148"/>
    <n v="3"/>
    <n v="1"/>
    <n v="3"/>
    <n v="3"/>
    <x v="210"/>
    <s v="Starbucks Refresher - Real Coconut Water"/>
    <s v="Carbonated"/>
    <x v="0"/>
    <b v="1"/>
    <n v="3"/>
    <n v="2"/>
    <s v="Starbucks Refresher "/>
    <s v=" Real Coconut Water"/>
    <m/>
    <x v="2"/>
    <s v=" August 1"/>
    <n v="2022"/>
  </r>
  <r>
    <s v="Processed"/>
    <s v="VJ300205292"/>
    <s v="Brunswick Sq Mall"/>
    <s v="BSQ Mall x1364 - Zales"/>
    <s v="BodyArmor LYTE  - Peach Mango"/>
    <s v="Water"/>
    <n v="15462581923"/>
    <s v="Monday, August 1, 2022"/>
    <s v="Cash"/>
    <n v="145"/>
    <n v="2.75"/>
    <n v="1"/>
    <n v="145"/>
    <n v="2.75"/>
    <n v="1"/>
    <n v="2.75"/>
    <n v="2.75"/>
    <x v="210"/>
    <s v="BodyArmor LYTE  - Peach Mango"/>
    <s v="Water"/>
    <x v="3"/>
    <b v="1"/>
    <n v="2.75"/>
    <n v="1.8333333333333333"/>
    <s v="BodyArmor LYTE  "/>
    <s v=" Peach Mango"/>
    <m/>
    <x v="2"/>
    <s v=" August 1"/>
    <n v="2022"/>
  </r>
  <r>
    <s v="Processed"/>
    <s v="VJ300320609"/>
    <s v="GuttenPlans"/>
    <s v="GuttenPlans x1367"/>
    <s v="KitKat - Crisp Wafers"/>
    <s v="Food"/>
    <n v="15462963478"/>
    <s v="Monday, August 1, 2022"/>
    <s v="Cash"/>
    <n v="137"/>
    <n v="2.5"/>
    <n v="1"/>
    <n v="137"/>
    <n v="2.5"/>
    <n v="1"/>
    <n v="2.5"/>
    <n v="2.5"/>
    <x v="210"/>
    <s v="KitKat - Crisp Wafers"/>
    <s v="Food"/>
    <x v="1"/>
    <b v="1"/>
    <n v="2.5"/>
    <n v="1.6666666666666667"/>
    <s v="KitKat "/>
    <s v=" Crisp Wafers"/>
    <m/>
    <x v="2"/>
    <s v=" August 1"/>
    <n v="2022"/>
  </r>
  <r>
    <s v="Processed"/>
    <s v="VJ300320609"/>
    <s v="GuttenPlans"/>
    <s v="GuttenPlans x1367"/>
    <s v="Monster Energy Original"/>
    <s v="Carbonated"/>
    <n v="15463032905"/>
    <s v="Monday, August 1, 2022"/>
    <s v="Cash"/>
    <n v="146"/>
    <n v="3"/>
    <n v="1"/>
    <n v="146"/>
    <n v="3"/>
    <n v="1"/>
    <n v="3"/>
    <n v="3"/>
    <x v="210"/>
    <s v="Monster Energy Original"/>
    <s v="Carbonated"/>
    <x v="0"/>
    <b v="1"/>
    <n v="3"/>
    <n v="2"/>
    <s v="Monster Energy Original"/>
    <m/>
    <m/>
    <x v="2"/>
    <s v=" August 1"/>
    <n v="2022"/>
  </r>
  <r>
    <s v="Processed"/>
    <s v="VJ300320609"/>
    <s v="GuttenPlans"/>
    <s v="GuttenPlans x1367"/>
    <s v="Snapple Tea - Raspberry"/>
    <s v="Non Carbonated"/>
    <n v="15463146081"/>
    <s v="Monday, August 1, 2022"/>
    <s v="Cash"/>
    <n v="143"/>
    <n v="2.5"/>
    <n v="1"/>
    <n v="143"/>
    <n v="2.5"/>
    <n v="1"/>
    <n v="2.5"/>
    <n v="2.5"/>
    <x v="210"/>
    <s v="Snapple Tea - Raspberry"/>
    <s v="Non Carbonated"/>
    <x v="2"/>
    <b v="1"/>
    <n v="2.5"/>
    <n v="1.6666666666666667"/>
    <s v="Snapple Tea "/>
    <s v=" Raspberry"/>
    <m/>
    <x v="2"/>
    <s v=" August 1"/>
    <n v="2022"/>
  </r>
  <r>
    <s v="Processed"/>
    <s v="VJ300320609"/>
    <s v="GuttenPlans"/>
    <s v="GuttenPlans x1367"/>
    <s v="Monster Energy Original"/>
    <s v="Carbonated"/>
    <n v="15463233292"/>
    <s v="Monday, August 1, 2022"/>
    <s v="Cash"/>
    <n v="146"/>
    <n v="3"/>
    <n v="1"/>
    <n v="146"/>
    <n v="3"/>
    <n v="1"/>
    <n v="3"/>
    <n v="3"/>
    <x v="210"/>
    <s v="Monster Energy Original"/>
    <s v="Carbonated"/>
    <x v="0"/>
    <b v="1"/>
    <n v="3"/>
    <n v="2"/>
    <s v="Monster Energy Original"/>
    <m/>
    <m/>
    <x v="2"/>
    <s v=" August 1"/>
    <n v="2022"/>
  </r>
  <r>
    <s v="Processed"/>
    <s v="VJ300320692"/>
    <s v="EB Public Library"/>
    <s v="EB Public Library x1380"/>
    <s v="Starbucks Refresher - Real Coconut Water"/>
    <s v="Carbonated"/>
    <n v="15463321981"/>
    <s v="Monday, August 1, 2022"/>
    <s v="Credit"/>
    <n v="148"/>
    <n v="3"/>
    <n v="1"/>
    <n v="148"/>
    <n v="3"/>
    <n v="1"/>
    <n v="3"/>
    <n v="3"/>
    <x v="210"/>
    <s v="Starbucks Refresher - Real Coconut Water"/>
    <s v="Carbonated"/>
    <x v="0"/>
    <b v="1"/>
    <n v="3"/>
    <n v="2"/>
    <s v="Starbucks Refresher "/>
    <s v=" Real Coconut Water"/>
    <m/>
    <x v="2"/>
    <s v=" August 1"/>
    <n v="2022"/>
  </r>
  <r>
    <s v="Processed"/>
    <s v="VJ300320609"/>
    <s v="GuttenPlans"/>
    <s v="GuttenPlans x1367"/>
    <s v="Snapple Tea - Lemon"/>
    <s v="Non Carbonated"/>
    <n v="15463563636"/>
    <s v="Monday, August 1, 2022"/>
    <s v="Cash"/>
    <n v="145"/>
    <n v="2.5"/>
    <n v="1"/>
    <n v="145"/>
    <n v="2.5"/>
    <n v="1"/>
    <n v="2.5"/>
    <n v="2.5"/>
    <x v="210"/>
    <s v="Snapple Tea - Lemon"/>
    <s v="Non Carbonated"/>
    <x v="2"/>
    <b v="1"/>
    <n v="2.5"/>
    <n v="1.6666666666666667"/>
    <s v="Snapple Tea "/>
    <s v=" Lemon"/>
    <m/>
    <x v="2"/>
    <s v=" August 1"/>
    <n v="2022"/>
  </r>
  <r>
    <s v="Processed"/>
    <s v="VJ300320609"/>
    <s v="GuttenPlans"/>
    <s v="GuttenPlans x1367"/>
    <s v="Snapple Tea - Lemon"/>
    <s v="Non Carbonated"/>
    <n v="15464699645"/>
    <s v="Tuesday, August 2, 2022"/>
    <s v="Credit"/>
    <n v="145"/>
    <n v="2.5"/>
    <n v="1"/>
    <n v="145"/>
    <n v="2.5"/>
    <n v="1"/>
    <n v="2.5"/>
    <n v="2.5"/>
    <x v="211"/>
    <s v="Snapple Tea - Lemon"/>
    <s v="Non Carbonated"/>
    <x v="2"/>
    <b v="1"/>
    <n v="2.5"/>
    <n v="1.6666666666666667"/>
    <s v="Snapple Tea "/>
    <s v=" Lemon"/>
    <m/>
    <x v="3"/>
    <s v=" August 2"/>
    <n v="2022"/>
  </r>
  <r>
    <s v="Processed"/>
    <s v="VJ300320609"/>
    <s v="GuttenPlans"/>
    <s v="GuttenPlans x1367"/>
    <s v="KitKat - Crisp Wafers"/>
    <s v="Food"/>
    <n v="15464817902"/>
    <s v="Tuesday, August 2, 2022"/>
    <s v="Cash"/>
    <n v="138"/>
    <n v="2.5"/>
    <n v="1"/>
    <n v="138"/>
    <n v="2.5"/>
    <n v="1"/>
    <n v="2.5"/>
    <n v="2.5"/>
    <x v="211"/>
    <s v="KitKat - Crisp Wafers"/>
    <s v="Food"/>
    <x v="1"/>
    <b v="1"/>
    <n v="2.5"/>
    <n v="1.6666666666666667"/>
    <s v="KitKat "/>
    <s v=" Crisp Wafers"/>
    <m/>
    <x v="3"/>
    <s v=" August 2"/>
    <n v="2022"/>
  </r>
  <r>
    <s v="Processed"/>
    <s v="VJ300320609"/>
    <s v="GuttenPlans"/>
    <s v="GuttenPlans x1367"/>
    <s v="Monster Energy Original"/>
    <s v="Carbonated"/>
    <n v="15464870909"/>
    <s v="Tuesday, August 2, 2022"/>
    <s v="Cash"/>
    <n v="146"/>
    <n v="3"/>
    <n v="1"/>
    <n v="146"/>
    <n v="3"/>
    <n v="1"/>
    <n v="3"/>
    <n v="3"/>
    <x v="211"/>
    <s v="Monster Energy Original"/>
    <s v="Carbonated"/>
    <x v="0"/>
    <b v="1"/>
    <n v="3"/>
    <n v="2"/>
    <s v="Monster Energy Original"/>
    <m/>
    <m/>
    <x v="3"/>
    <s v=" August 2"/>
    <n v="2022"/>
  </r>
  <r>
    <s v="Processed"/>
    <s v="VJ300320609"/>
    <s v="GuttenPlans"/>
    <s v="GuttenPlans x1367"/>
    <s v="Ruffles Baked  - Cheddar &amp; Sour Cream"/>
    <s v="Food"/>
    <n v="15464969122"/>
    <s v="Tuesday, August 2, 2022"/>
    <s v="Credit"/>
    <n v="123"/>
    <n v="1.5"/>
    <n v="2"/>
    <n v="123"/>
    <n v="1.5"/>
    <n v="2"/>
    <n v="3"/>
    <n v="3"/>
    <x v="211"/>
    <s v="Ruffles Baked  - Cheddar &amp; Sour Cream"/>
    <s v="Food"/>
    <x v="1"/>
    <b v="1"/>
    <n v="1.5"/>
    <n v="1"/>
    <s v="Ruffles Baked  "/>
    <s v=" Cheddar &amp; Sour Cream"/>
    <m/>
    <x v="3"/>
    <s v=" August 2"/>
    <n v="2022"/>
  </r>
  <r>
    <s v="Processed"/>
    <s v="VJ300320686"/>
    <s v="Earle Asphalt"/>
    <s v="Earle Asphalt x1371"/>
    <s v="Pop Corners - White Cheddar"/>
    <s v="Food"/>
    <n v="15465849068"/>
    <s v="Tuesday, August 2, 2022"/>
    <s v="Cash"/>
    <n v="111"/>
    <n v="1.5"/>
    <n v="1"/>
    <n v="111"/>
    <n v="1.5"/>
    <n v="1"/>
    <n v="1.5"/>
    <n v="1.5"/>
    <x v="211"/>
    <s v="Pop Corners - White Cheddar"/>
    <s v="Food"/>
    <x v="1"/>
    <b v="1"/>
    <n v="1.5"/>
    <n v="1"/>
    <s v="Pop Corners "/>
    <s v=" White Cheddar"/>
    <m/>
    <x v="3"/>
    <s v=" August 2"/>
    <n v="2022"/>
  </r>
  <r>
    <s v="Processed"/>
    <s v="VJ300320692"/>
    <s v="EB Public Library"/>
    <s v="EB Public Library x1380"/>
    <s v="Iberia Coconut Water"/>
    <s v="Non Carbonated"/>
    <n v="15466084734"/>
    <s v="Tuesday, August 2, 2022"/>
    <s v="Cash"/>
    <n v="140"/>
    <n v="2"/>
    <n v="1"/>
    <n v="140"/>
    <n v="2"/>
    <n v="1"/>
    <n v="2"/>
    <n v="2"/>
    <x v="211"/>
    <s v="Iberia Coconut Water"/>
    <s v="Non Carbonated"/>
    <x v="2"/>
    <b v="1"/>
    <n v="2"/>
    <n v="1.3333333333333333"/>
    <s v="Iberia Coconut Water"/>
    <m/>
    <m/>
    <x v="3"/>
    <s v=" August 2"/>
    <n v="2022"/>
  </r>
  <r>
    <s v="Processed"/>
    <s v="VJ300320692"/>
    <s v="EB Public Library"/>
    <s v="EB Public Library x1380"/>
    <s v="Keto Bar - Creamy Peanut Butter Chocolate"/>
    <s v="Food"/>
    <n v="15466087322"/>
    <s v="Tuesday, August 2, 2022"/>
    <s v="Cash"/>
    <n v="136"/>
    <n v="2"/>
    <n v="1"/>
    <n v="136"/>
    <n v="2"/>
    <n v="1"/>
    <n v="2"/>
    <n v="2"/>
    <x v="211"/>
    <s v="Keto Bar - Creamy Peanut Butter Chocolate"/>
    <s v="Food"/>
    <x v="1"/>
    <b v="1"/>
    <n v="2"/>
    <n v="1.3333333333333333"/>
    <s v="Keto Bar "/>
    <s v=" Creamy Peanut Butter Chocolate"/>
    <m/>
    <x v="3"/>
    <s v=" August 2"/>
    <n v="2022"/>
  </r>
  <r>
    <s v="Processed"/>
    <s v="VJ300320611"/>
    <s v="Brunswick Sq Mall"/>
    <s v="BSQ Mall x1366 - ATT"/>
    <s v="SunChips Multigrain - Salsa"/>
    <s v="Food"/>
    <n v="15466347549"/>
    <s v="Tuesday, August 2, 2022"/>
    <s v="Credit"/>
    <n v="110"/>
    <n v="1.5"/>
    <n v="1"/>
    <n v="110"/>
    <n v="1.5"/>
    <n v="1"/>
    <n v="1.5"/>
    <n v="1.5"/>
    <x v="211"/>
    <s v="SunChips Multigrain - Salsa"/>
    <s v="Food"/>
    <x v="1"/>
    <b v="1"/>
    <n v="1.5"/>
    <n v="1"/>
    <s v="SunChips Multigrain "/>
    <s v=" Salsa"/>
    <m/>
    <x v="3"/>
    <s v=" August 2"/>
    <n v="2022"/>
  </r>
  <r>
    <s v="Processed"/>
    <s v="VJ300320686"/>
    <s v="Earle Asphalt"/>
    <s v="Earle Asphalt x1371"/>
    <s v="CheezIt - Original"/>
    <s v="Food"/>
    <n v="15466348230"/>
    <s v="Tuesday, August 2, 2022"/>
    <s v="Cash"/>
    <n v="122"/>
    <n v="1.5"/>
    <n v="1"/>
    <n v="122"/>
    <n v="1.5"/>
    <n v="1"/>
    <n v="1.5"/>
    <n v="1.5"/>
    <x v="211"/>
    <s v="CheezIt - Original"/>
    <s v="Food"/>
    <x v="1"/>
    <b v="1"/>
    <n v="1.5"/>
    <n v="1"/>
    <s v="CheezIt "/>
    <s v=" Original"/>
    <m/>
    <x v="3"/>
    <s v=" August 2"/>
    <n v="2022"/>
  </r>
  <r>
    <s v="Processed"/>
    <s v="VJ300320686"/>
    <s v="Earle Asphalt"/>
    <s v="Earle Asphalt x1371"/>
    <s v="Pop Corners - Kettle Corn"/>
    <s v="Food"/>
    <n v="15466578072"/>
    <s v="Tuesday, August 2, 2022"/>
    <s v="Cash"/>
    <n v="113"/>
    <n v="1.5"/>
    <n v="1"/>
    <n v="113"/>
    <n v="1.5"/>
    <n v="1"/>
    <n v="1.5"/>
    <n v="1.5"/>
    <x v="211"/>
    <s v="Pop Corners - Kettle Corn"/>
    <s v="Food"/>
    <x v="1"/>
    <b v="1"/>
    <n v="1.5"/>
    <n v="1"/>
    <s v="Pop Corners "/>
    <s v=" Kettle Corn"/>
    <m/>
    <x v="3"/>
    <s v=" August 2"/>
    <n v="2022"/>
  </r>
  <r>
    <s v="Processed"/>
    <s v="VJ300320609"/>
    <s v="GuttenPlans"/>
    <s v="GuttenPlans x1367"/>
    <s v="Monster Energy Original"/>
    <s v="Carbonated"/>
    <n v="15466599812"/>
    <s v="Tuesday, August 2, 2022"/>
    <s v="Cash"/>
    <n v="146"/>
    <n v="3"/>
    <n v="1"/>
    <n v="146"/>
    <n v="3"/>
    <n v="1"/>
    <n v="3"/>
    <n v="3"/>
    <x v="211"/>
    <s v="Monster Energy Original"/>
    <s v="Carbonated"/>
    <x v="0"/>
    <b v="1"/>
    <n v="3"/>
    <n v="2"/>
    <s v="Monster Energy Original"/>
    <m/>
    <m/>
    <x v="3"/>
    <s v=" August 2"/>
    <n v="2022"/>
  </r>
  <r>
    <s v="Processed"/>
    <s v="VJ300320686"/>
    <s v="Earle Asphalt"/>
    <s v="Earle Asphalt x1371"/>
    <s v="Wonderful Pistachios - Variety"/>
    <s v="Food"/>
    <n v="15466720915"/>
    <s v="Tuesday, August 2, 2022"/>
    <s v="Cash"/>
    <n v="138"/>
    <n v="2"/>
    <n v="1"/>
    <n v="138"/>
    <n v="2"/>
    <n v="1"/>
    <n v="2"/>
    <n v="2"/>
    <x v="211"/>
    <s v="Wonderful Pistachios - Variety"/>
    <s v="Food"/>
    <x v="1"/>
    <b v="1"/>
    <n v="2"/>
    <n v="1.3333333333333333"/>
    <s v="Wonderful Pistachios "/>
    <s v=" Variety"/>
    <m/>
    <x v="3"/>
    <s v=" August 2"/>
    <n v="2022"/>
  </r>
  <r>
    <s v="Processed"/>
    <s v="VJ300320692"/>
    <s v="EB Public Library"/>
    <s v="EB Public Library x1380"/>
    <s v="Snyder's of Hanover Pretzel Pieces - Cheddar"/>
    <s v="Food"/>
    <n v="15466810901"/>
    <s v="Tuesday, August 2, 2022"/>
    <s v="Credit"/>
    <n v="114"/>
    <n v="2.5"/>
    <n v="1"/>
    <n v="114"/>
    <n v="2.5"/>
    <n v="1"/>
    <n v="2.5"/>
    <n v="2.5"/>
    <x v="211"/>
    <s v="Snyder's of Hanover Pretzel Pieces - Cheddar"/>
    <s v="Food"/>
    <x v="1"/>
    <b v="1"/>
    <n v="2.5"/>
    <n v="1.6666666666666667"/>
    <s v="Snyder's of Hanover Pretzel Pieces "/>
    <s v=" Cheddar"/>
    <m/>
    <x v="3"/>
    <s v=" August 2"/>
    <n v="2022"/>
  </r>
  <r>
    <s v="Processed"/>
    <s v="VJ300320686"/>
    <s v="Earle Asphalt"/>
    <s v="Earle Asphalt x1371"/>
    <s v="Wonderful Pistachios - Variety"/>
    <s v="Food"/>
    <n v="15466803435"/>
    <s v="Tuesday, August 2, 2022"/>
    <s v="Cash"/>
    <n v="138"/>
    <n v="2"/>
    <n v="1"/>
    <n v="138"/>
    <n v="2"/>
    <n v="1"/>
    <n v="2"/>
    <n v="2"/>
    <x v="211"/>
    <s v="Wonderful Pistachios - Variety"/>
    <s v="Food"/>
    <x v="1"/>
    <b v="1"/>
    <n v="2"/>
    <n v="1.3333333333333333"/>
    <s v="Wonderful Pistachios "/>
    <s v=" Variety"/>
    <m/>
    <x v="3"/>
    <s v=" August 2"/>
    <n v="2022"/>
  </r>
  <r>
    <s v="Processed"/>
    <s v="VJ300320692"/>
    <s v="EB Public Library"/>
    <s v="EB Public Library x1380"/>
    <s v="Starbucks Refresher - Real Coconut Water"/>
    <s v="Carbonated"/>
    <n v="15466787866"/>
    <s v="Tuesday, August 2, 2022"/>
    <s v="Credit"/>
    <n v="148"/>
    <n v="3"/>
    <n v="1"/>
    <n v="148"/>
    <n v="3"/>
    <n v="1"/>
    <n v="3"/>
    <n v="3"/>
    <x v="211"/>
    <s v="Starbucks Refresher - Real Coconut Water"/>
    <s v="Carbonated"/>
    <x v="0"/>
    <b v="1"/>
    <n v="3"/>
    <n v="2"/>
    <s v="Starbucks Refresher "/>
    <s v=" Real Coconut Water"/>
    <m/>
    <x v="3"/>
    <s v=" August 2"/>
    <n v="2022"/>
  </r>
  <r>
    <s v="Processed"/>
    <s v="VJ300320686"/>
    <s v="Earle Asphalt"/>
    <s v="Earle Asphalt x1371"/>
    <s v="CheezIt - Original"/>
    <s v="Food"/>
    <n v="15466951027"/>
    <s v="Tuesday, August 2, 2022"/>
    <s v="Cash"/>
    <n v="122"/>
    <n v="1.5"/>
    <n v="1"/>
    <n v="122"/>
    <n v="1.5"/>
    <n v="1"/>
    <n v="1.5"/>
    <n v="1.5"/>
    <x v="211"/>
    <s v="CheezIt - Original"/>
    <s v="Food"/>
    <x v="1"/>
    <b v="1"/>
    <n v="1.5"/>
    <n v="1"/>
    <s v="CheezIt "/>
    <s v=" Original"/>
    <m/>
    <x v="3"/>
    <s v=" August 2"/>
    <n v="2022"/>
  </r>
  <r>
    <s v="Processed"/>
    <s v="VJ300320692"/>
    <s v="EB Public Library"/>
    <s v="EB Public Library x1380"/>
    <s v="KitKat - Crisp Wafers"/>
    <s v="Food"/>
    <n v="15467098983"/>
    <s v="Tuesday, August 2, 2022"/>
    <s v="Cash"/>
    <n v="138"/>
    <n v="2"/>
    <n v="1"/>
    <n v="138"/>
    <n v="2"/>
    <n v="1"/>
    <n v="2"/>
    <n v="2"/>
    <x v="211"/>
    <s v="KitKat - Crisp Wafers"/>
    <s v="Food"/>
    <x v="1"/>
    <b v="1"/>
    <n v="2"/>
    <n v="1.3333333333333333"/>
    <s v="KitKat "/>
    <s v=" Crisp Wafers"/>
    <m/>
    <x v="3"/>
    <s v=" August 2"/>
    <n v="2022"/>
  </r>
  <r>
    <s v="Processed"/>
    <s v="VJ300320686"/>
    <s v="Earle Asphalt"/>
    <s v="Earle Asphalt x1371"/>
    <s v="CheezIt - Original"/>
    <s v="Food"/>
    <n v="15467250399"/>
    <s v="Tuesday, August 2, 2022"/>
    <s v="Credit"/>
    <n v="122"/>
    <n v="1.5"/>
    <n v="1"/>
    <n v="122"/>
    <n v="1.5"/>
    <n v="1"/>
    <n v="1.5"/>
    <n v="1.5"/>
    <x v="211"/>
    <s v="CheezIt - Original"/>
    <s v="Food"/>
    <x v="1"/>
    <b v="1"/>
    <n v="1.5"/>
    <n v="1"/>
    <s v="CheezIt "/>
    <s v=" Original"/>
    <m/>
    <x v="3"/>
    <s v=" August 2"/>
    <n v="2022"/>
  </r>
  <r>
    <s v="Processed"/>
    <s v="VJ300320692"/>
    <s v="EB Public Library"/>
    <s v="EB Public Library x1380"/>
    <s v="S. Pellegrino Sparkling Mineral Water"/>
    <s v="Water"/>
    <n v="15467332843"/>
    <s v="Tuesday, August 2, 2022"/>
    <s v="Cash"/>
    <n v="144"/>
    <n v="2"/>
    <n v="1"/>
    <n v="144"/>
    <n v="2"/>
    <n v="1"/>
    <n v="2"/>
    <n v="2"/>
    <x v="211"/>
    <s v="S. Pellegrino Sparkling Mineral Water"/>
    <s v="Water"/>
    <x v="3"/>
    <b v="1"/>
    <n v="2"/>
    <n v="1.3333333333333333"/>
    <s v="S. Pellegrino Sparkling Mineral Water"/>
    <m/>
    <m/>
    <x v="3"/>
    <s v=" August 2"/>
    <n v="2022"/>
  </r>
  <r>
    <s v="Processed"/>
    <s v="VJ300320692"/>
    <s v="EB Public Library"/>
    <s v="EB Public Library x1380"/>
    <s v="Wonderful Pistachios - Variety"/>
    <s v="Food"/>
    <n v="15467336094"/>
    <s v="Tuesday, August 2, 2022"/>
    <s v="Cash"/>
    <n v="131"/>
    <n v="2"/>
    <n v="1"/>
    <n v="131"/>
    <n v="2"/>
    <n v="1"/>
    <n v="2"/>
    <n v="2"/>
    <x v="211"/>
    <s v="Wonderful Pistachios - Variety"/>
    <s v="Food"/>
    <x v="1"/>
    <b v="1"/>
    <n v="2"/>
    <n v="1.3333333333333333"/>
    <s v="Wonderful Pistachios "/>
    <s v=" Variety"/>
    <m/>
    <x v="3"/>
    <s v=" August 2"/>
    <n v="2022"/>
  </r>
  <r>
    <s v="Processed"/>
    <s v="VJ300320686"/>
    <s v="Earle Asphalt"/>
    <s v="Earle Asphalt x1371"/>
    <s v="Pop Corners - White Cheddar"/>
    <s v="Food"/>
    <n v="15467589440"/>
    <s v="Tuesday, August 2, 2022"/>
    <s v="Cash"/>
    <n v="111"/>
    <n v="1.5"/>
    <n v="1"/>
    <n v="111"/>
    <n v="1.5"/>
    <n v="1"/>
    <n v="1.5"/>
    <n v="1.5"/>
    <x v="211"/>
    <s v="Pop Corners - White Cheddar"/>
    <s v="Food"/>
    <x v="1"/>
    <b v="1"/>
    <n v="1.5"/>
    <n v="1"/>
    <s v="Pop Corners "/>
    <s v=" White Cheddar"/>
    <m/>
    <x v="3"/>
    <s v=" August 2"/>
    <n v="2022"/>
  </r>
  <r>
    <s v="Processed"/>
    <s v="VJ300320692"/>
    <s v="EB Public Library"/>
    <s v="EB Public Library x1380"/>
    <s v="Wonderful Pistachios - Variety"/>
    <s v="Food"/>
    <n v="15467609554"/>
    <s v="Tuesday, August 2, 2022"/>
    <s v="Credit"/>
    <n v="131"/>
    <n v="2"/>
    <n v="1"/>
    <n v="131"/>
    <n v="2"/>
    <n v="1"/>
    <n v="2"/>
    <n v="4"/>
    <x v="211"/>
    <s v="Wonderful Pistachios - Variety"/>
    <s v="Food"/>
    <x v="1"/>
    <b v="1"/>
    <n v="2"/>
    <n v="1.3333333333333333"/>
    <s v="Wonderful Pistachios "/>
    <s v=" Variety"/>
    <m/>
    <x v="3"/>
    <s v=" August 2"/>
    <n v="2022"/>
  </r>
  <r>
    <s v="Processed"/>
    <s v="VJ300320692"/>
    <s v="EB Public Library"/>
    <s v="EB Public Library x1380"/>
    <s v="S. Pellegrino Sparkling Mineral Water"/>
    <s v="Water"/>
    <n v="15467609554"/>
    <s v="Tuesday, August 2, 2022"/>
    <s v="Credit"/>
    <n v="144"/>
    <n v="2"/>
    <n v="1"/>
    <n v="144"/>
    <n v="2"/>
    <n v="1"/>
    <n v="2"/>
    <n v="4"/>
    <x v="211"/>
    <s v="S. Pellegrino Sparkling Mineral Water"/>
    <s v="Water"/>
    <x v="3"/>
    <b v="1"/>
    <n v="2"/>
    <n v="1.3333333333333333"/>
    <s v="S. Pellegrino Sparkling Mineral Water"/>
    <m/>
    <m/>
    <x v="3"/>
    <s v=" August 2"/>
    <n v="2022"/>
  </r>
  <r>
    <s v="Processed"/>
    <s v="VJ300320692"/>
    <s v="EB Public Library"/>
    <s v="EB Public Library x1380"/>
    <s v="Starbucks Refresher - Real Coconut Water"/>
    <s v="Carbonated"/>
    <n v="15467662349"/>
    <s v="Tuesday, August 2, 2022"/>
    <s v="Credit"/>
    <n v="148"/>
    <n v="3"/>
    <n v="1"/>
    <n v="148"/>
    <n v="3"/>
    <n v="1"/>
    <n v="3"/>
    <n v="3"/>
    <x v="211"/>
    <s v="Starbucks Refresher - Real Coconut Water"/>
    <s v="Carbonated"/>
    <x v="0"/>
    <b v="1"/>
    <n v="3"/>
    <n v="2"/>
    <s v="Starbucks Refresher "/>
    <s v=" Real Coconut Water"/>
    <m/>
    <x v="3"/>
    <s v=" August 2"/>
    <n v="2022"/>
  </r>
  <r>
    <s v="Processed"/>
    <s v="VJ300205292"/>
    <s v="Brunswick Sq Mall"/>
    <s v="BSQ Mall x1364 - Zales"/>
    <s v="Poland Springs Water"/>
    <s v="Water"/>
    <n v="15467794514"/>
    <s v="Tuesday, August 2, 2022"/>
    <s v="Cash"/>
    <n v="144"/>
    <n v="1.5"/>
    <n v="1"/>
    <n v="144"/>
    <n v="1.5"/>
    <n v="1"/>
    <n v="1.5"/>
    <n v="1.5"/>
    <x v="211"/>
    <s v="Poland Springs Water"/>
    <s v="Water"/>
    <x v="3"/>
    <b v="1"/>
    <n v="1.5"/>
    <n v="1"/>
    <s v="Poland Springs Water"/>
    <m/>
    <m/>
    <x v="3"/>
    <s v=" August 2"/>
    <n v="2022"/>
  </r>
  <r>
    <s v="Processed"/>
    <s v="VJ300320609"/>
    <s v="GuttenPlans"/>
    <s v="GuttenPlans x1367"/>
    <s v="Monster Energy Original"/>
    <s v="Carbonated"/>
    <n v="15468190871"/>
    <s v="Tuesday, August 2, 2022"/>
    <s v="Cash"/>
    <n v="146"/>
    <n v="3"/>
    <n v="1"/>
    <n v="146"/>
    <n v="3"/>
    <n v="1"/>
    <n v="3"/>
    <n v="3"/>
    <x v="211"/>
    <s v="Monster Energy Original"/>
    <s v="Carbonated"/>
    <x v="0"/>
    <b v="1"/>
    <n v="3"/>
    <n v="2"/>
    <s v="Monster Energy Original"/>
    <m/>
    <m/>
    <x v="3"/>
    <s v=" August 2"/>
    <n v="2022"/>
  </r>
  <r>
    <s v="Processed"/>
    <s v="VJ300320609"/>
    <s v="GuttenPlans"/>
    <s v="GuttenPlans x1367"/>
    <s v="Doritos Famin Hot Nacho"/>
    <s v="Food"/>
    <n v="15469025818"/>
    <s v="Tuesday, August 2, 2022"/>
    <s v="Cash"/>
    <n v="113"/>
    <n v="1.5"/>
    <n v="1"/>
    <n v="113"/>
    <n v="1.5"/>
    <n v="1"/>
    <n v="1.5"/>
    <n v="1.5"/>
    <x v="211"/>
    <s v="Doritos Famin Hot Nacho"/>
    <s v="Food"/>
    <x v="1"/>
    <b v="1"/>
    <n v="1.5"/>
    <n v="1"/>
    <s v="Doritos Famin Hot Nacho"/>
    <m/>
    <m/>
    <x v="3"/>
    <s v=" August 2"/>
    <n v="2022"/>
  </r>
  <r>
    <s v="Unlinked"/>
    <s v="VJ300320609"/>
    <s v="GuttenPlans"/>
    <s v="GuttenPlans x1367"/>
    <m/>
    <m/>
    <n v="15469028445"/>
    <s v="Tuesday, August 2, 2022"/>
    <s v="Cash"/>
    <n v="133"/>
    <n v="1.5"/>
    <n v="1"/>
    <n v="133"/>
    <m/>
    <n v="1"/>
    <n v="1.5"/>
    <n v="1.5"/>
    <x v="211"/>
    <s v="Cell is Blank - Dis-regard"/>
    <s v="Cell is Blank - Dis-regard"/>
    <x v="4"/>
    <b v="0"/>
    <n v="1.5"/>
    <n v="1"/>
    <m/>
    <m/>
    <m/>
    <x v="3"/>
    <s v=" August 2"/>
    <n v="2022"/>
  </r>
  <r>
    <s v="Processed"/>
    <s v="VJ300320609"/>
    <s v="GuttenPlans"/>
    <s v="GuttenPlans x1367"/>
    <s v="Monster Energy Original"/>
    <s v="Carbonated"/>
    <n v="15469050274"/>
    <s v="Tuesday, August 2, 2022"/>
    <s v="Cash"/>
    <n v="146"/>
    <n v="3"/>
    <n v="1"/>
    <n v="146"/>
    <n v="3"/>
    <n v="1"/>
    <n v="3"/>
    <n v="3"/>
    <x v="211"/>
    <s v="Monster Energy Original"/>
    <s v="Carbonated"/>
    <x v="0"/>
    <b v="1"/>
    <n v="3"/>
    <n v="2"/>
    <s v="Monster Energy Original"/>
    <m/>
    <m/>
    <x v="3"/>
    <s v=" August 2"/>
    <n v="2022"/>
  </r>
  <r>
    <s v="Processed"/>
    <s v="VJ300320609"/>
    <s v="GuttenPlans"/>
    <s v="GuttenPlans x1367"/>
    <s v="Cheetos - Crunchy"/>
    <s v="Food"/>
    <n v="15469051262"/>
    <s v="Tuesday, August 2, 2022"/>
    <s v="Cash"/>
    <n v="124"/>
    <n v="1.5"/>
    <n v="1"/>
    <n v="124"/>
    <n v="1.5"/>
    <n v="1"/>
    <n v="1.5"/>
    <n v="1.5"/>
    <x v="211"/>
    <s v="Cheetos - Crunchy"/>
    <s v="Food"/>
    <x v="1"/>
    <b v="1"/>
    <n v="1.5"/>
    <n v="1"/>
    <s v="Cheetos "/>
    <s v=" Crunchy"/>
    <m/>
    <x v="3"/>
    <s v=" August 2"/>
    <n v="2022"/>
  </r>
  <r>
    <s v="Processed"/>
    <s v="VJ300320609"/>
    <s v="GuttenPlans"/>
    <s v="GuttenPlans x1367"/>
    <s v="Cheetos - Fleming Hot Crunchy"/>
    <s v="Food"/>
    <n v="15469959685"/>
    <s v="Wednesday, August 3, 2022"/>
    <s v="Cash"/>
    <n v="114"/>
    <n v="2"/>
    <n v="1"/>
    <n v="114"/>
    <n v="2"/>
    <n v="1"/>
    <n v="2"/>
    <n v="2"/>
    <x v="211"/>
    <s v="Cheetos - Fleming Hot Crunchy"/>
    <s v="Food"/>
    <x v="1"/>
    <b v="1"/>
    <n v="2"/>
    <n v="1.3333333333333333"/>
    <s v="Cheetos "/>
    <s v=" Fleming Hot Crunchy"/>
    <m/>
    <x v="4"/>
    <s v=" August 3"/>
    <n v="2022"/>
  </r>
  <r>
    <s v="Processed"/>
    <s v="VJ300320611"/>
    <s v="Brunswick Sq Mall"/>
    <s v="BSQ Mall x1366 - ATT"/>
    <s v="SunChips Multigrain - Salsa"/>
    <s v="Food"/>
    <n v="15471321150"/>
    <s v="Wednesday, August 3, 2022"/>
    <s v="Credit"/>
    <n v="110"/>
    <n v="1.5"/>
    <n v="1"/>
    <n v="110"/>
    <n v="1.5"/>
    <n v="1"/>
    <n v="1.5"/>
    <n v="1.5"/>
    <x v="212"/>
    <s v="SunChips Multigrain - Salsa"/>
    <s v="Food"/>
    <x v="1"/>
    <b v="1"/>
    <n v="1.5"/>
    <n v="1"/>
    <s v="SunChips Multigrain "/>
    <s v=" Salsa"/>
    <m/>
    <x v="4"/>
    <s v=" August 3"/>
    <n v="2022"/>
  </r>
  <r>
    <s v="Processed"/>
    <s v="VJ300320611"/>
    <s v="Brunswick Sq Mall"/>
    <s v="BSQ Mall x1366 - ATT"/>
    <s v="Wonderful Pistachios - Variety"/>
    <s v="Food"/>
    <n v="15471326355"/>
    <s v="Wednesday, August 3, 2022"/>
    <s v="Credit"/>
    <n v="133"/>
    <n v="2"/>
    <n v="1"/>
    <n v="133"/>
    <n v="2"/>
    <n v="1"/>
    <n v="2"/>
    <n v="2"/>
    <x v="212"/>
    <s v="Wonderful Pistachios - Variety"/>
    <s v="Food"/>
    <x v="1"/>
    <b v="1"/>
    <n v="2"/>
    <n v="1.3333333333333333"/>
    <s v="Wonderful Pistachios "/>
    <s v=" Variety"/>
    <m/>
    <x v="4"/>
    <s v=" August 3"/>
    <n v="2022"/>
  </r>
  <r>
    <s v="Processed"/>
    <s v="VJ300320692"/>
    <s v="EB Public Library"/>
    <s v="EB Public Library x1380"/>
    <s v="Starbucks Refresher - Real Coconut Water"/>
    <s v="Carbonated"/>
    <n v="15471884593"/>
    <s v="Wednesday, August 3, 2022"/>
    <s v="Credit"/>
    <n v="148"/>
    <n v="3"/>
    <n v="1"/>
    <n v="148"/>
    <n v="3"/>
    <n v="1"/>
    <n v="3"/>
    <n v="4.5"/>
    <x v="212"/>
    <s v="Starbucks Refresher - Real Coconut Water"/>
    <s v="Carbonated"/>
    <x v="0"/>
    <b v="1"/>
    <n v="3"/>
    <n v="2"/>
    <s v="Starbucks Refresher "/>
    <s v=" Real Coconut Water"/>
    <m/>
    <x v="4"/>
    <s v=" August 3"/>
    <n v="2022"/>
  </r>
  <r>
    <s v="Processed"/>
    <s v="VJ300320692"/>
    <s v="EB Public Library"/>
    <s v="EB Public Library x1380"/>
    <s v="Pop Corners - Sweet &amp; Salty Kettle"/>
    <s v="Food"/>
    <n v="15471884593"/>
    <s v="Wednesday, August 3, 2022"/>
    <s v="Credit"/>
    <n v="112"/>
    <n v="1.5"/>
    <n v="1"/>
    <n v="112"/>
    <n v="1.5"/>
    <n v="1"/>
    <n v="1.5"/>
    <n v="4.5"/>
    <x v="212"/>
    <s v="Pop Corners - Sweet &amp; Salty Kettle"/>
    <s v="Food"/>
    <x v="1"/>
    <b v="1"/>
    <n v="1.5"/>
    <n v="1"/>
    <s v="Pop Corners "/>
    <s v=" Sweet &amp; Salty Kettle"/>
    <m/>
    <x v="4"/>
    <s v=" August 3"/>
    <n v="2022"/>
  </r>
  <r>
    <s v="Processed"/>
    <s v="VJ300320609"/>
    <s v="GuttenPlans"/>
    <s v="GuttenPlans x1367"/>
    <s v="KitKat - Crisp Wafers"/>
    <s v="Food"/>
    <n v="15472404010"/>
    <s v="Wednesday, August 3, 2022"/>
    <s v="Credit"/>
    <n v="137"/>
    <n v="2.5"/>
    <n v="1"/>
    <n v="137"/>
    <n v="2.5"/>
    <n v="1"/>
    <n v="2.5"/>
    <n v="5"/>
    <x v="212"/>
    <s v="KitKat - Crisp Wafers"/>
    <s v="Food"/>
    <x v="1"/>
    <b v="1"/>
    <n v="2.5"/>
    <n v="1.6666666666666667"/>
    <s v="KitKat "/>
    <s v=" Crisp Wafers"/>
    <m/>
    <x v="4"/>
    <s v=" August 3"/>
    <n v="2022"/>
  </r>
  <r>
    <s v="Processed"/>
    <s v="VJ300320609"/>
    <s v="GuttenPlans"/>
    <s v="GuttenPlans x1367"/>
    <s v="Snapple Lemonade - black berry"/>
    <s v="Non Carbonated"/>
    <n v="15472404010"/>
    <s v="Wednesday, August 3, 2022"/>
    <s v="Credit"/>
    <n v="147"/>
    <n v="2.5"/>
    <n v="1"/>
    <n v="147"/>
    <n v="2.5"/>
    <n v="1"/>
    <n v="2.5"/>
    <n v="5"/>
    <x v="212"/>
    <s v="Snapple Lemonade - black berry"/>
    <s v="Non Carbonated"/>
    <x v="2"/>
    <b v="1"/>
    <n v="2.5"/>
    <n v="1.6666666666666667"/>
    <s v="Snapple Lemonade "/>
    <s v=" black berry"/>
    <m/>
    <x v="4"/>
    <s v=" August 3"/>
    <n v="2022"/>
  </r>
  <r>
    <s v="Processed"/>
    <s v="VJ300320609"/>
    <s v="GuttenPlans"/>
    <s v="GuttenPlans x1367"/>
    <s v="Snapple Lemonade - watermelon"/>
    <s v="Non Carbonated"/>
    <n v="15472543864"/>
    <s v="Wednesday, August 3, 2022"/>
    <s v="Cash"/>
    <n v="143"/>
    <n v="2.5"/>
    <n v="1"/>
    <n v="143"/>
    <n v="2.5"/>
    <n v="1"/>
    <n v="2.5"/>
    <n v="2.5"/>
    <x v="212"/>
    <s v="Snapple Lemonade - watermelon"/>
    <s v="Non Carbonated"/>
    <x v="2"/>
    <b v="1"/>
    <n v="2.5"/>
    <n v="1.6666666666666667"/>
    <s v="Snapple Lemonade "/>
    <s v=" watermelon"/>
    <m/>
    <x v="4"/>
    <s v=" August 3"/>
    <n v="2022"/>
  </r>
  <r>
    <s v="Processed"/>
    <s v="VJ300205292"/>
    <s v="Brunswick Sq Mall"/>
    <s v="BSQ Mall x1364 - Zales"/>
    <s v="Poland Springs Water"/>
    <s v="Water"/>
    <n v="15472584530"/>
    <s v="Wednesday, August 3, 2022"/>
    <s v="Credit"/>
    <n v="144"/>
    <n v="1.5"/>
    <n v="1"/>
    <n v="144"/>
    <n v="1.5"/>
    <n v="1"/>
    <n v="1.5"/>
    <n v="1.5"/>
    <x v="212"/>
    <s v="Poland Springs Water"/>
    <s v="Water"/>
    <x v="3"/>
    <b v="1"/>
    <n v="1.5"/>
    <n v="1"/>
    <s v="Poland Springs Water"/>
    <m/>
    <m/>
    <x v="4"/>
    <s v=" August 3"/>
    <n v="2022"/>
  </r>
  <r>
    <s v="Processed"/>
    <s v="VJ300320692"/>
    <s v="EB Public Library"/>
    <s v="EB Public Library x1380"/>
    <s v="S. Pellegrino Sparkling Mineral Water"/>
    <s v="Water"/>
    <n v="15472613373"/>
    <s v="Wednesday, August 3, 2022"/>
    <s v="Cash"/>
    <n v="144"/>
    <n v="2"/>
    <n v="1"/>
    <n v="144"/>
    <n v="2"/>
    <n v="1"/>
    <n v="2"/>
    <n v="2"/>
    <x v="212"/>
    <s v="S. Pellegrino Sparkling Mineral Water"/>
    <s v="Water"/>
    <x v="3"/>
    <b v="1"/>
    <n v="2"/>
    <n v="1.3333333333333333"/>
    <s v="S. Pellegrino Sparkling Mineral Water"/>
    <m/>
    <m/>
    <x v="4"/>
    <s v=" August 3"/>
    <n v="2022"/>
  </r>
  <r>
    <s v="Processed"/>
    <s v="VJ300320692"/>
    <s v="EB Public Library"/>
    <s v="EB Public Library x1380"/>
    <s v="S. Pellegrino Sparkling Mineral Water"/>
    <s v="Water"/>
    <n v="15472615187"/>
    <s v="Wednesday, August 3, 2022"/>
    <s v="Cash"/>
    <n v="144"/>
    <n v="2"/>
    <n v="1"/>
    <n v="144"/>
    <n v="2"/>
    <n v="1"/>
    <n v="2"/>
    <n v="2"/>
    <x v="212"/>
    <s v="S. Pellegrino Sparkling Mineral Water"/>
    <s v="Water"/>
    <x v="3"/>
    <b v="1"/>
    <n v="2"/>
    <n v="1.3333333333333333"/>
    <s v="S. Pellegrino Sparkling Mineral Water"/>
    <m/>
    <m/>
    <x v="4"/>
    <s v=" August 3"/>
    <n v="2022"/>
  </r>
  <r>
    <s v="Processed"/>
    <s v="VJ300320609"/>
    <s v="GuttenPlans"/>
    <s v="GuttenPlans x1367"/>
    <s v="Snapple Lemonade - watermelon"/>
    <s v="Non Carbonated"/>
    <n v="15472647045"/>
    <s v="Wednesday, August 3, 2022"/>
    <s v="Credit"/>
    <n v="143"/>
    <n v="2.5"/>
    <n v="1"/>
    <n v="143"/>
    <n v="2.5"/>
    <n v="1"/>
    <n v="2.5"/>
    <n v="4"/>
    <x v="212"/>
    <s v="Snapple Lemonade - watermelon"/>
    <s v="Non Carbonated"/>
    <x v="2"/>
    <b v="1"/>
    <n v="2.5"/>
    <n v="1.6666666666666667"/>
    <s v="Snapple Lemonade "/>
    <s v=" watermelon"/>
    <m/>
    <x v="4"/>
    <s v=" August 3"/>
    <n v="2022"/>
  </r>
  <r>
    <s v="Processed"/>
    <s v="VJ300320609"/>
    <s v="GuttenPlans"/>
    <s v="GuttenPlans x1367"/>
    <s v="Cheetos - Crunchy"/>
    <s v="Food"/>
    <n v="15472647045"/>
    <s v="Wednesday, August 3, 2022"/>
    <s v="Credit"/>
    <n v="124"/>
    <n v="1.5"/>
    <n v="1"/>
    <n v="124"/>
    <n v="1.5"/>
    <n v="1"/>
    <n v="1.5"/>
    <n v="4"/>
    <x v="212"/>
    <s v="Cheetos - Crunchy"/>
    <s v="Food"/>
    <x v="1"/>
    <b v="1"/>
    <n v="1.5"/>
    <n v="1"/>
    <s v="Cheetos "/>
    <s v=" Crunchy"/>
    <m/>
    <x v="4"/>
    <s v=" August 3"/>
    <n v="2022"/>
  </r>
  <r>
    <s v="Processed"/>
    <s v="VJ300205292"/>
    <s v="Brunswick Sq Mall"/>
    <s v="BSQ Mall x1364 - Zales"/>
    <s v="Snapple Diet Tea - Peach Tea"/>
    <s v="Non Carbonated"/>
    <n v="15472739983"/>
    <s v="Wednesday, August 3, 2022"/>
    <s v="Credit"/>
    <n v="143"/>
    <n v="2.5"/>
    <n v="1"/>
    <n v="143"/>
    <n v="2.5"/>
    <n v="1"/>
    <n v="2.5"/>
    <n v="2.5"/>
    <x v="212"/>
    <s v="Snapple Diet Tea - Peach Tea"/>
    <s v="Non Carbonated"/>
    <x v="2"/>
    <b v="1"/>
    <n v="2.5"/>
    <n v="1.6666666666666667"/>
    <s v="Snapple Diet Tea "/>
    <s v=" Peach Tea"/>
    <m/>
    <x v="4"/>
    <s v=" August 3"/>
    <n v="2022"/>
  </r>
  <r>
    <s v="Processed"/>
    <s v="VJ300320686"/>
    <s v="Earle Asphalt"/>
    <s v="Earle Asphalt x1371"/>
    <s v="Wonderful Pistachios - Variety"/>
    <s v="Food"/>
    <n v="15472890235"/>
    <s v="Wednesday, August 3, 2022"/>
    <s v="Cash"/>
    <n v="138"/>
    <n v="2"/>
    <n v="1"/>
    <n v="138"/>
    <n v="2"/>
    <n v="1"/>
    <n v="2"/>
    <n v="2"/>
    <x v="212"/>
    <s v="Wonderful Pistachios - Variety"/>
    <s v="Food"/>
    <x v="1"/>
    <b v="1"/>
    <n v="2"/>
    <n v="1.3333333333333333"/>
    <s v="Wonderful Pistachios "/>
    <s v=" Variety"/>
    <m/>
    <x v="4"/>
    <s v=" August 3"/>
    <n v="2022"/>
  </r>
  <r>
    <s v="Processed"/>
    <s v="VJ300320692"/>
    <s v="EB Public Library"/>
    <s v="EB Public Library x1380"/>
    <s v="SunChips Multigrain - Harvest Cheddar"/>
    <s v="Food"/>
    <n v="15472949878"/>
    <s v="Wednesday, August 3, 2022"/>
    <s v="Credit"/>
    <n v="110"/>
    <n v="1.5"/>
    <n v="1"/>
    <n v="110"/>
    <n v="1.5"/>
    <n v="1"/>
    <n v="1.5"/>
    <n v="1.5"/>
    <x v="212"/>
    <s v="SunChips Multigrain - Harvest Cheddar"/>
    <s v="Food"/>
    <x v="1"/>
    <b v="1"/>
    <n v="1.5"/>
    <n v="1"/>
    <s v="SunChips Multigrain "/>
    <s v=" Harvest Cheddar"/>
    <m/>
    <x v="4"/>
    <s v=" August 3"/>
    <n v="2022"/>
  </r>
  <r>
    <s v="Processed"/>
    <s v="VJ300320692"/>
    <s v="EB Public Library"/>
    <s v="EB Public Library x1380"/>
    <s v="Snyder's of Hanover Pretzel Pieces - Cheddar"/>
    <s v="Food"/>
    <n v="15472964397"/>
    <s v="Wednesday, August 3, 2022"/>
    <s v="Credit"/>
    <n v="114"/>
    <n v="2.5"/>
    <n v="1"/>
    <n v="114"/>
    <n v="2.5"/>
    <n v="1"/>
    <n v="2.5"/>
    <n v="6"/>
    <x v="212"/>
    <s v="Snyder's of Hanover Pretzel Pieces - Cheddar"/>
    <s v="Food"/>
    <x v="1"/>
    <b v="1"/>
    <n v="2.5"/>
    <n v="1.6666666666666667"/>
    <s v="Snyder's of Hanover Pretzel Pieces "/>
    <s v=" Cheddar"/>
    <m/>
    <x v="4"/>
    <s v=" August 3"/>
    <n v="2022"/>
  </r>
  <r>
    <s v="Processed"/>
    <s v="VJ300320692"/>
    <s v="EB Public Library"/>
    <s v="EB Public Library x1380"/>
    <s v="Wonderful Pistachios - Variety"/>
    <s v="Food"/>
    <n v="15472964397"/>
    <s v="Wednesday, August 3, 2022"/>
    <s v="Credit"/>
    <n v="131"/>
    <n v="2"/>
    <n v="1"/>
    <n v="131"/>
    <n v="2"/>
    <n v="1"/>
    <n v="2"/>
    <n v="6"/>
    <x v="212"/>
    <s v="Wonderful Pistachios - Variety"/>
    <s v="Food"/>
    <x v="1"/>
    <b v="1"/>
    <n v="2"/>
    <n v="1.3333333333333333"/>
    <s v="Wonderful Pistachios "/>
    <s v=" Variety"/>
    <m/>
    <x v="4"/>
    <s v=" August 3"/>
    <n v="2022"/>
  </r>
  <r>
    <s v="Processed"/>
    <s v="VJ300320692"/>
    <s v="EB Public Library"/>
    <s v="EB Public Library x1380"/>
    <s v="CheezIt - Original"/>
    <s v="Food"/>
    <n v="15472964397"/>
    <s v="Wednesday, August 3, 2022"/>
    <s v="Credit"/>
    <n v="121"/>
    <n v="1.5"/>
    <n v="1"/>
    <n v="121"/>
    <n v="1.5"/>
    <n v="1"/>
    <n v="1.5"/>
    <n v="6"/>
    <x v="212"/>
    <s v="CheezIt - Original"/>
    <s v="Food"/>
    <x v="1"/>
    <b v="1"/>
    <n v="1.5"/>
    <n v="1"/>
    <s v="CheezIt "/>
    <s v=" Original"/>
    <m/>
    <x v="4"/>
    <s v=" August 3"/>
    <n v="2022"/>
  </r>
  <r>
    <s v="Processed"/>
    <s v="VJ300320609"/>
    <s v="GuttenPlans"/>
    <s v="GuttenPlans x1367"/>
    <s v="Monster Energy Original"/>
    <s v="Carbonated"/>
    <n v="15472978179"/>
    <s v="Wednesday, August 3, 2022"/>
    <s v="Cash"/>
    <n v="146"/>
    <n v="3"/>
    <n v="1"/>
    <n v="146"/>
    <n v="3"/>
    <n v="1"/>
    <n v="3"/>
    <n v="3"/>
    <x v="212"/>
    <s v="Monster Energy Original"/>
    <s v="Carbonated"/>
    <x v="0"/>
    <b v="1"/>
    <n v="3"/>
    <n v="2"/>
    <s v="Monster Energy Original"/>
    <m/>
    <m/>
    <x v="4"/>
    <s v=" August 3"/>
    <n v="2022"/>
  </r>
  <r>
    <s v="Processed"/>
    <s v="VJ300320609"/>
    <s v="GuttenPlans"/>
    <s v="GuttenPlans x1367"/>
    <s v="Red Bull - Original"/>
    <s v="Carbonated"/>
    <n v="15472992782"/>
    <s v="Wednesday, August 3, 2022"/>
    <s v="Cash"/>
    <n v="148"/>
    <n v="3.5"/>
    <n v="1"/>
    <n v="148"/>
    <n v="3.5"/>
    <n v="1"/>
    <n v="3.5"/>
    <n v="3.5"/>
    <x v="212"/>
    <s v="Red Bull - Original"/>
    <s v="Carbonated"/>
    <x v="0"/>
    <b v="1"/>
    <n v="3.5"/>
    <n v="2.3333333333333335"/>
    <s v="Red Bull "/>
    <s v=" Original"/>
    <m/>
    <x v="4"/>
    <s v=" August 3"/>
    <n v="2022"/>
  </r>
  <r>
    <s v="Processed"/>
    <s v="VJ300320609"/>
    <s v="GuttenPlans"/>
    <s v="GuttenPlans x1367"/>
    <s v="Coca Cola - Regular"/>
    <s v="Carbonated"/>
    <n v="15473114700"/>
    <s v="Wednesday, August 3, 2022"/>
    <s v="Cash"/>
    <n v="141"/>
    <n v="1.5"/>
    <n v="1"/>
    <n v="141"/>
    <n v="1.5"/>
    <n v="1"/>
    <n v="1.5"/>
    <n v="1.5"/>
    <x v="212"/>
    <s v="Coca Cola - Regular"/>
    <s v="Carbonated"/>
    <x v="0"/>
    <b v="1"/>
    <n v="1.5"/>
    <n v="1"/>
    <s v="Coca Cola "/>
    <s v=" Regular"/>
    <m/>
    <x v="4"/>
    <s v=" August 3"/>
    <n v="2022"/>
  </r>
  <r>
    <s v="Processed"/>
    <s v="VJ300320609"/>
    <s v="GuttenPlans"/>
    <s v="GuttenPlans x1367"/>
    <s v="Coca Cola - Regular"/>
    <s v="Carbonated"/>
    <n v="15473127274"/>
    <s v="Wednesday, August 3, 2022"/>
    <s v="Cash"/>
    <n v="141"/>
    <n v="1.5"/>
    <n v="1"/>
    <n v="141"/>
    <n v="1.5"/>
    <n v="1"/>
    <n v="1.5"/>
    <n v="1.5"/>
    <x v="212"/>
    <s v="Coca Cola - Regular"/>
    <s v="Carbonated"/>
    <x v="0"/>
    <b v="1"/>
    <n v="1.5"/>
    <n v="1"/>
    <s v="Coca Cola "/>
    <s v=" Regular"/>
    <m/>
    <x v="4"/>
    <s v=" August 3"/>
    <n v="2022"/>
  </r>
  <r>
    <s v="Processed"/>
    <s v="VJ300320609"/>
    <s v="GuttenPlans"/>
    <s v="GuttenPlans x1367"/>
    <s v="Sunkist Soda - Orange"/>
    <s v="Carbonated"/>
    <n v="15473127950"/>
    <s v="Wednesday, August 3, 2022"/>
    <s v="Cash"/>
    <n v="140"/>
    <n v="1.5"/>
    <n v="1"/>
    <n v="140"/>
    <n v="1.5"/>
    <n v="1"/>
    <n v="1.5"/>
    <n v="1.5"/>
    <x v="212"/>
    <s v="Sunkist Soda - Orange"/>
    <s v="Carbonated"/>
    <x v="0"/>
    <b v="1"/>
    <n v="1.5"/>
    <n v="1"/>
    <s v="Sunkist Soda "/>
    <s v=" Orange"/>
    <m/>
    <x v="4"/>
    <s v=" August 3"/>
    <n v="2022"/>
  </r>
  <r>
    <s v="Processed"/>
    <s v="VJ300320609"/>
    <s v="GuttenPlans"/>
    <s v="GuttenPlans x1367"/>
    <s v="Monster Energy Original"/>
    <s v="Carbonated"/>
    <n v="15473195789"/>
    <s v="Wednesday, August 3, 2022"/>
    <s v="Cash"/>
    <n v="146"/>
    <n v="3"/>
    <n v="1"/>
    <n v="146"/>
    <n v="3"/>
    <n v="1"/>
    <n v="3"/>
    <n v="3"/>
    <x v="212"/>
    <s v="Monster Energy Original"/>
    <s v="Carbonated"/>
    <x v="0"/>
    <b v="1"/>
    <n v="3"/>
    <n v="2"/>
    <s v="Monster Energy Original"/>
    <m/>
    <m/>
    <x v="4"/>
    <s v=" August 3"/>
    <n v="2022"/>
  </r>
  <r>
    <s v="Processed"/>
    <s v="VJ300320609"/>
    <s v="GuttenPlans"/>
    <s v="GuttenPlans x1367"/>
    <s v="Coca Cola - Regular"/>
    <s v="Carbonated"/>
    <n v="15473215613"/>
    <s v="Wednesday, August 3, 2022"/>
    <s v="Cash"/>
    <n v="141"/>
    <n v="1.5"/>
    <n v="1"/>
    <n v="141"/>
    <n v="1.5"/>
    <n v="1"/>
    <n v="1.5"/>
    <n v="1.5"/>
    <x v="212"/>
    <s v="Coca Cola - Regular"/>
    <s v="Carbonated"/>
    <x v="0"/>
    <b v="1"/>
    <n v="1.5"/>
    <n v="1"/>
    <s v="Coca Cola "/>
    <s v=" Regular"/>
    <m/>
    <x v="4"/>
    <s v=" August 3"/>
    <n v="2022"/>
  </r>
  <r>
    <s v="Processed"/>
    <s v="VJ300320609"/>
    <s v="GuttenPlans"/>
    <s v="GuttenPlans x1367"/>
    <s v="Coca Cola - Regular"/>
    <s v="Carbonated"/>
    <n v="15473547693"/>
    <s v="Wednesday, August 3, 2022"/>
    <s v="Cash"/>
    <n v="141"/>
    <n v="1.5"/>
    <n v="1"/>
    <n v="141"/>
    <n v="1.5"/>
    <n v="1"/>
    <n v="1.5"/>
    <n v="1.5"/>
    <x v="212"/>
    <s v="Coca Cola - Regular"/>
    <s v="Carbonated"/>
    <x v="0"/>
    <b v="1"/>
    <n v="1.5"/>
    <n v="1"/>
    <s v="Coca Cola "/>
    <s v=" Regular"/>
    <m/>
    <x v="4"/>
    <s v=" August 3"/>
    <n v="2022"/>
  </r>
  <r>
    <s v="Processed"/>
    <s v="VJ300320609"/>
    <s v="GuttenPlans"/>
    <s v="GuttenPlans x1367"/>
    <s v="Doritos Nacho Cheese"/>
    <s v="Food"/>
    <n v="15473550284"/>
    <s v="Wednesday, August 3, 2022"/>
    <s v="Cash"/>
    <n v="111"/>
    <n v="1.5"/>
    <n v="1"/>
    <n v="111"/>
    <n v="1.5"/>
    <n v="1"/>
    <n v="1.5"/>
    <n v="1.5"/>
    <x v="212"/>
    <s v="Doritos Nacho Cheese"/>
    <s v="Food"/>
    <x v="1"/>
    <b v="1"/>
    <n v="1.5"/>
    <n v="1"/>
    <s v="Doritos Nacho Cheese"/>
    <m/>
    <m/>
    <x v="4"/>
    <s v=" August 3"/>
    <n v="2022"/>
  </r>
  <r>
    <s v="Processed"/>
    <s v="VJ300320609"/>
    <s v="GuttenPlans"/>
    <s v="GuttenPlans x1367"/>
    <s v="Snapple Lemonade - black berry"/>
    <s v="Non Carbonated"/>
    <n v="15473754733"/>
    <s v="Wednesday, August 3, 2022"/>
    <s v="Cash"/>
    <n v="147"/>
    <n v="2.5"/>
    <n v="1"/>
    <n v="147"/>
    <n v="2.5"/>
    <n v="1"/>
    <n v="2.5"/>
    <n v="2.5"/>
    <x v="212"/>
    <s v="Snapple Lemonade - black berry"/>
    <s v="Non Carbonated"/>
    <x v="2"/>
    <b v="1"/>
    <n v="2.5"/>
    <n v="1.6666666666666667"/>
    <s v="Snapple Lemonade "/>
    <s v=" black berry"/>
    <m/>
    <x v="4"/>
    <s v=" August 3"/>
    <n v="2022"/>
  </r>
  <r>
    <s v="Processed"/>
    <s v="VJ300320609"/>
    <s v="GuttenPlans"/>
    <s v="GuttenPlans x1367"/>
    <s v="Funyuns - Flaming Hot"/>
    <s v="Food"/>
    <n v="15473756672"/>
    <s v="Wednesday, August 3, 2022"/>
    <s v="Cash"/>
    <n v="112"/>
    <n v="1.5"/>
    <n v="1"/>
    <n v="112"/>
    <n v="1.5"/>
    <n v="1"/>
    <n v="1.5"/>
    <n v="1.5"/>
    <x v="212"/>
    <s v="Funyuns - Flaming Hot"/>
    <s v="Food"/>
    <x v="1"/>
    <b v="1"/>
    <n v="1.5"/>
    <n v="1"/>
    <s v="Funyuns "/>
    <s v=" Flaming Hot"/>
    <m/>
    <x v="4"/>
    <s v=" August 3"/>
    <n v="2022"/>
  </r>
  <r>
    <s v="Processed"/>
    <s v="VJ300320609"/>
    <s v="GuttenPlans"/>
    <s v="GuttenPlans x1367"/>
    <s v="Doritos Nacho Cheese"/>
    <s v="Food"/>
    <n v="15473759986"/>
    <s v="Wednesday, August 3, 2022"/>
    <s v="Cash"/>
    <n v="111"/>
    <n v="1.5"/>
    <n v="1"/>
    <n v="111"/>
    <n v="1.5"/>
    <n v="1"/>
    <n v="1.5"/>
    <n v="1.5"/>
    <x v="212"/>
    <s v="Doritos Nacho Cheese"/>
    <s v="Food"/>
    <x v="1"/>
    <b v="1"/>
    <n v="1.5"/>
    <n v="1"/>
    <s v="Doritos Nacho Cheese"/>
    <m/>
    <m/>
    <x v="4"/>
    <s v=" August 3"/>
    <n v="2022"/>
  </r>
  <r>
    <s v="Processed"/>
    <s v="VJ300320609"/>
    <s v="GuttenPlans"/>
    <s v="GuttenPlans x1367"/>
    <s v="Funyuns - Flaming Hot"/>
    <s v="Food"/>
    <n v="15473790860"/>
    <s v="Wednesday, August 3, 2022"/>
    <s v="Cash"/>
    <n v="112"/>
    <n v="1.5"/>
    <n v="1"/>
    <n v="112"/>
    <n v="1.5"/>
    <n v="1"/>
    <n v="1.5"/>
    <n v="1.5"/>
    <x v="212"/>
    <s v="Funyuns - Flaming Hot"/>
    <s v="Food"/>
    <x v="1"/>
    <b v="1"/>
    <n v="1.5"/>
    <n v="1"/>
    <s v="Funyuns "/>
    <s v=" Flaming Hot"/>
    <m/>
    <x v="4"/>
    <s v=" August 3"/>
    <n v="2022"/>
  </r>
  <r>
    <s v="Processed"/>
    <s v="VJ300320692"/>
    <s v="EB Public Library"/>
    <s v="EB Public Library x1380"/>
    <s v="BodyArmor LYTE - Strawberry Lemonade"/>
    <s v="Water"/>
    <n v="15474182941"/>
    <s v="Wednesday, August 3, 2022"/>
    <s v="Cash"/>
    <n v="147"/>
    <n v="2.75"/>
    <n v="1"/>
    <n v="147"/>
    <n v="2.75"/>
    <n v="1"/>
    <n v="2.75"/>
    <n v="2.75"/>
    <x v="212"/>
    <s v="BodyArmor LYTE - Strawberry Lemonade"/>
    <s v="Water"/>
    <x v="3"/>
    <b v="1"/>
    <n v="2.75"/>
    <n v="1.8333333333333333"/>
    <s v="BodyArmor LYTE "/>
    <s v=" Strawberry Lemonade"/>
    <m/>
    <x v="4"/>
    <s v=" August 3"/>
    <n v="2022"/>
  </r>
  <r>
    <s v="Processed"/>
    <s v="VJ300320692"/>
    <s v="EB Public Library"/>
    <s v="EB Public Library x1380"/>
    <s v="Pringles - Sour Cream &amp; Onion"/>
    <s v="Food"/>
    <n v="15474342476"/>
    <s v="Wednesday, August 3, 2022"/>
    <s v="Credit"/>
    <n v="165"/>
    <n v="3"/>
    <n v="1"/>
    <n v="165"/>
    <n v="3"/>
    <n v="1"/>
    <n v="3"/>
    <n v="3"/>
    <x v="212"/>
    <s v="Pringles - Sour Cream &amp; Onion"/>
    <s v="Food"/>
    <x v="1"/>
    <b v="1"/>
    <n v="3"/>
    <n v="2"/>
    <s v="Pringles "/>
    <s v=" Sour Cream &amp; Onion"/>
    <m/>
    <x v="4"/>
    <s v=" August 3"/>
    <n v="2022"/>
  </r>
  <r>
    <s v="Processed"/>
    <s v="VJ300205292"/>
    <s v="Brunswick Sq Mall"/>
    <s v="BSQ Mall x1364 - Zales"/>
    <s v="Oreo Mini"/>
    <s v="Food"/>
    <n v="15474430190"/>
    <s v="Wednesday, August 3, 2022"/>
    <s v="Cash"/>
    <n v="124"/>
    <n v="1.5"/>
    <n v="1"/>
    <n v="124"/>
    <n v="1.5"/>
    <n v="1"/>
    <n v="1.5"/>
    <n v="1.5"/>
    <x v="212"/>
    <s v="Oreo Mini"/>
    <s v="Food"/>
    <x v="1"/>
    <b v="1"/>
    <n v="1.5"/>
    <n v="1"/>
    <s v="Oreo Mini"/>
    <m/>
    <m/>
    <x v="4"/>
    <s v=" August 3"/>
    <n v="2022"/>
  </r>
  <r>
    <s v="Processed"/>
    <s v="VJ300205292"/>
    <s v="Brunswick Sq Mall"/>
    <s v="BSQ Mall x1364 - Zales"/>
    <s v="Oreo Mini"/>
    <s v="Food"/>
    <n v="15474432761"/>
    <s v="Wednesday, August 3, 2022"/>
    <s v="Cash"/>
    <n v="124"/>
    <n v="1.5"/>
    <n v="1"/>
    <n v="124"/>
    <n v="1.5"/>
    <n v="1"/>
    <n v="1.5"/>
    <n v="1.5"/>
    <x v="212"/>
    <s v="Oreo Mini"/>
    <s v="Food"/>
    <x v="1"/>
    <b v="1"/>
    <n v="1.5"/>
    <n v="1"/>
    <s v="Oreo Mini"/>
    <m/>
    <m/>
    <x v="4"/>
    <s v=" August 3"/>
    <n v="2022"/>
  </r>
  <r>
    <s v="Processed"/>
    <s v="VJ300320609"/>
    <s v="GuttenPlans"/>
    <s v="GuttenPlans x1367"/>
    <s v="Funyuns - Flaming Hot"/>
    <s v="Food"/>
    <n v="15475237686"/>
    <s v="Thursday, August 4, 2022"/>
    <s v="Cash"/>
    <n v="112"/>
    <n v="1.5"/>
    <n v="1"/>
    <n v="112"/>
    <n v="1.5"/>
    <n v="1"/>
    <n v="1.5"/>
    <n v="1.5"/>
    <x v="212"/>
    <s v="Funyuns - Flaming Hot"/>
    <s v="Food"/>
    <x v="1"/>
    <b v="1"/>
    <n v="1.5"/>
    <n v="1"/>
    <s v="Funyuns "/>
    <s v=" Flaming Hot"/>
    <m/>
    <x v="5"/>
    <s v=" August 4"/>
    <n v="2022"/>
  </r>
  <r>
    <s v="Processed"/>
    <s v="VJ300320609"/>
    <s v="GuttenPlans"/>
    <s v="GuttenPlans x1367"/>
    <s v="Monster Energy Original"/>
    <s v="Carbonated"/>
    <n v="15475238747"/>
    <s v="Thursday, August 4, 2022"/>
    <s v="Cash"/>
    <n v="144"/>
    <n v="3"/>
    <n v="1"/>
    <n v="144"/>
    <n v="3"/>
    <n v="1"/>
    <n v="3"/>
    <n v="3"/>
    <x v="212"/>
    <s v="Monster Energy Original"/>
    <s v="Carbonated"/>
    <x v="0"/>
    <b v="1"/>
    <n v="3"/>
    <n v="2"/>
    <s v="Monster Energy Original"/>
    <m/>
    <m/>
    <x v="5"/>
    <s v=" August 4"/>
    <n v="2022"/>
  </r>
  <r>
    <s v="Processed"/>
    <s v="VJ300320609"/>
    <s v="GuttenPlans"/>
    <s v="GuttenPlans x1367"/>
    <s v="Doritos Nacho Cheese"/>
    <s v="Food"/>
    <n v="15475256153"/>
    <s v="Thursday, August 4, 2022"/>
    <s v="Cash"/>
    <n v="111"/>
    <n v="1.5"/>
    <n v="1"/>
    <n v="111"/>
    <n v="1.5"/>
    <n v="1"/>
    <n v="1.5"/>
    <n v="1.5"/>
    <x v="212"/>
    <s v="Doritos Nacho Cheese"/>
    <s v="Food"/>
    <x v="1"/>
    <b v="1"/>
    <n v="1.5"/>
    <n v="1"/>
    <s v="Doritos Nacho Cheese"/>
    <m/>
    <m/>
    <x v="5"/>
    <s v=" August 4"/>
    <n v="2022"/>
  </r>
  <r>
    <s v="Processed"/>
    <s v="VJ300320609"/>
    <s v="GuttenPlans"/>
    <s v="GuttenPlans x1367"/>
    <s v="Sunkist Soda - Orange"/>
    <s v="Carbonated"/>
    <n v="15475257044"/>
    <s v="Thursday, August 4, 2022"/>
    <s v="Cash"/>
    <n v="140"/>
    <n v="1.5"/>
    <n v="1"/>
    <n v="140"/>
    <n v="1.5"/>
    <n v="1"/>
    <n v="1.5"/>
    <n v="1.5"/>
    <x v="212"/>
    <s v="Sunkist Soda - Orange"/>
    <s v="Carbonated"/>
    <x v="0"/>
    <b v="1"/>
    <n v="1.5"/>
    <n v="1"/>
    <s v="Sunkist Soda "/>
    <s v=" Orange"/>
    <m/>
    <x v="5"/>
    <s v=" August 4"/>
    <n v="2022"/>
  </r>
  <r>
    <s v="Processed"/>
    <s v="VJ300320609"/>
    <s v="GuttenPlans"/>
    <s v="GuttenPlans x1367"/>
    <s v="Nature's Bakery Fig Bar - Raspberry"/>
    <s v="Food"/>
    <n v="15475584066"/>
    <s v="Thursday, August 4, 2022"/>
    <s v="Credit"/>
    <n v="130"/>
    <n v="1.5"/>
    <n v="2"/>
    <n v="130"/>
    <n v="1.5"/>
    <n v="2"/>
    <n v="3"/>
    <n v="3"/>
    <x v="213"/>
    <s v="Nature's Bakery Fig Bar - Raspberry"/>
    <s v="Food"/>
    <x v="1"/>
    <b v="1"/>
    <n v="1.5"/>
    <n v="1"/>
    <s v="Nature's Bakery Fig Bar "/>
    <s v=" Raspberry"/>
    <m/>
    <x v="5"/>
    <s v=" August 4"/>
    <n v="2022"/>
  </r>
  <r>
    <s v="Processed"/>
    <s v="VJ300320609"/>
    <s v="GuttenPlans"/>
    <s v="GuttenPlans x1367"/>
    <s v="Red Bull - Original"/>
    <s v="Carbonated"/>
    <n v="15475748999"/>
    <s v="Thursday, August 4, 2022"/>
    <s v="Credit"/>
    <n v="148"/>
    <n v="3.5"/>
    <n v="1"/>
    <n v="148"/>
    <n v="3.5"/>
    <n v="1"/>
    <n v="3.5"/>
    <n v="3.5"/>
    <x v="213"/>
    <s v="Red Bull - Original"/>
    <s v="Carbonated"/>
    <x v="0"/>
    <b v="1"/>
    <n v="3.5"/>
    <n v="2.3333333333333335"/>
    <s v="Red Bull "/>
    <s v=" Original"/>
    <m/>
    <x v="5"/>
    <s v=" August 4"/>
    <n v="2022"/>
  </r>
  <r>
    <s v="Processed"/>
    <s v="VJ300320609"/>
    <s v="GuttenPlans"/>
    <s v="GuttenPlans x1367"/>
    <s v="Red Bull - Original"/>
    <s v="Carbonated"/>
    <n v="15476098402"/>
    <s v="Thursday, August 4, 2022"/>
    <s v="Credit"/>
    <n v="148"/>
    <n v="3.5"/>
    <n v="1"/>
    <n v="148"/>
    <n v="3.5"/>
    <n v="1"/>
    <n v="3.5"/>
    <n v="3.5"/>
    <x v="213"/>
    <s v="Red Bull - Original"/>
    <s v="Carbonated"/>
    <x v="0"/>
    <b v="1"/>
    <n v="3.5"/>
    <n v="2.3333333333333335"/>
    <s v="Red Bull "/>
    <s v=" Original"/>
    <m/>
    <x v="5"/>
    <s v=" August 4"/>
    <n v="2022"/>
  </r>
  <r>
    <s v="Processed"/>
    <s v="VJ300320692"/>
    <s v="EB Public Library"/>
    <s v="EB Public Library x1380"/>
    <s v="S. Pellegrino Sparkling Mineral Water"/>
    <s v="Water"/>
    <n v="15476323501"/>
    <s v="Thursday, August 4, 2022"/>
    <s v="Cash"/>
    <n v="144"/>
    <n v="2"/>
    <n v="1"/>
    <n v="144"/>
    <n v="2"/>
    <n v="1"/>
    <n v="2"/>
    <n v="2"/>
    <x v="213"/>
    <s v="S. Pellegrino Sparkling Mineral Water"/>
    <s v="Water"/>
    <x v="3"/>
    <b v="1"/>
    <n v="2"/>
    <n v="1.3333333333333333"/>
    <s v="S. Pellegrino Sparkling Mineral Water"/>
    <m/>
    <m/>
    <x v="5"/>
    <s v=" August 4"/>
    <n v="2022"/>
  </r>
  <r>
    <s v="Processed"/>
    <s v="VJ300320692"/>
    <s v="EB Public Library"/>
    <s v="EB Public Library x1380"/>
    <s v="Starbucks Refresher - Real Coconut Water"/>
    <s v="Carbonated"/>
    <n v="15476558841"/>
    <s v="Thursday, August 4, 2022"/>
    <s v="Credit"/>
    <n v="148"/>
    <n v="3"/>
    <n v="1"/>
    <n v="148"/>
    <n v="3"/>
    <n v="1"/>
    <n v="3"/>
    <n v="3"/>
    <x v="213"/>
    <s v="Starbucks Refresher - Real Coconut Water"/>
    <s v="Carbonated"/>
    <x v="0"/>
    <b v="1"/>
    <n v="3"/>
    <n v="2"/>
    <s v="Starbucks Refresher "/>
    <s v=" Real Coconut Water"/>
    <m/>
    <x v="5"/>
    <s v=" August 4"/>
    <n v="2022"/>
  </r>
  <r>
    <s v="Processed"/>
    <s v="VJ300320686"/>
    <s v="Earle Asphalt"/>
    <s v="Earle Asphalt x1371"/>
    <s v="CheezIt - Original"/>
    <s v="Food"/>
    <n v="15476845159"/>
    <s v="Thursday, August 4, 2022"/>
    <s v="Credit"/>
    <n v="122"/>
    <n v="1.5"/>
    <n v="1"/>
    <n v="122"/>
    <n v="1.5"/>
    <n v="1"/>
    <n v="1.5"/>
    <n v="3"/>
    <x v="213"/>
    <s v="CheezIt - Original"/>
    <s v="Food"/>
    <x v="1"/>
    <b v="1"/>
    <n v="1.5"/>
    <n v="1"/>
    <s v="CheezIt "/>
    <s v=" Original"/>
    <m/>
    <x v="5"/>
    <s v=" August 4"/>
    <n v="2022"/>
  </r>
  <r>
    <s v="Processed"/>
    <s v="VJ300320686"/>
    <s v="Earle Asphalt"/>
    <s v="Earle Asphalt x1371"/>
    <s v="Pop Corners - Kettle Corn"/>
    <s v="Food"/>
    <n v="15476845159"/>
    <s v="Thursday, August 4, 2022"/>
    <s v="Credit"/>
    <n v="113"/>
    <n v="1.5"/>
    <n v="1"/>
    <n v="113"/>
    <n v="1.5"/>
    <n v="1"/>
    <n v="1.5"/>
    <n v="3"/>
    <x v="213"/>
    <s v="Pop Corners - Kettle Corn"/>
    <s v="Food"/>
    <x v="1"/>
    <b v="1"/>
    <n v="1.5"/>
    <n v="1"/>
    <s v="Pop Corners "/>
    <s v=" Kettle Corn"/>
    <m/>
    <x v="5"/>
    <s v=" August 4"/>
    <n v="2022"/>
  </r>
  <r>
    <s v="Processed"/>
    <s v="VJ300320692"/>
    <s v="EB Public Library"/>
    <s v="EB Public Library x1380"/>
    <s v="Pringles - Sour Cream &amp; Onion"/>
    <s v="Food"/>
    <n v="15477002798"/>
    <s v="Thursday, August 4, 2022"/>
    <s v="Cash"/>
    <n v="165"/>
    <n v="3"/>
    <n v="1"/>
    <n v="165"/>
    <n v="3"/>
    <n v="1"/>
    <n v="3"/>
    <n v="3"/>
    <x v="213"/>
    <s v="Pringles - Sour Cream &amp; Onion"/>
    <s v="Food"/>
    <x v="1"/>
    <b v="1"/>
    <n v="3"/>
    <n v="2"/>
    <s v="Pringles "/>
    <s v=" Sour Cream &amp; Onion"/>
    <m/>
    <x v="5"/>
    <s v=" August 4"/>
    <n v="2022"/>
  </r>
  <r>
    <s v="Processed"/>
    <s v="VJ300320692"/>
    <s v="EB Public Library"/>
    <s v="EB Public Library x1380"/>
    <s v="BodyArmor LYTE - Strawberry Lemonade"/>
    <s v="Water"/>
    <n v="15477010935"/>
    <s v="Thursday, August 4, 2022"/>
    <s v="Cash"/>
    <n v="147"/>
    <n v="2.75"/>
    <n v="1"/>
    <n v="147"/>
    <n v="2.75"/>
    <n v="1"/>
    <n v="2.75"/>
    <n v="2.75"/>
    <x v="213"/>
    <s v="BodyArmor LYTE - Strawberry Lemonade"/>
    <s v="Water"/>
    <x v="3"/>
    <b v="1"/>
    <n v="2.75"/>
    <n v="1.8333333333333333"/>
    <s v="BodyArmor LYTE "/>
    <s v=" Strawberry Lemonade"/>
    <m/>
    <x v="5"/>
    <s v=" August 4"/>
    <n v="2022"/>
  </r>
  <r>
    <s v="Processed"/>
    <s v="VJ300320692"/>
    <s v="EB Public Library"/>
    <s v="EB Public Library x1380"/>
    <s v="Lenny &amp; Larrys - SnickerDoodle"/>
    <s v="Food"/>
    <n v="15477094570"/>
    <s v="Thursday, August 4, 2022"/>
    <s v="Credit"/>
    <n v="157"/>
    <n v="3"/>
    <n v="1"/>
    <n v="157"/>
    <n v="3"/>
    <n v="1"/>
    <n v="3"/>
    <n v="3"/>
    <x v="213"/>
    <s v="Lenny &amp; Larrys - SnickerDoodle"/>
    <s v="Food"/>
    <x v="1"/>
    <b v="1"/>
    <n v="3"/>
    <n v="2"/>
    <s v="Lenny &amp; Larrys "/>
    <s v=" SnickerDoodle"/>
    <m/>
    <x v="5"/>
    <s v=" August 4"/>
    <n v="2022"/>
  </r>
  <r>
    <s v="Processed"/>
    <s v="VJ300320692"/>
    <s v="EB Public Library"/>
    <s v="EB Public Library x1380"/>
    <s v="SunChips Multigrain - Original"/>
    <s v="Food"/>
    <n v="15477369202"/>
    <s v="Thursday, August 4, 2022"/>
    <s v="Cash"/>
    <n v="125"/>
    <n v="1.5"/>
    <n v="1"/>
    <n v="125"/>
    <n v="1.5"/>
    <n v="1"/>
    <n v="1.5"/>
    <n v="1.5"/>
    <x v="213"/>
    <s v="SunChips Multigrain - Original"/>
    <s v="Food"/>
    <x v="1"/>
    <b v="1"/>
    <n v="1.5"/>
    <n v="1"/>
    <s v="SunChips Multigrain "/>
    <s v=" Original"/>
    <m/>
    <x v="5"/>
    <s v=" August 4"/>
    <n v="2022"/>
  </r>
  <r>
    <s v="Processed"/>
    <s v="VJ300320609"/>
    <s v="GuttenPlans"/>
    <s v="GuttenPlans x1367"/>
    <s v="Snapple Lemonade - pineapple"/>
    <s v="Non Carbonated"/>
    <n v="15477901246"/>
    <s v="Thursday, August 4, 2022"/>
    <s v="Credit"/>
    <n v="145"/>
    <n v="2.5"/>
    <n v="1"/>
    <n v="145"/>
    <n v="2.5"/>
    <n v="1"/>
    <n v="2.5"/>
    <n v="5"/>
    <x v="213"/>
    <s v="Snapple Lemonade - pineapple"/>
    <s v="Non Carbonated"/>
    <x v="2"/>
    <b v="1"/>
    <n v="2.5"/>
    <n v="1.6666666666666667"/>
    <s v="Snapple Lemonade "/>
    <s v=" pineapple"/>
    <m/>
    <x v="5"/>
    <s v=" August 4"/>
    <n v="2022"/>
  </r>
  <r>
    <s v="Processed"/>
    <s v="VJ300320609"/>
    <s v="GuttenPlans"/>
    <s v="GuttenPlans x1367"/>
    <s v="KitKat - Crisp Wafers"/>
    <s v="Food"/>
    <n v="15477901246"/>
    <s v="Thursday, August 4, 2022"/>
    <s v="Credit"/>
    <n v="138"/>
    <n v="2.5"/>
    <n v="1"/>
    <n v="138"/>
    <n v="2.5"/>
    <n v="1"/>
    <n v="2.5"/>
    <n v="5"/>
    <x v="213"/>
    <s v="KitKat - Crisp Wafers"/>
    <s v="Food"/>
    <x v="1"/>
    <b v="1"/>
    <n v="2.5"/>
    <n v="1.6666666666666667"/>
    <s v="KitKat "/>
    <s v=" Crisp Wafers"/>
    <m/>
    <x v="5"/>
    <s v=" August 4"/>
    <n v="2022"/>
  </r>
  <r>
    <s v="Processed"/>
    <s v="VJ300320692"/>
    <s v="EB Public Library"/>
    <s v="EB Public Library x1380"/>
    <s v="Starbucks Doubleshot Energy - Mocha"/>
    <s v="Non Carbonated"/>
    <n v="15478183811"/>
    <s v="Thursday, August 4, 2022"/>
    <s v="Credit"/>
    <n v="146"/>
    <n v="3.5"/>
    <n v="1"/>
    <n v="146"/>
    <n v="3.5"/>
    <n v="1"/>
    <n v="3.5"/>
    <n v="3.5"/>
    <x v="213"/>
    <s v="Starbucks Doubleshot Energy - Mocha"/>
    <s v="Non Carbonated"/>
    <x v="2"/>
    <b v="1"/>
    <n v="3.5"/>
    <n v="2.3333333333333335"/>
    <s v="Starbucks Doubleshot Energy "/>
    <s v=" Mocha"/>
    <m/>
    <x v="5"/>
    <s v=" August 4"/>
    <n v="2022"/>
  </r>
  <r>
    <s v="Processed"/>
    <s v="VJ300320692"/>
    <s v="EB Public Library"/>
    <s v="EB Public Library x1380"/>
    <s v="BodyArmor  LYTE - Blueberry Pomegranate"/>
    <s v="Non Carbonated"/>
    <n v="15478202467"/>
    <s v="Thursday, August 4, 2022"/>
    <s v="Cash"/>
    <n v="143"/>
    <n v="2.75"/>
    <n v="1"/>
    <n v="143"/>
    <n v="2.75"/>
    <n v="1"/>
    <n v="2.75"/>
    <n v="2.75"/>
    <x v="213"/>
    <s v="BodyArmor  LYTE - Blueberry Pomegranate"/>
    <s v="Non Carbonated"/>
    <x v="2"/>
    <b v="1"/>
    <n v="2.75"/>
    <n v="1.8333333333333333"/>
    <s v="BodyArmor  LYTE "/>
    <s v=" Blueberry Pomegranate"/>
    <m/>
    <x v="5"/>
    <s v=" August 4"/>
    <n v="2022"/>
  </r>
  <r>
    <s v="Processed"/>
    <s v="VJ300320692"/>
    <s v="EB Public Library"/>
    <s v="EB Public Library x1380"/>
    <s v="S. Pellegrino Sparkling Mineral Water"/>
    <s v="Water"/>
    <n v="15478213904"/>
    <s v="Thursday, August 4, 2022"/>
    <s v="Credit"/>
    <n v="144"/>
    <n v="2"/>
    <n v="1"/>
    <n v="144"/>
    <n v="2"/>
    <n v="1"/>
    <n v="2"/>
    <n v="2"/>
    <x v="213"/>
    <s v="S. Pellegrino Sparkling Mineral Water"/>
    <s v="Water"/>
    <x v="3"/>
    <b v="1"/>
    <n v="2"/>
    <n v="1.3333333333333333"/>
    <s v="S. Pellegrino Sparkling Mineral Water"/>
    <m/>
    <m/>
    <x v="5"/>
    <s v=" August 4"/>
    <n v="2022"/>
  </r>
  <r>
    <s v="Processed"/>
    <s v="VJ300320609"/>
    <s v="GuttenPlans"/>
    <s v="GuttenPlans x1367"/>
    <s v="Monster Energy Original"/>
    <s v="Carbonated"/>
    <n v="15478353059"/>
    <s v="Thursday, August 4, 2022"/>
    <s v="Cash"/>
    <n v="146"/>
    <n v="3"/>
    <n v="1"/>
    <n v="146"/>
    <n v="3"/>
    <n v="1"/>
    <n v="3"/>
    <n v="3"/>
    <x v="213"/>
    <s v="Monster Energy Original"/>
    <s v="Carbonated"/>
    <x v="0"/>
    <b v="1"/>
    <n v="3"/>
    <n v="2"/>
    <s v="Monster Energy Original"/>
    <m/>
    <m/>
    <x v="5"/>
    <s v=" August 4"/>
    <n v="2022"/>
  </r>
  <r>
    <s v="Processed"/>
    <s v="VJ300320609"/>
    <s v="GuttenPlans"/>
    <s v="GuttenPlans x1367"/>
    <s v="Monster Energy Original"/>
    <s v="Carbonated"/>
    <n v="15478315089"/>
    <s v="Thursday, August 4, 2022"/>
    <s v="Cash"/>
    <n v="146"/>
    <n v="3"/>
    <n v="1"/>
    <n v="146"/>
    <n v="3"/>
    <n v="1"/>
    <n v="3"/>
    <n v="3"/>
    <x v="213"/>
    <s v="Monster Energy Original"/>
    <s v="Carbonated"/>
    <x v="0"/>
    <b v="1"/>
    <n v="3"/>
    <n v="2"/>
    <s v="Monster Energy Original"/>
    <m/>
    <m/>
    <x v="5"/>
    <s v=" August 4"/>
    <n v="2022"/>
  </r>
  <r>
    <s v="Processed"/>
    <s v="VJ300320609"/>
    <s v="GuttenPlans"/>
    <s v="GuttenPlans x1367"/>
    <s v="Coca Cola - Regular"/>
    <s v="Carbonated"/>
    <n v="15478420914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KitKat - Crisp Wafers"/>
    <s v="Food"/>
    <n v="15478422580"/>
    <s v="Thursday, August 4, 2022"/>
    <s v="Cash"/>
    <n v="138"/>
    <n v="2.5"/>
    <n v="1"/>
    <n v="138"/>
    <n v="2.5"/>
    <n v="1"/>
    <n v="2.5"/>
    <n v="2.5"/>
    <x v="213"/>
    <s v="KitKat - Crisp Wafers"/>
    <s v="Food"/>
    <x v="1"/>
    <b v="1"/>
    <n v="2.5"/>
    <n v="1.6666666666666667"/>
    <s v="KitKat "/>
    <s v=" Crisp Wafers"/>
    <m/>
    <x v="5"/>
    <s v=" August 4"/>
    <n v="2022"/>
  </r>
  <r>
    <s v="Processed"/>
    <s v="VJ300320609"/>
    <s v="GuttenPlans"/>
    <s v="GuttenPlans x1367"/>
    <s v="Coca Cola - Regular"/>
    <s v="Carbonated"/>
    <n v="15478423682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Monster Energy Original"/>
    <s v="Carbonated"/>
    <n v="15478436668"/>
    <s v="Thursday, August 4, 2022"/>
    <s v="Cash"/>
    <n v="144"/>
    <n v="3"/>
    <n v="1"/>
    <n v="144"/>
    <n v="3"/>
    <n v="1"/>
    <n v="3"/>
    <n v="3"/>
    <x v="213"/>
    <s v="Monster Energy Original"/>
    <s v="Carbonated"/>
    <x v="0"/>
    <b v="1"/>
    <n v="3"/>
    <n v="2"/>
    <s v="Monster Energy Original"/>
    <m/>
    <m/>
    <x v="5"/>
    <s v=" August 4"/>
    <n v="2022"/>
  </r>
  <r>
    <s v="Processed"/>
    <s v="VJ300320609"/>
    <s v="GuttenPlans"/>
    <s v="GuttenPlans x1367"/>
    <s v="Coca Cola - Regular"/>
    <s v="Carbonated"/>
    <n v="15478539706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92"/>
    <s v="EB Public Library"/>
    <s v="EB Public Library x1380"/>
    <s v="S. Pellegrino Sparkling Mineral Water"/>
    <s v="Water"/>
    <n v="15478568387"/>
    <s v="Thursday, August 4, 2022"/>
    <s v="Credit"/>
    <n v="144"/>
    <n v="2"/>
    <n v="1"/>
    <n v="144"/>
    <n v="2"/>
    <n v="1"/>
    <n v="2"/>
    <n v="2"/>
    <x v="213"/>
    <s v="S. Pellegrino Sparkling Mineral Water"/>
    <s v="Water"/>
    <x v="3"/>
    <b v="1"/>
    <n v="2"/>
    <n v="1.3333333333333333"/>
    <s v="S. Pellegrino Sparkling Mineral Water"/>
    <m/>
    <m/>
    <x v="5"/>
    <s v=" August 4"/>
    <n v="2022"/>
  </r>
  <r>
    <s v="Processed"/>
    <s v="VJ300320609"/>
    <s v="GuttenPlans"/>
    <s v="GuttenPlans x1367"/>
    <s v="Coca Cola - Regular"/>
    <s v="Carbonated"/>
    <n v="15478970544"/>
    <s v="Thursday, August 4, 2022"/>
    <s v="Cash"/>
    <n v="142"/>
    <n v="1.5"/>
    <n v="1"/>
    <n v="142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Sunkist Soda - Orange"/>
    <s v="Carbonated"/>
    <n v="15479557923"/>
    <s v="Thursday, August 4, 2022"/>
    <s v="Cash"/>
    <n v="140"/>
    <n v="1.5"/>
    <n v="1"/>
    <n v="140"/>
    <n v="1.5"/>
    <n v="1"/>
    <n v="1.5"/>
    <n v="1.5"/>
    <x v="213"/>
    <s v="Sunkist Soda - Orange"/>
    <s v="Carbonated"/>
    <x v="0"/>
    <b v="1"/>
    <n v="1.5"/>
    <n v="1"/>
    <s v="Sunkist Soda "/>
    <s v=" Orange"/>
    <m/>
    <x v="5"/>
    <s v=" August 4"/>
    <n v="2022"/>
  </r>
  <r>
    <s v="Processed"/>
    <s v="VJ300320609"/>
    <s v="GuttenPlans"/>
    <s v="GuttenPlans x1367"/>
    <s v="Coca Cola - Regular"/>
    <s v="Carbonated"/>
    <n v="15479623525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Coca Cola - Regular"/>
    <s v="Carbonated"/>
    <n v="15479624503"/>
    <s v="Thursday, August 4, 2022"/>
    <s v="Cash"/>
    <n v="142"/>
    <n v="1.5"/>
    <n v="1"/>
    <n v="142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Coca Cola - Regular"/>
    <s v="Carbonated"/>
    <n v="15480128263"/>
    <s v="Thursday, August 4, 2022"/>
    <s v="Cash"/>
    <n v="142"/>
    <n v="1.5"/>
    <n v="1"/>
    <n v="142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Coca Cola - Regular"/>
    <s v="Carbonated"/>
    <n v="15480137815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Monster Energy Original"/>
    <s v="Carbonated"/>
    <n v="15480257802"/>
    <s v="Thursday, August 4, 2022"/>
    <s v="Cash"/>
    <n v="144"/>
    <n v="3"/>
    <n v="1"/>
    <n v="144"/>
    <n v="3"/>
    <n v="1"/>
    <n v="3"/>
    <n v="3"/>
    <x v="213"/>
    <s v="Monster Energy Original"/>
    <s v="Carbonated"/>
    <x v="0"/>
    <b v="1"/>
    <n v="3"/>
    <n v="2"/>
    <s v="Monster Energy Original"/>
    <m/>
    <m/>
    <x v="5"/>
    <s v=" August 4"/>
    <n v="2022"/>
  </r>
  <r>
    <s v="Processed"/>
    <s v="VJ300320609"/>
    <s v="GuttenPlans"/>
    <s v="GuttenPlans x1367"/>
    <s v="Cheetos - Fleming Hot Crunchy"/>
    <s v="Food"/>
    <n v="15480257968"/>
    <s v="Thursday, August 4, 2022"/>
    <s v="Cash"/>
    <n v="114"/>
    <n v="2"/>
    <n v="1"/>
    <n v="114"/>
    <n v="2"/>
    <n v="1"/>
    <n v="2"/>
    <n v="2"/>
    <x v="213"/>
    <s v="Cheetos - Fleming Hot Crunchy"/>
    <s v="Food"/>
    <x v="1"/>
    <b v="1"/>
    <n v="2"/>
    <n v="1.3333333333333333"/>
    <s v="Cheetos "/>
    <s v=" Fleming Hot Crunchy"/>
    <m/>
    <x v="5"/>
    <s v=" August 4"/>
    <n v="2022"/>
  </r>
  <r>
    <s v="Processed"/>
    <s v="VJ300320609"/>
    <s v="GuttenPlans"/>
    <s v="GuttenPlans x1367"/>
    <s v="Coca Cola - Regular"/>
    <s v="Carbonated"/>
    <n v="15480258087"/>
    <s v="Thursday, August 4, 2022"/>
    <s v="Cash"/>
    <n v="141"/>
    <n v="1.5"/>
    <n v="1"/>
    <n v="141"/>
    <n v="1.5"/>
    <n v="1"/>
    <n v="1.5"/>
    <n v="1.5"/>
    <x v="213"/>
    <s v="Coca Cola - Regular"/>
    <s v="Carbonated"/>
    <x v="0"/>
    <b v="1"/>
    <n v="1.5"/>
    <n v="1"/>
    <s v="Coca Cola "/>
    <s v=" Regular"/>
    <m/>
    <x v="5"/>
    <s v=" August 4"/>
    <n v="2022"/>
  </r>
  <r>
    <s v="Processed"/>
    <s v="VJ300320609"/>
    <s v="GuttenPlans"/>
    <s v="GuttenPlans x1367"/>
    <s v="Coca Cola - Regular"/>
    <s v="Carbonated"/>
    <n v="15480387886"/>
    <s v="Friday, August 5, 2022"/>
    <s v="Cash"/>
    <n v="142"/>
    <n v="1.5"/>
    <n v="1"/>
    <n v="142"/>
    <n v="1.5"/>
    <n v="1"/>
    <n v="1.5"/>
    <n v="1.5"/>
    <x v="213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Doritos Nacho Cheese"/>
    <s v="Food"/>
    <n v="15480604678"/>
    <s v="Friday, August 5, 2022"/>
    <s v="Cash"/>
    <n v="111"/>
    <n v="1.5"/>
    <n v="1"/>
    <n v="111"/>
    <n v="1.5"/>
    <n v="1"/>
    <n v="1.5"/>
    <n v="1.5"/>
    <x v="213"/>
    <s v="Doritos Nacho Cheese"/>
    <s v="Food"/>
    <x v="1"/>
    <b v="1"/>
    <n v="1.5"/>
    <n v="1"/>
    <s v="Doritos Nacho Cheese"/>
    <m/>
    <m/>
    <x v="6"/>
    <s v=" August 5"/>
    <n v="2022"/>
  </r>
  <r>
    <s v="Processed"/>
    <s v="VJ300320609"/>
    <s v="GuttenPlans"/>
    <s v="GuttenPlans x1367"/>
    <s v="Doritos Nacho Cheese"/>
    <s v="Food"/>
    <n v="15480620822"/>
    <s v="Friday, August 5, 2022"/>
    <s v="Cash"/>
    <n v="111"/>
    <n v="1.5"/>
    <n v="1"/>
    <n v="111"/>
    <n v="1.5"/>
    <n v="1"/>
    <n v="1.5"/>
    <n v="1.5"/>
    <x v="213"/>
    <s v="Doritos Nacho Cheese"/>
    <s v="Food"/>
    <x v="1"/>
    <b v="1"/>
    <n v="1.5"/>
    <n v="1"/>
    <s v="Doritos Nacho Cheese"/>
    <m/>
    <m/>
    <x v="6"/>
    <s v=" August 5"/>
    <n v="2022"/>
  </r>
  <r>
    <s v="Processed"/>
    <s v="VJ300320609"/>
    <s v="GuttenPlans"/>
    <s v="GuttenPlans x1367"/>
    <s v="Monster Energy Original"/>
    <s v="Carbonated"/>
    <n v="15480786401"/>
    <s v="Friday, August 5, 2022"/>
    <s v="Cash"/>
    <n v="146"/>
    <n v="3"/>
    <n v="1"/>
    <n v="146"/>
    <n v="3"/>
    <n v="1"/>
    <n v="3"/>
    <n v="3"/>
    <x v="214"/>
    <s v="Monster Energy Original"/>
    <s v="Carbonated"/>
    <x v="0"/>
    <b v="1"/>
    <n v="3"/>
    <n v="2"/>
    <s v="Monster Energy Original"/>
    <m/>
    <m/>
    <x v="6"/>
    <s v=" August 5"/>
    <n v="2022"/>
  </r>
  <r>
    <s v="Processed"/>
    <s v="VJ300320609"/>
    <s v="GuttenPlans"/>
    <s v="GuttenPlans x1367"/>
    <s v="Nature's Bakery Fig Bar - Blueberry"/>
    <s v="Food"/>
    <n v="15480858265"/>
    <s v="Friday, August 5, 2022"/>
    <s v="Cash"/>
    <n v="131"/>
    <n v="1.5"/>
    <n v="1"/>
    <n v="131"/>
    <n v="1.5"/>
    <n v="1"/>
    <n v="1.5"/>
    <n v="1.5"/>
    <x v="214"/>
    <s v="Nature's Bakery Fig Bar - Blueberry"/>
    <s v="Food"/>
    <x v="1"/>
    <b v="1"/>
    <n v="1.5"/>
    <n v="1"/>
    <s v="Nature's Bakery Fig Bar "/>
    <s v=" Blueberry"/>
    <m/>
    <x v="6"/>
    <s v=" August 5"/>
    <n v="2022"/>
  </r>
  <r>
    <s v="Processed"/>
    <s v="VJ300320609"/>
    <s v="GuttenPlans"/>
    <s v="GuttenPlans x1367"/>
    <s v="Nature's Bakery Fig Bar - Raspberry"/>
    <s v="Food"/>
    <n v="15480860495"/>
    <s v="Friday, August 5, 2022"/>
    <s v="Credit"/>
    <n v="130"/>
    <n v="1.5"/>
    <n v="2"/>
    <n v="130"/>
    <n v="1.5"/>
    <n v="2"/>
    <n v="3"/>
    <n v="3"/>
    <x v="214"/>
    <s v="Nature's Bakery Fig Bar - Raspberry"/>
    <s v="Food"/>
    <x v="1"/>
    <b v="1"/>
    <n v="1.5"/>
    <n v="1"/>
    <s v="Nature's Bakery Fig Bar "/>
    <s v=" Raspberry"/>
    <m/>
    <x v="6"/>
    <s v=" August 5"/>
    <n v="2022"/>
  </r>
  <r>
    <s v="Processed"/>
    <s v="VJ300320609"/>
    <s v="GuttenPlans"/>
    <s v="GuttenPlans x1367"/>
    <s v="Red Bull - Original"/>
    <s v="Carbonated"/>
    <n v="15481181772"/>
    <s v="Friday, August 5, 2022"/>
    <s v="Credit"/>
    <n v="148"/>
    <n v="3.5"/>
    <n v="1"/>
    <n v="148"/>
    <n v="3.5"/>
    <n v="1"/>
    <n v="3.5"/>
    <n v="3.5"/>
    <x v="214"/>
    <s v="Red Bull - Original"/>
    <s v="Carbonated"/>
    <x v="0"/>
    <b v="1"/>
    <n v="3.5"/>
    <n v="2.3333333333333335"/>
    <s v="Red Bull "/>
    <s v=" Original"/>
    <m/>
    <x v="6"/>
    <s v=" August 5"/>
    <n v="2022"/>
  </r>
  <r>
    <s v="Processed"/>
    <s v="VJ300320692"/>
    <s v="EB Public Library"/>
    <s v="EB Public Library x1380"/>
    <s v="Starbucks Doubleshot Energy - Mocha"/>
    <s v="Non Carbonated"/>
    <n v="15481566323"/>
    <s v="Friday, August 5, 2022"/>
    <s v="Cash"/>
    <n v="146"/>
    <n v="3.5"/>
    <n v="1"/>
    <n v="146"/>
    <n v="3.5"/>
    <n v="1"/>
    <n v="3.5"/>
    <n v="3.5"/>
    <x v="214"/>
    <s v="Starbucks Doubleshot Energy - Mocha"/>
    <s v="Non Carbonated"/>
    <x v="2"/>
    <b v="1"/>
    <n v="3.5"/>
    <n v="2.3333333333333335"/>
    <s v="Starbucks Doubleshot Energy "/>
    <s v=" Mocha"/>
    <m/>
    <x v="6"/>
    <s v=" August 5"/>
    <n v="2022"/>
  </r>
  <r>
    <s v="Processed"/>
    <s v="VJ300320686"/>
    <s v="Earle Asphalt"/>
    <s v="Earle Asphalt x1371"/>
    <s v="Oreo Mini"/>
    <s v="Food"/>
    <n v="15481786818"/>
    <s v="Friday, August 5, 2022"/>
    <s v="Cash"/>
    <n v="121"/>
    <n v="1.5"/>
    <n v="1"/>
    <n v="121"/>
    <n v="1.5"/>
    <n v="1"/>
    <n v="1.5"/>
    <n v="1.5"/>
    <x v="214"/>
    <s v="Oreo Mini"/>
    <s v="Food"/>
    <x v="1"/>
    <b v="1"/>
    <n v="1.5"/>
    <n v="1"/>
    <s v="Oreo Mini"/>
    <m/>
    <m/>
    <x v="6"/>
    <s v=" August 5"/>
    <n v="2022"/>
  </r>
  <r>
    <s v="Processed"/>
    <s v="VJ300320692"/>
    <s v="EB Public Library"/>
    <s v="EB Public Library x1380"/>
    <s v="SunChips Multigrain - Harvest Cheddar"/>
    <s v="Food"/>
    <n v="15482103641"/>
    <s v="Friday, August 5, 2022"/>
    <s v="Cash"/>
    <n v="110"/>
    <n v="1.5"/>
    <n v="1"/>
    <n v="110"/>
    <n v="1.5"/>
    <n v="1"/>
    <n v="1.5"/>
    <n v="1.5"/>
    <x v="214"/>
    <s v="SunChips Multigrain - Harvest Cheddar"/>
    <s v="Food"/>
    <x v="1"/>
    <b v="1"/>
    <n v="1.5"/>
    <n v="1"/>
    <s v="SunChips Multigrain "/>
    <s v=" Harvest Cheddar"/>
    <m/>
    <x v="6"/>
    <s v=" August 5"/>
    <n v="2022"/>
  </r>
  <r>
    <s v="Processed"/>
    <s v="VJ300320611"/>
    <s v="Brunswick Sq Mall"/>
    <s v="BSQ Mall x1366 - ATT"/>
    <s v="Spindrift - Sparkling Water - Pineapple"/>
    <s v="Carbonated"/>
    <n v="15482326930"/>
    <s v="Friday, August 5, 2022"/>
    <s v="Credit"/>
    <n v="142"/>
    <n v="1.5"/>
    <n v="1"/>
    <n v="142"/>
    <n v="1.5"/>
    <n v="1"/>
    <n v="1.5"/>
    <n v="1.5"/>
    <x v="214"/>
    <s v="Spindrift - Sparkling Water - Pineapple"/>
    <s v="Carbonated"/>
    <x v="0"/>
    <b v="1"/>
    <n v="1.5"/>
    <n v="1"/>
    <s v="Spindrift "/>
    <s v=" Sparkling Water "/>
    <s v=" Pineapple"/>
    <x v="6"/>
    <s v=" August 5"/>
    <n v="2022"/>
  </r>
  <r>
    <s v="Processed"/>
    <s v="VJ300320609"/>
    <s v="GuttenPlans"/>
    <s v="GuttenPlans x1367"/>
    <s v="Snapple Lemonade - watermelon"/>
    <s v="Non Carbonated"/>
    <n v="15482456782"/>
    <s v="Friday, August 5, 2022"/>
    <s v="Cash"/>
    <n v="143"/>
    <n v="2.5"/>
    <n v="1"/>
    <n v="143"/>
    <n v="2.5"/>
    <n v="1"/>
    <n v="2.5"/>
    <n v="2.5"/>
    <x v="214"/>
    <s v="Snapple Lemonade - watermelon"/>
    <s v="Non Carbonated"/>
    <x v="2"/>
    <b v="1"/>
    <n v="2.5"/>
    <n v="1.6666666666666667"/>
    <s v="Snapple Lemonade "/>
    <s v=" watermelon"/>
    <m/>
    <x v="6"/>
    <s v=" August 5"/>
    <n v="2022"/>
  </r>
  <r>
    <s v="Processed"/>
    <s v="VJ300320609"/>
    <s v="GuttenPlans"/>
    <s v="GuttenPlans x1367"/>
    <s v="Coca Cola - Regular"/>
    <s v="Carbonated"/>
    <n v="15482519139"/>
    <s v="Friday, August 5, 2022"/>
    <s v="Credit"/>
    <n v="141"/>
    <n v="1.5"/>
    <n v="1"/>
    <n v="141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205292"/>
    <s v="Brunswick Sq Mall"/>
    <s v="BSQ Mall x1364 - Zales"/>
    <s v="Poland Springs Water"/>
    <s v="Water"/>
    <n v="15482529959"/>
    <s v="Friday, August 5, 2022"/>
    <s v="Credit"/>
    <n v="144"/>
    <n v="1.5"/>
    <n v="1"/>
    <n v="144"/>
    <n v="1.5"/>
    <n v="1"/>
    <n v="1.5"/>
    <n v="1.5"/>
    <x v="214"/>
    <s v="Poland Springs Water"/>
    <s v="Water"/>
    <x v="3"/>
    <b v="1"/>
    <n v="1.5"/>
    <n v="1"/>
    <s v="Poland Springs Water"/>
    <m/>
    <m/>
    <x v="6"/>
    <s v=" August 5"/>
    <n v="2022"/>
  </r>
  <r>
    <s v="Processed"/>
    <s v="VJ300320692"/>
    <s v="EB Public Library"/>
    <s v="EB Public Library x1380"/>
    <s v="Iberia Coconut Water"/>
    <s v="Non Carbonated"/>
    <n v="15482564951"/>
    <s v="Friday, August 5, 2022"/>
    <s v="Credit"/>
    <n v="140"/>
    <n v="2"/>
    <n v="1"/>
    <n v="140"/>
    <n v="2"/>
    <n v="1"/>
    <n v="2"/>
    <n v="2"/>
    <x v="214"/>
    <s v="Iberia Coconut Water"/>
    <s v="Non Carbonated"/>
    <x v="2"/>
    <b v="1"/>
    <n v="2"/>
    <n v="1.3333333333333333"/>
    <s v="Iberia Coconut Water"/>
    <m/>
    <m/>
    <x v="6"/>
    <s v=" August 5"/>
    <n v="2022"/>
  </r>
  <r>
    <s v="Processed"/>
    <s v="VJ300320609"/>
    <s v="GuttenPlans"/>
    <s v="GuttenPlans x1367"/>
    <s v="KitKat - Crisp Wafers"/>
    <s v="Food"/>
    <n v="15482668395"/>
    <s v="Friday, August 5, 2022"/>
    <s v="Cash"/>
    <n v="138"/>
    <n v="2.5"/>
    <n v="1"/>
    <n v="138"/>
    <n v="2.5"/>
    <n v="1"/>
    <n v="2.5"/>
    <n v="2.5"/>
    <x v="214"/>
    <s v="KitKat - Crisp Wafers"/>
    <s v="Food"/>
    <x v="1"/>
    <b v="1"/>
    <n v="2.5"/>
    <n v="1.6666666666666667"/>
    <s v="KitKat "/>
    <s v=" Crisp Wafers"/>
    <m/>
    <x v="6"/>
    <s v=" August 5"/>
    <n v="2022"/>
  </r>
  <r>
    <s v="Processed"/>
    <s v="VJ300320609"/>
    <s v="GuttenPlans"/>
    <s v="GuttenPlans x1367"/>
    <s v="Coca Cola - Regular"/>
    <s v="Carbonated"/>
    <n v="15482669511"/>
    <s v="Friday, August 5, 2022"/>
    <s v="Cash"/>
    <n v="141"/>
    <n v="1.5"/>
    <n v="1"/>
    <n v="141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Snapple Lemonade - pineapple"/>
    <s v="Non Carbonated"/>
    <n v="15482974550"/>
    <s v="Friday, August 5, 2022"/>
    <s v="Credit"/>
    <n v="145"/>
    <n v="2.5"/>
    <n v="1"/>
    <n v="145"/>
    <n v="2.5"/>
    <n v="1"/>
    <n v="2.5"/>
    <n v="5"/>
    <x v="214"/>
    <s v="Snapple Lemonade - pineapple"/>
    <s v="Non Carbonated"/>
    <x v="2"/>
    <b v="1"/>
    <n v="2.5"/>
    <n v="1.6666666666666667"/>
    <s v="Snapple Lemonade "/>
    <s v=" pineapple"/>
    <m/>
    <x v="6"/>
    <s v=" August 5"/>
    <n v="2022"/>
  </r>
  <r>
    <s v="Processed"/>
    <s v="VJ300320609"/>
    <s v="GuttenPlans"/>
    <s v="GuttenPlans x1367"/>
    <s v="KitKat - Crisp Wafers"/>
    <s v="Food"/>
    <n v="15482974550"/>
    <s v="Friday, August 5, 2022"/>
    <s v="Credit"/>
    <n v="138"/>
    <n v="2.5"/>
    <n v="1"/>
    <n v="138"/>
    <n v="2.5"/>
    <n v="1"/>
    <n v="2.5"/>
    <n v="5"/>
    <x v="214"/>
    <s v="KitKat - Crisp Wafers"/>
    <s v="Food"/>
    <x v="1"/>
    <b v="1"/>
    <n v="2.5"/>
    <n v="1.6666666666666667"/>
    <s v="KitKat "/>
    <s v=" Crisp Wafers"/>
    <m/>
    <x v="6"/>
    <s v=" August 5"/>
    <n v="2022"/>
  </r>
  <r>
    <s v="Processed"/>
    <s v="VJ300320692"/>
    <s v="EB Public Library"/>
    <s v="EB Public Library x1380"/>
    <s v="CheezIt - White Cheddar"/>
    <s v="Food"/>
    <n v="15483035655"/>
    <s v="Friday, August 5, 2022"/>
    <s v="Cash"/>
    <n v="123"/>
    <n v="1.5"/>
    <n v="1"/>
    <n v="123"/>
    <n v="1.5"/>
    <n v="1"/>
    <n v="1.5"/>
    <n v="1.5"/>
    <x v="214"/>
    <s v="CheezIt - White Cheddar"/>
    <s v="Food"/>
    <x v="1"/>
    <b v="1"/>
    <n v="1.5"/>
    <n v="1"/>
    <s v="CheezIt "/>
    <s v=" White Cheddar"/>
    <m/>
    <x v="6"/>
    <s v=" August 5"/>
    <n v="2022"/>
  </r>
  <r>
    <s v="Processed"/>
    <s v="VJ300320692"/>
    <s v="EB Public Library"/>
    <s v="EB Public Library x1380"/>
    <s v="CheezIt - Cheddar Sour Cream and Onion"/>
    <s v="Food"/>
    <n v="15483096576"/>
    <s v="Friday, August 5, 2022"/>
    <s v="Cash"/>
    <n v="124"/>
    <n v="1.5"/>
    <n v="1"/>
    <n v="124"/>
    <n v="1.5"/>
    <n v="1"/>
    <n v="1.5"/>
    <n v="1.5"/>
    <x v="214"/>
    <s v="CheezIt - Cheddar Sour Cream and Onion"/>
    <s v="Food"/>
    <x v="1"/>
    <b v="1"/>
    <n v="1.5"/>
    <n v="1"/>
    <s v="CheezIt "/>
    <s v=" Cheddar Sour Cream and Onion"/>
    <m/>
    <x v="6"/>
    <s v=" August 5"/>
    <n v="2022"/>
  </r>
  <r>
    <s v="Processed"/>
    <s v="VJ300320692"/>
    <s v="EB Public Library"/>
    <s v="EB Public Library x1380"/>
    <s v="KitKat - Crisp Wafers"/>
    <s v="Food"/>
    <n v="15483235407"/>
    <s v="Friday, August 5, 2022"/>
    <s v="Cash"/>
    <n v="138"/>
    <n v="2"/>
    <n v="1"/>
    <n v="138"/>
    <n v="2"/>
    <n v="1"/>
    <n v="2"/>
    <n v="2"/>
    <x v="214"/>
    <s v="KitKat - Crisp Wafers"/>
    <s v="Food"/>
    <x v="1"/>
    <b v="1"/>
    <n v="2"/>
    <n v="1.3333333333333333"/>
    <s v="KitKat "/>
    <s v=" Crisp Wafers"/>
    <m/>
    <x v="6"/>
    <s v=" August 5"/>
    <n v="2022"/>
  </r>
  <r>
    <s v="Processed"/>
    <s v="VJ300320692"/>
    <s v="EB Public Library"/>
    <s v="EB Public Library x1380"/>
    <s v="V8 Vegetable Juice - Original"/>
    <s v="Non Carbonated"/>
    <n v="15483530038"/>
    <s v="Friday, August 5, 2022"/>
    <s v="Cash"/>
    <n v="141"/>
    <n v="2"/>
    <n v="1"/>
    <n v="141"/>
    <n v="2"/>
    <n v="1"/>
    <n v="2"/>
    <n v="2"/>
    <x v="214"/>
    <s v="V8 Vegetable Juice - Original"/>
    <s v="Non Carbonated"/>
    <x v="2"/>
    <b v="1"/>
    <n v="2"/>
    <n v="1.3333333333333333"/>
    <s v="V8 Vegetable Juice "/>
    <s v=" Original"/>
    <m/>
    <x v="6"/>
    <s v=" August 5"/>
    <n v="2022"/>
  </r>
  <r>
    <s v="Processed"/>
    <s v="VJ300320609"/>
    <s v="GuttenPlans"/>
    <s v="GuttenPlans x1367"/>
    <s v="Coca Cola - Regular"/>
    <s v="Carbonated"/>
    <n v="15483567838"/>
    <s v="Friday, August 5, 2022"/>
    <s v="Cash"/>
    <n v="141"/>
    <n v="1.5"/>
    <n v="1"/>
    <n v="141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Funyuns - Flaming Hot"/>
    <s v="Food"/>
    <n v="15483571317"/>
    <s v="Friday, August 5, 2022"/>
    <s v="Cash"/>
    <n v="112"/>
    <n v="1.5"/>
    <n v="1"/>
    <n v="112"/>
    <n v="1.5"/>
    <n v="1"/>
    <n v="1.5"/>
    <n v="1.5"/>
    <x v="214"/>
    <s v="Funyuns - Flaming Hot"/>
    <s v="Food"/>
    <x v="1"/>
    <b v="1"/>
    <n v="1.5"/>
    <n v="1"/>
    <s v="Funyuns "/>
    <s v=" Flaming Hot"/>
    <m/>
    <x v="6"/>
    <s v=" August 5"/>
    <n v="2022"/>
  </r>
  <r>
    <s v="Processed"/>
    <s v="VJ300320692"/>
    <s v="EB Public Library"/>
    <s v="EB Public Library x1380"/>
    <s v="S. Pellegrino Sparkling Mineral Water"/>
    <s v="Water"/>
    <n v="15483577308"/>
    <s v="Friday, August 5, 2022"/>
    <s v="Credit"/>
    <n v="144"/>
    <n v="2"/>
    <n v="1"/>
    <n v="144"/>
    <n v="2"/>
    <n v="1"/>
    <n v="2"/>
    <n v="2"/>
    <x v="214"/>
    <s v="S. Pellegrino Sparkling Mineral Water"/>
    <s v="Water"/>
    <x v="3"/>
    <b v="1"/>
    <n v="2"/>
    <n v="1.3333333333333333"/>
    <s v="S. Pellegrino Sparkling Mineral Water"/>
    <m/>
    <m/>
    <x v="6"/>
    <s v=" August 5"/>
    <n v="2022"/>
  </r>
  <r>
    <s v="Processed"/>
    <s v="VJ300320609"/>
    <s v="GuttenPlans"/>
    <s v="GuttenPlans x1367"/>
    <s v="Monster Energy Original"/>
    <s v="Carbonated"/>
    <n v="15483578923"/>
    <s v="Friday, August 5, 2022"/>
    <s v="Cash"/>
    <n v="146"/>
    <n v="3"/>
    <n v="1"/>
    <n v="146"/>
    <n v="3"/>
    <n v="1"/>
    <n v="3"/>
    <n v="3"/>
    <x v="214"/>
    <s v="Monster Energy Original"/>
    <s v="Carbonated"/>
    <x v="0"/>
    <b v="1"/>
    <n v="3"/>
    <n v="2"/>
    <s v="Monster Energy Original"/>
    <m/>
    <m/>
    <x v="6"/>
    <s v=" August 5"/>
    <n v="2022"/>
  </r>
  <r>
    <s v="Processed"/>
    <s v="VJ300320609"/>
    <s v="GuttenPlans"/>
    <s v="GuttenPlans x1367"/>
    <s v="Coca Cola - Regular"/>
    <s v="Carbonated"/>
    <n v="15483732434"/>
    <s v="Friday, August 5, 2022"/>
    <s v="Cash"/>
    <n v="142"/>
    <n v="1.5"/>
    <n v="1"/>
    <n v="142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Cheetos - Crunchy"/>
    <s v="Food"/>
    <n v="15483748423"/>
    <s v="Friday, August 5, 2022"/>
    <s v="Cash"/>
    <n v="124"/>
    <n v="1.5"/>
    <n v="1"/>
    <n v="124"/>
    <n v="1.5"/>
    <n v="1"/>
    <n v="1.5"/>
    <n v="1.5"/>
    <x v="214"/>
    <s v="Cheetos - Crunchy"/>
    <s v="Food"/>
    <x v="1"/>
    <b v="1"/>
    <n v="1.5"/>
    <n v="1"/>
    <s v="Cheetos "/>
    <s v=" Crunchy"/>
    <m/>
    <x v="6"/>
    <s v=" August 5"/>
    <n v="2022"/>
  </r>
  <r>
    <s v="Processed"/>
    <s v="VJ300320611"/>
    <s v="Brunswick Sq Mall"/>
    <s v="BSQ Mall x1366 - ATT"/>
    <s v="SunChips Multigrain - Salsa"/>
    <s v="Food"/>
    <n v="15483822932"/>
    <s v="Friday, August 5, 2022"/>
    <s v="Credit"/>
    <n v="110"/>
    <n v="1.5"/>
    <n v="1"/>
    <n v="110"/>
    <n v="1.5"/>
    <n v="1"/>
    <n v="1.5"/>
    <n v="1.5"/>
    <x v="214"/>
    <s v="SunChips Multigrain - Salsa"/>
    <s v="Food"/>
    <x v="1"/>
    <b v="1"/>
    <n v="1.5"/>
    <n v="1"/>
    <s v="SunChips Multigrain "/>
    <s v=" Salsa"/>
    <m/>
    <x v="6"/>
    <s v=" August 5"/>
    <n v="2022"/>
  </r>
  <r>
    <s v="Processed"/>
    <s v="VJ300320609"/>
    <s v="GuttenPlans"/>
    <s v="GuttenPlans x1367"/>
    <s v="Monster Energy Original"/>
    <s v="Carbonated"/>
    <n v="15483835750"/>
    <s v="Friday, August 5, 2022"/>
    <s v="Cash"/>
    <n v="146"/>
    <n v="3"/>
    <n v="1"/>
    <n v="146"/>
    <n v="3"/>
    <n v="1"/>
    <n v="3"/>
    <n v="3"/>
    <x v="214"/>
    <s v="Monster Energy Original"/>
    <s v="Carbonated"/>
    <x v="0"/>
    <b v="1"/>
    <n v="3"/>
    <n v="2"/>
    <s v="Monster Energy Original"/>
    <m/>
    <m/>
    <x v="6"/>
    <s v=" August 5"/>
    <n v="2022"/>
  </r>
  <r>
    <s v="Processed"/>
    <s v="VJ300320609"/>
    <s v="GuttenPlans"/>
    <s v="GuttenPlans x1367"/>
    <s v="Monster Energy Original"/>
    <s v="Carbonated"/>
    <n v="15483838339"/>
    <s v="Friday, August 5, 2022"/>
    <s v="Cash"/>
    <n v="146"/>
    <n v="3"/>
    <n v="1"/>
    <n v="146"/>
    <n v="3"/>
    <n v="1"/>
    <n v="3"/>
    <n v="3"/>
    <x v="214"/>
    <s v="Monster Energy Original"/>
    <s v="Carbonated"/>
    <x v="0"/>
    <b v="1"/>
    <n v="3"/>
    <n v="2"/>
    <s v="Monster Energy Original"/>
    <m/>
    <m/>
    <x v="6"/>
    <s v=" August 5"/>
    <n v="2022"/>
  </r>
  <r>
    <s v="Processed"/>
    <s v="VJ300320692"/>
    <s v="EB Public Library"/>
    <s v="EB Public Library x1380"/>
    <s v="CheezIt - Original"/>
    <s v="Food"/>
    <n v="15484111746"/>
    <s v="Friday, August 5, 2022"/>
    <s v="Cash"/>
    <n v="121"/>
    <n v="1.5"/>
    <n v="1"/>
    <n v="121"/>
    <n v="1.5"/>
    <n v="1"/>
    <n v="1.5"/>
    <n v="1.5"/>
    <x v="214"/>
    <s v="CheezIt - Original"/>
    <s v="Food"/>
    <x v="1"/>
    <b v="1"/>
    <n v="1.5"/>
    <n v="1"/>
    <s v="CheezIt "/>
    <s v=" Original"/>
    <m/>
    <x v="6"/>
    <s v=" August 5"/>
    <n v="2022"/>
  </r>
  <r>
    <s v="Processed"/>
    <s v="VJ300320609"/>
    <s v="GuttenPlans"/>
    <s v="GuttenPlans x1367"/>
    <s v="Sunkist Soda - Orange"/>
    <s v="Carbonated"/>
    <n v="15484125563"/>
    <s v="Friday, August 5, 2022"/>
    <s v="Cash"/>
    <n v="140"/>
    <n v="1.5"/>
    <n v="1"/>
    <n v="140"/>
    <n v="1.5"/>
    <n v="1"/>
    <n v="1.5"/>
    <n v="1.5"/>
    <x v="214"/>
    <s v="Sunkist Soda - Orange"/>
    <s v="Carbonated"/>
    <x v="0"/>
    <b v="1"/>
    <n v="1.5"/>
    <n v="1"/>
    <s v="Sunkist Soda "/>
    <s v=" Orange"/>
    <m/>
    <x v="6"/>
    <s v=" August 5"/>
    <n v="2022"/>
  </r>
  <r>
    <s v="Processed"/>
    <s v="VJ300320609"/>
    <s v="GuttenPlans"/>
    <s v="GuttenPlans x1367"/>
    <s v="Coca Cola - Regular"/>
    <s v="Carbonated"/>
    <n v="15484126573"/>
    <s v="Friday, August 5, 2022"/>
    <s v="Cash"/>
    <n v="142"/>
    <n v="1.5"/>
    <n v="1"/>
    <n v="142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11"/>
    <s v="Brunswick Sq Mall"/>
    <s v="BSQ Mall x1366 - ATT"/>
    <s v="Coca Cola - Regular"/>
    <s v="Carbonated"/>
    <n v="15484203890"/>
    <s v="Friday, August 5, 2022"/>
    <s v="Credit"/>
    <n v="141"/>
    <n v="2"/>
    <n v="1"/>
    <n v="141"/>
    <n v="2"/>
    <n v="1"/>
    <n v="2"/>
    <n v="2"/>
    <x v="214"/>
    <s v="Coca Cola - Regular"/>
    <s v="Carbonated"/>
    <x v="0"/>
    <b v="1"/>
    <n v="2"/>
    <n v="1.3333333333333333"/>
    <s v="Coca Cola "/>
    <s v=" Regular"/>
    <m/>
    <x v="6"/>
    <s v=" August 5"/>
    <n v="2022"/>
  </r>
  <r>
    <s v="Processed"/>
    <s v="VJ300320692"/>
    <s v="EB Public Library"/>
    <s v="EB Public Library x1380"/>
    <s v="CheezIt - Cheddar Sour Cream and Onion"/>
    <s v="Food"/>
    <n v="15484232153"/>
    <s v="Friday, August 5, 2022"/>
    <s v="Cash"/>
    <n v="124"/>
    <n v="1.5"/>
    <n v="1"/>
    <n v="124"/>
    <n v="1.5"/>
    <n v="1"/>
    <n v="1.5"/>
    <n v="1.5"/>
    <x v="214"/>
    <s v="CheezIt - Cheddar Sour Cream and Onion"/>
    <s v="Food"/>
    <x v="1"/>
    <b v="1"/>
    <n v="1.5"/>
    <n v="1"/>
    <s v="CheezIt "/>
    <s v=" Cheddar Sour Cream and Onion"/>
    <m/>
    <x v="6"/>
    <s v=" August 5"/>
    <n v="2022"/>
  </r>
  <r>
    <s v="Processed"/>
    <s v="VJ300320609"/>
    <s v="GuttenPlans"/>
    <s v="GuttenPlans x1367"/>
    <s v="Coca Cola - Regular"/>
    <s v="Carbonated"/>
    <n v="15484237713"/>
    <s v="Friday, August 5, 2022"/>
    <s v="Cash"/>
    <n v="142"/>
    <n v="1.5"/>
    <n v="1"/>
    <n v="142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11"/>
    <s v="Brunswick Sq Mall"/>
    <s v="BSQ Mall x1366 - ATT"/>
    <s v="SunChips Multigrain - Salsa"/>
    <s v="Food"/>
    <n v="15484260845"/>
    <s v="Friday, August 5, 2022"/>
    <s v="Cash"/>
    <n v="110"/>
    <n v="1.5"/>
    <n v="1"/>
    <n v="110"/>
    <n v="1.5"/>
    <n v="1"/>
    <n v="1.5"/>
    <n v="1.5"/>
    <x v="214"/>
    <s v="SunChips Multigrain - Salsa"/>
    <s v="Food"/>
    <x v="1"/>
    <b v="1"/>
    <n v="1.5"/>
    <n v="1"/>
    <s v="SunChips Multigrain "/>
    <s v=" Salsa"/>
    <m/>
    <x v="6"/>
    <s v=" August 5"/>
    <n v="2022"/>
  </r>
  <r>
    <s v="Processed"/>
    <s v="VJ300320609"/>
    <s v="GuttenPlans"/>
    <s v="GuttenPlans x1367"/>
    <s v="Sunkist Soda - Orange"/>
    <s v="Carbonated"/>
    <n v="15484383403"/>
    <s v="Friday, August 5, 2022"/>
    <s v="Cash"/>
    <n v="140"/>
    <n v="1.5"/>
    <n v="1"/>
    <n v="140"/>
    <n v="1.5"/>
    <n v="1"/>
    <n v="1.5"/>
    <n v="1.5"/>
    <x v="214"/>
    <s v="Sunkist Soda - Orange"/>
    <s v="Carbonated"/>
    <x v="0"/>
    <b v="1"/>
    <n v="1.5"/>
    <n v="1"/>
    <s v="Sunkist Soda "/>
    <s v=" Orange"/>
    <m/>
    <x v="6"/>
    <s v=" August 5"/>
    <n v="2022"/>
  </r>
  <r>
    <s v="Processed"/>
    <s v="VJ300205292"/>
    <s v="Brunswick Sq Mall"/>
    <s v="BSQ Mall x1364 - Zales"/>
    <s v="CheezIt - Original"/>
    <s v="Food"/>
    <n v="15484871916"/>
    <s v="Friday, August 5, 2022"/>
    <s v="Cash"/>
    <n v="123"/>
    <n v="1.5"/>
    <n v="1"/>
    <n v="123"/>
    <n v="1.5"/>
    <n v="1"/>
    <n v="1.5"/>
    <n v="1.5"/>
    <x v="214"/>
    <s v="CheezIt - Original"/>
    <s v="Food"/>
    <x v="1"/>
    <b v="1"/>
    <n v="1.5"/>
    <n v="1"/>
    <s v="CheezIt "/>
    <s v=" Original"/>
    <m/>
    <x v="6"/>
    <s v=" August 5"/>
    <n v="2022"/>
  </r>
  <r>
    <s v="Processed"/>
    <s v="VJ300205292"/>
    <s v="Brunswick Sq Mall"/>
    <s v="BSQ Mall x1364 - Zales"/>
    <s v="CheezIt - Original"/>
    <s v="Food"/>
    <n v="15484874566"/>
    <s v="Friday, August 5, 2022"/>
    <s v="Cash"/>
    <n v="123"/>
    <n v="1.5"/>
    <n v="1"/>
    <n v="123"/>
    <n v="1.5"/>
    <n v="1"/>
    <n v="1.5"/>
    <n v="1.5"/>
    <x v="214"/>
    <s v="CheezIt - Original"/>
    <s v="Food"/>
    <x v="1"/>
    <b v="1"/>
    <n v="1.5"/>
    <n v="1"/>
    <s v="CheezIt "/>
    <s v=" Original"/>
    <m/>
    <x v="6"/>
    <s v=" August 5"/>
    <n v="2022"/>
  </r>
  <r>
    <s v="Processed"/>
    <s v="VJ300320609"/>
    <s v="GuttenPlans"/>
    <s v="GuttenPlans x1367"/>
    <s v="Monster Energy Original"/>
    <s v="Carbonated"/>
    <n v="15484914491"/>
    <s v="Friday, August 5, 2022"/>
    <s v="Cash"/>
    <n v="146"/>
    <n v="3"/>
    <n v="1"/>
    <n v="146"/>
    <n v="3"/>
    <n v="1"/>
    <n v="3"/>
    <n v="3"/>
    <x v="214"/>
    <s v="Monster Energy Original"/>
    <s v="Carbonated"/>
    <x v="0"/>
    <b v="1"/>
    <n v="3"/>
    <n v="2"/>
    <s v="Monster Energy Original"/>
    <m/>
    <m/>
    <x v="6"/>
    <s v=" August 5"/>
    <n v="2022"/>
  </r>
  <r>
    <s v="Processed"/>
    <s v="VJ300320609"/>
    <s v="GuttenPlans"/>
    <s v="GuttenPlans x1367"/>
    <s v="Coca Cola - Regular"/>
    <s v="Carbonated"/>
    <n v="15484931886"/>
    <s v="Friday, August 5, 2022"/>
    <s v="Cash"/>
    <n v="141"/>
    <n v="1.5"/>
    <n v="1"/>
    <n v="141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Coca Cola - Regular"/>
    <s v="Carbonated"/>
    <n v="15484932362"/>
    <s v="Friday, August 5, 2022"/>
    <s v="Cash"/>
    <n v="141"/>
    <n v="1.5"/>
    <n v="1"/>
    <n v="141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SunChips Multigrain - Salsa"/>
    <s v="Food"/>
    <n v="15484933191"/>
    <s v="Friday, August 5, 2022"/>
    <s v="Cash"/>
    <n v="121"/>
    <n v="1.5"/>
    <n v="1"/>
    <n v="121"/>
    <n v="1.5"/>
    <n v="1"/>
    <n v="1.5"/>
    <n v="1.5"/>
    <x v="214"/>
    <s v="SunChips Multigrain - Salsa"/>
    <s v="Food"/>
    <x v="1"/>
    <b v="1"/>
    <n v="1.5"/>
    <n v="1"/>
    <s v="SunChips Multigrain "/>
    <s v=" Salsa"/>
    <m/>
    <x v="6"/>
    <s v=" August 5"/>
    <n v="2022"/>
  </r>
  <r>
    <s v="Processed"/>
    <s v="VJ300320609"/>
    <s v="GuttenPlans"/>
    <s v="GuttenPlans x1367"/>
    <s v="Fritos - Original"/>
    <s v="Food"/>
    <n v="15485263740"/>
    <s v="Friday, August 5, 2022"/>
    <s v="Cash"/>
    <n v="125"/>
    <n v="1.5"/>
    <n v="1"/>
    <n v="125"/>
    <n v="1.5"/>
    <n v="1"/>
    <n v="1.5"/>
    <n v="1.5"/>
    <x v="214"/>
    <s v="Fritos - Original"/>
    <s v="Food"/>
    <x v="1"/>
    <b v="1"/>
    <n v="1.5"/>
    <n v="1"/>
    <s v="Fritos "/>
    <s v=" Original"/>
    <m/>
    <x v="6"/>
    <s v=" August 5"/>
    <n v="2022"/>
  </r>
  <r>
    <s v="Processed"/>
    <s v="VJ300320609"/>
    <s v="GuttenPlans"/>
    <s v="GuttenPlans x1367"/>
    <s v="Coca Cola - Regular"/>
    <s v="Carbonated"/>
    <n v="15485264452"/>
    <s v="Friday, August 5, 2022"/>
    <s v="Cash"/>
    <n v="142"/>
    <n v="1.5"/>
    <n v="1"/>
    <n v="142"/>
    <n v="1.5"/>
    <n v="1"/>
    <n v="1.5"/>
    <n v="1.5"/>
    <x v="214"/>
    <s v="Coca Cola - Regular"/>
    <s v="Carbonated"/>
    <x v="0"/>
    <b v="1"/>
    <n v="1.5"/>
    <n v="1"/>
    <s v="Coca Cola "/>
    <s v=" Regular"/>
    <m/>
    <x v="6"/>
    <s v=" August 5"/>
    <n v="2022"/>
  </r>
  <r>
    <s v="Processed"/>
    <s v="VJ300320609"/>
    <s v="GuttenPlans"/>
    <s v="GuttenPlans x1367"/>
    <s v="Sunkist Soda - Orange"/>
    <s v="Carbonated"/>
    <n v="15485593573"/>
    <s v="Saturday, August 6, 2022"/>
    <s v="Cash"/>
    <n v="140"/>
    <n v="1.5"/>
    <n v="1"/>
    <n v="140"/>
    <n v="1.5"/>
    <n v="1"/>
    <n v="1.5"/>
    <n v="1.5"/>
    <x v="214"/>
    <s v="Sunkist Soda - Orange"/>
    <s v="Carbonated"/>
    <x v="0"/>
    <b v="1"/>
    <n v="1.5"/>
    <n v="1"/>
    <s v="Sunkist Soda "/>
    <s v=" Orange"/>
    <m/>
    <x v="0"/>
    <s v=" August 6"/>
    <n v="2022"/>
  </r>
  <r>
    <s v="Processed"/>
    <s v="VJ300320609"/>
    <s v="GuttenPlans"/>
    <s v="GuttenPlans x1367"/>
    <s v="Snapple Lemonade - watermelon"/>
    <s v="Non Carbonated"/>
    <n v="15486213299"/>
    <s v="Saturday, August 6, 2022"/>
    <s v="Credit"/>
    <n v="143"/>
    <n v="2.5"/>
    <n v="1"/>
    <n v="143"/>
    <n v="2.5"/>
    <n v="1"/>
    <n v="2.5"/>
    <n v="2.5"/>
    <x v="215"/>
    <s v="Snapple Lemonade - watermelon"/>
    <s v="Non Carbonated"/>
    <x v="2"/>
    <b v="1"/>
    <n v="2.5"/>
    <n v="1.6666666666666667"/>
    <s v="Snapple Lemonade "/>
    <s v=" watermelon"/>
    <m/>
    <x v="0"/>
    <s v=" August 6"/>
    <n v="2022"/>
  </r>
  <r>
    <s v="Processed"/>
    <s v="VJ300320692"/>
    <s v="EB Public Library"/>
    <s v="EB Public Library x1380"/>
    <s v="Starbucks Refresher - Real Coconut Water"/>
    <s v="Carbonated"/>
    <n v="15486498784"/>
    <s v="Saturday, August 6, 2022"/>
    <s v="Credit"/>
    <n v="148"/>
    <n v="3"/>
    <n v="1"/>
    <n v="148"/>
    <n v="3"/>
    <n v="1"/>
    <n v="3"/>
    <n v="3"/>
    <x v="215"/>
    <s v="Starbucks Refresher - Real Coconut Water"/>
    <s v="Carbonated"/>
    <x v="0"/>
    <b v="1"/>
    <n v="3"/>
    <n v="2"/>
    <s v="Starbucks Refresher "/>
    <s v=" Real Coconut Water"/>
    <m/>
    <x v="0"/>
    <s v=" August 6"/>
    <n v="2022"/>
  </r>
  <r>
    <s v="Processed"/>
    <s v="VJ300320692"/>
    <s v="EB Public Library"/>
    <s v="EB Public Library x1380"/>
    <s v="CheezIt - Original"/>
    <s v="Food"/>
    <n v="15486760871"/>
    <s v="Saturday, August 6, 2022"/>
    <s v="Credit"/>
    <n v="121"/>
    <n v="1.5"/>
    <n v="1"/>
    <n v="121"/>
    <n v="1.5"/>
    <n v="1"/>
    <n v="1.5"/>
    <n v="1.5"/>
    <x v="215"/>
    <s v="CheezIt - Original"/>
    <s v="Food"/>
    <x v="1"/>
    <b v="1"/>
    <n v="1.5"/>
    <n v="1"/>
    <s v="CheezIt "/>
    <s v=" Original"/>
    <m/>
    <x v="0"/>
    <s v=" August 6"/>
    <n v="2022"/>
  </r>
  <r>
    <s v="Processed"/>
    <s v="VJ300320609"/>
    <s v="GuttenPlans"/>
    <s v="GuttenPlans x1367"/>
    <s v="Snapple Lemonade - pineapple"/>
    <s v="Non Carbonated"/>
    <n v="15486934595"/>
    <s v="Saturday, August 6, 2022"/>
    <s v="Cash"/>
    <n v="145"/>
    <n v="2.5"/>
    <n v="1"/>
    <n v="145"/>
    <n v="2.5"/>
    <n v="1"/>
    <n v="2.5"/>
    <n v="2.5"/>
    <x v="215"/>
    <s v="Snapple Lemonade - pineapple"/>
    <s v="Non Carbonated"/>
    <x v="2"/>
    <b v="1"/>
    <n v="2.5"/>
    <n v="1.6666666666666667"/>
    <s v="Snapple Lemonade "/>
    <s v=" pineapple"/>
    <m/>
    <x v="0"/>
    <s v=" August 6"/>
    <n v="2022"/>
  </r>
  <r>
    <s v="Processed"/>
    <s v="VJ300320609"/>
    <s v="GuttenPlans"/>
    <s v="GuttenPlans x1367"/>
    <s v="Snapple Lemonade - black berry"/>
    <s v="Non Carbonated"/>
    <n v="15486936787"/>
    <s v="Saturday, August 6, 2022"/>
    <s v="Cash"/>
    <n v="147"/>
    <n v="2.5"/>
    <n v="1"/>
    <n v="147"/>
    <n v="2.5"/>
    <n v="1"/>
    <n v="2.5"/>
    <n v="2.5"/>
    <x v="215"/>
    <s v="Snapple Lemonade - black berry"/>
    <s v="Non Carbonated"/>
    <x v="2"/>
    <b v="1"/>
    <n v="2.5"/>
    <n v="1.6666666666666667"/>
    <s v="Snapple Lemonade "/>
    <s v=" black berry"/>
    <m/>
    <x v="0"/>
    <s v=" August 6"/>
    <n v="2022"/>
  </r>
  <r>
    <s v="Processed"/>
    <s v="VJ300320609"/>
    <s v="GuttenPlans"/>
    <s v="GuttenPlans x1367"/>
    <s v="Monster Energy Original"/>
    <s v="Carbonated"/>
    <n v="15486951563"/>
    <s v="Saturday, August 6, 2022"/>
    <s v="Cash"/>
    <n v="144"/>
    <n v="3"/>
    <n v="1"/>
    <n v="144"/>
    <n v="3"/>
    <n v="1"/>
    <n v="3"/>
    <n v="3"/>
    <x v="215"/>
    <s v="Monster Energy Original"/>
    <s v="Carbonated"/>
    <x v="0"/>
    <b v="1"/>
    <n v="3"/>
    <n v="2"/>
    <s v="Monster Energy Original"/>
    <m/>
    <m/>
    <x v="0"/>
    <s v=" August 6"/>
    <n v="2022"/>
  </r>
  <r>
    <s v="Processed"/>
    <s v="VJ300320611"/>
    <s v="Brunswick Sq Mall"/>
    <s v="BSQ Mall x1366 - ATT"/>
    <s v="SunChips Multigrain - Harvest Cheddar"/>
    <s v="Food"/>
    <n v="15487081699"/>
    <s v="Saturday, August 6, 2022"/>
    <s v="Credit"/>
    <n v="111"/>
    <n v="1.5"/>
    <n v="1"/>
    <n v="111"/>
    <n v="1.5"/>
    <n v="1"/>
    <n v="1.5"/>
    <n v="1.5"/>
    <x v="215"/>
    <s v="SunChips Multigrain - Harvest Cheddar"/>
    <s v="Food"/>
    <x v="1"/>
    <b v="1"/>
    <n v="1.5"/>
    <n v="1"/>
    <s v="SunChips Multigrain "/>
    <s v=" Harvest Cheddar"/>
    <m/>
    <x v="0"/>
    <s v=" August 6"/>
    <n v="2022"/>
  </r>
  <r>
    <s v="Processed"/>
    <s v="VJ300320611"/>
    <s v="Brunswick Sq Mall"/>
    <s v="BSQ Mall x1366 - ATT"/>
    <s v="Oreo Mini"/>
    <s v="Food"/>
    <n v="15487085251"/>
    <s v="Saturday, August 6, 2022"/>
    <s v="Credit"/>
    <n v="122"/>
    <n v="1.5"/>
    <n v="1"/>
    <n v="122"/>
    <n v="1.5"/>
    <n v="1"/>
    <n v="1.5"/>
    <n v="1.5"/>
    <x v="215"/>
    <s v="Oreo Mini"/>
    <s v="Food"/>
    <x v="1"/>
    <b v="1"/>
    <n v="1.5"/>
    <n v="1"/>
    <s v="Oreo Mini"/>
    <m/>
    <m/>
    <x v="0"/>
    <s v=" August 6"/>
    <n v="2022"/>
  </r>
  <r>
    <s v="Processed"/>
    <s v="VJ300320692"/>
    <s v="EB Public Library"/>
    <s v="EB Public Library x1380"/>
    <s v="Goldfish Baked - Cheddar"/>
    <s v="Food"/>
    <n v="15487162668"/>
    <s v="Saturday, August 6, 2022"/>
    <s v="Cash"/>
    <n v="122"/>
    <n v="1.25"/>
    <n v="1"/>
    <n v="122"/>
    <n v="1.25"/>
    <n v="1"/>
    <n v="1.25"/>
    <n v="1.25"/>
    <x v="215"/>
    <s v="Goldfish Baked - Cheddar"/>
    <s v="Food"/>
    <x v="1"/>
    <b v="1"/>
    <n v="1.25"/>
    <n v="0.83333333333333337"/>
    <s v="Goldfish Baked "/>
    <s v=" Cheddar"/>
    <m/>
    <x v="0"/>
    <s v=" August 6"/>
    <n v="2022"/>
  </r>
  <r>
    <s v="Processed"/>
    <s v="VJ300320611"/>
    <s v="Brunswick Sq Mall"/>
    <s v="BSQ Mall x1366 - ATT"/>
    <s v="Coca Cola - Regular"/>
    <s v="Carbonated"/>
    <n v="15487329225"/>
    <s v="Saturday, August 6, 2022"/>
    <s v="Credit"/>
    <n v="141"/>
    <n v="2"/>
    <n v="1"/>
    <n v="141"/>
    <n v="2"/>
    <n v="1"/>
    <n v="2"/>
    <n v="2"/>
    <x v="215"/>
    <s v="Coca Cola - Regular"/>
    <s v="Carbonated"/>
    <x v="0"/>
    <b v="1"/>
    <n v="2"/>
    <n v="1.3333333333333333"/>
    <s v="Coca Cola "/>
    <s v=" Regular"/>
    <m/>
    <x v="0"/>
    <s v=" August 6"/>
    <n v="2022"/>
  </r>
  <r>
    <s v="Processed"/>
    <s v="VJ300320692"/>
    <s v="EB Public Library"/>
    <s v="EB Public Library x1380"/>
    <s v="Pop Corners - Sea Salt"/>
    <s v="Food"/>
    <n v="15487329229"/>
    <s v="Saturday, August 6, 2022"/>
    <s v="Cash"/>
    <n v="112"/>
    <n v="1.5"/>
    <n v="1"/>
    <n v="112"/>
    <n v="1.5"/>
    <n v="1"/>
    <n v="1.5"/>
    <n v="1.5"/>
    <x v="215"/>
    <s v="Pop Corners - Sea Salt"/>
    <s v="Food"/>
    <x v="1"/>
    <b v="1"/>
    <n v="1.5"/>
    <n v="1"/>
    <s v="Pop Corners "/>
    <s v=" Sea Salt"/>
    <m/>
    <x v="0"/>
    <s v=" August 6"/>
    <n v="2022"/>
  </r>
  <r>
    <s v="Processed"/>
    <s v="VJ300320609"/>
    <s v="GuttenPlans"/>
    <s v="GuttenPlans x1367"/>
    <s v="Monster Energy Original"/>
    <s v="Carbonated"/>
    <n v="15487653481"/>
    <s v="Saturday, August 6, 2022"/>
    <s v="Cash"/>
    <n v="146"/>
    <n v="3"/>
    <n v="1"/>
    <n v="146"/>
    <n v="3"/>
    <n v="1"/>
    <n v="3"/>
    <n v="3"/>
    <x v="215"/>
    <s v="Monster Energy Original"/>
    <s v="Carbonated"/>
    <x v="0"/>
    <b v="1"/>
    <n v="3"/>
    <n v="2"/>
    <s v="Monster Energy Original"/>
    <m/>
    <m/>
    <x v="0"/>
    <s v=" August 6"/>
    <n v="2022"/>
  </r>
  <r>
    <s v="Processed"/>
    <s v="VJ300205292"/>
    <s v="Brunswick Sq Mall"/>
    <s v="BSQ Mall x1364 - Zales"/>
    <s v="SunChips Multigrain - Original"/>
    <s v="Food"/>
    <n v="15487796031"/>
    <s v="Saturday, August 6, 2022"/>
    <s v="Cash"/>
    <n v="111"/>
    <n v="1.5"/>
    <n v="1"/>
    <n v="111"/>
    <n v="1.5"/>
    <n v="1"/>
    <n v="1.5"/>
    <n v="1.5"/>
    <x v="215"/>
    <s v="SunChips Multigrain - Original"/>
    <s v="Food"/>
    <x v="1"/>
    <b v="1"/>
    <n v="1.5"/>
    <n v="1"/>
    <s v="SunChips Multigrain "/>
    <s v=" Original"/>
    <m/>
    <x v="0"/>
    <s v=" August 6"/>
    <n v="2022"/>
  </r>
  <r>
    <s v="Processed"/>
    <s v="VJ300320611"/>
    <s v="Brunswick Sq Mall"/>
    <s v="BSQ Mall x1366 - ATT"/>
    <s v="Spindrift - Sparkling Water - Pineapple"/>
    <s v="Carbonated"/>
    <n v="15488392942"/>
    <s v="Saturday, August 6, 2022"/>
    <s v="Cash"/>
    <n v="142"/>
    <n v="1.5"/>
    <n v="1"/>
    <n v="142"/>
    <n v="1.5"/>
    <n v="1"/>
    <n v="1.5"/>
    <n v="1.5"/>
    <x v="215"/>
    <s v="Spindrift - Sparkling Water - Pineapple"/>
    <s v="Carbonated"/>
    <x v="0"/>
    <b v="1"/>
    <n v="1.5"/>
    <n v="1"/>
    <s v="Spindrift "/>
    <s v=" Sparkling Water "/>
    <s v=" Pineapple"/>
    <x v="0"/>
    <s v=" August 6"/>
    <n v="2022"/>
  </r>
  <r>
    <s v="Processed"/>
    <s v="VJ300320611"/>
    <s v="Brunswick Sq Mall"/>
    <s v="BSQ Mall x1366 - ATT"/>
    <s v="Wonderful Pistachios - Variety"/>
    <s v="Food"/>
    <n v="15488412829"/>
    <s v="Saturday, August 6, 2022"/>
    <s v="Credit"/>
    <n v="133"/>
    <n v="2"/>
    <n v="2"/>
    <n v="133"/>
    <n v="2"/>
    <n v="2"/>
    <n v="4"/>
    <n v="4"/>
    <x v="215"/>
    <s v="Wonderful Pistachios - Variety"/>
    <s v="Food"/>
    <x v="1"/>
    <b v="1"/>
    <n v="2"/>
    <n v="1.3333333333333333"/>
    <s v="Wonderful Pistachios "/>
    <s v=" Variety"/>
    <m/>
    <x v="0"/>
    <s v=" August 6"/>
    <n v="2022"/>
  </r>
  <r>
    <s v="Processed"/>
    <s v="VJ300205292"/>
    <s v="Brunswick Sq Mall"/>
    <s v="BSQ Mall x1364 - Zales"/>
    <s v="BodyArmor LYTE  - Peach Mango"/>
    <s v="Water"/>
    <n v="15489714562"/>
    <s v="Sunday, August 7, 2022"/>
    <s v="Cash"/>
    <n v="145"/>
    <n v="2.75"/>
    <n v="1"/>
    <n v="145"/>
    <n v="2.75"/>
    <n v="1"/>
    <n v="2.75"/>
    <n v="2.75"/>
    <x v="216"/>
    <s v="BodyArmor LYTE  - Peach Mango"/>
    <s v="Water"/>
    <x v="3"/>
    <b v="1"/>
    <n v="2.75"/>
    <n v="1.8333333333333333"/>
    <s v="BodyArmor LYTE  "/>
    <s v=" Peach Mango"/>
    <m/>
    <x v="1"/>
    <s v=" August 7"/>
    <n v="2022"/>
  </r>
  <r>
    <s v="Processed"/>
    <s v="VJ300205292"/>
    <s v="Brunswick Sq Mall"/>
    <s v="BSQ Mall x1364 - Zales"/>
    <s v="Monster Energy Original"/>
    <s v="Carbonated"/>
    <n v="15489753109"/>
    <s v="Sunday, August 7, 2022"/>
    <s v="Credit"/>
    <n v="146"/>
    <n v="3"/>
    <n v="1"/>
    <n v="146"/>
    <n v="3"/>
    <n v="1"/>
    <n v="3"/>
    <n v="3"/>
    <x v="216"/>
    <s v="Monster Energy Original"/>
    <s v="Carbonated"/>
    <x v="0"/>
    <b v="1"/>
    <n v="3"/>
    <n v="2"/>
    <s v="Monster Energy Original"/>
    <m/>
    <m/>
    <x v="1"/>
    <s v=" August 7"/>
    <n v="2022"/>
  </r>
  <r>
    <s v="Processed"/>
    <s v="VJ300205292"/>
    <s v="Brunswick Sq Mall"/>
    <s v="BSQ Mall x1364 - Zales"/>
    <s v="Poland Springs Water"/>
    <s v="Water"/>
    <n v="15490330903"/>
    <s v="Sunday, August 7, 2022"/>
    <s v="Cash"/>
    <n v="144"/>
    <n v="1.5"/>
    <n v="1"/>
    <n v="144"/>
    <n v="1.5"/>
    <n v="1"/>
    <n v="1.5"/>
    <n v="1.5"/>
    <x v="216"/>
    <s v="Poland Springs Water"/>
    <s v="Water"/>
    <x v="3"/>
    <b v="1"/>
    <n v="1.5"/>
    <n v="1"/>
    <s v="Poland Springs Water"/>
    <m/>
    <m/>
    <x v="1"/>
    <s v=" August 7"/>
    <n v="2022"/>
  </r>
  <r>
    <s v="Processed"/>
    <s v="VJ300320609"/>
    <s v="GuttenPlans"/>
    <s v="GuttenPlans x1367"/>
    <s v="Nature's Bakery Fig Bar - Raspberry"/>
    <s v="Food"/>
    <n v="15492101559"/>
    <s v="Monday, August 8, 2022"/>
    <s v="Credit"/>
    <n v="130"/>
    <n v="1.5"/>
    <n v="1"/>
    <n v="130"/>
    <n v="1.5"/>
    <n v="1"/>
    <n v="1.5"/>
    <n v="3"/>
    <x v="217"/>
    <s v="Nature's Bakery Fig Bar - Raspberry"/>
    <s v="Food"/>
    <x v="1"/>
    <b v="1"/>
    <n v="1.5"/>
    <n v="1"/>
    <s v="Nature's Bakery Fig Bar "/>
    <s v=" Raspberry"/>
    <m/>
    <x v="2"/>
    <s v=" August 8"/>
    <n v="2022"/>
  </r>
  <r>
    <s v="Processed"/>
    <s v="VJ300320609"/>
    <s v="GuttenPlans"/>
    <s v="GuttenPlans x1367"/>
    <s v="Nature's Bakery Fig Bar - Blueberry"/>
    <s v="Food"/>
    <n v="15492101559"/>
    <s v="Monday, August 8, 2022"/>
    <s v="Credit"/>
    <n v="131"/>
    <n v="1.5"/>
    <n v="1"/>
    <n v="131"/>
    <n v="1.5"/>
    <n v="1"/>
    <n v="1.5"/>
    <n v="3"/>
    <x v="217"/>
    <s v="Nature's Bakery Fig Bar - Blueberry"/>
    <s v="Food"/>
    <x v="1"/>
    <b v="1"/>
    <n v="1.5"/>
    <n v="1"/>
    <s v="Nature's Bakery Fig Bar "/>
    <s v=" Blueberry"/>
    <m/>
    <x v="2"/>
    <s v=" August 8"/>
    <n v="2022"/>
  </r>
  <r>
    <s v="Processed"/>
    <s v="VJ300320609"/>
    <s v="GuttenPlans"/>
    <s v="GuttenPlans x1367"/>
    <s v="Coca Cola - Regular"/>
    <s v="Carbonated"/>
    <n v="15492120955"/>
    <s v="Monday, August 8, 2022"/>
    <s v="Cash"/>
    <n v="142"/>
    <n v="1.5"/>
    <n v="1"/>
    <n v="142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09"/>
    <s v="GuttenPlans"/>
    <s v="GuttenPlans x1367"/>
    <s v="Cheetos Flaming Hot Limon Crunchy"/>
    <s v="Food"/>
    <n v="15492121211"/>
    <s v="Monday, August 8, 2022"/>
    <s v="Cash"/>
    <n v="123"/>
    <n v="1.5"/>
    <n v="1"/>
    <n v="123"/>
    <n v="1.5"/>
    <n v="1"/>
    <n v="1.5"/>
    <n v="1.5"/>
    <x v="217"/>
    <s v="Cheetos Flaming Hot Limon Crunchy"/>
    <s v="Food"/>
    <x v="1"/>
    <b v="1"/>
    <n v="1.5"/>
    <n v="1"/>
    <s v="Cheetos Flaming Hot Limon Crunchy"/>
    <m/>
    <m/>
    <x v="2"/>
    <s v=" August 8"/>
    <n v="2022"/>
  </r>
  <r>
    <s v="Processed"/>
    <s v="VJ300320609"/>
    <s v="GuttenPlans"/>
    <s v="GuttenPlans x1367"/>
    <s v="Coca Cola - Regular"/>
    <s v="Carbonated"/>
    <n v="15492142545"/>
    <s v="Monday, August 8, 2022"/>
    <s v="Cash"/>
    <n v="142"/>
    <n v="1.5"/>
    <n v="1"/>
    <n v="142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09"/>
    <s v="GuttenPlans"/>
    <s v="GuttenPlans x1367"/>
    <s v="Nature's Bakery Fig Bar - Blueberry"/>
    <s v="Food"/>
    <n v="15492142775"/>
    <s v="Monday, August 8, 2022"/>
    <s v="Cash"/>
    <n v="131"/>
    <n v="1.5"/>
    <n v="1"/>
    <n v="131"/>
    <n v="1.5"/>
    <n v="1"/>
    <n v="1.5"/>
    <n v="1.5"/>
    <x v="217"/>
    <s v="Nature's Bakery Fig Bar - Blueberry"/>
    <s v="Food"/>
    <x v="1"/>
    <b v="1"/>
    <n v="1.5"/>
    <n v="1"/>
    <s v="Nature's Bakery Fig Bar "/>
    <s v=" Blueberry"/>
    <m/>
    <x v="2"/>
    <s v=" August 8"/>
    <n v="2022"/>
  </r>
  <r>
    <s v="Processed"/>
    <s v="VJ300320609"/>
    <s v="GuttenPlans"/>
    <s v="GuttenPlans x1367"/>
    <s v="Red Bull - Original"/>
    <s v="Carbonated"/>
    <n v="15492659154"/>
    <s v="Monday, August 8, 2022"/>
    <s v="Credit"/>
    <n v="148"/>
    <n v="3.5"/>
    <n v="1"/>
    <n v="148"/>
    <n v="3.5"/>
    <n v="1"/>
    <n v="3.5"/>
    <n v="3.5"/>
    <x v="217"/>
    <s v="Red Bull - Original"/>
    <s v="Carbonated"/>
    <x v="0"/>
    <b v="1"/>
    <n v="3.5"/>
    <n v="2.3333333333333335"/>
    <s v="Red Bull "/>
    <s v=" Original"/>
    <m/>
    <x v="2"/>
    <s v=" August 8"/>
    <n v="2022"/>
  </r>
  <r>
    <s v="Processed"/>
    <s v="VJ300320686"/>
    <s v="Earle Asphalt"/>
    <s v="Earle Asphalt x1371"/>
    <s v="CheezIt - Double Cheese"/>
    <s v="Food"/>
    <n v="15492833506"/>
    <s v="Monday, August 8, 2022"/>
    <s v="Cash"/>
    <n v="124"/>
    <n v="1.5"/>
    <n v="1"/>
    <n v="124"/>
    <n v="1.5"/>
    <n v="1"/>
    <n v="1.5"/>
    <n v="1.5"/>
    <x v="217"/>
    <s v="CheezIt - Double Cheese"/>
    <s v="Food"/>
    <x v="1"/>
    <b v="1"/>
    <n v="1.5"/>
    <n v="1"/>
    <s v="CheezIt "/>
    <s v=" Double Cheese"/>
    <m/>
    <x v="2"/>
    <s v=" August 8"/>
    <n v="2022"/>
  </r>
  <r>
    <s v="Processed"/>
    <s v="VJ300320686"/>
    <s v="Earle Asphalt"/>
    <s v="Earle Asphalt x1371"/>
    <s v="Oreo Mini"/>
    <s v="Food"/>
    <n v="15493106145"/>
    <s v="Monday, August 8, 2022"/>
    <s v="Credit"/>
    <n v="121"/>
    <n v="1.5"/>
    <n v="1"/>
    <n v="121"/>
    <n v="1.5"/>
    <n v="1"/>
    <n v="1.5"/>
    <n v="1.5"/>
    <x v="217"/>
    <s v="Oreo Mini"/>
    <s v="Food"/>
    <x v="1"/>
    <b v="1"/>
    <n v="1.5"/>
    <n v="1"/>
    <s v="Oreo Mini"/>
    <m/>
    <m/>
    <x v="2"/>
    <s v=" August 8"/>
    <n v="2022"/>
  </r>
  <r>
    <s v="Processed"/>
    <s v="VJ300320686"/>
    <s v="Earle Asphalt"/>
    <s v="Earle Asphalt x1371"/>
    <s v="Pop Corners - Kettle Corn"/>
    <s v="Food"/>
    <n v="15493218329"/>
    <s v="Monday, August 8, 2022"/>
    <s v="Cash"/>
    <n v="113"/>
    <n v="1.5"/>
    <n v="1"/>
    <n v="113"/>
    <n v="1.5"/>
    <n v="1"/>
    <n v="1.5"/>
    <n v="1.5"/>
    <x v="217"/>
    <s v="Pop Corners - Kettle Corn"/>
    <s v="Food"/>
    <x v="1"/>
    <b v="1"/>
    <n v="1.5"/>
    <n v="1"/>
    <s v="Pop Corners "/>
    <s v=" Kettle Corn"/>
    <m/>
    <x v="2"/>
    <s v=" August 8"/>
    <n v="2022"/>
  </r>
  <r>
    <s v="Processed"/>
    <s v="VJ300320686"/>
    <s v="Earle Asphalt"/>
    <s v="Earle Asphalt x1371"/>
    <s v="Wonderful Pistachios - Variety"/>
    <s v="Food"/>
    <n v="15493239247"/>
    <s v="Monday, August 8, 2022"/>
    <s v="Credit"/>
    <n v="138"/>
    <n v="2"/>
    <n v="1"/>
    <n v="138"/>
    <n v="2"/>
    <n v="1"/>
    <n v="2"/>
    <n v="2"/>
    <x v="217"/>
    <s v="Wonderful Pistachios - Variety"/>
    <s v="Food"/>
    <x v="1"/>
    <b v="1"/>
    <n v="2"/>
    <n v="1.3333333333333333"/>
    <s v="Wonderful Pistachios "/>
    <s v=" Variety"/>
    <m/>
    <x v="2"/>
    <s v=" August 8"/>
    <n v="2022"/>
  </r>
  <r>
    <s v="Processed"/>
    <s v="VJ300320686"/>
    <s v="Earle Asphalt"/>
    <s v="Earle Asphalt x1371"/>
    <s v="CheezIt - Cheddar Sour Cream and Onion"/>
    <s v="Food"/>
    <n v="15493293059"/>
    <s v="Monday, August 8, 2022"/>
    <s v="Cash"/>
    <n v="120"/>
    <n v="1.5"/>
    <n v="1"/>
    <n v="120"/>
    <n v="1.5"/>
    <n v="1"/>
    <n v="1.5"/>
    <n v="1.5"/>
    <x v="217"/>
    <s v="CheezIt - Cheddar Sour Cream and Onion"/>
    <s v="Food"/>
    <x v="1"/>
    <b v="1"/>
    <n v="1.5"/>
    <n v="1"/>
    <s v="CheezIt "/>
    <s v=" Cheddar Sour Cream and Onion"/>
    <m/>
    <x v="2"/>
    <s v=" August 8"/>
    <n v="2022"/>
  </r>
  <r>
    <s v="Processed"/>
    <s v="VJ300320686"/>
    <s v="Earle Asphalt"/>
    <s v="Earle Asphalt x1371"/>
    <s v="Robert Irvine's - Fit Crunch -  Chocolate Pea"/>
    <s v="Food"/>
    <n v="15493949573"/>
    <s v="Monday, August 8, 2022"/>
    <s v="Cash"/>
    <n v="132"/>
    <n v="2"/>
    <n v="1"/>
    <n v="132"/>
    <n v="2"/>
    <n v="1"/>
    <n v="2"/>
    <n v="2"/>
    <x v="217"/>
    <s v="Robert Irvine's - Fit Crunch -  Chocolate Pea"/>
    <s v="Food"/>
    <x v="1"/>
    <b v="1"/>
    <n v="2"/>
    <n v="1.3333333333333333"/>
    <s v="Robert Irvine's "/>
    <s v=" Fit Crunch "/>
    <s v="  Chocolate Pea"/>
    <x v="2"/>
    <s v=" August 8"/>
    <n v="2022"/>
  </r>
  <r>
    <s v="Processed"/>
    <s v="VJ300320686"/>
    <s v="Earle Asphalt"/>
    <s v="Earle Asphalt x1371"/>
    <s v="Coca Cola - Zero Sugar"/>
    <s v="Carbonated"/>
    <n v="15493991009"/>
    <s v="Monday, August 8, 2022"/>
    <s v="Credit"/>
    <n v="141"/>
    <n v="1.5"/>
    <n v="1"/>
    <n v="141"/>
    <n v="1.5"/>
    <n v="1"/>
    <n v="1.5"/>
    <n v="1.5"/>
    <x v="217"/>
    <s v="Coca Cola - Zero Sugar"/>
    <s v="Carbonated"/>
    <x v="0"/>
    <b v="1"/>
    <n v="1.5"/>
    <n v="1"/>
    <s v="Coca Cola "/>
    <s v=" Zero Sugar"/>
    <m/>
    <x v="2"/>
    <s v=" August 8"/>
    <n v="2022"/>
  </r>
  <r>
    <s v="Processed"/>
    <s v="VJ300320692"/>
    <s v="EB Public Library"/>
    <s v="EB Public Library x1380"/>
    <s v="CheezIt - Go Paks"/>
    <s v="Food"/>
    <n v="15494075403"/>
    <s v="Monday, August 8, 2022"/>
    <s v="Cash"/>
    <n v="164"/>
    <n v="4"/>
    <n v="1"/>
    <n v="164"/>
    <n v="4"/>
    <n v="1"/>
    <n v="4"/>
    <n v="4"/>
    <x v="217"/>
    <s v="CheezIt - Go Paks"/>
    <s v="Food"/>
    <x v="1"/>
    <b v="1"/>
    <n v="4"/>
    <n v="2.6666666666666665"/>
    <s v="CheezIt "/>
    <s v=" Go Paks"/>
    <m/>
    <x v="2"/>
    <s v=" August 8"/>
    <n v="2022"/>
  </r>
  <r>
    <s v="Processed"/>
    <s v="VJ300320609"/>
    <s v="GuttenPlans"/>
    <s v="GuttenPlans x1367"/>
    <s v="Snapple Lemonade - pineapple"/>
    <s v="Non Carbonated"/>
    <n v="15494231957"/>
    <s v="Monday, August 8, 2022"/>
    <s v="Credit"/>
    <n v="145"/>
    <n v="2.5"/>
    <n v="1"/>
    <n v="145"/>
    <n v="2.5"/>
    <n v="1"/>
    <n v="2.5"/>
    <n v="4"/>
    <x v="217"/>
    <s v="Snapple Lemonade - pineapple"/>
    <s v="Non Carbonated"/>
    <x v="2"/>
    <b v="1"/>
    <n v="2.5"/>
    <n v="1.6666666666666667"/>
    <s v="Snapple Lemonade "/>
    <s v=" pineapple"/>
    <m/>
    <x v="2"/>
    <s v=" August 8"/>
    <n v="2022"/>
  </r>
  <r>
    <s v="Processed"/>
    <s v="VJ300320609"/>
    <s v="GuttenPlans"/>
    <s v="GuttenPlans x1367"/>
    <s v="Fritos - Original"/>
    <s v="Food"/>
    <n v="15494231957"/>
    <s v="Monday, August 8, 2022"/>
    <s v="Credit"/>
    <n v="125"/>
    <n v="1.5"/>
    <n v="1"/>
    <n v="125"/>
    <n v="1.5"/>
    <n v="1"/>
    <n v="1.5"/>
    <n v="4"/>
    <x v="217"/>
    <s v="Fritos - Original"/>
    <s v="Food"/>
    <x v="1"/>
    <b v="1"/>
    <n v="1.5"/>
    <n v="1"/>
    <s v="Fritos "/>
    <s v=" Original"/>
    <m/>
    <x v="2"/>
    <s v=" August 8"/>
    <n v="2022"/>
  </r>
  <r>
    <s v="Processed"/>
    <s v="VJ300320686"/>
    <s v="Earle Asphalt"/>
    <s v="Earle Asphalt x1371"/>
    <s v="CheezIt - Original"/>
    <s v="Food"/>
    <n v="15494277782"/>
    <s v="Monday, August 8, 2022"/>
    <s v="Credit"/>
    <n v="122"/>
    <n v="1.5"/>
    <n v="1"/>
    <n v="122"/>
    <n v="1.5"/>
    <n v="1"/>
    <n v="1.5"/>
    <n v="1.5"/>
    <x v="217"/>
    <s v="CheezIt - Original"/>
    <s v="Food"/>
    <x v="1"/>
    <b v="1"/>
    <n v="1.5"/>
    <n v="1"/>
    <s v="CheezIt "/>
    <s v=" Original"/>
    <m/>
    <x v="2"/>
    <s v=" August 8"/>
    <n v="2022"/>
  </r>
  <r>
    <s v="Processed"/>
    <s v="VJ300320609"/>
    <s v="GuttenPlans"/>
    <s v="GuttenPlans x1367"/>
    <s v="Red Bull - Original"/>
    <s v="Carbonated"/>
    <n v="15494812570"/>
    <s v="Monday, August 8, 2022"/>
    <s v="Cash"/>
    <n v="148"/>
    <n v="3.5"/>
    <n v="1"/>
    <n v="148"/>
    <n v="3.5"/>
    <n v="1"/>
    <n v="3.5"/>
    <n v="3.5"/>
    <x v="217"/>
    <s v="Red Bull - Original"/>
    <s v="Carbonated"/>
    <x v="0"/>
    <b v="1"/>
    <n v="3.5"/>
    <n v="2.3333333333333335"/>
    <s v="Red Bull "/>
    <s v=" Original"/>
    <m/>
    <x v="2"/>
    <s v=" August 8"/>
    <n v="2022"/>
  </r>
  <r>
    <s v="Processed"/>
    <s v="VJ300320692"/>
    <s v="EB Public Library"/>
    <s v="EB Public Library x1380"/>
    <s v="Starbucks Refresher - Real Coconut Water"/>
    <s v="Carbonated"/>
    <n v="15494862110"/>
    <s v="Monday, August 8, 2022"/>
    <s v="Credit"/>
    <n v="148"/>
    <n v="3"/>
    <n v="1"/>
    <n v="148"/>
    <n v="3"/>
    <n v="1"/>
    <n v="3"/>
    <n v="3"/>
    <x v="217"/>
    <s v="Starbucks Refresher - Real Coconut Water"/>
    <s v="Carbonated"/>
    <x v="0"/>
    <b v="1"/>
    <n v="3"/>
    <n v="2"/>
    <s v="Starbucks Refresher "/>
    <s v=" Real Coconut Water"/>
    <m/>
    <x v="2"/>
    <s v=" August 8"/>
    <n v="2022"/>
  </r>
  <r>
    <s v="Processed"/>
    <s v="VJ300320692"/>
    <s v="EB Public Library"/>
    <s v="EB Public Library x1380"/>
    <s v="Pop Corners - Sea Salt"/>
    <s v="Food"/>
    <n v="15494881334"/>
    <s v="Monday, August 8, 2022"/>
    <s v="Cash"/>
    <n v="112"/>
    <n v="1.5"/>
    <n v="1"/>
    <n v="112"/>
    <n v="1.5"/>
    <n v="1"/>
    <n v="1.5"/>
    <n v="1.5"/>
    <x v="217"/>
    <s v="Pop Corners - Sea Salt"/>
    <s v="Food"/>
    <x v="1"/>
    <b v="1"/>
    <n v="1.5"/>
    <n v="1"/>
    <s v="Pop Corners "/>
    <s v=" Sea Salt"/>
    <m/>
    <x v="2"/>
    <s v=" August 8"/>
    <n v="2022"/>
  </r>
  <r>
    <s v="Processed"/>
    <s v="VJ300320686"/>
    <s v="Earle Asphalt"/>
    <s v="Earle Asphalt x1371"/>
    <s v="Oreo Mini"/>
    <s v="Food"/>
    <n v="15494945999"/>
    <s v="Monday, August 8, 2022"/>
    <s v="Cash"/>
    <n v="121"/>
    <n v="1.5"/>
    <n v="1"/>
    <n v="121"/>
    <n v="1.5"/>
    <n v="1"/>
    <n v="1.5"/>
    <n v="1.5"/>
    <x v="217"/>
    <s v="Oreo Mini"/>
    <s v="Food"/>
    <x v="1"/>
    <b v="1"/>
    <n v="1.5"/>
    <n v="1"/>
    <s v="Oreo Mini"/>
    <m/>
    <m/>
    <x v="2"/>
    <s v=" August 8"/>
    <n v="2022"/>
  </r>
  <r>
    <s v="Processed"/>
    <s v="VJ300320609"/>
    <s v="GuttenPlans"/>
    <s v="GuttenPlans x1367"/>
    <s v="Monster Energy Original"/>
    <s v="Carbonated"/>
    <n v="15495487409"/>
    <s v="Monday, August 8, 2022"/>
    <s v="Cash"/>
    <n v="146"/>
    <n v="3"/>
    <n v="1"/>
    <n v="146"/>
    <n v="3"/>
    <n v="1"/>
    <n v="3"/>
    <n v="3"/>
    <x v="217"/>
    <s v="Monster Energy Original"/>
    <s v="Carbonated"/>
    <x v="0"/>
    <b v="1"/>
    <n v="3"/>
    <n v="2"/>
    <s v="Monster Energy Original"/>
    <m/>
    <m/>
    <x v="2"/>
    <s v=" August 8"/>
    <n v="2022"/>
  </r>
  <r>
    <s v="Processed"/>
    <s v="VJ300320609"/>
    <s v="GuttenPlans"/>
    <s v="GuttenPlans x1367"/>
    <s v="Coca Cola - Regular"/>
    <s v="Carbonated"/>
    <n v="15495498095"/>
    <s v="Monday, August 8, 2022"/>
    <s v="Cash"/>
    <n v="142"/>
    <n v="1.5"/>
    <n v="1"/>
    <n v="142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09"/>
    <s v="GuttenPlans"/>
    <s v="GuttenPlans x1367"/>
    <s v="Cheetos - Fleming Hot Crunchy"/>
    <s v="Food"/>
    <n v="15495575440"/>
    <s v="Monday, August 8, 2022"/>
    <s v="Cash"/>
    <n v="114"/>
    <n v="2"/>
    <n v="1"/>
    <n v="114"/>
    <n v="2"/>
    <n v="1"/>
    <n v="2"/>
    <n v="2"/>
    <x v="217"/>
    <s v="Cheetos - Fleming Hot Crunchy"/>
    <s v="Food"/>
    <x v="1"/>
    <b v="1"/>
    <n v="2"/>
    <n v="1.3333333333333333"/>
    <s v="Cheetos "/>
    <s v=" Fleming Hot Crunchy"/>
    <m/>
    <x v="2"/>
    <s v=" August 8"/>
    <n v="2022"/>
  </r>
  <r>
    <s v="Processed"/>
    <s v="VJ300205292"/>
    <s v="Brunswick Sq Mall"/>
    <s v="BSQ Mall x1364 - Zales"/>
    <s v="Poland Springs Water"/>
    <s v="Water"/>
    <n v="15495598991"/>
    <s v="Monday, August 8, 2022"/>
    <s v="Credit"/>
    <n v="144"/>
    <n v="1.5"/>
    <n v="1"/>
    <n v="144"/>
    <n v="1.5"/>
    <n v="1"/>
    <n v="1.5"/>
    <n v="1.5"/>
    <x v="217"/>
    <s v="Poland Springs Water"/>
    <s v="Water"/>
    <x v="3"/>
    <b v="1"/>
    <n v="1.5"/>
    <n v="1"/>
    <s v="Poland Springs Water"/>
    <m/>
    <m/>
    <x v="2"/>
    <s v=" August 8"/>
    <n v="2022"/>
  </r>
  <r>
    <s v="Processed"/>
    <s v="VJ300320609"/>
    <s v="GuttenPlans"/>
    <s v="GuttenPlans x1367"/>
    <s v="Nature's Bakery Fig Bar - Blueberry"/>
    <s v="Food"/>
    <n v="15495629909"/>
    <s v="Monday, August 8, 2022"/>
    <s v="Cash"/>
    <n v="131"/>
    <n v="1.5"/>
    <n v="1"/>
    <n v="131"/>
    <n v="1.5"/>
    <n v="1"/>
    <n v="1.5"/>
    <n v="1.5"/>
    <x v="217"/>
    <s v="Nature's Bakery Fig Bar - Blueberry"/>
    <s v="Food"/>
    <x v="1"/>
    <b v="1"/>
    <n v="1.5"/>
    <n v="1"/>
    <s v="Nature's Bakery Fig Bar "/>
    <s v=" Blueberry"/>
    <m/>
    <x v="2"/>
    <s v=" August 8"/>
    <n v="2022"/>
  </r>
  <r>
    <s v="Processed"/>
    <s v="VJ300320609"/>
    <s v="GuttenPlans"/>
    <s v="GuttenPlans x1367"/>
    <s v="Red Bull - Original"/>
    <s v="Carbonated"/>
    <n v="15495678612"/>
    <s v="Monday, August 8, 2022"/>
    <s v="Cash"/>
    <n v="148"/>
    <n v="3.5"/>
    <n v="1"/>
    <n v="148"/>
    <n v="3.5"/>
    <n v="1"/>
    <n v="3.5"/>
    <n v="3.5"/>
    <x v="217"/>
    <s v="Red Bull - Original"/>
    <s v="Carbonated"/>
    <x v="0"/>
    <b v="1"/>
    <n v="3.5"/>
    <n v="2.3333333333333335"/>
    <s v="Red Bull "/>
    <s v=" Original"/>
    <m/>
    <x v="2"/>
    <s v=" August 8"/>
    <n v="2022"/>
  </r>
  <r>
    <s v="Processed"/>
    <s v="VJ300320609"/>
    <s v="GuttenPlans"/>
    <s v="GuttenPlans x1367"/>
    <s v="Coca Cola - Regular"/>
    <s v="Carbonated"/>
    <n v="15495679842"/>
    <s v="Monday, August 8, 2022"/>
    <s v="Cash"/>
    <n v="141"/>
    <n v="1.5"/>
    <n v="1"/>
    <n v="141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92"/>
    <s v="EB Public Library"/>
    <s v="EB Public Library x1380"/>
    <s v="CheezIt - Cheddar Sour Cream and Onion"/>
    <s v="Food"/>
    <n v="15495994327"/>
    <s v="Monday, August 8, 2022"/>
    <s v="Cash"/>
    <n v="124"/>
    <n v="1.5"/>
    <n v="1"/>
    <n v="124"/>
    <n v="1.5"/>
    <n v="1"/>
    <n v="1.5"/>
    <n v="1.5"/>
    <x v="217"/>
    <s v="CheezIt - Cheddar Sour Cream and Onion"/>
    <s v="Food"/>
    <x v="1"/>
    <b v="1"/>
    <n v="1.5"/>
    <n v="1"/>
    <s v="CheezIt "/>
    <s v=" Cheddar Sour Cream and Onion"/>
    <m/>
    <x v="2"/>
    <s v=" August 8"/>
    <n v="2022"/>
  </r>
  <r>
    <s v="Processed"/>
    <s v="VJ300320609"/>
    <s v="GuttenPlans"/>
    <s v="GuttenPlans x1367"/>
    <s v="Monster Energy Original"/>
    <s v="Carbonated"/>
    <n v="15496055078"/>
    <s v="Monday, August 8, 2022"/>
    <s v="Cash"/>
    <n v="146"/>
    <n v="3"/>
    <n v="1"/>
    <n v="146"/>
    <n v="3"/>
    <n v="1"/>
    <n v="3"/>
    <n v="3"/>
    <x v="217"/>
    <s v="Monster Energy Original"/>
    <s v="Carbonated"/>
    <x v="0"/>
    <b v="1"/>
    <n v="3"/>
    <n v="2"/>
    <s v="Monster Energy Original"/>
    <m/>
    <m/>
    <x v="2"/>
    <s v=" August 8"/>
    <n v="2022"/>
  </r>
  <r>
    <s v="Processed"/>
    <s v="VJ300320692"/>
    <s v="EB Public Library"/>
    <s v="EB Public Library x1380"/>
    <s v="BodyArmor LYTE - Strawberry Lemonade"/>
    <s v="Water"/>
    <n v="15496064479"/>
    <s v="Monday, August 8, 2022"/>
    <s v="Cash"/>
    <n v="147"/>
    <n v="2.75"/>
    <n v="1"/>
    <n v="147"/>
    <n v="2.75"/>
    <n v="1"/>
    <n v="2.75"/>
    <n v="2.75"/>
    <x v="217"/>
    <s v="BodyArmor LYTE - Strawberry Lemonade"/>
    <s v="Water"/>
    <x v="3"/>
    <b v="1"/>
    <n v="2.75"/>
    <n v="1.8333333333333333"/>
    <s v="BodyArmor LYTE "/>
    <s v=" Strawberry Lemonade"/>
    <m/>
    <x v="2"/>
    <s v=" August 8"/>
    <n v="2022"/>
  </r>
  <r>
    <s v="Processed"/>
    <s v="VJ300320692"/>
    <s v="EB Public Library"/>
    <s v="EB Public Library x1380"/>
    <s v="Bai Antioxidant - Tanzania Lemon Super Tea"/>
    <s v="Non Carbonated"/>
    <n v="15496211097"/>
    <s v="Monday, August 8, 2022"/>
    <s v="Cash"/>
    <n v="145"/>
    <n v="2.75"/>
    <n v="1"/>
    <n v="145"/>
    <n v="2.75"/>
    <n v="1"/>
    <n v="2.75"/>
    <n v="2.75"/>
    <x v="217"/>
    <s v="Bai Antioxidant - Tanzania Lemon Super Tea"/>
    <s v="Non Carbonated"/>
    <x v="2"/>
    <b v="1"/>
    <n v="2.75"/>
    <n v="1.8333333333333333"/>
    <s v="Bai Antioxidant "/>
    <s v=" Tanzania Lemon Super Tea"/>
    <m/>
    <x v="2"/>
    <s v=" August 8"/>
    <n v="2022"/>
  </r>
  <r>
    <s v="Processed"/>
    <s v="VJ300205292"/>
    <s v="Brunswick Sq Mall"/>
    <s v="BSQ Mall x1364 - Zales"/>
    <s v="Iberia Coconut Water"/>
    <s v="Non Carbonated"/>
    <n v="15496224691"/>
    <s v="Monday, August 8, 2022"/>
    <s v="Cash"/>
    <n v="142"/>
    <n v="2"/>
    <n v="1"/>
    <n v="142"/>
    <n v="2"/>
    <n v="1"/>
    <n v="2"/>
    <n v="2"/>
    <x v="217"/>
    <s v="Iberia Coconut Water"/>
    <s v="Non Carbonated"/>
    <x v="2"/>
    <b v="1"/>
    <n v="2"/>
    <n v="1.3333333333333333"/>
    <s v="Iberia Coconut Water"/>
    <m/>
    <m/>
    <x v="2"/>
    <s v=" August 8"/>
    <n v="2022"/>
  </r>
  <r>
    <s v="Processed"/>
    <s v="VJ300320692"/>
    <s v="EB Public Library"/>
    <s v="EB Public Library x1380"/>
    <s v="Miss Vickie's Potato Chip - Jalapeno"/>
    <s v="Food"/>
    <n v="15496250319"/>
    <s v="Monday, August 8, 2022"/>
    <s v="Cash"/>
    <n v="113"/>
    <n v="1.5"/>
    <n v="1"/>
    <n v="113"/>
    <n v="1.5"/>
    <n v="1"/>
    <n v="1.5"/>
    <n v="1.5"/>
    <x v="217"/>
    <s v="Miss Vickie's Potato Chip - Jalapeno"/>
    <s v="Food"/>
    <x v="1"/>
    <b v="1"/>
    <n v="1.5"/>
    <n v="1"/>
    <s v="Miss Vickie's Potato Chip "/>
    <s v=" Jalapeno"/>
    <m/>
    <x v="2"/>
    <s v=" August 8"/>
    <n v="2022"/>
  </r>
  <r>
    <s v="Processed"/>
    <s v="VJ300320609"/>
    <s v="GuttenPlans"/>
    <s v="GuttenPlans x1367"/>
    <s v="Coca Cola - Regular"/>
    <s v="Carbonated"/>
    <n v="15496487870"/>
    <s v="Monday, August 8, 2022"/>
    <s v="Cash"/>
    <n v="141"/>
    <n v="1.5"/>
    <n v="1"/>
    <n v="141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09"/>
    <s v="GuttenPlans"/>
    <s v="GuttenPlans x1367"/>
    <s v="Coca Cola - Regular"/>
    <s v="Carbonated"/>
    <n v="15496518117"/>
    <s v="Monday, August 8, 2022"/>
    <s v="Cash"/>
    <n v="142"/>
    <n v="1.5"/>
    <n v="1"/>
    <n v="142"/>
    <n v="1.5"/>
    <n v="1"/>
    <n v="1.5"/>
    <n v="1.5"/>
    <x v="217"/>
    <s v="Coca Cola - Regular"/>
    <s v="Carbonated"/>
    <x v="0"/>
    <b v="1"/>
    <n v="1.5"/>
    <n v="1"/>
    <s v="Coca Cola "/>
    <s v=" Regular"/>
    <m/>
    <x v="2"/>
    <s v=" August 8"/>
    <n v="2022"/>
  </r>
  <r>
    <s v="Processed"/>
    <s v="VJ300320609"/>
    <s v="GuttenPlans"/>
    <s v="GuttenPlans x1367"/>
    <s v="Cheetos - Fleming Hot Crunchy"/>
    <s v="Food"/>
    <n v="15496626254"/>
    <s v="Monday, August 8, 2022"/>
    <s v="Cash"/>
    <n v="122"/>
    <n v="1.5"/>
    <n v="1"/>
    <n v="122"/>
    <n v="1.5"/>
    <n v="1"/>
    <n v="1.5"/>
    <n v="1.5"/>
    <x v="217"/>
    <s v="Cheetos - Fleming Hot Crunchy"/>
    <s v="Food"/>
    <x v="1"/>
    <b v="1"/>
    <n v="1.5"/>
    <n v="1"/>
    <s v="Cheetos "/>
    <s v=" Fleming Hot Crunchy"/>
    <m/>
    <x v="2"/>
    <s v=" August 8"/>
    <n v="2022"/>
  </r>
  <r>
    <s v="Processed"/>
    <s v="VJ300320609"/>
    <s v="GuttenPlans"/>
    <s v="GuttenPlans x1367"/>
    <s v="KitKat - Crisp Wafers"/>
    <s v="Food"/>
    <n v="15496628230"/>
    <s v="Monday, August 8, 2022"/>
    <s v="Cash"/>
    <n v="137"/>
    <n v="2.5"/>
    <n v="1"/>
    <n v="137"/>
    <n v="2.5"/>
    <n v="1"/>
    <n v="2.5"/>
    <n v="2.5"/>
    <x v="217"/>
    <s v="KitKat - Crisp Wafers"/>
    <s v="Food"/>
    <x v="1"/>
    <b v="1"/>
    <n v="2.5"/>
    <n v="1.6666666666666667"/>
    <s v="KitKat "/>
    <s v=" Crisp Wafers"/>
    <m/>
    <x v="2"/>
    <s v=" August 8"/>
    <n v="2022"/>
  </r>
  <r>
    <s v="Processed"/>
    <s v="VJ300320609"/>
    <s v="GuttenPlans"/>
    <s v="GuttenPlans x1367"/>
    <s v="Doritos Nacho Cheese"/>
    <s v="Food"/>
    <n v="15497027533"/>
    <s v="Tuesday, August 9, 2022"/>
    <s v="Credit"/>
    <n v="111"/>
    <n v="1.5"/>
    <n v="1"/>
    <n v="111"/>
    <n v="1.5"/>
    <n v="1"/>
    <n v="1.5"/>
    <n v="5.5"/>
    <x v="217"/>
    <s v="Doritos Nacho Cheese"/>
    <s v="Food"/>
    <x v="1"/>
    <b v="1"/>
    <n v="1.5"/>
    <n v="1"/>
    <s v="Doritos Nacho Cheese"/>
    <m/>
    <m/>
    <x v="3"/>
    <s v=" August 9"/>
    <n v="2022"/>
  </r>
  <r>
    <s v="Processed"/>
    <s v="VJ300320609"/>
    <s v="GuttenPlans"/>
    <s v="GuttenPlans x1367"/>
    <s v="Snapple Lemonade - black berry"/>
    <s v="Non Carbonated"/>
    <n v="15497027533"/>
    <s v="Tuesday, August 9, 2022"/>
    <s v="Credit"/>
    <n v="147"/>
    <n v="2.5"/>
    <n v="1"/>
    <n v="147"/>
    <n v="2.5"/>
    <n v="1"/>
    <n v="2.5"/>
    <n v="5.5"/>
    <x v="217"/>
    <s v="Snapple Lemonade - black berry"/>
    <s v="Non Carbonated"/>
    <x v="2"/>
    <b v="1"/>
    <n v="2.5"/>
    <n v="1.6666666666666667"/>
    <s v="Snapple Lemonade "/>
    <s v=" black berry"/>
    <m/>
    <x v="3"/>
    <s v=" August 9"/>
    <n v="2022"/>
  </r>
  <r>
    <s v="Processed"/>
    <s v="VJ300320609"/>
    <s v="GuttenPlans"/>
    <s v="GuttenPlans x1367"/>
    <s v="Funyuns - Flaming Hot"/>
    <s v="Food"/>
    <n v="15497027533"/>
    <s v="Tuesday, August 9, 2022"/>
    <s v="Credit"/>
    <n v="112"/>
    <n v="1.5"/>
    <n v="1"/>
    <n v="112"/>
    <n v="1.5"/>
    <n v="1"/>
    <n v="1.5"/>
    <n v="5.5"/>
    <x v="217"/>
    <s v="Funyuns - Flaming Hot"/>
    <s v="Food"/>
    <x v="1"/>
    <b v="1"/>
    <n v="1.5"/>
    <n v="1"/>
    <s v="Funyuns "/>
    <s v=" Flaming Hot"/>
    <m/>
    <x v="3"/>
    <s v=" August 9"/>
    <n v="2022"/>
  </r>
  <r>
    <s v="Processed"/>
    <s v="VJ300320609"/>
    <s v="GuttenPlans"/>
    <s v="GuttenPlans x1367"/>
    <s v="Nature's Bakery Fig Bar - Raspberry"/>
    <s v="Food"/>
    <n v="15497284186"/>
    <s v="Tuesday, August 9, 2022"/>
    <s v="Credit"/>
    <n v="130"/>
    <n v="1.5"/>
    <n v="1"/>
    <n v="130"/>
    <n v="1.5"/>
    <n v="1"/>
    <n v="1.5"/>
    <n v="3"/>
    <x v="218"/>
    <s v="Nature's Bakery Fig Bar - Raspberry"/>
    <s v="Food"/>
    <x v="1"/>
    <b v="1"/>
    <n v="1.5"/>
    <n v="1"/>
    <s v="Nature's Bakery Fig Bar "/>
    <s v=" Raspberry"/>
    <m/>
    <x v="3"/>
    <s v=" August 9"/>
    <n v="2022"/>
  </r>
  <r>
    <s v="Processed"/>
    <s v="VJ300320609"/>
    <s v="GuttenPlans"/>
    <s v="GuttenPlans x1367"/>
    <s v="Nature's Bakery Fig Bar - Blueberry"/>
    <s v="Food"/>
    <n v="15497284186"/>
    <s v="Tuesday, August 9, 2022"/>
    <s v="Credit"/>
    <n v="131"/>
    <n v="1.5"/>
    <n v="1"/>
    <n v="131"/>
    <n v="1.5"/>
    <n v="1"/>
    <n v="1.5"/>
    <n v="3"/>
    <x v="218"/>
    <s v="Nature's Bakery Fig Bar - Blueberry"/>
    <s v="Food"/>
    <x v="1"/>
    <b v="1"/>
    <n v="1.5"/>
    <n v="1"/>
    <s v="Nature's Bakery Fig Bar "/>
    <s v=" Blueberry"/>
    <m/>
    <x v="3"/>
    <s v=" August 9"/>
    <n v="2022"/>
  </r>
  <r>
    <s v="Processed"/>
    <s v="VJ300320609"/>
    <s v="GuttenPlans"/>
    <s v="GuttenPlans x1367"/>
    <s v="Coca Cola - Regular"/>
    <s v="Carbonated"/>
    <n v="15497322225"/>
    <s v="Tuesday, August 9, 2022"/>
    <s v="Cash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09"/>
    <s v="GuttenPlans"/>
    <s v="GuttenPlans x1367"/>
    <s v="Cheetos - Crunchy"/>
    <s v="Food"/>
    <n v="15497322626"/>
    <s v="Tuesday, August 9, 2022"/>
    <s v="Cash"/>
    <n v="124"/>
    <n v="1.5"/>
    <n v="1"/>
    <n v="124"/>
    <n v="1.5"/>
    <n v="1"/>
    <n v="1.5"/>
    <n v="1.5"/>
    <x v="218"/>
    <s v="Cheetos - Crunchy"/>
    <s v="Food"/>
    <x v="1"/>
    <b v="1"/>
    <n v="1.5"/>
    <n v="1"/>
    <s v="Cheetos "/>
    <s v=" Crunchy"/>
    <m/>
    <x v="3"/>
    <s v=" August 9"/>
    <n v="2022"/>
  </r>
  <r>
    <s v="Processed"/>
    <s v="VJ300320609"/>
    <s v="GuttenPlans"/>
    <s v="GuttenPlans x1367"/>
    <s v="Coca Cola - Regular"/>
    <s v="Carbonated"/>
    <n v="15497344233"/>
    <s v="Tuesday, August 9, 2022"/>
    <s v="Credit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86"/>
    <s v="Earle Asphalt"/>
    <s v="Earle Asphalt x1371"/>
    <s v="Oreo Mini"/>
    <s v="Food"/>
    <n v="15497413068"/>
    <s v="Tuesday, August 9, 2022"/>
    <s v="Credit"/>
    <n v="121"/>
    <n v="1.5"/>
    <n v="1"/>
    <n v="121"/>
    <n v="1.5"/>
    <n v="1"/>
    <n v="1.5"/>
    <n v="1.5"/>
    <x v="218"/>
    <s v="Oreo Mini"/>
    <s v="Food"/>
    <x v="1"/>
    <b v="1"/>
    <n v="1.5"/>
    <n v="1"/>
    <s v="Oreo Mini"/>
    <m/>
    <m/>
    <x v="3"/>
    <s v=" August 9"/>
    <n v="2022"/>
  </r>
  <r>
    <s v="Processed"/>
    <s v="VJ300320686"/>
    <s v="Earle Asphalt"/>
    <s v="Earle Asphalt x1371"/>
    <s v="Oreo Mini"/>
    <s v="Food"/>
    <n v="15497415306"/>
    <s v="Tuesday, August 9, 2022"/>
    <s v="Credit"/>
    <n v="121"/>
    <n v="1.5"/>
    <n v="1"/>
    <n v="121"/>
    <n v="1.5"/>
    <n v="1"/>
    <n v="1.5"/>
    <n v="1.5"/>
    <x v="218"/>
    <s v="Oreo Mini"/>
    <s v="Food"/>
    <x v="1"/>
    <b v="1"/>
    <n v="1.5"/>
    <n v="1"/>
    <s v="Oreo Mini"/>
    <m/>
    <m/>
    <x v="3"/>
    <s v=" August 9"/>
    <n v="2022"/>
  </r>
  <r>
    <s v="Processed"/>
    <s v="VJ300320609"/>
    <s v="GuttenPlans"/>
    <s v="GuttenPlans x1367"/>
    <s v="Monster Energy Original"/>
    <s v="Carbonated"/>
    <n v="15497781979"/>
    <s v="Tuesday, August 9, 2022"/>
    <s v="Credit"/>
    <n v="144"/>
    <n v="3"/>
    <n v="1"/>
    <n v="144"/>
    <n v="3"/>
    <n v="1"/>
    <n v="3"/>
    <n v="3"/>
    <x v="218"/>
    <s v="Monster Energy Original"/>
    <s v="Carbonated"/>
    <x v="0"/>
    <b v="1"/>
    <n v="3"/>
    <n v="2"/>
    <s v="Monster Energy Original"/>
    <m/>
    <m/>
    <x v="3"/>
    <s v=" August 9"/>
    <n v="2022"/>
  </r>
  <r>
    <s v="Processed"/>
    <s v="VJ300320609"/>
    <s v="GuttenPlans"/>
    <s v="GuttenPlans x1367"/>
    <s v="Nature's Bakery Fig Bar - Raspberry"/>
    <s v="Food"/>
    <n v="15497821837"/>
    <s v="Tuesday, August 9, 2022"/>
    <s v="Credit"/>
    <n v="130"/>
    <n v="1.5"/>
    <n v="1"/>
    <n v="130"/>
    <n v="1.5"/>
    <n v="1"/>
    <n v="1.5"/>
    <n v="1.5"/>
    <x v="218"/>
    <s v="Nature's Bakery Fig Bar - Raspberry"/>
    <s v="Food"/>
    <x v="1"/>
    <b v="1"/>
    <n v="1.5"/>
    <n v="1"/>
    <s v="Nature's Bakery Fig Bar "/>
    <s v=" Raspberry"/>
    <m/>
    <x v="3"/>
    <s v=" August 9"/>
    <n v="2022"/>
  </r>
  <r>
    <s v="Processed"/>
    <s v="VJ300320692"/>
    <s v="EB Public Library"/>
    <s v="EB Public Library x1380"/>
    <s v="BodyArmor  LYTE - Blueberry Pomegranate"/>
    <s v="Non Carbonated"/>
    <n v="15498008095"/>
    <s v="Tuesday, August 9, 2022"/>
    <s v="Cash"/>
    <n v="143"/>
    <n v="2.75"/>
    <n v="1"/>
    <n v="143"/>
    <n v="2.75"/>
    <n v="1"/>
    <n v="2.75"/>
    <n v="2.75"/>
    <x v="218"/>
    <s v="BodyArmor  LYTE - Blueberry Pomegranate"/>
    <s v="Non Carbonated"/>
    <x v="2"/>
    <b v="1"/>
    <n v="2.75"/>
    <n v="1.8333333333333333"/>
    <s v="BodyArmor  LYTE "/>
    <s v=" Blueberry Pomegranate"/>
    <m/>
    <x v="3"/>
    <s v=" August 9"/>
    <n v="2022"/>
  </r>
  <r>
    <s v="Processed"/>
    <s v="VJ300320692"/>
    <s v="EB Public Library"/>
    <s v="EB Public Library x1380"/>
    <s v="Miss Vickie's Potato Chip - Jalapeno"/>
    <s v="Food"/>
    <n v="15498025275"/>
    <s v="Tuesday, August 9, 2022"/>
    <s v="Cash"/>
    <n v="113"/>
    <n v="1.5"/>
    <n v="1"/>
    <n v="113"/>
    <n v="1.5"/>
    <n v="1"/>
    <n v="1.5"/>
    <n v="1.5"/>
    <x v="218"/>
    <s v="Miss Vickie's Potato Chip - Jalapeno"/>
    <s v="Food"/>
    <x v="1"/>
    <b v="1"/>
    <n v="1.5"/>
    <n v="1"/>
    <s v="Miss Vickie's Potato Chip "/>
    <s v=" Jalapeno"/>
    <m/>
    <x v="3"/>
    <s v=" August 9"/>
    <n v="2022"/>
  </r>
  <r>
    <s v="Processed"/>
    <s v="VJ300320692"/>
    <s v="EB Public Library"/>
    <s v="EB Public Library x1380"/>
    <s v="Starbucks Doubleshot Energy - Mocha"/>
    <s v="Non Carbonated"/>
    <n v="15498128908"/>
    <s v="Tuesday, August 9, 2022"/>
    <s v="Credit"/>
    <n v="146"/>
    <n v="3.5"/>
    <n v="1"/>
    <n v="146"/>
    <n v="3.5"/>
    <n v="1"/>
    <n v="3.5"/>
    <n v="3.5"/>
    <x v="218"/>
    <s v="Starbucks Doubleshot Energy - Mocha"/>
    <s v="Non Carbonated"/>
    <x v="2"/>
    <b v="1"/>
    <n v="3.5"/>
    <n v="2.3333333333333335"/>
    <s v="Starbucks Doubleshot Energy "/>
    <s v=" Mocha"/>
    <m/>
    <x v="3"/>
    <s v=" August 9"/>
    <n v="2022"/>
  </r>
  <r>
    <s v="Processed"/>
    <s v="VJ300320686"/>
    <s v="Earle Asphalt"/>
    <s v="Earle Asphalt x1371"/>
    <s v="CheezIt - Double Cheese"/>
    <s v="Food"/>
    <n v="15498340180"/>
    <s v="Tuesday, August 9, 2022"/>
    <s v="Cash"/>
    <n v="124"/>
    <n v="1.5"/>
    <n v="1"/>
    <n v="124"/>
    <n v="1.5"/>
    <n v="1"/>
    <n v="1.5"/>
    <n v="1.5"/>
    <x v="218"/>
    <s v="CheezIt - Double Cheese"/>
    <s v="Food"/>
    <x v="1"/>
    <b v="1"/>
    <n v="1.5"/>
    <n v="1"/>
    <s v="CheezIt "/>
    <s v=" Double Cheese"/>
    <m/>
    <x v="3"/>
    <s v=" August 9"/>
    <n v="2022"/>
  </r>
  <r>
    <s v="Processed"/>
    <s v="VJ300320686"/>
    <s v="Earle Asphalt"/>
    <s v="Earle Asphalt x1371"/>
    <s v="SunChips Multigrain - Salsa"/>
    <s v="Food"/>
    <n v="15498341293"/>
    <s v="Tuesday, August 9, 2022"/>
    <s v="Cash"/>
    <n v="110"/>
    <n v="1.5"/>
    <n v="1"/>
    <n v="110"/>
    <n v="1.5"/>
    <n v="1"/>
    <n v="1.5"/>
    <n v="1.5"/>
    <x v="218"/>
    <s v="SunChips Multigrain - Salsa"/>
    <s v="Food"/>
    <x v="1"/>
    <b v="1"/>
    <n v="1.5"/>
    <n v="1"/>
    <s v="SunChips Multigrain "/>
    <s v=" Salsa"/>
    <m/>
    <x v="3"/>
    <s v=" August 9"/>
    <n v="2022"/>
  </r>
  <r>
    <s v="Processed"/>
    <s v="VJ300320609"/>
    <s v="GuttenPlans"/>
    <s v="GuttenPlans x1367"/>
    <s v="Red Bull - Original"/>
    <s v="Carbonated"/>
    <n v="15498390690"/>
    <s v="Tuesday, August 9, 2022"/>
    <s v="Cash"/>
    <n v="148"/>
    <n v="3.5"/>
    <n v="1"/>
    <n v="148"/>
    <n v="3.5"/>
    <n v="1"/>
    <n v="3.5"/>
    <n v="3.5"/>
    <x v="218"/>
    <s v="Red Bull - Original"/>
    <s v="Carbonated"/>
    <x v="0"/>
    <b v="1"/>
    <n v="3.5"/>
    <n v="2.3333333333333335"/>
    <s v="Red Bull "/>
    <s v=" Original"/>
    <m/>
    <x v="3"/>
    <s v=" August 9"/>
    <n v="2022"/>
  </r>
  <r>
    <s v="Processed"/>
    <s v="VJ300320609"/>
    <s v="GuttenPlans"/>
    <s v="GuttenPlans x1367"/>
    <s v="Cheetos - Crunchy"/>
    <s v="Food"/>
    <n v="15498392674"/>
    <s v="Tuesday, August 9, 2022"/>
    <s v="Cash"/>
    <n v="124"/>
    <n v="1.5"/>
    <n v="1"/>
    <n v="124"/>
    <n v="1.5"/>
    <n v="1"/>
    <n v="1.5"/>
    <n v="1.5"/>
    <x v="218"/>
    <s v="Cheetos - Crunchy"/>
    <s v="Food"/>
    <x v="1"/>
    <b v="1"/>
    <n v="1.5"/>
    <n v="1"/>
    <s v="Cheetos "/>
    <s v=" Crunchy"/>
    <m/>
    <x v="3"/>
    <s v=" August 9"/>
    <n v="2022"/>
  </r>
  <r>
    <s v="Processed"/>
    <s v="VJ300320686"/>
    <s v="Earle Asphalt"/>
    <s v="Earle Asphalt x1371"/>
    <s v="Pop Corners - Kettle Corn"/>
    <s v="Food"/>
    <n v="15499158247"/>
    <s v="Tuesday, August 9, 2022"/>
    <s v="Credit"/>
    <n v="113"/>
    <n v="1.5"/>
    <n v="1"/>
    <n v="113"/>
    <n v="1.5"/>
    <n v="1"/>
    <n v="1.5"/>
    <n v="3"/>
    <x v="218"/>
    <s v="Pop Corners - Kettle Corn"/>
    <s v="Food"/>
    <x v="1"/>
    <b v="1"/>
    <n v="1.5"/>
    <n v="1"/>
    <s v="Pop Corners "/>
    <s v=" Kettle Corn"/>
    <m/>
    <x v="3"/>
    <s v=" August 9"/>
    <n v="2022"/>
  </r>
  <r>
    <s v="Processed"/>
    <s v="VJ300320686"/>
    <s v="Earle Asphalt"/>
    <s v="Earle Asphalt x1371"/>
    <s v="CheezIt - Original"/>
    <s v="Food"/>
    <n v="15499158247"/>
    <s v="Tuesday, August 9, 2022"/>
    <s v="Credit"/>
    <n v="122"/>
    <n v="1.5"/>
    <n v="1"/>
    <n v="122"/>
    <n v="1.5"/>
    <n v="1"/>
    <n v="1.5"/>
    <n v="3"/>
    <x v="218"/>
    <s v="CheezIt - Original"/>
    <s v="Food"/>
    <x v="1"/>
    <b v="1"/>
    <n v="1.5"/>
    <n v="1"/>
    <s v="CheezIt "/>
    <s v=" Original"/>
    <m/>
    <x v="3"/>
    <s v=" August 9"/>
    <n v="2022"/>
  </r>
  <r>
    <s v="Processed"/>
    <s v="VJ300320609"/>
    <s v="GuttenPlans"/>
    <s v="GuttenPlans x1367"/>
    <s v="Cheetos - Fleming Hot Crunchy"/>
    <s v="Food"/>
    <n v="15499193959"/>
    <s v="Tuesday, August 9, 2022"/>
    <s v="Credit"/>
    <n v="122"/>
    <n v="1.5"/>
    <n v="1"/>
    <n v="122"/>
    <n v="1.5"/>
    <n v="1"/>
    <n v="1.5"/>
    <n v="1.5"/>
    <x v="218"/>
    <s v="Cheetos - Fleming Hot Crunchy"/>
    <s v="Food"/>
    <x v="1"/>
    <b v="1"/>
    <n v="1.5"/>
    <n v="1"/>
    <s v="Cheetos "/>
    <s v=" Fleming Hot Crunchy"/>
    <m/>
    <x v="3"/>
    <s v=" August 9"/>
    <n v="2022"/>
  </r>
  <r>
    <s v="Processed"/>
    <s v="VJ300320692"/>
    <s v="EB Public Library"/>
    <s v="EB Public Library x1380"/>
    <s v="Ice Breakers Ice Cubes - PepperMint"/>
    <s v="Food"/>
    <n v="15499215677"/>
    <s v="Tuesday, August 9, 2022"/>
    <s v="Cash"/>
    <n v="163"/>
    <n v="5"/>
    <n v="1"/>
    <n v="163"/>
    <n v="5"/>
    <n v="1"/>
    <n v="5"/>
    <n v="5"/>
    <x v="218"/>
    <s v="Ice Breakers Ice Cubes - PepperMint"/>
    <s v="Food"/>
    <x v="1"/>
    <b v="1"/>
    <n v="5"/>
    <n v="3.3333333333333335"/>
    <s v="Ice Breakers Ice Cubes "/>
    <s v=" PepperMint"/>
    <m/>
    <x v="3"/>
    <s v=" August 9"/>
    <n v="2022"/>
  </r>
  <r>
    <s v="Processed"/>
    <s v="VJ300320692"/>
    <s v="EB Public Library"/>
    <s v="EB Public Library x1380"/>
    <s v="Goldfish Baked - Cheddar"/>
    <s v="Food"/>
    <n v="15499229275"/>
    <s v="Tuesday, August 9, 2022"/>
    <s v="Cash"/>
    <n v="122"/>
    <n v="1.25"/>
    <n v="1"/>
    <n v="122"/>
    <n v="1.25"/>
    <n v="1"/>
    <n v="1.25"/>
    <n v="1.25"/>
    <x v="218"/>
    <s v="Goldfish Baked - Cheddar"/>
    <s v="Food"/>
    <x v="1"/>
    <b v="1"/>
    <n v="1.25"/>
    <n v="0.83333333333333337"/>
    <s v="Goldfish Baked "/>
    <s v=" Cheddar"/>
    <m/>
    <x v="3"/>
    <s v=" August 9"/>
    <n v="2022"/>
  </r>
  <r>
    <s v="Processed"/>
    <s v="VJ300320692"/>
    <s v="EB Public Library"/>
    <s v="EB Public Library x1380"/>
    <s v="Miss Vickie's Potato Chip - Jalapeno"/>
    <s v="Food"/>
    <n v="15499413939"/>
    <s v="Tuesday, August 9, 2022"/>
    <s v="Cash"/>
    <n v="113"/>
    <n v="1.5"/>
    <n v="1"/>
    <n v="113"/>
    <n v="1.5"/>
    <n v="1"/>
    <n v="1.5"/>
    <n v="1.5"/>
    <x v="218"/>
    <s v="Miss Vickie's Potato Chip - Jalapeno"/>
    <s v="Food"/>
    <x v="1"/>
    <b v="1"/>
    <n v="1.5"/>
    <n v="1"/>
    <s v="Miss Vickie's Potato Chip "/>
    <s v=" Jalapeno"/>
    <m/>
    <x v="3"/>
    <s v=" August 9"/>
    <n v="2022"/>
  </r>
  <r>
    <s v="Processed"/>
    <s v="VJ300320692"/>
    <s v="EB Public Library"/>
    <s v="EB Public Library x1380"/>
    <s v="V8 Vegetable Juice - Original"/>
    <s v="Non Carbonated"/>
    <n v="15499430863"/>
    <s v="Tuesday, August 9, 2022"/>
    <s v="Cash"/>
    <n v="141"/>
    <n v="2"/>
    <n v="1"/>
    <n v="141"/>
    <n v="2"/>
    <n v="1"/>
    <n v="2"/>
    <n v="2"/>
    <x v="218"/>
    <s v="V8 Vegetable Juice - Original"/>
    <s v="Non Carbonated"/>
    <x v="2"/>
    <b v="1"/>
    <n v="2"/>
    <n v="1.3333333333333333"/>
    <s v="V8 Vegetable Juice "/>
    <s v=" Original"/>
    <m/>
    <x v="3"/>
    <s v=" August 9"/>
    <n v="2022"/>
  </r>
  <r>
    <s v="Processed"/>
    <s v="VJ300320686"/>
    <s v="Earle Asphalt"/>
    <s v="Earle Asphalt x1371"/>
    <s v="V8 Vegetable Juice - Original"/>
    <s v="Non Carbonated"/>
    <n v="15499677445"/>
    <s v="Tuesday, August 9, 2022"/>
    <s v="Credit"/>
    <n v="142"/>
    <n v="1.5"/>
    <n v="1"/>
    <n v="142"/>
    <n v="1.5"/>
    <n v="1"/>
    <n v="1.5"/>
    <n v="1.5"/>
    <x v="218"/>
    <s v="V8 Vegetable Juice - Original"/>
    <s v="Non Carbonated"/>
    <x v="2"/>
    <b v="1"/>
    <n v="1.5"/>
    <n v="1"/>
    <s v="V8 Vegetable Juice "/>
    <s v=" Original"/>
    <m/>
    <x v="3"/>
    <s v=" August 9"/>
    <n v="2022"/>
  </r>
  <r>
    <s v="Processed"/>
    <s v="VJ300320692"/>
    <s v="EB Public Library"/>
    <s v="EB Public Library x1380"/>
    <s v="Wonderful Pistachios - Variety"/>
    <s v="Food"/>
    <n v="15499719900"/>
    <s v="Tuesday, August 9, 2022"/>
    <s v="Credit"/>
    <n v="134"/>
    <n v="2"/>
    <n v="1"/>
    <n v="134"/>
    <n v="2"/>
    <n v="1"/>
    <n v="2"/>
    <n v="2"/>
    <x v="218"/>
    <s v="Wonderful Pistachios - Variety"/>
    <s v="Food"/>
    <x v="1"/>
    <b v="1"/>
    <n v="2"/>
    <n v="1.3333333333333333"/>
    <s v="Wonderful Pistachios "/>
    <s v=" Variety"/>
    <m/>
    <x v="3"/>
    <s v=" August 9"/>
    <n v="2022"/>
  </r>
  <r>
    <s v="Processed"/>
    <s v="VJ300320692"/>
    <s v="EB Public Library"/>
    <s v="EB Public Library x1380"/>
    <s v="Starbucks Doubleshot Energy - Mocha"/>
    <s v="Non Carbonated"/>
    <n v="15499813074"/>
    <s v="Tuesday, August 9, 2022"/>
    <s v="Credit"/>
    <n v="146"/>
    <n v="3.5"/>
    <n v="1"/>
    <n v="146"/>
    <n v="3.5"/>
    <n v="1"/>
    <n v="3.5"/>
    <n v="3.5"/>
    <x v="218"/>
    <s v="Starbucks Doubleshot Energy - Mocha"/>
    <s v="Non Carbonated"/>
    <x v="2"/>
    <b v="1"/>
    <n v="3.5"/>
    <n v="2.3333333333333335"/>
    <s v="Starbucks Doubleshot Energy "/>
    <s v=" Mocha"/>
    <m/>
    <x v="3"/>
    <s v=" August 9"/>
    <n v="2022"/>
  </r>
  <r>
    <s v="Processed"/>
    <s v="VJ300320692"/>
    <s v="EB Public Library"/>
    <s v="EB Public Library x1380"/>
    <s v="Starbucks Doubleshot Energy - Mocha"/>
    <s v="Non Carbonated"/>
    <n v="15499918481"/>
    <s v="Tuesday, August 9, 2022"/>
    <s v="Credit"/>
    <n v="146"/>
    <n v="3.5"/>
    <n v="1"/>
    <n v="146"/>
    <n v="3.5"/>
    <n v="1"/>
    <n v="3.5"/>
    <n v="3.5"/>
    <x v="218"/>
    <s v="Starbucks Doubleshot Energy - Mocha"/>
    <s v="Non Carbonated"/>
    <x v="2"/>
    <b v="1"/>
    <n v="3.5"/>
    <n v="2.3333333333333335"/>
    <s v="Starbucks Doubleshot Energy "/>
    <s v=" Mocha"/>
    <m/>
    <x v="3"/>
    <s v=" August 9"/>
    <n v="2022"/>
  </r>
  <r>
    <s v="Processed"/>
    <s v="VJ300320686"/>
    <s v="Earle Asphalt"/>
    <s v="Earle Asphalt x1371"/>
    <s v="Oreo Mini"/>
    <s v="Food"/>
    <n v="15499954071"/>
    <s v="Tuesday, August 9, 2022"/>
    <s v="Cash"/>
    <n v="121"/>
    <n v="1.5"/>
    <n v="1"/>
    <n v="121"/>
    <n v="1.5"/>
    <n v="1"/>
    <n v="1.5"/>
    <n v="1.5"/>
    <x v="218"/>
    <s v="Oreo Mini"/>
    <s v="Food"/>
    <x v="1"/>
    <b v="1"/>
    <n v="1.5"/>
    <n v="1"/>
    <s v="Oreo Mini"/>
    <m/>
    <m/>
    <x v="3"/>
    <s v=" August 9"/>
    <n v="2022"/>
  </r>
  <r>
    <s v="Processed"/>
    <s v="VJ300320609"/>
    <s v="GuttenPlans"/>
    <s v="GuttenPlans x1367"/>
    <s v="Red Bull - Original"/>
    <s v="Carbonated"/>
    <n v="15500080208"/>
    <s v="Tuesday, August 9, 2022"/>
    <s v="Cash"/>
    <n v="148"/>
    <n v="3.5"/>
    <n v="1"/>
    <n v="148"/>
    <n v="3.5"/>
    <n v="1"/>
    <n v="3.5"/>
    <n v="3.5"/>
    <x v="218"/>
    <s v="Red Bull - Original"/>
    <s v="Carbonated"/>
    <x v="0"/>
    <b v="1"/>
    <n v="3.5"/>
    <n v="2.3333333333333335"/>
    <s v="Red Bull "/>
    <s v=" Original"/>
    <m/>
    <x v="3"/>
    <s v=" August 9"/>
    <n v="2022"/>
  </r>
  <r>
    <s v="Processed"/>
    <s v="VJ300320609"/>
    <s v="GuttenPlans"/>
    <s v="GuttenPlans x1367"/>
    <s v="Red Bull - Original"/>
    <s v="Carbonated"/>
    <n v="15500081201"/>
    <s v="Tuesday, August 9, 2022"/>
    <s v="Cash"/>
    <n v="148"/>
    <n v="3.5"/>
    <n v="1"/>
    <n v="148"/>
    <n v="3.5"/>
    <n v="1"/>
    <n v="3.5"/>
    <n v="3.5"/>
    <x v="218"/>
    <s v="Red Bull - Original"/>
    <s v="Carbonated"/>
    <x v="0"/>
    <b v="1"/>
    <n v="3.5"/>
    <n v="2.3333333333333335"/>
    <s v="Red Bull "/>
    <s v=" Original"/>
    <m/>
    <x v="3"/>
    <s v=" August 9"/>
    <n v="2022"/>
  </r>
  <r>
    <s v="Processed"/>
    <s v="VJ300320686"/>
    <s v="Earle Asphalt"/>
    <s v="Earle Asphalt x1371"/>
    <s v="Newtons Fig Bar"/>
    <s v="Food"/>
    <n v="15500084478"/>
    <s v="Tuesday, August 9, 2022"/>
    <s v="Credit"/>
    <n v="130"/>
    <n v="1.5"/>
    <n v="1"/>
    <n v="130"/>
    <n v="1.5"/>
    <n v="1"/>
    <n v="1.5"/>
    <n v="1.5"/>
    <x v="218"/>
    <s v="Newtons Fig Bar"/>
    <s v="Food"/>
    <x v="1"/>
    <b v="1"/>
    <n v="1.5"/>
    <n v="1"/>
    <s v="Newtons Fig Bar"/>
    <m/>
    <m/>
    <x v="3"/>
    <s v=" August 9"/>
    <n v="2022"/>
  </r>
  <r>
    <s v="Processed"/>
    <s v="VJ300320609"/>
    <s v="GuttenPlans"/>
    <s v="GuttenPlans x1367"/>
    <s v="Monster Energy Original"/>
    <s v="Carbonated"/>
    <n v="15500142826"/>
    <s v="Tuesday, August 9, 2022"/>
    <s v="Cash"/>
    <n v="144"/>
    <n v="3"/>
    <n v="1"/>
    <n v="144"/>
    <n v="3"/>
    <n v="1"/>
    <n v="3"/>
    <n v="3"/>
    <x v="218"/>
    <s v="Monster Energy Original"/>
    <s v="Carbonated"/>
    <x v="0"/>
    <b v="1"/>
    <n v="3"/>
    <n v="2"/>
    <s v="Monster Energy Original"/>
    <m/>
    <m/>
    <x v="3"/>
    <s v=" August 9"/>
    <n v="2022"/>
  </r>
  <r>
    <s v="Processed"/>
    <s v="VJ300320686"/>
    <s v="Earle Asphalt"/>
    <s v="Earle Asphalt x1371"/>
    <s v="Robert Irvine's - Fit Crunch -  Chocolate Pea"/>
    <s v="Food"/>
    <n v="15500197352"/>
    <s v="Tuesday, August 9, 2022"/>
    <s v="Cash"/>
    <n v="132"/>
    <n v="2"/>
    <n v="1"/>
    <n v="132"/>
    <n v="2"/>
    <n v="1"/>
    <n v="2"/>
    <n v="2"/>
    <x v="218"/>
    <s v="Robert Irvine's - Fit Crunch -  Chocolate Pea"/>
    <s v="Food"/>
    <x v="1"/>
    <b v="1"/>
    <n v="2"/>
    <n v="1.3333333333333333"/>
    <s v="Robert Irvine's "/>
    <s v=" Fit Crunch "/>
    <s v="  Chocolate Pea"/>
    <x v="3"/>
    <s v=" August 9"/>
    <n v="2022"/>
  </r>
  <r>
    <s v="Processed"/>
    <s v="VJ300320609"/>
    <s v="GuttenPlans"/>
    <s v="GuttenPlans x1367"/>
    <s v="Coca Cola - Regular"/>
    <s v="Carbonated"/>
    <n v="15500285264"/>
    <s v="Tuesday, August 9, 2022"/>
    <s v="Cash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09"/>
    <s v="GuttenPlans"/>
    <s v="GuttenPlans x1367"/>
    <s v="Coca Cola - Regular"/>
    <s v="Carbonated"/>
    <n v="15500297864"/>
    <s v="Tuesday, August 9, 2022"/>
    <s v="Cash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09"/>
    <s v="GuttenPlans"/>
    <s v="GuttenPlans x1367"/>
    <s v="Coca Cola - Regular"/>
    <s v="Carbonated"/>
    <n v="15500337595"/>
    <s v="Tuesday, August 9, 2022"/>
    <s v="Cash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86"/>
    <s v="Earle Asphalt"/>
    <s v="Earle Asphalt x1371"/>
    <s v="Robert Irvine's - Fit Crunch -  Chocolate Pea"/>
    <s v="Food"/>
    <n v="15500514040"/>
    <s v="Tuesday, August 9, 2022"/>
    <s v="Cash"/>
    <n v="132"/>
    <n v="2"/>
    <n v="1"/>
    <n v="132"/>
    <n v="2"/>
    <n v="1"/>
    <n v="2"/>
    <n v="2"/>
    <x v="218"/>
    <s v="Robert Irvine's - Fit Crunch -  Chocolate Pea"/>
    <s v="Food"/>
    <x v="1"/>
    <b v="1"/>
    <n v="2"/>
    <n v="1.3333333333333333"/>
    <s v="Robert Irvine's "/>
    <s v=" Fit Crunch "/>
    <s v="  Chocolate Pea"/>
    <x v="3"/>
    <s v=" August 9"/>
    <n v="2022"/>
  </r>
  <r>
    <s v="Processed"/>
    <s v="VJ300320609"/>
    <s v="GuttenPlans"/>
    <s v="GuttenPlans x1367"/>
    <s v="Coca Cola - Regular"/>
    <s v="Carbonated"/>
    <n v="15500700208"/>
    <s v="Tuesday, August 9, 2022"/>
    <s v="Cash"/>
    <n v="142"/>
    <n v="1.5"/>
    <n v="1"/>
    <n v="142"/>
    <n v="1.5"/>
    <n v="1"/>
    <n v="1.5"/>
    <n v="1.5"/>
    <x v="218"/>
    <s v="Coca Cola - Regular"/>
    <s v="Carbonated"/>
    <x v="0"/>
    <b v="1"/>
    <n v="1.5"/>
    <n v="1"/>
    <s v="Coca Cola "/>
    <s v=" Regular"/>
    <m/>
    <x v="3"/>
    <s v=" August 9"/>
    <n v="2022"/>
  </r>
  <r>
    <s v="Processed"/>
    <s v="VJ300320609"/>
    <s v="GuttenPlans"/>
    <s v="GuttenPlans x1367"/>
    <s v="Doritos Famin Hot Nacho"/>
    <s v="Food"/>
    <n v="15500876206"/>
    <s v="Tuesday, August 9, 2022"/>
    <s v="Cash"/>
    <n v="113"/>
    <n v="1.5"/>
    <n v="1"/>
    <n v="113"/>
    <n v="1.5"/>
    <n v="1"/>
    <n v="1.5"/>
    <n v="1.5"/>
    <x v="218"/>
    <s v="Doritos Famin Hot Nacho"/>
    <s v="Food"/>
    <x v="1"/>
    <b v="1"/>
    <n v="1.5"/>
    <n v="1"/>
    <s v="Doritos Famin Hot Nacho"/>
    <m/>
    <m/>
    <x v="3"/>
    <s v=" August 9"/>
    <n v="2022"/>
  </r>
  <r>
    <s v="Processed"/>
    <s v="VJ300320609"/>
    <s v="GuttenPlans"/>
    <s v="GuttenPlans x1367"/>
    <s v="Monster Energy Original"/>
    <s v="Carbonated"/>
    <n v="15500941049"/>
    <s v="Tuesday, August 9, 2022"/>
    <s v="Cash"/>
    <n v="144"/>
    <n v="3"/>
    <n v="1"/>
    <n v="144"/>
    <n v="3"/>
    <n v="1"/>
    <n v="3"/>
    <n v="3"/>
    <x v="218"/>
    <s v="Monster Energy Original"/>
    <s v="Carbonated"/>
    <x v="0"/>
    <b v="1"/>
    <n v="3"/>
    <n v="2"/>
    <s v="Monster Energy Original"/>
    <m/>
    <m/>
    <x v="3"/>
    <s v=" August 9"/>
    <n v="2022"/>
  </r>
  <r>
    <s v="Processed"/>
    <s v="VJ300205292"/>
    <s v="Brunswick Sq Mall"/>
    <s v="BSQ Mall x1364 - Zales"/>
    <s v="Oreo Mini"/>
    <s v="Food"/>
    <n v="15500964346"/>
    <s v="Tuesday, August 9, 2022"/>
    <s v="Cash"/>
    <n v="124"/>
    <n v="1.5"/>
    <n v="1"/>
    <n v="124"/>
    <n v="1.5"/>
    <n v="1"/>
    <n v="1.5"/>
    <n v="1.5"/>
    <x v="218"/>
    <s v="Oreo Mini"/>
    <s v="Food"/>
    <x v="1"/>
    <b v="1"/>
    <n v="1.5"/>
    <n v="1"/>
    <s v="Oreo Mini"/>
    <m/>
    <m/>
    <x v="3"/>
    <s v=" August 9"/>
    <n v="2022"/>
  </r>
  <r>
    <s v="Processed"/>
    <s v="VJ300320609"/>
    <s v="GuttenPlans"/>
    <s v="GuttenPlans x1367"/>
    <s v="SunChips Multigrain - Harvest Cheddar"/>
    <s v="Food"/>
    <n v="15501046863"/>
    <s v="Tuesday, August 9, 2022"/>
    <s v="Cash"/>
    <n v="120"/>
    <n v="1.5"/>
    <n v="1"/>
    <n v="120"/>
    <n v="1.5"/>
    <n v="1"/>
    <n v="1.5"/>
    <n v="1.5"/>
    <x v="218"/>
    <s v="SunChips Multigrain - Harvest Cheddar"/>
    <s v="Food"/>
    <x v="1"/>
    <b v="1"/>
    <n v="1.5"/>
    <n v="1"/>
    <s v="SunChips Multigrain "/>
    <s v=" Harvest Cheddar"/>
    <m/>
    <x v="3"/>
    <s v=" August 9"/>
    <n v="2022"/>
  </r>
  <r>
    <s v="Processed"/>
    <s v="VJ300320692"/>
    <s v="EB Public Library"/>
    <s v="EB Public Library x1380"/>
    <s v="BodyArmor LYTE - Strawberry Lemonade"/>
    <s v="Water"/>
    <n v="15501125516"/>
    <s v="Tuesday, August 9, 2022"/>
    <s v="Cash"/>
    <n v="147"/>
    <n v="2.75"/>
    <n v="1"/>
    <n v="147"/>
    <n v="2.75"/>
    <n v="1"/>
    <n v="2.75"/>
    <n v="2.75"/>
    <x v="218"/>
    <s v="BodyArmor LYTE - Strawberry Lemonade"/>
    <s v="Water"/>
    <x v="3"/>
    <b v="1"/>
    <n v="2.75"/>
    <n v="1.8333333333333333"/>
    <s v="BodyArmor LYTE "/>
    <s v=" Strawberry Lemonade"/>
    <m/>
    <x v="3"/>
    <s v=" August 9"/>
    <n v="2022"/>
  </r>
  <r>
    <s v="Processed"/>
    <s v="VJ300205292"/>
    <s v="Brunswick Sq Mall"/>
    <s v="BSQ Mall x1364 - Zales"/>
    <s v="Iberia Coconut Water"/>
    <s v="Non Carbonated"/>
    <n v="15501174643"/>
    <s v="Tuesday, August 9, 2022"/>
    <s v="Cash"/>
    <n v="142"/>
    <n v="2"/>
    <n v="1"/>
    <n v="142"/>
    <n v="2"/>
    <n v="1"/>
    <n v="2"/>
    <n v="2"/>
    <x v="218"/>
    <s v="Iberia Coconut Water"/>
    <s v="Non Carbonated"/>
    <x v="2"/>
    <b v="1"/>
    <n v="2"/>
    <n v="1.3333333333333333"/>
    <s v="Iberia Coconut Water"/>
    <m/>
    <m/>
    <x v="3"/>
    <s v=" August 9"/>
    <n v="2022"/>
  </r>
  <r>
    <s v="Processed"/>
    <s v="VJ300320609"/>
    <s v="GuttenPlans"/>
    <s v="GuttenPlans x1367"/>
    <s v="Doritos Nacho Cheese"/>
    <s v="Food"/>
    <n v="15501453276"/>
    <s v="Tuesday, August 9, 2022"/>
    <s v="Credit"/>
    <n v="111"/>
    <n v="1.5"/>
    <n v="1"/>
    <n v="111"/>
    <n v="1.5"/>
    <n v="1"/>
    <n v="1.5"/>
    <n v="3"/>
    <x v="218"/>
    <s v="Doritos Nacho Cheese"/>
    <s v="Food"/>
    <x v="1"/>
    <b v="1"/>
    <n v="1.5"/>
    <n v="1"/>
    <s v="Doritos Nacho Cheese"/>
    <m/>
    <m/>
    <x v="3"/>
    <s v=" August 9"/>
    <n v="2022"/>
  </r>
  <r>
    <s v="Processed"/>
    <s v="VJ300320609"/>
    <s v="GuttenPlans"/>
    <s v="GuttenPlans x1367"/>
    <s v="SunChips Multigrain - Salsa"/>
    <s v="Food"/>
    <n v="15501453276"/>
    <s v="Tuesday, August 9, 2022"/>
    <s v="Credit"/>
    <n v="121"/>
    <n v="1.5"/>
    <n v="1"/>
    <n v="121"/>
    <n v="1.5"/>
    <n v="1"/>
    <n v="1.5"/>
    <n v="3"/>
    <x v="218"/>
    <s v="SunChips Multigrain - Salsa"/>
    <s v="Food"/>
    <x v="1"/>
    <b v="1"/>
    <n v="1.5"/>
    <n v="1"/>
    <s v="SunChips Multigrain "/>
    <s v=" Salsa"/>
    <m/>
    <x v="3"/>
    <s v=" August 9"/>
    <n v="2022"/>
  </r>
  <r>
    <s v="Processed"/>
    <s v="VJ300320609"/>
    <s v="GuttenPlans"/>
    <s v="GuttenPlans x1367"/>
    <s v="Cheetos - Fleming Hot Crunchy"/>
    <s v="Food"/>
    <n v="15501569997"/>
    <s v="Tuesday, August 9, 2022"/>
    <s v="Cash"/>
    <n v="122"/>
    <n v="1.5"/>
    <n v="1"/>
    <n v="122"/>
    <n v="1.5"/>
    <n v="1"/>
    <n v="1.5"/>
    <n v="1.5"/>
    <x v="218"/>
    <s v="Cheetos - Fleming Hot Crunchy"/>
    <s v="Food"/>
    <x v="1"/>
    <b v="1"/>
    <n v="1.5"/>
    <n v="1"/>
    <s v="Cheetos "/>
    <s v=" Fleming Hot Crunchy"/>
    <m/>
    <x v="3"/>
    <s v=" August 9"/>
    <n v="2022"/>
  </r>
  <r>
    <s v="Processed"/>
    <s v="VJ300320609"/>
    <s v="GuttenPlans"/>
    <s v="GuttenPlans x1367"/>
    <s v="Monster Energy Original"/>
    <s v="Carbonated"/>
    <n v="15502326778"/>
    <s v="Wednesday, August 10, 2022"/>
    <s v="Cash"/>
    <n v="144"/>
    <n v="3"/>
    <n v="1"/>
    <n v="144"/>
    <n v="3"/>
    <n v="1"/>
    <n v="3"/>
    <n v="3"/>
    <x v="218"/>
    <s v="Monster Energy Original"/>
    <s v="Carbonated"/>
    <x v="0"/>
    <b v="1"/>
    <n v="3"/>
    <n v="2"/>
    <s v="Monster Energy Original"/>
    <m/>
    <m/>
    <x v="4"/>
    <s v=" August 10"/>
    <n v="2022"/>
  </r>
  <r>
    <s v="Processed"/>
    <s v="VJ300320609"/>
    <s v="GuttenPlans"/>
    <s v="GuttenPlans x1367"/>
    <s v="Snapple Lemonade - black berry"/>
    <s v="Non Carbonated"/>
    <n v="15502351900"/>
    <s v="Wednesday, August 10, 2022"/>
    <s v="Credit"/>
    <n v="147"/>
    <n v="2.5"/>
    <n v="1"/>
    <n v="147"/>
    <n v="2.5"/>
    <n v="1"/>
    <n v="2.5"/>
    <n v="5.5"/>
    <x v="218"/>
    <s v="Snapple Lemonade - black berry"/>
    <s v="Non Carbonated"/>
    <x v="2"/>
    <b v="1"/>
    <n v="2.5"/>
    <n v="1.6666666666666667"/>
    <s v="Snapple Lemonade "/>
    <s v=" black berry"/>
    <m/>
    <x v="4"/>
    <s v=" August 10"/>
    <n v="2022"/>
  </r>
  <r>
    <s v="Processed"/>
    <s v="VJ300320609"/>
    <s v="GuttenPlans"/>
    <s v="GuttenPlans x1367"/>
    <s v="Funyuns - Flaming Hot"/>
    <s v="Food"/>
    <n v="15502351900"/>
    <s v="Wednesday, August 10, 2022"/>
    <s v="Credit"/>
    <n v="112"/>
    <n v="1.5"/>
    <n v="1"/>
    <n v="112"/>
    <n v="1.5"/>
    <n v="1"/>
    <n v="1.5"/>
    <n v="5.5"/>
    <x v="218"/>
    <s v="Funyuns - Flaming Hot"/>
    <s v="Food"/>
    <x v="1"/>
    <b v="1"/>
    <n v="1.5"/>
    <n v="1"/>
    <s v="Funyuns "/>
    <s v=" Flaming Hot"/>
    <m/>
    <x v="4"/>
    <s v=" August 10"/>
    <n v="2022"/>
  </r>
  <r>
    <s v="Processed"/>
    <s v="VJ300320609"/>
    <s v="GuttenPlans"/>
    <s v="GuttenPlans x1367"/>
    <s v="SunChips Multigrain - Salsa"/>
    <s v="Food"/>
    <n v="15502351900"/>
    <s v="Wednesday, August 10, 2022"/>
    <s v="Credit"/>
    <n v="121"/>
    <n v="1.5"/>
    <n v="1"/>
    <n v="121"/>
    <n v="1.5"/>
    <n v="1"/>
    <n v="1.5"/>
    <n v="5.5"/>
    <x v="218"/>
    <s v="SunChips Multigrain - Salsa"/>
    <s v="Food"/>
    <x v="1"/>
    <b v="1"/>
    <n v="1.5"/>
    <n v="1"/>
    <s v="SunChips Multigrain "/>
    <s v=" Salsa"/>
    <m/>
    <x v="4"/>
    <s v=" August 10"/>
    <n v="2022"/>
  </r>
  <r>
    <s v="Processed"/>
    <s v="VJ300320609"/>
    <s v="GuttenPlans"/>
    <s v="GuttenPlans x1367"/>
    <s v="Nature's Bakery Fig Bar - Blueberry"/>
    <s v="Food"/>
    <n v="15502600980"/>
    <s v="Wednesday, August 10, 2022"/>
    <s v="Credit"/>
    <n v="131"/>
    <n v="1.5"/>
    <n v="2"/>
    <n v="131"/>
    <n v="1.5"/>
    <n v="2"/>
    <n v="3"/>
    <n v="3"/>
    <x v="219"/>
    <s v="Nature's Bakery Fig Bar - Blueberry"/>
    <s v="Food"/>
    <x v="1"/>
    <b v="1"/>
    <n v="1.5"/>
    <n v="1"/>
    <s v="Nature's Bakery Fig Bar "/>
    <s v=" Blueberry"/>
    <m/>
    <x v="4"/>
    <s v=" August 10"/>
    <n v="2022"/>
  </r>
  <r>
    <s v="Processed"/>
    <s v="VJ300320609"/>
    <s v="GuttenPlans"/>
    <s v="GuttenPlans x1367"/>
    <s v="Nature's Bakery Fig Bar - Blueberry"/>
    <s v="Food"/>
    <n v="15502604763"/>
    <s v="Wednesday, August 10, 2022"/>
    <s v="Cash"/>
    <n v="131"/>
    <n v="1.5"/>
    <n v="1"/>
    <n v="131"/>
    <n v="1.5"/>
    <n v="1"/>
    <n v="1.5"/>
    <n v="1.5"/>
    <x v="219"/>
    <s v="Nature's Bakery Fig Bar - Blueberry"/>
    <s v="Food"/>
    <x v="1"/>
    <b v="1"/>
    <n v="1.5"/>
    <n v="1"/>
    <s v="Nature's Bakery Fig Bar "/>
    <s v=" Blueberry"/>
    <m/>
    <x v="4"/>
    <s v=" August 10"/>
    <n v="2022"/>
  </r>
  <r>
    <s v="Processed"/>
    <s v="VJ300320609"/>
    <s v="GuttenPlans"/>
    <s v="GuttenPlans x1367"/>
    <s v="Nature's Bakery Fig Bar - Blueberry"/>
    <s v="Food"/>
    <n v="15502605621"/>
    <s v="Wednesday, August 10, 2022"/>
    <s v="Cash"/>
    <n v="131"/>
    <n v="1.5"/>
    <n v="1"/>
    <n v="131"/>
    <n v="1.5"/>
    <n v="1"/>
    <n v="1.5"/>
    <n v="1.5"/>
    <x v="219"/>
    <s v="Nature's Bakery Fig Bar - Blueberry"/>
    <s v="Food"/>
    <x v="1"/>
    <b v="1"/>
    <n v="1.5"/>
    <n v="1"/>
    <s v="Nature's Bakery Fig Bar "/>
    <s v=" Blueberry"/>
    <m/>
    <x v="4"/>
    <s v=" August 10"/>
    <n v="2022"/>
  </r>
  <r>
    <s v="Processed"/>
    <s v="VJ300320609"/>
    <s v="GuttenPlans"/>
    <s v="GuttenPlans x1367"/>
    <s v="Nature's Bakery Fig Bar - Raspberry"/>
    <s v="Food"/>
    <n v="15502698521"/>
    <s v="Wednesday, August 10, 2022"/>
    <s v="Credit"/>
    <n v="130"/>
    <n v="1.5"/>
    <n v="1"/>
    <n v="130"/>
    <n v="1.5"/>
    <n v="1"/>
    <n v="1.5"/>
    <n v="3"/>
    <x v="219"/>
    <s v="Nature's Bakery Fig Bar - Raspberry"/>
    <s v="Food"/>
    <x v="1"/>
    <b v="1"/>
    <n v="1.5"/>
    <n v="1"/>
    <s v="Nature's Bakery Fig Bar "/>
    <s v=" Raspberry"/>
    <m/>
    <x v="4"/>
    <s v=" August 10"/>
    <n v="2022"/>
  </r>
  <r>
    <s v="Processed"/>
    <s v="VJ300320609"/>
    <s v="GuttenPlans"/>
    <s v="GuttenPlans x1367"/>
    <s v="Nature's Bakery Fig Bar - Blueberry"/>
    <s v="Food"/>
    <n v="15502698521"/>
    <s v="Wednesday, August 10, 2022"/>
    <s v="Credit"/>
    <n v="131"/>
    <n v="1.5"/>
    <n v="1"/>
    <n v="131"/>
    <n v="1.5"/>
    <n v="1"/>
    <n v="1.5"/>
    <n v="3"/>
    <x v="219"/>
    <s v="Nature's Bakery Fig Bar - Blueberry"/>
    <s v="Food"/>
    <x v="1"/>
    <b v="1"/>
    <n v="1.5"/>
    <n v="1"/>
    <s v="Nature's Bakery Fig Bar "/>
    <s v=" Blueberry"/>
    <m/>
    <x v="4"/>
    <s v=" August 10"/>
    <n v="2022"/>
  </r>
  <r>
    <s v="Processed"/>
    <s v="VJ300320686"/>
    <s v="Earle Asphalt"/>
    <s v="Earle Asphalt x1371"/>
    <s v="Oreo Mini"/>
    <s v="Food"/>
    <n v="15502791515"/>
    <s v="Wednesday, August 10, 2022"/>
    <s v="Credit"/>
    <n v="121"/>
    <n v="1.5"/>
    <n v="2"/>
    <n v="121"/>
    <n v="1.5"/>
    <n v="2"/>
    <n v="3"/>
    <n v="3"/>
    <x v="219"/>
    <s v="Oreo Mini"/>
    <s v="Food"/>
    <x v="1"/>
    <b v="1"/>
    <n v="1.5"/>
    <n v="1"/>
    <s v="Oreo Mini"/>
    <m/>
    <m/>
    <x v="4"/>
    <s v=" August 10"/>
    <n v="2022"/>
  </r>
  <r>
    <s v="Processed"/>
    <s v="VJ300320609"/>
    <s v="GuttenPlans"/>
    <s v="GuttenPlans x1367"/>
    <s v="Snapple Lemonade - black berry"/>
    <s v="Non Carbonated"/>
    <n v="15502822947"/>
    <s v="Wednesday, August 10, 2022"/>
    <s v="Credit"/>
    <n v="147"/>
    <n v="2.5"/>
    <n v="1"/>
    <n v="147"/>
    <n v="2.5"/>
    <n v="1"/>
    <n v="2.5"/>
    <n v="2.5"/>
    <x v="219"/>
    <s v="Snapple Lemonade - black berry"/>
    <s v="Non Carbonated"/>
    <x v="2"/>
    <b v="1"/>
    <n v="2.5"/>
    <n v="1.6666666666666667"/>
    <s v="Snapple Lemonade "/>
    <s v=" black berry"/>
    <m/>
    <x v="4"/>
    <s v=" August 10"/>
    <n v="2022"/>
  </r>
  <r>
    <s v="Processed"/>
    <s v="VJ300320609"/>
    <s v="GuttenPlans"/>
    <s v="GuttenPlans x1367"/>
    <s v="Red Bull - Original"/>
    <s v="Carbonated"/>
    <n v="15502958383"/>
    <s v="Wednesday, August 10, 2022"/>
    <s v="Credit"/>
    <n v="148"/>
    <n v="3.5"/>
    <n v="1"/>
    <n v="148"/>
    <n v="3.5"/>
    <n v="1"/>
    <n v="3.5"/>
    <n v="3.5"/>
    <x v="219"/>
    <s v="Red Bull - Original"/>
    <s v="Carbonated"/>
    <x v="0"/>
    <b v="1"/>
    <n v="3.5"/>
    <n v="2.3333333333333335"/>
    <s v="Red Bull "/>
    <s v=" Original"/>
    <m/>
    <x v="4"/>
    <s v=" August 10"/>
    <n v="2022"/>
  </r>
  <r>
    <s v="Processed"/>
    <s v="VJ300320609"/>
    <s v="GuttenPlans"/>
    <s v="GuttenPlans x1367"/>
    <s v="Snapple Lemonade - black berry"/>
    <s v="Non Carbonated"/>
    <n v="15503395711"/>
    <s v="Wednesday, August 10, 2022"/>
    <s v="Credit"/>
    <n v="147"/>
    <n v="2.5"/>
    <n v="1"/>
    <n v="147"/>
    <n v="2.5"/>
    <n v="1"/>
    <n v="2.5"/>
    <n v="2.5"/>
    <x v="219"/>
    <s v="Snapple Lemonade - black berry"/>
    <s v="Non Carbonated"/>
    <x v="2"/>
    <b v="1"/>
    <n v="2.5"/>
    <n v="1.6666666666666667"/>
    <s v="Snapple Lemonade "/>
    <s v=" black berry"/>
    <m/>
    <x v="4"/>
    <s v=" August 10"/>
    <n v="2022"/>
  </r>
  <r>
    <s v="Processed"/>
    <s v="VJ300320609"/>
    <s v="GuttenPlans"/>
    <s v="GuttenPlans x1367"/>
    <s v="Sunkist Soda - Orange"/>
    <s v="Carbonated"/>
    <n v="15503399884"/>
    <s v="Wednesday, August 10, 2022"/>
    <s v="Credit"/>
    <n v="140"/>
    <n v="1.5"/>
    <n v="1"/>
    <n v="140"/>
    <n v="1.5"/>
    <n v="1"/>
    <n v="1.5"/>
    <n v="1.5"/>
    <x v="219"/>
    <s v="Sunkist Soda - Orange"/>
    <s v="Carbonated"/>
    <x v="0"/>
    <b v="1"/>
    <n v="1.5"/>
    <n v="1"/>
    <s v="Sunkist Soda "/>
    <s v=" Orange"/>
    <m/>
    <x v="4"/>
    <s v=" August 10"/>
    <n v="2022"/>
  </r>
  <r>
    <s v="Processed"/>
    <s v="VJ300320692"/>
    <s v="EB Public Library"/>
    <s v="EB Public Library x1380"/>
    <s v="Starbucks Doubleshot Energy - Mocha"/>
    <s v="Non Carbonated"/>
    <n v="15504203888"/>
    <s v="Wednesday, August 10, 2022"/>
    <s v="Credit"/>
    <n v="146"/>
    <n v="3.5"/>
    <n v="1"/>
    <n v="146"/>
    <n v="3.5"/>
    <n v="1"/>
    <n v="3.5"/>
    <n v="3.5"/>
    <x v="219"/>
    <s v="Starbucks Doubleshot Energy - Mocha"/>
    <s v="Non Carbonated"/>
    <x v="2"/>
    <b v="1"/>
    <n v="3.5"/>
    <n v="2.3333333333333335"/>
    <s v="Starbucks Doubleshot Energy "/>
    <s v=" Mocha"/>
    <m/>
    <x v="4"/>
    <s v=" August 10"/>
    <n v="2022"/>
  </r>
  <r>
    <s v="Processed"/>
    <s v="VJ300320609"/>
    <s v="GuttenPlans"/>
    <s v="GuttenPlans x1367"/>
    <s v="Red Bull - Original"/>
    <s v="Carbonated"/>
    <n v="15504192033"/>
    <s v="Wednesday, August 10, 2022"/>
    <s v="Credit"/>
    <n v="148"/>
    <n v="3.5"/>
    <n v="1"/>
    <n v="148"/>
    <n v="3.5"/>
    <n v="1"/>
    <n v="3.5"/>
    <n v="3.5"/>
    <x v="219"/>
    <s v="Red Bull - Original"/>
    <s v="Carbonated"/>
    <x v="0"/>
    <b v="1"/>
    <n v="3.5"/>
    <n v="2.3333333333333335"/>
    <s v="Red Bull "/>
    <s v=" Original"/>
    <m/>
    <x v="4"/>
    <s v=" August 10"/>
    <n v="2022"/>
  </r>
  <r>
    <s v="Processed"/>
    <s v="VJ300205292"/>
    <s v="Brunswick Sq Mall"/>
    <s v="BSQ Mall x1364 - Zales"/>
    <s v="Coca Cola - Zero Sugar"/>
    <s v="Carbonated"/>
    <n v="15504826076"/>
    <s v="Wednesday, August 10, 2022"/>
    <s v="Cash"/>
    <n v="140"/>
    <n v="1.5"/>
    <n v="1"/>
    <n v="140"/>
    <n v="1.5"/>
    <n v="1"/>
    <n v="1.5"/>
    <n v="1.5"/>
    <x v="219"/>
    <s v="Coca Cola - Zero Sugar"/>
    <s v="Carbonated"/>
    <x v="0"/>
    <b v="1"/>
    <n v="1.5"/>
    <n v="1"/>
    <s v="Coca Cola "/>
    <s v=" Zero Sugar"/>
    <m/>
    <x v="4"/>
    <s v=" August 10"/>
    <n v="2022"/>
  </r>
  <r>
    <s v="Processed"/>
    <s v="VJ300320686"/>
    <s v="Earle Asphalt"/>
    <s v="Earle Asphalt x1371"/>
    <s v="Hungry Buddha - Chocolate Chip"/>
    <s v="Food"/>
    <n v="15504975105"/>
    <s v="Wednesday, August 10, 2022"/>
    <s v="Cash"/>
    <n v="137"/>
    <n v="2"/>
    <n v="1"/>
    <n v="137"/>
    <n v="2"/>
    <n v="1"/>
    <n v="2"/>
    <n v="2"/>
    <x v="219"/>
    <s v="Hungry Buddha - Chocolate Chip"/>
    <s v="Food"/>
    <x v="1"/>
    <b v="1"/>
    <n v="2"/>
    <n v="1.3333333333333333"/>
    <s v="Hungry Buddha "/>
    <s v=" Chocolate Chip"/>
    <m/>
    <x v="4"/>
    <s v=" August 10"/>
    <n v="2022"/>
  </r>
  <r>
    <s v="Processed"/>
    <s v="VJ300320609"/>
    <s v="GuttenPlans"/>
    <s v="GuttenPlans x1367"/>
    <s v="Snapple Lemonade - pineapple"/>
    <s v="Non Carbonated"/>
    <n v="15505005442"/>
    <s v="Wednesday, August 10, 2022"/>
    <s v="Credit"/>
    <n v="145"/>
    <n v="2.5"/>
    <n v="1"/>
    <n v="145"/>
    <n v="2.5"/>
    <n v="1"/>
    <n v="2.5"/>
    <n v="4"/>
    <x v="219"/>
    <s v="Snapple Lemonade - pineapple"/>
    <s v="Non Carbonated"/>
    <x v="2"/>
    <b v="1"/>
    <n v="2.5"/>
    <n v="1.6666666666666667"/>
    <s v="Snapple Lemonade "/>
    <s v=" pineapple"/>
    <m/>
    <x v="4"/>
    <s v=" August 10"/>
    <n v="2022"/>
  </r>
  <r>
    <s v="Processed"/>
    <s v="VJ300320609"/>
    <s v="GuttenPlans"/>
    <s v="GuttenPlans x1367"/>
    <s v="Fritos - Original"/>
    <s v="Food"/>
    <n v="15505005442"/>
    <s v="Wednesday, August 10, 2022"/>
    <s v="Credit"/>
    <n v="125"/>
    <n v="1.5"/>
    <n v="1"/>
    <n v="125"/>
    <n v="1.5"/>
    <n v="1"/>
    <n v="1.5"/>
    <n v="4"/>
    <x v="219"/>
    <s v="Fritos - Original"/>
    <s v="Food"/>
    <x v="1"/>
    <b v="1"/>
    <n v="1.5"/>
    <n v="1"/>
    <s v="Fritos "/>
    <s v=" Original"/>
    <m/>
    <x v="4"/>
    <s v=" August 10"/>
    <n v="2022"/>
  </r>
  <r>
    <s v="Processed"/>
    <s v="VJ300320692"/>
    <s v="EB Public Library"/>
    <s v="EB Public Library x1380"/>
    <s v="Bai Antioxidant - Tanzania Lemon Super Tea"/>
    <s v="Non Carbonated"/>
    <n v="15505157673"/>
    <s v="Wednesday, August 10, 2022"/>
    <s v="Cash"/>
    <n v="145"/>
    <n v="2.75"/>
    <n v="1"/>
    <n v="145"/>
    <n v="2.75"/>
    <n v="1"/>
    <n v="2.75"/>
    <n v="2.75"/>
    <x v="219"/>
    <s v="Bai Antioxidant - Tanzania Lemon Super Tea"/>
    <s v="Non Carbonated"/>
    <x v="2"/>
    <b v="1"/>
    <n v="2.75"/>
    <n v="1.8333333333333333"/>
    <s v="Bai Antioxidant "/>
    <s v=" Tanzania Lemon Super Tea"/>
    <m/>
    <x v="4"/>
    <s v=" August 10"/>
    <n v="2022"/>
  </r>
  <r>
    <s v="Processed"/>
    <s v="VJ300320692"/>
    <s v="EB Public Library"/>
    <s v="EB Public Library x1380"/>
    <s v="Goldfish Baked - Cheddar"/>
    <s v="Food"/>
    <n v="15505270375"/>
    <s v="Wednesday, August 10, 2022"/>
    <s v="Cash"/>
    <n v="122"/>
    <n v="1.25"/>
    <n v="1"/>
    <n v="122"/>
    <n v="1.25"/>
    <n v="1"/>
    <n v="1.25"/>
    <n v="1.25"/>
    <x v="219"/>
    <s v="Goldfish Baked - Cheddar"/>
    <s v="Food"/>
    <x v="1"/>
    <b v="1"/>
    <n v="1.25"/>
    <n v="0.83333333333333337"/>
    <s v="Goldfish Baked "/>
    <s v=" Cheddar"/>
    <m/>
    <x v="4"/>
    <s v=" August 10"/>
    <n v="2022"/>
  </r>
  <r>
    <s v="Processed"/>
    <s v="VJ300320692"/>
    <s v="EB Public Library"/>
    <s v="EB Public Library x1380"/>
    <s v="Bai Antioxidant - Tanzania Lemon Super Tea"/>
    <s v="Non Carbonated"/>
    <n v="15505275473"/>
    <s v="Wednesday, August 10, 2022"/>
    <s v="Cash"/>
    <n v="145"/>
    <n v="2.75"/>
    <n v="1"/>
    <n v="145"/>
    <n v="2.75"/>
    <n v="1"/>
    <n v="2.75"/>
    <n v="2.75"/>
    <x v="219"/>
    <s v="Bai Antioxidant - Tanzania Lemon Super Tea"/>
    <s v="Non Carbonated"/>
    <x v="2"/>
    <b v="1"/>
    <n v="2.75"/>
    <n v="1.8333333333333333"/>
    <s v="Bai Antioxidant "/>
    <s v=" Tanzania Lemon Super Tea"/>
    <m/>
    <x v="4"/>
    <s v=" August 10"/>
    <n v="2022"/>
  </r>
  <r>
    <s v="Processed"/>
    <s v="VJ300205292"/>
    <s v="Brunswick Sq Mall"/>
    <s v="BSQ Mall x1364 - Zales"/>
    <s v="CheezIt - Original"/>
    <s v="Food"/>
    <n v="15505291756"/>
    <s v="Wednesday, August 10, 2022"/>
    <s v="Cash"/>
    <n v="123"/>
    <n v="1.5"/>
    <n v="1"/>
    <n v="123"/>
    <n v="1.5"/>
    <n v="1"/>
    <n v="1.5"/>
    <n v="1.5"/>
    <x v="219"/>
    <s v="CheezIt - Original"/>
    <s v="Food"/>
    <x v="1"/>
    <b v="1"/>
    <n v="1.5"/>
    <n v="1"/>
    <s v="CheezIt "/>
    <s v=" Original"/>
    <m/>
    <x v="4"/>
    <s v=" August 10"/>
    <n v="2022"/>
  </r>
  <r>
    <s v="Processed"/>
    <s v="VJ300320686"/>
    <s v="Earle Asphalt"/>
    <s v="Earle Asphalt x1371"/>
    <s v="CheezIt - Double Cheese"/>
    <s v="Food"/>
    <n v="15505333583"/>
    <s v="Wednesday, August 10, 2022"/>
    <s v="Cash"/>
    <n v="124"/>
    <n v="1.5"/>
    <n v="1"/>
    <n v="124"/>
    <n v="1.5"/>
    <n v="1"/>
    <n v="1.5"/>
    <n v="1.5"/>
    <x v="219"/>
    <s v="CheezIt - Double Cheese"/>
    <s v="Food"/>
    <x v="1"/>
    <b v="1"/>
    <n v="1.5"/>
    <n v="1"/>
    <s v="CheezIt "/>
    <s v=" Double Cheese"/>
    <m/>
    <x v="4"/>
    <s v=" August 10"/>
    <n v="2022"/>
  </r>
  <r>
    <s v="Processed"/>
    <s v="VJ300320609"/>
    <s v="GuttenPlans"/>
    <s v="GuttenPlans x1367"/>
    <s v="Funyuns - Flaming Hot"/>
    <s v="Food"/>
    <n v="15505411854"/>
    <s v="Wednesday, August 10, 2022"/>
    <s v="Cash"/>
    <n v="112"/>
    <n v="1.5"/>
    <n v="1"/>
    <n v="112"/>
    <n v="1.5"/>
    <n v="1"/>
    <n v="1.5"/>
    <n v="1.5"/>
    <x v="219"/>
    <s v="Funyuns - Flaming Hot"/>
    <s v="Food"/>
    <x v="1"/>
    <b v="1"/>
    <n v="1.5"/>
    <n v="1"/>
    <s v="Funyuns "/>
    <s v=" Flaming Hot"/>
    <m/>
    <x v="4"/>
    <s v=" August 10"/>
    <n v="2022"/>
  </r>
  <r>
    <s v="Processed"/>
    <s v="VJ300320609"/>
    <s v="GuttenPlans"/>
    <s v="GuttenPlans x1367"/>
    <s v="Monster Energy Original"/>
    <s v="Carbonated"/>
    <n v="15505414593"/>
    <s v="Wednesday, August 10, 2022"/>
    <s v="Cash"/>
    <n v="144"/>
    <n v="3"/>
    <n v="1"/>
    <n v="144"/>
    <n v="3"/>
    <n v="1"/>
    <n v="3"/>
    <n v="3"/>
    <x v="219"/>
    <s v="Monster Energy Original"/>
    <s v="Carbonated"/>
    <x v="0"/>
    <b v="1"/>
    <n v="3"/>
    <n v="2"/>
    <s v="Monster Energy Original"/>
    <m/>
    <m/>
    <x v="4"/>
    <s v=" August 10"/>
    <n v="2022"/>
  </r>
  <r>
    <s v="Processed"/>
    <s v="VJ300320609"/>
    <s v="GuttenPlans"/>
    <s v="GuttenPlans x1367"/>
    <s v="Monster Energy Original"/>
    <s v="Carbonated"/>
    <n v="15505423678"/>
    <s v="Wednesday, August 10, 2022"/>
    <s v="Cash"/>
    <n v="144"/>
    <n v="3"/>
    <n v="1"/>
    <n v="144"/>
    <n v="3"/>
    <n v="1"/>
    <n v="3"/>
    <n v="3"/>
    <x v="219"/>
    <s v="Monster Energy Original"/>
    <s v="Carbonated"/>
    <x v="0"/>
    <b v="1"/>
    <n v="3"/>
    <n v="2"/>
    <s v="Monster Energy Original"/>
    <m/>
    <m/>
    <x v="4"/>
    <s v=" August 10"/>
    <n v="2022"/>
  </r>
  <r>
    <s v="Processed"/>
    <s v="VJ300320609"/>
    <s v="GuttenPlans"/>
    <s v="GuttenPlans x1367"/>
    <s v="Sunkist Soda - Orange"/>
    <s v="Carbonated"/>
    <n v="15505441218"/>
    <s v="Wednesday, August 10, 2022"/>
    <s v="Cash"/>
    <n v="140"/>
    <n v="1.5"/>
    <n v="1"/>
    <n v="140"/>
    <n v="1.5"/>
    <n v="1"/>
    <n v="1.5"/>
    <n v="1.5"/>
    <x v="219"/>
    <s v="Sunkist Soda - Orange"/>
    <s v="Carbonated"/>
    <x v="0"/>
    <b v="1"/>
    <n v="1.5"/>
    <n v="1"/>
    <s v="Sunkist Soda "/>
    <s v=" Orange"/>
    <m/>
    <x v="4"/>
    <s v=" August 10"/>
    <n v="2022"/>
  </r>
  <r>
    <s v="Processed"/>
    <s v="VJ300320609"/>
    <s v="GuttenPlans"/>
    <s v="GuttenPlans x1367"/>
    <s v="Sunkist Soda - Orange"/>
    <s v="Carbonated"/>
    <n v="15505449474"/>
    <s v="Wednesday, August 10, 2022"/>
    <s v="Cash"/>
    <n v="140"/>
    <n v="1.5"/>
    <n v="1"/>
    <n v="140"/>
    <n v="1.5"/>
    <n v="1"/>
    <n v="1.5"/>
    <n v="1.5"/>
    <x v="219"/>
    <s v="Sunkist Soda - Orange"/>
    <s v="Carbonated"/>
    <x v="0"/>
    <b v="1"/>
    <n v="1.5"/>
    <n v="1"/>
    <s v="Sunkist Soda "/>
    <s v=" Orange"/>
    <m/>
    <x v="4"/>
    <s v=" August 10"/>
    <n v="2022"/>
  </r>
  <r>
    <s v="Processed"/>
    <s v="VJ300320692"/>
    <s v="EB Public Library"/>
    <s v="EB Public Library x1380"/>
    <s v="Pringles - Sour Cream &amp; Onion"/>
    <s v="Food"/>
    <n v="15505557450"/>
    <s v="Wednesday, August 10, 2022"/>
    <s v="Cash"/>
    <n v="165"/>
    <n v="3"/>
    <n v="1"/>
    <n v="165"/>
    <n v="3"/>
    <n v="1"/>
    <n v="3"/>
    <n v="3"/>
    <x v="219"/>
    <s v="Pringles - Sour Cream &amp; Onion"/>
    <s v="Food"/>
    <x v="1"/>
    <b v="1"/>
    <n v="3"/>
    <n v="2"/>
    <s v="Pringles "/>
    <s v=" Sour Cream &amp; Onion"/>
    <m/>
    <x v="4"/>
    <s v=" August 10"/>
    <n v="2022"/>
  </r>
  <r>
    <s v="Processed"/>
    <s v="VJ300320686"/>
    <s v="Earle Asphalt"/>
    <s v="Earle Asphalt x1371"/>
    <s v="Hungry Buddha - Chocolate Chip"/>
    <s v="Food"/>
    <n v="15505639950"/>
    <s v="Wednesday, August 10, 2022"/>
    <s v="Cash"/>
    <n v="137"/>
    <n v="2"/>
    <n v="1"/>
    <n v="137"/>
    <n v="2"/>
    <n v="1"/>
    <n v="2"/>
    <n v="2"/>
    <x v="219"/>
    <s v="Hungry Buddha - Chocolate Chip"/>
    <s v="Food"/>
    <x v="1"/>
    <b v="1"/>
    <n v="2"/>
    <n v="1.3333333333333333"/>
    <s v="Hungry Buddha "/>
    <s v=" Chocolate Chip"/>
    <m/>
    <x v="4"/>
    <s v=" August 10"/>
    <n v="2022"/>
  </r>
  <r>
    <s v="Processed"/>
    <s v="VJ300320692"/>
    <s v="EB Public Library"/>
    <s v="EB Public Library x1380"/>
    <s v="KitKat - Crisp Wafers"/>
    <s v="Food"/>
    <n v="15505880311"/>
    <s v="Wednesday, August 10, 2022"/>
    <s v="Cash"/>
    <n v="138"/>
    <n v="2"/>
    <n v="1"/>
    <n v="138"/>
    <n v="2"/>
    <n v="1"/>
    <n v="2"/>
    <n v="2"/>
    <x v="219"/>
    <s v="KitKat - Crisp Wafers"/>
    <s v="Food"/>
    <x v="1"/>
    <b v="1"/>
    <n v="2"/>
    <n v="1.3333333333333333"/>
    <s v="KitKat "/>
    <s v=" Crisp Wafers"/>
    <m/>
    <x v="4"/>
    <s v=" August 10"/>
    <n v="2022"/>
  </r>
  <r>
    <s v="Processed"/>
    <s v="VJ300320692"/>
    <s v="EB Public Library"/>
    <s v="EB Public Library x1380"/>
    <s v="BodyArmor LYTE - Strawberry Lemonade"/>
    <s v="Water"/>
    <n v="15505884817"/>
    <s v="Wednesday, August 10, 2022"/>
    <s v="Cash"/>
    <n v="147"/>
    <n v="2.75"/>
    <n v="1"/>
    <n v="147"/>
    <n v="2.75"/>
    <n v="1"/>
    <n v="2.75"/>
    <n v="2.75"/>
    <x v="219"/>
    <s v="BodyArmor LYTE - Strawberry Lemonade"/>
    <s v="Water"/>
    <x v="3"/>
    <b v="1"/>
    <n v="2.75"/>
    <n v="1.8333333333333333"/>
    <s v="BodyArmor LYTE "/>
    <s v=" Strawberry Lemonade"/>
    <m/>
    <x v="4"/>
    <s v=" August 10"/>
    <n v="2022"/>
  </r>
  <r>
    <s v="Processed"/>
    <s v="VJ300320692"/>
    <s v="EB Public Library"/>
    <s v="EB Public Library x1380"/>
    <s v="Miss Vickie's Potato Chip - Sea Salt Original"/>
    <s v="Food"/>
    <n v="15505892467"/>
    <s v="Wednesday, August 10, 2022"/>
    <s v="Cash"/>
    <n v="111"/>
    <n v="1.5"/>
    <n v="1"/>
    <n v="111"/>
    <n v="1.5"/>
    <n v="1"/>
    <n v="1.5"/>
    <n v="1.5"/>
    <x v="219"/>
    <s v="Miss Vickie's Potato Chip - Sea Salt Original"/>
    <s v="Food"/>
    <x v="1"/>
    <b v="1"/>
    <n v="1.5"/>
    <n v="1"/>
    <s v="Miss Vickie's Potato Chip "/>
    <s v=" Sea Salt Original"/>
    <m/>
    <x v="4"/>
    <s v=" August 10"/>
    <n v="2022"/>
  </r>
  <r>
    <s v="Processed"/>
    <s v="VJ300320692"/>
    <s v="EB Public Library"/>
    <s v="EB Public Library x1380"/>
    <s v="Wonderful Pistachios - Variety"/>
    <s v="Food"/>
    <n v="15505922165"/>
    <s v="Wednesday, August 10, 2022"/>
    <s v="Cash"/>
    <n v="131"/>
    <n v="2"/>
    <n v="1"/>
    <n v="131"/>
    <n v="2"/>
    <n v="1"/>
    <n v="2"/>
    <n v="2"/>
    <x v="219"/>
    <s v="Wonderful Pistachios - Variety"/>
    <s v="Food"/>
    <x v="1"/>
    <b v="1"/>
    <n v="2"/>
    <n v="1.3333333333333333"/>
    <s v="Wonderful Pistachios "/>
    <s v=" Variety"/>
    <m/>
    <x v="4"/>
    <s v=" August 10"/>
    <n v="2022"/>
  </r>
  <r>
    <s v="Processed"/>
    <s v="VJ300320609"/>
    <s v="GuttenPlans"/>
    <s v="GuttenPlans x1367"/>
    <s v="Monster Energy Original"/>
    <s v="Carbonated"/>
    <n v="15505977276"/>
    <s v="Wednesday, August 10, 2022"/>
    <s v="Cash"/>
    <n v="144"/>
    <n v="3"/>
    <n v="1"/>
    <n v="144"/>
    <n v="3"/>
    <n v="1"/>
    <n v="3"/>
    <n v="3"/>
    <x v="219"/>
    <s v="Monster Energy Original"/>
    <s v="Carbonated"/>
    <x v="0"/>
    <b v="1"/>
    <n v="3"/>
    <n v="2"/>
    <s v="Monster Energy Original"/>
    <m/>
    <m/>
    <x v="4"/>
    <s v=" August 10"/>
    <n v="2022"/>
  </r>
  <r>
    <s v="Processed"/>
    <s v="VJ300205292"/>
    <s v="Brunswick Sq Mall"/>
    <s v="BSQ Mall x1364 - Zales"/>
    <s v="Snapple Diet Tea - Peach Tea"/>
    <s v="Non Carbonated"/>
    <n v="15506160229"/>
    <s v="Wednesday, August 10, 2022"/>
    <s v="Credit"/>
    <n v="143"/>
    <n v="2.5"/>
    <n v="1"/>
    <n v="143"/>
    <n v="2.5"/>
    <n v="1"/>
    <n v="2.5"/>
    <n v="2.5"/>
    <x v="219"/>
    <s v="Snapple Diet Tea - Peach Tea"/>
    <s v="Non Carbonated"/>
    <x v="2"/>
    <b v="1"/>
    <n v="2.5"/>
    <n v="1.6666666666666667"/>
    <s v="Snapple Diet Tea "/>
    <s v=" Peach Tea"/>
    <m/>
    <x v="4"/>
    <s v=" August 10"/>
    <n v="2022"/>
  </r>
  <r>
    <s v="Processed"/>
    <s v="VJ300320609"/>
    <s v="GuttenPlans"/>
    <s v="GuttenPlans x1367"/>
    <s v="Cheetos - Crunchy"/>
    <s v="Food"/>
    <n v="15506346296"/>
    <s v="Wednesday, August 10, 2022"/>
    <s v="Cash"/>
    <n v="124"/>
    <n v="1.5"/>
    <n v="1"/>
    <n v="124"/>
    <n v="1.5"/>
    <n v="1"/>
    <n v="1.5"/>
    <n v="1.5"/>
    <x v="219"/>
    <s v="Cheetos - Crunchy"/>
    <s v="Food"/>
    <x v="1"/>
    <b v="1"/>
    <n v="1.5"/>
    <n v="1"/>
    <s v="Cheetos "/>
    <s v=" Crunchy"/>
    <m/>
    <x v="4"/>
    <s v=" August 10"/>
    <n v="2022"/>
  </r>
  <r>
    <s v="Processed"/>
    <s v="VJ300320609"/>
    <s v="GuttenPlans"/>
    <s v="GuttenPlans x1367"/>
    <s v="SunChips Multigrain - Harvest Cheddar"/>
    <s v="Food"/>
    <n v="15506428781"/>
    <s v="Wednesday, August 10, 2022"/>
    <s v="Cash"/>
    <n v="120"/>
    <n v="1.5"/>
    <n v="1"/>
    <n v="120"/>
    <n v="1.5"/>
    <n v="1"/>
    <n v="1.5"/>
    <n v="1.5"/>
    <x v="219"/>
    <s v="SunChips Multigrain - Harvest Cheddar"/>
    <s v="Food"/>
    <x v="1"/>
    <b v="1"/>
    <n v="1.5"/>
    <n v="1"/>
    <s v="SunChips Multigrain "/>
    <s v=" Harvest Cheddar"/>
    <m/>
    <x v="4"/>
    <s v=" August 10"/>
    <n v="2022"/>
  </r>
  <r>
    <s v="Processed"/>
    <s v="VJ300320609"/>
    <s v="GuttenPlans"/>
    <s v="GuttenPlans x1367"/>
    <s v="Snapple Lemonade - black berry"/>
    <s v="Non Carbonated"/>
    <n v="15506876043"/>
    <s v="Wednesday, August 10, 2022"/>
    <s v="Credit"/>
    <n v="147"/>
    <n v="2.5"/>
    <n v="1"/>
    <n v="147"/>
    <n v="2.5"/>
    <n v="1"/>
    <n v="2.5"/>
    <n v="4"/>
    <x v="219"/>
    <s v="Snapple Lemonade - black berry"/>
    <s v="Non Carbonated"/>
    <x v="2"/>
    <b v="1"/>
    <n v="2.5"/>
    <n v="1.6666666666666667"/>
    <s v="Snapple Lemonade "/>
    <s v=" black berry"/>
    <m/>
    <x v="4"/>
    <s v=" August 10"/>
    <n v="2022"/>
  </r>
  <r>
    <s v="Processed"/>
    <s v="VJ300320609"/>
    <s v="GuttenPlans"/>
    <s v="GuttenPlans x1367"/>
    <s v="SunChips Multigrain - Salsa"/>
    <s v="Food"/>
    <n v="15506876043"/>
    <s v="Wednesday, August 10, 2022"/>
    <s v="Credit"/>
    <n v="121"/>
    <n v="1.5"/>
    <n v="1"/>
    <n v="121"/>
    <n v="1.5"/>
    <n v="1"/>
    <n v="1.5"/>
    <n v="4"/>
    <x v="219"/>
    <s v="SunChips Multigrain - Salsa"/>
    <s v="Food"/>
    <x v="1"/>
    <b v="1"/>
    <n v="1.5"/>
    <n v="1"/>
    <s v="SunChips Multigrain "/>
    <s v=" Salsa"/>
    <m/>
    <x v="4"/>
    <s v=" August 10"/>
    <n v="2022"/>
  </r>
  <r>
    <s v="Processed"/>
    <s v="VJ300320609"/>
    <s v="GuttenPlans"/>
    <s v="GuttenPlans x1367"/>
    <s v="SunChips Multigrain - Harvest Cheddar"/>
    <s v="Food"/>
    <n v="15506878746"/>
    <s v="Wednesday, August 10, 2022"/>
    <s v="Credit"/>
    <n v="120"/>
    <n v="1.5"/>
    <n v="1"/>
    <n v="120"/>
    <n v="1.5"/>
    <n v="1"/>
    <n v="1.5"/>
    <n v="1.5"/>
    <x v="219"/>
    <s v="SunChips Multigrain - Harvest Cheddar"/>
    <s v="Food"/>
    <x v="1"/>
    <b v="1"/>
    <n v="1.5"/>
    <n v="1"/>
    <s v="SunChips Multigrain "/>
    <s v=" Harvest Cheddar"/>
    <m/>
    <x v="4"/>
    <s v=" August 10"/>
    <n v="2022"/>
  </r>
  <r>
    <s v="Processed"/>
    <s v="VJ300320692"/>
    <s v="EB Public Library"/>
    <s v="EB Public Library x1380"/>
    <s v="Lenny &amp; Larrys - SnickerDoodle"/>
    <s v="Food"/>
    <n v="15506880904"/>
    <s v="Wednesday, August 10, 2022"/>
    <s v="Cash"/>
    <n v="157"/>
    <n v="3"/>
    <n v="1"/>
    <n v="157"/>
    <n v="3"/>
    <n v="1"/>
    <n v="3"/>
    <n v="3"/>
    <x v="219"/>
    <s v="Lenny &amp; Larrys - SnickerDoodle"/>
    <s v="Food"/>
    <x v="1"/>
    <b v="1"/>
    <n v="3"/>
    <n v="2"/>
    <s v="Lenny &amp; Larrys "/>
    <s v=" SnickerDoodle"/>
    <m/>
    <x v="4"/>
    <s v=" August 10"/>
    <n v="2022"/>
  </r>
  <r>
    <s v="Processed"/>
    <s v="VJ300320609"/>
    <s v="GuttenPlans"/>
    <s v="GuttenPlans x1367"/>
    <s v="Munchies Snack mix Flaming Hot"/>
    <s v="Food"/>
    <n v="15507145158"/>
    <s v="Wednesday, August 10, 2022"/>
    <s v="Cash"/>
    <n v="110"/>
    <n v="2"/>
    <n v="1"/>
    <n v="110"/>
    <n v="2"/>
    <n v="1"/>
    <n v="2"/>
    <n v="2"/>
    <x v="219"/>
    <s v="Munchies Snack mix Flaming Hot"/>
    <s v="Food"/>
    <x v="1"/>
    <b v="1"/>
    <n v="2"/>
    <n v="1.3333333333333333"/>
    <s v="Munchies Snack mix Flaming Hot"/>
    <m/>
    <m/>
    <x v="4"/>
    <s v=" August 10"/>
    <n v="2022"/>
  </r>
  <r>
    <s v="Processed"/>
    <s v="VJ300320609"/>
    <s v="GuttenPlans"/>
    <s v="GuttenPlans x1367"/>
    <s v="SunChips Multigrain - Salsa"/>
    <s v="Food"/>
    <n v="15507695318"/>
    <s v="Thursday, August 11, 2022"/>
    <s v="Cash"/>
    <n v="121"/>
    <n v="1.5"/>
    <n v="1"/>
    <n v="121"/>
    <n v="1.5"/>
    <n v="1"/>
    <n v="1.5"/>
    <n v="1.5"/>
    <x v="219"/>
    <s v="SunChips Multigrain - Salsa"/>
    <s v="Food"/>
    <x v="1"/>
    <b v="1"/>
    <n v="1.5"/>
    <n v="1"/>
    <s v="SunChips Multigrain "/>
    <s v=" Salsa"/>
    <m/>
    <x v="5"/>
    <s v=" August 11"/>
    <n v="2022"/>
  </r>
  <r>
    <s v="Processed"/>
    <s v="VJ300320692"/>
    <s v="EB Public Library"/>
    <s v="EB Public Library x1380"/>
    <s v="Iberia Coconut Water"/>
    <s v="Non Carbonated"/>
    <n v="15508900755"/>
    <s v="Thursday, August 11, 2022"/>
    <s v="Cash"/>
    <n v="140"/>
    <n v="2"/>
    <n v="1"/>
    <n v="140"/>
    <n v="2"/>
    <n v="1"/>
    <n v="2"/>
    <n v="2"/>
    <x v="220"/>
    <s v="Iberia Coconut Water"/>
    <s v="Non Carbonated"/>
    <x v="2"/>
    <b v="1"/>
    <n v="2"/>
    <n v="1.3333333333333333"/>
    <s v="Iberia Coconut Water"/>
    <m/>
    <m/>
    <x v="5"/>
    <s v=" August 11"/>
    <n v="2022"/>
  </r>
  <r>
    <s v="Processed"/>
    <s v="VJ300320686"/>
    <s v="Earle Asphalt"/>
    <s v="Earle Asphalt x1371"/>
    <s v="CheezIt - Cheddar Sour Cream and Onion"/>
    <s v="Food"/>
    <n v="15509078795"/>
    <s v="Thursday, August 11, 2022"/>
    <s v="Cash"/>
    <n v="120"/>
    <n v="1.5"/>
    <n v="1"/>
    <n v="120"/>
    <n v="1.5"/>
    <n v="1"/>
    <n v="1.5"/>
    <n v="1.5"/>
    <x v="220"/>
    <s v="CheezIt - Cheddar Sour Cream and Onion"/>
    <s v="Food"/>
    <x v="1"/>
    <b v="1"/>
    <n v="1.5"/>
    <n v="1"/>
    <s v="CheezIt "/>
    <s v=" Cheddar Sour Cream and Onion"/>
    <m/>
    <x v="5"/>
    <s v=" August 11"/>
    <n v="2022"/>
  </r>
  <r>
    <s v="Processed"/>
    <s v="VJ300320609"/>
    <s v="GuttenPlans"/>
    <s v="GuttenPlans x1367"/>
    <s v="Sunkist Soda - Orange"/>
    <s v="Carbonated"/>
    <n v="15509091504"/>
    <s v="Thursday, August 11, 2022"/>
    <s v="Cash"/>
    <n v="140"/>
    <n v="1.5"/>
    <n v="1"/>
    <n v="140"/>
    <n v="1.5"/>
    <n v="1"/>
    <n v="1.5"/>
    <n v="1.5"/>
    <x v="220"/>
    <s v="Sunkist Soda - Orange"/>
    <s v="Carbonated"/>
    <x v="0"/>
    <b v="1"/>
    <n v="1.5"/>
    <n v="1"/>
    <s v="Sunkist Soda "/>
    <s v=" Orange"/>
    <m/>
    <x v="5"/>
    <s v=" August 11"/>
    <n v="2022"/>
  </r>
  <r>
    <s v="Processed"/>
    <s v="VJ300320609"/>
    <s v="GuttenPlans"/>
    <s v="GuttenPlans x1367"/>
    <s v="Cheetos Flaming Hot Limon Crunchy"/>
    <s v="Food"/>
    <n v="15509093545"/>
    <s v="Thursday, August 11, 2022"/>
    <s v="Cash"/>
    <n v="123"/>
    <n v="1.5"/>
    <n v="1"/>
    <n v="123"/>
    <n v="1.5"/>
    <n v="1"/>
    <n v="1.5"/>
    <n v="1.5"/>
    <x v="220"/>
    <s v="Cheetos Flaming Hot Limon Crunchy"/>
    <s v="Food"/>
    <x v="1"/>
    <b v="1"/>
    <n v="1.5"/>
    <n v="1"/>
    <s v="Cheetos Flaming Hot Limon Crunchy"/>
    <m/>
    <m/>
    <x v="5"/>
    <s v=" August 11"/>
    <n v="2022"/>
  </r>
  <r>
    <s v="Processed"/>
    <s v="VJ300320609"/>
    <s v="GuttenPlans"/>
    <s v="GuttenPlans x1367"/>
    <s v="Sunkist Soda - Orange"/>
    <s v="Carbonated"/>
    <n v="15509101719"/>
    <s v="Thursday, August 11, 2022"/>
    <s v="Cash"/>
    <n v="140"/>
    <n v="1.5"/>
    <n v="1"/>
    <n v="140"/>
    <n v="1.5"/>
    <n v="1"/>
    <n v="1.5"/>
    <n v="1.5"/>
    <x v="220"/>
    <s v="Sunkist Soda - Orange"/>
    <s v="Carbonated"/>
    <x v="0"/>
    <b v="1"/>
    <n v="1.5"/>
    <n v="1"/>
    <s v="Sunkist Soda "/>
    <s v=" Orange"/>
    <m/>
    <x v="5"/>
    <s v=" August 11"/>
    <n v="2022"/>
  </r>
  <r>
    <s v="Processed"/>
    <s v="VJ300320692"/>
    <s v="EB Public Library"/>
    <s v="EB Public Library x1380"/>
    <s v="BodyArmor  LYTE - Blueberry Pomegranate"/>
    <s v="Non Carbonated"/>
    <n v="15509649825"/>
    <s v="Thursday, August 11, 2022"/>
    <s v="Cash"/>
    <n v="143"/>
    <n v="2.75"/>
    <n v="1"/>
    <n v="143"/>
    <n v="2.75"/>
    <n v="1"/>
    <n v="2.75"/>
    <n v="2.75"/>
    <x v="220"/>
    <s v="BodyArmor  LYTE - Blueberry Pomegranate"/>
    <s v="Non Carbonated"/>
    <x v="2"/>
    <b v="1"/>
    <n v="2.75"/>
    <n v="1.8333333333333333"/>
    <s v="BodyArmor  LYTE "/>
    <s v=" Blueberry Pomegranate"/>
    <m/>
    <x v="5"/>
    <s v=" August 11"/>
    <n v="2022"/>
  </r>
  <r>
    <s v="Processed"/>
    <s v="VJ300320686"/>
    <s v="Earle Asphalt"/>
    <s v="Earle Asphalt x1371"/>
    <s v="SunChips Multigrain - Original"/>
    <s v="Food"/>
    <n v="15509827426"/>
    <s v="Thursday, August 11, 2022"/>
    <s v="Cash"/>
    <n v="112"/>
    <n v="1.5"/>
    <n v="1"/>
    <n v="112"/>
    <n v="1.5"/>
    <n v="1"/>
    <n v="1.5"/>
    <n v="1.5"/>
    <x v="220"/>
    <s v="SunChips Multigrain - Original"/>
    <s v="Food"/>
    <x v="1"/>
    <b v="1"/>
    <n v="1.5"/>
    <n v="1"/>
    <s v="SunChips Multigrain "/>
    <s v=" Original"/>
    <m/>
    <x v="5"/>
    <s v=" August 11"/>
    <n v="2022"/>
  </r>
  <r>
    <s v="Processed"/>
    <s v="VJ300320692"/>
    <s v="EB Public Library"/>
    <s v="EB Public Library x1380"/>
    <s v="SunChips Multigrain - Harvest Cheddar"/>
    <s v="Food"/>
    <n v="15509868889"/>
    <s v="Thursday, August 11, 2022"/>
    <s v="Cash"/>
    <n v="110"/>
    <n v="1.5"/>
    <n v="1"/>
    <n v="110"/>
    <n v="1.5"/>
    <n v="1"/>
    <n v="1.5"/>
    <n v="1.5"/>
    <x v="220"/>
    <s v="SunChips Multigrain - Harvest Cheddar"/>
    <s v="Food"/>
    <x v="1"/>
    <b v="1"/>
    <n v="1.5"/>
    <n v="1"/>
    <s v="SunChips Multigrain "/>
    <s v=" Harvest Cheddar"/>
    <m/>
    <x v="5"/>
    <s v=" August 11"/>
    <n v="2022"/>
  </r>
  <r>
    <s v="Processed"/>
    <s v="VJ300320609"/>
    <s v="GuttenPlans"/>
    <s v="GuttenPlans x1367"/>
    <s v="Sunkist Soda - Orange"/>
    <s v="Carbonated"/>
    <n v="15510062480"/>
    <s v="Thursday, August 11, 2022"/>
    <s v="Cash"/>
    <n v="140"/>
    <n v="1.5"/>
    <n v="1"/>
    <n v="140"/>
    <n v="1.5"/>
    <n v="1"/>
    <n v="1.5"/>
    <n v="1.5"/>
    <x v="220"/>
    <s v="Sunkist Soda - Orange"/>
    <s v="Carbonated"/>
    <x v="0"/>
    <b v="1"/>
    <n v="1.5"/>
    <n v="1"/>
    <s v="Sunkist Soda "/>
    <s v=" Orange"/>
    <m/>
    <x v="5"/>
    <s v=" August 11"/>
    <n v="2022"/>
  </r>
  <r>
    <s v="Processed"/>
    <s v="VJ300320609"/>
    <s v="GuttenPlans"/>
    <s v="GuttenPlans x1367"/>
    <s v="Sunkist Soda - Orange"/>
    <s v="Carbonated"/>
    <n v="15510074517"/>
    <s v="Thursday, August 11, 2022"/>
    <s v="Cash"/>
    <n v="140"/>
    <n v="1.5"/>
    <n v="1"/>
    <n v="140"/>
    <n v="1.5"/>
    <n v="1"/>
    <n v="1.5"/>
    <n v="1.5"/>
    <x v="220"/>
    <s v="Sunkist Soda - Orange"/>
    <s v="Carbonated"/>
    <x v="0"/>
    <b v="1"/>
    <n v="1.5"/>
    <n v="1"/>
    <s v="Sunkist Soda "/>
    <s v=" Orange"/>
    <m/>
    <x v="5"/>
    <s v=" August 11"/>
    <n v="2022"/>
  </r>
  <r>
    <s v="Processed"/>
    <s v="VJ300320609"/>
    <s v="GuttenPlans"/>
    <s v="GuttenPlans x1367"/>
    <s v="Doritos Famin Hot Nacho"/>
    <s v="Food"/>
    <n v="15510085357"/>
    <s v="Thursday, August 11, 2022"/>
    <s v="Cash"/>
    <n v="113"/>
    <n v="1.5"/>
    <n v="1"/>
    <n v="113"/>
    <n v="1.5"/>
    <n v="1"/>
    <n v="1.5"/>
    <n v="1.5"/>
    <x v="220"/>
    <s v="Doritos Famin Hot Nacho"/>
    <s v="Food"/>
    <x v="1"/>
    <b v="1"/>
    <n v="1.5"/>
    <n v="1"/>
    <s v="Doritos Famin Hot Nacho"/>
    <m/>
    <m/>
    <x v="5"/>
    <s v=" August 11"/>
    <n v="2022"/>
  </r>
  <r>
    <s v="Processed"/>
    <s v="VJ300320609"/>
    <s v="GuttenPlans"/>
    <s v="GuttenPlans x1367"/>
    <s v="Cheetos Flaming Hot Limon Crunchy"/>
    <s v="Food"/>
    <n v="15510097117"/>
    <s v="Thursday, August 11, 2022"/>
    <s v="Cash"/>
    <n v="123"/>
    <n v="1.5"/>
    <n v="1"/>
    <n v="123"/>
    <n v="1.5"/>
    <n v="1"/>
    <n v="1.5"/>
    <n v="1.5"/>
    <x v="220"/>
    <s v="Cheetos Flaming Hot Limon Crunchy"/>
    <s v="Food"/>
    <x v="1"/>
    <b v="1"/>
    <n v="1.5"/>
    <n v="1"/>
    <s v="Cheetos Flaming Hot Limon Crunchy"/>
    <m/>
    <m/>
    <x v="5"/>
    <s v=" August 11"/>
    <n v="2022"/>
  </r>
  <r>
    <s v="Processed"/>
    <s v="VJ300320692"/>
    <s v="EB Public Library"/>
    <s v="EB Public Library x1380"/>
    <s v="Starbucks Doubleshot Energy - Mocha"/>
    <s v="Non Carbonated"/>
    <n v="15510053732"/>
    <s v="Thursday, August 11, 2022"/>
    <s v="Cash"/>
    <n v="146"/>
    <n v="3.5"/>
    <n v="1"/>
    <n v="146"/>
    <n v="3.5"/>
    <n v="1"/>
    <n v="3.5"/>
    <n v="3.5"/>
    <x v="220"/>
    <s v="Starbucks Doubleshot Energy - Mocha"/>
    <s v="Non Carbonated"/>
    <x v="2"/>
    <b v="1"/>
    <n v="3.5"/>
    <n v="2.3333333333333335"/>
    <s v="Starbucks Doubleshot Energy "/>
    <s v=" Mocha"/>
    <m/>
    <x v="5"/>
    <s v=" August 11"/>
    <n v="2022"/>
  </r>
  <r>
    <s v="Processed"/>
    <s v="VJ300320692"/>
    <s v="EB Public Library"/>
    <s v="EB Public Library x1380"/>
    <s v="Wonderful Pistachios - Variety"/>
    <s v="Food"/>
    <n v="15510125447"/>
    <s v="Thursday, August 11, 2022"/>
    <s v="Credit"/>
    <n v="131"/>
    <n v="2"/>
    <n v="1"/>
    <n v="131"/>
    <n v="2"/>
    <n v="1"/>
    <n v="2"/>
    <n v="2"/>
    <x v="220"/>
    <s v="Wonderful Pistachios - Variety"/>
    <s v="Food"/>
    <x v="1"/>
    <b v="1"/>
    <n v="2"/>
    <n v="1.3333333333333333"/>
    <s v="Wonderful Pistachios "/>
    <s v=" Variety"/>
    <m/>
    <x v="5"/>
    <s v=" August 11"/>
    <n v="2022"/>
  </r>
  <r>
    <s v="Processed"/>
    <s v="VJ300320609"/>
    <s v="GuttenPlans"/>
    <s v="GuttenPlans x1367"/>
    <s v="KitKat - Crisp Wafers"/>
    <s v="Food"/>
    <n v="15510012257"/>
    <s v="Thursday, August 11, 2022"/>
    <s v="Cash"/>
    <n v="137"/>
    <n v="2.5"/>
    <n v="1"/>
    <n v="137"/>
    <n v="2.5"/>
    <n v="1"/>
    <n v="2.5"/>
    <n v="2.5"/>
    <x v="220"/>
    <s v="KitKat - Crisp Wafers"/>
    <s v="Food"/>
    <x v="1"/>
    <b v="1"/>
    <n v="2.5"/>
    <n v="1.6666666666666667"/>
    <s v="KitKat "/>
    <s v=" Crisp Wafers"/>
    <m/>
    <x v="5"/>
    <s v=" August 11"/>
    <n v="2022"/>
  </r>
  <r>
    <s v="Processed"/>
    <s v="VJ300320609"/>
    <s v="GuttenPlans"/>
    <s v="GuttenPlans x1367"/>
    <s v="Fritos - Original"/>
    <s v="Food"/>
    <n v="15510201904"/>
    <s v="Thursday, August 11, 2022"/>
    <s v="Credit"/>
    <n v="125"/>
    <n v="1.5"/>
    <n v="1"/>
    <n v="125"/>
    <n v="1.5"/>
    <n v="1"/>
    <n v="1.5"/>
    <n v="4"/>
    <x v="220"/>
    <s v="Fritos - Original"/>
    <s v="Food"/>
    <x v="1"/>
    <b v="1"/>
    <n v="1.5"/>
    <n v="1"/>
    <s v="Fritos "/>
    <s v=" Original"/>
    <m/>
    <x v="5"/>
    <s v=" August 11"/>
    <n v="2022"/>
  </r>
  <r>
    <s v="Processed"/>
    <s v="VJ300320609"/>
    <s v="GuttenPlans"/>
    <s v="GuttenPlans x1367"/>
    <s v="KitKat - Crisp Wafers"/>
    <s v="Food"/>
    <n v="15510201904"/>
    <s v="Thursday, August 11, 2022"/>
    <s v="Credit"/>
    <n v="137"/>
    <n v="2.5"/>
    <n v="1"/>
    <n v="137"/>
    <n v="2.5"/>
    <n v="1"/>
    <n v="2.5"/>
    <n v="4"/>
    <x v="220"/>
    <s v="KitKat - Crisp Wafers"/>
    <s v="Food"/>
    <x v="1"/>
    <b v="1"/>
    <n v="2.5"/>
    <n v="1.6666666666666667"/>
    <s v="KitKat "/>
    <s v=" Crisp Wafers"/>
    <m/>
    <x v="5"/>
    <s v=" August 11"/>
    <n v="2022"/>
  </r>
  <r>
    <s v="Processed"/>
    <s v="VJ300320692"/>
    <s v="EB Public Library"/>
    <s v="EB Public Library x1380"/>
    <s v="Ice Breakers Ice Cubes - PepperMint"/>
    <s v="Food"/>
    <n v="15510196424"/>
    <s v="Thursday, August 11, 2022"/>
    <s v="Cash"/>
    <n v="163"/>
    <n v="5"/>
    <n v="1"/>
    <n v="163"/>
    <n v="5"/>
    <n v="1"/>
    <n v="5"/>
    <n v="5"/>
    <x v="220"/>
    <s v="Ice Breakers Ice Cubes - PepperMint"/>
    <s v="Food"/>
    <x v="1"/>
    <b v="1"/>
    <n v="5"/>
    <n v="3.3333333333333335"/>
    <s v="Ice Breakers Ice Cubes "/>
    <s v=" PepperMint"/>
    <m/>
    <x v="5"/>
    <s v=" August 11"/>
    <n v="2022"/>
  </r>
  <r>
    <s v="Processed"/>
    <s v="VJ300320686"/>
    <s v="Earle Asphalt"/>
    <s v="Earle Asphalt x1371"/>
    <s v="Kinder - Bueno - Crispy Creamy Chocolate"/>
    <s v="Food"/>
    <n v="15510239034"/>
    <s v="Thursday, August 11, 2022"/>
    <s v="Cash"/>
    <n v="139"/>
    <n v="2"/>
    <n v="1"/>
    <n v="139"/>
    <n v="2"/>
    <n v="1"/>
    <n v="2"/>
    <n v="2"/>
    <x v="220"/>
    <s v="Kinder - Bueno - Crispy Creamy Chocolate"/>
    <s v="Food"/>
    <x v="1"/>
    <b v="1"/>
    <n v="2"/>
    <n v="1.3333333333333333"/>
    <s v="Kinder "/>
    <s v=" Bueno "/>
    <s v=" Crispy Creamy Chocolate"/>
    <x v="5"/>
    <s v=" August 11"/>
    <n v="2022"/>
  </r>
  <r>
    <s v="Processed"/>
    <s v="VJ300320692"/>
    <s v="EB Public Library"/>
    <s v="EB Public Library x1380"/>
    <s v="Bai Antioxidant - Tanzania Lemon Super Tea"/>
    <s v="Non Carbonated"/>
    <n v="15510499521"/>
    <s v="Thursday, August 11, 2022"/>
    <s v="Credit"/>
    <n v="145"/>
    <n v="2.75"/>
    <n v="1"/>
    <n v="145"/>
    <n v="2.75"/>
    <n v="1"/>
    <n v="2.75"/>
    <n v="2.75"/>
    <x v="220"/>
    <s v="Bai Antioxidant - Tanzania Lemon Super Tea"/>
    <s v="Non Carbonated"/>
    <x v="2"/>
    <b v="1"/>
    <n v="2.75"/>
    <n v="1.8333333333333333"/>
    <s v="Bai Antioxidant "/>
    <s v=" Tanzania Lemon Super Tea"/>
    <m/>
    <x v="5"/>
    <s v=" August 11"/>
    <n v="2022"/>
  </r>
  <r>
    <s v="Processed"/>
    <s v="VJ300320686"/>
    <s v="Earle Asphalt"/>
    <s v="Earle Asphalt x1371"/>
    <s v="Pop Corners - Kettle Corn"/>
    <s v="Food"/>
    <n v="15510555260"/>
    <s v="Thursday, August 11, 2022"/>
    <s v="Cash"/>
    <n v="113"/>
    <n v="1.5"/>
    <n v="1"/>
    <n v="113"/>
    <n v="1.5"/>
    <n v="1"/>
    <n v="1.5"/>
    <n v="1.5"/>
    <x v="220"/>
    <s v="Pop Corners - Kettle Corn"/>
    <s v="Food"/>
    <x v="1"/>
    <b v="1"/>
    <n v="1.5"/>
    <n v="1"/>
    <s v="Pop Corners "/>
    <s v=" Kettle Corn"/>
    <m/>
    <x v="5"/>
    <s v=" August 11"/>
    <n v="2022"/>
  </r>
  <r>
    <s v="Processed"/>
    <s v="VJ300320686"/>
    <s v="Earle Asphalt"/>
    <s v="Earle Asphalt x1371"/>
    <s v="SunChips Multigrain - Salsa"/>
    <s v="Food"/>
    <n v="15510602982"/>
    <s v="Thursday, August 11, 2022"/>
    <s v="Cash"/>
    <n v="110"/>
    <n v="1.5"/>
    <n v="1"/>
    <n v="110"/>
    <n v="1.5"/>
    <n v="1"/>
    <n v="1.5"/>
    <n v="1.5"/>
    <x v="220"/>
    <s v="SunChips Multigrain - Salsa"/>
    <s v="Food"/>
    <x v="1"/>
    <b v="1"/>
    <n v="1.5"/>
    <n v="1"/>
    <s v="SunChips Multigrain "/>
    <s v=" Salsa"/>
    <m/>
    <x v="5"/>
    <s v=" August 11"/>
    <n v="2022"/>
  </r>
  <r>
    <s v="Processed"/>
    <s v="VJ300320692"/>
    <s v="EB Public Library"/>
    <s v="EB Public Library x1380"/>
    <s v="KitKat - Crisp Wafers"/>
    <s v="Food"/>
    <n v="15510642800"/>
    <s v="Thursday, August 11, 2022"/>
    <s v="Cash"/>
    <n v="138"/>
    <n v="2"/>
    <n v="1"/>
    <n v="138"/>
    <n v="2"/>
    <n v="1"/>
    <n v="2"/>
    <n v="2"/>
    <x v="220"/>
    <s v="KitKat - Crisp Wafers"/>
    <s v="Food"/>
    <x v="1"/>
    <b v="1"/>
    <n v="2"/>
    <n v="1.3333333333333333"/>
    <s v="KitKat "/>
    <s v=" Crisp Wafers"/>
    <m/>
    <x v="5"/>
    <s v=" August 11"/>
    <n v="2022"/>
  </r>
  <r>
    <s v="Processed"/>
    <s v="VJ300320692"/>
    <s v="EB Public Library"/>
    <s v="EB Public Library x1380"/>
    <s v="Starbucks Doubleshot Energy - Mocha"/>
    <s v="Non Carbonated"/>
    <n v="15510687036"/>
    <s v="Thursday, August 11, 2022"/>
    <s v="Credit"/>
    <n v="146"/>
    <n v="3.5"/>
    <n v="1"/>
    <n v="146"/>
    <n v="3.5"/>
    <n v="1"/>
    <n v="3.5"/>
    <n v="3.5"/>
    <x v="220"/>
    <s v="Starbucks Doubleshot Energy - Mocha"/>
    <s v="Non Carbonated"/>
    <x v="2"/>
    <b v="1"/>
    <n v="3.5"/>
    <n v="2.3333333333333335"/>
    <s v="Starbucks Doubleshot Energy "/>
    <s v=" Mocha"/>
    <m/>
    <x v="5"/>
    <s v=" August 11"/>
    <n v="2022"/>
  </r>
  <r>
    <s v="Processed"/>
    <s v="VJ300320686"/>
    <s v="Earle Asphalt"/>
    <s v="Earle Asphalt x1371"/>
    <s v="SunChips Multigrain - Salsa"/>
    <s v="Food"/>
    <n v="15510755928"/>
    <s v="Thursday, August 11, 2022"/>
    <s v="Cash"/>
    <n v="110"/>
    <n v="1.5"/>
    <n v="1"/>
    <n v="110"/>
    <n v="1.5"/>
    <n v="1"/>
    <n v="1.5"/>
    <n v="1.5"/>
    <x v="220"/>
    <s v="SunChips Multigrain - Salsa"/>
    <s v="Food"/>
    <x v="1"/>
    <b v="1"/>
    <n v="1.5"/>
    <n v="1"/>
    <s v="SunChips Multigrain "/>
    <s v=" Salsa"/>
    <m/>
    <x v="5"/>
    <s v=" August 11"/>
    <n v="2022"/>
  </r>
  <r>
    <s v="Processed"/>
    <s v="VJ300320686"/>
    <s v="Earle Asphalt"/>
    <s v="Earle Asphalt x1371"/>
    <s v="CheezIt - Double Cheese"/>
    <s v="Food"/>
    <n v="15510758095"/>
    <s v="Thursday, August 11, 2022"/>
    <s v="Cash"/>
    <n v="124"/>
    <n v="1.5"/>
    <n v="1"/>
    <n v="124"/>
    <n v="1.5"/>
    <n v="1"/>
    <n v="1.5"/>
    <n v="1.5"/>
    <x v="220"/>
    <s v="CheezIt - Double Cheese"/>
    <s v="Food"/>
    <x v="1"/>
    <b v="1"/>
    <n v="1.5"/>
    <n v="1"/>
    <s v="CheezIt "/>
    <s v=" Double Cheese"/>
    <m/>
    <x v="5"/>
    <s v=" August 11"/>
    <n v="2022"/>
  </r>
  <r>
    <s v="Processed"/>
    <s v="VJ300320686"/>
    <s v="Earle Asphalt"/>
    <s v="Earle Asphalt x1371"/>
    <s v="KitKat - Crisp Wafers"/>
    <s v="Food"/>
    <n v="15510758979"/>
    <s v="Thursday, August 11, 2022"/>
    <s v="Cash"/>
    <n v="136"/>
    <n v="1.75"/>
    <n v="1"/>
    <n v="136"/>
    <n v="1.75"/>
    <n v="1"/>
    <n v="1.75"/>
    <n v="1.75"/>
    <x v="220"/>
    <s v="KitKat - Crisp Wafers"/>
    <s v="Food"/>
    <x v="1"/>
    <b v="1"/>
    <n v="1.75"/>
    <n v="1.1666666666666667"/>
    <s v="KitKat "/>
    <s v=" Crisp Wafers"/>
    <m/>
    <x v="5"/>
    <s v=" August 11"/>
    <n v="2022"/>
  </r>
  <r>
    <s v="Processed"/>
    <s v="VJ300320609"/>
    <s v="GuttenPlans"/>
    <s v="GuttenPlans x1367"/>
    <s v="Snapple Lemonade - watermelon"/>
    <s v="Non Carbonated"/>
    <n v="15510794887"/>
    <s v="Thursday, August 11, 2022"/>
    <s v="Cash"/>
    <n v="143"/>
    <n v="2.5"/>
    <n v="1"/>
    <n v="143"/>
    <n v="2.5"/>
    <n v="1"/>
    <n v="2.5"/>
    <n v="2.5"/>
    <x v="220"/>
    <s v="Snapple Lemonade - watermelon"/>
    <s v="Non Carbonated"/>
    <x v="2"/>
    <b v="1"/>
    <n v="2.5"/>
    <n v="1.6666666666666667"/>
    <s v="Snapple Lemonade "/>
    <s v=" watermelon"/>
    <m/>
    <x v="5"/>
    <s v=" August 11"/>
    <n v="2022"/>
  </r>
  <r>
    <s v="Processed"/>
    <s v="VJ300320609"/>
    <s v="GuttenPlans"/>
    <s v="GuttenPlans x1367"/>
    <s v="Cheetos - Crunchy"/>
    <s v="Food"/>
    <n v="15510798728"/>
    <s v="Thursday, August 11, 2022"/>
    <s v="Cash"/>
    <n v="124"/>
    <n v="1.5"/>
    <n v="1"/>
    <n v="124"/>
    <n v="1.5"/>
    <n v="1"/>
    <n v="1.5"/>
    <n v="1.5"/>
    <x v="220"/>
    <s v="Cheetos - Crunchy"/>
    <s v="Food"/>
    <x v="1"/>
    <b v="1"/>
    <n v="1.5"/>
    <n v="1"/>
    <s v="Cheetos "/>
    <s v=" Crunchy"/>
    <m/>
    <x v="5"/>
    <s v=" August 11"/>
    <n v="2022"/>
  </r>
  <r>
    <s v="Processed"/>
    <s v="VJ300320609"/>
    <s v="GuttenPlans"/>
    <s v="GuttenPlans x1367"/>
    <s v="Snapple Lemonade - watermelon"/>
    <s v="Non Carbonated"/>
    <n v="15510920554"/>
    <s v="Thursday, August 11, 2022"/>
    <s v="Cash"/>
    <n v="143"/>
    <n v="2.5"/>
    <n v="1"/>
    <n v="143"/>
    <n v="2.5"/>
    <n v="1"/>
    <n v="2.5"/>
    <n v="2.5"/>
    <x v="220"/>
    <s v="Snapple Lemonade - watermelon"/>
    <s v="Non Carbonated"/>
    <x v="2"/>
    <b v="1"/>
    <n v="2.5"/>
    <n v="1.6666666666666667"/>
    <s v="Snapple Lemonade "/>
    <s v=" watermelon"/>
    <m/>
    <x v="5"/>
    <s v=" August 11"/>
    <n v="2022"/>
  </r>
  <r>
    <s v="Processed"/>
    <s v="VJ300320609"/>
    <s v="GuttenPlans"/>
    <s v="GuttenPlans x1367"/>
    <s v="Sunkist Soda - Orange"/>
    <s v="Carbonated"/>
    <n v="15511025552"/>
    <s v="Thursday, August 11, 2022"/>
    <s v="Cash"/>
    <n v="140"/>
    <n v="1.5"/>
    <n v="1"/>
    <n v="140"/>
    <n v="1.5"/>
    <n v="1"/>
    <n v="1.5"/>
    <n v="1.5"/>
    <x v="220"/>
    <s v="Sunkist Soda - Orange"/>
    <s v="Carbonated"/>
    <x v="0"/>
    <b v="1"/>
    <n v="1.5"/>
    <n v="1"/>
    <s v="Sunkist Soda "/>
    <s v=" Orange"/>
    <m/>
    <x v="5"/>
    <s v=" August 11"/>
    <n v="2022"/>
  </r>
  <r>
    <s v="Processed"/>
    <s v="VJ300320609"/>
    <s v="GuttenPlans"/>
    <s v="GuttenPlans x1367"/>
    <s v="Fritos - Original"/>
    <s v="Food"/>
    <n v="15511026853"/>
    <s v="Thursday, August 11, 2022"/>
    <s v="Cash"/>
    <n v="125"/>
    <n v="1.5"/>
    <n v="1"/>
    <n v="125"/>
    <n v="1.5"/>
    <n v="1"/>
    <n v="1.5"/>
    <n v="1.5"/>
    <x v="220"/>
    <s v="Fritos - Original"/>
    <s v="Food"/>
    <x v="1"/>
    <b v="1"/>
    <n v="1.5"/>
    <n v="1"/>
    <s v="Fritos "/>
    <s v=" Original"/>
    <m/>
    <x v="5"/>
    <s v=" August 11"/>
    <n v="2022"/>
  </r>
  <r>
    <s v="Processed"/>
    <s v="VJ300320692"/>
    <s v="EB Public Library"/>
    <s v="EB Public Library x1380"/>
    <s v="V8 Vegetable Juice - Original"/>
    <s v="Non Carbonated"/>
    <n v="15511036497"/>
    <s v="Thursday, August 11, 2022"/>
    <s v="Cash"/>
    <n v="141"/>
    <n v="2"/>
    <n v="1"/>
    <n v="141"/>
    <n v="2"/>
    <n v="1"/>
    <n v="2"/>
    <n v="2"/>
    <x v="220"/>
    <s v="V8 Vegetable Juice - Original"/>
    <s v="Non Carbonated"/>
    <x v="2"/>
    <b v="1"/>
    <n v="2"/>
    <n v="1.3333333333333333"/>
    <s v="V8 Vegetable Juice "/>
    <s v=" Original"/>
    <m/>
    <x v="5"/>
    <s v=" August 11"/>
    <n v="2022"/>
  </r>
  <r>
    <s v="Processed"/>
    <s v="VJ300320609"/>
    <s v="GuttenPlans"/>
    <s v="GuttenPlans x1367"/>
    <s v="Snapple Lemonade - watermelon"/>
    <s v="Non Carbonated"/>
    <n v="15511044640"/>
    <s v="Thursday, August 11, 2022"/>
    <s v="Cash"/>
    <n v="143"/>
    <n v="2.5"/>
    <n v="1"/>
    <n v="143"/>
    <n v="2.5"/>
    <n v="1"/>
    <n v="2.5"/>
    <n v="2.5"/>
    <x v="220"/>
    <s v="Snapple Lemonade - watermelon"/>
    <s v="Non Carbonated"/>
    <x v="2"/>
    <b v="1"/>
    <n v="2.5"/>
    <n v="1.6666666666666667"/>
    <s v="Snapple Lemonade "/>
    <s v=" watermelon"/>
    <m/>
    <x v="5"/>
    <s v=" August 11"/>
    <n v="2022"/>
  </r>
  <r>
    <s v="Processed"/>
    <s v="VJ300320609"/>
    <s v="GuttenPlans"/>
    <s v="GuttenPlans x1367"/>
    <s v="Snapple Lemonade - pineapple"/>
    <s v="Non Carbonated"/>
    <n v="15511047447"/>
    <s v="Thursday, August 11, 2022"/>
    <s v="Cash"/>
    <n v="145"/>
    <n v="2.5"/>
    <n v="1"/>
    <n v="145"/>
    <n v="2.5"/>
    <n v="1"/>
    <n v="2.5"/>
    <n v="2.5"/>
    <x v="220"/>
    <s v="Snapple Lemonade - pineapple"/>
    <s v="Non Carbonated"/>
    <x v="2"/>
    <b v="1"/>
    <n v="2.5"/>
    <n v="1.6666666666666667"/>
    <s v="Snapple Lemonade "/>
    <s v=" pineapple"/>
    <m/>
    <x v="5"/>
    <s v=" August 11"/>
    <n v="2022"/>
  </r>
  <r>
    <s v="Processed"/>
    <s v="VJ300320692"/>
    <s v="EB Public Library"/>
    <s v="EB Public Library x1380"/>
    <s v="CheezIt - Original"/>
    <s v="Food"/>
    <n v="15511057180"/>
    <s v="Thursday, August 11, 2022"/>
    <s v="Cash"/>
    <n v="121"/>
    <n v="1.5"/>
    <n v="1"/>
    <n v="121"/>
    <n v="1.5"/>
    <n v="1"/>
    <n v="1.5"/>
    <n v="1.5"/>
    <x v="220"/>
    <s v="CheezIt - Original"/>
    <s v="Food"/>
    <x v="1"/>
    <b v="1"/>
    <n v="1.5"/>
    <n v="1"/>
    <s v="CheezIt "/>
    <s v=" Original"/>
    <m/>
    <x v="5"/>
    <s v=" August 11"/>
    <n v="2022"/>
  </r>
  <r>
    <s v="Processed"/>
    <s v="VJ300320611"/>
    <s v="Brunswick Sq Mall"/>
    <s v="BSQ Mall x1366 - ATT"/>
    <s v="Coca Cola - Regular"/>
    <s v="Carbonated"/>
    <n v="15511096258"/>
    <s v="Thursday, August 11, 2022"/>
    <s v="Credit"/>
    <n v="141"/>
    <n v="2"/>
    <n v="1"/>
    <n v="141"/>
    <n v="2"/>
    <n v="1"/>
    <n v="2"/>
    <n v="2"/>
    <x v="220"/>
    <s v="Coca Cola - Regular"/>
    <s v="Carbonated"/>
    <x v="0"/>
    <b v="1"/>
    <n v="2"/>
    <n v="1.3333333333333333"/>
    <s v="Coca Cola "/>
    <s v=" Regular"/>
    <m/>
    <x v="5"/>
    <s v=" August 11"/>
    <n v="2022"/>
  </r>
  <r>
    <s v="Processed"/>
    <s v="VJ300320692"/>
    <s v="EB Public Library"/>
    <s v="EB Public Library x1380"/>
    <s v="Bai Antioxidant - Tanzania Lemon Super Tea"/>
    <s v="Non Carbonated"/>
    <n v="15511095391"/>
    <s v="Thursday, August 11, 2022"/>
    <s v="Cash"/>
    <n v="145"/>
    <n v="2.75"/>
    <n v="1"/>
    <n v="145"/>
    <n v="2.75"/>
    <n v="1"/>
    <n v="2.75"/>
    <n v="2.75"/>
    <x v="220"/>
    <s v="Bai Antioxidant - Tanzania Lemon Super Tea"/>
    <s v="Non Carbonated"/>
    <x v="2"/>
    <b v="1"/>
    <n v="2.75"/>
    <n v="1.8333333333333333"/>
    <s v="Bai Antioxidant "/>
    <s v=" Tanzania Lemon Super Tea"/>
    <m/>
    <x v="5"/>
    <s v=" August 11"/>
    <n v="2022"/>
  </r>
  <r>
    <s v="Processed"/>
    <s v="VJ300320609"/>
    <s v="GuttenPlans"/>
    <s v="GuttenPlans x1367"/>
    <s v="Fritos - Original"/>
    <s v="Food"/>
    <n v="15511424299"/>
    <s v="Thursday, August 11, 2022"/>
    <s v="Cash"/>
    <n v="125"/>
    <n v="1.5"/>
    <n v="1"/>
    <n v="125"/>
    <n v="1.5"/>
    <n v="1"/>
    <n v="1.5"/>
    <n v="1.5"/>
    <x v="220"/>
    <s v="Fritos - Original"/>
    <s v="Food"/>
    <x v="1"/>
    <b v="1"/>
    <n v="1.5"/>
    <n v="1"/>
    <s v="Fritos "/>
    <s v=" Original"/>
    <m/>
    <x v="5"/>
    <s v=" August 11"/>
    <n v="2022"/>
  </r>
  <r>
    <s v="Processed"/>
    <s v="VJ300320609"/>
    <s v="GuttenPlans"/>
    <s v="GuttenPlans x1367"/>
    <s v="SunChips Multigrain - Salsa"/>
    <s v="Food"/>
    <n v="15511570549"/>
    <s v="Thursday, August 11, 2022"/>
    <s v="Cash"/>
    <n v="121"/>
    <n v="1.5"/>
    <n v="1"/>
    <n v="121"/>
    <n v="1.5"/>
    <n v="1"/>
    <n v="1.5"/>
    <n v="1.5"/>
    <x v="220"/>
    <s v="SunChips Multigrain - Salsa"/>
    <s v="Food"/>
    <x v="1"/>
    <b v="1"/>
    <n v="1.5"/>
    <n v="1"/>
    <s v="SunChips Multigrain "/>
    <s v=" Salsa"/>
    <m/>
    <x v="5"/>
    <s v=" August 11"/>
    <n v="2022"/>
  </r>
  <r>
    <s v="Processed"/>
    <s v="VJ300320609"/>
    <s v="GuttenPlans"/>
    <s v="GuttenPlans x1367"/>
    <s v="Cheetos Flaming Hot Limon Crunchy"/>
    <s v="Food"/>
    <n v="15511578020"/>
    <s v="Thursday, August 11, 2022"/>
    <s v="Cash"/>
    <n v="123"/>
    <n v="1.5"/>
    <n v="1"/>
    <n v="123"/>
    <n v="1.5"/>
    <n v="1"/>
    <n v="1.5"/>
    <n v="1.5"/>
    <x v="220"/>
    <s v="Cheetos Flaming Hot Limon Crunchy"/>
    <s v="Food"/>
    <x v="1"/>
    <b v="1"/>
    <n v="1.5"/>
    <n v="1"/>
    <s v="Cheetos Flaming Hot Limon Crunchy"/>
    <m/>
    <m/>
    <x v="5"/>
    <s v=" August 11"/>
    <n v="2022"/>
  </r>
  <r>
    <s v="Processed"/>
    <s v="VJ300320609"/>
    <s v="GuttenPlans"/>
    <s v="GuttenPlans x1367"/>
    <s v="Snapple Lemonade - watermelon"/>
    <s v="Non Carbonated"/>
    <n v="15511660430"/>
    <s v="Thursday, August 11, 2022"/>
    <s v="Cash"/>
    <n v="143"/>
    <n v="2.5"/>
    <n v="1"/>
    <n v="143"/>
    <n v="2.5"/>
    <n v="1"/>
    <n v="2.5"/>
    <n v="2.5"/>
    <x v="220"/>
    <s v="Snapple Lemonade - watermelon"/>
    <s v="Non Carbonated"/>
    <x v="2"/>
    <b v="1"/>
    <n v="2.5"/>
    <n v="1.6666666666666667"/>
    <s v="Snapple Lemonade "/>
    <s v=" watermelon"/>
    <m/>
    <x v="5"/>
    <s v=" August 11"/>
    <n v="2022"/>
  </r>
  <r>
    <s v="Processed"/>
    <s v="VJ300320609"/>
    <s v="GuttenPlans"/>
    <s v="GuttenPlans x1367"/>
    <s v="SunChips Multigrain - Salsa"/>
    <s v="Food"/>
    <n v="15511684615"/>
    <s v="Thursday, August 11, 2022"/>
    <s v="Credit"/>
    <n v="121"/>
    <n v="1.5"/>
    <n v="1"/>
    <n v="121"/>
    <n v="1.5"/>
    <n v="1"/>
    <n v="1.5"/>
    <n v="1.5"/>
    <x v="220"/>
    <s v="SunChips Multigrain - Salsa"/>
    <s v="Food"/>
    <x v="1"/>
    <b v="1"/>
    <n v="1.5"/>
    <n v="1"/>
    <s v="SunChips Multigrain "/>
    <s v=" Salsa"/>
    <m/>
    <x v="5"/>
    <s v=" August 11"/>
    <n v="2022"/>
  </r>
  <r>
    <s v="Processed"/>
    <s v="VJ300320609"/>
    <s v="GuttenPlans"/>
    <s v="GuttenPlans x1367"/>
    <s v="Cheetos Flaming Hot Limon Crunchy"/>
    <s v="Food"/>
    <n v="15512067326"/>
    <s v="Thursday, August 11, 2022"/>
    <s v="Cash"/>
    <n v="123"/>
    <n v="1.5"/>
    <n v="1"/>
    <n v="123"/>
    <n v="1.5"/>
    <n v="1"/>
    <n v="1.5"/>
    <n v="1.5"/>
    <x v="220"/>
    <s v="Cheetos Flaming Hot Limon Crunchy"/>
    <s v="Food"/>
    <x v="1"/>
    <b v="1"/>
    <n v="1.5"/>
    <n v="1"/>
    <s v="Cheetos Flaming Hot Limon Crunchy"/>
    <m/>
    <m/>
    <x v="5"/>
    <s v=" August 11"/>
    <n v="2022"/>
  </r>
  <r>
    <s v="Processed"/>
    <s v="VJ300320609"/>
    <s v="GuttenPlans"/>
    <s v="GuttenPlans x1367"/>
    <s v="Snapple Lemonade - pineapple"/>
    <s v="Non Carbonated"/>
    <n v="15512163740"/>
    <s v="Thursday, August 11, 2022"/>
    <s v="Cash"/>
    <n v="145"/>
    <n v="2.5"/>
    <n v="1"/>
    <n v="145"/>
    <n v="2.5"/>
    <n v="1"/>
    <n v="2.5"/>
    <n v="2.5"/>
    <x v="220"/>
    <s v="Snapple Lemonade - pineapple"/>
    <s v="Non Carbonated"/>
    <x v="2"/>
    <b v="1"/>
    <n v="2.5"/>
    <n v="1.6666666666666667"/>
    <s v="Snapple Lemonade "/>
    <s v=" pineapple"/>
    <m/>
    <x v="5"/>
    <s v=" August 11"/>
    <n v="2022"/>
  </r>
  <r>
    <s v="Processed"/>
    <s v="VJ300320609"/>
    <s v="GuttenPlans"/>
    <s v="GuttenPlans x1367"/>
    <s v="Cheetos - Fleming Hot Crunchy"/>
    <s v="Food"/>
    <n v="15512621808"/>
    <s v="Thursday, August 11, 2022"/>
    <s v="Cash"/>
    <n v="114"/>
    <n v="2"/>
    <n v="1"/>
    <n v="114"/>
    <n v="2"/>
    <n v="1"/>
    <n v="2"/>
    <n v="2"/>
    <x v="220"/>
    <s v="Cheetos - Fleming Hot Crunchy"/>
    <s v="Food"/>
    <x v="1"/>
    <b v="1"/>
    <n v="2"/>
    <n v="1.3333333333333333"/>
    <s v="Cheetos "/>
    <s v=" Fleming Hot Crunchy"/>
    <m/>
    <x v="5"/>
    <s v=" August 11"/>
    <n v="2022"/>
  </r>
  <r>
    <s v="Processed"/>
    <s v="VJ300320609"/>
    <s v="GuttenPlans"/>
    <s v="GuttenPlans x1367"/>
    <s v="SunChips Multigrain - Harvest Cheddar"/>
    <s v="Food"/>
    <n v="15512687206"/>
    <s v="Thursday, August 11, 2022"/>
    <s v="Cash"/>
    <n v="120"/>
    <n v="1.5"/>
    <n v="1"/>
    <n v="120"/>
    <n v="1.5"/>
    <n v="1"/>
    <n v="1.5"/>
    <n v="1.5"/>
    <x v="220"/>
    <s v="SunChips Multigrain - Harvest Cheddar"/>
    <s v="Food"/>
    <x v="1"/>
    <b v="1"/>
    <n v="1.5"/>
    <n v="1"/>
    <s v="SunChips Multigrain "/>
    <s v=" Harvest Cheddar"/>
    <m/>
    <x v="5"/>
    <s v=" August 11"/>
    <n v="2022"/>
  </r>
  <r>
    <s v="Processed"/>
    <s v="VJ300320609"/>
    <s v="GuttenPlans"/>
    <s v="GuttenPlans x1367"/>
    <s v="SunChips Multigrain - Harvest Cheddar"/>
    <s v="Food"/>
    <n v="15512690063"/>
    <s v="Thursday, August 11, 2022"/>
    <s v="Cash"/>
    <n v="120"/>
    <n v="1.5"/>
    <n v="1"/>
    <n v="120"/>
    <n v="1.5"/>
    <n v="1"/>
    <n v="1.5"/>
    <n v="1.5"/>
    <x v="220"/>
    <s v="SunChips Multigrain - Harvest Cheddar"/>
    <s v="Food"/>
    <x v="1"/>
    <b v="1"/>
    <n v="1.5"/>
    <n v="1"/>
    <s v="SunChips Multigrain "/>
    <s v=" Harvest Cheddar"/>
    <m/>
    <x v="5"/>
    <s v=" August 11"/>
    <n v="2022"/>
  </r>
  <r>
    <s v="Processed"/>
    <s v="VJ300320609"/>
    <s v="GuttenPlans"/>
    <s v="GuttenPlans x1367"/>
    <s v="Cheetos - Fleming Hot Crunchy"/>
    <s v="Food"/>
    <n v="15512715961"/>
    <s v="Thursday, August 11, 2022"/>
    <s v="Cash"/>
    <n v="122"/>
    <n v="1.5"/>
    <n v="1"/>
    <n v="122"/>
    <n v="1.5"/>
    <n v="1"/>
    <n v="1.5"/>
    <n v="1.5"/>
    <x v="220"/>
    <s v="Cheetos - Fleming Hot Crunchy"/>
    <s v="Food"/>
    <x v="1"/>
    <b v="1"/>
    <n v="1.5"/>
    <n v="1"/>
    <s v="Cheetos "/>
    <s v=" Fleming Hot Crunchy"/>
    <m/>
    <x v="5"/>
    <s v=" August 11"/>
    <n v="2022"/>
  </r>
  <r>
    <s v="Processed"/>
    <s v="VJ300320609"/>
    <s v="GuttenPlans"/>
    <s v="GuttenPlans x1367"/>
    <s v="SunChips Multigrain - Harvest Cheddar"/>
    <s v="Food"/>
    <n v="15513129104"/>
    <s v="Friday, August 12, 2022"/>
    <s v="Credit"/>
    <n v="120"/>
    <n v="1.5"/>
    <n v="1"/>
    <n v="120"/>
    <n v="1.5"/>
    <n v="1"/>
    <n v="1.5"/>
    <n v="3"/>
    <x v="220"/>
    <s v="SunChips Multigrain - Harvest Cheddar"/>
    <s v="Food"/>
    <x v="1"/>
    <b v="1"/>
    <n v="1.5"/>
    <n v="1"/>
    <s v="SunChips Multigrain "/>
    <s v=" Harvest Cheddar"/>
    <m/>
    <x v="6"/>
    <s v=" August 12"/>
    <n v="2022"/>
  </r>
  <r>
    <s v="Processed"/>
    <s v="VJ300320609"/>
    <s v="GuttenPlans"/>
    <s v="GuttenPlans x1367"/>
    <s v="Cheetos Flaming Hot Limon Crunchy"/>
    <s v="Food"/>
    <n v="15513129104"/>
    <s v="Friday, August 12, 2022"/>
    <s v="Credit"/>
    <n v="123"/>
    <n v="1.5"/>
    <n v="1"/>
    <n v="123"/>
    <n v="1.5"/>
    <n v="1"/>
    <n v="1.5"/>
    <n v="3"/>
    <x v="220"/>
    <s v="Cheetos Flaming Hot Limon Crunchy"/>
    <s v="Food"/>
    <x v="1"/>
    <b v="1"/>
    <n v="1.5"/>
    <n v="1"/>
    <s v="Cheetos Flaming Hot Limon Crunchy"/>
    <m/>
    <m/>
    <x v="6"/>
    <s v=" August 12"/>
    <n v="2022"/>
  </r>
  <r>
    <s v="Processed"/>
    <s v="VJ300320609"/>
    <s v="GuttenPlans"/>
    <s v="GuttenPlans x1367"/>
    <s v="Nature's Bakery Fig Bar - Raspberry"/>
    <s v="Food"/>
    <n v="15513382344"/>
    <s v="Friday, August 12, 2022"/>
    <s v="Cash"/>
    <n v="130"/>
    <n v="1.5"/>
    <n v="1"/>
    <n v="130"/>
    <n v="1.5"/>
    <n v="1"/>
    <n v="1.5"/>
    <n v="1.5"/>
    <x v="221"/>
    <s v="Nature's Bakery Fig Bar - Raspberry"/>
    <s v="Food"/>
    <x v="1"/>
    <b v="1"/>
    <n v="1.5"/>
    <n v="1"/>
    <s v="Nature's Bakery Fig Bar "/>
    <s v=" Raspberry"/>
    <m/>
    <x v="6"/>
    <s v=" August 12"/>
    <n v="2022"/>
  </r>
  <r>
    <s v="Processed"/>
    <s v="VJ300320609"/>
    <s v="GuttenPlans"/>
    <s v="GuttenPlans x1367"/>
    <s v="Nature's Bakery Fig Bar - Blueberry"/>
    <s v="Food"/>
    <n v="15513382270"/>
    <s v="Friday, August 12, 2022"/>
    <s v="Cash"/>
    <n v="131"/>
    <n v="1.5"/>
    <n v="1"/>
    <n v="131"/>
    <n v="1.5"/>
    <n v="1"/>
    <n v="1.5"/>
    <n v="1.5"/>
    <x v="221"/>
    <s v="Nature's Bakery Fig Bar - Blueberry"/>
    <s v="Food"/>
    <x v="1"/>
    <b v="1"/>
    <n v="1.5"/>
    <n v="1"/>
    <s v="Nature's Bakery Fig Bar "/>
    <s v=" Blueberry"/>
    <m/>
    <x v="6"/>
    <s v=" August 12"/>
    <n v="2022"/>
  </r>
  <r>
    <s v="Processed"/>
    <s v="VJ300320609"/>
    <s v="GuttenPlans"/>
    <s v="GuttenPlans x1367"/>
    <s v="Nature's Bakery Fig Bar - Blueberry"/>
    <s v="Food"/>
    <n v="15513383838"/>
    <s v="Friday, August 12, 2022"/>
    <s v="Cash"/>
    <n v="131"/>
    <n v="1.5"/>
    <n v="1"/>
    <n v="131"/>
    <n v="1.5"/>
    <n v="1"/>
    <n v="1.5"/>
    <n v="1.5"/>
    <x v="221"/>
    <s v="Nature's Bakery Fig Bar - Blueberry"/>
    <s v="Food"/>
    <x v="1"/>
    <b v="1"/>
    <n v="1.5"/>
    <n v="1"/>
    <s v="Nature's Bakery Fig Bar "/>
    <s v=" Blueberry"/>
    <m/>
    <x v="6"/>
    <s v=" August 12"/>
    <n v="2022"/>
  </r>
  <r>
    <s v="Processed"/>
    <s v="VJ300320609"/>
    <s v="GuttenPlans"/>
    <s v="GuttenPlans x1367"/>
    <s v="Nature's Bakery Fig Bar - Raspberry"/>
    <s v="Food"/>
    <n v="15513438574"/>
    <s v="Friday, August 12, 2022"/>
    <s v="Credit"/>
    <n v="130"/>
    <n v="1.5"/>
    <n v="1"/>
    <n v="130"/>
    <n v="1.5"/>
    <n v="1"/>
    <n v="1.5"/>
    <n v="3"/>
    <x v="221"/>
    <s v="Nature's Bakery Fig Bar - Raspberry"/>
    <s v="Food"/>
    <x v="1"/>
    <b v="1"/>
    <n v="1.5"/>
    <n v="1"/>
    <s v="Nature's Bakery Fig Bar "/>
    <s v=" Raspberry"/>
    <m/>
    <x v="6"/>
    <s v=" August 12"/>
    <n v="2022"/>
  </r>
  <r>
    <s v="Processed"/>
    <s v="VJ300320609"/>
    <s v="GuttenPlans"/>
    <s v="GuttenPlans x1367"/>
    <s v="Nature's Bakery Fig Bar - Blueberry"/>
    <s v="Food"/>
    <n v="15513438574"/>
    <s v="Friday, August 12, 2022"/>
    <s v="Credit"/>
    <n v="131"/>
    <n v="1.5"/>
    <n v="1"/>
    <n v="131"/>
    <n v="1.5"/>
    <n v="1"/>
    <n v="1.5"/>
    <n v="3"/>
    <x v="221"/>
    <s v="Nature's Bakery Fig Bar - Blueberry"/>
    <s v="Food"/>
    <x v="1"/>
    <b v="1"/>
    <n v="1.5"/>
    <n v="1"/>
    <s v="Nature's Bakery Fig Bar "/>
    <s v=" Blueberry"/>
    <m/>
    <x v="6"/>
    <s v=" August 12"/>
    <n v="2022"/>
  </r>
  <r>
    <s v="Processed"/>
    <s v="VJ300320686"/>
    <s v="Earle Asphalt"/>
    <s v="Earle Asphalt x1371"/>
    <s v="CheezIt - Cheddar Sour Cream and Onion"/>
    <s v="Food"/>
    <n v="15514043586"/>
    <s v="Friday, August 12, 2022"/>
    <s v="Credit"/>
    <n v="120"/>
    <n v="1.5"/>
    <n v="1"/>
    <n v="120"/>
    <n v="1.5"/>
    <n v="1"/>
    <n v="1.5"/>
    <n v="1.5"/>
    <x v="221"/>
    <s v="CheezIt - Cheddar Sour Cream and Onion"/>
    <s v="Food"/>
    <x v="1"/>
    <b v="1"/>
    <n v="1.5"/>
    <n v="1"/>
    <s v="CheezIt "/>
    <s v=" Cheddar Sour Cream and Onion"/>
    <m/>
    <x v="6"/>
    <s v=" August 12"/>
    <n v="2022"/>
  </r>
  <r>
    <s v="Processed"/>
    <s v="VJ300320686"/>
    <s v="Earle Asphalt"/>
    <s v="Earle Asphalt x1371"/>
    <s v="SunChips Multigrain - Salsa"/>
    <s v="Food"/>
    <n v="15514066152"/>
    <s v="Friday, August 12, 2022"/>
    <s v="Cash"/>
    <n v="110"/>
    <n v="1.5"/>
    <n v="1"/>
    <n v="110"/>
    <n v="1.5"/>
    <n v="1"/>
    <n v="1.5"/>
    <n v="1.5"/>
    <x v="221"/>
    <s v="SunChips Multigrain - Salsa"/>
    <s v="Food"/>
    <x v="1"/>
    <b v="1"/>
    <n v="1.5"/>
    <n v="1"/>
    <s v="SunChips Multigrain "/>
    <s v=" Salsa"/>
    <m/>
    <x v="6"/>
    <s v=" August 12"/>
    <n v="2022"/>
  </r>
  <r>
    <s v="Processed"/>
    <s v="VJ300320686"/>
    <s v="Earle Asphalt"/>
    <s v="Earle Asphalt x1371"/>
    <s v="CheezIt - Double Cheese"/>
    <s v="Food"/>
    <n v="15514067794"/>
    <s v="Friday, August 12, 2022"/>
    <s v="Cash"/>
    <n v="124"/>
    <n v="1.5"/>
    <n v="1"/>
    <n v="124"/>
    <n v="1.5"/>
    <n v="1"/>
    <n v="1.5"/>
    <n v="1.5"/>
    <x v="221"/>
    <s v="CheezIt - Double Cheese"/>
    <s v="Food"/>
    <x v="1"/>
    <b v="1"/>
    <n v="1.5"/>
    <n v="1"/>
    <s v="CheezIt "/>
    <s v=" Double Cheese"/>
    <m/>
    <x v="6"/>
    <s v=" August 12"/>
    <n v="2022"/>
  </r>
  <r>
    <s v="Processed"/>
    <s v="VJ300320686"/>
    <s v="Earle Asphalt"/>
    <s v="Earle Asphalt x1371"/>
    <s v="KitKat - Crisp Wafers"/>
    <s v="Food"/>
    <n v="15514068122"/>
    <s v="Friday, August 12, 2022"/>
    <s v="Cash"/>
    <n v="136"/>
    <n v="1.75"/>
    <n v="1"/>
    <n v="136"/>
    <n v="1.75"/>
    <n v="1"/>
    <n v="1.75"/>
    <n v="1.75"/>
    <x v="221"/>
    <s v="KitKat - Crisp Wafers"/>
    <s v="Food"/>
    <x v="1"/>
    <b v="1"/>
    <n v="1.75"/>
    <n v="1.1666666666666667"/>
    <s v="KitKat "/>
    <s v=" Crisp Wafers"/>
    <m/>
    <x v="6"/>
    <s v=" August 12"/>
    <n v="2022"/>
  </r>
  <r>
    <s v="Processed"/>
    <s v="VJ300320692"/>
    <s v="EB Public Library"/>
    <s v="EB Public Library x1380"/>
    <s v="Wonderful Pistachios - Variety"/>
    <s v="Food"/>
    <n v="15514836116"/>
    <s v="Friday, August 12, 2022"/>
    <s v="Credit"/>
    <n v="134"/>
    <n v="2"/>
    <n v="1"/>
    <n v="134"/>
    <n v="2"/>
    <n v="1"/>
    <n v="2"/>
    <n v="2"/>
    <x v="221"/>
    <s v="Wonderful Pistachios - Variety"/>
    <s v="Food"/>
    <x v="1"/>
    <b v="1"/>
    <n v="2"/>
    <n v="1.3333333333333333"/>
    <s v="Wonderful Pistachios "/>
    <s v=" Variety"/>
    <m/>
    <x v="6"/>
    <s v=" August 12"/>
    <n v="2022"/>
  </r>
  <r>
    <s v="Processed"/>
    <s v="VJ300320686"/>
    <s v="Earle Asphalt"/>
    <s v="Earle Asphalt x1371"/>
    <s v="Robert Irvine's - Fit Crunch -  Chocolate Pea"/>
    <s v="Food"/>
    <n v="15514892999"/>
    <s v="Friday, August 12, 2022"/>
    <s v="Credit"/>
    <n v="132"/>
    <n v="2"/>
    <n v="1"/>
    <n v="132"/>
    <n v="2"/>
    <n v="1"/>
    <n v="2"/>
    <n v="2"/>
    <x v="221"/>
    <s v="Robert Irvine's - Fit Crunch -  Chocolate Pea"/>
    <s v="Food"/>
    <x v="1"/>
    <b v="1"/>
    <n v="2"/>
    <n v="1.3333333333333333"/>
    <s v="Robert Irvine's "/>
    <s v=" Fit Crunch "/>
    <s v="  Chocolate Pea"/>
    <x v="6"/>
    <s v=" August 12"/>
    <n v="2022"/>
  </r>
  <r>
    <s v="Processed"/>
    <s v="VJ300320686"/>
    <s v="Earle Asphalt"/>
    <s v="Earle Asphalt x1371"/>
    <s v="SunChips Multigrain - Original"/>
    <s v="Food"/>
    <n v="15514943016"/>
    <s v="Friday, August 12, 2022"/>
    <s v="Credit"/>
    <n v="112"/>
    <n v="1.5"/>
    <n v="1"/>
    <n v="112"/>
    <n v="1.5"/>
    <n v="1"/>
    <n v="1.5"/>
    <n v="1.5"/>
    <x v="221"/>
    <s v="SunChips Multigrain - Original"/>
    <s v="Food"/>
    <x v="1"/>
    <b v="1"/>
    <n v="1.5"/>
    <n v="1"/>
    <s v="SunChips Multigrain "/>
    <s v=" Original"/>
    <m/>
    <x v="6"/>
    <s v=" August 12"/>
    <n v="2022"/>
  </r>
  <r>
    <s v="Processed"/>
    <s v="VJ300320686"/>
    <s v="Earle Asphalt"/>
    <s v="Earle Asphalt x1371"/>
    <s v="Goldfish Baked - Cheddar"/>
    <s v="Food"/>
    <n v="15514969989"/>
    <s v="Friday, August 12, 2022"/>
    <s v="Cash"/>
    <n v="125"/>
    <n v="1.25"/>
    <n v="1"/>
    <n v="125"/>
    <n v="1.25"/>
    <n v="1"/>
    <n v="1.25"/>
    <n v="1.25"/>
    <x v="221"/>
    <s v="Goldfish Baked - Cheddar"/>
    <s v="Food"/>
    <x v="1"/>
    <b v="1"/>
    <n v="1.25"/>
    <n v="0.83333333333333337"/>
    <s v="Goldfish Baked "/>
    <s v=" Cheddar"/>
    <m/>
    <x v="6"/>
    <s v=" August 12"/>
    <n v="2022"/>
  </r>
  <r>
    <s v="Processed"/>
    <s v="VJ300320692"/>
    <s v="EB Public Library"/>
    <s v="EB Public Library x1380"/>
    <s v="Coca Cola - Zero Sugar"/>
    <s v="Carbonated"/>
    <n v="15515055256"/>
    <s v="Friday, August 12, 2022"/>
    <s v="Cash"/>
    <n v="141"/>
    <n v="2"/>
    <n v="1"/>
    <n v="141"/>
    <n v="2"/>
    <n v="1"/>
    <n v="2"/>
    <n v="2"/>
    <x v="221"/>
    <s v="Coca Cola - Zero Sugar"/>
    <s v="Carbonated"/>
    <x v="0"/>
    <b v="1"/>
    <n v="2"/>
    <n v="1.3333333333333333"/>
    <s v="Coca Cola "/>
    <s v=" Zero Sugar"/>
    <m/>
    <x v="6"/>
    <s v=" August 12"/>
    <n v="2022"/>
  </r>
  <r>
    <s v="Processed"/>
    <s v="VJ300320686"/>
    <s v="Earle Asphalt"/>
    <s v="Earle Asphalt x1371"/>
    <s v="SunChips Multigrain - Salsa"/>
    <s v="Food"/>
    <n v="15515232820"/>
    <s v="Friday, August 12, 2022"/>
    <s v="Cash"/>
    <n v="110"/>
    <n v="1.5"/>
    <n v="1"/>
    <n v="110"/>
    <n v="1.5"/>
    <n v="1"/>
    <n v="1.5"/>
    <n v="1.5"/>
    <x v="221"/>
    <s v="SunChips Multigrain - Salsa"/>
    <s v="Food"/>
    <x v="1"/>
    <b v="1"/>
    <n v="1.5"/>
    <n v="1"/>
    <s v="SunChips Multigrain "/>
    <s v=" Salsa"/>
    <m/>
    <x v="6"/>
    <s v=" August 12"/>
    <n v="2022"/>
  </r>
  <r>
    <s v="Processed"/>
    <s v="VJ300320692"/>
    <s v="EB Public Library"/>
    <s v="EB Public Library x1380"/>
    <s v="Oreo Mini - Go Paks"/>
    <m/>
    <n v="15515430609"/>
    <s v="Friday, August 12, 2022"/>
    <s v="Cash"/>
    <n v="155"/>
    <n v="4"/>
    <n v="1"/>
    <n v="155"/>
    <n v="4"/>
    <n v="1"/>
    <n v="4"/>
    <n v="4"/>
    <x v="221"/>
    <s v="Oreo Mini - Go Paks"/>
    <s v="Cell is Blank - Dis-regard"/>
    <x v="1"/>
    <b v="1"/>
    <n v="4"/>
    <n v="2.6666666666666665"/>
    <s v="Oreo Mini "/>
    <s v=" Go Paks"/>
    <m/>
    <x v="6"/>
    <s v=" August 12"/>
    <n v="2022"/>
  </r>
  <r>
    <s v="Processed"/>
    <s v="VJ300320692"/>
    <s v="EB Public Library"/>
    <s v="EB Public Library x1380"/>
    <s v="Coca Cola - Zero Sugar"/>
    <s v="Carbonated"/>
    <n v="15515477616"/>
    <s v="Friday, August 12, 2022"/>
    <s v="Credit"/>
    <n v="141"/>
    <n v="2"/>
    <n v="1"/>
    <n v="141"/>
    <n v="2"/>
    <n v="1"/>
    <n v="2"/>
    <n v="2"/>
    <x v="221"/>
    <s v="Coca Cola - Zero Sugar"/>
    <s v="Carbonated"/>
    <x v="0"/>
    <b v="1"/>
    <n v="2"/>
    <n v="1.3333333333333333"/>
    <s v="Coca Cola "/>
    <s v=" Zero Sugar"/>
    <m/>
    <x v="6"/>
    <s v=" August 12"/>
    <n v="2022"/>
  </r>
  <r>
    <s v="Processed"/>
    <s v="VJ300320692"/>
    <s v="EB Public Library"/>
    <s v="EB Public Library x1380"/>
    <s v="KitKat - Crisp Wafers"/>
    <s v="Food"/>
    <n v="15515785138"/>
    <s v="Friday, August 12, 2022"/>
    <s v="Credit"/>
    <n v="138"/>
    <n v="2"/>
    <n v="1"/>
    <n v="138"/>
    <n v="2"/>
    <n v="1"/>
    <n v="2"/>
    <n v="2"/>
    <x v="221"/>
    <s v="KitKat - Crisp Wafers"/>
    <s v="Food"/>
    <x v="1"/>
    <b v="1"/>
    <n v="2"/>
    <n v="1.3333333333333333"/>
    <s v="KitKat "/>
    <s v=" Crisp Wafers"/>
    <m/>
    <x v="6"/>
    <s v=" August 12"/>
    <n v="2022"/>
  </r>
  <r>
    <s v="Processed"/>
    <s v="VJ300205292"/>
    <s v="Brunswick Sq Mall"/>
    <s v="BSQ Mall x1364 - Zales"/>
    <s v="Iberia Coconut Water"/>
    <s v="Non Carbonated"/>
    <n v="15515903979"/>
    <s v="Friday, August 12, 2022"/>
    <s v="Credit"/>
    <n v="142"/>
    <n v="2"/>
    <n v="1"/>
    <n v="142"/>
    <n v="2"/>
    <n v="1"/>
    <n v="2"/>
    <n v="2"/>
    <x v="221"/>
    <s v="Iberia Coconut Water"/>
    <s v="Non Carbonated"/>
    <x v="2"/>
    <b v="1"/>
    <n v="2"/>
    <n v="1.3333333333333333"/>
    <s v="Iberia Coconut Water"/>
    <m/>
    <m/>
    <x v="6"/>
    <s v=" August 12"/>
    <n v="2022"/>
  </r>
  <r>
    <s v="Processed"/>
    <s v="VJ300320692"/>
    <s v="EB Public Library"/>
    <s v="EB Public Library x1380"/>
    <s v="Wonderful Pistachios - Variety"/>
    <s v="Food"/>
    <n v="15515931482"/>
    <s v="Friday, August 12, 2022"/>
    <s v="Credit"/>
    <n v="131"/>
    <n v="2"/>
    <n v="1"/>
    <n v="131"/>
    <n v="2"/>
    <n v="1"/>
    <n v="2"/>
    <n v="2"/>
    <x v="221"/>
    <s v="Wonderful Pistachios - Variety"/>
    <s v="Food"/>
    <x v="1"/>
    <b v="1"/>
    <n v="2"/>
    <n v="1.3333333333333333"/>
    <s v="Wonderful Pistachios "/>
    <s v=" Variety"/>
    <m/>
    <x v="6"/>
    <s v=" August 12"/>
    <n v="2022"/>
  </r>
  <r>
    <s v="Processed"/>
    <s v="VJ300320692"/>
    <s v="EB Public Library"/>
    <s v="EB Public Library x1380"/>
    <s v="Coca Cola - Zero Sugar"/>
    <s v="Carbonated"/>
    <n v="15515997520"/>
    <s v="Friday, August 12, 2022"/>
    <s v="Cash"/>
    <n v="141"/>
    <n v="2"/>
    <n v="1"/>
    <n v="141"/>
    <n v="2"/>
    <n v="1"/>
    <n v="2"/>
    <n v="2"/>
    <x v="221"/>
    <s v="Coca Cola - Zero Sugar"/>
    <s v="Carbonated"/>
    <x v="0"/>
    <b v="1"/>
    <n v="2"/>
    <n v="1.3333333333333333"/>
    <s v="Coca Cola "/>
    <s v=" Zero Sugar"/>
    <m/>
    <x v="6"/>
    <s v=" August 12"/>
    <n v="2022"/>
  </r>
  <r>
    <s v="Processed"/>
    <s v="VJ300320692"/>
    <s v="EB Public Library"/>
    <s v="EB Public Library x1380"/>
    <s v="SunChips Multigrain - Original"/>
    <s v="Food"/>
    <n v="15516021814"/>
    <s v="Friday, August 12, 2022"/>
    <s v="Credit"/>
    <n v="125"/>
    <n v="1.5"/>
    <n v="1"/>
    <n v="125"/>
    <n v="1.5"/>
    <n v="1"/>
    <n v="1.5"/>
    <n v="4.5"/>
    <x v="221"/>
    <s v="SunChips Multigrain - Original"/>
    <s v="Food"/>
    <x v="1"/>
    <b v="1"/>
    <n v="1.5"/>
    <n v="1"/>
    <s v="SunChips Multigrain "/>
    <s v=" Original"/>
    <m/>
    <x v="6"/>
    <s v=" August 12"/>
    <n v="2022"/>
  </r>
  <r>
    <s v="Processed"/>
    <s v="VJ300320692"/>
    <s v="EB Public Library"/>
    <s v="EB Public Library x1380"/>
    <s v="Pringles - Sour Cream &amp; Onion"/>
    <s v="Food"/>
    <n v="15516021814"/>
    <s v="Friday, August 12, 2022"/>
    <s v="Credit"/>
    <n v="162"/>
    <n v="3"/>
    <n v="1"/>
    <n v="162"/>
    <n v="3"/>
    <n v="1"/>
    <n v="3"/>
    <n v="4.5"/>
    <x v="221"/>
    <s v="Pringles - Sour Cream &amp; Onion"/>
    <s v="Food"/>
    <x v="1"/>
    <b v="1"/>
    <n v="3"/>
    <n v="2"/>
    <s v="Pringles "/>
    <s v=" Sour Cream &amp; Onion"/>
    <m/>
    <x v="6"/>
    <s v=" August 12"/>
    <n v="2022"/>
  </r>
  <r>
    <s v="Processed"/>
    <s v="VJ300320692"/>
    <s v="EB Public Library"/>
    <s v="EB Public Library x1380"/>
    <s v="BodyArmor  LYTE - Blueberry Pomegranate"/>
    <s v="Non Carbonated"/>
    <n v="15516121106"/>
    <s v="Friday, August 12, 2022"/>
    <s v="Cash"/>
    <n v="143"/>
    <n v="2.75"/>
    <n v="1"/>
    <n v="143"/>
    <n v="2.75"/>
    <n v="1"/>
    <n v="2.75"/>
    <n v="2.75"/>
    <x v="221"/>
    <s v="BodyArmor  LYTE - Blueberry Pomegranate"/>
    <s v="Non Carbonated"/>
    <x v="2"/>
    <b v="1"/>
    <n v="2.75"/>
    <n v="1.8333333333333333"/>
    <s v="BodyArmor  LYTE "/>
    <s v=" Blueberry Pomegranate"/>
    <m/>
    <x v="6"/>
    <s v=" August 12"/>
    <n v="2022"/>
  </r>
  <r>
    <s v="Processed"/>
    <s v="VJ300320692"/>
    <s v="EB Public Library"/>
    <s v="EB Public Library x1380"/>
    <s v="Iberia Coconut Water"/>
    <s v="Non Carbonated"/>
    <n v="15516124443"/>
    <s v="Friday, August 12, 2022"/>
    <s v="Cash"/>
    <n v="140"/>
    <n v="2"/>
    <n v="1"/>
    <n v="140"/>
    <n v="2"/>
    <n v="1"/>
    <n v="2"/>
    <n v="2"/>
    <x v="221"/>
    <s v="Iberia Coconut Water"/>
    <s v="Non Carbonated"/>
    <x v="2"/>
    <b v="1"/>
    <n v="2"/>
    <n v="1.3333333333333333"/>
    <s v="Iberia Coconut Water"/>
    <m/>
    <m/>
    <x v="6"/>
    <s v=" August 12"/>
    <n v="2022"/>
  </r>
  <r>
    <s v="Processed"/>
    <s v="VJ300320692"/>
    <s v="EB Public Library"/>
    <s v="EB Public Library x1380"/>
    <s v="RXBAR - Protein Bar - Peanut Butter"/>
    <s v="Food"/>
    <n v="15516135143"/>
    <s v="Friday, August 12, 2022"/>
    <s v="Cash"/>
    <n v="135"/>
    <n v="2"/>
    <n v="1"/>
    <n v="135"/>
    <n v="2"/>
    <n v="1"/>
    <n v="2"/>
    <n v="2"/>
    <x v="221"/>
    <s v="RXBAR - Protein Bar - Peanut Butter"/>
    <s v="Food"/>
    <x v="1"/>
    <b v="1"/>
    <n v="2"/>
    <n v="1.3333333333333333"/>
    <s v="RXBAR "/>
    <s v=" Protein Bar "/>
    <s v=" Peanut Butter"/>
    <x v="6"/>
    <s v=" August 12"/>
    <n v="2022"/>
  </r>
  <r>
    <s v="Processed"/>
    <s v="VJ300320692"/>
    <s v="EB Public Library"/>
    <s v="EB Public Library x1380"/>
    <s v="BodyArmor  LYTE - Blueberry Pomegranate"/>
    <s v="Non Carbonated"/>
    <n v="15516144800"/>
    <s v="Friday, August 12, 2022"/>
    <s v="Cash"/>
    <n v="143"/>
    <n v="2.75"/>
    <n v="1"/>
    <n v="143"/>
    <n v="2.75"/>
    <n v="1"/>
    <n v="2.75"/>
    <n v="2.75"/>
    <x v="221"/>
    <s v="BodyArmor  LYTE - Blueberry Pomegranate"/>
    <s v="Non Carbonated"/>
    <x v="2"/>
    <b v="1"/>
    <n v="2.75"/>
    <n v="1.8333333333333333"/>
    <s v="BodyArmor  LYTE "/>
    <s v=" Blueberry Pomegranate"/>
    <m/>
    <x v="6"/>
    <s v=" August 12"/>
    <n v="2022"/>
  </r>
  <r>
    <s v="Processed"/>
    <s v="VJ300320692"/>
    <s v="EB Public Library"/>
    <s v="EB Public Library x1380"/>
    <s v="Coca Cola - Zero Sugar"/>
    <s v="Carbonated"/>
    <n v="15516400558"/>
    <s v="Friday, August 12, 2022"/>
    <s v="Cash"/>
    <n v="141"/>
    <n v="2"/>
    <n v="1"/>
    <n v="141"/>
    <n v="2"/>
    <n v="1"/>
    <n v="2"/>
    <n v="2"/>
    <x v="221"/>
    <s v="Coca Cola - Zero Sugar"/>
    <s v="Carbonated"/>
    <x v="0"/>
    <b v="1"/>
    <n v="2"/>
    <n v="1.3333333333333333"/>
    <s v="Coca Cola "/>
    <s v=" Zero Sugar"/>
    <m/>
    <x v="6"/>
    <s v=" August 12"/>
    <n v="2022"/>
  </r>
  <r>
    <s v="Processed"/>
    <s v="VJ300320692"/>
    <s v="EB Public Library"/>
    <s v="EB Public Library x1380"/>
    <s v="Seapoint Farms Dry Roasted Edamame - Wasabi"/>
    <s v="Food"/>
    <n v="15516557402"/>
    <s v="Friday, August 12, 2022"/>
    <s v="Credit"/>
    <n v="133"/>
    <n v="2.5"/>
    <n v="1"/>
    <n v="133"/>
    <n v="2.5"/>
    <n v="1"/>
    <n v="2.5"/>
    <n v="2.5"/>
    <x v="221"/>
    <s v="Seapoint Farms Dry Roasted Edamame - Wasabi"/>
    <s v="Food"/>
    <x v="1"/>
    <b v="1"/>
    <n v="2.5"/>
    <n v="1.6666666666666667"/>
    <s v="Seapoint Farms Dry Roasted Edamame "/>
    <s v=" Wasabi"/>
    <m/>
    <x v="6"/>
    <s v=" August 12"/>
    <n v="2022"/>
  </r>
  <r>
    <s v="Processed"/>
    <s v="VJ300320692"/>
    <s v="EB Public Library"/>
    <s v="EB Public Library x1380"/>
    <s v="S. Pellegrino Sparkling Mineral Water"/>
    <s v="Water"/>
    <n v="15516564452"/>
    <s v="Friday, August 12, 2022"/>
    <s v="Credit"/>
    <n v="144"/>
    <n v="2"/>
    <n v="1"/>
    <n v="144"/>
    <n v="2"/>
    <n v="1"/>
    <n v="2"/>
    <n v="2"/>
    <x v="221"/>
    <s v="S. Pellegrino Sparkling Mineral Water"/>
    <s v="Water"/>
    <x v="3"/>
    <b v="1"/>
    <n v="2"/>
    <n v="1.3333333333333333"/>
    <s v="S. Pellegrino Sparkling Mineral Water"/>
    <m/>
    <m/>
    <x v="6"/>
    <s v=" August 12"/>
    <n v="2022"/>
  </r>
  <r>
    <s v="Processed"/>
    <s v="VJ300320692"/>
    <s v="EB Public Library"/>
    <s v="EB Public Library x1380"/>
    <s v="Starbucks Doubleshot Energy - Mocha"/>
    <s v="Non Carbonated"/>
    <n v="15516726048"/>
    <s v="Friday, August 12, 2022"/>
    <s v="Credit"/>
    <n v="146"/>
    <n v="3.5"/>
    <n v="1"/>
    <n v="146"/>
    <n v="3.5"/>
    <n v="1"/>
    <n v="3.5"/>
    <n v="3.5"/>
    <x v="221"/>
    <s v="Starbucks Doubleshot Energy - Mocha"/>
    <s v="Non Carbonated"/>
    <x v="2"/>
    <b v="1"/>
    <n v="3.5"/>
    <n v="2.3333333333333335"/>
    <s v="Starbucks Doubleshot Energy "/>
    <s v=" Mocha"/>
    <m/>
    <x v="6"/>
    <s v=" August 12"/>
    <n v="2022"/>
  </r>
  <r>
    <s v="Processed"/>
    <s v="VJ300320692"/>
    <s v="EB Public Library"/>
    <s v="EB Public Library x1380"/>
    <s v="SunChips Multigrain - Harvest Cheddar"/>
    <s v="Food"/>
    <n v="15516729654"/>
    <s v="Friday, August 12, 2022"/>
    <s v="Credit"/>
    <n v="110"/>
    <n v="1.5"/>
    <n v="1"/>
    <n v="110"/>
    <n v="1.5"/>
    <n v="1"/>
    <n v="1.5"/>
    <n v="1.5"/>
    <x v="221"/>
    <s v="SunChips Multigrain - Harvest Cheddar"/>
    <s v="Food"/>
    <x v="1"/>
    <b v="1"/>
    <n v="1.5"/>
    <n v="1"/>
    <s v="SunChips Multigrain "/>
    <s v=" Harvest Cheddar"/>
    <m/>
    <x v="6"/>
    <s v=" August 12"/>
    <n v="2022"/>
  </r>
  <r>
    <s v="Processed"/>
    <s v="VJ300320609"/>
    <s v="GuttenPlans"/>
    <s v="GuttenPlans x1367"/>
    <s v="SunChips Multigrain - Harvest Cheddar"/>
    <s v="Food"/>
    <n v="15517090768"/>
    <s v="Friday, August 12, 2022"/>
    <s v="Cash"/>
    <n v="120"/>
    <n v="1.5"/>
    <n v="1"/>
    <n v="120"/>
    <n v="1.5"/>
    <n v="1"/>
    <n v="1.5"/>
    <n v="1.5"/>
    <x v="221"/>
    <s v="SunChips Multigrain - Harvest Cheddar"/>
    <s v="Food"/>
    <x v="1"/>
    <b v="1"/>
    <n v="1.5"/>
    <n v="1"/>
    <s v="SunChips Multigrain "/>
    <s v=" Harvest Cheddar"/>
    <m/>
    <x v="6"/>
    <s v=" August 12"/>
    <n v="2022"/>
  </r>
  <r>
    <s v="Processed"/>
    <s v="VJ300320611"/>
    <s v="Brunswick Sq Mall"/>
    <s v="BSQ Mall x1366 - ATT"/>
    <s v="Oreo Mini"/>
    <s v="Food"/>
    <n v="15517225010"/>
    <s v="Friday, August 12, 2022"/>
    <s v="Credit"/>
    <n v="122"/>
    <n v="1.5"/>
    <n v="1"/>
    <n v="122"/>
    <n v="1.5"/>
    <n v="1"/>
    <n v="1.5"/>
    <n v="1.5"/>
    <x v="221"/>
    <s v="Oreo Mini"/>
    <s v="Food"/>
    <x v="1"/>
    <b v="1"/>
    <n v="1.5"/>
    <n v="1"/>
    <s v="Oreo Mini"/>
    <m/>
    <m/>
    <x v="6"/>
    <s v=" August 12"/>
    <n v="2022"/>
  </r>
  <r>
    <s v="Processed"/>
    <s v="VJ300320609"/>
    <s v="GuttenPlans"/>
    <s v="GuttenPlans x1367"/>
    <s v="KitKat - Crisp Wafers"/>
    <s v="Food"/>
    <n v="15517817922"/>
    <s v="Friday, August 12, 2022"/>
    <s v="Cash"/>
    <n v="137"/>
    <n v="2.5"/>
    <n v="1"/>
    <n v="137"/>
    <n v="2.5"/>
    <n v="1"/>
    <n v="2.5"/>
    <n v="2.5"/>
    <x v="221"/>
    <s v="KitKat - Crisp Wafers"/>
    <s v="Food"/>
    <x v="1"/>
    <b v="1"/>
    <n v="2.5"/>
    <n v="1.6666666666666667"/>
    <s v="KitKat "/>
    <s v=" Crisp Wafers"/>
    <m/>
    <x v="6"/>
    <s v=" August 12"/>
    <n v="2022"/>
  </r>
  <r>
    <s v="Processed"/>
    <s v="VJ300320609"/>
    <s v="GuttenPlans"/>
    <s v="GuttenPlans x1367"/>
    <s v="Snapple Lemonade - pineapple"/>
    <s v="Non Carbonated"/>
    <n v="15517960668"/>
    <s v="Friday, August 12, 2022"/>
    <s v="Cash"/>
    <n v="145"/>
    <n v="2.5"/>
    <n v="1"/>
    <n v="145"/>
    <n v="2.5"/>
    <n v="1"/>
    <n v="2.5"/>
    <n v="2.5"/>
    <x v="221"/>
    <s v="Snapple Lemonade - pineapple"/>
    <s v="Non Carbonated"/>
    <x v="2"/>
    <b v="1"/>
    <n v="2.5"/>
    <n v="1.6666666666666667"/>
    <s v="Snapple Lemonade "/>
    <s v=" pineapple"/>
    <m/>
    <x v="6"/>
    <s v=" August 12"/>
    <n v="2022"/>
  </r>
  <r>
    <s v="Processed"/>
    <s v="VJ300320609"/>
    <s v="GuttenPlans"/>
    <s v="GuttenPlans x1367"/>
    <s v="KitKat - Crisp Wafers"/>
    <s v="Food"/>
    <n v="15517972641"/>
    <s v="Friday, August 12, 2022"/>
    <s v="Cash"/>
    <n v="137"/>
    <n v="2.5"/>
    <n v="1"/>
    <n v="137"/>
    <n v="2.5"/>
    <n v="1"/>
    <n v="2.5"/>
    <n v="2.5"/>
    <x v="221"/>
    <s v="KitKat - Crisp Wafers"/>
    <s v="Food"/>
    <x v="1"/>
    <b v="1"/>
    <n v="2.5"/>
    <n v="1.6666666666666667"/>
    <s v="KitKat "/>
    <s v=" Crisp Wafers"/>
    <m/>
    <x v="6"/>
    <s v=" August 12"/>
    <n v="2022"/>
  </r>
  <r>
    <s v="Processed"/>
    <s v="VJ300320609"/>
    <s v="GuttenPlans"/>
    <s v="GuttenPlans x1367"/>
    <s v="Cheetos - Crunchy"/>
    <s v="Food"/>
    <n v="15517974559"/>
    <s v="Friday, August 12, 2022"/>
    <s v="Cash"/>
    <n v="124"/>
    <n v="1.5"/>
    <n v="1"/>
    <n v="124"/>
    <n v="1.5"/>
    <n v="1"/>
    <n v="1.5"/>
    <n v="1.5"/>
    <x v="221"/>
    <s v="Cheetos - Crunchy"/>
    <s v="Food"/>
    <x v="1"/>
    <b v="1"/>
    <n v="1.5"/>
    <n v="1"/>
    <s v="Cheetos "/>
    <s v=" Crunchy"/>
    <m/>
    <x v="6"/>
    <s v=" August 12"/>
    <n v="2022"/>
  </r>
  <r>
    <s v="Processed"/>
    <s v="VJ300320692"/>
    <s v="EB Public Library"/>
    <s v="EB Public Library x1380"/>
    <s v="Mini Chips Ahoy - Go Paks"/>
    <m/>
    <n v="15519086723"/>
    <s v="Saturday, August 13, 2022"/>
    <s v="Credit"/>
    <n v="154"/>
    <n v="4"/>
    <n v="1"/>
    <n v="154"/>
    <n v="4"/>
    <n v="1"/>
    <n v="4"/>
    <n v="4"/>
    <x v="222"/>
    <s v="Mini Chips Ahoy - Go Paks"/>
    <s v="Cell is Blank - Dis-regard"/>
    <x v="1"/>
    <b v="1"/>
    <n v="4"/>
    <n v="2.6666666666666665"/>
    <s v="Mini Chips Ahoy "/>
    <s v=" Go Paks"/>
    <m/>
    <x v="0"/>
    <s v=" August 13"/>
    <n v="2022"/>
  </r>
  <r>
    <s v="Processed"/>
    <s v="VJ300320692"/>
    <s v="EB Public Library"/>
    <s v="EB Public Library x1380"/>
    <s v="Keto Bar - Creamy Peanut Butter Chocolate"/>
    <s v="Food"/>
    <n v="15519251946"/>
    <s v="Saturday, August 13, 2022"/>
    <s v="Cash"/>
    <n v="136"/>
    <n v="2"/>
    <n v="1"/>
    <n v="136"/>
    <n v="2"/>
    <n v="1"/>
    <n v="2"/>
    <n v="2"/>
    <x v="222"/>
    <s v="Keto Bar - Creamy Peanut Butter Chocolate"/>
    <s v="Food"/>
    <x v="1"/>
    <b v="1"/>
    <n v="2"/>
    <n v="1.3333333333333333"/>
    <s v="Keto Bar "/>
    <s v=" Creamy Peanut Butter Chocolate"/>
    <m/>
    <x v="0"/>
    <s v=" August 13"/>
    <n v="2022"/>
  </r>
  <r>
    <s v="Processed"/>
    <s v="VJ300320692"/>
    <s v="EB Public Library"/>
    <s v="EB Public Library x1380"/>
    <s v="Pringles - Cheddar Cheese"/>
    <s v="Food"/>
    <n v="15519442091"/>
    <s v="Saturday, August 13, 2022"/>
    <s v="Cash"/>
    <n v="161"/>
    <n v="3"/>
    <n v="1"/>
    <n v="161"/>
    <n v="3"/>
    <n v="1"/>
    <n v="3"/>
    <n v="3"/>
    <x v="222"/>
    <s v="Pringles - Cheddar Cheese"/>
    <s v="Food"/>
    <x v="1"/>
    <b v="1"/>
    <n v="3"/>
    <n v="2"/>
    <s v="Pringles "/>
    <s v=" Cheddar Cheese"/>
    <m/>
    <x v="0"/>
    <s v=" August 13"/>
    <n v="2022"/>
  </r>
  <r>
    <s v="Processed"/>
    <s v="VJ300320692"/>
    <s v="EB Public Library"/>
    <s v="EB Public Library x1380"/>
    <s v="Starbucks Refresher - Real Coconut Water"/>
    <s v="Carbonated"/>
    <n v="15519446324"/>
    <s v="Saturday, August 13, 2022"/>
    <s v="Cash"/>
    <n v="148"/>
    <n v="3"/>
    <n v="1"/>
    <n v="148"/>
    <n v="3"/>
    <n v="1"/>
    <n v="3"/>
    <n v="3"/>
    <x v="222"/>
    <s v="Starbucks Refresher - Real Coconut Water"/>
    <s v="Carbonated"/>
    <x v="0"/>
    <b v="1"/>
    <n v="3"/>
    <n v="2"/>
    <s v="Starbucks Refresher "/>
    <s v=" Real Coconut Water"/>
    <m/>
    <x v="0"/>
    <s v=" August 13"/>
    <n v="2022"/>
  </r>
  <r>
    <s v="Processed"/>
    <s v="VJ300320692"/>
    <s v="EB Public Library"/>
    <s v="EB Public Library x1380"/>
    <s v="Starbucks Refresher - Real Coconut Water"/>
    <s v="Carbonated"/>
    <n v="15519476427"/>
    <s v="Saturday, August 13, 2022"/>
    <s v="Credit"/>
    <n v="148"/>
    <n v="3"/>
    <n v="1"/>
    <n v="148"/>
    <n v="3"/>
    <n v="1"/>
    <n v="3"/>
    <n v="3"/>
    <x v="222"/>
    <s v="Starbucks Refresher - Real Coconut Water"/>
    <s v="Carbonated"/>
    <x v="0"/>
    <b v="1"/>
    <n v="3"/>
    <n v="2"/>
    <s v="Starbucks Refresher "/>
    <s v=" Real Coconut Water"/>
    <m/>
    <x v="0"/>
    <s v=" August 13"/>
    <n v="2022"/>
  </r>
  <r>
    <s v="Processed"/>
    <s v="VJ300320692"/>
    <s v="EB Public Library"/>
    <s v="EB Public Library x1380"/>
    <s v="Wonderful Pistachios - Variety"/>
    <s v="Food"/>
    <n v="15519496399"/>
    <s v="Saturday, August 13, 2022"/>
    <s v="Cash"/>
    <n v="131"/>
    <n v="2"/>
    <n v="1"/>
    <n v="131"/>
    <n v="2"/>
    <n v="1"/>
    <n v="2"/>
    <n v="2"/>
    <x v="222"/>
    <s v="Wonderful Pistachios - Variety"/>
    <s v="Food"/>
    <x v="1"/>
    <b v="1"/>
    <n v="2"/>
    <n v="1.3333333333333333"/>
    <s v="Wonderful Pistachios "/>
    <s v=" Variety"/>
    <m/>
    <x v="0"/>
    <s v=" August 13"/>
    <n v="2022"/>
  </r>
  <r>
    <s v="Processed"/>
    <s v="VJ300320692"/>
    <s v="EB Public Library"/>
    <s v="EB Public Library x1380"/>
    <s v="Starbucks Doubleshot Energy - Mocha"/>
    <s v="Non Carbonated"/>
    <n v="15519574153"/>
    <s v="Saturday, August 13, 2022"/>
    <s v="Credit"/>
    <n v="146"/>
    <n v="3.5"/>
    <n v="1"/>
    <n v="146"/>
    <n v="3.5"/>
    <n v="1"/>
    <n v="3.5"/>
    <n v="3.5"/>
    <x v="222"/>
    <s v="Starbucks Doubleshot Energy - Mocha"/>
    <s v="Non Carbonated"/>
    <x v="2"/>
    <b v="1"/>
    <n v="3.5"/>
    <n v="2.3333333333333335"/>
    <s v="Starbucks Doubleshot Energy "/>
    <s v=" Mocha"/>
    <m/>
    <x v="0"/>
    <s v=" August 13"/>
    <n v="2022"/>
  </r>
  <r>
    <s v="Processed"/>
    <s v="VJ300320609"/>
    <s v="GuttenPlans"/>
    <s v="GuttenPlans x1367"/>
    <s v="Jack Links Beef Steak Original"/>
    <s v="Food"/>
    <n v="15519775495"/>
    <s v="Saturday, August 13, 2022"/>
    <s v="Cash"/>
    <n v="139"/>
    <n v="1.5"/>
    <n v="1"/>
    <n v="139"/>
    <n v="1.5"/>
    <n v="1"/>
    <n v="1.5"/>
    <n v="1.5"/>
    <x v="222"/>
    <s v="Jack Links Beef Steak Original"/>
    <s v="Food"/>
    <x v="1"/>
    <b v="1"/>
    <n v="1.5"/>
    <n v="1"/>
    <s v="Jack Links Beef Steak Original"/>
    <m/>
    <m/>
    <x v="0"/>
    <s v=" August 13"/>
    <n v="2022"/>
  </r>
  <r>
    <s v="Processed"/>
    <s v="VJ300320609"/>
    <s v="GuttenPlans"/>
    <s v="GuttenPlans x1367"/>
    <s v="Cheetos - Fleming Hot Crunchy"/>
    <s v="Food"/>
    <n v="15519790065"/>
    <s v="Saturday, August 13, 2022"/>
    <s v="Cash"/>
    <n v="122"/>
    <n v="1.5"/>
    <n v="1"/>
    <n v="122"/>
    <n v="1.5"/>
    <n v="1"/>
    <n v="1.5"/>
    <n v="1.5"/>
    <x v="222"/>
    <s v="Cheetos - Fleming Hot Crunchy"/>
    <s v="Food"/>
    <x v="1"/>
    <b v="1"/>
    <n v="1.5"/>
    <n v="1"/>
    <s v="Cheetos "/>
    <s v=" Fleming Hot Crunchy"/>
    <m/>
    <x v="0"/>
    <s v=" August 13"/>
    <n v="2022"/>
  </r>
  <r>
    <s v="Processed"/>
    <s v="VJ300320611"/>
    <s v="Brunswick Sq Mall"/>
    <s v="BSQ Mall x1366 - ATT"/>
    <s v="Wonderful Pistachios - Variety"/>
    <s v="Food"/>
    <n v="15519974284"/>
    <s v="Saturday, August 13, 2022"/>
    <s v="Credit"/>
    <n v="133"/>
    <n v="2"/>
    <n v="1"/>
    <n v="133"/>
    <n v="2"/>
    <n v="1"/>
    <n v="2"/>
    <n v="2"/>
    <x v="222"/>
    <s v="Wonderful Pistachios - Variety"/>
    <s v="Food"/>
    <x v="1"/>
    <b v="1"/>
    <n v="2"/>
    <n v="1.3333333333333333"/>
    <s v="Wonderful Pistachios "/>
    <s v=" Variety"/>
    <m/>
    <x v="0"/>
    <s v=" August 13"/>
    <n v="2022"/>
  </r>
  <r>
    <s v="Processed"/>
    <s v="VJ300320692"/>
    <s v="EB Public Library"/>
    <s v="EB Public Library x1380"/>
    <s v="CheezIt - Original"/>
    <s v="Food"/>
    <n v="15520208306"/>
    <s v="Saturday, August 13, 2022"/>
    <s v="Cash"/>
    <n v="121"/>
    <n v="1.5"/>
    <n v="1"/>
    <n v="121"/>
    <n v="1.5"/>
    <n v="1"/>
    <n v="1.5"/>
    <n v="1.5"/>
    <x v="222"/>
    <s v="CheezIt - Original"/>
    <s v="Food"/>
    <x v="1"/>
    <b v="1"/>
    <n v="1.5"/>
    <n v="1"/>
    <s v="CheezIt "/>
    <s v=" Original"/>
    <m/>
    <x v="0"/>
    <s v=" August 13"/>
    <n v="2022"/>
  </r>
  <r>
    <s v="Processed"/>
    <s v="VJ300320611"/>
    <s v="Brunswick Sq Mall"/>
    <s v="BSQ Mall x1366 - ATT"/>
    <s v="Monster Energy Original"/>
    <s v="Carbonated"/>
    <n v="15520219484"/>
    <s v="Saturday, August 13, 2022"/>
    <s v="Credit"/>
    <n v="147"/>
    <n v="3"/>
    <n v="1"/>
    <n v="147"/>
    <n v="3"/>
    <n v="1"/>
    <n v="3"/>
    <n v="3"/>
    <x v="222"/>
    <s v="Monster Energy Original"/>
    <s v="Carbonated"/>
    <x v="0"/>
    <b v="1"/>
    <n v="3"/>
    <n v="2"/>
    <s v="Monster Energy Original"/>
    <m/>
    <m/>
    <x v="0"/>
    <s v=" August 13"/>
    <n v="2022"/>
  </r>
  <r>
    <s v="Processed"/>
    <s v="VJ300320692"/>
    <s v="EB Public Library"/>
    <s v="EB Public Library x1380"/>
    <s v="Snyder's of Hanover Pretzel Pieces - Cheddar"/>
    <s v="Food"/>
    <n v="15520310587"/>
    <s v="Saturday, August 13, 2022"/>
    <s v="Credit"/>
    <n v="114"/>
    <n v="2.5"/>
    <n v="1"/>
    <n v="114"/>
    <n v="2.5"/>
    <n v="1"/>
    <n v="2.5"/>
    <n v="2.5"/>
    <x v="222"/>
    <s v="Snyder's of Hanover Pretzel Pieces - Cheddar"/>
    <s v="Food"/>
    <x v="1"/>
    <b v="1"/>
    <n v="2.5"/>
    <n v="1.6666666666666667"/>
    <s v="Snyder's of Hanover Pretzel Pieces "/>
    <s v=" Cheddar"/>
    <m/>
    <x v="0"/>
    <s v=" August 13"/>
    <n v="2022"/>
  </r>
  <r>
    <s v="Processed"/>
    <s v="VJ300205292"/>
    <s v="Brunswick Sq Mall"/>
    <s v="BSQ Mall x1364 - Zales"/>
    <s v="KitKat - Crisp Wafers"/>
    <s v="Food"/>
    <n v="15520278093"/>
    <s v="Saturday, August 13, 2022"/>
    <s v="Credit"/>
    <n v="130"/>
    <n v="2"/>
    <n v="1"/>
    <n v="130"/>
    <n v="2"/>
    <n v="1"/>
    <n v="2"/>
    <n v="2"/>
    <x v="222"/>
    <s v="KitKat - Crisp Wafers"/>
    <s v="Food"/>
    <x v="1"/>
    <b v="1"/>
    <n v="2"/>
    <n v="1.3333333333333333"/>
    <s v="KitKat "/>
    <s v=" Crisp Wafers"/>
    <m/>
    <x v="0"/>
    <s v=" August 13"/>
    <n v="2022"/>
  </r>
  <r>
    <s v="Processed"/>
    <s v="VJ300205292"/>
    <s v="Brunswick Sq Mall"/>
    <s v="BSQ Mall x1364 - Zales"/>
    <s v="Snapple Diet Tea - Peach Tea"/>
    <s v="Non Carbonated"/>
    <n v="15522059590"/>
    <s v="Sunday, August 14, 2022"/>
    <s v="Cash"/>
    <n v="143"/>
    <n v="2.5"/>
    <n v="1"/>
    <n v="143"/>
    <n v="2.5"/>
    <n v="1"/>
    <n v="2.5"/>
    <n v="2.5"/>
    <x v="223"/>
    <s v="Snapple Diet Tea - Peach Tea"/>
    <s v="Non Carbonated"/>
    <x v="2"/>
    <b v="1"/>
    <n v="2.5"/>
    <n v="1.6666666666666667"/>
    <s v="Snapple Diet Tea "/>
    <s v=" Peach Tea"/>
    <m/>
    <x v="1"/>
    <s v=" August 14"/>
    <n v="2022"/>
  </r>
  <r>
    <s v="Processed"/>
    <s v="VJ300205292"/>
    <s v="Brunswick Sq Mall"/>
    <s v="BSQ Mall x1364 - Zales"/>
    <s v="Seapoint Farms Dry Roasted Edamame - Wasabi"/>
    <s v="Food"/>
    <n v="15522608837"/>
    <s v="Sunday, August 14, 2022"/>
    <s v="Cash"/>
    <n v="135"/>
    <n v="2.5"/>
    <n v="1"/>
    <n v="135"/>
    <n v="2.5"/>
    <n v="1"/>
    <n v="2.5"/>
    <n v="2.5"/>
    <x v="223"/>
    <s v="Seapoint Farms Dry Roasted Edamame - Wasabi"/>
    <s v="Food"/>
    <x v="1"/>
    <b v="1"/>
    <n v="2.5"/>
    <n v="1.6666666666666667"/>
    <s v="Seapoint Farms Dry Roasted Edamame "/>
    <s v=" Wasabi"/>
    <m/>
    <x v="1"/>
    <s v=" August 14"/>
    <n v="2022"/>
  </r>
  <r>
    <s v="Processed"/>
    <s v="VJ300320609"/>
    <s v="GuttenPlans"/>
    <s v="GuttenPlans x1367"/>
    <s v="Cheetos - Fleming Hot Crunchy"/>
    <s v="Food"/>
    <n v="15525144201"/>
    <s v="Monday, August 15, 2022"/>
    <s v="Credit"/>
    <n v="122"/>
    <n v="1.5"/>
    <n v="1"/>
    <n v="122"/>
    <n v="1.5"/>
    <n v="1"/>
    <n v="1.5"/>
    <n v="1.5"/>
    <x v="224"/>
    <s v="Cheetos - Fleming Hot Crunchy"/>
    <s v="Food"/>
    <x v="1"/>
    <b v="1"/>
    <n v="1.5"/>
    <n v="1"/>
    <s v="Cheetos "/>
    <s v=" Fleming Hot Crunchy"/>
    <m/>
    <x v="2"/>
    <s v=" August 15"/>
    <n v="2022"/>
  </r>
  <r>
    <s v="Processed"/>
    <s v="VJ300320692"/>
    <s v="EB Public Library"/>
    <s v="EB Public Library x1380"/>
    <s v="CheezIt - Original"/>
    <s v="Food"/>
    <n v="15525620721"/>
    <s v="Monday, August 15, 2022"/>
    <s v="Credit"/>
    <n v="121"/>
    <n v="1.5"/>
    <n v="1"/>
    <n v="121"/>
    <n v="1.5"/>
    <n v="1"/>
    <n v="1.5"/>
    <n v="1.5"/>
    <x v="224"/>
    <s v="CheezIt - Original"/>
    <s v="Food"/>
    <x v="1"/>
    <b v="1"/>
    <n v="1.5"/>
    <n v="1"/>
    <s v="CheezIt "/>
    <s v=" Original"/>
    <m/>
    <x v="2"/>
    <s v=" August 15"/>
    <n v="2022"/>
  </r>
  <r>
    <s v="Processed"/>
    <s v="VJ300320686"/>
    <s v="Earle Asphalt"/>
    <s v="Earle Asphalt x1371"/>
    <s v="CheezIt - Cheddar Sour Cream and Onion"/>
    <s v="Food"/>
    <n v="15525932846"/>
    <s v="Monday, August 15, 2022"/>
    <s v="Credit"/>
    <n v="120"/>
    <n v="1.5"/>
    <n v="1"/>
    <n v="120"/>
    <n v="1.5"/>
    <n v="1"/>
    <n v="1.5"/>
    <n v="1.5"/>
    <x v="224"/>
    <s v="CheezIt - Cheddar Sour Cream and Onion"/>
    <s v="Food"/>
    <x v="1"/>
    <b v="1"/>
    <n v="1.5"/>
    <n v="1"/>
    <s v="CheezIt "/>
    <s v=" Cheddar Sour Cream and Onion"/>
    <m/>
    <x v="2"/>
    <s v=" August 15"/>
    <n v="2022"/>
  </r>
  <r>
    <s v="Processed"/>
    <s v="VJ300205292"/>
    <s v="Brunswick Sq Mall"/>
    <s v="BSQ Mall x1364 - Zales"/>
    <s v="Canada Dry - Ginger Ale &amp; Lemonde"/>
    <m/>
    <n v="15526067251"/>
    <s v="Monday, August 15, 2022"/>
    <s v="Credit"/>
    <n v="141"/>
    <n v="1.5"/>
    <n v="2"/>
    <n v="141"/>
    <n v="1.5"/>
    <n v="2"/>
    <n v="3"/>
    <n v="3"/>
    <x v="224"/>
    <s v="Canada Dry - Ginger Ale &amp; Lemonde"/>
    <s v="Cell is Blank - Dis-regard"/>
    <x v="0"/>
    <b v="1"/>
    <n v="1.5"/>
    <n v="1"/>
    <s v="Canada Dry "/>
    <s v=" Ginger Ale &amp; Lemonde"/>
    <m/>
    <x v="2"/>
    <s v=" August 15"/>
    <n v="2022"/>
  </r>
  <r>
    <s v="Processed"/>
    <s v="VJ300320692"/>
    <s v="EB Public Library"/>
    <s v="EB Public Library x1380"/>
    <s v="CheezIt - White Cheddar"/>
    <s v="Food"/>
    <n v="15526233727"/>
    <s v="Monday, August 15, 2022"/>
    <s v="Cash"/>
    <n v="123"/>
    <n v="1.5"/>
    <n v="1"/>
    <n v="123"/>
    <n v="1.5"/>
    <n v="1"/>
    <n v="1.5"/>
    <n v="1.5"/>
    <x v="224"/>
    <s v="CheezIt - White Cheddar"/>
    <s v="Food"/>
    <x v="1"/>
    <b v="1"/>
    <n v="1.5"/>
    <n v="1"/>
    <s v="CheezIt "/>
    <s v=" White Cheddar"/>
    <m/>
    <x v="2"/>
    <s v=" August 15"/>
    <n v="2022"/>
  </r>
  <r>
    <s v="Processed"/>
    <s v="VJ300320692"/>
    <s v="EB Public Library"/>
    <s v="EB Public Library x1380"/>
    <s v="KitKat - Crisp Wafers"/>
    <s v="Food"/>
    <n v="15526329546"/>
    <s v="Monday, August 15, 2022"/>
    <s v="Cash"/>
    <n v="138"/>
    <n v="2"/>
    <n v="1"/>
    <n v="138"/>
    <n v="2"/>
    <n v="1"/>
    <n v="2"/>
    <n v="2"/>
    <x v="224"/>
    <s v="KitKat - Crisp Wafers"/>
    <s v="Food"/>
    <x v="1"/>
    <b v="1"/>
    <n v="2"/>
    <n v="1.3333333333333333"/>
    <s v="KitKat "/>
    <s v=" Crisp Wafers"/>
    <m/>
    <x v="2"/>
    <s v=" August 15"/>
    <n v="2022"/>
  </r>
  <r>
    <s v="Processed"/>
    <s v="VJ300320692"/>
    <s v="EB Public Library"/>
    <s v="EB Public Library x1380"/>
    <s v="Seapoint Farms Dry Roasted Edamame - Wasabi"/>
    <s v="Food"/>
    <n v="15526368027"/>
    <s v="Monday, August 15, 2022"/>
    <s v="Cash"/>
    <n v="133"/>
    <n v="2.5"/>
    <n v="1"/>
    <n v="133"/>
    <n v="2.5"/>
    <n v="1"/>
    <n v="2.5"/>
    <n v="2.5"/>
    <x v="224"/>
    <s v="Seapoint Farms Dry Roasted Edamame - Wasabi"/>
    <s v="Food"/>
    <x v="1"/>
    <b v="1"/>
    <n v="2.5"/>
    <n v="1.6666666666666667"/>
    <s v="Seapoint Farms Dry Roasted Edamame "/>
    <s v=" Wasabi"/>
    <m/>
    <x v="2"/>
    <s v=" August 15"/>
    <n v="2022"/>
  </r>
  <r>
    <s v="Processed"/>
    <s v="VJ300320686"/>
    <s v="Earle Asphalt"/>
    <s v="Earle Asphalt x1371"/>
    <s v="KitKat - Crisp Wafers"/>
    <s v="Food"/>
    <n v="15526399847"/>
    <s v="Monday, August 15, 2022"/>
    <s v="Cash"/>
    <n v="136"/>
    <n v="1.75"/>
    <n v="1"/>
    <n v="136"/>
    <n v="1.75"/>
    <n v="1"/>
    <n v="1.75"/>
    <n v="1.75"/>
    <x v="224"/>
    <s v="KitKat - Crisp Wafers"/>
    <s v="Food"/>
    <x v="1"/>
    <b v="1"/>
    <n v="1.75"/>
    <n v="1.1666666666666667"/>
    <s v="KitKat "/>
    <s v=" Crisp Wafers"/>
    <m/>
    <x v="2"/>
    <s v=" August 15"/>
    <n v="2022"/>
  </r>
  <r>
    <s v="Processed"/>
    <s v="VJ300320686"/>
    <s v="Earle Asphalt"/>
    <s v="Earle Asphalt x1371"/>
    <s v="Kinder - Bueno - Crispy Creamy Chocolate"/>
    <s v="Food"/>
    <n v="15526367723"/>
    <s v="Monday, August 15, 2022"/>
    <s v="Cash"/>
    <n v="139"/>
    <n v="2"/>
    <n v="1"/>
    <n v="139"/>
    <n v="2"/>
    <n v="1"/>
    <n v="2"/>
    <n v="2"/>
    <x v="224"/>
    <s v="Kinder - Bueno - Crispy Creamy Chocolate"/>
    <s v="Food"/>
    <x v="1"/>
    <b v="1"/>
    <n v="2"/>
    <n v="1.3333333333333333"/>
    <s v="Kinder "/>
    <s v=" Bueno "/>
    <s v=" Crispy Creamy Chocolate"/>
    <x v="2"/>
    <s v=" August 15"/>
    <n v="2022"/>
  </r>
  <r>
    <s v="Processed"/>
    <s v="VJ300320609"/>
    <s v="GuttenPlans"/>
    <s v="GuttenPlans x1367"/>
    <s v="Nature's Bakery Fig Bar - Raspberry"/>
    <s v="Food"/>
    <n v="15526486276"/>
    <s v="Monday, August 15, 2022"/>
    <s v="Cash"/>
    <n v="130"/>
    <n v="1.5"/>
    <n v="1"/>
    <n v="130"/>
    <n v="1.5"/>
    <n v="1"/>
    <n v="1.5"/>
    <n v="1.5"/>
    <x v="224"/>
    <s v="Nature's Bakery Fig Bar - Raspberry"/>
    <s v="Food"/>
    <x v="1"/>
    <b v="1"/>
    <n v="1.5"/>
    <n v="1"/>
    <s v="Nature's Bakery Fig Bar "/>
    <s v=" Raspberry"/>
    <m/>
    <x v="2"/>
    <s v=" August 15"/>
    <n v="2022"/>
  </r>
  <r>
    <s v="Processed"/>
    <s v="VJ300320609"/>
    <s v="GuttenPlans"/>
    <s v="GuttenPlans x1367"/>
    <s v="Doritos Famin Hot Nacho"/>
    <s v="Food"/>
    <n v="15526492448"/>
    <s v="Monday, August 15, 2022"/>
    <s v="Cash"/>
    <n v="113"/>
    <n v="1.5"/>
    <n v="1"/>
    <n v="113"/>
    <n v="1.5"/>
    <n v="1"/>
    <n v="1.5"/>
    <n v="1.5"/>
    <x v="224"/>
    <s v="Doritos Famin Hot Nacho"/>
    <s v="Food"/>
    <x v="1"/>
    <b v="1"/>
    <n v="1.5"/>
    <n v="1"/>
    <s v="Doritos Famin Hot Nacho"/>
    <m/>
    <m/>
    <x v="2"/>
    <s v=" August 15"/>
    <n v="2022"/>
  </r>
  <r>
    <s v="Processed"/>
    <s v="VJ300320686"/>
    <s v="Earle Asphalt"/>
    <s v="Earle Asphalt x1371"/>
    <s v="Pop Corners - Kettle Corn"/>
    <s v="Food"/>
    <n v="15526622246"/>
    <s v="Monday, August 15, 2022"/>
    <s v="Cash"/>
    <n v="113"/>
    <n v="1.5"/>
    <n v="1"/>
    <n v="113"/>
    <n v="1.5"/>
    <n v="1"/>
    <n v="1.5"/>
    <n v="1.5"/>
    <x v="224"/>
    <s v="Pop Corners - Kettle Corn"/>
    <s v="Food"/>
    <x v="1"/>
    <b v="1"/>
    <n v="1.5"/>
    <n v="1"/>
    <s v="Pop Corners "/>
    <s v=" Kettle Corn"/>
    <m/>
    <x v="2"/>
    <s v=" August 15"/>
    <n v="2022"/>
  </r>
  <r>
    <s v="Processed"/>
    <s v="VJ300320686"/>
    <s v="Earle Asphalt"/>
    <s v="Earle Asphalt x1371"/>
    <s v="Robert Irvine's - Fit Crunch -  Chocolate Pea"/>
    <s v="Food"/>
    <n v="15526674270"/>
    <s v="Monday, August 15, 2022"/>
    <s v="Credit"/>
    <n v="132"/>
    <n v="2"/>
    <n v="1"/>
    <n v="132"/>
    <n v="2"/>
    <n v="1"/>
    <n v="2"/>
    <n v="2"/>
    <x v="224"/>
    <s v="Robert Irvine's - Fit Crunch -  Chocolate Pea"/>
    <s v="Food"/>
    <x v="1"/>
    <b v="1"/>
    <n v="2"/>
    <n v="1.3333333333333333"/>
    <s v="Robert Irvine's "/>
    <s v=" Fit Crunch "/>
    <s v="  Chocolate Pea"/>
    <x v="2"/>
    <s v=" August 15"/>
    <n v="2022"/>
  </r>
  <r>
    <s v="Processed"/>
    <s v="VJ300320692"/>
    <s v="EB Public Library"/>
    <s v="EB Public Library x1380"/>
    <s v="Coca Cola - Zero Sugar"/>
    <s v="Carbonated"/>
    <n v="15526893019"/>
    <s v="Monday, August 15, 2022"/>
    <s v="Cash"/>
    <n v="141"/>
    <n v="2"/>
    <n v="1"/>
    <n v="141"/>
    <n v="2"/>
    <n v="1"/>
    <n v="2"/>
    <n v="2"/>
    <x v="224"/>
    <s v="Coca Cola - Zero Sugar"/>
    <s v="Carbonated"/>
    <x v="0"/>
    <b v="1"/>
    <n v="2"/>
    <n v="1.3333333333333333"/>
    <s v="Coca Cola "/>
    <s v=" Zero Sugar"/>
    <m/>
    <x v="2"/>
    <s v=" August 15"/>
    <n v="2022"/>
  </r>
  <r>
    <s v="Processed"/>
    <s v="VJ300205292"/>
    <s v="Brunswick Sq Mall"/>
    <s v="BSQ Mall x1364 - Zales"/>
    <s v="Kinder - Bueno - Crispy Creamy Chocolate"/>
    <s v="Food"/>
    <n v="15526908918"/>
    <s v="Monday, August 15, 2022"/>
    <s v="Credit"/>
    <n v="139"/>
    <n v="2"/>
    <n v="1"/>
    <n v="139"/>
    <n v="2"/>
    <n v="1"/>
    <n v="2"/>
    <n v="2"/>
    <x v="224"/>
    <s v="Kinder - Bueno - Crispy Creamy Chocolate"/>
    <s v="Food"/>
    <x v="1"/>
    <b v="1"/>
    <n v="2"/>
    <n v="1.3333333333333333"/>
    <s v="Kinder "/>
    <s v=" Bueno "/>
    <s v=" Crispy Creamy Chocolate"/>
    <x v="2"/>
    <s v=" August 15"/>
    <n v="2022"/>
  </r>
  <r>
    <s v="Processed"/>
    <s v="VJ300320686"/>
    <s v="Earle Asphalt"/>
    <s v="Earle Asphalt x1371"/>
    <s v="SunChips Multigrain - Salsa"/>
    <s v="Food"/>
    <n v="15526941696"/>
    <s v="Monday, August 15, 2022"/>
    <s v="Cash"/>
    <n v="110"/>
    <n v="1.5"/>
    <n v="1"/>
    <n v="110"/>
    <n v="1.5"/>
    <n v="1"/>
    <n v="1.5"/>
    <n v="1.5"/>
    <x v="224"/>
    <s v="SunChips Multigrain - Salsa"/>
    <s v="Food"/>
    <x v="1"/>
    <b v="1"/>
    <n v="1.5"/>
    <n v="1"/>
    <s v="SunChips Multigrain "/>
    <s v=" Salsa"/>
    <m/>
    <x v="2"/>
    <s v=" August 15"/>
    <n v="2022"/>
  </r>
  <r>
    <s v="Processed"/>
    <s v="VJ300320692"/>
    <s v="EB Public Library"/>
    <s v="EB Public Library x1380"/>
    <s v="Lenny &amp; Larrys - Chocolate Chip"/>
    <s v="Food"/>
    <n v="15527272328"/>
    <s v="Monday, August 15, 2022"/>
    <s v="Cash"/>
    <n v="158"/>
    <n v="2.5"/>
    <n v="1"/>
    <n v="158"/>
    <n v="2.5"/>
    <n v="1"/>
    <n v="2.5"/>
    <n v="2.5"/>
    <x v="224"/>
    <s v="Lenny &amp; Larrys - Chocolate Chip"/>
    <s v="Food"/>
    <x v="1"/>
    <b v="1"/>
    <n v="2.5"/>
    <n v="1.6666666666666667"/>
    <s v="Lenny &amp; Larrys "/>
    <s v=" Chocolate Chip"/>
    <m/>
    <x v="2"/>
    <s v=" August 15"/>
    <n v="2022"/>
  </r>
  <r>
    <s v="Processed"/>
    <s v="VJ300320609"/>
    <s v="GuttenPlans"/>
    <s v="GuttenPlans x1367"/>
    <s v="Munchies Snack mix Flaming Hot"/>
    <s v="Food"/>
    <n v="15527435159"/>
    <s v="Monday, August 15, 2022"/>
    <s v="Cash"/>
    <n v="110"/>
    <n v="2"/>
    <n v="1"/>
    <n v="110"/>
    <n v="2"/>
    <n v="1"/>
    <n v="2"/>
    <n v="2"/>
    <x v="224"/>
    <s v="Munchies Snack mix Flaming Hot"/>
    <s v="Food"/>
    <x v="1"/>
    <b v="1"/>
    <n v="2"/>
    <n v="1.3333333333333333"/>
    <s v="Munchies Snack mix Flaming Hot"/>
    <m/>
    <m/>
    <x v="2"/>
    <s v=" August 15"/>
    <n v="2022"/>
  </r>
  <r>
    <s v="Processed"/>
    <s v="VJ300320686"/>
    <s v="Earle Asphalt"/>
    <s v="Earle Asphalt x1371"/>
    <s v="SunChips Multigrain - Salsa"/>
    <s v="Food"/>
    <n v="15527461233"/>
    <s v="Monday, August 15, 2022"/>
    <s v="Cash"/>
    <n v="110"/>
    <n v="1.5"/>
    <n v="1"/>
    <n v="110"/>
    <n v="1.5"/>
    <n v="1"/>
    <n v="1.5"/>
    <n v="1.5"/>
    <x v="224"/>
    <s v="SunChips Multigrain - Salsa"/>
    <s v="Food"/>
    <x v="1"/>
    <b v="1"/>
    <n v="1.5"/>
    <n v="1"/>
    <s v="SunChips Multigrain "/>
    <s v=" Salsa"/>
    <m/>
    <x v="2"/>
    <s v=" August 15"/>
    <n v="2022"/>
  </r>
  <r>
    <s v="Processed"/>
    <s v="VJ300320692"/>
    <s v="EB Public Library"/>
    <s v="EB Public Library x1380"/>
    <s v="Starbucks Refresher - Real Coconut Water"/>
    <s v="Carbonated"/>
    <n v="15527680339"/>
    <s v="Monday, August 15, 2022"/>
    <s v="Cash"/>
    <n v="148"/>
    <n v="3"/>
    <n v="1"/>
    <n v="148"/>
    <n v="3"/>
    <n v="1"/>
    <n v="3"/>
    <n v="3"/>
    <x v="224"/>
    <s v="Starbucks Refresher - Real Coconut Water"/>
    <s v="Carbonated"/>
    <x v="0"/>
    <b v="1"/>
    <n v="3"/>
    <n v="2"/>
    <s v="Starbucks Refresher "/>
    <s v=" Real Coconut Water"/>
    <m/>
    <x v="2"/>
    <s v=" August 15"/>
    <n v="2022"/>
  </r>
  <r>
    <s v="Processed"/>
    <s v="VJ300320692"/>
    <s v="EB Public Library"/>
    <s v="EB Public Library x1380"/>
    <s v="Bai Antioxidant - Tanzania Lemon Super Tea"/>
    <s v="Non Carbonated"/>
    <n v="15527982626"/>
    <s v="Monday, August 15, 2022"/>
    <s v="Cash"/>
    <n v="145"/>
    <n v="2.75"/>
    <n v="1"/>
    <n v="145"/>
    <n v="2.75"/>
    <n v="1"/>
    <n v="2.75"/>
    <n v="2.75"/>
    <x v="224"/>
    <s v="Bai Antioxidant - Tanzania Lemon Super Tea"/>
    <s v="Non Carbonated"/>
    <x v="2"/>
    <b v="1"/>
    <n v="2.75"/>
    <n v="1.8333333333333333"/>
    <s v="Bai Antioxidant "/>
    <s v=" Tanzania Lemon Super Tea"/>
    <m/>
    <x v="2"/>
    <s v=" August 15"/>
    <n v="2022"/>
  </r>
  <r>
    <s v="Processed"/>
    <s v="VJ300320692"/>
    <s v="EB Public Library"/>
    <s v="EB Public Library x1380"/>
    <s v="Keep Healthy - Chocolate Fudge"/>
    <s v="Food"/>
    <n v="15527992816"/>
    <s v="Monday, August 15, 2022"/>
    <s v="Credit"/>
    <n v="132"/>
    <n v="2"/>
    <n v="1"/>
    <n v="132"/>
    <n v="2"/>
    <n v="1"/>
    <n v="2"/>
    <n v="2"/>
    <x v="224"/>
    <s v="Keep Healthy - Chocolate Fudge"/>
    <s v="Food"/>
    <x v="1"/>
    <b v="1"/>
    <n v="2"/>
    <n v="1.3333333333333333"/>
    <s v="Keep Healthy "/>
    <s v=" Chocolate Fudge"/>
    <m/>
    <x v="2"/>
    <s v=" August 15"/>
    <n v="2022"/>
  </r>
  <r>
    <s v="Processed"/>
    <s v="VJ300320692"/>
    <s v="EB Public Library"/>
    <s v="EB Public Library x1380"/>
    <s v="Starbucks Doubleshot Energy - Mocha"/>
    <s v="Non Carbonated"/>
    <n v="15528001089"/>
    <s v="Monday, August 15, 2022"/>
    <s v="Credit"/>
    <n v="146"/>
    <n v="3.5"/>
    <n v="1"/>
    <n v="146"/>
    <n v="3.5"/>
    <n v="1"/>
    <n v="3.5"/>
    <n v="3.5"/>
    <x v="224"/>
    <s v="Starbucks Doubleshot Energy - Mocha"/>
    <s v="Non Carbonated"/>
    <x v="2"/>
    <b v="1"/>
    <n v="3.5"/>
    <n v="2.3333333333333335"/>
    <s v="Starbucks Doubleshot Energy "/>
    <s v=" Mocha"/>
    <m/>
    <x v="2"/>
    <s v=" August 15"/>
    <n v="2022"/>
  </r>
  <r>
    <s v="Processed"/>
    <s v="VJ300320692"/>
    <s v="EB Public Library"/>
    <s v="EB Public Library x1380"/>
    <s v="RXBAR - Protein Bar - Peanut Butter"/>
    <s v="Food"/>
    <n v="15528012488"/>
    <s v="Monday, August 15, 2022"/>
    <s v="Cash"/>
    <n v="135"/>
    <n v="2"/>
    <n v="1"/>
    <n v="135"/>
    <n v="2"/>
    <n v="1"/>
    <n v="2"/>
    <n v="2"/>
    <x v="224"/>
    <s v="RXBAR - Protein Bar - Peanut Butter"/>
    <s v="Food"/>
    <x v="1"/>
    <b v="1"/>
    <n v="2"/>
    <n v="1.3333333333333333"/>
    <s v="RXBAR "/>
    <s v=" Protein Bar "/>
    <s v=" Peanut Butter"/>
    <x v="2"/>
    <s v=" August 15"/>
    <n v="2022"/>
  </r>
  <r>
    <s v="Processed"/>
    <s v="VJ300320692"/>
    <s v="EB Public Library"/>
    <s v="EB Public Library x1380"/>
    <s v="RXBAR - Protein Bar - Peanut Butter"/>
    <s v="Food"/>
    <n v="15528013345"/>
    <s v="Monday, August 15, 2022"/>
    <s v="Cash"/>
    <n v="135"/>
    <n v="2"/>
    <n v="1"/>
    <n v="135"/>
    <n v="2"/>
    <n v="1"/>
    <n v="2"/>
    <n v="2"/>
    <x v="224"/>
    <s v="RXBAR - Protein Bar - Peanut Butter"/>
    <s v="Food"/>
    <x v="1"/>
    <b v="1"/>
    <n v="2"/>
    <n v="1.3333333333333333"/>
    <s v="RXBAR "/>
    <s v=" Protein Bar "/>
    <s v=" Peanut Butter"/>
    <x v="2"/>
    <s v=" August 15"/>
    <n v="2022"/>
  </r>
  <r>
    <s v="Processed"/>
    <s v="VJ300320692"/>
    <s v="EB Public Library"/>
    <s v="EB Public Library x1380"/>
    <s v="RXBAR - Protein Bar - Peanut Butter"/>
    <s v="Food"/>
    <n v="15528110015"/>
    <s v="Monday, August 15, 2022"/>
    <s v="Cash"/>
    <n v="135"/>
    <n v="2"/>
    <n v="1"/>
    <n v="135"/>
    <n v="2"/>
    <n v="1"/>
    <n v="2"/>
    <n v="2"/>
    <x v="224"/>
    <s v="RXBAR - Protein Bar - Peanut Butter"/>
    <s v="Food"/>
    <x v="1"/>
    <b v="1"/>
    <n v="2"/>
    <n v="1.3333333333333333"/>
    <s v="RXBAR "/>
    <s v=" Protein Bar "/>
    <s v=" Peanut Butter"/>
    <x v="2"/>
    <s v=" August 15"/>
    <n v="2022"/>
  </r>
  <r>
    <s v="Processed"/>
    <s v="VJ300320609"/>
    <s v="GuttenPlans"/>
    <s v="GuttenPlans x1367"/>
    <s v="KitKat - Crisp Wafers"/>
    <s v="Food"/>
    <n v="15528296269"/>
    <s v="Monday, August 15, 2022"/>
    <s v="Cash"/>
    <n v="137"/>
    <n v="2.5"/>
    <n v="1"/>
    <n v="137"/>
    <n v="2.5"/>
    <n v="1"/>
    <n v="2.5"/>
    <n v="2.5"/>
    <x v="224"/>
    <s v="KitKat - Crisp Wafers"/>
    <s v="Food"/>
    <x v="1"/>
    <b v="1"/>
    <n v="2.5"/>
    <n v="1.6666666666666667"/>
    <s v="KitKat "/>
    <s v=" Crisp Wafers"/>
    <m/>
    <x v="2"/>
    <s v=" August 15"/>
    <n v="2022"/>
  </r>
  <r>
    <s v="Processed"/>
    <s v="VJ300320609"/>
    <s v="GuttenPlans"/>
    <s v="GuttenPlans x1367"/>
    <s v="Cheetos - Fleming Hot Crunchy"/>
    <s v="Food"/>
    <n v="15528301128"/>
    <s v="Monday, August 15, 2022"/>
    <s v="Cash"/>
    <n v="122"/>
    <n v="1.5"/>
    <n v="1"/>
    <n v="122"/>
    <n v="1.5"/>
    <n v="1"/>
    <n v="1.5"/>
    <n v="1.5"/>
    <x v="224"/>
    <s v="Cheetos - Fleming Hot Crunchy"/>
    <s v="Food"/>
    <x v="1"/>
    <b v="1"/>
    <n v="1.5"/>
    <n v="1"/>
    <s v="Cheetos "/>
    <s v=" Fleming Hot Crunchy"/>
    <m/>
    <x v="2"/>
    <s v=" August 15"/>
    <n v="2022"/>
  </r>
  <r>
    <s v="Processed"/>
    <s v="VJ300320692"/>
    <s v="EB Public Library"/>
    <s v="EB Public Library x1380"/>
    <s v="Coca Cola - Zero Sugar"/>
    <s v="Carbonated"/>
    <n v="15528360306"/>
    <s v="Monday, August 15, 2022"/>
    <s v="Credit"/>
    <n v="141"/>
    <n v="2"/>
    <n v="1"/>
    <n v="141"/>
    <n v="2"/>
    <n v="1"/>
    <n v="2"/>
    <n v="2"/>
    <x v="224"/>
    <s v="Coca Cola - Zero Sugar"/>
    <s v="Carbonated"/>
    <x v="0"/>
    <b v="1"/>
    <n v="2"/>
    <n v="1.3333333333333333"/>
    <s v="Coca Cola "/>
    <s v=" Zero Sugar"/>
    <m/>
    <x v="2"/>
    <s v=" August 15"/>
    <n v="2022"/>
  </r>
  <r>
    <s v="Processed"/>
    <s v="VJ300320692"/>
    <s v="EB Public Library"/>
    <s v="EB Public Library x1380"/>
    <s v="Pop Corners - Sea Salt"/>
    <s v="Food"/>
    <n v="15528407198"/>
    <s v="Monday, August 15, 2022"/>
    <s v="Credit"/>
    <n v="112"/>
    <n v="1.5"/>
    <n v="1"/>
    <n v="112"/>
    <n v="1.5"/>
    <n v="1"/>
    <n v="1.5"/>
    <n v="3.5"/>
    <x v="224"/>
    <s v="Pop Corners - Sea Salt"/>
    <s v="Food"/>
    <x v="1"/>
    <b v="1"/>
    <n v="1.5"/>
    <n v="1"/>
    <s v="Pop Corners "/>
    <s v=" Sea Salt"/>
    <m/>
    <x v="2"/>
    <s v=" August 15"/>
    <n v="2022"/>
  </r>
  <r>
    <s v="Processed"/>
    <s v="VJ300320692"/>
    <s v="EB Public Library"/>
    <s v="EB Public Library x1380"/>
    <s v="Coca Cola - Zero Sugar"/>
    <s v="Carbonated"/>
    <n v="15528407198"/>
    <s v="Monday, August 15, 2022"/>
    <s v="Credit"/>
    <n v="141"/>
    <n v="2"/>
    <n v="1"/>
    <n v="141"/>
    <n v="2"/>
    <n v="1"/>
    <n v="2"/>
    <n v="3.5"/>
    <x v="224"/>
    <s v="Coca Cola - Zero Sugar"/>
    <s v="Carbonated"/>
    <x v="0"/>
    <b v="1"/>
    <n v="2"/>
    <n v="1.3333333333333333"/>
    <s v="Coca Cola "/>
    <s v=" Zero Sugar"/>
    <m/>
    <x v="2"/>
    <s v=" August 15"/>
    <n v="2022"/>
  </r>
  <r>
    <s v="Processed"/>
    <s v="VJ300320692"/>
    <s v="EB Public Library"/>
    <s v="EB Public Library x1380"/>
    <s v="KitKat - Crisp Wafers"/>
    <s v="Food"/>
    <n v="15528444939"/>
    <s v="Monday, August 15, 2022"/>
    <s v="Cash"/>
    <n v="138"/>
    <n v="2"/>
    <n v="1"/>
    <n v="138"/>
    <n v="2"/>
    <n v="1"/>
    <n v="2"/>
    <n v="2"/>
    <x v="224"/>
    <s v="KitKat - Crisp Wafers"/>
    <s v="Food"/>
    <x v="1"/>
    <b v="1"/>
    <n v="2"/>
    <n v="1.3333333333333333"/>
    <s v="KitKat "/>
    <s v=" Crisp Wafers"/>
    <m/>
    <x v="2"/>
    <s v=" August 15"/>
    <n v="2022"/>
  </r>
  <r>
    <s v="Processed"/>
    <s v="VJ300320686"/>
    <s v="Earle Asphalt"/>
    <s v="Earle Asphalt x1371"/>
    <s v="SunChips Multigrain - Original"/>
    <s v="Food"/>
    <n v="15530766333"/>
    <s v="Tuesday, August 16, 2022"/>
    <s v="Cash"/>
    <n v="112"/>
    <n v="1.5"/>
    <n v="1"/>
    <n v="112"/>
    <n v="1.5"/>
    <n v="1"/>
    <n v="1.5"/>
    <n v="1.5"/>
    <x v="225"/>
    <s v="SunChips Multigrain - Original"/>
    <s v="Food"/>
    <x v="1"/>
    <b v="1"/>
    <n v="1.5"/>
    <n v="1"/>
    <s v="SunChips Multigrain "/>
    <s v=" Original"/>
    <m/>
    <x v="3"/>
    <s v=" August 16"/>
    <n v="2022"/>
  </r>
  <r>
    <s v="Processed"/>
    <s v="VJ300320686"/>
    <s v="Earle Asphalt"/>
    <s v="Earle Asphalt x1371"/>
    <s v="SunChips Multigrain - Original"/>
    <s v="Food"/>
    <n v="15531220106"/>
    <s v="Tuesday, August 16, 2022"/>
    <s v="Cash"/>
    <n v="112"/>
    <n v="1.5"/>
    <n v="1"/>
    <n v="112"/>
    <n v="1.5"/>
    <n v="1"/>
    <n v="1.5"/>
    <n v="1.5"/>
    <x v="225"/>
    <s v="SunChips Multigrain - Original"/>
    <s v="Food"/>
    <x v="1"/>
    <b v="1"/>
    <n v="1.5"/>
    <n v="1"/>
    <s v="SunChips Multigrain "/>
    <s v=" Original"/>
    <m/>
    <x v="3"/>
    <s v=" August 16"/>
    <n v="2022"/>
  </r>
  <r>
    <s v="Processed"/>
    <s v="VJ300320692"/>
    <s v="EB Public Library"/>
    <s v="EB Public Library x1380"/>
    <s v="S. Pellegrino Sparkling Mineral Water"/>
    <s v="Water"/>
    <n v="15531386071"/>
    <s v="Tuesday, August 16, 2022"/>
    <s v="Cash"/>
    <n v="144"/>
    <n v="2"/>
    <n v="1"/>
    <n v="144"/>
    <n v="2"/>
    <n v="1"/>
    <n v="2"/>
    <n v="2"/>
    <x v="225"/>
    <s v="S. Pellegrino Sparkling Mineral Water"/>
    <s v="Water"/>
    <x v="3"/>
    <b v="1"/>
    <n v="2"/>
    <n v="1.3333333333333333"/>
    <s v="S. Pellegrino Sparkling Mineral Water"/>
    <m/>
    <m/>
    <x v="3"/>
    <s v=" August 16"/>
    <n v="2022"/>
  </r>
  <r>
    <s v="Processed"/>
    <s v="VJ300320692"/>
    <s v="EB Public Library"/>
    <s v="EB Public Library x1380"/>
    <s v="RXBAR - Protein Bar - Peanut Butter"/>
    <s v="Food"/>
    <n v="15531638719"/>
    <s v="Tuesday, August 16, 2022"/>
    <s v="Cash"/>
    <n v="135"/>
    <n v="2"/>
    <n v="1"/>
    <n v="135"/>
    <n v="2"/>
    <n v="1"/>
    <n v="2"/>
    <n v="2"/>
    <x v="225"/>
    <s v="RXBAR - Protein Bar - Peanut Butter"/>
    <s v="Food"/>
    <x v="1"/>
    <b v="1"/>
    <n v="2"/>
    <n v="1.3333333333333333"/>
    <s v="RXBAR "/>
    <s v=" Protein Bar "/>
    <s v=" Peanut Butter"/>
    <x v="3"/>
    <s v=" August 16"/>
    <n v="2022"/>
  </r>
  <r>
    <s v="Processed"/>
    <s v="VJ300320692"/>
    <s v="EB Public Library"/>
    <s v="EB Public Library x1380"/>
    <s v="CheezIt - Original"/>
    <s v="Food"/>
    <n v="15531932715"/>
    <s v="Tuesday, August 16, 2022"/>
    <s v="Credit"/>
    <n v="121"/>
    <n v="1.5"/>
    <n v="1"/>
    <n v="121"/>
    <n v="1.5"/>
    <n v="1"/>
    <n v="1.5"/>
    <n v="3.5"/>
    <x v="225"/>
    <s v="CheezIt - Original"/>
    <s v="Food"/>
    <x v="1"/>
    <b v="1"/>
    <n v="1.5"/>
    <n v="1"/>
    <s v="CheezIt "/>
    <s v=" Original"/>
    <m/>
    <x v="3"/>
    <s v=" August 16"/>
    <n v="2022"/>
  </r>
  <r>
    <s v="Processed"/>
    <s v="VJ300320692"/>
    <s v="EB Public Library"/>
    <s v="EB Public Library x1380"/>
    <s v="Iberia Coconut Water"/>
    <s v="Non Carbonated"/>
    <n v="15531932715"/>
    <s v="Tuesday, August 16, 2022"/>
    <s v="Credit"/>
    <n v="140"/>
    <n v="2"/>
    <n v="1"/>
    <n v="140"/>
    <n v="2"/>
    <n v="1"/>
    <n v="2"/>
    <n v="3.5"/>
    <x v="225"/>
    <s v="Iberia Coconut Water"/>
    <s v="Non Carbonated"/>
    <x v="2"/>
    <b v="1"/>
    <n v="2"/>
    <n v="1.3333333333333333"/>
    <s v="Iberia Coconut Water"/>
    <m/>
    <m/>
    <x v="3"/>
    <s v=" August 16"/>
    <n v="2022"/>
  </r>
  <r>
    <s v="Processed"/>
    <s v="VJ300320692"/>
    <s v="EB Public Library"/>
    <s v="EB Public Library x1380"/>
    <s v="SunChips Multigrain - Original"/>
    <s v="Food"/>
    <n v="15532159617"/>
    <s v="Tuesday, August 16, 2022"/>
    <s v="Cash"/>
    <n v="125"/>
    <n v="1.5"/>
    <n v="1"/>
    <n v="125"/>
    <n v="1.5"/>
    <n v="1"/>
    <n v="1.5"/>
    <n v="1.5"/>
    <x v="225"/>
    <s v="SunChips Multigrain - Original"/>
    <s v="Food"/>
    <x v="1"/>
    <b v="1"/>
    <n v="1.5"/>
    <n v="1"/>
    <s v="SunChips Multigrain "/>
    <s v=" Original"/>
    <m/>
    <x v="3"/>
    <s v=" August 16"/>
    <n v="2022"/>
  </r>
  <r>
    <s v="Processed"/>
    <s v="VJ300320692"/>
    <s v="EB Public Library"/>
    <s v="EB Public Library x1380"/>
    <s v="Miss Vickie's Potato Chip - Jalapeno"/>
    <s v="Food"/>
    <n v="15532186207"/>
    <s v="Tuesday, August 16, 2022"/>
    <s v="Cash"/>
    <n v="113"/>
    <n v="1.5"/>
    <n v="1"/>
    <n v="113"/>
    <n v="1.5"/>
    <n v="1"/>
    <n v="1.5"/>
    <n v="1.5"/>
    <x v="225"/>
    <s v="Miss Vickie's Potato Chip - Jalapeno"/>
    <s v="Food"/>
    <x v="1"/>
    <b v="1"/>
    <n v="1.5"/>
    <n v="1"/>
    <s v="Miss Vickie's Potato Chip "/>
    <s v=" Jalapeno"/>
    <m/>
    <x v="3"/>
    <s v=" August 16"/>
    <n v="2022"/>
  </r>
  <r>
    <s v="Processed"/>
    <s v="VJ300205292"/>
    <s v="Brunswick Sq Mall"/>
    <s v="BSQ Mall x1364 - Zales"/>
    <s v="SunChips Multigrain - Original"/>
    <s v="Food"/>
    <n v="15532191391"/>
    <s v="Tuesday, August 16, 2022"/>
    <s v="Cash"/>
    <n v="111"/>
    <n v="1.5"/>
    <n v="1"/>
    <n v="111"/>
    <n v="1.5"/>
    <n v="1"/>
    <n v="1.5"/>
    <n v="1.5"/>
    <x v="225"/>
    <s v="SunChips Multigrain - Original"/>
    <s v="Food"/>
    <x v="1"/>
    <b v="1"/>
    <n v="1.5"/>
    <n v="1"/>
    <s v="SunChips Multigrain "/>
    <s v=" Original"/>
    <m/>
    <x v="3"/>
    <s v=" August 16"/>
    <n v="2022"/>
  </r>
  <r>
    <s v="Processed"/>
    <s v="VJ300320611"/>
    <s v="Brunswick Sq Mall"/>
    <s v="BSQ Mall x1366 - ATT"/>
    <s v="Snapple Tea - Lemon"/>
    <s v="Non Carbonated"/>
    <n v="15532280997"/>
    <s v="Tuesday, August 16, 2022"/>
    <s v="Credit"/>
    <n v="145"/>
    <n v="2.5"/>
    <n v="1"/>
    <n v="145"/>
    <n v="2.5"/>
    <n v="1"/>
    <n v="2.5"/>
    <n v="2.5"/>
    <x v="225"/>
    <s v="Snapple Tea - Lemon"/>
    <s v="Non Carbonated"/>
    <x v="2"/>
    <b v="1"/>
    <n v="2.5"/>
    <n v="1.6666666666666667"/>
    <s v="Snapple Tea "/>
    <s v=" Lemon"/>
    <m/>
    <x v="3"/>
    <s v=" August 16"/>
    <n v="2022"/>
  </r>
  <r>
    <s v="Processed"/>
    <s v="VJ300320692"/>
    <s v="EB Public Library"/>
    <s v="EB Public Library x1380"/>
    <s v="SunChips Multigrain - Harvest Cheddar"/>
    <s v="Food"/>
    <n v="15532424264"/>
    <s v="Tuesday, August 16, 2022"/>
    <s v="Credit"/>
    <n v="110"/>
    <n v="1.5"/>
    <n v="1"/>
    <n v="110"/>
    <n v="1.5"/>
    <n v="1"/>
    <n v="1.5"/>
    <n v="1.5"/>
    <x v="225"/>
    <s v="SunChips Multigrain - Harvest Cheddar"/>
    <s v="Food"/>
    <x v="1"/>
    <b v="1"/>
    <n v="1.5"/>
    <n v="1"/>
    <s v="SunChips Multigrain "/>
    <s v=" Harvest Cheddar"/>
    <m/>
    <x v="3"/>
    <s v=" August 16"/>
    <n v="2022"/>
  </r>
  <r>
    <s v="Processed"/>
    <s v="VJ300320692"/>
    <s v="EB Public Library"/>
    <s v="EB Public Library x1380"/>
    <s v="Seapoint Farms Dry Roasted Edamame - Wasabi"/>
    <s v="Food"/>
    <n v="15532434571"/>
    <s v="Tuesday, August 16, 2022"/>
    <s v="Credit"/>
    <n v="133"/>
    <n v="2.5"/>
    <n v="1"/>
    <n v="133"/>
    <n v="2.5"/>
    <n v="1"/>
    <n v="2.5"/>
    <n v="2.5"/>
    <x v="225"/>
    <s v="Seapoint Farms Dry Roasted Edamame - Wasabi"/>
    <s v="Food"/>
    <x v="1"/>
    <b v="1"/>
    <n v="2.5"/>
    <n v="1.6666666666666667"/>
    <s v="Seapoint Farms Dry Roasted Edamame "/>
    <s v=" Wasabi"/>
    <m/>
    <x v="3"/>
    <s v=" August 16"/>
    <n v="2022"/>
  </r>
  <r>
    <s v="Processed"/>
    <s v="VJ300320692"/>
    <s v="EB Public Library"/>
    <s v="EB Public Library x1380"/>
    <s v="Starbucks Refresher - Real Coconut Water"/>
    <s v="Carbonated"/>
    <n v="15532439995"/>
    <s v="Tuesday, August 16, 2022"/>
    <s v="Credit"/>
    <n v="148"/>
    <n v="3"/>
    <n v="1"/>
    <n v="148"/>
    <n v="3"/>
    <n v="1"/>
    <n v="3"/>
    <n v="3"/>
    <x v="225"/>
    <s v="Starbucks Refresher - Real Coconut Water"/>
    <s v="Carbonated"/>
    <x v="0"/>
    <b v="1"/>
    <n v="3"/>
    <n v="2"/>
    <s v="Starbucks Refresher "/>
    <s v=" Real Coconut Water"/>
    <m/>
    <x v="3"/>
    <s v=" August 16"/>
    <n v="2022"/>
  </r>
  <r>
    <s v="Processed"/>
    <s v="VJ300320692"/>
    <s v="EB Public Library"/>
    <s v="EB Public Library x1380"/>
    <s v="SunChips Multigrain - Harvest Cheddar"/>
    <s v="Food"/>
    <n v="15532468260"/>
    <s v="Tuesday, August 16, 2022"/>
    <s v="Cash"/>
    <n v="110"/>
    <n v="1.5"/>
    <n v="1"/>
    <n v="110"/>
    <n v="1.5"/>
    <n v="1"/>
    <n v="1.5"/>
    <n v="1.5"/>
    <x v="225"/>
    <s v="SunChips Multigrain - Harvest Cheddar"/>
    <s v="Food"/>
    <x v="1"/>
    <b v="1"/>
    <n v="1.5"/>
    <n v="1"/>
    <s v="SunChips Multigrain "/>
    <s v=" Harvest Cheddar"/>
    <m/>
    <x v="3"/>
    <s v=" August 16"/>
    <n v="2022"/>
  </r>
  <r>
    <s v="Processed"/>
    <s v="VJ300320692"/>
    <s v="EB Public Library"/>
    <s v="EB Public Library x1380"/>
    <s v="Iberia Coconut Water"/>
    <s v="Non Carbonated"/>
    <n v="15532670415"/>
    <s v="Tuesday, August 16, 2022"/>
    <s v="Cash"/>
    <n v="140"/>
    <n v="2"/>
    <n v="1"/>
    <n v="140"/>
    <n v="2"/>
    <n v="1"/>
    <n v="2"/>
    <n v="2"/>
    <x v="225"/>
    <s v="Iberia Coconut Water"/>
    <s v="Non Carbonated"/>
    <x v="2"/>
    <b v="1"/>
    <n v="2"/>
    <n v="1.3333333333333333"/>
    <s v="Iberia Coconut Water"/>
    <m/>
    <m/>
    <x v="3"/>
    <s v=" August 16"/>
    <n v="2022"/>
  </r>
  <r>
    <s v="Processed"/>
    <s v="VJ300320692"/>
    <s v="EB Public Library"/>
    <s v="EB Public Library x1380"/>
    <s v="Snyder's of Hanover Pretzel Pieces - Hot Buff"/>
    <s v="Food"/>
    <n v="15532734467"/>
    <s v="Tuesday, August 16, 2022"/>
    <s v="Credit"/>
    <n v="120"/>
    <n v="2.5"/>
    <n v="1"/>
    <n v="120"/>
    <n v="2.5"/>
    <n v="1"/>
    <n v="2.5"/>
    <n v="4"/>
    <x v="225"/>
    <s v="Snyder's of Hanover Pretzel Pieces - Hot Buff"/>
    <s v="Food"/>
    <x v="1"/>
    <b v="1"/>
    <n v="2.5"/>
    <n v="1.6666666666666667"/>
    <s v="Snyder's of Hanover Pretzel Pieces "/>
    <s v=" Hot Buff"/>
    <m/>
    <x v="3"/>
    <s v=" August 16"/>
    <n v="2022"/>
  </r>
  <r>
    <s v="Processed"/>
    <s v="VJ300320692"/>
    <s v="EB Public Library"/>
    <s v="EB Public Library x1380"/>
    <s v="CheezIt - Cheddar Sour Cream and Onion"/>
    <s v="Food"/>
    <n v="15532734467"/>
    <s v="Tuesday, August 16, 2022"/>
    <s v="Credit"/>
    <n v="124"/>
    <n v="1.5"/>
    <n v="1"/>
    <n v="124"/>
    <n v="1.5"/>
    <n v="1"/>
    <n v="1.5"/>
    <n v="4"/>
    <x v="225"/>
    <s v="CheezIt - Cheddar Sour Cream and Onion"/>
    <s v="Food"/>
    <x v="1"/>
    <b v="1"/>
    <n v="1.5"/>
    <n v="1"/>
    <s v="CheezIt "/>
    <s v=" Cheddar Sour Cream and Onion"/>
    <m/>
    <x v="3"/>
    <s v=" August 16"/>
    <n v="2022"/>
  </r>
  <r>
    <s v="Processed"/>
    <s v="VJ300320609"/>
    <s v="GuttenPlans"/>
    <s v="GuttenPlans x1367"/>
    <s v="KitKat - Crisp Wafers"/>
    <s v="Food"/>
    <n v="15532915581"/>
    <s v="Tuesday, August 16, 2022"/>
    <s v="Cash"/>
    <n v="138"/>
    <n v="2.5"/>
    <n v="1"/>
    <n v="138"/>
    <n v="2.5"/>
    <n v="1"/>
    <n v="2.5"/>
    <n v="2.5"/>
    <x v="225"/>
    <s v="KitKat - Crisp Wafers"/>
    <s v="Food"/>
    <x v="1"/>
    <b v="1"/>
    <n v="2.5"/>
    <n v="1.6666666666666667"/>
    <s v="KitKat "/>
    <s v=" Crisp Wafers"/>
    <m/>
    <x v="3"/>
    <s v=" August 16"/>
    <n v="2022"/>
  </r>
  <r>
    <s v="Processed"/>
    <s v="VJ300320609"/>
    <s v="GuttenPlans"/>
    <s v="GuttenPlans x1367"/>
    <s v="KitKat - Crisp Wafers"/>
    <s v="Food"/>
    <n v="15532916659"/>
    <s v="Tuesday, August 16, 2022"/>
    <s v="Cash"/>
    <n v="137"/>
    <n v="2.5"/>
    <n v="1"/>
    <n v="137"/>
    <n v="2.5"/>
    <n v="1"/>
    <n v="2.5"/>
    <n v="2.5"/>
    <x v="225"/>
    <s v="KitKat - Crisp Wafers"/>
    <s v="Food"/>
    <x v="1"/>
    <b v="1"/>
    <n v="2.5"/>
    <n v="1.6666666666666667"/>
    <s v="KitKat "/>
    <s v=" Crisp Wafers"/>
    <m/>
    <x v="3"/>
    <s v=" August 16"/>
    <n v="2022"/>
  </r>
  <r>
    <s v="Processed"/>
    <s v="VJ300320692"/>
    <s v="EB Public Library"/>
    <s v="EB Public Library x1380"/>
    <s v="Goldfish Baked - Cheddar"/>
    <s v="Food"/>
    <n v="15533150040"/>
    <s v="Tuesday, August 16, 2022"/>
    <s v="Cash"/>
    <n v="122"/>
    <n v="1.25"/>
    <n v="1"/>
    <n v="122"/>
    <n v="1.25"/>
    <n v="1"/>
    <n v="1.25"/>
    <n v="1.25"/>
    <x v="225"/>
    <s v="Goldfish Baked - Cheddar"/>
    <s v="Food"/>
    <x v="1"/>
    <b v="1"/>
    <n v="1.25"/>
    <n v="0.83333333333333337"/>
    <s v="Goldfish Baked "/>
    <s v=" Cheddar"/>
    <m/>
    <x v="3"/>
    <s v=" August 16"/>
    <n v="2022"/>
  </r>
  <r>
    <s v="Processed"/>
    <s v="VJ300320692"/>
    <s v="EB Public Library"/>
    <s v="EB Public Library x1380"/>
    <s v="Pop Corners - Sea Salt"/>
    <s v="Food"/>
    <n v="15533152167"/>
    <s v="Tuesday, August 16, 2022"/>
    <s v="Cash"/>
    <n v="112"/>
    <n v="1.5"/>
    <n v="1"/>
    <n v="112"/>
    <n v="1.5"/>
    <n v="1"/>
    <n v="1.5"/>
    <n v="1.5"/>
    <x v="225"/>
    <s v="Pop Corners - Sea Salt"/>
    <s v="Food"/>
    <x v="1"/>
    <b v="1"/>
    <n v="1.5"/>
    <n v="1"/>
    <s v="Pop Corners "/>
    <s v=" Sea Salt"/>
    <m/>
    <x v="3"/>
    <s v=" August 16"/>
    <n v="2022"/>
  </r>
  <r>
    <s v="Processed"/>
    <s v="VJ300320692"/>
    <s v="EB Public Library"/>
    <s v="EB Public Library x1380"/>
    <s v="Miss Vickie's Potato Chip - Jalapeno"/>
    <s v="Food"/>
    <n v="15533156109"/>
    <s v="Tuesday, August 16, 2022"/>
    <s v="Cash"/>
    <n v="113"/>
    <n v="1.5"/>
    <n v="1"/>
    <n v="113"/>
    <n v="1.5"/>
    <n v="1"/>
    <n v="1.5"/>
    <n v="1.5"/>
    <x v="225"/>
    <s v="Miss Vickie's Potato Chip - Jalapeno"/>
    <s v="Food"/>
    <x v="1"/>
    <b v="1"/>
    <n v="1.5"/>
    <n v="1"/>
    <s v="Miss Vickie's Potato Chip "/>
    <s v=" Jalapeno"/>
    <m/>
    <x v="3"/>
    <s v=" August 16"/>
    <n v="2022"/>
  </r>
  <r>
    <s v="Processed"/>
    <s v="VJ300320692"/>
    <s v="EB Public Library"/>
    <s v="EB Public Library x1380"/>
    <s v="Robert Irvine's - Fit Crunch -  Chocolate Pea"/>
    <s v="Food"/>
    <n v="15533250975"/>
    <s v="Tuesday, August 16, 2022"/>
    <s v="Cash"/>
    <n v="130"/>
    <n v="2"/>
    <n v="1"/>
    <n v="130"/>
    <n v="2"/>
    <n v="1"/>
    <n v="2"/>
    <n v="2"/>
    <x v="225"/>
    <s v="Robert Irvine's - Fit Crunch -  Chocolate Pea"/>
    <s v="Food"/>
    <x v="1"/>
    <b v="1"/>
    <n v="2"/>
    <n v="1.3333333333333333"/>
    <s v="Robert Irvine's "/>
    <s v=" Fit Crunch "/>
    <s v="  Chocolate Pea"/>
    <x v="3"/>
    <s v=" August 16"/>
    <n v="2022"/>
  </r>
  <r>
    <s v="Processed"/>
    <s v="VJ300205292"/>
    <s v="Brunswick Sq Mall"/>
    <s v="BSQ Mall x1364 - Zales"/>
    <s v="Canada Dry - Ginger Ale &amp; Lemonde"/>
    <m/>
    <n v="15533272112"/>
    <s v="Tuesday, August 16, 2022"/>
    <s v="Cash"/>
    <n v="141"/>
    <n v="1.5"/>
    <n v="1"/>
    <n v="141"/>
    <n v="1.5"/>
    <n v="1"/>
    <n v="1.5"/>
    <n v="1.5"/>
    <x v="225"/>
    <s v="Canada Dry - Ginger Ale &amp; Lemonde"/>
    <s v="Cell is Blank - Dis-regard"/>
    <x v="0"/>
    <b v="1"/>
    <n v="1.5"/>
    <n v="1"/>
    <s v="Canada Dry "/>
    <s v=" Ginger Ale &amp; Lemonde"/>
    <m/>
    <x v="3"/>
    <s v=" August 16"/>
    <n v="2022"/>
  </r>
  <r>
    <s v="Processed"/>
    <s v="VJ300320692"/>
    <s v="EB Public Library"/>
    <s v="EB Public Library x1380"/>
    <s v="Goldfish Baked - Cheddar"/>
    <s v="Food"/>
    <n v="15533471617"/>
    <s v="Tuesday, August 16, 2022"/>
    <s v="Cash"/>
    <n v="122"/>
    <n v="1.25"/>
    <n v="1"/>
    <n v="122"/>
    <n v="1.25"/>
    <n v="1"/>
    <n v="1.25"/>
    <n v="1.25"/>
    <x v="225"/>
    <s v="Goldfish Baked - Cheddar"/>
    <s v="Food"/>
    <x v="1"/>
    <b v="1"/>
    <n v="1.25"/>
    <n v="0.83333333333333337"/>
    <s v="Goldfish Baked "/>
    <s v=" Cheddar"/>
    <m/>
    <x v="3"/>
    <s v=" August 16"/>
    <n v="2022"/>
  </r>
  <r>
    <s v="Processed"/>
    <s v="VJ300320692"/>
    <s v="EB Public Library"/>
    <s v="EB Public Library x1380"/>
    <s v="Starbucks Refresher - Real Coconut Water"/>
    <s v="Carbonated"/>
    <n v="15533485368"/>
    <s v="Tuesday, August 16, 2022"/>
    <s v="Credit"/>
    <n v="148"/>
    <n v="3"/>
    <n v="1"/>
    <n v="148"/>
    <n v="3"/>
    <n v="1"/>
    <n v="3"/>
    <n v="4.5"/>
    <x v="225"/>
    <s v="Starbucks Refresher - Real Coconut Water"/>
    <s v="Carbonated"/>
    <x v="0"/>
    <b v="1"/>
    <n v="3"/>
    <n v="2"/>
    <s v="Starbucks Refresher "/>
    <s v=" Real Coconut Water"/>
    <m/>
    <x v="3"/>
    <s v=" August 16"/>
    <n v="2022"/>
  </r>
  <r>
    <s v="Processed"/>
    <s v="VJ300320692"/>
    <s v="EB Public Library"/>
    <s v="EB Public Library x1380"/>
    <s v="CheezIt - Original"/>
    <s v="Food"/>
    <n v="15533485368"/>
    <s v="Tuesday, August 16, 2022"/>
    <s v="Credit"/>
    <n v="121"/>
    <n v="1.5"/>
    <n v="1"/>
    <n v="121"/>
    <n v="1.5"/>
    <n v="1"/>
    <n v="1.5"/>
    <n v="4.5"/>
    <x v="225"/>
    <s v="CheezIt - Original"/>
    <s v="Food"/>
    <x v="1"/>
    <b v="1"/>
    <n v="1.5"/>
    <n v="1"/>
    <s v="CheezIt "/>
    <s v=" Original"/>
    <m/>
    <x v="3"/>
    <s v=" August 16"/>
    <n v="2022"/>
  </r>
  <r>
    <s v="Processed"/>
    <s v="VJ300320692"/>
    <s v="EB Public Library"/>
    <s v="EB Public Library x1380"/>
    <s v="Miss Vickie's Potato Chip - Jalapeno"/>
    <s v="Food"/>
    <n v="15533523923"/>
    <s v="Tuesday, August 16, 2022"/>
    <s v="Cash"/>
    <n v="113"/>
    <n v="1.5"/>
    <n v="1"/>
    <n v="113"/>
    <n v="1.5"/>
    <n v="1"/>
    <n v="1.5"/>
    <n v="1.5"/>
    <x v="225"/>
    <s v="Miss Vickie's Potato Chip - Jalapeno"/>
    <s v="Food"/>
    <x v="1"/>
    <b v="1"/>
    <n v="1.5"/>
    <n v="1"/>
    <s v="Miss Vickie's Potato Chip "/>
    <s v=" Jalapeno"/>
    <m/>
    <x v="3"/>
    <s v=" August 16"/>
    <n v="2022"/>
  </r>
  <r>
    <s v="Processed"/>
    <s v="VJ300320692"/>
    <s v="EB Public Library"/>
    <s v="EB Public Library x1380"/>
    <s v="Snyder's of Hanover Pretzel Pieces - Hot Buff"/>
    <s v="Food"/>
    <n v="15533547490"/>
    <s v="Tuesday, August 16, 2022"/>
    <s v="Cash"/>
    <n v="120"/>
    <n v="2.5"/>
    <n v="1"/>
    <n v="120"/>
    <n v="2.5"/>
    <n v="1"/>
    <n v="2.5"/>
    <n v="2.5"/>
    <x v="225"/>
    <s v="Snyder's of Hanover Pretzel Pieces - Hot Buff"/>
    <s v="Food"/>
    <x v="1"/>
    <b v="1"/>
    <n v="2.5"/>
    <n v="1.6666666666666667"/>
    <s v="Snyder's of Hanover Pretzel Pieces "/>
    <s v=" Hot Buff"/>
    <m/>
    <x v="3"/>
    <s v=" August 16"/>
    <n v="2022"/>
  </r>
  <r>
    <s v="Processed"/>
    <s v="VJ300320609"/>
    <s v="GuttenPlans"/>
    <s v="GuttenPlans x1367"/>
    <s v="KitKat - Crisp Wafers"/>
    <s v="Food"/>
    <n v="15533555454"/>
    <s v="Tuesday, August 16, 2022"/>
    <s v="Cash"/>
    <n v="138"/>
    <n v="2.5"/>
    <n v="1"/>
    <n v="138"/>
    <n v="2.5"/>
    <n v="1"/>
    <n v="2.5"/>
    <n v="2.5"/>
    <x v="225"/>
    <s v="KitKat - Crisp Wafers"/>
    <s v="Food"/>
    <x v="1"/>
    <b v="1"/>
    <n v="2.5"/>
    <n v="1.6666666666666667"/>
    <s v="KitKat "/>
    <s v=" Crisp Wafers"/>
    <m/>
    <x v="3"/>
    <s v=" August 16"/>
    <n v="2022"/>
  </r>
  <r>
    <s v="Processed"/>
    <s v="VJ300320692"/>
    <s v="EB Public Library"/>
    <s v="EB Public Library x1380"/>
    <s v="Teddy Grahams - Go Paks"/>
    <m/>
    <n v="15533609999"/>
    <s v="Tuesday, August 16, 2022"/>
    <s v="Cash"/>
    <n v="160"/>
    <n v="4"/>
    <n v="1"/>
    <n v="160"/>
    <n v="4"/>
    <n v="1"/>
    <n v="4"/>
    <n v="4"/>
    <x v="225"/>
    <s v="Teddy Grahams - Go Paks"/>
    <s v="Cell is Blank - Dis-regard"/>
    <x v="1"/>
    <b v="1"/>
    <n v="4"/>
    <n v="2.6666666666666665"/>
    <s v="Teddy Grahams "/>
    <s v=" Go Paks"/>
    <m/>
    <x v="3"/>
    <s v=" August 16"/>
    <n v="2022"/>
  </r>
  <r>
    <s v="Processed"/>
    <s v="VJ300320692"/>
    <s v="EB Public Library"/>
    <s v="EB Public Library x1380"/>
    <s v="Coca Cola - Zero Sugar"/>
    <s v="Carbonated"/>
    <n v="15533615444"/>
    <s v="Tuesday, August 16, 2022"/>
    <s v="Cash"/>
    <n v="141"/>
    <n v="2"/>
    <n v="1"/>
    <n v="141"/>
    <n v="2"/>
    <n v="1"/>
    <n v="2"/>
    <n v="2"/>
    <x v="225"/>
    <s v="Coca Cola - Zero Sugar"/>
    <s v="Carbonated"/>
    <x v="0"/>
    <b v="1"/>
    <n v="2"/>
    <n v="1.3333333333333333"/>
    <s v="Coca Cola "/>
    <s v=" Zero Sugar"/>
    <m/>
    <x v="3"/>
    <s v=" August 16"/>
    <n v="2022"/>
  </r>
  <r>
    <s v="Processed"/>
    <s v="VJ300205292"/>
    <s v="Brunswick Sq Mall"/>
    <s v="BSQ Mall x1364 - Zales"/>
    <s v="Poland Springs Water"/>
    <s v="Water"/>
    <n v="15533846344"/>
    <s v="Tuesday, August 16, 2022"/>
    <s v="Cash"/>
    <n v="144"/>
    <n v="1.5"/>
    <n v="1"/>
    <n v="144"/>
    <n v="1.5"/>
    <n v="1"/>
    <n v="1.5"/>
    <n v="1.5"/>
    <x v="225"/>
    <s v="Poland Springs Water"/>
    <s v="Water"/>
    <x v="3"/>
    <b v="1"/>
    <n v="1.5"/>
    <n v="1"/>
    <s v="Poland Springs Water"/>
    <m/>
    <m/>
    <x v="3"/>
    <s v=" August 16"/>
    <n v="2022"/>
  </r>
  <r>
    <s v="Processed"/>
    <s v="VJ300320692"/>
    <s v="EB Public Library"/>
    <s v="EB Public Library x1380"/>
    <s v="Pringles - Sour Cream &amp; Onion"/>
    <s v="Food"/>
    <n v="15533998779"/>
    <s v="Tuesday, August 16, 2022"/>
    <s v="Credit"/>
    <n v="162"/>
    <n v="3"/>
    <n v="1"/>
    <n v="162"/>
    <n v="3"/>
    <n v="1"/>
    <n v="3"/>
    <n v="3"/>
    <x v="225"/>
    <s v="Pringles - Sour Cream &amp; Onion"/>
    <s v="Food"/>
    <x v="1"/>
    <b v="1"/>
    <n v="3"/>
    <n v="2"/>
    <s v="Pringles "/>
    <s v=" Sour Cream &amp; Onion"/>
    <m/>
    <x v="3"/>
    <s v=" August 16"/>
    <n v="2022"/>
  </r>
  <r>
    <s v="Processed"/>
    <s v="VJ300320609"/>
    <s v="GuttenPlans"/>
    <s v="GuttenPlans x1367"/>
    <s v="Munchies Snack mix Flaming Hot"/>
    <s v="Food"/>
    <n v="15535040784"/>
    <s v="Wednesday, August 17, 2022"/>
    <s v="Cash"/>
    <n v="110"/>
    <n v="2"/>
    <n v="1"/>
    <n v="110"/>
    <n v="2"/>
    <n v="1"/>
    <n v="2"/>
    <n v="2"/>
    <x v="225"/>
    <s v="Munchies Snack mix Flaming Hot"/>
    <s v="Food"/>
    <x v="1"/>
    <b v="1"/>
    <n v="2"/>
    <n v="1.3333333333333333"/>
    <s v="Munchies Snack mix Flaming Hot"/>
    <m/>
    <m/>
    <x v="4"/>
    <s v=" August 17"/>
    <n v="2022"/>
  </r>
  <r>
    <s v="Processed"/>
    <s v="VJ300320609"/>
    <s v="GuttenPlans"/>
    <s v="GuttenPlans x1367"/>
    <s v="Cheetos Flaming Hot Limon Crunchy"/>
    <s v="Food"/>
    <n v="15535042037"/>
    <s v="Wednesday, August 17, 2022"/>
    <s v="Cash"/>
    <n v="123"/>
    <n v="1.5"/>
    <n v="1"/>
    <n v="123"/>
    <n v="1.5"/>
    <n v="1"/>
    <n v="1.5"/>
    <n v="1.5"/>
    <x v="225"/>
    <s v="Cheetos Flaming Hot Limon Crunchy"/>
    <s v="Food"/>
    <x v="1"/>
    <b v="1"/>
    <n v="1.5"/>
    <n v="1"/>
    <s v="Cheetos Flaming Hot Limon Crunchy"/>
    <m/>
    <m/>
    <x v="4"/>
    <s v=" August 17"/>
    <n v="2022"/>
  </r>
  <r>
    <s v="Processed"/>
    <s v="VJ300320686"/>
    <s v="Earle Asphalt"/>
    <s v="Earle Asphalt x1371"/>
    <s v="SunChips Multigrain - Original"/>
    <s v="Food"/>
    <n v="15535313187"/>
    <s v="Wednesday, August 17, 2022"/>
    <s v="Cash"/>
    <n v="112"/>
    <n v="1.5"/>
    <n v="1"/>
    <n v="112"/>
    <n v="1.5"/>
    <n v="1"/>
    <n v="1.5"/>
    <n v="1.5"/>
    <x v="226"/>
    <s v="SunChips Multigrain - Original"/>
    <s v="Food"/>
    <x v="1"/>
    <b v="1"/>
    <n v="1.5"/>
    <n v="1"/>
    <s v="SunChips Multigrain "/>
    <s v=" Original"/>
    <m/>
    <x v="4"/>
    <s v=" August 17"/>
    <n v="2022"/>
  </r>
  <r>
    <s v="Processed"/>
    <s v="VJ300320692"/>
    <s v="EB Public Library"/>
    <s v="EB Public Library x1380"/>
    <s v="S. Pellegrino Sparkling Mineral Water"/>
    <s v="Water"/>
    <n v="15535694566"/>
    <s v="Wednesday, August 17, 2022"/>
    <s v="Credit"/>
    <n v="144"/>
    <n v="2"/>
    <n v="1"/>
    <n v="144"/>
    <n v="2"/>
    <n v="1"/>
    <n v="2"/>
    <n v="6"/>
    <x v="226"/>
    <s v="S. Pellegrino Sparkling Mineral Water"/>
    <s v="Water"/>
    <x v="3"/>
    <b v="1"/>
    <n v="2"/>
    <n v="1.3333333333333333"/>
    <s v="S. Pellegrino Sparkling Mineral Water"/>
    <m/>
    <m/>
    <x v="4"/>
    <s v=" August 17"/>
    <n v="2022"/>
  </r>
  <r>
    <s v="Processed"/>
    <s v="VJ300320692"/>
    <s v="EB Public Library"/>
    <s v="EB Public Library x1380"/>
    <s v="Wonderful Pistachios - Variety"/>
    <s v="Food"/>
    <n v="15535694566"/>
    <s v="Wednesday, August 17, 2022"/>
    <s v="Credit"/>
    <n v="134"/>
    <n v="2"/>
    <n v="2"/>
    <n v="134"/>
    <n v="2"/>
    <n v="2"/>
    <n v="4"/>
    <n v="6"/>
    <x v="226"/>
    <s v="Wonderful Pistachios - Variety"/>
    <s v="Food"/>
    <x v="1"/>
    <b v="1"/>
    <n v="2"/>
    <n v="1.3333333333333333"/>
    <s v="Wonderful Pistachios "/>
    <s v=" Variety"/>
    <m/>
    <x v="4"/>
    <s v=" August 17"/>
    <n v="2022"/>
  </r>
  <r>
    <s v="Processed"/>
    <s v="VJ300205292"/>
    <s v="Brunswick Sq Mall"/>
    <s v="BSQ Mall x1364 - Zales"/>
    <s v="SunChips Multigrain - Original"/>
    <s v="Food"/>
    <n v="15535838147"/>
    <s v="Wednesday, August 17, 2022"/>
    <s v="Cash"/>
    <n v="111"/>
    <n v="1.5"/>
    <n v="1"/>
    <n v="111"/>
    <n v="1.5"/>
    <n v="1"/>
    <n v="1.5"/>
    <n v="1.5"/>
    <x v="226"/>
    <s v="SunChips Multigrain - Original"/>
    <s v="Food"/>
    <x v="1"/>
    <b v="1"/>
    <n v="1.5"/>
    <n v="1"/>
    <s v="SunChips Multigrain "/>
    <s v=" Original"/>
    <m/>
    <x v="4"/>
    <s v=" August 17"/>
    <n v="2022"/>
  </r>
  <r>
    <s v="Processed"/>
    <s v="VJ300205292"/>
    <s v="Brunswick Sq Mall"/>
    <s v="BSQ Mall x1364 - Zales"/>
    <s v="Canada Dry - Ginger Ale &amp; Lemonde"/>
    <m/>
    <n v="15537101056"/>
    <s v="Wednesday, August 17, 2022"/>
    <s v="Credit"/>
    <n v="141"/>
    <n v="1.5"/>
    <n v="1"/>
    <n v="141"/>
    <n v="1.5"/>
    <n v="1"/>
    <n v="1.5"/>
    <n v="1.5"/>
    <x v="226"/>
    <s v="Canada Dry - Ginger Ale &amp; Lemonde"/>
    <s v="Cell is Blank - Dis-regard"/>
    <x v="0"/>
    <b v="1"/>
    <n v="1.5"/>
    <n v="1"/>
    <s v="Canada Dry "/>
    <s v=" Ginger Ale &amp; Lemonde"/>
    <m/>
    <x v="4"/>
    <s v=" August 17"/>
    <n v="2022"/>
  </r>
  <r>
    <s v="Processed"/>
    <s v="VJ300320692"/>
    <s v="EB Public Library"/>
    <s v="EB Public Library x1380"/>
    <s v="Lenny &amp; Larrys - Chocolate Chip"/>
    <s v="Food"/>
    <n v="15537218495"/>
    <s v="Wednesday, August 17, 2022"/>
    <s v="Cash"/>
    <n v="158"/>
    <n v="2.5"/>
    <n v="1"/>
    <n v="158"/>
    <n v="2.5"/>
    <n v="1"/>
    <n v="2.5"/>
    <n v="2.5"/>
    <x v="226"/>
    <s v="Lenny &amp; Larrys - Chocolate Chip"/>
    <s v="Food"/>
    <x v="1"/>
    <b v="1"/>
    <n v="2.5"/>
    <n v="1.6666666666666667"/>
    <s v="Lenny &amp; Larrys "/>
    <s v=" Chocolate Chip"/>
    <m/>
    <x v="4"/>
    <s v=" August 17"/>
    <n v="2022"/>
  </r>
  <r>
    <s v="Processed"/>
    <s v="VJ300320692"/>
    <s v="EB Public Library"/>
    <s v="EB Public Library x1380"/>
    <s v="SunChips Multigrain - Harvest Cheddar"/>
    <s v="Food"/>
    <n v="15537228953"/>
    <s v="Wednesday, August 17, 2022"/>
    <s v="Cash"/>
    <n v="110"/>
    <n v="1.5"/>
    <n v="1"/>
    <n v="110"/>
    <n v="1.5"/>
    <n v="1"/>
    <n v="1.5"/>
    <n v="1.5"/>
    <x v="226"/>
    <s v="SunChips Multigrain - Harvest Cheddar"/>
    <s v="Food"/>
    <x v="1"/>
    <b v="1"/>
    <n v="1.5"/>
    <n v="1"/>
    <s v="SunChips Multigrain "/>
    <s v=" Harvest Cheddar"/>
    <m/>
    <x v="4"/>
    <s v=" August 17"/>
    <n v="2022"/>
  </r>
  <r>
    <s v="Processed"/>
    <s v="VJ300320686"/>
    <s v="Earle Asphalt"/>
    <s v="Earle Asphalt x1371"/>
    <s v="SunChips Multigrain - Original"/>
    <s v="Food"/>
    <n v="15537234596"/>
    <s v="Wednesday, August 17, 2022"/>
    <s v="Cash"/>
    <n v="112"/>
    <n v="1.5"/>
    <n v="1"/>
    <n v="112"/>
    <n v="1.5"/>
    <n v="1"/>
    <n v="1.5"/>
    <n v="1.5"/>
    <x v="226"/>
    <s v="SunChips Multigrain - Original"/>
    <s v="Food"/>
    <x v="1"/>
    <b v="1"/>
    <n v="1.5"/>
    <n v="1"/>
    <s v="SunChips Multigrain "/>
    <s v=" Original"/>
    <m/>
    <x v="4"/>
    <s v=" August 17"/>
    <n v="2022"/>
  </r>
  <r>
    <s v="Processed"/>
    <s v="VJ300320692"/>
    <s v="EB Public Library"/>
    <s v="EB Public Library x1380"/>
    <s v="Pop Corners - Sea Salt"/>
    <s v="Food"/>
    <n v="15537422766"/>
    <s v="Wednesday, August 17, 2022"/>
    <s v="Cash"/>
    <n v="112"/>
    <n v="1.5"/>
    <n v="1"/>
    <n v="112"/>
    <n v="1.5"/>
    <n v="1"/>
    <n v="1.5"/>
    <n v="1.5"/>
    <x v="226"/>
    <s v="Pop Corners - Sea Salt"/>
    <s v="Food"/>
    <x v="1"/>
    <b v="1"/>
    <n v="1.5"/>
    <n v="1"/>
    <s v="Pop Corners "/>
    <s v=" Sea Salt"/>
    <m/>
    <x v="4"/>
    <s v=" August 17"/>
    <n v="2022"/>
  </r>
  <r>
    <s v="Processed"/>
    <s v="VJ300320692"/>
    <s v="EB Public Library"/>
    <s v="EB Public Library x1380"/>
    <s v="CheezIt - Original"/>
    <s v="Food"/>
    <n v="15537443737"/>
    <s v="Wednesday, August 17, 2022"/>
    <s v="Cash"/>
    <n v="121"/>
    <n v="1.5"/>
    <n v="1"/>
    <n v="121"/>
    <n v="1.5"/>
    <n v="1"/>
    <n v="1.5"/>
    <n v="1.5"/>
    <x v="226"/>
    <s v="CheezIt - Original"/>
    <s v="Food"/>
    <x v="1"/>
    <b v="1"/>
    <n v="1.5"/>
    <n v="1"/>
    <s v="CheezIt "/>
    <s v=" Original"/>
    <m/>
    <x v="4"/>
    <s v=" August 17"/>
    <n v="2022"/>
  </r>
  <r>
    <s v="Processed"/>
    <s v="VJ300320692"/>
    <s v="EB Public Library"/>
    <s v="EB Public Library x1380"/>
    <s v="Goldfish Baked - Cheddar"/>
    <s v="Food"/>
    <n v="15537480162"/>
    <s v="Wednesday, August 17, 2022"/>
    <s v="Cash"/>
    <n v="122"/>
    <n v="1.25"/>
    <n v="1"/>
    <n v="122"/>
    <n v="1.25"/>
    <n v="1"/>
    <n v="1.25"/>
    <n v="1.25"/>
    <x v="226"/>
    <s v="Goldfish Baked - Cheddar"/>
    <s v="Food"/>
    <x v="1"/>
    <b v="1"/>
    <n v="1.25"/>
    <n v="0.83333333333333337"/>
    <s v="Goldfish Baked "/>
    <s v=" Cheddar"/>
    <m/>
    <x v="4"/>
    <s v=" August 17"/>
    <n v="2022"/>
  </r>
  <r>
    <s v="Processed"/>
    <s v="VJ300320686"/>
    <s v="Earle Asphalt"/>
    <s v="Earle Asphalt x1371"/>
    <s v="Wonderful Pistachios - Variety"/>
    <s v="Food"/>
    <n v="15537560527"/>
    <s v="Wednesday, August 17, 2022"/>
    <s v="Credit"/>
    <n v="138"/>
    <n v="2"/>
    <n v="1"/>
    <n v="138"/>
    <n v="2"/>
    <n v="1"/>
    <n v="2"/>
    <n v="3.5"/>
    <x v="226"/>
    <s v="Wonderful Pistachios - Variety"/>
    <s v="Food"/>
    <x v="1"/>
    <b v="1"/>
    <n v="2"/>
    <n v="1.3333333333333333"/>
    <s v="Wonderful Pistachios "/>
    <s v=" Variety"/>
    <m/>
    <x v="4"/>
    <s v=" August 17"/>
    <n v="2022"/>
  </r>
  <r>
    <s v="Processed"/>
    <s v="VJ300320686"/>
    <s v="Earle Asphalt"/>
    <s v="Earle Asphalt x1371"/>
    <s v="Pop Corners - Kettle Corn"/>
    <s v="Food"/>
    <n v="15537560527"/>
    <s v="Wednesday, August 17, 2022"/>
    <s v="Credit"/>
    <n v="113"/>
    <n v="1.5"/>
    <n v="1"/>
    <n v="113"/>
    <n v="1.5"/>
    <n v="1"/>
    <n v="1.5"/>
    <n v="3.5"/>
    <x v="226"/>
    <s v="Pop Corners - Kettle Corn"/>
    <s v="Food"/>
    <x v="1"/>
    <b v="1"/>
    <n v="1.5"/>
    <n v="1"/>
    <s v="Pop Corners "/>
    <s v=" Kettle Corn"/>
    <m/>
    <x v="4"/>
    <s v=" August 17"/>
    <n v="2022"/>
  </r>
  <r>
    <s v="Processed"/>
    <s v="VJ300320686"/>
    <s v="Earle Asphalt"/>
    <s v="Earle Asphalt x1371"/>
    <s v="Wonderful Pistachios - Variety"/>
    <s v="Food"/>
    <n v="15537632560"/>
    <s v="Wednesday, August 17, 2022"/>
    <s v="Credit"/>
    <n v="138"/>
    <n v="2"/>
    <n v="1"/>
    <n v="138"/>
    <n v="2"/>
    <n v="1"/>
    <n v="2"/>
    <n v="2"/>
    <x v="226"/>
    <s v="Wonderful Pistachios - Variety"/>
    <s v="Food"/>
    <x v="1"/>
    <b v="1"/>
    <n v="2"/>
    <n v="1.3333333333333333"/>
    <s v="Wonderful Pistachios "/>
    <s v=" Variety"/>
    <m/>
    <x v="4"/>
    <s v=" August 17"/>
    <n v="2022"/>
  </r>
  <r>
    <s v="Processed"/>
    <s v="VJ300320692"/>
    <s v="EB Public Library"/>
    <s v="EB Public Library x1380"/>
    <s v="Goldfish Baked - Cheddar"/>
    <s v="Food"/>
    <n v="15537651953"/>
    <s v="Wednesday, August 17, 2022"/>
    <s v="Credit"/>
    <n v="122"/>
    <n v="1.25"/>
    <n v="1"/>
    <n v="122"/>
    <n v="1.25"/>
    <n v="1"/>
    <n v="1.25"/>
    <n v="3.75"/>
    <x v="226"/>
    <s v="Goldfish Baked - Cheddar"/>
    <s v="Food"/>
    <x v="1"/>
    <b v="1"/>
    <n v="1.25"/>
    <n v="0.83333333333333337"/>
    <s v="Goldfish Baked "/>
    <s v=" Cheddar"/>
    <m/>
    <x v="4"/>
    <s v=" August 17"/>
    <n v="2022"/>
  </r>
  <r>
    <s v="Processed"/>
    <s v="VJ300320692"/>
    <s v="EB Public Library"/>
    <s v="EB Public Library x1380"/>
    <s v="Snyder's of Hanover Pretzel Pieces - Cheddar"/>
    <s v="Food"/>
    <n v="15537651953"/>
    <s v="Wednesday, August 17, 2022"/>
    <s v="Credit"/>
    <n v="114"/>
    <n v="2.5"/>
    <n v="1"/>
    <n v="114"/>
    <n v="2.5"/>
    <n v="1"/>
    <n v="2.5"/>
    <n v="3.75"/>
    <x v="226"/>
    <s v="Snyder's of Hanover Pretzel Pieces - Cheddar"/>
    <s v="Food"/>
    <x v="1"/>
    <b v="1"/>
    <n v="2.5"/>
    <n v="1.6666666666666667"/>
    <s v="Snyder's of Hanover Pretzel Pieces "/>
    <s v=" Cheddar"/>
    <m/>
    <x v="4"/>
    <s v=" August 17"/>
    <n v="2022"/>
  </r>
  <r>
    <s v="Processed"/>
    <s v="VJ300320692"/>
    <s v="EB Public Library"/>
    <s v="EB Public Library x1380"/>
    <s v="S. Pellegrino Sparkling Mineral Water"/>
    <s v="Water"/>
    <n v="15538360807"/>
    <s v="Wednesday, August 17, 2022"/>
    <s v="Credit"/>
    <n v="144"/>
    <n v="2"/>
    <n v="1"/>
    <n v="144"/>
    <n v="2"/>
    <n v="1"/>
    <n v="2"/>
    <n v="2"/>
    <x v="226"/>
    <s v="S. Pellegrino Sparkling Mineral Water"/>
    <s v="Water"/>
    <x v="3"/>
    <b v="1"/>
    <n v="2"/>
    <n v="1.3333333333333333"/>
    <s v="S. Pellegrino Sparkling Mineral Water"/>
    <m/>
    <m/>
    <x v="4"/>
    <s v=" August 17"/>
    <n v="2022"/>
  </r>
  <r>
    <s v="Processed"/>
    <s v="VJ300320609"/>
    <s v="GuttenPlans"/>
    <s v="GuttenPlans x1367"/>
    <s v="Munchies Snack mix Flaming Hot"/>
    <s v="Food"/>
    <n v="15538374391"/>
    <s v="Wednesday, August 17, 2022"/>
    <s v="Cash"/>
    <n v="110"/>
    <n v="2"/>
    <n v="1"/>
    <n v="110"/>
    <n v="2"/>
    <n v="1"/>
    <n v="2"/>
    <n v="2"/>
    <x v="226"/>
    <s v="Munchies Snack mix Flaming Hot"/>
    <s v="Food"/>
    <x v="1"/>
    <b v="1"/>
    <n v="2"/>
    <n v="1.3333333333333333"/>
    <s v="Munchies Snack mix Flaming Hot"/>
    <m/>
    <m/>
    <x v="4"/>
    <s v=" August 17"/>
    <n v="2022"/>
  </r>
  <r>
    <s v="Processed"/>
    <s v="VJ300320609"/>
    <s v="GuttenPlans"/>
    <s v="GuttenPlans x1367"/>
    <s v="Nature's Bakery Fig Bar - Raspberry"/>
    <s v="Food"/>
    <n v="15538375566"/>
    <s v="Wednesday, August 17, 2022"/>
    <s v="Cash"/>
    <n v="130"/>
    <n v="1.5"/>
    <n v="1"/>
    <n v="130"/>
    <n v="1.5"/>
    <n v="1"/>
    <n v="1.5"/>
    <n v="1.5"/>
    <x v="226"/>
    <s v="Nature's Bakery Fig Bar - Raspberry"/>
    <s v="Food"/>
    <x v="1"/>
    <b v="1"/>
    <n v="1.5"/>
    <n v="1"/>
    <s v="Nature's Bakery Fig Bar "/>
    <s v=" Raspberry"/>
    <m/>
    <x v="4"/>
    <s v=" August 17"/>
    <n v="2022"/>
  </r>
  <r>
    <s v="Processed"/>
    <s v="VJ300320609"/>
    <s v="GuttenPlans"/>
    <s v="GuttenPlans x1367"/>
    <s v="Nature's Bakery Fig Bar - Blueberry"/>
    <s v="Food"/>
    <n v="15538376544"/>
    <s v="Wednesday, August 17, 2022"/>
    <s v="Cash"/>
    <n v="131"/>
    <n v="1.5"/>
    <n v="1"/>
    <n v="131"/>
    <n v="1.5"/>
    <n v="1"/>
    <n v="1.5"/>
    <n v="1.5"/>
    <x v="226"/>
    <s v="Nature's Bakery Fig Bar - Blueberry"/>
    <s v="Food"/>
    <x v="1"/>
    <b v="1"/>
    <n v="1.5"/>
    <n v="1"/>
    <s v="Nature's Bakery Fig Bar "/>
    <s v=" Blueberry"/>
    <m/>
    <x v="4"/>
    <s v=" August 17"/>
    <n v="2022"/>
  </r>
  <r>
    <s v="Processed"/>
    <s v="VJ300320692"/>
    <s v="EB Public Library"/>
    <s v="EB Public Library x1380"/>
    <s v="SunChips Multigrain - Original"/>
    <s v="Food"/>
    <n v="15538414069"/>
    <s v="Wednesday, August 17, 2022"/>
    <s v="Cash"/>
    <n v="125"/>
    <n v="1.5"/>
    <n v="1"/>
    <n v="125"/>
    <n v="1.5"/>
    <n v="1"/>
    <n v="1.5"/>
    <n v="1.5"/>
    <x v="226"/>
    <s v="SunChips Multigrain - Original"/>
    <s v="Food"/>
    <x v="1"/>
    <b v="1"/>
    <n v="1.5"/>
    <n v="1"/>
    <s v="SunChips Multigrain "/>
    <s v=" Original"/>
    <m/>
    <x v="4"/>
    <s v=" August 17"/>
    <n v="2022"/>
  </r>
  <r>
    <s v="Processed"/>
    <s v="VJ300320611"/>
    <s v="Brunswick Sq Mall"/>
    <s v="BSQ Mall x1366 - ATT"/>
    <s v="Oreo Mini"/>
    <s v="Food"/>
    <n v="15538440465"/>
    <s v="Wednesday, August 17, 2022"/>
    <s v="Credit"/>
    <n v="122"/>
    <n v="1.5"/>
    <n v="1"/>
    <n v="122"/>
    <n v="1.5"/>
    <n v="1"/>
    <n v="1.5"/>
    <n v="5"/>
    <x v="226"/>
    <s v="Oreo Mini"/>
    <s v="Food"/>
    <x v="1"/>
    <b v="1"/>
    <n v="1.5"/>
    <n v="1"/>
    <s v="Oreo Mini"/>
    <m/>
    <m/>
    <x v="4"/>
    <s v=" August 17"/>
    <n v="2022"/>
  </r>
  <r>
    <s v="Processed"/>
    <s v="VJ300320611"/>
    <s v="Brunswick Sq Mall"/>
    <s v="BSQ Mall x1366 - ATT"/>
    <s v="Starbucks Doubleshot Energy - Coffee"/>
    <m/>
    <n v="15538440465"/>
    <s v="Wednesday, August 17, 2022"/>
    <s v="Credit"/>
    <n v="146"/>
    <n v="3.5"/>
    <n v="1"/>
    <n v="146"/>
    <n v="3.5"/>
    <n v="1"/>
    <n v="3.5"/>
    <n v="5"/>
    <x v="226"/>
    <s v="Starbucks Doubleshot Energy - Coffee"/>
    <s v="Cell is Blank - Dis-regard"/>
    <x v="5"/>
    <b v="1"/>
    <n v="3.5"/>
    <n v="2.3333333333333335"/>
    <s v="Starbucks Doubleshot Energy "/>
    <s v=" Coffee"/>
    <m/>
    <x v="4"/>
    <s v=" August 17"/>
    <n v="2022"/>
  </r>
  <r>
    <s v="Processed"/>
    <s v="VJ300320692"/>
    <s v="EB Public Library"/>
    <s v="EB Public Library x1380"/>
    <s v="Miss Vickie's Potato Chip - Sea Salt Original"/>
    <s v="Food"/>
    <n v="15538557713"/>
    <s v="Wednesday, August 17, 2022"/>
    <s v="Cash"/>
    <n v="111"/>
    <n v="1.5"/>
    <n v="1"/>
    <n v="111"/>
    <n v="1.5"/>
    <n v="1"/>
    <n v="1.5"/>
    <n v="1.5"/>
    <x v="226"/>
    <s v="Miss Vickie's Potato Chip - Sea Salt Original"/>
    <s v="Food"/>
    <x v="1"/>
    <b v="1"/>
    <n v="1.5"/>
    <n v="1"/>
    <s v="Miss Vickie's Potato Chip "/>
    <s v=" Sea Salt Original"/>
    <m/>
    <x v="4"/>
    <s v=" August 17"/>
    <n v="2022"/>
  </r>
  <r>
    <s v="Processed"/>
    <s v="VJ300320692"/>
    <s v="EB Public Library"/>
    <s v="EB Public Library x1380"/>
    <s v="Lenny &amp; Larrys - Chocolate Chip"/>
    <s v="Food"/>
    <n v="15538561844"/>
    <s v="Wednesday, August 17, 2022"/>
    <s v="Cash"/>
    <n v="158"/>
    <n v="2.5"/>
    <n v="1"/>
    <n v="158"/>
    <n v="2.5"/>
    <n v="1"/>
    <n v="2.5"/>
    <n v="2.5"/>
    <x v="226"/>
    <s v="Lenny &amp; Larrys - Chocolate Chip"/>
    <s v="Food"/>
    <x v="1"/>
    <b v="1"/>
    <n v="2.5"/>
    <n v="1.6666666666666667"/>
    <s v="Lenny &amp; Larrys "/>
    <s v=" Chocolate Chip"/>
    <m/>
    <x v="4"/>
    <s v=" August 17"/>
    <n v="2022"/>
  </r>
  <r>
    <s v="Processed"/>
    <s v="VJ300320692"/>
    <s v="EB Public Library"/>
    <s v="EB Public Library x1380"/>
    <s v="CheezIt - Original"/>
    <s v="Food"/>
    <n v="15538570630"/>
    <s v="Wednesday, August 17, 2022"/>
    <s v="Cash"/>
    <n v="121"/>
    <n v="1.5"/>
    <n v="1"/>
    <n v="121"/>
    <n v="1.5"/>
    <n v="1"/>
    <n v="1.5"/>
    <n v="1.5"/>
    <x v="226"/>
    <s v="CheezIt - Original"/>
    <s v="Food"/>
    <x v="1"/>
    <b v="1"/>
    <n v="1.5"/>
    <n v="1"/>
    <s v="CheezIt "/>
    <s v=" Original"/>
    <m/>
    <x v="4"/>
    <s v=" August 17"/>
    <n v="2022"/>
  </r>
  <r>
    <s v="Processed"/>
    <s v="VJ300320692"/>
    <s v="EB Public Library"/>
    <s v="EB Public Library x1380"/>
    <s v="CheezIt - Original"/>
    <s v="Food"/>
    <n v="15538589478"/>
    <s v="Wednesday, August 17, 2022"/>
    <s v="Cash"/>
    <n v="121"/>
    <n v="1.5"/>
    <n v="1"/>
    <n v="121"/>
    <n v="1.5"/>
    <n v="1"/>
    <n v="1.5"/>
    <n v="1.5"/>
    <x v="226"/>
    <s v="CheezIt - Original"/>
    <s v="Food"/>
    <x v="1"/>
    <b v="1"/>
    <n v="1.5"/>
    <n v="1"/>
    <s v="CheezIt "/>
    <s v=" Original"/>
    <m/>
    <x v="4"/>
    <s v=" August 17"/>
    <n v="2022"/>
  </r>
  <r>
    <s v="Processed"/>
    <s v="VJ300320692"/>
    <s v="EB Public Library"/>
    <s v="EB Public Library x1380"/>
    <s v="Robert Irvine's - Fit Crunch -  Chocolate Pea"/>
    <s v="Food"/>
    <n v="15538893567"/>
    <s v="Wednesday, August 17, 2022"/>
    <s v="Credit"/>
    <n v="130"/>
    <n v="2"/>
    <n v="1"/>
    <n v="130"/>
    <n v="2"/>
    <n v="1"/>
    <n v="2"/>
    <n v="2"/>
    <x v="226"/>
    <s v="Robert Irvine's - Fit Crunch -  Chocolate Pea"/>
    <s v="Food"/>
    <x v="1"/>
    <b v="1"/>
    <n v="2"/>
    <n v="1.3333333333333333"/>
    <s v="Robert Irvine's "/>
    <s v=" Fit Crunch "/>
    <s v="  Chocolate Pea"/>
    <x v="4"/>
    <s v=" August 17"/>
    <n v="2022"/>
  </r>
  <r>
    <s v="Processed"/>
    <s v="VJ300320611"/>
    <s v="Brunswick Sq Mall"/>
    <s v="BSQ Mall x1366 - ATT"/>
    <s v="Seapoint Farms Dry Roasted Edamame - Wasabi"/>
    <s v="Food"/>
    <n v="15538974642"/>
    <s v="Wednesday, August 17, 2022"/>
    <s v="Cash"/>
    <n v="135"/>
    <n v="2"/>
    <n v="1"/>
    <n v="135"/>
    <n v="2"/>
    <n v="1"/>
    <n v="2"/>
    <n v="2"/>
    <x v="226"/>
    <s v="Seapoint Farms Dry Roasted Edamame - Wasabi"/>
    <s v="Food"/>
    <x v="1"/>
    <b v="1"/>
    <n v="2"/>
    <n v="1.3333333333333333"/>
    <s v="Seapoint Farms Dry Roasted Edamame "/>
    <s v=" Wasabi"/>
    <m/>
    <x v="4"/>
    <s v=" August 17"/>
    <n v="2022"/>
  </r>
  <r>
    <s v="Processed"/>
    <s v="VJ300205292"/>
    <s v="Brunswick Sq Mall"/>
    <s v="BSQ Mall x1364 - Zales"/>
    <s v="Monster Energy Original"/>
    <s v="Carbonated"/>
    <n v="15539008837"/>
    <s v="Wednesday, August 17, 2022"/>
    <s v="Credit"/>
    <n v="146"/>
    <n v="3"/>
    <n v="1"/>
    <n v="146"/>
    <n v="3"/>
    <n v="1"/>
    <n v="3"/>
    <n v="3"/>
    <x v="226"/>
    <s v="Monster Energy Original"/>
    <s v="Carbonated"/>
    <x v="0"/>
    <b v="1"/>
    <n v="3"/>
    <n v="2"/>
    <s v="Monster Energy Original"/>
    <m/>
    <m/>
    <x v="4"/>
    <s v=" August 17"/>
    <n v="2022"/>
  </r>
  <r>
    <s v="Processed"/>
    <s v="VJ300205292"/>
    <s v="Brunswick Sq Mall"/>
    <s v="BSQ Mall x1364 - Zales"/>
    <s v="Poland Springs Water"/>
    <s v="Water"/>
    <n v="15539011470"/>
    <s v="Wednesday, August 17, 2022"/>
    <s v="Cash"/>
    <n v="144"/>
    <n v="1.5"/>
    <n v="1"/>
    <n v="144"/>
    <n v="1.5"/>
    <n v="1"/>
    <n v="1.5"/>
    <n v="1.5"/>
    <x v="226"/>
    <s v="Poland Springs Water"/>
    <s v="Water"/>
    <x v="3"/>
    <b v="1"/>
    <n v="1.5"/>
    <n v="1"/>
    <s v="Poland Springs Water"/>
    <m/>
    <m/>
    <x v="4"/>
    <s v=" August 17"/>
    <n v="2022"/>
  </r>
  <r>
    <s v="Processed"/>
    <s v="VJ300205292"/>
    <s v="Brunswick Sq Mall"/>
    <s v="BSQ Mall x1364 - Zales"/>
    <s v="Poland Springs Water"/>
    <s v="Water"/>
    <n v="15539014047"/>
    <s v="Wednesday, August 17, 2022"/>
    <s v="Cash"/>
    <n v="144"/>
    <n v="1.5"/>
    <n v="1"/>
    <n v="144"/>
    <n v="1.5"/>
    <n v="1"/>
    <n v="1.5"/>
    <n v="1.5"/>
    <x v="226"/>
    <s v="Poland Springs Water"/>
    <s v="Water"/>
    <x v="3"/>
    <b v="1"/>
    <n v="1.5"/>
    <n v="1"/>
    <s v="Poland Springs Water"/>
    <m/>
    <m/>
    <x v="4"/>
    <s v=" August 17"/>
    <n v="2022"/>
  </r>
  <r>
    <s v="Processed"/>
    <s v="VJ300320609"/>
    <s v="GuttenPlans"/>
    <s v="GuttenPlans x1367"/>
    <s v="Munchies Snack mix Flaming Hot"/>
    <s v="Food"/>
    <n v="15539046507"/>
    <s v="Wednesday, August 17, 2022"/>
    <s v="Cash"/>
    <n v="110"/>
    <n v="2"/>
    <n v="1"/>
    <n v="110"/>
    <n v="2"/>
    <n v="1"/>
    <n v="2"/>
    <n v="2"/>
    <x v="226"/>
    <s v="Munchies Snack mix Flaming Hot"/>
    <s v="Food"/>
    <x v="1"/>
    <b v="1"/>
    <n v="2"/>
    <n v="1.3333333333333333"/>
    <s v="Munchies Snack mix Flaming Hot"/>
    <m/>
    <m/>
    <x v="4"/>
    <s v=" August 17"/>
    <n v="2022"/>
  </r>
  <r>
    <s v="Processed"/>
    <s v="VJ300320609"/>
    <s v="GuttenPlans"/>
    <s v="GuttenPlans x1367"/>
    <s v="KitKat - Crisp Wafers"/>
    <s v="Food"/>
    <n v="15539162791"/>
    <s v="Wednesday, August 17, 2022"/>
    <s v="Cash"/>
    <n v="138"/>
    <n v="2.5"/>
    <n v="1"/>
    <n v="138"/>
    <n v="2.5"/>
    <n v="1"/>
    <n v="2.5"/>
    <n v="2.5"/>
    <x v="226"/>
    <s v="KitKat - Crisp Wafers"/>
    <s v="Food"/>
    <x v="1"/>
    <b v="1"/>
    <n v="2.5"/>
    <n v="1.6666666666666667"/>
    <s v="KitKat "/>
    <s v=" Crisp Wafers"/>
    <m/>
    <x v="4"/>
    <s v=" August 17"/>
    <n v="2022"/>
  </r>
  <r>
    <s v="Processed"/>
    <s v="VJ300205292"/>
    <s v="Brunswick Sq Mall"/>
    <s v="BSQ Mall x1364 - Zales"/>
    <s v="Zevia Zero Calorie Energy - Mango Ginger"/>
    <s v="Non Carbonated"/>
    <n v="15539202221"/>
    <s v="Wednesday, August 17, 2022"/>
    <s v="Credit"/>
    <n v="148"/>
    <n v="2.5"/>
    <n v="1"/>
    <n v="148"/>
    <n v="2.5"/>
    <n v="1"/>
    <n v="2.5"/>
    <n v="2.5"/>
    <x v="226"/>
    <s v="Zevia Zero Calorie Energy - Mango Ginger"/>
    <s v="Non Carbonated"/>
    <x v="2"/>
    <b v="1"/>
    <n v="2.5"/>
    <n v="1.6666666666666667"/>
    <s v="Zevia Zero Calorie Energy "/>
    <s v=" Mango Ginger"/>
    <m/>
    <x v="4"/>
    <s v=" August 17"/>
    <n v="2022"/>
  </r>
  <r>
    <s v="Processed"/>
    <s v="VJ300320692"/>
    <s v="EB Public Library"/>
    <s v="EB Public Library x1380"/>
    <s v="Oreo Mini - Go Paks"/>
    <m/>
    <n v="15539308248"/>
    <s v="Wednesday, August 17, 2022"/>
    <s v="Credit"/>
    <n v="155"/>
    <n v="4"/>
    <n v="1"/>
    <n v="155"/>
    <n v="4"/>
    <n v="1"/>
    <n v="4"/>
    <n v="4"/>
    <x v="226"/>
    <s v="Oreo Mini - Go Paks"/>
    <s v="Cell is Blank - Dis-regard"/>
    <x v="1"/>
    <b v="1"/>
    <n v="4"/>
    <n v="2.6666666666666665"/>
    <s v="Oreo Mini "/>
    <s v=" Go Paks"/>
    <m/>
    <x v="4"/>
    <s v=" August 17"/>
    <n v="2022"/>
  </r>
  <r>
    <s v="Processed"/>
    <s v="VJ300320609"/>
    <s v="GuttenPlans"/>
    <s v="GuttenPlans x1367"/>
    <s v="Munchies Snack mix Flaming Hot"/>
    <s v="Food"/>
    <n v="15539496815"/>
    <s v="Wednesday, August 17, 2022"/>
    <s v="Cash"/>
    <n v="110"/>
    <n v="2"/>
    <n v="1"/>
    <n v="110"/>
    <n v="2"/>
    <n v="1"/>
    <n v="2"/>
    <n v="2"/>
    <x v="226"/>
    <s v="Munchies Snack mix Flaming Hot"/>
    <s v="Food"/>
    <x v="1"/>
    <b v="1"/>
    <n v="2"/>
    <n v="1.3333333333333333"/>
    <s v="Munchies Snack mix Flaming Hot"/>
    <m/>
    <m/>
    <x v="4"/>
    <s v=" August 17"/>
    <n v="2022"/>
  </r>
  <r>
    <s v="Processed"/>
    <s v="VJ300320611"/>
    <s v="Brunswick Sq Mall"/>
    <s v="BSQ Mall x1366 - ATT"/>
    <s v="Monster Energy Original"/>
    <s v="Carbonated"/>
    <n v="15541419123"/>
    <s v="Thursday, August 18, 2022"/>
    <s v="Credit"/>
    <n v="147"/>
    <n v="3"/>
    <n v="1"/>
    <n v="147"/>
    <n v="3"/>
    <n v="1"/>
    <n v="3"/>
    <n v="3"/>
    <x v="227"/>
    <s v="Monster Energy Original"/>
    <s v="Carbonated"/>
    <x v="0"/>
    <b v="1"/>
    <n v="3"/>
    <n v="2"/>
    <s v="Monster Energy Original"/>
    <m/>
    <m/>
    <x v="5"/>
    <s v=" August 18"/>
    <n v="2022"/>
  </r>
  <r>
    <s v="Processed"/>
    <s v="VJ300320692"/>
    <s v="EB Public Library"/>
    <s v="EB Public Library x1380"/>
    <s v="Keto Bar - Creamy Peanut Butter Chocolate"/>
    <s v="Food"/>
    <n v="15541575910"/>
    <s v="Thursday, August 18, 2022"/>
    <s v="Credit"/>
    <n v="136"/>
    <n v="2"/>
    <n v="1"/>
    <n v="136"/>
    <n v="2"/>
    <n v="1"/>
    <n v="2"/>
    <n v="3.25"/>
    <x v="227"/>
    <s v="Keto Bar - Creamy Peanut Butter Chocolate"/>
    <s v="Food"/>
    <x v="1"/>
    <b v="1"/>
    <n v="2"/>
    <n v="1.3333333333333333"/>
    <s v="Keto Bar "/>
    <s v=" Creamy Peanut Butter Chocolate"/>
    <m/>
    <x v="5"/>
    <s v=" August 18"/>
    <n v="2022"/>
  </r>
  <r>
    <s v="Processed"/>
    <s v="VJ300320692"/>
    <s v="EB Public Library"/>
    <s v="EB Public Library x1380"/>
    <s v="Goldfish Baked - Cheddar"/>
    <s v="Food"/>
    <n v="15541575910"/>
    <s v="Thursday, August 18, 2022"/>
    <s v="Credit"/>
    <n v="122"/>
    <n v="1.25"/>
    <n v="1"/>
    <n v="122"/>
    <n v="1.25"/>
    <n v="1"/>
    <n v="1.25"/>
    <n v="3.25"/>
    <x v="227"/>
    <s v="Goldfish Baked - Cheddar"/>
    <s v="Food"/>
    <x v="1"/>
    <b v="1"/>
    <n v="1.25"/>
    <n v="0.83333333333333337"/>
    <s v="Goldfish Baked "/>
    <s v=" Cheddar"/>
    <m/>
    <x v="5"/>
    <s v=" August 18"/>
    <n v="2022"/>
  </r>
  <r>
    <s v="Processed"/>
    <s v="VJ300320692"/>
    <s v="EB Public Library"/>
    <s v="EB Public Library x1380"/>
    <s v="CheezIt - Go Paks"/>
    <s v="Food"/>
    <n v="15541580470"/>
    <s v="Thursday, August 18, 2022"/>
    <s v="Credit"/>
    <n v="164"/>
    <n v="4"/>
    <n v="1"/>
    <n v="164"/>
    <n v="4"/>
    <n v="1"/>
    <n v="4"/>
    <n v="4"/>
    <x v="227"/>
    <s v="CheezIt - Go Paks"/>
    <s v="Food"/>
    <x v="1"/>
    <b v="1"/>
    <n v="4"/>
    <n v="2.6666666666666665"/>
    <s v="CheezIt "/>
    <s v=" Go Paks"/>
    <m/>
    <x v="5"/>
    <s v=" August 18"/>
    <n v="2022"/>
  </r>
  <r>
    <s v="Processed"/>
    <s v="VJ300320686"/>
    <s v="Earle Asphalt"/>
    <s v="Earle Asphalt x1371"/>
    <s v="Kinder - Bueno - Crispy Creamy Chocolate"/>
    <s v="Food"/>
    <n v="15541778180"/>
    <s v="Thursday, August 18, 2022"/>
    <s v="Credit"/>
    <n v="139"/>
    <n v="2"/>
    <n v="1"/>
    <n v="139"/>
    <n v="2"/>
    <n v="1"/>
    <n v="2"/>
    <n v="2"/>
    <x v="227"/>
    <s v="Kinder - Bueno - Crispy Creamy Chocolate"/>
    <s v="Food"/>
    <x v="1"/>
    <b v="1"/>
    <n v="2"/>
    <n v="1.3333333333333333"/>
    <s v="Kinder "/>
    <s v=" Bueno "/>
    <s v=" Crispy Creamy Chocolate"/>
    <x v="5"/>
    <s v=" August 18"/>
    <n v="2022"/>
  </r>
  <r>
    <s v="Processed"/>
    <s v="VJ300320686"/>
    <s v="Earle Asphalt"/>
    <s v="Earle Asphalt x1371"/>
    <s v="Takis - Hot Chilli Pepper &amp; Lime"/>
    <s v="Food"/>
    <n v="15542387002"/>
    <s v="Thursday, August 18, 2022"/>
    <s v="Credit"/>
    <n v="123"/>
    <n v="1.5"/>
    <n v="1"/>
    <n v="123"/>
    <n v="1.5"/>
    <n v="1"/>
    <n v="1.5"/>
    <n v="1.5"/>
    <x v="227"/>
    <s v="Takis - Hot Chilli Pepper &amp; Lime"/>
    <s v="Food"/>
    <x v="1"/>
    <b v="1"/>
    <n v="1.5"/>
    <n v="1"/>
    <s v="Takis "/>
    <s v=" Hot Chilli Pepper &amp; Lime"/>
    <m/>
    <x v="5"/>
    <s v=" August 18"/>
    <n v="2022"/>
  </r>
  <r>
    <s v="Processed"/>
    <s v="VJ300320686"/>
    <s v="Earle Asphalt"/>
    <s v="Earle Asphalt x1371"/>
    <s v="Miss Vickie's Potato Chip - Smokehouse BBQ"/>
    <s v="Food"/>
    <n v="15542498459"/>
    <s v="Thursday, August 18, 2022"/>
    <s v="Cash"/>
    <n v="114"/>
    <n v="1.5"/>
    <n v="1"/>
    <n v="114"/>
    <n v="1.5"/>
    <n v="1"/>
    <n v="1.5"/>
    <n v="1.5"/>
    <x v="227"/>
    <s v="Miss Vickie's Potato Chip - Smokehouse BBQ"/>
    <s v="Food"/>
    <x v="1"/>
    <b v="1"/>
    <n v="1.5"/>
    <n v="1"/>
    <s v="Miss Vickie's Potato Chip "/>
    <s v=" Smokehouse BBQ"/>
    <m/>
    <x v="5"/>
    <s v=" August 18"/>
    <n v="2022"/>
  </r>
  <r>
    <s v="Processed"/>
    <s v="VJ300320686"/>
    <s v="Earle Asphalt"/>
    <s v="Earle Asphalt x1371"/>
    <s v="KitKat - Crisp Wafers"/>
    <s v="Food"/>
    <n v="15542550278"/>
    <s v="Thursday, August 18, 2022"/>
    <s v="Cash"/>
    <n v="136"/>
    <n v="1.75"/>
    <n v="1"/>
    <n v="136"/>
    <n v="1.75"/>
    <n v="1"/>
    <n v="1.75"/>
    <n v="1.75"/>
    <x v="227"/>
    <s v="KitKat - Crisp Wafers"/>
    <s v="Food"/>
    <x v="1"/>
    <b v="1"/>
    <n v="1.75"/>
    <n v="1.1666666666666667"/>
    <s v="KitKat "/>
    <s v=" Crisp Wafers"/>
    <m/>
    <x v="5"/>
    <s v=" August 18"/>
    <n v="2022"/>
  </r>
  <r>
    <s v="Processed"/>
    <s v="VJ300320686"/>
    <s v="Earle Asphalt"/>
    <s v="Earle Asphalt x1371"/>
    <s v="CheezIt - Double Cheese"/>
    <s v="Food"/>
    <n v="15542555134"/>
    <s v="Thursday, August 18, 2022"/>
    <s v="Cash"/>
    <n v="124"/>
    <n v="1.5"/>
    <n v="1"/>
    <n v="124"/>
    <n v="1.5"/>
    <n v="1"/>
    <n v="1.5"/>
    <n v="1.5"/>
    <x v="227"/>
    <s v="CheezIt - Double Cheese"/>
    <s v="Food"/>
    <x v="1"/>
    <b v="1"/>
    <n v="1.5"/>
    <n v="1"/>
    <s v="CheezIt "/>
    <s v=" Double Cheese"/>
    <m/>
    <x v="5"/>
    <s v=" August 18"/>
    <n v="2022"/>
  </r>
  <r>
    <s v="Processed"/>
    <s v="VJ300320692"/>
    <s v="EB Public Library"/>
    <s v="EB Public Library x1380"/>
    <s v="CheezIt - Go Paks"/>
    <s v="Food"/>
    <n v="15542600344"/>
    <s v="Thursday, August 18, 2022"/>
    <s v="Cash"/>
    <n v="151"/>
    <n v="4"/>
    <n v="1"/>
    <n v="151"/>
    <n v="4"/>
    <n v="1"/>
    <n v="4"/>
    <n v="4"/>
    <x v="227"/>
    <s v="CheezIt - Go Paks"/>
    <s v="Food"/>
    <x v="1"/>
    <b v="1"/>
    <n v="4"/>
    <n v="2.6666666666666665"/>
    <s v="CheezIt "/>
    <s v=" Go Paks"/>
    <m/>
    <x v="5"/>
    <s v=" August 18"/>
    <n v="2022"/>
  </r>
  <r>
    <s v="Processed"/>
    <s v="VJ300320686"/>
    <s v="Earle Asphalt"/>
    <s v="Earle Asphalt x1371"/>
    <s v="Wonderful Pistachios - Variety"/>
    <s v="Food"/>
    <n v="15542839465"/>
    <s v="Thursday, August 18, 2022"/>
    <s v="Cash"/>
    <n v="138"/>
    <n v="2"/>
    <n v="1"/>
    <n v="138"/>
    <n v="2"/>
    <n v="1"/>
    <n v="2"/>
    <n v="2"/>
    <x v="227"/>
    <s v="Wonderful Pistachios - Variety"/>
    <s v="Food"/>
    <x v="1"/>
    <b v="1"/>
    <n v="2"/>
    <n v="1.3333333333333333"/>
    <s v="Wonderful Pistachios "/>
    <s v=" Variety"/>
    <m/>
    <x v="5"/>
    <s v=" August 18"/>
    <n v="2022"/>
  </r>
  <r>
    <s v="Processed"/>
    <s v="VJ300320611"/>
    <s v="Brunswick Sq Mall"/>
    <s v="BSQ Mall x1366 - ATT"/>
    <s v="Oreo Mini"/>
    <s v="Food"/>
    <n v="15542877681"/>
    <s v="Thursday, August 18, 2022"/>
    <s v="Cash"/>
    <n v="122"/>
    <n v="1.5"/>
    <n v="1"/>
    <n v="122"/>
    <n v="1.5"/>
    <n v="1"/>
    <n v="1.5"/>
    <n v="1.5"/>
    <x v="227"/>
    <s v="Oreo Mini"/>
    <s v="Food"/>
    <x v="1"/>
    <b v="1"/>
    <n v="1.5"/>
    <n v="1"/>
    <s v="Oreo Mini"/>
    <m/>
    <m/>
    <x v="5"/>
    <s v=" August 18"/>
    <n v="2022"/>
  </r>
  <r>
    <s v="Processed"/>
    <s v="VJ300320686"/>
    <s v="Earle Asphalt"/>
    <s v="Earle Asphalt x1371"/>
    <s v="Wonderful Pistachios - Variety"/>
    <s v="Food"/>
    <n v="15542892171"/>
    <s v="Thursday, August 18, 2022"/>
    <s v="Cash"/>
    <n v="138"/>
    <n v="2"/>
    <n v="1"/>
    <n v="138"/>
    <n v="2"/>
    <n v="1"/>
    <n v="2"/>
    <n v="2"/>
    <x v="227"/>
    <s v="Wonderful Pistachios - Variety"/>
    <s v="Food"/>
    <x v="1"/>
    <b v="1"/>
    <n v="2"/>
    <n v="1.3333333333333333"/>
    <s v="Wonderful Pistachios "/>
    <s v=" Variety"/>
    <m/>
    <x v="5"/>
    <s v=" August 18"/>
    <n v="2022"/>
  </r>
  <r>
    <s v="Processed"/>
    <s v="VJ300320692"/>
    <s v="EB Public Library"/>
    <s v="EB Public Library x1380"/>
    <s v="Goldfish Baked - Cheddar"/>
    <s v="Food"/>
    <n v="15543092106"/>
    <s v="Thursday, August 18, 2022"/>
    <s v="Cash"/>
    <n v="122"/>
    <n v="1.25"/>
    <n v="1"/>
    <n v="122"/>
    <n v="1.25"/>
    <n v="1"/>
    <n v="1.25"/>
    <n v="1.25"/>
    <x v="227"/>
    <s v="Goldfish Baked - Cheddar"/>
    <s v="Food"/>
    <x v="1"/>
    <b v="1"/>
    <n v="1.25"/>
    <n v="0.83333333333333337"/>
    <s v="Goldfish Baked "/>
    <s v=" Cheddar"/>
    <m/>
    <x v="5"/>
    <s v=" August 18"/>
    <n v="2022"/>
  </r>
  <r>
    <s v="Processed"/>
    <s v="VJ300320692"/>
    <s v="EB Public Library"/>
    <s v="EB Public Library x1380"/>
    <s v="Coca Cola - Zero Sugar"/>
    <s v="Carbonated"/>
    <n v="15543129577"/>
    <s v="Thursday, August 18, 2022"/>
    <s v="Credit"/>
    <n v="141"/>
    <n v="2"/>
    <n v="1"/>
    <n v="141"/>
    <n v="2"/>
    <n v="1"/>
    <n v="2"/>
    <n v="2"/>
    <x v="227"/>
    <s v="Coca Cola - Zero Sugar"/>
    <s v="Carbonated"/>
    <x v="0"/>
    <b v="1"/>
    <n v="2"/>
    <n v="1.3333333333333333"/>
    <s v="Coca Cola "/>
    <s v=" Zero Sugar"/>
    <m/>
    <x v="5"/>
    <s v=" August 18"/>
    <n v="2022"/>
  </r>
  <r>
    <s v="Processed"/>
    <s v="VJ300320609"/>
    <s v="GuttenPlans"/>
    <s v="GuttenPlans x1367"/>
    <s v="Coca Cola - Regular"/>
    <s v="Carbonated"/>
    <n v="15543208987"/>
    <s v="Thursday, August 18, 2022"/>
    <s v="Cash"/>
    <n v="142"/>
    <n v="1.5"/>
    <n v="1"/>
    <n v="142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86"/>
    <s v="Earle Asphalt"/>
    <s v="Earle Asphalt x1371"/>
    <s v="CheezIt - Original"/>
    <s v="Food"/>
    <n v="15543227006"/>
    <s v="Thursday, August 18, 2022"/>
    <s v="Cash"/>
    <n v="122"/>
    <n v="1.5"/>
    <n v="1"/>
    <n v="122"/>
    <n v="1.5"/>
    <n v="1"/>
    <n v="1.5"/>
    <n v="1.5"/>
    <x v="227"/>
    <s v="CheezIt - Original"/>
    <s v="Food"/>
    <x v="1"/>
    <b v="1"/>
    <n v="1.5"/>
    <n v="1"/>
    <s v="CheezIt "/>
    <s v=" Original"/>
    <m/>
    <x v="5"/>
    <s v=" August 18"/>
    <n v="2022"/>
  </r>
  <r>
    <s v="Processed"/>
    <s v="VJ300320692"/>
    <s v="EB Public Library"/>
    <s v="EB Public Library x1380"/>
    <s v="Miss Vickie's Potato Chip - Sea Salt Original"/>
    <s v="Food"/>
    <n v="15543315394"/>
    <s v="Thursday, August 18, 2022"/>
    <s v="Credit"/>
    <n v="111"/>
    <n v="1.5"/>
    <n v="1"/>
    <n v="111"/>
    <n v="1.5"/>
    <n v="1"/>
    <n v="1.5"/>
    <n v="3.5"/>
    <x v="227"/>
    <s v="Miss Vickie's Potato Chip - Sea Salt Original"/>
    <s v="Food"/>
    <x v="1"/>
    <b v="1"/>
    <n v="1.5"/>
    <n v="1"/>
    <s v="Miss Vickie's Potato Chip "/>
    <s v=" Sea Salt Original"/>
    <m/>
    <x v="5"/>
    <s v=" August 18"/>
    <n v="2022"/>
  </r>
  <r>
    <s v="Processed"/>
    <s v="VJ300320692"/>
    <s v="EB Public Library"/>
    <s v="EB Public Library x1380"/>
    <s v="Wonderful Pistachios - Variety"/>
    <s v="Food"/>
    <n v="15543315394"/>
    <s v="Thursday, August 18, 2022"/>
    <s v="Credit"/>
    <n v="134"/>
    <n v="2"/>
    <n v="1"/>
    <n v="134"/>
    <n v="2"/>
    <n v="1"/>
    <n v="2"/>
    <n v="3.5"/>
    <x v="227"/>
    <s v="Wonderful Pistachios - Variety"/>
    <s v="Food"/>
    <x v="1"/>
    <b v="1"/>
    <n v="2"/>
    <n v="1.3333333333333333"/>
    <s v="Wonderful Pistachios "/>
    <s v=" Variety"/>
    <m/>
    <x v="5"/>
    <s v=" August 18"/>
    <n v="2022"/>
  </r>
  <r>
    <s v="Processed"/>
    <s v="VJ300320686"/>
    <s v="Earle Asphalt"/>
    <s v="Earle Asphalt x1371"/>
    <s v="KitKat - Crisp Wafers"/>
    <s v="Food"/>
    <n v="15543390816"/>
    <s v="Thursday, August 18, 2022"/>
    <s v="Credit"/>
    <n v="136"/>
    <n v="1.75"/>
    <n v="1"/>
    <n v="136"/>
    <n v="1.75"/>
    <n v="1"/>
    <n v="1.75"/>
    <n v="1.75"/>
    <x v="227"/>
    <s v="KitKat - Crisp Wafers"/>
    <s v="Food"/>
    <x v="1"/>
    <b v="1"/>
    <n v="1.75"/>
    <n v="1.1666666666666667"/>
    <s v="KitKat "/>
    <s v=" Crisp Wafers"/>
    <m/>
    <x v="5"/>
    <s v=" August 18"/>
    <n v="2022"/>
  </r>
  <r>
    <s v="Processed"/>
    <s v="VJ300320692"/>
    <s v="EB Public Library"/>
    <s v="EB Public Library x1380"/>
    <s v="CheezIt - Cheddar Sour Cream and Onion"/>
    <s v="Food"/>
    <n v="15543543776"/>
    <s v="Thursday, August 18, 2022"/>
    <s v="Cash"/>
    <n v="124"/>
    <n v="1.5"/>
    <n v="1"/>
    <n v="124"/>
    <n v="1.5"/>
    <n v="1"/>
    <n v="1.5"/>
    <n v="1.5"/>
    <x v="227"/>
    <s v="CheezIt - Cheddar Sour Cream and Onion"/>
    <s v="Food"/>
    <x v="1"/>
    <b v="1"/>
    <n v="1.5"/>
    <n v="1"/>
    <s v="CheezIt "/>
    <s v=" Cheddar Sour Cream and Onion"/>
    <m/>
    <x v="5"/>
    <s v=" August 18"/>
    <n v="2022"/>
  </r>
  <r>
    <s v="Processed"/>
    <s v="VJ300320609"/>
    <s v="GuttenPlans"/>
    <s v="GuttenPlans x1367"/>
    <s v="Monster Energy Original"/>
    <s v="Carbonated"/>
    <n v="15543635726"/>
    <s v="Thursday, August 18, 2022"/>
    <s v="Cash"/>
    <n v="144"/>
    <n v="3"/>
    <n v="1"/>
    <n v="144"/>
    <n v="3"/>
    <n v="1"/>
    <n v="3"/>
    <n v="3"/>
    <x v="227"/>
    <s v="Monster Energy Original"/>
    <s v="Carbonated"/>
    <x v="0"/>
    <b v="1"/>
    <n v="3"/>
    <n v="2"/>
    <s v="Monster Energy Original"/>
    <m/>
    <m/>
    <x v="5"/>
    <s v=" August 18"/>
    <n v="2022"/>
  </r>
  <r>
    <s v="Processed"/>
    <s v="VJ300320692"/>
    <s v="EB Public Library"/>
    <s v="EB Public Library x1380"/>
    <s v="Starbucks Doubleshot Energy - Mocha"/>
    <s v="Non Carbonated"/>
    <n v="15543642463"/>
    <s v="Thursday, August 18, 2022"/>
    <s v="Credit"/>
    <n v="146"/>
    <n v="3.5"/>
    <n v="1"/>
    <n v="146"/>
    <n v="3.5"/>
    <n v="1"/>
    <n v="3.5"/>
    <n v="5.5"/>
    <x v="227"/>
    <s v="Starbucks Doubleshot Energy - Mocha"/>
    <s v="Non Carbonated"/>
    <x v="2"/>
    <b v="1"/>
    <n v="3.5"/>
    <n v="2.3333333333333335"/>
    <s v="Starbucks Doubleshot Energy "/>
    <s v=" Mocha"/>
    <m/>
    <x v="5"/>
    <s v=" August 18"/>
    <n v="2022"/>
  </r>
  <r>
    <s v="Processed"/>
    <s v="VJ300320692"/>
    <s v="EB Public Library"/>
    <s v="EB Public Library x1380"/>
    <s v="Wonderful Pistachios - Variety"/>
    <s v="Food"/>
    <n v="15543642463"/>
    <s v="Thursday, August 18, 2022"/>
    <s v="Credit"/>
    <n v="134"/>
    <n v="2"/>
    <n v="1"/>
    <n v="134"/>
    <n v="2"/>
    <n v="1"/>
    <n v="2"/>
    <n v="5.5"/>
    <x v="227"/>
    <s v="Wonderful Pistachios - Variety"/>
    <s v="Food"/>
    <x v="1"/>
    <b v="1"/>
    <n v="2"/>
    <n v="1.3333333333333333"/>
    <s v="Wonderful Pistachios "/>
    <s v=" Variety"/>
    <m/>
    <x v="5"/>
    <s v=" August 18"/>
    <n v="2022"/>
  </r>
  <r>
    <s v="Processed"/>
    <s v="VJ300320609"/>
    <s v="GuttenPlans"/>
    <s v="GuttenPlans x1367"/>
    <s v="Sunkist Soda - Orange"/>
    <s v="Carbonated"/>
    <n v="15543656486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Red Bull - Original"/>
    <s v="Carbonated"/>
    <n v="15543660753"/>
    <s v="Thursday, August 18, 2022"/>
    <s v="Cash"/>
    <n v="148"/>
    <n v="3.5"/>
    <n v="1"/>
    <n v="148"/>
    <n v="3.5"/>
    <n v="1"/>
    <n v="3.5"/>
    <n v="3.5"/>
    <x v="227"/>
    <s v="Red Bull - Original"/>
    <s v="Carbonated"/>
    <x v="0"/>
    <b v="1"/>
    <n v="3.5"/>
    <n v="2.3333333333333335"/>
    <s v="Red Bull "/>
    <s v=" Original"/>
    <m/>
    <x v="5"/>
    <s v=" August 18"/>
    <n v="2022"/>
  </r>
  <r>
    <s v="Processed"/>
    <s v="VJ300320609"/>
    <s v="GuttenPlans"/>
    <s v="GuttenPlans x1367"/>
    <s v="Sunkist Soda - Orange"/>
    <s v="Carbonated"/>
    <n v="15543744503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Sunkist Soda - Orange"/>
    <s v="Carbonated"/>
    <n v="15543745847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Cheetos - Fleming Hot Crunchy"/>
    <s v="Food"/>
    <n v="15543750895"/>
    <s v="Thursday, August 18, 2022"/>
    <s v="Cash"/>
    <n v="122"/>
    <n v="1.5"/>
    <n v="1"/>
    <n v="122"/>
    <n v="1.5"/>
    <n v="1"/>
    <n v="1.5"/>
    <n v="1.5"/>
    <x v="227"/>
    <s v="Cheetos - Fleming Hot Crunchy"/>
    <s v="Food"/>
    <x v="1"/>
    <b v="1"/>
    <n v="1.5"/>
    <n v="1"/>
    <s v="Cheetos "/>
    <s v=" Fleming Hot Crunchy"/>
    <m/>
    <x v="5"/>
    <s v=" August 18"/>
    <n v="2022"/>
  </r>
  <r>
    <s v="Processed"/>
    <s v="VJ300320609"/>
    <s v="GuttenPlans"/>
    <s v="GuttenPlans x1367"/>
    <s v="Funyuns - Flaming Hot"/>
    <s v="Food"/>
    <n v="15543751850"/>
    <s v="Thursday, August 18, 2022"/>
    <s v="Cash"/>
    <n v="123"/>
    <n v="1.5"/>
    <n v="1"/>
    <n v="123"/>
    <n v="1.5"/>
    <n v="1"/>
    <n v="1.5"/>
    <n v="1.5"/>
    <x v="227"/>
    <s v="Funyuns - Flaming Hot"/>
    <s v="Food"/>
    <x v="1"/>
    <b v="1"/>
    <n v="1.5"/>
    <n v="1"/>
    <s v="Funyuns "/>
    <s v=" Flaming Hot"/>
    <m/>
    <x v="5"/>
    <s v=" August 18"/>
    <n v="2022"/>
  </r>
  <r>
    <s v="Processed"/>
    <s v="VJ300205292"/>
    <s v="Brunswick Sq Mall"/>
    <s v="BSQ Mall x1364 - Zales"/>
    <s v="SunChips Multigrain - Original"/>
    <s v="Food"/>
    <n v="15543793199"/>
    <s v="Thursday, August 18, 2022"/>
    <s v="Cash"/>
    <n v="111"/>
    <n v="1.5"/>
    <n v="1"/>
    <n v="111"/>
    <n v="1.5"/>
    <n v="1"/>
    <n v="1.5"/>
    <n v="1.5"/>
    <x v="227"/>
    <s v="SunChips Multigrain - Original"/>
    <s v="Food"/>
    <x v="1"/>
    <b v="1"/>
    <n v="1.5"/>
    <n v="1"/>
    <s v="SunChips Multigrain "/>
    <s v=" Original"/>
    <m/>
    <x v="5"/>
    <s v=" August 18"/>
    <n v="2022"/>
  </r>
  <r>
    <s v="Processed"/>
    <s v="VJ300320609"/>
    <s v="GuttenPlans"/>
    <s v="GuttenPlans x1367"/>
    <s v="Coca Cola - Regular"/>
    <s v="Carbonated"/>
    <n v="15543802876"/>
    <s v="Thursday, August 18, 2022"/>
    <s v="Cash"/>
    <n v="142"/>
    <n v="1.5"/>
    <n v="1"/>
    <n v="142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92"/>
    <s v="EB Public Library"/>
    <s v="EB Public Library x1380"/>
    <s v="Coca Cola - Zero Sugar"/>
    <s v="Carbonated"/>
    <n v="15543837443"/>
    <s v="Thursday, August 18, 2022"/>
    <s v="Cash"/>
    <n v="141"/>
    <n v="2"/>
    <n v="1"/>
    <n v="141"/>
    <n v="2"/>
    <n v="1"/>
    <n v="2"/>
    <n v="2"/>
    <x v="227"/>
    <s v="Coca Cola - Zero Sugar"/>
    <s v="Carbonated"/>
    <x v="0"/>
    <b v="1"/>
    <n v="2"/>
    <n v="1.3333333333333333"/>
    <s v="Coca Cola "/>
    <s v=" Zero Sugar"/>
    <m/>
    <x v="5"/>
    <s v=" August 18"/>
    <n v="2022"/>
  </r>
  <r>
    <s v="Processed"/>
    <s v="VJ300320609"/>
    <s v="GuttenPlans"/>
    <s v="GuttenPlans x1367"/>
    <s v="Coca Cola - Regular"/>
    <s v="Carbonated"/>
    <n v="15543928023"/>
    <s v="Thursday, August 18, 2022"/>
    <s v="Cash"/>
    <n v="141"/>
    <n v="1.5"/>
    <n v="1"/>
    <n v="141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Sunkist Soda - Orange"/>
    <s v="Carbonated"/>
    <n v="15543929367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Monster Energy Original"/>
    <s v="Carbonated"/>
    <n v="15544241709"/>
    <s v="Thursday, August 18, 2022"/>
    <s v="Cash"/>
    <n v="146"/>
    <n v="3"/>
    <n v="1"/>
    <n v="146"/>
    <n v="3"/>
    <n v="1"/>
    <n v="3"/>
    <n v="3"/>
    <x v="227"/>
    <s v="Monster Energy Original"/>
    <s v="Carbonated"/>
    <x v="0"/>
    <b v="1"/>
    <n v="3"/>
    <n v="2"/>
    <s v="Monster Energy Original"/>
    <m/>
    <m/>
    <x v="5"/>
    <s v=" August 18"/>
    <n v="2022"/>
  </r>
  <r>
    <s v="Processed"/>
    <s v="VJ300320609"/>
    <s v="GuttenPlans"/>
    <s v="GuttenPlans x1367"/>
    <s v="Coca Cola - Regular"/>
    <s v="Carbonated"/>
    <n v="15544320402"/>
    <s v="Thursday, August 18, 2022"/>
    <s v="Cash"/>
    <n v="142"/>
    <n v="1.5"/>
    <n v="1"/>
    <n v="142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205292"/>
    <s v="Brunswick Sq Mall"/>
    <s v="BSQ Mall x1364 - Zales"/>
    <s v="CheezIt - Original"/>
    <s v="Food"/>
    <n v="15544324766"/>
    <s v="Thursday, August 18, 2022"/>
    <s v="Cash"/>
    <n v="123"/>
    <n v="1.5"/>
    <n v="1"/>
    <n v="123"/>
    <n v="1.5"/>
    <n v="1"/>
    <n v="1.5"/>
    <n v="1.5"/>
    <x v="227"/>
    <s v="CheezIt - Original"/>
    <s v="Food"/>
    <x v="1"/>
    <b v="1"/>
    <n v="1.5"/>
    <n v="1"/>
    <s v="CheezIt "/>
    <s v=" Original"/>
    <m/>
    <x v="5"/>
    <s v=" August 18"/>
    <n v="2022"/>
  </r>
  <r>
    <s v="Processed"/>
    <s v="VJ300320609"/>
    <s v="GuttenPlans"/>
    <s v="GuttenPlans x1367"/>
    <s v="Doritos Famin Hot Nacho"/>
    <s v="Food"/>
    <n v="15544530083"/>
    <s v="Thursday, August 18, 2022"/>
    <s v="Cash"/>
    <n v="112"/>
    <n v="1.5"/>
    <n v="1"/>
    <n v="112"/>
    <n v="1.5"/>
    <n v="1"/>
    <n v="1.5"/>
    <n v="1.5"/>
    <x v="227"/>
    <s v="Doritos Famin Hot Nacho"/>
    <s v="Food"/>
    <x v="1"/>
    <b v="1"/>
    <n v="1.5"/>
    <n v="1"/>
    <s v="Doritos Famin Hot Nacho"/>
    <m/>
    <m/>
    <x v="5"/>
    <s v=" August 18"/>
    <n v="2022"/>
  </r>
  <r>
    <s v="Processed"/>
    <s v="VJ300320609"/>
    <s v="GuttenPlans"/>
    <s v="GuttenPlans x1367"/>
    <s v="SunChips Multigrain - Harvest Cheddar"/>
    <s v="Food"/>
    <n v="15544552440"/>
    <s v="Thursday, August 18, 2022"/>
    <s v="Cash"/>
    <n v="111"/>
    <n v="1.5"/>
    <n v="1"/>
    <n v="111"/>
    <n v="1.5"/>
    <n v="1"/>
    <n v="1.5"/>
    <n v="1.5"/>
    <x v="227"/>
    <s v="SunChips Multigrain - Harvest Cheddar"/>
    <s v="Food"/>
    <x v="1"/>
    <b v="1"/>
    <n v="1.5"/>
    <n v="1"/>
    <s v="SunChips Multigrain "/>
    <s v=" Harvest Cheddar"/>
    <m/>
    <x v="5"/>
    <s v=" August 18"/>
    <n v="2022"/>
  </r>
  <r>
    <s v="Processed"/>
    <s v="VJ300320692"/>
    <s v="EB Public Library"/>
    <s v="EB Public Library x1380"/>
    <s v="Miss Vickie's Potato Chip - Sea Salt Original"/>
    <s v="Food"/>
    <n v="15544571302"/>
    <s v="Thursday, August 18, 2022"/>
    <s v="Cash"/>
    <n v="111"/>
    <n v="1.5"/>
    <n v="1"/>
    <n v="111"/>
    <n v="1.5"/>
    <n v="1"/>
    <n v="1.5"/>
    <n v="1.5"/>
    <x v="227"/>
    <s v="Miss Vickie's Potato Chip - Sea Salt Original"/>
    <s v="Food"/>
    <x v="1"/>
    <b v="1"/>
    <n v="1.5"/>
    <n v="1"/>
    <s v="Miss Vickie's Potato Chip "/>
    <s v=" Sea Salt Original"/>
    <m/>
    <x v="5"/>
    <s v=" August 18"/>
    <n v="2022"/>
  </r>
  <r>
    <s v="Processed"/>
    <s v="VJ300320609"/>
    <s v="GuttenPlans"/>
    <s v="GuttenPlans x1367"/>
    <s v="Monster Energy Original"/>
    <s v="Carbonated"/>
    <n v="15544571580"/>
    <s v="Thursday, August 18, 2022"/>
    <s v="Cash"/>
    <n v="146"/>
    <n v="3"/>
    <n v="1"/>
    <n v="146"/>
    <n v="3"/>
    <n v="1"/>
    <n v="3"/>
    <n v="3"/>
    <x v="227"/>
    <s v="Monster Energy Original"/>
    <s v="Carbonated"/>
    <x v="0"/>
    <b v="1"/>
    <n v="3"/>
    <n v="2"/>
    <s v="Monster Energy Original"/>
    <m/>
    <m/>
    <x v="5"/>
    <s v=" August 18"/>
    <n v="2022"/>
  </r>
  <r>
    <s v="Processed"/>
    <s v="VJ300205292"/>
    <s v="Brunswick Sq Mall"/>
    <s v="BSQ Mall x1364 - Zales"/>
    <s v="Poland Springs Water"/>
    <s v="Water"/>
    <n v="15544889296"/>
    <s v="Thursday, August 18, 2022"/>
    <s v="Cash"/>
    <n v="144"/>
    <n v="1.5"/>
    <n v="1"/>
    <n v="144"/>
    <n v="1.5"/>
    <n v="1"/>
    <n v="1.5"/>
    <n v="1.5"/>
    <x v="227"/>
    <s v="Poland Springs Water"/>
    <s v="Water"/>
    <x v="3"/>
    <b v="1"/>
    <n v="1.5"/>
    <n v="1"/>
    <s v="Poland Springs Water"/>
    <m/>
    <m/>
    <x v="5"/>
    <s v=" August 18"/>
    <n v="2022"/>
  </r>
  <r>
    <s v="Processed"/>
    <s v="VJ300320692"/>
    <s v="EB Public Library"/>
    <s v="EB Public Library x1380"/>
    <s v="Starbucks Refresher - Real Coconut Water"/>
    <s v="Carbonated"/>
    <n v="15545011376"/>
    <s v="Thursday, August 18, 2022"/>
    <s v="Credit"/>
    <n v="148"/>
    <n v="3"/>
    <n v="1"/>
    <n v="148"/>
    <n v="3"/>
    <n v="1"/>
    <n v="3"/>
    <n v="3"/>
    <x v="227"/>
    <s v="Starbucks Refresher - Real Coconut Water"/>
    <s v="Carbonated"/>
    <x v="0"/>
    <b v="1"/>
    <n v="3"/>
    <n v="2"/>
    <s v="Starbucks Refresher "/>
    <s v=" Real Coconut Water"/>
    <m/>
    <x v="5"/>
    <s v=" August 18"/>
    <n v="2022"/>
  </r>
  <r>
    <s v="Processed"/>
    <s v="VJ300320609"/>
    <s v="GuttenPlans"/>
    <s v="GuttenPlans x1367"/>
    <s v="Coca Cola - Regular"/>
    <s v="Carbonated"/>
    <n v="15545111289"/>
    <s v="Thursday, August 18, 2022"/>
    <s v="Cash"/>
    <n v="141"/>
    <n v="1.5"/>
    <n v="1"/>
    <n v="141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Coca Cola - Regular"/>
    <s v="Carbonated"/>
    <n v="15545111465"/>
    <s v="Thursday, August 18, 2022"/>
    <s v="Cash"/>
    <n v="141"/>
    <n v="1.5"/>
    <n v="1"/>
    <n v="141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Doritos Famin Hot Nacho"/>
    <s v="Food"/>
    <n v="15545112324"/>
    <s v="Thursday, August 18, 2022"/>
    <s v="Cash"/>
    <n v="112"/>
    <n v="1.5"/>
    <n v="1"/>
    <n v="112"/>
    <n v="1.5"/>
    <n v="1"/>
    <n v="1.5"/>
    <n v="1.5"/>
    <x v="227"/>
    <s v="Doritos Famin Hot Nacho"/>
    <s v="Food"/>
    <x v="1"/>
    <b v="1"/>
    <n v="1.5"/>
    <n v="1"/>
    <s v="Doritos Famin Hot Nacho"/>
    <m/>
    <m/>
    <x v="5"/>
    <s v=" August 18"/>
    <n v="2022"/>
  </r>
  <r>
    <s v="Processed"/>
    <s v="VJ300320692"/>
    <s v="EB Public Library"/>
    <s v="EB Public Library x1380"/>
    <s v="Bai Antioxidant - Tanzania Lemon Super Tea"/>
    <s v="Non Carbonated"/>
    <n v="15545115194"/>
    <s v="Thursday, August 18, 2022"/>
    <s v="Credit"/>
    <n v="145"/>
    <n v="2.75"/>
    <n v="1"/>
    <n v="145"/>
    <n v="2.75"/>
    <n v="1"/>
    <n v="2.75"/>
    <n v="2.75"/>
    <x v="227"/>
    <s v="Bai Antioxidant - Tanzania Lemon Super Tea"/>
    <s v="Non Carbonated"/>
    <x v="2"/>
    <b v="1"/>
    <n v="2.75"/>
    <n v="1.8333333333333333"/>
    <s v="Bai Antioxidant "/>
    <s v=" Tanzania Lemon Super Tea"/>
    <m/>
    <x v="5"/>
    <s v=" August 18"/>
    <n v="2022"/>
  </r>
  <r>
    <s v="Processed"/>
    <s v="VJ300320692"/>
    <s v="EB Public Library"/>
    <s v="EB Public Library x1380"/>
    <s v="Lenny &amp; Larrys - SnickerDoodle"/>
    <s v="Food"/>
    <n v="15545153849"/>
    <s v="Thursday, August 18, 2022"/>
    <s v="Cash"/>
    <n v="157"/>
    <n v="3"/>
    <n v="1"/>
    <n v="157"/>
    <n v="3"/>
    <n v="1"/>
    <n v="3"/>
    <n v="3"/>
    <x v="227"/>
    <s v="Lenny &amp; Larrys - SnickerDoodle"/>
    <s v="Food"/>
    <x v="1"/>
    <b v="1"/>
    <n v="3"/>
    <n v="2"/>
    <s v="Lenny &amp; Larrys "/>
    <s v=" SnickerDoodle"/>
    <m/>
    <x v="5"/>
    <s v=" August 18"/>
    <n v="2022"/>
  </r>
  <r>
    <s v="Processed"/>
    <s v="VJ300320692"/>
    <s v="EB Public Library"/>
    <s v="EB Public Library x1380"/>
    <s v="SunChips Multigrain - Harvest Cheddar"/>
    <s v="Food"/>
    <n v="15545155497"/>
    <s v="Thursday, August 18, 2022"/>
    <s v="Cash"/>
    <n v="110"/>
    <n v="1.5"/>
    <n v="1"/>
    <n v="110"/>
    <n v="1.5"/>
    <n v="1"/>
    <n v="1.5"/>
    <n v="1.5"/>
    <x v="227"/>
    <s v="SunChips Multigrain - Harvest Cheddar"/>
    <s v="Food"/>
    <x v="1"/>
    <b v="1"/>
    <n v="1.5"/>
    <n v="1"/>
    <s v="SunChips Multigrain "/>
    <s v=" Harvest Cheddar"/>
    <m/>
    <x v="5"/>
    <s v=" August 18"/>
    <n v="2022"/>
  </r>
  <r>
    <s v="Processed"/>
    <s v="VJ300320609"/>
    <s v="GuttenPlans"/>
    <s v="GuttenPlans x1367"/>
    <s v="Coca Cola - Regular"/>
    <s v="Carbonated"/>
    <n v="15545409919"/>
    <s v="Thursday, August 18, 2022"/>
    <s v="Cash"/>
    <n v="142"/>
    <n v="1.5"/>
    <n v="1"/>
    <n v="142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Cheetos Baked - Crunchy Cheese"/>
    <s v="Food"/>
    <n v="15545430728"/>
    <s v="Thursday, August 18, 2022"/>
    <s v="Cash"/>
    <n v="114"/>
    <n v="1.5"/>
    <n v="1"/>
    <n v="114"/>
    <n v="1.5"/>
    <n v="1"/>
    <n v="1.5"/>
    <n v="1.5"/>
    <x v="227"/>
    <s v="Cheetos Baked - Crunchy Cheese"/>
    <s v="Food"/>
    <x v="1"/>
    <b v="1"/>
    <n v="1.5"/>
    <n v="1"/>
    <s v="Cheetos Baked "/>
    <s v=" Crunchy Cheese"/>
    <m/>
    <x v="5"/>
    <s v=" August 18"/>
    <n v="2022"/>
  </r>
  <r>
    <s v="Processed"/>
    <s v="VJ300320609"/>
    <s v="GuttenPlans"/>
    <s v="GuttenPlans x1367"/>
    <s v="Cheetos Baked - Crunchy Cheese"/>
    <s v="Food"/>
    <n v="15545432010"/>
    <s v="Thursday, August 18, 2022"/>
    <s v="Cash"/>
    <n v="114"/>
    <n v="1.5"/>
    <n v="1"/>
    <n v="114"/>
    <n v="1.5"/>
    <n v="1"/>
    <n v="1.5"/>
    <n v="1.5"/>
    <x v="227"/>
    <s v="Cheetos Baked - Crunchy Cheese"/>
    <s v="Food"/>
    <x v="1"/>
    <b v="1"/>
    <n v="1.5"/>
    <n v="1"/>
    <s v="Cheetos Baked "/>
    <s v=" Crunchy Cheese"/>
    <m/>
    <x v="5"/>
    <s v=" August 18"/>
    <n v="2022"/>
  </r>
  <r>
    <s v="Processed"/>
    <s v="VJ300320609"/>
    <s v="GuttenPlans"/>
    <s v="GuttenPlans x1367"/>
    <s v="Coca Cola - Regular"/>
    <s v="Carbonated"/>
    <n v="15545433056"/>
    <s v="Thursday, August 18, 2022"/>
    <s v="Cash"/>
    <n v="141"/>
    <n v="1.5"/>
    <n v="1"/>
    <n v="141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Sunkist Soda - Orange"/>
    <s v="Carbonated"/>
    <n v="15545434619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Coca Cola - Regular"/>
    <s v="Carbonated"/>
    <n v="15545539027"/>
    <s v="Thursday, August 18, 2022"/>
    <s v="Cash"/>
    <n v="141"/>
    <n v="1.5"/>
    <n v="1"/>
    <n v="141"/>
    <n v="1.5"/>
    <n v="1"/>
    <n v="1.5"/>
    <n v="1.5"/>
    <x v="227"/>
    <s v="Coca Cola - Regular"/>
    <s v="Carbonated"/>
    <x v="0"/>
    <b v="1"/>
    <n v="1.5"/>
    <n v="1"/>
    <s v="Coca Cola "/>
    <s v=" Regular"/>
    <m/>
    <x v="5"/>
    <s v=" August 18"/>
    <n v="2022"/>
  </r>
  <r>
    <s v="Processed"/>
    <s v="VJ300320609"/>
    <s v="GuttenPlans"/>
    <s v="GuttenPlans x1367"/>
    <s v="Sunkist Soda - Orange"/>
    <s v="Carbonated"/>
    <n v="15545541701"/>
    <s v="Thursday, August 18, 2022"/>
    <s v="Cash"/>
    <n v="140"/>
    <n v="1.5"/>
    <n v="1"/>
    <n v="140"/>
    <n v="1.5"/>
    <n v="1"/>
    <n v="1.5"/>
    <n v="1.5"/>
    <x v="227"/>
    <s v="Sunkist Soda - Orange"/>
    <s v="Carbonated"/>
    <x v="0"/>
    <b v="1"/>
    <n v="1.5"/>
    <n v="1"/>
    <s v="Sunkist Soda "/>
    <s v=" Orange"/>
    <m/>
    <x v="5"/>
    <s v=" August 18"/>
    <n v="2022"/>
  </r>
  <r>
    <s v="Processed"/>
    <s v="VJ300320609"/>
    <s v="GuttenPlans"/>
    <s v="GuttenPlans x1367"/>
    <s v="Red Bull - Original"/>
    <s v="Carbonated"/>
    <n v="15546103785"/>
    <s v="Friday, August 19, 2022"/>
    <s v="Credit"/>
    <n v="148"/>
    <n v="3.5"/>
    <n v="1"/>
    <n v="148"/>
    <n v="3.5"/>
    <n v="1"/>
    <n v="3.5"/>
    <n v="3.5"/>
    <x v="228"/>
    <s v="Red Bull - Original"/>
    <s v="Carbonated"/>
    <x v="0"/>
    <b v="1"/>
    <n v="3.5"/>
    <n v="2.3333333333333335"/>
    <s v="Red Bull "/>
    <s v=" Original"/>
    <m/>
    <x v="6"/>
    <s v=" August 19"/>
    <n v="2022"/>
  </r>
  <r>
    <s v="Processed"/>
    <s v="VJ300320686"/>
    <s v="Earle Asphalt"/>
    <s v="Earle Asphalt x1371"/>
    <s v="CheezIt - Double Cheese"/>
    <s v="Food"/>
    <n v="15547030250"/>
    <s v="Friday, August 19, 2022"/>
    <s v="Cash"/>
    <n v="124"/>
    <n v="1.5"/>
    <n v="1"/>
    <n v="124"/>
    <n v="1.5"/>
    <n v="1"/>
    <n v="1.5"/>
    <n v="1.5"/>
    <x v="228"/>
    <s v="CheezIt - Double Cheese"/>
    <s v="Food"/>
    <x v="1"/>
    <b v="1"/>
    <n v="1.5"/>
    <n v="1"/>
    <s v="CheezIt "/>
    <s v=" Double Cheese"/>
    <m/>
    <x v="6"/>
    <s v=" August 19"/>
    <n v="2022"/>
  </r>
  <r>
    <s v="Processed"/>
    <s v="VJ300320686"/>
    <s v="Earle Asphalt"/>
    <s v="Earle Asphalt x1371"/>
    <s v="Miss Vickie's Potato Chip - Smokehouse BBQ"/>
    <s v="Food"/>
    <n v="15547028509"/>
    <s v="Friday, August 19, 2022"/>
    <s v="Cash"/>
    <n v="114"/>
    <n v="1.5"/>
    <n v="1"/>
    <n v="114"/>
    <n v="1.5"/>
    <n v="1"/>
    <n v="1.5"/>
    <n v="1.5"/>
    <x v="228"/>
    <s v="Miss Vickie's Potato Chip - Smokehouse BBQ"/>
    <s v="Food"/>
    <x v="1"/>
    <b v="1"/>
    <n v="1.5"/>
    <n v="1"/>
    <s v="Miss Vickie's Potato Chip "/>
    <s v=" Smokehouse BBQ"/>
    <m/>
    <x v="6"/>
    <s v=" August 19"/>
    <n v="2022"/>
  </r>
  <r>
    <s v="Processed"/>
    <s v="VJ300320686"/>
    <s v="Earle Asphalt"/>
    <s v="Earle Asphalt x1371"/>
    <s v="KitKat - Crisp Wafers"/>
    <s v="Food"/>
    <n v="15547032968"/>
    <s v="Friday, August 19, 2022"/>
    <s v="Cash"/>
    <n v="136"/>
    <n v="1.75"/>
    <n v="1"/>
    <n v="136"/>
    <n v="1.75"/>
    <n v="1"/>
    <n v="1.75"/>
    <n v="1.75"/>
    <x v="228"/>
    <s v="KitKat - Crisp Wafers"/>
    <s v="Food"/>
    <x v="1"/>
    <b v="1"/>
    <n v="1.75"/>
    <n v="1.1666666666666667"/>
    <s v="KitKat "/>
    <s v=" Crisp Wafers"/>
    <m/>
    <x v="6"/>
    <s v=" August 19"/>
    <n v="2022"/>
  </r>
  <r>
    <s v="Processed"/>
    <s v="VJ300320692"/>
    <s v="EB Public Library"/>
    <s v="EB Public Library x1380"/>
    <s v="Starbucks Refresher - Real Coconut Water"/>
    <s v="Carbonated"/>
    <n v="15547116385"/>
    <s v="Friday, August 19, 2022"/>
    <s v="Cash"/>
    <n v="148"/>
    <n v="3"/>
    <n v="1"/>
    <n v="148"/>
    <n v="3"/>
    <n v="1"/>
    <n v="3"/>
    <n v="3"/>
    <x v="228"/>
    <s v="Starbucks Refresher - Real Coconut Water"/>
    <s v="Carbonated"/>
    <x v="0"/>
    <b v="1"/>
    <n v="3"/>
    <n v="2"/>
    <s v="Starbucks Refresher "/>
    <s v=" Real Coconut Water"/>
    <m/>
    <x v="6"/>
    <s v=" August 19"/>
    <n v="2022"/>
  </r>
  <r>
    <s v="Processed"/>
    <s v="VJ300320692"/>
    <s v="EB Public Library"/>
    <s v="EB Public Library x1380"/>
    <s v="SunChips Multigrain - Harvest Cheddar"/>
    <s v="Food"/>
    <n v="15547123739"/>
    <s v="Friday, August 19, 2022"/>
    <s v="Cash"/>
    <n v="110"/>
    <n v="1.5"/>
    <n v="1"/>
    <n v="110"/>
    <n v="1.5"/>
    <n v="1"/>
    <n v="1.5"/>
    <n v="1.5"/>
    <x v="228"/>
    <s v="SunChips Multigrain - Harvest Cheddar"/>
    <s v="Food"/>
    <x v="1"/>
    <b v="1"/>
    <n v="1.5"/>
    <n v="1"/>
    <s v="SunChips Multigrain "/>
    <s v=" Harvest Cheddar"/>
    <m/>
    <x v="6"/>
    <s v=" August 19"/>
    <n v="2022"/>
  </r>
  <r>
    <s v="Processed"/>
    <s v="VJ300320686"/>
    <s v="Earle Asphalt"/>
    <s v="Earle Asphalt x1371"/>
    <s v="CheezIt - Original"/>
    <s v="Food"/>
    <n v="15547177298"/>
    <s v="Friday, August 19, 2022"/>
    <s v="Cash"/>
    <n v="122"/>
    <n v="1.5"/>
    <n v="1"/>
    <n v="122"/>
    <n v="1.5"/>
    <n v="1"/>
    <n v="1.5"/>
    <n v="1.5"/>
    <x v="228"/>
    <s v="CheezIt - Original"/>
    <s v="Food"/>
    <x v="1"/>
    <b v="1"/>
    <n v="1.5"/>
    <n v="1"/>
    <s v="CheezIt "/>
    <s v=" Original"/>
    <m/>
    <x v="6"/>
    <s v=" August 19"/>
    <n v="2022"/>
  </r>
  <r>
    <s v="Processed"/>
    <s v="VJ300320692"/>
    <s v="EB Public Library"/>
    <s v="EB Public Library x1380"/>
    <s v="Starbucks Refresher - Real Coconut Water"/>
    <s v="Carbonated"/>
    <n v="15547244316"/>
    <s v="Friday, August 19, 2022"/>
    <s v="Cash"/>
    <n v="148"/>
    <n v="3"/>
    <n v="1"/>
    <n v="148"/>
    <n v="3"/>
    <n v="1"/>
    <n v="3"/>
    <n v="3"/>
    <x v="228"/>
    <s v="Starbucks Refresher - Real Coconut Water"/>
    <s v="Carbonated"/>
    <x v="0"/>
    <b v="1"/>
    <n v="3"/>
    <n v="2"/>
    <s v="Starbucks Refresher "/>
    <s v=" Real Coconut Water"/>
    <m/>
    <x v="6"/>
    <s v=" August 19"/>
    <n v="2022"/>
  </r>
  <r>
    <s v="Processed"/>
    <s v="VJ300320692"/>
    <s v="EB Public Library"/>
    <s v="EB Public Library x1380"/>
    <s v="SunChips Multigrain - Harvest Cheddar"/>
    <s v="Food"/>
    <n v="15547250124"/>
    <s v="Friday, August 19, 2022"/>
    <s v="Cash"/>
    <n v="110"/>
    <n v="1.5"/>
    <n v="1"/>
    <n v="110"/>
    <n v="1.5"/>
    <n v="1"/>
    <n v="1.5"/>
    <n v="1.5"/>
    <x v="228"/>
    <s v="SunChips Multigrain - Harvest Cheddar"/>
    <s v="Food"/>
    <x v="1"/>
    <b v="1"/>
    <n v="1.5"/>
    <n v="1"/>
    <s v="SunChips Multigrain "/>
    <s v=" Harvest Cheddar"/>
    <m/>
    <x v="6"/>
    <s v=" August 19"/>
    <n v="2022"/>
  </r>
  <r>
    <s v="Processed"/>
    <s v="VJ300320611"/>
    <s v="Brunswick Sq Mall"/>
    <s v="BSQ Mall x1366 - ATT"/>
    <s v="Poland Springs Water"/>
    <s v="Water"/>
    <n v="15547536310"/>
    <s v="Friday, August 19, 2022"/>
    <s v="Cash"/>
    <n v="143"/>
    <n v="2"/>
    <n v="1"/>
    <n v="143"/>
    <n v="2"/>
    <n v="1"/>
    <n v="2"/>
    <n v="2"/>
    <x v="228"/>
    <s v="Poland Springs Water"/>
    <s v="Water"/>
    <x v="3"/>
    <b v="1"/>
    <n v="2"/>
    <n v="1.3333333333333333"/>
    <s v="Poland Springs Water"/>
    <m/>
    <m/>
    <x v="6"/>
    <s v=" August 19"/>
    <n v="2022"/>
  </r>
  <r>
    <s v="Processed"/>
    <s v="VJ300320686"/>
    <s v="Earle Asphalt"/>
    <s v="Earle Asphalt x1371"/>
    <s v="Coca Cola - Zero Sugar"/>
    <s v="Carbonated"/>
    <n v="15547723780"/>
    <s v="Friday, August 19, 2022"/>
    <s v="Credit"/>
    <n v="141"/>
    <n v="1.5"/>
    <n v="1"/>
    <n v="141"/>
    <n v="1.5"/>
    <n v="1"/>
    <n v="1.5"/>
    <n v="1.5"/>
    <x v="228"/>
    <s v="Coca Cola - Zero Sugar"/>
    <s v="Carbonated"/>
    <x v="0"/>
    <b v="1"/>
    <n v="1.5"/>
    <n v="1"/>
    <s v="Coca Cola "/>
    <s v=" Zero Sugar"/>
    <m/>
    <x v="6"/>
    <s v=" August 19"/>
    <n v="2022"/>
  </r>
  <r>
    <s v="Processed"/>
    <s v="VJ300320686"/>
    <s v="Earle Asphalt"/>
    <s v="Earle Asphalt x1371"/>
    <s v="Zevia Organic Tea - Peach"/>
    <s v="Non Carbonated"/>
    <n v="15547821700"/>
    <s v="Friday, August 19, 2022"/>
    <s v="Cash"/>
    <n v="148"/>
    <n v="2.5"/>
    <n v="1"/>
    <n v="148"/>
    <n v="2.5"/>
    <n v="1"/>
    <n v="2.5"/>
    <n v="2.5"/>
    <x v="228"/>
    <s v="Zevia Organic Tea - Peach"/>
    <s v="Non Carbonated"/>
    <x v="2"/>
    <b v="1"/>
    <n v="2.5"/>
    <n v="1.6666666666666667"/>
    <s v="Zevia Organic Tea "/>
    <s v=" Peach"/>
    <m/>
    <x v="6"/>
    <s v=" August 19"/>
    <n v="2022"/>
  </r>
  <r>
    <s v="Processed"/>
    <s v="VJ300320611"/>
    <s v="Brunswick Sq Mall"/>
    <s v="BSQ Mall x1366 - ATT"/>
    <s v="Coca Cola - Regular"/>
    <s v="Carbonated"/>
    <n v="15548206617"/>
    <s v="Friday, August 19, 2022"/>
    <s v="Cash"/>
    <n v="141"/>
    <n v="2"/>
    <n v="1"/>
    <n v="141"/>
    <n v="2"/>
    <n v="1"/>
    <n v="2"/>
    <n v="2"/>
    <x v="228"/>
    <s v="Coca Cola - Regular"/>
    <s v="Carbonated"/>
    <x v="0"/>
    <b v="1"/>
    <n v="2"/>
    <n v="1.3333333333333333"/>
    <s v="Coca Cola "/>
    <s v=" Regular"/>
    <m/>
    <x v="6"/>
    <s v=" August 19"/>
    <n v="2022"/>
  </r>
  <r>
    <s v="Processed"/>
    <s v="VJ300320692"/>
    <s v="EB Public Library"/>
    <s v="EB Public Library x1380"/>
    <s v="BodyArmor  LYTE - Blueberry Pomegranate"/>
    <s v="Non Carbonated"/>
    <n v="15548235844"/>
    <s v="Friday, August 19, 2022"/>
    <s v="Credit"/>
    <n v="143"/>
    <n v="2.75"/>
    <n v="1"/>
    <n v="143"/>
    <n v="2.75"/>
    <n v="1"/>
    <n v="2.75"/>
    <n v="2.75"/>
    <x v="228"/>
    <s v="BodyArmor  LYTE - Blueberry Pomegranate"/>
    <s v="Non Carbonated"/>
    <x v="2"/>
    <b v="1"/>
    <n v="2.75"/>
    <n v="1.8333333333333333"/>
    <s v="BodyArmor  LYTE "/>
    <s v=" Blueberry Pomegranate"/>
    <m/>
    <x v="6"/>
    <s v=" August 19"/>
    <n v="2022"/>
  </r>
  <r>
    <s v="Processed"/>
    <s v="VJ300320686"/>
    <s v="Earle Asphalt"/>
    <s v="Earle Asphalt x1371"/>
    <s v="KitKat - Crisp Wafers"/>
    <s v="Food"/>
    <n v="15548248275"/>
    <s v="Friday, August 19, 2022"/>
    <s v="Cash"/>
    <n v="136"/>
    <n v="1.75"/>
    <n v="1"/>
    <n v="136"/>
    <n v="1.75"/>
    <n v="1"/>
    <n v="1.75"/>
    <n v="1.75"/>
    <x v="228"/>
    <s v="KitKat - Crisp Wafers"/>
    <s v="Food"/>
    <x v="1"/>
    <b v="1"/>
    <n v="1.75"/>
    <n v="1.1666666666666667"/>
    <s v="KitKat "/>
    <s v=" Crisp Wafers"/>
    <m/>
    <x v="6"/>
    <s v=" August 19"/>
    <n v="2022"/>
  </r>
  <r>
    <s v="Processed"/>
    <s v="VJ300320609"/>
    <s v="GuttenPlans"/>
    <s v="GuttenPlans x1367"/>
    <s v="Red Bull - Original"/>
    <s v="Carbonated"/>
    <n v="15548474711"/>
    <s v="Friday, August 19, 2022"/>
    <s v="Credit"/>
    <n v="148"/>
    <n v="3.5"/>
    <n v="1"/>
    <n v="148"/>
    <n v="3.5"/>
    <n v="1"/>
    <n v="3.5"/>
    <n v="3.5"/>
    <x v="228"/>
    <s v="Red Bull - Original"/>
    <s v="Carbonated"/>
    <x v="0"/>
    <b v="1"/>
    <n v="3.5"/>
    <n v="2.3333333333333335"/>
    <s v="Red Bull "/>
    <s v=" Original"/>
    <m/>
    <x v="6"/>
    <s v=" August 19"/>
    <n v="2022"/>
  </r>
  <r>
    <s v="Processed"/>
    <s v="VJ300320609"/>
    <s v="GuttenPlans"/>
    <s v="GuttenPlans x1367"/>
    <s v="Red Bull - Original"/>
    <s v="Carbonated"/>
    <n v="15548483893"/>
    <s v="Friday, August 19, 2022"/>
    <s v="Credit"/>
    <n v="148"/>
    <n v="3.5"/>
    <n v="1"/>
    <n v="148"/>
    <n v="3.5"/>
    <n v="1"/>
    <n v="3.5"/>
    <n v="3.5"/>
    <x v="228"/>
    <s v="Red Bull - Original"/>
    <s v="Carbonated"/>
    <x v="0"/>
    <b v="1"/>
    <n v="3.5"/>
    <n v="2.3333333333333335"/>
    <s v="Red Bull "/>
    <s v=" Original"/>
    <m/>
    <x v="6"/>
    <s v=" August 19"/>
    <n v="2022"/>
  </r>
  <r>
    <s v="Processed"/>
    <s v="VJ300320692"/>
    <s v="EB Public Library"/>
    <s v="EB Public Library x1380"/>
    <s v="Starbucks Refresher - Real Coconut Water"/>
    <s v="Carbonated"/>
    <n v="15548795750"/>
    <s v="Friday, August 19, 2022"/>
    <s v="Credit"/>
    <n v="148"/>
    <n v="3"/>
    <n v="1"/>
    <n v="148"/>
    <n v="3"/>
    <n v="1"/>
    <n v="3"/>
    <n v="3"/>
    <x v="228"/>
    <s v="Starbucks Refresher - Real Coconut Water"/>
    <s v="Carbonated"/>
    <x v="0"/>
    <b v="1"/>
    <n v="3"/>
    <n v="2"/>
    <s v="Starbucks Refresher "/>
    <s v=" Real Coconut Water"/>
    <m/>
    <x v="6"/>
    <s v=" August 19"/>
    <n v="2022"/>
  </r>
  <r>
    <s v="Processed"/>
    <s v="VJ300320692"/>
    <s v="EB Public Library"/>
    <s v="EB Public Library x1380"/>
    <s v="Pringles - Cheddar Cheese"/>
    <s v="Food"/>
    <n v="15548835892"/>
    <s v="Friday, August 19, 2022"/>
    <s v="Credit"/>
    <n v="161"/>
    <n v="3"/>
    <n v="1"/>
    <n v="161"/>
    <n v="3"/>
    <n v="1"/>
    <n v="3"/>
    <n v="7"/>
    <x v="228"/>
    <s v="Pringles - Cheddar Cheese"/>
    <s v="Food"/>
    <x v="1"/>
    <b v="1"/>
    <n v="3"/>
    <n v="2"/>
    <s v="Pringles "/>
    <s v=" Cheddar Cheese"/>
    <m/>
    <x v="6"/>
    <s v=" August 19"/>
    <n v="2022"/>
  </r>
  <r>
    <s v="Processed"/>
    <s v="VJ300320692"/>
    <s v="EB Public Library"/>
    <s v="EB Public Library x1380"/>
    <s v="Oreo Mini - Go Paks"/>
    <m/>
    <n v="15548835892"/>
    <s v="Friday, August 19, 2022"/>
    <s v="Credit"/>
    <n v="152"/>
    <n v="4"/>
    <n v="1"/>
    <n v="152"/>
    <n v="4"/>
    <n v="1"/>
    <n v="4"/>
    <n v="7"/>
    <x v="228"/>
    <s v="Oreo Mini - Go Paks"/>
    <s v="Cell is Blank - Dis-regard"/>
    <x v="1"/>
    <b v="1"/>
    <n v="4"/>
    <n v="2.6666666666666665"/>
    <s v="Oreo Mini "/>
    <s v=" Go Paks"/>
    <m/>
    <x v="6"/>
    <s v=" August 19"/>
    <n v="2022"/>
  </r>
  <r>
    <s v="Processed"/>
    <s v="VJ300320609"/>
    <s v="GuttenPlans"/>
    <s v="GuttenPlans x1367"/>
    <s v="Monster Energy Original"/>
    <s v="Carbonated"/>
    <n v="15548954826"/>
    <s v="Friday, August 19, 2022"/>
    <s v="Cash"/>
    <n v="144"/>
    <n v="3"/>
    <n v="1"/>
    <n v="144"/>
    <n v="3"/>
    <n v="1"/>
    <n v="3"/>
    <n v="3"/>
    <x v="228"/>
    <s v="Monster Energy Original"/>
    <s v="Carbonated"/>
    <x v="0"/>
    <b v="1"/>
    <n v="3"/>
    <n v="2"/>
    <s v="Monster Energy Original"/>
    <m/>
    <m/>
    <x v="6"/>
    <s v=" August 19"/>
    <n v="2022"/>
  </r>
  <r>
    <s v="Processed"/>
    <s v="VJ300320609"/>
    <s v="GuttenPlans"/>
    <s v="GuttenPlans x1367"/>
    <s v="Monster Energy Original"/>
    <s v="Carbonated"/>
    <n v="15548955280"/>
    <s v="Friday, August 19, 2022"/>
    <s v="Cash"/>
    <n v="146"/>
    <n v="3"/>
    <n v="1"/>
    <n v="146"/>
    <n v="3"/>
    <n v="1"/>
    <n v="3"/>
    <n v="3"/>
    <x v="228"/>
    <s v="Monster Energy Original"/>
    <s v="Carbonated"/>
    <x v="0"/>
    <b v="1"/>
    <n v="3"/>
    <n v="2"/>
    <s v="Monster Energy Original"/>
    <m/>
    <m/>
    <x v="6"/>
    <s v=" August 19"/>
    <n v="2022"/>
  </r>
  <r>
    <s v="Processed"/>
    <s v="VJ300320692"/>
    <s v="EB Public Library"/>
    <s v="EB Public Library x1380"/>
    <s v="Coca Cola - Zero Sugar"/>
    <s v="Carbonated"/>
    <n v="15549101673"/>
    <s v="Friday, August 19, 2022"/>
    <s v="Cash"/>
    <n v="141"/>
    <n v="2"/>
    <n v="1"/>
    <n v="141"/>
    <n v="2"/>
    <n v="1"/>
    <n v="2"/>
    <n v="2"/>
    <x v="228"/>
    <s v="Coca Cola - Zero Sugar"/>
    <s v="Carbonated"/>
    <x v="0"/>
    <b v="1"/>
    <n v="2"/>
    <n v="1.3333333333333333"/>
    <s v="Coca Cola "/>
    <s v=" Zero Sugar"/>
    <m/>
    <x v="6"/>
    <s v=" August 19"/>
    <n v="2022"/>
  </r>
  <r>
    <s v="Processed"/>
    <s v="VJ300320692"/>
    <s v="EB Public Library"/>
    <s v="EB Public Library x1380"/>
    <s v="Starbucks Refresher - Real Coconut Water"/>
    <s v="Carbonated"/>
    <n v="15549128007"/>
    <s v="Friday, August 19, 2022"/>
    <s v="Cash"/>
    <n v="148"/>
    <n v="3"/>
    <n v="1"/>
    <n v="148"/>
    <n v="3"/>
    <n v="1"/>
    <n v="3"/>
    <n v="3"/>
    <x v="228"/>
    <s v="Starbucks Refresher - Real Coconut Water"/>
    <s v="Carbonated"/>
    <x v="0"/>
    <b v="1"/>
    <n v="3"/>
    <n v="2"/>
    <s v="Starbucks Refresher "/>
    <s v=" Real Coconut Water"/>
    <m/>
    <x v="6"/>
    <s v=" August 19"/>
    <n v="2022"/>
  </r>
  <r>
    <s v="Processed"/>
    <s v="VJ300320692"/>
    <s v="EB Public Library"/>
    <s v="EB Public Library x1380"/>
    <s v="Keto Bar - Creamy Peanut Butter Chocolate"/>
    <s v="Food"/>
    <n v="15549130865"/>
    <s v="Friday, August 19, 2022"/>
    <s v="Cash"/>
    <n v="136"/>
    <n v="2"/>
    <n v="1"/>
    <n v="136"/>
    <n v="2"/>
    <n v="1"/>
    <n v="2"/>
    <n v="2"/>
    <x v="228"/>
    <s v="Keto Bar - Creamy Peanut Butter Chocolate"/>
    <s v="Food"/>
    <x v="1"/>
    <b v="1"/>
    <n v="2"/>
    <n v="1.3333333333333333"/>
    <s v="Keto Bar "/>
    <s v=" Creamy Peanut Butter Chocolate"/>
    <m/>
    <x v="6"/>
    <s v=" August 19"/>
    <n v="2022"/>
  </r>
  <r>
    <s v="Processed"/>
    <s v="VJ300205292"/>
    <s v="Brunswick Sq Mall"/>
    <s v="BSQ Mall x1364 - Zales"/>
    <s v="Pop Corners - Spicy Queso"/>
    <s v="Food"/>
    <n v="15549267366"/>
    <s v="Friday, August 19, 2022"/>
    <s v="Cash"/>
    <n v="113"/>
    <n v="1.5"/>
    <n v="1"/>
    <n v="113"/>
    <n v="1.5"/>
    <n v="1"/>
    <n v="1.5"/>
    <n v="1.5"/>
    <x v="228"/>
    <s v="Pop Corners - Spicy Queso"/>
    <s v="Food"/>
    <x v="1"/>
    <b v="1"/>
    <n v="1.5"/>
    <n v="1"/>
    <s v="Pop Corners "/>
    <s v=" Spicy Queso"/>
    <m/>
    <x v="6"/>
    <s v=" August 19"/>
    <n v="2022"/>
  </r>
  <r>
    <s v="Processed"/>
    <s v="VJ300320609"/>
    <s v="GuttenPlans"/>
    <s v="GuttenPlans x1367"/>
    <s v="Monster Energy Original"/>
    <s v="Carbonated"/>
    <n v="15549519939"/>
    <s v="Friday, August 19, 2022"/>
    <s v="Cash"/>
    <n v="146"/>
    <n v="3"/>
    <n v="1"/>
    <n v="146"/>
    <n v="3"/>
    <n v="1"/>
    <n v="3"/>
    <n v="3"/>
    <x v="228"/>
    <s v="Monster Energy Original"/>
    <s v="Carbonated"/>
    <x v="0"/>
    <b v="1"/>
    <n v="3"/>
    <n v="2"/>
    <s v="Monster Energy Original"/>
    <m/>
    <m/>
    <x v="6"/>
    <s v=" August 19"/>
    <n v="2022"/>
  </r>
  <r>
    <s v="Processed"/>
    <s v="VJ300320609"/>
    <s v="GuttenPlans"/>
    <s v="GuttenPlans x1367"/>
    <s v="Coca Cola - Regular"/>
    <s v="Carbonated"/>
    <n v="15549522546"/>
    <s v="Friday, August 19, 2022"/>
    <s v="Cash"/>
    <n v="141"/>
    <n v="1.5"/>
    <n v="1"/>
    <n v="141"/>
    <n v="1.5"/>
    <n v="1"/>
    <n v="1.5"/>
    <n v="1.5"/>
    <x v="228"/>
    <s v="Coca Cola - Regular"/>
    <s v="Carbonated"/>
    <x v="0"/>
    <b v="1"/>
    <n v="1.5"/>
    <n v="1"/>
    <s v="Coca Cola "/>
    <s v=" Regular"/>
    <m/>
    <x v="6"/>
    <s v=" August 19"/>
    <n v="2022"/>
  </r>
  <r>
    <s v="Processed"/>
    <s v="VJ300320692"/>
    <s v="EB Public Library"/>
    <s v="EB Public Library x1380"/>
    <s v="Miss Vickie's Potato Chip - Sea Salt Original"/>
    <s v="Food"/>
    <n v="15549548737"/>
    <s v="Friday, August 19, 2022"/>
    <s v="Cash"/>
    <n v="111"/>
    <n v="1.5"/>
    <n v="1"/>
    <n v="111"/>
    <n v="1.5"/>
    <n v="1"/>
    <n v="1.5"/>
    <n v="1.5"/>
    <x v="228"/>
    <s v="Miss Vickie's Potato Chip - Sea Salt Original"/>
    <s v="Food"/>
    <x v="1"/>
    <b v="1"/>
    <n v="1.5"/>
    <n v="1"/>
    <s v="Miss Vickie's Potato Chip "/>
    <s v=" Sea Salt Original"/>
    <m/>
    <x v="6"/>
    <s v=" August 19"/>
    <n v="2022"/>
  </r>
  <r>
    <s v="Processed"/>
    <s v="VJ300320609"/>
    <s v="GuttenPlans"/>
    <s v="GuttenPlans x1367"/>
    <s v="SunChips Multigrain - Harvest Cheddar"/>
    <s v="Food"/>
    <n v="15549571591"/>
    <s v="Friday, August 19, 2022"/>
    <s v="Cash"/>
    <n v="111"/>
    <n v="1.5"/>
    <n v="1"/>
    <n v="111"/>
    <n v="1.5"/>
    <n v="1"/>
    <n v="1.5"/>
    <n v="1.5"/>
    <x v="228"/>
    <s v="SunChips Multigrain - Harvest Cheddar"/>
    <s v="Food"/>
    <x v="1"/>
    <b v="1"/>
    <n v="1.5"/>
    <n v="1"/>
    <s v="SunChips Multigrain "/>
    <s v=" Harvest Cheddar"/>
    <m/>
    <x v="6"/>
    <s v=" August 19"/>
    <n v="2022"/>
  </r>
  <r>
    <s v="Processed"/>
    <s v="VJ300320609"/>
    <s v="GuttenPlans"/>
    <s v="GuttenPlans x1367"/>
    <s v="Funyuns - Flaming Hot"/>
    <s v="Food"/>
    <n v="15549575676"/>
    <s v="Friday, August 19, 2022"/>
    <s v="Cash"/>
    <n v="123"/>
    <n v="1.5"/>
    <n v="1"/>
    <n v="123"/>
    <n v="1.5"/>
    <n v="1"/>
    <n v="1.5"/>
    <n v="1.5"/>
    <x v="228"/>
    <s v="Funyuns - Flaming Hot"/>
    <s v="Food"/>
    <x v="1"/>
    <b v="1"/>
    <n v="1.5"/>
    <n v="1"/>
    <s v="Funyuns "/>
    <s v=" Flaming Hot"/>
    <m/>
    <x v="6"/>
    <s v=" August 19"/>
    <n v="2022"/>
  </r>
  <r>
    <s v="Processed"/>
    <s v="VJ300320609"/>
    <s v="GuttenPlans"/>
    <s v="GuttenPlans x1367"/>
    <s v="Doritos Dinamita Chile Lemon"/>
    <m/>
    <n v="15549658559"/>
    <s v="Friday, August 19, 2022"/>
    <s v="Cash"/>
    <n v="113"/>
    <n v="1.5"/>
    <n v="1"/>
    <n v="113"/>
    <n v="1.5"/>
    <n v="1"/>
    <n v="1.5"/>
    <n v="1.5"/>
    <x v="228"/>
    <s v="Doritos Dinamita Chile Lemon"/>
    <s v="Cell is Blank - Dis-regard"/>
    <x v="1"/>
    <b v="1"/>
    <n v="1.5"/>
    <n v="1"/>
    <s v="Doritos Dinamita Chile Lemon"/>
    <m/>
    <m/>
    <x v="6"/>
    <s v=" August 19"/>
    <n v="2022"/>
  </r>
  <r>
    <s v="Processed"/>
    <s v="VJ300320611"/>
    <s v="Brunswick Sq Mall"/>
    <s v="BSQ Mall x1366 - ATT"/>
    <s v="Coca Cola - Regular"/>
    <s v="Carbonated"/>
    <n v="15549661809"/>
    <s v="Friday, August 19, 2022"/>
    <s v="Cash"/>
    <n v="141"/>
    <n v="2"/>
    <n v="1"/>
    <n v="141"/>
    <n v="2"/>
    <n v="1"/>
    <n v="2"/>
    <n v="2"/>
    <x v="228"/>
    <s v="Coca Cola - Regular"/>
    <s v="Carbonated"/>
    <x v="0"/>
    <b v="1"/>
    <n v="2"/>
    <n v="1.3333333333333333"/>
    <s v="Coca Cola "/>
    <s v=" Regular"/>
    <m/>
    <x v="6"/>
    <s v=" August 19"/>
    <n v="2022"/>
  </r>
  <r>
    <s v="Processed"/>
    <s v="VJ300320609"/>
    <s v="GuttenPlans"/>
    <s v="GuttenPlans x1367"/>
    <s v="Doritos Famin Hot Nacho"/>
    <s v="Food"/>
    <n v="15549661486"/>
    <s v="Friday, August 19, 2022"/>
    <s v="Cash"/>
    <n v="112"/>
    <n v="1.5"/>
    <n v="1"/>
    <n v="112"/>
    <n v="1.5"/>
    <n v="1"/>
    <n v="1.5"/>
    <n v="1.5"/>
    <x v="228"/>
    <s v="Doritos Famin Hot Nacho"/>
    <s v="Food"/>
    <x v="1"/>
    <b v="1"/>
    <n v="1.5"/>
    <n v="1"/>
    <s v="Doritos Famin Hot Nacho"/>
    <m/>
    <m/>
    <x v="6"/>
    <s v=" August 19"/>
    <n v="2022"/>
  </r>
  <r>
    <s v="Processed"/>
    <s v="VJ300320609"/>
    <s v="GuttenPlans"/>
    <s v="GuttenPlans x1367"/>
    <s v="Coca Cola - Regular"/>
    <s v="Carbonated"/>
    <n v="15549715223"/>
    <s v="Friday, August 19, 2022"/>
    <s v="Cash"/>
    <n v="142"/>
    <n v="1.5"/>
    <n v="1"/>
    <n v="142"/>
    <n v="1.5"/>
    <n v="1"/>
    <n v="1.5"/>
    <n v="1.5"/>
    <x v="228"/>
    <s v="Coca Cola - Regular"/>
    <s v="Carbonated"/>
    <x v="0"/>
    <b v="1"/>
    <n v="1.5"/>
    <n v="1"/>
    <s v="Coca Cola "/>
    <s v=" Regular"/>
    <m/>
    <x v="6"/>
    <s v=" August 19"/>
    <n v="2022"/>
  </r>
  <r>
    <s v="Processed"/>
    <s v="VJ300320609"/>
    <s v="GuttenPlans"/>
    <s v="GuttenPlans x1367"/>
    <s v="Coca Cola - Regular"/>
    <s v="Carbonated"/>
    <n v="15549756794"/>
    <s v="Friday, August 19, 2022"/>
    <s v="Cash"/>
    <n v="141"/>
    <n v="1.5"/>
    <n v="1"/>
    <n v="141"/>
    <n v="1.5"/>
    <n v="1"/>
    <n v="1.5"/>
    <n v="1.5"/>
    <x v="228"/>
    <s v="Coca Cola - Regular"/>
    <s v="Carbonated"/>
    <x v="0"/>
    <b v="1"/>
    <n v="1.5"/>
    <n v="1"/>
    <s v="Coca Cola "/>
    <s v=" Regular"/>
    <m/>
    <x v="6"/>
    <s v=" August 19"/>
    <n v="2022"/>
  </r>
  <r>
    <s v="Processed"/>
    <s v="VJ300205292"/>
    <s v="Brunswick Sq Mall"/>
    <s v="BSQ Mall x1364 - Zales"/>
    <s v="Poland Springs Water"/>
    <s v="Water"/>
    <n v="15549847501"/>
    <s v="Friday, August 19, 2022"/>
    <s v="Credit"/>
    <n v="144"/>
    <n v="1.5"/>
    <n v="1"/>
    <n v="144"/>
    <n v="1.5"/>
    <n v="1"/>
    <n v="1.5"/>
    <n v="1.5"/>
    <x v="228"/>
    <s v="Poland Springs Water"/>
    <s v="Water"/>
    <x v="3"/>
    <b v="1"/>
    <n v="1.5"/>
    <n v="1"/>
    <s v="Poland Springs Water"/>
    <m/>
    <m/>
    <x v="6"/>
    <s v=" August 19"/>
    <n v="2022"/>
  </r>
  <r>
    <s v="Processed"/>
    <s v="VJ300320609"/>
    <s v="GuttenPlans"/>
    <s v="GuttenPlans x1367"/>
    <s v="Coca Cola - Regular"/>
    <s v="Carbonated"/>
    <n v="15549854543"/>
    <s v="Friday, August 19, 2022"/>
    <s v="Credit"/>
    <n v="141"/>
    <n v="1.5"/>
    <n v="1"/>
    <n v="141"/>
    <n v="1.5"/>
    <n v="1"/>
    <n v="1.5"/>
    <n v="3"/>
    <x v="228"/>
    <s v="Coca Cola - Regular"/>
    <s v="Carbonated"/>
    <x v="0"/>
    <b v="1"/>
    <n v="1.5"/>
    <n v="1"/>
    <s v="Coca Cola "/>
    <s v=" Regular"/>
    <m/>
    <x v="6"/>
    <s v=" August 19"/>
    <n v="2022"/>
  </r>
  <r>
    <s v="Processed"/>
    <s v="VJ300320609"/>
    <s v="GuttenPlans"/>
    <s v="GuttenPlans x1367"/>
    <s v="Lays - Classic"/>
    <s v="Food"/>
    <n v="15549854543"/>
    <s v="Friday, August 19, 2022"/>
    <s v="Credit"/>
    <n v="110"/>
    <n v="1.5"/>
    <n v="1"/>
    <n v="110"/>
    <n v="1.5"/>
    <n v="1"/>
    <n v="1.5"/>
    <n v="3"/>
    <x v="228"/>
    <s v="Lays - Classic"/>
    <s v="Food"/>
    <x v="1"/>
    <b v="1"/>
    <n v="1.5"/>
    <n v="1"/>
    <s v="Lays "/>
    <s v=" Classic"/>
    <m/>
    <x v="6"/>
    <s v=" August 19"/>
    <n v="2022"/>
  </r>
  <r>
    <s v="Processed"/>
    <s v="VJ300205292"/>
    <s v="Brunswick Sq Mall"/>
    <s v="BSQ Mall x1364 - Zales"/>
    <s v="SunChips Multigrain - Original"/>
    <s v="Food"/>
    <n v="15549858309"/>
    <s v="Friday, August 19, 2022"/>
    <s v="Cash"/>
    <n v="111"/>
    <n v="1.5"/>
    <n v="1"/>
    <n v="111"/>
    <n v="1.5"/>
    <n v="1"/>
    <n v="1.5"/>
    <n v="1.5"/>
    <x v="228"/>
    <s v="SunChips Multigrain - Original"/>
    <s v="Food"/>
    <x v="1"/>
    <b v="1"/>
    <n v="1.5"/>
    <n v="1"/>
    <s v="SunChips Multigrain "/>
    <s v=" Original"/>
    <m/>
    <x v="6"/>
    <s v=" August 19"/>
    <n v="2022"/>
  </r>
  <r>
    <s v="Processed"/>
    <s v="VJ300205292"/>
    <s v="Brunswick Sq Mall"/>
    <s v="BSQ Mall x1364 - Zales"/>
    <s v="Snapple Tea - Lemon"/>
    <s v="Non Carbonated"/>
    <n v="15549859448"/>
    <s v="Friday, August 19, 2022"/>
    <s v="Cash"/>
    <n v="147"/>
    <n v="2.5"/>
    <n v="1"/>
    <n v="147"/>
    <n v="2.5"/>
    <n v="1"/>
    <n v="2.5"/>
    <n v="2.5"/>
    <x v="228"/>
    <s v="Snapple Tea - Lemon"/>
    <s v="Non Carbonated"/>
    <x v="2"/>
    <b v="1"/>
    <n v="2.5"/>
    <n v="1.6666666666666667"/>
    <s v="Snapple Tea "/>
    <s v=" Lemon"/>
    <m/>
    <x v="6"/>
    <s v=" August 19"/>
    <n v="2022"/>
  </r>
  <r>
    <s v="Processed"/>
    <s v="VJ300320609"/>
    <s v="GuttenPlans"/>
    <s v="GuttenPlans x1367"/>
    <s v="Coca Cola - Regular"/>
    <s v="Carbonated"/>
    <n v="15550276085"/>
    <s v="Friday, August 19, 2022"/>
    <s v="Credit"/>
    <n v="141"/>
    <n v="1.5"/>
    <n v="2"/>
    <n v="141"/>
    <n v="1.5"/>
    <n v="2"/>
    <n v="3"/>
    <n v="4.5"/>
    <x v="228"/>
    <s v="Coca Cola - Regular"/>
    <s v="Carbonated"/>
    <x v="0"/>
    <b v="1"/>
    <n v="1.5"/>
    <n v="1"/>
    <s v="Coca Cola "/>
    <s v=" Regular"/>
    <m/>
    <x v="6"/>
    <s v=" August 19"/>
    <n v="2022"/>
  </r>
  <r>
    <s v="Processed"/>
    <s v="VJ300320609"/>
    <s v="GuttenPlans"/>
    <s v="GuttenPlans x1367"/>
    <s v="Doritos Dinamita Chile Lemon"/>
    <m/>
    <n v="15550276085"/>
    <s v="Friday, August 19, 2022"/>
    <s v="Credit"/>
    <n v="113"/>
    <n v="1.5"/>
    <n v="1"/>
    <n v="113"/>
    <n v="1.5"/>
    <n v="1"/>
    <n v="1.5"/>
    <n v="4.5"/>
    <x v="228"/>
    <s v="Doritos Dinamita Chile Lemon"/>
    <s v="Cell is Blank - Dis-regard"/>
    <x v="1"/>
    <b v="1"/>
    <n v="1.5"/>
    <n v="1"/>
    <s v="Doritos Dinamita Chile Lemon"/>
    <m/>
    <m/>
    <x v="6"/>
    <s v=" August 19"/>
    <n v="2022"/>
  </r>
  <r>
    <s v="Processed"/>
    <s v="VJ300320609"/>
    <s v="GuttenPlans"/>
    <s v="GuttenPlans x1367"/>
    <s v="Monster Energy Original"/>
    <s v="Carbonated"/>
    <n v="15550646022"/>
    <s v="Friday, August 19, 2022"/>
    <s v="Cash"/>
    <n v="144"/>
    <n v="3"/>
    <n v="1"/>
    <n v="144"/>
    <n v="3"/>
    <n v="1"/>
    <n v="3"/>
    <n v="3"/>
    <x v="228"/>
    <s v="Monster Energy Original"/>
    <s v="Carbonated"/>
    <x v="0"/>
    <b v="1"/>
    <n v="3"/>
    <n v="2"/>
    <s v="Monster Energy Original"/>
    <m/>
    <m/>
    <x v="6"/>
    <s v=" August 19"/>
    <n v="2022"/>
  </r>
  <r>
    <s v="Processed"/>
    <s v="VJ300320609"/>
    <s v="GuttenPlans"/>
    <s v="GuttenPlans x1367"/>
    <s v="Sunkist Soda - Orange"/>
    <s v="Carbonated"/>
    <n v="15550724117"/>
    <s v="Friday, August 19, 2022"/>
    <s v="Cash"/>
    <n v="140"/>
    <n v="1.5"/>
    <n v="1"/>
    <n v="140"/>
    <n v="1.5"/>
    <n v="1"/>
    <n v="1.5"/>
    <n v="1.5"/>
    <x v="228"/>
    <s v="Sunkist Soda - Orange"/>
    <s v="Carbonated"/>
    <x v="0"/>
    <b v="1"/>
    <n v="1.5"/>
    <n v="1"/>
    <s v="Sunkist Soda "/>
    <s v=" Orange"/>
    <m/>
    <x v="6"/>
    <s v=" August 19"/>
    <n v="2022"/>
  </r>
  <r>
    <s v="Processed"/>
    <s v="VJ300320609"/>
    <s v="GuttenPlans"/>
    <s v="GuttenPlans x1367"/>
    <s v="Lays - Classic"/>
    <s v="Food"/>
    <n v="15550761316"/>
    <s v="Friday, August 19, 2022"/>
    <s v="Cash"/>
    <n v="110"/>
    <n v="1.5"/>
    <n v="1"/>
    <n v="110"/>
    <n v="1.5"/>
    <n v="1"/>
    <n v="1.5"/>
    <n v="1.5"/>
    <x v="228"/>
    <s v="Lays - Classic"/>
    <s v="Food"/>
    <x v="1"/>
    <b v="1"/>
    <n v="1.5"/>
    <n v="1"/>
    <s v="Lays "/>
    <s v=" Classic"/>
    <m/>
    <x v="6"/>
    <s v=" August 19"/>
    <n v="2022"/>
  </r>
  <r>
    <s v="Processed"/>
    <s v="VJ300320609"/>
    <s v="GuttenPlans"/>
    <s v="GuttenPlans x1367"/>
    <s v="Snapple Tea - Peach"/>
    <s v="Non Carbonated"/>
    <n v="15550763347"/>
    <s v="Friday, August 19, 2022"/>
    <s v="Cash"/>
    <n v="147"/>
    <n v="2.5"/>
    <n v="1"/>
    <n v="147"/>
    <n v="2.5"/>
    <n v="1"/>
    <n v="2.5"/>
    <n v="2.5"/>
    <x v="228"/>
    <s v="Snapple Tea - Peach"/>
    <s v="Non Carbonated"/>
    <x v="2"/>
    <b v="1"/>
    <n v="2.5"/>
    <n v="1.6666666666666667"/>
    <s v="Snapple Tea "/>
    <s v=" Peach"/>
    <m/>
    <x v="6"/>
    <s v=" August 19"/>
    <n v="2022"/>
  </r>
  <r>
    <s v="Processed"/>
    <s v="VJ300320609"/>
    <s v="GuttenPlans"/>
    <s v="GuttenPlans x1367"/>
    <s v="Cheetos Baked - Crunchy Cheese"/>
    <s v="Food"/>
    <n v="15550820011"/>
    <s v="Friday, August 19, 2022"/>
    <s v="Cash"/>
    <n v="114"/>
    <n v="1.5"/>
    <n v="1"/>
    <n v="114"/>
    <n v="1.5"/>
    <n v="1"/>
    <n v="1.5"/>
    <n v="1.5"/>
    <x v="228"/>
    <s v="Cheetos Baked - Crunchy Cheese"/>
    <s v="Food"/>
    <x v="1"/>
    <b v="1"/>
    <n v="1.5"/>
    <n v="1"/>
    <s v="Cheetos Baked "/>
    <s v=" Crunchy Cheese"/>
    <m/>
    <x v="6"/>
    <s v=" August 19"/>
    <n v="2022"/>
  </r>
  <r>
    <s v="Processed"/>
    <s v="VJ300320609"/>
    <s v="GuttenPlans"/>
    <s v="GuttenPlans x1367"/>
    <s v="Cheetos Baked - Crunchy Cheese"/>
    <s v="Food"/>
    <n v="15550820806"/>
    <s v="Friday, August 19, 2022"/>
    <s v="Cash"/>
    <n v="114"/>
    <n v="1.5"/>
    <n v="1"/>
    <n v="114"/>
    <n v="1.5"/>
    <n v="1"/>
    <n v="1.5"/>
    <n v="1.5"/>
    <x v="228"/>
    <s v="Cheetos Baked - Crunchy Cheese"/>
    <s v="Food"/>
    <x v="1"/>
    <b v="1"/>
    <n v="1.5"/>
    <n v="1"/>
    <s v="Cheetos Baked "/>
    <s v=" Crunchy Cheese"/>
    <m/>
    <x v="6"/>
    <s v=" August 19"/>
    <n v="2022"/>
  </r>
  <r>
    <s v="Processed"/>
    <s v="VJ300320609"/>
    <s v="GuttenPlans"/>
    <s v="GuttenPlans x1367"/>
    <s v="Monster Energy Original"/>
    <s v="Carbonated"/>
    <n v="15550897538"/>
    <s v="Friday, August 19, 2022"/>
    <s v="Cash"/>
    <n v="144"/>
    <n v="3"/>
    <n v="1"/>
    <n v="144"/>
    <n v="3"/>
    <n v="1"/>
    <n v="3"/>
    <n v="3"/>
    <x v="228"/>
    <s v="Monster Energy Original"/>
    <s v="Carbonated"/>
    <x v="0"/>
    <b v="1"/>
    <n v="3"/>
    <n v="2"/>
    <s v="Monster Energy Original"/>
    <m/>
    <m/>
    <x v="6"/>
    <s v=" August 19"/>
    <n v="2022"/>
  </r>
  <r>
    <s v="Processed"/>
    <s v="VJ300320692"/>
    <s v="EB Public Library"/>
    <s v="EB Public Library x1380"/>
    <s v="RXBAR - Protein Bar - Peanut Butter"/>
    <s v="Food"/>
    <n v="15552188813"/>
    <s v="Saturday, August 20, 2022"/>
    <s v="Credit"/>
    <n v="135"/>
    <n v="2"/>
    <n v="1"/>
    <n v="135"/>
    <n v="2"/>
    <n v="1"/>
    <n v="2"/>
    <n v="2"/>
    <x v="229"/>
    <s v="RXBAR - Protein Bar - Peanut Butter"/>
    <s v="Food"/>
    <x v="1"/>
    <b v="1"/>
    <n v="2"/>
    <n v="1.3333333333333333"/>
    <s v="RXBAR "/>
    <s v=" Protein Bar "/>
    <s v=" Peanut Butter"/>
    <x v="0"/>
    <s v=" August 20"/>
    <n v="2022"/>
  </r>
  <r>
    <s v="Processed"/>
    <s v="VJ300320611"/>
    <s v="Brunswick Sq Mall"/>
    <s v="BSQ Mall x1366 - ATT"/>
    <s v="Poland Springs Water"/>
    <s v="Water"/>
    <n v="15552206494"/>
    <s v="Saturday, August 20, 2022"/>
    <s v="Credit"/>
    <n v="143"/>
    <n v="2"/>
    <n v="1"/>
    <n v="143"/>
    <n v="2"/>
    <n v="1"/>
    <n v="2"/>
    <n v="2"/>
    <x v="229"/>
    <s v="Poland Springs Water"/>
    <s v="Water"/>
    <x v="3"/>
    <b v="1"/>
    <n v="2"/>
    <n v="1.3333333333333333"/>
    <s v="Poland Springs Water"/>
    <m/>
    <m/>
    <x v="0"/>
    <s v=" August 20"/>
    <n v="2022"/>
  </r>
  <r>
    <s v="Processed"/>
    <s v="VJ300320692"/>
    <s v="EB Public Library"/>
    <s v="EB Public Library x1380"/>
    <s v="Lenny &amp; Larrys - SnickerDoodle"/>
    <s v="Food"/>
    <n v="15552245808"/>
    <s v="Saturday, August 20, 2022"/>
    <s v="Credit"/>
    <n v="157"/>
    <n v="3"/>
    <n v="1"/>
    <n v="157"/>
    <n v="3"/>
    <n v="1"/>
    <n v="3"/>
    <n v="3"/>
    <x v="229"/>
    <s v="Lenny &amp; Larrys - SnickerDoodle"/>
    <s v="Food"/>
    <x v="1"/>
    <b v="1"/>
    <n v="3"/>
    <n v="2"/>
    <s v="Lenny &amp; Larrys "/>
    <s v=" SnickerDoodle"/>
    <m/>
    <x v="0"/>
    <s v=" August 20"/>
    <n v="2022"/>
  </r>
  <r>
    <s v="Processed"/>
    <s v="VJ300320692"/>
    <s v="EB Public Library"/>
    <s v="EB Public Library x1380"/>
    <s v="Iberia Coconut Water"/>
    <s v="Non Carbonated"/>
    <n v="15552252676"/>
    <s v="Saturday, August 20, 2022"/>
    <s v="Credit"/>
    <n v="140"/>
    <n v="2"/>
    <n v="1"/>
    <n v="140"/>
    <n v="2"/>
    <n v="1"/>
    <n v="2"/>
    <n v="2"/>
    <x v="229"/>
    <s v="Iberia Coconut Water"/>
    <s v="Non Carbonated"/>
    <x v="2"/>
    <b v="1"/>
    <n v="2"/>
    <n v="1.3333333333333333"/>
    <s v="Iberia Coconut Water"/>
    <m/>
    <m/>
    <x v="0"/>
    <s v=" August 20"/>
    <n v="2022"/>
  </r>
  <r>
    <s v="Processed"/>
    <s v="VJ300205292"/>
    <s v="Brunswick Sq Mall"/>
    <s v="BSQ Mall x1364 - Zales"/>
    <s v="Poland Springs Water"/>
    <s v="Water"/>
    <n v="15552357799"/>
    <s v="Saturday, August 20, 2022"/>
    <s v="Cash"/>
    <n v="144"/>
    <n v="1.5"/>
    <n v="1"/>
    <n v="144"/>
    <n v="1.5"/>
    <n v="1"/>
    <n v="1.5"/>
    <n v="1.5"/>
    <x v="229"/>
    <s v="Poland Springs Water"/>
    <s v="Water"/>
    <x v="3"/>
    <b v="1"/>
    <n v="1.5"/>
    <n v="1"/>
    <s v="Poland Springs Water"/>
    <m/>
    <m/>
    <x v="0"/>
    <s v=" August 20"/>
    <n v="2022"/>
  </r>
  <r>
    <s v="Processed"/>
    <s v="VJ300320611"/>
    <s v="Brunswick Sq Mall"/>
    <s v="BSQ Mall x1366 - ATT"/>
    <s v="Coca Cola - Regular"/>
    <s v="Carbonated"/>
    <n v="15552402064"/>
    <s v="Saturday, August 20, 2022"/>
    <s v="Cash"/>
    <n v="141"/>
    <n v="2"/>
    <n v="1"/>
    <n v="141"/>
    <n v="2"/>
    <n v="1"/>
    <n v="2"/>
    <n v="2"/>
    <x v="229"/>
    <s v="Coca Cola - Regular"/>
    <s v="Carbonated"/>
    <x v="0"/>
    <b v="1"/>
    <n v="2"/>
    <n v="1.3333333333333333"/>
    <s v="Coca Cola "/>
    <s v=" Regular"/>
    <m/>
    <x v="0"/>
    <s v=" August 20"/>
    <n v="2022"/>
  </r>
  <r>
    <s v="Processed"/>
    <s v="VJ300320611"/>
    <s v="Brunswick Sq Mall"/>
    <s v="BSQ Mall x1366 - ATT"/>
    <s v="Coca Cola - Regular"/>
    <s v="Carbonated"/>
    <n v="15552408624"/>
    <s v="Saturday, August 20, 2022"/>
    <s v="Cash"/>
    <n v="141"/>
    <n v="2"/>
    <n v="1"/>
    <n v="141"/>
    <n v="2"/>
    <n v="1"/>
    <n v="2"/>
    <n v="2"/>
    <x v="229"/>
    <s v="Coca Cola - Regular"/>
    <s v="Carbonated"/>
    <x v="0"/>
    <b v="1"/>
    <n v="2"/>
    <n v="1.3333333333333333"/>
    <s v="Coca Cola "/>
    <s v=" Regular"/>
    <m/>
    <x v="0"/>
    <s v=" August 20"/>
    <n v="2022"/>
  </r>
  <r>
    <s v="Processed"/>
    <s v="VJ300320692"/>
    <s v="EB Public Library"/>
    <s v="EB Public Library x1380"/>
    <s v="Oreo Mini - Go Paks"/>
    <m/>
    <n v="15552651721"/>
    <s v="Saturday, August 20, 2022"/>
    <s v="Cash"/>
    <n v="150"/>
    <n v="4"/>
    <n v="1"/>
    <n v="150"/>
    <n v="4"/>
    <n v="1"/>
    <n v="4"/>
    <n v="4"/>
    <x v="229"/>
    <s v="Oreo Mini - Go Paks"/>
    <s v="Cell is Blank - Dis-regard"/>
    <x v="1"/>
    <b v="1"/>
    <n v="4"/>
    <n v="2.6666666666666665"/>
    <s v="Oreo Mini "/>
    <s v=" Go Paks"/>
    <m/>
    <x v="0"/>
    <s v=" August 20"/>
    <n v="2022"/>
  </r>
  <r>
    <s v="Processed"/>
    <s v="VJ300205292"/>
    <s v="Brunswick Sq Mall"/>
    <s v="BSQ Mall x1364 - Zales"/>
    <s v="Snapple Tea - Lemon"/>
    <s v="Non Carbonated"/>
    <n v="15552748473"/>
    <s v="Saturday, August 20, 2022"/>
    <s v="Cash"/>
    <n v="147"/>
    <n v="2.5"/>
    <n v="1"/>
    <n v="147"/>
    <n v="2.5"/>
    <n v="1"/>
    <n v="2.5"/>
    <n v="2.5"/>
    <x v="229"/>
    <s v="Snapple Tea - Lemon"/>
    <s v="Non Carbonated"/>
    <x v="2"/>
    <b v="1"/>
    <n v="2.5"/>
    <n v="1.6666666666666667"/>
    <s v="Snapple Tea "/>
    <s v=" Lemon"/>
    <m/>
    <x v="0"/>
    <s v=" August 20"/>
    <n v="2022"/>
  </r>
  <r>
    <s v="Processed"/>
    <s v="VJ300205292"/>
    <s v="Brunswick Sq Mall"/>
    <s v="BSQ Mall x1364 - Zales"/>
    <s v="BodyArmor LYTE  - Peach Mango"/>
    <s v="Water"/>
    <n v="15552751599"/>
    <s v="Saturday, August 20, 2022"/>
    <s v="Cash"/>
    <n v="145"/>
    <n v="2.75"/>
    <n v="1"/>
    <n v="145"/>
    <n v="2.75"/>
    <n v="1"/>
    <n v="2.75"/>
    <n v="2.75"/>
    <x v="229"/>
    <s v="BodyArmor LYTE  - Peach Mango"/>
    <s v="Water"/>
    <x v="3"/>
    <b v="1"/>
    <n v="2.75"/>
    <n v="1.8333333333333333"/>
    <s v="BodyArmor LYTE  "/>
    <s v=" Peach Mango"/>
    <m/>
    <x v="0"/>
    <s v=" August 20"/>
    <n v="2022"/>
  </r>
  <r>
    <s v="Processed"/>
    <s v="VJ300205292"/>
    <s v="Brunswick Sq Mall"/>
    <s v="BSQ Mall x1364 - Zales"/>
    <s v="BodyArmor LYTE  - Peach Mango"/>
    <s v="Water"/>
    <n v="15552759563"/>
    <s v="Saturday, August 20, 2022"/>
    <s v="Cash"/>
    <n v="145"/>
    <n v="2.75"/>
    <n v="1"/>
    <n v="145"/>
    <n v="2.75"/>
    <n v="1"/>
    <n v="2.75"/>
    <n v="2.75"/>
    <x v="229"/>
    <s v="BodyArmor LYTE  - Peach Mango"/>
    <s v="Water"/>
    <x v="3"/>
    <b v="1"/>
    <n v="2.75"/>
    <n v="1.8333333333333333"/>
    <s v="BodyArmor LYTE  "/>
    <s v=" Peach Mango"/>
    <m/>
    <x v="0"/>
    <s v=" August 20"/>
    <n v="2022"/>
  </r>
  <r>
    <s v="Processed"/>
    <s v="VJ300205292"/>
    <s v="Brunswick Sq Mall"/>
    <s v="BSQ Mall x1364 - Zales"/>
    <s v="Monster Energy Original"/>
    <s v="Carbonated"/>
    <n v="15552810269"/>
    <s v="Saturday, August 20, 2022"/>
    <s v="Credit"/>
    <n v="146"/>
    <n v="3"/>
    <n v="1"/>
    <n v="146"/>
    <n v="3"/>
    <n v="1"/>
    <n v="3"/>
    <n v="3"/>
    <x v="229"/>
    <s v="Monster Energy Original"/>
    <s v="Carbonated"/>
    <x v="0"/>
    <b v="1"/>
    <n v="3"/>
    <n v="2"/>
    <s v="Monster Energy Original"/>
    <m/>
    <m/>
    <x v="0"/>
    <s v=" August 20"/>
    <n v="2022"/>
  </r>
  <r>
    <s v="Processed"/>
    <s v="VJ300205292"/>
    <s v="Brunswick Sq Mall"/>
    <s v="BSQ Mall x1364 - Zales"/>
    <s v="Poland Springs Water"/>
    <s v="Water"/>
    <n v="15552907513"/>
    <s v="Saturday, August 20, 2022"/>
    <s v="Cash"/>
    <n v="144"/>
    <n v="1.5"/>
    <n v="1"/>
    <n v="144"/>
    <n v="1.5"/>
    <n v="1"/>
    <n v="1.5"/>
    <n v="1.5"/>
    <x v="229"/>
    <s v="Poland Springs Water"/>
    <s v="Water"/>
    <x v="3"/>
    <b v="1"/>
    <n v="1.5"/>
    <n v="1"/>
    <s v="Poland Springs Water"/>
    <m/>
    <m/>
    <x v="0"/>
    <s v=" August 20"/>
    <n v="2022"/>
  </r>
  <r>
    <s v="Processed"/>
    <s v="VJ300205292"/>
    <s v="Brunswick Sq Mall"/>
    <s v="BSQ Mall x1364 - Zales"/>
    <s v="Nature's Garden Trail Mix - Cranberry Healthy"/>
    <s v="Food"/>
    <n v="15552982813"/>
    <s v="Saturday, August 20, 2022"/>
    <s v="Cash"/>
    <n v="132"/>
    <n v="1.5"/>
    <n v="1"/>
    <n v="132"/>
    <n v="1.5"/>
    <n v="1"/>
    <n v="1.5"/>
    <n v="1.5"/>
    <x v="229"/>
    <s v="Nature's Garden Trail Mix - Cranberry Healthy"/>
    <s v="Food"/>
    <x v="1"/>
    <b v="1"/>
    <n v="1.5"/>
    <n v="1"/>
    <s v="Nature's Garden Trail Mix "/>
    <s v=" Cranberry Healthy"/>
    <m/>
    <x v="0"/>
    <s v=" August 20"/>
    <n v="2022"/>
  </r>
  <r>
    <s v="Processed"/>
    <s v="VJ300320611"/>
    <s v="Brunswick Sq Mall"/>
    <s v="BSQ Mall x1366 - ATT"/>
    <s v="Spindrift - Sparkling Water - Pineapple"/>
    <s v="Carbonated"/>
    <n v="15553546357"/>
    <s v="Saturday, August 20, 2022"/>
    <s v="Cash"/>
    <n v="142"/>
    <n v="1.5"/>
    <n v="1"/>
    <n v="142"/>
    <n v="1.5"/>
    <n v="1"/>
    <n v="1.5"/>
    <n v="1.5"/>
    <x v="229"/>
    <s v="Spindrift - Sparkling Water - Pineapple"/>
    <s v="Carbonated"/>
    <x v="0"/>
    <b v="1"/>
    <n v="1.5"/>
    <n v="1"/>
    <s v="Spindrift "/>
    <s v=" Sparkling Water "/>
    <s v=" Pineapple"/>
    <x v="0"/>
    <s v=" August 20"/>
    <n v="2022"/>
  </r>
  <r>
    <s v="Processed"/>
    <s v="VJ300205292"/>
    <s v="Brunswick Sq Mall"/>
    <s v="BSQ Mall x1364 - Zales"/>
    <s v="Poland Springs Water"/>
    <s v="Water"/>
    <n v="15553840700"/>
    <s v="Saturday, August 20, 2022"/>
    <s v="Cash"/>
    <n v="144"/>
    <n v="1.5"/>
    <n v="1"/>
    <n v="144"/>
    <n v="1.5"/>
    <n v="1"/>
    <n v="1.5"/>
    <n v="1.5"/>
    <x v="229"/>
    <s v="Poland Springs Water"/>
    <s v="Water"/>
    <x v="3"/>
    <b v="1"/>
    <n v="1.5"/>
    <n v="1"/>
    <s v="Poland Springs Water"/>
    <m/>
    <m/>
    <x v="0"/>
    <s v=" August 20"/>
    <n v="2022"/>
  </r>
  <r>
    <s v="Processed"/>
    <s v="VJ300205292"/>
    <s v="Brunswick Sq Mall"/>
    <s v="BSQ Mall x1364 - Zales"/>
    <s v="Snapple Tea - Lemon"/>
    <s v="Non Carbonated"/>
    <n v="15555829820"/>
    <s v="Sunday, August 21, 2022"/>
    <s v="Credit"/>
    <n v="147"/>
    <n v="2.5"/>
    <n v="1"/>
    <n v="147"/>
    <n v="2.5"/>
    <n v="1"/>
    <n v="2.5"/>
    <n v="2.5"/>
    <x v="230"/>
    <s v="Snapple Tea - Lemon"/>
    <s v="Non Carbonated"/>
    <x v="2"/>
    <b v="1"/>
    <n v="2.5"/>
    <n v="1.6666666666666667"/>
    <s v="Snapple Tea "/>
    <s v=" Lemon"/>
    <m/>
    <x v="1"/>
    <s v=" August 21"/>
    <n v="2022"/>
  </r>
  <r>
    <s v="Processed"/>
    <s v="VJ300205292"/>
    <s v="Brunswick Sq Mall"/>
    <s v="BSQ Mall x1364 - Zales"/>
    <s v="Poland Springs Water"/>
    <s v="Water"/>
    <n v="15556164483"/>
    <s v="Sunday, August 21, 2022"/>
    <s v="Credit"/>
    <n v="144"/>
    <n v="1.5"/>
    <n v="1"/>
    <n v="144"/>
    <n v="1.5"/>
    <n v="1"/>
    <n v="1.5"/>
    <n v="1.5"/>
    <x v="230"/>
    <s v="Poland Springs Water"/>
    <s v="Water"/>
    <x v="3"/>
    <b v="1"/>
    <n v="1.5"/>
    <n v="1"/>
    <s v="Poland Springs Water"/>
    <m/>
    <m/>
    <x v="1"/>
    <s v=" August 21"/>
    <n v="2022"/>
  </r>
  <r>
    <s v="Processed"/>
    <s v="VJ300320609"/>
    <s v="GuttenPlans"/>
    <s v="GuttenPlans x1367"/>
    <s v="Coca Cola - Regular"/>
    <s v="Carbonated"/>
    <n v="15557514202"/>
    <s v="Monday, August 22, 2022"/>
    <s v="Cash"/>
    <n v="142"/>
    <n v="1.5"/>
    <n v="1"/>
    <n v="142"/>
    <n v="1.5"/>
    <n v="1"/>
    <n v="1.5"/>
    <n v="1.5"/>
    <x v="231"/>
    <s v="Coca Cola - Regular"/>
    <s v="Carbonated"/>
    <x v="0"/>
    <b v="1"/>
    <n v="1.5"/>
    <n v="1"/>
    <s v="Coca Cola "/>
    <s v=" Regular"/>
    <m/>
    <x v="2"/>
    <s v=" August 22"/>
    <n v="2022"/>
  </r>
  <r>
    <s v="Processed"/>
    <s v="VJ300320686"/>
    <s v="Earle Asphalt"/>
    <s v="Earle Asphalt x1371"/>
    <s v="CheezIt - Cheddar Sour Cream and Onion"/>
    <s v="Food"/>
    <n v="15558523965"/>
    <s v="Monday, August 22, 2022"/>
    <s v="Cash"/>
    <n v="120"/>
    <n v="1.5"/>
    <n v="1"/>
    <n v="120"/>
    <n v="1.5"/>
    <n v="1"/>
    <n v="1.5"/>
    <n v="1.5"/>
    <x v="231"/>
    <s v="CheezIt - Cheddar Sour Cream and Onion"/>
    <s v="Food"/>
    <x v="1"/>
    <b v="1"/>
    <n v="1.5"/>
    <n v="1"/>
    <s v="CheezIt "/>
    <s v=" Cheddar Sour Cream and Onion"/>
    <m/>
    <x v="2"/>
    <s v=" August 22"/>
    <n v="2022"/>
  </r>
  <r>
    <s v="Processed"/>
    <s v="VJ300320609"/>
    <s v="GuttenPlans"/>
    <s v="GuttenPlans x1367"/>
    <s v="Monster Energy Original"/>
    <s v="Carbonated"/>
    <n v="15558581654"/>
    <s v="Monday, August 22, 2022"/>
    <s v="Cash"/>
    <n v="144"/>
    <n v="3"/>
    <n v="1"/>
    <n v="144"/>
    <n v="3"/>
    <n v="1"/>
    <n v="3"/>
    <n v="3"/>
    <x v="231"/>
    <s v="Monster Energy Original"/>
    <s v="Carbonated"/>
    <x v="0"/>
    <b v="1"/>
    <n v="3"/>
    <n v="2"/>
    <s v="Monster Energy Original"/>
    <m/>
    <m/>
    <x v="2"/>
    <s v=" August 22"/>
    <n v="2022"/>
  </r>
  <r>
    <s v="Processed"/>
    <s v="VJ300320692"/>
    <s v="EB Public Library"/>
    <s v="EB Public Library x1380"/>
    <s v="Iberia Coconut Water"/>
    <s v="Non Carbonated"/>
    <n v="15559214128"/>
    <s v="Monday, August 22, 2022"/>
    <s v="Credit"/>
    <n v="140"/>
    <n v="2"/>
    <n v="1"/>
    <n v="140"/>
    <n v="2"/>
    <n v="1"/>
    <n v="2"/>
    <n v="6"/>
    <x v="231"/>
    <s v="Iberia Coconut Water"/>
    <s v="Non Carbonated"/>
    <x v="2"/>
    <b v="1"/>
    <n v="2"/>
    <n v="1.3333333333333333"/>
    <s v="Iberia Coconut Water"/>
    <m/>
    <m/>
    <x v="2"/>
    <s v=" August 22"/>
    <n v="2022"/>
  </r>
  <r>
    <s v="Processed"/>
    <s v="VJ300320692"/>
    <s v="EB Public Library"/>
    <s v="EB Public Library x1380"/>
    <s v="Wonderful Pistachios - Variety"/>
    <s v="Food"/>
    <n v="15559214128"/>
    <s v="Monday, August 22, 2022"/>
    <s v="Credit"/>
    <n v="139"/>
    <n v="2"/>
    <n v="1"/>
    <n v="139"/>
    <n v="2"/>
    <n v="1"/>
    <n v="2"/>
    <n v="6"/>
    <x v="231"/>
    <s v="Wonderful Pistachios - Variety"/>
    <s v="Food"/>
    <x v="1"/>
    <b v="1"/>
    <n v="2"/>
    <n v="1.3333333333333333"/>
    <s v="Wonderful Pistachios "/>
    <s v=" Variety"/>
    <m/>
    <x v="2"/>
    <s v=" August 22"/>
    <n v="2022"/>
  </r>
  <r>
    <s v="Processed"/>
    <s v="VJ300320692"/>
    <s v="EB Public Library"/>
    <s v="EB Public Library x1380"/>
    <s v="Keto Bar - Creamy Peanut Butter Chocolate"/>
    <s v="Food"/>
    <n v="15559214128"/>
    <s v="Monday, August 22, 2022"/>
    <s v="Credit"/>
    <n v="136"/>
    <n v="2"/>
    <n v="1"/>
    <n v="136"/>
    <n v="2"/>
    <n v="1"/>
    <n v="2"/>
    <n v="6"/>
    <x v="231"/>
    <s v="Keto Bar - Creamy Peanut Butter Chocolate"/>
    <s v="Food"/>
    <x v="1"/>
    <b v="1"/>
    <n v="2"/>
    <n v="1.3333333333333333"/>
    <s v="Keto Bar "/>
    <s v=" Creamy Peanut Butter Chocolate"/>
    <m/>
    <x v="2"/>
    <s v=" August 22"/>
    <n v="2022"/>
  </r>
  <r>
    <s v="Processed"/>
    <s v="VJ300320611"/>
    <s v="Brunswick Sq Mall"/>
    <s v="BSQ Mall x1366 - ATT"/>
    <s v="Coca Cola - Regular"/>
    <s v="Carbonated"/>
    <n v="15559577995"/>
    <s v="Monday, August 22, 2022"/>
    <s v="Credit"/>
    <n v="141"/>
    <n v="2"/>
    <n v="1"/>
    <n v="141"/>
    <n v="2"/>
    <n v="1"/>
    <n v="2"/>
    <n v="2"/>
    <x v="231"/>
    <s v="Coca Cola - Regular"/>
    <s v="Carbonated"/>
    <x v="0"/>
    <b v="1"/>
    <n v="2"/>
    <n v="1.3333333333333333"/>
    <s v="Coca Cola "/>
    <s v=" Regular"/>
    <m/>
    <x v="2"/>
    <s v=" August 22"/>
    <n v="2022"/>
  </r>
  <r>
    <s v="Processed"/>
    <s v="VJ300320611"/>
    <s v="Brunswick Sq Mall"/>
    <s v="BSQ Mall x1366 - ATT"/>
    <s v="Snapple Tea - Raspberry"/>
    <s v="Non Carbonated"/>
    <n v="15559676933"/>
    <s v="Monday, August 22, 2022"/>
    <s v="Credit"/>
    <n v="144"/>
    <n v="2.75"/>
    <n v="1"/>
    <n v="144"/>
    <n v="2.75"/>
    <n v="1"/>
    <n v="2.75"/>
    <n v="2.75"/>
    <x v="231"/>
    <s v="Snapple Tea - Raspberry"/>
    <s v="Non Carbonated"/>
    <x v="2"/>
    <b v="1"/>
    <n v="2.75"/>
    <n v="1.8333333333333333"/>
    <s v="Snapple Tea "/>
    <s v=" Raspberry"/>
    <m/>
    <x v="2"/>
    <s v=" August 22"/>
    <n v="2022"/>
  </r>
  <r>
    <s v="Processed"/>
    <s v="VJ300320686"/>
    <s v="Earle Asphalt"/>
    <s v="Earle Asphalt x1371"/>
    <s v="Robert Irvine's - Fit Crunch -  Chocolate Pea"/>
    <s v="Food"/>
    <n v="15559870666"/>
    <s v="Monday, August 22, 2022"/>
    <s v="Credit"/>
    <n v="132"/>
    <n v="2"/>
    <n v="1"/>
    <n v="132"/>
    <n v="2"/>
    <n v="1"/>
    <n v="2"/>
    <n v="2"/>
    <x v="231"/>
    <s v="Robert Irvine's - Fit Crunch -  Chocolate Pea"/>
    <s v="Food"/>
    <x v="1"/>
    <b v="1"/>
    <n v="2"/>
    <n v="1.3333333333333333"/>
    <s v="Robert Irvine's "/>
    <s v=" Fit Crunch "/>
    <s v="  Chocolate Pea"/>
    <x v="2"/>
    <s v=" August 22"/>
    <n v="2022"/>
  </r>
  <r>
    <s v="Processed"/>
    <s v="VJ300320692"/>
    <s v="EB Public Library"/>
    <s v="EB Public Library x1380"/>
    <s v="SunChips Multigrain - Original"/>
    <s v="Food"/>
    <n v="15559949857"/>
    <s v="Monday, August 22, 2022"/>
    <s v="Cash"/>
    <n v="125"/>
    <n v="1.5"/>
    <n v="1"/>
    <n v="125"/>
    <n v="1.5"/>
    <n v="1"/>
    <n v="1.5"/>
    <n v="1.5"/>
    <x v="231"/>
    <s v="SunChips Multigrain - Original"/>
    <s v="Food"/>
    <x v="1"/>
    <b v="1"/>
    <n v="1.5"/>
    <n v="1"/>
    <s v="SunChips Multigrain "/>
    <s v=" Original"/>
    <m/>
    <x v="2"/>
    <s v=" August 22"/>
    <n v="2022"/>
  </r>
  <r>
    <s v="Processed"/>
    <s v="VJ300320692"/>
    <s v="EB Public Library"/>
    <s v="EB Public Library x1380"/>
    <s v="Miss Vickie's Potato Chip - Sea Salt Original"/>
    <s v="Food"/>
    <n v="15560128225"/>
    <s v="Monday, August 22, 2022"/>
    <s v="Credit"/>
    <n v="111"/>
    <n v="1.5"/>
    <n v="1"/>
    <n v="111"/>
    <n v="1.5"/>
    <n v="1"/>
    <n v="1.5"/>
    <n v="1.5"/>
    <x v="231"/>
    <s v="Miss Vickie's Potato Chip - Sea Salt Original"/>
    <s v="Food"/>
    <x v="1"/>
    <b v="1"/>
    <n v="1.5"/>
    <n v="1"/>
    <s v="Miss Vickie's Potato Chip "/>
    <s v=" Sea Salt Original"/>
    <m/>
    <x v="2"/>
    <s v=" August 22"/>
    <n v="2022"/>
  </r>
  <r>
    <s v="Processed"/>
    <s v="VJ300320692"/>
    <s v="EB Public Library"/>
    <s v="EB Public Library x1380"/>
    <s v="CheezIt - Go Paks"/>
    <s v="Food"/>
    <n v="15560138379"/>
    <s v="Monday, August 22, 2022"/>
    <s v="Credit"/>
    <n v="151"/>
    <n v="4"/>
    <n v="1"/>
    <n v="151"/>
    <n v="4"/>
    <n v="1"/>
    <n v="4"/>
    <n v="4"/>
    <x v="231"/>
    <s v="CheezIt - Go Paks"/>
    <s v="Food"/>
    <x v="1"/>
    <b v="1"/>
    <n v="4"/>
    <n v="2.6666666666666665"/>
    <s v="CheezIt "/>
    <s v=" Go Paks"/>
    <m/>
    <x v="2"/>
    <s v=" August 22"/>
    <n v="2022"/>
  </r>
  <r>
    <s v="Processed"/>
    <s v="VJ300205292"/>
    <s v="Brunswick Sq Mall"/>
    <s v="BSQ Mall x1364 - Zales"/>
    <s v="Nature's Garden Trail Mix - Heart Healthy Mix"/>
    <s v="Food"/>
    <n v="15560207898"/>
    <s v="Monday, August 22, 2022"/>
    <s v="Cash"/>
    <n v="122"/>
    <n v="1.5"/>
    <n v="1"/>
    <n v="122"/>
    <n v="1.5"/>
    <n v="1"/>
    <n v="1.5"/>
    <n v="1.5"/>
    <x v="231"/>
    <s v="Nature's Garden Trail Mix - Heart Healthy Mix"/>
    <s v="Food"/>
    <x v="1"/>
    <b v="1"/>
    <n v="1.5"/>
    <n v="1"/>
    <s v="Nature's Garden Trail Mix "/>
    <s v=" Heart Healthy Mix"/>
    <m/>
    <x v="2"/>
    <s v=" August 22"/>
    <n v="2022"/>
  </r>
  <r>
    <s v="Processed"/>
    <s v="VJ300320692"/>
    <s v="EB Public Library"/>
    <s v="EB Public Library x1380"/>
    <s v="Mini Chips Ahoy - Go Paks"/>
    <m/>
    <n v="15560229548"/>
    <s v="Monday, August 22, 2022"/>
    <s v="Credit"/>
    <n v="154"/>
    <n v="4"/>
    <n v="1"/>
    <n v="154"/>
    <n v="4"/>
    <n v="1"/>
    <n v="4"/>
    <n v="4"/>
    <x v="231"/>
    <s v="Mini Chips Ahoy - Go Paks"/>
    <s v="Cell is Blank - Dis-regard"/>
    <x v="1"/>
    <b v="1"/>
    <n v="4"/>
    <n v="2.6666666666666665"/>
    <s v="Mini Chips Ahoy "/>
    <s v=" Go Paks"/>
    <m/>
    <x v="2"/>
    <s v=" August 22"/>
    <n v="2022"/>
  </r>
  <r>
    <s v="Processed"/>
    <s v="VJ300320609"/>
    <s v="GuttenPlans"/>
    <s v="GuttenPlans x1367"/>
    <s v="Monster Energy Original"/>
    <s v="Carbonated"/>
    <n v="15560269221"/>
    <s v="Monday, August 22, 2022"/>
    <s v="Cash"/>
    <n v="146"/>
    <n v="3"/>
    <n v="1"/>
    <n v="146"/>
    <n v="3"/>
    <n v="1"/>
    <n v="3"/>
    <n v="3"/>
    <x v="231"/>
    <s v="Monster Energy Original"/>
    <s v="Carbonated"/>
    <x v="0"/>
    <b v="1"/>
    <n v="3"/>
    <n v="2"/>
    <s v="Monster Energy Original"/>
    <m/>
    <m/>
    <x v="2"/>
    <s v=" August 22"/>
    <n v="2022"/>
  </r>
  <r>
    <s v="Processed"/>
    <s v="VJ300320686"/>
    <s v="Earle Asphalt"/>
    <s v="Earle Asphalt x1371"/>
    <s v="Robert Irvine's - Fit Crunch -  Chocolate Pea"/>
    <s v="Food"/>
    <n v="15560270854"/>
    <s v="Monday, August 22, 2022"/>
    <s v="Cash"/>
    <n v="132"/>
    <n v="2"/>
    <n v="1"/>
    <n v="132"/>
    <n v="2"/>
    <n v="1"/>
    <n v="2"/>
    <n v="2"/>
    <x v="231"/>
    <s v="Robert Irvine's - Fit Crunch -  Chocolate Pea"/>
    <s v="Food"/>
    <x v="1"/>
    <b v="1"/>
    <n v="2"/>
    <n v="1.3333333333333333"/>
    <s v="Robert Irvine's "/>
    <s v=" Fit Crunch "/>
    <s v="  Chocolate Pea"/>
    <x v="2"/>
    <s v=" August 22"/>
    <n v="2022"/>
  </r>
  <r>
    <s v="Processed"/>
    <s v="VJ300320686"/>
    <s v="Earle Asphalt"/>
    <s v="Earle Asphalt x1371"/>
    <s v="Robert Irvine's - Fit Crunch -  Chocolate Pea"/>
    <s v="Food"/>
    <n v="15560483611"/>
    <s v="Monday, August 22, 2022"/>
    <s v="Cash"/>
    <n v="132"/>
    <n v="2"/>
    <n v="1"/>
    <n v="132"/>
    <n v="2"/>
    <n v="1"/>
    <n v="2"/>
    <n v="2"/>
    <x v="231"/>
    <s v="Robert Irvine's - Fit Crunch -  Chocolate Pea"/>
    <s v="Food"/>
    <x v="1"/>
    <b v="1"/>
    <n v="2"/>
    <n v="1.3333333333333333"/>
    <s v="Robert Irvine's "/>
    <s v=" Fit Crunch "/>
    <s v="  Chocolate Pea"/>
    <x v="2"/>
    <s v=" August 22"/>
    <n v="2022"/>
  </r>
  <r>
    <s v="Processed"/>
    <s v="VJ300320686"/>
    <s v="Earle Asphalt"/>
    <s v="Earle Asphalt x1371"/>
    <s v="Miss Vickie's Potato Chip - Smokehouse BBQ"/>
    <s v="Food"/>
    <n v="15560622112"/>
    <s v="Monday, August 22, 2022"/>
    <s v="Credit"/>
    <n v="114"/>
    <n v="1.5"/>
    <n v="1"/>
    <n v="114"/>
    <n v="1.5"/>
    <n v="1"/>
    <n v="1.5"/>
    <n v="1.5"/>
    <x v="231"/>
    <s v="Miss Vickie's Potato Chip - Smokehouse BBQ"/>
    <s v="Food"/>
    <x v="1"/>
    <b v="1"/>
    <n v="1.5"/>
    <n v="1"/>
    <s v="Miss Vickie's Potato Chip "/>
    <s v=" Smokehouse BBQ"/>
    <m/>
    <x v="2"/>
    <s v=" August 22"/>
    <n v="2022"/>
  </r>
  <r>
    <s v="Processed"/>
    <s v="VJ300320609"/>
    <s v="GuttenPlans"/>
    <s v="GuttenPlans x1367"/>
    <s v="Coca Cola - Regular"/>
    <s v="Carbonated"/>
    <n v="15560878322"/>
    <s v="Monday, August 22, 2022"/>
    <s v="Cash"/>
    <n v="141"/>
    <n v="1.5"/>
    <n v="1"/>
    <n v="141"/>
    <n v="1.5"/>
    <n v="1"/>
    <n v="1.5"/>
    <n v="1.5"/>
    <x v="231"/>
    <s v="Coca Cola - Regular"/>
    <s v="Carbonated"/>
    <x v="0"/>
    <b v="1"/>
    <n v="1.5"/>
    <n v="1"/>
    <s v="Coca Cola "/>
    <s v=" Regular"/>
    <m/>
    <x v="2"/>
    <s v=" August 22"/>
    <n v="2022"/>
  </r>
  <r>
    <s v="Processed"/>
    <s v="VJ300320692"/>
    <s v="EB Public Library"/>
    <s v="EB Public Library x1380"/>
    <s v="Starbucks Refresher - Real Coconut Water"/>
    <s v="Carbonated"/>
    <n v="15560917668"/>
    <s v="Monday, August 22, 2022"/>
    <s v="Cash"/>
    <n v="148"/>
    <n v="3"/>
    <n v="1"/>
    <n v="148"/>
    <n v="3"/>
    <n v="1"/>
    <n v="3"/>
    <n v="3"/>
    <x v="231"/>
    <s v="Starbucks Refresher - Real Coconut Water"/>
    <s v="Carbonated"/>
    <x v="0"/>
    <b v="1"/>
    <n v="3"/>
    <n v="2"/>
    <s v="Starbucks Refresher "/>
    <s v=" Real Coconut Water"/>
    <m/>
    <x v="2"/>
    <s v=" August 22"/>
    <n v="2022"/>
  </r>
  <r>
    <s v="Processed"/>
    <s v="VJ300320692"/>
    <s v="EB Public Library"/>
    <s v="EB Public Library x1380"/>
    <s v="Coca Cola - Zero Sugar"/>
    <s v="Carbonated"/>
    <n v="15560963475"/>
    <s v="Monday, August 22, 2022"/>
    <s v="Cash"/>
    <n v="141"/>
    <n v="2"/>
    <n v="1"/>
    <n v="141"/>
    <n v="2"/>
    <n v="1"/>
    <n v="2"/>
    <n v="2"/>
    <x v="231"/>
    <s v="Coca Cola - Zero Sugar"/>
    <s v="Carbonated"/>
    <x v="0"/>
    <b v="1"/>
    <n v="2"/>
    <n v="1.3333333333333333"/>
    <s v="Coca Cola "/>
    <s v=" Zero Sugar"/>
    <m/>
    <x v="2"/>
    <s v=" August 22"/>
    <n v="2022"/>
  </r>
  <r>
    <s v="Processed"/>
    <s v="VJ300320692"/>
    <s v="EB Public Library"/>
    <s v="EB Public Library x1380"/>
    <s v="Pringles - Cheddar Cheese"/>
    <s v="Food"/>
    <n v="15561088183"/>
    <s v="Monday, August 22, 2022"/>
    <s v="Cash"/>
    <n v="161"/>
    <n v="3"/>
    <n v="1"/>
    <n v="161"/>
    <n v="3"/>
    <n v="1"/>
    <n v="3"/>
    <n v="3"/>
    <x v="231"/>
    <s v="Pringles - Cheddar Cheese"/>
    <s v="Food"/>
    <x v="1"/>
    <b v="1"/>
    <n v="3"/>
    <n v="2"/>
    <s v="Pringles "/>
    <s v=" Cheddar Cheese"/>
    <m/>
    <x v="2"/>
    <s v=" August 22"/>
    <n v="2022"/>
  </r>
  <r>
    <s v="Processed"/>
    <s v="VJ300320692"/>
    <s v="EB Public Library"/>
    <s v="EB Public Library x1380"/>
    <s v="Starbucks Refresher - Real Coconut Water"/>
    <s v="Carbonated"/>
    <n v="15561095356"/>
    <s v="Monday, August 22, 2022"/>
    <s v="Cash"/>
    <n v="148"/>
    <n v="3"/>
    <n v="1"/>
    <n v="148"/>
    <n v="3"/>
    <n v="1"/>
    <n v="3"/>
    <n v="3"/>
    <x v="231"/>
    <s v="Starbucks Refresher - Real Coconut Water"/>
    <s v="Carbonated"/>
    <x v="0"/>
    <b v="1"/>
    <n v="3"/>
    <n v="2"/>
    <s v="Starbucks Refresher "/>
    <s v=" Real Coconut Water"/>
    <m/>
    <x v="2"/>
    <s v=" August 22"/>
    <n v="2022"/>
  </r>
  <r>
    <s v="Processed"/>
    <s v="VJ300320609"/>
    <s v="GuttenPlans"/>
    <s v="GuttenPlans x1367"/>
    <s v="SunChips Multigrain - Harvest Cheddar"/>
    <s v="Food"/>
    <n v="15561143773"/>
    <s v="Monday, August 22, 2022"/>
    <s v="Cash"/>
    <n v="111"/>
    <n v="1.5"/>
    <n v="1"/>
    <n v="111"/>
    <n v="1.5"/>
    <n v="1"/>
    <n v="1.5"/>
    <n v="1.5"/>
    <x v="231"/>
    <s v="SunChips Multigrain - Harvest Cheddar"/>
    <s v="Food"/>
    <x v="1"/>
    <b v="1"/>
    <n v="1.5"/>
    <n v="1"/>
    <s v="SunChips Multigrain "/>
    <s v=" Harvest Cheddar"/>
    <m/>
    <x v="2"/>
    <s v=" August 22"/>
    <n v="2022"/>
  </r>
  <r>
    <s v="Processed"/>
    <s v="VJ300320609"/>
    <s v="GuttenPlans"/>
    <s v="GuttenPlans x1367"/>
    <s v="Lays - Classic"/>
    <s v="Food"/>
    <n v="15561145906"/>
    <s v="Monday, August 22, 2022"/>
    <s v="Cash"/>
    <n v="110"/>
    <n v="1.5"/>
    <n v="1"/>
    <n v="110"/>
    <n v="1.5"/>
    <n v="1"/>
    <n v="1.5"/>
    <n v="1.5"/>
    <x v="231"/>
    <s v="Lays - Classic"/>
    <s v="Food"/>
    <x v="1"/>
    <b v="1"/>
    <n v="1.5"/>
    <n v="1"/>
    <s v="Lays "/>
    <s v=" Classic"/>
    <m/>
    <x v="2"/>
    <s v=" August 22"/>
    <n v="2022"/>
  </r>
  <r>
    <s v="Processed"/>
    <s v="VJ300205292"/>
    <s v="Brunswick Sq Mall"/>
    <s v="BSQ Mall x1364 - Zales"/>
    <s v="Keto Bar - Chocolate Dream"/>
    <s v="Food"/>
    <n v="15561182204"/>
    <s v="Monday, August 22, 2022"/>
    <s v="Cash"/>
    <n v="131"/>
    <n v="2"/>
    <n v="1"/>
    <n v="131"/>
    <n v="2"/>
    <n v="1"/>
    <n v="2"/>
    <n v="2"/>
    <x v="231"/>
    <s v="Keto Bar - Chocolate Dream"/>
    <s v="Food"/>
    <x v="1"/>
    <b v="1"/>
    <n v="2"/>
    <n v="1.3333333333333333"/>
    <s v="Keto Bar "/>
    <s v=" Chocolate Dream"/>
    <m/>
    <x v="2"/>
    <s v=" August 22"/>
    <n v="2022"/>
  </r>
  <r>
    <s v="Processed"/>
    <s v="VJ300205292"/>
    <s v="Brunswick Sq Mall"/>
    <s v="BSQ Mall x1364 - Zales"/>
    <s v="Popchips Potato - Sea Salt"/>
    <s v="Food"/>
    <n v="15561249974"/>
    <s v="Monday, August 22, 2022"/>
    <s v="Cash"/>
    <n v="112"/>
    <n v="1.5"/>
    <n v="1"/>
    <n v="112"/>
    <n v="1.5"/>
    <n v="1"/>
    <n v="1.5"/>
    <n v="1.5"/>
    <x v="231"/>
    <s v="Popchips Potato - Sea Salt"/>
    <s v="Food"/>
    <x v="1"/>
    <b v="1"/>
    <n v="1.5"/>
    <n v="1"/>
    <s v="Popchips Potato "/>
    <s v=" Sea Salt"/>
    <m/>
    <x v="2"/>
    <s v=" August 22"/>
    <n v="2022"/>
  </r>
  <r>
    <s v="Processed"/>
    <s v="VJ300320609"/>
    <s v="GuttenPlans"/>
    <s v="GuttenPlans x1367"/>
    <s v="SunChips Multigrain - Harvest Cheddar"/>
    <s v="Food"/>
    <n v="15561282380"/>
    <s v="Monday, August 22, 2022"/>
    <s v="Cash"/>
    <n v="111"/>
    <n v="1.5"/>
    <n v="1"/>
    <n v="111"/>
    <n v="1.5"/>
    <n v="1"/>
    <n v="1.5"/>
    <n v="1.5"/>
    <x v="231"/>
    <s v="SunChips Multigrain - Harvest Cheddar"/>
    <s v="Food"/>
    <x v="1"/>
    <b v="1"/>
    <n v="1.5"/>
    <n v="1"/>
    <s v="SunChips Multigrain "/>
    <s v=" Harvest Cheddar"/>
    <m/>
    <x v="2"/>
    <s v=" August 22"/>
    <n v="2022"/>
  </r>
  <r>
    <s v="Processed"/>
    <s v="VJ300320609"/>
    <s v="GuttenPlans"/>
    <s v="GuttenPlans x1367"/>
    <s v="Coca Cola - Regular"/>
    <s v="Carbonated"/>
    <n v="15561282109"/>
    <s v="Monday, August 22, 2022"/>
    <s v="Cash"/>
    <n v="141"/>
    <n v="1.5"/>
    <n v="1"/>
    <n v="141"/>
    <n v="1.5"/>
    <n v="1"/>
    <n v="1.5"/>
    <n v="1.5"/>
    <x v="231"/>
    <s v="Coca Cola - Regular"/>
    <s v="Carbonated"/>
    <x v="0"/>
    <b v="1"/>
    <n v="1.5"/>
    <n v="1"/>
    <s v="Coca Cola "/>
    <s v=" Regular"/>
    <m/>
    <x v="2"/>
    <s v=" August 22"/>
    <n v="2022"/>
  </r>
  <r>
    <s v="Processed"/>
    <s v="VJ300320692"/>
    <s v="EB Public Library"/>
    <s v="EB Public Library x1380"/>
    <s v="Bai Antioxidant - Tanzania Lemon Super Tea"/>
    <s v="Non Carbonated"/>
    <n v="15561318031"/>
    <s v="Monday, August 22, 2022"/>
    <s v="Cash"/>
    <n v="145"/>
    <n v="2.75"/>
    <n v="1"/>
    <n v="145"/>
    <n v="2.75"/>
    <n v="1"/>
    <n v="2.75"/>
    <n v="2.75"/>
    <x v="231"/>
    <s v="Bai Antioxidant - Tanzania Lemon Super Tea"/>
    <s v="Non Carbonated"/>
    <x v="2"/>
    <b v="1"/>
    <n v="2.75"/>
    <n v="1.8333333333333333"/>
    <s v="Bai Antioxidant "/>
    <s v=" Tanzania Lemon Super Tea"/>
    <m/>
    <x v="2"/>
    <s v=" August 22"/>
    <n v="2022"/>
  </r>
  <r>
    <s v="Processed"/>
    <s v="VJ300205292"/>
    <s v="Brunswick Sq Mall"/>
    <s v="BSQ Mall x1364 - Zales"/>
    <s v="Iberia Coconut Water"/>
    <s v="Non Carbonated"/>
    <n v="15561453215"/>
    <s v="Monday, August 22, 2022"/>
    <s v="Cash"/>
    <n v="142"/>
    <n v="2"/>
    <n v="1"/>
    <n v="142"/>
    <n v="2"/>
    <n v="1"/>
    <n v="2"/>
    <n v="2"/>
    <x v="231"/>
    <s v="Iberia Coconut Water"/>
    <s v="Non Carbonated"/>
    <x v="2"/>
    <b v="1"/>
    <n v="2"/>
    <n v="1.3333333333333333"/>
    <s v="Iberia Coconut Water"/>
    <m/>
    <m/>
    <x v="2"/>
    <s v=" August 22"/>
    <n v="2022"/>
  </r>
  <r>
    <s v="Processed"/>
    <s v="VJ300205292"/>
    <s v="Brunswick Sq Mall"/>
    <s v="BSQ Mall x1364 - Zales"/>
    <s v="Snapple Diet Tea - Peach Tea"/>
    <s v="Non Carbonated"/>
    <n v="15561456947"/>
    <s v="Monday, August 22, 2022"/>
    <s v="Cash"/>
    <n v="143"/>
    <n v="2.5"/>
    <n v="1"/>
    <n v="143"/>
    <n v="2.5"/>
    <n v="1"/>
    <n v="2.5"/>
    <n v="2.5"/>
    <x v="231"/>
    <s v="Snapple Diet Tea - Peach Tea"/>
    <s v="Non Carbonated"/>
    <x v="2"/>
    <b v="1"/>
    <n v="2.5"/>
    <n v="1.6666666666666667"/>
    <s v="Snapple Diet Tea "/>
    <s v=" Peach Tea"/>
    <m/>
    <x v="2"/>
    <s v=" August 22"/>
    <n v="2022"/>
  </r>
  <r>
    <s v="Processed"/>
    <s v="VJ300320611"/>
    <s v="Brunswick Sq Mall"/>
    <s v="BSQ Mall x1366 - ATT"/>
    <s v="Spindrift - Sparkling Water - Pineapple"/>
    <s v="Carbonated"/>
    <n v="15561461697"/>
    <s v="Monday, August 22, 2022"/>
    <s v="Credit"/>
    <n v="142"/>
    <n v="1.5"/>
    <n v="1"/>
    <n v="142"/>
    <n v="1.5"/>
    <n v="1"/>
    <n v="1.5"/>
    <n v="1.5"/>
    <x v="231"/>
    <s v="Spindrift - Sparkling Water - Pineapple"/>
    <s v="Carbonated"/>
    <x v="0"/>
    <b v="1"/>
    <n v="1.5"/>
    <n v="1"/>
    <s v="Spindrift "/>
    <s v=" Sparkling Water "/>
    <s v=" Pineapple"/>
    <x v="2"/>
    <s v=" August 22"/>
    <n v="2022"/>
  </r>
  <r>
    <s v="Processed"/>
    <s v="VJ300320692"/>
    <s v="EB Public Library"/>
    <s v="EB Public Library x1380"/>
    <s v="Snyder's of Hanover Pretzel Pieces - Cheddar"/>
    <s v="Food"/>
    <n v="15561555416"/>
    <s v="Monday, August 22, 2022"/>
    <s v="Credit"/>
    <n v="114"/>
    <n v="2.5"/>
    <n v="1"/>
    <n v="114"/>
    <n v="2.5"/>
    <n v="1"/>
    <n v="2.5"/>
    <n v="2.5"/>
    <x v="231"/>
    <s v="Snyder's of Hanover Pretzel Pieces - Cheddar"/>
    <s v="Food"/>
    <x v="1"/>
    <b v="1"/>
    <n v="2.5"/>
    <n v="1.6666666666666667"/>
    <s v="Snyder's of Hanover Pretzel Pieces "/>
    <s v=" Cheddar"/>
    <m/>
    <x v="2"/>
    <s v=" August 22"/>
    <n v="2022"/>
  </r>
  <r>
    <s v="Processed"/>
    <s v="VJ300320609"/>
    <s v="GuttenPlans"/>
    <s v="GuttenPlans x1367"/>
    <s v="Doritos Dinamita Chile Lemon"/>
    <m/>
    <n v="15561736579"/>
    <s v="Monday, August 22, 2022"/>
    <s v="Cash"/>
    <n v="113"/>
    <n v="1.5"/>
    <n v="1"/>
    <n v="113"/>
    <n v="1.5"/>
    <n v="1"/>
    <n v="1.5"/>
    <n v="1.5"/>
    <x v="231"/>
    <s v="Doritos Dinamita Chile Lemon"/>
    <s v="Cell is Blank - Dis-regard"/>
    <x v="1"/>
    <b v="1"/>
    <n v="1.5"/>
    <n v="1"/>
    <s v="Doritos Dinamita Chile Lemon"/>
    <m/>
    <m/>
    <x v="2"/>
    <s v=" August 22"/>
    <n v="2022"/>
  </r>
  <r>
    <s v="Processed"/>
    <s v="VJ300320609"/>
    <s v="GuttenPlans"/>
    <s v="GuttenPlans x1367"/>
    <s v="Sunkist Soda - Orange"/>
    <s v="Carbonated"/>
    <n v="15561737123"/>
    <s v="Monday, August 22, 2022"/>
    <s v="Cash"/>
    <n v="140"/>
    <n v="1.5"/>
    <n v="1"/>
    <n v="140"/>
    <n v="1.5"/>
    <n v="1"/>
    <n v="1.5"/>
    <n v="1.5"/>
    <x v="231"/>
    <s v="Sunkist Soda - Orange"/>
    <s v="Carbonated"/>
    <x v="0"/>
    <b v="1"/>
    <n v="1.5"/>
    <n v="1"/>
    <s v="Sunkist Soda "/>
    <s v=" Orange"/>
    <m/>
    <x v="2"/>
    <s v=" August 22"/>
    <n v="2022"/>
  </r>
  <r>
    <s v="Processed"/>
    <s v="VJ300320609"/>
    <s v="GuttenPlans"/>
    <s v="GuttenPlans x1367"/>
    <s v="Coca Cola - Regular"/>
    <s v="Carbonated"/>
    <n v="15561757149"/>
    <s v="Monday, August 22, 2022"/>
    <s v="Cash"/>
    <n v="141"/>
    <n v="1.5"/>
    <n v="1"/>
    <n v="141"/>
    <n v="1.5"/>
    <n v="1"/>
    <n v="1.5"/>
    <n v="1.5"/>
    <x v="231"/>
    <s v="Coca Cola - Regular"/>
    <s v="Carbonated"/>
    <x v="0"/>
    <b v="1"/>
    <n v="1.5"/>
    <n v="1"/>
    <s v="Coca Cola "/>
    <s v=" Regular"/>
    <m/>
    <x v="2"/>
    <s v=" August 22"/>
    <n v="2022"/>
  </r>
  <r>
    <s v="Processed"/>
    <s v="VJ300320609"/>
    <s v="GuttenPlans"/>
    <s v="GuttenPlans x1367"/>
    <s v="Coca Cola - Regular"/>
    <s v="Carbonated"/>
    <n v="15561793106"/>
    <s v="Monday, August 22, 2022"/>
    <s v="Cash"/>
    <n v="141"/>
    <n v="1.5"/>
    <n v="1"/>
    <n v="141"/>
    <n v="1.5"/>
    <n v="1"/>
    <n v="1.5"/>
    <n v="1.5"/>
    <x v="231"/>
    <s v="Coca Cola - Regular"/>
    <s v="Carbonated"/>
    <x v="0"/>
    <b v="1"/>
    <n v="1.5"/>
    <n v="1"/>
    <s v="Coca Cola "/>
    <s v=" Regular"/>
    <m/>
    <x v="2"/>
    <s v=" August 22"/>
    <n v="2022"/>
  </r>
  <r>
    <s v="Processed"/>
    <s v="VJ300205292"/>
    <s v="Brunswick Sq Mall"/>
    <s v="BSQ Mall x1364 - Zales"/>
    <s v="Keto Bar - Chocolate Dream"/>
    <s v="Food"/>
    <n v="15562432407"/>
    <s v="Tuesday, August 23, 2022"/>
    <s v="Credit"/>
    <n v="131"/>
    <n v="2"/>
    <n v="1"/>
    <n v="131"/>
    <n v="2"/>
    <n v="1"/>
    <n v="2"/>
    <n v="2"/>
    <x v="231"/>
    <s v="Keto Bar - Chocolate Dream"/>
    <s v="Food"/>
    <x v="1"/>
    <b v="1"/>
    <n v="2"/>
    <n v="1.3333333333333333"/>
    <s v="Keto Bar "/>
    <s v=" Chocolate Dream"/>
    <m/>
    <x v="3"/>
    <s v=" August 23"/>
    <n v="2022"/>
  </r>
  <r>
    <s v="Processed"/>
    <s v="VJ300320611"/>
    <s v="Brunswick Sq Mall"/>
    <s v="BSQ Mall x1366 - ATT"/>
    <s v="Snapple Tea - Lemon"/>
    <s v="Non Carbonated"/>
    <n v="15562433358"/>
    <s v="Tuesday, August 23, 2022"/>
    <s v="Credit"/>
    <n v="145"/>
    <n v="2.5"/>
    <n v="1"/>
    <n v="145"/>
    <n v="2.5"/>
    <n v="1"/>
    <n v="2.5"/>
    <n v="2.5"/>
    <x v="231"/>
    <s v="Snapple Tea - Lemon"/>
    <s v="Non Carbonated"/>
    <x v="2"/>
    <b v="1"/>
    <n v="2.5"/>
    <n v="1.6666666666666667"/>
    <s v="Snapple Tea "/>
    <s v=" Lemon"/>
    <m/>
    <x v="3"/>
    <s v=" August 23"/>
    <n v="2022"/>
  </r>
  <r>
    <s v="Processed"/>
    <s v="VJ300320609"/>
    <s v="GuttenPlans"/>
    <s v="GuttenPlans x1367"/>
    <s v="Red Bull - Original"/>
    <s v="Carbonated"/>
    <n v="15563247261"/>
    <s v="Tuesday, August 23, 2022"/>
    <s v="Credit"/>
    <n v="148"/>
    <n v="3.5"/>
    <n v="1"/>
    <n v="148"/>
    <n v="3.5"/>
    <n v="1"/>
    <n v="3.5"/>
    <n v="3.5"/>
    <x v="232"/>
    <s v="Red Bull - Original"/>
    <s v="Carbonated"/>
    <x v="0"/>
    <b v="1"/>
    <n v="3.5"/>
    <n v="2.3333333333333335"/>
    <s v="Red Bull "/>
    <s v=" Original"/>
    <m/>
    <x v="3"/>
    <s v=" August 23"/>
    <n v="2022"/>
  </r>
  <r>
    <s v="Processed"/>
    <s v="VJ300320611"/>
    <s v="Brunswick Sq Mall"/>
    <s v="BSQ Mall x1366 - ATT"/>
    <s v="Snapple Tea - Lemon"/>
    <s v="Non Carbonated"/>
    <n v="15563400014"/>
    <s v="Tuesday, August 23, 2022"/>
    <s v="Credit"/>
    <n v="145"/>
    <n v="2.5"/>
    <n v="1"/>
    <n v="145"/>
    <n v="2.5"/>
    <n v="1"/>
    <n v="2.5"/>
    <n v="2.5"/>
    <x v="232"/>
    <s v="Snapple Tea - Lemon"/>
    <s v="Non Carbonated"/>
    <x v="2"/>
    <b v="1"/>
    <n v="2.5"/>
    <n v="1.6666666666666667"/>
    <s v="Snapple Tea "/>
    <s v=" Lemon"/>
    <m/>
    <x v="3"/>
    <s v=" August 23"/>
    <n v="2022"/>
  </r>
  <r>
    <s v="Processed"/>
    <s v="VJ300205292"/>
    <s v="Brunswick Sq Mall"/>
    <s v="BSQ Mall x1364 - Zales"/>
    <s v="Popchips Potato - Sea Salt"/>
    <s v="Food"/>
    <n v="15564497557"/>
    <s v="Tuesday, August 23, 2022"/>
    <s v="Credit"/>
    <n v="112"/>
    <n v="1.5"/>
    <n v="1"/>
    <n v="112"/>
    <n v="1.5"/>
    <n v="1"/>
    <n v="1.5"/>
    <n v="3.5"/>
    <x v="232"/>
    <s v="Popchips Potato - Sea Salt"/>
    <s v="Food"/>
    <x v="1"/>
    <b v="1"/>
    <n v="1.5"/>
    <n v="1"/>
    <s v="Popchips Potato "/>
    <s v=" Sea Salt"/>
    <m/>
    <x v="3"/>
    <s v=" August 23"/>
    <n v="2022"/>
  </r>
  <r>
    <s v="Processed"/>
    <s v="VJ300205292"/>
    <s v="Brunswick Sq Mall"/>
    <s v="BSQ Mall x1364 - Zales"/>
    <s v="Iberia Coconut Water"/>
    <s v="Non Carbonated"/>
    <n v="15564497557"/>
    <s v="Tuesday, August 23, 2022"/>
    <s v="Credit"/>
    <n v="142"/>
    <n v="2"/>
    <n v="1"/>
    <n v="142"/>
    <n v="2"/>
    <n v="1"/>
    <n v="2"/>
    <n v="3.5"/>
    <x v="232"/>
    <s v="Iberia Coconut Water"/>
    <s v="Non Carbonated"/>
    <x v="2"/>
    <b v="1"/>
    <n v="2"/>
    <n v="1.3333333333333333"/>
    <s v="Iberia Coconut Water"/>
    <m/>
    <m/>
    <x v="3"/>
    <s v=" August 23"/>
    <n v="2022"/>
  </r>
  <r>
    <s v="Processed"/>
    <s v="VJ300320609"/>
    <s v="GuttenPlans"/>
    <s v="GuttenPlans x1367"/>
    <s v="Monster Energy Original"/>
    <s v="Carbonated"/>
    <n v="15564625030"/>
    <s v="Tuesday, August 23, 2022"/>
    <s v="Cash"/>
    <n v="144"/>
    <n v="3"/>
    <n v="1"/>
    <n v="144"/>
    <n v="3"/>
    <n v="1"/>
    <n v="3"/>
    <n v="3"/>
    <x v="232"/>
    <s v="Monster Energy Original"/>
    <s v="Carbonated"/>
    <x v="0"/>
    <b v="1"/>
    <n v="3"/>
    <n v="2"/>
    <s v="Monster Energy Original"/>
    <m/>
    <m/>
    <x v="3"/>
    <s v=" August 23"/>
    <n v="2022"/>
  </r>
  <r>
    <s v="Processed"/>
    <s v="VJ300320686"/>
    <s v="Earle Asphalt"/>
    <s v="Earle Asphalt x1371"/>
    <s v="CheezIt - Original"/>
    <s v="Food"/>
    <n v="15564667036"/>
    <s v="Tuesday, August 23, 2022"/>
    <s v="Cash"/>
    <n v="122"/>
    <n v="1.5"/>
    <n v="1"/>
    <n v="122"/>
    <n v="1.5"/>
    <n v="1"/>
    <n v="1.5"/>
    <n v="1.5"/>
    <x v="232"/>
    <s v="CheezIt - Original"/>
    <s v="Food"/>
    <x v="1"/>
    <b v="1"/>
    <n v="1.5"/>
    <n v="1"/>
    <s v="CheezIt "/>
    <s v=" Original"/>
    <m/>
    <x v="3"/>
    <s v=" August 23"/>
    <n v="2022"/>
  </r>
  <r>
    <s v="Processed"/>
    <s v="VJ300320686"/>
    <s v="Earle Asphalt"/>
    <s v="Earle Asphalt x1371"/>
    <s v="Newtons Fig Bar"/>
    <s v="Food"/>
    <n v="15564842545"/>
    <s v="Tuesday, August 23, 2022"/>
    <s v="Credit"/>
    <n v="130"/>
    <n v="1.5"/>
    <n v="1"/>
    <n v="130"/>
    <n v="1.5"/>
    <n v="1"/>
    <n v="1.5"/>
    <n v="3.5"/>
    <x v="232"/>
    <s v="Newtons Fig Bar"/>
    <s v="Food"/>
    <x v="1"/>
    <b v="1"/>
    <n v="1.5"/>
    <n v="1"/>
    <s v="Newtons Fig Bar"/>
    <m/>
    <m/>
    <x v="3"/>
    <s v=" August 23"/>
    <n v="2022"/>
  </r>
  <r>
    <s v="Processed"/>
    <s v="VJ300320686"/>
    <s v="Earle Asphalt"/>
    <s v="Earle Asphalt x1371"/>
    <s v="Keto Bar - Chocolate Dream"/>
    <s v="Food"/>
    <n v="15564842545"/>
    <s v="Tuesday, August 23, 2022"/>
    <s v="Credit"/>
    <n v="133"/>
    <n v="2"/>
    <n v="1"/>
    <n v="133"/>
    <n v="2"/>
    <n v="1"/>
    <n v="2"/>
    <n v="3.5"/>
    <x v="232"/>
    <s v="Keto Bar - Chocolate Dream"/>
    <s v="Food"/>
    <x v="1"/>
    <b v="1"/>
    <n v="2"/>
    <n v="1.3333333333333333"/>
    <s v="Keto Bar "/>
    <s v=" Chocolate Dream"/>
    <m/>
    <x v="3"/>
    <s v=" August 23"/>
    <n v="2022"/>
  </r>
  <r>
    <s v="Processed"/>
    <s v="VJ300320692"/>
    <s v="EB Public Library"/>
    <s v="EB Public Library x1380"/>
    <s v="Bai Antioxidant - Tanzania Lemon Super Tea"/>
    <s v="Non Carbonated"/>
    <n v="15564848290"/>
    <s v="Tuesday, August 23, 2022"/>
    <s v="Cash"/>
    <n v="145"/>
    <n v="2.75"/>
    <n v="1"/>
    <n v="145"/>
    <n v="2.75"/>
    <n v="1"/>
    <n v="2.75"/>
    <n v="2.75"/>
    <x v="232"/>
    <s v="Bai Antioxidant - Tanzania Lemon Super Tea"/>
    <s v="Non Carbonated"/>
    <x v="2"/>
    <b v="1"/>
    <n v="2.75"/>
    <n v="1.8333333333333333"/>
    <s v="Bai Antioxidant "/>
    <s v=" Tanzania Lemon Super Tea"/>
    <m/>
    <x v="3"/>
    <s v=" August 23"/>
    <n v="2022"/>
  </r>
  <r>
    <s v="Processed"/>
    <s v="VJ300320609"/>
    <s v="GuttenPlans"/>
    <s v="GuttenPlans x1367"/>
    <s v="KitKat - Crisp Wafers"/>
    <s v="Food"/>
    <n v="15564904238"/>
    <s v="Tuesday, August 23, 2022"/>
    <s v="Cash"/>
    <n v="137"/>
    <n v="2.5"/>
    <n v="1"/>
    <n v="137"/>
    <n v="2.5"/>
    <n v="1"/>
    <n v="2.5"/>
    <n v="2.5"/>
    <x v="232"/>
    <s v="KitKat - Crisp Wafers"/>
    <s v="Food"/>
    <x v="1"/>
    <b v="1"/>
    <n v="2.5"/>
    <n v="1.6666666666666667"/>
    <s v="KitKat "/>
    <s v=" Crisp Wafers"/>
    <m/>
    <x v="3"/>
    <s v=" August 23"/>
    <n v="2022"/>
  </r>
  <r>
    <s v="Processed"/>
    <s v="VJ300205292"/>
    <s v="Brunswick Sq Mall"/>
    <s v="BSQ Mall x1364 - Zales"/>
    <s v="Oreo Mini"/>
    <s v="Food"/>
    <n v="15565000766"/>
    <s v="Tuesday, August 23, 2022"/>
    <s v="Cash"/>
    <n v="125"/>
    <n v="1.25"/>
    <n v="1"/>
    <n v="125"/>
    <n v="1.25"/>
    <n v="1"/>
    <n v="1.25"/>
    <n v="1.25"/>
    <x v="232"/>
    <s v="Oreo Mini"/>
    <s v="Food"/>
    <x v="1"/>
    <b v="1"/>
    <n v="1.25"/>
    <n v="0.83333333333333337"/>
    <s v="Oreo Mini"/>
    <m/>
    <m/>
    <x v="3"/>
    <s v=" August 23"/>
    <n v="2022"/>
  </r>
  <r>
    <s v="Processed"/>
    <s v="VJ300320609"/>
    <s v="GuttenPlans"/>
    <s v="GuttenPlans x1367"/>
    <s v="Jack Links Beef Steak Original"/>
    <s v="Food"/>
    <n v="15565151005"/>
    <s v="Tuesday, August 23, 2022"/>
    <s v="Cash"/>
    <n v="139"/>
    <n v="1.5"/>
    <n v="1"/>
    <n v="139"/>
    <n v="1.5"/>
    <n v="1"/>
    <n v="1.5"/>
    <n v="1.5"/>
    <x v="232"/>
    <s v="Jack Links Beef Steak Original"/>
    <s v="Food"/>
    <x v="1"/>
    <b v="1"/>
    <n v="1.5"/>
    <n v="1"/>
    <s v="Jack Links Beef Steak Original"/>
    <m/>
    <m/>
    <x v="3"/>
    <s v=" August 23"/>
    <n v="2022"/>
  </r>
  <r>
    <s v="Processed"/>
    <s v="VJ300320609"/>
    <s v="GuttenPlans"/>
    <s v="GuttenPlans x1367"/>
    <s v="KitKat - Crisp Wafers"/>
    <s v="Food"/>
    <n v="15565159815"/>
    <s v="Tuesday, August 23, 2022"/>
    <s v="Cash"/>
    <n v="137"/>
    <n v="2.5"/>
    <n v="1"/>
    <n v="137"/>
    <n v="2.5"/>
    <n v="1"/>
    <n v="2.5"/>
    <n v="2.5"/>
    <x v="232"/>
    <s v="KitKat - Crisp Wafers"/>
    <s v="Food"/>
    <x v="1"/>
    <b v="1"/>
    <n v="2.5"/>
    <n v="1.6666666666666667"/>
    <s v="KitKat "/>
    <s v=" Crisp Wafers"/>
    <m/>
    <x v="3"/>
    <s v=" August 23"/>
    <n v="2022"/>
  </r>
  <r>
    <s v="Processed"/>
    <s v="VJ300320609"/>
    <s v="GuttenPlans"/>
    <s v="GuttenPlans x1367"/>
    <s v="Jack Links Beef Steak Original"/>
    <s v="Food"/>
    <n v="15565160991"/>
    <s v="Tuesday, August 23, 2022"/>
    <s v="Credit"/>
    <n v="139"/>
    <n v="1.5"/>
    <n v="1"/>
    <n v="139"/>
    <n v="1.5"/>
    <n v="1"/>
    <n v="1.5"/>
    <n v="1.5"/>
    <x v="232"/>
    <s v="Jack Links Beef Steak Original"/>
    <s v="Food"/>
    <x v="1"/>
    <b v="1"/>
    <n v="1.5"/>
    <n v="1"/>
    <s v="Jack Links Beef Steak Original"/>
    <m/>
    <m/>
    <x v="3"/>
    <s v=" August 23"/>
    <n v="2022"/>
  </r>
  <r>
    <s v="Processed"/>
    <s v="VJ300320686"/>
    <s v="Earle Asphalt"/>
    <s v="Earle Asphalt x1371"/>
    <s v="Goldfish Baked - Cheddar"/>
    <s v="Food"/>
    <n v="15565453985"/>
    <s v="Tuesday, August 23, 2022"/>
    <s v="Credit"/>
    <n v="125"/>
    <n v="1.25"/>
    <n v="1"/>
    <n v="125"/>
    <n v="1.25"/>
    <n v="1"/>
    <n v="1.25"/>
    <n v="1.25"/>
    <x v="232"/>
    <s v="Goldfish Baked - Cheddar"/>
    <s v="Food"/>
    <x v="1"/>
    <b v="1"/>
    <n v="1.25"/>
    <n v="0.83333333333333337"/>
    <s v="Goldfish Baked "/>
    <s v=" Cheddar"/>
    <m/>
    <x v="3"/>
    <s v=" August 23"/>
    <n v="2022"/>
  </r>
  <r>
    <s v="Processed"/>
    <s v="VJ300320609"/>
    <s v="GuttenPlans"/>
    <s v="GuttenPlans x1367"/>
    <s v="Monster Energy Original"/>
    <s v="Carbonated"/>
    <n v="15565698952"/>
    <s v="Tuesday, August 23, 2022"/>
    <s v="Cash"/>
    <n v="146"/>
    <n v="3"/>
    <n v="1"/>
    <n v="146"/>
    <n v="3"/>
    <n v="1"/>
    <n v="3"/>
    <n v="3"/>
    <x v="232"/>
    <s v="Monster Energy Original"/>
    <s v="Carbonated"/>
    <x v="0"/>
    <b v="1"/>
    <n v="3"/>
    <n v="2"/>
    <s v="Monster Energy Original"/>
    <m/>
    <m/>
    <x v="3"/>
    <s v=" August 23"/>
    <n v="2022"/>
  </r>
  <r>
    <s v="Processed"/>
    <s v="VJ300320609"/>
    <s v="GuttenPlans"/>
    <s v="GuttenPlans x1367"/>
    <s v="Monster Energy Original"/>
    <s v="Carbonated"/>
    <n v="15565794872"/>
    <s v="Tuesday, August 23, 2022"/>
    <s v="Cash"/>
    <n v="146"/>
    <n v="3"/>
    <n v="1"/>
    <n v="146"/>
    <n v="3"/>
    <n v="1"/>
    <n v="3"/>
    <n v="3"/>
    <x v="232"/>
    <s v="Monster Energy Original"/>
    <s v="Carbonated"/>
    <x v="0"/>
    <b v="1"/>
    <n v="3"/>
    <n v="2"/>
    <s v="Monster Energy Original"/>
    <m/>
    <m/>
    <x v="3"/>
    <s v=" August 23"/>
    <n v="2022"/>
  </r>
  <r>
    <s v="Processed"/>
    <s v="VJ300320609"/>
    <s v="GuttenPlans"/>
    <s v="GuttenPlans x1367"/>
    <s v="Coca Cola - Regular"/>
    <s v="Carbonated"/>
    <n v="15565902011"/>
    <s v="Tuesday, August 23, 2022"/>
    <s v="Cash"/>
    <n v="141"/>
    <n v="1.5"/>
    <n v="1"/>
    <n v="141"/>
    <n v="1.5"/>
    <n v="1"/>
    <n v="1.5"/>
    <n v="1.5"/>
    <x v="232"/>
    <s v="Coca Cola - Regular"/>
    <s v="Carbonated"/>
    <x v="0"/>
    <b v="1"/>
    <n v="1.5"/>
    <n v="1"/>
    <s v="Coca Cola "/>
    <s v=" Regular"/>
    <m/>
    <x v="3"/>
    <s v=" August 23"/>
    <n v="2022"/>
  </r>
  <r>
    <s v="Processed"/>
    <s v="VJ300320609"/>
    <s v="GuttenPlans"/>
    <s v="GuttenPlans x1367"/>
    <s v="Nature's Bakery Fig Bar - Blueberry"/>
    <s v="Food"/>
    <n v="15565901659"/>
    <s v="Tuesday, August 23, 2022"/>
    <s v="Cash"/>
    <n v="131"/>
    <n v="1.5"/>
    <n v="1"/>
    <n v="131"/>
    <n v="1.5"/>
    <n v="1"/>
    <n v="1.5"/>
    <n v="1.5"/>
    <x v="232"/>
    <s v="Nature's Bakery Fig Bar - Blueberry"/>
    <s v="Food"/>
    <x v="1"/>
    <b v="1"/>
    <n v="1.5"/>
    <n v="1"/>
    <s v="Nature's Bakery Fig Bar "/>
    <s v=" Blueberry"/>
    <m/>
    <x v="3"/>
    <s v=" August 23"/>
    <n v="2022"/>
  </r>
  <r>
    <s v="Processed"/>
    <s v="VJ300320609"/>
    <s v="GuttenPlans"/>
    <s v="GuttenPlans x1367"/>
    <s v="Coca Cola - Regular"/>
    <s v="Carbonated"/>
    <n v="15566471871"/>
    <s v="Tuesday, August 23, 2022"/>
    <s v="Cash"/>
    <n v="141"/>
    <n v="1.5"/>
    <n v="1"/>
    <n v="141"/>
    <n v="1.5"/>
    <n v="1"/>
    <n v="1.5"/>
    <n v="1.5"/>
    <x v="232"/>
    <s v="Coca Cola - Regular"/>
    <s v="Carbonated"/>
    <x v="0"/>
    <b v="1"/>
    <n v="1.5"/>
    <n v="1"/>
    <s v="Coca Cola "/>
    <s v=" Regular"/>
    <m/>
    <x v="3"/>
    <s v=" August 23"/>
    <n v="2022"/>
  </r>
  <r>
    <s v="Processed"/>
    <s v="VJ300320609"/>
    <s v="GuttenPlans"/>
    <s v="GuttenPlans x1367"/>
    <s v="Monster Energy Original"/>
    <s v="Carbonated"/>
    <n v="15566494927"/>
    <s v="Tuesday, August 23, 2022"/>
    <s v="Cash"/>
    <n v="146"/>
    <n v="3"/>
    <n v="1"/>
    <n v="146"/>
    <n v="3"/>
    <n v="1"/>
    <n v="3"/>
    <n v="3"/>
    <x v="232"/>
    <s v="Monster Energy Original"/>
    <s v="Carbonated"/>
    <x v="0"/>
    <b v="1"/>
    <n v="3"/>
    <n v="2"/>
    <s v="Monster Energy Original"/>
    <m/>
    <m/>
    <x v="3"/>
    <s v=" August 23"/>
    <n v="2022"/>
  </r>
  <r>
    <s v="Processed"/>
    <s v="VJ300320609"/>
    <s v="GuttenPlans"/>
    <s v="GuttenPlans x1367"/>
    <s v="Coca Cola - Regular"/>
    <s v="Carbonated"/>
    <n v="15566553735"/>
    <s v="Tuesday, August 23, 2022"/>
    <s v="Cash"/>
    <n v="141"/>
    <n v="1.5"/>
    <n v="1"/>
    <n v="141"/>
    <n v="1.5"/>
    <n v="1"/>
    <n v="1.5"/>
    <n v="1.5"/>
    <x v="232"/>
    <s v="Coca Cola - Regular"/>
    <s v="Carbonated"/>
    <x v="0"/>
    <b v="1"/>
    <n v="1.5"/>
    <n v="1"/>
    <s v="Coca Cola "/>
    <s v=" Regular"/>
    <m/>
    <x v="3"/>
    <s v=" August 23"/>
    <n v="2022"/>
  </r>
  <r>
    <s v="Processed"/>
    <s v="VJ300320609"/>
    <s v="GuttenPlans"/>
    <s v="GuttenPlans x1367"/>
    <s v="Sunkist Soda - Orange"/>
    <s v="Carbonated"/>
    <n v="15566555577"/>
    <s v="Tuesday, August 23, 2022"/>
    <s v="Cash"/>
    <n v="140"/>
    <n v="1.5"/>
    <n v="1"/>
    <n v="140"/>
    <n v="1.5"/>
    <n v="1"/>
    <n v="1.5"/>
    <n v="1.5"/>
    <x v="232"/>
    <s v="Sunkist Soda - Orange"/>
    <s v="Carbonated"/>
    <x v="0"/>
    <b v="1"/>
    <n v="1.5"/>
    <n v="1"/>
    <s v="Sunkist Soda "/>
    <s v=" Orange"/>
    <m/>
    <x v="3"/>
    <s v=" August 23"/>
    <n v="2022"/>
  </r>
  <r>
    <s v="Processed"/>
    <s v="VJ300320611"/>
    <s v="Brunswick Sq Mall"/>
    <s v="BSQ Mall x1366 - ATT"/>
    <s v="Snapple Tea - Lemon"/>
    <s v="Non Carbonated"/>
    <n v="15567284762"/>
    <s v="Tuesday, August 23, 2022"/>
    <s v="Cash"/>
    <n v="145"/>
    <n v="2.5"/>
    <n v="1"/>
    <n v="145"/>
    <n v="2.5"/>
    <n v="1"/>
    <n v="2.5"/>
    <n v="2.5"/>
    <x v="232"/>
    <s v="Snapple Tea - Lemon"/>
    <s v="Non Carbonated"/>
    <x v="2"/>
    <b v="1"/>
    <n v="2.5"/>
    <n v="1.6666666666666667"/>
    <s v="Snapple Tea "/>
    <s v=" Lemon"/>
    <m/>
    <x v="3"/>
    <s v=" August 23"/>
    <n v="2022"/>
  </r>
  <r>
    <s v="Processed"/>
    <s v="VJ300320611"/>
    <s v="Brunswick Sq Mall"/>
    <s v="BSQ Mall x1366 - ATT"/>
    <s v="Snapple Tea - Lemon"/>
    <s v="Non Carbonated"/>
    <n v="15567549513"/>
    <s v="Tuesday, August 23, 2022"/>
    <s v="Credit"/>
    <n v="145"/>
    <n v="2.5"/>
    <n v="2"/>
    <n v="145"/>
    <n v="2.5"/>
    <n v="2"/>
    <n v="5"/>
    <n v="5"/>
    <x v="232"/>
    <s v="Snapple Tea - Lemon"/>
    <s v="Non Carbonated"/>
    <x v="2"/>
    <b v="1"/>
    <n v="2.5"/>
    <n v="1.6666666666666667"/>
    <s v="Snapple Tea "/>
    <s v=" Lemon"/>
    <m/>
    <x v="3"/>
    <s v=" August 23"/>
    <n v="2022"/>
  </r>
  <r>
    <s v="Processed"/>
    <s v="VJ300320609"/>
    <s v="GuttenPlans"/>
    <s v="GuttenPlans x1367"/>
    <s v="Funyuns - Flaming Hot"/>
    <s v="Food"/>
    <n v="15568000822"/>
    <s v="Wednesday, August 24, 2022"/>
    <s v="Cash"/>
    <n v="123"/>
    <n v="1.5"/>
    <n v="1"/>
    <n v="123"/>
    <n v="1.5"/>
    <n v="1"/>
    <n v="1.5"/>
    <n v="1.5"/>
    <x v="232"/>
    <s v="Funyuns - Flaming Hot"/>
    <s v="Food"/>
    <x v="1"/>
    <b v="1"/>
    <n v="1.5"/>
    <n v="1"/>
    <s v="Funyuns "/>
    <s v=" Flaming Hot"/>
    <m/>
    <x v="4"/>
    <s v=" August 24"/>
    <n v="2022"/>
  </r>
  <r>
    <s v="Processed"/>
    <s v="VJ300320609"/>
    <s v="GuttenPlans"/>
    <s v="GuttenPlans x1367"/>
    <s v="Sunkist Soda - Orange"/>
    <s v="Carbonated"/>
    <n v="15568001260"/>
    <s v="Wednesday, August 24, 2022"/>
    <s v="Cash"/>
    <n v="140"/>
    <n v="1.5"/>
    <n v="1"/>
    <n v="140"/>
    <n v="1.5"/>
    <n v="1"/>
    <n v="1.5"/>
    <n v="1.5"/>
    <x v="232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09"/>
    <s v="GuttenPlans"/>
    <s v="GuttenPlans x1367"/>
    <s v="Nature's Bakery Fig Bar - Raspberry"/>
    <s v="Food"/>
    <n v="15568345952"/>
    <s v="Wednesday, August 24, 2022"/>
    <s v="Credit"/>
    <n v="130"/>
    <n v="1.5"/>
    <n v="1"/>
    <n v="130"/>
    <n v="1.5"/>
    <n v="1"/>
    <n v="1.5"/>
    <n v="5.5"/>
    <x v="233"/>
    <s v="Nature's Bakery Fig Bar - Raspberry"/>
    <s v="Food"/>
    <x v="1"/>
    <b v="1"/>
    <n v="1.5"/>
    <n v="1"/>
    <s v="Nature's Bakery Fig Bar "/>
    <s v=" Raspberry"/>
    <m/>
    <x v="4"/>
    <s v=" August 24"/>
    <n v="2022"/>
  </r>
  <r>
    <s v="Processed"/>
    <s v="VJ300320609"/>
    <s v="GuttenPlans"/>
    <s v="GuttenPlans x1367"/>
    <s v="Nature's Bakery Fig Bar - Blueberry"/>
    <s v="Food"/>
    <n v="15568345952"/>
    <s v="Wednesday, August 24, 2022"/>
    <s v="Credit"/>
    <n v="131"/>
    <n v="1.5"/>
    <n v="1"/>
    <n v="131"/>
    <n v="1.5"/>
    <n v="1"/>
    <n v="1.5"/>
    <n v="5.5"/>
    <x v="233"/>
    <s v="Nature's Bakery Fig Bar - Blueberry"/>
    <s v="Food"/>
    <x v="1"/>
    <b v="1"/>
    <n v="1.5"/>
    <n v="1"/>
    <s v="Nature's Bakery Fig Bar "/>
    <s v=" Blueberry"/>
    <m/>
    <x v="4"/>
    <s v=" August 24"/>
    <n v="2022"/>
  </r>
  <r>
    <s v="Processed"/>
    <s v="VJ300320609"/>
    <s v="GuttenPlans"/>
    <s v="GuttenPlans x1367"/>
    <s v="Snapple Tea - Peach"/>
    <s v="Non Carbonated"/>
    <n v="15568345952"/>
    <s v="Wednesday, August 24, 2022"/>
    <s v="Credit"/>
    <n v="147"/>
    <n v="2.5"/>
    <n v="1"/>
    <n v="147"/>
    <n v="2.5"/>
    <n v="1"/>
    <n v="2.5"/>
    <n v="5.5"/>
    <x v="233"/>
    <s v="Snapple Tea - Peach"/>
    <s v="Non Carbonated"/>
    <x v="2"/>
    <b v="1"/>
    <n v="2.5"/>
    <n v="1.6666666666666667"/>
    <s v="Snapple Tea "/>
    <s v=" Peach"/>
    <m/>
    <x v="4"/>
    <s v=" August 24"/>
    <n v="2022"/>
  </r>
  <r>
    <s v="Processed"/>
    <s v="VJ300320609"/>
    <s v="GuttenPlans"/>
    <s v="GuttenPlans x1367"/>
    <s v="Sunkist Soda - Orange"/>
    <s v="Carbonated"/>
    <n v="15568828257"/>
    <s v="Wednesday, August 24, 2022"/>
    <s v="Credit"/>
    <n v="140"/>
    <n v="1.5"/>
    <n v="1"/>
    <n v="140"/>
    <n v="1.5"/>
    <n v="1"/>
    <n v="1.5"/>
    <n v="1.5"/>
    <x v="233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92"/>
    <s v="EB Public Library"/>
    <s v="EB Public Library x1380"/>
    <s v="Coca Cola - Zero Sugar"/>
    <s v="Carbonated"/>
    <n v="15569114147"/>
    <s v="Wednesday, August 24, 2022"/>
    <s v="Credit"/>
    <n v="141"/>
    <n v="2"/>
    <n v="1"/>
    <n v="141"/>
    <n v="2"/>
    <n v="1"/>
    <n v="2"/>
    <n v="2"/>
    <x v="233"/>
    <s v="Coca Cola - Zero Sugar"/>
    <s v="Carbonated"/>
    <x v="0"/>
    <b v="1"/>
    <n v="2"/>
    <n v="1.3333333333333333"/>
    <s v="Coca Cola "/>
    <s v=" Zero Sugar"/>
    <m/>
    <x v="4"/>
    <s v=" August 24"/>
    <n v="2022"/>
  </r>
  <r>
    <s v="Processed"/>
    <s v="VJ300320692"/>
    <s v="EB Public Library"/>
    <s v="EB Public Library x1380"/>
    <s v="Coca Cola - Zero Sugar"/>
    <s v="Carbonated"/>
    <n v="15569847410"/>
    <s v="Wednesday, August 24, 2022"/>
    <s v="Credit"/>
    <n v="141"/>
    <n v="2"/>
    <n v="1"/>
    <n v="141"/>
    <n v="2"/>
    <n v="1"/>
    <n v="2"/>
    <n v="5"/>
    <x v="233"/>
    <s v="Coca Cola - Zero Sugar"/>
    <s v="Carbonated"/>
    <x v="0"/>
    <b v="1"/>
    <n v="2"/>
    <n v="1.3333333333333333"/>
    <s v="Coca Cola "/>
    <s v=" Zero Sugar"/>
    <m/>
    <x v="4"/>
    <s v=" August 24"/>
    <n v="2022"/>
  </r>
  <r>
    <s v="Processed"/>
    <s v="VJ300320692"/>
    <s v="EB Public Library"/>
    <s v="EB Public Library x1380"/>
    <s v="Pringles - Cheddar Cheese"/>
    <s v="Food"/>
    <n v="15569847410"/>
    <s v="Wednesday, August 24, 2022"/>
    <s v="Credit"/>
    <n v="161"/>
    <n v="3"/>
    <n v="1"/>
    <n v="161"/>
    <n v="3"/>
    <n v="1"/>
    <n v="3"/>
    <n v="5"/>
    <x v="233"/>
    <s v="Pringles - Cheddar Cheese"/>
    <s v="Food"/>
    <x v="1"/>
    <b v="1"/>
    <n v="3"/>
    <n v="2"/>
    <s v="Pringles "/>
    <s v=" Cheddar Cheese"/>
    <m/>
    <x v="4"/>
    <s v=" August 24"/>
    <n v="2022"/>
  </r>
  <r>
    <s v="Processed"/>
    <s v="VJ300320692"/>
    <s v="EB Public Library"/>
    <s v="EB Public Library x1380"/>
    <s v="Iberia Coconut Water"/>
    <s v="Non Carbonated"/>
    <n v="15569869852"/>
    <s v="Wednesday, August 24, 2022"/>
    <s v="Cash"/>
    <n v="140"/>
    <n v="2"/>
    <n v="1"/>
    <n v="140"/>
    <n v="2"/>
    <n v="1"/>
    <n v="2"/>
    <n v="2"/>
    <x v="233"/>
    <s v="Iberia Coconut Water"/>
    <s v="Non Carbonated"/>
    <x v="2"/>
    <b v="1"/>
    <n v="2"/>
    <n v="1.3333333333333333"/>
    <s v="Iberia Coconut Water"/>
    <m/>
    <m/>
    <x v="4"/>
    <s v=" August 24"/>
    <n v="2022"/>
  </r>
  <r>
    <s v="Processed"/>
    <s v="VJ300320692"/>
    <s v="EB Public Library"/>
    <s v="EB Public Library x1380"/>
    <s v="Miss Vickie's Potato Chip - Sea Salt Original"/>
    <s v="Food"/>
    <n v="15570040128"/>
    <s v="Wednesday, August 24, 2022"/>
    <s v="Cash"/>
    <n v="111"/>
    <n v="1.5"/>
    <n v="1"/>
    <n v="111"/>
    <n v="1.5"/>
    <n v="1"/>
    <n v="1.5"/>
    <n v="1.5"/>
    <x v="233"/>
    <s v="Miss Vickie's Potato Chip - Sea Salt Original"/>
    <s v="Food"/>
    <x v="1"/>
    <b v="1"/>
    <n v="1.5"/>
    <n v="1"/>
    <s v="Miss Vickie's Potato Chip "/>
    <s v=" Sea Salt Original"/>
    <m/>
    <x v="4"/>
    <s v=" August 24"/>
    <n v="2022"/>
  </r>
  <r>
    <s v="Processed"/>
    <s v="VJ300320692"/>
    <s v="EB Public Library"/>
    <s v="EB Public Library x1380"/>
    <s v="SunChips Multigrain - Salsa"/>
    <s v="Food"/>
    <n v="15570043955"/>
    <s v="Wednesday, August 24, 2022"/>
    <s v="Cash"/>
    <n v="113"/>
    <n v="1.5"/>
    <n v="1"/>
    <n v="113"/>
    <n v="1.5"/>
    <n v="1"/>
    <n v="1.5"/>
    <n v="1.5"/>
    <x v="233"/>
    <s v="SunChips Multigrain - Salsa"/>
    <s v="Food"/>
    <x v="1"/>
    <b v="1"/>
    <n v="1.5"/>
    <n v="1"/>
    <s v="SunChips Multigrain "/>
    <s v=" Salsa"/>
    <m/>
    <x v="4"/>
    <s v=" August 24"/>
    <n v="2022"/>
  </r>
  <r>
    <s v="Processed"/>
    <s v="VJ300320609"/>
    <s v="GuttenPlans"/>
    <s v="GuttenPlans x1367"/>
    <s v="Doritos Dinamita Chile Lemon"/>
    <m/>
    <n v="15570181201"/>
    <s v="Wednesday, August 24, 2022"/>
    <s v="Credit"/>
    <n v="113"/>
    <n v="1.5"/>
    <n v="1"/>
    <n v="113"/>
    <n v="1.5"/>
    <n v="1"/>
    <n v="1.5"/>
    <n v="1.5"/>
    <x v="233"/>
    <s v="Doritos Dinamita Chile Lemon"/>
    <s v="Cell is Blank - Dis-regard"/>
    <x v="1"/>
    <b v="1"/>
    <n v="1.5"/>
    <n v="1"/>
    <s v="Doritos Dinamita Chile Lemon"/>
    <m/>
    <m/>
    <x v="4"/>
    <s v=" August 24"/>
    <n v="2022"/>
  </r>
  <r>
    <s v="Processed"/>
    <s v="VJ300320692"/>
    <s v="EB Public Library"/>
    <s v="EB Public Library x1380"/>
    <s v="BodyArmor LYTE - Strawberry Lemonade"/>
    <s v="Water"/>
    <n v="15570209767"/>
    <s v="Wednesday, August 24, 2022"/>
    <s v="Credit"/>
    <n v="147"/>
    <n v="2.75"/>
    <n v="1"/>
    <n v="147"/>
    <n v="2.75"/>
    <n v="1"/>
    <n v="2.75"/>
    <n v="2.75"/>
    <x v="233"/>
    <s v="BodyArmor LYTE - Strawberry Lemonade"/>
    <s v="Water"/>
    <x v="3"/>
    <b v="1"/>
    <n v="2.75"/>
    <n v="1.8333333333333333"/>
    <s v="BodyArmor LYTE "/>
    <s v=" Strawberry Lemonade"/>
    <m/>
    <x v="4"/>
    <s v=" August 24"/>
    <n v="2022"/>
  </r>
  <r>
    <s v="Processed"/>
    <s v="VJ300320609"/>
    <s v="GuttenPlans"/>
    <s v="GuttenPlans x1367"/>
    <s v="KitKat - Crisp Wafers"/>
    <s v="Food"/>
    <n v="15570367765"/>
    <s v="Wednesday, August 24, 2022"/>
    <s v="Cash"/>
    <n v="137"/>
    <n v="2.5"/>
    <n v="1"/>
    <n v="137"/>
    <n v="2.5"/>
    <n v="1"/>
    <n v="2.5"/>
    <n v="2.5"/>
    <x v="233"/>
    <s v="KitKat - Crisp Wafers"/>
    <s v="Food"/>
    <x v="1"/>
    <b v="1"/>
    <n v="2.5"/>
    <n v="1.6666666666666667"/>
    <s v="KitKat "/>
    <s v=" Crisp Wafers"/>
    <m/>
    <x v="4"/>
    <s v=" August 24"/>
    <n v="2022"/>
  </r>
  <r>
    <s v="Processed"/>
    <s v="VJ300320609"/>
    <s v="GuttenPlans"/>
    <s v="GuttenPlans x1367"/>
    <s v="Pure Organic Fruit Bar - Strawberry Banana"/>
    <s v="Food"/>
    <n v="15570514347"/>
    <s v="Wednesday, August 24, 2022"/>
    <s v="Credit"/>
    <n v="134"/>
    <n v="1.5"/>
    <n v="1"/>
    <n v="134"/>
    <n v="1.5"/>
    <n v="1"/>
    <n v="1.5"/>
    <n v="1.5"/>
    <x v="233"/>
    <s v="Pure Organic Fruit Bar - Strawberry Banana"/>
    <s v="Food"/>
    <x v="1"/>
    <b v="1"/>
    <n v="1.5"/>
    <n v="1"/>
    <s v="Pure Organic Fruit Bar "/>
    <s v=" Strawberry Banana"/>
    <m/>
    <x v="4"/>
    <s v=" August 24"/>
    <n v="2022"/>
  </r>
  <r>
    <s v="Processed"/>
    <s v="VJ300320609"/>
    <s v="GuttenPlans"/>
    <s v="GuttenPlans x1367"/>
    <s v="Pure Organic Fruit Bar - Strawberry Banana"/>
    <s v="Food"/>
    <n v="15570519336"/>
    <s v="Wednesday, August 24, 2022"/>
    <s v="Credit"/>
    <n v="134"/>
    <n v="1.5"/>
    <n v="1"/>
    <n v="134"/>
    <n v="1.5"/>
    <n v="1"/>
    <n v="1.5"/>
    <n v="1.5"/>
    <x v="233"/>
    <s v="Pure Organic Fruit Bar - Strawberry Banana"/>
    <s v="Food"/>
    <x v="1"/>
    <b v="1"/>
    <n v="1.5"/>
    <n v="1"/>
    <s v="Pure Organic Fruit Bar "/>
    <s v=" Strawberry Banana"/>
    <m/>
    <x v="4"/>
    <s v=" August 24"/>
    <n v="2022"/>
  </r>
  <r>
    <s v="Processed"/>
    <s v="VJ300320609"/>
    <s v="GuttenPlans"/>
    <s v="GuttenPlans x1367"/>
    <s v="Snapple Tea - Peach"/>
    <s v="Non Carbonated"/>
    <n v="15570525864"/>
    <s v="Wednesday, August 24, 2022"/>
    <s v="Credit"/>
    <n v="147"/>
    <n v="2.5"/>
    <n v="1"/>
    <n v="147"/>
    <n v="2.5"/>
    <n v="1"/>
    <n v="2.5"/>
    <n v="2.5"/>
    <x v="233"/>
    <s v="Snapple Tea - Peach"/>
    <s v="Non Carbonated"/>
    <x v="2"/>
    <b v="1"/>
    <n v="2.5"/>
    <n v="1.6666666666666667"/>
    <s v="Snapple Tea "/>
    <s v=" Peach"/>
    <m/>
    <x v="4"/>
    <s v=" August 24"/>
    <n v="2022"/>
  </r>
  <r>
    <s v="Processed"/>
    <s v="VJ300320686"/>
    <s v="Earle Asphalt"/>
    <s v="Earle Asphalt x1371"/>
    <s v="Miss Vickie's Potato Chip - Smokehouse BBQ"/>
    <s v="Food"/>
    <n v="15570778641"/>
    <s v="Wednesday, August 24, 2022"/>
    <s v="Cash"/>
    <n v="114"/>
    <n v="1.5"/>
    <n v="1"/>
    <n v="114"/>
    <n v="1.5"/>
    <n v="1"/>
    <n v="1.5"/>
    <n v="1.5"/>
    <x v="233"/>
    <s v="Miss Vickie's Potato Chip - Smokehouse BBQ"/>
    <s v="Food"/>
    <x v="1"/>
    <b v="1"/>
    <n v="1.5"/>
    <n v="1"/>
    <s v="Miss Vickie's Potato Chip "/>
    <s v=" Smokehouse BBQ"/>
    <m/>
    <x v="4"/>
    <s v=" August 24"/>
    <n v="2022"/>
  </r>
  <r>
    <s v="Processed"/>
    <s v="VJ300320686"/>
    <s v="Earle Asphalt"/>
    <s v="Earle Asphalt x1371"/>
    <s v="BodyArmor LYTE  - Berry Punch"/>
    <s v="Water"/>
    <n v="15570941324"/>
    <s v="Wednesday, August 24, 2022"/>
    <s v="Cash"/>
    <n v="143"/>
    <n v="2.5"/>
    <n v="1"/>
    <n v="143"/>
    <n v="2.5"/>
    <n v="1"/>
    <n v="2.5"/>
    <n v="2.5"/>
    <x v="233"/>
    <s v="BodyArmor LYTE  - Berry Punch"/>
    <s v="Water"/>
    <x v="3"/>
    <b v="1"/>
    <n v="2.5"/>
    <n v="1.6666666666666667"/>
    <s v="BodyArmor LYTE  "/>
    <s v=" Berry Punch"/>
    <m/>
    <x v="4"/>
    <s v=" August 24"/>
    <n v="2022"/>
  </r>
  <r>
    <s v="Processed"/>
    <s v="VJ300320686"/>
    <s v="Earle Asphalt"/>
    <s v="Earle Asphalt x1371"/>
    <s v="Goldfish Baked - Cheddar"/>
    <s v="Food"/>
    <n v="15570981468"/>
    <s v="Wednesday, August 24, 2022"/>
    <s v="Credit"/>
    <n v="125"/>
    <n v="1.25"/>
    <n v="1"/>
    <n v="125"/>
    <n v="1.25"/>
    <n v="1"/>
    <n v="1.25"/>
    <n v="1.25"/>
    <x v="233"/>
    <s v="Goldfish Baked - Cheddar"/>
    <s v="Food"/>
    <x v="1"/>
    <b v="1"/>
    <n v="1.25"/>
    <n v="0.83333333333333337"/>
    <s v="Goldfish Baked "/>
    <s v=" Cheddar"/>
    <m/>
    <x v="4"/>
    <s v=" August 24"/>
    <n v="2022"/>
  </r>
  <r>
    <s v="Processed"/>
    <s v="VJ300320692"/>
    <s v="EB Public Library"/>
    <s v="EB Public Library x1380"/>
    <s v="Coca Cola - Zero Sugar"/>
    <s v="Carbonated"/>
    <n v="15571042649"/>
    <s v="Wednesday, August 24, 2022"/>
    <s v="Credit"/>
    <n v="141"/>
    <n v="2"/>
    <n v="1"/>
    <n v="141"/>
    <n v="2"/>
    <n v="1"/>
    <n v="2"/>
    <n v="2"/>
    <x v="233"/>
    <s v="Coca Cola - Zero Sugar"/>
    <s v="Carbonated"/>
    <x v="0"/>
    <b v="1"/>
    <n v="2"/>
    <n v="1.3333333333333333"/>
    <s v="Coca Cola "/>
    <s v=" Zero Sugar"/>
    <m/>
    <x v="4"/>
    <s v=" August 24"/>
    <n v="2022"/>
  </r>
  <r>
    <s v="Processed"/>
    <s v="VJ300320611"/>
    <s v="Brunswick Sq Mall"/>
    <s v="BSQ Mall x1366 - ATT"/>
    <s v="Pop Corners - Sweet &amp; Salty Kettle"/>
    <s v="Food"/>
    <n v="15571059698"/>
    <s v="Wednesday, August 24, 2022"/>
    <s v="Cash"/>
    <n v="112"/>
    <n v="1.5"/>
    <n v="1"/>
    <n v="112"/>
    <n v="1.5"/>
    <n v="1"/>
    <n v="1.5"/>
    <n v="1.5"/>
    <x v="233"/>
    <s v="Pop Corners - Sweet &amp; Salty Kettle"/>
    <s v="Food"/>
    <x v="1"/>
    <b v="1"/>
    <n v="1.5"/>
    <n v="1"/>
    <s v="Pop Corners "/>
    <s v=" Sweet &amp; Salty Kettle"/>
    <m/>
    <x v="4"/>
    <s v=" August 24"/>
    <n v="2022"/>
  </r>
  <r>
    <s v="Processed"/>
    <s v="VJ300320611"/>
    <s v="Brunswick Sq Mall"/>
    <s v="BSQ Mall x1366 - ATT"/>
    <s v="Poland Springs Water"/>
    <s v="Water"/>
    <n v="15571156576"/>
    <s v="Wednesday, August 24, 2022"/>
    <s v="Credit"/>
    <n v="143"/>
    <n v="2"/>
    <n v="1"/>
    <n v="143"/>
    <n v="2"/>
    <n v="1"/>
    <n v="2"/>
    <n v="2"/>
    <x v="233"/>
    <s v="Poland Springs Water"/>
    <s v="Water"/>
    <x v="3"/>
    <b v="1"/>
    <n v="2"/>
    <n v="1.3333333333333333"/>
    <s v="Poland Springs Water"/>
    <m/>
    <m/>
    <x v="4"/>
    <s v=" August 24"/>
    <n v="2022"/>
  </r>
  <r>
    <s v="Processed"/>
    <s v="VJ300320692"/>
    <s v="EB Public Library"/>
    <s v="EB Public Library x1380"/>
    <s v="Lindens - Chocolate Chippers"/>
    <s v="Food"/>
    <n v="15571236364"/>
    <s v="Wednesday, August 24, 2022"/>
    <s v="Cash"/>
    <n v="122"/>
    <n v="2"/>
    <n v="1"/>
    <n v="122"/>
    <n v="2"/>
    <n v="1"/>
    <n v="2"/>
    <n v="2"/>
    <x v="233"/>
    <s v="Lindens - Chocolate Chippers"/>
    <s v="Food"/>
    <x v="1"/>
    <b v="1"/>
    <n v="2"/>
    <n v="1.3333333333333333"/>
    <s v="Lindens "/>
    <s v=" Chocolate Chippers"/>
    <m/>
    <x v="4"/>
    <s v=" August 24"/>
    <n v="2022"/>
  </r>
  <r>
    <s v="Processed"/>
    <s v="VJ300320686"/>
    <s v="Earle Asphalt"/>
    <s v="Earle Asphalt x1371"/>
    <s v="S. Pellegrino Essenza Mineral Water - Blood O"/>
    <s v="Carbonated"/>
    <n v="15571274338"/>
    <s v="Wednesday, August 24, 2022"/>
    <s v="Credit"/>
    <n v="144"/>
    <n v="2.5"/>
    <n v="1"/>
    <n v="144"/>
    <n v="2.5"/>
    <n v="1"/>
    <n v="2.5"/>
    <n v="2.5"/>
    <x v="233"/>
    <s v="S. Pellegrino Essenza Mineral Water - Blood O"/>
    <s v="Carbonated"/>
    <x v="0"/>
    <b v="1"/>
    <n v="2.5"/>
    <n v="1.6666666666666667"/>
    <s v="S. Pellegrino Essenza Mineral Water "/>
    <s v=" Blood O"/>
    <m/>
    <x v="4"/>
    <s v=" August 24"/>
    <n v="2022"/>
  </r>
  <r>
    <s v="Processed"/>
    <s v="VJ300320609"/>
    <s v="GuttenPlans"/>
    <s v="GuttenPlans x1367"/>
    <s v="Sunkist Soda - Orange"/>
    <s v="Carbonated"/>
    <n v="15571326508"/>
    <s v="Wednesday, August 24, 2022"/>
    <s v="Cash"/>
    <n v="140"/>
    <n v="1.5"/>
    <n v="1"/>
    <n v="140"/>
    <n v="1.5"/>
    <n v="1"/>
    <n v="1.5"/>
    <n v="1.5"/>
    <x v="233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09"/>
    <s v="GuttenPlans"/>
    <s v="GuttenPlans x1367"/>
    <s v="Sunkist Soda - Orange"/>
    <s v="Carbonated"/>
    <n v="15571328598"/>
    <s v="Wednesday, August 24, 2022"/>
    <s v="Cash"/>
    <n v="140"/>
    <n v="1.5"/>
    <n v="1"/>
    <n v="140"/>
    <n v="1.5"/>
    <n v="1"/>
    <n v="1.5"/>
    <n v="1.5"/>
    <x v="233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09"/>
    <s v="GuttenPlans"/>
    <s v="GuttenPlans x1367"/>
    <s v="Sunkist Soda - Orange"/>
    <s v="Carbonated"/>
    <n v="15571331375"/>
    <s v="Wednesday, August 24, 2022"/>
    <s v="Cash"/>
    <n v="140"/>
    <n v="1.5"/>
    <n v="1"/>
    <n v="140"/>
    <n v="1.5"/>
    <n v="1"/>
    <n v="1.5"/>
    <n v="1.5"/>
    <x v="233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09"/>
    <s v="GuttenPlans"/>
    <s v="GuttenPlans x1367"/>
    <s v="Funyuns - Flaming Hot"/>
    <s v="Food"/>
    <n v="15571337727"/>
    <s v="Wednesday, August 24, 2022"/>
    <s v="Cash"/>
    <n v="123"/>
    <n v="1.5"/>
    <n v="1"/>
    <n v="123"/>
    <n v="1.5"/>
    <n v="1"/>
    <n v="1.5"/>
    <n v="1.5"/>
    <x v="233"/>
    <s v="Funyuns - Flaming Hot"/>
    <s v="Food"/>
    <x v="1"/>
    <b v="1"/>
    <n v="1.5"/>
    <n v="1"/>
    <s v="Funyuns "/>
    <s v=" Flaming Hot"/>
    <m/>
    <x v="4"/>
    <s v=" August 24"/>
    <n v="2022"/>
  </r>
  <r>
    <s v="Processed"/>
    <s v="VJ300320692"/>
    <s v="EB Public Library"/>
    <s v="EB Public Library x1380"/>
    <s v="CheezIt - White Cheddar"/>
    <s v="Food"/>
    <n v="15571442281"/>
    <s v="Wednesday, August 24, 2022"/>
    <s v="Cash"/>
    <n v="123"/>
    <n v="1.5"/>
    <n v="1"/>
    <n v="123"/>
    <n v="1.5"/>
    <n v="1"/>
    <n v="1.5"/>
    <n v="1.5"/>
    <x v="233"/>
    <s v="CheezIt - White Cheddar"/>
    <s v="Food"/>
    <x v="1"/>
    <b v="1"/>
    <n v="1.5"/>
    <n v="1"/>
    <s v="CheezIt "/>
    <s v=" White Cheddar"/>
    <m/>
    <x v="4"/>
    <s v=" August 24"/>
    <n v="2022"/>
  </r>
  <r>
    <s v="Processed"/>
    <s v="VJ300320692"/>
    <s v="EB Public Library"/>
    <s v="EB Public Library x1380"/>
    <s v="Starbucks Refresher - Real Coconut Water"/>
    <s v="Carbonated"/>
    <n v="15571444138"/>
    <s v="Wednesday, August 24, 2022"/>
    <s v="Cash"/>
    <n v="148"/>
    <n v="3"/>
    <n v="1"/>
    <n v="148"/>
    <n v="3"/>
    <n v="1"/>
    <n v="3"/>
    <n v="3"/>
    <x v="233"/>
    <s v="Starbucks Refresher - Real Coconut Water"/>
    <s v="Carbonated"/>
    <x v="0"/>
    <b v="1"/>
    <n v="3"/>
    <n v="2"/>
    <s v="Starbucks Refresher "/>
    <s v=" Real Coconut Water"/>
    <m/>
    <x v="4"/>
    <s v=" August 24"/>
    <n v="2022"/>
  </r>
  <r>
    <s v="Processed"/>
    <s v="VJ300320692"/>
    <s v="EB Public Library"/>
    <s v="EB Public Library x1380"/>
    <s v="Starbucks Doubleshot Energy - Mocha"/>
    <s v="Non Carbonated"/>
    <n v="15571582950"/>
    <s v="Wednesday, August 24, 2022"/>
    <s v="Credit"/>
    <n v="146"/>
    <n v="3.5"/>
    <n v="1"/>
    <n v="146"/>
    <n v="3.5"/>
    <n v="1"/>
    <n v="3.5"/>
    <n v="3.5"/>
    <x v="233"/>
    <s v="Starbucks Doubleshot Energy - Mocha"/>
    <s v="Non Carbonated"/>
    <x v="2"/>
    <b v="1"/>
    <n v="3.5"/>
    <n v="2.3333333333333335"/>
    <s v="Starbucks Doubleshot Energy "/>
    <s v=" Mocha"/>
    <m/>
    <x v="4"/>
    <s v=" August 24"/>
    <n v="2022"/>
  </r>
  <r>
    <s v="Processed"/>
    <s v="VJ300320692"/>
    <s v="EB Public Library"/>
    <s v="EB Public Library x1380"/>
    <s v="Lindens - Chocolate Chippers"/>
    <s v="Food"/>
    <n v="15571762664"/>
    <s v="Wednesday, August 24, 2022"/>
    <s v="Cash"/>
    <n v="122"/>
    <n v="2"/>
    <n v="1"/>
    <n v="122"/>
    <n v="2"/>
    <n v="1"/>
    <n v="2"/>
    <n v="2"/>
    <x v="233"/>
    <s v="Lindens - Chocolate Chippers"/>
    <s v="Food"/>
    <x v="1"/>
    <b v="1"/>
    <n v="2"/>
    <n v="1.3333333333333333"/>
    <s v="Lindens "/>
    <s v=" Chocolate Chippers"/>
    <m/>
    <x v="4"/>
    <s v=" August 24"/>
    <n v="2022"/>
  </r>
  <r>
    <s v="Processed"/>
    <s v="VJ300320692"/>
    <s v="EB Public Library"/>
    <s v="EB Public Library x1380"/>
    <s v="CheezIt - White Cheddar"/>
    <s v="Food"/>
    <n v="15572011453"/>
    <s v="Wednesday, August 24, 2022"/>
    <s v="Cash"/>
    <n v="123"/>
    <n v="1.5"/>
    <n v="1"/>
    <n v="123"/>
    <n v="1.5"/>
    <n v="1"/>
    <n v="1.5"/>
    <n v="1.5"/>
    <x v="233"/>
    <s v="CheezIt - White Cheddar"/>
    <s v="Food"/>
    <x v="1"/>
    <b v="1"/>
    <n v="1.5"/>
    <n v="1"/>
    <s v="CheezIt "/>
    <s v=" White Cheddar"/>
    <m/>
    <x v="4"/>
    <s v=" August 24"/>
    <n v="2022"/>
  </r>
  <r>
    <s v="Processed"/>
    <s v="VJ300320692"/>
    <s v="EB Public Library"/>
    <s v="EB Public Library x1380"/>
    <s v="SunChips Multigrain - Harvest Cheddar"/>
    <s v="Food"/>
    <n v="15572017565"/>
    <s v="Wednesday, August 24, 2022"/>
    <s v="Cash"/>
    <n v="110"/>
    <n v="1.5"/>
    <n v="1"/>
    <n v="110"/>
    <n v="1.5"/>
    <n v="1"/>
    <n v="1.5"/>
    <n v="1.5"/>
    <x v="233"/>
    <s v="SunChips Multigrain - Harvest Cheddar"/>
    <s v="Food"/>
    <x v="1"/>
    <b v="1"/>
    <n v="1.5"/>
    <n v="1"/>
    <s v="SunChips Multigrain "/>
    <s v=" Harvest Cheddar"/>
    <m/>
    <x v="4"/>
    <s v=" August 24"/>
    <n v="2022"/>
  </r>
  <r>
    <s v="Processed"/>
    <s v="VJ300320692"/>
    <s v="EB Public Library"/>
    <s v="EB Public Library x1380"/>
    <s v="Spindrift - Sparkling Water  Lime"/>
    <s v="Carbonated"/>
    <n v="15572023215"/>
    <s v="Wednesday, August 24, 2022"/>
    <s v="Cash"/>
    <n v="142"/>
    <n v="1.5"/>
    <n v="1"/>
    <n v="142"/>
    <n v="1.5"/>
    <n v="1"/>
    <n v="1.5"/>
    <n v="1.5"/>
    <x v="233"/>
    <s v="Spindrift - Sparkling Water  Lime"/>
    <s v="Carbonated"/>
    <x v="0"/>
    <b v="1"/>
    <n v="1.5"/>
    <n v="1"/>
    <s v="Spindrift "/>
    <s v=" Sparkling Water  Lime"/>
    <m/>
    <x v="4"/>
    <s v=" August 24"/>
    <n v="2022"/>
  </r>
  <r>
    <s v="Processed"/>
    <s v="VJ300320609"/>
    <s v="GuttenPlans"/>
    <s v="GuttenPlans x1367"/>
    <s v="Cheetos - Fleming Hot Crunchy"/>
    <s v="Food"/>
    <n v="15572031800"/>
    <s v="Wednesday, August 24, 2022"/>
    <s v="Cash"/>
    <n v="122"/>
    <n v="1.5"/>
    <n v="1"/>
    <n v="122"/>
    <n v="1.5"/>
    <n v="1"/>
    <n v="1.5"/>
    <n v="1.5"/>
    <x v="233"/>
    <s v="Cheetos - Fleming Hot Crunchy"/>
    <s v="Food"/>
    <x v="1"/>
    <b v="1"/>
    <n v="1.5"/>
    <n v="1"/>
    <s v="Cheetos "/>
    <s v=" Fleming Hot Crunchy"/>
    <m/>
    <x v="4"/>
    <s v=" August 24"/>
    <n v="2022"/>
  </r>
  <r>
    <s v="Processed"/>
    <s v="VJ300320609"/>
    <s v="GuttenPlans"/>
    <s v="GuttenPlans x1367"/>
    <s v="Cheetos Baked - Crunchy Cheese"/>
    <s v="Food"/>
    <n v="15572033238"/>
    <s v="Wednesday, August 24, 2022"/>
    <s v="Cash"/>
    <n v="114"/>
    <n v="1.5"/>
    <n v="1"/>
    <n v="114"/>
    <n v="1.5"/>
    <n v="1"/>
    <n v="1.5"/>
    <n v="1.5"/>
    <x v="233"/>
    <s v="Cheetos Baked - Crunchy Cheese"/>
    <s v="Food"/>
    <x v="1"/>
    <b v="1"/>
    <n v="1.5"/>
    <n v="1"/>
    <s v="Cheetos Baked "/>
    <s v=" Crunchy Cheese"/>
    <m/>
    <x v="4"/>
    <s v=" August 24"/>
    <n v="2022"/>
  </r>
  <r>
    <s v="Processed"/>
    <s v="VJ300320609"/>
    <s v="GuttenPlans"/>
    <s v="GuttenPlans x1367"/>
    <s v="Snapple Tea - Raspberry"/>
    <s v="Non Carbonated"/>
    <n v="15572062637"/>
    <s v="Wednesday, August 24, 2022"/>
    <s v="Credit"/>
    <n v="143"/>
    <n v="2.5"/>
    <n v="1"/>
    <n v="143"/>
    <n v="2.5"/>
    <n v="1"/>
    <n v="2.5"/>
    <n v="4"/>
    <x v="233"/>
    <s v="Snapple Tea - Raspberry"/>
    <s v="Non Carbonated"/>
    <x v="2"/>
    <b v="1"/>
    <n v="2.5"/>
    <n v="1.6666666666666667"/>
    <s v="Snapple Tea "/>
    <s v=" Raspberry"/>
    <m/>
    <x v="4"/>
    <s v=" August 24"/>
    <n v="2022"/>
  </r>
  <r>
    <s v="Processed"/>
    <s v="VJ300320609"/>
    <s v="GuttenPlans"/>
    <s v="GuttenPlans x1367"/>
    <s v="Doritos Famin Hot Nacho"/>
    <s v="Food"/>
    <n v="15572062637"/>
    <s v="Wednesday, August 24, 2022"/>
    <s v="Credit"/>
    <n v="112"/>
    <n v="1.5"/>
    <n v="1"/>
    <n v="112"/>
    <n v="1.5"/>
    <n v="1"/>
    <n v="1.5"/>
    <n v="4"/>
    <x v="233"/>
    <s v="Doritos Famin Hot Nacho"/>
    <s v="Food"/>
    <x v="1"/>
    <b v="1"/>
    <n v="1.5"/>
    <n v="1"/>
    <s v="Doritos Famin Hot Nacho"/>
    <m/>
    <m/>
    <x v="4"/>
    <s v=" August 24"/>
    <n v="2022"/>
  </r>
  <r>
    <s v="Processed"/>
    <s v="VJ300320609"/>
    <s v="GuttenPlans"/>
    <s v="GuttenPlans x1367"/>
    <s v="Sunkist Soda - Orange"/>
    <s v="Carbonated"/>
    <n v="15572127491"/>
    <s v="Wednesday, August 24, 2022"/>
    <s v="Cash"/>
    <n v="140"/>
    <n v="1.5"/>
    <n v="1"/>
    <n v="140"/>
    <n v="1.5"/>
    <n v="1"/>
    <n v="1.5"/>
    <n v="1.5"/>
    <x v="233"/>
    <s v="Sunkist Soda - Orange"/>
    <s v="Carbonated"/>
    <x v="0"/>
    <b v="1"/>
    <n v="1.5"/>
    <n v="1"/>
    <s v="Sunkist Soda "/>
    <s v=" Orange"/>
    <m/>
    <x v="4"/>
    <s v=" August 24"/>
    <n v="2022"/>
  </r>
  <r>
    <s v="Processed"/>
    <s v="VJ300320609"/>
    <s v="GuttenPlans"/>
    <s v="GuttenPlans x1367"/>
    <s v="Red Bull - Original"/>
    <s v="Carbonated"/>
    <n v="15572146165"/>
    <s v="Wednesday, August 24, 2022"/>
    <s v="Cash"/>
    <n v="148"/>
    <n v="3.5"/>
    <n v="1"/>
    <n v="148"/>
    <n v="3.5"/>
    <n v="1"/>
    <n v="3.5"/>
    <n v="3.5"/>
    <x v="233"/>
    <s v="Red Bull - Original"/>
    <s v="Carbonated"/>
    <x v="0"/>
    <b v="1"/>
    <n v="3.5"/>
    <n v="2.3333333333333335"/>
    <s v="Red Bull "/>
    <s v=" Original"/>
    <m/>
    <x v="4"/>
    <s v=" August 24"/>
    <n v="2022"/>
  </r>
  <r>
    <s v="Processed"/>
    <s v="VJ300320609"/>
    <s v="GuttenPlans"/>
    <s v="GuttenPlans x1367"/>
    <s v="Lays - Classic"/>
    <s v="Food"/>
    <n v="15572148592"/>
    <s v="Wednesday, August 24, 2022"/>
    <s v="Cash"/>
    <n v="110"/>
    <n v="1.5"/>
    <n v="1"/>
    <n v="110"/>
    <n v="1.5"/>
    <n v="1"/>
    <n v="1.5"/>
    <n v="1.5"/>
    <x v="233"/>
    <s v="Lays - Classic"/>
    <s v="Food"/>
    <x v="1"/>
    <b v="1"/>
    <n v="1.5"/>
    <n v="1"/>
    <s v="Lays "/>
    <s v=" Classic"/>
    <m/>
    <x v="4"/>
    <s v=" August 24"/>
    <n v="2022"/>
  </r>
  <r>
    <s v="Processed"/>
    <s v="VJ300320692"/>
    <s v="EB Public Library"/>
    <s v="EB Public Library x1380"/>
    <s v="Starbucks Refresher - Real Coconut Water"/>
    <s v="Carbonated"/>
    <n v="15572251813"/>
    <s v="Wednesday, August 24, 2022"/>
    <s v="Cash"/>
    <n v="148"/>
    <n v="3"/>
    <n v="1"/>
    <n v="148"/>
    <n v="3"/>
    <n v="1"/>
    <n v="3"/>
    <n v="3"/>
    <x v="233"/>
    <s v="Starbucks Refresher - Real Coconut Water"/>
    <s v="Carbonated"/>
    <x v="0"/>
    <b v="1"/>
    <n v="3"/>
    <n v="2"/>
    <s v="Starbucks Refresher "/>
    <s v=" Real Coconut Water"/>
    <m/>
    <x v="4"/>
    <s v=" August 24"/>
    <n v="2022"/>
  </r>
  <r>
    <s v="Processed"/>
    <s v="VJ300320692"/>
    <s v="EB Public Library"/>
    <s v="EB Public Library x1380"/>
    <s v="Keep Healthy - Chocolate Fudge"/>
    <s v="Food"/>
    <n v="15572261004"/>
    <s v="Wednesday, August 24, 2022"/>
    <s v="Cash"/>
    <n v="132"/>
    <n v="2"/>
    <n v="1"/>
    <n v="132"/>
    <n v="2"/>
    <n v="1"/>
    <n v="2"/>
    <n v="2"/>
    <x v="233"/>
    <s v="Keep Healthy - Chocolate Fudge"/>
    <s v="Food"/>
    <x v="1"/>
    <b v="1"/>
    <n v="2"/>
    <n v="1.3333333333333333"/>
    <s v="Keep Healthy "/>
    <s v=" Chocolate Fudge"/>
    <m/>
    <x v="4"/>
    <s v=" August 24"/>
    <n v="2022"/>
  </r>
  <r>
    <s v="Processed"/>
    <s v="VJ300320692"/>
    <s v="EB Public Library"/>
    <s v="EB Public Library x1380"/>
    <s v="Miss Vickie's Potato Chip - Sea Salt Original"/>
    <s v="Food"/>
    <n v="15572275293"/>
    <s v="Wednesday, August 24, 2022"/>
    <s v="Credit"/>
    <n v="111"/>
    <n v="1.5"/>
    <n v="1"/>
    <n v="111"/>
    <n v="1.5"/>
    <n v="1"/>
    <n v="1.5"/>
    <n v="1.5"/>
    <x v="233"/>
    <s v="Miss Vickie's Potato Chip - Sea Salt Original"/>
    <s v="Food"/>
    <x v="1"/>
    <b v="1"/>
    <n v="1.5"/>
    <n v="1"/>
    <s v="Miss Vickie's Potato Chip "/>
    <s v=" Sea Salt Original"/>
    <m/>
    <x v="4"/>
    <s v=" August 24"/>
    <n v="2022"/>
  </r>
  <r>
    <s v="Processed"/>
    <s v="VJ300320692"/>
    <s v="EB Public Library"/>
    <s v="EB Public Library x1380"/>
    <s v="Pringles - Sour Cream &amp; Onion"/>
    <s v="Food"/>
    <n v="15572426036"/>
    <s v="Wednesday, August 24, 2022"/>
    <s v="Credit"/>
    <n v="165"/>
    <n v="3"/>
    <n v="1"/>
    <n v="165"/>
    <n v="3"/>
    <n v="1"/>
    <n v="3"/>
    <n v="3"/>
    <x v="233"/>
    <s v="Pringles - Sour Cream &amp; Onion"/>
    <s v="Food"/>
    <x v="1"/>
    <b v="1"/>
    <n v="3"/>
    <n v="2"/>
    <s v="Pringles "/>
    <s v=" Sour Cream &amp; Onion"/>
    <m/>
    <x v="4"/>
    <s v=" August 24"/>
    <n v="2022"/>
  </r>
  <r>
    <s v="Processed"/>
    <s v="VJ300320692"/>
    <s v="EB Public Library"/>
    <s v="EB Public Library x1380"/>
    <s v="Starbucks Doubleshot Energy - Mocha"/>
    <s v="Non Carbonated"/>
    <n v="15572517849"/>
    <s v="Wednesday, August 24, 2022"/>
    <s v="Credit"/>
    <n v="146"/>
    <n v="3.5"/>
    <n v="1"/>
    <n v="146"/>
    <n v="3.5"/>
    <n v="1"/>
    <n v="3.5"/>
    <n v="3.5"/>
    <x v="233"/>
    <s v="Starbucks Doubleshot Energy - Mocha"/>
    <s v="Non Carbonated"/>
    <x v="2"/>
    <b v="1"/>
    <n v="3.5"/>
    <n v="2.3333333333333335"/>
    <s v="Starbucks Doubleshot Energy "/>
    <s v=" Mocha"/>
    <m/>
    <x v="4"/>
    <s v=" August 24"/>
    <n v="2022"/>
  </r>
  <r>
    <s v="Processed"/>
    <s v="VJ300320692"/>
    <s v="EB Public Library"/>
    <s v="EB Public Library x1380"/>
    <s v="Starbucks Doubleshot Energy - Mocha"/>
    <s v="Non Carbonated"/>
    <n v="15572524744"/>
    <s v="Wednesday, August 24, 2022"/>
    <s v="Credit"/>
    <n v="146"/>
    <n v="3.5"/>
    <n v="1"/>
    <n v="146"/>
    <n v="3.5"/>
    <n v="1"/>
    <n v="3.5"/>
    <n v="3.5"/>
    <x v="233"/>
    <s v="Starbucks Doubleshot Energy - Mocha"/>
    <s v="Non Carbonated"/>
    <x v="2"/>
    <b v="1"/>
    <n v="3.5"/>
    <n v="2.3333333333333335"/>
    <s v="Starbucks Doubleshot Energy "/>
    <s v=" Mocha"/>
    <m/>
    <x v="4"/>
    <s v=" August 24"/>
    <n v="2022"/>
  </r>
  <r>
    <s v="Processed"/>
    <s v="VJ300320692"/>
    <s v="EB Public Library"/>
    <s v="EB Public Library x1380"/>
    <s v="BodyArmor  LYTE - Blueberry Pomegranate"/>
    <s v="Non Carbonated"/>
    <n v="15572604035"/>
    <s v="Wednesday, August 24, 2022"/>
    <s v="Credit"/>
    <n v="143"/>
    <n v="2.75"/>
    <n v="1"/>
    <n v="143"/>
    <n v="2.75"/>
    <n v="1"/>
    <n v="2.75"/>
    <n v="2.75"/>
    <x v="233"/>
    <s v="BodyArmor  LYTE - Blueberry Pomegranate"/>
    <s v="Non Carbonated"/>
    <x v="2"/>
    <b v="1"/>
    <n v="2.75"/>
    <n v="1.8333333333333333"/>
    <s v="BodyArmor  LYTE "/>
    <s v=" Blueberry Pomegranate"/>
    <m/>
    <x v="4"/>
    <s v=" August 24"/>
    <n v="2022"/>
  </r>
  <r>
    <s v="Processed"/>
    <s v="VJ300320692"/>
    <s v="EB Public Library"/>
    <s v="EB Public Library x1380"/>
    <s v="Coca Cola - Zero Sugar"/>
    <s v="Carbonated"/>
    <n v="15572674499"/>
    <s v="Wednesday, August 24, 2022"/>
    <s v="Credit"/>
    <n v="141"/>
    <n v="2"/>
    <n v="1"/>
    <n v="141"/>
    <n v="2"/>
    <n v="1"/>
    <n v="2"/>
    <n v="2"/>
    <x v="233"/>
    <s v="Coca Cola - Zero Sugar"/>
    <s v="Carbonated"/>
    <x v="0"/>
    <b v="1"/>
    <n v="2"/>
    <n v="1.3333333333333333"/>
    <s v="Coca Cola "/>
    <s v=" Zero Sugar"/>
    <m/>
    <x v="4"/>
    <s v=" August 24"/>
    <n v="2022"/>
  </r>
  <r>
    <s v="Processed"/>
    <s v="VJ300320609"/>
    <s v="GuttenPlans"/>
    <s v="GuttenPlans x1367"/>
    <s v="Monster Energy Original"/>
    <s v="Carbonated"/>
    <n v="15573106945"/>
    <s v="Wednesday, August 24, 2022"/>
    <s v="Credit"/>
    <n v="146"/>
    <n v="3"/>
    <n v="1"/>
    <n v="146"/>
    <n v="3"/>
    <n v="1"/>
    <n v="3"/>
    <n v="3"/>
    <x v="233"/>
    <s v="Monster Energy Original"/>
    <s v="Carbonated"/>
    <x v="0"/>
    <b v="1"/>
    <n v="3"/>
    <n v="2"/>
    <s v="Monster Energy Original"/>
    <m/>
    <m/>
    <x v="4"/>
    <s v=" August 24"/>
    <n v="2022"/>
  </r>
  <r>
    <s v="Processed"/>
    <s v="VJ300320609"/>
    <s v="GuttenPlans"/>
    <s v="GuttenPlans x1367"/>
    <s v="Oreo Mini"/>
    <s v="Food"/>
    <n v="15573119583"/>
    <s v="Wednesday, August 24, 2022"/>
    <s v="Cash"/>
    <n v="124"/>
    <n v="1.5"/>
    <n v="1"/>
    <n v="124"/>
    <n v="1.5"/>
    <n v="1"/>
    <n v="1.5"/>
    <n v="1.5"/>
    <x v="233"/>
    <s v="Oreo Mini"/>
    <s v="Food"/>
    <x v="1"/>
    <b v="1"/>
    <n v="1.5"/>
    <n v="1"/>
    <s v="Oreo Mini"/>
    <m/>
    <m/>
    <x v="4"/>
    <s v=" August 24"/>
    <n v="2022"/>
  </r>
  <r>
    <s v="Processed"/>
    <s v="VJ300320609"/>
    <s v="GuttenPlans"/>
    <s v="GuttenPlans x1367"/>
    <s v="Monster Energy Original"/>
    <s v="Carbonated"/>
    <n v="15573483241"/>
    <s v="Thursday, August 25, 2022"/>
    <s v="Cash"/>
    <n v="144"/>
    <n v="3"/>
    <n v="1"/>
    <n v="144"/>
    <n v="3"/>
    <n v="1"/>
    <n v="3"/>
    <n v="3"/>
    <x v="233"/>
    <s v="Monster Energy Original"/>
    <s v="Carbonated"/>
    <x v="0"/>
    <b v="1"/>
    <n v="3"/>
    <n v="2"/>
    <s v="Monster Energy Original"/>
    <m/>
    <m/>
    <x v="5"/>
    <s v=" August 25"/>
    <n v="2022"/>
  </r>
  <r>
    <s v="Processed"/>
    <s v="VJ300320609"/>
    <s v="GuttenPlans"/>
    <s v="GuttenPlans x1367"/>
    <s v="Snapple Tea - Peach"/>
    <s v="Non Carbonated"/>
    <n v="15573963468"/>
    <s v="Thursday, August 25, 2022"/>
    <s v="Credit"/>
    <n v="147"/>
    <n v="2.5"/>
    <n v="1"/>
    <n v="147"/>
    <n v="2.5"/>
    <n v="1"/>
    <n v="2.5"/>
    <n v="5"/>
    <x v="234"/>
    <s v="Snapple Tea - Peach"/>
    <s v="Non Carbonated"/>
    <x v="2"/>
    <b v="1"/>
    <n v="2.5"/>
    <n v="1.6666666666666667"/>
    <s v="Snapple Tea "/>
    <s v=" Peach"/>
    <m/>
    <x v="5"/>
    <s v=" August 25"/>
    <n v="2022"/>
  </r>
  <r>
    <s v="Processed"/>
    <s v="VJ300320609"/>
    <s v="GuttenPlans"/>
    <s v="GuttenPlans x1367"/>
    <s v="Pure Organic Fruit Bar - Raspberry Lemonade"/>
    <s v="Food"/>
    <n v="15573963468"/>
    <s v="Thursday, August 25, 2022"/>
    <s v="Credit"/>
    <n v="136"/>
    <n v="2.5"/>
    <n v="1"/>
    <n v="136"/>
    <n v="2.5"/>
    <n v="1"/>
    <n v="2.5"/>
    <n v="5"/>
    <x v="234"/>
    <s v="Pure Organic Fruit Bar - Raspberry Lemonade"/>
    <s v="Food"/>
    <x v="1"/>
    <b v="1"/>
    <n v="2.5"/>
    <n v="1.6666666666666667"/>
    <s v="Pure Organic Fruit Bar "/>
    <s v=" Raspberry Lemonade"/>
    <m/>
    <x v="5"/>
    <s v=" August 25"/>
    <n v="2022"/>
  </r>
  <r>
    <s v="Processed"/>
    <s v="VJ300320692"/>
    <s v="EB Public Library"/>
    <s v="EB Public Library x1380"/>
    <s v="S. Pellegrino Sparkling Mineral Water"/>
    <s v="Water"/>
    <n v="15574387543"/>
    <s v="Thursday, August 25, 2022"/>
    <s v="Credit"/>
    <n v="144"/>
    <n v="2"/>
    <n v="1"/>
    <n v="144"/>
    <n v="2"/>
    <n v="1"/>
    <n v="2"/>
    <n v="2"/>
    <x v="234"/>
    <s v="S. Pellegrino Sparkling Mineral Water"/>
    <s v="Water"/>
    <x v="3"/>
    <b v="1"/>
    <n v="2"/>
    <n v="1.3333333333333333"/>
    <s v="S. Pellegrino Sparkling Mineral Water"/>
    <m/>
    <m/>
    <x v="5"/>
    <s v=" August 25"/>
    <n v="2022"/>
  </r>
  <r>
    <s v="Processed"/>
    <s v="VJ300320609"/>
    <s v="GuttenPlans"/>
    <s v="GuttenPlans x1367"/>
    <s v="Red Bull - Original"/>
    <s v="Carbonated"/>
    <n v="15574493437"/>
    <s v="Thursday, August 25, 2022"/>
    <s v="Cash"/>
    <n v="148"/>
    <n v="3.5"/>
    <n v="1"/>
    <n v="148"/>
    <n v="3.5"/>
    <n v="1"/>
    <n v="3.5"/>
    <n v="3.5"/>
    <x v="234"/>
    <s v="Red Bull - Original"/>
    <s v="Carbonated"/>
    <x v="0"/>
    <b v="1"/>
    <n v="3.5"/>
    <n v="2.3333333333333335"/>
    <s v="Red Bull "/>
    <s v=" Original"/>
    <m/>
    <x v="5"/>
    <s v=" August 25"/>
    <n v="2022"/>
  </r>
  <r>
    <s v="Processed"/>
    <s v="VJ300320609"/>
    <s v="GuttenPlans"/>
    <s v="GuttenPlans x1367"/>
    <s v="Cheetos Flaming Hot Limon Crunchy"/>
    <s v="Food"/>
    <n v="15574493089"/>
    <s v="Thursday, August 25, 2022"/>
    <s v="Cash"/>
    <n v="121"/>
    <n v="1.5"/>
    <n v="1"/>
    <n v="121"/>
    <n v="1.5"/>
    <n v="1"/>
    <n v="1.5"/>
    <n v="1.5"/>
    <x v="234"/>
    <s v="Cheetos Flaming Hot Limon Crunchy"/>
    <s v="Food"/>
    <x v="1"/>
    <b v="1"/>
    <n v="1.5"/>
    <n v="1"/>
    <s v="Cheetos Flaming Hot Limon Crunchy"/>
    <m/>
    <m/>
    <x v="5"/>
    <s v=" August 25"/>
    <n v="2022"/>
  </r>
  <r>
    <s v="Processed"/>
    <s v="VJ300320692"/>
    <s v="EB Public Library"/>
    <s v="EB Public Library x1380"/>
    <s v="TruBar - Cookie Dough"/>
    <s v="Food"/>
    <n v="15574946348"/>
    <s v="Thursday, August 25, 2022"/>
    <s v="Credit"/>
    <n v="138"/>
    <n v="2.5"/>
    <n v="1"/>
    <n v="138"/>
    <n v="2.5"/>
    <n v="1"/>
    <n v="2.5"/>
    <n v="2.5"/>
    <x v="234"/>
    <s v="TruBar - Cookie Dough"/>
    <s v="Food"/>
    <x v="1"/>
    <b v="1"/>
    <n v="2.5"/>
    <n v="1.6666666666666667"/>
    <s v="TruBar "/>
    <s v=" Cookie Dough"/>
    <m/>
    <x v="5"/>
    <s v=" August 25"/>
    <n v="2022"/>
  </r>
  <r>
    <s v="Processed"/>
    <s v="VJ300320692"/>
    <s v="EB Public Library"/>
    <s v="EB Public Library x1380"/>
    <s v="SunChips Multigrain - Original"/>
    <s v="Food"/>
    <n v="15574950963"/>
    <s v="Thursday, August 25, 2022"/>
    <s v="Credit"/>
    <n v="112"/>
    <n v="1.5"/>
    <n v="1"/>
    <n v="112"/>
    <n v="1.5"/>
    <n v="1"/>
    <n v="1.5"/>
    <n v="1.5"/>
    <x v="234"/>
    <s v="SunChips Multigrain - Original"/>
    <s v="Food"/>
    <x v="1"/>
    <b v="1"/>
    <n v="1.5"/>
    <n v="1"/>
    <s v="SunChips Multigrain "/>
    <s v=" Original"/>
    <m/>
    <x v="5"/>
    <s v=" August 25"/>
    <n v="2022"/>
  </r>
  <r>
    <s v="Processed"/>
    <s v="VJ300320686"/>
    <s v="Earle Asphalt"/>
    <s v="Earle Asphalt x1371"/>
    <s v="Goldfish Baked - Cheddar"/>
    <s v="Food"/>
    <n v="15575110472"/>
    <s v="Thursday, August 25, 2022"/>
    <s v="Cash"/>
    <n v="125"/>
    <n v="1.25"/>
    <n v="1"/>
    <n v="125"/>
    <n v="1.25"/>
    <n v="1"/>
    <n v="1.25"/>
    <n v="1.25"/>
    <x v="234"/>
    <s v="Goldfish Baked - Cheddar"/>
    <s v="Food"/>
    <x v="1"/>
    <b v="1"/>
    <n v="1.25"/>
    <n v="0.83333333333333337"/>
    <s v="Goldfish Baked "/>
    <s v=" Cheddar"/>
    <m/>
    <x v="5"/>
    <s v=" August 25"/>
    <n v="2022"/>
  </r>
  <r>
    <s v="Processed"/>
    <s v="VJ300320686"/>
    <s v="Earle Asphalt"/>
    <s v="Earle Asphalt x1371"/>
    <s v="Coca Cola - Zero Sugar"/>
    <s v="Carbonated"/>
    <n v="15575522938"/>
    <s v="Thursday, August 25, 2022"/>
    <s v="Credit"/>
    <n v="141"/>
    <n v="1.5"/>
    <n v="1"/>
    <n v="141"/>
    <n v="1.5"/>
    <n v="1"/>
    <n v="1.5"/>
    <n v="1.5"/>
    <x v="234"/>
    <s v="Coca Cola - Zero Sugar"/>
    <s v="Carbonated"/>
    <x v="0"/>
    <b v="1"/>
    <n v="1.5"/>
    <n v="1"/>
    <s v="Coca Cola "/>
    <s v=" Zero Sugar"/>
    <m/>
    <x v="5"/>
    <s v=" August 25"/>
    <n v="2022"/>
  </r>
  <r>
    <s v="Processed"/>
    <s v="VJ300320609"/>
    <s v="GuttenPlans"/>
    <s v="GuttenPlans x1367"/>
    <s v="Red Bull - Original"/>
    <s v="Carbonated"/>
    <n v="15575499941"/>
    <s v="Thursday, August 25, 2022"/>
    <s v="Credit"/>
    <n v="148"/>
    <n v="3.5"/>
    <n v="1"/>
    <n v="148"/>
    <n v="3.5"/>
    <n v="1"/>
    <n v="3.5"/>
    <n v="3.5"/>
    <x v="234"/>
    <s v="Red Bull - Original"/>
    <s v="Carbonated"/>
    <x v="0"/>
    <b v="1"/>
    <n v="3.5"/>
    <n v="2.3333333333333335"/>
    <s v="Red Bull "/>
    <s v=" Original"/>
    <m/>
    <x v="5"/>
    <s v=" August 25"/>
    <n v="2022"/>
  </r>
  <r>
    <s v="Processed"/>
    <s v="VJ300320686"/>
    <s v="Earle Asphalt"/>
    <s v="Earle Asphalt x1371"/>
    <s v="Miss Vickie's Potato Chip - Smokehouse BBQ"/>
    <s v="Food"/>
    <n v="15575639557"/>
    <s v="Thursday, August 25, 2022"/>
    <s v="Cash"/>
    <n v="114"/>
    <n v="1.5"/>
    <n v="1"/>
    <n v="114"/>
    <n v="1.5"/>
    <n v="1"/>
    <n v="1.5"/>
    <n v="1.5"/>
    <x v="234"/>
    <s v="Miss Vickie's Potato Chip - Smokehouse BBQ"/>
    <s v="Food"/>
    <x v="1"/>
    <b v="1"/>
    <n v="1.5"/>
    <n v="1"/>
    <s v="Miss Vickie's Potato Chip "/>
    <s v=" Smokehouse BBQ"/>
    <m/>
    <x v="5"/>
    <s v=" August 25"/>
    <n v="2022"/>
  </r>
  <r>
    <s v="Processed"/>
    <s v="VJ300320692"/>
    <s v="EB Public Library"/>
    <s v="EB Public Library x1380"/>
    <s v="Coca Cola - Zero Sugar"/>
    <s v="Carbonated"/>
    <n v="15575700319"/>
    <s v="Thursday, August 25, 2022"/>
    <s v="Credit"/>
    <n v="141"/>
    <n v="2"/>
    <n v="1"/>
    <n v="141"/>
    <n v="2"/>
    <n v="1"/>
    <n v="2"/>
    <n v="2"/>
    <x v="234"/>
    <s v="Coca Cola - Zero Sugar"/>
    <s v="Carbonated"/>
    <x v="0"/>
    <b v="1"/>
    <n v="2"/>
    <n v="1.3333333333333333"/>
    <s v="Coca Cola "/>
    <s v=" Zero Sugar"/>
    <m/>
    <x v="5"/>
    <s v=" August 25"/>
    <n v="2022"/>
  </r>
  <r>
    <s v="Processed"/>
    <s v="VJ300320692"/>
    <s v="EB Public Library"/>
    <s v="EB Public Library x1380"/>
    <s v="Starbucks Doubleshot Energy - Mocha"/>
    <s v="Non Carbonated"/>
    <n v="15576634671"/>
    <s v="Thursday, August 25, 2022"/>
    <s v="Credit"/>
    <n v="146"/>
    <n v="3.5"/>
    <n v="1"/>
    <n v="146"/>
    <n v="3.5"/>
    <n v="1"/>
    <n v="3.5"/>
    <n v="3.5"/>
    <x v="234"/>
    <s v="Starbucks Doubleshot Energy - Mocha"/>
    <s v="Non Carbonated"/>
    <x v="2"/>
    <b v="1"/>
    <n v="3.5"/>
    <n v="2.3333333333333335"/>
    <s v="Starbucks Doubleshot Energy "/>
    <s v=" Mocha"/>
    <m/>
    <x v="5"/>
    <s v=" August 25"/>
    <n v="2022"/>
  </r>
  <r>
    <s v="Processed"/>
    <s v="VJ300320609"/>
    <s v="GuttenPlans"/>
    <s v="GuttenPlans x1367"/>
    <s v="Red Bull - Original"/>
    <s v="Carbonated"/>
    <n v="15576687090"/>
    <s v="Thursday, August 25, 2022"/>
    <s v="Cash"/>
    <n v="148"/>
    <n v="3.5"/>
    <n v="1"/>
    <n v="148"/>
    <n v="3.5"/>
    <n v="1"/>
    <n v="3.5"/>
    <n v="3.5"/>
    <x v="234"/>
    <s v="Red Bull - Original"/>
    <s v="Carbonated"/>
    <x v="0"/>
    <b v="1"/>
    <n v="3.5"/>
    <n v="2.3333333333333335"/>
    <s v="Red Bull "/>
    <s v=" Original"/>
    <m/>
    <x v="5"/>
    <s v=" August 25"/>
    <n v="2022"/>
  </r>
  <r>
    <s v="Processed"/>
    <s v="VJ300320692"/>
    <s v="EB Public Library"/>
    <s v="EB Public Library x1380"/>
    <s v="Miss Vickie's Potato Chip - Sea Salt Original"/>
    <s v="Food"/>
    <n v="15576730107"/>
    <s v="Thursday, August 25, 2022"/>
    <s v="Cash"/>
    <n v="111"/>
    <n v="1.5"/>
    <n v="1"/>
    <n v="111"/>
    <n v="1.5"/>
    <n v="1"/>
    <n v="1.5"/>
    <n v="1.5"/>
    <x v="234"/>
    <s v="Miss Vickie's Potato Chip - Sea Salt Original"/>
    <s v="Food"/>
    <x v="1"/>
    <b v="1"/>
    <n v="1.5"/>
    <n v="1"/>
    <s v="Miss Vickie's Potato Chip "/>
    <s v=" Sea Salt Original"/>
    <m/>
    <x v="5"/>
    <s v=" August 25"/>
    <n v="2022"/>
  </r>
  <r>
    <s v="Processed"/>
    <s v="VJ300320692"/>
    <s v="EB Public Library"/>
    <s v="EB Public Library x1380"/>
    <s v="Miss Vickie's Potato Chip - Sea Salt Original"/>
    <s v="Food"/>
    <n v="15576731350"/>
    <s v="Thursday, August 25, 2022"/>
    <s v="Cash"/>
    <n v="111"/>
    <n v="1.5"/>
    <n v="1"/>
    <n v="111"/>
    <n v="1.5"/>
    <n v="1"/>
    <n v="1.5"/>
    <n v="1.5"/>
    <x v="234"/>
    <s v="Miss Vickie's Potato Chip - Sea Salt Original"/>
    <s v="Food"/>
    <x v="1"/>
    <b v="1"/>
    <n v="1.5"/>
    <n v="1"/>
    <s v="Miss Vickie's Potato Chip "/>
    <s v=" Sea Salt Original"/>
    <m/>
    <x v="5"/>
    <s v=" August 25"/>
    <n v="2022"/>
  </r>
  <r>
    <s v="Processed"/>
    <s v="VJ300320692"/>
    <s v="EB Public Library"/>
    <s v="EB Public Library x1380"/>
    <s v="Coca Cola - Zero Sugar"/>
    <s v="Carbonated"/>
    <n v="15576754049"/>
    <s v="Thursday, August 25, 2022"/>
    <s v="Credit"/>
    <n v="141"/>
    <n v="2"/>
    <n v="1"/>
    <n v="141"/>
    <n v="2"/>
    <n v="1"/>
    <n v="2"/>
    <n v="2"/>
    <x v="234"/>
    <s v="Coca Cola - Zero Sugar"/>
    <s v="Carbonated"/>
    <x v="0"/>
    <b v="1"/>
    <n v="2"/>
    <n v="1.3333333333333333"/>
    <s v="Coca Cola "/>
    <s v=" Zero Sugar"/>
    <m/>
    <x v="5"/>
    <s v=" August 25"/>
    <n v="2022"/>
  </r>
  <r>
    <s v="Processed"/>
    <s v="VJ300320609"/>
    <s v="GuttenPlans"/>
    <s v="GuttenPlans x1367"/>
    <s v="Monster Energy Original"/>
    <s v="Carbonated"/>
    <n v="15576877747"/>
    <s v="Thursday, August 25, 2022"/>
    <s v="Cash"/>
    <n v="144"/>
    <n v="3"/>
    <n v="1"/>
    <n v="144"/>
    <n v="3"/>
    <n v="1"/>
    <n v="3"/>
    <n v="3"/>
    <x v="234"/>
    <s v="Monster Energy Original"/>
    <s v="Carbonated"/>
    <x v="0"/>
    <b v="1"/>
    <n v="3"/>
    <n v="2"/>
    <s v="Monster Energy Original"/>
    <m/>
    <m/>
    <x v="5"/>
    <s v=" August 25"/>
    <n v="2022"/>
  </r>
  <r>
    <s v="Processed"/>
    <s v="VJ300320609"/>
    <s v="GuttenPlans"/>
    <s v="GuttenPlans x1367"/>
    <s v="Doritos Famin Hot Nacho"/>
    <s v="Food"/>
    <n v="15576879897"/>
    <s v="Thursday, August 25, 2022"/>
    <s v="Cash"/>
    <n v="112"/>
    <n v="1.5"/>
    <n v="1"/>
    <n v="112"/>
    <n v="1.5"/>
    <n v="1"/>
    <n v="1.5"/>
    <n v="1.5"/>
    <x v="234"/>
    <s v="Doritos Famin Hot Nacho"/>
    <s v="Food"/>
    <x v="1"/>
    <b v="1"/>
    <n v="1.5"/>
    <n v="1"/>
    <s v="Doritos Famin Hot Nacho"/>
    <m/>
    <m/>
    <x v="5"/>
    <s v=" August 25"/>
    <n v="2022"/>
  </r>
  <r>
    <s v="Processed"/>
    <s v="VJ300320609"/>
    <s v="GuttenPlans"/>
    <s v="GuttenPlans x1367"/>
    <s v="Monster Energy Original"/>
    <s v="Carbonated"/>
    <n v="15576904035"/>
    <s v="Thursday, August 25, 2022"/>
    <s v="Cash"/>
    <n v="144"/>
    <n v="3"/>
    <n v="1"/>
    <n v="144"/>
    <n v="3"/>
    <n v="1"/>
    <n v="3"/>
    <n v="3"/>
    <x v="234"/>
    <s v="Monster Energy Original"/>
    <s v="Carbonated"/>
    <x v="0"/>
    <b v="1"/>
    <n v="3"/>
    <n v="2"/>
    <s v="Monster Energy Original"/>
    <m/>
    <m/>
    <x v="5"/>
    <s v=" August 25"/>
    <n v="2022"/>
  </r>
  <r>
    <s v="Processed"/>
    <s v="VJ300320609"/>
    <s v="GuttenPlans"/>
    <s v="GuttenPlans x1367"/>
    <s v="Snapple Tea - Raspberry"/>
    <s v="Non Carbonated"/>
    <n v="15576905169"/>
    <s v="Thursday, August 25, 2022"/>
    <s v="Cash"/>
    <n v="143"/>
    <n v="2.5"/>
    <n v="1"/>
    <n v="143"/>
    <n v="2.5"/>
    <n v="1"/>
    <n v="2.5"/>
    <n v="2.5"/>
    <x v="234"/>
    <s v="Snapple Tea - Raspberry"/>
    <s v="Non Carbonated"/>
    <x v="2"/>
    <b v="1"/>
    <n v="2.5"/>
    <n v="1.6666666666666667"/>
    <s v="Snapple Tea "/>
    <s v=" Raspberry"/>
    <m/>
    <x v="5"/>
    <s v=" August 25"/>
    <n v="2022"/>
  </r>
  <r>
    <s v="Processed"/>
    <s v="VJ300320692"/>
    <s v="EB Public Library"/>
    <s v="EB Public Library x1380"/>
    <s v="Miss Vickie's Potato Chip - Sea Salt Original"/>
    <s v="Food"/>
    <n v="15577020745"/>
    <s v="Thursday, August 25, 2022"/>
    <s v="Credit"/>
    <n v="111"/>
    <n v="1.5"/>
    <n v="1"/>
    <n v="111"/>
    <n v="1.5"/>
    <n v="1"/>
    <n v="1.5"/>
    <n v="1.5"/>
    <x v="234"/>
    <s v="Miss Vickie's Potato Chip - Sea Salt Original"/>
    <s v="Food"/>
    <x v="1"/>
    <b v="1"/>
    <n v="1.5"/>
    <n v="1"/>
    <s v="Miss Vickie's Potato Chip "/>
    <s v=" Sea Salt Original"/>
    <m/>
    <x v="5"/>
    <s v=" August 25"/>
    <n v="2022"/>
  </r>
  <r>
    <s v="Processed"/>
    <s v="VJ300320686"/>
    <s v="Earle Asphalt"/>
    <s v="Earle Asphalt x1371"/>
    <s v="S. Pellegrino Essenza Mineral Water - Blood O"/>
    <s v="Carbonated"/>
    <n v="15577154346"/>
    <s v="Thursday, August 25, 2022"/>
    <s v="Cash"/>
    <n v="144"/>
    <n v="2.5"/>
    <n v="1"/>
    <n v="144"/>
    <n v="2.5"/>
    <n v="1"/>
    <n v="2.5"/>
    <n v="2.5"/>
    <x v="234"/>
    <s v="S. Pellegrino Essenza Mineral Water - Blood O"/>
    <s v="Carbonated"/>
    <x v="0"/>
    <b v="1"/>
    <n v="2.5"/>
    <n v="1.6666666666666667"/>
    <s v="S. Pellegrino Essenza Mineral Water "/>
    <s v=" Blood O"/>
    <m/>
    <x v="5"/>
    <s v=" August 25"/>
    <n v="2022"/>
  </r>
  <r>
    <s v="Processed"/>
    <s v="VJ300320692"/>
    <s v="EB Public Library"/>
    <s v="EB Public Library x1380"/>
    <s v="Spindrift - Sparkling Water  Lime"/>
    <s v="Carbonated"/>
    <n v="15577241413"/>
    <s v="Thursday, August 25, 2022"/>
    <s v="Credit"/>
    <n v="142"/>
    <n v="1.5"/>
    <n v="1"/>
    <n v="142"/>
    <n v="1.5"/>
    <n v="1"/>
    <n v="1.5"/>
    <n v="1.5"/>
    <x v="234"/>
    <s v="Spindrift - Sparkling Water  Lime"/>
    <s v="Carbonated"/>
    <x v="0"/>
    <b v="1"/>
    <n v="1.5"/>
    <n v="1"/>
    <s v="Spindrift "/>
    <s v=" Sparkling Water  Lime"/>
    <m/>
    <x v="5"/>
    <s v=" August 25"/>
    <n v="2022"/>
  </r>
  <r>
    <s v="Processed"/>
    <s v="VJ300205292"/>
    <s v="Brunswick Sq Mall"/>
    <s v="BSQ Mall x1364 - Zales"/>
    <s v="Goldfish Baked - Cheddar"/>
    <s v="Food"/>
    <n v="15577300227"/>
    <s v="Thursday, August 25, 2022"/>
    <s v="Cash"/>
    <n v="120"/>
    <n v="1.5"/>
    <n v="1"/>
    <n v="120"/>
    <n v="1.5"/>
    <n v="1"/>
    <n v="1.5"/>
    <n v="1.5"/>
    <x v="234"/>
    <s v="Goldfish Baked - Cheddar"/>
    <s v="Food"/>
    <x v="1"/>
    <b v="1"/>
    <n v="1.5"/>
    <n v="1"/>
    <s v="Goldfish Baked "/>
    <s v=" Cheddar"/>
    <m/>
    <x v="5"/>
    <s v=" August 25"/>
    <n v="2022"/>
  </r>
  <r>
    <s v="Processed"/>
    <s v="VJ300320692"/>
    <s v="EB Public Library"/>
    <s v="EB Public Library x1380"/>
    <s v="Starbucks Refresher - Real Coconut Water"/>
    <s v="Carbonated"/>
    <n v="15577374450"/>
    <s v="Thursday, August 25, 2022"/>
    <s v="Cash"/>
    <n v="148"/>
    <n v="3"/>
    <n v="1"/>
    <n v="148"/>
    <n v="3"/>
    <n v="1"/>
    <n v="3"/>
    <n v="3"/>
    <x v="234"/>
    <s v="Starbucks Refresher - Real Coconut Water"/>
    <s v="Carbonated"/>
    <x v="0"/>
    <b v="1"/>
    <n v="3"/>
    <n v="2"/>
    <s v="Starbucks Refresher "/>
    <s v=" Real Coconut Water"/>
    <m/>
    <x v="5"/>
    <s v=" August 25"/>
    <n v="2022"/>
  </r>
  <r>
    <s v="Processed"/>
    <s v="VJ300320609"/>
    <s v="GuttenPlans"/>
    <s v="GuttenPlans x1367"/>
    <s v="Fritos - Original"/>
    <s v="Food"/>
    <n v="15577698679"/>
    <s v="Thursday, August 25, 2022"/>
    <s v="Cash"/>
    <n v="125"/>
    <n v="1.5"/>
    <n v="1"/>
    <n v="125"/>
    <n v="1.5"/>
    <n v="1"/>
    <n v="1.5"/>
    <n v="1.5"/>
    <x v="234"/>
    <s v="Fritos - Original"/>
    <s v="Food"/>
    <x v="1"/>
    <b v="1"/>
    <n v="1.5"/>
    <n v="1"/>
    <s v="Fritos "/>
    <s v=" Original"/>
    <m/>
    <x v="5"/>
    <s v=" August 25"/>
    <n v="2022"/>
  </r>
  <r>
    <s v="Processed"/>
    <s v="VJ300320609"/>
    <s v="GuttenPlans"/>
    <s v="GuttenPlans x1367"/>
    <s v="Oreo Mini"/>
    <s v="Food"/>
    <n v="15577701326"/>
    <s v="Thursday, August 25, 2022"/>
    <s v="Cash"/>
    <n v="124"/>
    <n v="1.5"/>
    <n v="1"/>
    <n v="124"/>
    <n v="1.5"/>
    <n v="1"/>
    <n v="1.5"/>
    <n v="1.5"/>
    <x v="234"/>
    <s v="Oreo Mini"/>
    <s v="Food"/>
    <x v="1"/>
    <b v="1"/>
    <n v="1.5"/>
    <n v="1"/>
    <s v="Oreo Mini"/>
    <m/>
    <m/>
    <x v="5"/>
    <s v=" August 25"/>
    <n v="2022"/>
  </r>
  <r>
    <s v="Processed"/>
    <s v="VJ300320692"/>
    <s v="EB Public Library"/>
    <s v="EB Public Library x1380"/>
    <s v="SunChips Multigrain - Salsa"/>
    <s v="Food"/>
    <n v="15577774850"/>
    <s v="Thursday, August 25, 2022"/>
    <s v="Cash"/>
    <n v="113"/>
    <n v="1.5"/>
    <n v="1"/>
    <n v="113"/>
    <n v="1.5"/>
    <n v="1"/>
    <n v="1.5"/>
    <n v="1.5"/>
    <x v="234"/>
    <s v="SunChips Multigrain - Salsa"/>
    <s v="Food"/>
    <x v="1"/>
    <b v="1"/>
    <n v="1.5"/>
    <n v="1"/>
    <s v="SunChips Multigrain "/>
    <s v=" Salsa"/>
    <m/>
    <x v="5"/>
    <s v=" August 25"/>
    <n v="2022"/>
  </r>
  <r>
    <s v="Processed"/>
    <s v="VJ300320692"/>
    <s v="EB Public Library"/>
    <s v="EB Public Library x1380"/>
    <s v="BodyArmor LYTE - Strawberry Lemonade"/>
    <s v="Water"/>
    <n v="15577955140"/>
    <s v="Thursday, August 25, 2022"/>
    <s v="Credit"/>
    <n v="147"/>
    <n v="2.75"/>
    <n v="1"/>
    <n v="147"/>
    <n v="2.75"/>
    <n v="1"/>
    <n v="2.75"/>
    <n v="2.75"/>
    <x v="234"/>
    <s v="BodyArmor LYTE - Strawberry Lemonade"/>
    <s v="Water"/>
    <x v="3"/>
    <b v="1"/>
    <n v="2.75"/>
    <n v="1.8333333333333333"/>
    <s v="BodyArmor LYTE "/>
    <s v=" Strawberry Lemonade"/>
    <m/>
    <x v="5"/>
    <s v=" August 25"/>
    <n v="2022"/>
  </r>
  <r>
    <s v="Processed"/>
    <s v="VJ300320692"/>
    <s v="EB Public Library"/>
    <s v="EB Public Library x1380"/>
    <s v="Miss Vickie's Potato Chip - Sea Salt Original"/>
    <s v="Food"/>
    <n v="15578000902"/>
    <s v="Thursday, August 25, 2022"/>
    <s v="Cash"/>
    <n v="111"/>
    <n v="1.5"/>
    <n v="1"/>
    <n v="111"/>
    <n v="1.5"/>
    <n v="1"/>
    <n v="1.5"/>
    <n v="1.5"/>
    <x v="234"/>
    <s v="Miss Vickie's Potato Chip - Sea Salt Original"/>
    <s v="Food"/>
    <x v="1"/>
    <b v="1"/>
    <n v="1.5"/>
    <n v="1"/>
    <s v="Miss Vickie's Potato Chip "/>
    <s v=" Sea Salt Original"/>
    <m/>
    <x v="5"/>
    <s v=" August 25"/>
    <n v="2022"/>
  </r>
  <r>
    <s v="Processed"/>
    <s v="VJ300320692"/>
    <s v="EB Public Library"/>
    <s v="EB Public Library x1380"/>
    <s v="Miss Vickie's Potato Chip - Sea Salt Original"/>
    <s v="Food"/>
    <n v="15578001738"/>
    <s v="Thursday, August 25, 2022"/>
    <s v="Cash"/>
    <n v="111"/>
    <n v="1.5"/>
    <n v="1"/>
    <n v="111"/>
    <n v="1.5"/>
    <n v="1"/>
    <n v="1.5"/>
    <n v="1.5"/>
    <x v="234"/>
    <s v="Miss Vickie's Potato Chip - Sea Salt Original"/>
    <s v="Food"/>
    <x v="1"/>
    <b v="1"/>
    <n v="1.5"/>
    <n v="1"/>
    <s v="Miss Vickie's Potato Chip "/>
    <s v=" Sea Salt Original"/>
    <m/>
    <x v="5"/>
    <s v=" August 25"/>
    <n v="2022"/>
  </r>
  <r>
    <s v="Processed"/>
    <s v="VJ300320692"/>
    <s v="EB Public Library"/>
    <s v="EB Public Library x1380"/>
    <s v="Lindens - Chocolate Chippers"/>
    <s v="Food"/>
    <n v="15578023266"/>
    <s v="Thursday, August 25, 2022"/>
    <s v="Cash"/>
    <n v="122"/>
    <n v="2"/>
    <n v="1"/>
    <n v="122"/>
    <n v="2"/>
    <n v="1"/>
    <n v="2"/>
    <n v="2"/>
    <x v="234"/>
    <s v="Lindens - Chocolate Chippers"/>
    <s v="Food"/>
    <x v="1"/>
    <b v="1"/>
    <n v="2"/>
    <n v="1.3333333333333333"/>
    <s v="Lindens "/>
    <s v=" Chocolate Chippers"/>
    <m/>
    <x v="5"/>
    <s v=" August 25"/>
    <n v="2022"/>
  </r>
  <r>
    <s v="Processed"/>
    <s v="VJ300320692"/>
    <s v="EB Public Library"/>
    <s v="EB Public Library x1380"/>
    <s v="CheezIt - White Cheddar"/>
    <s v="Food"/>
    <n v="15578037859"/>
    <s v="Thursday, August 25, 2022"/>
    <s v="Cash"/>
    <n v="123"/>
    <n v="1.5"/>
    <n v="1"/>
    <n v="123"/>
    <n v="1.5"/>
    <n v="1"/>
    <n v="1.5"/>
    <n v="1.5"/>
    <x v="234"/>
    <s v="CheezIt - White Cheddar"/>
    <s v="Food"/>
    <x v="1"/>
    <b v="1"/>
    <n v="1.5"/>
    <n v="1"/>
    <s v="CheezIt "/>
    <s v=" White Cheddar"/>
    <m/>
    <x v="5"/>
    <s v=" August 25"/>
    <n v="2022"/>
  </r>
  <r>
    <s v="Processed"/>
    <s v="VJ300320692"/>
    <s v="EB Public Library"/>
    <s v="EB Public Library x1380"/>
    <s v="CheezIt - Go Paks"/>
    <s v="Food"/>
    <n v="15578155675"/>
    <s v="Thursday, August 25, 2022"/>
    <s v="Cash"/>
    <n v="164"/>
    <n v="4"/>
    <n v="1"/>
    <n v="164"/>
    <n v="4"/>
    <n v="1"/>
    <n v="4"/>
    <n v="4"/>
    <x v="234"/>
    <s v="CheezIt - Go Paks"/>
    <s v="Food"/>
    <x v="1"/>
    <b v="1"/>
    <n v="4"/>
    <n v="2.6666666666666665"/>
    <s v="CheezIt "/>
    <s v=" Go Paks"/>
    <m/>
    <x v="5"/>
    <s v=" August 25"/>
    <n v="2022"/>
  </r>
  <r>
    <s v="Processed"/>
    <s v="VJ300320611"/>
    <s v="Brunswick Sq Mall"/>
    <s v="BSQ Mall x1366 - ATT"/>
    <s v="Snapple Tea - Lemon"/>
    <s v="Non Carbonated"/>
    <n v="15578330193"/>
    <s v="Thursday, August 25, 2022"/>
    <s v="Credit"/>
    <n v="145"/>
    <n v="2.5"/>
    <n v="1"/>
    <n v="145"/>
    <n v="2.5"/>
    <n v="1"/>
    <n v="2.5"/>
    <n v="2.5"/>
    <x v="234"/>
    <s v="Snapple Tea - Lemon"/>
    <s v="Non Carbonated"/>
    <x v="2"/>
    <b v="1"/>
    <n v="2.5"/>
    <n v="1.6666666666666667"/>
    <s v="Snapple Tea "/>
    <s v=" Lemon"/>
    <m/>
    <x v="5"/>
    <s v=" August 25"/>
    <n v="2022"/>
  </r>
  <r>
    <s v="Processed"/>
    <s v="VJ300205292"/>
    <s v="Brunswick Sq Mall"/>
    <s v="BSQ Mall x1364 - Zales"/>
    <s v="Snapple Tea - Lemon"/>
    <s v="Non Carbonated"/>
    <n v="15578394871"/>
    <s v="Thursday, August 25, 2022"/>
    <s v="Credit"/>
    <n v="147"/>
    <n v="2.5"/>
    <n v="1"/>
    <n v="147"/>
    <n v="2.5"/>
    <n v="1"/>
    <n v="2.5"/>
    <n v="2.5"/>
    <x v="234"/>
    <s v="Snapple Tea - Lemon"/>
    <s v="Non Carbonated"/>
    <x v="2"/>
    <b v="1"/>
    <n v="2.5"/>
    <n v="1.6666666666666667"/>
    <s v="Snapple Tea "/>
    <s v=" Lemon"/>
    <m/>
    <x v="5"/>
    <s v=" August 25"/>
    <n v="2022"/>
  </r>
  <r>
    <s v="Processed"/>
    <s v="VJ300320609"/>
    <s v="GuttenPlans"/>
    <s v="GuttenPlans x1367"/>
    <s v="Doritos Dinamita Chile Lemon"/>
    <m/>
    <n v="15578683269"/>
    <s v="Thursday, August 25, 2022"/>
    <s v="Cash"/>
    <n v="113"/>
    <n v="1.5"/>
    <n v="1"/>
    <n v="113"/>
    <n v="1.5"/>
    <n v="1"/>
    <n v="1.5"/>
    <n v="1.5"/>
    <x v="234"/>
    <s v="Doritos Dinamita Chile Lemon"/>
    <s v="Cell is Blank - Dis-regard"/>
    <x v="1"/>
    <b v="1"/>
    <n v="1.5"/>
    <n v="1"/>
    <s v="Doritos Dinamita Chile Lemon"/>
    <m/>
    <m/>
    <x v="5"/>
    <s v=" August 25"/>
    <n v="2022"/>
  </r>
  <r>
    <s v="Processed"/>
    <s v="VJ300320609"/>
    <s v="GuttenPlans"/>
    <s v="GuttenPlans x1367"/>
    <s v="Oreo Mini"/>
    <s v="Food"/>
    <n v="15578695994"/>
    <s v="Thursday, August 25, 2022"/>
    <s v="Cash"/>
    <n v="124"/>
    <n v="1.5"/>
    <n v="1"/>
    <n v="124"/>
    <n v="1.5"/>
    <n v="1"/>
    <n v="1.5"/>
    <n v="1.5"/>
    <x v="234"/>
    <s v="Oreo Mini"/>
    <s v="Food"/>
    <x v="1"/>
    <b v="1"/>
    <n v="1.5"/>
    <n v="1"/>
    <s v="Oreo Mini"/>
    <m/>
    <m/>
    <x v="5"/>
    <s v=" August 25"/>
    <n v="2022"/>
  </r>
  <r>
    <s v="Processed"/>
    <s v="VJ300320609"/>
    <s v="GuttenPlans"/>
    <s v="GuttenPlans x1367"/>
    <s v="Oreo Mini"/>
    <s v="Food"/>
    <n v="15578697056"/>
    <s v="Thursday, August 25, 2022"/>
    <s v="Cash"/>
    <n v="124"/>
    <n v="1.5"/>
    <n v="1"/>
    <n v="124"/>
    <n v="1.5"/>
    <n v="1"/>
    <n v="1.5"/>
    <n v="1.5"/>
    <x v="234"/>
    <s v="Oreo Mini"/>
    <s v="Food"/>
    <x v="1"/>
    <b v="1"/>
    <n v="1.5"/>
    <n v="1"/>
    <s v="Oreo Mini"/>
    <m/>
    <m/>
    <x v="5"/>
    <s v=" August 25"/>
    <n v="2022"/>
  </r>
  <r>
    <s v="Processed"/>
    <s v="VJ300320609"/>
    <s v="GuttenPlans"/>
    <s v="GuttenPlans x1367"/>
    <s v="Snapple Tea - Raspberry"/>
    <s v="Non Carbonated"/>
    <n v="15578711994"/>
    <s v="Thursday, August 25, 2022"/>
    <s v="Cash"/>
    <n v="143"/>
    <n v="2.5"/>
    <n v="1"/>
    <n v="143"/>
    <n v="2.5"/>
    <n v="1"/>
    <n v="2.5"/>
    <n v="2.5"/>
    <x v="234"/>
    <s v="Snapple Tea - Raspberry"/>
    <s v="Non Carbonated"/>
    <x v="2"/>
    <b v="1"/>
    <n v="2.5"/>
    <n v="1.6666666666666667"/>
    <s v="Snapple Tea "/>
    <s v=" Raspberry"/>
    <m/>
    <x v="5"/>
    <s v=" August 25"/>
    <n v="2022"/>
  </r>
  <r>
    <s v="Processed"/>
    <s v="VJ300320609"/>
    <s v="GuttenPlans"/>
    <s v="GuttenPlans x1367"/>
    <s v="Oreo Mini"/>
    <s v="Food"/>
    <n v="15579013771"/>
    <s v="Friday, August 26, 2022"/>
    <s v="Credit"/>
    <n v="124"/>
    <n v="1.5"/>
    <n v="1"/>
    <n v="124"/>
    <n v="1.5"/>
    <n v="1"/>
    <n v="1.5"/>
    <n v="3"/>
    <x v="234"/>
    <s v="Oreo Mini"/>
    <s v="Food"/>
    <x v="1"/>
    <b v="1"/>
    <n v="1.5"/>
    <n v="1"/>
    <s v="Oreo Mini"/>
    <m/>
    <m/>
    <x v="6"/>
    <s v=" August 26"/>
    <n v="2022"/>
  </r>
  <r>
    <s v="Processed"/>
    <s v="VJ300320609"/>
    <s v="GuttenPlans"/>
    <s v="GuttenPlans x1367"/>
    <s v="Lays - Classic"/>
    <s v="Food"/>
    <n v="15579013771"/>
    <s v="Friday, August 26, 2022"/>
    <s v="Credit"/>
    <n v="110"/>
    <n v="1.5"/>
    <n v="1"/>
    <n v="110"/>
    <n v="1.5"/>
    <n v="1"/>
    <n v="1.5"/>
    <n v="3"/>
    <x v="234"/>
    <s v="Lays - Classic"/>
    <s v="Food"/>
    <x v="1"/>
    <b v="1"/>
    <n v="1.5"/>
    <n v="1"/>
    <s v="Lays "/>
    <s v=" Classic"/>
    <m/>
    <x v="6"/>
    <s v=" August 26"/>
    <n v="2022"/>
  </r>
  <r>
    <s v="Processed"/>
    <s v="VJ300320609"/>
    <s v="GuttenPlans"/>
    <s v="GuttenPlans x1367"/>
    <s v="SunChips Multigrain - Harvest Cheddar"/>
    <s v="Food"/>
    <n v="15579014574"/>
    <s v="Friday, August 26, 2022"/>
    <s v="Cash"/>
    <n v="111"/>
    <n v="1.5"/>
    <n v="1"/>
    <n v="111"/>
    <n v="1.5"/>
    <n v="1"/>
    <n v="1.5"/>
    <n v="1.5"/>
    <x v="234"/>
    <s v="SunChips Multigrain - Harvest Cheddar"/>
    <s v="Food"/>
    <x v="1"/>
    <b v="1"/>
    <n v="1.5"/>
    <n v="1"/>
    <s v="SunChips Multigrain "/>
    <s v=" Harvest Cheddar"/>
    <m/>
    <x v="6"/>
    <s v=" August 26"/>
    <n v="2022"/>
  </r>
  <r>
    <s v="Processed"/>
    <s v="VJ300320609"/>
    <s v="GuttenPlans"/>
    <s v="GuttenPlans x1367"/>
    <s v="Snapple Tea - Peach"/>
    <s v="Non Carbonated"/>
    <n v="15579553043"/>
    <s v="Friday, August 26, 2022"/>
    <s v="Credit"/>
    <n v="147"/>
    <n v="2.5"/>
    <n v="1"/>
    <n v="147"/>
    <n v="2.5"/>
    <n v="1"/>
    <n v="2.5"/>
    <n v="2.5"/>
    <x v="235"/>
    <s v="Snapple Tea - Peach"/>
    <s v="Non Carbonated"/>
    <x v="2"/>
    <b v="1"/>
    <n v="2.5"/>
    <n v="1.6666666666666667"/>
    <s v="Snapple Tea "/>
    <s v=" Peach"/>
    <m/>
    <x v="6"/>
    <s v=" August 26"/>
    <n v="2022"/>
  </r>
  <r>
    <s v="Processed"/>
    <s v="VJ300320609"/>
    <s v="GuttenPlans"/>
    <s v="GuttenPlans x1367"/>
    <s v="Monster Energy Original"/>
    <s v="Carbonated"/>
    <n v="15579597204"/>
    <s v="Friday, August 26, 2022"/>
    <s v="Cash"/>
    <n v="144"/>
    <n v="3"/>
    <n v="1"/>
    <n v="144"/>
    <n v="3"/>
    <n v="1"/>
    <n v="3"/>
    <n v="3"/>
    <x v="235"/>
    <s v="Monster Energy Original"/>
    <s v="Carbonated"/>
    <x v="0"/>
    <b v="1"/>
    <n v="3"/>
    <n v="2"/>
    <s v="Monster Energy Original"/>
    <m/>
    <m/>
    <x v="6"/>
    <s v=" August 26"/>
    <n v="2022"/>
  </r>
  <r>
    <s v="Processed"/>
    <s v="VJ300320609"/>
    <s v="GuttenPlans"/>
    <s v="GuttenPlans x1367"/>
    <s v="Fritos - Original"/>
    <s v="Food"/>
    <n v="15579597574"/>
    <s v="Friday, August 26, 2022"/>
    <s v="Cash"/>
    <n v="125"/>
    <n v="1.5"/>
    <n v="1"/>
    <n v="125"/>
    <n v="1.5"/>
    <n v="1"/>
    <n v="1.5"/>
    <n v="1.5"/>
    <x v="235"/>
    <s v="Fritos - Original"/>
    <s v="Food"/>
    <x v="1"/>
    <b v="1"/>
    <n v="1.5"/>
    <n v="1"/>
    <s v="Fritos "/>
    <s v=" Original"/>
    <m/>
    <x v="6"/>
    <s v=" August 26"/>
    <n v="2022"/>
  </r>
  <r>
    <s v="Processed"/>
    <s v="VJ300320686"/>
    <s v="Earle Asphalt"/>
    <s v="Earle Asphalt x1371"/>
    <s v="Miss Vickie's Potato Chip - Smokehouse BBQ"/>
    <s v="Food"/>
    <n v="15580880359"/>
    <s v="Friday, August 26, 2022"/>
    <s v="Cash"/>
    <n v="114"/>
    <n v="1.5"/>
    <n v="1"/>
    <n v="114"/>
    <n v="1.5"/>
    <n v="1"/>
    <n v="1.5"/>
    <n v="1.5"/>
    <x v="235"/>
    <s v="Miss Vickie's Potato Chip - Smokehouse BBQ"/>
    <s v="Food"/>
    <x v="1"/>
    <b v="1"/>
    <n v="1.5"/>
    <n v="1"/>
    <s v="Miss Vickie's Potato Chip "/>
    <s v=" Smokehouse BBQ"/>
    <m/>
    <x v="6"/>
    <s v=" August 26"/>
    <n v="2022"/>
  </r>
  <r>
    <s v="Processed"/>
    <s v="VJ300320609"/>
    <s v="GuttenPlans"/>
    <s v="GuttenPlans x1367"/>
    <s v="Monster Energy Original"/>
    <s v="Carbonated"/>
    <n v="15581142907"/>
    <s v="Friday, August 26, 2022"/>
    <s v="Cash"/>
    <n v="144"/>
    <n v="3"/>
    <n v="1"/>
    <n v="144"/>
    <n v="3"/>
    <n v="1"/>
    <n v="3"/>
    <n v="3"/>
    <x v="235"/>
    <s v="Monster Energy Original"/>
    <s v="Carbonated"/>
    <x v="0"/>
    <b v="1"/>
    <n v="3"/>
    <n v="2"/>
    <s v="Monster Energy Original"/>
    <m/>
    <m/>
    <x v="6"/>
    <s v=" August 26"/>
    <n v="2022"/>
  </r>
  <r>
    <s v="Processed"/>
    <s v="VJ300320609"/>
    <s v="GuttenPlans"/>
    <s v="GuttenPlans x1367"/>
    <s v="Funyuns - Flaming Hot"/>
    <s v="Food"/>
    <n v="15581144896"/>
    <s v="Friday, August 26, 2022"/>
    <s v="Cash"/>
    <n v="123"/>
    <n v="1.5"/>
    <n v="1"/>
    <n v="123"/>
    <n v="1.5"/>
    <n v="1"/>
    <n v="1.5"/>
    <n v="1.5"/>
    <x v="235"/>
    <s v="Funyuns - Flaming Hot"/>
    <s v="Food"/>
    <x v="1"/>
    <b v="1"/>
    <n v="1.5"/>
    <n v="1"/>
    <s v="Funyuns "/>
    <s v=" Flaming Hot"/>
    <m/>
    <x v="6"/>
    <s v=" August 26"/>
    <n v="2022"/>
  </r>
  <r>
    <s v="Processed"/>
    <s v="VJ300320609"/>
    <s v="GuttenPlans"/>
    <s v="GuttenPlans x1367"/>
    <s v="Oreo Mini"/>
    <s v="Food"/>
    <n v="15581149074"/>
    <s v="Friday, August 26, 2022"/>
    <s v="Cash"/>
    <n v="124"/>
    <n v="1.5"/>
    <n v="1"/>
    <n v="124"/>
    <n v="1.5"/>
    <n v="1"/>
    <n v="1.5"/>
    <n v="1.5"/>
    <x v="235"/>
    <s v="Oreo Mini"/>
    <s v="Food"/>
    <x v="1"/>
    <b v="1"/>
    <n v="1.5"/>
    <n v="1"/>
    <s v="Oreo Mini"/>
    <m/>
    <m/>
    <x v="6"/>
    <s v=" August 26"/>
    <n v="2022"/>
  </r>
  <r>
    <s v="Processed"/>
    <s v="VJ300320692"/>
    <s v="EB Public Library"/>
    <s v="EB Public Library x1380"/>
    <s v="Coca Cola - Zero Sugar"/>
    <s v="Carbonated"/>
    <n v="15581162810"/>
    <s v="Friday, August 26, 2022"/>
    <s v="Cash"/>
    <n v="141"/>
    <n v="2"/>
    <n v="1"/>
    <n v="141"/>
    <n v="2"/>
    <n v="1"/>
    <n v="2"/>
    <n v="2"/>
    <x v="235"/>
    <s v="Coca Cola - Zero Sugar"/>
    <s v="Carbonated"/>
    <x v="0"/>
    <b v="1"/>
    <n v="2"/>
    <n v="1.3333333333333333"/>
    <s v="Coca Cola "/>
    <s v=" Zero Sugar"/>
    <m/>
    <x v="6"/>
    <s v=" August 26"/>
    <n v="2022"/>
  </r>
  <r>
    <s v="Processed"/>
    <s v="VJ300320609"/>
    <s v="GuttenPlans"/>
    <s v="GuttenPlans x1367"/>
    <s v="Doritos Dinamita Chile Lemon"/>
    <m/>
    <n v="15581299449"/>
    <s v="Friday, August 26, 2022"/>
    <s v="Cash"/>
    <n v="113"/>
    <n v="1.5"/>
    <n v="1"/>
    <n v="113"/>
    <n v="1.5"/>
    <n v="1"/>
    <n v="1.5"/>
    <n v="1.5"/>
    <x v="235"/>
    <s v="Doritos Dinamita Chile Lemon"/>
    <s v="Cell is Blank - Dis-regard"/>
    <x v="1"/>
    <b v="1"/>
    <n v="1.5"/>
    <n v="1"/>
    <s v="Doritos Dinamita Chile Lemon"/>
    <m/>
    <m/>
    <x v="6"/>
    <s v=" August 26"/>
    <n v="2022"/>
  </r>
  <r>
    <s v="Processed"/>
    <s v="VJ300320692"/>
    <s v="EB Public Library"/>
    <s v="EB Public Library x1380"/>
    <s v="Wonderful Pistachios - Variety"/>
    <s v="Food"/>
    <n v="15581529121"/>
    <s v="Friday, August 26, 2022"/>
    <s v="Credit"/>
    <n v="139"/>
    <n v="2"/>
    <n v="1"/>
    <n v="139"/>
    <n v="2"/>
    <n v="1"/>
    <n v="2"/>
    <n v="2"/>
    <x v="235"/>
    <s v="Wonderful Pistachios - Variety"/>
    <s v="Food"/>
    <x v="1"/>
    <b v="1"/>
    <n v="2"/>
    <n v="1.3333333333333333"/>
    <s v="Wonderful Pistachios "/>
    <s v=" Variety"/>
    <m/>
    <x v="6"/>
    <s v=" August 26"/>
    <n v="2022"/>
  </r>
  <r>
    <s v="Processed"/>
    <s v="VJ300320609"/>
    <s v="GuttenPlans"/>
    <s v="GuttenPlans x1367"/>
    <s v="Snapple Tea - Peach"/>
    <s v="Non Carbonated"/>
    <n v="15581764558"/>
    <s v="Friday, August 26, 2022"/>
    <s v="Credit"/>
    <n v="147"/>
    <n v="2.5"/>
    <n v="1"/>
    <n v="147"/>
    <n v="2.5"/>
    <n v="1"/>
    <n v="2.5"/>
    <n v="2.5"/>
    <x v="235"/>
    <s v="Snapple Tea - Peach"/>
    <s v="Non Carbonated"/>
    <x v="2"/>
    <b v="1"/>
    <n v="2.5"/>
    <n v="1.6666666666666667"/>
    <s v="Snapple Tea "/>
    <s v=" Peach"/>
    <m/>
    <x v="6"/>
    <s v=" August 26"/>
    <n v="2022"/>
  </r>
  <r>
    <s v="Processed"/>
    <s v="VJ300320686"/>
    <s v="Earle Asphalt"/>
    <s v="Earle Asphalt x1371"/>
    <s v="Miss Vickie's Potato Chip - Smokehouse BBQ"/>
    <s v="Food"/>
    <n v="15581948440"/>
    <s v="Friday, August 26, 2022"/>
    <s v="Cash"/>
    <n v="114"/>
    <n v="1.5"/>
    <n v="1"/>
    <n v="114"/>
    <n v="1.5"/>
    <n v="1"/>
    <n v="1.5"/>
    <n v="1.5"/>
    <x v="235"/>
    <s v="Miss Vickie's Potato Chip - Smokehouse BBQ"/>
    <s v="Food"/>
    <x v="1"/>
    <b v="1"/>
    <n v="1.5"/>
    <n v="1"/>
    <s v="Miss Vickie's Potato Chip "/>
    <s v=" Smokehouse BBQ"/>
    <m/>
    <x v="6"/>
    <s v=" August 26"/>
    <n v="2022"/>
  </r>
  <r>
    <s v="Processed"/>
    <s v="VJ300205292"/>
    <s v="Brunswick Sq Mall"/>
    <s v="BSQ Mall x1364 - Zales"/>
    <s v="Monster Energy Original"/>
    <s v="Carbonated"/>
    <n v="15581982821"/>
    <s v="Friday, August 26, 2022"/>
    <s v="Credit"/>
    <n v="146"/>
    <n v="3"/>
    <n v="1"/>
    <n v="146"/>
    <n v="3"/>
    <n v="1"/>
    <n v="3"/>
    <n v="3"/>
    <x v="235"/>
    <s v="Monster Energy Original"/>
    <s v="Carbonated"/>
    <x v="0"/>
    <b v="1"/>
    <n v="3"/>
    <n v="2"/>
    <s v="Monster Energy Original"/>
    <m/>
    <m/>
    <x v="6"/>
    <s v=" August 26"/>
    <n v="2022"/>
  </r>
  <r>
    <s v="Processed"/>
    <s v="VJ300205292"/>
    <s v="Brunswick Sq Mall"/>
    <s v="BSQ Mall x1364 - Zales"/>
    <s v="Pop Corners - Spicy Queso"/>
    <s v="Food"/>
    <n v="15582030737"/>
    <s v="Friday, August 26, 2022"/>
    <s v="Cash"/>
    <n v="113"/>
    <n v="1.5"/>
    <n v="1"/>
    <n v="113"/>
    <n v="1.5"/>
    <n v="1"/>
    <n v="1.5"/>
    <n v="1.5"/>
    <x v="235"/>
    <s v="Pop Corners - Spicy Queso"/>
    <s v="Food"/>
    <x v="1"/>
    <b v="1"/>
    <n v="1.5"/>
    <n v="1"/>
    <s v="Pop Corners "/>
    <s v=" Spicy Queso"/>
    <m/>
    <x v="6"/>
    <s v=" August 26"/>
    <n v="2022"/>
  </r>
  <r>
    <s v="Processed"/>
    <s v="VJ300205292"/>
    <s v="Brunswick Sq Mall"/>
    <s v="BSQ Mall x1364 - Zales"/>
    <s v="Robert Irvine's - Fit Crunch -  Chocolate Pea"/>
    <s v="Food"/>
    <n v="15582037936"/>
    <s v="Friday, August 26, 2022"/>
    <s v="Cash"/>
    <n v="137"/>
    <n v="2"/>
    <n v="1"/>
    <n v="137"/>
    <n v="2"/>
    <n v="1"/>
    <n v="2"/>
    <n v="2"/>
    <x v="235"/>
    <s v="Robert Irvine's - Fit Crunch -  Chocolate Pea"/>
    <s v="Food"/>
    <x v="1"/>
    <b v="1"/>
    <n v="2"/>
    <n v="1.3333333333333333"/>
    <s v="Robert Irvine's "/>
    <s v=" Fit Crunch "/>
    <s v="  Chocolate Pea"/>
    <x v="6"/>
    <s v=" August 26"/>
    <n v="2022"/>
  </r>
  <r>
    <s v="Processed"/>
    <s v="VJ300205292"/>
    <s v="Brunswick Sq Mall"/>
    <s v="BSQ Mall x1364 - Zales"/>
    <s v="Oreo Mini"/>
    <s v="Food"/>
    <n v="15582042600"/>
    <s v="Friday, August 26, 2022"/>
    <s v="Cash"/>
    <n v="125"/>
    <n v="1.25"/>
    <n v="1"/>
    <n v="125"/>
    <n v="1.25"/>
    <n v="1"/>
    <n v="1.25"/>
    <n v="1.25"/>
    <x v="235"/>
    <s v="Oreo Mini"/>
    <s v="Food"/>
    <x v="1"/>
    <b v="1"/>
    <n v="1.25"/>
    <n v="0.83333333333333337"/>
    <s v="Oreo Mini"/>
    <m/>
    <m/>
    <x v="6"/>
    <s v=" August 26"/>
    <n v="2022"/>
  </r>
  <r>
    <s v="Processed"/>
    <s v="VJ300320692"/>
    <s v="EB Public Library"/>
    <s v="EB Public Library x1380"/>
    <s v="Starbucks Doubleshot Energy - Mocha"/>
    <s v="Non Carbonated"/>
    <n v="15582327454"/>
    <s v="Friday, August 26, 2022"/>
    <s v="Credit"/>
    <n v="146"/>
    <n v="3.5"/>
    <n v="1"/>
    <n v="146"/>
    <n v="3.5"/>
    <n v="1"/>
    <n v="3.5"/>
    <n v="3.5"/>
    <x v="235"/>
    <s v="Starbucks Doubleshot Energy - Mocha"/>
    <s v="Non Carbonated"/>
    <x v="2"/>
    <b v="1"/>
    <n v="3.5"/>
    <n v="2.3333333333333335"/>
    <s v="Starbucks Doubleshot Energy "/>
    <s v=" Mocha"/>
    <m/>
    <x v="6"/>
    <s v=" August 26"/>
    <n v="2022"/>
  </r>
  <r>
    <s v="Processed"/>
    <s v="VJ300320692"/>
    <s v="EB Public Library"/>
    <s v="EB Public Library x1380"/>
    <s v="Bai Antioxidant - Tanzania Lemon Super Tea"/>
    <s v="Non Carbonated"/>
    <n v="15582450444"/>
    <s v="Friday, August 26, 2022"/>
    <s v="Cash"/>
    <n v="145"/>
    <n v="2.75"/>
    <n v="1"/>
    <n v="145"/>
    <n v="2.75"/>
    <n v="1"/>
    <n v="2.75"/>
    <n v="2.75"/>
    <x v="235"/>
    <s v="Bai Antioxidant - Tanzania Lemon Super Tea"/>
    <s v="Non Carbonated"/>
    <x v="2"/>
    <b v="1"/>
    <n v="2.75"/>
    <n v="1.8333333333333333"/>
    <s v="Bai Antioxidant "/>
    <s v=" Tanzania Lemon Super Tea"/>
    <m/>
    <x v="6"/>
    <s v=" August 26"/>
    <n v="2022"/>
  </r>
  <r>
    <s v="Processed"/>
    <s v="VJ300320692"/>
    <s v="EB Public Library"/>
    <s v="EB Public Library x1380"/>
    <s v="Snyder's of Hanover Pretzel Pieces - Hot Buff"/>
    <s v="Food"/>
    <n v="15582465466"/>
    <s v="Friday, August 26, 2022"/>
    <s v="Cash"/>
    <n v="120"/>
    <n v="2.5"/>
    <n v="1"/>
    <n v="120"/>
    <n v="2.5"/>
    <n v="1"/>
    <n v="2.5"/>
    <n v="2.5"/>
    <x v="235"/>
    <s v="Snyder's of Hanover Pretzel Pieces - Hot Buff"/>
    <s v="Food"/>
    <x v="1"/>
    <b v="1"/>
    <n v="2.5"/>
    <n v="1.6666666666666667"/>
    <s v="Snyder's of Hanover Pretzel Pieces "/>
    <s v=" Hot Buff"/>
    <m/>
    <x v="6"/>
    <s v=" August 26"/>
    <n v="2022"/>
  </r>
  <r>
    <s v="Processed"/>
    <s v="VJ300320692"/>
    <s v="EB Public Library"/>
    <s v="EB Public Library x1380"/>
    <s v="SunChips Multigrain - Original"/>
    <s v="Food"/>
    <n v="15582831728"/>
    <s v="Friday, August 26, 2022"/>
    <s v="Cash"/>
    <n v="112"/>
    <n v="1.5"/>
    <n v="1"/>
    <n v="112"/>
    <n v="1.5"/>
    <n v="1"/>
    <n v="1.5"/>
    <n v="1.5"/>
    <x v="235"/>
    <s v="SunChips Multigrain - Original"/>
    <s v="Food"/>
    <x v="1"/>
    <b v="1"/>
    <n v="1.5"/>
    <n v="1"/>
    <s v="SunChips Multigrain "/>
    <s v=" Original"/>
    <m/>
    <x v="6"/>
    <s v=" August 26"/>
    <n v="2022"/>
  </r>
  <r>
    <s v="Processed"/>
    <s v="VJ300320692"/>
    <s v="EB Public Library"/>
    <s v="EB Public Library x1380"/>
    <s v="Pringles - Cheddar Cheese"/>
    <s v="Food"/>
    <n v="15582834781"/>
    <s v="Friday, August 26, 2022"/>
    <s v="Cash"/>
    <n v="161"/>
    <n v="3"/>
    <n v="1"/>
    <n v="161"/>
    <n v="3"/>
    <n v="1"/>
    <n v="3"/>
    <n v="3"/>
    <x v="235"/>
    <s v="Pringles - Cheddar Cheese"/>
    <s v="Food"/>
    <x v="1"/>
    <b v="1"/>
    <n v="3"/>
    <n v="2"/>
    <s v="Pringles "/>
    <s v=" Cheddar Cheese"/>
    <m/>
    <x v="6"/>
    <s v=" August 26"/>
    <n v="2022"/>
  </r>
  <r>
    <s v="Processed"/>
    <s v="VJ300320609"/>
    <s v="GuttenPlans"/>
    <s v="GuttenPlans x1367"/>
    <s v="SunChips Multigrain - Harvest Cheddar"/>
    <s v="Food"/>
    <n v="15582887423"/>
    <s v="Friday, August 26, 2022"/>
    <s v="Cash"/>
    <n v="111"/>
    <n v="1.5"/>
    <n v="1"/>
    <n v="111"/>
    <n v="1.5"/>
    <n v="1"/>
    <n v="1.5"/>
    <n v="1.5"/>
    <x v="235"/>
    <s v="SunChips Multigrain - Harvest Cheddar"/>
    <s v="Food"/>
    <x v="1"/>
    <b v="1"/>
    <n v="1.5"/>
    <n v="1"/>
    <s v="SunChips Multigrain "/>
    <s v=" Harvest Cheddar"/>
    <m/>
    <x v="6"/>
    <s v=" August 26"/>
    <n v="2022"/>
  </r>
  <r>
    <s v="Processed"/>
    <s v="VJ300320609"/>
    <s v="GuttenPlans"/>
    <s v="GuttenPlans x1367"/>
    <s v="Cheetos - Fleming Hot Crunchy"/>
    <s v="Food"/>
    <n v="15582892801"/>
    <s v="Friday, August 26, 2022"/>
    <s v="Cash"/>
    <n v="122"/>
    <n v="1.5"/>
    <n v="1"/>
    <n v="122"/>
    <n v="1.5"/>
    <n v="1"/>
    <n v="1.5"/>
    <n v="1.5"/>
    <x v="235"/>
    <s v="Cheetos - Fleming Hot Crunchy"/>
    <s v="Food"/>
    <x v="1"/>
    <b v="1"/>
    <n v="1.5"/>
    <n v="1"/>
    <s v="Cheetos "/>
    <s v=" Fleming Hot Crunchy"/>
    <m/>
    <x v="6"/>
    <s v=" August 26"/>
    <n v="2022"/>
  </r>
  <r>
    <s v="Processed"/>
    <s v="VJ300320609"/>
    <s v="GuttenPlans"/>
    <s v="GuttenPlans x1367"/>
    <s v="SunChips Multigrain - Harvest Cheddar"/>
    <s v="Food"/>
    <n v="15582895251"/>
    <s v="Friday, August 26, 2022"/>
    <s v="Cash"/>
    <n v="111"/>
    <n v="1.5"/>
    <n v="1"/>
    <n v="111"/>
    <n v="1.5"/>
    <n v="1"/>
    <n v="1.5"/>
    <n v="1.5"/>
    <x v="235"/>
    <s v="SunChips Multigrain - Harvest Cheddar"/>
    <s v="Food"/>
    <x v="1"/>
    <b v="1"/>
    <n v="1.5"/>
    <n v="1"/>
    <s v="SunChips Multigrain "/>
    <s v=" Harvest Cheddar"/>
    <m/>
    <x v="6"/>
    <s v=" August 26"/>
    <n v="2022"/>
  </r>
  <r>
    <s v="Processed"/>
    <s v="VJ300320609"/>
    <s v="GuttenPlans"/>
    <s v="GuttenPlans x1367"/>
    <s v="Cheetos - Fleming Hot Crunchy"/>
    <s v="Food"/>
    <n v="15582930228"/>
    <s v="Friday, August 26, 2022"/>
    <s v="Cash"/>
    <n v="122"/>
    <n v="1.5"/>
    <n v="1"/>
    <n v="122"/>
    <n v="1.5"/>
    <n v="1"/>
    <n v="1.5"/>
    <n v="1.5"/>
    <x v="235"/>
    <s v="Cheetos - Fleming Hot Crunchy"/>
    <s v="Food"/>
    <x v="1"/>
    <b v="1"/>
    <n v="1.5"/>
    <n v="1"/>
    <s v="Cheetos "/>
    <s v=" Fleming Hot Crunchy"/>
    <m/>
    <x v="6"/>
    <s v=" August 26"/>
    <n v="2022"/>
  </r>
  <r>
    <s v="Processed"/>
    <s v="VJ300320609"/>
    <s v="GuttenPlans"/>
    <s v="GuttenPlans x1367"/>
    <s v="Funyuns - Flaming Hot"/>
    <s v="Food"/>
    <n v="15582968429"/>
    <s v="Friday, August 26, 2022"/>
    <s v="Cash"/>
    <n v="123"/>
    <n v="1.5"/>
    <n v="1"/>
    <n v="123"/>
    <n v="1.5"/>
    <n v="1"/>
    <n v="1.5"/>
    <n v="1.5"/>
    <x v="235"/>
    <s v="Funyuns - Flaming Hot"/>
    <s v="Food"/>
    <x v="1"/>
    <b v="1"/>
    <n v="1.5"/>
    <n v="1"/>
    <s v="Funyuns "/>
    <s v=" Flaming Hot"/>
    <m/>
    <x v="6"/>
    <s v=" August 26"/>
    <n v="2022"/>
  </r>
  <r>
    <s v="Processed"/>
    <s v="VJ300320611"/>
    <s v="Brunswick Sq Mall"/>
    <s v="BSQ Mall x1366 - ATT"/>
    <s v="Canada Dry - Ginger Ale &amp; Lemonde"/>
    <m/>
    <n v="15583228432"/>
    <s v="Friday, August 26, 2022"/>
    <s v="Credit"/>
    <n v="140"/>
    <n v="1.5"/>
    <n v="1"/>
    <n v="140"/>
    <n v="1.5"/>
    <n v="1"/>
    <n v="1.5"/>
    <n v="1.5"/>
    <x v="235"/>
    <s v="Canada Dry - Ginger Ale &amp; Lemonde"/>
    <s v="Cell is Blank - Dis-regard"/>
    <x v="0"/>
    <b v="1"/>
    <n v="1.5"/>
    <n v="1"/>
    <s v="Canada Dry "/>
    <s v=" Ginger Ale &amp; Lemonde"/>
    <m/>
    <x v="6"/>
    <s v=" August 26"/>
    <n v="2022"/>
  </r>
  <r>
    <s v="Processed"/>
    <s v="VJ300320609"/>
    <s v="GuttenPlans"/>
    <s v="GuttenPlans x1367"/>
    <s v="Snapple Tea - Lemon"/>
    <s v="Non Carbonated"/>
    <n v="15583872851"/>
    <s v="Friday, August 26, 2022"/>
    <s v="Cash"/>
    <n v="145"/>
    <n v="2.5"/>
    <n v="1"/>
    <n v="145"/>
    <n v="2.5"/>
    <n v="1"/>
    <n v="2.5"/>
    <n v="2.5"/>
    <x v="235"/>
    <s v="Snapple Tea - Lemon"/>
    <s v="Non Carbonated"/>
    <x v="2"/>
    <b v="1"/>
    <n v="2.5"/>
    <n v="1.6666666666666667"/>
    <s v="Snapple Tea "/>
    <s v=" Lemon"/>
    <m/>
    <x v="6"/>
    <s v=" August 26"/>
    <n v="2022"/>
  </r>
  <r>
    <s v="Processed"/>
    <s v="VJ300320609"/>
    <s v="GuttenPlans"/>
    <s v="GuttenPlans x1367"/>
    <s v="Snapple Tea - Lemon"/>
    <s v="Non Carbonated"/>
    <n v="15583935045"/>
    <s v="Friday, August 26, 2022"/>
    <s v="Cash"/>
    <n v="145"/>
    <n v="2.5"/>
    <n v="1"/>
    <n v="145"/>
    <n v="2.5"/>
    <n v="1"/>
    <n v="2.5"/>
    <n v="2.5"/>
    <x v="235"/>
    <s v="Snapple Tea - Lemon"/>
    <s v="Non Carbonated"/>
    <x v="2"/>
    <b v="1"/>
    <n v="2.5"/>
    <n v="1.6666666666666667"/>
    <s v="Snapple Tea "/>
    <s v=" Lemon"/>
    <m/>
    <x v="6"/>
    <s v=" August 26"/>
    <n v="2022"/>
  </r>
  <r>
    <s v="Processed"/>
    <s v="VJ300320609"/>
    <s v="GuttenPlans"/>
    <s v="GuttenPlans x1367"/>
    <s v="Nature's Bakery Fig Bar - Blueberry"/>
    <s v="Food"/>
    <n v="15583976594"/>
    <s v="Friday, August 26, 2022"/>
    <s v="Cash"/>
    <n v="131"/>
    <n v="1.5"/>
    <n v="1"/>
    <n v="131"/>
    <n v="1.5"/>
    <n v="1"/>
    <n v="1.5"/>
    <n v="1.5"/>
    <x v="235"/>
    <s v="Nature's Bakery Fig Bar - Blueberry"/>
    <s v="Food"/>
    <x v="1"/>
    <b v="1"/>
    <n v="1.5"/>
    <n v="1"/>
    <s v="Nature's Bakery Fig Bar "/>
    <s v=" Blueberry"/>
    <m/>
    <x v="6"/>
    <s v=" August 26"/>
    <n v="2022"/>
  </r>
  <r>
    <s v="Processed"/>
    <s v="VJ300320609"/>
    <s v="GuttenPlans"/>
    <s v="GuttenPlans x1367"/>
    <s v="Fritos - Original"/>
    <s v="Food"/>
    <n v="15584292289"/>
    <s v="Saturday, August 27, 2022"/>
    <s v="Cash"/>
    <n v="125"/>
    <n v="1.5"/>
    <n v="1"/>
    <n v="125"/>
    <n v="1.5"/>
    <n v="1"/>
    <n v="1.5"/>
    <n v="1.5"/>
    <x v="235"/>
    <s v="Fritos - Original"/>
    <s v="Food"/>
    <x v="1"/>
    <b v="1"/>
    <n v="1.5"/>
    <n v="1"/>
    <s v="Fritos "/>
    <s v=" Original"/>
    <m/>
    <x v="0"/>
    <s v=" August 27"/>
    <n v="2022"/>
  </r>
  <r>
    <s v="Processed"/>
    <s v="VJ300320609"/>
    <s v="GuttenPlans"/>
    <s v="GuttenPlans x1367"/>
    <s v="SunChips Multigrain - Original"/>
    <s v="Food"/>
    <n v="15584292446"/>
    <s v="Saturday, August 27, 2022"/>
    <s v="Cash"/>
    <n v="120"/>
    <n v="1.5"/>
    <n v="1"/>
    <n v="120"/>
    <n v="1.5"/>
    <n v="1"/>
    <n v="1.5"/>
    <n v="1.5"/>
    <x v="235"/>
    <s v="SunChips Multigrain - Original"/>
    <s v="Food"/>
    <x v="1"/>
    <b v="1"/>
    <n v="1.5"/>
    <n v="1"/>
    <s v="SunChips Multigrain "/>
    <s v=" Original"/>
    <m/>
    <x v="0"/>
    <s v=" August 27"/>
    <n v="2022"/>
  </r>
  <r>
    <s v="Processed"/>
    <s v="VJ300320692"/>
    <s v="EB Public Library"/>
    <s v="EB Public Library x1380"/>
    <s v="Keto Bar - Creamy Peanut Butter Chocolate"/>
    <s v="Food"/>
    <n v="15585137282"/>
    <s v="Saturday, August 27, 2022"/>
    <s v="Cash"/>
    <n v="136"/>
    <n v="2"/>
    <n v="1"/>
    <n v="136"/>
    <n v="2"/>
    <n v="1"/>
    <n v="2"/>
    <n v="2"/>
    <x v="236"/>
    <s v="Keto Bar - Creamy Peanut Butter Chocolate"/>
    <s v="Food"/>
    <x v="1"/>
    <b v="1"/>
    <n v="2"/>
    <n v="1.3333333333333333"/>
    <s v="Keto Bar "/>
    <s v=" Creamy Peanut Butter Chocolate"/>
    <m/>
    <x v="0"/>
    <s v=" August 27"/>
    <n v="2022"/>
  </r>
  <r>
    <s v="Processed"/>
    <s v="VJ300320692"/>
    <s v="EB Public Library"/>
    <s v="EB Public Library x1380"/>
    <s v="Goldfish Baked - Cheddar"/>
    <s v="Food"/>
    <n v="15585138197"/>
    <s v="Saturday, August 27, 2022"/>
    <s v="Cash"/>
    <n v="125"/>
    <n v="1.5"/>
    <n v="1"/>
    <n v="125"/>
    <n v="1.5"/>
    <n v="1"/>
    <n v="1.5"/>
    <n v="1.5"/>
    <x v="236"/>
    <s v="Goldfish Baked - Cheddar"/>
    <s v="Food"/>
    <x v="1"/>
    <b v="1"/>
    <n v="1.5"/>
    <n v="1"/>
    <s v="Goldfish Baked "/>
    <s v=" Cheddar"/>
    <m/>
    <x v="0"/>
    <s v=" August 27"/>
    <n v="2022"/>
  </r>
  <r>
    <s v="Processed"/>
    <s v="VJ300320692"/>
    <s v="EB Public Library"/>
    <s v="EB Public Library x1380"/>
    <s v="Keep Healthy - Chocolate Fudge"/>
    <s v="Food"/>
    <n v="15585144098"/>
    <s v="Saturday, August 27, 2022"/>
    <s v="Cash"/>
    <n v="132"/>
    <n v="2"/>
    <n v="1"/>
    <n v="132"/>
    <n v="2"/>
    <n v="1"/>
    <n v="2"/>
    <n v="2"/>
    <x v="236"/>
    <s v="Keep Healthy - Chocolate Fudge"/>
    <s v="Food"/>
    <x v="1"/>
    <b v="1"/>
    <n v="2"/>
    <n v="1.3333333333333333"/>
    <s v="Keep Healthy "/>
    <s v=" Chocolate Fudge"/>
    <m/>
    <x v="0"/>
    <s v=" August 27"/>
    <n v="2022"/>
  </r>
  <r>
    <s v="Processed"/>
    <s v="VJ300320692"/>
    <s v="EB Public Library"/>
    <s v="EB Public Library x1380"/>
    <s v="Coca Cola - Zero Sugar"/>
    <s v="Carbonated"/>
    <n v="15585213105"/>
    <s v="Saturday, August 27, 2022"/>
    <s v="Cash"/>
    <n v="141"/>
    <n v="2"/>
    <n v="1"/>
    <n v="141"/>
    <n v="2"/>
    <n v="1"/>
    <n v="2"/>
    <n v="2"/>
    <x v="236"/>
    <s v="Coca Cola - Zero Sugar"/>
    <s v="Carbonated"/>
    <x v="0"/>
    <b v="1"/>
    <n v="2"/>
    <n v="1.3333333333333333"/>
    <s v="Coca Cola "/>
    <s v=" Zero Sugar"/>
    <m/>
    <x v="0"/>
    <s v=" August 27"/>
    <n v="2022"/>
  </r>
  <r>
    <s v="Processed"/>
    <s v="VJ300320692"/>
    <s v="EB Public Library"/>
    <s v="EB Public Library x1380"/>
    <s v="TruBar - Cookie Dough"/>
    <s v="Food"/>
    <n v="15585493542"/>
    <s v="Saturday, August 27, 2022"/>
    <s v="Credit"/>
    <n v="138"/>
    <n v="2.5"/>
    <n v="1"/>
    <n v="138"/>
    <n v="2.5"/>
    <n v="1"/>
    <n v="2.5"/>
    <n v="2.5"/>
    <x v="236"/>
    <s v="TruBar - Cookie Dough"/>
    <s v="Food"/>
    <x v="1"/>
    <b v="1"/>
    <n v="2.5"/>
    <n v="1.6666666666666667"/>
    <s v="TruBar "/>
    <s v=" Cookie Dough"/>
    <m/>
    <x v="0"/>
    <s v=" August 27"/>
    <n v="2022"/>
  </r>
  <r>
    <s v="Processed"/>
    <s v="VJ300320692"/>
    <s v="EB Public Library"/>
    <s v="EB Public Library x1380"/>
    <s v="Coca Cola - Zero Sugar"/>
    <s v="Carbonated"/>
    <n v="15585731401"/>
    <s v="Saturday, August 27, 2022"/>
    <s v="Cash"/>
    <n v="141"/>
    <n v="2"/>
    <n v="1"/>
    <n v="141"/>
    <n v="2"/>
    <n v="1"/>
    <n v="2"/>
    <n v="2"/>
    <x v="236"/>
    <s v="Coca Cola - Zero Sugar"/>
    <s v="Carbonated"/>
    <x v="0"/>
    <b v="1"/>
    <n v="2"/>
    <n v="1.3333333333333333"/>
    <s v="Coca Cola "/>
    <s v=" Zero Sugar"/>
    <m/>
    <x v="0"/>
    <s v=" August 27"/>
    <n v="2022"/>
  </r>
  <r>
    <s v="Processed"/>
    <s v="VJ300320611"/>
    <s v="Brunswick Sq Mall"/>
    <s v="BSQ Mall x1366 - ATT"/>
    <s v="Poland Springs Water"/>
    <s v="Water"/>
    <n v="15585739346"/>
    <s v="Saturday, August 27, 2022"/>
    <s v="Cash"/>
    <n v="143"/>
    <n v="2"/>
    <n v="1"/>
    <n v="143"/>
    <n v="2"/>
    <n v="1"/>
    <n v="2"/>
    <n v="2"/>
    <x v="236"/>
    <s v="Poland Springs Water"/>
    <s v="Water"/>
    <x v="3"/>
    <b v="1"/>
    <n v="2"/>
    <n v="1.3333333333333333"/>
    <s v="Poland Springs Water"/>
    <m/>
    <m/>
    <x v="0"/>
    <s v=" August 27"/>
    <n v="2022"/>
  </r>
  <r>
    <s v="Processed"/>
    <s v="VJ300320692"/>
    <s v="EB Public Library"/>
    <s v="EB Public Library x1380"/>
    <s v="Starbucks Doubleshot Energy - Mocha"/>
    <s v="Non Carbonated"/>
    <n v="15585764146"/>
    <s v="Saturday, August 27, 2022"/>
    <s v="Credit"/>
    <n v="146"/>
    <n v="3.5"/>
    <n v="1"/>
    <n v="146"/>
    <n v="3.5"/>
    <n v="1"/>
    <n v="3.5"/>
    <n v="3.5"/>
    <x v="236"/>
    <s v="Starbucks Doubleshot Energy - Mocha"/>
    <s v="Non Carbonated"/>
    <x v="2"/>
    <b v="1"/>
    <n v="3.5"/>
    <n v="2.3333333333333335"/>
    <s v="Starbucks Doubleshot Energy "/>
    <s v=" Mocha"/>
    <m/>
    <x v="0"/>
    <s v=" August 27"/>
    <n v="2022"/>
  </r>
  <r>
    <s v="Processed"/>
    <s v="VJ300320692"/>
    <s v="EB Public Library"/>
    <s v="EB Public Library x1380"/>
    <s v="Spindrift - Sparkling Water  Lime"/>
    <s v="Carbonated"/>
    <n v="15585911581"/>
    <s v="Saturday, August 27, 2022"/>
    <s v="Cash"/>
    <n v="142"/>
    <n v="1.5"/>
    <n v="1"/>
    <n v="142"/>
    <n v="1.5"/>
    <n v="1"/>
    <n v="1.5"/>
    <n v="1.5"/>
    <x v="236"/>
    <s v="Spindrift - Sparkling Water  Lime"/>
    <s v="Carbonated"/>
    <x v="0"/>
    <b v="1"/>
    <n v="1.5"/>
    <n v="1"/>
    <s v="Spindrift "/>
    <s v=" Sparkling Water  Lime"/>
    <m/>
    <x v="0"/>
    <s v=" August 27"/>
    <n v="2022"/>
  </r>
  <r>
    <s v="Processed"/>
    <s v="VJ300205292"/>
    <s v="Brunswick Sq Mall"/>
    <s v="BSQ Mall x1364 - Zales"/>
    <s v="Nature's Garden Trail Mix - Cranberry Healthy"/>
    <s v="Food"/>
    <n v="15586179695"/>
    <s v="Saturday, August 27, 2022"/>
    <s v="Cash"/>
    <n v="132"/>
    <n v="1.5"/>
    <n v="1"/>
    <n v="132"/>
    <n v="1.5"/>
    <n v="1"/>
    <n v="1.5"/>
    <n v="1.5"/>
    <x v="236"/>
    <s v="Nature's Garden Trail Mix - Cranberry Healthy"/>
    <s v="Food"/>
    <x v="1"/>
    <b v="1"/>
    <n v="1.5"/>
    <n v="1"/>
    <s v="Nature's Garden Trail Mix "/>
    <s v=" Cranberry Healthy"/>
    <m/>
    <x v="0"/>
    <s v=" August 27"/>
    <n v="2022"/>
  </r>
  <r>
    <s v="Processed"/>
    <s v="VJ300320692"/>
    <s v="EB Public Library"/>
    <s v="EB Public Library x1380"/>
    <s v="Coca Cola - Zero Sugar"/>
    <s v="Carbonated"/>
    <n v="15586190142"/>
    <s v="Saturday, August 27, 2022"/>
    <s v="Credit"/>
    <n v="141"/>
    <n v="2"/>
    <n v="1"/>
    <n v="141"/>
    <n v="2"/>
    <n v="1"/>
    <n v="2"/>
    <n v="2"/>
    <x v="236"/>
    <s v="Coca Cola - Zero Sugar"/>
    <s v="Carbonated"/>
    <x v="0"/>
    <b v="1"/>
    <n v="2"/>
    <n v="1.3333333333333333"/>
    <s v="Coca Cola "/>
    <s v=" Zero Sugar"/>
    <m/>
    <x v="0"/>
    <s v=" August 27"/>
    <n v="2022"/>
  </r>
  <r>
    <s v="Processed"/>
    <s v="VJ300320692"/>
    <s v="EB Public Library"/>
    <s v="EB Public Library x1380"/>
    <s v="Mini Chips Ahoy - Go Paks"/>
    <m/>
    <n v="15586283593"/>
    <s v="Saturday, August 27, 2022"/>
    <s v="Cash"/>
    <n v="154"/>
    <n v="4"/>
    <n v="1"/>
    <n v="154"/>
    <n v="4"/>
    <n v="1"/>
    <n v="4"/>
    <n v="4"/>
    <x v="236"/>
    <s v="Mini Chips Ahoy - Go Paks"/>
    <s v="Cell is Blank - Dis-regard"/>
    <x v="1"/>
    <b v="1"/>
    <n v="4"/>
    <n v="2.6666666666666665"/>
    <s v="Mini Chips Ahoy "/>
    <s v=" Go Paks"/>
    <m/>
    <x v="0"/>
    <s v=" August 27"/>
    <n v="2022"/>
  </r>
  <r>
    <s v="Processed"/>
    <s v="VJ300320692"/>
    <s v="EB Public Library"/>
    <s v="EB Public Library x1380"/>
    <s v="Goldfish Baked - Cheddar"/>
    <s v="Food"/>
    <n v="15586286995"/>
    <s v="Saturday, August 27, 2022"/>
    <s v="Cash"/>
    <n v="125"/>
    <n v="1.5"/>
    <n v="1"/>
    <n v="125"/>
    <n v="1.5"/>
    <n v="1"/>
    <n v="1.5"/>
    <n v="1.5"/>
    <x v="236"/>
    <s v="Goldfish Baked - Cheddar"/>
    <s v="Food"/>
    <x v="1"/>
    <b v="1"/>
    <n v="1.5"/>
    <n v="1"/>
    <s v="Goldfish Baked "/>
    <s v=" Cheddar"/>
    <m/>
    <x v="0"/>
    <s v=" August 27"/>
    <n v="2022"/>
  </r>
  <r>
    <s v="Processed"/>
    <s v="VJ300320692"/>
    <s v="EB Public Library"/>
    <s v="EB Public Library x1380"/>
    <s v="Goldfish Baked - Cheddar"/>
    <s v="Food"/>
    <n v="15586314095"/>
    <s v="Saturday, August 27, 2022"/>
    <s v="Credit"/>
    <n v="125"/>
    <n v="1.5"/>
    <n v="1"/>
    <n v="125"/>
    <n v="1.5"/>
    <n v="1"/>
    <n v="1.5"/>
    <n v="1.5"/>
    <x v="236"/>
    <s v="Goldfish Baked - Cheddar"/>
    <s v="Food"/>
    <x v="1"/>
    <b v="1"/>
    <n v="1.5"/>
    <n v="1"/>
    <s v="Goldfish Baked "/>
    <s v=" Cheddar"/>
    <m/>
    <x v="0"/>
    <s v=" August 27"/>
    <n v="2022"/>
  </r>
  <r>
    <s v="Processed"/>
    <s v="VJ300320692"/>
    <s v="EB Public Library"/>
    <s v="EB Public Library x1380"/>
    <s v="Lenny &amp; Larrys - SnickerDoodle"/>
    <s v="Food"/>
    <n v="15586432746"/>
    <s v="Saturday, August 27, 2022"/>
    <s v="Cash"/>
    <n v="157"/>
    <n v="3"/>
    <n v="1"/>
    <n v="157"/>
    <n v="3"/>
    <n v="1"/>
    <n v="3"/>
    <n v="3"/>
    <x v="236"/>
    <s v="Lenny &amp; Larrys - SnickerDoodle"/>
    <s v="Food"/>
    <x v="1"/>
    <b v="1"/>
    <n v="3"/>
    <n v="2"/>
    <s v="Lenny &amp; Larrys "/>
    <s v=" SnickerDoodle"/>
    <m/>
    <x v="0"/>
    <s v=" August 27"/>
    <n v="2022"/>
  </r>
  <r>
    <s v="Processed"/>
    <s v="VJ300320692"/>
    <s v="EB Public Library"/>
    <s v="EB Public Library x1380"/>
    <s v="SunChips Multigrain - Harvest Cheddar"/>
    <s v="Food"/>
    <n v="15586827743"/>
    <s v="Saturday, August 27, 2022"/>
    <s v="Cash"/>
    <n v="110"/>
    <n v="1.5"/>
    <n v="1"/>
    <n v="110"/>
    <n v="1.5"/>
    <n v="1"/>
    <n v="1.5"/>
    <n v="1.5"/>
    <x v="236"/>
    <s v="SunChips Multigrain - Harvest Cheddar"/>
    <s v="Food"/>
    <x v="1"/>
    <b v="1"/>
    <n v="1.5"/>
    <n v="1"/>
    <s v="SunChips Multigrain "/>
    <s v=" Harvest Cheddar"/>
    <m/>
    <x v="0"/>
    <s v=" August 27"/>
    <n v="2022"/>
  </r>
  <r>
    <s v="Processed"/>
    <s v="VJ300320611"/>
    <s v="Brunswick Sq Mall"/>
    <s v="BSQ Mall x1366 - ATT"/>
    <s v="Poland Springs Water"/>
    <s v="Water"/>
    <n v="15586849358"/>
    <s v="Saturday, August 27, 2022"/>
    <s v="Credit"/>
    <n v="143"/>
    <n v="2"/>
    <n v="1"/>
    <n v="143"/>
    <n v="2"/>
    <n v="1"/>
    <n v="2"/>
    <n v="2"/>
    <x v="236"/>
    <s v="Poland Springs Water"/>
    <s v="Water"/>
    <x v="3"/>
    <b v="1"/>
    <n v="2"/>
    <n v="1.3333333333333333"/>
    <s v="Poland Springs Water"/>
    <m/>
    <m/>
    <x v="0"/>
    <s v=" August 27"/>
    <n v="2022"/>
  </r>
  <r>
    <s v="Processed"/>
    <s v="VJ300205292"/>
    <s v="Brunswick Sq Mall"/>
    <s v="BSQ Mall x1364 - Zales"/>
    <s v="Pop Corners - White Cheddar"/>
    <s v="Food"/>
    <n v="15586848996"/>
    <s v="Saturday, August 27, 2022"/>
    <s v="Cash"/>
    <n v="114"/>
    <n v="1.5"/>
    <n v="1"/>
    <n v="114"/>
    <n v="1.5"/>
    <n v="1"/>
    <n v="1.5"/>
    <n v="1.5"/>
    <x v="236"/>
    <s v="Pop Corners - White Cheddar"/>
    <s v="Food"/>
    <x v="1"/>
    <b v="1"/>
    <n v="1.5"/>
    <n v="1"/>
    <s v="Pop Corners "/>
    <s v=" White Cheddar"/>
    <m/>
    <x v="0"/>
    <s v=" August 27"/>
    <n v="2022"/>
  </r>
  <r>
    <s v="Processed"/>
    <s v="VJ300205292"/>
    <s v="Brunswick Sq Mall"/>
    <s v="BSQ Mall x1364 - Zales"/>
    <s v="Monster Energy Original"/>
    <s v="Carbonated"/>
    <n v="15588742032"/>
    <s v="Sunday, August 28, 2022"/>
    <s v="Credit"/>
    <n v="146"/>
    <n v="3"/>
    <n v="1"/>
    <n v="146"/>
    <n v="3"/>
    <n v="1"/>
    <n v="3"/>
    <n v="3"/>
    <x v="237"/>
    <s v="Monster Energy Original"/>
    <s v="Carbonated"/>
    <x v="0"/>
    <b v="1"/>
    <n v="3"/>
    <n v="2"/>
    <s v="Monster Energy Original"/>
    <m/>
    <m/>
    <x v="1"/>
    <s v=" August 28"/>
    <n v="2022"/>
  </r>
  <r>
    <s v="Processed"/>
    <s v="VJ300205292"/>
    <s v="Brunswick Sq Mall"/>
    <s v="BSQ Mall x1364 - Zales"/>
    <s v="Snapple Diet Tea - Peach Tea"/>
    <s v="Non Carbonated"/>
    <n v="15588793471"/>
    <s v="Sunday, August 28, 2022"/>
    <s v="Credit"/>
    <n v="143"/>
    <n v="2.5"/>
    <n v="1"/>
    <n v="143"/>
    <n v="2.5"/>
    <n v="1"/>
    <n v="2.5"/>
    <n v="2.5"/>
    <x v="237"/>
    <s v="Snapple Diet Tea - Peach Tea"/>
    <s v="Non Carbonated"/>
    <x v="2"/>
    <b v="1"/>
    <n v="2.5"/>
    <n v="1.6666666666666667"/>
    <s v="Snapple Diet Tea "/>
    <s v=" Peach Tea"/>
    <m/>
    <x v="1"/>
    <s v=" August 28"/>
    <n v="2022"/>
  </r>
  <r>
    <s v="Processed"/>
    <s v="VJ300320611"/>
    <s v="Brunswick Sq Mall"/>
    <s v="BSQ Mall x1366 - ATT"/>
    <s v="Spindrift - Sparkling Water - Pineapple"/>
    <s v="Carbonated"/>
    <n v="15588898115"/>
    <s v="Sunday, August 28, 2022"/>
    <s v="Cash"/>
    <n v="142"/>
    <n v="1.5"/>
    <n v="1"/>
    <n v="142"/>
    <n v="1.5"/>
    <n v="1"/>
    <n v="1.5"/>
    <n v="1.5"/>
    <x v="237"/>
    <s v="Spindrift - Sparkling Water - Pineapple"/>
    <s v="Carbonated"/>
    <x v="0"/>
    <b v="1"/>
    <n v="1.5"/>
    <n v="1"/>
    <s v="Spindrift "/>
    <s v=" Sparkling Water "/>
    <s v=" Pineapple"/>
    <x v="1"/>
    <s v=" August 28"/>
    <n v="2022"/>
  </r>
  <r>
    <s v="Processed"/>
    <s v="VJ300320611"/>
    <s v="Brunswick Sq Mall"/>
    <s v="BSQ Mall x1366 - ATT"/>
    <s v="Poland Springs Water"/>
    <s v="Water"/>
    <n v="15588999297"/>
    <s v="Sunday, August 28, 2022"/>
    <s v="Cash"/>
    <n v="143"/>
    <n v="2"/>
    <n v="1"/>
    <n v="143"/>
    <n v="2"/>
    <n v="1"/>
    <n v="2"/>
    <n v="2"/>
    <x v="237"/>
    <s v="Poland Springs Water"/>
    <s v="Water"/>
    <x v="3"/>
    <b v="1"/>
    <n v="2"/>
    <n v="1.3333333333333333"/>
    <s v="Poland Springs Water"/>
    <m/>
    <m/>
    <x v="1"/>
    <s v=" August 28"/>
    <n v="2022"/>
  </r>
  <r>
    <s v="Processed"/>
    <s v="VJ300205292"/>
    <s v="Brunswick Sq Mall"/>
    <s v="BSQ Mall x1364 - Zales"/>
    <s v="Iberia Coconut Water"/>
    <s v="Non Carbonated"/>
    <n v="15588999501"/>
    <s v="Sunday, August 28, 2022"/>
    <s v="Cash"/>
    <n v="142"/>
    <n v="2"/>
    <n v="1"/>
    <n v="142"/>
    <n v="2"/>
    <n v="1"/>
    <n v="2"/>
    <n v="2"/>
    <x v="237"/>
    <s v="Iberia Coconut Water"/>
    <s v="Non Carbonated"/>
    <x v="2"/>
    <b v="1"/>
    <n v="2"/>
    <n v="1.3333333333333333"/>
    <s v="Iberia Coconut Water"/>
    <m/>
    <m/>
    <x v="1"/>
    <s v=" August 28"/>
    <n v="2022"/>
  </r>
  <r>
    <s v="Processed"/>
    <s v="VJ300205292"/>
    <s v="Brunswick Sq Mall"/>
    <s v="BSQ Mall x1364 - Zales"/>
    <s v="Popchips Potato - Sea Salt"/>
    <s v="Food"/>
    <n v="15589003697"/>
    <s v="Sunday, August 28, 2022"/>
    <s v="Cash"/>
    <n v="112"/>
    <n v="1.5"/>
    <n v="1"/>
    <n v="112"/>
    <n v="1.5"/>
    <n v="1"/>
    <n v="1.5"/>
    <n v="1.5"/>
    <x v="237"/>
    <s v="Popchips Potato - Sea Salt"/>
    <s v="Food"/>
    <x v="1"/>
    <b v="1"/>
    <n v="1.5"/>
    <n v="1"/>
    <s v="Popchips Potato "/>
    <s v=" Sea Salt"/>
    <m/>
    <x v="1"/>
    <s v=" August 28"/>
    <n v="2022"/>
  </r>
  <r>
    <s v="Processed"/>
    <s v="VJ300320611"/>
    <s v="Brunswick Sq Mall"/>
    <s v="BSQ Mall x1366 - ATT"/>
    <s v="Poland Springs Water"/>
    <s v="Water"/>
    <n v="15589058938"/>
    <s v="Sunday, August 28, 2022"/>
    <s v="Credit"/>
    <n v="143"/>
    <n v="2"/>
    <n v="2"/>
    <n v="143"/>
    <n v="2"/>
    <n v="2"/>
    <n v="4"/>
    <n v="6"/>
    <x v="237"/>
    <s v="Poland Springs Water"/>
    <s v="Water"/>
    <x v="3"/>
    <b v="1"/>
    <n v="2"/>
    <n v="1.3333333333333333"/>
    <s v="Poland Springs Water"/>
    <m/>
    <m/>
    <x v="1"/>
    <s v=" August 28"/>
    <n v="2022"/>
  </r>
  <r>
    <s v="Processed"/>
    <s v="VJ300320611"/>
    <s v="Brunswick Sq Mall"/>
    <s v="BSQ Mall x1366 - ATT"/>
    <s v="RXBAR - Protein Bar - Chocolate Sea Salt"/>
    <s v="Food"/>
    <n v="15589058938"/>
    <s v="Sunday, August 28, 2022"/>
    <s v="Credit"/>
    <n v="132"/>
    <n v="2"/>
    <n v="1"/>
    <n v="132"/>
    <n v="2"/>
    <n v="1"/>
    <n v="2"/>
    <n v="6"/>
    <x v="237"/>
    <s v="RXBAR - Protein Bar - Chocolate Sea Salt"/>
    <s v="Food"/>
    <x v="1"/>
    <b v="1"/>
    <n v="2"/>
    <n v="1.3333333333333333"/>
    <s v="RXBAR "/>
    <s v=" Protein Bar "/>
    <s v=" Chocolate Sea Salt"/>
    <x v="1"/>
    <s v=" August 28"/>
    <n v="2022"/>
  </r>
  <r>
    <s v="Processed"/>
    <s v="VJ300320611"/>
    <s v="Brunswick Sq Mall"/>
    <s v="BSQ Mall x1366 - ATT"/>
    <s v="RXBAR - Protein Bar - Chocolate Sea Salt"/>
    <s v="Food"/>
    <n v="15589062876"/>
    <s v="Sunday, August 28, 2022"/>
    <s v="Credit"/>
    <n v="132"/>
    <n v="2"/>
    <n v="1"/>
    <n v="132"/>
    <n v="2"/>
    <n v="1"/>
    <n v="2"/>
    <n v="2"/>
    <x v="237"/>
    <s v="RXBAR - Protein Bar - Chocolate Sea Salt"/>
    <s v="Food"/>
    <x v="1"/>
    <b v="1"/>
    <n v="2"/>
    <n v="1.3333333333333333"/>
    <s v="RXBAR "/>
    <s v=" Protein Bar "/>
    <s v=" Chocolate Sea Salt"/>
    <x v="1"/>
    <s v=" August 28"/>
    <n v="2022"/>
  </r>
  <r>
    <s v="Processed"/>
    <s v="VJ300320611"/>
    <s v="Brunswick Sq Mall"/>
    <s v="BSQ Mall x1366 - ATT"/>
    <s v="Seapoint Farms Dry Roasted Edamame - Wasabi"/>
    <s v="Food"/>
    <n v="15589070209"/>
    <s v="Sunday, August 28, 2022"/>
    <s v="Credit"/>
    <n v="135"/>
    <n v="2"/>
    <n v="1"/>
    <n v="135"/>
    <n v="2"/>
    <n v="1"/>
    <n v="2"/>
    <n v="6"/>
    <x v="237"/>
    <s v="Seapoint Farms Dry Roasted Edamame - Wasabi"/>
    <s v="Food"/>
    <x v="1"/>
    <b v="1"/>
    <n v="2"/>
    <n v="1.3333333333333333"/>
    <s v="Seapoint Farms Dry Roasted Edamame "/>
    <s v=" Wasabi"/>
    <m/>
    <x v="1"/>
    <s v=" August 28"/>
    <n v="2022"/>
  </r>
  <r>
    <s v="Processed"/>
    <s v="VJ300320611"/>
    <s v="Brunswick Sq Mall"/>
    <s v="BSQ Mall x1366 - ATT"/>
    <s v="Wonderful Pistachios - Variety"/>
    <s v="Food"/>
    <n v="15589070209"/>
    <s v="Sunday, August 28, 2022"/>
    <s v="Credit"/>
    <n v="133"/>
    <n v="2"/>
    <n v="1"/>
    <n v="133"/>
    <n v="2"/>
    <n v="1"/>
    <n v="2"/>
    <n v="6"/>
    <x v="237"/>
    <s v="Wonderful Pistachios - Variety"/>
    <s v="Food"/>
    <x v="1"/>
    <b v="1"/>
    <n v="2"/>
    <n v="1.3333333333333333"/>
    <s v="Wonderful Pistachios "/>
    <s v=" Variety"/>
    <m/>
    <x v="1"/>
    <s v=" August 28"/>
    <n v="2022"/>
  </r>
  <r>
    <s v="Processed"/>
    <s v="VJ300320611"/>
    <s v="Brunswick Sq Mall"/>
    <s v="BSQ Mall x1366 - ATT"/>
    <s v="Robert Irvine's - Fit Crunch -  Chocolate Pea"/>
    <s v="Food"/>
    <n v="15589070209"/>
    <s v="Sunday, August 28, 2022"/>
    <s v="Credit"/>
    <n v="138"/>
    <n v="2"/>
    <n v="1"/>
    <n v="138"/>
    <n v="2"/>
    <n v="1"/>
    <n v="2"/>
    <n v="6"/>
    <x v="237"/>
    <s v="Robert Irvine's - Fit Crunch -  Chocolate Pea"/>
    <s v="Food"/>
    <x v="1"/>
    <b v="1"/>
    <n v="2"/>
    <n v="1.3333333333333333"/>
    <s v="Robert Irvine's "/>
    <s v=" Fit Crunch "/>
    <s v="  Chocolate Pea"/>
    <x v="1"/>
    <s v=" August 28"/>
    <n v="2022"/>
  </r>
  <r>
    <s v="Processed"/>
    <s v="VJ300320611"/>
    <s v="Brunswick Sq Mall"/>
    <s v="BSQ Mall x1366 - ATT"/>
    <s v="Poland Springs Water"/>
    <s v="Water"/>
    <n v="15589174068"/>
    <s v="Sunday, August 28, 2022"/>
    <s v="Cash"/>
    <n v="143"/>
    <n v="2"/>
    <n v="1"/>
    <n v="143"/>
    <n v="2"/>
    <n v="1"/>
    <n v="2"/>
    <n v="2"/>
    <x v="237"/>
    <s v="Poland Springs Water"/>
    <s v="Water"/>
    <x v="3"/>
    <b v="1"/>
    <n v="2"/>
    <n v="1.3333333333333333"/>
    <s v="Poland Springs Water"/>
    <m/>
    <m/>
    <x v="1"/>
    <s v=" August 28"/>
    <n v="2022"/>
  </r>
  <r>
    <s v="Processed"/>
    <s v="VJ300205292"/>
    <s v="Brunswick Sq Mall"/>
    <s v="BSQ Mall x1364 - Zales"/>
    <s v="RXBAR - Protein Bar - Chocolate Sea Salt"/>
    <s v="Food"/>
    <n v="15589376006"/>
    <s v="Sunday, August 28, 2022"/>
    <s v="Cash"/>
    <n v="133"/>
    <n v="2"/>
    <n v="1"/>
    <n v="133"/>
    <n v="2"/>
    <n v="1"/>
    <n v="2"/>
    <n v="2"/>
    <x v="237"/>
    <s v="RXBAR - Protein Bar - Chocolate Sea Salt"/>
    <s v="Food"/>
    <x v="1"/>
    <b v="1"/>
    <n v="2"/>
    <n v="1.3333333333333333"/>
    <s v="RXBAR "/>
    <s v=" Protein Bar "/>
    <s v=" Chocolate Sea Salt"/>
    <x v="1"/>
    <s v=" August 28"/>
    <n v="2022"/>
  </r>
  <r>
    <s v="Processed"/>
    <s v="VJ300205292"/>
    <s v="Brunswick Sq Mall"/>
    <s v="BSQ Mall x1364 - Zales"/>
    <s v="SunChips Multigrain - Original"/>
    <s v="Food"/>
    <n v="15589383504"/>
    <s v="Sunday, August 28, 2022"/>
    <s v="Cash"/>
    <n v="111"/>
    <n v="1.5"/>
    <n v="1"/>
    <n v="111"/>
    <n v="1.5"/>
    <n v="1"/>
    <n v="1.5"/>
    <n v="1.5"/>
    <x v="237"/>
    <s v="SunChips Multigrain - Original"/>
    <s v="Food"/>
    <x v="1"/>
    <b v="1"/>
    <n v="1.5"/>
    <n v="1"/>
    <s v="SunChips Multigrain "/>
    <s v=" Original"/>
    <m/>
    <x v="1"/>
    <s v=" August 28"/>
    <n v="2022"/>
  </r>
  <r>
    <s v="Processed"/>
    <s v="VJ300205292"/>
    <s v="Brunswick Sq Mall"/>
    <s v="BSQ Mall x1364 - Zales"/>
    <s v="Goldfish Baked - Cheddar"/>
    <s v="Food"/>
    <n v="15589485866"/>
    <s v="Sunday, August 28, 2022"/>
    <s v="Cash"/>
    <n v="120"/>
    <n v="1.5"/>
    <n v="1"/>
    <n v="120"/>
    <n v="1.5"/>
    <n v="1"/>
    <n v="1.5"/>
    <n v="1.5"/>
    <x v="237"/>
    <s v="Goldfish Baked - Cheddar"/>
    <s v="Food"/>
    <x v="1"/>
    <b v="1"/>
    <n v="1.5"/>
    <n v="1"/>
    <s v="Goldfish Baked "/>
    <s v=" Cheddar"/>
    <m/>
    <x v="1"/>
    <s v=" August 28"/>
    <n v="2022"/>
  </r>
  <r>
    <s v="Processed"/>
    <s v="VJ300205292"/>
    <s v="Brunswick Sq Mall"/>
    <s v="BSQ Mall x1364 - Zales"/>
    <s v="Kinder - Bueno - Crispy Creamy Chocolate"/>
    <s v="Food"/>
    <n v="15589604255"/>
    <s v="Sunday, August 28, 2022"/>
    <s v="Credit"/>
    <n v="139"/>
    <n v="2"/>
    <n v="1"/>
    <n v="139"/>
    <n v="2"/>
    <n v="1"/>
    <n v="2"/>
    <n v="2"/>
    <x v="237"/>
    <s v="Kinder - Bueno - Crispy Creamy Chocolate"/>
    <s v="Food"/>
    <x v="1"/>
    <b v="1"/>
    <n v="2"/>
    <n v="1.3333333333333333"/>
    <s v="Kinder "/>
    <s v=" Bueno "/>
    <s v=" Crispy Creamy Chocolate"/>
    <x v="1"/>
    <s v=" August 28"/>
    <n v="2022"/>
  </r>
  <r>
    <s v="Processed"/>
    <s v="VJ300320611"/>
    <s v="Brunswick Sq Mall"/>
    <s v="BSQ Mall x1366 - ATT"/>
    <s v="Canada Dry - Ginger Ale &amp; Lemonde"/>
    <m/>
    <n v="15589604424"/>
    <s v="Sunday, August 28, 2022"/>
    <s v="Credit"/>
    <n v="140"/>
    <n v="1.5"/>
    <n v="1"/>
    <n v="140"/>
    <n v="1.5"/>
    <n v="1"/>
    <n v="1.5"/>
    <n v="1.5"/>
    <x v="237"/>
    <s v="Canada Dry - Ginger Ale &amp; Lemonde"/>
    <s v="Cell is Blank - Dis-regard"/>
    <x v="0"/>
    <b v="1"/>
    <n v="1.5"/>
    <n v="1"/>
    <s v="Canada Dry "/>
    <s v=" Ginger Ale &amp; Lemonde"/>
    <m/>
    <x v="1"/>
    <s v=" August 28"/>
    <n v="2022"/>
  </r>
  <r>
    <s v="Processed"/>
    <s v="VJ300205292"/>
    <s v="Brunswick Sq Mall"/>
    <s v="BSQ Mall x1364 - Zales"/>
    <s v="Snapple Tea - Lemon"/>
    <s v="Non Carbonated"/>
    <n v="15590097543"/>
    <s v="Sunday, August 28, 2022"/>
    <s v="Credit"/>
    <n v="147"/>
    <n v="2.5"/>
    <n v="2"/>
    <n v="147"/>
    <n v="2.5"/>
    <n v="2"/>
    <n v="5"/>
    <n v="5"/>
    <x v="237"/>
    <s v="Snapple Tea - Lemon"/>
    <s v="Non Carbonated"/>
    <x v="2"/>
    <b v="1"/>
    <n v="2.5"/>
    <n v="1.6666666666666667"/>
    <s v="Snapple Tea "/>
    <s v=" Lemon"/>
    <m/>
    <x v="1"/>
    <s v=" August 28"/>
    <n v="2022"/>
  </r>
  <r>
    <s v="Processed"/>
    <s v="VJ300205292"/>
    <s v="Brunswick Sq Mall"/>
    <s v="BSQ Mall x1364 - Zales"/>
    <s v="Popchips Potato - Sea Salt"/>
    <s v="Food"/>
    <n v="15590106267"/>
    <s v="Sunday, August 28, 2022"/>
    <s v="Credit"/>
    <n v="112"/>
    <n v="1.5"/>
    <n v="1"/>
    <n v="112"/>
    <n v="1.5"/>
    <n v="1"/>
    <n v="1.5"/>
    <n v="3"/>
    <x v="237"/>
    <s v="Popchips Potato - Sea Salt"/>
    <s v="Food"/>
    <x v="1"/>
    <b v="1"/>
    <n v="1.5"/>
    <n v="1"/>
    <s v="Popchips Potato "/>
    <s v=" Sea Salt"/>
    <m/>
    <x v="1"/>
    <s v=" August 28"/>
    <n v="2022"/>
  </r>
  <r>
    <s v="Processed"/>
    <s v="VJ300205292"/>
    <s v="Brunswick Sq Mall"/>
    <s v="BSQ Mall x1364 - Zales"/>
    <s v="Oreo Mini"/>
    <s v="Food"/>
    <n v="15590106267"/>
    <s v="Sunday, August 28, 2022"/>
    <s v="Credit"/>
    <n v="124"/>
    <n v="1.5"/>
    <n v="1"/>
    <n v="124"/>
    <n v="1.5"/>
    <n v="1"/>
    <n v="1.5"/>
    <n v="3"/>
    <x v="237"/>
    <s v="Oreo Mini"/>
    <s v="Food"/>
    <x v="1"/>
    <b v="1"/>
    <n v="1.5"/>
    <n v="1"/>
    <s v="Oreo Mini"/>
    <m/>
    <m/>
    <x v="1"/>
    <s v=" August 28"/>
    <n v="2022"/>
  </r>
  <r>
    <s v="Processed"/>
    <s v="VJ300205292"/>
    <s v="Brunswick Sq Mall"/>
    <s v="BSQ Mall x1364 - Zales"/>
    <s v="KitKat - Crisp Wafers"/>
    <s v="Food"/>
    <n v="15590427861"/>
    <s v="Monday, August 29, 2022"/>
    <s v="Cash"/>
    <n v="130"/>
    <n v="2"/>
    <n v="1"/>
    <n v="130"/>
    <n v="2"/>
    <n v="1"/>
    <n v="2"/>
    <n v="2"/>
    <x v="237"/>
    <s v="KitKat - Crisp Wafers"/>
    <s v="Food"/>
    <x v="1"/>
    <b v="1"/>
    <n v="2"/>
    <n v="1.3333333333333333"/>
    <s v="KitKat "/>
    <s v=" Crisp Wafers"/>
    <m/>
    <x v="2"/>
    <s v=" August 29"/>
    <n v="2022"/>
  </r>
  <r>
    <s v="Processed"/>
    <s v="VJ300205292"/>
    <s v="Brunswick Sq Mall"/>
    <s v="BSQ Mall x1364 - Zales"/>
    <s v="Popchips Potato - Sea Salt"/>
    <s v="Food"/>
    <n v="15590429098"/>
    <s v="Monday, August 29, 2022"/>
    <s v="Cash"/>
    <n v="112"/>
    <n v="1.5"/>
    <n v="1"/>
    <n v="112"/>
    <n v="1.5"/>
    <n v="1"/>
    <n v="1.5"/>
    <n v="1.5"/>
    <x v="237"/>
    <s v="Popchips Potato - Sea Salt"/>
    <s v="Food"/>
    <x v="1"/>
    <b v="1"/>
    <n v="1.5"/>
    <n v="1"/>
    <s v="Popchips Potato "/>
    <s v=" Sea Salt"/>
    <m/>
    <x v="2"/>
    <s v=" August 29"/>
    <n v="2022"/>
  </r>
  <r>
    <s v="Processed"/>
    <s v="VJ300320686"/>
    <s v="Earle Asphalt"/>
    <s v="Earle Asphalt x1371"/>
    <s v="Goldfish Baked - Cheddar"/>
    <s v="Food"/>
    <n v="15591579842"/>
    <s v="Monday, August 29, 2022"/>
    <s v="Credit"/>
    <n v="125"/>
    <n v="1.25"/>
    <n v="1"/>
    <n v="125"/>
    <n v="1.25"/>
    <n v="1"/>
    <n v="1.25"/>
    <n v="1.25"/>
    <x v="238"/>
    <s v="Goldfish Baked - Cheddar"/>
    <s v="Food"/>
    <x v="1"/>
    <b v="1"/>
    <n v="1.25"/>
    <n v="0.83333333333333337"/>
    <s v="Goldfish Baked "/>
    <s v=" Cheddar"/>
    <m/>
    <x v="2"/>
    <s v=" August 29"/>
    <n v="2022"/>
  </r>
  <r>
    <s v="Processed"/>
    <s v="VJ300320609"/>
    <s v="GuttenPlans"/>
    <s v="GuttenPlans x1367"/>
    <s v="Cheetos Flaming Hot Limon Crunchy"/>
    <s v="Food"/>
    <n v="15591725998"/>
    <s v="Monday, August 29, 2022"/>
    <s v="Credit"/>
    <n v="121"/>
    <n v="1.5"/>
    <n v="1"/>
    <n v="121"/>
    <n v="1.5"/>
    <n v="1"/>
    <n v="1.5"/>
    <n v="4.5"/>
    <x v="238"/>
    <s v="Cheetos Flaming Hot Limon Crunchy"/>
    <s v="Food"/>
    <x v="1"/>
    <b v="1"/>
    <n v="1.5"/>
    <n v="1"/>
    <s v="Cheetos Flaming Hot Limon Crunchy"/>
    <m/>
    <m/>
    <x v="2"/>
    <s v=" August 29"/>
    <n v="2022"/>
  </r>
  <r>
    <s v="Processed"/>
    <s v="VJ300320609"/>
    <s v="GuttenPlans"/>
    <s v="GuttenPlans x1367"/>
    <s v="Pure Organic Fruit Bar - Strawberry Banana"/>
    <s v="Food"/>
    <n v="15591725998"/>
    <s v="Monday, August 29, 2022"/>
    <s v="Credit"/>
    <n v="134"/>
    <n v="1.5"/>
    <n v="2"/>
    <n v="134"/>
    <n v="1.5"/>
    <n v="2"/>
    <n v="3"/>
    <n v="4.5"/>
    <x v="238"/>
    <s v="Pure Organic Fruit Bar - Strawberry Banana"/>
    <s v="Food"/>
    <x v="1"/>
    <b v="1"/>
    <n v="1.5"/>
    <n v="1"/>
    <s v="Pure Organic Fruit Bar "/>
    <s v=" Strawberry Banana"/>
    <m/>
    <x v="2"/>
    <s v=" August 29"/>
    <n v="2022"/>
  </r>
  <r>
    <s v="Processed"/>
    <s v="VJ300320609"/>
    <s v="GuttenPlans"/>
    <s v="GuttenPlans x1367"/>
    <s v="Snapple Tea - Peach"/>
    <s v="Non Carbonated"/>
    <n v="15591886900"/>
    <s v="Monday, August 29, 2022"/>
    <s v="Cash"/>
    <n v="147"/>
    <n v="2.5"/>
    <n v="1"/>
    <n v="147"/>
    <n v="2.5"/>
    <n v="1"/>
    <n v="2.5"/>
    <n v="2.5"/>
    <x v="238"/>
    <s v="Snapple Tea - Peach"/>
    <s v="Non Carbonated"/>
    <x v="2"/>
    <b v="1"/>
    <n v="2.5"/>
    <n v="1.6666666666666667"/>
    <s v="Snapple Tea "/>
    <s v=" Peach"/>
    <m/>
    <x v="2"/>
    <s v=" August 29"/>
    <n v="2022"/>
  </r>
  <r>
    <s v="Processed"/>
    <s v="VJ300320686"/>
    <s v="Earle Asphalt"/>
    <s v="Earle Asphalt x1371"/>
    <s v="CheezIt - Original"/>
    <s v="Food"/>
    <n v="15592183433"/>
    <s v="Monday, August 29, 2022"/>
    <s v="Cash"/>
    <n v="122"/>
    <n v="1.5"/>
    <n v="1"/>
    <n v="122"/>
    <n v="1.5"/>
    <n v="1"/>
    <n v="1.5"/>
    <n v="1.5"/>
    <x v="238"/>
    <s v="CheezIt - Original"/>
    <s v="Food"/>
    <x v="1"/>
    <b v="1"/>
    <n v="1.5"/>
    <n v="1"/>
    <s v="CheezIt "/>
    <s v=" Original"/>
    <m/>
    <x v="2"/>
    <s v=" August 29"/>
    <n v="2022"/>
  </r>
  <r>
    <s v="Processed"/>
    <s v="VJ300320692"/>
    <s v="EB Public Library"/>
    <s v="EB Public Library x1380"/>
    <s v="CheezIt - Original"/>
    <s v="Food"/>
    <n v="15592432767"/>
    <s v="Monday, August 29, 2022"/>
    <s v="Cash"/>
    <n v="121"/>
    <n v="1.5"/>
    <n v="1"/>
    <n v="121"/>
    <n v="1.5"/>
    <n v="1"/>
    <n v="1.5"/>
    <n v="1.5"/>
    <x v="238"/>
    <s v="CheezIt - Original"/>
    <s v="Food"/>
    <x v="1"/>
    <b v="1"/>
    <n v="1.5"/>
    <n v="1"/>
    <s v="CheezIt "/>
    <s v=" Original"/>
    <m/>
    <x v="2"/>
    <s v=" August 29"/>
    <n v="2022"/>
  </r>
  <r>
    <s v="Processed"/>
    <s v="VJ300320692"/>
    <s v="EB Public Library"/>
    <s v="EB Public Library x1380"/>
    <s v="TruBar - Daydreaming about Donuts"/>
    <s v="Food"/>
    <n v="15592435823"/>
    <s v="Monday, August 29, 2022"/>
    <s v="Cash"/>
    <n v="134"/>
    <n v="2.5"/>
    <n v="1"/>
    <n v="134"/>
    <n v="2.5"/>
    <n v="1"/>
    <n v="2.5"/>
    <n v="2.5"/>
    <x v="238"/>
    <s v="TruBar - Daydreaming about Donuts"/>
    <s v="Food"/>
    <x v="1"/>
    <b v="1"/>
    <n v="2.5"/>
    <n v="1.6666666666666667"/>
    <s v="TruBar "/>
    <s v=" Daydreaming about Donuts"/>
    <m/>
    <x v="2"/>
    <s v=" August 29"/>
    <n v="2022"/>
  </r>
  <r>
    <s v="Processed"/>
    <s v="VJ300320692"/>
    <s v="EB Public Library"/>
    <s v="EB Public Library x1380"/>
    <s v="Oreo Mini - Go Paks"/>
    <m/>
    <n v="15592439137"/>
    <s v="Monday, August 29, 2022"/>
    <s v="Cash"/>
    <n v="155"/>
    <n v="4"/>
    <n v="1"/>
    <n v="155"/>
    <n v="4"/>
    <n v="1"/>
    <n v="4"/>
    <n v="4"/>
    <x v="238"/>
    <s v="Oreo Mini - Go Paks"/>
    <s v="Cell is Blank - Dis-regard"/>
    <x v="1"/>
    <b v="1"/>
    <n v="4"/>
    <n v="2.6666666666666665"/>
    <s v="Oreo Mini "/>
    <s v=" Go Paks"/>
    <m/>
    <x v="2"/>
    <s v=" August 29"/>
    <n v="2022"/>
  </r>
  <r>
    <s v="Processed"/>
    <s v="VJ300320692"/>
    <s v="EB Public Library"/>
    <s v="EB Public Library x1380"/>
    <s v="Spindrift - Sparkling Water  Lime"/>
    <s v="Carbonated"/>
    <n v="15592583526"/>
    <s v="Monday, August 29, 2022"/>
    <s v="Cash"/>
    <n v="142"/>
    <n v="1.5"/>
    <n v="1"/>
    <n v="142"/>
    <n v="1.5"/>
    <n v="1"/>
    <n v="1.5"/>
    <n v="1.5"/>
    <x v="238"/>
    <s v="Spindrift - Sparkling Water  Lime"/>
    <s v="Carbonated"/>
    <x v="0"/>
    <b v="1"/>
    <n v="1.5"/>
    <n v="1"/>
    <s v="Spindrift "/>
    <s v=" Sparkling Water  Lime"/>
    <m/>
    <x v="2"/>
    <s v=" August 29"/>
    <n v="2022"/>
  </r>
  <r>
    <s v="Processed"/>
    <s v="VJ300320609"/>
    <s v="GuttenPlans"/>
    <s v="GuttenPlans x1367"/>
    <s v="Snapple Tea - Raspberry"/>
    <s v="Non Carbonated"/>
    <n v="15592541218"/>
    <s v="Monday, August 29, 2022"/>
    <s v="Cash"/>
    <n v="143"/>
    <n v="2.5"/>
    <n v="1"/>
    <n v="143"/>
    <n v="2.5"/>
    <n v="1"/>
    <n v="2.5"/>
    <n v="2.5"/>
    <x v="238"/>
    <s v="Snapple Tea - Raspberry"/>
    <s v="Non Carbonated"/>
    <x v="2"/>
    <b v="1"/>
    <n v="2.5"/>
    <n v="1.6666666666666667"/>
    <s v="Snapple Tea "/>
    <s v=" Raspberry"/>
    <m/>
    <x v="2"/>
    <s v=" August 29"/>
    <n v="2022"/>
  </r>
  <r>
    <s v="Processed"/>
    <s v="VJ300320609"/>
    <s v="GuttenPlans"/>
    <s v="GuttenPlans x1367"/>
    <s v="Cheetos - Fleming Hot Crunchy"/>
    <s v="Food"/>
    <n v="15592580237"/>
    <s v="Monday, August 29, 2022"/>
    <s v="Cash"/>
    <n v="122"/>
    <n v="1.5"/>
    <n v="1"/>
    <n v="122"/>
    <n v="1.5"/>
    <n v="1"/>
    <n v="1.5"/>
    <n v="1.5"/>
    <x v="238"/>
    <s v="Cheetos - Fleming Hot Crunchy"/>
    <s v="Food"/>
    <x v="1"/>
    <b v="1"/>
    <n v="1.5"/>
    <n v="1"/>
    <s v="Cheetos "/>
    <s v=" Fleming Hot Crunchy"/>
    <m/>
    <x v="2"/>
    <s v=" August 29"/>
    <n v="2022"/>
  </r>
  <r>
    <s v="Processed"/>
    <s v="VJ300320609"/>
    <s v="GuttenPlans"/>
    <s v="GuttenPlans x1367"/>
    <s v="Fritos - Original"/>
    <s v="Food"/>
    <n v="15592829897"/>
    <s v="Monday, August 29, 2022"/>
    <s v="Cash"/>
    <n v="125"/>
    <n v="1.5"/>
    <n v="1"/>
    <n v="125"/>
    <n v="1.5"/>
    <n v="1"/>
    <n v="1.5"/>
    <n v="1.5"/>
    <x v="238"/>
    <s v="Fritos - Original"/>
    <s v="Food"/>
    <x v="1"/>
    <b v="1"/>
    <n v="1.5"/>
    <n v="1"/>
    <s v="Fritos "/>
    <s v=" Original"/>
    <m/>
    <x v="2"/>
    <s v=" August 29"/>
    <n v="2022"/>
  </r>
  <r>
    <s v="Processed"/>
    <s v="VJ300320609"/>
    <s v="GuttenPlans"/>
    <s v="GuttenPlans x1367"/>
    <s v="Fritos - Original"/>
    <s v="Food"/>
    <n v="15592837180"/>
    <s v="Monday, August 29, 2022"/>
    <s v="Cash"/>
    <n v="125"/>
    <n v="1.5"/>
    <n v="1"/>
    <n v="125"/>
    <n v="1.5"/>
    <n v="1"/>
    <n v="1.5"/>
    <n v="1.5"/>
    <x v="238"/>
    <s v="Fritos - Original"/>
    <s v="Food"/>
    <x v="1"/>
    <b v="1"/>
    <n v="1.5"/>
    <n v="1"/>
    <s v="Fritos "/>
    <s v=" Original"/>
    <m/>
    <x v="2"/>
    <s v=" August 29"/>
    <n v="2022"/>
  </r>
  <r>
    <s v="Processed"/>
    <s v="VJ300320692"/>
    <s v="EB Public Library"/>
    <s v="EB Public Library x1380"/>
    <s v="TruBar - Daydreaming about Donuts"/>
    <s v="Food"/>
    <n v="15592840915"/>
    <s v="Monday, August 29, 2022"/>
    <s v="Credit"/>
    <n v="134"/>
    <n v="2.5"/>
    <n v="1"/>
    <n v="134"/>
    <n v="2.5"/>
    <n v="1"/>
    <n v="2.5"/>
    <n v="2.5"/>
    <x v="238"/>
    <s v="TruBar - Daydreaming about Donuts"/>
    <s v="Food"/>
    <x v="1"/>
    <b v="1"/>
    <n v="2.5"/>
    <n v="1.6666666666666667"/>
    <s v="TruBar "/>
    <s v=" Daydreaming about Donuts"/>
    <m/>
    <x v="2"/>
    <s v=" August 29"/>
    <n v="2022"/>
  </r>
  <r>
    <s v="Processed"/>
    <s v="VJ300320692"/>
    <s v="EB Public Library"/>
    <s v="EB Public Library x1380"/>
    <s v="Starbucks Refresher - Real Coconut Water"/>
    <s v="Carbonated"/>
    <n v="15592799997"/>
    <s v="Monday, August 29, 2022"/>
    <s v="Credit"/>
    <n v="148"/>
    <n v="3"/>
    <n v="1"/>
    <n v="148"/>
    <n v="3"/>
    <n v="1"/>
    <n v="3"/>
    <n v="3"/>
    <x v="238"/>
    <s v="Starbucks Refresher - Real Coconut Water"/>
    <s v="Carbonated"/>
    <x v="0"/>
    <b v="1"/>
    <n v="3"/>
    <n v="2"/>
    <s v="Starbucks Refresher "/>
    <s v=" Real Coconut Water"/>
    <m/>
    <x v="2"/>
    <s v=" August 29"/>
    <n v="2022"/>
  </r>
  <r>
    <s v="Processed"/>
    <s v="VJ300320686"/>
    <s v="Earle Asphalt"/>
    <s v="Earle Asphalt x1371"/>
    <s v="CheezIt - Original"/>
    <s v="Food"/>
    <n v="15593117779"/>
    <s v="Monday, August 29, 2022"/>
    <s v="Cash"/>
    <n v="122"/>
    <n v="1.5"/>
    <n v="1"/>
    <n v="122"/>
    <n v="1.5"/>
    <n v="1"/>
    <n v="1.5"/>
    <n v="1.5"/>
    <x v="238"/>
    <s v="CheezIt - Original"/>
    <s v="Food"/>
    <x v="1"/>
    <b v="1"/>
    <n v="1.5"/>
    <n v="1"/>
    <s v="CheezIt "/>
    <s v=" Original"/>
    <m/>
    <x v="2"/>
    <s v=" August 29"/>
    <n v="2022"/>
  </r>
  <r>
    <s v="Processed"/>
    <s v="VJ300320686"/>
    <s v="Earle Asphalt"/>
    <s v="Earle Asphalt x1371"/>
    <s v="Goldfish Baked - Cheddar"/>
    <s v="Food"/>
    <n v="15593017531"/>
    <s v="Monday, August 29, 2022"/>
    <s v="Cash"/>
    <n v="125"/>
    <n v="1.25"/>
    <n v="1"/>
    <n v="125"/>
    <n v="1.25"/>
    <n v="1"/>
    <n v="1.25"/>
    <n v="1.25"/>
    <x v="238"/>
    <s v="Goldfish Baked - Cheddar"/>
    <s v="Food"/>
    <x v="1"/>
    <b v="1"/>
    <n v="1.25"/>
    <n v="0.83333333333333337"/>
    <s v="Goldfish Baked "/>
    <s v=" Cheddar"/>
    <m/>
    <x v="2"/>
    <s v=" August 29"/>
    <n v="2022"/>
  </r>
  <r>
    <s v="Processed"/>
    <s v="VJ300320692"/>
    <s v="EB Public Library"/>
    <s v="EB Public Library x1380"/>
    <s v="Starbucks Doubleshot Energy - Mocha"/>
    <s v="Non Carbonated"/>
    <n v="15593288550"/>
    <s v="Monday, August 29, 2022"/>
    <s v="Cash"/>
    <n v="146"/>
    <n v="3.5"/>
    <n v="1"/>
    <n v="146"/>
    <n v="3.5"/>
    <n v="1"/>
    <n v="3.5"/>
    <n v="3.5"/>
    <x v="238"/>
    <s v="Starbucks Doubleshot Energy - Mocha"/>
    <s v="Non Carbonated"/>
    <x v="2"/>
    <b v="1"/>
    <n v="3.5"/>
    <n v="2.3333333333333335"/>
    <s v="Starbucks Doubleshot Energy "/>
    <s v=" Mocha"/>
    <m/>
    <x v="2"/>
    <s v=" August 29"/>
    <n v="2022"/>
  </r>
  <r>
    <s v="Processed"/>
    <s v="VJ300320611"/>
    <s v="Brunswick Sq Mall"/>
    <s v="BSQ Mall x1366 - ATT"/>
    <s v="Coca Cola - Regular"/>
    <s v="Carbonated"/>
    <n v="15593426166"/>
    <s v="Monday, August 29, 2022"/>
    <s v="Cash"/>
    <n v="141"/>
    <n v="2"/>
    <n v="1"/>
    <n v="141"/>
    <n v="2"/>
    <n v="1"/>
    <n v="2"/>
    <n v="2"/>
    <x v="238"/>
    <s v="Coca Cola - Regular"/>
    <s v="Carbonated"/>
    <x v="0"/>
    <b v="1"/>
    <n v="2"/>
    <n v="1.3333333333333333"/>
    <s v="Coca Cola "/>
    <s v=" Regular"/>
    <m/>
    <x v="2"/>
    <s v=" August 29"/>
    <n v="2022"/>
  </r>
  <r>
    <s v="Processed"/>
    <s v="VJ300320692"/>
    <s v="EB Public Library"/>
    <s v="EB Public Library x1380"/>
    <s v="TruBar - Cookie Dough"/>
    <s v="Food"/>
    <n v="15593776798"/>
    <s v="Monday, August 29, 2022"/>
    <s v="Credit"/>
    <n v="138"/>
    <n v="2.5"/>
    <n v="1"/>
    <n v="138"/>
    <n v="2.5"/>
    <n v="1"/>
    <n v="2.5"/>
    <n v="2.5"/>
    <x v="238"/>
    <s v="TruBar - Cookie Dough"/>
    <s v="Food"/>
    <x v="1"/>
    <b v="1"/>
    <n v="2.5"/>
    <n v="1.6666666666666667"/>
    <s v="TruBar "/>
    <s v=" Cookie Dough"/>
    <m/>
    <x v="2"/>
    <s v=" August 29"/>
    <n v="2022"/>
  </r>
  <r>
    <s v="Processed"/>
    <s v="VJ300320692"/>
    <s v="EB Public Library"/>
    <s v="EB Public Library x1380"/>
    <s v="SunChips Multigrain - Harvest Cheddar"/>
    <s v="Food"/>
    <n v="15593959782"/>
    <s v="Monday, August 29, 2022"/>
    <s v="Cash"/>
    <n v="110"/>
    <n v="1.5"/>
    <n v="1"/>
    <n v="110"/>
    <n v="1.5"/>
    <n v="1"/>
    <n v="1.5"/>
    <n v="1.5"/>
    <x v="238"/>
    <s v="SunChips Multigrain - Harvest Cheddar"/>
    <s v="Food"/>
    <x v="1"/>
    <b v="1"/>
    <n v="1.5"/>
    <n v="1"/>
    <s v="SunChips Multigrain "/>
    <s v=" Harvest Cheddar"/>
    <m/>
    <x v="2"/>
    <s v=" August 29"/>
    <n v="2022"/>
  </r>
  <r>
    <s v="Processed"/>
    <s v="VJ300320692"/>
    <s v="EB Public Library"/>
    <s v="EB Public Library x1380"/>
    <s v="Starbucks Refresher - Real Coconut Water"/>
    <s v="Carbonated"/>
    <n v="15593878487"/>
    <s v="Monday, August 29, 2022"/>
    <s v="Cash"/>
    <n v="148"/>
    <n v="3"/>
    <n v="1"/>
    <n v="148"/>
    <n v="3"/>
    <n v="1"/>
    <n v="3"/>
    <n v="3"/>
    <x v="238"/>
    <s v="Starbucks Refresher - Real Coconut Water"/>
    <s v="Carbonated"/>
    <x v="0"/>
    <b v="1"/>
    <n v="3"/>
    <n v="2"/>
    <s v="Starbucks Refresher "/>
    <s v=" Real Coconut Water"/>
    <m/>
    <x v="2"/>
    <s v=" August 29"/>
    <n v="2022"/>
  </r>
  <r>
    <s v="Processed"/>
    <s v="VJ300320692"/>
    <s v="EB Public Library"/>
    <s v="EB Public Library x1380"/>
    <s v="TruBar - Cookie Dough"/>
    <s v="Food"/>
    <n v="15593975045"/>
    <s v="Monday, August 29, 2022"/>
    <s v="Cash"/>
    <n v="138"/>
    <n v="2.5"/>
    <n v="1"/>
    <n v="138"/>
    <n v="2.5"/>
    <n v="1"/>
    <n v="2.5"/>
    <n v="2.5"/>
    <x v="238"/>
    <s v="TruBar - Cookie Dough"/>
    <s v="Food"/>
    <x v="1"/>
    <b v="1"/>
    <n v="2.5"/>
    <n v="1.6666666666666667"/>
    <s v="TruBar "/>
    <s v=" Cookie Dough"/>
    <m/>
    <x v="2"/>
    <s v=" August 29"/>
    <n v="2022"/>
  </r>
  <r>
    <s v="Processed"/>
    <s v="VJ300320611"/>
    <s v="Brunswick Sq Mall"/>
    <s v="BSQ Mall x1366 - ATT"/>
    <s v="Coca Cola - Regular"/>
    <s v="Carbonated"/>
    <n v="15594146940"/>
    <s v="Monday, August 29, 2022"/>
    <s v="Cash"/>
    <n v="141"/>
    <n v="2"/>
    <n v="1"/>
    <n v="141"/>
    <n v="2"/>
    <n v="1"/>
    <n v="2"/>
    <n v="2"/>
    <x v="238"/>
    <s v="Coca Cola - Regular"/>
    <s v="Carbonated"/>
    <x v="0"/>
    <b v="1"/>
    <n v="2"/>
    <n v="1.3333333333333333"/>
    <s v="Coca Cola "/>
    <s v=" Regular"/>
    <m/>
    <x v="2"/>
    <s v=" August 29"/>
    <n v="2022"/>
  </r>
  <r>
    <s v="Processed"/>
    <s v="VJ300320692"/>
    <s v="EB Public Library"/>
    <s v="EB Public Library x1380"/>
    <s v="Hungry Buddha - Chocolate Chip"/>
    <s v="Food"/>
    <n v="15594011577"/>
    <s v="Monday, August 29, 2022"/>
    <s v="Cash"/>
    <n v="137"/>
    <n v="2"/>
    <n v="1"/>
    <n v="137"/>
    <n v="2"/>
    <n v="1"/>
    <n v="2"/>
    <n v="2"/>
    <x v="238"/>
    <s v="Hungry Buddha - Chocolate Chip"/>
    <s v="Food"/>
    <x v="1"/>
    <b v="1"/>
    <n v="2"/>
    <n v="1.3333333333333333"/>
    <s v="Hungry Buddha "/>
    <s v=" Chocolate Chip"/>
    <m/>
    <x v="2"/>
    <s v=" August 29"/>
    <n v="2022"/>
  </r>
  <r>
    <s v="Processed"/>
    <s v="VJ300320692"/>
    <s v="EB Public Library"/>
    <s v="EB Public Library x1380"/>
    <s v="Coca Cola - Zero Sugar"/>
    <s v="Carbonated"/>
    <n v="15594169659"/>
    <s v="Monday, August 29, 2022"/>
    <s v="Cash"/>
    <n v="141"/>
    <n v="2"/>
    <n v="1"/>
    <n v="141"/>
    <n v="2"/>
    <n v="1"/>
    <n v="2"/>
    <n v="2"/>
    <x v="238"/>
    <s v="Coca Cola - Zero Sugar"/>
    <s v="Carbonated"/>
    <x v="0"/>
    <b v="1"/>
    <n v="2"/>
    <n v="1.3333333333333333"/>
    <s v="Coca Cola "/>
    <s v=" Zero Sugar"/>
    <m/>
    <x v="2"/>
    <s v=" August 29"/>
    <n v="2022"/>
  </r>
  <r>
    <s v="Processed"/>
    <s v="VJ300320692"/>
    <s v="EB Public Library"/>
    <s v="EB Public Library x1380"/>
    <s v="SunChips Multigrain - Salsa"/>
    <s v="Food"/>
    <n v="15594139112"/>
    <s v="Monday, August 29, 2022"/>
    <s v="Credit"/>
    <n v="113"/>
    <n v="1.5"/>
    <n v="1"/>
    <n v="113"/>
    <n v="1.5"/>
    <n v="1"/>
    <n v="1.5"/>
    <n v="1.5"/>
    <x v="238"/>
    <s v="SunChips Multigrain - Salsa"/>
    <s v="Food"/>
    <x v="1"/>
    <b v="1"/>
    <n v="1.5"/>
    <n v="1"/>
    <s v="SunChips Multigrain "/>
    <s v=" Salsa"/>
    <m/>
    <x v="2"/>
    <s v=" August 29"/>
    <n v="2022"/>
  </r>
  <r>
    <s v="Processed"/>
    <s v="VJ300320692"/>
    <s v="EB Public Library"/>
    <s v="EB Public Library x1380"/>
    <s v="Starbucks Refresher - Real Coconut Water"/>
    <s v="Carbonated"/>
    <n v="15594167799"/>
    <s v="Monday, August 29, 2022"/>
    <s v="Cash"/>
    <n v="148"/>
    <n v="3"/>
    <n v="1"/>
    <n v="148"/>
    <n v="3"/>
    <n v="1"/>
    <n v="3"/>
    <n v="3"/>
    <x v="238"/>
    <s v="Starbucks Refresher - Real Coconut Water"/>
    <s v="Carbonated"/>
    <x v="0"/>
    <b v="1"/>
    <n v="3"/>
    <n v="2"/>
    <s v="Starbucks Refresher "/>
    <s v=" Real Coconut Water"/>
    <m/>
    <x v="2"/>
    <s v=" August 29"/>
    <n v="2022"/>
  </r>
  <r>
    <s v="Processed"/>
    <s v="VJ300320692"/>
    <s v="EB Public Library"/>
    <s v="EB Public Library x1380"/>
    <s v="SunChips Multigrain - Harvest Cheddar"/>
    <s v="Food"/>
    <n v="15594268742"/>
    <s v="Monday, August 29, 2022"/>
    <s v="Cash"/>
    <n v="110"/>
    <n v="1.5"/>
    <n v="1"/>
    <n v="110"/>
    <n v="1.5"/>
    <n v="1"/>
    <n v="1.5"/>
    <n v="1.5"/>
    <x v="238"/>
    <s v="SunChips Multigrain - Harvest Cheddar"/>
    <s v="Food"/>
    <x v="1"/>
    <b v="1"/>
    <n v="1.5"/>
    <n v="1"/>
    <s v="SunChips Multigrain "/>
    <s v=" Harvest Cheddar"/>
    <m/>
    <x v="2"/>
    <s v=" August 29"/>
    <n v="2022"/>
  </r>
  <r>
    <s v="Processed"/>
    <s v="VJ300320609"/>
    <s v="GuttenPlans"/>
    <s v="GuttenPlans x1367"/>
    <s v="Cheetos Flaming Hot Limon Crunchy"/>
    <s v="Food"/>
    <n v="15594416816"/>
    <s v="Monday, August 29, 2022"/>
    <s v="Cash"/>
    <n v="121"/>
    <n v="1.5"/>
    <n v="1"/>
    <n v="121"/>
    <n v="1.5"/>
    <n v="1"/>
    <n v="1.5"/>
    <n v="1.5"/>
    <x v="238"/>
    <s v="Cheetos Flaming Hot Limon Crunchy"/>
    <s v="Food"/>
    <x v="1"/>
    <b v="1"/>
    <n v="1.5"/>
    <n v="1"/>
    <s v="Cheetos Flaming Hot Limon Crunchy"/>
    <m/>
    <m/>
    <x v="2"/>
    <s v=" August 29"/>
    <n v="2022"/>
  </r>
  <r>
    <s v="Processed"/>
    <s v="VJ300320609"/>
    <s v="GuttenPlans"/>
    <s v="GuttenPlans x1367"/>
    <s v="Cheetos Baked - Crunchy Cheese"/>
    <s v="Food"/>
    <n v="15594322848"/>
    <s v="Monday, August 29, 2022"/>
    <s v="Cash"/>
    <n v="114"/>
    <n v="1.5"/>
    <n v="1"/>
    <n v="114"/>
    <n v="1.5"/>
    <n v="1"/>
    <n v="1.5"/>
    <n v="1.5"/>
    <x v="238"/>
    <s v="Cheetos Baked - Crunchy Cheese"/>
    <s v="Food"/>
    <x v="1"/>
    <b v="1"/>
    <n v="1.5"/>
    <n v="1"/>
    <s v="Cheetos Baked "/>
    <s v=" Crunchy Cheese"/>
    <m/>
    <x v="2"/>
    <s v=" August 29"/>
    <n v="2022"/>
  </r>
  <r>
    <s v="Processed"/>
    <s v="VJ300320609"/>
    <s v="GuttenPlans"/>
    <s v="GuttenPlans x1367"/>
    <s v="Cheetos - Fleming Hot Crunchy"/>
    <s v="Food"/>
    <n v="15594371163"/>
    <s v="Monday, August 29, 2022"/>
    <s v="Cash"/>
    <n v="122"/>
    <n v="1.5"/>
    <n v="1"/>
    <n v="122"/>
    <n v="1.5"/>
    <n v="1"/>
    <n v="1.5"/>
    <n v="1.5"/>
    <x v="238"/>
    <s v="Cheetos - Fleming Hot Crunchy"/>
    <s v="Food"/>
    <x v="1"/>
    <b v="1"/>
    <n v="1.5"/>
    <n v="1"/>
    <s v="Cheetos "/>
    <s v=" Fleming Hot Crunchy"/>
    <m/>
    <x v="2"/>
    <s v=" August 29"/>
    <n v="2022"/>
  </r>
  <r>
    <s v="Processed"/>
    <s v="VJ300320692"/>
    <s v="EB Public Library"/>
    <s v="EB Public Library x1380"/>
    <s v="Coca Cola - Zero Sugar"/>
    <s v="Carbonated"/>
    <n v="15594516229"/>
    <s v="Monday, August 29, 2022"/>
    <s v="Credit"/>
    <n v="141"/>
    <n v="2"/>
    <n v="1"/>
    <n v="141"/>
    <n v="2"/>
    <n v="1"/>
    <n v="2"/>
    <n v="2"/>
    <x v="238"/>
    <s v="Coca Cola - Zero Sugar"/>
    <s v="Carbonated"/>
    <x v="0"/>
    <b v="1"/>
    <n v="2"/>
    <n v="1.3333333333333333"/>
    <s v="Coca Cola "/>
    <s v=" Zero Sugar"/>
    <m/>
    <x v="2"/>
    <s v=" August 29"/>
    <n v="2022"/>
  </r>
  <r>
    <s v="Processed"/>
    <s v="VJ300320692"/>
    <s v="EB Public Library"/>
    <s v="EB Public Library x1380"/>
    <s v="Pringles - Sour Cream &amp; Onion"/>
    <s v="Food"/>
    <n v="15594547626"/>
    <s v="Monday, August 29, 2022"/>
    <s v="Cash"/>
    <n v="165"/>
    <n v="3"/>
    <n v="1"/>
    <n v="165"/>
    <n v="3"/>
    <n v="1"/>
    <n v="3"/>
    <n v="3"/>
    <x v="238"/>
    <s v="Pringles - Sour Cream &amp; Onion"/>
    <s v="Food"/>
    <x v="1"/>
    <b v="1"/>
    <n v="3"/>
    <n v="2"/>
    <s v="Pringles "/>
    <s v=" Sour Cream &amp; Onion"/>
    <m/>
    <x v="2"/>
    <s v=" August 29"/>
    <n v="2022"/>
  </r>
  <r>
    <s v="Processed"/>
    <s v="VJ300320692"/>
    <s v="EB Public Library"/>
    <s v="EB Public Library x1380"/>
    <s v="BodyArmor LYTE - Strawberry Lemonade"/>
    <s v="Water"/>
    <n v="15594672244"/>
    <s v="Monday, August 29, 2022"/>
    <s v="Credit"/>
    <n v="147"/>
    <n v="2.75"/>
    <n v="1"/>
    <n v="147"/>
    <n v="2.75"/>
    <n v="1"/>
    <n v="2.75"/>
    <n v="2.75"/>
    <x v="238"/>
    <s v="BodyArmor LYTE - Strawberry Lemonade"/>
    <s v="Water"/>
    <x v="3"/>
    <b v="1"/>
    <n v="2.75"/>
    <n v="1.8333333333333333"/>
    <s v="BodyArmor LYTE "/>
    <s v=" Strawberry Lemonade"/>
    <m/>
    <x v="2"/>
    <s v=" August 29"/>
    <n v="2022"/>
  </r>
  <r>
    <s v="Processed"/>
    <s v="VJ300320692"/>
    <s v="EB Public Library"/>
    <s v="EB Public Library x1380"/>
    <s v="BodyArmor LYTE - Strawberry Lemonade"/>
    <s v="Water"/>
    <n v="15594758470"/>
    <s v="Monday, August 29, 2022"/>
    <s v="Credit"/>
    <n v="147"/>
    <n v="2.75"/>
    <n v="1"/>
    <n v="147"/>
    <n v="2.75"/>
    <n v="1"/>
    <n v="2.75"/>
    <n v="2.75"/>
    <x v="238"/>
    <s v="BodyArmor LYTE - Strawberry Lemonade"/>
    <s v="Water"/>
    <x v="3"/>
    <b v="1"/>
    <n v="2.75"/>
    <n v="1.8333333333333333"/>
    <s v="BodyArmor LYTE "/>
    <s v=" Strawberry Lemonade"/>
    <m/>
    <x v="2"/>
    <s v=" August 29"/>
    <n v="2022"/>
  </r>
  <r>
    <s v="Processed"/>
    <s v="VJ300320692"/>
    <s v="EB Public Library"/>
    <s v="EB Public Library x1380"/>
    <s v="Snyder's of Hanover Pretzel Pieces - Cheddar"/>
    <s v="Food"/>
    <n v="15594834611"/>
    <s v="Monday, August 29, 2022"/>
    <s v="Credit"/>
    <n v="114"/>
    <n v="2.5"/>
    <n v="2"/>
    <n v="114"/>
    <n v="2.5"/>
    <n v="2"/>
    <n v="5"/>
    <n v="5"/>
    <x v="238"/>
    <s v="Snyder's of Hanover Pretzel Pieces - Cheddar"/>
    <s v="Food"/>
    <x v="1"/>
    <b v="1"/>
    <n v="2.5"/>
    <n v="1.6666666666666667"/>
    <s v="Snyder's of Hanover Pretzel Pieces "/>
    <s v=" Cheddar"/>
    <m/>
    <x v="2"/>
    <s v=" August 29"/>
    <n v="2022"/>
  </r>
  <r>
    <s v="Processed"/>
    <s v="VJ300320692"/>
    <s v="EB Public Library"/>
    <s v="EB Public Library x1380"/>
    <s v="Starbucks Refresher - Real Coconut Water"/>
    <s v="Carbonated"/>
    <n v="15594972290"/>
    <s v="Monday, August 29, 2022"/>
    <s v="Cash"/>
    <n v="148"/>
    <n v="3"/>
    <n v="1"/>
    <n v="148"/>
    <n v="3"/>
    <n v="1"/>
    <n v="3"/>
    <n v="3"/>
    <x v="238"/>
    <s v="Starbucks Refresher - Real Coconut Water"/>
    <s v="Carbonated"/>
    <x v="0"/>
    <b v="1"/>
    <n v="3"/>
    <n v="2"/>
    <s v="Starbucks Refresher "/>
    <s v=" Real Coconut Water"/>
    <m/>
    <x v="2"/>
    <s v=" August 29"/>
    <n v="2022"/>
  </r>
  <r>
    <s v="Processed"/>
    <s v="VJ300320692"/>
    <s v="EB Public Library"/>
    <s v="EB Public Library x1380"/>
    <s v="Lindens - Chocolate Chippers"/>
    <s v="Food"/>
    <n v="15594976498"/>
    <s v="Monday, August 29, 2022"/>
    <s v="Cash"/>
    <n v="122"/>
    <n v="2"/>
    <n v="1"/>
    <n v="122"/>
    <n v="2"/>
    <n v="1"/>
    <n v="2"/>
    <n v="2"/>
    <x v="238"/>
    <s v="Lindens - Chocolate Chippers"/>
    <s v="Food"/>
    <x v="1"/>
    <b v="1"/>
    <n v="2"/>
    <n v="1.3333333333333333"/>
    <s v="Lindens "/>
    <s v=" Chocolate Chippers"/>
    <m/>
    <x v="2"/>
    <s v=" August 29"/>
    <n v="2022"/>
  </r>
  <r>
    <s v="Processed"/>
    <s v="VJ300205292"/>
    <s v="Brunswick Sq Mall"/>
    <s v="BSQ Mall x1364 - Zales"/>
    <s v="Snapple Tea - Lemon"/>
    <s v="Non Carbonated"/>
    <n v="15595167352"/>
    <s v="Monday, August 29, 2022"/>
    <s v="Credit"/>
    <n v="147"/>
    <n v="2.5"/>
    <n v="1"/>
    <n v="147"/>
    <n v="2.5"/>
    <n v="1"/>
    <n v="2.5"/>
    <n v="6"/>
    <x v="238"/>
    <s v="Snapple Tea - Lemon"/>
    <s v="Non Carbonated"/>
    <x v="2"/>
    <b v="1"/>
    <n v="2.5"/>
    <n v="1.6666666666666667"/>
    <s v="Snapple Tea "/>
    <s v=" Lemon"/>
    <m/>
    <x v="2"/>
    <s v=" August 29"/>
    <n v="2022"/>
  </r>
  <r>
    <s v="Processed"/>
    <s v="VJ300205292"/>
    <s v="Brunswick Sq Mall"/>
    <s v="BSQ Mall x1364 - Zales"/>
    <s v="Coca Cola - Zero Sugar"/>
    <s v="Carbonated"/>
    <n v="15595167352"/>
    <s v="Monday, August 29, 2022"/>
    <s v="Credit"/>
    <n v="140"/>
    <n v="1.5"/>
    <n v="1"/>
    <n v="140"/>
    <n v="1.5"/>
    <n v="1"/>
    <n v="1.5"/>
    <n v="6"/>
    <x v="238"/>
    <s v="Coca Cola - Zero Sugar"/>
    <s v="Carbonated"/>
    <x v="0"/>
    <b v="1"/>
    <n v="1.5"/>
    <n v="1"/>
    <s v="Coca Cola "/>
    <s v=" Zero Sugar"/>
    <m/>
    <x v="2"/>
    <s v=" August 29"/>
    <n v="2022"/>
  </r>
  <r>
    <s v="Processed"/>
    <s v="VJ300205292"/>
    <s v="Brunswick Sq Mall"/>
    <s v="BSQ Mall x1364 - Zales"/>
    <s v="KitKat - Crisp Wafers"/>
    <s v="Food"/>
    <n v="15595167352"/>
    <s v="Monday, August 29, 2022"/>
    <s v="Credit"/>
    <n v="130"/>
    <n v="2"/>
    <n v="1"/>
    <n v="130"/>
    <n v="2"/>
    <n v="1"/>
    <n v="2"/>
    <n v="6"/>
    <x v="238"/>
    <s v="KitKat - Crisp Wafers"/>
    <s v="Food"/>
    <x v="1"/>
    <b v="1"/>
    <n v="2"/>
    <n v="1.3333333333333333"/>
    <s v="KitKat "/>
    <s v=" Crisp Wafers"/>
    <m/>
    <x v="2"/>
    <s v=" August 29"/>
    <n v="2022"/>
  </r>
  <r>
    <s v="Processed"/>
    <s v="VJ300205292"/>
    <s v="Brunswick Sq Mall"/>
    <s v="BSQ Mall x1364 - Zales"/>
    <s v="KitKat - Crisp Wafers"/>
    <s v="Food"/>
    <n v="15595370548"/>
    <s v="Monday, August 29, 2022"/>
    <s v="Credit"/>
    <n v="130"/>
    <n v="2"/>
    <n v="1"/>
    <n v="130"/>
    <n v="2"/>
    <n v="1"/>
    <n v="2"/>
    <n v="2"/>
    <x v="238"/>
    <s v="KitKat - Crisp Wafers"/>
    <s v="Food"/>
    <x v="1"/>
    <b v="1"/>
    <n v="2"/>
    <n v="1.3333333333333333"/>
    <s v="KitKat "/>
    <s v=" Crisp Wafers"/>
    <m/>
    <x v="2"/>
    <s v=" August 29"/>
    <n v="2022"/>
  </r>
  <r>
    <s v="Processed"/>
    <s v="VJ300205292"/>
    <s v="Brunswick Sq Mall"/>
    <s v="BSQ Mall x1364 - Zales"/>
    <s v="KitKat - Crisp Wafers"/>
    <s v="Food"/>
    <n v="15595531294"/>
    <s v="Monday, August 29, 2022"/>
    <s v="Credit"/>
    <n v="130"/>
    <n v="2"/>
    <n v="2"/>
    <n v="130"/>
    <n v="2"/>
    <n v="2"/>
    <n v="4"/>
    <n v="4"/>
    <x v="238"/>
    <s v="KitKat - Crisp Wafers"/>
    <s v="Food"/>
    <x v="1"/>
    <b v="1"/>
    <n v="2"/>
    <n v="1.3333333333333333"/>
    <s v="KitKat "/>
    <s v=" Crisp Wafers"/>
    <m/>
    <x v="2"/>
    <s v=" August 29"/>
    <n v="2022"/>
  </r>
  <r>
    <s v="Processed"/>
    <s v="VJ300320609"/>
    <s v="GuttenPlans"/>
    <s v="GuttenPlans x1367"/>
    <s v="Cheetos Flaming Hot Limon Crunchy"/>
    <s v="Food"/>
    <n v="15596143766"/>
    <s v="Tuesday, August 30, 2022"/>
    <s v="Cash"/>
    <n v="121"/>
    <n v="1.5"/>
    <n v="1"/>
    <n v="121"/>
    <n v="1.5"/>
    <n v="1"/>
    <n v="1.5"/>
    <n v="1.5"/>
    <x v="239"/>
    <s v="Cheetos Flaming Hot Limon Crunchy"/>
    <s v="Food"/>
    <x v="1"/>
    <b v="1"/>
    <n v="1.5"/>
    <n v="1"/>
    <s v="Cheetos Flaming Hot Limon Crunchy"/>
    <m/>
    <m/>
    <x v="3"/>
    <s v=" August 30"/>
    <n v="2022"/>
  </r>
  <r>
    <s v="Processed"/>
    <s v="VJ300320609"/>
    <s v="GuttenPlans"/>
    <s v="GuttenPlans x1367"/>
    <s v="Lays - Classic"/>
    <s v="Food"/>
    <n v="15596144893"/>
    <s v="Tuesday, August 30, 2022"/>
    <s v="Cash"/>
    <n v="110"/>
    <n v="1.5"/>
    <n v="1"/>
    <n v="110"/>
    <n v="1.5"/>
    <n v="1"/>
    <n v="1.5"/>
    <n v="1.5"/>
    <x v="239"/>
    <s v="Lays - Classic"/>
    <s v="Food"/>
    <x v="1"/>
    <b v="1"/>
    <n v="1.5"/>
    <n v="1"/>
    <s v="Lays "/>
    <s v=" Classic"/>
    <m/>
    <x v="3"/>
    <s v=" August 30"/>
    <n v="2022"/>
  </r>
  <r>
    <s v="Processed"/>
    <s v="VJ300320686"/>
    <s v="Earle Asphalt"/>
    <s v="Earle Asphalt x1371"/>
    <s v="Lindens - Chocolate Chippers"/>
    <s v="Food"/>
    <n v="15596158934"/>
    <s v="Tuesday, August 30, 2022"/>
    <s v="Credit"/>
    <n v="121"/>
    <n v="2.25"/>
    <n v="1"/>
    <n v="121"/>
    <n v="2.25"/>
    <n v="1"/>
    <n v="2.25"/>
    <n v="2.25"/>
    <x v="239"/>
    <s v="Lindens - Chocolate Chippers"/>
    <s v="Food"/>
    <x v="1"/>
    <b v="1"/>
    <n v="2.25"/>
    <n v="1.5"/>
    <s v="Lindens "/>
    <s v=" Chocolate Chippers"/>
    <m/>
    <x v="3"/>
    <s v=" August 30"/>
    <n v="2022"/>
  </r>
  <r>
    <s v="Processed"/>
    <s v="VJ300320692"/>
    <s v="EB Public Library"/>
    <s v="EB Public Library x1380"/>
    <s v="Coca Cola - Zero Sugar"/>
    <s v="Carbonated"/>
    <n v="15596571188"/>
    <s v="Tuesday, August 30, 2022"/>
    <s v="Cash"/>
    <n v="141"/>
    <n v="2"/>
    <n v="1"/>
    <n v="141"/>
    <n v="2"/>
    <n v="1"/>
    <n v="2"/>
    <n v="2"/>
    <x v="239"/>
    <s v="Coca Cola - Zero Sugar"/>
    <s v="Carbonated"/>
    <x v="0"/>
    <b v="1"/>
    <n v="2"/>
    <n v="1.3333333333333333"/>
    <s v="Coca Cola "/>
    <s v=" Zero Sugar"/>
    <m/>
    <x v="3"/>
    <s v=" August 30"/>
    <n v="2022"/>
  </r>
  <r>
    <s v="Processed"/>
    <s v="VJ300320686"/>
    <s v="Earle Asphalt"/>
    <s v="Earle Asphalt x1371"/>
    <s v="CheezIt - Double Cheese"/>
    <s v="Food"/>
    <n v="15596999516"/>
    <s v="Tuesday, August 30, 2022"/>
    <s v="Cash"/>
    <n v="124"/>
    <n v="1.5"/>
    <n v="1"/>
    <n v="124"/>
    <n v="1.5"/>
    <n v="1"/>
    <n v="1.5"/>
    <n v="1.5"/>
    <x v="239"/>
    <s v="CheezIt - Double Cheese"/>
    <s v="Food"/>
    <x v="1"/>
    <b v="1"/>
    <n v="1.5"/>
    <n v="1"/>
    <s v="CheezIt "/>
    <s v=" Double Cheese"/>
    <m/>
    <x v="3"/>
    <s v=" August 30"/>
    <n v="2022"/>
  </r>
  <r>
    <s v="Processed"/>
    <s v="VJ300320686"/>
    <s v="Earle Asphalt"/>
    <s v="Earle Asphalt x1371"/>
    <s v="SunChips Multigrain - Original"/>
    <s v="Food"/>
    <n v="15597002472"/>
    <s v="Tuesday, August 30, 2022"/>
    <s v="Cash"/>
    <n v="112"/>
    <n v="1.5"/>
    <n v="1"/>
    <n v="112"/>
    <n v="1.5"/>
    <n v="1"/>
    <n v="1.5"/>
    <n v="1.5"/>
    <x v="239"/>
    <s v="SunChips Multigrain - Original"/>
    <s v="Food"/>
    <x v="1"/>
    <b v="1"/>
    <n v="1.5"/>
    <n v="1"/>
    <s v="SunChips Multigrain "/>
    <s v=" Original"/>
    <m/>
    <x v="3"/>
    <s v=" August 30"/>
    <n v="2022"/>
  </r>
  <r>
    <s v="Processed"/>
    <s v="VJ300320692"/>
    <s v="EB Public Library"/>
    <s v="EB Public Library x1380"/>
    <s v="Coca Cola - Zero Sugar"/>
    <s v="Carbonated"/>
    <n v="15597092382"/>
    <s v="Tuesday, August 30, 2022"/>
    <s v="Cash"/>
    <n v="141"/>
    <n v="2"/>
    <n v="1"/>
    <n v="141"/>
    <n v="2"/>
    <n v="1"/>
    <n v="2"/>
    <n v="2"/>
    <x v="239"/>
    <s v="Coca Cola - Zero Sugar"/>
    <s v="Carbonated"/>
    <x v="0"/>
    <b v="1"/>
    <n v="2"/>
    <n v="1.3333333333333333"/>
    <s v="Coca Cola "/>
    <s v=" Zero Sugar"/>
    <m/>
    <x v="3"/>
    <s v=" August 30"/>
    <n v="2022"/>
  </r>
  <r>
    <s v="Processed"/>
    <s v="VJ300320692"/>
    <s v="EB Public Library"/>
    <s v="EB Public Library x1380"/>
    <s v="Wonderful Pistachios - Variety"/>
    <s v="Food"/>
    <n v="15597105189"/>
    <s v="Tuesday, August 30, 2022"/>
    <s v="Credit"/>
    <n v="131"/>
    <n v="2"/>
    <n v="1"/>
    <n v="131"/>
    <n v="2"/>
    <n v="1"/>
    <n v="2"/>
    <n v="4.75"/>
    <x v="239"/>
    <s v="Wonderful Pistachios - Variety"/>
    <s v="Food"/>
    <x v="1"/>
    <b v="1"/>
    <n v="2"/>
    <n v="1.3333333333333333"/>
    <s v="Wonderful Pistachios "/>
    <s v=" Variety"/>
    <m/>
    <x v="3"/>
    <s v=" August 30"/>
    <n v="2022"/>
  </r>
  <r>
    <s v="Processed"/>
    <s v="VJ300320692"/>
    <s v="EB Public Library"/>
    <s v="EB Public Library x1380"/>
    <s v="BodyArmor LYTE - Strawberry Lemonade"/>
    <s v="Water"/>
    <n v="15597105189"/>
    <s v="Tuesday, August 30, 2022"/>
    <s v="Credit"/>
    <n v="147"/>
    <n v="2.75"/>
    <n v="1"/>
    <n v="147"/>
    <n v="2.75"/>
    <n v="1"/>
    <n v="2.75"/>
    <n v="4.75"/>
    <x v="239"/>
    <s v="BodyArmor LYTE - Strawberry Lemonade"/>
    <s v="Water"/>
    <x v="3"/>
    <b v="1"/>
    <n v="2.75"/>
    <n v="1.8333333333333333"/>
    <s v="BodyArmor LYTE "/>
    <s v=" Strawberry Lemonade"/>
    <m/>
    <x v="3"/>
    <s v=" August 30"/>
    <n v="2022"/>
  </r>
  <r>
    <s v="Processed"/>
    <s v="VJ300320692"/>
    <s v="EB Public Library"/>
    <s v="EB Public Library x1380"/>
    <s v="Wonderful Pistachios - Variety"/>
    <s v="Food"/>
    <n v="15597113737"/>
    <s v="Tuesday, August 30, 2022"/>
    <s v="Credit"/>
    <n v="131"/>
    <n v="2"/>
    <n v="1"/>
    <n v="131"/>
    <n v="2"/>
    <n v="1"/>
    <n v="2"/>
    <n v="2"/>
    <x v="239"/>
    <s v="Wonderful Pistachios - Variety"/>
    <s v="Food"/>
    <x v="1"/>
    <b v="1"/>
    <n v="2"/>
    <n v="1.3333333333333333"/>
    <s v="Wonderful Pistachios "/>
    <s v=" Variety"/>
    <m/>
    <x v="3"/>
    <s v=" August 30"/>
    <n v="2022"/>
  </r>
  <r>
    <s v="Processed"/>
    <s v="VJ300320692"/>
    <s v="EB Public Library"/>
    <s v="EB Public Library x1380"/>
    <s v="Wonderful Pistachios - Variety"/>
    <s v="Food"/>
    <n v="15597188080"/>
    <s v="Tuesday, August 30, 2022"/>
    <s v="Cash"/>
    <n v="131"/>
    <n v="2"/>
    <n v="1"/>
    <n v="131"/>
    <n v="2"/>
    <n v="1"/>
    <n v="2"/>
    <n v="2"/>
    <x v="239"/>
    <s v="Wonderful Pistachios - Variety"/>
    <s v="Food"/>
    <x v="1"/>
    <b v="1"/>
    <n v="2"/>
    <n v="1.3333333333333333"/>
    <s v="Wonderful Pistachios "/>
    <s v=" Variety"/>
    <m/>
    <x v="3"/>
    <s v=" August 30"/>
    <n v="2022"/>
  </r>
  <r>
    <s v="Processed"/>
    <s v="VJ300320692"/>
    <s v="EB Public Library"/>
    <s v="EB Public Library x1380"/>
    <s v="Wonderful Pistachios - Variety"/>
    <s v="Food"/>
    <n v="15597264601"/>
    <s v="Tuesday, August 30, 2022"/>
    <s v="Cash"/>
    <n v="131"/>
    <n v="2"/>
    <n v="1"/>
    <n v="131"/>
    <n v="2"/>
    <n v="1"/>
    <n v="2"/>
    <n v="2"/>
    <x v="239"/>
    <s v="Wonderful Pistachios - Variety"/>
    <s v="Food"/>
    <x v="1"/>
    <b v="1"/>
    <n v="2"/>
    <n v="1.3333333333333333"/>
    <s v="Wonderful Pistachios "/>
    <s v=" Variety"/>
    <m/>
    <x v="3"/>
    <s v=" August 30"/>
    <n v="2022"/>
  </r>
  <r>
    <s v="Processed"/>
    <s v="VJ300205292"/>
    <s v="Brunswick Sq Mall"/>
    <s v="BSQ Mall x1364 - Zales"/>
    <s v="Snapple Tea - Lemon"/>
    <s v="Non Carbonated"/>
    <n v="15597290849"/>
    <s v="Tuesday, August 30, 2022"/>
    <s v="Credit"/>
    <n v="147"/>
    <n v="2.5"/>
    <n v="1"/>
    <n v="147"/>
    <n v="2.5"/>
    <n v="1"/>
    <n v="2.5"/>
    <n v="2.5"/>
    <x v="239"/>
    <s v="Snapple Tea - Lemon"/>
    <s v="Non Carbonated"/>
    <x v="2"/>
    <b v="1"/>
    <n v="2.5"/>
    <n v="1.6666666666666667"/>
    <s v="Snapple Tea "/>
    <s v=" Lemon"/>
    <m/>
    <x v="3"/>
    <s v=" August 30"/>
    <n v="2022"/>
  </r>
  <r>
    <s v="Processed"/>
    <s v="VJ300320611"/>
    <s v="Brunswick Sq Mall"/>
    <s v="BSQ Mall x1366 - ATT"/>
    <s v="Pop Corners - Sweet &amp; Salty Kettle"/>
    <s v="Food"/>
    <n v="15597776226"/>
    <s v="Tuesday, August 30, 2022"/>
    <s v="Cash"/>
    <n v="112"/>
    <n v="1.5"/>
    <n v="1"/>
    <n v="112"/>
    <n v="1.5"/>
    <n v="1"/>
    <n v="1.5"/>
    <n v="1.5"/>
    <x v="239"/>
    <s v="Pop Corners - Sweet &amp; Salty Kettle"/>
    <s v="Food"/>
    <x v="1"/>
    <b v="1"/>
    <n v="1.5"/>
    <n v="1"/>
    <s v="Pop Corners "/>
    <s v=" Sweet &amp; Salty Kettle"/>
    <m/>
    <x v="3"/>
    <s v=" August 30"/>
    <n v="2022"/>
  </r>
  <r>
    <s v="Processed"/>
    <s v="VJ300320611"/>
    <s v="Brunswick Sq Mall"/>
    <s v="BSQ Mall x1366 - ATT"/>
    <s v="Pop Corners - Sweet &amp; Salty Kettle"/>
    <s v="Food"/>
    <n v="15597784875"/>
    <s v="Tuesday, August 30, 2022"/>
    <s v="Cash"/>
    <n v="112"/>
    <n v="1.5"/>
    <n v="1"/>
    <n v="112"/>
    <n v="1.5"/>
    <n v="1"/>
    <n v="1.5"/>
    <n v="1.5"/>
    <x v="239"/>
    <s v="Pop Corners - Sweet &amp; Salty Kettle"/>
    <s v="Food"/>
    <x v="1"/>
    <b v="1"/>
    <n v="1.5"/>
    <n v="1"/>
    <s v="Pop Corners "/>
    <s v=" Sweet &amp; Salty Kettle"/>
    <m/>
    <x v="3"/>
    <s v=" August 30"/>
    <n v="2022"/>
  </r>
  <r>
    <s v="Processed"/>
    <s v="VJ300320686"/>
    <s v="Earle Asphalt"/>
    <s v="Earle Asphalt x1371"/>
    <s v="Miss Vickie's Potato Chip - Sea Salt &amp; Vinega"/>
    <s v="Food"/>
    <n v="15598153628"/>
    <s v="Tuesday, August 30, 2022"/>
    <s v="Credit"/>
    <n v="113"/>
    <n v="1.5"/>
    <n v="1"/>
    <n v="113"/>
    <n v="1.5"/>
    <n v="1"/>
    <n v="1.5"/>
    <n v="1.5"/>
    <x v="239"/>
    <s v="Miss Vickie's Potato Chip - Sea Salt &amp; Vinega"/>
    <s v="Food"/>
    <x v="1"/>
    <b v="1"/>
    <n v="1.5"/>
    <n v="1"/>
    <s v="Miss Vickie's Potato Chip "/>
    <s v=" Sea Salt &amp; Vinega"/>
    <m/>
    <x v="3"/>
    <s v=" August 30"/>
    <n v="2022"/>
  </r>
  <r>
    <s v="Processed"/>
    <s v="VJ300320609"/>
    <s v="GuttenPlans"/>
    <s v="GuttenPlans x1367"/>
    <s v="Funyuns - Flaming Hot"/>
    <s v="Food"/>
    <n v="15598163649"/>
    <s v="Tuesday, August 30, 2022"/>
    <s v="Cash"/>
    <n v="123"/>
    <n v="1.5"/>
    <n v="1"/>
    <n v="123"/>
    <n v="1.5"/>
    <n v="1"/>
    <n v="1.5"/>
    <n v="1.5"/>
    <x v="239"/>
    <s v="Funyuns - Flaming Hot"/>
    <s v="Food"/>
    <x v="1"/>
    <b v="1"/>
    <n v="1.5"/>
    <n v="1"/>
    <s v="Funyuns "/>
    <s v=" Flaming Hot"/>
    <m/>
    <x v="3"/>
    <s v=" August 30"/>
    <n v="2022"/>
  </r>
  <r>
    <s v="Processed"/>
    <s v="VJ300320609"/>
    <s v="GuttenPlans"/>
    <s v="GuttenPlans x1367"/>
    <s v="Cheetos Baked - Crunchy Cheese"/>
    <s v="Food"/>
    <n v="15598168329"/>
    <s v="Tuesday, August 30, 2022"/>
    <s v="Cash"/>
    <n v="114"/>
    <n v="1.5"/>
    <n v="1"/>
    <n v="114"/>
    <n v="1.5"/>
    <n v="1"/>
    <n v="1.5"/>
    <n v="1.5"/>
    <x v="239"/>
    <s v="Cheetos Baked - Crunchy Cheese"/>
    <s v="Food"/>
    <x v="1"/>
    <b v="1"/>
    <n v="1.5"/>
    <n v="1"/>
    <s v="Cheetos Baked "/>
    <s v=" Crunchy Cheese"/>
    <m/>
    <x v="3"/>
    <s v=" August 30"/>
    <n v="2022"/>
  </r>
  <r>
    <s v="Processed"/>
    <s v="VJ300320609"/>
    <s v="GuttenPlans"/>
    <s v="GuttenPlans x1367"/>
    <s v="Cheetos Flaming Hot Limon Crunchy"/>
    <s v="Food"/>
    <n v="15598170784"/>
    <s v="Tuesday, August 30, 2022"/>
    <s v="Cash"/>
    <n v="121"/>
    <n v="1.5"/>
    <n v="1"/>
    <n v="121"/>
    <n v="1.5"/>
    <n v="1"/>
    <n v="1.5"/>
    <n v="1.5"/>
    <x v="239"/>
    <s v="Cheetos Flaming Hot Limon Crunchy"/>
    <s v="Food"/>
    <x v="1"/>
    <b v="1"/>
    <n v="1.5"/>
    <n v="1"/>
    <s v="Cheetos Flaming Hot Limon Crunchy"/>
    <m/>
    <m/>
    <x v="3"/>
    <s v=" August 30"/>
    <n v="2022"/>
  </r>
  <r>
    <s v="Processed"/>
    <s v="VJ300320609"/>
    <s v="GuttenPlans"/>
    <s v="GuttenPlans x1367"/>
    <s v="Cheetos Flaming Hot Limon Crunchy"/>
    <s v="Food"/>
    <n v="15598172539"/>
    <s v="Tuesday, August 30, 2022"/>
    <s v="Cash"/>
    <n v="121"/>
    <n v="1.5"/>
    <n v="1"/>
    <n v="121"/>
    <n v="1.5"/>
    <n v="1"/>
    <n v="1.5"/>
    <n v="1.5"/>
    <x v="239"/>
    <s v="Cheetos Flaming Hot Limon Crunchy"/>
    <s v="Food"/>
    <x v="1"/>
    <b v="1"/>
    <n v="1.5"/>
    <n v="1"/>
    <s v="Cheetos Flaming Hot Limon Crunchy"/>
    <m/>
    <m/>
    <x v="3"/>
    <s v=" August 30"/>
    <n v="2022"/>
  </r>
  <r>
    <s v="Processed"/>
    <s v="VJ300320609"/>
    <s v="GuttenPlans"/>
    <s v="GuttenPlans x1367"/>
    <s v="Doritos Famin Hot Nacho"/>
    <s v="Food"/>
    <n v="15598204519"/>
    <s v="Tuesday, August 30, 2022"/>
    <s v="Cash"/>
    <n v="112"/>
    <n v="1.5"/>
    <n v="1"/>
    <n v="112"/>
    <n v="1.5"/>
    <n v="1"/>
    <n v="1.5"/>
    <n v="1.5"/>
    <x v="239"/>
    <s v="Doritos Famin Hot Nacho"/>
    <s v="Food"/>
    <x v="1"/>
    <b v="1"/>
    <n v="1.5"/>
    <n v="1"/>
    <s v="Doritos Famin Hot Nacho"/>
    <m/>
    <m/>
    <x v="3"/>
    <s v=" August 30"/>
    <n v="2022"/>
  </r>
  <r>
    <s v="Processed"/>
    <s v="VJ300320686"/>
    <s v="Earle Asphalt"/>
    <s v="Earle Asphalt x1371"/>
    <s v="Miss Vickie's Potato Chip - Sea Salt &amp; Vinega"/>
    <s v="Food"/>
    <n v="15598322601"/>
    <s v="Tuesday, August 30, 2022"/>
    <s v="Cash"/>
    <n v="113"/>
    <n v="1.5"/>
    <n v="1"/>
    <n v="113"/>
    <n v="1.5"/>
    <n v="1"/>
    <n v="1.5"/>
    <n v="1.5"/>
    <x v="239"/>
    <s v="Miss Vickie's Potato Chip - Sea Salt &amp; Vinega"/>
    <s v="Food"/>
    <x v="1"/>
    <b v="1"/>
    <n v="1.5"/>
    <n v="1"/>
    <s v="Miss Vickie's Potato Chip "/>
    <s v=" Sea Salt &amp; Vinega"/>
    <m/>
    <x v="3"/>
    <s v=" August 30"/>
    <n v="2022"/>
  </r>
  <r>
    <s v="Processed"/>
    <s v="VJ300320609"/>
    <s v="GuttenPlans"/>
    <s v="GuttenPlans x1367"/>
    <s v="Pure Organic Fruit Bar - Raspberry Lemonade"/>
    <s v="Food"/>
    <n v="15598447027"/>
    <s v="Tuesday, August 30, 2022"/>
    <s v="Credit"/>
    <n v="136"/>
    <n v="2.5"/>
    <n v="1"/>
    <n v="136"/>
    <n v="2.5"/>
    <n v="1"/>
    <n v="2.5"/>
    <n v="4"/>
    <x v="239"/>
    <s v="Pure Organic Fruit Bar - Raspberry Lemonade"/>
    <s v="Food"/>
    <x v="1"/>
    <b v="1"/>
    <n v="2.5"/>
    <n v="1.6666666666666667"/>
    <s v="Pure Organic Fruit Bar "/>
    <s v=" Raspberry Lemonade"/>
    <m/>
    <x v="3"/>
    <s v=" August 30"/>
    <n v="2022"/>
  </r>
  <r>
    <s v="Processed"/>
    <s v="VJ300320609"/>
    <s v="GuttenPlans"/>
    <s v="GuttenPlans x1367"/>
    <s v="Pure Organic Fruit Bar - Strawberry Banana"/>
    <s v="Food"/>
    <n v="15598447027"/>
    <s v="Tuesday, August 30, 2022"/>
    <s v="Credit"/>
    <n v="134"/>
    <n v="1.5"/>
    <n v="1"/>
    <n v="134"/>
    <n v="1.5"/>
    <n v="1"/>
    <n v="1.5"/>
    <n v="4"/>
    <x v="239"/>
    <s v="Pure Organic Fruit Bar - Strawberry Banana"/>
    <s v="Food"/>
    <x v="1"/>
    <b v="1"/>
    <n v="1.5"/>
    <n v="1"/>
    <s v="Pure Organic Fruit Bar "/>
    <s v=" Strawberry Banana"/>
    <m/>
    <x v="3"/>
    <s v=" August 30"/>
    <n v="2022"/>
  </r>
  <r>
    <s v="Processed"/>
    <s v="VJ300320609"/>
    <s v="GuttenPlans"/>
    <s v="GuttenPlans x1367"/>
    <s v="Fritos - Original"/>
    <s v="Food"/>
    <n v="15598584893"/>
    <s v="Tuesday, August 30, 2022"/>
    <s v="Cash"/>
    <n v="125"/>
    <n v="1.5"/>
    <n v="1"/>
    <n v="125"/>
    <n v="1.5"/>
    <n v="1"/>
    <n v="1.5"/>
    <n v="1.5"/>
    <x v="239"/>
    <s v="Fritos - Original"/>
    <s v="Food"/>
    <x v="1"/>
    <b v="1"/>
    <n v="1.5"/>
    <n v="1"/>
    <s v="Fritos "/>
    <s v=" Original"/>
    <m/>
    <x v="3"/>
    <s v=" August 30"/>
    <n v="2022"/>
  </r>
  <r>
    <s v="Processed"/>
    <s v="VJ300320609"/>
    <s v="GuttenPlans"/>
    <s v="GuttenPlans x1367"/>
    <s v="Doritos Famin Hot Nacho"/>
    <s v="Food"/>
    <n v="15598991940"/>
    <s v="Tuesday, August 30, 2022"/>
    <s v="Cash"/>
    <n v="112"/>
    <n v="1.5"/>
    <n v="1"/>
    <n v="112"/>
    <n v="1.5"/>
    <n v="1"/>
    <n v="1.5"/>
    <n v="1.5"/>
    <x v="239"/>
    <s v="Doritos Famin Hot Nacho"/>
    <s v="Food"/>
    <x v="1"/>
    <b v="1"/>
    <n v="1.5"/>
    <n v="1"/>
    <s v="Doritos Famin Hot Nacho"/>
    <m/>
    <m/>
    <x v="3"/>
    <s v=" August 30"/>
    <n v="2022"/>
  </r>
  <r>
    <s v="Processed"/>
    <s v="VJ300320686"/>
    <s v="Earle Asphalt"/>
    <s v="Earle Asphalt x1371"/>
    <s v="Robert Irvine's - Fit Crunch -  Chocolate Pea"/>
    <s v="Food"/>
    <n v="15599112061"/>
    <s v="Tuesday, August 30, 2022"/>
    <s v="Cash"/>
    <n v="132"/>
    <n v="2"/>
    <n v="1"/>
    <n v="132"/>
    <n v="2"/>
    <n v="1"/>
    <n v="2"/>
    <n v="2"/>
    <x v="239"/>
    <s v="Robert Irvine's - Fit Crunch -  Chocolate Pea"/>
    <s v="Food"/>
    <x v="1"/>
    <b v="1"/>
    <n v="2"/>
    <n v="1.3333333333333333"/>
    <s v="Robert Irvine's "/>
    <s v=" Fit Crunch "/>
    <s v="  Chocolate Pea"/>
    <x v="3"/>
    <s v=" August 30"/>
    <n v="2022"/>
  </r>
  <r>
    <s v="Processed"/>
    <s v="VJ300320692"/>
    <s v="EB Public Library"/>
    <s v="EB Public Library x1380"/>
    <s v="Starbucks Doubleshot Energy - Mocha"/>
    <s v="Non Carbonated"/>
    <n v="15599134921"/>
    <s v="Tuesday, August 30, 2022"/>
    <s v="Credit"/>
    <n v="146"/>
    <n v="3.5"/>
    <n v="1"/>
    <n v="146"/>
    <n v="3.5"/>
    <n v="1"/>
    <n v="3.5"/>
    <n v="3.5"/>
    <x v="239"/>
    <s v="Starbucks Doubleshot Energy - Mocha"/>
    <s v="Non Carbonated"/>
    <x v="2"/>
    <b v="1"/>
    <n v="3.5"/>
    <n v="2.3333333333333335"/>
    <s v="Starbucks Doubleshot Energy "/>
    <s v=" Mocha"/>
    <m/>
    <x v="3"/>
    <s v=" August 30"/>
    <n v="2022"/>
  </r>
  <r>
    <s v="Processed"/>
    <s v="VJ300320692"/>
    <s v="EB Public Library"/>
    <s v="EB Public Library x1380"/>
    <s v="CheezIt - Cheddar Sour Cream and Onion"/>
    <s v="Food"/>
    <n v="15599293832"/>
    <s v="Tuesday, August 30, 2022"/>
    <s v="Credit"/>
    <n v="124"/>
    <n v="1.5"/>
    <n v="1"/>
    <n v="124"/>
    <n v="1.5"/>
    <n v="1"/>
    <n v="1.5"/>
    <n v="1.5"/>
    <x v="239"/>
    <s v="CheezIt - Cheddar Sour Cream and Onion"/>
    <s v="Food"/>
    <x v="1"/>
    <b v="1"/>
    <n v="1.5"/>
    <n v="1"/>
    <s v="CheezIt "/>
    <s v=" Cheddar Sour Cream and Onion"/>
    <m/>
    <x v="3"/>
    <s v=" August 30"/>
    <n v="2022"/>
  </r>
  <r>
    <s v="Processed"/>
    <s v="VJ300320611"/>
    <s v="Brunswick Sq Mall"/>
    <s v="BSQ Mall x1366 - ATT"/>
    <s v="Poland Springs Water"/>
    <s v="Water"/>
    <n v="15599326569"/>
    <s v="Tuesday, August 30, 2022"/>
    <s v="Credit"/>
    <n v="143"/>
    <n v="2"/>
    <n v="1"/>
    <n v="143"/>
    <n v="2"/>
    <n v="1"/>
    <n v="2"/>
    <n v="2"/>
    <x v="239"/>
    <s v="Poland Springs Water"/>
    <s v="Water"/>
    <x v="3"/>
    <b v="1"/>
    <n v="2"/>
    <n v="1.3333333333333333"/>
    <s v="Poland Springs Water"/>
    <m/>
    <m/>
    <x v="3"/>
    <s v=" August 30"/>
    <n v="2022"/>
  </r>
  <r>
    <s v="Processed"/>
    <s v="VJ300320692"/>
    <s v="EB Public Library"/>
    <s v="EB Public Library x1380"/>
    <s v="RXBAR - Protein Bar - Peanut Butter"/>
    <s v="Food"/>
    <n v="15599401137"/>
    <s v="Tuesday, August 30, 2022"/>
    <s v="Cash"/>
    <n v="135"/>
    <n v="2"/>
    <n v="1"/>
    <n v="135"/>
    <n v="2"/>
    <n v="1"/>
    <n v="2"/>
    <n v="2"/>
    <x v="239"/>
    <s v="RXBAR - Protein Bar - Peanut Butter"/>
    <s v="Food"/>
    <x v="1"/>
    <b v="1"/>
    <n v="2"/>
    <n v="1.3333333333333333"/>
    <s v="RXBAR "/>
    <s v=" Protein Bar "/>
    <s v=" Peanut Butter"/>
    <x v="3"/>
    <s v=" August 30"/>
    <n v="2022"/>
  </r>
  <r>
    <s v="Processed"/>
    <s v="VJ300320686"/>
    <s v="Earle Asphalt"/>
    <s v="Earle Asphalt x1371"/>
    <s v="Miss Vickie's Potato Chip - Sea Salt &amp; Vinega"/>
    <s v="Food"/>
    <n v="15599405613"/>
    <s v="Tuesday, August 30, 2022"/>
    <s v="Credit"/>
    <n v="113"/>
    <n v="1.5"/>
    <n v="1"/>
    <n v="113"/>
    <n v="1.5"/>
    <n v="1"/>
    <n v="1.5"/>
    <n v="1.5"/>
    <x v="239"/>
    <s v="Miss Vickie's Potato Chip - Sea Salt &amp; Vinega"/>
    <s v="Food"/>
    <x v="1"/>
    <b v="1"/>
    <n v="1.5"/>
    <n v="1"/>
    <s v="Miss Vickie's Potato Chip "/>
    <s v=" Sea Salt &amp; Vinega"/>
    <m/>
    <x v="3"/>
    <s v=" August 30"/>
    <n v="2022"/>
  </r>
  <r>
    <s v="Processed"/>
    <s v="VJ300320692"/>
    <s v="EB Public Library"/>
    <s v="EB Public Library x1380"/>
    <s v="SunChips Multigrain - Salsa"/>
    <s v="Food"/>
    <n v="15599407301"/>
    <s v="Tuesday, August 30, 2022"/>
    <s v="Cash"/>
    <n v="113"/>
    <n v="1.5"/>
    <n v="1"/>
    <n v="113"/>
    <n v="1.5"/>
    <n v="1"/>
    <n v="1.5"/>
    <n v="1.5"/>
    <x v="239"/>
    <s v="SunChips Multigrain - Salsa"/>
    <s v="Food"/>
    <x v="1"/>
    <b v="1"/>
    <n v="1.5"/>
    <n v="1"/>
    <s v="SunChips Multigrain "/>
    <s v=" Salsa"/>
    <m/>
    <x v="3"/>
    <s v=" August 30"/>
    <n v="2022"/>
  </r>
  <r>
    <s v="Processed"/>
    <s v="VJ300320692"/>
    <s v="EB Public Library"/>
    <s v="EB Public Library x1380"/>
    <s v="Robert Irvine's - Fit Crunch -  Chocolate Pea"/>
    <s v="Food"/>
    <n v="15599639029"/>
    <s v="Tuesday, August 30, 2022"/>
    <s v="Cash"/>
    <n v="130"/>
    <n v="2"/>
    <n v="1"/>
    <n v="130"/>
    <n v="2"/>
    <n v="1"/>
    <n v="2"/>
    <n v="2"/>
    <x v="239"/>
    <s v="Robert Irvine's - Fit Crunch -  Chocolate Pea"/>
    <s v="Food"/>
    <x v="1"/>
    <b v="1"/>
    <n v="2"/>
    <n v="1.3333333333333333"/>
    <s v="Robert Irvine's "/>
    <s v=" Fit Crunch "/>
    <s v="  Chocolate Pea"/>
    <x v="3"/>
    <s v=" August 30"/>
    <n v="2022"/>
  </r>
  <r>
    <s v="Processed"/>
    <s v="VJ300320692"/>
    <s v="EB Public Library"/>
    <s v="EB Public Library x1380"/>
    <s v="CheezIt - White Cheddar"/>
    <s v="Food"/>
    <n v="15599706333"/>
    <s v="Tuesday, August 30, 2022"/>
    <s v="Cash"/>
    <n v="123"/>
    <n v="1.5"/>
    <n v="1"/>
    <n v="123"/>
    <n v="1.5"/>
    <n v="1"/>
    <n v="1.5"/>
    <n v="1.5"/>
    <x v="239"/>
    <s v="CheezIt - White Cheddar"/>
    <s v="Food"/>
    <x v="1"/>
    <b v="1"/>
    <n v="1.5"/>
    <n v="1"/>
    <s v="CheezIt "/>
    <s v=" White Cheddar"/>
    <m/>
    <x v="3"/>
    <s v=" August 30"/>
    <n v="2022"/>
  </r>
  <r>
    <s v="Processed"/>
    <s v="VJ300320692"/>
    <s v="EB Public Library"/>
    <s v="EB Public Library x1380"/>
    <s v="Oreo Mini - Go Paks"/>
    <m/>
    <n v="15599749782"/>
    <s v="Tuesday, August 30, 2022"/>
    <s v="Cash"/>
    <n v="155"/>
    <n v="4"/>
    <n v="1"/>
    <n v="155"/>
    <n v="4"/>
    <n v="1"/>
    <n v="4"/>
    <n v="4"/>
    <x v="239"/>
    <s v="Oreo Mini - Go Paks"/>
    <s v="Cell is Blank - Dis-regard"/>
    <x v="1"/>
    <b v="1"/>
    <n v="4"/>
    <n v="2.6666666666666665"/>
    <s v="Oreo Mini "/>
    <s v=" Go Paks"/>
    <m/>
    <x v="3"/>
    <s v=" August 30"/>
    <n v="2022"/>
  </r>
  <r>
    <s v="Processed"/>
    <s v="VJ300320692"/>
    <s v="EB Public Library"/>
    <s v="EB Public Library x1380"/>
    <s v="BodyArmor LYTE - Strawberry Lemonade"/>
    <s v="Water"/>
    <n v="15599844284"/>
    <s v="Tuesday, August 30, 2022"/>
    <s v="Credit"/>
    <n v="147"/>
    <n v="2.75"/>
    <n v="1"/>
    <n v="147"/>
    <n v="2.75"/>
    <n v="1"/>
    <n v="2.75"/>
    <n v="2.75"/>
    <x v="239"/>
    <s v="BodyArmor LYTE - Strawberry Lemonade"/>
    <s v="Water"/>
    <x v="3"/>
    <b v="1"/>
    <n v="2.75"/>
    <n v="1.8333333333333333"/>
    <s v="BodyArmor LYTE "/>
    <s v=" Strawberry Lemonade"/>
    <m/>
    <x v="3"/>
    <s v=" August 30"/>
    <n v="2022"/>
  </r>
  <r>
    <s v="Processed"/>
    <s v="VJ300320611"/>
    <s v="Brunswick Sq Mall"/>
    <s v="BSQ Mall x1366 - ATT"/>
    <s v="Canada Dry - Ginger Ale &amp; Lemonde"/>
    <m/>
    <n v="15600137940"/>
    <s v="Tuesday, August 30, 2022"/>
    <s v="Cash"/>
    <n v="140"/>
    <n v="1.5"/>
    <n v="1"/>
    <n v="140"/>
    <n v="1.5"/>
    <n v="1"/>
    <n v="1.5"/>
    <n v="1.5"/>
    <x v="239"/>
    <s v="Canada Dry - Ginger Ale &amp; Lemonde"/>
    <s v="Cell is Blank - Dis-regard"/>
    <x v="0"/>
    <b v="1"/>
    <n v="1.5"/>
    <n v="1"/>
    <s v="Canada Dry "/>
    <s v=" Ginger Ale &amp; Lemonde"/>
    <m/>
    <x v="3"/>
    <s v=" August 30"/>
    <n v="2022"/>
  </r>
  <r>
    <s v="Processed"/>
    <s v="VJ300320609"/>
    <s v="GuttenPlans"/>
    <s v="GuttenPlans x1367"/>
    <s v="Cheetos - Fleming Hot Crunchy"/>
    <s v="Food"/>
    <n v="15600267402"/>
    <s v="Tuesday, August 30, 2022"/>
    <s v="Cash"/>
    <n v="122"/>
    <n v="1.5"/>
    <n v="1"/>
    <n v="122"/>
    <n v="1.5"/>
    <n v="1"/>
    <n v="1.5"/>
    <n v="1.5"/>
    <x v="239"/>
    <s v="Cheetos - Fleming Hot Crunchy"/>
    <s v="Food"/>
    <x v="1"/>
    <b v="1"/>
    <n v="1.5"/>
    <n v="1"/>
    <s v="Cheetos "/>
    <s v=" Fleming Hot Crunchy"/>
    <m/>
    <x v="3"/>
    <s v=" August 30"/>
    <n v="2022"/>
  </r>
  <r>
    <s v="Processed"/>
    <s v="VJ300205292"/>
    <s v="Brunswick Sq Mall"/>
    <s v="BSQ Mall x1364 - Zales"/>
    <s v="Snapple Tea - Lemon"/>
    <s v="Non Carbonated"/>
    <n v="15600487295"/>
    <s v="Tuesday, August 30, 2022"/>
    <s v="Credit"/>
    <n v="147"/>
    <n v="2.5"/>
    <n v="1"/>
    <n v="147"/>
    <n v="2.5"/>
    <n v="1"/>
    <n v="2.5"/>
    <n v="2.5"/>
    <x v="239"/>
    <s v="Snapple Tea - Lemon"/>
    <s v="Non Carbonated"/>
    <x v="2"/>
    <b v="1"/>
    <n v="2.5"/>
    <n v="1.6666666666666667"/>
    <s v="Snapple Tea "/>
    <s v=" Lemon"/>
    <m/>
    <x v="3"/>
    <s v=" August 30"/>
    <n v="2022"/>
  </r>
  <r>
    <s v="Processed"/>
    <s v="VJ300320609"/>
    <s v="GuttenPlans"/>
    <s v="GuttenPlans x1367"/>
    <s v="Fritos - Original"/>
    <s v="Food"/>
    <n v="15600761938"/>
    <s v="Tuesday, August 30, 2022"/>
    <s v="Cash"/>
    <n v="125"/>
    <n v="1.5"/>
    <n v="1"/>
    <n v="125"/>
    <n v="1.5"/>
    <n v="1"/>
    <n v="1.5"/>
    <n v="1.5"/>
    <x v="239"/>
    <s v="Fritos - Original"/>
    <s v="Food"/>
    <x v="1"/>
    <b v="1"/>
    <n v="1.5"/>
    <n v="1"/>
    <s v="Fritos "/>
    <s v=" Original"/>
    <m/>
    <x v="3"/>
    <s v=" August 30"/>
    <n v="2022"/>
  </r>
  <r>
    <s v="Processed"/>
    <s v="VJ300320686"/>
    <s v="Earle Asphalt"/>
    <s v="Earle Asphalt x1371"/>
    <s v="Lindens - Chocolate Chippers"/>
    <s v="Food"/>
    <n v="15601642404"/>
    <s v="Wednesday, August 31, 2022"/>
    <s v="Credit"/>
    <n v="121"/>
    <n v="2.25"/>
    <n v="1"/>
    <n v="121"/>
    <n v="2.25"/>
    <n v="1"/>
    <n v="2.25"/>
    <n v="2.25"/>
    <x v="240"/>
    <s v="Lindens - Chocolate Chippers"/>
    <s v="Food"/>
    <x v="1"/>
    <b v="1"/>
    <n v="2.25"/>
    <n v="1.5"/>
    <s v="Lindens "/>
    <s v=" Chocolate Chippers"/>
    <m/>
    <x v="4"/>
    <s v=" August 31"/>
    <n v="2022"/>
  </r>
  <r>
    <s v="Processed"/>
    <s v="VJ300320686"/>
    <s v="Earle Asphalt"/>
    <s v="Earle Asphalt x1371"/>
    <s v="SunChips Multigrain - Salsa"/>
    <s v="Food"/>
    <n v="15602233765"/>
    <s v="Wednesday, August 31, 2022"/>
    <s v="Cash"/>
    <n v="110"/>
    <n v="1.5"/>
    <n v="1"/>
    <n v="110"/>
    <n v="1.5"/>
    <n v="1"/>
    <n v="1.5"/>
    <n v="1.5"/>
    <x v="240"/>
    <s v="SunChips Multigrain - Salsa"/>
    <s v="Food"/>
    <x v="1"/>
    <b v="1"/>
    <n v="1.5"/>
    <n v="1"/>
    <s v="SunChips Multigrain "/>
    <s v=" Salsa"/>
    <m/>
    <x v="4"/>
    <s v=" August 31"/>
    <n v="2022"/>
  </r>
  <r>
    <s v="Processed"/>
    <s v="VJ300320686"/>
    <s v="Earle Asphalt"/>
    <s v="Earle Asphalt x1371"/>
    <s v="Keto Bar - Creamy Peanut Butter Chocolate"/>
    <s v="Food"/>
    <n v="15602399908"/>
    <s v="Wednesday, August 31, 2022"/>
    <s v="Cash"/>
    <n v="131"/>
    <n v="2"/>
    <n v="1"/>
    <n v="131"/>
    <n v="2"/>
    <n v="1"/>
    <n v="2"/>
    <n v="2"/>
    <x v="240"/>
    <s v="Keto Bar - Creamy Peanut Butter Chocolate"/>
    <s v="Food"/>
    <x v="1"/>
    <b v="1"/>
    <n v="2"/>
    <n v="1.3333333333333333"/>
    <s v="Keto Bar "/>
    <s v=" Creamy Peanut Butter Chocolate"/>
    <m/>
    <x v="4"/>
    <s v=" August 31"/>
    <n v="2022"/>
  </r>
  <r>
    <s v="Processed"/>
    <s v="VJ300320686"/>
    <s v="Earle Asphalt"/>
    <s v="Earle Asphalt x1371"/>
    <s v="Wonderful Pistachios - Variety"/>
    <s v="Food"/>
    <n v="15602645264"/>
    <s v="Wednesday, August 31, 2022"/>
    <s v="Cash"/>
    <n v="138"/>
    <n v="2"/>
    <n v="1"/>
    <n v="138"/>
    <n v="2"/>
    <n v="1"/>
    <n v="2"/>
    <n v="2"/>
    <x v="240"/>
    <s v="Wonderful Pistachios - Variety"/>
    <s v="Food"/>
    <x v="1"/>
    <b v="1"/>
    <n v="2"/>
    <n v="1.3333333333333333"/>
    <s v="Wonderful Pistachios "/>
    <s v=" Variety"/>
    <m/>
    <x v="4"/>
    <s v=" August 31"/>
    <n v="2022"/>
  </r>
  <r>
    <s v="Processed"/>
    <s v="VJ300320686"/>
    <s v="Earle Asphalt"/>
    <s v="Earle Asphalt x1371"/>
    <s v="Robert Irvine's - Fit Crunch -  Chocolate Pea"/>
    <s v="Food"/>
    <n v="15602818773"/>
    <s v="Wednesday, August 31, 2022"/>
    <s v="Cash"/>
    <n v="132"/>
    <n v="2"/>
    <n v="1"/>
    <n v="132"/>
    <n v="2"/>
    <n v="1"/>
    <n v="2"/>
    <n v="2"/>
    <x v="240"/>
    <s v="Robert Irvine's - Fit Crunch -  Chocolate Pea"/>
    <s v="Food"/>
    <x v="1"/>
    <b v="1"/>
    <n v="2"/>
    <n v="1.3333333333333333"/>
    <s v="Robert Irvine's "/>
    <s v=" Fit Crunch "/>
    <s v="  Chocolate Pea"/>
    <x v="4"/>
    <s v=" August 31"/>
    <n v="2022"/>
  </r>
  <r>
    <s v="Processed"/>
    <s v="VJ300320692"/>
    <s v="EB Public Library"/>
    <s v="EB Public Library x1380"/>
    <s v="Lindens - Chocolate Chippers"/>
    <s v="Food"/>
    <n v="15603201222"/>
    <s v="Wednesday, August 31, 2022"/>
    <s v="Credit"/>
    <n v="122"/>
    <n v="2"/>
    <n v="1"/>
    <n v="122"/>
    <n v="2"/>
    <n v="1"/>
    <n v="2"/>
    <n v="6"/>
    <x v="240"/>
    <s v="Lindens - Chocolate Chippers"/>
    <s v="Food"/>
    <x v="1"/>
    <b v="1"/>
    <n v="2"/>
    <n v="1.3333333333333333"/>
    <s v="Lindens "/>
    <s v=" Chocolate Chippers"/>
    <m/>
    <x v="4"/>
    <s v=" August 31"/>
    <n v="2022"/>
  </r>
  <r>
    <s v="Processed"/>
    <s v="VJ300320692"/>
    <s v="EB Public Library"/>
    <s v="EB Public Library x1380"/>
    <s v="Wonderful Pistachios - Variety"/>
    <s v="Food"/>
    <n v="15603201222"/>
    <s v="Wednesday, August 31, 2022"/>
    <s v="Credit"/>
    <n v="131"/>
    <n v="2"/>
    <n v="1"/>
    <n v="131"/>
    <n v="2"/>
    <n v="1"/>
    <n v="2"/>
    <n v="6"/>
    <x v="240"/>
    <s v="Wonderful Pistachios - Variety"/>
    <s v="Food"/>
    <x v="1"/>
    <b v="1"/>
    <n v="2"/>
    <n v="1.3333333333333333"/>
    <s v="Wonderful Pistachios "/>
    <s v=" Variety"/>
    <m/>
    <x v="4"/>
    <s v=" August 31"/>
    <n v="2022"/>
  </r>
  <r>
    <s v="Processed"/>
    <s v="VJ300320692"/>
    <s v="EB Public Library"/>
    <s v="EB Public Library x1380"/>
    <s v="Hungry Buddha - Chocolate Chip"/>
    <s v="Food"/>
    <n v="15603201222"/>
    <s v="Wednesday, August 31, 2022"/>
    <s v="Credit"/>
    <n v="137"/>
    <n v="2"/>
    <n v="1"/>
    <n v="137"/>
    <n v="2"/>
    <n v="1"/>
    <n v="2"/>
    <n v="6"/>
    <x v="240"/>
    <s v="Hungry Buddha - Chocolate Chip"/>
    <s v="Food"/>
    <x v="1"/>
    <b v="1"/>
    <n v="2"/>
    <n v="1.3333333333333333"/>
    <s v="Hungry Buddha "/>
    <s v=" Chocolate Chip"/>
    <m/>
    <x v="4"/>
    <s v=" August 31"/>
    <n v="2022"/>
  </r>
  <r>
    <s v="Processed"/>
    <s v="VJ300320609"/>
    <s v="GuttenPlans"/>
    <s v="GuttenPlans x1367"/>
    <s v="Snapple Tea - Lemon"/>
    <s v="Non Carbonated"/>
    <n v="15603853105"/>
    <s v="Wednesday, August 31, 2022"/>
    <s v="Credit"/>
    <n v="145"/>
    <n v="2.5"/>
    <n v="1"/>
    <n v="145"/>
    <n v="2.5"/>
    <n v="1"/>
    <n v="2.5"/>
    <n v="2.5"/>
    <x v="240"/>
    <s v="Snapple Tea - Lemon"/>
    <s v="Non Carbonated"/>
    <x v="2"/>
    <b v="1"/>
    <n v="2.5"/>
    <n v="1.6666666666666667"/>
    <s v="Snapple Tea "/>
    <s v=" Lemon"/>
    <m/>
    <x v="4"/>
    <s v=" August 31"/>
    <n v="2022"/>
  </r>
  <r>
    <s v="Processed"/>
    <s v="VJ300320692"/>
    <s v="EB Public Library"/>
    <s v="EB Public Library x1380"/>
    <s v="Goldfish Baked - Cheddar"/>
    <s v="Food"/>
    <n v="15603921383"/>
    <s v="Wednesday, August 31, 2022"/>
    <s v="Cash"/>
    <n v="125"/>
    <n v="1.5"/>
    <n v="1"/>
    <n v="125"/>
    <n v="1.5"/>
    <n v="1"/>
    <n v="1.5"/>
    <n v="1.5"/>
    <x v="240"/>
    <s v="Goldfish Baked - Cheddar"/>
    <s v="Food"/>
    <x v="1"/>
    <b v="1"/>
    <n v="1.5"/>
    <n v="1"/>
    <s v="Goldfish Baked "/>
    <s v=" Cheddar"/>
    <m/>
    <x v="4"/>
    <s v=" August 31"/>
    <n v="2022"/>
  </r>
  <r>
    <m/>
    <m/>
    <m/>
    <m/>
    <m/>
    <m/>
    <m/>
    <m/>
    <m/>
    <m/>
    <m/>
    <m/>
    <m/>
    <m/>
    <m/>
    <m/>
    <m/>
    <x v="241"/>
    <m/>
    <m/>
    <x v="6"/>
    <m/>
    <m/>
    <m/>
    <m/>
    <m/>
    <m/>
    <x v="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8">
  <location ref="I73:K82" firstHeaderRow="1" firstDataRow="1" firstDataCol="2" rowPageCount="1" colPageCount="1"/>
  <pivotFields count="26">
    <pivotField compact="0" outline="0" showAll="0" defaultSubtotal="0"/>
    <pivotField compact="0" outline="0" showAll="0" defaultSubtotal="0"/>
    <pivotField compact="0" outline="0" multipleItemSelectionAllowed="1" showAll="0" defaultSubtotal="0">
      <items count="4">
        <item x="0"/>
        <item x="1"/>
        <item x="3"/>
        <item x="2"/>
      </items>
    </pivotField>
    <pivotField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1"/>
        <item x="0"/>
      </items>
    </pivotField>
    <pivotField compact="0" outline="0" showAll="0" defaultSubtotal="0">
      <items count="45">
        <item x="4"/>
        <item x="8"/>
        <item x="20"/>
        <item x="26"/>
        <item x="3"/>
        <item x="22"/>
        <item x="24"/>
        <item x="16"/>
        <item x="1"/>
        <item x="18"/>
        <item x="25"/>
        <item x="13"/>
        <item x="9"/>
        <item x="11"/>
        <item x="19"/>
        <item x="6"/>
        <item x="28"/>
        <item x="10"/>
        <item x="14"/>
        <item x="17"/>
        <item x="29"/>
        <item x="12"/>
        <item x="27"/>
        <item x="23"/>
        <item x="7"/>
        <item x="5"/>
        <item x="21"/>
        <item x="2"/>
        <item x="15"/>
        <item x="0"/>
        <item x="37"/>
        <item x="33"/>
        <item x="35"/>
        <item x="30"/>
        <item x="32"/>
        <item x="36"/>
        <item x="41"/>
        <item x="31"/>
        <item x="34"/>
        <item x="40"/>
        <item x="39"/>
        <item x="38"/>
        <item x="44"/>
        <item x="43"/>
        <item x="4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>
      <items count="171">
        <item x="99"/>
        <item x="2"/>
        <item x="101"/>
        <item x="114"/>
        <item x="40"/>
        <item x="120"/>
        <item x="56"/>
        <item x="122"/>
        <item x="136"/>
        <item x="58"/>
        <item x="112"/>
        <item x="79"/>
        <item x="116"/>
        <item x="109"/>
        <item x="145"/>
        <item x="50"/>
        <item x="34"/>
        <item x="131"/>
        <item x="89"/>
        <item x="57"/>
        <item x="28"/>
        <item x="129"/>
        <item x="124"/>
        <item x="151"/>
        <item x="150"/>
        <item x="97"/>
        <item x="91"/>
        <item x="16"/>
        <item x="85"/>
        <item x="23"/>
        <item x="128"/>
        <item x="75"/>
        <item x="127"/>
        <item x="86"/>
        <item x="68"/>
        <item x="133"/>
        <item x="48"/>
        <item x="53"/>
        <item x="42"/>
        <item x="30"/>
        <item x="156"/>
        <item x="44"/>
        <item x="94"/>
        <item x="105"/>
        <item x="77"/>
        <item x="90"/>
        <item x="140"/>
        <item x="83"/>
        <item x="71"/>
        <item x="96"/>
        <item x="139"/>
        <item x="36"/>
        <item x="22"/>
        <item x="102"/>
        <item x="103"/>
        <item x="107"/>
        <item x="93"/>
        <item x="138"/>
        <item x="20"/>
        <item x="14"/>
        <item x="132"/>
        <item x="166"/>
        <item x="110"/>
        <item x="64"/>
        <item x="38"/>
        <item x="82"/>
        <item x="78"/>
        <item x="10"/>
        <item x="39"/>
        <item x="95"/>
        <item x="69"/>
        <item x="55"/>
        <item x="134"/>
        <item x="98"/>
        <item x="167"/>
        <item x="108"/>
        <item x="25"/>
        <item x="142"/>
        <item x="43"/>
        <item x="4"/>
        <item x="3"/>
        <item x="13"/>
        <item x="51"/>
        <item x="41"/>
        <item x="5"/>
        <item x="72"/>
        <item x="148"/>
        <item x="149"/>
        <item x="130"/>
        <item x="165"/>
        <item x="159"/>
        <item x="65"/>
        <item x="54"/>
        <item x="26"/>
        <item x="73"/>
        <item x="84"/>
        <item x="125"/>
        <item x="19"/>
        <item x="76"/>
        <item x="18"/>
        <item x="143"/>
        <item x="74"/>
        <item x="29"/>
        <item x="113"/>
        <item x="117"/>
        <item x="118"/>
        <item x="141"/>
        <item x="123"/>
        <item x="61"/>
        <item x="67"/>
        <item x="153"/>
        <item x="154"/>
        <item x="155"/>
        <item x="168"/>
        <item x="17"/>
        <item x="63"/>
        <item x="119"/>
        <item x="121"/>
        <item x="115"/>
        <item x="126"/>
        <item x="0"/>
        <item x="45"/>
        <item x="104"/>
        <item x="47"/>
        <item x="21"/>
        <item x="46"/>
        <item x="87"/>
        <item x="80"/>
        <item x="160"/>
        <item x="24"/>
        <item x="6"/>
        <item x="8"/>
        <item x="111"/>
        <item x="7"/>
        <item x="37"/>
        <item x="31"/>
        <item x="161"/>
        <item x="163"/>
        <item x="162"/>
        <item x="152"/>
        <item x="157"/>
        <item x="81"/>
        <item x="62"/>
        <item x="147"/>
        <item x="135"/>
        <item x="137"/>
        <item x="12"/>
        <item x="92"/>
        <item x="59"/>
        <item x="146"/>
        <item x="88"/>
        <item x="106"/>
        <item x="9"/>
        <item x="100"/>
        <item x="35"/>
        <item x="60"/>
        <item x="27"/>
        <item x="70"/>
        <item x="1"/>
        <item x="49"/>
        <item x="144"/>
        <item x="169"/>
        <item x="170"/>
        <item x="33"/>
        <item x="52"/>
        <item x="66"/>
        <item x="15"/>
        <item x="11"/>
        <item x="164"/>
        <item x="32"/>
        <item x="158"/>
      </items>
    </pivotField>
    <pivotField compact="0" outline="0" multipleItemSelectionAllowed="1" showAll="0" defaultSubtotal="0"/>
    <pivotField axis="axisPage" compact="0" outline="0" subtotalTop="0" multipleItemSelectionAllowed="1" showAll="0" defaultSubtotal="0">
      <items count="6">
        <item x="0"/>
        <item h="1" x="4"/>
        <item x="1"/>
        <item x="2"/>
        <item x="3"/>
        <item x="5"/>
      </items>
    </pivotField>
    <pivotField compact="0" outline="0" showAll="0" defaultSubtotal="0"/>
    <pivotField compact="0" outline="0" showAll="0" defaultSubtotal="0"/>
    <pivotField compact="0" numFmtId="164" outline="0" subtotalTop="0" showAll="0" defaultSubtotal="0"/>
    <pivotField compact="0" outline="0" subtotalTop="0" showAll="0" defaultSubtotal="0">
      <items count="110">
        <item x="70"/>
        <item x="2"/>
        <item x="84"/>
        <item x="93"/>
        <item x="43"/>
        <item x="79"/>
        <item x="57"/>
        <item x="100"/>
        <item x="90"/>
        <item x="31"/>
        <item x="26"/>
        <item x="102"/>
        <item x="14"/>
        <item x="21"/>
        <item x="88"/>
        <item x="53"/>
        <item x="87"/>
        <item x="39"/>
        <item x="35"/>
        <item x="28"/>
        <item x="36"/>
        <item x="65"/>
        <item x="74"/>
        <item x="55"/>
        <item x="63"/>
        <item x="96"/>
        <item x="61"/>
        <item x="49"/>
        <item x="67"/>
        <item x="95"/>
        <item x="20"/>
        <item x="71"/>
        <item x="72"/>
        <item x="64"/>
        <item x="94"/>
        <item x="18"/>
        <item x="12"/>
        <item x="91"/>
        <item x="77"/>
        <item x="32"/>
        <item x="60"/>
        <item x="56"/>
        <item x="9"/>
        <item x="33"/>
        <item x="66"/>
        <item x="42"/>
        <item x="69"/>
        <item x="108"/>
        <item x="76"/>
        <item x="23"/>
        <item x="97"/>
        <item x="3"/>
        <item x="34"/>
        <item x="4"/>
        <item x="50"/>
        <item x="101"/>
        <item x="89"/>
        <item x="47"/>
        <item x="41"/>
        <item x="24"/>
        <item x="51"/>
        <item x="85"/>
        <item x="17"/>
        <item x="54"/>
        <item x="16"/>
        <item x="98"/>
        <item x="52"/>
        <item x="27"/>
        <item x="80"/>
        <item x="44"/>
        <item x="103"/>
        <item x="15"/>
        <item x="46"/>
        <item x="82"/>
        <item x="83"/>
        <item x="81"/>
        <item x="86"/>
        <item x="0"/>
        <item x="73"/>
        <item x="38"/>
        <item x="19"/>
        <item x="37"/>
        <item x="58"/>
        <item x="105"/>
        <item x="22"/>
        <item x="5"/>
        <item x="7"/>
        <item x="78"/>
        <item x="6"/>
        <item x="106"/>
        <item x="59"/>
        <item x="45"/>
        <item x="92"/>
        <item x="11"/>
        <item x="62"/>
        <item x="75"/>
        <item x="8"/>
        <item x="25"/>
        <item x="48"/>
        <item x="1"/>
        <item x="40"/>
        <item x="99"/>
        <item x="109"/>
        <item x="30"/>
        <item x="13"/>
        <item x="10"/>
        <item x="107"/>
        <item x="29"/>
        <item x="104"/>
        <item x="68"/>
      </items>
    </pivotField>
    <pivotField axis="axisRow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25"/>
    <field x="17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0" hier="-1"/>
  </pageFields>
  <dataFields count="1">
    <dataField name="Sum of MQty" fld="14" baseField="0" baseItem="0" numFmtId="166"/>
  </dataFields>
  <formats count="1">
    <format dxfId="0">
      <pivotArea outline="0" collapsedLevelsAreSubtotals="1" fieldPosition="0"/>
    </format>
  </format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2:B38" firstHeaderRow="1" firstDataRow="1" firstDataCol="1" rowPageCount="1" colPageCount="1"/>
  <pivotFields count="2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axis="axisPage" compact="0" outline="0" multipleItemSelectionAllowed="1" showAll="0" defaultSubtotal="0">
      <items count="171">
        <item x="99"/>
        <item x="2"/>
        <item x="101"/>
        <item x="114"/>
        <item x="40"/>
        <item x="120"/>
        <item x="56"/>
        <item x="122"/>
        <item x="136"/>
        <item x="58"/>
        <item x="112"/>
        <item x="79"/>
        <item x="116"/>
        <item x="109"/>
        <item x="145"/>
        <item x="50"/>
        <item x="34"/>
        <item x="131"/>
        <item x="89"/>
        <item x="57"/>
        <item x="28"/>
        <item x="129"/>
        <item x="124"/>
        <item x="151"/>
        <item x="150"/>
        <item h="1" x="97"/>
        <item x="91"/>
        <item x="16"/>
        <item x="85"/>
        <item x="23"/>
        <item x="128"/>
        <item x="75"/>
        <item x="127"/>
        <item x="86"/>
        <item x="68"/>
        <item x="133"/>
        <item x="48"/>
        <item x="53"/>
        <item x="42"/>
        <item x="30"/>
        <item x="156"/>
        <item x="44"/>
        <item x="94"/>
        <item x="105"/>
        <item x="77"/>
        <item x="90"/>
        <item x="140"/>
        <item x="83"/>
        <item x="71"/>
        <item x="96"/>
        <item x="139"/>
        <item x="36"/>
        <item x="22"/>
        <item x="102"/>
        <item x="103"/>
        <item x="107"/>
        <item x="93"/>
        <item x="138"/>
        <item x="20"/>
        <item x="14"/>
        <item x="132"/>
        <item x="166"/>
        <item x="110"/>
        <item x="64"/>
        <item x="38"/>
        <item x="82"/>
        <item x="78"/>
        <item x="10"/>
        <item x="39"/>
        <item x="95"/>
        <item x="69"/>
        <item x="55"/>
        <item x="134"/>
        <item x="98"/>
        <item x="167"/>
        <item x="108"/>
        <item x="25"/>
        <item x="142"/>
        <item x="43"/>
        <item x="4"/>
        <item x="3"/>
        <item x="13"/>
        <item x="51"/>
        <item x="41"/>
        <item x="5"/>
        <item x="72"/>
        <item x="148"/>
        <item x="149"/>
        <item x="130"/>
        <item x="165"/>
        <item x="159"/>
        <item x="65"/>
        <item x="54"/>
        <item x="26"/>
        <item x="73"/>
        <item x="84"/>
        <item x="125"/>
        <item x="19"/>
        <item x="76"/>
        <item x="18"/>
        <item x="143"/>
        <item x="74"/>
        <item x="29"/>
        <item x="113"/>
        <item x="117"/>
        <item x="118"/>
        <item x="141"/>
        <item x="123"/>
        <item x="61"/>
        <item x="67"/>
        <item x="153"/>
        <item x="154"/>
        <item x="155"/>
        <item x="168"/>
        <item x="17"/>
        <item x="63"/>
        <item x="119"/>
        <item x="121"/>
        <item x="115"/>
        <item x="126"/>
        <item x="0"/>
        <item x="45"/>
        <item x="104"/>
        <item x="47"/>
        <item x="21"/>
        <item x="46"/>
        <item x="87"/>
        <item x="80"/>
        <item x="160"/>
        <item x="24"/>
        <item x="6"/>
        <item x="8"/>
        <item x="111"/>
        <item x="7"/>
        <item x="37"/>
        <item x="31"/>
        <item x="161"/>
        <item x="163"/>
        <item x="162"/>
        <item x="152"/>
        <item x="157"/>
        <item x="81"/>
        <item x="62"/>
        <item x="147"/>
        <item x="135"/>
        <item x="137"/>
        <item x="12"/>
        <item x="92"/>
        <item x="59"/>
        <item x="146"/>
        <item x="88"/>
        <item x="106"/>
        <item x="9"/>
        <item x="100"/>
        <item x="35"/>
        <item x="60"/>
        <item x="27"/>
        <item x="70"/>
        <item x="1"/>
        <item x="49"/>
        <item x="144"/>
        <item x="169"/>
        <item x="170"/>
        <item x="33"/>
        <item x="52"/>
        <item x="66"/>
        <item x="15"/>
        <item x="11"/>
        <item x="164"/>
        <item x="32"/>
        <item x="158"/>
      </items>
    </pivotField>
    <pivotField axis="axisRow" dataField="1" compact="0" outline="0" showAll="0" sortType="ascending" defaultSubtotal="0">
      <items count="5">
        <item x="0"/>
        <item x="4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defaultSubtotal="0"/>
    <pivotField compact="0" outline="0" showAll="0" defaultSubtotal="0"/>
    <pivotField compact="0" outline="0" showAll="0" defaultSubtotal="0"/>
  </pivotFields>
  <rowFields count="1">
    <field x="19"/>
  </rowFields>
  <rowItems count="6">
    <i>
      <x v="1"/>
    </i>
    <i>
      <x v="4"/>
    </i>
    <i>
      <x v="3"/>
    </i>
    <i>
      <x/>
    </i>
    <i>
      <x v="2"/>
    </i>
    <i t="grand">
      <x/>
    </i>
  </rowItems>
  <colItems count="1">
    <i/>
  </colItems>
  <pageFields count="1">
    <pageField fld="18" hier="-1"/>
  </pageFields>
  <dataFields count="1">
    <dataField name="Count of Category Cleaned" fld="19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I42:K51" firstHeaderRow="1" firstDataRow="1" firstDataCol="2"/>
  <pivotFields count="26">
    <pivotField compact="0" outline="0" showAll="0" defaultSubtotal="0"/>
    <pivotField compact="0" outline="0" showAll="0" defaultSubtotal="0"/>
    <pivotField axis="axisRow" compact="0" outline="0" multipleItemSelectionAllowed="1" showAll="0" defaultSubtotal="0">
      <items count="4">
        <item x="0"/>
        <item x="1"/>
        <item x="3"/>
        <item x="2"/>
      </items>
    </pivotField>
    <pivotField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1"/>
        <item x="0"/>
      </items>
    </pivotField>
    <pivotField compact="0" outline="0" showAll="0" defaultSubtotal="0">
      <items count="45">
        <item x="4"/>
        <item x="8"/>
        <item x="20"/>
        <item x="26"/>
        <item x="3"/>
        <item x="22"/>
        <item x="24"/>
        <item x="16"/>
        <item x="1"/>
        <item x="18"/>
        <item x="25"/>
        <item x="13"/>
        <item x="9"/>
        <item x="11"/>
        <item x="19"/>
        <item x="6"/>
        <item x="28"/>
        <item x="10"/>
        <item x="14"/>
        <item x="17"/>
        <item x="29"/>
        <item x="12"/>
        <item x="27"/>
        <item x="23"/>
        <item x="7"/>
        <item x="5"/>
        <item x="21"/>
        <item x="2"/>
        <item x="15"/>
        <item x="0"/>
        <item x="37"/>
        <item x="33"/>
        <item x="35"/>
        <item x="30"/>
        <item x="32"/>
        <item x="36"/>
        <item x="41"/>
        <item x="31"/>
        <item x="34"/>
        <item x="40"/>
        <item x="39"/>
        <item x="38"/>
        <item x="44"/>
        <item x="43"/>
        <item x="42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>
      <items count="171">
        <item x="99"/>
        <item x="2"/>
        <item x="101"/>
        <item x="114"/>
        <item x="40"/>
        <item x="120"/>
        <item x="56"/>
        <item x="122"/>
        <item x="136"/>
        <item x="58"/>
        <item x="112"/>
        <item x="79"/>
        <item x="116"/>
        <item x="109"/>
        <item x="145"/>
        <item x="50"/>
        <item x="34"/>
        <item x="131"/>
        <item x="89"/>
        <item x="57"/>
        <item x="28"/>
        <item x="129"/>
        <item x="124"/>
        <item x="151"/>
        <item x="150"/>
        <item x="97"/>
        <item x="91"/>
        <item x="16"/>
        <item x="85"/>
        <item x="23"/>
        <item x="128"/>
        <item x="75"/>
        <item x="127"/>
        <item x="86"/>
        <item x="68"/>
        <item x="133"/>
        <item x="48"/>
        <item x="53"/>
        <item x="42"/>
        <item x="30"/>
        <item x="156"/>
        <item x="44"/>
        <item x="94"/>
        <item x="105"/>
        <item x="77"/>
        <item x="90"/>
        <item x="140"/>
        <item x="83"/>
        <item x="71"/>
        <item x="96"/>
        <item x="139"/>
        <item x="36"/>
        <item x="22"/>
        <item x="102"/>
        <item x="103"/>
        <item x="107"/>
        <item x="93"/>
        <item x="138"/>
        <item x="20"/>
        <item x="14"/>
        <item x="132"/>
        <item x="166"/>
        <item x="110"/>
        <item x="64"/>
        <item x="38"/>
        <item x="82"/>
        <item x="78"/>
        <item x="10"/>
        <item x="39"/>
        <item x="95"/>
        <item x="69"/>
        <item x="55"/>
        <item x="134"/>
        <item x="98"/>
        <item x="167"/>
        <item x="108"/>
        <item x="25"/>
        <item x="142"/>
        <item x="43"/>
        <item x="4"/>
        <item x="3"/>
        <item x="13"/>
        <item x="51"/>
        <item x="41"/>
        <item x="5"/>
        <item x="72"/>
        <item x="148"/>
        <item x="149"/>
        <item x="130"/>
        <item x="165"/>
        <item x="159"/>
        <item x="65"/>
        <item x="54"/>
        <item x="26"/>
        <item x="73"/>
        <item x="84"/>
        <item x="125"/>
        <item x="19"/>
        <item x="76"/>
        <item x="18"/>
        <item x="143"/>
        <item x="74"/>
        <item x="29"/>
        <item x="113"/>
        <item x="117"/>
        <item x="118"/>
        <item x="141"/>
        <item x="123"/>
        <item x="61"/>
        <item x="67"/>
        <item x="153"/>
        <item x="154"/>
        <item x="155"/>
        <item x="168"/>
        <item x="17"/>
        <item x="63"/>
        <item x="119"/>
        <item x="121"/>
        <item x="115"/>
        <item x="126"/>
        <item x="0"/>
        <item x="45"/>
        <item x="104"/>
        <item x="47"/>
        <item x="21"/>
        <item x="46"/>
        <item x="87"/>
        <item x="80"/>
        <item x="160"/>
        <item x="24"/>
        <item x="6"/>
        <item x="8"/>
        <item x="111"/>
        <item x="7"/>
        <item x="37"/>
        <item x="31"/>
        <item x="161"/>
        <item x="163"/>
        <item x="162"/>
        <item x="152"/>
        <item x="157"/>
        <item x="81"/>
        <item x="62"/>
        <item x="147"/>
        <item x="135"/>
        <item x="137"/>
        <item x="12"/>
        <item x="92"/>
        <item x="59"/>
        <item x="146"/>
        <item x="88"/>
        <item x="106"/>
        <item x="9"/>
        <item x="100"/>
        <item x="35"/>
        <item x="60"/>
        <item x="27"/>
        <item x="70"/>
        <item x="1"/>
        <item x="49"/>
        <item x="144"/>
        <item x="169"/>
        <item x="170"/>
        <item x="33"/>
        <item x="52"/>
        <item x="66"/>
        <item x="15"/>
        <item x="11"/>
        <item x="164"/>
        <item x="32"/>
        <item x="158"/>
      </items>
    </pivotField>
    <pivotField compact="0" outline="0" multipleItemSelectionAllowed="1" showAll="0" defaultSubtotal="0"/>
    <pivotField compact="0" outline="0" subtotalTop="0" multipleItemSelectionAllowed="1" showAll="0" defaultSubtotal="0">
      <items count="6">
        <item x="0"/>
        <item h="1" x="4"/>
        <item x="1"/>
        <item x="2"/>
        <item x="3"/>
        <item x="5"/>
      </items>
    </pivotField>
    <pivotField compact="0" outline="0" showAll="0" defaultSubtotal="0"/>
    <pivotField compact="0" outline="0" showAll="0" defaultSubtotal="0"/>
    <pivotField compact="0" numFmtId="164" outline="0" subtotalTop="0" showAll="0" defaultSubtotal="0"/>
    <pivotField compact="0" outline="0" subtotalTop="0" showAll="0" defaultSubtotal="0">
      <items count="110">
        <item x="70"/>
        <item x="2"/>
        <item x="84"/>
        <item x="93"/>
        <item x="43"/>
        <item x="79"/>
        <item x="57"/>
        <item x="100"/>
        <item x="90"/>
        <item x="31"/>
        <item x="26"/>
        <item x="102"/>
        <item x="14"/>
        <item x="21"/>
        <item x="88"/>
        <item x="53"/>
        <item x="87"/>
        <item x="39"/>
        <item x="35"/>
        <item x="28"/>
        <item x="36"/>
        <item x="65"/>
        <item x="74"/>
        <item x="55"/>
        <item x="63"/>
        <item x="96"/>
        <item x="61"/>
        <item x="49"/>
        <item x="67"/>
        <item x="95"/>
        <item x="20"/>
        <item x="71"/>
        <item x="72"/>
        <item x="64"/>
        <item x="94"/>
        <item x="18"/>
        <item x="12"/>
        <item x="91"/>
        <item x="77"/>
        <item x="32"/>
        <item x="60"/>
        <item x="56"/>
        <item x="9"/>
        <item x="33"/>
        <item x="66"/>
        <item x="42"/>
        <item x="69"/>
        <item x="108"/>
        <item x="76"/>
        <item x="23"/>
        <item x="97"/>
        <item x="3"/>
        <item x="34"/>
        <item x="4"/>
        <item x="50"/>
        <item x="101"/>
        <item x="89"/>
        <item x="47"/>
        <item x="41"/>
        <item x="24"/>
        <item x="51"/>
        <item x="85"/>
        <item x="17"/>
        <item x="54"/>
        <item x="16"/>
        <item x="98"/>
        <item x="52"/>
        <item x="27"/>
        <item x="80"/>
        <item x="44"/>
        <item x="103"/>
        <item x="15"/>
        <item x="46"/>
        <item x="82"/>
        <item x="83"/>
        <item x="81"/>
        <item x="86"/>
        <item x="0"/>
        <item x="73"/>
        <item x="38"/>
        <item x="19"/>
        <item x="37"/>
        <item x="58"/>
        <item x="105"/>
        <item x="22"/>
        <item x="5"/>
        <item x="7"/>
        <item x="78"/>
        <item x="6"/>
        <item x="106"/>
        <item x="59"/>
        <item x="45"/>
        <item x="92"/>
        <item x="11"/>
        <item x="62"/>
        <item x="75"/>
        <item x="8"/>
        <item x="25"/>
        <item x="48"/>
        <item x="1"/>
        <item x="40"/>
        <item x="99"/>
        <item x="109"/>
        <item x="30"/>
        <item x="13"/>
        <item x="10"/>
        <item x="107"/>
        <item x="29"/>
        <item x="104"/>
        <item x="68"/>
      </items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2"/>
    <field x="8"/>
  </rowFields>
  <rowItems count="9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 t="grand">
      <x/>
    </i>
  </rowItems>
  <colItems count="1">
    <i/>
  </colItems>
  <dataFields count="1">
    <dataField name="Sum of MPrice" fld="13" baseField="0" baseItem="0" numFmtId="165"/>
  </dataFields>
  <formats count="1">
    <format dxfId="1">
      <pivotArea outline="0" collapsedLevelsAreSubtotals="1" fieldPosition="0"/>
    </format>
  </format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8">
  <location ref="A3:C9" firstHeaderRow="1" firstDataRow="1" firstDataCol="2" rowPageCount="1" colPageCount="1"/>
  <pivotFields count="23"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4">
        <item x="0"/>
        <item x="1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multipleItemSelectionAllowed="1" showAll="0" defaultSubtotal="0"/>
    <pivotField axis="axisPage" compact="0" outline="0" subtotalTop="0" multipleItemSelectionAllowed="1" showAll="0" defaultSubtotal="0">
      <items count="6">
        <item x="0"/>
        <item h="1" x="4"/>
        <item x="1"/>
        <item x="2"/>
        <item x="3"/>
        <item x="5"/>
      </items>
    </pivotField>
    <pivotField compact="0" outline="0" showAll="0" defaultSubtotal="0"/>
    <pivotField compact="0" outline="0" showAll="0" defaultSubtotal="0"/>
  </pivotFields>
  <rowFields count="2">
    <field x="2"/>
    <field x="3"/>
  </rowFields>
  <rowItems count="6">
    <i>
      <x v="3"/>
      <x v="4"/>
    </i>
    <i>
      <x v="2"/>
      <x v="3"/>
    </i>
    <i>
      <x/>
      <x/>
    </i>
    <i r="1">
      <x v="1"/>
    </i>
    <i>
      <x v="1"/>
      <x v="2"/>
    </i>
    <i t="grand">
      <x/>
    </i>
  </rowItems>
  <colItems count="1">
    <i/>
  </colItems>
  <pageFields count="1">
    <pageField fld="20" hier="-1"/>
  </pageFields>
  <dataFields count="1">
    <dataField name="Sum of Units Sold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R3:T113" firstHeaderRow="0" firstDataRow="1" firstDataCol="1" rowPageCount="1" colPageCount="1"/>
  <pivotFields count="26">
    <pivotField compact="0" outline="0" showAll="0" defaultSubtotal="0"/>
    <pivotField compact="0" outline="0" showAll="0" defaultSubtotal="0"/>
    <pivotField compact="0" outline="0" showAll="0" defaultSubtotal="0">
      <items count="4">
        <item x="0"/>
        <item x="1"/>
        <item x="3"/>
        <item x="2"/>
      </items>
    </pivotField>
    <pivotField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/>
    <pivotField compact="0" outline="0" multipleItemSelectionAllowed="1" showAll="0" defaultSubtotal="0"/>
    <pivotField axis="axisPage" compact="0" outline="0" subtotalTop="0" multipleItemSelectionAllowed="1" showAll="0" defaultSubtotal="0">
      <items count="6">
        <item x="0"/>
        <item h="1" x="4"/>
        <item x="1"/>
        <item x="2"/>
        <item x="3"/>
        <item x="5"/>
      </items>
    </pivotField>
    <pivotField compact="0" outline="0" showAll="0" defaultSubtotal="0"/>
    <pivotField compact="0" outline="0" showAll="0" defaultSubtotal="0"/>
    <pivotField compact="0" numFmtId="164" outline="0" subtotalTop="0" showAll="0" defaultSubtotal="0"/>
    <pivotField axis="axisRow" compact="0" outline="0" subtotalTop="0" showAll="0" sortType="ascending" defaultSubtotal="0">
      <items count="110">
        <item x="70"/>
        <item x="2"/>
        <item x="84"/>
        <item x="93"/>
        <item x="43"/>
        <item x="79"/>
        <item x="57"/>
        <item x="100"/>
        <item x="90"/>
        <item x="31"/>
        <item x="26"/>
        <item x="102"/>
        <item x="14"/>
        <item x="21"/>
        <item x="88"/>
        <item x="53"/>
        <item x="87"/>
        <item x="39"/>
        <item x="35"/>
        <item x="28"/>
        <item x="36"/>
        <item x="65"/>
        <item x="74"/>
        <item x="55"/>
        <item x="63"/>
        <item x="96"/>
        <item x="61"/>
        <item x="49"/>
        <item x="67"/>
        <item x="95"/>
        <item x="20"/>
        <item x="71"/>
        <item x="72"/>
        <item x="64"/>
        <item x="94"/>
        <item x="18"/>
        <item x="12"/>
        <item x="91"/>
        <item x="77"/>
        <item x="32"/>
        <item x="60"/>
        <item x="56"/>
        <item x="9"/>
        <item x="33"/>
        <item x="66"/>
        <item x="42"/>
        <item x="69"/>
        <item x="108"/>
        <item x="76"/>
        <item x="23"/>
        <item x="97"/>
        <item x="3"/>
        <item x="34"/>
        <item x="4"/>
        <item x="50"/>
        <item x="101"/>
        <item x="89"/>
        <item x="47"/>
        <item x="41"/>
        <item x="24"/>
        <item x="51"/>
        <item x="85"/>
        <item x="17"/>
        <item x="54"/>
        <item x="16"/>
        <item x="98"/>
        <item x="52"/>
        <item x="27"/>
        <item x="80"/>
        <item x="44"/>
        <item x="103"/>
        <item x="15"/>
        <item x="46"/>
        <item x="82"/>
        <item x="83"/>
        <item x="81"/>
        <item x="86"/>
        <item x="0"/>
        <item x="73"/>
        <item x="38"/>
        <item x="19"/>
        <item x="37"/>
        <item x="58"/>
        <item x="105"/>
        <item x="22"/>
        <item x="5"/>
        <item x="7"/>
        <item x="78"/>
        <item x="6"/>
        <item x="106"/>
        <item x="59"/>
        <item x="45"/>
        <item x="92"/>
        <item x="11"/>
        <item x="62"/>
        <item x="75"/>
        <item x="8"/>
        <item x="25"/>
        <item x="48"/>
        <item x="1"/>
        <item x="40"/>
        <item x="99"/>
        <item x="109"/>
        <item x="30"/>
        <item x="13"/>
        <item x="10"/>
        <item x="107"/>
        <item x="29"/>
        <item x="104"/>
        <item x="68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4"/>
  </rowFields>
  <rowItems count="110">
    <i>
      <x v="58"/>
    </i>
    <i>
      <x v="57"/>
    </i>
    <i>
      <x v="76"/>
    </i>
    <i>
      <x v="43"/>
    </i>
    <i>
      <x v="106"/>
    </i>
    <i>
      <x v="3"/>
    </i>
    <i>
      <x v="40"/>
    </i>
    <i>
      <x v="73"/>
    </i>
    <i>
      <x v="4"/>
    </i>
    <i>
      <x v="74"/>
    </i>
    <i>
      <x v="72"/>
    </i>
    <i>
      <x v="78"/>
    </i>
    <i>
      <x v="48"/>
    </i>
    <i>
      <x v="96"/>
    </i>
    <i>
      <x v="83"/>
    </i>
    <i>
      <x v="108"/>
    </i>
    <i>
      <x v="63"/>
    </i>
    <i>
      <x v="87"/>
    </i>
    <i>
      <x v="75"/>
    </i>
    <i>
      <x v="52"/>
    </i>
    <i>
      <x v="56"/>
    </i>
    <i>
      <x v="47"/>
    </i>
    <i>
      <x v="91"/>
    </i>
    <i>
      <x v="102"/>
    </i>
    <i>
      <x v="5"/>
    </i>
    <i>
      <x v="107"/>
    </i>
    <i>
      <x v="62"/>
    </i>
    <i>
      <x v="71"/>
    </i>
    <i>
      <x v="19"/>
    </i>
    <i>
      <x v="81"/>
    </i>
    <i>
      <x v="37"/>
    </i>
    <i>
      <x v="45"/>
    </i>
    <i>
      <x v="86"/>
    </i>
    <i>
      <x v="22"/>
    </i>
    <i>
      <x v="2"/>
    </i>
    <i>
      <x v="54"/>
    </i>
    <i>
      <x v="31"/>
    </i>
    <i>
      <x v="60"/>
    </i>
    <i>
      <x v="14"/>
    </i>
    <i>
      <x v="10"/>
    </i>
    <i>
      <x/>
    </i>
    <i>
      <x v="79"/>
    </i>
    <i>
      <x v="32"/>
    </i>
    <i>
      <x v="35"/>
    </i>
    <i>
      <x v="49"/>
    </i>
    <i>
      <x v="21"/>
    </i>
    <i>
      <x v="25"/>
    </i>
    <i>
      <x v="13"/>
    </i>
    <i>
      <x v="24"/>
    </i>
    <i>
      <x v="23"/>
    </i>
    <i>
      <x v="16"/>
    </i>
    <i>
      <x v="103"/>
    </i>
    <i>
      <x v="61"/>
    </i>
    <i>
      <x v="101"/>
    </i>
    <i>
      <x v="34"/>
    </i>
    <i>
      <x v="59"/>
    </i>
    <i>
      <x v="9"/>
    </i>
    <i>
      <x v="6"/>
    </i>
    <i>
      <x v="26"/>
    </i>
    <i>
      <x v="28"/>
    </i>
    <i>
      <x v="89"/>
    </i>
    <i>
      <x v="69"/>
    </i>
    <i>
      <x v="7"/>
    </i>
    <i>
      <x v="36"/>
    </i>
    <i>
      <x v="44"/>
    </i>
    <i>
      <x v="100"/>
    </i>
    <i>
      <x v="38"/>
    </i>
    <i>
      <x v="39"/>
    </i>
    <i>
      <x v="70"/>
    </i>
    <i>
      <x v="85"/>
    </i>
    <i>
      <x v="8"/>
    </i>
    <i>
      <x v="18"/>
    </i>
    <i>
      <x v="11"/>
    </i>
    <i>
      <x v="50"/>
    </i>
    <i>
      <x v="15"/>
    </i>
    <i>
      <x v="82"/>
    </i>
    <i>
      <x v="55"/>
    </i>
    <i>
      <x v="66"/>
    </i>
    <i>
      <x v="92"/>
    </i>
    <i>
      <x v="93"/>
    </i>
    <i>
      <x v="29"/>
    </i>
    <i>
      <x v="41"/>
    </i>
    <i>
      <x v="30"/>
    </i>
    <i>
      <x v="27"/>
    </i>
    <i>
      <x v="46"/>
    </i>
    <i>
      <x v="84"/>
    </i>
    <i>
      <x v="65"/>
    </i>
    <i>
      <x v="104"/>
    </i>
    <i>
      <x v="99"/>
    </i>
    <i>
      <x v="33"/>
    </i>
    <i>
      <x v="95"/>
    </i>
    <i>
      <x v="12"/>
    </i>
    <i>
      <x v="64"/>
    </i>
    <i>
      <x v="1"/>
    </i>
    <i>
      <x v="80"/>
    </i>
    <i>
      <x v="68"/>
    </i>
    <i>
      <x v="98"/>
    </i>
    <i>
      <x v="105"/>
    </i>
    <i>
      <x v="94"/>
    </i>
    <i>
      <x v="51"/>
    </i>
    <i>
      <x v="17"/>
    </i>
    <i>
      <x v="90"/>
    </i>
    <i>
      <x v="67"/>
    </i>
    <i>
      <x v="97"/>
    </i>
    <i>
      <x v="42"/>
    </i>
    <i>
      <x v="88"/>
    </i>
    <i>
      <x v="77"/>
    </i>
    <i>
      <x v="20"/>
    </i>
    <i>
      <x v="53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Total Units" fld="14" baseField="0" baseItem="0"/>
    <dataField name="Total Price" fld="13" baseField="0" baseItem="0"/>
  </dataFields>
  <chartFormats count="7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1"/>
          </reference>
          <reference field="24" count="1" selected="0">
            <x v="98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1"/>
          </reference>
          <reference field="24" count="1" selected="0">
            <x v="5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1"/>
          </reference>
          <reference field="24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J3:L14" firstHeaderRow="0" firstDataRow="1" firstDataCol="1" rowPageCount="1" colPageCount="1"/>
  <pivotFields count="26">
    <pivotField compact="0" outline="0" showAll="0" defaultSubtotal="0"/>
    <pivotField compact="0" outline="0" showAll="0" defaultSubtotal="0"/>
    <pivotField compact="0" outline="0" showAll="0" defaultSubtotal="0">
      <items count="4">
        <item x="0"/>
        <item x="1"/>
        <item x="3"/>
        <item x="2"/>
      </items>
    </pivotField>
    <pivotField compact="0" outline="0" showAll="0" defaultSubtotal="0">
      <items count="5">
        <item x="1"/>
        <item x="0"/>
        <item x="2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outline="0" showAll="0" defaultSubtotal="0"/>
    <pivotField compact="0" outline="0" multipleItemSelectionAllowed="1" showAll="0" defaultSubtotal="0"/>
    <pivotField axis="axisPage" compact="0" outline="0" subtotalTop="0" multipleItemSelectionAllowed="1" showAll="0" defaultSubtotal="0">
      <items count="6">
        <item x="0"/>
        <item h="1" x="4"/>
        <item x="1"/>
        <item x="2"/>
        <item x="3"/>
        <item x="5"/>
      </items>
    </pivotField>
    <pivotField compact="0" outline="0" showAll="0" defaultSubtotal="0"/>
    <pivotField compact="0" outline="0" showAll="0" defaultSubtotal="0"/>
    <pivotField compact="0" numFmtId="164" outline="0" subtotalTop="0" showAll="0" defaultSubtotal="0"/>
    <pivotField axis="axisRow" compact="0" outline="0" subtotalTop="0" showAll="0" measureFilter="1" sortType="descending" defaultSubtotal="0">
      <items count="110">
        <item x="70"/>
        <item x="2"/>
        <item x="84"/>
        <item x="93"/>
        <item x="43"/>
        <item x="79"/>
        <item x="57"/>
        <item x="100"/>
        <item x="90"/>
        <item x="31"/>
        <item x="26"/>
        <item x="102"/>
        <item x="14"/>
        <item x="21"/>
        <item x="88"/>
        <item x="53"/>
        <item x="87"/>
        <item x="39"/>
        <item x="35"/>
        <item x="28"/>
        <item x="36"/>
        <item x="65"/>
        <item x="74"/>
        <item x="55"/>
        <item x="63"/>
        <item x="96"/>
        <item x="61"/>
        <item x="49"/>
        <item x="67"/>
        <item x="95"/>
        <item x="20"/>
        <item x="71"/>
        <item x="72"/>
        <item x="64"/>
        <item x="94"/>
        <item x="18"/>
        <item x="12"/>
        <item x="91"/>
        <item x="77"/>
        <item x="32"/>
        <item x="60"/>
        <item x="56"/>
        <item x="9"/>
        <item x="33"/>
        <item x="66"/>
        <item x="42"/>
        <item x="69"/>
        <item x="108"/>
        <item x="76"/>
        <item x="23"/>
        <item x="97"/>
        <item x="3"/>
        <item x="34"/>
        <item x="4"/>
        <item x="50"/>
        <item x="101"/>
        <item x="89"/>
        <item x="47"/>
        <item x="41"/>
        <item x="24"/>
        <item x="51"/>
        <item x="85"/>
        <item x="17"/>
        <item x="54"/>
        <item x="16"/>
        <item x="98"/>
        <item x="52"/>
        <item x="27"/>
        <item x="80"/>
        <item x="44"/>
        <item x="103"/>
        <item x="15"/>
        <item x="46"/>
        <item x="82"/>
        <item x="83"/>
        <item x="81"/>
        <item x="86"/>
        <item x="0"/>
        <item x="73"/>
        <item x="38"/>
        <item x="19"/>
        <item x="37"/>
        <item x="58"/>
        <item x="105"/>
        <item x="22"/>
        <item x="5"/>
        <item x="7"/>
        <item x="78"/>
        <item x="6"/>
        <item x="106"/>
        <item x="59"/>
        <item x="45"/>
        <item x="92"/>
        <item x="11"/>
        <item x="62"/>
        <item x="75"/>
        <item x="8"/>
        <item x="25"/>
        <item x="48"/>
        <item x="1"/>
        <item x="40"/>
        <item x="99"/>
        <item x="109"/>
        <item x="30"/>
        <item x="13"/>
        <item x="10"/>
        <item x="107"/>
        <item x="29"/>
        <item x="104"/>
        <item x="6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4"/>
  </rowFields>
  <rowItems count="11">
    <i>
      <x v="53"/>
    </i>
    <i>
      <x v="20"/>
    </i>
    <i>
      <x v="77"/>
    </i>
    <i>
      <x v="88"/>
    </i>
    <i>
      <x v="42"/>
    </i>
    <i>
      <x v="97"/>
    </i>
    <i>
      <x v="67"/>
    </i>
    <i>
      <x v="17"/>
    </i>
    <i>
      <x v="51"/>
    </i>
    <i>
      <x v="98"/>
    </i>
    <i t="grand">
      <x/>
    </i>
  </rowItems>
  <colFields count="1">
    <field x="-2"/>
  </colFields>
  <colItems count="2">
    <i>
      <x/>
    </i>
    <i i="1">
      <x v="1"/>
    </i>
  </colItems>
  <pageFields count="1">
    <pageField fld="20" hier="-1"/>
  </pageFields>
  <dataFields count="2">
    <dataField name="Total Price" fld="13" baseField="0" baseItem="0"/>
    <dataField name="Total Units" fld="14" baseField="0" baseItem="0"/>
  </dataFields>
  <chartFormats count="5">
    <chartFormat chart="9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8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4" count="1" selected="0">
            <x v="5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4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57:A66" firstHeaderRow="1" firstDataRow="1" firstDataCol="1" rowPageCount="1" colPageCount="1"/>
  <pivotFields count="2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axis="axisRow" compact="0" outline="0" multipleItemSelectionAllowed="1" showAll="0" defaultSubtotal="0">
      <items count="171">
        <item x="99"/>
        <item x="2"/>
        <item x="101"/>
        <item x="114"/>
        <item x="40"/>
        <item x="120"/>
        <item x="56"/>
        <item x="122"/>
        <item x="136"/>
        <item x="58"/>
        <item x="112"/>
        <item x="79"/>
        <item x="116"/>
        <item x="109"/>
        <item x="145"/>
        <item x="50"/>
        <item x="34"/>
        <item x="131"/>
        <item x="89"/>
        <item x="57"/>
        <item x="28"/>
        <item x="129"/>
        <item x="124"/>
        <item x="151"/>
        <item x="150"/>
        <item h="1" x="97"/>
        <item x="91"/>
        <item x="16"/>
        <item x="85"/>
        <item x="23"/>
        <item x="128"/>
        <item x="75"/>
        <item x="127"/>
        <item x="86"/>
        <item x="68"/>
        <item x="133"/>
        <item x="48"/>
        <item x="53"/>
        <item x="42"/>
        <item x="30"/>
        <item x="156"/>
        <item x="44"/>
        <item x="94"/>
        <item x="105"/>
        <item x="77"/>
        <item x="90"/>
        <item x="140"/>
        <item x="83"/>
        <item x="71"/>
        <item x="96"/>
        <item x="139"/>
        <item x="36"/>
        <item x="22"/>
        <item x="102"/>
        <item x="103"/>
        <item x="107"/>
        <item x="93"/>
        <item x="138"/>
        <item x="20"/>
        <item x="14"/>
        <item x="132"/>
        <item x="166"/>
        <item x="110"/>
        <item x="64"/>
        <item x="38"/>
        <item x="82"/>
        <item x="78"/>
        <item x="10"/>
        <item x="39"/>
        <item x="95"/>
        <item x="69"/>
        <item x="55"/>
        <item x="134"/>
        <item x="98"/>
        <item x="167"/>
        <item x="108"/>
        <item x="25"/>
        <item x="142"/>
        <item x="43"/>
        <item x="4"/>
        <item x="3"/>
        <item x="13"/>
        <item x="51"/>
        <item x="41"/>
        <item x="5"/>
        <item x="72"/>
        <item x="148"/>
        <item x="149"/>
        <item x="130"/>
        <item x="165"/>
        <item x="159"/>
        <item x="65"/>
        <item x="54"/>
        <item x="26"/>
        <item x="73"/>
        <item x="84"/>
        <item x="125"/>
        <item x="19"/>
        <item x="76"/>
        <item x="18"/>
        <item x="143"/>
        <item x="74"/>
        <item x="29"/>
        <item x="113"/>
        <item x="117"/>
        <item x="118"/>
        <item x="141"/>
        <item x="123"/>
        <item x="61"/>
        <item x="67"/>
        <item x="153"/>
        <item x="154"/>
        <item x="155"/>
        <item x="168"/>
        <item x="17"/>
        <item x="63"/>
        <item x="119"/>
        <item x="121"/>
        <item x="115"/>
        <item x="126"/>
        <item x="0"/>
        <item x="45"/>
        <item x="104"/>
        <item x="47"/>
        <item x="21"/>
        <item x="46"/>
        <item x="87"/>
        <item x="80"/>
        <item x="160"/>
        <item x="24"/>
        <item x="6"/>
        <item x="8"/>
        <item x="111"/>
        <item x="7"/>
        <item x="37"/>
        <item x="31"/>
        <item x="161"/>
        <item x="163"/>
        <item x="162"/>
        <item x="152"/>
        <item x="157"/>
        <item x="81"/>
        <item x="62"/>
        <item x="147"/>
        <item x="135"/>
        <item x="137"/>
        <item x="12"/>
        <item x="92"/>
        <item x="59"/>
        <item x="146"/>
        <item x="88"/>
        <item x="106"/>
        <item x="9"/>
        <item x="100"/>
        <item x="35"/>
        <item x="60"/>
        <item x="27"/>
        <item x="70"/>
        <item x="1"/>
        <item x="49"/>
        <item x="144"/>
        <item x="169"/>
        <item x="170"/>
        <item x="33"/>
        <item x="52"/>
        <item x="66"/>
        <item x="15"/>
        <item x="11"/>
        <item x="164"/>
        <item x="32"/>
        <item x="158"/>
      </items>
    </pivotField>
    <pivotField axis="axisPage" compact="0" outline="0" multipleItemSelectionAllowed="1" showAll="0" defaultSubtotal="0">
      <items count="5">
        <item h="1" x="0"/>
        <item x="4"/>
        <item h="1" x="1"/>
        <item h="1" x="2"/>
        <item h="1" x="3"/>
      </items>
    </pivotField>
    <pivotField compact="0" outline="0" subtotalTop="0" showAll="0" defaultSubtotal="0"/>
    <pivotField compact="0" outline="0" showAll="0" defaultSubtotal="0"/>
    <pivotField compact="0" outline="0" showAll="0" defaultSubtotal="0"/>
  </pivotFields>
  <rowFields count="1">
    <field x="18"/>
  </rowFields>
  <rowItems count="9">
    <i>
      <x v="23"/>
    </i>
    <i>
      <x v="24"/>
    </i>
    <i>
      <x v="43"/>
    </i>
    <i>
      <x v="46"/>
    </i>
    <i>
      <x v="77"/>
    </i>
    <i>
      <x v="100"/>
    </i>
    <i>
      <x v="149"/>
    </i>
    <i>
      <x v="160"/>
    </i>
    <i t="grand">
      <x/>
    </i>
  </rowItems>
  <colItems count="1">
    <i/>
  </colItems>
  <pageFields count="1">
    <pageField fld="1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1">
  <location ref="H106:I114" firstHeaderRow="1" firstDataRow="1" firstDataCol="1" rowPageCount="1" colPageCount="1"/>
  <pivotFields count="30">
    <pivotField compact="0" outline="0" showAll="0" defaultSubtotal="0"/>
    <pivotField compact="0" outline="0" showAll="0" defaultSubtotal="0"/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compact="0" outline="0" showAll="0" defaultSubtotal="0"/>
    <pivotField compact="0" outline="0" multipleItemSelectionAllowed="1" showAll="0" defaultSubtotal="0"/>
    <pivotField axis="axisPage" compact="0" outline="0" subtotalTop="0" multipleItemSelectionAllowed="1" showAll="0" defaultSubtotal="0">
      <items count="7">
        <item x="0"/>
        <item h="1" x="4"/>
        <item x="1"/>
        <item x="2"/>
        <item x="3"/>
        <item x="5"/>
        <item h="1" x="6"/>
      </items>
    </pivotField>
    <pivotField compact="0" outline="0" showAll="0" defaultSubtotal="0"/>
    <pivotField compact="0" outline="0" showAll="0" defaultSubtotal="0"/>
    <pivotField compact="0" numFmtId="164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Row" compact="0" outline="0" subtotalTop="0" showAll="0" defaultSubtotal="0">
      <items count="8">
        <item x="1"/>
        <item x="2"/>
        <item x="3"/>
        <item x="4"/>
        <item x="5"/>
        <item x="6"/>
        <item x="0"/>
        <item x="7"/>
      </items>
    </pivotField>
    <pivotField compact="0" outline="0" subtotalTop="0" showAll="0" defaultSubtotal="0"/>
    <pivotField compact="0" outline="0" subtotalTop="0" showAll="0" defaultSubtotal="0"/>
  </pivotFields>
  <rowFields count="1">
    <field x="2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0" hier="-1"/>
  </pageFields>
  <dataFields count="1">
    <dataField name="Sum of Quantity" fld="14" baseField="27" baseItem="0" numFmtId="166"/>
  </dataFields>
  <formats count="1">
    <format dxfId="2">
      <pivotArea outline="0" collapsedLevelsAreSubtotals="1" fieldPosition="0"/>
    </format>
  </format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9" totalsRowShown="0">
  <autoFilter ref="A1:B9" xr:uid="{00000000-0009-0000-0100-000001000000}"/>
  <tableColumns count="2">
    <tableColumn id="1" xr3:uid="{00000000-0010-0000-0000-000001000000}" name="Product Cleaned"/>
    <tableColumn id="2" xr3:uid="{00000000-0010-0000-0000-000002000000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showGridLines="0" workbookViewId="0">
      <selection activeCell="I9" sqref="I9"/>
    </sheetView>
  </sheetViews>
  <sheetFormatPr defaultRowHeight="15" x14ac:dyDescent="0.25"/>
  <sheetData>
    <row r="1" spans="1:1" x14ac:dyDescent="0.25">
      <c r="A1" t="s">
        <v>456</v>
      </c>
    </row>
    <row r="3" spans="1:1" x14ac:dyDescent="0.25">
      <c r="A3" t="s">
        <v>931</v>
      </c>
    </row>
    <row r="4" spans="1:1" x14ac:dyDescent="0.25">
      <c r="A4" t="s">
        <v>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446"/>
  <sheetViews>
    <sheetView workbookViewId="0">
      <selection activeCell="AB1" sqref="AB1"/>
    </sheetView>
  </sheetViews>
  <sheetFormatPr defaultRowHeight="15" x14ac:dyDescent="0.25"/>
  <cols>
    <col min="1" max="1" width="9.7109375" bestFit="1" customWidth="1"/>
    <col min="4" max="4" width="20.5703125" bestFit="1" customWidth="1"/>
    <col min="5" max="5" width="42.7109375" bestFit="1" customWidth="1"/>
    <col min="19" max="19" width="42.7109375" bestFit="1" customWidth="1"/>
    <col min="20" max="20" width="31.7109375" bestFit="1" customWidth="1"/>
    <col min="21" max="21" width="31.7109375" customWidth="1"/>
    <col min="22" max="22" width="28.42578125" bestFit="1" customWidth="1"/>
    <col min="23" max="23" width="14.5703125" bestFit="1" customWidth="1"/>
    <col min="24" max="24" width="14.140625" bestFit="1" customWidth="1"/>
    <col min="25" max="25" width="42.7109375" bestFit="1" customWidth="1"/>
    <col min="26" max="26" width="30" bestFit="1" customWidth="1"/>
    <col min="27" max="27" width="23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452</v>
      </c>
      <c r="T1" s="2" t="s">
        <v>453</v>
      </c>
      <c r="U1" s="2" t="s">
        <v>463</v>
      </c>
      <c r="V1" s="2" t="s">
        <v>454</v>
      </c>
      <c r="W1" s="2" t="s">
        <v>455</v>
      </c>
      <c r="X1" s="2" t="s">
        <v>465</v>
      </c>
      <c r="Y1" s="2" t="s">
        <v>662</v>
      </c>
      <c r="Z1" s="2" t="s">
        <v>8</v>
      </c>
      <c r="AA1" s="2" t="s">
        <v>663</v>
      </c>
      <c r="AB1" s="2" t="s">
        <v>926</v>
      </c>
      <c r="AC1" s="2" t="s">
        <v>927</v>
      </c>
      <c r="AD1" s="2" t="s">
        <v>928</v>
      </c>
    </row>
    <row r="2" spans="1:3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>
        <v>14515778905</v>
      </c>
      <c r="H2" t="s">
        <v>24</v>
      </c>
      <c r="I2" t="s">
        <v>25</v>
      </c>
      <c r="J2">
        <v>148</v>
      </c>
      <c r="K2">
        <v>3.5</v>
      </c>
      <c r="L2">
        <v>1</v>
      </c>
      <c r="M2">
        <v>148</v>
      </c>
      <c r="N2">
        <v>3.5</v>
      </c>
      <c r="O2">
        <v>1</v>
      </c>
      <c r="P2">
        <v>3.5</v>
      </c>
      <c r="Q2">
        <v>3.5</v>
      </c>
      <c r="R2" s="1">
        <v>44562</v>
      </c>
      <c r="S2" t="str">
        <f t="shared" ref="S2:S65" si="0">IF(E2="","Cell is Blank - Dis-regard",E2)</f>
        <v>Red Bull - Energy Drink - Sugar Free</v>
      </c>
      <c r="T2" t="str">
        <f t="shared" ref="T2:T65" si="1">IF(F2="","Cell is Blank - Dis-regard",F2)</f>
        <v>Carbonated</v>
      </c>
      <c r="U2" t="str">
        <f>IF(T2="Cell is Blank - Dis-regard",_xlfn.XLOOKUP(S2,'Categroy Lookup'!A:A,'Categroy Lookup'!B:B,"Cell is Blank - Dis-regard"),T2)</f>
        <v>Carbonated</v>
      </c>
      <c r="V2" t="b">
        <f>K2=N2</f>
        <v>1</v>
      </c>
      <c r="W2">
        <f t="shared" ref="W2:W65" si="2">IF(V2="FALSE",K2,K2)</f>
        <v>3.5</v>
      </c>
      <c r="X2" s="8">
        <f>W2/1.5</f>
        <v>2.3333333333333335</v>
      </c>
      <c r="Y2" t="s">
        <v>466</v>
      </c>
      <c r="Z2" t="s">
        <v>467</v>
      </c>
      <c r="AA2" t="s">
        <v>468</v>
      </c>
      <c r="AB2" t="s">
        <v>677</v>
      </c>
      <c r="AC2" t="s">
        <v>678</v>
      </c>
      <c r="AD2">
        <v>2022</v>
      </c>
    </row>
    <row r="3" spans="1:3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>
        <v>14516018629</v>
      </c>
      <c r="H3" t="s">
        <v>24</v>
      </c>
      <c r="I3" t="s">
        <v>25</v>
      </c>
      <c r="J3">
        <v>148</v>
      </c>
      <c r="K3">
        <v>3.5</v>
      </c>
      <c r="L3">
        <v>1</v>
      </c>
      <c r="M3">
        <v>148</v>
      </c>
      <c r="N3">
        <v>3.5</v>
      </c>
      <c r="O3">
        <v>1</v>
      </c>
      <c r="P3">
        <v>3.5</v>
      </c>
      <c r="Q3">
        <v>5</v>
      </c>
      <c r="R3" s="1">
        <v>44562</v>
      </c>
      <c r="S3" t="str">
        <f t="shared" si="0"/>
        <v>Red Bull - Energy Drink - Sugar Free</v>
      </c>
      <c r="T3" t="str">
        <f t="shared" si="1"/>
        <v>Carbonated</v>
      </c>
      <c r="U3" t="str">
        <f>IF(T3="Cell is Blank - Dis-regard",_xlfn.XLOOKUP(S3,'Categroy Lookup'!A:A,'Categroy Lookup'!B:B,"Cell is Blank - Dis-regard"),T3)</f>
        <v>Carbonated</v>
      </c>
      <c r="V3" t="b">
        <f t="shared" ref="V3:V66" si="3">K3=N3</f>
        <v>1</v>
      </c>
      <c r="W3">
        <f t="shared" si="2"/>
        <v>3.5</v>
      </c>
      <c r="X3" s="8">
        <f t="shared" ref="X3:X66" si="4">W3/1.5</f>
        <v>2.3333333333333335</v>
      </c>
      <c r="Y3" t="s">
        <v>466</v>
      </c>
      <c r="Z3" t="s">
        <v>467</v>
      </c>
      <c r="AA3" t="s">
        <v>468</v>
      </c>
      <c r="AB3" t="s">
        <v>677</v>
      </c>
      <c r="AC3" t="s">
        <v>678</v>
      </c>
      <c r="AD3">
        <v>2022</v>
      </c>
    </row>
    <row r="4" spans="1:30" x14ac:dyDescent="0.25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27</v>
      </c>
      <c r="G4">
        <v>14516018629</v>
      </c>
      <c r="H4" t="s">
        <v>24</v>
      </c>
      <c r="I4" t="s">
        <v>25</v>
      </c>
      <c r="J4">
        <v>123</v>
      </c>
      <c r="K4">
        <v>1.5</v>
      </c>
      <c r="L4">
        <v>1</v>
      </c>
      <c r="M4">
        <v>123</v>
      </c>
      <c r="N4">
        <v>1.5</v>
      </c>
      <c r="O4">
        <v>1</v>
      </c>
      <c r="P4">
        <v>1.5</v>
      </c>
      <c r="Q4">
        <v>5</v>
      </c>
      <c r="R4" s="1">
        <v>44562</v>
      </c>
      <c r="S4" t="str">
        <f t="shared" si="0"/>
        <v>Takis - Hot Chilli Pepper &amp; Lime</v>
      </c>
      <c r="T4" t="str">
        <f t="shared" si="1"/>
        <v>Food</v>
      </c>
      <c r="U4" t="str">
        <f>IF(T4="Cell is Blank - Dis-regard",_xlfn.XLOOKUP(S4,'Categroy Lookup'!A:A,'Categroy Lookup'!B:B,"Cell is Blank - Dis-regard"),T4)</f>
        <v>Food</v>
      </c>
      <c r="V4" t="b">
        <f t="shared" si="3"/>
        <v>1</v>
      </c>
      <c r="W4">
        <f t="shared" si="2"/>
        <v>1.5</v>
      </c>
      <c r="X4" s="8">
        <f t="shared" si="4"/>
        <v>1</v>
      </c>
      <c r="Y4" t="s">
        <v>469</v>
      </c>
      <c r="Z4" t="s">
        <v>470</v>
      </c>
      <c r="AB4" t="s">
        <v>677</v>
      </c>
      <c r="AC4" t="s">
        <v>678</v>
      </c>
      <c r="AD4">
        <v>2022</v>
      </c>
    </row>
    <row r="5" spans="1:30" x14ac:dyDescent="0.2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27</v>
      </c>
      <c r="G5">
        <v>14516020373</v>
      </c>
      <c r="H5" t="s">
        <v>24</v>
      </c>
      <c r="I5" t="s">
        <v>25</v>
      </c>
      <c r="J5">
        <v>123</v>
      </c>
      <c r="K5">
        <v>1.5</v>
      </c>
      <c r="L5">
        <v>1</v>
      </c>
      <c r="M5">
        <v>123</v>
      </c>
      <c r="N5">
        <v>1.5</v>
      </c>
      <c r="O5">
        <v>1</v>
      </c>
      <c r="P5">
        <v>1.5</v>
      </c>
      <c r="Q5">
        <v>1.5</v>
      </c>
      <c r="R5" s="1">
        <v>44562</v>
      </c>
      <c r="S5" t="str">
        <f t="shared" si="0"/>
        <v>Takis - Hot Chilli Pepper &amp; Lime</v>
      </c>
      <c r="T5" t="str">
        <f t="shared" si="1"/>
        <v>Food</v>
      </c>
      <c r="U5" t="str">
        <f>IF(T5="Cell is Blank - Dis-regard",_xlfn.XLOOKUP(S5,'Categroy Lookup'!A:A,'Categroy Lookup'!B:B,"Cell is Blank - Dis-regard"),T5)</f>
        <v>Food</v>
      </c>
      <c r="V5" t="b">
        <f t="shared" si="3"/>
        <v>1</v>
      </c>
      <c r="W5">
        <f t="shared" si="2"/>
        <v>1.5</v>
      </c>
      <c r="X5" s="8">
        <f t="shared" si="4"/>
        <v>1</v>
      </c>
      <c r="Y5" t="s">
        <v>469</v>
      </c>
      <c r="Z5" t="s">
        <v>470</v>
      </c>
      <c r="AB5" t="s">
        <v>677</v>
      </c>
      <c r="AC5" t="s">
        <v>678</v>
      </c>
      <c r="AD5">
        <v>2022</v>
      </c>
    </row>
    <row r="6" spans="1:30" x14ac:dyDescent="0.25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>
        <v>14516021756</v>
      </c>
      <c r="H6" t="s">
        <v>24</v>
      </c>
      <c r="I6" t="s">
        <v>25</v>
      </c>
      <c r="J6">
        <v>148</v>
      </c>
      <c r="K6">
        <v>3.5</v>
      </c>
      <c r="L6">
        <v>1</v>
      </c>
      <c r="M6">
        <v>148</v>
      </c>
      <c r="N6">
        <v>3.5</v>
      </c>
      <c r="O6">
        <v>1</v>
      </c>
      <c r="P6">
        <v>3.5</v>
      </c>
      <c r="Q6">
        <v>3.5</v>
      </c>
      <c r="R6" s="1">
        <v>44562</v>
      </c>
      <c r="S6" t="str">
        <f t="shared" si="0"/>
        <v>Red Bull - Energy Drink - Sugar Free</v>
      </c>
      <c r="T6" t="str">
        <f t="shared" si="1"/>
        <v>Carbonated</v>
      </c>
      <c r="U6" t="str">
        <f>IF(T6="Cell is Blank - Dis-regard",_xlfn.XLOOKUP(S6,'Categroy Lookup'!A:A,'Categroy Lookup'!B:B,"Cell is Blank - Dis-regard"),T6)</f>
        <v>Carbonated</v>
      </c>
      <c r="V6" t="b">
        <f t="shared" si="3"/>
        <v>1</v>
      </c>
      <c r="W6">
        <f t="shared" si="2"/>
        <v>3.5</v>
      </c>
      <c r="X6" s="8">
        <f t="shared" si="4"/>
        <v>2.3333333333333335</v>
      </c>
      <c r="Y6" t="s">
        <v>466</v>
      </c>
      <c r="Z6" t="s">
        <v>467</v>
      </c>
      <c r="AA6" t="s">
        <v>468</v>
      </c>
      <c r="AB6" t="s">
        <v>677</v>
      </c>
      <c r="AC6" t="s">
        <v>678</v>
      </c>
      <c r="AD6">
        <v>2022</v>
      </c>
    </row>
    <row r="7" spans="1:30" x14ac:dyDescent="0.25">
      <c r="A7" t="s">
        <v>18</v>
      </c>
      <c r="B7" t="s">
        <v>28</v>
      </c>
      <c r="C7" t="s">
        <v>20</v>
      </c>
      <c r="D7" t="s">
        <v>29</v>
      </c>
      <c r="E7" t="s">
        <v>30</v>
      </c>
      <c r="F7" t="s">
        <v>31</v>
      </c>
      <c r="G7">
        <v>14517568743</v>
      </c>
      <c r="H7" t="s">
        <v>32</v>
      </c>
      <c r="I7" t="s">
        <v>33</v>
      </c>
      <c r="J7">
        <v>146</v>
      </c>
      <c r="K7">
        <v>2.5</v>
      </c>
      <c r="L7">
        <v>1</v>
      </c>
      <c r="M7">
        <v>146</v>
      </c>
      <c r="N7">
        <v>2.5</v>
      </c>
      <c r="O7">
        <v>1</v>
      </c>
      <c r="P7">
        <v>2.5</v>
      </c>
      <c r="Q7">
        <v>2.5</v>
      </c>
      <c r="R7" s="1">
        <v>44563</v>
      </c>
      <c r="S7" t="str">
        <f t="shared" si="0"/>
        <v>Bai Antioxidant - Brasilia BB</v>
      </c>
      <c r="T7" t="str">
        <f t="shared" si="1"/>
        <v>Non Carbonated</v>
      </c>
      <c r="U7" t="str">
        <f>IF(T7="Cell is Blank - Dis-regard",_xlfn.XLOOKUP(S7,'Categroy Lookup'!A:A,'Categroy Lookup'!B:B,"Cell is Blank - Dis-regard"),T7)</f>
        <v>Non Carbonated</v>
      </c>
      <c r="V7" t="b">
        <f t="shared" si="3"/>
        <v>1</v>
      </c>
      <c r="W7">
        <f t="shared" si="2"/>
        <v>2.5</v>
      </c>
      <c r="X7" s="8">
        <f t="shared" si="4"/>
        <v>1.6666666666666667</v>
      </c>
      <c r="Y7" t="s">
        <v>471</v>
      </c>
      <c r="Z7" t="s">
        <v>472</v>
      </c>
      <c r="AB7" t="s">
        <v>679</v>
      </c>
      <c r="AC7" t="s">
        <v>680</v>
      </c>
      <c r="AD7">
        <v>2022</v>
      </c>
    </row>
    <row r="8" spans="1:30" x14ac:dyDescent="0.25">
      <c r="A8" t="s">
        <v>18</v>
      </c>
      <c r="B8" t="s">
        <v>28</v>
      </c>
      <c r="C8" t="s">
        <v>20</v>
      </c>
      <c r="D8" t="s">
        <v>29</v>
      </c>
      <c r="E8" t="s">
        <v>34</v>
      </c>
      <c r="F8" t="s">
        <v>27</v>
      </c>
      <c r="G8">
        <v>14518731524</v>
      </c>
      <c r="H8" t="s">
        <v>35</v>
      </c>
      <c r="I8" t="s">
        <v>33</v>
      </c>
      <c r="J8">
        <v>114</v>
      </c>
      <c r="K8">
        <v>1.5</v>
      </c>
      <c r="L8">
        <v>1</v>
      </c>
      <c r="M8">
        <v>114</v>
      </c>
      <c r="N8">
        <v>1.5</v>
      </c>
      <c r="O8">
        <v>1</v>
      </c>
      <c r="P8">
        <v>1.5</v>
      </c>
      <c r="Q8">
        <v>1.5</v>
      </c>
      <c r="R8" s="1">
        <v>44563</v>
      </c>
      <c r="S8" t="str">
        <f t="shared" si="0"/>
        <v>Miss Vickie's Potato Chip - Sea Salt &amp; Vinega</v>
      </c>
      <c r="T8" t="str">
        <f t="shared" si="1"/>
        <v>Food</v>
      </c>
      <c r="U8" t="str">
        <f>IF(T8="Cell is Blank - Dis-regard",_xlfn.XLOOKUP(S8,'Categroy Lookup'!A:A,'Categroy Lookup'!B:B,"Cell is Blank - Dis-regard"),T8)</f>
        <v>Food</v>
      </c>
      <c r="V8" t="b">
        <f t="shared" si="3"/>
        <v>1</v>
      </c>
      <c r="W8">
        <f t="shared" si="2"/>
        <v>1.5</v>
      </c>
      <c r="X8" s="8">
        <f t="shared" si="4"/>
        <v>1</v>
      </c>
      <c r="Y8" t="s">
        <v>473</v>
      </c>
      <c r="Z8" t="s">
        <v>474</v>
      </c>
      <c r="AB8" t="s">
        <v>681</v>
      </c>
      <c r="AC8" t="s">
        <v>682</v>
      </c>
      <c r="AD8">
        <v>2022</v>
      </c>
    </row>
    <row r="9" spans="1:30" x14ac:dyDescent="0.25">
      <c r="A9" t="s">
        <v>18</v>
      </c>
      <c r="B9" t="s">
        <v>36</v>
      </c>
      <c r="C9" t="s">
        <v>37</v>
      </c>
      <c r="D9" t="s">
        <v>38</v>
      </c>
      <c r="E9" t="s">
        <v>39</v>
      </c>
      <c r="F9" t="s">
        <v>27</v>
      </c>
      <c r="G9">
        <v>14519162059</v>
      </c>
      <c r="H9" t="s">
        <v>35</v>
      </c>
      <c r="I9" t="s">
        <v>25</v>
      </c>
      <c r="J9">
        <v>110</v>
      </c>
      <c r="K9">
        <v>1.5</v>
      </c>
      <c r="L9">
        <v>1</v>
      </c>
      <c r="M9">
        <v>110</v>
      </c>
      <c r="N9">
        <v>1.5</v>
      </c>
      <c r="O9">
        <v>1</v>
      </c>
      <c r="P9">
        <v>1.5</v>
      </c>
      <c r="Q9">
        <v>1.5</v>
      </c>
      <c r="R9" s="1">
        <v>44564</v>
      </c>
      <c r="S9" t="str">
        <f t="shared" si="0"/>
        <v>Miss Vickie's Potato Chip - Lime &amp; Cracked Pe</v>
      </c>
      <c r="T9" t="str">
        <f t="shared" si="1"/>
        <v>Food</v>
      </c>
      <c r="U9" t="str">
        <f>IF(T9="Cell is Blank - Dis-regard",_xlfn.XLOOKUP(S9,'Categroy Lookup'!A:A,'Categroy Lookup'!B:B,"Cell is Blank - Dis-regard"),T9)</f>
        <v>Food</v>
      </c>
      <c r="V9" t="b">
        <f t="shared" si="3"/>
        <v>1</v>
      </c>
      <c r="W9">
        <f t="shared" si="2"/>
        <v>1.5</v>
      </c>
      <c r="X9" s="8">
        <f t="shared" si="4"/>
        <v>1</v>
      </c>
      <c r="Y9" t="s">
        <v>473</v>
      </c>
      <c r="Z9" t="s">
        <v>475</v>
      </c>
      <c r="AB9" t="s">
        <v>681</v>
      </c>
      <c r="AC9" t="s">
        <v>682</v>
      </c>
      <c r="AD9">
        <v>2022</v>
      </c>
    </row>
    <row r="10" spans="1:30" x14ac:dyDescent="0.25">
      <c r="A10" t="s">
        <v>18</v>
      </c>
      <c r="B10" t="s">
        <v>40</v>
      </c>
      <c r="C10" t="s">
        <v>41</v>
      </c>
      <c r="D10" t="s">
        <v>42</v>
      </c>
      <c r="E10" t="s">
        <v>43</v>
      </c>
      <c r="F10" t="s">
        <v>23</v>
      </c>
      <c r="G10">
        <v>14519670154</v>
      </c>
      <c r="H10" t="s">
        <v>35</v>
      </c>
      <c r="I10" t="s">
        <v>25</v>
      </c>
      <c r="J10">
        <v>144</v>
      </c>
      <c r="K10">
        <v>3</v>
      </c>
      <c r="L10">
        <v>1</v>
      </c>
      <c r="M10">
        <v>144</v>
      </c>
      <c r="N10">
        <v>3</v>
      </c>
      <c r="O10">
        <v>1</v>
      </c>
      <c r="P10">
        <v>3</v>
      </c>
      <c r="Q10">
        <v>3</v>
      </c>
      <c r="R10" s="1">
        <v>44564</v>
      </c>
      <c r="S10" t="str">
        <f t="shared" si="0"/>
        <v>Monster Energy Original</v>
      </c>
      <c r="T10" t="str">
        <f t="shared" si="1"/>
        <v>Carbonated</v>
      </c>
      <c r="U10" t="str">
        <f>IF(T10="Cell is Blank - Dis-regard",_xlfn.XLOOKUP(S10,'Categroy Lookup'!A:A,'Categroy Lookup'!B:B,"Cell is Blank - Dis-regard"),T10)</f>
        <v>Carbonated</v>
      </c>
      <c r="V10" t="b">
        <f t="shared" si="3"/>
        <v>1</v>
      </c>
      <c r="W10">
        <f t="shared" si="2"/>
        <v>3</v>
      </c>
      <c r="X10" s="8">
        <f t="shared" si="4"/>
        <v>2</v>
      </c>
      <c r="Y10" t="s">
        <v>43</v>
      </c>
      <c r="AB10" t="s">
        <v>681</v>
      </c>
      <c r="AC10" t="s">
        <v>682</v>
      </c>
      <c r="AD10">
        <v>2022</v>
      </c>
    </row>
    <row r="11" spans="1:30" x14ac:dyDescent="0.25">
      <c r="A11" t="s">
        <v>18</v>
      </c>
      <c r="B11" t="s">
        <v>36</v>
      </c>
      <c r="C11" t="s">
        <v>37</v>
      </c>
      <c r="D11" t="s">
        <v>38</v>
      </c>
      <c r="E11" t="s">
        <v>44</v>
      </c>
      <c r="F11" t="s">
        <v>27</v>
      </c>
      <c r="G11">
        <v>14520315330</v>
      </c>
      <c r="H11" t="s">
        <v>35</v>
      </c>
      <c r="I11" t="s">
        <v>25</v>
      </c>
      <c r="J11">
        <v>134</v>
      </c>
      <c r="K11">
        <v>2.5</v>
      </c>
      <c r="L11">
        <v>1</v>
      </c>
      <c r="M11">
        <v>134</v>
      </c>
      <c r="N11">
        <v>2.5</v>
      </c>
      <c r="O11">
        <v>1</v>
      </c>
      <c r="P11">
        <v>2.5</v>
      </c>
      <c r="Q11">
        <v>2.5</v>
      </c>
      <c r="R11" s="1">
        <v>44564</v>
      </c>
      <c r="S11" t="str">
        <f t="shared" si="0"/>
        <v>Seapoint Farms Dry Roasted Edamame - Wasabi</v>
      </c>
      <c r="T11" t="str">
        <f t="shared" si="1"/>
        <v>Food</v>
      </c>
      <c r="U11" t="str">
        <f>IF(T11="Cell is Blank - Dis-regard",_xlfn.XLOOKUP(S11,'Categroy Lookup'!A:A,'Categroy Lookup'!B:B,"Cell is Blank - Dis-regard"),T11)</f>
        <v>Food</v>
      </c>
      <c r="V11" t="b">
        <f t="shared" si="3"/>
        <v>1</v>
      </c>
      <c r="W11">
        <f t="shared" si="2"/>
        <v>2.5</v>
      </c>
      <c r="X11" s="8">
        <f t="shared" si="4"/>
        <v>1.6666666666666667</v>
      </c>
      <c r="Y11" t="s">
        <v>476</v>
      </c>
      <c r="Z11" t="s">
        <v>477</v>
      </c>
      <c r="AB11" t="s">
        <v>681</v>
      </c>
      <c r="AC11" t="s">
        <v>682</v>
      </c>
      <c r="AD11">
        <v>2022</v>
      </c>
    </row>
    <row r="12" spans="1:30" x14ac:dyDescent="0.25">
      <c r="A12" t="s">
        <v>18</v>
      </c>
      <c r="B12" t="s">
        <v>40</v>
      </c>
      <c r="C12" t="s">
        <v>41</v>
      </c>
      <c r="D12" t="s">
        <v>42</v>
      </c>
      <c r="E12" t="s">
        <v>45</v>
      </c>
      <c r="F12" t="s">
        <v>31</v>
      </c>
      <c r="G12">
        <v>14520522827</v>
      </c>
      <c r="H12" t="s">
        <v>35</v>
      </c>
      <c r="I12" t="s">
        <v>33</v>
      </c>
      <c r="J12">
        <v>143</v>
      </c>
      <c r="K12">
        <v>2.5</v>
      </c>
      <c r="L12">
        <v>1</v>
      </c>
      <c r="M12">
        <v>143</v>
      </c>
      <c r="N12">
        <v>2.5</v>
      </c>
      <c r="O12">
        <v>1</v>
      </c>
      <c r="P12">
        <v>2.5</v>
      </c>
      <c r="Q12">
        <v>2.5</v>
      </c>
      <c r="R12" s="1">
        <v>44564</v>
      </c>
      <c r="S12" t="str">
        <f t="shared" si="0"/>
        <v>Snapple Diet Tea - Lemon</v>
      </c>
      <c r="T12" t="str">
        <f t="shared" si="1"/>
        <v>Non Carbonated</v>
      </c>
      <c r="U12" t="str">
        <f>IF(T12="Cell is Blank - Dis-regard",_xlfn.XLOOKUP(S12,'Categroy Lookup'!A:A,'Categroy Lookup'!B:B,"Cell is Blank - Dis-regard"),T12)</f>
        <v>Non Carbonated</v>
      </c>
      <c r="V12" t="b">
        <f t="shared" si="3"/>
        <v>1</v>
      </c>
      <c r="W12">
        <f t="shared" si="2"/>
        <v>2.5</v>
      </c>
      <c r="X12" s="8">
        <f t="shared" si="4"/>
        <v>1.6666666666666667</v>
      </c>
      <c r="Y12" t="s">
        <v>478</v>
      </c>
      <c r="Z12" t="s">
        <v>479</v>
      </c>
      <c r="AB12" t="s">
        <v>681</v>
      </c>
      <c r="AC12" t="s">
        <v>682</v>
      </c>
      <c r="AD12">
        <v>2022</v>
      </c>
    </row>
    <row r="13" spans="1:30" x14ac:dyDescent="0.25">
      <c r="A13" t="s">
        <v>18</v>
      </c>
      <c r="B13" t="s">
        <v>40</v>
      </c>
      <c r="C13" t="s">
        <v>41</v>
      </c>
      <c r="D13" t="s">
        <v>42</v>
      </c>
      <c r="E13" t="s">
        <v>46</v>
      </c>
      <c r="F13" t="s">
        <v>27</v>
      </c>
      <c r="G13">
        <v>14520523909</v>
      </c>
      <c r="H13" t="s">
        <v>35</v>
      </c>
      <c r="I13" t="s">
        <v>33</v>
      </c>
      <c r="J13">
        <v>111</v>
      </c>
      <c r="K13">
        <v>1.5</v>
      </c>
      <c r="L13">
        <v>1</v>
      </c>
      <c r="M13">
        <v>111</v>
      </c>
      <c r="N13">
        <v>1.5</v>
      </c>
      <c r="O13">
        <v>1</v>
      </c>
      <c r="P13">
        <v>1.5</v>
      </c>
      <c r="Q13">
        <v>1.5</v>
      </c>
      <c r="R13" s="1">
        <v>44564</v>
      </c>
      <c r="S13" t="str">
        <f t="shared" si="0"/>
        <v>Skinny Pop Popcorn</v>
      </c>
      <c r="T13" t="str">
        <f t="shared" si="1"/>
        <v>Food</v>
      </c>
      <c r="U13" t="str">
        <f>IF(T13="Cell is Blank - Dis-regard",_xlfn.XLOOKUP(S13,'Categroy Lookup'!A:A,'Categroy Lookup'!B:B,"Cell is Blank - Dis-regard"),T13)</f>
        <v>Food</v>
      </c>
      <c r="V13" t="b">
        <f t="shared" si="3"/>
        <v>1</v>
      </c>
      <c r="W13">
        <f t="shared" si="2"/>
        <v>1.5</v>
      </c>
      <c r="X13" s="8">
        <f t="shared" si="4"/>
        <v>1</v>
      </c>
      <c r="Y13" t="s">
        <v>46</v>
      </c>
      <c r="AB13" t="s">
        <v>681</v>
      </c>
      <c r="AC13" t="s">
        <v>682</v>
      </c>
      <c r="AD13">
        <v>2022</v>
      </c>
    </row>
    <row r="14" spans="1:30" x14ac:dyDescent="0.25">
      <c r="A14" t="s">
        <v>18</v>
      </c>
      <c r="B14" t="s">
        <v>40</v>
      </c>
      <c r="C14" t="s">
        <v>41</v>
      </c>
      <c r="D14" t="s">
        <v>42</v>
      </c>
      <c r="E14" t="s">
        <v>47</v>
      </c>
      <c r="F14" t="s">
        <v>27</v>
      </c>
      <c r="G14">
        <v>14520526471</v>
      </c>
      <c r="H14" t="s">
        <v>35</v>
      </c>
      <c r="I14" t="s">
        <v>33</v>
      </c>
      <c r="J14">
        <v>131</v>
      </c>
      <c r="K14">
        <v>1</v>
      </c>
      <c r="L14">
        <v>1</v>
      </c>
      <c r="M14">
        <v>131</v>
      </c>
      <c r="N14">
        <v>1</v>
      </c>
      <c r="O14">
        <v>1</v>
      </c>
      <c r="P14">
        <v>1</v>
      </c>
      <c r="Q14">
        <v>1</v>
      </c>
      <c r="R14" s="1">
        <v>44564</v>
      </c>
      <c r="S14" t="str">
        <f t="shared" si="0"/>
        <v>Stretch Island Fruit Leathers Snacks - Variet</v>
      </c>
      <c r="T14" t="str">
        <f t="shared" si="1"/>
        <v>Food</v>
      </c>
      <c r="U14" t="str">
        <f>IF(T14="Cell is Blank - Dis-regard",_xlfn.XLOOKUP(S14,'Categroy Lookup'!A:A,'Categroy Lookup'!B:B,"Cell is Blank - Dis-regard"),T14)</f>
        <v>Food</v>
      </c>
      <c r="V14" t="b">
        <f t="shared" si="3"/>
        <v>1</v>
      </c>
      <c r="W14">
        <f t="shared" si="2"/>
        <v>1</v>
      </c>
      <c r="X14" s="8">
        <f t="shared" si="4"/>
        <v>0.66666666666666663</v>
      </c>
      <c r="Y14" t="s">
        <v>480</v>
      </c>
      <c r="Z14" t="s">
        <v>481</v>
      </c>
      <c r="AB14" t="s">
        <v>681</v>
      </c>
      <c r="AC14" t="s">
        <v>682</v>
      </c>
      <c r="AD14">
        <v>2022</v>
      </c>
    </row>
    <row r="15" spans="1:30" x14ac:dyDescent="0.25">
      <c r="A15" t="s">
        <v>18</v>
      </c>
      <c r="B15" t="s">
        <v>36</v>
      </c>
      <c r="C15" t="s">
        <v>37</v>
      </c>
      <c r="D15" t="s">
        <v>38</v>
      </c>
      <c r="E15" t="s">
        <v>48</v>
      </c>
      <c r="F15" t="s">
        <v>27</v>
      </c>
      <c r="G15">
        <v>14520549978</v>
      </c>
      <c r="H15" t="s">
        <v>35</v>
      </c>
      <c r="I15" t="s">
        <v>25</v>
      </c>
      <c r="J15">
        <v>136</v>
      </c>
      <c r="K15">
        <v>1.75</v>
      </c>
      <c r="L15">
        <v>1</v>
      </c>
      <c r="M15">
        <v>136</v>
      </c>
      <c r="N15">
        <v>1.75</v>
      </c>
      <c r="O15">
        <v>1</v>
      </c>
      <c r="P15">
        <v>1.75</v>
      </c>
      <c r="Q15">
        <v>1.75</v>
      </c>
      <c r="R15" s="1">
        <v>44564</v>
      </c>
      <c r="S15" t="str">
        <f t="shared" si="0"/>
        <v>KitKat - Crisp Wafers</v>
      </c>
      <c r="T15" t="str">
        <f t="shared" si="1"/>
        <v>Food</v>
      </c>
      <c r="U15" t="str">
        <f>IF(T15="Cell is Blank - Dis-regard",_xlfn.XLOOKUP(S15,'Categroy Lookup'!A:A,'Categroy Lookup'!B:B,"Cell is Blank - Dis-regard"),T15)</f>
        <v>Food</v>
      </c>
      <c r="V15" t="b">
        <f t="shared" si="3"/>
        <v>1</v>
      </c>
      <c r="W15">
        <f t="shared" si="2"/>
        <v>1.75</v>
      </c>
      <c r="X15" s="8">
        <f t="shared" si="4"/>
        <v>1.1666666666666667</v>
      </c>
      <c r="Y15" t="s">
        <v>482</v>
      </c>
      <c r="Z15" t="s">
        <v>483</v>
      </c>
      <c r="AB15" t="s">
        <v>681</v>
      </c>
      <c r="AC15" t="s">
        <v>682</v>
      </c>
      <c r="AD15">
        <v>2022</v>
      </c>
    </row>
    <row r="16" spans="1:30" x14ac:dyDescent="0.25">
      <c r="A16" t="s">
        <v>18</v>
      </c>
      <c r="B16" t="s">
        <v>40</v>
      </c>
      <c r="C16" t="s">
        <v>41</v>
      </c>
      <c r="D16" t="s">
        <v>42</v>
      </c>
      <c r="E16" t="s">
        <v>46</v>
      </c>
      <c r="F16" t="s">
        <v>27</v>
      </c>
      <c r="G16">
        <v>14520565434</v>
      </c>
      <c r="H16" t="s">
        <v>35</v>
      </c>
      <c r="I16" t="s">
        <v>33</v>
      </c>
      <c r="J16">
        <v>111</v>
      </c>
      <c r="K16">
        <v>1.5</v>
      </c>
      <c r="L16">
        <v>1</v>
      </c>
      <c r="M16">
        <v>111</v>
      </c>
      <c r="N16">
        <v>1.5</v>
      </c>
      <c r="O16">
        <v>1</v>
      </c>
      <c r="P16">
        <v>1.5</v>
      </c>
      <c r="Q16">
        <v>1.5</v>
      </c>
      <c r="R16" s="1">
        <v>44564</v>
      </c>
      <c r="S16" t="str">
        <f t="shared" si="0"/>
        <v>Skinny Pop Popcorn</v>
      </c>
      <c r="T16" t="str">
        <f t="shared" si="1"/>
        <v>Food</v>
      </c>
      <c r="U16" t="str">
        <f>IF(T16="Cell is Blank - Dis-regard",_xlfn.XLOOKUP(S16,'Categroy Lookup'!A:A,'Categroy Lookup'!B:B,"Cell is Blank - Dis-regard"),T16)</f>
        <v>Food</v>
      </c>
      <c r="V16" t="b">
        <f t="shared" si="3"/>
        <v>1</v>
      </c>
      <c r="W16">
        <f t="shared" si="2"/>
        <v>1.5</v>
      </c>
      <c r="X16" s="8">
        <f t="shared" si="4"/>
        <v>1</v>
      </c>
      <c r="Y16" t="s">
        <v>46</v>
      </c>
      <c r="AB16" t="s">
        <v>681</v>
      </c>
      <c r="AC16" t="s">
        <v>682</v>
      </c>
      <c r="AD16">
        <v>2022</v>
      </c>
    </row>
    <row r="17" spans="1:30" x14ac:dyDescent="0.25">
      <c r="A17" t="s">
        <v>18</v>
      </c>
      <c r="B17" t="s">
        <v>36</v>
      </c>
      <c r="C17" t="s">
        <v>37</v>
      </c>
      <c r="D17" t="s">
        <v>38</v>
      </c>
      <c r="E17" t="s">
        <v>49</v>
      </c>
      <c r="F17" t="s">
        <v>27</v>
      </c>
      <c r="G17">
        <v>14520852487</v>
      </c>
      <c r="H17" t="s">
        <v>35</v>
      </c>
      <c r="I17" t="s">
        <v>33</v>
      </c>
      <c r="J17">
        <v>132</v>
      </c>
      <c r="K17">
        <v>2</v>
      </c>
      <c r="L17">
        <v>1</v>
      </c>
      <c r="M17">
        <v>132</v>
      </c>
      <c r="N17">
        <v>2</v>
      </c>
      <c r="O17">
        <v>1</v>
      </c>
      <c r="P17">
        <v>2</v>
      </c>
      <c r="Q17">
        <v>2</v>
      </c>
      <c r="R17" s="1">
        <v>44564</v>
      </c>
      <c r="S17" t="str">
        <f t="shared" si="0"/>
        <v>Wonderful Pistachios - Variety</v>
      </c>
      <c r="T17" t="str">
        <f t="shared" si="1"/>
        <v>Food</v>
      </c>
      <c r="U17" t="str">
        <f>IF(T17="Cell is Blank - Dis-regard",_xlfn.XLOOKUP(S17,'Categroy Lookup'!A:A,'Categroy Lookup'!B:B,"Cell is Blank - Dis-regard"),T17)</f>
        <v>Food</v>
      </c>
      <c r="V17" t="b">
        <f t="shared" si="3"/>
        <v>1</v>
      </c>
      <c r="W17">
        <f t="shared" si="2"/>
        <v>2</v>
      </c>
      <c r="X17" s="8">
        <f t="shared" si="4"/>
        <v>1.3333333333333333</v>
      </c>
      <c r="Y17" t="s">
        <v>484</v>
      </c>
      <c r="Z17" t="s">
        <v>485</v>
      </c>
      <c r="AB17" t="s">
        <v>681</v>
      </c>
      <c r="AC17" t="s">
        <v>682</v>
      </c>
      <c r="AD17">
        <v>2022</v>
      </c>
    </row>
    <row r="18" spans="1:30" x14ac:dyDescent="0.25">
      <c r="A18" t="s">
        <v>18</v>
      </c>
      <c r="B18" t="s">
        <v>36</v>
      </c>
      <c r="C18" t="s">
        <v>37</v>
      </c>
      <c r="D18" t="s">
        <v>38</v>
      </c>
      <c r="E18" t="s">
        <v>49</v>
      </c>
      <c r="F18" t="s">
        <v>27</v>
      </c>
      <c r="G18">
        <v>14521022594</v>
      </c>
      <c r="H18" t="s">
        <v>35</v>
      </c>
      <c r="I18" t="s">
        <v>33</v>
      </c>
      <c r="J18">
        <v>132</v>
      </c>
      <c r="K18">
        <v>2</v>
      </c>
      <c r="L18">
        <v>1</v>
      </c>
      <c r="M18">
        <v>132</v>
      </c>
      <c r="N18">
        <v>2</v>
      </c>
      <c r="O18">
        <v>1</v>
      </c>
      <c r="P18">
        <v>2</v>
      </c>
      <c r="Q18">
        <v>2</v>
      </c>
      <c r="R18" s="1">
        <v>44564</v>
      </c>
      <c r="S18" t="str">
        <f t="shared" si="0"/>
        <v>Wonderful Pistachios - Variety</v>
      </c>
      <c r="T18" t="str">
        <f t="shared" si="1"/>
        <v>Food</v>
      </c>
      <c r="U18" t="str">
        <f>IF(T18="Cell is Blank - Dis-regard",_xlfn.XLOOKUP(S18,'Categroy Lookup'!A:A,'Categroy Lookup'!B:B,"Cell is Blank - Dis-regard"),T18)</f>
        <v>Food</v>
      </c>
      <c r="V18" t="b">
        <f t="shared" si="3"/>
        <v>1</v>
      </c>
      <c r="W18">
        <f t="shared" si="2"/>
        <v>2</v>
      </c>
      <c r="X18" s="8">
        <f t="shared" si="4"/>
        <v>1.3333333333333333</v>
      </c>
      <c r="Y18" t="s">
        <v>484</v>
      </c>
      <c r="Z18" t="s">
        <v>485</v>
      </c>
      <c r="AB18" t="s">
        <v>681</v>
      </c>
      <c r="AC18" t="s">
        <v>682</v>
      </c>
      <c r="AD18">
        <v>2022</v>
      </c>
    </row>
    <row r="19" spans="1:30" x14ac:dyDescent="0.25">
      <c r="A19" t="s">
        <v>18</v>
      </c>
      <c r="B19" t="s">
        <v>19</v>
      </c>
      <c r="C19" t="s">
        <v>20</v>
      </c>
      <c r="D19" t="s">
        <v>21</v>
      </c>
      <c r="E19" t="s">
        <v>43</v>
      </c>
      <c r="F19" t="s">
        <v>23</v>
      </c>
      <c r="G19">
        <v>14521288291</v>
      </c>
      <c r="H19" t="s">
        <v>35</v>
      </c>
      <c r="I19" t="s">
        <v>25</v>
      </c>
      <c r="J19">
        <v>146</v>
      </c>
      <c r="K19">
        <v>3</v>
      </c>
      <c r="L19">
        <v>1</v>
      </c>
      <c r="M19">
        <v>146</v>
      </c>
      <c r="N19">
        <v>3</v>
      </c>
      <c r="O19">
        <v>1</v>
      </c>
      <c r="P19">
        <v>3</v>
      </c>
      <c r="Q19">
        <v>3</v>
      </c>
      <c r="R19" s="1">
        <v>44564</v>
      </c>
      <c r="S19" t="str">
        <f t="shared" si="0"/>
        <v>Monster Energy Original</v>
      </c>
      <c r="T19" t="str">
        <f t="shared" si="1"/>
        <v>Carbonated</v>
      </c>
      <c r="U19" t="str">
        <f>IF(T19="Cell is Blank - Dis-regard",_xlfn.XLOOKUP(S19,'Categroy Lookup'!A:A,'Categroy Lookup'!B:B,"Cell is Blank - Dis-regard"),T19)</f>
        <v>Carbonated</v>
      </c>
      <c r="V19" t="b">
        <f t="shared" si="3"/>
        <v>1</v>
      </c>
      <c r="W19">
        <f t="shared" si="2"/>
        <v>3</v>
      </c>
      <c r="X19" s="8">
        <f t="shared" si="4"/>
        <v>2</v>
      </c>
      <c r="Y19" t="s">
        <v>43</v>
      </c>
      <c r="AB19" t="s">
        <v>681</v>
      </c>
      <c r="AC19" t="s">
        <v>682</v>
      </c>
      <c r="AD19">
        <v>2022</v>
      </c>
    </row>
    <row r="20" spans="1:30" x14ac:dyDescent="0.25">
      <c r="A20" t="s">
        <v>18</v>
      </c>
      <c r="B20" t="s">
        <v>40</v>
      </c>
      <c r="C20" t="s">
        <v>41</v>
      </c>
      <c r="D20" t="s">
        <v>42</v>
      </c>
      <c r="E20" t="s">
        <v>45</v>
      </c>
      <c r="F20" t="s">
        <v>31</v>
      </c>
      <c r="G20">
        <v>14521610477</v>
      </c>
      <c r="H20" t="s">
        <v>35</v>
      </c>
      <c r="I20" t="s">
        <v>33</v>
      </c>
      <c r="J20">
        <v>143</v>
      </c>
      <c r="K20">
        <v>2.5</v>
      </c>
      <c r="L20">
        <v>1</v>
      </c>
      <c r="M20">
        <v>143</v>
      </c>
      <c r="N20">
        <v>2.5</v>
      </c>
      <c r="O20">
        <v>1</v>
      </c>
      <c r="P20">
        <v>2.5</v>
      </c>
      <c r="Q20">
        <v>2.5</v>
      </c>
      <c r="R20" s="1">
        <v>44564</v>
      </c>
      <c r="S20" t="str">
        <f t="shared" si="0"/>
        <v>Snapple Diet Tea - Lemon</v>
      </c>
      <c r="T20" t="str">
        <f t="shared" si="1"/>
        <v>Non Carbonated</v>
      </c>
      <c r="U20" t="str">
        <f>IF(T20="Cell is Blank - Dis-regard",_xlfn.XLOOKUP(S20,'Categroy Lookup'!A:A,'Categroy Lookup'!B:B,"Cell is Blank - Dis-regard"),T20)</f>
        <v>Non Carbonated</v>
      </c>
      <c r="V20" t="b">
        <f t="shared" si="3"/>
        <v>1</v>
      </c>
      <c r="W20">
        <f t="shared" si="2"/>
        <v>2.5</v>
      </c>
      <c r="X20" s="8">
        <f t="shared" si="4"/>
        <v>1.6666666666666667</v>
      </c>
      <c r="Y20" t="s">
        <v>478</v>
      </c>
      <c r="Z20" t="s">
        <v>479</v>
      </c>
      <c r="AB20" t="s">
        <v>681</v>
      </c>
      <c r="AC20" t="s">
        <v>682</v>
      </c>
      <c r="AD20">
        <v>2022</v>
      </c>
    </row>
    <row r="21" spans="1:30" x14ac:dyDescent="0.25">
      <c r="A21" t="s">
        <v>18</v>
      </c>
      <c r="B21" t="s">
        <v>40</v>
      </c>
      <c r="C21" t="s">
        <v>41</v>
      </c>
      <c r="D21" t="s">
        <v>42</v>
      </c>
      <c r="E21" t="s">
        <v>43</v>
      </c>
      <c r="F21" t="s">
        <v>23</v>
      </c>
      <c r="G21">
        <v>14522404967</v>
      </c>
      <c r="H21" t="s">
        <v>35</v>
      </c>
      <c r="I21" t="s">
        <v>33</v>
      </c>
      <c r="J21">
        <v>146</v>
      </c>
      <c r="K21">
        <v>3</v>
      </c>
      <c r="L21">
        <v>1</v>
      </c>
      <c r="M21">
        <v>146</v>
      </c>
      <c r="N21">
        <v>3</v>
      </c>
      <c r="O21">
        <v>1</v>
      </c>
      <c r="P21">
        <v>3</v>
      </c>
      <c r="Q21">
        <v>3</v>
      </c>
      <c r="R21" s="1">
        <v>44564</v>
      </c>
      <c r="S21" t="str">
        <f t="shared" si="0"/>
        <v>Monster Energy Original</v>
      </c>
      <c r="T21" t="str">
        <f t="shared" si="1"/>
        <v>Carbonated</v>
      </c>
      <c r="U21" t="str">
        <f>IF(T21="Cell is Blank - Dis-regard",_xlfn.XLOOKUP(S21,'Categroy Lookup'!A:A,'Categroy Lookup'!B:B,"Cell is Blank - Dis-regard"),T21)</f>
        <v>Carbonated</v>
      </c>
      <c r="V21" t="b">
        <f t="shared" si="3"/>
        <v>1</v>
      </c>
      <c r="W21">
        <f t="shared" si="2"/>
        <v>3</v>
      </c>
      <c r="X21" s="8">
        <f t="shared" si="4"/>
        <v>2</v>
      </c>
      <c r="Y21" t="s">
        <v>43</v>
      </c>
      <c r="AB21" t="s">
        <v>681</v>
      </c>
      <c r="AC21" t="s">
        <v>682</v>
      </c>
      <c r="AD21">
        <v>2022</v>
      </c>
    </row>
    <row r="22" spans="1:30" x14ac:dyDescent="0.25">
      <c r="A22" t="s">
        <v>18</v>
      </c>
      <c r="B22" t="s">
        <v>40</v>
      </c>
      <c r="C22" t="s">
        <v>41</v>
      </c>
      <c r="D22" t="s">
        <v>42</v>
      </c>
      <c r="E22" t="s">
        <v>43</v>
      </c>
      <c r="F22" t="s">
        <v>23</v>
      </c>
      <c r="G22">
        <v>14522580949</v>
      </c>
      <c r="H22" t="s">
        <v>35</v>
      </c>
      <c r="I22" t="s">
        <v>33</v>
      </c>
      <c r="J22">
        <v>144</v>
      </c>
      <c r="K22">
        <v>3</v>
      </c>
      <c r="L22">
        <v>1</v>
      </c>
      <c r="M22">
        <v>144</v>
      </c>
      <c r="N22">
        <v>3</v>
      </c>
      <c r="O22">
        <v>1</v>
      </c>
      <c r="P22">
        <v>3</v>
      </c>
      <c r="Q22">
        <v>3</v>
      </c>
      <c r="R22" s="1">
        <v>44564</v>
      </c>
      <c r="S22" t="str">
        <f t="shared" si="0"/>
        <v>Monster Energy Original</v>
      </c>
      <c r="T22" t="str">
        <f t="shared" si="1"/>
        <v>Carbonated</v>
      </c>
      <c r="U22" t="str">
        <f>IF(T22="Cell is Blank - Dis-regard",_xlfn.XLOOKUP(S22,'Categroy Lookup'!A:A,'Categroy Lookup'!B:B,"Cell is Blank - Dis-regard"),T22)</f>
        <v>Carbonated</v>
      </c>
      <c r="V22" t="b">
        <f t="shared" si="3"/>
        <v>1</v>
      </c>
      <c r="W22">
        <f t="shared" si="2"/>
        <v>3</v>
      </c>
      <c r="X22" s="8">
        <f t="shared" si="4"/>
        <v>2</v>
      </c>
      <c r="Y22" t="s">
        <v>43</v>
      </c>
      <c r="AB22" t="s">
        <v>681</v>
      </c>
      <c r="AC22" t="s">
        <v>682</v>
      </c>
      <c r="AD22">
        <v>2022</v>
      </c>
    </row>
    <row r="23" spans="1:30" x14ac:dyDescent="0.25">
      <c r="A23" t="s">
        <v>18</v>
      </c>
      <c r="B23" t="s">
        <v>40</v>
      </c>
      <c r="C23" t="s">
        <v>41</v>
      </c>
      <c r="D23" t="s">
        <v>42</v>
      </c>
      <c r="E23" t="s">
        <v>50</v>
      </c>
      <c r="F23" t="s">
        <v>23</v>
      </c>
      <c r="G23">
        <v>14522634264</v>
      </c>
      <c r="H23" t="s">
        <v>51</v>
      </c>
      <c r="I23" t="s">
        <v>33</v>
      </c>
      <c r="J23">
        <v>140</v>
      </c>
      <c r="K23">
        <v>1</v>
      </c>
      <c r="L23">
        <v>1</v>
      </c>
      <c r="M23">
        <v>140</v>
      </c>
      <c r="N23">
        <v>1</v>
      </c>
      <c r="O23">
        <v>1</v>
      </c>
      <c r="P23">
        <v>1</v>
      </c>
      <c r="Q23">
        <v>1</v>
      </c>
      <c r="R23" s="1">
        <v>44564</v>
      </c>
      <c r="S23" t="str">
        <f t="shared" si="0"/>
        <v>Spindrift - Sparkling Water  Lime</v>
      </c>
      <c r="T23" t="str">
        <f t="shared" si="1"/>
        <v>Carbonated</v>
      </c>
      <c r="U23" t="str">
        <f>IF(T23="Cell is Blank - Dis-regard",_xlfn.XLOOKUP(S23,'Categroy Lookup'!A:A,'Categroy Lookup'!B:B,"Cell is Blank - Dis-regard"),T23)</f>
        <v>Carbonated</v>
      </c>
      <c r="V23" t="b">
        <f t="shared" si="3"/>
        <v>1</v>
      </c>
      <c r="W23">
        <f t="shared" si="2"/>
        <v>1</v>
      </c>
      <c r="X23" s="8">
        <f t="shared" si="4"/>
        <v>0.66666666666666663</v>
      </c>
      <c r="Y23" t="s">
        <v>486</v>
      </c>
      <c r="Z23" t="s">
        <v>487</v>
      </c>
      <c r="AB23" t="s">
        <v>683</v>
      </c>
      <c r="AC23" t="s">
        <v>684</v>
      </c>
      <c r="AD23">
        <v>2022</v>
      </c>
    </row>
    <row r="24" spans="1:30" x14ac:dyDescent="0.25">
      <c r="A24" t="s">
        <v>18</v>
      </c>
      <c r="B24" t="s">
        <v>40</v>
      </c>
      <c r="C24" t="s">
        <v>41</v>
      </c>
      <c r="D24" t="s">
        <v>42</v>
      </c>
      <c r="E24" t="s">
        <v>48</v>
      </c>
      <c r="F24" t="s">
        <v>27</v>
      </c>
      <c r="G24">
        <v>14522634805</v>
      </c>
      <c r="H24" t="s">
        <v>51</v>
      </c>
      <c r="I24" t="s">
        <v>33</v>
      </c>
      <c r="J24">
        <v>134</v>
      </c>
      <c r="K24">
        <v>2</v>
      </c>
      <c r="L24">
        <v>1</v>
      </c>
      <c r="M24">
        <v>134</v>
      </c>
      <c r="N24">
        <v>2</v>
      </c>
      <c r="O24">
        <v>1</v>
      </c>
      <c r="P24">
        <v>2</v>
      </c>
      <c r="Q24">
        <v>2</v>
      </c>
      <c r="R24" s="1">
        <v>44564</v>
      </c>
      <c r="S24" t="str">
        <f t="shared" si="0"/>
        <v>KitKat - Crisp Wafers</v>
      </c>
      <c r="T24" t="str">
        <f t="shared" si="1"/>
        <v>Food</v>
      </c>
      <c r="U24" t="str">
        <f>IF(T24="Cell is Blank - Dis-regard",_xlfn.XLOOKUP(S24,'Categroy Lookup'!A:A,'Categroy Lookup'!B:B,"Cell is Blank - Dis-regard"),T24)</f>
        <v>Food</v>
      </c>
      <c r="V24" t="b">
        <f t="shared" si="3"/>
        <v>1</v>
      </c>
      <c r="W24">
        <f t="shared" si="2"/>
        <v>2</v>
      </c>
      <c r="X24" s="8">
        <f t="shared" si="4"/>
        <v>1.3333333333333333</v>
      </c>
      <c r="Y24" t="s">
        <v>482</v>
      </c>
      <c r="Z24" t="s">
        <v>483</v>
      </c>
      <c r="AB24" t="s">
        <v>683</v>
      </c>
      <c r="AC24" t="s">
        <v>684</v>
      </c>
      <c r="AD24">
        <v>2022</v>
      </c>
    </row>
    <row r="25" spans="1:30" x14ac:dyDescent="0.25">
      <c r="A25" t="s">
        <v>18</v>
      </c>
      <c r="B25" t="s">
        <v>19</v>
      </c>
      <c r="C25" t="s">
        <v>20</v>
      </c>
      <c r="D25" t="s">
        <v>21</v>
      </c>
      <c r="E25" t="s">
        <v>52</v>
      </c>
      <c r="F25" t="s">
        <v>27</v>
      </c>
      <c r="G25">
        <v>14522946212</v>
      </c>
      <c r="H25" t="s">
        <v>51</v>
      </c>
      <c r="I25" t="s">
        <v>25</v>
      </c>
      <c r="J25">
        <v>114</v>
      </c>
      <c r="K25">
        <v>1.5</v>
      </c>
      <c r="L25">
        <v>1</v>
      </c>
      <c r="M25">
        <v>114</v>
      </c>
      <c r="N25">
        <v>1.5</v>
      </c>
      <c r="O25">
        <v>1</v>
      </c>
      <c r="P25">
        <v>1.5</v>
      </c>
      <c r="Q25">
        <v>1.5</v>
      </c>
      <c r="R25" s="1">
        <v>44565</v>
      </c>
      <c r="S25" t="str">
        <f t="shared" si="0"/>
        <v>Miss Vickie's Potato Chip - Sea Salt Original</v>
      </c>
      <c r="T25" t="str">
        <f t="shared" si="1"/>
        <v>Food</v>
      </c>
      <c r="U25" t="str">
        <f>IF(T25="Cell is Blank - Dis-regard",_xlfn.XLOOKUP(S25,'Categroy Lookup'!A:A,'Categroy Lookup'!B:B,"Cell is Blank - Dis-regard"),T25)</f>
        <v>Food</v>
      </c>
      <c r="V25" t="b">
        <f t="shared" si="3"/>
        <v>1</v>
      </c>
      <c r="W25">
        <f t="shared" si="2"/>
        <v>1.5</v>
      </c>
      <c r="X25" s="8">
        <f t="shared" si="4"/>
        <v>1</v>
      </c>
      <c r="Y25" t="s">
        <v>473</v>
      </c>
      <c r="Z25" t="s">
        <v>488</v>
      </c>
      <c r="AB25" t="s">
        <v>683</v>
      </c>
      <c r="AC25" t="s">
        <v>684</v>
      </c>
      <c r="AD25">
        <v>2022</v>
      </c>
    </row>
    <row r="26" spans="1:30" x14ac:dyDescent="0.25">
      <c r="A26" t="s">
        <v>18</v>
      </c>
      <c r="B26" t="s">
        <v>28</v>
      </c>
      <c r="C26" t="s">
        <v>20</v>
      </c>
      <c r="D26" t="s">
        <v>29</v>
      </c>
      <c r="E26" t="s">
        <v>48</v>
      </c>
      <c r="F26" t="s">
        <v>27</v>
      </c>
      <c r="G26">
        <v>14522947106</v>
      </c>
      <c r="H26" t="s">
        <v>51</v>
      </c>
      <c r="I26" t="s">
        <v>25</v>
      </c>
      <c r="J26">
        <v>130</v>
      </c>
      <c r="K26">
        <v>2</v>
      </c>
      <c r="L26">
        <v>2</v>
      </c>
      <c r="M26">
        <v>130</v>
      </c>
      <c r="N26">
        <v>2</v>
      </c>
      <c r="O26">
        <v>2</v>
      </c>
      <c r="P26">
        <v>4</v>
      </c>
      <c r="Q26">
        <v>4</v>
      </c>
      <c r="R26" s="1">
        <v>44565</v>
      </c>
      <c r="S26" t="str">
        <f t="shared" si="0"/>
        <v>KitKat - Crisp Wafers</v>
      </c>
      <c r="T26" t="str">
        <f t="shared" si="1"/>
        <v>Food</v>
      </c>
      <c r="U26" t="str">
        <f>IF(T26="Cell is Blank - Dis-regard",_xlfn.XLOOKUP(S26,'Categroy Lookup'!A:A,'Categroy Lookup'!B:B,"Cell is Blank - Dis-regard"),T26)</f>
        <v>Food</v>
      </c>
      <c r="V26" t="b">
        <f t="shared" si="3"/>
        <v>1</v>
      </c>
      <c r="W26">
        <f t="shared" si="2"/>
        <v>2</v>
      </c>
      <c r="X26" s="8">
        <f t="shared" si="4"/>
        <v>1.3333333333333333</v>
      </c>
      <c r="Y26" t="s">
        <v>482</v>
      </c>
      <c r="Z26" t="s">
        <v>483</v>
      </c>
      <c r="AB26" t="s">
        <v>683</v>
      </c>
      <c r="AC26" t="s">
        <v>684</v>
      </c>
      <c r="AD26">
        <v>2022</v>
      </c>
    </row>
    <row r="27" spans="1:30" x14ac:dyDescent="0.25">
      <c r="A27" t="s">
        <v>18</v>
      </c>
      <c r="B27" t="s">
        <v>40</v>
      </c>
      <c r="C27" t="s">
        <v>41</v>
      </c>
      <c r="D27" t="s">
        <v>42</v>
      </c>
      <c r="E27" t="s">
        <v>53</v>
      </c>
      <c r="F27" t="s">
        <v>27</v>
      </c>
      <c r="G27">
        <v>14524620560</v>
      </c>
      <c r="H27" t="s">
        <v>51</v>
      </c>
      <c r="I27" t="s">
        <v>33</v>
      </c>
      <c r="J27">
        <v>137</v>
      </c>
      <c r="K27">
        <v>2</v>
      </c>
      <c r="L27">
        <v>1</v>
      </c>
      <c r="M27">
        <v>137</v>
      </c>
      <c r="N27">
        <v>2</v>
      </c>
      <c r="O27">
        <v>1</v>
      </c>
      <c r="P27">
        <v>2</v>
      </c>
      <c r="Q27">
        <v>2</v>
      </c>
      <c r="R27" s="1">
        <v>44565</v>
      </c>
      <c r="S27" t="str">
        <f t="shared" si="0"/>
        <v>Jacks Links Bar Beef Strip</v>
      </c>
      <c r="T27" t="str">
        <f t="shared" si="1"/>
        <v>Food</v>
      </c>
      <c r="U27" t="str">
        <f>IF(T27="Cell is Blank - Dis-regard",_xlfn.XLOOKUP(S27,'Categroy Lookup'!A:A,'Categroy Lookup'!B:B,"Cell is Blank - Dis-regard"),T27)</f>
        <v>Food</v>
      </c>
      <c r="V27" t="b">
        <f t="shared" si="3"/>
        <v>1</v>
      </c>
      <c r="W27">
        <f t="shared" si="2"/>
        <v>2</v>
      </c>
      <c r="X27" s="8">
        <f t="shared" si="4"/>
        <v>1.3333333333333333</v>
      </c>
      <c r="Y27" t="s">
        <v>53</v>
      </c>
      <c r="AB27" t="s">
        <v>683</v>
      </c>
      <c r="AC27" t="s">
        <v>684</v>
      </c>
      <c r="AD27">
        <v>2022</v>
      </c>
    </row>
    <row r="28" spans="1:30" x14ac:dyDescent="0.25">
      <c r="A28" t="s">
        <v>18</v>
      </c>
      <c r="B28" t="s">
        <v>36</v>
      </c>
      <c r="C28" t="s">
        <v>37</v>
      </c>
      <c r="D28" t="s">
        <v>38</v>
      </c>
      <c r="E28" t="s">
        <v>49</v>
      </c>
      <c r="F28" t="s">
        <v>27</v>
      </c>
      <c r="G28">
        <v>14524674062</v>
      </c>
      <c r="H28" t="s">
        <v>51</v>
      </c>
      <c r="I28" t="s">
        <v>33</v>
      </c>
      <c r="J28">
        <v>132</v>
      </c>
      <c r="K28">
        <v>2</v>
      </c>
      <c r="L28">
        <v>1</v>
      </c>
      <c r="M28">
        <v>132</v>
      </c>
      <c r="N28">
        <v>2</v>
      </c>
      <c r="O28">
        <v>1</v>
      </c>
      <c r="P28">
        <v>2</v>
      </c>
      <c r="Q28">
        <v>2</v>
      </c>
      <c r="R28" s="1">
        <v>44565</v>
      </c>
      <c r="S28" t="str">
        <f t="shared" si="0"/>
        <v>Wonderful Pistachios - Variety</v>
      </c>
      <c r="T28" t="str">
        <f t="shared" si="1"/>
        <v>Food</v>
      </c>
      <c r="U28" t="str">
        <f>IF(T28="Cell is Blank - Dis-regard",_xlfn.XLOOKUP(S28,'Categroy Lookup'!A:A,'Categroy Lookup'!B:B,"Cell is Blank - Dis-regard"),T28)</f>
        <v>Food</v>
      </c>
      <c r="V28" t="b">
        <f t="shared" si="3"/>
        <v>1</v>
      </c>
      <c r="W28">
        <f t="shared" si="2"/>
        <v>2</v>
      </c>
      <c r="X28" s="8">
        <f t="shared" si="4"/>
        <v>1.3333333333333333</v>
      </c>
      <c r="Y28" t="s">
        <v>484</v>
      </c>
      <c r="Z28" t="s">
        <v>485</v>
      </c>
      <c r="AB28" t="s">
        <v>683</v>
      </c>
      <c r="AC28" t="s">
        <v>684</v>
      </c>
      <c r="AD28">
        <v>2022</v>
      </c>
    </row>
    <row r="29" spans="1:30" x14ac:dyDescent="0.25">
      <c r="A29" t="s">
        <v>18</v>
      </c>
      <c r="B29" t="s">
        <v>28</v>
      </c>
      <c r="C29" t="s">
        <v>20</v>
      </c>
      <c r="D29" t="s">
        <v>29</v>
      </c>
      <c r="E29" t="s">
        <v>54</v>
      </c>
      <c r="F29" t="s">
        <v>55</v>
      </c>
      <c r="G29">
        <v>14525272529</v>
      </c>
      <c r="H29" t="s">
        <v>51</v>
      </c>
      <c r="I29" t="s">
        <v>33</v>
      </c>
      <c r="J29">
        <v>147</v>
      </c>
      <c r="K29">
        <v>2.75</v>
      </c>
      <c r="L29">
        <v>1</v>
      </c>
      <c r="M29">
        <v>147</v>
      </c>
      <c r="N29">
        <v>2.75</v>
      </c>
      <c r="O29">
        <v>1</v>
      </c>
      <c r="P29">
        <v>2.75</v>
      </c>
      <c r="Q29">
        <v>2.75</v>
      </c>
      <c r="R29" s="1">
        <v>44565</v>
      </c>
      <c r="S29" t="str">
        <f t="shared" si="0"/>
        <v>Vitamin Water - XXX Acai BB Pomegranate</v>
      </c>
      <c r="T29" t="str">
        <f t="shared" si="1"/>
        <v>Water</v>
      </c>
      <c r="U29" t="str">
        <f>IF(T29="Cell is Blank - Dis-regard",_xlfn.XLOOKUP(S29,'Categroy Lookup'!A:A,'Categroy Lookup'!B:B,"Cell is Blank - Dis-regard"),T29)</f>
        <v>Water</v>
      </c>
      <c r="V29" t="b">
        <f t="shared" si="3"/>
        <v>1</v>
      </c>
      <c r="W29">
        <f t="shared" si="2"/>
        <v>2.75</v>
      </c>
      <c r="X29" s="8">
        <f t="shared" si="4"/>
        <v>1.8333333333333333</v>
      </c>
      <c r="Y29" t="s">
        <v>489</v>
      </c>
      <c r="Z29" t="s">
        <v>490</v>
      </c>
      <c r="AB29" t="s">
        <v>683</v>
      </c>
      <c r="AC29" t="s">
        <v>684</v>
      </c>
      <c r="AD29">
        <v>2022</v>
      </c>
    </row>
    <row r="30" spans="1:30" x14ac:dyDescent="0.25">
      <c r="A30" t="s">
        <v>18</v>
      </c>
      <c r="B30" t="s">
        <v>40</v>
      </c>
      <c r="C30" t="s">
        <v>41</v>
      </c>
      <c r="D30" t="s">
        <v>42</v>
      </c>
      <c r="E30" t="s">
        <v>56</v>
      </c>
      <c r="F30" t="s">
        <v>27</v>
      </c>
      <c r="G30">
        <v>14526266403</v>
      </c>
      <c r="H30" t="s">
        <v>51</v>
      </c>
      <c r="I30" t="s">
        <v>33</v>
      </c>
      <c r="J30">
        <v>122</v>
      </c>
      <c r="K30">
        <v>1.5</v>
      </c>
      <c r="L30">
        <v>1</v>
      </c>
      <c r="M30">
        <v>122</v>
      </c>
      <c r="N30">
        <v>1.5</v>
      </c>
      <c r="O30">
        <v>1</v>
      </c>
      <c r="P30">
        <v>1.5</v>
      </c>
      <c r="Q30">
        <v>1.5</v>
      </c>
      <c r="R30" s="1">
        <v>44565</v>
      </c>
      <c r="S30" t="str">
        <f t="shared" si="0"/>
        <v>Cheetos - Fleming Hot Crunchy</v>
      </c>
      <c r="T30" t="str">
        <f t="shared" si="1"/>
        <v>Food</v>
      </c>
      <c r="U30" t="str">
        <f>IF(T30="Cell is Blank - Dis-regard",_xlfn.XLOOKUP(S30,'Categroy Lookup'!A:A,'Categroy Lookup'!B:B,"Cell is Blank - Dis-regard"),T30)</f>
        <v>Food</v>
      </c>
      <c r="V30" t="b">
        <f t="shared" si="3"/>
        <v>1</v>
      </c>
      <c r="W30">
        <f t="shared" si="2"/>
        <v>1.5</v>
      </c>
      <c r="X30" s="8">
        <f t="shared" si="4"/>
        <v>1</v>
      </c>
      <c r="Y30" t="s">
        <v>491</v>
      </c>
      <c r="Z30" t="s">
        <v>492</v>
      </c>
      <c r="AB30" t="s">
        <v>683</v>
      </c>
      <c r="AC30" t="s">
        <v>684</v>
      </c>
      <c r="AD30">
        <v>2022</v>
      </c>
    </row>
    <row r="31" spans="1:30" x14ac:dyDescent="0.25">
      <c r="A31" t="s">
        <v>18</v>
      </c>
      <c r="B31" t="s">
        <v>40</v>
      </c>
      <c r="C31" t="s">
        <v>41</v>
      </c>
      <c r="D31" t="s">
        <v>42</v>
      </c>
      <c r="E31" t="s">
        <v>48</v>
      </c>
      <c r="F31" t="s">
        <v>27</v>
      </c>
      <c r="G31">
        <v>14526267747</v>
      </c>
      <c r="H31" t="s">
        <v>51</v>
      </c>
      <c r="I31" t="s">
        <v>33</v>
      </c>
      <c r="J31">
        <v>134</v>
      </c>
      <c r="K31">
        <v>2</v>
      </c>
      <c r="L31">
        <v>1</v>
      </c>
      <c r="M31">
        <v>134</v>
      </c>
      <c r="N31">
        <v>2</v>
      </c>
      <c r="O31">
        <v>1</v>
      </c>
      <c r="P31">
        <v>2</v>
      </c>
      <c r="Q31">
        <v>2</v>
      </c>
      <c r="R31" s="1">
        <v>44565</v>
      </c>
      <c r="S31" t="str">
        <f t="shared" si="0"/>
        <v>KitKat - Crisp Wafers</v>
      </c>
      <c r="T31" t="str">
        <f t="shared" si="1"/>
        <v>Food</v>
      </c>
      <c r="U31" t="str">
        <f>IF(T31="Cell is Blank - Dis-regard",_xlfn.XLOOKUP(S31,'Categroy Lookup'!A:A,'Categroy Lookup'!B:B,"Cell is Blank - Dis-regard"),T31)</f>
        <v>Food</v>
      </c>
      <c r="V31" t="b">
        <f t="shared" si="3"/>
        <v>1</v>
      </c>
      <c r="W31">
        <f t="shared" si="2"/>
        <v>2</v>
      </c>
      <c r="X31" s="8">
        <f t="shared" si="4"/>
        <v>1.3333333333333333</v>
      </c>
      <c r="Y31" t="s">
        <v>482</v>
      </c>
      <c r="Z31" t="s">
        <v>483</v>
      </c>
      <c r="AB31" t="s">
        <v>683</v>
      </c>
      <c r="AC31" t="s">
        <v>684</v>
      </c>
      <c r="AD31">
        <v>2022</v>
      </c>
    </row>
    <row r="32" spans="1:30" x14ac:dyDescent="0.25">
      <c r="A32" t="s">
        <v>18</v>
      </c>
      <c r="B32" t="s">
        <v>40</v>
      </c>
      <c r="C32" t="s">
        <v>41</v>
      </c>
      <c r="D32" t="s">
        <v>42</v>
      </c>
      <c r="E32" t="s">
        <v>56</v>
      </c>
      <c r="F32" t="s">
        <v>27</v>
      </c>
      <c r="G32">
        <v>14526269922</v>
      </c>
      <c r="H32" t="s">
        <v>51</v>
      </c>
      <c r="I32" t="s">
        <v>33</v>
      </c>
      <c r="J32">
        <v>122</v>
      </c>
      <c r="K32">
        <v>1.5</v>
      </c>
      <c r="L32">
        <v>1</v>
      </c>
      <c r="M32">
        <v>122</v>
      </c>
      <c r="N32">
        <v>1.5</v>
      </c>
      <c r="O32">
        <v>1</v>
      </c>
      <c r="P32">
        <v>1.5</v>
      </c>
      <c r="Q32">
        <v>1.5</v>
      </c>
      <c r="R32" s="1">
        <v>44565</v>
      </c>
      <c r="S32" t="str">
        <f t="shared" si="0"/>
        <v>Cheetos - Fleming Hot Crunchy</v>
      </c>
      <c r="T32" t="str">
        <f t="shared" si="1"/>
        <v>Food</v>
      </c>
      <c r="U32" t="str">
        <f>IF(T32="Cell is Blank - Dis-regard",_xlfn.XLOOKUP(S32,'Categroy Lookup'!A:A,'Categroy Lookup'!B:B,"Cell is Blank - Dis-regard"),T32)</f>
        <v>Food</v>
      </c>
      <c r="V32" t="b">
        <f t="shared" si="3"/>
        <v>1</v>
      </c>
      <c r="W32">
        <f t="shared" si="2"/>
        <v>1.5</v>
      </c>
      <c r="X32" s="8">
        <f t="shared" si="4"/>
        <v>1</v>
      </c>
      <c r="Y32" t="s">
        <v>491</v>
      </c>
      <c r="Z32" t="s">
        <v>492</v>
      </c>
      <c r="AB32" t="s">
        <v>683</v>
      </c>
      <c r="AC32" t="s">
        <v>684</v>
      </c>
      <c r="AD32">
        <v>2022</v>
      </c>
    </row>
    <row r="33" spans="1:30" x14ac:dyDescent="0.25">
      <c r="A33" t="s">
        <v>18</v>
      </c>
      <c r="B33" t="s">
        <v>40</v>
      </c>
      <c r="C33" t="s">
        <v>41</v>
      </c>
      <c r="D33" t="s">
        <v>42</v>
      </c>
      <c r="E33" t="s">
        <v>50</v>
      </c>
      <c r="F33" t="s">
        <v>23</v>
      </c>
      <c r="G33">
        <v>14526308615</v>
      </c>
      <c r="H33" t="s">
        <v>51</v>
      </c>
      <c r="I33" t="s">
        <v>33</v>
      </c>
      <c r="J33">
        <v>140</v>
      </c>
      <c r="K33">
        <v>1</v>
      </c>
      <c r="L33">
        <v>1</v>
      </c>
      <c r="M33">
        <v>140</v>
      </c>
      <c r="N33">
        <v>1</v>
      </c>
      <c r="O33">
        <v>1</v>
      </c>
      <c r="P33">
        <v>1</v>
      </c>
      <c r="Q33">
        <v>1</v>
      </c>
      <c r="R33" s="1">
        <v>44565</v>
      </c>
      <c r="S33" t="str">
        <f t="shared" si="0"/>
        <v>Spindrift - Sparkling Water  Lime</v>
      </c>
      <c r="T33" t="str">
        <f t="shared" si="1"/>
        <v>Carbonated</v>
      </c>
      <c r="U33" t="str">
        <f>IF(T33="Cell is Blank - Dis-regard",_xlfn.XLOOKUP(S33,'Categroy Lookup'!A:A,'Categroy Lookup'!B:B,"Cell is Blank - Dis-regard"),T33)</f>
        <v>Carbonated</v>
      </c>
      <c r="V33" t="b">
        <f t="shared" si="3"/>
        <v>1</v>
      </c>
      <c r="W33">
        <f t="shared" si="2"/>
        <v>1</v>
      </c>
      <c r="X33" s="8">
        <f t="shared" si="4"/>
        <v>0.66666666666666663</v>
      </c>
      <c r="Y33" t="s">
        <v>486</v>
      </c>
      <c r="Z33" t="s">
        <v>487</v>
      </c>
      <c r="AB33" t="s">
        <v>683</v>
      </c>
      <c r="AC33" t="s">
        <v>684</v>
      </c>
      <c r="AD33">
        <v>2022</v>
      </c>
    </row>
    <row r="34" spans="1:30" x14ac:dyDescent="0.25">
      <c r="A34" t="s">
        <v>18</v>
      </c>
      <c r="B34" t="s">
        <v>40</v>
      </c>
      <c r="C34" t="s">
        <v>41</v>
      </c>
      <c r="D34" t="s">
        <v>42</v>
      </c>
      <c r="E34" t="s">
        <v>50</v>
      </c>
      <c r="F34" t="s">
        <v>23</v>
      </c>
      <c r="G34">
        <v>14526311069</v>
      </c>
      <c r="H34" t="s">
        <v>51</v>
      </c>
      <c r="I34" t="s">
        <v>33</v>
      </c>
      <c r="J34">
        <v>140</v>
      </c>
      <c r="K34">
        <v>1</v>
      </c>
      <c r="L34">
        <v>1</v>
      </c>
      <c r="M34">
        <v>140</v>
      </c>
      <c r="N34">
        <v>1</v>
      </c>
      <c r="O34">
        <v>1</v>
      </c>
      <c r="P34">
        <v>1</v>
      </c>
      <c r="Q34">
        <v>1</v>
      </c>
      <c r="R34" s="1">
        <v>44565</v>
      </c>
      <c r="S34" t="str">
        <f t="shared" si="0"/>
        <v>Spindrift - Sparkling Water  Lime</v>
      </c>
      <c r="T34" t="str">
        <f t="shared" si="1"/>
        <v>Carbonated</v>
      </c>
      <c r="U34" t="str">
        <f>IF(T34="Cell is Blank - Dis-regard",_xlfn.XLOOKUP(S34,'Categroy Lookup'!A:A,'Categroy Lookup'!B:B,"Cell is Blank - Dis-regard"),T34)</f>
        <v>Carbonated</v>
      </c>
      <c r="V34" t="b">
        <f t="shared" si="3"/>
        <v>1</v>
      </c>
      <c r="W34">
        <f t="shared" si="2"/>
        <v>1</v>
      </c>
      <c r="X34" s="8">
        <f t="shared" si="4"/>
        <v>0.66666666666666663</v>
      </c>
      <c r="Y34" t="s">
        <v>486</v>
      </c>
      <c r="Z34" t="s">
        <v>487</v>
      </c>
      <c r="AB34" t="s">
        <v>683</v>
      </c>
      <c r="AC34" t="s">
        <v>684</v>
      </c>
      <c r="AD34">
        <v>2022</v>
      </c>
    </row>
    <row r="35" spans="1:30" x14ac:dyDescent="0.25">
      <c r="A35" t="s">
        <v>18</v>
      </c>
      <c r="B35" t="s">
        <v>40</v>
      </c>
      <c r="C35" t="s">
        <v>41</v>
      </c>
      <c r="D35" t="s">
        <v>42</v>
      </c>
      <c r="E35" t="s">
        <v>57</v>
      </c>
      <c r="F35" t="s">
        <v>27</v>
      </c>
      <c r="G35">
        <v>14526315544</v>
      </c>
      <c r="H35" t="s">
        <v>51</v>
      </c>
      <c r="I35" t="s">
        <v>33</v>
      </c>
      <c r="J35">
        <v>138</v>
      </c>
      <c r="K35">
        <v>1</v>
      </c>
      <c r="L35">
        <v>1</v>
      </c>
      <c r="M35">
        <v>138</v>
      </c>
      <c r="N35">
        <v>1</v>
      </c>
      <c r="O35">
        <v>1</v>
      </c>
      <c r="P35">
        <v>1</v>
      </c>
      <c r="Q35">
        <v>1</v>
      </c>
      <c r="R35" s="1">
        <v>44565</v>
      </c>
      <c r="S35" t="str">
        <f t="shared" si="0"/>
        <v>Pure Organic Fruit Bar - Strawberry Banana</v>
      </c>
      <c r="T35" t="str">
        <f t="shared" si="1"/>
        <v>Food</v>
      </c>
      <c r="U35" t="str">
        <f>IF(T35="Cell is Blank - Dis-regard",_xlfn.XLOOKUP(S35,'Categroy Lookup'!A:A,'Categroy Lookup'!B:B,"Cell is Blank - Dis-regard"),T35)</f>
        <v>Food</v>
      </c>
      <c r="V35" t="b">
        <f t="shared" si="3"/>
        <v>1</v>
      </c>
      <c r="W35">
        <f t="shared" si="2"/>
        <v>1</v>
      </c>
      <c r="X35" s="8">
        <f t="shared" si="4"/>
        <v>0.66666666666666663</v>
      </c>
      <c r="Y35" t="s">
        <v>493</v>
      </c>
      <c r="Z35" t="s">
        <v>494</v>
      </c>
      <c r="AB35" t="s">
        <v>683</v>
      </c>
      <c r="AC35" t="s">
        <v>684</v>
      </c>
      <c r="AD35">
        <v>2022</v>
      </c>
    </row>
    <row r="36" spans="1:30" x14ac:dyDescent="0.25">
      <c r="A36" t="s">
        <v>18</v>
      </c>
      <c r="B36" t="s">
        <v>40</v>
      </c>
      <c r="C36" t="s">
        <v>41</v>
      </c>
      <c r="D36" t="s">
        <v>42</v>
      </c>
      <c r="E36" t="s">
        <v>56</v>
      </c>
      <c r="F36" t="s">
        <v>27</v>
      </c>
      <c r="G36">
        <v>14526868345</v>
      </c>
      <c r="H36" t="s">
        <v>51</v>
      </c>
      <c r="I36" t="s">
        <v>33</v>
      </c>
      <c r="J36">
        <v>122</v>
      </c>
      <c r="K36">
        <v>1.5</v>
      </c>
      <c r="L36">
        <v>1</v>
      </c>
      <c r="M36">
        <v>122</v>
      </c>
      <c r="N36">
        <v>1.5</v>
      </c>
      <c r="O36">
        <v>1</v>
      </c>
      <c r="P36">
        <v>1.5</v>
      </c>
      <c r="Q36">
        <v>1.5</v>
      </c>
      <c r="R36" s="1">
        <v>44565</v>
      </c>
      <c r="S36" t="str">
        <f t="shared" si="0"/>
        <v>Cheetos - Fleming Hot Crunchy</v>
      </c>
      <c r="T36" t="str">
        <f t="shared" si="1"/>
        <v>Food</v>
      </c>
      <c r="U36" t="str">
        <f>IF(T36="Cell is Blank - Dis-regard",_xlfn.XLOOKUP(S36,'Categroy Lookup'!A:A,'Categroy Lookup'!B:B,"Cell is Blank - Dis-regard"),T36)</f>
        <v>Food</v>
      </c>
      <c r="V36" t="b">
        <f t="shared" si="3"/>
        <v>1</v>
      </c>
      <c r="W36">
        <f t="shared" si="2"/>
        <v>1.5</v>
      </c>
      <c r="X36" s="8">
        <f t="shared" si="4"/>
        <v>1</v>
      </c>
      <c r="Y36" t="s">
        <v>491</v>
      </c>
      <c r="Z36" t="s">
        <v>492</v>
      </c>
      <c r="AB36" t="s">
        <v>683</v>
      </c>
      <c r="AC36" t="s">
        <v>684</v>
      </c>
      <c r="AD36">
        <v>2022</v>
      </c>
    </row>
    <row r="37" spans="1:30" x14ac:dyDescent="0.25">
      <c r="A37" t="s">
        <v>18</v>
      </c>
      <c r="B37" t="s">
        <v>40</v>
      </c>
      <c r="C37" t="s">
        <v>41</v>
      </c>
      <c r="D37" t="s">
        <v>42</v>
      </c>
      <c r="E37" t="s">
        <v>58</v>
      </c>
      <c r="F37" t="s">
        <v>27</v>
      </c>
      <c r="G37">
        <v>14527060118</v>
      </c>
      <c r="H37" t="s">
        <v>51</v>
      </c>
      <c r="I37" t="s">
        <v>33</v>
      </c>
      <c r="J37">
        <v>123</v>
      </c>
      <c r="K37">
        <v>1.5</v>
      </c>
      <c r="L37">
        <v>1</v>
      </c>
      <c r="M37">
        <v>123</v>
      </c>
      <c r="N37">
        <v>1.5</v>
      </c>
      <c r="O37">
        <v>1</v>
      </c>
      <c r="P37">
        <v>1.5</v>
      </c>
      <c r="Q37">
        <v>1.5</v>
      </c>
      <c r="R37" s="1">
        <v>44565</v>
      </c>
      <c r="S37" t="str">
        <f t="shared" si="0"/>
        <v>Oreo Mini</v>
      </c>
      <c r="T37" t="str">
        <f t="shared" si="1"/>
        <v>Food</v>
      </c>
      <c r="U37" t="str">
        <f>IF(T37="Cell is Blank - Dis-regard",_xlfn.XLOOKUP(S37,'Categroy Lookup'!A:A,'Categroy Lookup'!B:B,"Cell is Blank - Dis-regard"),T37)</f>
        <v>Food</v>
      </c>
      <c r="V37" t="b">
        <f t="shared" si="3"/>
        <v>1</v>
      </c>
      <c r="W37">
        <f t="shared" si="2"/>
        <v>1.5</v>
      </c>
      <c r="X37" s="8">
        <f t="shared" si="4"/>
        <v>1</v>
      </c>
      <c r="Y37" t="s">
        <v>58</v>
      </c>
      <c r="AB37" t="s">
        <v>683</v>
      </c>
      <c r="AC37" t="s">
        <v>684</v>
      </c>
      <c r="AD37">
        <v>2022</v>
      </c>
    </row>
    <row r="38" spans="1:30" x14ac:dyDescent="0.25">
      <c r="A38" t="s">
        <v>18</v>
      </c>
      <c r="B38" t="s">
        <v>40</v>
      </c>
      <c r="C38" t="s">
        <v>41</v>
      </c>
      <c r="D38" t="s">
        <v>42</v>
      </c>
      <c r="E38" t="s">
        <v>59</v>
      </c>
      <c r="F38" t="s">
        <v>27</v>
      </c>
      <c r="G38">
        <v>14527060163</v>
      </c>
      <c r="H38" t="s">
        <v>51</v>
      </c>
      <c r="I38" t="s">
        <v>33</v>
      </c>
      <c r="J38">
        <v>124</v>
      </c>
      <c r="K38">
        <v>1.5</v>
      </c>
      <c r="L38">
        <v>1</v>
      </c>
      <c r="M38">
        <v>124</v>
      </c>
      <c r="N38">
        <v>1.5</v>
      </c>
      <c r="O38">
        <v>1</v>
      </c>
      <c r="P38">
        <v>1.5</v>
      </c>
      <c r="Q38">
        <v>1.5</v>
      </c>
      <c r="R38" s="1">
        <v>44565</v>
      </c>
      <c r="S38" t="str">
        <f t="shared" si="0"/>
        <v>Nutter Butter Bites</v>
      </c>
      <c r="T38" t="str">
        <f t="shared" si="1"/>
        <v>Food</v>
      </c>
      <c r="U38" t="str">
        <f>IF(T38="Cell is Blank - Dis-regard",_xlfn.XLOOKUP(S38,'Categroy Lookup'!A:A,'Categroy Lookup'!B:B,"Cell is Blank - Dis-regard"),T38)</f>
        <v>Food</v>
      </c>
      <c r="V38" t="b">
        <f t="shared" si="3"/>
        <v>1</v>
      </c>
      <c r="W38">
        <f t="shared" si="2"/>
        <v>1.5</v>
      </c>
      <c r="X38" s="8">
        <f t="shared" si="4"/>
        <v>1</v>
      </c>
      <c r="Y38" t="s">
        <v>59</v>
      </c>
      <c r="AB38" t="s">
        <v>683</v>
      </c>
      <c r="AC38" t="s">
        <v>684</v>
      </c>
      <c r="AD38">
        <v>2022</v>
      </c>
    </row>
    <row r="39" spans="1:30" x14ac:dyDescent="0.25">
      <c r="A39" t="s">
        <v>18</v>
      </c>
      <c r="B39" t="s">
        <v>19</v>
      </c>
      <c r="C39" t="s">
        <v>20</v>
      </c>
      <c r="D39" t="s">
        <v>21</v>
      </c>
      <c r="E39" t="s">
        <v>43</v>
      </c>
      <c r="F39" t="s">
        <v>23</v>
      </c>
      <c r="G39">
        <v>14527909078</v>
      </c>
      <c r="H39" t="s">
        <v>60</v>
      </c>
      <c r="I39" t="s">
        <v>25</v>
      </c>
      <c r="J39">
        <v>146</v>
      </c>
      <c r="K39">
        <v>3</v>
      </c>
      <c r="L39">
        <v>1</v>
      </c>
      <c r="M39">
        <v>146</v>
      </c>
      <c r="N39">
        <v>3</v>
      </c>
      <c r="O39">
        <v>1</v>
      </c>
      <c r="P39">
        <v>3</v>
      </c>
      <c r="Q39">
        <v>3</v>
      </c>
      <c r="R39" s="1">
        <v>44566</v>
      </c>
      <c r="S39" t="str">
        <f t="shared" si="0"/>
        <v>Monster Energy Original</v>
      </c>
      <c r="T39" t="str">
        <f t="shared" si="1"/>
        <v>Carbonated</v>
      </c>
      <c r="U39" t="str">
        <f>IF(T39="Cell is Blank - Dis-regard",_xlfn.XLOOKUP(S39,'Categroy Lookup'!A:A,'Categroy Lookup'!B:B,"Cell is Blank - Dis-regard"),T39)</f>
        <v>Carbonated</v>
      </c>
      <c r="V39" t="b">
        <f t="shared" si="3"/>
        <v>1</v>
      </c>
      <c r="W39">
        <f t="shared" si="2"/>
        <v>3</v>
      </c>
      <c r="X39" s="8">
        <f t="shared" si="4"/>
        <v>2</v>
      </c>
      <c r="Y39" t="s">
        <v>43</v>
      </c>
      <c r="AB39" t="s">
        <v>685</v>
      </c>
      <c r="AC39" t="s">
        <v>686</v>
      </c>
      <c r="AD39">
        <v>2022</v>
      </c>
    </row>
    <row r="40" spans="1:30" x14ac:dyDescent="0.25">
      <c r="A40" t="s">
        <v>18</v>
      </c>
      <c r="B40" t="s">
        <v>40</v>
      </c>
      <c r="C40" t="s">
        <v>41</v>
      </c>
      <c r="D40" t="s">
        <v>42</v>
      </c>
      <c r="E40" t="s">
        <v>61</v>
      </c>
      <c r="F40" t="s">
        <v>27</v>
      </c>
      <c r="G40">
        <v>14528521163</v>
      </c>
      <c r="H40" t="s">
        <v>60</v>
      </c>
      <c r="I40" t="s">
        <v>25</v>
      </c>
      <c r="J40">
        <v>133</v>
      </c>
      <c r="K40">
        <v>2</v>
      </c>
      <c r="L40">
        <v>1</v>
      </c>
      <c r="M40">
        <v>133</v>
      </c>
      <c r="N40">
        <v>2</v>
      </c>
      <c r="O40">
        <v>1</v>
      </c>
      <c r="P40">
        <v>2</v>
      </c>
      <c r="Q40">
        <v>2</v>
      </c>
      <c r="R40" s="1">
        <v>44566</v>
      </c>
      <c r="S40" t="str">
        <f t="shared" si="0"/>
        <v>Jack Links Beef Steak Original</v>
      </c>
      <c r="T40" t="str">
        <f t="shared" si="1"/>
        <v>Food</v>
      </c>
      <c r="U40" t="str">
        <f>IF(T40="Cell is Blank - Dis-regard",_xlfn.XLOOKUP(S40,'Categroy Lookup'!A:A,'Categroy Lookup'!B:B,"Cell is Blank - Dis-regard"),T40)</f>
        <v>Food</v>
      </c>
      <c r="V40" t="b">
        <f t="shared" si="3"/>
        <v>1</v>
      </c>
      <c r="W40">
        <f t="shared" si="2"/>
        <v>2</v>
      </c>
      <c r="X40" s="8">
        <f t="shared" si="4"/>
        <v>1.3333333333333333</v>
      </c>
      <c r="Y40" t="s">
        <v>61</v>
      </c>
      <c r="AB40" t="s">
        <v>685</v>
      </c>
      <c r="AC40" t="s">
        <v>686</v>
      </c>
      <c r="AD40">
        <v>2022</v>
      </c>
    </row>
    <row r="41" spans="1:30" x14ac:dyDescent="0.25">
      <c r="A41" t="s">
        <v>18</v>
      </c>
      <c r="B41" t="s">
        <v>36</v>
      </c>
      <c r="C41" t="s">
        <v>37</v>
      </c>
      <c r="D41" t="s">
        <v>38</v>
      </c>
      <c r="E41" t="s">
        <v>62</v>
      </c>
      <c r="F41" t="s">
        <v>27</v>
      </c>
      <c r="G41">
        <v>14529356146</v>
      </c>
      <c r="H41" t="s">
        <v>60</v>
      </c>
      <c r="I41" t="s">
        <v>33</v>
      </c>
      <c r="J41">
        <v>133</v>
      </c>
      <c r="K41">
        <v>2</v>
      </c>
      <c r="L41">
        <v>1</v>
      </c>
      <c r="M41">
        <v>133</v>
      </c>
      <c r="N41">
        <v>2</v>
      </c>
      <c r="O41">
        <v>1</v>
      </c>
      <c r="P41">
        <v>2</v>
      </c>
      <c r="Q41">
        <v>2</v>
      </c>
      <c r="R41" s="1">
        <v>44566</v>
      </c>
      <c r="S41" t="str">
        <f t="shared" si="0"/>
        <v>Robert Irvine's - Fit Crunch -  Chocolate Pea</v>
      </c>
      <c r="T41" t="str">
        <f t="shared" si="1"/>
        <v>Food</v>
      </c>
      <c r="U41" t="str">
        <f>IF(T41="Cell is Blank - Dis-regard",_xlfn.XLOOKUP(S41,'Categroy Lookup'!A:A,'Categroy Lookup'!B:B,"Cell is Blank - Dis-regard"),T41)</f>
        <v>Food</v>
      </c>
      <c r="V41" t="b">
        <f t="shared" si="3"/>
        <v>1</v>
      </c>
      <c r="W41">
        <f t="shared" si="2"/>
        <v>2</v>
      </c>
      <c r="X41" s="8">
        <f t="shared" si="4"/>
        <v>1.3333333333333333</v>
      </c>
      <c r="Y41" t="s">
        <v>495</v>
      </c>
      <c r="Z41" t="s">
        <v>496</v>
      </c>
      <c r="AA41" t="s">
        <v>497</v>
      </c>
      <c r="AB41" t="s">
        <v>685</v>
      </c>
      <c r="AC41" t="s">
        <v>686</v>
      </c>
      <c r="AD41">
        <v>2022</v>
      </c>
    </row>
    <row r="42" spans="1:30" x14ac:dyDescent="0.25">
      <c r="A42" t="s">
        <v>18</v>
      </c>
      <c r="B42" t="s">
        <v>36</v>
      </c>
      <c r="C42" t="s">
        <v>37</v>
      </c>
      <c r="D42" t="s">
        <v>38</v>
      </c>
      <c r="E42" t="s">
        <v>49</v>
      </c>
      <c r="F42" t="s">
        <v>27</v>
      </c>
      <c r="G42">
        <v>14529986281</v>
      </c>
      <c r="H42" t="s">
        <v>60</v>
      </c>
      <c r="I42" t="s">
        <v>33</v>
      </c>
      <c r="J42">
        <v>132</v>
      </c>
      <c r="K42">
        <v>2</v>
      </c>
      <c r="L42">
        <v>1</v>
      </c>
      <c r="M42">
        <v>132</v>
      </c>
      <c r="N42">
        <v>2</v>
      </c>
      <c r="O42">
        <v>1</v>
      </c>
      <c r="P42">
        <v>2</v>
      </c>
      <c r="Q42">
        <v>2</v>
      </c>
      <c r="R42" s="1">
        <v>44566</v>
      </c>
      <c r="S42" t="str">
        <f t="shared" si="0"/>
        <v>Wonderful Pistachios - Variety</v>
      </c>
      <c r="T42" t="str">
        <f t="shared" si="1"/>
        <v>Food</v>
      </c>
      <c r="U42" t="str">
        <f>IF(T42="Cell is Blank - Dis-regard",_xlfn.XLOOKUP(S42,'Categroy Lookup'!A:A,'Categroy Lookup'!B:B,"Cell is Blank - Dis-regard"),T42)</f>
        <v>Food</v>
      </c>
      <c r="V42" t="b">
        <f t="shared" si="3"/>
        <v>1</v>
      </c>
      <c r="W42">
        <f t="shared" si="2"/>
        <v>2</v>
      </c>
      <c r="X42" s="8">
        <f t="shared" si="4"/>
        <v>1.3333333333333333</v>
      </c>
      <c r="Y42" t="s">
        <v>484</v>
      </c>
      <c r="Z42" t="s">
        <v>485</v>
      </c>
      <c r="AB42" t="s">
        <v>685</v>
      </c>
      <c r="AC42" t="s">
        <v>686</v>
      </c>
      <c r="AD42">
        <v>2022</v>
      </c>
    </row>
    <row r="43" spans="1:30" x14ac:dyDescent="0.25">
      <c r="A43" t="s">
        <v>18</v>
      </c>
      <c r="B43" t="s">
        <v>40</v>
      </c>
      <c r="C43" t="s">
        <v>41</v>
      </c>
      <c r="D43" t="s">
        <v>42</v>
      </c>
      <c r="E43" t="s">
        <v>46</v>
      </c>
      <c r="F43" t="s">
        <v>27</v>
      </c>
      <c r="G43">
        <v>14531183749</v>
      </c>
      <c r="H43" t="s">
        <v>60</v>
      </c>
      <c r="I43" t="s">
        <v>33</v>
      </c>
      <c r="J43">
        <v>111</v>
      </c>
      <c r="K43">
        <v>1.5</v>
      </c>
      <c r="L43">
        <v>1</v>
      </c>
      <c r="M43">
        <v>111</v>
      </c>
      <c r="N43">
        <v>1.5</v>
      </c>
      <c r="O43">
        <v>1</v>
      </c>
      <c r="P43">
        <v>1.5</v>
      </c>
      <c r="Q43">
        <v>1.5</v>
      </c>
      <c r="R43" s="1">
        <v>44566</v>
      </c>
      <c r="S43" t="str">
        <f t="shared" si="0"/>
        <v>Skinny Pop Popcorn</v>
      </c>
      <c r="T43" t="str">
        <f t="shared" si="1"/>
        <v>Food</v>
      </c>
      <c r="U43" t="str">
        <f>IF(T43="Cell is Blank - Dis-regard",_xlfn.XLOOKUP(S43,'Categroy Lookup'!A:A,'Categroy Lookup'!B:B,"Cell is Blank - Dis-regard"),T43)</f>
        <v>Food</v>
      </c>
      <c r="V43" t="b">
        <f t="shared" si="3"/>
        <v>1</v>
      </c>
      <c r="W43">
        <f t="shared" si="2"/>
        <v>1.5</v>
      </c>
      <c r="X43" s="8">
        <f t="shared" si="4"/>
        <v>1</v>
      </c>
      <c r="Y43" t="s">
        <v>46</v>
      </c>
      <c r="AB43" t="s">
        <v>685</v>
      </c>
      <c r="AC43" t="s">
        <v>686</v>
      </c>
      <c r="AD43">
        <v>2022</v>
      </c>
    </row>
    <row r="44" spans="1:30" x14ac:dyDescent="0.25">
      <c r="A44" t="s">
        <v>18</v>
      </c>
      <c r="B44" t="s">
        <v>40</v>
      </c>
      <c r="C44" t="s">
        <v>41</v>
      </c>
      <c r="D44" t="s">
        <v>42</v>
      </c>
      <c r="E44" t="s">
        <v>63</v>
      </c>
      <c r="F44" t="s">
        <v>27</v>
      </c>
      <c r="G44">
        <v>14531184665</v>
      </c>
      <c r="H44" t="s">
        <v>60</v>
      </c>
      <c r="I44" t="s">
        <v>33</v>
      </c>
      <c r="J44">
        <v>112</v>
      </c>
      <c r="K44">
        <v>1.5</v>
      </c>
      <c r="L44">
        <v>1</v>
      </c>
      <c r="M44">
        <v>112</v>
      </c>
      <c r="N44">
        <v>1.5</v>
      </c>
      <c r="O44">
        <v>1</v>
      </c>
      <c r="P44">
        <v>1.5</v>
      </c>
      <c r="Q44">
        <v>1.5</v>
      </c>
      <c r="R44" s="1">
        <v>44566</v>
      </c>
      <c r="S44" t="str">
        <f t="shared" si="0"/>
        <v>Good Health Veggie Stix - Zesty Ranch</v>
      </c>
      <c r="T44" t="str">
        <f t="shared" si="1"/>
        <v>Food</v>
      </c>
      <c r="U44" t="str">
        <f>IF(T44="Cell is Blank - Dis-regard",_xlfn.XLOOKUP(S44,'Categroy Lookup'!A:A,'Categroy Lookup'!B:B,"Cell is Blank - Dis-regard"),T44)</f>
        <v>Food</v>
      </c>
      <c r="V44" t="b">
        <f t="shared" si="3"/>
        <v>1</v>
      </c>
      <c r="W44">
        <f t="shared" si="2"/>
        <v>1.5</v>
      </c>
      <c r="X44" s="8">
        <f t="shared" si="4"/>
        <v>1</v>
      </c>
      <c r="Y44" t="s">
        <v>498</v>
      </c>
      <c r="Z44" t="s">
        <v>499</v>
      </c>
      <c r="AB44" t="s">
        <v>685</v>
      </c>
      <c r="AC44" t="s">
        <v>686</v>
      </c>
      <c r="AD44">
        <v>2022</v>
      </c>
    </row>
    <row r="45" spans="1:30" x14ac:dyDescent="0.25">
      <c r="A45" t="s">
        <v>18</v>
      </c>
      <c r="B45" t="s">
        <v>40</v>
      </c>
      <c r="C45" t="s">
        <v>41</v>
      </c>
      <c r="D45" t="s">
        <v>42</v>
      </c>
      <c r="E45" t="s">
        <v>57</v>
      </c>
      <c r="F45" t="s">
        <v>27</v>
      </c>
      <c r="G45">
        <v>14531187276</v>
      </c>
      <c r="H45" t="s">
        <v>60</v>
      </c>
      <c r="I45" t="s">
        <v>33</v>
      </c>
      <c r="J45">
        <v>138</v>
      </c>
      <c r="K45">
        <v>1</v>
      </c>
      <c r="L45">
        <v>1</v>
      </c>
      <c r="M45">
        <v>138</v>
      </c>
      <c r="N45">
        <v>1</v>
      </c>
      <c r="O45">
        <v>1</v>
      </c>
      <c r="P45">
        <v>1</v>
      </c>
      <c r="Q45">
        <v>1</v>
      </c>
      <c r="R45" s="1">
        <v>44566</v>
      </c>
      <c r="S45" t="str">
        <f t="shared" si="0"/>
        <v>Pure Organic Fruit Bar - Strawberry Banana</v>
      </c>
      <c r="T45" t="str">
        <f t="shared" si="1"/>
        <v>Food</v>
      </c>
      <c r="U45" t="str">
        <f>IF(T45="Cell is Blank - Dis-regard",_xlfn.XLOOKUP(S45,'Categroy Lookup'!A:A,'Categroy Lookup'!B:B,"Cell is Blank - Dis-regard"),T45)</f>
        <v>Food</v>
      </c>
      <c r="V45" t="b">
        <f t="shared" si="3"/>
        <v>1</v>
      </c>
      <c r="W45">
        <f t="shared" si="2"/>
        <v>1</v>
      </c>
      <c r="X45" s="8">
        <f t="shared" si="4"/>
        <v>0.66666666666666663</v>
      </c>
      <c r="Y45" t="s">
        <v>493</v>
      </c>
      <c r="Z45" t="s">
        <v>494</v>
      </c>
      <c r="AB45" t="s">
        <v>685</v>
      </c>
      <c r="AC45" t="s">
        <v>686</v>
      </c>
      <c r="AD45">
        <v>2022</v>
      </c>
    </row>
    <row r="46" spans="1:30" x14ac:dyDescent="0.25">
      <c r="A46" t="s">
        <v>18</v>
      </c>
      <c r="B46" t="s">
        <v>40</v>
      </c>
      <c r="C46" t="s">
        <v>41</v>
      </c>
      <c r="D46" t="s">
        <v>42</v>
      </c>
      <c r="E46" t="s">
        <v>59</v>
      </c>
      <c r="F46" t="s">
        <v>27</v>
      </c>
      <c r="G46">
        <v>14531630062</v>
      </c>
      <c r="H46" t="s">
        <v>60</v>
      </c>
      <c r="I46" t="s">
        <v>33</v>
      </c>
      <c r="J46">
        <v>124</v>
      </c>
      <c r="K46">
        <v>1.5</v>
      </c>
      <c r="L46">
        <v>1</v>
      </c>
      <c r="M46">
        <v>124</v>
      </c>
      <c r="N46">
        <v>1.5</v>
      </c>
      <c r="O46">
        <v>1</v>
      </c>
      <c r="P46">
        <v>1.5</v>
      </c>
      <c r="Q46">
        <v>1.5</v>
      </c>
      <c r="R46" s="1">
        <v>44566</v>
      </c>
      <c r="S46" t="str">
        <f t="shared" si="0"/>
        <v>Nutter Butter Bites</v>
      </c>
      <c r="T46" t="str">
        <f t="shared" si="1"/>
        <v>Food</v>
      </c>
      <c r="U46" t="str">
        <f>IF(T46="Cell is Blank - Dis-regard",_xlfn.XLOOKUP(S46,'Categroy Lookup'!A:A,'Categroy Lookup'!B:B,"Cell is Blank - Dis-regard"),T46)</f>
        <v>Food</v>
      </c>
      <c r="V46" t="b">
        <f t="shared" si="3"/>
        <v>1</v>
      </c>
      <c r="W46">
        <f t="shared" si="2"/>
        <v>1.5</v>
      </c>
      <c r="X46" s="8">
        <f t="shared" si="4"/>
        <v>1</v>
      </c>
      <c r="Y46" t="s">
        <v>59</v>
      </c>
      <c r="AB46" t="s">
        <v>685</v>
      </c>
      <c r="AC46" t="s">
        <v>686</v>
      </c>
      <c r="AD46">
        <v>2022</v>
      </c>
    </row>
    <row r="47" spans="1:30" x14ac:dyDescent="0.25">
      <c r="A47" t="s">
        <v>18</v>
      </c>
      <c r="B47" t="s">
        <v>40</v>
      </c>
      <c r="C47" t="s">
        <v>41</v>
      </c>
      <c r="D47" t="s">
        <v>42</v>
      </c>
      <c r="E47" t="s">
        <v>57</v>
      </c>
      <c r="F47" t="s">
        <v>27</v>
      </c>
      <c r="G47">
        <v>14531739810</v>
      </c>
      <c r="H47" t="s">
        <v>60</v>
      </c>
      <c r="I47" t="s">
        <v>33</v>
      </c>
      <c r="J47">
        <v>138</v>
      </c>
      <c r="K47">
        <v>1</v>
      </c>
      <c r="L47">
        <v>1</v>
      </c>
      <c r="M47">
        <v>138</v>
      </c>
      <c r="N47">
        <v>1</v>
      </c>
      <c r="O47">
        <v>1</v>
      </c>
      <c r="P47">
        <v>1</v>
      </c>
      <c r="Q47">
        <v>1</v>
      </c>
      <c r="R47" s="1">
        <v>44566</v>
      </c>
      <c r="S47" t="str">
        <f t="shared" si="0"/>
        <v>Pure Organic Fruit Bar - Strawberry Banana</v>
      </c>
      <c r="T47" t="str">
        <f t="shared" si="1"/>
        <v>Food</v>
      </c>
      <c r="U47" t="str">
        <f>IF(T47="Cell is Blank - Dis-regard",_xlfn.XLOOKUP(S47,'Categroy Lookup'!A:A,'Categroy Lookup'!B:B,"Cell is Blank - Dis-regard"),T47)</f>
        <v>Food</v>
      </c>
      <c r="V47" t="b">
        <f t="shared" si="3"/>
        <v>1</v>
      </c>
      <c r="W47">
        <f t="shared" si="2"/>
        <v>1</v>
      </c>
      <c r="X47" s="8">
        <f t="shared" si="4"/>
        <v>0.66666666666666663</v>
      </c>
      <c r="Y47" t="s">
        <v>493</v>
      </c>
      <c r="Z47" t="s">
        <v>494</v>
      </c>
      <c r="AB47" t="s">
        <v>685</v>
      </c>
      <c r="AC47" t="s">
        <v>686</v>
      </c>
      <c r="AD47">
        <v>2022</v>
      </c>
    </row>
    <row r="48" spans="1:30" x14ac:dyDescent="0.25">
      <c r="A48" t="s">
        <v>18</v>
      </c>
      <c r="B48" t="s">
        <v>40</v>
      </c>
      <c r="C48" t="s">
        <v>41</v>
      </c>
      <c r="D48" t="s">
        <v>42</v>
      </c>
      <c r="E48" t="s">
        <v>64</v>
      </c>
      <c r="F48" t="s">
        <v>27</v>
      </c>
      <c r="G48">
        <v>14532003173</v>
      </c>
      <c r="H48" t="s">
        <v>65</v>
      </c>
      <c r="I48" t="s">
        <v>33</v>
      </c>
      <c r="J48">
        <v>114</v>
      </c>
      <c r="K48">
        <v>1.5</v>
      </c>
      <c r="L48">
        <v>1</v>
      </c>
      <c r="M48">
        <v>114</v>
      </c>
      <c r="N48">
        <v>1.5</v>
      </c>
      <c r="O48">
        <v>1</v>
      </c>
      <c r="P48">
        <v>1.5</v>
      </c>
      <c r="Q48">
        <v>1.5</v>
      </c>
      <c r="R48" s="1">
        <v>44567</v>
      </c>
      <c r="S48" t="str">
        <f t="shared" si="0"/>
        <v>Cheetos Baked - Flaming Hot</v>
      </c>
      <c r="T48" t="str">
        <f t="shared" si="1"/>
        <v>Food</v>
      </c>
      <c r="U48" t="str">
        <f>IF(T48="Cell is Blank - Dis-regard",_xlfn.XLOOKUP(S48,'Categroy Lookup'!A:A,'Categroy Lookup'!B:B,"Cell is Blank - Dis-regard"),T48)</f>
        <v>Food</v>
      </c>
      <c r="V48" t="b">
        <f t="shared" si="3"/>
        <v>1</v>
      </c>
      <c r="W48">
        <f t="shared" si="2"/>
        <v>1.5</v>
      </c>
      <c r="X48" s="8">
        <f t="shared" si="4"/>
        <v>1</v>
      </c>
      <c r="Y48" t="s">
        <v>500</v>
      </c>
      <c r="Z48" t="s">
        <v>501</v>
      </c>
      <c r="AB48" t="s">
        <v>687</v>
      </c>
      <c r="AC48" t="s">
        <v>688</v>
      </c>
      <c r="AD48">
        <v>2022</v>
      </c>
    </row>
    <row r="49" spans="1:30" x14ac:dyDescent="0.25">
      <c r="A49" t="s">
        <v>18</v>
      </c>
      <c r="B49" t="s">
        <v>36</v>
      </c>
      <c r="C49" t="s">
        <v>37</v>
      </c>
      <c r="D49" t="s">
        <v>38</v>
      </c>
      <c r="E49" t="s">
        <v>45</v>
      </c>
      <c r="F49" t="s">
        <v>31</v>
      </c>
      <c r="G49">
        <v>14533110987</v>
      </c>
      <c r="H49" t="s">
        <v>65</v>
      </c>
      <c r="I49" t="s">
        <v>33</v>
      </c>
      <c r="J49">
        <v>145</v>
      </c>
      <c r="K49">
        <v>2.5</v>
      </c>
      <c r="L49">
        <v>1</v>
      </c>
      <c r="M49">
        <v>145</v>
      </c>
      <c r="N49">
        <v>2.5</v>
      </c>
      <c r="O49">
        <v>1</v>
      </c>
      <c r="P49">
        <v>2.5</v>
      </c>
      <c r="Q49">
        <v>2.5</v>
      </c>
      <c r="R49" s="1">
        <v>44567</v>
      </c>
      <c r="S49" t="str">
        <f t="shared" si="0"/>
        <v>Snapple Diet Tea - Lemon</v>
      </c>
      <c r="T49" t="str">
        <f t="shared" si="1"/>
        <v>Non Carbonated</v>
      </c>
      <c r="U49" t="str">
        <f>IF(T49="Cell is Blank - Dis-regard",_xlfn.XLOOKUP(S49,'Categroy Lookup'!A:A,'Categroy Lookup'!B:B,"Cell is Blank - Dis-regard"),T49)</f>
        <v>Non Carbonated</v>
      </c>
      <c r="V49" t="b">
        <f t="shared" si="3"/>
        <v>1</v>
      </c>
      <c r="W49">
        <f t="shared" si="2"/>
        <v>2.5</v>
      </c>
      <c r="X49" s="8">
        <f t="shared" si="4"/>
        <v>1.6666666666666667</v>
      </c>
      <c r="Y49" t="s">
        <v>478</v>
      </c>
      <c r="Z49" t="s">
        <v>479</v>
      </c>
      <c r="AB49" t="s">
        <v>687</v>
      </c>
      <c r="AC49" t="s">
        <v>688</v>
      </c>
      <c r="AD49">
        <v>2022</v>
      </c>
    </row>
    <row r="50" spans="1:30" x14ac:dyDescent="0.25">
      <c r="A50" t="s">
        <v>18</v>
      </c>
      <c r="B50" t="s">
        <v>19</v>
      </c>
      <c r="C50" t="s">
        <v>20</v>
      </c>
      <c r="D50" t="s">
        <v>21</v>
      </c>
      <c r="E50" t="s">
        <v>66</v>
      </c>
      <c r="F50" t="s">
        <v>55</v>
      </c>
      <c r="G50">
        <v>14533291930</v>
      </c>
      <c r="H50" t="s">
        <v>65</v>
      </c>
      <c r="I50" t="s">
        <v>33</v>
      </c>
      <c r="J50">
        <v>143</v>
      </c>
      <c r="K50">
        <v>2</v>
      </c>
      <c r="L50">
        <v>1</v>
      </c>
      <c r="M50">
        <v>143</v>
      </c>
      <c r="N50">
        <v>2</v>
      </c>
      <c r="O50">
        <v>1</v>
      </c>
      <c r="P50">
        <v>2</v>
      </c>
      <c r="Q50">
        <v>2</v>
      </c>
      <c r="R50" s="1">
        <v>44567</v>
      </c>
      <c r="S50" t="str">
        <f t="shared" si="0"/>
        <v>S. Pellegrino Sparkling Mineral Water</v>
      </c>
      <c r="T50" t="str">
        <f t="shared" si="1"/>
        <v>Water</v>
      </c>
      <c r="U50" t="str">
        <f>IF(T50="Cell is Blank - Dis-regard",_xlfn.XLOOKUP(S50,'Categroy Lookup'!A:A,'Categroy Lookup'!B:B,"Cell is Blank - Dis-regard"),T50)</f>
        <v>Water</v>
      </c>
      <c r="V50" t="b">
        <f t="shared" si="3"/>
        <v>1</v>
      </c>
      <c r="W50">
        <f t="shared" si="2"/>
        <v>2</v>
      </c>
      <c r="X50" s="8">
        <f t="shared" si="4"/>
        <v>1.3333333333333333</v>
      </c>
      <c r="Y50" t="s">
        <v>66</v>
      </c>
      <c r="AB50" t="s">
        <v>687</v>
      </c>
      <c r="AC50" t="s">
        <v>688</v>
      </c>
      <c r="AD50">
        <v>2022</v>
      </c>
    </row>
    <row r="51" spans="1:30" x14ac:dyDescent="0.25">
      <c r="A51" t="s">
        <v>18</v>
      </c>
      <c r="B51" t="s">
        <v>36</v>
      </c>
      <c r="C51" t="s">
        <v>37</v>
      </c>
      <c r="D51" t="s">
        <v>38</v>
      </c>
      <c r="E51" t="s">
        <v>49</v>
      </c>
      <c r="F51" t="s">
        <v>27</v>
      </c>
      <c r="G51">
        <v>14533912503</v>
      </c>
      <c r="H51" t="s">
        <v>65</v>
      </c>
      <c r="I51" t="s">
        <v>33</v>
      </c>
      <c r="J51">
        <v>132</v>
      </c>
      <c r="K51">
        <v>2</v>
      </c>
      <c r="L51">
        <v>1</v>
      </c>
      <c r="M51">
        <v>132</v>
      </c>
      <c r="N51">
        <v>2</v>
      </c>
      <c r="O51">
        <v>1</v>
      </c>
      <c r="P51">
        <v>2</v>
      </c>
      <c r="Q51">
        <v>2</v>
      </c>
      <c r="R51" s="1">
        <v>44567</v>
      </c>
      <c r="S51" t="str">
        <f t="shared" si="0"/>
        <v>Wonderful Pistachios - Variety</v>
      </c>
      <c r="T51" t="str">
        <f t="shared" si="1"/>
        <v>Food</v>
      </c>
      <c r="U51" t="str">
        <f>IF(T51="Cell is Blank - Dis-regard",_xlfn.XLOOKUP(S51,'Categroy Lookup'!A:A,'Categroy Lookup'!B:B,"Cell is Blank - Dis-regard"),T51)</f>
        <v>Food</v>
      </c>
      <c r="V51" t="b">
        <f t="shared" si="3"/>
        <v>1</v>
      </c>
      <c r="W51">
        <f t="shared" si="2"/>
        <v>2</v>
      </c>
      <c r="X51" s="8">
        <f t="shared" si="4"/>
        <v>1.3333333333333333</v>
      </c>
      <c r="Y51" t="s">
        <v>484</v>
      </c>
      <c r="Z51" t="s">
        <v>485</v>
      </c>
      <c r="AB51" t="s">
        <v>687</v>
      </c>
      <c r="AC51" t="s">
        <v>688</v>
      </c>
      <c r="AD51">
        <v>2022</v>
      </c>
    </row>
    <row r="52" spans="1:30" x14ac:dyDescent="0.25">
      <c r="A52" t="s">
        <v>18</v>
      </c>
      <c r="B52" t="s">
        <v>36</v>
      </c>
      <c r="C52" t="s">
        <v>37</v>
      </c>
      <c r="D52" t="s">
        <v>38</v>
      </c>
      <c r="E52" t="s">
        <v>49</v>
      </c>
      <c r="F52" t="s">
        <v>27</v>
      </c>
      <c r="G52">
        <v>14534190801</v>
      </c>
      <c r="H52" t="s">
        <v>65</v>
      </c>
      <c r="I52" t="s">
        <v>33</v>
      </c>
      <c r="J52">
        <v>132</v>
      </c>
      <c r="K52">
        <v>2</v>
      </c>
      <c r="L52">
        <v>1</v>
      </c>
      <c r="M52">
        <v>132</v>
      </c>
      <c r="N52">
        <v>2</v>
      </c>
      <c r="O52">
        <v>1</v>
      </c>
      <c r="P52">
        <v>2</v>
      </c>
      <c r="Q52">
        <v>2</v>
      </c>
      <c r="R52" s="1">
        <v>44567</v>
      </c>
      <c r="S52" t="str">
        <f t="shared" si="0"/>
        <v>Wonderful Pistachios - Variety</v>
      </c>
      <c r="T52" t="str">
        <f t="shared" si="1"/>
        <v>Food</v>
      </c>
      <c r="U52" t="str">
        <f>IF(T52="Cell is Blank - Dis-regard",_xlfn.XLOOKUP(S52,'Categroy Lookup'!A:A,'Categroy Lookup'!B:B,"Cell is Blank - Dis-regard"),T52)</f>
        <v>Food</v>
      </c>
      <c r="V52" t="b">
        <f t="shared" si="3"/>
        <v>1</v>
      </c>
      <c r="W52">
        <f t="shared" si="2"/>
        <v>2</v>
      </c>
      <c r="X52" s="8">
        <f t="shared" si="4"/>
        <v>1.3333333333333333</v>
      </c>
      <c r="Y52" t="s">
        <v>484</v>
      </c>
      <c r="Z52" t="s">
        <v>485</v>
      </c>
      <c r="AB52" t="s">
        <v>687</v>
      </c>
      <c r="AC52" t="s">
        <v>688</v>
      </c>
      <c r="AD52">
        <v>2022</v>
      </c>
    </row>
    <row r="53" spans="1:30" x14ac:dyDescent="0.25">
      <c r="A53" t="s">
        <v>18</v>
      </c>
      <c r="B53" t="s">
        <v>36</v>
      </c>
      <c r="C53" t="s">
        <v>37</v>
      </c>
      <c r="D53" t="s">
        <v>38</v>
      </c>
      <c r="E53" t="s">
        <v>49</v>
      </c>
      <c r="F53" t="s">
        <v>27</v>
      </c>
      <c r="G53">
        <v>14534436227</v>
      </c>
      <c r="H53" t="s">
        <v>65</v>
      </c>
      <c r="I53" t="s">
        <v>33</v>
      </c>
      <c r="J53">
        <v>132</v>
      </c>
      <c r="K53">
        <v>2</v>
      </c>
      <c r="L53">
        <v>1</v>
      </c>
      <c r="M53">
        <v>132</v>
      </c>
      <c r="N53">
        <v>2</v>
      </c>
      <c r="O53">
        <v>1</v>
      </c>
      <c r="P53">
        <v>2</v>
      </c>
      <c r="Q53">
        <v>2</v>
      </c>
      <c r="R53" s="1">
        <v>44567</v>
      </c>
      <c r="S53" t="str">
        <f t="shared" si="0"/>
        <v>Wonderful Pistachios - Variety</v>
      </c>
      <c r="T53" t="str">
        <f t="shared" si="1"/>
        <v>Food</v>
      </c>
      <c r="U53" t="str">
        <f>IF(T53="Cell is Blank - Dis-regard",_xlfn.XLOOKUP(S53,'Categroy Lookup'!A:A,'Categroy Lookup'!B:B,"Cell is Blank - Dis-regard"),T53)</f>
        <v>Food</v>
      </c>
      <c r="V53" t="b">
        <f t="shared" si="3"/>
        <v>1</v>
      </c>
      <c r="W53">
        <f t="shared" si="2"/>
        <v>2</v>
      </c>
      <c r="X53" s="8">
        <f t="shared" si="4"/>
        <v>1.3333333333333333</v>
      </c>
      <c r="Y53" t="s">
        <v>484</v>
      </c>
      <c r="Z53" t="s">
        <v>485</v>
      </c>
      <c r="AB53" t="s">
        <v>687</v>
      </c>
      <c r="AC53" t="s">
        <v>688</v>
      </c>
      <c r="AD53">
        <v>2022</v>
      </c>
    </row>
    <row r="54" spans="1:30" x14ac:dyDescent="0.25">
      <c r="A54" t="s">
        <v>18</v>
      </c>
      <c r="B54" t="s">
        <v>40</v>
      </c>
      <c r="C54" t="s">
        <v>41</v>
      </c>
      <c r="D54" t="s">
        <v>42</v>
      </c>
      <c r="E54" t="s">
        <v>67</v>
      </c>
      <c r="F54" t="s">
        <v>27</v>
      </c>
      <c r="G54">
        <v>14534931183</v>
      </c>
      <c r="H54" t="s">
        <v>65</v>
      </c>
      <c r="I54" t="s">
        <v>33</v>
      </c>
      <c r="J54">
        <v>120</v>
      </c>
      <c r="K54">
        <v>1.5</v>
      </c>
      <c r="L54">
        <v>1</v>
      </c>
      <c r="M54">
        <v>120</v>
      </c>
      <c r="N54">
        <v>1.5</v>
      </c>
      <c r="O54">
        <v>1</v>
      </c>
      <c r="P54">
        <v>1.5</v>
      </c>
      <c r="Q54">
        <v>1.5</v>
      </c>
      <c r="R54" s="1">
        <v>44567</v>
      </c>
      <c r="S54" t="str">
        <f t="shared" si="0"/>
        <v>Mini Chips Ahoy</v>
      </c>
      <c r="T54" t="str">
        <f t="shared" si="1"/>
        <v>Food</v>
      </c>
      <c r="U54" t="str">
        <f>IF(T54="Cell is Blank - Dis-regard",_xlfn.XLOOKUP(S54,'Categroy Lookup'!A:A,'Categroy Lookup'!B:B,"Cell is Blank - Dis-regard"),T54)</f>
        <v>Food</v>
      </c>
      <c r="V54" t="b">
        <f t="shared" si="3"/>
        <v>1</v>
      </c>
      <c r="W54">
        <f t="shared" si="2"/>
        <v>1.5</v>
      </c>
      <c r="X54" s="8">
        <f t="shared" si="4"/>
        <v>1</v>
      </c>
      <c r="Y54" t="s">
        <v>67</v>
      </c>
      <c r="AB54" t="s">
        <v>687</v>
      </c>
      <c r="AC54" t="s">
        <v>688</v>
      </c>
      <c r="AD54">
        <v>2022</v>
      </c>
    </row>
    <row r="55" spans="1:30" x14ac:dyDescent="0.25">
      <c r="A55" t="s">
        <v>18</v>
      </c>
      <c r="B55" t="s">
        <v>40</v>
      </c>
      <c r="C55" t="s">
        <v>41</v>
      </c>
      <c r="D55" t="s">
        <v>42</v>
      </c>
      <c r="E55" t="s">
        <v>64</v>
      </c>
      <c r="F55" t="s">
        <v>27</v>
      </c>
      <c r="G55">
        <v>14534948803</v>
      </c>
      <c r="H55" t="s">
        <v>65</v>
      </c>
      <c r="I55" t="s">
        <v>33</v>
      </c>
      <c r="J55">
        <v>114</v>
      </c>
      <c r="K55">
        <v>1.5</v>
      </c>
      <c r="L55">
        <v>1</v>
      </c>
      <c r="M55">
        <v>114</v>
      </c>
      <c r="N55">
        <v>1.5</v>
      </c>
      <c r="O55">
        <v>1</v>
      </c>
      <c r="P55">
        <v>1.5</v>
      </c>
      <c r="Q55">
        <v>1.5</v>
      </c>
      <c r="R55" s="1">
        <v>44567</v>
      </c>
      <c r="S55" t="str">
        <f t="shared" si="0"/>
        <v>Cheetos Baked - Flaming Hot</v>
      </c>
      <c r="T55" t="str">
        <f t="shared" si="1"/>
        <v>Food</v>
      </c>
      <c r="U55" t="str">
        <f>IF(T55="Cell is Blank - Dis-regard",_xlfn.XLOOKUP(S55,'Categroy Lookup'!A:A,'Categroy Lookup'!B:B,"Cell is Blank - Dis-regard"),T55)</f>
        <v>Food</v>
      </c>
      <c r="V55" t="b">
        <f t="shared" si="3"/>
        <v>1</v>
      </c>
      <c r="W55">
        <f t="shared" si="2"/>
        <v>1.5</v>
      </c>
      <c r="X55" s="8">
        <f t="shared" si="4"/>
        <v>1</v>
      </c>
      <c r="Y55" t="s">
        <v>500</v>
      </c>
      <c r="Z55" t="s">
        <v>501</v>
      </c>
      <c r="AB55" t="s">
        <v>687</v>
      </c>
      <c r="AC55" t="s">
        <v>688</v>
      </c>
      <c r="AD55">
        <v>2022</v>
      </c>
    </row>
    <row r="56" spans="1:30" x14ac:dyDescent="0.25">
      <c r="A56" t="s">
        <v>18</v>
      </c>
      <c r="B56" t="s">
        <v>40</v>
      </c>
      <c r="C56" t="s">
        <v>41</v>
      </c>
      <c r="D56" t="s">
        <v>42</v>
      </c>
      <c r="E56" t="s">
        <v>68</v>
      </c>
      <c r="F56" t="s">
        <v>27</v>
      </c>
      <c r="G56">
        <v>14534949842</v>
      </c>
      <c r="H56" t="s">
        <v>65</v>
      </c>
      <c r="I56" t="s">
        <v>33</v>
      </c>
      <c r="J56">
        <v>136</v>
      </c>
      <c r="K56">
        <v>1.5</v>
      </c>
      <c r="L56">
        <v>1</v>
      </c>
      <c r="M56">
        <v>136</v>
      </c>
      <c r="N56">
        <v>1.5</v>
      </c>
      <c r="O56">
        <v>1</v>
      </c>
      <c r="P56">
        <v>1.5</v>
      </c>
      <c r="Q56">
        <v>1.5</v>
      </c>
      <c r="R56" s="1">
        <v>44567</v>
      </c>
      <c r="S56" t="str">
        <f t="shared" si="0"/>
        <v>Newtons Fig Bar</v>
      </c>
      <c r="T56" t="str">
        <f t="shared" si="1"/>
        <v>Food</v>
      </c>
      <c r="U56" t="str">
        <f>IF(T56="Cell is Blank - Dis-regard",_xlfn.XLOOKUP(S56,'Categroy Lookup'!A:A,'Categroy Lookup'!B:B,"Cell is Blank - Dis-regard"),T56)</f>
        <v>Food</v>
      </c>
      <c r="V56" t="b">
        <f t="shared" si="3"/>
        <v>1</v>
      </c>
      <c r="W56">
        <f t="shared" si="2"/>
        <v>1.5</v>
      </c>
      <c r="X56" s="8">
        <f t="shared" si="4"/>
        <v>1</v>
      </c>
      <c r="Y56" t="s">
        <v>68</v>
      </c>
      <c r="AB56" t="s">
        <v>687</v>
      </c>
      <c r="AC56" t="s">
        <v>688</v>
      </c>
      <c r="AD56">
        <v>2022</v>
      </c>
    </row>
    <row r="57" spans="1:30" x14ac:dyDescent="0.25">
      <c r="A57" t="s">
        <v>18</v>
      </c>
      <c r="B57" t="s">
        <v>40</v>
      </c>
      <c r="C57" t="s">
        <v>41</v>
      </c>
      <c r="D57" t="s">
        <v>42</v>
      </c>
      <c r="E57" t="s">
        <v>48</v>
      </c>
      <c r="F57" t="s">
        <v>27</v>
      </c>
      <c r="G57">
        <v>14535309081</v>
      </c>
      <c r="H57" t="s">
        <v>65</v>
      </c>
      <c r="I57" t="s">
        <v>33</v>
      </c>
      <c r="J57">
        <v>134</v>
      </c>
      <c r="K57">
        <v>2</v>
      </c>
      <c r="L57">
        <v>1</v>
      </c>
      <c r="M57">
        <v>134</v>
      </c>
      <c r="N57">
        <v>2</v>
      </c>
      <c r="O57">
        <v>1</v>
      </c>
      <c r="P57">
        <v>2</v>
      </c>
      <c r="Q57">
        <v>2</v>
      </c>
      <c r="R57" s="1">
        <v>44567</v>
      </c>
      <c r="S57" t="str">
        <f t="shared" si="0"/>
        <v>KitKat - Crisp Wafers</v>
      </c>
      <c r="T57" t="str">
        <f t="shared" si="1"/>
        <v>Food</v>
      </c>
      <c r="U57" t="str">
        <f>IF(T57="Cell is Blank - Dis-regard",_xlfn.XLOOKUP(S57,'Categroy Lookup'!A:A,'Categroy Lookup'!B:B,"Cell is Blank - Dis-regard"),T57)</f>
        <v>Food</v>
      </c>
      <c r="V57" t="b">
        <f t="shared" si="3"/>
        <v>1</v>
      </c>
      <c r="W57">
        <f t="shared" si="2"/>
        <v>2</v>
      </c>
      <c r="X57" s="8">
        <f t="shared" si="4"/>
        <v>1.3333333333333333</v>
      </c>
      <c r="Y57" t="s">
        <v>482</v>
      </c>
      <c r="Z57" t="s">
        <v>483</v>
      </c>
      <c r="AB57" t="s">
        <v>687</v>
      </c>
      <c r="AC57" t="s">
        <v>688</v>
      </c>
      <c r="AD57">
        <v>2022</v>
      </c>
    </row>
    <row r="58" spans="1:30" x14ac:dyDescent="0.25">
      <c r="A58" t="s">
        <v>18</v>
      </c>
      <c r="B58" t="s">
        <v>28</v>
      </c>
      <c r="C58" t="s">
        <v>20</v>
      </c>
      <c r="D58" t="s">
        <v>29</v>
      </c>
      <c r="E58" t="s">
        <v>69</v>
      </c>
      <c r="F58" t="s">
        <v>27</v>
      </c>
      <c r="G58">
        <v>14535945579</v>
      </c>
      <c r="H58" t="s">
        <v>65</v>
      </c>
      <c r="I58" t="s">
        <v>33</v>
      </c>
      <c r="J58">
        <v>122</v>
      </c>
      <c r="K58">
        <v>1.5</v>
      </c>
      <c r="L58">
        <v>1</v>
      </c>
      <c r="M58">
        <v>122</v>
      </c>
      <c r="N58">
        <v>1.5</v>
      </c>
      <c r="O58">
        <v>1</v>
      </c>
      <c r="P58">
        <v>1.5</v>
      </c>
      <c r="Q58">
        <v>1.5</v>
      </c>
      <c r="R58" s="1">
        <v>44567</v>
      </c>
      <c r="S58" t="str">
        <f t="shared" si="0"/>
        <v>SunChips Multigrain - Salsa</v>
      </c>
      <c r="T58" t="str">
        <f t="shared" si="1"/>
        <v>Food</v>
      </c>
      <c r="U58" t="str">
        <f>IF(T58="Cell is Blank - Dis-regard",_xlfn.XLOOKUP(S58,'Categroy Lookup'!A:A,'Categroy Lookup'!B:B,"Cell is Blank - Dis-regard"),T58)</f>
        <v>Food</v>
      </c>
      <c r="V58" t="b">
        <f t="shared" si="3"/>
        <v>1</v>
      </c>
      <c r="W58">
        <f t="shared" si="2"/>
        <v>1.5</v>
      </c>
      <c r="X58" s="8">
        <f t="shared" si="4"/>
        <v>1</v>
      </c>
      <c r="Y58" t="s">
        <v>502</v>
      </c>
      <c r="Z58" t="s">
        <v>503</v>
      </c>
      <c r="AB58" t="s">
        <v>687</v>
      </c>
      <c r="AC58" t="s">
        <v>688</v>
      </c>
      <c r="AD58">
        <v>2022</v>
      </c>
    </row>
    <row r="59" spans="1:30" x14ac:dyDescent="0.25">
      <c r="A59" t="s">
        <v>18</v>
      </c>
      <c r="B59" t="s">
        <v>28</v>
      </c>
      <c r="C59" t="s">
        <v>20</v>
      </c>
      <c r="D59" t="s">
        <v>29</v>
      </c>
      <c r="E59" t="s">
        <v>30</v>
      </c>
      <c r="F59" t="s">
        <v>31</v>
      </c>
      <c r="G59">
        <v>14535978454</v>
      </c>
      <c r="H59" t="s">
        <v>65</v>
      </c>
      <c r="I59" t="s">
        <v>33</v>
      </c>
      <c r="J59">
        <v>146</v>
      </c>
      <c r="K59">
        <v>2.5</v>
      </c>
      <c r="L59">
        <v>1</v>
      </c>
      <c r="M59">
        <v>146</v>
      </c>
      <c r="N59">
        <v>2.5</v>
      </c>
      <c r="O59">
        <v>1</v>
      </c>
      <c r="P59">
        <v>2.5</v>
      </c>
      <c r="Q59">
        <v>2.5</v>
      </c>
      <c r="R59" s="1">
        <v>44567</v>
      </c>
      <c r="S59" t="str">
        <f t="shared" si="0"/>
        <v>Bai Antioxidant - Brasilia BB</v>
      </c>
      <c r="T59" t="str">
        <f t="shared" si="1"/>
        <v>Non Carbonated</v>
      </c>
      <c r="U59" t="str">
        <f>IF(T59="Cell is Blank - Dis-regard",_xlfn.XLOOKUP(S59,'Categroy Lookup'!A:A,'Categroy Lookup'!B:B,"Cell is Blank - Dis-regard"),T59)</f>
        <v>Non Carbonated</v>
      </c>
      <c r="V59" t="b">
        <f t="shared" si="3"/>
        <v>1</v>
      </c>
      <c r="W59">
        <f t="shared" si="2"/>
        <v>2.5</v>
      </c>
      <c r="X59" s="8">
        <f t="shared" si="4"/>
        <v>1.6666666666666667</v>
      </c>
      <c r="Y59" t="s">
        <v>471</v>
      </c>
      <c r="Z59" t="s">
        <v>472</v>
      </c>
      <c r="AB59" t="s">
        <v>687</v>
      </c>
      <c r="AC59" t="s">
        <v>688</v>
      </c>
      <c r="AD59">
        <v>2022</v>
      </c>
    </row>
    <row r="60" spans="1:30" x14ac:dyDescent="0.25">
      <c r="A60" t="s">
        <v>18</v>
      </c>
      <c r="B60" t="s">
        <v>40</v>
      </c>
      <c r="C60" t="s">
        <v>41</v>
      </c>
      <c r="D60" t="s">
        <v>42</v>
      </c>
      <c r="E60" t="s">
        <v>64</v>
      </c>
      <c r="F60" t="s">
        <v>27</v>
      </c>
      <c r="G60">
        <v>14536628655</v>
      </c>
      <c r="H60" t="s">
        <v>70</v>
      </c>
      <c r="I60" t="s">
        <v>33</v>
      </c>
      <c r="J60">
        <v>114</v>
      </c>
      <c r="K60">
        <v>1.5</v>
      </c>
      <c r="L60">
        <v>1</v>
      </c>
      <c r="M60">
        <v>114</v>
      </c>
      <c r="N60">
        <v>1.5</v>
      </c>
      <c r="O60">
        <v>1</v>
      </c>
      <c r="P60">
        <v>1.5</v>
      </c>
      <c r="Q60">
        <v>1.5</v>
      </c>
      <c r="R60" s="1">
        <v>44568</v>
      </c>
      <c r="S60" t="str">
        <f t="shared" si="0"/>
        <v>Cheetos Baked - Flaming Hot</v>
      </c>
      <c r="T60" t="str">
        <f t="shared" si="1"/>
        <v>Food</v>
      </c>
      <c r="U60" t="str">
        <f>IF(T60="Cell is Blank - Dis-regard",_xlfn.XLOOKUP(S60,'Categroy Lookup'!A:A,'Categroy Lookup'!B:B,"Cell is Blank - Dis-regard"),T60)</f>
        <v>Food</v>
      </c>
      <c r="V60" t="b">
        <f t="shared" si="3"/>
        <v>1</v>
      </c>
      <c r="W60">
        <f t="shared" si="2"/>
        <v>1.5</v>
      </c>
      <c r="X60" s="8">
        <f t="shared" si="4"/>
        <v>1</v>
      </c>
      <c r="Y60" t="s">
        <v>500</v>
      </c>
      <c r="Z60" t="s">
        <v>501</v>
      </c>
      <c r="AB60" t="s">
        <v>689</v>
      </c>
      <c r="AC60" t="s">
        <v>690</v>
      </c>
      <c r="AD60">
        <v>2022</v>
      </c>
    </row>
    <row r="61" spans="1:30" x14ac:dyDescent="0.25">
      <c r="A61" t="s">
        <v>18</v>
      </c>
      <c r="B61" t="s">
        <v>36</v>
      </c>
      <c r="C61" t="s">
        <v>37</v>
      </c>
      <c r="D61" t="s">
        <v>38</v>
      </c>
      <c r="E61" t="s">
        <v>45</v>
      </c>
      <c r="F61" t="s">
        <v>31</v>
      </c>
      <c r="G61">
        <v>14537349549</v>
      </c>
      <c r="H61" t="s">
        <v>70</v>
      </c>
      <c r="I61" t="s">
        <v>33</v>
      </c>
      <c r="J61">
        <v>145</v>
      </c>
      <c r="K61">
        <v>2.5</v>
      </c>
      <c r="L61">
        <v>1</v>
      </c>
      <c r="M61">
        <v>145</v>
      </c>
      <c r="N61">
        <v>2.5</v>
      </c>
      <c r="O61">
        <v>1</v>
      </c>
      <c r="P61">
        <v>2.5</v>
      </c>
      <c r="Q61">
        <v>2.5</v>
      </c>
      <c r="R61" s="1">
        <v>44568</v>
      </c>
      <c r="S61" t="str">
        <f t="shared" si="0"/>
        <v>Snapple Diet Tea - Lemon</v>
      </c>
      <c r="T61" t="str">
        <f t="shared" si="1"/>
        <v>Non Carbonated</v>
      </c>
      <c r="U61" t="str">
        <f>IF(T61="Cell is Blank - Dis-regard",_xlfn.XLOOKUP(S61,'Categroy Lookup'!A:A,'Categroy Lookup'!B:B,"Cell is Blank - Dis-regard"),T61)</f>
        <v>Non Carbonated</v>
      </c>
      <c r="V61" t="b">
        <f t="shared" si="3"/>
        <v>1</v>
      </c>
      <c r="W61">
        <f t="shared" si="2"/>
        <v>2.5</v>
      </c>
      <c r="X61" s="8">
        <f t="shared" si="4"/>
        <v>1.6666666666666667</v>
      </c>
      <c r="Y61" t="s">
        <v>478</v>
      </c>
      <c r="Z61" t="s">
        <v>479</v>
      </c>
      <c r="AB61" t="s">
        <v>689</v>
      </c>
      <c r="AC61" t="s">
        <v>690</v>
      </c>
      <c r="AD61">
        <v>2022</v>
      </c>
    </row>
    <row r="62" spans="1:30" x14ac:dyDescent="0.25">
      <c r="A62" t="s">
        <v>18</v>
      </c>
      <c r="B62" t="s">
        <v>28</v>
      </c>
      <c r="C62" t="s">
        <v>20</v>
      </c>
      <c r="D62" t="s">
        <v>29</v>
      </c>
      <c r="E62" t="s">
        <v>71</v>
      </c>
      <c r="F62" t="s">
        <v>55</v>
      </c>
      <c r="G62">
        <v>14539507650</v>
      </c>
      <c r="H62" t="s">
        <v>70</v>
      </c>
      <c r="I62" t="s">
        <v>33</v>
      </c>
      <c r="J62">
        <v>142</v>
      </c>
      <c r="K62">
        <v>1.5</v>
      </c>
      <c r="L62">
        <v>1</v>
      </c>
      <c r="M62">
        <v>142</v>
      </c>
      <c r="N62">
        <v>1.5</v>
      </c>
      <c r="O62">
        <v>1</v>
      </c>
      <c r="P62">
        <v>1.5</v>
      </c>
      <c r="Q62">
        <v>1.5</v>
      </c>
      <c r="R62" s="1">
        <v>44568</v>
      </c>
      <c r="S62" t="str">
        <f t="shared" si="0"/>
        <v>Bubly - Grapefruit</v>
      </c>
      <c r="T62" t="str">
        <f t="shared" si="1"/>
        <v>Water</v>
      </c>
      <c r="U62" t="str">
        <f>IF(T62="Cell is Blank - Dis-regard",_xlfn.XLOOKUP(S62,'Categroy Lookup'!A:A,'Categroy Lookup'!B:B,"Cell is Blank - Dis-regard"),T62)</f>
        <v>Water</v>
      </c>
      <c r="V62" t="b">
        <f t="shared" si="3"/>
        <v>1</v>
      </c>
      <c r="W62">
        <f t="shared" si="2"/>
        <v>1.5</v>
      </c>
      <c r="X62" s="8">
        <f t="shared" si="4"/>
        <v>1</v>
      </c>
      <c r="Y62" t="s">
        <v>504</v>
      </c>
      <c r="Z62" t="s">
        <v>505</v>
      </c>
      <c r="AB62" t="s">
        <v>689</v>
      </c>
      <c r="AC62" t="s">
        <v>690</v>
      </c>
      <c r="AD62">
        <v>2022</v>
      </c>
    </row>
    <row r="63" spans="1:30" x14ac:dyDescent="0.25">
      <c r="A63" t="s">
        <v>18</v>
      </c>
      <c r="B63" t="s">
        <v>28</v>
      </c>
      <c r="C63" t="s">
        <v>20</v>
      </c>
      <c r="D63" t="s">
        <v>29</v>
      </c>
      <c r="E63" t="s">
        <v>72</v>
      </c>
      <c r="F63" t="s">
        <v>55</v>
      </c>
      <c r="G63">
        <v>14539513305</v>
      </c>
      <c r="H63" t="s">
        <v>70</v>
      </c>
      <c r="I63" t="s">
        <v>33</v>
      </c>
      <c r="J63">
        <v>144</v>
      </c>
      <c r="K63">
        <v>1.5</v>
      </c>
      <c r="L63">
        <v>1</v>
      </c>
      <c r="M63">
        <v>144</v>
      </c>
      <c r="N63">
        <v>1.5</v>
      </c>
      <c r="O63">
        <v>1</v>
      </c>
      <c r="P63">
        <v>1.5</v>
      </c>
      <c r="Q63">
        <v>1.5</v>
      </c>
      <c r="R63" s="1">
        <v>44568</v>
      </c>
      <c r="S63" t="str">
        <f t="shared" si="0"/>
        <v>Poland Springs Water</v>
      </c>
      <c r="T63" t="str">
        <f t="shared" si="1"/>
        <v>Water</v>
      </c>
      <c r="U63" t="str">
        <f>IF(T63="Cell is Blank - Dis-regard",_xlfn.XLOOKUP(S63,'Categroy Lookup'!A:A,'Categroy Lookup'!B:B,"Cell is Blank - Dis-regard"),T63)</f>
        <v>Water</v>
      </c>
      <c r="V63" t="b">
        <f t="shared" si="3"/>
        <v>1</v>
      </c>
      <c r="W63">
        <f t="shared" si="2"/>
        <v>1.5</v>
      </c>
      <c r="X63" s="8">
        <f t="shared" si="4"/>
        <v>1</v>
      </c>
      <c r="Y63" t="s">
        <v>72</v>
      </c>
      <c r="AB63" t="s">
        <v>689</v>
      </c>
      <c r="AC63" t="s">
        <v>690</v>
      </c>
      <c r="AD63">
        <v>2022</v>
      </c>
    </row>
    <row r="64" spans="1:30" x14ac:dyDescent="0.25">
      <c r="A64" t="s">
        <v>18</v>
      </c>
      <c r="B64" t="s">
        <v>40</v>
      </c>
      <c r="C64" t="s">
        <v>41</v>
      </c>
      <c r="D64" t="s">
        <v>42</v>
      </c>
      <c r="E64" t="s">
        <v>48</v>
      </c>
      <c r="F64" t="s">
        <v>27</v>
      </c>
      <c r="G64">
        <v>14539683541</v>
      </c>
      <c r="H64" t="s">
        <v>70</v>
      </c>
      <c r="I64" t="s">
        <v>33</v>
      </c>
      <c r="J64">
        <v>134</v>
      </c>
      <c r="K64">
        <v>2</v>
      </c>
      <c r="L64">
        <v>1</v>
      </c>
      <c r="M64">
        <v>134</v>
      </c>
      <c r="N64">
        <v>2</v>
      </c>
      <c r="O64">
        <v>1</v>
      </c>
      <c r="P64">
        <v>2</v>
      </c>
      <c r="Q64">
        <v>2</v>
      </c>
      <c r="R64" s="1">
        <v>44568</v>
      </c>
      <c r="S64" t="str">
        <f t="shared" si="0"/>
        <v>KitKat - Crisp Wafers</v>
      </c>
      <c r="T64" t="str">
        <f t="shared" si="1"/>
        <v>Food</v>
      </c>
      <c r="U64" t="str">
        <f>IF(T64="Cell is Blank - Dis-regard",_xlfn.XLOOKUP(S64,'Categroy Lookup'!A:A,'Categroy Lookup'!B:B,"Cell is Blank - Dis-regard"),T64)</f>
        <v>Food</v>
      </c>
      <c r="V64" t="b">
        <f t="shared" si="3"/>
        <v>1</v>
      </c>
      <c r="W64">
        <f t="shared" si="2"/>
        <v>2</v>
      </c>
      <c r="X64" s="8">
        <f t="shared" si="4"/>
        <v>1.3333333333333333</v>
      </c>
      <c r="Y64" t="s">
        <v>482</v>
      </c>
      <c r="Z64" t="s">
        <v>483</v>
      </c>
      <c r="AB64" t="s">
        <v>689</v>
      </c>
      <c r="AC64" t="s">
        <v>690</v>
      </c>
      <c r="AD64">
        <v>2022</v>
      </c>
    </row>
    <row r="65" spans="1:30" x14ac:dyDescent="0.25">
      <c r="A65" t="s">
        <v>18</v>
      </c>
      <c r="B65" t="s">
        <v>40</v>
      </c>
      <c r="C65" t="s">
        <v>41</v>
      </c>
      <c r="D65" t="s">
        <v>42</v>
      </c>
      <c r="E65" t="s">
        <v>58</v>
      </c>
      <c r="F65" t="s">
        <v>27</v>
      </c>
      <c r="G65">
        <v>14540735288</v>
      </c>
      <c r="H65" t="s">
        <v>70</v>
      </c>
      <c r="I65" t="s">
        <v>33</v>
      </c>
      <c r="J65">
        <v>123</v>
      </c>
      <c r="K65">
        <v>1.5</v>
      </c>
      <c r="L65">
        <v>1</v>
      </c>
      <c r="M65">
        <v>123</v>
      </c>
      <c r="N65">
        <v>1.5</v>
      </c>
      <c r="O65">
        <v>1</v>
      </c>
      <c r="P65">
        <v>1.5</v>
      </c>
      <c r="Q65">
        <v>1.5</v>
      </c>
      <c r="R65" s="1">
        <v>44568</v>
      </c>
      <c r="S65" t="str">
        <f t="shared" si="0"/>
        <v>Oreo Mini</v>
      </c>
      <c r="T65" t="str">
        <f t="shared" si="1"/>
        <v>Food</v>
      </c>
      <c r="U65" t="str">
        <f>IF(T65="Cell is Blank - Dis-regard",_xlfn.XLOOKUP(S65,'Categroy Lookup'!A:A,'Categroy Lookup'!B:B,"Cell is Blank - Dis-regard"),T65)</f>
        <v>Food</v>
      </c>
      <c r="V65" t="b">
        <f t="shared" si="3"/>
        <v>1</v>
      </c>
      <c r="W65">
        <f t="shared" si="2"/>
        <v>1.5</v>
      </c>
      <c r="X65" s="8">
        <f t="shared" si="4"/>
        <v>1</v>
      </c>
      <c r="Y65" t="s">
        <v>58</v>
      </c>
      <c r="AB65" t="s">
        <v>689</v>
      </c>
      <c r="AC65" t="s">
        <v>690</v>
      </c>
      <c r="AD65">
        <v>2022</v>
      </c>
    </row>
    <row r="66" spans="1:30" x14ac:dyDescent="0.25">
      <c r="A66" t="s">
        <v>18</v>
      </c>
      <c r="B66" t="s">
        <v>40</v>
      </c>
      <c r="C66" t="s">
        <v>41</v>
      </c>
      <c r="D66" t="s">
        <v>42</v>
      </c>
      <c r="E66" t="s">
        <v>58</v>
      </c>
      <c r="F66" t="s">
        <v>27</v>
      </c>
      <c r="G66">
        <v>14540737437</v>
      </c>
      <c r="H66" t="s">
        <v>70</v>
      </c>
      <c r="I66" t="s">
        <v>33</v>
      </c>
      <c r="J66">
        <v>123</v>
      </c>
      <c r="K66">
        <v>1.5</v>
      </c>
      <c r="L66">
        <v>1</v>
      </c>
      <c r="M66">
        <v>123</v>
      </c>
      <c r="N66">
        <v>1.5</v>
      </c>
      <c r="O66">
        <v>1</v>
      </c>
      <c r="P66">
        <v>1.5</v>
      </c>
      <c r="Q66">
        <v>1.5</v>
      </c>
      <c r="R66" s="1">
        <v>44568</v>
      </c>
      <c r="S66" t="str">
        <f t="shared" ref="S66:S129" si="5">IF(E66="","Cell is Blank - Dis-regard",E66)</f>
        <v>Oreo Mini</v>
      </c>
      <c r="T66" t="str">
        <f t="shared" ref="T66:T129" si="6">IF(F66="","Cell is Blank - Dis-regard",F66)</f>
        <v>Food</v>
      </c>
      <c r="U66" t="str">
        <f>IF(T66="Cell is Blank - Dis-regard",_xlfn.XLOOKUP(S66,'Categroy Lookup'!A:A,'Categroy Lookup'!B:B,"Cell is Blank - Dis-regard"),T66)</f>
        <v>Food</v>
      </c>
      <c r="V66" t="b">
        <f t="shared" si="3"/>
        <v>1</v>
      </c>
      <c r="W66">
        <f t="shared" ref="W66:W129" si="7">IF(V66="FALSE",K66,K66)</f>
        <v>1.5</v>
      </c>
      <c r="X66" s="8">
        <f t="shared" si="4"/>
        <v>1</v>
      </c>
      <c r="Y66" t="s">
        <v>58</v>
      </c>
      <c r="AB66" t="s">
        <v>689</v>
      </c>
      <c r="AC66" t="s">
        <v>690</v>
      </c>
      <c r="AD66">
        <v>2022</v>
      </c>
    </row>
    <row r="67" spans="1:30" x14ac:dyDescent="0.25">
      <c r="A67" t="s">
        <v>18</v>
      </c>
      <c r="B67" t="s">
        <v>40</v>
      </c>
      <c r="C67" t="s">
        <v>41</v>
      </c>
      <c r="D67" t="s">
        <v>42</v>
      </c>
      <c r="E67" t="s">
        <v>26</v>
      </c>
      <c r="F67" t="s">
        <v>27</v>
      </c>
      <c r="G67">
        <v>14541059295</v>
      </c>
      <c r="H67" t="s">
        <v>73</v>
      </c>
      <c r="I67" t="s">
        <v>33</v>
      </c>
      <c r="J67">
        <v>121</v>
      </c>
      <c r="K67">
        <v>1.5</v>
      </c>
      <c r="L67">
        <v>1</v>
      </c>
      <c r="M67">
        <v>121</v>
      </c>
      <c r="N67">
        <v>1.5</v>
      </c>
      <c r="O67">
        <v>1</v>
      </c>
      <c r="P67">
        <v>1.5</v>
      </c>
      <c r="Q67">
        <v>1.5</v>
      </c>
      <c r="R67" s="1">
        <v>44569</v>
      </c>
      <c r="S67" t="str">
        <f t="shared" si="5"/>
        <v>Takis - Hot Chilli Pepper &amp; Lime</v>
      </c>
      <c r="T67" t="str">
        <f t="shared" si="6"/>
        <v>Food</v>
      </c>
      <c r="U67" t="str">
        <f>IF(T67="Cell is Blank - Dis-regard",_xlfn.XLOOKUP(S67,'Categroy Lookup'!A:A,'Categroy Lookup'!B:B,"Cell is Blank - Dis-regard"),T67)</f>
        <v>Food</v>
      </c>
      <c r="V67" t="b">
        <f t="shared" ref="V67:V130" si="8">K67=N67</f>
        <v>1</v>
      </c>
      <c r="W67">
        <f t="shared" si="7"/>
        <v>1.5</v>
      </c>
      <c r="X67" s="8">
        <f t="shared" ref="X67:X130" si="9">W67/1.5</f>
        <v>1</v>
      </c>
      <c r="Y67" t="s">
        <v>469</v>
      </c>
      <c r="Z67" t="s">
        <v>470</v>
      </c>
      <c r="AB67" t="s">
        <v>677</v>
      </c>
      <c r="AC67" t="s">
        <v>691</v>
      </c>
      <c r="AD67">
        <v>2022</v>
      </c>
    </row>
    <row r="68" spans="1:30" x14ac:dyDescent="0.25">
      <c r="A68" t="s">
        <v>18</v>
      </c>
      <c r="B68" t="s">
        <v>40</v>
      </c>
      <c r="C68" t="s">
        <v>41</v>
      </c>
      <c r="D68" t="s">
        <v>42</v>
      </c>
      <c r="E68" t="s">
        <v>26</v>
      </c>
      <c r="F68" t="s">
        <v>27</v>
      </c>
      <c r="G68">
        <v>14541060237</v>
      </c>
      <c r="H68" t="s">
        <v>73</v>
      </c>
      <c r="I68" t="s">
        <v>33</v>
      </c>
      <c r="J68">
        <v>121</v>
      </c>
      <c r="K68">
        <v>1.5</v>
      </c>
      <c r="L68">
        <v>1</v>
      </c>
      <c r="M68">
        <v>121</v>
      </c>
      <c r="N68">
        <v>1.5</v>
      </c>
      <c r="O68">
        <v>1</v>
      </c>
      <c r="P68">
        <v>1.5</v>
      </c>
      <c r="Q68">
        <v>1.5</v>
      </c>
      <c r="R68" s="1">
        <v>44569</v>
      </c>
      <c r="S68" t="str">
        <f t="shared" si="5"/>
        <v>Takis - Hot Chilli Pepper &amp; Lime</v>
      </c>
      <c r="T68" t="str">
        <f t="shared" si="6"/>
        <v>Food</v>
      </c>
      <c r="U68" t="str">
        <f>IF(T68="Cell is Blank - Dis-regard",_xlfn.XLOOKUP(S68,'Categroy Lookup'!A:A,'Categroy Lookup'!B:B,"Cell is Blank - Dis-regard"),T68)</f>
        <v>Food</v>
      </c>
      <c r="V68" t="b">
        <f t="shared" si="8"/>
        <v>1</v>
      </c>
      <c r="W68">
        <f t="shared" si="7"/>
        <v>1.5</v>
      </c>
      <c r="X68" s="8">
        <f t="shared" si="9"/>
        <v>1</v>
      </c>
      <c r="Y68" t="s">
        <v>469</v>
      </c>
      <c r="Z68" t="s">
        <v>470</v>
      </c>
      <c r="AB68" t="s">
        <v>677</v>
      </c>
      <c r="AC68" t="s">
        <v>691</v>
      </c>
      <c r="AD68">
        <v>2022</v>
      </c>
    </row>
    <row r="69" spans="1:30" x14ac:dyDescent="0.25">
      <c r="A69" t="s">
        <v>18</v>
      </c>
      <c r="B69" t="s">
        <v>19</v>
      </c>
      <c r="C69" t="s">
        <v>20</v>
      </c>
      <c r="D69" t="s">
        <v>21</v>
      </c>
      <c r="E69" t="s">
        <v>74</v>
      </c>
      <c r="F69" t="s">
        <v>27</v>
      </c>
      <c r="G69">
        <v>14541788105</v>
      </c>
      <c r="H69" t="s">
        <v>73</v>
      </c>
      <c r="I69" t="s">
        <v>25</v>
      </c>
      <c r="J69">
        <v>124</v>
      </c>
      <c r="K69">
        <v>1.25</v>
      </c>
      <c r="L69">
        <v>1</v>
      </c>
      <c r="M69">
        <v>124</v>
      </c>
      <c r="N69">
        <v>1.25</v>
      </c>
      <c r="O69">
        <v>1</v>
      </c>
      <c r="P69">
        <v>1.25</v>
      </c>
      <c r="Q69">
        <v>1.25</v>
      </c>
      <c r="R69" s="1">
        <v>44569</v>
      </c>
      <c r="S69" t="str">
        <f t="shared" si="5"/>
        <v>Chum Fruit Bites - Mango/Strawberry</v>
      </c>
      <c r="T69" t="str">
        <f t="shared" si="6"/>
        <v>Food</v>
      </c>
      <c r="U69" t="str">
        <f>IF(T69="Cell is Blank - Dis-regard",_xlfn.XLOOKUP(S69,'Categroy Lookup'!A:A,'Categroy Lookup'!B:B,"Cell is Blank - Dis-regard"),T69)</f>
        <v>Food</v>
      </c>
      <c r="V69" t="b">
        <f t="shared" si="8"/>
        <v>1</v>
      </c>
      <c r="W69">
        <f t="shared" si="7"/>
        <v>1.25</v>
      </c>
      <c r="X69" s="8">
        <f t="shared" si="9"/>
        <v>0.83333333333333337</v>
      </c>
      <c r="Y69" t="s">
        <v>506</v>
      </c>
      <c r="Z69" t="s">
        <v>507</v>
      </c>
      <c r="AB69" t="s">
        <v>677</v>
      </c>
      <c r="AC69" t="s">
        <v>691</v>
      </c>
      <c r="AD69">
        <v>2022</v>
      </c>
    </row>
    <row r="70" spans="1:30" x14ac:dyDescent="0.25">
      <c r="A70" t="s">
        <v>18</v>
      </c>
      <c r="B70" t="s">
        <v>19</v>
      </c>
      <c r="C70" t="s">
        <v>20</v>
      </c>
      <c r="D70" t="s">
        <v>21</v>
      </c>
      <c r="E70" t="s">
        <v>75</v>
      </c>
      <c r="F70" t="s">
        <v>31</v>
      </c>
      <c r="G70">
        <v>14542451941</v>
      </c>
      <c r="H70" t="s">
        <v>73</v>
      </c>
      <c r="I70" t="s">
        <v>33</v>
      </c>
      <c r="J70">
        <v>145</v>
      </c>
      <c r="K70">
        <v>2.5</v>
      </c>
      <c r="L70">
        <v>1</v>
      </c>
      <c r="M70">
        <v>145</v>
      </c>
      <c r="N70">
        <v>2.5</v>
      </c>
      <c r="O70">
        <v>1</v>
      </c>
      <c r="P70">
        <v>2.5</v>
      </c>
      <c r="Q70">
        <v>2.5</v>
      </c>
      <c r="R70" s="1">
        <v>44569</v>
      </c>
      <c r="S70" t="str">
        <f t="shared" si="5"/>
        <v>Snapple Diet Tea - Raspberry</v>
      </c>
      <c r="T70" t="str">
        <f t="shared" si="6"/>
        <v>Non Carbonated</v>
      </c>
      <c r="U70" t="str">
        <f>IF(T70="Cell is Blank - Dis-regard",_xlfn.XLOOKUP(S70,'Categroy Lookup'!A:A,'Categroy Lookup'!B:B,"Cell is Blank - Dis-regard"),T70)</f>
        <v>Non Carbonated</v>
      </c>
      <c r="V70" t="b">
        <f t="shared" si="8"/>
        <v>1</v>
      </c>
      <c r="W70">
        <f t="shared" si="7"/>
        <v>2.5</v>
      </c>
      <c r="X70" s="8">
        <f t="shared" si="9"/>
        <v>1.6666666666666667</v>
      </c>
      <c r="Y70" t="s">
        <v>478</v>
      </c>
      <c r="Z70" t="s">
        <v>508</v>
      </c>
      <c r="AB70" t="s">
        <v>677</v>
      </c>
      <c r="AC70" t="s">
        <v>691</v>
      </c>
      <c r="AD70">
        <v>2022</v>
      </c>
    </row>
    <row r="71" spans="1:30" x14ac:dyDescent="0.25">
      <c r="A71" t="s">
        <v>18</v>
      </c>
      <c r="B71" t="s">
        <v>28</v>
      </c>
      <c r="C71" t="s">
        <v>20</v>
      </c>
      <c r="D71" t="s">
        <v>29</v>
      </c>
      <c r="E71" t="s">
        <v>76</v>
      </c>
      <c r="F71" t="s">
        <v>31</v>
      </c>
      <c r="G71">
        <v>14542482305</v>
      </c>
      <c r="H71" t="s">
        <v>73</v>
      </c>
      <c r="I71" t="s">
        <v>33</v>
      </c>
      <c r="J71">
        <v>148</v>
      </c>
      <c r="K71">
        <v>2.5</v>
      </c>
      <c r="L71">
        <v>1</v>
      </c>
      <c r="M71">
        <v>148</v>
      </c>
      <c r="N71">
        <v>2.5</v>
      </c>
      <c r="O71">
        <v>1</v>
      </c>
      <c r="P71">
        <v>2.5</v>
      </c>
      <c r="Q71">
        <v>2.5</v>
      </c>
      <c r="R71" s="1">
        <v>44569</v>
      </c>
      <c r="S71" t="str">
        <f t="shared" si="5"/>
        <v>Zevia Zero Calorie Energy - Mango Ginger</v>
      </c>
      <c r="T71" t="str">
        <f t="shared" si="6"/>
        <v>Non Carbonated</v>
      </c>
      <c r="U71" t="str">
        <f>IF(T71="Cell is Blank - Dis-regard",_xlfn.XLOOKUP(S71,'Categroy Lookup'!A:A,'Categroy Lookup'!B:B,"Cell is Blank - Dis-regard"),T71)</f>
        <v>Non Carbonated</v>
      </c>
      <c r="V71" t="b">
        <f t="shared" si="8"/>
        <v>1</v>
      </c>
      <c r="W71">
        <f t="shared" si="7"/>
        <v>2.5</v>
      </c>
      <c r="X71" s="8">
        <f t="shared" si="9"/>
        <v>1.6666666666666667</v>
      </c>
      <c r="Y71" t="s">
        <v>509</v>
      </c>
      <c r="Z71" t="s">
        <v>510</v>
      </c>
      <c r="AB71" t="s">
        <v>677</v>
      </c>
      <c r="AC71" t="s">
        <v>691</v>
      </c>
      <c r="AD71">
        <v>2022</v>
      </c>
    </row>
    <row r="72" spans="1:30" x14ac:dyDescent="0.25">
      <c r="A72" t="s">
        <v>18</v>
      </c>
      <c r="B72" t="s">
        <v>28</v>
      </c>
      <c r="C72" t="s">
        <v>20</v>
      </c>
      <c r="D72" t="s">
        <v>29</v>
      </c>
      <c r="E72" t="s">
        <v>72</v>
      </c>
      <c r="F72" t="s">
        <v>55</v>
      </c>
      <c r="G72">
        <v>14542483837</v>
      </c>
      <c r="H72" t="s">
        <v>73</v>
      </c>
      <c r="I72" t="s">
        <v>33</v>
      </c>
      <c r="J72">
        <v>144</v>
      </c>
      <c r="K72">
        <v>1.5</v>
      </c>
      <c r="L72">
        <v>1</v>
      </c>
      <c r="M72">
        <v>144</v>
      </c>
      <c r="N72">
        <v>1.5</v>
      </c>
      <c r="O72">
        <v>1</v>
      </c>
      <c r="P72">
        <v>1.5</v>
      </c>
      <c r="Q72">
        <v>1.5</v>
      </c>
      <c r="R72" s="1">
        <v>44569</v>
      </c>
      <c r="S72" t="str">
        <f t="shared" si="5"/>
        <v>Poland Springs Water</v>
      </c>
      <c r="T72" t="str">
        <f t="shared" si="6"/>
        <v>Water</v>
      </c>
      <c r="U72" t="str">
        <f>IF(T72="Cell is Blank - Dis-regard",_xlfn.XLOOKUP(S72,'Categroy Lookup'!A:A,'Categroy Lookup'!B:B,"Cell is Blank - Dis-regard"),T72)</f>
        <v>Water</v>
      </c>
      <c r="V72" t="b">
        <f t="shared" si="8"/>
        <v>1</v>
      </c>
      <c r="W72">
        <f t="shared" si="7"/>
        <v>1.5</v>
      </c>
      <c r="X72" s="8">
        <f t="shared" si="9"/>
        <v>1</v>
      </c>
      <c r="Y72" t="s">
        <v>72</v>
      </c>
      <c r="AB72" t="s">
        <v>677</v>
      </c>
      <c r="AC72" t="s">
        <v>691</v>
      </c>
      <c r="AD72">
        <v>2022</v>
      </c>
    </row>
    <row r="73" spans="1:30" x14ac:dyDescent="0.25">
      <c r="A73" t="s">
        <v>18</v>
      </c>
      <c r="B73" t="s">
        <v>36</v>
      </c>
      <c r="C73" t="s">
        <v>37</v>
      </c>
      <c r="D73" t="s">
        <v>38</v>
      </c>
      <c r="E73" t="s">
        <v>77</v>
      </c>
      <c r="F73" t="s">
        <v>31</v>
      </c>
      <c r="G73">
        <v>14542819137</v>
      </c>
      <c r="H73" t="s">
        <v>73</v>
      </c>
      <c r="I73" t="s">
        <v>33</v>
      </c>
      <c r="J73">
        <v>142</v>
      </c>
      <c r="K73">
        <v>1.5</v>
      </c>
      <c r="L73">
        <v>1</v>
      </c>
      <c r="M73">
        <v>142</v>
      </c>
      <c r="N73">
        <v>1.5</v>
      </c>
      <c r="O73">
        <v>1</v>
      </c>
      <c r="P73">
        <v>1.5</v>
      </c>
      <c r="Q73">
        <v>1.5</v>
      </c>
      <c r="R73" s="1">
        <v>44569</v>
      </c>
      <c r="S73" t="str">
        <f t="shared" si="5"/>
        <v>V8 Vegetable Juice - Original</v>
      </c>
      <c r="T73" t="str">
        <f t="shared" si="6"/>
        <v>Non Carbonated</v>
      </c>
      <c r="U73" t="str">
        <f>IF(T73="Cell is Blank - Dis-regard",_xlfn.XLOOKUP(S73,'Categroy Lookup'!A:A,'Categroy Lookup'!B:B,"Cell is Blank - Dis-regard"),T73)</f>
        <v>Non Carbonated</v>
      </c>
      <c r="V73" t="b">
        <f t="shared" si="8"/>
        <v>1</v>
      </c>
      <c r="W73">
        <f t="shared" si="7"/>
        <v>1.5</v>
      </c>
      <c r="X73" s="8">
        <f t="shared" si="9"/>
        <v>1</v>
      </c>
      <c r="Y73" t="s">
        <v>511</v>
      </c>
      <c r="Z73" t="s">
        <v>512</v>
      </c>
      <c r="AB73" t="s">
        <v>677</v>
      </c>
      <c r="AC73" t="s">
        <v>691</v>
      </c>
      <c r="AD73">
        <v>2022</v>
      </c>
    </row>
    <row r="74" spans="1:30" x14ac:dyDescent="0.25">
      <c r="A74" t="s">
        <v>18</v>
      </c>
      <c r="B74" t="s">
        <v>36</v>
      </c>
      <c r="C74" t="s">
        <v>37</v>
      </c>
      <c r="D74" t="s">
        <v>38</v>
      </c>
      <c r="E74" t="s">
        <v>78</v>
      </c>
      <c r="F74" t="s">
        <v>55</v>
      </c>
      <c r="G74">
        <v>14542825549</v>
      </c>
      <c r="H74" t="s">
        <v>73</v>
      </c>
      <c r="I74" t="s">
        <v>33</v>
      </c>
      <c r="J74">
        <v>148</v>
      </c>
      <c r="K74">
        <v>2</v>
      </c>
      <c r="L74">
        <v>1</v>
      </c>
      <c r="M74">
        <v>148</v>
      </c>
      <c r="N74">
        <v>2</v>
      </c>
      <c r="O74">
        <v>1</v>
      </c>
      <c r="P74">
        <v>2</v>
      </c>
      <c r="Q74">
        <v>2</v>
      </c>
      <c r="R74" s="1">
        <v>44569</v>
      </c>
      <c r="S74" t="str">
        <f t="shared" si="5"/>
        <v>BodyArmor LYTE  - Peach Mango</v>
      </c>
      <c r="T74" t="str">
        <f t="shared" si="6"/>
        <v>Water</v>
      </c>
      <c r="U74" t="str">
        <f>IF(T74="Cell is Blank - Dis-regard",_xlfn.XLOOKUP(S74,'Categroy Lookup'!A:A,'Categroy Lookup'!B:B,"Cell is Blank - Dis-regard"),T74)</f>
        <v>Water</v>
      </c>
      <c r="V74" t="b">
        <f t="shared" si="8"/>
        <v>1</v>
      </c>
      <c r="W74">
        <f t="shared" si="7"/>
        <v>2</v>
      </c>
      <c r="X74" s="8">
        <f t="shared" si="9"/>
        <v>1.3333333333333333</v>
      </c>
      <c r="Y74" t="s">
        <v>513</v>
      </c>
      <c r="Z74" t="s">
        <v>514</v>
      </c>
      <c r="AB74" t="s">
        <v>677</v>
      </c>
      <c r="AC74" t="s">
        <v>691</v>
      </c>
      <c r="AD74">
        <v>2022</v>
      </c>
    </row>
    <row r="75" spans="1:30" x14ac:dyDescent="0.25">
      <c r="A75" t="s">
        <v>18</v>
      </c>
      <c r="B75" t="s">
        <v>19</v>
      </c>
      <c r="C75" t="s">
        <v>20</v>
      </c>
      <c r="D75" t="s">
        <v>21</v>
      </c>
      <c r="E75" t="s">
        <v>79</v>
      </c>
      <c r="F75" t="s">
        <v>27</v>
      </c>
      <c r="G75">
        <v>14543096083</v>
      </c>
      <c r="H75" t="s">
        <v>73</v>
      </c>
      <c r="I75" t="s">
        <v>33</v>
      </c>
      <c r="J75">
        <v>125</v>
      </c>
      <c r="K75">
        <v>1.5</v>
      </c>
      <c r="L75">
        <v>1</v>
      </c>
      <c r="M75">
        <v>125</v>
      </c>
      <c r="N75">
        <v>1.5</v>
      </c>
      <c r="O75">
        <v>1</v>
      </c>
      <c r="P75">
        <v>1.5</v>
      </c>
      <c r="Q75">
        <v>1.5</v>
      </c>
      <c r="R75" s="1">
        <v>44569</v>
      </c>
      <c r="S75" t="str">
        <f t="shared" si="5"/>
        <v>SunChips Multigrain - Harvest Cheddar</v>
      </c>
      <c r="T75" t="str">
        <f t="shared" si="6"/>
        <v>Food</v>
      </c>
      <c r="U75" t="str">
        <f>IF(T75="Cell is Blank - Dis-regard",_xlfn.XLOOKUP(S75,'Categroy Lookup'!A:A,'Categroy Lookup'!B:B,"Cell is Blank - Dis-regard"),T75)</f>
        <v>Food</v>
      </c>
      <c r="V75" t="b">
        <f t="shared" si="8"/>
        <v>1</v>
      </c>
      <c r="W75">
        <f t="shared" si="7"/>
        <v>1.5</v>
      </c>
      <c r="X75" s="8">
        <f t="shared" si="9"/>
        <v>1</v>
      </c>
      <c r="Y75" t="s">
        <v>502</v>
      </c>
      <c r="Z75" t="s">
        <v>515</v>
      </c>
      <c r="AB75" t="s">
        <v>677</v>
      </c>
      <c r="AC75" t="s">
        <v>691</v>
      </c>
      <c r="AD75">
        <v>2022</v>
      </c>
    </row>
    <row r="76" spans="1:30" x14ac:dyDescent="0.25">
      <c r="A76" t="s">
        <v>18</v>
      </c>
      <c r="B76" t="s">
        <v>19</v>
      </c>
      <c r="C76" t="s">
        <v>20</v>
      </c>
      <c r="D76" t="s">
        <v>21</v>
      </c>
      <c r="E76" t="s">
        <v>79</v>
      </c>
      <c r="F76" t="s">
        <v>27</v>
      </c>
      <c r="G76">
        <v>14543096516</v>
      </c>
      <c r="H76" t="s">
        <v>73</v>
      </c>
      <c r="I76" t="s">
        <v>33</v>
      </c>
      <c r="J76">
        <v>125</v>
      </c>
      <c r="K76">
        <v>1.5</v>
      </c>
      <c r="L76">
        <v>1</v>
      </c>
      <c r="M76">
        <v>125</v>
      </c>
      <c r="N76">
        <v>1.5</v>
      </c>
      <c r="O76">
        <v>1</v>
      </c>
      <c r="P76">
        <v>1.5</v>
      </c>
      <c r="Q76">
        <v>1.5</v>
      </c>
      <c r="R76" s="1">
        <v>44569</v>
      </c>
      <c r="S76" t="str">
        <f t="shared" si="5"/>
        <v>SunChips Multigrain - Harvest Cheddar</v>
      </c>
      <c r="T76" t="str">
        <f t="shared" si="6"/>
        <v>Food</v>
      </c>
      <c r="U76" t="str">
        <f>IF(T76="Cell is Blank - Dis-regard",_xlfn.XLOOKUP(S76,'Categroy Lookup'!A:A,'Categroy Lookup'!B:B,"Cell is Blank - Dis-regard"),T76)</f>
        <v>Food</v>
      </c>
      <c r="V76" t="b">
        <f t="shared" si="8"/>
        <v>1</v>
      </c>
      <c r="W76">
        <f t="shared" si="7"/>
        <v>1.5</v>
      </c>
      <c r="X76" s="8">
        <f t="shared" si="9"/>
        <v>1</v>
      </c>
      <c r="Y76" t="s">
        <v>502</v>
      </c>
      <c r="Z76" t="s">
        <v>515</v>
      </c>
      <c r="AB76" t="s">
        <v>677</v>
      </c>
      <c r="AC76" t="s">
        <v>691</v>
      </c>
      <c r="AD76">
        <v>2022</v>
      </c>
    </row>
    <row r="77" spans="1:30" x14ac:dyDescent="0.25">
      <c r="A77" t="s">
        <v>18</v>
      </c>
      <c r="B77" t="s">
        <v>19</v>
      </c>
      <c r="C77" t="s">
        <v>20</v>
      </c>
      <c r="D77" t="s">
        <v>21</v>
      </c>
      <c r="E77" t="s">
        <v>80</v>
      </c>
      <c r="F77" t="s">
        <v>27</v>
      </c>
      <c r="G77">
        <v>14543336255</v>
      </c>
      <c r="H77" t="s">
        <v>73</v>
      </c>
      <c r="I77" t="s">
        <v>25</v>
      </c>
      <c r="J77">
        <v>110</v>
      </c>
      <c r="K77">
        <v>1.5</v>
      </c>
      <c r="L77">
        <v>1</v>
      </c>
      <c r="M77">
        <v>110</v>
      </c>
      <c r="N77">
        <v>1.5</v>
      </c>
      <c r="O77">
        <v>1</v>
      </c>
      <c r="P77">
        <v>1.5</v>
      </c>
      <c r="Q77">
        <v>1.5</v>
      </c>
      <c r="R77" s="1">
        <v>44569</v>
      </c>
      <c r="S77" t="str">
        <f t="shared" si="5"/>
        <v>Good Health Veggie Stix - Sea Salt</v>
      </c>
      <c r="T77" t="str">
        <f t="shared" si="6"/>
        <v>Food</v>
      </c>
      <c r="U77" t="str">
        <f>IF(T77="Cell is Blank - Dis-regard",_xlfn.XLOOKUP(S77,'Categroy Lookup'!A:A,'Categroy Lookup'!B:B,"Cell is Blank - Dis-regard"),T77)</f>
        <v>Food</v>
      </c>
      <c r="V77" t="b">
        <f t="shared" si="8"/>
        <v>1</v>
      </c>
      <c r="W77">
        <f t="shared" si="7"/>
        <v>1.5</v>
      </c>
      <c r="X77" s="8">
        <f t="shared" si="9"/>
        <v>1</v>
      </c>
      <c r="Y77" t="s">
        <v>498</v>
      </c>
      <c r="Z77" t="s">
        <v>516</v>
      </c>
      <c r="AB77" t="s">
        <v>677</v>
      </c>
      <c r="AC77" t="s">
        <v>691</v>
      </c>
      <c r="AD77">
        <v>2022</v>
      </c>
    </row>
    <row r="78" spans="1:30" x14ac:dyDescent="0.25">
      <c r="A78" t="s">
        <v>18</v>
      </c>
      <c r="B78" t="s">
        <v>36</v>
      </c>
      <c r="C78" t="s">
        <v>37</v>
      </c>
      <c r="D78" t="s">
        <v>38</v>
      </c>
      <c r="E78" t="s">
        <v>80</v>
      </c>
      <c r="F78" t="s">
        <v>27</v>
      </c>
      <c r="G78">
        <v>14544244171</v>
      </c>
      <c r="H78" t="s">
        <v>81</v>
      </c>
      <c r="I78" t="s">
        <v>33</v>
      </c>
      <c r="J78">
        <v>113</v>
      </c>
      <c r="K78">
        <v>1.5</v>
      </c>
      <c r="L78">
        <v>1</v>
      </c>
      <c r="M78">
        <v>113</v>
      </c>
      <c r="N78">
        <v>1.5</v>
      </c>
      <c r="O78">
        <v>1</v>
      </c>
      <c r="P78">
        <v>1.5</v>
      </c>
      <c r="Q78">
        <v>1.5</v>
      </c>
      <c r="R78" s="1">
        <v>44570</v>
      </c>
      <c r="S78" t="str">
        <f t="shared" si="5"/>
        <v>Good Health Veggie Stix - Sea Salt</v>
      </c>
      <c r="T78" t="str">
        <f t="shared" si="6"/>
        <v>Food</v>
      </c>
      <c r="U78" t="str">
        <f>IF(T78="Cell is Blank - Dis-regard",_xlfn.XLOOKUP(S78,'Categroy Lookup'!A:A,'Categroy Lookup'!B:B,"Cell is Blank - Dis-regard"),T78)</f>
        <v>Food</v>
      </c>
      <c r="V78" t="b">
        <f t="shared" si="8"/>
        <v>1</v>
      </c>
      <c r="W78">
        <f t="shared" si="7"/>
        <v>1.5</v>
      </c>
      <c r="X78" s="8">
        <f t="shared" si="9"/>
        <v>1</v>
      </c>
      <c r="Y78" t="s">
        <v>498</v>
      </c>
      <c r="Z78" t="s">
        <v>516</v>
      </c>
      <c r="AB78" t="s">
        <v>679</v>
      </c>
      <c r="AC78" t="s">
        <v>692</v>
      </c>
      <c r="AD78">
        <v>2022</v>
      </c>
    </row>
    <row r="79" spans="1:30" x14ac:dyDescent="0.25">
      <c r="A79" t="s">
        <v>18</v>
      </c>
      <c r="B79" t="s">
        <v>28</v>
      </c>
      <c r="C79" t="s">
        <v>20</v>
      </c>
      <c r="D79" t="s">
        <v>29</v>
      </c>
      <c r="E79" t="s">
        <v>82</v>
      </c>
      <c r="F79" t="s">
        <v>31</v>
      </c>
      <c r="G79">
        <v>14545364044</v>
      </c>
      <c r="H79" t="s">
        <v>81</v>
      </c>
      <c r="I79" t="s">
        <v>33</v>
      </c>
      <c r="J79">
        <v>143</v>
      </c>
      <c r="K79">
        <v>2.5</v>
      </c>
      <c r="L79">
        <v>1</v>
      </c>
      <c r="M79">
        <v>143</v>
      </c>
      <c r="N79">
        <v>2.5</v>
      </c>
      <c r="O79">
        <v>1</v>
      </c>
      <c r="P79">
        <v>2.5</v>
      </c>
      <c r="Q79">
        <v>2.5</v>
      </c>
      <c r="R79" s="1">
        <v>44570</v>
      </c>
      <c r="S79" t="str">
        <f t="shared" si="5"/>
        <v>Snapple Diet Tea - Peach Tea</v>
      </c>
      <c r="T79" t="str">
        <f t="shared" si="6"/>
        <v>Non Carbonated</v>
      </c>
      <c r="U79" t="str">
        <f>IF(T79="Cell is Blank - Dis-regard",_xlfn.XLOOKUP(S79,'Categroy Lookup'!A:A,'Categroy Lookup'!B:B,"Cell is Blank - Dis-regard"),T79)</f>
        <v>Non Carbonated</v>
      </c>
      <c r="V79" t="b">
        <f t="shared" si="8"/>
        <v>1</v>
      </c>
      <c r="W79">
        <f t="shared" si="7"/>
        <v>2.5</v>
      </c>
      <c r="X79" s="8">
        <f t="shared" si="9"/>
        <v>1.6666666666666667</v>
      </c>
      <c r="Y79" t="s">
        <v>478</v>
      </c>
      <c r="Z79" t="s">
        <v>517</v>
      </c>
      <c r="AB79" t="s">
        <v>679</v>
      </c>
      <c r="AC79" t="s">
        <v>692</v>
      </c>
      <c r="AD79">
        <v>2022</v>
      </c>
    </row>
    <row r="80" spans="1:30" x14ac:dyDescent="0.25">
      <c r="A80" t="s">
        <v>18</v>
      </c>
      <c r="B80" t="s">
        <v>36</v>
      </c>
      <c r="C80" t="s">
        <v>37</v>
      </c>
      <c r="D80" t="s">
        <v>38</v>
      </c>
      <c r="E80" t="s">
        <v>79</v>
      </c>
      <c r="F80" t="s">
        <v>27</v>
      </c>
      <c r="G80">
        <v>14546537768</v>
      </c>
      <c r="H80" t="s">
        <v>83</v>
      </c>
      <c r="I80" t="s">
        <v>33</v>
      </c>
      <c r="J80">
        <v>111</v>
      </c>
      <c r="K80">
        <v>1.5</v>
      </c>
      <c r="L80">
        <v>1</v>
      </c>
      <c r="M80">
        <v>111</v>
      </c>
      <c r="N80">
        <v>1.5</v>
      </c>
      <c r="O80">
        <v>1</v>
      </c>
      <c r="P80">
        <v>1.5</v>
      </c>
      <c r="Q80">
        <v>1.5</v>
      </c>
      <c r="R80" s="1">
        <v>44571</v>
      </c>
      <c r="S80" t="str">
        <f t="shared" si="5"/>
        <v>SunChips Multigrain - Harvest Cheddar</v>
      </c>
      <c r="T80" t="str">
        <f t="shared" si="6"/>
        <v>Food</v>
      </c>
      <c r="U80" t="str">
        <f>IF(T80="Cell is Blank - Dis-regard",_xlfn.XLOOKUP(S80,'Categroy Lookup'!A:A,'Categroy Lookup'!B:B,"Cell is Blank - Dis-regard"),T80)</f>
        <v>Food</v>
      </c>
      <c r="V80" t="b">
        <f t="shared" si="8"/>
        <v>1</v>
      </c>
      <c r="W80">
        <f t="shared" si="7"/>
        <v>1.5</v>
      </c>
      <c r="X80" s="8">
        <f t="shared" si="9"/>
        <v>1</v>
      </c>
      <c r="Y80" t="s">
        <v>502</v>
      </c>
      <c r="Z80" t="s">
        <v>515</v>
      </c>
      <c r="AB80" t="s">
        <v>681</v>
      </c>
      <c r="AC80" t="s">
        <v>693</v>
      </c>
      <c r="AD80">
        <v>2022</v>
      </c>
    </row>
    <row r="81" spans="1:30" x14ac:dyDescent="0.25">
      <c r="A81" t="s">
        <v>18</v>
      </c>
      <c r="B81" t="s">
        <v>36</v>
      </c>
      <c r="C81" t="s">
        <v>37</v>
      </c>
      <c r="D81" t="s">
        <v>38</v>
      </c>
      <c r="E81" t="s">
        <v>79</v>
      </c>
      <c r="F81" t="s">
        <v>27</v>
      </c>
      <c r="G81">
        <v>14546538857</v>
      </c>
      <c r="H81" t="s">
        <v>83</v>
      </c>
      <c r="I81" t="s">
        <v>33</v>
      </c>
      <c r="J81">
        <v>111</v>
      </c>
      <c r="K81">
        <v>1.5</v>
      </c>
      <c r="L81">
        <v>1</v>
      </c>
      <c r="M81">
        <v>111</v>
      </c>
      <c r="N81">
        <v>1.5</v>
      </c>
      <c r="O81">
        <v>1</v>
      </c>
      <c r="P81">
        <v>1.5</v>
      </c>
      <c r="Q81">
        <v>1.5</v>
      </c>
      <c r="R81" s="1">
        <v>44571</v>
      </c>
      <c r="S81" t="str">
        <f t="shared" si="5"/>
        <v>SunChips Multigrain - Harvest Cheddar</v>
      </c>
      <c r="T81" t="str">
        <f t="shared" si="6"/>
        <v>Food</v>
      </c>
      <c r="U81" t="str">
        <f>IF(T81="Cell is Blank - Dis-regard",_xlfn.XLOOKUP(S81,'Categroy Lookup'!A:A,'Categroy Lookup'!B:B,"Cell is Blank - Dis-regard"),T81)</f>
        <v>Food</v>
      </c>
      <c r="V81" t="b">
        <f t="shared" si="8"/>
        <v>1</v>
      </c>
      <c r="W81">
        <f t="shared" si="7"/>
        <v>1.5</v>
      </c>
      <c r="X81" s="8">
        <f t="shared" si="9"/>
        <v>1</v>
      </c>
      <c r="Y81" t="s">
        <v>502</v>
      </c>
      <c r="Z81" t="s">
        <v>515</v>
      </c>
      <c r="AB81" t="s">
        <v>681</v>
      </c>
      <c r="AC81" t="s">
        <v>693</v>
      </c>
      <c r="AD81">
        <v>2022</v>
      </c>
    </row>
    <row r="82" spans="1:30" x14ac:dyDescent="0.25">
      <c r="A82" t="s">
        <v>18</v>
      </c>
      <c r="B82" t="s">
        <v>36</v>
      </c>
      <c r="C82" t="s">
        <v>37</v>
      </c>
      <c r="D82" t="s">
        <v>38</v>
      </c>
      <c r="E82" t="s">
        <v>62</v>
      </c>
      <c r="F82" t="s">
        <v>27</v>
      </c>
      <c r="G82">
        <v>14548352210</v>
      </c>
      <c r="H82" t="s">
        <v>83</v>
      </c>
      <c r="I82" t="s">
        <v>33</v>
      </c>
      <c r="J82">
        <v>133</v>
      </c>
      <c r="K82">
        <v>2</v>
      </c>
      <c r="L82">
        <v>1</v>
      </c>
      <c r="M82">
        <v>133</v>
      </c>
      <c r="N82">
        <v>2</v>
      </c>
      <c r="O82">
        <v>1</v>
      </c>
      <c r="P82">
        <v>2</v>
      </c>
      <c r="Q82">
        <v>2</v>
      </c>
      <c r="R82" s="1">
        <v>44571</v>
      </c>
      <c r="S82" t="str">
        <f t="shared" si="5"/>
        <v>Robert Irvine's - Fit Crunch -  Chocolate Pea</v>
      </c>
      <c r="T82" t="str">
        <f t="shared" si="6"/>
        <v>Food</v>
      </c>
      <c r="U82" t="str">
        <f>IF(T82="Cell is Blank - Dis-regard",_xlfn.XLOOKUP(S82,'Categroy Lookup'!A:A,'Categroy Lookup'!B:B,"Cell is Blank - Dis-regard"),T82)</f>
        <v>Food</v>
      </c>
      <c r="V82" t="b">
        <f t="shared" si="8"/>
        <v>1</v>
      </c>
      <c r="W82">
        <f t="shared" si="7"/>
        <v>2</v>
      </c>
      <c r="X82" s="8">
        <f t="shared" si="9"/>
        <v>1.3333333333333333</v>
      </c>
      <c r="Y82" t="s">
        <v>495</v>
      </c>
      <c r="Z82" t="s">
        <v>496</v>
      </c>
      <c r="AA82" t="s">
        <v>497</v>
      </c>
      <c r="AB82" t="s">
        <v>681</v>
      </c>
      <c r="AC82" t="s">
        <v>693</v>
      </c>
      <c r="AD82">
        <v>2022</v>
      </c>
    </row>
    <row r="83" spans="1:30" x14ac:dyDescent="0.25">
      <c r="A83" t="s">
        <v>18</v>
      </c>
      <c r="B83" t="s">
        <v>36</v>
      </c>
      <c r="C83" t="s">
        <v>37</v>
      </c>
      <c r="D83" t="s">
        <v>38</v>
      </c>
      <c r="E83" t="s">
        <v>84</v>
      </c>
      <c r="F83" t="s">
        <v>23</v>
      </c>
      <c r="G83">
        <v>14548805292</v>
      </c>
      <c r="H83" t="s">
        <v>83</v>
      </c>
      <c r="I83" t="s">
        <v>33</v>
      </c>
      <c r="J83">
        <v>138</v>
      </c>
      <c r="K83">
        <v>2</v>
      </c>
      <c r="L83">
        <v>1</v>
      </c>
      <c r="M83">
        <v>138</v>
      </c>
      <c r="N83">
        <v>2</v>
      </c>
      <c r="O83">
        <v>1</v>
      </c>
      <c r="P83">
        <v>2</v>
      </c>
      <c r="Q83">
        <v>2</v>
      </c>
      <c r="R83" s="1">
        <v>44571</v>
      </c>
      <c r="S83" t="str">
        <f t="shared" si="5"/>
        <v>Keto Krisp - Almond/Chocolate</v>
      </c>
      <c r="T83" t="str">
        <f t="shared" si="6"/>
        <v>Carbonated</v>
      </c>
      <c r="U83" t="str">
        <f>IF(T83="Cell is Blank - Dis-regard",_xlfn.XLOOKUP(S83,'Categroy Lookup'!A:A,'Categroy Lookup'!B:B,"Cell is Blank - Dis-regard"),T83)</f>
        <v>Carbonated</v>
      </c>
      <c r="V83" t="b">
        <f t="shared" si="8"/>
        <v>1</v>
      </c>
      <c r="W83">
        <f t="shared" si="7"/>
        <v>2</v>
      </c>
      <c r="X83" s="8">
        <f t="shared" si="9"/>
        <v>1.3333333333333333</v>
      </c>
      <c r="Y83" t="s">
        <v>518</v>
      </c>
      <c r="Z83" t="s">
        <v>519</v>
      </c>
      <c r="AB83" t="s">
        <v>681</v>
      </c>
      <c r="AC83" t="s">
        <v>693</v>
      </c>
      <c r="AD83">
        <v>2022</v>
      </c>
    </row>
    <row r="84" spans="1:30" x14ac:dyDescent="0.25">
      <c r="A84" t="s">
        <v>18</v>
      </c>
      <c r="B84" t="s">
        <v>19</v>
      </c>
      <c r="C84" t="s">
        <v>20</v>
      </c>
      <c r="D84" t="s">
        <v>21</v>
      </c>
      <c r="E84" t="s">
        <v>80</v>
      </c>
      <c r="F84" t="s">
        <v>27</v>
      </c>
      <c r="G84">
        <v>14549326831</v>
      </c>
      <c r="H84" t="s">
        <v>83</v>
      </c>
      <c r="I84" t="s">
        <v>25</v>
      </c>
      <c r="J84">
        <v>110</v>
      </c>
      <c r="K84">
        <v>1.5</v>
      </c>
      <c r="L84">
        <v>1</v>
      </c>
      <c r="M84">
        <v>110</v>
      </c>
      <c r="N84">
        <v>1.5</v>
      </c>
      <c r="O84">
        <v>1</v>
      </c>
      <c r="P84">
        <v>1.5</v>
      </c>
      <c r="Q84">
        <v>1.5</v>
      </c>
      <c r="R84" s="1">
        <v>44571</v>
      </c>
      <c r="S84" t="str">
        <f t="shared" si="5"/>
        <v>Good Health Veggie Stix - Sea Salt</v>
      </c>
      <c r="T84" t="str">
        <f t="shared" si="6"/>
        <v>Food</v>
      </c>
      <c r="U84" t="str">
        <f>IF(T84="Cell is Blank - Dis-regard",_xlfn.XLOOKUP(S84,'Categroy Lookup'!A:A,'Categroy Lookup'!B:B,"Cell is Blank - Dis-regard"),T84)</f>
        <v>Food</v>
      </c>
      <c r="V84" t="b">
        <f t="shared" si="8"/>
        <v>1</v>
      </c>
      <c r="W84">
        <f t="shared" si="7"/>
        <v>1.5</v>
      </c>
      <c r="X84" s="8">
        <f t="shared" si="9"/>
        <v>1</v>
      </c>
      <c r="Y84" t="s">
        <v>498</v>
      </c>
      <c r="Z84" t="s">
        <v>516</v>
      </c>
      <c r="AB84" t="s">
        <v>681</v>
      </c>
      <c r="AC84" t="s">
        <v>693</v>
      </c>
      <c r="AD84">
        <v>2022</v>
      </c>
    </row>
    <row r="85" spans="1:30" x14ac:dyDescent="0.25">
      <c r="A85" t="s">
        <v>18</v>
      </c>
      <c r="B85" t="s">
        <v>40</v>
      </c>
      <c r="C85" t="s">
        <v>41</v>
      </c>
      <c r="D85" t="s">
        <v>42</v>
      </c>
      <c r="E85" t="s">
        <v>67</v>
      </c>
      <c r="F85" t="s">
        <v>27</v>
      </c>
      <c r="G85">
        <v>14550134896</v>
      </c>
      <c r="H85" t="s">
        <v>83</v>
      </c>
      <c r="I85" t="s">
        <v>33</v>
      </c>
      <c r="J85">
        <v>120</v>
      </c>
      <c r="K85">
        <v>1.5</v>
      </c>
      <c r="L85">
        <v>1</v>
      </c>
      <c r="M85">
        <v>120</v>
      </c>
      <c r="N85">
        <v>1.5</v>
      </c>
      <c r="O85">
        <v>1</v>
      </c>
      <c r="P85">
        <v>1.5</v>
      </c>
      <c r="Q85">
        <v>1.5</v>
      </c>
      <c r="R85" s="1">
        <v>44571</v>
      </c>
      <c r="S85" t="str">
        <f t="shared" si="5"/>
        <v>Mini Chips Ahoy</v>
      </c>
      <c r="T85" t="str">
        <f t="shared" si="6"/>
        <v>Food</v>
      </c>
      <c r="U85" t="str">
        <f>IF(T85="Cell is Blank - Dis-regard",_xlfn.XLOOKUP(S85,'Categroy Lookup'!A:A,'Categroy Lookup'!B:B,"Cell is Blank - Dis-regard"),T85)</f>
        <v>Food</v>
      </c>
      <c r="V85" t="b">
        <f t="shared" si="8"/>
        <v>1</v>
      </c>
      <c r="W85">
        <f t="shared" si="7"/>
        <v>1.5</v>
      </c>
      <c r="X85" s="8">
        <f t="shared" si="9"/>
        <v>1</v>
      </c>
      <c r="Y85" t="s">
        <v>67</v>
      </c>
      <c r="AB85" t="s">
        <v>681</v>
      </c>
      <c r="AC85" t="s">
        <v>693</v>
      </c>
      <c r="AD85">
        <v>2022</v>
      </c>
    </row>
    <row r="86" spans="1:30" x14ac:dyDescent="0.25">
      <c r="A86" t="s">
        <v>18</v>
      </c>
      <c r="B86" t="s">
        <v>40</v>
      </c>
      <c r="C86" t="s">
        <v>41</v>
      </c>
      <c r="D86" t="s">
        <v>42</v>
      </c>
      <c r="E86" t="s">
        <v>67</v>
      </c>
      <c r="F86" t="s">
        <v>27</v>
      </c>
      <c r="G86">
        <v>14550138968</v>
      </c>
      <c r="H86" t="s">
        <v>83</v>
      </c>
      <c r="I86" t="s">
        <v>33</v>
      </c>
      <c r="J86">
        <v>120</v>
      </c>
      <c r="K86">
        <v>1.5</v>
      </c>
      <c r="L86">
        <v>1</v>
      </c>
      <c r="M86">
        <v>120</v>
      </c>
      <c r="N86">
        <v>1.5</v>
      </c>
      <c r="O86">
        <v>1</v>
      </c>
      <c r="P86">
        <v>1.5</v>
      </c>
      <c r="Q86">
        <v>1.5</v>
      </c>
      <c r="R86" s="1">
        <v>44571</v>
      </c>
      <c r="S86" t="str">
        <f t="shared" si="5"/>
        <v>Mini Chips Ahoy</v>
      </c>
      <c r="T86" t="str">
        <f t="shared" si="6"/>
        <v>Food</v>
      </c>
      <c r="U86" t="str">
        <f>IF(T86="Cell is Blank - Dis-regard",_xlfn.XLOOKUP(S86,'Categroy Lookup'!A:A,'Categroy Lookup'!B:B,"Cell is Blank - Dis-regard"),T86)</f>
        <v>Food</v>
      </c>
      <c r="V86" t="b">
        <f t="shared" si="8"/>
        <v>1</v>
      </c>
      <c r="W86">
        <f t="shared" si="7"/>
        <v>1.5</v>
      </c>
      <c r="X86" s="8">
        <f t="shared" si="9"/>
        <v>1</v>
      </c>
      <c r="Y86" t="s">
        <v>67</v>
      </c>
      <c r="AB86" t="s">
        <v>681</v>
      </c>
      <c r="AC86" t="s">
        <v>693</v>
      </c>
      <c r="AD86">
        <v>2022</v>
      </c>
    </row>
    <row r="87" spans="1:30" x14ac:dyDescent="0.25">
      <c r="A87" t="s">
        <v>18</v>
      </c>
      <c r="B87" t="s">
        <v>28</v>
      </c>
      <c r="C87" t="s">
        <v>20</v>
      </c>
      <c r="D87" t="s">
        <v>29</v>
      </c>
      <c r="E87" t="s">
        <v>82</v>
      </c>
      <c r="F87" t="s">
        <v>31</v>
      </c>
      <c r="G87">
        <v>14550655562</v>
      </c>
      <c r="H87" t="s">
        <v>83</v>
      </c>
      <c r="I87" t="s">
        <v>25</v>
      </c>
      <c r="J87">
        <v>143</v>
      </c>
      <c r="K87">
        <v>2.5</v>
      </c>
      <c r="L87">
        <v>1</v>
      </c>
      <c r="M87">
        <v>143</v>
      </c>
      <c r="N87">
        <v>2.5</v>
      </c>
      <c r="O87">
        <v>1</v>
      </c>
      <c r="P87">
        <v>2.5</v>
      </c>
      <c r="Q87">
        <v>2.5</v>
      </c>
      <c r="R87" s="1">
        <v>44571</v>
      </c>
      <c r="S87" t="str">
        <f t="shared" si="5"/>
        <v>Snapple Diet Tea - Peach Tea</v>
      </c>
      <c r="T87" t="str">
        <f t="shared" si="6"/>
        <v>Non Carbonated</v>
      </c>
      <c r="U87" t="str">
        <f>IF(T87="Cell is Blank - Dis-regard",_xlfn.XLOOKUP(S87,'Categroy Lookup'!A:A,'Categroy Lookup'!B:B,"Cell is Blank - Dis-regard"),T87)</f>
        <v>Non Carbonated</v>
      </c>
      <c r="V87" t="b">
        <f t="shared" si="8"/>
        <v>1</v>
      </c>
      <c r="W87">
        <f t="shared" si="7"/>
        <v>2.5</v>
      </c>
      <c r="X87" s="8">
        <f t="shared" si="9"/>
        <v>1.6666666666666667</v>
      </c>
      <c r="Y87" t="s">
        <v>478</v>
      </c>
      <c r="Z87" t="s">
        <v>517</v>
      </c>
      <c r="AB87" t="s">
        <v>681</v>
      </c>
      <c r="AC87" t="s">
        <v>693</v>
      </c>
      <c r="AD87">
        <v>2022</v>
      </c>
    </row>
    <row r="88" spans="1:30" x14ac:dyDescent="0.25">
      <c r="A88" t="s">
        <v>18</v>
      </c>
      <c r="B88" t="s">
        <v>19</v>
      </c>
      <c r="C88" t="s">
        <v>20</v>
      </c>
      <c r="D88" t="s">
        <v>21</v>
      </c>
      <c r="E88" t="s">
        <v>85</v>
      </c>
      <c r="F88" t="s">
        <v>27</v>
      </c>
      <c r="G88">
        <v>14550656367</v>
      </c>
      <c r="H88" t="s">
        <v>83</v>
      </c>
      <c r="I88" t="s">
        <v>25</v>
      </c>
      <c r="J88">
        <v>133</v>
      </c>
      <c r="K88">
        <v>2</v>
      </c>
      <c r="L88">
        <v>1</v>
      </c>
      <c r="M88">
        <v>133</v>
      </c>
      <c r="N88">
        <v>2</v>
      </c>
      <c r="O88">
        <v>1</v>
      </c>
      <c r="P88">
        <v>2</v>
      </c>
      <c r="Q88">
        <v>2</v>
      </c>
      <c r="R88" s="1">
        <v>44571</v>
      </c>
      <c r="S88" t="str">
        <f t="shared" si="5"/>
        <v>Larabar - Peanut Butter chocolate Chip</v>
      </c>
      <c r="T88" t="str">
        <f t="shared" si="6"/>
        <v>Food</v>
      </c>
      <c r="U88" t="str">
        <f>IF(T88="Cell is Blank - Dis-regard",_xlfn.XLOOKUP(S88,'Categroy Lookup'!A:A,'Categroy Lookup'!B:B,"Cell is Blank - Dis-regard"),T88)</f>
        <v>Food</v>
      </c>
      <c r="V88" t="b">
        <f t="shared" si="8"/>
        <v>1</v>
      </c>
      <c r="W88">
        <f t="shared" si="7"/>
        <v>2</v>
      </c>
      <c r="X88" s="8">
        <f t="shared" si="9"/>
        <v>1.3333333333333333</v>
      </c>
      <c r="Y88" t="s">
        <v>520</v>
      </c>
      <c r="Z88" t="s">
        <v>521</v>
      </c>
      <c r="AB88" t="s">
        <v>681</v>
      </c>
      <c r="AC88" t="s">
        <v>693</v>
      </c>
      <c r="AD88">
        <v>2022</v>
      </c>
    </row>
    <row r="89" spans="1:30" x14ac:dyDescent="0.25">
      <c r="A89" t="s">
        <v>18</v>
      </c>
      <c r="B89" t="s">
        <v>40</v>
      </c>
      <c r="C89" t="s">
        <v>41</v>
      </c>
      <c r="D89" t="s">
        <v>42</v>
      </c>
      <c r="E89" t="s">
        <v>26</v>
      </c>
      <c r="F89" t="s">
        <v>27</v>
      </c>
      <c r="G89">
        <v>14550871574</v>
      </c>
      <c r="H89" t="s">
        <v>86</v>
      </c>
      <c r="I89" t="s">
        <v>33</v>
      </c>
      <c r="J89">
        <v>121</v>
      </c>
      <c r="K89">
        <v>1.5</v>
      </c>
      <c r="L89">
        <v>1</v>
      </c>
      <c r="M89">
        <v>121</v>
      </c>
      <c r="N89">
        <v>1.5</v>
      </c>
      <c r="O89">
        <v>1</v>
      </c>
      <c r="P89">
        <v>1.5</v>
      </c>
      <c r="Q89">
        <v>1.5</v>
      </c>
      <c r="R89" s="1">
        <v>44572</v>
      </c>
      <c r="S89" t="str">
        <f t="shared" si="5"/>
        <v>Takis - Hot Chilli Pepper &amp; Lime</v>
      </c>
      <c r="T89" t="str">
        <f t="shared" si="6"/>
        <v>Food</v>
      </c>
      <c r="U89" t="str">
        <f>IF(T89="Cell is Blank - Dis-regard",_xlfn.XLOOKUP(S89,'Categroy Lookup'!A:A,'Categroy Lookup'!B:B,"Cell is Blank - Dis-regard"),T89)</f>
        <v>Food</v>
      </c>
      <c r="V89" t="b">
        <f t="shared" si="8"/>
        <v>1</v>
      </c>
      <c r="W89">
        <f t="shared" si="7"/>
        <v>1.5</v>
      </c>
      <c r="X89" s="8">
        <f t="shared" si="9"/>
        <v>1</v>
      </c>
      <c r="Y89" t="s">
        <v>469</v>
      </c>
      <c r="Z89" t="s">
        <v>470</v>
      </c>
      <c r="AB89" t="s">
        <v>683</v>
      </c>
      <c r="AC89" t="s">
        <v>694</v>
      </c>
      <c r="AD89">
        <v>2022</v>
      </c>
    </row>
    <row r="90" spans="1:30" x14ac:dyDescent="0.25">
      <c r="A90" t="s">
        <v>18</v>
      </c>
      <c r="B90" t="s">
        <v>36</v>
      </c>
      <c r="C90" t="s">
        <v>37</v>
      </c>
      <c r="D90" t="s">
        <v>38</v>
      </c>
      <c r="E90" t="s">
        <v>45</v>
      </c>
      <c r="F90" t="s">
        <v>31</v>
      </c>
      <c r="G90">
        <v>14551808042</v>
      </c>
      <c r="H90" t="s">
        <v>86</v>
      </c>
      <c r="I90" t="s">
        <v>33</v>
      </c>
      <c r="J90">
        <v>145</v>
      </c>
      <c r="K90">
        <v>2.5</v>
      </c>
      <c r="L90">
        <v>1</v>
      </c>
      <c r="M90">
        <v>145</v>
      </c>
      <c r="N90">
        <v>2.5</v>
      </c>
      <c r="O90">
        <v>1</v>
      </c>
      <c r="P90">
        <v>2.5</v>
      </c>
      <c r="Q90">
        <v>2.5</v>
      </c>
      <c r="R90" s="1">
        <v>44572</v>
      </c>
      <c r="S90" t="str">
        <f t="shared" si="5"/>
        <v>Snapple Diet Tea - Lemon</v>
      </c>
      <c r="T90" t="str">
        <f t="shared" si="6"/>
        <v>Non Carbonated</v>
      </c>
      <c r="U90" t="str">
        <f>IF(T90="Cell is Blank - Dis-regard",_xlfn.XLOOKUP(S90,'Categroy Lookup'!A:A,'Categroy Lookup'!B:B,"Cell is Blank - Dis-regard"),T90)</f>
        <v>Non Carbonated</v>
      </c>
      <c r="V90" t="b">
        <f t="shared" si="8"/>
        <v>1</v>
      </c>
      <c r="W90">
        <f t="shared" si="7"/>
        <v>2.5</v>
      </c>
      <c r="X90" s="8">
        <f t="shared" si="9"/>
        <v>1.6666666666666667</v>
      </c>
      <c r="Y90" t="s">
        <v>478</v>
      </c>
      <c r="Z90" t="s">
        <v>479</v>
      </c>
      <c r="AB90" t="s">
        <v>683</v>
      </c>
      <c r="AC90" t="s">
        <v>694</v>
      </c>
      <c r="AD90">
        <v>2022</v>
      </c>
    </row>
    <row r="91" spans="1:30" x14ac:dyDescent="0.25">
      <c r="A91" t="s">
        <v>18</v>
      </c>
      <c r="B91" t="s">
        <v>36</v>
      </c>
      <c r="C91" t="s">
        <v>37</v>
      </c>
      <c r="D91" t="s">
        <v>38</v>
      </c>
      <c r="E91" t="s">
        <v>79</v>
      </c>
      <c r="F91" t="s">
        <v>27</v>
      </c>
      <c r="G91">
        <v>14552516890</v>
      </c>
      <c r="H91" t="s">
        <v>86</v>
      </c>
      <c r="I91" t="s">
        <v>33</v>
      </c>
      <c r="J91">
        <v>111</v>
      </c>
      <c r="K91">
        <v>1.5</v>
      </c>
      <c r="L91">
        <v>1</v>
      </c>
      <c r="M91">
        <v>111</v>
      </c>
      <c r="N91">
        <v>1.5</v>
      </c>
      <c r="O91">
        <v>1</v>
      </c>
      <c r="P91">
        <v>1.5</v>
      </c>
      <c r="Q91">
        <v>1.5</v>
      </c>
      <c r="R91" s="1">
        <v>44572</v>
      </c>
      <c r="S91" t="str">
        <f t="shared" si="5"/>
        <v>SunChips Multigrain - Harvest Cheddar</v>
      </c>
      <c r="T91" t="str">
        <f t="shared" si="6"/>
        <v>Food</v>
      </c>
      <c r="U91" t="str">
        <f>IF(T91="Cell is Blank - Dis-regard",_xlfn.XLOOKUP(S91,'Categroy Lookup'!A:A,'Categroy Lookup'!B:B,"Cell is Blank - Dis-regard"),T91)</f>
        <v>Food</v>
      </c>
      <c r="V91" t="b">
        <f t="shared" si="8"/>
        <v>1</v>
      </c>
      <c r="W91">
        <f t="shared" si="7"/>
        <v>1.5</v>
      </c>
      <c r="X91" s="8">
        <f t="shared" si="9"/>
        <v>1</v>
      </c>
      <c r="Y91" t="s">
        <v>502</v>
      </c>
      <c r="Z91" t="s">
        <v>515</v>
      </c>
      <c r="AB91" t="s">
        <v>683</v>
      </c>
      <c r="AC91" t="s">
        <v>694</v>
      </c>
      <c r="AD91">
        <v>2022</v>
      </c>
    </row>
    <row r="92" spans="1:30" x14ac:dyDescent="0.25">
      <c r="A92" t="s">
        <v>18</v>
      </c>
      <c r="B92" t="s">
        <v>40</v>
      </c>
      <c r="C92" t="s">
        <v>41</v>
      </c>
      <c r="D92" t="s">
        <v>42</v>
      </c>
      <c r="E92" t="s">
        <v>26</v>
      </c>
      <c r="F92" t="s">
        <v>27</v>
      </c>
      <c r="G92">
        <v>14552733245</v>
      </c>
      <c r="H92" t="s">
        <v>86</v>
      </c>
      <c r="I92" t="s">
        <v>25</v>
      </c>
      <c r="J92">
        <v>121</v>
      </c>
      <c r="K92">
        <v>1.5</v>
      </c>
      <c r="L92">
        <v>1</v>
      </c>
      <c r="M92">
        <v>121</v>
      </c>
      <c r="N92">
        <v>1.5</v>
      </c>
      <c r="O92">
        <v>1</v>
      </c>
      <c r="P92">
        <v>1.5</v>
      </c>
      <c r="Q92">
        <v>1.5</v>
      </c>
      <c r="R92" s="1">
        <v>44572</v>
      </c>
      <c r="S92" t="str">
        <f t="shared" si="5"/>
        <v>Takis - Hot Chilli Pepper &amp; Lime</v>
      </c>
      <c r="T92" t="str">
        <f t="shared" si="6"/>
        <v>Food</v>
      </c>
      <c r="U92" t="str">
        <f>IF(T92="Cell is Blank - Dis-regard",_xlfn.XLOOKUP(S92,'Categroy Lookup'!A:A,'Categroy Lookup'!B:B,"Cell is Blank - Dis-regard"),T92)</f>
        <v>Food</v>
      </c>
      <c r="V92" t="b">
        <f t="shared" si="8"/>
        <v>1</v>
      </c>
      <c r="W92">
        <f t="shared" si="7"/>
        <v>1.5</v>
      </c>
      <c r="X92" s="8">
        <f t="shared" si="9"/>
        <v>1</v>
      </c>
      <c r="Y92" t="s">
        <v>469</v>
      </c>
      <c r="Z92" t="s">
        <v>470</v>
      </c>
      <c r="AB92" t="s">
        <v>683</v>
      </c>
      <c r="AC92" t="s">
        <v>694</v>
      </c>
      <c r="AD92">
        <v>2022</v>
      </c>
    </row>
    <row r="93" spans="1:30" x14ac:dyDescent="0.25">
      <c r="A93" t="s">
        <v>18</v>
      </c>
      <c r="B93" t="s">
        <v>19</v>
      </c>
      <c r="C93" t="s">
        <v>20</v>
      </c>
      <c r="D93" t="s">
        <v>21</v>
      </c>
      <c r="E93" t="s">
        <v>66</v>
      </c>
      <c r="F93" t="s">
        <v>55</v>
      </c>
      <c r="G93">
        <v>14552862313</v>
      </c>
      <c r="H93" t="s">
        <v>86</v>
      </c>
      <c r="I93" t="s">
        <v>25</v>
      </c>
      <c r="J93">
        <v>143</v>
      </c>
      <c r="K93">
        <v>2</v>
      </c>
      <c r="L93">
        <v>1</v>
      </c>
      <c r="M93">
        <v>143</v>
      </c>
      <c r="N93">
        <v>2</v>
      </c>
      <c r="O93">
        <v>1</v>
      </c>
      <c r="P93">
        <v>2</v>
      </c>
      <c r="Q93">
        <v>2</v>
      </c>
      <c r="R93" s="1">
        <v>44572</v>
      </c>
      <c r="S93" t="str">
        <f t="shared" si="5"/>
        <v>S. Pellegrino Sparkling Mineral Water</v>
      </c>
      <c r="T93" t="str">
        <f t="shared" si="6"/>
        <v>Water</v>
      </c>
      <c r="U93" t="str">
        <f>IF(T93="Cell is Blank - Dis-regard",_xlfn.XLOOKUP(S93,'Categroy Lookup'!A:A,'Categroy Lookup'!B:B,"Cell is Blank - Dis-regard"),T93)</f>
        <v>Water</v>
      </c>
      <c r="V93" t="b">
        <f t="shared" si="8"/>
        <v>1</v>
      </c>
      <c r="W93">
        <f t="shared" si="7"/>
        <v>2</v>
      </c>
      <c r="X93" s="8">
        <f t="shared" si="9"/>
        <v>1.3333333333333333</v>
      </c>
      <c r="Y93" t="s">
        <v>66</v>
      </c>
      <c r="AB93" t="s">
        <v>683</v>
      </c>
      <c r="AC93" t="s">
        <v>694</v>
      </c>
      <c r="AD93">
        <v>2022</v>
      </c>
    </row>
    <row r="94" spans="1:30" x14ac:dyDescent="0.25">
      <c r="A94" t="s">
        <v>18</v>
      </c>
      <c r="B94" t="s">
        <v>36</v>
      </c>
      <c r="C94" t="s">
        <v>37</v>
      </c>
      <c r="D94" t="s">
        <v>38</v>
      </c>
      <c r="E94" t="s">
        <v>62</v>
      </c>
      <c r="F94" t="s">
        <v>27</v>
      </c>
      <c r="G94">
        <v>14552937252</v>
      </c>
      <c r="H94" t="s">
        <v>86</v>
      </c>
      <c r="I94" t="s">
        <v>33</v>
      </c>
      <c r="J94">
        <v>133</v>
      </c>
      <c r="K94">
        <v>2</v>
      </c>
      <c r="L94">
        <v>1</v>
      </c>
      <c r="M94">
        <v>133</v>
      </c>
      <c r="N94">
        <v>2</v>
      </c>
      <c r="O94">
        <v>1</v>
      </c>
      <c r="P94">
        <v>2</v>
      </c>
      <c r="Q94">
        <v>2</v>
      </c>
      <c r="R94" s="1">
        <v>44572</v>
      </c>
      <c r="S94" t="str">
        <f t="shared" si="5"/>
        <v>Robert Irvine's - Fit Crunch -  Chocolate Pea</v>
      </c>
      <c r="T94" t="str">
        <f t="shared" si="6"/>
        <v>Food</v>
      </c>
      <c r="U94" t="str">
        <f>IF(T94="Cell is Blank - Dis-regard",_xlfn.XLOOKUP(S94,'Categroy Lookup'!A:A,'Categroy Lookup'!B:B,"Cell is Blank - Dis-regard"),T94)</f>
        <v>Food</v>
      </c>
      <c r="V94" t="b">
        <f t="shared" si="8"/>
        <v>1</v>
      </c>
      <c r="W94">
        <f t="shared" si="7"/>
        <v>2</v>
      </c>
      <c r="X94" s="8">
        <f t="shared" si="9"/>
        <v>1.3333333333333333</v>
      </c>
      <c r="Y94" t="s">
        <v>495</v>
      </c>
      <c r="Z94" t="s">
        <v>496</v>
      </c>
      <c r="AA94" t="s">
        <v>497</v>
      </c>
      <c r="AB94" t="s">
        <v>683</v>
      </c>
      <c r="AC94" t="s">
        <v>694</v>
      </c>
      <c r="AD94">
        <v>2022</v>
      </c>
    </row>
    <row r="95" spans="1:30" x14ac:dyDescent="0.25">
      <c r="A95" t="s">
        <v>18</v>
      </c>
      <c r="B95" t="s">
        <v>36</v>
      </c>
      <c r="C95" t="s">
        <v>37</v>
      </c>
      <c r="D95" t="s">
        <v>38</v>
      </c>
      <c r="E95" t="s">
        <v>84</v>
      </c>
      <c r="F95" t="s">
        <v>23</v>
      </c>
      <c r="G95">
        <v>14552939523</v>
      </c>
      <c r="H95" t="s">
        <v>86</v>
      </c>
      <c r="I95" t="s">
        <v>33</v>
      </c>
      <c r="J95">
        <v>138</v>
      </c>
      <c r="K95">
        <v>2</v>
      </c>
      <c r="L95">
        <v>1</v>
      </c>
      <c r="M95">
        <v>138</v>
      </c>
      <c r="N95">
        <v>2</v>
      </c>
      <c r="O95">
        <v>1</v>
      </c>
      <c r="P95">
        <v>2</v>
      </c>
      <c r="Q95">
        <v>2</v>
      </c>
      <c r="R95" s="1">
        <v>44572</v>
      </c>
      <c r="S95" t="str">
        <f t="shared" si="5"/>
        <v>Keto Krisp - Almond/Chocolate</v>
      </c>
      <c r="T95" t="str">
        <f t="shared" si="6"/>
        <v>Carbonated</v>
      </c>
      <c r="U95" t="str">
        <f>IF(T95="Cell is Blank - Dis-regard",_xlfn.XLOOKUP(S95,'Categroy Lookup'!A:A,'Categroy Lookup'!B:B,"Cell is Blank - Dis-regard"),T95)</f>
        <v>Carbonated</v>
      </c>
      <c r="V95" t="b">
        <f t="shared" si="8"/>
        <v>1</v>
      </c>
      <c r="W95">
        <f t="shared" si="7"/>
        <v>2</v>
      </c>
      <c r="X95" s="8">
        <f t="shared" si="9"/>
        <v>1.3333333333333333</v>
      </c>
      <c r="Y95" t="s">
        <v>518</v>
      </c>
      <c r="Z95" t="s">
        <v>519</v>
      </c>
      <c r="AB95" t="s">
        <v>683</v>
      </c>
      <c r="AC95" t="s">
        <v>694</v>
      </c>
      <c r="AD95">
        <v>2022</v>
      </c>
    </row>
    <row r="96" spans="1:30" x14ac:dyDescent="0.25">
      <c r="A96" t="s">
        <v>18</v>
      </c>
      <c r="B96" t="s">
        <v>36</v>
      </c>
      <c r="C96" t="s">
        <v>37</v>
      </c>
      <c r="D96" t="s">
        <v>38</v>
      </c>
      <c r="E96" t="s">
        <v>69</v>
      </c>
      <c r="F96" t="s">
        <v>27</v>
      </c>
      <c r="G96">
        <v>14553464403</v>
      </c>
      <c r="H96" t="s">
        <v>86</v>
      </c>
      <c r="I96" t="s">
        <v>33</v>
      </c>
      <c r="J96">
        <v>112</v>
      </c>
      <c r="K96">
        <v>1.5</v>
      </c>
      <c r="L96">
        <v>1</v>
      </c>
      <c r="M96">
        <v>112</v>
      </c>
      <c r="N96">
        <v>1.5</v>
      </c>
      <c r="O96">
        <v>1</v>
      </c>
      <c r="P96">
        <v>1.5</v>
      </c>
      <c r="Q96">
        <v>1.5</v>
      </c>
      <c r="R96" s="1">
        <v>44572</v>
      </c>
      <c r="S96" t="str">
        <f t="shared" si="5"/>
        <v>SunChips Multigrain - Salsa</v>
      </c>
      <c r="T96" t="str">
        <f t="shared" si="6"/>
        <v>Food</v>
      </c>
      <c r="U96" t="str">
        <f>IF(T96="Cell is Blank - Dis-regard",_xlfn.XLOOKUP(S96,'Categroy Lookup'!A:A,'Categroy Lookup'!B:B,"Cell is Blank - Dis-regard"),T96)</f>
        <v>Food</v>
      </c>
      <c r="V96" t="b">
        <f t="shared" si="8"/>
        <v>1</v>
      </c>
      <c r="W96">
        <f t="shared" si="7"/>
        <v>1.5</v>
      </c>
      <c r="X96" s="8">
        <f t="shared" si="9"/>
        <v>1</v>
      </c>
      <c r="Y96" t="s">
        <v>502</v>
      </c>
      <c r="Z96" t="s">
        <v>503</v>
      </c>
      <c r="AB96" t="s">
        <v>683</v>
      </c>
      <c r="AC96" t="s">
        <v>694</v>
      </c>
      <c r="AD96">
        <v>2022</v>
      </c>
    </row>
    <row r="97" spans="1:30" x14ac:dyDescent="0.25">
      <c r="A97" t="s">
        <v>18</v>
      </c>
      <c r="B97" t="s">
        <v>40</v>
      </c>
      <c r="C97" t="s">
        <v>41</v>
      </c>
      <c r="D97" t="s">
        <v>42</v>
      </c>
      <c r="E97" t="s">
        <v>67</v>
      </c>
      <c r="F97" t="s">
        <v>27</v>
      </c>
      <c r="G97">
        <v>14554766171</v>
      </c>
      <c r="H97" t="s">
        <v>86</v>
      </c>
      <c r="I97" t="s">
        <v>33</v>
      </c>
      <c r="J97">
        <v>120</v>
      </c>
      <c r="K97">
        <v>1.5</v>
      </c>
      <c r="L97">
        <v>1</v>
      </c>
      <c r="M97">
        <v>120</v>
      </c>
      <c r="N97">
        <v>1.5</v>
      </c>
      <c r="O97">
        <v>1</v>
      </c>
      <c r="P97">
        <v>1.5</v>
      </c>
      <c r="Q97">
        <v>1.5</v>
      </c>
      <c r="R97" s="1">
        <v>44572</v>
      </c>
      <c r="S97" t="str">
        <f t="shared" si="5"/>
        <v>Mini Chips Ahoy</v>
      </c>
      <c r="T97" t="str">
        <f t="shared" si="6"/>
        <v>Food</v>
      </c>
      <c r="U97" t="str">
        <f>IF(T97="Cell is Blank - Dis-regard",_xlfn.XLOOKUP(S97,'Categroy Lookup'!A:A,'Categroy Lookup'!B:B,"Cell is Blank - Dis-regard"),T97)</f>
        <v>Food</v>
      </c>
      <c r="V97" t="b">
        <f t="shared" si="8"/>
        <v>1</v>
      </c>
      <c r="W97">
        <f t="shared" si="7"/>
        <v>1.5</v>
      </c>
      <c r="X97" s="8">
        <f t="shared" si="9"/>
        <v>1</v>
      </c>
      <c r="Y97" t="s">
        <v>67</v>
      </c>
      <c r="AB97" t="s">
        <v>683</v>
      </c>
      <c r="AC97" t="s">
        <v>694</v>
      </c>
      <c r="AD97">
        <v>2022</v>
      </c>
    </row>
    <row r="98" spans="1:30" x14ac:dyDescent="0.25">
      <c r="A98" t="s">
        <v>18</v>
      </c>
      <c r="B98" t="s">
        <v>40</v>
      </c>
      <c r="C98" t="s">
        <v>41</v>
      </c>
      <c r="D98" t="s">
        <v>42</v>
      </c>
      <c r="E98" t="s">
        <v>26</v>
      </c>
      <c r="F98" t="s">
        <v>27</v>
      </c>
      <c r="G98">
        <v>14554772789</v>
      </c>
      <c r="H98" t="s">
        <v>86</v>
      </c>
      <c r="I98" t="s">
        <v>33</v>
      </c>
      <c r="J98">
        <v>121</v>
      </c>
      <c r="K98">
        <v>1.5</v>
      </c>
      <c r="L98">
        <v>1</v>
      </c>
      <c r="M98">
        <v>121</v>
      </c>
      <c r="N98">
        <v>1.5</v>
      </c>
      <c r="O98">
        <v>1</v>
      </c>
      <c r="P98">
        <v>1.5</v>
      </c>
      <c r="Q98">
        <v>1.5</v>
      </c>
      <c r="R98" s="1">
        <v>44572</v>
      </c>
      <c r="S98" t="str">
        <f t="shared" si="5"/>
        <v>Takis - Hot Chilli Pepper &amp; Lime</v>
      </c>
      <c r="T98" t="str">
        <f t="shared" si="6"/>
        <v>Food</v>
      </c>
      <c r="U98" t="str">
        <f>IF(T98="Cell is Blank - Dis-regard",_xlfn.XLOOKUP(S98,'Categroy Lookup'!A:A,'Categroy Lookup'!B:B,"Cell is Blank - Dis-regard"),T98)</f>
        <v>Food</v>
      </c>
      <c r="V98" t="b">
        <f t="shared" si="8"/>
        <v>1</v>
      </c>
      <c r="W98">
        <f t="shared" si="7"/>
        <v>1.5</v>
      </c>
      <c r="X98" s="8">
        <f t="shared" si="9"/>
        <v>1</v>
      </c>
      <c r="Y98" t="s">
        <v>469</v>
      </c>
      <c r="Z98" t="s">
        <v>470</v>
      </c>
      <c r="AB98" t="s">
        <v>683</v>
      </c>
      <c r="AC98" t="s">
        <v>694</v>
      </c>
      <c r="AD98">
        <v>2022</v>
      </c>
    </row>
    <row r="99" spans="1:30" x14ac:dyDescent="0.25">
      <c r="A99" t="s">
        <v>18</v>
      </c>
      <c r="B99" t="s">
        <v>36</v>
      </c>
      <c r="C99" t="s">
        <v>37</v>
      </c>
      <c r="D99" t="s">
        <v>38</v>
      </c>
      <c r="E99" t="s">
        <v>69</v>
      </c>
      <c r="F99" t="s">
        <v>27</v>
      </c>
      <c r="G99">
        <v>14556408318</v>
      </c>
      <c r="H99" t="s">
        <v>87</v>
      </c>
      <c r="I99" t="s">
        <v>25</v>
      </c>
      <c r="J99">
        <v>112</v>
      </c>
      <c r="K99">
        <v>1.5</v>
      </c>
      <c r="L99">
        <v>1</v>
      </c>
      <c r="M99">
        <v>112</v>
      </c>
      <c r="N99">
        <v>1.5</v>
      </c>
      <c r="O99">
        <v>1</v>
      </c>
      <c r="P99">
        <v>1.5</v>
      </c>
      <c r="Q99">
        <v>1.5</v>
      </c>
      <c r="R99" s="1">
        <v>44573</v>
      </c>
      <c r="S99" t="str">
        <f t="shared" si="5"/>
        <v>SunChips Multigrain - Salsa</v>
      </c>
      <c r="T99" t="str">
        <f t="shared" si="6"/>
        <v>Food</v>
      </c>
      <c r="U99" t="str">
        <f>IF(T99="Cell is Blank - Dis-regard",_xlfn.XLOOKUP(S99,'Categroy Lookup'!A:A,'Categroy Lookup'!B:B,"Cell is Blank - Dis-regard"),T99)</f>
        <v>Food</v>
      </c>
      <c r="V99" t="b">
        <f t="shared" si="8"/>
        <v>1</v>
      </c>
      <c r="W99">
        <f t="shared" si="7"/>
        <v>1.5</v>
      </c>
      <c r="X99" s="8">
        <f t="shared" si="9"/>
        <v>1</v>
      </c>
      <c r="Y99" t="s">
        <v>502</v>
      </c>
      <c r="Z99" t="s">
        <v>503</v>
      </c>
      <c r="AB99" t="s">
        <v>685</v>
      </c>
      <c r="AC99" t="s">
        <v>695</v>
      </c>
      <c r="AD99">
        <v>2022</v>
      </c>
    </row>
    <row r="100" spans="1:30" x14ac:dyDescent="0.25">
      <c r="A100" t="s">
        <v>18</v>
      </c>
      <c r="B100" t="s">
        <v>36</v>
      </c>
      <c r="C100" t="s">
        <v>37</v>
      </c>
      <c r="D100" t="s">
        <v>38</v>
      </c>
      <c r="E100" t="s">
        <v>39</v>
      </c>
      <c r="F100" t="s">
        <v>27</v>
      </c>
      <c r="G100">
        <v>14557931817</v>
      </c>
      <c r="H100" t="s">
        <v>87</v>
      </c>
      <c r="I100" t="s">
        <v>33</v>
      </c>
      <c r="J100">
        <v>110</v>
      </c>
      <c r="K100">
        <v>1.5</v>
      </c>
      <c r="L100">
        <v>1</v>
      </c>
      <c r="M100">
        <v>110</v>
      </c>
      <c r="N100">
        <v>1.5</v>
      </c>
      <c r="O100">
        <v>1</v>
      </c>
      <c r="P100">
        <v>1.5</v>
      </c>
      <c r="Q100">
        <v>1.5</v>
      </c>
      <c r="R100" s="1">
        <v>44573</v>
      </c>
      <c r="S100" t="str">
        <f t="shared" si="5"/>
        <v>Miss Vickie's Potato Chip - Lime &amp; Cracked Pe</v>
      </c>
      <c r="T100" t="str">
        <f t="shared" si="6"/>
        <v>Food</v>
      </c>
      <c r="U100" t="str">
        <f>IF(T100="Cell is Blank - Dis-regard",_xlfn.XLOOKUP(S100,'Categroy Lookup'!A:A,'Categroy Lookup'!B:B,"Cell is Blank - Dis-regard"),T100)</f>
        <v>Food</v>
      </c>
      <c r="V100" t="b">
        <f t="shared" si="8"/>
        <v>1</v>
      </c>
      <c r="W100">
        <f t="shared" si="7"/>
        <v>1.5</v>
      </c>
      <c r="X100" s="8">
        <f t="shared" si="9"/>
        <v>1</v>
      </c>
      <c r="Y100" t="s">
        <v>473</v>
      </c>
      <c r="Z100" t="s">
        <v>475</v>
      </c>
      <c r="AB100" t="s">
        <v>685</v>
      </c>
      <c r="AC100" t="s">
        <v>695</v>
      </c>
      <c r="AD100">
        <v>2022</v>
      </c>
    </row>
    <row r="101" spans="1:30" x14ac:dyDescent="0.25">
      <c r="A101" t="s">
        <v>18</v>
      </c>
      <c r="B101" t="s">
        <v>19</v>
      </c>
      <c r="C101" t="s">
        <v>20</v>
      </c>
      <c r="D101" t="s">
        <v>21</v>
      </c>
      <c r="E101" t="s">
        <v>88</v>
      </c>
      <c r="F101" t="s">
        <v>31</v>
      </c>
      <c r="G101">
        <v>14558327394</v>
      </c>
      <c r="H101" t="s">
        <v>87</v>
      </c>
      <c r="I101" t="s">
        <v>33</v>
      </c>
      <c r="J101">
        <v>144</v>
      </c>
      <c r="K101">
        <v>2.5</v>
      </c>
      <c r="L101">
        <v>1</v>
      </c>
      <c r="M101">
        <v>144</v>
      </c>
      <c r="N101">
        <v>2.5</v>
      </c>
      <c r="O101">
        <v>1</v>
      </c>
      <c r="P101">
        <v>2.5</v>
      </c>
      <c r="Q101">
        <v>2.5</v>
      </c>
      <c r="R101" s="1">
        <v>44573</v>
      </c>
      <c r="S101" t="str">
        <f t="shared" si="5"/>
        <v>Bai Antioxidant - Molokai Coconut</v>
      </c>
      <c r="T101" t="str">
        <f t="shared" si="6"/>
        <v>Non Carbonated</v>
      </c>
      <c r="U101" t="str">
        <f>IF(T101="Cell is Blank - Dis-regard",_xlfn.XLOOKUP(S101,'Categroy Lookup'!A:A,'Categroy Lookup'!B:B,"Cell is Blank - Dis-regard"),T101)</f>
        <v>Non Carbonated</v>
      </c>
      <c r="V101" t="b">
        <f t="shared" si="8"/>
        <v>1</v>
      </c>
      <c r="W101">
        <f t="shared" si="7"/>
        <v>2.5</v>
      </c>
      <c r="X101" s="8">
        <f t="shared" si="9"/>
        <v>1.6666666666666667</v>
      </c>
      <c r="Y101" t="s">
        <v>471</v>
      </c>
      <c r="Z101" t="s">
        <v>522</v>
      </c>
      <c r="AB101" t="s">
        <v>685</v>
      </c>
      <c r="AC101" t="s">
        <v>695</v>
      </c>
      <c r="AD101">
        <v>2022</v>
      </c>
    </row>
    <row r="102" spans="1:30" x14ac:dyDescent="0.25">
      <c r="A102" t="s">
        <v>18</v>
      </c>
      <c r="B102" t="s">
        <v>36</v>
      </c>
      <c r="C102" t="s">
        <v>37</v>
      </c>
      <c r="D102" t="s">
        <v>38</v>
      </c>
      <c r="E102" t="s">
        <v>44</v>
      </c>
      <c r="F102" t="s">
        <v>27</v>
      </c>
      <c r="G102">
        <v>14558748149</v>
      </c>
      <c r="H102" t="s">
        <v>87</v>
      </c>
      <c r="I102" t="s">
        <v>33</v>
      </c>
      <c r="J102">
        <v>134</v>
      </c>
      <c r="K102">
        <v>2.5</v>
      </c>
      <c r="L102">
        <v>1</v>
      </c>
      <c r="M102">
        <v>134</v>
      </c>
      <c r="N102">
        <v>2.5</v>
      </c>
      <c r="O102">
        <v>1</v>
      </c>
      <c r="P102">
        <v>2.5</v>
      </c>
      <c r="Q102">
        <v>2.5</v>
      </c>
      <c r="R102" s="1">
        <v>44573</v>
      </c>
      <c r="S102" t="str">
        <f t="shared" si="5"/>
        <v>Seapoint Farms Dry Roasted Edamame - Wasabi</v>
      </c>
      <c r="T102" t="str">
        <f t="shared" si="6"/>
        <v>Food</v>
      </c>
      <c r="U102" t="str">
        <f>IF(T102="Cell is Blank - Dis-regard",_xlfn.XLOOKUP(S102,'Categroy Lookup'!A:A,'Categroy Lookup'!B:B,"Cell is Blank - Dis-regard"),T102)</f>
        <v>Food</v>
      </c>
      <c r="V102" t="b">
        <f t="shared" si="8"/>
        <v>1</v>
      </c>
      <c r="W102">
        <f t="shared" si="7"/>
        <v>2.5</v>
      </c>
      <c r="X102" s="8">
        <f t="shared" si="9"/>
        <v>1.6666666666666667</v>
      </c>
      <c r="Y102" t="s">
        <v>476</v>
      </c>
      <c r="Z102" t="s">
        <v>477</v>
      </c>
      <c r="AB102" t="s">
        <v>685</v>
      </c>
      <c r="AC102" t="s">
        <v>695</v>
      </c>
      <c r="AD102">
        <v>2022</v>
      </c>
    </row>
    <row r="103" spans="1:30" x14ac:dyDescent="0.25">
      <c r="A103" t="s">
        <v>18</v>
      </c>
      <c r="B103" t="s">
        <v>19</v>
      </c>
      <c r="C103" t="s">
        <v>20</v>
      </c>
      <c r="D103" t="s">
        <v>21</v>
      </c>
      <c r="E103" t="s">
        <v>75</v>
      </c>
      <c r="F103" t="s">
        <v>31</v>
      </c>
      <c r="G103">
        <v>14559129065</v>
      </c>
      <c r="H103" t="s">
        <v>87</v>
      </c>
      <c r="I103" t="s">
        <v>33</v>
      </c>
      <c r="J103">
        <v>145</v>
      </c>
      <c r="K103">
        <v>2.5</v>
      </c>
      <c r="L103">
        <v>1</v>
      </c>
      <c r="M103">
        <v>145</v>
      </c>
      <c r="N103">
        <v>2.5</v>
      </c>
      <c r="O103">
        <v>1</v>
      </c>
      <c r="P103">
        <v>2.5</v>
      </c>
      <c r="Q103">
        <v>2.5</v>
      </c>
      <c r="R103" s="1">
        <v>44573</v>
      </c>
      <c r="S103" t="str">
        <f t="shared" si="5"/>
        <v>Snapple Diet Tea - Raspberry</v>
      </c>
      <c r="T103" t="str">
        <f t="shared" si="6"/>
        <v>Non Carbonated</v>
      </c>
      <c r="U103" t="str">
        <f>IF(T103="Cell is Blank - Dis-regard",_xlfn.XLOOKUP(S103,'Categroy Lookup'!A:A,'Categroy Lookup'!B:B,"Cell is Blank - Dis-regard"),T103)</f>
        <v>Non Carbonated</v>
      </c>
      <c r="V103" t="b">
        <f t="shared" si="8"/>
        <v>1</v>
      </c>
      <c r="W103">
        <f t="shared" si="7"/>
        <v>2.5</v>
      </c>
      <c r="X103" s="8">
        <f t="shared" si="9"/>
        <v>1.6666666666666667</v>
      </c>
      <c r="Y103" t="s">
        <v>478</v>
      </c>
      <c r="Z103" t="s">
        <v>508</v>
      </c>
      <c r="AB103" t="s">
        <v>685</v>
      </c>
      <c r="AC103" t="s">
        <v>695</v>
      </c>
      <c r="AD103">
        <v>2022</v>
      </c>
    </row>
    <row r="104" spans="1:30" x14ac:dyDescent="0.25">
      <c r="A104" t="s">
        <v>18</v>
      </c>
      <c r="B104" t="s">
        <v>19</v>
      </c>
      <c r="C104" t="s">
        <v>20</v>
      </c>
      <c r="D104" t="s">
        <v>21</v>
      </c>
      <c r="E104" t="s">
        <v>75</v>
      </c>
      <c r="F104" t="s">
        <v>31</v>
      </c>
      <c r="G104">
        <v>14559130790</v>
      </c>
      <c r="H104" t="s">
        <v>87</v>
      </c>
      <c r="I104" t="s">
        <v>33</v>
      </c>
      <c r="J104">
        <v>145</v>
      </c>
      <c r="K104">
        <v>2.5</v>
      </c>
      <c r="L104">
        <v>1</v>
      </c>
      <c r="M104">
        <v>145</v>
      </c>
      <c r="N104">
        <v>2.5</v>
      </c>
      <c r="O104">
        <v>1</v>
      </c>
      <c r="P104">
        <v>2.5</v>
      </c>
      <c r="Q104">
        <v>2.5</v>
      </c>
      <c r="R104" s="1">
        <v>44573</v>
      </c>
      <c r="S104" t="str">
        <f t="shared" si="5"/>
        <v>Snapple Diet Tea - Raspberry</v>
      </c>
      <c r="T104" t="str">
        <f t="shared" si="6"/>
        <v>Non Carbonated</v>
      </c>
      <c r="U104" t="str">
        <f>IF(T104="Cell is Blank - Dis-regard",_xlfn.XLOOKUP(S104,'Categroy Lookup'!A:A,'Categroy Lookup'!B:B,"Cell is Blank - Dis-regard"),T104)</f>
        <v>Non Carbonated</v>
      </c>
      <c r="V104" t="b">
        <f t="shared" si="8"/>
        <v>1</v>
      </c>
      <c r="W104">
        <f t="shared" si="7"/>
        <v>2.5</v>
      </c>
      <c r="X104" s="8">
        <f t="shared" si="9"/>
        <v>1.6666666666666667</v>
      </c>
      <c r="Y104" t="s">
        <v>478</v>
      </c>
      <c r="Z104" t="s">
        <v>508</v>
      </c>
      <c r="AB104" t="s">
        <v>685</v>
      </c>
      <c r="AC104" t="s">
        <v>695</v>
      </c>
      <c r="AD104">
        <v>2022</v>
      </c>
    </row>
    <row r="105" spans="1:30" x14ac:dyDescent="0.25">
      <c r="A105" t="s">
        <v>18</v>
      </c>
      <c r="B105" t="s">
        <v>28</v>
      </c>
      <c r="C105" t="s">
        <v>20</v>
      </c>
      <c r="D105" t="s">
        <v>29</v>
      </c>
      <c r="E105" t="s">
        <v>72</v>
      </c>
      <c r="F105" t="s">
        <v>55</v>
      </c>
      <c r="G105">
        <v>14559155611</v>
      </c>
      <c r="H105" t="s">
        <v>87</v>
      </c>
      <c r="I105" t="s">
        <v>33</v>
      </c>
      <c r="J105">
        <v>144</v>
      </c>
      <c r="K105">
        <v>1.5</v>
      </c>
      <c r="L105">
        <v>1</v>
      </c>
      <c r="M105">
        <v>144</v>
      </c>
      <c r="N105">
        <v>1.5</v>
      </c>
      <c r="O105">
        <v>1</v>
      </c>
      <c r="P105">
        <v>1.5</v>
      </c>
      <c r="Q105">
        <v>1.5</v>
      </c>
      <c r="R105" s="1">
        <v>44573</v>
      </c>
      <c r="S105" t="str">
        <f t="shared" si="5"/>
        <v>Poland Springs Water</v>
      </c>
      <c r="T105" t="str">
        <f t="shared" si="6"/>
        <v>Water</v>
      </c>
      <c r="U105" t="str">
        <f>IF(T105="Cell is Blank - Dis-regard",_xlfn.XLOOKUP(S105,'Categroy Lookup'!A:A,'Categroy Lookup'!B:B,"Cell is Blank - Dis-regard"),T105)</f>
        <v>Water</v>
      </c>
      <c r="V105" t="b">
        <f t="shared" si="8"/>
        <v>1</v>
      </c>
      <c r="W105">
        <f t="shared" si="7"/>
        <v>1.5</v>
      </c>
      <c r="X105" s="8">
        <f t="shared" si="9"/>
        <v>1</v>
      </c>
      <c r="Y105" t="s">
        <v>72</v>
      </c>
      <c r="AB105" t="s">
        <v>685</v>
      </c>
      <c r="AC105" t="s">
        <v>695</v>
      </c>
      <c r="AD105">
        <v>2022</v>
      </c>
    </row>
    <row r="106" spans="1:30" x14ac:dyDescent="0.25">
      <c r="A106" t="s">
        <v>18</v>
      </c>
      <c r="B106" t="s">
        <v>28</v>
      </c>
      <c r="C106" t="s">
        <v>20</v>
      </c>
      <c r="D106" t="s">
        <v>29</v>
      </c>
      <c r="E106" t="s">
        <v>72</v>
      </c>
      <c r="F106" t="s">
        <v>55</v>
      </c>
      <c r="G106">
        <v>14559158935</v>
      </c>
      <c r="H106" t="s">
        <v>87</v>
      </c>
      <c r="I106" t="s">
        <v>33</v>
      </c>
      <c r="J106">
        <v>144</v>
      </c>
      <c r="K106">
        <v>1.5</v>
      </c>
      <c r="L106">
        <v>1</v>
      </c>
      <c r="M106">
        <v>144</v>
      </c>
      <c r="N106">
        <v>1.5</v>
      </c>
      <c r="O106">
        <v>1</v>
      </c>
      <c r="P106">
        <v>1.5</v>
      </c>
      <c r="Q106">
        <v>1.5</v>
      </c>
      <c r="R106" s="1">
        <v>44573</v>
      </c>
      <c r="S106" t="str">
        <f t="shared" si="5"/>
        <v>Poland Springs Water</v>
      </c>
      <c r="T106" t="str">
        <f t="shared" si="6"/>
        <v>Water</v>
      </c>
      <c r="U106" t="str">
        <f>IF(T106="Cell is Blank - Dis-regard",_xlfn.XLOOKUP(S106,'Categroy Lookup'!A:A,'Categroy Lookup'!B:B,"Cell is Blank - Dis-regard"),T106)</f>
        <v>Water</v>
      </c>
      <c r="V106" t="b">
        <f t="shared" si="8"/>
        <v>1</v>
      </c>
      <c r="W106">
        <f t="shared" si="7"/>
        <v>1.5</v>
      </c>
      <c r="X106" s="8">
        <f t="shared" si="9"/>
        <v>1</v>
      </c>
      <c r="Y106" t="s">
        <v>72</v>
      </c>
      <c r="AB106" t="s">
        <v>685</v>
      </c>
      <c r="AC106" t="s">
        <v>695</v>
      </c>
      <c r="AD106">
        <v>2022</v>
      </c>
    </row>
    <row r="107" spans="1:30" x14ac:dyDescent="0.25">
      <c r="A107" t="s">
        <v>18</v>
      </c>
      <c r="B107" t="s">
        <v>40</v>
      </c>
      <c r="C107" t="s">
        <v>41</v>
      </c>
      <c r="D107" t="s">
        <v>42</v>
      </c>
      <c r="E107" t="s">
        <v>74</v>
      </c>
      <c r="F107" t="s">
        <v>27</v>
      </c>
      <c r="G107">
        <v>14560200727</v>
      </c>
      <c r="H107" t="s">
        <v>87</v>
      </c>
      <c r="I107" t="s">
        <v>25</v>
      </c>
      <c r="J107">
        <v>132</v>
      </c>
      <c r="K107">
        <v>1.25</v>
      </c>
      <c r="L107">
        <v>1</v>
      </c>
      <c r="M107">
        <v>132</v>
      </c>
      <c r="N107">
        <v>1.25</v>
      </c>
      <c r="O107">
        <v>1</v>
      </c>
      <c r="P107">
        <v>1.25</v>
      </c>
      <c r="Q107">
        <v>1.25</v>
      </c>
      <c r="R107" s="1">
        <v>44573</v>
      </c>
      <c r="S107" t="str">
        <f t="shared" si="5"/>
        <v>Chum Fruit Bites - Mango/Strawberry</v>
      </c>
      <c r="T107" t="str">
        <f t="shared" si="6"/>
        <v>Food</v>
      </c>
      <c r="U107" t="str">
        <f>IF(T107="Cell is Blank - Dis-regard",_xlfn.XLOOKUP(S107,'Categroy Lookup'!A:A,'Categroy Lookup'!B:B,"Cell is Blank - Dis-regard"),T107)</f>
        <v>Food</v>
      </c>
      <c r="V107" t="b">
        <f t="shared" si="8"/>
        <v>1</v>
      </c>
      <c r="W107">
        <f t="shared" si="7"/>
        <v>1.25</v>
      </c>
      <c r="X107" s="8">
        <f t="shared" si="9"/>
        <v>0.83333333333333337</v>
      </c>
      <c r="Y107" t="s">
        <v>506</v>
      </c>
      <c r="Z107" t="s">
        <v>507</v>
      </c>
      <c r="AB107" t="s">
        <v>685</v>
      </c>
      <c r="AC107" t="s">
        <v>695</v>
      </c>
      <c r="AD107">
        <v>2022</v>
      </c>
    </row>
    <row r="108" spans="1:30" x14ac:dyDescent="0.25">
      <c r="A108" t="s">
        <v>18</v>
      </c>
      <c r="B108" t="s">
        <v>36</v>
      </c>
      <c r="C108" t="s">
        <v>37</v>
      </c>
      <c r="D108" t="s">
        <v>38</v>
      </c>
      <c r="E108" t="s">
        <v>89</v>
      </c>
      <c r="F108" t="s">
        <v>23</v>
      </c>
      <c r="G108">
        <v>14563310566</v>
      </c>
      <c r="H108" t="s">
        <v>90</v>
      </c>
      <c r="I108" t="s">
        <v>33</v>
      </c>
      <c r="J108">
        <v>146</v>
      </c>
      <c r="K108">
        <v>3</v>
      </c>
      <c r="L108">
        <v>1</v>
      </c>
      <c r="M108">
        <v>146</v>
      </c>
      <c r="N108">
        <v>3</v>
      </c>
      <c r="O108">
        <v>1</v>
      </c>
      <c r="P108">
        <v>3</v>
      </c>
      <c r="Q108">
        <v>3</v>
      </c>
      <c r="R108" s="1">
        <v>44574</v>
      </c>
      <c r="S108" t="str">
        <f t="shared" si="5"/>
        <v>Monster Energy  Zero Ultra</v>
      </c>
      <c r="T108" t="str">
        <f t="shared" si="6"/>
        <v>Carbonated</v>
      </c>
      <c r="U108" t="str">
        <f>IF(T108="Cell is Blank - Dis-regard",_xlfn.XLOOKUP(S108,'Categroy Lookup'!A:A,'Categroy Lookup'!B:B,"Cell is Blank - Dis-regard"),T108)</f>
        <v>Carbonated</v>
      </c>
      <c r="V108" t="b">
        <f t="shared" si="8"/>
        <v>1</v>
      </c>
      <c r="W108">
        <f t="shared" si="7"/>
        <v>3</v>
      </c>
      <c r="X108" s="8">
        <f t="shared" si="9"/>
        <v>2</v>
      </c>
      <c r="Y108" t="s">
        <v>89</v>
      </c>
      <c r="AB108" t="s">
        <v>687</v>
      </c>
      <c r="AC108" t="s">
        <v>696</v>
      </c>
      <c r="AD108">
        <v>2022</v>
      </c>
    </row>
    <row r="109" spans="1:30" x14ac:dyDescent="0.25">
      <c r="A109" t="s">
        <v>18</v>
      </c>
      <c r="B109" t="s">
        <v>36</v>
      </c>
      <c r="C109" t="s">
        <v>37</v>
      </c>
      <c r="D109" t="s">
        <v>38</v>
      </c>
      <c r="E109" t="s">
        <v>26</v>
      </c>
      <c r="F109" t="s">
        <v>27</v>
      </c>
      <c r="G109">
        <v>14563329503</v>
      </c>
      <c r="H109" t="s">
        <v>90</v>
      </c>
      <c r="I109" t="s">
        <v>33</v>
      </c>
      <c r="J109">
        <v>123</v>
      </c>
      <c r="K109">
        <v>1.5</v>
      </c>
      <c r="L109">
        <v>1</v>
      </c>
      <c r="M109">
        <v>123</v>
      </c>
      <c r="N109">
        <v>1.5</v>
      </c>
      <c r="O109">
        <v>1</v>
      </c>
      <c r="P109">
        <v>1.5</v>
      </c>
      <c r="Q109">
        <v>1.5</v>
      </c>
      <c r="R109" s="1">
        <v>44574</v>
      </c>
      <c r="S109" t="str">
        <f t="shared" si="5"/>
        <v>Takis - Hot Chilli Pepper &amp; Lime</v>
      </c>
      <c r="T109" t="str">
        <f t="shared" si="6"/>
        <v>Food</v>
      </c>
      <c r="U109" t="str">
        <f>IF(T109="Cell is Blank - Dis-regard",_xlfn.XLOOKUP(S109,'Categroy Lookup'!A:A,'Categroy Lookup'!B:B,"Cell is Blank - Dis-regard"),T109)</f>
        <v>Food</v>
      </c>
      <c r="V109" t="b">
        <f t="shared" si="8"/>
        <v>1</v>
      </c>
      <c r="W109">
        <f t="shared" si="7"/>
        <v>1.5</v>
      </c>
      <c r="X109" s="8">
        <f t="shared" si="9"/>
        <v>1</v>
      </c>
      <c r="Y109" t="s">
        <v>469</v>
      </c>
      <c r="Z109" t="s">
        <v>470</v>
      </c>
      <c r="AB109" t="s">
        <v>687</v>
      </c>
      <c r="AC109" t="s">
        <v>696</v>
      </c>
      <c r="AD109">
        <v>2022</v>
      </c>
    </row>
    <row r="110" spans="1:30" x14ac:dyDescent="0.25">
      <c r="A110" t="s">
        <v>18</v>
      </c>
      <c r="B110" t="s">
        <v>36</v>
      </c>
      <c r="C110" t="s">
        <v>37</v>
      </c>
      <c r="D110" t="s">
        <v>38</v>
      </c>
      <c r="E110" t="s">
        <v>64</v>
      </c>
      <c r="F110" t="s">
        <v>27</v>
      </c>
      <c r="G110">
        <v>14563516111</v>
      </c>
      <c r="H110" t="s">
        <v>90</v>
      </c>
      <c r="I110" t="s">
        <v>33</v>
      </c>
      <c r="J110">
        <v>124</v>
      </c>
      <c r="K110">
        <v>1.5</v>
      </c>
      <c r="L110">
        <v>1</v>
      </c>
      <c r="M110">
        <v>124</v>
      </c>
      <c r="N110">
        <v>1.5</v>
      </c>
      <c r="O110">
        <v>1</v>
      </c>
      <c r="P110">
        <v>1.5</v>
      </c>
      <c r="Q110">
        <v>1.5</v>
      </c>
      <c r="R110" s="1">
        <v>44574</v>
      </c>
      <c r="S110" t="str">
        <f t="shared" si="5"/>
        <v>Cheetos Baked - Flaming Hot</v>
      </c>
      <c r="T110" t="str">
        <f t="shared" si="6"/>
        <v>Food</v>
      </c>
      <c r="U110" t="str">
        <f>IF(T110="Cell is Blank - Dis-regard",_xlfn.XLOOKUP(S110,'Categroy Lookup'!A:A,'Categroy Lookup'!B:B,"Cell is Blank - Dis-regard"),T110)</f>
        <v>Food</v>
      </c>
      <c r="V110" t="b">
        <f t="shared" si="8"/>
        <v>1</v>
      </c>
      <c r="W110">
        <f t="shared" si="7"/>
        <v>1.5</v>
      </c>
      <c r="X110" s="8">
        <f t="shared" si="9"/>
        <v>1</v>
      </c>
      <c r="Y110" t="s">
        <v>500</v>
      </c>
      <c r="Z110" t="s">
        <v>501</v>
      </c>
      <c r="AB110" t="s">
        <v>687</v>
      </c>
      <c r="AC110" t="s">
        <v>696</v>
      </c>
      <c r="AD110">
        <v>2022</v>
      </c>
    </row>
    <row r="111" spans="1:30" x14ac:dyDescent="0.25">
      <c r="A111" t="s">
        <v>18</v>
      </c>
      <c r="B111" t="s">
        <v>28</v>
      </c>
      <c r="C111" t="s">
        <v>20</v>
      </c>
      <c r="D111" t="s">
        <v>29</v>
      </c>
      <c r="E111" t="s">
        <v>72</v>
      </c>
      <c r="F111" t="s">
        <v>55</v>
      </c>
      <c r="G111">
        <v>14563576202</v>
      </c>
      <c r="H111" t="s">
        <v>90</v>
      </c>
      <c r="I111" t="s">
        <v>33</v>
      </c>
      <c r="J111">
        <v>144</v>
      </c>
      <c r="K111">
        <v>1.5</v>
      </c>
      <c r="L111">
        <v>1</v>
      </c>
      <c r="M111">
        <v>144</v>
      </c>
      <c r="N111">
        <v>1.5</v>
      </c>
      <c r="O111">
        <v>1</v>
      </c>
      <c r="P111">
        <v>1.5</v>
      </c>
      <c r="Q111">
        <v>1.5</v>
      </c>
      <c r="R111" s="1">
        <v>44574</v>
      </c>
      <c r="S111" t="str">
        <f t="shared" si="5"/>
        <v>Poland Springs Water</v>
      </c>
      <c r="T111" t="str">
        <f t="shared" si="6"/>
        <v>Water</v>
      </c>
      <c r="U111" t="str">
        <f>IF(T111="Cell is Blank - Dis-regard",_xlfn.XLOOKUP(S111,'Categroy Lookup'!A:A,'Categroy Lookup'!B:B,"Cell is Blank - Dis-regard"),T111)</f>
        <v>Water</v>
      </c>
      <c r="V111" t="b">
        <f t="shared" si="8"/>
        <v>1</v>
      </c>
      <c r="W111">
        <f t="shared" si="7"/>
        <v>1.5</v>
      </c>
      <c r="X111" s="8">
        <f t="shared" si="9"/>
        <v>1</v>
      </c>
      <c r="Y111" t="s">
        <v>72</v>
      </c>
      <c r="AB111" t="s">
        <v>687</v>
      </c>
      <c r="AC111" t="s">
        <v>696</v>
      </c>
      <c r="AD111">
        <v>2022</v>
      </c>
    </row>
    <row r="112" spans="1:30" x14ac:dyDescent="0.25">
      <c r="A112" t="s">
        <v>18</v>
      </c>
      <c r="B112" t="s">
        <v>40</v>
      </c>
      <c r="C112" t="s">
        <v>41</v>
      </c>
      <c r="D112" t="s">
        <v>42</v>
      </c>
      <c r="E112" t="s">
        <v>91</v>
      </c>
      <c r="F112" t="s">
        <v>27</v>
      </c>
      <c r="G112">
        <v>14564406933</v>
      </c>
      <c r="H112" t="s">
        <v>90</v>
      </c>
      <c r="I112" t="s">
        <v>33</v>
      </c>
      <c r="J112">
        <v>111</v>
      </c>
      <c r="K112">
        <v>1.5</v>
      </c>
      <c r="L112">
        <v>1</v>
      </c>
      <c r="M112">
        <v>111</v>
      </c>
      <c r="N112">
        <v>1.5</v>
      </c>
      <c r="O112">
        <v>1</v>
      </c>
      <c r="P112">
        <v>1.5</v>
      </c>
      <c r="Q112">
        <v>1.5</v>
      </c>
      <c r="R112" s="1">
        <v>44574</v>
      </c>
      <c r="S112" t="str">
        <f t="shared" si="5"/>
        <v>Chesters Fries Flaming hot</v>
      </c>
      <c r="T112" t="str">
        <f t="shared" si="6"/>
        <v>Food</v>
      </c>
      <c r="U112" t="str">
        <f>IF(T112="Cell is Blank - Dis-regard",_xlfn.XLOOKUP(S112,'Categroy Lookup'!A:A,'Categroy Lookup'!B:B,"Cell is Blank - Dis-regard"),T112)</f>
        <v>Food</v>
      </c>
      <c r="V112" t="b">
        <f t="shared" si="8"/>
        <v>1</v>
      </c>
      <c r="W112">
        <f t="shared" si="7"/>
        <v>1.5</v>
      </c>
      <c r="X112" s="8">
        <f t="shared" si="9"/>
        <v>1</v>
      </c>
      <c r="Y112" t="s">
        <v>91</v>
      </c>
      <c r="AB112" t="s">
        <v>687</v>
      </c>
      <c r="AC112" t="s">
        <v>696</v>
      </c>
      <c r="AD112">
        <v>2022</v>
      </c>
    </row>
    <row r="113" spans="1:30" x14ac:dyDescent="0.25">
      <c r="A113" t="s">
        <v>18</v>
      </c>
      <c r="B113" t="s">
        <v>40</v>
      </c>
      <c r="C113" t="s">
        <v>41</v>
      </c>
      <c r="D113" t="s">
        <v>42</v>
      </c>
      <c r="E113" t="s">
        <v>92</v>
      </c>
      <c r="F113" t="s">
        <v>27</v>
      </c>
      <c r="G113">
        <v>14564409465</v>
      </c>
      <c r="H113" t="s">
        <v>90</v>
      </c>
      <c r="I113" t="s">
        <v>33</v>
      </c>
      <c r="J113">
        <v>112</v>
      </c>
      <c r="K113">
        <v>1.5</v>
      </c>
      <c r="L113">
        <v>1</v>
      </c>
      <c r="M113">
        <v>112</v>
      </c>
      <c r="N113">
        <v>1.5</v>
      </c>
      <c r="O113">
        <v>1</v>
      </c>
      <c r="P113">
        <v>1.5</v>
      </c>
      <c r="Q113">
        <v>1.5</v>
      </c>
      <c r="R113" s="1">
        <v>44574</v>
      </c>
      <c r="S113" t="str">
        <f t="shared" si="5"/>
        <v>Miss Vickie's Potato Chip - Jalapeno</v>
      </c>
      <c r="T113" t="str">
        <f t="shared" si="6"/>
        <v>Food</v>
      </c>
      <c r="U113" t="str">
        <f>IF(T113="Cell is Blank - Dis-regard",_xlfn.XLOOKUP(S113,'Categroy Lookup'!A:A,'Categroy Lookup'!B:B,"Cell is Blank - Dis-regard"),T113)</f>
        <v>Food</v>
      </c>
      <c r="V113" t="b">
        <f t="shared" si="8"/>
        <v>1</v>
      </c>
      <c r="W113">
        <f t="shared" si="7"/>
        <v>1.5</v>
      </c>
      <c r="X113" s="8">
        <f t="shared" si="9"/>
        <v>1</v>
      </c>
      <c r="Y113" t="s">
        <v>473</v>
      </c>
      <c r="Z113" t="s">
        <v>523</v>
      </c>
      <c r="AB113" t="s">
        <v>687</v>
      </c>
      <c r="AC113" t="s">
        <v>696</v>
      </c>
      <c r="AD113">
        <v>2022</v>
      </c>
    </row>
    <row r="114" spans="1:30" x14ac:dyDescent="0.25">
      <c r="A114" t="s">
        <v>18</v>
      </c>
      <c r="B114" t="s">
        <v>40</v>
      </c>
      <c r="C114" t="s">
        <v>41</v>
      </c>
      <c r="D114" t="s">
        <v>42</v>
      </c>
      <c r="E114" t="s">
        <v>93</v>
      </c>
      <c r="F114" t="s">
        <v>23</v>
      </c>
      <c r="G114">
        <v>14564514322</v>
      </c>
      <c r="H114" t="s">
        <v>90</v>
      </c>
      <c r="I114" t="s">
        <v>33</v>
      </c>
      <c r="J114">
        <v>142</v>
      </c>
      <c r="K114">
        <v>1</v>
      </c>
      <c r="L114">
        <v>1</v>
      </c>
      <c r="M114">
        <v>142</v>
      </c>
      <c r="N114">
        <v>1</v>
      </c>
      <c r="O114">
        <v>1</v>
      </c>
      <c r="P114">
        <v>1</v>
      </c>
      <c r="Q114">
        <v>1</v>
      </c>
      <c r="R114" s="1">
        <v>44574</v>
      </c>
      <c r="S114" t="str">
        <f t="shared" si="5"/>
        <v>Coca Cola - Zero Sugar</v>
      </c>
      <c r="T114" t="str">
        <f t="shared" si="6"/>
        <v>Carbonated</v>
      </c>
      <c r="U114" t="str">
        <f>IF(T114="Cell is Blank - Dis-regard",_xlfn.XLOOKUP(S114,'Categroy Lookup'!A:A,'Categroy Lookup'!B:B,"Cell is Blank - Dis-regard"),T114)</f>
        <v>Carbonated</v>
      </c>
      <c r="V114" t="b">
        <f t="shared" si="8"/>
        <v>1</v>
      </c>
      <c r="W114">
        <f t="shared" si="7"/>
        <v>1</v>
      </c>
      <c r="X114" s="8">
        <f t="shared" si="9"/>
        <v>0.66666666666666663</v>
      </c>
      <c r="Y114" t="s">
        <v>524</v>
      </c>
      <c r="Z114" t="s">
        <v>525</v>
      </c>
      <c r="AB114" t="s">
        <v>687</v>
      </c>
      <c r="AC114" t="s">
        <v>696</v>
      </c>
      <c r="AD114">
        <v>2022</v>
      </c>
    </row>
    <row r="115" spans="1:30" x14ac:dyDescent="0.25">
      <c r="A115" t="s">
        <v>18</v>
      </c>
      <c r="B115" t="s">
        <v>40</v>
      </c>
      <c r="C115" t="s">
        <v>41</v>
      </c>
      <c r="D115" t="s">
        <v>42</v>
      </c>
      <c r="E115" t="s">
        <v>94</v>
      </c>
      <c r="F115" t="s">
        <v>23</v>
      </c>
      <c r="G115">
        <v>14564519839</v>
      </c>
      <c r="H115" t="s">
        <v>90</v>
      </c>
      <c r="I115" t="s">
        <v>25</v>
      </c>
      <c r="J115">
        <v>148</v>
      </c>
      <c r="K115">
        <v>3</v>
      </c>
      <c r="L115">
        <v>1</v>
      </c>
      <c r="M115">
        <v>148</v>
      </c>
      <c r="N115">
        <v>3</v>
      </c>
      <c r="O115">
        <v>1</v>
      </c>
      <c r="P115">
        <v>3</v>
      </c>
      <c r="Q115">
        <v>3</v>
      </c>
      <c r="R115" s="1">
        <v>44574</v>
      </c>
      <c r="S115" t="str">
        <f t="shared" si="5"/>
        <v>Red Bull - Original</v>
      </c>
      <c r="T115" t="str">
        <f t="shared" si="6"/>
        <v>Carbonated</v>
      </c>
      <c r="U115" t="str">
        <f>IF(T115="Cell is Blank - Dis-regard",_xlfn.XLOOKUP(S115,'Categroy Lookup'!A:A,'Categroy Lookup'!B:B,"Cell is Blank - Dis-regard"),T115)</f>
        <v>Carbonated</v>
      </c>
      <c r="V115" t="b">
        <f t="shared" si="8"/>
        <v>1</v>
      </c>
      <c r="W115">
        <f t="shared" si="7"/>
        <v>3</v>
      </c>
      <c r="X115" s="8">
        <f t="shared" si="9"/>
        <v>2</v>
      </c>
      <c r="Y115" t="s">
        <v>466</v>
      </c>
      <c r="Z115" t="s">
        <v>512</v>
      </c>
      <c r="AB115" t="s">
        <v>687</v>
      </c>
      <c r="AC115" t="s">
        <v>696</v>
      </c>
      <c r="AD115">
        <v>2022</v>
      </c>
    </row>
    <row r="116" spans="1:30" x14ac:dyDescent="0.25">
      <c r="A116" t="s">
        <v>18</v>
      </c>
      <c r="B116" t="s">
        <v>28</v>
      </c>
      <c r="C116" t="s">
        <v>20</v>
      </c>
      <c r="D116" t="s">
        <v>29</v>
      </c>
      <c r="E116" t="s">
        <v>95</v>
      </c>
      <c r="F116" t="s">
        <v>27</v>
      </c>
      <c r="G116">
        <v>14564653620</v>
      </c>
      <c r="H116" t="s">
        <v>90</v>
      </c>
      <c r="I116" t="s">
        <v>25</v>
      </c>
      <c r="J116">
        <v>123</v>
      </c>
      <c r="K116">
        <v>1.5</v>
      </c>
      <c r="L116">
        <v>1</v>
      </c>
      <c r="M116">
        <v>123</v>
      </c>
      <c r="N116">
        <v>1.5</v>
      </c>
      <c r="O116">
        <v>1</v>
      </c>
      <c r="P116">
        <v>1.5</v>
      </c>
      <c r="Q116">
        <v>1.5</v>
      </c>
      <c r="R116" s="1">
        <v>44574</v>
      </c>
      <c r="S116" t="str">
        <f t="shared" si="5"/>
        <v>Ruffles Baked  - Cheddar &amp; Sour Cream</v>
      </c>
      <c r="T116" t="str">
        <f t="shared" si="6"/>
        <v>Food</v>
      </c>
      <c r="U116" t="str">
        <f>IF(T116="Cell is Blank - Dis-regard",_xlfn.XLOOKUP(S116,'Categroy Lookup'!A:A,'Categroy Lookup'!B:B,"Cell is Blank - Dis-regard"),T116)</f>
        <v>Food</v>
      </c>
      <c r="V116" t="b">
        <f t="shared" si="8"/>
        <v>1</v>
      </c>
      <c r="W116">
        <f t="shared" si="7"/>
        <v>1.5</v>
      </c>
      <c r="X116" s="8">
        <f t="shared" si="9"/>
        <v>1</v>
      </c>
      <c r="Y116" t="s">
        <v>526</v>
      </c>
      <c r="Z116" t="s">
        <v>527</v>
      </c>
      <c r="AB116" t="s">
        <v>687</v>
      </c>
      <c r="AC116" t="s">
        <v>696</v>
      </c>
      <c r="AD116">
        <v>2022</v>
      </c>
    </row>
    <row r="117" spans="1:30" x14ac:dyDescent="0.25">
      <c r="A117" t="s">
        <v>18</v>
      </c>
      <c r="B117" t="s">
        <v>40</v>
      </c>
      <c r="C117" t="s">
        <v>41</v>
      </c>
      <c r="D117" t="s">
        <v>42</v>
      </c>
      <c r="E117" t="s">
        <v>91</v>
      </c>
      <c r="F117" t="s">
        <v>27</v>
      </c>
      <c r="G117">
        <v>14564773615</v>
      </c>
      <c r="H117" t="s">
        <v>90</v>
      </c>
      <c r="I117" t="s">
        <v>33</v>
      </c>
      <c r="J117">
        <v>111</v>
      </c>
      <c r="K117">
        <v>1.5</v>
      </c>
      <c r="L117">
        <v>1</v>
      </c>
      <c r="M117">
        <v>111</v>
      </c>
      <c r="N117">
        <v>1.5</v>
      </c>
      <c r="O117">
        <v>1</v>
      </c>
      <c r="P117">
        <v>1.5</v>
      </c>
      <c r="Q117">
        <v>1.5</v>
      </c>
      <c r="R117" s="1">
        <v>44574</v>
      </c>
      <c r="S117" t="str">
        <f t="shared" si="5"/>
        <v>Chesters Fries Flaming hot</v>
      </c>
      <c r="T117" t="str">
        <f t="shared" si="6"/>
        <v>Food</v>
      </c>
      <c r="U117" t="str">
        <f>IF(T117="Cell is Blank - Dis-regard",_xlfn.XLOOKUP(S117,'Categroy Lookup'!A:A,'Categroy Lookup'!B:B,"Cell is Blank - Dis-regard"),T117)</f>
        <v>Food</v>
      </c>
      <c r="V117" t="b">
        <f t="shared" si="8"/>
        <v>1</v>
      </c>
      <c r="W117">
        <f t="shared" si="7"/>
        <v>1.5</v>
      </c>
      <c r="X117" s="8">
        <f t="shared" si="9"/>
        <v>1</v>
      </c>
      <c r="Y117" t="s">
        <v>91</v>
      </c>
      <c r="AB117" t="s">
        <v>687</v>
      </c>
      <c r="AC117" t="s">
        <v>696</v>
      </c>
      <c r="AD117">
        <v>2022</v>
      </c>
    </row>
    <row r="118" spans="1:30" x14ac:dyDescent="0.25">
      <c r="A118" t="s">
        <v>18</v>
      </c>
      <c r="B118" t="s">
        <v>40</v>
      </c>
      <c r="C118" t="s">
        <v>41</v>
      </c>
      <c r="D118" t="s">
        <v>42</v>
      </c>
      <c r="E118" t="s">
        <v>64</v>
      </c>
      <c r="F118" t="s">
        <v>27</v>
      </c>
      <c r="G118">
        <v>14564774110</v>
      </c>
      <c r="H118" t="s">
        <v>90</v>
      </c>
      <c r="I118" t="s">
        <v>33</v>
      </c>
      <c r="J118">
        <v>121</v>
      </c>
      <c r="K118">
        <v>1.5</v>
      </c>
      <c r="L118">
        <v>1</v>
      </c>
      <c r="M118">
        <v>121</v>
      </c>
      <c r="N118">
        <v>1.5</v>
      </c>
      <c r="O118">
        <v>1</v>
      </c>
      <c r="P118">
        <v>1.5</v>
      </c>
      <c r="Q118">
        <v>1.5</v>
      </c>
      <c r="R118" s="1">
        <v>44574</v>
      </c>
      <c r="S118" t="str">
        <f t="shared" si="5"/>
        <v>Cheetos Baked - Flaming Hot</v>
      </c>
      <c r="T118" t="str">
        <f t="shared" si="6"/>
        <v>Food</v>
      </c>
      <c r="U118" t="str">
        <f>IF(T118="Cell is Blank - Dis-regard",_xlfn.XLOOKUP(S118,'Categroy Lookup'!A:A,'Categroy Lookup'!B:B,"Cell is Blank - Dis-regard"),T118)</f>
        <v>Food</v>
      </c>
      <c r="V118" t="b">
        <f t="shared" si="8"/>
        <v>1</v>
      </c>
      <c r="W118">
        <f t="shared" si="7"/>
        <v>1.5</v>
      </c>
      <c r="X118" s="8">
        <f t="shared" si="9"/>
        <v>1</v>
      </c>
      <c r="Y118" t="s">
        <v>500</v>
      </c>
      <c r="Z118" t="s">
        <v>501</v>
      </c>
      <c r="AB118" t="s">
        <v>687</v>
      </c>
      <c r="AC118" t="s">
        <v>696</v>
      </c>
      <c r="AD118">
        <v>2022</v>
      </c>
    </row>
    <row r="119" spans="1:30" x14ac:dyDescent="0.25">
      <c r="A119" t="s">
        <v>18</v>
      </c>
      <c r="B119" t="s">
        <v>40</v>
      </c>
      <c r="C119" t="s">
        <v>41</v>
      </c>
      <c r="D119" t="s">
        <v>42</v>
      </c>
      <c r="E119" t="s">
        <v>48</v>
      </c>
      <c r="F119" t="s">
        <v>27</v>
      </c>
      <c r="G119">
        <v>14564911978</v>
      </c>
      <c r="H119" t="s">
        <v>90</v>
      </c>
      <c r="I119" t="s">
        <v>25</v>
      </c>
      <c r="J119">
        <v>134</v>
      </c>
      <c r="K119">
        <v>2</v>
      </c>
      <c r="L119">
        <v>1</v>
      </c>
      <c r="M119">
        <v>134</v>
      </c>
      <c r="N119">
        <v>2</v>
      </c>
      <c r="O119">
        <v>1</v>
      </c>
      <c r="P119">
        <v>2</v>
      </c>
      <c r="Q119">
        <v>2</v>
      </c>
      <c r="R119" s="1">
        <v>44574</v>
      </c>
      <c r="S119" t="str">
        <f t="shared" si="5"/>
        <v>KitKat - Crisp Wafers</v>
      </c>
      <c r="T119" t="str">
        <f t="shared" si="6"/>
        <v>Food</v>
      </c>
      <c r="U119" t="str">
        <f>IF(T119="Cell is Blank - Dis-regard",_xlfn.XLOOKUP(S119,'Categroy Lookup'!A:A,'Categroy Lookup'!B:B,"Cell is Blank - Dis-regard"),T119)</f>
        <v>Food</v>
      </c>
      <c r="V119" t="b">
        <f t="shared" si="8"/>
        <v>1</v>
      </c>
      <c r="W119">
        <f t="shared" si="7"/>
        <v>2</v>
      </c>
      <c r="X119" s="8">
        <f t="shared" si="9"/>
        <v>1.3333333333333333</v>
      </c>
      <c r="Y119" t="s">
        <v>482</v>
      </c>
      <c r="Z119" t="s">
        <v>483</v>
      </c>
      <c r="AB119" t="s">
        <v>687</v>
      </c>
      <c r="AC119" t="s">
        <v>696</v>
      </c>
      <c r="AD119">
        <v>2022</v>
      </c>
    </row>
    <row r="120" spans="1:30" x14ac:dyDescent="0.25">
      <c r="A120" t="s">
        <v>18</v>
      </c>
      <c r="B120" t="s">
        <v>40</v>
      </c>
      <c r="C120" t="s">
        <v>41</v>
      </c>
      <c r="D120" t="s">
        <v>42</v>
      </c>
      <c r="E120" t="s">
        <v>91</v>
      </c>
      <c r="F120" t="s">
        <v>27</v>
      </c>
      <c r="G120">
        <v>14564961879</v>
      </c>
      <c r="H120" t="s">
        <v>90</v>
      </c>
      <c r="I120" t="s">
        <v>33</v>
      </c>
      <c r="J120">
        <v>111</v>
      </c>
      <c r="K120">
        <v>1.5</v>
      </c>
      <c r="L120">
        <v>1</v>
      </c>
      <c r="M120">
        <v>111</v>
      </c>
      <c r="N120">
        <v>1.5</v>
      </c>
      <c r="O120">
        <v>1</v>
      </c>
      <c r="P120">
        <v>1.5</v>
      </c>
      <c r="Q120">
        <v>1.5</v>
      </c>
      <c r="R120" s="1">
        <v>44574</v>
      </c>
      <c r="S120" t="str">
        <f t="shared" si="5"/>
        <v>Chesters Fries Flaming hot</v>
      </c>
      <c r="T120" t="str">
        <f t="shared" si="6"/>
        <v>Food</v>
      </c>
      <c r="U120" t="str">
        <f>IF(T120="Cell is Blank - Dis-regard",_xlfn.XLOOKUP(S120,'Categroy Lookup'!A:A,'Categroy Lookup'!B:B,"Cell is Blank - Dis-regard"),T120)</f>
        <v>Food</v>
      </c>
      <c r="V120" t="b">
        <f t="shared" si="8"/>
        <v>1</v>
      </c>
      <c r="W120">
        <f t="shared" si="7"/>
        <v>1.5</v>
      </c>
      <c r="X120" s="8">
        <f t="shared" si="9"/>
        <v>1</v>
      </c>
      <c r="Y120" t="s">
        <v>91</v>
      </c>
      <c r="AB120" t="s">
        <v>687</v>
      </c>
      <c r="AC120" t="s">
        <v>696</v>
      </c>
      <c r="AD120">
        <v>2022</v>
      </c>
    </row>
    <row r="121" spans="1:30" x14ac:dyDescent="0.25">
      <c r="A121" t="s">
        <v>18</v>
      </c>
      <c r="B121" t="s">
        <v>40</v>
      </c>
      <c r="C121" t="s">
        <v>41</v>
      </c>
      <c r="D121" t="s">
        <v>42</v>
      </c>
      <c r="E121" t="s">
        <v>67</v>
      </c>
      <c r="F121" t="s">
        <v>27</v>
      </c>
      <c r="G121">
        <v>14564963925</v>
      </c>
      <c r="H121" t="s">
        <v>90</v>
      </c>
      <c r="I121" t="s">
        <v>33</v>
      </c>
      <c r="J121">
        <v>120</v>
      </c>
      <c r="K121">
        <v>1.5</v>
      </c>
      <c r="L121">
        <v>1</v>
      </c>
      <c r="M121">
        <v>120</v>
      </c>
      <c r="N121">
        <v>1.5</v>
      </c>
      <c r="O121">
        <v>1</v>
      </c>
      <c r="P121">
        <v>1.5</v>
      </c>
      <c r="Q121">
        <v>1.5</v>
      </c>
      <c r="R121" s="1">
        <v>44574</v>
      </c>
      <c r="S121" t="str">
        <f t="shared" si="5"/>
        <v>Mini Chips Ahoy</v>
      </c>
      <c r="T121" t="str">
        <f t="shared" si="6"/>
        <v>Food</v>
      </c>
      <c r="U121" t="str">
        <f>IF(T121="Cell is Blank - Dis-regard",_xlfn.XLOOKUP(S121,'Categroy Lookup'!A:A,'Categroy Lookup'!B:B,"Cell is Blank - Dis-regard"),T121)</f>
        <v>Food</v>
      </c>
      <c r="V121" t="b">
        <f t="shared" si="8"/>
        <v>1</v>
      </c>
      <c r="W121">
        <f t="shared" si="7"/>
        <v>1.5</v>
      </c>
      <c r="X121" s="8">
        <f t="shared" si="9"/>
        <v>1</v>
      </c>
      <c r="Y121" t="s">
        <v>67</v>
      </c>
      <c r="AB121" t="s">
        <v>687</v>
      </c>
      <c r="AC121" t="s">
        <v>696</v>
      </c>
      <c r="AD121">
        <v>2022</v>
      </c>
    </row>
    <row r="122" spans="1:30" x14ac:dyDescent="0.25">
      <c r="A122" t="s">
        <v>18</v>
      </c>
      <c r="B122" t="s">
        <v>40</v>
      </c>
      <c r="C122" t="s">
        <v>41</v>
      </c>
      <c r="D122" t="s">
        <v>42</v>
      </c>
      <c r="E122" t="s">
        <v>93</v>
      </c>
      <c r="F122" t="s">
        <v>23</v>
      </c>
      <c r="G122">
        <v>14564967520</v>
      </c>
      <c r="H122" t="s">
        <v>90</v>
      </c>
      <c r="I122" t="s">
        <v>33</v>
      </c>
      <c r="J122">
        <v>141</v>
      </c>
      <c r="K122">
        <v>1</v>
      </c>
      <c r="L122">
        <v>1</v>
      </c>
      <c r="M122">
        <v>141</v>
      </c>
      <c r="N122">
        <v>1</v>
      </c>
      <c r="O122">
        <v>1</v>
      </c>
      <c r="P122">
        <v>1</v>
      </c>
      <c r="Q122">
        <v>1</v>
      </c>
      <c r="R122" s="1">
        <v>44574</v>
      </c>
      <c r="S122" t="str">
        <f t="shared" si="5"/>
        <v>Coca Cola - Zero Sugar</v>
      </c>
      <c r="T122" t="str">
        <f t="shared" si="6"/>
        <v>Carbonated</v>
      </c>
      <c r="U122" t="str">
        <f>IF(T122="Cell is Blank - Dis-regard",_xlfn.XLOOKUP(S122,'Categroy Lookup'!A:A,'Categroy Lookup'!B:B,"Cell is Blank - Dis-regard"),T122)</f>
        <v>Carbonated</v>
      </c>
      <c r="V122" t="b">
        <f t="shared" si="8"/>
        <v>1</v>
      </c>
      <c r="W122">
        <f t="shared" si="7"/>
        <v>1</v>
      </c>
      <c r="X122" s="8">
        <f t="shared" si="9"/>
        <v>0.66666666666666663</v>
      </c>
      <c r="Y122" t="s">
        <v>524</v>
      </c>
      <c r="Z122" t="s">
        <v>525</v>
      </c>
      <c r="AB122" t="s">
        <v>687</v>
      </c>
      <c r="AC122" t="s">
        <v>696</v>
      </c>
      <c r="AD122">
        <v>2022</v>
      </c>
    </row>
    <row r="123" spans="1:30" x14ac:dyDescent="0.25">
      <c r="A123" t="s">
        <v>18</v>
      </c>
      <c r="B123" t="s">
        <v>40</v>
      </c>
      <c r="C123" t="s">
        <v>41</v>
      </c>
      <c r="D123" t="s">
        <v>42</v>
      </c>
      <c r="E123" t="s">
        <v>93</v>
      </c>
      <c r="F123" t="s">
        <v>23</v>
      </c>
      <c r="G123">
        <v>14565053127</v>
      </c>
      <c r="H123" t="s">
        <v>90</v>
      </c>
      <c r="I123" t="s">
        <v>33</v>
      </c>
      <c r="J123">
        <v>142</v>
      </c>
      <c r="K123">
        <v>1</v>
      </c>
      <c r="L123">
        <v>1</v>
      </c>
      <c r="M123">
        <v>142</v>
      </c>
      <c r="N123">
        <v>1</v>
      </c>
      <c r="O123">
        <v>1</v>
      </c>
      <c r="P123">
        <v>1</v>
      </c>
      <c r="Q123">
        <v>1</v>
      </c>
      <c r="R123" s="1">
        <v>44574</v>
      </c>
      <c r="S123" t="str">
        <f t="shared" si="5"/>
        <v>Coca Cola - Zero Sugar</v>
      </c>
      <c r="T123" t="str">
        <f t="shared" si="6"/>
        <v>Carbonated</v>
      </c>
      <c r="U123" t="str">
        <f>IF(T123="Cell is Blank - Dis-regard",_xlfn.XLOOKUP(S123,'Categroy Lookup'!A:A,'Categroy Lookup'!B:B,"Cell is Blank - Dis-regard"),T123)</f>
        <v>Carbonated</v>
      </c>
      <c r="V123" t="b">
        <f t="shared" si="8"/>
        <v>1</v>
      </c>
      <c r="W123">
        <f t="shared" si="7"/>
        <v>1</v>
      </c>
      <c r="X123" s="8">
        <f t="shared" si="9"/>
        <v>0.66666666666666663</v>
      </c>
      <c r="Y123" t="s">
        <v>524</v>
      </c>
      <c r="Z123" t="s">
        <v>525</v>
      </c>
      <c r="AB123" t="s">
        <v>687</v>
      </c>
      <c r="AC123" t="s">
        <v>696</v>
      </c>
      <c r="AD123">
        <v>2022</v>
      </c>
    </row>
    <row r="124" spans="1:30" x14ac:dyDescent="0.25">
      <c r="A124" t="s">
        <v>18</v>
      </c>
      <c r="B124" t="s">
        <v>40</v>
      </c>
      <c r="C124" t="s">
        <v>41</v>
      </c>
      <c r="D124" t="s">
        <v>42</v>
      </c>
      <c r="E124" t="s">
        <v>92</v>
      </c>
      <c r="F124" t="s">
        <v>27</v>
      </c>
      <c r="G124">
        <v>14565327901</v>
      </c>
      <c r="H124" t="s">
        <v>96</v>
      </c>
      <c r="I124" t="s">
        <v>33</v>
      </c>
      <c r="J124">
        <v>112</v>
      </c>
      <c r="K124">
        <v>1.5</v>
      </c>
      <c r="L124">
        <v>1</v>
      </c>
      <c r="M124">
        <v>112</v>
      </c>
      <c r="N124">
        <v>1.5</v>
      </c>
      <c r="O124">
        <v>1</v>
      </c>
      <c r="P124">
        <v>1.5</v>
      </c>
      <c r="Q124">
        <v>1.5</v>
      </c>
      <c r="R124" s="1">
        <v>44575</v>
      </c>
      <c r="S124" t="str">
        <f t="shared" si="5"/>
        <v>Miss Vickie's Potato Chip - Jalapeno</v>
      </c>
      <c r="T124" t="str">
        <f t="shared" si="6"/>
        <v>Food</v>
      </c>
      <c r="U124" t="str">
        <f>IF(T124="Cell is Blank - Dis-regard",_xlfn.XLOOKUP(S124,'Categroy Lookup'!A:A,'Categroy Lookup'!B:B,"Cell is Blank - Dis-regard"),T124)</f>
        <v>Food</v>
      </c>
      <c r="V124" t="b">
        <f t="shared" si="8"/>
        <v>1</v>
      </c>
      <c r="W124">
        <f t="shared" si="7"/>
        <v>1.5</v>
      </c>
      <c r="X124" s="8">
        <f t="shared" si="9"/>
        <v>1</v>
      </c>
      <c r="Y124" t="s">
        <v>473</v>
      </c>
      <c r="Z124" t="s">
        <v>523</v>
      </c>
      <c r="AB124" t="s">
        <v>689</v>
      </c>
      <c r="AC124" t="s">
        <v>697</v>
      </c>
      <c r="AD124">
        <v>2022</v>
      </c>
    </row>
    <row r="125" spans="1:30" x14ac:dyDescent="0.25">
      <c r="A125" t="s">
        <v>18</v>
      </c>
      <c r="B125" t="s">
        <v>40</v>
      </c>
      <c r="C125" t="s">
        <v>41</v>
      </c>
      <c r="D125" t="s">
        <v>42</v>
      </c>
      <c r="E125" t="s">
        <v>93</v>
      </c>
      <c r="F125" t="s">
        <v>23</v>
      </c>
      <c r="G125">
        <v>14565335876</v>
      </c>
      <c r="H125" t="s">
        <v>96</v>
      </c>
      <c r="I125" t="s">
        <v>33</v>
      </c>
      <c r="J125">
        <v>141</v>
      </c>
      <c r="K125">
        <v>1</v>
      </c>
      <c r="L125">
        <v>1</v>
      </c>
      <c r="M125">
        <v>141</v>
      </c>
      <c r="N125">
        <v>1</v>
      </c>
      <c r="O125">
        <v>1</v>
      </c>
      <c r="P125">
        <v>1</v>
      </c>
      <c r="Q125">
        <v>1</v>
      </c>
      <c r="R125" s="1">
        <v>44575</v>
      </c>
      <c r="S125" t="str">
        <f t="shared" si="5"/>
        <v>Coca Cola - Zero Sugar</v>
      </c>
      <c r="T125" t="str">
        <f t="shared" si="6"/>
        <v>Carbonated</v>
      </c>
      <c r="U125" t="str">
        <f>IF(T125="Cell is Blank - Dis-regard",_xlfn.XLOOKUP(S125,'Categroy Lookup'!A:A,'Categroy Lookup'!B:B,"Cell is Blank - Dis-regard"),T125)</f>
        <v>Carbonated</v>
      </c>
      <c r="V125" t="b">
        <f t="shared" si="8"/>
        <v>1</v>
      </c>
      <c r="W125">
        <f t="shared" si="7"/>
        <v>1</v>
      </c>
      <c r="X125" s="8">
        <f t="shared" si="9"/>
        <v>0.66666666666666663</v>
      </c>
      <c r="Y125" t="s">
        <v>524</v>
      </c>
      <c r="Z125" t="s">
        <v>525</v>
      </c>
      <c r="AB125" t="s">
        <v>689</v>
      </c>
      <c r="AC125" t="s">
        <v>697</v>
      </c>
      <c r="AD125">
        <v>2022</v>
      </c>
    </row>
    <row r="126" spans="1:30" x14ac:dyDescent="0.25">
      <c r="A126" t="s">
        <v>18</v>
      </c>
      <c r="B126" t="s">
        <v>40</v>
      </c>
      <c r="C126" t="s">
        <v>41</v>
      </c>
      <c r="D126" t="s">
        <v>42</v>
      </c>
      <c r="E126" t="s">
        <v>97</v>
      </c>
      <c r="F126" t="s">
        <v>27</v>
      </c>
      <c r="G126">
        <v>14565871342</v>
      </c>
      <c r="H126" t="s">
        <v>96</v>
      </c>
      <c r="I126" t="s">
        <v>25</v>
      </c>
      <c r="J126">
        <v>123</v>
      </c>
      <c r="K126">
        <v>1.5</v>
      </c>
      <c r="L126">
        <v>1</v>
      </c>
      <c r="M126">
        <v>123</v>
      </c>
      <c r="N126">
        <v>1.5</v>
      </c>
      <c r="O126">
        <v>1</v>
      </c>
      <c r="P126">
        <v>1.5</v>
      </c>
      <c r="Q126">
        <v>1.5</v>
      </c>
      <c r="R126" s="1">
        <v>44575</v>
      </c>
      <c r="S126" t="str">
        <f t="shared" si="5"/>
        <v>Ritz Bits Cheese</v>
      </c>
      <c r="T126" t="str">
        <f t="shared" si="6"/>
        <v>Food</v>
      </c>
      <c r="U126" t="str">
        <f>IF(T126="Cell is Blank - Dis-regard",_xlfn.XLOOKUP(S126,'Categroy Lookup'!A:A,'Categroy Lookup'!B:B,"Cell is Blank - Dis-regard"),T126)</f>
        <v>Food</v>
      </c>
      <c r="V126" t="b">
        <f t="shared" si="8"/>
        <v>1</v>
      </c>
      <c r="W126">
        <f t="shared" si="7"/>
        <v>1.5</v>
      </c>
      <c r="X126" s="8">
        <f t="shared" si="9"/>
        <v>1</v>
      </c>
      <c r="Y126" t="s">
        <v>97</v>
      </c>
      <c r="AB126" t="s">
        <v>689</v>
      </c>
      <c r="AC126" t="s">
        <v>697</v>
      </c>
      <c r="AD126">
        <v>2022</v>
      </c>
    </row>
    <row r="127" spans="1:30" x14ac:dyDescent="0.25">
      <c r="A127" t="s">
        <v>18</v>
      </c>
      <c r="B127" t="s">
        <v>36</v>
      </c>
      <c r="C127" t="s">
        <v>37</v>
      </c>
      <c r="D127" t="s">
        <v>38</v>
      </c>
      <c r="E127" t="s">
        <v>98</v>
      </c>
      <c r="F127" t="s">
        <v>27</v>
      </c>
      <c r="G127">
        <v>14566626651</v>
      </c>
      <c r="H127" t="s">
        <v>96</v>
      </c>
      <c r="I127" t="s">
        <v>33</v>
      </c>
      <c r="J127">
        <v>121</v>
      </c>
      <c r="K127">
        <v>1.25</v>
      </c>
      <c r="L127">
        <v>1</v>
      </c>
      <c r="M127">
        <v>121</v>
      </c>
      <c r="N127">
        <v>1.25</v>
      </c>
      <c r="O127">
        <v>1</v>
      </c>
      <c r="P127">
        <v>1.25</v>
      </c>
      <c r="Q127">
        <v>1.25</v>
      </c>
      <c r="R127" s="1">
        <v>44575</v>
      </c>
      <c r="S127" t="str">
        <f t="shared" si="5"/>
        <v>CheezIt - Original</v>
      </c>
      <c r="T127" t="str">
        <f t="shared" si="6"/>
        <v>Food</v>
      </c>
      <c r="U127" t="str">
        <f>IF(T127="Cell is Blank - Dis-regard",_xlfn.XLOOKUP(S127,'Categroy Lookup'!A:A,'Categroy Lookup'!B:B,"Cell is Blank - Dis-regard"),T127)</f>
        <v>Food</v>
      </c>
      <c r="V127" t="b">
        <f t="shared" si="8"/>
        <v>1</v>
      </c>
      <c r="W127">
        <f t="shared" si="7"/>
        <v>1.25</v>
      </c>
      <c r="X127" s="8">
        <f t="shared" si="9"/>
        <v>0.83333333333333337</v>
      </c>
      <c r="Y127" t="s">
        <v>528</v>
      </c>
      <c r="Z127" t="s">
        <v>512</v>
      </c>
      <c r="AB127" t="s">
        <v>689</v>
      </c>
      <c r="AC127" t="s">
        <v>697</v>
      </c>
      <c r="AD127">
        <v>2022</v>
      </c>
    </row>
    <row r="128" spans="1:30" x14ac:dyDescent="0.25">
      <c r="A128" t="s">
        <v>18</v>
      </c>
      <c r="B128" t="s">
        <v>40</v>
      </c>
      <c r="C128" t="s">
        <v>41</v>
      </c>
      <c r="D128" t="s">
        <v>42</v>
      </c>
      <c r="E128" t="s">
        <v>99</v>
      </c>
      <c r="F128" t="s">
        <v>27</v>
      </c>
      <c r="G128">
        <v>14566645406</v>
      </c>
      <c r="H128" t="s">
        <v>96</v>
      </c>
      <c r="I128" t="s">
        <v>33</v>
      </c>
      <c r="J128">
        <v>122</v>
      </c>
      <c r="K128">
        <v>1.25</v>
      </c>
      <c r="L128">
        <v>1</v>
      </c>
      <c r="M128">
        <v>122</v>
      </c>
      <c r="N128">
        <v>1.25</v>
      </c>
      <c r="O128">
        <v>1</v>
      </c>
      <c r="P128">
        <v>1.25</v>
      </c>
      <c r="Q128">
        <v>1.25</v>
      </c>
      <c r="R128" s="1">
        <v>44575</v>
      </c>
      <c r="S128" t="str">
        <f t="shared" si="5"/>
        <v>Takis FUGEO mini</v>
      </c>
      <c r="T128" t="str">
        <f t="shared" si="6"/>
        <v>Food</v>
      </c>
      <c r="U128" t="str">
        <f>IF(T128="Cell is Blank - Dis-regard",_xlfn.XLOOKUP(S128,'Categroy Lookup'!A:A,'Categroy Lookup'!B:B,"Cell is Blank - Dis-regard"),T128)</f>
        <v>Food</v>
      </c>
      <c r="V128" t="b">
        <f t="shared" si="8"/>
        <v>1</v>
      </c>
      <c r="W128">
        <f t="shared" si="7"/>
        <v>1.25</v>
      </c>
      <c r="X128" s="8">
        <f t="shared" si="9"/>
        <v>0.83333333333333337</v>
      </c>
      <c r="Y128" t="s">
        <v>99</v>
      </c>
      <c r="AB128" t="s">
        <v>689</v>
      </c>
      <c r="AC128" t="s">
        <v>697</v>
      </c>
      <c r="AD128">
        <v>2022</v>
      </c>
    </row>
    <row r="129" spans="1:30" x14ac:dyDescent="0.25">
      <c r="A129" t="s">
        <v>18</v>
      </c>
      <c r="B129" t="s">
        <v>28</v>
      </c>
      <c r="C129" t="s">
        <v>20</v>
      </c>
      <c r="D129" t="s">
        <v>29</v>
      </c>
      <c r="E129" t="s">
        <v>82</v>
      </c>
      <c r="F129" t="s">
        <v>31</v>
      </c>
      <c r="G129">
        <v>14566647281</v>
      </c>
      <c r="H129" t="s">
        <v>96</v>
      </c>
      <c r="I129" t="s">
        <v>33</v>
      </c>
      <c r="J129">
        <v>143</v>
      </c>
      <c r="K129">
        <v>2.5</v>
      </c>
      <c r="L129">
        <v>1</v>
      </c>
      <c r="M129">
        <v>143</v>
      </c>
      <c r="N129">
        <v>2.5</v>
      </c>
      <c r="O129">
        <v>1</v>
      </c>
      <c r="P129">
        <v>2.5</v>
      </c>
      <c r="Q129">
        <v>2.5</v>
      </c>
      <c r="R129" s="1">
        <v>44575</v>
      </c>
      <c r="S129" t="str">
        <f t="shared" si="5"/>
        <v>Snapple Diet Tea - Peach Tea</v>
      </c>
      <c r="T129" t="str">
        <f t="shared" si="6"/>
        <v>Non Carbonated</v>
      </c>
      <c r="U129" t="str">
        <f>IF(T129="Cell is Blank - Dis-regard",_xlfn.XLOOKUP(S129,'Categroy Lookup'!A:A,'Categroy Lookup'!B:B,"Cell is Blank - Dis-regard"),T129)</f>
        <v>Non Carbonated</v>
      </c>
      <c r="V129" t="b">
        <f t="shared" si="8"/>
        <v>1</v>
      </c>
      <c r="W129">
        <f t="shared" si="7"/>
        <v>2.5</v>
      </c>
      <c r="X129" s="8">
        <f t="shared" si="9"/>
        <v>1.6666666666666667</v>
      </c>
      <c r="Y129" t="s">
        <v>478</v>
      </c>
      <c r="Z129" t="s">
        <v>517</v>
      </c>
      <c r="AB129" t="s">
        <v>689</v>
      </c>
      <c r="AC129" t="s">
        <v>697</v>
      </c>
      <c r="AD129">
        <v>2022</v>
      </c>
    </row>
    <row r="130" spans="1:30" x14ac:dyDescent="0.25">
      <c r="A130" t="s">
        <v>18</v>
      </c>
      <c r="B130" t="s">
        <v>36</v>
      </c>
      <c r="C130" t="s">
        <v>37</v>
      </c>
      <c r="D130" t="s">
        <v>38</v>
      </c>
      <c r="E130" t="s">
        <v>79</v>
      </c>
      <c r="F130" t="s">
        <v>27</v>
      </c>
      <c r="G130">
        <v>14566658956</v>
      </c>
      <c r="H130" t="s">
        <v>96</v>
      </c>
      <c r="I130" t="s">
        <v>33</v>
      </c>
      <c r="J130">
        <v>111</v>
      </c>
      <c r="K130">
        <v>1.5</v>
      </c>
      <c r="L130">
        <v>1</v>
      </c>
      <c r="M130">
        <v>111</v>
      </c>
      <c r="N130">
        <v>1.5</v>
      </c>
      <c r="O130">
        <v>1</v>
      </c>
      <c r="P130">
        <v>1.5</v>
      </c>
      <c r="Q130">
        <v>1.5</v>
      </c>
      <c r="R130" s="1">
        <v>44575</v>
      </c>
      <c r="S130" t="str">
        <f t="shared" ref="S130:S193" si="10">IF(E130="","Cell is Blank - Dis-regard",E130)</f>
        <v>SunChips Multigrain - Harvest Cheddar</v>
      </c>
      <c r="T130" t="str">
        <f t="shared" ref="T130:T193" si="11">IF(F130="","Cell is Blank - Dis-regard",F130)</f>
        <v>Food</v>
      </c>
      <c r="U130" t="str">
        <f>IF(T130="Cell is Blank - Dis-regard",_xlfn.XLOOKUP(S130,'Categroy Lookup'!A:A,'Categroy Lookup'!B:B,"Cell is Blank - Dis-regard"),T130)</f>
        <v>Food</v>
      </c>
      <c r="V130" t="b">
        <f t="shared" si="8"/>
        <v>1</v>
      </c>
      <c r="W130">
        <f t="shared" ref="W130:W193" si="12">IF(V130="FALSE",K130,K130)</f>
        <v>1.5</v>
      </c>
      <c r="X130" s="8">
        <f t="shared" si="9"/>
        <v>1</v>
      </c>
      <c r="Y130" t="s">
        <v>502</v>
      </c>
      <c r="Z130" t="s">
        <v>515</v>
      </c>
      <c r="AB130" t="s">
        <v>689</v>
      </c>
      <c r="AC130" t="s">
        <v>697</v>
      </c>
      <c r="AD130">
        <v>2022</v>
      </c>
    </row>
    <row r="131" spans="1:30" x14ac:dyDescent="0.25">
      <c r="A131" t="s">
        <v>18</v>
      </c>
      <c r="B131" t="s">
        <v>36</v>
      </c>
      <c r="C131" t="s">
        <v>37</v>
      </c>
      <c r="D131" t="s">
        <v>38</v>
      </c>
      <c r="E131" t="s">
        <v>98</v>
      </c>
      <c r="F131" t="s">
        <v>27</v>
      </c>
      <c r="G131">
        <v>14567065857</v>
      </c>
      <c r="H131" t="s">
        <v>96</v>
      </c>
      <c r="I131" t="s">
        <v>33</v>
      </c>
      <c r="J131">
        <v>121</v>
      </c>
      <c r="K131">
        <v>1.25</v>
      </c>
      <c r="L131">
        <v>1</v>
      </c>
      <c r="M131">
        <v>121</v>
      </c>
      <c r="N131">
        <v>1.25</v>
      </c>
      <c r="O131">
        <v>1</v>
      </c>
      <c r="P131">
        <v>1.25</v>
      </c>
      <c r="Q131">
        <v>1.25</v>
      </c>
      <c r="R131" s="1">
        <v>44575</v>
      </c>
      <c r="S131" t="str">
        <f t="shared" si="10"/>
        <v>CheezIt - Original</v>
      </c>
      <c r="T131" t="str">
        <f t="shared" si="11"/>
        <v>Food</v>
      </c>
      <c r="U131" t="str">
        <f>IF(T131="Cell is Blank - Dis-regard",_xlfn.XLOOKUP(S131,'Categroy Lookup'!A:A,'Categroy Lookup'!B:B,"Cell is Blank - Dis-regard"),T131)</f>
        <v>Food</v>
      </c>
      <c r="V131" t="b">
        <f t="shared" ref="V131:V194" si="13">K131=N131</f>
        <v>1</v>
      </c>
      <c r="W131">
        <f t="shared" si="12"/>
        <v>1.25</v>
      </c>
      <c r="X131" s="8">
        <f t="shared" ref="X131:X194" si="14">W131/1.5</f>
        <v>0.83333333333333337</v>
      </c>
      <c r="Y131" t="s">
        <v>528</v>
      </c>
      <c r="Z131" t="s">
        <v>512</v>
      </c>
      <c r="AB131" t="s">
        <v>689</v>
      </c>
      <c r="AC131" t="s">
        <v>697</v>
      </c>
      <c r="AD131">
        <v>2022</v>
      </c>
    </row>
    <row r="132" spans="1:30" x14ac:dyDescent="0.25">
      <c r="A132" t="s">
        <v>18</v>
      </c>
      <c r="B132" t="s">
        <v>28</v>
      </c>
      <c r="C132" t="s">
        <v>20</v>
      </c>
      <c r="D132" t="s">
        <v>29</v>
      </c>
      <c r="E132" t="s">
        <v>69</v>
      </c>
      <c r="F132" t="s">
        <v>27</v>
      </c>
      <c r="G132">
        <v>14567581851</v>
      </c>
      <c r="H132" t="s">
        <v>96</v>
      </c>
      <c r="I132" t="s">
        <v>25</v>
      </c>
      <c r="J132">
        <v>122</v>
      </c>
      <c r="K132">
        <v>1.5</v>
      </c>
      <c r="L132">
        <v>1</v>
      </c>
      <c r="M132">
        <v>122</v>
      </c>
      <c r="N132">
        <v>1.5</v>
      </c>
      <c r="O132">
        <v>1</v>
      </c>
      <c r="P132">
        <v>1.5</v>
      </c>
      <c r="Q132">
        <v>1.5</v>
      </c>
      <c r="R132" s="1">
        <v>44575</v>
      </c>
      <c r="S132" t="str">
        <f t="shared" si="10"/>
        <v>SunChips Multigrain - Salsa</v>
      </c>
      <c r="T132" t="str">
        <f t="shared" si="11"/>
        <v>Food</v>
      </c>
      <c r="U132" t="str">
        <f>IF(T132="Cell is Blank - Dis-regard",_xlfn.XLOOKUP(S132,'Categroy Lookup'!A:A,'Categroy Lookup'!B:B,"Cell is Blank - Dis-regard"),T132)</f>
        <v>Food</v>
      </c>
      <c r="V132" t="b">
        <f t="shared" si="13"/>
        <v>1</v>
      </c>
      <c r="W132">
        <f t="shared" si="12"/>
        <v>1.5</v>
      </c>
      <c r="X132" s="8">
        <f t="shared" si="14"/>
        <v>1</v>
      </c>
      <c r="Y132" t="s">
        <v>502</v>
      </c>
      <c r="Z132" t="s">
        <v>503</v>
      </c>
      <c r="AB132" t="s">
        <v>689</v>
      </c>
      <c r="AC132" t="s">
        <v>697</v>
      </c>
      <c r="AD132">
        <v>2022</v>
      </c>
    </row>
    <row r="133" spans="1:30" x14ac:dyDescent="0.25">
      <c r="A133" t="s">
        <v>18</v>
      </c>
      <c r="B133" t="s">
        <v>36</v>
      </c>
      <c r="C133" t="s">
        <v>37</v>
      </c>
      <c r="D133" t="s">
        <v>38</v>
      </c>
      <c r="E133" t="s">
        <v>98</v>
      </c>
      <c r="F133" t="s">
        <v>27</v>
      </c>
      <c r="G133">
        <v>14567951976</v>
      </c>
      <c r="H133" t="s">
        <v>96</v>
      </c>
      <c r="I133" t="s">
        <v>33</v>
      </c>
      <c r="J133">
        <v>121</v>
      </c>
      <c r="K133">
        <v>1.25</v>
      </c>
      <c r="L133">
        <v>1</v>
      </c>
      <c r="M133">
        <v>121</v>
      </c>
      <c r="N133">
        <v>1.25</v>
      </c>
      <c r="O133">
        <v>1</v>
      </c>
      <c r="P133">
        <v>1.25</v>
      </c>
      <c r="Q133">
        <v>1.25</v>
      </c>
      <c r="R133" s="1">
        <v>44575</v>
      </c>
      <c r="S133" t="str">
        <f t="shared" si="10"/>
        <v>CheezIt - Original</v>
      </c>
      <c r="T133" t="str">
        <f t="shared" si="11"/>
        <v>Food</v>
      </c>
      <c r="U133" t="str">
        <f>IF(T133="Cell is Blank - Dis-regard",_xlfn.XLOOKUP(S133,'Categroy Lookup'!A:A,'Categroy Lookup'!B:B,"Cell is Blank - Dis-regard"),T133)</f>
        <v>Food</v>
      </c>
      <c r="V133" t="b">
        <f t="shared" si="13"/>
        <v>1</v>
      </c>
      <c r="W133">
        <f t="shared" si="12"/>
        <v>1.25</v>
      </c>
      <c r="X133" s="8">
        <f t="shared" si="14"/>
        <v>0.83333333333333337</v>
      </c>
      <c r="Y133" t="s">
        <v>528</v>
      </c>
      <c r="Z133" t="s">
        <v>512</v>
      </c>
      <c r="AB133" t="s">
        <v>689</v>
      </c>
      <c r="AC133" t="s">
        <v>697</v>
      </c>
      <c r="AD133">
        <v>2022</v>
      </c>
    </row>
    <row r="134" spans="1:30" x14ac:dyDescent="0.25">
      <c r="A134" t="s">
        <v>18</v>
      </c>
      <c r="B134" t="s">
        <v>28</v>
      </c>
      <c r="C134" t="s">
        <v>20</v>
      </c>
      <c r="D134" t="s">
        <v>29</v>
      </c>
      <c r="E134" t="s">
        <v>44</v>
      </c>
      <c r="F134" t="s">
        <v>27</v>
      </c>
      <c r="G134">
        <v>14568052947</v>
      </c>
      <c r="H134" t="s">
        <v>96</v>
      </c>
      <c r="I134" t="s">
        <v>33</v>
      </c>
      <c r="J134">
        <v>135</v>
      </c>
      <c r="K134">
        <v>2.5</v>
      </c>
      <c r="L134">
        <v>1</v>
      </c>
      <c r="M134">
        <v>135</v>
      </c>
      <c r="N134">
        <v>2.5</v>
      </c>
      <c r="O134">
        <v>1</v>
      </c>
      <c r="P134">
        <v>2.5</v>
      </c>
      <c r="Q134">
        <v>2.5</v>
      </c>
      <c r="R134" s="1">
        <v>44575</v>
      </c>
      <c r="S134" t="str">
        <f t="shared" si="10"/>
        <v>Seapoint Farms Dry Roasted Edamame - Wasabi</v>
      </c>
      <c r="T134" t="str">
        <f t="shared" si="11"/>
        <v>Food</v>
      </c>
      <c r="U134" t="str">
        <f>IF(T134="Cell is Blank - Dis-regard",_xlfn.XLOOKUP(S134,'Categroy Lookup'!A:A,'Categroy Lookup'!B:B,"Cell is Blank - Dis-regard"),T134)</f>
        <v>Food</v>
      </c>
      <c r="V134" t="b">
        <f t="shared" si="13"/>
        <v>1</v>
      </c>
      <c r="W134">
        <f t="shared" si="12"/>
        <v>2.5</v>
      </c>
      <c r="X134" s="8">
        <f t="shared" si="14"/>
        <v>1.6666666666666667</v>
      </c>
      <c r="Y134" t="s">
        <v>476</v>
      </c>
      <c r="Z134" t="s">
        <v>477</v>
      </c>
      <c r="AB134" t="s">
        <v>689</v>
      </c>
      <c r="AC134" t="s">
        <v>697</v>
      </c>
      <c r="AD134">
        <v>2022</v>
      </c>
    </row>
    <row r="135" spans="1:30" x14ac:dyDescent="0.25">
      <c r="A135" t="s">
        <v>18</v>
      </c>
      <c r="B135" t="s">
        <v>19</v>
      </c>
      <c r="C135" t="s">
        <v>20</v>
      </c>
      <c r="D135" t="s">
        <v>21</v>
      </c>
      <c r="E135" t="s">
        <v>43</v>
      </c>
      <c r="F135" t="s">
        <v>23</v>
      </c>
      <c r="G135">
        <v>14568186832</v>
      </c>
      <c r="H135" t="s">
        <v>96</v>
      </c>
      <c r="I135" t="s">
        <v>33</v>
      </c>
      <c r="J135">
        <v>146</v>
      </c>
      <c r="K135">
        <v>3</v>
      </c>
      <c r="L135">
        <v>1</v>
      </c>
      <c r="M135">
        <v>146</v>
      </c>
      <c r="N135">
        <v>3</v>
      </c>
      <c r="O135">
        <v>1</v>
      </c>
      <c r="P135">
        <v>3</v>
      </c>
      <c r="Q135">
        <v>3</v>
      </c>
      <c r="R135" s="1">
        <v>44575</v>
      </c>
      <c r="S135" t="str">
        <f t="shared" si="10"/>
        <v>Monster Energy Original</v>
      </c>
      <c r="T135" t="str">
        <f t="shared" si="11"/>
        <v>Carbonated</v>
      </c>
      <c r="U135" t="str">
        <f>IF(T135="Cell is Blank - Dis-regard",_xlfn.XLOOKUP(S135,'Categroy Lookup'!A:A,'Categroy Lookup'!B:B,"Cell is Blank - Dis-regard"),T135)</f>
        <v>Carbonated</v>
      </c>
      <c r="V135" t="b">
        <f t="shared" si="13"/>
        <v>1</v>
      </c>
      <c r="W135">
        <f t="shared" si="12"/>
        <v>3</v>
      </c>
      <c r="X135" s="8">
        <f t="shared" si="14"/>
        <v>2</v>
      </c>
      <c r="Y135" t="s">
        <v>43</v>
      </c>
      <c r="AB135" t="s">
        <v>689</v>
      </c>
      <c r="AC135" t="s">
        <v>697</v>
      </c>
      <c r="AD135">
        <v>2022</v>
      </c>
    </row>
    <row r="136" spans="1:30" x14ac:dyDescent="0.25">
      <c r="A136" t="s">
        <v>18</v>
      </c>
      <c r="B136" t="s">
        <v>36</v>
      </c>
      <c r="C136" t="s">
        <v>37</v>
      </c>
      <c r="D136" t="s">
        <v>38</v>
      </c>
      <c r="E136" t="s">
        <v>100</v>
      </c>
      <c r="F136" t="s">
        <v>55</v>
      </c>
      <c r="G136">
        <v>14568399014</v>
      </c>
      <c r="H136" t="s">
        <v>96</v>
      </c>
      <c r="I136" t="s">
        <v>33</v>
      </c>
      <c r="J136">
        <v>143</v>
      </c>
      <c r="K136">
        <v>2.5</v>
      </c>
      <c r="L136">
        <v>1</v>
      </c>
      <c r="M136">
        <v>143</v>
      </c>
      <c r="N136">
        <v>2.5</v>
      </c>
      <c r="O136">
        <v>1</v>
      </c>
      <c r="P136">
        <v>2.5</v>
      </c>
      <c r="Q136">
        <v>2.5</v>
      </c>
      <c r="R136" s="1">
        <v>44575</v>
      </c>
      <c r="S136" t="str">
        <f t="shared" si="10"/>
        <v>BodyArmor LYTE  - Berry Punch</v>
      </c>
      <c r="T136" t="str">
        <f t="shared" si="11"/>
        <v>Water</v>
      </c>
      <c r="U136" t="str">
        <f>IF(T136="Cell is Blank - Dis-regard",_xlfn.XLOOKUP(S136,'Categroy Lookup'!A:A,'Categroy Lookup'!B:B,"Cell is Blank - Dis-regard"),T136)</f>
        <v>Water</v>
      </c>
      <c r="V136" t="b">
        <f t="shared" si="13"/>
        <v>1</v>
      </c>
      <c r="W136">
        <f t="shared" si="12"/>
        <v>2.5</v>
      </c>
      <c r="X136" s="8">
        <f t="shared" si="14"/>
        <v>1.6666666666666667</v>
      </c>
      <c r="Y136" t="s">
        <v>513</v>
      </c>
      <c r="Z136" t="s">
        <v>529</v>
      </c>
      <c r="AB136" t="s">
        <v>689</v>
      </c>
      <c r="AC136" t="s">
        <v>697</v>
      </c>
      <c r="AD136">
        <v>2022</v>
      </c>
    </row>
    <row r="137" spans="1:30" x14ac:dyDescent="0.25">
      <c r="A137" t="s">
        <v>18</v>
      </c>
      <c r="B137" t="s">
        <v>36</v>
      </c>
      <c r="C137" t="s">
        <v>37</v>
      </c>
      <c r="D137" t="s">
        <v>38</v>
      </c>
      <c r="E137" t="s">
        <v>89</v>
      </c>
      <c r="F137" t="s">
        <v>23</v>
      </c>
      <c r="G137">
        <v>14568402590</v>
      </c>
      <c r="H137" t="s">
        <v>96</v>
      </c>
      <c r="I137" t="s">
        <v>33</v>
      </c>
      <c r="J137">
        <v>146</v>
      </c>
      <c r="K137">
        <v>3</v>
      </c>
      <c r="L137">
        <v>1</v>
      </c>
      <c r="M137">
        <v>146</v>
      </c>
      <c r="N137">
        <v>3</v>
      </c>
      <c r="O137">
        <v>1</v>
      </c>
      <c r="P137">
        <v>3</v>
      </c>
      <c r="Q137">
        <v>3</v>
      </c>
      <c r="R137" s="1">
        <v>44575</v>
      </c>
      <c r="S137" t="str">
        <f t="shared" si="10"/>
        <v>Monster Energy  Zero Ultra</v>
      </c>
      <c r="T137" t="str">
        <f t="shared" si="11"/>
        <v>Carbonated</v>
      </c>
      <c r="U137" t="str">
        <f>IF(T137="Cell is Blank - Dis-regard",_xlfn.XLOOKUP(S137,'Categroy Lookup'!A:A,'Categroy Lookup'!B:B,"Cell is Blank - Dis-regard"),T137)</f>
        <v>Carbonated</v>
      </c>
      <c r="V137" t="b">
        <f t="shared" si="13"/>
        <v>1</v>
      </c>
      <c r="W137">
        <f t="shared" si="12"/>
        <v>3</v>
      </c>
      <c r="X137" s="8">
        <f t="shared" si="14"/>
        <v>2</v>
      </c>
      <c r="Y137" t="s">
        <v>89</v>
      </c>
      <c r="AB137" t="s">
        <v>689</v>
      </c>
      <c r="AC137" t="s">
        <v>697</v>
      </c>
      <c r="AD137">
        <v>2022</v>
      </c>
    </row>
    <row r="138" spans="1:30" x14ac:dyDescent="0.25">
      <c r="A138" t="s">
        <v>18</v>
      </c>
      <c r="B138" t="s">
        <v>40</v>
      </c>
      <c r="C138" t="s">
        <v>41</v>
      </c>
      <c r="D138" t="s">
        <v>42</v>
      </c>
      <c r="E138" t="s">
        <v>94</v>
      </c>
      <c r="F138" t="s">
        <v>23</v>
      </c>
      <c r="G138">
        <v>14568484969</v>
      </c>
      <c r="H138" t="s">
        <v>96</v>
      </c>
      <c r="I138" t="s">
        <v>33</v>
      </c>
      <c r="J138">
        <v>148</v>
      </c>
      <c r="K138">
        <v>3</v>
      </c>
      <c r="L138">
        <v>1</v>
      </c>
      <c r="M138">
        <v>148</v>
      </c>
      <c r="N138">
        <v>3</v>
      </c>
      <c r="O138">
        <v>1</v>
      </c>
      <c r="P138">
        <v>3</v>
      </c>
      <c r="Q138">
        <v>3</v>
      </c>
      <c r="R138" s="1">
        <v>44575</v>
      </c>
      <c r="S138" t="str">
        <f t="shared" si="10"/>
        <v>Red Bull - Original</v>
      </c>
      <c r="T138" t="str">
        <f t="shared" si="11"/>
        <v>Carbonated</v>
      </c>
      <c r="U138" t="str">
        <f>IF(T138="Cell is Blank - Dis-regard",_xlfn.XLOOKUP(S138,'Categroy Lookup'!A:A,'Categroy Lookup'!B:B,"Cell is Blank - Dis-regard"),T138)</f>
        <v>Carbonated</v>
      </c>
      <c r="V138" t="b">
        <f t="shared" si="13"/>
        <v>1</v>
      </c>
      <c r="W138">
        <f t="shared" si="12"/>
        <v>3</v>
      </c>
      <c r="X138" s="8">
        <f t="shared" si="14"/>
        <v>2</v>
      </c>
      <c r="Y138" t="s">
        <v>466</v>
      </c>
      <c r="Z138" t="s">
        <v>512</v>
      </c>
      <c r="AB138" t="s">
        <v>689</v>
      </c>
      <c r="AC138" t="s">
        <v>697</v>
      </c>
      <c r="AD138">
        <v>2022</v>
      </c>
    </row>
    <row r="139" spans="1:30" x14ac:dyDescent="0.25">
      <c r="A139" t="s">
        <v>18</v>
      </c>
      <c r="B139" t="s">
        <v>40</v>
      </c>
      <c r="C139" t="s">
        <v>41</v>
      </c>
      <c r="D139" t="s">
        <v>42</v>
      </c>
      <c r="E139" t="s">
        <v>43</v>
      </c>
      <c r="F139" t="s">
        <v>23</v>
      </c>
      <c r="G139">
        <v>14568515212</v>
      </c>
      <c r="H139" t="s">
        <v>96</v>
      </c>
      <c r="I139" t="s">
        <v>33</v>
      </c>
      <c r="J139">
        <v>144</v>
      </c>
      <c r="K139">
        <v>3</v>
      </c>
      <c r="L139">
        <v>1</v>
      </c>
      <c r="M139">
        <v>144</v>
      </c>
      <c r="N139">
        <v>3</v>
      </c>
      <c r="O139">
        <v>1</v>
      </c>
      <c r="P139">
        <v>3</v>
      </c>
      <c r="Q139">
        <v>3</v>
      </c>
      <c r="R139" s="1">
        <v>44575</v>
      </c>
      <c r="S139" t="str">
        <f t="shared" si="10"/>
        <v>Monster Energy Original</v>
      </c>
      <c r="T139" t="str">
        <f t="shared" si="11"/>
        <v>Carbonated</v>
      </c>
      <c r="U139" t="str">
        <f>IF(T139="Cell is Blank - Dis-regard",_xlfn.XLOOKUP(S139,'Categroy Lookup'!A:A,'Categroy Lookup'!B:B,"Cell is Blank - Dis-regard"),T139)</f>
        <v>Carbonated</v>
      </c>
      <c r="V139" t="b">
        <f t="shared" si="13"/>
        <v>1</v>
      </c>
      <c r="W139">
        <f t="shared" si="12"/>
        <v>3</v>
      </c>
      <c r="X139" s="8">
        <f t="shared" si="14"/>
        <v>2</v>
      </c>
      <c r="Y139" t="s">
        <v>43</v>
      </c>
      <c r="AB139" t="s">
        <v>689</v>
      </c>
      <c r="AC139" t="s">
        <v>697</v>
      </c>
      <c r="AD139">
        <v>2022</v>
      </c>
    </row>
    <row r="140" spans="1:30" x14ac:dyDescent="0.25">
      <c r="A140" t="s">
        <v>18</v>
      </c>
      <c r="B140" t="s">
        <v>40</v>
      </c>
      <c r="C140" t="s">
        <v>41</v>
      </c>
      <c r="D140" t="s">
        <v>42</v>
      </c>
      <c r="E140" t="s">
        <v>43</v>
      </c>
      <c r="F140" t="s">
        <v>23</v>
      </c>
      <c r="G140">
        <v>14568567601</v>
      </c>
      <c r="H140" t="s">
        <v>96</v>
      </c>
      <c r="I140" t="s">
        <v>25</v>
      </c>
      <c r="J140">
        <v>146</v>
      </c>
      <c r="K140">
        <v>3</v>
      </c>
      <c r="L140">
        <v>1</v>
      </c>
      <c r="M140">
        <v>146</v>
      </c>
      <c r="N140">
        <v>3</v>
      </c>
      <c r="O140">
        <v>1</v>
      </c>
      <c r="P140">
        <v>3</v>
      </c>
      <c r="Q140">
        <v>3</v>
      </c>
      <c r="R140" s="1">
        <v>44575</v>
      </c>
      <c r="S140" t="str">
        <f t="shared" si="10"/>
        <v>Monster Energy Original</v>
      </c>
      <c r="T140" t="str">
        <f t="shared" si="11"/>
        <v>Carbonated</v>
      </c>
      <c r="U140" t="str">
        <f>IF(T140="Cell is Blank - Dis-regard",_xlfn.XLOOKUP(S140,'Categroy Lookup'!A:A,'Categroy Lookup'!B:B,"Cell is Blank - Dis-regard"),T140)</f>
        <v>Carbonated</v>
      </c>
      <c r="V140" t="b">
        <f t="shared" si="13"/>
        <v>1</v>
      </c>
      <c r="W140">
        <f t="shared" si="12"/>
        <v>3</v>
      </c>
      <c r="X140" s="8">
        <f t="shared" si="14"/>
        <v>2</v>
      </c>
      <c r="Y140" t="s">
        <v>43</v>
      </c>
      <c r="AB140" t="s">
        <v>689</v>
      </c>
      <c r="AC140" t="s">
        <v>697</v>
      </c>
      <c r="AD140">
        <v>2022</v>
      </c>
    </row>
    <row r="141" spans="1:30" x14ac:dyDescent="0.25">
      <c r="A141" t="s">
        <v>18</v>
      </c>
      <c r="B141" t="s">
        <v>19</v>
      </c>
      <c r="C141" t="s">
        <v>20</v>
      </c>
      <c r="D141" t="s">
        <v>21</v>
      </c>
      <c r="E141" t="s">
        <v>77</v>
      </c>
      <c r="F141" t="s">
        <v>31</v>
      </c>
      <c r="G141">
        <v>14568615335</v>
      </c>
      <c r="H141" t="s">
        <v>96</v>
      </c>
      <c r="I141" t="s">
        <v>33</v>
      </c>
      <c r="J141">
        <v>141</v>
      </c>
      <c r="K141">
        <v>1.5</v>
      </c>
      <c r="L141">
        <v>1</v>
      </c>
      <c r="M141">
        <v>141</v>
      </c>
      <c r="N141">
        <v>1.5</v>
      </c>
      <c r="O141">
        <v>1</v>
      </c>
      <c r="P141">
        <v>1.5</v>
      </c>
      <c r="Q141">
        <v>1.5</v>
      </c>
      <c r="R141" s="1">
        <v>44575</v>
      </c>
      <c r="S141" t="str">
        <f t="shared" si="10"/>
        <v>V8 Vegetable Juice - Original</v>
      </c>
      <c r="T141" t="str">
        <f t="shared" si="11"/>
        <v>Non Carbonated</v>
      </c>
      <c r="U141" t="str">
        <f>IF(T141="Cell is Blank - Dis-regard",_xlfn.XLOOKUP(S141,'Categroy Lookup'!A:A,'Categroy Lookup'!B:B,"Cell is Blank - Dis-regard"),T141)</f>
        <v>Non Carbonated</v>
      </c>
      <c r="V141" t="b">
        <f t="shared" si="13"/>
        <v>1</v>
      </c>
      <c r="W141">
        <f t="shared" si="12"/>
        <v>1.5</v>
      </c>
      <c r="X141" s="8">
        <f t="shared" si="14"/>
        <v>1</v>
      </c>
      <c r="Y141" t="s">
        <v>511</v>
      </c>
      <c r="Z141" t="s">
        <v>512</v>
      </c>
      <c r="AB141" t="s">
        <v>689</v>
      </c>
      <c r="AC141" t="s">
        <v>697</v>
      </c>
      <c r="AD141">
        <v>2022</v>
      </c>
    </row>
    <row r="142" spans="1:30" x14ac:dyDescent="0.25">
      <c r="A142" t="s">
        <v>18</v>
      </c>
      <c r="B142" t="s">
        <v>40</v>
      </c>
      <c r="C142" t="s">
        <v>41</v>
      </c>
      <c r="D142" t="s">
        <v>42</v>
      </c>
      <c r="E142" t="s">
        <v>93</v>
      </c>
      <c r="F142" t="s">
        <v>23</v>
      </c>
      <c r="G142">
        <v>14568646555</v>
      </c>
      <c r="H142" t="s">
        <v>96</v>
      </c>
      <c r="I142" t="s">
        <v>33</v>
      </c>
      <c r="J142">
        <v>141</v>
      </c>
      <c r="K142">
        <v>1</v>
      </c>
      <c r="L142">
        <v>1</v>
      </c>
      <c r="M142">
        <v>141</v>
      </c>
      <c r="N142">
        <v>1</v>
      </c>
      <c r="O142">
        <v>1</v>
      </c>
      <c r="P142">
        <v>1</v>
      </c>
      <c r="Q142">
        <v>1</v>
      </c>
      <c r="R142" s="1">
        <v>44575</v>
      </c>
      <c r="S142" t="str">
        <f t="shared" si="10"/>
        <v>Coca Cola - Zero Sugar</v>
      </c>
      <c r="T142" t="str">
        <f t="shared" si="11"/>
        <v>Carbonated</v>
      </c>
      <c r="U142" t="str">
        <f>IF(T142="Cell is Blank - Dis-regard",_xlfn.XLOOKUP(S142,'Categroy Lookup'!A:A,'Categroy Lookup'!B:B,"Cell is Blank - Dis-regard"),T142)</f>
        <v>Carbonated</v>
      </c>
      <c r="V142" t="b">
        <f t="shared" si="13"/>
        <v>1</v>
      </c>
      <c r="W142">
        <f t="shared" si="12"/>
        <v>1</v>
      </c>
      <c r="X142" s="8">
        <f t="shared" si="14"/>
        <v>0.66666666666666663</v>
      </c>
      <c r="Y142" t="s">
        <v>524</v>
      </c>
      <c r="Z142" t="s">
        <v>525</v>
      </c>
      <c r="AB142" t="s">
        <v>689</v>
      </c>
      <c r="AC142" t="s">
        <v>697</v>
      </c>
      <c r="AD142">
        <v>2022</v>
      </c>
    </row>
    <row r="143" spans="1:30" x14ac:dyDescent="0.25">
      <c r="A143" t="s">
        <v>18</v>
      </c>
      <c r="B143" t="s">
        <v>40</v>
      </c>
      <c r="C143" t="s">
        <v>41</v>
      </c>
      <c r="D143" t="s">
        <v>42</v>
      </c>
      <c r="E143" t="s">
        <v>93</v>
      </c>
      <c r="F143" t="s">
        <v>23</v>
      </c>
      <c r="G143">
        <v>14568662299</v>
      </c>
      <c r="H143" t="s">
        <v>96</v>
      </c>
      <c r="I143" t="s">
        <v>33</v>
      </c>
      <c r="J143">
        <v>141</v>
      </c>
      <c r="K143">
        <v>1</v>
      </c>
      <c r="L143">
        <v>1</v>
      </c>
      <c r="M143">
        <v>141</v>
      </c>
      <c r="N143">
        <v>1</v>
      </c>
      <c r="O143">
        <v>1</v>
      </c>
      <c r="P143">
        <v>1</v>
      </c>
      <c r="Q143">
        <v>1</v>
      </c>
      <c r="R143" s="1">
        <v>44575</v>
      </c>
      <c r="S143" t="str">
        <f t="shared" si="10"/>
        <v>Coca Cola - Zero Sugar</v>
      </c>
      <c r="T143" t="str">
        <f t="shared" si="11"/>
        <v>Carbonated</v>
      </c>
      <c r="U143" t="str">
        <f>IF(T143="Cell is Blank - Dis-regard",_xlfn.XLOOKUP(S143,'Categroy Lookup'!A:A,'Categroy Lookup'!B:B,"Cell is Blank - Dis-regard"),T143)</f>
        <v>Carbonated</v>
      </c>
      <c r="V143" t="b">
        <f t="shared" si="13"/>
        <v>1</v>
      </c>
      <c r="W143">
        <f t="shared" si="12"/>
        <v>1</v>
      </c>
      <c r="X143" s="8">
        <f t="shared" si="14"/>
        <v>0.66666666666666663</v>
      </c>
      <c r="Y143" t="s">
        <v>524</v>
      </c>
      <c r="Z143" t="s">
        <v>525</v>
      </c>
      <c r="AB143" t="s">
        <v>689</v>
      </c>
      <c r="AC143" t="s">
        <v>697</v>
      </c>
      <c r="AD143">
        <v>2022</v>
      </c>
    </row>
    <row r="144" spans="1:30" x14ac:dyDescent="0.25">
      <c r="A144" t="s">
        <v>18</v>
      </c>
      <c r="B144" t="s">
        <v>36</v>
      </c>
      <c r="C144" t="s">
        <v>37</v>
      </c>
      <c r="D144" t="s">
        <v>38</v>
      </c>
      <c r="E144" t="s">
        <v>77</v>
      </c>
      <c r="F144" t="s">
        <v>31</v>
      </c>
      <c r="G144">
        <v>14568794737</v>
      </c>
      <c r="H144" t="s">
        <v>96</v>
      </c>
      <c r="I144" t="s">
        <v>33</v>
      </c>
      <c r="J144">
        <v>142</v>
      </c>
      <c r="K144">
        <v>1.5</v>
      </c>
      <c r="L144">
        <v>1</v>
      </c>
      <c r="M144">
        <v>142</v>
      </c>
      <c r="N144">
        <v>1.5</v>
      </c>
      <c r="O144">
        <v>1</v>
      </c>
      <c r="P144">
        <v>1.5</v>
      </c>
      <c r="Q144">
        <v>1.5</v>
      </c>
      <c r="R144" s="1">
        <v>44575</v>
      </c>
      <c r="S144" t="str">
        <f t="shared" si="10"/>
        <v>V8 Vegetable Juice - Original</v>
      </c>
      <c r="T144" t="str">
        <f t="shared" si="11"/>
        <v>Non Carbonated</v>
      </c>
      <c r="U144" t="str">
        <f>IF(T144="Cell is Blank - Dis-regard",_xlfn.XLOOKUP(S144,'Categroy Lookup'!A:A,'Categroy Lookup'!B:B,"Cell is Blank - Dis-regard"),T144)</f>
        <v>Non Carbonated</v>
      </c>
      <c r="V144" t="b">
        <f t="shared" si="13"/>
        <v>1</v>
      </c>
      <c r="W144">
        <f t="shared" si="12"/>
        <v>1.5</v>
      </c>
      <c r="X144" s="8">
        <f t="shared" si="14"/>
        <v>1</v>
      </c>
      <c r="Y144" t="s">
        <v>511</v>
      </c>
      <c r="Z144" t="s">
        <v>512</v>
      </c>
      <c r="AB144" t="s">
        <v>689</v>
      </c>
      <c r="AC144" t="s">
        <v>697</v>
      </c>
      <c r="AD144">
        <v>2022</v>
      </c>
    </row>
    <row r="145" spans="1:30" x14ac:dyDescent="0.25">
      <c r="A145" t="s">
        <v>18</v>
      </c>
      <c r="B145" t="s">
        <v>40</v>
      </c>
      <c r="C145" t="s">
        <v>41</v>
      </c>
      <c r="D145" t="s">
        <v>42</v>
      </c>
      <c r="E145" t="s">
        <v>93</v>
      </c>
      <c r="F145" t="s">
        <v>23</v>
      </c>
      <c r="G145">
        <v>14569115940</v>
      </c>
      <c r="H145" t="s">
        <v>96</v>
      </c>
      <c r="I145" t="s">
        <v>33</v>
      </c>
      <c r="J145">
        <v>142</v>
      </c>
      <c r="K145">
        <v>1</v>
      </c>
      <c r="L145">
        <v>1</v>
      </c>
      <c r="M145">
        <v>142</v>
      </c>
      <c r="N145">
        <v>1</v>
      </c>
      <c r="O145">
        <v>1</v>
      </c>
      <c r="P145">
        <v>1</v>
      </c>
      <c r="Q145">
        <v>1</v>
      </c>
      <c r="R145" s="1">
        <v>44575</v>
      </c>
      <c r="S145" t="str">
        <f t="shared" si="10"/>
        <v>Coca Cola - Zero Sugar</v>
      </c>
      <c r="T145" t="str">
        <f t="shared" si="11"/>
        <v>Carbonated</v>
      </c>
      <c r="U145" t="str">
        <f>IF(T145="Cell is Blank - Dis-regard",_xlfn.XLOOKUP(S145,'Categroy Lookup'!A:A,'Categroy Lookup'!B:B,"Cell is Blank - Dis-regard"),T145)</f>
        <v>Carbonated</v>
      </c>
      <c r="V145" t="b">
        <f t="shared" si="13"/>
        <v>1</v>
      </c>
      <c r="W145">
        <f t="shared" si="12"/>
        <v>1</v>
      </c>
      <c r="X145" s="8">
        <f t="shared" si="14"/>
        <v>0.66666666666666663</v>
      </c>
      <c r="Y145" t="s">
        <v>524</v>
      </c>
      <c r="Z145" t="s">
        <v>525</v>
      </c>
      <c r="AB145" t="s">
        <v>689</v>
      </c>
      <c r="AC145" t="s">
        <v>697</v>
      </c>
      <c r="AD145">
        <v>2022</v>
      </c>
    </row>
    <row r="146" spans="1:30" x14ac:dyDescent="0.25">
      <c r="A146" t="s">
        <v>18</v>
      </c>
      <c r="B146" t="s">
        <v>40</v>
      </c>
      <c r="C146" t="s">
        <v>41</v>
      </c>
      <c r="D146" t="s">
        <v>42</v>
      </c>
      <c r="E146" t="s">
        <v>93</v>
      </c>
      <c r="F146" t="s">
        <v>23</v>
      </c>
      <c r="G146">
        <v>14569150082</v>
      </c>
      <c r="H146" t="s">
        <v>96</v>
      </c>
      <c r="I146" t="s">
        <v>33</v>
      </c>
      <c r="J146">
        <v>141</v>
      </c>
      <c r="K146">
        <v>1</v>
      </c>
      <c r="L146">
        <v>1</v>
      </c>
      <c r="M146">
        <v>141</v>
      </c>
      <c r="N146">
        <v>1</v>
      </c>
      <c r="O146">
        <v>1</v>
      </c>
      <c r="P146">
        <v>1</v>
      </c>
      <c r="Q146">
        <v>1</v>
      </c>
      <c r="R146" s="1">
        <v>44575</v>
      </c>
      <c r="S146" t="str">
        <f t="shared" si="10"/>
        <v>Coca Cola - Zero Sugar</v>
      </c>
      <c r="T146" t="str">
        <f t="shared" si="11"/>
        <v>Carbonated</v>
      </c>
      <c r="U146" t="str">
        <f>IF(T146="Cell is Blank - Dis-regard",_xlfn.XLOOKUP(S146,'Categroy Lookup'!A:A,'Categroy Lookup'!B:B,"Cell is Blank - Dis-regard"),T146)</f>
        <v>Carbonated</v>
      </c>
      <c r="V146" t="b">
        <f t="shared" si="13"/>
        <v>1</v>
      </c>
      <c r="W146">
        <f t="shared" si="12"/>
        <v>1</v>
      </c>
      <c r="X146" s="8">
        <f t="shared" si="14"/>
        <v>0.66666666666666663</v>
      </c>
      <c r="Y146" t="s">
        <v>524</v>
      </c>
      <c r="Z146" t="s">
        <v>525</v>
      </c>
      <c r="AB146" t="s">
        <v>689</v>
      </c>
      <c r="AC146" t="s">
        <v>697</v>
      </c>
      <c r="AD146">
        <v>2022</v>
      </c>
    </row>
    <row r="147" spans="1:30" x14ac:dyDescent="0.25">
      <c r="A147" t="s">
        <v>18</v>
      </c>
      <c r="B147" t="s">
        <v>40</v>
      </c>
      <c r="C147" t="s">
        <v>41</v>
      </c>
      <c r="D147" t="s">
        <v>42</v>
      </c>
      <c r="E147" t="s">
        <v>93</v>
      </c>
      <c r="F147" t="s">
        <v>23</v>
      </c>
      <c r="G147">
        <v>14569150926</v>
      </c>
      <c r="H147" t="s">
        <v>96</v>
      </c>
      <c r="I147" t="s">
        <v>33</v>
      </c>
      <c r="J147">
        <v>141</v>
      </c>
      <c r="K147">
        <v>1</v>
      </c>
      <c r="L147">
        <v>1</v>
      </c>
      <c r="M147">
        <v>141</v>
      </c>
      <c r="N147">
        <v>1</v>
      </c>
      <c r="O147">
        <v>1</v>
      </c>
      <c r="P147">
        <v>1</v>
      </c>
      <c r="Q147">
        <v>1</v>
      </c>
      <c r="R147" s="1">
        <v>44575</v>
      </c>
      <c r="S147" t="str">
        <f t="shared" si="10"/>
        <v>Coca Cola - Zero Sugar</v>
      </c>
      <c r="T147" t="str">
        <f t="shared" si="11"/>
        <v>Carbonated</v>
      </c>
      <c r="U147" t="str">
        <f>IF(T147="Cell is Blank - Dis-regard",_xlfn.XLOOKUP(S147,'Categroy Lookup'!A:A,'Categroy Lookup'!B:B,"Cell is Blank - Dis-regard"),T147)</f>
        <v>Carbonated</v>
      </c>
      <c r="V147" t="b">
        <f t="shared" si="13"/>
        <v>1</v>
      </c>
      <c r="W147">
        <f t="shared" si="12"/>
        <v>1</v>
      </c>
      <c r="X147" s="8">
        <f t="shared" si="14"/>
        <v>0.66666666666666663</v>
      </c>
      <c r="Y147" t="s">
        <v>524</v>
      </c>
      <c r="Z147" t="s">
        <v>525</v>
      </c>
      <c r="AB147" t="s">
        <v>689</v>
      </c>
      <c r="AC147" t="s">
        <v>697</v>
      </c>
      <c r="AD147">
        <v>2022</v>
      </c>
    </row>
    <row r="148" spans="1:30" x14ac:dyDescent="0.25">
      <c r="A148" t="s">
        <v>18</v>
      </c>
      <c r="B148" t="s">
        <v>40</v>
      </c>
      <c r="C148" t="s">
        <v>41</v>
      </c>
      <c r="D148" t="s">
        <v>42</v>
      </c>
      <c r="E148" t="s">
        <v>67</v>
      </c>
      <c r="F148" t="s">
        <v>27</v>
      </c>
      <c r="G148">
        <v>14569463108</v>
      </c>
      <c r="H148" t="s">
        <v>96</v>
      </c>
      <c r="I148" t="s">
        <v>33</v>
      </c>
      <c r="J148">
        <v>120</v>
      </c>
      <c r="K148">
        <v>1.5</v>
      </c>
      <c r="L148">
        <v>1</v>
      </c>
      <c r="M148">
        <v>120</v>
      </c>
      <c r="N148">
        <v>1.5</v>
      </c>
      <c r="O148">
        <v>1</v>
      </c>
      <c r="P148">
        <v>1.5</v>
      </c>
      <c r="Q148">
        <v>1.5</v>
      </c>
      <c r="R148" s="1">
        <v>44575</v>
      </c>
      <c r="S148" t="str">
        <f t="shared" si="10"/>
        <v>Mini Chips Ahoy</v>
      </c>
      <c r="T148" t="str">
        <f t="shared" si="11"/>
        <v>Food</v>
      </c>
      <c r="U148" t="str">
        <f>IF(T148="Cell is Blank - Dis-regard",_xlfn.XLOOKUP(S148,'Categroy Lookup'!A:A,'Categroy Lookup'!B:B,"Cell is Blank - Dis-regard"),T148)</f>
        <v>Food</v>
      </c>
      <c r="V148" t="b">
        <f t="shared" si="13"/>
        <v>1</v>
      </c>
      <c r="W148">
        <f t="shared" si="12"/>
        <v>1.5</v>
      </c>
      <c r="X148" s="8">
        <f t="shared" si="14"/>
        <v>1</v>
      </c>
      <c r="Y148" t="s">
        <v>67</v>
      </c>
      <c r="AB148" t="s">
        <v>689</v>
      </c>
      <c r="AC148" t="s">
        <v>697</v>
      </c>
      <c r="AD148">
        <v>2022</v>
      </c>
    </row>
    <row r="149" spans="1:30" x14ac:dyDescent="0.25">
      <c r="A149" t="s">
        <v>18</v>
      </c>
      <c r="B149" t="s">
        <v>40</v>
      </c>
      <c r="C149" t="s">
        <v>41</v>
      </c>
      <c r="D149" t="s">
        <v>42</v>
      </c>
      <c r="E149" t="s">
        <v>93</v>
      </c>
      <c r="F149" t="s">
        <v>23</v>
      </c>
      <c r="G149">
        <v>14569513981</v>
      </c>
      <c r="H149" t="s">
        <v>96</v>
      </c>
      <c r="I149" t="s">
        <v>33</v>
      </c>
      <c r="J149">
        <v>141</v>
      </c>
      <c r="K149">
        <v>1</v>
      </c>
      <c r="L149">
        <v>1</v>
      </c>
      <c r="M149">
        <v>141</v>
      </c>
      <c r="N149">
        <v>1</v>
      </c>
      <c r="O149">
        <v>1</v>
      </c>
      <c r="P149">
        <v>1</v>
      </c>
      <c r="Q149">
        <v>1</v>
      </c>
      <c r="R149" s="1">
        <v>44575</v>
      </c>
      <c r="S149" t="str">
        <f t="shared" si="10"/>
        <v>Coca Cola - Zero Sugar</v>
      </c>
      <c r="T149" t="str">
        <f t="shared" si="11"/>
        <v>Carbonated</v>
      </c>
      <c r="U149" t="str">
        <f>IF(T149="Cell is Blank - Dis-regard",_xlfn.XLOOKUP(S149,'Categroy Lookup'!A:A,'Categroy Lookup'!B:B,"Cell is Blank - Dis-regard"),T149)</f>
        <v>Carbonated</v>
      </c>
      <c r="V149" t="b">
        <f t="shared" si="13"/>
        <v>1</v>
      </c>
      <c r="W149">
        <f t="shared" si="12"/>
        <v>1</v>
      </c>
      <c r="X149" s="8">
        <f t="shared" si="14"/>
        <v>0.66666666666666663</v>
      </c>
      <c r="Y149" t="s">
        <v>524</v>
      </c>
      <c r="Z149" t="s">
        <v>525</v>
      </c>
      <c r="AB149" t="s">
        <v>689</v>
      </c>
      <c r="AC149" t="s">
        <v>697</v>
      </c>
      <c r="AD149">
        <v>2022</v>
      </c>
    </row>
    <row r="150" spans="1:30" x14ac:dyDescent="0.25">
      <c r="A150" t="s">
        <v>18</v>
      </c>
      <c r="B150" t="s">
        <v>40</v>
      </c>
      <c r="C150" t="s">
        <v>41</v>
      </c>
      <c r="D150" t="s">
        <v>42</v>
      </c>
      <c r="E150" t="s">
        <v>43</v>
      </c>
      <c r="F150" t="s">
        <v>23</v>
      </c>
      <c r="G150">
        <v>14569526668</v>
      </c>
      <c r="H150" t="s">
        <v>96</v>
      </c>
      <c r="I150" t="s">
        <v>33</v>
      </c>
      <c r="J150">
        <v>146</v>
      </c>
      <c r="K150">
        <v>3</v>
      </c>
      <c r="L150">
        <v>1</v>
      </c>
      <c r="M150">
        <v>146</v>
      </c>
      <c r="N150">
        <v>3</v>
      </c>
      <c r="O150">
        <v>1</v>
      </c>
      <c r="P150">
        <v>3</v>
      </c>
      <c r="Q150">
        <v>3</v>
      </c>
      <c r="R150" s="1">
        <v>44575</v>
      </c>
      <c r="S150" t="str">
        <f t="shared" si="10"/>
        <v>Monster Energy Original</v>
      </c>
      <c r="T150" t="str">
        <f t="shared" si="11"/>
        <v>Carbonated</v>
      </c>
      <c r="U150" t="str">
        <f>IF(T150="Cell is Blank - Dis-regard",_xlfn.XLOOKUP(S150,'Categroy Lookup'!A:A,'Categroy Lookup'!B:B,"Cell is Blank - Dis-regard"),T150)</f>
        <v>Carbonated</v>
      </c>
      <c r="V150" t="b">
        <f t="shared" si="13"/>
        <v>1</v>
      </c>
      <c r="W150">
        <f t="shared" si="12"/>
        <v>3</v>
      </c>
      <c r="X150" s="8">
        <f t="shared" si="14"/>
        <v>2</v>
      </c>
      <c r="Y150" t="s">
        <v>43</v>
      </c>
      <c r="AB150" t="s">
        <v>689</v>
      </c>
      <c r="AC150" t="s">
        <v>697</v>
      </c>
      <c r="AD150">
        <v>2022</v>
      </c>
    </row>
    <row r="151" spans="1:30" x14ac:dyDescent="0.25">
      <c r="A151" t="s">
        <v>18</v>
      </c>
      <c r="B151" t="s">
        <v>40</v>
      </c>
      <c r="C151" t="s">
        <v>41</v>
      </c>
      <c r="D151" t="s">
        <v>42</v>
      </c>
      <c r="E151" t="s">
        <v>80</v>
      </c>
      <c r="F151" t="s">
        <v>27</v>
      </c>
      <c r="G151">
        <v>14569561723</v>
      </c>
      <c r="H151" t="s">
        <v>96</v>
      </c>
      <c r="I151" t="s">
        <v>33</v>
      </c>
      <c r="J151">
        <v>114</v>
      </c>
      <c r="K151">
        <v>1.5</v>
      </c>
      <c r="L151">
        <v>1</v>
      </c>
      <c r="M151">
        <v>114</v>
      </c>
      <c r="N151">
        <v>1.5</v>
      </c>
      <c r="O151">
        <v>1</v>
      </c>
      <c r="P151">
        <v>1.5</v>
      </c>
      <c r="Q151">
        <v>1.5</v>
      </c>
      <c r="R151" s="1">
        <v>44575</v>
      </c>
      <c r="S151" t="str">
        <f t="shared" si="10"/>
        <v>Good Health Veggie Stix - Sea Salt</v>
      </c>
      <c r="T151" t="str">
        <f t="shared" si="11"/>
        <v>Food</v>
      </c>
      <c r="U151" t="str">
        <f>IF(T151="Cell is Blank - Dis-regard",_xlfn.XLOOKUP(S151,'Categroy Lookup'!A:A,'Categroy Lookup'!B:B,"Cell is Blank - Dis-regard"),T151)</f>
        <v>Food</v>
      </c>
      <c r="V151" t="b">
        <f t="shared" si="13"/>
        <v>1</v>
      </c>
      <c r="W151">
        <f t="shared" si="12"/>
        <v>1.5</v>
      </c>
      <c r="X151" s="8">
        <f t="shared" si="14"/>
        <v>1</v>
      </c>
      <c r="Y151" t="s">
        <v>498</v>
      </c>
      <c r="Z151" t="s">
        <v>516</v>
      </c>
      <c r="AB151" t="s">
        <v>689</v>
      </c>
      <c r="AC151" t="s">
        <v>697</v>
      </c>
      <c r="AD151">
        <v>2022</v>
      </c>
    </row>
    <row r="152" spans="1:30" x14ac:dyDescent="0.25">
      <c r="A152" t="s">
        <v>18</v>
      </c>
      <c r="B152" t="s">
        <v>40</v>
      </c>
      <c r="C152" t="s">
        <v>41</v>
      </c>
      <c r="D152" t="s">
        <v>42</v>
      </c>
      <c r="E152" t="s">
        <v>101</v>
      </c>
      <c r="F152" t="s">
        <v>27</v>
      </c>
      <c r="G152">
        <v>14569564302</v>
      </c>
      <c r="H152" t="s">
        <v>96</v>
      </c>
      <c r="I152" t="s">
        <v>33</v>
      </c>
      <c r="J152">
        <v>110</v>
      </c>
      <c r="K152">
        <v>1.5</v>
      </c>
      <c r="L152">
        <v>1</v>
      </c>
      <c r="M152">
        <v>110</v>
      </c>
      <c r="N152">
        <v>1.5</v>
      </c>
      <c r="O152">
        <v>1</v>
      </c>
      <c r="P152">
        <v>1.5</v>
      </c>
      <c r="Q152">
        <v>1.5</v>
      </c>
      <c r="R152" s="1">
        <v>44575</v>
      </c>
      <c r="S152" t="str">
        <f t="shared" si="10"/>
        <v>Miss Vickie's Potato Chip - Smokehouse BBQ</v>
      </c>
      <c r="T152" t="str">
        <f t="shared" si="11"/>
        <v>Food</v>
      </c>
      <c r="U152" t="str">
        <f>IF(T152="Cell is Blank - Dis-regard",_xlfn.XLOOKUP(S152,'Categroy Lookup'!A:A,'Categroy Lookup'!B:B,"Cell is Blank - Dis-regard"),T152)</f>
        <v>Food</v>
      </c>
      <c r="V152" t="b">
        <f t="shared" si="13"/>
        <v>1</v>
      </c>
      <c r="W152">
        <f t="shared" si="12"/>
        <v>1.5</v>
      </c>
      <c r="X152" s="8">
        <f t="shared" si="14"/>
        <v>1</v>
      </c>
      <c r="Y152" t="s">
        <v>473</v>
      </c>
      <c r="Z152" t="s">
        <v>530</v>
      </c>
      <c r="AB152" t="s">
        <v>689</v>
      </c>
      <c r="AC152" t="s">
        <v>697</v>
      </c>
      <c r="AD152">
        <v>2022</v>
      </c>
    </row>
    <row r="153" spans="1:30" x14ac:dyDescent="0.25">
      <c r="A153" t="s">
        <v>18</v>
      </c>
      <c r="B153" t="s">
        <v>40</v>
      </c>
      <c r="C153" t="s">
        <v>41</v>
      </c>
      <c r="D153" t="s">
        <v>42</v>
      </c>
      <c r="E153" t="s">
        <v>93</v>
      </c>
      <c r="F153" t="s">
        <v>23</v>
      </c>
      <c r="G153">
        <v>14569564760</v>
      </c>
      <c r="H153" t="s">
        <v>96</v>
      </c>
      <c r="I153" t="s">
        <v>33</v>
      </c>
      <c r="J153">
        <v>141</v>
      </c>
      <c r="K153">
        <v>1</v>
      </c>
      <c r="L153">
        <v>1</v>
      </c>
      <c r="M153">
        <v>141</v>
      </c>
      <c r="N153">
        <v>1</v>
      </c>
      <c r="O153">
        <v>1</v>
      </c>
      <c r="P153">
        <v>1</v>
      </c>
      <c r="Q153">
        <v>1</v>
      </c>
      <c r="R153" s="1">
        <v>44575</v>
      </c>
      <c r="S153" t="str">
        <f t="shared" si="10"/>
        <v>Coca Cola - Zero Sugar</v>
      </c>
      <c r="T153" t="str">
        <f t="shared" si="11"/>
        <v>Carbonated</v>
      </c>
      <c r="U153" t="str">
        <f>IF(T153="Cell is Blank - Dis-regard",_xlfn.XLOOKUP(S153,'Categroy Lookup'!A:A,'Categroy Lookup'!B:B,"Cell is Blank - Dis-regard"),T153)</f>
        <v>Carbonated</v>
      </c>
      <c r="V153" t="b">
        <f t="shared" si="13"/>
        <v>1</v>
      </c>
      <c r="W153">
        <f t="shared" si="12"/>
        <v>1</v>
      </c>
      <c r="X153" s="8">
        <f t="shared" si="14"/>
        <v>0.66666666666666663</v>
      </c>
      <c r="Y153" t="s">
        <v>524</v>
      </c>
      <c r="Z153" t="s">
        <v>525</v>
      </c>
      <c r="AB153" t="s">
        <v>689</v>
      </c>
      <c r="AC153" t="s">
        <v>697</v>
      </c>
      <c r="AD153">
        <v>2022</v>
      </c>
    </row>
    <row r="154" spans="1:30" x14ac:dyDescent="0.25">
      <c r="A154" t="s">
        <v>18</v>
      </c>
      <c r="B154" t="s">
        <v>40</v>
      </c>
      <c r="C154" t="s">
        <v>41</v>
      </c>
      <c r="D154" t="s">
        <v>42</v>
      </c>
      <c r="E154" t="s">
        <v>93</v>
      </c>
      <c r="F154" t="s">
        <v>23</v>
      </c>
      <c r="G154">
        <v>14569596909</v>
      </c>
      <c r="H154" t="s">
        <v>96</v>
      </c>
      <c r="I154" t="s">
        <v>33</v>
      </c>
      <c r="J154">
        <v>141</v>
      </c>
      <c r="K154">
        <v>1</v>
      </c>
      <c r="L154">
        <v>1</v>
      </c>
      <c r="M154">
        <v>141</v>
      </c>
      <c r="N154">
        <v>1</v>
      </c>
      <c r="O154">
        <v>1</v>
      </c>
      <c r="P154">
        <v>1</v>
      </c>
      <c r="Q154">
        <v>1</v>
      </c>
      <c r="R154" s="1">
        <v>44575</v>
      </c>
      <c r="S154" t="str">
        <f t="shared" si="10"/>
        <v>Coca Cola - Zero Sugar</v>
      </c>
      <c r="T154" t="str">
        <f t="shared" si="11"/>
        <v>Carbonated</v>
      </c>
      <c r="U154" t="str">
        <f>IF(T154="Cell is Blank - Dis-regard",_xlfn.XLOOKUP(S154,'Categroy Lookup'!A:A,'Categroy Lookup'!B:B,"Cell is Blank - Dis-regard"),T154)</f>
        <v>Carbonated</v>
      </c>
      <c r="V154" t="b">
        <f t="shared" si="13"/>
        <v>1</v>
      </c>
      <c r="W154">
        <f t="shared" si="12"/>
        <v>1</v>
      </c>
      <c r="X154" s="8">
        <f t="shared" si="14"/>
        <v>0.66666666666666663</v>
      </c>
      <c r="Y154" t="s">
        <v>524</v>
      </c>
      <c r="Z154" t="s">
        <v>525</v>
      </c>
      <c r="AB154" t="s">
        <v>689</v>
      </c>
      <c r="AC154" t="s">
        <v>697</v>
      </c>
      <c r="AD154">
        <v>2022</v>
      </c>
    </row>
    <row r="155" spans="1:30" x14ac:dyDescent="0.25">
      <c r="A155" t="s">
        <v>18</v>
      </c>
      <c r="B155" t="s">
        <v>40</v>
      </c>
      <c r="C155" t="s">
        <v>41</v>
      </c>
      <c r="D155" t="s">
        <v>42</v>
      </c>
      <c r="E155" t="s">
        <v>91</v>
      </c>
      <c r="F155" t="s">
        <v>27</v>
      </c>
      <c r="G155">
        <v>14569601233</v>
      </c>
      <c r="H155" t="s">
        <v>96</v>
      </c>
      <c r="I155" t="s">
        <v>33</v>
      </c>
      <c r="J155">
        <v>111</v>
      </c>
      <c r="K155">
        <v>1.5</v>
      </c>
      <c r="L155">
        <v>1</v>
      </c>
      <c r="M155">
        <v>111</v>
      </c>
      <c r="N155">
        <v>1.5</v>
      </c>
      <c r="O155">
        <v>1</v>
      </c>
      <c r="P155">
        <v>1.5</v>
      </c>
      <c r="Q155">
        <v>1.5</v>
      </c>
      <c r="R155" s="1">
        <v>44575</v>
      </c>
      <c r="S155" t="str">
        <f t="shared" si="10"/>
        <v>Chesters Fries Flaming hot</v>
      </c>
      <c r="T155" t="str">
        <f t="shared" si="11"/>
        <v>Food</v>
      </c>
      <c r="U155" t="str">
        <f>IF(T155="Cell is Blank - Dis-regard",_xlfn.XLOOKUP(S155,'Categroy Lookup'!A:A,'Categroy Lookup'!B:B,"Cell is Blank - Dis-regard"),T155)</f>
        <v>Food</v>
      </c>
      <c r="V155" t="b">
        <f t="shared" si="13"/>
        <v>1</v>
      </c>
      <c r="W155">
        <f t="shared" si="12"/>
        <v>1.5</v>
      </c>
      <c r="X155" s="8">
        <f t="shared" si="14"/>
        <v>1</v>
      </c>
      <c r="Y155" t="s">
        <v>91</v>
      </c>
      <c r="AB155" t="s">
        <v>689</v>
      </c>
      <c r="AC155" t="s">
        <v>697</v>
      </c>
      <c r="AD155">
        <v>2022</v>
      </c>
    </row>
    <row r="156" spans="1:30" x14ac:dyDescent="0.25">
      <c r="A156" t="s">
        <v>18</v>
      </c>
      <c r="B156" t="s">
        <v>40</v>
      </c>
      <c r="C156" t="s">
        <v>41</v>
      </c>
      <c r="D156" t="s">
        <v>42</v>
      </c>
      <c r="E156" t="s">
        <v>43</v>
      </c>
      <c r="F156" t="s">
        <v>23</v>
      </c>
      <c r="G156">
        <v>14569910141</v>
      </c>
      <c r="H156" t="s">
        <v>102</v>
      </c>
      <c r="I156" t="s">
        <v>33</v>
      </c>
      <c r="J156">
        <v>146</v>
      </c>
      <c r="K156">
        <v>3</v>
      </c>
      <c r="L156">
        <v>1</v>
      </c>
      <c r="M156">
        <v>146</v>
      </c>
      <c r="N156">
        <v>3</v>
      </c>
      <c r="O156">
        <v>1</v>
      </c>
      <c r="P156">
        <v>3</v>
      </c>
      <c r="Q156">
        <v>3</v>
      </c>
      <c r="R156" s="1">
        <v>44576</v>
      </c>
      <c r="S156" t="str">
        <f t="shared" si="10"/>
        <v>Monster Energy Original</v>
      </c>
      <c r="T156" t="str">
        <f t="shared" si="11"/>
        <v>Carbonated</v>
      </c>
      <c r="U156" t="str">
        <f>IF(T156="Cell is Blank - Dis-regard",_xlfn.XLOOKUP(S156,'Categroy Lookup'!A:A,'Categroy Lookup'!B:B,"Cell is Blank - Dis-regard"),T156)</f>
        <v>Carbonated</v>
      </c>
      <c r="V156" t="b">
        <f t="shared" si="13"/>
        <v>1</v>
      </c>
      <c r="W156">
        <f t="shared" si="12"/>
        <v>3</v>
      </c>
      <c r="X156" s="8">
        <f t="shared" si="14"/>
        <v>2</v>
      </c>
      <c r="Y156" t="s">
        <v>43</v>
      </c>
      <c r="AB156" t="s">
        <v>677</v>
      </c>
      <c r="AC156" t="s">
        <v>698</v>
      </c>
      <c r="AD156">
        <v>2022</v>
      </c>
    </row>
    <row r="157" spans="1:30" x14ac:dyDescent="0.25">
      <c r="A157" t="s">
        <v>18</v>
      </c>
      <c r="B157" t="s">
        <v>40</v>
      </c>
      <c r="C157" t="s">
        <v>41</v>
      </c>
      <c r="D157" t="s">
        <v>42</v>
      </c>
      <c r="E157" t="s">
        <v>91</v>
      </c>
      <c r="F157" t="s">
        <v>27</v>
      </c>
      <c r="G157">
        <v>14569911139</v>
      </c>
      <c r="H157" t="s">
        <v>102</v>
      </c>
      <c r="I157" t="s">
        <v>33</v>
      </c>
      <c r="J157">
        <v>111</v>
      </c>
      <c r="K157">
        <v>1.5</v>
      </c>
      <c r="L157">
        <v>1</v>
      </c>
      <c r="M157">
        <v>111</v>
      </c>
      <c r="N157">
        <v>1.5</v>
      </c>
      <c r="O157">
        <v>1</v>
      </c>
      <c r="P157">
        <v>1.5</v>
      </c>
      <c r="Q157">
        <v>1.5</v>
      </c>
      <c r="R157" s="1">
        <v>44576</v>
      </c>
      <c r="S157" t="str">
        <f t="shared" si="10"/>
        <v>Chesters Fries Flaming hot</v>
      </c>
      <c r="T157" t="str">
        <f t="shared" si="11"/>
        <v>Food</v>
      </c>
      <c r="U157" t="str">
        <f>IF(T157="Cell is Blank - Dis-regard",_xlfn.XLOOKUP(S157,'Categroy Lookup'!A:A,'Categroy Lookup'!B:B,"Cell is Blank - Dis-regard"),T157)</f>
        <v>Food</v>
      </c>
      <c r="V157" t="b">
        <f t="shared" si="13"/>
        <v>1</v>
      </c>
      <c r="W157">
        <f t="shared" si="12"/>
        <v>1.5</v>
      </c>
      <c r="X157" s="8">
        <f t="shared" si="14"/>
        <v>1</v>
      </c>
      <c r="Y157" t="s">
        <v>91</v>
      </c>
      <c r="AB157" t="s">
        <v>677</v>
      </c>
      <c r="AC157" t="s">
        <v>698</v>
      </c>
      <c r="AD157">
        <v>2022</v>
      </c>
    </row>
    <row r="158" spans="1:30" x14ac:dyDescent="0.25">
      <c r="A158" t="s">
        <v>18</v>
      </c>
      <c r="B158" t="s">
        <v>40</v>
      </c>
      <c r="C158" t="s">
        <v>41</v>
      </c>
      <c r="D158" t="s">
        <v>42</v>
      </c>
      <c r="E158" t="s">
        <v>94</v>
      </c>
      <c r="F158" t="s">
        <v>23</v>
      </c>
      <c r="G158">
        <v>14570329106</v>
      </c>
      <c r="H158" t="s">
        <v>102</v>
      </c>
      <c r="I158" t="s">
        <v>25</v>
      </c>
      <c r="J158">
        <v>148</v>
      </c>
      <c r="K158">
        <v>3</v>
      </c>
      <c r="L158">
        <v>1</v>
      </c>
      <c r="M158">
        <v>148</v>
      </c>
      <c r="N158">
        <v>3</v>
      </c>
      <c r="O158">
        <v>1</v>
      </c>
      <c r="P158">
        <v>3</v>
      </c>
      <c r="Q158">
        <v>3</v>
      </c>
      <c r="R158" s="1">
        <v>44576</v>
      </c>
      <c r="S158" t="str">
        <f t="shared" si="10"/>
        <v>Red Bull - Original</v>
      </c>
      <c r="T158" t="str">
        <f t="shared" si="11"/>
        <v>Carbonated</v>
      </c>
      <c r="U158" t="str">
        <f>IF(T158="Cell is Blank - Dis-regard",_xlfn.XLOOKUP(S158,'Categroy Lookup'!A:A,'Categroy Lookup'!B:B,"Cell is Blank - Dis-regard"),T158)</f>
        <v>Carbonated</v>
      </c>
      <c r="V158" t="b">
        <f t="shared" si="13"/>
        <v>1</v>
      </c>
      <c r="W158">
        <f t="shared" si="12"/>
        <v>3</v>
      </c>
      <c r="X158" s="8">
        <f t="shared" si="14"/>
        <v>2</v>
      </c>
      <c r="Y158" t="s">
        <v>466</v>
      </c>
      <c r="Z158" t="s">
        <v>512</v>
      </c>
      <c r="AB158" t="s">
        <v>677</v>
      </c>
      <c r="AC158" t="s">
        <v>698</v>
      </c>
      <c r="AD158">
        <v>2022</v>
      </c>
    </row>
    <row r="159" spans="1:30" x14ac:dyDescent="0.25">
      <c r="A159" t="s">
        <v>18</v>
      </c>
      <c r="B159" t="s">
        <v>19</v>
      </c>
      <c r="C159" t="s">
        <v>20</v>
      </c>
      <c r="D159" t="s">
        <v>21</v>
      </c>
      <c r="E159" t="s">
        <v>77</v>
      </c>
      <c r="F159" t="s">
        <v>31</v>
      </c>
      <c r="G159">
        <v>14570742020</v>
      </c>
      <c r="H159" t="s">
        <v>102</v>
      </c>
      <c r="I159" t="s">
        <v>33</v>
      </c>
      <c r="J159">
        <v>141</v>
      </c>
      <c r="K159">
        <v>1.5</v>
      </c>
      <c r="L159">
        <v>1</v>
      </c>
      <c r="M159">
        <v>141</v>
      </c>
      <c r="N159">
        <v>1.5</v>
      </c>
      <c r="O159">
        <v>1</v>
      </c>
      <c r="P159">
        <v>1.5</v>
      </c>
      <c r="Q159">
        <v>1.5</v>
      </c>
      <c r="R159" s="1">
        <v>44576</v>
      </c>
      <c r="S159" t="str">
        <f t="shared" si="10"/>
        <v>V8 Vegetable Juice - Original</v>
      </c>
      <c r="T159" t="str">
        <f t="shared" si="11"/>
        <v>Non Carbonated</v>
      </c>
      <c r="U159" t="str">
        <f>IF(T159="Cell is Blank - Dis-regard",_xlfn.XLOOKUP(S159,'Categroy Lookup'!A:A,'Categroy Lookup'!B:B,"Cell is Blank - Dis-regard"),T159)</f>
        <v>Non Carbonated</v>
      </c>
      <c r="V159" t="b">
        <f t="shared" si="13"/>
        <v>1</v>
      </c>
      <c r="W159">
        <f t="shared" si="12"/>
        <v>1.5</v>
      </c>
      <c r="X159" s="8">
        <f t="shared" si="14"/>
        <v>1</v>
      </c>
      <c r="Y159" t="s">
        <v>511</v>
      </c>
      <c r="Z159" t="s">
        <v>512</v>
      </c>
      <c r="AB159" t="s">
        <v>677</v>
      </c>
      <c r="AC159" t="s">
        <v>698</v>
      </c>
      <c r="AD159">
        <v>2022</v>
      </c>
    </row>
    <row r="160" spans="1:30" x14ac:dyDescent="0.25">
      <c r="A160" t="s">
        <v>18</v>
      </c>
      <c r="B160" t="s">
        <v>28</v>
      </c>
      <c r="C160" t="s">
        <v>20</v>
      </c>
      <c r="D160" t="s">
        <v>29</v>
      </c>
      <c r="E160" t="s">
        <v>103</v>
      </c>
      <c r="F160" t="s">
        <v>55</v>
      </c>
      <c r="G160">
        <v>14571239689</v>
      </c>
      <c r="H160" t="s">
        <v>102</v>
      </c>
      <c r="I160" t="s">
        <v>25</v>
      </c>
      <c r="J160">
        <v>145</v>
      </c>
      <c r="K160">
        <v>2.75</v>
      </c>
      <c r="L160">
        <v>2</v>
      </c>
      <c r="M160">
        <v>145</v>
      </c>
      <c r="N160">
        <v>2.75</v>
      </c>
      <c r="O160">
        <v>2</v>
      </c>
      <c r="P160">
        <v>5.5</v>
      </c>
      <c r="Q160">
        <v>5.5</v>
      </c>
      <c r="R160" s="1">
        <v>44576</v>
      </c>
      <c r="S160" t="str">
        <f t="shared" si="10"/>
        <v>Vitamin Water - Ice Cool Blue Lavender</v>
      </c>
      <c r="T160" t="str">
        <f t="shared" si="11"/>
        <v>Water</v>
      </c>
      <c r="U160" t="str">
        <f>IF(T160="Cell is Blank - Dis-regard",_xlfn.XLOOKUP(S160,'Categroy Lookup'!A:A,'Categroy Lookup'!B:B,"Cell is Blank - Dis-regard"),T160)</f>
        <v>Water</v>
      </c>
      <c r="V160" t="b">
        <f t="shared" si="13"/>
        <v>1</v>
      </c>
      <c r="W160">
        <f t="shared" si="12"/>
        <v>2.75</v>
      </c>
      <c r="X160" s="8">
        <f t="shared" si="14"/>
        <v>1.8333333333333333</v>
      </c>
      <c r="Y160" t="s">
        <v>489</v>
      </c>
      <c r="Z160" t="s">
        <v>531</v>
      </c>
      <c r="AB160" t="s">
        <v>677</v>
      </c>
      <c r="AC160" t="s">
        <v>698</v>
      </c>
      <c r="AD160">
        <v>2022</v>
      </c>
    </row>
    <row r="161" spans="1:30" x14ac:dyDescent="0.25">
      <c r="A161" t="s">
        <v>18</v>
      </c>
      <c r="B161" t="s">
        <v>40</v>
      </c>
      <c r="C161" t="s">
        <v>41</v>
      </c>
      <c r="D161" t="s">
        <v>42</v>
      </c>
      <c r="E161" t="s">
        <v>94</v>
      </c>
      <c r="F161" t="s">
        <v>23</v>
      </c>
      <c r="G161">
        <v>14571524565</v>
      </c>
      <c r="H161" t="s">
        <v>102</v>
      </c>
      <c r="I161" t="s">
        <v>33</v>
      </c>
      <c r="J161">
        <v>148</v>
      </c>
      <c r="K161">
        <v>3</v>
      </c>
      <c r="L161">
        <v>1</v>
      </c>
      <c r="M161">
        <v>148</v>
      </c>
      <c r="N161">
        <v>3</v>
      </c>
      <c r="O161">
        <v>1</v>
      </c>
      <c r="P161">
        <v>3</v>
      </c>
      <c r="Q161">
        <v>3</v>
      </c>
      <c r="R161" s="1">
        <v>44576</v>
      </c>
      <c r="S161" t="str">
        <f t="shared" si="10"/>
        <v>Red Bull - Original</v>
      </c>
      <c r="T161" t="str">
        <f t="shared" si="11"/>
        <v>Carbonated</v>
      </c>
      <c r="U161" t="str">
        <f>IF(T161="Cell is Blank - Dis-regard",_xlfn.XLOOKUP(S161,'Categroy Lookup'!A:A,'Categroy Lookup'!B:B,"Cell is Blank - Dis-regard"),T161)</f>
        <v>Carbonated</v>
      </c>
      <c r="V161" t="b">
        <f t="shared" si="13"/>
        <v>1</v>
      </c>
      <c r="W161">
        <f t="shared" si="12"/>
        <v>3</v>
      </c>
      <c r="X161" s="8">
        <f t="shared" si="14"/>
        <v>2</v>
      </c>
      <c r="Y161" t="s">
        <v>466</v>
      </c>
      <c r="Z161" t="s">
        <v>512</v>
      </c>
      <c r="AB161" t="s">
        <v>677</v>
      </c>
      <c r="AC161" t="s">
        <v>698</v>
      </c>
      <c r="AD161">
        <v>2022</v>
      </c>
    </row>
    <row r="162" spans="1:30" x14ac:dyDescent="0.25">
      <c r="A162" t="s">
        <v>18</v>
      </c>
      <c r="B162" t="s">
        <v>19</v>
      </c>
      <c r="C162" t="s">
        <v>20</v>
      </c>
      <c r="D162" t="s">
        <v>21</v>
      </c>
      <c r="E162" t="s">
        <v>43</v>
      </c>
      <c r="F162" t="s">
        <v>23</v>
      </c>
      <c r="G162">
        <v>14571607101</v>
      </c>
      <c r="H162" t="s">
        <v>102</v>
      </c>
      <c r="I162" t="s">
        <v>33</v>
      </c>
      <c r="J162">
        <v>146</v>
      </c>
      <c r="K162">
        <v>3</v>
      </c>
      <c r="L162">
        <v>1</v>
      </c>
      <c r="M162">
        <v>146</v>
      </c>
      <c r="N162">
        <v>3</v>
      </c>
      <c r="O162">
        <v>1</v>
      </c>
      <c r="P162">
        <v>3</v>
      </c>
      <c r="Q162">
        <v>3</v>
      </c>
      <c r="R162" s="1">
        <v>44576</v>
      </c>
      <c r="S162" t="str">
        <f t="shared" si="10"/>
        <v>Monster Energy Original</v>
      </c>
      <c r="T162" t="str">
        <f t="shared" si="11"/>
        <v>Carbonated</v>
      </c>
      <c r="U162" t="str">
        <f>IF(T162="Cell is Blank - Dis-regard",_xlfn.XLOOKUP(S162,'Categroy Lookup'!A:A,'Categroy Lookup'!B:B,"Cell is Blank - Dis-regard"),T162)</f>
        <v>Carbonated</v>
      </c>
      <c r="V162" t="b">
        <f t="shared" si="13"/>
        <v>1</v>
      </c>
      <c r="W162">
        <f t="shared" si="12"/>
        <v>3</v>
      </c>
      <c r="X162" s="8">
        <f t="shared" si="14"/>
        <v>2</v>
      </c>
      <c r="Y162" t="s">
        <v>43</v>
      </c>
      <c r="AB162" t="s">
        <v>677</v>
      </c>
      <c r="AC162" t="s">
        <v>698</v>
      </c>
      <c r="AD162">
        <v>2022</v>
      </c>
    </row>
    <row r="163" spans="1:30" x14ac:dyDescent="0.25">
      <c r="A163" t="s">
        <v>18</v>
      </c>
      <c r="B163" t="s">
        <v>19</v>
      </c>
      <c r="C163" t="s">
        <v>20</v>
      </c>
      <c r="D163" t="s">
        <v>21</v>
      </c>
      <c r="E163" t="s">
        <v>43</v>
      </c>
      <c r="F163" t="s">
        <v>23</v>
      </c>
      <c r="G163">
        <v>14571627828</v>
      </c>
      <c r="H163" t="s">
        <v>102</v>
      </c>
      <c r="I163" t="s">
        <v>33</v>
      </c>
      <c r="J163">
        <v>146</v>
      </c>
      <c r="K163">
        <v>3</v>
      </c>
      <c r="L163">
        <v>1</v>
      </c>
      <c r="M163">
        <v>146</v>
      </c>
      <c r="N163">
        <v>3</v>
      </c>
      <c r="O163">
        <v>1</v>
      </c>
      <c r="P163">
        <v>3</v>
      </c>
      <c r="Q163">
        <v>3</v>
      </c>
      <c r="R163" s="1">
        <v>44576</v>
      </c>
      <c r="S163" t="str">
        <f t="shared" si="10"/>
        <v>Monster Energy Original</v>
      </c>
      <c r="T163" t="str">
        <f t="shared" si="11"/>
        <v>Carbonated</v>
      </c>
      <c r="U163" t="str">
        <f>IF(T163="Cell is Blank - Dis-regard",_xlfn.XLOOKUP(S163,'Categroy Lookup'!A:A,'Categroy Lookup'!B:B,"Cell is Blank - Dis-regard"),T163)</f>
        <v>Carbonated</v>
      </c>
      <c r="V163" t="b">
        <f t="shared" si="13"/>
        <v>1</v>
      </c>
      <c r="W163">
        <f t="shared" si="12"/>
        <v>3</v>
      </c>
      <c r="X163" s="8">
        <f t="shared" si="14"/>
        <v>2</v>
      </c>
      <c r="Y163" t="s">
        <v>43</v>
      </c>
      <c r="AB163" t="s">
        <v>677</v>
      </c>
      <c r="AC163" t="s">
        <v>698</v>
      </c>
      <c r="AD163">
        <v>2022</v>
      </c>
    </row>
    <row r="164" spans="1:30" x14ac:dyDescent="0.25">
      <c r="A164" t="s">
        <v>18</v>
      </c>
      <c r="B164" t="s">
        <v>40</v>
      </c>
      <c r="C164" t="s">
        <v>41</v>
      </c>
      <c r="D164" t="s">
        <v>42</v>
      </c>
      <c r="E164" t="s">
        <v>93</v>
      </c>
      <c r="F164" t="s">
        <v>23</v>
      </c>
      <c r="G164">
        <v>14571821821</v>
      </c>
      <c r="H164" t="s">
        <v>102</v>
      </c>
      <c r="I164" t="s">
        <v>33</v>
      </c>
      <c r="J164">
        <v>141</v>
      </c>
      <c r="K164">
        <v>1</v>
      </c>
      <c r="L164">
        <v>1</v>
      </c>
      <c r="M164">
        <v>141</v>
      </c>
      <c r="N164">
        <v>1</v>
      </c>
      <c r="O164">
        <v>1</v>
      </c>
      <c r="P164">
        <v>1</v>
      </c>
      <c r="Q164">
        <v>1</v>
      </c>
      <c r="R164" s="1">
        <v>44576</v>
      </c>
      <c r="S164" t="str">
        <f t="shared" si="10"/>
        <v>Coca Cola - Zero Sugar</v>
      </c>
      <c r="T164" t="str">
        <f t="shared" si="11"/>
        <v>Carbonated</v>
      </c>
      <c r="U164" t="str">
        <f>IF(T164="Cell is Blank - Dis-regard",_xlfn.XLOOKUP(S164,'Categroy Lookup'!A:A,'Categroy Lookup'!B:B,"Cell is Blank - Dis-regard"),T164)</f>
        <v>Carbonated</v>
      </c>
      <c r="V164" t="b">
        <f t="shared" si="13"/>
        <v>1</v>
      </c>
      <c r="W164">
        <f t="shared" si="12"/>
        <v>1</v>
      </c>
      <c r="X164" s="8">
        <f t="shared" si="14"/>
        <v>0.66666666666666663</v>
      </c>
      <c r="Y164" t="s">
        <v>524</v>
      </c>
      <c r="Z164" t="s">
        <v>525</v>
      </c>
      <c r="AB164" t="s">
        <v>677</v>
      </c>
      <c r="AC164" t="s">
        <v>698</v>
      </c>
      <c r="AD164">
        <v>2022</v>
      </c>
    </row>
    <row r="165" spans="1:30" x14ac:dyDescent="0.25">
      <c r="A165" t="s">
        <v>18</v>
      </c>
      <c r="B165" t="s">
        <v>40</v>
      </c>
      <c r="C165" t="s">
        <v>41</v>
      </c>
      <c r="D165" t="s">
        <v>42</v>
      </c>
      <c r="E165" t="s">
        <v>92</v>
      </c>
      <c r="F165" t="s">
        <v>27</v>
      </c>
      <c r="G165">
        <v>14571850001</v>
      </c>
      <c r="H165" t="s">
        <v>102</v>
      </c>
      <c r="I165" t="s">
        <v>33</v>
      </c>
      <c r="J165">
        <v>112</v>
      </c>
      <c r="K165">
        <v>1.5</v>
      </c>
      <c r="L165">
        <v>1</v>
      </c>
      <c r="M165">
        <v>112</v>
      </c>
      <c r="N165">
        <v>1.5</v>
      </c>
      <c r="O165">
        <v>1</v>
      </c>
      <c r="P165">
        <v>1.5</v>
      </c>
      <c r="Q165">
        <v>1.5</v>
      </c>
      <c r="R165" s="1">
        <v>44576</v>
      </c>
      <c r="S165" t="str">
        <f t="shared" si="10"/>
        <v>Miss Vickie's Potato Chip - Jalapeno</v>
      </c>
      <c r="T165" t="str">
        <f t="shared" si="11"/>
        <v>Food</v>
      </c>
      <c r="U165" t="str">
        <f>IF(T165="Cell is Blank - Dis-regard",_xlfn.XLOOKUP(S165,'Categroy Lookup'!A:A,'Categroy Lookup'!B:B,"Cell is Blank - Dis-regard"),T165)</f>
        <v>Food</v>
      </c>
      <c r="V165" t="b">
        <f t="shared" si="13"/>
        <v>1</v>
      </c>
      <c r="W165">
        <f t="shared" si="12"/>
        <v>1.5</v>
      </c>
      <c r="X165" s="8">
        <f t="shared" si="14"/>
        <v>1</v>
      </c>
      <c r="Y165" t="s">
        <v>473</v>
      </c>
      <c r="Z165" t="s">
        <v>523</v>
      </c>
      <c r="AB165" t="s">
        <v>677</v>
      </c>
      <c r="AC165" t="s">
        <v>698</v>
      </c>
      <c r="AD165">
        <v>2022</v>
      </c>
    </row>
    <row r="166" spans="1:30" x14ac:dyDescent="0.25">
      <c r="A166" t="s">
        <v>18</v>
      </c>
      <c r="B166" t="s">
        <v>40</v>
      </c>
      <c r="C166" t="s">
        <v>41</v>
      </c>
      <c r="D166" t="s">
        <v>42</v>
      </c>
      <c r="E166" t="s">
        <v>92</v>
      </c>
      <c r="F166" t="s">
        <v>27</v>
      </c>
      <c r="G166">
        <v>14571861014</v>
      </c>
      <c r="H166" t="s">
        <v>102</v>
      </c>
      <c r="I166" t="s">
        <v>33</v>
      </c>
      <c r="J166">
        <v>112</v>
      </c>
      <c r="K166">
        <v>1.5</v>
      </c>
      <c r="L166">
        <v>1</v>
      </c>
      <c r="M166">
        <v>112</v>
      </c>
      <c r="N166">
        <v>1.5</v>
      </c>
      <c r="O166">
        <v>1</v>
      </c>
      <c r="P166">
        <v>1.5</v>
      </c>
      <c r="Q166">
        <v>1.5</v>
      </c>
      <c r="R166" s="1">
        <v>44576</v>
      </c>
      <c r="S166" t="str">
        <f t="shared" si="10"/>
        <v>Miss Vickie's Potato Chip - Jalapeno</v>
      </c>
      <c r="T166" t="str">
        <f t="shared" si="11"/>
        <v>Food</v>
      </c>
      <c r="U166" t="str">
        <f>IF(T166="Cell is Blank - Dis-regard",_xlfn.XLOOKUP(S166,'Categroy Lookup'!A:A,'Categroy Lookup'!B:B,"Cell is Blank - Dis-regard"),T166)</f>
        <v>Food</v>
      </c>
      <c r="V166" t="b">
        <f t="shared" si="13"/>
        <v>1</v>
      </c>
      <c r="W166">
        <f t="shared" si="12"/>
        <v>1.5</v>
      </c>
      <c r="X166" s="8">
        <f t="shared" si="14"/>
        <v>1</v>
      </c>
      <c r="Y166" t="s">
        <v>473</v>
      </c>
      <c r="Z166" t="s">
        <v>523</v>
      </c>
      <c r="AB166" t="s">
        <v>677</v>
      </c>
      <c r="AC166" t="s">
        <v>698</v>
      </c>
      <c r="AD166">
        <v>2022</v>
      </c>
    </row>
    <row r="167" spans="1:30" x14ac:dyDescent="0.25">
      <c r="A167" t="s">
        <v>18</v>
      </c>
      <c r="B167" t="s">
        <v>40</v>
      </c>
      <c r="C167" t="s">
        <v>41</v>
      </c>
      <c r="D167" t="s">
        <v>42</v>
      </c>
      <c r="E167" t="s">
        <v>93</v>
      </c>
      <c r="F167" t="s">
        <v>23</v>
      </c>
      <c r="G167">
        <v>14571910161</v>
      </c>
      <c r="H167" t="s">
        <v>102</v>
      </c>
      <c r="I167" t="s">
        <v>33</v>
      </c>
      <c r="J167">
        <v>142</v>
      </c>
      <c r="K167">
        <v>1</v>
      </c>
      <c r="L167">
        <v>1</v>
      </c>
      <c r="M167">
        <v>142</v>
      </c>
      <c r="N167">
        <v>1</v>
      </c>
      <c r="O167">
        <v>1</v>
      </c>
      <c r="P167">
        <v>1</v>
      </c>
      <c r="Q167">
        <v>1</v>
      </c>
      <c r="R167" s="1">
        <v>44576</v>
      </c>
      <c r="S167" t="str">
        <f t="shared" si="10"/>
        <v>Coca Cola - Zero Sugar</v>
      </c>
      <c r="T167" t="str">
        <f t="shared" si="11"/>
        <v>Carbonated</v>
      </c>
      <c r="U167" t="str">
        <f>IF(T167="Cell is Blank - Dis-regard",_xlfn.XLOOKUP(S167,'Categroy Lookup'!A:A,'Categroy Lookup'!B:B,"Cell is Blank - Dis-regard"),T167)</f>
        <v>Carbonated</v>
      </c>
      <c r="V167" t="b">
        <f t="shared" si="13"/>
        <v>1</v>
      </c>
      <c r="W167">
        <f t="shared" si="12"/>
        <v>1</v>
      </c>
      <c r="X167" s="8">
        <f t="shared" si="14"/>
        <v>0.66666666666666663</v>
      </c>
      <c r="Y167" t="s">
        <v>524</v>
      </c>
      <c r="Z167" t="s">
        <v>525</v>
      </c>
      <c r="AB167" t="s">
        <v>677</v>
      </c>
      <c r="AC167" t="s">
        <v>698</v>
      </c>
      <c r="AD167">
        <v>2022</v>
      </c>
    </row>
    <row r="168" spans="1:30" x14ac:dyDescent="0.25">
      <c r="A168" t="s">
        <v>18</v>
      </c>
      <c r="B168" t="s">
        <v>40</v>
      </c>
      <c r="C168" t="s">
        <v>41</v>
      </c>
      <c r="D168" t="s">
        <v>42</v>
      </c>
      <c r="E168" t="s">
        <v>92</v>
      </c>
      <c r="F168" t="s">
        <v>27</v>
      </c>
      <c r="G168">
        <v>14571911346</v>
      </c>
      <c r="H168" t="s">
        <v>102</v>
      </c>
      <c r="I168" t="s">
        <v>33</v>
      </c>
      <c r="J168">
        <v>112</v>
      </c>
      <c r="K168">
        <v>1.5</v>
      </c>
      <c r="L168">
        <v>1</v>
      </c>
      <c r="M168">
        <v>112</v>
      </c>
      <c r="N168">
        <v>1.5</v>
      </c>
      <c r="O168">
        <v>1</v>
      </c>
      <c r="P168">
        <v>1.5</v>
      </c>
      <c r="Q168">
        <v>1.5</v>
      </c>
      <c r="R168" s="1">
        <v>44576</v>
      </c>
      <c r="S168" t="str">
        <f t="shared" si="10"/>
        <v>Miss Vickie's Potato Chip - Jalapeno</v>
      </c>
      <c r="T168" t="str">
        <f t="shared" si="11"/>
        <v>Food</v>
      </c>
      <c r="U168" t="str">
        <f>IF(T168="Cell is Blank - Dis-regard",_xlfn.XLOOKUP(S168,'Categroy Lookup'!A:A,'Categroy Lookup'!B:B,"Cell is Blank - Dis-regard"),T168)</f>
        <v>Food</v>
      </c>
      <c r="V168" t="b">
        <f t="shared" si="13"/>
        <v>1</v>
      </c>
      <c r="W168">
        <f t="shared" si="12"/>
        <v>1.5</v>
      </c>
      <c r="X168" s="8">
        <f t="shared" si="14"/>
        <v>1</v>
      </c>
      <c r="Y168" t="s">
        <v>473</v>
      </c>
      <c r="Z168" t="s">
        <v>523</v>
      </c>
      <c r="AB168" t="s">
        <v>677</v>
      </c>
      <c r="AC168" t="s">
        <v>698</v>
      </c>
      <c r="AD168">
        <v>2022</v>
      </c>
    </row>
    <row r="169" spans="1:30" x14ac:dyDescent="0.25">
      <c r="A169" t="s">
        <v>18</v>
      </c>
      <c r="B169" t="s">
        <v>40</v>
      </c>
      <c r="C169" t="s">
        <v>41</v>
      </c>
      <c r="D169" t="s">
        <v>42</v>
      </c>
      <c r="E169" t="s">
        <v>43</v>
      </c>
      <c r="F169" t="s">
        <v>23</v>
      </c>
      <c r="G169">
        <v>14571958626</v>
      </c>
      <c r="H169" t="s">
        <v>102</v>
      </c>
      <c r="I169" t="s">
        <v>33</v>
      </c>
      <c r="J169">
        <v>146</v>
      </c>
      <c r="K169">
        <v>3</v>
      </c>
      <c r="L169">
        <v>1</v>
      </c>
      <c r="M169">
        <v>146</v>
      </c>
      <c r="N169">
        <v>3</v>
      </c>
      <c r="O169">
        <v>1</v>
      </c>
      <c r="P169">
        <v>3</v>
      </c>
      <c r="Q169">
        <v>3</v>
      </c>
      <c r="R169" s="1">
        <v>44576</v>
      </c>
      <c r="S169" t="str">
        <f t="shared" si="10"/>
        <v>Monster Energy Original</v>
      </c>
      <c r="T169" t="str">
        <f t="shared" si="11"/>
        <v>Carbonated</v>
      </c>
      <c r="U169" t="str">
        <f>IF(T169="Cell is Blank - Dis-regard",_xlfn.XLOOKUP(S169,'Categroy Lookup'!A:A,'Categroy Lookup'!B:B,"Cell is Blank - Dis-regard"),T169)</f>
        <v>Carbonated</v>
      </c>
      <c r="V169" t="b">
        <f t="shared" si="13"/>
        <v>1</v>
      </c>
      <c r="W169">
        <f t="shared" si="12"/>
        <v>3</v>
      </c>
      <c r="X169" s="8">
        <f t="shared" si="14"/>
        <v>2</v>
      </c>
      <c r="Y169" t="s">
        <v>43</v>
      </c>
      <c r="AB169" t="s">
        <v>677</v>
      </c>
      <c r="AC169" t="s">
        <v>698</v>
      </c>
      <c r="AD169">
        <v>2022</v>
      </c>
    </row>
    <row r="170" spans="1:30" x14ac:dyDescent="0.25">
      <c r="A170" t="s">
        <v>18</v>
      </c>
      <c r="B170" t="s">
        <v>19</v>
      </c>
      <c r="C170" t="s">
        <v>20</v>
      </c>
      <c r="D170" t="s">
        <v>21</v>
      </c>
      <c r="E170" t="s">
        <v>104</v>
      </c>
      <c r="F170" t="s">
        <v>27</v>
      </c>
      <c r="G170">
        <v>14572175555</v>
      </c>
      <c r="H170" t="s">
        <v>102</v>
      </c>
      <c r="I170" t="s">
        <v>33</v>
      </c>
      <c r="J170">
        <v>121</v>
      </c>
      <c r="K170">
        <v>1.25</v>
      </c>
      <c r="L170">
        <v>1</v>
      </c>
      <c r="M170">
        <v>121</v>
      </c>
      <c r="N170">
        <v>1.25</v>
      </c>
      <c r="O170">
        <v>1</v>
      </c>
      <c r="P170">
        <v>1.25</v>
      </c>
      <c r="Q170">
        <v>1.25</v>
      </c>
      <c r="R170" s="1">
        <v>44576</v>
      </c>
      <c r="S170" t="str">
        <f t="shared" si="10"/>
        <v>CheezIt - White Cheddar</v>
      </c>
      <c r="T170" t="str">
        <f t="shared" si="11"/>
        <v>Food</v>
      </c>
      <c r="U170" t="str">
        <f>IF(T170="Cell is Blank - Dis-regard",_xlfn.XLOOKUP(S170,'Categroy Lookup'!A:A,'Categroy Lookup'!B:B,"Cell is Blank - Dis-regard"),T170)</f>
        <v>Food</v>
      </c>
      <c r="V170" t="b">
        <f t="shared" si="13"/>
        <v>1</v>
      </c>
      <c r="W170">
        <f t="shared" si="12"/>
        <v>1.25</v>
      </c>
      <c r="X170" s="8">
        <f t="shared" si="14"/>
        <v>0.83333333333333337</v>
      </c>
      <c r="Y170" t="s">
        <v>528</v>
      </c>
      <c r="Z170" t="s">
        <v>532</v>
      </c>
      <c r="AB170" t="s">
        <v>677</v>
      </c>
      <c r="AC170" t="s">
        <v>698</v>
      </c>
      <c r="AD170">
        <v>2022</v>
      </c>
    </row>
    <row r="171" spans="1:30" x14ac:dyDescent="0.25">
      <c r="A171" t="s">
        <v>18</v>
      </c>
      <c r="B171" t="s">
        <v>40</v>
      </c>
      <c r="C171" t="s">
        <v>41</v>
      </c>
      <c r="D171" t="s">
        <v>42</v>
      </c>
      <c r="E171" t="s">
        <v>93</v>
      </c>
      <c r="F171" t="s">
        <v>23</v>
      </c>
      <c r="G171">
        <v>14572223955</v>
      </c>
      <c r="H171" t="s">
        <v>102</v>
      </c>
      <c r="I171" t="s">
        <v>33</v>
      </c>
      <c r="J171">
        <v>142</v>
      </c>
      <c r="K171">
        <v>1</v>
      </c>
      <c r="L171">
        <v>1</v>
      </c>
      <c r="M171">
        <v>142</v>
      </c>
      <c r="N171">
        <v>1</v>
      </c>
      <c r="O171">
        <v>1</v>
      </c>
      <c r="P171">
        <v>1</v>
      </c>
      <c r="Q171">
        <v>1</v>
      </c>
      <c r="R171" s="1">
        <v>44576</v>
      </c>
      <c r="S171" t="str">
        <f t="shared" si="10"/>
        <v>Coca Cola - Zero Sugar</v>
      </c>
      <c r="T171" t="str">
        <f t="shared" si="11"/>
        <v>Carbonated</v>
      </c>
      <c r="U171" t="str">
        <f>IF(T171="Cell is Blank - Dis-regard",_xlfn.XLOOKUP(S171,'Categroy Lookup'!A:A,'Categroy Lookup'!B:B,"Cell is Blank - Dis-regard"),T171)</f>
        <v>Carbonated</v>
      </c>
      <c r="V171" t="b">
        <f t="shared" si="13"/>
        <v>1</v>
      </c>
      <c r="W171">
        <f t="shared" si="12"/>
        <v>1</v>
      </c>
      <c r="X171" s="8">
        <f t="shared" si="14"/>
        <v>0.66666666666666663</v>
      </c>
      <c r="Y171" t="s">
        <v>524</v>
      </c>
      <c r="Z171" t="s">
        <v>525</v>
      </c>
      <c r="AB171" t="s">
        <v>677</v>
      </c>
      <c r="AC171" t="s">
        <v>698</v>
      </c>
      <c r="AD171">
        <v>2022</v>
      </c>
    </row>
    <row r="172" spans="1:30" x14ac:dyDescent="0.25">
      <c r="A172" t="s">
        <v>18</v>
      </c>
      <c r="B172" t="s">
        <v>40</v>
      </c>
      <c r="C172" t="s">
        <v>41</v>
      </c>
      <c r="D172" t="s">
        <v>42</v>
      </c>
      <c r="E172" t="s">
        <v>43</v>
      </c>
      <c r="F172" t="s">
        <v>23</v>
      </c>
      <c r="G172">
        <v>14572516391</v>
      </c>
      <c r="H172" t="s">
        <v>102</v>
      </c>
      <c r="I172" t="s">
        <v>33</v>
      </c>
      <c r="J172">
        <v>144</v>
      </c>
      <c r="K172">
        <v>3</v>
      </c>
      <c r="L172">
        <v>1</v>
      </c>
      <c r="M172">
        <v>144</v>
      </c>
      <c r="N172">
        <v>3</v>
      </c>
      <c r="O172">
        <v>1</v>
      </c>
      <c r="P172">
        <v>3</v>
      </c>
      <c r="Q172">
        <v>3</v>
      </c>
      <c r="R172" s="1">
        <v>44576</v>
      </c>
      <c r="S172" t="str">
        <f t="shared" si="10"/>
        <v>Monster Energy Original</v>
      </c>
      <c r="T172" t="str">
        <f t="shared" si="11"/>
        <v>Carbonated</v>
      </c>
      <c r="U172" t="str">
        <f>IF(T172="Cell is Blank - Dis-regard",_xlfn.XLOOKUP(S172,'Categroy Lookup'!A:A,'Categroy Lookup'!B:B,"Cell is Blank - Dis-regard"),T172)</f>
        <v>Carbonated</v>
      </c>
      <c r="V172" t="b">
        <f t="shared" si="13"/>
        <v>1</v>
      </c>
      <c r="W172">
        <f t="shared" si="12"/>
        <v>3</v>
      </c>
      <c r="X172" s="8">
        <f t="shared" si="14"/>
        <v>2</v>
      </c>
      <c r="Y172" t="s">
        <v>43</v>
      </c>
      <c r="AB172" t="s">
        <v>677</v>
      </c>
      <c r="AC172" t="s">
        <v>698</v>
      </c>
      <c r="AD172">
        <v>2022</v>
      </c>
    </row>
    <row r="173" spans="1:30" x14ac:dyDescent="0.25">
      <c r="A173" t="s">
        <v>18</v>
      </c>
      <c r="B173" t="s">
        <v>40</v>
      </c>
      <c r="C173" t="s">
        <v>41</v>
      </c>
      <c r="D173" t="s">
        <v>42</v>
      </c>
      <c r="E173" t="s">
        <v>82</v>
      </c>
      <c r="F173" t="s">
        <v>31</v>
      </c>
      <c r="G173">
        <v>14572518122</v>
      </c>
      <c r="H173" t="s">
        <v>102</v>
      </c>
      <c r="I173" t="s">
        <v>25</v>
      </c>
      <c r="J173">
        <v>145</v>
      </c>
      <c r="K173">
        <v>2.5</v>
      </c>
      <c r="L173">
        <v>1</v>
      </c>
      <c r="M173">
        <v>145</v>
      </c>
      <c r="N173">
        <v>2.5</v>
      </c>
      <c r="O173">
        <v>1</v>
      </c>
      <c r="P173">
        <v>2.5</v>
      </c>
      <c r="Q173">
        <v>2.5</v>
      </c>
      <c r="R173" s="1">
        <v>44576</v>
      </c>
      <c r="S173" t="str">
        <f t="shared" si="10"/>
        <v>Snapple Diet Tea - Peach Tea</v>
      </c>
      <c r="T173" t="str">
        <f t="shared" si="11"/>
        <v>Non Carbonated</v>
      </c>
      <c r="U173" t="str">
        <f>IF(T173="Cell is Blank - Dis-regard",_xlfn.XLOOKUP(S173,'Categroy Lookup'!A:A,'Categroy Lookup'!B:B,"Cell is Blank - Dis-regard"),T173)</f>
        <v>Non Carbonated</v>
      </c>
      <c r="V173" t="b">
        <f t="shared" si="13"/>
        <v>1</v>
      </c>
      <c r="W173">
        <f t="shared" si="12"/>
        <v>2.5</v>
      </c>
      <c r="X173" s="8">
        <f t="shared" si="14"/>
        <v>1.6666666666666667</v>
      </c>
      <c r="Y173" t="s">
        <v>478</v>
      </c>
      <c r="Z173" t="s">
        <v>517</v>
      </c>
      <c r="AB173" t="s">
        <v>677</v>
      </c>
      <c r="AC173" t="s">
        <v>698</v>
      </c>
      <c r="AD173">
        <v>2022</v>
      </c>
    </row>
    <row r="174" spans="1:30" x14ac:dyDescent="0.25">
      <c r="A174" t="s">
        <v>18</v>
      </c>
      <c r="B174" t="s">
        <v>40</v>
      </c>
      <c r="C174" t="s">
        <v>41</v>
      </c>
      <c r="D174" t="s">
        <v>42</v>
      </c>
      <c r="E174" t="s">
        <v>93</v>
      </c>
      <c r="F174" t="s">
        <v>23</v>
      </c>
      <c r="G174">
        <v>14572574777</v>
      </c>
      <c r="H174" t="s">
        <v>102</v>
      </c>
      <c r="I174" t="s">
        <v>33</v>
      </c>
      <c r="J174">
        <v>141</v>
      </c>
      <c r="K174">
        <v>1</v>
      </c>
      <c r="L174">
        <v>1</v>
      </c>
      <c r="M174">
        <v>141</v>
      </c>
      <c r="N174">
        <v>1</v>
      </c>
      <c r="O174">
        <v>1</v>
      </c>
      <c r="P174">
        <v>1</v>
      </c>
      <c r="Q174">
        <v>1</v>
      </c>
      <c r="R174" s="1">
        <v>44576</v>
      </c>
      <c r="S174" t="str">
        <f t="shared" si="10"/>
        <v>Coca Cola - Zero Sugar</v>
      </c>
      <c r="T174" t="str">
        <f t="shared" si="11"/>
        <v>Carbonated</v>
      </c>
      <c r="U174" t="str">
        <f>IF(T174="Cell is Blank - Dis-regard",_xlfn.XLOOKUP(S174,'Categroy Lookup'!A:A,'Categroy Lookup'!B:B,"Cell is Blank - Dis-regard"),T174)</f>
        <v>Carbonated</v>
      </c>
      <c r="V174" t="b">
        <f t="shared" si="13"/>
        <v>1</v>
      </c>
      <c r="W174">
        <f t="shared" si="12"/>
        <v>1</v>
      </c>
      <c r="X174" s="8">
        <f t="shared" si="14"/>
        <v>0.66666666666666663</v>
      </c>
      <c r="Y174" t="s">
        <v>524</v>
      </c>
      <c r="Z174" t="s">
        <v>525</v>
      </c>
      <c r="AB174" t="s">
        <v>677</v>
      </c>
      <c r="AC174" t="s">
        <v>698</v>
      </c>
      <c r="AD174">
        <v>2022</v>
      </c>
    </row>
    <row r="175" spans="1:30" x14ac:dyDescent="0.25">
      <c r="A175" t="s">
        <v>18</v>
      </c>
      <c r="B175" t="s">
        <v>40</v>
      </c>
      <c r="C175" t="s">
        <v>41</v>
      </c>
      <c r="D175" t="s">
        <v>42</v>
      </c>
      <c r="E175" t="s">
        <v>61</v>
      </c>
      <c r="F175" t="s">
        <v>27</v>
      </c>
      <c r="G175">
        <v>14572575325</v>
      </c>
      <c r="H175" t="s">
        <v>102</v>
      </c>
      <c r="I175" t="s">
        <v>33</v>
      </c>
      <c r="J175">
        <v>133</v>
      </c>
      <c r="K175">
        <v>2</v>
      </c>
      <c r="L175">
        <v>1</v>
      </c>
      <c r="M175">
        <v>133</v>
      </c>
      <c r="N175">
        <v>2</v>
      </c>
      <c r="O175">
        <v>1</v>
      </c>
      <c r="P175">
        <v>2</v>
      </c>
      <c r="Q175">
        <v>2</v>
      </c>
      <c r="R175" s="1">
        <v>44576</v>
      </c>
      <c r="S175" t="str">
        <f t="shared" si="10"/>
        <v>Jack Links Beef Steak Original</v>
      </c>
      <c r="T175" t="str">
        <f t="shared" si="11"/>
        <v>Food</v>
      </c>
      <c r="U175" t="str">
        <f>IF(T175="Cell is Blank - Dis-regard",_xlfn.XLOOKUP(S175,'Categroy Lookup'!A:A,'Categroy Lookup'!B:B,"Cell is Blank - Dis-regard"),T175)</f>
        <v>Food</v>
      </c>
      <c r="V175" t="b">
        <f t="shared" si="13"/>
        <v>1</v>
      </c>
      <c r="W175">
        <f t="shared" si="12"/>
        <v>2</v>
      </c>
      <c r="X175" s="8">
        <f t="shared" si="14"/>
        <v>1.3333333333333333</v>
      </c>
      <c r="Y175" t="s">
        <v>61</v>
      </c>
      <c r="AB175" t="s">
        <v>677</v>
      </c>
      <c r="AC175" t="s">
        <v>698</v>
      </c>
      <c r="AD175">
        <v>2022</v>
      </c>
    </row>
    <row r="176" spans="1:30" x14ac:dyDescent="0.25">
      <c r="A176" t="s">
        <v>18</v>
      </c>
      <c r="B176" t="s">
        <v>40</v>
      </c>
      <c r="C176" t="s">
        <v>41</v>
      </c>
      <c r="D176" t="s">
        <v>42</v>
      </c>
      <c r="E176" t="s">
        <v>64</v>
      </c>
      <c r="F176" t="s">
        <v>27</v>
      </c>
      <c r="G176">
        <v>14572575797</v>
      </c>
      <c r="H176" t="s">
        <v>102</v>
      </c>
      <c r="I176" t="s">
        <v>33</v>
      </c>
      <c r="J176">
        <v>121</v>
      </c>
      <c r="K176">
        <v>1.5</v>
      </c>
      <c r="L176">
        <v>1</v>
      </c>
      <c r="M176">
        <v>121</v>
      </c>
      <c r="N176">
        <v>1.5</v>
      </c>
      <c r="O176">
        <v>1</v>
      </c>
      <c r="P176">
        <v>1.5</v>
      </c>
      <c r="Q176">
        <v>1.5</v>
      </c>
      <c r="R176" s="1">
        <v>44576</v>
      </c>
      <c r="S176" t="str">
        <f t="shared" si="10"/>
        <v>Cheetos Baked - Flaming Hot</v>
      </c>
      <c r="T176" t="str">
        <f t="shared" si="11"/>
        <v>Food</v>
      </c>
      <c r="U176" t="str">
        <f>IF(T176="Cell is Blank - Dis-regard",_xlfn.XLOOKUP(S176,'Categroy Lookup'!A:A,'Categroy Lookup'!B:B,"Cell is Blank - Dis-regard"),T176)</f>
        <v>Food</v>
      </c>
      <c r="V176" t="b">
        <f t="shared" si="13"/>
        <v>1</v>
      </c>
      <c r="W176">
        <f t="shared" si="12"/>
        <v>1.5</v>
      </c>
      <c r="X176" s="8">
        <f t="shared" si="14"/>
        <v>1</v>
      </c>
      <c r="Y176" t="s">
        <v>500</v>
      </c>
      <c r="Z176" t="s">
        <v>501</v>
      </c>
      <c r="AB176" t="s">
        <v>677</v>
      </c>
      <c r="AC176" t="s">
        <v>698</v>
      </c>
      <c r="AD176">
        <v>2022</v>
      </c>
    </row>
    <row r="177" spans="1:30" x14ac:dyDescent="0.25">
      <c r="A177" t="s">
        <v>18</v>
      </c>
      <c r="B177" t="s">
        <v>28</v>
      </c>
      <c r="C177" t="s">
        <v>20</v>
      </c>
      <c r="D177" t="s">
        <v>29</v>
      </c>
      <c r="E177" t="s">
        <v>105</v>
      </c>
      <c r="F177" t="s">
        <v>27</v>
      </c>
      <c r="G177">
        <v>14573858783</v>
      </c>
      <c r="H177" t="s">
        <v>106</v>
      </c>
      <c r="I177" t="s">
        <v>25</v>
      </c>
      <c r="J177">
        <v>136</v>
      </c>
      <c r="K177">
        <v>1.25</v>
      </c>
      <c r="L177">
        <v>1</v>
      </c>
      <c r="M177">
        <v>136</v>
      </c>
      <c r="N177">
        <v>1.25</v>
      </c>
      <c r="O177">
        <v>1</v>
      </c>
      <c r="P177">
        <v>1.25</v>
      </c>
      <c r="Q177">
        <v>1.25</v>
      </c>
      <c r="R177" s="1">
        <v>44577</v>
      </c>
      <c r="S177" t="str">
        <f t="shared" si="10"/>
        <v>Nature's Valley Crunchy Granola Bar - Oats &amp;</v>
      </c>
      <c r="T177" t="str">
        <f t="shared" si="11"/>
        <v>Food</v>
      </c>
      <c r="U177" t="str">
        <f>IF(T177="Cell is Blank - Dis-regard",_xlfn.XLOOKUP(S177,'Categroy Lookup'!A:A,'Categroy Lookup'!B:B,"Cell is Blank - Dis-regard"),T177)</f>
        <v>Food</v>
      </c>
      <c r="V177" t="b">
        <f t="shared" si="13"/>
        <v>1</v>
      </c>
      <c r="W177">
        <f t="shared" si="12"/>
        <v>1.25</v>
      </c>
      <c r="X177" s="8">
        <f t="shared" si="14"/>
        <v>0.83333333333333337</v>
      </c>
      <c r="Y177" t="s">
        <v>533</v>
      </c>
      <c r="Z177" t="s">
        <v>534</v>
      </c>
      <c r="AB177" t="s">
        <v>679</v>
      </c>
      <c r="AC177" t="s">
        <v>699</v>
      </c>
      <c r="AD177">
        <v>2022</v>
      </c>
    </row>
    <row r="178" spans="1:30" x14ac:dyDescent="0.25">
      <c r="A178" t="s">
        <v>18</v>
      </c>
      <c r="B178" t="s">
        <v>19</v>
      </c>
      <c r="C178" t="s">
        <v>20</v>
      </c>
      <c r="D178" t="s">
        <v>21</v>
      </c>
      <c r="E178" t="s">
        <v>107</v>
      </c>
      <c r="F178" t="s">
        <v>27</v>
      </c>
      <c r="G178">
        <v>14574010792</v>
      </c>
      <c r="H178" t="s">
        <v>106</v>
      </c>
      <c r="I178" t="s">
        <v>33</v>
      </c>
      <c r="J178">
        <v>112</v>
      </c>
      <c r="K178">
        <v>1.5</v>
      </c>
      <c r="L178">
        <v>1</v>
      </c>
      <c r="M178">
        <v>112</v>
      </c>
      <c r="N178">
        <v>1.5</v>
      </c>
      <c r="O178">
        <v>1</v>
      </c>
      <c r="P178">
        <v>1.5</v>
      </c>
      <c r="Q178">
        <v>1.5</v>
      </c>
      <c r="R178" s="1">
        <v>44577</v>
      </c>
      <c r="S178" t="str">
        <f t="shared" si="10"/>
        <v>Lays Baked - Original</v>
      </c>
      <c r="T178" t="str">
        <f t="shared" si="11"/>
        <v>Food</v>
      </c>
      <c r="U178" t="str">
        <f>IF(T178="Cell is Blank - Dis-regard",_xlfn.XLOOKUP(S178,'Categroy Lookup'!A:A,'Categroy Lookup'!B:B,"Cell is Blank - Dis-regard"),T178)</f>
        <v>Food</v>
      </c>
      <c r="V178" t="b">
        <f t="shared" si="13"/>
        <v>1</v>
      </c>
      <c r="W178">
        <f t="shared" si="12"/>
        <v>1.5</v>
      </c>
      <c r="X178" s="8">
        <f t="shared" si="14"/>
        <v>1</v>
      </c>
      <c r="Y178" t="s">
        <v>535</v>
      </c>
      <c r="Z178" t="s">
        <v>512</v>
      </c>
      <c r="AB178" t="s">
        <v>679</v>
      </c>
      <c r="AC178" t="s">
        <v>699</v>
      </c>
      <c r="AD178">
        <v>2022</v>
      </c>
    </row>
    <row r="179" spans="1:30" x14ac:dyDescent="0.25">
      <c r="A179" t="s">
        <v>18</v>
      </c>
      <c r="B179" t="s">
        <v>19</v>
      </c>
      <c r="C179" t="s">
        <v>20</v>
      </c>
      <c r="D179" t="s">
        <v>21</v>
      </c>
      <c r="E179" t="s">
        <v>43</v>
      </c>
      <c r="F179" t="s">
        <v>23</v>
      </c>
      <c r="G179">
        <v>14574141888</v>
      </c>
      <c r="H179" t="s">
        <v>106</v>
      </c>
      <c r="I179" t="s">
        <v>33</v>
      </c>
      <c r="J179">
        <v>146</v>
      </c>
      <c r="K179">
        <v>3</v>
      </c>
      <c r="L179">
        <v>1</v>
      </c>
      <c r="M179">
        <v>146</v>
      </c>
      <c r="N179">
        <v>3</v>
      </c>
      <c r="O179">
        <v>1</v>
      </c>
      <c r="P179">
        <v>3</v>
      </c>
      <c r="Q179">
        <v>3</v>
      </c>
      <c r="R179" s="1">
        <v>44577</v>
      </c>
      <c r="S179" t="str">
        <f t="shared" si="10"/>
        <v>Monster Energy Original</v>
      </c>
      <c r="T179" t="str">
        <f t="shared" si="11"/>
        <v>Carbonated</v>
      </c>
      <c r="U179" t="str">
        <f>IF(T179="Cell is Blank - Dis-regard",_xlfn.XLOOKUP(S179,'Categroy Lookup'!A:A,'Categroy Lookup'!B:B,"Cell is Blank - Dis-regard"),T179)</f>
        <v>Carbonated</v>
      </c>
      <c r="V179" t="b">
        <f t="shared" si="13"/>
        <v>1</v>
      </c>
      <c r="W179">
        <f t="shared" si="12"/>
        <v>3</v>
      </c>
      <c r="X179" s="8">
        <f t="shared" si="14"/>
        <v>2</v>
      </c>
      <c r="Y179" t="s">
        <v>43</v>
      </c>
      <c r="AB179" t="s">
        <v>679</v>
      </c>
      <c r="AC179" t="s">
        <v>699</v>
      </c>
      <c r="AD179">
        <v>2022</v>
      </c>
    </row>
    <row r="180" spans="1:30" x14ac:dyDescent="0.25">
      <c r="A180" t="s">
        <v>18</v>
      </c>
      <c r="B180" t="s">
        <v>19</v>
      </c>
      <c r="C180" t="s">
        <v>20</v>
      </c>
      <c r="D180" t="s">
        <v>21</v>
      </c>
      <c r="E180" t="s">
        <v>43</v>
      </c>
      <c r="F180" t="s">
        <v>23</v>
      </c>
      <c r="G180">
        <v>14574145196</v>
      </c>
      <c r="H180" t="s">
        <v>106</v>
      </c>
      <c r="I180" t="s">
        <v>33</v>
      </c>
      <c r="J180">
        <v>146</v>
      </c>
      <c r="K180">
        <v>3</v>
      </c>
      <c r="L180">
        <v>1</v>
      </c>
      <c r="M180">
        <v>146</v>
      </c>
      <c r="N180">
        <v>3</v>
      </c>
      <c r="O180">
        <v>1</v>
      </c>
      <c r="P180">
        <v>3</v>
      </c>
      <c r="Q180">
        <v>3</v>
      </c>
      <c r="R180" s="1">
        <v>44577</v>
      </c>
      <c r="S180" t="str">
        <f t="shared" si="10"/>
        <v>Monster Energy Original</v>
      </c>
      <c r="T180" t="str">
        <f t="shared" si="11"/>
        <v>Carbonated</v>
      </c>
      <c r="U180" t="str">
        <f>IF(T180="Cell is Blank - Dis-regard",_xlfn.XLOOKUP(S180,'Categroy Lookup'!A:A,'Categroy Lookup'!B:B,"Cell is Blank - Dis-regard"),T180)</f>
        <v>Carbonated</v>
      </c>
      <c r="V180" t="b">
        <f t="shared" si="13"/>
        <v>1</v>
      </c>
      <c r="W180">
        <f t="shared" si="12"/>
        <v>3</v>
      </c>
      <c r="X180" s="8">
        <f t="shared" si="14"/>
        <v>2</v>
      </c>
      <c r="Y180" t="s">
        <v>43</v>
      </c>
      <c r="AB180" t="s">
        <v>679</v>
      </c>
      <c r="AC180" t="s">
        <v>699</v>
      </c>
      <c r="AD180">
        <v>2022</v>
      </c>
    </row>
    <row r="181" spans="1:30" x14ac:dyDescent="0.25">
      <c r="A181" t="s">
        <v>18</v>
      </c>
      <c r="B181" t="s">
        <v>28</v>
      </c>
      <c r="C181" t="s">
        <v>20</v>
      </c>
      <c r="D181" t="s">
        <v>29</v>
      </c>
      <c r="E181" t="s">
        <v>108</v>
      </c>
      <c r="F181" t="s">
        <v>31</v>
      </c>
      <c r="G181">
        <v>14574836578</v>
      </c>
      <c r="H181" t="s">
        <v>109</v>
      </c>
      <c r="I181" t="s">
        <v>25</v>
      </c>
      <c r="J181">
        <v>146</v>
      </c>
      <c r="K181">
        <v>2.5</v>
      </c>
      <c r="L181">
        <v>1</v>
      </c>
      <c r="M181">
        <v>146</v>
      </c>
      <c r="N181">
        <v>2.5</v>
      </c>
      <c r="O181">
        <v>1</v>
      </c>
      <c r="P181">
        <v>2.5</v>
      </c>
      <c r="Q181">
        <v>2.5</v>
      </c>
      <c r="R181" s="1">
        <v>44577</v>
      </c>
      <c r="S181" t="str">
        <f t="shared" si="10"/>
        <v>Bai Antioxidant - Zambia Bingcherry</v>
      </c>
      <c r="T181" t="str">
        <f t="shared" si="11"/>
        <v>Non Carbonated</v>
      </c>
      <c r="U181" t="str">
        <f>IF(T181="Cell is Blank - Dis-regard",_xlfn.XLOOKUP(S181,'Categroy Lookup'!A:A,'Categroy Lookup'!B:B,"Cell is Blank - Dis-regard"),T181)</f>
        <v>Non Carbonated</v>
      </c>
      <c r="V181" t="b">
        <f t="shared" si="13"/>
        <v>1</v>
      </c>
      <c r="W181">
        <f t="shared" si="12"/>
        <v>2.5</v>
      </c>
      <c r="X181" s="8">
        <f t="shared" si="14"/>
        <v>1.6666666666666667</v>
      </c>
      <c r="Y181" t="s">
        <v>471</v>
      </c>
      <c r="Z181" t="s">
        <v>536</v>
      </c>
      <c r="AB181" t="s">
        <v>681</v>
      </c>
      <c r="AC181" t="s">
        <v>700</v>
      </c>
      <c r="AD181">
        <v>2022</v>
      </c>
    </row>
    <row r="182" spans="1:30" x14ac:dyDescent="0.25">
      <c r="A182" t="s">
        <v>18</v>
      </c>
      <c r="B182" t="s">
        <v>36</v>
      </c>
      <c r="C182" t="s">
        <v>37</v>
      </c>
      <c r="D182" t="s">
        <v>38</v>
      </c>
      <c r="E182" t="s">
        <v>62</v>
      </c>
      <c r="F182" t="s">
        <v>27</v>
      </c>
      <c r="G182">
        <v>14576136011</v>
      </c>
      <c r="H182" t="s">
        <v>109</v>
      </c>
      <c r="I182" t="s">
        <v>33</v>
      </c>
      <c r="J182">
        <v>133</v>
      </c>
      <c r="K182">
        <v>2</v>
      </c>
      <c r="L182">
        <v>1</v>
      </c>
      <c r="M182">
        <v>133</v>
      </c>
      <c r="N182">
        <v>2</v>
      </c>
      <c r="O182">
        <v>1</v>
      </c>
      <c r="P182">
        <v>2</v>
      </c>
      <c r="Q182">
        <v>2</v>
      </c>
      <c r="R182" s="1">
        <v>44578</v>
      </c>
      <c r="S182" t="str">
        <f t="shared" si="10"/>
        <v>Robert Irvine's - Fit Crunch -  Chocolate Pea</v>
      </c>
      <c r="T182" t="str">
        <f t="shared" si="11"/>
        <v>Food</v>
      </c>
      <c r="U182" t="str">
        <f>IF(T182="Cell is Blank - Dis-regard",_xlfn.XLOOKUP(S182,'Categroy Lookup'!A:A,'Categroy Lookup'!B:B,"Cell is Blank - Dis-regard"),T182)</f>
        <v>Food</v>
      </c>
      <c r="V182" t="b">
        <f t="shared" si="13"/>
        <v>1</v>
      </c>
      <c r="W182">
        <f t="shared" si="12"/>
        <v>2</v>
      </c>
      <c r="X182" s="8">
        <f t="shared" si="14"/>
        <v>1.3333333333333333</v>
      </c>
      <c r="Y182" t="s">
        <v>495</v>
      </c>
      <c r="Z182" t="s">
        <v>496</v>
      </c>
      <c r="AA182" t="s">
        <v>497</v>
      </c>
      <c r="AB182" t="s">
        <v>681</v>
      </c>
      <c r="AC182" t="s">
        <v>700</v>
      </c>
      <c r="AD182">
        <v>2022</v>
      </c>
    </row>
    <row r="183" spans="1:30" x14ac:dyDescent="0.25">
      <c r="A183" t="s">
        <v>18</v>
      </c>
      <c r="B183" t="s">
        <v>36</v>
      </c>
      <c r="C183" t="s">
        <v>37</v>
      </c>
      <c r="D183" t="s">
        <v>38</v>
      </c>
      <c r="E183" t="s">
        <v>44</v>
      </c>
      <c r="F183" t="s">
        <v>27</v>
      </c>
      <c r="G183">
        <v>14576137173</v>
      </c>
      <c r="H183" t="s">
        <v>109</v>
      </c>
      <c r="I183" t="s">
        <v>33</v>
      </c>
      <c r="J183">
        <v>134</v>
      </c>
      <c r="K183">
        <v>2.5</v>
      </c>
      <c r="L183">
        <v>1</v>
      </c>
      <c r="M183">
        <v>134</v>
      </c>
      <c r="N183">
        <v>2.5</v>
      </c>
      <c r="O183">
        <v>1</v>
      </c>
      <c r="P183">
        <v>2.5</v>
      </c>
      <c r="Q183">
        <v>2.5</v>
      </c>
      <c r="R183" s="1">
        <v>44578</v>
      </c>
      <c r="S183" t="str">
        <f t="shared" si="10"/>
        <v>Seapoint Farms Dry Roasted Edamame - Wasabi</v>
      </c>
      <c r="T183" t="str">
        <f t="shared" si="11"/>
        <v>Food</v>
      </c>
      <c r="U183" t="str">
        <f>IF(T183="Cell is Blank - Dis-regard",_xlfn.XLOOKUP(S183,'Categroy Lookup'!A:A,'Categroy Lookup'!B:B,"Cell is Blank - Dis-regard"),T183)</f>
        <v>Food</v>
      </c>
      <c r="V183" t="b">
        <f t="shared" si="13"/>
        <v>1</v>
      </c>
      <c r="W183">
        <f t="shared" si="12"/>
        <v>2.5</v>
      </c>
      <c r="X183" s="8">
        <f t="shared" si="14"/>
        <v>1.6666666666666667</v>
      </c>
      <c r="Y183" t="s">
        <v>476</v>
      </c>
      <c r="Z183" t="s">
        <v>477</v>
      </c>
      <c r="AB183" t="s">
        <v>681</v>
      </c>
      <c r="AC183" t="s">
        <v>700</v>
      </c>
      <c r="AD183">
        <v>2022</v>
      </c>
    </row>
    <row r="184" spans="1:30" x14ac:dyDescent="0.25">
      <c r="A184" t="s">
        <v>18</v>
      </c>
      <c r="B184" t="s">
        <v>36</v>
      </c>
      <c r="C184" t="s">
        <v>37</v>
      </c>
      <c r="D184" t="s">
        <v>38</v>
      </c>
      <c r="E184" t="s">
        <v>45</v>
      </c>
      <c r="F184" t="s">
        <v>31</v>
      </c>
      <c r="G184">
        <v>14576353351</v>
      </c>
      <c r="H184" t="s">
        <v>109</v>
      </c>
      <c r="I184" t="s">
        <v>33</v>
      </c>
      <c r="J184">
        <v>145</v>
      </c>
      <c r="K184">
        <v>2.5</v>
      </c>
      <c r="L184">
        <v>1</v>
      </c>
      <c r="M184">
        <v>145</v>
      </c>
      <c r="N184">
        <v>2.5</v>
      </c>
      <c r="O184">
        <v>1</v>
      </c>
      <c r="P184">
        <v>2.5</v>
      </c>
      <c r="Q184">
        <v>2.5</v>
      </c>
      <c r="R184" s="1">
        <v>44578</v>
      </c>
      <c r="S184" t="str">
        <f t="shared" si="10"/>
        <v>Snapple Diet Tea - Lemon</v>
      </c>
      <c r="T184" t="str">
        <f t="shared" si="11"/>
        <v>Non Carbonated</v>
      </c>
      <c r="U184" t="str">
        <f>IF(T184="Cell is Blank - Dis-regard",_xlfn.XLOOKUP(S184,'Categroy Lookup'!A:A,'Categroy Lookup'!B:B,"Cell is Blank - Dis-regard"),T184)</f>
        <v>Non Carbonated</v>
      </c>
      <c r="V184" t="b">
        <f t="shared" si="13"/>
        <v>1</v>
      </c>
      <c r="W184">
        <f t="shared" si="12"/>
        <v>2.5</v>
      </c>
      <c r="X184" s="8">
        <f t="shared" si="14"/>
        <v>1.6666666666666667</v>
      </c>
      <c r="Y184" t="s">
        <v>478</v>
      </c>
      <c r="Z184" t="s">
        <v>479</v>
      </c>
      <c r="AB184" t="s">
        <v>681</v>
      </c>
      <c r="AC184" t="s">
        <v>700</v>
      </c>
      <c r="AD184">
        <v>2022</v>
      </c>
    </row>
    <row r="185" spans="1:30" x14ac:dyDescent="0.25">
      <c r="A185" t="s">
        <v>18</v>
      </c>
      <c r="B185" t="s">
        <v>40</v>
      </c>
      <c r="C185" t="s">
        <v>41</v>
      </c>
      <c r="D185" t="s">
        <v>42</v>
      </c>
      <c r="E185" t="s">
        <v>94</v>
      </c>
      <c r="F185" t="s">
        <v>23</v>
      </c>
      <c r="G185">
        <v>14576926827</v>
      </c>
      <c r="H185" t="s">
        <v>109</v>
      </c>
      <c r="I185" t="s">
        <v>25</v>
      </c>
      <c r="J185">
        <v>148</v>
      </c>
      <c r="K185">
        <v>3</v>
      </c>
      <c r="L185">
        <v>1</v>
      </c>
      <c r="M185">
        <v>148</v>
      </c>
      <c r="N185">
        <v>3</v>
      </c>
      <c r="O185">
        <v>1</v>
      </c>
      <c r="P185">
        <v>3</v>
      </c>
      <c r="Q185">
        <v>3</v>
      </c>
      <c r="R185" s="1">
        <v>44578</v>
      </c>
      <c r="S185" t="str">
        <f t="shared" si="10"/>
        <v>Red Bull - Original</v>
      </c>
      <c r="T185" t="str">
        <f t="shared" si="11"/>
        <v>Carbonated</v>
      </c>
      <c r="U185" t="str">
        <f>IF(T185="Cell is Blank - Dis-regard",_xlfn.XLOOKUP(S185,'Categroy Lookup'!A:A,'Categroy Lookup'!B:B,"Cell is Blank - Dis-regard"),T185)</f>
        <v>Carbonated</v>
      </c>
      <c r="V185" t="b">
        <f t="shared" si="13"/>
        <v>1</v>
      </c>
      <c r="W185">
        <f t="shared" si="12"/>
        <v>3</v>
      </c>
      <c r="X185" s="8">
        <f t="shared" si="14"/>
        <v>2</v>
      </c>
      <c r="Y185" t="s">
        <v>466</v>
      </c>
      <c r="Z185" t="s">
        <v>512</v>
      </c>
      <c r="AB185" t="s">
        <v>681</v>
      </c>
      <c r="AC185" t="s">
        <v>700</v>
      </c>
      <c r="AD185">
        <v>2022</v>
      </c>
    </row>
    <row r="186" spans="1:30" x14ac:dyDescent="0.25">
      <c r="A186" t="s">
        <v>18</v>
      </c>
      <c r="B186" t="s">
        <v>19</v>
      </c>
      <c r="C186" t="s">
        <v>20</v>
      </c>
      <c r="D186" t="s">
        <v>21</v>
      </c>
      <c r="E186" t="s">
        <v>43</v>
      </c>
      <c r="F186" t="s">
        <v>23</v>
      </c>
      <c r="G186">
        <v>14577107071</v>
      </c>
      <c r="H186" t="s">
        <v>109</v>
      </c>
      <c r="I186" t="s">
        <v>25</v>
      </c>
      <c r="J186">
        <v>146</v>
      </c>
      <c r="K186">
        <v>3</v>
      </c>
      <c r="L186">
        <v>1</v>
      </c>
      <c r="M186">
        <v>146</v>
      </c>
      <c r="N186">
        <v>3</v>
      </c>
      <c r="O186">
        <v>1</v>
      </c>
      <c r="P186">
        <v>3</v>
      </c>
      <c r="Q186">
        <v>3</v>
      </c>
      <c r="R186" s="1">
        <v>44578</v>
      </c>
      <c r="S186" t="str">
        <f t="shared" si="10"/>
        <v>Monster Energy Original</v>
      </c>
      <c r="T186" t="str">
        <f t="shared" si="11"/>
        <v>Carbonated</v>
      </c>
      <c r="U186" t="str">
        <f>IF(T186="Cell is Blank - Dis-regard",_xlfn.XLOOKUP(S186,'Categroy Lookup'!A:A,'Categroy Lookup'!B:B,"Cell is Blank - Dis-regard"),T186)</f>
        <v>Carbonated</v>
      </c>
      <c r="V186" t="b">
        <f t="shared" si="13"/>
        <v>1</v>
      </c>
      <c r="W186">
        <f t="shared" si="12"/>
        <v>3</v>
      </c>
      <c r="X186" s="8">
        <f t="shared" si="14"/>
        <v>2</v>
      </c>
      <c r="Y186" t="s">
        <v>43</v>
      </c>
      <c r="AB186" t="s">
        <v>681</v>
      </c>
      <c r="AC186" t="s">
        <v>700</v>
      </c>
      <c r="AD186">
        <v>2022</v>
      </c>
    </row>
    <row r="187" spans="1:30" x14ac:dyDescent="0.25">
      <c r="A187" t="s">
        <v>18</v>
      </c>
      <c r="B187" t="s">
        <v>28</v>
      </c>
      <c r="C187" t="s">
        <v>20</v>
      </c>
      <c r="D187" t="s">
        <v>29</v>
      </c>
      <c r="E187" t="s">
        <v>72</v>
      </c>
      <c r="F187" t="s">
        <v>55</v>
      </c>
      <c r="G187">
        <v>14577283376</v>
      </c>
      <c r="H187" t="s">
        <v>109</v>
      </c>
      <c r="I187" t="s">
        <v>33</v>
      </c>
      <c r="J187">
        <v>144</v>
      </c>
      <c r="K187">
        <v>1.5</v>
      </c>
      <c r="L187">
        <v>1</v>
      </c>
      <c r="M187">
        <v>144</v>
      </c>
      <c r="N187">
        <v>1.5</v>
      </c>
      <c r="O187">
        <v>1</v>
      </c>
      <c r="P187">
        <v>1.5</v>
      </c>
      <c r="Q187">
        <v>1.5</v>
      </c>
      <c r="R187" s="1">
        <v>44578</v>
      </c>
      <c r="S187" t="str">
        <f t="shared" si="10"/>
        <v>Poland Springs Water</v>
      </c>
      <c r="T187" t="str">
        <f t="shared" si="11"/>
        <v>Water</v>
      </c>
      <c r="U187" t="str">
        <f>IF(T187="Cell is Blank - Dis-regard",_xlfn.XLOOKUP(S187,'Categroy Lookup'!A:A,'Categroy Lookup'!B:B,"Cell is Blank - Dis-regard"),T187)</f>
        <v>Water</v>
      </c>
      <c r="V187" t="b">
        <f t="shared" si="13"/>
        <v>1</v>
      </c>
      <c r="W187">
        <f t="shared" si="12"/>
        <v>1.5</v>
      </c>
      <c r="X187" s="8">
        <f t="shared" si="14"/>
        <v>1</v>
      </c>
      <c r="Y187" t="s">
        <v>72</v>
      </c>
      <c r="AB187" t="s">
        <v>681</v>
      </c>
      <c r="AC187" t="s">
        <v>700</v>
      </c>
      <c r="AD187">
        <v>2022</v>
      </c>
    </row>
    <row r="188" spans="1:30" x14ac:dyDescent="0.25">
      <c r="A188" t="s">
        <v>18</v>
      </c>
      <c r="B188" t="s">
        <v>40</v>
      </c>
      <c r="C188" t="s">
        <v>41</v>
      </c>
      <c r="D188" t="s">
        <v>42</v>
      </c>
      <c r="E188" t="s">
        <v>93</v>
      </c>
      <c r="F188" t="s">
        <v>23</v>
      </c>
      <c r="G188">
        <v>14577468669</v>
      </c>
      <c r="H188" t="s">
        <v>109</v>
      </c>
      <c r="I188" t="s">
        <v>33</v>
      </c>
      <c r="J188">
        <v>142</v>
      </c>
      <c r="K188">
        <v>1</v>
      </c>
      <c r="L188">
        <v>1</v>
      </c>
      <c r="M188">
        <v>142</v>
      </c>
      <c r="N188">
        <v>1</v>
      </c>
      <c r="O188">
        <v>1</v>
      </c>
      <c r="P188">
        <v>1</v>
      </c>
      <c r="Q188">
        <v>1</v>
      </c>
      <c r="R188" s="1">
        <v>44578</v>
      </c>
      <c r="S188" t="str">
        <f t="shared" si="10"/>
        <v>Coca Cola - Zero Sugar</v>
      </c>
      <c r="T188" t="str">
        <f t="shared" si="11"/>
        <v>Carbonated</v>
      </c>
      <c r="U188" t="str">
        <f>IF(T188="Cell is Blank - Dis-regard",_xlfn.XLOOKUP(S188,'Categroy Lookup'!A:A,'Categroy Lookup'!B:B,"Cell is Blank - Dis-regard"),T188)</f>
        <v>Carbonated</v>
      </c>
      <c r="V188" t="b">
        <f t="shared" si="13"/>
        <v>1</v>
      </c>
      <c r="W188">
        <f t="shared" si="12"/>
        <v>1</v>
      </c>
      <c r="X188" s="8">
        <f t="shared" si="14"/>
        <v>0.66666666666666663</v>
      </c>
      <c r="Y188" t="s">
        <v>524</v>
      </c>
      <c r="Z188" t="s">
        <v>525</v>
      </c>
      <c r="AB188" t="s">
        <v>681</v>
      </c>
      <c r="AC188" t="s">
        <v>700</v>
      </c>
      <c r="AD188">
        <v>2022</v>
      </c>
    </row>
    <row r="189" spans="1:30" x14ac:dyDescent="0.25">
      <c r="A189" t="s">
        <v>18</v>
      </c>
      <c r="B189" t="s">
        <v>40</v>
      </c>
      <c r="C189" t="s">
        <v>41</v>
      </c>
      <c r="D189" t="s">
        <v>42</v>
      </c>
      <c r="E189" t="s">
        <v>48</v>
      </c>
      <c r="F189" t="s">
        <v>27</v>
      </c>
      <c r="G189">
        <v>14577507788</v>
      </c>
      <c r="H189" t="s">
        <v>109</v>
      </c>
      <c r="I189" t="s">
        <v>25</v>
      </c>
      <c r="J189">
        <v>134</v>
      </c>
      <c r="K189">
        <v>2</v>
      </c>
      <c r="L189">
        <v>1</v>
      </c>
      <c r="M189">
        <v>134</v>
      </c>
      <c r="N189">
        <v>2</v>
      </c>
      <c r="O189">
        <v>1</v>
      </c>
      <c r="P189">
        <v>2</v>
      </c>
      <c r="Q189">
        <v>2</v>
      </c>
      <c r="R189" s="1">
        <v>44578</v>
      </c>
      <c r="S189" t="str">
        <f t="shared" si="10"/>
        <v>KitKat - Crisp Wafers</v>
      </c>
      <c r="T189" t="str">
        <f t="shared" si="11"/>
        <v>Food</v>
      </c>
      <c r="U189" t="str">
        <f>IF(T189="Cell is Blank - Dis-regard",_xlfn.XLOOKUP(S189,'Categroy Lookup'!A:A,'Categroy Lookup'!B:B,"Cell is Blank - Dis-regard"),T189)</f>
        <v>Food</v>
      </c>
      <c r="V189" t="b">
        <f t="shared" si="13"/>
        <v>1</v>
      </c>
      <c r="W189">
        <f t="shared" si="12"/>
        <v>2</v>
      </c>
      <c r="X189" s="8">
        <f t="shared" si="14"/>
        <v>1.3333333333333333</v>
      </c>
      <c r="Y189" t="s">
        <v>482</v>
      </c>
      <c r="Z189" t="s">
        <v>483</v>
      </c>
      <c r="AB189" t="s">
        <v>681</v>
      </c>
      <c r="AC189" t="s">
        <v>700</v>
      </c>
      <c r="AD189">
        <v>2022</v>
      </c>
    </row>
    <row r="190" spans="1:30" x14ac:dyDescent="0.25">
      <c r="A190" t="s">
        <v>18</v>
      </c>
      <c r="B190" t="s">
        <v>19</v>
      </c>
      <c r="C190" t="s">
        <v>20</v>
      </c>
      <c r="D190" t="s">
        <v>21</v>
      </c>
      <c r="E190" t="s">
        <v>75</v>
      </c>
      <c r="F190" t="s">
        <v>31</v>
      </c>
      <c r="G190">
        <v>14577677689</v>
      </c>
      <c r="H190" t="s">
        <v>109</v>
      </c>
      <c r="I190" t="s">
        <v>25</v>
      </c>
      <c r="J190">
        <v>145</v>
      </c>
      <c r="K190">
        <v>2.5</v>
      </c>
      <c r="L190">
        <v>1</v>
      </c>
      <c r="M190">
        <v>145</v>
      </c>
      <c r="N190">
        <v>2.5</v>
      </c>
      <c r="O190">
        <v>1</v>
      </c>
      <c r="P190">
        <v>2.5</v>
      </c>
      <c r="Q190">
        <v>2.5</v>
      </c>
      <c r="R190" s="1">
        <v>44578</v>
      </c>
      <c r="S190" t="str">
        <f t="shared" si="10"/>
        <v>Snapple Diet Tea - Raspberry</v>
      </c>
      <c r="T190" t="str">
        <f t="shared" si="11"/>
        <v>Non Carbonated</v>
      </c>
      <c r="U190" t="str">
        <f>IF(T190="Cell is Blank - Dis-regard",_xlfn.XLOOKUP(S190,'Categroy Lookup'!A:A,'Categroy Lookup'!B:B,"Cell is Blank - Dis-regard"),T190)</f>
        <v>Non Carbonated</v>
      </c>
      <c r="V190" t="b">
        <f t="shared" si="13"/>
        <v>1</v>
      </c>
      <c r="W190">
        <f t="shared" si="12"/>
        <v>2.5</v>
      </c>
      <c r="X190" s="8">
        <f t="shared" si="14"/>
        <v>1.6666666666666667</v>
      </c>
      <c r="Y190" t="s">
        <v>478</v>
      </c>
      <c r="Z190" t="s">
        <v>508</v>
      </c>
      <c r="AB190" t="s">
        <v>681</v>
      </c>
      <c r="AC190" t="s">
        <v>700</v>
      </c>
      <c r="AD190">
        <v>2022</v>
      </c>
    </row>
    <row r="191" spans="1:30" x14ac:dyDescent="0.25">
      <c r="A191" t="s">
        <v>18</v>
      </c>
      <c r="B191" t="s">
        <v>28</v>
      </c>
      <c r="C191" t="s">
        <v>20</v>
      </c>
      <c r="D191" t="s">
        <v>29</v>
      </c>
      <c r="E191" t="s">
        <v>99</v>
      </c>
      <c r="F191" t="s">
        <v>27</v>
      </c>
      <c r="G191">
        <v>14577707447</v>
      </c>
      <c r="H191" t="s">
        <v>109</v>
      </c>
      <c r="I191" t="s">
        <v>33</v>
      </c>
      <c r="J191">
        <v>121</v>
      </c>
      <c r="K191">
        <v>1.5</v>
      </c>
      <c r="L191">
        <v>1</v>
      </c>
      <c r="M191">
        <v>121</v>
      </c>
      <c r="N191">
        <v>1.5</v>
      </c>
      <c r="O191">
        <v>1</v>
      </c>
      <c r="P191">
        <v>1.5</v>
      </c>
      <c r="Q191">
        <v>1.5</v>
      </c>
      <c r="R191" s="1">
        <v>44578</v>
      </c>
      <c r="S191" t="str">
        <f t="shared" si="10"/>
        <v>Takis FUGEO mini</v>
      </c>
      <c r="T191" t="str">
        <f t="shared" si="11"/>
        <v>Food</v>
      </c>
      <c r="U191" t="str">
        <f>IF(T191="Cell is Blank - Dis-regard",_xlfn.XLOOKUP(S191,'Categroy Lookup'!A:A,'Categroy Lookup'!B:B,"Cell is Blank - Dis-regard"),T191)</f>
        <v>Food</v>
      </c>
      <c r="V191" t="b">
        <f t="shared" si="13"/>
        <v>1</v>
      </c>
      <c r="W191">
        <f t="shared" si="12"/>
        <v>1.5</v>
      </c>
      <c r="X191" s="8">
        <f t="shared" si="14"/>
        <v>1</v>
      </c>
      <c r="Y191" t="s">
        <v>99</v>
      </c>
      <c r="AB191" t="s">
        <v>681</v>
      </c>
      <c r="AC191" t="s">
        <v>700</v>
      </c>
      <c r="AD191">
        <v>2022</v>
      </c>
    </row>
    <row r="192" spans="1:30" x14ac:dyDescent="0.25">
      <c r="A192" t="s">
        <v>18</v>
      </c>
      <c r="B192" t="s">
        <v>40</v>
      </c>
      <c r="C192" t="s">
        <v>41</v>
      </c>
      <c r="D192" t="s">
        <v>42</v>
      </c>
      <c r="E192" t="s">
        <v>99</v>
      </c>
      <c r="F192" t="s">
        <v>27</v>
      </c>
      <c r="G192">
        <v>14577819879</v>
      </c>
      <c r="H192" t="s">
        <v>109</v>
      </c>
      <c r="I192" t="s">
        <v>33</v>
      </c>
      <c r="J192">
        <v>122</v>
      </c>
      <c r="K192">
        <v>1.25</v>
      </c>
      <c r="L192">
        <v>1</v>
      </c>
      <c r="M192">
        <v>122</v>
      </c>
      <c r="N192">
        <v>1.25</v>
      </c>
      <c r="O192">
        <v>1</v>
      </c>
      <c r="P192">
        <v>1.25</v>
      </c>
      <c r="Q192">
        <v>1.25</v>
      </c>
      <c r="R192" s="1">
        <v>44578</v>
      </c>
      <c r="S192" t="str">
        <f t="shared" si="10"/>
        <v>Takis FUGEO mini</v>
      </c>
      <c r="T192" t="str">
        <f t="shared" si="11"/>
        <v>Food</v>
      </c>
      <c r="U192" t="str">
        <f>IF(T192="Cell is Blank - Dis-regard",_xlfn.XLOOKUP(S192,'Categroy Lookup'!A:A,'Categroy Lookup'!B:B,"Cell is Blank - Dis-regard"),T192)</f>
        <v>Food</v>
      </c>
      <c r="V192" t="b">
        <f t="shared" si="13"/>
        <v>1</v>
      </c>
      <c r="W192">
        <f t="shared" si="12"/>
        <v>1.25</v>
      </c>
      <c r="X192" s="8">
        <f t="shared" si="14"/>
        <v>0.83333333333333337</v>
      </c>
      <c r="Y192" t="s">
        <v>99</v>
      </c>
      <c r="AB192" t="s">
        <v>681</v>
      </c>
      <c r="AC192" t="s">
        <v>700</v>
      </c>
      <c r="AD192">
        <v>2022</v>
      </c>
    </row>
    <row r="193" spans="1:30" x14ac:dyDescent="0.25">
      <c r="A193" t="s">
        <v>18</v>
      </c>
      <c r="B193" t="s">
        <v>40</v>
      </c>
      <c r="C193" t="s">
        <v>41</v>
      </c>
      <c r="D193" t="s">
        <v>42</v>
      </c>
      <c r="E193" t="s">
        <v>93</v>
      </c>
      <c r="F193" t="s">
        <v>23</v>
      </c>
      <c r="G193">
        <v>14577842305</v>
      </c>
      <c r="H193" t="s">
        <v>109</v>
      </c>
      <c r="I193" t="s">
        <v>33</v>
      </c>
      <c r="J193">
        <v>142</v>
      </c>
      <c r="K193">
        <v>1</v>
      </c>
      <c r="L193">
        <v>1</v>
      </c>
      <c r="M193">
        <v>142</v>
      </c>
      <c r="N193">
        <v>1</v>
      </c>
      <c r="O193">
        <v>1</v>
      </c>
      <c r="P193">
        <v>1</v>
      </c>
      <c r="Q193">
        <v>1</v>
      </c>
      <c r="R193" s="1">
        <v>44578</v>
      </c>
      <c r="S193" t="str">
        <f t="shared" si="10"/>
        <v>Coca Cola - Zero Sugar</v>
      </c>
      <c r="T193" t="str">
        <f t="shared" si="11"/>
        <v>Carbonated</v>
      </c>
      <c r="U193" t="str">
        <f>IF(T193="Cell is Blank - Dis-regard",_xlfn.XLOOKUP(S193,'Categroy Lookup'!A:A,'Categroy Lookup'!B:B,"Cell is Blank - Dis-regard"),T193)</f>
        <v>Carbonated</v>
      </c>
      <c r="V193" t="b">
        <f t="shared" si="13"/>
        <v>1</v>
      </c>
      <c r="W193">
        <f t="shared" si="12"/>
        <v>1</v>
      </c>
      <c r="X193" s="8">
        <f t="shared" si="14"/>
        <v>0.66666666666666663</v>
      </c>
      <c r="Y193" t="s">
        <v>524</v>
      </c>
      <c r="Z193" t="s">
        <v>525</v>
      </c>
      <c r="AB193" t="s">
        <v>681</v>
      </c>
      <c r="AC193" t="s">
        <v>700</v>
      </c>
      <c r="AD193">
        <v>2022</v>
      </c>
    </row>
    <row r="194" spans="1:30" x14ac:dyDescent="0.25">
      <c r="A194" t="s">
        <v>18</v>
      </c>
      <c r="B194" t="s">
        <v>19</v>
      </c>
      <c r="C194" t="s">
        <v>20</v>
      </c>
      <c r="D194" t="s">
        <v>21</v>
      </c>
      <c r="E194" t="s">
        <v>110</v>
      </c>
      <c r="F194" t="s">
        <v>23</v>
      </c>
      <c r="G194">
        <v>14577893993</v>
      </c>
      <c r="H194" t="s">
        <v>109</v>
      </c>
      <c r="I194" t="s">
        <v>33</v>
      </c>
      <c r="J194">
        <v>140</v>
      </c>
      <c r="K194">
        <v>1.5</v>
      </c>
      <c r="L194">
        <v>1</v>
      </c>
      <c r="M194">
        <v>140</v>
      </c>
      <c r="N194">
        <v>1.5</v>
      </c>
      <c r="O194">
        <v>1</v>
      </c>
      <c r="P194">
        <v>1.5</v>
      </c>
      <c r="Q194">
        <v>1.5</v>
      </c>
      <c r="R194" s="1">
        <v>44578</v>
      </c>
      <c r="S194" t="str">
        <f t="shared" ref="S194:S257" si="15">IF(E194="","Cell is Blank - Dis-regard",E194)</f>
        <v>Bubly - Cherry</v>
      </c>
      <c r="T194" t="str">
        <f t="shared" ref="T194:T257" si="16">IF(F194="","Cell is Blank - Dis-regard",F194)</f>
        <v>Carbonated</v>
      </c>
      <c r="U194" t="str">
        <f>IF(T194="Cell is Blank - Dis-regard",_xlfn.XLOOKUP(S194,'Categroy Lookup'!A:A,'Categroy Lookup'!B:B,"Cell is Blank - Dis-regard"),T194)</f>
        <v>Carbonated</v>
      </c>
      <c r="V194" t="b">
        <f t="shared" si="13"/>
        <v>1</v>
      </c>
      <c r="W194">
        <f t="shared" ref="W194:W257" si="17">IF(V194="FALSE",K194,K194)</f>
        <v>1.5</v>
      </c>
      <c r="X194" s="8">
        <f t="shared" si="14"/>
        <v>1</v>
      </c>
      <c r="Y194" t="s">
        <v>504</v>
      </c>
      <c r="Z194" t="s">
        <v>537</v>
      </c>
      <c r="AB194" t="s">
        <v>681</v>
      </c>
      <c r="AC194" t="s">
        <v>700</v>
      </c>
      <c r="AD194">
        <v>2022</v>
      </c>
    </row>
    <row r="195" spans="1:30" x14ac:dyDescent="0.25">
      <c r="A195" t="s">
        <v>18</v>
      </c>
      <c r="B195" t="s">
        <v>40</v>
      </c>
      <c r="C195" t="s">
        <v>41</v>
      </c>
      <c r="D195" t="s">
        <v>42</v>
      </c>
      <c r="E195" t="s">
        <v>93</v>
      </c>
      <c r="F195" t="s">
        <v>23</v>
      </c>
      <c r="G195">
        <v>14578169559</v>
      </c>
      <c r="H195" t="s">
        <v>109</v>
      </c>
      <c r="I195" t="s">
        <v>33</v>
      </c>
      <c r="J195">
        <v>141</v>
      </c>
      <c r="K195">
        <v>1</v>
      </c>
      <c r="L195">
        <v>1</v>
      </c>
      <c r="M195">
        <v>141</v>
      </c>
      <c r="N195">
        <v>1</v>
      </c>
      <c r="O195">
        <v>1</v>
      </c>
      <c r="P195">
        <v>1</v>
      </c>
      <c r="Q195">
        <v>1</v>
      </c>
      <c r="R195" s="1">
        <v>44578</v>
      </c>
      <c r="S195" t="str">
        <f t="shared" si="15"/>
        <v>Coca Cola - Zero Sugar</v>
      </c>
      <c r="T195" t="str">
        <f t="shared" si="16"/>
        <v>Carbonated</v>
      </c>
      <c r="U195" t="str">
        <f>IF(T195="Cell is Blank - Dis-regard",_xlfn.XLOOKUP(S195,'Categroy Lookup'!A:A,'Categroy Lookup'!B:B,"Cell is Blank - Dis-regard"),T195)</f>
        <v>Carbonated</v>
      </c>
      <c r="V195" t="b">
        <f t="shared" ref="V195:V258" si="18">K195=N195</f>
        <v>1</v>
      </c>
      <c r="W195">
        <f t="shared" si="17"/>
        <v>1</v>
      </c>
      <c r="X195" s="8">
        <f t="shared" ref="X195:X258" si="19">W195/1.5</f>
        <v>0.66666666666666663</v>
      </c>
      <c r="Y195" t="s">
        <v>524</v>
      </c>
      <c r="Z195" t="s">
        <v>525</v>
      </c>
      <c r="AB195" t="s">
        <v>681</v>
      </c>
      <c r="AC195" t="s">
        <v>700</v>
      </c>
      <c r="AD195">
        <v>2022</v>
      </c>
    </row>
    <row r="196" spans="1:30" x14ac:dyDescent="0.25">
      <c r="A196" t="s">
        <v>18</v>
      </c>
      <c r="B196" t="s">
        <v>40</v>
      </c>
      <c r="C196" t="s">
        <v>41</v>
      </c>
      <c r="D196" t="s">
        <v>42</v>
      </c>
      <c r="E196" t="s">
        <v>43</v>
      </c>
      <c r="F196" t="s">
        <v>23</v>
      </c>
      <c r="G196">
        <v>14578215674</v>
      </c>
      <c r="H196" t="s">
        <v>109</v>
      </c>
      <c r="I196" t="s">
        <v>33</v>
      </c>
      <c r="J196">
        <v>144</v>
      </c>
      <c r="K196">
        <v>3</v>
      </c>
      <c r="L196">
        <v>1</v>
      </c>
      <c r="M196">
        <v>144</v>
      </c>
      <c r="N196">
        <v>3</v>
      </c>
      <c r="O196">
        <v>1</v>
      </c>
      <c r="P196">
        <v>3</v>
      </c>
      <c r="Q196">
        <v>3</v>
      </c>
      <c r="R196" s="1">
        <v>44578</v>
      </c>
      <c r="S196" t="str">
        <f t="shared" si="15"/>
        <v>Monster Energy Original</v>
      </c>
      <c r="T196" t="str">
        <f t="shared" si="16"/>
        <v>Carbonated</v>
      </c>
      <c r="U196" t="str">
        <f>IF(T196="Cell is Blank - Dis-regard",_xlfn.XLOOKUP(S196,'Categroy Lookup'!A:A,'Categroy Lookup'!B:B,"Cell is Blank - Dis-regard"),T196)</f>
        <v>Carbonated</v>
      </c>
      <c r="V196" t="b">
        <f t="shared" si="18"/>
        <v>1</v>
      </c>
      <c r="W196">
        <f t="shared" si="17"/>
        <v>3</v>
      </c>
      <c r="X196" s="8">
        <f t="shared" si="19"/>
        <v>2</v>
      </c>
      <c r="Y196" t="s">
        <v>43</v>
      </c>
      <c r="AB196" t="s">
        <v>681</v>
      </c>
      <c r="AC196" t="s">
        <v>700</v>
      </c>
      <c r="AD196">
        <v>2022</v>
      </c>
    </row>
    <row r="197" spans="1:30" x14ac:dyDescent="0.25">
      <c r="A197" t="s">
        <v>18</v>
      </c>
      <c r="B197" t="s">
        <v>28</v>
      </c>
      <c r="C197" t="s">
        <v>20</v>
      </c>
      <c r="D197" t="s">
        <v>29</v>
      </c>
      <c r="E197" t="s">
        <v>52</v>
      </c>
      <c r="F197" t="s">
        <v>27</v>
      </c>
      <c r="G197">
        <v>14578233630</v>
      </c>
      <c r="H197" t="s">
        <v>109</v>
      </c>
      <c r="I197" t="s">
        <v>25</v>
      </c>
      <c r="J197">
        <v>114</v>
      </c>
      <c r="K197">
        <v>1.5</v>
      </c>
      <c r="L197">
        <v>2</v>
      </c>
      <c r="M197">
        <v>114</v>
      </c>
      <c r="N197">
        <v>1.5</v>
      </c>
      <c r="O197">
        <v>2</v>
      </c>
      <c r="P197">
        <v>3</v>
      </c>
      <c r="Q197">
        <v>5.5</v>
      </c>
      <c r="R197" s="1">
        <v>44578</v>
      </c>
      <c r="S197" t="str">
        <f t="shared" si="15"/>
        <v>Miss Vickie's Potato Chip - Sea Salt Original</v>
      </c>
      <c r="T197" t="str">
        <f t="shared" si="16"/>
        <v>Food</v>
      </c>
      <c r="U197" t="str">
        <f>IF(T197="Cell is Blank - Dis-regard",_xlfn.XLOOKUP(S197,'Categroy Lookup'!A:A,'Categroy Lookup'!B:B,"Cell is Blank - Dis-regard"),T197)</f>
        <v>Food</v>
      </c>
      <c r="V197" t="b">
        <f t="shared" si="18"/>
        <v>1</v>
      </c>
      <c r="W197">
        <f t="shared" si="17"/>
        <v>1.5</v>
      </c>
      <c r="X197" s="8">
        <f t="shared" si="19"/>
        <v>1</v>
      </c>
      <c r="Y197" t="s">
        <v>473</v>
      </c>
      <c r="Z197" t="s">
        <v>488</v>
      </c>
      <c r="AB197" t="s">
        <v>681</v>
      </c>
      <c r="AC197" t="s">
        <v>700</v>
      </c>
      <c r="AD197">
        <v>2022</v>
      </c>
    </row>
    <row r="198" spans="1:30" x14ac:dyDescent="0.25">
      <c r="A198" t="s">
        <v>18</v>
      </c>
      <c r="B198" t="s">
        <v>28</v>
      </c>
      <c r="C198" t="s">
        <v>20</v>
      </c>
      <c r="D198" t="s">
        <v>29</v>
      </c>
      <c r="E198" t="s">
        <v>108</v>
      </c>
      <c r="F198" t="s">
        <v>31</v>
      </c>
      <c r="G198">
        <v>14578233630</v>
      </c>
      <c r="H198" t="s">
        <v>109</v>
      </c>
      <c r="I198" t="s">
        <v>25</v>
      </c>
      <c r="J198">
        <v>146</v>
      </c>
      <c r="K198">
        <v>2.5</v>
      </c>
      <c r="L198">
        <v>1</v>
      </c>
      <c r="M198">
        <v>146</v>
      </c>
      <c r="N198">
        <v>2.5</v>
      </c>
      <c r="O198">
        <v>1</v>
      </c>
      <c r="P198">
        <v>2.5</v>
      </c>
      <c r="Q198">
        <v>5.5</v>
      </c>
      <c r="R198" s="1">
        <v>44578</v>
      </c>
      <c r="S198" t="str">
        <f t="shared" si="15"/>
        <v>Bai Antioxidant - Zambia Bingcherry</v>
      </c>
      <c r="T198" t="str">
        <f t="shared" si="16"/>
        <v>Non Carbonated</v>
      </c>
      <c r="U198" t="str">
        <f>IF(T198="Cell is Blank - Dis-regard",_xlfn.XLOOKUP(S198,'Categroy Lookup'!A:A,'Categroy Lookup'!B:B,"Cell is Blank - Dis-regard"),T198)</f>
        <v>Non Carbonated</v>
      </c>
      <c r="V198" t="b">
        <f t="shared" si="18"/>
        <v>1</v>
      </c>
      <c r="W198">
        <f t="shared" si="17"/>
        <v>2.5</v>
      </c>
      <c r="X198" s="8">
        <f t="shared" si="19"/>
        <v>1.6666666666666667</v>
      </c>
      <c r="Y198" t="s">
        <v>471</v>
      </c>
      <c r="Z198" t="s">
        <v>536</v>
      </c>
      <c r="AB198" t="s">
        <v>681</v>
      </c>
      <c r="AC198" t="s">
        <v>700</v>
      </c>
      <c r="AD198">
        <v>2022</v>
      </c>
    </row>
    <row r="199" spans="1:30" x14ac:dyDescent="0.25">
      <c r="A199" t="s">
        <v>18</v>
      </c>
      <c r="B199" t="s">
        <v>40</v>
      </c>
      <c r="C199" t="s">
        <v>41</v>
      </c>
      <c r="D199" t="s">
        <v>42</v>
      </c>
      <c r="E199" t="s">
        <v>93</v>
      </c>
      <c r="F199" t="s">
        <v>23</v>
      </c>
      <c r="G199">
        <v>14578241959</v>
      </c>
      <c r="H199" t="s">
        <v>109</v>
      </c>
      <c r="I199" t="s">
        <v>33</v>
      </c>
      <c r="J199">
        <v>142</v>
      </c>
      <c r="K199">
        <v>1</v>
      </c>
      <c r="L199">
        <v>1</v>
      </c>
      <c r="M199">
        <v>142</v>
      </c>
      <c r="N199">
        <v>1</v>
      </c>
      <c r="O199">
        <v>1</v>
      </c>
      <c r="P199">
        <v>1</v>
      </c>
      <c r="Q199">
        <v>1</v>
      </c>
      <c r="R199" s="1">
        <v>44578</v>
      </c>
      <c r="S199" t="str">
        <f t="shared" si="15"/>
        <v>Coca Cola - Zero Sugar</v>
      </c>
      <c r="T199" t="str">
        <f t="shared" si="16"/>
        <v>Carbonated</v>
      </c>
      <c r="U199" t="str">
        <f>IF(T199="Cell is Blank - Dis-regard",_xlfn.XLOOKUP(S199,'Categroy Lookup'!A:A,'Categroy Lookup'!B:B,"Cell is Blank - Dis-regard"),T199)</f>
        <v>Carbonated</v>
      </c>
      <c r="V199" t="b">
        <f t="shared" si="18"/>
        <v>1</v>
      </c>
      <c r="W199">
        <f t="shared" si="17"/>
        <v>1</v>
      </c>
      <c r="X199" s="8">
        <f t="shared" si="19"/>
        <v>0.66666666666666663</v>
      </c>
      <c r="Y199" t="s">
        <v>524</v>
      </c>
      <c r="Z199" t="s">
        <v>525</v>
      </c>
      <c r="AB199" t="s">
        <v>681</v>
      </c>
      <c r="AC199" t="s">
        <v>700</v>
      </c>
      <c r="AD199">
        <v>2022</v>
      </c>
    </row>
    <row r="200" spans="1:30" x14ac:dyDescent="0.25">
      <c r="A200" t="s">
        <v>18</v>
      </c>
      <c r="B200" t="s">
        <v>40</v>
      </c>
      <c r="C200" t="s">
        <v>41</v>
      </c>
      <c r="D200" t="s">
        <v>42</v>
      </c>
      <c r="E200" t="s">
        <v>93</v>
      </c>
      <c r="F200" t="s">
        <v>23</v>
      </c>
      <c r="G200">
        <v>14578314947</v>
      </c>
      <c r="H200" t="s">
        <v>109</v>
      </c>
      <c r="I200" t="s">
        <v>33</v>
      </c>
      <c r="J200">
        <v>142</v>
      </c>
      <c r="K200">
        <v>1</v>
      </c>
      <c r="L200">
        <v>1</v>
      </c>
      <c r="M200">
        <v>142</v>
      </c>
      <c r="N200">
        <v>1</v>
      </c>
      <c r="O200">
        <v>1</v>
      </c>
      <c r="P200">
        <v>1</v>
      </c>
      <c r="Q200">
        <v>1</v>
      </c>
      <c r="R200" s="1">
        <v>44578</v>
      </c>
      <c r="S200" t="str">
        <f t="shared" si="15"/>
        <v>Coca Cola - Zero Sugar</v>
      </c>
      <c r="T200" t="str">
        <f t="shared" si="16"/>
        <v>Carbonated</v>
      </c>
      <c r="U200" t="str">
        <f>IF(T200="Cell is Blank - Dis-regard",_xlfn.XLOOKUP(S200,'Categroy Lookup'!A:A,'Categroy Lookup'!B:B,"Cell is Blank - Dis-regard"),T200)</f>
        <v>Carbonated</v>
      </c>
      <c r="V200" t="b">
        <f t="shared" si="18"/>
        <v>1</v>
      </c>
      <c r="W200">
        <f t="shared" si="17"/>
        <v>1</v>
      </c>
      <c r="X200" s="8">
        <f t="shared" si="19"/>
        <v>0.66666666666666663</v>
      </c>
      <c r="Y200" t="s">
        <v>524</v>
      </c>
      <c r="Z200" t="s">
        <v>525</v>
      </c>
      <c r="AB200" t="s">
        <v>681</v>
      </c>
      <c r="AC200" t="s">
        <v>700</v>
      </c>
      <c r="AD200">
        <v>2022</v>
      </c>
    </row>
    <row r="201" spans="1:30" x14ac:dyDescent="0.25">
      <c r="A201" t="s">
        <v>18</v>
      </c>
      <c r="B201" t="s">
        <v>40</v>
      </c>
      <c r="C201" t="s">
        <v>41</v>
      </c>
      <c r="D201" t="s">
        <v>42</v>
      </c>
      <c r="E201" t="s">
        <v>93</v>
      </c>
      <c r="F201" t="s">
        <v>23</v>
      </c>
      <c r="G201">
        <v>14578440642</v>
      </c>
      <c r="H201" t="s">
        <v>111</v>
      </c>
      <c r="I201" t="s">
        <v>33</v>
      </c>
      <c r="J201">
        <v>142</v>
      </c>
      <c r="K201">
        <v>1</v>
      </c>
      <c r="L201">
        <v>1</v>
      </c>
      <c r="M201">
        <v>142</v>
      </c>
      <c r="N201">
        <v>1</v>
      </c>
      <c r="O201">
        <v>1</v>
      </c>
      <c r="P201">
        <v>1</v>
      </c>
      <c r="Q201">
        <v>1</v>
      </c>
      <c r="R201" s="1">
        <v>44578</v>
      </c>
      <c r="S201" t="str">
        <f t="shared" si="15"/>
        <v>Coca Cola - Zero Sugar</v>
      </c>
      <c r="T201" t="str">
        <f t="shared" si="16"/>
        <v>Carbonated</v>
      </c>
      <c r="U201" t="str">
        <f>IF(T201="Cell is Blank - Dis-regard",_xlfn.XLOOKUP(S201,'Categroy Lookup'!A:A,'Categroy Lookup'!B:B,"Cell is Blank - Dis-regard"),T201)</f>
        <v>Carbonated</v>
      </c>
      <c r="V201" t="b">
        <f t="shared" si="18"/>
        <v>1</v>
      </c>
      <c r="W201">
        <f t="shared" si="17"/>
        <v>1</v>
      </c>
      <c r="X201" s="8">
        <f t="shared" si="19"/>
        <v>0.66666666666666663</v>
      </c>
      <c r="Y201" t="s">
        <v>524</v>
      </c>
      <c r="Z201" t="s">
        <v>525</v>
      </c>
      <c r="AB201" t="s">
        <v>683</v>
      </c>
      <c r="AC201" t="s">
        <v>701</v>
      </c>
      <c r="AD201">
        <v>2022</v>
      </c>
    </row>
    <row r="202" spans="1:30" x14ac:dyDescent="0.25">
      <c r="A202" t="s">
        <v>18</v>
      </c>
      <c r="B202" t="s">
        <v>40</v>
      </c>
      <c r="C202" t="s">
        <v>41</v>
      </c>
      <c r="D202" t="s">
        <v>42</v>
      </c>
      <c r="E202" t="s">
        <v>43</v>
      </c>
      <c r="F202" t="s">
        <v>23</v>
      </c>
      <c r="G202">
        <v>14578530583</v>
      </c>
      <c r="H202" t="s">
        <v>111</v>
      </c>
      <c r="I202" t="s">
        <v>33</v>
      </c>
      <c r="J202">
        <v>146</v>
      </c>
      <c r="K202">
        <v>3</v>
      </c>
      <c r="L202">
        <v>1</v>
      </c>
      <c r="M202">
        <v>146</v>
      </c>
      <c r="N202">
        <v>3</v>
      </c>
      <c r="O202">
        <v>1</v>
      </c>
      <c r="P202">
        <v>3</v>
      </c>
      <c r="Q202">
        <v>3</v>
      </c>
      <c r="R202" s="1">
        <v>44579</v>
      </c>
      <c r="S202" t="str">
        <f t="shared" si="15"/>
        <v>Monster Energy Original</v>
      </c>
      <c r="T202" t="str">
        <f t="shared" si="16"/>
        <v>Carbonated</v>
      </c>
      <c r="U202" t="str">
        <f>IF(T202="Cell is Blank - Dis-regard",_xlfn.XLOOKUP(S202,'Categroy Lookup'!A:A,'Categroy Lookup'!B:B,"Cell is Blank - Dis-regard"),T202)</f>
        <v>Carbonated</v>
      </c>
      <c r="V202" t="b">
        <f t="shared" si="18"/>
        <v>1</v>
      </c>
      <c r="W202">
        <f t="shared" si="17"/>
        <v>3</v>
      </c>
      <c r="X202" s="8">
        <f t="shared" si="19"/>
        <v>2</v>
      </c>
      <c r="Y202" t="s">
        <v>43</v>
      </c>
      <c r="AB202" t="s">
        <v>683</v>
      </c>
      <c r="AC202" t="s">
        <v>701</v>
      </c>
      <c r="AD202">
        <v>2022</v>
      </c>
    </row>
    <row r="203" spans="1:30" x14ac:dyDescent="0.25">
      <c r="A203" t="s">
        <v>18</v>
      </c>
      <c r="B203" t="s">
        <v>40</v>
      </c>
      <c r="C203" t="s">
        <v>41</v>
      </c>
      <c r="D203" t="s">
        <v>42</v>
      </c>
      <c r="E203" t="s">
        <v>91</v>
      </c>
      <c r="F203" t="s">
        <v>27</v>
      </c>
      <c r="G203">
        <v>14578530455</v>
      </c>
      <c r="H203" t="s">
        <v>111</v>
      </c>
      <c r="I203" t="s">
        <v>33</v>
      </c>
      <c r="J203">
        <v>111</v>
      </c>
      <c r="K203">
        <v>1.5</v>
      </c>
      <c r="L203">
        <v>1</v>
      </c>
      <c r="M203">
        <v>111</v>
      </c>
      <c r="N203">
        <v>1.5</v>
      </c>
      <c r="O203">
        <v>1</v>
      </c>
      <c r="P203">
        <v>1.5</v>
      </c>
      <c r="Q203">
        <v>1.5</v>
      </c>
      <c r="R203" s="1">
        <v>44579</v>
      </c>
      <c r="S203" t="str">
        <f t="shared" si="15"/>
        <v>Chesters Fries Flaming hot</v>
      </c>
      <c r="T203" t="str">
        <f t="shared" si="16"/>
        <v>Food</v>
      </c>
      <c r="U203" t="str">
        <f>IF(T203="Cell is Blank - Dis-regard",_xlfn.XLOOKUP(S203,'Categroy Lookup'!A:A,'Categroy Lookup'!B:B,"Cell is Blank - Dis-regard"),T203)</f>
        <v>Food</v>
      </c>
      <c r="V203" t="b">
        <f t="shared" si="18"/>
        <v>1</v>
      </c>
      <c r="W203">
        <f t="shared" si="17"/>
        <v>1.5</v>
      </c>
      <c r="X203" s="8">
        <f t="shared" si="19"/>
        <v>1</v>
      </c>
      <c r="Y203" t="s">
        <v>91</v>
      </c>
      <c r="AB203" t="s">
        <v>683</v>
      </c>
      <c r="AC203" t="s">
        <v>701</v>
      </c>
      <c r="AD203">
        <v>2022</v>
      </c>
    </row>
    <row r="204" spans="1:30" x14ac:dyDescent="0.25">
      <c r="A204" t="s">
        <v>18</v>
      </c>
      <c r="B204" t="s">
        <v>36</v>
      </c>
      <c r="C204" t="s">
        <v>37</v>
      </c>
      <c r="D204" t="s">
        <v>38</v>
      </c>
      <c r="E204" t="s">
        <v>112</v>
      </c>
      <c r="F204" t="s">
        <v>27</v>
      </c>
      <c r="G204">
        <v>14578876166</v>
      </c>
      <c r="H204" t="s">
        <v>111</v>
      </c>
      <c r="I204" t="s">
        <v>33</v>
      </c>
      <c r="J204">
        <v>131</v>
      </c>
      <c r="K204">
        <v>1.5</v>
      </c>
      <c r="L204">
        <v>1</v>
      </c>
      <c r="M204">
        <v>131</v>
      </c>
      <c r="N204">
        <v>1.5</v>
      </c>
      <c r="O204">
        <v>1</v>
      </c>
      <c r="P204">
        <v>1.5</v>
      </c>
      <c r="Q204">
        <v>1.5</v>
      </c>
      <c r="R204" s="1">
        <v>44579</v>
      </c>
      <c r="S204" t="str">
        <f t="shared" si="15"/>
        <v>Belvita Breakfast Cookies - Blueberry</v>
      </c>
      <c r="T204" t="str">
        <f t="shared" si="16"/>
        <v>Food</v>
      </c>
      <c r="U204" t="str">
        <f>IF(T204="Cell is Blank - Dis-regard",_xlfn.XLOOKUP(S204,'Categroy Lookup'!A:A,'Categroy Lookup'!B:B,"Cell is Blank - Dis-regard"),T204)</f>
        <v>Food</v>
      </c>
      <c r="V204" t="b">
        <f t="shared" si="18"/>
        <v>1</v>
      </c>
      <c r="W204">
        <f t="shared" si="17"/>
        <v>1.5</v>
      </c>
      <c r="X204" s="8">
        <f t="shared" si="19"/>
        <v>1</v>
      </c>
      <c r="Y204" t="s">
        <v>538</v>
      </c>
      <c r="Z204" t="s">
        <v>539</v>
      </c>
      <c r="AB204" t="s">
        <v>683</v>
      </c>
      <c r="AC204" t="s">
        <v>701</v>
      </c>
      <c r="AD204">
        <v>2022</v>
      </c>
    </row>
    <row r="205" spans="1:30" x14ac:dyDescent="0.25">
      <c r="A205" t="s">
        <v>18</v>
      </c>
      <c r="B205" t="s">
        <v>40</v>
      </c>
      <c r="C205" t="s">
        <v>41</v>
      </c>
      <c r="D205" t="s">
        <v>42</v>
      </c>
      <c r="E205" t="s">
        <v>64</v>
      </c>
      <c r="F205" t="s">
        <v>27</v>
      </c>
      <c r="G205">
        <v>14580724140</v>
      </c>
      <c r="H205" t="s">
        <v>111</v>
      </c>
      <c r="I205" t="s">
        <v>25</v>
      </c>
      <c r="J205">
        <v>121</v>
      </c>
      <c r="K205">
        <v>1.5</v>
      </c>
      <c r="L205">
        <v>1</v>
      </c>
      <c r="M205">
        <v>121</v>
      </c>
      <c r="N205">
        <v>1.5</v>
      </c>
      <c r="O205">
        <v>1</v>
      </c>
      <c r="P205">
        <v>1.5</v>
      </c>
      <c r="Q205">
        <v>2.75</v>
      </c>
      <c r="R205" s="1">
        <v>44579</v>
      </c>
      <c r="S205" t="str">
        <f t="shared" si="15"/>
        <v>Cheetos Baked - Flaming Hot</v>
      </c>
      <c r="T205" t="str">
        <f t="shared" si="16"/>
        <v>Food</v>
      </c>
      <c r="U205" t="str">
        <f>IF(T205="Cell is Blank - Dis-regard",_xlfn.XLOOKUP(S205,'Categroy Lookup'!A:A,'Categroy Lookup'!B:B,"Cell is Blank - Dis-regard"),T205)</f>
        <v>Food</v>
      </c>
      <c r="V205" t="b">
        <f t="shared" si="18"/>
        <v>1</v>
      </c>
      <c r="W205">
        <f t="shared" si="17"/>
        <v>1.5</v>
      </c>
      <c r="X205" s="8">
        <f t="shared" si="19"/>
        <v>1</v>
      </c>
      <c r="Y205" t="s">
        <v>500</v>
      </c>
      <c r="Z205" t="s">
        <v>501</v>
      </c>
      <c r="AB205" t="s">
        <v>683</v>
      </c>
      <c r="AC205" t="s">
        <v>701</v>
      </c>
      <c r="AD205">
        <v>2022</v>
      </c>
    </row>
    <row r="206" spans="1:30" x14ac:dyDescent="0.25">
      <c r="A206" t="s">
        <v>18</v>
      </c>
      <c r="B206" t="s">
        <v>40</v>
      </c>
      <c r="C206" t="s">
        <v>41</v>
      </c>
      <c r="D206" t="s">
        <v>42</v>
      </c>
      <c r="E206" t="s">
        <v>74</v>
      </c>
      <c r="F206" t="s">
        <v>27</v>
      </c>
      <c r="G206">
        <v>14580724140</v>
      </c>
      <c r="H206" t="s">
        <v>111</v>
      </c>
      <c r="I206" t="s">
        <v>25</v>
      </c>
      <c r="J206">
        <v>132</v>
      </c>
      <c r="K206">
        <v>1.25</v>
      </c>
      <c r="L206">
        <v>1</v>
      </c>
      <c r="M206">
        <v>132</v>
      </c>
      <c r="N206">
        <v>1.25</v>
      </c>
      <c r="O206">
        <v>1</v>
      </c>
      <c r="P206">
        <v>1.25</v>
      </c>
      <c r="Q206">
        <v>2.75</v>
      </c>
      <c r="R206" s="1">
        <v>44579</v>
      </c>
      <c r="S206" t="str">
        <f t="shared" si="15"/>
        <v>Chum Fruit Bites - Mango/Strawberry</v>
      </c>
      <c r="T206" t="str">
        <f t="shared" si="16"/>
        <v>Food</v>
      </c>
      <c r="U206" t="str">
        <f>IF(T206="Cell is Blank - Dis-regard",_xlfn.XLOOKUP(S206,'Categroy Lookup'!A:A,'Categroy Lookup'!B:B,"Cell is Blank - Dis-regard"),T206)</f>
        <v>Food</v>
      </c>
      <c r="V206" t="b">
        <f t="shared" si="18"/>
        <v>1</v>
      </c>
      <c r="W206">
        <f t="shared" si="17"/>
        <v>1.25</v>
      </c>
      <c r="X206" s="8">
        <f t="shared" si="19"/>
        <v>0.83333333333333337</v>
      </c>
      <c r="Y206" t="s">
        <v>506</v>
      </c>
      <c r="Z206" t="s">
        <v>507</v>
      </c>
      <c r="AB206" t="s">
        <v>683</v>
      </c>
      <c r="AC206" t="s">
        <v>701</v>
      </c>
      <c r="AD206">
        <v>2022</v>
      </c>
    </row>
    <row r="207" spans="1:30" x14ac:dyDescent="0.25">
      <c r="A207" t="s">
        <v>18</v>
      </c>
      <c r="B207" t="s">
        <v>19</v>
      </c>
      <c r="C207" t="s">
        <v>20</v>
      </c>
      <c r="D207" t="s">
        <v>21</v>
      </c>
      <c r="E207" t="s">
        <v>110</v>
      </c>
      <c r="F207" t="s">
        <v>23</v>
      </c>
      <c r="G207">
        <v>14580849667</v>
      </c>
      <c r="H207" t="s">
        <v>111</v>
      </c>
      <c r="I207" t="s">
        <v>25</v>
      </c>
      <c r="J207">
        <v>140</v>
      </c>
      <c r="K207">
        <v>1.5</v>
      </c>
      <c r="L207">
        <v>1</v>
      </c>
      <c r="M207">
        <v>140</v>
      </c>
      <c r="N207">
        <v>1.5</v>
      </c>
      <c r="O207">
        <v>1</v>
      </c>
      <c r="P207">
        <v>1.5</v>
      </c>
      <c r="Q207">
        <v>1.5</v>
      </c>
      <c r="R207" s="1">
        <v>44579</v>
      </c>
      <c r="S207" t="str">
        <f t="shared" si="15"/>
        <v>Bubly - Cherry</v>
      </c>
      <c r="T207" t="str">
        <f t="shared" si="16"/>
        <v>Carbonated</v>
      </c>
      <c r="U207" t="str">
        <f>IF(T207="Cell is Blank - Dis-regard",_xlfn.XLOOKUP(S207,'Categroy Lookup'!A:A,'Categroy Lookup'!B:B,"Cell is Blank - Dis-regard"),T207)</f>
        <v>Carbonated</v>
      </c>
      <c r="V207" t="b">
        <f t="shared" si="18"/>
        <v>1</v>
      </c>
      <c r="W207">
        <f t="shared" si="17"/>
        <v>1.5</v>
      </c>
      <c r="X207" s="8">
        <f t="shared" si="19"/>
        <v>1</v>
      </c>
      <c r="Y207" t="s">
        <v>504</v>
      </c>
      <c r="Z207" t="s">
        <v>537</v>
      </c>
      <c r="AB207" t="s">
        <v>683</v>
      </c>
      <c r="AC207" t="s">
        <v>701</v>
      </c>
      <c r="AD207">
        <v>2022</v>
      </c>
    </row>
    <row r="208" spans="1:30" x14ac:dyDescent="0.25">
      <c r="A208" t="s">
        <v>18</v>
      </c>
      <c r="B208" t="s">
        <v>28</v>
      </c>
      <c r="C208" t="s">
        <v>20</v>
      </c>
      <c r="D208" t="s">
        <v>29</v>
      </c>
      <c r="E208" t="s">
        <v>113</v>
      </c>
      <c r="F208" t="s">
        <v>31</v>
      </c>
      <c r="G208">
        <v>14580852051</v>
      </c>
      <c r="H208" t="s">
        <v>111</v>
      </c>
      <c r="I208" t="s">
        <v>25</v>
      </c>
      <c r="J208">
        <v>140</v>
      </c>
      <c r="K208">
        <v>1.5</v>
      </c>
      <c r="L208">
        <v>1</v>
      </c>
      <c r="M208">
        <v>140</v>
      </c>
      <c r="N208">
        <v>1.5</v>
      </c>
      <c r="O208">
        <v>1</v>
      </c>
      <c r="P208">
        <v>1.5</v>
      </c>
      <c r="Q208">
        <v>1.5</v>
      </c>
      <c r="R208" s="1">
        <v>44579</v>
      </c>
      <c r="S208" t="str">
        <f t="shared" si="15"/>
        <v>Spindrift - Sparkling Water Raspberry Lime</v>
      </c>
      <c r="T208" t="str">
        <f t="shared" si="16"/>
        <v>Non Carbonated</v>
      </c>
      <c r="U208" t="str">
        <f>IF(T208="Cell is Blank - Dis-regard",_xlfn.XLOOKUP(S208,'Categroy Lookup'!A:A,'Categroy Lookup'!B:B,"Cell is Blank - Dis-regard"),T208)</f>
        <v>Non Carbonated</v>
      </c>
      <c r="V208" t="b">
        <f t="shared" si="18"/>
        <v>1</v>
      </c>
      <c r="W208">
        <f t="shared" si="17"/>
        <v>1.5</v>
      </c>
      <c r="X208" s="8">
        <f t="shared" si="19"/>
        <v>1</v>
      </c>
      <c r="Y208" t="s">
        <v>486</v>
      </c>
      <c r="Z208" t="s">
        <v>540</v>
      </c>
      <c r="AB208" t="s">
        <v>683</v>
      </c>
      <c r="AC208" t="s">
        <v>701</v>
      </c>
      <c r="AD208">
        <v>2022</v>
      </c>
    </row>
    <row r="209" spans="1:30" x14ac:dyDescent="0.25">
      <c r="A209" t="s">
        <v>18</v>
      </c>
      <c r="B209" t="s">
        <v>40</v>
      </c>
      <c r="C209" t="s">
        <v>41</v>
      </c>
      <c r="D209" t="s">
        <v>42</v>
      </c>
      <c r="E209" t="s">
        <v>94</v>
      </c>
      <c r="F209" t="s">
        <v>23</v>
      </c>
      <c r="G209">
        <v>14581412215</v>
      </c>
      <c r="H209" t="s">
        <v>111</v>
      </c>
      <c r="I209" t="s">
        <v>33</v>
      </c>
      <c r="J209">
        <v>148</v>
      </c>
      <c r="K209">
        <v>3</v>
      </c>
      <c r="L209">
        <v>1</v>
      </c>
      <c r="M209">
        <v>148</v>
      </c>
      <c r="N209">
        <v>3</v>
      </c>
      <c r="O209">
        <v>1</v>
      </c>
      <c r="P209">
        <v>3</v>
      </c>
      <c r="Q209">
        <v>3</v>
      </c>
      <c r="R209" s="1">
        <v>44579</v>
      </c>
      <c r="S209" t="str">
        <f t="shared" si="15"/>
        <v>Red Bull - Original</v>
      </c>
      <c r="T209" t="str">
        <f t="shared" si="16"/>
        <v>Carbonated</v>
      </c>
      <c r="U209" t="str">
        <f>IF(T209="Cell is Blank - Dis-regard",_xlfn.XLOOKUP(S209,'Categroy Lookup'!A:A,'Categroy Lookup'!B:B,"Cell is Blank - Dis-regard"),T209)</f>
        <v>Carbonated</v>
      </c>
      <c r="V209" t="b">
        <f t="shared" si="18"/>
        <v>1</v>
      </c>
      <c r="W209">
        <f t="shared" si="17"/>
        <v>3</v>
      </c>
      <c r="X209" s="8">
        <f t="shared" si="19"/>
        <v>2</v>
      </c>
      <c r="Y209" t="s">
        <v>466</v>
      </c>
      <c r="Z209" t="s">
        <v>512</v>
      </c>
      <c r="AB209" t="s">
        <v>683</v>
      </c>
      <c r="AC209" t="s">
        <v>701</v>
      </c>
      <c r="AD209">
        <v>2022</v>
      </c>
    </row>
    <row r="210" spans="1:30" x14ac:dyDescent="0.25">
      <c r="A210" t="s">
        <v>18</v>
      </c>
      <c r="B210" t="s">
        <v>36</v>
      </c>
      <c r="C210" t="s">
        <v>37</v>
      </c>
      <c r="D210" t="s">
        <v>38</v>
      </c>
      <c r="E210" t="s">
        <v>79</v>
      </c>
      <c r="F210" t="s">
        <v>27</v>
      </c>
      <c r="G210">
        <v>14581536048</v>
      </c>
      <c r="H210" t="s">
        <v>111</v>
      </c>
      <c r="I210" t="s">
        <v>33</v>
      </c>
      <c r="J210">
        <v>111</v>
      </c>
      <c r="K210">
        <v>1.5</v>
      </c>
      <c r="L210">
        <v>1</v>
      </c>
      <c r="M210">
        <v>111</v>
      </c>
      <c r="N210">
        <v>1.5</v>
      </c>
      <c r="O210">
        <v>1</v>
      </c>
      <c r="P210">
        <v>1.5</v>
      </c>
      <c r="Q210">
        <v>1.5</v>
      </c>
      <c r="R210" s="1">
        <v>44579</v>
      </c>
      <c r="S210" t="str">
        <f t="shared" si="15"/>
        <v>SunChips Multigrain - Harvest Cheddar</v>
      </c>
      <c r="T210" t="str">
        <f t="shared" si="16"/>
        <v>Food</v>
      </c>
      <c r="U210" t="str">
        <f>IF(T210="Cell is Blank - Dis-regard",_xlfn.XLOOKUP(S210,'Categroy Lookup'!A:A,'Categroy Lookup'!B:B,"Cell is Blank - Dis-regard"),T210)</f>
        <v>Food</v>
      </c>
      <c r="V210" t="b">
        <f t="shared" si="18"/>
        <v>1</v>
      </c>
      <c r="W210">
        <f t="shared" si="17"/>
        <v>1.5</v>
      </c>
      <c r="X210" s="8">
        <f t="shared" si="19"/>
        <v>1</v>
      </c>
      <c r="Y210" t="s">
        <v>502</v>
      </c>
      <c r="Z210" t="s">
        <v>515</v>
      </c>
      <c r="AB210" t="s">
        <v>683</v>
      </c>
      <c r="AC210" t="s">
        <v>701</v>
      </c>
      <c r="AD210">
        <v>2022</v>
      </c>
    </row>
    <row r="211" spans="1:30" x14ac:dyDescent="0.25">
      <c r="A211" t="s">
        <v>18</v>
      </c>
      <c r="B211" t="s">
        <v>28</v>
      </c>
      <c r="C211" t="s">
        <v>20</v>
      </c>
      <c r="D211" t="s">
        <v>29</v>
      </c>
      <c r="E211" t="s">
        <v>114</v>
      </c>
      <c r="F211" t="s">
        <v>27</v>
      </c>
      <c r="G211">
        <v>14581606543</v>
      </c>
      <c r="H211" t="s">
        <v>111</v>
      </c>
      <c r="I211" t="s">
        <v>33</v>
      </c>
      <c r="J211">
        <v>112</v>
      </c>
      <c r="K211">
        <v>1.5</v>
      </c>
      <c r="L211">
        <v>1</v>
      </c>
      <c r="M211">
        <v>112</v>
      </c>
      <c r="N211">
        <v>1.5</v>
      </c>
      <c r="O211">
        <v>1</v>
      </c>
      <c r="P211">
        <v>1.5</v>
      </c>
      <c r="Q211">
        <v>1.5</v>
      </c>
      <c r="R211" s="1">
        <v>44579</v>
      </c>
      <c r="S211" t="str">
        <f t="shared" si="15"/>
        <v>SunChips Multigrain - Original</v>
      </c>
      <c r="T211" t="str">
        <f t="shared" si="16"/>
        <v>Food</v>
      </c>
      <c r="U211" t="str">
        <f>IF(T211="Cell is Blank - Dis-regard",_xlfn.XLOOKUP(S211,'Categroy Lookup'!A:A,'Categroy Lookup'!B:B,"Cell is Blank - Dis-regard"),T211)</f>
        <v>Food</v>
      </c>
      <c r="V211" t="b">
        <f t="shared" si="18"/>
        <v>1</v>
      </c>
      <c r="W211">
        <f t="shared" si="17"/>
        <v>1.5</v>
      </c>
      <c r="X211" s="8">
        <f t="shared" si="19"/>
        <v>1</v>
      </c>
      <c r="Y211" t="s">
        <v>502</v>
      </c>
      <c r="Z211" t="s">
        <v>512</v>
      </c>
      <c r="AB211" t="s">
        <v>683</v>
      </c>
      <c r="AC211" t="s">
        <v>701</v>
      </c>
      <c r="AD211">
        <v>2022</v>
      </c>
    </row>
    <row r="212" spans="1:30" x14ac:dyDescent="0.25">
      <c r="A212" t="s">
        <v>18</v>
      </c>
      <c r="B212" t="s">
        <v>40</v>
      </c>
      <c r="C212" t="s">
        <v>41</v>
      </c>
      <c r="D212" t="s">
        <v>42</v>
      </c>
      <c r="E212" t="s">
        <v>93</v>
      </c>
      <c r="F212" t="s">
        <v>23</v>
      </c>
      <c r="G212">
        <v>14581784319</v>
      </c>
      <c r="H212" t="s">
        <v>111</v>
      </c>
      <c r="I212" t="s">
        <v>33</v>
      </c>
      <c r="J212">
        <v>142</v>
      </c>
      <c r="K212">
        <v>1</v>
      </c>
      <c r="L212">
        <v>1</v>
      </c>
      <c r="M212">
        <v>142</v>
      </c>
      <c r="N212">
        <v>1</v>
      </c>
      <c r="O212">
        <v>1</v>
      </c>
      <c r="P212">
        <v>1</v>
      </c>
      <c r="Q212">
        <v>1</v>
      </c>
      <c r="R212" s="1">
        <v>44579</v>
      </c>
      <c r="S212" t="str">
        <f t="shared" si="15"/>
        <v>Coca Cola - Zero Sugar</v>
      </c>
      <c r="T212" t="str">
        <f t="shared" si="16"/>
        <v>Carbonated</v>
      </c>
      <c r="U212" t="str">
        <f>IF(T212="Cell is Blank - Dis-regard",_xlfn.XLOOKUP(S212,'Categroy Lookup'!A:A,'Categroy Lookup'!B:B,"Cell is Blank - Dis-regard"),T212)</f>
        <v>Carbonated</v>
      </c>
      <c r="V212" t="b">
        <f t="shared" si="18"/>
        <v>1</v>
      </c>
      <c r="W212">
        <f t="shared" si="17"/>
        <v>1</v>
      </c>
      <c r="X212" s="8">
        <f t="shared" si="19"/>
        <v>0.66666666666666663</v>
      </c>
      <c r="Y212" t="s">
        <v>524</v>
      </c>
      <c r="Z212" t="s">
        <v>525</v>
      </c>
      <c r="AB212" t="s">
        <v>683</v>
      </c>
      <c r="AC212" t="s">
        <v>701</v>
      </c>
      <c r="AD212">
        <v>2022</v>
      </c>
    </row>
    <row r="213" spans="1:30" x14ac:dyDescent="0.25">
      <c r="A213" t="s">
        <v>18</v>
      </c>
      <c r="B213" t="s">
        <v>28</v>
      </c>
      <c r="C213" t="s">
        <v>20</v>
      </c>
      <c r="D213" t="s">
        <v>29</v>
      </c>
      <c r="E213" t="s">
        <v>69</v>
      </c>
      <c r="F213" t="s">
        <v>27</v>
      </c>
      <c r="G213">
        <v>14581912869</v>
      </c>
      <c r="H213" t="s">
        <v>111</v>
      </c>
      <c r="I213" t="s">
        <v>25</v>
      </c>
      <c r="J213">
        <v>122</v>
      </c>
      <c r="K213">
        <v>1.5</v>
      </c>
      <c r="L213">
        <v>1</v>
      </c>
      <c r="M213">
        <v>122</v>
      </c>
      <c r="N213">
        <v>1.5</v>
      </c>
      <c r="O213">
        <v>1</v>
      </c>
      <c r="P213">
        <v>1.5</v>
      </c>
      <c r="Q213">
        <v>1.5</v>
      </c>
      <c r="R213" s="1">
        <v>44579</v>
      </c>
      <c r="S213" t="str">
        <f t="shared" si="15"/>
        <v>SunChips Multigrain - Salsa</v>
      </c>
      <c r="T213" t="str">
        <f t="shared" si="16"/>
        <v>Food</v>
      </c>
      <c r="U213" t="str">
        <f>IF(T213="Cell is Blank - Dis-regard",_xlfn.XLOOKUP(S213,'Categroy Lookup'!A:A,'Categroy Lookup'!B:B,"Cell is Blank - Dis-regard"),T213)</f>
        <v>Food</v>
      </c>
      <c r="V213" t="b">
        <f t="shared" si="18"/>
        <v>1</v>
      </c>
      <c r="W213">
        <f t="shared" si="17"/>
        <v>1.5</v>
      </c>
      <c r="X213" s="8">
        <f t="shared" si="19"/>
        <v>1</v>
      </c>
      <c r="Y213" t="s">
        <v>502</v>
      </c>
      <c r="Z213" t="s">
        <v>503</v>
      </c>
      <c r="AB213" t="s">
        <v>683</v>
      </c>
      <c r="AC213" t="s">
        <v>701</v>
      </c>
      <c r="AD213">
        <v>2022</v>
      </c>
    </row>
    <row r="214" spans="1:30" x14ac:dyDescent="0.25">
      <c r="A214" t="s">
        <v>18</v>
      </c>
      <c r="B214" t="s">
        <v>40</v>
      </c>
      <c r="C214" t="s">
        <v>41</v>
      </c>
      <c r="D214" t="s">
        <v>42</v>
      </c>
      <c r="E214" t="s">
        <v>92</v>
      </c>
      <c r="F214" t="s">
        <v>27</v>
      </c>
      <c r="G214">
        <v>14582301490</v>
      </c>
      <c r="H214" t="s">
        <v>111</v>
      </c>
      <c r="I214" t="s">
        <v>33</v>
      </c>
      <c r="J214">
        <v>112</v>
      </c>
      <c r="K214">
        <v>1.5</v>
      </c>
      <c r="L214">
        <v>1</v>
      </c>
      <c r="M214">
        <v>112</v>
      </c>
      <c r="N214">
        <v>1.5</v>
      </c>
      <c r="O214">
        <v>1</v>
      </c>
      <c r="P214">
        <v>1.5</v>
      </c>
      <c r="Q214">
        <v>1.5</v>
      </c>
      <c r="R214" s="1">
        <v>44579</v>
      </c>
      <c r="S214" t="str">
        <f t="shared" si="15"/>
        <v>Miss Vickie's Potato Chip - Jalapeno</v>
      </c>
      <c r="T214" t="str">
        <f t="shared" si="16"/>
        <v>Food</v>
      </c>
      <c r="U214" t="str">
        <f>IF(T214="Cell is Blank - Dis-regard",_xlfn.XLOOKUP(S214,'Categroy Lookup'!A:A,'Categroy Lookup'!B:B,"Cell is Blank - Dis-regard"),T214)</f>
        <v>Food</v>
      </c>
      <c r="V214" t="b">
        <f t="shared" si="18"/>
        <v>1</v>
      </c>
      <c r="W214">
        <f t="shared" si="17"/>
        <v>1.5</v>
      </c>
      <c r="X214" s="8">
        <f t="shared" si="19"/>
        <v>1</v>
      </c>
      <c r="Y214" t="s">
        <v>473</v>
      </c>
      <c r="Z214" t="s">
        <v>523</v>
      </c>
      <c r="AB214" t="s">
        <v>683</v>
      </c>
      <c r="AC214" t="s">
        <v>701</v>
      </c>
      <c r="AD214">
        <v>2022</v>
      </c>
    </row>
    <row r="215" spans="1:30" x14ac:dyDescent="0.25">
      <c r="A215" t="s">
        <v>18</v>
      </c>
      <c r="B215" t="s">
        <v>40</v>
      </c>
      <c r="C215" t="s">
        <v>41</v>
      </c>
      <c r="D215" t="s">
        <v>42</v>
      </c>
      <c r="E215" t="s">
        <v>80</v>
      </c>
      <c r="F215" t="s">
        <v>27</v>
      </c>
      <c r="G215">
        <v>14582379968</v>
      </c>
      <c r="H215" t="s">
        <v>111</v>
      </c>
      <c r="I215" t="s">
        <v>33</v>
      </c>
      <c r="J215">
        <v>114</v>
      </c>
      <c r="K215">
        <v>1.5</v>
      </c>
      <c r="L215">
        <v>1</v>
      </c>
      <c r="M215">
        <v>114</v>
      </c>
      <c r="N215">
        <v>1.5</v>
      </c>
      <c r="O215">
        <v>1</v>
      </c>
      <c r="P215">
        <v>1.5</v>
      </c>
      <c r="Q215">
        <v>1.5</v>
      </c>
      <c r="R215" s="1">
        <v>44579</v>
      </c>
      <c r="S215" t="str">
        <f t="shared" si="15"/>
        <v>Good Health Veggie Stix - Sea Salt</v>
      </c>
      <c r="T215" t="str">
        <f t="shared" si="16"/>
        <v>Food</v>
      </c>
      <c r="U215" t="str">
        <f>IF(T215="Cell is Blank - Dis-regard",_xlfn.XLOOKUP(S215,'Categroy Lookup'!A:A,'Categroy Lookup'!B:B,"Cell is Blank - Dis-regard"),T215)</f>
        <v>Food</v>
      </c>
      <c r="V215" t="b">
        <f t="shared" si="18"/>
        <v>1</v>
      </c>
      <c r="W215">
        <f t="shared" si="17"/>
        <v>1.5</v>
      </c>
      <c r="X215" s="8">
        <f t="shared" si="19"/>
        <v>1</v>
      </c>
      <c r="Y215" t="s">
        <v>498</v>
      </c>
      <c r="Z215" t="s">
        <v>516</v>
      </c>
      <c r="AB215" t="s">
        <v>683</v>
      </c>
      <c r="AC215" t="s">
        <v>701</v>
      </c>
      <c r="AD215">
        <v>2022</v>
      </c>
    </row>
    <row r="216" spans="1:30" x14ac:dyDescent="0.25">
      <c r="A216" t="s">
        <v>18</v>
      </c>
      <c r="B216" t="s">
        <v>40</v>
      </c>
      <c r="C216" t="s">
        <v>41</v>
      </c>
      <c r="D216" t="s">
        <v>42</v>
      </c>
      <c r="E216" t="s">
        <v>99</v>
      </c>
      <c r="F216" t="s">
        <v>27</v>
      </c>
      <c r="G216">
        <v>14582385566</v>
      </c>
      <c r="H216" t="s">
        <v>111</v>
      </c>
      <c r="I216" t="s">
        <v>33</v>
      </c>
      <c r="J216">
        <v>122</v>
      </c>
      <c r="K216">
        <v>1.25</v>
      </c>
      <c r="L216">
        <v>1</v>
      </c>
      <c r="M216">
        <v>122</v>
      </c>
      <c r="N216">
        <v>1.25</v>
      </c>
      <c r="O216">
        <v>1</v>
      </c>
      <c r="P216">
        <v>1.25</v>
      </c>
      <c r="Q216">
        <v>1.25</v>
      </c>
      <c r="R216" s="1">
        <v>44579</v>
      </c>
      <c r="S216" t="str">
        <f t="shared" si="15"/>
        <v>Takis FUGEO mini</v>
      </c>
      <c r="T216" t="str">
        <f t="shared" si="16"/>
        <v>Food</v>
      </c>
      <c r="U216" t="str">
        <f>IF(T216="Cell is Blank - Dis-regard",_xlfn.XLOOKUP(S216,'Categroy Lookup'!A:A,'Categroy Lookup'!B:B,"Cell is Blank - Dis-regard"),T216)</f>
        <v>Food</v>
      </c>
      <c r="V216" t="b">
        <f t="shared" si="18"/>
        <v>1</v>
      </c>
      <c r="W216">
        <f t="shared" si="17"/>
        <v>1.25</v>
      </c>
      <c r="X216" s="8">
        <f t="shared" si="19"/>
        <v>0.83333333333333337</v>
      </c>
      <c r="Y216" t="s">
        <v>99</v>
      </c>
      <c r="AB216" t="s">
        <v>683</v>
      </c>
      <c r="AC216" t="s">
        <v>701</v>
      </c>
      <c r="AD216">
        <v>2022</v>
      </c>
    </row>
    <row r="217" spans="1:30" x14ac:dyDescent="0.25">
      <c r="A217" t="s">
        <v>18</v>
      </c>
      <c r="B217" t="s">
        <v>40</v>
      </c>
      <c r="C217" t="s">
        <v>41</v>
      </c>
      <c r="D217" t="s">
        <v>42</v>
      </c>
      <c r="E217" t="s">
        <v>93</v>
      </c>
      <c r="F217" t="s">
        <v>23</v>
      </c>
      <c r="G217">
        <v>14582388980</v>
      </c>
      <c r="H217" t="s">
        <v>111</v>
      </c>
      <c r="I217" t="s">
        <v>33</v>
      </c>
      <c r="J217">
        <v>142</v>
      </c>
      <c r="K217">
        <v>1</v>
      </c>
      <c r="L217">
        <v>1</v>
      </c>
      <c r="M217">
        <v>142</v>
      </c>
      <c r="N217">
        <v>1</v>
      </c>
      <c r="O217">
        <v>1</v>
      </c>
      <c r="P217">
        <v>1</v>
      </c>
      <c r="Q217">
        <v>1</v>
      </c>
      <c r="R217" s="1">
        <v>44579</v>
      </c>
      <c r="S217" t="str">
        <f t="shared" si="15"/>
        <v>Coca Cola - Zero Sugar</v>
      </c>
      <c r="T217" t="str">
        <f t="shared" si="16"/>
        <v>Carbonated</v>
      </c>
      <c r="U217" t="str">
        <f>IF(T217="Cell is Blank - Dis-regard",_xlfn.XLOOKUP(S217,'Categroy Lookup'!A:A,'Categroy Lookup'!B:B,"Cell is Blank - Dis-regard"),T217)</f>
        <v>Carbonated</v>
      </c>
      <c r="V217" t="b">
        <f t="shared" si="18"/>
        <v>1</v>
      </c>
      <c r="W217">
        <f t="shared" si="17"/>
        <v>1</v>
      </c>
      <c r="X217" s="8">
        <f t="shared" si="19"/>
        <v>0.66666666666666663</v>
      </c>
      <c r="Y217" t="s">
        <v>524</v>
      </c>
      <c r="Z217" t="s">
        <v>525</v>
      </c>
      <c r="AB217" t="s">
        <v>683</v>
      </c>
      <c r="AC217" t="s">
        <v>701</v>
      </c>
      <c r="AD217">
        <v>2022</v>
      </c>
    </row>
    <row r="218" spans="1:30" x14ac:dyDescent="0.25">
      <c r="A218" t="s">
        <v>18</v>
      </c>
      <c r="B218" t="s">
        <v>40</v>
      </c>
      <c r="C218" t="s">
        <v>41</v>
      </c>
      <c r="D218" t="s">
        <v>42</v>
      </c>
      <c r="E218" t="s">
        <v>93</v>
      </c>
      <c r="F218" t="s">
        <v>23</v>
      </c>
      <c r="G218">
        <v>14582402134</v>
      </c>
      <c r="H218" t="s">
        <v>111</v>
      </c>
      <c r="I218" t="s">
        <v>33</v>
      </c>
      <c r="J218">
        <v>142</v>
      </c>
      <c r="K218">
        <v>1</v>
      </c>
      <c r="L218">
        <v>1</v>
      </c>
      <c r="M218">
        <v>142</v>
      </c>
      <c r="N218">
        <v>1</v>
      </c>
      <c r="O218">
        <v>1</v>
      </c>
      <c r="P218">
        <v>1</v>
      </c>
      <c r="Q218">
        <v>1</v>
      </c>
      <c r="R218" s="1">
        <v>44579</v>
      </c>
      <c r="S218" t="str">
        <f t="shared" si="15"/>
        <v>Coca Cola - Zero Sugar</v>
      </c>
      <c r="T218" t="str">
        <f t="shared" si="16"/>
        <v>Carbonated</v>
      </c>
      <c r="U218" t="str">
        <f>IF(T218="Cell is Blank - Dis-regard",_xlfn.XLOOKUP(S218,'Categroy Lookup'!A:A,'Categroy Lookup'!B:B,"Cell is Blank - Dis-regard"),T218)</f>
        <v>Carbonated</v>
      </c>
      <c r="V218" t="b">
        <f t="shared" si="18"/>
        <v>1</v>
      </c>
      <c r="W218">
        <f t="shared" si="17"/>
        <v>1</v>
      </c>
      <c r="X218" s="8">
        <f t="shared" si="19"/>
        <v>0.66666666666666663</v>
      </c>
      <c r="Y218" t="s">
        <v>524</v>
      </c>
      <c r="Z218" t="s">
        <v>525</v>
      </c>
      <c r="AB218" t="s">
        <v>683</v>
      </c>
      <c r="AC218" t="s">
        <v>701</v>
      </c>
      <c r="AD218">
        <v>2022</v>
      </c>
    </row>
    <row r="219" spans="1:30" x14ac:dyDescent="0.25">
      <c r="A219" t="s">
        <v>18</v>
      </c>
      <c r="B219" t="s">
        <v>40</v>
      </c>
      <c r="C219" t="s">
        <v>41</v>
      </c>
      <c r="D219" t="s">
        <v>42</v>
      </c>
      <c r="E219" t="s">
        <v>43</v>
      </c>
      <c r="F219" t="s">
        <v>23</v>
      </c>
      <c r="G219">
        <v>14582776630</v>
      </c>
      <c r="H219" t="s">
        <v>111</v>
      </c>
      <c r="I219" t="s">
        <v>33</v>
      </c>
      <c r="J219">
        <v>144</v>
      </c>
      <c r="K219">
        <v>3</v>
      </c>
      <c r="L219">
        <v>1</v>
      </c>
      <c r="M219">
        <v>144</v>
      </c>
      <c r="N219">
        <v>3</v>
      </c>
      <c r="O219">
        <v>1</v>
      </c>
      <c r="P219">
        <v>3</v>
      </c>
      <c r="Q219">
        <v>3</v>
      </c>
      <c r="R219" s="1">
        <v>44579</v>
      </c>
      <c r="S219" t="str">
        <f t="shared" si="15"/>
        <v>Monster Energy Original</v>
      </c>
      <c r="T219" t="str">
        <f t="shared" si="16"/>
        <v>Carbonated</v>
      </c>
      <c r="U219" t="str">
        <f>IF(T219="Cell is Blank - Dis-regard",_xlfn.XLOOKUP(S219,'Categroy Lookup'!A:A,'Categroy Lookup'!B:B,"Cell is Blank - Dis-regard"),T219)</f>
        <v>Carbonated</v>
      </c>
      <c r="V219" t="b">
        <f t="shared" si="18"/>
        <v>1</v>
      </c>
      <c r="W219">
        <f t="shared" si="17"/>
        <v>3</v>
      </c>
      <c r="X219" s="8">
        <f t="shared" si="19"/>
        <v>2</v>
      </c>
      <c r="Y219" t="s">
        <v>43</v>
      </c>
      <c r="AB219" t="s">
        <v>683</v>
      </c>
      <c r="AC219" t="s">
        <v>701</v>
      </c>
      <c r="AD219">
        <v>2022</v>
      </c>
    </row>
    <row r="220" spans="1:30" x14ac:dyDescent="0.25">
      <c r="A220" t="s">
        <v>18</v>
      </c>
      <c r="B220" t="s">
        <v>40</v>
      </c>
      <c r="C220" t="s">
        <v>41</v>
      </c>
      <c r="D220" t="s">
        <v>42</v>
      </c>
      <c r="E220" t="s">
        <v>64</v>
      </c>
      <c r="F220" t="s">
        <v>27</v>
      </c>
      <c r="G220">
        <v>14582811554</v>
      </c>
      <c r="H220" t="s">
        <v>111</v>
      </c>
      <c r="I220" t="s">
        <v>25</v>
      </c>
      <c r="J220">
        <v>121</v>
      </c>
      <c r="K220">
        <v>1.5</v>
      </c>
      <c r="L220">
        <v>1</v>
      </c>
      <c r="M220">
        <v>121</v>
      </c>
      <c r="N220">
        <v>1.5</v>
      </c>
      <c r="O220">
        <v>1</v>
      </c>
      <c r="P220">
        <v>1.5</v>
      </c>
      <c r="Q220">
        <v>1.5</v>
      </c>
      <c r="R220" s="1">
        <v>44579</v>
      </c>
      <c r="S220" t="str">
        <f t="shared" si="15"/>
        <v>Cheetos Baked - Flaming Hot</v>
      </c>
      <c r="T220" t="str">
        <f t="shared" si="16"/>
        <v>Food</v>
      </c>
      <c r="U220" t="str">
        <f>IF(T220="Cell is Blank - Dis-regard",_xlfn.XLOOKUP(S220,'Categroy Lookup'!A:A,'Categroy Lookup'!B:B,"Cell is Blank - Dis-regard"),T220)</f>
        <v>Food</v>
      </c>
      <c r="V220" t="b">
        <f t="shared" si="18"/>
        <v>1</v>
      </c>
      <c r="W220">
        <f t="shared" si="17"/>
        <v>1.5</v>
      </c>
      <c r="X220" s="8">
        <f t="shared" si="19"/>
        <v>1</v>
      </c>
      <c r="Y220" t="s">
        <v>500</v>
      </c>
      <c r="Z220" t="s">
        <v>501</v>
      </c>
      <c r="AB220" t="s">
        <v>683</v>
      </c>
      <c r="AC220" t="s">
        <v>701</v>
      </c>
      <c r="AD220">
        <v>2022</v>
      </c>
    </row>
    <row r="221" spans="1:30" x14ac:dyDescent="0.25">
      <c r="A221" t="s">
        <v>18</v>
      </c>
      <c r="B221" t="s">
        <v>40</v>
      </c>
      <c r="C221" t="s">
        <v>41</v>
      </c>
      <c r="D221" t="s">
        <v>42</v>
      </c>
      <c r="E221" t="s">
        <v>93</v>
      </c>
      <c r="F221" t="s">
        <v>23</v>
      </c>
      <c r="G221">
        <v>14582900546</v>
      </c>
      <c r="H221" t="s">
        <v>111</v>
      </c>
      <c r="I221" t="s">
        <v>33</v>
      </c>
      <c r="J221">
        <v>142</v>
      </c>
      <c r="K221">
        <v>1</v>
      </c>
      <c r="L221">
        <v>1</v>
      </c>
      <c r="M221">
        <v>142</v>
      </c>
      <c r="N221">
        <v>1</v>
      </c>
      <c r="O221">
        <v>1</v>
      </c>
      <c r="P221">
        <v>1</v>
      </c>
      <c r="Q221">
        <v>1</v>
      </c>
      <c r="R221" s="1">
        <v>44579</v>
      </c>
      <c r="S221" t="str">
        <f t="shared" si="15"/>
        <v>Coca Cola - Zero Sugar</v>
      </c>
      <c r="T221" t="str">
        <f t="shared" si="16"/>
        <v>Carbonated</v>
      </c>
      <c r="U221" t="str">
        <f>IF(T221="Cell is Blank - Dis-regard",_xlfn.XLOOKUP(S221,'Categroy Lookup'!A:A,'Categroy Lookup'!B:B,"Cell is Blank - Dis-regard"),T221)</f>
        <v>Carbonated</v>
      </c>
      <c r="V221" t="b">
        <f t="shared" si="18"/>
        <v>1</v>
      </c>
      <c r="W221">
        <f t="shared" si="17"/>
        <v>1</v>
      </c>
      <c r="X221" s="8">
        <f t="shared" si="19"/>
        <v>0.66666666666666663</v>
      </c>
      <c r="Y221" t="s">
        <v>524</v>
      </c>
      <c r="Z221" t="s">
        <v>525</v>
      </c>
      <c r="AB221" t="s">
        <v>683</v>
      </c>
      <c r="AC221" t="s">
        <v>701</v>
      </c>
      <c r="AD221">
        <v>2022</v>
      </c>
    </row>
    <row r="222" spans="1:30" x14ac:dyDescent="0.25">
      <c r="A222" t="s">
        <v>18</v>
      </c>
      <c r="B222" t="s">
        <v>40</v>
      </c>
      <c r="C222" t="s">
        <v>41</v>
      </c>
      <c r="D222" t="s">
        <v>42</v>
      </c>
      <c r="E222" t="s">
        <v>82</v>
      </c>
      <c r="F222" t="s">
        <v>31</v>
      </c>
      <c r="G222">
        <v>14582908861</v>
      </c>
      <c r="H222" t="s">
        <v>111</v>
      </c>
      <c r="I222" t="s">
        <v>33</v>
      </c>
      <c r="J222">
        <v>145</v>
      </c>
      <c r="K222">
        <v>2.5</v>
      </c>
      <c r="L222">
        <v>1</v>
      </c>
      <c r="M222">
        <v>145</v>
      </c>
      <c r="N222">
        <v>2.5</v>
      </c>
      <c r="O222">
        <v>1</v>
      </c>
      <c r="P222">
        <v>2.5</v>
      </c>
      <c r="Q222">
        <v>2.5</v>
      </c>
      <c r="R222" s="1">
        <v>44579</v>
      </c>
      <c r="S222" t="str">
        <f t="shared" si="15"/>
        <v>Snapple Diet Tea - Peach Tea</v>
      </c>
      <c r="T222" t="str">
        <f t="shared" si="16"/>
        <v>Non Carbonated</v>
      </c>
      <c r="U222" t="str">
        <f>IF(T222="Cell is Blank - Dis-regard",_xlfn.XLOOKUP(S222,'Categroy Lookup'!A:A,'Categroy Lookup'!B:B,"Cell is Blank - Dis-regard"),T222)</f>
        <v>Non Carbonated</v>
      </c>
      <c r="V222" t="b">
        <f t="shared" si="18"/>
        <v>1</v>
      </c>
      <c r="W222">
        <f t="shared" si="17"/>
        <v>2.5</v>
      </c>
      <c r="X222" s="8">
        <f t="shared" si="19"/>
        <v>1.6666666666666667</v>
      </c>
      <c r="Y222" t="s">
        <v>478</v>
      </c>
      <c r="Z222" t="s">
        <v>517</v>
      </c>
      <c r="AB222" t="s">
        <v>683</v>
      </c>
      <c r="AC222" t="s">
        <v>701</v>
      </c>
      <c r="AD222">
        <v>2022</v>
      </c>
    </row>
    <row r="223" spans="1:30" x14ac:dyDescent="0.25">
      <c r="A223" t="s">
        <v>18</v>
      </c>
      <c r="B223" t="s">
        <v>40</v>
      </c>
      <c r="C223" t="s">
        <v>41</v>
      </c>
      <c r="D223" t="s">
        <v>42</v>
      </c>
      <c r="E223" t="s">
        <v>39</v>
      </c>
      <c r="F223" t="s">
        <v>27</v>
      </c>
      <c r="G223">
        <v>14582909167</v>
      </c>
      <c r="H223" t="s">
        <v>111</v>
      </c>
      <c r="I223" t="s">
        <v>33</v>
      </c>
      <c r="J223">
        <v>113</v>
      </c>
      <c r="K223">
        <v>1.5</v>
      </c>
      <c r="L223">
        <v>1</v>
      </c>
      <c r="M223">
        <v>113</v>
      </c>
      <c r="N223">
        <v>1.5</v>
      </c>
      <c r="O223">
        <v>1</v>
      </c>
      <c r="P223">
        <v>1.5</v>
      </c>
      <c r="Q223">
        <v>1.5</v>
      </c>
      <c r="R223" s="1">
        <v>44579</v>
      </c>
      <c r="S223" t="str">
        <f t="shared" si="15"/>
        <v>Miss Vickie's Potato Chip - Lime &amp; Cracked Pe</v>
      </c>
      <c r="T223" t="str">
        <f t="shared" si="16"/>
        <v>Food</v>
      </c>
      <c r="U223" t="str">
        <f>IF(T223="Cell is Blank - Dis-regard",_xlfn.XLOOKUP(S223,'Categroy Lookup'!A:A,'Categroy Lookup'!B:B,"Cell is Blank - Dis-regard"),T223)</f>
        <v>Food</v>
      </c>
      <c r="V223" t="b">
        <f t="shared" si="18"/>
        <v>1</v>
      </c>
      <c r="W223">
        <f t="shared" si="17"/>
        <v>1.5</v>
      </c>
      <c r="X223" s="8">
        <f t="shared" si="19"/>
        <v>1</v>
      </c>
      <c r="Y223" t="s">
        <v>473</v>
      </c>
      <c r="Z223" t="s">
        <v>475</v>
      </c>
      <c r="AB223" t="s">
        <v>683</v>
      </c>
      <c r="AC223" t="s">
        <v>701</v>
      </c>
      <c r="AD223">
        <v>2022</v>
      </c>
    </row>
    <row r="224" spans="1:30" x14ac:dyDescent="0.25">
      <c r="A224" t="s">
        <v>18</v>
      </c>
      <c r="B224" t="s">
        <v>40</v>
      </c>
      <c r="C224" t="s">
        <v>41</v>
      </c>
      <c r="D224" t="s">
        <v>42</v>
      </c>
      <c r="E224" t="s">
        <v>53</v>
      </c>
      <c r="F224" t="s">
        <v>27</v>
      </c>
      <c r="G224">
        <v>14582910785</v>
      </c>
      <c r="H224" t="s">
        <v>111</v>
      </c>
      <c r="I224" t="s">
        <v>33</v>
      </c>
      <c r="J224">
        <v>137</v>
      </c>
      <c r="K224">
        <v>2</v>
      </c>
      <c r="L224">
        <v>1</v>
      </c>
      <c r="M224">
        <v>137</v>
      </c>
      <c r="N224">
        <v>2</v>
      </c>
      <c r="O224">
        <v>1</v>
      </c>
      <c r="P224">
        <v>2</v>
      </c>
      <c r="Q224">
        <v>2</v>
      </c>
      <c r="R224" s="1">
        <v>44579</v>
      </c>
      <c r="S224" t="str">
        <f t="shared" si="15"/>
        <v>Jacks Links Bar Beef Strip</v>
      </c>
      <c r="T224" t="str">
        <f t="shared" si="16"/>
        <v>Food</v>
      </c>
      <c r="U224" t="str">
        <f>IF(T224="Cell is Blank - Dis-regard",_xlfn.XLOOKUP(S224,'Categroy Lookup'!A:A,'Categroy Lookup'!B:B,"Cell is Blank - Dis-regard"),T224)</f>
        <v>Food</v>
      </c>
      <c r="V224" t="b">
        <f t="shared" si="18"/>
        <v>1</v>
      </c>
      <c r="W224">
        <f t="shared" si="17"/>
        <v>2</v>
      </c>
      <c r="X224" s="8">
        <f t="shared" si="19"/>
        <v>1.3333333333333333</v>
      </c>
      <c r="Y224" t="s">
        <v>53</v>
      </c>
      <c r="AB224" t="s">
        <v>683</v>
      </c>
      <c r="AC224" t="s">
        <v>701</v>
      </c>
      <c r="AD224">
        <v>2022</v>
      </c>
    </row>
    <row r="225" spans="1:30" x14ac:dyDescent="0.25">
      <c r="A225" t="s">
        <v>18</v>
      </c>
      <c r="B225" t="s">
        <v>40</v>
      </c>
      <c r="C225" t="s">
        <v>41</v>
      </c>
      <c r="D225" t="s">
        <v>42</v>
      </c>
      <c r="E225" t="s">
        <v>82</v>
      </c>
      <c r="F225" t="s">
        <v>31</v>
      </c>
      <c r="G225">
        <v>14582925849</v>
      </c>
      <c r="H225" t="s">
        <v>111</v>
      </c>
      <c r="I225" t="s">
        <v>33</v>
      </c>
      <c r="J225">
        <v>145</v>
      </c>
      <c r="K225">
        <v>2.5</v>
      </c>
      <c r="L225">
        <v>1</v>
      </c>
      <c r="M225">
        <v>145</v>
      </c>
      <c r="N225">
        <v>2.5</v>
      </c>
      <c r="O225">
        <v>1</v>
      </c>
      <c r="P225">
        <v>2.5</v>
      </c>
      <c r="Q225">
        <v>2.5</v>
      </c>
      <c r="R225" s="1">
        <v>44579</v>
      </c>
      <c r="S225" t="str">
        <f t="shared" si="15"/>
        <v>Snapple Diet Tea - Peach Tea</v>
      </c>
      <c r="T225" t="str">
        <f t="shared" si="16"/>
        <v>Non Carbonated</v>
      </c>
      <c r="U225" t="str">
        <f>IF(T225="Cell is Blank - Dis-regard",_xlfn.XLOOKUP(S225,'Categroy Lookup'!A:A,'Categroy Lookup'!B:B,"Cell is Blank - Dis-regard"),T225)</f>
        <v>Non Carbonated</v>
      </c>
      <c r="V225" t="b">
        <f t="shared" si="18"/>
        <v>1</v>
      </c>
      <c r="W225">
        <f t="shared" si="17"/>
        <v>2.5</v>
      </c>
      <c r="X225" s="8">
        <f t="shared" si="19"/>
        <v>1.6666666666666667</v>
      </c>
      <c r="Y225" t="s">
        <v>478</v>
      </c>
      <c r="Z225" t="s">
        <v>517</v>
      </c>
      <c r="AB225" t="s">
        <v>683</v>
      </c>
      <c r="AC225" t="s">
        <v>701</v>
      </c>
      <c r="AD225">
        <v>2022</v>
      </c>
    </row>
    <row r="226" spans="1:30" x14ac:dyDescent="0.25">
      <c r="A226" t="s">
        <v>18</v>
      </c>
      <c r="B226" t="s">
        <v>40</v>
      </c>
      <c r="C226" t="s">
        <v>41</v>
      </c>
      <c r="D226" t="s">
        <v>42</v>
      </c>
      <c r="E226" t="s">
        <v>67</v>
      </c>
      <c r="F226" t="s">
        <v>27</v>
      </c>
      <c r="G226">
        <v>14582926609</v>
      </c>
      <c r="H226" t="s">
        <v>111</v>
      </c>
      <c r="I226" t="s">
        <v>33</v>
      </c>
      <c r="J226">
        <v>120</v>
      </c>
      <c r="K226">
        <v>1.5</v>
      </c>
      <c r="L226">
        <v>1</v>
      </c>
      <c r="M226">
        <v>120</v>
      </c>
      <c r="N226">
        <v>1.5</v>
      </c>
      <c r="O226">
        <v>1</v>
      </c>
      <c r="P226">
        <v>1.5</v>
      </c>
      <c r="Q226">
        <v>1.5</v>
      </c>
      <c r="R226" s="1">
        <v>44579</v>
      </c>
      <c r="S226" t="str">
        <f t="shared" si="15"/>
        <v>Mini Chips Ahoy</v>
      </c>
      <c r="T226" t="str">
        <f t="shared" si="16"/>
        <v>Food</v>
      </c>
      <c r="U226" t="str">
        <f>IF(T226="Cell is Blank - Dis-regard",_xlfn.XLOOKUP(S226,'Categroy Lookup'!A:A,'Categroy Lookup'!B:B,"Cell is Blank - Dis-regard"),T226)</f>
        <v>Food</v>
      </c>
      <c r="V226" t="b">
        <f t="shared" si="18"/>
        <v>1</v>
      </c>
      <c r="W226">
        <f t="shared" si="17"/>
        <v>1.5</v>
      </c>
      <c r="X226" s="8">
        <f t="shared" si="19"/>
        <v>1</v>
      </c>
      <c r="Y226" t="s">
        <v>67</v>
      </c>
      <c r="AB226" t="s">
        <v>683</v>
      </c>
      <c r="AC226" t="s">
        <v>701</v>
      </c>
      <c r="AD226">
        <v>2022</v>
      </c>
    </row>
    <row r="227" spans="1:30" x14ac:dyDescent="0.25">
      <c r="A227" t="s">
        <v>18</v>
      </c>
      <c r="B227" t="s">
        <v>40</v>
      </c>
      <c r="C227" t="s">
        <v>41</v>
      </c>
      <c r="D227" t="s">
        <v>42</v>
      </c>
      <c r="E227" t="s">
        <v>97</v>
      </c>
      <c r="F227" t="s">
        <v>27</v>
      </c>
      <c r="G227">
        <v>14582927508</v>
      </c>
      <c r="H227" t="s">
        <v>111</v>
      </c>
      <c r="I227" t="s">
        <v>33</v>
      </c>
      <c r="J227">
        <v>123</v>
      </c>
      <c r="K227">
        <v>1.5</v>
      </c>
      <c r="L227">
        <v>1</v>
      </c>
      <c r="M227">
        <v>123</v>
      </c>
      <c r="N227">
        <v>1.5</v>
      </c>
      <c r="O227">
        <v>1</v>
      </c>
      <c r="P227">
        <v>1.5</v>
      </c>
      <c r="Q227">
        <v>1.5</v>
      </c>
      <c r="R227" s="1">
        <v>44579</v>
      </c>
      <c r="S227" t="str">
        <f t="shared" si="15"/>
        <v>Ritz Bits Cheese</v>
      </c>
      <c r="T227" t="str">
        <f t="shared" si="16"/>
        <v>Food</v>
      </c>
      <c r="U227" t="str">
        <f>IF(T227="Cell is Blank - Dis-regard",_xlfn.XLOOKUP(S227,'Categroy Lookup'!A:A,'Categroy Lookup'!B:B,"Cell is Blank - Dis-regard"),T227)</f>
        <v>Food</v>
      </c>
      <c r="V227" t="b">
        <f t="shared" si="18"/>
        <v>1</v>
      </c>
      <c r="W227">
        <f t="shared" si="17"/>
        <v>1.5</v>
      </c>
      <c r="X227" s="8">
        <f t="shared" si="19"/>
        <v>1</v>
      </c>
      <c r="Y227" t="s">
        <v>97</v>
      </c>
      <c r="AB227" t="s">
        <v>683</v>
      </c>
      <c r="AC227" t="s">
        <v>701</v>
      </c>
      <c r="AD227">
        <v>2022</v>
      </c>
    </row>
    <row r="228" spans="1:30" x14ac:dyDescent="0.25">
      <c r="A228" t="s">
        <v>18</v>
      </c>
      <c r="B228" t="s">
        <v>40</v>
      </c>
      <c r="C228" t="s">
        <v>41</v>
      </c>
      <c r="D228" t="s">
        <v>42</v>
      </c>
      <c r="E228" t="s">
        <v>80</v>
      </c>
      <c r="F228" t="s">
        <v>27</v>
      </c>
      <c r="G228">
        <v>14582928287</v>
      </c>
      <c r="H228" t="s">
        <v>111</v>
      </c>
      <c r="I228" t="s">
        <v>33</v>
      </c>
      <c r="J228">
        <v>114</v>
      </c>
      <c r="K228">
        <v>1.5</v>
      </c>
      <c r="L228">
        <v>1</v>
      </c>
      <c r="M228">
        <v>114</v>
      </c>
      <c r="N228">
        <v>1.5</v>
      </c>
      <c r="O228">
        <v>1</v>
      </c>
      <c r="P228">
        <v>1.5</v>
      </c>
      <c r="Q228">
        <v>1.5</v>
      </c>
      <c r="R228" s="1">
        <v>44579</v>
      </c>
      <c r="S228" t="str">
        <f t="shared" si="15"/>
        <v>Good Health Veggie Stix - Sea Salt</v>
      </c>
      <c r="T228" t="str">
        <f t="shared" si="16"/>
        <v>Food</v>
      </c>
      <c r="U228" t="str">
        <f>IF(T228="Cell is Blank - Dis-regard",_xlfn.XLOOKUP(S228,'Categroy Lookup'!A:A,'Categroy Lookup'!B:B,"Cell is Blank - Dis-regard"),T228)</f>
        <v>Food</v>
      </c>
      <c r="V228" t="b">
        <f t="shared" si="18"/>
        <v>1</v>
      </c>
      <c r="W228">
        <f t="shared" si="17"/>
        <v>1.5</v>
      </c>
      <c r="X228" s="8">
        <f t="shared" si="19"/>
        <v>1</v>
      </c>
      <c r="Y228" t="s">
        <v>498</v>
      </c>
      <c r="Z228" t="s">
        <v>516</v>
      </c>
      <c r="AB228" t="s">
        <v>683</v>
      </c>
      <c r="AC228" t="s">
        <v>701</v>
      </c>
      <c r="AD228">
        <v>2022</v>
      </c>
    </row>
    <row r="229" spans="1:30" x14ac:dyDescent="0.25">
      <c r="A229" t="s">
        <v>18</v>
      </c>
      <c r="B229" t="s">
        <v>40</v>
      </c>
      <c r="C229" t="s">
        <v>41</v>
      </c>
      <c r="D229" t="s">
        <v>42</v>
      </c>
      <c r="E229" t="s">
        <v>43</v>
      </c>
      <c r="F229" t="s">
        <v>23</v>
      </c>
      <c r="G229">
        <v>14582972769</v>
      </c>
      <c r="H229" t="s">
        <v>111</v>
      </c>
      <c r="I229" t="s">
        <v>33</v>
      </c>
      <c r="J229">
        <v>144</v>
      </c>
      <c r="K229">
        <v>3</v>
      </c>
      <c r="L229">
        <v>1</v>
      </c>
      <c r="M229">
        <v>144</v>
      </c>
      <c r="N229">
        <v>3</v>
      </c>
      <c r="O229">
        <v>1</v>
      </c>
      <c r="P229">
        <v>3</v>
      </c>
      <c r="Q229">
        <v>3</v>
      </c>
      <c r="R229" s="1">
        <v>44579</v>
      </c>
      <c r="S229" t="str">
        <f t="shared" si="15"/>
        <v>Monster Energy Original</v>
      </c>
      <c r="T229" t="str">
        <f t="shared" si="16"/>
        <v>Carbonated</v>
      </c>
      <c r="U229" t="str">
        <f>IF(T229="Cell is Blank - Dis-regard",_xlfn.XLOOKUP(S229,'Categroy Lookup'!A:A,'Categroy Lookup'!B:B,"Cell is Blank - Dis-regard"),T229)</f>
        <v>Carbonated</v>
      </c>
      <c r="V229" t="b">
        <f t="shared" si="18"/>
        <v>1</v>
      </c>
      <c r="W229">
        <f t="shared" si="17"/>
        <v>3</v>
      </c>
      <c r="X229" s="8">
        <f t="shared" si="19"/>
        <v>2</v>
      </c>
      <c r="Y229" t="s">
        <v>43</v>
      </c>
      <c r="AB229" t="s">
        <v>683</v>
      </c>
      <c r="AC229" t="s">
        <v>701</v>
      </c>
      <c r="AD229">
        <v>2022</v>
      </c>
    </row>
    <row r="230" spans="1:30" x14ac:dyDescent="0.25">
      <c r="A230" t="s">
        <v>18</v>
      </c>
      <c r="B230" t="s">
        <v>40</v>
      </c>
      <c r="C230" t="s">
        <v>41</v>
      </c>
      <c r="D230" t="s">
        <v>42</v>
      </c>
      <c r="E230" t="s">
        <v>45</v>
      </c>
      <c r="F230" t="s">
        <v>31</v>
      </c>
      <c r="G230">
        <v>14583230397</v>
      </c>
      <c r="H230" t="s">
        <v>115</v>
      </c>
      <c r="I230" t="s">
        <v>33</v>
      </c>
      <c r="J230">
        <v>143</v>
      </c>
      <c r="K230">
        <v>2.5</v>
      </c>
      <c r="L230">
        <v>1</v>
      </c>
      <c r="M230">
        <v>143</v>
      </c>
      <c r="N230">
        <v>2.5</v>
      </c>
      <c r="O230">
        <v>1</v>
      </c>
      <c r="P230">
        <v>2.5</v>
      </c>
      <c r="Q230">
        <v>2.5</v>
      </c>
      <c r="R230" s="1">
        <v>44580</v>
      </c>
      <c r="S230" t="str">
        <f t="shared" si="15"/>
        <v>Snapple Diet Tea - Lemon</v>
      </c>
      <c r="T230" t="str">
        <f t="shared" si="16"/>
        <v>Non Carbonated</v>
      </c>
      <c r="U230" t="str">
        <f>IF(T230="Cell is Blank - Dis-regard",_xlfn.XLOOKUP(S230,'Categroy Lookup'!A:A,'Categroy Lookup'!B:B,"Cell is Blank - Dis-regard"),T230)</f>
        <v>Non Carbonated</v>
      </c>
      <c r="V230" t="b">
        <f t="shared" si="18"/>
        <v>1</v>
      </c>
      <c r="W230">
        <f t="shared" si="17"/>
        <v>2.5</v>
      </c>
      <c r="X230" s="8">
        <f t="shared" si="19"/>
        <v>1.6666666666666667</v>
      </c>
      <c r="Y230" t="s">
        <v>478</v>
      </c>
      <c r="Z230" t="s">
        <v>479</v>
      </c>
      <c r="AB230" t="s">
        <v>685</v>
      </c>
      <c r="AC230" t="s">
        <v>702</v>
      </c>
      <c r="AD230">
        <v>2022</v>
      </c>
    </row>
    <row r="231" spans="1:30" x14ac:dyDescent="0.25">
      <c r="A231" t="s">
        <v>18</v>
      </c>
      <c r="B231" t="s">
        <v>40</v>
      </c>
      <c r="C231" t="s">
        <v>41</v>
      </c>
      <c r="D231" t="s">
        <v>42</v>
      </c>
      <c r="E231" t="s">
        <v>97</v>
      </c>
      <c r="F231" t="s">
        <v>27</v>
      </c>
      <c r="G231">
        <v>14583231698</v>
      </c>
      <c r="H231" t="s">
        <v>115</v>
      </c>
      <c r="I231" t="s">
        <v>33</v>
      </c>
      <c r="J231">
        <v>123</v>
      </c>
      <c r="K231">
        <v>1.5</v>
      </c>
      <c r="L231">
        <v>1</v>
      </c>
      <c r="M231">
        <v>123</v>
      </c>
      <c r="N231">
        <v>1.5</v>
      </c>
      <c r="O231">
        <v>1</v>
      </c>
      <c r="P231">
        <v>1.5</v>
      </c>
      <c r="Q231">
        <v>1.5</v>
      </c>
      <c r="R231" s="1">
        <v>44580</v>
      </c>
      <c r="S231" t="str">
        <f t="shared" si="15"/>
        <v>Ritz Bits Cheese</v>
      </c>
      <c r="T231" t="str">
        <f t="shared" si="16"/>
        <v>Food</v>
      </c>
      <c r="U231" t="str">
        <f>IF(T231="Cell is Blank - Dis-regard",_xlfn.XLOOKUP(S231,'Categroy Lookup'!A:A,'Categroy Lookup'!B:B,"Cell is Blank - Dis-regard"),T231)</f>
        <v>Food</v>
      </c>
      <c r="V231" t="b">
        <f t="shared" si="18"/>
        <v>1</v>
      </c>
      <c r="W231">
        <f t="shared" si="17"/>
        <v>1.5</v>
      </c>
      <c r="X231" s="8">
        <f t="shared" si="19"/>
        <v>1</v>
      </c>
      <c r="Y231" t="s">
        <v>97</v>
      </c>
      <c r="AB231" t="s">
        <v>685</v>
      </c>
      <c r="AC231" t="s">
        <v>702</v>
      </c>
      <c r="AD231">
        <v>2022</v>
      </c>
    </row>
    <row r="232" spans="1:30" x14ac:dyDescent="0.25">
      <c r="A232" t="s">
        <v>18</v>
      </c>
      <c r="B232" t="s">
        <v>36</v>
      </c>
      <c r="C232" t="s">
        <v>37</v>
      </c>
      <c r="D232" t="s">
        <v>38</v>
      </c>
      <c r="E232" t="s">
        <v>116</v>
      </c>
      <c r="F232" t="s">
        <v>27</v>
      </c>
      <c r="G232">
        <v>14584191491</v>
      </c>
      <c r="H232" t="s">
        <v>115</v>
      </c>
      <c r="I232" t="s">
        <v>33</v>
      </c>
      <c r="J232">
        <v>114</v>
      </c>
      <c r="K232">
        <v>1.5</v>
      </c>
      <c r="L232">
        <v>1</v>
      </c>
      <c r="M232">
        <v>114</v>
      </c>
      <c r="N232">
        <v>1.5</v>
      </c>
      <c r="O232">
        <v>1</v>
      </c>
      <c r="P232">
        <v>1.5</v>
      </c>
      <c r="Q232">
        <v>1.5</v>
      </c>
      <c r="R232" s="1">
        <v>44580</v>
      </c>
      <c r="S232" t="str">
        <f t="shared" si="15"/>
        <v>Popchips Potato - Barbeque</v>
      </c>
      <c r="T232" t="str">
        <f t="shared" si="16"/>
        <v>Food</v>
      </c>
      <c r="U232" t="str">
        <f>IF(T232="Cell is Blank - Dis-regard",_xlfn.XLOOKUP(S232,'Categroy Lookup'!A:A,'Categroy Lookup'!B:B,"Cell is Blank - Dis-regard"),T232)</f>
        <v>Food</v>
      </c>
      <c r="V232" t="b">
        <f t="shared" si="18"/>
        <v>1</v>
      </c>
      <c r="W232">
        <f t="shared" si="17"/>
        <v>1.5</v>
      </c>
      <c r="X232" s="8">
        <f t="shared" si="19"/>
        <v>1</v>
      </c>
      <c r="Y232" t="s">
        <v>541</v>
      </c>
      <c r="Z232" t="s">
        <v>542</v>
      </c>
      <c r="AB232" t="s">
        <v>685</v>
      </c>
      <c r="AC232" t="s">
        <v>702</v>
      </c>
      <c r="AD232">
        <v>2022</v>
      </c>
    </row>
    <row r="233" spans="1:30" x14ac:dyDescent="0.25">
      <c r="A233" t="s">
        <v>18</v>
      </c>
      <c r="B233" t="s">
        <v>28</v>
      </c>
      <c r="C233" t="s">
        <v>20</v>
      </c>
      <c r="D233" t="s">
        <v>29</v>
      </c>
      <c r="E233" t="s">
        <v>69</v>
      </c>
      <c r="F233" t="s">
        <v>27</v>
      </c>
      <c r="G233">
        <v>14584532585</v>
      </c>
      <c r="H233" t="s">
        <v>115</v>
      </c>
      <c r="I233" t="s">
        <v>25</v>
      </c>
      <c r="J233">
        <v>122</v>
      </c>
      <c r="K233">
        <v>1.5</v>
      </c>
      <c r="L233">
        <v>1</v>
      </c>
      <c r="M233">
        <v>122</v>
      </c>
      <c r="N233">
        <v>1.5</v>
      </c>
      <c r="O233">
        <v>1</v>
      </c>
      <c r="P233">
        <v>1.5</v>
      </c>
      <c r="Q233">
        <v>3</v>
      </c>
      <c r="R233" s="1">
        <v>44580</v>
      </c>
      <c r="S233" t="str">
        <f t="shared" si="15"/>
        <v>SunChips Multigrain - Salsa</v>
      </c>
      <c r="T233" t="str">
        <f t="shared" si="16"/>
        <v>Food</v>
      </c>
      <c r="U233" t="str">
        <f>IF(T233="Cell is Blank - Dis-regard",_xlfn.XLOOKUP(S233,'Categroy Lookup'!A:A,'Categroy Lookup'!B:B,"Cell is Blank - Dis-regard"),T233)</f>
        <v>Food</v>
      </c>
      <c r="V233" t="b">
        <f t="shared" si="18"/>
        <v>1</v>
      </c>
      <c r="W233">
        <f t="shared" si="17"/>
        <v>1.5</v>
      </c>
      <c r="X233" s="8">
        <f t="shared" si="19"/>
        <v>1</v>
      </c>
      <c r="Y233" t="s">
        <v>502</v>
      </c>
      <c r="Z233" t="s">
        <v>503</v>
      </c>
      <c r="AB233" t="s">
        <v>685</v>
      </c>
      <c r="AC233" t="s">
        <v>702</v>
      </c>
      <c r="AD233">
        <v>2022</v>
      </c>
    </row>
    <row r="234" spans="1:30" x14ac:dyDescent="0.25">
      <c r="A234" t="s">
        <v>18</v>
      </c>
      <c r="B234" t="s">
        <v>28</v>
      </c>
      <c r="C234" t="s">
        <v>20</v>
      </c>
      <c r="D234" t="s">
        <v>29</v>
      </c>
      <c r="E234" t="s">
        <v>114</v>
      </c>
      <c r="F234" t="s">
        <v>27</v>
      </c>
      <c r="G234">
        <v>14584532585</v>
      </c>
      <c r="H234" t="s">
        <v>115</v>
      </c>
      <c r="I234" t="s">
        <v>25</v>
      </c>
      <c r="J234">
        <v>112</v>
      </c>
      <c r="K234">
        <v>1.5</v>
      </c>
      <c r="L234">
        <v>1</v>
      </c>
      <c r="M234">
        <v>112</v>
      </c>
      <c r="N234">
        <v>1.5</v>
      </c>
      <c r="O234">
        <v>1</v>
      </c>
      <c r="P234">
        <v>1.5</v>
      </c>
      <c r="Q234">
        <v>3</v>
      </c>
      <c r="R234" s="1">
        <v>44580</v>
      </c>
      <c r="S234" t="str">
        <f t="shared" si="15"/>
        <v>SunChips Multigrain - Original</v>
      </c>
      <c r="T234" t="str">
        <f t="shared" si="16"/>
        <v>Food</v>
      </c>
      <c r="U234" t="str">
        <f>IF(T234="Cell is Blank - Dis-regard",_xlfn.XLOOKUP(S234,'Categroy Lookup'!A:A,'Categroy Lookup'!B:B,"Cell is Blank - Dis-regard"),T234)</f>
        <v>Food</v>
      </c>
      <c r="V234" t="b">
        <f t="shared" si="18"/>
        <v>1</v>
      </c>
      <c r="W234">
        <f t="shared" si="17"/>
        <v>1.5</v>
      </c>
      <c r="X234" s="8">
        <f t="shared" si="19"/>
        <v>1</v>
      </c>
      <c r="Y234" t="s">
        <v>502</v>
      </c>
      <c r="Z234" t="s">
        <v>512</v>
      </c>
      <c r="AB234" t="s">
        <v>685</v>
      </c>
      <c r="AC234" t="s">
        <v>702</v>
      </c>
      <c r="AD234">
        <v>2022</v>
      </c>
    </row>
    <row r="235" spans="1:30" x14ac:dyDescent="0.25">
      <c r="A235" t="s">
        <v>18</v>
      </c>
      <c r="B235" t="s">
        <v>36</v>
      </c>
      <c r="C235" t="s">
        <v>37</v>
      </c>
      <c r="D235" t="s">
        <v>38</v>
      </c>
      <c r="E235" t="s">
        <v>62</v>
      </c>
      <c r="F235" t="s">
        <v>27</v>
      </c>
      <c r="G235">
        <v>14585189419</v>
      </c>
      <c r="H235" t="s">
        <v>115</v>
      </c>
      <c r="I235" t="s">
        <v>33</v>
      </c>
      <c r="J235">
        <v>133</v>
      </c>
      <c r="K235">
        <v>2</v>
      </c>
      <c r="L235">
        <v>1</v>
      </c>
      <c r="M235">
        <v>133</v>
      </c>
      <c r="N235">
        <v>2</v>
      </c>
      <c r="O235">
        <v>1</v>
      </c>
      <c r="P235">
        <v>2</v>
      </c>
      <c r="Q235">
        <v>2</v>
      </c>
      <c r="R235" s="1">
        <v>44580</v>
      </c>
      <c r="S235" t="str">
        <f t="shared" si="15"/>
        <v>Robert Irvine's - Fit Crunch -  Chocolate Pea</v>
      </c>
      <c r="T235" t="str">
        <f t="shared" si="16"/>
        <v>Food</v>
      </c>
      <c r="U235" t="str">
        <f>IF(T235="Cell is Blank - Dis-regard",_xlfn.XLOOKUP(S235,'Categroy Lookup'!A:A,'Categroy Lookup'!B:B,"Cell is Blank - Dis-regard"),T235)</f>
        <v>Food</v>
      </c>
      <c r="V235" t="b">
        <f t="shared" si="18"/>
        <v>1</v>
      </c>
      <c r="W235">
        <f t="shared" si="17"/>
        <v>2</v>
      </c>
      <c r="X235" s="8">
        <f t="shared" si="19"/>
        <v>1.3333333333333333</v>
      </c>
      <c r="Y235" t="s">
        <v>495</v>
      </c>
      <c r="Z235" t="s">
        <v>496</v>
      </c>
      <c r="AA235" t="s">
        <v>497</v>
      </c>
      <c r="AB235" t="s">
        <v>685</v>
      </c>
      <c r="AC235" t="s">
        <v>702</v>
      </c>
      <c r="AD235">
        <v>2022</v>
      </c>
    </row>
    <row r="236" spans="1:30" x14ac:dyDescent="0.25">
      <c r="A236" t="s">
        <v>18</v>
      </c>
      <c r="B236" t="s">
        <v>36</v>
      </c>
      <c r="C236" t="s">
        <v>37</v>
      </c>
      <c r="D236" t="s">
        <v>38</v>
      </c>
      <c r="E236" t="s">
        <v>84</v>
      </c>
      <c r="F236" t="s">
        <v>23</v>
      </c>
      <c r="G236">
        <v>14585189909</v>
      </c>
      <c r="H236" t="s">
        <v>115</v>
      </c>
      <c r="I236" t="s">
        <v>33</v>
      </c>
      <c r="J236">
        <v>138</v>
      </c>
      <c r="K236">
        <v>2</v>
      </c>
      <c r="L236">
        <v>1</v>
      </c>
      <c r="M236">
        <v>138</v>
      </c>
      <c r="N236">
        <v>2</v>
      </c>
      <c r="O236">
        <v>1</v>
      </c>
      <c r="P236">
        <v>2</v>
      </c>
      <c r="Q236">
        <v>2</v>
      </c>
      <c r="R236" s="1">
        <v>44580</v>
      </c>
      <c r="S236" t="str">
        <f t="shared" si="15"/>
        <v>Keto Krisp - Almond/Chocolate</v>
      </c>
      <c r="T236" t="str">
        <f t="shared" si="16"/>
        <v>Carbonated</v>
      </c>
      <c r="U236" t="str">
        <f>IF(T236="Cell is Blank - Dis-regard",_xlfn.XLOOKUP(S236,'Categroy Lookup'!A:A,'Categroy Lookup'!B:B,"Cell is Blank - Dis-regard"),T236)</f>
        <v>Carbonated</v>
      </c>
      <c r="V236" t="b">
        <f t="shared" si="18"/>
        <v>1</v>
      </c>
      <c r="W236">
        <f t="shared" si="17"/>
        <v>2</v>
      </c>
      <c r="X236" s="8">
        <f t="shared" si="19"/>
        <v>1.3333333333333333</v>
      </c>
      <c r="Y236" t="s">
        <v>518</v>
      </c>
      <c r="Z236" t="s">
        <v>519</v>
      </c>
      <c r="AB236" t="s">
        <v>685</v>
      </c>
      <c r="AC236" t="s">
        <v>702</v>
      </c>
      <c r="AD236">
        <v>2022</v>
      </c>
    </row>
    <row r="237" spans="1:30" x14ac:dyDescent="0.25">
      <c r="A237" t="s">
        <v>18</v>
      </c>
      <c r="B237" t="s">
        <v>36</v>
      </c>
      <c r="C237" t="s">
        <v>37</v>
      </c>
      <c r="D237" t="s">
        <v>38</v>
      </c>
      <c r="E237" t="s">
        <v>62</v>
      </c>
      <c r="F237" t="s">
        <v>27</v>
      </c>
      <c r="G237">
        <v>14585244666</v>
      </c>
      <c r="H237" t="s">
        <v>115</v>
      </c>
      <c r="I237" t="s">
        <v>25</v>
      </c>
      <c r="J237">
        <v>133</v>
      </c>
      <c r="K237">
        <v>2</v>
      </c>
      <c r="L237">
        <v>1</v>
      </c>
      <c r="M237">
        <v>133</v>
      </c>
      <c r="N237">
        <v>2</v>
      </c>
      <c r="O237">
        <v>1</v>
      </c>
      <c r="P237">
        <v>2</v>
      </c>
      <c r="Q237">
        <v>2</v>
      </c>
      <c r="R237" s="1">
        <v>44580</v>
      </c>
      <c r="S237" t="str">
        <f t="shared" si="15"/>
        <v>Robert Irvine's - Fit Crunch -  Chocolate Pea</v>
      </c>
      <c r="T237" t="str">
        <f t="shared" si="16"/>
        <v>Food</v>
      </c>
      <c r="U237" t="str">
        <f>IF(T237="Cell is Blank - Dis-regard",_xlfn.XLOOKUP(S237,'Categroy Lookup'!A:A,'Categroy Lookup'!B:B,"Cell is Blank - Dis-regard"),T237)</f>
        <v>Food</v>
      </c>
      <c r="V237" t="b">
        <f t="shared" si="18"/>
        <v>1</v>
      </c>
      <c r="W237">
        <f t="shared" si="17"/>
        <v>2</v>
      </c>
      <c r="X237" s="8">
        <f t="shared" si="19"/>
        <v>1.3333333333333333</v>
      </c>
      <c r="Y237" t="s">
        <v>495</v>
      </c>
      <c r="Z237" t="s">
        <v>496</v>
      </c>
      <c r="AA237" t="s">
        <v>497</v>
      </c>
      <c r="AB237" t="s">
        <v>685</v>
      </c>
      <c r="AC237" t="s">
        <v>702</v>
      </c>
      <c r="AD237">
        <v>2022</v>
      </c>
    </row>
    <row r="238" spans="1:30" x14ac:dyDescent="0.25">
      <c r="A238" t="s">
        <v>18</v>
      </c>
      <c r="B238" t="s">
        <v>40</v>
      </c>
      <c r="C238" t="s">
        <v>41</v>
      </c>
      <c r="D238" t="s">
        <v>42</v>
      </c>
      <c r="E238" t="s">
        <v>45</v>
      </c>
      <c r="F238" t="s">
        <v>31</v>
      </c>
      <c r="G238">
        <v>14585462323</v>
      </c>
      <c r="H238" t="s">
        <v>115</v>
      </c>
      <c r="I238" t="s">
        <v>25</v>
      </c>
      <c r="J238">
        <v>143</v>
      </c>
      <c r="K238">
        <v>2.5</v>
      </c>
      <c r="L238">
        <v>1</v>
      </c>
      <c r="M238">
        <v>143</v>
      </c>
      <c r="N238">
        <v>2.5</v>
      </c>
      <c r="O238">
        <v>1</v>
      </c>
      <c r="P238">
        <v>2.5</v>
      </c>
      <c r="Q238">
        <v>4.5</v>
      </c>
      <c r="R238" s="1">
        <v>44580</v>
      </c>
      <c r="S238" t="str">
        <f t="shared" si="15"/>
        <v>Snapple Diet Tea - Lemon</v>
      </c>
      <c r="T238" t="str">
        <f t="shared" si="16"/>
        <v>Non Carbonated</v>
      </c>
      <c r="U238" t="str">
        <f>IF(T238="Cell is Blank - Dis-regard",_xlfn.XLOOKUP(S238,'Categroy Lookup'!A:A,'Categroy Lookup'!B:B,"Cell is Blank - Dis-regard"),T238)</f>
        <v>Non Carbonated</v>
      </c>
      <c r="V238" t="b">
        <f t="shared" si="18"/>
        <v>1</v>
      </c>
      <c r="W238">
        <f t="shared" si="17"/>
        <v>2.5</v>
      </c>
      <c r="X238" s="8">
        <f t="shared" si="19"/>
        <v>1.6666666666666667</v>
      </c>
      <c r="Y238" t="s">
        <v>478</v>
      </c>
      <c r="Z238" t="s">
        <v>479</v>
      </c>
      <c r="AB238" t="s">
        <v>685</v>
      </c>
      <c r="AC238" t="s">
        <v>702</v>
      </c>
      <c r="AD238">
        <v>2022</v>
      </c>
    </row>
    <row r="239" spans="1:30" x14ac:dyDescent="0.25">
      <c r="A239" t="s">
        <v>18</v>
      </c>
      <c r="B239" t="s">
        <v>40</v>
      </c>
      <c r="C239" t="s">
        <v>41</v>
      </c>
      <c r="D239" t="s">
        <v>42</v>
      </c>
      <c r="E239" t="s">
        <v>48</v>
      </c>
      <c r="F239" t="s">
        <v>27</v>
      </c>
      <c r="G239">
        <v>14585462323</v>
      </c>
      <c r="H239" t="s">
        <v>115</v>
      </c>
      <c r="I239" t="s">
        <v>25</v>
      </c>
      <c r="J239">
        <v>134</v>
      </c>
      <c r="K239">
        <v>2</v>
      </c>
      <c r="L239">
        <v>1</v>
      </c>
      <c r="M239">
        <v>134</v>
      </c>
      <c r="N239">
        <v>2</v>
      </c>
      <c r="O239">
        <v>1</v>
      </c>
      <c r="P239">
        <v>2</v>
      </c>
      <c r="Q239">
        <v>4.5</v>
      </c>
      <c r="R239" s="1">
        <v>44580</v>
      </c>
      <c r="S239" t="str">
        <f t="shared" si="15"/>
        <v>KitKat - Crisp Wafers</v>
      </c>
      <c r="T239" t="str">
        <f t="shared" si="16"/>
        <v>Food</v>
      </c>
      <c r="U239" t="str">
        <f>IF(T239="Cell is Blank - Dis-regard",_xlfn.XLOOKUP(S239,'Categroy Lookup'!A:A,'Categroy Lookup'!B:B,"Cell is Blank - Dis-regard"),T239)</f>
        <v>Food</v>
      </c>
      <c r="V239" t="b">
        <f t="shared" si="18"/>
        <v>1</v>
      </c>
      <c r="W239">
        <f t="shared" si="17"/>
        <v>2</v>
      </c>
      <c r="X239" s="8">
        <f t="shared" si="19"/>
        <v>1.3333333333333333</v>
      </c>
      <c r="Y239" t="s">
        <v>482</v>
      </c>
      <c r="Z239" t="s">
        <v>483</v>
      </c>
      <c r="AB239" t="s">
        <v>685</v>
      </c>
      <c r="AC239" t="s">
        <v>702</v>
      </c>
      <c r="AD239">
        <v>2022</v>
      </c>
    </row>
    <row r="240" spans="1:30" x14ac:dyDescent="0.25">
      <c r="A240" t="s">
        <v>18</v>
      </c>
      <c r="B240" t="s">
        <v>36</v>
      </c>
      <c r="C240" t="s">
        <v>37</v>
      </c>
      <c r="D240" t="s">
        <v>38</v>
      </c>
      <c r="E240" t="s">
        <v>69</v>
      </c>
      <c r="F240" t="s">
        <v>27</v>
      </c>
      <c r="G240">
        <v>14585759160</v>
      </c>
      <c r="H240" t="s">
        <v>115</v>
      </c>
      <c r="I240" t="s">
        <v>33</v>
      </c>
      <c r="J240">
        <v>112</v>
      </c>
      <c r="K240">
        <v>1.5</v>
      </c>
      <c r="L240">
        <v>1</v>
      </c>
      <c r="M240">
        <v>112</v>
      </c>
      <c r="N240">
        <v>1.5</v>
      </c>
      <c r="O240">
        <v>1</v>
      </c>
      <c r="P240">
        <v>1.5</v>
      </c>
      <c r="Q240">
        <v>1.5</v>
      </c>
      <c r="R240" s="1">
        <v>44580</v>
      </c>
      <c r="S240" t="str">
        <f t="shared" si="15"/>
        <v>SunChips Multigrain - Salsa</v>
      </c>
      <c r="T240" t="str">
        <f t="shared" si="16"/>
        <v>Food</v>
      </c>
      <c r="U240" t="str">
        <f>IF(T240="Cell is Blank - Dis-regard",_xlfn.XLOOKUP(S240,'Categroy Lookup'!A:A,'Categroy Lookup'!B:B,"Cell is Blank - Dis-regard"),T240)</f>
        <v>Food</v>
      </c>
      <c r="V240" t="b">
        <f t="shared" si="18"/>
        <v>1</v>
      </c>
      <c r="W240">
        <f t="shared" si="17"/>
        <v>1.5</v>
      </c>
      <c r="X240" s="8">
        <f t="shared" si="19"/>
        <v>1</v>
      </c>
      <c r="Y240" t="s">
        <v>502</v>
      </c>
      <c r="Z240" t="s">
        <v>503</v>
      </c>
      <c r="AB240" t="s">
        <v>685</v>
      </c>
      <c r="AC240" t="s">
        <v>702</v>
      </c>
      <c r="AD240">
        <v>2022</v>
      </c>
    </row>
    <row r="241" spans="1:30" x14ac:dyDescent="0.25">
      <c r="A241" t="s">
        <v>18</v>
      </c>
      <c r="B241" t="s">
        <v>36</v>
      </c>
      <c r="C241" t="s">
        <v>37</v>
      </c>
      <c r="D241" t="s">
        <v>38</v>
      </c>
      <c r="E241" t="s">
        <v>117</v>
      </c>
      <c r="F241" t="s">
        <v>27</v>
      </c>
      <c r="G241">
        <v>14585860534</v>
      </c>
      <c r="H241" t="s">
        <v>115</v>
      </c>
      <c r="I241" t="s">
        <v>33</v>
      </c>
      <c r="J241">
        <v>122</v>
      </c>
      <c r="K241">
        <v>1.5</v>
      </c>
      <c r="L241">
        <v>1</v>
      </c>
      <c r="M241">
        <v>122</v>
      </c>
      <c r="N241">
        <v>1.5</v>
      </c>
      <c r="O241">
        <v>1</v>
      </c>
      <c r="P241">
        <v>1.5</v>
      </c>
      <c r="Q241">
        <v>1.5</v>
      </c>
      <c r="R241" s="1">
        <v>44580</v>
      </c>
      <c r="S241" t="str">
        <f t="shared" si="15"/>
        <v>Snyder's of Hanover Pretzel - Cheddar Cheese</v>
      </c>
      <c r="T241" t="str">
        <f t="shared" si="16"/>
        <v>Food</v>
      </c>
      <c r="U241" t="str">
        <f>IF(T241="Cell is Blank - Dis-regard",_xlfn.XLOOKUP(S241,'Categroy Lookup'!A:A,'Categroy Lookup'!B:B,"Cell is Blank - Dis-regard"),T241)</f>
        <v>Food</v>
      </c>
      <c r="V241" t="b">
        <f t="shared" si="18"/>
        <v>1</v>
      </c>
      <c r="W241">
        <f t="shared" si="17"/>
        <v>1.5</v>
      </c>
      <c r="X241" s="8">
        <f t="shared" si="19"/>
        <v>1</v>
      </c>
      <c r="Y241" t="s">
        <v>543</v>
      </c>
      <c r="Z241" t="s">
        <v>544</v>
      </c>
      <c r="AB241" t="s">
        <v>685</v>
      </c>
      <c r="AC241" t="s">
        <v>702</v>
      </c>
      <c r="AD241">
        <v>2022</v>
      </c>
    </row>
    <row r="242" spans="1:30" x14ac:dyDescent="0.25">
      <c r="A242" t="s">
        <v>18</v>
      </c>
      <c r="B242" t="s">
        <v>40</v>
      </c>
      <c r="C242" t="s">
        <v>41</v>
      </c>
      <c r="D242" t="s">
        <v>42</v>
      </c>
      <c r="E242" t="s">
        <v>94</v>
      </c>
      <c r="F242" t="s">
        <v>23</v>
      </c>
      <c r="G242">
        <v>14586259632</v>
      </c>
      <c r="H242" t="s">
        <v>115</v>
      </c>
      <c r="I242" t="s">
        <v>33</v>
      </c>
      <c r="J242">
        <v>148</v>
      </c>
      <c r="K242">
        <v>3</v>
      </c>
      <c r="L242">
        <v>1</v>
      </c>
      <c r="M242">
        <v>148</v>
      </c>
      <c r="N242">
        <v>3</v>
      </c>
      <c r="O242">
        <v>1</v>
      </c>
      <c r="P242">
        <v>3</v>
      </c>
      <c r="Q242">
        <v>3</v>
      </c>
      <c r="R242" s="1">
        <v>44580</v>
      </c>
      <c r="S242" t="str">
        <f t="shared" si="15"/>
        <v>Red Bull - Original</v>
      </c>
      <c r="T242" t="str">
        <f t="shared" si="16"/>
        <v>Carbonated</v>
      </c>
      <c r="U242" t="str">
        <f>IF(T242="Cell is Blank - Dis-regard",_xlfn.XLOOKUP(S242,'Categroy Lookup'!A:A,'Categroy Lookup'!B:B,"Cell is Blank - Dis-regard"),T242)</f>
        <v>Carbonated</v>
      </c>
      <c r="V242" t="b">
        <f t="shared" si="18"/>
        <v>1</v>
      </c>
      <c r="W242">
        <f t="shared" si="17"/>
        <v>3</v>
      </c>
      <c r="X242" s="8">
        <f t="shared" si="19"/>
        <v>2</v>
      </c>
      <c r="Y242" t="s">
        <v>466</v>
      </c>
      <c r="Z242" t="s">
        <v>512</v>
      </c>
      <c r="AB242" t="s">
        <v>685</v>
      </c>
      <c r="AC242" t="s">
        <v>702</v>
      </c>
      <c r="AD242">
        <v>2022</v>
      </c>
    </row>
    <row r="243" spans="1:30" x14ac:dyDescent="0.25">
      <c r="A243" t="s">
        <v>18</v>
      </c>
      <c r="B243" t="s">
        <v>40</v>
      </c>
      <c r="C243" t="s">
        <v>41</v>
      </c>
      <c r="D243" t="s">
        <v>42</v>
      </c>
      <c r="E243" t="s">
        <v>94</v>
      </c>
      <c r="F243" t="s">
        <v>23</v>
      </c>
      <c r="G243">
        <v>14586263593</v>
      </c>
      <c r="H243" t="s">
        <v>115</v>
      </c>
      <c r="I243" t="s">
        <v>33</v>
      </c>
      <c r="J243">
        <v>148</v>
      </c>
      <c r="K243">
        <v>3</v>
      </c>
      <c r="L243">
        <v>1</v>
      </c>
      <c r="M243">
        <v>148</v>
      </c>
      <c r="N243">
        <v>3</v>
      </c>
      <c r="O243">
        <v>1</v>
      </c>
      <c r="P243">
        <v>3</v>
      </c>
      <c r="Q243">
        <v>3</v>
      </c>
      <c r="R243" s="1">
        <v>44580</v>
      </c>
      <c r="S243" t="str">
        <f t="shared" si="15"/>
        <v>Red Bull - Original</v>
      </c>
      <c r="T243" t="str">
        <f t="shared" si="16"/>
        <v>Carbonated</v>
      </c>
      <c r="U243" t="str">
        <f>IF(T243="Cell is Blank - Dis-regard",_xlfn.XLOOKUP(S243,'Categroy Lookup'!A:A,'Categroy Lookup'!B:B,"Cell is Blank - Dis-regard"),T243)</f>
        <v>Carbonated</v>
      </c>
      <c r="V243" t="b">
        <f t="shared" si="18"/>
        <v>1</v>
      </c>
      <c r="W243">
        <f t="shared" si="17"/>
        <v>3</v>
      </c>
      <c r="X243" s="8">
        <f t="shared" si="19"/>
        <v>2</v>
      </c>
      <c r="Y243" t="s">
        <v>466</v>
      </c>
      <c r="Z243" t="s">
        <v>512</v>
      </c>
      <c r="AB243" t="s">
        <v>685</v>
      </c>
      <c r="AC243" t="s">
        <v>702</v>
      </c>
      <c r="AD243">
        <v>2022</v>
      </c>
    </row>
    <row r="244" spans="1:30" x14ac:dyDescent="0.25">
      <c r="A244" t="s">
        <v>18</v>
      </c>
      <c r="B244" t="s">
        <v>40</v>
      </c>
      <c r="C244" t="s">
        <v>41</v>
      </c>
      <c r="D244" t="s">
        <v>42</v>
      </c>
      <c r="E244" t="s">
        <v>67</v>
      </c>
      <c r="F244" t="s">
        <v>27</v>
      </c>
      <c r="G244">
        <v>14586269063</v>
      </c>
      <c r="H244" t="s">
        <v>115</v>
      </c>
      <c r="I244" t="s">
        <v>33</v>
      </c>
      <c r="J244">
        <v>120</v>
      </c>
      <c r="K244">
        <v>1.5</v>
      </c>
      <c r="L244">
        <v>1</v>
      </c>
      <c r="M244">
        <v>120</v>
      </c>
      <c r="N244">
        <v>1.5</v>
      </c>
      <c r="O244">
        <v>1</v>
      </c>
      <c r="P244">
        <v>1.5</v>
      </c>
      <c r="Q244">
        <v>1.5</v>
      </c>
      <c r="R244" s="1">
        <v>44580</v>
      </c>
      <c r="S244" t="str">
        <f t="shared" si="15"/>
        <v>Mini Chips Ahoy</v>
      </c>
      <c r="T244" t="str">
        <f t="shared" si="16"/>
        <v>Food</v>
      </c>
      <c r="U244" t="str">
        <f>IF(T244="Cell is Blank - Dis-regard",_xlfn.XLOOKUP(S244,'Categroy Lookup'!A:A,'Categroy Lookup'!B:B,"Cell is Blank - Dis-regard"),T244)</f>
        <v>Food</v>
      </c>
      <c r="V244" t="b">
        <f t="shared" si="18"/>
        <v>1</v>
      </c>
      <c r="W244">
        <f t="shared" si="17"/>
        <v>1.5</v>
      </c>
      <c r="X244" s="8">
        <f t="shared" si="19"/>
        <v>1</v>
      </c>
      <c r="Y244" t="s">
        <v>67</v>
      </c>
      <c r="AB244" t="s">
        <v>685</v>
      </c>
      <c r="AC244" t="s">
        <v>702</v>
      </c>
      <c r="AD244">
        <v>2022</v>
      </c>
    </row>
    <row r="245" spans="1:30" x14ac:dyDescent="0.25">
      <c r="A245" t="s">
        <v>18</v>
      </c>
      <c r="B245" t="s">
        <v>40</v>
      </c>
      <c r="C245" t="s">
        <v>41</v>
      </c>
      <c r="D245" t="s">
        <v>42</v>
      </c>
      <c r="E245" t="s">
        <v>80</v>
      </c>
      <c r="F245" t="s">
        <v>27</v>
      </c>
      <c r="G245">
        <v>14586276662</v>
      </c>
      <c r="H245" t="s">
        <v>115</v>
      </c>
      <c r="I245" t="s">
        <v>33</v>
      </c>
      <c r="J245">
        <v>114</v>
      </c>
      <c r="K245">
        <v>1.5</v>
      </c>
      <c r="L245">
        <v>1</v>
      </c>
      <c r="M245">
        <v>114</v>
      </c>
      <c r="N245">
        <v>1.5</v>
      </c>
      <c r="O245">
        <v>1</v>
      </c>
      <c r="P245">
        <v>1.5</v>
      </c>
      <c r="Q245">
        <v>1.5</v>
      </c>
      <c r="R245" s="1">
        <v>44580</v>
      </c>
      <c r="S245" t="str">
        <f t="shared" si="15"/>
        <v>Good Health Veggie Stix - Sea Salt</v>
      </c>
      <c r="T245" t="str">
        <f t="shared" si="16"/>
        <v>Food</v>
      </c>
      <c r="U245" t="str">
        <f>IF(T245="Cell is Blank - Dis-regard",_xlfn.XLOOKUP(S245,'Categroy Lookup'!A:A,'Categroy Lookup'!B:B,"Cell is Blank - Dis-regard"),T245)</f>
        <v>Food</v>
      </c>
      <c r="V245" t="b">
        <f t="shared" si="18"/>
        <v>1</v>
      </c>
      <c r="W245">
        <f t="shared" si="17"/>
        <v>1.5</v>
      </c>
      <c r="X245" s="8">
        <f t="shared" si="19"/>
        <v>1</v>
      </c>
      <c r="Y245" t="s">
        <v>498</v>
      </c>
      <c r="Z245" t="s">
        <v>516</v>
      </c>
      <c r="AB245" t="s">
        <v>685</v>
      </c>
      <c r="AC245" t="s">
        <v>702</v>
      </c>
      <c r="AD245">
        <v>2022</v>
      </c>
    </row>
    <row r="246" spans="1:30" x14ac:dyDescent="0.25">
      <c r="A246" t="s">
        <v>18</v>
      </c>
      <c r="B246" t="s">
        <v>40</v>
      </c>
      <c r="C246" t="s">
        <v>41</v>
      </c>
      <c r="D246" t="s">
        <v>42</v>
      </c>
      <c r="E246" t="s">
        <v>43</v>
      </c>
      <c r="F246" t="s">
        <v>23</v>
      </c>
      <c r="G246">
        <v>14586751849</v>
      </c>
      <c r="H246" t="s">
        <v>115</v>
      </c>
      <c r="I246" t="s">
        <v>33</v>
      </c>
      <c r="J246">
        <v>144</v>
      </c>
      <c r="K246">
        <v>3</v>
      </c>
      <c r="L246">
        <v>1</v>
      </c>
      <c r="M246">
        <v>144</v>
      </c>
      <c r="N246">
        <v>3</v>
      </c>
      <c r="O246">
        <v>1</v>
      </c>
      <c r="P246">
        <v>3</v>
      </c>
      <c r="Q246">
        <v>3</v>
      </c>
      <c r="R246" s="1">
        <v>44580</v>
      </c>
      <c r="S246" t="str">
        <f t="shared" si="15"/>
        <v>Monster Energy Original</v>
      </c>
      <c r="T246" t="str">
        <f t="shared" si="16"/>
        <v>Carbonated</v>
      </c>
      <c r="U246" t="str">
        <f>IF(T246="Cell is Blank - Dis-regard",_xlfn.XLOOKUP(S246,'Categroy Lookup'!A:A,'Categroy Lookup'!B:B,"Cell is Blank - Dis-regard"),T246)</f>
        <v>Carbonated</v>
      </c>
      <c r="V246" t="b">
        <f t="shared" si="18"/>
        <v>1</v>
      </c>
      <c r="W246">
        <f t="shared" si="17"/>
        <v>3</v>
      </c>
      <c r="X246" s="8">
        <f t="shared" si="19"/>
        <v>2</v>
      </c>
      <c r="Y246" t="s">
        <v>43</v>
      </c>
      <c r="AB246" t="s">
        <v>685</v>
      </c>
      <c r="AC246" t="s">
        <v>702</v>
      </c>
      <c r="AD246">
        <v>2022</v>
      </c>
    </row>
    <row r="247" spans="1:30" x14ac:dyDescent="0.25">
      <c r="A247" t="s">
        <v>18</v>
      </c>
      <c r="B247" t="s">
        <v>40</v>
      </c>
      <c r="C247" t="s">
        <v>41</v>
      </c>
      <c r="D247" t="s">
        <v>42</v>
      </c>
      <c r="E247" t="s">
        <v>80</v>
      </c>
      <c r="F247" t="s">
        <v>27</v>
      </c>
      <c r="G247">
        <v>14586752910</v>
      </c>
      <c r="H247" t="s">
        <v>115</v>
      </c>
      <c r="I247" t="s">
        <v>33</v>
      </c>
      <c r="J247">
        <v>114</v>
      </c>
      <c r="K247">
        <v>1.5</v>
      </c>
      <c r="L247">
        <v>1</v>
      </c>
      <c r="M247">
        <v>114</v>
      </c>
      <c r="N247">
        <v>1.5</v>
      </c>
      <c r="O247">
        <v>1</v>
      </c>
      <c r="P247">
        <v>1.5</v>
      </c>
      <c r="Q247">
        <v>1.5</v>
      </c>
      <c r="R247" s="1">
        <v>44580</v>
      </c>
      <c r="S247" t="str">
        <f t="shared" si="15"/>
        <v>Good Health Veggie Stix - Sea Salt</v>
      </c>
      <c r="T247" t="str">
        <f t="shared" si="16"/>
        <v>Food</v>
      </c>
      <c r="U247" t="str">
        <f>IF(T247="Cell is Blank - Dis-regard",_xlfn.XLOOKUP(S247,'Categroy Lookup'!A:A,'Categroy Lookup'!B:B,"Cell is Blank - Dis-regard"),T247)</f>
        <v>Food</v>
      </c>
      <c r="V247" t="b">
        <f t="shared" si="18"/>
        <v>1</v>
      </c>
      <c r="W247">
        <f t="shared" si="17"/>
        <v>1.5</v>
      </c>
      <c r="X247" s="8">
        <f t="shared" si="19"/>
        <v>1</v>
      </c>
      <c r="Y247" t="s">
        <v>498</v>
      </c>
      <c r="Z247" t="s">
        <v>516</v>
      </c>
      <c r="AB247" t="s">
        <v>685</v>
      </c>
      <c r="AC247" t="s">
        <v>702</v>
      </c>
      <c r="AD247">
        <v>2022</v>
      </c>
    </row>
    <row r="248" spans="1:30" x14ac:dyDescent="0.25">
      <c r="A248" t="s">
        <v>18</v>
      </c>
      <c r="B248" t="s">
        <v>40</v>
      </c>
      <c r="C248" t="s">
        <v>41</v>
      </c>
      <c r="D248" t="s">
        <v>42</v>
      </c>
      <c r="E248" t="s">
        <v>80</v>
      </c>
      <c r="F248" t="s">
        <v>27</v>
      </c>
      <c r="G248">
        <v>14586762557</v>
      </c>
      <c r="H248" t="s">
        <v>115</v>
      </c>
      <c r="I248" t="s">
        <v>33</v>
      </c>
      <c r="J248">
        <v>114</v>
      </c>
      <c r="K248">
        <v>1.5</v>
      </c>
      <c r="L248">
        <v>1</v>
      </c>
      <c r="M248">
        <v>114</v>
      </c>
      <c r="N248">
        <v>1.5</v>
      </c>
      <c r="O248">
        <v>1</v>
      </c>
      <c r="P248">
        <v>1.5</v>
      </c>
      <c r="Q248">
        <v>1.5</v>
      </c>
      <c r="R248" s="1">
        <v>44580</v>
      </c>
      <c r="S248" t="str">
        <f t="shared" si="15"/>
        <v>Good Health Veggie Stix - Sea Salt</v>
      </c>
      <c r="T248" t="str">
        <f t="shared" si="16"/>
        <v>Food</v>
      </c>
      <c r="U248" t="str">
        <f>IF(T248="Cell is Blank - Dis-regard",_xlfn.XLOOKUP(S248,'Categroy Lookup'!A:A,'Categroy Lookup'!B:B,"Cell is Blank - Dis-regard"),T248)</f>
        <v>Food</v>
      </c>
      <c r="V248" t="b">
        <f t="shared" si="18"/>
        <v>1</v>
      </c>
      <c r="W248">
        <f t="shared" si="17"/>
        <v>1.5</v>
      </c>
      <c r="X248" s="8">
        <f t="shared" si="19"/>
        <v>1</v>
      </c>
      <c r="Y248" t="s">
        <v>498</v>
      </c>
      <c r="Z248" t="s">
        <v>516</v>
      </c>
      <c r="AB248" t="s">
        <v>685</v>
      </c>
      <c r="AC248" t="s">
        <v>702</v>
      </c>
      <c r="AD248">
        <v>2022</v>
      </c>
    </row>
    <row r="249" spans="1:30" x14ac:dyDescent="0.25">
      <c r="A249" t="s">
        <v>18</v>
      </c>
      <c r="B249" t="s">
        <v>40</v>
      </c>
      <c r="C249" t="s">
        <v>41</v>
      </c>
      <c r="D249" t="s">
        <v>42</v>
      </c>
      <c r="E249" t="s">
        <v>45</v>
      </c>
      <c r="F249" t="s">
        <v>31</v>
      </c>
      <c r="G249">
        <v>14586856790</v>
      </c>
      <c r="H249" t="s">
        <v>115</v>
      </c>
      <c r="I249" t="s">
        <v>33</v>
      </c>
      <c r="J249">
        <v>143</v>
      </c>
      <c r="K249">
        <v>2.5</v>
      </c>
      <c r="L249">
        <v>1</v>
      </c>
      <c r="M249">
        <v>143</v>
      </c>
      <c r="N249">
        <v>2.5</v>
      </c>
      <c r="O249">
        <v>1</v>
      </c>
      <c r="P249">
        <v>2.5</v>
      </c>
      <c r="Q249">
        <v>2.5</v>
      </c>
      <c r="R249" s="1">
        <v>44580</v>
      </c>
      <c r="S249" t="str">
        <f t="shared" si="15"/>
        <v>Snapple Diet Tea - Lemon</v>
      </c>
      <c r="T249" t="str">
        <f t="shared" si="16"/>
        <v>Non Carbonated</v>
      </c>
      <c r="U249" t="str">
        <f>IF(T249="Cell is Blank - Dis-regard",_xlfn.XLOOKUP(S249,'Categroy Lookup'!A:A,'Categroy Lookup'!B:B,"Cell is Blank - Dis-regard"),T249)</f>
        <v>Non Carbonated</v>
      </c>
      <c r="V249" t="b">
        <f t="shared" si="18"/>
        <v>1</v>
      </c>
      <c r="W249">
        <f t="shared" si="17"/>
        <v>2.5</v>
      </c>
      <c r="X249" s="8">
        <f t="shared" si="19"/>
        <v>1.6666666666666667</v>
      </c>
      <c r="Y249" t="s">
        <v>478</v>
      </c>
      <c r="Z249" t="s">
        <v>479</v>
      </c>
      <c r="AB249" t="s">
        <v>685</v>
      </c>
      <c r="AC249" t="s">
        <v>702</v>
      </c>
      <c r="AD249">
        <v>2022</v>
      </c>
    </row>
    <row r="250" spans="1:30" x14ac:dyDescent="0.25">
      <c r="A250" t="s">
        <v>18</v>
      </c>
      <c r="B250" t="s">
        <v>40</v>
      </c>
      <c r="C250" t="s">
        <v>41</v>
      </c>
      <c r="D250" t="s">
        <v>42</v>
      </c>
      <c r="E250" t="s">
        <v>97</v>
      </c>
      <c r="F250" t="s">
        <v>27</v>
      </c>
      <c r="G250">
        <v>14586862293</v>
      </c>
      <c r="H250" t="s">
        <v>115</v>
      </c>
      <c r="I250" t="s">
        <v>33</v>
      </c>
      <c r="J250">
        <v>123</v>
      </c>
      <c r="K250">
        <v>1.5</v>
      </c>
      <c r="L250">
        <v>1</v>
      </c>
      <c r="M250">
        <v>123</v>
      </c>
      <c r="N250">
        <v>1.5</v>
      </c>
      <c r="O250">
        <v>1</v>
      </c>
      <c r="P250">
        <v>1.5</v>
      </c>
      <c r="Q250">
        <v>1.5</v>
      </c>
      <c r="R250" s="1">
        <v>44580</v>
      </c>
      <c r="S250" t="str">
        <f t="shared" si="15"/>
        <v>Ritz Bits Cheese</v>
      </c>
      <c r="T250" t="str">
        <f t="shared" si="16"/>
        <v>Food</v>
      </c>
      <c r="U250" t="str">
        <f>IF(T250="Cell is Blank - Dis-regard",_xlfn.XLOOKUP(S250,'Categroy Lookup'!A:A,'Categroy Lookup'!B:B,"Cell is Blank - Dis-regard"),T250)</f>
        <v>Food</v>
      </c>
      <c r="V250" t="b">
        <f t="shared" si="18"/>
        <v>1</v>
      </c>
      <c r="W250">
        <f t="shared" si="17"/>
        <v>1.5</v>
      </c>
      <c r="X250" s="8">
        <f t="shared" si="19"/>
        <v>1</v>
      </c>
      <c r="Y250" t="s">
        <v>97</v>
      </c>
      <c r="AB250" t="s">
        <v>685</v>
      </c>
      <c r="AC250" t="s">
        <v>702</v>
      </c>
      <c r="AD250">
        <v>2022</v>
      </c>
    </row>
    <row r="251" spans="1:30" x14ac:dyDescent="0.25">
      <c r="A251" t="s">
        <v>18</v>
      </c>
      <c r="B251" t="s">
        <v>19</v>
      </c>
      <c r="C251" t="s">
        <v>20</v>
      </c>
      <c r="D251" t="s">
        <v>21</v>
      </c>
      <c r="E251" t="s">
        <v>43</v>
      </c>
      <c r="F251" t="s">
        <v>23</v>
      </c>
      <c r="G251">
        <v>14587004565</v>
      </c>
      <c r="H251" t="s">
        <v>115</v>
      </c>
      <c r="I251" t="s">
        <v>25</v>
      </c>
      <c r="J251">
        <v>146</v>
      </c>
      <c r="K251">
        <v>3</v>
      </c>
      <c r="L251">
        <v>1</v>
      </c>
      <c r="M251">
        <v>146</v>
      </c>
      <c r="N251">
        <v>3</v>
      </c>
      <c r="O251">
        <v>1</v>
      </c>
      <c r="P251">
        <v>3</v>
      </c>
      <c r="Q251">
        <v>3</v>
      </c>
      <c r="R251" s="1">
        <v>44580</v>
      </c>
      <c r="S251" t="str">
        <f t="shared" si="15"/>
        <v>Monster Energy Original</v>
      </c>
      <c r="T251" t="str">
        <f t="shared" si="16"/>
        <v>Carbonated</v>
      </c>
      <c r="U251" t="str">
        <f>IF(T251="Cell is Blank - Dis-regard",_xlfn.XLOOKUP(S251,'Categroy Lookup'!A:A,'Categroy Lookup'!B:B,"Cell is Blank - Dis-regard"),T251)</f>
        <v>Carbonated</v>
      </c>
      <c r="V251" t="b">
        <f t="shared" si="18"/>
        <v>1</v>
      </c>
      <c r="W251">
        <f t="shared" si="17"/>
        <v>3</v>
      </c>
      <c r="X251" s="8">
        <f t="shared" si="19"/>
        <v>2</v>
      </c>
      <c r="Y251" t="s">
        <v>43</v>
      </c>
      <c r="AB251" t="s">
        <v>685</v>
      </c>
      <c r="AC251" t="s">
        <v>702</v>
      </c>
      <c r="AD251">
        <v>2022</v>
      </c>
    </row>
    <row r="252" spans="1:30" x14ac:dyDescent="0.25">
      <c r="A252" t="s">
        <v>18</v>
      </c>
      <c r="B252" t="s">
        <v>40</v>
      </c>
      <c r="C252" t="s">
        <v>41</v>
      </c>
      <c r="D252" t="s">
        <v>42</v>
      </c>
      <c r="E252" t="s">
        <v>82</v>
      </c>
      <c r="F252" t="s">
        <v>31</v>
      </c>
      <c r="G252">
        <v>14587142298</v>
      </c>
      <c r="H252" t="s">
        <v>115</v>
      </c>
      <c r="I252" t="s">
        <v>33</v>
      </c>
      <c r="J252">
        <v>145</v>
      </c>
      <c r="K252">
        <v>2.5</v>
      </c>
      <c r="L252">
        <v>1</v>
      </c>
      <c r="M252">
        <v>145</v>
      </c>
      <c r="N252">
        <v>2.5</v>
      </c>
      <c r="O252">
        <v>1</v>
      </c>
      <c r="P252">
        <v>2.5</v>
      </c>
      <c r="Q252">
        <v>2.5</v>
      </c>
      <c r="R252" s="1">
        <v>44580</v>
      </c>
      <c r="S252" t="str">
        <f t="shared" si="15"/>
        <v>Snapple Diet Tea - Peach Tea</v>
      </c>
      <c r="T252" t="str">
        <f t="shared" si="16"/>
        <v>Non Carbonated</v>
      </c>
      <c r="U252" t="str">
        <f>IF(T252="Cell is Blank - Dis-regard",_xlfn.XLOOKUP(S252,'Categroy Lookup'!A:A,'Categroy Lookup'!B:B,"Cell is Blank - Dis-regard"),T252)</f>
        <v>Non Carbonated</v>
      </c>
      <c r="V252" t="b">
        <f t="shared" si="18"/>
        <v>1</v>
      </c>
      <c r="W252">
        <f t="shared" si="17"/>
        <v>2.5</v>
      </c>
      <c r="X252" s="8">
        <f t="shared" si="19"/>
        <v>1.6666666666666667</v>
      </c>
      <c r="Y252" t="s">
        <v>478</v>
      </c>
      <c r="Z252" t="s">
        <v>517</v>
      </c>
      <c r="AB252" t="s">
        <v>685</v>
      </c>
      <c r="AC252" t="s">
        <v>702</v>
      </c>
      <c r="AD252">
        <v>2022</v>
      </c>
    </row>
    <row r="253" spans="1:30" x14ac:dyDescent="0.25">
      <c r="A253" t="s">
        <v>18</v>
      </c>
      <c r="B253" t="s">
        <v>40</v>
      </c>
      <c r="C253" t="s">
        <v>41</v>
      </c>
      <c r="D253" t="s">
        <v>42</v>
      </c>
      <c r="E253" t="s">
        <v>45</v>
      </c>
      <c r="F253" t="s">
        <v>31</v>
      </c>
      <c r="G253">
        <v>14587207212</v>
      </c>
      <c r="H253" t="s">
        <v>115</v>
      </c>
      <c r="I253" t="s">
        <v>33</v>
      </c>
      <c r="J253">
        <v>143</v>
      </c>
      <c r="K253">
        <v>2.5</v>
      </c>
      <c r="L253">
        <v>1</v>
      </c>
      <c r="M253">
        <v>143</v>
      </c>
      <c r="N253">
        <v>2.5</v>
      </c>
      <c r="O253">
        <v>1</v>
      </c>
      <c r="P253">
        <v>2.5</v>
      </c>
      <c r="Q253">
        <v>2.5</v>
      </c>
      <c r="R253" s="1">
        <v>44580</v>
      </c>
      <c r="S253" t="str">
        <f t="shared" si="15"/>
        <v>Snapple Diet Tea - Lemon</v>
      </c>
      <c r="T253" t="str">
        <f t="shared" si="16"/>
        <v>Non Carbonated</v>
      </c>
      <c r="U253" t="str">
        <f>IF(T253="Cell is Blank - Dis-regard",_xlfn.XLOOKUP(S253,'Categroy Lookup'!A:A,'Categroy Lookup'!B:B,"Cell is Blank - Dis-regard"),T253)</f>
        <v>Non Carbonated</v>
      </c>
      <c r="V253" t="b">
        <f t="shared" si="18"/>
        <v>1</v>
      </c>
      <c r="W253">
        <f t="shared" si="17"/>
        <v>2.5</v>
      </c>
      <c r="X253" s="8">
        <f t="shared" si="19"/>
        <v>1.6666666666666667</v>
      </c>
      <c r="Y253" t="s">
        <v>478</v>
      </c>
      <c r="Z253" t="s">
        <v>479</v>
      </c>
      <c r="AB253" t="s">
        <v>685</v>
      </c>
      <c r="AC253" t="s">
        <v>702</v>
      </c>
      <c r="AD253">
        <v>2022</v>
      </c>
    </row>
    <row r="254" spans="1:30" x14ac:dyDescent="0.25">
      <c r="A254" t="s">
        <v>18</v>
      </c>
      <c r="B254" t="s">
        <v>40</v>
      </c>
      <c r="C254" t="s">
        <v>41</v>
      </c>
      <c r="D254" t="s">
        <v>42</v>
      </c>
      <c r="E254" t="s">
        <v>94</v>
      </c>
      <c r="F254" t="s">
        <v>23</v>
      </c>
      <c r="G254">
        <v>14587233543</v>
      </c>
      <c r="H254" t="s">
        <v>115</v>
      </c>
      <c r="I254" t="s">
        <v>33</v>
      </c>
      <c r="J254">
        <v>148</v>
      </c>
      <c r="K254">
        <v>3</v>
      </c>
      <c r="L254">
        <v>1</v>
      </c>
      <c r="M254">
        <v>148</v>
      </c>
      <c r="N254">
        <v>3</v>
      </c>
      <c r="O254">
        <v>1</v>
      </c>
      <c r="P254">
        <v>3</v>
      </c>
      <c r="Q254">
        <v>3</v>
      </c>
      <c r="R254" s="1">
        <v>44580</v>
      </c>
      <c r="S254" t="str">
        <f t="shared" si="15"/>
        <v>Red Bull - Original</v>
      </c>
      <c r="T254" t="str">
        <f t="shared" si="16"/>
        <v>Carbonated</v>
      </c>
      <c r="U254" t="str">
        <f>IF(T254="Cell is Blank - Dis-regard",_xlfn.XLOOKUP(S254,'Categroy Lookup'!A:A,'Categroy Lookup'!B:B,"Cell is Blank - Dis-regard"),T254)</f>
        <v>Carbonated</v>
      </c>
      <c r="V254" t="b">
        <f t="shared" si="18"/>
        <v>1</v>
      </c>
      <c r="W254">
        <f t="shared" si="17"/>
        <v>3</v>
      </c>
      <c r="X254" s="8">
        <f t="shared" si="19"/>
        <v>2</v>
      </c>
      <c r="Y254" t="s">
        <v>466</v>
      </c>
      <c r="Z254" t="s">
        <v>512</v>
      </c>
      <c r="AB254" t="s">
        <v>685</v>
      </c>
      <c r="AC254" t="s">
        <v>702</v>
      </c>
      <c r="AD254">
        <v>2022</v>
      </c>
    </row>
    <row r="255" spans="1:30" x14ac:dyDescent="0.25">
      <c r="A255" t="s">
        <v>18</v>
      </c>
      <c r="B255" t="s">
        <v>40</v>
      </c>
      <c r="C255" t="s">
        <v>41</v>
      </c>
      <c r="D255" t="s">
        <v>42</v>
      </c>
      <c r="E255" t="s">
        <v>82</v>
      </c>
      <c r="F255" t="s">
        <v>31</v>
      </c>
      <c r="G255">
        <v>14587250057</v>
      </c>
      <c r="H255" t="s">
        <v>115</v>
      </c>
      <c r="I255" t="s">
        <v>33</v>
      </c>
      <c r="J255">
        <v>145</v>
      </c>
      <c r="K255">
        <v>2.5</v>
      </c>
      <c r="L255">
        <v>1</v>
      </c>
      <c r="M255">
        <v>145</v>
      </c>
      <c r="N255">
        <v>2.5</v>
      </c>
      <c r="O255">
        <v>1</v>
      </c>
      <c r="P255">
        <v>2.5</v>
      </c>
      <c r="Q255">
        <v>2.5</v>
      </c>
      <c r="R255" s="1">
        <v>44580</v>
      </c>
      <c r="S255" t="str">
        <f t="shared" si="15"/>
        <v>Snapple Diet Tea - Peach Tea</v>
      </c>
      <c r="T255" t="str">
        <f t="shared" si="16"/>
        <v>Non Carbonated</v>
      </c>
      <c r="U255" t="str">
        <f>IF(T255="Cell is Blank - Dis-regard",_xlfn.XLOOKUP(S255,'Categroy Lookup'!A:A,'Categroy Lookup'!B:B,"Cell is Blank - Dis-regard"),T255)</f>
        <v>Non Carbonated</v>
      </c>
      <c r="V255" t="b">
        <f t="shared" si="18"/>
        <v>1</v>
      </c>
      <c r="W255">
        <f t="shared" si="17"/>
        <v>2.5</v>
      </c>
      <c r="X255" s="8">
        <f t="shared" si="19"/>
        <v>1.6666666666666667</v>
      </c>
      <c r="Y255" t="s">
        <v>478</v>
      </c>
      <c r="Z255" t="s">
        <v>517</v>
      </c>
      <c r="AB255" t="s">
        <v>685</v>
      </c>
      <c r="AC255" t="s">
        <v>702</v>
      </c>
      <c r="AD255">
        <v>2022</v>
      </c>
    </row>
    <row r="256" spans="1:30" x14ac:dyDescent="0.25">
      <c r="A256" t="s">
        <v>18</v>
      </c>
      <c r="B256" t="s">
        <v>19</v>
      </c>
      <c r="C256" t="s">
        <v>20</v>
      </c>
      <c r="D256" t="s">
        <v>21</v>
      </c>
      <c r="E256" t="s">
        <v>26</v>
      </c>
      <c r="F256" t="s">
        <v>27</v>
      </c>
      <c r="G256">
        <v>14587309185</v>
      </c>
      <c r="H256" t="s">
        <v>115</v>
      </c>
      <c r="I256" t="s">
        <v>33</v>
      </c>
      <c r="J256">
        <v>123</v>
      </c>
      <c r="K256">
        <v>1.5</v>
      </c>
      <c r="L256">
        <v>1</v>
      </c>
      <c r="M256">
        <v>123</v>
      </c>
      <c r="N256">
        <v>1.5</v>
      </c>
      <c r="O256">
        <v>1</v>
      </c>
      <c r="P256">
        <v>1.5</v>
      </c>
      <c r="Q256">
        <v>1.5</v>
      </c>
      <c r="R256" s="1">
        <v>44580</v>
      </c>
      <c r="S256" t="str">
        <f t="shared" si="15"/>
        <v>Takis - Hot Chilli Pepper &amp; Lime</v>
      </c>
      <c r="T256" t="str">
        <f t="shared" si="16"/>
        <v>Food</v>
      </c>
      <c r="U256" t="str">
        <f>IF(T256="Cell is Blank - Dis-regard",_xlfn.XLOOKUP(S256,'Categroy Lookup'!A:A,'Categroy Lookup'!B:B,"Cell is Blank - Dis-regard"),T256)</f>
        <v>Food</v>
      </c>
      <c r="V256" t="b">
        <f t="shared" si="18"/>
        <v>1</v>
      </c>
      <c r="W256">
        <f t="shared" si="17"/>
        <v>1.5</v>
      </c>
      <c r="X256" s="8">
        <f t="shared" si="19"/>
        <v>1</v>
      </c>
      <c r="Y256" t="s">
        <v>469</v>
      </c>
      <c r="Z256" t="s">
        <v>470</v>
      </c>
      <c r="AB256" t="s">
        <v>685</v>
      </c>
      <c r="AC256" t="s">
        <v>702</v>
      </c>
      <c r="AD256">
        <v>2022</v>
      </c>
    </row>
    <row r="257" spans="1:30" x14ac:dyDescent="0.25">
      <c r="A257" t="s">
        <v>18</v>
      </c>
      <c r="B257" t="s">
        <v>40</v>
      </c>
      <c r="C257" t="s">
        <v>41</v>
      </c>
      <c r="D257" t="s">
        <v>42</v>
      </c>
      <c r="E257" t="s">
        <v>94</v>
      </c>
      <c r="F257" t="s">
        <v>23</v>
      </c>
      <c r="G257">
        <v>14587534401</v>
      </c>
      <c r="H257" t="s">
        <v>115</v>
      </c>
      <c r="I257" t="s">
        <v>33</v>
      </c>
      <c r="J257">
        <v>148</v>
      </c>
      <c r="K257">
        <v>3</v>
      </c>
      <c r="L257">
        <v>1</v>
      </c>
      <c r="M257">
        <v>148</v>
      </c>
      <c r="N257">
        <v>3</v>
      </c>
      <c r="O257">
        <v>1</v>
      </c>
      <c r="P257">
        <v>3</v>
      </c>
      <c r="Q257">
        <v>3</v>
      </c>
      <c r="R257" s="1">
        <v>44580</v>
      </c>
      <c r="S257" t="str">
        <f t="shared" si="15"/>
        <v>Red Bull - Original</v>
      </c>
      <c r="T257" t="str">
        <f t="shared" si="16"/>
        <v>Carbonated</v>
      </c>
      <c r="U257" t="str">
        <f>IF(T257="Cell is Blank - Dis-regard",_xlfn.XLOOKUP(S257,'Categroy Lookup'!A:A,'Categroy Lookup'!B:B,"Cell is Blank - Dis-regard"),T257)</f>
        <v>Carbonated</v>
      </c>
      <c r="V257" t="b">
        <f t="shared" si="18"/>
        <v>1</v>
      </c>
      <c r="W257">
        <f t="shared" si="17"/>
        <v>3</v>
      </c>
      <c r="X257" s="8">
        <f t="shared" si="19"/>
        <v>2</v>
      </c>
      <c r="Y257" t="s">
        <v>466</v>
      </c>
      <c r="Z257" t="s">
        <v>512</v>
      </c>
      <c r="AB257" t="s">
        <v>685</v>
      </c>
      <c r="AC257" t="s">
        <v>702</v>
      </c>
      <c r="AD257">
        <v>2022</v>
      </c>
    </row>
    <row r="258" spans="1:30" x14ac:dyDescent="0.25">
      <c r="A258" t="s">
        <v>18</v>
      </c>
      <c r="B258" t="s">
        <v>40</v>
      </c>
      <c r="C258" t="s">
        <v>41</v>
      </c>
      <c r="D258" t="s">
        <v>42</v>
      </c>
      <c r="E258" t="s">
        <v>94</v>
      </c>
      <c r="F258" t="s">
        <v>23</v>
      </c>
      <c r="G258">
        <v>14587589501</v>
      </c>
      <c r="H258" t="s">
        <v>115</v>
      </c>
      <c r="I258" t="s">
        <v>33</v>
      </c>
      <c r="J258">
        <v>148</v>
      </c>
      <c r="K258">
        <v>3</v>
      </c>
      <c r="L258">
        <v>1</v>
      </c>
      <c r="M258">
        <v>148</v>
      </c>
      <c r="N258">
        <v>3</v>
      </c>
      <c r="O258">
        <v>1</v>
      </c>
      <c r="P258">
        <v>3</v>
      </c>
      <c r="Q258">
        <v>3</v>
      </c>
      <c r="R258" s="1">
        <v>44580</v>
      </c>
      <c r="S258" t="str">
        <f t="shared" ref="S258:S321" si="20">IF(E258="","Cell is Blank - Dis-regard",E258)</f>
        <v>Red Bull - Original</v>
      </c>
      <c r="T258" t="str">
        <f t="shared" ref="T258:T321" si="21">IF(F258="","Cell is Blank - Dis-regard",F258)</f>
        <v>Carbonated</v>
      </c>
      <c r="U258" t="str">
        <f>IF(T258="Cell is Blank - Dis-regard",_xlfn.XLOOKUP(S258,'Categroy Lookup'!A:A,'Categroy Lookup'!B:B,"Cell is Blank - Dis-regard"),T258)</f>
        <v>Carbonated</v>
      </c>
      <c r="V258" t="b">
        <f t="shared" si="18"/>
        <v>1</v>
      </c>
      <c r="W258">
        <f t="shared" ref="W258:W321" si="22">IF(V258="FALSE",K258,K258)</f>
        <v>3</v>
      </c>
      <c r="X258" s="8">
        <f t="shared" si="19"/>
        <v>2</v>
      </c>
      <c r="Y258" t="s">
        <v>466</v>
      </c>
      <c r="Z258" t="s">
        <v>512</v>
      </c>
      <c r="AB258" t="s">
        <v>685</v>
      </c>
      <c r="AC258" t="s">
        <v>702</v>
      </c>
      <c r="AD258">
        <v>2022</v>
      </c>
    </row>
    <row r="259" spans="1:30" x14ac:dyDescent="0.25">
      <c r="A259" t="s">
        <v>18</v>
      </c>
      <c r="B259" t="s">
        <v>40</v>
      </c>
      <c r="C259" t="s">
        <v>41</v>
      </c>
      <c r="D259" t="s">
        <v>42</v>
      </c>
      <c r="E259" t="s">
        <v>82</v>
      </c>
      <c r="F259" t="s">
        <v>31</v>
      </c>
      <c r="G259">
        <v>14587643596</v>
      </c>
      <c r="H259" t="s">
        <v>115</v>
      </c>
      <c r="I259" t="s">
        <v>33</v>
      </c>
      <c r="J259">
        <v>145</v>
      </c>
      <c r="K259">
        <v>2.5</v>
      </c>
      <c r="L259">
        <v>1</v>
      </c>
      <c r="M259">
        <v>145</v>
      </c>
      <c r="N259">
        <v>2.5</v>
      </c>
      <c r="O259">
        <v>1</v>
      </c>
      <c r="P259">
        <v>2.5</v>
      </c>
      <c r="Q259">
        <v>2.5</v>
      </c>
      <c r="R259" s="1">
        <v>44580</v>
      </c>
      <c r="S259" t="str">
        <f t="shared" si="20"/>
        <v>Snapple Diet Tea - Peach Tea</v>
      </c>
      <c r="T259" t="str">
        <f t="shared" si="21"/>
        <v>Non Carbonated</v>
      </c>
      <c r="U259" t="str">
        <f>IF(T259="Cell is Blank - Dis-regard",_xlfn.XLOOKUP(S259,'Categroy Lookup'!A:A,'Categroy Lookup'!B:B,"Cell is Blank - Dis-regard"),T259)</f>
        <v>Non Carbonated</v>
      </c>
      <c r="V259" t="b">
        <f t="shared" ref="V259:V322" si="23">K259=N259</f>
        <v>1</v>
      </c>
      <c r="W259">
        <f t="shared" si="22"/>
        <v>2.5</v>
      </c>
      <c r="X259" s="8">
        <f t="shared" ref="X259:X322" si="24">W259/1.5</f>
        <v>1.6666666666666667</v>
      </c>
      <c r="Y259" t="s">
        <v>478</v>
      </c>
      <c r="Z259" t="s">
        <v>517</v>
      </c>
      <c r="AB259" t="s">
        <v>685</v>
      </c>
      <c r="AC259" t="s">
        <v>702</v>
      </c>
      <c r="AD259">
        <v>2022</v>
      </c>
    </row>
    <row r="260" spans="1:30" x14ac:dyDescent="0.25">
      <c r="A260" t="s">
        <v>18</v>
      </c>
      <c r="B260" t="s">
        <v>40</v>
      </c>
      <c r="C260" t="s">
        <v>41</v>
      </c>
      <c r="D260" t="s">
        <v>42</v>
      </c>
      <c r="E260" t="s">
        <v>67</v>
      </c>
      <c r="F260" t="s">
        <v>27</v>
      </c>
      <c r="G260">
        <v>14587643829</v>
      </c>
      <c r="H260" t="s">
        <v>115</v>
      </c>
      <c r="I260" t="s">
        <v>33</v>
      </c>
      <c r="J260">
        <v>120</v>
      </c>
      <c r="K260">
        <v>1.5</v>
      </c>
      <c r="L260">
        <v>1</v>
      </c>
      <c r="M260">
        <v>120</v>
      </c>
      <c r="N260">
        <v>1.5</v>
      </c>
      <c r="O260">
        <v>1</v>
      </c>
      <c r="P260">
        <v>1.5</v>
      </c>
      <c r="Q260">
        <v>1.5</v>
      </c>
      <c r="R260" s="1">
        <v>44580</v>
      </c>
      <c r="S260" t="str">
        <f t="shared" si="20"/>
        <v>Mini Chips Ahoy</v>
      </c>
      <c r="T260" t="str">
        <f t="shared" si="21"/>
        <v>Food</v>
      </c>
      <c r="U260" t="str">
        <f>IF(T260="Cell is Blank - Dis-regard",_xlfn.XLOOKUP(S260,'Categroy Lookup'!A:A,'Categroy Lookup'!B:B,"Cell is Blank - Dis-regard"),T260)</f>
        <v>Food</v>
      </c>
      <c r="V260" t="b">
        <f t="shared" si="23"/>
        <v>1</v>
      </c>
      <c r="W260">
        <f t="shared" si="22"/>
        <v>1.5</v>
      </c>
      <c r="X260" s="8">
        <f t="shared" si="24"/>
        <v>1</v>
      </c>
      <c r="Y260" t="s">
        <v>67</v>
      </c>
      <c r="AB260" t="s">
        <v>685</v>
      </c>
      <c r="AC260" t="s">
        <v>702</v>
      </c>
      <c r="AD260">
        <v>2022</v>
      </c>
    </row>
    <row r="261" spans="1:30" x14ac:dyDescent="0.25">
      <c r="A261" t="s">
        <v>18</v>
      </c>
      <c r="B261" t="s">
        <v>40</v>
      </c>
      <c r="C261" t="s">
        <v>41</v>
      </c>
      <c r="D261" t="s">
        <v>42</v>
      </c>
      <c r="E261" t="s">
        <v>82</v>
      </c>
      <c r="F261" t="s">
        <v>31</v>
      </c>
      <c r="G261">
        <v>14587674823</v>
      </c>
      <c r="H261" t="s">
        <v>115</v>
      </c>
      <c r="I261" t="s">
        <v>33</v>
      </c>
      <c r="J261">
        <v>145</v>
      </c>
      <c r="K261">
        <v>2.5</v>
      </c>
      <c r="L261">
        <v>1</v>
      </c>
      <c r="M261">
        <v>145</v>
      </c>
      <c r="N261">
        <v>2.5</v>
      </c>
      <c r="O261">
        <v>1</v>
      </c>
      <c r="P261">
        <v>2.5</v>
      </c>
      <c r="Q261">
        <v>2.5</v>
      </c>
      <c r="R261" s="1">
        <v>44580</v>
      </c>
      <c r="S261" t="str">
        <f t="shared" si="20"/>
        <v>Snapple Diet Tea - Peach Tea</v>
      </c>
      <c r="T261" t="str">
        <f t="shared" si="21"/>
        <v>Non Carbonated</v>
      </c>
      <c r="U261" t="str">
        <f>IF(T261="Cell is Blank - Dis-regard",_xlfn.XLOOKUP(S261,'Categroy Lookup'!A:A,'Categroy Lookup'!B:B,"Cell is Blank - Dis-regard"),T261)</f>
        <v>Non Carbonated</v>
      </c>
      <c r="V261" t="b">
        <f t="shared" si="23"/>
        <v>1</v>
      </c>
      <c r="W261">
        <f t="shared" si="22"/>
        <v>2.5</v>
      </c>
      <c r="X261" s="8">
        <f t="shared" si="24"/>
        <v>1.6666666666666667</v>
      </c>
      <c r="Y261" t="s">
        <v>478</v>
      </c>
      <c r="Z261" t="s">
        <v>517</v>
      </c>
      <c r="AB261" t="s">
        <v>685</v>
      </c>
      <c r="AC261" t="s">
        <v>702</v>
      </c>
      <c r="AD261">
        <v>2022</v>
      </c>
    </row>
    <row r="262" spans="1:30" x14ac:dyDescent="0.25">
      <c r="A262" t="s">
        <v>18</v>
      </c>
      <c r="B262" t="s">
        <v>40</v>
      </c>
      <c r="C262" t="s">
        <v>41</v>
      </c>
      <c r="D262" t="s">
        <v>42</v>
      </c>
      <c r="E262" t="s">
        <v>53</v>
      </c>
      <c r="F262" t="s">
        <v>27</v>
      </c>
      <c r="G262">
        <v>14587710216</v>
      </c>
      <c r="H262" t="s">
        <v>115</v>
      </c>
      <c r="I262" t="s">
        <v>33</v>
      </c>
      <c r="J262">
        <v>137</v>
      </c>
      <c r="K262">
        <v>2</v>
      </c>
      <c r="L262">
        <v>1</v>
      </c>
      <c r="M262">
        <v>137</v>
      </c>
      <c r="N262">
        <v>2</v>
      </c>
      <c r="O262">
        <v>1</v>
      </c>
      <c r="P262">
        <v>2</v>
      </c>
      <c r="Q262">
        <v>2</v>
      </c>
      <c r="R262" s="1">
        <v>44580</v>
      </c>
      <c r="S262" t="str">
        <f t="shared" si="20"/>
        <v>Jacks Links Bar Beef Strip</v>
      </c>
      <c r="T262" t="str">
        <f t="shared" si="21"/>
        <v>Food</v>
      </c>
      <c r="U262" t="str">
        <f>IF(T262="Cell is Blank - Dis-regard",_xlfn.XLOOKUP(S262,'Categroy Lookup'!A:A,'Categroy Lookup'!B:B,"Cell is Blank - Dis-regard"),T262)</f>
        <v>Food</v>
      </c>
      <c r="V262" t="b">
        <f t="shared" si="23"/>
        <v>1</v>
      </c>
      <c r="W262">
        <f t="shared" si="22"/>
        <v>2</v>
      </c>
      <c r="X262" s="8">
        <f t="shared" si="24"/>
        <v>1.3333333333333333</v>
      </c>
      <c r="Y262" t="s">
        <v>53</v>
      </c>
      <c r="AB262" t="s">
        <v>685</v>
      </c>
      <c r="AC262" t="s">
        <v>702</v>
      </c>
      <c r="AD262">
        <v>2022</v>
      </c>
    </row>
    <row r="263" spans="1:30" x14ac:dyDescent="0.25">
      <c r="A263" t="s">
        <v>18</v>
      </c>
      <c r="B263" t="s">
        <v>40</v>
      </c>
      <c r="C263" t="s">
        <v>41</v>
      </c>
      <c r="D263" t="s">
        <v>42</v>
      </c>
      <c r="E263" t="s">
        <v>61</v>
      </c>
      <c r="F263" t="s">
        <v>27</v>
      </c>
      <c r="G263">
        <v>14587717604</v>
      </c>
      <c r="H263" t="s">
        <v>115</v>
      </c>
      <c r="I263" t="s">
        <v>33</v>
      </c>
      <c r="J263">
        <v>133</v>
      </c>
      <c r="K263">
        <v>2</v>
      </c>
      <c r="L263">
        <v>1</v>
      </c>
      <c r="M263">
        <v>133</v>
      </c>
      <c r="N263">
        <v>2</v>
      </c>
      <c r="O263">
        <v>1</v>
      </c>
      <c r="P263">
        <v>2</v>
      </c>
      <c r="Q263">
        <v>2</v>
      </c>
      <c r="R263" s="1">
        <v>44580</v>
      </c>
      <c r="S263" t="str">
        <f t="shared" si="20"/>
        <v>Jack Links Beef Steak Original</v>
      </c>
      <c r="T263" t="str">
        <f t="shared" si="21"/>
        <v>Food</v>
      </c>
      <c r="U263" t="str">
        <f>IF(T263="Cell is Blank - Dis-regard",_xlfn.XLOOKUP(S263,'Categroy Lookup'!A:A,'Categroy Lookup'!B:B,"Cell is Blank - Dis-regard"),T263)</f>
        <v>Food</v>
      </c>
      <c r="V263" t="b">
        <f t="shared" si="23"/>
        <v>1</v>
      </c>
      <c r="W263">
        <f t="shared" si="22"/>
        <v>2</v>
      </c>
      <c r="X263" s="8">
        <f t="shared" si="24"/>
        <v>1.3333333333333333</v>
      </c>
      <c r="Y263" t="s">
        <v>61</v>
      </c>
      <c r="AB263" t="s">
        <v>685</v>
      </c>
      <c r="AC263" t="s">
        <v>702</v>
      </c>
      <c r="AD263">
        <v>2022</v>
      </c>
    </row>
    <row r="264" spans="1:30" x14ac:dyDescent="0.25">
      <c r="A264" t="s">
        <v>18</v>
      </c>
      <c r="B264" t="s">
        <v>40</v>
      </c>
      <c r="C264" t="s">
        <v>41</v>
      </c>
      <c r="D264" t="s">
        <v>42</v>
      </c>
      <c r="E264" t="s">
        <v>118</v>
      </c>
      <c r="F264" t="s">
        <v>27</v>
      </c>
      <c r="G264">
        <v>14587717616</v>
      </c>
      <c r="H264" t="s">
        <v>115</v>
      </c>
      <c r="I264" t="s">
        <v>33</v>
      </c>
      <c r="J264">
        <v>139</v>
      </c>
      <c r="K264">
        <v>1</v>
      </c>
      <c r="L264">
        <v>1</v>
      </c>
      <c r="M264">
        <v>139</v>
      </c>
      <c r="N264">
        <v>1</v>
      </c>
      <c r="O264">
        <v>1</v>
      </c>
      <c r="P264">
        <v>1</v>
      </c>
      <c r="Q264">
        <v>1</v>
      </c>
      <c r="R264" s="1">
        <v>44580</v>
      </c>
      <c r="S264" t="str">
        <f t="shared" si="20"/>
        <v>Pure Organic Pineapple Passionfruit</v>
      </c>
      <c r="T264" t="str">
        <f t="shared" si="21"/>
        <v>Food</v>
      </c>
      <c r="U264" t="str">
        <f>IF(T264="Cell is Blank - Dis-regard",_xlfn.XLOOKUP(S264,'Categroy Lookup'!A:A,'Categroy Lookup'!B:B,"Cell is Blank - Dis-regard"),T264)</f>
        <v>Food</v>
      </c>
      <c r="V264" t="b">
        <f t="shared" si="23"/>
        <v>1</v>
      </c>
      <c r="W264">
        <f t="shared" si="22"/>
        <v>1</v>
      </c>
      <c r="X264" s="8">
        <f t="shared" si="24"/>
        <v>0.66666666666666663</v>
      </c>
      <c r="Y264" t="s">
        <v>118</v>
      </c>
      <c r="AB264" t="s">
        <v>685</v>
      </c>
      <c r="AC264" t="s">
        <v>702</v>
      </c>
      <c r="AD264">
        <v>2022</v>
      </c>
    </row>
    <row r="265" spans="1:30" x14ac:dyDescent="0.25">
      <c r="A265" t="s">
        <v>18</v>
      </c>
      <c r="B265" t="s">
        <v>40</v>
      </c>
      <c r="C265" t="s">
        <v>41</v>
      </c>
      <c r="D265" t="s">
        <v>42</v>
      </c>
      <c r="E265" t="s">
        <v>101</v>
      </c>
      <c r="F265" t="s">
        <v>27</v>
      </c>
      <c r="G265">
        <v>14587782093</v>
      </c>
      <c r="H265" t="s">
        <v>115</v>
      </c>
      <c r="I265" t="s">
        <v>33</v>
      </c>
      <c r="J265">
        <v>110</v>
      </c>
      <c r="K265">
        <v>1.5</v>
      </c>
      <c r="L265">
        <v>1</v>
      </c>
      <c r="M265">
        <v>110</v>
      </c>
      <c r="N265">
        <v>1.5</v>
      </c>
      <c r="O265">
        <v>1</v>
      </c>
      <c r="P265">
        <v>1.5</v>
      </c>
      <c r="Q265">
        <v>1.5</v>
      </c>
      <c r="R265" s="1">
        <v>44580</v>
      </c>
      <c r="S265" t="str">
        <f t="shared" si="20"/>
        <v>Miss Vickie's Potato Chip - Smokehouse BBQ</v>
      </c>
      <c r="T265" t="str">
        <f t="shared" si="21"/>
        <v>Food</v>
      </c>
      <c r="U265" t="str">
        <f>IF(T265="Cell is Blank - Dis-regard",_xlfn.XLOOKUP(S265,'Categroy Lookup'!A:A,'Categroy Lookup'!B:B,"Cell is Blank - Dis-regard"),T265)</f>
        <v>Food</v>
      </c>
      <c r="V265" t="b">
        <f t="shared" si="23"/>
        <v>1</v>
      </c>
      <c r="W265">
        <f t="shared" si="22"/>
        <v>1.5</v>
      </c>
      <c r="X265" s="8">
        <f t="shared" si="24"/>
        <v>1</v>
      </c>
      <c r="Y265" t="s">
        <v>473</v>
      </c>
      <c r="Z265" t="s">
        <v>530</v>
      </c>
      <c r="AB265" t="s">
        <v>685</v>
      </c>
      <c r="AC265" t="s">
        <v>702</v>
      </c>
      <c r="AD265">
        <v>2022</v>
      </c>
    </row>
    <row r="266" spans="1:30" x14ac:dyDescent="0.25">
      <c r="A266" t="s">
        <v>18</v>
      </c>
      <c r="B266" t="s">
        <v>40</v>
      </c>
      <c r="C266" t="s">
        <v>41</v>
      </c>
      <c r="D266" t="s">
        <v>42</v>
      </c>
      <c r="E266" t="s">
        <v>68</v>
      </c>
      <c r="F266" t="s">
        <v>27</v>
      </c>
      <c r="G266">
        <v>14587783183</v>
      </c>
      <c r="H266" t="s">
        <v>115</v>
      </c>
      <c r="I266" t="s">
        <v>33</v>
      </c>
      <c r="J266">
        <v>136</v>
      </c>
      <c r="K266">
        <v>1.5</v>
      </c>
      <c r="L266">
        <v>1</v>
      </c>
      <c r="M266">
        <v>136</v>
      </c>
      <c r="N266">
        <v>1.5</v>
      </c>
      <c r="O266">
        <v>1</v>
      </c>
      <c r="P266">
        <v>1.5</v>
      </c>
      <c r="Q266">
        <v>1.5</v>
      </c>
      <c r="R266" s="1">
        <v>44580</v>
      </c>
      <c r="S266" t="str">
        <f t="shared" si="20"/>
        <v>Newtons Fig Bar</v>
      </c>
      <c r="T266" t="str">
        <f t="shared" si="21"/>
        <v>Food</v>
      </c>
      <c r="U266" t="str">
        <f>IF(T266="Cell is Blank - Dis-regard",_xlfn.XLOOKUP(S266,'Categroy Lookup'!A:A,'Categroy Lookup'!B:B,"Cell is Blank - Dis-regard"),T266)</f>
        <v>Food</v>
      </c>
      <c r="V266" t="b">
        <f t="shared" si="23"/>
        <v>1</v>
      </c>
      <c r="W266">
        <f t="shared" si="22"/>
        <v>1.5</v>
      </c>
      <c r="X266" s="8">
        <f t="shared" si="24"/>
        <v>1</v>
      </c>
      <c r="Y266" t="s">
        <v>68</v>
      </c>
      <c r="AB266" t="s">
        <v>685</v>
      </c>
      <c r="AC266" t="s">
        <v>702</v>
      </c>
      <c r="AD266">
        <v>2022</v>
      </c>
    </row>
    <row r="267" spans="1:30" x14ac:dyDescent="0.25">
      <c r="A267" t="s">
        <v>18</v>
      </c>
      <c r="B267" t="s">
        <v>40</v>
      </c>
      <c r="C267" t="s">
        <v>41</v>
      </c>
      <c r="D267" t="s">
        <v>42</v>
      </c>
      <c r="E267" t="s">
        <v>101</v>
      </c>
      <c r="F267" t="s">
        <v>27</v>
      </c>
      <c r="G267">
        <v>14588046195</v>
      </c>
      <c r="H267" t="s">
        <v>119</v>
      </c>
      <c r="I267" t="s">
        <v>33</v>
      </c>
      <c r="J267">
        <v>110</v>
      </c>
      <c r="K267">
        <v>1.5</v>
      </c>
      <c r="L267">
        <v>1</v>
      </c>
      <c r="M267">
        <v>110</v>
      </c>
      <c r="N267">
        <v>1.5</v>
      </c>
      <c r="O267">
        <v>1</v>
      </c>
      <c r="P267">
        <v>1.5</v>
      </c>
      <c r="Q267">
        <v>1.5</v>
      </c>
      <c r="R267" s="1">
        <v>44581</v>
      </c>
      <c r="S267" t="str">
        <f t="shared" si="20"/>
        <v>Miss Vickie's Potato Chip - Smokehouse BBQ</v>
      </c>
      <c r="T267" t="str">
        <f t="shared" si="21"/>
        <v>Food</v>
      </c>
      <c r="U267" t="str">
        <f>IF(T267="Cell is Blank - Dis-regard",_xlfn.XLOOKUP(S267,'Categroy Lookup'!A:A,'Categroy Lookup'!B:B,"Cell is Blank - Dis-regard"),T267)</f>
        <v>Food</v>
      </c>
      <c r="V267" t="b">
        <f t="shared" si="23"/>
        <v>1</v>
      </c>
      <c r="W267">
        <f t="shared" si="22"/>
        <v>1.5</v>
      </c>
      <c r="X267" s="8">
        <f t="shared" si="24"/>
        <v>1</v>
      </c>
      <c r="Y267" t="s">
        <v>473</v>
      </c>
      <c r="Z267" t="s">
        <v>530</v>
      </c>
      <c r="AB267" t="s">
        <v>687</v>
      </c>
      <c r="AC267" t="s">
        <v>703</v>
      </c>
      <c r="AD267">
        <v>2022</v>
      </c>
    </row>
    <row r="268" spans="1:30" x14ac:dyDescent="0.25">
      <c r="A268" t="s">
        <v>18</v>
      </c>
      <c r="B268" t="s">
        <v>40</v>
      </c>
      <c r="C268" t="s">
        <v>41</v>
      </c>
      <c r="D268" t="s">
        <v>42</v>
      </c>
      <c r="E268" t="s">
        <v>101</v>
      </c>
      <c r="F268" t="s">
        <v>27</v>
      </c>
      <c r="G268">
        <v>14588046144</v>
      </c>
      <c r="H268" t="s">
        <v>119</v>
      </c>
      <c r="I268" t="s">
        <v>33</v>
      </c>
      <c r="J268">
        <v>110</v>
      </c>
      <c r="K268">
        <v>1.5</v>
      </c>
      <c r="L268">
        <v>1</v>
      </c>
      <c r="M268">
        <v>110</v>
      </c>
      <c r="N268">
        <v>1.5</v>
      </c>
      <c r="O268">
        <v>1</v>
      </c>
      <c r="P268">
        <v>1.5</v>
      </c>
      <c r="Q268">
        <v>1.5</v>
      </c>
      <c r="R268" s="1">
        <v>44581</v>
      </c>
      <c r="S268" t="str">
        <f t="shared" si="20"/>
        <v>Miss Vickie's Potato Chip - Smokehouse BBQ</v>
      </c>
      <c r="T268" t="str">
        <f t="shared" si="21"/>
        <v>Food</v>
      </c>
      <c r="U268" t="str">
        <f>IF(T268="Cell is Blank - Dis-regard",_xlfn.XLOOKUP(S268,'Categroy Lookup'!A:A,'Categroy Lookup'!B:B,"Cell is Blank - Dis-regard"),T268)</f>
        <v>Food</v>
      </c>
      <c r="V268" t="b">
        <f t="shared" si="23"/>
        <v>1</v>
      </c>
      <c r="W268">
        <f t="shared" si="22"/>
        <v>1.5</v>
      </c>
      <c r="X268" s="8">
        <f t="shared" si="24"/>
        <v>1</v>
      </c>
      <c r="Y268" t="s">
        <v>473</v>
      </c>
      <c r="Z268" t="s">
        <v>530</v>
      </c>
      <c r="AB268" t="s">
        <v>687</v>
      </c>
      <c r="AC268" t="s">
        <v>703</v>
      </c>
      <c r="AD268">
        <v>2022</v>
      </c>
    </row>
    <row r="269" spans="1:30" x14ac:dyDescent="0.25">
      <c r="A269" t="s">
        <v>18</v>
      </c>
      <c r="B269" t="s">
        <v>36</v>
      </c>
      <c r="C269" t="s">
        <v>37</v>
      </c>
      <c r="D269" t="s">
        <v>38</v>
      </c>
      <c r="E269" t="s">
        <v>39</v>
      </c>
      <c r="F269" t="s">
        <v>27</v>
      </c>
      <c r="G269">
        <v>14588889753</v>
      </c>
      <c r="H269" t="s">
        <v>119</v>
      </c>
      <c r="I269" t="s">
        <v>25</v>
      </c>
      <c r="J269">
        <v>110</v>
      </c>
      <c r="K269">
        <v>1.5</v>
      </c>
      <c r="L269">
        <v>1</v>
      </c>
      <c r="M269">
        <v>110</v>
      </c>
      <c r="N269">
        <v>1.5</v>
      </c>
      <c r="O269">
        <v>1</v>
      </c>
      <c r="P269">
        <v>1.5</v>
      </c>
      <c r="Q269">
        <v>1.5</v>
      </c>
      <c r="R269" s="1">
        <v>44581</v>
      </c>
      <c r="S269" t="str">
        <f t="shared" si="20"/>
        <v>Miss Vickie's Potato Chip - Lime &amp; Cracked Pe</v>
      </c>
      <c r="T269" t="str">
        <f t="shared" si="21"/>
        <v>Food</v>
      </c>
      <c r="U269" t="str">
        <f>IF(T269="Cell is Blank - Dis-regard",_xlfn.XLOOKUP(S269,'Categroy Lookup'!A:A,'Categroy Lookup'!B:B,"Cell is Blank - Dis-regard"),T269)</f>
        <v>Food</v>
      </c>
      <c r="V269" t="b">
        <f t="shared" si="23"/>
        <v>1</v>
      </c>
      <c r="W269">
        <f t="shared" si="22"/>
        <v>1.5</v>
      </c>
      <c r="X269" s="8">
        <f t="shared" si="24"/>
        <v>1</v>
      </c>
      <c r="Y269" t="s">
        <v>473</v>
      </c>
      <c r="Z269" t="s">
        <v>475</v>
      </c>
      <c r="AB269" t="s">
        <v>687</v>
      </c>
      <c r="AC269" t="s">
        <v>703</v>
      </c>
      <c r="AD269">
        <v>2022</v>
      </c>
    </row>
    <row r="270" spans="1:30" x14ac:dyDescent="0.25">
      <c r="A270" t="s">
        <v>18</v>
      </c>
      <c r="B270" t="s">
        <v>36</v>
      </c>
      <c r="C270" t="s">
        <v>37</v>
      </c>
      <c r="D270" t="s">
        <v>38</v>
      </c>
      <c r="E270" t="s">
        <v>120</v>
      </c>
      <c r="F270" t="s">
        <v>23</v>
      </c>
      <c r="G270">
        <v>14588982179</v>
      </c>
      <c r="H270" t="s">
        <v>119</v>
      </c>
      <c r="I270" t="s">
        <v>33</v>
      </c>
      <c r="J270">
        <v>135</v>
      </c>
      <c r="K270">
        <v>2</v>
      </c>
      <c r="L270">
        <v>1</v>
      </c>
      <c r="M270">
        <v>135</v>
      </c>
      <c r="N270">
        <v>2</v>
      </c>
      <c r="O270">
        <v>1</v>
      </c>
      <c r="P270">
        <v>2</v>
      </c>
      <c r="Q270">
        <v>2</v>
      </c>
      <c r="R270" s="1">
        <v>44581</v>
      </c>
      <c r="S270" t="str">
        <f t="shared" si="20"/>
        <v>Keto Krisp - Almond Butter</v>
      </c>
      <c r="T270" t="str">
        <f t="shared" si="21"/>
        <v>Carbonated</v>
      </c>
      <c r="U270" t="str">
        <f>IF(T270="Cell is Blank - Dis-regard",_xlfn.XLOOKUP(S270,'Categroy Lookup'!A:A,'Categroy Lookup'!B:B,"Cell is Blank - Dis-regard"),T270)</f>
        <v>Carbonated</v>
      </c>
      <c r="V270" t="b">
        <f t="shared" si="23"/>
        <v>1</v>
      </c>
      <c r="W270">
        <f t="shared" si="22"/>
        <v>2</v>
      </c>
      <c r="X270" s="8">
        <f t="shared" si="24"/>
        <v>1.3333333333333333</v>
      </c>
      <c r="Y270" t="s">
        <v>518</v>
      </c>
      <c r="Z270" t="s">
        <v>545</v>
      </c>
      <c r="AB270" t="s">
        <v>687</v>
      </c>
      <c r="AC270" t="s">
        <v>703</v>
      </c>
      <c r="AD270">
        <v>2022</v>
      </c>
    </row>
    <row r="271" spans="1:30" x14ac:dyDescent="0.25">
      <c r="A271" t="s">
        <v>18</v>
      </c>
      <c r="B271" t="s">
        <v>36</v>
      </c>
      <c r="C271" t="s">
        <v>37</v>
      </c>
      <c r="D271" t="s">
        <v>38</v>
      </c>
      <c r="E271" t="s">
        <v>117</v>
      </c>
      <c r="F271" t="s">
        <v>27</v>
      </c>
      <c r="G271">
        <v>14588982964</v>
      </c>
      <c r="H271" t="s">
        <v>119</v>
      </c>
      <c r="I271" t="s">
        <v>33</v>
      </c>
      <c r="J271">
        <v>122</v>
      </c>
      <c r="K271">
        <v>1.5</v>
      </c>
      <c r="L271">
        <v>1</v>
      </c>
      <c r="M271">
        <v>122</v>
      </c>
      <c r="N271">
        <v>1.5</v>
      </c>
      <c r="O271">
        <v>1</v>
      </c>
      <c r="P271">
        <v>1.5</v>
      </c>
      <c r="Q271">
        <v>1.5</v>
      </c>
      <c r="R271" s="1">
        <v>44581</v>
      </c>
      <c r="S271" t="str">
        <f t="shared" si="20"/>
        <v>Snyder's of Hanover Pretzel - Cheddar Cheese</v>
      </c>
      <c r="T271" t="str">
        <f t="shared" si="21"/>
        <v>Food</v>
      </c>
      <c r="U271" t="str">
        <f>IF(T271="Cell is Blank - Dis-regard",_xlfn.XLOOKUP(S271,'Categroy Lookup'!A:A,'Categroy Lookup'!B:B,"Cell is Blank - Dis-regard"),T271)</f>
        <v>Food</v>
      </c>
      <c r="V271" t="b">
        <f t="shared" si="23"/>
        <v>1</v>
      </c>
      <c r="W271">
        <f t="shared" si="22"/>
        <v>1.5</v>
      </c>
      <c r="X271" s="8">
        <f t="shared" si="24"/>
        <v>1</v>
      </c>
      <c r="Y271" t="s">
        <v>543</v>
      </c>
      <c r="Z271" t="s">
        <v>544</v>
      </c>
      <c r="AB271" t="s">
        <v>687</v>
      </c>
      <c r="AC271" t="s">
        <v>703</v>
      </c>
      <c r="AD271">
        <v>2022</v>
      </c>
    </row>
    <row r="272" spans="1:30" x14ac:dyDescent="0.25">
      <c r="A272" t="s">
        <v>18</v>
      </c>
      <c r="B272" t="s">
        <v>36</v>
      </c>
      <c r="C272" t="s">
        <v>37</v>
      </c>
      <c r="D272" t="s">
        <v>38</v>
      </c>
      <c r="E272" t="s">
        <v>79</v>
      </c>
      <c r="F272" t="s">
        <v>27</v>
      </c>
      <c r="G272">
        <v>14588987870</v>
      </c>
      <c r="H272" t="s">
        <v>119</v>
      </c>
      <c r="I272" t="s">
        <v>33</v>
      </c>
      <c r="J272">
        <v>111</v>
      </c>
      <c r="K272">
        <v>1.5</v>
      </c>
      <c r="L272">
        <v>1</v>
      </c>
      <c r="M272">
        <v>111</v>
      </c>
      <c r="N272">
        <v>1.5</v>
      </c>
      <c r="O272">
        <v>1</v>
      </c>
      <c r="P272">
        <v>1.5</v>
      </c>
      <c r="Q272">
        <v>1.5</v>
      </c>
      <c r="R272" s="1">
        <v>44581</v>
      </c>
      <c r="S272" t="str">
        <f t="shared" si="20"/>
        <v>SunChips Multigrain - Harvest Cheddar</v>
      </c>
      <c r="T272" t="str">
        <f t="shared" si="21"/>
        <v>Food</v>
      </c>
      <c r="U272" t="str">
        <f>IF(T272="Cell is Blank - Dis-regard",_xlfn.XLOOKUP(S272,'Categroy Lookup'!A:A,'Categroy Lookup'!B:B,"Cell is Blank - Dis-regard"),T272)</f>
        <v>Food</v>
      </c>
      <c r="V272" t="b">
        <f t="shared" si="23"/>
        <v>1</v>
      </c>
      <c r="W272">
        <f t="shared" si="22"/>
        <v>1.5</v>
      </c>
      <c r="X272" s="8">
        <f t="shared" si="24"/>
        <v>1</v>
      </c>
      <c r="Y272" t="s">
        <v>502</v>
      </c>
      <c r="Z272" t="s">
        <v>515</v>
      </c>
      <c r="AB272" t="s">
        <v>687</v>
      </c>
      <c r="AC272" t="s">
        <v>703</v>
      </c>
      <c r="AD272">
        <v>2022</v>
      </c>
    </row>
    <row r="273" spans="1:30" x14ac:dyDescent="0.25">
      <c r="A273" t="s">
        <v>18</v>
      </c>
      <c r="B273" t="s">
        <v>36</v>
      </c>
      <c r="C273" t="s">
        <v>37</v>
      </c>
      <c r="D273" t="s">
        <v>38</v>
      </c>
      <c r="E273" t="s">
        <v>69</v>
      </c>
      <c r="F273" t="s">
        <v>27</v>
      </c>
      <c r="G273">
        <v>14588988506</v>
      </c>
      <c r="H273" t="s">
        <v>119</v>
      </c>
      <c r="I273" t="s">
        <v>33</v>
      </c>
      <c r="J273">
        <v>112</v>
      </c>
      <c r="K273">
        <v>1.5</v>
      </c>
      <c r="L273">
        <v>1</v>
      </c>
      <c r="M273">
        <v>112</v>
      </c>
      <c r="N273">
        <v>1.5</v>
      </c>
      <c r="O273">
        <v>1</v>
      </c>
      <c r="P273">
        <v>1.5</v>
      </c>
      <c r="Q273">
        <v>1.5</v>
      </c>
      <c r="R273" s="1">
        <v>44581</v>
      </c>
      <c r="S273" t="str">
        <f t="shared" si="20"/>
        <v>SunChips Multigrain - Salsa</v>
      </c>
      <c r="T273" t="str">
        <f t="shared" si="21"/>
        <v>Food</v>
      </c>
      <c r="U273" t="str">
        <f>IF(T273="Cell is Blank - Dis-regard",_xlfn.XLOOKUP(S273,'Categroy Lookup'!A:A,'Categroy Lookup'!B:B,"Cell is Blank - Dis-regard"),T273)</f>
        <v>Food</v>
      </c>
      <c r="V273" t="b">
        <f t="shared" si="23"/>
        <v>1</v>
      </c>
      <c r="W273">
        <f t="shared" si="22"/>
        <v>1.5</v>
      </c>
      <c r="X273" s="8">
        <f t="shared" si="24"/>
        <v>1</v>
      </c>
      <c r="Y273" t="s">
        <v>502</v>
      </c>
      <c r="Z273" t="s">
        <v>503</v>
      </c>
      <c r="AB273" t="s">
        <v>687</v>
      </c>
      <c r="AC273" t="s">
        <v>703</v>
      </c>
      <c r="AD273">
        <v>2022</v>
      </c>
    </row>
    <row r="274" spans="1:30" x14ac:dyDescent="0.25">
      <c r="A274" t="s">
        <v>18</v>
      </c>
      <c r="B274" t="s">
        <v>36</v>
      </c>
      <c r="C274" t="s">
        <v>37</v>
      </c>
      <c r="D274" t="s">
        <v>38</v>
      </c>
      <c r="E274" t="s">
        <v>84</v>
      </c>
      <c r="F274" t="s">
        <v>23</v>
      </c>
      <c r="G274">
        <v>14589187442</v>
      </c>
      <c r="H274" t="s">
        <v>119</v>
      </c>
      <c r="I274" t="s">
        <v>33</v>
      </c>
      <c r="J274">
        <v>138</v>
      </c>
      <c r="K274">
        <v>2</v>
      </c>
      <c r="L274">
        <v>1</v>
      </c>
      <c r="M274">
        <v>138</v>
      </c>
      <c r="N274">
        <v>2</v>
      </c>
      <c r="O274">
        <v>1</v>
      </c>
      <c r="P274">
        <v>2</v>
      </c>
      <c r="Q274">
        <v>2</v>
      </c>
      <c r="R274" s="1">
        <v>44581</v>
      </c>
      <c r="S274" t="str">
        <f t="shared" si="20"/>
        <v>Keto Krisp - Almond/Chocolate</v>
      </c>
      <c r="T274" t="str">
        <f t="shared" si="21"/>
        <v>Carbonated</v>
      </c>
      <c r="U274" t="str">
        <f>IF(T274="Cell is Blank - Dis-regard",_xlfn.XLOOKUP(S274,'Categroy Lookup'!A:A,'Categroy Lookup'!B:B,"Cell is Blank - Dis-regard"),T274)</f>
        <v>Carbonated</v>
      </c>
      <c r="V274" t="b">
        <f t="shared" si="23"/>
        <v>1</v>
      </c>
      <c r="W274">
        <f t="shared" si="22"/>
        <v>2</v>
      </c>
      <c r="X274" s="8">
        <f t="shared" si="24"/>
        <v>1.3333333333333333</v>
      </c>
      <c r="Y274" t="s">
        <v>518</v>
      </c>
      <c r="Z274" t="s">
        <v>519</v>
      </c>
      <c r="AB274" t="s">
        <v>687</v>
      </c>
      <c r="AC274" t="s">
        <v>703</v>
      </c>
      <c r="AD274">
        <v>2022</v>
      </c>
    </row>
    <row r="275" spans="1:30" x14ac:dyDescent="0.25">
      <c r="A275" t="s">
        <v>18</v>
      </c>
      <c r="B275" t="s">
        <v>36</v>
      </c>
      <c r="C275" t="s">
        <v>37</v>
      </c>
      <c r="D275" t="s">
        <v>38</v>
      </c>
      <c r="E275" t="s">
        <v>120</v>
      </c>
      <c r="F275" t="s">
        <v>23</v>
      </c>
      <c r="G275">
        <v>14589190083</v>
      </c>
      <c r="H275" t="s">
        <v>119</v>
      </c>
      <c r="I275" t="s">
        <v>33</v>
      </c>
      <c r="J275">
        <v>135</v>
      </c>
      <c r="K275">
        <v>2</v>
      </c>
      <c r="L275">
        <v>1</v>
      </c>
      <c r="M275">
        <v>135</v>
      </c>
      <c r="N275">
        <v>2</v>
      </c>
      <c r="O275">
        <v>1</v>
      </c>
      <c r="P275">
        <v>2</v>
      </c>
      <c r="Q275">
        <v>2</v>
      </c>
      <c r="R275" s="1">
        <v>44581</v>
      </c>
      <c r="S275" t="str">
        <f t="shared" si="20"/>
        <v>Keto Krisp - Almond Butter</v>
      </c>
      <c r="T275" t="str">
        <f t="shared" si="21"/>
        <v>Carbonated</v>
      </c>
      <c r="U275" t="str">
        <f>IF(T275="Cell is Blank - Dis-regard",_xlfn.XLOOKUP(S275,'Categroy Lookup'!A:A,'Categroy Lookup'!B:B,"Cell is Blank - Dis-regard"),T275)</f>
        <v>Carbonated</v>
      </c>
      <c r="V275" t="b">
        <f t="shared" si="23"/>
        <v>1</v>
      </c>
      <c r="W275">
        <f t="shared" si="22"/>
        <v>2</v>
      </c>
      <c r="X275" s="8">
        <f t="shared" si="24"/>
        <v>1.3333333333333333</v>
      </c>
      <c r="Y275" t="s">
        <v>518</v>
      </c>
      <c r="Z275" t="s">
        <v>545</v>
      </c>
      <c r="AB275" t="s">
        <v>687</v>
      </c>
      <c r="AC275" t="s">
        <v>703</v>
      </c>
      <c r="AD275">
        <v>2022</v>
      </c>
    </row>
    <row r="276" spans="1:30" x14ac:dyDescent="0.25">
      <c r="A276" t="s">
        <v>18</v>
      </c>
      <c r="B276" t="s">
        <v>40</v>
      </c>
      <c r="C276" t="s">
        <v>41</v>
      </c>
      <c r="D276" t="s">
        <v>42</v>
      </c>
      <c r="E276" t="s">
        <v>101</v>
      </c>
      <c r="F276" t="s">
        <v>27</v>
      </c>
      <c r="G276">
        <v>14589325689</v>
      </c>
      <c r="H276" t="s">
        <v>119</v>
      </c>
      <c r="I276" t="s">
        <v>33</v>
      </c>
      <c r="J276">
        <v>110</v>
      </c>
      <c r="K276">
        <v>1.5</v>
      </c>
      <c r="L276">
        <v>1</v>
      </c>
      <c r="M276">
        <v>110</v>
      </c>
      <c r="N276">
        <v>1.5</v>
      </c>
      <c r="O276">
        <v>1</v>
      </c>
      <c r="P276">
        <v>1.5</v>
      </c>
      <c r="Q276">
        <v>1.5</v>
      </c>
      <c r="R276" s="1">
        <v>44581</v>
      </c>
      <c r="S276" t="str">
        <f t="shared" si="20"/>
        <v>Miss Vickie's Potato Chip - Smokehouse BBQ</v>
      </c>
      <c r="T276" t="str">
        <f t="shared" si="21"/>
        <v>Food</v>
      </c>
      <c r="U276" t="str">
        <f>IF(T276="Cell is Blank - Dis-regard",_xlfn.XLOOKUP(S276,'Categroy Lookup'!A:A,'Categroy Lookup'!B:B,"Cell is Blank - Dis-regard"),T276)</f>
        <v>Food</v>
      </c>
      <c r="V276" t="b">
        <f t="shared" si="23"/>
        <v>1</v>
      </c>
      <c r="W276">
        <f t="shared" si="22"/>
        <v>1.5</v>
      </c>
      <c r="X276" s="8">
        <f t="shared" si="24"/>
        <v>1</v>
      </c>
      <c r="Y276" t="s">
        <v>473</v>
      </c>
      <c r="Z276" t="s">
        <v>530</v>
      </c>
      <c r="AB276" t="s">
        <v>687</v>
      </c>
      <c r="AC276" t="s">
        <v>703</v>
      </c>
      <c r="AD276">
        <v>2022</v>
      </c>
    </row>
    <row r="277" spans="1:30" x14ac:dyDescent="0.25">
      <c r="A277" t="s">
        <v>18</v>
      </c>
      <c r="B277" t="s">
        <v>40</v>
      </c>
      <c r="C277" t="s">
        <v>41</v>
      </c>
      <c r="D277" t="s">
        <v>42</v>
      </c>
      <c r="E277" t="s">
        <v>48</v>
      </c>
      <c r="F277" t="s">
        <v>27</v>
      </c>
      <c r="G277">
        <v>14590096194</v>
      </c>
      <c r="H277" t="s">
        <v>119</v>
      </c>
      <c r="I277" t="s">
        <v>33</v>
      </c>
      <c r="J277">
        <v>134</v>
      </c>
      <c r="K277">
        <v>2</v>
      </c>
      <c r="L277">
        <v>1</v>
      </c>
      <c r="M277">
        <v>134</v>
      </c>
      <c r="N277">
        <v>2</v>
      </c>
      <c r="O277">
        <v>1</v>
      </c>
      <c r="P277">
        <v>2</v>
      </c>
      <c r="Q277">
        <v>2</v>
      </c>
      <c r="R277" s="1">
        <v>44581</v>
      </c>
      <c r="S277" t="str">
        <f t="shared" si="20"/>
        <v>KitKat - Crisp Wafers</v>
      </c>
      <c r="T277" t="str">
        <f t="shared" si="21"/>
        <v>Food</v>
      </c>
      <c r="U277" t="str">
        <f>IF(T277="Cell is Blank - Dis-regard",_xlfn.XLOOKUP(S277,'Categroy Lookup'!A:A,'Categroy Lookup'!B:B,"Cell is Blank - Dis-regard"),T277)</f>
        <v>Food</v>
      </c>
      <c r="V277" t="b">
        <f t="shared" si="23"/>
        <v>1</v>
      </c>
      <c r="W277">
        <f t="shared" si="22"/>
        <v>2</v>
      </c>
      <c r="X277" s="8">
        <f t="shared" si="24"/>
        <v>1.3333333333333333</v>
      </c>
      <c r="Y277" t="s">
        <v>482</v>
      </c>
      <c r="Z277" t="s">
        <v>483</v>
      </c>
      <c r="AB277" t="s">
        <v>687</v>
      </c>
      <c r="AC277" t="s">
        <v>703</v>
      </c>
      <c r="AD277">
        <v>2022</v>
      </c>
    </row>
    <row r="278" spans="1:30" x14ac:dyDescent="0.25">
      <c r="A278" t="s">
        <v>18</v>
      </c>
      <c r="B278" t="s">
        <v>40</v>
      </c>
      <c r="C278" t="s">
        <v>41</v>
      </c>
      <c r="D278" t="s">
        <v>42</v>
      </c>
      <c r="E278" t="s">
        <v>39</v>
      </c>
      <c r="F278" t="s">
        <v>27</v>
      </c>
      <c r="G278">
        <v>14590501816</v>
      </c>
      <c r="H278" t="s">
        <v>119</v>
      </c>
      <c r="I278" t="s">
        <v>25</v>
      </c>
      <c r="J278">
        <v>113</v>
      </c>
      <c r="K278">
        <v>1.5</v>
      </c>
      <c r="L278">
        <v>1</v>
      </c>
      <c r="M278">
        <v>113</v>
      </c>
      <c r="N278">
        <v>1.5</v>
      </c>
      <c r="O278">
        <v>1</v>
      </c>
      <c r="P278">
        <v>1.5</v>
      </c>
      <c r="Q278">
        <v>1.5</v>
      </c>
      <c r="R278" s="1">
        <v>44581</v>
      </c>
      <c r="S278" t="str">
        <f t="shared" si="20"/>
        <v>Miss Vickie's Potato Chip - Lime &amp; Cracked Pe</v>
      </c>
      <c r="T278" t="str">
        <f t="shared" si="21"/>
        <v>Food</v>
      </c>
      <c r="U278" t="str">
        <f>IF(T278="Cell is Blank - Dis-regard",_xlfn.XLOOKUP(S278,'Categroy Lookup'!A:A,'Categroy Lookup'!B:B,"Cell is Blank - Dis-regard"),T278)</f>
        <v>Food</v>
      </c>
      <c r="V278" t="b">
        <f t="shared" si="23"/>
        <v>1</v>
      </c>
      <c r="W278">
        <f t="shared" si="22"/>
        <v>1.5</v>
      </c>
      <c r="X278" s="8">
        <f t="shared" si="24"/>
        <v>1</v>
      </c>
      <c r="Y278" t="s">
        <v>473</v>
      </c>
      <c r="Z278" t="s">
        <v>475</v>
      </c>
      <c r="AB278" t="s">
        <v>687</v>
      </c>
      <c r="AC278" t="s">
        <v>703</v>
      </c>
      <c r="AD278">
        <v>2022</v>
      </c>
    </row>
    <row r="279" spans="1:30" x14ac:dyDescent="0.25">
      <c r="A279" t="s">
        <v>18</v>
      </c>
      <c r="B279" t="s">
        <v>28</v>
      </c>
      <c r="C279" t="s">
        <v>20</v>
      </c>
      <c r="D279" t="s">
        <v>29</v>
      </c>
      <c r="E279" t="s">
        <v>52</v>
      </c>
      <c r="F279" t="s">
        <v>27</v>
      </c>
      <c r="G279">
        <v>14590550136</v>
      </c>
      <c r="H279" t="s">
        <v>119</v>
      </c>
      <c r="I279" t="s">
        <v>33</v>
      </c>
      <c r="J279">
        <v>114</v>
      </c>
      <c r="K279">
        <v>1.5</v>
      </c>
      <c r="L279">
        <v>1</v>
      </c>
      <c r="M279">
        <v>114</v>
      </c>
      <c r="N279">
        <v>1.5</v>
      </c>
      <c r="O279">
        <v>1</v>
      </c>
      <c r="P279">
        <v>1.5</v>
      </c>
      <c r="Q279">
        <v>1.5</v>
      </c>
      <c r="R279" s="1">
        <v>44581</v>
      </c>
      <c r="S279" t="str">
        <f t="shared" si="20"/>
        <v>Miss Vickie's Potato Chip - Sea Salt Original</v>
      </c>
      <c r="T279" t="str">
        <f t="shared" si="21"/>
        <v>Food</v>
      </c>
      <c r="U279" t="str">
        <f>IF(T279="Cell is Blank - Dis-regard",_xlfn.XLOOKUP(S279,'Categroy Lookup'!A:A,'Categroy Lookup'!B:B,"Cell is Blank - Dis-regard"),T279)</f>
        <v>Food</v>
      </c>
      <c r="V279" t="b">
        <f t="shared" si="23"/>
        <v>1</v>
      </c>
      <c r="W279">
        <f t="shared" si="22"/>
        <v>1.5</v>
      </c>
      <c r="X279" s="8">
        <f t="shared" si="24"/>
        <v>1</v>
      </c>
      <c r="Y279" t="s">
        <v>473</v>
      </c>
      <c r="Z279" t="s">
        <v>488</v>
      </c>
      <c r="AB279" t="s">
        <v>687</v>
      </c>
      <c r="AC279" t="s">
        <v>703</v>
      </c>
      <c r="AD279">
        <v>2022</v>
      </c>
    </row>
    <row r="280" spans="1:30" x14ac:dyDescent="0.25">
      <c r="A280" t="s">
        <v>18</v>
      </c>
      <c r="B280" t="s">
        <v>28</v>
      </c>
      <c r="C280" t="s">
        <v>20</v>
      </c>
      <c r="D280" t="s">
        <v>29</v>
      </c>
      <c r="E280" t="s">
        <v>95</v>
      </c>
      <c r="F280" t="s">
        <v>27</v>
      </c>
      <c r="G280">
        <v>14590553892</v>
      </c>
      <c r="H280" t="s">
        <v>119</v>
      </c>
      <c r="I280" t="s">
        <v>33</v>
      </c>
      <c r="J280">
        <v>123</v>
      </c>
      <c r="K280">
        <v>1.5</v>
      </c>
      <c r="L280">
        <v>1</v>
      </c>
      <c r="M280">
        <v>123</v>
      </c>
      <c r="N280">
        <v>1.5</v>
      </c>
      <c r="O280">
        <v>1</v>
      </c>
      <c r="P280">
        <v>1.5</v>
      </c>
      <c r="Q280">
        <v>1.5</v>
      </c>
      <c r="R280" s="1">
        <v>44581</v>
      </c>
      <c r="S280" t="str">
        <f t="shared" si="20"/>
        <v>Ruffles Baked  - Cheddar &amp; Sour Cream</v>
      </c>
      <c r="T280" t="str">
        <f t="shared" si="21"/>
        <v>Food</v>
      </c>
      <c r="U280" t="str">
        <f>IF(T280="Cell is Blank - Dis-regard",_xlfn.XLOOKUP(S280,'Categroy Lookup'!A:A,'Categroy Lookup'!B:B,"Cell is Blank - Dis-regard"),T280)</f>
        <v>Food</v>
      </c>
      <c r="V280" t="b">
        <f t="shared" si="23"/>
        <v>1</v>
      </c>
      <c r="W280">
        <f t="shared" si="22"/>
        <v>1.5</v>
      </c>
      <c r="X280" s="8">
        <f t="shared" si="24"/>
        <v>1</v>
      </c>
      <c r="Y280" t="s">
        <v>526</v>
      </c>
      <c r="Z280" t="s">
        <v>527</v>
      </c>
      <c r="AB280" t="s">
        <v>687</v>
      </c>
      <c r="AC280" t="s">
        <v>703</v>
      </c>
      <c r="AD280">
        <v>2022</v>
      </c>
    </row>
    <row r="281" spans="1:30" x14ac:dyDescent="0.25">
      <c r="A281" t="s">
        <v>18</v>
      </c>
      <c r="B281" t="s">
        <v>36</v>
      </c>
      <c r="C281" t="s">
        <v>37</v>
      </c>
      <c r="D281" t="s">
        <v>38</v>
      </c>
      <c r="E281" t="s">
        <v>69</v>
      </c>
      <c r="F281" t="s">
        <v>27</v>
      </c>
      <c r="G281">
        <v>14590575459</v>
      </c>
      <c r="H281" t="s">
        <v>119</v>
      </c>
      <c r="I281" t="s">
        <v>33</v>
      </c>
      <c r="J281">
        <v>112</v>
      </c>
      <c r="K281">
        <v>1.5</v>
      </c>
      <c r="L281">
        <v>1</v>
      </c>
      <c r="M281">
        <v>112</v>
      </c>
      <c r="N281">
        <v>1.5</v>
      </c>
      <c r="O281">
        <v>1</v>
      </c>
      <c r="P281">
        <v>1.5</v>
      </c>
      <c r="Q281">
        <v>1.5</v>
      </c>
      <c r="R281" s="1">
        <v>44581</v>
      </c>
      <c r="S281" t="str">
        <f t="shared" si="20"/>
        <v>SunChips Multigrain - Salsa</v>
      </c>
      <c r="T281" t="str">
        <f t="shared" si="21"/>
        <v>Food</v>
      </c>
      <c r="U281" t="str">
        <f>IF(T281="Cell is Blank - Dis-regard",_xlfn.XLOOKUP(S281,'Categroy Lookup'!A:A,'Categroy Lookup'!B:B,"Cell is Blank - Dis-regard"),T281)</f>
        <v>Food</v>
      </c>
      <c r="V281" t="b">
        <f t="shared" si="23"/>
        <v>1</v>
      </c>
      <c r="W281">
        <f t="shared" si="22"/>
        <v>1.5</v>
      </c>
      <c r="X281" s="8">
        <f t="shared" si="24"/>
        <v>1</v>
      </c>
      <c r="Y281" t="s">
        <v>502</v>
      </c>
      <c r="Z281" t="s">
        <v>503</v>
      </c>
      <c r="AB281" t="s">
        <v>687</v>
      </c>
      <c r="AC281" t="s">
        <v>703</v>
      </c>
      <c r="AD281">
        <v>2022</v>
      </c>
    </row>
    <row r="282" spans="1:30" x14ac:dyDescent="0.25">
      <c r="A282" t="s">
        <v>18</v>
      </c>
      <c r="B282" t="s">
        <v>19</v>
      </c>
      <c r="C282" t="s">
        <v>20</v>
      </c>
      <c r="D282" t="s">
        <v>21</v>
      </c>
      <c r="E282" t="s">
        <v>121</v>
      </c>
      <c r="F282" t="s">
        <v>27</v>
      </c>
      <c r="G282">
        <v>14591296546</v>
      </c>
      <c r="H282" t="s">
        <v>119</v>
      </c>
      <c r="I282" t="s">
        <v>33</v>
      </c>
      <c r="J282">
        <v>131</v>
      </c>
      <c r="K282">
        <v>1.25</v>
      </c>
      <c r="L282">
        <v>1</v>
      </c>
      <c r="M282">
        <v>131</v>
      </c>
      <c r="N282">
        <v>1.25</v>
      </c>
      <c r="O282">
        <v>1</v>
      </c>
      <c r="P282">
        <v>1.25</v>
      </c>
      <c r="Q282">
        <v>1.25</v>
      </c>
      <c r="R282" s="1">
        <v>44581</v>
      </c>
      <c r="S282" t="str">
        <f t="shared" si="20"/>
        <v>Nature's Valley Chewy Granola Bar - Fruit &amp; N</v>
      </c>
      <c r="T282" t="str">
        <f t="shared" si="21"/>
        <v>Food</v>
      </c>
      <c r="U282" t="str">
        <f>IF(T282="Cell is Blank - Dis-regard",_xlfn.XLOOKUP(S282,'Categroy Lookup'!A:A,'Categroy Lookup'!B:B,"Cell is Blank - Dis-regard"),T282)</f>
        <v>Food</v>
      </c>
      <c r="V282" t="b">
        <f t="shared" si="23"/>
        <v>1</v>
      </c>
      <c r="W282">
        <f t="shared" si="22"/>
        <v>1.25</v>
      </c>
      <c r="X282" s="8">
        <f t="shared" si="24"/>
        <v>0.83333333333333337</v>
      </c>
      <c r="Y282" t="s">
        <v>546</v>
      </c>
      <c r="Z282" t="s">
        <v>547</v>
      </c>
      <c r="AB282" t="s">
        <v>687</v>
      </c>
      <c r="AC282" t="s">
        <v>703</v>
      </c>
      <c r="AD282">
        <v>2022</v>
      </c>
    </row>
    <row r="283" spans="1:30" x14ac:dyDescent="0.25">
      <c r="A283" t="s">
        <v>18</v>
      </c>
      <c r="B283" t="s">
        <v>28</v>
      </c>
      <c r="C283" t="s">
        <v>20</v>
      </c>
      <c r="D283" t="s">
        <v>29</v>
      </c>
      <c r="E283" t="s">
        <v>72</v>
      </c>
      <c r="F283" t="s">
        <v>55</v>
      </c>
      <c r="G283">
        <v>14591543714</v>
      </c>
      <c r="H283" t="s">
        <v>119</v>
      </c>
      <c r="I283" t="s">
        <v>33</v>
      </c>
      <c r="J283">
        <v>144</v>
      </c>
      <c r="K283">
        <v>1.5</v>
      </c>
      <c r="L283">
        <v>1</v>
      </c>
      <c r="M283">
        <v>144</v>
      </c>
      <c r="N283">
        <v>1.5</v>
      </c>
      <c r="O283">
        <v>1</v>
      </c>
      <c r="P283">
        <v>1.5</v>
      </c>
      <c r="Q283">
        <v>1.5</v>
      </c>
      <c r="R283" s="1">
        <v>44581</v>
      </c>
      <c r="S283" t="str">
        <f t="shared" si="20"/>
        <v>Poland Springs Water</v>
      </c>
      <c r="T283" t="str">
        <f t="shared" si="21"/>
        <v>Water</v>
      </c>
      <c r="U283" t="str">
        <f>IF(T283="Cell is Blank - Dis-regard",_xlfn.XLOOKUP(S283,'Categroy Lookup'!A:A,'Categroy Lookup'!B:B,"Cell is Blank - Dis-regard"),T283)</f>
        <v>Water</v>
      </c>
      <c r="V283" t="b">
        <f t="shared" si="23"/>
        <v>1</v>
      </c>
      <c r="W283">
        <f t="shared" si="22"/>
        <v>1.5</v>
      </c>
      <c r="X283" s="8">
        <f t="shared" si="24"/>
        <v>1</v>
      </c>
      <c r="Y283" t="s">
        <v>72</v>
      </c>
      <c r="AB283" t="s">
        <v>687</v>
      </c>
      <c r="AC283" t="s">
        <v>703</v>
      </c>
      <c r="AD283">
        <v>2022</v>
      </c>
    </row>
    <row r="284" spans="1:30" x14ac:dyDescent="0.25">
      <c r="A284" t="s">
        <v>18</v>
      </c>
      <c r="B284" t="s">
        <v>40</v>
      </c>
      <c r="C284" t="s">
        <v>41</v>
      </c>
      <c r="D284" t="s">
        <v>42</v>
      </c>
      <c r="E284" t="s">
        <v>94</v>
      </c>
      <c r="F284" t="s">
        <v>23</v>
      </c>
      <c r="G284">
        <v>14591587003</v>
      </c>
      <c r="H284" t="s">
        <v>119</v>
      </c>
      <c r="I284" t="s">
        <v>33</v>
      </c>
      <c r="J284">
        <v>148</v>
      </c>
      <c r="K284">
        <v>3</v>
      </c>
      <c r="L284">
        <v>1</v>
      </c>
      <c r="M284">
        <v>148</v>
      </c>
      <c r="N284">
        <v>3</v>
      </c>
      <c r="O284">
        <v>1</v>
      </c>
      <c r="P284">
        <v>3</v>
      </c>
      <c r="Q284">
        <v>3</v>
      </c>
      <c r="R284" s="1">
        <v>44581</v>
      </c>
      <c r="S284" t="str">
        <f t="shared" si="20"/>
        <v>Red Bull - Original</v>
      </c>
      <c r="T284" t="str">
        <f t="shared" si="21"/>
        <v>Carbonated</v>
      </c>
      <c r="U284" t="str">
        <f>IF(T284="Cell is Blank - Dis-regard",_xlfn.XLOOKUP(S284,'Categroy Lookup'!A:A,'Categroy Lookup'!B:B,"Cell is Blank - Dis-regard"),T284)</f>
        <v>Carbonated</v>
      </c>
      <c r="V284" t="b">
        <f t="shared" si="23"/>
        <v>1</v>
      </c>
      <c r="W284">
        <f t="shared" si="22"/>
        <v>3</v>
      </c>
      <c r="X284" s="8">
        <f t="shared" si="24"/>
        <v>2</v>
      </c>
      <c r="Y284" t="s">
        <v>466</v>
      </c>
      <c r="Z284" t="s">
        <v>512</v>
      </c>
      <c r="AB284" t="s">
        <v>687</v>
      </c>
      <c r="AC284" t="s">
        <v>703</v>
      </c>
      <c r="AD284">
        <v>2022</v>
      </c>
    </row>
    <row r="285" spans="1:30" x14ac:dyDescent="0.25">
      <c r="A285" t="s">
        <v>18</v>
      </c>
      <c r="B285" t="s">
        <v>40</v>
      </c>
      <c r="C285" t="s">
        <v>41</v>
      </c>
      <c r="D285" t="s">
        <v>42</v>
      </c>
      <c r="E285" t="s">
        <v>57</v>
      </c>
      <c r="F285" t="s">
        <v>27</v>
      </c>
      <c r="G285">
        <v>14591588155</v>
      </c>
      <c r="H285" t="s">
        <v>119</v>
      </c>
      <c r="I285" t="s">
        <v>33</v>
      </c>
      <c r="J285">
        <v>138</v>
      </c>
      <c r="K285">
        <v>1</v>
      </c>
      <c r="L285">
        <v>1</v>
      </c>
      <c r="M285">
        <v>138</v>
      </c>
      <c r="N285">
        <v>1</v>
      </c>
      <c r="O285">
        <v>1</v>
      </c>
      <c r="P285">
        <v>1</v>
      </c>
      <c r="Q285">
        <v>1</v>
      </c>
      <c r="R285" s="1">
        <v>44581</v>
      </c>
      <c r="S285" t="str">
        <f t="shared" si="20"/>
        <v>Pure Organic Fruit Bar - Strawberry Banana</v>
      </c>
      <c r="T285" t="str">
        <f t="shared" si="21"/>
        <v>Food</v>
      </c>
      <c r="U285" t="str">
        <f>IF(T285="Cell is Blank - Dis-regard",_xlfn.XLOOKUP(S285,'Categroy Lookup'!A:A,'Categroy Lookup'!B:B,"Cell is Blank - Dis-regard"),T285)</f>
        <v>Food</v>
      </c>
      <c r="V285" t="b">
        <f t="shared" si="23"/>
        <v>1</v>
      </c>
      <c r="W285">
        <f t="shared" si="22"/>
        <v>1</v>
      </c>
      <c r="X285" s="8">
        <f t="shared" si="24"/>
        <v>0.66666666666666663</v>
      </c>
      <c r="Y285" t="s">
        <v>493</v>
      </c>
      <c r="Z285" t="s">
        <v>494</v>
      </c>
      <c r="AB285" t="s">
        <v>687</v>
      </c>
      <c r="AC285" t="s">
        <v>703</v>
      </c>
      <c r="AD285">
        <v>2022</v>
      </c>
    </row>
    <row r="286" spans="1:30" x14ac:dyDescent="0.25">
      <c r="A286" t="s">
        <v>18</v>
      </c>
      <c r="B286" t="s">
        <v>40</v>
      </c>
      <c r="C286" t="s">
        <v>41</v>
      </c>
      <c r="D286" t="s">
        <v>42</v>
      </c>
      <c r="E286" t="s">
        <v>118</v>
      </c>
      <c r="F286" t="s">
        <v>27</v>
      </c>
      <c r="G286">
        <v>14591588493</v>
      </c>
      <c r="H286" t="s">
        <v>119</v>
      </c>
      <c r="I286" t="s">
        <v>33</v>
      </c>
      <c r="J286">
        <v>139</v>
      </c>
      <c r="K286">
        <v>1</v>
      </c>
      <c r="L286">
        <v>1</v>
      </c>
      <c r="M286">
        <v>139</v>
      </c>
      <c r="N286">
        <v>1</v>
      </c>
      <c r="O286">
        <v>1</v>
      </c>
      <c r="P286">
        <v>1</v>
      </c>
      <c r="Q286">
        <v>1</v>
      </c>
      <c r="R286" s="1">
        <v>44581</v>
      </c>
      <c r="S286" t="str">
        <f t="shared" si="20"/>
        <v>Pure Organic Pineapple Passionfruit</v>
      </c>
      <c r="T286" t="str">
        <f t="shared" si="21"/>
        <v>Food</v>
      </c>
      <c r="U286" t="str">
        <f>IF(T286="Cell is Blank - Dis-regard",_xlfn.XLOOKUP(S286,'Categroy Lookup'!A:A,'Categroy Lookup'!B:B,"Cell is Blank - Dis-regard"),T286)</f>
        <v>Food</v>
      </c>
      <c r="V286" t="b">
        <f t="shared" si="23"/>
        <v>1</v>
      </c>
      <c r="W286">
        <f t="shared" si="22"/>
        <v>1</v>
      </c>
      <c r="X286" s="8">
        <f t="shared" si="24"/>
        <v>0.66666666666666663</v>
      </c>
      <c r="Y286" t="s">
        <v>118</v>
      </c>
      <c r="AB286" t="s">
        <v>687</v>
      </c>
      <c r="AC286" t="s">
        <v>703</v>
      </c>
      <c r="AD286">
        <v>2022</v>
      </c>
    </row>
    <row r="287" spans="1:30" x14ac:dyDescent="0.25">
      <c r="A287" t="s">
        <v>18</v>
      </c>
      <c r="B287" t="s">
        <v>28</v>
      </c>
      <c r="C287" t="s">
        <v>20</v>
      </c>
      <c r="D287" t="s">
        <v>29</v>
      </c>
      <c r="E287" t="s">
        <v>48</v>
      </c>
      <c r="F287" t="s">
        <v>27</v>
      </c>
      <c r="G287">
        <v>14591782178</v>
      </c>
      <c r="H287" t="s">
        <v>119</v>
      </c>
      <c r="I287" t="s">
        <v>33</v>
      </c>
      <c r="J287">
        <v>130</v>
      </c>
      <c r="K287">
        <v>2</v>
      </c>
      <c r="L287">
        <v>1</v>
      </c>
      <c r="M287">
        <v>130</v>
      </c>
      <c r="N287">
        <v>2</v>
      </c>
      <c r="O287">
        <v>1</v>
      </c>
      <c r="P287">
        <v>2</v>
      </c>
      <c r="Q287">
        <v>2</v>
      </c>
      <c r="R287" s="1">
        <v>44581</v>
      </c>
      <c r="S287" t="str">
        <f t="shared" si="20"/>
        <v>KitKat - Crisp Wafers</v>
      </c>
      <c r="T287" t="str">
        <f t="shared" si="21"/>
        <v>Food</v>
      </c>
      <c r="U287" t="str">
        <f>IF(T287="Cell is Blank - Dis-regard",_xlfn.XLOOKUP(S287,'Categroy Lookup'!A:A,'Categroy Lookup'!B:B,"Cell is Blank - Dis-regard"),T287)</f>
        <v>Food</v>
      </c>
      <c r="V287" t="b">
        <f t="shared" si="23"/>
        <v>1</v>
      </c>
      <c r="W287">
        <f t="shared" si="22"/>
        <v>2</v>
      </c>
      <c r="X287" s="8">
        <f t="shared" si="24"/>
        <v>1.3333333333333333</v>
      </c>
      <c r="Y287" t="s">
        <v>482</v>
      </c>
      <c r="Z287" t="s">
        <v>483</v>
      </c>
      <c r="AB287" t="s">
        <v>687</v>
      </c>
      <c r="AC287" t="s">
        <v>703</v>
      </c>
      <c r="AD287">
        <v>2022</v>
      </c>
    </row>
    <row r="288" spans="1:30" x14ac:dyDescent="0.25">
      <c r="A288" t="s">
        <v>18</v>
      </c>
      <c r="B288" t="s">
        <v>28</v>
      </c>
      <c r="C288" t="s">
        <v>20</v>
      </c>
      <c r="D288" t="s">
        <v>29</v>
      </c>
      <c r="E288" t="s">
        <v>122</v>
      </c>
      <c r="F288" t="s">
        <v>55</v>
      </c>
      <c r="G288">
        <v>14591786452</v>
      </c>
      <c r="H288" t="s">
        <v>119</v>
      </c>
      <c r="I288" t="s">
        <v>33</v>
      </c>
      <c r="J288">
        <v>147</v>
      </c>
      <c r="K288">
        <v>2.75</v>
      </c>
      <c r="L288">
        <v>1</v>
      </c>
      <c r="M288">
        <v>147</v>
      </c>
      <c r="N288">
        <v>2.75</v>
      </c>
      <c r="O288">
        <v>1</v>
      </c>
      <c r="P288">
        <v>2.75</v>
      </c>
      <c r="Q288">
        <v>2.75</v>
      </c>
      <c r="R288" s="1">
        <v>44581</v>
      </c>
      <c r="S288" t="str">
        <f t="shared" si="20"/>
        <v>Vitamin Water - Squeezed Lemonade</v>
      </c>
      <c r="T288" t="str">
        <f t="shared" si="21"/>
        <v>Water</v>
      </c>
      <c r="U288" t="str">
        <f>IF(T288="Cell is Blank - Dis-regard",_xlfn.XLOOKUP(S288,'Categroy Lookup'!A:A,'Categroy Lookup'!B:B,"Cell is Blank - Dis-regard"),T288)</f>
        <v>Water</v>
      </c>
      <c r="V288" t="b">
        <f t="shared" si="23"/>
        <v>1</v>
      </c>
      <c r="W288">
        <f t="shared" si="22"/>
        <v>2.75</v>
      </c>
      <c r="X288" s="8">
        <f t="shared" si="24"/>
        <v>1.8333333333333333</v>
      </c>
      <c r="Y288" t="s">
        <v>489</v>
      </c>
      <c r="Z288" t="s">
        <v>548</v>
      </c>
      <c r="AB288" t="s">
        <v>687</v>
      </c>
      <c r="AC288" t="s">
        <v>703</v>
      </c>
      <c r="AD288">
        <v>2022</v>
      </c>
    </row>
    <row r="289" spans="1:30" x14ac:dyDescent="0.25">
      <c r="A289" t="s">
        <v>18</v>
      </c>
      <c r="B289" t="s">
        <v>40</v>
      </c>
      <c r="C289" t="s">
        <v>41</v>
      </c>
      <c r="D289" t="s">
        <v>42</v>
      </c>
      <c r="E289" t="s">
        <v>48</v>
      </c>
      <c r="F289" t="s">
        <v>27</v>
      </c>
      <c r="G289">
        <v>14592545618</v>
      </c>
      <c r="H289" t="s">
        <v>119</v>
      </c>
      <c r="I289" t="s">
        <v>25</v>
      </c>
      <c r="J289">
        <v>134</v>
      </c>
      <c r="K289">
        <v>2</v>
      </c>
      <c r="L289">
        <v>1</v>
      </c>
      <c r="M289">
        <v>134</v>
      </c>
      <c r="N289">
        <v>2</v>
      </c>
      <c r="O289">
        <v>1</v>
      </c>
      <c r="P289">
        <v>2</v>
      </c>
      <c r="Q289">
        <v>2</v>
      </c>
      <c r="R289" s="1">
        <v>44581</v>
      </c>
      <c r="S289" t="str">
        <f t="shared" si="20"/>
        <v>KitKat - Crisp Wafers</v>
      </c>
      <c r="T289" t="str">
        <f t="shared" si="21"/>
        <v>Food</v>
      </c>
      <c r="U289" t="str">
        <f>IF(T289="Cell is Blank - Dis-regard",_xlfn.XLOOKUP(S289,'Categroy Lookup'!A:A,'Categroy Lookup'!B:B,"Cell is Blank - Dis-regard"),T289)</f>
        <v>Food</v>
      </c>
      <c r="V289" t="b">
        <f t="shared" si="23"/>
        <v>1</v>
      </c>
      <c r="W289">
        <f t="shared" si="22"/>
        <v>2</v>
      </c>
      <c r="X289" s="8">
        <f t="shared" si="24"/>
        <v>1.3333333333333333</v>
      </c>
      <c r="Y289" t="s">
        <v>482</v>
      </c>
      <c r="Z289" t="s">
        <v>483</v>
      </c>
      <c r="AB289" t="s">
        <v>687</v>
      </c>
      <c r="AC289" t="s">
        <v>703</v>
      </c>
      <c r="AD289">
        <v>2022</v>
      </c>
    </row>
    <row r="290" spans="1:30" x14ac:dyDescent="0.25">
      <c r="A290" t="s">
        <v>18</v>
      </c>
      <c r="B290" t="s">
        <v>40</v>
      </c>
      <c r="C290" t="s">
        <v>41</v>
      </c>
      <c r="D290" t="s">
        <v>42</v>
      </c>
      <c r="E290" t="s">
        <v>94</v>
      </c>
      <c r="F290" t="s">
        <v>23</v>
      </c>
      <c r="G290">
        <v>14592568747</v>
      </c>
      <c r="H290" t="s">
        <v>119</v>
      </c>
      <c r="I290" t="s">
        <v>33</v>
      </c>
      <c r="J290">
        <v>148</v>
      </c>
      <c r="K290">
        <v>3</v>
      </c>
      <c r="L290">
        <v>1</v>
      </c>
      <c r="M290">
        <v>148</v>
      </c>
      <c r="N290">
        <v>3</v>
      </c>
      <c r="O290">
        <v>1</v>
      </c>
      <c r="P290">
        <v>3</v>
      </c>
      <c r="Q290">
        <v>3</v>
      </c>
      <c r="R290" s="1">
        <v>44581</v>
      </c>
      <c r="S290" t="str">
        <f t="shared" si="20"/>
        <v>Red Bull - Original</v>
      </c>
      <c r="T290" t="str">
        <f t="shared" si="21"/>
        <v>Carbonated</v>
      </c>
      <c r="U290" t="str">
        <f>IF(T290="Cell is Blank - Dis-regard",_xlfn.XLOOKUP(S290,'Categroy Lookup'!A:A,'Categroy Lookup'!B:B,"Cell is Blank - Dis-regard"),T290)</f>
        <v>Carbonated</v>
      </c>
      <c r="V290" t="b">
        <f t="shared" si="23"/>
        <v>1</v>
      </c>
      <c r="W290">
        <f t="shared" si="22"/>
        <v>3</v>
      </c>
      <c r="X290" s="8">
        <f t="shared" si="24"/>
        <v>2</v>
      </c>
      <c r="Y290" t="s">
        <v>466</v>
      </c>
      <c r="Z290" t="s">
        <v>512</v>
      </c>
      <c r="AB290" t="s">
        <v>687</v>
      </c>
      <c r="AC290" t="s">
        <v>703</v>
      </c>
      <c r="AD290">
        <v>2022</v>
      </c>
    </row>
    <row r="291" spans="1:30" x14ac:dyDescent="0.25">
      <c r="A291" t="s">
        <v>18</v>
      </c>
      <c r="B291" t="s">
        <v>40</v>
      </c>
      <c r="C291" t="s">
        <v>41</v>
      </c>
      <c r="D291" t="s">
        <v>42</v>
      </c>
      <c r="E291" t="s">
        <v>39</v>
      </c>
      <c r="F291" t="s">
        <v>27</v>
      </c>
      <c r="G291">
        <v>14592573581</v>
      </c>
      <c r="H291" t="s">
        <v>119</v>
      </c>
      <c r="I291" t="s">
        <v>33</v>
      </c>
      <c r="J291">
        <v>113</v>
      </c>
      <c r="K291">
        <v>1.5</v>
      </c>
      <c r="L291">
        <v>1</v>
      </c>
      <c r="M291">
        <v>113</v>
      </c>
      <c r="N291">
        <v>1.5</v>
      </c>
      <c r="O291">
        <v>1</v>
      </c>
      <c r="P291">
        <v>1.5</v>
      </c>
      <c r="Q291">
        <v>1.5</v>
      </c>
      <c r="R291" s="1">
        <v>44581</v>
      </c>
      <c r="S291" t="str">
        <f t="shared" si="20"/>
        <v>Miss Vickie's Potato Chip - Lime &amp; Cracked Pe</v>
      </c>
      <c r="T291" t="str">
        <f t="shared" si="21"/>
        <v>Food</v>
      </c>
      <c r="U291" t="str">
        <f>IF(T291="Cell is Blank - Dis-regard",_xlfn.XLOOKUP(S291,'Categroy Lookup'!A:A,'Categroy Lookup'!B:B,"Cell is Blank - Dis-regard"),T291)</f>
        <v>Food</v>
      </c>
      <c r="V291" t="b">
        <f t="shared" si="23"/>
        <v>1</v>
      </c>
      <c r="W291">
        <f t="shared" si="22"/>
        <v>1.5</v>
      </c>
      <c r="X291" s="8">
        <f t="shared" si="24"/>
        <v>1</v>
      </c>
      <c r="Y291" t="s">
        <v>473</v>
      </c>
      <c r="Z291" t="s">
        <v>475</v>
      </c>
      <c r="AB291" t="s">
        <v>687</v>
      </c>
      <c r="AC291" t="s">
        <v>703</v>
      </c>
      <c r="AD291">
        <v>2022</v>
      </c>
    </row>
    <row r="292" spans="1:30" x14ac:dyDescent="0.25">
      <c r="A292" t="s">
        <v>18</v>
      </c>
      <c r="B292" t="s">
        <v>40</v>
      </c>
      <c r="C292" t="s">
        <v>41</v>
      </c>
      <c r="D292" t="s">
        <v>42</v>
      </c>
      <c r="E292" t="s">
        <v>97</v>
      </c>
      <c r="F292" t="s">
        <v>27</v>
      </c>
      <c r="G292">
        <v>14592574944</v>
      </c>
      <c r="H292" t="s">
        <v>119</v>
      </c>
      <c r="I292" t="s">
        <v>33</v>
      </c>
      <c r="J292">
        <v>123</v>
      </c>
      <c r="K292">
        <v>1.5</v>
      </c>
      <c r="L292">
        <v>1</v>
      </c>
      <c r="M292">
        <v>123</v>
      </c>
      <c r="N292">
        <v>1.5</v>
      </c>
      <c r="O292">
        <v>1</v>
      </c>
      <c r="P292">
        <v>1.5</v>
      </c>
      <c r="Q292">
        <v>1.5</v>
      </c>
      <c r="R292" s="1">
        <v>44581</v>
      </c>
      <c r="S292" t="str">
        <f t="shared" si="20"/>
        <v>Ritz Bits Cheese</v>
      </c>
      <c r="T292" t="str">
        <f t="shared" si="21"/>
        <v>Food</v>
      </c>
      <c r="U292" t="str">
        <f>IF(T292="Cell is Blank - Dis-regard",_xlfn.XLOOKUP(S292,'Categroy Lookup'!A:A,'Categroy Lookup'!B:B,"Cell is Blank - Dis-regard"),T292)</f>
        <v>Food</v>
      </c>
      <c r="V292" t="b">
        <f t="shared" si="23"/>
        <v>1</v>
      </c>
      <c r="W292">
        <f t="shared" si="22"/>
        <v>1.5</v>
      </c>
      <c r="X292" s="8">
        <f t="shared" si="24"/>
        <v>1</v>
      </c>
      <c r="Y292" t="s">
        <v>97</v>
      </c>
      <c r="AB292" t="s">
        <v>687</v>
      </c>
      <c r="AC292" t="s">
        <v>703</v>
      </c>
      <c r="AD292">
        <v>2022</v>
      </c>
    </row>
    <row r="293" spans="1:30" x14ac:dyDescent="0.25">
      <c r="A293" t="s">
        <v>18</v>
      </c>
      <c r="B293" t="s">
        <v>40</v>
      </c>
      <c r="C293" t="s">
        <v>41</v>
      </c>
      <c r="D293" t="s">
        <v>42</v>
      </c>
      <c r="E293" t="s">
        <v>97</v>
      </c>
      <c r="F293" t="s">
        <v>27</v>
      </c>
      <c r="G293">
        <v>14592625636</v>
      </c>
      <c r="H293" t="s">
        <v>119</v>
      </c>
      <c r="I293" t="s">
        <v>33</v>
      </c>
      <c r="J293">
        <v>123</v>
      </c>
      <c r="K293">
        <v>1.5</v>
      </c>
      <c r="L293">
        <v>1</v>
      </c>
      <c r="M293">
        <v>123</v>
      </c>
      <c r="N293">
        <v>1.5</v>
      </c>
      <c r="O293">
        <v>1</v>
      </c>
      <c r="P293">
        <v>1.5</v>
      </c>
      <c r="Q293">
        <v>1.5</v>
      </c>
      <c r="R293" s="1">
        <v>44581</v>
      </c>
      <c r="S293" t="str">
        <f t="shared" si="20"/>
        <v>Ritz Bits Cheese</v>
      </c>
      <c r="T293" t="str">
        <f t="shared" si="21"/>
        <v>Food</v>
      </c>
      <c r="U293" t="str">
        <f>IF(T293="Cell is Blank - Dis-regard",_xlfn.XLOOKUP(S293,'Categroy Lookup'!A:A,'Categroy Lookup'!B:B,"Cell is Blank - Dis-regard"),T293)</f>
        <v>Food</v>
      </c>
      <c r="V293" t="b">
        <f t="shared" si="23"/>
        <v>1</v>
      </c>
      <c r="W293">
        <f t="shared" si="22"/>
        <v>1.5</v>
      </c>
      <c r="X293" s="8">
        <f t="shared" si="24"/>
        <v>1</v>
      </c>
      <c r="Y293" t="s">
        <v>97</v>
      </c>
      <c r="AB293" t="s">
        <v>687</v>
      </c>
      <c r="AC293" t="s">
        <v>703</v>
      </c>
      <c r="AD293">
        <v>2022</v>
      </c>
    </row>
    <row r="294" spans="1:30" x14ac:dyDescent="0.25">
      <c r="A294" t="s">
        <v>18</v>
      </c>
      <c r="B294" t="s">
        <v>36</v>
      </c>
      <c r="C294" t="s">
        <v>37</v>
      </c>
      <c r="D294" t="s">
        <v>38</v>
      </c>
      <c r="E294" t="s">
        <v>79</v>
      </c>
      <c r="F294" t="s">
        <v>27</v>
      </c>
      <c r="G294">
        <v>14593791479</v>
      </c>
      <c r="H294" t="s">
        <v>123</v>
      </c>
      <c r="I294" t="s">
        <v>33</v>
      </c>
      <c r="J294">
        <v>111</v>
      </c>
      <c r="K294">
        <v>1.5</v>
      </c>
      <c r="L294">
        <v>1</v>
      </c>
      <c r="M294">
        <v>111</v>
      </c>
      <c r="N294">
        <v>1.5</v>
      </c>
      <c r="O294">
        <v>1</v>
      </c>
      <c r="P294">
        <v>1.5</v>
      </c>
      <c r="Q294">
        <v>1.5</v>
      </c>
      <c r="R294" s="1">
        <v>44582</v>
      </c>
      <c r="S294" t="str">
        <f t="shared" si="20"/>
        <v>SunChips Multigrain - Harvest Cheddar</v>
      </c>
      <c r="T294" t="str">
        <f t="shared" si="21"/>
        <v>Food</v>
      </c>
      <c r="U294" t="str">
        <f>IF(T294="Cell is Blank - Dis-regard",_xlfn.XLOOKUP(S294,'Categroy Lookup'!A:A,'Categroy Lookup'!B:B,"Cell is Blank - Dis-regard"),T294)</f>
        <v>Food</v>
      </c>
      <c r="V294" t="b">
        <f t="shared" si="23"/>
        <v>1</v>
      </c>
      <c r="W294">
        <f t="shared" si="22"/>
        <v>1.5</v>
      </c>
      <c r="X294" s="8">
        <f t="shared" si="24"/>
        <v>1</v>
      </c>
      <c r="Y294" t="s">
        <v>502</v>
      </c>
      <c r="Z294" t="s">
        <v>515</v>
      </c>
      <c r="AB294" t="s">
        <v>689</v>
      </c>
      <c r="AC294" t="s">
        <v>704</v>
      </c>
      <c r="AD294">
        <v>2022</v>
      </c>
    </row>
    <row r="295" spans="1:30" x14ac:dyDescent="0.25">
      <c r="A295" t="s">
        <v>18</v>
      </c>
      <c r="B295" t="s">
        <v>36</v>
      </c>
      <c r="C295" t="s">
        <v>37</v>
      </c>
      <c r="D295" t="s">
        <v>38</v>
      </c>
      <c r="E295" t="s">
        <v>69</v>
      </c>
      <c r="F295" t="s">
        <v>27</v>
      </c>
      <c r="G295">
        <v>14593792359</v>
      </c>
      <c r="H295" t="s">
        <v>123</v>
      </c>
      <c r="I295" t="s">
        <v>33</v>
      </c>
      <c r="J295">
        <v>112</v>
      </c>
      <c r="K295">
        <v>1.5</v>
      </c>
      <c r="L295">
        <v>1</v>
      </c>
      <c r="M295">
        <v>112</v>
      </c>
      <c r="N295">
        <v>1.5</v>
      </c>
      <c r="O295">
        <v>1</v>
      </c>
      <c r="P295">
        <v>1.5</v>
      </c>
      <c r="Q295">
        <v>1.5</v>
      </c>
      <c r="R295" s="1">
        <v>44582</v>
      </c>
      <c r="S295" t="str">
        <f t="shared" si="20"/>
        <v>SunChips Multigrain - Salsa</v>
      </c>
      <c r="T295" t="str">
        <f t="shared" si="21"/>
        <v>Food</v>
      </c>
      <c r="U295" t="str">
        <f>IF(T295="Cell is Blank - Dis-regard",_xlfn.XLOOKUP(S295,'Categroy Lookup'!A:A,'Categroy Lookup'!B:B,"Cell is Blank - Dis-regard"),T295)</f>
        <v>Food</v>
      </c>
      <c r="V295" t="b">
        <f t="shared" si="23"/>
        <v>1</v>
      </c>
      <c r="W295">
        <f t="shared" si="22"/>
        <v>1.5</v>
      </c>
      <c r="X295" s="8">
        <f t="shared" si="24"/>
        <v>1</v>
      </c>
      <c r="Y295" t="s">
        <v>502</v>
      </c>
      <c r="Z295" t="s">
        <v>503</v>
      </c>
      <c r="AB295" t="s">
        <v>689</v>
      </c>
      <c r="AC295" t="s">
        <v>704</v>
      </c>
      <c r="AD295">
        <v>2022</v>
      </c>
    </row>
    <row r="296" spans="1:30" x14ac:dyDescent="0.25">
      <c r="A296" t="s">
        <v>18</v>
      </c>
      <c r="B296" t="s">
        <v>36</v>
      </c>
      <c r="C296" t="s">
        <v>37</v>
      </c>
      <c r="D296" t="s">
        <v>38</v>
      </c>
      <c r="E296" t="s">
        <v>45</v>
      </c>
      <c r="F296" t="s">
        <v>31</v>
      </c>
      <c r="G296">
        <v>14594365375</v>
      </c>
      <c r="H296" t="s">
        <v>123</v>
      </c>
      <c r="I296" t="s">
        <v>33</v>
      </c>
      <c r="J296">
        <v>145</v>
      </c>
      <c r="K296">
        <v>2.5</v>
      </c>
      <c r="L296">
        <v>1</v>
      </c>
      <c r="M296">
        <v>145</v>
      </c>
      <c r="N296">
        <v>2.5</v>
      </c>
      <c r="O296">
        <v>1</v>
      </c>
      <c r="P296">
        <v>2.5</v>
      </c>
      <c r="Q296">
        <v>2.5</v>
      </c>
      <c r="R296" s="1">
        <v>44582</v>
      </c>
      <c r="S296" t="str">
        <f t="shared" si="20"/>
        <v>Snapple Diet Tea - Lemon</v>
      </c>
      <c r="T296" t="str">
        <f t="shared" si="21"/>
        <v>Non Carbonated</v>
      </c>
      <c r="U296" t="str">
        <f>IF(T296="Cell is Blank - Dis-regard",_xlfn.XLOOKUP(S296,'Categroy Lookup'!A:A,'Categroy Lookup'!B:B,"Cell is Blank - Dis-regard"),T296)</f>
        <v>Non Carbonated</v>
      </c>
      <c r="V296" t="b">
        <f t="shared" si="23"/>
        <v>1</v>
      </c>
      <c r="W296">
        <f t="shared" si="22"/>
        <v>2.5</v>
      </c>
      <c r="X296" s="8">
        <f t="shared" si="24"/>
        <v>1.6666666666666667</v>
      </c>
      <c r="Y296" t="s">
        <v>478</v>
      </c>
      <c r="Z296" t="s">
        <v>479</v>
      </c>
      <c r="AB296" t="s">
        <v>689</v>
      </c>
      <c r="AC296" t="s">
        <v>704</v>
      </c>
      <c r="AD296">
        <v>2022</v>
      </c>
    </row>
    <row r="297" spans="1:30" x14ac:dyDescent="0.25">
      <c r="A297" t="s">
        <v>18</v>
      </c>
      <c r="B297" t="s">
        <v>36</v>
      </c>
      <c r="C297" t="s">
        <v>37</v>
      </c>
      <c r="D297" t="s">
        <v>38</v>
      </c>
      <c r="E297" t="s">
        <v>39</v>
      </c>
      <c r="F297" t="s">
        <v>27</v>
      </c>
      <c r="G297">
        <v>14594704276</v>
      </c>
      <c r="H297" t="s">
        <v>123</v>
      </c>
      <c r="I297" t="s">
        <v>25</v>
      </c>
      <c r="J297">
        <v>110</v>
      </c>
      <c r="K297">
        <v>1.5</v>
      </c>
      <c r="L297">
        <v>1</v>
      </c>
      <c r="M297">
        <v>110</v>
      </c>
      <c r="N297">
        <v>1.5</v>
      </c>
      <c r="O297">
        <v>1</v>
      </c>
      <c r="P297">
        <v>1.5</v>
      </c>
      <c r="Q297">
        <v>1.5</v>
      </c>
      <c r="R297" s="1">
        <v>44582</v>
      </c>
      <c r="S297" t="str">
        <f t="shared" si="20"/>
        <v>Miss Vickie's Potato Chip - Lime &amp; Cracked Pe</v>
      </c>
      <c r="T297" t="str">
        <f t="shared" si="21"/>
        <v>Food</v>
      </c>
      <c r="U297" t="str">
        <f>IF(T297="Cell is Blank - Dis-regard",_xlfn.XLOOKUP(S297,'Categroy Lookup'!A:A,'Categroy Lookup'!B:B,"Cell is Blank - Dis-regard"),T297)</f>
        <v>Food</v>
      </c>
      <c r="V297" t="b">
        <f t="shared" si="23"/>
        <v>1</v>
      </c>
      <c r="W297">
        <f t="shared" si="22"/>
        <v>1.5</v>
      </c>
      <c r="X297" s="8">
        <f t="shared" si="24"/>
        <v>1</v>
      </c>
      <c r="Y297" t="s">
        <v>473</v>
      </c>
      <c r="Z297" t="s">
        <v>475</v>
      </c>
      <c r="AB297" t="s">
        <v>689</v>
      </c>
      <c r="AC297" t="s">
        <v>704</v>
      </c>
      <c r="AD297">
        <v>2022</v>
      </c>
    </row>
    <row r="298" spans="1:30" x14ac:dyDescent="0.25">
      <c r="A298" t="s">
        <v>18</v>
      </c>
      <c r="B298" t="s">
        <v>28</v>
      </c>
      <c r="C298" t="s">
        <v>20</v>
      </c>
      <c r="D298" t="s">
        <v>29</v>
      </c>
      <c r="E298" t="s">
        <v>79</v>
      </c>
      <c r="F298" t="s">
        <v>27</v>
      </c>
      <c r="G298">
        <v>14594771126</v>
      </c>
      <c r="H298" t="s">
        <v>123</v>
      </c>
      <c r="I298" t="s">
        <v>33</v>
      </c>
      <c r="J298">
        <v>111</v>
      </c>
      <c r="K298">
        <v>1.5</v>
      </c>
      <c r="L298">
        <v>1</v>
      </c>
      <c r="M298">
        <v>111</v>
      </c>
      <c r="N298">
        <v>1.5</v>
      </c>
      <c r="O298">
        <v>1</v>
      </c>
      <c r="P298">
        <v>1.5</v>
      </c>
      <c r="Q298">
        <v>1.5</v>
      </c>
      <c r="R298" s="1">
        <v>44582</v>
      </c>
      <c r="S298" t="str">
        <f t="shared" si="20"/>
        <v>SunChips Multigrain - Harvest Cheddar</v>
      </c>
      <c r="T298" t="str">
        <f t="shared" si="21"/>
        <v>Food</v>
      </c>
      <c r="U298" t="str">
        <f>IF(T298="Cell is Blank - Dis-regard",_xlfn.XLOOKUP(S298,'Categroy Lookup'!A:A,'Categroy Lookup'!B:B,"Cell is Blank - Dis-regard"),T298)</f>
        <v>Food</v>
      </c>
      <c r="V298" t="b">
        <f t="shared" si="23"/>
        <v>1</v>
      </c>
      <c r="W298">
        <f t="shared" si="22"/>
        <v>1.5</v>
      </c>
      <c r="X298" s="8">
        <f t="shared" si="24"/>
        <v>1</v>
      </c>
      <c r="Y298" t="s">
        <v>502</v>
      </c>
      <c r="Z298" t="s">
        <v>515</v>
      </c>
      <c r="AB298" t="s">
        <v>689</v>
      </c>
      <c r="AC298" t="s">
        <v>704</v>
      </c>
      <c r="AD298">
        <v>2022</v>
      </c>
    </row>
    <row r="299" spans="1:30" x14ac:dyDescent="0.25">
      <c r="A299" t="s">
        <v>18</v>
      </c>
      <c r="B299" t="s">
        <v>36</v>
      </c>
      <c r="C299" t="s">
        <v>37</v>
      </c>
      <c r="D299" t="s">
        <v>38</v>
      </c>
      <c r="E299" t="s">
        <v>64</v>
      </c>
      <c r="F299" t="s">
        <v>27</v>
      </c>
      <c r="G299">
        <v>14594811235</v>
      </c>
      <c r="H299" t="s">
        <v>123</v>
      </c>
      <c r="I299" t="s">
        <v>33</v>
      </c>
      <c r="J299">
        <v>124</v>
      </c>
      <c r="K299">
        <v>1.5</v>
      </c>
      <c r="L299">
        <v>1</v>
      </c>
      <c r="M299">
        <v>124</v>
      </c>
      <c r="N299">
        <v>1.5</v>
      </c>
      <c r="O299">
        <v>1</v>
      </c>
      <c r="P299">
        <v>1.5</v>
      </c>
      <c r="Q299">
        <v>1.5</v>
      </c>
      <c r="R299" s="1">
        <v>44582</v>
      </c>
      <c r="S299" t="str">
        <f t="shared" si="20"/>
        <v>Cheetos Baked - Flaming Hot</v>
      </c>
      <c r="T299" t="str">
        <f t="shared" si="21"/>
        <v>Food</v>
      </c>
      <c r="U299" t="str">
        <f>IF(T299="Cell is Blank - Dis-regard",_xlfn.XLOOKUP(S299,'Categroy Lookup'!A:A,'Categroy Lookup'!B:B,"Cell is Blank - Dis-regard"),T299)</f>
        <v>Food</v>
      </c>
      <c r="V299" t="b">
        <f t="shared" si="23"/>
        <v>1</v>
      </c>
      <c r="W299">
        <f t="shared" si="22"/>
        <v>1.5</v>
      </c>
      <c r="X299" s="8">
        <f t="shared" si="24"/>
        <v>1</v>
      </c>
      <c r="Y299" t="s">
        <v>500</v>
      </c>
      <c r="Z299" t="s">
        <v>501</v>
      </c>
      <c r="AB299" t="s">
        <v>689</v>
      </c>
      <c r="AC299" t="s">
        <v>704</v>
      </c>
      <c r="AD299">
        <v>2022</v>
      </c>
    </row>
    <row r="300" spans="1:30" x14ac:dyDescent="0.25">
      <c r="A300" t="s">
        <v>18</v>
      </c>
      <c r="B300" t="s">
        <v>36</v>
      </c>
      <c r="C300" t="s">
        <v>37</v>
      </c>
      <c r="D300" t="s">
        <v>38</v>
      </c>
      <c r="E300" t="s">
        <v>84</v>
      </c>
      <c r="F300" t="s">
        <v>23</v>
      </c>
      <c r="G300">
        <v>14594953024</v>
      </c>
      <c r="H300" t="s">
        <v>123</v>
      </c>
      <c r="I300" t="s">
        <v>25</v>
      </c>
      <c r="J300">
        <v>138</v>
      </c>
      <c r="K300">
        <v>2</v>
      </c>
      <c r="L300">
        <v>1</v>
      </c>
      <c r="M300">
        <v>138</v>
      </c>
      <c r="N300">
        <v>2</v>
      </c>
      <c r="O300">
        <v>1</v>
      </c>
      <c r="P300">
        <v>2</v>
      </c>
      <c r="Q300">
        <v>2</v>
      </c>
      <c r="R300" s="1">
        <v>44582</v>
      </c>
      <c r="S300" t="str">
        <f t="shared" si="20"/>
        <v>Keto Krisp - Almond/Chocolate</v>
      </c>
      <c r="T300" t="str">
        <f t="shared" si="21"/>
        <v>Carbonated</v>
      </c>
      <c r="U300" t="str">
        <f>IF(T300="Cell is Blank - Dis-regard",_xlfn.XLOOKUP(S300,'Categroy Lookup'!A:A,'Categroy Lookup'!B:B,"Cell is Blank - Dis-regard"),T300)</f>
        <v>Carbonated</v>
      </c>
      <c r="V300" t="b">
        <f t="shared" si="23"/>
        <v>1</v>
      </c>
      <c r="W300">
        <f t="shared" si="22"/>
        <v>2</v>
      </c>
      <c r="X300" s="8">
        <f t="shared" si="24"/>
        <v>1.3333333333333333</v>
      </c>
      <c r="Y300" t="s">
        <v>518</v>
      </c>
      <c r="Z300" t="s">
        <v>519</v>
      </c>
      <c r="AB300" t="s">
        <v>689</v>
      </c>
      <c r="AC300" t="s">
        <v>704</v>
      </c>
      <c r="AD300">
        <v>2022</v>
      </c>
    </row>
    <row r="301" spans="1:30" x14ac:dyDescent="0.25">
      <c r="A301" t="s">
        <v>18</v>
      </c>
      <c r="B301" t="s">
        <v>36</v>
      </c>
      <c r="C301" t="s">
        <v>37</v>
      </c>
      <c r="D301" t="s">
        <v>38</v>
      </c>
      <c r="E301" t="s">
        <v>77</v>
      </c>
      <c r="F301" t="s">
        <v>31</v>
      </c>
      <c r="G301">
        <v>14595362613</v>
      </c>
      <c r="H301" t="s">
        <v>123</v>
      </c>
      <c r="I301" t="s">
        <v>25</v>
      </c>
      <c r="J301">
        <v>142</v>
      </c>
      <c r="K301">
        <v>1.5</v>
      </c>
      <c r="L301">
        <v>1</v>
      </c>
      <c r="M301">
        <v>142</v>
      </c>
      <c r="N301">
        <v>1.5</v>
      </c>
      <c r="O301">
        <v>1</v>
      </c>
      <c r="P301">
        <v>1.5</v>
      </c>
      <c r="Q301">
        <v>1.5</v>
      </c>
      <c r="R301" s="1">
        <v>44582</v>
      </c>
      <c r="S301" t="str">
        <f t="shared" si="20"/>
        <v>V8 Vegetable Juice - Original</v>
      </c>
      <c r="T301" t="str">
        <f t="shared" si="21"/>
        <v>Non Carbonated</v>
      </c>
      <c r="U301" t="str">
        <f>IF(T301="Cell is Blank - Dis-regard",_xlfn.XLOOKUP(S301,'Categroy Lookup'!A:A,'Categroy Lookup'!B:B,"Cell is Blank - Dis-regard"),T301)</f>
        <v>Non Carbonated</v>
      </c>
      <c r="V301" t="b">
        <f t="shared" si="23"/>
        <v>1</v>
      </c>
      <c r="W301">
        <f t="shared" si="22"/>
        <v>1.5</v>
      </c>
      <c r="X301" s="8">
        <f t="shared" si="24"/>
        <v>1</v>
      </c>
      <c r="Y301" t="s">
        <v>511</v>
      </c>
      <c r="Z301" t="s">
        <v>512</v>
      </c>
      <c r="AB301" t="s">
        <v>689</v>
      </c>
      <c r="AC301" t="s">
        <v>704</v>
      </c>
      <c r="AD301">
        <v>2022</v>
      </c>
    </row>
    <row r="302" spans="1:30" x14ac:dyDescent="0.25">
      <c r="A302" t="s">
        <v>18</v>
      </c>
      <c r="B302" t="s">
        <v>40</v>
      </c>
      <c r="C302" t="s">
        <v>41</v>
      </c>
      <c r="D302" t="s">
        <v>42</v>
      </c>
      <c r="E302" t="s">
        <v>97</v>
      </c>
      <c r="F302" t="s">
        <v>27</v>
      </c>
      <c r="G302">
        <v>14595565918</v>
      </c>
      <c r="H302" t="s">
        <v>123</v>
      </c>
      <c r="I302" t="s">
        <v>25</v>
      </c>
      <c r="J302">
        <v>123</v>
      </c>
      <c r="K302">
        <v>1.5</v>
      </c>
      <c r="L302">
        <v>1</v>
      </c>
      <c r="M302">
        <v>123</v>
      </c>
      <c r="N302">
        <v>1.5</v>
      </c>
      <c r="O302">
        <v>1</v>
      </c>
      <c r="P302">
        <v>1.5</v>
      </c>
      <c r="Q302">
        <v>3.5</v>
      </c>
      <c r="R302" s="1">
        <v>44582</v>
      </c>
      <c r="S302" t="str">
        <f t="shared" si="20"/>
        <v>Ritz Bits Cheese</v>
      </c>
      <c r="T302" t="str">
        <f t="shared" si="21"/>
        <v>Food</v>
      </c>
      <c r="U302" t="str">
        <f>IF(T302="Cell is Blank - Dis-regard",_xlfn.XLOOKUP(S302,'Categroy Lookup'!A:A,'Categroy Lookup'!B:B,"Cell is Blank - Dis-regard"),T302)</f>
        <v>Food</v>
      </c>
      <c r="V302" t="b">
        <f t="shared" si="23"/>
        <v>1</v>
      </c>
      <c r="W302">
        <f t="shared" si="22"/>
        <v>1.5</v>
      </c>
      <c r="X302" s="8">
        <f t="shared" si="24"/>
        <v>1</v>
      </c>
      <c r="Y302" t="s">
        <v>97</v>
      </c>
      <c r="AB302" t="s">
        <v>689</v>
      </c>
      <c r="AC302" t="s">
        <v>704</v>
      </c>
      <c r="AD302">
        <v>2022</v>
      </c>
    </row>
    <row r="303" spans="1:30" x14ac:dyDescent="0.25">
      <c r="A303" t="s">
        <v>18</v>
      </c>
      <c r="B303" t="s">
        <v>40</v>
      </c>
      <c r="C303" t="s">
        <v>41</v>
      </c>
      <c r="D303" t="s">
        <v>42</v>
      </c>
      <c r="E303" t="s">
        <v>48</v>
      </c>
      <c r="F303" t="s">
        <v>27</v>
      </c>
      <c r="G303">
        <v>14595565918</v>
      </c>
      <c r="H303" t="s">
        <v>123</v>
      </c>
      <c r="I303" t="s">
        <v>25</v>
      </c>
      <c r="J303">
        <v>134</v>
      </c>
      <c r="K303">
        <v>2</v>
      </c>
      <c r="L303">
        <v>1</v>
      </c>
      <c r="M303">
        <v>134</v>
      </c>
      <c r="N303">
        <v>2</v>
      </c>
      <c r="O303">
        <v>1</v>
      </c>
      <c r="P303">
        <v>2</v>
      </c>
      <c r="Q303">
        <v>3.5</v>
      </c>
      <c r="R303" s="1">
        <v>44582</v>
      </c>
      <c r="S303" t="str">
        <f t="shared" si="20"/>
        <v>KitKat - Crisp Wafers</v>
      </c>
      <c r="T303" t="str">
        <f t="shared" si="21"/>
        <v>Food</v>
      </c>
      <c r="U303" t="str">
        <f>IF(T303="Cell is Blank - Dis-regard",_xlfn.XLOOKUP(S303,'Categroy Lookup'!A:A,'Categroy Lookup'!B:B,"Cell is Blank - Dis-regard"),T303)</f>
        <v>Food</v>
      </c>
      <c r="V303" t="b">
        <f t="shared" si="23"/>
        <v>1</v>
      </c>
      <c r="W303">
        <f t="shared" si="22"/>
        <v>2</v>
      </c>
      <c r="X303" s="8">
        <f t="shared" si="24"/>
        <v>1.3333333333333333</v>
      </c>
      <c r="Y303" t="s">
        <v>482</v>
      </c>
      <c r="Z303" t="s">
        <v>483</v>
      </c>
      <c r="AB303" t="s">
        <v>689</v>
      </c>
      <c r="AC303" t="s">
        <v>704</v>
      </c>
      <c r="AD303">
        <v>2022</v>
      </c>
    </row>
    <row r="304" spans="1:30" x14ac:dyDescent="0.25">
      <c r="A304" t="s">
        <v>18</v>
      </c>
      <c r="B304" t="s">
        <v>36</v>
      </c>
      <c r="C304" t="s">
        <v>37</v>
      </c>
      <c r="D304" t="s">
        <v>38</v>
      </c>
      <c r="E304" t="s">
        <v>62</v>
      </c>
      <c r="F304" t="s">
        <v>27</v>
      </c>
      <c r="G304">
        <v>14595758820</v>
      </c>
      <c r="H304" t="s">
        <v>123</v>
      </c>
      <c r="I304" t="s">
        <v>33</v>
      </c>
      <c r="J304">
        <v>133</v>
      </c>
      <c r="K304">
        <v>2</v>
      </c>
      <c r="L304">
        <v>1</v>
      </c>
      <c r="M304">
        <v>133</v>
      </c>
      <c r="N304">
        <v>2</v>
      </c>
      <c r="O304">
        <v>1</v>
      </c>
      <c r="P304">
        <v>2</v>
      </c>
      <c r="Q304">
        <v>2</v>
      </c>
      <c r="R304" s="1">
        <v>44582</v>
      </c>
      <c r="S304" t="str">
        <f t="shared" si="20"/>
        <v>Robert Irvine's - Fit Crunch -  Chocolate Pea</v>
      </c>
      <c r="T304" t="str">
        <f t="shared" si="21"/>
        <v>Food</v>
      </c>
      <c r="U304" t="str">
        <f>IF(T304="Cell is Blank - Dis-regard",_xlfn.XLOOKUP(S304,'Categroy Lookup'!A:A,'Categroy Lookup'!B:B,"Cell is Blank - Dis-regard"),T304)</f>
        <v>Food</v>
      </c>
      <c r="V304" t="b">
        <f t="shared" si="23"/>
        <v>1</v>
      </c>
      <c r="W304">
        <f t="shared" si="22"/>
        <v>2</v>
      </c>
      <c r="X304" s="8">
        <f t="shared" si="24"/>
        <v>1.3333333333333333</v>
      </c>
      <c r="Y304" t="s">
        <v>495</v>
      </c>
      <c r="Z304" t="s">
        <v>496</v>
      </c>
      <c r="AA304" t="s">
        <v>497</v>
      </c>
      <c r="AB304" t="s">
        <v>689</v>
      </c>
      <c r="AC304" t="s">
        <v>704</v>
      </c>
      <c r="AD304">
        <v>2022</v>
      </c>
    </row>
    <row r="305" spans="1:30" x14ac:dyDescent="0.25">
      <c r="A305" t="s">
        <v>18</v>
      </c>
      <c r="B305" t="s">
        <v>36</v>
      </c>
      <c r="C305" t="s">
        <v>37</v>
      </c>
      <c r="D305" t="s">
        <v>38</v>
      </c>
      <c r="E305" t="s">
        <v>84</v>
      </c>
      <c r="F305" t="s">
        <v>23</v>
      </c>
      <c r="G305">
        <v>14595904567</v>
      </c>
      <c r="H305" t="s">
        <v>123</v>
      </c>
      <c r="I305" t="s">
        <v>25</v>
      </c>
      <c r="J305">
        <v>138</v>
      </c>
      <c r="K305">
        <v>2</v>
      </c>
      <c r="L305">
        <v>1</v>
      </c>
      <c r="M305">
        <v>138</v>
      </c>
      <c r="N305">
        <v>2</v>
      </c>
      <c r="O305">
        <v>1</v>
      </c>
      <c r="P305">
        <v>2</v>
      </c>
      <c r="Q305">
        <v>2</v>
      </c>
      <c r="R305" s="1">
        <v>44582</v>
      </c>
      <c r="S305" t="str">
        <f t="shared" si="20"/>
        <v>Keto Krisp - Almond/Chocolate</v>
      </c>
      <c r="T305" t="str">
        <f t="shared" si="21"/>
        <v>Carbonated</v>
      </c>
      <c r="U305" t="str">
        <f>IF(T305="Cell is Blank - Dis-regard",_xlfn.XLOOKUP(S305,'Categroy Lookup'!A:A,'Categroy Lookup'!B:B,"Cell is Blank - Dis-regard"),T305)</f>
        <v>Carbonated</v>
      </c>
      <c r="V305" t="b">
        <f t="shared" si="23"/>
        <v>1</v>
      </c>
      <c r="W305">
        <f t="shared" si="22"/>
        <v>2</v>
      </c>
      <c r="X305" s="8">
        <f t="shared" si="24"/>
        <v>1.3333333333333333</v>
      </c>
      <c r="Y305" t="s">
        <v>518</v>
      </c>
      <c r="Z305" t="s">
        <v>519</v>
      </c>
      <c r="AB305" t="s">
        <v>689</v>
      </c>
      <c r="AC305" t="s">
        <v>704</v>
      </c>
      <c r="AD305">
        <v>2022</v>
      </c>
    </row>
    <row r="306" spans="1:30" x14ac:dyDescent="0.25">
      <c r="A306" t="s">
        <v>18</v>
      </c>
      <c r="B306" t="s">
        <v>28</v>
      </c>
      <c r="C306" t="s">
        <v>20</v>
      </c>
      <c r="D306" t="s">
        <v>29</v>
      </c>
      <c r="E306" t="s">
        <v>52</v>
      </c>
      <c r="F306" t="s">
        <v>27</v>
      </c>
      <c r="G306">
        <v>14595986535</v>
      </c>
      <c r="H306" t="s">
        <v>123</v>
      </c>
      <c r="I306" t="s">
        <v>25</v>
      </c>
      <c r="J306">
        <v>114</v>
      </c>
      <c r="K306">
        <v>1.5</v>
      </c>
      <c r="L306">
        <v>1</v>
      </c>
      <c r="M306">
        <v>114</v>
      </c>
      <c r="N306">
        <v>1.5</v>
      </c>
      <c r="O306">
        <v>1</v>
      </c>
      <c r="P306">
        <v>1.5</v>
      </c>
      <c r="Q306">
        <v>1.5</v>
      </c>
      <c r="R306" s="1">
        <v>44582</v>
      </c>
      <c r="S306" t="str">
        <f t="shared" si="20"/>
        <v>Miss Vickie's Potato Chip - Sea Salt Original</v>
      </c>
      <c r="T306" t="str">
        <f t="shared" si="21"/>
        <v>Food</v>
      </c>
      <c r="U306" t="str">
        <f>IF(T306="Cell is Blank - Dis-regard",_xlfn.XLOOKUP(S306,'Categroy Lookup'!A:A,'Categroy Lookup'!B:B,"Cell is Blank - Dis-regard"),T306)</f>
        <v>Food</v>
      </c>
      <c r="V306" t="b">
        <f t="shared" si="23"/>
        <v>1</v>
      </c>
      <c r="W306">
        <f t="shared" si="22"/>
        <v>1.5</v>
      </c>
      <c r="X306" s="8">
        <f t="shared" si="24"/>
        <v>1</v>
      </c>
      <c r="Y306" t="s">
        <v>473</v>
      </c>
      <c r="Z306" t="s">
        <v>488</v>
      </c>
      <c r="AB306" t="s">
        <v>689</v>
      </c>
      <c r="AC306" t="s">
        <v>704</v>
      </c>
      <c r="AD306">
        <v>2022</v>
      </c>
    </row>
    <row r="307" spans="1:30" x14ac:dyDescent="0.25">
      <c r="A307" t="s">
        <v>18</v>
      </c>
      <c r="B307" t="s">
        <v>19</v>
      </c>
      <c r="C307" t="s">
        <v>20</v>
      </c>
      <c r="D307" t="s">
        <v>21</v>
      </c>
      <c r="E307" t="s">
        <v>120</v>
      </c>
      <c r="F307" t="s">
        <v>23</v>
      </c>
      <c r="G307">
        <v>14596771746</v>
      </c>
      <c r="H307" t="s">
        <v>123</v>
      </c>
      <c r="I307" t="s">
        <v>33</v>
      </c>
      <c r="J307">
        <v>135</v>
      </c>
      <c r="K307">
        <v>1.25</v>
      </c>
      <c r="L307">
        <v>1</v>
      </c>
      <c r="M307">
        <v>135</v>
      </c>
      <c r="N307">
        <v>1.25</v>
      </c>
      <c r="O307">
        <v>1</v>
      </c>
      <c r="P307">
        <v>1.25</v>
      </c>
      <c r="Q307">
        <v>1.25</v>
      </c>
      <c r="R307" s="1">
        <v>44582</v>
      </c>
      <c r="S307" t="str">
        <f t="shared" si="20"/>
        <v>Keto Krisp - Almond Butter</v>
      </c>
      <c r="T307" t="str">
        <f t="shared" si="21"/>
        <v>Carbonated</v>
      </c>
      <c r="U307" t="str">
        <f>IF(T307="Cell is Blank - Dis-regard",_xlfn.XLOOKUP(S307,'Categroy Lookup'!A:A,'Categroy Lookup'!B:B,"Cell is Blank - Dis-regard"),T307)</f>
        <v>Carbonated</v>
      </c>
      <c r="V307" t="b">
        <f t="shared" si="23"/>
        <v>1</v>
      </c>
      <c r="W307">
        <f t="shared" si="22"/>
        <v>1.25</v>
      </c>
      <c r="X307" s="8">
        <f t="shared" si="24"/>
        <v>0.83333333333333337</v>
      </c>
      <c r="Y307" t="s">
        <v>518</v>
      </c>
      <c r="Z307" t="s">
        <v>545</v>
      </c>
      <c r="AB307" t="s">
        <v>689</v>
      </c>
      <c r="AC307" t="s">
        <v>704</v>
      </c>
      <c r="AD307">
        <v>2022</v>
      </c>
    </row>
    <row r="308" spans="1:30" x14ac:dyDescent="0.25">
      <c r="A308" t="s">
        <v>18</v>
      </c>
      <c r="B308" t="s">
        <v>40</v>
      </c>
      <c r="C308" t="s">
        <v>41</v>
      </c>
      <c r="D308" t="s">
        <v>42</v>
      </c>
      <c r="E308" t="s">
        <v>48</v>
      </c>
      <c r="F308" t="s">
        <v>27</v>
      </c>
      <c r="G308">
        <v>14596827219</v>
      </c>
      <c r="H308" t="s">
        <v>123</v>
      </c>
      <c r="I308" t="s">
        <v>33</v>
      </c>
      <c r="J308">
        <v>134</v>
      </c>
      <c r="K308">
        <v>2</v>
      </c>
      <c r="L308">
        <v>1</v>
      </c>
      <c r="M308">
        <v>134</v>
      </c>
      <c r="N308">
        <v>2</v>
      </c>
      <c r="O308">
        <v>1</v>
      </c>
      <c r="P308">
        <v>2</v>
      </c>
      <c r="Q308">
        <v>2</v>
      </c>
      <c r="R308" s="1">
        <v>44582</v>
      </c>
      <c r="S308" t="str">
        <f t="shared" si="20"/>
        <v>KitKat - Crisp Wafers</v>
      </c>
      <c r="T308" t="str">
        <f t="shared" si="21"/>
        <v>Food</v>
      </c>
      <c r="U308" t="str">
        <f>IF(T308="Cell is Blank - Dis-regard",_xlfn.XLOOKUP(S308,'Categroy Lookup'!A:A,'Categroy Lookup'!B:B,"Cell is Blank - Dis-regard"),T308)</f>
        <v>Food</v>
      </c>
      <c r="V308" t="b">
        <f t="shared" si="23"/>
        <v>1</v>
      </c>
      <c r="W308">
        <f t="shared" si="22"/>
        <v>2</v>
      </c>
      <c r="X308" s="8">
        <f t="shared" si="24"/>
        <v>1.3333333333333333</v>
      </c>
      <c r="Y308" t="s">
        <v>482</v>
      </c>
      <c r="Z308" t="s">
        <v>483</v>
      </c>
      <c r="AB308" t="s">
        <v>689</v>
      </c>
      <c r="AC308" t="s">
        <v>704</v>
      </c>
      <c r="AD308">
        <v>2022</v>
      </c>
    </row>
    <row r="309" spans="1:30" x14ac:dyDescent="0.25">
      <c r="A309" t="s">
        <v>18</v>
      </c>
      <c r="B309" t="s">
        <v>40</v>
      </c>
      <c r="C309" t="s">
        <v>41</v>
      </c>
      <c r="D309" t="s">
        <v>42</v>
      </c>
      <c r="E309" t="s">
        <v>48</v>
      </c>
      <c r="F309" t="s">
        <v>27</v>
      </c>
      <c r="G309">
        <v>14596827763</v>
      </c>
      <c r="H309" t="s">
        <v>123</v>
      </c>
      <c r="I309" t="s">
        <v>33</v>
      </c>
      <c r="J309">
        <v>134</v>
      </c>
      <c r="K309">
        <v>2</v>
      </c>
      <c r="L309">
        <v>1</v>
      </c>
      <c r="M309">
        <v>134</v>
      </c>
      <c r="N309">
        <v>2</v>
      </c>
      <c r="O309">
        <v>1</v>
      </c>
      <c r="P309">
        <v>2</v>
      </c>
      <c r="Q309">
        <v>2</v>
      </c>
      <c r="R309" s="1">
        <v>44582</v>
      </c>
      <c r="S309" t="str">
        <f t="shared" si="20"/>
        <v>KitKat - Crisp Wafers</v>
      </c>
      <c r="T309" t="str">
        <f t="shared" si="21"/>
        <v>Food</v>
      </c>
      <c r="U309" t="str">
        <f>IF(T309="Cell is Blank - Dis-regard",_xlfn.XLOOKUP(S309,'Categroy Lookup'!A:A,'Categroy Lookup'!B:B,"Cell is Blank - Dis-regard"),T309)</f>
        <v>Food</v>
      </c>
      <c r="V309" t="b">
        <f t="shared" si="23"/>
        <v>1</v>
      </c>
      <c r="W309">
        <f t="shared" si="22"/>
        <v>2</v>
      </c>
      <c r="X309" s="8">
        <f t="shared" si="24"/>
        <v>1.3333333333333333</v>
      </c>
      <c r="Y309" t="s">
        <v>482</v>
      </c>
      <c r="Z309" t="s">
        <v>483</v>
      </c>
      <c r="AB309" t="s">
        <v>689</v>
      </c>
      <c r="AC309" t="s">
        <v>704</v>
      </c>
      <c r="AD309">
        <v>2022</v>
      </c>
    </row>
    <row r="310" spans="1:30" x14ac:dyDescent="0.25">
      <c r="A310" t="s">
        <v>18</v>
      </c>
      <c r="B310" t="s">
        <v>40</v>
      </c>
      <c r="C310" t="s">
        <v>41</v>
      </c>
      <c r="D310" t="s">
        <v>42</v>
      </c>
      <c r="E310" t="s">
        <v>57</v>
      </c>
      <c r="F310" t="s">
        <v>27</v>
      </c>
      <c r="G310">
        <v>14596828328</v>
      </c>
      <c r="H310" t="s">
        <v>123</v>
      </c>
      <c r="I310" t="s">
        <v>33</v>
      </c>
      <c r="J310">
        <v>138</v>
      </c>
      <c r="K310">
        <v>1</v>
      </c>
      <c r="L310">
        <v>1</v>
      </c>
      <c r="M310">
        <v>138</v>
      </c>
      <c r="N310">
        <v>1</v>
      </c>
      <c r="O310">
        <v>1</v>
      </c>
      <c r="P310">
        <v>1</v>
      </c>
      <c r="Q310">
        <v>1</v>
      </c>
      <c r="R310" s="1">
        <v>44582</v>
      </c>
      <c r="S310" t="str">
        <f t="shared" si="20"/>
        <v>Pure Organic Fruit Bar - Strawberry Banana</v>
      </c>
      <c r="T310" t="str">
        <f t="shared" si="21"/>
        <v>Food</v>
      </c>
      <c r="U310" t="str">
        <f>IF(T310="Cell is Blank - Dis-regard",_xlfn.XLOOKUP(S310,'Categroy Lookup'!A:A,'Categroy Lookup'!B:B,"Cell is Blank - Dis-regard"),T310)</f>
        <v>Food</v>
      </c>
      <c r="V310" t="b">
        <f t="shared" si="23"/>
        <v>1</v>
      </c>
      <c r="W310">
        <f t="shared" si="22"/>
        <v>1</v>
      </c>
      <c r="X310" s="8">
        <f t="shared" si="24"/>
        <v>0.66666666666666663</v>
      </c>
      <c r="Y310" t="s">
        <v>493</v>
      </c>
      <c r="Z310" t="s">
        <v>494</v>
      </c>
      <c r="AB310" t="s">
        <v>689</v>
      </c>
      <c r="AC310" t="s">
        <v>704</v>
      </c>
      <c r="AD310">
        <v>2022</v>
      </c>
    </row>
    <row r="311" spans="1:30" x14ac:dyDescent="0.25">
      <c r="A311" t="s">
        <v>18</v>
      </c>
      <c r="B311" t="s">
        <v>28</v>
      </c>
      <c r="C311" t="s">
        <v>20</v>
      </c>
      <c r="D311" t="s">
        <v>29</v>
      </c>
      <c r="E311" t="s">
        <v>72</v>
      </c>
      <c r="F311" t="s">
        <v>55</v>
      </c>
      <c r="G311">
        <v>14596849625</v>
      </c>
      <c r="H311" t="s">
        <v>123</v>
      </c>
      <c r="I311" t="s">
        <v>25</v>
      </c>
      <c r="J311">
        <v>144</v>
      </c>
      <c r="K311">
        <v>1.5</v>
      </c>
      <c r="L311">
        <v>1</v>
      </c>
      <c r="M311">
        <v>144</v>
      </c>
      <c r="N311">
        <v>1.5</v>
      </c>
      <c r="O311">
        <v>1</v>
      </c>
      <c r="P311">
        <v>1.5</v>
      </c>
      <c r="Q311">
        <v>1.5</v>
      </c>
      <c r="R311" s="1">
        <v>44582</v>
      </c>
      <c r="S311" t="str">
        <f t="shared" si="20"/>
        <v>Poland Springs Water</v>
      </c>
      <c r="T311" t="str">
        <f t="shared" si="21"/>
        <v>Water</v>
      </c>
      <c r="U311" t="str">
        <f>IF(T311="Cell is Blank - Dis-regard",_xlfn.XLOOKUP(S311,'Categroy Lookup'!A:A,'Categroy Lookup'!B:B,"Cell is Blank - Dis-regard"),T311)</f>
        <v>Water</v>
      </c>
      <c r="V311" t="b">
        <f t="shared" si="23"/>
        <v>1</v>
      </c>
      <c r="W311">
        <f t="shared" si="22"/>
        <v>1.5</v>
      </c>
      <c r="X311" s="8">
        <f t="shared" si="24"/>
        <v>1</v>
      </c>
      <c r="Y311" t="s">
        <v>72</v>
      </c>
      <c r="AB311" t="s">
        <v>689</v>
      </c>
      <c r="AC311" t="s">
        <v>704</v>
      </c>
      <c r="AD311">
        <v>2022</v>
      </c>
    </row>
    <row r="312" spans="1:30" x14ac:dyDescent="0.25">
      <c r="A312" t="s">
        <v>18</v>
      </c>
      <c r="B312" t="s">
        <v>28</v>
      </c>
      <c r="C312" t="s">
        <v>20</v>
      </c>
      <c r="D312" t="s">
        <v>29</v>
      </c>
      <c r="E312" t="s">
        <v>48</v>
      </c>
      <c r="F312" t="s">
        <v>27</v>
      </c>
      <c r="G312">
        <v>14596857937</v>
      </c>
      <c r="H312" t="s">
        <v>123</v>
      </c>
      <c r="I312" t="s">
        <v>25</v>
      </c>
      <c r="J312">
        <v>130</v>
      </c>
      <c r="K312">
        <v>2</v>
      </c>
      <c r="L312">
        <v>1</v>
      </c>
      <c r="M312">
        <v>130</v>
      </c>
      <c r="N312">
        <v>2</v>
      </c>
      <c r="O312">
        <v>1</v>
      </c>
      <c r="P312">
        <v>2</v>
      </c>
      <c r="Q312">
        <v>2</v>
      </c>
      <c r="R312" s="1">
        <v>44582</v>
      </c>
      <c r="S312" t="str">
        <f t="shared" si="20"/>
        <v>KitKat - Crisp Wafers</v>
      </c>
      <c r="T312" t="str">
        <f t="shared" si="21"/>
        <v>Food</v>
      </c>
      <c r="U312" t="str">
        <f>IF(T312="Cell is Blank - Dis-regard",_xlfn.XLOOKUP(S312,'Categroy Lookup'!A:A,'Categroy Lookup'!B:B,"Cell is Blank - Dis-regard"),T312)</f>
        <v>Food</v>
      </c>
      <c r="V312" t="b">
        <f t="shared" si="23"/>
        <v>1</v>
      </c>
      <c r="W312">
        <f t="shared" si="22"/>
        <v>2</v>
      </c>
      <c r="X312" s="8">
        <f t="shared" si="24"/>
        <v>1.3333333333333333</v>
      </c>
      <c r="Y312" t="s">
        <v>482</v>
      </c>
      <c r="Z312" t="s">
        <v>483</v>
      </c>
      <c r="AB312" t="s">
        <v>689</v>
      </c>
      <c r="AC312" t="s">
        <v>704</v>
      </c>
      <c r="AD312">
        <v>2022</v>
      </c>
    </row>
    <row r="313" spans="1:30" x14ac:dyDescent="0.25">
      <c r="A313" t="s">
        <v>18</v>
      </c>
      <c r="B313" t="s">
        <v>40</v>
      </c>
      <c r="C313" t="s">
        <v>41</v>
      </c>
      <c r="D313" t="s">
        <v>42</v>
      </c>
      <c r="E313" t="s">
        <v>48</v>
      </c>
      <c r="F313" t="s">
        <v>27</v>
      </c>
      <c r="G313">
        <v>14597121035</v>
      </c>
      <c r="H313" t="s">
        <v>123</v>
      </c>
      <c r="I313" t="s">
        <v>33</v>
      </c>
      <c r="J313">
        <v>134</v>
      </c>
      <c r="K313">
        <v>2</v>
      </c>
      <c r="L313">
        <v>1</v>
      </c>
      <c r="M313">
        <v>134</v>
      </c>
      <c r="N313">
        <v>2</v>
      </c>
      <c r="O313">
        <v>1</v>
      </c>
      <c r="P313">
        <v>2</v>
      </c>
      <c r="Q313">
        <v>2</v>
      </c>
      <c r="R313" s="1">
        <v>44582</v>
      </c>
      <c r="S313" t="str">
        <f t="shared" si="20"/>
        <v>KitKat - Crisp Wafers</v>
      </c>
      <c r="T313" t="str">
        <f t="shared" si="21"/>
        <v>Food</v>
      </c>
      <c r="U313" t="str">
        <f>IF(T313="Cell is Blank - Dis-regard",_xlfn.XLOOKUP(S313,'Categroy Lookup'!A:A,'Categroy Lookup'!B:B,"Cell is Blank - Dis-regard"),T313)</f>
        <v>Food</v>
      </c>
      <c r="V313" t="b">
        <f t="shared" si="23"/>
        <v>1</v>
      </c>
      <c r="W313">
        <f t="shared" si="22"/>
        <v>2</v>
      </c>
      <c r="X313" s="8">
        <f t="shared" si="24"/>
        <v>1.3333333333333333</v>
      </c>
      <c r="Y313" t="s">
        <v>482</v>
      </c>
      <c r="Z313" t="s">
        <v>483</v>
      </c>
      <c r="AB313" t="s">
        <v>689</v>
      </c>
      <c r="AC313" t="s">
        <v>704</v>
      </c>
      <c r="AD313">
        <v>2022</v>
      </c>
    </row>
    <row r="314" spans="1:30" x14ac:dyDescent="0.25">
      <c r="A314" t="s">
        <v>18</v>
      </c>
      <c r="B314" t="s">
        <v>40</v>
      </c>
      <c r="C314" t="s">
        <v>41</v>
      </c>
      <c r="D314" t="s">
        <v>42</v>
      </c>
      <c r="E314" t="s">
        <v>39</v>
      </c>
      <c r="F314" t="s">
        <v>27</v>
      </c>
      <c r="G314">
        <v>14597290309</v>
      </c>
      <c r="H314" t="s">
        <v>123</v>
      </c>
      <c r="I314" t="s">
        <v>33</v>
      </c>
      <c r="J314">
        <v>113</v>
      </c>
      <c r="K314">
        <v>1.5</v>
      </c>
      <c r="L314">
        <v>1</v>
      </c>
      <c r="M314">
        <v>113</v>
      </c>
      <c r="N314">
        <v>1.5</v>
      </c>
      <c r="O314">
        <v>1</v>
      </c>
      <c r="P314">
        <v>1.5</v>
      </c>
      <c r="Q314">
        <v>1.5</v>
      </c>
      <c r="R314" s="1">
        <v>44582</v>
      </c>
      <c r="S314" t="str">
        <f t="shared" si="20"/>
        <v>Miss Vickie's Potato Chip - Lime &amp; Cracked Pe</v>
      </c>
      <c r="T314" t="str">
        <f t="shared" si="21"/>
        <v>Food</v>
      </c>
      <c r="U314" t="str">
        <f>IF(T314="Cell is Blank - Dis-regard",_xlfn.XLOOKUP(S314,'Categroy Lookup'!A:A,'Categroy Lookup'!B:B,"Cell is Blank - Dis-regard"),T314)</f>
        <v>Food</v>
      </c>
      <c r="V314" t="b">
        <f t="shared" si="23"/>
        <v>1</v>
      </c>
      <c r="W314">
        <f t="shared" si="22"/>
        <v>1.5</v>
      </c>
      <c r="X314" s="8">
        <f t="shared" si="24"/>
        <v>1</v>
      </c>
      <c r="Y314" t="s">
        <v>473</v>
      </c>
      <c r="Z314" t="s">
        <v>475</v>
      </c>
      <c r="AB314" t="s">
        <v>689</v>
      </c>
      <c r="AC314" t="s">
        <v>704</v>
      </c>
      <c r="AD314">
        <v>2022</v>
      </c>
    </row>
    <row r="315" spans="1:30" x14ac:dyDescent="0.25">
      <c r="A315" t="s">
        <v>18</v>
      </c>
      <c r="B315" t="s">
        <v>19</v>
      </c>
      <c r="C315" t="s">
        <v>20</v>
      </c>
      <c r="D315" t="s">
        <v>21</v>
      </c>
      <c r="E315" t="s">
        <v>88</v>
      </c>
      <c r="F315" t="s">
        <v>31</v>
      </c>
      <c r="G315">
        <v>14598356415</v>
      </c>
      <c r="H315" t="s">
        <v>124</v>
      </c>
      <c r="I315" t="s">
        <v>33</v>
      </c>
      <c r="J315">
        <v>144</v>
      </c>
      <c r="K315">
        <v>2.5</v>
      </c>
      <c r="L315">
        <v>1</v>
      </c>
      <c r="M315">
        <v>144</v>
      </c>
      <c r="N315">
        <v>2.5</v>
      </c>
      <c r="O315">
        <v>1</v>
      </c>
      <c r="P315">
        <v>2.5</v>
      </c>
      <c r="Q315">
        <v>2.5</v>
      </c>
      <c r="R315" s="1">
        <v>44583</v>
      </c>
      <c r="S315" t="str">
        <f t="shared" si="20"/>
        <v>Bai Antioxidant - Molokai Coconut</v>
      </c>
      <c r="T315" t="str">
        <f t="shared" si="21"/>
        <v>Non Carbonated</v>
      </c>
      <c r="U315" t="str">
        <f>IF(T315="Cell is Blank - Dis-regard",_xlfn.XLOOKUP(S315,'Categroy Lookup'!A:A,'Categroy Lookup'!B:B,"Cell is Blank - Dis-regard"),T315)</f>
        <v>Non Carbonated</v>
      </c>
      <c r="V315" t="b">
        <f t="shared" si="23"/>
        <v>1</v>
      </c>
      <c r="W315">
        <f t="shared" si="22"/>
        <v>2.5</v>
      </c>
      <c r="X315" s="8">
        <f t="shared" si="24"/>
        <v>1.6666666666666667</v>
      </c>
      <c r="Y315" t="s">
        <v>471</v>
      </c>
      <c r="Z315" t="s">
        <v>522</v>
      </c>
      <c r="AB315" t="s">
        <v>677</v>
      </c>
      <c r="AC315" t="s">
        <v>705</v>
      </c>
      <c r="AD315">
        <v>2022</v>
      </c>
    </row>
    <row r="316" spans="1:30" x14ac:dyDescent="0.25">
      <c r="A316" t="s">
        <v>18</v>
      </c>
      <c r="B316" t="s">
        <v>19</v>
      </c>
      <c r="C316" t="s">
        <v>20</v>
      </c>
      <c r="D316" t="s">
        <v>21</v>
      </c>
      <c r="E316" t="s">
        <v>80</v>
      </c>
      <c r="F316" t="s">
        <v>27</v>
      </c>
      <c r="G316">
        <v>14598703559</v>
      </c>
      <c r="H316" t="s">
        <v>124</v>
      </c>
      <c r="I316" t="s">
        <v>33</v>
      </c>
      <c r="J316">
        <v>110</v>
      </c>
      <c r="K316">
        <v>1.5</v>
      </c>
      <c r="L316">
        <v>1</v>
      </c>
      <c r="M316">
        <v>110</v>
      </c>
      <c r="N316">
        <v>1.5</v>
      </c>
      <c r="O316">
        <v>1</v>
      </c>
      <c r="P316">
        <v>1.5</v>
      </c>
      <c r="Q316">
        <v>1.5</v>
      </c>
      <c r="R316" s="1">
        <v>44583</v>
      </c>
      <c r="S316" t="str">
        <f t="shared" si="20"/>
        <v>Good Health Veggie Stix - Sea Salt</v>
      </c>
      <c r="T316" t="str">
        <f t="shared" si="21"/>
        <v>Food</v>
      </c>
      <c r="U316" t="str">
        <f>IF(T316="Cell is Blank - Dis-regard",_xlfn.XLOOKUP(S316,'Categroy Lookup'!A:A,'Categroy Lookup'!B:B,"Cell is Blank - Dis-regard"),T316)</f>
        <v>Food</v>
      </c>
      <c r="V316" t="b">
        <f t="shared" si="23"/>
        <v>1</v>
      </c>
      <c r="W316">
        <f t="shared" si="22"/>
        <v>1.5</v>
      </c>
      <c r="X316" s="8">
        <f t="shared" si="24"/>
        <v>1</v>
      </c>
      <c r="Y316" t="s">
        <v>498</v>
      </c>
      <c r="Z316" t="s">
        <v>516</v>
      </c>
      <c r="AB316" t="s">
        <v>677</v>
      </c>
      <c r="AC316" t="s">
        <v>705</v>
      </c>
      <c r="AD316">
        <v>2022</v>
      </c>
    </row>
    <row r="317" spans="1:30" x14ac:dyDescent="0.25">
      <c r="A317" t="s">
        <v>18</v>
      </c>
      <c r="B317" t="s">
        <v>28</v>
      </c>
      <c r="C317" t="s">
        <v>20</v>
      </c>
      <c r="D317" t="s">
        <v>29</v>
      </c>
      <c r="E317" t="s">
        <v>114</v>
      </c>
      <c r="F317" t="s">
        <v>27</v>
      </c>
      <c r="G317">
        <v>14599121433</v>
      </c>
      <c r="H317" t="s">
        <v>124</v>
      </c>
      <c r="I317" t="s">
        <v>33</v>
      </c>
      <c r="J317">
        <v>112</v>
      </c>
      <c r="K317">
        <v>1.5</v>
      </c>
      <c r="L317">
        <v>1</v>
      </c>
      <c r="M317">
        <v>112</v>
      </c>
      <c r="N317">
        <v>1.5</v>
      </c>
      <c r="O317">
        <v>1</v>
      </c>
      <c r="P317">
        <v>1.5</v>
      </c>
      <c r="Q317">
        <v>1.5</v>
      </c>
      <c r="R317" s="1">
        <v>44583</v>
      </c>
      <c r="S317" t="str">
        <f t="shared" si="20"/>
        <v>SunChips Multigrain - Original</v>
      </c>
      <c r="T317" t="str">
        <f t="shared" si="21"/>
        <v>Food</v>
      </c>
      <c r="U317" t="str">
        <f>IF(T317="Cell is Blank - Dis-regard",_xlfn.XLOOKUP(S317,'Categroy Lookup'!A:A,'Categroy Lookup'!B:B,"Cell is Blank - Dis-regard"),T317)</f>
        <v>Food</v>
      </c>
      <c r="V317" t="b">
        <f t="shared" si="23"/>
        <v>1</v>
      </c>
      <c r="W317">
        <f t="shared" si="22"/>
        <v>1.5</v>
      </c>
      <c r="X317" s="8">
        <f t="shared" si="24"/>
        <v>1</v>
      </c>
      <c r="Y317" t="s">
        <v>502</v>
      </c>
      <c r="Z317" t="s">
        <v>512</v>
      </c>
      <c r="AB317" t="s">
        <v>677</v>
      </c>
      <c r="AC317" t="s">
        <v>705</v>
      </c>
      <c r="AD317">
        <v>2022</v>
      </c>
    </row>
    <row r="318" spans="1:30" x14ac:dyDescent="0.25">
      <c r="A318" t="s">
        <v>18</v>
      </c>
      <c r="B318" t="s">
        <v>28</v>
      </c>
      <c r="C318" t="s">
        <v>20</v>
      </c>
      <c r="D318" t="s">
        <v>29</v>
      </c>
      <c r="E318" t="s">
        <v>114</v>
      </c>
      <c r="F318" t="s">
        <v>27</v>
      </c>
      <c r="G318">
        <v>14599122919</v>
      </c>
      <c r="H318" t="s">
        <v>124</v>
      </c>
      <c r="I318" t="s">
        <v>33</v>
      </c>
      <c r="J318">
        <v>112</v>
      </c>
      <c r="K318">
        <v>1.5</v>
      </c>
      <c r="L318">
        <v>1</v>
      </c>
      <c r="M318">
        <v>112</v>
      </c>
      <c r="N318">
        <v>1.5</v>
      </c>
      <c r="O318">
        <v>1</v>
      </c>
      <c r="P318">
        <v>1.5</v>
      </c>
      <c r="Q318">
        <v>1.5</v>
      </c>
      <c r="R318" s="1">
        <v>44583</v>
      </c>
      <c r="S318" t="str">
        <f t="shared" si="20"/>
        <v>SunChips Multigrain - Original</v>
      </c>
      <c r="T318" t="str">
        <f t="shared" si="21"/>
        <v>Food</v>
      </c>
      <c r="U318" t="str">
        <f>IF(T318="Cell is Blank - Dis-regard",_xlfn.XLOOKUP(S318,'Categroy Lookup'!A:A,'Categroy Lookup'!B:B,"Cell is Blank - Dis-regard"),T318)</f>
        <v>Food</v>
      </c>
      <c r="V318" t="b">
        <f t="shared" si="23"/>
        <v>1</v>
      </c>
      <c r="W318">
        <f t="shared" si="22"/>
        <v>1.5</v>
      </c>
      <c r="X318" s="8">
        <f t="shared" si="24"/>
        <v>1</v>
      </c>
      <c r="Y318" t="s">
        <v>502</v>
      </c>
      <c r="Z318" t="s">
        <v>512</v>
      </c>
      <c r="AB318" t="s">
        <v>677</v>
      </c>
      <c r="AC318" t="s">
        <v>705</v>
      </c>
      <c r="AD318">
        <v>2022</v>
      </c>
    </row>
    <row r="319" spans="1:30" x14ac:dyDescent="0.25">
      <c r="A319" t="s">
        <v>18</v>
      </c>
      <c r="B319" t="s">
        <v>19</v>
      </c>
      <c r="C319" t="s">
        <v>20</v>
      </c>
      <c r="D319" t="s">
        <v>21</v>
      </c>
      <c r="E319" t="s">
        <v>125</v>
      </c>
      <c r="F319" t="s">
        <v>27</v>
      </c>
      <c r="G319">
        <v>14599130789</v>
      </c>
      <c r="H319" t="s">
        <v>124</v>
      </c>
      <c r="I319" t="s">
        <v>33</v>
      </c>
      <c r="J319">
        <v>111</v>
      </c>
      <c r="K319">
        <v>1.5</v>
      </c>
      <c r="L319">
        <v>1</v>
      </c>
      <c r="M319">
        <v>111</v>
      </c>
      <c r="N319">
        <v>1.5</v>
      </c>
      <c r="O319">
        <v>1</v>
      </c>
      <c r="P319">
        <v>1.5</v>
      </c>
      <c r="Q319">
        <v>1.5</v>
      </c>
      <c r="R319" s="1">
        <v>44583</v>
      </c>
      <c r="S319" t="str">
        <f t="shared" si="20"/>
        <v>Popchips Potato - Sea Salt</v>
      </c>
      <c r="T319" t="str">
        <f t="shared" si="21"/>
        <v>Food</v>
      </c>
      <c r="U319" t="str">
        <f>IF(T319="Cell is Blank - Dis-regard",_xlfn.XLOOKUP(S319,'Categroy Lookup'!A:A,'Categroy Lookup'!B:B,"Cell is Blank - Dis-regard"),T319)</f>
        <v>Food</v>
      </c>
      <c r="V319" t="b">
        <f t="shared" si="23"/>
        <v>1</v>
      </c>
      <c r="W319">
        <f t="shared" si="22"/>
        <v>1.5</v>
      </c>
      <c r="X319" s="8">
        <f t="shared" si="24"/>
        <v>1</v>
      </c>
      <c r="Y319" t="s">
        <v>541</v>
      </c>
      <c r="Z319" t="s">
        <v>516</v>
      </c>
      <c r="AB319" t="s">
        <v>677</v>
      </c>
      <c r="AC319" t="s">
        <v>705</v>
      </c>
      <c r="AD319">
        <v>2022</v>
      </c>
    </row>
    <row r="320" spans="1:30" x14ac:dyDescent="0.25">
      <c r="A320" t="s">
        <v>18</v>
      </c>
      <c r="B320" t="s">
        <v>28</v>
      </c>
      <c r="C320" t="s">
        <v>20</v>
      </c>
      <c r="D320" t="s">
        <v>29</v>
      </c>
      <c r="E320" t="s">
        <v>69</v>
      </c>
      <c r="F320" t="s">
        <v>27</v>
      </c>
      <c r="G320">
        <v>14599154502</v>
      </c>
      <c r="H320" t="s">
        <v>124</v>
      </c>
      <c r="I320" t="s">
        <v>33</v>
      </c>
      <c r="J320">
        <v>122</v>
      </c>
      <c r="K320">
        <v>1.5</v>
      </c>
      <c r="L320">
        <v>1</v>
      </c>
      <c r="M320">
        <v>122</v>
      </c>
      <c r="N320">
        <v>1.5</v>
      </c>
      <c r="O320">
        <v>1</v>
      </c>
      <c r="P320">
        <v>1.5</v>
      </c>
      <c r="Q320">
        <v>1.5</v>
      </c>
      <c r="R320" s="1">
        <v>44583</v>
      </c>
      <c r="S320" t="str">
        <f t="shared" si="20"/>
        <v>SunChips Multigrain - Salsa</v>
      </c>
      <c r="T320" t="str">
        <f t="shared" si="21"/>
        <v>Food</v>
      </c>
      <c r="U320" t="str">
        <f>IF(T320="Cell is Blank - Dis-regard",_xlfn.XLOOKUP(S320,'Categroy Lookup'!A:A,'Categroy Lookup'!B:B,"Cell is Blank - Dis-regard"),T320)</f>
        <v>Food</v>
      </c>
      <c r="V320" t="b">
        <f t="shared" si="23"/>
        <v>1</v>
      </c>
      <c r="W320">
        <f t="shared" si="22"/>
        <v>1.5</v>
      </c>
      <c r="X320" s="8">
        <f t="shared" si="24"/>
        <v>1</v>
      </c>
      <c r="Y320" t="s">
        <v>502</v>
      </c>
      <c r="Z320" t="s">
        <v>503</v>
      </c>
      <c r="AB320" t="s">
        <v>677</v>
      </c>
      <c r="AC320" t="s">
        <v>705</v>
      </c>
      <c r="AD320">
        <v>2022</v>
      </c>
    </row>
    <row r="321" spans="1:30" x14ac:dyDescent="0.25">
      <c r="A321" t="s">
        <v>18</v>
      </c>
      <c r="B321" t="s">
        <v>19</v>
      </c>
      <c r="C321" t="s">
        <v>20</v>
      </c>
      <c r="D321" t="s">
        <v>21</v>
      </c>
      <c r="E321" t="s">
        <v>72</v>
      </c>
      <c r="F321" t="s">
        <v>55</v>
      </c>
      <c r="G321">
        <v>14599221781</v>
      </c>
      <c r="H321" t="s">
        <v>124</v>
      </c>
      <c r="I321" t="s">
        <v>25</v>
      </c>
      <c r="J321">
        <v>142</v>
      </c>
      <c r="K321">
        <v>1.5</v>
      </c>
      <c r="L321">
        <v>1</v>
      </c>
      <c r="M321">
        <v>142</v>
      </c>
      <c r="N321">
        <v>1.5</v>
      </c>
      <c r="O321">
        <v>1</v>
      </c>
      <c r="P321">
        <v>1.5</v>
      </c>
      <c r="Q321">
        <v>1.5</v>
      </c>
      <c r="R321" s="1">
        <v>44583</v>
      </c>
      <c r="S321" t="str">
        <f t="shared" si="20"/>
        <v>Poland Springs Water</v>
      </c>
      <c r="T321" t="str">
        <f t="shared" si="21"/>
        <v>Water</v>
      </c>
      <c r="U321" t="str">
        <f>IF(T321="Cell is Blank - Dis-regard",_xlfn.XLOOKUP(S321,'Categroy Lookup'!A:A,'Categroy Lookup'!B:B,"Cell is Blank - Dis-regard"),T321)</f>
        <v>Water</v>
      </c>
      <c r="V321" t="b">
        <f t="shared" si="23"/>
        <v>1</v>
      </c>
      <c r="W321">
        <f t="shared" si="22"/>
        <v>1.5</v>
      </c>
      <c r="X321" s="8">
        <f t="shared" si="24"/>
        <v>1</v>
      </c>
      <c r="Y321" t="s">
        <v>72</v>
      </c>
      <c r="AB321" t="s">
        <v>677</v>
      </c>
      <c r="AC321" t="s">
        <v>705</v>
      </c>
      <c r="AD321">
        <v>2022</v>
      </c>
    </row>
    <row r="322" spans="1:30" x14ac:dyDescent="0.25">
      <c r="A322" t="s">
        <v>18</v>
      </c>
      <c r="B322" t="s">
        <v>28</v>
      </c>
      <c r="C322" t="s">
        <v>20</v>
      </c>
      <c r="D322" t="s">
        <v>29</v>
      </c>
      <c r="E322" t="s">
        <v>72</v>
      </c>
      <c r="F322" t="s">
        <v>55</v>
      </c>
      <c r="G322">
        <v>14599251335</v>
      </c>
      <c r="H322" t="s">
        <v>124</v>
      </c>
      <c r="I322" t="s">
        <v>33</v>
      </c>
      <c r="J322">
        <v>144</v>
      </c>
      <c r="K322">
        <v>1.5</v>
      </c>
      <c r="L322">
        <v>1</v>
      </c>
      <c r="M322">
        <v>144</v>
      </c>
      <c r="N322">
        <v>1.5</v>
      </c>
      <c r="O322">
        <v>1</v>
      </c>
      <c r="P322">
        <v>1.5</v>
      </c>
      <c r="Q322">
        <v>1.5</v>
      </c>
      <c r="R322" s="1">
        <v>44583</v>
      </c>
      <c r="S322" t="str">
        <f t="shared" ref="S322:S385" si="25">IF(E322="","Cell is Blank - Dis-regard",E322)</f>
        <v>Poland Springs Water</v>
      </c>
      <c r="T322" t="str">
        <f t="shared" ref="T322:T385" si="26">IF(F322="","Cell is Blank - Dis-regard",F322)</f>
        <v>Water</v>
      </c>
      <c r="U322" t="str">
        <f>IF(T322="Cell is Blank - Dis-regard",_xlfn.XLOOKUP(S322,'Categroy Lookup'!A:A,'Categroy Lookup'!B:B,"Cell is Blank - Dis-regard"),T322)</f>
        <v>Water</v>
      </c>
      <c r="V322" t="b">
        <f t="shared" si="23"/>
        <v>1</v>
      </c>
      <c r="W322">
        <f t="shared" ref="W322:W385" si="27">IF(V322="FALSE",K322,K322)</f>
        <v>1.5</v>
      </c>
      <c r="X322" s="8">
        <f t="shared" si="24"/>
        <v>1</v>
      </c>
      <c r="Y322" t="s">
        <v>72</v>
      </c>
      <c r="AB322" t="s">
        <v>677</v>
      </c>
      <c r="AC322" t="s">
        <v>705</v>
      </c>
      <c r="AD322">
        <v>2022</v>
      </c>
    </row>
    <row r="323" spans="1:30" x14ac:dyDescent="0.25">
      <c r="A323" t="s">
        <v>18</v>
      </c>
      <c r="B323" t="s">
        <v>28</v>
      </c>
      <c r="C323" t="s">
        <v>20</v>
      </c>
      <c r="D323" t="s">
        <v>29</v>
      </c>
      <c r="E323" t="s">
        <v>72</v>
      </c>
      <c r="F323" t="s">
        <v>55</v>
      </c>
      <c r="G323">
        <v>14599501020</v>
      </c>
      <c r="H323" t="s">
        <v>124</v>
      </c>
      <c r="I323" t="s">
        <v>25</v>
      </c>
      <c r="J323">
        <v>144</v>
      </c>
      <c r="K323">
        <v>1.5</v>
      </c>
      <c r="L323">
        <v>1</v>
      </c>
      <c r="M323">
        <v>144</v>
      </c>
      <c r="N323">
        <v>1.5</v>
      </c>
      <c r="O323">
        <v>1</v>
      </c>
      <c r="P323">
        <v>1.5</v>
      </c>
      <c r="Q323">
        <v>1.5</v>
      </c>
      <c r="R323" s="1">
        <v>44583</v>
      </c>
      <c r="S323" t="str">
        <f t="shared" si="25"/>
        <v>Poland Springs Water</v>
      </c>
      <c r="T323" t="str">
        <f t="shared" si="26"/>
        <v>Water</v>
      </c>
      <c r="U323" t="str">
        <f>IF(T323="Cell is Blank - Dis-regard",_xlfn.XLOOKUP(S323,'Categroy Lookup'!A:A,'Categroy Lookup'!B:B,"Cell is Blank - Dis-regard"),T323)</f>
        <v>Water</v>
      </c>
      <c r="V323" t="b">
        <f t="shared" ref="V323:V386" si="28">K323=N323</f>
        <v>1</v>
      </c>
      <c r="W323">
        <f t="shared" si="27"/>
        <v>1.5</v>
      </c>
      <c r="X323" s="8">
        <f t="shared" ref="X323:X386" si="29">W323/1.5</f>
        <v>1</v>
      </c>
      <c r="Y323" t="s">
        <v>72</v>
      </c>
      <c r="AB323" t="s">
        <v>677</v>
      </c>
      <c r="AC323" t="s">
        <v>705</v>
      </c>
      <c r="AD323">
        <v>2022</v>
      </c>
    </row>
    <row r="324" spans="1:30" x14ac:dyDescent="0.25">
      <c r="A324" t="s">
        <v>18</v>
      </c>
      <c r="B324" t="s">
        <v>19</v>
      </c>
      <c r="C324" t="s">
        <v>20</v>
      </c>
      <c r="D324" t="s">
        <v>21</v>
      </c>
      <c r="E324" t="s">
        <v>43</v>
      </c>
      <c r="F324" t="s">
        <v>23</v>
      </c>
      <c r="G324">
        <v>14599566852</v>
      </c>
      <c r="H324" t="s">
        <v>124</v>
      </c>
      <c r="I324" t="s">
        <v>25</v>
      </c>
      <c r="J324">
        <v>146</v>
      </c>
      <c r="K324">
        <v>3</v>
      </c>
      <c r="L324">
        <v>1</v>
      </c>
      <c r="M324">
        <v>146</v>
      </c>
      <c r="N324">
        <v>3</v>
      </c>
      <c r="O324">
        <v>1</v>
      </c>
      <c r="P324">
        <v>3</v>
      </c>
      <c r="Q324">
        <v>3</v>
      </c>
      <c r="R324" s="1">
        <v>44583</v>
      </c>
      <c r="S324" t="str">
        <f t="shared" si="25"/>
        <v>Monster Energy Original</v>
      </c>
      <c r="T324" t="str">
        <f t="shared" si="26"/>
        <v>Carbonated</v>
      </c>
      <c r="U324" t="str">
        <f>IF(T324="Cell is Blank - Dis-regard",_xlfn.XLOOKUP(S324,'Categroy Lookup'!A:A,'Categroy Lookup'!B:B,"Cell is Blank - Dis-regard"),T324)</f>
        <v>Carbonated</v>
      </c>
      <c r="V324" t="b">
        <f t="shared" si="28"/>
        <v>1</v>
      </c>
      <c r="W324">
        <f t="shared" si="27"/>
        <v>3</v>
      </c>
      <c r="X324" s="8">
        <f t="shared" si="29"/>
        <v>2</v>
      </c>
      <c r="Y324" t="s">
        <v>43</v>
      </c>
      <c r="AB324" t="s">
        <v>677</v>
      </c>
      <c r="AC324" t="s">
        <v>705</v>
      </c>
      <c r="AD324">
        <v>2022</v>
      </c>
    </row>
    <row r="325" spans="1:30" x14ac:dyDescent="0.25">
      <c r="A325" t="s">
        <v>18</v>
      </c>
      <c r="B325" t="s">
        <v>19</v>
      </c>
      <c r="C325" t="s">
        <v>20</v>
      </c>
      <c r="D325" t="s">
        <v>21</v>
      </c>
      <c r="E325" t="s">
        <v>75</v>
      </c>
      <c r="F325" t="s">
        <v>31</v>
      </c>
      <c r="G325">
        <v>14600003719</v>
      </c>
      <c r="H325" t="s">
        <v>124</v>
      </c>
      <c r="I325" t="s">
        <v>25</v>
      </c>
      <c r="J325">
        <v>145</v>
      </c>
      <c r="K325">
        <v>2.5</v>
      </c>
      <c r="L325">
        <v>1</v>
      </c>
      <c r="M325">
        <v>145</v>
      </c>
      <c r="N325">
        <v>2.5</v>
      </c>
      <c r="O325">
        <v>1</v>
      </c>
      <c r="P325">
        <v>2.5</v>
      </c>
      <c r="Q325">
        <v>2.5</v>
      </c>
      <c r="R325" s="1">
        <v>44583</v>
      </c>
      <c r="S325" t="str">
        <f t="shared" si="25"/>
        <v>Snapple Diet Tea - Raspberry</v>
      </c>
      <c r="T325" t="str">
        <f t="shared" si="26"/>
        <v>Non Carbonated</v>
      </c>
      <c r="U325" t="str">
        <f>IF(T325="Cell is Blank - Dis-regard",_xlfn.XLOOKUP(S325,'Categroy Lookup'!A:A,'Categroy Lookup'!B:B,"Cell is Blank - Dis-regard"),T325)</f>
        <v>Non Carbonated</v>
      </c>
      <c r="V325" t="b">
        <f t="shared" si="28"/>
        <v>1</v>
      </c>
      <c r="W325">
        <f t="shared" si="27"/>
        <v>2.5</v>
      </c>
      <c r="X325" s="8">
        <f t="shared" si="29"/>
        <v>1.6666666666666667</v>
      </c>
      <c r="Y325" t="s">
        <v>478</v>
      </c>
      <c r="Z325" t="s">
        <v>508</v>
      </c>
      <c r="AB325" t="s">
        <v>677</v>
      </c>
      <c r="AC325" t="s">
        <v>705</v>
      </c>
      <c r="AD325">
        <v>2022</v>
      </c>
    </row>
    <row r="326" spans="1:30" x14ac:dyDescent="0.25">
      <c r="A326" t="s">
        <v>18</v>
      </c>
      <c r="B326" t="s">
        <v>19</v>
      </c>
      <c r="C326" t="s">
        <v>20</v>
      </c>
      <c r="D326" t="s">
        <v>21</v>
      </c>
      <c r="E326" t="s">
        <v>122</v>
      </c>
      <c r="F326" t="s">
        <v>55</v>
      </c>
      <c r="G326">
        <v>14600005496</v>
      </c>
      <c r="H326" t="s">
        <v>124</v>
      </c>
      <c r="I326" t="s">
        <v>25</v>
      </c>
      <c r="J326">
        <v>147</v>
      </c>
      <c r="K326">
        <v>2.75</v>
      </c>
      <c r="L326">
        <v>1</v>
      </c>
      <c r="M326">
        <v>147</v>
      </c>
      <c r="N326">
        <v>2.75</v>
      </c>
      <c r="O326">
        <v>1</v>
      </c>
      <c r="P326">
        <v>2.75</v>
      </c>
      <c r="Q326">
        <v>2.75</v>
      </c>
      <c r="R326" s="1">
        <v>44583</v>
      </c>
      <c r="S326" t="str">
        <f t="shared" si="25"/>
        <v>Vitamin Water - Squeezed Lemonade</v>
      </c>
      <c r="T326" t="str">
        <f t="shared" si="26"/>
        <v>Water</v>
      </c>
      <c r="U326" t="str">
        <f>IF(T326="Cell is Blank - Dis-regard",_xlfn.XLOOKUP(S326,'Categroy Lookup'!A:A,'Categroy Lookup'!B:B,"Cell is Blank - Dis-regard"),T326)</f>
        <v>Water</v>
      </c>
      <c r="V326" t="b">
        <f t="shared" si="28"/>
        <v>1</v>
      </c>
      <c r="W326">
        <f t="shared" si="27"/>
        <v>2.75</v>
      </c>
      <c r="X326" s="8">
        <f t="shared" si="29"/>
        <v>1.8333333333333333</v>
      </c>
      <c r="Y326" t="s">
        <v>489</v>
      </c>
      <c r="Z326" t="s">
        <v>548</v>
      </c>
      <c r="AB326" t="s">
        <v>677</v>
      </c>
      <c r="AC326" t="s">
        <v>705</v>
      </c>
      <c r="AD326">
        <v>2022</v>
      </c>
    </row>
    <row r="327" spans="1:30" x14ac:dyDescent="0.25">
      <c r="A327" t="s">
        <v>18</v>
      </c>
      <c r="B327" t="s">
        <v>19</v>
      </c>
      <c r="C327" t="s">
        <v>20</v>
      </c>
      <c r="D327" t="s">
        <v>21</v>
      </c>
      <c r="E327" t="s">
        <v>69</v>
      </c>
      <c r="F327" t="s">
        <v>27</v>
      </c>
      <c r="G327">
        <v>14601146327</v>
      </c>
      <c r="H327" t="s">
        <v>126</v>
      </c>
      <c r="I327" t="s">
        <v>33</v>
      </c>
      <c r="J327">
        <v>124</v>
      </c>
      <c r="K327">
        <v>1.5</v>
      </c>
      <c r="L327">
        <v>1</v>
      </c>
      <c r="M327">
        <v>124</v>
      </c>
      <c r="N327">
        <v>1.5</v>
      </c>
      <c r="O327">
        <v>1</v>
      </c>
      <c r="P327">
        <v>1.5</v>
      </c>
      <c r="Q327">
        <v>1.5</v>
      </c>
      <c r="R327" s="1">
        <v>44584</v>
      </c>
      <c r="S327" t="str">
        <f t="shared" si="25"/>
        <v>SunChips Multigrain - Salsa</v>
      </c>
      <c r="T327" t="str">
        <f t="shared" si="26"/>
        <v>Food</v>
      </c>
      <c r="U327" t="str">
        <f>IF(T327="Cell is Blank - Dis-regard",_xlfn.XLOOKUP(S327,'Categroy Lookup'!A:A,'Categroy Lookup'!B:B,"Cell is Blank - Dis-regard"),T327)</f>
        <v>Food</v>
      </c>
      <c r="V327" t="b">
        <f t="shared" si="28"/>
        <v>1</v>
      </c>
      <c r="W327">
        <f t="shared" si="27"/>
        <v>1.5</v>
      </c>
      <c r="X327" s="8">
        <f t="shared" si="29"/>
        <v>1</v>
      </c>
      <c r="Y327" t="s">
        <v>502</v>
      </c>
      <c r="Z327" t="s">
        <v>503</v>
      </c>
      <c r="AB327" t="s">
        <v>679</v>
      </c>
      <c r="AC327" t="s">
        <v>706</v>
      </c>
      <c r="AD327">
        <v>2022</v>
      </c>
    </row>
    <row r="328" spans="1:30" x14ac:dyDescent="0.25">
      <c r="A328" t="s">
        <v>18</v>
      </c>
      <c r="B328" t="s">
        <v>19</v>
      </c>
      <c r="C328" t="s">
        <v>20</v>
      </c>
      <c r="D328" t="s">
        <v>21</v>
      </c>
      <c r="E328" t="s">
        <v>127</v>
      </c>
      <c r="F328" t="s">
        <v>27</v>
      </c>
      <c r="G328">
        <v>14601146900</v>
      </c>
      <c r="H328" t="s">
        <v>126</v>
      </c>
      <c r="I328" t="s">
        <v>33</v>
      </c>
      <c r="J328">
        <v>122</v>
      </c>
      <c r="K328">
        <v>1.25</v>
      </c>
      <c r="L328">
        <v>1</v>
      </c>
      <c r="M328">
        <v>122</v>
      </c>
      <c r="N328">
        <v>1.25</v>
      </c>
      <c r="O328">
        <v>1</v>
      </c>
      <c r="P328">
        <v>1.25</v>
      </c>
      <c r="Q328">
        <v>1.25</v>
      </c>
      <c r="R328" s="1">
        <v>44584</v>
      </c>
      <c r="S328" t="str">
        <f t="shared" si="25"/>
        <v>CheezIt - Double Cheese</v>
      </c>
      <c r="T328" t="str">
        <f t="shared" si="26"/>
        <v>Food</v>
      </c>
      <c r="U328" t="str">
        <f>IF(T328="Cell is Blank - Dis-regard",_xlfn.XLOOKUP(S328,'Categroy Lookup'!A:A,'Categroy Lookup'!B:B,"Cell is Blank - Dis-regard"),T328)</f>
        <v>Food</v>
      </c>
      <c r="V328" t="b">
        <f t="shared" si="28"/>
        <v>1</v>
      </c>
      <c r="W328">
        <f t="shared" si="27"/>
        <v>1.25</v>
      </c>
      <c r="X328" s="8">
        <f t="shared" si="29"/>
        <v>0.83333333333333337</v>
      </c>
      <c r="Y328" t="s">
        <v>528</v>
      </c>
      <c r="Z328" t="s">
        <v>549</v>
      </c>
      <c r="AB328" t="s">
        <v>679</v>
      </c>
      <c r="AC328" t="s">
        <v>706</v>
      </c>
      <c r="AD328">
        <v>2022</v>
      </c>
    </row>
    <row r="329" spans="1:30" x14ac:dyDescent="0.25">
      <c r="A329" t="s">
        <v>18</v>
      </c>
      <c r="B329" t="s">
        <v>19</v>
      </c>
      <c r="C329" t="s">
        <v>20</v>
      </c>
      <c r="D329" t="s">
        <v>21</v>
      </c>
      <c r="E329" t="s">
        <v>43</v>
      </c>
      <c r="F329" t="s">
        <v>23</v>
      </c>
      <c r="G329">
        <v>14601580730</v>
      </c>
      <c r="H329" t="s">
        <v>126</v>
      </c>
      <c r="I329" t="s">
        <v>33</v>
      </c>
      <c r="J329">
        <v>146</v>
      </c>
      <c r="K329">
        <v>3</v>
      </c>
      <c r="L329">
        <v>1</v>
      </c>
      <c r="M329">
        <v>146</v>
      </c>
      <c r="N329">
        <v>3</v>
      </c>
      <c r="O329">
        <v>1</v>
      </c>
      <c r="P329">
        <v>3</v>
      </c>
      <c r="Q329">
        <v>3</v>
      </c>
      <c r="R329" s="1">
        <v>44584</v>
      </c>
      <c r="S329" t="str">
        <f t="shared" si="25"/>
        <v>Monster Energy Original</v>
      </c>
      <c r="T329" t="str">
        <f t="shared" si="26"/>
        <v>Carbonated</v>
      </c>
      <c r="U329" t="str">
        <f>IF(T329="Cell is Blank - Dis-regard",_xlfn.XLOOKUP(S329,'Categroy Lookup'!A:A,'Categroy Lookup'!B:B,"Cell is Blank - Dis-regard"),T329)</f>
        <v>Carbonated</v>
      </c>
      <c r="V329" t="b">
        <f t="shared" si="28"/>
        <v>1</v>
      </c>
      <c r="W329">
        <f t="shared" si="27"/>
        <v>3</v>
      </c>
      <c r="X329" s="8">
        <f t="shared" si="29"/>
        <v>2</v>
      </c>
      <c r="Y329" t="s">
        <v>43</v>
      </c>
      <c r="AB329" t="s">
        <v>679</v>
      </c>
      <c r="AC329" t="s">
        <v>706</v>
      </c>
      <c r="AD329">
        <v>2022</v>
      </c>
    </row>
    <row r="330" spans="1:30" x14ac:dyDescent="0.25">
      <c r="A330" t="s">
        <v>18</v>
      </c>
      <c r="B330" t="s">
        <v>28</v>
      </c>
      <c r="C330" t="s">
        <v>20</v>
      </c>
      <c r="D330" t="s">
        <v>29</v>
      </c>
      <c r="E330" t="s">
        <v>72</v>
      </c>
      <c r="F330" t="s">
        <v>55</v>
      </c>
      <c r="G330">
        <v>14602093407</v>
      </c>
      <c r="H330" t="s">
        <v>126</v>
      </c>
      <c r="I330" t="s">
        <v>25</v>
      </c>
      <c r="J330">
        <v>144</v>
      </c>
      <c r="K330">
        <v>1.5</v>
      </c>
      <c r="L330">
        <v>1</v>
      </c>
      <c r="M330">
        <v>144</v>
      </c>
      <c r="N330">
        <v>1.5</v>
      </c>
      <c r="O330">
        <v>1</v>
      </c>
      <c r="P330">
        <v>1.5</v>
      </c>
      <c r="Q330">
        <v>1.5</v>
      </c>
      <c r="R330" s="1">
        <v>44584</v>
      </c>
      <c r="S330" t="str">
        <f t="shared" si="25"/>
        <v>Poland Springs Water</v>
      </c>
      <c r="T330" t="str">
        <f t="shared" si="26"/>
        <v>Water</v>
      </c>
      <c r="U330" t="str">
        <f>IF(T330="Cell is Blank - Dis-regard",_xlfn.XLOOKUP(S330,'Categroy Lookup'!A:A,'Categroy Lookup'!B:B,"Cell is Blank - Dis-regard"),T330)</f>
        <v>Water</v>
      </c>
      <c r="V330" t="b">
        <f t="shared" si="28"/>
        <v>1</v>
      </c>
      <c r="W330">
        <f t="shared" si="27"/>
        <v>1.5</v>
      </c>
      <c r="X330" s="8">
        <f t="shared" si="29"/>
        <v>1</v>
      </c>
      <c r="Y330" t="s">
        <v>72</v>
      </c>
      <c r="AB330" t="s">
        <v>679</v>
      </c>
      <c r="AC330" t="s">
        <v>706</v>
      </c>
      <c r="AD330">
        <v>2022</v>
      </c>
    </row>
    <row r="331" spans="1:30" x14ac:dyDescent="0.25">
      <c r="A331" t="s">
        <v>18</v>
      </c>
      <c r="B331" t="s">
        <v>28</v>
      </c>
      <c r="C331" t="s">
        <v>20</v>
      </c>
      <c r="D331" t="s">
        <v>29</v>
      </c>
      <c r="E331" t="s">
        <v>108</v>
      </c>
      <c r="F331" t="s">
        <v>31</v>
      </c>
      <c r="G331">
        <v>14602775098</v>
      </c>
      <c r="H331" t="s">
        <v>128</v>
      </c>
      <c r="I331" t="s">
        <v>33</v>
      </c>
      <c r="J331">
        <v>146</v>
      </c>
      <c r="K331">
        <v>2.5</v>
      </c>
      <c r="L331">
        <v>1</v>
      </c>
      <c r="M331">
        <v>146</v>
      </c>
      <c r="N331">
        <v>2.5</v>
      </c>
      <c r="O331">
        <v>1</v>
      </c>
      <c r="P331">
        <v>2.5</v>
      </c>
      <c r="Q331">
        <v>2.5</v>
      </c>
      <c r="R331" s="1">
        <v>44584</v>
      </c>
      <c r="S331" t="str">
        <f t="shared" si="25"/>
        <v>Bai Antioxidant - Zambia Bingcherry</v>
      </c>
      <c r="T331" t="str">
        <f t="shared" si="26"/>
        <v>Non Carbonated</v>
      </c>
      <c r="U331" t="str">
        <f>IF(T331="Cell is Blank - Dis-regard",_xlfn.XLOOKUP(S331,'Categroy Lookup'!A:A,'Categroy Lookup'!B:B,"Cell is Blank - Dis-regard"),T331)</f>
        <v>Non Carbonated</v>
      </c>
      <c r="V331" t="b">
        <f t="shared" si="28"/>
        <v>1</v>
      </c>
      <c r="W331">
        <f t="shared" si="27"/>
        <v>2.5</v>
      </c>
      <c r="X331" s="8">
        <f t="shared" si="29"/>
        <v>1.6666666666666667</v>
      </c>
      <c r="Y331" t="s">
        <v>471</v>
      </c>
      <c r="Z331" t="s">
        <v>536</v>
      </c>
      <c r="AB331" t="s">
        <v>681</v>
      </c>
      <c r="AC331" t="s">
        <v>707</v>
      </c>
      <c r="AD331">
        <v>2022</v>
      </c>
    </row>
    <row r="332" spans="1:30" x14ac:dyDescent="0.25">
      <c r="A332" t="s">
        <v>18</v>
      </c>
      <c r="B332" t="s">
        <v>36</v>
      </c>
      <c r="C332" t="s">
        <v>37</v>
      </c>
      <c r="D332" t="s">
        <v>38</v>
      </c>
      <c r="E332" t="s">
        <v>103</v>
      </c>
      <c r="F332" t="s">
        <v>55</v>
      </c>
      <c r="G332">
        <v>14603212737</v>
      </c>
      <c r="H332" t="s">
        <v>128</v>
      </c>
      <c r="I332" t="s">
        <v>33</v>
      </c>
      <c r="J332">
        <v>144</v>
      </c>
      <c r="K332">
        <v>2.5</v>
      </c>
      <c r="L332">
        <v>1</v>
      </c>
      <c r="M332">
        <v>144</v>
      </c>
      <c r="N332">
        <v>2.5</v>
      </c>
      <c r="O332">
        <v>1</v>
      </c>
      <c r="P332">
        <v>2.5</v>
      </c>
      <c r="Q332">
        <v>2.5</v>
      </c>
      <c r="R332" s="1">
        <v>44585</v>
      </c>
      <c r="S332" t="str">
        <f t="shared" si="25"/>
        <v>Vitamin Water - Ice Cool Blue Lavender</v>
      </c>
      <c r="T332" t="str">
        <f t="shared" si="26"/>
        <v>Water</v>
      </c>
      <c r="U332" t="str">
        <f>IF(T332="Cell is Blank - Dis-regard",_xlfn.XLOOKUP(S332,'Categroy Lookup'!A:A,'Categroy Lookup'!B:B,"Cell is Blank - Dis-regard"),T332)</f>
        <v>Water</v>
      </c>
      <c r="V332" t="b">
        <f t="shared" si="28"/>
        <v>1</v>
      </c>
      <c r="W332">
        <f t="shared" si="27"/>
        <v>2.5</v>
      </c>
      <c r="X332" s="8">
        <f t="shared" si="29"/>
        <v>1.6666666666666667</v>
      </c>
      <c r="Y332" t="s">
        <v>489</v>
      </c>
      <c r="Z332" t="s">
        <v>531</v>
      </c>
      <c r="AB332" t="s">
        <v>681</v>
      </c>
      <c r="AC332" t="s">
        <v>707</v>
      </c>
      <c r="AD332">
        <v>2022</v>
      </c>
    </row>
    <row r="333" spans="1:30" x14ac:dyDescent="0.25">
      <c r="A333" t="s">
        <v>18</v>
      </c>
      <c r="B333" t="s">
        <v>36</v>
      </c>
      <c r="C333" t="s">
        <v>37</v>
      </c>
      <c r="D333" t="s">
        <v>38</v>
      </c>
      <c r="E333" t="s">
        <v>78</v>
      </c>
      <c r="F333" t="s">
        <v>55</v>
      </c>
      <c r="G333">
        <v>14603213163</v>
      </c>
      <c r="H333" t="s">
        <v>128</v>
      </c>
      <c r="I333" t="s">
        <v>33</v>
      </c>
      <c r="J333">
        <v>148</v>
      </c>
      <c r="K333">
        <v>2</v>
      </c>
      <c r="L333">
        <v>1</v>
      </c>
      <c r="M333">
        <v>148</v>
      </c>
      <c r="N333">
        <v>2</v>
      </c>
      <c r="O333">
        <v>1</v>
      </c>
      <c r="P333">
        <v>2</v>
      </c>
      <c r="Q333">
        <v>2</v>
      </c>
      <c r="R333" s="1">
        <v>44585</v>
      </c>
      <c r="S333" t="str">
        <f t="shared" si="25"/>
        <v>BodyArmor LYTE  - Peach Mango</v>
      </c>
      <c r="T333" t="str">
        <f t="shared" si="26"/>
        <v>Water</v>
      </c>
      <c r="U333" t="str">
        <f>IF(T333="Cell is Blank - Dis-regard",_xlfn.XLOOKUP(S333,'Categroy Lookup'!A:A,'Categroy Lookup'!B:B,"Cell is Blank - Dis-regard"),T333)</f>
        <v>Water</v>
      </c>
      <c r="V333" t="b">
        <f t="shared" si="28"/>
        <v>1</v>
      </c>
      <c r="W333">
        <f t="shared" si="27"/>
        <v>2</v>
      </c>
      <c r="X333" s="8">
        <f t="shared" si="29"/>
        <v>1.3333333333333333</v>
      </c>
      <c r="Y333" t="s">
        <v>513</v>
      </c>
      <c r="Z333" t="s">
        <v>514</v>
      </c>
      <c r="AB333" t="s">
        <v>681</v>
      </c>
      <c r="AC333" t="s">
        <v>707</v>
      </c>
      <c r="AD333">
        <v>2022</v>
      </c>
    </row>
    <row r="334" spans="1:30" x14ac:dyDescent="0.25">
      <c r="A334" t="s">
        <v>18</v>
      </c>
      <c r="B334" t="s">
        <v>36</v>
      </c>
      <c r="C334" t="s">
        <v>37</v>
      </c>
      <c r="D334" t="s">
        <v>38</v>
      </c>
      <c r="E334" t="s">
        <v>84</v>
      </c>
      <c r="F334" t="s">
        <v>23</v>
      </c>
      <c r="G334">
        <v>14604381908</v>
      </c>
      <c r="H334" t="s">
        <v>128</v>
      </c>
      <c r="I334" t="s">
        <v>33</v>
      </c>
      <c r="J334">
        <v>138</v>
      </c>
      <c r="K334">
        <v>2</v>
      </c>
      <c r="L334">
        <v>1</v>
      </c>
      <c r="M334">
        <v>138</v>
      </c>
      <c r="N334">
        <v>2</v>
      </c>
      <c r="O334">
        <v>1</v>
      </c>
      <c r="P334">
        <v>2</v>
      </c>
      <c r="Q334">
        <v>2</v>
      </c>
      <c r="R334" s="1">
        <v>44585</v>
      </c>
      <c r="S334" t="str">
        <f t="shared" si="25"/>
        <v>Keto Krisp - Almond/Chocolate</v>
      </c>
      <c r="T334" t="str">
        <f t="shared" si="26"/>
        <v>Carbonated</v>
      </c>
      <c r="U334" t="str">
        <f>IF(T334="Cell is Blank - Dis-regard",_xlfn.XLOOKUP(S334,'Categroy Lookup'!A:A,'Categroy Lookup'!B:B,"Cell is Blank - Dis-regard"),T334)</f>
        <v>Carbonated</v>
      </c>
      <c r="V334" t="b">
        <f t="shared" si="28"/>
        <v>1</v>
      </c>
      <c r="W334">
        <f t="shared" si="27"/>
        <v>2</v>
      </c>
      <c r="X334" s="8">
        <f t="shared" si="29"/>
        <v>1.3333333333333333</v>
      </c>
      <c r="Y334" t="s">
        <v>518</v>
      </c>
      <c r="Z334" t="s">
        <v>519</v>
      </c>
      <c r="AB334" t="s">
        <v>681</v>
      </c>
      <c r="AC334" t="s">
        <v>707</v>
      </c>
      <c r="AD334">
        <v>2022</v>
      </c>
    </row>
    <row r="335" spans="1:30" x14ac:dyDescent="0.25">
      <c r="A335" t="s">
        <v>18</v>
      </c>
      <c r="B335" t="s">
        <v>36</v>
      </c>
      <c r="C335" t="s">
        <v>37</v>
      </c>
      <c r="D335" t="s">
        <v>38</v>
      </c>
      <c r="E335" t="s">
        <v>62</v>
      </c>
      <c r="F335" t="s">
        <v>27</v>
      </c>
      <c r="G335">
        <v>14604383193</v>
      </c>
      <c r="H335" t="s">
        <v>128</v>
      </c>
      <c r="I335" t="s">
        <v>33</v>
      </c>
      <c r="J335">
        <v>133</v>
      </c>
      <c r="K335">
        <v>2</v>
      </c>
      <c r="L335">
        <v>1</v>
      </c>
      <c r="M335">
        <v>133</v>
      </c>
      <c r="N335">
        <v>2</v>
      </c>
      <c r="O335">
        <v>1</v>
      </c>
      <c r="P335">
        <v>2</v>
      </c>
      <c r="Q335">
        <v>2</v>
      </c>
      <c r="R335" s="1">
        <v>44585</v>
      </c>
      <c r="S335" t="str">
        <f t="shared" si="25"/>
        <v>Robert Irvine's - Fit Crunch -  Chocolate Pea</v>
      </c>
      <c r="T335" t="str">
        <f t="shared" si="26"/>
        <v>Food</v>
      </c>
      <c r="U335" t="str">
        <f>IF(T335="Cell is Blank - Dis-regard",_xlfn.XLOOKUP(S335,'Categroy Lookup'!A:A,'Categroy Lookup'!B:B,"Cell is Blank - Dis-regard"),T335)</f>
        <v>Food</v>
      </c>
      <c r="V335" t="b">
        <f t="shared" si="28"/>
        <v>1</v>
      </c>
      <c r="W335">
        <f t="shared" si="27"/>
        <v>2</v>
      </c>
      <c r="X335" s="8">
        <f t="shared" si="29"/>
        <v>1.3333333333333333</v>
      </c>
      <c r="Y335" t="s">
        <v>495</v>
      </c>
      <c r="Z335" t="s">
        <v>496</v>
      </c>
      <c r="AA335" t="s">
        <v>497</v>
      </c>
      <c r="AB335" t="s">
        <v>681</v>
      </c>
      <c r="AC335" t="s">
        <v>707</v>
      </c>
      <c r="AD335">
        <v>2022</v>
      </c>
    </row>
    <row r="336" spans="1:30" x14ac:dyDescent="0.25">
      <c r="A336" t="s">
        <v>18</v>
      </c>
      <c r="B336" t="s">
        <v>19</v>
      </c>
      <c r="C336" t="s">
        <v>20</v>
      </c>
      <c r="D336" t="s">
        <v>21</v>
      </c>
      <c r="E336" t="s">
        <v>62</v>
      </c>
      <c r="F336" t="s">
        <v>27</v>
      </c>
      <c r="G336">
        <v>14604555974</v>
      </c>
      <c r="H336" t="s">
        <v>128</v>
      </c>
      <c r="I336" t="s">
        <v>25</v>
      </c>
      <c r="J336">
        <v>138</v>
      </c>
      <c r="K336">
        <v>2</v>
      </c>
      <c r="L336">
        <v>1</v>
      </c>
      <c r="M336">
        <v>138</v>
      </c>
      <c r="N336">
        <v>2</v>
      </c>
      <c r="O336">
        <v>1</v>
      </c>
      <c r="P336">
        <v>2</v>
      </c>
      <c r="Q336">
        <v>2</v>
      </c>
      <c r="R336" s="1">
        <v>44585</v>
      </c>
      <c r="S336" t="str">
        <f t="shared" si="25"/>
        <v>Robert Irvine's - Fit Crunch -  Chocolate Pea</v>
      </c>
      <c r="T336" t="str">
        <f t="shared" si="26"/>
        <v>Food</v>
      </c>
      <c r="U336" t="str">
        <f>IF(T336="Cell is Blank - Dis-regard",_xlfn.XLOOKUP(S336,'Categroy Lookup'!A:A,'Categroy Lookup'!B:B,"Cell is Blank - Dis-regard"),T336)</f>
        <v>Food</v>
      </c>
      <c r="V336" t="b">
        <f t="shared" si="28"/>
        <v>1</v>
      </c>
      <c r="W336">
        <f t="shared" si="27"/>
        <v>2</v>
      </c>
      <c r="X336" s="8">
        <f t="shared" si="29"/>
        <v>1.3333333333333333</v>
      </c>
      <c r="Y336" t="s">
        <v>495</v>
      </c>
      <c r="Z336" t="s">
        <v>496</v>
      </c>
      <c r="AA336" t="s">
        <v>497</v>
      </c>
      <c r="AB336" t="s">
        <v>681</v>
      </c>
      <c r="AC336" t="s">
        <v>707</v>
      </c>
      <c r="AD336">
        <v>2022</v>
      </c>
    </row>
    <row r="337" spans="1:30" x14ac:dyDescent="0.25">
      <c r="A337" t="s">
        <v>18</v>
      </c>
      <c r="B337" t="s">
        <v>36</v>
      </c>
      <c r="C337" t="s">
        <v>37</v>
      </c>
      <c r="D337" t="s">
        <v>38</v>
      </c>
      <c r="E337" t="s">
        <v>80</v>
      </c>
      <c r="F337" t="s">
        <v>27</v>
      </c>
      <c r="G337">
        <v>14604558066</v>
      </c>
      <c r="H337" t="s">
        <v>128</v>
      </c>
      <c r="I337" t="s">
        <v>33</v>
      </c>
      <c r="J337">
        <v>113</v>
      </c>
      <c r="K337">
        <v>1.5</v>
      </c>
      <c r="L337">
        <v>1</v>
      </c>
      <c r="M337">
        <v>113</v>
      </c>
      <c r="N337">
        <v>1.5</v>
      </c>
      <c r="O337">
        <v>1</v>
      </c>
      <c r="P337">
        <v>1.5</v>
      </c>
      <c r="Q337">
        <v>1.5</v>
      </c>
      <c r="R337" s="1">
        <v>44585</v>
      </c>
      <c r="S337" t="str">
        <f t="shared" si="25"/>
        <v>Good Health Veggie Stix - Sea Salt</v>
      </c>
      <c r="T337" t="str">
        <f t="shared" si="26"/>
        <v>Food</v>
      </c>
      <c r="U337" t="str">
        <f>IF(T337="Cell is Blank - Dis-regard",_xlfn.XLOOKUP(S337,'Categroy Lookup'!A:A,'Categroy Lookup'!B:B,"Cell is Blank - Dis-regard"),T337)</f>
        <v>Food</v>
      </c>
      <c r="V337" t="b">
        <f t="shared" si="28"/>
        <v>1</v>
      </c>
      <c r="W337">
        <f t="shared" si="27"/>
        <v>1.5</v>
      </c>
      <c r="X337" s="8">
        <f t="shared" si="29"/>
        <v>1</v>
      </c>
      <c r="Y337" t="s">
        <v>498</v>
      </c>
      <c r="Z337" t="s">
        <v>516</v>
      </c>
      <c r="AB337" t="s">
        <v>681</v>
      </c>
      <c r="AC337" t="s">
        <v>707</v>
      </c>
      <c r="AD337">
        <v>2022</v>
      </c>
    </row>
    <row r="338" spans="1:30" x14ac:dyDescent="0.25">
      <c r="A338" t="s">
        <v>18</v>
      </c>
      <c r="B338" t="s">
        <v>40</v>
      </c>
      <c r="C338" t="s">
        <v>41</v>
      </c>
      <c r="D338" t="s">
        <v>42</v>
      </c>
      <c r="E338" t="s">
        <v>48</v>
      </c>
      <c r="F338" t="s">
        <v>27</v>
      </c>
      <c r="G338">
        <v>14604646245</v>
      </c>
      <c r="H338" t="s">
        <v>128</v>
      </c>
      <c r="I338" t="s">
        <v>33</v>
      </c>
      <c r="J338">
        <v>134</v>
      </c>
      <c r="K338">
        <v>2</v>
      </c>
      <c r="L338">
        <v>1</v>
      </c>
      <c r="M338">
        <v>134</v>
      </c>
      <c r="N338">
        <v>2</v>
      </c>
      <c r="O338">
        <v>1</v>
      </c>
      <c r="P338">
        <v>2</v>
      </c>
      <c r="Q338">
        <v>2</v>
      </c>
      <c r="R338" s="1">
        <v>44585</v>
      </c>
      <c r="S338" t="str">
        <f t="shared" si="25"/>
        <v>KitKat - Crisp Wafers</v>
      </c>
      <c r="T338" t="str">
        <f t="shared" si="26"/>
        <v>Food</v>
      </c>
      <c r="U338" t="str">
        <f>IF(T338="Cell is Blank - Dis-regard",_xlfn.XLOOKUP(S338,'Categroy Lookup'!A:A,'Categroy Lookup'!B:B,"Cell is Blank - Dis-regard"),T338)</f>
        <v>Food</v>
      </c>
      <c r="V338" t="b">
        <f t="shared" si="28"/>
        <v>1</v>
      </c>
      <c r="W338">
        <f t="shared" si="27"/>
        <v>2</v>
      </c>
      <c r="X338" s="8">
        <f t="shared" si="29"/>
        <v>1.3333333333333333</v>
      </c>
      <c r="Y338" t="s">
        <v>482</v>
      </c>
      <c r="Z338" t="s">
        <v>483</v>
      </c>
      <c r="AB338" t="s">
        <v>681</v>
      </c>
      <c r="AC338" t="s">
        <v>707</v>
      </c>
      <c r="AD338">
        <v>2022</v>
      </c>
    </row>
    <row r="339" spans="1:30" x14ac:dyDescent="0.25">
      <c r="A339" t="s">
        <v>18</v>
      </c>
      <c r="B339" t="s">
        <v>36</v>
      </c>
      <c r="C339" t="s">
        <v>37</v>
      </c>
      <c r="D339" t="s">
        <v>38</v>
      </c>
      <c r="E339" t="s">
        <v>112</v>
      </c>
      <c r="F339" t="s">
        <v>27</v>
      </c>
      <c r="G339">
        <v>14604843785</v>
      </c>
      <c r="H339" t="s">
        <v>128</v>
      </c>
      <c r="I339" t="s">
        <v>33</v>
      </c>
      <c r="J339">
        <v>131</v>
      </c>
      <c r="K339">
        <v>1.5</v>
      </c>
      <c r="L339">
        <v>1</v>
      </c>
      <c r="M339">
        <v>131</v>
      </c>
      <c r="N339">
        <v>1.5</v>
      </c>
      <c r="O339">
        <v>1</v>
      </c>
      <c r="P339">
        <v>1.5</v>
      </c>
      <c r="Q339">
        <v>1.5</v>
      </c>
      <c r="R339" s="1">
        <v>44585</v>
      </c>
      <c r="S339" t="str">
        <f t="shared" si="25"/>
        <v>Belvita Breakfast Cookies - Blueberry</v>
      </c>
      <c r="T339" t="str">
        <f t="shared" si="26"/>
        <v>Food</v>
      </c>
      <c r="U339" t="str">
        <f>IF(T339="Cell is Blank - Dis-regard",_xlfn.XLOOKUP(S339,'Categroy Lookup'!A:A,'Categroy Lookup'!B:B,"Cell is Blank - Dis-regard"),T339)</f>
        <v>Food</v>
      </c>
      <c r="V339" t="b">
        <f t="shared" si="28"/>
        <v>1</v>
      </c>
      <c r="W339">
        <f t="shared" si="27"/>
        <v>1.5</v>
      </c>
      <c r="X339" s="8">
        <f t="shared" si="29"/>
        <v>1</v>
      </c>
      <c r="Y339" t="s">
        <v>538</v>
      </c>
      <c r="Z339" t="s">
        <v>539</v>
      </c>
      <c r="AB339" t="s">
        <v>681</v>
      </c>
      <c r="AC339" t="s">
        <v>707</v>
      </c>
      <c r="AD339">
        <v>2022</v>
      </c>
    </row>
    <row r="340" spans="1:30" x14ac:dyDescent="0.25">
      <c r="A340" t="s">
        <v>18</v>
      </c>
      <c r="B340" t="s">
        <v>36</v>
      </c>
      <c r="C340" t="s">
        <v>37</v>
      </c>
      <c r="D340" t="s">
        <v>38</v>
      </c>
      <c r="E340" t="s">
        <v>92</v>
      </c>
      <c r="F340" t="s">
        <v>27</v>
      </c>
      <c r="G340">
        <v>14605429025</v>
      </c>
      <c r="H340" t="s">
        <v>128</v>
      </c>
      <c r="I340" t="s">
        <v>33</v>
      </c>
      <c r="J340">
        <v>111</v>
      </c>
      <c r="K340">
        <v>1.5</v>
      </c>
      <c r="L340">
        <v>1</v>
      </c>
      <c r="M340">
        <v>111</v>
      </c>
      <c r="N340">
        <v>1.5</v>
      </c>
      <c r="O340">
        <v>1</v>
      </c>
      <c r="P340">
        <v>1.5</v>
      </c>
      <c r="Q340">
        <v>1.5</v>
      </c>
      <c r="R340" s="1">
        <v>44585</v>
      </c>
      <c r="S340" t="str">
        <f t="shared" si="25"/>
        <v>Miss Vickie's Potato Chip - Jalapeno</v>
      </c>
      <c r="T340" t="str">
        <f t="shared" si="26"/>
        <v>Food</v>
      </c>
      <c r="U340" t="str">
        <f>IF(T340="Cell is Blank - Dis-regard",_xlfn.XLOOKUP(S340,'Categroy Lookup'!A:A,'Categroy Lookup'!B:B,"Cell is Blank - Dis-regard"),T340)</f>
        <v>Food</v>
      </c>
      <c r="V340" t="b">
        <f t="shared" si="28"/>
        <v>1</v>
      </c>
      <c r="W340">
        <f t="shared" si="27"/>
        <v>1.5</v>
      </c>
      <c r="X340" s="8">
        <f t="shared" si="29"/>
        <v>1</v>
      </c>
      <c r="Y340" t="s">
        <v>473</v>
      </c>
      <c r="Z340" t="s">
        <v>523</v>
      </c>
      <c r="AB340" t="s">
        <v>681</v>
      </c>
      <c r="AC340" t="s">
        <v>707</v>
      </c>
      <c r="AD340">
        <v>2022</v>
      </c>
    </row>
    <row r="341" spans="1:30" x14ac:dyDescent="0.25">
      <c r="A341" t="s">
        <v>18</v>
      </c>
      <c r="B341" t="s">
        <v>36</v>
      </c>
      <c r="C341" t="s">
        <v>37</v>
      </c>
      <c r="D341" t="s">
        <v>38</v>
      </c>
      <c r="E341" t="s">
        <v>84</v>
      </c>
      <c r="F341" t="s">
        <v>23</v>
      </c>
      <c r="G341">
        <v>14605826631</v>
      </c>
      <c r="H341" t="s">
        <v>128</v>
      </c>
      <c r="I341" t="s">
        <v>33</v>
      </c>
      <c r="J341">
        <v>138</v>
      </c>
      <c r="K341">
        <v>2</v>
      </c>
      <c r="L341">
        <v>1</v>
      </c>
      <c r="M341">
        <v>138</v>
      </c>
      <c r="N341">
        <v>2</v>
      </c>
      <c r="O341">
        <v>1</v>
      </c>
      <c r="P341">
        <v>2</v>
      </c>
      <c r="Q341">
        <v>2</v>
      </c>
      <c r="R341" s="1">
        <v>44585</v>
      </c>
      <c r="S341" t="str">
        <f t="shared" si="25"/>
        <v>Keto Krisp - Almond/Chocolate</v>
      </c>
      <c r="T341" t="str">
        <f t="shared" si="26"/>
        <v>Carbonated</v>
      </c>
      <c r="U341" t="str">
        <f>IF(T341="Cell is Blank - Dis-regard",_xlfn.XLOOKUP(S341,'Categroy Lookup'!A:A,'Categroy Lookup'!B:B,"Cell is Blank - Dis-regard"),T341)</f>
        <v>Carbonated</v>
      </c>
      <c r="V341" t="b">
        <f t="shared" si="28"/>
        <v>1</v>
      </c>
      <c r="W341">
        <f t="shared" si="27"/>
        <v>2</v>
      </c>
      <c r="X341" s="8">
        <f t="shared" si="29"/>
        <v>1.3333333333333333</v>
      </c>
      <c r="Y341" t="s">
        <v>518</v>
      </c>
      <c r="Z341" t="s">
        <v>519</v>
      </c>
      <c r="AB341" t="s">
        <v>681</v>
      </c>
      <c r="AC341" t="s">
        <v>707</v>
      </c>
      <c r="AD341">
        <v>2022</v>
      </c>
    </row>
    <row r="342" spans="1:30" x14ac:dyDescent="0.25">
      <c r="A342" t="s">
        <v>18</v>
      </c>
      <c r="B342" t="s">
        <v>40</v>
      </c>
      <c r="C342" t="s">
        <v>41</v>
      </c>
      <c r="D342" t="s">
        <v>42</v>
      </c>
      <c r="E342" t="s">
        <v>118</v>
      </c>
      <c r="F342" t="s">
        <v>27</v>
      </c>
      <c r="G342">
        <v>14605916131</v>
      </c>
      <c r="H342" t="s">
        <v>128</v>
      </c>
      <c r="I342" t="s">
        <v>33</v>
      </c>
      <c r="J342">
        <v>139</v>
      </c>
      <c r="K342">
        <v>1</v>
      </c>
      <c r="L342">
        <v>1</v>
      </c>
      <c r="M342">
        <v>139</v>
      </c>
      <c r="N342">
        <v>1</v>
      </c>
      <c r="O342">
        <v>1</v>
      </c>
      <c r="P342">
        <v>1</v>
      </c>
      <c r="Q342">
        <v>1</v>
      </c>
      <c r="R342" s="1">
        <v>44585</v>
      </c>
      <c r="S342" t="str">
        <f t="shared" si="25"/>
        <v>Pure Organic Pineapple Passionfruit</v>
      </c>
      <c r="T342" t="str">
        <f t="shared" si="26"/>
        <v>Food</v>
      </c>
      <c r="U342" t="str">
        <f>IF(T342="Cell is Blank - Dis-regard",_xlfn.XLOOKUP(S342,'Categroy Lookup'!A:A,'Categroy Lookup'!B:B,"Cell is Blank - Dis-regard"),T342)</f>
        <v>Food</v>
      </c>
      <c r="V342" t="b">
        <f t="shared" si="28"/>
        <v>1</v>
      </c>
      <c r="W342">
        <f t="shared" si="27"/>
        <v>1</v>
      </c>
      <c r="X342" s="8">
        <f t="shared" si="29"/>
        <v>0.66666666666666663</v>
      </c>
      <c r="Y342" t="s">
        <v>118</v>
      </c>
      <c r="AB342" t="s">
        <v>681</v>
      </c>
      <c r="AC342" t="s">
        <v>707</v>
      </c>
      <c r="AD342">
        <v>2022</v>
      </c>
    </row>
    <row r="343" spans="1:30" x14ac:dyDescent="0.25">
      <c r="A343" t="s">
        <v>18</v>
      </c>
      <c r="B343" t="s">
        <v>19</v>
      </c>
      <c r="C343" t="s">
        <v>20</v>
      </c>
      <c r="D343" t="s">
        <v>21</v>
      </c>
      <c r="E343" t="s">
        <v>72</v>
      </c>
      <c r="F343" t="s">
        <v>55</v>
      </c>
      <c r="G343">
        <v>14606042702</v>
      </c>
      <c r="H343" t="s">
        <v>128</v>
      </c>
      <c r="I343" t="s">
        <v>25</v>
      </c>
      <c r="J343">
        <v>142</v>
      </c>
      <c r="K343">
        <v>1.5</v>
      </c>
      <c r="L343">
        <v>2</v>
      </c>
      <c r="M343">
        <v>142</v>
      </c>
      <c r="N343">
        <v>1.5</v>
      </c>
      <c r="O343">
        <v>2</v>
      </c>
      <c r="P343">
        <v>3</v>
      </c>
      <c r="Q343">
        <v>3</v>
      </c>
      <c r="R343" s="1">
        <v>44585</v>
      </c>
      <c r="S343" t="str">
        <f t="shared" si="25"/>
        <v>Poland Springs Water</v>
      </c>
      <c r="T343" t="str">
        <f t="shared" si="26"/>
        <v>Water</v>
      </c>
      <c r="U343" t="str">
        <f>IF(T343="Cell is Blank - Dis-regard",_xlfn.XLOOKUP(S343,'Categroy Lookup'!A:A,'Categroy Lookup'!B:B,"Cell is Blank - Dis-regard"),T343)</f>
        <v>Water</v>
      </c>
      <c r="V343" t="b">
        <f t="shared" si="28"/>
        <v>1</v>
      </c>
      <c r="W343">
        <f t="shared" si="27"/>
        <v>1.5</v>
      </c>
      <c r="X343" s="8">
        <f t="shared" si="29"/>
        <v>1</v>
      </c>
      <c r="Y343" t="s">
        <v>72</v>
      </c>
      <c r="AB343" t="s">
        <v>681</v>
      </c>
      <c r="AC343" t="s">
        <v>707</v>
      </c>
      <c r="AD343">
        <v>2022</v>
      </c>
    </row>
    <row r="344" spans="1:30" x14ac:dyDescent="0.25">
      <c r="A344" t="s">
        <v>18</v>
      </c>
      <c r="B344" t="s">
        <v>19</v>
      </c>
      <c r="C344" t="s">
        <v>20</v>
      </c>
      <c r="D344" t="s">
        <v>21</v>
      </c>
      <c r="E344" t="s">
        <v>120</v>
      </c>
      <c r="F344" t="s">
        <v>23</v>
      </c>
      <c r="G344">
        <v>14606049325</v>
      </c>
      <c r="H344" t="s">
        <v>128</v>
      </c>
      <c r="I344" t="s">
        <v>25</v>
      </c>
      <c r="J344">
        <v>135</v>
      </c>
      <c r="K344">
        <v>1.25</v>
      </c>
      <c r="L344">
        <v>2</v>
      </c>
      <c r="M344">
        <v>135</v>
      </c>
      <c r="N344">
        <v>1.25</v>
      </c>
      <c r="O344">
        <v>2</v>
      </c>
      <c r="P344">
        <v>2.5</v>
      </c>
      <c r="Q344">
        <v>2.5</v>
      </c>
      <c r="R344" s="1">
        <v>44585</v>
      </c>
      <c r="S344" t="str">
        <f t="shared" si="25"/>
        <v>Keto Krisp - Almond Butter</v>
      </c>
      <c r="T344" t="str">
        <f t="shared" si="26"/>
        <v>Carbonated</v>
      </c>
      <c r="U344" t="str">
        <f>IF(T344="Cell is Blank - Dis-regard",_xlfn.XLOOKUP(S344,'Categroy Lookup'!A:A,'Categroy Lookup'!B:B,"Cell is Blank - Dis-regard"),T344)</f>
        <v>Carbonated</v>
      </c>
      <c r="V344" t="b">
        <f t="shared" si="28"/>
        <v>1</v>
      </c>
      <c r="W344">
        <f t="shared" si="27"/>
        <v>1.25</v>
      </c>
      <c r="X344" s="8">
        <f t="shared" si="29"/>
        <v>0.83333333333333337</v>
      </c>
      <c r="Y344" t="s">
        <v>518</v>
      </c>
      <c r="Z344" t="s">
        <v>545</v>
      </c>
      <c r="AB344" t="s">
        <v>681</v>
      </c>
      <c r="AC344" t="s">
        <v>707</v>
      </c>
      <c r="AD344">
        <v>2022</v>
      </c>
    </row>
    <row r="345" spans="1:30" x14ac:dyDescent="0.25">
      <c r="A345" t="s">
        <v>18</v>
      </c>
      <c r="B345" t="s">
        <v>28</v>
      </c>
      <c r="C345" t="s">
        <v>20</v>
      </c>
      <c r="D345" t="s">
        <v>29</v>
      </c>
      <c r="E345" t="s">
        <v>108</v>
      </c>
      <c r="F345" t="s">
        <v>31</v>
      </c>
      <c r="G345">
        <v>14607510795</v>
      </c>
      <c r="H345" t="s">
        <v>129</v>
      </c>
      <c r="I345" t="s">
        <v>25</v>
      </c>
      <c r="J345">
        <v>146</v>
      </c>
      <c r="K345">
        <v>2.5</v>
      </c>
      <c r="L345">
        <v>1</v>
      </c>
      <c r="M345">
        <v>146</v>
      </c>
      <c r="N345">
        <v>2.5</v>
      </c>
      <c r="O345">
        <v>1</v>
      </c>
      <c r="P345">
        <v>2.5</v>
      </c>
      <c r="Q345">
        <v>2.5</v>
      </c>
      <c r="R345" s="1">
        <v>44585</v>
      </c>
      <c r="S345" t="str">
        <f t="shared" si="25"/>
        <v>Bai Antioxidant - Zambia Bingcherry</v>
      </c>
      <c r="T345" t="str">
        <f t="shared" si="26"/>
        <v>Non Carbonated</v>
      </c>
      <c r="U345" t="str">
        <f>IF(T345="Cell is Blank - Dis-regard",_xlfn.XLOOKUP(S345,'Categroy Lookup'!A:A,'Categroy Lookup'!B:B,"Cell is Blank - Dis-regard"),T345)</f>
        <v>Non Carbonated</v>
      </c>
      <c r="V345" t="b">
        <f t="shared" si="28"/>
        <v>1</v>
      </c>
      <c r="W345">
        <f t="shared" si="27"/>
        <v>2.5</v>
      </c>
      <c r="X345" s="8">
        <f t="shared" si="29"/>
        <v>1.6666666666666667</v>
      </c>
      <c r="Y345" t="s">
        <v>471</v>
      </c>
      <c r="Z345" t="s">
        <v>536</v>
      </c>
      <c r="AB345" t="s">
        <v>683</v>
      </c>
      <c r="AC345" t="s">
        <v>708</v>
      </c>
      <c r="AD345">
        <v>2022</v>
      </c>
    </row>
    <row r="346" spans="1:30" x14ac:dyDescent="0.25">
      <c r="A346" t="s">
        <v>18</v>
      </c>
      <c r="B346" t="s">
        <v>36</v>
      </c>
      <c r="C346" t="s">
        <v>37</v>
      </c>
      <c r="D346" t="s">
        <v>38</v>
      </c>
      <c r="E346" t="s">
        <v>39</v>
      </c>
      <c r="F346" t="s">
        <v>27</v>
      </c>
      <c r="G346">
        <v>14608116568</v>
      </c>
      <c r="H346" t="s">
        <v>129</v>
      </c>
      <c r="I346" t="s">
        <v>25</v>
      </c>
      <c r="J346">
        <v>110</v>
      </c>
      <c r="K346">
        <v>1.5</v>
      </c>
      <c r="L346">
        <v>1</v>
      </c>
      <c r="M346">
        <v>110</v>
      </c>
      <c r="N346">
        <v>1.5</v>
      </c>
      <c r="O346">
        <v>1</v>
      </c>
      <c r="P346">
        <v>1.5</v>
      </c>
      <c r="Q346">
        <v>1.5</v>
      </c>
      <c r="R346" s="1">
        <v>44586</v>
      </c>
      <c r="S346" t="str">
        <f t="shared" si="25"/>
        <v>Miss Vickie's Potato Chip - Lime &amp; Cracked Pe</v>
      </c>
      <c r="T346" t="str">
        <f t="shared" si="26"/>
        <v>Food</v>
      </c>
      <c r="U346" t="str">
        <f>IF(T346="Cell is Blank - Dis-regard",_xlfn.XLOOKUP(S346,'Categroy Lookup'!A:A,'Categroy Lookup'!B:B,"Cell is Blank - Dis-regard"),T346)</f>
        <v>Food</v>
      </c>
      <c r="V346" t="b">
        <f t="shared" si="28"/>
        <v>1</v>
      </c>
      <c r="W346">
        <f t="shared" si="27"/>
        <v>1.5</v>
      </c>
      <c r="X346" s="8">
        <f t="shared" si="29"/>
        <v>1</v>
      </c>
      <c r="Y346" t="s">
        <v>473</v>
      </c>
      <c r="Z346" t="s">
        <v>475</v>
      </c>
      <c r="AB346" t="s">
        <v>683</v>
      </c>
      <c r="AC346" t="s">
        <v>708</v>
      </c>
      <c r="AD346">
        <v>2022</v>
      </c>
    </row>
    <row r="347" spans="1:30" x14ac:dyDescent="0.25">
      <c r="A347" t="s">
        <v>18</v>
      </c>
      <c r="B347" t="s">
        <v>36</v>
      </c>
      <c r="C347" t="s">
        <v>37</v>
      </c>
      <c r="D347" t="s">
        <v>38</v>
      </c>
      <c r="E347" t="s">
        <v>92</v>
      </c>
      <c r="F347" t="s">
        <v>27</v>
      </c>
      <c r="G347">
        <v>14608774865</v>
      </c>
      <c r="H347" t="s">
        <v>129</v>
      </c>
      <c r="I347" t="s">
        <v>25</v>
      </c>
      <c r="J347">
        <v>111</v>
      </c>
      <c r="K347">
        <v>1.5</v>
      </c>
      <c r="L347">
        <v>1</v>
      </c>
      <c r="M347">
        <v>111</v>
      </c>
      <c r="N347">
        <v>1.5</v>
      </c>
      <c r="O347">
        <v>1</v>
      </c>
      <c r="P347">
        <v>1.5</v>
      </c>
      <c r="Q347">
        <v>1.5</v>
      </c>
      <c r="R347" s="1">
        <v>44586</v>
      </c>
      <c r="S347" t="str">
        <f t="shared" si="25"/>
        <v>Miss Vickie's Potato Chip - Jalapeno</v>
      </c>
      <c r="T347" t="str">
        <f t="shared" si="26"/>
        <v>Food</v>
      </c>
      <c r="U347" t="str">
        <f>IF(T347="Cell is Blank - Dis-regard",_xlfn.XLOOKUP(S347,'Categroy Lookup'!A:A,'Categroy Lookup'!B:B,"Cell is Blank - Dis-regard"),T347)</f>
        <v>Food</v>
      </c>
      <c r="V347" t="b">
        <f t="shared" si="28"/>
        <v>1</v>
      </c>
      <c r="W347">
        <f t="shared" si="27"/>
        <v>1.5</v>
      </c>
      <c r="X347" s="8">
        <f t="shared" si="29"/>
        <v>1</v>
      </c>
      <c r="Y347" t="s">
        <v>473</v>
      </c>
      <c r="Z347" t="s">
        <v>523</v>
      </c>
      <c r="AB347" t="s">
        <v>683</v>
      </c>
      <c r="AC347" t="s">
        <v>708</v>
      </c>
      <c r="AD347">
        <v>2022</v>
      </c>
    </row>
    <row r="348" spans="1:30" x14ac:dyDescent="0.25">
      <c r="A348" t="s">
        <v>18</v>
      </c>
      <c r="B348" t="s">
        <v>36</v>
      </c>
      <c r="C348" t="s">
        <v>37</v>
      </c>
      <c r="D348" t="s">
        <v>38</v>
      </c>
      <c r="E348" t="s">
        <v>120</v>
      </c>
      <c r="F348" t="s">
        <v>23</v>
      </c>
      <c r="G348">
        <v>14609469905</v>
      </c>
      <c r="H348" t="s">
        <v>129</v>
      </c>
      <c r="I348" t="s">
        <v>33</v>
      </c>
      <c r="J348">
        <v>135</v>
      </c>
      <c r="K348">
        <v>2</v>
      </c>
      <c r="L348">
        <v>1</v>
      </c>
      <c r="M348">
        <v>135</v>
      </c>
      <c r="N348">
        <v>2</v>
      </c>
      <c r="O348">
        <v>1</v>
      </c>
      <c r="P348">
        <v>2</v>
      </c>
      <c r="Q348">
        <v>2</v>
      </c>
      <c r="R348" s="1">
        <v>44586</v>
      </c>
      <c r="S348" t="str">
        <f t="shared" si="25"/>
        <v>Keto Krisp - Almond Butter</v>
      </c>
      <c r="T348" t="str">
        <f t="shared" si="26"/>
        <v>Carbonated</v>
      </c>
      <c r="U348" t="str">
        <f>IF(T348="Cell is Blank - Dis-regard",_xlfn.XLOOKUP(S348,'Categroy Lookup'!A:A,'Categroy Lookup'!B:B,"Cell is Blank - Dis-regard"),T348)</f>
        <v>Carbonated</v>
      </c>
      <c r="V348" t="b">
        <f t="shared" si="28"/>
        <v>1</v>
      </c>
      <c r="W348">
        <f t="shared" si="27"/>
        <v>2</v>
      </c>
      <c r="X348" s="8">
        <f t="shared" si="29"/>
        <v>1.3333333333333333</v>
      </c>
      <c r="Y348" t="s">
        <v>518</v>
      </c>
      <c r="Z348" t="s">
        <v>545</v>
      </c>
      <c r="AB348" t="s">
        <v>683</v>
      </c>
      <c r="AC348" t="s">
        <v>708</v>
      </c>
      <c r="AD348">
        <v>2022</v>
      </c>
    </row>
    <row r="349" spans="1:30" x14ac:dyDescent="0.25">
      <c r="A349" t="s">
        <v>18</v>
      </c>
      <c r="B349" t="s">
        <v>36</v>
      </c>
      <c r="C349" t="s">
        <v>37</v>
      </c>
      <c r="D349" t="s">
        <v>38</v>
      </c>
      <c r="E349" t="s">
        <v>62</v>
      </c>
      <c r="F349" t="s">
        <v>27</v>
      </c>
      <c r="G349">
        <v>14609470587</v>
      </c>
      <c r="H349" t="s">
        <v>129</v>
      </c>
      <c r="I349" t="s">
        <v>33</v>
      </c>
      <c r="J349">
        <v>133</v>
      </c>
      <c r="K349">
        <v>2</v>
      </c>
      <c r="L349">
        <v>1</v>
      </c>
      <c r="M349">
        <v>133</v>
      </c>
      <c r="N349">
        <v>2</v>
      </c>
      <c r="O349">
        <v>1</v>
      </c>
      <c r="P349">
        <v>2</v>
      </c>
      <c r="Q349">
        <v>2</v>
      </c>
      <c r="R349" s="1">
        <v>44586</v>
      </c>
      <c r="S349" t="str">
        <f t="shared" si="25"/>
        <v>Robert Irvine's - Fit Crunch -  Chocolate Pea</v>
      </c>
      <c r="T349" t="str">
        <f t="shared" si="26"/>
        <v>Food</v>
      </c>
      <c r="U349" t="str">
        <f>IF(T349="Cell is Blank - Dis-regard",_xlfn.XLOOKUP(S349,'Categroy Lookup'!A:A,'Categroy Lookup'!B:B,"Cell is Blank - Dis-regard"),T349)</f>
        <v>Food</v>
      </c>
      <c r="V349" t="b">
        <f t="shared" si="28"/>
        <v>1</v>
      </c>
      <c r="W349">
        <f t="shared" si="27"/>
        <v>2</v>
      </c>
      <c r="X349" s="8">
        <f t="shared" si="29"/>
        <v>1.3333333333333333</v>
      </c>
      <c r="Y349" t="s">
        <v>495</v>
      </c>
      <c r="Z349" t="s">
        <v>496</v>
      </c>
      <c r="AA349" t="s">
        <v>497</v>
      </c>
      <c r="AB349" t="s">
        <v>683</v>
      </c>
      <c r="AC349" t="s">
        <v>708</v>
      </c>
      <c r="AD349">
        <v>2022</v>
      </c>
    </row>
    <row r="350" spans="1:30" x14ac:dyDescent="0.25">
      <c r="A350" t="s">
        <v>18</v>
      </c>
      <c r="B350" t="s">
        <v>19</v>
      </c>
      <c r="C350" t="s">
        <v>20</v>
      </c>
      <c r="D350" t="s">
        <v>21</v>
      </c>
      <c r="E350" t="s">
        <v>72</v>
      </c>
      <c r="F350" t="s">
        <v>55</v>
      </c>
      <c r="G350">
        <v>14610954837</v>
      </c>
      <c r="H350" t="s">
        <v>129</v>
      </c>
      <c r="I350" t="s">
        <v>25</v>
      </c>
      <c r="J350">
        <v>142</v>
      </c>
      <c r="K350">
        <v>1.5</v>
      </c>
      <c r="L350">
        <v>1</v>
      </c>
      <c r="M350">
        <v>142</v>
      </c>
      <c r="N350">
        <v>1.5</v>
      </c>
      <c r="O350">
        <v>1</v>
      </c>
      <c r="P350">
        <v>1.5</v>
      </c>
      <c r="Q350">
        <v>1.5</v>
      </c>
      <c r="R350" s="1">
        <v>44586</v>
      </c>
      <c r="S350" t="str">
        <f t="shared" si="25"/>
        <v>Poland Springs Water</v>
      </c>
      <c r="T350" t="str">
        <f t="shared" si="26"/>
        <v>Water</v>
      </c>
      <c r="U350" t="str">
        <f>IF(T350="Cell is Blank - Dis-regard",_xlfn.XLOOKUP(S350,'Categroy Lookup'!A:A,'Categroy Lookup'!B:B,"Cell is Blank - Dis-regard"),T350)</f>
        <v>Water</v>
      </c>
      <c r="V350" t="b">
        <f t="shared" si="28"/>
        <v>1</v>
      </c>
      <c r="W350">
        <f t="shared" si="27"/>
        <v>1.5</v>
      </c>
      <c r="X350" s="8">
        <f t="shared" si="29"/>
        <v>1</v>
      </c>
      <c r="Y350" t="s">
        <v>72</v>
      </c>
      <c r="AB350" t="s">
        <v>683</v>
      </c>
      <c r="AC350" t="s">
        <v>708</v>
      </c>
      <c r="AD350">
        <v>2022</v>
      </c>
    </row>
    <row r="351" spans="1:30" x14ac:dyDescent="0.25">
      <c r="A351" t="s">
        <v>18</v>
      </c>
      <c r="B351" t="s">
        <v>28</v>
      </c>
      <c r="C351" t="s">
        <v>20</v>
      </c>
      <c r="D351" t="s">
        <v>29</v>
      </c>
      <c r="E351" t="s">
        <v>130</v>
      </c>
      <c r="F351" t="s">
        <v>27</v>
      </c>
      <c r="G351">
        <v>14611027474</v>
      </c>
      <c r="H351" t="s">
        <v>129</v>
      </c>
      <c r="I351" t="s">
        <v>25</v>
      </c>
      <c r="J351">
        <v>125</v>
      </c>
      <c r="K351">
        <v>1.5</v>
      </c>
      <c r="L351">
        <v>1</v>
      </c>
      <c r="M351">
        <v>125</v>
      </c>
      <c r="N351">
        <v>1.5</v>
      </c>
      <c r="O351">
        <v>1</v>
      </c>
      <c r="P351">
        <v>1.5</v>
      </c>
      <c r="Q351">
        <v>1.5</v>
      </c>
      <c r="R351" s="1">
        <v>44586</v>
      </c>
      <c r="S351" t="str">
        <f t="shared" si="25"/>
        <v>Lays Baked - Barbecue</v>
      </c>
      <c r="T351" t="str">
        <f t="shared" si="26"/>
        <v>Food</v>
      </c>
      <c r="U351" t="str">
        <f>IF(T351="Cell is Blank - Dis-regard",_xlfn.XLOOKUP(S351,'Categroy Lookup'!A:A,'Categroy Lookup'!B:B,"Cell is Blank - Dis-regard"),T351)</f>
        <v>Food</v>
      </c>
      <c r="V351" t="b">
        <f t="shared" si="28"/>
        <v>1</v>
      </c>
      <c r="W351">
        <f t="shared" si="27"/>
        <v>1.5</v>
      </c>
      <c r="X351" s="8">
        <f t="shared" si="29"/>
        <v>1</v>
      </c>
      <c r="Y351" t="s">
        <v>535</v>
      </c>
      <c r="Z351" t="s">
        <v>550</v>
      </c>
      <c r="AB351" t="s">
        <v>683</v>
      </c>
      <c r="AC351" t="s">
        <v>708</v>
      </c>
      <c r="AD351">
        <v>2022</v>
      </c>
    </row>
    <row r="352" spans="1:30" x14ac:dyDescent="0.25">
      <c r="A352" t="s">
        <v>18</v>
      </c>
      <c r="B352" t="s">
        <v>40</v>
      </c>
      <c r="C352" t="s">
        <v>41</v>
      </c>
      <c r="D352" t="s">
        <v>42</v>
      </c>
      <c r="E352" t="s">
        <v>131</v>
      </c>
      <c r="F352" t="s">
        <v>23</v>
      </c>
      <c r="G352">
        <v>14611871699</v>
      </c>
      <c r="H352" t="s">
        <v>129</v>
      </c>
      <c r="I352" t="s">
        <v>33</v>
      </c>
      <c r="J352">
        <v>140</v>
      </c>
      <c r="K352">
        <v>1</v>
      </c>
      <c r="L352">
        <v>1</v>
      </c>
      <c r="M352">
        <v>140</v>
      </c>
      <c r="N352">
        <v>1</v>
      </c>
      <c r="O352">
        <v>1</v>
      </c>
      <c r="P352">
        <v>1</v>
      </c>
      <c r="Q352">
        <v>1</v>
      </c>
      <c r="R352" s="1">
        <v>44586</v>
      </c>
      <c r="S352" t="str">
        <f t="shared" si="25"/>
        <v>Sunkist Soda - Orange</v>
      </c>
      <c r="T352" t="str">
        <f t="shared" si="26"/>
        <v>Carbonated</v>
      </c>
      <c r="U352" t="str">
        <f>IF(T352="Cell is Blank - Dis-regard",_xlfn.XLOOKUP(S352,'Categroy Lookup'!A:A,'Categroy Lookup'!B:B,"Cell is Blank - Dis-regard"),T352)</f>
        <v>Carbonated</v>
      </c>
      <c r="V352" t="b">
        <f t="shared" si="28"/>
        <v>1</v>
      </c>
      <c r="W352">
        <f t="shared" si="27"/>
        <v>1</v>
      </c>
      <c r="X352" s="8">
        <f t="shared" si="29"/>
        <v>0.66666666666666663</v>
      </c>
      <c r="Y352" t="s">
        <v>551</v>
      </c>
      <c r="Z352" t="s">
        <v>552</v>
      </c>
      <c r="AB352" t="s">
        <v>683</v>
      </c>
      <c r="AC352" t="s">
        <v>708</v>
      </c>
      <c r="AD352">
        <v>2022</v>
      </c>
    </row>
    <row r="353" spans="1:30" x14ac:dyDescent="0.25">
      <c r="A353" t="s">
        <v>18</v>
      </c>
      <c r="B353" t="s">
        <v>40</v>
      </c>
      <c r="C353" t="s">
        <v>41</v>
      </c>
      <c r="D353" t="s">
        <v>42</v>
      </c>
      <c r="E353" t="s">
        <v>94</v>
      </c>
      <c r="F353" t="s">
        <v>23</v>
      </c>
      <c r="G353">
        <v>14611872332</v>
      </c>
      <c r="H353" t="s">
        <v>129</v>
      </c>
      <c r="I353" t="s">
        <v>33</v>
      </c>
      <c r="J353">
        <v>148</v>
      </c>
      <c r="K353">
        <v>3</v>
      </c>
      <c r="L353">
        <v>1</v>
      </c>
      <c r="M353">
        <v>148</v>
      </c>
      <c r="N353">
        <v>3</v>
      </c>
      <c r="O353">
        <v>1</v>
      </c>
      <c r="P353">
        <v>3</v>
      </c>
      <c r="Q353">
        <v>3</v>
      </c>
      <c r="R353" s="1">
        <v>44586</v>
      </c>
      <c r="S353" t="str">
        <f t="shared" si="25"/>
        <v>Red Bull - Original</v>
      </c>
      <c r="T353" t="str">
        <f t="shared" si="26"/>
        <v>Carbonated</v>
      </c>
      <c r="U353" t="str">
        <f>IF(T353="Cell is Blank - Dis-regard",_xlfn.XLOOKUP(S353,'Categroy Lookup'!A:A,'Categroy Lookup'!B:B,"Cell is Blank - Dis-regard"),T353)</f>
        <v>Carbonated</v>
      </c>
      <c r="V353" t="b">
        <f t="shared" si="28"/>
        <v>1</v>
      </c>
      <c r="W353">
        <f t="shared" si="27"/>
        <v>3</v>
      </c>
      <c r="X353" s="8">
        <f t="shared" si="29"/>
        <v>2</v>
      </c>
      <c r="Y353" t="s">
        <v>466</v>
      </c>
      <c r="Z353" t="s">
        <v>512</v>
      </c>
      <c r="AB353" t="s">
        <v>683</v>
      </c>
      <c r="AC353" t="s">
        <v>708</v>
      </c>
      <c r="AD353">
        <v>2022</v>
      </c>
    </row>
    <row r="354" spans="1:30" x14ac:dyDescent="0.25">
      <c r="A354" t="s">
        <v>18</v>
      </c>
      <c r="B354" t="s">
        <v>40</v>
      </c>
      <c r="C354" t="s">
        <v>41</v>
      </c>
      <c r="D354" t="s">
        <v>42</v>
      </c>
      <c r="E354" t="s">
        <v>93</v>
      </c>
      <c r="F354" t="s">
        <v>23</v>
      </c>
      <c r="G354">
        <v>14611872363</v>
      </c>
      <c r="H354" t="s">
        <v>129</v>
      </c>
      <c r="I354" t="s">
        <v>33</v>
      </c>
      <c r="J354">
        <v>141</v>
      </c>
      <c r="K354">
        <v>1</v>
      </c>
      <c r="L354">
        <v>1</v>
      </c>
      <c r="M354">
        <v>141</v>
      </c>
      <c r="N354">
        <v>1</v>
      </c>
      <c r="O354">
        <v>1</v>
      </c>
      <c r="P354">
        <v>1</v>
      </c>
      <c r="Q354">
        <v>1</v>
      </c>
      <c r="R354" s="1">
        <v>44586</v>
      </c>
      <c r="S354" t="str">
        <f t="shared" si="25"/>
        <v>Coca Cola - Zero Sugar</v>
      </c>
      <c r="T354" t="str">
        <f t="shared" si="26"/>
        <v>Carbonated</v>
      </c>
      <c r="U354" t="str">
        <f>IF(T354="Cell is Blank - Dis-regard",_xlfn.XLOOKUP(S354,'Categroy Lookup'!A:A,'Categroy Lookup'!B:B,"Cell is Blank - Dis-regard"),T354)</f>
        <v>Carbonated</v>
      </c>
      <c r="V354" t="b">
        <f t="shared" si="28"/>
        <v>1</v>
      </c>
      <c r="W354">
        <f t="shared" si="27"/>
        <v>1</v>
      </c>
      <c r="X354" s="8">
        <f t="shared" si="29"/>
        <v>0.66666666666666663</v>
      </c>
      <c r="Y354" t="s">
        <v>524</v>
      </c>
      <c r="Z354" t="s">
        <v>525</v>
      </c>
      <c r="AB354" t="s">
        <v>683</v>
      </c>
      <c r="AC354" t="s">
        <v>708</v>
      </c>
      <c r="AD354">
        <v>2022</v>
      </c>
    </row>
    <row r="355" spans="1:30" x14ac:dyDescent="0.25">
      <c r="A355" t="s">
        <v>18</v>
      </c>
      <c r="B355" t="s">
        <v>40</v>
      </c>
      <c r="C355" t="s">
        <v>41</v>
      </c>
      <c r="D355" t="s">
        <v>42</v>
      </c>
      <c r="E355" t="s">
        <v>131</v>
      </c>
      <c r="F355" t="s">
        <v>23</v>
      </c>
      <c r="G355">
        <v>14611872784</v>
      </c>
      <c r="H355" t="s">
        <v>129</v>
      </c>
      <c r="I355" t="s">
        <v>33</v>
      </c>
      <c r="J355">
        <v>140</v>
      </c>
      <c r="K355">
        <v>1</v>
      </c>
      <c r="L355">
        <v>1</v>
      </c>
      <c r="M355">
        <v>140</v>
      </c>
      <c r="N355">
        <v>1</v>
      </c>
      <c r="O355">
        <v>1</v>
      </c>
      <c r="P355">
        <v>1</v>
      </c>
      <c r="Q355">
        <v>1</v>
      </c>
      <c r="R355" s="1">
        <v>44586</v>
      </c>
      <c r="S355" t="str">
        <f t="shared" si="25"/>
        <v>Sunkist Soda - Orange</v>
      </c>
      <c r="T355" t="str">
        <f t="shared" si="26"/>
        <v>Carbonated</v>
      </c>
      <c r="U355" t="str">
        <f>IF(T355="Cell is Blank - Dis-regard",_xlfn.XLOOKUP(S355,'Categroy Lookup'!A:A,'Categroy Lookup'!B:B,"Cell is Blank - Dis-regard"),T355)</f>
        <v>Carbonated</v>
      </c>
      <c r="V355" t="b">
        <f t="shared" si="28"/>
        <v>1</v>
      </c>
      <c r="W355">
        <f t="shared" si="27"/>
        <v>1</v>
      </c>
      <c r="X355" s="8">
        <f t="shared" si="29"/>
        <v>0.66666666666666663</v>
      </c>
      <c r="Y355" t="s">
        <v>551</v>
      </c>
      <c r="Z355" t="s">
        <v>552</v>
      </c>
      <c r="AB355" t="s">
        <v>683</v>
      </c>
      <c r="AC355" t="s">
        <v>708</v>
      </c>
      <c r="AD355">
        <v>2022</v>
      </c>
    </row>
    <row r="356" spans="1:30" x14ac:dyDescent="0.25">
      <c r="A356" t="s">
        <v>18</v>
      </c>
      <c r="B356" t="s">
        <v>40</v>
      </c>
      <c r="C356" t="s">
        <v>41</v>
      </c>
      <c r="D356" t="s">
        <v>42</v>
      </c>
      <c r="E356" t="s">
        <v>93</v>
      </c>
      <c r="F356" t="s">
        <v>23</v>
      </c>
      <c r="G356">
        <v>14611874425</v>
      </c>
      <c r="H356" t="s">
        <v>129</v>
      </c>
      <c r="I356" t="s">
        <v>33</v>
      </c>
      <c r="J356">
        <v>142</v>
      </c>
      <c r="K356">
        <v>1</v>
      </c>
      <c r="L356">
        <v>1</v>
      </c>
      <c r="M356">
        <v>142</v>
      </c>
      <c r="N356">
        <v>1</v>
      </c>
      <c r="O356">
        <v>1</v>
      </c>
      <c r="P356">
        <v>1</v>
      </c>
      <c r="Q356">
        <v>1</v>
      </c>
      <c r="R356" s="1">
        <v>44586</v>
      </c>
      <c r="S356" t="str">
        <f t="shared" si="25"/>
        <v>Coca Cola - Zero Sugar</v>
      </c>
      <c r="T356" t="str">
        <f t="shared" si="26"/>
        <v>Carbonated</v>
      </c>
      <c r="U356" t="str">
        <f>IF(T356="Cell is Blank - Dis-regard",_xlfn.XLOOKUP(S356,'Categroy Lookup'!A:A,'Categroy Lookup'!B:B,"Cell is Blank - Dis-regard"),T356)</f>
        <v>Carbonated</v>
      </c>
      <c r="V356" t="b">
        <f t="shared" si="28"/>
        <v>1</v>
      </c>
      <c r="W356">
        <f t="shared" si="27"/>
        <v>1</v>
      </c>
      <c r="X356" s="8">
        <f t="shared" si="29"/>
        <v>0.66666666666666663</v>
      </c>
      <c r="Y356" t="s">
        <v>524</v>
      </c>
      <c r="Z356" t="s">
        <v>525</v>
      </c>
      <c r="AB356" t="s">
        <v>683</v>
      </c>
      <c r="AC356" t="s">
        <v>708</v>
      </c>
      <c r="AD356">
        <v>2022</v>
      </c>
    </row>
    <row r="357" spans="1:30" x14ac:dyDescent="0.25">
      <c r="A357" t="s">
        <v>18</v>
      </c>
      <c r="B357" t="s">
        <v>40</v>
      </c>
      <c r="C357" t="s">
        <v>41</v>
      </c>
      <c r="D357" t="s">
        <v>42</v>
      </c>
      <c r="E357" t="s">
        <v>93</v>
      </c>
      <c r="F357" t="s">
        <v>23</v>
      </c>
      <c r="G357">
        <v>14612287488</v>
      </c>
      <c r="H357" t="s">
        <v>129</v>
      </c>
      <c r="I357" t="s">
        <v>33</v>
      </c>
      <c r="J357">
        <v>142</v>
      </c>
      <c r="K357">
        <v>1</v>
      </c>
      <c r="L357">
        <v>1</v>
      </c>
      <c r="M357">
        <v>142</v>
      </c>
      <c r="N357">
        <v>1</v>
      </c>
      <c r="O357">
        <v>1</v>
      </c>
      <c r="P357">
        <v>1</v>
      </c>
      <c r="Q357">
        <v>1</v>
      </c>
      <c r="R357" s="1">
        <v>44586</v>
      </c>
      <c r="S357" t="str">
        <f t="shared" si="25"/>
        <v>Coca Cola - Zero Sugar</v>
      </c>
      <c r="T357" t="str">
        <f t="shared" si="26"/>
        <v>Carbonated</v>
      </c>
      <c r="U357" t="str">
        <f>IF(T357="Cell is Blank - Dis-regard",_xlfn.XLOOKUP(S357,'Categroy Lookup'!A:A,'Categroy Lookup'!B:B,"Cell is Blank - Dis-regard"),T357)</f>
        <v>Carbonated</v>
      </c>
      <c r="V357" t="b">
        <f t="shared" si="28"/>
        <v>1</v>
      </c>
      <c r="W357">
        <f t="shared" si="27"/>
        <v>1</v>
      </c>
      <c r="X357" s="8">
        <f t="shared" si="29"/>
        <v>0.66666666666666663</v>
      </c>
      <c r="Y357" t="s">
        <v>524</v>
      </c>
      <c r="Z357" t="s">
        <v>525</v>
      </c>
      <c r="AB357" t="s">
        <v>683</v>
      </c>
      <c r="AC357" t="s">
        <v>708</v>
      </c>
      <c r="AD357">
        <v>2022</v>
      </c>
    </row>
    <row r="358" spans="1:30" x14ac:dyDescent="0.25">
      <c r="A358" t="s">
        <v>18</v>
      </c>
      <c r="B358" t="s">
        <v>40</v>
      </c>
      <c r="C358" t="s">
        <v>41</v>
      </c>
      <c r="D358" t="s">
        <v>42</v>
      </c>
      <c r="E358" t="s">
        <v>131</v>
      </c>
      <c r="F358" t="s">
        <v>23</v>
      </c>
      <c r="G358">
        <v>14612352806</v>
      </c>
      <c r="H358" t="s">
        <v>129</v>
      </c>
      <c r="I358" t="s">
        <v>33</v>
      </c>
      <c r="J358">
        <v>140</v>
      </c>
      <c r="K358">
        <v>1</v>
      </c>
      <c r="L358">
        <v>1</v>
      </c>
      <c r="M358">
        <v>140</v>
      </c>
      <c r="N358">
        <v>1</v>
      </c>
      <c r="O358">
        <v>1</v>
      </c>
      <c r="P358">
        <v>1</v>
      </c>
      <c r="Q358">
        <v>1</v>
      </c>
      <c r="R358" s="1">
        <v>44586</v>
      </c>
      <c r="S358" t="str">
        <f t="shared" si="25"/>
        <v>Sunkist Soda - Orange</v>
      </c>
      <c r="T358" t="str">
        <f t="shared" si="26"/>
        <v>Carbonated</v>
      </c>
      <c r="U358" t="str">
        <f>IF(T358="Cell is Blank - Dis-regard",_xlfn.XLOOKUP(S358,'Categroy Lookup'!A:A,'Categroy Lookup'!B:B,"Cell is Blank - Dis-regard"),T358)</f>
        <v>Carbonated</v>
      </c>
      <c r="V358" t="b">
        <f t="shared" si="28"/>
        <v>1</v>
      </c>
      <c r="W358">
        <f t="shared" si="27"/>
        <v>1</v>
      </c>
      <c r="X358" s="8">
        <f t="shared" si="29"/>
        <v>0.66666666666666663</v>
      </c>
      <c r="Y358" t="s">
        <v>551</v>
      </c>
      <c r="Z358" t="s">
        <v>552</v>
      </c>
      <c r="AB358" t="s">
        <v>683</v>
      </c>
      <c r="AC358" t="s">
        <v>708</v>
      </c>
      <c r="AD358">
        <v>2022</v>
      </c>
    </row>
    <row r="359" spans="1:30" x14ac:dyDescent="0.25">
      <c r="A359" t="s">
        <v>18</v>
      </c>
      <c r="B359" t="s">
        <v>40</v>
      </c>
      <c r="C359" t="s">
        <v>41</v>
      </c>
      <c r="D359" t="s">
        <v>42</v>
      </c>
      <c r="E359" t="s">
        <v>56</v>
      </c>
      <c r="F359" t="s">
        <v>27</v>
      </c>
      <c r="G359">
        <v>14612401252</v>
      </c>
      <c r="H359" t="s">
        <v>129</v>
      </c>
      <c r="I359" t="s">
        <v>25</v>
      </c>
      <c r="J359">
        <v>110</v>
      </c>
      <c r="K359">
        <v>1.5</v>
      </c>
      <c r="L359">
        <v>1</v>
      </c>
      <c r="M359">
        <v>110</v>
      </c>
      <c r="N359">
        <v>1.5</v>
      </c>
      <c r="O359">
        <v>1</v>
      </c>
      <c r="P359">
        <v>1.5</v>
      </c>
      <c r="Q359">
        <v>1.5</v>
      </c>
      <c r="R359" s="1">
        <v>44586</v>
      </c>
      <c r="S359" t="str">
        <f t="shared" si="25"/>
        <v>Cheetos - Fleming Hot Crunchy</v>
      </c>
      <c r="T359" t="str">
        <f t="shared" si="26"/>
        <v>Food</v>
      </c>
      <c r="U359" t="str">
        <f>IF(T359="Cell is Blank - Dis-regard",_xlfn.XLOOKUP(S359,'Categroy Lookup'!A:A,'Categroy Lookup'!B:B,"Cell is Blank - Dis-regard"),T359)</f>
        <v>Food</v>
      </c>
      <c r="V359" t="b">
        <f t="shared" si="28"/>
        <v>1</v>
      </c>
      <c r="W359">
        <f t="shared" si="27"/>
        <v>1.5</v>
      </c>
      <c r="X359" s="8">
        <f t="shared" si="29"/>
        <v>1</v>
      </c>
      <c r="Y359" t="s">
        <v>491</v>
      </c>
      <c r="Z359" t="s">
        <v>492</v>
      </c>
      <c r="AB359" t="s">
        <v>683</v>
      </c>
      <c r="AC359" t="s">
        <v>708</v>
      </c>
      <c r="AD359">
        <v>2022</v>
      </c>
    </row>
    <row r="360" spans="1:30" x14ac:dyDescent="0.25">
      <c r="A360" t="s">
        <v>18</v>
      </c>
      <c r="B360" t="s">
        <v>40</v>
      </c>
      <c r="C360" t="s">
        <v>41</v>
      </c>
      <c r="D360" t="s">
        <v>42</v>
      </c>
      <c r="E360" t="s">
        <v>43</v>
      </c>
      <c r="F360" t="s">
        <v>23</v>
      </c>
      <c r="G360">
        <v>14612410127</v>
      </c>
      <c r="H360" t="s">
        <v>129</v>
      </c>
      <c r="I360" t="s">
        <v>25</v>
      </c>
      <c r="J360">
        <v>144</v>
      </c>
      <c r="K360">
        <v>3</v>
      </c>
      <c r="L360">
        <v>1</v>
      </c>
      <c r="M360">
        <v>144</v>
      </c>
      <c r="N360">
        <v>3</v>
      </c>
      <c r="O360">
        <v>1</v>
      </c>
      <c r="P360">
        <v>3</v>
      </c>
      <c r="Q360">
        <v>3</v>
      </c>
      <c r="R360" s="1">
        <v>44586</v>
      </c>
      <c r="S360" t="str">
        <f t="shared" si="25"/>
        <v>Monster Energy Original</v>
      </c>
      <c r="T360" t="str">
        <f t="shared" si="26"/>
        <v>Carbonated</v>
      </c>
      <c r="U360" t="str">
        <f>IF(T360="Cell is Blank - Dis-regard",_xlfn.XLOOKUP(S360,'Categroy Lookup'!A:A,'Categroy Lookup'!B:B,"Cell is Blank - Dis-regard"),T360)</f>
        <v>Carbonated</v>
      </c>
      <c r="V360" t="b">
        <f t="shared" si="28"/>
        <v>1</v>
      </c>
      <c r="W360">
        <f t="shared" si="27"/>
        <v>3</v>
      </c>
      <c r="X360" s="8">
        <f t="shared" si="29"/>
        <v>2</v>
      </c>
      <c r="Y360" t="s">
        <v>43</v>
      </c>
      <c r="AB360" t="s">
        <v>683</v>
      </c>
      <c r="AC360" t="s">
        <v>708</v>
      </c>
      <c r="AD360">
        <v>2022</v>
      </c>
    </row>
    <row r="361" spans="1:30" x14ac:dyDescent="0.25">
      <c r="A361" t="s">
        <v>18</v>
      </c>
      <c r="B361" t="s">
        <v>40</v>
      </c>
      <c r="C361" t="s">
        <v>41</v>
      </c>
      <c r="D361" t="s">
        <v>42</v>
      </c>
      <c r="E361" t="s">
        <v>56</v>
      </c>
      <c r="F361" t="s">
        <v>27</v>
      </c>
      <c r="G361">
        <v>14612695225</v>
      </c>
      <c r="H361" t="s">
        <v>132</v>
      </c>
      <c r="I361" t="s">
        <v>33</v>
      </c>
      <c r="J361">
        <v>110</v>
      </c>
      <c r="K361">
        <v>1.5</v>
      </c>
      <c r="L361">
        <v>1</v>
      </c>
      <c r="M361">
        <v>110</v>
      </c>
      <c r="N361">
        <v>1.5</v>
      </c>
      <c r="O361">
        <v>1</v>
      </c>
      <c r="P361">
        <v>1.5</v>
      </c>
      <c r="Q361">
        <v>1.5</v>
      </c>
      <c r="R361" s="1">
        <v>44587</v>
      </c>
      <c r="S361" t="str">
        <f t="shared" si="25"/>
        <v>Cheetos - Fleming Hot Crunchy</v>
      </c>
      <c r="T361" t="str">
        <f t="shared" si="26"/>
        <v>Food</v>
      </c>
      <c r="U361" t="str">
        <f>IF(T361="Cell is Blank - Dis-regard",_xlfn.XLOOKUP(S361,'Categroy Lookup'!A:A,'Categroy Lookup'!B:B,"Cell is Blank - Dis-regard"),T361)</f>
        <v>Food</v>
      </c>
      <c r="V361" t="b">
        <f t="shared" si="28"/>
        <v>1</v>
      </c>
      <c r="W361">
        <f t="shared" si="27"/>
        <v>1.5</v>
      </c>
      <c r="X361" s="8">
        <f t="shared" si="29"/>
        <v>1</v>
      </c>
      <c r="Y361" t="s">
        <v>491</v>
      </c>
      <c r="Z361" t="s">
        <v>492</v>
      </c>
      <c r="AB361" t="s">
        <v>685</v>
      </c>
      <c r="AC361" t="s">
        <v>709</v>
      </c>
      <c r="AD361">
        <v>2022</v>
      </c>
    </row>
    <row r="362" spans="1:30" x14ac:dyDescent="0.25">
      <c r="A362" t="s">
        <v>18</v>
      </c>
      <c r="B362" t="s">
        <v>40</v>
      </c>
      <c r="C362" t="s">
        <v>41</v>
      </c>
      <c r="D362" t="s">
        <v>42</v>
      </c>
      <c r="E362" t="s">
        <v>43</v>
      </c>
      <c r="F362" t="s">
        <v>23</v>
      </c>
      <c r="G362">
        <v>14612695965</v>
      </c>
      <c r="H362" t="s">
        <v>132</v>
      </c>
      <c r="I362" t="s">
        <v>33</v>
      </c>
      <c r="J362">
        <v>144</v>
      </c>
      <c r="K362">
        <v>3</v>
      </c>
      <c r="L362">
        <v>1</v>
      </c>
      <c r="M362">
        <v>144</v>
      </c>
      <c r="N362">
        <v>3</v>
      </c>
      <c r="O362">
        <v>1</v>
      </c>
      <c r="P362">
        <v>3</v>
      </c>
      <c r="Q362">
        <v>3</v>
      </c>
      <c r="R362" s="1">
        <v>44587</v>
      </c>
      <c r="S362" t="str">
        <f t="shared" si="25"/>
        <v>Monster Energy Original</v>
      </c>
      <c r="T362" t="str">
        <f t="shared" si="26"/>
        <v>Carbonated</v>
      </c>
      <c r="U362" t="str">
        <f>IF(T362="Cell is Blank - Dis-regard",_xlfn.XLOOKUP(S362,'Categroy Lookup'!A:A,'Categroy Lookup'!B:B,"Cell is Blank - Dis-regard"),T362)</f>
        <v>Carbonated</v>
      </c>
      <c r="V362" t="b">
        <f t="shared" si="28"/>
        <v>1</v>
      </c>
      <c r="W362">
        <f t="shared" si="27"/>
        <v>3</v>
      </c>
      <c r="X362" s="8">
        <f t="shared" si="29"/>
        <v>2</v>
      </c>
      <c r="Y362" t="s">
        <v>43</v>
      </c>
      <c r="AB362" t="s">
        <v>685</v>
      </c>
      <c r="AC362" t="s">
        <v>709</v>
      </c>
      <c r="AD362">
        <v>2022</v>
      </c>
    </row>
    <row r="363" spans="1:30" x14ac:dyDescent="0.25">
      <c r="A363" t="s">
        <v>18</v>
      </c>
      <c r="B363" t="s">
        <v>40</v>
      </c>
      <c r="C363" t="s">
        <v>41</v>
      </c>
      <c r="D363" t="s">
        <v>42</v>
      </c>
      <c r="E363" t="s">
        <v>133</v>
      </c>
      <c r="F363" t="s">
        <v>27</v>
      </c>
      <c r="G363">
        <v>14612707425</v>
      </c>
      <c r="H363" t="s">
        <v>132</v>
      </c>
      <c r="I363" t="s">
        <v>33</v>
      </c>
      <c r="J363">
        <v>114</v>
      </c>
      <c r="K363">
        <v>1.5</v>
      </c>
      <c r="L363">
        <v>1</v>
      </c>
      <c r="M363">
        <v>114</v>
      </c>
      <c r="N363">
        <v>1.5</v>
      </c>
      <c r="O363">
        <v>1</v>
      </c>
      <c r="P363">
        <v>1.5</v>
      </c>
      <c r="Q363">
        <v>1.5</v>
      </c>
      <c r="R363" s="1">
        <v>44587</v>
      </c>
      <c r="S363" t="str">
        <f t="shared" si="25"/>
        <v>Funyuns - Flaming Hot</v>
      </c>
      <c r="T363" t="str">
        <f t="shared" si="26"/>
        <v>Food</v>
      </c>
      <c r="U363" t="str">
        <f>IF(T363="Cell is Blank - Dis-regard",_xlfn.XLOOKUP(S363,'Categroy Lookup'!A:A,'Categroy Lookup'!B:B,"Cell is Blank - Dis-regard"),T363)</f>
        <v>Food</v>
      </c>
      <c r="V363" t="b">
        <f t="shared" si="28"/>
        <v>1</v>
      </c>
      <c r="W363">
        <f t="shared" si="27"/>
        <v>1.5</v>
      </c>
      <c r="X363" s="8">
        <f t="shared" si="29"/>
        <v>1</v>
      </c>
      <c r="Y363" t="s">
        <v>553</v>
      </c>
      <c r="Z363" t="s">
        <v>501</v>
      </c>
      <c r="AB363" t="s">
        <v>685</v>
      </c>
      <c r="AC363" t="s">
        <v>709</v>
      </c>
      <c r="AD363">
        <v>2022</v>
      </c>
    </row>
    <row r="364" spans="1:30" x14ac:dyDescent="0.25">
      <c r="A364" t="s">
        <v>18</v>
      </c>
      <c r="B364" t="s">
        <v>40</v>
      </c>
      <c r="C364" t="s">
        <v>41</v>
      </c>
      <c r="D364" t="s">
        <v>42</v>
      </c>
      <c r="E364" t="s">
        <v>46</v>
      </c>
      <c r="F364" t="s">
        <v>27</v>
      </c>
      <c r="G364">
        <v>14612716423</v>
      </c>
      <c r="H364" t="s">
        <v>132</v>
      </c>
      <c r="I364" t="s">
        <v>33</v>
      </c>
      <c r="J364">
        <v>111</v>
      </c>
      <c r="K364">
        <v>1.5</v>
      </c>
      <c r="L364">
        <v>1</v>
      </c>
      <c r="M364">
        <v>111</v>
      </c>
      <c r="N364">
        <v>1.5</v>
      </c>
      <c r="O364">
        <v>1</v>
      </c>
      <c r="P364">
        <v>1.5</v>
      </c>
      <c r="Q364">
        <v>1.5</v>
      </c>
      <c r="R364" s="1">
        <v>44587</v>
      </c>
      <c r="S364" t="str">
        <f t="shared" si="25"/>
        <v>Skinny Pop Popcorn</v>
      </c>
      <c r="T364" t="str">
        <f t="shared" si="26"/>
        <v>Food</v>
      </c>
      <c r="U364" t="str">
        <f>IF(T364="Cell is Blank - Dis-regard",_xlfn.XLOOKUP(S364,'Categroy Lookup'!A:A,'Categroy Lookup'!B:B,"Cell is Blank - Dis-regard"),T364)</f>
        <v>Food</v>
      </c>
      <c r="V364" t="b">
        <f t="shared" si="28"/>
        <v>1</v>
      </c>
      <c r="W364">
        <f t="shared" si="27"/>
        <v>1.5</v>
      </c>
      <c r="X364" s="8">
        <f t="shared" si="29"/>
        <v>1</v>
      </c>
      <c r="Y364" t="s">
        <v>46</v>
      </c>
      <c r="AB364" t="s">
        <v>685</v>
      </c>
      <c r="AC364" t="s">
        <v>709</v>
      </c>
      <c r="AD364">
        <v>2022</v>
      </c>
    </row>
    <row r="365" spans="1:30" x14ac:dyDescent="0.25">
      <c r="A365" t="s">
        <v>18</v>
      </c>
      <c r="B365" t="s">
        <v>40</v>
      </c>
      <c r="C365" t="s">
        <v>41</v>
      </c>
      <c r="D365" t="s">
        <v>42</v>
      </c>
      <c r="E365" t="s">
        <v>97</v>
      </c>
      <c r="F365" t="s">
        <v>27</v>
      </c>
      <c r="G365">
        <v>14612716873</v>
      </c>
      <c r="H365" t="s">
        <v>132</v>
      </c>
      <c r="I365" t="s">
        <v>33</v>
      </c>
      <c r="J365">
        <v>122</v>
      </c>
      <c r="K365">
        <v>1.25</v>
      </c>
      <c r="L365">
        <v>1</v>
      </c>
      <c r="M365">
        <v>122</v>
      </c>
      <c r="N365">
        <v>1.25</v>
      </c>
      <c r="O365">
        <v>1</v>
      </c>
      <c r="P365">
        <v>1.25</v>
      </c>
      <c r="Q365">
        <v>1.25</v>
      </c>
      <c r="R365" s="1">
        <v>44587</v>
      </c>
      <c r="S365" t="str">
        <f t="shared" si="25"/>
        <v>Ritz Bits Cheese</v>
      </c>
      <c r="T365" t="str">
        <f t="shared" si="26"/>
        <v>Food</v>
      </c>
      <c r="U365" t="str">
        <f>IF(T365="Cell is Blank - Dis-regard",_xlfn.XLOOKUP(S365,'Categroy Lookup'!A:A,'Categroy Lookup'!B:B,"Cell is Blank - Dis-regard"),T365)</f>
        <v>Food</v>
      </c>
      <c r="V365" t="b">
        <f t="shared" si="28"/>
        <v>1</v>
      </c>
      <c r="W365">
        <f t="shared" si="27"/>
        <v>1.25</v>
      </c>
      <c r="X365" s="8">
        <f t="shared" si="29"/>
        <v>0.83333333333333337</v>
      </c>
      <c r="Y365" t="s">
        <v>97</v>
      </c>
      <c r="AB365" t="s">
        <v>685</v>
      </c>
      <c r="AC365" t="s">
        <v>709</v>
      </c>
      <c r="AD365">
        <v>2022</v>
      </c>
    </row>
    <row r="366" spans="1:30" x14ac:dyDescent="0.25">
      <c r="A366" t="s">
        <v>18</v>
      </c>
      <c r="B366" t="s">
        <v>40</v>
      </c>
      <c r="C366" t="s">
        <v>41</v>
      </c>
      <c r="D366" t="s">
        <v>42</v>
      </c>
      <c r="E366" t="s">
        <v>93</v>
      </c>
      <c r="F366" t="s">
        <v>23</v>
      </c>
      <c r="G366">
        <v>14612717592</v>
      </c>
      <c r="H366" t="s">
        <v>132</v>
      </c>
      <c r="I366" t="s">
        <v>33</v>
      </c>
      <c r="J366">
        <v>141</v>
      </c>
      <c r="K366">
        <v>1</v>
      </c>
      <c r="L366">
        <v>1</v>
      </c>
      <c r="M366">
        <v>141</v>
      </c>
      <c r="N366">
        <v>1</v>
      </c>
      <c r="O366">
        <v>1</v>
      </c>
      <c r="P366">
        <v>1</v>
      </c>
      <c r="Q366">
        <v>1</v>
      </c>
      <c r="R366" s="1">
        <v>44587</v>
      </c>
      <c r="S366" t="str">
        <f t="shared" si="25"/>
        <v>Coca Cola - Zero Sugar</v>
      </c>
      <c r="T366" t="str">
        <f t="shared" si="26"/>
        <v>Carbonated</v>
      </c>
      <c r="U366" t="str">
        <f>IF(T366="Cell is Blank - Dis-regard",_xlfn.XLOOKUP(S366,'Categroy Lookup'!A:A,'Categroy Lookup'!B:B,"Cell is Blank - Dis-regard"),T366)</f>
        <v>Carbonated</v>
      </c>
      <c r="V366" t="b">
        <f t="shared" si="28"/>
        <v>1</v>
      </c>
      <c r="W366">
        <f t="shared" si="27"/>
        <v>1</v>
      </c>
      <c r="X366" s="8">
        <f t="shared" si="29"/>
        <v>0.66666666666666663</v>
      </c>
      <c r="Y366" t="s">
        <v>524</v>
      </c>
      <c r="Z366" t="s">
        <v>525</v>
      </c>
      <c r="AB366" t="s">
        <v>685</v>
      </c>
      <c r="AC366" t="s">
        <v>709</v>
      </c>
      <c r="AD366">
        <v>2022</v>
      </c>
    </row>
    <row r="367" spans="1:30" x14ac:dyDescent="0.25">
      <c r="A367" t="s">
        <v>18</v>
      </c>
      <c r="B367" t="s">
        <v>19</v>
      </c>
      <c r="C367" t="s">
        <v>20</v>
      </c>
      <c r="D367" t="s">
        <v>21</v>
      </c>
      <c r="E367" t="s">
        <v>77</v>
      </c>
      <c r="F367" t="s">
        <v>31</v>
      </c>
      <c r="G367">
        <v>14613663952</v>
      </c>
      <c r="H367" t="s">
        <v>132</v>
      </c>
      <c r="I367" t="s">
        <v>33</v>
      </c>
      <c r="J367">
        <v>141</v>
      </c>
      <c r="K367">
        <v>1.5</v>
      </c>
      <c r="L367">
        <v>1</v>
      </c>
      <c r="M367">
        <v>141</v>
      </c>
      <c r="N367">
        <v>1.5</v>
      </c>
      <c r="O367">
        <v>1</v>
      </c>
      <c r="P367">
        <v>1.5</v>
      </c>
      <c r="Q367">
        <v>1.5</v>
      </c>
      <c r="R367" s="1">
        <v>44587</v>
      </c>
      <c r="S367" t="str">
        <f t="shared" si="25"/>
        <v>V8 Vegetable Juice - Original</v>
      </c>
      <c r="T367" t="str">
        <f t="shared" si="26"/>
        <v>Non Carbonated</v>
      </c>
      <c r="U367" t="str">
        <f>IF(T367="Cell is Blank - Dis-regard",_xlfn.XLOOKUP(S367,'Categroy Lookup'!A:A,'Categroy Lookup'!B:B,"Cell is Blank - Dis-regard"),T367)</f>
        <v>Non Carbonated</v>
      </c>
      <c r="V367" t="b">
        <f t="shared" si="28"/>
        <v>1</v>
      </c>
      <c r="W367">
        <f t="shared" si="27"/>
        <v>1.5</v>
      </c>
      <c r="X367" s="8">
        <f t="shared" si="29"/>
        <v>1</v>
      </c>
      <c r="Y367" t="s">
        <v>511</v>
      </c>
      <c r="Z367" t="s">
        <v>512</v>
      </c>
      <c r="AB367" t="s">
        <v>685</v>
      </c>
      <c r="AC367" t="s">
        <v>709</v>
      </c>
      <c r="AD367">
        <v>2022</v>
      </c>
    </row>
    <row r="368" spans="1:30" x14ac:dyDescent="0.25">
      <c r="A368" t="s">
        <v>18</v>
      </c>
      <c r="B368" t="s">
        <v>36</v>
      </c>
      <c r="C368" t="s">
        <v>37</v>
      </c>
      <c r="D368" t="s">
        <v>38</v>
      </c>
      <c r="E368" t="s">
        <v>92</v>
      </c>
      <c r="F368" t="s">
        <v>27</v>
      </c>
      <c r="G368">
        <v>14613667497</v>
      </c>
      <c r="H368" t="s">
        <v>132</v>
      </c>
      <c r="I368" t="s">
        <v>33</v>
      </c>
      <c r="J368">
        <v>111</v>
      </c>
      <c r="K368">
        <v>1.5</v>
      </c>
      <c r="L368">
        <v>1</v>
      </c>
      <c r="M368">
        <v>111</v>
      </c>
      <c r="N368">
        <v>1.5</v>
      </c>
      <c r="O368">
        <v>1</v>
      </c>
      <c r="P368">
        <v>1.5</v>
      </c>
      <c r="Q368">
        <v>1.5</v>
      </c>
      <c r="R368" s="1">
        <v>44587</v>
      </c>
      <c r="S368" t="str">
        <f t="shared" si="25"/>
        <v>Miss Vickie's Potato Chip - Jalapeno</v>
      </c>
      <c r="T368" t="str">
        <f t="shared" si="26"/>
        <v>Food</v>
      </c>
      <c r="U368" t="str">
        <f>IF(T368="Cell is Blank - Dis-regard",_xlfn.XLOOKUP(S368,'Categroy Lookup'!A:A,'Categroy Lookup'!B:B,"Cell is Blank - Dis-regard"),T368)</f>
        <v>Food</v>
      </c>
      <c r="V368" t="b">
        <f t="shared" si="28"/>
        <v>1</v>
      </c>
      <c r="W368">
        <f t="shared" si="27"/>
        <v>1.5</v>
      </c>
      <c r="X368" s="8">
        <f t="shared" si="29"/>
        <v>1</v>
      </c>
      <c r="Y368" t="s">
        <v>473</v>
      </c>
      <c r="Z368" t="s">
        <v>523</v>
      </c>
      <c r="AB368" t="s">
        <v>685</v>
      </c>
      <c r="AC368" t="s">
        <v>709</v>
      </c>
      <c r="AD368">
        <v>2022</v>
      </c>
    </row>
    <row r="369" spans="1:30" x14ac:dyDescent="0.25">
      <c r="A369" t="s">
        <v>18</v>
      </c>
      <c r="B369" t="s">
        <v>36</v>
      </c>
      <c r="C369" t="s">
        <v>37</v>
      </c>
      <c r="D369" t="s">
        <v>38</v>
      </c>
      <c r="E369" t="s">
        <v>101</v>
      </c>
      <c r="F369" t="s">
        <v>27</v>
      </c>
      <c r="G369">
        <v>14613667940</v>
      </c>
      <c r="H369" t="s">
        <v>132</v>
      </c>
      <c r="I369" t="s">
        <v>33</v>
      </c>
      <c r="J369">
        <v>114</v>
      </c>
      <c r="K369">
        <v>1.5</v>
      </c>
      <c r="L369">
        <v>1</v>
      </c>
      <c r="M369">
        <v>114</v>
      </c>
      <c r="N369">
        <v>1.5</v>
      </c>
      <c r="O369">
        <v>1</v>
      </c>
      <c r="P369">
        <v>1.5</v>
      </c>
      <c r="Q369">
        <v>1.5</v>
      </c>
      <c r="R369" s="1">
        <v>44587</v>
      </c>
      <c r="S369" t="str">
        <f t="shared" si="25"/>
        <v>Miss Vickie's Potato Chip - Smokehouse BBQ</v>
      </c>
      <c r="T369" t="str">
        <f t="shared" si="26"/>
        <v>Food</v>
      </c>
      <c r="U369" t="str">
        <f>IF(T369="Cell is Blank - Dis-regard",_xlfn.XLOOKUP(S369,'Categroy Lookup'!A:A,'Categroy Lookup'!B:B,"Cell is Blank - Dis-regard"),T369)</f>
        <v>Food</v>
      </c>
      <c r="V369" t="b">
        <f t="shared" si="28"/>
        <v>1</v>
      </c>
      <c r="W369">
        <f t="shared" si="27"/>
        <v>1.5</v>
      </c>
      <c r="X369" s="8">
        <f t="shared" si="29"/>
        <v>1</v>
      </c>
      <c r="Y369" t="s">
        <v>473</v>
      </c>
      <c r="Z369" t="s">
        <v>530</v>
      </c>
      <c r="AB369" t="s">
        <v>685</v>
      </c>
      <c r="AC369" t="s">
        <v>709</v>
      </c>
      <c r="AD369">
        <v>2022</v>
      </c>
    </row>
    <row r="370" spans="1:30" x14ac:dyDescent="0.25">
      <c r="A370" t="s">
        <v>18</v>
      </c>
      <c r="B370" t="s">
        <v>36</v>
      </c>
      <c r="C370" t="s">
        <v>37</v>
      </c>
      <c r="D370" t="s">
        <v>38</v>
      </c>
      <c r="E370" t="s">
        <v>92</v>
      </c>
      <c r="F370" t="s">
        <v>27</v>
      </c>
      <c r="G370">
        <v>14613819280</v>
      </c>
      <c r="H370" t="s">
        <v>132</v>
      </c>
      <c r="I370" t="s">
        <v>33</v>
      </c>
      <c r="J370">
        <v>111</v>
      </c>
      <c r="K370">
        <v>1.5</v>
      </c>
      <c r="L370">
        <v>1</v>
      </c>
      <c r="M370">
        <v>111</v>
      </c>
      <c r="N370">
        <v>1.5</v>
      </c>
      <c r="O370">
        <v>1</v>
      </c>
      <c r="P370">
        <v>1.5</v>
      </c>
      <c r="Q370">
        <v>1.5</v>
      </c>
      <c r="R370" s="1">
        <v>44587</v>
      </c>
      <c r="S370" t="str">
        <f t="shared" si="25"/>
        <v>Miss Vickie's Potato Chip - Jalapeno</v>
      </c>
      <c r="T370" t="str">
        <f t="shared" si="26"/>
        <v>Food</v>
      </c>
      <c r="U370" t="str">
        <f>IF(T370="Cell is Blank - Dis-regard",_xlfn.XLOOKUP(S370,'Categroy Lookup'!A:A,'Categroy Lookup'!B:B,"Cell is Blank - Dis-regard"),T370)</f>
        <v>Food</v>
      </c>
      <c r="V370" t="b">
        <f t="shared" si="28"/>
        <v>1</v>
      </c>
      <c r="W370">
        <f t="shared" si="27"/>
        <v>1.5</v>
      </c>
      <c r="X370" s="8">
        <f t="shared" si="29"/>
        <v>1</v>
      </c>
      <c r="Y370" t="s">
        <v>473</v>
      </c>
      <c r="Z370" t="s">
        <v>523</v>
      </c>
      <c r="AB370" t="s">
        <v>685</v>
      </c>
      <c r="AC370" t="s">
        <v>709</v>
      </c>
      <c r="AD370">
        <v>2022</v>
      </c>
    </row>
    <row r="371" spans="1:30" x14ac:dyDescent="0.25">
      <c r="A371" t="s">
        <v>18</v>
      </c>
      <c r="B371" t="s">
        <v>40</v>
      </c>
      <c r="C371" t="s">
        <v>41</v>
      </c>
      <c r="D371" t="s">
        <v>42</v>
      </c>
      <c r="E371" t="s">
        <v>131</v>
      </c>
      <c r="F371" t="s">
        <v>23</v>
      </c>
      <c r="G371">
        <v>14615098629</v>
      </c>
      <c r="H371" t="s">
        <v>132</v>
      </c>
      <c r="I371" t="s">
        <v>25</v>
      </c>
      <c r="J371">
        <v>140</v>
      </c>
      <c r="K371">
        <v>1</v>
      </c>
      <c r="L371">
        <v>1</v>
      </c>
      <c r="M371">
        <v>140</v>
      </c>
      <c r="N371">
        <v>1</v>
      </c>
      <c r="O371">
        <v>1</v>
      </c>
      <c r="P371">
        <v>1</v>
      </c>
      <c r="Q371">
        <v>1</v>
      </c>
      <c r="R371" s="1">
        <v>44587</v>
      </c>
      <c r="S371" t="str">
        <f t="shared" si="25"/>
        <v>Sunkist Soda - Orange</v>
      </c>
      <c r="T371" t="str">
        <f t="shared" si="26"/>
        <v>Carbonated</v>
      </c>
      <c r="U371" t="str">
        <f>IF(T371="Cell is Blank - Dis-regard",_xlfn.XLOOKUP(S371,'Categroy Lookup'!A:A,'Categroy Lookup'!B:B,"Cell is Blank - Dis-regard"),T371)</f>
        <v>Carbonated</v>
      </c>
      <c r="V371" t="b">
        <f t="shared" si="28"/>
        <v>1</v>
      </c>
      <c r="W371">
        <f t="shared" si="27"/>
        <v>1</v>
      </c>
      <c r="X371" s="8">
        <f t="shared" si="29"/>
        <v>0.66666666666666663</v>
      </c>
      <c r="Y371" t="s">
        <v>551</v>
      </c>
      <c r="Z371" t="s">
        <v>552</v>
      </c>
      <c r="AB371" t="s">
        <v>685</v>
      </c>
      <c r="AC371" t="s">
        <v>709</v>
      </c>
      <c r="AD371">
        <v>2022</v>
      </c>
    </row>
    <row r="372" spans="1:30" x14ac:dyDescent="0.25">
      <c r="A372" t="s">
        <v>18</v>
      </c>
      <c r="B372" t="s">
        <v>40</v>
      </c>
      <c r="C372" t="s">
        <v>41</v>
      </c>
      <c r="D372" t="s">
        <v>42</v>
      </c>
      <c r="E372" t="s">
        <v>97</v>
      </c>
      <c r="F372" t="s">
        <v>27</v>
      </c>
      <c r="G372">
        <v>14615579803</v>
      </c>
      <c r="H372" t="s">
        <v>132</v>
      </c>
      <c r="I372" t="s">
        <v>25</v>
      </c>
      <c r="J372">
        <v>122</v>
      </c>
      <c r="K372">
        <v>1.25</v>
      </c>
      <c r="L372">
        <v>1</v>
      </c>
      <c r="M372">
        <v>122</v>
      </c>
      <c r="N372">
        <v>1.25</v>
      </c>
      <c r="O372">
        <v>1</v>
      </c>
      <c r="P372">
        <v>1.25</v>
      </c>
      <c r="Q372">
        <v>1.25</v>
      </c>
      <c r="R372" s="1">
        <v>44587</v>
      </c>
      <c r="S372" t="str">
        <f t="shared" si="25"/>
        <v>Ritz Bits Cheese</v>
      </c>
      <c r="T372" t="str">
        <f t="shared" si="26"/>
        <v>Food</v>
      </c>
      <c r="U372" t="str">
        <f>IF(T372="Cell is Blank - Dis-regard",_xlfn.XLOOKUP(S372,'Categroy Lookup'!A:A,'Categroy Lookup'!B:B,"Cell is Blank - Dis-regard"),T372)</f>
        <v>Food</v>
      </c>
      <c r="V372" t="b">
        <f t="shared" si="28"/>
        <v>1</v>
      </c>
      <c r="W372">
        <f t="shared" si="27"/>
        <v>1.25</v>
      </c>
      <c r="X372" s="8">
        <f t="shared" si="29"/>
        <v>0.83333333333333337</v>
      </c>
      <c r="Y372" t="s">
        <v>97</v>
      </c>
      <c r="AB372" t="s">
        <v>685</v>
      </c>
      <c r="AC372" t="s">
        <v>709</v>
      </c>
      <c r="AD372">
        <v>2022</v>
      </c>
    </row>
    <row r="373" spans="1:30" x14ac:dyDescent="0.25">
      <c r="A373" t="s">
        <v>18</v>
      </c>
      <c r="B373" t="s">
        <v>40</v>
      </c>
      <c r="C373" t="s">
        <v>41</v>
      </c>
      <c r="D373" t="s">
        <v>42</v>
      </c>
      <c r="E373" t="s">
        <v>94</v>
      </c>
      <c r="F373" t="s">
        <v>23</v>
      </c>
      <c r="G373">
        <v>14615891169</v>
      </c>
      <c r="H373" t="s">
        <v>132</v>
      </c>
      <c r="I373" t="s">
        <v>25</v>
      </c>
      <c r="J373">
        <v>148</v>
      </c>
      <c r="K373">
        <v>3</v>
      </c>
      <c r="L373">
        <v>1</v>
      </c>
      <c r="M373">
        <v>148</v>
      </c>
      <c r="N373">
        <v>3</v>
      </c>
      <c r="O373">
        <v>1</v>
      </c>
      <c r="P373">
        <v>3</v>
      </c>
      <c r="Q373">
        <v>3</v>
      </c>
      <c r="R373" s="1">
        <v>44587</v>
      </c>
      <c r="S373" t="str">
        <f t="shared" si="25"/>
        <v>Red Bull - Original</v>
      </c>
      <c r="T373" t="str">
        <f t="shared" si="26"/>
        <v>Carbonated</v>
      </c>
      <c r="U373" t="str">
        <f>IF(T373="Cell is Blank - Dis-regard",_xlfn.XLOOKUP(S373,'Categroy Lookup'!A:A,'Categroy Lookup'!B:B,"Cell is Blank - Dis-regard"),T373)</f>
        <v>Carbonated</v>
      </c>
      <c r="V373" t="b">
        <f t="shared" si="28"/>
        <v>1</v>
      </c>
      <c r="W373">
        <f t="shared" si="27"/>
        <v>3</v>
      </c>
      <c r="X373" s="8">
        <f t="shared" si="29"/>
        <v>2</v>
      </c>
      <c r="Y373" t="s">
        <v>466</v>
      </c>
      <c r="Z373" t="s">
        <v>512</v>
      </c>
      <c r="AB373" t="s">
        <v>685</v>
      </c>
      <c r="AC373" t="s">
        <v>709</v>
      </c>
      <c r="AD373">
        <v>2022</v>
      </c>
    </row>
    <row r="374" spans="1:30" x14ac:dyDescent="0.25">
      <c r="A374" t="s">
        <v>18</v>
      </c>
      <c r="B374" t="s">
        <v>40</v>
      </c>
      <c r="C374" t="s">
        <v>41</v>
      </c>
      <c r="D374" t="s">
        <v>42</v>
      </c>
      <c r="E374" t="s">
        <v>94</v>
      </c>
      <c r="F374" t="s">
        <v>23</v>
      </c>
      <c r="G374">
        <v>14616108147</v>
      </c>
      <c r="H374" t="s">
        <v>132</v>
      </c>
      <c r="I374" t="s">
        <v>33</v>
      </c>
      <c r="J374">
        <v>148</v>
      </c>
      <c r="K374">
        <v>3</v>
      </c>
      <c r="L374">
        <v>1</v>
      </c>
      <c r="M374">
        <v>148</v>
      </c>
      <c r="N374">
        <v>3</v>
      </c>
      <c r="O374">
        <v>1</v>
      </c>
      <c r="P374">
        <v>3</v>
      </c>
      <c r="Q374">
        <v>3</v>
      </c>
      <c r="R374" s="1">
        <v>44587</v>
      </c>
      <c r="S374" t="str">
        <f t="shared" si="25"/>
        <v>Red Bull - Original</v>
      </c>
      <c r="T374" t="str">
        <f t="shared" si="26"/>
        <v>Carbonated</v>
      </c>
      <c r="U374" t="str">
        <f>IF(T374="Cell is Blank - Dis-regard",_xlfn.XLOOKUP(S374,'Categroy Lookup'!A:A,'Categroy Lookup'!B:B,"Cell is Blank - Dis-regard"),T374)</f>
        <v>Carbonated</v>
      </c>
      <c r="V374" t="b">
        <f t="shared" si="28"/>
        <v>1</v>
      </c>
      <c r="W374">
        <f t="shared" si="27"/>
        <v>3</v>
      </c>
      <c r="X374" s="8">
        <f t="shared" si="29"/>
        <v>2</v>
      </c>
      <c r="Y374" t="s">
        <v>466</v>
      </c>
      <c r="Z374" t="s">
        <v>512</v>
      </c>
      <c r="AB374" t="s">
        <v>685</v>
      </c>
      <c r="AC374" t="s">
        <v>709</v>
      </c>
      <c r="AD374">
        <v>2022</v>
      </c>
    </row>
    <row r="375" spans="1:30" x14ac:dyDescent="0.25">
      <c r="A375" t="s">
        <v>18</v>
      </c>
      <c r="B375" t="s">
        <v>40</v>
      </c>
      <c r="C375" t="s">
        <v>41</v>
      </c>
      <c r="D375" t="s">
        <v>42</v>
      </c>
      <c r="E375" t="s">
        <v>131</v>
      </c>
      <c r="F375" t="s">
        <v>23</v>
      </c>
      <c r="G375">
        <v>14616308179</v>
      </c>
      <c r="H375" t="s">
        <v>132</v>
      </c>
      <c r="I375" t="s">
        <v>33</v>
      </c>
      <c r="J375">
        <v>140</v>
      </c>
      <c r="K375">
        <v>1</v>
      </c>
      <c r="L375">
        <v>1</v>
      </c>
      <c r="M375">
        <v>140</v>
      </c>
      <c r="N375">
        <v>1</v>
      </c>
      <c r="O375">
        <v>1</v>
      </c>
      <c r="P375">
        <v>1</v>
      </c>
      <c r="Q375">
        <v>1</v>
      </c>
      <c r="R375" s="1">
        <v>44587</v>
      </c>
      <c r="S375" t="str">
        <f t="shared" si="25"/>
        <v>Sunkist Soda - Orange</v>
      </c>
      <c r="T375" t="str">
        <f t="shared" si="26"/>
        <v>Carbonated</v>
      </c>
      <c r="U375" t="str">
        <f>IF(T375="Cell is Blank - Dis-regard",_xlfn.XLOOKUP(S375,'Categroy Lookup'!A:A,'Categroy Lookup'!B:B,"Cell is Blank - Dis-regard"),T375)</f>
        <v>Carbonated</v>
      </c>
      <c r="V375" t="b">
        <f t="shared" si="28"/>
        <v>1</v>
      </c>
      <c r="W375">
        <f t="shared" si="27"/>
        <v>1</v>
      </c>
      <c r="X375" s="8">
        <f t="shared" si="29"/>
        <v>0.66666666666666663</v>
      </c>
      <c r="Y375" t="s">
        <v>551</v>
      </c>
      <c r="Z375" t="s">
        <v>552</v>
      </c>
      <c r="AB375" t="s">
        <v>685</v>
      </c>
      <c r="AC375" t="s">
        <v>709</v>
      </c>
      <c r="AD375">
        <v>2022</v>
      </c>
    </row>
    <row r="376" spans="1:30" x14ac:dyDescent="0.25">
      <c r="A376" t="s">
        <v>18</v>
      </c>
      <c r="B376" t="s">
        <v>40</v>
      </c>
      <c r="C376" t="s">
        <v>41</v>
      </c>
      <c r="D376" t="s">
        <v>42</v>
      </c>
      <c r="E376" t="s">
        <v>93</v>
      </c>
      <c r="F376" t="s">
        <v>23</v>
      </c>
      <c r="G376">
        <v>14616314005</v>
      </c>
      <c r="H376" t="s">
        <v>132</v>
      </c>
      <c r="I376" t="s">
        <v>33</v>
      </c>
      <c r="J376">
        <v>142</v>
      </c>
      <c r="K376">
        <v>1</v>
      </c>
      <c r="L376">
        <v>1</v>
      </c>
      <c r="M376">
        <v>142</v>
      </c>
      <c r="N376">
        <v>1</v>
      </c>
      <c r="O376">
        <v>1</v>
      </c>
      <c r="P376">
        <v>1</v>
      </c>
      <c r="Q376">
        <v>1</v>
      </c>
      <c r="R376" s="1">
        <v>44587</v>
      </c>
      <c r="S376" t="str">
        <f t="shared" si="25"/>
        <v>Coca Cola - Zero Sugar</v>
      </c>
      <c r="T376" t="str">
        <f t="shared" si="26"/>
        <v>Carbonated</v>
      </c>
      <c r="U376" t="str">
        <f>IF(T376="Cell is Blank - Dis-regard",_xlfn.XLOOKUP(S376,'Categroy Lookup'!A:A,'Categroy Lookup'!B:B,"Cell is Blank - Dis-regard"),T376)</f>
        <v>Carbonated</v>
      </c>
      <c r="V376" t="b">
        <f t="shared" si="28"/>
        <v>1</v>
      </c>
      <c r="W376">
        <f t="shared" si="27"/>
        <v>1</v>
      </c>
      <c r="X376" s="8">
        <f t="shared" si="29"/>
        <v>0.66666666666666663</v>
      </c>
      <c r="Y376" t="s">
        <v>524</v>
      </c>
      <c r="Z376" t="s">
        <v>525</v>
      </c>
      <c r="AB376" t="s">
        <v>685</v>
      </c>
      <c r="AC376" t="s">
        <v>709</v>
      </c>
      <c r="AD376">
        <v>2022</v>
      </c>
    </row>
    <row r="377" spans="1:30" x14ac:dyDescent="0.25">
      <c r="A377" t="s">
        <v>18</v>
      </c>
      <c r="B377" t="s">
        <v>40</v>
      </c>
      <c r="C377" t="s">
        <v>41</v>
      </c>
      <c r="D377" t="s">
        <v>42</v>
      </c>
      <c r="E377" t="s">
        <v>43</v>
      </c>
      <c r="F377" t="s">
        <v>23</v>
      </c>
      <c r="G377">
        <v>14616807296</v>
      </c>
      <c r="H377" t="s">
        <v>132</v>
      </c>
      <c r="I377" t="s">
        <v>33</v>
      </c>
      <c r="J377">
        <v>144</v>
      </c>
      <c r="K377">
        <v>3</v>
      </c>
      <c r="L377">
        <v>1</v>
      </c>
      <c r="M377">
        <v>144</v>
      </c>
      <c r="N377">
        <v>3</v>
      </c>
      <c r="O377">
        <v>1</v>
      </c>
      <c r="P377">
        <v>3</v>
      </c>
      <c r="Q377">
        <v>3</v>
      </c>
      <c r="R377" s="1">
        <v>44587</v>
      </c>
      <c r="S377" t="str">
        <f t="shared" si="25"/>
        <v>Monster Energy Original</v>
      </c>
      <c r="T377" t="str">
        <f t="shared" si="26"/>
        <v>Carbonated</v>
      </c>
      <c r="U377" t="str">
        <f>IF(T377="Cell is Blank - Dis-regard",_xlfn.XLOOKUP(S377,'Categroy Lookup'!A:A,'Categroy Lookup'!B:B,"Cell is Blank - Dis-regard"),T377)</f>
        <v>Carbonated</v>
      </c>
      <c r="V377" t="b">
        <f t="shared" si="28"/>
        <v>1</v>
      </c>
      <c r="W377">
        <f t="shared" si="27"/>
        <v>3</v>
      </c>
      <c r="X377" s="8">
        <f t="shared" si="29"/>
        <v>2</v>
      </c>
      <c r="Y377" t="s">
        <v>43</v>
      </c>
      <c r="AB377" t="s">
        <v>685</v>
      </c>
      <c r="AC377" t="s">
        <v>709</v>
      </c>
      <c r="AD377">
        <v>2022</v>
      </c>
    </row>
    <row r="378" spans="1:30" x14ac:dyDescent="0.25">
      <c r="A378" t="s">
        <v>18</v>
      </c>
      <c r="B378" t="s">
        <v>40</v>
      </c>
      <c r="C378" t="s">
        <v>41</v>
      </c>
      <c r="D378" t="s">
        <v>42</v>
      </c>
      <c r="E378" t="s">
        <v>91</v>
      </c>
      <c r="F378" t="s">
        <v>27</v>
      </c>
      <c r="G378">
        <v>14616808493</v>
      </c>
      <c r="H378" t="s">
        <v>132</v>
      </c>
      <c r="I378" t="s">
        <v>33</v>
      </c>
      <c r="J378">
        <v>113</v>
      </c>
      <c r="K378">
        <v>1.5</v>
      </c>
      <c r="L378">
        <v>1</v>
      </c>
      <c r="M378">
        <v>113</v>
      </c>
      <c r="N378">
        <v>1.5</v>
      </c>
      <c r="O378">
        <v>1</v>
      </c>
      <c r="P378">
        <v>1.5</v>
      </c>
      <c r="Q378">
        <v>1.5</v>
      </c>
      <c r="R378" s="1">
        <v>44587</v>
      </c>
      <c r="S378" t="str">
        <f t="shared" si="25"/>
        <v>Chesters Fries Flaming hot</v>
      </c>
      <c r="T378" t="str">
        <f t="shared" si="26"/>
        <v>Food</v>
      </c>
      <c r="U378" t="str">
        <f>IF(T378="Cell is Blank - Dis-regard",_xlfn.XLOOKUP(S378,'Categroy Lookup'!A:A,'Categroy Lookup'!B:B,"Cell is Blank - Dis-regard"),T378)</f>
        <v>Food</v>
      </c>
      <c r="V378" t="b">
        <f t="shared" si="28"/>
        <v>1</v>
      </c>
      <c r="W378">
        <f t="shared" si="27"/>
        <v>1.5</v>
      </c>
      <c r="X378" s="8">
        <f t="shared" si="29"/>
        <v>1</v>
      </c>
      <c r="Y378" t="s">
        <v>91</v>
      </c>
      <c r="AB378" t="s">
        <v>685</v>
      </c>
      <c r="AC378" t="s">
        <v>709</v>
      </c>
      <c r="AD378">
        <v>2022</v>
      </c>
    </row>
    <row r="379" spans="1:30" x14ac:dyDescent="0.25">
      <c r="A379" t="s">
        <v>18</v>
      </c>
      <c r="B379" t="s">
        <v>40</v>
      </c>
      <c r="C379" t="s">
        <v>41</v>
      </c>
      <c r="D379" t="s">
        <v>42</v>
      </c>
      <c r="E379" t="s">
        <v>91</v>
      </c>
      <c r="F379" t="s">
        <v>27</v>
      </c>
      <c r="G379">
        <v>14616810676</v>
      </c>
      <c r="H379" t="s">
        <v>132</v>
      </c>
      <c r="I379" t="s">
        <v>33</v>
      </c>
      <c r="J379">
        <v>113</v>
      </c>
      <c r="K379">
        <v>1.5</v>
      </c>
      <c r="L379">
        <v>1</v>
      </c>
      <c r="M379">
        <v>113</v>
      </c>
      <c r="N379">
        <v>1.5</v>
      </c>
      <c r="O379">
        <v>1</v>
      </c>
      <c r="P379">
        <v>1.5</v>
      </c>
      <c r="Q379">
        <v>1.5</v>
      </c>
      <c r="R379" s="1">
        <v>44587</v>
      </c>
      <c r="S379" t="str">
        <f t="shared" si="25"/>
        <v>Chesters Fries Flaming hot</v>
      </c>
      <c r="T379" t="str">
        <f t="shared" si="26"/>
        <v>Food</v>
      </c>
      <c r="U379" t="str">
        <f>IF(T379="Cell is Blank - Dis-regard",_xlfn.XLOOKUP(S379,'Categroy Lookup'!A:A,'Categroy Lookup'!B:B,"Cell is Blank - Dis-regard"),T379)</f>
        <v>Food</v>
      </c>
      <c r="V379" t="b">
        <f t="shared" si="28"/>
        <v>1</v>
      </c>
      <c r="W379">
        <f t="shared" si="27"/>
        <v>1.5</v>
      </c>
      <c r="X379" s="8">
        <f t="shared" si="29"/>
        <v>1</v>
      </c>
      <c r="Y379" t="s">
        <v>91</v>
      </c>
      <c r="AB379" t="s">
        <v>685</v>
      </c>
      <c r="AC379" t="s">
        <v>709</v>
      </c>
      <c r="AD379">
        <v>2022</v>
      </c>
    </row>
    <row r="380" spans="1:30" x14ac:dyDescent="0.25">
      <c r="A380" t="s">
        <v>18</v>
      </c>
      <c r="B380" t="s">
        <v>40</v>
      </c>
      <c r="C380" t="s">
        <v>41</v>
      </c>
      <c r="D380" t="s">
        <v>42</v>
      </c>
      <c r="E380" t="s">
        <v>93</v>
      </c>
      <c r="F380" t="s">
        <v>23</v>
      </c>
      <c r="G380">
        <v>14616922590</v>
      </c>
      <c r="H380" t="s">
        <v>132</v>
      </c>
      <c r="I380" t="s">
        <v>33</v>
      </c>
      <c r="J380">
        <v>142</v>
      </c>
      <c r="K380">
        <v>1</v>
      </c>
      <c r="L380">
        <v>1</v>
      </c>
      <c r="M380">
        <v>142</v>
      </c>
      <c r="N380">
        <v>1</v>
      </c>
      <c r="O380">
        <v>1</v>
      </c>
      <c r="P380">
        <v>1</v>
      </c>
      <c r="Q380">
        <v>1</v>
      </c>
      <c r="R380" s="1">
        <v>44587</v>
      </c>
      <c r="S380" t="str">
        <f t="shared" si="25"/>
        <v>Coca Cola - Zero Sugar</v>
      </c>
      <c r="T380" t="str">
        <f t="shared" si="26"/>
        <v>Carbonated</v>
      </c>
      <c r="U380" t="str">
        <f>IF(T380="Cell is Blank - Dis-regard",_xlfn.XLOOKUP(S380,'Categroy Lookup'!A:A,'Categroy Lookup'!B:B,"Cell is Blank - Dis-regard"),T380)</f>
        <v>Carbonated</v>
      </c>
      <c r="V380" t="b">
        <f t="shared" si="28"/>
        <v>1</v>
      </c>
      <c r="W380">
        <f t="shared" si="27"/>
        <v>1</v>
      </c>
      <c r="X380" s="8">
        <f t="shared" si="29"/>
        <v>0.66666666666666663</v>
      </c>
      <c r="Y380" t="s">
        <v>524</v>
      </c>
      <c r="Z380" t="s">
        <v>525</v>
      </c>
      <c r="AB380" t="s">
        <v>685</v>
      </c>
      <c r="AC380" t="s">
        <v>709</v>
      </c>
      <c r="AD380">
        <v>2022</v>
      </c>
    </row>
    <row r="381" spans="1:30" x14ac:dyDescent="0.25">
      <c r="A381" t="s">
        <v>18</v>
      </c>
      <c r="B381" t="s">
        <v>40</v>
      </c>
      <c r="C381" t="s">
        <v>41</v>
      </c>
      <c r="D381" t="s">
        <v>42</v>
      </c>
      <c r="E381" t="s">
        <v>93</v>
      </c>
      <c r="F381" t="s">
        <v>23</v>
      </c>
      <c r="G381">
        <v>14616924203</v>
      </c>
      <c r="H381" t="s">
        <v>132</v>
      </c>
      <c r="I381" t="s">
        <v>33</v>
      </c>
      <c r="J381">
        <v>142</v>
      </c>
      <c r="K381">
        <v>1</v>
      </c>
      <c r="L381">
        <v>1</v>
      </c>
      <c r="M381">
        <v>142</v>
      </c>
      <c r="N381">
        <v>1</v>
      </c>
      <c r="O381">
        <v>1</v>
      </c>
      <c r="P381">
        <v>1</v>
      </c>
      <c r="Q381">
        <v>1</v>
      </c>
      <c r="R381" s="1">
        <v>44587</v>
      </c>
      <c r="S381" t="str">
        <f t="shared" si="25"/>
        <v>Coca Cola - Zero Sugar</v>
      </c>
      <c r="T381" t="str">
        <f t="shared" si="26"/>
        <v>Carbonated</v>
      </c>
      <c r="U381" t="str">
        <f>IF(T381="Cell is Blank - Dis-regard",_xlfn.XLOOKUP(S381,'Categroy Lookup'!A:A,'Categroy Lookup'!B:B,"Cell is Blank - Dis-regard"),T381)</f>
        <v>Carbonated</v>
      </c>
      <c r="V381" t="b">
        <f t="shared" si="28"/>
        <v>1</v>
      </c>
      <c r="W381">
        <f t="shared" si="27"/>
        <v>1</v>
      </c>
      <c r="X381" s="8">
        <f t="shared" si="29"/>
        <v>0.66666666666666663</v>
      </c>
      <c r="Y381" t="s">
        <v>524</v>
      </c>
      <c r="Z381" t="s">
        <v>525</v>
      </c>
      <c r="AB381" t="s">
        <v>685</v>
      </c>
      <c r="AC381" t="s">
        <v>709</v>
      </c>
      <c r="AD381">
        <v>2022</v>
      </c>
    </row>
    <row r="382" spans="1:30" x14ac:dyDescent="0.25">
      <c r="A382" t="s">
        <v>18</v>
      </c>
      <c r="B382" t="s">
        <v>40</v>
      </c>
      <c r="C382" t="s">
        <v>41</v>
      </c>
      <c r="D382" t="s">
        <v>42</v>
      </c>
      <c r="E382" t="s">
        <v>93</v>
      </c>
      <c r="F382" t="s">
        <v>23</v>
      </c>
      <c r="G382">
        <v>14617029900</v>
      </c>
      <c r="H382" t="s">
        <v>132</v>
      </c>
      <c r="I382" t="s">
        <v>33</v>
      </c>
      <c r="J382">
        <v>141</v>
      </c>
      <c r="K382">
        <v>1</v>
      </c>
      <c r="L382">
        <v>1</v>
      </c>
      <c r="M382">
        <v>141</v>
      </c>
      <c r="N382">
        <v>1</v>
      </c>
      <c r="O382">
        <v>1</v>
      </c>
      <c r="P382">
        <v>1</v>
      </c>
      <c r="Q382">
        <v>1</v>
      </c>
      <c r="R382" s="1">
        <v>44587</v>
      </c>
      <c r="S382" t="str">
        <f t="shared" si="25"/>
        <v>Coca Cola - Zero Sugar</v>
      </c>
      <c r="T382" t="str">
        <f t="shared" si="26"/>
        <v>Carbonated</v>
      </c>
      <c r="U382" t="str">
        <f>IF(T382="Cell is Blank - Dis-regard",_xlfn.XLOOKUP(S382,'Categroy Lookup'!A:A,'Categroy Lookup'!B:B,"Cell is Blank - Dis-regard"),T382)</f>
        <v>Carbonated</v>
      </c>
      <c r="V382" t="b">
        <f t="shared" si="28"/>
        <v>1</v>
      </c>
      <c r="W382">
        <f t="shared" si="27"/>
        <v>1</v>
      </c>
      <c r="X382" s="8">
        <f t="shared" si="29"/>
        <v>0.66666666666666663</v>
      </c>
      <c r="Y382" t="s">
        <v>524</v>
      </c>
      <c r="Z382" t="s">
        <v>525</v>
      </c>
      <c r="AB382" t="s">
        <v>685</v>
      </c>
      <c r="AC382" t="s">
        <v>709</v>
      </c>
      <c r="AD382">
        <v>2022</v>
      </c>
    </row>
    <row r="383" spans="1:30" x14ac:dyDescent="0.25">
      <c r="A383" t="s">
        <v>18</v>
      </c>
      <c r="B383" t="s">
        <v>40</v>
      </c>
      <c r="C383" t="s">
        <v>41</v>
      </c>
      <c r="D383" t="s">
        <v>42</v>
      </c>
      <c r="E383" t="s">
        <v>131</v>
      </c>
      <c r="F383" t="s">
        <v>23</v>
      </c>
      <c r="G383">
        <v>14617297316</v>
      </c>
      <c r="H383" t="s">
        <v>132</v>
      </c>
      <c r="I383" t="s">
        <v>33</v>
      </c>
      <c r="J383">
        <v>140</v>
      </c>
      <c r="K383">
        <v>1</v>
      </c>
      <c r="L383">
        <v>1</v>
      </c>
      <c r="M383">
        <v>140</v>
      </c>
      <c r="N383">
        <v>1</v>
      </c>
      <c r="O383">
        <v>1</v>
      </c>
      <c r="P383">
        <v>1</v>
      </c>
      <c r="Q383">
        <v>1</v>
      </c>
      <c r="R383" s="1">
        <v>44587</v>
      </c>
      <c r="S383" t="str">
        <f t="shared" si="25"/>
        <v>Sunkist Soda - Orange</v>
      </c>
      <c r="T383" t="str">
        <f t="shared" si="26"/>
        <v>Carbonated</v>
      </c>
      <c r="U383" t="str">
        <f>IF(T383="Cell is Blank - Dis-regard",_xlfn.XLOOKUP(S383,'Categroy Lookup'!A:A,'Categroy Lookup'!B:B,"Cell is Blank - Dis-regard"),T383)</f>
        <v>Carbonated</v>
      </c>
      <c r="V383" t="b">
        <f t="shared" si="28"/>
        <v>1</v>
      </c>
      <c r="W383">
        <f t="shared" si="27"/>
        <v>1</v>
      </c>
      <c r="X383" s="8">
        <f t="shared" si="29"/>
        <v>0.66666666666666663</v>
      </c>
      <c r="Y383" t="s">
        <v>551</v>
      </c>
      <c r="Z383" t="s">
        <v>552</v>
      </c>
      <c r="AB383" t="s">
        <v>685</v>
      </c>
      <c r="AC383" t="s">
        <v>709</v>
      </c>
      <c r="AD383">
        <v>2022</v>
      </c>
    </row>
    <row r="384" spans="1:30" x14ac:dyDescent="0.25">
      <c r="A384" t="s">
        <v>18</v>
      </c>
      <c r="B384" t="s">
        <v>40</v>
      </c>
      <c r="C384" t="s">
        <v>41</v>
      </c>
      <c r="D384" t="s">
        <v>42</v>
      </c>
      <c r="E384" t="s">
        <v>43</v>
      </c>
      <c r="F384" t="s">
        <v>23</v>
      </c>
      <c r="G384">
        <v>14617296479</v>
      </c>
      <c r="H384" t="s">
        <v>132</v>
      </c>
      <c r="I384" t="s">
        <v>33</v>
      </c>
      <c r="J384">
        <v>144</v>
      </c>
      <c r="K384">
        <v>3</v>
      </c>
      <c r="L384">
        <v>1</v>
      </c>
      <c r="M384">
        <v>144</v>
      </c>
      <c r="N384">
        <v>3</v>
      </c>
      <c r="O384">
        <v>1</v>
      </c>
      <c r="P384">
        <v>3</v>
      </c>
      <c r="Q384">
        <v>3</v>
      </c>
      <c r="R384" s="1">
        <v>44587</v>
      </c>
      <c r="S384" t="str">
        <f t="shared" si="25"/>
        <v>Monster Energy Original</v>
      </c>
      <c r="T384" t="str">
        <f t="shared" si="26"/>
        <v>Carbonated</v>
      </c>
      <c r="U384" t="str">
        <f>IF(T384="Cell is Blank - Dis-regard",_xlfn.XLOOKUP(S384,'Categroy Lookup'!A:A,'Categroy Lookup'!B:B,"Cell is Blank - Dis-regard"),T384)</f>
        <v>Carbonated</v>
      </c>
      <c r="V384" t="b">
        <f t="shared" si="28"/>
        <v>1</v>
      </c>
      <c r="W384">
        <f t="shared" si="27"/>
        <v>3</v>
      </c>
      <c r="X384" s="8">
        <f t="shared" si="29"/>
        <v>2</v>
      </c>
      <c r="Y384" t="s">
        <v>43</v>
      </c>
      <c r="AB384" t="s">
        <v>685</v>
      </c>
      <c r="AC384" t="s">
        <v>709</v>
      </c>
      <c r="AD384">
        <v>2022</v>
      </c>
    </row>
    <row r="385" spans="1:30" x14ac:dyDescent="0.25">
      <c r="A385" t="s">
        <v>18</v>
      </c>
      <c r="B385" t="s">
        <v>40</v>
      </c>
      <c r="C385" t="s">
        <v>41</v>
      </c>
      <c r="D385" t="s">
        <v>42</v>
      </c>
      <c r="E385" t="s">
        <v>93</v>
      </c>
      <c r="F385" t="s">
        <v>23</v>
      </c>
      <c r="G385">
        <v>14617354163</v>
      </c>
      <c r="H385" t="s">
        <v>132</v>
      </c>
      <c r="I385" t="s">
        <v>33</v>
      </c>
      <c r="J385">
        <v>141</v>
      </c>
      <c r="K385">
        <v>1</v>
      </c>
      <c r="L385">
        <v>1</v>
      </c>
      <c r="M385">
        <v>141</v>
      </c>
      <c r="N385">
        <v>1</v>
      </c>
      <c r="O385">
        <v>1</v>
      </c>
      <c r="P385">
        <v>1</v>
      </c>
      <c r="Q385">
        <v>1</v>
      </c>
      <c r="R385" s="1">
        <v>44587</v>
      </c>
      <c r="S385" t="str">
        <f t="shared" si="25"/>
        <v>Coca Cola - Zero Sugar</v>
      </c>
      <c r="T385" t="str">
        <f t="shared" si="26"/>
        <v>Carbonated</v>
      </c>
      <c r="U385" t="str">
        <f>IF(T385="Cell is Blank - Dis-regard",_xlfn.XLOOKUP(S385,'Categroy Lookup'!A:A,'Categroy Lookup'!B:B,"Cell is Blank - Dis-regard"),T385)</f>
        <v>Carbonated</v>
      </c>
      <c r="V385" t="b">
        <f t="shared" si="28"/>
        <v>1</v>
      </c>
      <c r="W385">
        <f t="shared" si="27"/>
        <v>1</v>
      </c>
      <c r="X385" s="8">
        <f t="shared" si="29"/>
        <v>0.66666666666666663</v>
      </c>
      <c r="Y385" t="s">
        <v>524</v>
      </c>
      <c r="Z385" t="s">
        <v>525</v>
      </c>
      <c r="AB385" t="s">
        <v>685</v>
      </c>
      <c r="AC385" t="s">
        <v>709</v>
      </c>
      <c r="AD385">
        <v>2022</v>
      </c>
    </row>
    <row r="386" spans="1:30" x14ac:dyDescent="0.25">
      <c r="A386" t="s">
        <v>18</v>
      </c>
      <c r="B386" t="s">
        <v>40</v>
      </c>
      <c r="C386" t="s">
        <v>41</v>
      </c>
      <c r="D386" t="s">
        <v>42</v>
      </c>
      <c r="E386" t="s">
        <v>131</v>
      </c>
      <c r="F386" t="s">
        <v>23</v>
      </c>
      <c r="G386">
        <v>14617356278</v>
      </c>
      <c r="H386" t="s">
        <v>132</v>
      </c>
      <c r="I386" t="s">
        <v>33</v>
      </c>
      <c r="J386">
        <v>140</v>
      </c>
      <c r="K386">
        <v>1</v>
      </c>
      <c r="L386">
        <v>1</v>
      </c>
      <c r="M386">
        <v>140</v>
      </c>
      <c r="N386">
        <v>1</v>
      </c>
      <c r="O386">
        <v>1</v>
      </c>
      <c r="P386">
        <v>1</v>
      </c>
      <c r="Q386">
        <v>1</v>
      </c>
      <c r="R386" s="1">
        <v>44587</v>
      </c>
      <c r="S386" t="str">
        <f t="shared" ref="S386:S449" si="30">IF(E386="","Cell is Blank - Dis-regard",E386)</f>
        <v>Sunkist Soda - Orange</v>
      </c>
      <c r="T386" t="str">
        <f t="shared" ref="T386:T449" si="31">IF(F386="","Cell is Blank - Dis-regard",F386)</f>
        <v>Carbonated</v>
      </c>
      <c r="U386" t="str">
        <f>IF(T386="Cell is Blank - Dis-regard",_xlfn.XLOOKUP(S386,'Categroy Lookup'!A:A,'Categroy Lookup'!B:B,"Cell is Blank - Dis-regard"),T386)</f>
        <v>Carbonated</v>
      </c>
      <c r="V386" t="b">
        <f t="shared" si="28"/>
        <v>1</v>
      </c>
      <c r="W386">
        <f t="shared" ref="W386:W449" si="32">IF(V386="FALSE",K386,K386)</f>
        <v>1</v>
      </c>
      <c r="X386" s="8">
        <f t="shared" si="29"/>
        <v>0.66666666666666663</v>
      </c>
      <c r="Y386" t="s">
        <v>551</v>
      </c>
      <c r="Z386" t="s">
        <v>552</v>
      </c>
      <c r="AB386" t="s">
        <v>685</v>
      </c>
      <c r="AC386" t="s">
        <v>709</v>
      </c>
      <c r="AD386">
        <v>2022</v>
      </c>
    </row>
    <row r="387" spans="1:30" x14ac:dyDescent="0.25">
      <c r="A387" t="s">
        <v>18</v>
      </c>
      <c r="B387" t="s">
        <v>40</v>
      </c>
      <c r="C387" t="s">
        <v>41</v>
      </c>
      <c r="D387" t="s">
        <v>42</v>
      </c>
      <c r="E387" t="s">
        <v>43</v>
      </c>
      <c r="F387" t="s">
        <v>23</v>
      </c>
      <c r="G387">
        <v>14617446974</v>
      </c>
      <c r="H387" t="s">
        <v>132</v>
      </c>
      <c r="I387" t="s">
        <v>33</v>
      </c>
      <c r="J387">
        <v>144</v>
      </c>
      <c r="K387">
        <v>3</v>
      </c>
      <c r="L387">
        <v>1</v>
      </c>
      <c r="M387">
        <v>144</v>
      </c>
      <c r="N387">
        <v>3</v>
      </c>
      <c r="O387">
        <v>1</v>
      </c>
      <c r="P387">
        <v>3</v>
      </c>
      <c r="Q387">
        <v>3</v>
      </c>
      <c r="R387" s="1">
        <v>44587</v>
      </c>
      <c r="S387" t="str">
        <f t="shared" si="30"/>
        <v>Monster Energy Original</v>
      </c>
      <c r="T387" t="str">
        <f t="shared" si="31"/>
        <v>Carbonated</v>
      </c>
      <c r="U387" t="str">
        <f>IF(T387="Cell is Blank - Dis-regard",_xlfn.XLOOKUP(S387,'Categroy Lookup'!A:A,'Categroy Lookup'!B:B,"Cell is Blank - Dis-regard"),T387)</f>
        <v>Carbonated</v>
      </c>
      <c r="V387" t="b">
        <f t="shared" ref="V387:V450" si="33">K387=N387</f>
        <v>1</v>
      </c>
      <c r="W387">
        <f t="shared" si="32"/>
        <v>3</v>
      </c>
      <c r="X387" s="8">
        <f t="shared" ref="X387:X450" si="34">W387/1.5</f>
        <v>2</v>
      </c>
      <c r="Y387" t="s">
        <v>43</v>
      </c>
      <c r="AB387" t="s">
        <v>685</v>
      </c>
      <c r="AC387" t="s">
        <v>709</v>
      </c>
      <c r="AD387">
        <v>2022</v>
      </c>
    </row>
    <row r="388" spans="1:30" x14ac:dyDescent="0.25">
      <c r="A388" t="s">
        <v>18</v>
      </c>
      <c r="B388" t="s">
        <v>40</v>
      </c>
      <c r="C388" t="s">
        <v>41</v>
      </c>
      <c r="D388" t="s">
        <v>42</v>
      </c>
      <c r="E388" t="s">
        <v>56</v>
      </c>
      <c r="F388" t="s">
        <v>27</v>
      </c>
      <c r="G388">
        <v>14617448362</v>
      </c>
      <c r="H388" t="s">
        <v>132</v>
      </c>
      <c r="I388" t="s">
        <v>33</v>
      </c>
      <c r="J388">
        <v>110</v>
      </c>
      <c r="K388">
        <v>1.5</v>
      </c>
      <c r="L388">
        <v>1</v>
      </c>
      <c r="M388">
        <v>110</v>
      </c>
      <c r="N388">
        <v>1.5</v>
      </c>
      <c r="O388">
        <v>1</v>
      </c>
      <c r="P388">
        <v>1.5</v>
      </c>
      <c r="Q388">
        <v>1.5</v>
      </c>
      <c r="R388" s="1">
        <v>44587</v>
      </c>
      <c r="S388" t="str">
        <f t="shared" si="30"/>
        <v>Cheetos - Fleming Hot Crunchy</v>
      </c>
      <c r="T388" t="str">
        <f t="shared" si="31"/>
        <v>Food</v>
      </c>
      <c r="U388" t="str">
        <f>IF(T388="Cell is Blank - Dis-regard",_xlfn.XLOOKUP(S388,'Categroy Lookup'!A:A,'Categroy Lookup'!B:B,"Cell is Blank - Dis-regard"),T388)</f>
        <v>Food</v>
      </c>
      <c r="V388" t="b">
        <f t="shared" si="33"/>
        <v>1</v>
      </c>
      <c r="W388">
        <f t="shared" si="32"/>
        <v>1.5</v>
      </c>
      <c r="X388" s="8">
        <f t="shared" si="34"/>
        <v>1</v>
      </c>
      <c r="Y388" t="s">
        <v>491</v>
      </c>
      <c r="Z388" t="s">
        <v>492</v>
      </c>
      <c r="AB388" t="s">
        <v>685</v>
      </c>
      <c r="AC388" t="s">
        <v>709</v>
      </c>
      <c r="AD388">
        <v>2022</v>
      </c>
    </row>
    <row r="389" spans="1:30" x14ac:dyDescent="0.25">
      <c r="A389" t="s">
        <v>18</v>
      </c>
      <c r="B389" t="s">
        <v>40</v>
      </c>
      <c r="C389" t="s">
        <v>41</v>
      </c>
      <c r="D389" t="s">
        <v>42</v>
      </c>
      <c r="E389" t="s">
        <v>93</v>
      </c>
      <c r="F389" t="s">
        <v>23</v>
      </c>
      <c r="G389">
        <v>14617470327</v>
      </c>
      <c r="H389" t="s">
        <v>132</v>
      </c>
      <c r="I389" t="s">
        <v>33</v>
      </c>
      <c r="J389">
        <v>142</v>
      </c>
      <c r="K389">
        <v>1</v>
      </c>
      <c r="L389">
        <v>1</v>
      </c>
      <c r="M389">
        <v>142</v>
      </c>
      <c r="N389">
        <v>1</v>
      </c>
      <c r="O389">
        <v>1</v>
      </c>
      <c r="P389">
        <v>1</v>
      </c>
      <c r="Q389">
        <v>1</v>
      </c>
      <c r="R389" s="1">
        <v>44587</v>
      </c>
      <c r="S389" t="str">
        <f t="shared" si="30"/>
        <v>Coca Cola - Zero Sugar</v>
      </c>
      <c r="T389" t="str">
        <f t="shared" si="31"/>
        <v>Carbonated</v>
      </c>
      <c r="U389" t="str">
        <f>IF(T389="Cell is Blank - Dis-regard",_xlfn.XLOOKUP(S389,'Categroy Lookup'!A:A,'Categroy Lookup'!B:B,"Cell is Blank - Dis-regard"),T389)</f>
        <v>Carbonated</v>
      </c>
      <c r="V389" t="b">
        <f t="shared" si="33"/>
        <v>1</v>
      </c>
      <c r="W389">
        <f t="shared" si="32"/>
        <v>1</v>
      </c>
      <c r="X389" s="8">
        <f t="shared" si="34"/>
        <v>0.66666666666666663</v>
      </c>
      <c r="Y389" t="s">
        <v>524</v>
      </c>
      <c r="Z389" t="s">
        <v>525</v>
      </c>
      <c r="AB389" t="s">
        <v>685</v>
      </c>
      <c r="AC389" t="s">
        <v>709</v>
      </c>
      <c r="AD389">
        <v>2022</v>
      </c>
    </row>
    <row r="390" spans="1:30" x14ac:dyDescent="0.25">
      <c r="A390" t="s">
        <v>18</v>
      </c>
      <c r="B390" t="s">
        <v>40</v>
      </c>
      <c r="C390" t="s">
        <v>41</v>
      </c>
      <c r="D390" t="s">
        <v>42</v>
      </c>
      <c r="E390" t="s">
        <v>133</v>
      </c>
      <c r="F390" t="s">
        <v>27</v>
      </c>
      <c r="G390">
        <v>14617535442</v>
      </c>
      <c r="H390" t="s">
        <v>134</v>
      </c>
      <c r="I390" t="s">
        <v>33</v>
      </c>
      <c r="J390">
        <v>114</v>
      </c>
      <c r="K390">
        <v>1.5</v>
      </c>
      <c r="L390">
        <v>1</v>
      </c>
      <c r="M390">
        <v>114</v>
      </c>
      <c r="N390">
        <v>1.5</v>
      </c>
      <c r="O390">
        <v>1</v>
      </c>
      <c r="P390">
        <v>1.5</v>
      </c>
      <c r="Q390">
        <v>1.5</v>
      </c>
      <c r="R390" s="1">
        <v>44587</v>
      </c>
      <c r="S390" t="str">
        <f t="shared" si="30"/>
        <v>Funyuns - Flaming Hot</v>
      </c>
      <c r="T390" t="str">
        <f t="shared" si="31"/>
        <v>Food</v>
      </c>
      <c r="U390" t="str">
        <f>IF(T390="Cell is Blank - Dis-regard",_xlfn.XLOOKUP(S390,'Categroy Lookup'!A:A,'Categroy Lookup'!B:B,"Cell is Blank - Dis-regard"),T390)</f>
        <v>Food</v>
      </c>
      <c r="V390" t="b">
        <f t="shared" si="33"/>
        <v>1</v>
      </c>
      <c r="W390">
        <f t="shared" si="32"/>
        <v>1.5</v>
      </c>
      <c r="X390" s="8">
        <f t="shared" si="34"/>
        <v>1</v>
      </c>
      <c r="Y390" t="s">
        <v>553</v>
      </c>
      <c r="Z390" t="s">
        <v>501</v>
      </c>
      <c r="AB390" t="s">
        <v>687</v>
      </c>
      <c r="AC390" t="s">
        <v>710</v>
      </c>
      <c r="AD390">
        <v>2022</v>
      </c>
    </row>
    <row r="391" spans="1:30" x14ac:dyDescent="0.25">
      <c r="A391" t="s">
        <v>18</v>
      </c>
      <c r="B391" t="s">
        <v>40</v>
      </c>
      <c r="C391" t="s">
        <v>41</v>
      </c>
      <c r="D391" t="s">
        <v>42</v>
      </c>
      <c r="E391" t="s">
        <v>135</v>
      </c>
      <c r="F391" t="s">
        <v>27</v>
      </c>
      <c r="G391">
        <v>14619063183</v>
      </c>
      <c r="H391" t="s">
        <v>134</v>
      </c>
      <c r="I391" t="s">
        <v>25</v>
      </c>
      <c r="J391">
        <v>123</v>
      </c>
      <c r="K391">
        <v>1.5</v>
      </c>
      <c r="L391">
        <v>1</v>
      </c>
      <c r="M391">
        <v>123</v>
      </c>
      <c r="N391">
        <v>1.5</v>
      </c>
      <c r="O391">
        <v>1</v>
      </c>
      <c r="P391">
        <v>1.5</v>
      </c>
      <c r="Q391">
        <v>4.5</v>
      </c>
      <c r="R391" s="1">
        <v>44588</v>
      </c>
      <c r="S391" t="str">
        <f t="shared" si="30"/>
        <v>Munchies Snack mix Flaming Hot</v>
      </c>
      <c r="T391" t="str">
        <f t="shared" si="31"/>
        <v>Food</v>
      </c>
      <c r="U391" t="str">
        <f>IF(T391="Cell is Blank - Dis-regard",_xlfn.XLOOKUP(S391,'Categroy Lookup'!A:A,'Categroy Lookup'!B:B,"Cell is Blank - Dis-regard"),T391)</f>
        <v>Food</v>
      </c>
      <c r="V391" t="b">
        <f t="shared" si="33"/>
        <v>1</v>
      </c>
      <c r="W391">
        <f t="shared" si="32"/>
        <v>1.5</v>
      </c>
      <c r="X391" s="8">
        <f t="shared" si="34"/>
        <v>1</v>
      </c>
      <c r="Y391" t="s">
        <v>135</v>
      </c>
      <c r="AB391" t="s">
        <v>687</v>
      </c>
      <c r="AC391" t="s">
        <v>710</v>
      </c>
      <c r="AD391">
        <v>2022</v>
      </c>
    </row>
    <row r="392" spans="1:30" x14ac:dyDescent="0.25">
      <c r="A392" t="s">
        <v>18</v>
      </c>
      <c r="B392" t="s">
        <v>40</v>
      </c>
      <c r="C392" t="s">
        <v>41</v>
      </c>
      <c r="D392" t="s">
        <v>42</v>
      </c>
      <c r="E392" t="s">
        <v>91</v>
      </c>
      <c r="F392" t="s">
        <v>27</v>
      </c>
      <c r="G392">
        <v>14619063183</v>
      </c>
      <c r="H392" t="s">
        <v>134</v>
      </c>
      <c r="I392" t="s">
        <v>25</v>
      </c>
      <c r="J392">
        <v>113</v>
      </c>
      <c r="K392">
        <v>1.5</v>
      </c>
      <c r="L392">
        <v>1</v>
      </c>
      <c r="M392">
        <v>113</v>
      </c>
      <c r="N392">
        <v>1.5</v>
      </c>
      <c r="O392">
        <v>1</v>
      </c>
      <c r="P392">
        <v>1.5</v>
      </c>
      <c r="Q392">
        <v>4.5</v>
      </c>
      <c r="R392" s="1">
        <v>44588</v>
      </c>
      <c r="S392" t="str">
        <f t="shared" si="30"/>
        <v>Chesters Fries Flaming hot</v>
      </c>
      <c r="T392" t="str">
        <f t="shared" si="31"/>
        <v>Food</v>
      </c>
      <c r="U392" t="str">
        <f>IF(T392="Cell is Blank - Dis-regard",_xlfn.XLOOKUP(S392,'Categroy Lookup'!A:A,'Categroy Lookup'!B:B,"Cell is Blank - Dis-regard"),T392)</f>
        <v>Food</v>
      </c>
      <c r="V392" t="b">
        <f t="shared" si="33"/>
        <v>1</v>
      </c>
      <c r="W392">
        <f t="shared" si="32"/>
        <v>1.5</v>
      </c>
      <c r="X392" s="8">
        <f t="shared" si="34"/>
        <v>1</v>
      </c>
      <c r="Y392" t="s">
        <v>91</v>
      </c>
      <c r="AB392" t="s">
        <v>687</v>
      </c>
      <c r="AC392" t="s">
        <v>710</v>
      </c>
      <c r="AD392">
        <v>2022</v>
      </c>
    </row>
    <row r="393" spans="1:30" x14ac:dyDescent="0.25">
      <c r="A393" t="s">
        <v>18</v>
      </c>
      <c r="B393" t="s">
        <v>40</v>
      </c>
      <c r="C393" t="s">
        <v>41</v>
      </c>
      <c r="D393" t="s">
        <v>42</v>
      </c>
      <c r="E393" t="s">
        <v>133</v>
      </c>
      <c r="F393" t="s">
        <v>27</v>
      </c>
      <c r="G393">
        <v>14619063183</v>
      </c>
      <c r="H393" t="s">
        <v>134</v>
      </c>
      <c r="I393" t="s">
        <v>25</v>
      </c>
      <c r="J393">
        <v>114</v>
      </c>
      <c r="K393">
        <v>1.5</v>
      </c>
      <c r="L393">
        <v>1</v>
      </c>
      <c r="M393">
        <v>114</v>
      </c>
      <c r="N393">
        <v>1.5</v>
      </c>
      <c r="O393">
        <v>1</v>
      </c>
      <c r="P393">
        <v>1.5</v>
      </c>
      <c r="Q393">
        <v>4.5</v>
      </c>
      <c r="R393" s="1">
        <v>44588</v>
      </c>
      <c r="S393" t="str">
        <f t="shared" si="30"/>
        <v>Funyuns - Flaming Hot</v>
      </c>
      <c r="T393" t="str">
        <f t="shared" si="31"/>
        <v>Food</v>
      </c>
      <c r="U393" t="str">
        <f>IF(T393="Cell is Blank - Dis-regard",_xlfn.XLOOKUP(S393,'Categroy Lookup'!A:A,'Categroy Lookup'!B:B,"Cell is Blank - Dis-regard"),T393)</f>
        <v>Food</v>
      </c>
      <c r="V393" t="b">
        <f t="shared" si="33"/>
        <v>1</v>
      </c>
      <c r="W393">
        <f t="shared" si="32"/>
        <v>1.5</v>
      </c>
      <c r="X393" s="8">
        <f t="shared" si="34"/>
        <v>1</v>
      </c>
      <c r="Y393" t="s">
        <v>553</v>
      </c>
      <c r="Z393" t="s">
        <v>501</v>
      </c>
      <c r="AB393" t="s">
        <v>687</v>
      </c>
      <c r="AC393" t="s">
        <v>710</v>
      </c>
      <c r="AD393">
        <v>2022</v>
      </c>
    </row>
    <row r="394" spans="1:30" x14ac:dyDescent="0.25">
      <c r="A394" t="s">
        <v>18</v>
      </c>
      <c r="B394" t="s">
        <v>36</v>
      </c>
      <c r="C394" t="s">
        <v>37</v>
      </c>
      <c r="D394" t="s">
        <v>38</v>
      </c>
      <c r="E394" t="s">
        <v>120</v>
      </c>
      <c r="F394" t="s">
        <v>23</v>
      </c>
      <c r="G394">
        <v>14619609987</v>
      </c>
      <c r="H394" t="s">
        <v>134</v>
      </c>
      <c r="I394" t="s">
        <v>33</v>
      </c>
      <c r="J394">
        <v>135</v>
      </c>
      <c r="K394">
        <v>2</v>
      </c>
      <c r="L394">
        <v>1</v>
      </c>
      <c r="M394">
        <v>135</v>
      </c>
      <c r="N394">
        <v>2</v>
      </c>
      <c r="O394">
        <v>1</v>
      </c>
      <c r="P394">
        <v>2</v>
      </c>
      <c r="Q394">
        <v>2</v>
      </c>
      <c r="R394" s="1">
        <v>44588</v>
      </c>
      <c r="S394" t="str">
        <f t="shared" si="30"/>
        <v>Keto Krisp - Almond Butter</v>
      </c>
      <c r="T394" t="str">
        <f t="shared" si="31"/>
        <v>Carbonated</v>
      </c>
      <c r="U394" t="str">
        <f>IF(T394="Cell is Blank - Dis-regard",_xlfn.XLOOKUP(S394,'Categroy Lookup'!A:A,'Categroy Lookup'!B:B,"Cell is Blank - Dis-regard"),T394)</f>
        <v>Carbonated</v>
      </c>
      <c r="V394" t="b">
        <f t="shared" si="33"/>
        <v>1</v>
      </c>
      <c r="W394">
        <f t="shared" si="32"/>
        <v>2</v>
      </c>
      <c r="X394" s="8">
        <f t="shared" si="34"/>
        <v>1.3333333333333333</v>
      </c>
      <c r="Y394" t="s">
        <v>518</v>
      </c>
      <c r="Z394" t="s">
        <v>545</v>
      </c>
      <c r="AB394" t="s">
        <v>687</v>
      </c>
      <c r="AC394" t="s">
        <v>710</v>
      </c>
      <c r="AD394">
        <v>2022</v>
      </c>
    </row>
    <row r="395" spans="1:30" x14ac:dyDescent="0.25">
      <c r="A395" t="s">
        <v>18</v>
      </c>
      <c r="B395" t="s">
        <v>36</v>
      </c>
      <c r="C395" t="s">
        <v>37</v>
      </c>
      <c r="D395" t="s">
        <v>38</v>
      </c>
      <c r="E395" t="s">
        <v>62</v>
      </c>
      <c r="F395" t="s">
        <v>27</v>
      </c>
      <c r="G395">
        <v>14619609772</v>
      </c>
      <c r="H395" t="s">
        <v>134</v>
      </c>
      <c r="I395" t="s">
        <v>33</v>
      </c>
      <c r="J395">
        <v>133</v>
      </c>
      <c r="K395">
        <v>2</v>
      </c>
      <c r="L395">
        <v>1</v>
      </c>
      <c r="M395">
        <v>133</v>
      </c>
      <c r="N395">
        <v>2</v>
      </c>
      <c r="O395">
        <v>1</v>
      </c>
      <c r="P395">
        <v>2</v>
      </c>
      <c r="Q395">
        <v>2</v>
      </c>
      <c r="R395" s="1">
        <v>44588</v>
      </c>
      <c r="S395" t="str">
        <f t="shared" si="30"/>
        <v>Robert Irvine's - Fit Crunch -  Chocolate Pea</v>
      </c>
      <c r="T395" t="str">
        <f t="shared" si="31"/>
        <v>Food</v>
      </c>
      <c r="U395" t="str">
        <f>IF(T395="Cell is Blank - Dis-regard",_xlfn.XLOOKUP(S395,'Categroy Lookup'!A:A,'Categroy Lookup'!B:B,"Cell is Blank - Dis-regard"),T395)</f>
        <v>Food</v>
      </c>
      <c r="V395" t="b">
        <f t="shared" si="33"/>
        <v>1</v>
      </c>
      <c r="W395">
        <f t="shared" si="32"/>
        <v>2</v>
      </c>
      <c r="X395" s="8">
        <f t="shared" si="34"/>
        <v>1.3333333333333333</v>
      </c>
      <c r="Y395" t="s">
        <v>495</v>
      </c>
      <c r="Z395" t="s">
        <v>496</v>
      </c>
      <c r="AA395" t="s">
        <v>497</v>
      </c>
      <c r="AB395" t="s">
        <v>687</v>
      </c>
      <c r="AC395" t="s">
        <v>710</v>
      </c>
      <c r="AD395">
        <v>2022</v>
      </c>
    </row>
    <row r="396" spans="1:30" x14ac:dyDescent="0.25">
      <c r="A396" t="s">
        <v>18</v>
      </c>
      <c r="B396" t="s">
        <v>36</v>
      </c>
      <c r="C396" t="s">
        <v>37</v>
      </c>
      <c r="D396" t="s">
        <v>38</v>
      </c>
      <c r="E396" t="s">
        <v>45</v>
      </c>
      <c r="F396" t="s">
        <v>31</v>
      </c>
      <c r="G396">
        <v>14619754876</v>
      </c>
      <c r="H396" t="s">
        <v>134</v>
      </c>
      <c r="I396" t="s">
        <v>25</v>
      </c>
      <c r="J396">
        <v>145</v>
      </c>
      <c r="K396">
        <v>2.5</v>
      </c>
      <c r="L396">
        <v>1</v>
      </c>
      <c r="M396">
        <v>145</v>
      </c>
      <c r="N396">
        <v>2.5</v>
      </c>
      <c r="O396">
        <v>1</v>
      </c>
      <c r="P396">
        <v>2.5</v>
      </c>
      <c r="Q396">
        <v>2.5</v>
      </c>
      <c r="R396" s="1">
        <v>44588</v>
      </c>
      <c r="S396" t="str">
        <f t="shared" si="30"/>
        <v>Snapple Diet Tea - Lemon</v>
      </c>
      <c r="T396" t="str">
        <f t="shared" si="31"/>
        <v>Non Carbonated</v>
      </c>
      <c r="U396" t="str">
        <f>IF(T396="Cell is Blank - Dis-regard",_xlfn.XLOOKUP(S396,'Categroy Lookup'!A:A,'Categroy Lookup'!B:B,"Cell is Blank - Dis-regard"),T396)</f>
        <v>Non Carbonated</v>
      </c>
      <c r="V396" t="b">
        <f t="shared" si="33"/>
        <v>1</v>
      </c>
      <c r="W396">
        <f t="shared" si="32"/>
        <v>2.5</v>
      </c>
      <c r="X396" s="8">
        <f t="shared" si="34"/>
        <v>1.6666666666666667</v>
      </c>
      <c r="Y396" t="s">
        <v>478</v>
      </c>
      <c r="Z396" t="s">
        <v>479</v>
      </c>
      <c r="AB396" t="s">
        <v>687</v>
      </c>
      <c r="AC396" t="s">
        <v>710</v>
      </c>
      <c r="AD396">
        <v>2022</v>
      </c>
    </row>
    <row r="397" spans="1:30" x14ac:dyDescent="0.25">
      <c r="A397" t="s">
        <v>18</v>
      </c>
      <c r="B397" t="s">
        <v>40</v>
      </c>
      <c r="C397" t="s">
        <v>41</v>
      </c>
      <c r="D397" t="s">
        <v>42</v>
      </c>
      <c r="E397" t="s">
        <v>94</v>
      </c>
      <c r="F397" t="s">
        <v>23</v>
      </c>
      <c r="G397">
        <v>14620962624</v>
      </c>
      <c r="H397" t="s">
        <v>134</v>
      </c>
      <c r="I397" t="s">
        <v>33</v>
      </c>
      <c r="J397">
        <v>148</v>
      </c>
      <c r="K397">
        <v>3</v>
      </c>
      <c r="L397">
        <v>1</v>
      </c>
      <c r="M397">
        <v>148</v>
      </c>
      <c r="N397">
        <v>3</v>
      </c>
      <c r="O397">
        <v>1</v>
      </c>
      <c r="P397">
        <v>3</v>
      </c>
      <c r="Q397">
        <v>3</v>
      </c>
      <c r="R397" s="1">
        <v>44588</v>
      </c>
      <c r="S397" t="str">
        <f t="shared" si="30"/>
        <v>Red Bull - Original</v>
      </c>
      <c r="T397" t="str">
        <f t="shared" si="31"/>
        <v>Carbonated</v>
      </c>
      <c r="U397" t="str">
        <f>IF(T397="Cell is Blank - Dis-regard",_xlfn.XLOOKUP(S397,'Categroy Lookup'!A:A,'Categroy Lookup'!B:B,"Cell is Blank - Dis-regard"),T397)</f>
        <v>Carbonated</v>
      </c>
      <c r="V397" t="b">
        <f t="shared" si="33"/>
        <v>1</v>
      </c>
      <c r="W397">
        <f t="shared" si="32"/>
        <v>3</v>
      </c>
      <c r="X397" s="8">
        <f t="shared" si="34"/>
        <v>2</v>
      </c>
      <c r="Y397" t="s">
        <v>466</v>
      </c>
      <c r="Z397" t="s">
        <v>512</v>
      </c>
      <c r="AB397" t="s">
        <v>687</v>
      </c>
      <c r="AC397" t="s">
        <v>710</v>
      </c>
      <c r="AD397">
        <v>2022</v>
      </c>
    </row>
    <row r="398" spans="1:30" x14ac:dyDescent="0.25">
      <c r="A398" t="s">
        <v>18</v>
      </c>
      <c r="B398" t="s">
        <v>36</v>
      </c>
      <c r="C398" t="s">
        <v>37</v>
      </c>
      <c r="D398" t="s">
        <v>38</v>
      </c>
      <c r="E398" t="s">
        <v>136</v>
      </c>
      <c r="F398" t="s">
        <v>27</v>
      </c>
      <c r="G398">
        <v>14620979641</v>
      </c>
      <c r="H398" t="s">
        <v>134</v>
      </c>
      <c r="I398" t="s">
        <v>33</v>
      </c>
      <c r="J398">
        <v>137</v>
      </c>
      <c r="K398">
        <v>2</v>
      </c>
      <c r="L398">
        <v>1</v>
      </c>
      <c r="M398">
        <v>137</v>
      </c>
      <c r="N398">
        <v>2</v>
      </c>
      <c r="O398">
        <v>1</v>
      </c>
      <c r="P398">
        <v>2</v>
      </c>
      <c r="Q398">
        <v>2</v>
      </c>
      <c r="R398" s="1">
        <v>44588</v>
      </c>
      <c r="S398" t="str">
        <f t="shared" si="30"/>
        <v>NuGo Dark Chocolate - Choc Chip</v>
      </c>
      <c r="T398" t="str">
        <f t="shared" si="31"/>
        <v>Food</v>
      </c>
      <c r="U398" t="str">
        <f>IF(T398="Cell is Blank - Dis-regard",_xlfn.XLOOKUP(S398,'Categroy Lookup'!A:A,'Categroy Lookup'!B:B,"Cell is Blank - Dis-regard"),T398)</f>
        <v>Food</v>
      </c>
      <c r="V398" t="b">
        <f t="shared" si="33"/>
        <v>1</v>
      </c>
      <c r="W398">
        <f t="shared" si="32"/>
        <v>2</v>
      </c>
      <c r="X398" s="8">
        <f t="shared" si="34"/>
        <v>1.3333333333333333</v>
      </c>
      <c r="Y398" t="s">
        <v>554</v>
      </c>
      <c r="Z398" t="s">
        <v>555</v>
      </c>
      <c r="AB398" t="s">
        <v>687</v>
      </c>
      <c r="AC398" t="s">
        <v>710</v>
      </c>
      <c r="AD398">
        <v>2022</v>
      </c>
    </row>
    <row r="399" spans="1:30" x14ac:dyDescent="0.25">
      <c r="A399" t="s">
        <v>18</v>
      </c>
      <c r="B399" t="s">
        <v>19</v>
      </c>
      <c r="C399" t="s">
        <v>20</v>
      </c>
      <c r="D399" t="s">
        <v>21</v>
      </c>
      <c r="E399" t="s">
        <v>107</v>
      </c>
      <c r="F399" t="s">
        <v>27</v>
      </c>
      <c r="G399">
        <v>14621328372</v>
      </c>
      <c r="H399" t="s">
        <v>134</v>
      </c>
      <c r="I399" t="s">
        <v>25</v>
      </c>
      <c r="J399">
        <v>112</v>
      </c>
      <c r="K399">
        <v>1.5</v>
      </c>
      <c r="L399">
        <v>1</v>
      </c>
      <c r="M399">
        <v>112</v>
      </c>
      <c r="N399">
        <v>1.5</v>
      </c>
      <c r="O399">
        <v>1</v>
      </c>
      <c r="P399">
        <v>1.5</v>
      </c>
      <c r="Q399">
        <v>1.5</v>
      </c>
      <c r="R399" s="1">
        <v>44588</v>
      </c>
      <c r="S399" t="str">
        <f t="shared" si="30"/>
        <v>Lays Baked - Original</v>
      </c>
      <c r="T399" t="str">
        <f t="shared" si="31"/>
        <v>Food</v>
      </c>
      <c r="U399" t="str">
        <f>IF(T399="Cell is Blank - Dis-regard",_xlfn.XLOOKUP(S399,'Categroy Lookup'!A:A,'Categroy Lookup'!B:B,"Cell is Blank - Dis-regard"),T399)</f>
        <v>Food</v>
      </c>
      <c r="V399" t="b">
        <f t="shared" si="33"/>
        <v>1</v>
      </c>
      <c r="W399">
        <f t="shared" si="32"/>
        <v>1.5</v>
      </c>
      <c r="X399" s="8">
        <f t="shared" si="34"/>
        <v>1</v>
      </c>
      <c r="Y399" t="s">
        <v>535</v>
      </c>
      <c r="Z399" t="s">
        <v>512</v>
      </c>
      <c r="AB399" t="s">
        <v>687</v>
      </c>
      <c r="AC399" t="s">
        <v>710</v>
      </c>
      <c r="AD399">
        <v>2022</v>
      </c>
    </row>
    <row r="400" spans="1:30" x14ac:dyDescent="0.25">
      <c r="A400" t="s">
        <v>18</v>
      </c>
      <c r="B400" t="s">
        <v>40</v>
      </c>
      <c r="C400" t="s">
        <v>41</v>
      </c>
      <c r="D400" t="s">
        <v>42</v>
      </c>
      <c r="E400" t="s">
        <v>43</v>
      </c>
      <c r="F400" t="s">
        <v>23</v>
      </c>
      <c r="G400">
        <v>14621334756</v>
      </c>
      <c r="H400" t="s">
        <v>134</v>
      </c>
      <c r="I400" t="s">
        <v>33</v>
      </c>
      <c r="J400">
        <v>146</v>
      </c>
      <c r="K400">
        <v>3</v>
      </c>
      <c r="L400">
        <v>1</v>
      </c>
      <c r="M400">
        <v>146</v>
      </c>
      <c r="N400">
        <v>3</v>
      </c>
      <c r="O400">
        <v>1</v>
      </c>
      <c r="P400">
        <v>3</v>
      </c>
      <c r="Q400">
        <v>3</v>
      </c>
      <c r="R400" s="1">
        <v>44588</v>
      </c>
      <c r="S400" t="str">
        <f t="shared" si="30"/>
        <v>Monster Energy Original</v>
      </c>
      <c r="T400" t="str">
        <f t="shared" si="31"/>
        <v>Carbonated</v>
      </c>
      <c r="U400" t="str">
        <f>IF(T400="Cell is Blank - Dis-regard",_xlfn.XLOOKUP(S400,'Categroy Lookup'!A:A,'Categroy Lookup'!B:B,"Cell is Blank - Dis-regard"),T400)</f>
        <v>Carbonated</v>
      </c>
      <c r="V400" t="b">
        <f t="shared" si="33"/>
        <v>1</v>
      </c>
      <c r="W400">
        <f t="shared" si="32"/>
        <v>3</v>
      </c>
      <c r="X400" s="8">
        <f t="shared" si="34"/>
        <v>2</v>
      </c>
      <c r="Y400" t="s">
        <v>43</v>
      </c>
      <c r="AB400" t="s">
        <v>687</v>
      </c>
      <c r="AC400" t="s">
        <v>710</v>
      </c>
      <c r="AD400">
        <v>2022</v>
      </c>
    </row>
    <row r="401" spans="1:30" x14ac:dyDescent="0.25">
      <c r="A401" t="s">
        <v>18</v>
      </c>
      <c r="B401" t="s">
        <v>40</v>
      </c>
      <c r="C401" t="s">
        <v>41</v>
      </c>
      <c r="D401" t="s">
        <v>42</v>
      </c>
      <c r="E401" t="s">
        <v>131</v>
      </c>
      <c r="F401" t="s">
        <v>23</v>
      </c>
      <c r="G401">
        <v>14621371077</v>
      </c>
      <c r="H401" t="s">
        <v>134</v>
      </c>
      <c r="I401" t="s">
        <v>33</v>
      </c>
      <c r="J401">
        <v>140</v>
      </c>
      <c r="K401">
        <v>1</v>
      </c>
      <c r="L401">
        <v>1</v>
      </c>
      <c r="M401">
        <v>140</v>
      </c>
      <c r="N401">
        <v>1</v>
      </c>
      <c r="O401">
        <v>1</v>
      </c>
      <c r="P401">
        <v>1</v>
      </c>
      <c r="Q401">
        <v>1</v>
      </c>
      <c r="R401" s="1">
        <v>44588</v>
      </c>
      <c r="S401" t="str">
        <f t="shared" si="30"/>
        <v>Sunkist Soda - Orange</v>
      </c>
      <c r="T401" t="str">
        <f t="shared" si="31"/>
        <v>Carbonated</v>
      </c>
      <c r="U401" t="str">
        <f>IF(T401="Cell is Blank - Dis-regard",_xlfn.XLOOKUP(S401,'Categroy Lookup'!A:A,'Categroy Lookup'!B:B,"Cell is Blank - Dis-regard"),T401)</f>
        <v>Carbonated</v>
      </c>
      <c r="V401" t="b">
        <f t="shared" si="33"/>
        <v>1</v>
      </c>
      <c r="W401">
        <f t="shared" si="32"/>
        <v>1</v>
      </c>
      <c r="X401" s="8">
        <f t="shared" si="34"/>
        <v>0.66666666666666663</v>
      </c>
      <c r="Y401" t="s">
        <v>551</v>
      </c>
      <c r="Z401" t="s">
        <v>552</v>
      </c>
      <c r="AB401" t="s">
        <v>687</v>
      </c>
      <c r="AC401" t="s">
        <v>710</v>
      </c>
      <c r="AD401">
        <v>2022</v>
      </c>
    </row>
    <row r="402" spans="1:30" x14ac:dyDescent="0.25">
      <c r="A402" t="s">
        <v>18</v>
      </c>
      <c r="B402" t="s">
        <v>40</v>
      </c>
      <c r="C402" t="s">
        <v>41</v>
      </c>
      <c r="D402" t="s">
        <v>42</v>
      </c>
      <c r="E402" t="s">
        <v>56</v>
      </c>
      <c r="F402" t="s">
        <v>27</v>
      </c>
      <c r="G402">
        <v>14621373696</v>
      </c>
      <c r="H402" t="s">
        <v>134</v>
      </c>
      <c r="I402" t="s">
        <v>33</v>
      </c>
      <c r="J402">
        <v>110</v>
      </c>
      <c r="K402">
        <v>1.5</v>
      </c>
      <c r="L402">
        <v>1</v>
      </c>
      <c r="M402">
        <v>110</v>
      </c>
      <c r="N402">
        <v>1.5</v>
      </c>
      <c r="O402">
        <v>1</v>
      </c>
      <c r="P402">
        <v>1.5</v>
      </c>
      <c r="Q402">
        <v>1.5</v>
      </c>
      <c r="R402" s="1">
        <v>44588</v>
      </c>
      <c r="S402" t="str">
        <f t="shared" si="30"/>
        <v>Cheetos - Fleming Hot Crunchy</v>
      </c>
      <c r="T402" t="str">
        <f t="shared" si="31"/>
        <v>Food</v>
      </c>
      <c r="U402" t="str">
        <f>IF(T402="Cell is Blank - Dis-regard",_xlfn.XLOOKUP(S402,'Categroy Lookup'!A:A,'Categroy Lookup'!B:B,"Cell is Blank - Dis-regard"),T402)</f>
        <v>Food</v>
      </c>
      <c r="V402" t="b">
        <f t="shared" si="33"/>
        <v>1</v>
      </c>
      <c r="W402">
        <f t="shared" si="32"/>
        <v>1.5</v>
      </c>
      <c r="X402" s="8">
        <f t="shared" si="34"/>
        <v>1</v>
      </c>
      <c r="Y402" t="s">
        <v>491</v>
      </c>
      <c r="Z402" t="s">
        <v>492</v>
      </c>
      <c r="AB402" t="s">
        <v>687</v>
      </c>
      <c r="AC402" t="s">
        <v>710</v>
      </c>
      <c r="AD402">
        <v>2022</v>
      </c>
    </row>
    <row r="403" spans="1:30" x14ac:dyDescent="0.25">
      <c r="A403" t="s">
        <v>18</v>
      </c>
      <c r="B403" t="s">
        <v>40</v>
      </c>
      <c r="C403" t="s">
        <v>41</v>
      </c>
      <c r="D403" t="s">
        <v>42</v>
      </c>
      <c r="E403" t="s">
        <v>137</v>
      </c>
      <c r="F403" t="s">
        <v>27</v>
      </c>
      <c r="G403">
        <v>14621434464</v>
      </c>
      <c r="H403" t="s">
        <v>134</v>
      </c>
      <c r="I403" t="s">
        <v>33</v>
      </c>
      <c r="J403">
        <v>138</v>
      </c>
      <c r="K403">
        <v>2</v>
      </c>
      <c r="L403">
        <v>1</v>
      </c>
      <c r="M403">
        <v>138</v>
      </c>
      <c r="N403">
        <v>2</v>
      </c>
      <c r="O403">
        <v>1</v>
      </c>
      <c r="P403">
        <v>2</v>
      </c>
      <c r="Q403">
        <v>2</v>
      </c>
      <c r="R403" s="1">
        <v>44588</v>
      </c>
      <c r="S403" t="str">
        <f t="shared" si="30"/>
        <v>Oreo Single Server 6 ct</v>
      </c>
      <c r="T403" t="str">
        <f t="shared" si="31"/>
        <v>Food</v>
      </c>
      <c r="U403" t="str">
        <f>IF(T403="Cell is Blank - Dis-regard",_xlfn.XLOOKUP(S403,'Categroy Lookup'!A:A,'Categroy Lookup'!B:B,"Cell is Blank - Dis-regard"),T403)</f>
        <v>Food</v>
      </c>
      <c r="V403" t="b">
        <f t="shared" si="33"/>
        <v>1</v>
      </c>
      <c r="W403">
        <f t="shared" si="32"/>
        <v>2</v>
      </c>
      <c r="X403" s="8">
        <f t="shared" si="34"/>
        <v>1.3333333333333333</v>
      </c>
      <c r="Y403" t="s">
        <v>137</v>
      </c>
      <c r="AB403" t="s">
        <v>687</v>
      </c>
      <c r="AC403" t="s">
        <v>710</v>
      </c>
      <c r="AD403">
        <v>2022</v>
      </c>
    </row>
    <row r="404" spans="1:30" x14ac:dyDescent="0.25">
      <c r="A404" t="s">
        <v>18</v>
      </c>
      <c r="B404" t="s">
        <v>40</v>
      </c>
      <c r="C404" t="s">
        <v>41</v>
      </c>
      <c r="D404" t="s">
        <v>42</v>
      </c>
      <c r="E404" t="s">
        <v>93</v>
      </c>
      <c r="F404" t="s">
        <v>23</v>
      </c>
      <c r="G404">
        <v>14621516599</v>
      </c>
      <c r="H404" t="s">
        <v>134</v>
      </c>
      <c r="I404" t="s">
        <v>33</v>
      </c>
      <c r="J404">
        <v>142</v>
      </c>
      <c r="K404">
        <v>1</v>
      </c>
      <c r="L404">
        <v>1</v>
      </c>
      <c r="M404">
        <v>142</v>
      </c>
      <c r="N404">
        <v>1</v>
      </c>
      <c r="O404">
        <v>1</v>
      </c>
      <c r="P404">
        <v>1</v>
      </c>
      <c r="Q404">
        <v>1</v>
      </c>
      <c r="R404" s="1">
        <v>44588</v>
      </c>
      <c r="S404" t="str">
        <f t="shared" si="30"/>
        <v>Coca Cola - Zero Sugar</v>
      </c>
      <c r="T404" t="str">
        <f t="shared" si="31"/>
        <v>Carbonated</v>
      </c>
      <c r="U404" t="str">
        <f>IF(T404="Cell is Blank - Dis-regard",_xlfn.XLOOKUP(S404,'Categroy Lookup'!A:A,'Categroy Lookup'!B:B,"Cell is Blank - Dis-regard"),T404)</f>
        <v>Carbonated</v>
      </c>
      <c r="V404" t="b">
        <f t="shared" si="33"/>
        <v>1</v>
      </c>
      <c r="W404">
        <f t="shared" si="32"/>
        <v>1</v>
      </c>
      <c r="X404" s="8">
        <f t="shared" si="34"/>
        <v>0.66666666666666663</v>
      </c>
      <c r="Y404" t="s">
        <v>524</v>
      </c>
      <c r="Z404" t="s">
        <v>525</v>
      </c>
      <c r="AB404" t="s">
        <v>687</v>
      </c>
      <c r="AC404" t="s">
        <v>710</v>
      </c>
      <c r="AD404">
        <v>2022</v>
      </c>
    </row>
    <row r="405" spans="1:30" x14ac:dyDescent="0.25">
      <c r="A405" t="s">
        <v>18</v>
      </c>
      <c r="B405" t="s">
        <v>40</v>
      </c>
      <c r="C405" t="s">
        <v>41</v>
      </c>
      <c r="D405" t="s">
        <v>42</v>
      </c>
      <c r="E405" t="s">
        <v>135</v>
      </c>
      <c r="F405" t="s">
        <v>27</v>
      </c>
      <c r="G405">
        <v>14621651041</v>
      </c>
      <c r="H405" t="s">
        <v>134</v>
      </c>
      <c r="I405" t="s">
        <v>33</v>
      </c>
      <c r="J405">
        <v>123</v>
      </c>
      <c r="K405">
        <v>1.5</v>
      </c>
      <c r="L405">
        <v>1</v>
      </c>
      <c r="M405">
        <v>123</v>
      </c>
      <c r="N405">
        <v>1.5</v>
      </c>
      <c r="O405">
        <v>1</v>
      </c>
      <c r="P405">
        <v>1.5</v>
      </c>
      <c r="Q405">
        <v>1.5</v>
      </c>
      <c r="R405" s="1">
        <v>44588</v>
      </c>
      <c r="S405" t="str">
        <f t="shared" si="30"/>
        <v>Munchies Snack mix Flaming Hot</v>
      </c>
      <c r="T405" t="str">
        <f t="shared" si="31"/>
        <v>Food</v>
      </c>
      <c r="U405" t="str">
        <f>IF(T405="Cell is Blank - Dis-regard",_xlfn.XLOOKUP(S405,'Categroy Lookup'!A:A,'Categroy Lookup'!B:B,"Cell is Blank - Dis-regard"),T405)</f>
        <v>Food</v>
      </c>
      <c r="V405" t="b">
        <f t="shared" si="33"/>
        <v>1</v>
      </c>
      <c r="W405">
        <f t="shared" si="32"/>
        <v>1.5</v>
      </c>
      <c r="X405" s="8">
        <f t="shared" si="34"/>
        <v>1</v>
      </c>
      <c r="Y405" t="s">
        <v>135</v>
      </c>
      <c r="AB405" t="s">
        <v>687</v>
      </c>
      <c r="AC405" t="s">
        <v>710</v>
      </c>
      <c r="AD405">
        <v>2022</v>
      </c>
    </row>
    <row r="406" spans="1:30" x14ac:dyDescent="0.25">
      <c r="A406" t="s">
        <v>18</v>
      </c>
      <c r="B406" t="s">
        <v>40</v>
      </c>
      <c r="C406" t="s">
        <v>41</v>
      </c>
      <c r="D406" t="s">
        <v>42</v>
      </c>
      <c r="E406" t="s">
        <v>135</v>
      </c>
      <c r="F406" t="s">
        <v>27</v>
      </c>
      <c r="G406">
        <v>14621653675</v>
      </c>
      <c r="H406" t="s">
        <v>134</v>
      </c>
      <c r="I406" t="s">
        <v>33</v>
      </c>
      <c r="J406">
        <v>123</v>
      </c>
      <c r="K406">
        <v>1.5</v>
      </c>
      <c r="L406">
        <v>1</v>
      </c>
      <c r="M406">
        <v>123</v>
      </c>
      <c r="N406">
        <v>1.5</v>
      </c>
      <c r="O406">
        <v>1</v>
      </c>
      <c r="P406">
        <v>1.5</v>
      </c>
      <c r="Q406">
        <v>1.5</v>
      </c>
      <c r="R406" s="1">
        <v>44588</v>
      </c>
      <c r="S406" t="str">
        <f t="shared" si="30"/>
        <v>Munchies Snack mix Flaming Hot</v>
      </c>
      <c r="T406" t="str">
        <f t="shared" si="31"/>
        <v>Food</v>
      </c>
      <c r="U406" t="str">
        <f>IF(T406="Cell is Blank - Dis-regard",_xlfn.XLOOKUP(S406,'Categroy Lookup'!A:A,'Categroy Lookup'!B:B,"Cell is Blank - Dis-regard"),T406)</f>
        <v>Food</v>
      </c>
      <c r="V406" t="b">
        <f t="shared" si="33"/>
        <v>1</v>
      </c>
      <c r="W406">
        <f t="shared" si="32"/>
        <v>1.5</v>
      </c>
      <c r="X406" s="8">
        <f t="shared" si="34"/>
        <v>1</v>
      </c>
      <c r="Y406" t="s">
        <v>135</v>
      </c>
      <c r="AB406" t="s">
        <v>687</v>
      </c>
      <c r="AC406" t="s">
        <v>710</v>
      </c>
      <c r="AD406">
        <v>2022</v>
      </c>
    </row>
    <row r="407" spans="1:30" x14ac:dyDescent="0.25">
      <c r="A407" t="s">
        <v>18</v>
      </c>
      <c r="B407" t="s">
        <v>40</v>
      </c>
      <c r="C407" t="s">
        <v>41</v>
      </c>
      <c r="D407" t="s">
        <v>42</v>
      </c>
      <c r="E407" t="s">
        <v>133</v>
      </c>
      <c r="F407" t="s">
        <v>27</v>
      </c>
      <c r="G407">
        <v>14621912944</v>
      </c>
      <c r="H407" t="s">
        <v>134</v>
      </c>
      <c r="I407" t="s">
        <v>33</v>
      </c>
      <c r="J407">
        <v>114</v>
      </c>
      <c r="K407">
        <v>1.5</v>
      </c>
      <c r="L407">
        <v>1</v>
      </c>
      <c r="M407">
        <v>114</v>
      </c>
      <c r="N407">
        <v>1.5</v>
      </c>
      <c r="O407">
        <v>1</v>
      </c>
      <c r="P407">
        <v>1.5</v>
      </c>
      <c r="Q407">
        <v>1.5</v>
      </c>
      <c r="R407" s="1">
        <v>44588</v>
      </c>
      <c r="S407" t="str">
        <f t="shared" si="30"/>
        <v>Funyuns - Flaming Hot</v>
      </c>
      <c r="T407" t="str">
        <f t="shared" si="31"/>
        <v>Food</v>
      </c>
      <c r="U407" t="str">
        <f>IF(T407="Cell is Blank - Dis-regard",_xlfn.XLOOKUP(S407,'Categroy Lookup'!A:A,'Categroy Lookup'!B:B,"Cell is Blank - Dis-regard"),T407)</f>
        <v>Food</v>
      </c>
      <c r="V407" t="b">
        <f t="shared" si="33"/>
        <v>1</v>
      </c>
      <c r="W407">
        <f t="shared" si="32"/>
        <v>1.5</v>
      </c>
      <c r="X407" s="8">
        <f t="shared" si="34"/>
        <v>1</v>
      </c>
      <c r="Y407" t="s">
        <v>553</v>
      </c>
      <c r="Z407" t="s">
        <v>501</v>
      </c>
      <c r="AB407" t="s">
        <v>687</v>
      </c>
      <c r="AC407" t="s">
        <v>710</v>
      </c>
      <c r="AD407">
        <v>2022</v>
      </c>
    </row>
    <row r="408" spans="1:30" x14ac:dyDescent="0.25">
      <c r="A408" t="s">
        <v>18</v>
      </c>
      <c r="B408" t="s">
        <v>40</v>
      </c>
      <c r="C408" t="s">
        <v>41</v>
      </c>
      <c r="D408" t="s">
        <v>42</v>
      </c>
      <c r="E408" t="s">
        <v>93</v>
      </c>
      <c r="F408" t="s">
        <v>23</v>
      </c>
      <c r="G408">
        <v>14622063677</v>
      </c>
      <c r="H408" t="s">
        <v>134</v>
      </c>
      <c r="I408" t="s">
        <v>33</v>
      </c>
      <c r="J408">
        <v>141</v>
      </c>
      <c r="K408">
        <v>1</v>
      </c>
      <c r="L408">
        <v>1</v>
      </c>
      <c r="M408">
        <v>141</v>
      </c>
      <c r="N408">
        <v>1</v>
      </c>
      <c r="O408">
        <v>1</v>
      </c>
      <c r="P408">
        <v>1</v>
      </c>
      <c r="Q408">
        <v>1</v>
      </c>
      <c r="R408" s="1">
        <v>44588</v>
      </c>
      <c r="S408" t="str">
        <f t="shared" si="30"/>
        <v>Coca Cola - Zero Sugar</v>
      </c>
      <c r="T408" t="str">
        <f t="shared" si="31"/>
        <v>Carbonated</v>
      </c>
      <c r="U408" t="str">
        <f>IF(T408="Cell is Blank - Dis-regard",_xlfn.XLOOKUP(S408,'Categroy Lookup'!A:A,'Categroy Lookup'!B:B,"Cell is Blank - Dis-regard"),T408)</f>
        <v>Carbonated</v>
      </c>
      <c r="V408" t="b">
        <f t="shared" si="33"/>
        <v>1</v>
      </c>
      <c r="W408">
        <f t="shared" si="32"/>
        <v>1</v>
      </c>
      <c r="X408" s="8">
        <f t="shared" si="34"/>
        <v>0.66666666666666663</v>
      </c>
      <c r="Y408" t="s">
        <v>524</v>
      </c>
      <c r="Z408" t="s">
        <v>525</v>
      </c>
      <c r="AB408" t="s">
        <v>687</v>
      </c>
      <c r="AC408" t="s">
        <v>710</v>
      </c>
      <c r="AD408">
        <v>2022</v>
      </c>
    </row>
    <row r="409" spans="1:30" x14ac:dyDescent="0.25">
      <c r="A409" t="s">
        <v>18</v>
      </c>
      <c r="B409" t="s">
        <v>40</v>
      </c>
      <c r="C409" t="s">
        <v>41</v>
      </c>
      <c r="D409" t="s">
        <v>42</v>
      </c>
      <c r="E409" t="s">
        <v>93</v>
      </c>
      <c r="F409" t="s">
        <v>23</v>
      </c>
      <c r="G409">
        <v>14622065357</v>
      </c>
      <c r="H409" t="s">
        <v>134</v>
      </c>
      <c r="I409" t="s">
        <v>33</v>
      </c>
      <c r="J409">
        <v>141</v>
      </c>
      <c r="K409">
        <v>1</v>
      </c>
      <c r="L409">
        <v>1</v>
      </c>
      <c r="M409">
        <v>141</v>
      </c>
      <c r="N409">
        <v>1</v>
      </c>
      <c r="O409">
        <v>1</v>
      </c>
      <c r="P409">
        <v>1</v>
      </c>
      <c r="Q409">
        <v>1</v>
      </c>
      <c r="R409" s="1">
        <v>44588</v>
      </c>
      <c r="S409" t="str">
        <f t="shared" si="30"/>
        <v>Coca Cola - Zero Sugar</v>
      </c>
      <c r="T409" t="str">
        <f t="shared" si="31"/>
        <v>Carbonated</v>
      </c>
      <c r="U409" t="str">
        <f>IF(T409="Cell is Blank - Dis-regard",_xlfn.XLOOKUP(S409,'Categroy Lookup'!A:A,'Categroy Lookup'!B:B,"Cell is Blank - Dis-regard"),T409)</f>
        <v>Carbonated</v>
      </c>
      <c r="V409" t="b">
        <f t="shared" si="33"/>
        <v>1</v>
      </c>
      <c r="W409">
        <f t="shared" si="32"/>
        <v>1</v>
      </c>
      <c r="X409" s="8">
        <f t="shared" si="34"/>
        <v>0.66666666666666663</v>
      </c>
      <c r="Y409" t="s">
        <v>524</v>
      </c>
      <c r="Z409" t="s">
        <v>525</v>
      </c>
      <c r="AB409" t="s">
        <v>687</v>
      </c>
      <c r="AC409" t="s">
        <v>710</v>
      </c>
      <c r="AD409">
        <v>2022</v>
      </c>
    </row>
    <row r="410" spans="1:30" x14ac:dyDescent="0.25">
      <c r="A410" t="s">
        <v>18</v>
      </c>
      <c r="B410" t="s">
        <v>40</v>
      </c>
      <c r="C410" t="s">
        <v>41</v>
      </c>
      <c r="D410" t="s">
        <v>42</v>
      </c>
      <c r="E410" t="s">
        <v>93</v>
      </c>
      <c r="F410" t="s">
        <v>23</v>
      </c>
      <c r="G410">
        <v>14622481555</v>
      </c>
      <c r="H410" t="s">
        <v>134</v>
      </c>
      <c r="I410" t="s">
        <v>33</v>
      </c>
      <c r="J410">
        <v>141</v>
      </c>
      <c r="K410">
        <v>1</v>
      </c>
      <c r="L410">
        <v>1</v>
      </c>
      <c r="M410">
        <v>141</v>
      </c>
      <c r="N410">
        <v>1</v>
      </c>
      <c r="O410">
        <v>1</v>
      </c>
      <c r="P410">
        <v>1</v>
      </c>
      <c r="Q410">
        <v>1</v>
      </c>
      <c r="R410" s="1">
        <v>44588</v>
      </c>
      <c r="S410" t="str">
        <f t="shared" si="30"/>
        <v>Coca Cola - Zero Sugar</v>
      </c>
      <c r="T410" t="str">
        <f t="shared" si="31"/>
        <v>Carbonated</v>
      </c>
      <c r="U410" t="str">
        <f>IF(T410="Cell is Blank - Dis-regard",_xlfn.XLOOKUP(S410,'Categroy Lookup'!A:A,'Categroy Lookup'!B:B,"Cell is Blank - Dis-regard"),T410)</f>
        <v>Carbonated</v>
      </c>
      <c r="V410" t="b">
        <f t="shared" si="33"/>
        <v>1</v>
      </c>
      <c r="W410">
        <f t="shared" si="32"/>
        <v>1</v>
      </c>
      <c r="X410" s="8">
        <f t="shared" si="34"/>
        <v>0.66666666666666663</v>
      </c>
      <c r="Y410" t="s">
        <v>524</v>
      </c>
      <c r="Z410" t="s">
        <v>525</v>
      </c>
      <c r="AB410" t="s">
        <v>687</v>
      </c>
      <c r="AC410" t="s">
        <v>710</v>
      </c>
      <c r="AD410">
        <v>2022</v>
      </c>
    </row>
    <row r="411" spans="1:30" x14ac:dyDescent="0.25">
      <c r="A411" t="s">
        <v>18</v>
      </c>
      <c r="B411" t="s">
        <v>40</v>
      </c>
      <c r="C411" t="s">
        <v>41</v>
      </c>
      <c r="D411" t="s">
        <v>42</v>
      </c>
      <c r="E411" t="s">
        <v>93</v>
      </c>
      <c r="F411" t="s">
        <v>23</v>
      </c>
      <c r="G411">
        <v>14622523667</v>
      </c>
      <c r="H411" t="s">
        <v>134</v>
      </c>
      <c r="I411" t="s">
        <v>33</v>
      </c>
      <c r="J411">
        <v>141</v>
      </c>
      <c r="K411">
        <v>1</v>
      </c>
      <c r="L411">
        <v>1</v>
      </c>
      <c r="M411">
        <v>141</v>
      </c>
      <c r="N411">
        <v>1</v>
      </c>
      <c r="O411">
        <v>1</v>
      </c>
      <c r="P411">
        <v>1</v>
      </c>
      <c r="Q411">
        <v>1</v>
      </c>
      <c r="R411" s="1">
        <v>44588</v>
      </c>
      <c r="S411" t="str">
        <f t="shared" si="30"/>
        <v>Coca Cola - Zero Sugar</v>
      </c>
      <c r="T411" t="str">
        <f t="shared" si="31"/>
        <v>Carbonated</v>
      </c>
      <c r="U411" t="str">
        <f>IF(T411="Cell is Blank - Dis-regard",_xlfn.XLOOKUP(S411,'Categroy Lookup'!A:A,'Categroy Lookup'!B:B,"Cell is Blank - Dis-regard"),T411)</f>
        <v>Carbonated</v>
      </c>
      <c r="V411" t="b">
        <f t="shared" si="33"/>
        <v>1</v>
      </c>
      <c r="W411">
        <f t="shared" si="32"/>
        <v>1</v>
      </c>
      <c r="X411" s="8">
        <f t="shared" si="34"/>
        <v>0.66666666666666663</v>
      </c>
      <c r="Y411" t="s">
        <v>524</v>
      </c>
      <c r="Z411" t="s">
        <v>525</v>
      </c>
      <c r="AB411" t="s">
        <v>687</v>
      </c>
      <c r="AC411" t="s">
        <v>710</v>
      </c>
      <c r="AD411">
        <v>2022</v>
      </c>
    </row>
    <row r="412" spans="1:30" x14ac:dyDescent="0.25">
      <c r="A412" t="s">
        <v>18</v>
      </c>
      <c r="B412" t="s">
        <v>40</v>
      </c>
      <c r="C412" t="s">
        <v>41</v>
      </c>
      <c r="D412" t="s">
        <v>42</v>
      </c>
      <c r="E412" t="s">
        <v>131</v>
      </c>
      <c r="F412" t="s">
        <v>23</v>
      </c>
      <c r="G412">
        <v>14622536550</v>
      </c>
      <c r="H412" t="s">
        <v>134</v>
      </c>
      <c r="I412" t="s">
        <v>33</v>
      </c>
      <c r="J412">
        <v>140</v>
      </c>
      <c r="K412">
        <v>1</v>
      </c>
      <c r="L412">
        <v>1</v>
      </c>
      <c r="M412">
        <v>140</v>
      </c>
      <c r="N412">
        <v>1</v>
      </c>
      <c r="O412">
        <v>1</v>
      </c>
      <c r="P412">
        <v>1</v>
      </c>
      <c r="Q412">
        <v>1</v>
      </c>
      <c r="R412" s="1">
        <v>44588</v>
      </c>
      <c r="S412" t="str">
        <f t="shared" si="30"/>
        <v>Sunkist Soda - Orange</v>
      </c>
      <c r="T412" t="str">
        <f t="shared" si="31"/>
        <v>Carbonated</v>
      </c>
      <c r="U412" t="str">
        <f>IF(T412="Cell is Blank - Dis-regard",_xlfn.XLOOKUP(S412,'Categroy Lookup'!A:A,'Categroy Lookup'!B:B,"Cell is Blank - Dis-regard"),T412)</f>
        <v>Carbonated</v>
      </c>
      <c r="V412" t="b">
        <f t="shared" si="33"/>
        <v>1</v>
      </c>
      <c r="W412">
        <f t="shared" si="32"/>
        <v>1</v>
      </c>
      <c r="X412" s="8">
        <f t="shared" si="34"/>
        <v>0.66666666666666663</v>
      </c>
      <c r="Y412" t="s">
        <v>551</v>
      </c>
      <c r="Z412" t="s">
        <v>552</v>
      </c>
      <c r="AB412" t="s">
        <v>687</v>
      </c>
      <c r="AC412" t="s">
        <v>710</v>
      </c>
      <c r="AD412">
        <v>2022</v>
      </c>
    </row>
    <row r="413" spans="1:30" x14ac:dyDescent="0.25">
      <c r="A413" t="s">
        <v>18</v>
      </c>
      <c r="B413" t="s">
        <v>40</v>
      </c>
      <c r="C413" t="s">
        <v>41</v>
      </c>
      <c r="D413" t="s">
        <v>42</v>
      </c>
      <c r="E413" t="s">
        <v>93</v>
      </c>
      <c r="F413" t="s">
        <v>23</v>
      </c>
      <c r="G413">
        <v>14622555258</v>
      </c>
      <c r="H413" t="s">
        <v>134</v>
      </c>
      <c r="I413" t="s">
        <v>33</v>
      </c>
      <c r="J413">
        <v>142</v>
      </c>
      <c r="K413">
        <v>1</v>
      </c>
      <c r="L413">
        <v>1</v>
      </c>
      <c r="M413">
        <v>142</v>
      </c>
      <c r="N413">
        <v>1</v>
      </c>
      <c r="O413">
        <v>1</v>
      </c>
      <c r="P413">
        <v>1</v>
      </c>
      <c r="Q413">
        <v>1</v>
      </c>
      <c r="R413" s="1">
        <v>44588</v>
      </c>
      <c r="S413" t="str">
        <f t="shared" si="30"/>
        <v>Coca Cola - Zero Sugar</v>
      </c>
      <c r="T413" t="str">
        <f t="shared" si="31"/>
        <v>Carbonated</v>
      </c>
      <c r="U413" t="str">
        <f>IF(T413="Cell is Blank - Dis-regard",_xlfn.XLOOKUP(S413,'Categroy Lookup'!A:A,'Categroy Lookup'!B:B,"Cell is Blank - Dis-regard"),T413)</f>
        <v>Carbonated</v>
      </c>
      <c r="V413" t="b">
        <f t="shared" si="33"/>
        <v>1</v>
      </c>
      <c r="W413">
        <f t="shared" si="32"/>
        <v>1</v>
      </c>
      <c r="X413" s="8">
        <f t="shared" si="34"/>
        <v>0.66666666666666663</v>
      </c>
      <c r="Y413" t="s">
        <v>524</v>
      </c>
      <c r="Z413" t="s">
        <v>525</v>
      </c>
      <c r="AB413" t="s">
        <v>687</v>
      </c>
      <c r="AC413" t="s">
        <v>710</v>
      </c>
      <c r="AD413">
        <v>2022</v>
      </c>
    </row>
    <row r="414" spans="1:30" x14ac:dyDescent="0.25">
      <c r="A414" t="s">
        <v>18</v>
      </c>
      <c r="B414" t="s">
        <v>40</v>
      </c>
      <c r="C414" t="s">
        <v>41</v>
      </c>
      <c r="D414" t="s">
        <v>42</v>
      </c>
      <c r="E414" t="s">
        <v>97</v>
      </c>
      <c r="F414" t="s">
        <v>27</v>
      </c>
      <c r="G414">
        <v>14622582337</v>
      </c>
      <c r="H414" t="s">
        <v>134</v>
      </c>
      <c r="I414" t="s">
        <v>33</v>
      </c>
      <c r="J414">
        <v>122</v>
      </c>
      <c r="K414">
        <v>1.25</v>
      </c>
      <c r="L414">
        <v>1</v>
      </c>
      <c r="M414">
        <v>122</v>
      </c>
      <c r="N414">
        <v>1.25</v>
      </c>
      <c r="O414">
        <v>1</v>
      </c>
      <c r="P414">
        <v>1.25</v>
      </c>
      <c r="Q414">
        <v>1.25</v>
      </c>
      <c r="R414" s="1">
        <v>44588</v>
      </c>
      <c r="S414" t="str">
        <f t="shared" si="30"/>
        <v>Ritz Bits Cheese</v>
      </c>
      <c r="T414" t="str">
        <f t="shared" si="31"/>
        <v>Food</v>
      </c>
      <c r="U414" t="str">
        <f>IF(T414="Cell is Blank - Dis-regard",_xlfn.XLOOKUP(S414,'Categroy Lookup'!A:A,'Categroy Lookup'!B:B,"Cell is Blank - Dis-regard"),T414)</f>
        <v>Food</v>
      </c>
      <c r="V414" t="b">
        <f t="shared" si="33"/>
        <v>1</v>
      </c>
      <c r="W414">
        <f t="shared" si="32"/>
        <v>1.25</v>
      </c>
      <c r="X414" s="8">
        <f t="shared" si="34"/>
        <v>0.83333333333333337</v>
      </c>
      <c r="Y414" t="s">
        <v>97</v>
      </c>
      <c r="AB414" t="s">
        <v>687</v>
      </c>
      <c r="AC414" t="s">
        <v>710</v>
      </c>
      <c r="AD414">
        <v>2022</v>
      </c>
    </row>
    <row r="415" spans="1:30" x14ac:dyDescent="0.25">
      <c r="A415" t="s">
        <v>18</v>
      </c>
      <c r="B415" t="s">
        <v>40</v>
      </c>
      <c r="C415" t="s">
        <v>41</v>
      </c>
      <c r="D415" t="s">
        <v>42</v>
      </c>
      <c r="E415" t="s">
        <v>97</v>
      </c>
      <c r="F415" t="s">
        <v>27</v>
      </c>
      <c r="G415">
        <v>14622582534</v>
      </c>
      <c r="H415" t="s">
        <v>134</v>
      </c>
      <c r="I415" t="s">
        <v>33</v>
      </c>
      <c r="J415">
        <v>122</v>
      </c>
      <c r="K415">
        <v>1.25</v>
      </c>
      <c r="L415">
        <v>1</v>
      </c>
      <c r="M415">
        <v>122</v>
      </c>
      <c r="N415">
        <v>1.25</v>
      </c>
      <c r="O415">
        <v>1</v>
      </c>
      <c r="P415">
        <v>1.25</v>
      </c>
      <c r="Q415">
        <v>1.25</v>
      </c>
      <c r="R415" s="1">
        <v>44588</v>
      </c>
      <c r="S415" t="str">
        <f t="shared" si="30"/>
        <v>Ritz Bits Cheese</v>
      </c>
      <c r="T415" t="str">
        <f t="shared" si="31"/>
        <v>Food</v>
      </c>
      <c r="U415" t="str">
        <f>IF(T415="Cell is Blank - Dis-regard",_xlfn.XLOOKUP(S415,'Categroy Lookup'!A:A,'Categroy Lookup'!B:B,"Cell is Blank - Dis-regard"),T415)</f>
        <v>Food</v>
      </c>
      <c r="V415" t="b">
        <f t="shared" si="33"/>
        <v>1</v>
      </c>
      <c r="W415">
        <f t="shared" si="32"/>
        <v>1.25</v>
      </c>
      <c r="X415" s="8">
        <f t="shared" si="34"/>
        <v>0.83333333333333337</v>
      </c>
      <c r="Y415" t="s">
        <v>97</v>
      </c>
      <c r="AB415" t="s">
        <v>687</v>
      </c>
      <c r="AC415" t="s">
        <v>710</v>
      </c>
      <c r="AD415">
        <v>2022</v>
      </c>
    </row>
    <row r="416" spans="1:30" x14ac:dyDescent="0.25">
      <c r="A416" t="s">
        <v>18</v>
      </c>
      <c r="B416" t="s">
        <v>40</v>
      </c>
      <c r="C416" t="s">
        <v>41</v>
      </c>
      <c r="D416" t="s">
        <v>42</v>
      </c>
      <c r="E416" t="s">
        <v>135</v>
      </c>
      <c r="F416" t="s">
        <v>27</v>
      </c>
      <c r="G416">
        <v>14622600643</v>
      </c>
      <c r="H416" t="s">
        <v>134</v>
      </c>
      <c r="I416" t="s">
        <v>25</v>
      </c>
      <c r="J416">
        <v>123</v>
      </c>
      <c r="K416">
        <v>1.5</v>
      </c>
      <c r="L416">
        <v>1</v>
      </c>
      <c r="M416">
        <v>123</v>
      </c>
      <c r="N416">
        <v>1.5</v>
      </c>
      <c r="O416">
        <v>1</v>
      </c>
      <c r="P416">
        <v>1.5</v>
      </c>
      <c r="Q416">
        <v>1.5</v>
      </c>
      <c r="R416" s="1">
        <v>44588</v>
      </c>
      <c r="S416" t="str">
        <f t="shared" si="30"/>
        <v>Munchies Snack mix Flaming Hot</v>
      </c>
      <c r="T416" t="str">
        <f t="shared" si="31"/>
        <v>Food</v>
      </c>
      <c r="U416" t="str">
        <f>IF(T416="Cell is Blank - Dis-regard",_xlfn.XLOOKUP(S416,'Categroy Lookup'!A:A,'Categroy Lookup'!B:B,"Cell is Blank - Dis-regard"),T416)</f>
        <v>Food</v>
      </c>
      <c r="V416" t="b">
        <f t="shared" si="33"/>
        <v>1</v>
      </c>
      <c r="W416">
        <f t="shared" si="32"/>
        <v>1.5</v>
      </c>
      <c r="X416" s="8">
        <f t="shared" si="34"/>
        <v>1</v>
      </c>
      <c r="Y416" t="s">
        <v>135</v>
      </c>
      <c r="AB416" t="s">
        <v>687</v>
      </c>
      <c r="AC416" t="s">
        <v>710</v>
      </c>
      <c r="AD416">
        <v>2022</v>
      </c>
    </row>
    <row r="417" spans="1:30" x14ac:dyDescent="0.25">
      <c r="A417" t="s">
        <v>18</v>
      </c>
      <c r="B417" t="s">
        <v>40</v>
      </c>
      <c r="C417" t="s">
        <v>41</v>
      </c>
      <c r="D417" t="s">
        <v>42</v>
      </c>
      <c r="E417" t="s">
        <v>133</v>
      </c>
      <c r="F417" t="s">
        <v>27</v>
      </c>
      <c r="G417">
        <v>14622640597</v>
      </c>
      <c r="H417" t="s">
        <v>134</v>
      </c>
      <c r="I417" t="s">
        <v>33</v>
      </c>
      <c r="J417">
        <v>114</v>
      </c>
      <c r="K417">
        <v>1.5</v>
      </c>
      <c r="L417">
        <v>1</v>
      </c>
      <c r="M417">
        <v>114</v>
      </c>
      <c r="N417">
        <v>1.5</v>
      </c>
      <c r="O417">
        <v>1</v>
      </c>
      <c r="P417">
        <v>1.5</v>
      </c>
      <c r="Q417">
        <v>1.5</v>
      </c>
      <c r="R417" s="1">
        <v>44588</v>
      </c>
      <c r="S417" t="str">
        <f t="shared" si="30"/>
        <v>Funyuns - Flaming Hot</v>
      </c>
      <c r="T417" t="str">
        <f t="shared" si="31"/>
        <v>Food</v>
      </c>
      <c r="U417" t="str">
        <f>IF(T417="Cell is Blank - Dis-regard",_xlfn.XLOOKUP(S417,'Categroy Lookup'!A:A,'Categroy Lookup'!B:B,"Cell is Blank - Dis-regard"),T417)</f>
        <v>Food</v>
      </c>
      <c r="V417" t="b">
        <f t="shared" si="33"/>
        <v>1</v>
      </c>
      <c r="W417">
        <f t="shared" si="32"/>
        <v>1.5</v>
      </c>
      <c r="X417" s="8">
        <f t="shared" si="34"/>
        <v>1</v>
      </c>
      <c r="Y417" t="s">
        <v>553</v>
      </c>
      <c r="Z417" t="s">
        <v>501</v>
      </c>
      <c r="AB417" t="s">
        <v>687</v>
      </c>
      <c r="AC417" t="s">
        <v>710</v>
      </c>
      <c r="AD417">
        <v>2022</v>
      </c>
    </row>
    <row r="418" spans="1:30" x14ac:dyDescent="0.25">
      <c r="A418" t="s">
        <v>18</v>
      </c>
      <c r="B418" t="s">
        <v>40</v>
      </c>
      <c r="C418" t="s">
        <v>41</v>
      </c>
      <c r="D418" t="s">
        <v>42</v>
      </c>
      <c r="E418" t="s">
        <v>133</v>
      </c>
      <c r="F418" t="s">
        <v>27</v>
      </c>
      <c r="G418">
        <v>14622642102</v>
      </c>
      <c r="H418" t="s">
        <v>134</v>
      </c>
      <c r="I418" t="s">
        <v>33</v>
      </c>
      <c r="J418">
        <v>114</v>
      </c>
      <c r="K418">
        <v>1.5</v>
      </c>
      <c r="L418">
        <v>1</v>
      </c>
      <c r="M418">
        <v>114</v>
      </c>
      <c r="N418">
        <v>1.5</v>
      </c>
      <c r="O418">
        <v>1</v>
      </c>
      <c r="P418">
        <v>1.5</v>
      </c>
      <c r="Q418">
        <v>1.5</v>
      </c>
      <c r="R418" s="1">
        <v>44588</v>
      </c>
      <c r="S418" t="str">
        <f t="shared" si="30"/>
        <v>Funyuns - Flaming Hot</v>
      </c>
      <c r="T418" t="str">
        <f t="shared" si="31"/>
        <v>Food</v>
      </c>
      <c r="U418" t="str">
        <f>IF(T418="Cell is Blank - Dis-regard",_xlfn.XLOOKUP(S418,'Categroy Lookup'!A:A,'Categroy Lookup'!B:B,"Cell is Blank - Dis-regard"),T418)</f>
        <v>Food</v>
      </c>
      <c r="V418" t="b">
        <f t="shared" si="33"/>
        <v>1</v>
      </c>
      <c r="W418">
        <f t="shared" si="32"/>
        <v>1.5</v>
      </c>
      <c r="X418" s="8">
        <f t="shared" si="34"/>
        <v>1</v>
      </c>
      <c r="Y418" t="s">
        <v>553</v>
      </c>
      <c r="Z418" t="s">
        <v>501</v>
      </c>
      <c r="AB418" t="s">
        <v>687</v>
      </c>
      <c r="AC418" t="s">
        <v>710</v>
      </c>
      <c r="AD418">
        <v>2022</v>
      </c>
    </row>
    <row r="419" spans="1:30" x14ac:dyDescent="0.25">
      <c r="A419" t="s">
        <v>18</v>
      </c>
      <c r="B419" t="s">
        <v>40</v>
      </c>
      <c r="C419" t="s">
        <v>41</v>
      </c>
      <c r="D419" t="s">
        <v>42</v>
      </c>
      <c r="E419" t="s">
        <v>91</v>
      </c>
      <c r="F419" t="s">
        <v>27</v>
      </c>
      <c r="G419">
        <v>14622643999</v>
      </c>
      <c r="H419" t="s">
        <v>138</v>
      </c>
      <c r="I419" t="s">
        <v>33</v>
      </c>
      <c r="J419">
        <v>113</v>
      </c>
      <c r="K419">
        <v>1.5</v>
      </c>
      <c r="L419">
        <v>1</v>
      </c>
      <c r="M419">
        <v>113</v>
      </c>
      <c r="N419">
        <v>1.5</v>
      </c>
      <c r="O419">
        <v>1</v>
      </c>
      <c r="P419">
        <v>1.5</v>
      </c>
      <c r="Q419">
        <v>1.5</v>
      </c>
      <c r="R419" s="1">
        <v>44588</v>
      </c>
      <c r="S419" t="str">
        <f t="shared" si="30"/>
        <v>Chesters Fries Flaming hot</v>
      </c>
      <c r="T419" t="str">
        <f t="shared" si="31"/>
        <v>Food</v>
      </c>
      <c r="U419" t="str">
        <f>IF(T419="Cell is Blank - Dis-regard",_xlfn.XLOOKUP(S419,'Categroy Lookup'!A:A,'Categroy Lookup'!B:B,"Cell is Blank - Dis-regard"),T419)</f>
        <v>Food</v>
      </c>
      <c r="V419" t="b">
        <f t="shared" si="33"/>
        <v>1</v>
      </c>
      <c r="W419">
        <f t="shared" si="32"/>
        <v>1.5</v>
      </c>
      <c r="X419" s="8">
        <f t="shared" si="34"/>
        <v>1</v>
      </c>
      <c r="Y419" t="s">
        <v>91</v>
      </c>
      <c r="AB419" t="s">
        <v>689</v>
      </c>
      <c r="AC419" t="s">
        <v>711</v>
      </c>
      <c r="AD419">
        <v>2022</v>
      </c>
    </row>
    <row r="420" spans="1:30" x14ac:dyDescent="0.25">
      <c r="A420" t="s">
        <v>18</v>
      </c>
      <c r="B420" t="s">
        <v>40</v>
      </c>
      <c r="C420" t="s">
        <v>41</v>
      </c>
      <c r="D420" t="s">
        <v>42</v>
      </c>
      <c r="E420" t="s">
        <v>139</v>
      </c>
      <c r="F420" t="s">
        <v>27</v>
      </c>
      <c r="G420">
        <v>14622697448</v>
      </c>
      <c r="H420" t="s">
        <v>138</v>
      </c>
      <c r="I420" t="s">
        <v>33</v>
      </c>
      <c r="J420">
        <v>120</v>
      </c>
      <c r="K420">
        <v>1.5</v>
      </c>
      <c r="L420">
        <v>1</v>
      </c>
      <c r="M420">
        <v>120</v>
      </c>
      <c r="N420">
        <v>1.5</v>
      </c>
      <c r="O420">
        <v>1</v>
      </c>
      <c r="P420">
        <v>1.5</v>
      </c>
      <c r="Q420">
        <v>1.5</v>
      </c>
      <c r="R420" s="1">
        <v>44588</v>
      </c>
      <c r="S420" t="str">
        <f t="shared" si="30"/>
        <v>Cheetos Flaming Hot Limon Crunchy</v>
      </c>
      <c r="T420" t="str">
        <f t="shared" si="31"/>
        <v>Food</v>
      </c>
      <c r="U420" t="str">
        <f>IF(T420="Cell is Blank - Dis-regard",_xlfn.XLOOKUP(S420,'Categroy Lookup'!A:A,'Categroy Lookup'!B:B,"Cell is Blank - Dis-regard"),T420)</f>
        <v>Food</v>
      </c>
      <c r="V420" t="b">
        <f t="shared" si="33"/>
        <v>1</v>
      </c>
      <c r="W420">
        <f t="shared" si="32"/>
        <v>1.5</v>
      </c>
      <c r="X420" s="8">
        <f t="shared" si="34"/>
        <v>1</v>
      </c>
      <c r="Y420" t="s">
        <v>139</v>
      </c>
      <c r="AB420" t="s">
        <v>689</v>
      </c>
      <c r="AC420" t="s">
        <v>711</v>
      </c>
      <c r="AD420">
        <v>2022</v>
      </c>
    </row>
    <row r="421" spans="1:30" x14ac:dyDescent="0.25">
      <c r="A421" t="s">
        <v>18</v>
      </c>
      <c r="B421" t="s">
        <v>40</v>
      </c>
      <c r="C421" t="s">
        <v>41</v>
      </c>
      <c r="D421" t="s">
        <v>42</v>
      </c>
      <c r="E421" t="s">
        <v>91</v>
      </c>
      <c r="F421" t="s">
        <v>27</v>
      </c>
      <c r="G421">
        <v>14622698097</v>
      </c>
      <c r="H421" t="s">
        <v>138</v>
      </c>
      <c r="I421" t="s">
        <v>33</v>
      </c>
      <c r="J421">
        <v>113</v>
      </c>
      <c r="K421">
        <v>1.5</v>
      </c>
      <c r="L421">
        <v>1</v>
      </c>
      <c r="M421">
        <v>113</v>
      </c>
      <c r="N421">
        <v>1.5</v>
      </c>
      <c r="O421">
        <v>1</v>
      </c>
      <c r="P421">
        <v>1.5</v>
      </c>
      <c r="Q421">
        <v>1.5</v>
      </c>
      <c r="R421" s="1">
        <v>44588</v>
      </c>
      <c r="S421" t="str">
        <f t="shared" si="30"/>
        <v>Chesters Fries Flaming hot</v>
      </c>
      <c r="T421" t="str">
        <f t="shared" si="31"/>
        <v>Food</v>
      </c>
      <c r="U421" t="str">
        <f>IF(T421="Cell is Blank - Dis-regard",_xlfn.XLOOKUP(S421,'Categroy Lookup'!A:A,'Categroy Lookup'!B:B,"Cell is Blank - Dis-regard"),T421)</f>
        <v>Food</v>
      </c>
      <c r="V421" t="b">
        <f t="shared" si="33"/>
        <v>1</v>
      </c>
      <c r="W421">
        <f t="shared" si="32"/>
        <v>1.5</v>
      </c>
      <c r="X421" s="8">
        <f t="shared" si="34"/>
        <v>1</v>
      </c>
      <c r="Y421" t="s">
        <v>91</v>
      </c>
      <c r="AB421" t="s">
        <v>689</v>
      </c>
      <c r="AC421" t="s">
        <v>711</v>
      </c>
      <c r="AD421">
        <v>2022</v>
      </c>
    </row>
    <row r="422" spans="1:30" x14ac:dyDescent="0.25">
      <c r="A422" t="s">
        <v>18</v>
      </c>
      <c r="B422" t="s">
        <v>40</v>
      </c>
      <c r="C422" t="s">
        <v>41</v>
      </c>
      <c r="D422" t="s">
        <v>42</v>
      </c>
      <c r="E422" t="s">
        <v>131</v>
      </c>
      <c r="F422" t="s">
        <v>23</v>
      </c>
      <c r="G422">
        <v>14622908332</v>
      </c>
      <c r="H422" t="s">
        <v>138</v>
      </c>
      <c r="I422" t="s">
        <v>33</v>
      </c>
      <c r="J422">
        <v>140</v>
      </c>
      <c r="K422">
        <v>1</v>
      </c>
      <c r="L422">
        <v>1</v>
      </c>
      <c r="M422">
        <v>140</v>
      </c>
      <c r="N422">
        <v>1</v>
      </c>
      <c r="O422">
        <v>1</v>
      </c>
      <c r="P422">
        <v>1</v>
      </c>
      <c r="Q422">
        <v>1</v>
      </c>
      <c r="R422" s="1">
        <v>44589</v>
      </c>
      <c r="S422" t="str">
        <f t="shared" si="30"/>
        <v>Sunkist Soda - Orange</v>
      </c>
      <c r="T422" t="str">
        <f t="shared" si="31"/>
        <v>Carbonated</v>
      </c>
      <c r="U422" t="str">
        <f>IF(T422="Cell is Blank - Dis-regard",_xlfn.XLOOKUP(S422,'Categroy Lookup'!A:A,'Categroy Lookup'!B:B,"Cell is Blank - Dis-regard"),T422)</f>
        <v>Carbonated</v>
      </c>
      <c r="V422" t="b">
        <f t="shared" si="33"/>
        <v>1</v>
      </c>
      <c r="W422">
        <f t="shared" si="32"/>
        <v>1</v>
      </c>
      <c r="X422" s="8">
        <f t="shared" si="34"/>
        <v>0.66666666666666663</v>
      </c>
      <c r="Y422" t="s">
        <v>551</v>
      </c>
      <c r="Z422" t="s">
        <v>552</v>
      </c>
      <c r="AB422" t="s">
        <v>689</v>
      </c>
      <c r="AC422" t="s">
        <v>711</v>
      </c>
      <c r="AD422">
        <v>2022</v>
      </c>
    </row>
    <row r="423" spans="1:30" x14ac:dyDescent="0.25">
      <c r="A423" t="s">
        <v>18</v>
      </c>
      <c r="B423" t="s">
        <v>40</v>
      </c>
      <c r="C423" t="s">
        <v>41</v>
      </c>
      <c r="D423" t="s">
        <v>42</v>
      </c>
      <c r="E423" t="s">
        <v>93</v>
      </c>
      <c r="F423" t="s">
        <v>23</v>
      </c>
      <c r="G423">
        <v>14622918292</v>
      </c>
      <c r="H423" t="s">
        <v>138</v>
      </c>
      <c r="I423" t="s">
        <v>33</v>
      </c>
      <c r="J423">
        <v>141</v>
      </c>
      <c r="K423">
        <v>1</v>
      </c>
      <c r="L423">
        <v>1</v>
      </c>
      <c r="M423">
        <v>141</v>
      </c>
      <c r="N423">
        <v>1</v>
      </c>
      <c r="O423">
        <v>1</v>
      </c>
      <c r="P423">
        <v>1</v>
      </c>
      <c r="Q423">
        <v>1</v>
      </c>
      <c r="R423" s="1">
        <v>44589</v>
      </c>
      <c r="S423" t="str">
        <f t="shared" si="30"/>
        <v>Coca Cola - Zero Sugar</v>
      </c>
      <c r="T423" t="str">
        <f t="shared" si="31"/>
        <v>Carbonated</v>
      </c>
      <c r="U423" t="str">
        <f>IF(T423="Cell is Blank - Dis-regard",_xlfn.XLOOKUP(S423,'Categroy Lookup'!A:A,'Categroy Lookup'!B:B,"Cell is Blank - Dis-regard"),T423)</f>
        <v>Carbonated</v>
      </c>
      <c r="V423" t="b">
        <f t="shared" si="33"/>
        <v>1</v>
      </c>
      <c r="W423">
        <f t="shared" si="32"/>
        <v>1</v>
      </c>
      <c r="X423" s="8">
        <f t="shared" si="34"/>
        <v>0.66666666666666663</v>
      </c>
      <c r="Y423" t="s">
        <v>524</v>
      </c>
      <c r="Z423" t="s">
        <v>525</v>
      </c>
      <c r="AB423" t="s">
        <v>689</v>
      </c>
      <c r="AC423" t="s">
        <v>711</v>
      </c>
      <c r="AD423">
        <v>2022</v>
      </c>
    </row>
    <row r="424" spans="1:30" x14ac:dyDescent="0.25">
      <c r="A424" t="s">
        <v>18</v>
      </c>
      <c r="B424" t="s">
        <v>36</v>
      </c>
      <c r="C424" t="s">
        <v>37</v>
      </c>
      <c r="D424" t="s">
        <v>38</v>
      </c>
      <c r="E424" t="s">
        <v>117</v>
      </c>
      <c r="F424" t="s">
        <v>27</v>
      </c>
      <c r="G424">
        <v>14624263030</v>
      </c>
      <c r="H424" t="s">
        <v>138</v>
      </c>
      <c r="I424" t="s">
        <v>33</v>
      </c>
      <c r="J424">
        <v>122</v>
      </c>
      <c r="K424">
        <v>1.5</v>
      </c>
      <c r="L424">
        <v>1</v>
      </c>
      <c r="M424">
        <v>122</v>
      </c>
      <c r="N424">
        <v>1.5</v>
      </c>
      <c r="O424">
        <v>1</v>
      </c>
      <c r="P424">
        <v>1.5</v>
      </c>
      <c r="Q424">
        <v>1.5</v>
      </c>
      <c r="R424" s="1">
        <v>44589</v>
      </c>
      <c r="S424" t="str">
        <f t="shared" si="30"/>
        <v>Snyder's of Hanover Pretzel - Cheddar Cheese</v>
      </c>
      <c r="T424" t="str">
        <f t="shared" si="31"/>
        <v>Food</v>
      </c>
      <c r="U424" t="str">
        <f>IF(T424="Cell is Blank - Dis-regard",_xlfn.XLOOKUP(S424,'Categroy Lookup'!A:A,'Categroy Lookup'!B:B,"Cell is Blank - Dis-regard"),T424)</f>
        <v>Food</v>
      </c>
      <c r="V424" t="b">
        <f t="shared" si="33"/>
        <v>1</v>
      </c>
      <c r="W424">
        <f t="shared" si="32"/>
        <v>1.5</v>
      </c>
      <c r="X424" s="8">
        <f t="shared" si="34"/>
        <v>1</v>
      </c>
      <c r="Y424" t="s">
        <v>543</v>
      </c>
      <c r="Z424" t="s">
        <v>544</v>
      </c>
      <c r="AB424" t="s">
        <v>689</v>
      </c>
      <c r="AC424" t="s">
        <v>711</v>
      </c>
      <c r="AD424">
        <v>2022</v>
      </c>
    </row>
    <row r="425" spans="1:30" x14ac:dyDescent="0.25">
      <c r="A425" t="s">
        <v>18</v>
      </c>
      <c r="B425" t="s">
        <v>40</v>
      </c>
      <c r="C425" t="s">
        <v>41</v>
      </c>
      <c r="D425" t="s">
        <v>42</v>
      </c>
      <c r="E425" t="s">
        <v>91</v>
      </c>
      <c r="F425" t="s">
        <v>27</v>
      </c>
      <c r="G425">
        <v>14624270425</v>
      </c>
      <c r="H425" t="s">
        <v>138</v>
      </c>
      <c r="I425" t="s">
        <v>25</v>
      </c>
      <c r="J425">
        <v>113</v>
      </c>
      <c r="K425">
        <v>1.5</v>
      </c>
      <c r="L425">
        <v>2</v>
      </c>
      <c r="M425">
        <v>113</v>
      </c>
      <c r="N425">
        <v>1.5</v>
      </c>
      <c r="O425">
        <v>2</v>
      </c>
      <c r="P425">
        <v>3</v>
      </c>
      <c r="Q425">
        <v>6</v>
      </c>
      <c r="R425" s="1">
        <v>44589</v>
      </c>
      <c r="S425" t="str">
        <f t="shared" si="30"/>
        <v>Chesters Fries Flaming hot</v>
      </c>
      <c r="T425" t="str">
        <f t="shared" si="31"/>
        <v>Food</v>
      </c>
      <c r="U425" t="str">
        <f>IF(T425="Cell is Blank - Dis-regard",_xlfn.XLOOKUP(S425,'Categroy Lookup'!A:A,'Categroy Lookup'!B:B,"Cell is Blank - Dis-regard"),T425)</f>
        <v>Food</v>
      </c>
      <c r="V425" t="b">
        <f t="shared" si="33"/>
        <v>1</v>
      </c>
      <c r="W425">
        <f t="shared" si="32"/>
        <v>1.5</v>
      </c>
      <c r="X425" s="8">
        <f t="shared" si="34"/>
        <v>1</v>
      </c>
      <c r="Y425" t="s">
        <v>91</v>
      </c>
      <c r="AB425" t="s">
        <v>689</v>
      </c>
      <c r="AC425" t="s">
        <v>711</v>
      </c>
      <c r="AD425">
        <v>2022</v>
      </c>
    </row>
    <row r="426" spans="1:30" x14ac:dyDescent="0.25">
      <c r="A426" t="s">
        <v>18</v>
      </c>
      <c r="B426" t="s">
        <v>40</v>
      </c>
      <c r="C426" t="s">
        <v>41</v>
      </c>
      <c r="D426" t="s">
        <v>42</v>
      </c>
      <c r="E426" t="s">
        <v>43</v>
      </c>
      <c r="F426" t="s">
        <v>23</v>
      </c>
      <c r="G426">
        <v>14624270425</v>
      </c>
      <c r="H426" t="s">
        <v>138</v>
      </c>
      <c r="I426" t="s">
        <v>25</v>
      </c>
      <c r="J426">
        <v>146</v>
      </c>
      <c r="K426">
        <v>3</v>
      </c>
      <c r="L426">
        <v>1</v>
      </c>
      <c r="M426">
        <v>146</v>
      </c>
      <c r="N426">
        <v>3</v>
      </c>
      <c r="O426">
        <v>1</v>
      </c>
      <c r="P426">
        <v>3</v>
      </c>
      <c r="Q426">
        <v>6</v>
      </c>
      <c r="R426" s="1">
        <v>44589</v>
      </c>
      <c r="S426" t="str">
        <f t="shared" si="30"/>
        <v>Monster Energy Original</v>
      </c>
      <c r="T426" t="str">
        <f t="shared" si="31"/>
        <v>Carbonated</v>
      </c>
      <c r="U426" t="str">
        <f>IF(T426="Cell is Blank - Dis-regard",_xlfn.XLOOKUP(S426,'Categroy Lookup'!A:A,'Categroy Lookup'!B:B,"Cell is Blank - Dis-regard"),T426)</f>
        <v>Carbonated</v>
      </c>
      <c r="V426" t="b">
        <f t="shared" si="33"/>
        <v>1</v>
      </c>
      <c r="W426">
        <f t="shared" si="32"/>
        <v>3</v>
      </c>
      <c r="X426" s="8">
        <f t="shared" si="34"/>
        <v>2</v>
      </c>
      <c r="Y426" t="s">
        <v>43</v>
      </c>
      <c r="AB426" t="s">
        <v>689</v>
      </c>
      <c r="AC426" t="s">
        <v>711</v>
      </c>
      <c r="AD426">
        <v>2022</v>
      </c>
    </row>
    <row r="427" spans="1:30" x14ac:dyDescent="0.25">
      <c r="A427" t="s">
        <v>18</v>
      </c>
      <c r="B427" t="s">
        <v>36</v>
      </c>
      <c r="C427" t="s">
        <v>37</v>
      </c>
      <c r="D427" t="s">
        <v>38</v>
      </c>
      <c r="E427" t="s">
        <v>80</v>
      </c>
      <c r="F427" t="s">
        <v>27</v>
      </c>
      <c r="G427">
        <v>14624598028</v>
      </c>
      <c r="H427" t="s">
        <v>138</v>
      </c>
      <c r="I427" t="s">
        <v>33</v>
      </c>
      <c r="J427">
        <v>113</v>
      </c>
      <c r="K427">
        <v>1.5</v>
      </c>
      <c r="L427">
        <v>1</v>
      </c>
      <c r="M427">
        <v>113</v>
      </c>
      <c r="N427">
        <v>1.5</v>
      </c>
      <c r="O427">
        <v>1</v>
      </c>
      <c r="P427">
        <v>1.5</v>
      </c>
      <c r="Q427">
        <v>1.5</v>
      </c>
      <c r="R427" s="1">
        <v>44589</v>
      </c>
      <c r="S427" t="str">
        <f t="shared" si="30"/>
        <v>Good Health Veggie Stix - Sea Salt</v>
      </c>
      <c r="T427" t="str">
        <f t="shared" si="31"/>
        <v>Food</v>
      </c>
      <c r="U427" t="str">
        <f>IF(T427="Cell is Blank - Dis-regard",_xlfn.XLOOKUP(S427,'Categroy Lookup'!A:A,'Categroy Lookup'!B:B,"Cell is Blank - Dis-regard"),T427)</f>
        <v>Food</v>
      </c>
      <c r="V427" t="b">
        <f t="shared" si="33"/>
        <v>1</v>
      </c>
      <c r="W427">
        <f t="shared" si="32"/>
        <v>1.5</v>
      </c>
      <c r="X427" s="8">
        <f t="shared" si="34"/>
        <v>1</v>
      </c>
      <c r="Y427" t="s">
        <v>498</v>
      </c>
      <c r="Z427" t="s">
        <v>516</v>
      </c>
      <c r="AB427" t="s">
        <v>689</v>
      </c>
      <c r="AC427" t="s">
        <v>711</v>
      </c>
      <c r="AD427">
        <v>2022</v>
      </c>
    </row>
    <row r="428" spans="1:30" x14ac:dyDescent="0.25">
      <c r="A428" t="s">
        <v>18</v>
      </c>
      <c r="B428" t="s">
        <v>36</v>
      </c>
      <c r="C428" t="s">
        <v>37</v>
      </c>
      <c r="D428" t="s">
        <v>38</v>
      </c>
      <c r="E428" t="s">
        <v>136</v>
      </c>
      <c r="F428" t="s">
        <v>27</v>
      </c>
      <c r="G428">
        <v>14624950559</v>
      </c>
      <c r="H428" t="s">
        <v>138</v>
      </c>
      <c r="I428" t="s">
        <v>25</v>
      </c>
      <c r="J428">
        <v>137</v>
      </c>
      <c r="K428">
        <v>2</v>
      </c>
      <c r="L428">
        <v>1</v>
      </c>
      <c r="M428">
        <v>137</v>
      </c>
      <c r="N428">
        <v>2</v>
      </c>
      <c r="O428">
        <v>1</v>
      </c>
      <c r="P428">
        <v>2</v>
      </c>
      <c r="Q428">
        <v>2</v>
      </c>
      <c r="R428" s="1">
        <v>44589</v>
      </c>
      <c r="S428" t="str">
        <f t="shared" si="30"/>
        <v>NuGo Dark Chocolate - Choc Chip</v>
      </c>
      <c r="T428" t="str">
        <f t="shared" si="31"/>
        <v>Food</v>
      </c>
      <c r="U428" t="str">
        <f>IF(T428="Cell is Blank - Dis-regard",_xlfn.XLOOKUP(S428,'Categroy Lookup'!A:A,'Categroy Lookup'!B:B,"Cell is Blank - Dis-regard"),T428)</f>
        <v>Food</v>
      </c>
      <c r="V428" t="b">
        <f t="shared" si="33"/>
        <v>1</v>
      </c>
      <c r="W428">
        <f t="shared" si="32"/>
        <v>2</v>
      </c>
      <c r="X428" s="8">
        <f t="shared" si="34"/>
        <v>1.3333333333333333</v>
      </c>
      <c r="Y428" t="s">
        <v>554</v>
      </c>
      <c r="Z428" t="s">
        <v>555</v>
      </c>
      <c r="AB428" t="s">
        <v>689</v>
      </c>
      <c r="AC428" t="s">
        <v>711</v>
      </c>
      <c r="AD428">
        <v>2022</v>
      </c>
    </row>
    <row r="429" spans="1:30" x14ac:dyDescent="0.25">
      <c r="A429" t="s">
        <v>18</v>
      </c>
      <c r="B429" t="s">
        <v>19</v>
      </c>
      <c r="C429" t="s">
        <v>20</v>
      </c>
      <c r="D429" t="s">
        <v>21</v>
      </c>
      <c r="E429" t="s">
        <v>43</v>
      </c>
      <c r="F429" t="s">
        <v>23</v>
      </c>
      <c r="G429">
        <v>14625014390</v>
      </c>
      <c r="H429" t="s">
        <v>138</v>
      </c>
      <c r="I429" t="s">
        <v>25</v>
      </c>
      <c r="J429">
        <v>146</v>
      </c>
      <c r="K429">
        <v>3</v>
      </c>
      <c r="L429">
        <v>1</v>
      </c>
      <c r="M429">
        <v>146</v>
      </c>
      <c r="N429">
        <v>3</v>
      </c>
      <c r="O429">
        <v>1</v>
      </c>
      <c r="P429">
        <v>3</v>
      </c>
      <c r="Q429">
        <v>3</v>
      </c>
      <c r="R429" s="1">
        <v>44589</v>
      </c>
      <c r="S429" t="str">
        <f t="shared" si="30"/>
        <v>Monster Energy Original</v>
      </c>
      <c r="T429" t="str">
        <f t="shared" si="31"/>
        <v>Carbonated</v>
      </c>
      <c r="U429" t="str">
        <f>IF(T429="Cell is Blank - Dis-regard",_xlfn.XLOOKUP(S429,'Categroy Lookup'!A:A,'Categroy Lookup'!B:B,"Cell is Blank - Dis-regard"),T429)</f>
        <v>Carbonated</v>
      </c>
      <c r="V429" t="b">
        <f t="shared" si="33"/>
        <v>1</v>
      </c>
      <c r="W429">
        <f t="shared" si="32"/>
        <v>3</v>
      </c>
      <c r="X429" s="8">
        <f t="shared" si="34"/>
        <v>2</v>
      </c>
      <c r="Y429" t="s">
        <v>43</v>
      </c>
      <c r="AB429" t="s">
        <v>689</v>
      </c>
      <c r="AC429" t="s">
        <v>711</v>
      </c>
      <c r="AD429">
        <v>2022</v>
      </c>
    </row>
    <row r="430" spans="1:30" x14ac:dyDescent="0.25">
      <c r="A430" t="s">
        <v>18</v>
      </c>
      <c r="B430" t="s">
        <v>40</v>
      </c>
      <c r="C430" t="s">
        <v>41</v>
      </c>
      <c r="D430" t="s">
        <v>42</v>
      </c>
      <c r="E430" t="s">
        <v>61</v>
      </c>
      <c r="F430" t="s">
        <v>27</v>
      </c>
      <c r="G430">
        <v>14625229797</v>
      </c>
      <c r="H430" t="s">
        <v>138</v>
      </c>
      <c r="I430" t="s">
        <v>25</v>
      </c>
      <c r="J430">
        <v>133</v>
      </c>
      <c r="K430">
        <v>2</v>
      </c>
      <c r="L430">
        <v>1</v>
      </c>
      <c r="M430">
        <v>133</v>
      </c>
      <c r="N430">
        <v>2</v>
      </c>
      <c r="O430">
        <v>1</v>
      </c>
      <c r="P430">
        <v>2</v>
      </c>
      <c r="Q430">
        <v>2</v>
      </c>
      <c r="R430" s="1">
        <v>44589</v>
      </c>
      <c r="S430" t="str">
        <f t="shared" si="30"/>
        <v>Jack Links Beef Steak Original</v>
      </c>
      <c r="T430" t="str">
        <f t="shared" si="31"/>
        <v>Food</v>
      </c>
      <c r="U430" t="str">
        <f>IF(T430="Cell is Blank - Dis-regard",_xlfn.XLOOKUP(S430,'Categroy Lookup'!A:A,'Categroy Lookup'!B:B,"Cell is Blank - Dis-regard"),T430)</f>
        <v>Food</v>
      </c>
      <c r="V430" t="b">
        <f t="shared" si="33"/>
        <v>1</v>
      </c>
      <c r="W430">
        <f t="shared" si="32"/>
        <v>2</v>
      </c>
      <c r="X430" s="8">
        <f t="shared" si="34"/>
        <v>1.3333333333333333</v>
      </c>
      <c r="Y430" t="s">
        <v>61</v>
      </c>
      <c r="AB430" t="s">
        <v>689</v>
      </c>
      <c r="AC430" t="s">
        <v>711</v>
      </c>
      <c r="AD430">
        <v>2022</v>
      </c>
    </row>
    <row r="431" spans="1:30" x14ac:dyDescent="0.25">
      <c r="A431" t="s">
        <v>18</v>
      </c>
      <c r="B431" t="s">
        <v>40</v>
      </c>
      <c r="C431" t="s">
        <v>41</v>
      </c>
      <c r="D431" t="s">
        <v>42</v>
      </c>
      <c r="E431" t="s">
        <v>82</v>
      </c>
      <c r="F431" t="s">
        <v>31</v>
      </c>
      <c r="G431">
        <v>14625234322</v>
      </c>
      <c r="H431" t="s">
        <v>138</v>
      </c>
      <c r="I431" t="s">
        <v>25</v>
      </c>
      <c r="J431">
        <v>145</v>
      </c>
      <c r="K431">
        <v>2.5</v>
      </c>
      <c r="L431">
        <v>1</v>
      </c>
      <c r="M431">
        <v>145</v>
      </c>
      <c r="N431">
        <v>2.5</v>
      </c>
      <c r="O431">
        <v>1</v>
      </c>
      <c r="P431">
        <v>2.5</v>
      </c>
      <c r="Q431">
        <v>2.5</v>
      </c>
      <c r="R431" s="1">
        <v>44589</v>
      </c>
      <c r="S431" t="str">
        <f t="shared" si="30"/>
        <v>Snapple Diet Tea - Peach Tea</v>
      </c>
      <c r="T431" t="str">
        <f t="shared" si="31"/>
        <v>Non Carbonated</v>
      </c>
      <c r="U431" t="str">
        <f>IF(T431="Cell is Blank - Dis-regard",_xlfn.XLOOKUP(S431,'Categroy Lookup'!A:A,'Categroy Lookup'!B:B,"Cell is Blank - Dis-regard"),T431)</f>
        <v>Non Carbonated</v>
      </c>
      <c r="V431" t="b">
        <f t="shared" si="33"/>
        <v>1</v>
      </c>
      <c r="W431">
        <f t="shared" si="32"/>
        <v>2.5</v>
      </c>
      <c r="X431" s="8">
        <f t="shared" si="34"/>
        <v>1.6666666666666667</v>
      </c>
      <c r="Y431" t="s">
        <v>478</v>
      </c>
      <c r="Z431" t="s">
        <v>517</v>
      </c>
      <c r="AB431" t="s">
        <v>689</v>
      </c>
      <c r="AC431" t="s">
        <v>711</v>
      </c>
      <c r="AD431">
        <v>2022</v>
      </c>
    </row>
    <row r="432" spans="1:30" x14ac:dyDescent="0.25">
      <c r="A432" t="s">
        <v>18</v>
      </c>
      <c r="B432" t="s">
        <v>36</v>
      </c>
      <c r="C432" t="s">
        <v>37</v>
      </c>
      <c r="D432" t="s">
        <v>38</v>
      </c>
      <c r="E432" t="s">
        <v>92</v>
      </c>
      <c r="F432" t="s">
        <v>27</v>
      </c>
      <c r="G432">
        <v>14625507306</v>
      </c>
      <c r="H432" t="s">
        <v>138</v>
      </c>
      <c r="I432" t="s">
        <v>33</v>
      </c>
      <c r="J432">
        <v>111</v>
      </c>
      <c r="K432">
        <v>1.5</v>
      </c>
      <c r="L432">
        <v>1</v>
      </c>
      <c r="M432">
        <v>111</v>
      </c>
      <c r="N432">
        <v>1.5</v>
      </c>
      <c r="O432">
        <v>1</v>
      </c>
      <c r="P432">
        <v>1.5</v>
      </c>
      <c r="Q432">
        <v>1.5</v>
      </c>
      <c r="R432" s="1">
        <v>44589</v>
      </c>
      <c r="S432" t="str">
        <f t="shared" si="30"/>
        <v>Miss Vickie's Potato Chip - Jalapeno</v>
      </c>
      <c r="T432" t="str">
        <f t="shared" si="31"/>
        <v>Food</v>
      </c>
      <c r="U432" t="str">
        <f>IF(T432="Cell is Blank - Dis-regard",_xlfn.XLOOKUP(S432,'Categroy Lookup'!A:A,'Categroy Lookup'!B:B,"Cell is Blank - Dis-regard"),T432)</f>
        <v>Food</v>
      </c>
      <c r="V432" t="b">
        <f t="shared" si="33"/>
        <v>1</v>
      </c>
      <c r="W432">
        <f t="shared" si="32"/>
        <v>1.5</v>
      </c>
      <c r="X432" s="8">
        <f t="shared" si="34"/>
        <v>1</v>
      </c>
      <c r="Y432" t="s">
        <v>473</v>
      </c>
      <c r="Z432" t="s">
        <v>523</v>
      </c>
      <c r="AB432" t="s">
        <v>689</v>
      </c>
      <c r="AC432" t="s">
        <v>711</v>
      </c>
      <c r="AD432">
        <v>2022</v>
      </c>
    </row>
    <row r="433" spans="1:30" x14ac:dyDescent="0.25">
      <c r="A433" t="s">
        <v>18</v>
      </c>
      <c r="B433" t="s">
        <v>40</v>
      </c>
      <c r="C433" t="s">
        <v>41</v>
      </c>
      <c r="D433" t="s">
        <v>42</v>
      </c>
      <c r="E433" t="s">
        <v>93</v>
      </c>
      <c r="F433" t="s">
        <v>23</v>
      </c>
      <c r="G433">
        <v>14625833319</v>
      </c>
      <c r="H433" t="s">
        <v>138</v>
      </c>
      <c r="I433" t="s">
        <v>33</v>
      </c>
      <c r="J433">
        <v>142</v>
      </c>
      <c r="K433">
        <v>1</v>
      </c>
      <c r="L433">
        <v>1</v>
      </c>
      <c r="M433">
        <v>142</v>
      </c>
      <c r="N433">
        <v>1</v>
      </c>
      <c r="O433">
        <v>1</v>
      </c>
      <c r="P433">
        <v>1</v>
      </c>
      <c r="Q433">
        <v>1</v>
      </c>
      <c r="R433" s="1">
        <v>44589</v>
      </c>
      <c r="S433" t="str">
        <f t="shared" si="30"/>
        <v>Coca Cola - Zero Sugar</v>
      </c>
      <c r="T433" t="str">
        <f t="shared" si="31"/>
        <v>Carbonated</v>
      </c>
      <c r="U433" t="str">
        <f>IF(T433="Cell is Blank - Dis-regard",_xlfn.XLOOKUP(S433,'Categroy Lookup'!A:A,'Categroy Lookup'!B:B,"Cell is Blank - Dis-regard"),T433)</f>
        <v>Carbonated</v>
      </c>
      <c r="V433" t="b">
        <f t="shared" si="33"/>
        <v>1</v>
      </c>
      <c r="W433">
        <f t="shared" si="32"/>
        <v>1</v>
      </c>
      <c r="X433" s="8">
        <f t="shared" si="34"/>
        <v>0.66666666666666663</v>
      </c>
      <c r="Y433" t="s">
        <v>524</v>
      </c>
      <c r="Z433" t="s">
        <v>525</v>
      </c>
      <c r="AB433" t="s">
        <v>689</v>
      </c>
      <c r="AC433" t="s">
        <v>711</v>
      </c>
      <c r="AD433">
        <v>2022</v>
      </c>
    </row>
    <row r="434" spans="1:30" x14ac:dyDescent="0.25">
      <c r="A434" t="s">
        <v>18</v>
      </c>
      <c r="B434" t="s">
        <v>28</v>
      </c>
      <c r="C434" t="s">
        <v>20</v>
      </c>
      <c r="D434" t="s">
        <v>29</v>
      </c>
      <c r="E434" t="s">
        <v>80</v>
      </c>
      <c r="F434" t="s">
        <v>27</v>
      </c>
      <c r="G434">
        <v>14626179324</v>
      </c>
      <c r="H434" t="s">
        <v>138</v>
      </c>
      <c r="I434" t="s">
        <v>25</v>
      </c>
      <c r="J434">
        <v>111</v>
      </c>
      <c r="K434">
        <v>1.5</v>
      </c>
      <c r="L434">
        <v>1</v>
      </c>
      <c r="M434">
        <v>111</v>
      </c>
      <c r="N434">
        <v>1.5</v>
      </c>
      <c r="O434">
        <v>1</v>
      </c>
      <c r="P434">
        <v>1.5</v>
      </c>
      <c r="Q434">
        <v>1.5</v>
      </c>
      <c r="R434" s="1">
        <v>44589</v>
      </c>
      <c r="S434" t="str">
        <f t="shared" si="30"/>
        <v>Good Health Veggie Stix - Sea Salt</v>
      </c>
      <c r="T434" t="str">
        <f t="shared" si="31"/>
        <v>Food</v>
      </c>
      <c r="U434" t="str">
        <f>IF(T434="Cell is Blank - Dis-regard",_xlfn.XLOOKUP(S434,'Categroy Lookup'!A:A,'Categroy Lookup'!B:B,"Cell is Blank - Dis-regard"),T434)</f>
        <v>Food</v>
      </c>
      <c r="V434" t="b">
        <f t="shared" si="33"/>
        <v>1</v>
      </c>
      <c r="W434">
        <f t="shared" si="32"/>
        <v>1.5</v>
      </c>
      <c r="X434" s="8">
        <f t="shared" si="34"/>
        <v>1</v>
      </c>
      <c r="Y434" t="s">
        <v>498</v>
      </c>
      <c r="Z434" t="s">
        <v>516</v>
      </c>
      <c r="AB434" t="s">
        <v>689</v>
      </c>
      <c r="AC434" t="s">
        <v>711</v>
      </c>
      <c r="AD434">
        <v>2022</v>
      </c>
    </row>
    <row r="435" spans="1:30" x14ac:dyDescent="0.25">
      <c r="A435" t="s">
        <v>18</v>
      </c>
      <c r="B435" t="s">
        <v>40</v>
      </c>
      <c r="C435" t="s">
        <v>41</v>
      </c>
      <c r="D435" t="s">
        <v>42</v>
      </c>
      <c r="E435" t="s">
        <v>43</v>
      </c>
      <c r="F435" t="s">
        <v>23</v>
      </c>
      <c r="G435">
        <v>14626264303</v>
      </c>
      <c r="H435" t="s">
        <v>138</v>
      </c>
      <c r="I435" t="s">
        <v>33</v>
      </c>
      <c r="J435">
        <v>144</v>
      </c>
      <c r="K435">
        <v>3</v>
      </c>
      <c r="L435">
        <v>1</v>
      </c>
      <c r="M435">
        <v>144</v>
      </c>
      <c r="N435">
        <v>3</v>
      </c>
      <c r="O435">
        <v>1</v>
      </c>
      <c r="P435">
        <v>3</v>
      </c>
      <c r="Q435">
        <v>3</v>
      </c>
      <c r="R435" s="1">
        <v>44589</v>
      </c>
      <c r="S435" t="str">
        <f t="shared" si="30"/>
        <v>Monster Energy Original</v>
      </c>
      <c r="T435" t="str">
        <f t="shared" si="31"/>
        <v>Carbonated</v>
      </c>
      <c r="U435" t="str">
        <f>IF(T435="Cell is Blank - Dis-regard",_xlfn.XLOOKUP(S435,'Categroy Lookup'!A:A,'Categroy Lookup'!B:B,"Cell is Blank - Dis-regard"),T435)</f>
        <v>Carbonated</v>
      </c>
      <c r="V435" t="b">
        <f t="shared" si="33"/>
        <v>1</v>
      </c>
      <c r="W435">
        <f t="shared" si="32"/>
        <v>3</v>
      </c>
      <c r="X435" s="8">
        <f t="shared" si="34"/>
        <v>2</v>
      </c>
      <c r="Y435" t="s">
        <v>43</v>
      </c>
      <c r="AB435" t="s">
        <v>689</v>
      </c>
      <c r="AC435" t="s">
        <v>711</v>
      </c>
      <c r="AD435">
        <v>2022</v>
      </c>
    </row>
    <row r="436" spans="1:30" x14ac:dyDescent="0.25">
      <c r="A436" t="s">
        <v>18</v>
      </c>
      <c r="B436" t="s">
        <v>40</v>
      </c>
      <c r="C436" t="s">
        <v>41</v>
      </c>
      <c r="D436" t="s">
        <v>42</v>
      </c>
      <c r="E436" t="s">
        <v>56</v>
      </c>
      <c r="F436" t="s">
        <v>27</v>
      </c>
      <c r="G436">
        <v>14626266004</v>
      </c>
      <c r="H436" t="s">
        <v>138</v>
      </c>
      <c r="I436" t="s">
        <v>33</v>
      </c>
      <c r="J436">
        <v>110</v>
      </c>
      <c r="K436">
        <v>1.5</v>
      </c>
      <c r="L436">
        <v>1</v>
      </c>
      <c r="M436">
        <v>110</v>
      </c>
      <c r="N436">
        <v>1.5</v>
      </c>
      <c r="O436">
        <v>1</v>
      </c>
      <c r="P436">
        <v>1.5</v>
      </c>
      <c r="Q436">
        <v>1.5</v>
      </c>
      <c r="R436" s="1">
        <v>44589</v>
      </c>
      <c r="S436" t="str">
        <f t="shared" si="30"/>
        <v>Cheetos - Fleming Hot Crunchy</v>
      </c>
      <c r="T436" t="str">
        <f t="shared" si="31"/>
        <v>Food</v>
      </c>
      <c r="U436" t="str">
        <f>IF(T436="Cell is Blank - Dis-regard",_xlfn.XLOOKUP(S436,'Categroy Lookup'!A:A,'Categroy Lookup'!B:B,"Cell is Blank - Dis-regard"),T436)</f>
        <v>Food</v>
      </c>
      <c r="V436" t="b">
        <f t="shared" si="33"/>
        <v>1</v>
      </c>
      <c r="W436">
        <f t="shared" si="32"/>
        <v>1.5</v>
      </c>
      <c r="X436" s="8">
        <f t="shared" si="34"/>
        <v>1</v>
      </c>
      <c r="Y436" t="s">
        <v>491</v>
      </c>
      <c r="Z436" t="s">
        <v>492</v>
      </c>
      <c r="AB436" t="s">
        <v>689</v>
      </c>
      <c r="AC436" t="s">
        <v>711</v>
      </c>
      <c r="AD436">
        <v>2022</v>
      </c>
    </row>
    <row r="437" spans="1:30" x14ac:dyDescent="0.25">
      <c r="A437" t="s">
        <v>18</v>
      </c>
      <c r="B437" t="s">
        <v>19</v>
      </c>
      <c r="C437" t="s">
        <v>20</v>
      </c>
      <c r="D437" t="s">
        <v>21</v>
      </c>
      <c r="E437" t="s">
        <v>72</v>
      </c>
      <c r="F437" t="s">
        <v>55</v>
      </c>
      <c r="G437">
        <v>14626598098</v>
      </c>
      <c r="H437" t="s">
        <v>138</v>
      </c>
      <c r="I437" t="s">
        <v>25</v>
      </c>
      <c r="J437">
        <v>142</v>
      </c>
      <c r="K437">
        <v>1.5</v>
      </c>
      <c r="L437">
        <v>2</v>
      </c>
      <c r="M437">
        <v>142</v>
      </c>
      <c r="N437">
        <v>1.5</v>
      </c>
      <c r="O437">
        <v>2</v>
      </c>
      <c r="P437">
        <v>3</v>
      </c>
      <c r="Q437">
        <v>3</v>
      </c>
      <c r="R437" s="1">
        <v>44589</v>
      </c>
      <c r="S437" t="str">
        <f t="shared" si="30"/>
        <v>Poland Springs Water</v>
      </c>
      <c r="T437" t="str">
        <f t="shared" si="31"/>
        <v>Water</v>
      </c>
      <c r="U437" t="str">
        <f>IF(T437="Cell is Blank - Dis-regard",_xlfn.XLOOKUP(S437,'Categroy Lookup'!A:A,'Categroy Lookup'!B:B,"Cell is Blank - Dis-regard"),T437)</f>
        <v>Water</v>
      </c>
      <c r="V437" t="b">
        <f t="shared" si="33"/>
        <v>1</v>
      </c>
      <c r="W437">
        <f t="shared" si="32"/>
        <v>1.5</v>
      </c>
      <c r="X437" s="8">
        <f t="shared" si="34"/>
        <v>1</v>
      </c>
      <c r="Y437" t="s">
        <v>72</v>
      </c>
      <c r="AB437" t="s">
        <v>689</v>
      </c>
      <c r="AC437" t="s">
        <v>711</v>
      </c>
      <c r="AD437">
        <v>2022</v>
      </c>
    </row>
    <row r="438" spans="1:30" x14ac:dyDescent="0.25">
      <c r="A438" t="s">
        <v>18</v>
      </c>
      <c r="B438" t="s">
        <v>28</v>
      </c>
      <c r="C438" t="s">
        <v>20</v>
      </c>
      <c r="D438" t="s">
        <v>29</v>
      </c>
      <c r="E438" t="s">
        <v>48</v>
      </c>
      <c r="F438" t="s">
        <v>27</v>
      </c>
      <c r="G438">
        <v>14626807509</v>
      </c>
      <c r="H438" t="s">
        <v>138</v>
      </c>
      <c r="I438" t="s">
        <v>33</v>
      </c>
      <c r="J438">
        <v>130</v>
      </c>
      <c r="K438">
        <v>2</v>
      </c>
      <c r="L438">
        <v>1</v>
      </c>
      <c r="M438">
        <v>130</v>
      </c>
      <c r="N438">
        <v>2</v>
      </c>
      <c r="O438">
        <v>1</v>
      </c>
      <c r="P438">
        <v>2</v>
      </c>
      <c r="Q438">
        <v>2</v>
      </c>
      <c r="R438" s="1">
        <v>44589</v>
      </c>
      <c r="S438" t="str">
        <f t="shared" si="30"/>
        <v>KitKat - Crisp Wafers</v>
      </c>
      <c r="T438" t="str">
        <f t="shared" si="31"/>
        <v>Food</v>
      </c>
      <c r="U438" t="str">
        <f>IF(T438="Cell is Blank - Dis-regard",_xlfn.XLOOKUP(S438,'Categroy Lookup'!A:A,'Categroy Lookup'!B:B,"Cell is Blank - Dis-regard"),T438)</f>
        <v>Food</v>
      </c>
      <c r="V438" t="b">
        <f t="shared" si="33"/>
        <v>1</v>
      </c>
      <c r="W438">
        <f t="shared" si="32"/>
        <v>2</v>
      </c>
      <c r="X438" s="8">
        <f t="shared" si="34"/>
        <v>1.3333333333333333</v>
      </c>
      <c r="Y438" t="s">
        <v>482</v>
      </c>
      <c r="Z438" t="s">
        <v>483</v>
      </c>
      <c r="AB438" t="s">
        <v>689</v>
      </c>
      <c r="AC438" t="s">
        <v>711</v>
      </c>
      <c r="AD438">
        <v>2022</v>
      </c>
    </row>
    <row r="439" spans="1:30" x14ac:dyDescent="0.25">
      <c r="A439" t="s">
        <v>18</v>
      </c>
      <c r="B439" t="s">
        <v>40</v>
      </c>
      <c r="C439" t="s">
        <v>41</v>
      </c>
      <c r="D439" t="s">
        <v>42</v>
      </c>
      <c r="E439" t="s">
        <v>131</v>
      </c>
      <c r="F439" t="s">
        <v>23</v>
      </c>
      <c r="G439">
        <v>14626898494</v>
      </c>
      <c r="H439" t="s">
        <v>138</v>
      </c>
      <c r="I439" t="s">
        <v>33</v>
      </c>
      <c r="J439">
        <v>140</v>
      </c>
      <c r="K439">
        <v>1</v>
      </c>
      <c r="L439">
        <v>1</v>
      </c>
      <c r="M439">
        <v>140</v>
      </c>
      <c r="N439">
        <v>1</v>
      </c>
      <c r="O439">
        <v>1</v>
      </c>
      <c r="P439">
        <v>1</v>
      </c>
      <c r="Q439">
        <v>1</v>
      </c>
      <c r="R439" s="1">
        <v>44589</v>
      </c>
      <c r="S439" t="str">
        <f t="shared" si="30"/>
        <v>Sunkist Soda - Orange</v>
      </c>
      <c r="T439" t="str">
        <f t="shared" si="31"/>
        <v>Carbonated</v>
      </c>
      <c r="U439" t="str">
        <f>IF(T439="Cell is Blank - Dis-regard",_xlfn.XLOOKUP(S439,'Categroy Lookup'!A:A,'Categroy Lookup'!B:B,"Cell is Blank - Dis-regard"),T439)</f>
        <v>Carbonated</v>
      </c>
      <c r="V439" t="b">
        <f t="shared" si="33"/>
        <v>1</v>
      </c>
      <c r="W439">
        <f t="shared" si="32"/>
        <v>1</v>
      </c>
      <c r="X439" s="8">
        <f t="shared" si="34"/>
        <v>0.66666666666666663</v>
      </c>
      <c r="Y439" t="s">
        <v>551</v>
      </c>
      <c r="Z439" t="s">
        <v>552</v>
      </c>
      <c r="AB439" t="s">
        <v>689</v>
      </c>
      <c r="AC439" t="s">
        <v>711</v>
      </c>
      <c r="AD439">
        <v>2022</v>
      </c>
    </row>
    <row r="440" spans="1:30" x14ac:dyDescent="0.25">
      <c r="A440" t="s">
        <v>18</v>
      </c>
      <c r="B440" t="s">
        <v>40</v>
      </c>
      <c r="C440" t="s">
        <v>41</v>
      </c>
      <c r="D440" t="s">
        <v>42</v>
      </c>
      <c r="E440" t="s">
        <v>93</v>
      </c>
      <c r="F440" t="s">
        <v>23</v>
      </c>
      <c r="G440">
        <v>14626933609</v>
      </c>
      <c r="H440" t="s">
        <v>138</v>
      </c>
      <c r="I440" t="s">
        <v>33</v>
      </c>
      <c r="J440">
        <v>141</v>
      </c>
      <c r="K440">
        <v>1</v>
      </c>
      <c r="L440">
        <v>1</v>
      </c>
      <c r="M440">
        <v>141</v>
      </c>
      <c r="N440">
        <v>1</v>
      </c>
      <c r="O440">
        <v>1</v>
      </c>
      <c r="P440">
        <v>1</v>
      </c>
      <c r="Q440">
        <v>1</v>
      </c>
      <c r="R440" s="1">
        <v>44589</v>
      </c>
      <c r="S440" t="str">
        <f t="shared" si="30"/>
        <v>Coca Cola - Zero Sugar</v>
      </c>
      <c r="T440" t="str">
        <f t="shared" si="31"/>
        <v>Carbonated</v>
      </c>
      <c r="U440" t="str">
        <f>IF(T440="Cell is Blank - Dis-regard",_xlfn.XLOOKUP(S440,'Categroy Lookup'!A:A,'Categroy Lookup'!B:B,"Cell is Blank - Dis-regard"),T440)</f>
        <v>Carbonated</v>
      </c>
      <c r="V440" t="b">
        <f t="shared" si="33"/>
        <v>1</v>
      </c>
      <c r="W440">
        <f t="shared" si="32"/>
        <v>1</v>
      </c>
      <c r="X440" s="8">
        <f t="shared" si="34"/>
        <v>0.66666666666666663</v>
      </c>
      <c r="Y440" t="s">
        <v>524</v>
      </c>
      <c r="Z440" t="s">
        <v>525</v>
      </c>
      <c r="AB440" t="s">
        <v>689</v>
      </c>
      <c r="AC440" t="s">
        <v>711</v>
      </c>
      <c r="AD440">
        <v>2022</v>
      </c>
    </row>
    <row r="441" spans="1:30" x14ac:dyDescent="0.25">
      <c r="A441" t="s">
        <v>18</v>
      </c>
      <c r="B441" t="s">
        <v>40</v>
      </c>
      <c r="C441" t="s">
        <v>41</v>
      </c>
      <c r="D441" t="s">
        <v>42</v>
      </c>
      <c r="E441" t="s">
        <v>43</v>
      </c>
      <c r="F441" t="s">
        <v>23</v>
      </c>
      <c r="G441">
        <v>14627245237</v>
      </c>
      <c r="H441" t="s">
        <v>138</v>
      </c>
      <c r="I441" t="s">
        <v>25</v>
      </c>
      <c r="J441">
        <v>144</v>
      </c>
      <c r="K441">
        <v>3</v>
      </c>
      <c r="L441">
        <v>1</v>
      </c>
      <c r="M441">
        <v>144</v>
      </c>
      <c r="N441">
        <v>3</v>
      </c>
      <c r="O441">
        <v>1</v>
      </c>
      <c r="P441">
        <v>3</v>
      </c>
      <c r="Q441">
        <v>3</v>
      </c>
      <c r="R441" s="1">
        <v>44589</v>
      </c>
      <c r="S441" t="str">
        <f t="shared" si="30"/>
        <v>Monster Energy Original</v>
      </c>
      <c r="T441" t="str">
        <f t="shared" si="31"/>
        <v>Carbonated</v>
      </c>
      <c r="U441" t="str">
        <f>IF(T441="Cell is Blank - Dis-regard",_xlfn.XLOOKUP(S441,'Categroy Lookup'!A:A,'Categroy Lookup'!B:B,"Cell is Blank - Dis-regard"),T441)</f>
        <v>Carbonated</v>
      </c>
      <c r="V441" t="b">
        <f t="shared" si="33"/>
        <v>1</v>
      </c>
      <c r="W441">
        <f t="shared" si="32"/>
        <v>3</v>
      </c>
      <c r="X441" s="8">
        <f t="shared" si="34"/>
        <v>2</v>
      </c>
      <c r="Y441" t="s">
        <v>43</v>
      </c>
      <c r="AB441" t="s">
        <v>689</v>
      </c>
      <c r="AC441" t="s">
        <v>711</v>
      </c>
      <c r="AD441">
        <v>2022</v>
      </c>
    </row>
    <row r="442" spans="1:30" x14ac:dyDescent="0.25">
      <c r="A442" t="s">
        <v>18</v>
      </c>
      <c r="B442" t="s">
        <v>40</v>
      </c>
      <c r="C442" t="s">
        <v>41</v>
      </c>
      <c r="D442" t="s">
        <v>42</v>
      </c>
      <c r="E442" t="s">
        <v>93</v>
      </c>
      <c r="F442" t="s">
        <v>23</v>
      </c>
      <c r="G442">
        <v>14627311015</v>
      </c>
      <c r="H442" t="s">
        <v>138</v>
      </c>
      <c r="I442" t="s">
        <v>33</v>
      </c>
      <c r="J442">
        <v>141</v>
      </c>
      <c r="K442">
        <v>1</v>
      </c>
      <c r="L442">
        <v>1</v>
      </c>
      <c r="M442">
        <v>141</v>
      </c>
      <c r="N442">
        <v>1</v>
      </c>
      <c r="O442">
        <v>1</v>
      </c>
      <c r="P442">
        <v>1</v>
      </c>
      <c r="Q442">
        <v>1</v>
      </c>
      <c r="R442" s="1">
        <v>44589</v>
      </c>
      <c r="S442" t="str">
        <f t="shared" si="30"/>
        <v>Coca Cola - Zero Sugar</v>
      </c>
      <c r="T442" t="str">
        <f t="shared" si="31"/>
        <v>Carbonated</v>
      </c>
      <c r="U442" t="str">
        <f>IF(T442="Cell is Blank - Dis-regard",_xlfn.XLOOKUP(S442,'Categroy Lookup'!A:A,'Categroy Lookup'!B:B,"Cell is Blank - Dis-regard"),T442)</f>
        <v>Carbonated</v>
      </c>
      <c r="V442" t="b">
        <f t="shared" si="33"/>
        <v>1</v>
      </c>
      <c r="W442">
        <f t="shared" si="32"/>
        <v>1</v>
      </c>
      <c r="X442" s="8">
        <f t="shared" si="34"/>
        <v>0.66666666666666663</v>
      </c>
      <c r="Y442" t="s">
        <v>524</v>
      </c>
      <c r="Z442" t="s">
        <v>525</v>
      </c>
      <c r="AB442" t="s">
        <v>689</v>
      </c>
      <c r="AC442" t="s">
        <v>711</v>
      </c>
      <c r="AD442">
        <v>2022</v>
      </c>
    </row>
    <row r="443" spans="1:30" x14ac:dyDescent="0.25">
      <c r="A443" t="s">
        <v>18</v>
      </c>
      <c r="B443" t="s">
        <v>40</v>
      </c>
      <c r="C443" t="s">
        <v>41</v>
      </c>
      <c r="D443" t="s">
        <v>42</v>
      </c>
      <c r="E443" t="s">
        <v>93</v>
      </c>
      <c r="F443" t="s">
        <v>23</v>
      </c>
      <c r="G443">
        <v>14627325633</v>
      </c>
      <c r="H443" t="s">
        <v>138</v>
      </c>
      <c r="I443" t="s">
        <v>33</v>
      </c>
      <c r="J443">
        <v>141</v>
      </c>
      <c r="K443">
        <v>1</v>
      </c>
      <c r="L443">
        <v>1</v>
      </c>
      <c r="M443">
        <v>141</v>
      </c>
      <c r="N443">
        <v>1</v>
      </c>
      <c r="O443">
        <v>1</v>
      </c>
      <c r="P443">
        <v>1</v>
      </c>
      <c r="Q443">
        <v>1</v>
      </c>
      <c r="R443" s="1">
        <v>44589</v>
      </c>
      <c r="S443" t="str">
        <f t="shared" si="30"/>
        <v>Coca Cola - Zero Sugar</v>
      </c>
      <c r="T443" t="str">
        <f t="shared" si="31"/>
        <v>Carbonated</v>
      </c>
      <c r="U443" t="str">
        <f>IF(T443="Cell is Blank - Dis-regard",_xlfn.XLOOKUP(S443,'Categroy Lookup'!A:A,'Categroy Lookup'!B:B,"Cell is Blank - Dis-regard"),T443)</f>
        <v>Carbonated</v>
      </c>
      <c r="V443" t="b">
        <f t="shared" si="33"/>
        <v>1</v>
      </c>
      <c r="W443">
        <f t="shared" si="32"/>
        <v>1</v>
      </c>
      <c r="X443" s="8">
        <f t="shared" si="34"/>
        <v>0.66666666666666663</v>
      </c>
      <c r="Y443" t="s">
        <v>524</v>
      </c>
      <c r="Z443" t="s">
        <v>525</v>
      </c>
      <c r="AB443" t="s">
        <v>689</v>
      </c>
      <c r="AC443" t="s">
        <v>711</v>
      </c>
      <c r="AD443">
        <v>2022</v>
      </c>
    </row>
    <row r="444" spans="1:30" x14ac:dyDescent="0.25">
      <c r="A444" t="s">
        <v>18</v>
      </c>
      <c r="B444" t="s">
        <v>40</v>
      </c>
      <c r="C444" t="s">
        <v>41</v>
      </c>
      <c r="D444" t="s">
        <v>42</v>
      </c>
      <c r="E444" t="s">
        <v>43</v>
      </c>
      <c r="F444" t="s">
        <v>23</v>
      </c>
      <c r="G444">
        <v>14627444378</v>
      </c>
      <c r="H444" t="s">
        <v>138</v>
      </c>
      <c r="I444" t="s">
        <v>33</v>
      </c>
      <c r="J444">
        <v>144</v>
      </c>
      <c r="K444">
        <v>3</v>
      </c>
      <c r="L444">
        <v>1</v>
      </c>
      <c r="M444">
        <v>144</v>
      </c>
      <c r="N444">
        <v>3</v>
      </c>
      <c r="O444">
        <v>1</v>
      </c>
      <c r="P444">
        <v>3</v>
      </c>
      <c r="Q444">
        <v>3</v>
      </c>
      <c r="R444" s="1">
        <v>44589</v>
      </c>
      <c r="S444" t="str">
        <f t="shared" si="30"/>
        <v>Monster Energy Original</v>
      </c>
      <c r="T444" t="str">
        <f t="shared" si="31"/>
        <v>Carbonated</v>
      </c>
      <c r="U444" t="str">
        <f>IF(T444="Cell is Blank - Dis-regard",_xlfn.XLOOKUP(S444,'Categroy Lookup'!A:A,'Categroy Lookup'!B:B,"Cell is Blank - Dis-regard"),T444)</f>
        <v>Carbonated</v>
      </c>
      <c r="V444" t="b">
        <f t="shared" si="33"/>
        <v>1</v>
      </c>
      <c r="W444">
        <f t="shared" si="32"/>
        <v>3</v>
      </c>
      <c r="X444" s="8">
        <f t="shared" si="34"/>
        <v>2</v>
      </c>
      <c r="Y444" t="s">
        <v>43</v>
      </c>
      <c r="AB444" t="s">
        <v>689</v>
      </c>
      <c r="AC444" t="s">
        <v>711</v>
      </c>
      <c r="AD444">
        <v>2022</v>
      </c>
    </row>
    <row r="445" spans="1:30" x14ac:dyDescent="0.25">
      <c r="A445" t="s">
        <v>18</v>
      </c>
      <c r="B445" t="s">
        <v>40</v>
      </c>
      <c r="C445" t="s">
        <v>41</v>
      </c>
      <c r="D445" t="s">
        <v>42</v>
      </c>
      <c r="E445" t="s">
        <v>43</v>
      </c>
      <c r="F445" t="s">
        <v>23</v>
      </c>
      <c r="G445">
        <v>14627622462</v>
      </c>
      <c r="H445" t="s">
        <v>140</v>
      </c>
      <c r="I445" t="s">
        <v>33</v>
      </c>
      <c r="J445">
        <v>144</v>
      </c>
      <c r="K445">
        <v>3</v>
      </c>
      <c r="L445">
        <v>1</v>
      </c>
      <c r="M445">
        <v>144</v>
      </c>
      <c r="N445">
        <v>3</v>
      </c>
      <c r="O445">
        <v>1</v>
      </c>
      <c r="P445">
        <v>3</v>
      </c>
      <c r="Q445">
        <v>3</v>
      </c>
      <c r="R445" s="1">
        <v>44589</v>
      </c>
      <c r="S445" t="str">
        <f t="shared" si="30"/>
        <v>Monster Energy Original</v>
      </c>
      <c r="T445" t="str">
        <f t="shared" si="31"/>
        <v>Carbonated</v>
      </c>
      <c r="U445" t="str">
        <f>IF(T445="Cell is Blank - Dis-regard",_xlfn.XLOOKUP(S445,'Categroy Lookup'!A:A,'Categroy Lookup'!B:B,"Cell is Blank - Dis-regard"),T445)</f>
        <v>Carbonated</v>
      </c>
      <c r="V445" t="b">
        <f t="shared" si="33"/>
        <v>1</v>
      </c>
      <c r="W445">
        <f t="shared" si="32"/>
        <v>3</v>
      </c>
      <c r="X445" s="8">
        <f t="shared" si="34"/>
        <v>2</v>
      </c>
      <c r="Y445" t="s">
        <v>43</v>
      </c>
      <c r="AB445" t="s">
        <v>677</v>
      </c>
      <c r="AC445" t="s">
        <v>712</v>
      </c>
      <c r="AD445">
        <v>2022</v>
      </c>
    </row>
    <row r="446" spans="1:30" x14ac:dyDescent="0.25">
      <c r="A446" t="s">
        <v>18</v>
      </c>
      <c r="B446" t="s">
        <v>40</v>
      </c>
      <c r="C446" t="s">
        <v>41</v>
      </c>
      <c r="D446" t="s">
        <v>42</v>
      </c>
      <c r="E446" t="s">
        <v>56</v>
      </c>
      <c r="F446" t="s">
        <v>27</v>
      </c>
      <c r="G446">
        <v>14627622993</v>
      </c>
      <c r="H446" t="s">
        <v>140</v>
      </c>
      <c r="I446" t="s">
        <v>33</v>
      </c>
      <c r="J446">
        <v>110</v>
      </c>
      <c r="K446">
        <v>1.5</v>
      </c>
      <c r="L446">
        <v>1</v>
      </c>
      <c r="M446">
        <v>110</v>
      </c>
      <c r="N446">
        <v>1.5</v>
      </c>
      <c r="O446">
        <v>1</v>
      </c>
      <c r="P446">
        <v>1.5</v>
      </c>
      <c r="Q446">
        <v>1.5</v>
      </c>
      <c r="R446" s="1">
        <v>44589</v>
      </c>
      <c r="S446" t="str">
        <f t="shared" si="30"/>
        <v>Cheetos - Fleming Hot Crunchy</v>
      </c>
      <c r="T446" t="str">
        <f t="shared" si="31"/>
        <v>Food</v>
      </c>
      <c r="U446" t="str">
        <f>IF(T446="Cell is Blank - Dis-regard",_xlfn.XLOOKUP(S446,'Categroy Lookup'!A:A,'Categroy Lookup'!B:B,"Cell is Blank - Dis-regard"),T446)</f>
        <v>Food</v>
      </c>
      <c r="V446" t="b">
        <f t="shared" si="33"/>
        <v>1</v>
      </c>
      <c r="W446">
        <f t="shared" si="32"/>
        <v>1.5</v>
      </c>
      <c r="X446" s="8">
        <f t="shared" si="34"/>
        <v>1</v>
      </c>
      <c r="Y446" t="s">
        <v>491</v>
      </c>
      <c r="Z446" t="s">
        <v>492</v>
      </c>
      <c r="AB446" t="s">
        <v>677</v>
      </c>
      <c r="AC446" t="s">
        <v>712</v>
      </c>
      <c r="AD446">
        <v>2022</v>
      </c>
    </row>
    <row r="447" spans="1:30" x14ac:dyDescent="0.25">
      <c r="A447" t="s">
        <v>18</v>
      </c>
      <c r="B447" t="s">
        <v>40</v>
      </c>
      <c r="C447" t="s">
        <v>41</v>
      </c>
      <c r="D447" t="s">
        <v>42</v>
      </c>
      <c r="E447" t="s">
        <v>97</v>
      </c>
      <c r="F447" t="s">
        <v>27</v>
      </c>
      <c r="G447">
        <v>14627623089</v>
      </c>
      <c r="H447" t="s">
        <v>140</v>
      </c>
      <c r="I447" t="s">
        <v>33</v>
      </c>
      <c r="J447">
        <v>122</v>
      </c>
      <c r="K447">
        <v>1.25</v>
      </c>
      <c r="L447">
        <v>1</v>
      </c>
      <c r="M447">
        <v>122</v>
      </c>
      <c r="N447">
        <v>1.25</v>
      </c>
      <c r="O447">
        <v>1</v>
      </c>
      <c r="P447">
        <v>1.25</v>
      </c>
      <c r="Q447">
        <v>1.25</v>
      </c>
      <c r="R447" s="1">
        <v>44589</v>
      </c>
      <c r="S447" t="str">
        <f t="shared" si="30"/>
        <v>Ritz Bits Cheese</v>
      </c>
      <c r="T447" t="str">
        <f t="shared" si="31"/>
        <v>Food</v>
      </c>
      <c r="U447" t="str">
        <f>IF(T447="Cell is Blank - Dis-regard",_xlfn.XLOOKUP(S447,'Categroy Lookup'!A:A,'Categroy Lookup'!B:B,"Cell is Blank - Dis-regard"),T447)</f>
        <v>Food</v>
      </c>
      <c r="V447" t="b">
        <f t="shared" si="33"/>
        <v>1</v>
      </c>
      <c r="W447">
        <f t="shared" si="32"/>
        <v>1.25</v>
      </c>
      <c r="X447" s="8">
        <f t="shared" si="34"/>
        <v>0.83333333333333337</v>
      </c>
      <c r="Y447" t="s">
        <v>97</v>
      </c>
      <c r="AB447" t="s">
        <v>677</v>
      </c>
      <c r="AC447" t="s">
        <v>712</v>
      </c>
      <c r="AD447">
        <v>2022</v>
      </c>
    </row>
    <row r="448" spans="1:30" x14ac:dyDescent="0.25">
      <c r="A448" t="s">
        <v>18</v>
      </c>
      <c r="B448" t="s">
        <v>40</v>
      </c>
      <c r="C448" t="s">
        <v>41</v>
      </c>
      <c r="D448" t="s">
        <v>42</v>
      </c>
      <c r="E448" t="s">
        <v>97</v>
      </c>
      <c r="F448" t="s">
        <v>27</v>
      </c>
      <c r="G448">
        <v>14627626664</v>
      </c>
      <c r="H448" t="s">
        <v>140</v>
      </c>
      <c r="I448" t="s">
        <v>33</v>
      </c>
      <c r="J448">
        <v>122</v>
      </c>
      <c r="K448">
        <v>1.25</v>
      </c>
      <c r="L448">
        <v>1</v>
      </c>
      <c r="M448">
        <v>122</v>
      </c>
      <c r="N448">
        <v>1.25</v>
      </c>
      <c r="O448">
        <v>1</v>
      </c>
      <c r="P448">
        <v>1.25</v>
      </c>
      <c r="Q448">
        <v>1.25</v>
      </c>
      <c r="R448" s="1">
        <v>44589</v>
      </c>
      <c r="S448" t="str">
        <f t="shared" si="30"/>
        <v>Ritz Bits Cheese</v>
      </c>
      <c r="T448" t="str">
        <f t="shared" si="31"/>
        <v>Food</v>
      </c>
      <c r="U448" t="str">
        <f>IF(T448="Cell is Blank - Dis-regard",_xlfn.XLOOKUP(S448,'Categroy Lookup'!A:A,'Categroy Lookup'!B:B,"Cell is Blank - Dis-regard"),T448)</f>
        <v>Food</v>
      </c>
      <c r="V448" t="b">
        <f t="shared" si="33"/>
        <v>1</v>
      </c>
      <c r="W448">
        <f t="shared" si="32"/>
        <v>1.25</v>
      </c>
      <c r="X448" s="8">
        <f t="shared" si="34"/>
        <v>0.83333333333333337</v>
      </c>
      <c r="Y448" t="s">
        <v>97</v>
      </c>
      <c r="AB448" t="s">
        <v>677</v>
      </c>
      <c r="AC448" t="s">
        <v>712</v>
      </c>
      <c r="AD448">
        <v>2022</v>
      </c>
    </row>
    <row r="449" spans="1:30" x14ac:dyDescent="0.25">
      <c r="A449" t="s">
        <v>18</v>
      </c>
      <c r="B449" t="s">
        <v>40</v>
      </c>
      <c r="C449" t="s">
        <v>41</v>
      </c>
      <c r="D449" t="s">
        <v>42</v>
      </c>
      <c r="E449" t="s">
        <v>45</v>
      </c>
      <c r="F449" t="s">
        <v>31</v>
      </c>
      <c r="G449">
        <v>14628029621</v>
      </c>
      <c r="H449" t="s">
        <v>140</v>
      </c>
      <c r="I449" t="s">
        <v>25</v>
      </c>
      <c r="J449">
        <v>143</v>
      </c>
      <c r="K449">
        <v>2.5</v>
      </c>
      <c r="L449">
        <v>1</v>
      </c>
      <c r="M449">
        <v>143</v>
      </c>
      <c r="N449">
        <v>2.5</v>
      </c>
      <c r="O449">
        <v>1</v>
      </c>
      <c r="P449">
        <v>2.5</v>
      </c>
      <c r="Q449">
        <v>2.5</v>
      </c>
      <c r="R449" s="1">
        <v>44590</v>
      </c>
      <c r="S449" t="str">
        <f t="shared" si="30"/>
        <v>Snapple Diet Tea - Lemon</v>
      </c>
      <c r="T449" t="str">
        <f t="shared" si="31"/>
        <v>Non Carbonated</v>
      </c>
      <c r="U449" t="str">
        <f>IF(T449="Cell is Blank - Dis-regard",_xlfn.XLOOKUP(S449,'Categroy Lookup'!A:A,'Categroy Lookup'!B:B,"Cell is Blank - Dis-regard"),T449)</f>
        <v>Non Carbonated</v>
      </c>
      <c r="V449" t="b">
        <f t="shared" si="33"/>
        <v>1</v>
      </c>
      <c r="W449">
        <f t="shared" si="32"/>
        <v>2.5</v>
      </c>
      <c r="X449" s="8">
        <f t="shared" si="34"/>
        <v>1.6666666666666667</v>
      </c>
      <c r="Y449" t="s">
        <v>478</v>
      </c>
      <c r="Z449" t="s">
        <v>479</v>
      </c>
      <c r="AB449" t="s">
        <v>677</v>
      </c>
      <c r="AC449" t="s">
        <v>712</v>
      </c>
      <c r="AD449">
        <v>2022</v>
      </c>
    </row>
    <row r="450" spans="1:30" x14ac:dyDescent="0.25">
      <c r="A450" t="s">
        <v>18</v>
      </c>
      <c r="B450" t="s">
        <v>19</v>
      </c>
      <c r="C450" t="s">
        <v>20</v>
      </c>
      <c r="D450" t="s">
        <v>21</v>
      </c>
      <c r="E450" t="s">
        <v>72</v>
      </c>
      <c r="F450" t="s">
        <v>55</v>
      </c>
      <c r="G450">
        <v>14631255630</v>
      </c>
      <c r="H450" t="s">
        <v>141</v>
      </c>
      <c r="I450" t="s">
        <v>25</v>
      </c>
      <c r="J450">
        <v>142</v>
      </c>
      <c r="K450">
        <v>1.5</v>
      </c>
      <c r="L450">
        <v>1</v>
      </c>
      <c r="M450">
        <v>142</v>
      </c>
      <c r="N450">
        <v>1.5</v>
      </c>
      <c r="O450">
        <v>1</v>
      </c>
      <c r="P450">
        <v>1.5</v>
      </c>
      <c r="Q450">
        <v>6</v>
      </c>
      <c r="R450" s="1">
        <v>44591</v>
      </c>
      <c r="S450" t="str">
        <f t="shared" ref="S450:S513" si="35">IF(E450="","Cell is Blank - Dis-regard",E450)</f>
        <v>Poland Springs Water</v>
      </c>
      <c r="T450" t="str">
        <f t="shared" ref="T450:T513" si="36">IF(F450="","Cell is Blank - Dis-regard",F450)</f>
        <v>Water</v>
      </c>
      <c r="U450" t="str">
        <f>IF(T450="Cell is Blank - Dis-regard",_xlfn.XLOOKUP(S450,'Categroy Lookup'!A:A,'Categroy Lookup'!B:B,"Cell is Blank - Dis-regard"),T450)</f>
        <v>Water</v>
      </c>
      <c r="V450" t="b">
        <f t="shared" si="33"/>
        <v>1</v>
      </c>
      <c r="W450">
        <f t="shared" ref="W450:W513" si="37">IF(V450="FALSE",K450,K450)</f>
        <v>1.5</v>
      </c>
      <c r="X450" s="8">
        <f t="shared" si="34"/>
        <v>1</v>
      </c>
      <c r="Y450" t="s">
        <v>72</v>
      </c>
      <c r="AB450" t="s">
        <v>679</v>
      </c>
      <c r="AC450" t="s">
        <v>713</v>
      </c>
      <c r="AD450">
        <v>2022</v>
      </c>
    </row>
    <row r="451" spans="1:30" x14ac:dyDescent="0.25">
      <c r="A451" t="s">
        <v>18</v>
      </c>
      <c r="B451" t="s">
        <v>19</v>
      </c>
      <c r="C451" t="s">
        <v>20</v>
      </c>
      <c r="D451" t="s">
        <v>21</v>
      </c>
      <c r="E451" t="s">
        <v>43</v>
      </c>
      <c r="F451" t="s">
        <v>23</v>
      </c>
      <c r="G451">
        <v>14631255630</v>
      </c>
      <c r="H451" t="s">
        <v>141</v>
      </c>
      <c r="I451" t="s">
        <v>25</v>
      </c>
      <c r="J451">
        <v>146</v>
      </c>
      <c r="K451">
        <v>3</v>
      </c>
      <c r="L451">
        <v>1</v>
      </c>
      <c r="M451">
        <v>146</v>
      </c>
      <c r="N451">
        <v>3</v>
      </c>
      <c r="O451">
        <v>1</v>
      </c>
      <c r="P451">
        <v>3</v>
      </c>
      <c r="Q451">
        <v>6</v>
      </c>
      <c r="R451" s="1">
        <v>44591</v>
      </c>
      <c r="S451" t="str">
        <f t="shared" si="35"/>
        <v>Monster Energy Original</v>
      </c>
      <c r="T451" t="str">
        <f t="shared" si="36"/>
        <v>Carbonated</v>
      </c>
      <c r="U451" t="str">
        <f>IF(T451="Cell is Blank - Dis-regard",_xlfn.XLOOKUP(S451,'Categroy Lookup'!A:A,'Categroy Lookup'!B:B,"Cell is Blank - Dis-regard"),T451)</f>
        <v>Carbonated</v>
      </c>
      <c r="V451" t="b">
        <f t="shared" ref="V451:V514" si="38">K451=N451</f>
        <v>1</v>
      </c>
      <c r="W451">
        <f t="shared" si="37"/>
        <v>3</v>
      </c>
      <c r="X451" s="8">
        <f t="shared" ref="X451:X514" si="39">W451/1.5</f>
        <v>2</v>
      </c>
      <c r="Y451" t="s">
        <v>43</v>
      </c>
      <c r="AB451" t="s">
        <v>679</v>
      </c>
      <c r="AC451" t="s">
        <v>713</v>
      </c>
      <c r="AD451">
        <v>2022</v>
      </c>
    </row>
    <row r="452" spans="1:30" x14ac:dyDescent="0.25">
      <c r="A452" t="s">
        <v>18</v>
      </c>
      <c r="B452" t="s">
        <v>19</v>
      </c>
      <c r="C452" t="s">
        <v>20</v>
      </c>
      <c r="D452" t="s">
        <v>21</v>
      </c>
      <c r="E452" t="s">
        <v>107</v>
      </c>
      <c r="F452" t="s">
        <v>27</v>
      </c>
      <c r="G452">
        <v>14631255630</v>
      </c>
      <c r="H452" t="s">
        <v>141</v>
      </c>
      <c r="I452" t="s">
        <v>25</v>
      </c>
      <c r="J452">
        <v>112</v>
      </c>
      <c r="K452">
        <v>1.5</v>
      </c>
      <c r="L452">
        <v>1</v>
      </c>
      <c r="M452">
        <v>112</v>
      </c>
      <c r="N452">
        <v>1.5</v>
      </c>
      <c r="O452">
        <v>1</v>
      </c>
      <c r="P452">
        <v>1.5</v>
      </c>
      <c r="Q452">
        <v>6</v>
      </c>
      <c r="R452" s="1">
        <v>44591</v>
      </c>
      <c r="S452" t="str">
        <f t="shared" si="35"/>
        <v>Lays Baked - Original</v>
      </c>
      <c r="T452" t="str">
        <f t="shared" si="36"/>
        <v>Food</v>
      </c>
      <c r="U452" t="str">
        <f>IF(T452="Cell is Blank - Dis-regard",_xlfn.XLOOKUP(S452,'Categroy Lookup'!A:A,'Categroy Lookup'!B:B,"Cell is Blank - Dis-regard"),T452)</f>
        <v>Food</v>
      </c>
      <c r="V452" t="b">
        <f t="shared" si="38"/>
        <v>1</v>
      </c>
      <c r="W452">
        <f t="shared" si="37"/>
        <v>1.5</v>
      </c>
      <c r="X452" s="8">
        <f t="shared" si="39"/>
        <v>1</v>
      </c>
      <c r="Y452" t="s">
        <v>535</v>
      </c>
      <c r="Z452" t="s">
        <v>512</v>
      </c>
      <c r="AB452" t="s">
        <v>679</v>
      </c>
      <c r="AC452" t="s">
        <v>713</v>
      </c>
      <c r="AD452">
        <v>2022</v>
      </c>
    </row>
    <row r="453" spans="1:30" x14ac:dyDescent="0.25">
      <c r="A453" t="s">
        <v>18</v>
      </c>
      <c r="B453" t="s">
        <v>19</v>
      </c>
      <c r="C453" t="s">
        <v>20</v>
      </c>
      <c r="D453" t="s">
        <v>21</v>
      </c>
      <c r="E453" t="s">
        <v>72</v>
      </c>
      <c r="F453" t="s">
        <v>55</v>
      </c>
      <c r="G453">
        <v>14631313975</v>
      </c>
      <c r="H453" t="s">
        <v>141</v>
      </c>
      <c r="I453" t="s">
        <v>33</v>
      </c>
      <c r="J453">
        <v>142</v>
      </c>
      <c r="K453">
        <v>1.5</v>
      </c>
      <c r="L453">
        <v>1</v>
      </c>
      <c r="M453">
        <v>142</v>
      </c>
      <c r="N453">
        <v>1.5</v>
      </c>
      <c r="O453">
        <v>1</v>
      </c>
      <c r="P453">
        <v>1.5</v>
      </c>
      <c r="Q453">
        <v>1.5</v>
      </c>
      <c r="R453" s="1">
        <v>44591</v>
      </c>
      <c r="S453" t="str">
        <f t="shared" si="35"/>
        <v>Poland Springs Water</v>
      </c>
      <c r="T453" t="str">
        <f t="shared" si="36"/>
        <v>Water</v>
      </c>
      <c r="U453" t="str">
        <f>IF(T453="Cell is Blank - Dis-regard",_xlfn.XLOOKUP(S453,'Categroy Lookup'!A:A,'Categroy Lookup'!B:B,"Cell is Blank - Dis-regard"),T453)</f>
        <v>Water</v>
      </c>
      <c r="V453" t="b">
        <f t="shared" si="38"/>
        <v>1</v>
      </c>
      <c r="W453">
        <f t="shared" si="37"/>
        <v>1.5</v>
      </c>
      <c r="X453" s="8">
        <f t="shared" si="39"/>
        <v>1</v>
      </c>
      <c r="Y453" t="s">
        <v>72</v>
      </c>
      <c r="AB453" t="s">
        <v>679</v>
      </c>
      <c r="AC453" t="s">
        <v>713</v>
      </c>
      <c r="AD453">
        <v>2022</v>
      </c>
    </row>
    <row r="454" spans="1:30" x14ac:dyDescent="0.25">
      <c r="A454" t="s">
        <v>18</v>
      </c>
      <c r="B454" t="s">
        <v>28</v>
      </c>
      <c r="C454" t="s">
        <v>20</v>
      </c>
      <c r="D454" t="s">
        <v>29</v>
      </c>
      <c r="E454" t="s">
        <v>142</v>
      </c>
      <c r="F454" t="s">
        <v>27</v>
      </c>
      <c r="G454">
        <v>14631362547</v>
      </c>
      <c r="H454" t="s">
        <v>141</v>
      </c>
      <c r="I454" t="s">
        <v>25</v>
      </c>
      <c r="J454">
        <v>113</v>
      </c>
      <c r="K454">
        <v>3</v>
      </c>
      <c r="L454">
        <v>1</v>
      </c>
      <c r="M454">
        <v>113</v>
      </c>
      <c r="N454">
        <v>3</v>
      </c>
      <c r="O454">
        <v>1</v>
      </c>
      <c r="P454">
        <v>3</v>
      </c>
      <c r="Q454">
        <v>3</v>
      </c>
      <c r="R454" s="1">
        <v>44591</v>
      </c>
      <c r="S454" t="str">
        <f t="shared" si="35"/>
        <v>Oberto Specialty Meats - Original</v>
      </c>
      <c r="T454" t="str">
        <f t="shared" si="36"/>
        <v>Food</v>
      </c>
      <c r="U454" t="str">
        <f>IF(T454="Cell is Blank - Dis-regard",_xlfn.XLOOKUP(S454,'Categroy Lookup'!A:A,'Categroy Lookup'!B:B,"Cell is Blank - Dis-regard"),T454)</f>
        <v>Food</v>
      </c>
      <c r="V454" t="b">
        <f t="shared" si="38"/>
        <v>1</v>
      </c>
      <c r="W454">
        <f t="shared" si="37"/>
        <v>3</v>
      </c>
      <c r="X454" s="8">
        <f t="shared" si="39"/>
        <v>2</v>
      </c>
      <c r="Y454" t="s">
        <v>556</v>
      </c>
      <c r="Z454" t="s">
        <v>512</v>
      </c>
      <c r="AB454" t="s">
        <v>679</v>
      </c>
      <c r="AC454" t="s">
        <v>713</v>
      </c>
      <c r="AD454">
        <v>2022</v>
      </c>
    </row>
    <row r="455" spans="1:30" x14ac:dyDescent="0.25">
      <c r="A455" t="s">
        <v>18</v>
      </c>
      <c r="B455" t="s">
        <v>19</v>
      </c>
      <c r="C455" t="s">
        <v>20</v>
      </c>
      <c r="D455" t="s">
        <v>21</v>
      </c>
      <c r="E455" t="s">
        <v>77</v>
      </c>
      <c r="F455" t="s">
        <v>31</v>
      </c>
      <c r="G455">
        <v>14631674330</v>
      </c>
      <c r="H455" t="s">
        <v>141</v>
      </c>
      <c r="I455" t="s">
        <v>33</v>
      </c>
      <c r="J455">
        <v>141</v>
      </c>
      <c r="K455">
        <v>1.5</v>
      </c>
      <c r="L455">
        <v>1</v>
      </c>
      <c r="M455">
        <v>141</v>
      </c>
      <c r="N455">
        <v>1.5</v>
      </c>
      <c r="O455">
        <v>1</v>
      </c>
      <c r="P455">
        <v>1.5</v>
      </c>
      <c r="Q455">
        <v>1.5</v>
      </c>
      <c r="R455" s="1">
        <v>44591</v>
      </c>
      <c r="S455" t="str">
        <f t="shared" si="35"/>
        <v>V8 Vegetable Juice - Original</v>
      </c>
      <c r="T455" t="str">
        <f t="shared" si="36"/>
        <v>Non Carbonated</v>
      </c>
      <c r="U455" t="str">
        <f>IF(T455="Cell is Blank - Dis-regard",_xlfn.XLOOKUP(S455,'Categroy Lookup'!A:A,'Categroy Lookup'!B:B,"Cell is Blank - Dis-regard"),T455)</f>
        <v>Non Carbonated</v>
      </c>
      <c r="V455" t="b">
        <f t="shared" si="38"/>
        <v>1</v>
      </c>
      <c r="W455">
        <f t="shared" si="37"/>
        <v>1.5</v>
      </c>
      <c r="X455" s="8">
        <f t="shared" si="39"/>
        <v>1</v>
      </c>
      <c r="Y455" t="s">
        <v>511</v>
      </c>
      <c r="Z455" t="s">
        <v>512</v>
      </c>
      <c r="AB455" t="s">
        <v>679</v>
      </c>
      <c r="AC455" t="s">
        <v>713</v>
      </c>
      <c r="AD455">
        <v>2022</v>
      </c>
    </row>
    <row r="456" spans="1:30" x14ac:dyDescent="0.25">
      <c r="A456" t="s">
        <v>18</v>
      </c>
      <c r="B456" t="s">
        <v>19</v>
      </c>
      <c r="C456" t="s">
        <v>20</v>
      </c>
      <c r="D456" t="s">
        <v>21</v>
      </c>
      <c r="E456" t="s">
        <v>72</v>
      </c>
      <c r="F456" t="s">
        <v>55</v>
      </c>
      <c r="G456">
        <v>14631757968</v>
      </c>
      <c r="H456" t="s">
        <v>141</v>
      </c>
      <c r="I456" t="s">
        <v>33</v>
      </c>
      <c r="J456">
        <v>142</v>
      </c>
      <c r="K456">
        <v>1.5</v>
      </c>
      <c r="L456">
        <v>1</v>
      </c>
      <c r="M456">
        <v>142</v>
      </c>
      <c r="N456">
        <v>1.5</v>
      </c>
      <c r="O456">
        <v>1</v>
      </c>
      <c r="P456">
        <v>1.5</v>
      </c>
      <c r="Q456">
        <v>1.5</v>
      </c>
      <c r="R456" s="1">
        <v>44591</v>
      </c>
      <c r="S456" t="str">
        <f t="shared" si="35"/>
        <v>Poland Springs Water</v>
      </c>
      <c r="T456" t="str">
        <f t="shared" si="36"/>
        <v>Water</v>
      </c>
      <c r="U456" t="str">
        <f>IF(T456="Cell is Blank - Dis-regard",_xlfn.XLOOKUP(S456,'Categroy Lookup'!A:A,'Categroy Lookup'!B:B,"Cell is Blank - Dis-regard"),T456)</f>
        <v>Water</v>
      </c>
      <c r="V456" t="b">
        <f t="shared" si="38"/>
        <v>1</v>
      </c>
      <c r="W456">
        <f t="shared" si="37"/>
        <v>1.5</v>
      </c>
      <c r="X456" s="8">
        <f t="shared" si="39"/>
        <v>1</v>
      </c>
      <c r="Y456" t="s">
        <v>72</v>
      </c>
      <c r="AB456" t="s">
        <v>679</v>
      </c>
      <c r="AC456" t="s">
        <v>713</v>
      </c>
      <c r="AD456">
        <v>2022</v>
      </c>
    </row>
    <row r="457" spans="1:30" x14ac:dyDescent="0.25">
      <c r="A457" t="s">
        <v>18</v>
      </c>
      <c r="B457" t="s">
        <v>28</v>
      </c>
      <c r="C457" t="s">
        <v>20</v>
      </c>
      <c r="D457" t="s">
        <v>29</v>
      </c>
      <c r="E457" t="s">
        <v>72</v>
      </c>
      <c r="F457" t="s">
        <v>55</v>
      </c>
      <c r="G457">
        <v>14632881624</v>
      </c>
      <c r="H457" t="s">
        <v>143</v>
      </c>
      <c r="I457" t="s">
        <v>25</v>
      </c>
      <c r="J457">
        <v>144</v>
      </c>
      <c r="K457">
        <v>1.5</v>
      </c>
      <c r="L457">
        <v>3</v>
      </c>
      <c r="M457">
        <v>144</v>
      </c>
      <c r="N457">
        <v>1.5</v>
      </c>
      <c r="O457">
        <v>3</v>
      </c>
      <c r="P457">
        <v>4.5</v>
      </c>
      <c r="Q457">
        <v>4.5</v>
      </c>
      <c r="R457" s="1">
        <v>44591</v>
      </c>
      <c r="S457" t="str">
        <f t="shared" si="35"/>
        <v>Poland Springs Water</v>
      </c>
      <c r="T457" t="str">
        <f t="shared" si="36"/>
        <v>Water</v>
      </c>
      <c r="U457" t="str">
        <f>IF(T457="Cell is Blank - Dis-regard",_xlfn.XLOOKUP(S457,'Categroy Lookup'!A:A,'Categroy Lookup'!B:B,"Cell is Blank - Dis-regard"),T457)</f>
        <v>Water</v>
      </c>
      <c r="V457" t="b">
        <f t="shared" si="38"/>
        <v>1</v>
      </c>
      <c r="W457">
        <f t="shared" si="37"/>
        <v>1.5</v>
      </c>
      <c r="X457" s="8">
        <f t="shared" si="39"/>
        <v>1</v>
      </c>
      <c r="Y457" t="s">
        <v>72</v>
      </c>
      <c r="AB457" t="s">
        <v>681</v>
      </c>
      <c r="AC457" t="s">
        <v>714</v>
      </c>
      <c r="AD457">
        <v>2022</v>
      </c>
    </row>
    <row r="458" spans="1:30" x14ac:dyDescent="0.25">
      <c r="A458" t="s">
        <v>18</v>
      </c>
      <c r="B458" t="s">
        <v>40</v>
      </c>
      <c r="C458" t="s">
        <v>41</v>
      </c>
      <c r="D458" t="s">
        <v>42</v>
      </c>
      <c r="E458" t="s">
        <v>56</v>
      </c>
      <c r="F458" t="s">
        <v>27</v>
      </c>
      <c r="G458">
        <v>14633271391</v>
      </c>
      <c r="H458" t="s">
        <v>143</v>
      </c>
      <c r="I458" t="s">
        <v>25</v>
      </c>
      <c r="J458">
        <v>110</v>
      </c>
      <c r="K458">
        <v>1.5</v>
      </c>
      <c r="L458">
        <v>1</v>
      </c>
      <c r="M458">
        <v>110</v>
      </c>
      <c r="N458">
        <v>1.5</v>
      </c>
      <c r="O458">
        <v>1</v>
      </c>
      <c r="P458">
        <v>1.5</v>
      </c>
      <c r="Q458">
        <v>1.5</v>
      </c>
      <c r="R458" s="1">
        <v>44592</v>
      </c>
      <c r="S458" t="str">
        <f t="shared" si="35"/>
        <v>Cheetos - Fleming Hot Crunchy</v>
      </c>
      <c r="T458" t="str">
        <f t="shared" si="36"/>
        <v>Food</v>
      </c>
      <c r="U458" t="str">
        <f>IF(T458="Cell is Blank - Dis-regard",_xlfn.XLOOKUP(S458,'Categroy Lookup'!A:A,'Categroy Lookup'!B:B,"Cell is Blank - Dis-regard"),T458)</f>
        <v>Food</v>
      </c>
      <c r="V458" t="b">
        <f t="shared" si="38"/>
        <v>1</v>
      </c>
      <c r="W458">
        <f t="shared" si="37"/>
        <v>1.5</v>
      </c>
      <c r="X458" s="8">
        <f t="shared" si="39"/>
        <v>1</v>
      </c>
      <c r="Y458" t="s">
        <v>491</v>
      </c>
      <c r="Z458" t="s">
        <v>492</v>
      </c>
      <c r="AB458" t="s">
        <v>681</v>
      </c>
      <c r="AC458" t="s">
        <v>714</v>
      </c>
      <c r="AD458">
        <v>2022</v>
      </c>
    </row>
    <row r="459" spans="1:30" x14ac:dyDescent="0.25">
      <c r="A459" t="s">
        <v>18</v>
      </c>
      <c r="B459" t="s">
        <v>40</v>
      </c>
      <c r="C459" t="s">
        <v>41</v>
      </c>
      <c r="D459" t="s">
        <v>42</v>
      </c>
      <c r="E459" t="s">
        <v>82</v>
      </c>
      <c r="F459" t="s">
        <v>31</v>
      </c>
      <c r="G459">
        <v>14633421017</v>
      </c>
      <c r="H459" t="s">
        <v>143</v>
      </c>
      <c r="I459" t="s">
        <v>33</v>
      </c>
      <c r="J459">
        <v>145</v>
      </c>
      <c r="K459">
        <v>2.5</v>
      </c>
      <c r="L459">
        <v>1</v>
      </c>
      <c r="M459">
        <v>145</v>
      </c>
      <c r="N459">
        <v>2.5</v>
      </c>
      <c r="O459">
        <v>1</v>
      </c>
      <c r="P459">
        <v>2.5</v>
      </c>
      <c r="Q459">
        <v>2.5</v>
      </c>
      <c r="R459" s="1">
        <v>44592</v>
      </c>
      <c r="S459" t="str">
        <f t="shared" si="35"/>
        <v>Snapple Diet Tea - Peach Tea</v>
      </c>
      <c r="T459" t="str">
        <f t="shared" si="36"/>
        <v>Non Carbonated</v>
      </c>
      <c r="U459" t="str">
        <f>IF(T459="Cell is Blank - Dis-regard",_xlfn.XLOOKUP(S459,'Categroy Lookup'!A:A,'Categroy Lookup'!B:B,"Cell is Blank - Dis-regard"),T459)</f>
        <v>Non Carbonated</v>
      </c>
      <c r="V459" t="b">
        <f t="shared" si="38"/>
        <v>1</v>
      </c>
      <c r="W459">
        <f t="shared" si="37"/>
        <v>2.5</v>
      </c>
      <c r="X459" s="8">
        <f t="shared" si="39"/>
        <v>1.6666666666666667</v>
      </c>
      <c r="Y459" t="s">
        <v>478</v>
      </c>
      <c r="Z459" t="s">
        <v>517</v>
      </c>
      <c r="AB459" t="s">
        <v>681</v>
      </c>
      <c r="AC459" t="s">
        <v>714</v>
      </c>
      <c r="AD459">
        <v>2022</v>
      </c>
    </row>
    <row r="460" spans="1:30" x14ac:dyDescent="0.25">
      <c r="A460" t="s">
        <v>18</v>
      </c>
      <c r="B460" t="s">
        <v>40</v>
      </c>
      <c r="C460" t="s">
        <v>41</v>
      </c>
      <c r="D460" t="s">
        <v>42</v>
      </c>
      <c r="E460" t="s">
        <v>82</v>
      </c>
      <c r="F460" t="s">
        <v>31</v>
      </c>
      <c r="G460">
        <v>14633422692</v>
      </c>
      <c r="H460" t="s">
        <v>143</v>
      </c>
      <c r="I460" t="s">
        <v>33</v>
      </c>
      <c r="J460">
        <v>145</v>
      </c>
      <c r="K460">
        <v>2.5</v>
      </c>
      <c r="L460">
        <v>1</v>
      </c>
      <c r="M460">
        <v>145</v>
      </c>
      <c r="N460">
        <v>2.5</v>
      </c>
      <c r="O460">
        <v>1</v>
      </c>
      <c r="P460">
        <v>2.5</v>
      </c>
      <c r="Q460">
        <v>2.5</v>
      </c>
      <c r="R460" s="1">
        <v>44592</v>
      </c>
      <c r="S460" t="str">
        <f t="shared" si="35"/>
        <v>Snapple Diet Tea - Peach Tea</v>
      </c>
      <c r="T460" t="str">
        <f t="shared" si="36"/>
        <v>Non Carbonated</v>
      </c>
      <c r="U460" t="str">
        <f>IF(T460="Cell is Blank - Dis-regard",_xlfn.XLOOKUP(S460,'Categroy Lookup'!A:A,'Categroy Lookup'!B:B,"Cell is Blank - Dis-regard"),T460)</f>
        <v>Non Carbonated</v>
      </c>
      <c r="V460" t="b">
        <f t="shared" si="38"/>
        <v>1</v>
      </c>
      <c r="W460">
        <f t="shared" si="37"/>
        <v>2.5</v>
      </c>
      <c r="X460" s="8">
        <f t="shared" si="39"/>
        <v>1.6666666666666667</v>
      </c>
      <c r="Y460" t="s">
        <v>478</v>
      </c>
      <c r="Z460" t="s">
        <v>517</v>
      </c>
      <c r="AB460" t="s">
        <v>681</v>
      </c>
      <c r="AC460" t="s">
        <v>714</v>
      </c>
      <c r="AD460">
        <v>2022</v>
      </c>
    </row>
    <row r="461" spans="1:30" x14ac:dyDescent="0.25">
      <c r="A461" t="s">
        <v>18</v>
      </c>
      <c r="B461" t="s">
        <v>40</v>
      </c>
      <c r="C461" t="s">
        <v>41</v>
      </c>
      <c r="D461" t="s">
        <v>42</v>
      </c>
      <c r="E461" t="s">
        <v>61</v>
      </c>
      <c r="F461" t="s">
        <v>27</v>
      </c>
      <c r="G461">
        <v>14633471466</v>
      </c>
      <c r="H461" t="s">
        <v>143</v>
      </c>
      <c r="I461" t="s">
        <v>25</v>
      </c>
      <c r="J461">
        <v>133</v>
      </c>
      <c r="K461">
        <v>2</v>
      </c>
      <c r="L461">
        <v>1</v>
      </c>
      <c r="M461">
        <v>133</v>
      </c>
      <c r="N461">
        <v>2</v>
      </c>
      <c r="O461">
        <v>1</v>
      </c>
      <c r="P461">
        <v>2</v>
      </c>
      <c r="Q461">
        <v>4</v>
      </c>
      <c r="R461" s="1">
        <v>44592</v>
      </c>
      <c r="S461" t="str">
        <f t="shared" si="35"/>
        <v>Jack Links Beef Steak Original</v>
      </c>
      <c r="T461" t="str">
        <f t="shared" si="36"/>
        <v>Food</v>
      </c>
      <c r="U461" t="str">
        <f>IF(T461="Cell is Blank - Dis-regard",_xlfn.XLOOKUP(S461,'Categroy Lookup'!A:A,'Categroy Lookup'!B:B,"Cell is Blank - Dis-regard"),T461)</f>
        <v>Food</v>
      </c>
      <c r="V461" t="b">
        <f t="shared" si="38"/>
        <v>1</v>
      </c>
      <c r="W461">
        <f t="shared" si="37"/>
        <v>2</v>
      </c>
      <c r="X461" s="8">
        <f t="shared" si="39"/>
        <v>1.3333333333333333</v>
      </c>
      <c r="Y461" t="s">
        <v>61</v>
      </c>
      <c r="AB461" t="s">
        <v>681</v>
      </c>
      <c r="AC461" t="s">
        <v>714</v>
      </c>
      <c r="AD461">
        <v>2022</v>
      </c>
    </row>
    <row r="462" spans="1:30" x14ac:dyDescent="0.25">
      <c r="A462" t="s">
        <v>18</v>
      </c>
      <c r="B462" t="s">
        <v>40</v>
      </c>
      <c r="C462" t="s">
        <v>41</v>
      </c>
      <c r="D462" t="s">
        <v>42</v>
      </c>
      <c r="E462" t="s">
        <v>48</v>
      </c>
      <c r="F462" t="s">
        <v>27</v>
      </c>
      <c r="G462">
        <v>14633471466</v>
      </c>
      <c r="H462" t="s">
        <v>143</v>
      </c>
      <c r="I462" t="s">
        <v>25</v>
      </c>
      <c r="J462">
        <v>134</v>
      </c>
      <c r="K462">
        <v>2</v>
      </c>
      <c r="L462">
        <v>1</v>
      </c>
      <c r="M462">
        <v>134</v>
      </c>
      <c r="N462">
        <v>2</v>
      </c>
      <c r="O462">
        <v>1</v>
      </c>
      <c r="P462">
        <v>2</v>
      </c>
      <c r="Q462">
        <v>4</v>
      </c>
      <c r="R462" s="1">
        <v>44592</v>
      </c>
      <c r="S462" t="str">
        <f t="shared" si="35"/>
        <v>KitKat - Crisp Wafers</v>
      </c>
      <c r="T462" t="str">
        <f t="shared" si="36"/>
        <v>Food</v>
      </c>
      <c r="U462" t="str">
        <f>IF(T462="Cell is Blank - Dis-regard",_xlfn.XLOOKUP(S462,'Categroy Lookup'!A:A,'Categroy Lookup'!B:B,"Cell is Blank - Dis-regard"),T462)</f>
        <v>Food</v>
      </c>
      <c r="V462" t="b">
        <f t="shared" si="38"/>
        <v>1</v>
      </c>
      <c r="W462">
        <f t="shared" si="37"/>
        <v>2</v>
      </c>
      <c r="X462" s="8">
        <f t="shared" si="39"/>
        <v>1.3333333333333333</v>
      </c>
      <c r="Y462" t="s">
        <v>482</v>
      </c>
      <c r="Z462" t="s">
        <v>483</v>
      </c>
      <c r="AB462" t="s">
        <v>681</v>
      </c>
      <c r="AC462" t="s">
        <v>714</v>
      </c>
      <c r="AD462">
        <v>2022</v>
      </c>
    </row>
    <row r="463" spans="1:30" x14ac:dyDescent="0.25">
      <c r="A463" t="s">
        <v>18</v>
      </c>
      <c r="B463" t="s">
        <v>36</v>
      </c>
      <c r="C463" t="s">
        <v>37</v>
      </c>
      <c r="D463" t="s">
        <v>38</v>
      </c>
      <c r="E463" t="s">
        <v>101</v>
      </c>
      <c r="F463" t="s">
        <v>27</v>
      </c>
      <c r="G463">
        <v>14633614405</v>
      </c>
      <c r="H463" t="s">
        <v>143</v>
      </c>
      <c r="I463" t="s">
        <v>33</v>
      </c>
      <c r="J463">
        <v>114</v>
      </c>
      <c r="K463">
        <v>1.5</v>
      </c>
      <c r="L463">
        <v>1</v>
      </c>
      <c r="M463">
        <v>114</v>
      </c>
      <c r="N463">
        <v>1.5</v>
      </c>
      <c r="O463">
        <v>1</v>
      </c>
      <c r="P463">
        <v>1.5</v>
      </c>
      <c r="Q463">
        <v>1.5</v>
      </c>
      <c r="R463" s="1">
        <v>44592</v>
      </c>
      <c r="S463" t="str">
        <f t="shared" si="35"/>
        <v>Miss Vickie's Potato Chip - Smokehouse BBQ</v>
      </c>
      <c r="T463" t="str">
        <f t="shared" si="36"/>
        <v>Food</v>
      </c>
      <c r="U463" t="str">
        <f>IF(T463="Cell is Blank - Dis-regard",_xlfn.XLOOKUP(S463,'Categroy Lookup'!A:A,'Categroy Lookup'!B:B,"Cell is Blank - Dis-regard"),T463)</f>
        <v>Food</v>
      </c>
      <c r="V463" t="b">
        <f t="shared" si="38"/>
        <v>1</v>
      </c>
      <c r="W463">
        <f t="shared" si="37"/>
        <v>1.5</v>
      </c>
      <c r="X463" s="8">
        <f t="shared" si="39"/>
        <v>1</v>
      </c>
      <c r="Y463" t="s">
        <v>473</v>
      </c>
      <c r="Z463" t="s">
        <v>530</v>
      </c>
      <c r="AB463" t="s">
        <v>681</v>
      </c>
      <c r="AC463" t="s">
        <v>714</v>
      </c>
      <c r="AD463">
        <v>2022</v>
      </c>
    </row>
    <row r="464" spans="1:30" x14ac:dyDescent="0.25">
      <c r="A464" t="s">
        <v>18</v>
      </c>
      <c r="B464" t="s">
        <v>36</v>
      </c>
      <c r="C464" t="s">
        <v>37</v>
      </c>
      <c r="D464" t="s">
        <v>38</v>
      </c>
      <c r="E464" t="s">
        <v>39</v>
      </c>
      <c r="F464" t="s">
        <v>27</v>
      </c>
      <c r="G464">
        <v>14633641861</v>
      </c>
      <c r="H464" t="s">
        <v>143</v>
      </c>
      <c r="I464" t="s">
        <v>25</v>
      </c>
      <c r="J464">
        <v>110</v>
      </c>
      <c r="K464">
        <v>1.5</v>
      </c>
      <c r="L464">
        <v>1</v>
      </c>
      <c r="M464">
        <v>110</v>
      </c>
      <c r="N464">
        <v>1.5</v>
      </c>
      <c r="O464">
        <v>1</v>
      </c>
      <c r="P464">
        <v>1.5</v>
      </c>
      <c r="Q464">
        <v>1.5</v>
      </c>
      <c r="R464" s="1">
        <v>44592</v>
      </c>
      <c r="S464" t="str">
        <f t="shared" si="35"/>
        <v>Miss Vickie's Potato Chip - Lime &amp; Cracked Pe</v>
      </c>
      <c r="T464" t="str">
        <f t="shared" si="36"/>
        <v>Food</v>
      </c>
      <c r="U464" t="str">
        <f>IF(T464="Cell is Blank - Dis-regard",_xlfn.XLOOKUP(S464,'Categroy Lookup'!A:A,'Categroy Lookup'!B:B,"Cell is Blank - Dis-regard"),T464)</f>
        <v>Food</v>
      </c>
      <c r="V464" t="b">
        <f t="shared" si="38"/>
        <v>1</v>
      </c>
      <c r="W464">
        <f t="shared" si="37"/>
        <v>1.5</v>
      </c>
      <c r="X464" s="8">
        <f t="shared" si="39"/>
        <v>1</v>
      </c>
      <c r="Y464" t="s">
        <v>473</v>
      </c>
      <c r="Z464" t="s">
        <v>475</v>
      </c>
      <c r="AB464" t="s">
        <v>681</v>
      </c>
      <c r="AC464" t="s">
        <v>714</v>
      </c>
      <c r="AD464">
        <v>2022</v>
      </c>
    </row>
    <row r="465" spans="1:30" x14ac:dyDescent="0.25">
      <c r="A465" t="s">
        <v>18</v>
      </c>
      <c r="B465" t="s">
        <v>36</v>
      </c>
      <c r="C465" t="s">
        <v>37</v>
      </c>
      <c r="D465" t="s">
        <v>38</v>
      </c>
      <c r="E465" t="s">
        <v>45</v>
      </c>
      <c r="F465" t="s">
        <v>31</v>
      </c>
      <c r="G465">
        <v>14635120893</v>
      </c>
      <c r="H465" t="s">
        <v>143</v>
      </c>
      <c r="I465" t="s">
        <v>25</v>
      </c>
      <c r="J465">
        <v>145</v>
      </c>
      <c r="K465">
        <v>2.5</v>
      </c>
      <c r="L465">
        <v>1</v>
      </c>
      <c r="M465">
        <v>145</v>
      </c>
      <c r="N465">
        <v>2.5</v>
      </c>
      <c r="O465">
        <v>1</v>
      </c>
      <c r="P465">
        <v>2.5</v>
      </c>
      <c r="Q465">
        <v>2.5</v>
      </c>
      <c r="R465" s="1">
        <v>44592</v>
      </c>
      <c r="S465" t="str">
        <f t="shared" si="35"/>
        <v>Snapple Diet Tea - Lemon</v>
      </c>
      <c r="T465" t="str">
        <f t="shared" si="36"/>
        <v>Non Carbonated</v>
      </c>
      <c r="U465" t="str">
        <f>IF(T465="Cell is Blank - Dis-regard",_xlfn.XLOOKUP(S465,'Categroy Lookup'!A:A,'Categroy Lookup'!B:B,"Cell is Blank - Dis-regard"),T465)</f>
        <v>Non Carbonated</v>
      </c>
      <c r="V465" t="b">
        <f t="shared" si="38"/>
        <v>1</v>
      </c>
      <c r="W465">
        <f t="shared" si="37"/>
        <v>2.5</v>
      </c>
      <c r="X465" s="8">
        <f t="shared" si="39"/>
        <v>1.6666666666666667</v>
      </c>
      <c r="Y465" t="s">
        <v>478</v>
      </c>
      <c r="Z465" t="s">
        <v>479</v>
      </c>
      <c r="AB465" t="s">
        <v>681</v>
      </c>
      <c r="AC465" t="s">
        <v>714</v>
      </c>
      <c r="AD465">
        <v>2022</v>
      </c>
    </row>
    <row r="466" spans="1:30" x14ac:dyDescent="0.25">
      <c r="A466" t="s">
        <v>18</v>
      </c>
      <c r="B466" t="s">
        <v>36</v>
      </c>
      <c r="C466" t="s">
        <v>37</v>
      </c>
      <c r="D466" t="s">
        <v>38</v>
      </c>
      <c r="E466" t="s">
        <v>62</v>
      </c>
      <c r="F466" t="s">
        <v>27</v>
      </c>
      <c r="G466">
        <v>14635554708</v>
      </c>
      <c r="H466" t="s">
        <v>143</v>
      </c>
      <c r="I466" t="s">
        <v>33</v>
      </c>
      <c r="J466">
        <v>133</v>
      </c>
      <c r="K466">
        <v>2</v>
      </c>
      <c r="L466">
        <v>1</v>
      </c>
      <c r="M466">
        <v>133</v>
      </c>
      <c r="N466">
        <v>2</v>
      </c>
      <c r="O466">
        <v>1</v>
      </c>
      <c r="P466">
        <v>2</v>
      </c>
      <c r="Q466">
        <v>2</v>
      </c>
      <c r="R466" s="1">
        <v>44592</v>
      </c>
      <c r="S466" t="str">
        <f t="shared" si="35"/>
        <v>Robert Irvine's - Fit Crunch -  Chocolate Pea</v>
      </c>
      <c r="T466" t="str">
        <f t="shared" si="36"/>
        <v>Food</v>
      </c>
      <c r="U466" t="str">
        <f>IF(T466="Cell is Blank - Dis-regard",_xlfn.XLOOKUP(S466,'Categroy Lookup'!A:A,'Categroy Lookup'!B:B,"Cell is Blank - Dis-regard"),T466)</f>
        <v>Food</v>
      </c>
      <c r="V466" t="b">
        <f t="shared" si="38"/>
        <v>1</v>
      </c>
      <c r="W466">
        <f t="shared" si="37"/>
        <v>2</v>
      </c>
      <c r="X466" s="8">
        <f t="shared" si="39"/>
        <v>1.3333333333333333</v>
      </c>
      <c r="Y466" t="s">
        <v>495</v>
      </c>
      <c r="Z466" t="s">
        <v>496</v>
      </c>
      <c r="AA466" t="s">
        <v>497</v>
      </c>
      <c r="AB466" t="s">
        <v>681</v>
      </c>
      <c r="AC466" t="s">
        <v>714</v>
      </c>
      <c r="AD466">
        <v>2022</v>
      </c>
    </row>
    <row r="467" spans="1:30" x14ac:dyDescent="0.25">
      <c r="A467" t="s">
        <v>18</v>
      </c>
      <c r="B467" t="s">
        <v>19</v>
      </c>
      <c r="C467" t="s">
        <v>20</v>
      </c>
      <c r="D467" t="s">
        <v>21</v>
      </c>
      <c r="E467" t="s">
        <v>94</v>
      </c>
      <c r="F467" t="s">
        <v>23</v>
      </c>
      <c r="G467">
        <v>14635941850</v>
      </c>
      <c r="H467" t="s">
        <v>143</v>
      </c>
      <c r="I467" t="s">
        <v>25</v>
      </c>
      <c r="J467">
        <v>148</v>
      </c>
      <c r="K467">
        <v>3.5</v>
      </c>
      <c r="L467">
        <v>1</v>
      </c>
      <c r="M467">
        <v>148</v>
      </c>
      <c r="N467">
        <v>3.5</v>
      </c>
      <c r="O467">
        <v>1</v>
      </c>
      <c r="P467">
        <v>3.5</v>
      </c>
      <c r="Q467">
        <v>3.5</v>
      </c>
      <c r="R467" s="1">
        <v>44592</v>
      </c>
      <c r="S467" t="str">
        <f t="shared" si="35"/>
        <v>Red Bull - Original</v>
      </c>
      <c r="T467" t="str">
        <f t="shared" si="36"/>
        <v>Carbonated</v>
      </c>
      <c r="U467" t="str">
        <f>IF(T467="Cell is Blank - Dis-regard",_xlfn.XLOOKUP(S467,'Categroy Lookup'!A:A,'Categroy Lookup'!B:B,"Cell is Blank - Dis-regard"),T467)</f>
        <v>Carbonated</v>
      </c>
      <c r="V467" t="b">
        <f t="shared" si="38"/>
        <v>1</v>
      </c>
      <c r="W467">
        <f t="shared" si="37"/>
        <v>3.5</v>
      </c>
      <c r="X467" s="8">
        <f t="shared" si="39"/>
        <v>2.3333333333333335</v>
      </c>
      <c r="Y467" t="s">
        <v>466</v>
      </c>
      <c r="Z467" t="s">
        <v>512</v>
      </c>
      <c r="AB467" t="s">
        <v>681</v>
      </c>
      <c r="AC467" t="s">
        <v>714</v>
      </c>
      <c r="AD467">
        <v>2022</v>
      </c>
    </row>
    <row r="468" spans="1:30" x14ac:dyDescent="0.25">
      <c r="A468" t="s">
        <v>18</v>
      </c>
      <c r="B468" t="s">
        <v>40</v>
      </c>
      <c r="C468" t="s">
        <v>41</v>
      </c>
      <c r="D468" t="s">
        <v>42</v>
      </c>
      <c r="E468" t="s">
        <v>94</v>
      </c>
      <c r="F468" t="s">
        <v>23</v>
      </c>
      <c r="G468">
        <v>14636080658</v>
      </c>
      <c r="H468" t="s">
        <v>143</v>
      </c>
      <c r="I468" t="s">
        <v>33</v>
      </c>
      <c r="J468">
        <v>148</v>
      </c>
      <c r="K468">
        <v>3</v>
      </c>
      <c r="L468">
        <v>1</v>
      </c>
      <c r="M468">
        <v>148</v>
      </c>
      <c r="N468">
        <v>3</v>
      </c>
      <c r="O468">
        <v>1</v>
      </c>
      <c r="P468">
        <v>3</v>
      </c>
      <c r="Q468">
        <v>3</v>
      </c>
      <c r="R468" s="1">
        <v>44592</v>
      </c>
      <c r="S468" t="str">
        <f t="shared" si="35"/>
        <v>Red Bull - Original</v>
      </c>
      <c r="T468" t="str">
        <f t="shared" si="36"/>
        <v>Carbonated</v>
      </c>
      <c r="U468" t="str">
        <f>IF(T468="Cell is Blank - Dis-regard",_xlfn.XLOOKUP(S468,'Categroy Lookup'!A:A,'Categroy Lookup'!B:B,"Cell is Blank - Dis-regard"),T468)</f>
        <v>Carbonated</v>
      </c>
      <c r="V468" t="b">
        <f t="shared" si="38"/>
        <v>1</v>
      </c>
      <c r="W468">
        <f t="shared" si="37"/>
        <v>3</v>
      </c>
      <c r="X468" s="8">
        <f t="shared" si="39"/>
        <v>2</v>
      </c>
      <c r="Y468" t="s">
        <v>466</v>
      </c>
      <c r="Z468" t="s">
        <v>512</v>
      </c>
      <c r="AB468" t="s">
        <v>681</v>
      </c>
      <c r="AC468" t="s">
        <v>714</v>
      </c>
      <c r="AD468">
        <v>2022</v>
      </c>
    </row>
    <row r="469" spans="1:30" x14ac:dyDescent="0.25">
      <c r="A469" t="s">
        <v>18</v>
      </c>
      <c r="B469" t="s">
        <v>40</v>
      </c>
      <c r="C469" t="s">
        <v>41</v>
      </c>
      <c r="D469" t="s">
        <v>42</v>
      </c>
      <c r="E469" t="s">
        <v>131</v>
      </c>
      <c r="F469" t="s">
        <v>23</v>
      </c>
      <c r="G469">
        <v>14636084400</v>
      </c>
      <c r="H469" t="s">
        <v>143</v>
      </c>
      <c r="I469" t="s">
        <v>33</v>
      </c>
      <c r="J469">
        <v>140</v>
      </c>
      <c r="K469">
        <v>1</v>
      </c>
      <c r="L469">
        <v>1</v>
      </c>
      <c r="M469">
        <v>140</v>
      </c>
      <c r="N469">
        <v>1</v>
      </c>
      <c r="O469">
        <v>1</v>
      </c>
      <c r="P469">
        <v>1</v>
      </c>
      <c r="Q469">
        <v>1</v>
      </c>
      <c r="R469" s="1">
        <v>44592</v>
      </c>
      <c r="S469" t="str">
        <f t="shared" si="35"/>
        <v>Sunkist Soda - Orange</v>
      </c>
      <c r="T469" t="str">
        <f t="shared" si="36"/>
        <v>Carbonated</v>
      </c>
      <c r="U469" t="str">
        <f>IF(T469="Cell is Blank - Dis-regard",_xlfn.XLOOKUP(S469,'Categroy Lookup'!A:A,'Categroy Lookup'!B:B,"Cell is Blank - Dis-regard"),T469)</f>
        <v>Carbonated</v>
      </c>
      <c r="V469" t="b">
        <f t="shared" si="38"/>
        <v>1</v>
      </c>
      <c r="W469">
        <f t="shared" si="37"/>
        <v>1</v>
      </c>
      <c r="X469" s="8">
        <f t="shared" si="39"/>
        <v>0.66666666666666663</v>
      </c>
      <c r="Y469" t="s">
        <v>551</v>
      </c>
      <c r="Z469" t="s">
        <v>552</v>
      </c>
      <c r="AB469" t="s">
        <v>681</v>
      </c>
      <c r="AC469" t="s">
        <v>714</v>
      </c>
      <c r="AD469">
        <v>2022</v>
      </c>
    </row>
    <row r="470" spans="1:30" x14ac:dyDescent="0.25">
      <c r="A470" t="s">
        <v>18</v>
      </c>
      <c r="B470" t="s">
        <v>40</v>
      </c>
      <c r="C470" t="s">
        <v>41</v>
      </c>
      <c r="D470" t="s">
        <v>42</v>
      </c>
      <c r="E470" t="s">
        <v>94</v>
      </c>
      <c r="F470" t="s">
        <v>23</v>
      </c>
      <c r="G470">
        <v>14636150004</v>
      </c>
      <c r="H470" t="s">
        <v>143</v>
      </c>
      <c r="I470" t="s">
        <v>33</v>
      </c>
      <c r="J470">
        <v>148</v>
      </c>
      <c r="K470">
        <v>3</v>
      </c>
      <c r="L470">
        <v>1</v>
      </c>
      <c r="M470">
        <v>148</v>
      </c>
      <c r="N470">
        <v>3</v>
      </c>
      <c r="O470">
        <v>1</v>
      </c>
      <c r="P470">
        <v>3</v>
      </c>
      <c r="Q470">
        <v>3</v>
      </c>
      <c r="R470" s="1">
        <v>44592</v>
      </c>
      <c r="S470" t="str">
        <f t="shared" si="35"/>
        <v>Red Bull - Original</v>
      </c>
      <c r="T470" t="str">
        <f t="shared" si="36"/>
        <v>Carbonated</v>
      </c>
      <c r="U470" t="str">
        <f>IF(T470="Cell is Blank - Dis-regard",_xlfn.XLOOKUP(S470,'Categroy Lookup'!A:A,'Categroy Lookup'!B:B,"Cell is Blank - Dis-regard"),T470)</f>
        <v>Carbonated</v>
      </c>
      <c r="V470" t="b">
        <f t="shared" si="38"/>
        <v>1</v>
      </c>
      <c r="W470">
        <f t="shared" si="37"/>
        <v>3</v>
      </c>
      <c r="X470" s="8">
        <f t="shared" si="39"/>
        <v>2</v>
      </c>
      <c r="Y470" t="s">
        <v>466</v>
      </c>
      <c r="Z470" t="s">
        <v>512</v>
      </c>
      <c r="AB470" t="s">
        <v>681</v>
      </c>
      <c r="AC470" t="s">
        <v>714</v>
      </c>
      <c r="AD470">
        <v>2022</v>
      </c>
    </row>
    <row r="471" spans="1:30" x14ac:dyDescent="0.25">
      <c r="A471" t="s">
        <v>18</v>
      </c>
      <c r="B471" t="s">
        <v>40</v>
      </c>
      <c r="C471" t="s">
        <v>41</v>
      </c>
      <c r="D471" t="s">
        <v>42</v>
      </c>
      <c r="E471" t="s">
        <v>48</v>
      </c>
      <c r="F471" t="s">
        <v>27</v>
      </c>
      <c r="G471">
        <v>14636151335</v>
      </c>
      <c r="H471" t="s">
        <v>143</v>
      </c>
      <c r="I471" t="s">
        <v>33</v>
      </c>
      <c r="J471">
        <v>134</v>
      </c>
      <c r="K471">
        <v>2</v>
      </c>
      <c r="L471">
        <v>1</v>
      </c>
      <c r="M471">
        <v>134</v>
      </c>
      <c r="N471">
        <v>2</v>
      </c>
      <c r="O471">
        <v>1</v>
      </c>
      <c r="P471">
        <v>2</v>
      </c>
      <c r="Q471">
        <v>2</v>
      </c>
      <c r="R471" s="1">
        <v>44592</v>
      </c>
      <c r="S471" t="str">
        <f t="shared" si="35"/>
        <v>KitKat - Crisp Wafers</v>
      </c>
      <c r="T471" t="str">
        <f t="shared" si="36"/>
        <v>Food</v>
      </c>
      <c r="U471" t="str">
        <f>IF(T471="Cell is Blank - Dis-regard",_xlfn.XLOOKUP(S471,'Categroy Lookup'!A:A,'Categroy Lookup'!B:B,"Cell is Blank - Dis-regard"),T471)</f>
        <v>Food</v>
      </c>
      <c r="V471" t="b">
        <f t="shared" si="38"/>
        <v>1</v>
      </c>
      <c r="W471">
        <f t="shared" si="37"/>
        <v>2</v>
      </c>
      <c r="X471" s="8">
        <f t="shared" si="39"/>
        <v>1.3333333333333333</v>
      </c>
      <c r="Y471" t="s">
        <v>482</v>
      </c>
      <c r="Z471" t="s">
        <v>483</v>
      </c>
      <c r="AB471" t="s">
        <v>681</v>
      </c>
      <c r="AC471" t="s">
        <v>714</v>
      </c>
      <c r="AD471">
        <v>2022</v>
      </c>
    </row>
    <row r="472" spans="1:30" x14ac:dyDescent="0.25">
      <c r="A472" t="s">
        <v>18</v>
      </c>
      <c r="B472" t="s">
        <v>36</v>
      </c>
      <c r="C472" t="s">
        <v>37</v>
      </c>
      <c r="D472" t="s">
        <v>38</v>
      </c>
      <c r="E472" t="s">
        <v>62</v>
      </c>
      <c r="F472" t="s">
        <v>27</v>
      </c>
      <c r="G472">
        <v>14636362770</v>
      </c>
      <c r="H472" t="s">
        <v>143</v>
      </c>
      <c r="I472" t="s">
        <v>25</v>
      </c>
      <c r="J472">
        <v>133</v>
      </c>
      <c r="K472">
        <v>2</v>
      </c>
      <c r="L472">
        <v>1</v>
      </c>
      <c r="M472">
        <v>133</v>
      </c>
      <c r="N472">
        <v>2</v>
      </c>
      <c r="O472">
        <v>1</v>
      </c>
      <c r="P472">
        <v>2</v>
      </c>
      <c r="Q472">
        <v>2</v>
      </c>
      <c r="R472" s="1">
        <v>44592</v>
      </c>
      <c r="S472" t="str">
        <f t="shared" si="35"/>
        <v>Robert Irvine's - Fit Crunch -  Chocolate Pea</v>
      </c>
      <c r="T472" t="str">
        <f t="shared" si="36"/>
        <v>Food</v>
      </c>
      <c r="U472" t="str">
        <f>IF(T472="Cell is Blank - Dis-regard",_xlfn.XLOOKUP(S472,'Categroy Lookup'!A:A,'Categroy Lookup'!B:B,"Cell is Blank - Dis-regard"),T472)</f>
        <v>Food</v>
      </c>
      <c r="V472" t="b">
        <f t="shared" si="38"/>
        <v>1</v>
      </c>
      <c r="W472">
        <f t="shared" si="37"/>
        <v>2</v>
      </c>
      <c r="X472" s="8">
        <f t="shared" si="39"/>
        <v>1.3333333333333333</v>
      </c>
      <c r="Y472" t="s">
        <v>495</v>
      </c>
      <c r="Z472" t="s">
        <v>496</v>
      </c>
      <c r="AA472" t="s">
        <v>497</v>
      </c>
      <c r="AB472" t="s">
        <v>681</v>
      </c>
      <c r="AC472" t="s">
        <v>714</v>
      </c>
      <c r="AD472">
        <v>2022</v>
      </c>
    </row>
    <row r="473" spans="1:30" x14ac:dyDescent="0.25">
      <c r="A473" t="s">
        <v>18</v>
      </c>
      <c r="B473" t="s">
        <v>40</v>
      </c>
      <c r="C473" t="s">
        <v>41</v>
      </c>
      <c r="D473" t="s">
        <v>42</v>
      </c>
      <c r="E473" t="s">
        <v>93</v>
      </c>
      <c r="F473" t="s">
        <v>23</v>
      </c>
      <c r="G473">
        <v>14636519802</v>
      </c>
      <c r="H473" t="s">
        <v>143</v>
      </c>
      <c r="I473" t="s">
        <v>33</v>
      </c>
      <c r="J473">
        <v>141</v>
      </c>
      <c r="K473">
        <v>1</v>
      </c>
      <c r="L473">
        <v>1</v>
      </c>
      <c r="M473">
        <v>141</v>
      </c>
      <c r="N473">
        <v>1</v>
      </c>
      <c r="O473">
        <v>1</v>
      </c>
      <c r="P473">
        <v>1</v>
      </c>
      <c r="Q473">
        <v>1</v>
      </c>
      <c r="R473" s="1">
        <v>44592</v>
      </c>
      <c r="S473" t="str">
        <f t="shared" si="35"/>
        <v>Coca Cola - Zero Sugar</v>
      </c>
      <c r="T473" t="str">
        <f t="shared" si="36"/>
        <v>Carbonated</v>
      </c>
      <c r="U473" t="str">
        <f>IF(T473="Cell is Blank - Dis-regard",_xlfn.XLOOKUP(S473,'Categroy Lookup'!A:A,'Categroy Lookup'!B:B,"Cell is Blank - Dis-regard"),T473)</f>
        <v>Carbonated</v>
      </c>
      <c r="V473" t="b">
        <f t="shared" si="38"/>
        <v>1</v>
      </c>
      <c r="W473">
        <f t="shared" si="37"/>
        <v>1</v>
      </c>
      <c r="X473" s="8">
        <f t="shared" si="39"/>
        <v>0.66666666666666663</v>
      </c>
      <c r="Y473" t="s">
        <v>524</v>
      </c>
      <c r="Z473" t="s">
        <v>525</v>
      </c>
      <c r="AB473" t="s">
        <v>681</v>
      </c>
      <c r="AC473" t="s">
        <v>714</v>
      </c>
      <c r="AD473">
        <v>2022</v>
      </c>
    </row>
    <row r="474" spans="1:30" x14ac:dyDescent="0.25">
      <c r="A474" t="s">
        <v>18</v>
      </c>
      <c r="B474" t="s">
        <v>28</v>
      </c>
      <c r="C474" t="s">
        <v>20</v>
      </c>
      <c r="D474" t="s">
        <v>29</v>
      </c>
      <c r="E474" t="s">
        <v>80</v>
      </c>
      <c r="F474" t="s">
        <v>27</v>
      </c>
      <c r="G474">
        <v>14636524627</v>
      </c>
      <c r="H474" t="s">
        <v>143</v>
      </c>
      <c r="I474" t="s">
        <v>25</v>
      </c>
      <c r="J474">
        <v>111</v>
      </c>
      <c r="K474">
        <v>1.5</v>
      </c>
      <c r="L474">
        <v>1</v>
      </c>
      <c r="M474">
        <v>111</v>
      </c>
      <c r="N474">
        <v>1.5</v>
      </c>
      <c r="O474">
        <v>1</v>
      </c>
      <c r="P474">
        <v>1.5</v>
      </c>
      <c r="Q474">
        <v>1.5</v>
      </c>
      <c r="R474" s="1">
        <v>44592</v>
      </c>
      <c r="S474" t="str">
        <f t="shared" si="35"/>
        <v>Good Health Veggie Stix - Sea Salt</v>
      </c>
      <c r="T474" t="str">
        <f t="shared" si="36"/>
        <v>Food</v>
      </c>
      <c r="U474" t="str">
        <f>IF(T474="Cell is Blank - Dis-regard",_xlfn.XLOOKUP(S474,'Categroy Lookup'!A:A,'Categroy Lookup'!B:B,"Cell is Blank - Dis-regard"),T474)</f>
        <v>Food</v>
      </c>
      <c r="V474" t="b">
        <f t="shared" si="38"/>
        <v>1</v>
      </c>
      <c r="W474">
        <f t="shared" si="37"/>
        <v>1.5</v>
      </c>
      <c r="X474" s="8">
        <f t="shared" si="39"/>
        <v>1</v>
      </c>
      <c r="Y474" t="s">
        <v>498</v>
      </c>
      <c r="Z474" t="s">
        <v>516</v>
      </c>
      <c r="AB474" t="s">
        <v>681</v>
      </c>
      <c r="AC474" t="s">
        <v>714</v>
      </c>
      <c r="AD474">
        <v>2022</v>
      </c>
    </row>
    <row r="475" spans="1:30" x14ac:dyDescent="0.25">
      <c r="A475" t="s">
        <v>18</v>
      </c>
      <c r="B475" t="s">
        <v>40</v>
      </c>
      <c r="C475" t="s">
        <v>41</v>
      </c>
      <c r="D475" t="s">
        <v>42</v>
      </c>
      <c r="E475" t="s">
        <v>93</v>
      </c>
      <c r="F475" t="s">
        <v>23</v>
      </c>
      <c r="G475">
        <v>14636758552</v>
      </c>
      <c r="H475" t="s">
        <v>143</v>
      </c>
      <c r="I475" t="s">
        <v>33</v>
      </c>
      <c r="J475">
        <v>142</v>
      </c>
      <c r="K475">
        <v>1</v>
      </c>
      <c r="L475">
        <v>1</v>
      </c>
      <c r="M475">
        <v>142</v>
      </c>
      <c r="N475">
        <v>1</v>
      </c>
      <c r="O475">
        <v>1</v>
      </c>
      <c r="P475">
        <v>1</v>
      </c>
      <c r="Q475">
        <v>1</v>
      </c>
      <c r="R475" s="1">
        <v>44592</v>
      </c>
      <c r="S475" t="str">
        <f t="shared" si="35"/>
        <v>Coca Cola - Zero Sugar</v>
      </c>
      <c r="T475" t="str">
        <f t="shared" si="36"/>
        <v>Carbonated</v>
      </c>
      <c r="U475" t="str">
        <f>IF(T475="Cell is Blank - Dis-regard",_xlfn.XLOOKUP(S475,'Categroy Lookup'!A:A,'Categroy Lookup'!B:B,"Cell is Blank - Dis-regard"),T475)</f>
        <v>Carbonated</v>
      </c>
      <c r="V475" t="b">
        <f t="shared" si="38"/>
        <v>1</v>
      </c>
      <c r="W475">
        <f t="shared" si="37"/>
        <v>1</v>
      </c>
      <c r="X475" s="8">
        <f t="shared" si="39"/>
        <v>0.66666666666666663</v>
      </c>
      <c r="Y475" t="s">
        <v>524</v>
      </c>
      <c r="Z475" t="s">
        <v>525</v>
      </c>
      <c r="AB475" t="s">
        <v>681</v>
      </c>
      <c r="AC475" t="s">
        <v>714</v>
      </c>
      <c r="AD475">
        <v>2022</v>
      </c>
    </row>
    <row r="476" spans="1:30" x14ac:dyDescent="0.25">
      <c r="A476" t="s">
        <v>18</v>
      </c>
      <c r="B476" t="s">
        <v>40</v>
      </c>
      <c r="C476" t="s">
        <v>41</v>
      </c>
      <c r="D476" t="s">
        <v>42</v>
      </c>
      <c r="E476" t="s">
        <v>43</v>
      </c>
      <c r="F476" t="s">
        <v>23</v>
      </c>
      <c r="G476">
        <v>14636868147</v>
      </c>
      <c r="H476" t="s">
        <v>143</v>
      </c>
      <c r="I476" t="s">
        <v>25</v>
      </c>
      <c r="J476">
        <v>146</v>
      </c>
      <c r="K476">
        <v>3</v>
      </c>
      <c r="L476">
        <v>1</v>
      </c>
      <c r="M476">
        <v>146</v>
      </c>
      <c r="N476">
        <v>3</v>
      </c>
      <c r="O476">
        <v>1</v>
      </c>
      <c r="P476">
        <v>3</v>
      </c>
      <c r="Q476">
        <v>3</v>
      </c>
      <c r="R476" s="1">
        <v>44592</v>
      </c>
      <c r="S476" t="str">
        <f t="shared" si="35"/>
        <v>Monster Energy Original</v>
      </c>
      <c r="T476" t="str">
        <f t="shared" si="36"/>
        <v>Carbonated</v>
      </c>
      <c r="U476" t="str">
        <f>IF(T476="Cell is Blank - Dis-regard",_xlfn.XLOOKUP(S476,'Categroy Lookup'!A:A,'Categroy Lookup'!B:B,"Cell is Blank - Dis-regard"),T476)</f>
        <v>Carbonated</v>
      </c>
      <c r="V476" t="b">
        <f t="shared" si="38"/>
        <v>1</v>
      </c>
      <c r="W476">
        <f t="shared" si="37"/>
        <v>3</v>
      </c>
      <c r="X476" s="8">
        <f t="shared" si="39"/>
        <v>2</v>
      </c>
      <c r="Y476" t="s">
        <v>43</v>
      </c>
      <c r="AB476" t="s">
        <v>681</v>
      </c>
      <c r="AC476" t="s">
        <v>714</v>
      </c>
      <c r="AD476">
        <v>2022</v>
      </c>
    </row>
    <row r="477" spans="1:30" x14ac:dyDescent="0.25">
      <c r="A477" t="s">
        <v>18</v>
      </c>
      <c r="B477" t="s">
        <v>19</v>
      </c>
      <c r="C477" t="s">
        <v>20</v>
      </c>
      <c r="D477" t="s">
        <v>21</v>
      </c>
      <c r="E477" t="s">
        <v>43</v>
      </c>
      <c r="F477" t="s">
        <v>23</v>
      </c>
      <c r="G477">
        <v>14636950280</v>
      </c>
      <c r="H477" t="s">
        <v>143</v>
      </c>
      <c r="I477" t="s">
        <v>25</v>
      </c>
      <c r="J477">
        <v>146</v>
      </c>
      <c r="K477">
        <v>3</v>
      </c>
      <c r="L477">
        <v>1</v>
      </c>
      <c r="M477">
        <v>146</v>
      </c>
      <c r="N477">
        <v>3</v>
      </c>
      <c r="O477">
        <v>1</v>
      </c>
      <c r="P477">
        <v>3</v>
      </c>
      <c r="Q477">
        <v>6</v>
      </c>
      <c r="R477" s="1">
        <v>44592</v>
      </c>
      <c r="S477" t="str">
        <f t="shared" si="35"/>
        <v>Monster Energy Original</v>
      </c>
      <c r="T477" t="str">
        <f t="shared" si="36"/>
        <v>Carbonated</v>
      </c>
      <c r="U477" t="str">
        <f>IF(T477="Cell is Blank - Dis-regard",_xlfn.XLOOKUP(S477,'Categroy Lookup'!A:A,'Categroy Lookup'!B:B,"Cell is Blank - Dis-regard"),T477)</f>
        <v>Carbonated</v>
      </c>
      <c r="V477" t="b">
        <f t="shared" si="38"/>
        <v>1</v>
      </c>
      <c r="W477">
        <f t="shared" si="37"/>
        <v>3</v>
      </c>
      <c r="X477" s="8">
        <f t="shared" si="39"/>
        <v>2</v>
      </c>
      <c r="Y477" t="s">
        <v>43</v>
      </c>
      <c r="AB477" t="s">
        <v>681</v>
      </c>
      <c r="AC477" t="s">
        <v>714</v>
      </c>
      <c r="AD477">
        <v>2022</v>
      </c>
    </row>
    <row r="478" spans="1:30" x14ac:dyDescent="0.25">
      <c r="A478" t="s">
        <v>18</v>
      </c>
      <c r="B478" t="s">
        <v>19</v>
      </c>
      <c r="C478" t="s">
        <v>20</v>
      </c>
      <c r="D478" t="s">
        <v>21</v>
      </c>
      <c r="E478" t="s">
        <v>72</v>
      </c>
      <c r="F478" t="s">
        <v>55</v>
      </c>
      <c r="G478">
        <v>14636950280</v>
      </c>
      <c r="H478" t="s">
        <v>143</v>
      </c>
      <c r="I478" t="s">
        <v>25</v>
      </c>
      <c r="J478">
        <v>142</v>
      </c>
      <c r="K478">
        <v>1.5</v>
      </c>
      <c r="L478">
        <v>1</v>
      </c>
      <c r="M478">
        <v>142</v>
      </c>
      <c r="N478">
        <v>1.5</v>
      </c>
      <c r="O478">
        <v>1</v>
      </c>
      <c r="P478">
        <v>1.5</v>
      </c>
      <c r="Q478">
        <v>6</v>
      </c>
      <c r="R478" s="1">
        <v>44592</v>
      </c>
      <c r="S478" t="str">
        <f t="shared" si="35"/>
        <v>Poland Springs Water</v>
      </c>
      <c r="T478" t="str">
        <f t="shared" si="36"/>
        <v>Water</v>
      </c>
      <c r="U478" t="str">
        <f>IF(T478="Cell is Blank - Dis-regard",_xlfn.XLOOKUP(S478,'Categroy Lookup'!A:A,'Categroy Lookup'!B:B,"Cell is Blank - Dis-regard"),T478)</f>
        <v>Water</v>
      </c>
      <c r="V478" t="b">
        <f t="shared" si="38"/>
        <v>1</v>
      </c>
      <c r="W478">
        <f t="shared" si="37"/>
        <v>1.5</v>
      </c>
      <c r="X478" s="8">
        <f t="shared" si="39"/>
        <v>1</v>
      </c>
      <c r="Y478" t="s">
        <v>72</v>
      </c>
      <c r="AB478" t="s">
        <v>681</v>
      </c>
      <c r="AC478" t="s">
        <v>714</v>
      </c>
      <c r="AD478">
        <v>2022</v>
      </c>
    </row>
    <row r="479" spans="1:30" x14ac:dyDescent="0.25">
      <c r="A479" t="s">
        <v>18</v>
      </c>
      <c r="B479" t="s">
        <v>19</v>
      </c>
      <c r="C479" t="s">
        <v>20</v>
      </c>
      <c r="D479" t="s">
        <v>21</v>
      </c>
      <c r="E479" t="s">
        <v>107</v>
      </c>
      <c r="F479" t="s">
        <v>27</v>
      </c>
      <c r="G479">
        <v>14636950280</v>
      </c>
      <c r="H479" t="s">
        <v>143</v>
      </c>
      <c r="I479" t="s">
        <v>25</v>
      </c>
      <c r="J479">
        <v>112</v>
      </c>
      <c r="K479">
        <v>1.5</v>
      </c>
      <c r="L479">
        <v>1</v>
      </c>
      <c r="M479">
        <v>112</v>
      </c>
      <c r="N479">
        <v>1.5</v>
      </c>
      <c r="O479">
        <v>1</v>
      </c>
      <c r="P479">
        <v>1.5</v>
      </c>
      <c r="Q479">
        <v>6</v>
      </c>
      <c r="R479" s="1">
        <v>44592</v>
      </c>
      <c r="S479" t="str">
        <f t="shared" si="35"/>
        <v>Lays Baked - Original</v>
      </c>
      <c r="T479" t="str">
        <f t="shared" si="36"/>
        <v>Food</v>
      </c>
      <c r="U479" t="str">
        <f>IF(T479="Cell is Blank - Dis-regard",_xlfn.XLOOKUP(S479,'Categroy Lookup'!A:A,'Categroy Lookup'!B:B,"Cell is Blank - Dis-regard"),T479)</f>
        <v>Food</v>
      </c>
      <c r="V479" t="b">
        <f t="shared" si="38"/>
        <v>1</v>
      </c>
      <c r="W479">
        <f t="shared" si="37"/>
        <v>1.5</v>
      </c>
      <c r="X479" s="8">
        <f t="shared" si="39"/>
        <v>1</v>
      </c>
      <c r="Y479" t="s">
        <v>535</v>
      </c>
      <c r="Z479" t="s">
        <v>512</v>
      </c>
      <c r="AB479" t="s">
        <v>681</v>
      </c>
      <c r="AC479" t="s">
        <v>714</v>
      </c>
      <c r="AD479">
        <v>2022</v>
      </c>
    </row>
    <row r="480" spans="1:30" x14ac:dyDescent="0.25">
      <c r="A480" t="s">
        <v>18</v>
      </c>
      <c r="B480" t="s">
        <v>40</v>
      </c>
      <c r="C480" t="s">
        <v>41</v>
      </c>
      <c r="D480" t="s">
        <v>42</v>
      </c>
      <c r="E480" t="s">
        <v>93</v>
      </c>
      <c r="F480" t="s">
        <v>23</v>
      </c>
      <c r="G480">
        <v>14637131395</v>
      </c>
      <c r="H480" t="s">
        <v>143</v>
      </c>
      <c r="I480" t="s">
        <v>33</v>
      </c>
      <c r="J480">
        <v>141</v>
      </c>
      <c r="K480">
        <v>1</v>
      </c>
      <c r="L480">
        <v>1</v>
      </c>
      <c r="M480">
        <v>141</v>
      </c>
      <c r="N480">
        <v>1</v>
      </c>
      <c r="O480">
        <v>1</v>
      </c>
      <c r="P480">
        <v>1</v>
      </c>
      <c r="Q480">
        <v>1</v>
      </c>
      <c r="R480" s="1">
        <v>44592</v>
      </c>
      <c r="S480" t="str">
        <f t="shared" si="35"/>
        <v>Coca Cola - Zero Sugar</v>
      </c>
      <c r="T480" t="str">
        <f t="shared" si="36"/>
        <v>Carbonated</v>
      </c>
      <c r="U480" t="str">
        <f>IF(T480="Cell is Blank - Dis-regard",_xlfn.XLOOKUP(S480,'Categroy Lookup'!A:A,'Categroy Lookup'!B:B,"Cell is Blank - Dis-regard"),T480)</f>
        <v>Carbonated</v>
      </c>
      <c r="V480" t="b">
        <f t="shared" si="38"/>
        <v>1</v>
      </c>
      <c r="W480">
        <f t="shared" si="37"/>
        <v>1</v>
      </c>
      <c r="X480" s="8">
        <f t="shared" si="39"/>
        <v>0.66666666666666663</v>
      </c>
      <c r="Y480" t="s">
        <v>524</v>
      </c>
      <c r="Z480" t="s">
        <v>525</v>
      </c>
      <c r="AB480" t="s">
        <v>681</v>
      </c>
      <c r="AC480" t="s">
        <v>714</v>
      </c>
      <c r="AD480">
        <v>2022</v>
      </c>
    </row>
    <row r="481" spans="1:30" x14ac:dyDescent="0.25">
      <c r="A481" t="s">
        <v>18</v>
      </c>
      <c r="B481" t="s">
        <v>40</v>
      </c>
      <c r="C481" t="s">
        <v>41</v>
      </c>
      <c r="D481" t="s">
        <v>42</v>
      </c>
      <c r="E481" t="s">
        <v>93</v>
      </c>
      <c r="F481" t="s">
        <v>23</v>
      </c>
      <c r="G481">
        <v>14637150652</v>
      </c>
      <c r="H481" t="s">
        <v>143</v>
      </c>
      <c r="I481" t="s">
        <v>33</v>
      </c>
      <c r="J481">
        <v>141</v>
      </c>
      <c r="K481">
        <v>1</v>
      </c>
      <c r="L481">
        <v>1</v>
      </c>
      <c r="M481">
        <v>141</v>
      </c>
      <c r="N481">
        <v>1</v>
      </c>
      <c r="O481">
        <v>1</v>
      </c>
      <c r="P481">
        <v>1</v>
      </c>
      <c r="Q481">
        <v>1</v>
      </c>
      <c r="R481" s="1">
        <v>44592</v>
      </c>
      <c r="S481" t="str">
        <f t="shared" si="35"/>
        <v>Coca Cola - Zero Sugar</v>
      </c>
      <c r="T481" t="str">
        <f t="shared" si="36"/>
        <v>Carbonated</v>
      </c>
      <c r="U481" t="str">
        <f>IF(T481="Cell is Blank - Dis-regard",_xlfn.XLOOKUP(S481,'Categroy Lookup'!A:A,'Categroy Lookup'!B:B,"Cell is Blank - Dis-regard"),T481)</f>
        <v>Carbonated</v>
      </c>
      <c r="V481" t="b">
        <f t="shared" si="38"/>
        <v>1</v>
      </c>
      <c r="W481">
        <f t="shared" si="37"/>
        <v>1</v>
      </c>
      <c r="X481" s="8">
        <f t="shared" si="39"/>
        <v>0.66666666666666663</v>
      </c>
      <c r="Y481" t="s">
        <v>524</v>
      </c>
      <c r="Z481" t="s">
        <v>525</v>
      </c>
      <c r="AB481" t="s">
        <v>681</v>
      </c>
      <c r="AC481" t="s">
        <v>714</v>
      </c>
      <c r="AD481">
        <v>2022</v>
      </c>
    </row>
    <row r="482" spans="1:30" x14ac:dyDescent="0.25">
      <c r="A482" t="s">
        <v>18</v>
      </c>
      <c r="B482" t="s">
        <v>40</v>
      </c>
      <c r="C482" t="s">
        <v>41</v>
      </c>
      <c r="D482" t="s">
        <v>42</v>
      </c>
      <c r="E482" t="s">
        <v>93</v>
      </c>
      <c r="F482" t="s">
        <v>23</v>
      </c>
      <c r="G482">
        <v>14637555321</v>
      </c>
      <c r="H482" t="s">
        <v>143</v>
      </c>
      <c r="I482" t="s">
        <v>33</v>
      </c>
      <c r="J482">
        <v>142</v>
      </c>
      <c r="K482">
        <v>1</v>
      </c>
      <c r="L482">
        <v>1</v>
      </c>
      <c r="M482">
        <v>142</v>
      </c>
      <c r="N482">
        <v>1</v>
      </c>
      <c r="O482">
        <v>1</v>
      </c>
      <c r="P482">
        <v>1</v>
      </c>
      <c r="Q482">
        <v>1</v>
      </c>
      <c r="R482" s="1">
        <v>44592</v>
      </c>
      <c r="S482" t="str">
        <f t="shared" si="35"/>
        <v>Coca Cola - Zero Sugar</v>
      </c>
      <c r="T482" t="str">
        <f t="shared" si="36"/>
        <v>Carbonated</v>
      </c>
      <c r="U482" t="str">
        <f>IF(T482="Cell is Blank - Dis-regard",_xlfn.XLOOKUP(S482,'Categroy Lookup'!A:A,'Categroy Lookup'!B:B,"Cell is Blank - Dis-regard"),T482)</f>
        <v>Carbonated</v>
      </c>
      <c r="V482" t="b">
        <f t="shared" si="38"/>
        <v>1</v>
      </c>
      <c r="W482">
        <f t="shared" si="37"/>
        <v>1</v>
      </c>
      <c r="X482" s="8">
        <f t="shared" si="39"/>
        <v>0.66666666666666663</v>
      </c>
      <c r="Y482" t="s">
        <v>524</v>
      </c>
      <c r="Z482" t="s">
        <v>525</v>
      </c>
      <c r="AB482" t="s">
        <v>681</v>
      </c>
      <c r="AC482" t="s">
        <v>714</v>
      </c>
      <c r="AD482">
        <v>2022</v>
      </c>
    </row>
    <row r="483" spans="1:30" x14ac:dyDescent="0.25">
      <c r="A483" t="s">
        <v>18</v>
      </c>
      <c r="B483" t="s">
        <v>40</v>
      </c>
      <c r="C483" t="s">
        <v>41</v>
      </c>
      <c r="D483" t="s">
        <v>42</v>
      </c>
      <c r="E483" t="s">
        <v>43</v>
      </c>
      <c r="F483" t="s">
        <v>23</v>
      </c>
      <c r="G483">
        <v>14637579510</v>
      </c>
      <c r="H483" t="s">
        <v>143</v>
      </c>
      <c r="I483" t="s">
        <v>33</v>
      </c>
      <c r="J483">
        <v>144</v>
      </c>
      <c r="K483">
        <v>3</v>
      </c>
      <c r="L483">
        <v>1</v>
      </c>
      <c r="M483">
        <v>144</v>
      </c>
      <c r="N483">
        <v>3</v>
      </c>
      <c r="O483">
        <v>1</v>
      </c>
      <c r="P483">
        <v>3</v>
      </c>
      <c r="Q483">
        <v>3</v>
      </c>
      <c r="R483" s="1">
        <v>44592</v>
      </c>
      <c r="S483" t="str">
        <f t="shared" si="35"/>
        <v>Monster Energy Original</v>
      </c>
      <c r="T483" t="str">
        <f t="shared" si="36"/>
        <v>Carbonated</v>
      </c>
      <c r="U483" t="str">
        <f>IF(T483="Cell is Blank - Dis-regard",_xlfn.XLOOKUP(S483,'Categroy Lookup'!A:A,'Categroy Lookup'!B:B,"Cell is Blank - Dis-regard"),T483)</f>
        <v>Carbonated</v>
      </c>
      <c r="V483" t="b">
        <f t="shared" si="38"/>
        <v>1</v>
      </c>
      <c r="W483">
        <f t="shared" si="37"/>
        <v>3</v>
      </c>
      <c r="X483" s="8">
        <f t="shared" si="39"/>
        <v>2</v>
      </c>
      <c r="Y483" t="s">
        <v>43</v>
      </c>
      <c r="AB483" t="s">
        <v>681</v>
      </c>
      <c r="AC483" t="s">
        <v>714</v>
      </c>
      <c r="AD483">
        <v>2022</v>
      </c>
    </row>
    <row r="484" spans="1:30" x14ac:dyDescent="0.25">
      <c r="A484" t="s">
        <v>18</v>
      </c>
      <c r="B484" t="s">
        <v>28</v>
      </c>
      <c r="C484" t="s">
        <v>20</v>
      </c>
      <c r="D484" t="s">
        <v>29</v>
      </c>
      <c r="E484" t="s">
        <v>108</v>
      </c>
      <c r="F484" t="s">
        <v>31</v>
      </c>
      <c r="G484">
        <v>14637738257</v>
      </c>
      <c r="H484" t="s">
        <v>144</v>
      </c>
      <c r="I484" t="s">
        <v>25</v>
      </c>
      <c r="J484">
        <v>146</v>
      </c>
      <c r="K484">
        <v>2.5</v>
      </c>
      <c r="L484">
        <v>1</v>
      </c>
      <c r="M484">
        <v>146</v>
      </c>
      <c r="N484">
        <v>2.5</v>
      </c>
      <c r="O484">
        <v>1</v>
      </c>
      <c r="P484">
        <v>2.5</v>
      </c>
      <c r="Q484">
        <v>2.5</v>
      </c>
      <c r="R484" s="1">
        <v>44592</v>
      </c>
      <c r="S484" t="str">
        <f t="shared" si="35"/>
        <v>Bai Antioxidant - Zambia Bingcherry</v>
      </c>
      <c r="T484" t="str">
        <f t="shared" si="36"/>
        <v>Non Carbonated</v>
      </c>
      <c r="U484" t="str">
        <f>IF(T484="Cell is Blank - Dis-regard",_xlfn.XLOOKUP(S484,'Categroy Lookup'!A:A,'Categroy Lookup'!B:B,"Cell is Blank - Dis-regard"),T484)</f>
        <v>Non Carbonated</v>
      </c>
      <c r="V484" t="b">
        <f t="shared" si="38"/>
        <v>1</v>
      </c>
      <c r="W484">
        <f t="shared" si="37"/>
        <v>2.5</v>
      </c>
      <c r="X484" s="8">
        <f t="shared" si="39"/>
        <v>1.6666666666666667</v>
      </c>
      <c r="Y484" t="s">
        <v>471</v>
      </c>
      <c r="Z484" t="s">
        <v>536</v>
      </c>
      <c r="AB484" t="s">
        <v>683</v>
      </c>
      <c r="AC484" t="s">
        <v>715</v>
      </c>
      <c r="AD484">
        <v>2022</v>
      </c>
    </row>
    <row r="485" spans="1:30" x14ac:dyDescent="0.25">
      <c r="A485" t="s">
        <v>18</v>
      </c>
      <c r="B485" t="s">
        <v>40</v>
      </c>
      <c r="C485" t="s">
        <v>41</v>
      </c>
      <c r="D485" t="s">
        <v>42</v>
      </c>
      <c r="E485" t="s">
        <v>93</v>
      </c>
      <c r="F485" t="s">
        <v>23</v>
      </c>
      <c r="G485">
        <v>14637815546</v>
      </c>
      <c r="H485" t="s">
        <v>144</v>
      </c>
      <c r="I485" t="s">
        <v>33</v>
      </c>
      <c r="J485">
        <v>142</v>
      </c>
      <c r="K485">
        <v>1</v>
      </c>
      <c r="L485">
        <v>1</v>
      </c>
      <c r="M485">
        <v>142</v>
      </c>
      <c r="N485">
        <v>1</v>
      </c>
      <c r="O485">
        <v>1</v>
      </c>
      <c r="P485">
        <v>1</v>
      </c>
      <c r="Q485">
        <v>1</v>
      </c>
      <c r="R485" s="1">
        <v>44592</v>
      </c>
      <c r="S485" t="str">
        <f t="shared" si="35"/>
        <v>Coca Cola - Zero Sugar</v>
      </c>
      <c r="T485" t="str">
        <f t="shared" si="36"/>
        <v>Carbonated</v>
      </c>
      <c r="U485" t="str">
        <f>IF(T485="Cell is Blank - Dis-regard",_xlfn.XLOOKUP(S485,'Categroy Lookup'!A:A,'Categroy Lookup'!B:B,"Cell is Blank - Dis-regard"),T485)</f>
        <v>Carbonated</v>
      </c>
      <c r="V485" t="b">
        <f t="shared" si="38"/>
        <v>1</v>
      </c>
      <c r="W485">
        <f t="shared" si="37"/>
        <v>1</v>
      </c>
      <c r="X485" s="8">
        <f t="shared" si="39"/>
        <v>0.66666666666666663</v>
      </c>
      <c r="Y485" t="s">
        <v>524</v>
      </c>
      <c r="Z485" t="s">
        <v>525</v>
      </c>
      <c r="AB485" t="s">
        <v>683</v>
      </c>
      <c r="AC485" t="s">
        <v>715</v>
      </c>
      <c r="AD485">
        <v>2022</v>
      </c>
    </row>
    <row r="486" spans="1:30" x14ac:dyDescent="0.25">
      <c r="A486" t="s">
        <v>18</v>
      </c>
      <c r="B486" t="s">
        <v>40</v>
      </c>
      <c r="C486" t="s">
        <v>41</v>
      </c>
      <c r="D486" t="s">
        <v>42</v>
      </c>
      <c r="E486" t="s">
        <v>93</v>
      </c>
      <c r="F486" t="s">
        <v>23</v>
      </c>
      <c r="G486">
        <v>14637961128</v>
      </c>
      <c r="H486" t="s">
        <v>144</v>
      </c>
      <c r="I486" t="s">
        <v>33</v>
      </c>
      <c r="J486">
        <v>142</v>
      </c>
      <c r="K486">
        <v>1</v>
      </c>
      <c r="L486">
        <v>1</v>
      </c>
      <c r="M486">
        <v>142</v>
      </c>
      <c r="N486">
        <v>1</v>
      </c>
      <c r="O486">
        <v>1</v>
      </c>
      <c r="P486">
        <v>1</v>
      </c>
      <c r="Q486">
        <v>1</v>
      </c>
      <c r="R486" s="1">
        <v>44593</v>
      </c>
      <c r="S486" t="str">
        <f t="shared" si="35"/>
        <v>Coca Cola - Zero Sugar</v>
      </c>
      <c r="T486" t="str">
        <f t="shared" si="36"/>
        <v>Carbonated</v>
      </c>
      <c r="U486" t="str">
        <f>IF(T486="Cell is Blank - Dis-regard",_xlfn.XLOOKUP(S486,'Categroy Lookup'!A:A,'Categroy Lookup'!B:B,"Cell is Blank - Dis-regard"),T486)</f>
        <v>Carbonated</v>
      </c>
      <c r="V486" t="b">
        <f t="shared" si="38"/>
        <v>1</v>
      </c>
      <c r="W486">
        <f t="shared" si="37"/>
        <v>1</v>
      </c>
      <c r="X486" s="8">
        <f t="shared" si="39"/>
        <v>0.66666666666666663</v>
      </c>
      <c r="Y486" t="s">
        <v>524</v>
      </c>
      <c r="Z486" t="s">
        <v>525</v>
      </c>
      <c r="AB486" t="s">
        <v>683</v>
      </c>
      <c r="AC486" t="s">
        <v>715</v>
      </c>
      <c r="AD486">
        <v>2022</v>
      </c>
    </row>
    <row r="487" spans="1:30" x14ac:dyDescent="0.25">
      <c r="A487" t="s">
        <v>18</v>
      </c>
      <c r="B487" t="s">
        <v>40</v>
      </c>
      <c r="C487" t="s">
        <v>41</v>
      </c>
      <c r="D487" t="s">
        <v>42</v>
      </c>
      <c r="E487" t="s">
        <v>93</v>
      </c>
      <c r="F487" t="s">
        <v>23</v>
      </c>
      <c r="G487">
        <v>14637974373</v>
      </c>
      <c r="H487" t="s">
        <v>144</v>
      </c>
      <c r="I487" t="s">
        <v>33</v>
      </c>
      <c r="J487">
        <v>142</v>
      </c>
      <c r="K487">
        <v>1</v>
      </c>
      <c r="L487">
        <v>1</v>
      </c>
      <c r="M487">
        <v>142</v>
      </c>
      <c r="N487">
        <v>1</v>
      </c>
      <c r="O487">
        <v>1</v>
      </c>
      <c r="P487">
        <v>1</v>
      </c>
      <c r="Q487">
        <v>1</v>
      </c>
      <c r="R487" s="1">
        <v>44593</v>
      </c>
      <c r="S487" t="str">
        <f t="shared" si="35"/>
        <v>Coca Cola - Zero Sugar</v>
      </c>
      <c r="T487" t="str">
        <f t="shared" si="36"/>
        <v>Carbonated</v>
      </c>
      <c r="U487" t="str">
        <f>IF(T487="Cell is Blank - Dis-regard",_xlfn.XLOOKUP(S487,'Categroy Lookup'!A:A,'Categroy Lookup'!B:B,"Cell is Blank - Dis-regard"),T487)</f>
        <v>Carbonated</v>
      </c>
      <c r="V487" t="b">
        <f t="shared" si="38"/>
        <v>1</v>
      </c>
      <c r="W487">
        <f t="shared" si="37"/>
        <v>1</v>
      </c>
      <c r="X487" s="8">
        <f t="shared" si="39"/>
        <v>0.66666666666666663</v>
      </c>
      <c r="Y487" t="s">
        <v>524</v>
      </c>
      <c r="Z487" t="s">
        <v>525</v>
      </c>
      <c r="AB487" t="s">
        <v>683</v>
      </c>
      <c r="AC487" t="s">
        <v>715</v>
      </c>
      <c r="AD487">
        <v>2022</v>
      </c>
    </row>
    <row r="488" spans="1:30" x14ac:dyDescent="0.25">
      <c r="A488" t="s">
        <v>18</v>
      </c>
      <c r="B488" t="s">
        <v>40</v>
      </c>
      <c r="C488" t="s">
        <v>41</v>
      </c>
      <c r="D488" t="s">
        <v>42</v>
      </c>
      <c r="E488" t="s">
        <v>61</v>
      </c>
      <c r="F488" t="s">
        <v>27</v>
      </c>
      <c r="G488">
        <v>14638416282</v>
      </c>
      <c r="H488" t="s">
        <v>144</v>
      </c>
      <c r="I488" t="s">
        <v>25</v>
      </c>
      <c r="J488">
        <v>133</v>
      </c>
      <c r="K488">
        <v>2</v>
      </c>
      <c r="L488">
        <v>1</v>
      </c>
      <c r="M488">
        <v>133</v>
      </c>
      <c r="N488">
        <v>2</v>
      </c>
      <c r="O488">
        <v>1</v>
      </c>
      <c r="P488">
        <v>2</v>
      </c>
      <c r="Q488">
        <v>5</v>
      </c>
      <c r="R488" s="1">
        <v>44593</v>
      </c>
      <c r="S488" t="str">
        <f t="shared" si="35"/>
        <v>Jack Links Beef Steak Original</v>
      </c>
      <c r="T488" t="str">
        <f t="shared" si="36"/>
        <v>Food</v>
      </c>
      <c r="U488" t="str">
        <f>IF(T488="Cell is Blank - Dis-regard",_xlfn.XLOOKUP(S488,'Categroy Lookup'!A:A,'Categroy Lookup'!B:B,"Cell is Blank - Dis-regard"),T488)</f>
        <v>Food</v>
      </c>
      <c r="V488" t="b">
        <f t="shared" si="38"/>
        <v>1</v>
      </c>
      <c r="W488">
        <f t="shared" si="37"/>
        <v>2</v>
      </c>
      <c r="X488" s="8">
        <f t="shared" si="39"/>
        <v>1.3333333333333333</v>
      </c>
      <c r="Y488" t="s">
        <v>61</v>
      </c>
      <c r="AB488" t="s">
        <v>683</v>
      </c>
      <c r="AC488" t="s">
        <v>715</v>
      </c>
      <c r="AD488">
        <v>2022</v>
      </c>
    </row>
    <row r="489" spans="1:30" x14ac:dyDescent="0.25">
      <c r="A489" t="s">
        <v>18</v>
      </c>
      <c r="B489" t="s">
        <v>40</v>
      </c>
      <c r="C489" t="s">
        <v>41</v>
      </c>
      <c r="D489" t="s">
        <v>42</v>
      </c>
      <c r="E489" t="s">
        <v>135</v>
      </c>
      <c r="F489" t="s">
        <v>27</v>
      </c>
      <c r="G489">
        <v>14638416282</v>
      </c>
      <c r="H489" t="s">
        <v>144</v>
      </c>
      <c r="I489" t="s">
        <v>25</v>
      </c>
      <c r="J489">
        <v>123</v>
      </c>
      <c r="K489">
        <v>1.5</v>
      </c>
      <c r="L489">
        <v>1</v>
      </c>
      <c r="M489">
        <v>123</v>
      </c>
      <c r="N489">
        <v>1.5</v>
      </c>
      <c r="O489">
        <v>1</v>
      </c>
      <c r="P489">
        <v>1.5</v>
      </c>
      <c r="Q489">
        <v>5</v>
      </c>
      <c r="R489" s="1">
        <v>44593</v>
      </c>
      <c r="S489" t="str">
        <f t="shared" si="35"/>
        <v>Munchies Snack mix Flaming Hot</v>
      </c>
      <c r="T489" t="str">
        <f t="shared" si="36"/>
        <v>Food</v>
      </c>
      <c r="U489" t="str">
        <f>IF(T489="Cell is Blank - Dis-regard",_xlfn.XLOOKUP(S489,'Categroy Lookup'!A:A,'Categroy Lookup'!B:B,"Cell is Blank - Dis-regard"),T489)</f>
        <v>Food</v>
      </c>
      <c r="V489" t="b">
        <f t="shared" si="38"/>
        <v>1</v>
      </c>
      <c r="W489">
        <f t="shared" si="37"/>
        <v>1.5</v>
      </c>
      <c r="X489" s="8">
        <f t="shared" si="39"/>
        <v>1</v>
      </c>
      <c r="Y489" t="s">
        <v>135</v>
      </c>
      <c r="AB489" t="s">
        <v>683</v>
      </c>
      <c r="AC489" t="s">
        <v>715</v>
      </c>
      <c r="AD489">
        <v>2022</v>
      </c>
    </row>
    <row r="490" spans="1:30" x14ac:dyDescent="0.25">
      <c r="A490" t="s">
        <v>18</v>
      </c>
      <c r="B490" t="s">
        <v>40</v>
      </c>
      <c r="C490" t="s">
        <v>41</v>
      </c>
      <c r="D490" t="s">
        <v>42</v>
      </c>
      <c r="E490" t="s">
        <v>139</v>
      </c>
      <c r="F490" t="s">
        <v>27</v>
      </c>
      <c r="G490">
        <v>14638416282</v>
      </c>
      <c r="H490" t="s">
        <v>144</v>
      </c>
      <c r="I490" t="s">
        <v>25</v>
      </c>
      <c r="J490">
        <v>120</v>
      </c>
      <c r="K490">
        <v>1.5</v>
      </c>
      <c r="L490">
        <v>1</v>
      </c>
      <c r="M490">
        <v>120</v>
      </c>
      <c r="N490">
        <v>1.5</v>
      </c>
      <c r="O490">
        <v>1</v>
      </c>
      <c r="P490">
        <v>1.5</v>
      </c>
      <c r="Q490">
        <v>5</v>
      </c>
      <c r="R490" s="1">
        <v>44593</v>
      </c>
      <c r="S490" t="str">
        <f t="shared" si="35"/>
        <v>Cheetos Flaming Hot Limon Crunchy</v>
      </c>
      <c r="T490" t="str">
        <f t="shared" si="36"/>
        <v>Food</v>
      </c>
      <c r="U490" t="str">
        <f>IF(T490="Cell is Blank - Dis-regard",_xlfn.XLOOKUP(S490,'Categroy Lookup'!A:A,'Categroy Lookup'!B:B,"Cell is Blank - Dis-regard"),T490)</f>
        <v>Food</v>
      </c>
      <c r="V490" t="b">
        <f t="shared" si="38"/>
        <v>1</v>
      </c>
      <c r="W490">
        <f t="shared" si="37"/>
        <v>1.5</v>
      </c>
      <c r="X490" s="8">
        <f t="shared" si="39"/>
        <v>1</v>
      </c>
      <c r="Y490" t="s">
        <v>139</v>
      </c>
      <c r="AB490" t="s">
        <v>683</v>
      </c>
      <c r="AC490" t="s">
        <v>715</v>
      </c>
      <c r="AD490">
        <v>2022</v>
      </c>
    </row>
    <row r="491" spans="1:30" x14ac:dyDescent="0.25">
      <c r="A491" t="s">
        <v>18</v>
      </c>
      <c r="B491" t="s">
        <v>36</v>
      </c>
      <c r="C491" t="s">
        <v>37</v>
      </c>
      <c r="D491" t="s">
        <v>38</v>
      </c>
      <c r="E491" t="s">
        <v>62</v>
      </c>
      <c r="F491" t="s">
        <v>27</v>
      </c>
      <c r="G491">
        <v>14638528548</v>
      </c>
      <c r="H491" t="s">
        <v>144</v>
      </c>
      <c r="I491" t="s">
        <v>33</v>
      </c>
      <c r="J491">
        <v>133</v>
      </c>
      <c r="K491">
        <v>2</v>
      </c>
      <c r="L491">
        <v>1</v>
      </c>
      <c r="M491">
        <v>133</v>
      </c>
      <c r="N491">
        <v>2</v>
      </c>
      <c r="O491">
        <v>1</v>
      </c>
      <c r="P491">
        <v>2</v>
      </c>
      <c r="Q491">
        <v>2</v>
      </c>
      <c r="R491" s="1">
        <v>44593</v>
      </c>
      <c r="S491" t="str">
        <f t="shared" si="35"/>
        <v>Robert Irvine's - Fit Crunch -  Chocolate Pea</v>
      </c>
      <c r="T491" t="str">
        <f t="shared" si="36"/>
        <v>Food</v>
      </c>
      <c r="U491" t="str">
        <f>IF(T491="Cell is Blank - Dis-regard",_xlfn.XLOOKUP(S491,'Categroy Lookup'!A:A,'Categroy Lookup'!B:B,"Cell is Blank - Dis-regard"),T491)</f>
        <v>Food</v>
      </c>
      <c r="V491" t="b">
        <f t="shared" si="38"/>
        <v>1</v>
      </c>
      <c r="W491">
        <f t="shared" si="37"/>
        <v>2</v>
      </c>
      <c r="X491" s="8">
        <f t="shared" si="39"/>
        <v>1.3333333333333333</v>
      </c>
      <c r="Y491" t="s">
        <v>495</v>
      </c>
      <c r="Z491" t="s">
        <v>496</v>
      </c>
      <c r="AA491" t="s">
        <v>497</v>
      </c>
      <c r="AB491" t="s">
        <v>683</v>
      </c>
      <c r="AC491" t="s">
        <v>715</v>
      </c>
      <c r="AD491">
        <v>2022</v>
      </c>
    </row>
    <row r="492" spans="1:30" x14ac:dyDescent="0.25">
      <c r="A492" t="s">
        <v>18</v>
      </c>
      <c r="B492" t="s">
        <v>36</v>
      </c>
      <c r="C492" t="s">
        <v>37</v>
      </c>
      <c r="D492" t="s">
        <v>38</v>
      </c>
      <c r="E492" t="s">
        <v>101</v>
      </c>
      <c r="F492" t="s">
        <v>27</v>
      </c>
      <c r="G492">
        <v>14639444908</v>
      </c>
      <c r="H492" t="s">
        <v>144</v>
      </c>
      <c r="I492" t="s">
        <v>33</v>
      </c>
      <c r="J492">
        <v>114</v>
      </c>
      <c r="K492">
        <v>1.5</v>
      </c>
      <c r="L492">
        <v>1</v>
      </c>
      <c r="M492">
        <v>114</v>
      </c>
      <c r="N492">
        <v>1.5</v>
      </c>
      <c r="O492">
        <v>1</v>
      </c>
      <c r="P492">
        <v>1.5</v>
      </c>
      <c r="Q492">
        <v>1.5</v>
      </c>
      <c r="R492" s="1">
        <v>44593</v>
      </c>
      <c r="S492" t="str">
        <f t="shared" si="35"/>
        <v>Miss Vickie's Potato Chip - Smokehouse BBQ</v>
      </c>
      <c r="T492" t="str">
        <f t="shared" si="36"/>
        <v>Food</v>
      </c>
      <c r="U492" t="str">
        <f>IF(T492="Cell is Blank - Dis-regard",_xlfn.XLOOKUP(S492,'Categroy Lookup'!A:A,'Categroy Lookup'!B:B,"Cell is Blank - Dis-regard"),T492)</f>
        <v>Food</v>
      </c>
      <c r="V492" t="b">
        <f t="shared" si="38"/>
        <v>1</v>
      </c>
      <c r="W492">
        <f t="shared" si="37"/>
        <v>1.5</v>
      </c>
      <c r="X492" s="8">
        <f t="shared" si="39"/>
        <v>1</v>
      </c>
      <c r="Y492" t="s">
        <v>473</v>
      </c>
      <c r="Z492" t="s">
        <v>530</v>
      </c>
      <c r="AB492" t="s">
        <v>683</v>
      </c>
      <c r="AC492" t="s">
        <v>715</v>
      </c>
      <c r="AD492">
        <v>2022</v>
      </c>
    </row>
    <row r="493" spans="1:30" x14ac:dyDescent="0.25">
      <c r="A493" t="s">
        <v>18</v>
      </c>
      <c r="B493" t="s">
        <v>36</v>
      </c>
      <c r="C493" t="s">
        <v>37</v>
      </c>
      <c r="D493" t="s">
        <v>38</v>
      </c>
      <c r="E493" t="s">
        <v>101</v>
      </c>
      <c r="F493" t="s">
        <v>27</v>
      </c>
      <c r="G493">
        <v>14639483631</v>
      </c>
      <c r="H493" t="s">
        <v>144</v>
      </c>
      <c r="I493" t="s">
        <v>33</v>
      </c>
      <c r="J493">
        <v>114</v>
      </c>
      <c r="K493">
        <v>1.5</v>
      </c>
      <c r="L493">
        <v>1</v>
      </c>
      <c r="M493">
        <v>114</v>
      </c>
      <c r="N493">
        <v>1.5</v>
      </c>
      <c r="O493">
        <v>1</v>
      </c>
      <c r="P493">
        <v>1.5</v>
      </c>
      <c r="Q493">
        <v>1.5</v>
      </c>
      <c r="R493" s="1">
        <v>44593</v>
      </c>
      <c r="S493" t="str">
        <f t="shared" si="35"/>
        <v>Miss Vickie's Potato Chip - Smokehouse BBQ</v>
      </c>
      <c r="T493" t="str">
        <f t="shared" si="36"/>
        <v>Food</v>
      </c>
      <c r="U493" t="str">
        <f>IF(T493="Cell is Blank - Dis-regard",_xlfn.XLOOKUP(S493,'Categroy Lookup'!A:A,'Categroy Lookup'!B:B,"Cell is Blank - Dis-regard"),T493)</f>
        <v>Food</v>
      </c>
      <c r="V493" t="b">
        <f t="shared" si="38"/>
        <v>1</v>
      </c>
      <c r="W493">
        <f t="shared" si="37"/>
        <v>1.5</v>
      </c>
      <c r="X493" s="8">
        <f t="shared" si="39"/>
        <v>1</v>
      </c>
      <c r="Y493" t="s">
        <v>473</v>
      </c>
      <c r="Z493" t="s">
        <v>530</v>
      </c>
      <c r="AB493" t="s">
        <v>683</v>
      </c>
      <c r="AC493" t="s">
        <v>715</v>
      </c>
      <c r="AD493">
        <v>2022</v>
      </c>
    </row>
    <row r="494" spans="1:30" x14ac:dyDescent="0.25">
      <c r="A494" t="s">
        <v>18</v>
      </c>
      <c r="B494" t="s">
        <v>36</v>
      </c>
      <c r="C494" t="s">
        <v>37</v>
      </c>
      <c r="D494" t="s">
        <v>38</v>
      </c>
      <c r="E494" t="s">
        <v>45</v>
      </c>
      <c r="F494" t="s">
        <v>31</v>
      </c>
      <c r="G494">
        <v>14639747672</v>
      </c>
      <c r="H494" t="s">
        <v>144</v>
      </c>
      <c r="I494" t="s">
        <v>33</v>
      </c>
      <c r="J494">
        <v>145</v>
      </c>
      <c r="K494">
        <v>2.5</v>
      </c>
      <c r="L494">
        <v>1</v>
      </c>
      <c r="M494">
        <v>145</v>
      </c>
      <c r="N494">
        <v>2.5</v>
      </c>
      <c r="O494">
        <v>1</v>
      </c>
      <c r="P494">
        <v>2.5</v>
      </c>
      <c r="Q494">
        <v>2.5</v>
      </c>
      <c r="R494" s="1">
        <v>44593</v>
      </c>
      <c r="S494" t="str">
        <f t="shared" si="35"/>
        <v>Snapple Diet Tea - Lemon</v>
      </c>
      <c r="T494" t="str">
        <f t="shared" si="36"/>
        <v>Non Carbonated</v>
      </c>
      <c r="U494" t="str">
        <f>IF(T494="Cell is Blank - Dis-regard",_xlfn.XLOOKUP(S494,'Categroy Lookup'!A:A,'Categroy Lookup'!B:B,"Cell is Blank - Dis-regard"),T494)</f>
        <v>Non Carbonated</v>
      </c>
      <c r="V494" t="b">
        <f t="shared" si="38"/>
        <v>1</v>
      </c>
      <c r="W494">
        <f t="shared" si="37"/>
        <v>2.5</v>
      </c>
      <c r="X494" s="8">
        <f t="shared" si="39"/>
        <v>1.6666666666666667</v>
      </c>
      <c r="Y494" t="s">
        <v>478</v>
      </c>
      <c r="Z494" t="s">
        <v>479</v>
      </c>
      <c r="AB494" t="s">
        <v>683</v>
      </c>
      <c r="AC494" t="s">
        <v>715</v>
      </c>
      <c r="AD494">
        <v>2022</v>
      </c>
    </row>
    <row r="495" spans="1:30" x14ac:dyDescent="0.25">
      <c r="A495" t="s">
        <v>18</v>
      </c>
      <c r="B495" t="s">
        <v>36</v>
      </c>
      <c r="C495" t="s">
        <v>37</v>
      </c>
      <c r="D495" t="s">
        <v>38</v>
      </c>
      <c r="E495" t="s">
        <v>80</v>
      </c>
      <c r="F495" t="s">
        <v>27</v>
      </c>
      <c r="G495">
        <v>14640019601</v>
      </c>
      <c r="H495" t="s">
        <v>144</v>
      </c>
      <c r="I495" t="s">
        <v>33</v>
      </c>
      <c r="J495">
        <v>113</v>
      </c>
      <c r="K495">
        <v>1.5</v>
      </c>
      <c r="L495">
        <v>1</v>
      </c>
      <c r="M495">
        <v>113</v>
      </c>
      <c r="N495">
        <v>1.5</v>
      </c>
      <c r="O495">
        <v>1</v>
      </c>
      <c r="P495">
        <v>1.5</v>
      </c>
      <c r="Q495">
        <v>1.5</v>
      </c>
      <c r="R495" s="1">
        <v>44593</v>
      </c>
      <c r="S495" t="str">
        <f t="shared" si="35"/>
        <v>Good Health Veggie Stix - Sea Salt</v>
      </c>
      <c r="T495" t="str">
        <f t="shared" si="36"/>
        <v>Food</v>
      </c>
      <c r="U495" t="str">
        <f>IF(T495="Cell is Blank - Dis-regard",_xlfn.XLOOKUP(S495,'Categroy Lookup'!A:A,'Categroy Lookup'!B:B,"Cell is Blank - Dis-regard"),T495)</f>
        <v>Food</v>
      </c>
      <c r="V495" t="b">
        <f t="shared" si="38"/>
        <v>1</v>
      </c>
      <c r="W495">
        <f t="shared" si="37"/>
        <v>1.5</v>
      </c>
      <c r="X495" s="8">
        <f t="shared" si="39"/>
        <v>1</v>
      </c>
      <c r="Y495" t="s">
        <v>498</v>
      </c>
      <c r="Z495" t="s">
        <v>516</v>
      </c>
      <c r="AB495" t="s">
        <v>683</v>
      </c>
      <c r="AC495" t="s">
        <v>715</v>
      </c>
      <c r="AD495">
        <v>2022</v>
      </c>
    </row>
    <row r="496" spans="1:30" x14ac:dyDescent="0.25">
      <c r="A496" t="s">
        <v>18</v>
      </c>
      <c r="B496" t="s">
        <v>36</v>
      </c>
      <c r="C496" t="s">
        <v>37</v>
      </c>
      <c r="D496" t="s">
        <v>38</v>
      </c>
      <c r="E496" t="s">
        <v>62</v>
      </c>
      <c r="F496" t="s">
        <v>27</v>
      </c>
      <c r="G496">
        <v>14640581044</v>
      </c>
      <c r="H496" t="s">
        <v>144</v>
      </c>
      <c r="I496" t="s">
        <v>33</v>
      </c>
      <c r="J496">
        <v>133</v>
      </c>
      <c r="K496">
        <v>2</v>
      </c>
      <c r="L496">
        <v>1</v>
      </c>
      <c r="M496">
        <v>133</v>
      </c>
      <c r="N496">
        <v>2</v>
      </c>
      <c r="O496">
        <v>1</v>
      </c>
      <c r="P496">
        <v>2</v>
      </c>
      <c r="Q496">
        <v>2</v>
      </c>
      <c r="R496" s="1">
        <v>44593</v>
      </c>
      <c r="S496" t="str">
        <f t="shared" si="35"/>
        <v>Robert Irvine's - Fit Crunch -  Chocolate Pea</v>
      </c>
      <c r="T496" t="str">
        <f t="shared" si="36"/>
        <v>Food</v>
      </c>
      <c r="U496" t="str">
        <f>IF(T496="Cell is Blank - Dis-regard",_xlfn.XLOOKUP(S496,'Categroy Lookup'!A:A,'Categroy Lookup'!B:B,"Cell is Blank - Dis-regard"),T496)</f>
        <v>Food</v>
      </c>
      <c r="V496" t="b">
        <f t="shared" si="38"/>
        <v>1</v>
      </c>
      <c r="W496">
        <f t="shared" si="37"/>
        <v>2</v>
      </c>
      <c r="X496" s="8">
        <f t="shared" si="39"/>
        <v>1.3333333333333333</v>
      </c>
      <c r="Y496" t="s">
        <v>495</v>
      </c>
      <c r="Z496" t="s">
        <v>496</v>
      </c>
      <c r="AA496" t="s">
        <v>497</v>
      </c>
      <c r="AB496" t="s">
        <v>683</v>
      </c>
      <c r="AC496" t="s">
        <v>715</v>
      </c>
      <c r="AD496">
        <v>2022</v>
      </c>
    </row>
    <row r="497" spans="1:30" x14ac:dyDescent="0.25">
      <c r="A497" t="s">
        <v>18</v>
      </c>
      <c r="B497" t="s">
        <v>19</v>
      </c>
      <c r="C497" t="s">
        <v>20</v>
      </c>
      <c r="D497" t="s">
        <v>21</v>
      </c>
      <c r="E497" t="s">
        <v>88</v>
      </c>
      <c r="F497" t="s">
        <v>31</v>
      </c>
      <c r="G497">
        <v>14640714028</v>
      </c>
      <c r="H497" t="s">
        <v>144</v>
      </c>
      <c r="I497" t="s">
        <v>25</v>
      </c>
      <c r="J497">
        <v>144</v>
      </c>
      <c r="K497">
        <v>2.5</v>
      </c>
      <c r="L497">
        <v>1</v>
      </c>
      <c r="M497">
        <v>144</v>
      </c>
      <c r="N497">
        <v>2.5</v>
      </c>
      <c r="O497">
        <v>1</v>
      </c>
      <c r="P497">
        <v>2.5</v>
      </c>
      <c r="Q497">
        <v>4</v>
      </c>
      <c r="R497" s="1">
        <v>44593</v>
      </c>
      <c r="S497" t="str">
        <f t="shared" si="35"/>
        <v>Bai Antioxidant - Molokai Coconut</v>
      </c>
      <c r="T497" t="str">
        <f t="shared" si="36"/>
        <v>Non Carbonated</v>
      </c>
      <c r="U497" t="str">
        <f>IF(T497="Cell is Blank - Dis-regard",_xlfn.XLOOKUP(S497,'Categroy Lookup'!A:A,'Categroy Lookup'!B:B,"Cell is Blank - Dis-regard"),T497)</f>
        <v>Non Carbonated</v>
      </c>
      <c r="V497" t="b">
        <f t="shared" si="38"/>
        <v>1</v>
      </c>
      <c r="W497">
        <f t="shared" si="37"/>
        <v>2.5</v>
      </c>
      <c r="X497" s="8">
        <f t="shared" si="39"/>
        <v>1.6666666666666667</v>
      </c>
      <c r="Y497" t="s">
        <v>471</v>
      </c>
      <c r="Z497" t="s">
        <v>522</v>
      </c>
      <c r="AB497" t="s">
        <v>683</v>
      </c>
      <c r="AC497" t="s">
        <v>715</v>
      </c>
      <c r="AD497">
        <v>2022</v>
      </c>
    </row>
    <row r="498" spans="1:30" x14ac:dyDescent="0.25">
      <c r="A498" t="s">
        <v>18</v>
      </c>
      <c r="B498" t="s">
        <v>19</v>
      </c>
      <c r="C498" t="s">
        <v>20</v>
      </c>
      <c r="D498" t="s">
        <v>21</v>
      </c>
      <c r="E498" t="s">
        <v>72</v>
      </c>
      <c r="F498" t="s">
        <v>55</v>
      </c>
      <c r="G498">
        <v>14640714028</v>
      </c>
      <c r="H498" t="s">
        <v>144</v>
      </c>
      <c r="I498" t="s">
        <v>25</v>
      </c>
      <c r="J498">
        <v>142</v>
      </c>
      <c r="K498">
        <v>1.5</v>
      </c>
      <c r="L498">
        <v>1</v>
      </c>
      <c r="M498">
        <v>142</v>
      </c>
      <c r="N498">
        <v>1.5</v>
      </c>
      <c r="O498">
        <v>1</v>
      </c>
      <c r="P498">
        <v>1.5</v>
      </c>
      <c r="Q498">
        <v>4</v>
      </c>
      <c r="R498" s="1">
        <v>44593</v>
      </c>
      <c r="S498" t="str">
        <f t="shared" si="35"/>
        <v>Poland Springs Water</v>
      </c>
      <c r="T498" t="str">
        <f t="shared" si="36"/>
        <v>Water</v>
      </c>
      <c r="U498" t="str">
        <f>IF(T498="Cell is Blank - Dis-regard",_xlfn.XLOOKUP(S498,'Categroy Lookup'!A:A,'Categroy Lookup'!B:B,"Cell is Blank - Dis-regard"),T498)</f>
        <v>Water</v>
      </c>
      <c r="V498" t="b">
        <f t="shared" si="38"/>
        <v>1</v>
      </c>
      <c r="W498">
        <f t="shared" si="37"/>
        <v>1.5</v>
      </c>
      <c r="X498" s="8">
        <f t="shared" si="39"/>
        <v>1</v>
      </c>
      <c r="Y498" t="s">
        <v>72</v>
      </c>
      <c r="AB498" t="s">
        <v>683</v>
      </c>
      <c r="AC498" t="s">
        <v>715</v>
      </c>
      <c r="AD498">
        <v>2022</v>
      </c>
    </row>
    <row r="499" spans="1:30" x14ac:dyDescent="0.25">
      <c r="A499" t="s">
        <v>18</v>
      </c>
      <c r="B499" t="s">
        <v>28</v>
      </c>
      <c r="C499" t="s">
        <v>20</v>
      </c>
      <c r="D499" t="s">
        <v>29</v>
      </c>
      <c r="E499" t="s">
        <v>99</v>
      </c>
      <c r="F499" t="s">
        <v>27</v>
      </c>
      <c r="G499">
        <v>14641105524</v>
      </c>
      <c r="H499" t="s">
        <v>144</v>
      </c>
      <c r="I499" t="s">
        <v>33</v>
      </c>
      <c r="J499">
        <v>121</v>
      </c>
      <c r="K499">
        <v>1.5</v>
      </c>
      <c r="L499">
        <v>1</v>
      </c>
      <c r="M499">
        <v>121</v>
      </c>
      <c r="N499">
        <v>1.5</v>
      </c>
      <c r="O499">
        <v>1</v>
      </c>
      <c r="P499">
        <v>1.5</v>
      </c>
      <c r="Q499">
        <v>1.5</v>
      </c>
      <c r="R499" s="1">
        <v>44593</v>
      </c>
      <c r="S499" t="str">
        <f t="shared" si="35"/>
        <v>Takis FUGEO mini</v>
      </c>
      <c r="T499" t="str">
        <f t="shared" si="36"/>
        <v>Food</v>
      </c>
      <c r="U499" t="str">
        <f>IF(T499="Cell is Blank - Dis-regard",_xlfn.XLOOKUP(S499,'Categroy Lookup'!A:A,'Categroy Lookup'!B:B,"Cell is Blank - Dis-regard"),T499)</f>
        <v>Food</v>
      </c>
      <c r="V499" t="b">
        <f t="shared" si="38"/>
        <v>1</v>
      </c>
      <c r="W499">
        <f t="shared" si="37"/>
        <v>1.5</v>
      </c>
      <c r="X499" s="8">
        <f t="shared" si="39"/>
        <v>1</v>
      </c>
      <c r="Y499" t="s">
        <v>99</v>
      </c>
      <c r="AB499" t="s">
        <v>683</v>
      </c>
      <c r="AC499" t="s">
        <v>715</v>
      </c>
      <c r="AD499">
        <v>2022</v>
      </c>
    </row>
    <row r="500" spans="1:30" x14ac:dyDescent="0.25">
      <c r="A500" t="s">
        <v>18</v>
      </c>
      <c r="B500" t="s">
        <v>40</v>
      </c>
      <c r="C500" t="s">
        <v>41</v>
      </c>
      <c r="D500" t="s">
        <v>42</v>
      </c>
      <c r="E500" t="s">
        <v>131</v>
      </c>
      <c r="F500" t="s">
        <v>23</v>
      </c>
      <c r="G500">
        <v>14641554461</v>
      </c>
      <c r="H500" t="s">
        <v>144</v>
      </c>
      <c r="I500" t="s">
        <v>33</v>
      </c>
      <c r="J500">
        <v>140</v>
      </c>
      <c r="K500">
        <v>1</v>
      </c>
      <c r="L500">
        <v>1</v>
      </c>
      <c r="M500">
        <v>140</v>
      </c>
      <c r="N500">
        <v>1</v>
      </c>
      <c r="O500">
        <v>1</v>
      </c>
      <c r="P500">
        <v>1</v>
      </c>
      <c r="Q500">
        <v>1</v>
      </c>
      <c r="R500" s="1">
        <v>44593</v>
      </c>
      <c r="S500" t="str">
        <f t="shared" si="35"/>
        <v>Sunkist Soda - Orange</v>
      </c>
      <c r="T500" t="str">
        <f t="shared" si="36"/>
        <v>Carbonated</v>
      </c>
      <c r="U500" t="str">
        <f>IF(T500="Cell is Blank - Dis-regard",_xlfn.XLOOKUP(S500,'Categroy Lookup'!A:A,'Categroy Lookup'!B:B,"Cell is Blank - Dis-regard"),T500)</f>
        <v>Carbonated</v>
      </c>
      <c r="V500" t="b">
        <f t="shared" si="38"/>
        <v>1</v>
      </c>
      <c r="W500">
        <f t="shared" si="37"/>
        <v>1</v>
      </c>
      <c r="X500" s="8">
        <f t="shared" si="39"/>
        <v>0.66666666666666663</v>
      </c>
      <c r="Y500" t="s">
        <v>551</v>
      </c>
      <c r="Z500" t="s">
        <v>552</v>
      </c>
      <c r="AB500" t="s">
        <v>683</v>
      </c>
      <c r="AC500" t="s">
        <v>715</v>
      </c>
      <c r="AD500">
        <v>2022</v>
      </c>
    </row>
    <row r="501" spans="1:30" x14ac:dyDescent="0.25">
      <c r="A501" t="s">
        <v>18</v>
      </c>
      <c r="B501" t="s">
        <v>40</v>
      </c>
      <c r="C501" t="s">
        <v>41</v>
      </c>
      <c r="D501" t="s">
        <v>42</v>
      </c>
      <c r="E501" t="s">
        <v>131</v>
      </c>
      <c r="F501" t="s">
        <v>23</v>
      </c>
      <c r="G501">
        <v>14641570650</v>
      </c>
      <c r="H501" t="s">
        <v>144</v>
      </c>
      <c r="I501" t="s">
        <v>33</v>
      </c>
      <c r="J501">
        <v>140</v>
      </c>
      <c r="K501">
        <v>1</v>
      </c>
      <c r="L501">
        <v>1</v>
      </c>
      <c r="M501">
        <v>140</v>
      </c>
      <c r="N501">
        <v>1</v>
      </c>
      <c r="O501">
        <v>1</v>
      </c>
      <c r="P501">
        <v>1</v>
      </c>
      <c r="Q501">
        <v>1</v>
      </c>
      <c r="R501" s="1">
        <v>44593</v>
      </c>
      <c r="S501" t="str">
        <f t="shared" si="35"/>
        <v>Sunkist Soda - Orange</v>
      </c>
      <c r="T501" t="str">
        <f t="shared" si="36"/>
        <v>Carbonated</v>
      </c>
      <c r="U501" t="str">
        <f>IF(T501="Cell is Blank - Dis-regard",_xlfn.XLOOKUP(S501,'Categroy Lookup'!A:A,'Categroy Lookup'!B:B,"Cell is Blank - Dis-regard"),T501)</f>
        <v>Carbonated</v>
      </c>
      <c r="V501" t="b">
        <f t="shared" si="38"/>
        <v>1</v>
      </c>
      <c r="W501">
        <f t="shared" si="37"/>
        <v>1</v>
      </c>
      <c r="X501" s="8">
        <f t="shared" si="39"/>
        <v>0.66666666666666663</v>
      </c>
      <c r="Y501" t="s">
        <v>551</v>
      </c>
      <c r="Z501" t="s">
        <v>552</v>
      </c>
      <c r="AB501" t="s">
        <v>683</v>
      </c>
      <c r="AC501" t="s">
        <v>715</v>
      </c>
      <c r="AD501">
        <v>2022</v>
      </c>
    </row>
    <row r="502" spans="1:30" x14ac:dyDescent="0.25">
      <c r="A502" t="s">
        <v>18</v>
      </c>
      <c r="B502" t="s">
        <v>40</v>
      </c>
      <c r="C502" t="s">
        <v>41</v>
      </c>
      <c r="D502" t="s">
        <v>42</v>
      </c>
      <c r="E502" t="s">
        <v>80</v>
      </c>
      <c r="F502" t="s">
        <v>27</v>
      </c>
      <c r="G502">
        <v>14642220276</v>
      </c>
      <c r="H502" t="s">
        <v>144</v>
      </c>
      <c r="I502" t="s">
        <v>33</v>
      </c>
      <c r="J502">
        <v>112</v>
      </c>
      <c r="K502">
        <v>1.5</v>
      </c>
      <c r="L502">
        <v>1</v>
      </c>
      <c r="M502">
        <v>112</v>
      </c>
      <c r="N502">
        <v>1.5</v>
      </c>
      <c r="O502">
        <v>1</v>
      </c>
      <c r="P502">
        <v>1.5</v>
      </c>
      <c r="Q502">
        <v>1.5</v>
      </c>
      <c r="R502" s="1">
        <v>44593</v>
      </c>
      <c r="S502" t="str">
        <f t="shared" si="35"/>
        <v>Good Health Veggie Stix - Sea Salt</v>
      </c>
      <c r="T502" t="str">
        <f t="shared" si="36"/>
        <v>Food</v>
      </c>
      <c r="U502" t="str">
        <f>IF(T502="Cell is Blank - Dis-regard",_xlfn.XLOOKUP(S502,'Categroy Lookup'!A:A,'Categroy Lookup'!B:B,"Cell is Blank - Dis-regard"),T502)</f>
        <v>Food</v>
      </c>
      <c r="V502" t="b">
        <f t="shared" si="38"/>
        <v>1</v>
      </c>
      <c r="W502">
        <f t="shared" si="37"/>
        <v>1.5</v>
      </c>
      <c r="X502" s="8">
        <f t="shared" si="39"/>
        <v>1</v>
      </c>
      <c r="Y502" t="s">
        <v>498</v>
      </c>
      <c r="Z502" t="s">
        <v>516</v>
      </c>
      <c r="AB502" t="s">
        <v>683</v>
      </c>
      <c r="AC502" t="s">
        <v>715</v>
      </c>
      <c r="AD502">
        <v>2022</v>
      </c>
    </row>
    <row r="503" spans="1:30" x14ac:dyDescent="0.25">
      <c r="A503" t="s">
        <v>18</v>
      </c>
      <c r="B503" t="s">
        <v>40</v>
      </c>
      <c r="C503" t="s">
        <v>41</v>
      </c>
      <c r="D503" t="s">
        <v>42</v>
      </c>
      <c r="E503" t="s">
        <v>93</v>
      </c>
      <c r="F503" t="s">
        <v>23</v>
      </c>
      <c r="G503">
        <v>14642258267</v>
      </c>
      <c r="H503" t="s">
        <v>144</v>
      </c>
      <c r="I503" t="s">
        <v>33</v>
      </c>
      <c r="J503">
        <v>142</v>
      </c>
      <c r="K503">
        <v>1</v>
      </c>
      <c r="L503">
        <v>1</v>
      </c>
      <c r="M503">
        <v>142</v>
      </c>
      <c r="N503">
        <v>1</v>
      </c>
      <c r="O503">
        <v>1</v>
      </c>
      <c r="P503">
        <v>1</v>
      </c>
      <c r="Q503">
        <v>1</v>
      </c>
      <c r="R503" s="1">
        <v>44593</v>
      </c>
      <c r="S503" t="str">
        <f t="shared" si="35"/>
        <v>Coca Cola - Zero Sugar</v>
      </c>
      <c r="T503" t="str">
        <f t="shared" si="36"/>
        <v>Carbonated</v>
      </c>
      <c r="U503" t="str">
        <f>IF(T503="Cell is Blank - Dis-regard",_xlfn.XLOOKUP(S503,'Categroy Lookup'!A:A,'Categroy Lookup'!B:B,"Cell is Blank - Dis-regard"),T503)</f>
        <v>Carbonated</v>
      </c>
      <c r="V503" t="b">
        <f t="shared" si="38"/>
        <v>1</v>
      </c>
      <c r="W503">
        <f t="shared" si="37"/>
        <v>1</v>
      </c>
      <c r="X503" s="8">
        <f t="shared" si="39"/>
        <v>0.66666666666666663</v>
      </c>
      <c r="Y503" t="s">
        <v>524</v>
      </c>
      <c r="Z503" t="s">
        <v>525</v>
      </c>
      <c r="AB503" t="s">
        <v>683</v>
      </c>
      <c r="AC503" t="s">
        <v>715</v>
      </c>
      <c r="AD503">
        <v>2022</v>
      </c>
    </row>
    <row r="504" spans="1:30" x14ac:dyDescent="0.25">
      <c r="A504" t="s">
        <v>18</v>
      </c>
      <c r="B504" t="s">
        <v>40</v>
      </c>
      <c r="C504" t="s">
        <v>41</v>
      </c>
      <c r="D504" t="s">
        <v>42</v>
      </c>
      <c r="E504" t="s">
        <v>93</v>
      </c>
      <c r="F504" t="s">
        <v>23</v>
      </c>
      <c r="G504">
        <v>14642421560</v>
      </c>
      <c r="H504" t="s">
        <v>144</v>
      </c>
      <c r="I504" t="s">
        <v>33</v>
      </c>
      <c r="J504">
        <v>142</v>
      </c>
      <c r="K504">
        <v>1</v>
      </c>
      <c r="L504">
        <v>1</v>
      </c>
      <c r="M504">
        <v>142</v>
      </c>
      <c r="N504">
        <v>1</v>
      </c>
      <c r="O504">
        <v>1</v>
      </c>
      <c r="P504">
        <v>1</v>
      </c>
      <c r="Q504">
        <v>1</v>
      </c>
      <c r="R504" s="1">
        <v>44593</v>
      </c>
      <c r="S504" t="str">
        <f t="shared" si="35"/>
        <v>Coca Cola - Zero Sugar</v>
      </c>
      <c r="T504" t="str">
        <f t="shared" si="36"/>
        <v>Carbonated</v>
      </c>
      <c r="U504" t="str">
        <f>IF(T504="Cell is Blank - Dis-regard",_xlfn.XLOOKUP(S504,'Categroy Lookup'!A:A,'Categroy Lookup'!B:B,"Cell is Blank - Dis-regard"),T504)</f>
        <v>Carbonated</v>
      </c>
      <c r="V504" t="b">
        <f t="shared" si="38"/>
        <v>1</v>
      </c>
      <c r="W504">
        <f t="shared" si="37"/>
        <v>1</v>
      </c>
      <c r="X504" s="8">
        <f t="shared" si="39"/>
        <v>0.66666666666666663</v>
      </c>
      <c r="Y504" t="s">
        <v>524</v>
      </c>
      <c r="Z504" t="s">
        <v>525</v>
      </c>
      <c r="AB504" t="s">
        <v>683</v>
      </c>
      <c r="AC504" t="s">
        <v>715</v>
      </c>
      <c r="AD504">
        <v>2022</v>
      </c>
    </row>
    <row r="505" spans="1:30" x14ac:dyDescent="0.25">
      <c r="A505" t="s">
        <v>18</v>
      </c>
      <c r="B505" t="s">
        <v>40</v>
      </c>
      <c r="C505" t="s">
        <v>41</v>
      </c>
      <c r="D505" t="s">
        <v>42</v>
      </c>
      <c r="E505" t="s">
        <v>82</v>
      </c>
      <c r="F505" t="s">
        <v>31</v>
      </c>
      <c r="G505">
        <v>14642739732</v>
      </c>
      <c r="H505" t="s">
        <v>144</v>
      </c>
      <c r="I505" t="s">
        <v>33</v>
      </c>
      <c r="J505">
        <v>145</v>
      </c>
      <c r="K505">
        <v>2.5</v>
      </c>
      <c r="L505">
        <v>1</v>
      </c>
      <c r="M505">
        <v>145</v>
      </c>
      <c r="N505">
        <v>2.5</v>
      </c>
      <c r="O505">
        <v>1</v>
      </c>
      <c r="P505">
        <v>2.5</v>
      </c>
      <c r="Q505">
        <v>2.5</v>
      </c>
      <c r="R505" s="1">
        <v>44593</v>
      </c>
      <c r="S505" t="str">
        <f t="shared" si="35"/>
        <v>Snapple Diet Tea - Peach Tea</v>
      </c>
      <c r="T505" t="str">
        <f t="shared" si="36"/>
        <v>Non Carbonated</v>
      </c>
      <c r="U505" t="str">
        <f>IF(T505="Cell is Blank - Dis-regard",_xlfn.XLOOKUP(S505,'Categroy Lookup'!A:A,'Categroy Lookup'!B:B,"Cell is Blank - Dis-regard"),T505)</f>
        <v>Non Carbonated</v>
      </c>
      <c r="V505" t="b">
        <f t="shared" si="38"/>
        <v>1</v>
      </c>
      <c r="W505">
        <f t="shared" si="37"/>
        <v>2.5</v>
      </c>
      <c r="X505" s="8">
        <f t="shared" si="39"/>
        <v>1.6666666666666667</v>
      </c>
      <c r="Y505" t="s">
        <v>478</v>
      </c>
      <c r="Z505" t="s">
        <v>517</v>
      </c>
      <c r="AB505" t="s">
        <v>683</v>
      </c>
      <c r="AC505" t="s">
        <v>715</v>
      </c>
      <c r="AD505">
        <v>2022</v>
      </c>
    </row>
    <row r="506" spans="1:30" x14ac:dyDescent="0.25">
      <c r="A506" t="s">
        <v>18</v>
      </c>
      <c r="B506" t="s">
        <v>40</v>
      </c>
      <c r="C506" t="s">
        <v>41</v>
      </c>
      <c r="D506" t="s">
        <v>42</v>
      </c>
      <c r="E506" t="s">
        <v>131</v>
      </c>
      <c r="F506" t="s">
        <v>23</v>
      </c>
      <c r="G506">
        <v>14642794512</v>
      </c>
      <c r="H506" t="s">
        <v>144</v>
      </c>
      <c r="I506" t="s">
        <v>33</v>
      </c>
      <c r="J506">
        <v>140</v>
      </c>
      <c r="K506">
        <v>1</v>
      </c>
      <c r="L506">
        <v>1</v>
      </c>
      <c r="M506">
        <v>140</v>
      </c>
      <c r="N506">
        <v>1</v>
      </c>
      <c r="O506">
        <v>1</v>
      </c>
      <c r="P506">
        <v>1</v>
      </c>
      <c r="Q506">
        <v>1</v>
      </c>
      <c r="R506" s="1">
        <v>44593</v>
      </c>
      <c r="S506" t="str">
        <f t="shared" si="35"/>
        <v>Sunkist Soda - Orange</v>
      </c>
      <c r="T506" t="str">
        <f t="shared" si="36"/>
        <v>Carbonated</v>
      </c>
      <c r="U506" t="str">
        <f>IF(T506="Cell is Blank - Dis-regard",_xlfn.XLOOKUP(S506,'Categroy Lookup'!A:A,'Categroy Lookup'!B:B,"Cell is Blank - Dis-regard"),T506)</f>
        <v>Carbonated</v>
      </c>
      <c r="V506" t="b">
        <f t="shared" si="38"/>
        <v>1</v>
      </c>
      <c r="W506">
        <f t="shared" si="37"/>
        <v>1</v>
      </c>
      <c r="X506" s="8">
        <f t="shared" si="39"/>
        <v>0.66666666666666663</v>
      </c>
      <c r="Y506" t="s">
        <v>551</v>
      </c>
      <c r="Z506" t="s">
        <v>552</v>
      </c>
      <c r="AB506" t="s">
        <v>683</v>
      </c>
      <c r="AC506" t="s">
        <v>715</v>
      </c>
      <c r="AD506">
        <v>2022</v>
      </c>
    </row>
    <row r="507" spans="1:30" x14ac:dyDescent="0.25">
      <c r="A507" t="s">
        <v>18</v>
      </c>
      <c r="B507" t="s">
        <v>40</v>
      </c>
      <c r="C507" t="s">
        <v>41</v>
      </c>
      <c r="D507" t="s">
        <v>42</v>
      </c>
      <c r="E507" t="s">
        <v>131</v>
      </c>
      <c r="F507" t="s">
        <v>23</v>
      </c>
      <c r="G507">
        <v>14642801893</v>
      </c>
      <c r="H507" t="s">
        <v>144</v>
      </c>
      <c r="I507" t="s">
        <v>33</v>
      </c>
      <c r="J507">
        <v>140</v>
      </c>
      <c r="K507">
        <v>1</v>
      </c>
      <c r="L507">
        <v>1</v>
      </c>
      <c r="M507">
        <v>140</v>
      </c>
      <c r="N507">
        <v>1</v>
      </c>
      <c r="O507">
        <v>1</v>
      </c>
      <c r="P507">
        <v>1</v>
      </c>
      <c r="Q507">
        <v>1</v>
      </c>
      <c r="R507" s="1">
        <v>44593</v>
      </c>
      <c r="S507" t="str">
        <f t="shared" si="35"/>
        <v>Sunkist Soda - Orange</v>
      </c>
      <c r="T507" t="str">
        <f t="shared" si="36"/>
        <v>Carbonated</v>
      </c>
      <c r="U507" t="str">
        <f>IF(T507="Cell is Blank - Dis-regard",_xlfn.XLOOKUP(S507,'Categroy Lookup'!A:A,'Categroy Lookup'!B:B,"Cell is Blank - Dis-regard"),T507)</f>
        <v>Carbonated</v>
      </c>
      <c r="V507" t="b">
        <f t="shared" si="38"/>
        <v>1</v>
      </c>
      <c r="W507">
        <f t="shared" si="37"/>
        <v>1</v>
      </c>
      <c r="X507" s="8">
        <f t="shared" si="39"/>
        <v>0.66666666666666663</v>
      </c>
      <c r="Y507" t="s">
        <v>551</v>
      </c>
      <c r="Z507" t="s">
        <v>552</v>
      </c>
      <c r="AB507" t="s">
        <v>683</v>
      </c>
      <c r="AC507" t="s">
        <v>715</v>
      </c>
      <c r="AD507">
        <v>2022</v>
      </c>
    </row>
    <row r="508" spans="1:30" x14ac:dyDescent="0.25">
      <c r="A508" t="s">
        <v>18</v>
      </c>
      <c r="B508" t="s">
        <v>40</v>
      </c>
      <c r="C508" t="s">
        <v>41</v>
      </c>
      <c r="D508" t="s">
        <v>42</v>
      </c>
      <c r="E508" t="s">
        <v>131</v>
      </c>
      <c r="F508" t="s">
        <v>23</v>
      </c>
      <c r="G508">
        <v>14642813493</v>
      </c>
      <c r="H508" t="s">
        <v>144</v>
      </c>
      <c r="I508" t="s">
        <v>33</v>
      </c>
      <c r="J508">
        <v>140</v>
      </c>
      <c r="K508">
        <v>1</v>
      </c>
      <c r="L508">
        <v>1</v>
      </c>
      <c r="M508">
        <v>140</v>
      </c>
      <c r="N508">
        <v>1</v>
      </c>
      <c r="O508">
        <v>1</v>
      </c>
      <c r="P508">
        <v>1</v>
      </c>
      <c r="Q508">
        <v>1</v>
      </c>
      <c r="R508" s="1">
        <v>44593</v>
      </c>
      <c r="S508" t="str">
        <f t="shared" si="35"/>
        <v>Sunkist Soda - Orange</v>
      </c>
      <c r="T508" t="str">
        <f t="shared" si="36"/>
        <v>Carbonated</v>
      </c>
      <c r="U508" t="str">
        <f>IF(T508="Cell is Blank - Dis-regard",_xlfn.XLOOKUP(S508,'Categroy Lookup'!A:A,'Categroy Lookup'!B:B,"Cell is Blank - Dis-regard"),T508)</f>
        <v>Carbonated</v>
      </c>
      <c r="V508" t="b">
        <f t="shared" si="38"/>
        <v>1</v>
      </c>
      <c r="W508">
        <f t="shared" si="37"/>
        <v>1</v>
      </c>
      <c r="X508" s="8">
        <f t="shared" si="39"/>
        <v>0.66666666666666663</v>
      </c>
      <c r="Y508" t="s">
        <v>551</v>
      </c>
      <c r="Z508" t="s">
        <v>552</v>
      </c>
      <c r="AB508" t="s">
        <v>683</v>
      </c>
      <c r="AC508" t="s">
        <v>715</v>
      </c>
      <c r="AD508">
        <v>2022</v>
      </c>
    </row>
    <row r="509" spans="1:30" x14ac:dyDescent="0.25">
      <c r="A509" t="s">
        <v>18</v>
      </c>
      <c r="B509" t="s">
        <v>40</v>
      </c>
      <c r="C509" t="s">
        <v>41</v>
      </c>
      <c r="D509" t="s">
        <v>42</v>
      </c>
      <c r="E509" t="s">
        <v>43</v>
      </c>
      <c r="F509" t="s">
        <v>23</v>
      </c>
      <c r="G509">
        <v>14642848367</v>
      </c>
      <c r="H509" t="s">
        <v>144</v>
      </c>
      <c r="I509" t="s">
        <v>33</v>
      </c>
      <c r="J509">
        <v>146</v>
      </c>
      <c r="K509">
        <v>3</v>
      </c>
      <c r="L509">
        <v>1</v>
      </c>
      <c r="M509">
        <v>146</v>
      </c>
      <c r="N509">
        <v>3</v>
      </c>
      <c r="O509">
        <v>1</v>
      </c>
      <c r="P509">
        <v>3</v>
      </c>
      <c r="Q509">
        <v>3</v>
      </c>
      <c r="R509" s="1">
        <v>44593</v>
      </c>
      <c r="S509" t="str">
        <f t="shared" si="35"/>
        <v>Monster Energy Original</v>
      </c>
      <c r="T509" t="str">
        <f t="shared" si="36"/>
        <v>Carbonated</v>
      </c>
      <c r="U509" t="str">
        <f>IF(T509="Cell is Blank - Dis-regard",_xlfn.XLOOKUP(S509,'Categroy Lookup'!A:A,'Categroy Lookup'!B:B,"Cell is Blank - Dis-regard"),T509)</f>
        <v>Carbonated</v>
      </c>
      <c r="V509" t="b">
        <f t="shared" si="38"/>
        <v>1</v>
      </c>
      <c r="W509">
        <f t="shared" si="37"/>
        <v>3</v>
      </c>
      <c r="X509" s="8">
        <f t="shared" si="39"/>
        <v>2</v>
      </c>
      <c r="Y509" t="s">
        <v>43</v>
      </c>
      <c r="AB509" t="s">
        <v>683</v>
      </c>
      <c r="AC509" t="s">
        <v>715</v>
      </c>
      <c r="AD509">
        <v>2022</v>
      </c>
    </row>
    <row r="510" spans="1:30" x14ac:dyDescent="0.25">
      <c r="A510" t="s">
        <v>18</v>
      </c>
      <c r="B510" t="s">
        <v>40</v>
      </c>
      <c r="C510" t="s">
        <v>41</v>
      </c>
      <c r="D510" t="s">
        <v>42</v>
      </c>
      <c r="E510" t="s">
        <v>43</v>
      </c>
      <c r="F510" t="s">
        <v>23</v>
      </c>
      <c r="G510">
        <v>14642850333</v>
      </c>
      <c r="H510" t="s">
        <v>144</v>
      </c>
      <c r="I510" t="s">
        <v>33</v>
      </c>
      <c r="J510">
        <v>146</v>
      </c>
      <c r="K510">
        <v>3</v>
      </c>
      <c r="L510">
        <v>1</v>
      </c>
      <c r="M510">
        <v>146</v>
      </c>
      <c r="N510">
        <v>3</v>
      </c>
      <c r="O510">
        <v>1</v>
      </c>
      <c r="P510">
        <v>3</v>
      </c>
      <c r="Q510">
        <v>3</v>
      </c>
      <c r="R510" s="1">
        <v>44593</v>
      </c>
      <c r="S510" t="str">
        <f t="shared" si="35"/>
        <v>Monster Energy Original</v>
      </c>
      <c r="T510" t="str">
        <f t="shared" si="36"/>
        <v>Carbonated</v>
      </c>
      <c r="U510" t="str">
        <f>IF(T510="Cell is Blank - Dis-regard",_xlfn.XLOOKUP(S510,'Categroy Lookup'!A:A,'Categroy Lookup'!B:B,"Cell is Blank - Dis-regard"),T510)</f>
        <v>Carbonated</v>
      </c>
      <c r="V510" t="b">
        <f t="shared" si="38"/>
        <v>1</v>
      </c>
      <c r="W510">
        <f t="shared" si="37"/>
        <v>3</v>
      </c>
      <c r="X510" s="8">
        <f t="shared" si="39"/>
        <v>2</v>
      </c>
      <c r="Y510" t="s">
        <v>43</v>
      </c>
      <c r="AB510" t="s">
        <v>683</v>
      </c>
      <c r="AC510" t="s">
        <v>715</v>
      </c>
      <c r="AD510">
        <v>2022</v>
      </c>
    </row>
    <row r="511" spans="1:30" x14ac:dyDescent="0.25">
      <c r="A511" t="s">
        <v>18</v>
      </c>
      <c r="B511" t="s">
        <v>36</v>
      </c>
      <c r="C511" t="s">
        <v>37</v>
      </c>
      <c r="D511" t="s">
        <v>38</v>
      </c>
      <c r="E511" t="s">
        <v>39</v>
      </c>
      <c r="F511" t="s">
        <v>27</v>
      </c>
      <c r="G511">
        <v>14643683510</v>
      </c>
      <c r="H511" t="s">
        <v>145</v>
      </c>
      <c r="I511" t="s">
        <v>25</v>
      </c>
      <c r="J511">
        <v>110</v>
      </c>
      <c r="K511">
        <v>1.5</v>
      </c>
      <c r="L511">
        <v>1</v>
      </c>
      <c r="M511">
        <v>110</v>
      </c>
      <c r="N511">
        <v>1.5</v>
      </c>
      <c r="O511">
        <v>1</v>
      </c>
      <c r="P511">
        <v>1.5</v>
      </c>
      <c r="Q511">
        <v>1.5</v>
      </c>
      <c r="R511" s="1">
        <v>44594</v>
      </c>
      <c r="S511" t="str">
        <f t="shared" si="35"/>
        <v>Miss Vickie's Potato Chip - Lime &amp; Cracked Pe</v>
      </c>
      <c r="T511" t="str">
        <f t="shared" si="36"/>
        <v>Food</v>
      </c>
      <c r="U511" t="str">
        <f>IF(T511="Cell is Blank - Dis-regard",_xlfn.XLOOKUP(S511,'Categroy Lookup'!A:A,'Categroy Lookup'!B:B,"Cell is Blank - Dis-regard"),T511)</f>
        <v>Food</v>
      </c>
      <c r="V511" t="b">
        <f t="shared" si="38"/>
        <v>1</v>
      </c>
      <c r="W511">
        <f t="shared" si="37"/>
        <v>1.5</v>
      </c>
      <c r="X511" s="8">
        <f t="shared" si="39"/>
        <v>1</v>
      </c>
      <c r="Y511" t="s">
        <v>473</v>
      </c>
      <c r="Z511" t="s">
        <v>475</v>
      </c>
      <c r="AB511" t="s">
        <v>685</v>
      </c>
      <c r="AC511" t="s">
        <v>716</v>
      </c>
      <c r="AD511">
        <v>2022</v>
      </c>
    </row>
    <row r="512" spans="1:30" x14ac:dyDescent="0.25">
      <c r="A512" t="s">
        <v>18</v>
      </c>
      <c r="B512" t="s">
        <v>36</v>
      </c>
      <c r="C512" t="s">
        <v>37</v>
      </c>
      <c r="D512" t="s">
        <v>38</v>
      </c>
      <c r="E512" t="s">
        <v>80</v>
      </c>
      <c r="F512" t="s">
        <v>27</v>
      </c>
      <c r="G512">
        <v>14644539737</v>
      </c>
      <c r="H512" t="s">
        <v>145</v>
      </c>
      <c r="I512" t="s">
        <v>33</v>
      </c>
      <c r="J512">
        <v>113</v>
      </c>
      <c r="K512">
        <v>1.5</v>
      </c>
      <c r="L512">
        <v>1</v>
      </c>
      <c r="M512">
        <v>113</v>
      </c>
      <c r="N512">
        <v>1.5</v>
      </c>
      <c r="O512">
        <v>1</v>
      </c>
      <c r="P512">
        <v>1.5</v>
      </c>
      <c r="Q512">
        <v>1.5</v>
      </c>
      <c r="R512" s="1">
        <v>44594</v>
      </c>
      <c r="S512" t="str">
        <f t="shared" si="35"/>
        <v>Good Health Veggie Stix - Sea Salt</v>
      </c>
      <c r="T512" t="str">
        <f t="shared" si="36"/>
        <v>Food</v>
      </c>
      <c r="U512" t="str">
        <f>IF(T512="Cell is Blank - Dis-regard",_xlfn.XLOOKUP(S512,'Categroy Lookup'!A:A,'Categroy Lookup'!B:B,"Cell is Blank - Dis-regard"),T512)</f>
        <v>Food</v>
      </c>
      <c r="V512" t="b">
        <f t="shared" si="38"/>
        <v>1</v>
      </c>
      <c r="W512">
        <f t="shared" si="37"/>
        <v>1.5</v>
      </c>
      <c r="X512" s="8">
        <f t="shared" si="39"/>
        <v>1</v>
      </c>
      <c r="Y512" t="s">
        <v>498</v>
      </c>
      <c r="Z512" t="s">
        <v>516</v>
      </c>
      <c r="AB512" t="s">
        <v>685</v>
      </c>
      <c r="AC512" t="s">
        <v>716</v>
      </c>
      <c r="AD512">
        <v>2022</v>
      </c>
    </row>
    <row r="513" spans="1:30" x14ac:dyDescent="0.25">
      <c r="A513" t="s">
        <v>18</v>
      </c>
      <c r="B513" t="s">
        <v>28</v>
      </c>
      <c r="C513" t="s">
        <v>20</v>
      </c>
      <c r="D513" t="s">
        <v>29</v>
      </c>
      <c r="E513" t="s">
        <v>99</v>
      </c>
      <c r="F513" t="s">
        <v>27</v>
      </c>
      <c r="G513">
        <v>14645187913</v>
      </c>
      <c r="H513" t="s">
        <v>145</v>
      </c>
      <c r="I513" t="s">
        <v>33</v>
      </c>
      <c r="J513">
        <v>121</v>
      </c>
      <c r="K513">
        <v>1.5</v>
      </c>
      <c r="L513">
        <v>1</v>
      </c>
      <c r="M513">
        <v>121</v>
      </c>
      <c r="N513">
        <v>1.5</v>
      </c>
      <c r="O513">
        <v>1</v>
      </c>
      <c r="P513">
        <v>1.5</v>
      </c>
      <c r="Q513">
        <v>1.5</v>
      </c>
      <c r="R513" s="1">
        <v>44594</v>
      </c>
      <c r="S513" t="str">
        <f t="shared" si="35"/>
        <v>Takis FUGEO mini</v>
      </c>
      <c r="T513" t="str">
        <f t="shared" si="36"/>
        <v>Food</v>
      </c>
      <c r="U513" t="str">
        <f>IF(T513="Cell is Blank - Dis-regard",_xlfn.XLOOKUP(S513,'Categroy Lookup'!A:A,'Categroy Lookup'!B:B,"Cell is Blank - Dis-regard"),T513)</f>
        <v>Food</v>
      </c>
      <c r="V513" t="b">
        <f t="shared" si="38"/>
        <v>1</v>
      </c>
      <c r="W513">
        <f t="shared" si="37"/>
        <v>1.5</v>
      </c>
      <c r="X513" s="8">
        <f t="shared" si="39"/>
        <v>1</v>
      </c>
      <c r="Y513" t="s">
        <v>99</v>
      </c>
      <c r="AB513" t="s">
        <v>685</v>
      </c>
      <c r="AC513" t="s">
        <v>716</v>
      </c>
      <c r="AD513">
        <v>2022</v>
      </c>
    </row>
    <row r="514" spans="1:30" x14ac:dyDescent="0.25">
      <c r="A514" t="s">
        <v>18</v>
      </c>
      <c r="B514" t="s">
        <v>19</v>
      </c>
      <c r="C514" t="s">
        <v>20</v>
      </c>
      <c r="D514" t="s">
        <v>21</v>
      </c>
      <c r="E514" t="s">
        <v>72</v>
      </c>
      <c r="F514" t="s">
        <v>55</v>
      </c>
      <c r="G514">
        <v>14645250806</v>
      </c>
      <c r="H514" t="s">
        <v>145</v>
      </c>
      <c r="I514" t="s">
        <v>33</v>
      </c>
      <c r="J514">
        <v>142</v>
      </c>
      <c r="K514">
        <v>1.5</v>
      </c>
      <c r="L514">
        <v>1</v>
      </c>
      <c r="M514">
        <v>142</v>
      </c>
      <c r="N514">
        <v>1.5</v>
      </c>
      <c r="O514">
        <v>1</v>
      </c>
      <c r="P514">
        <v>1.5</v>
      </c>
      <c r="Q514">
        <v>1.5</v>
      </c>
      <c r="R514" s="1">
        <v>44594</v>
      </c>
      <c r="S514" t="str">
        <f t="shared" ref="S514:S577" si="40">IF(E514="","Cell is Blank - Dis-regard",E514)</f>
        <v>Poland Springs Water</v>
      </c>
      <c r="T514" t="str">
        <f t="shared" ref="T514:T577" si="41">IF(F514="","Cell is Blank - Dis-regard",F514)</f>
        <v>Water</v>
      </c>
      <c r="U514" t="str">
        <f>IF(T514="Cell is Blank - Dis-regard",_xlfn.XLOOKUP(S514,'Categroy Lookup'!A:A,'Categroy Lookup'!B:B,"Cell is Blank - Dis-regard"),T514)</f>
        <v>Water</v>
      </c>
      <c r="V514" t="b">
        <f t="shared" si="38"/>
        <v>1</v>
      </c>
      <c r="W514">
        <f t="shared" ref="W514:W577" si="42">IF(V514="FALSE",K514,K514)</f>
        <v>1.5</v>
      </c>
      <c r="X514" s="8">
        <f t="shared" si="39"/>
        <v>1</v>
      </c>
      <c r="Y514" t="s">
        <v>72</v>
      </c>
      <c r="AB514" t="s">
        <v>685</v>
      </c>
      <c r="AC514" t="s">
        <v>716</v>
      </c>
      <c r="AD514">
        <v>2022</v>
      </c>
    </row>
    <row r="515" spans="1:30" x14ac:dyDescent="0.25">
      <c r="A515" t="s">
        <v>18</v>
      </c>
      <c r="B515" t="s">
        <v>36</v>
      </c>
      <c r="C515" t="s">
        <v>37</v>
      </c>
      <c r="D515" t="s">
        <v>38</v>
      </c>
      <c r="E515" t="s">
        <v>136</v>
      </c>
      <c r="F515" t="s">
        <v>27</v>
      </c>
      <c r="G515">
        <v>14645828373</v>
      </c>
      <c r="H515" t="s">
        <v>145</v>
      </c>
      <c r="I515" t="s">
        <v>25</v>
      </c>
      <c r="J515">
        <v>137</v>
      </c>
      <c r="K515">
        <v>2</v>
      </c>
      <c r="L515">
        <v>1</v>
      </c>
      <c r="M515">
        <v>137</v>
      </c>
      <c r="N515">
        <v>2</v>
      </c>
      <c r="O515">
        <v>1</v>
      </c>
      <c r="P515">
        <v>2</v>
      </c>
      <c r="Q515">
        <v>2</v>
      </c>
      <c r="R515" s="1">
        <v>44594</v>
      </c>
      <c r="S515" t="str">
        <f t="shared" si="40"/>
        <v>NuGo Dark Chocolate - Choc Chip</v>
      </c>
      <c r="T515" t="str">
        <f t="shared" si="41"/>
        <v>Food</v>
      </c>
      <c r="U515" t="str">
        <f>IF(T515="Cell is Blank - Dis-regard",_xlfn.XLOOKUP(S515,'Categroy Lookup'!A:A,'Categroy Lookup'!B:B,"Cell is Blank - Dis-regard"),T515)</f>
        <v>Food</v>
      </c>
      <c r="V515" t="b">
        <f t="shared" ref="V515:V578" si="43">K515=N515</f>
        <v>1</v>
      </c>
      <c r="W515">
        <f t="shared" si="42"/>
        <v>2</v>
      </c>
      <c r="X515" s="8">
        <f t="shared" ref="X515:X578" si="44">W515/1.5</f>
        <v>1.3333333333333333</v>
      </c>
      <c r="Y515" t="s">
        <v>554</v>
      </c>
      <c r="Z515" t="s">
        <v>555</v>
      </c>
      <c r="AB515" t="s">
        <v>685</v>
      </c>
      <c r="AC515" t="s">
        <v>716</v>
      </c>
      <c r="AD515">
        <v>2022</v>
      </c>
    </row>
    <row r="516" spans="1:30" x14ac:dyDescent="0.25">
      <c r="A516" t="s">
        <v>18</v>
      </c>
      <c r="B516" t="s">
        <v>28</v>
      </c>
      <c r="C516" t="s">
        <v>20</v>
      </c>
      <c r="D516" t="s">
        <v>29</v>
      </c>
      <c r="E516" t="s">
        <v>79</v>
      </c>
      <c r="F516" t="s">
        <v>27</v>
      </c>
      <c r="G516">
        <v>14646311084</v>
      </c>
      <c r="H516" t="s">
        <v>145</v>
      </c>
      <c r="I516" t="s">
        <v>25</v>
      </c>
      <c r="J516">
        <v>122</v>
      </c>
      <c r="K516">
        <v>1.5</v>
      </c>
      <c r="L516">
        <v>1</v>
      </c>
      <c r="M516">
        <v>122</v>
      </c>
      <c r="N516">
        <v>1.5</v>
      </c>
      <c r="O516">
        <v>1</v>
      </c>
      <c r="P516">
        <v>1.5</v>
      </c>
      <c r="Q516">
        <v>1.5</v>
      </c>
      <c r="R516" s="1">
        <v>44594</v>
      </c>
      <c r="S516" t="str">
        <f t="shared" si="40"/>
        <v>SunChips Multigrain - Harvest Cheddar</v>
      </c>
      <c r="T516" t="str">
        <f t="shared" si="41"/>
        <v>Food</v>
      </c>
      <c r="U516" t="str">
        <f>IF(T516="Cell is Blank - Dis-regard",_xlfn.XLOOKUP(S516,'Categroy Lookup'!A:A,'Categroy Lookup'!B:B,"Cell is Blank - Dis-regard"),T516)</f>
        <v>Food</v>
      </c>
      <c r="V516" t="b">
        <f t="shared" si="43"/>
        <v>1</v>
      </c>
      <c r="W516">
        <f t="shared" si="42"/>
        <v>1.5</v>
      </c>
      <c r="X516" s="8">
        <f t="shared" si="44"/>
        <v>1</v>
      </c>
      <c r="Y516" t="s">
        <v>502</v>
      </c>
      <c r="Z516" t="s">
        <v>515</v>
      </c>
      <c r="AB516" t="s">
        <v>685</v>
      </c>
      <c r="AC516" t="s">
        <v>716</v>
      </c>
      <c r="AD516">
        <v>2022</v>
      </c>
    </row>
    <row r="517" spans="1:30" x14ac:dyDescent="0.25">
      <c r="A517" t="s">
        <v>18</v>
      </c>
      <c r="B517" t="s">
        <v>40</v>
      </c>
      <c r="C517" t="s">
        <v>41</v>
      </c>
      <c r="D517" t="s">
        <v>42</v>
      </c>
      <c r="E517" t="s">
        <v>43</v>
      </c>
      <c r="F517" t="s">
        <v>23</v>
      </c>
      <c r="G517">
        <v>14647233635</v>
      </c>
      <c r="H517" t="s">
        <v>145</v>
      </c>
      <c r="I517" t="s">
        <v>33</v>
      </c>
      <c r="J517">
        <v>144</v>
      </c>
      <c r="K517">
        <v>3</v>
      </c>
      <c r="L517">
        <v>1</v>
      </c>
      <c r="M517">
        <v>144</v>
      </c>
      <c r="N517">
        <v>3</v>
      </c>
      <c r="O517">
        <v>1</v>
      </c>
      <c r="P517">
        <v>3</v>
      </c>
      <c r="Q517">
        <v>3</v>
      </c>
      <c r="R517" s="1">
        <v>44594</v>
      </c>
      <c r="S517" t="str">
        <f t="shared" si="40"/>
        <v>Monster Energy Original</v>
      </c>
      <c r="T517" t="str">
        <f t="shared" si="41"/>
        <v>Carbonated</v>
      </c>
      <c r="U517" t="str">
        <f>IF(T517="Cell is Blank - Dis-regard",_xlfn.XLOOKUP(S517,'Categroy Lookup'!A:A,'Categroy Lookup'!B:B,"Cell is Blank - Dis-regard"),T517)</f>
        <v>Carbonated</v>
      </c>
      <c r="V517" t="b">
        <f t="shared" si="43"/>
        <v>1</v>
      </c>
      <c r="W517">
        <f t="shared" si="42"/>
        <v>3</v>
      </c>
      <c r="X517" s="8">
        <f t="shared" si="44"/>
        <v>2</v>
      </c>
      <c r="Y517" t="s">
        <v>43</v>
      </c>
      <c r="AB517" t="s">
        <v>685</v>
      </c>
      <c r="AC517" t="s">
        <v>716</v>
      </c>
      <c r="AD517">
        <v>2022</v>
      </c>
    </row>
    <row r="518" spans="1:30" x14ac:dyDescent="0.25">
      <c r="A518" t="s">
        <v>18</v>
      </c>
      <c r="B518" t="s">
        <v>19</v>
      </c>
      <c r="C518" t="s">
        <v>20</v>
      </c>
      <c r="D518" t="s">
        <v>21</v>
      </c>
      <c r="E518" t="s">
        <v>66</v>
      </c>
      <c r="F518" t="s">
        <v>55</v>
      </c>
      <c r="G518">
        <v>14647334195</v>
      </c>
      <c r="H518" t="s">
        <v>145</v>
      </c>
      <c r="I518" t="s">
        <v>33</v>
      </c>
      <c r="J518">
        <v>143</v>
      </c>
      <c r="K518">
        <v>2</v>
      </c>
      <c r="L518">
        <v>1</v>
      </c>
      <c r="M518">
        <v>143</v>
      </c>
      <c r="N518">
        <v>2</v>
      </c>
      <c r="O518">
        <v>1</v>
      </c>
      <c r="P518">
        <v>2</v>
      </c>
      <c r="Q518">
        <v>2</v>
      </c>
      <c r="R518" s="1">
        <v>44594</v>
      </c>
      <c r="S518" t="str">
        <f t="shared" si="40"/>
        <v>S. Pellegrino Sparkling Mineral Water</v>
      </c>
      <c r="T518" t="str">
        <f t="shared" si="41"/>
        <v>Water</v>
      </c>
      <c r="U518" t="str">
        <f>IF(T518="Cell is Blank - Dis-regard",_xlfn.XLOOKUP(S518,'Categroy Lookup'!A:A,'Categroy Lookup'!B:B,"Cell is Blank - Dis-regard"),T518)</f>
        <v>Water</v>
      </c>
      <c r="V518" t="b">
        <f t="shared" si="43"/>
        <v>1</v>
      </c>
      <c r="W518">
        <f t="shared" si="42"/>
        <v>2</v>
      </c>
      <c r="X518" s="8">
        <f t="shared" si="44"/>
        <v>1.3333333333333333</v>
      </c>
      <c r="Y518" t="s">
        <v>66</v>
      </c>
      <c r="AB518" t="s">
        <v>685</v>
      </c>
      <c r="AC518" t="s">
        <v>716</v>
      </c>
      <c r="AD518">
        <v>2022</v>
      </c>
    </row>
    <row r="519" spans="1:30" x14ac:dyDescent="0.25">
      <c r="A519" t="s">
        <v>18</v>
      </c>
      <c r="B519" t="s">
        <v>40</v>
      </c>
      <c r="C519" t="s">
        <v>41</v>
      </c>
      <c r="D519" t="s">
        <v>42</v>
      </c>
      <c r="E519" t="s">
        <v>82</v>
      </c>
      <c r="F519" t="s">
        <v>31</v>
      </c>
      <c r="G519">
        <v>14647809011</v>
      </c>
      <c r="H519" t="s">
        <v>145</v>
      </c>
      <c r="I519" t="s">
        <v>33</v>
      </c>
      <c r="J519">
        <v>145</v>
      </c>
      <c r="K519">
        <v>2.5</v>
      </c>
      <c r="L519">
        <v>1</v>
      </c>
      <c r="M519">
        <v>145</v>
      </c>
      <c r="N519">
        <v>2.5</v>
      </c>
      <c r="O519">
        <v>1</v>
      </c>
      <c r="P519">
        <v>2.5</v>
      </c>
      <c r="Q519">
        <v>2.5</v>
      </c>
      <c r="R519" s="1">
        <v>44594</v>
      </c>
      <c r="S519" t="str">
        <f t="shared" si="40"/>
        <v>Snapple Diet Tea - Peach Tea</v>
      </c>
      <c r="T519" t="str">
        <f t="shared" si="41"/>
        <v>Non Carbonated</v>
      </c>
      <c r="U519" t="str">
        <f>IF(T519="Cell is Blank - Dis-regard",_xlfn.XLOOKUP(S519,'Categroy Lookup'!A:A,'Categroy Lookup'!B:B,"Cell is Blank - Dis-regard"),T519)</f>
        <v>Non Carbonated</v>
      </c>
      <c r="V519" t="b">
        <f t="shared" si="43"/>
        <v>1</v>
      </c>
      <c r="W519">
        <f t="shared" si="42"/>
        <v>2.5</v>
      </c>
      <c r="X519" s="8">
        <f t="shared" si="44"/>
        <v>1.6666666666666667</v>
      </c>
      <c r="Y519" t="s">
        <v>478</v>
      </c>
      <c r="Z519" t="s">
        <v>517</v>
      </c>
      <c r="AB519" t="s">
        <v>685</v>
      </c>
      <c r="AC519" t="s">
        <v>716</v>
      </c>
      <c r="AD519">
        <v>2022</v>
      </c>
    </row>
    <row r="520" spans="1:30" x14ac:dyDescent="0.25">
      <c r="A520" t="s">
        <v>18</v>
      </c>
      <c r="B520" t="s">
        <v>40</v>
      </c>
      <c r="C520" t="s">
        <v>41</v>
      </c>
      <c r="D520" t="s">
        <v>42</v>
      </c>
      <c r="E520" t="s">
        <v>139</v>
      </c>
      <c r="F520" t="s">
        <v>27</v>
      </c>
      <c r="G520">
        <v>14648110886</v>
      </c>
      <c r="H520" t="s">
        <v>146</v>
      </c>
      <c r="I520" t="s">
        <v>33</v>
      </c>
      <c r="J520">
        <v>120</v>
      </c>
      <c r="K520">
        <v>1.5</v>
      </c>
      <c r="L520">
        <v>1</v>
      </c>
      <c r="M520">
        <v>120</v>
      </c>
      <c r="N520">
        <v>1.5</v>
      </c>
      <c r="O520">
        <v>1</v>
      </c>
      <c r="P520">
        <v>1.5</v>
      </c>
      <c r="Q520">
        <v>1.5</v>
      </c>
      <c r="R520" s="1">
        <v>44595</v>
      </c>
      <c r="S520" t="str">
        <f t="shared" si="40"/>
        <v>Cheetos Flaming Hot Limon Crunchy</v>
      </c>
      <c r="T520" t="str">
        <f t="shared" si="41"/>
        <v>Food</v>
      </c>
      <c r="U520" t="str">
        <f>IF(T520="Cell is Blank - Dis-regard",_xlfn.XLOOKUP(S520,'Categroy Lookup'!A:A,'Categroy Lookup'!B:B,"Cell is Blank - Dis-regard"),T520)</f>
        <v>Food</v>
      </c>
      <c r="V520" t="b">
        <f t="shared" si="43"/>
        <v>1</v>
      </c>
      <c r="W520">
        <f t="shared" si="42"/>
        <v>1.5</v>
      </c>
      <c r="X520" s="8">
        <f t="shared" si="44"/>
        <v>1</v>
      </c>
      <c r="Y520" t="s">
        <v>139</v>
      </c>
      <c r="AB520" t="s">
        <v>687</v>
      </c>
      <c r="AC520" t="s">
        <v>717</v>
      </c>
      <c r="AD520">
        <v>2022</v>
      </c>
    </row>
    <row r="521" spans="1:30" x14ac:dyDescent="0.25">
      <c r="A521" t="s">
        <v>18</v>
      </c>
      <c r="B521" t="s">
        <v>40</v>
      </c>
      <c r="C521" t="s">
        <v>41</v>
      </c>
      <c r="D521" t="s">
        <v>42</v>
      </c>
      <c r="E521" t="s">
        <v>43</v>
      </c>
      <c r="F521" t="s">
        <v>23</v>
      </c>
      <c r="G521">
        <v>14648420646</v>
      </c>
      <c r="H521" t="s">
        <v>146</v>
      </c>
      <c r="I521" t="s">
        <v>25</v>
      </c>
      <c r="J521">
        <v>144</v>
      </c>
      <c r="K521">
        <v>3</v>
      </c>
      <c r="L521">
        <v>1</v>
      </c>
      <c r="M521">
        <v>144</v>
      </c>
      <c r="N521">
        <v>3</v>
      </c>
      <c r="O521">
        <v>1</v>
      </c>
      <c r="P521">
        <v>3</v>
      </c>
      <c r="Q521">
        <v>3</v>
      </c>
      <c r="R521" s="1">
        <v>44595</v>
      </c>
      <c r="S521" t="str">
        <f t="shared" si="40"/>
        <v>Monster Energy Original</v>
      </c>
      <c r="T521" t="str">
        <f t="shared" si="41"/>
        <v>Carbonated</v>
      </c>
      <c r="U521" t="str">
        <f>IF(T521="Cell is Blank - Dis-regard",_xlfn.XLOOKUP(S521,'Categroy Lookup'!A:A,'Categroy Lookup'!B:B,"Cell is Blank - Dis-regard"),T521)</f>
        <v>Carbonated</v>
      </c>
      <c r="V521" t="b">
        <f t="shared" si="43"/>
        <v>1</v>
      </c>
      <c r="W521">
        <f t="shared" si="42"/>
        <v>3</v>
      </c>
      <c r="X521" s="8">
        <f t="shared" si="44"/>
        <v>2</v>
      </c>
      <c r="Y521" t="s">
        <v>43</v>
      </c>
      <c r="AB521" t="s">
        <v>687</v>
      </c>
      <c r="AC521" t="s">
        <v>717</v>
      </c>
      <c r="AD521">
        <v>2022</v>
      </c>
    </row>
    <row r="522" spans="1:30" x14ac:dyDescent="0.25">
      <c r="A522" t="s">
        <v>18</v>
      </c>
      <c r="B522" t="s">
        <v>36</v>
      </c>
      <c r="C522" t="s">
        <v>37</v>
      </c>
      <c r="D522" t="s">
        <v>38</v>
      </c>
      <c r="E522" t="s">
        <v>39</v>
      </c>
      <c r="F522" t="s">
        <v>27</v>
      </c>
      <c r="G522">
        <v>14648745762</v>
      </c>
      <c r="H522" t="s">
        <v>146</v>
      </c>
      <c r="I522" t="s">
        <v>25</v>
      </c>
      <c r="J522">
        <v>110</v>
      </c>
      <c r="K522">
        <v>1.5</v>
      </c>
      <c r="L522">
        <v>1</v>
      </c>
      <c r="M522">
        <v>110</v>
      </c>
      <c r="N522">
        <v>1.5</v>
      </c>
      <c r="O522">
        <v>1</v>
      </c>
      <c r="P522">
        <v>1.5</v>
      </c>
      <c r="Q522">
        <v>1.5</v>
      </c>
      <c r="R522" s="1">
        <v>44595</v>
      </c>
      <c r="S522" t="str">
        <f t="shared" si="40"/>
        <v>Miss Vickie's Potato Chip - Lime &amp; Cracked Pe</v>
      </c>
      <c r="T522" t="str">
        <f t="shared" si="41"/>
        <v>Food</v>
      </c>
      <c r="U522" t="str">
        <f>IF(T522="Cell is Blank - Dis-regard",_xlfn.XLOOKUP(S522,'Categroy Lookup'!A:A,'Categroy Lookup'!B:B,"Cell is Blank - Dis-regard"),T522)</f>
        <v>Food</v>
      </c>
      <c r="V522" t="b">
        <f t="shared" si="43"/>
        <v>1</v>
      </c>
      <c r="W522">
        <f t="shared" si="42"/>
        <v>1.5</v>
      </c>
      <c r="X522" s="8">
        <f t="shared" si="44"/>
        <v>1</v>
      </c>
      <c r="Y522" t="s">
        <v>473</v>
      </c>
      <c r="Z522" t="s">
        <v>475</v>
      </c>
      <c r="AB522" t="s">
        <v>687</v>
      </c>
      <c r="AC522" t="s">
        <v>717</v>
      </c>
      <c r="AD522">
        <v>2022</v>
      </c>
    </row>
    <row r="523" spans="1:30" x14ac:dyDescent="0.25">
      <c r="A523" t="s">
        <v>18</v>
      </c>
      <c r="B523" t="s">
        <v>40</v>
      </c>
      <c r="C523" t="s">
        <v>41</v>
      </c>
      <c r="D523" t="s">
        <v>42</v>
      </c>
      <c r="E523" t="s">
        <v>94</v>
      </c>
      <c r="F523" t="s">
        <v>23</v>
      </c>
      <c r="G523">
        <v>14648782282</v>
      </c>
      <c r="H523" t="s">
        <v>146</v>
      </c>
      <c r="I523" t="s">
        <v>25</v>
      </c>
      <c r="J523">
        <v>148</v>
      </c>
      <c r="K523">
        <v>3</v>
      </c>
      <c r="L523">
        <v>1</v>
      </c>
      <c r="M523">
        <v>148</v>
      </c>
      <c r="N523">
        <v>3</v>
      </c>
      <c r="O523">
        <v>1</v>
      </c>
      <c r="P523">
        <v>3</v>
      </c>
      <c r="Q523">
        <v>3</v>
      </c>
      <c r="R523" s="1">
        <v>44595</v>
      </c>
      <c r="S523" t="str">
        <f t="shared" si="40"/>
        <v>Red Bull - Original</v>
      </c>
      <c r="T523" t="str">
        <f t="shared" si="41"/>
        <v>Carbonated</v>
      </c>
      <c r="U523" t="str">
        <f>IF(T523="Cell is Blank - Dis-regard",_xlfn.XLOOKUP(S523,'Categroy Lookup'!A:A,'Categroy Lookup'!B:B,"Cell is Blank - Dis-regard"),T523)</f>
        <v>Carbonated</v>
      </c>
      <c r="V523" t="b">
        <f t="shared" si="43"/>
        <v>1</v>
      </c>
      <c r="W523">
        <f t="shared" si="42"/>
        <v>3</v>
      </c>
      <c r="X523" s="8">
        <f t="shared" si="44"/>
        <v>2</v>
      </c>
      <c r="Y523" t="s">
        <v>466</v>
      </c>
      <c r="Z523" t="s">
        <v>512</v>
      </c>
      <c r="AB523" t="s">
        <v>687</v>
      </c>
      <c r="AC523" t="s">
        <v>717</v>
      </c>
      <c r="AD523">
        <v>2022</v>
      </c>
    </row>
    <row r="524" spans="1:30" x14ac:dyDescent="0.25">
      <c r="A524" t="s">
        <v>18</v>
      </c>
      <c r="B524" t="s">
        <v>36</v>
      </c>
      <c r="C524" t="s">
        <v>37</v>
      </c>
      <c r="D524" t="s">
        <v>38</v>
      </c>
      <c r="E524" t="s">
        <v>62</v>
      </c>
      <c r="F524" t="s">
        <v>27</v>
      </c>
      <c r="G524">
        <v>14648916034</v>
      </c>
      <c r="H524" t="s">
        <v>146</v>
      </c>
      <c r="I524" t="s">
        <v>33</v>
      </c>
      <c r="J524">
        <v>133</v>
      </c>
      <c r="K524">
        <v>2</v>
      </c>
      <c r="L524">
        <v>1</v>
      </c>
      <c r="M524">
        <v>133</v>
      </c>
      <c r="N524">
        <v>2</v>
      </c>
      <c r="O524">
        <v>1</v>
      </c>
      <c r="P524">
        <v>2</v>
      </c>
      <c r="Q524">
        <v>2</v>
      </c>
      <c r="R524" s="1">
        <v>44595</v>
      </c>
      <c r="S524" t="str">
        <f t="shared" si="40"/>
        <v>Robert Irvine's - Fit Crunch -  Chocolate Pea</v>
      </c>
      <c r="T524" t="str">
        <f t="shared" si="41"/>
        <v>Food</v>
      </c>
      <c r="U524" t="str">
        <f>IF(T524="Cell is Blank - Dis-regard",_xlfn.XLOOKUP(S524,'Categroy Lookup'!A:A,'Categroy Lookup'!B:B,"Cell is Blank - Dis-regard"),T524)</f>
        <v>Food</v>
      </c>
      <c r="V524" t="b">
        <f t="shared" si="43"/>
        <v>1</v>
      </c>
      <c r="W524">
        <f t="shared" si="42"/>
        <v>2</v>
      </c>
      <c r="X524" s="8">
        <f t="shared" si="44"/>
        <v>1.3333333333333333</v>
      </c>
      <c r="Y524" t="s">
        <v>495</v>
      </c>
      <c r="Z524" t="s">
        <v>496</v>
      </c>
      <c r="AA524" t="s">
        <v>497</v>
      </c>
      <c r="AB524" t="s">
        <v>687</v>
      </c>
      <c r="AC524" t="s">
        <v>717</v>
      </c>
      <c r="AD524">
        <v>2022</v>
      </c>
    </row>
    <row r="525" spans="1:30" x14ac:dyDescent="0.25">
      <c r="A525" t="s">
        <v>18</v>
      </c>
      <c r="B525" t="s">
        <v>40</v>
      </c>
      <c r="C525" t="s">
        <v>41</v>
      </c>
      <c r="D525" t="s">
        <v>42</v>
      </c>
      <c r="E525" t="s">
        <v>82</v>
      </c>
      <c r="F525" t="s">
        <v>31</v>
      </c>
      <c r="G525">
        <v>14649260765</v>
      </c>
      <c r="H525" t="s">
        <v>146</v>
      </c>
      <c r="I525" t="s">
        <v>25</v>
      </c>
      <c r="J525">
        <v>145</v>
      </c>
      <c r="K525">
        <v>2.5</v>
      </c>
      <c r="L525">
        <v>1</v>
      </c>
      <c r="M525">
        <v>145</v>
      </c>
      <c r="N525">
        <v>2.5</v>
      </c>
      <c r="O525">
        <v>1</v>
      </c>
      <c r="P525">
        <v>2.5</v>
      </c>
      <c r="Q525">
        <v>2.5</v>
      </c>
      <c r="R525" s="1">
        <v>44595</v>
      </c>
      <c r="S525" t="str">
        <f t="shared" si="40"/>
        <v>Snapple Diet Tea - Peach Tea</v>
      </c>
      <c r="T525" t="str">
        <f t="shared" si="41"/>
        <v>Non Carbonated</v>
      </c>
      <c r="U525" t="str">
        <f>IF(T525="Cell is Blank - Dis-regard",_xlfn.XLOOKUP(S525,'Categroy Lookup'!A:A,'Categroy Lookup'!B:B,"Cell is Blank - Dis-regard"),T525)</f>
        <v>Non Carbonated</v>
      </c>
      <c r="V525" t="b">
        <f t="shared" si="43"/>
        <v>1</v>
      </c>
      <c r="W525">
        <f t="shared" si="42"/>
        <v>2.5</v>
      </c>
      <c r="X525" s="8">
        <f t="shared" si="44"/>
        <v>1.6666666666666667</v>
      </c>
      <c r="Y525" t="s">
        <v>478</v>
      </c>
      <c r="Z525" t="s">
        <v>517</v>
      </c>
      <c r="AB525" t="s">
        <v>687</v>
      </c>
      <c r="AC525" t="s">
        <v>717</v>
      </c>
      <c r="AD525">
        <v>2022</v>
      </c>
    </row>
    <row r="526" spans="1:30" x14ac:dyDescent="0.25">
      <c r="A526" t="s">
        <v>18</v>
      </c>
      <c r="B526" t="s">
        <v>36</v>
      </c>
      <c r="C526" t="s">
        <v>37</v>
      </c>
      <c r="D526" t="s">
        <v>38</v>
      </c>
      <c r="E526" t="s">
        <v>62</v>
      </c>
      <c r="F526" t="s">
        <v>27</v>
      </c>
      <c r="G526">
        <v>14649790167</v>
      </c>
      <c r="H526" t="s">
        <v>146</v>
      </c>
      <c r="I526" t="s">
        <v>25</v>
      </c>
      <c r="J526">
        <v>132</v>
      </c>
      <c r="K526">
        <v>2</v>
      </c>
      <c r="L526">
        <v>1</v>
      </c>
      <c r="M526">
        <v>132</v>
      </c>
      <c r="N526">
        <v>2</v>
      </c>
      <c r="O526">
        <v>1</v>
      </c>
      <c r="P526">
        <v>2</v>
      </c>
      <c r="Q526">
        <v>2</v>
      </c>
      <c r="R526" s="1">
        <v>44595</v>
      </c>
      <c r="S526" t="str">
        <f t="shared" si="40"/>
        <v>Robert Irvine's - Fit Crunch -  Chocolate Pea</v>
      </c>
      <c r="T526" t="str">
        <f t="shared" si="41"/>
        <v>Food</v>
      </c>
      <c r="U526" t="str">
        <f>IF(T526="Cell is Blank - Dis-regard",_xlfn.XLOOKUP(S526,'Categroy Lookup'!A:A,'Categroy Lookup'!B:B,"Cell is Blank - Dis-regard"),T526)</f>
        <v>Food</v>
      </c>
      <c r="V526" t="b">
        <f t="shared" si="43"/>
        <v>1</v>
      </c>
      <c r="W526">
        <f t="shared" si="42"/>
        <v>2</v>
      </c>
      <c r="X526" s="8">
        <f t="shared" si="44"/>
        <v>1.3333333333333333</v>
      </c>
      <c r="Y526" t="s">
        <v>495</v>
      </c>
      <c r="Z526" t="s">
        <v>496</v>
      </c>
      <c r="AA526" t="s">
        <v>497</v>
      </c>
      <c r="AB526" t="s">
        <v>687</v>
      </c>
      <c r="AC526" t="s">
        <v>717</v>
      </c>
      <c r="AD526">
        <v>2022</v>
      </c>
    </row>
    <row r="527" spans="1:30" x14ac:dyDescent="0.25">
      <c r="A527" t="s">
        <v>18</v>
      </c>
      <c r="B527" t="s">
        <v>40</v>
      </c>
      <c r="C527" t="s">
        <v>41</v>
      </c>
      <c r="D527" t="s">
        <v>42</v>
      </c>
      <c r="E527" t="s">
        <v>46</v>
      </c>
      <c r="F527" t="s">
        <v>27</v>
      </c>
      <c r="G527">
        <v>14650372909</v>
      </c>
      <c r="H527" t="s">
        <v>146</v>
      </c>
      <c r="I527" t="s">
        <v>33</v>
      </c>
      <c r="J527">
        <v>111</v>
      </c>
      <c r="K527">
        <v>1.5</v>
      </c>
      <c r="L527">
        <v>1</v>
      </c>
      <c r="M527">
        <v>111</v>
      </c>
      <c r="N527">
        <v>1.5</v>
      </c>
      <c r="O527">
        <v>1</v>
      </c>
      <c r="P527">
        <v>1.5</v>
      </c>
      <c r="Q527">
        <v>1.5</v>
      </c>
      <c r="R527" s="1">
        <v>44595</v>
      </c>
      <c r="S527" t="str">
        <f t="shared" si="40"/>
        <v>Skinny Pop Popcorn</v>
      </c>
      <c r="T527" t="str">
        <f t="shared" si="41"/>
        <v>Food</v>
      </c>
      <c r="U527" t="str">
        <f>IF(T527="Cell is Blank - Dis-regard",_xlfn.XLOOKUP(S527,'Categroy Lookup'!A:A,'Categroy Lookup'!B:B,"Cell is Blank - Dis-regard"),T527)</f>
        <v>Food</v>
      </c>
      <c r="V527" t="b">
        <f t="shared" si="43"/>
        <v>1</v>
      </c>
      <c r="W527">
        <f t="shared" si="42"/>
        <v>1.5</v>
      </c>
      <c r="X527" s="8">
        <f t="shared" si="44"/>
        <v>1</v>
      </c>
      <c r="Y527" t="s">
        <v>46</v>
      </c>
      <c r="AB527" t="s">
        <v>687</v>
      </c>
      <c r="AC527" t="s">
        <v>717</v>
      </c>
      <c r="AD527">
        <v>2022</v>
      </c>
    </row>
    <row r="528" spans="1:30" x14ac:dyDescent="0.25">
      <c r="A528" t="s">
        <v>18</v>
      </c>
      <c r="B528" t="s">
        <v>40</v>
      </c>
      <c r="C528" t="s">
        <v>41</v>
      </c>
      <c r="D528" t="s">
        <v>42</v>
      </c>
      <c r="E528" t="s">
        <v>46</v>
      </c>
      <c r="F528" t="s">
        <v>27</v>
      </c>
      <c r="G528">
        <v>14650374016</v>
      </c>
      <c r="H528" t="s">
        <v>146</v>
      </c>
      <c r="I528" t="s">
        <v>33</v>
      </c>
      <c r="J528">
        <v>111</v>
      </c>
      <c r="K528">
        <v>1.5</v>
      </c>
      <c r="L528">
        <v>1</v>
      </c>
      <c r="M528">
        <v>111</v>
      </c>
      <c r="N528">
        <v>1.5</v>
      </c>
      <c r="O528">
        <v>1</v>
      </c>
      <c r="P528">
        <v>1.5</v>
      </c>
      <c r="Q528">
        <v>1.5</v>
      </c>
      <c r="R528" s="1">
        <v>44595</v>
      </c>
      <c r="S528" t="str">
        <f t="shared" si="40"/>
        <v>Skinny Pop Popcorn</v>
      </c>
      <c r="T528" t="str">
        <f t="shared" si="41"/>
        <v>Food</v>
      </c>
      <c r="U528" t="str">
        <f>IF(T528="Cell is Blank - Dis-regard",_xlfn.XLOOKUP(S528,'Categroy Lookup'!A:A,'Categroy Lookup'!B:B,"Cell is Blank - Dis-regard"),T528)</f>
        <v>Food</v>
      </c>
      <c r="V528" t="b">
        <f t="shared" si="43"/>
        <v>1</v>
      </c>
      <c r="W528">
        <f t="shared" si="42"/>
        <v>1.5</v>
      </c>
      <c r="X528" s="8">
        <f t="shared" si="44"/>
        <v>1</v>
      </c>
      <c r="Y528" t="s">
        <v>46</v>
      </c>
      <c r="AB528" t="s">
        <v>687</v>
      </c>
      <c r="AC528" t="s">
        <v>717</v>
      </c>
      <c r="AD528">
        <v>2022</v>
      </c>
    </row>
    <row r="529" spans="1:30" x14ac:dyDescent="0.25">
      <c r="A529" t="s">
        <v>18</v>
      </c>
      <c r="B529" t="s">
        <v>40</v>
      </c>
      <c r="C529" t="s">
        <v>41</v>
      </c>
      <c r="D529" t="s">
        <v>42</v>
      </c>
      <c r="E529" t="s">
        <v>61</v>
      </c>
      <c r="F529" t="s">
        <v>27</v>
      </c>
      <c r="G529">
        <v>14650483466</v>
      </c>
      <c r="H529" t="s">
        <v>146</v>
      </c>
      <c r="I529" t="s">
        <v>25</v>
      </c>
      <c r="J529">
        <v>133</v>
      </c>
      <c r="K529">
        <v>2</v>
      </c>
      <c r="L529">
        <v>1</v>
      </c>
      <c r="M529">
        <v>133</v>
      </c>
      <c r="N529">
        <v>2</v>
      </c>
      <c r="O529">
        <v>1</v>
      </c>
      <c r="P529">
        <v>2</v>
      </c>
      <c r="Q529">
        <v>5.5</v>
      </c>
      <c r="R529" s="1">
        <v>44595</v>
      </c>
      <c r="S529" t="str">
        <f t="shared" si="40"/>
        <v>Jack Links Beef Steak Original</v>
      </c>
      <c r="T529" t="str">
        <f t="shared" si="41"/>
        <v>Food</v>
      </c>
      <c r="U529" t="str">
        <f>IF(T529="Cell is Blank - Dis-regard",_xlfn.XLOOKUP(S529,'Categroy Lookup'!A:A,'Categroy Lookup'!B:B,"Cell is Blank - Dis-regard"),T529)</f>
        <v>Food</v>
      </c>
      <c r="V529" t="b">
        <f t="shared" si="43"/>
        <v>1</v>
      </c>
      <c r="W529">
        <f t="shared" si="42"/>
        <v>2</v>
      </c>
      <c r="X529" s="8">
        <f t="shared" si="44"/>
        <v>1.3333333333333333</v>
      </c>
      <c r="Y529" t="s">
        <v>61</v>
      </c>
      <c r="AB529" t="s">
        <v>687</v>
      </c>
      <c r="AC529" t="s">
        <v>717</v>
      </c>
      <c r="AD529">
        <v>2022</v>
      </c>
    </row>
    <row r="530" spans="1:30" x14ac:dyDescent="0.25">
      <c r="A530" t="s">
        <v>18</v>
      </c>
      <c r="B530" t="s">
        <v>40</v>
      </c>
      <c r="C530" t="s">
        <v>41</v>
      </c>
      <c r="D530" t="s">
        <v>42</v>
      </c>
      <c r="E530" t="s">
        <v>48</v>
      </c>
      <c r="F530" t="s">
        <v>27</v>
      </c>
      <c r="G530">
        <v>14650483466</v>
      </c>
      <c r="H530" t="s">
        <v>146</v>
      </c>
      <c r="I530" t="s">
        <v>25</v>
      </c>
      <c r="J530">
        <v>134</v>
      </c>
      <c r="K530">
        <v>2</v>
      </c>
      <c r="L530">
        <v>1</v>
      </c>
      <c r="M530">
        <v>134</v>
      </c>
      <c r="N530">
        <v>2</v>
      </c>
      <c r="O530">
        <v>1</v>
      </c>
      <c r="P530">
        <v>2</v>
      </c>
      <c r="Q530">
        <v>5.5</v>
      </c>
      <c r="R530" s="1">
        <v>44595</v>
      </c>
      <c r="S530" t="str">
        <f t="shared" si="40"/>
        <v>KitKat - Crisp Wafers</v>
      </c>
      <c r="T530" t="str">
        <f t="shared" si="41"/>
        <v>Food</v>
      </c>
      <c r="U530" t="str">
        <f>IF(T530="Cell is Blank - Dis-regard",_xlfn.XLOOKUP(S530,'Categroy Lookup'!A:A,'Categroy Lookup'!B:B,"Cell is Blank - Dis-regard"),T530)</f>
        <v>Food</v>
      </c>
      <c r="V530" t="b">
        <f t="shared" si="43"/>
        <v>1</v>
      </c>
      <c r="W530">
        <f t="shared" si="42"/>
        <v>2</v>
      </c>
      <c r="X530" s="8">
        <f t="shared" si="44"/>
        <v>1.3333333333333333</v>
      </c>
      <c r="Y530" t="s">
        <v>482</v>
      </c>
      <c r="Z530" t="s">
        <v>483</v>
      </c>
      <c r="AB530" t="s">
        <v>687</v>
      </c>
      <c r="AC530" t="s">
        <v>717</v>
      </c>
      <c r="AD530">
        <v>2022</v>
      </c>
    </row>
    <row r="531" spans="1:30" x14ac:dyDescent="0.25">
      <c r="A531" t="s">
        <v>18</v>
      </c>
      <c r="B531" t="s">
        <v>40</v>
      </c>
      <c r="C531" t="s">
        <v>41</v>
      </c>
      <c r="D531" t="s">
        <v>42</v>
      </c>
      <c r="E531" t="s">
        <v>68</v>
      </c>
      <c r="F531" t="s">
        <v>27</v>
      </c>
      <c r="G531">
        <v>14650483466</v>
      </c>
      <c r="H531" t="s">
        <v>146</v>
      </c>
      <c r="I531" t="s">
        <v>25</v>
      </c>
      <c r="J531">
        <v>136</v>
      </c>
      <c r="K531">
        <v>1.5</v>
      </c>
      <c r="L531">
        <v>1</v>
      </c>
      <c r="M531">
        <v>136</v>
      </c>
      <c r="N531">
        <v>1.5</v>
      </c>
      <c r="O531">
        <v>1</v>
      </c>
      <c r="P531">
        <v>1.5</v>
      </c>
      <c r="Q531">
        <v>5.5</v>
      </c>
      <c r="R531" s="1">
        <v>44595</v>
      </c>
      <c r="S531" t="str">
        <f t="shared" si="40"/>
        <v>Newtons Fig Bar</v>
      </c>
      <c r="T531" t="str">
        <f t="shared" si="41"/>
        <v>Food</v>
      </c>
      <c r="U531" t="str">
        <f>IF(T531="Cell is Blank - Dis-regard",_xlfn.XLOOKUP(S531,'Categroy Lookup'!A:A,'Categroy Lookup'!B:B,"Cell is Blank - Dis-regard"),T531)</f>
        <v>Food</v>
      </c>
      <c r="V531" t="b">
        <f t="shared" si="43"/>
        <v>1</v>
      </c>
      <c r="W531">
        <f t="shared" si="42"/>
        <v>1.5</v>
      </c>
      <c r="X531" s="8">
        <f t="shared" si="44"/>
        <v>1</v>
      </c>
      <c r="Y531" t="s">
        <v>68</v>
      </c>
      <c r="AB531" t="s">
        <v>687</v>
      </c>
      <c r="AC531" t="s">
        <v>717</v>
      </c>
      <c r="AD531">
        <v>2022</v>
      </c>
    </row>
    <row r="532" spans="1:30" x14ac:dyDescent="0.25">
      <c r="A532" t="s">
        <v>18</v>
      </c>
      <c r="B532" t="s">
        <v>19</v>
      </c>
      <c r="C532" t="s">
        <v>20</v>
      </c>
      <c r="D532" t="s">
        <v>21</v>
      </c>
      <c r="E532" t="s">
        <v>75</v>
      </c>
      <c r="F532" t="s">
        <v>31</v>
      </c>
      <c r="G532">
        <v>14651030290</v>
      </c>
      <c r="H532" t="s">
        <v>146</v>
      </c>
      <c r="I532" t="s">
        <v>25</v>
      </c>
      <c r="J532">
        <v>145</v>
      </c>
      <c r="K532">
        <v>2.5</v>
      </c>
      <c r="L532">
        <v>1</v>
      </c>
      <c r="M532">
        <v>145</v>
      </c>
      <c r="N532">
        <v>2.5</v>
      </c>
      <c r="O532">
        <v>1</v>
      </c>
      <c r="P532">
        <v>2.5</v>
      </c>
      <c r="Q532">
        <v>2.5</v>
      </c>
      <c r="R532" s="1">
        <v>44595</v>
      </c>
      <c r="S532" t="str">
        <f t="shared" si="40"/>
        <v>Snapple Diet Tea - Raspberry</v>
      </c>
      <c r="T532" t="str">
        <f t="shared" si="41"/>
        <v>Non Carbonated</v>
      </c>
      <c r="U532" t="str">
        <f>IF(T532="Cell is Blank - Dis-regard",_xlfn.XLOOKUP(S532,'Categroy Lookup'!A:A,'Categroy Lookup'!B:B,"Cell is Blank - Dis-regard"),T532)</f>
        <v>Non Carbonated</v>
      </c>
      <c r="V532" t="b">
        <f t="shared" si="43"/>
        <v>1</v>
      </c>
      <c r="W532">
        <f t="shared" si="42"/>
        <v>2.5</v>
      </c>
      <c r="X532" s="8">
        <f t="shared" si="44"/>
        <v>1.6666666666666667</v>
      </c>
      <c r="Y532" t="s">
        <v>478</v>
      </c>
      <c r="Z532" t="s">
        <v>508</v>
      </c>
      <c r="AB532" t="s">
        <v>687</v>
      </c>
      <c r="AC532" t="s">
        <v>717</v>
      </c>
      <c r="AD532">
        <v>2022</v>
      </c>
    </row>
    <row r="533" spans="1:30" x14ac:dyDescent="0.25">
      <c r="A533" t="s">
        <v>18</v>
      </c>
      <c r="B533" t="s">
        <v>36</v>
      </c>
      <c r="C533" t="s">
        <v>37</v>
      </c>
      <c r="D533" t="s">
        <v>38</v>
      </c>
      <c r="E533" t="s">
        <v>77</v>
      </c>
      <c r="F533" t="s">
        <v>31</v>
      </c>
      <c r="G533">
        <v>14651261670</v>
      </c>
      <c r="H533" t="s">
        <v>146</v>
      </c>
      <c r="I533" t="s">
        <v>25</v>
      </c>
      <c r="J533">
        <v>142</v>
      </c>
      <c r="K533">
        <v>1.5</v>
      </c>
      <c r="L533">
        <v>1</v>
      </c>
      <c r="M533">
        <v>142</v>
      </c>
      <c r="N533">
        <v>1.5</v>
      </c>
      <c r="O533">
        <v>1</v>
      </c>
      <c r="P533">
        <v>1.5</v>
      </c>
      <c r="Q533">
        <v>1.5</v>
      </c>
      <c r="R533" s="1">
        <v>44595</v>
      </c>
      <c r="S533" t="str">
        <f t="shared" si="40"/>
        <v>V8 Vegetable Juice - Original</v>
      </c>
      <c r="T533" t="str">
        <f t="shared" si="41"/>
        <v>Non Carbonated</v>
      </c>
      <c r="U533" t="str">
        <f>IF(T533="Cell is Blank - Dis-regard",_xlfn.XLOOKUP(S533,'Categroy Lookup'!A:A,'Categroy Lookup'!B:B,"Cell is Blank - Dis-regard"),T533)</f>
        <v>Non Carbonated</v>
      </c>
      <c r="V533" t="b">
        <f t="shared" si="43"/>
        <v>1</v>
      </c>
      <c r="W533">
        <f t="shared" si="42"/>
        <v>1.5</v>
      </c>
      <c r="X533" s="8">
        <f t="shared" si="44"/>
        <v>1</v>
      </c>
      <c r="Y533" t="s">
        <v>511</v>
      </c>
      <c r="Z533" t="s">
        <v>512</v>
      </c>
      <c r="AB533" t="s">
        <v>687</v>
      </c>
      <c r="AC533" t="s">
        <v>717</v>
      </c>
      <c r="AD533">
        <v>2022</v>
      </c>
    </row>
    <row r="534" spans="1:30" x14ac:dyDescent="0.25">
      <c r="A534" t="s">
        <v>18</v>
      </c>
      <c r="B534" t="s">
        <v>36</v>
      </c>
      <c r="C534" t="s">
        <v>37</v>
      </c>
      <c r="D534" t="s">
        <v>38</v>
      </c>
      <c r="E534" t="s">
        <v>26</v>
      </c>
      <c r="F534" t="s">
        <v>27</v>
      </c>
      <c r="G534">
        <v>14651266336</v>
      </c>
      <c r="H534" t="s">
        <v>146</v>
      </c>
      <c r="I534" t="s">
        <v>33</v>
      </c>
      <c r="J534">
        <v>123</v>
      </c>
      <c r="K534">
        <v>1.5</v>
      </c>
      <c r="L534">
        <v>1</v>
      </c>
      <c r="M534">
        <v>123</v>
      </c>
      <c r="N534">
        <v>1.5</v>
      </c>
      <c r="O534">
        <v>1</v>
      </c>
      <c r="P534">
        <v>1.5</v>
      </c>
      <c r="Q534">
        <v>1.5</v>
      </c>
      <c r="R534" s="1">
        <v>44595</v>
      </c>
      <c r="S534" t="str">
        <f t="shared" si="40"/>
        <v>Takis - Hot Chilli Pepper &amp; Lime</v>
      </c>
      <c r="T534" t="str">
        <f t="shared" si="41"/>
        <v>Food</v>
      </c>
      <c r="U534" t="str">
        <f>IF(T534="Cell is Blank - Dis-regard",_xlfn.XLOOKUP(S534,'Categroy Lookup'!A:A,'Categroy Lookup'!B:B,"Cell is Blank - Dis-regard"),T534)</f>
        <v>Food</v>
      </c>
      <c r="V534" t="b">
        <f t="shared" si="43"/>
        <v>1</v>
      </c>
      <c r="W534">
        <f t="shared" si="42"/>
        <v>1.5</v>
      </c>
      <c r="X534" s="8">
        <f t="shared" si="44"/>
        <v>1</v>
      </c>
      <c r="Y534" t="s">
        <v>469</v>
      </c>
      <c r="Z534" t="s">
        <v>470</v>
      </c>
      <c r="AB534" t="s">
        <v>687</v>
      </c>
      <c r="AC534" t="s">
        <v>717</v>
      </c>
      <c r="AD534">
        <v>2022</v>
      </c>
    </row>
    <row r="535" spans="1:30" x14ac:dyDescent="0.25">
      <c r="A535" t="s">
        <v>18</v>
      </c>
      <c r="B535" t="s">
        <v>36</v>
      </c>
      <c r="C535" t="s">
        <v>37</v>
      </c>
      <c r="D535" t="s">
        <v>38</v>
      </c>
      <c r="E535" t="s">
        <v>26</v>
      </c>
      <c r="F535" t="s">
        <v>27</v>
      </c>
      <c r="G535">
        <v>14651320573</v>
      </c>
      <c r="H535" t="s">
        <v>146</v>
      </c>
      <c r="I535" t="s">
        <v>33</v>
      </c>
      <c r="J535">
        <v>124</v>
      </c>
      <c r="K535">
        <v>1.5</v>
      </c>
      <c r="L535">
        <v>1</v>
      </c>
      <c r="M535">
        <v>124</v>
      </c>
      <c r="N535">
        <v>1.5</v>
      </c>
      <c r="O535">
        <v>1</v>
      </c>
      <c r="P535">
        <v>1.5</v>
      </c>
      <c r="Q535">
        <v>1.5</v>
      </c>
      <c r="R535" s="1">
        <v>44595</v>
      </c>
      <c r="S535" t="str">
        <f t="shared" si="40"/>
        <v>Takis - Hot Chilli Pepper &amp; Lime</v>
      </c>
      <c r="T535" t="str">
        <f t="shared" si="41"/>
        <v>Food</v>
      </c>
      <c r="U535" t="str">
        <f>IF(T535="Cell is Blank - Dis-regard",_xlfn.XLOOKUP(S535,'Categroy Lookup'!A:A,'Categroy Lookup'!B:B,"Cell is Blank - Dis-regard"),T535)</f>
        <v>Food</v>
      </c>
      <c r="V535" t="b">
        <f t="shared" si="43"/>
        <v>1</v>
      </c>
      <c r="W535">
        <f t="shared" si="42"/>
        <v>1.5</v>
      </c>
      <c r="X535" s="8">
        <f t="shared" si="44"/>
        <v>1</v>
      </c>
      <c r="Y535" t="s">
        <v>469</v>
      </c>
      <c r="Z535" t="s">
        <v>470</v>
      </c>
      <c r="AB535" t="s">
        <v>687</v>
      </c>
      <c r="AC535" t="s">
        <v>717</v>
      </c>
      <c r="AD535">
        <v>2022</v>
      </c>
    </row>
    <row r="536" spans="1:30" x14ac:dyDescent="0.25">
      <c r="A536" t="s">
        <v>18</v>
      </c>
      <c r="B536" t="s">
        <v>36</v>
      </c>
      <c r="C536" t="s">
        <v>37</v>
      </c>
      <c r="D536" t="s">
        <v>38</v>
      </c>
      <c r="E536" t="s">
        <v>80</v>
      </c>
      <c r="F536" t="s">
        <v>27</v>
      </c>
      <c r="G536">
        <v>14651323784</v>
      </c>
      <c r="H536" t="s">
        <v>146</v>
      </c>
      <c r="I536" t="s">
        <v>33</v>
      </c>
      <c r="J536">
        <v>113</v>
      </c>
      <c r="K536">
        <v>1.5</v>
      </c>
      <c r="L536">
        <v>1</v>
      </c>
      <c r="M536">
        <v>113</v>
      </c>
      <c r="N536">
        <v>1.5</v>
      </c>
      <c r="O536">
        <v>1</v>
      </c>
      <c r="P536">
        <v>1.5</v>
      </c>
      <c r="Q536">
        <v>1.5</v>
      </c>
      <c r="R536" s="1">
        <v>44595</v>
      </c>
      <c r="S536" t="str">
        <f t="shared" si="40"/>
        <v>Good Health Veggie Stix - Sea Salt</v>
      </c>
      <c r="T536" t="str">
        <f t="shared" si="41"/>
        <v>Food</v>
      </c>
      <c r="U536" t="str">
        <f>IF(T536="Cell is Blank - Dis-regard",_xlfn.XLOOKUP(S536,'Categroy Lookup'!A:A,'Categroy Lookup'!B:B,"Cell is Blank - Dis-regard"),T536)</f>
        <v>Food</v>
      </c>
      <c r="V536" t="b">
        <f t="shared" si="43"/>
        <v>1</v>
      </c>
      <c r="W536">
        <f t="shared" si="42"/>
        <v>1.5</v>
      </c>
      <c r="X536" s="8">
        <f t="shared" si="44"/>
        <v>1</v>
      </c>
      <c r="Y536" t="s">
        <v>498</v>
      </c>
      <c r="Z536" t="s">
        <v>516</v>
      </c>
      <c r="AB536" t="s">
        <v>687</v>
      </c>
      <c r="AC536" t="s">
        <v>717</v>
      </c>
      <c r="AD536">
        <v>2022</v>
      </c>
    </row>
    <row r="537" spans="1:30" x14ac:dyDescent="0.25">
      <c r="A537" t="s">
        <v>18</v>
      </c>
      <c r="B537" t="s">
        <v>40</v>
      </c>
      <c r="C537" t="s">
        <v>41</v>
      </c>
      <c r="D537" t="s">
        <v>42</v>
      </c>
      <c r="E537" t="s">
        <v>94</v>
      </c>
      <c r="F537" t="s">
        <v>23</v>
      </c>
      <c r="G537">
        <v>14651374734</v>
      </c>
      <c r="H537" t="s">
        <v>146</v>
      </c>
      <c r="I537" t="s">
        <v>33</v>
      </c>
      <c r="J537">
        <v>148</v>
      </c>
      <c r="K537">
        <v>3</v>
      </c>
      <c r="L537">
        <v>1</v>
      </c>
      <c r="M537">
        <v>148</v>
      </c>
      <c r="N537">
        <v>3</v>
      </c>
      <c r="O537">
        <v>1</v>
      </c>
      <c r="P537">
        <v>3</v>
      </c>
      <c r="Q537">
        <v>3</v>
      </c>
      <c r="R537" s="1">
        <v>44595</v>
      </c>
      <c r="S537" t="str">
        <f t="shared" si="40"/>
        <v>Red Bull - Original</v>
      </c>
      <c r="T537" t="str">
        <f t="shared" si="41"/>
        <v>Carbonated</v>
      </c>
      <c r="U537" t="str">
        <f>IF(T537="Cell is Blank - Dis-regard",_xlfn.XLOOKUP(S537,'Categroy Lookup'!A:A,'Categroy Lookup'!B:B,"Cell is Blank - Dis-regard"),T537)</f>
        <v>Carbonated</v>
      </c>
      <c r="V537" t="b">
        <f t="shared" si="43"/>
        <v>1</v>
      </c>
      <c r="W537">
        <f t="shared" si="42"/>
        <v>3</v>
      </c>
      <c r="X537" s="8">
        <f t="shared" si="44"/>
        <v>2</v>
      </c>
      <c r="Y537" t="s">
        <v>466</v>
      </c>
      <c r="Z537" t="s">
        <v>512</v>
      </c>
      <c r="AB537" t="s">
        <v>687</v>
      </c>
      <c r="AC537" t="s">
        <v>717</v>
      </c>
      <c r="AD537">
        <v>2022</v>
      </c>
    </row>
    <row r="538" spans="1:30" x14ac:dyDescent="0.25">
      <c r="A538" t="s">
        <v>18</v>
      </c>
      <c r="B538" t="s">
        <v>36</v>
      </c>
      <c r="C538" t="s">
        <v>37</v>
      </c>
      <c r="D538" t="s">
        <v>38</v>
      </c>
      <c r="E538" t="s">
        <v>50</v>
      </c>
      <c r="F538" t="s">
        <v>23</v>
      </c>
      <c r="G538">
        <v>14651455961</v>
      </c>
      <c r="H538" t="s">
        <v>146</v>
      </c>
      <c r="I538" t="s">
        <v>33</v>
      </c>
      <c r="J538">
        <v>140</v>
      </c>
      <c r="K538">
        <v>1.5</v>
      </c>
      <c r="L538">
        <v>1</v>
      </c>
      <c r="M538">
        <v>140</v>
      </c>
      <c r="N538">
        <v>1.5</v>
      </c>
      <c r="O538">
        <v>1</v>
      </c>
      <c r="P538">
        <v>1.5</v>
      </c>
      <c r="Q538">
        <v>1.5</v>
      </c>
      <c r="R538" s="1">
        <v>44595</v>
      </c>
      <c r="S538" t="str">
        <f t="shared" si="40"/>
        <v>Spindrift - Sparkling Water  Lime</v>
      </c>
      <c r="T538" t="str">
        <f t="shared" si="41"/>
        <v>Carbonated</v>
      </c>
      <c r="U538" t="str">
        <f>IF(T538="Cell is Blank - Dis-regard",_xlfn.XLOOKUP(S538,'Categroy Lookup'!A:A,'Categroy Lookup'!B:B,"Cell is Blank - Dis-regard"),T538)</f>
        <v>Carbonated</v>
      </c>
      <c r="V538" t="b">
        <f t="shared" si="43"/>
        <v>1</v>
      </c>
      <c r="W538">
        <f t="shared" si="42"/>
        <v>1.5</v>
      </c>
      <c r="X538" s="8">
        <f t="shared" si="44"/>
        <v>1</v>
      </c>
      <c r="Y538" t="s">
        <v>486</v>
      </c>
      <c r="Z538" t="s">
        <v>487</v>
      </c>
      <c r="AB538" t="s">
        <v>687</v>
      </c>
      <c r="AC538" t="s">
        <v>717</v>
      </c>
      <c r="AD538">
        <v>2022</v>
      </c>
    </row>
    <row r="539" spans="1:30" x14ac:dyDescent="0.25">
      <c r="A539" t="s">
        <v>18</v>
      </c>
      <c r="B539" t="s">
        <v>36</v>
      </c>
      <c r="C539" t="s">
        <v>37</v>
      </c>
      <c r="D539" t="s">
        <v>38</v>
      </c>
      <c r="E539" t="s">
        <v>112</v>
      </c>
      <c r="F539" t="s">
        <v>27</v>
      </c>
      <c r="G539">
        <v>14651458401</v>
      </c>
      <c r="H539" t="s">
        <v>146</v>
      </c>
      <c r="I539" t="s">
        <v>33</v>
      </c>
      <c r="J539">
        <v>131</v>
      </c>
      <c r="K539">
        <v>1.5</v>
      </c>
      <c r="L539">
        <v>1</v>
      </c>
      <c r="M539">
        <v>131</v>
      </c>
      <c r="N539">
        <v>1.5</v>
      </c>
      <c r="O539">
        <v>1</v>
      </c>
      <c r="P539">
        <v>1.5</v>
      </c>
      <c r="Q539">
        <v>1.5</v>
      </c>
      <c r="R539" s="1">
        <v>44595</v>
      </c>
      <c r="S539" t="str">
        <f t="shared" si="40"/>
        <v>Belvita Breakfast Cookies - Blueberry</v>
      </c>
      <c r="T539" t="str">
        <f t="shared" si="41"/>
        <v>Food</v>
      </c>
      <c r="U539" t="str">
        <f>IF(T539="Cell is Blank - Dis-regard",_xlfn.XLOOKUP(S539,'Categroy Lookup'!A:A,'Categroy Lookup'!B:B,"Cell is Blank - Dis-regard"),T539)</f>
        <v>Food</v>
      </c>
      <c r="V539" t="b">
        <f t="shared" si="43"/>
        <v>1</v>
      </c>
      <c r="W539">
        <f t="shared" si="42"/>
        <v>1.5</v>
      </c>
      <c r="X539" s="8">
        <f t="shared" si="44"/>
        <v>1</v>
      </c>
      <c r="Y539" t="s">
        <v>538</v>
      </c>
      <c r="Z539" t="s">
        <v>539</v>
      </c>
      <c r="AB539" t="s">
        <v>687</v>
      </c>
      <c r="AC539" t="s">
        <v>717</v>
      </c>
      <c r="AD539">
        <v>2022</v>
      </c>
    </row>
    <row r="540" spans="1:30" x14ac:dyDescent="0.25">
      <c r="A540" t="s">
        <v>18</v>
      </c>
      <c r="B540" t="s">
        <v>36</v>
      </c>
      <c r="C540" t="s">
        <v>37</v>
      </c>
      <c r="D540" t="s">
        <v>38</v>
      </c>
      <c r="E540" t="s">
        <v>103</v>
      </c>
      <c r="F540" t="s">
        <v>55</v>
      </c>
      <c r="G540">
        <v>14651522034</v>
      </c>
      <c r="H540" t="s">
        <v>146</v>
      </c>
      <c r="I540" t="s">
        <v>33</v>
      </c>
      <c r="J540">
        <v>144</v>
      </c>
      <c r="K540">
        <v>2.5</v>
      </c>
      <c r="L540">
        <v>1</v>
      </c>
      <c r="M540">
        <v>144</v>
      </c>
      <c r="N540">
        <v>2.5</v>
      </c>
      <c r="O540">
        <v>1</v>
      </c>
      <c r="P540">
        <v>2.5</v>
      </c>
      <c r="Q540">
        <v>2.5</v>
      </c>
      <c r="R540" s="1">
        <v>44595</v>
      </c>
      <c r="S540" t="str">
        <f t="shared" si="40"/>
        <v>Vitamin Water - Ice Cool Blue Lavender</v>
      </c>
      <c r="T540" t="str">
        <f t="shared" si="41"/>
        <v>Water</v>
      </c>
      <c r="U540" t="str">
        <f>IF(T540="Cell is Blank - Dis-regard",_xlfn.XLOOKUP(S540,'Categroy Lookup'!A:A,'Categroy Lookup'!B:B,"Cell is Blank - Dis-regard"),T540)</f>
        <v>Water</v>
      </c>
      <c r="V540" t="b">
        <f t="shared" si="43"/>
        <v>1</v>
      </c>
      <c r="W540">
        <f t="shared" si="42"/>
        <v>2.5</v>
      </c>
      <c r="X540" s="8">
        <f t="shared" si="44"/>
        <v>1.6666666666666667</v>
      </c>
      <c r="Y540" t="s">
        <v>489</v>
      </c>
      <c r="Z540" t="s">
        <v>531</v>
      </c>
      <c r="AB540" t="s">
        <v>687</v>
      </c>
      <c r="AC540" t="s">
        <v>717</v>
      </c>
      <c r="AD540">
        <v>2022</v>
      </c>
    </row>
    <row r="541" spans="1:30" x14ac:dyDescent="0.25">
      <c r="A541" t="s">
        <v>18</v>
      </c>
      <c r="B541" t="s">
        <v>36</v>
      </c>
      <c r="C541" t="s">
        <v>37</v>
      </c>
      <c r="D541" t="s">
        <v>38</v>
      </c>
      <c r="E541" t="s">
        <v>26</v>
      </c>
      <c r="F541" t="s">
        <v>27</v>
      </c>
      <c r="G541">
        <v>14651693354</v>
      </c>
      <c r="H541" t="s">
        <v>146</v>
      </c>
      <c r="I541" t="s">
        <v>33</v>
      </c>
      <c r="J541">
        <v>123</v>
      </c>
      <c r="K541">
        <v>1.5</v>
      </c>
      <c r="L541">
        <v>1</v>
      </c>
      <c r="M541">
        <v>123</v>
      </c>
      <c r="N541">
        <v>1.5</v>
      </c>
      <c r="O541">
        <v>1</v>
      </c>
      <c r="P541">
        <v>1.5</v>
      </c>
      <c r="Q541">
        <v>1.5</v>
      </c>
      <c r="R541" s="1">
        <v>44595</v>
      </c>
      <c r="S541" t="str">
        <f t="shared" si="40"/>
        <v>Takis - Hot Chilli Pepper &amp; Lime</v>
      </c>
      <c r="T541" t="str">
        <f t="shared" si="41"/>
        <v>Food</v>
      </c>
      <c r="U541" t="str">
        <f>IF(T541="Cell is Blank - Dis-regard",_xlfn.XLOOKUP(S541,'Categroy Lookup'!A:A,'Categroy Lookup'!B:B,"Cell is Blank - Dis-regard"),T541)</f>
        <v>Food</v>
      </c>
      <c r="V541" t="b">
        <f t="shared" si="43"/>
        <v>1</v>
      </c>
      <c r="W541">
        <f t="shared" si="42"/>
        <v>1.5</v>
      </c>
      <c r="X541" s="8">
        <f t="shared" si="44"/>
        <v>1</v>
      </c>
      <c r="Y541" t="s">
        <v>469</v>
      </c>
      <c r="Z541" t="s">
        <v>470</v>
      </c>
      <c r="AB541" t="s">
        <v>687</v>
      </c>
      <c r="AC541" t="s">
        <v>717</v>
      </c>
      <c r="AD541">
        <v>2022</v>
      </c>
    </row>
    <row r="542" spans="1:30" x14ac:dyDescent="0.25">
      <c r="A542" t="s">
        <v>18</v>
      </c>
      <c r="B542" t="s">
        <v>36</v>
      </c>
      <c r="C542" t="s">
        <v>37</v>
      </c>
      <c r="D542" t="s">
        <v>38</v>
      </c>
      <c r="E542" t="s">
        <v>93</v>
      </c>
      <c r="F542" t="s">
        <v>23</v>
      </c>
      <c r="G542">
        <v>14651700602</v>
      </c>
      <c r="H542" t="s">
        <v>146</v>
      </c>
      <c r="I542" t="s">
        <v>33</v>
      </c>
      <c r="J542">
        <v>141</v>
      </c>
      <c r="K542">
        <v>1.5</v>
      </c>
      <c r="L542">
        <v>1</v>
      </c>
      <c r="M542">
        <v>141</v>
      </c>
      <c r="N542">
        <v>1.5</v>
      </c>
      <c r="O542">
        <v>1</v>
      </c>
      <c r="P542">
        <v>1.5</v>
      </c>
      <c r="Q542">
        <v>1.5</v>
      </c>
      <c r="R542" s="1">
        <v>44595</v>
      </c>
      <c r="S542" t="str">
        <f t="shared" si="40"/>
        <v>Coca Cola - Zero Sugar</v>
      </c>
      <c r="T542" t="str">
        <f t="shared" si="41"/>
        <v>Carbonated</v>
      </c>
      <c r="U542" t="str">
        <f>IF(T542="Cell is Blank - Dis-regard",_xlfn.XLOOKUP(S542,'Categroy Lookup'!A:A,'Categroy Lookup'!B:B,"Cell is Blank - Dis-regard"),T542)</f>
        <v>Carbonated</v>
      </c>
      <c r="V542" t="b">
        <f t="shared" si="43"/>
        <v>1</v>
      </c>
      <c r="W542">
        <f t="shared" si="42"/>
        <v>1.5</v>
      </c>
      <c r="X542" s="8">
        <f t="shared" si="44"/>
        <v>1</v>
      </c>
      <c r="Y542" t="s">
        <v>524</v>
      </c>
      <c r="Z542" t="s">
        <v>525</v>
      </c>
      <c r="AB542" t="s">
        <v>687</v>
      </c>
      <c r="AC542" t="s">
        <v>717</v>
      </c>
      <c r="AD542">
        <v>2022</v>
      </c>
    </row>
    <row r="543" spans="1:30" x14ac:dyDescent="0.25">
      <c r="A543" t="s">
        <v>18</v>
      </c>
      <c r="B543" t="s">
        <v>36</v>
      </c>
      <c r="C543" t="s">
        <v>37</v>
      </c>
      <c r="D543" t="s">
        <v>38</v>
      </c>
      <c r="E543" t="s">
        <v>77</v>
      </c>
      <c r="F543" t="s">
        <v>31</v>
      </c>
      <c r="G543">
        <v>14651703492</v>
      </c>
      <c r="H543" t="s">
        <v>146</v>
      </c>
      <c r="I543" t="s">
        <v>33</v>
      </c>
      <c r="J543">
        <v>142</v>
      </c>
      <c r="K543">
        <v>1.5</v>
      </c>
      <c r="L543">
        <v>1</v>
      </c>
      <c r="M543">
        <v>142</v>
      </c>
      <c r="N543">
        <v>1.5</v>
      </c>
      <c r="O543">
        <v>1</v>
      </c>
      <c r="P543">
        <v>1.5</v>
      </c>
      <c r="Q543">
        <v>1.5</v>
      </c>
      <c r="R543" s="1">
        <v>44595</v>
      </c>
      <c r="S543" t="str">
        <f t="shared" si="40"/>
        <v>V8 Vegetable Juice - Original</v>
      </c>
      <c r="T543" t="str">
        <f t="shared" si="41"/>
        <v>Non Carbonated</v>
      </c>
      <c r="U543" t="str">
        <f>IF(T543="Cell is Blank - Dis-regard",_xlfn.XLOOKUP(S543,'Categroy Lookup'!A:A,'Categroy Lookup'!B:B,"Cell is Blank - Dis-regard"),T543)</f>
        <v>Non Carbonated</v>
      </c>
      <c r="V543" t="b">
        <f t="shared" si="43"/>
        <v>1</v>
      </c>
      <c r="W543">
        <f t="shared" si="42"/>
        <v>1.5</v>
      </c>
      <c r="X543" s="8">
        <f t="shared" si="44"/>
        <v>1</v>
      </c>
      <c r="Y543" t="s">
        <v>511</v>
      </c>
      <c r="Z543" t="s">
        <v>512</v>
      </c>
      <c r="AB543" t="s">
        <v>687</v>
      </c>
      <c r="AC543" t="s">
        <v>717</v>
      </c>
      <c r="AD543">
        <v>2022</v>
      </c>
    </row>
    <row r="544" spans="1:30" x14ac:dyDescent="0.25">
      <c r="A544" t="s">
        <v>18</v>
      </c>
      <c r="B544" t="s">
        <v>40</v>
      </c>
      <c r="C544" t="s">
        <v>41</v>
      </c>
      <c r="D544" t="s">
        <v>42</v>
      </c>
      <c r="E544" t="s">
        <v>46</v>
      </c>
      <c r="F544" t="s">
        <v>27</v>
      </c>
      <c r="G544">
        <v>14651746101</v>
      </c>
      <c r="H544" t="s">
        <v>146</v>
      </c>
      <c r="I544" t="s">
        <v>33</v>
      </c>
      <c r="J544">
        <v>111</v>
      </c>
      <c r="K544">
        <v>1.5</v>
      </c>
      <c r="L544">
        <v>1</v>
      </c>
      <c r="M544">
        <v>111</v>
      </c>
      <c r="N544">
        <v>1.5</v>
      </c>
      <c r="O544">
        <v>1</v>
      </c>
      <c r="P544">
        <v>1.5</v>
      </c>
      <c r="Q544">
        <v>1.5</v>
      </c>
      <c r="R544" s="1">
        <v>44595</v>
      </c>
      <c r="S544" t="str">
        <f t="shared" si="40"/>
        <v>Skinny Pop Popcorn</v>
      </c>
      <c r="T544" t="str">
        <f t="shared" si="41"/>
        <v>Food</v>
      </c>
      <c r="U544" t="str">
        <f>IF(T544="Cell is Blank - Dis-regard",_xlfn.XLOOKUP(S544,'Categroy Lookup'!A:A,'Categroy Lookup'!B:B,"Cell is Blank - Dis-regard"),T544)</f>
        <v>Food</v>
      </c>
      <c r="V544" t="b">
        <f t="shared" si="43"/>
        <v>1</v>
      </c>
      <c r="W544">
        <f t="shared" si="42"/>
        <v>1.5</v>
      </c>
      <c r="X544" s="8">
        <f t="shared" si="44"/>
        <v>1</v>
      </c>
      <c r="Y544" t="s">
        <v>46</v>
      </c>
      <c r="AB544" t="s">
        <v>687</v>
      </c>
      <c r="AC544" t="s">
        <v>717</v>
      </c>
      <c r="AD544">
        <v>2022</v>
      </c>
    </row>
    <row r="545" spans="1:30" x14ac:dyDescent="0.25">
      <c r="A545" t="s">
        <v>18</v>
      </c>
      <c r="B545" t="s">
        <v>40</v>
      </c>
      <c r="C545" t="s">
        <v>41</v>
      </c>
      <c r="D545" t="s">
        <v>42</v>
      </c>
      <c r="E545" t="s">
        <v>98</v>
      </c>
      <c r="F545" t="s">
        <v>27</v>
      </c>
      <c r="G545">
        <v>14651749419</v>
      </c>
      <c r="H545" t="s">
        <v>146</v>
      </c>
      <c r="I545" t="s">
        <v>33</v>
      </c>
      <c r="J545">
        <v>125</v>
      </c>
      <c r="K545">
        <v>1</v>
      </c>
      <c r="L545">
        <v>1</v>
      </c>
      <c r="M545">
        <v>125</v>
      </c>
      <c r="N545">
        <v>1</v>
      </c>
      <c r="O545">
        <v>1</v>
      </c>
      <c r="P545">
        <v>1</v>
      </c>
      <c r="Q545">
        <v>1</v>
      </c>
      <c r="R545" s="1">
        <v>44595</v>
      </c>
      <c r="S545" t="str">
        <f t="shared" si="40"/>
        <v>CheezIt - Original</v>
      </c>
      <c r="T545" t="str">
        <f t="shared" si="41"/>
        <v>Food</v>
      </c>
      <c r="U545" t="str">
        <f>IF(T545="Cell is Blank - Dis-regard",_xlfn.XLOOKUP(S545,'Categroy Lookup'!A:A,'Categroy Lookup'!B:B,"Cell is Blank - Dis-regard"),T545)</f>
        <v>Food</v>
      </c>
      <c r="V545" t="b">
        <f t="shared" si="43"/>
        <v>1</v>
      </c>
      <c r="W545">
        <f t="shared" si="42"/>
        <v>1</v>
      </c>
      <c r="X545" s="8">
        <f t="shared" si="44"/>
        <v>0.66666666666666663</v>
      </c>
      <c r="Y545" t="s">
        <v>528</v>
      </c>
      <c r="Z545" t="s">
        <v>512</v>
      </c>
      <c r="AB545" t="s">
        <v>687</v>
      </c>
      <c r="AC545" t="s">
        <v>717</v>
      </c>
      <c r="AD545">
        <v>2022</v>
      </c>
    </row>
    <row r="546" spans="1:30" x14ac:dyDescent="0.25">
      <c r="A546" t="s">
        <v>18</v>
      </c>
      <c r="B546" t="s">
        <v>40</v>
      </c>
      <c r="C546" t="s">
        <v>41</v>
      </c>
      <c r="D546" t="s">
        <v>42</v>
      </c>
      <c r="E546" t="s">
        <v>93</v>
      </c>
      <c r="F546" t="s">
        <v>23</v>
      </c>
      <c r="G546">
        <v>14652065258</v>
      </c>
      <c r="H546" t="s">
        <v>146</v>
      </c>
      <c r="I546" t="s">
        <v>33</v>
      </c>
      <c r="J546">
        <v>142</v>
      </c>
      <c r="K546">
        <v>1</v>
      </c>
      <c r="L546">
        <v>1</v>
      </c>
      <c r="M546">
        <v>142</v>
      </c>
      <c r="N546">
        <v>1</v>
      </c>
      <c r="O546">
        <v>1</v>
      </c>
      <c r="P546">
        <v>1</v>
      </c>
      <c r="Q546">
        <v>1</v>
      </c>
      <c r="R546" s="1">
        <v>44595</v>
      </c>
      <c r="S546" t="str">
        <f t="shared" si="40"/>
        <v>Coca Cola - Zero Sugar</v>
      </c>
      <c r="T546" t="str">
        <f t="shared" si="41"/>
        <v>Carbonated</v>
      </c>
      <c r="U546" t="str">
        <f>IF(T546="Cell is Blank - Dis-regard",_xlfn.XLOOKUP(S546,'Categroy Lookup'!A:A,'Categroy Lookup'!B:B,"Cell is Blank - Dis-regard"),T546)</f>
        <v>Carbonated</v>
      </c>
      <c r="V546" t="b">
        <f t="shared" si="43"/>
        <v>1</v>
      </c>
      <c r="W546">
        <f t="shared" si="42"/>
        <v>1</v>
      </c>
      <c r="X546" s="8">
        <f t="shared" si="44"/>
        <v>0.66666666666666663</v>
      </c>
      <c r="Y546" t="s">
        <v>524</v>
      </c>
      <c r="Z546" t="s">
        <v>525</v>
      </c>
      <c r="AB546" t="s">
        <v>687</v>
      </c>
      <c r="AC546" t="s">
        <v>717</v>
      </c>
      <c r="AD546">
        <v>2022</v>
      </c>
    </row>
    <row r="547" spans="1:30" x14ac:dyDescent="0.25">
      <c r="A547" t="s">
        <v>18</v>
      </c>
      <c r="B547" t="s">
        <v>40</v>
      </c>
      <c r="C547" t="s">
        <v>41</v>
      </c>
      <c r="D547" t="s">
        <v>42</v>
      </c>
      <c r="E547" t="s">
        <v>131</v>
      </c>
      <c r="F547" t="s">
        <v>23</v>
      </c>
      <c r="G547">
        <v>14652065518</v>
      </c>
      <c r="H547" t="s">
        <v>146</v>
      </c>
      <c r="I547" t="s">
        <v>33</v>
      </c>
      <c r="J547">
        <v>140</v>
      </c>
      <c r="K547">
        <v>1</v>
      </c>
      <c r="L547">
        <v>1</v>
      </c>
      <c r="M547">
        <v>140</v>
      </c>
      <c r="N547">
        <v>1</v>
      </c>
      <c r="O547">
        <v>1</v>
      </c>
      <c r="P547">
        <v>1</v>
      </c>
      <c r="Q547">
        <v>1</v>
      </c>
      <c r="R547" s="1">
        <v>44595</v>
      </c>
      <c r="S547" t="str">
        <f t="shared" si="40"/>
        <v>Sunkist Soda - Orange</v>
      </c>
      <c r="T547" t="str">
        <f t="shared" si="41"/>
        <v>Carbonated</v>
      </c>
      <c r="U547" t="str">
        <f>IF(T547="Cell is Blank - Dis-regard",_xlfn.XLOOKUP(S547,'Categroy Lookup'!A:A,'Categroy Lookup'!B:B,"Cell is Blank - Dis-regard"),T547)</f>
        <v>Carbonated</v>
      </c>
      <c r="V547" t="b">
        <f t="shared" si="43"/>
        <v>1</v>
      </c>
      <c r="W547">
        <f t="shared" si="42"/>
        <v>1</v>
      </c>
      <c r="X547" s="8">
        <f t="shared" si="44"/>
        <v>0.66666666666666663</v>
      </c>
      <c r="Y547" t="s">
        <v>551</v>
      </c>
      <c r="Z547" t="s">
        <v>552</v>
      </c>
      <c r="AB547" t="s">
        <v>687</v>
      </c>
      <c r="AC547" t="s">
        <v>717</v>
      </c>
      <c r="AD547">
        <v>2022</v>
      </c>
    </row>
    <row r="548" spans="1:30" x14ac:dyDescent="0.25">
      <c r="A548" t="s">
        <v>18</v>
      </c>
      <c r="B548" t="s">
        <v>40</v>
      </c>
      <c r="C548" t="s">
        <v>41</v>
      </c>
      <c r="D548" t="s">
        <v>42</v>
      </c>
      <c r="E548" t="s">
        <v>131</v>
      </c>
      <c r="F548" t="s">
        <v>23</v>
      </c>
      <c r="G548">
        <v>14652065925</v>
      </c>
      <c r="H548" t="s">
        <v>146</v>
      </c>
      <c r="I548" t="s">
        <v>33</v>
      </c>
      <c r="J548">
        <v>140</v>
      </c>
      <c r="K548">
        <v>1</v>
      </c>
      <c r="L548">
        <v>1</v>
      </c>
      <c r="M548">
        <v>140</v>
      </c>
      <c r="N548">
        <v>1</v>
      </c>
      <c r="O548">
        <v>1</v>
      </c>
      <c r="P548">
        <v>1</v>
      </c>
      <c r="Q548">
        <v>1</v>
      </c>
      <c r="R548" s="1">
        <v>44595</v>
      </c>
      <c r="S548" t="str">
        <f t="shared" si="40"/>
        <v>Sunkist Soda - Orange</v>
      </c>
      <c r="T548" t="str">
        <f t="shared" si="41"/>
        <v>Carbonated</v>
      </c>
      <c r="U548" t="str">
        <f>IF(T548="Cell is Blank - Dis-regard",_xlfn.XLOOKUP(S548,'Categroy Lookup'!A:A,'Categroy Lookup'!B:B,"Cell is Blank - Dis-regard"),T548)</f>
        <v>Carbonated</v>
      </c>
      <c r="V548" t="b">
        <f t="shared" si="43"/>
        <v>1</v>
      </c>
      <c r="W548">
        <f t="shared" si="42"/>
        <v>1</v>
      </c>
      <c r="X548" s="8">
        <f t="shared" si="44"/>
        <v>0.66666666666666663</v>
      </c>
      <c r="Y548" t="s">
        <v>551</v>
      </c>
      <c r="Z548" t="s">
        <v>552</v>
      </c>
      <c r="AB548" t="s">
        <v>687</v>
      </c>
      <c r="AC548" t="s">
        <v>717</v>
      </c>
      <c r="AD548">
        <v>2022</v>
      </c>
    </row>
    <row r="549" spans="1:30" x14ac:dyDescent="0.25">
      <c r="A549" t="s">
        <v>18</v>
      </c>
      <c r="B549" t="s">
        <v>40</v>
      </c>
      <c r="C549" t="s">
        <v>41</v>
      </c>
      <c r="D549" t="s">
        <v>42</v>
      </c>
      <c r="E549" t="s">
        <v>137</v>
      </c>
      <c r="F549" t="s">
        <v>27</v>
      </c>
      <c r="G549">
        <v>14652235051</v>
      </c>
      <c r="H549" t="s">
        <v>146</v>
      </c>
      <c r="I549" t="s">
        <v>33</v>
      </c>
      <c r="J549">
        <v>138</v>
      </c>
      <c r="K549">
        <v>2</v>
      </c>
      <c r="L549">
        <v>1</v>
      </c>
      <c r="M549">
        <v>138</v>
      </c>
      <c r="N549">
        <v>2</v>
      </c>
      <c r="O549">
        <v>1</v>
      </c>
      <c r="P549">
        <v>2</v>
      </c>
      <c r="Q549">
        <v>2</v>
      </c>
      <c r="R549" s="1">
        <v>44595</v>
      </c>
      <c r="S549" t="str">
        <f t="shared" si="40"/>
        <v>Oreo Single Server 6 ct</v>
      </c>
      <c r="T549" t="str">
        <f t="shared" si="41"/>
        <v>Food</v>
      </c>
      <c r="U549" t="str">
        <f>IF(T549="Cell is Blank - Dis-regard",_xlfn.XLOOKUP(S549,'Categroy Lookup'!A:A,'Categroy Lookup'!B:B,"Cell is Blank - Dis-regard"),T549)</f>
        <v>Food</v>
      </c>
      <c r="V549" t="b">
        <f t="shared" si="43"/>
        <v>1</v>
      </c>
      <c r="W549">
        <f t="shared" si="42"/>
        <v>2</v>
      </c>
      <c r="X549" s="8">
        <f t="shared" si="44"/>
        <v>1.3333333333333333</v>
      </c>
      <c r="Y549" t="s">
        <v>137</v>
      </c>
      <c r="AB549" t="s">
        <v>687</v>
      </c>
      <c r="AC549" t="s">
        <v>717</v>
      </c>
      <c r="AD549">
        <v>2022</v>
      </c>
    </row>
    <row r="550" spans="1:30" x14ac:dyDescent="0.25">
      <c r="A550" t="s">
        <v>18</v>
      </c>
      <c r="B550" t="s">
        <v>40</v>
      </c>
      <c r="C550" t="s">
        <v>41</v>
      </c>
      <c r="D550" t="s">
        <v>42</v>
      </c>
      <c r="E550" t="s">
        <v>131</v>
      </c>
      <c r="F550" t="s">
        <v>23</v>
      </c>
      <c r="G550">
        <v>14652235248</v>
      </c>
      <c r="H550" t="s">
        <v>146</v>
      </c>
      <c r="I550" t="s">
        <v>33</v>
      </c>
      <c r="J550">
        <v>140</v>
      </c>
      <c r="K550">
        <v>1</v>
      </c>
      <c r="L550">
        <v>1</v>
      </c>
      <c r="M550">
        <v>140</v>
      </c>
      <c r="N550">
        <v>1</v>
      </c>
      <c r="O550">
        <v>1</v>
      </c>
      <c r="P550">
        <v>1</v>
      </c>
      <c r="Q550">
        <v>1</v>
      </c>
      <c r="R550" s="1">
        <v>44595</v>
      </c>
      <c r="S550" t="str">
        <f t="shared" si="40"/>
        <v>Sunkist Soda - Orange</v>
      </c>
      <c r="T550" t="str">
        <f t="shared" si="41"/>
        <v>Carbonated</v>
      </c>
      <c r="U550" t="str">
        <f>IF(T550="Cell is Blank - Dis-regard",_xlfn.XLOOKUP(S550,'Categroy Lookup'!A:A,'Categroy Lookup'!B:B,"Cell is Blank - Dis-regard"),T550)</f>
        <v>Carbonated</v>
      </c>
      <c r="V550" t="b">
        <f t="shared" si="43"/>
        <v>1</v>
      </c>
      <c r="W550">
        <f t="shared" si="42"/>
        <v>1</v>
      </c>
      <c r="X550" s="8">
        <f t="shared" si="44"/>
        <v>0.66666666666666663</v>
      </c>
      <c r="Y550" t="s">
        <v>551</v>
      </c>
      <c r="Z550" t="s">
        <v>552</v>
      </c>
      <c r="AB550" t="s">
        <v>687</v>
      </c>
      <c r="AC550" t="s">
        <v>717</v>
      </c>
      <c r="AD550">
        <v>2022</v>
      </c>
    </row>
    <row r="551" spans="1:30" x14ac:dyDescent="0.25">
      <c r="A551" t="s">
        <v>18</v>
      </c>
      <c r="B551" t="s">
        <v>40</v>
      </c>
      <c r="C551" t="s">
        <v>41</v>
      </c>
      <c r="D551" t="s">
        <v>42</v>
      </c>
      <c r="E551" t="s">
        <v>131</v>
      </c>
      <c r="F551" t="s">
        <v>23</v>
      </c>
      <c r="G551">
        <v>14652245408</v>
      </c>
      <c r="H551" t="s">
        <v>146</v>
      </c>
      <c r="I551" t="s">
        <v>33</v>
      </c>
      <c r="J551">
        <v>140</v>
      </c>
      <c r="K551">
        <v>1</v>
      </c>
      <c r="L551">
        <v>1</v>
      </c>
      <c r="M551">
        <v>140</v>
      </c>
      <c r="N551">
        <v>1</v>
      </c>
      <c r="O551">
        <v>1</v>
      </c>
      <c r="P551">
        <v>1</v>
      </c>
      <c r="Q551">
        <v>1</v>
      </c>
      <c r="R551" s="1">
        <v>44595</v>
      </c>
      <c r="S551" t="str">
        <f t="shared" si="40"/>
        <v>Sunkist Soda - Orange</v>
      </c>
      <c r="T551" t="str">
        <f t="shared" si="41"/>
        <v>Carbonated</v>
      </c>
      <c r="U551" t="str">
        <f>IF(T551="Cell is Blank - Dis-regard",_xlfn.XLOOKUP(S551,'Categroy Lookup'!A:A,'Categroy Lookup'!B:B,"Cell is Blank - Dis-regard"),T551)</f>
        <v>Carbonated</v>
      </c>
      <c r="V551" t="b">
        <f t="shared" si="43"/>
        <v>1</v>
      </c>
      <c r="W551">
        <f t="shared" si="42"/>
        <v>1</v>
      </c>
      <c r="X551" s="8">
        <f t="shared" si="44"/>
        <v>0.66666666666666663</v>
      </c>
      <c r="Y551" t="s">
        <v>551</v>
      </c>
      <c r="Z551" t="s">
        <v>552</v>
      </c>
      <c r="AB551" t="s">
        <v>687</v>
      </c>
      <c r="AC551" t="s">
        <v>717</v>
      </c>
      <c r="AD551">
        <v>2022</v>
      </c>
    </row>
    <row r="552" spans="1:30" x14ac:dyDescent="0.25">
      <c r="A552" t="s">
        <v>18</v>
      </c>
      <c r="B552" t="s">
        <v>40</v>
      </c>
      <c r="C552" t="s">
        <v>41</v>
      </c>
      <c r="D552" t="s">
        <v>42</v>
      </c>
      <c r="E552" t="s">
        <v>93</v>
      </c>
      <c r="F552" t="s">
        <v>23</v>
      </c>
      <c r="G552">
        <v>14652327057</v>
      </c>
      <c r="H552" t="s">
        <v>146</v>
      </c>
      <c r="I552" t="s">
        <v>33</v>
      </c>
      <c r="J552">
        <v>142</v>
      </c>
      <c r="K552">
        <v>1</v>
      </c>
      <c r="L552">
        <v>1</v>
      </c>
      <c r="M552">
        <v>142</v>
      </c>
      <c r="N552">
        <v>1</v>
      </c>
      <c r="O552">
        <v>1</v>
      </c>
      <c r="P552">
        <v>1</v>
      </c>
      <c r="Q552">
        <v>1</v>
      </c>
      <c r="R552" s="1">
        <v>44595</v>
      </c>
      <c r="S552" t="str">
        <f t="shared" si="40"/>
        <v>Coca Cola - Zero Sugar</v>
      </c>
      <c r="T552" t="str">
        <f t="shared" si="41"/>
        <v>Carbonated</v>
      </c>
      <c r="U552" t="str">
        <f>IF(T552="Cell is Blank - Dis-regard",_xlfn.XLOOKUP(S552,'Categroy Lookup'!A:A,'Categroy Lookup'!B:B,"Cell is Blank - Dis-regard"),T552)</f>
        <v>Carbonated</v>
      </c>
      <c r="V552" t="b">
        <f t="shared" si="43"/>
        <v>1</v>
      </c>
      <c r="W552">
        <f t="shared" si="42"/>
        <v>1</v>
      </c>
      <c r="X552" s="8">
        <f t="shared" si="44"/>
        <v>0.66666666666666663</v>
      </c>
      <c r="Y552" t="s">
        <v>524</v>
      </c>
      <c r="Z552" t="s">
        <v>525</v>
      </c>
      <c r="AB552" t="s">
        <v>687</v>
      </c>
      <c r="AC552" t="s">
        <v>717</v>
      </c>
      <c r="AD552">
        <v>2022</v>
      </c>
    </row>
    <row r="553" spans="1:30" x14ac:dyDescent="0.25">
      <c r="A553" t="s">
        <v>18</v>
      </c>
      <c r="B553" t="s">
        <v>40</v>
      </c>
      <c r="C553" t="s">
        <v>41</v>
      </c>
      <c r="D553" t="s">
        <v>42</v>
      </c>
      <c r="E553" t="s">
        <v>147</v>
      </c>
      <c r="F553" t="s">
        <v>27</v>
      </c>
      <c r="G553">
        <v>14652340716</v>
      </c>
      <c r="H553" t="s">
        <v>146</v>
      </c>
      <c r="I553" t="s">
        <v>33</v>
      </c>
      <c r="J553">
        <v>110</v>
      </c>
      <c r="K553">
        <v>1.5</v>
      </c>
      <c r="L553">
        <v>1</v>
      </c>
      <c r="M553">
        <v>110</v>
      </c>
      <c r="N553">
        <v>1.5</v>
      </c>
      <c r="O553">
        <v>1</v>
      </c>
      <c r="P553">
        <v>1.5</v>
      </c>
      <c r="Q553">
        <v>1.5</v>
      </c>
      <c r="R553" s="1">
        <v>44595</v>
      </c>
      <c r="S553" t="str">
        <f t="shared" si="40"/>
        <v>Doritos Famin Hot Nacho</v>
      </c>
      <c r="T553" t="str">
        <f t="shared" si="41"/>
        <v>Food</v>
      </c>
      <c r="U553" t="str">
        <f>IF(T553="Cell is Blank - Dis-regard",_xlfn.XLOOKUP(S553,'Categroy Lookup'!A:A,'Categroy Lookup'!B:B,"Cell is Blank - Dis-regard"),T553)</f>
        <v>Food</v>
      </c>
      <c r="V553" t="b">
        <f t="shared" si="43"/>
        <v>1</v>
      </c>
      <c r="W553">
        <f t="shared" si="42"/>
        <v>1.5</v>
      </c>
      <c r="X553" s="8">
        <f t="shared" si="44"/>
        <v>1</v>
      </c>
      <c r="Y553" t="s">
        <v>147</v>
      </c>
      <c r="AB553" t="s">
        <v>687</v>
      </c>
      <c r="AC553" t="s">
        <v>717</v>
      </c>
      <c r="AD553">
        <v>2022</v>
      </c>
    </row>
    <row r="554" spans="1:30" x14ac:dyDescent="0.25">
      <c r="A554" t="s">
        <v>18</v>
      </c>
      <c r="B554" t="s">
        <v>40</v>
      </c>
      <c r="C554" t="s">
        <v>41</v>
      </c>
      <c r="D554" t="s">
        <v>42</v>
      </c>
      <c r="E554" t="s">
        <v>131</v>
      </c>
      <c r="F554" t="s">
        <v>23</v>
      </c>
      <c r="G554">
        <v>14652358233</v>
      </c>
      <c r="H554" t="s">
        <v>146</v>
      </c>
      <c r="I554" t="s">
        <v>33</v>
      </c>
      <c r="J554">
        <v>140</v>
      </c>
      <c r="K554">
        <v>1</v>
      </c>
      <c r="L554">
        <v>1</v>
      </c>
      <c r="M554">
        <v>140</v>
      </c>
      <c r="N554">
        <v>1</v>
      </c>
      <c r="O554">
        <v>1</v>
      </c>
      <c r="P554">
        <v>1</v>
      </c>
      <c r="Q554">
        <v>1</v>
      </c>
      <c r="R554" s="1">
        <v>44595</v>
      </c>
      <c r="S554" t="str">
        <f t="shared" si="40"/>
        <v>Sunkist Soda - Orange</v>
      </c>
      <c r="T554" t="str">
        <f t="shared" si="41"/>
        <v>Carbonated</v>
      </c>
      <c r="U554" t="str">
        <f>IF(T554="Cell is Blank - Dis-regard",_xlfn.XLOOKUP(S554,'Categroy Lookup'!A:A,'Categroy Lookup'!B:B,"Cell is Blank - Dis-regard"),T554)</f>
        <v>Carbonated</v>
      </c>
      <c r="V554" t="b">
        <f t="shared" si="43"/>
        <v>1</v>
      </c>
      <c r="W554">
        <f t="shared" si="42"/>
        <v>1</v>
      </c>
      <c r="X554" s="8">
        <f t="shared" si="44"/>
        <v>0.66666666666666663</v>
      </c>
      <c r="Y554" t="s">
        <v>551</v>
      </c>
      <c r="Z554" t="s">
        <v>552</v>
      </c>
      <c r="AB554" t="s">
        <v>687</v>
      </c>
      <c r="AC554" t="s">
        <v>717</v>
      </c>
      <c r="AD554">
        <v>2022</v>
      </c>
    </row>
    <row r="555" spans="1:30" x14ac:dyDescent="0.25">
      <c r="A555" t="s">
        <v>18</v>
      </c>
      <c r="B555" t="s">
        <v>40</v>
      </c>
      <c r="C555" t="s">
        <v>41</v>
      </c>
      <c r="D555" t="s">
        <v>42</v>
      </c>
      <c r="E555" t="s">
        <v>93</v>
      </c>
      <c r="F555" t="s">
        <v>23</v>
      </c>
      <c r="G555">
        <v>14652442264</v>
      </c>
      <c r="H555" t="s">
        <v>146</v>
      </c>
      <c r="I555" t="s">
        <v>33</v>
      </c>
      <c r="J555">
        <v>142</v>
      </c>
      <c r="K555">
        <v>1</v>
      </c>
      <c r="L555">
        <v>1</v>
      </c>
      <c r="M555">
        <v>142</v>
      </c>
      <c r="N555">
        <v>1</v>
      </c>
      <c r="O555">
        <v>1</v>
      </c>
      <c r="P555">
        <v>1</v>
      </c>
      <c r="Q555">
        <v>1</v>
      </c>
      <c r="R555" s="1">
        <v>44595</v>
      </c>
      <c r="S555" t="str">
        <f t="shared" si="40"/>
        <v>Coca Cola - Zero Sugar</v>
      </c>
      <c r="T555" t="str">
        <f t="shared" si="41"/>
        <v>Carbonated</v>
      </c>
      <c r="U555" t="str">
        <f>IF(T555="Cell is Blank - Dis-regard",_xlfn.XLOOKUP(S555,'Categroy Lookup'!A:A,'Categroy Lookup'!B:B,"Cell is Blank - Dis-regard"),T555)</f>
        <v>Carbonated</v>
      </c>
      <c r="V555" t="b">
        <f t="shared" si="43"/>
        <v>1</v>
      </c>
      <c r="W555">
        <f t="shared" si="42"/>
        <v>1</v>
      </c>
      <c r="X555" s="8">
        <f t="shared" si="44"/>
        <v>0.66666666666666663</v>
      </c>
      <c r="Y555" t="s">
        <v>524</v>
      </c>
      <c r="Z555" t="s">
        <v>525</v>
      </c>
      <c r="AB555" t="s">
        <v>687</v>
      </c>
      <c r="AC555" t="s">
        <v>717</v>
      </c>
      <c r="AD555">
        <v>2022</v>
      </c>
    </row>
    <row r="556" spans="1:30" x14ac:dyDescent="0.25">
      <c r="A556" t="s">
        <v>18</v>
      </c>
      <c r="B556" t="s">
        <v>40</v>
      </c>
      <c r="C556" t="s">
        <v>41</v>
      </c>
      <c r="D556" t="s">
        <v>42</v>
      </c>
      <c r="E556" t="s">
        <v>93</v>
      </c>
      <c r="F556" t="s">
        <v>23</v>
      </c>
      <c r="G556">
        <v>14652448254</v>
      </c>
      <c r="H556" t="s">
        <v>146</v>
      </c>
      <c r="I556" t="s">
        <v>33</v>
      </c>
      <c r="J556">
        <v>142</v>
      </c>
      <c r="K556">
        <v>1</v>
      </c>
      <c r="L556">
        <v>1</v>
      </c>
      <c r="M556">
        <v>142</v>
      </c>
      <c r="N556">
        <v>1</v>
      </c>
      <c r="O556">
        <v>1</v>
      </c>
      <c r="P556">
        <v>1</v>
      </c>
      <c r="Q556">
        <v>1</v>
      </c>
      <c r="R556" s="1">
        <v>44595</v>
      </c>
      <c r="S556" t="str">
        <f t="shared" si="40"/>
        <v>Coca Cola - Zero Sugar</v>
      </c>
      <c r="T556" t="str">
        <f t="shared" si="41"/>
        <v>Carbonated</v>
      </c>
      <c r="U556" t="str">
        <f>IF(T556="Cell is Blank - Dis-regard",_xlfn.XLOOKUP(S556,'Categroy Lookup'!A:A,'Categroy Lookup'!B:B,"Cell is Blank - Dis-regard"),T556)</f>
        <v>Carbonated</v>
      </c>
      <c r="V556" t="b">
        <f t="shared" si="43"/>
        <v>1</v>
      </c>
      <c r="W556">
        <f t="shared" si="42"/>
        <v>1</v>
      </c>
      <c r="X556" s="8">
        <f t="shared" si="44"/>
        <v>0.66666666666666663</v>
      </c>
      <c r="Y556" t="s">
        <v>524</v>
      </c>
      <c r="Z556" t="s">
        <v>525</v>
      </c>
      <c r="AB556" t="s">
        <v>687</v>
      </c>
      <c r="AC556" t="s">
        <v>717</v>
      </c>
      <c r="AD556">
        <v>2022</v>
      </c>
    </row>
    <row r="557" spans="1:30" x14ac:dyDescent="0.25">
      <c r="A557" t="s">
        <v>18</v>
      </c>
      <c r="B557" t="s">
        <v>40</v>
      </c>
      <c r="C557" t="s">
        <v>41</v>
      </c>
      <c r="D557" t="s">
        <v>42</v>
      </c>
      <c r="E557" t="s">
        <v>131</v>
      </c>
      <c r="F557" t="s">
        <v>23</v>
      </c>
      <c r="G557">
        <v>14652714877</v>
      </c>
      <c r="H557" t="s">
        <v>148</v>
      </c>
      <c r="I557" t="s">
        <v>33</v>
      </c>
      <c r="J557">
        <v>140</v>
      </c>
      <c r="K557">
        <v>1</v>
      </c>
      <c r="L557">
        <v>1</v>
      </c>
      <c r="M557">
        <v>140</v>
      </c>
      <c r="N557">
        <v>1</v>
      </c>
      <c r="O557">
        <v>1</v>
      </c>
      <c r="P557">
        <v>1</v>
      </c>
      <c r="Q557">
        <v>1</v>
      </c>
      <c r="R557" s="1">
        <v>44596</v>
      </c>
      <c r="S557" t="str">
        <f t="shared" si="40"/>
        <v>Sunkist Soda - Orange</v>
      </c>
      <c r="T557" t="str">
        <f t="shared" si="41"/>
        <v>Carbonated</v>
      </c>
      <c r="U557" t="str">
        <f>IF(T557="Cell is Blank - Dis-regard",_xlfn.XLOOKUP(S557,'Categroy Lookup'!A:A,'Categroy Lookup'!B:B,"Cell is Blank - Dis-regard"),T557)</f>
        <v>Carbonated</v>
      </c>
      <c r="V557" t="b">
        <f t="shared" si="43"/>
        <v>1</v>
      </c>
      <c r="W557">
        <f t="shared" si="42"/>
        <v>1</v>
      </c>
      <c r="X557" s="8">
        <f t="shared" si="44"/>
        <v>0.66666666666666663</v>
      </c>
      <c r="Y557" t="s">
        <v>551</v>
      </c>
      <c r="Z557" t="s">
        <v>552</v>
      </c>
      <c r="AB557" t="s">
        <v>689</v>
      </c>
      <c r="AC557" t="s">
        <v>718</v>
      </c>
      <c r="AD557">
        <v>2022</v>
      </c>
    </row>
    <row r="558" spans="1:30" x14ac:dyDescent="0.25">
      <c r="A558" t="s">
        <v>18</v>
      </c>
      <c r="B558" t="s">
        <v>40</v>
      </c>
      <c r="C558" t="s">
        <v>41</v>
      </c>
      <c r="D558" t="s">
        <v>42</v>
      </c>
      <c r="E558" t="s">
        <v>80</v>
      </c>
      <c r="F558" t="s">
        <v>27</v>
      </c>
      <c r="G558">
        <v>14652722935</v>
      </c>
      <c r="H558" t="s">
        <v>148</v>
      </c>
      <c r="I558" t="s">
        <v>33</v>
      </c>
      <c r="J558">
        <v>112</v>
      </c>
      <c r="K558">
        <v>1.5</v>
      </c>
      <c r="L558">
        <v>1</v>
      </c>
      <c r="M558">
        <v>112</v>
      </c>
      <c r="N558">
        <v>1.5</v>
      </c>
      <c r="O558">
        <v>1</v>
      </c>
      <c r="P558">
        <v>1.5</v>
      </c>
      <c r="Q558">
        <v>1.5</v>
      </c>
      <c r="R558" s="1">
        <v>44596</v>
      </c>
      <c r="S558" t="str">
        <f t="shared" si="40"/>
        <v>Good Health Veggie Stix - Sea Salt</v>
      </c>
      <c r="T558" t="str">
        <f t="shared" si="41"/>
        <v>Food</v>
      </c>
      <c r="U558" t="str">
        <f>IF(T558="Cell is Blank - Dis-regard",_xlfn.XLOOKUP(S558,'Categroy Lookup'!A:A,'Categroy Lookup'!B:B,"Cell is Blank - Dis-regard"),T558)</f>
        <v>Food</v>
      </c>
      <c r="V558" t="b">
        <f t="shared" si="43"/>
        <v>1</v>
      </c>
      <c r="W558">
        <f t="shared" si="42"/>
        <v>1.5</v>
      </c>
      <c r="X558" s="8">
        <f t="shared" si="44"/>
        <v>1</v>
      </c>
      <c r="Y558" t="s">
        <v>498</v>
      </c>
      <c r="Z558" t="s">
        <v>516</v>
      </c>
      <c r="AB558" t="s">
        <v>689</v>
      </c>
      <c r="AC558" t="s">
        <v>718</v>
      </c>
      <c r="AD558">
        <v>2022</v>
      </c>
    </row>
    <row r="559" spans="1:30" x14ac:dyDescent="0.25">
      <c r="A559" t="s">
        <v>18</v>
      </c>
      <c r="B559" t="s">
        <v>40</v>
      </c>
      <c r="C559" t="s">
        <v>41</v>
      </c>
      <c r="D559" t="s">
        <v>42</v>
      </c>
      <c r="E559" t="s">
        <v>93</v>
      </c>
      <c r="F559" t="s">
        <v>23</v>
      </c>
      <c r="G559">
        <v>14652724789</v>
      </c>
      <c r="H559" t="s">
        <v>148</v>
      </c>
      <c r="I559" t="s">
        <v>33</v>
      </c>
      <c r="J559">
        <v>141</v>
      </c>
      <c r="K559">
        <v>1</v>
      </c>
      <c r="L559">
        <v>1</v>
      </c>
      <c r="M559">
        <v>141</v>
      </c>
      <c r="N559">
        <v>1</v>
      </c>
      <c r="O559">
        <v>1</v>
      </c>
      <c r="P559">
        <v>1</v>
      </c>
      <c r="Q559">
        <v>1</v>
      </c>
      <c r="R559" s="1">
        <v>44596</v>
      </c>
      <c r="S559" t="str">
        <f t="shared" si="40"/>
        <v>Coca Cola - Zero Sugar</v>
      </c>
      <c r="T559" t="str">
        <f t="shared" si="41"/>
        <v>Carbonated</v>
      </c>
      <c r="U559" t="str">
        <f>IF(T559="Cell is Blank - Dis-regard",_xlfn.XLOOKUP(S559,'Categroy Lookup'!A:A,'Categroy Lookup'!B:B,"Cell is Blank - Dis-regard"),T559)</f>
        <v>Carbonated</v>
      </c>
      <c r="V559" t="b">
        <f t="shared" si="43"/>
        <v>1</v>
      </c>
      <c r="W559">
        <f t="shared" si="42"/>
        <v>1</v>
      </c>
      <c r="X559" s="8">
        <f t="shared" si="44"/>
        <v>0.66666666666666663</v>
      </c>
      <c r="Y559" t="s">
        <v>524</v>
      </c>
      <c r="Z559" t="s">
        <v>525</v>
      </c>
      <c r="AB559" t="s">
        <v>689</v>
      </c>
      <c r="AC559" t="s">
        <v>718</v>
      </c>
      <c r="AD559">
        <v>2022</v>
      </c>
    </row>
    <row r="560" spans="1:30" x14ac:dyDescent="0.25">
      <c r="A560" t="s">
        <v>18</v>
      </c>
      <c r="B560" t="s">
        <v>36</v>
      </c>
      <c r="C560" t="s">
        <v>37</v>
      </c>
      <c r="D560" t="s">
        <v>38</v>
      </c>
      <c r="E560" t="s">
        <v>63</v>
      </c>
      <c r="F560" t="s">
        <v>27</v>
      </c>
      <c r="G560">
        <v>14654371924</v>
      </c>
      <c r="H560" t="s">
        <v>148</v>
      </c>
      <c r="I560" t="s">
        <v>33</v>
      </c>
      <c r="J560">
        <v>112</v>
      </c>
      <c r="K560">
        <v>1.5</v>
      </c>
      <c r="L560">
        <v>1</v>
      </c>
      <c r="M560">
        <v>112</v>
      </c>
      <c r="N560">
        <v>1.5</v>
      </c>
      <c r="O560">
        <v>1</v>
      </c>
      <c r="P560">
        <v>1.5</v>
      </c>
      <c r="Q560">
        <v>1.5</v>
      </c>
      <c r="R560" s="1">
        <v>44596</v>
      </c>
      <c r="S560" t="str">
        <f t="shared" si="40"/>
        <v>Good Health Veggie Stix - Zesty Ranch</v>
      </c>
      <c r="T560" t="str">
        <f t="shared" si="41"/>
        <v>Food</v>
      </c>
      <c r="U560" t="str">
        <f>IF(T560="Cell is Blank - Dis-regard",_xlfn.XLOOKUP(S560,'Categroy Lookup'!A:A,'Categroy Lookup'!B:B,"Cell is Blank - Dis-regard"),T560)</f>
        <v>Food</v>
      </c>
      <c r="V560" t="b">
        <f t="shared" si="43"/>
        <v>1</v>
      </c>
      <c r="W560">
        <f t="shared" si="42"/>
        <v>1.5</v>
      </c>
      <c r="X560" s="8">
        <f t="shared" si="44"/>
        <v>1</v>
      </c>
      <c r="Y560" t="s">
        <v>498</v>
      </c>
      <c r="Z560" t="s">
        <v>499</v>
      </c>
      <c r="AB560" t="s">
        <v>689</v>
      </c>
      <c r="AC560" t="s">
        <v>718</v>
      </c>
      <c r="AD560">
        <v>2022</v>
      </c>
    </row>
    <row r="561" spans="1:30" x14ac:dyDescent="0.25">
      <c r="A561" t="s">
        <v>18</v>
      </c>
      <c r="B561" t="s">
        <v>19</v>
      </c>
      <c r="C561" t="s">
        <v>20</v>
      </c>
      <c r="D561" t="s">
        <v>21</v>
      </c>
      <c r="E561" t="s">
        <v>79</v>
      </c>
      <c r="F561" t="s">
        <v>27</v>
      </c>
      <c r="G561">
        <v>14654396595</v>
      </c>
      <c r="H561" t="s">
        <v>148</v>
      </c>
      <c r="I561" t="s">
        <v>33</v>
      </c>
      <c r="J561">
        <v>125</v>
      </c>
      <c r="K561">
        <v>1.5</v>
      </c>
      <c r="L561">
        <v>1</v>
      </c>
      <c r="M561">
        <v>125</v>
      </c>
      <c r="N561">
        <v>1.5</v>
      </c>
      <c r="O561">
        <v>1</v>
      </c>
      <c r="P561">
        <v>1.5</v>
      </c>
      <c r="Q561">
        <v>1.5</v>
      </c>
      <c r="R561" s="1">
        <v>44596</v>
      </c>
      <c r="S561" t="str">
        <f t="shared" si="40"/>
        <v>SunChips Multigrain - Harvest Cheddar</v>
      </c>
      <c r="T561" t="str">
        <f t="shared" si="41"/>
        <v>Food</v>
      </c>
      <c r="U561" t="str">
        <f>IF(T561="Cell is Blank - Dis-regard",_xlfn.XLOOKUP(S561,'Categroy Lookup'!A:A,'Categroy Lookup'!B:B,"Cell is Blank - Dis-regard"),T561)</f>
        <v>Food</v>
      </c>
      <c r="V561" t="b">
        <f t="shared" si="43"/>
        <v>1</v>
      </c>
      <c r="W561">
        <f t="shared" si="42"/>
        <v>1.5</v>
      </c>
      <c r="X561" s="8">
        <f t="shared" si="44"/>
        <v>1</v>
      </c>
      <c r="Y561" t="s">
        <v>502</v>
      </c>
      <c r="Z561" t="s">
        <v>515</v>
      </c>
      <c r="AB561" t="s">
        <v>689</v>
      </c>
      <c r="AC561" t="s">
        <v>718</v>
      </c>
      <c r="AD561">
        <v>2022</v>
      </c>
    </row>
    <row r="562" spans="1:30" x14ac:dyDescent="0.25">
      <c r="A562" t="s">
        <v>18</v>
      </c>
      <c r="B562" t="s">
        <v>36</v>
      </c>
      <c r="C562" t="s">
        <v>37</v>
      </c>
      <c r="D562" t="s">
        <v>38</v>
      </c>
      <c r="E562" t="s">
        <v>39</v>
      </c>
      <c r="F562" t="s">
        <v>27</v>
      </c>
      <c r="G562">
        <v>14654542066</v>
      </c>
      <c r="H562" t="s">
        <v>148</v>
      </c>
      <c r="I562" t="s">
        <v>25</v>
      </c>
      <c r="J562">
        <v>110</v>
      </c>
      <c r="K562">
        <v>1.5</v>
      </c>
      <c r="L562">
        <v>1</v>
      </c>
      <c r="M562">
        <v>110</v>
      </c>
      <c r="N562">
        <v>1.5</v>
      </c>
      <c r="O562">
        <v>1</v>
      </c>
      <c r="P562">
        <v>1.5</v>
      </c>
      <c r="Q562">
        <v>1.5</v>
      </c>
      <c r="R562" s="1">
        <v>44596</v>
      </c>
      <c r="S562" t="str">
        <f t="shared" si="40"/>
        <v>Miss Vickie's Potato Chip - Lime &amp; Cracked Pe</v>
      </c>
      <c r="T562" t="str">
        <f t="shared" si="41"/>
        <v>Food</v>
      </c>
      <c r="U562" t="str">
        <f>IF(T562="Cell is Blank - Dis-regard",_xlfn.XLOOKUP(S562,'Categroy Lookup'!A:A,'Categroy Lookup'!B:B,"Cell is Blank - Dis-regard"),T562)</f>
        <v>Food</v>
      </c>
      <c r="V562" t="b">
        <f t="shared" si="43"/>
        <v>1</v>
      </c>
      <c r="W562">
        <f t="shared" si="42"/>
        <v>1.5</v>
      </c>
      <c r="X562" s="8">
        <f t="shared" si="44"/>
        <v>1</v>
      </c>
      <c r="Y562" t="s">
        <v>473</v>
      </c>
      <c r="Z562" t="s">
        <v>475</v>
      </c>
      <c r="AB562" t="s">
        <v>689</v>
      </c>
      <c r="AC562" t="s">
        <v>718</v>
      </c>
      <c r="AD562">
        <v>2022</v>
      </c>
    </row>
    <row r="563" spans="1:30" x14ac:dyDescent="0.25">
      <c r="A563" t="s">
        <v>18</v>
      </c>
      <c r="B563" t="s">
        <v>36</v>
      </c>
      <c r="C563" t="s">
        <v>37</v>
      </c>
      <c r="D563" t="s">
        <v>38</v>
      </c>
      <c r="E563" t="s">
        <v>149</v>
      </c>
      <c r="F563" t="s">
        <v>27</v>
      </c>
      <c r="G563">
        <v>14654844299</v>
      </c>
      <c r="H563" t="s">
        <v>148</v>
      </c>
      <c r="I563" t="s">
        <v>25</v>
      </c>
      <c r="J563">
        <v>139</v>
      </c>
      <c r="K563">
        <v>2</v>
      </c>
      <c r="L563">
        <v>1</v>
      </c>
      <c r="M563">
        <v>139</v>
      </c>
      <c r="N563">
        <v>2</v>
      </c>
      <c r="O563">
        <v>1</v>
      </c>
      <c r="P563">
        <v>2</v>
      </c>
      <c r="Q563">
        <v>2</v>
      </c>
      <c r="R563" s="1">
        <v>44596</v>
      </c>
      <c r="S563" t="str">
        <f t="shared" si="40"/>
        <v>Kinder - Bueno - Crispy Creamy Chocolate</v>
      </c>
      <c r="T563" t="str">
        <f t="shared" si="41"/>
        <v>Food</v>
      </c>
      <c r="U563" t="str">
        <f>IF(T563="Cell is Blank - Dis-regard",_xlfn.XLOOKUP(S563,'Categroy Lookup'!A:A,'Categroy Lookup'!B:B,"Cell is Blank - Dis-regard"),T563)</f>
        <v>Food</v>
      </c>
      <c r="V563" t="b">
        <f t="shared" si="43"/>
        <v>1</v>
      </c>
      <c r="W563">
        <f t="shared" si="42"/>
        <v>2</v>
      </c>
      <c r="X563" s="8">
        <f t="shared" si="44"/>
        <v>1.3333333333333333</v>
      </c>
      <c r="Y563" t="s">
        <v>557</v>
      </c>
      <c r="Z563" t="s">
        <v>558</v>
      </c>
      <c r="AA563" t="s">
        <v>559</v>
      </c>
      <c r="AB563" t="s">
        <v>689</v>
      </c>
      <c r="AC563" t="s">
        <v>718</v>
      </c>
      <c r="AD563">
        <v>2022</v>
      </c>
    </row>
    <row r="564" spans="1:30" x14ac:dyDescent="0.25">
      <c r="A564" t="s">
        <v>18</v>
      </c>
      <c r="B564" t="s">
        <v>36</v>
      </c>
      <c r="C564" t="s">
        <v>37</v>
      </c>
      <c r="D564" t="s">
        <v>38</v>
      </c>
      <c r="E564" t="s">
        <v>120</v>
      </c>
      <c r="F564" t="s">
        <v>23</v>
      </c>
      <c r="G564">
        <v>14655316021</v>
      </c>
      <c r="H564" t="s">
        <v>148</v>
      </c>
      <c r="I564" t="s">
        <v>33</v>
      </c>
      <c r="J564">
        <v>135</v>
      </c>
      <c r="K564">
        <v>2</v>
      </c>
      <c r="L564">
        <v>1</v>
      </c>
      <c r="M564">
        <v>135</v>
      </c>
      <c r="N564">
        <v>2</v>
      </c>
      <c r="O564">
        <v>1</v>
      </c>
      <c r="P564">
        <v>2</v>
      </c>
      <c r="Q564">
        <v>2</v>
      </c>
      <c r="R564" s="1">
        <v>44596</v>
      </c>
      <c r="S564" t="str">
        <f t="shared" si="40"/>
        <v>Keto Krisp - Almond Butter</v>
      </c>
      <c r="T564" t="str">
        <f t="shared" si="41"/>
        <v>Carbonated</v>
      </c>
      <c r="U564" t="str">
        <f>IF(T564="Cell is Blank - Dis-regard",_xlfn.XLOOKUP(S564,'Categroy Lookup'!A:A,'Categroy Lookup'!B:B,"Cell is Blank - Dis-regard"),T564)</f>
        <v>Carbonated</v>
      </c>
      <c r="V564" t="b">
        <f t="shared" si="43"/>
        <v>1</v>
      </c>
      <c r="W564">
        <f t="shared" si="42"/>
        <v>2</v>
      </c>
      <c r="X564" s="8">
        <f t="shared" si="44"/>
        <v>1.3333333333333333</v>
      </c>
      <c r="Y564" t="s">
        <v>518</v>
      </c>
      <c r="Z564" t="s">
        <v>545</v>
      </c>
      <c r="AB564" t="s">
        <v>689</v>
      </c>
      <c r="AC564" t="s">
        <v>718</v>
      </c>
      <c r="AD564">
        <v>2022</v>
      </c>
    </row>
    <row r="565" spans="1:30" x14ac:dyDescent="0.25">
      <c r="A565" t="s">
        <v>18</v>
      </c>
      <c r="B565" t="s">
        <v>36</v>
      </c>
      <c r="C565" t="s">
        <v>37</v>
      </c>
      <c r="D565" t="s">
        <v>38</v>
      </c>
      <c r="E565" t="s">
        <v>136</v>
      </c>
      <c r="F565" t="s">
        <v>27</v>
      </c>
      <c r="G565">
        <v>14655317468</v>
      </c>
      <c r="H565" t="s">
        <v>148</v>
      </c>
      <c r="I565" t="s">
        <v>33</v>
      </c>
      <c r="J565">
        <v>137</v>
      </c>
      <c r="K565">
        <v>2</v>
      </c>
      <c r="L565">
        <v>1</v>
      </c>
      <c r="M565">
        <v>137</v>
      </c>
      <c r="N565">
        <v>2</v>
      </c>
      <c r="O565">
        <v>1</v>
      </c>
      <c r="P565">
        <v>2</v>
      </c>
      <c r="Q565">
        <v>2</v>
      </c>
      <c r="R565" s="1">
        <v>44596</v>
      </c>
      <c r="S565" t="str">
        <f t="shared" si="40"/>
        <v>NuGo Dark Chocolate - Choc Chip</v>
      </c>
      <c r="T565" t="str">
        <f t="shared" si="41"/>
        <v>Food</v>
      </c>
      <c r="U565" t="str">
        <f>IF(T565="Cell is Blank - Dis-regard",_xlfn.XLOOKUP(S565,'Categroy Lookup'!A:A,'Categroy Lookup'!B:B,"Cell is Blank - Dis-regard"),T565)</f>
        <v>Food</v>
      </c>
      <c r="V565" t="b">
        <f t="shared" si="43"/>
        <v>1</v>
      </c>
      <c r="W565">
        <f t="shared" si="42"/>
        <v>2</v>
      </c>
      <c r="X565" s="8">
        <f t="shared" si="44"/>
        <v>1.3333333333333333</v>
      </c>
      <c r="Y565" t="s">
        <v>554</v>
      </c>
      <c r="Z565" t="s">
        <v>555</v>
      </c>
      <c r="AB565" t="s">
        <v>689</v>
      </c>
      <c r="AC565" t="s">
        <v>718</v>
      </c>
      <c r="AD565">
        <v>2022</v>
      </c>
    </row>
    <row r="566" spans="1:30" x14ac:dyDescent="0.25">
      <c r="A566" t="s">
        <v>18</v>
      </c>
      <c r="B566" t="s">
        <v>36</v>
      </c>
      <c r="C566" t="s">
        <v>37</v>
      </c>
      <c r="D566" t="s">
        <v>38</v>
      </c>
      <c r="E566" t="s">
        <v>49</v>
      </c>
      <c r="F566" t="s">
        <v>27</v>
      </c>
      <c r="G566">
        <v>14655501130</v>
      </c>
      <c r="H566" t="s">
        <v>148</v>
      </c>
      <c r="I566" t="s">
        <v>25</v>
      </c>
      <c r="J566">
        <v>138</v>
      </c>
      <c r="K566">
        <v>2</v>
      </c>
      <c r="L566">
        <v>2</v>
      </c>
      <c r="M566">
        <v>138</v>
      </c>
      <c r="N566">
        <v>2</v>
      </c>
      <c r="O566">
        <v>2</v>
      </c>
      <c r="P566">
        <v>4</v>
      </c>
      <c r="Q566">
        <v>4</v>
      </c>
      <c r="R566" s="1">
        <v>44596</v>
      </c>
      <c r="S566" t="str">
        <f t="shared" si="40"/>
        <v>Wonderful Pistachios - Variety</v>
      </c>
      <c r="T566" t="str">
        <f t="shared" si="41"/>
        <v>Food</v>
      </c>
      <c r="U566" t="str">
        <f>IF(T566="Cell is Blank - Dis-regard",_xlfn.XLOOKUP(S566,'Categroy Lookup'!A:A,'Categroy Lookup'!B:B,"Cell is Blank - Dis-regard"),T566)</f>
        <v>Food</v>
      </c>
      <c r="V566" t="b">
        <f t="shared" si="43"/>
        <v>1</v>
      </c>
      <c r="W566">
        <f t="shared" si="42"/>
        <v>2</v>
      </c>
      <c r="X566" s="8">
        <f t="shared" si="44"/>
        <v>1.3333333333333333</v>
      </c>
      <c r="Y566" t="s">
        <v>484</v>
      </c>
      <c r="Z566" t="s">
        <v>485</v>
      </c>
      <c r="AB566" t="s">
        <v>689</v>
      </c>
      <c r="AC566" t="s">
        <v>718</v>
      </c>
      <c r="AD566">
        <v>2022</v>
      </c>
    </row>
    <row r="567" spans="1:30" x14ac:dyDescent="0.25">
      <c r="A567" t="s">
        <v>18</v>
      </c>
      <c r="B567" t="s">
        <v>36</v>
      </c>
      <c r="C567" t="s">
        <v>37</v>
      </c>
      <c r="D567" t="s">
        <v>38</v>
      </c>
      <c r="E567" t="s">
        <v>103</v>
      </c>
      <c r="F567" t="s">
        <v>55</v>
      </c>
      <c r="G567">
        <v>14655799684</v>
      </c>
      <c r="H567" t="s">
        <v>148</v>
      </c>
      <c r="I567" t="s">
        <v>33</v>
      </c>
      <c r="J567">
        <v>144</v>
      </c>
      <c r="K567">
        <v>2.5</v>
      </c>
      <c r="L567">
        <v>1</v>
      </c>
      <c r="M567">
        <v>144</v>
      </c>
      <c r="N567">
        <v>2.5</v>
      </c>
      <c r="O567">
        <v>1</v>
      </c>
      <c r="P567">
        <v>2.5</v>
      </c>
      <c r="Q567">
        <v>2.5</v>
      </c>
      <c r="R567" s="1">
        <v>44596</v>
      </c>
      <c r="S567" t="str">
        <f t="shared" si="40"/>
        <v>Vitamin Water - Ice Cool Blue Lavender</v>
      </c>
      <c r="T567" t="str">
        <f t="shared" si="41"/>
        <v>Water</v>
      </c>
      <c r="U567" t="str">
        <f>IF(T567="Cell is Blank - Dis-regard",_xlfn.XLOOKUP(S567,'Categroy Lookup'!A:A,'Categroy Lookup'!B:B,"Cell is Blank - Dis-regard"),T567)</f>
        <v>Water</v>
      </c>
      <c r="V567" t="b">
        <f t="shared" si="43"/>
        <v>1</v>
      </c>
      <c r="W567">
        <f t="shared" si="42"/>
        <v>2.5</v>
      </c>
      <c r="X567" s="8">
        <f t="shared" si="44"/>
        <v>1.6666666666666667</v>
      </c>
      <c r="Y567" t="s">
        <v>489</v>
      </c>
      <c r="Z567" t="s">
        <v>531</v>
      </c>
      <c r="AB567" t="s">
        <v>689</v>
      </c>
      <c r="AC567" t="s">
        <v>718</v>
      </c>
      <c r="AD567">
        <v>2022</v>
      </c>
    </row>
    <row r="568" spans="1:30" x14ac:dyDescent="0.25">
      <c r="A568" t="s">
        <v>18</v>
      </c>
      <c r="B568" t="s">
        <v>36</v>
      </c>
      <c r="C568" t="s">
        <v>37</v>
      </c>
      <c r="D568" t="s">
        <v>38</v>
      </c>
      <c r="E568" t="s">
        <v>93</v>
      </c>
      <c r="F568" t="s">
        <v>23</v>
      </c>
      <c r="G568">
        <v>14655811848</v>
      </c>
      <c r="H568" t="s">
        <v>148</v>
      </c>
      <c r="I568" t="s">
        <v>33</v>
      </c>
      <c r="J568">
        <v>141</v>
      </c>
      <c r="K568">
        <v>1.5</v>
      </c>
      <c r="L568">
        <v>1</v>
      </c>
      <c r="M568">
        <v>141</v>
      </c>
      <c r="N568">
        <v>1.5</v>
      </c>
      <c r="O568">
        <v>1</v>
      </c>
      <c r="P568">
        <v>1.5</v>
      </c>
      <c r="Q568">
        <v>1.5</v>
      </c>
      <c r="R568" s="1">
        <v>44596</v>
      </c>
      <c r="S568" t="str">
        <f t="shared" si="40"/>
        <v>Coca Cola - Zero Sugar</v>
      </c>
      <c r="T568" t="str">
        <f t="shared" si="41"/>
        <v>Carbonated</v>
      </c>
      <c r="U568" t="str">
        <f>IF(T568="Cell is Blank - Dis-regard",_xlfn.XLOOKUP(S568,'Categroy Lookup'!A:A,'Categroy Lookup'!B:B,"Cell is Blank - Dis-regard"),T568)</f>
        <v>Carbonated</v>
      </c>
      <c r="V568" t="b">
        <f t="shared" si="43"/>
        <v>1</v>
      </c>
      <c r="W568">
        <f t="shared" si="42"/>
        <v>1.5</v>
      </c>
      <c r="X568" s="8">
        <f t="shared" si="44"/>
        <v>1</v>
      </c>
      <c r="Y568" t="s">
        <v>524</v>
      </c>
      <c r="Z568" t="s">
        <v>525</v>
      </c>
      <c r="AB568" t="s">
        <v>689</v>
      </c>
      <c r="AC568" t="s">
        <v>718</v>
      </c>
      <c r="AD568">
        <v>2022</v>
      </c>
    </row>
    <row r="569" spans="1:30" x14ac:dyDescent="0.25">
      <c r="A569" t="s">
        <v>18</v>
      </c>
      <c r="B569" t="s">
        <v>40</v>
      </c>
      <c r="C569" t="s">
        <v>41</v>
      </c>
      <c r="D569" t="s">
        <v>42</v>
      </c>
      <c r="E569" t="s">
        <v>93</v>
      </c>
      <c r="F569" t="s">
        <v>23</v>
      </c>
      <c r="G569">
        <v>14655905253</v>
      </c>
      <c r="H569" t="s">
        <v>148</v>
      </c>
      <c r="I569" t="s">
        <v>33</v>
      </c>
      <c r="J569">
        <v>141</v>
      </c>
      <c r="K569">
        <v>1</v>
      </c>
      <c r="L569">
        <v>1</v>
      </c>
      <c r="M569">
        <v>141</v>
      </c>
      <c r="N569">
        <v>1</v>
      </c>
      <c r="O569">
        <v>1</v>
      </c>
      <c r="P569">
        <v>1</v>
      </c>
      <c r="Q569">
        <v>1</v>
      </c>
      <c r="R569" s="1">
        <v>44596</v>
      </c>
      <c r="S569" t="str">
        <f t="shared" si="40"/>
        <v>Coca Cola - Zero Sugar</v>
      </c>
      <c r="T569" t="str">
        <f t="shared" si="41"/>
        <v>Carbonated</v>
      </c>
      <c r="U569" t="str">
        <f>IF(T569="Cell is Blank - Dis-regard",_xlfn.XLOOKUP(S569,'Categroy Lookup'!A:A,'Categroy Lookup'!B:B,"Cell is Blank - Dis-regard"),T569)</f>
        <v>Carbonated</v>
      </c>
      <c r="V569" t="b">
        <f t="shared" si="43"/>
        <v>1</v>
      </c>
      <c r="W569">
        <f t="shared" si="42"/>
        <v>1</v>
      </c>
      <c r="X569" s="8">
        <f t="shared" si="44"/>
        <v>0.66666666666666663</v>
      </c>
      <c r="Y569" t="s">
        <v>524</v>
      </c>
      <c r="Z569" t="s">
        <v>525</v>
      </c>
      <c r="AB569" t="s">
        <v>689</v>
      </c>
      <c r="AC569" t="s">
        <v>718</v>
      </c>
      <c r="AD569">
        <v>2022</v>
      </c>
    </row>
    <row r="570" spans="1:30" x14ac:dyDescent="0.25">
      <c r="A570" t="s">
        <v>18</v>
      </c>
      <c r="B570" t="s">
        <v>40</v>
      </c>
      <c r="C570" t="s">
        <v>41</v>
      </c>
      <c r="D570" t="s">
        <v>42</v>
      </c>
      <c r="E570" t="s">
        <v>131</v>
      </c>
      <c r="F570" t="s">
        <v>23</v>
      </c>
      <c r="G570">
        <v>14656159187</v>
      </c>
      <c r="H570" t="s">
        <v>148</v>
      </c>
      <c r="I570" t="s">
        <v>33</v>
      </c>
      <c r="J570">
        <v>140</v>
      </c>
      <c r="K570">
        <v>1</v>
      </c>
      <c r="L570">
        <v>1</v>
      </c>
      <c r="M570">
        <v>140</v>
      </c>
      <c r="N570">
        <v>1</v>
      </c>
      <c r="O570">
        <v>1</v>
      </c>
      <c r="P570">
        <v>1</v>
      </c>
      <c r="Q570">
        <v>1</v>
      </c>
      <c r="R570" s="1">
        <v>44596</v>
      </c>
      <c r="S570" t="str">
        <f t="shared" si="40"/>
        <v>Sunkist Soda - Orange</v>
      </c>
      <c r="T570" t="str">
        <f t="shared" si="41"/>
        <v>Carbonated</v>
      </c>
      <c r="U570" t="str">
        <f>IF(T570="Cell is Blank - Dis-regard",_xlfn.XLOOKUP(S570,'Categroy Lookup'!A:A,'Categroy Lookup'!B:B,"Cell is Blank - Dis-regard"),T570)</f>
        <v>Carbonated</v>
      </c>
      <c r="V570" t="b">
        <f t="shared" si="43"/>
        <v>1</v>
      </c>
      <c r="W570">
        <f t="shared" si="42"/>
        <v>1</v>
      </c>
      <c r="X570" s="8">
        <f t="shared" si="44"/>
        <v>0.66666666666666663</v>
      </c>
      <c r="Y570" t="s">
        <v>551</v>
      </c>
      <c r="Z570" t="s">
        <v>552</v>
      </c>
      <c r="AB570" t="s">
        <v>689</v>
      </c>
      <c r="AC570" t="s">
        <v>718</v>
      </c>
      <c r="AD570">
        <v>2022</v>
      </c>
    </row>
    <row r="571" spans="1:30" x14ac:dyDescent="0.25">
      <c r="A571" t="s">
        <v>18</v>
      </c>
      <c r="B571" t="s">
        <v>36</v>
      </c>
      <c r="C571" t="s">
        <v>37</v>
      </c>
      <c r="D571" t="s">
        <v>38</v>
      </c>
      <c r="E571" t="s">
        <v>78</v>
      </c>
      <c r="F571" t="s">
        <v>55</v>
      </c>
      <c r="G571">
        <v>14656157994</v>
      </c>
      <c r="H571" t="s">
        <v>148</v>
      </c>
      <c r="I571" t="s">
        <v>33</v>
      </c>
      <c r="J571">
        <v>148</v>
      </c>
      <c r="K571">
        <v>2</v>
      </c>
      <c r="L571">
        <v>1</v>
      </c>
      <c r="M571">
        <v>148</v>
      </c>
      <c r="N571">
        <v>2</v>
      </c>
      <c r="O571">
        <v>1</v>
      </c>
      <c r="P571">
        <v>2</v>
      </c>
      <c r="Q571">
        <v>2</v>
      </c>
      <c r="R571" s="1">
        <v>44596</v>
      </c>
      <c r="S571" t="str">
        <f t="shared" si="40"/>
        <v>BodyArmor LYTE  - Peach Mango</v>
      </c>
      <c r="T571" t="str">
        <f t="shared" si="41"/>
        <v>Water</v>
      </c>
      <c r="U571" t="str">
        <f>IF(T571="Cell is Blank - Dis-regard",_xlfn.XLOOKUP(S571,'Categroy Lookup'!A:A,'Categroy Lookup'!B:B,"Cell is Blank - Dis-regard"),T571)</f>
        <v>Water</v>
      </c>
      <c r="V571" t="b">
        <f t="shared" si="43"/>
        <v>1</v>
      </c>
      <c r="W571">
        <f t="shared" si="42"/>
        <v>2</v>
      </c>
      <c r="X571" s="8">
        <f t="shared" si="44"/>
        <v>1.3333333333333333</v>
      </c>
      <c r="Y571" t="s">
        <v>513</v>
      </c>
      <c r="Z571" t="s">
        <v>514</v>
      </c>
      <c r="AB571" t="s">
        <v>689</v>
      </c>
      <c r="AC571" t="s">
        <v>718</v>
      </c>
      <c r="AD571">
        <v>2022</v>
      </c>
    </row>
    <row r="572" spans="1:30" x14ac:dyDescent="0.25">
      <c r="A572" t="s">
        <v>18</v>
      </c>
      <c r="B572" t="s">
        <v>36</v>
      </c>
      <c r="C572" t="s">
        <v>37</v>
      </c>
      <c r="D572" t="s">
        <v>38</v>
      </c>
      <c r="E572" t="s">
        <v>93</v>
      </c>
      <c r="F572" t="s">
        <v>23</v>
      </c>
      <c r="G572">
        <v>14656200869</v>
      </c>
      <c r="H572" t="s">
        <v>148</v>
      </c>
      <c r="I572" t="s">
        <v>33</v>
      </c>
      <c r="J572">
        <v>141</v>
      </c>
      <c r="K572">
        <v>1.5</v>
      </c>
      <c r="L572">
        <v>1</v>
      </c>
      <c r="M572">
        <v>141</v>
      </c>
      <c r="N572">
        <v>1.5</v>
      </c>
      <c r="O572">
        <v>1</v>
      </c>
      <c r="P572">
        <v>1.5</v>
      </c>
      <c r="Q572">
        <v>1.5</v>
      </c>
      <c r="R572" s="1">
        <v>44596</v>
      </c>
      <c r="S572" t="str">
        <f t="shared" si="40"/>
        <v>Coca Cola - Zero Sugar</v>
      </c>
      <c r="T572" t="str">
        <f t="shared" si="41"/>
        <v>Carbonated</v>
      </c>
      <c r="U572" t="str">
        <f>IF(T572="Cell is Blank - Dis-regard",_xlfn.XLOOKUP(S572,'Categroy Lookup'!A:A,'Categroy Lookup'!B:B,"Cell is Blank - Dis-regard"),T572)</f>
        <v>Carbonated</v>
      </c>
      <c r="V572" t="b">
        <f t="shared" si="43"/>
        <v>1</v>
      </c>
      <c r="W572">
        <f t="shared" si="42"/>
        <v>1.5</v>
      </c>
      <c r="X572" s="8">
        <f t="shared" si="44"/>
        <v>1</v>
      </c>
      <c r="Y572" t="s">
        <v>524</v>
      </c>
      <c r="Z572" t="s">
        <v>525</v>
      </c>
      <c r="AB572" t="s">
        <v>689</v>
      </c>
      <c r="AC572" t="s">
        <v>718</v>
      </c>
      <c r="AD572">
        <v>2022</v>
      </c>
    </row>
    <row r="573" spans="1:30" x14ac:dyDescent="0.25">
      <c r="A573" t="s">
        <v>18</v>
      </c>
      <c r="B573" t="s">
        <v>36</v>
      </c>
      <c r="C573" t="s">
        <v>37</v>
      </c>
      <c r="D573" t="s">
        <v>38</v>
      </c>
      <c r="E573" t="s">
        <v>103</v>
      </c>
      <c r="F573" t="s">
        <v>55</v>
      </c>
      <c r="G573">
        <v>14656232835</v>
      </c>
      <c r="H573" t="s">
        <v>148</v>
      </c>
      <c r="I573" t="s">
        <v>33</v>
      </c>
      <c r="J573">
        <v>144</v>
      </c>
      <c r="K573">
        <v>2.5</v>
      </c>
      <c r="L573">
        <v>1</v>
      </c>
      <c r="M573">
        <v>144</v>
      </c>
      <c r="N573">
        <v>2.5</v>
      </c>
      <c r="O573">
        <v>1</v>
      </c>
      <c r="P573">
        <v>2.5</v>
      </c>
      <c r="Q573">
        <v>2.5</v>
      </c>
      <c r="R573" s="1">
        <v>44596</v>
      </c>
      <c r="S573" t="str">
        <f t="shared" si="40"/>
        <v>Vitamin Water - Ice Cool Blue Lavender</v>
      </c>
      <c r="T573" t="str">
        <f t="shared" si="41"/>
        <v>Water</v>
      </c>
      <c r="U573" t="str">
        <f>IF(T573="Cell is Blank - Dis-regard",_xlfn.XLOOKUP(S573,'Categroy Lookup'!A:A,'Categroy Lookup'!B:B,"Cell is Blank - Dis-regard"),T573)</f>
        <v>Water</v>
      </c>
      <c r="V573" t="b">
        <f t="shared" si="43"/>
        <v>1</v>
      </c>
      <c r="W573">
        <f t="shared" si="42"/>
        <v>2.5</v>
      </c>
      <c r="X573" s="8">
        <f t="shared" si="44"/>
        <v>1.6666666666666667</v>
      </c>
      <c r="Y573" t="s">
        <v>489</v>
      </c>
      <c r="Z573" t="s">
        <v>531</v>
      </c>
      <c r="AB573" t="s">
        <v>689</v>
      </c>
      <c r="AC573" t="s">
        <v>718</v>
      </c>
      <c r="AD573">
        <v>2022</v>
      </c>
    </row>
    <row r="574" spans="1:30" x14ac:dyDescent="0.25">
      <c r="A574" t="s">
        <v>18</v>
      </c>
      <c r="B574" t="s">
        <v>40</v>
      </c>
      <c r="C574" t="s">
        <v>41</v>
      </c>
      <c r="D574" t="s">
        <v>42</v>
      </c>
      <c r="E574" t="s">
        <v>147</v>
      </c>
      <c r="F574" t="s">
        <v>27</v>
      </c>
      <c r="G574">
        <v>14656359428</v>
      </c>
      <c r="H574" t="s">
        <v>148</v>
      </c>
      <c r="I574" t="s">
        <v>33</v>
      </c>
      <c r="J574">
        <v>110</v>
      </c>
      <c r="K574">
        <v>1.5</v>
      </c>
      <c r="L574">
        <v>1</v>
      </c>
      <c r="M574">
        <v>110</v>
      </c>
      <c r="N574">
        <v>1.5</v>
      </c>
      <c r="O574">
        <v>1</v>
      </c>
      <c r="P574">
        <v>1.5</v>
      </c>
      <c r="Q574">
        <v>1.5</v>
      </c>
      <c r="R574" s="1">
        <v>44596</v>
      </c>
      <c r="S574" t="str">
        <f t="shared" si="40"/>
        <v>Doritos Famin Hot Nacho</v>
      </c>
      <c r="T574" t="str">
        <f t="shared" si="41"/>
        <v>Food</v>
      </c>
      <c r="U574" t="str">
        <f>IF(T574="Cell is Blank - Dis-regard",_xlfn.XLOOKUP(S574,'Categroy Lookup'!A:A,'Categroy Lookup'!B:B,"Cell is Blank - Dis-regard"),T574)</f>
        <v>Food</v>
      </c>
      <c r="V574" t="b">
        <f t="shared" si="43"/>
        <v>1</v>
      </c>
      <c r="W574">
        <f t="shared" si="42"/>
        <v>1.5</v>
      </c>
      <c r="X574" s="8">
        <f t="shared" si="44"/>
        <v>1</v>
      </c>
      <c r="Y574" t="s">
        <v>147</v>
      </c>
      <c r="AB574" t="s">
        <v>689</v>
      </c>
      <c r="AC574" t="s">
        <v>718</v>
      </c>
      <c r="AD574">
        <v>2022</v>
      </c>
    </row>
    <row r="575" spans="1:30" x14ac:dyDescent="0.25">
      <c r="A575" t="s">
        <v>18</v>
      </c>
      <c r="B575" t="s">
        <v>40</v>
      </c>
      <c r="C575" t="s">
        <v>41</v>
      </c>
      <c r="D575" t="s">
        <v>42</v>
      </c>
      <c r="E575" t="s">
        <v>93</v>
      </c>
      <c r="F575" t="s">
        <v>23</v>
      </c>
      <c r="G575">
        <v>14656483294</v>
      </c>
      <c r="H575" t="s">
        <v>148</v>
      </c>
      <c r="I575" t="s">
        <v>33</v>
      </c>
      <c r="J575">
        <v>141</v>
      </c>
      <c r="K575">
        <v>1</v>
      </c>
      <c r="L575">
        <v>1</v>
      </c>
      <c r="M575">
        <v>141</v>
      </c>
      <c r="N575">
        <v>1</v>
      </c>
      <c r="O575">
        <v>1</v>
      </c>
      <c r="P575">
        <v>1</v>
      </c>
      <c r="Q575">
        <v>1</v>
      </c>
      <c r="R575" s="1">
        <v>44596</v>
      </c>
      <c r="S575" t="str">
        <f t="shared" si="40"/>
        <v>Coca Cola - Zero Sugar</v>
      </c>
      <c r="T575" t="str">
        <f t="shared" si="41"/>
        <v>Carbonated</v>
      </c>
      <c r="U575" t="str">
        <f>IF(T575="Cell is Blank - Dis-regard",_xlfn.XLOOKUP(S575,'Categroy Lookup'!A:A,'Categroy Lookup'!B:B,"Cell is Blank - Dis-regard"),T575)</f>
        <v>Carbonated</v>
      </c>
      <c r="V575" t="b">
        <f t="shared" si="43"/>
        <v>1</v>
      </c>
      <c r="W575">
        <f t="shared" si="42"/>
        <v>1</v>
      </c>
      <c r="X575" s="8">
        <f t="shared" si="44"/>
        <v>0.66666666666666663</v>
      </c>
      <c r="Y575" t="s">
        <v>524</v>
      </c>
      <c r="Z575" t="s">
        <v>525</v>
      </c>
      <c r="AB575" t="s">
        <v>689</v>
      </c>
      <c r="AC575" t="s">
        <v>718</v>
      </c>
      <c r="AD575">
        <v>2022</v>
      </c>
    </row>
    <row r="576" spans="1:30" x14ac:dyDescent="0.25">
      <c r="A576" t="s">
        <v>18</v>
      </c>
      <c r="B576" t="s">
        <v>40</v>
      </c>
      <c r="C576" t="s">
        <v>41</v>
      </c>
      <c r="D576" t="s">
        <v>42</v>
      </c>
      <c r="E576" t="s">
        <v>48</v>
      </c>
      <c r="F576" t="s">
        <v>27</v>
      </c>
      <c r="G576">
        <v>14656738811</v>
      </c>
      <c r="H576" t="s">
        <v>148</v>
      </c>
      <c r="I576" t="s">
        <v>33</v>
      </c>
      <c r="J576">
        <v>134</v>
      </c>
      <c r="K576">
        <v>2</v>
      </c>
      <c r="L576">
        <v>1</v>
      </c>
      <c r="M576">
        <v>134</v>
      </c>
      <c r="N576">
        <v>2</v>
      </c>
      <c r="O576">
        <v>1</v>
      </c>
      <c r="P576">
        <v>2</v>
      </c>
      <c r="Q576">
        <v>2</v>
      </c>
      <c r="R576" s="1">
        <v>44596</v>
      </c>
      <c r="S576" t="str">
        <f t="shared" si="40"/>
        <v>KitKat - Crisp Wafers</v>
      </c>
      <c r="T576" t="str">
        <f t="shared" si="41"/>
        <v>Food</v>
      </c>
      <c r="U576" t="str">
        <f>IF(T576="Cell is Blank - Dis-regard",_xlfn.XLOOKUP(S576,'Categroy Lookup'!A:A,'Categroy Lookup'!B:B,"Cell is Blank - Dis-regard"),T576)</f>
        <v>Food</v>
      </c>
      <c r="V576" t="b">
        <f t="shared" si="43"/>
        <v>1</v>
      </c>
      <c r="W576">
        <f t="shared" si="42"/>
        <v>2</v>
      </c>
      <c r="X576" s="8">
        <f t="shared" si="44"/>
        <v>1.3333333333333333</v>
      </c>
      <c r="Y576" t="s">
        <v>482</v>
      </c>
      <c r="Z576" t="s">
        <v>483</v>
      </c>
      <c r="AB576" t="s">
        <v>689</v>
      </c>
      <c r="AC576" t="s">
        <v>718</v>
      </c>
      <c r="AD576">
        <v>2022</v>
      </c>
    </row>
    <row r="577" spans="1:30" x14ac:dyDescent="0.25">
      <c r="A577" t="s">
        <v>18</v>
      </c>
      <c r="B577" t="s">
        <v>40</v>
      </c>
      <c r="C577" t="s">
        <v>41</v>
      </c>
      <c r="D577" t="s">
        <v>42</v>
      </c>
      <c r="E577" t="s">
        <v>93</v>
      </c>
      <c r="F577" t="s">
        <v>23</v>
      </c>
      <c r="G577">
        <v>14656793605</v>
      </c>
      <c r="H577" t="s">
        <v>148</v>
      </c>
      <c r="I577" t="s">
        <v>33</v>
      </c>
      <c r="J577">
        <v>141</v>
      </c>
      <c r="K577">
        <v>1</v>
      </c>
      <c r="L577">
        <v>1</v>
      </c>
      <c r="M577">
        <v>141</v>
      </c>
      <c r="N577">
        <v>1</v>
      </c>
      <c r="O577">
        <v>1</v>
      </c>
      <c r="P577">
        <v>1</v>
      </c>
      <c r="Q577">
        <v>1</v>
      </c>
      <c r="R577" s="1">
        <v>44596</v>
      </c>
      <c r="S577" t="str">
        <f t="shared" si="40"/>
        <v>Coca Cola - Zero Sugar</v>
      </c>
      <c r="T577" t="str">
        <f t="shared" si="41"/>
        <v>Carbonated</v>
      </c>
      <c r="U577" t="str">
        <f>IF(T577="Cell is Blank - Dis-regard",_xlfn.XLOOKUP(S577,'Categroy Lookup'!A:A,'Categroy Lookup'!B:B,"Cell is Blank - Dis-regard"),T577)</f>
        <v>Carbonated</v>
      </c>
      <c r="V577" t="b">
        <f t="shared" si="43"/>
        <v>1</v>
      </c>
      <c r="W577">
        <f t="shared" si="42"/>
        <v>1</v>
      </c>
      <c r="X577" s="8">
        <f t="shared" si="44"/>
        <v>0.66666666666666663</v>
      </c>
      <c r="Y577" t="s">
        <v>524</v>
      </c>
      <c r="Z577" t="s">
        <v>525</v>
      </c>
      <c r="AB577" t="s">
        <v>689</v>
      </c>
      <c r="AC577" t="s">
        <v>718</v>
      </c>
      <c r="AD577">
        <v>2022</v>
      </c>
    </row>
    <row r="578" spans="1:30" x14ac:dyDescent="0.25">
      <c r="A578" t="s">
        <v>18</v>
      </c>
      <c r="B578" t="s">
        <v>40</v>
      </c>
      <c r="C578" t="s">
        <v>41</v>
      </c>
      <c r="D578" t="s">
        <v>42</v>
      </c>
      <c r="E578" t="s">
        <v>43</v>
      </c>
      <c r="F578" t="s">
        <v>23</v>
      </c>
      <c r="G578">
        <v>14656928802</v>
      </c>
      <c r="H578" t="s">
        <v>148</v>
      </c>
      <c r="I578" t="s">
        <v>33</v>
      </c>
      <c r="J578">
        <v>144</v>
      </c>
      <c r="K578">
        <v>3</v>
      </c>
      <c r="L578">
        <v>1</v>
      </c>
      <c r="M578">
        <v>144</v>
      </c>
      <c r="N578">
        <v>3</v>
      </c>
      <c r="O578">
        <v>1</v>
      </c>
      <c r="P578">
        <v>3</v>
      </c>
      <c r="Q578">
        <v>3</v>
      </c>
      <c r="R578" s="1">
        <v>44596</v>
      </c>
      <c r="S578" t="str">
        <f t="shared" ref="S578:S641" si="45">IF(E578="","Cell is Blank - Dis-regard",E578)</f>
        <v>Monster Energy Original</v>
      </c>
      <c r="T578" t="str">
        <f t="shared" ref="T578:T641" si="46">IF(F578="","Cell is Blank - Dis-regard",F578)</f>
        <v>Carbonated</v>
      </c>
      <c r="U578" t="str">
        <f>IF(T578="Cell is Blank - Dis-regard",_xlfn.XLOOKUP(S578,'Categroy Lookup'!A:A,'Categroy Lookup'!B:B,"Cell is Blank - Dis-regard"),T578)</f>
        <v>Carbonated</v>
      </c>
      <c r="V578" t="b">
        <f t="shared" si="43"/>
        <v>1</v>
      </c>
      <c r="W578">
        <f t="shared" ref="W578:W641" si="47">IF(V578="FALSE",K578,K578)</f>
        <v>3</v>
      </c>
      <c r="X578" s="8">
        <f t="shared" si="44"/>
        <v>2</v>
      </c>
      <c r="Y578" t="s">
        <v>43</v>
      </c>
      <c r="AB578" t="s">
        <v>689</v>
      </c>
      <c r="AC578" t="s">
        <v>718</v>
      </c>
      <c r="AD578">
        <v>2022</v>
      </c>
    </row>
    <row r="579" spans="1:30" x14ac:dyDescent="0.25">
      <c r="A579" t="s">
        <v>18</v>
      </c>
      <c r="B579" t="s">
        <v>40</v>
      </c>
      <c r="C579" t="s">
        <v>41</v>
      </c>
      <c r="D579" t="s">
        <v>42</v>
      </c>
      <c r="E579" t="s">
        <v>93</v>
      </c>
      <c r="F579" t="s">
        <v>23</v>
      </c>
      <c r="G579">
        <v>14656959172</v>
      </c>
      <c r="H579" t="s">
        <v>150</v>
      </c>
      <c r="I579" t="s">
        <v>33</v>
      </c>
      <c r="J579">
        <v>141</v>
      </c>
      <c r="K579">
        <v>1</v>
      </c>
      <c r="L579">
        <v>1</v>
      </c>
      <c r="M579">
        <v>141</v>
      </c>
      <c r="N579">
        <v>1</v>
      </c>
      <c r="O579">
        <v>1</v>
      </c>
      <c r="P579">
        <v>1</v>
      </c>
      <c r="Q579">
        <v>1</v>
      </c>
      <c r="R579" s="1">
        <v>44596</v>
      </c>
      <c r="S579" t="str">
        <f t="shared" si="45"/>
        <v>Coca Cola - Zero Sugar</v>
      </c>
      <c r="T579" t="str">
        <f t="shared" si="46"/>
        <v>Carbonated</v>
      </c>
      <c r="U579" t="str">
        <f>IF(T579="Cell is Blank - Dis-regard",_xlfn.XLOOKUP(S579,'Categroy Lookup'!A:A,'Categroy Lookup'!B:B,"Cell is Blank - Dis-regard"),T579)</f>
        <v>Carbonated</v>
      </c>
      <c r="V579" t="b">
        <f t="shared" ref="V579:V642" si="48">K579=N579</f>
        <v>1</v>
      </c>
      <c r="W579">
        <f t="shared" si="47"/>
        <v>1</v>
      </c>
      <c r="X579" s="8">
        <f t="shared" ref="X579:X642" si="49">W579/1.5</f>
        <v>0.66666666666666663</v>
      </c>
      <c r="Y579" t="s">
        <v>524</v>
      </c>
      <c r="Z579" t="s">
        <v>525</v>
      </c>
      <c r="AB579" t="s">
        <v>677</v>
      </c>
      <c r="AC579" t="s">
        <v>719</v>
      </c>
      <c r="AD579">
        <v>2022</v>
      </c>
    </row>
    <row r="580" spans="1:30" x14ac:dyDescent="0.25">
      <c r="A580" t="s">
        <v>18</v>
      </c>
      <c r="B580" t="s">
        <v>40</v>
      </c>
      <c r="C580" t="s">
        <v>41</v>
      </c>
      <c r="D580" t="s">
        <v>42</v>
      </c>
      <c r="E580" t="s">
        <v>43</v>
      </c>
      <c r="F580" t="s">
        <v>23</v>
      </c>
      <c r="G580">
        <v>14657172457</v>
      </c>
      <c r="H580" t="s">
        <v>150</v>
      </c>
      <c r="I580" t="s">
        <v>33</v>
      </c>
      <c r="J580">
        <v>144</v>
      </c>
      <c r="K580">
        <v>3</v>
      </c>
      <c r="L580">
        <v>1</v>
      </c>
      <c r="M580">
        <v>144</v>
      </c>
      <c r="N580">
        <v>3</v>
      </c>
      <c r="O580">
        <v>1</v>
      </c>
      <c r="P580">
        <v>3</v>
      </c>
      <c r="Q580">
        <v>3</v>
      </c>
      <c r="R580" s="1">
        <v>44597</v>
      </c>
      <c r="S580" t="str">
        <f t="shared" si="45"/>
        <v>Monster Energy Original</v>
      </c>
      <c r="T580" t="str">
        <f t="shared" si="46"/>
        <v>Carbonated</v>
      </c>
      <c r="U580" t="str">
        <f>IF(T580="Cell is Blank - Dis-regard",_xlfn.XLOOKUP(S580,'Categroy Lookup'!A:A,'Categroy Lookup'!B:B,"Cell is Blank - Dis-regard"),T580)</f>
        <v>Carbonated</v>
      </c>
      <c r="V580" t="b">
        <f t="shared" si="48"/>
        <v>1</v>
      </c>
      <c r="W580">
        <f t="shared" si="47"/>
        <v>3</v>
      </c>
      <c r="X580" s="8">
        <f t="shared" si="49"/>
        <v>2</v>
      </c>
      <c r="Y580" t="s">
        <v>43</v>
      </c>
      <c r="AB580" t="s">
        <v>677</v>
      </c>
      <c r="AC580" t="s">
        <v>719</v>
      </c>
      <c r="AD580">
        <v>2022</v>
      </c>
    </row>
    <row r="581" spans="1:30" x14ac:dyDescent="0.25">
      <c r="A581" t="s">
        <v>18</v>
      </c>
      <c r="B581" t="s">
        <v>40</v>
      </c>
      <c r="C581" t="s">
        <v>41</v>
      </c>
      <c r="D581" t="s">
        <v>42</v>
      </c>
      <c r="E581" t="s">
        <v>147</v>
      </c>
      <c r="F581" t="s">
        <v>27</v>
      </c>
      <c r="G581">
        <v>14657173620</v>
      </c>
      <c r="H581" t="s">
        <v>150</v>
      </c>
      <c r="I581" t="s">
        <v>33</v>
      </c>
      <c r="J581">
        <v>110</v>
      </c>
      <c r="K581">
        <v>1.5</v>
      </c>
      <c r="L581">
        <v>1</v>
      </c>
      <c r="M581">
        <v>110</v>
      </c>
      <c r="N581">
        <v>1.5</v>
      </c>
      <c r="O581">
        <v>1</v>
      </c>
      <c r="P581">
        <v>1.5</v>
      </c>
      <c r="Q581">
        <v>1.5</v>
      </c>
      <c r="R581" s="1">
        <v>44597</v>
      </c>
      <c r="S581" t="str">
        <f t="shared" si="45"/>
        <v>Doritos Famin Hot Nacho</v>
      </c>
      <c r="T581" t="str">
        <f t="shared" si="46"/>
        <v>Food</v>
      </c>
      <c r="U581" t="str">
        <f>IF(T581="Cell is Blank - Dis-regard",_xlfn.XLOOKUP(S581,'Categroy Lookup'!A:A,'Categroy Lookup'!B:B,"Cell is Blank - Dis-regard"),T581)</f>
        <v>Food</v>
      </c>
      <c r="V581" t="b">
        <f t="shared" si="48"/>
        <v>1</v>
      </c>
      <c r="W581">
        <f t="shared" si="47"/>
        <v>1.5</v>
      </c>
      <c r="X581" s="8">
        <f t="shared" si="49"/>
        <v>1</v>
      </c>
      <c r="Y581" t="s">
        <v>147</v>
      </c>
      <c r="AB581" t="s">
        <v>677</v>
      </c>
      <c r="AC581" t="s">
        <v>719</v>
      </c>
      <c r="AD581">
        <v>2022</v>
      </c>
    </row>
    <row r="582" spans="1:30" x14ac:dyDescent="0.25">
      <c r="A582" t="s">
        <v>18</v>
      </c>
      <c r="B582" t="s">
        <v>40</v>
      </c>
      <c r="C582" t="s">
        <v>41</v>
      </c>
      <c r="D582" t="s">
        <v>42</v>
      </c>
      <c r="E582" t="s">
        <v>139</v>
      </c>
      <c r="F582" t="s">
        <v>27</v>
      </c>
      <c r="G582">
        <v>14657184503</v>
      </c>
      <c r="H582" t="s">
        <v>150</v>
      </c>
      <c r="I582" t="s">
        <v>33</v>
      </c>
      <c r="J582">
        <v>120</v>
      </c>
      <c r="K582">
        <v>1.5</v>
      </c>
      <c r="L582">
        <v>1</v>
      </c>
      <c r="M582">
        <v>120</v>
      </c>
      <c r="N582">
        <v>1.5</v>
      </c>
      <c r="O582">
        <v>1</v>
      </c>
      <c r="P582">
        <v>1.5</v>
      </c>
      <c r="Q582">
        <v>1.5</v>
      </c>
      <c r="R582" s="1">
        <v>44597</v>
      </c>
      <c r="S582" t="str">
        <f t="shared" si="45"/>
        <v>Cheetos Flaming Hot Limon Crunchy</v>
      </c>
      <c r="T582" t="str">
        <f t="shared" si="46"/>
        <v>Food</v>
      </c>
      <c r="U582" t="str">
        <f>IF(T582="Cell is Blank - Dis-regard",_xlfn.XLOOKUP(S582,'Categroy Lookup'!A:A,'Categroy Lookup'!B:B,"Cell is Blank - Dis-regard"),T582)</f>
        <v>Food</v>
      </c>
      <c r="V582" t="b">
        <f t="shared" si="48"/>
        <v>1</v>
      </c>
      <c r="W582">
        <f t="shared" si="47"/>
        <v>1.5</v>
      </c>
      <c r="X582" s="8">
        <f t="shared" si="49"/>
        <v>1</v>
      </c>
      <c r="Y582" t="s">
        <v>139</v>
      </c>
      <c r="AB582" t="s">
        <v>677</v>
      </c>
      <c r="AC582" t="s">
        <v>719</v>
      </c>
      <c r="AD582">
        <v>2022</v>
      </c>
    </row>
    <row r="583" spans="1:30" x14ac:dyDescent="0.25">
      <c r="A583" t="s">
        <v>18</v>
      </c>
      <c r="B583" t="s">
        <v>19</v>
      </c>
      <c r="C583" t="s">
        <v>20</v>
      </c>
      <c r="D583" t="s">
        <v>21</v>
      </c>
      <c r="E583" t="s">
        <v>77</v>
      </c>
      <c r="F583" t="s">
        <v>31</v>
      </c>
      <c r="G583">
        <v>14657720063</v>
      </c>
      <c r="H583" t="s">
        <v>150</v>
      </c>
      <c r="I583" t="s">
        <v>33</v>
      </c>
      <c r="J583">
        <v>141</v>
      </c>
      <c r="K583">
        <v>1.5</v>
      </c>
      <c r="L583">
        <v>1</v>
      </c>
      <c r="M583">
        <v>141</v>
      </c>
      <c r="N583">
        <v>1.5</v>
      </c>
      <c r="O583">
        <v>1</v>
      </c>
      <c r="P583">
        <v>1.5</v>
      </c>
      <c r="Q583">
        <v>1.5</v>
      </c>
      <c r="R583" s="1">
        <v>44597</v>
      </c>
      <c r="S583" t="str">
        <f t="shared" si="45"/>
        <v>V8 Vegetable Juice - Original</v>
      </c>
      <c r="T583" t="str">
        <f t="shared" si="46"/>
        <v>Non Carbonated</v>
      </c>
      <c r="U583" t="str">
        <f>IF(T583="Cell is Blank - Dis-regard",_xlfn.XLOOKUP(S583,'Categroy Lookup'!A:A,'Categroy Lookup'!B:B,"Cell is Blank - Dis-regard"),T583)</f>
        <v>Non Carbonated</v>
      </c>
      <c r="V583" t="b">
        <f t="shared" si="48"/>
        <v>1</v>
      </c>
      <c r="W583">
        <f t="shared" si="47"/>
        <v>1.5</v>
      </c>
      <c r="X583" s="8">
        <f t="shared" si="49"/>
        <v>1</v>
      </c>
      <c r="Y583" t="s">
        <v>511</v>
      </c>
      <c r="Z583" t="s">
        <v>512</v>
      </c>
      <c r="AB583" t="s">
        <v>677</v>
      </c>
      <c r="AC583" t="s">
        <v>719</v>
      </c>
      <c r="AD583">
        <v>2022</v>
      </c>
    </row>
    <row r="584" spans="1:30" x14ac:dyDescent="0.25">
      <c r="A584" t="s">
        <v>18</v>
      </c>
      <c r="B584" t="s">
        <v>28</v>
      </c>
      <c r="C584" t="s">
        <v>20</v>
      </c>
      <c r="D584" t="s">
        <v>29</v>
      </c>
      <c r="E584" t="s">
        <v>62</v>
      </c>
      <c r="F584" t="s">
        <v>27</v>
      </c>
      <c r="G584">
        <v>14657909686</v>
      </c>
      <c r="H584" t="s">
        <v>150</v>
      </c>
      <c r="I584" t="s">
        <v>25</v>
      </c>
      <c r="J584">
        <v>137</v>
      </c>
      <c r="K584">
        <v>2</v>
      </c>
      <c r="L584">
        <v>1</v>
      </c>
      <c r="M584">
        <v>137</v>
      </c>
      <c r="N584">
        <v>2</v>
      </c>
      <c r="O584">
        <v>1</v>
      </c>
      <c r="P584">
        <v>2</v>
      </c>
      <c r="Q584">
        <v>2</v>
      </c>
      <c r="R584" s="1">
        <v>44597</v>
      </c>
      <c r="S584" t="str">
        <f t="shared" si="45"/>
        <v>Robert Irvine's - Fit Crunch -  Chocolate Pea</v>
      </c>
      <c r="T584" t="str">
        <f t="shared" si="46"/>
        <v>Food</v>
      </c>
      <c r="U584" t="str">
        <f>IF(T584="Cell is Blank - Dis-regard",_xlfn.XLOOKUP(S584,'Categroy Lookup'!A:A,'Categroy Lookup'!B:B,"Cell is Blank - Dis-regard"),T584)</f>
        <v>Food</v>
      </c>
      <c r="V584" t="b">
        <f t="shared" si="48"/>
        <v>1</v>
      </c>
      <c r="W584">
        <f t="shared" si="47"/>
        <v>2</v>
      </c>
      <c r="X584" s="8">
        <f t="shared" si="49"/>
        <v>1.3333333333333333</v>
      </c>
      <c r="Y584" t="s">
        <v>495</v>
      </c>
      <c r="Z584" t="s">
        <v>496</v>
      </c>
      <c r="AA584" t="s">
        <v>497</v>
      </c>
      <c r="AB584" t="s">
        <v>677</v>
      </c>
      <c r="AC584" t="s">
        <v>719</v>
      </c>
      <c r="AD584">
        <v>2022</v>
      </c>
    </row>
    <row r="585" spans="1:30" x14ac:dyDescent="0.25">
      <c r="A585" t="s">
        <v>18</v>
      </c>
      <c r="B585" t="s">
        <v>19</v>
      </c>
      <c r="C585" t="s">
        <v>20</v>
      </c>
      <c r="D585" t="s">
        <v>21</v>
      </c>
      <c r="E585" t="s">
        <v>80</v>
      </c>
      <c r="F585" t="s">
        <v>27</v>
      </c>
      <c r="G585">
        <v>14658268569</v>
      </c>
      <c r="H585" t="s">
        <v>150</v>
      </c>
      <c r="I585" t="s">
        <v>33</v>
      </c>
      <c r="J585">
        <v>110</v>
      </c>
      <c r="K585">
        <v>1.5</v>
      </c>
      <c r="L585">
        <v>1</v>
      </c>
      <c r="M585">
        <v>110</v>
      </c>
      <c r="N585">
        <v>1.5</v>
      </c>
      <c r="O585">
        <v>1</v>
      </c>
      <c r="P585">
        <v>1.5</v>
      </c>
      <c r="Q585">
        <v>1.5</v>
      </c>
      <c r="R585" s="1">
        <v>44597</v>
      </c>
      <c r="S585" t="str">
        <f t="shared" si="45"/>
        <v>Good Health Veggie Stix - Sea Salt</v>
      </c>
      <c r="T585" t="str">
        <f t="shared" si="46"/>
        <v>Food</v>
      </c>
      <c r="U585" t="str">
        <f>IF(T585="Cell is Blank - Dis-regard",_xlfn.XLOOKUP(S585,'Categroy Lookup'!A:A,'Categroy Lookup'!B:B,"Cell is Blank - Dis-regard"),T585)</f>
        <v>Food</v>
      </c>
      <c r="V585" t="b">
        <f t="shared" si="48"/>
        <v>1</v>
      </c>
      <c r="W585">
        <f t="shared" si="47"/>
        <v>1.5</v>
      </c>
      <c r="X585" s="8">
        <f t="shared" si="49"/>
        <v>1</v>
      </c>
      <c r="Y585" t="s">
        <v>498</v>
      </c>
      <c r="Z585" t="s">
        <v>516</v>
      </c>
      <c r="AB585" t="s">
        <v>677</v>
      </c>
      <c r="AC585" t="s">
        <v>719</v>
      </c>
      <c r="AD585">
        <v>2022</v>
      </c>
    </row>
    <row r="586" spans="1:30" x14ac:dyDescent="0.25">
      <c r="A586" t="s">
        <v>18</v>
      </c>
      <c r="B586" t="s">
        <v>19</v>
      </c>
      <c r="C586" t="s">
        <v>20</v>
      </c>
      <c r="D586" t="s">
        <v>21</v>
      </c>
      <c r="E586" t="s">
        <v>120</v>
      </c>
      <c r="F586" t="s">
        <v>23</v>
      </c>
      <c r="G586">
        <v>14658269936</v>
      </c>
      <c r="H586" t="s">
        <v>150</v>
      </c>
      <c r="I586" t="s">
        <v>33</v>
      </c>
      <c r="J586">
        <v>135</v>
      </c>
      <c r="K586">
        <v>1.25</v>
      </c>
      <c r="L586">
        <v>1</v>
      </c>
      <c r="M586">
        <v>135</v>
      </c>
      <c r="N586">
        <v>1.25</v>
      </c>
      <c r="O586">
        <v>1</v>
      </c>
      <c r="P586">
        <v>1.25</v>
      </c>
      <c r="Q586">
        <v>1.25</v>
      </c>
      <c r="R586" s="1">
        <v>44597</v>
      </c>
      <c r="S586" t="str">
        <f t="shared" si="45"/>
        <v>Keto Krisp - Almond Butter</v>
      </c>
      <c r="T586" t="str">
        <f t="shared" si="46"/>
        <v>Carbonated</v>
      </c>
      <c r="U586" t="str">
        <f>IF(T586="Cell is Blank - Dis-regard",_xlfn.XLOOKUP(S586,'Categroy Lookup'!A:A,'Categroy Lookup'!B:B,"Cell is Blank - Dis-regard"),T586)</f>
        <v>Carbonated</v>
      </c>
      <c r="V586" t="b">
        <f t="shared" si="48"/>
        <v>1</v>
      </c>
      <c r="W586">
        <f t="shared" si="47"/>
        <v>1.25</v>
      </c>
      <c r="X586" s="8">
        <f t="shared" si="49"/>
        <v>0.83333333333333337</v>
      </c>
      <c r="Y586" t="s">
        <v>518</v>
      </c>
      <c r="Z586" t="s">
        <v>545</v>
      </c>
      <c r="AB586" t="s">
        <v>677</v>
      </c>
      <c r="AC586" t="s">
        <v>719</v>
      </c>
      <c r="AD586">
        <v>2022</v>
      </c>
    </row>
    <row r="587" spans="1:30" x14ac:dyDescent="0.25">
      <c r="A587" t="s">
        <v>18</v>
      </c>
      <c r="B587" t="s">
        <v>19</v>
      </c>
      <c r="C587" t="s">
        <v>20</v>
      </c>
      <c r="D587" t="s">
        <v>21</v>
      </c>
      <c r="E587" t="s">
        <v>77</v>
      </c>
      <c r="F587" t="s">
        <v>31</v>
      </c>
      <c r="G587">
        <v>14658376115</v>
      </c>
      <c r="H587" t="s">
        <v>150</v>
      </c>
      <c r="I587" t="s">
        <v>33</v>
      </c>
      <c r="J587">
        <v>141</v>
      </c>
      <c r="K587">
        <v>1.5</v>
      </c>
      <c r="L587">
        <v>1</v>
      </c>
      <c r="M587">
        <v>141</v>
      </c>
      <c r="N587">
        <v>1.5</v>
      </c>
      <c r="O587">
        <v>1</v>
      </c>
      <c r="P587">
        <v>1.5</v>
      </c>
      <c r="Q587">
        <v>1.5</v>
      </c>
      <c r="R587" s="1">
        <v>44597</v>
      </c>
      <c r="S587" t="str">
        <f t="shared" si="45"/>
        <v>V8 Vegetable Juice - Original</v>
      </c>
      <c r="T587" t="str">
        <f t="shared" si="46"/>
        <v>Non Carbonated</v>
      </c>
      <c r="U587" t="str">
        <f>IF(T587="Cell is Blank - Dis-regard",_xlfn.XLOOKUP(S587,'Categroy Lookup'!A:A,'Categroy Lookup'!B:B,"Cell is Blank - Dis-regard"),T587)</f>
        <v>Non Carbonated</v>
      </c>
      <c r="V587" t="b">
        <f t="shared" si="48"/>
        <v>1</v>
      </c>
      <c r="W587">
        <f t="shared" si="47"/>
        <v>1.5</v>
      </c>
      <c r="X587" s="8">
        <f t="shared" si="49"/>
        <v>1</v>
      </c>
      <c r="Y587" t="s">
        <v>511</v>
      </c>
      <c r="Z587" t="s">
        <v>512</v>
      </c>
      <c r="AB587" t="s">
        <v>677</v>
      </c>
      <c r="AC587" t="s">
        <v>719</v>
      </c>
      <c r="AD587">
        <v>2022</v>
      </c>
    </row>
    <row r="588" spans="1:30" x14ac:dyDescent="0.25">
      <c r="A588" t="s">
        <v>18</v>
      </c>
      <c r="B588" t="s">
        <v>19</v>
      </c>
      <c r="C588" t="s">
        <v>20</v>
      </c>
      <c r="D588" t="s">
        <v>21</v>
      </c>
      <c r="E588" t="s">
        <v>94</v>
      </c>
      <c r="F588" t="s">
        <v>23</v>
      </c>
      <c r="G588">
        <v>14658547557</v>
      </c>
      <c r="H588" t="s">
        <v>150</v>
      </c>
      <c r="I588" t="s">
        <v>25</v>
      </c>
      <c r="J588">
        <v>148</v>
      </c>
      <c r="K588">
        <v>3.5</v>
      </c>
      <c r="L588">
        <v>1</v>
      </c>
      <c r="M588">
        <v>148</v>
      </c>
      <c r="N588">
        <v>3.5</v>
      </c>
      <c r="O588">
        <v>1</v>
      </c>
      <c r="P588">
        <v>3.5</v>
      </c>
      <c r="Q588">
        <v>3.5</v>
      </c>
      <c r="R588" s="1">
        <v>44597</v>
      </c>
      <c r="S588" t="str">
        <f t="shared" si="45"/>
        <v>Red Bull - Original</v>
      </c>
      <c r="T588" t="str">
        <f t="shared" si="46"/>
        <v>Carbonated</v>
      </c>
      <c r="U588" t="str">
        <f>IF(T588="Cell is Blank - Dis-regard",_xlfn.XLOOKUP(S588,'Categroy Lookup'!A:A,'Categroy Lookup'!B:B,"Cell is Blank - Dis-regard"),T588)</f>
        <v>Carbonated</v>
      </c>
      <c r="V588" t="b">
        <f t="shared" si="48"/>
        <v>1</v>
      </c>
      <c r="W588">
        <f t="shared" si="47"/>
        <v>3.5</v>
      </c>
      <c r="X588" s="8">
        <f t="shared" si="49"/>
        <v>2.3333333333333335</v>
      </c>
      <c r="Y588" t="s">
        <v>466</v>
      </c>
      <c r="Z588" t="s">
        <v>512</v>
      </c>
      <c r="AB588" t="s">
        <v>677</v>
      </c>
      <c r="AC588" t="s">
        <v>719</v>
      </c>
      <c r="AD588">
        <v>2022</v>
      </c>
    </row>
    <row r="589" spans="1:30" x14ac:dyDescent="0.25">
      <c r="A589" t="s">
        <v>18</v>
      </c>
      <c r="B589" t="s">
        <v>19</v>
      </c>
      <c r="C589" t="s">
        <v>20</v>
      </c>
      <c r="D589" t="s">
        <v>21</v>
      </c>
      <c r="E589" t="s">
        <v>94</v>
      </c>
      <c r="F589" t="s">
        <v>23</v>
      </c>
      <c r="G589">
        <v>14658550685</v>
      </c>
      <c r="H589" t="s">
        <v>150</v>
      </c>
      <c r="I589" t="s">
        <v>25</v>
      </c>
      <c r="J589">
        <v>148</v>
      </c>
      <c r="K589">
        <v>3.5</v>
      </c>
      <c r="L589">
        <v>1</v>
      </c>
      <c r="M589">
        <v>148</v>
      </c>
      <c r="N589">
        <v>3.5</v>
      </c>
      <c r="O589">
        <v>1</v>
      </c>
      <c r="P589">
        <v>3.5</v>
      </c>
      <c r="Q589">
        <v>3.5</v>
      </c>
      <c r="R589" s="1">
        <v>44597</v>
      </c>
      <c r="S589" t="str">
        <f t="shared" si="45"/>
        <v>Red Bull - Original</v>
      </c>
      <c r="T589" t="str">
        <f t="shared" si="46"/>
        <v>Carbonated</v>
      </c>
      <c r="U589" t="str">
        <f>IF(T589="Cell is Blank - Dis-regard",_xlfn.XLOOKUP(S589,'Categroy Lookup'!A:A,'Categroy Lookup'!B:B,"Cell is Blank - Dis-regard"),T589)</f>
        <v>Carbonated</v>
      </c>
      <c r="V589" t="b">
        <f t="shared" si="48"/>
        <v>1</v>
      </c>
      <c r="W589">
        <f t="shared" si="47"/>
        <v>3.5</v>
      </c>
      <c r="X589" s="8">
        <f t="shared" si="49"/>
        <v>2.3333333333333335</v>
      </c>
      <c r="Y589" t="s">
        <v>466</v>
      </c>
      <c r="Z589" t="s">
        <v>512</v>
      </c>
      <c r="AB589" t="s">
        <v>677</v>
      </c>
      <c r="AC589" t="s">
        <v>719</v>
      </c>
      <c r="AD589">
        <v>2022</v>
      </c>
    </row>
    <row r="590" spans="1:30" x14ac:dyDescent="0.25">
      <c r="A590" t="s">
        <v>18</v>
      </c>
      <c r="B590" t="s">
        <v>19</v>
      </c>
      <c r="C590" t="s">
        <v>20</v>
      </c>
      <c r="D590" t="s">
        <v>21</v>
      </c>
      <c r="E590" t="s">
        <v>80</v>
      </c>
      <c r="F590" t="s">
        <v>27</v>
      </c>
      <c r="G590">
        <v>14658938087</v>
      </c>
      <c r="H590" t="s">
        <v>150</v>
      </c>
      <c r="I590" t="s">
        <v>33</v>
      </c>
      <c r="J590">
        <v>110</v>
      </c>
      <c r="K590">
        <v>1.5</v>
      </c>
      <c r="L590">
        <v>1</v>
      </c>
      <c r="M590">
        <v>110</v>
      </c>
      <c r="N590">
        <v>1.5</v>
      </c>
      <c r="O590">
        <v>1</v>
      </c>
      <c r="P590">
        <v>1.5</v>
      </c>
      <c r="Q590">
        <v>1.5</v>
      </c>
      <c r="R590" s="1">
        <v>44597</v>
      </c>
      <c r="S590" t="str">
        <f t="shared" si="45"/>
        <v>Good Health Veggie Stix - Sea Salt</v>
      </c>
      <c r="T590" t="str">
        <f t="shared" si="46"/>
        <v>Food</v>
      </c>
      <c r="U590" t="str">
        <f>IF(T590="Cell is Blank - Dis-regard",_xlfn.XLOOKUP(S590,'Categroy Lookup'!A:A,'Categroy Lookup'!B:B,"Cell is Blank - Dis-regard"),T590)</f>
        <v>Food</v>
      </c>
      <c r="V590" t="b">
        <f t="shared" si="48"/>
        <v>1</v>
      </c>
      <c r="W590">
        <f t="shared" si="47"/>
        <v>1.5</v>
      </c>
      <c r="X590" s="8">
        <f t="shared" si="49"/>
        <v>1</v>
      </c>
      <c r="Y590" t="s">
        <v>498</v>
      </c>
      <c r="Z590" t="s">
        <v>516</v>
      </c>
      <c r="AB590" t="s">
        <v>677</v>
      </c>
      <c r="AC590" t="s">
        <v>719</v>
      </c>
      <c r="AD590">
        <v>2022</v>
      </c>
    </row>
    <row r="591" spans="1:30" x14ac:dyDescent="0.25">
      <c r="A591" t="s">
        <v>18</v>
      </c>
      <c r="B591" t="s">
        <v>28</v>
      </c>
      <c r="C591" t="s">
        <v>20</v>
      </c>
      <c r="D591" t="s">
        <v>29</v>
      </c>
      <c r="E591" t="s">
        <v>113</v>
      </c>
      <c r="F591" t="s">
        <v>31</v>
      </c>
      <c r="G591">
        <v>14659427620</v>
      </c>
      <c r="H591" t="s">
        <v>150</v>
      </c>
      <c r="I591" t="s">
        <v>33</v>
      </c>
      <c r="J591">
        <v>140</v>
      </c>
      <c r="K591">
        <v>1.5</v>
      </c>
      <c r="L591">
        <v>1</v>
      </c>
      <c r="M591">
        <v>140</v>
      </c>
      <c r="N591">
        <v>1.5</v>
      </c>
      <c r="O591">
        <v>1</v>
      </c>
      <c r="P591">
        <v>1.5</v>
      </c>
      <c r="Q591">
        <v>1.5</v>
      </c>
      <c r="R591" s="1">
        <v>44597</v>
      </c>
      <c r="S591" t="str">
        <f t="shared" si="45"/>
        <v>Spindrift - Sparkling Water Raspberry Lime</v>
      </c>
      <c r="T591" t="str">
        <f t="shared" si="46"/>
        <v>Non Carbonated</v>
      </c>
      <c r="U591" t="str">
        <f>IF(T591="Cell is Blank - Dis-regard",_xlfn.XLOOKUP(S591,'Categroy Lookup'!A:A,'Categroy Lookup'!B:B,"Cell is Blank - Dis-regard"),T591)</f>
        <v>Non Carbonated</v>
      </c>
      <c r="V591" t="b">
        <f t="shared" si="48"/>
        <v>1</v>
      </c>
      <c r="W591">
        <f t="shared" si="47"/>
        <v>1.5</v>
      </c>
      <c r="X591" s="8">
        <f t="shared" si="49"/>
        <v>1</v>
      </c>
      <c r="Y591" t="s">
        <v>486</v>
      </c>
      <c r="Z591" t="s">
        <v>540</v>
      </c>
      <c r="AB591" t="s">
        <v>677</v>
      </c>
      <c r="AC591" t="s">
        <v>719</v>
      </c>
      <c r="AD591">
        <v>2022</v>
      </c>
    </row>
    <row r="592" spans="1:30" x14ac:dyDescent="0.25">
      <c r="A592" t="s">
        <v>18</v>
      </c>
      <c r="B592" t="s">
        <v>28</v>
      </c>
      <c r="C592" t="s">
        <v>20</v>
      </c>
      <c r="D592" t="s">
        <v>29</v>
      </c>
      <c r="E592" t="s">
        <v>92</v>
      </c>
      <c r="F592" t="s">
        <v>27</v>
      </c>
      <c r="G592">
        <v>14659676194</v>
      </c>
      <c r="H592" t="s">
        <v>150</v>
      </c>
      <c r="I592" t="s">
        <v>33</v>
      </c>
      <c r="J592">
        <v>112</v>
      </c>
      <c r="K592">
        <v>1.5</v>
      </c>
      <c r="L592">
        <v>1</v>
      </c>
      <c r="M592">
        <v>112</v>
      </c>
      <c r="N592">
        <v>1.5</v>
      </c>
      <c r="O592">
        <v>1</v>
      </c>
      <c r="P592">
        <v>1.5</v>
      </c>
      <c r="Q592">
        <v>1.5</v>
      </c>
      <c r="R592" s="1">
        <v>44597</v>
      </c>
      <c r="S592" t="str">
        <f t="shared" si="45"/>
        <v>Miss Vickie's Potato Chip - Jalapeno</v>
      </c>
      <c r="T592" t="str">
        <f t="shared" si="46"/>
        <v>Food</v>
      </c>
      <c r="U592" t="str">
        <f>IF(T592="Cell is Blank - Dis-regard",_xlfn.XLOOKUP(S592,'Categroy Lookup'!A:A,'Categroy Lookup'!B:B,"Cell is Blank - Dis-regard"),T592)</f>
        <v>Food</v>
      </c>
      <c r="V592" t="b">
        <f t="shared" si="48"/>
        <v>1</v>
      </c>
      <c r="W592">
        <f t="shared" si="47"/>
        <v>1.5</v>
      </c>
      <c r="X592" s="8">
        <f t="shared" si="49"/>
        <v>1</v>
      </c>
      <c r="Y592" t="s">
        <v>473</v>
      </c>
      <c r="Z592" t="s">
        <v>523</v>
      </c>
      <c r="AB592" t="s">
        <v>677</v>
      </c>
      <c r="AC592" t="s">
        <v>719</v>
      </c>
      <c r="AD592">
        <v>2022</v>
      </c>
    </row>
    <row r="593" spans="1:30" x14ac:dyDescent="0.25">
      <c r="A593" t="s">
        <v>18</v>
      </c>
      <c r="B593" t="s">
        <v>19</v>
      </c>
      <c r="C593" t="s">
        <v>20</v>
      </c>
      <c r="D593" t="s">
        <v>21</v>
      </c>
      <c r="E593" t="s">
        <v>77</v>
      </c>
      <c r="F593" t="s">
        <v>31</v>
      </c>
      <c r="G593">
        <v>14660930391</v>
      </c>
      <c r="H593" t="s">
        <v>151</v>
      </c>
      <c r="I593" t="s">
        <v>33</v>
      </c>
      <c r="J593">
        <v>141</v>
      </c>
      <c r="K593">
        <v>1.5</v>
      </c>
      <c r="L593">
        <v>1</v>
      </c>
      <c r="M593">
        <v>141</v>
      </c>
      <c r="N593">
        <v>1.5</v>
      </c>
      <c r="O593">
        <v>1</v>
      </c>
      <c r="P593">
        <v>1.5</v>
      </c>
      <c r="Q593">
        <v>1.5</v>
      </c>
      <c r="R593" s="1">
        <v>44598</v>
      </c>
      <c r="S593" t="str">
        <f t="shared" si="45"/>
        <v>V8 Vegetable Juice - Original</v>
      </c>
      <c r="T593" t="str">
        <f t="shared" si="46"/>
        <v>Non Carbonated</v>
      </c>
      <c r="U593" t="str">
        <f>IF(T593="Cell is Blank - Dis-regard",_xlfn.XLOOKUP(S593,'Categroy Lookup'!A:A,'Categroy Lookup'!B:B,"Cell is Blank - Dis-regard"),T593)</f>
        <v>Non Carbonated</v>
      </c>
      <c r="V593" t="b">
        <f t="shared" si="48"/>
        <v>1</v>
      </c>
      <c r="W593">
        <f t="shared" si="47"/>
        <v>1.5</v>
      </c>
      <c r="X593" s="8">
        <f t="shared" si="49"/>
        <v>1</v>
      </c>
      <c r="Y593" t="s">
        <v>511</v>
      </c>
      <c r="Z593" t="s">
        <v>512</v>
      </c>
      <c r="AB593" t="s">
        <v>679</v>
      </c>
      <c r="AC593" t="s">
        <v>720</v>
      </c>
      <c r="AD593">
        <v>2022</v>
      </c>
    </row>
    <row r="594" spans="1:30" x14ac:dyDescent="0.25">
      <c r="A594" t="s">
        <v>18</v>
      </c>
      <c r="B594" t="s">
        <v>19</v>
      </c>
      <c r="C594" t="s">
        <v>20</v>
      </c>
      <c r="D594" t="s">
        <v>21</v>
      </c>
      <c r="E594" t="s">
        <v>43</v>
      </c>
      <c r="F594" t="s">
        <v>23</v>
      </c>
      <c r="G594">
        <v>14660971272</v>
      </c>
      <c r="H594" t="s">
        <v>151</v>
      </c>
      <c r="I594" t="s">
        <v>33</v>
      </c>
      <c r="J594">
        <v>146</v>
      </c>
      <c r="K594">
        <v>3</v>
      </c>
      <c r="L594">
        <v>1</v>
      </c>
      <c r="M594">
        <v>146</v>
      </c>
      <c r="N594">
        <v>3</v>
      </c>
      <c r="O594">
        <v>1</v>
      </c>
      <c r="P594">
        <v>3</v>
      </c>
      <c r="Q594">
        <v>3</v>
      </c>
      <c r="R594" s="1">
        <v>44598</v>
      </c>
      <c r="S594" t="str">
        <f t="shared" si="45"/>
        <v>Monster Energy Original</v>
      </c>
      <c r="T594" t="str">
        <f t="shared" si="46"/>
        <v>Carbonated</v>
      </c>
      <c r="U594" t="str">
        <f>IF(T594="Cell is Blank - Dis-regard",_xlfn.XLOOKUP(S594,'Categroy Lookup'!A:A,'Categroy Lookup'!B:B,"Cell is Blank - Dis-regard"),T594)</f>
        <v>Carbonated</v>
      </c>
      <c r="V594" t="b">
        <f t="shared" si="48"/>
        <v>1</v>
      </c>
      <c r="W594">
        <f t="shared" si="47"/>
        <v>3</v>
      </c>
      <c r="X594" s="8">
        <f t="shared" si="49"/>
        <v>2</v>
      </c>
      <c r="Y594" t="s">
        <v>43</v>
      </c>
      <c r="AB594" t="s">
        <v>679</v>
      </c>
      <c r="AC594" t="s">
        <v>720</v>
      </c>
      <c r="AD594">
        <v>2022</v>
      </c>
    </row>
    <row r="595" spans="1:30" x14ac:dyDescent="0.25">
      <c r="A595" t="s">
        <v>18</v>
      </c>
      <c r="B595" t="s">
        <v>28</v>
      </c>
      <c r="C595" t="s">
        <v>20</v>
      </c>
      <c r="D595" t="s">
        <v>29</v>
      </c>
      <c r="E595" t="s">
        <v>72</v>
      </c>
      <c r="F595" t="s">
        <v>55</v>
      </c>
      <c r="G595">
        <v>14661248744</v>
      </c>
      <c r="H595" t="s">
        <v>151</v>
      </c>
      <c r="I595" t="s">
        <v>33</v>
      </c>
      <c r="J595">
        <v>144</v>
      </c>
      <c r="K595">
        <v>1.5</v>
      </c>
      <c r="L595">
        <v>1</v>
      </c>
      <c r="M595">
        <v>144</v>
      </c>
      <c r="N595">
        <v>1.5</v>
      </c>
      <c r="O595">
        <v>1</v>
      </c>
      <c r="P595">
        <v>1.5</v>
      </c>
      <c r="Q595">
        <v>1.5</v>
      </c>
      <c r="R595" s="1">
        <v>44598</v>
      </c>
      <c r="S595" t="str">
        <f t="shared" si="45"/>
        <v>Poland Springs Water</v>
      </c>
      <c r="T595" t="str">
        <f t="shared" si="46"/>
        <v>Water</v>
      </c>
      <c r="U595" t="str">
        <f>IF(T595="Cell is Blank - Dis-regard",_xlfn.XLOOKUP(S595,'Categroy Lookup'!A:A,'Categroy Lookup'!B:B,"Cell is Blank - Dis-regard"),T595)</f>
        <v>Water</v>
      </c>
      <c r="V595" t="b">
        <f t="shared" si="48"/>
        <v>1</v>
      </c>
      <c r="W595">
        <f t="shared" si="47"/>
        <v>1.5</v>
      </c>
      <c r="X595" s="8">
        <f t="shared" si="49"/>
        <v>1</v>
      </c>
      <c r="Y595" t="s">
        <v>72</v>
      </c>
      <c r="AB595" t="s">
        <v>679</v>
      </c>
      <c r="AC595" t="s">
        <v>720</v>
      </c>
      <c r="AD595">
        <v>2022</v>
      </c>
    </row>
    <row r="596" spans="1:30" x14ac:dyDescent="0.25">
      <c r="A596" t="s">
        <v>18</v>
      </c>
      <c r="B596" t="s">
        <v>28</v>
      </c>
      <c r="C596" t="s">
        <v>20</v>
      </c>
      <c r="D596" t="s">
        <v>29</v>
      </c>
      <c r="E596" t="s">
        <v>48</v>
      </c>
      <c r="F596" t="s">
        <v>27</v>
      </c>
      <c r="G596">
        <v>14661251334</v>
      </c>
      <c r="H596" t="s">
        <v>151</v>
      </c>
      <c r="I596" t="s">
        <v>33</v>
      </c>
      <c r="J596">
        <v>130</v>
      </c>
      <c r="K596">
        <v>2</v>
      </c>
      <c r="L596">
        <v>1</v>
      </c>
      <c r="M596">
        <v>130</v>
      </c>
      <c r="N596">
        <v>2</v>
      </c>
      <c r="O596">
        <v>1</v>
      </c>
      <c r="P596">
        <v>2</v>
      </c>
      <c r="Q596">
        <v>2</v>
      </c>
      <c r="R596" s="1">
        <v>44598</v>
      </c>
      <c r="S596" t="str">
        <f t="shared" si="45"/>
        <v>KitKat - Crisp Wafers</v>
      </c>
      <c r="T596" t="str">
        <f t="shared" si="46"/>
        <v>Food</v>
      </c>
      <c r="U596" t="str">
        <f>IF(T596="Cell is Blank - Dis-regard",_xlfn.XLOOKUP(S596,'Categroy Lookup'!A:A,'Categroy Lookup'!B:B,"Cell is Blank - Dis-regard"),T596)</f>
        <v>Food</v>
      </c>
      <c r="V596" t="b">
        <f t="shared" si="48"/>
        <v>1</v>
      </c>
      <c r="W596">
        <f t="shared" si="47"/>
        <v>2</v>
      </c>
      <c r="X596" s="8">
        <f t="shared" si="49"/>
        <v>1.3333333333333333</v>
      </c>
      <c r="Y596" t="s">
        <v>482</v>
      </c>
      <c r="Z596" t="s">
        <v>483</v>
      </c>
      <c r="AB596" t="s">
        <v>679</v>
      </c>
      <c r="AC596" t="s">
        <v>720</v>
      </c>
      <c r="AD596">
        <v>2022</v>
      </c>
    </row>
    <row r="597" spans="1:30" x14ac:dyDescent="0.25">
      <c r="A597" t="s">
        <v>18</v>
      </c>
      <c r="B597" t="s">
        <v>19</v>
      </c>
      <c r="C597" t="s">
        <v>20</v>
      </c>
      <c r="D597" t="s">
        <v>21</v>
      </c>
      <c r="E597" t="s">
        <v>88</v>
      </c>
      <c r="F597" t="s">
        <v>31</v>
      </c>
      <c r="G597">
        <v>14661331173</v>
      </c>
      <c r="H597" t="s">
        <v>151</v>
      </c>
      <c r="I597" t="s">
        <v>33</v>
      </c>
      <c r="J597">
        <v>144</v>
      </c>
      <c r="K597">
        <v>2.5</v>
      </c>
      <c r="L597">
        <v>1</v>
      </c>
      <c r="M597">
        <v>144</v>
      </c>
      <c r="N597">
        <v>2.5</v>
      </c>
      <c r="O597">
        <v>1</v>
      </c>
      <c r="P597">
        <v>2.5</v>
      </c>
      <c r="Q597">
        <v>2.5</v>
      </c>
      <c r="R597" s="1">
        <v>44598</v>
      </c>
      <c r="S597" t="str">
        <f t="shared" si="45"/>
        <v>Bai Antioxidant - Molokai Coconut</v>
      </c>
      <c r="T597" t="str">
        <f t="shared" si="46"/>
        <v>Non Carbonated</v>
      </c>
      <c r="U597" t="str">
        <f>IF(T597="Cell is Blank - Dis-regard",_xlfn.XLOOKUP(S597,'Categroy Lookup'!A:A,'Categroy Lookup'!B:B,"Cell is Blank - Dis-regard"),T597)</f>
        <v>Non Carbonated</v>
      </c>
      <c r="V597" t="b">
        <f t="shared" si="48"/>
        <v>1</v>
      </c>
      <c r="W597">
        <f t="shared" si="47"/>
        <v>2.5</v>
      </c>
      <c r="X597" s="8">
        <f t="shared" si="49"/>
        <v>1.6666666666666667</v>
      </c>
      <c r="Y597" t="s">
        <v>471</v>
      </c>
      <c r="Z597" t="s">
        <v>522</v>
      </c>
      <c r="AB597" t="s">
        <v>679</v>
      </c>
      <c r="AC597" t="s">
        <v>720</v>
      </c>
      <c r="AD597">
        <v>2022</v>
      </c>
    </row>
    <row r="598" spans="1:30" x14ac:dyDescent="0.25">
      <c r="A598" t="s">
        <v>18</v>
      </c>
      <c r="B598" t="s">
        <v>28</v>
      </c>
      <c r="C598" t="s">
        <v>20</v>
      </c>
      <c r="D598" t="s">
        <v>29</v>
      </c>
      <c r="E598" t="s">
        <v>62</v>
      </c>
      <c r="F598" t="s">
        <v>27</v>
      </c>
      <c r="G598">
        <v>14661509975</v>
      </c>
      <c r="H598" t="s">
        <v>151</v>
      </c>
      <c r="I598" t="s">
        <v>25</v>
      </c>
      <c r="J598">
        <v>137</v>
      </c>
      <c r="K598">
        <v>2</v>
      </c>
      <c r="L598">
        <v>1</v>
      </c>
      <c r="M598">
        <v>137</v>
      </c>
      <c r="N598">
        <v>2</v>
      </c>
      <c r="O598">
        <v>1</v>
      </c>
      <c r="P598">
        <v>2</v>
      </c>
      <c r="Q598">
        <v>2</v>
      </c>
      <c r="R598" s="1">
        <v>44598</v>
      </c>
      <c r="S598" t="str">
        <f t="shared" si="45"/>
        <v>Robert Irvine's - Fit Crunch -  Chocolate Pea</v>
      </c>
      <c r="T598" t="str">
        <f t="shared" si="46"/>
        <v>Food</v>
      </c>
      <c r="U598" t="str">
        <f>IF(T598="Cell is Blank - Dis-regard",_xlfn.XLOOKUP(S598,'Categroy Lookup'!A:A,'Categroy Lookup'!B:B,"Cell is Blank - Dis-regard"),T598)</f>
        <v>Food</v>
      </c>
      <c r="V598" t="b">
        <f t="shared" si="48"/>
        <v>1</v>
      </c>
      <c r="W598">
        <f t="shared" si="47"/>
        <v>2</v>
      </c>
      <c r="X598" s="8">
        <f t="shared" si="49"/>
        <v>1.3333333333333333</v>
      </c>
      <c r="Y598" t="s">
        <v>495</v>
      </c>
      <c r="Z598" t="s">
        <v>496</v>
      </c>
      <c r="AA598" t="s">
        <v>497</v>
      </c>
      <c r="AB598" t="s">
        <v>679</v>
      </c>
      <c r="AC598" t="s">
        <v>720</v>
      </c>
      <c r="AD598">
        <v>2022</v>
      </c>
    </row>
    <row r="599" spans="1:30" x14ac:dyDescent="0.25">
      <c r="A599" t="s">
        <v>18</v>
      </c>
      <c r="B599" t="s">
        <v>19</v>
      </c>
      <c r="C599" t="s">
        <v>20</v>
      </c>
      <c r="D599" t="s">
        <v>21</v>
      </c>
      <c r="E599" t="s">
        <v>88</v>
      </c>
      <c r="F599" t="s">
        <v>31</v>
      </c>
      <c r="G599">
        <v>14661635421</v>
      </c>
      <c r="H599" t="s">
        <v>151</v>
      </c>
      <c r="I599" t="s">
        <v>25</v>
      </c>
      <c r="J599">
        <v>144</v>
      </c>
      <c r="K599">
        <v>2.5</v>
      </c>
      <c r="L599">
        <v>1</v>
      </c>
      <c r="M599">
        <v>144</v>
      </c>
      <c r="N599">
        <v>2.5</v>
      </c>
      <c r="O599">
        <v>1</v>
      </c>
      <c r="P599">
        <v>2.5</v>
      </c>
      <c r="Q599">
        <v>2.5</v>
      </c>
      <c r="R599" s="1">
        <v>44598</v>
      </c>
      <c r="S599" t="str">
        <f t="shared" si="45"/>
        <v>Bai Antioxidant - Molokai Coconut</v>
      </c>
      <c r="T599" t="str">
        <f t="shared" si="46"/>
        <v>Non Carbonated</v>
      </c>
      <c r="U599" t="str">
        <f>IF(T599="Cell is Blank - Dis-regard",_xlfn.XLOOKUP(S599,'Categroy Lookup'!A:A,'Categroy Lookup'!B:B,"Cell is Blank - Dis-regard"),T599)</f>
        <v>Non Carbonated</v>
      </c>
      <c r="V599" t="b">
        <f t="shared" si="48"/>
        <v>1</v>
      </c>
      <c r="W599">
        <f t="shared" si="47"/>
        <v>2.5</v>
      </c>
      <c r="X599" s="8">
        <f t="shared" si="49"/>
        <v>1.6666666666666667</v>
      </c>
      <c r="Y599" t="s">
        <v>471</v>
      </c>
      <c r="Z599" t="s">
        <v>522</v>
      </c>
      <c r="AB599" t="s">
        <v>679</v>
      </c>
      <c r="AC599" t="s">
        <v>720</v>
      </c>
      <c r="AD599">
        <v>2022</v>
      </c>
    </row>
    <row r="600" spans="1:30" x14ac:dyDescent="0.25">
      <c r="A600" t="s">
        <v>18</v>
      </c>
      <c r="B600" t="s">
        <v>28</v>
      </c>
      <c r="C600" t="s">
        <v>20</v>
      </c>
      <c r="D600" t="s">
        <v>29</v>
      </c>
      <c r="E600" t="s">
        <v>80</v>
      </c>
      <c r="F600" t="s">
        <v>27</v>
      </c>
      <c r="G600">
        <v>14661773325</v>
      </c>
      <c r="H600" t="s">
        <v>151</v>
      </c>
      <c r="I600" t="s">
        <v>33</v>
      </c>
      <c r="J600">
        <v>111</v>
      </c>
      <c r="K600">
        <v>1.5</v>
      </c>
      <c r="L600">
        <v>1</v>
      </c>
      <c r="M600">
        <v>111</v>
      </c>
      <c r="N600">
        <v>1.5</v>
      </c>
      <c r="O600">
        <v>1</v>
      </c>
      <c r="P600">
        <v>1.5</v>
      </c>
      <c r="Q600">
        <v>1.5</v>
      </c>
      <c r="R600" s="1">
        <v>44598</v>
      </c>
      <c r="S600" t="str">
        <f t="shared" si="45"/>
        <v>Good Health Veggie Stix - Sea Salt</v>
      </c>
      <c r="T600" t="str">
        <f t="shared" si="46"/>
        <v>Food</v>
      </c>
      <c r="U600" t="str">
        <f>IF(T600="Cell is Blank - Dis-regard",_xlfn.XLOOKUP(S600,'Categroy Lookup'!A:A,'Categroy Lookup'!B:B,"Cell is Blank - Dis-regard"),T600)</f>
        <v>Food</v>
      </c>
      <c r="V600" t="b">
        <f t="shared" si="48"/>
        <v>1</v>
      </c>
      <c r="W600">
        <f t="shared" si="47"/>
        <v>1.5</v>
      </c>
      <c r="X600" s="8">
        <f t="shared" si="49"/>
        <v>1</v>
      </c>
      <c r="Y600" t="s">
        <v>498</v>
      </c>
      <c r="Z600" t="s">
        <v>516</v>
      </c>
      <c r="AB600" t="s">
        <v>679</v>
      </c>
      <c r="AC600" t="s">
        <v>720</v>
      </c>
      <c r="AD600">
        <v>2022</v>
      </c>
    </row>
    <row r="601" spans="1:30" x14ac:dyDescent="0.25">
      <c r="A601" t="s">
        <v>18</v>
      </c>
      <c r="B601" t="s">
        <v>28</v>
      </c>
      <c r="C601" t="s">
        <v>20</v>
      </c>
      <c r="D601" t="s">
        <v>29</v>
      </c>
      <c r="E601" t="s">
        <v>72</v>
      </c>
      <c r="F601" t="s">
        <v>55</v>
      </c>
      <c r="G601">
        <v>14661887265</v>
      </c>
      <c r="H601" t="s">
        <v>151</v>
      </c>
      <c r="I601" t="s">
        <v>33</v>
      </c>
      <c r="J601">
        <v>144</v>
      </c>
      <c r="K601">
        <v>1.5</v>
      </c>
      <c r="L601">
        <v>1</v>
      </c>
      <c r="M601">
        <v>144</v>
      </c>
      <c r="N601">
        <v>1.5</v>
      </c>
      <c r="O601">
        <v>1</v>
      </c>
      <c r="P601">
        <v>1.5</v>
      </c>
      <c r="Q601">
        <v>1.5</v>
      </c>
      <c r="R601" s="1">
        <v>44598</v>
      </c>
      <c r="S601" t="str">
        <f t="shared" si="45"/>
        <v>Poland Springs Water</v>
      </c>
      <c r="T601" t="str">
        <f t="shared" si="46"/>
        <v>Water</v>
      </c>
      <c r="U601" t="str">
        <f>IF(T601="Cell is Blank - Dis-regard",_xlfn.XLOOKUP(S601,'Categroy Lookup'!A:A,'Categroy Lookup'!B:B,"Cell is Blank - Dis-regard"),T601)</f>
        <v>Water</v>
      </c>
      <c r="V601" t="b">
        <f t="shared" si="48"/>
        <v>1</v>
      </c>
      <c r="W601">
        <f t="shared" si="47"/>
        <v>1.5</v>
      </c>
      <c r="X601" s="8">
        <f t="shared" si="49"/>
        <v>1</v>
      </c>
      <c r="Y601" t="s">
        <v>72</v>
      </c>
      <c r="AB601" t="s">
        <v>679</v>
      </c>
      <c r="AC601" t="s">
        <v>720</v>
      </c>
      <c r="AD601">
        <v>2022</v>
      </c>
    </row>
    <row r="602" spans="1:30" x14ac:dyDescent="0.25">
      <c r="A602" t="s">
        <v>18</v>
      </c>
      <c r="B602" t="s">
        <v>28</v>
      </c>
      <c r="C602" t="s">
        <v>20</v>
      </c>
      <c r="D602" t="s">
        <v>29</v>
      </c>
      <c r="E602" t="s">
        <v>76</v>
      </c>
      <c r="F602" t="s">
        <v>31</v>
      </c>
      <c r="G602">
        <v>14662128280</v>
      </c>
      <c r="H602" t="s">
        <v>151</v>
      </c>
      <c r="I602" t="s">
        <v>33</v>
      </c>
      <c r="J602">
        <v>148</v>
      </c>
      <c r="K602">
        <v>2.5</v>
      </c>
      <c r="L602">
        <v>1</v>
      </c>
      <c r="M602">
        <v>148</v>
      </c>
      <c r="N602">
        <v>2.5</v>
      </c>
      <c r="O602">
        <v>1</v>
      </c>
      <c r="P602">
        <v>2.5</v>
      </c>
      <c r="Q602">
        <v>2.5</v>
      </c>
      <c r="R602" s="1">
        <v>44598</v>
      </c>
      <c r="S602" t="str">
        <f t="shared" si="45"/>
        <v>Zevia Zero Calorie Energy - Mango Ginger</v>
      </c>
      <c r="T602" t="str">
        <f t="shared" si="46"/>
        <v>Non Carbonated</v>
      </c>
      <c r="U602" t="str">
        <f>IF(T602="Cell is Blank - Dis-regard",_xlfn.XLOOKUP(S602,'Categroy Lookup'!A:A,'Categroy Lookup'!B:B,"Cell is Blank - Dis-regard"),T602)</f>
        <v>Non Carbonated</v>
      </c>
      <c r="V602" t="b">
        <f t="shared" si="48"/>
        <v>1</v>
      </c>
      <c r="W602">
        <f t="shared" si="47"/>
        <v>2.5</v>
      </c>
      <c r="X602" s="8">
        <f t="shared" si="49"/>
        <v>1.6666666666666667</v>
      </c>
      <c r="Y602" t="s">
        <v>509</v>
      </c>
      <c r="Z602" t="s">
        <v>510</v>
      </c>
      <c r="AB602" t="s">
        <v>679</v>
      </c>
      <c r="AC602" t="s">
        <v>720</v>
      </c>
      <c r="AD602">
        <v>2022</v>
      </c>
    </row>
    <row r="603" spans="1:30" x14ac:dyDescent="0.25">
      <c r="A603" t="s">
        <v>18</v>
      </c>
      <c r="B603" t="s">
        <v>28</v>
      </c>
      <c r="C603" t="s">
        <v>20</v>
      </c>
      <c r="D603" t="s">
        <v>29</v>
      </c>
      <c r="E603" t="s">
        <v>72</v>
      </c>
      <c r="F603" t="s">
        <v>55</v>
      </c>
      <c r="G603">
        <v>14662687802</v>
      </c>
      <c r="H603" t="s">
        <v>152</v>
      </c>
      <c r="I603" t="s">
        <v>25</v>
      </c>
      <c r="J603">
        <v>144</v>
      </c>
      <c r="K603">
        <v>1.5</v>
      </c>
      <c r="L603">
        <v>2</v>
      </c>
      <c r="M603">
        <v>144</v>
      </c>
      <c r="N603">
        <v>1.5</v>
      </c>
      <c r="O603">
        <v>2</v>
      </c>
      <c r="P603">
        <v>3</v>
      </c>
      <c r="Q603">
        <v>3</v>
      </c>
      <c r="R603" s="1">
        <v>44598</v>
      </c>
      <c r="S603" t="str">
        <f t="shared" si="45"/>
        <v>Poland Springs Water</v>
      </c>
      <c r="T603" t="str">
        <f t="shared" si="46"/>
        <v>Water</v>
      </c>
      <c r="U603" t="str">
        <f>IF(T603="Cell is Blank - Dis-regard",_xlfn.XLOOKUP(S603,'Categroy Lookup'!A:A,'Categroy Lookup'!B:B,"Cell is Blank - Dis-regard"),T603)</f>
        <v>Water</v>
      </c>
      <c r="V603" t="b">
        <f t="shared" si="48"/>
        <v>1</v>
      </c>
      <c r="W603">
        <f t="shared" si="47"/>
        <v>1.5</v>
      </c>
      <c r="X603" s="8">
        <f t="shared" si="49"/>
        <v>1</v>
      </c>
      <c r="Y603" t="s">
        <v>72</v>
      </c>
      <c r="AB603" t="s">
        <v>681</v>
      </c>
      <c r="AC603" t="s">
        <v>721</v>
      </c>
      <c r="AD603">
        <v>2022</v>
      </c>
    </row>
    <row r="604" spans="1:30" x14ac:dyDescent="0.25">
      <c r="A604" t="s">
        <v>18</v>
      </c>
      <c r="B604" t="s">
        <v>28</v>
      </c>
      <c r="C604" t="s">
        <v>20</v>
      </c>
      <c r="D604" t="s">
        <v>29</v>
      </c>
      <c r="E604" t="s">
        <v>72</v>
      </c>
      <c r="F604" t="s">
        <v>55</v>
      </c>
      <c r="G604">
        <v>14662688836</v>
      </c>
      <c r="H604" t="s">
        <v>152</v>
      </c>
      <c r="I604" t="s">
        <v>33</v>
      </c>
      <c r="J604">
        <v>144</v>
      </c>
      <c r="K604">
        <v>1.5</v>
      </c>
      <c r="L604">
        <v>1</v>
      </c>
      <c r="M604">
        <v>144</v>
      </c>
      <c r="N604">
        <v>1.5</v>
      </c>
      <c r="O604">
        <v>1</v>
      </c>
      <c r="P604">
        <v>1.5</v>
      </c>
      <c r="Q604">
        <v>1.5</v>
      </c>
      <c r="R604" s="1">
        <v>44598</v>
      </c>
      <c r="S604" t="str">
        <f t="shared" si="45"/>
        <v>Poland Springs Water</v>
      </c>
      <c r="T604" t="str">
        <f t="shared" si="46"/>
        <v>Water</v>
      </c>
      <c r="U604" t="str">
        <f>IF(T604="Cell is Blank - Dis-regard",_xlfn.XLOOKUP(S604,'Categroy Lookup'!A:A,'Categroy Lookup'!B:B,"Cell is Blank - Dis-regard"),T604)</f>
        <v>Water</v>
      </c>
      <c r="V604" t="b">
        <f t="shared" si="48"/>
        <v>1</v>
      </c>
      <c r="W604">
        <f t="shared" si="47"/>
        <v>1.5</v>
      </c>
      <c r="X604" s="8">
        <f t="shared" si="49"/>
        <v>1</v>
      </c>
      <c r="Y604" t="s">
        <v>72</v>
      </c>
      <c r="AB604" t="s">
        <v>681</v>
      </c>
      <c r="AC604" t="s">
        <v>721</v>
      </c>
      <c r="AD604">
        <v>2022</v>
      </c>
    </row>
    <row r="605" spans="1:30" x14ac:dyDescent="0.25">
      <c r="A605" t="s">
        <v>18</v>
      </c>
      <c r="B605" t="s">
        <v>36</v>
      </c>
      <c r="C605" t="s">
        <v>37</v>
      </c>
      <c r="D605" t="s">
        <v>38</v>
      </c>
      <c r="E605" t="s">
        <v>101</v>
      </c>
      <c r="F605" t="s">
        <v>27</v>
      </c>
      <c r="G605">
        <v>14663320332</v>
      </c>
      <c r="H605" t="s">
        <v>152</v>
      </c>
      <c r="I605" t="s">
        <v>25</v>
      </c>
      <c r="J605">
        <v>111</v>
      </c>
      <c r="K605">
        <v>1.5</v>
      </c>
      <c r="L605">
        <v>1</v>
      </c>
      <c r="M605">
        <v>111</v>
      </c>
      <c r="N605">
        <v>1.5</v>
      </c>
      <c r="O605">
        <v>1</v>
      </c>
      <c r="P605">
        <v>1.5</v>
      </c>
      <c r="Q605">
        <v>1.5</v>
      </c>
      <c r="R605" s="1">
        <v>44599</v>
      </c>
      <c r="S605" t="str">
        <f t="shared" si="45"/>
        <v>Miss Vickie's Potato Chip - Smokehouse BBQ</v>
      </c>
      <c r="T605" t="str">
        <f t="shared" si="46"/>
        <v>Food</v>
      </c>
      <c r="U605" t="str">
        <f>IF(T605="Cell is Blank - Dis-regard",_xlfn.XLOOKUP(S605,'Categroy Lookup'!A:A,'Categroy Lookup'!B:B,"Cell is Blank - Dis-regard"),T605)</f>
        <v>Food</v>
      </c>
      <c r="V605" t="b">
        <f t="shared" si="48"/>
        <v>1</v>
      </c>
      <c r="W605">
        <f t="shared" si="47"/>
        <v>1.5</v>
      </c>
      <c r="X605" s="8">
        <f t="shared" si="49"/>
        <v>1</v>
      </c>
      <c r="Y605" t="s">
        <v>473</v>
      </c>
      <c r="Z605" t="s">
        <v>530</v>
      </c>
      <c r="AB605" t="s">
        <v>681</v>
      </c>
      <c r="AC605" t="s">
        <v>721</v>
      </c>
      <c r="AD605">
        <v>2022</v>
      </c>
    </row>
    <row r="606" spans="1:30" x14ac:dyDescent="0.25">
      <c r="A606" t="s">
        <v>18</v>
      </c>
      <c r="B606" t="s">
        <v>19</v>
      </c>
      <c r="C606" t="s">
        <v>20</v>
      </c>
      <c r="D606" t="s">
        <v>21</v>
      </c>
      <c r="E606" t="s">
        <v>110</v>
      </c>
      <c r="F606" t="s">
        <v>23</v>
      </c>
      <c r="G606">
        <v>14663498695</v>
      </c>
      <c r="H606" t="s">
        <v>152</v>
      </c>
      <c r="I606" t="s">
        <v>25</v>
      </c>
      <c r="J606">
        <v>140</v>
      </c>
      <c r="K606">
        <v>1.5</v>
      </c>
      <c r="L606">
        <v>1</v>
      </c>
      <c r="M606">
        <v>140</v>
      </c>
      <c r="N606">
        <v>1.5</v>
      </c>
      <c r="O606">
        <v>1</v>
      </c>
      <c r="P606">
        <v>1.5</v>
      </c>
      <c r="Q606">
        <v>1.5</v>
      </c>
      <c r="R606" s="1">
        <v>44599</v>
      </c>
      <c r="S606" t="str">
        <f t="shared" si="45"/>
        <v>Bubly - Cherry</v>
      </c>
      <c r="T606" t="str">
        <f t="shared" si="46"/>
        <v>Carbonated</v>
      </c>
      <c r="U606" t="str">
        <f>IF(T606="Cell is Blank - Dis-regard",_xlfn.XLOOKUP(S606,'Categroy Lookup'!A:A,'Categroy Lookup'!B:B,"Cell is Blank - Dis-regard"),T606)</f>
        <v>Carbonated</v>
      </c>
      <c r="V606" t="b">
        <f t="shared" si="48"/>
        <v>1</v>
      </c>
      <c r="W606">
        <f t="shared" si="47"/>
        <v>1.5</v>
      </c>
      <c r="X606" s="8">
        <f t="shared" si="49"/>
        <v>1</v>
      </c>
      <c r="Y606" t="s">
        <v>504</v>
      </c>
      <c r="Z606" t="s">
        <v>537</v>
      </c>
      <c r="AB606" t="s">
        <v>681</v>
      </c>
      <c r="AC606" t="s">
        <v>721</v>
      </c>
      <c r="AD606">
        <v>2022</v>
      </c>
    </row>
    <row r="607" spans="1:30" x14ac:dyDescent="0.25">
      <c r="A607" t="s">
        <v>18</v>
      </c>
      <c r="B607" t="s">
        <v>36</v>
      </c>
      <c r="C607" t="s">
        <v>37</v>
      </c>
      <c r="D607" t="s">
        <v>38</v>
      </c>
      <c r="E607" t="s">
        <v>101</v>
      </c>
      <c r="F607" t="s">
        <v>27</v>
      </c>
      <c r="G607">
        <v>14663673381</v>
      </c>
      <c r="H607" t="s">
        <v>152</v>
      </c>
      <c r="I607" t="s">
        <v>33</v>
      </c>
      <c r="J607">
        <v>111</v>
      </c>
      <c r="K607">
        <v>1.5</v>
      </c>
      <c r="L607">
        <v>1</v>
      </c>
      <c r="M607">
        <v>111</v>
      </c>
      <c r="N607">
        <v>1.5</v>
      </c>
      <c r="O607">
        <v>1</v>
      </c>
      <c r="P607">
        <v>1.5</v>
      </c>
      <c r="Q607">
        <v>1.5</v>
      </c>
      <c r="R607" s="1">
        <v>44599</v>
      </c>
      <c r="S607" t="str">
        <f t="shared" si="45"/>
        <v>Miss Vickie's Potato Chip - Smokehouse BBQ</v>
      </c>
      <c r="T607" t="str">
        <f t="shared" si="46"/>
        <v>Food</v>
      </c>
      <c r="U607" t="str">
        <f>IF(T607="Cell is Blank - Dis-regard",_xlfn.XLOOKUP(S607,'Categroy Lookup'!A:A,'Categroy Lookup'!B:B,"Cell is Blank - Dis-regard"),T607)</f>
        <v>Food</v>
      </c>
      <c r="V607" t="b">
        <f t="shared" si="48"/>
        <v>1</v>
      </c>
      <c r="W607">
        <f t="shared" si="47"/>
        <v>1.5</v>
      </c>
      <c r="X607" s="8">
        <f t="shared" si="49"/>
        <v>1</v>
      </c>
      <c r="Y607" t="s">
        <v>473</v>
      </c>
      <c r="Z607" t="s">
        <v>530</v>
      </c>
      <c r="AB607" t="s">
        <v>681</v>
      </c>
      <c r="AC607" t="s">
        <v>721</v>
      </c>
      <c r="AD607">
        <v>2022</v>
      </c>
    </row>
    <row r="608" spans="1:30" x14ac:dyDescent="0.25">
      <c r="A608" t="s">
        <v>18</v>
      </c>
      <c r="B608" t="s">
        <v>36</v>
      </c>
      <c r="C608" t="s">
        <v>37</v>
      </c>
      <c r="D608" t="s">
        <v>38</v>
      </c>
      <c r="E608" t="s">
        <v>120</v>
      </c>
      <c r="F608" t="s">
        <v>23</v>
      </c>
      <c r="G608">
        <v>14663839806</v>
      </c>
      <c r="H608" t="s">
        <v>152</v>
      </c>
      <c r="I608" t="s">
        <v>25</v>
      </c>
      <c r="J608">
        <v>135</v>
      </c>
      <c r="K608">
        <v>2</v>
      </c>
      <c r="L608">
        <v>1</v>
      </c>
      <c r="M608">
        <v>135</v>
      </c>
      <c r="N608">
        <v>2</v>
      </c>
      <c r="O608">
        <v>1</v>
      </c>
      <c r="P608">
        <v>2</v>
      </c>
      <c r="Q608">
        <v>2</v>
      </c>
      <c r="R608" s="1">
        <v>44599</v>
      </c>
      <c r="S608" t="str">
        <f t="shared" si="45"/>
        <v>Keto Krisp - Almond Butter</v>
      </c>
      <c r="T608" t="str">
        <f t="shared" si="46"/>
        <v>Carbonated</v>
      </c>
      <c r="U608" t="str">
        <f>IF(T608="Cell is Blank - Dis-regard",_xlfn.XLOOKUP(S608,'Categroy Lookup'!A:A,'Categroy Lookup'!B:B,"Cell is Blank - Dis-regard"),T608)</f>
        <v>Carbonated</v>
      </c>
      <c r="V608" t="b">
        <f t="shared" si="48"/>
        <v>1</v>
      </c>
      <c r="W608">
        <f t="shared" si="47"/>
        <v>2</v>
      </c>
      <c r="X608" s="8">
        <f t="shared" si="49"/>
        <v>1.3333333333333333</v>
      </c>
      <c r="Y608" t="s">
        <v>518</v>
      </c>
      <c r="Z608" t="s">
        <v>545</v>
      </c>
      <c r="AB608" t="s">
        <v>681</v>
      </c>
      <c r="AC608" t="s">
        <v>721</v>
      </c>
      <c r="AD608">
        <v>2022</v>
      </c>
    </row>
    <row r="609" spans="1:30" x14ac:dyDescent="0.25">
      <c r="A609" t="s">
        <v>18</v>
      </c>
      <c r="B609" t="s">
        <v>36</v>
      </c>
      <c r="C609" t="s">
        <v>37</v>
      </c>
      <c r="D609" t="s">
        <v>38</v>
      </c>
      <c r="E609" t="s">
        <v>136</v>
      </c>
      <c r="F609" t="s">
        <v>27</v>
      </c>
      <c r="G609">
        <v>14665320687</v>
      </c>
      <c r="H609" t="s">
        <v>152</v>
      </c>
      <c r="I609" t="s">
        <v>25</v>
      </c>
      <c r="J609">
        <v>137</v>
      </c>
      <c r="K609">
        <v>2</v>
      </c>
      <c r="L609">
        <v>1</v>
      </c>
      <c r="M609">
        <v>137</v>
      </c>
      <c r="N609">
        <v>2</v>
      </c>
      <c r="O609">
        <v>1</v>
      </c>
      <c r="P609">
        <v>2</v>
      </c>
      <c r="Q609">
        <v>2</v>
      </c>
      <c r="R609" s="1">
        <v>44599</v>
      </c>
      <c r="S609" t="str">
        <f t="shared" si="45"/>
        <v>NuGo Dark Chocolate - Choc Chip</v>
      </c>
      <c r="T609" t="str">
        <f t="shared" si="46"/>
        <v>Food</v>
      </c>
      <c r="U609" t="str">
        <f>IF(T609="Cell is Blank - Dis-regard",_xlfn.XLOOKUP(S609,'Categroy Lookup'!A:A,'Categroy Lookup'!B:B,"Cell is Blank - Dis-regard"),T609)</f>
        <v>Food</v>
      </c>
      <c r="V609" t="b">
        <f t="shared" si="48"/>
        <v>1</v>
      </c>
      <c r="W609">
        <f t="shared" si="47"/>
        <v>2</v>
      </c>
      <c r="X609" s="8">
        <f t="shared" si="49"/>
        <v>1.3333333333333333</v>
      </c>
      <c r="Y609" t="s">
        <v>554</v>
      </c>
      <c r="Z609" t="s">
        <v>555</v>
      </c>
      <c r="AB609" t="s">
        <v>681</v>
      </c>
      <c r="AC609" t="s">
        <v>721</v>
      </c>
      <c r="AD609">
        <v>2022</v>
      </c>
    </row>
    <row r="610" spans="1:30" x14ac:dyDescent="0.25">
      <c r="A610" t="s">
        <v>18</v>
      </c>
      <c r="B610" t="s">
        <v>40</v>
      </c>
      <c r="C610" t="s">
        <v>41</v>
      </c>
      <c r="D610" t="s">
        <v>42</v>
      </c>
      <c r="E610" t="s">
        <v>139</v>
      </c>
      <c r="F610" t="s">
        <v>27</v>
      </c>
      <c r="G610">
        <v>14665346142</v>
      </c>
      <c r="H610" t="s">
        <v>152</v>
      </c>
      <c r="I610" t="s">
        <v>25</v>
      </c>
      <c r="J610">
        <v>120</v>
      </c>
      <c r="K610">
        <v>1.5</v>
      </c>
      <c r="L610">
        <v>1</v>
      </c>
      <c r="M610">
        <v>120</v>
      </c>
      <c r="N610">
        <v>1.5</v>
      </c>
      <c r="O610">
        <v>1</v>
      </c>
      <c r="P610">
        <v>1.5</v>
      </c>
      <c r="Q610">
        <v>3</v>
      </c>
      <c r="R610" s="1">
        <v>44599</v>
      </c>
      <c r="S610" t="str">
        <f t="shared" si="45"/>
        <v>Cheetos Flaming Hot Limon Crunchy</v>
      </c>
      <c r="T610" t="str">
        <f t="shared" si="46"/>
        <v>Food</v>
      </c>
      <c r="U610" t="str">
        <f>IF(T610="Cell is Blank - Dis-regard",_xlfn.XLOOKUP(S610,'Categroy Lookup'!A:A,'Categroy Lookup'!B:B,"Cell is Blank - Dis-regard"),T610)</f>
        <v>Food</v>
      </c>
      <c r="V610" t="b">
        <f t="shared" si="48"/>
        <v>1</v>
      </c>
      <c r="W610">
        <f t="shared" si="47"/>
        <v>1.5</v>
      </c>
      <c r="X610" s="8">
        <f t="shared" si="49"/>
        <v>1</v>
      </c>
      <c r="Y610" t="s">
        <v>139</v>
      </c>
      <c r="AB610" t="s">
        <v>681</v>
      </c>
      <c r="AC610" t="s">
        <v>721</v>
      </c>
      <c r="AD610">
        <v>2022</v>
      </c>
    </row>
    <row r="611" spans="1:30" x14ac:dyDescent="0.25">
      <c r="A611" t="s">
        <v>18</v>
      </c>
      <c r="B611" t="s">
        <v>40</v>
      </c>
      <c r="C611" t="s">
        <v>41</v>
      </c>
      <c r="D611" t="s">
        <v>42</v>
      </c>
      <c r="E611" t="s">
        <v>46</v>
      </c>
      <c r="F611" t="s">
        <v>27</v>
      </c>
      <c r="G611">
        <v>14665346142</v>
      </c>
      <c r="H611" t="s">
        <v>152</v>
      </c>
      <c r="I611" t="s">
        <v>25</v>
      </c>
      <c r="J611">
        <v>111</v>
      </c>
      <c r="K611">
        <v>1.5</v>
      </c>
      <c r="L611">
        <v>1</v>
      </c>
      <c r="M611">
        <v>111</v>
      </c>
      <c r="N611">
        <v>1.5</v>
      </c>
      <c r="O611">
        <v>1</v>
      </c>
      <c r="P611">
        <v>1.5</v>
      </c>
      <c r="Q611">
        <v>3</v>
      </c>
      <c r="R611" s="1">
        <v>44599</v>
      </c>
      <c r="S611" t="str">
        <f t="shared" si="45"/>
        <v>Skinny Pop Popcorn</v>
      </c>
      <c r="T611" t="str">
        <f t="shared" si="46"/>
        <v>Food</v>
      </c>
      <c r="U611" t="str">
        <f>IF(T611="Cell is Blank - Dis-regard",_xlfn.XLOOKUP(S611,'Categroy Lookup'!A:A,'Categroy Lookup'!B:B,"Cell is Blank - Dis-regard"),T611)</f>
        <v>Food</v>
      </c>
      <c r="V611" t="b">
        <f t="shared" si="48"/>
        <v>1</v>
      </c>
      <c r="W611">
        <f t="shared" si="47"/>
        <v>1.5</v>
      </c>
      <c r="X611" s="8">
        <f t="shared" si="49"/>
        <v>1</v>
      </c>
      <c r="Y611" t="s">
        <v>46</v>
      </c>
      <c r="AB611" t="s">
        <v>681</v>
      </c>
      <c r="AC611" t="s">
        <v>721</v>
      </c>
      <c r="AD611">
        <v>2022</v>
      </c>
    </row>
    <row r="612" spans="1:30" x14ac:dyDescent="0.25">
      <c r="A612" t="s">
        <v>18</v>
      </c>
      <c r="B612" t="s">
        <v>40</v>
      </c>
      <c r="C612" t="s">
        <v>41</v>
      </c>
      <c r="D612" t="s">
        <v>42</v>
      </c>
      <c r="E612" t="s">
        <v>147</v>
      </c>
      <c r="F612" t="s">
        <v>27</v>
      </c>
      <c r="G612">
        <v>14665556811</v>
      </c>
      <c r="H612" t="s">
        <v>152</v>
      </c>
      <c r="I612" t="s">
        <v>25</v>
      </c>
      <c r="J612">
        <v>110</v>
      </c>
      <c r="K612">
        <v>1.5</v>
      </c>
      <c r="L612">
        <v>1</v>
      </c>
      <c r="M612">
        <v>110</v>
      </c>
      <c r="N612">
        <v>1.5</v>
      </c>
      <c r="O612">
        <v>1</v>
      </c>
      <c r="P612">
        <v>1.5</v>
      </c>
      <c r="Q612">
        <v>1.5</v>
      </c>
      <c r="R612" s="1">
        <v>44599</v>
      </c>
      <c r="S612" t="str">
        <f t="shared" si="45"/>
        <v>Doritos Famin Hot Nacho</v>
      </c>
      <c r="T612" t="str">
        <f t="shared" si="46"/>
        <v>Food</v>
      </c>
      <c r="U612" t="str">
        <f>IF(T612="Cell is Blank - Dis-regard",_xlfn.XLOOKUP(S612,'Categroy Lookup'!A:A,'Categroy Lookup'!B:B,"Cell is Blank - Dis-regard"),T612)</f>
        <v>Food</v>
      </c>
      <c r="V612" t="b">
        <f t="shared" si="48"/>
        <v>1</v>
      </c>
      <c r="W612">
        <f t="shared" si="47"/>
        <v>1.5</v>
      </c>
      <c r="X612" s="8">
        <f t="shared" si="49"/>
        <v>1</v>
      </c>
      <c r="Y612" t="s">
        <v>147</v>
      </c>
      <c r="AB612" t="s">
        <v>681</v>
      </c>
      <c r="AC612" t="s">
        <v>721</v>
      </c>
      <c r="AD612">
        <v>2022</v>
      </c>
    </row>
    <row r="613" spans="1:30" x14ac:dyDescent="0.25">
      <c r="A613" t="s">
        <v>18</v>
      </c>
      <c r="B613" t="s">
        <v>19</v>
      </c>
      <c r="C613" t="s">
        <v>20</v>
      </c>
      <c r="D613" t="s">
        <v>21</v>
      </c>
      <c r="E613" t="s">
        <v>94</v>
      </c>
      <c r="F613" t="s">
        <v>23</v>
      </c>
      <c r="G613">
        <v>14666055106</v>
      </c>
      <c r="H613" t="s">
        <v>152</v>
      </c>
      <c r="I613" t="s">
        <v>33</v>
      </c>
      <c r="J613">
        <v>148</v>
      </c>
      <c r="K613">
        <v>3.5</v>
      </c>
      <c r="L613">
        <v>1</v>
      </c>
      <c r="M613">
        <v>148</v>
      </c>
      <c r="N613">
        <v>3.5</v>
      </c>
      <c r="O613">
        <v>1</v>
      </c>
      <c r="P613">
        <v>3.5</v>
      </c>
      <c r="Q613">
        <v>3.5</v>
      </c>
      <c r="R613" s="1">
        <v>44599</v>
      </c>
      <c r="S613" t="str">
        <f t="shared" si="45"/>
        <v>Red Bull - Original</v>
      </c>
      <c r="T613" t="str">
        <f t="shared" si="46"/>
        <v>Carbonated</v>
      </c>
      <c r="U613" t="str">
        <f>IF(T613="Cell is Blank - Dis-regard",_xlfn.XLOOKUP(S613,'Categroy Lookup'!A:A,'Categroy Lookup'!B:B,"Cell is Blank - Dis-regard"),T613)</f>
        <v>Carbonated</v>
      </c>
      <c r="V613" t="b">
        <f t="shared" si="48"/>
        <v>1</v>
      </c>
      <c r="W613">
        <f t="shared" si="47"/>
        <v>3.5</v>
      </c>
      <c r="X613" s="8">
        <f t="shared" si="49"/>
        <v>2.3333333333333335</v>
      </c>
      <c r="Y613" t="s">
        <v>466</v>
      </c>
      <c r="Z613" t="s">
        <v>512</v>
      </c>
      <c r="AB613" t="s">
        <v>681</v>
      </c>
      <c r="AC613" t="s">
        <v>721</v>
      </c>
      <c r="AD613">
        <v>2022</v>
      </c>
    </row>
    <row r="614" spans="1:30" x14ac:dyDescent="0.25">
      <c r="A614" t="s">
        <v>18</v>
      </c>
      <c r="B614" t="s">
        <v>19</v>
      </c>
      <c r="C614" t="s">
        <v>20</v>
      </c>
      <c r="D614" t="s">
        <v>21</v>
      </c>
      <c r="E614" t="s">
        <v>94</v>
      </c>
      <c r="F614" t="s">
        <v>23</v>
      </c>
      <c r="G614">
        <v>14666062656</v>
      </c>
      <c r="H614" t="s">
        <v>152</v>
      </c>
      <c r="I614" t="s">
        <v>33</v>
      </c>
      <c r="J614">
        <v>148</v>
      </c>
      <c r="K614">
        <v>3.5</v>
      </c>
      <c r="L614">
        <v>1</v>
      </c>
      <c r="M614">
        <v>148</v>
      </c>
      <c r="N614">
        <v>3.5</v>
      </c>
      <c r="O614">
        <v>1</v>
      </c>
      <c r="P614">
        <v>3.5</v>
      </c>
      <c r="Q614">
        <v>3.5</v>
      </c>
      <c r="R614" s="1">
        <v>44599</v>
      </c>
      <c r="S614" t="str">
        <f t="shared" si="45"/>
        <v>Red Bull - Original</v>
      </c>
      <c r="T614" t="str">
        <f t="shared" si="46"/>
        <v>Carbonated</v>
      </c>
      <c r="U614" t="str">
        <f>IF(T614="Cell is Blank - Dis-regard",_xlfn.XLOOKUP(S614,'Categroy Lookup'!A:A,'Categroy Lookup'!B:B,"Cell is Blank - Dis-regard"),T614)</f>
        <v>Carbonated</v>
      </c>
      <c r="V614" t="b">
        <f t="shared" si="48"/>
        <v>1</v>
      </c>
      <c r="W614">
        <f t="shared" si="47"/>
        <v>3.5</v>
      </c>
      <c r="X614" s="8">
        <f t="shared" si="49"/>
        <v>2.3333333333333335</v>
      </c>
      <c r="Y614" t="s">
        <v>466</v>
      </c>
      <c r="Z614" t="s">
        <v>512</v>
      </c>
      <c r="AB614" t="s">
        <v>681</v>
      </c>
      <c r="AC614" t="s">
        <v>721</v>
      </c>
      <c r="AD614">
        <v>2022</v>
      </c>
    </row>
    <row r="615" spans="1:30" x14ac:dyDescent="0.25">
      <c r="A615" t="s">
        <v>18</v>
      </c>
      <c r="B615" t="s">
        <v>19</v>
      </c>
      <c r="C615" t="s">
        <v>20</v>
      </c>
      <c r="D615" t="s">
        <v>21</v>
      </c>
      <c r="E615" t="s">
        <v>75</v>
      </c>
      <c r="F615" t="s">
        <v>31</v>
      </c>
      <c r="G615">
        <v>14666127240</v>
      </c>
      <c r="H615" t="s">
        <v>152</v>
      </c>
      <c r="I615" t="s">
        <v>33</v>
      </c>
      <c r="J615">
        <v>145</v>
      </c>
      <c r="K615">
        <v>2.5</v>
      </c>
      <c r="L615">
        <v>1</v>
      </c>
      <c r="M615">
        <v>145</v>
      </c>
      <c r="N615">
        <v>2.5</v>
      </c>
      <c r="O615">
        <v>1</v>
      </c>
      <c r="P615">
        <v>2.5</v>
      </c>
      <c r="Q615">
        <v>2.5</v>
      </c>
      <c r="R615" s="1">
        <v>44599</v>
      </c>
      <c r="S615" t="str">
        <f t="shared" si="45"/>
        <v>Snapple Diet Tea - Raspberry</v>
      </c>
      <c r="T615" t="str">
        <f t="shared" si="46"/>
        <v>Non Carbonated</v>
      </c>
      <c r="U615" t="str">
        <f>IF(T615="Cell is Blank - Dis-regard",_xlfn.XLOOKUP(S615,'Categroy Lookup'!A:A,'Categroy Lookup'!B:B,"Cell is Blank - Dis-regard"),T615)</f>
        <v>Non Carbonated</v>
      </c>
      <c r="V615" t="b">
        <f t="shared" si="48"/>
        <v>1</v>
      </c>
      <c r="W615">
        <f t="shared" si="47"/>
        <v>2.5</v>
      </c>
      <c r="X615" s="8">
        <f t="shared" si="49"/>
        <v>1.6666666666666667</v>
      </c>
      <c r="Y615" t="s">
        <v>478</v>
      </c>
      <c r="Z615" t="s">
        <v>508</v>
      </c>
      <c r="AB615" t="s">
        <v>681</v>
      </c>
      <c r="AC615" t="s">
        <v>721</v>
      </c>
      <c r="AD615">
        <v>2022</v>
      </c>
    </row>
    <row r="616" spans="1:30" x14ac:dyDescent="0.25">
      <c r="A616" t="s">
        <v>18</v>
      </c>
      <c r="B616" t="s">
        <v>40</v>
      </c>
      <c r="C616" t="s">
        <v>41</v>
      </c>
      <c r="D616" t="s">
        <v>42</v>
      </c>
      <c r="E616" t="s">
        <v>131</v>
      </c>
      <c r="F616" t="s">
        <v>23</v>
      </c>
      <c r="G616">
        <v>14666503964</v>
      </c>
      <c r="H616" t="s">
        <v>152</v>
      </c>
      <c r="I616" t="s">
        <v>33</v>
      </c>
      <c r="J616">
        <v>140</v>
      </c>
      <c r="K616">
        <v>1</v>
      </c>
      <c r="L616">
        <v>1</v>
      </c>
      <c r="M616">
        <v>140</v>
      </c>
      <c r="N616">
        <v>1</v>
      </c>
      <c r="O616">
        <v>1</v>
      </c>
      <c r="P616">
        <v>1</v>
      </c>
      <c r="Q616">
        <v>1</v>
      </c>
      <c r="R616" s="1">
        <v>44599</v>
      </c>
      <c r="S616" t="str">
        <f t="shared" si="45"/>
        <v>Sunkist Soda - Orange</v>
      </c>
      <c r="T616" t="str">
        <f t="shared" si="46"/>
        <v>Carbonated</v>
      </c>
      <c r="U616" t="str">
        <f>IF(T616="Cell is Blank - Dis-regard",_xlfn.XLOOKUP(S616,'Categroy Lookup'!A:A,'Categroy Lookup'!B:B,"Cell is Blank - Dis-regard"),T616)</f>
        <v>Carbonated</v>
      </c>
      <c r="V616" t="b">
        <f t="shared" si="48"/>
        <v>1</v>
      </c>
      <c r="W616">
        <f t="shared" si="47"/>
        <v>1</v>
      </c>
      <c r="X616" s="8">
        <f t="shared" si="49"/>
        <v>0.66666666666666663</v>
      </c>
      <c r="Y616" t="s">
        <v>551</v>
      </c>
      <c r="Z616" t="s">
        <v>552</v>
      </c>
      <c r="AB616" t="s">
        <v>681</v>
      </c>
      <c r="AC616" t="s">
        <v>721</v>
      </c>
      <c r="AD616">
        <v>2022</v>
      </c>
    </row>
    <row r="617" spans="1:30" x14ac:dyDescent="0.25">
      <c r="A617" t="s">
        <v>18</v>
      </c>
      <c r="B617" t="s">
        <v>40</v>
      </c>
      <c r="C617" t="s">
        <v>41</v>
      </c>
      <c r="D617" t="s">
        <v>42</v>
      </c>
      <c r="E617" t="s">
        <v>93</v>
      </c>
      <c r="F617" t="s">
        <v>23</v>
      </c>
      <c r="G617">
        <v>14666946010</v>
      </c>
      <c r="H617" t="s">
        <v>152</v>
      </c>
      <c r="I617" t="s">
        <v>33</v>
      </c>
      <c r="J617">
        <v>141</v>
      </c>
      <c r="K617">
        <v>1</v>
      </c>
      <c r="L617">
        <v>1</v>
      </c>
      <c r="M617">
        <v>141</v>
      </c>
      <c r="N617">
        <v>1</v>
      </c>
      <c r="O617">
        <v>1</v>
      </c>
      <c r="P617">
        <v>1</v>
      </c>
      <c r="Q617">
        <v>1</v>
      </c>
      <c r="R617" s="1">
        <v>44599</v>
      </c>
      <c r="S617" t="str">
        <f t="shared" si="45"/>
        <v>Coca Cola - Zero Sugar</v>
      </c>
      <c r="T617" t="str">
        <f t="shared" si="46"/>
        <v>Carbonated</v>
      </c>
      <c r="U617" t="str">
        <f>IF(T617="Cell is Blank - Dis-regard",_xlfn.XLOOKUP(S617,'Categroy Lookup'!A:A,'Categroy Lookup'!B:B,"Cell is Blank - Dis-regard"),T617)</f>
        <v>Carbonated</v>
      </c>
      <c r="V617" t="b">
        <f t="shared" si="48"/>
        <v>1</v>
      </c>
      <c r="W617">
        <f t="shared" si="47"/>
        <v>1</v>
      </c>
      <c r="X617" s="8">
        <f t="shared" si="49"/>
        <v>0.66666666666666663</v>
      </c>
      <c r="Y617" t="s">
        <v>524</v>
      </c>
      <c r="Z617" t="s">
        <v>525</v>
      </c>
      <c r="AB617" t="s">
        <v>681</v>
      </c>
      <c r="AC617" t="s">
        <v>721</v>
      </c>
      <c r="AD617">
        <v>2022</v>
      </c>
    </row>
    <row r="618" spans="1:30" x14ac:dyDescent="0.25">
      <c r="A618" t="s">
        <v>18</v>
      </c>
      <c r="B618" t="s">
        <v>40</v>
      </c>
      <c r="C618" t="s">
        <v>41</v>
      </c>
      <c r="D618" t="s">
        <v>42</v>
      </c>
      <c r="E618" t="s">
        <v>131</v>
      </c>
      <c r="F618" t="s">
        <v>23</v>
      </c>
      <c r="G618">
        <v>14666959800</v>
      </c>
      <c r="H618" t="s">
        <v>152</v>
      </c>
      <c r="I618" t="s">
        <v>33</v>
      </c>
      <c r="J618">
        <v>140</v>
      </c>
      <c r="K618">
        <v>1</v>
      </c>
      <c r="L618">
        <v>1</v>
      </c>
      <c r="M618">
        <v>140</v>
      </c>
      <c r="N618">
        <v>1</v>
      </c>
      <c r="O618">
        <v>1</v>
      </c>
      <c r="P618">
        <v>1</v>
      </c>
      <c r="Q618">
        <v>1</v>
      </c>
      <c r="R618" s="1">
        <v>44599</v>
      </c>
      <c r="S618" t="str">
        <f t="shared" si="45"/>
        <v>Sunkist Soda - Orange</v>
      </c>
      <c r="T618" t="str">
        <f t="shared" si="46"/>
        <v>Carbonated</v>
      </c>
      <c r="U618" t="str">
        <f>IF(T618="Cell is Blank - Dis-regard",_xlfn.XLOOKUP(S618,'Categroy Lookup'!A:A,'Categroy Lookup'!B:B,"Cell is Blank - Dis-regard"),T618)</f>
        <v>Carbonated</v>
      </c>
      <c r="V618" t="b">
        <f t="shared" si="48"/>
        <v>1</v>
      </c>
      <c r="W618">
        <f t="shared" si="47"/>
        <v>1</v>
      </c>
      <c r="X618" s="8">
        <f t="shared" si="49"/>
        <v>0.66666666666666663</v>
      </c>
      <c r="Y618" t="s">
        <v>551</v>
      </c>
      <c r="Z618" t="s">
        <v>552</v>
      </c>
      <c r="AB618" t="s">
        <v>681</v>
      </c>
      <c r="AC618" t="s">
        <v>721</v>
      </c>
      <c r="AD618">
        <v>2022</v>
      </c>
    </row>
    <row r="619" spans="1:30" x14ac:dyDescent="0.25">
      <c r="A619" t="s">
        <v>18</v>
      </c>
      <c r="B619" t="s">
        <v>40</v>
      </c>
      <c r="C619" t="s">
        <v>41</v>
      </c>
      <c r="D619" t="s">
        <v>42</v>
      </c>
      <c r="E619" t="s">
        <v>131</v>
      </c>
      <c r="F619" t="s">
        <v>23</v>
      </c>
      <c r="G619">
        <v>14666991176</v>
      </c>
      <c r="H619" t="s">
        <v>152</v>
      </c>
      <c r="I619" t="s">
        <v>33</v>
      </c>
      <c r="J619">
        <v>140</v>
      </c>
      <c r="K619">
        <v>1</v>
      </c>
      <c r="L619">
        <v>1</v>
      </c>
      <c r="M619">
        <v>140</v>
      </c>
      <c r="N619">
        <v>1</v>
      </c>
      <c r="O619">
        <v>1</v>
      </c>
      <c r="P619">
        <v>1</v>
      </c>
      <c r="Q619">
        <v>1</v>
      </c>
      <c r="R619" s="1">
        <v>44599</v>
      </c>
      <c r="S619" t="str">
        <f t="shared" si="45"/>
        <v>Sunkist Soda - Orange</v>
      </c>
      <c r="T619" t="str">
        <f t="shared" si="46"/>
        <v>Carbonated</v>
      </c>
      <c r="U619" t="str">
        <f>IF(T619="Cell is Blank - Dis-regard",_xlfn.XLOOKUP(S619,'Categroy Lookup'!A:A,'Categroy Lookup'!B:B,"Cell is Blank - Dis-regard"),T619)</f>
        <v>Carbonated</v>
      </c>
      <c r="V619" t="b">
        <f t="shared" si="48"/>
        <v>1</v>
      </c>
      <c r="W619">
        <f t="shared" si="47"/>
        <v>1</v>
      </c>
      <c r="X619" s="8">
        <f t="shared" si="49"/>
        <v>0.66666666666666663</v>
      </c>
      <c r="Y619" t="s">
        <v>551</v>
      </c>
      <c r="Z619" t="s">
        <v>552</v>
      </c>
      <c r="AB619" t="s">
        <v>681</v>
      </c>
      <c r="AC619" t="s">
        <v>721</v>
      </c>
      <c r="AD619">
        <v>2022</v>
      </c>
    </row>
    <row r="620" spans="1:30" x14ac:dyDescent="0.25">
      <c r="A620" t="s">
        <v>18</v>
      </c>
      <c r="B620" t="s">
        <v>40</v>
      </c>
      <c r="C620" t="s">
        <v>41</v>
      </c>
      <c r="D620" t="s">
        <v>42</v>
      </c>
      <c r="E620" t="s">
        <v>93</v>
      </c>
      <c r="F620" t="s">
        <v>23</v>
      </c>
      <c r="G620">
        <v>14667359009</v>
      </c>
      <c r="H620" t="s">
        <v>152</v>
      </c>
      <c r="I620" t="s">
        <v>33</v>
      </c>
      <c r="J620">
        <v>141</v>
      </c>
      <c r="K620">
        <v>1</v>
      </c>
      <c r="L620">
        <v>1</v>
      </c>
      <c r="M620">
        <v>141</v>
      </c>
      <c r="N620">
        <v>1</v>
      </c>
      <c r="O620">
        <v>1</v>
      </c>
      <c r="P620">
        <v>1</v>
      </c>
      <c r="Q620">
        <v>1</v>
      </c>
      <c r="R620" s="1">
        <v>44599</v>
      </c>
      <c r="S620" t="str">
        <f t="shared" si="45"/>
        <v>Coca Cola - Zero Sugar</v>
      </c>
      <c r="T620" t="str">
        <f t="shared" si="46"/>
        <v>Carbonated</v>
      </c>
      <c r="U620" t="str">
        <f>IF(T620="Cell is Blank - Dis-regard",_xlfn.XLOOKUP(S620,'Categroy Lookup'!A:A,'Categroy Lookup'!B:B,"Cell is Blank - Dis-regard"),T620)</f>
        <v>Carbonated</v>
      </c>
      <c r="V620" t="b">
        <f t="shared" si="48"/>
        <v>1</v>
      </c>
      <c r="W620">
        <f t="shared" si="47"/>
        <v>1</v>
      </c>
      <c r="X620" s="8">
        <f t="shared" si="49"/>
        <v>0.66666666666666663</v>
      </c>
      <c r="Y620" t="s">
        <v>524</v>
      </c>
      <c r="Z620" t="s">
        <v>525</v>
      </c>
      <c r="AB620" t="s">
        <v>681</v>
      </c>
      <c r="AC620" t="s">
        <v>721</v>
      </c>
      <c r="AD620">
        <v>2022</v>
      </c>
    </row>
    <row r="621" spans="1:30" x14ac:dyDescent="0.25">
      <c r="A621" t="s">
        <v>18</v>
      </c>
      <c r="B621" t="s">
        <v>40</v>
      </c>
      <c r="C621" t="s">
        <v>41</v>
      </c>
      <c r="D621" t="s">
        <v>42</v>
      </c>
      <c r="E621" t="s">
        <v>147</v>
      </c>
      <c r="F621" t="s">
        <v>27</v>
      </c>
      <c r="G621">
        <v>14667396376</v>
      </c>
      <c r="H621" t="s">
        <v>152</v>
      </c>
      <c r="I621" t="s">
        <v>25</v>
      </c>
      <c r="J621">
        <v>110</v>
      </c>
      <c r="K621">
        <v>1.5</v>
      </c>
      <c r="L621">
        <v>1</v>
      </c>
      <c r="M621">
        <v>110</v>
      </c>
      <c r="N621">
        <v>1.5</v>
      </c>
      <c r="O621">
        <v>1</v>
      </c>
      <c r="P621">
        <v>1.5</v>
      </c>
      <c r="Q621">
        <v>1.5</v>
      </c>
      <c r="R621" s="1">
        <v>44599</v>
      </c>
      <c r="S621" t="str">
        <f t="shared" si="45"/>
        <v>Doritos Famin Hot Nacho</v>
      </c>
      <c r="T621" t="str">
        <f t="shared" si="46"/>
        <v>Food</v>
      </c>
      <c r="U621" t="str">
        <f>IF(T621="Cell is Blank - Dis-regard",_xlfn.XLOOKUP(S621,'Categroy Lookup'!A:A,'Categroy Lookup'!B:B,"Cell is Blank - Dis-regard"),T621)</f>
        <v>Food</v>
      </c>
      <c r="V621" t="b">
        <f t="shared" si="48"/>
        <v>1</v>
      </c>
      <c r="W621">
        <f t="shared" si="47"/>
        <v>1.5</v>
      </c>
      <c r="X621" s="8">
        <f t="shared" si="49"/>
        <v>1</v>
      </c>
      <c r="Y621" t="s">
        <v>147</v>
      </c>
      <c r="AB621" t="s">
        <v>681</v>
      </c>
      <c r="AC621" t="s">
        <v>721</v>
      </c>
      <c r="AD621">
        <v>2022</v>
      </c>
    </row>
    <row r="622" spans="1:30" x14ac:dyDescent="0.25">
      <c r="A622" t="s">
        <v>18</v>
      </c>
      <c r="B622" t="s">
        <v>40</v>
      </c>
      <c r="C622" t="s">
        <v>41</v>
      </c>
      <c r="D622" t="s">
        <v>42</v>
      </c>
      <c r="E622" t="s">
        <v>80</v>
      </c>
      <c r="F622" t="s">
        <v>27</v>
      </c>
      <c r="G622">
        <v>14667401189</v>
      </c>
      <c r="H622" t="s">
        <v>152</v>
      </c>
      <c r="I622" t="s">
        <v>33</v>
      </c>
      <c r="J622">
        <v>112</v>
      </c>
      <c r="K622">
        <v>1.5</v>
      </c>
      <c r="L622">
        <v>1</v>
      </c>
      <c r="M622">
        <v>112</v>
      </c>
      <c r="N622">
        <v>1.5</v>
      </c>
      <c r="O622">
        <v>1</v>
      </c>
      <c r="P622">
        <v>1.5</v>
      </c>
      <c r="Q622">
        <v>1.5</v>
      </c>
      <c r="R622" s="1">
        <v>44599</v>
      </c>
      <c r="S622" t="str">
        <f t="shared" si="45"/>
        <v>Good Health Veggie Stix - Sea Salt</v>
      </c>
      <c r="T622" t="str">
        <f t="shared" si="46"/>
        <v>Food</v>
      </c>
      <c r="U622" t="str">
        <f>IF(T622="Cell is Blank - Dis-regard",_xlfn.XLOOKUP(S622,'Categroy Lookup'!A:A,'Categroy Lookup'!B:B,"Cell is Blank - Dis-regard"),T622)</f>
        <v>Food</v>
      </c>
      <c r="V622" t="b">
        <f t="shared" si="48"/>
        <v>1</v>
      </c>
      <c r="W622">
        <f t="shared" si="47"/>
        <v>1.5</v>
      </c>
      <c r="X622" s="8">
        <f t="shared" si="49"/>
        <v>1</v>
      </c>
      <c r="Y622" t="s">
        <v>498</v>
      </c>
      <c r="Z622" t="s">
        <v>516</v>
      </c>
      <c r="AB622" t="s">
        <v>681</v>
      </c>
      <c r="AC622" t="s">
        <v>721</v>
      </c>
      <c r="AD622">
        <v>2022</v>
      </c>
    </row>
    <row r="623" spans="1:30" x14ac:dyDescent="0.25">
      <c r="A623" t="s">
        <v>18</v>
      </c>
      <c r="B623" t="s">
        <v>40</v>
      </c>
      <c r="C623" t="s">
        <v>41</v>
      </c>
      <c r="D623" t="s">
        <v>42</v>
      </c>
      <c r="E623" t="s">
        <v>43</v>
      </c>
      <c r="F623" t="s">
        <v>23</v>
      </c>
      <c r="G623">
        <v>14667566664</v>
      </c>
      <c r="H623" t="s">
        <v>152</v>
      </c>
      <c r="I623" t="s">
        <v>25</v>
      </c>
      <c r="J623">
        <v>146</v>
      </c>
      <c r="K623">
        <v>3</v>
      </c>
      <c r="L623">
        <v>1</v>
      </c>
      <c r="M623">
        <v>146</v>
      </c>
      <c r="N623">
        <v>3</v>
      </c>
      <c r="O623">
        <v>1</v>
      </c>
      <c r="P623">
        <v>3</v>
      </c>
      <c r="Q623">
        <v>3</v>
      </c>
      <c r="R623" s="1">
        <v>44599</v>
      </c>
      <c r="S623" t="str">
        <f t="shared" si="45"/>
        <v>Monster Energy Original</v>
      </c>
      <c r="T623" t="str">
        <f t="shared" si="46"/>
        <v>Carbonated</v>
      </c>
      <c r="U623" t="str">
        <f>IF(T623="Cell is Blank - Dis-regard",_xlfn.XLOOKUP(S623,'Categroy Lookup'!A:A,'Categroy Lookup'!B:B,"Cell is Blank - Dis-regard"),T623)</f>
        <v>Carbonated</v>
      </c>
      <c r="V623" t="b">
        <f t="shared" si="48"/>
        <v>1</v>
      </c>
      <c r="W623">
        <f t="shared" si="47"/>
        <v>3</v>
      </c>
      <c r="X623" s="8">
        <f t="shared" si="49"/>
        <v>2</v>
      </c>
      <c r="Y623" t="s">
        <v>43</v>
      </c>
      <c r="AB623" t="s">
        <v>681</v>
      </c>
      <c r="AC623" t="s">
        <v>721</v>
      </c>
      <c r="AD623">
        <v>2022</v>
      </c>
    </row>
    <row r="624" spans="1:30" x14ac:dyDescent="0.25">
      <c r="A624" t="s">
        <v>18</v>
      </c>
      <c r="B624" t="s">
        <v>28</v>
      </c>
      <c r="C624" t="s">
        <v>20</v>
      </c>
      <c r="D624" t="s">
        <v>29</v>
      </c>
      <c r="E624" t="s">
        <v>72</v>
      </c>
      <c r="F624" t="s">
        <v>55</v>
      </c>
      <c r="G624">
        <v>14667602089</v>
      </c>
      <c r="H624" t="s">
        <v>153</v>
      </c>
      <c r="I624" t="s">
        <v>33</v>
      </c>
      <c r="J624">
        <v>144</v>
      </c>
      <c r="K624">
        <v>1.5</v>
      </c>
      <c r="L624">
        <v>1</v>
      </c>
      <c r="M624">
        <v>144</v>
      </c>
      <c r="N624">
        <v>1.5</v>
      </c>
      <c r="O624">
        <v>1</v>
      </c>
      <c r="P624">
        <v>1.5</v>
      </c>
      <c r="Q624">
        <v>1.5</v>
      </c>
      <c r="R624" s="1">
        <v>44599</v>
      </c>
      <c r="S624" t="str">
        <f t="shared" si="45"/>
        <v>Poland Springs Water</v>
      </c>
      <c r="T624" t="str">
        <f t="shared" si="46"/>
        <v>Water</v>
      </c>
      <c r="U624" t="str">
        <f>IF(T624="Cell is Blank - Dis-regard",_xlfn.XLOOKUP(S624,'Categroy Lookup'!A:A,'Categroy Lookup'!B:B,"Cell is Blank - Dis-regard"),T624)</f>
        <v>Water</v>
      </c>
      <c r="V624" t="b">
        <f t="shared" si="48"/>
        <v>1</v>
      </c>
      <c r="W624">
        <f t="shared" si="47"/>
        <v>1.5</v>
      </c>
      <c r="X624" s="8">
        <f t="shared" si="49"/>
        <v>1</v>
      </c>
      <c r="Y624" t="s">
        <v>72</v>
      </c>
      <c r="AB624" t="s">
        <v>683</v>
      </c>
      <c r="AC624" t="s">
        <v>722</v>
      </c>
      <c r="AD624">
        <v>2022</v>
      </c>
    </row>
    <row r="625" spans="1:30" x14ac:dyDescent="0.25">
      <c r="A625" t="s">
        <v>18</v>
      </c>
      <c r="B625" t="s">
        <v>28</v>
      </c>
      <c r="C625" t="s">
        <v>20</v>
      </c>
      <c r="D625" t="s">
        <v>29</v>
      </c>
      <c r="E625" t="s">
        <v>72</v>
      </c>
      <c r="F625" t="s">
        <v>55</v>
      </c>
      <c r="G625">
        <v>14667603465</v>
      </c>
      <c r="H625" t="s">
        <v>153</v>
      </c>
      <c r="I625" t="s">
        <v>33</v>
      </c>
      <c r="J625">
        <v>144</v>
      </c>
      <c r="K625">
        <v>1.5</v>
      </c>
      <c r="L625">
        <v>1</v>
      </c>
      <c r="M625">
        <v>144</v>
      </c>
      <c r="N625">
        <v>1.5</v>
      </c>
      <c r="O625">
        <v>1</v>
      </c>
      <c r="P625">
        <v>1.5</v>
      </c>
      <c r="Q625">
        <v>1.5</v>
      </c>
      <c r="R625" s="1">
        <v>44599</v>
      </c>
      <c r="S625" t="str">
        <f t="shared" si="45"/>
        <v>Poland Springs Water</v>
      </c>
      <c r="T625" t="str">
        <f t="shared" si="46"/>
        <v>Water</v>
      </c>
      <c r="U625" t="str">
        <f>IF(T625="Cell is Blank - Dis-regard",_xlfn.XLOOKUP(S625,'Categroy Lookup'!A:A,'Categroy Lookup'!B:B,"Cell is Blank - Dis-regard"),T625)</f>
        <v>Water</v>
      </c>
      <c r="V625" t="b">
        <f t="shared" si="48"/>
        <v>1</v>
      </c>
      <c r="W625">
        <f t="shared" si="47"/>
        <v>1.5</v>
      </c>
      <c r="X625" s="8">
        <f t="shared" si="49"/>
        <v>1</v>
      </c>
      <c r="Y625" t="s">
        <v>72</v>
      </c>
      <c r="AB625" t="s">
        <v>683</v>
      </c>
      <c r="AC625" t="s">
        <v>722</v>
      </c>
      <c r="AD625">
        <v>2022</v>
      </c>
    </row>
    <row r="626" spans="1:30" x14ac:dyDescent="0.25">
      <c r="A626" t="s">
        <v>18</v>
      </c>
      <c r="B626" t="s">
        <v>19</v>
      </c>
      <c r="C626" t="s">
        <v>20</v>
      </c>
      <c r="D626" t="s">
        <v>21</v>
      </c>
      <c r="E626" t="s">
        <v>52</v>
      </c>
      <c r="F626" t="s">
        <v>27</v>
      </c>
      <c r="G626">
        <v>14668253038</v>
      </c>
      <c r="H626" t="s">
        <v>153</v>
      </c>
      <c r="I626" t="s">
        <v>33</v>
      </c>
      <c r="J626">
        <v>114</v>
      </c>
      <c r="K626">
        <v>1.5</v>
      </c>
      <c r="L626">
        <v>1</v>
      </c>
      <c r="M626">
        <v>114</v>
      </c>
      <c r="N626">
        <v>1.5</v>
      </c>
      <c r="O626">
        <v>1</v>
      </c>
      <c r="P626">
        <v>1.5</v>
      </c>
      <c r="Q626">
        <v>1.5</v>
      </c>
      <c r="R626" s="1">
        <v>44600</v>
      </c>
      <c r="S626" t="str">
        <f t="shared" si="45"/>
        <v>Miss Vickie's Potato Chip - Sea Salt Original</v>
      </c>
      <c r="T626" t="str">
        <f t="shared" si="46"/>
        <v>Food</v>
      </c>
      <c r="U626" t="str">
        <f>IF(T626="Cell is Blank - Dis-regard",_xlfn.XLOOKUP(S626,'Categroy Lookup'!A:A,'Categroy Lookup'!B:B,"Cell is Blank - Dis-regard"),T626)</f>
        <v>Food</v>
      </c>
      <c r="V626" t="b">
        <f t="shared" si="48"/>
        <v>1</v>
      </c>
      <c r="W626">
        <f t="shared" si="47"/>
        <v>1.5</v>
      </c>
      <c r="X626" s="8">
        <f t="shared" si="49"/>
        <v>1</v>
      </c>
      <c r="Y626" t="s">
        <v>473</v>
      </c>
      <c r="Z626" t="s">
        <v>488</v>
      </c>
      <c r="AB626" t="s">
        <v>683</v>
      </c>
      <c r="AC626" t="s">
        <v>722</v>
      </c>
      <c r="AD626">
        <v>2022</v>
      </c>
    </row>
    <row r="627" spans="1:30" x14ac:dyDescent="0.25">
      <c r="A627" t="s">
        <v>18</v>
      </c>
      <c r="B627" t="s">
        <v>36</v>
      </c>
      <c r="C627" t="s">
        <v>37</v>
      </c>
      <c r="D627" t="s">
        <v>38</v>
      </c>
      <c r="E627" t="s">
        <v>45</v>
      </c>
      <c r="F627" t="s">
        <v>31</v>
      </c>
      <c r="G627">
        <v>14670046751</v>
      </c>
      <c r="H627" t="s">
        <v>153</v>
      </c>
      <c r="I627" t="s">
        <v>33</v>
      </c>
      <c r="J627">
        <v>145</v>
      </c>
      <c r="K627">
        <v>2.5</v>
      </c>
      <c r="L627">
        <v>1</v>
      </c>
      <c r="M627">
        <v>145</v>
      </c>
      <c r="N627">
        <v>2.5</v>
      </c>
      <c r="O627">
        <v>1</v>
      </c>
      <c r="P627">
        <v>2.5</v>
      </c>
      <c r="Q627">
        <v>2.5</v>
      </c>
      <c r="R627" s="1">
        <v>44600</v>
      </c>
      <c r="S627" t="str">
        <f t="shared" si="45"/>
        <v>Snapple Diet Tea - Lemon</v>
      </c>
      <c r="T627" t="str">
        <f t="shared" si="46"/>
        <v>Non Carbonated</v>
      </c>
      <c r="U627" t="str">
        <f>IF(T627="Cell is Blank - Dis-regard",_xlfn.XLOOKUP(S627,'Categroy Lookup'!A:A,'Categroy Lookup'!B:B,"Cell is Blank - Dis-regard"),T627)</f>
        <v>Non Carbonated</v>
      </c>
      <c r="V627" t="b">
        <f t="shared" si="48"/>
        <v>1</v>
      </c>
      <c r="W627">
        <f t="shared" si="47"/>
        <v>2.5</v>
      </c>
      <c r="X627" s="8">
        <f t="shared" si="49"/>
        <v>1.6666666666666667</v>
      </c>
      <c r="Y627" t="s">
        <v>478</v>
      </c>
      <c r="Z627" t="s">
        <v>479</v>
      </c>
      <c r="AB627" t="s">
        <v>683</v>
      </c>
      <c r="AC627" t="s">
        <v>722</v>
      </c>
      <c r="AD627">
        <v>2022</v>
      </c>
    </row>
    <row r="628" spans="1:30" x14ac:dyDescent="0.25">
      <c r="A628" t="s">
        <v>18</v>
      </c>
      <c r="B628" t="s">
        <v>36</v>
      </c>
      <c r="C628" t="s">
        <v>37</v>
      </c>
      <c r="D628" t="s">
        <v>38</v>
      </c>
      <c r="E628" t="s">
        <v>120</v>
      </c>
      <c r="F628" t="s">
        <v>23</v>
      </c>
      <c r="G628">
        <v>14670966963</v>
      </c>
      <c r="H628" t="s">
        <v>153</v>
      </c>
      <c r="I628" t="s">
        <v>33</v>
      </c>
      <c r="J628">
        <v>135</v>
      </c>
      <c r="K628">
        <v>2</v>
      </c>
      <c r="L628">
        <v>1</v>
      </c>
      <c r="M628">
        <v>135</v>
      </c>
      <c r="N628">
        <v>2</v>
      </c>
      <c r="O628">
        <v>1</v>
      </c>
      <c r="P628">
        <v>2</v>
      </c>
      <c r="Q628">
        <v>2</v>
      </c>
      <c r="R628" s="1">
        <v>44600</v>
      </c>
      <c r="S628" t="str">
        <f t="shared" si="45"/>
        <v>Keto Krisp - Almond Butter</v>
      </c>
      <c r="T628" t="str">
        <f t="shared" si="46"/>
        <v>Carbonated</v>
      </c>
      <c r="U628" t="str">
        <f>IF(T628="Cell is Blank - Dis-regard",_xlfn.XLOOKUP(S628,'Categroy Lookup'!A:A,'Categroy Lookup'!B:B,"Cell is Blank - Dis-regard"),T628)</f>
        <v>Carbonated</v>
      </c>
      <c r="V628" t="b">
        <f t="shared" si="48"/>
        <v>1</v>
      </c>
      <c r="W628">
        <f t="shared" si="47"/>
        <v>2</v>
      </c>
      <c r="X628" s="8">
        <f t="shared" si="49"/>
        <v>1.3333333333333333</v>
      </c>
      <c r="Y628" t="s">
        <v>518</v>
      </c>
      <c r="Z628" t="s">
        <v>545</v>
      </c>
      <c r="AB628" t="s">
        <v>683</v>
      </c>
      <c r="AC628" t="s">
        <v>722</v>
      </c>
      <c r="AD628">
        <v>2022</v>
      </c>
    </row>
    <row r="629" spans="1:30" x14ac:dyDescent="0.25">
      <c r="A629" t="s">
        <v>18</v>
      </c>
      <c r="B629" t="s">
        <v>19</v>
      </c>
      <c r="C629" t="s">
        <v>20</v>
      </c>
      <c r="D629" t="s">
        <v>21</v>
      </c>
      <c r="E629" t="s">
        <v>120</v>
      </c>
      <c r="F629" t="s">
        <v>23</v>
      </c>
      <c r="G629">
        <v>14671153805</v>
      </c>
      <c r="H629" t="s">
        <v>153</v>
      </c>
      <c r="I629" t="s">
        <v>33</v>
      </c>
      <c r="J629">
        <v>135</v>
      </c>
      <c r="K629">
        <v>1.25</v>
      </c>
      <c r="L629">
        <v>1</v>
      </c>
      <c r="M629">
        <v>135</v>
      </c>
      <c r="N629">
        <v>1.25</v>
      </c>
      <c r="O629">
        <v>1</v>
      </c>
      <c r="P629">
        <v>1.25</v>
      </c>
      <c r="Q629">
        <v>1.25</v>
      </c>
      <c r="R629" s="1">
        <v>44600</v>
      </c>
      <c r="S629" t="str">
        <f t="shared" si="45"/>
        <v>Keto Krisp - Almond Butter</v>
      </c>
      <c r="T629" t="str">
        <f t="shared" si="46"/>
        <v>Carbonated</v>
      </c>
      <c r="U629" t="str">
        <f>IF(T629="Cell is Blank - Dis-regard",_xlfn.XLOOKUP(S629,'Categroy Lookup'!A:A,'Categroy Lookup'!B:B,"Cell is Blank - Dis-regard"),T629)</f>
        <v>Carbonated</v>
      </c>
      <c r="V629" t="b">
        <f t="shared" si="48"/>
        <v>1</v>
      </c>
      <c r="W629">
        <f t="shared" si="47"/>
        <v>1.25</v>
      </c>
      <c r="X629" s="8">
        <f t="shared" si="49"/>
        <v>0.83333333333333337</v>
      </c>
      <c r="Y629" t="s">
        <v>518</v>
      </c>
      <c r="Z629" t="s">
        <v>545</v>
      </c>
      <c r="AB629" t="s">
        <v>683</v>
      </c>
      <c r="AC629" t="s">
        <v>722</v>
      </c>
      <c r="AD629">
        <v>2022</v>
      </c>
    </row>
    <row r="630" spans="1:30" x14ac:dyDescent="0.25">
      <c r="A630" t="s">
        <v>18</v>
      </c>
      <c r="B630" t="s">
        <v>19</v>
      </c>
      <c r="C630" t="s">
        <v>20</v>
      </c>
      <c r="D630" t="s">
        <v>21</v>
      </c>
      <c r="E630" t="s">
        <v>120</v>
      </c>
      <c r="F630" t="s">
        <v>23</v>
      </c>
      <c r="G630">
        <v>14671154999</v>
      </c>
      <c r="H630" t="s">
        <v>153</v>
      </c>
      <c r="I630" t="s">
        <v>33</v>
      </c>
      <c r="J630">
        <v>135</v>
      </c>
      <c r="K630">
        <v>1.25</v>
      </c>
      <c r="L630">
        <v>1</v>
      </c>
      <c r="M630">
        <v>135</v>
      </c>
      <c r="N630">
        <v>1.25</v>
      </c>
      <c r="O630">
        <v>1</v>
      </c>
      <c r="P630">
        <v>1.25</v>
      </c>
      <c r="Q630">
        <v>1.25</v>
      </c>
      <c r="R630" s="1">
        <v>44600</v>
      </c>
      <c r="S630" t="str">
        <f t="shared" si="45"/>
        <v>Keto Krisp - Almond Butter</v>
      </c>
      <c r="T630" t="str">
        <f t="shared" si="46"/>
        <v>Carbonated</v>
      </c>
      <c r="U630" t="str">
        <f>IF(T630="Cell is Blank - Dis-regard",_xlfn.XLOOKUP(S630,'Categroy Lookup'!A:A,'Categroy Lookup'!B:B,"Cell is Blank - Dis-regard"),T630)</f>
        <v>Carbonated</v>
      </c>
      <c r="V630" t="b">
        <f t="shared" si="48"/>
        <v>1</v>
      </c>
      <c r="W630">
        <f t="shared" si="47"/>
        <v>1.25</v>
      </c>
      <c r="X630" s="8">
        <f t="shared" si="49"/>
        <v>0.83333333333333337</v>
      </c>
      <c r="Y630" t="s">
        <v>518</v>
      </c>
      <c r="Z630" t="s">
        <v>545</v>
      </c>
      <c r="AB630" t="s">
        <v>683</v>
      </c>
      <c r="AC630" t="s">
        <v>722</v>
      </c>
      <c r="AD630">
        <v>2022</v>
      </c>
    </row>
    <row r="631" spans="1:30" x14ac:dyDescent="0.25">
      <c r="A631" t="s">
        <v>18</v>
      </c>
      <c r="B631" t="s">
        <v>40</v>
      </c>
      <c r="C631" t="s">
        <v>41</v>
      </c>
      <c r="D631" t="s">
        <v>42</v>
      </c>
      <c r="E631" t="s">
        <v>82</v>
      </c>
      <c r="F631" t="s">
        <v>31</v>
      </c>
      <c r="G631">
        <v>14671780713</v>
      </c>
      <c r="H631" t="s">
        <v>153</v>
      </c>
      <c r="I631" t="s">
        <v>33</v>
      </c>
      <c r="J631">
        <v>145</v>
      </c>
      <c r="K631">
        <v>2.5</v>
      </c>
      <c r="L631">
        <v>1</v>
      </c>
      <c r="M631">
        <v>145</v>
      </c>
      <c r="N631">
        <v>2.5</v>
      </c>
      <c r="O631">
        <v>1</v>
      </c>
      <c r="P631">
        <v>2.5</v>
      </c>
      <c r="Q631">
        <v>2.5</v>
      </c>
      <c r="R631" s="1">
        <v>44600</v>
      </c>
      <c r="S631" t="str">
        <f t="shared" si="45"/>
        <v>Snapple Diet Tea - Peach Tea</v>
      </c>
      <c r="T631" t="str">
        <f t="shared" si="46"/>
        <v>Non Carbonated</v>
      </c>
      <c r="U631" t="str">
        <f>IF(T631="Cell is Blank - Dis-regard",_xlfn.XLOOKUP(S631,'Categroy Lookup'!A:A,'Categroy Lookup'!B:B,"Cell is Blank - Dis-regard"),T631)</f>
        <v>Non Carbonated</v>
      </c>
      <c r="V631" t="b">
        <f t="shared" si="48"/>
        <v>1</v>
      </c>
      <c r="W631">
        <f t="shared" si="47"/>
        <v>2.5</v>
      </c>
      <c r="X631" s="8">
        <f t="shared" si="49"/>
        <v>1.6666666666666667</v>
      </c>
      <c r="Y631" t="s">
        <v>478</v>
      </c>
      <c r="Z631" t="s">
        <v>517</v>
      </c>
      <c r="AB631" t="s">
        <v>683</v>
      </c>
      <c r="AC631" t="s">
        <v>722</v>
      </c>
      <c r="AD631">
        <v>2022</v>
      </c>
    </row>
    <row r="632" spans="1:30" x14ac:dyDescent="0.25">
      <c r="A632" t="s">
        <v>18</v>
      </c>
      <c r="B632" t="s">
        <v>40</v>
      </c>
      <c r="C632" t="s">
        <v>41</v>
      </c>
      <c r="D632" t="s">
        <v>42</v>
      </c>
      <c r="E632" t="s">
        <v>116</v>
      </c>
      <c r="F632" t="s">
        <v>27</v>
      </c>
      <c r="G632">
        <v>14671784749</v>
      </c>
      <c r="H632" t="s">
        <v>153</v>
      </c>
      <c r="I632" t="s">
        <v>33</v>
      </c>
      <c r="J632">
        <v>114</v>
      </c>
      <c r="K632">
        <v>1.5</v>
      </c>
      <c r="L632">
        <v>1</v>
      </c>
      <c r="M632">
        <v>114</v>
      </c>
      <c r="N632">
        <v>1.5</v>
      </c>
      <c r="O632">
        <v>1</v>
      </c>
      <c r="P632">
        <v>1.5</v>
      </c>
      <c r="Q632">
        <v>1.5</v>
      </c>
      <c r="R632" s="1">
        <v>44600</v>
      </c>
      <c r="S632" t="str">
        <f t="shared" si="45"/>
        <v>Popchips Potato - Barbeque</v>
      </c>
      <c r="T632" t="str">
        <f t="shared" si="46"/>
        <v>Food</v>
      </c>
      <c r="U632" t="str">
        <f>IF(T632="Cell is Blank - Dis-regard",_xlfn.XLOOKUP(S632,'Categroy Lookup'!A:A,'Categroy Lookup'!B:B,"Cell is Blank - Dis-regard"),T632)</f>
        <v>Food</v>
      </c>
      <c r="V632" t="b">
        <f t="shared" si="48"/>
        <v>1</v>
      </c>
      <c r="W632">
        <f t="shared" si="47"/>
        <v>1.5</v>
      </c>
      <c r="X632" s="8">
        <f t="shared" si="49"/>
        <v>1</v>
      </c>
      <c r="Y632" t="s">
        <v>541</v>
      </c>
      <c r="Z632" t="s">
        <v>542</v>
      </c>
      <c r="AB632" t="s">
        <v>683</v>
      </c>
      <c r="AC632" t="s">
        <v>722</v>
      </c>
      <c r="AD632">
        <v>2022</v>
      </c>
    </row>
    <row r="633" spans="1:30" x14ac:dyDescent="0.25">
      <c r="A633" t="s">
        <v>18</v>
      </c>
      <c r="B633" t="s">
        <v>40</v>
      </c>
      <c r="C633" t="s">
        <v>41</v>
      </c>
      <c r="D633" t="s">
        <v>42</v>
      </c>
      <c r="E633" t="s">
        <v>131</v>
      </c>
      <c r="F633" t="s">
        <v>23</v>
      </c>
      <c r="G633">
        <v>14672118899</v>
      </c>
      <c r="H633" t="s">
        <v>153</v>
      </c>
      <c r="I633" t="s">
        <v>33</v>
      </c>
      <c r="J633">
        <v>140</v>
      </c>
      <c r="K633">
        <v>1</v>
      </c>
      <c r="L633">
        <v>1</v>
      </c>
      <c r="M633">
        <v>140</v>
      </c>
      <c r="N633">
        <v>1</v>
      </c>
      <c r="O633">
        <v>1</v>
      </c>
      <c r="P633">
        <v>1</v>
      </c>
      <c r="Q633">
        <v>1</v>
      </c>
      <c r="R633" s="1">
        <v>44600</v>
      </c>
      <c r="S633" t="str">
        <f t="shared" si="45"/>
        <v>Sunkist Soda - Orange</v>
      </c>
      <c r="T633" t="str">
        <f t="shared" si="46"/>
        <v>Carbonated</v>
      </c>
      <c r="U633" t="str">
        <f>IF(T633="Cell is Blank - Dis-regard",_xlfn.XLOOKUP(S633,'Categroy Lookup'!A:A,'Categroy Lookup'!B:B,"Cell is Blank - Dis-regard"),T633)</f>
        <v>Carbonated</v>
      </c>
      <c r="V633" t="b">
        <f t="shared" si="48"/>
        <v>1</v>
      </c>
      <c r="W633">
        <f t="shared" si="47"/>
        <v>1</v>
      </c>
      <c r="X633" s="8">
        <f t="shared" si="49"/>
        <v>0.66666666666666663</v>
      </c>
      <c r="Y633" t="s">
        <v>551</v>
      </c>
      <c r="Z633" t="s">
        <v>552</v>
      </c>
      <c r="AB633" t="s">
        <v>683</v>
      </c>
      <c r="AC633" t="s">
        <v>722</v>
      </c>
      <c r="AD633">
        <v>2022</v>
      </c>
    </row>
    <row r="634" spans="1:30" x14ac:dyDescent="0.25">
      <c r="A634" t="s">
        <v>18</v>
      </c>
      <c r="B634" t="s">
        <v>40</v>
      </c>
      <c r="C634" t="s">
        <v>41</v>
      </c>
      <c r="D634" t="s">
        <v>42</v>
      </c>
      <c r="E634" t="s">
        <v>43</v>
      </c>
      <c r="F634" t="s">
        <v>23</v>
      </c>
      <c r="G634">
        <v>14672488224</v>
      </c>
      <c r="H634" t="s">
        <v>153</v>
      </c>
      <c r="I634" t="s">
        <v>33</v>
      </c>
      <c r="J634">
        <v>144</v>
      </c>
      <c r="K634">
        <v>3</v>
      </c>
      <c r="L634">
        <v>1</v>
      </c>
      <c r="M634">
        <v>144</v>
      </c>
      <c r="N634">
        <v>3</v>
      </c>
      <c r="O634">
        <v>1</v>
      </c>
      <c r="P634">
        <v>3</v>
      </c>
      <c r="Q634">
        <v>3</v>
      </c>
      <c r="R634" s="1">
        <v>44600</v>
      </c>
      <c r="S634" t="str">
        <f t="shared" si="45"/>
        <v>Monster Energy Original</v>
      </c>
      <c r="T634" t="str">
        <f t="shared" si="46"/>
        <v>Carbonated</v>
      </c>
      <c r="U634" t="str">
        <f>IF(T634="Cell is Blank - Dis-regard",_xlfn.XLOOKUP(S634,'Categroy Lookup'!A:A,'Categroy Lookup'!B:B,"Cell is Blank - Dis-regard"),T634)</f>
        <v>Carbonated</v>
      </c>
      <c r="V634" t="b">
        <f t="shared" si="48"/>
        <v>1</v>
      </c>
      <c r="W634">
        <f t="shared" si="47"/>
        <v>3</v>
      </c>
      <c r="X634" s="8">
        <f t="shared" si="49"/>
        <v>2</v>
      </c>
      <c r="Y634" t="s">
        <v>43</v>
      </c>
      <c r="AB634" t="s">
        <v>683</v>
      </c>
      <c r="AC634" t="s">
        <v>722</v>
      </c>
      <c r="AD634">
        <v>2022</v>
      </c>
    </row>
    <row r="635" spans="1:30" x14ac:dyDescent="0.25">
      <c r="A635" t="s">
        <v>18</v>
      </c>
      <c r="B635" t="s">
        <v>40</v>
      </c>
      <c r="C635" t="s">
        <v>41</v>
      </c>
      <c r="D635" t="s">
        <v>42</v>
      </c>
      <c r="E635" t="s">
        <v>94</v>
      </c>
      <c r="F635" t="s">
        <v>23</v>
      </c>
      <c r="G635">
        <v>14672588565</v>
      </c>
      <c r="H635" t="s">
        <v>153</v>
      </c>
      <c r="I635" t="s">
        <v>33</v>
      </c>
      <c r="J635">
        <v>148</v>
      </c>
      <c r="K635">
        <v>3</v>
      </c>
      <c r="L635">
        <v>1</v>
      </c>
      <c r="M635">
        <v>148</v>
      </c>
      <c r="N635">
        <v>3</v>
      </c>
      <c r="O635">
        <v>1</v>
      </c>
      <c r="P635">
        <v>3</v>
      </c>
      <c r="Q635">
        <v>3</v>
      </c>
      <c r="R635" s="1">
        <v>44600</v>
      </c>
      <c r="S635" t="str">
        <f t="shared" si="45"/>
        <v>Red Bull - Original</v>
      </c>
      <c r="T635" t="str">
        <f t="shared" si="46"/>
        <v>Carbonated</v>
      </c>
      <c r="U635" t="str">
        <f>IF(T635="Cell is Blank - Dis-regard",_xlfn.XLOOKUP(S635,'Categroy Lookup'!A:A,'Categroy Lookup'!B:B,"Cell is Blank - Dis-regard"),T635)</f>
        <v>Carbonated</v>
      </c>
      <c r="V635" t="b">
        <f t="shared" si="48"/>
        <v>1</v>
      </c>
      <c r="W635">
        <f t="shared" si="47"/>
        <v>3</v>
      </c>
      <c r="X635" s="8">
        <f t="shared" si="49"/>
        <v>2</v>
      </c>
      <c r="Y635" t="s">
        <v>466</v>
      </c>
      <c r="Z635" t="s">
        <v>512</v>
      </c>
      <c r="AB635" t="s">
        <v>683</v>
      </c>
      <c r="AC635" t="s">
        <v>722</v>
      </c>
      <c r="AD635">
        <v>2022</v>
      </c>
    </row>
    <row r="636" spans="1:30" x14ac:dyDescent="0.25">
      <c r="A636" t="s">
        <v>18</v>
      </c>
      <c r="B636" t="s">
        <v>36</v>
      </c>
      <c r="C636" t="s">
        <v>37</v>
      </c>
      <c r="D636" t="s">
        <v>38</v>
      </c>
      <c r="E636" t="s">
        <v>80</v>
      </c>
      <c r="F636" t="s">
        <v>27</v>
      </c>
      <c r="G636">
        <v>14674411445</v>
      </c>
      <c r="H636" t="s">
        <v>154</v>
      </c>
      <c r="I636" t="s">
        <v>33</v>
      </c>
      <c r="J636">
        <v>113</v>
      </c>
      <c r="K636">
        <v>1.5</v>
      </c>
      <c r="L636">
        <v>1</v>
      </c>
      <c r="M636">
        <v>113</v>
      </c>
      <c r="N636">
        <v>1.5</v>
      </c>
      <c r="O636">
        <v>1</v>
      </c>
      <c r="P636">
        <v>1.5</v>
      </c>
      <c r="Q636">
        <v>1.5</v>
      </c>
      <c r="R636" s="1">
        <v>44601</v>
      </c>
      <c r="S636" t="str">
        <f t="shared" si="45"/>
        <v>Good Health Veggie Stix - Sea Salt</v>
      </c>
      <c r="T636" t="str">
        <f t="shared" si="46"/>
        <v>Food</v>
      </c>
      <c r="U636" t="str">
        <f>IF(T636="Cell is Blank - Dis-regard",_xlfn.XLOOKUP(S636,'Categroy Lookup'!A:A,'Categroy Lookup'!B:B,"Cell is Blank - Dis-regard"),T636)</f>
        <v>Food</v>
      </c>
      <c r="V636" t="b">
        <f t="shared" si="48"/>
        <v>1</v>
      </c>
      <c r="W636">
        <f t="shared" si="47"/>
        <v>1.5</v>
      </c>
      <c r="X636" s="8">
        <f t="shared" si="49"/>
        <v>1</v>
      </c>
      <c r="Y636" t="s">
        <v>498</v>
      </c>
      <c r="Z636" t="s">
        <v>516</v>
      </c>
      <c r="AB636" t="s">
        <v>685</v>
      </c>
      <c r="AC636" t="s">
        <v>723</v>
      </c>
      <c r="AD636">
        <v>2022</v>
      </c>
    </row>
    <row r="637" spans="1:30" x14ac:dyDescent="0.25">
      <c r="A637" t="s">
        <v>18</v>
      </c>
      <c r="B637" t="s">
        <v>36</v>
      </c>
      <c r="C637" t="s">
        <v>37</v>
      </c>
      <c r="D637" t="s">
        <v>38</v>
      </c>
      <c r="E637" t="s">
        <v>49</v>
      </c>
      <c r="F637" t="s">
        <v>27</v>
      </c>
      <c r="G637">
        <v>14674422889</v>
      </c>
      <c r="H637" t="s">
        <v>154</v>
      </c>
      <c r="I637" t="s">
        <v>33</v>
      </c>
      <c r="J637">
        <v>138</v>
      </c>
      <c r="K637">
        <v>2</v>
      </c>
      <c r="L637">
        <v>1</v>
      </c>
      <c r="M637">
        <v>138</v>
      </c>
      <c r="N637">
        <v>2</v>
      </c>
      <c r="O637">
        <v>1</v>
      </c>
      <c r="P637">
        <v>2</v>
      </c>
      <c r="Q637">
        <v>2</v>
      </c>
      <c r="R637" s="1">
        <v>44601</v>
      </c>
      <c r="S637" t="str">
        <f t="shared" si="45"/>
        <v>Wonderful Pistachios - Variety</v>
      </c>
      <c r="T637" t="str">
        <f t="shared" si="46"/>
        <v>Food</v>
      </c>
      <c r="U637" t="str">
        <f>IF(T637="Cell is Blank - Dis-regard",_xlfn.XLOOKUP(S637,'Categroy Lookup'!A:A,'Categroy Lookup'!B:B,"Cell is Blank - Dis-regard"),T637)</f>
        <v>Food</v>
      </c>
      <c r="V637" t="b">
        <f t="shared" si="48"/>
        <v>1</v>
      </c>
      <c r="W637">
        <f t="shared" si="47"/>
        <v>2</v>
      </c>
      <c r="X637" s="8">
        <f t="shared" si="49"/>
        <v>1.3333333333333333</v>
      </c>
      <c r="Y637" t="s">
        <v>484</v>
      </c>
      <c r="Z637" t="s">
        <v>485</v>
      </c>
      <c r="AB637" t="s">
        <v>685</v>
      </c>
      <c r="AC637" t="s">
        <v>723</v>
      </c>
      <c r="AD637">
        <v>2022</v>
      </c>
    </row>
    <row r="638" spans="1:30" x14ac:dyDescent="0.25">
      <c r="A638" t="s">
        <v>18</v>
      </c>
      <c r="B638" t="s">
        <v>36</v>
      </c>
      <c r="C638" t="s">
        <v>37</v>
      </c>
      <c r="D638" t="s">
        <v>38</v>
      </c>
      <c r="E638" t="s">
        <v>49</v>
      </c>
      <c r="F638" t="s">
        <v>27</v>
      </c>
      <c r="G638">
        <v>14674682587</v>
      </c>
      <c r="H638" t="s">
        <v>154</v>
      </c>
      <c r="I638" t="s">
        <v>33</v>
      </c>
      <c r="J638">
        <v>138</v>
      </c>
      <c r="K638">
        <v>2</v>
      </c>
      <c r="L638">
        <v>1</v>
      </c>
      <c r="M638">
        <v>138</v>
      </c>
      <c r="N638">
        <v>2</v>
      </c>
      <c r="O638">
        <v>1</v>
      </c>
      <c r="P638">
        <v>2</v>
      </c>
      <c r="Q638">
        <v>2</v>
      </c>
      <c r="R638" s="1">
        <v>44601</v>
      </c>
      <c r="S638" t="str">
        <f t="shared" si="45"/>
        <v>Wonderful Pistachios - Variety</v>
      </c>
      <c r="T638" t="str">
        <f t="shared" si="46"/>
        <v>Food</v>
      </c>
      <c r="U638" t="str">
        <f>IF(T638="Cell is Blank - Dis-regard",_xlfn.XLOOKUP(S638,'Categroy Lookup'!A:A,'Categroy Lookup'!B:B,"Cell is Blank - Dis-regard"),T638)</f>
        <v>Food</v>
      </c>
      <c r="V638" t="b">
        <f t="shared" si="48"/>
        <v>1</v>
      </c>
      <c r="W638">
        <f t="shared" si="47"/>
        <v>2</v>
      </c>
      <c r="X638" s="8">
        <f t="shared" si="49"/>
        <v>1.3333333333333333</v>
      </c>
      <c r="Y638" t="s">
        <v>484</v>
      </c>
      <c r="Z638" t="s">
        <v>485</v>
      </c>
      <c r="AB638" t="s">
        <v>685</v>
      </c>
      <c r="AC638" t="s">
        <v>723</v>
      </c>
      <c r="AD638">
        <v>2022</v>
      </c>
    </row>
    <row r="639" spans="1:30" x14ac:dyDescent="0.25">
      <c r="A639" t="s">
        <v>18</v>
      </c>
      <c r="B639" t="s">
        <v>36</v>
      </c>
      <c r="C639" t="s">
        <v>37</v>
      </c>
      <c r="D639" t="s">
        <v>38</v>
      </c>
      <c r="E639" t="s">
        <v>80</v>
      </c>
      <c r="F639" t="s">
        <v>27</v>
      </c>
      <c r="G639">
        <v>14674892162</v>
      </c>
      <c r="H639" t="s">
        <v>154</v>
      </c>
      <c r="I639" t="s">
        <v>33</v>
      </c>
      <c r="J639">
        <v>113</v>
      </c>
      <c r="K639">
        <v>1.5</v>
      </c>
      <c r="L639">
        <v>1</v>
      </c>
      <c r="M639">
        <v>113</v>
      </c>
      <c r="N639">
        <v>1.5</v>
      </c>
      <c r="O639">
        <v>1</v>
      </c>
      <c r="P639">
        <v>1.5</v>
      </c>
      <c r="Q639">
        <v>1.5</v>
      </c>
      <c r="R639" s="1">
        <v>44601</v>
      </c>
      <c r="S639" t="str">
        <f t="shared" si="45"/>
        <v>Good Health Veggie Stix - Sea Salt</v>
      </c>
      <c r="T639" t="str">
        <f t="shared" si="46"/>
        <v>Food</v>
      </c>
      <c r="U639" t="str">
        <f>IF(T639="Cell is Blank - Dis-regard",_xlfn.XLOOKUP(S639,'Categroy Lookup'!A:A,'Categroy Lookup'!B:B,"Cell is Blank - Dis-regard"),T639)</f>
        <v>Food</v>
      </c>
      <c r="V639" t="b">
        <f t="shared" si="48"/>
        <v>1</v>
      </c>
      <c r="W639">
        <f t="shared" si="47"/>
        <v>1.5</v>
      </c>
      <c r="X639" s="8">
        <f t="shared" si="49"/>
        <v>1</v>
      </c>
      <c r="Y639" t="s">
        <v>498</v>
      </c>
      <c r="Z639" t="s">
        <v>516</v>
      </c>
      <c r="AB639" t="s">
        <v>685</v>
      </c>
      <c r="AC639" t="s">
        <v>723</v>
      </c>
      <c r="AD639">
        <v>2022</v>
      </c>
    </row>
    <row r="640" spans="1:30" x14ac:dyDescent="0.25">
      <c r="A640" t="s">
        <v>18</v>
      </c>
      <c r="B640" t="s">
        <v>36</v>
      </c>
      <c r="C640" t="s">
        <v>37</v>
      </c>
      <c r="D640" t="s">
        <v>38</v>
      </c>
      <c r="E640" t="s">
        <v>49</v>
      </c>
      <c r="F640" t="s">
        <v>27</v>
      </c>
      <c r="G640">
        <v>14675379005</v>
      </c>
      <c r="H640" t="s">
        <v>154</v>
      </c>
      <c r="I640" t="s">
        <v>33</v>
      </c>
      <c r="J640">
        <v>138</v>
      </c>
      <c r="K640">
        <v>2</v>
      </c>
      <c r="L640">
        <v>1</v>
      </c>
      <c r="M640">
        <v>138</v>
      </c>
      <c r="N640">
        <v>2</v>
      </c>
      <c r="O640">
        <v>1</v>
      </c>
      <c r="P640">
        <v>2</v>
      </c>
      <c r="Q640">
        <v>2</v>
      </c>
      <c r="R640" s="1">
        <v>44601</v>
      </c>
      <c r="S640" t="str">
        <f t="shared" si="45"/>
        <v>Wonderful Pistachios - Variety</v>
      </c>
      <c r="T640" t="str">
        <f t="shared" si="46"/>
        <v>Food</v>
      </c>
      <c r="U640" t="str">
        <f>IF(T640="Cell is Blank - Dis-regard",_xlfn.XLOOKUP(S640,'Categroy Lookup'!A:A,'Categroy Lookup'!B:B,"Cell is Blank - Dis-regard"),T640)</f>
        <v>Food</v>
      </c>
      <c r="V640" t="b">
        <f t="shared" si="48"/>
        <v>1</v>
      </c>
      <c r="W640">
        <f t="shared" si="47"/>
        <v>2</v>
      </c>
      <c r="X640" s="8">
        <f t="shared" si="49"/>
        <v>1.3333333333333333</v>
      </c>
      <c r="Y640" t="s">
        <v>484</v>
      </c>
      <c r="Z640" t="s">
        <v>485</v>
      </c>
      <c r="AB640" t="s">
        <v>685</v>
      </c>
      <c r="AC640" t="s">
        <v>723</v>
      </c>
      <c r="AD640">
        <v>2022</v>
      </c>
    </row>
    <row r="641" spans="1:30" x14ac:dyDescent="0.25">
      <c r="A641" t="s">
        <v>18</v>
      </c>
      <c r="B641" t="s">
        <v>36</v>
      </c>
      <c r="C641" t="s">
        <v>37</v>
      </c>
      <c r="D641" t="s">
        <v>38</v>
      </c>
      <c r="E641" t="s">
        <v>49</v>
      </c>
      <c r="F641" t="s">
        <v>27</v>
      </c>
      <c r="G641">
        <v>14675660158</v>
      </c>
      <c r="H641" t="s">
        <v>154</v>
      </c>
      <c r="I641" t="s">
        <v>33</v>
      </c>
      <c r="J641">
        <v>138</v>
      </c>
      <c r="K641">
        <v>2</v>
      </c>
      <c r="L641">
        <v>1</v>
      </c>
      <c r="M641">
        <v>138</v>
      </c>
      <c r="N641">
        <v>2</v>
      </c>
      <c r="O641">
        <v>1</v>
      </c>
      <c r="P641">
        <v>2</v>
      </c>
      <c r="Q641">
        <v>2</v>
      </c>
      <c r="R641" s="1">
        <v>44601</v>
      </c>
      <c r="S641" t="str">
        <f t="shared" si="45"/>
        <v>Wonderful Pistachios - Variety</v>
      </c>
      <c r="T641" t="str">
        <f t="shared" si="46"/>
        <v>Food</v>
      </c>
      <c r="U641" t="str">
        <f>IF(T641="Cell is Blank - Dis-regard",_xlfn.XLOOKUP(S641,'Categroy Lookup'!A:A,'Categroy Lookup'!B:B,"Cell is Blank - Dis-regard"),T641)</f>
        <v>Food</v>
      </c>
      <c r="V641" t="b">
        <f t="shared" si="48"/>
        <v>1</v>
      </c>
      <c r="W641">
        <f t="shared" si="47"/>
        <v>2</v>
      </c>
      <c r="X641" s="8">
        <f t="shared" si="49"/>
        <v>1.3333333333333333</v>
      </c>
      <c r="Y641" t="s">
        <v>484</v>
      </c>
      <c r="Z641" t="s">
        <v>485</v>
      </c>
      <c r="AB641" t="s">
        <v>685</v>
      </c>
      <c r="AC641" t="s">
        <v>723</v>
      </c>
      <c r="AD641">
        <v>2022</v>
      </c>
    </row>
    <row r="642" spans="1:30" x14ac:dyDescent="0.25">
      <c r="A642" t="s">
        <v>18</v>
      </c>
      <c r="B642" t="s">
        <v>19</v>
      </c>
      <c r="C642" t="s">
        <v>20</v>
      </c>
      <c r="D642" t="s">
        <v>21</v>
      </c>
      <c r="E642" t="s">
        <v>77</v>
      </c>
      <c r="F642" t="s">
        <v>31</v>
      </c>
      <c r="G642">
        <v>14676496940</v>
      </c>
      <c r="H642" t="s">
        <v>154</v>
      </c>
      <c r="I642" t="s">
        <v>33</v>
      </c>
      <c r="J642">
        <v>141</v>
      </c>
      <c r="K642">
        <v>1.5</v>
      </c>
      <c r="L642">
        <v>1</v>
      </c>
      <c r="M642">
        <v>141</v>
      </c>
      <c r="N642">
        <v>1.5</v>
      </c>
      <c r="O642">
        <v>1</v>
      </c>
      <c r="P642">
        <v>1.5</v>
      </c>
      <c r="Q642">
        <v>1.5</v>
      </c>
      <c r="R642" s="1">
        <v>44601</v>
      </c>
      <c r="S642" t="str">
        <f t="shared" ref="S642:S705" si="50">IF(E642="","Cell is Blank - Dis-regard",E642)</f>
        <v>V8 Vegetable Juice - Original</v>
      </c>
      <c r="T642" t="str">
        <f t="shared" ref="T642:T705" si="51">IF(F642="","Cell is Blank - Dis-regard",F642)</f>
        <v>Non Carbonated</v>
      </c>
      <c r="U642" t="str">
        <f>IF(T642="Cell is Blank - Dis-regard",_xlfn.XLOOKUP(S642,'Categroy Lookup'!A:A,'Categroy Lookup'!B:B,"Cell is Blank - Dis-regard"),T642)</f>
        <v>Non Carbonated</v>
      </c>
      <c r="V642" t="b">
        <f t="shared" si="48"/>
        <v>1</v>
      </c>
      <c r="W642">
        <f t="shared" ref="W642:W705" si="52">IF(V642="FALSE",K642,K642)</f>
        <v>1.5</v>
      </c>
      <c r="X642" s="8">
        <f t="shared" si="49"/>
        <v>1</v>
      </c>
      <c r="Y642" t="s">
        <v>511</v>
      </c>
      <c r="Z642" t="s">
        <v>512</v>
      </c>
      <c r="AB642" t="s">
        <v>685</v>
      </c>
      <c r="AC642" t="s">
        <v>723</v>
      </c>
      <c r="AD642">
        <v>2022</v>
      </c>
    </row>
    <row r="643" spans="1:30" x14ac:dyDescent="0.25">
      <c r="A643" t="s">
        <v>18</v>
      </c>
      <c r="B643" t="s">
        <v>40</v>
      </c>
      <c r="C643" t="s">
        <v>41</v>
      </c>
      <c r="D643" t="s">
        <v>42</v>
      </c>
      <c r="E643" t="s">
        <v>43</v>
      </c>
      <c r="F643" t="s">
        <v>23</v>
      </c>
      <c r="G643">
        <v>14676644165</v>
      </c>
      <c r="H643" t="s">
        <v>154</v>
      </c>
      <c r="I643" t="s">
        <v>33</v>
      </c>
      <c r="J643">
        <v>144</v>
      </c>
      <c r="K643">
        <v>3</v>
      </c>
      <c r="L643">
        <v>1</v>
      </c>
      <c r="M643">
        <v>144</v>
      </c>
      <c r="N643">
        <v>3</v>
      </c>
      <c r="O643">
        <v>1</v>
      </c>
      <c r="P643">
        <v>3</v>
      </c>
      <c r="Q643">
        <v>3</v>
      </c>
      <c r="R643" s="1">
        <v>44601</v>
      </c>
      <c r="S643" t="str">
        <f t="shared" si="50"/>
        <v>Monster Energy Original</v>
      </c>
      <c r="T643" t="str">
        <f t="shared" si="51"/>
        <v>Carbonated</v>
      </c>
      <c r="U643" t="str">
        <f>IF(T643="Cell is Blank - Dis-regard",_xlfn.XLOOKUP(S643,'Categroy Lookup'!A:A,'Categroy Lookup'!B:B,"Cell is Blank - Dis-regard"),T643)</f>
        <v>Carbonated</v>
      </c>
      <c r="V643" t="b">
        <f t="shared" ref="V643:V706" si="53">K643=N643</f>
        <v>1</v>
      </c>
      <c r="W643">
        <f t="shared" si="52"/>
        <v>3</v>
      </c>
      <c r="X643" s="8">
        <f t="shared" ref="X643:X706" si="54">W643/1.5</f>
        <v>2</v>
      </c>
      <c r="Y643" t="s">
        <v>43</v>
      </c>
      <c r="AB643" t="s">
        <v>685</v>
      </c>
      <c r="AC643" t="s">
        <v>723</v>
      </c>
      <c r="AD643">
        <v>2022</v>
      </c>
    </row>
    <row r="644" spans="1:30" x14ac:dyDescent="0.25">
      <c r="A644" t="s">
        <v>18</v>
      </c>
      <c r="B644" t="s">
        <v>40</v>
      </c>
      <c r="C644" t="s">
        <v>41</v>
      </c>
      <c r="D644" t="s">
        <v>42</v>
      </c>
      <c r="E644" t="s">
        <v>131</v>
      </c>
      <c r="F644" t="s">
        <v>23</v>
      </c>
      <c r="G644">
        <v>14677371243</v>
      </c>
      <c r="H644" t="s">
        <v>154</v>
      </c>
      <c r="I644" t="s">
        <v>33</v>
      </c>
      <c r="J644">
        <v>140</v>
      </c>
      <c r="K644">
        <v>1</v>
      </c>
      <c r="L644">
        <v>1</v>
      </c>
      <c r="M644">
        <v>140</v>
      </c>
      <c r="N644">
        <v>1</v>
      </c>
      <c r="O644">
        <v>1</v>
      </c>
      <c r="P644">
        <v>1</v>
      </c>
      <c r="Q644">
        <v>1</v>
      </c>
      <c r="R644" s="1">
        <v>44601</v>
      </c>
      <c r="S644" t="str">
        <f t="shared" si="50"/>
        <v>Sunkist Soda - Orange</v>
      </c>
      <c r="T644" t="str">
        <f t="shared" si="51"/>
        <v>Carbonated</v>
      </c>
      <c r="U644" t="str">
        <f>IF(T644="Cell is Blank - Dis-regard",_xlfn.XLOOKUP(S644,'Categroy Lookup'!A:A,'Categroy Lookup'!B:B,"Cell is Blank - Dis-regard"),T644)</f>
        <v>Carbonated</v>
      </c>
      <c r="V644" t="b">
        <f t="shared" si="53"/>
        <v>1</v>
      </c>
      <c r="W644">
        <f t="shared" si="52"/>
        <v>1</v>
      </c>
      <c r="X644" s="8">
        <f t="shared" si="54"/>
        <v>0.66666666666666663</v>
      </c>
      <c r="Y644" t="s">
        <v>551</v>
      </c>
      <c r="Z644" t="s">
        <v>552</v>
      </c>
      <c r="AB644" t="s">
        <v>685</v>
      </c>
      <c r="AC644" t="s">
        <v>723</v>
      </c>
      <c r="AD644">
        <v>2022</v>
      </c>
    </row>
    <row r="645" spans="1:30" x14ac:dyDescent="0.25">
      <c r="A645" t="s">
        <v>18</v>
      </c>
      <c r="B645" t="s">
        <v>40</v>
      </c>
      <c r="C645" t="s">
        <v>41</v>
      </c>
      <c r="D645" t="s">
        <v>42</v>
      </c>
      <c r="E645" t="s">
        <v>131</v>
      </c>
      <c r="F645" t="s">
        <v>23</v>
      </c>
      <c r="G645">
        <v>14677374175</v>
      </c>
      <c r="H645" t="s">
        <v>154</v>
      </c>
      <c r="I645" t="s">
        <v>33</v>
      </c>
      <c r="J645">
        <v>140</v>
      </c>
      <c r="K645">
        <v>1</v>
      </c>
      <c r="L645">
        <v>1</v>
      </c>
      <c r="M645">
        <v>140</v>
      </c>
      <c r="N645">
        <v>1</v>
      </c>
      <c r="O645">
        <v>1</v>
      </c>
      <c r="P645">
        <v>1</v>
      </c>
      <c r="Q645">
        <v>1</v>
      </c>
      <c r="R645" s="1">
        <v>44601</v>
      </c>
      <c r="S645" t="str">
        <f t="shared" si="50"/>
        <v>Sunkist Soda - Orange</v>
      </c>
      <c r="T645" t="str">
        <f t="shared" si="51"/>
        <v>Carbonated</v>
      </c>
      <c r="U645" t="str">
        <f>IF(T645="Cell is Blank - Dis-regard",_xlfn.XLOOKUP(S645,'Categroy Lookup'!A:A,'Categroy Lookup'!B:B,"Cell is Blank - Dis-regard"),T645)</f>
        <v>Carbonated</v>
      </c>
      <c r="V645" t="b">
        <f t="shared" si="53"/>
        <v>1</v>
      </c>
      <c r="W645">
        <f t="shared" si="52"/>
        <v>1</v>
      </c>
      <c r="X645" s="8">
        <f t="shared" si="54"/>
        <v>0.66666666666666663</v>
      </c>
      <c r="Y645" t="s">
        <v>551</v>
      </c>
      <c r="Z645" t="s">
        <v>552</v>
      </c>
      <c r="AB645" t="s">
        <v>685</v>
      </c>
      <c r="AC645" t="s">
        <v>723</v>
      </c>
      <c r="AD645">
        <v>2022</v>
      </c>
    </row>
    <row r="646" spans="1:30" x14ac:dyDescent="0.25">
      <c r="A646" t="s">
        <v>18</v>
      </c>
      <c r="B646" t="s">
        <v>40</v>
      </c>
      <c r="C646" t="s">
        <v>41</v>
      </c>
      <c r="D646" t="s">
        <v>42</v>
      </c>
      <c r="E646" t="s">
        <v>93</v>
      </c>
      <c r="F646" t="s">
        <v>23</v>
      </c>
      <c r="G646">
        <v>14677375650</v>
      </c>
      <c r="H646" t="s">
        <v>154</v>
      </c>
      <c r="I646" t="s">
        <v>33</v>
      </c>
      <c r="J646">
        <v>141</v>
      </c>
      <c r="K646">
        <v>1</v>
      </c>
      <c r="L646">
        <v>1</v>
      </c>
      <c r="M646">
        <v>141</v>
      </c>
      <c r="N646">
        <v>1</v>
      </c>
      <c r="O646">
        <v>1</v>
      </c>
      <c r="P646">
        <v>1</v>
      </c>
      <c r="Q646">
        <v>1</v>
      </c>
      <c r="R646" s="1">
        <v>44601</v>
      </c>
      <c r="S646" t="str">
        <f t="shared" si="50"/>
        <v>Coca Cola - Zero Sugar</v>
      </c>
      <c r="T646" t="str">
        <f t="shared" si="51"/>
        <v>Carbonated</v>
      </c>
      <c r="U646" t="str">
        <f>IF(T646="Cell is Blank - Dis-regard",_xlfn.XLOOKUP(S646,'Categroy Lookup'!A:A,'Categroy Lookup'!B:B,"Cell is Blank - Dis-regard"),T646)</f>
        <v>Carbonated</v>
      </c>
      <c r="V646" t="b">
        <f t="shared" si="53"/>
        <v>1</v>
      </c>
      <c r="W646">
        <f t="shared" si="52"/>
        <v>1</v>
      </c>
      <c r="X646" s="8">
        <f t="shared" si="54"/>
        <v>0.66666666666666663</v>
      </c>
      <c r="Y646" t="s">
        <v>524</v>
      </c>
      <c r="Z646" t="s">
        <v>525</v>
      </c>
      <c r="AB646" t="s">
        <v>685</v>
      </c>
      <c r="AC646" t="s">
        <v>723</v>
      </c>
      <c r="AD646">
        <v>2022</v>
      </c>
    </row>
    <row r="647" spans="1:30" x14ac:dyDescent="0.25">
      <c r="A647" t="s">
        <v>18</v>
      </c>
      <c r="B647" t="s">
        <v>40</v>
      </c>
      <c r="C647" t="s">
        <v>41</v>
      </c>
      <c r="D647" t="s">
        <v>42</v>
      </c>
      <c r="E647" t="s">
        <v>99</v>
      </c>
      <c r="F647" t="s">
        <v>27</v>
      </c>
      <c r="G647">
        <v>14677396756</v>
      </c>
      <c r="H647" t="s">
        <v>154</v>
      </c>
      <c r="I647" t="s">
        <v>33</v>
      </c>
      <c r="J647">
        <v>123</v>
      </c>
      <c r="K647">
        <v>1.5</v>
      </c>
      <c r="L647">
        <v>1</v>
      </c>
      <c r="M647">
        <v>123</v>
      </c>
      <c r="N647">
        <v>1.5</v>
      </c>
      <c r="O647">
        <v>1</v>
      </c>
      <c r="P647">
        <v>1.5</v>
      </c>
      <c r="Q647">
        <v>1.5</v>
      </c>
      <c r="R647" s="1">
        <v>44601</v>
      </c>
      <c r="S647" t="str">
        <f t="shared" si="50"/>
        <v>Takis FUGEO mini</v>
      </c>
      <c r="T647" t="str">
        <f t="shared" si="51"/>
        <v>Food</v>
      </c>
      <c r="U647" t="str">
        <f>IF(T647="Cell is Blank - Dis-regard",_xlfn.XLOOKUP(S647,'Categroy Lookup'!A:A,'Categroy Lookup'!B:B,"Cell is Blank - Dis-regard"),T647)</f>
        <v>Food</v>
      </c>
      <c r="V647" t="b">
        <f t="shared" si="53"/>
        <v>1</v>
      </c>
      <c r="W647">
        <f t="shared" si="52"/>
        <v>1.5</v>
      </c>
      <c r="X647" s="8">
        <f t="shared" si="54"/>
        <v>1</v>
      </c>
      <c r="Y647" t="s">
        <v>99</v>
      </c>
      <c r="AB647" t="s">
        <v>685</v>
      </c>
      <c r="AC647" t="s">
        <v>723</v>
      </c>
      <c r="AD647">
        <v>2022</v>
      </c>
    </row>
    <row r="648" spans="1:30" x14ac:dyDescent="0.25">
      <c r="A648" t="s">
        <v>18</v>
      </c>
      <c r="B648" t="s">
        <v>40</v>
      </c>
      <c r="C648" t="s">
        <v>41</v>
      </c>
      <c r="D648" t="s">
        <v>42</v>
      </c>
      <c r="E648" t="s">
        <v>94</v>
      </c>
      <c r="F648" t="s">
        <v>23</v>
      </c>
      <c r="G648">
        <v>14677397036</v>
      </c>
      <c r="H648" t="s">
        <v>154</v>
      </c>
      <c r="I648" t="s">
        <v>33</v>
      </c>
      <c r="J648">
        <v>148</v>
      </c>
      <c r="K648">
        <v>3</v>
      </c>
      <c r="L648">
        <v>1</v>
      </c>
      <c r="M648">
        <v>148</v>
      </c>
      <c r="N648">
        <v>3</v>
      </c>
      <c r="O648">
        <v>1</v>
      </c>
      <c r="P648">
        <v>3</v>
      </c>
      <c r="Q648">
        <v>3</v>
      </c>
      <c r="R648" s="1">
        <v>44601</v>
      </c>
      <c r="S648" t="str">
        <f t="shared" si="50"/>
        <v>Red Bull - Original</v>
      </c>
      <c r="T648" t="str">
        <f t="shared" si="51"/>
        <v>Carbonated</v>
      </c>
      <c r="U648" t="str">
        <f>IF(T648="Cell is Blank - Dis-regard",_xlfn.XLOOKUP(S648,'Categroy Lookup'!A:A,'Categroy Lookup'!B:B,"Cell is Blank - Dis-regard"),T648)</f>
        <v>Carbonated</v>
      </c>
      <c r="V648" t="b">
        <f t="shared" si="53"/>
        <v>1</v>
      </c>
      <c r="W648">
        <f t="shared" si="52"/>
        <v>3</v>
      </c>
      <c r="X648" s="8">
        <f t="shared" si="54"/>
        <v>2</v>
      </c>
      <c r="Y648" t="s">
        <v>466</v>
      </c>
      <c r="Z648" t="s">
        <v>512</v>
      </c>
      <c r="AB648" t="s">
        <v>685</v>
      </c>
      <c r="AC648" t="s">
        <v>723</v>
      </c>
      <c r="AD648">
        <v>2022</v>
      </c>
    </row>
    <row r="649" spans="1:30" x14ac:dyDescent="0.25">
      <c r="A649" t="s">
        <v>18</v>
      </c>
      <c r="B649" t="s">
        <v>40</v>
      </c>
      <c r="C649" t="s">
        <v>41</v>
      </c>
      <c r="D649" t="s">
        <v>42</v>
      </c>
      <c r="E649" t="s">
        <v>147</v>
      </c>
      <c r="F649" t="s">
        <v>27</v>
      </c>
      <c r="G649">
        <v>14677829813</v>
      </c>
      <c r="H649" t="s">
        <v>154</v>
      </c>
      <c r="I649" t="s">
        <v>25</v>
      </c>
      <c r="J649">
        <v>110</v>
      </c>
      <c r="K649">
        <v>1.5</v>
      </c>
      <c r="L649">
        <v>1</v>
      </c>
      <c r="M649">
        <v>110</v>
      </c>
      <c r="N649">
        <v>1.5</v>
      </c>
      <c r="O649">
        <v>1</v>
      </c>
      <c r="P649">
        <v>1.5</v>
      </c>
      <c r="Q649">
        <v>1.5</v>
      </c>
      <c r="R649" s="1">
        <v>44601</v>
      </c>
      <c r="S649" t="str">
        <f t="shared" si="50"/>
        <v>Doritos Famin Hot Nacho</v>
      </c>
      <c r="T649" t="str">
        <f t="shared" si="51"/>
        <v>Food</v>
      </c>
      <c r="U649" t="str">
        <f>IF(T649="Cell is Blank - Dis-regard",_xlfn.XLOOKUP(S649,'Categroy Lookup'!A:A,'Categroy Lookup'!B:B,"Cell is Blank - Dis-regard"),T649)</f>
        <v>Food</v>
      </c>
      <c r="V649" t="b">
        <f t="shared" si="53"/>
        <v>1</v>
      </c>
      <c r="W649">
        <f t="shared" si="52"/>
        <v>1.5</v>
      </c>
      <c r="X649" s="8">
        <f t="shared" si="54"/>
        <v>1</v>
      </c>
      <c r="Y649" t="s">
        <v>147</v>
      </c>
      <c r="AB649" t="s">
        <v>685</v>
      </c>
      <c r="AC649" t="s">
        <v>723</v>
      </c>
      <c r="AD649">
        <v>2022</v>
      </c>
    </row>
    <row r="650" spans="1:30" x14ac:dyDescent="0.25">
      <c r="A650" t="s">
        <v>18</v>
      </c>
      <c r="B650" t="s">
        <v>40</v>
      </c>
      <c r="C650" t="s">
        <v>41</v>
      </c>
      <c r="D650" t="s">
        <v>42</v>
      </c>
      <c r="E650" t="s">
        <v>43</v>
      </c>
      <c r="F650" t="s">
        <v>23</v>
      </c>
      <c r="G650">
        <v>14677867193</v>
      </c>
      <c r="H650" t="s">
        <v>154</v>
      </c>
      <c r="I650" t="s">
        <v>33</v>
      </c>
      <c r="J650">
        <v>144</v>
      </c>
      <c r="K650">
        <v>3</v>
      </c>
      <c r="L650">
        <v>1</v>
      </c>
      <c r="M650">
        <v>144</v>
      </c>
      <c r="N650">
        <v>3</v>
      </c>
      <c r="O650">
        <v>1</v>
      </c>
      <c r="P650">
        <v>3</v>
      </c>
      <c r="Q650">
        <v>3</v>
      </c>
      <c r="R650" s="1">
        <v>44601</v>
      </c>
      <c r="S650" t="str">
        <f t="shared" si="50"/>
        <v>Monster Energy Original</v>
      </c>
      <c r="T650" t="str">
        <f t="shared" si="51"/>
        <v>Carbonated</v>
      </c>
      <c r="U650" t="str">
        <f>IF(T650="Cell is Blank - Dis-regard",_xlfn.XLOOKUP(S650,'Categroy Lookup'!A:A,'Categroy Lookup'!B:B,"Cell is Blank - Dis-regard"),T650)</f>
        <v>Carbonated</v>
      </c>
      <c r="V650" t="b">
        <f t="shared" si="53"/>
        <v>1</v>
      </c>
      <c r="W650">
        <f t="shared" si="52"/>
        <v>3</v>
      </c>
      <c r="X650" s="8">
        <f t="shared" si="54"/>
        <v>2</v>
      </c>
      <c r="Y650" t="s">
        <v>43</v>
      </c>
      <c r="AB650" t="s">
        <v>685</v>
      </c>
      <c r="AC650" t="s">
        <v>723</v>
      </c>
      <c r="AD650">
        <v>2022</v>
      </c>
    </row>
    <row r="651" spans="1:30" x14ac:dyDescent="0.25">
      <c r="A651" t="s">
        <v>18</v>
      </c>
      <c r="B651" t="s">
        <v>40</v>
      </c>
      <c r="C651" t="s">
        <v>41</v>
      </c>
      <c r="D651" t="s">
        <v>42</v>
      </c>
      <c r="E651" t="s">
        <v>43</v>
      </c>
      <c r="F651" t="s">
        <v>23</v>
      </c>
      <c r="G651">
        <v>14677978451</v>
      </c>
      <c r="H651" t="s">
        <v>154</v>
      </c>
      <c r="I651" t="s">
        <v>33</v>
      </c>
      <c r="J651">
        <v>144</v>
      </c>
      <c r="K651">
        <v>3</v>
      </c>
      <c r="L651">
        <v>1</v>
      </c>
      <c r="M651">
        <v>144</v>
      </c>
      <c r="N651">
        <v>3</v>
      </c>
      <c r="O651">
        <v>1</v>
      </c>
      <c r="P651">
        <v>3</v>
      </c>
      <c r="Q651">
        <v>3</v>
      </c>
      <c r="R651" s="1">
        <v>44601</v>
      </c>
      <c r="S651" t="str">
        <f t="shared" si="50"/>
        <v>Monster Energy Original</v>
      </c>
      <c r="T651" t="str">
        <f t="shared" si="51"/>
        <v>Carbonated</v>
      </c>
      <c r="U651" t="str">
        <f>IF(T651="Cell is Blank - Dis-regard",_xlfn.XLOOKUP(S651,'Categroy Lookup'!A:A,'Categroy Lookup'!B:B,"Cell is Blank - Dis-regard"),T651)</f>
        <v>Carbonated</v>
      </c>
      <c r="V651" t="b">
        <f t="shared" si="53"/>
        <v>1</v>
      </c>
      <c r="W651">
        <f t="shared" si="52"/>
        <v>3</v>
      </c>
      <c r="X651" s="8">
        <f t="shared" si="54"/>
        <v>2</v>
      </c>
      <c r="Y651" t="s">
        <v>43</v>
      </c>
      <c r="AB651" t="s">
        <v>685</v>
      </c>
      <c r="AC651" t="s">
        <v>723</v>
      </c>
      <c r="AD651">
        <v>2022</v>
      </c>
    </row>
    <row r="652" spans="1:30" x14ac:dyDescent="0.25">
      <c r="A652" t="s">
        <v>18</v>
      </c>
      <c r="B652" t="s">
        <v>36</v>
      </c>
      <c r="C652" t="s">
        <v>37</v>
      </c>
      <c r="D652" t="s">
        <v>38</v>
      </c>
      <c r="E652" t="s">
        <v>155</v>
      </c>
      <c r="F652" t="s">
        <v>27</v>
      </c>
      <c r="G652">
        <v>14679142641</v>
      </c>
      <c r="H652" t="s">
        <v>156</v>
      </c>
      <c r="I652" t="s">
        <v>33</v>
      </c>
      <c r="J652">
        <v>122</v>
      </c>
      <c r="K652">
        <v>1.25</v>
      </c>
      <c r="L652">
        <v>1</v>
      </c>
      <c r="M652">
        <v>122</v>
      </c>
      <c r="N652">
        <v>1.25</v>
      </c>
      <c r="O652">
        <v>1</v>
      </c>
      <c r="P652">
        <v>1.25</v>
      </c>
      <c r="Q652">
        <v>1.25</v>
      </c>
      <c r="R652" s="1">
        <v>44602</v>
      </c>
      <c r="S652" t="str">
        <f t="shared" si="50"/>
        <v>Belvita Snack Packs - Blueberry</v>
      </c>
      <c r="T652" t="str">
        <f t="shared" si="51"/>
        <v>Food</v>
      </c>
      <c r="U652" t="str">
        <f>IF(T652="Cell is Blank - Dis-regard",_xlfn.XLOOKUP(S652,'Categroy Lookup'!A:A,'Categroy Lookup'!B:B,"Cell is Blank - Dis-regard"),T652)</f>
        <v>Food</v>
      </c>
      <c r="V652" t="b">
        <f t="shared" si="53"/>
        <v>1</v>
      </c>
      <c r="W652">
        <f t="shared" si="52"/>
        <v>1.25</v>
      </c>
      <c r="X652" s="8">
        <f t="shared" si="54"/>
        <v>0.83333333333333337</v>
      </c>
      <c r="Y652" t="s">
        <v>560</v>
      </c>
      <c r="Z652" t="s">
        <v>539</v>
      </c>
      <c r="AB652" t="s">
        <v>687</v>
      </c>
      <c r="AC652" t="s">
        <v>724</v>
      </c>
      <c r="AD652">
        <v>2022</v>
      </c>
    </row>
    <row r="653" spans="1:30" x14ac:dyDescent="0.25">
      <c r="A653" t="s">
        <v>18</v>
      </c>
      <c r="B653" t="s">
        <v>36</v>
      </c>
      <c r="C653" t="s">
        <v>37</v>
      </c>
      <c r="D653" t="s">
        <v>38</v>
      </c>
      <c r="E653" t="s">
        <v>101</v>
      </c>
      <c r="F653" t="s">
        <v>27</v>
      </c>
      <c r="G653">
        <v>14679603173</v>
      </c>
      <c r="H653" t="s">
        <v>156</v>
      </c>
      <c r="I653" t="s">
        <v>33</v>
      </c>
      <c r="J653">
        <v>111</v>
      </c>
      <c r="K653">
        <v>1.5</v>
      </c>
      <c r="L653">
        <v>1</v>
      </c>
      <c r="M653">
        <v>111</v>
      </c>
      <c r="N653">
        <v>1.5</v>
      </c>
      <c r="O653">
        <v>1</v>
      </c>
      <c r="P653">
        <v>1.5</v>
      </c>
      <c r="Q653">
        <v>1.5</v>
      </c>
      <c r="R653" s="1">
        <v>44602</v>
      </c>
      <c r="S653" t="str">
        <f t="shared" si="50"/>
        <v>Miss Vickie's Potato Chip - Smokehouse BBQ</v>
      </c>
      <c r="T653" t="str">
        <f t="shared" si="51"/>
        <v>Food</v>
      </c>
      <c r="U653" t="str">
        <f>IF(T653="Cell is Blank - Dis-regard",_xlfn.XLOOKUP(S653,'Categroy Lookup'!A:A,'Categroy Lookup'!B:B,"Cell is Blank - Dis-regard"),T653)</f>
        <v>Food</v>
      </c>
      <c r="V653" t="b">
        <f t="shared" si="53"/>
        <v>1</v>
      </c>
      <c r="W653">
        <f t="shared" si="52"/>
        <v>1.5</v>
      </c>
      <c r="X653" s="8">
        <f t="shared" si="54"/>
        <v>1</v>
      </c>
      <c r="Y653" t="s">
        <v>473</v>
      </c>
      <c r="Z653" t="s">
        <v>530</v>
      </c>
      <c r="AB653" t="s">
        <v>687</v>
      </c>
      <c r="AC653" t="s">
        <v>724</v>
      </c>
      <c r="AD653">
        <v>2022</v>
      </c>
    </row>
    <row r="654" spans="1:30" x14ac:dyDescent="0.25">
      <c r="A654" t="s">
        <v>18</v>
      </c>
      <c r="B654" t="s">
        <v>40</v>
      </c>
      <c r="C654" t="s">
        <v>41</v>
      </c>
      <c r="D654" t="s">
        <v>42</v>
      </c>
      <c r="E654" t="s">
        <v>99</v>
      </c>
      <c r="F654" t="s">
        <v>27</v>
      </c>
      <c r="G654">
        <v>14680552411</v>
      </c>
      <c r="H654" t="s">
        <v>156</v>
      </c>
      <c r="I654" t="s">
        <v>25</v>
      </c>
      <c r="J654">
        <v>123</v>
      </c>
      <c r="K654">
        <v>1.5</v>
      </c>
      <c r="L654">
        <v>1</v>
      </c>
      <c r="M654">
        <v>123</v>
      </c>
      <c r="N654">
        <v>1.5</v>
      </c>
      <c r="O654">
        <v>1</v>
      </c>
      <c r="P654">
        <v>1.5</v>
      </c>
      <c r="Q654">
        <v>1.5</v>
      </c>
      <c r="R654" s="1">
        <v>44602</v>
      </c>
      <c r="S654" t="str">
        <f t="shared" si="50"/>
        <v>Takis FUGEO mini</v>
      </c>
      <c r="T654" t="str">
        <f t="shared" si="51"/>
        <v>Food</v>
      </c>
      <c r="U654" t="str">
        <f>IF(T654="Cell is Blank - Dis-regard",_xlfn.XLOOKUP(S654,'Categroy Lookup'!A:A,'Categroy Lookup'!B:B,"Cell is Blank - Dis-regard"),T654)</f>
        <v>Food</v>
      </c>
      <c r="V654" t="b">
        <f t="shared" si="53"/>
        <v>1</v>
      </c>
      <c r="W654">
        <f t="shared" si="52"/>
        <v>1.5</v>
      </c>
      <c r="X654" s="8">
        <f t="shared" si="54"/>
        <v>1</v>
      </c>
      <c r="Y654" t="s">
        <v>99</v>
      </c>
      <c r="AB654" t="s">
        <v>687</v>
      </c>
      <c r="AC654" t="s">
        <v>724</v>
      </c>
      <c r="AD654">
        <v>2022</v>
      </c>
    </row>
    <row r="655" spans="1:30" x14ac:dyDescent="0.25">
      <c r="A655" t="s">
        <v>18</v>
      </c>
      <c r="B655" t="s">
        <v>36</v>
      </c>
      <c r="C655" t="s">
        <v>37</v>
      </c>
      <c r="D655" t="s">
        <v>38</v>
      </c>
      <c r="E655" t="s">
        <v>45</v>
      </c>
      <c r="F655" t="s">
        <v>31</v>
      </c>
      <c r="G655">
        <v>14680625547</v>
      </c>
      <c r="H655" t="s">
        <v>156</v>
      </c>
      <c r="I655" t="s">
        <v>33</v>
      </c>
      <c r="J655">
        <v>145</v>
      </c>
      <c r="K655">
        <v>2.5</v>
      </c>
      <c r="L655">
        <v>1</v>
      </c>
      <c r="M655">
        <v>145</v>
      </c>
      <c r="N655">
        <v>2.5</v>
      </c>
      <c r="O655">
        <v>1</v>
      </c>
      <c r="P655">
        <v>2.5</v>
      </c>
      <c r="Q655">
        <v>2.5</v>
      </c>
      <c r="R655" s="1">
        <v>44602</v>
      </c>
      <c r="S655" t="str">
        <f t="shared" si="50"/>
        <v>Snapple Diet Tea - Lemon</v>
      </c>
      <c r="T655" t="str">
        <f t="shared" si="51"/>
        <v>Non Carbonated</v>
      </c>
      <c r="U655" t="str">
        <f>IF(T655="Cell is Blank - Dis-regard",_xlfn.XLOOKUP(S655,'Categroy Lookup'!A:A,'Categroy Lookup'!B:B,"Cell is Blank - Dis-regard"),T655)</f>
        <v>Non Carbonated</v>
      </c>
      <c r="V655" t="b">
        <f t="shared" si="53"/>
        <v>1</v>
      </c>
      <c r="W655">
        <f t="shared" si="52"/>
        <v>2.5</v>
      </c>
      <c r="X655" s="8">
        <f t="shared" si="54"/>
        <v>1.6666666666666667</v>
      </c>
      <c r="Y655" t="s">
        <v>478</v>
      </c>
      <c r="Z655" t="s">
        <v>479</v>
      </c>
      <c r="AB655" t="s">
        <v>687</v>
      </c>
      <c r="AC655" t="s">
        <v>724</v>
      </c>
      <c r="AD655">
        <v>2022</v>
      </c>
    </row>
    <row r="656" spans="1:30" x14ac:dyDescent="0.25">
      <c r="A656" t="s">
        <v>18</v>
      </c>
      <c r="B656" t="s">
        <v>36</v>
      </c>
      <c r="C656" t="s">
        <v>37</v>
      </c>
      <c r="D656" t="s">
        <v>38</v>
      </c>
      <c r="E656" t="s">
        <v>117</v>
      </c>
      <c r="F656" t="s">
        <v>27</v>
      </c>
      <c r="G656">
        <v>14680627423</v>
      </c>
      <c r="H656" t="s">
        <v>156</v>
      </c>
      <c r="I656" t="s">
        <v>33</v>
      </c>
      <c r="J656">
        <v>120</v>
      </c>
      <c r="K656">
        <v>1.5</v>
      </c>
      <c r="L656">
        <v>1</v>
      </c>
      <c r="M656">
        <v>120</v>
      </c>
      <c r="N656">
        <v>1.5</v>
      </c>
      <c r="O656">
        <v>1</v>
      </c>
      <c r="P656">
        <v>1.5</v>
      </c>
      <c r="Q656">
        <v>1.5</v>
      </c>
      <c r="R656" s="1">
        <v>44602</v>
      </c>
      <c r="S656" t="str">
        <f t="shared" si="50"/>
        <v>Snyder's of Hanover Pretzel - Cheddar Cheese</v>
      </c>
      <c r="T656" t="str">
        <f t="shared" si="51"/>
        <v>Food</v>
      </c>
      <c r="U656" t="str">
        <f>IF(T656="Cell is Blank - Dis-regard",_xlfn.XLOOKUP(S656,'Categroy Lookup'!A:A,'Categroy Lookup'!B:B,"Cell is Blank - Dis-regard"),T656)</f>
        <v>Food</v>
      </c>
      <c r="V656" t="b">
        <f t="shared" si="53"/>
        <v>1</v>
      </c>
      <c r="W656">
        <f t="shared" si="52"/>
        <v>1.5</v>
      </c>
      <c r="X656" s="8">
        <f t="shared" si="54"/>
        <v>1</v>
      </c>
      <c r="Y656" t="s">
        <v>543</v>
      </c>
      <c r="Z656" t="s">
        <v>544</v>
      </c>
      <c r="AB656" t="s">
        <v>687</v>
      </c>
      <c r="AC656" t="s">
        <v>724</v>
      </c>
      <c r="AD656">
        <v>2022</v>
      </c>
    </row>
    <row r="657" spans="1:30" x14ac:dyDescent="0.25">
      <c r="A657" t="s">
        <v>18</v>
      </c>
      <c r="B657" t="s">
        <v>36</v>
      </c>
      <c r="C657" t="s">
        <v>37</v>
      </c>
      <c r="D657" t="s">
        <v>38</v>
      </c>
      <c r="E657" t="s">
        <v>98</v>
      </c>
      <c r="F657" t="s">
        <v>27</v>
      </c>
      <c r="G657">
        <v>14680764781</v>
      </c>
      <c r="H657" t="s">
        <v>156</v>
      </c>
      <c r="I657" t="s">
        <v>33</v>
      </c>
      <c r="J657">
        <v>121</v>
      </c>
      <c r="K657">
        <v>1.25</v>
      </c>
      <c r="L657">
        <v>1</v>
      </c>
      <c r="M657">
        <v>121</v>
      </c>
      <c r="N657">
        <v>1.25</v>
      </c>
      <c r="O657">
        <v>1</v>
      </c>
      <c r="P657">
        <v>1.25</v>
      </c>
      <c r="Q657">
        <v>1.25</v>
      </c>
      <c r="R657" s="1">
        <v>44602</v>
      </c>
      <c r="S657" t="str">
        <f t="shared" si="50"/>
        <v>CheezIt - Original</v>
      </c>
      <c r="T657" t="str">
        <f t="shared" si="51"/>
        <v>Food</v>
      </c>
      <c r="U657" t="str">
        <f>IF(T657="Cell is Blank - Dis-regard",_xlfn.XLOOKUP(S657,'Categroy Lookup'!A:A,'Categroy Lookup'!B:B,"Cell is Blank - Dis-regard"),T657)</f>
        <v>Food</v>
      </c>
      <c r="V657" t="b">
        <f t="shared" si="53"/>
        <v>1</v>
      </c>
      <c r="W657">
        <f t="shared" si="52"/>
        <v>1.25</v>
      </c>
      <c r="X657" s="8">
        <f t="shared" si="54"/>
        <v>0.83333333333333337</v>
      </c>
      <c r="Y657" t="s">
        <v>528</v>
      </c>
      <c r="Z657" t="s">
        <v>512</v>
      </c>
      <c r="AB657" t="s">
        <v>687</v>
      </c>
      <c r="AC657" t="s">
        <v>724</v>
      </c>
      <c r="AD657">
        <v>2022</v>
      </c>
    </row>
    <row r="658" spans="1:30" x14ac:dyDescent="0.25">
      <c r="A658" t="s">
        <v>18</v>
      </c>
      <c r="B658" t="s">
        <v>19</v>
      </c>
      <c r="C658" t="s">
        <v>20</v>
      </c>
      <c r="D658" t="s">
        <v>21</v>
      </c>
      <c r="E658" t="s">
        <v>43</v>
      </c>
      <c r="F658" t="s">
        <v>23</v>
      </c>
      <c r="G658">
        <v>14681168129</v>
      </c>
      <c r="H658" t="s">
        <v>156</v>
      </c>
      <c r="I658" t="s">
        <v>33</v>
      </c>
      <c r="J658">
        <v>146</v>
      </c>
      <c r="K658">
        <v>3</v>
      </c>
      <c r="L658">
        <v>1</v>
      </c>
      <c r="M658">
        <v>146</v>
      </c>
      <c r="N658">
        <v>3</v>
      </c>
      <c r="O658">
        <v>1</v>
      </c>
      <c r="P658">
        <v>3</v>
      </c>
      <c r="Q658">
        <v>3</v>
      </c>
      <c r="R658" s="1">
        <v>44602</v>
      </c>
      <c r="S658" t="str">
        <f t="shared" si="50"/>
        <v>Monster Energy Original</v>
      </c>
      <c r="T658" t="str">
        <f t="shared" si="51"/>
        <v>Carbonated</v>
      </c>
      <c r="U658" t="str">
        <f>IF(T658="Cell is Blank - Dis-regard",_xlfn.XLOOKUP(S658,'Categroy Lookup'!A:A,'Categroy Lookup'!B:B,"Cell is Blank - Dis-regard"),T658)</f>
        <v>Carbonated</v>
      </c>
      <c r="V658" t="b">
        <f t="shared" si="53"/>
        <v>1</v>
      </c>
      <c r="W658">
        <f t="shared" si="52"/>
        <v>3</v>
      </c>
      <c r="X658" s="8">
        <f t="shared" si="54"/>
        <v>2</v>
      </c>
      <c r="Y658" t="s">
        <v>43</v>
      </c>
      <c r="AB658" t="s">
        <v>687</v>
      </c>
      <c r="AC658" t="s">
        <v>724</v>
      </c>
      <c r="AD658">
        <v>2022</v>
      </c>
    </row>
    <row r="659" spans="1:30" x14ac:dyDescent="0.25">
      <c r="A659" t="s">
        <v>18</v>
      </c>
      <c r="B659" t="s">
        <v>36</v>
      </c>
      <c r="C659" t="s">
        <v>37</v>
      </c>
      <c r="D659" t="s">
        <v>38</v>
      </c>
      <c r="E659" t="s">
        <v>155</v>
      </c>
      <c r="F659" t="s">
        <v>27</v>
      </c>
      <c r="G659">
        <v>14681267422</v>
      </c>
      <c r="H659" t="s">
        <v>156</v>
      </c>
      <c r="I659" t="s">
        <v>33</v>
      </c>
      <c r="J659">
        <v>122</v>
      </c>
      <c r="K659">
        <v>1.25</v>
      </c>
      <c r="L659">
        <v>1</v>
      </c>
      <c r="M659">
        <v>122</v>
      </c>
      <c r="N659">
        <v>1.25</v>
      </c>
      <c r="O659">
        <v>1</v>
      </c>
      <c r="P659">
        <v>1.25</v>
      </c>
      <c r="Q659">
        <v>1.25</v>
      </c>
      <c r="R659" s="1">
        <v>44602</v>
      </c>
      <c r="S659" t="str">
        <f t="shared" si="50"/>
        <v>Belvita Snack Packs - Blueberry</v>
      </c>
      <c r="T659" t="str">
        <f t="shared" si="51"/>
        <v>Food</v>
      </c>
      <c r="U659" t="str">
        <f>IF(T659="Cell is Blank - Dis-regard",_xlfn.XLOOKUP(S659,'Categroy Lookup'!A:A,'Categroy Lookup'!B:B,"Cell is Blank - Dis-regard"),T659)</f>
        <v>Food</v>
      </c>
      <c r="V659" t="b">
        <f t="shared" si="53"/>
        <v>1</v>
      </c>
      <c r="W659">
        <f t="shared" si="52"/>
        <v>1.25</v>
      </c>
      <c r="X659" s="8">
        <f t="shared" si="54"/>
        <v>0.83333333333333337</v>
      </c>
      <c r="Y659" t="s">
        <v>560</v>
      </c>
      <c r="Z659" t="s">
        <v>539</v>
      </c>
      <c r="AB659" t="s">
        <v>687</v>
      </c>
      <c r="AC659" t="s">
        <v>724</v>
      </c>
      <c r="AD659">
        <v>2022</v>
      </c>
    </row>
    <row r="660" spans="1:30" x14ac:dyDescent="0.25">
      <c r="A660" t="s">
        <v>18</v>
      </c>
      <c r="B660" t="s">
        <v>36</v>
      </c>
      <c r="C660" t="s">
        <v>37</v>
      </c>
      <c r="D660" t="s">
        <v>38</v>
      </c>
      <c r="E660" t="s">
        <v>39</v>
      </c>
      <c r="F660" t="s">
        <v>27</v>
      </c>
      <c r="G660">
        <v>14681372981</v>
      </c>
      <c r="H660" t="s">
        <v>156</v>
      </c>
      <c r="I660" t="s">
        <v>25</v>
      </c>
      <c r="J660">
        <v>110</v>
      </c>
      <c r="K660">
        <v>1.5</v>
      </c>
      <c r="L660">
        <v>1</v>
      </c>
      <c r="M660">
        <v>110</v>
      </c>
      <c r="N660">
        <v>1.5</v>
      </c>
      <c r="O660">
        <v>1</v>
      </c>
      <c r="P660">
        <v>1.5</v>
      </c>
      <c r="Q660">
        <v>1.5</v>
      </c>
      <c r="R660" s="1">
        <v>44602</v>
      </c>
      <c r="S660" t="str">
        <f t="shared" si="50"/>
        <v>Miss Vickie's Potato Chip - Lime &amp; Cracked Pe</v>
      </c>
      <c r="T660" t="str">
        <f t="shared" si="51"/>
        <v>Food</v>
      </c>
      <c r="U660" t="str">
        <f>IF(T660="Cell is Blank - Dis-regard",_xlfn.XLOOKUP(S660,'Categroy Lookup'!A:A,'Categroy Lookup'!B:B,"Cell is Blank - Dis-regard"),T660)</f>
        <v>Food</v>
      </c>
      <c r="V660" t="b">
        <f t="shared" si="53"/>
        <v>1</v>
      </c>
      <c r="W660">
        <f t="shared" si="52"/>
        <v>1.5</v>
      </c>
      <c r="X660" s="8">
        <f t="shared" si="54"/>
        <v>1</v>
      </c>
      <c r="Y660" t="s">
        <v>473</v>
      </c>
      <c r="Z660" t="s">
        <v>475</v>
      </c>
      <c r="AB660" t="s">
        <v>687</v>
      </c>
      <c r="AC660" t="s">
        <v>724</v>
      </c>
      <c r="AD660">
        <v>2022</v>
      </c>
    </row>
    <row r="661" spans="1:30" x14ac:dyDescent="0.25">
      <c r="A661" t="s">
        <v>18</v>
      </c>
      <c r="B661" t="s">
        <v>36</v>
      </c>
      <c r="C661" t="s">
        <v>37</v>
      </c>
      <c r="D661" t="s">
        <v>38</v>
      </c>
      <c r="E661" t="s">
        <v>120</v>
      </c>
      <c r="F661" t="s">
        <v>23</v>
      </c>
      <c r="G661">
        <v>14681819084</v>
      </c>
      <c r="H661" t="s">
        <v>156</v>
      </c>
      <c r="I661" t="s">
        <v>25</v>
      </c>
      <c r="J661">
        <v>135</v>
      </c>
      <c r="K661">
        <v>2</v>
      </c>
      <c r="L661">
        <v>1</v>
      </c>
      <c r="M661">
        <v>135</v>
      </c>
      <c r="N661">
        <v>2</v>
      </c>
      <c r="O661">
        <v>1</v>
      </c>
      <c r="P661">
        <v>2</v>
      </c>
      <c r="Q661">
        <v>2</v>
      </c>
      <c r="R661" s="1">
        <v>44602</v>
      </c>
      <c r="S661" t="str">
        <f t="shared" si="50"/>
        <v>Keto Krisp - Almond Butter</v>
      </c>
      <c r="T661" t="str">
        <f t="shared" si="51"/>
        <v>Carbonated</v>
      </c>
      <c r="U661" t="str">
        <f>IF(T661="Cell is Blank - Dis-regard",_xlfn.XLOOKUP(S661,'Categroy Lookup'!A:A,'Categroy Lookup'!B:B,"Cell is Blank - Dis-regard"),T661)</f>
        <v>Carbonated</v>
      </c>
      <c r="V661" t="b">
        <f t="shared" si="53"/>
        <v>1</v>
      </c>
      <c r="W661">
        <f t="shared" si="52"/>
        <v>2</v>
      </c>
      <c r="X661" s="8">
        <f t="shared" si="54"/>
        <v>1.3333333333333333</v>
      </c>
      <c r="Y661" t="s">
        <v>518</v>
      </c>
      <c r="Z661" t="s">
        <v>545</v>
      </c>
      <c r="AB661" t="s">
        <v>687</v>
      </c>
      <c r="AC661" t="s">
        <v>724</v>
      </c>
      <c r="AD661">
        <v>2022</v>
      </c>
    </row>
    <row r="662" spans="1:30" x14ac:dyDescent="0.25">
      <c r="A662" t="s">
        <v>18</v>
      </c>
      <c r="B662" t="s">
        <v>40</v>
      </c>
      <c r="C662" t="s">
        <v>41</v>
      </c>
      <c r="D662" t="s">
        <v>42</v>
      </c>
      <c r="E662" t="s">
        <v>43</v>
      </c>
      <c r="F662" t="s">
        <v>23</v>
      </c>
      <c r="G662">
        <v>14682315278</v>
      </c>
      <c r="H662" t="s">
        <v>156</v>
      </c>
      <c r="I662" t="s">
        <v>33</v>
      </c>
      <c r="J662">
        <v>144</v>
      </c>
      <c r="K662">
        <v>3</v>
      </c>
      <c r="L662">
        <v>1</v>
      </c>
      <c r="M662">
        <v>144</v>
      </c>
      <c r="N662">
        <v>3</v>
      </c>
      <c r="O662">
        <v>1</v>
      </c>
      <c r="P662">
        <v>3</v>
      </c>
      <c r="Q662">
        <v>3</v>
      </c>
      <c r="R662" s="1">
        <v>44602</v>
      </c>
      <c r="S662" t="str">
        <f t="shared" si="50"/>
        <v>Monster Energy Original</v>
      </c>
      <c r="T662" t="str">
        <f t="shared" si="51"/>
        <v>Carbonated</v>
      </c>
      <c r="U662" t="str">
        <f>IF(T662="Cell is Blank - Dis-regard",_xlfn.XLOOKUP(S662,'Categroy Lookup'!A:A,'Categroy Lookup'!B:B,"Cell is Blank - Dis-regard"),T662)</f>
        <v>Carbonated</v>
      </c>
      <c r="V662" t="b">
        <f t="shared" si="53"/>
        <v>1</v>
      </c>
      <c r="W662">
        <f t="shared" si="52"/>
        <v>3</v>
      </c>
      <c r="X662" s="8">
        <f t="shared" si="54"/>
        <v>2</v>
      </c>
      <c r="Y662" t="s">
        <v>43</v>
      </c>
      <c r="AB662" t="s">
        <v>687</v>
      </c>
      <c r="AC662" t="s">
        <v>724</v>
      </c>
      <c r="AD662">
        <v>2022</v>
      </c>
    </row>
    <row r="663" spans="1:30" x14ac:dyDescent="0.25">
      <c r="A663" t="s">
        <v>18</v>
      </c>
      <c r="B663" t="s">
        <v>40</v>
      </c>
      <c r="C663" t="s">
        <v>41</v>
      </c>
      <c r="D663" t="s">
        <v>42</v>
      </c>
      <c r="E663" t="s">
        <v>137</v>
      </c>
      <c r="F663" t="s">
        <v>27</v>
      </c>
      <c r="G663">
        <v>14682351211</v>
      </c>
      <c r="H663" t="s">
        <v>156</v>
      </c>
      <c r="I663" t="s">
        <v>33</v>
      </c>
      <c r="J663">
        <v>138</v>
      </c>
      <c r="K663">
        <v>2</v>
      </c>
      <c r="L663">
        <v>1</v>
      </c>
      <c r="M663">
        <v>138</v>
      </c>
      <c r="N663">
        <v>2</v>
      </c>
      <c r="O663">
        <v>1</v>
      </c>
      <c r="P663">
        <v>2</v>
      </c>
      <c r="Q663">
        <v>2</v>
      </c>
      <c r="R663" s="1">
        <v>44602</v>
      </c>
      <c r="S663" t="str">
        <f t="shared" si="50"/>
        <v>Oreo Single Server 6 ct</v>
      </c>
      <c r="T663" t="str">
        <f t="shared" si="51"/>
        <v>Food</v>
      </c>
      <c r="U663" t="str">
        <f>IF(T663="Cell is Blank - Dis-regard",_xlfn.XLOOKUP(S663,'Categroy Lookup'!A:A,'Categroy Lookup'!B:B,"Cell is Blank - Dis-regard"),T663)</f>
        <v>Food</v>
      </c>
      <c r="V663" t="b">
        <f t="shared" si="53"/>
        <v>1</v>
      </c>
      <c r="W663">
        <f t="shared" si="52"/>
        <v>2</v>
      </c>
      <c r="X663" s="8">
        <f t="shared" si="54"/>
        <v>1.3333333333333333</v>
      </c>
      <c r="Y663" t="s">
        <v>137</v>
      </c>
      <c r="AB663" t="s">
        <v>687</v>
      </c>
      <c r="AC663" t="s">
        <v>724</v>
      </c>
      <c r="AD663">
        <v>2022</v>
      </c>
    </row>
    <row r="664" spans="1:30" x14ac:dyDescent="0.25">
      <c r="A664" t="s">
        <v>18</v>
      </c>
      <c r="B664" t="s">
        <v>28</v>
      </c>
      <c r="C664" t="s">
        <v>20</v>
      </c>
      <c r="D664" t="s">
        <v>29</v>
      </c>
      <c r="E664" t="s">
        <v>62</v>
      </c>
      <c r="F664" t="s">
        <v>27</v>
      </c>
      <c r="G664">
        <v>14682643846</v>
      </c>
      <c r="H664" t="s">
        <v>156</v>
      </c>
      <c r="I664" t="s">
        <v>25</v>
      </c>
      <c r="J664">
        <v>137</v>
      </c>
      <c r="K664">
        <v>2</v>
      </c>
      <c r="L664">
        <v>1</v>
      </c>
      <c r="M664">
        <v>137</v>
      </c>
      <c r="N664">
        <v>2</v>
      </c>
      <c r="O664">
        <v>1</v>
      </c>
      <c r="P664">
        <v>2</v>
      </c>
      <c r="Q664">
        <v>4.5</v>
      </c>
      <c r="R664" s="1">
        <v>44602</v>
      </c>
      <c r="S664" t="str">
        <f t="shared" si="50"/>
        <v>Robert Irvine's - Fit Crunch -  Chocolate Pea</v>
      </c>
      <c r="T664" t="str">
        <f t="shared" si="51"/>
        <v>Food</v>
      </c>
      <c r="U664" t="str">
        <f>IF(T664="Cell is Blank - Dis-regard",_xlfn.XLOOKUP(S664,'Categroy Lookup'!A:A,'Categroy Lookup'!B:B,"Cell is Blank - Dis-regard"),T664)</f>
        <v>Food</v>
      </c>
      <c r="V664" t="b">
        <f t="shared" si="53"/>
        <v>1</v>
      </c>
      <c r="W664">
        <f t="shared" si="52"/>
        <v>2</v>
      </c>
      <c r="X664" s="8">
        <f t="shared" si="54"/>
        <v>1.3333333333333333</v>
      </c>
      <c r="Y664" t="s">
        <v>495</v>
      </c>
      <c r="Z664" t="s">
        <v>496</v>
      </c>
      <c r="AA664" t="s">
        <v>497</v>
      </c>
      <c r="AB664" t="s">
        <v>687</v>
      </c>
      <c r="AC664" t="s">
        <v>724</v>
      </c>
      <c r="AD664">
        <v>2022</v>
      </c>
    </row>
    <row r="665" spans="1:30" x14ac:dyDescent="0.25">
      <c r="A665" t="s">
        <v>18</v>
      </c>
      <c r="B665" t="s">
        <v>28</v>
      </c>
      <c r="C665" t="s">
        <v>20</v>
      </c>
      <c r="D665" t="s">
        <v>29</v>
      </c>
      <c r="E665" t="s">
        <v>82</v>
      </c>
      <c r="F665" t="s">
        <v>31</v>
      </c>
      <c r="G665">
        <v>14682643846</v>
      </c>
      <c r="H665" t="s">
        <v>156</v>
      </c>
      <c r="I665" t="s">
        <v>25</v>
      </c>
      <c r="J665">
        <v>143</v>
      </c>
      <c r="K665">
        <v>2.5</v>
      </c>
      <c r="L665">
        <v>1</v>
      </c>
      <c r="M665">
        <v>143</v>
      </c>
      <c r="N665">
        <v>2.5</v>
      </c>
      <c r="O665">
        <v>1</v>
      </c>
      <c r="P665">
        <v>2.5</v>
      </c>
      <c r="Q665">
        <v>4.5</v>
      </c>
      <c r="R665" s="1">
        <v>44602</v>
      </c>
      <c r="S665" t="str">
        <f t="shared" si="50"/>
        <v>Snapple Diet Tea - Peach Tea</v>
      </c>
      <c r="T665" t="str">
        <f t="shared" si="51"/>
        <v>Non Carbonated</v>
      </c>
      <c r="U665" t="str">
        <f>IF(T665="Cell is Blank - Dis-regard",_xlfn.XLOOKUP(S665,'Categroy Lookup'!A:A,'Categroy Lookup'!B:B,"Cell is Blank - Dis-regard"),T665)</f>
        <v>Non Carbonated</v>
      </c>
      <c r="V665" t="b">
        <f t="shared" si="53"/>
        <v>1</v>
      </c>
      <c r="W665">
        <f t="shared" si="52"/>
        <v>2.5</v>
      </c>
      <c r="X665" s="8">
        <f t="shared" si="54"/>
        <v>1.6666666666666667</v>
      </c>
      <c r="Y665" t="s">
        <v>478</v>
      </c>
      <c r="Z665" t="s">
        <v>517</v>
      </c>
      <c r="AB665" t="s">
        <v>687</v>
      </c>
      <c r="AC665" t="s">
        <v>724</v>
      </c>
      <c r="AD665">
        <v>2022</v>
      </c>
    </row>
    <row r="666" spans="1:30" x14ac:dyDescent="0.25">
      <c r="A666" t="s">
        <v>18</v>
      </c>
      <c r="B666" t="s">
        <v>40</v>
      </c>
      <c r="C666" t="s">
        <v>41</v>
      </c>
      <c r="D666" t="s">
        <v>42</v>
      </c>
      <c r="E666" t="s">
        <v>80</v>
      </c>
      <c r="F666" t="s">
        <v>27</v>
      </c>
      <c r="G666">
        <v>14682645452</v>
      </c>
      <c r="H666" t="s">
        <v>156</v>
      </c>
      <c r="I666" t="s">
        <v>33</v>
      </c>
      <c r="J666">
        <v>112</v>
      </c>
      <c r="K666">
        <v>1.5</v>
      </c>
      <c r="L666">
        <v>1</v>
      </c>
      <c r="M666">
        <v>112</v>
      </c>
      <c r="N666">
        <v>1.5</v>
      </c>
      <c r="O666">
        <v>1</v>
      </c>
      <c r="P666">
        <v>1.5</v>
      </c>
      <c r="Q666">
        <v>1.5</v>
      </c>
      <c r="R666" s="1">
        <v>44602</v>
      </c>
      <c r="S666" t="str">
        <f t="shared" si="50"/>
        <v>Good Health Veggie Stix - Sea Salt</v>
      </c>
      <c r="T666" t="str">
        <f t="shared" si="51"/>
        <v>Food</v>
      </c>
      <c r="U666" t="str">
        <f>IF(T666="Cell is Blank - Dis-regard",_xlfn.XLOOKUP(S666,'Categroy Lookup'!A:A,'Categroy Lookup'!B:B,"Cell is Blank - Dis-regard"),T666)</f>
        <v>Food</v>
      </c>
      <c r="V666" t="b">
        <f t="shared" si="53"/>
        <v>1</v>
      </c>
      <c r="W666">
        <f t="shared" si="52"/>
        <v>1.5</v>
      </c>
      <c r="X666" s="8">
        <f t="shared" si="54"/>
        <v>1</v>
      </c>
      <c r="Y666" t="s">
        <v>498</v>
      </c>
      <c r="Z666" t="s">
        <v>516</v>
      </c>
      <c r="AB666" t="s">
        <v>687</v>
      </c>
      <c r="AC666" t="s">
        <v>724</v>
      </c>
      <c r="AD666">
        <v>2022</v>
      </c>
    </row>
    <row r="667" spans="1:30" x14ac:dyDescent="0.25">
      <c r="A667" t="s">
        <v>18</v>
      </c>
      <c r="B667" t="s">
        <v>40</v>
      </c>
      <c r="C667" t="s">
        <v>41</v>
      </c>
      <c r="D667" t="s">
        <v>42</v>
      </c>
      <c r="E667" t="s">
        <v>131</v>
      </c>
      <c r="F667" t="s">
        <v>23</v>
      </c>
      <c r="G667">
        <v>14682700281</v>
      </c>
      <c r="H667" t="s">
        <v>156</v>
      </c>
      <c r="I667" t="s">
        <v>33</v>
      </c>
      <c r="J667">
        <v>140</v>
      </c>
      <c r="K667">
        <v>1</v>
      </c>
      <c r="L667">
        <v>1</v>
      </c>
      <c r="M667">
        <v>140</v>
      </c>
      <c r="N667">
        <v>1</v>
      </c>
      <c r="O667">
        <v>1</v>
      </c>
      <c r="P667">
        <v>1</v>
      </c>
      <c r="Q667">
        <v>1</v>
      </c>
      <c r="R667" s="1">
        <v>44602</v>
      </c>
      <c r="S667" t="str">
        <f t="shared" si="50"/>
        <v>Sunkist Soda - Orange</v>
      </c>
      <c r="T667" t="str">
        <f t="shared" si="51"/>
        <v>Carbonated</v>
      </c>
      <c r="U667" t="str">
        <f>IF(T667="Cell is Blank - Dis-regard",_xlfn.XLOOKUP(S667,'Categroy Lookup'!A:A,'Categroy Lookup'!B:B,"Cell is Blank - Dis-regard"),T667)</f>
        <v>Carbonated</v>
      </c>
      <c r="V667" t="b">
        <f t="shared" si="53"/>
        <v>1</v>
      </c>
      <c r="W667">
        <f t="shared" si="52"/>
        <v>1</v>
      </c>
      <c r="X667" s="8">
        <f t="shared" si="54"/>
        <v>0.66666666666666663</v>
      </c>
      <c r="Y667" t="s">
        <v>551</v>
      </c>
      <c r="Z667" t="s">
        <v>552</v>
      </c>
      <c r="AB667" t="s">
        <v>687</v>
      </c>
      <c r="AC667" t="s">
        <v>724</v>
      </c>
      <c r="AD667">
        <v>2022</v>
      </c>
    </row>
    <row r="668" spans="1:30" x14ac:dyDescent="0.25">
      <c r="A668" t="s">
        <v>18</v>
      </c>
      <c r="B668" t="s">
        <v>40</v>
      </c>
      <c r="C668" t="s">
        <v>41</v>
      </c>
      <c r="D668" t="s">
        <v>42</v>
      </c>
      <c r="E668" t="s">
        <v>43</v>
      </c>
      <c r="F668" t="s">
        <v>23</v>
      </c>
      <c r="G668">
        <v>14683156585</v>
      </c>
      <c r="H668" t="s">
        <v>156</v>
      </c>
      <c r="I668" t="s">
        <v>25</v>
      </c>
      <c r="J668">
        <v>144</v>
      </c>
      <c r="K668">
        <v>3</v>
      </c>
      <c r="L668">
        <v>1</v>
      </c>
      <c r="M668">
        <v>144</v>
      </c>
      <c r="N668">
        <v>3</v>
      </c>
      <c r="O668">
        <v>1</v>
      </c>
      <c r="P668">
        <v>3</v>
      </c>
      <c r="Q668">
        <v>3</v>
      </c>
      <c r="R668" s="1">
        <v>44602</v>
      </c>
      <c r="S668" t="str">
        <f t="shared" si="50"/>
        <v>Monster Energy Original</v>
      </c>
      <c r="T668" t="str">
        <f t="shared" si="51"/>
        <v>Carbonated</v>
      </c>
      <c r="U668" t="str">
        <f>IF(T668="Cell is Blank - Dis-regard",_xlfn.XLOOKUP(S668,'Categroy Lookup'!A:A,'Categroy Lookup'!B:B,"Cell is Blank - Dis-regard"),T668)</f>
        <v>Carbonated</v>
      </c>
      <c r="V668" t="b">
        <f t="shared" si="53"/>
        <v>1</v>
      </c>
      <c r="W668">
        <f t="shared" si="52"/>
        <v>3</v>
      </c>
      <c r="X668" s="8">
        <f t="shared" si="54"/>
        <v>2</v>
      </c>
      <c r="Y668" t="s">
        <v>43</v>
      </c>
      <c r="AB668" t="s">
        <v>687</v>
      </c>
      <c r="AC668" t="s">
        <v>724</v>
      </c>
      <c r="AD668">
        <v>2022</v>
      </c>
    </row>
    <row r="669" spans="1:30" x14ac:dyDescent="0.25">
      <c r="A669" t="s">
        <v>18</v>
      </c>
      <c r="B669" t="s">
        <v>40</v>
      </c>
      <c r="C669" t="s">
        <v>41</v>
      </c>
      <c r="D669" t="s">
        <v>42</v>
      </c>
      <c r="E669" t="s">
        <v>46</v>
      </c>
      <c r="F669" t="s">
        <v>27</v>
      </c>
      <c r="G669">
        <v>14683260420</v>
      </c>
      <c r="H669" t="s">
        <v>156</v>
      </c>
      <c r="I669" t="s">
        <v>33</v>
      </c>
      <c r="J669">
        <v>111</v>
      </c>
      <c r="K669">
        <v>1.5</v>
      </c>
      <c r="L669">
        <v>1</v>
      </c>
      <c r="M669">
        <v>111</v>
      </c>
      <c r="N669">
        <v>1.5</v>
      </c>
      <c r="O669">
        <v>1</v>
      </c>
      <c r="P669">
        <v>1.5</v>
      </c>
      <c r="Q669">
        <v>1.5</v>
      </c>
      <c r="R669" s="1">
        <v>44602</v>
      </c>
      <c r="S669" t="str">
        <f t="shared" si="50"/>
        <v>Skinny Pop Popcorn</v>
      </c>
      <c r="T669" t="str">
        <f t="shared" si="51"/>
        <v>Food</v>
      </c>
      <c r="U669" t="str">
        <f>IF(T669="Cell is Blank - Dis-regard",_xlfn.XLOOKUP(S669,'Categroy Lookup'!A:A,'Categroy Lookup'!B:B,"Cell is Blank - Dis-regard"),T669)</f>
        <v>Food</v>
      </c>
      <c r="V669" t="b">
        <f t="shared" si="53"/>
        <v>1</v>
      </c>
      <c r="W669">
        <f t="shared" si="52"/>
        <v>1.5</v>
      </c>
      <c r="X669" s="8">
        <f t="shared" si="54"/>
        <v>1</v>
      </c>
      <c r="Y669" t="s">
        <v>46</v>
      </c>
      <c r="AB669" t="s">
        <v>687</v>
      </c>
      <c r="AC669" t="s">
        <v>724</v>
      </c>
      <c r="AD669">
        <v>2022</v>
      </c>
    </row>
    <row r="670" spans="1:30" x14ac:dyDescent="0.25">
      <c r="A670" t="s">
        <v>18</v>
      </c>
      <c r="B670" t="s">
        <v>40</v>
      </c>
      <c r="C670" t="s">
        <v>41</v>
      </c>
      <c r="D670" t="s">
        <v>42</v>
      </c>
      <c r="E670" t="s">
        <v>43</v>
      </c>
      <c r="F670" t="s">
        <v>23</v>
      </c>
      <c r="G670">
        <v>14683594451</v>
      </c>
      <c r="H670" t="s">
        <v>157</v>
      </c>
      <c r="I670" t="s">
        <v>33</v>
      </c>
      <c r="J670">
        <v>144</v>
      </c>
      <c r="K670">
        <v>3</v>
      </c>
      <c r="L670">
        <v>1</v>
      </c>
      <c r="M670">
        <v>144</v>
      </c>
      <c r="N670">
        <v>3</v>
      </c>
      <c r="O670">
        <v>1</v>
      </c>
      <c r="P670">
        <v>3</v>
      </c>
      <c r="Q670">
        <v>3</v>
      </c>
      <c r="R670" s="1">
        <v>44603</v>
      </c>
      <c r="S670" t="str">
        <f t="shared" si="50"/>
        <v>Monster Energy Original</v>
      </c>
      <c r="T670" t="str">
        <f t="shared" si="51"/>
        <v>Carbonated</v>
      </c>
      <c r="U670" t="str">
        <f>IF(T670="Cell is Blank - Dis-regard",_xlfn.XLOOKUP(S670,'Categroy Lookup'!A:A,'Categroy Lookup'!B:B,"Cell is Blank - Dis-regard"),T670)</f>
        <v>Carbonated</v>
      </c>
      <c r="V670" t="b">
        <f t="shared" si="53"/>
        <v>1</v>
      </c>
      <c r="W670">
        <f t="shared" si="52"/>
        <v>3</v>
      </c>
      <c r="X670" s="8">
        <f t="shared" si="54"/>
        <v>2</v>
      </c>
      <c r="Y670" t="s">
        <v>43</v>
      </c>
      <c r="AB670" t="s">
        <v>689</v>
      </c>
      <c r="AC670" t="s">
        <v>725</v>
      </c>
      <c r="AD670">
        <v>2022</v>
      </c>
    </row>
    <row r="671" spans="1:30" x14ac:dyDescent="0.25">
      <c r="A671" t="s">
        <v>18</v>
      </c>
      <c r="B671" t="s">
        <v>40</v>
      </c>
      <c r="C671" t="s">
        <v>41</v>
      </c>
      <c r="D671" t="s">
        <v>42</v>
      </c>
      <c r="E671" t="s">
        <v>56</v>
      </c>
      <c r="F671" t="s">
        <v>27</v>
      </c>
      <c r="G671">
        <v>14683594938</v>
      </c>
      <c r="H671" t="s">
        <v>157</v>
      </c>
      <c r="I671" t="s">
        <v>33</v>
      </c>
      <c r="J671">
        <v>122</v>
      </c>
      <c r="K671">
        <v>1.5</v>
      </c>
      <c r="L671">
        <v>1</v>
      </c>
      <c r="M671">
        <v>122</v>
      </c>
      <c r="N671">
        <v>1.5</v>
      </c>
      <c r="O671">
        <v>1</v>
      </c>
      <c r="P671">
        <v>1.5</v>
      </c>
      <c r="Q671">
        <v>1.5</v>
      </c>
      <c r="R671" s="1">
        <v>44603</v>
      </c>
      <c r="S671" t="str">
        <f t="shared" si="50"/>
        <v>Cheetos - Fleming Hot Crunchy</v>
      </c>
      <c r="T671" t="str">
        <f t="shared" si="51"/>
        <v>Food</v>
      </c>
      <c r="U671" t="str">
        <f>IF(T671="Cell is Blank - Dis-regard",_xlfn.XLOOKUP(S671,'Categroy Lookup'!A:A,'Categroy Lookup'!B:B,"Cell is Blank - Dis-regard"),T671)</f>
        <v>Food</v>
      </c>
      <c r="V671" t="b">
        <f t="shared" si="53"/>
        <v>1</v>
      </c>
      <c r="W671">
        <f t="shared" si="52"/>
        <v>1.5</v>
      </c>
      <c r="X671" s="8">
        <f t="shared" si="54"/>
        <v>1</v>
      </c>
      <c r="Y671" t="s">
        <v>491</v>
      </c>
      <c r="Z671" t="s">
        <v>492</v>
      </c>
      <c r="AB671" t="s">
        <v>689</v>
      </c>
      <c r="AC671" t="s">
        <v>725</v>
      </c>
      <c r="AD671">
        <v>2022</v>
      </c>
    </row>
    <row r="672" spans="1:30" x14ac:dyDescent="0.25">
      <c r="A672" t="s">
        <v>18</v>
      </c>
      <c r="B672" t="s">
        <v>40</v>
      </c>
      <c r="C672" t="s">
        <v>41</v>
      </c>
      <c r="D672" t="s">
        <v>42</v>
      </c>
      <c r="E672" t="s">
        <v>43</v>
      </c>
      <c r="F672" t="s">
        <v>23</v>
      </c>
      <c r="G672">
        <v>14683608181</v>
      </c>
      <c r="H672" t="s">
        <v>157</v>
      </c>
      <c r="I672" t="s">
        <v>33</v>
      </c>
      <c r="J672">
        <v>144</v>
      </c>
      <c r="K672">
        <v>3</v>
      </c>
      <c r="L672">
        <v>1</v>
      </c>
      <c r="M672">
        <v>144</v>
      </c>
      <c r="N672">
        <v>3</v>
      </c>
      <c r="O672">
        <v>1</v>
      </c>
      <c r="P672">
        <v>3</v>
      </c>
      <c r="Q672">
        <v>3</v>
      </c>
      <c r="R672" s="1">
        <v>44603</v>
      </c>
      <c r="S672" t="str">
        <f t="shared" si="50"/>
        <v>Monster Energy Original</v>
      </c>
      <c r="T672" t="str">
        <f t="shared" si="51"/>
        <v>Carbonated</v>
      </c>
      <c r="U672" t="str">
        <f>IF(T672="Cell is Blank - Dis-regard",_xlfn.XLOOKUP(S672,'Categroy Lookup'!A:A,'Categroy Lookup'!B:B,"Cell is Blank - Dis-regard"),T672)</f>
        <v>Carbonated</v>
      </c>
      <c r="V672" t="b">
        <f t="shared" si="53"/>
        <v>1</v>
      </c>
      <c r="W672">
        <f t="shared" si="52"/>
        <v>3</v>
      </c>
      <c r="X672" s="8">
        <f t="shared" si="54"/>
        <v>2</v>
      </c>
      <c r="Y672" t="s">
        <v>43</v>
      </c>
      <c r="AB672" t="s">
        <v>689</v>
      </c>
      <c r="AC672" t="s">
        <v>725</v>
      </c>
      <c r="AD672">
        <v>2022</v>
      </c>
    </row>
    <row r="673" spans="1:30" x14ac:dyDescent="0.25">
      <c r="A673" t="s">
        <v>18</v>
      </c>
      <c r="B673" t="s">
        <v>36</v>
      </c>
      <c r="C673" t="s">
        <v>37</v>
      </c>
      <c r="D673" t="s">
        <v>38</v>
      </c>
      <c r="E673" t="s">
        <v>49</v>
      </c>
      <c r="F673" t="s">
        <v>27</v>
      </c>
      <c r="G673">
        <v>14684416353</v>
      </c>
      <c r="H673" t="s">
        <v>157</v>
      </c>
      <c r="I673" t="s">
        <v>33</v>
      </c>
      <c r="J673">
        <v>138</v>
      </c>
      <c r="K673">
        <v>2</v>
      </c>
      <c r="L673">
        <v>1</v>
      </c>
      <c r="M673">
        <v>138</v>
      </c>
      <c r="N673">
        <v>2</v>
      </c>
      <c r="O673">
        <v>1</v>
      </c>
      <c r="P673">
        <v>2</v>
      </c>
      <c r="Q673">
        <v>2</v>
      </c>
      <c r="R673" s="1">
        <v>44603</v>
      </c>
      <c r="S673" t="str">
        <f t="shared" si="50"/>
        <v>Wonderful Pistachios - Variety</v>
      </c>
      <c r="T673" t="str">
        <f t="shared" si="51"/>
        <v>Food</v>
      </c>
      <c r="U673" t="str">
        <f>IF(T673="Cell is Blank - Dis-regard",_xlfn.XLOOKUP(S673,'Categroy Lookup'!A:A,'Categroy Lookup'!B:B,"Cell is Blank - Dis-regard"),T673)</f>
        <v>Food</v>
      </c>
      <c r="V673" t="b">
        <f t="shared" si="53"/>
        <v>1</v>
      </c>
      <c r="W673">
        <f t="shared" si="52"/>
        <v>2</v>
      </c>
      <c r="X673" s="8">
        <f t="shared" si="54"/>
        <v>1.3333333333333333</v>
      </c>
      <c r="Y673" t="s">
        <v>484</v>
      </c>
      <c r="Z673" t="s">
        <v>485</v>
      </c>
      <c r="AB673" t="s">
        <v>689</v>
      </c>
      <c r="AC673" t="s">
        <v>725</v>
      </c>
      <c r="AD673">
        <v>2022</v>
      </c>
    </row>
    <row r="674" spans="1:30" x14ac:dyDescent="0.25">
      <c r="A674" t="s">
        <v>18</v>
      </c>
      <c r="B674" t="s">
        <v>36</v>
      </c>
      <c r="C674" t="s">
        <v>37</v>
      </c>
      <c r="D674" t="s">
        <v>38</v>
      </c>
      <c r="E674" t="s">
        <v>39</v>
      </c>
      <c r="F674" t="s">
        <v>27</v>
      </c>
      <c r="G674">
        <v>14684605247</v>
      </c>
      <c r="H674" t="s">
        <v>157</v>
      </c>
      <c r="I674" t="s">
        <v>25</v>
      </c>
      <c r="J674">
        <v>110</v>
      </c>
      <c r="K674">
        <v>1.5</v>
      </c>
      <c r="L674">
        <v>1</v>
      </c>
      <c r="M674">
        <v>110</v>
      </c>
      <c r="N674">
        <v>1.5</v>
      </c>
      <c r="O674">
        <v>1</v>
      </c>
      <c r="P674">
        <v>1.5</v>
      </c>
      <c r="Q674">
        <v>1.5</v>
      </c>
      <c r="R674" s="1">
        <v>44603</v>
      </c>
      <c r="S674" t="str">
        <f t="shared" si="50"/>
        <v>Miss Vickie's Potato Chip - Lime &amp; Cracked Pe</v>
      </c>
      <c r="T674" t="str">
        <f t="shared" si="51"/>
        <v>Food</v>
      </c>
      <c r="U674" t="str">
        <f>IF(T674="Cell is Blank - Dis-regard",_xlfn.XLOOKUP(S674,'Categroy Lookup'!A:A,'Categroy Lookup'!B:B,"Cell is Blank - Dis-regard"),T674)</f>
        <v>Food</v>
      </c>
      <c r="V674" t="b">
        <f t="shared" si="53"/>
        <v>1</v>
      </c>
      <c r="W674">
        <f t="shared" si="52"/>
        <v>1.5</v>
      </c>
      <c r="X674" s="8">
        <f t="shared" si="54"/>
        <v>1</v>
      </c>
      <c r="Y674" t="s">
        <v>473</v>
      </c>
      <c r="Z674" t="s">
        <v>475</v>
      </c>
      <c r="AB674" t="s">
        <v>689</v>
      </c>
      <c r="AC674" t="s">
        <v>725</v>
      </c>
      <c r="AD674">
        <v>2022</v>
      </c>
    </row>
    <row r="675" spans="1:30" x14ac:dyDescent="0.25">
      <c r="A675" t="s">
        <v>18</v>
      </c>
      <c r="B675" t="s">
        <v>36</v>
      </c>
      <c r="C675" t="s">
        <v>37</v>
      </c>
      <c r="D675" t="s">
        <v>38</v>
      </c>
      <c r="E675" t="s">
        <v>120</v>
      </c>
      <c r="F675" t="s">
        <v>23</v>
      </c>
      <c r="G675">
        <v>14684906366</v>
      </c>
      <c r="H675" t="s">
        <v>157</v>
      </c>
      <c r="I675" t="s">
        <v>25</v>
      </c>
      <c r="J675">
        <v>135</v>
      </c>
      <c r="K675">
        <v>2</v>
      </c>
      <c r="L675">
        <v>1</v>
      </c>
      <c r="M675">
        <v>135</v>
      </c>
      <c r="N675">
        <v>2</v>
      </c>
      <c r="O675">
        <v>1</v>
      </c>
      <c r="P675">
        <v>2</v>
      </c>
      <c r="Q675">
        <v>2</v>
      </c>
      <c r="R675" s="1">
        <v>44603</v>
      </c>
      <c r="S675" t="str">
        <f t="shared" si="50"/>
        <v>Keto Krisp - Almond Butter</v>
      </c>
      <c r="T675" t="str">
        <f t="shared" si="51"/>
        <v>Carbonated</v>
      </c>
      <c r="U675" t="str">
        <f>IF(T675="Cell is Blank - Dis-regard",_xlfn.XLOOKUP(S675,'Categroy Lookup'!A:A,'Categroy Lookup'!B:B,"Cell is Blank - Dis-regard"),T675)</f>
        <v>Carbonated</v>
      </c>
      <c r="V675" t="b">
        <f t="shared" si="53"/>
        <v>1</v>
      </c>
      <c r="W675">
        <f t="shared" si="52"/>
        <v>2</v>
      </c>
      <c r="X675" s="8">
        <f t="shared" si="54"/>
        <v>1.3333333333333333</v>
      </c>
      <c r="Y675" t="s">
        <v>518</v>
      </c>
      <c r="Z675" t="s">
        <v>545</v>
      </c>
      <c r="AB675" t="s">
        <v>689</v>
      </c>
      <c r="AC675" t="s">
        <v>725</v>
      </c>
      <c r="AD675">
        <v>2022</v>
      </c>
    </row>
    <row r="676" spans="1:30" x14ac:dyDescent="0.25">
      <c r="A676" t="s">
        <v>18</v>
      </c>
      <c r="B676" t="s">
        <v>36</v>
      </c>
      <c r="C676" t="s">
        <v>37</v>
      </c>
      <c r="D676" t="s">
        <v>38</v>
      </c>
      <c r="E676" t="s">
        <v>49</v>
      </c>
      <c r="F676" t="s">
        <v>27</v>
      </c>
      <c r="G676">
        <v>14685045018</v>
      </c>
      <c r="H676" t="s">
        <v>157</v>
      </c>
      <c r="I676" t="s">
        <v>33</v>
      </c>
      <c r="J676">
        <v>138</v>
      </c>
      <c r="K676">
        <v>2</v>
      </c>
      <c r="L676">
        <v>1</v>
      </c>
      <c r="M676">
        <v>138</v>
      </c>
      <c r="N676">
        <v>2</v>
      </c>
      <c r="O676">
        <v>1</v>
      </c>
      <c r="P676">
        <v>2</v>
      </c>
      <c r="Q676">
        <v>2</v>
      </c>
      <c r="R676" s="1">
        <v>44603</v>
      </c>
      <c r="S676" t="str">
        <f t="shared" si="50"/>
        <v>Wonderful Pistachios - Variety</v>
      </c>
      <c r="T676" t="str">
        <f t="shared" si="51"/>
        <v>Food</v>
      </c>
      <c r="U676" t="str">
        <f>IF(T676="Cell is Blank - Dis-regard",_xlfn.XLOOKUP(S676,'Categroy Lookup'!A:A,'Categroy Lookup'!B:B,"Cell is Blank - Dis-regard"),T676)</f>
        <v>Food</v>
      </c>
      <c r="V676" t="b">
        <f t="shared" si="53"/>
        <v>1</v>
      </c>
      <c r="W676">
        <f t="shared" si="52"/>
        <v>2</v>
      </c>
      <c r="X676" s="8">
        <f t="shared" si="54"/>
        <v>1.3333333333333333</v>
      </c>
      <c r="Y676" t="s">
        <v>484</v>
      </c>
      <c r="Z676" t="s">
        <v>485</v>
      </c>
      <c r="AB676" t="s">
        <v>689</v>
      </c>
      <c r="AC676" t="s">
        <v>725</v>
      </c>
      <c r="AD676">
        <v>2022</v>
      </c>
    </row>
    <row r="677" spans="1:30" x14ac:dyDescent="0.25">
      <c r="A677" t="s">
        <v>18</v>
      </c>
      <c r="B677" t="s">
        <v>36</v>
      </c>
      <c r="C677" t="s">
        <v>37</v>
      </c>
      <c r="D677" t="s">
        <v>38</v>
      </c>
      <c r="E677" t="s">
        <v>101</v>
      </c>
      <c r="F677" t="s">
        <v>27</v>
      </c>
      <c r="G677">
        <v>14685472193</v>
      </c>
      <c r="H677" t="s">
        <v>157</v>
      </c>
      <c r="I677" t="s">
        <v>25</v>
      </c>
      <c r="J677">
        <v>111</v>
      </c>
      <c r="K677">
        <v>1.5</v>
      </c>
      <c r="L677">
        <v>1</v>
      </c>
      <c r="M677">
        <v>111</v>
      </c>
      <c r="N677">
        <v>1.5</v>
      </c>
      <c r="O677">
        <v>1</v>
      </c>
      <c r="P677">
        <v>1.5</v>
      </c>
      <c r="Q677">
        <v>1.5</v>
      </c>
      <c r="R677" s="1">
        <v>44603</v>
      </c>
      <c r="S677" t="str">
        <f t="shared" si="50"/>
        <v>Miss Vickie's Potato Chip - Smokehouse BBQ</v>
      </c>
      <c r="T677" t="str">
        <f t="shared" si="51"/>
        <v>Food</v>
      </c>
      <c r="U677" t="str">
        <f>IF(T677="Cell is Blank - Dis-regard",_xlfn.XLOOKUP(S677,'Categroy Lookup'!A:A,'Categroy Lookup'!B:B,"Cell is Blank - Dis-regard"),T677)</f>
        <v>Food</v>
      </c>
      <c r="V677" t="b">
        <f t="shared" si="53"/>
        <v>1</v>
      </c>
      <c r="W677">
        <f t="shared" si="52"/>
        <v>1.5</v>
      </c>
      <c r="X677" s="8">
        <f t="shared" si="54"/>
        <v>1</v>
      </c>
      <c r="Y677" t="s">
        <v>473</v>
      </c>
      <c r="Z677" t="s">
        <v>530</v>
      </c>
      <c r="AB677" t="s">
        <v>689</v>
      </c>
      <c r="AC677" t="s">
        <v>725</v>
      </c>
      <c r="AD677">
        <v>2022</v>
      </c>
    </row>
    <row r="678" spans="1:30" x14ac:dyDescent="0.25">
      <c r="A678" t="s">
        <v>18</v>
      </c>
      <c r="B678" t="s">
        <v>36</v>
      </c>
      <c r="C678" t="s">
        <v>37</v>
      </c>
      <c r="D678" t="s">
        <v>38</v>
      </c>
      <c r="E678" t="s">
        <v>80</v>
      </c>
      <c r="F678" t="s">
        <v>27</v>
      </c>
      <c r="G678">
        <v>14685479034</v>
      </c>
      <c r="H678" t="s">
        <v>157</v>
      </c>
      <c r="I678" t="s">
        <v>33</v>
      </c>
      <c r="J678">
        <v>113</v>
      </c>
      <c r="K678">
        <v>1.5</v>
      </c>
      <c r="L678">
        <v>1</v>
      </c>
      <c r="M678">
        <v>113</v>
      </c>
      <c r="N678">
        <v>1.5</v>
      </c>
      <c r="O678">
        <v>1</v>
      </c>
      <c r="P678">
        <v>1.5</v>
      </c>
      <c r="Q678">
        <v>1.5</v>
      </c>
      <c r="R678" s="1">
        <v>44603</v>
      </c>
      <c r="S678" t="str">
        <f t="shared" si="50"/>
        <v>Good Health Veggie Stix - Sea Salt</v>
      </c>
      <c r="T678" t="str">
        <f t="shared" si="51"/>
        <v>Food</v>
      </c>
      <c r="U678" t="str">
        <f>IF(T678="Cell is Blank - Dis-regard",_xlfn.XLOOKUP(S678,'Categroy Lookup'!A:A,'Categroy Lookup'!B:B,"Cell is Blank - Dis-regard"),T678)</f>
        <v>Food</v>
      </c>
      <c r="V678" t="b">
        <f t="shared" si="53"/>
        <v>1</v>
      </c>
      <c r="W678">
        <f t="shared" si="52"/>
        <v>1.5</v>
      </c>
      <c r="X678" s="8">
        <f t="shared" si="54"/>
        <v>1</v>
      </c>
      <c r="Y678" t="s">
        <v>498</v>
      </c>
      <c r="Z678" t="s">
        <v>516</v>
      </c>
      <c r="AB678" t="s">
        <v>689</v>
      </c>
      <c r="AC678" t="s">
        <v>725</v>
      </c>
      <c r="AD678">
        <v>2022</v>
      </c>
    </row>
    <row r="679" spans="1:30" x14ac:dyDescent="0.25">
      <c r="A679" t="s">
        <v>18</v>
      </c>
      <c r="B679" t="s">
        <v>36</v>
      </c>
      <c r="C679" t="s">
        <v>37</v>
      </c>
      <c r="D679" t="s">
        <v>38</v>
      </c>
      <c r="E679" t="s">
        <v>49</v>
      </c>
      <c r="F679" t="s">
        <v>27</v>
      </c>
      <c r="G679">
        <v>14685623048</v>
      </c>
      <c r="H679" t="s">
        <v>157</v>
      </c>
      <c r="I679" t="s">
        <v>33</v>
      </c>
      <c r="J679">
        <v>138</v>
      </c>
      <c r="K679">
        <v>2</v>
      </c>
      <c r="L679">
        <v>1</v>
      </c>
      <c r="M679">
        <v>138</v>
      </c>
      <c r="N679">
        <v>2</v>
      </c>
      <c r="O679">
        <v>1</v>
      </c>
      <c r="P679">
        <v>2</v>
      </c>
      <c r="Q679">
        <v>2</v>
      </c>
      <c r="R679" s="1">
        <v>44603</v>
      </c>
      <c r="S679" t="str">
        <f t="shared" si="50"/>
        <v>Wonderful Pistachios - Variety</v>
      </c>
      <c r="T679" t="str">
        <f t="shared" si="51"/>
        <v>Food</v>
      </c>
      <c r="U679" t="str">
        <f>IF(T679="Cell is Blank - Dis-regard",_xlfn.XLOOKUP(S679,'Categroy Lookup'!A:A,'Categroy Lookup'!B:B,"Cell is Blank - Dis-regard"),T679)</f>
        <v>Food</v>
      </c>
      <c r="V679" t="b">
        <f t="shared" si="53"/>
        <v>1</v>
      </c>
      <c r="W679">
        <f t="shared" si="52"/>
        <v>2</v>
      </c>
      <c r="X679" s="8">
        <f t="shared" si="54"/>
        <v>1.3333333333333333</v>
      </c>
      <c r="Y679" t="s">
        <v>484</v>
      </c>
      <c r="Z679" t="s">
        <v>485</v>
      </c>
      <c r="AB679" t="s">
        <v>689</v>
      </c>
      <c r="AC679" t="s">
        <v>725</v>
      </c>
      <c r="AD679">
        <v>2022</v>
      </c>
    </row>
    <row r="680" spans="1:30" x14ac:dyDescent="0.25">
      <c r="A680" t="s">
        <v>18</v>
      </c>
      <c r="B680" t="s">
        <v>36</v>
      </c>
      <c r="C680" t="s">
        <v>37</v>
      </c>
      <c r="D680" t="s">
        <v>38</v>
      </c>
      <c r="E680" t="s">
        <v>80</v>
      </c>
      <c r="F680" t="s">
        <v>27</v>
      </c>
      <c r="G680">
        <v>14685837467</v>
      </c>
      <c r="H680" t="s">
        <v>157</v>
      </c>
      <c r="I680" t="s">
        <v>33</v>
      </c>
      <c r="J680">
        <v>113</v>
      </c>
      <c r="K680">
        <v>1.5</v>
      </c>
      <c r="L680">
        <v>1</v>
      </c>
      <c r="M680">
        <v>113</v>
      </c>
      <c r="N680">
        <v>1.5</v>
      </c>
      <c r="O680">
        <v>1</v>
      </c>
      <c r="P680">
        <v>1.5</v>
      </c>
      <c r="Q680">
        <v>1.5</v>
      </c>
      <c r="R680" s="1">
        <v>44603</v>
      </c>
      <c r="S680" t="str">
        <f t="shared" si="50"/>
        <v>Good Health Veggie Stix - Sea Salt</v>
      </c>
      <c r="T680" t="str">
        <f t="shared" si="51"/>
        <v>Food</v>
      </c>
      <c r="U680" t="str">
        <f>IF(T680="Cell is Blank - Dis-regard",_xlfn.XLOOKUP(S680,'Categroy Lookup'!A:A,'Categroy Lookup'!B:B,"Cell is Blank - Dis-regard"),T680)</f>
        <v>Food</v>
      </c>
      <c r="V680" t="b">
        <f t="shared" si="53"/>
        <v>1</v>
      </c>
      <c r="W680">
        <f t="shared" si="52"/>
        <v>1.5</v>
      </c>
      <c r="X680" s="8">
        <f t="shared" si="54"/>
        <v>1</v>
      </c>
      <c r="Y680" t="s">
        <v>498</v>
      </c>
      <c r="Z680" t="s">
        <v>516</v>
      </c>
      <c r="AB680" t="s">
        <v>689</v>
      </c>
      <c r="AC680" t="s">
        <v>725</v>
      </c>
      <c r="AD680">
        <v>2022</v>
      </c>
    </row>
    <row r="681" spans="1:30" x14ac:dyDescent="0.25">
      <c r="A681" t="s">
        <v>18</v>
      </c>
      <c r="B681" t="s">
        <v>40</v>
      </c>
      <c r="C681" t="s">
        <v>41</v>
      </c>
      <c r="D681" t="s">
        <v>42</v>
      </c>
      <c r="E681" t="s">
        <v>61</v>
      </c>
      <c r="F681" t="s">
        <v>27</v>
      </c>
      <c r="G681">
        <v>14686135261</v>
      </c>
      <c r="H681" t="s">
        <v>157</v>
      </c>
      <c r="I681" t="s">
        <v>25</v>
      </c>
      <c r="J681">
        <v>133</v>
      </c>
      <c r="K681">
        <v>2</v>
      </c>
      <c r="L681">
        <v>1</v>
      </c>
      <c r="M681">
        <v>133</v>
      </c>
      <c r="N681">
        <v>2</v>
      </c>
      <c r="O681">
        <v>1</v>
      </c>
      <c r="P681">
        <v>2</v>
      </c>
      <c r="Q681">
        <v>6.5</v>
      </c>
      <c r="R681" s="1">
        <v>44603</v>
      </c>
      <c r="S681" t="str">
        <f t="shared" si="50"/>
        <v>Jack Links Beef Steak Original</v>
      </c>
      <c r="T681" t="str">
        <f t="shared" si="51"/>
        <v>Food</v>
      </c>
      <c r="U681" t="str">
        <f>IF(T681="Cell is Blank - Dis-regard",_xlfn.XLOOKUP(S681,'Categroy Lookup'!A:A,'Categroy Lookup'!B:B,"Cell is Blank - Dis-regard"),T681)</f>
        <v>Food</v>
      </c>
      <c r="V681" t="b">
        <f t="shared" si="53"/>
        <v>1</v>
      </c>
      <c r="W681">
        <f t="shared" si="52"/>
        <v>2</v>
      </c>
      <c r="X681" s="8">
        <f t="shared" si="54"/>
        <v>1.3333333333333333</v>
      </c>
      <c r="Y681" t="s">
        <v>61</v>
      </c>
      <c r="AB681" t="s">
        <v>689</v>
      </c>
      <c r="AC681" t="s">
        <v>725</v>
      </c>
      <c r="AD681">
        <v>2022</v>
      </c>
    </row>
    <row r="682" spans="1:30" x14ac:dyDescent="0.25">
      <c r="A682" t="s">
        <v>18</v>
      </c>
      <c r="B682" t="s">
        <v>40</v>
      </c>
      <c r="C682" t="s">
        <v>41</v>
      </c>
      <c r="D682" t="s">
        <v>42</v>
      </c>
      <c r="E682" t="s">
        <v>116</v>
      </c>
      <c r="F682" t="s">
        <v>27</v>
      </c>
      <c r="G682">
        <v>14686135261</v>
      </c>
      <c r="H682" t="s">
        <v>157</v>
      </c>
      <c r="I682" t="s">
        <v>25</v>
      </c>
      <c r="J682">
        <v>114</v>
      </c>
      <c r="K682">
        <v>1.5</v>
      </c>
      <c r="L682">
        <v>1</v>
      </c>
      <c r="M682">
        <v>114</v>
      </c>
      <c r="N682">
        <v>1.5</v>
      </c>
      <c r="O682">
        <v>1</v>
      </c>
      <c r="P682">
        <v>1.5</v>
      </c>
      <c r="Q682">
        <v>6.5</v>
      </c>
      <c r="R682" s="1">
        <v>44603</v>
      </c>
      <c r="S682" t="str">
        <f t="shared" si="50"/>
        <v>Popchips Potato - Barbeque</v>
      </c>
      <c r="T682" t="str">
        <f t="shared" si="51"/>
        <v>Food</v>
      </c>
      <c r="U682" t="str">
        <f>IF(T682="Cell is Blank - Dis-regard",_xlfn.XLOOKUP(S682,'Categroy Lookup'!A:A,'Categroy Lookup'!B:B,"Cell is Blank - Dis-regard"),T682)</f>
        <v>Food</v>
      </c>
      <c r="V682" t="b">
        <f t="shared" si="53"/>
        <v>1</v>
      </c>
      <c r="W682">
        <f t="shared" si="52"/>
        <v>1.5</v>
      </c>
      <c r="X682" s="8">
        <f t="shared" si="54"/>
        <v>1</v>
      </c>
      <c r="Y682" t="s">
        <v>541</v>
      </c>
      <c r="Z682" t="s">
        <v>542</v>
      </c>
      <c r="AB682" t="s">
        <v>689</v>
      </c>
      <c r="AC682" t="s">
        <v>725</v>
      </c>
      <c r="AD682">
        <v>2022</v>
      </c>
    </row>
    <row r="683" spans="1:30" x14ac:dyDescent="0.25">
      <c r="A683" t="s">
        <v>18</v>
      </c>
      <c r="B683" t="s">
        <v>40</v>
      </c>
      <c r="C683" t="s">
        <v>41</v>
      </c>
      <c r="D683" t="s">
        <v>42</v>
      </c>
      <c r="E683" t="s">
        <v>43</v>
      </c>
      <c r="F683" t="s">
        <v>23</v>
      </c>
      <c r="G683">
        <v>14686135261</v>
      </c>
      <c r="H683" t="s">
        <v>157</v>
      </c>
      <c r="I683" t="s">
        <v>25</v>
      </c>
      <c r="J683">
        <v>144</v>
      </c>
      <c r="K683">
        <v>3</v>
      </c>
      <c r="L683">
        <v>1</v>
      </c>
      <c r="M683">
        <v>144</v>
      </c>
      <c r="N683">
        <v>3</v>
      </c>
      <c r="O683">
        <v>1</v>
      </c>
      <c r="P683">
        <v>3</v>
      </c>
      <c r="Q683">
        <v>6.5</v>
      </c>
      <c r="R683" s="1">
        <v>44603</v>
      </c>
      <c r="S683" t="str">
        <f t="shared" si="50"/>
        <v>Monster Energy Original</v>
      </c>
      <c r="T683" t="str">
        <f t="shared" si="51"/>
        <v>Carbonated</v>
      </c>
      <c r="U683" t="str">
        <f>IF(T683="Cell is Blank - Dis-regard",_xlfn.XLOOKUP(S683,'Categroy Lookup'!A:A,'Categroy Lookup'!B:B,"Cell is Blank - Dis-regard"),T683)</f>
        <v>Carbonated</v>
      </c>
      <c r="V683" t="b">
        <f t="shared" si="53"/>
        <v>1</v>
      </c>
      <c r="W683">
        <f t="shared" si="52"/>
        <v>3</v>
      </c>
      <c r="X683" s="8">
        <f t="shared" si="54"/>
        <v>2</v>
      </c>
      <c r="Y683" t="s">
        <v>43</v>
      </c>
      <c r="AB683" t="s">
        <v>689</v>
      </c>
      <c r="AC683" t="s">
        <v>725</v>
      </c>
      <c r="AD683">
        <v>2022</v>
      </c>
    </row>
    <row r="684" spans="1:30" x14ac:dyDescent="0.25">
      <c r="A684" t="s">
        <v>18</v>
      </c>
      <c r="B684" t="s">
        <v>40</v>
      </c>
      <c r="C684" t="s">
        <v>41</v>
      </c>
      <c r="D684" t="s">
        <v>42</v>
      </c>
      <c r="E684" t="s">
        <v>93</v>
      </c>
      <c r="F684" t="s">
        <v>23</v>
      </c>
      <c r="G684">
        <v>14687253978</v>
      </c>
      <c r="H684" t="s">
        <v>157</v>
      </c>
      <c r="I684" t="s">
        <v>33</v>
      </c>
      <c r="J684">
        <v>141</v>
      </c>
      <c r="K684">
        <v>1</v>
      </c>
      <c r="L684">
        <v>1</v>
      </c>
      <c r="M684">
        <v>141</v>
      </c>
      <c r="N684">
        <v>1</v>
      </c>
      <c r="O684">
        <v>1</v>
      </c>
      <c r="P684">
        <v>1</v>
      </c>
      <c r="Q684">
        <v>1</v>
      </c>
      <c r="R684" s="1">
        <v>44603</v>
      </c>
      <c r="S684" t="str">
        <f t="shared" si="50"/>
        <v>Coca Cola - Zero Sugar</v>
      </c>
      <c r="T684" t="str">
        <f t="shared" si="51"/>
        <v>Carbonated</v>
      </c>
      <c r="U684" t="str">
        <f>IF(T684="Cell is Blank - Dis-regard",_xlfn.XLOOKUP(S684,'Categroy Lookup'!A:A,'Categroy Lookup'!B:B,"Cell is Blank - Dis-regard"),T684)</f>
        <v>Carbonated</v>
      </c>
      <c r="V684" t="b">
        <f t="shared" si="53"/>
        <v>1</v>
      </c>
      <c r="W684">
        <f t="shared" si="52"/>
        <v>1</v>
      </c>
      <c r="X684" s="8">
        <f t="shared" si="54"/>
        <v>0.66666666666666663</v>
      </c>
      <c r="Y684" t="s">
        <v>524</v>
      </c>
      <c r="Z684" t="s">
        <v>525</v>
      </c>
      <c r="AB684" t="s">
        <v>689</v>
      </c>
      <c r="AC684" t="s">
        <v>725</v>
      </c>
      <c r="AD684">
        <v>2022</v>
      </c>
    </row>
    <row r="685" spans="1:30" x14ac:dyDescent="0.25">
      <c r="A685" t="s">
        <v>18</v>
      </c>
      <c r="B685" t="s">
        <v>28</v>
      </c>
      <c r="C685" t="s">
        <v>20</v>
      </c>
      <c r="D685" t="s">
        <v>29</v>
      </c>
      <c r="E685" t="s">
        <v>71</v>
      </c>
      <c r="F685" t="s">
        <v>55</v>
      </c>
      <c r="G685">
        <v>14687621039</v>
      </c>
      <c r="H685" t="s">
        <v>157</v>
      </c>
      <c r="I685" t="s">
        <v>33</v>
      </c>
      <c r="J685">
        <v>142</v>
      </c>
      <c r="K685">
        <v>1.5</v>
      </c>
      <c r="L685">
        <v>1</v>
      </c>
      <c r="M685">
        <v>142</v>
      </c>
      <c r="N685">
        <v>1.5</v>
      </c>
      <c r="O685">
        <v>1</v>
      </c>
      <c r="P685">
        <v>1.5</v>
      </c>
      <c r="Q685">
        <v>1.5</v>
      </c>
      <c r="R685" s="1">
        <v>44603</v>
      </c>
      <c r="S685" t="str">
        <f t="shared" si="50"/>
        <v>Bubly - Grapefruit</v>
      </c>
      <c r="T685" t="str">
        <f t="shared" si="51"/>
        <v>Water</v>
      </c>
      <c r="U685" t="str">
        <f>IF(T685="Cell is Blank - Dis-regard",_xlfn.XLOOKUP(S685,'Categroy Lookup'!A:A,'Categroy Lookup'!B:B,"Cell is Blank - Dis-regard"),T685)</f>
        <v>Water</v>
      </c>
      <c r="V685" t="b">
        <f t="shared" si="53"/>
        <v>1</v>
      </c>
      <c r="W685">
        <f t="shared" si="52"/>
        <v>1.5</v>
      </c>
      <c r="X685" s="8">
        <f t="shared" si="54"/>
        <v>1</v>
      </c>
      <c r="Y685" t="s">
        <v>504</v>
      </c>
      <c r="Z685" t="s">
        <v>505</v>
      </c>
      <c r="AB685" t="s">
        <v>689</v>
      </c>
      <c r="AC685" t="s">
        <v>725</v>
      </c>
      <c r="AD685">
        <v>2022</v>
      </c>
    </row>
    <row r="686" spans="1:30" x14ac:dyDescent="0.25">
      <c r="A686" t="s">
        <v>18</v>
      </c>
      <c r="B686" t="s">
        <v>28</v>
      </c>
      <c r="C686" t="s">
        <v>20</v>
      </c>
      <c r="D686" t="s">
        <v>29</v>
      </c>
      <c r="E686" t="s">
        <v>50</v>
      </c>
      <c r="F686" t="s">
        <v>23</v>
      </c>
      <c r="G686">
        <v>14687624402</v>
      </c>
      <c r="H686" t="s">
        <v>157</v>
      </c>
      <c r="I686" t="s">
        <v>33</v>
      </c>
      <c r="J686">
        <v>141</v>
      </c>
      <c r="K686">
        <v>1.5</v>
      </c>
      <c r="L686">
        <v>1</v>
      </c>
      <c r="M686">
        <v>141</v>
      </c>
      <c r="N686">
        <v>1.5</v>
      </c>
      <c r="O686">
        <v>1</v>
      </c>
      <c r="P686">
        <v>1.5</v>
      </c>
      <c r="Q686">
        <v>1.5</v>
      </c>
      <c r="R686" s="1">
        <v>44603</v>
      </c>
      <c r="S686" t="str">
        <f t="shared" si="50"/>
        <v>Spindrift - Sparkling Water  Lime</v>
      </c>
      <c r="T686" t="str">
        <f t="shared" si="51"/>
        <v>Carbonated</v>
      </c>
      <c r="U686" t="str">
        <f>IF(T686="Cell is Blank - Dis-regard",_xlfn.XLOOKUP(S686,'Categroy Lookup'!A:A,'Categroy Lookup'!B:B,"Cell is Blank - Dis-regard"),T686)</f>
        <v>Carbonated</v>
      </c>
      <c r="V686" t="b">
        <f t="shared" si="53"/>
        <v>1</v>
      </c>
      <c r="W686">
        <f t="shared" si="52"/>
        <v>1.5</v>
      </c>
      <c r="X686" s="8">
        <f t="shared" si="54"/>
        <v>1</v>
      </c>
      <c r="Y686" t="s">
        <v>486</v>
      </c>
      <c r="Z686" t="s">
        <v>487</v>
      </c>
      <c r="AB686" t="s">
        <v>689</v>
      </c>
      <c r="AC686" t="s">
        <v>725</v>
      </c>
      <c r="AD686">
        <v>2022</v>
      </c>
    </row>
    <row r="687" spans="1:30" x14ac:dyDescent="0.25">
      <c r="A687" t="s">
        <v>18</v>
      </c>
      <c r="B687" t="s">
        <v>19</v>
      </c>
      <c r="C687" t="s">
        <v>20</v>
      </c>
      <c r="D687" t="s">
        <v>21</v>
      </c>
      <c r="E687" t="s">
        <v>94</v>
      </c>
      <c r="F687" t="s">
        <v>23</v>
      </c>
      <c r="G687">
        <v>14687660462</v>
      </c>
      <c r="H687" t="s">
        <v>157</v>
      </c>
      <c r="I687" t="s">
        <v>33</v>
      </c>
      <c r="J687">
        <v>148</v>
      </c>
      <c r="K687">
        <v>3.5</v>
      </c>
      <c r="L687">
        <v>1</v>
      </c>
      <c r="M687">
        <v>148</v>
      </c>
      <c r="N687">
        <v>3.5</v>
      </c>
      <c r="O687">
        <v>1</v>
      </c>
      <c r="P687">
        <v>3.5</v>
      </c>
      <c r="Q687">
        <v>3.5</v>
      </c>
      <c r="R687" s="1">
        <v>44603</v>
      </c>
      <c r="S687" t="str">
        <f t="shared" si="50"/>
        <v>Red Bull - Original</v>
      </c>
      <c r="T687" t="str">
        <f t="shared" si="51"/>
        <v>Carbonated</v>
      </c>
      <c r="U687" t="str">
        <f>IF(T687="Cell is Blank - Dis-regard",_xlfn.XLOOKUP(S687,'Categroy Lookup'!A:A,'Categroy Lookup'!B:B,"Cell is Blank - Dis-regard"),T687)</f>
        <v>Carbonated</v>
      </c>
      <c r="V687" t="b">
        <f t="shared" si="53"/>
        <v>1</v>
      </c>
      <c r="W687">
        <f t="shared" si="52"/>
        <v>3.5</v>
      </c>
      <c r="X687" s="8">
        <f t="shared" si="54"/>
        <v>2.3333333333333335</v>
      </c>
      <c r="Y687" t="s">
        <v>466</v>
      </c>
      <c r="Z687" t="s">
        <v>512</v>
      </c>
      <c r="AB687" t="s">
        <v>689</v>
      </c>
      <c r="AC687" t="s">
        <v>725</v>
      </c>
      <c r="AD687">
        <v>2022</v>
      </c>
    </row>
    <row r="688" spans="1:30" x14ac:dyDescent="0.25">
      <c r="A688" t="s">
        <v>18</v>
      </c>
      <c r="B688" t="s">
        <v>19</v>
      </c>
      <c r="C688" t="s">
        <v>20</v>
      </c>
      <c r="D688" t="s">
        <v>21</v>
      </c>
      <c r="E688" t="s">
        <v>48</v>
      </c>
      <c r="F688" t="s">
        <v>27</v>
      </c>
      <c r="G688">
        <v>14687663284</v>
      </c>
      <c r="H688" t="s">
        <v>157</v>
      </c>
      <c r="I688" t="s">
        <v>33</v>
      </c>
      <c r="J688">
        <v>135</v>
      </c>
      <c r="K688">
        <v>1.25</v>
      </c>
      <c r="L688">
        <v>1</v>
      </c>
      <c r="M688">
        <v>135</v>
      </c>
      <c r="N688">
        <v>1.25</v>
      </c>
      <c r="O688">
        <v>1</v>
      </c>
      <c r="P688">
        <v>1.25</v>
      </c>
      <c r="Q688">
        <v>1.25</v>
      </c>
      <c r="R688" s="1">
        <v>44603</v>
      </c>
      <c r="S688" t="str">
        <f t="shared" si="50"/>
        <v>KitKat - Crisp Wafers</v>
      </c>
      <c r="T688" t="str">
        <f t="shared" si="51"/>
        <v>Food</v>
      </c>
      <c r="U688" t="str">
        <f>IF(T688="Cell is Blank - Dis-regard",_xlfn.XLOOKUP(S688,'Categroy Lookup'!A:A,'Categroy Lookup'!B:B,"Cell is Blank - Dis-regard"),T688)</f>
        <v>Food</v>
      </c>
      <c r="V688" t="b">
        <f t="shared" si="53"/>
        <v>1</v>
      </c>
      <c r="W688">
        <f t="shared" si="52"/>
        <v>1.25</v>
      </c>
      <c r="X688" s="8">
        <f t="shared" si="54"/>
        <v>0.83333333333333337</v>
      </c>
      <c r="Y688" t="s">
        <v>482</v>
      </c>
      <c r="Z688" t="s">
        <v>483</v>
      </c>
      <c r="AB688" t="s">
        <v>689</v>
      </c>
      <c r="AC688" t="s">
        <v>725</v>
      </c>
      <c r="AD688">
        <v>2022</v>
      </c>
    </row>
    <row r="689" spans="1:30" x14ac:dyDescent="0.25">
      <c r="A689" t="s">
        <v>18</v>
      </c>
      <c r="B689" t="s">
        <v>40</v>
      </c>
      <c r="C689" t="s">
        <v>41</v>
      </c>
      <c r="D689" t="s">
        <v>42</v>
      </c>
      <c r="E689" t="s">
        <v>93</v>
      </c>
      <c r="F689" t="s">
        <v>23</v>
      </c>
      <c r="G689">
        <v>14687749880</v>
      </c>
      <c r="H689" t="s">
        <v>157</v>
      </c>
      <c r="I689" t="s">
        <v>33</v>
      </c>
      <c r="J689">
        <v>142</v>
      </c>
      <c r="K689">
        <v>1</v>
      </c>
      <c r="L689">
        <v>1</v>
      </c>
      <c r="M689">
        <v>142</v>
      </c>
      <c r="N689">
        <v>1</v>
      </c>
      <c r="O689">
        <v>1</v>
      </c>
      <c r="P689">
        <v>1</v>
      </c>
      <c r="Q689">
        <v>1</v>
      </c>
      <c r="R689" s="1">
        <v>44603</v>
      </c>
      <c r="S689" t="str">
        <f t="shared" si="50"/>
        <v>Coca Cola - Zero Sugar</v>
      </c>
      <c r="T689" t="str">
        <f t="shared" si="51"/>
        <v>Carbonated</v>
      </c>
      <c r="U689" t="str">
        <f>IF(T689="Cell is Blank - Dis-regard",_xlfn.XLOOKUP(S689,'Categroy Lookup'!A:A,'Categroy Lookup'!B:B,"Cell is Blank - Dis-regard"),T689)</f>
        <v>Carbonated</v>
      </c>
      <c r="V689" t="b">
        <f t="shared" si="53"/>
        <v>1</v>
      </c>
      <c r="W689">
        <f t="shared" si="52"/>
        <v>1</v>
      </c>
      <c r="X689" s="8">
        <f t="shared" si="54"/>
        <v>0.66666666666666663</v>
      </c>
      <c r="Y689" t="s">
        <v>524</v>
      </c>
      <c r="Z689" t="s">
        <v>525</v>
      </c>
      <c r="AB689" t="s">
        <v>689</v>
      </c>
      <c r="AC689" t="s">
        <v>725</v>
      </c>
      <c r="AD689">
        <v>2022</v>
      </c>
    </row>
    <row r="690" spans="1:30" x14ac:dyDescent="0.25">
      <c r="A690" t="s">
        <v>18</v>
      </c>
      <c r="B690" t="s">
        <v>40</v>
      </c>
      <c r="C690" t="s">
        <v>41</v>
      </c>
      <c r="D690" t="s">
        <v>42</v>
      </c>
      <c r="E690" t="s">
        <v>131</v>
      </c>
      <c r="F690" t="s">
        <v>23</v>
      </c>
      <c r="G690">
        <v>14687758907</v>
      </c>
      <c r="H690" t="s">
        <v>157</v>
      </c>
      <c r="I690" t="s">
        <v>33</v>
      </c>
      <c r="J690">
        <v>140</v>
      </c>
      <c r="K690">
        <v>1</v>
      </c>
      <c r="L690">
        <v>1</v>
      </c>
      <c r="M690">
        <v>140</v>
      </c>
      <c r="N690">
        <v>1</v>
      </c>
      <c r="O690">
        <v>1</v>
      </c>
      <c r="P690">
        <v>1</v>
      </c>
      <c r="Q690">
        <v>1</v>
      </c>
      <c r="R690" s="1">
        <v>44603</v>
      </c>
      <c r="S690" t="str">
        <f t="shared" si="50"/>
        <v>Sunkist Soda - Orange</v>
      </c>
      <c r="T690" t="str">
        <f t="shared" si="51"/>
        <v>Carbonated</v>
      </c>
      <c r="U690" t="str">
        <f>IF(T690="Cell is Blank - Dis-regard",_xlfn.XLOOKUP(S690,'Categroy Lookup'!A:A,'Categroy Lookup'!B:B,"Cell is Blank - Dis-regard"),T690)</f>
        <v>Carbonated</v>
      </c>
      <c r="V690" t="b">
        <f t="shared" si="53"/>
        <v>1</v>
      </c>
      <c r="W690">
        <f t="shared" si="52"/>
        <v>1</v>
      </c>
      <c r="X690" s="8">
        <f t="shared" si="54"/>
        <v>0.66666666666666663</v>
      </c>
      <c r="Y690" t="s">
        <v>551</v>
      </c>
      <c r="Z690" t="s">
        <v>552</v>
      </c>
      <c r="AB690" t="s">
        <v>689</v>
      </c>
      <c r="AC690" t="s">
        <v>725</v>
      </c>
      <c r="AD690">
        <v>2022</v>
      </c>
    </row>
    <row r="691" spans="1:30" x14ac:dyDescent="0.25">
      <c r="A691" t="s">
        <v>18</v>
      </c>
      <c r="B691" t="s">
        <v>40</v>
      </c>
      <c r="C691" t="s">
        <v>41</v>
      </c>
      <c r="D691" t="s">
        <v>42</v>
      </c>
      <c r="E691" t="s">
        <v>94</v>
      </c>
      <c r="F691" t="s">
        <v>23</v>
      </c>
      <c r="G691">
        <v>14688049589</v>
      </c>
      <c r="H691" t="s">
        <v>157</v>
      </c>
      <c r="I691" t="s">
        <v>25</v>
      </c>
      <c r="J691">
        <v>148</v>
      </c>
      <c r="K691">
        <v>3</v>
      </c>
      <c r="L691">
        <v>1</v>
      </c>
      <c r="M691">
        <v>148</v>
      </c>
      <c r="N691">
        <v>3</v>
      </c>
      <c r="O691">
        <v>1</v>
      </c>
      <c r="P691">
        <v>3</v>
      </c>
      <c r="Q691">
        <v>3</v>
      </c>
      <c r="R691" s="1">
        <v>44603</v>
      </c>
      <c r="S691" t="str">
        <f t="shared" si="50"/>
        <v>Red Bull - Original</v>
      </c>
      <c r="T691" t="str">
        <f t="shared" si="51"/>
        <v>Carbonated</v>
      </c>
      <c r="U691" t="str">
        <f>IF(T691="Cell is Blank - Dis-regard",_xlfn.XLOOKUP(S691,'Categroy Lookup'!A:A,'Categroy Lookup'!B:B,"Cell is Blank - Dis-regard"),T691)</f>
        <v>Carbonated</v>
      </c>
      <c r="V691" t="b">
        <f t="shared" si="53"/>
        <v>1</v>
      </c>
      <c r="W691">
        <f t="shared" si="52"/>
        <v>3</v>
      </c>
      <c r="X691" s="8">
        <f t="shared" si="54"/>
        <v>2</v>
      </c>
      <c r="Y691" t="s">
        <v>466</v>
      </c>
      <c r="Z691" t="s">
        <v>512</v>
      </c>
      <c r="AB691" t="s">
        <v>689</v>
      </c>
      <c r="AC691" t="s">
        <v>725</v>
      </c>
      <c r="AD691">
        <v>2022</v>
      </c>
    </row>
    <row r="692" spans="1:30" x14ac:dyDescent="0.25">
      <c r="A692" t="s">
        <v>18</v>
      </c>
      <c r="B692" t="s">
        <v>40</v>
      </c>
      <c r="C692" t="s">
        <v>41</v>
      </c>
      <c r="D692" t="s">
        <v>42</v>
      </c>
      <c r="E692" t="s">
        <v>43</v>
      </c>
      <c r="F692" t="s">
        <v>23</v>
      </c>
      <c r="G692">
        <v>14688128097</v>
      </c>
      <c r="H692" t="s">
        <v>157</v>
      </c>
      <c r="I692" t="s">
        <v>33</v>
      </c>
      <c r="J692">
        <v>146</v>
      </c>
      <c r="K692">
        <v>3</v>
      </c>
      <c r="L692">
        <v>1</v>
      </c>
      <c r="M692">
        <v>146</v>
      </c>
      <c r="N692">
        <v>3</v>
      </c>
      <c r="O692">
        <v>1</v>
      </c>
      <c r="P692">
        <v>3</v>
      </c>
      <c r="Q692">
        <v>3</v>
      </c>
      <c r="R692" s="1">
        <v>44603</v>
      </c>
      <c r="S692" t="str">
        <f t="shared" si="50"/>
        <v>Monster Energy Original</v>
      </c>
      <c r="T692" t="str">
        <f t="shared" si="51"/>
        <v>Carbonated</v>
      </c>
      <c r="U692" t="str">
        <f>IF(T692="Cell is Blank - Dis-regard",_xlfn.XLOOKUP(S692,'Categroy Lookup'!A:A,'Categroy Lookup'!B:B,"Cell is Blank - Dis-regard"),T692)</f>
        <v>Carbonated</v>
      </c>
      <c r="V692" t="b">
        <f t="shared" si="53"/>
        <v>1</v>
      </c>
      <c r="W692">
        <f t="shared" si="52"/>
        <v>3</v>
      </c>
      <c r="X692" s="8">
        <f t="shared" si="54"/>
        <v>2</v>
      </c>
      <c r="Y692" t="s">
        <v>43</v>
      </c>
      <c r="AB692" t="s">
        <v>689</v>
      </c>
      <c r="AC692" t="s">
        <v>725</v>
      </c>
      <c r="AD692">
        <v>2022</v>
      </c>
    </row>
    <row r="693" spans="1:30" x14ac:dyDescent="0.25">
      <c r="A693" t="s">
        <v>18</v>
      </c>
      <c r="B693" t="s">
        <v>40</v>
      </c>
      <c r="C693" t="s">
        <v>41</v>
      </c>
      <c r="D693" t="s">
        <v>42</v>
      </c>
      <c r="E693" t="s">
        <v>56</v>
      </c>
      <c r="F693" t="s">
        <v>27</v>
      </c>
      <c r="G693">
        <v>14688145088</v>
      </c>
      <c r="H693" t="s">
        <v>157</v>
      </c>
      <c r="I693" t="s">
        <v>33</v>
      </c>
      <c r="J693">
        <v>122</v>
      </c>
      <c r="K693">
        <v>1.5</v>
      </c>
      <c r="L693">
        <v>1</v>
      </c>
      <c r="M693">
        <v>122</v>
      </c>
      <c r="N693">
        <v>1.5</v>
      </c>
      <c r="O693">
        <v>1</v>
      </c>
      <c r="P693">
        <v>1.5</v>
      </c>
      <c r="Q693">
        <v>1.5</v>
      </c>
      <c r="R693" s="1">
        <v>44603</v>
      </c>
      <c r="S693" t="str">
        <f t="shared" si="50"/>
        <v>Cheetos - Fleming Hot Crunchy</v>
      </c>
      <c r="T693" t="str">
        <f t="shared" si="51"/>
        <v>Food</v>
      </c>
      <c r="U693" t="str">
        <f>IF(T693="Cell is Blank - Dis-regard",_xlfn.XLOOKUP(S693,'Categroy Lookup'!A:A,'Categroy Lookup'!B:B,"Cell is Blank - Dis-regard"),T693)</f>
        <v>Food</v>
      </c>
      <c r="V693" t="b">
        <f t="shared" si="53"/>
        <v>1</v>
      </c>
      <c r="W693">
        <f t="shared" si="52"/>
        <v>1.5</v>
      </c>
      <c r="X693" s="8">
        <f t="shared" si="54"/>
        <v>1</v>
      </c>
      <c r="Y693" t="s">
        <v>491</v>
      </c>
      <c r="Z693" t="s">
        <v>492</v>
      </c>
      <c r="AB693" t="s">
        <v>689</v>
      </c>
      <c r="AC693" t="s">
        <v>725</v>
      </c>
      <c r="AD693">
        <v>2022</v>
      </c>
    </row>
    <row r="694" spans="1:30" x14ac:dyDescent="0.25">
      <c r="A694" t="s">
        <v>18</v>
      </c>
      <c r="B694" t="s">
        <v>40</v>
      </c>
      <c r="C694" t="s">
        <v>41</v>
      </c>
      <c r="D694" t="s">
        <v>42</v>
      </c>
      <c r="E694" t="s">
        <v>67</v>
      </c>
      <c r="F694" t="s">
        <v>27</v>
      </c>
      <c r="G694">
        <v>14688145971</v>
      </c>
      <c r="H694" t="s">
        <v>157</v>
      </c>
      <c r="I694" t="s">
        <v>33</v>
      </c>
      <c r="J694">
        <v>121</v>
      </c>
      <c r="K694">
        <v>1.5</v>
      </c>
      <c r="L694">
        <v>1</v>
      </c>
      <c r="M694">
        <v>121</v>
      </c>
      <c r="N694">
        <v>1.5</v>
      </c>
      <c r="O694">
        <v>1</v>
      </c>
      <c r="P694">
        <v>1.5</v>
      </c>
      <c r="Q694">
        <v>1.5</v>
      </c>
      <c r="R694" s="1">
        <v>44603</v>
      </c>
      <c r="S694" t="str">
        <f t="shared" si="50"/>
        <v>Mini Chips Ahoy</v>
      </c>
      <c r="T694" t="str">
        <f t="shared" si="51"/>
        <v>Food</v>
      </c>
      <c r="U694" t="str">
        <f>IF(T694="Cell is Blank - Dis-regard",_xlfn.XLOOKUP(S694,'Categroy Lookup'!A:A,'Categroy Lookup'!B:B,"Cell is Blank - Dis-regard"),T694)</f>
        <v>Food</v>
      </c>
      <c r="V694" t="b">
        <f t="shared" si="53"/>
        <v>1</v>
      </c>
      <c r="W694">
        <f t="shared" si="52"/>
        <v>1.5</v>
      </c>
      <c r="X694" s="8">
        <f t="shared" si="54"/>
        <v>1</v>
      </c>
      <c r="Y694" t="s">
        <v>67</v>
      </c>
      <c r="AB694" t="s">
        <v>689</v>
      </c>
      <c r="AC694" t="s">
        <v>725</v>
      </c>
      <c r="AD694">
        <v>2022</v>
      </c>
    </row>
    <row r="695" spans="1:30" x14ac:dyDescent="0.25">
      <c r="A695" t="s">
        <v>18</v>
      </c>
      <c r="B695" t="s">
        <v>40</v>
      </c>
      <c r="C695" t="s">
        <v>41</v>
      </c>
      <c r="D695" t="s">
        <v>42</v>
      </c>
      <c r="E695" t="s">
        <v>94</v>
      </c>
      <c r="F695" t="s">
        <v>23</v>
      </c>
      <c r="G695">
        <v>14688276052</v>
      </c>
      <c r="H695" t="s">
        <v>157</v>
      </c>
      <c r="I695" t="s">
        <v>33</v>
      </c>
      <c r="J695">
        <v>148</v>
      </c>
      <c r="K695">
        <v>3</v>
      </c>
      <c r="L695">
        <v>1</v>
      </c>
      <c r="M695">
        <v>148</v>
      </c>
      <c r="N695">
        <v>3</v>
      </c>
      <c r="O695">
        <v>1</v>
      </c>
      <c r="P695">
        <v>3</v>
      </c>
      <c r="Q695">
        <v>3</v>
      </c>
      <c r="R695" s="1">
        <v>44603</v>
      </c>
      <c r="S695" t="str">
        <f t="shared" si="50"/>
        <v>Red Bull - Original</v>
      </c>
      <c r="T695" t="str">
        <f t="shared" si="51"/>
        <v>Carbonated</v>
      </c>
      <c r="U695" t="str">
        <f>IF(T695="Cell is Blank - Dis-regard",_xlfn.XLOOKUP(S695,'Categroy Lookup'!A:A,'Categroy Lookup'!B:B,"Cell is Blank - Dis-regard"),T695)</f>
        <v>Carbonated</v>
      </c>
      <c r="V695" t="b">
        <f t="shared" si="53"/>
        <v>1</v>
      </c>
      <c r="W695">
        <f t="shared" si="52"/>
        <v>3</v>
      </c>
      <c r="X695" s="8">
        <f t="shared" si="54"/>
        <v>2</v>
      </c>
      <c r="Y695" t="s">
        <v>466</v>
      </c>
      <c r="Z695" t="s">
        <v>512</v>
      </c>
      <c r="AB695" t="s">
        <v>689</v>
      </c>
      <c r="AC695" t="s">
        <v>725</v>
      </c>
      <c r="AD695">
        <v>2022</v>
      </c>
    </row>
    <row r="696" spans="1:30" x14ac:dyDescent="0.25">
      <c r="A696" t="s">
        <v>18</v>
      </c>
      <c r="B696" t="s">
        <v>40</v>
      </c>
      <c r="C696" t="s">
        <v>41</v>
      </c>
      <c r="D696" t="s">
        <v>42</v>
      </c>
      <c r="E696" t="s">
        <v>137</v>
      </c>
      <c r="F696" t="s">
        <v>27</v>
      </c>
      <c r="G696">
        <v>14688276411</v>
      </c>
      <c r="H696" t="s">
        <v>157</v>
      </c>
      <c r="I696" t="s">
        <v>33</v>
      </c>
      <c r="J696">
        <v>138</v>
      </c>
      <c r="K696">
        <v>2</v>
      </c>
      <c r="L696">
        <v>1</v>
      </c>
      <c r="M696">
        <v>138</v>
      </c>
      <c r="N696">
        <v>2</v>
      </c>
      <c r="O696">
        <v>1</v>
      </c>
      <c r="P696">
        <v>2</v>
      </c>
      <c r="Q696">
        <v>2</v>
      </c>
      <c r="R696" s="1">
        <v>44603</v>
      </c>
      <c r="S696" t="str">
        <f t="shared" si="50"/>
        <v>Oreo Single Server 6 ct</v>
      </c>
      <c r="T696" t="str">
        <f t="shared" si="51"/>
        <v>Food</v>
      </c>
      <c r="U696" t="str">
        <f>IF(T696="Cell is Blank - Dis-regard",_xlfn.XLOOKUP(S696,'Categroy Lookup'!A:A,'Categroy Lookup'!B:B,"Cell is Blank - Dis-regard"),T696)</f>
        <v>Food</v>
      </c>
      <c r="V696" t="b">
        <f t="shared" si="53"/>
        <v>1</v>
      </c>
      <c r="W696">
        <f t="shared" si="52"/>
        <v>2</v>
      </c>
      <c r="X696" s="8">
        <f t="shared" si="54"/>
        <v>1.3333333333333333</v>
      </c>
      <c r="Y696" t="s">
        <v>137</v>
      </c>
      <c r="AB696" t="s">
        <v>689</v>
      </c>
      <c r="AC696" t="s">
        <v>725</v>
      </c>
      <c r="AD696">
        <v>2022</v>
      </c>
    </row>
    <row r="697" spans="1:30" x14ac:dyDescent="0.25">
      <c r="A697" t="s">
        <v>18</v>
      </c>
      <c r="B697" t="s">
        <v>40</v>
      </c>
      <c r="C697" t="s">
        <v>41</v>
      </c>
      <c r="D697" t="s">
        <v>42</v>
      </c>
      <c r="E697" t="s">
        <v>45</v>
      </c>
      <c r="F697" t="s">
        <v>31</v>
      </c>
      <c r="G697">
        <v>14688772928</v>
      </c>
      <c r="H697" t="s">
        <v>158</v>
      </c>
      <c r="I697" t="s">
        <v>25</v>
      </c>
      <c r="J697">
        <v>143</v>
      </c>
      <c r="K697">
        <v>2.5</v>
      </c>
      <c r="L697">
        <v>1</v>
      </c>
      <c r="M697">
        <v>143</v>
      </c>
      <c r="N697">
        <v>2.5</v>
      </c>
      <c r="O697">
        <v>1</v>
      </c>
      <c r="P697">
        <v>2.5</v>
      </c>
      <c r="Q697">
        <v>2.5</v>
      </c>
      <c r="R697" s="1">
        <v>44604</v>
      </c>
      <c r="S697" t="str">
        <f t="shared" si="50"/>
        <v>Snapple Diet Tea - Lemon</v>
      </c>
      <c r="T697" t="str">
        <f t="shared" si="51"/>
        <v>Non Carbonated</v>
      </c>
      <c r="U697" t="str">
        <f>IF(T697="Cell is Blank - Dis-regard",_xlfn.XLOOKUP(S697,'Categroy Lookup'!A:A,'Categroy Lookup'!B:B,"Cell is Blank - Dis-regard"),T697)</f>
        <v>Non Carbonated</v>
      </c>
      <c r="V697" t="b">
        <f t="shared" si="53"/>
        <v>1</v>
      </c>
      <c r="W697">
        <f t="shared" si="52"/>
        <v>2.5</v>
      </c>
      <c r="X697" s="8">
        <f t="shared" si="54"/>
        <v>1.6666666666666667</v>
      </c>
      <c r="Y697" t="s">
        <v>478</v>
      </c>
      <c r="Z697" t="s">
        <v>479</v>
      </c>
      <c r="AB697" t="s">
        <v>677</v>
      </c>
      <c r="AC697" t="s">
        <v>726</v>
      </c>
      <c r="AD697">
        <v>2022</v>
      </c>
    </row>
    <row r="698" spans="1:30" x14ac:dyDescent="0.25">
      <c r="A698" t="s">
        <v>18</v>
      </c>
      <c r="B698" t="s">
        <v>40</v>
      </c>
      <c r="C698" t="s">
        <v>41</v>
      </c>
      <c r="D698" t="s">
        <v>42</v>
      </c>
      <c r="E698" t="s">
        <v>45</v>
      </c>
      <c r="F698" t="s">
        <v>31</v>
      </c>
      <c r="G698">
        <v>14688928444</v>
      </c>
      <c r="H698" t="s">
        <v>158</v>
      </c>
      <c r="I698" t="s">
        <v>33</v>
      </c>
      <c r="J698">
        <v>143</v>
      </c>
      <c r="K698">
        <v>2.5</v>
      </c>
      <c r="L698">
        <v>1</v>
      </c>
      <c r="M698">
        <v>143</v>
      </c>
      <c r="N698">
        <v>2.5</v>
      </c>
      <c r="O698">
        <v>1</v>
      </c>
      <c r="P698">
        <v>2.5</v>
      </c>
      <c r="Q698">
        <v>2.5</v>
      </c>
      <c r="R698" s="1">
        <v>44604</v>
      </c>
      <c r="S698" t="str">
        <f t="shared" si="50"/>
        <v>Snapple Diet Tea - Lemon</v>
      </c>
      <c r="T698" t="str">
        <f t="shared" si="51"/>
        <v>Non Carbonated</v>
      </c>
      <c r="U698" t="str">
        <f>IF(T698="Cell is Blank - Dis-regard",_xlfn.XLOOKUP(S698,'Categroy Lookup'!A:A,'Categroy Lookup'!B:B,"Cell is Blank - Dis-regard"),T698)</f>
        <v>Non Carbonated</v>
      </c>
      <c r="V698" t="b">
        <f t="shared" si="53"/>
        <v>1</v>
      </c>
      <c r="W698">
        <f t="shared" si="52"/>
        <v>2.5</v>
      </c>
      <c r="X698" s="8">
        <f t="shared" si="54"/>
        <v>1.6666666666666667</v>
      </c>
      <c r="Y698" t="s">
        <v>478</v>
      </c>
      <c r="Z698" t="s">
        <v>479</v>
      </c>
      <c r="AB698" t="s">
        <v>677</v>
      </c>
      <c r="AC698" t="s">
        <v>726</v>
      </c>
      <c r="AD698">
        <v>2022</v>
      </c>
    </row>
    <row r="699" spans="1:30" x14ac:dyDescent="0.25">
      <c r="A699" t="s">
        <v>18</v>
      </c>
      <c r="B699" t="s">
        <v>19</v>
      </c>
      <c r="C699" t="s">
        <v>20</v>
      </c>
      <c r="D699" t="s">
        <v>21</v>
      </c>
      <c r="E699" t="s">
        <v>80</v>
      </c>
      <c r="F699" t="s">
        <v>27</v>
      </c>
      <c r="G699">
        <v>14689729434</v>
      </c>
      <c r="H699" t="s">
        <v>158</v>
      </c>
      <c r="I699" t="s">
        <v>33</v>
      </c>
      <c r="J699">
        <v>110</v>
      </c>
      <c r="K699">
        <v>1.5</v>
      </c>
      <c r="L699">
        <v>1</v>
      </c>
      <c r="M699">
        <v>110</v>
      </c>
      <c r="N699">
        <v>1.5</v>
      </c>
      <c r="O699">
        <v>1</v>
      </c>
      <c r="P699">
        <v>1.5</v>
      </c>
      <c r="Q699">
        <v>1.5</v>
      </c>
      <c r="R699" s="1">
        <v>44604</v>
      </c>
      <c r="S699" t="str">
        <f t="shared" si="50"/>
        <v>Good Health Veggie Stix - Sea Salt</v>
      </c>
      <c r="T699" t="str">
        <f t="shared" si="51"/>
        <v>Food</v>
      </c>
      <c r="U699" t="str">
        <f>IF(T699="Cell is Blank - Dis-regard",_xlfn.XLOOKUP(S699,'Categroy Lookup'!A:A,'Categroy Lookup'!B:B,"Cell is Blank - Dis-regard"),T699)</f>
        <v>Food</v>
      </c>
      <c r="V699" t="b">
        <f t="shared" si="53"/>
        <v>1</v>
      </c>
      <c r="W699">
        <f t="shared" si="52"/>
        <v>1.5</v>
      </c>
      <c r="X699" s="8">
        <f t="shared" si="54"/>
        <v>1</v>
      </c>
      <c r="Y699" t="s">
        <v>498</v>
      </c>
      <c r="Z699" t="s">
        <v>516</v>
      </c>
      <c r="AB699" t="s">
        <v>677</v>
      </c>
      <c r="AC699" t="s">
        <v>726</v>
      </c>
      <c r="AD699">
        <v>2022</v>
      </c>
    </row>
    <row r="700" spans="1:30" x14ac:dyDescent="0.25">
      <c r="A700" t="s">
        <v>18</v>
      </c>
      <c r="B700" t="s">
        <v>19</v>
      </c>
      <c r="C700" t="s">
        <v>20</v>
      </c>
      <c r="D700" t="s">
        <v>21</v>
      </c>
      <c r="E700" t="s">
        <v>88</v>
      </c>
      <c r="F700" t="s">
        <v>31</v>
      </c>
      <c r="G700">
        <v>14690083988</v>
      </c>
      <c r="H700" t="s">
        <v>158</v>
      </c>
      <c r="I700" t="s">
        <v>33</v>
      </c>
      <c r="J700">
        <v>144</v>
      </c>
      <c r="K700">
        <v>2.5</v>
      </c>
      <c r="L700">
        <v>1</v>
      </c>
      <c r="M700">
        <v>144</v>
      </c>
      <c r="N700">
        <v>2.5</v>
      </c>
      <c r="O700">
        <v>1</v>
      </c>
      <c r="P700">
        <v>2.5</v>
      </c>
      <c r="Q700">
        <v>2.5</v>
      </c>
      <c r="R700" s="1">
        <v>44604</v>
      </c>
      <c r="S700" t="str">
        <f t="shared" si="50"/>
        <v>Bai Antioxidant - Molokai Coconut</v>
      </c>
      <c r="T700" t="str">
        <f t="shared" si="51"/>
        <v>Non Carbonated</v>
      </c>
      <c r="U700" t="str">
        <f>IF(T700="Cell is Blank - Dis-regard",_xlfn.XLOOKUP(S700,'Categroy Lookup'!A:A,'Categroy Lookup'!B:B,"Cell is Blank - Dis-regard"),T700)</f>
        <v>Non Carbonated</v>
      </c>
      <c r="V700" t="b">
        <f t="shared" si="53"/>
        <v>1</v>
      </c>
      <c r="W700">
        <f t="shared" si="52"/>
        <v>2.5</v>
      </c>
      <c r="X700" s="8">
        <f t="shared" si="54"/>
        <v>1.6666666666666667</v>
      </c>
      <c r="Y700" t="s">
        <v>471</v>
      </c>
      <c r="Z700" t="s">
        <v>522</v>
      </c>
      <c r="AB700" t="s">
        <v>677</v>
      </c>
      <c r="AC700" t="s">
        <v>726</v>
      </c>
      <c r="AD700">
        <v>2022</v>
      </c>
    </row>
    <row r="701" spans="1:30" x14ac:dyDescent="0.25">
      <c r="A701" t="s">
        <v>18</v>
      </c>
      <c r="B701" t="s">
        <v>28</v>
      </c>
      <c r="C701" t="s">
        <v>20</v>
      </c>
      <c r="D701" t="s">
        <v>29</v>
      </c>
      <c r="E701" t="s">
        <v>108</v>
      </c>
      <c r="F701" t="s">
        <v>31</v>
      </c>
      <c r="G701">
        <v>14690268058</v>
      </c>
      <c r="H701" t="s">
        <v>158</v>
      </c>
      <c r="I701" t="s">
        <v>33</v>
      </c>
      <c r="J701">
        <v>146</v>
      </c>
      <c r="K701">
        <v>2.5</v>
      </c>
      <c r="L701">
        <v>1</v>
      </c>
      <c r="M701">
        <v>146</v>
      </c>
      <c r="N701">
        <v>2.5</v>
      </c>
      <c r="O701">
        <v>1</v>
      </c>
      <c r="P701">
        <v>2.5</v>
      </c>
      <c r="Q701">
        <v>2.5</v>
      </c>
      <c r="R701" s="1">
        <v>44604</v>
      </c>
      <c r="S701" t="str">
        <f t="shared" si="50"/>
        <v>Bai Antioxidant - Zambia Bingcherry</v>
      </c>
      <c r="T701" t="str">
        <f t="shared" si="51"/>
        <v>Non Carbonated</v>
      </c>
      <c r="U701" t="str">
        <f>IF(T701="Cell is Blank - Dis-regard",_xlfn.XLOOKUP(S701,'Categroy Lookup'!A:A,'Categroy Lookup'!B:B,"Cell is Blank - Dis-regard"),T701)</f>
        <v>Non Carbonated</v>
      </c>
      <c r="V701" t="b">
        <f t="shared" si="53"/>
        <v>1</v>
      </c>
      <c r="W701">
        <f t="shared" si="52"/>
        <v>2.5</v>
      </c>
      <c r="X701" s="8">
        <f t="shared" si="54"/>
        <v>1.6666666666666667</v>
      </c>
      <c r="Y701" t="s">
        <v>471</v>
      </c>
      <c r="Z701" t="s">
        <v>536</v>
      </c>
      <c r="AB701" t="s">
        <v>677</v>
      </c>
      <c r="AC701" t="s">
        <v>726</v>
      </c>
      <c r="AD701">
        <v>2022</v>
      </c>
    </row>
    <row r="702" spans="1:30" x14ac:dyDescent="0.25">
      <c r="A702" t="s">
        <v>18</v>
      </c>
      <c r="B702" t="s">
        <v>28</v>
      </c>
      <c r="C702" t="s">
        <v>20</v>
      </c>
      <c r="D702" t="s">
        <v>29</v>
      </c>
      <c r="E702" t="s">
        <v>108</v>
      </c>
      <c r="F702" t="s">
        <v>31</v>
      </c>
      <c r="G702">
        <v>14690273046</v>
      </c>
      <c r="H702" t="s">
        <v>158</v>
      </c>
      <c r="I702" t="s">
        <v>33</v>
      </c>
      <c r="J702">
        <v>146</v>
      </c>
      <c r="K702">
        <v>2.5</v>
      </c>
      <c r="L702">
        <v>1</v>
      </c>
      <c r="M702">
        <v>146</v>
      </c>
      <c r="N702">
        <v>2.5</v>
      </c>
      <c r="O702">
        <v>1</v>
      </c>
      <c r="P702">
        <v>2.5</v>
      </c>
      <c r="Q702">
        <v>2.5</v>
      </c>
      <c r="R702" s="1">
        <v>44604</v>
      </c>
      <c r="S702" t="str">
        <f t="shared" si="50"/>
        <v>Bai Antioxidant - Zambia Bingcherry</v>
      </c>
      <c r="T702" t="str">
        <f t="shared" si="51"/>
        <v>Non Carbonated</v>
      </c>
      <c r="U702" t="str">
        <f>IF(T702="Cell is Blank - Dis-regard",_xlfn.XLOOKUP(S702,'Categroy Lookup'!A:A,'Categroy Lookup'!B:B,"Cell is Blank - Dis-regard"),T702)</f>
        <v>Non Carbonated</v>
      </c>
      <c r="V702" t="b">
        <f t="shared" si="53"/>
        <v>1</v>
      </c>
      <c r="W702">
        <f t="shared" si="52"/>
        <v>2.5</v>
      </c>
      <c r="X702" s="8">
        <f t="shared" si="54"/>
        <v>1.6666666666666667</v>
      </c>
      <c r="Y702" t="s">
        <v>471</v>
      </c>
      <c r="Z702" t="s">
        <v>536</v>
      </c>
      <c r="AB702" t="s">
        <v>677</v>
      </c>
      <c r="AC702" t="s">
        <v>726</v>
      </c>
      <c r="AD702">
        <v>2022</v>
      </c>
    </row>
    <row r="703" spans="1:30" x14ac:dyDescent="0.25">
      <c r="A703" t="s">
        <v>18</v>
      </c>
      <c r="B703" t="s">
        <v>28</v>
      </c>
      <c r="C703" t="s">
        <v>20</v>
      </c>
      <c r="D703" t="s">
        <v>29</v>
      </c>
      <c r="E703" t="s">
        <v>99</v>
      </c>
      <c r="F703" t="s">
        <v>27</v>
      </c>
      <c r="G703">
        <v>14690369288</v>
      </c>
      <c r="H703" t="s">
        <v>158</v>
      </c>
      <c r="I703" t="s">
        <v>25</v>
      </c>
      <c r="J703">
        <v>121</v>
      </c>
      <c r="K703">
        <v>1.5</v>
      </c>
      <c r="L703">
        <v>2</v>
      </c>
      <c r="M703">
        <v>121</v>
      </c>
      <c r="N703">
        <v>1.5</v>
      </c>
      <c r="O703">
        <v>2</v>
      </c>
      <c r="P703">
        <v>3</v>
      </c>
      <c r="Q703">
        <v>5.5</v>
      </c>
      <c r="R703" s="1">
        <v>44604</v>
      </c>
      <c r="S703" t="str">
        <f t="shared" si="50"/>
        <v>Takis FUGEO mini</v>
      </c>
      <c r="T703" t="str">
        <f t="shared" si="51"/>
        <v>Food</v>
      </c>
      <c r="U703" t="str">
        <f>IF(T703="Cell is Blank - Dis-regard",_xlfn.XLOOKUP(S703,'Categroy Lookup'!A:A,'Categroy Lookup'!B:B,"Cell is Blank - Dis-regard"),T703)</f>
        <v>Food</v>
      </c>
      <c r="V703" t="b">
        <f t="shared" si="53"/>
        <v>1</v>
      </c>
      <c r="W703">
        <f t="shared" si="52"/>
        <v>1.5</v>
      </c>
      <c r="X703" s="8">
        <f t="shared" si="54"/>
        <v>1</v>
      </c>
      <c r="Y703" t="s">
        <v>99</v>
      </c>
      <c r="AB703" t="s">
        <v>677</v>
      </c>
      <c r="AC703" t="s">
        <v>726</v>
      </c>
      <c r="AD703">
        <v>2022</v>
      </c>
    </row>
    <row r="704" spans="1:30" x14ac:dyDescent="0.25">
      <c r="A704" t="s">
        <v>18</v>
      </c>
      <c r="B704" t="s">
        <v>28</v>
      </c>
      <c r="C704" t="s">
        <v>20</v>
      </c>
      <c r="D704" t="s">
        <v>29</v>
      </c>
      <c r="E704" t="s">
        <v>82</v>
      </c>
      <c r="F704" t="s">
        <v>31</v>
      </c>
      <c r="G704">
        <v>14690369288</v>
      </c>
      <c r="H704" t="s">
        <v>158</v>
      </c>
      <c r="I704" t="s">
        <v>25</v>
      </c>
      <c r="J704">
        <v>143</v>
      </c>
      <c r="K704">
        <v>2.5</v>
      </c>
      <c r="L704">
        <v>1</v>
      </c>
      <c r="M704">
        <v>143</v>
      </c>
      <c r="N704">
        <v>2.5</v>
      </c>
      <c r="O704">
        <v>1</v>
      </c>
      <c r="P704">
        <v>2.5</v>
      </c>
      <c r="Q704">
        <v>5.5</v>
      </c>
      <c r="R704" s="1">
        <v>44604</v>
      </c>
      <c r="S704" t="str">
        <f t="shared" si="50"/>
        <v>Snapple Diet Tea - Peach Tea</v>
      </c>
      <c r="T704" t="str">
        <f t="shared" si="51"/>
        <v>Non Carbonated</v>
      </c>
      <c r="U704" t="str">
        <f>IF(T704="Cell is Blank - Dis-regard",_xlfn.XLOOKUP(S704,'Categroy Lookup'!A:A,'Categroy Lookup'!B:B,"Cell is Blank - Dis-regard"),T704)</f>
        <v>Non Carbonated</v>
      </c>
      <c r="V704" t="b">
        <f t="shared" si="53"/>
        <v>1</v>
      </c>
      <c r="W704">
        <f t="shared" si="52"/>
        <v>2.5</v>
      </c>
      <c r="X704" s="8">
        <f t="shared" si="54"/>
        <v>1.6666666666666667</v>
      </c>
      <c r="Y704" t="s">
        <v>478</v>
      </c>
      <c r="Z704" t="s">
        <v>517</v>
      </c>
      <c r="AB704" t="s">
        <v>677</v>
      </c>
      <c r="AC704" t="s">
        <v>726</v>
      </c>
      <c r="AD704">
        <v>2022</v>
      </c>
    </row>
    <row r="705" spans="1:30" x14ac:dyDescent="0.25">
      <c r="A705" t="s">
        <v>18</v>
      </c>
      <c r="B705" t="s">
        <v>19</v>
      </c>
      <c r="C705" t="s">
        <v>20</v>
      </c>
      <c r="D705" t="s">
        <v>21</v>
      </c>
      <c r="E705" t="s">
        <v>75</v>
      </c>
      <c r="F705" t="s">
        <v>31</v>
      </c>
      <c r="G705">
        <v>14692374175</v>
      </c>
      <c r="H705" t="s">
        <v>159</v>
      </c>
      <c r="I705" t="s">
        <v>25</v>
      </c>
      <c r="J705">
        <v>145</v>
      </c>
      <c r="K705">
        <v>2.5</v>
      </c>
      <c r="L705">
        <v>1</v>
      </c>
      <c r="M705">
        <v>145</v>
      </c>
      <c r="N705">
        <v>2.5</v>
      </c>
      <c r="O705">
        <v>1</v>
      </c>
      <c r="P705">
        <v>2.5</v>
      </c>
      <c r="Q705">
        <v>2.5</v>
      </c>
      <c r="R705" s="1">
        <v>44605</v>
      </c>
      <c r="S705" t="str">
        <f t="shared" si="50"/>
        <v>Snapple Diet Tea - Raspberry</v>
      </c>
      <c r="T705" t="str">
        <f t="shared" si="51"/>
        <v>Non Carbonated</v>
      </c>
      <c r="U705" t="str">
        <f>IF(T705="Cell is Blank - Dis-regard",_xlfn.XLOOKUP(S705,'Categroy Lookup'!A:A,'Categroy Lookup'!B:B,"Cell is Blank - Dis-regard"),T705)</f>
        <v>Non Carbonated</v>
      </c>
      <c r="V705" t="b">
        <f t="shared" si="53"/>
        <v>1</v>
      </c>
      <c r="W705">
        <f t="shared" si="52"/>
        <v>2.5</v>
      </c>
      <c r="X705" s="8">
        <f t="shared" si="54"/>
        <v>1.6666666666666667</v>
      </c>
      <c r="Y705" t="s">
        <v>478</v>
      </c>
      <c r="Z705" t="s">
        <v>508</v>
      </c>
      <c r="AB705" t="s">
        <v>679</v>
      </c>
      <c r="AC705" t="s">
        <v>727</v>
      </c>
      <c r="AD705">
        <v>2022</v>
      </c>
    </row>
    <row r="706" spans="1:30" x14ac:dyDescent="0.25">
      <c r="A706" t="s">
        <v>18</v>
      </c>
      <c r="B706" t="s">
        <v>28</v>
      </c>
      <c r="C706" t="s">
        <v>20</v>
      </c>
      <c r="D706" t="s">
        <v>29</v>
      </c>
      <c r="E706" t="s">
        <v>52</v>
      </c>
      <c r="F706" t="s">
        <v>27</v>
      </c>
      <c r="G706">
        <v>14692609821</v>
      </c>
      <c r="H706" t="s">
        <v>159</v>
      </c>
      <c r="I706" t="s">
        <v>33</v>
      </c>
      <c r="J706">
        <v>114</v>
      </c>
      <c r="K706">
        <v>1.5</v>
      </c>
      <c r="L706">
        <v>1</v>
      </c>
      <c r="M706">
        <v>114</v>
      </c>
      <c r="N706">
        <v>1.5</v>
      </c>
      <c r="O706">
        <v>1</v>
      </c>
      <c r="P706">
        <v>1.5</v>
      </c>
      <c r="Q706">
        <v>1.5</v>
      </c>
      <c r="R706" s="1">
        <v>44605</v>
      </c>
      <c r="S706" t="str">
        <f t="shared" ref="S706:S769" si="55">IF(E706="","Cell is Blank - Dis-regard",E706)</f>
        <v>Miss Vickie's Potato Chip - Sea Salt Original</v>
      </c>
      <c r="T706" t="str">
        <f t="shared" ref="T706:T769" si="56">IF(F706="","Cell is Blank - Dis-regard",F706)</f>
        <v>Food</v>
      </c>
      <c r="U706" t="str">
        <f>IF(T706="Cell is Blank - Dis-regard",_xlfn.XLOOKUP(S706,'Categroy Lookup'!A:A,'Categroy Lookup'!B:B,"Cell is Blank - Dis-regard"),T706)</f>
        <v>Food</v>
      </c>
      <c r="V706" t="b">
        <f t="shared" si="53"/>
        <v>1</v>
      </c>
      <c r="W706">
        <f t="shared" ref="W706:W769" si="57">IF(V706="FALSE",K706,K706)</f>
        <v>1.5</v>
      </c>
      <c r="X706" s="8">
        <f t="shared" si="54"/>
        <v>1</v>
      </c>
      <c r="Y706" t="s">
        <v>473</v>
      </c>
      <c r="Z706" t="s">
        <v>488</v>
      </c>
      <c r="AB706" t="s">
        <v>679</v>
      </c>
      <c r="AC706" t="s">
        <v>727</v>
      </c>
      <c r="AD706">
        <v>2022</v>
      </c>
    </row>
    <row r="707" spans="1:30" x14ac:dyDescent="0.25">
      <c r="A707" t="s">
        <v>18</v>
      </c>
      <c r="B707" t="s">
        <v>19</v>
      </c>
      <c r="C707" t="s">
        <v>20</v>
      </c>
      <c r="D707" t="s">
        <v>21</v>
      </c>
      <c r="E707" t="s">
        <v>68</v>
      </c>
      <c r="F707" t="s">
        <v>27</v>
      </c>
      <c r="G707">
        <v>14692731705</v>
      </c>
      <c r="H707" t="s">
        <v>159</v>
      </c>
      <c r="I707" t="s">
        <v>33</v>
      </c>
      <c r="J707">
        <v>134</v>
      </c>
      <c r="K707">
        <v>2</v>
      </c>
      <c r="L707">
        <v>1</v>
      </c>
      <c r="M707">
        <v>134</v>
      </c>
      <c r="N707">
        <v>2</v>
      </c>
      <c r="O707">
        <v>1</v>
      </c>
      <c r="P707">
        <v>2</v>
      </c>
      <c r="Q707">
        <v>2</v>
      </c>
      <c r="R707" s="1">
        <v>44605</v>
      </c>
      <c r="S707" t="str">
        <f t="shared" si="55"/>
        <v>Newtons Fig Bar</v>
      </c>
      <c r="T707" t="str">
        <f t="shared" si="56"/>
        <v>Food</v>
      </c>
      <c r="U707" t="str">
        <f>IF(T707="Cell is Blank - Dis-regard",_xlfn.XLOOKUP(S707,'Categroy Lookup'!A:A,'Categroy Lookup'!B:B,"Cell is Blank - Dis-regard"),T707)</f>
        <v>Food</v>
      </c>
      <c r="V707" t="b">
        <f t="shared" ref="V707:V770" si="58">K707=N707</f>
        <v>1</v>
      </c>
      <c r="W707">
        <f t="shared" si="57"/>
        <v>2</v>
      </c>
      <c r="X707" s="8">
        <f t="shared" ref="X707:X770" si="59">W707/1.5</f>
        <v>1.3333333333333333</v>
      </c>
      <c r="Y707" t="s">
        <v>68</v>
      </c>
      <c r="AB707" t="s">
        <v>679</v>
      </c>
      <c r="AC707" t="s">
        <v>727</v>
      </c>
      <c r="AD707">
        <v>2022</v>
      </c>
    </row>
    <row r="708" spans="1:30" x14ac:dyDescent="0.25">
      <c r="A708" t="s">
        <v>18</v>
      </c>
      <c r="B708" t="s">
        <v>19</v>
      </c>
      <c r="C708" t="s">
        <v>20</v>
      </c>
      <c r="D708" t="s">
        <v>21</v>
      </c>
      <c r="E708" t="s">
        <v>75</v>
      </c>
      <c r="F708" t="s">
        <v>31</v>
      </c>
      <c r="G708">
        <v>14692825629</v>
      </c>
      <c r="H708" t="s">
        <v>159</v>
      </c>
      <c r="I708" t="s">
        <v>33</v>
      </c>
      <c r="J708">
        <v>145</v>
      </c>
      <c r="K708">
        <v>2.5</v>
      </c>
      <c r="L708">
        <v>1</v>
      </c>
      <c r="M708">
        <v>145</v>
      </c>
      <c r="N708">
        <v>2.5</v>
      </c>
      <c r="O708">
        <v>1</v>
      </c>
      <c r="P708">
        <v>2.5</v>
      </c>
      <c r="Q708">
        <v>2.5</v>
      </c>
      <c r="R708" s="1">
        <v>44605</v>
      </c>
      <c r="S708" t="str">
        <f t="shared" si="55"/>
        <v>Snapple Diet Tea - Raspberry</v>
      </c>
      <c r="T708" t="str">
        <f t="shared" si="56"/>
        <v>Non Carbonated</v>
      </c>
      <c r="U708" t="str">
        <f>IF(T708="Cell is Blank - Dis-regard",_xlfn.XLOOKUP(S708,'Categroy Lookup'!A:A,'Categroy Lookup'!B:B,"Cell is Blank - Dis-regard"),T708)</f>
        <v>Non Carbonated</v>
      </c>
      <c r="V708" t="b">
        <f t="shared" si="58"/>
        <v>1</v>
      </c>
      <c r="W708">
        <f t="shared" si="57"/>
        <v>2.5</v>
      </c>
      <c r="X708" s="8">
        <f t="shared" si="59"/>
        <v>1.6666666666666667</v>
      </c>
      <c r="Y708" t="s">
        <v>478</v>
      </c>
      <c r="Z708" t="s">
        <v>508</v>
      </c>
      <c r="AB708" t="s">
        <v>679</v>
      </c>
      <c r="AC708" t="s">
        <v>727</v>
      </c>
      <c r="AD708">
        <v>2022</v>
      </c>
    </row>
    <row r="709" spans="1:30" x14ac:dyDescent="0.25">
      <c r="A709" t="s">
        <v>18</v>
      </c>
      <c r="B709" t="s">
        <v>19</v>
      </c>
      <c r="C709" t="s">
        <v>20</v>
      </c>
      <c r="D709" t="s">
        <v>21</v>
      </c>
      <c r="E709" t="s">
        <v>75</v>
      </c>
      <c r="F709" t="s">
        <v>31</v>
      </c>
      <c r="G709">
        <v>14692853883</v>
      </c>
      <c r="H709" t="s">
        <v>159</v>
      </c>
      <c r="I709" t="s">
        <v>33</v>
      </c>
      <c r="J709">
        <v>145</v>
      </c>
      <c r="K709">
        <v>2.5</v>
      </c>
      <c r="L709">
        <v>1</v>
      </c>
      <c r="M709">
        <v>145</v>
      </c>
      <c r="N709">
        <v>2.5</v>
      </c>
      <c r="O709">
        <v>1</v>
      </c>
      <c r="P709">
        <v>2.5</v>
      </c>
      <c r="Q709">
        <v>2.5</v>
      </c>
      <c r="R709" s="1">
        <v>44605</v>
      </c>
      <c r="S709" t="str">
        <f t="shared" si="55"/>
        <v>Snapple Diet Tea - Raspberry</v>
      </c>
      <c r="T709" t="str">
        <f t="shared" si="56"/>
        <v>Non Carbonated</v>
      </c>
      <c r="U709" t="str">
        <f>IF(T709="Cell is Blank - Dis-regard",_xlfn.XLOOKUP(S709,'Categroy Lookup'!A:A,'Categroy Lookup'!B:B,"Cell is Blank - Dis-regard"),T709)</f>
        <v>Non Carbonated</v>
      </c>
      <c r="V709" t="b">
        <f t="shared" si="58"/>
        <v>1</v>
      </c>
      <c r="W709">
        <f t="shared" si="57"/>
        <v>2.5</v>
      </c>
      <c r="X709" s="8">
        <f t="shared" si="59"/>
        <v>1.6666666666666667</v>
      </c>
      <c r="Y709" t="s">
        <v>478</v>
      </c>
      <c r="Z709" t="s">
        <v>508</v>
      </c>
      <c r="AB709" t="s">
        <v>679</v>
      </c>
      <c r="AC709" t="s">
        <v>727</v>
      </c>
      <c r="AD709">
        <v>2022</v>
      </c>
    </row>
    <row r="710" spans="1:30" x14ac:dyDescent="0.25">
      <c r="A710" t="s">
        <v>18</v>
      </c>
      <c r="B710" t="s">
        <v>28</v>
      </c>
      <c r="C710" t="s">
        <v>20</v>
      </c>
      <c r="D710" t="s">
        <v>29</v>
      </c>
      <c r="E710" t="s">
        <v>72</v>
      </c>
      <c r="F710" t="s">
        <v>55</v>
      </c>
      <c r="G710">
        <v>14693026664</v>
      </c>
      <c r="H710" t="s">
        <v>159</v>
      </c>
      <c r="I710" t="s">
        <v>33</v>
      </c>
      <c r="J710">
        <v>144</v>
      </c>
      <c r="K710">
        <v>1.5</v>
      </c>
      <c r="L710">
        <v>1</v>
      </c>
      <c r="M710">
        <v>144</v>
      </c>
      <c r="N710">
        <v>1.5</v>
      </c>
      <c r="O710">
        <v>1</v>
      </c>
      <c r="P710">
        <v>1.5</v>
      </c>
      <c r="Q710">
        <v>1.5</v>
      </c>
      <c r="R710" s="1">
        <v>44605</v>
      </c>
      <c r="S710" t="str">
        <f t="shared" si="55"/>
        <v>Poland Springs Water</v>
      </c>
      <c r="T710" t="str">
        <f t="shared" si="56"/>
        <v>Water</v>
      </c>
      <c r="U710" t="str">
        <f>IF(T710="Cell is Blank - Dis-regard",_xlfn.XLOOKUP(S710,'Categroy Lookup'!A:A,'Categroy Lookup'!B:B,"Cell is Blank - Dis-regard"),T710)</f>
        <v>Water</v>
      </c>
      <c r="V710" t="b">
        <f t="shared" si="58"/>
        <v>1</v>
      </c>
      <c r="W710">
        <f t="shared" si="57"/>
        <v>1.5</v>
      </c>
      <c r="X710" s="8">
        <f t="shared" si="59"/>
        <v>1</v>
      </c>
      <c r="Y710" t="s">
        <v>72</v>
      </c>
      <c r="AB710" t="s">
        <v>679</v>
      </c>
      <c r="AC710" t="s">
        <v>727</v>
      </c>
      <c r="AD710">
        <v>2022</v>
      </c>
    </row>
    <row r="711" spans="1:30" x14ac:dyDescent="0.25">
      <c r="A711" t="s">
        <v>18</v>
      </c>
      <c r="B711" t="s">
        <v>28</v>
      </c>
      <c r="C711" t="s">
        <v>20</v>
      </c>
      <c r="D711" t="s">
        <v>29</v>
      </c>
      <c r="E711" t="s">
        <v>122</v>
      </c>
      <c r="F711" t="s">
        <v>55</v>
      </c>
      <c r="G711">
        <v>14693088033</v>
      </c>
      <c r="H711" t="s">
        <v>159</v>
      </c>
      <c r="I711" t="s">
        <v>33</v>
      </c>
      <c r="J711">
        <v>147</v>
      </c>
      <c r="K711">
        <v>2.75</v>
      </c>
      <c r="L711">
        <v>1</v>
      </c>
      <c r="M711">
        <v>147</v>
      </c>
      <c r="N711">
        <v>2.75</v>
      </c>
      <c r="O711">
        <v>1</v>
      </c>
      <c r="P711">
        <v>2.75</v>
      </c>
      <c r="Q711">
        <v>2.75</v>
      </c>
      <c r="R711" s="1">
        <v>44605</v>
      </c>
      <c r="S711" t="str">
        <f t="shared" si="55"/>
        <v>Vitamin Water - Squeezed Lemonade</v>
      </c>
      <c r="T711" t="str">
        <f t="shared" si="56"/>
        <v>Water</v>
      </c>
      <c r="U711" t="str">
        <f>IF(T711="Cell is Blank - Dis-regard",_xlfn.XLOOKUP(S711,'Categroy Lookup'!A:A,'Categroy Lookup'!B:B,"Cell is Blank - Dis-regard"),T711)</f>
        <v>Water</v>
      </c>
      <c r="V711" t="b">
        <f t="shared" si="58"/>
        <v>1</v>
      </c>
      <c r="W711">
        <f t="shared" si="57"/>
        <v>2.75</v>
      </c>
      <c r="X711" s="8">
        <f t="shared" si="59"/>
        <v>1.8333333333333333</v>
      </c>
      <c r="Y711" t="s">
        <v>489</v>
      </c>
      <c r="Z711" t="s">
        <v>548</v>
      </c>
      <c r="AB711" t="s">
        <v>679</v>
      </c>
      <c r="AC711" t="s">
        <v>727</v>
      </c>
      <c r="AD711">
        <v>2022</v>
      </c>
    </row>
    <row r="712" spans="1:30" x14ac:dyDescent="0.25">
      <c r="A712" t="s">
        <v>18</v>
      </c>
      <c r="B712" t="s">
        <v>19</v>
      </c>
      <c r="C712" t="s">
        <v>20</v>
      </c>
      <c r="D712" t="s">
        <v>21</v>
      </c>
      <c r="E712" t="s">
        <v>88</v>
      </c>
      <c r="F712" t="s">
        <v>31</v>
      </c>
      <c r="G712">
        <v>14693186359</v>
      </c>
      <c r="H712" t="s">
        <v>159</v>
      </c>
      <c r="I712" t="s">
        <v>33</v>
      </c>
      <c r="J712">
        <v>144</v>
      </c>
      <c r="K712">
        <v>2.5</v>
      </c>
      <c r="L712">
        <v>1</v>
      </c>
      <c r="M712">
        <v>144</v>
      </c>
      <c r="N712">
        <v>2.5</v>
      </c>
      <c r="O712">
        <v>1</v>
      </c>
      <c r="P712">
        <v>2.5</v>
      </c>
      <c r="Q712">
        <v>2.5</v>
      </c>
      <c r="R712" s="1">
        <v>44605</v>
      </c>
      <c r="S712" t="str">
        <f t="shared" si="55"/>
        <v>Bai Antioxidant - Molokai Coconut</v>
      </c>
      <c r="T712" t="str">
        <f t="shared" si="56"/>
        <v>Non Carbonated</v>
      </c>
      <c r="U712" t="str">
        <f>IF(T712="Cell is Blank - Dis-regard",_xlfn.XLOOKUP(S712,'Categroy Lookup'!A:A,'Categroy Lookup'!B:B,"Cell is Blank - Dis-regard"),T712)</f>
        <v>Non Carbonated</v>
      </c>
      <c r="V712" t="b">
        <f t="shared" si="58"/>
        <v>1</v>
      </c>
      <c r="W712">
        <f t="shared" si="57"/>
        <v>2.5</v>
      </c>
      <c r="X712" s="8">
        <f t="shared" si="59"/>
        <v>1.6666666666666667</v>
      </c>
      <c r="Y712" t="s">
        <v>471</v>
      </c>
      <c r="Z712" t="s">
        <v>522</v>
      </c>
      <c r="AB712" t="s">
        <v>679</v>
      </c>
      <c r="AC712" t="s">
        <v>727</v>
      </c>
      <c r="AD712">
        <v>2022</v>
      </c>
    </row>
    <row r="713" spans="1:30" x14ac:dyDescent="0.25">
      <c r="A713" t="s">
        <v>18</v>
      </c>
      <c r="B713" t="s">
        <v>19</v>
      </c>
      <c r="C713" t="s">
        <v>20</v>
      </c>
      <c r="D713" t="s">
        <v>21</v>
      </c>
      <c r="E713" t="s">
        <v>48</v>
      </c>
      <c r="F713" t="s">
        <v>27</v>
      </c>
      <c r="G713">
        <v>14693188770</v>
      </c>
      <c r="H713" t="s">
        <v>159</v>
      </c>
      <c r="I713" t="s">
        <v>33</v>
      </c>
      <c r="J713">
        <v>135</v>
      </c>
      <c r="K713">
        <v>1.25</v>
      </c>
      <c r="L713">
        <v>1</v>
      </c>
      <c r="M713">
        <v>135</v>
      </c>
      <c r="N713">
        <v>1.25</v>
      </c>
      <c r="O713">
        <v>1</v>
      </c>
      <c r="P713">
        <v>1.25</v>
      </c>
      <c r="Q713">
        <v>1.25</v>
      </c>
      <c r="R713" s="1">
        <v>44605</v>
      </c>
      <c r="S713" t="str">
        <f t="shared" si="55"/>
        <v>KitKat - Crisp Wafers</v>
      </c>
      <c r="T713" t="str">
        <f t="shared" si="56"/>
        <v>Food</v>
      </c>
      <c r="U713" t="str">
        <f>IF(T713="Cell is Blank - Dis-regard",_xlfn.XLOOKUP(S713,'Categroy Lookup'!A:A,'Categroy Lookup'!B:B,"Cell is Blank - Dis-regard"),T713)</f>
        <v>Food</v>
      </c>
      <c r="V713" t="b">
        <f t="shared" si="58"/>
        <v>1</v>
      </c>
      <c r="W713">
        <f t="shared" si="57"/>
        <v>1.25</v>
      </c>
      <c r="X713" s="8">
        <f t="shared" si="59"/>
        <v>0.83333333333333337</v>
      </c>
      <c r="Y713" t="s">
        <v>482</v>
      </c>
      <c r="Z713" t="s">
        <v>483</v>
      </c>
      <c r="AB713" t="s">
        <v>679</v>
      </c>
      <c r="AC713" t="s">
        <v>727</v>
      </c>
      <c r="AD713">
        <v>2022</v>
      </c>
    </row>
    <row r="714" spans="1:30" x14ac:dyDescent="0.25">
      <c r="A714" t="s">
        <v>18</v>
      </c>
      <c r="B714" t="s">
        <v>28</v>
      </c>
      <c r="C714" t="s">
        <v>20</v>
      </c>
      <c r="D714" t="s">
        <v>29</v>
      </c>
      <c r="E714" t="s">
        <v>72</v>
      </c>
      <c r="F714" t="s">
        <v>55</v>
      </c>
      <c r="G714">
        <v>14693288963</v>
      </c>
      <c r="H714" t="s">
        <v>159</v>
      </c>
      <c r="I714" t="s">
        <v>33</v>
      </c>
      <c r="J714">
        <v>144</v>
      </c>
      <c r="K714">
        <v>1.5</v>
      </c>
      <c r="L714">
        <v>1</v>
      </c>
      <c r="M714">
        <v>144</v>
      </c>
      <c r="N714">
        <v>1.5</v>
      </c>
      <c r="O714">
        <v>1</v>
      </c>
      <c r="P714">
        <v>1.5</v>
      </c>
      <c r="Q714">
        <v>1.5</v>
      </c>
      <c r="R714" s="1">
        <v>44605</v>
      </c>
      <c r="S714" t="str">
        <f t="shared" si="55"/>
        <v>Poland Springs Water</v>
      </c>
      <c r="T714" t="str">
        <f t="shared" si="56"/>
        <v>Water</v>
      </c>
      <c r="U714" t="str">
        <f>IF(T714="Cell is Blank - Dis-regard",_xlfn.XLOOKUP(S714,'Categroy Lookup'!A:A,'Categroy Lookup'!B:B,"Cell is Blank - Dis-regard"),T714)</f>
        <v>Water</v>
      </c>
      <c r="V714" t="b">
        <f t="shared" si="58"/>
        <v>1</v>
      </c>
      <c r="W714">
        <f t="shared" si="57"/>
        <v>1.5</v>
      </c>
      <c r="X714" s="8">
        <f t="shared" si="59"/>
        <v>1</v>
      </c>
      <c r="Y714" t="s">
        <v>72</v>
      </c>
      <c r="AB714" t="s">
        <v>679</v>
      </c>
      <c r="AC714" t="s">
        <v>727</v>
      </c>
      <c r="AD714">
        <v>2022</v>
      </c>
    </row>
    <row r="715" spans="1:30" x14ac:dyDescent="0.25">
      <c r="A715" t="s">
        <v>18</v>
      </c>
      <c r="B715" t="s">
        <v>28</v>
      </c>
      <c r="C715" t="s">
        <v>20</v>
      </c>
      <c r="D715" t="s">
        <v>29</v>
      </c>
      <c r="E715" t="s">
        <v>99</v>
      </c>
      <c r="F715" t="s">
        <v>27</v>
      </c>
      <c r="G715">
        <v>14693351473</v>
      </c>
      <c r="H715" t="s">
        <v>159</v>
      </c>
      <c r="I715" t="s">
        <v>33</v>
      </c>
      <c r="J715">
        <v>121</v>
      </c>
      <c r="K715">
        <v>1.5</v>
      </c>
      <c r="L715">
        <v>1</v>
      </c>
      <c r="M715">
        <v>121</v>
      </c>
      <c r="N715">
        <v>1.5</v>
      </c>
      <c r="O715">
        <v>1</v>
      </c>
      <c r="P715">
        <v>1.5</v>
      </c>
      <c r="Q715">
        <v>1.5</v>
      </c>
      <c r="R715" s="1">
        <v>44605</v>
      </c>
      <c r="S715" t="str">
        <f t="shared" si="55"/>
        <v>Takis FUGEO mini</v>
      </c>
      <c r="T715" t="str">
        <f t="shared" si="56"/>
        <v>Food</v>
      </c>
      <c r="U715" t="str">
        <f>IF(T715="Cell is Blank - Dis-regard",_xlfn.XLOOKUP(S715,'Categroy Lookup'!A:A,'Categroy Lookup'!B:B,"Cell is Blank - Dis-regard"),T715)</f>
        <v>Food</v>
      </c>
      <c r="V715" t="b">
        <f t="shared" si="58"/>
        <v>1</v>
      </c>
      <c r="W715">
        <f t="shared" si="57"/>
        <v>1.5</v>
      </c>
      <c r="X715" s="8">
        <f t="shared" si="59"/>
        <v>1</v>
      </c>
      <c r="Y715" t="s">
        <v>99</v>
      </c>
      <c r="AB715" t="s">
        <v>679</v>
      </c>
      <c r="AC715" t="s">
        <v>727</v>
      </c>
      <c r="AD715">
        <v>2022</v>
      </c>
    </row>
    <row r="716" spans="1:30" x14ac:dyDescent="0.25">
      <c r="A716" t="s">
        <v>18</v>
      </c>
      <c r="B716" t="s">
        <v>28</v>
      </c>
      <c r="C716" t="s">
        <v>20</v>
      </c>
      <c r="D716" t="s">
        <v>29</v>
      </c>
      <c r="E716" t="s">
        <v>99</v>
      </c>
      <c r="F716" t="s">
        <v>27</v>
      </c>
      <c r="G716">
        <v>14693357927</v>
      </c>
      <c r="H716" t="s">
        <v>159</v>
      </c>
      <c r="I716" t="s">
        <v>33</v>
      </c>
      <c r="J716">
        <v>121</v>
      </c>
      <c r="K716">
        <v>1.5</v>
      </c>
      <c r="L716">
        <v>1</v>
      </c>
      <c r="M716">
        <v>121</v>
      </c>
      <c r="N716">
        <v>1.5</v>
      </c>
      <c r="O716">
        <v>1</v>
      </c>
      <c r="P716">
        <v>1.5</v>
      </c>
      <c r="Q716">
        <v>1.5</v>
      </c>
      <c r="R716" s="1">
        <v>44605</v>
      </c>
      <c r="S716" t="str">
        <f t="shared" si="55"/>
        <v>Takis FUGEO mini</v>
      </c>
      <c r="T716" t="str">
        <f t="shared" si="56"/>
        <v>Food</v>
      </c>
      <c r="U716" t="str">
        <f>IF(T716="Cell is Blank - Dis-regard",_xlfn.XLOOKUP(S716,'Categroy Lookup'!A:A,'Categroy Lookup'!B:B,"Cell is Blank - Dis-regard"),T716)</f>
        <v>Food</v>
      </c>
      <c r="V716" t="b">
        <f t="shared" si="58"/>
        <v>1</v>
      </c>
      <c r="W716">
        <f t="shared" si="57"/>
        <v>1.5</v>
      </c>
      <c r="X716" s="8">
        <f t="shared" si="59"/>
        <v>1</v>
      </c>
      <c r="Y716" t="s">
        <v>99</v>
      </c>
      <c r="AB716" t="s">
        <v>679</v>
      </c>
      <c r="AC716" t="s">
        <v>727</v>
      </c>
      <c r="AD716">
        <v>2022</v>
      </c>
    </row>
    <row r="717" spans="1:30" x14ac:dyDescent="0.25">
      <c r="A717" t="s">
        <v>18</v>
      </c>
      <c r="B717" t="s">
        <v>28</v>
      </c>
      <c r="C717" t="s">
        <v>20</v>
      </c>
      <c r="D717" t="s">
        <v>29</v>
      </c>
      <c r="E717" t="s">
        <v>160</v>
      </c>
      <c r="F717" t="s">
        <v>27</v>
      </c>
      <c r="G717">
        <v>14693376502</v>
      </c>
      <c r="H717" t="s">
        <v>159</v>
      </c>
      <c r="I717" t="s">
        <v>33</v>
      </c>
      <c r="J717">
        <v>133</v>
      </c>
      <c r="K717">
        <v>2</v>
      </c>
      <c r="L717">
        <v>1</v>
      </c>
      <c r="M717">
        <v>133</v>
      </c>
      <c r="N717">
        <v>2</v>
      </c>
      <c r="O717">
        <v>1</v>
      </c>
      <c r="P717">
        <v>2</v>
      </c>
      <c r="Q717">
        <v>2</v>
      </c>
      <c r="R717" s="1">
        <v>44605</v>
      </c>
      <c r="S717" t="str">
        <f t="shared" si="55"/>
        <v>RXBAR - Protein Bar - Peanut Butter</v>
      </c>
      <c r="T717" t="str">
        <f t="shared" si="56"/>
        <v>Food</v>
      </c>
      <c r="U717" t="str">
        <f>IF(T717="Cell is Blank - Dis-regard",_xlfn.XLOOKUP(S717,'Categroy Lookup'!A:A,'Categroy Lookup'!B:B,"Cell is Blank - Dis-regard"),T717)</f>
        <v>Food</v>
      </c>
      <c r="V717" t="b">
        <f t="shared" si="58"/>
        <v>1</v>
      </c>
      <c r="W717">
        <f t="shared" si="57"/>
        <v>2</v>
      </c>
      <c r="X717" s="8">
        <f t="shared" si="59"/>
        <v>1.3333333333333333</v>
      </c>
      <c r="Y717" t="s">
        <v>561</v>
      </c>
      <c r="Z717" t="s">
        <v>562</v>
      </c>
      <c r="AA717" t="s">
        <v>563</v>
      </c>
      <c r="AB717" t="s">
        <v>679</v>
      </c>
      <c r="AC717" t="s">
        <v>727</v>
      </c>
      <c r="AD717">
        <v>2022</v>
      </c>
    </row>
    <row r="718" spans="1:30" x14ac:dyDescent="0.25">
      <c r="A718" t="s">
        <v>18</v>
      </c>
      <c r="B718" t="s">
        <v>28</v>
      </c>
      <c r="C718" t="s">
        <v>20</v>
      </c>
      <c r="D718" t="s">
        <v>29</v>
      </c>
      <c r="E718" t="s">
        <v>72</v>
      </c>
      <c r="F718" t="s">
        <v>55</v>
      </c>
      <c r="G718">
        <v>14693433586</v>
      </c>
      <c r="H718" t="s">
        <v>159</v>
      </c>
      <c r="I718" t="s">
        <v>25</v>
      </c>
      <c r="J718">
        <v>144</v>
      </c>
      <c r="K718">
        <v>1.5</v>
      </c>
      <c r="L718">
        <v>1</v>
      </c>
      <c r="M718">
        <v>144</v>
      </c>
      <c r="N718">
        <v>1.5</v>
      </c>
      <c r="O718">
        <v>1</v>
      </c>
      <c r="P718">
        <v>1.5</v>
      </c>
      <c r="Q718">
        <v>1.5</v>
      </c>
      <c r="R718" s="1">
        <v>44605</v>
      </c>
      <c r="S718" t="str">
        <f t="shared" si="55"/>
        <v>Poland Springs Water</v>
      </c>
      <c r="T718" t="str">
        <f t="shared" si="56"/>
        <v>Water</v>
      </c>
      <c r="U718" t="str">
        <f>IF(T718="Cell is Blank - Dis-regard",_xlfn.XLOOKUP(S718,'Categroy Lookup'!A:A,'Categroy Lookup'!B:B,"Cell is Blank - Dis-regard"),T718)</f>
        <v>Water</v>
      </c>
      <c r="V718" t="b">
        <f t="shared" si="58"/>
        <v>1</v>
      </c>
      <c r="W718">
        <f t="shared" si="57"/>
        <v>1.5</v>
      </c>
      <c r="X718" s="8">
        <f t="shared" si="59"/>
        <v>1</v>
      </c>
      <c r="Y718" t="s">
        <v>72</v>
      </c>
      <c r="AB718" t="s">
        <v>679</v>
      </c>
      <c r="AC718" t="s">
        <v>727</v>
      </c>
      <c r="AD718">
        <v>2022</v>
      </c>
    </row>
    <row r="719" spans="1:30" x14ac:dyDescent="0.25">
      <c r="A719" t="s">
        <v>18</v>
      </c>
      <c r="B719" t="s">
        <v>40</v>
      </c>
      <c r="C719" t="s">
        <v>41</v>
      </c>
      <c r="D719" t="s">
        <v>42</v>
      </c>
      <c r="E719" t="s">
        <v>45</v>
      </c>
      <c r="F719" t="s">
        <v>31</v>
      </c>
      <c r="G719">
        <v>14694339322</v>
      </c>
      <c r="H719" t="s">
        <v>161</v>
      </c>
      <c r="I719" t="s">
        <v>33</v>
      </c>
      <c r="J719">
        <v>143</v>
      </c>
      <c r="K719">
        <v>2.5</v>
      </c>
      <c r="L719">
        <v>1</v>
      </c>
      <c r="M719">
        <v>143</v>
      </c>
      <c r="N719">
        <v>2.5</v>
      </c>
      <c r="O719">
        <v>1</v>
      </c>
      <c r="P719">
        <v>2.5</v>
      </c>
      <c r="Q719">
        <v>2.5</v>
      </c>
      <c r="R719" s="1">
        <v>44606</v>
      </c>
      <c r="S719" t="str">
        <f t="shared" si="55"/>
        <v>Snapple Diet Tea - Lemon</v>
      </c>
      <c r="T719" t="str">
        <f t="shared" si="56"/>
        <v>Non Carbonated</v>
      </c>
      <c r="U719" t="str">
        <f>IF(T719="Cell is Blank - Dis-regard",_xlfn.XLOOKUP(S719,'Categroy Lookup'!A:A,'Categroy Lookup'!B:B,"Cell is Blank - Dis-regard"),T719)</f>
        <v>Non Carbonated</v>
      </c>
      <c r="V719" t="b">
        <f t="shared" si="58"/>
        <v>1</v>
      </c>
      <c r="W719">
        <f t="shared" si="57"/>
        <v>2.5</v>
      </c>
      <c r="X719" s="8">
        <f t="shared" si="59"/>
        <v>1.6666666666666667</v>
      </c>
      <c r="Y719" t="s">
        <v>478</v>
      </c>
      <c r="Z719" t="s">
        <v>479</v>
      </c>
      <c r="AB719" t="s">
        <v>681</v>
      </c>
      <c r="AC719" t="s">
        <v>728</v>
      </c>
      <c r="AD719">
        <v>2022</v>
      </c>
    </row>
    <row r="720" spans="1:30" x14ac:dyDescent="0.25">
      <c r="A720" t="s">
        <v>18</v>
      </c>
      <c r="B720" t="s">
        <v>40</v>
      </c>
      <c r="C720" t="s">
        <v>41</v>
      </c>
      <c r="D720" t="s">
        <v>42</v>
      </c>
      <c r="E720" t="s">
        <v>67</v>
      </c>
      <c r="F720" t="s">
        <v>27</v>
      </c>
      <c r="G720">
        <v>14694339260</v>
      </c>
      <c r="H720" t="s">
        <v>161</v>
      </c>
      <c r="I720" t="s">
        <v>33</v>
      </c>
      <c r="J720">
        <v>121</v>
      </c>
      <c r="K720">
        <v>1.5</v>
      </c>
      <c r="L720">
        <v>1</v>
      </c>
      <c r="M720">
        <v>121</v>
      </c>
      <c r="N720">
        <v>1.5</v>
      </c>
      <c r="O720">
        <v>1</v>
      </c>
      <c r="P720">
        <v>1.5</v>
      </c>
      <c r="Q720">
        <v>1.5</v>
      </c>
      <c r="R720" s="1">
        <v>44606</v>
      </c>
      <c r="S720" t="str">
        <f t="shared" si="55"/>
        <v>Mini Chips Ahoy</v>
      </c>
      <c r="T720" t="str">
        <f t="shared" si="56"/>
        <v>Food</v>
      </c>
      <c r="U720" t="str">
        <f>IF(T720="Cell is Blank - Dis-regard",_xlfn.XLOOKUP(S720,'Categroy Lookup'!A:A,'Categroy Lookup'!B:B,"Cell is Blank - Dis-regard"),T720)</f>
        <v>Food</v>
      </c>
      <c r="V720" t="b">
        <f t="shared" si="58"/>
        <v>1</v>
      </c>
      <c r="W720">
        <f t="shared" si="57"/>
        <v>1.5</v>
      </c>
      <c r="X720" s="8">
        <f t="shared" si="59"/>
        <v>1</v>
      </c>
      <c r="Y720" t="s">
        <v>67</v>
      </c>
      <c r="AB720" t="s">
        <v>681</v>
      </c>
      <c r="AC720" t="s">
        <v>728</v>
      </c>
      <c r="AD720">
        <v>2022</v>
      </c>
    </row>
    <row r="721" spans="1:30" x14ac:dyDescent="0.25">
      <c r="A721" t="s">
        <v>18</v>
      </c>
      <c r="B721" t="s">
        <v>40</v>
      </c>
      <c r="C721" t="s">
        <v>41</v>
      </c>
      <c r="D721" t="s">
        <v>42</v>
      </c>
      <c r="E721" t="s">
        <v>67</v>
      </c>
      <c r="F721" t="s">
        <v>27</v>
      </c>
      <c r="G721">
        <v>14694342105</v>
      </c>
      <c r="H721" t="s">
        <v>161</v>
      </c>
      <c r="I721" t="s">
        <v>33</v>
      </c>
      <c r="J721">
        <v>121</v>
      </c>
      <c r="K721">
        <v>1.5</v>
      </c>
      <c r="L721">
        <v>1</v>
      </c>
      <c r="M721">
        <v>121</v>
      </c>
      <c r="N721">
        <v>1.5</v>
      </c>
      <c r="O721">
        <v>1</v>
      </c>
      <c r="P721">
        <v>1.5</v>
      </c>
      <c r="Q721">
        <v>1.5</v>
      </c>
      <c r="R721" s="1">
        <v>44606</v>
      </c>
      <c r="S721" t="str">
        <f t="shared" si="55"/>
        <v>Mini Chips Ahoy</v>
      </c>
      <c r="T721" t="str">
        <f t="shared" si="56"/>
        <v>Food</v>
      </c>
      <c r="U721" t="str">
        <f>IF(T721="Cell is Blank - Dis-regard",_xlfn.XLOOKUP(S721,'Categroy Lookup'!A:A,'Categroy Lookup'!B:B,"Cell is Blank - Dis-regard"),T721)</f>
        <v>Food</v>
      </c>
      <c r="V721" t="b">
        <f t="shared" si="58"/>
        <v>1</v>
      </c>
      <c r="W721">
        <f t="shared" si="57"/>
        <v>1.5</v>
      </c>
      <c r="X721" s="8">
        <f t="shared" si="59"/>
        <v>1</v>
      </c>
      <c r="Y721" t="s">
        <v>67</v>
      </c>
      <c r="AB721" t="s">
        <v>681</v>
      </c>
      <c r="AC721" t="s">
        <v>728</v>
      </c>
      <c r="AD721">
        <v>2022</v>
      </c>
    </row>
    <row r="722" spans="1:30" x14ac:dyDescent="0.25">
      <c r="A722" t="s">
        <v>18</v>
      </c>
      <c r="B722" t="s">
        <v>36</v>
      </c>
      <c r="C722" t="s">
        <v>37</v>
      </c>
      <c r="D722" t="s">
        <v>38</v>
      </c>
      <c r="E722" t="s">
        <v>80</v>
      </c>
      <c r="F722" t="s">
        <v>27</v>
      </c>
      <c r="G722">
        <v>14695557822</v>
      </c>
      <c r="H722" t="s">
        <v>161</v>
      </c>
      <c r="I722" t="s">
        <v>33</v>
      </c>
      <c r="J722">
        <v>113</v>
      </c>
      <c r="K722">
        <v>1.5</v>
      </c>
      <c r="L722">
        <v>1</v>
      </c>
      <c r="M722">
        <v>113</v>
      </c>
      <c r="N722">
        <v>1.5</v>
      </c>
      <c r="O722">
        <v>1</v>
      </c>
      <c r="P722">
        <v>1.5</v>
      </c>
      <c r="Q722">
        <v>1.5</v>
      </c>
      <c r="R722" s="1">
        <v>44606</v>
      </c>
      <c r="S722" t="str">
        <f t="shared" si="55"/>
        <v>Good Health Veggie Stix - Sea Salt</v>
      </c>
      <c r="T722" t="str">
        <f t="shared" si="56"/>
        <v>Food</v>
      </c>
      <c r="U722" t="str">
        <f>IF(T722="Cell is Blank - Dis-regard",_xlfn.XLOOKUP(S722,'Categroy Lookup'!A:A,'Categroy Lookup'!B:B,"Cell is Blank - Dis-regard"),T722)</f>
        <v>Food</v>
      </c>
      <c r="V722" t="b">
        <f t="shared" si="58"/>
        <v>1</v>
      </c>
      <c r="W722">
        <f t="shared" si="57"/>
        <v>1.5</v>
      </c>
      <c r="X722" s="8">
        <f t="shared" si="59"/>
        <v>1</v>
      </c>
      <c r="Y722" t="s">
        <v>498</v>
      </c>
      <c r="Z722" t="s">
        <v>516</v>
      </c>
      <c r="AB722" t="s">
        <v>681</v>
      </c>
      <c r="AC722" t="s">
        <v>728</v>
      </c>
      <c r="AD722">
        <v>2022</v>
      </c>
    </row>
    <row r="723" spans="1:30" x14ac:dyDescent="0.25">
      <c r="A723" t="s">
        <v>18</v>
      </c>
      <c r="B723" t="s">
        <v>36</v>
      </c>
      <c r="C723" t="s">
        <v>37</v>
      </c>
      <c r="D723" t="s">
        <v>38</v>
      </c>
      <c r="E723" t="s">
        <v>49</v>
      </c>
      <c r="F723" t="s">
        <v>27</v>
      </c>
      <c r="G723">
        <v>14696941383</v>
      </c>
      <c r="H723" t="s">
        <v>161</v>
      </c>
      <c r="I723" t="s">
        <v>33</v>
      </c>
      <c r="J723">
        <v>138</v>
      </c>
      <c r="K723">
        <v>2</v>
      </c>
      <c r="L723">
        <v>1</v>
      </c>
      <c r="M723">
        <v>138</v>
      </c>
      <c r="N723">
        <v>2</v>
      </c>
      <c r="O723">
        <v>1</v>
      </c>
      <c r="P723">
        <v>2</v>
      </c>
      <c r="Q723">
        <v>2</v>
      </c>
      <c r="R723" s="1">
        <v>44606</v>
      </c>
      <c r="S723" t="str">
        <f t="shared" si="55"/>
        <v>Wonderful Pistachios - Variety</v>
      </c>
      <c r="T723" t="str">
        <f t="shared" si="56"/>
        <v>Food</v>
      </c>
      <c r="U723" t="str">
        <f>IF(T723="Cell is Blank - Dis-regard",_xlfn.XLOOKUP(S723,'Categroy Lookup'!A:A,'Categroy Lookup'!B:B,"Cell is Blank - Dis-regard"),T723)</f>
        <v>Food</v>
      </c>
      <c r="V723" t="b">
        <f t="shared" si="58"/>
        <v>1</v>
      </c>
      <c r="W723">
        <f t="shared" si="57"/>
        <v>2</v>
      </c>
      <c r="X723" s="8">
        <f t="shared" si="59"/>
        <v>1.3333333333333333</v>
      </c>
      <c r="Y723" t="s">
        <v>484</v>
      </c>
      <c r="Z723" t="s">
        <v>485</v>
      </c>
      <c r="AB723" t="s">
        <v>681</v>
      </c>
      <c r="AC723" t="s">
        <v>728</v>
      </c>
      <c r="AD723">
        <v>2022</v>
      </c>
    </row>
    <row r="724" spans="1:30" x14ac:dyDescent="0.25">
      <c r="A724" t="s">
        <v>18</v>
      </c>
      <c r="B724" t="s">
        <v>40</v>
      </c>
      <c r="C724" t="s">
        <v>41</v>
      </c>
      <c r="D724" t="s">
        <v>42</v>
      </c>
      <c r="E724" t="s">
        <v>131</v>
      </c>
      <c r="F724" t="s">
        <v>23</v>
      </c>
      <c r="G724">
        <v>14697271293</v>
      </c>
      <c r="H724" t="s">
        <v>161</v>
      </c>
      <c r="I724" t="s">
        <v>33</v>
      </c>
      <c r="J724">
        <v>140</v>
      </c>
      <c r="K724">
        <v>1</v>
      </c>
      <c r="L724">
        <v>1</v>
      </c>
      <c r="M724">
        <v>140</v>
      </c>
      <c r="N724">
        <v>1</v>
      </c>
      <c r="O724">
        <v>1</v>
      </c>
      <c r="P724">
        <v>1</v>
      </c>
      <c r="Q724">
        <v>1</v>
      </c>
      <c r="R724" s="1">
        <v>44606</v>
      </c>
      <c r="S724" t="str">
        <f t="shared" si="55"/>
        <v>Sunkist Soda - Orange</v>
      </c>
      <c r="T724" t="str">
        <f t="shared" si="56"/>
        <v>Carbonated</v>
      </c>
      <c r="U724" t="str">
        <f>IF(T724="Cell is Blank - Dis-regard",_xlfn.XLOOKUP(S724,'Categroy Lookup'!A:A,'Categroy Lookup'!B:B,"Cell is Blank - Dis-regard"),T724)</f>
        <v>Carbonated</v>
      </c>
      <c r="V724" t="b">
        <f t="shared" si="58"/>
        <v>1</v>
      </c>
      <c r="W724">
        <f t="shared" si="57"/>
        <v>1</v>
      </c>
      <c r="X724" s="8">
        <f t="shared" si="59"/>
        <v>0.66666666666666663</v>
      </c>
      <c r="Y724" t="s">
        <v>551</v>
      </c>
      <c r="Z724" t="s">
        <v>552</v>
      </c>
      <c r="AB724" t="s">
        <v>681</v>
      </c>
      <c r="AC724" t="s">
        <v>728</v>
      </c>
      <c r="AD724">
        <v>2022</v>
      </c>
    </row>
    <row r="725" spans="1:30" x14ac:dyDescent="0.25">
      <c r="A725" t="s">
        <v>18</v>
      </c>
      <c r="B725" t="s">
        <v>40</v>
      </c>
      <c r="C725" t="s">
        <v>41</v>
      </c>
      <c r="D725" t="s">
        <v>42</v>
      </c>
      <c r="E725" t="s">
        <v>43</v>
      </c>
      <c r="F725" t="s">
        <v>23</v>
      </c>
      <c r="G725">
        <v>14697288461</v>
      </c>
      <c r="H725" t="s">
        <v>161</v>
      </c>
      <c r="I725" t="s">
        <v>33</v>
      </c>
      <c r="J725">
        <v>146</v>
      </c>
      <c r="K725">
        <v>3</v>
      </c>
      <c r="L725">
        <v>1</v>
      </c>
      <c r="M725">
        <v>146</v>
      </c>
      <c r="N725">
        <v>3</v>
      </c>
      <c r="O725">
        <v>1</v>
      </c>
      <c r="P725">
        <v>3</v>
      </c>
      <c r="Q725">
        <v>3</v>
      </c>
      <c r="R725" s="1">
        <v>44606</v>
      </c>
      <c r="S725" t="str">
        <f t="shared" si="55"/>
        <v>Monster Energy Original</v>
      </c>
      <c r="T725" t="str">
        <f t="shared" si="56"/>
        <v>Carbonated</v>
      </c>
      <c r="U725" t="str">
        <f>IF(T725="Cell is Blank - Dis-regard",_xlfn.XLOOKUP(S725,'Categroy Lookup'!A:A,'Categroy Lookup'!B:B,"Cell is Blank - Dis-regard"),T725)</f>
        <v>Carbonated</v>
      </c>
      <c r="V725" t="b">
        <f t="shared" si="58"/>
        <v>1</v>
      </c>
      <c r="W725">
        <f t="shared" si="57"/>
        <v>3</v>
      </c>
      <c r="X725" s="8">
        <f t="shared" si="59"/>
        <v>2</v>
      </c>
      <c r="Y725" t="s">
        <v>43</v>
      </c>
      <c r="AB725" t="s">
        <v>681</v>
      </c>
      <c r="AC725" t="s">
        <v>728</v>
      </c>
      <c r="AD725">
        <v>2022</v>
      </c>
    </row>
    <row r="726" spans="1:30" x14ac:dyDescent="0.25">
      <c r="A726" t="s">
        <v>18</v>
      </c>
      <c r="B726" t="s">
        <v>40</v>
      </c>
      <c r="C726" t="s">
        <v>41</v>
      </c>
      <c r="D726" t="s">
        <v>42</v>
      </c>
      <c r="E726" t="s">
        <v>93</v>
      </c>
      <c r="F726" t="s">
        <v>23</v>
      </c>
      <c r="G726">
        <v>14697345199</v>
      </c>
      <c r="H726" t="s">
        <v>161</v>
      </c>
      <c r="I726" t="s">
        <v>33</v>
      </c>
      <c r="J726">
        <v>141</v>
      </c>
      <c r="K726">
        <v>1</v>
      </c>
      <c r="L726">
        <v>1</v>
      </c>
      <c r="M726">
        <v>141</v>
      </c>
      <c r="N726">
        <v>1</v>
      </c>
      <c r="O726">
        <v>1</v>
      </c>
      <c r="P726">
        <v>1</v>
      </c>
      <c r="Q726">
        <v>1</v>
      </c>
      <c r="R726" s="1">
        <v>44606</v>
      </c>
      <c r="S726" t="str">
        <f t="shared" si="55"/>
        <v>Coca Cola - Zero Sugar</v>
      </c>
      <c r="T726" t="str">
        <f t="shared" si="56"/>
        <v>Carbonated</v>
      </c>
      <c r="U726" t="str">
        <f>IF(T726="Cell is Blank - Dis-regard",_xlfn.XLOOKUP(S726,'Categroy Lookup'!A:A,'Categroy Lookup'!B:B,"Cell is Blank - Dis-regard"),T726)</f>
        <v>Carbonated</v>
      </c>
      <c r="V726" t="b">
        <f t="shared" si="58"/>
        <v>1</v>
      </c>
      <c r="W726">
        <f t="shared" si="57"/>
        <v>1</v>
      </c>
      <c r="X726" s="8">
        <f t="shared" si="59"/>
        <v>0.66666666666666663</v>
      </c>
      <c r="Y726" t="s">
        <v>524</v>
      </c>
      <c r="Z726" t="s">
        <v>525</v>
      </c>
      <c r="AB726" t="s">
        <v>681</v>
      </c>
      <c r="AC726" t="s">
        <v>728</v>
      </c>
      <c r="AD726">
        <v>2022</v>
      </c>
    </row>
    <row r="727" spans="1:30" x14ac:dyDescent="0.25">
      <c r="A727" t="s">
        <v>18</v>
      </c>
      <c r="B727" t="s">
        <v>40</v>
      </c>
      <c r="C727" t="s">
        <v>41</v>
      </c>
      <c r="D727" t="s">
        <v>42</v>
      </c>
      <c r="E727" t="s">
        <v>93</v>
      </c>
      <c r="F727" t="s">
        <v>23</v>
      </c>
      <c r="G727">
        <v>14697387916</v>
      </c>
      <c r="H727" t="s">
        <v>161</v>
      </c>
      <c r="I727" t="s">
        <v>33</v>
      </c>
      <c r="J727">
        <v>141</v>
      </c>
      <c r="K727">
        <v>1</v>
      </c>
      <c r="L727">
        <v>1</v>
      </c>
      <c r="M727">
        <v>141</v>
      </c>
      <c r="N727">
        <v>1</v>
      </c>
      <c r="O727">
        <v>1</v>
      </c>
      <c r="P727">
        <v>1</v>
      </c>
      <c r="Q727">
        <v>1</v>
      </c>
      <c r="R727" s="1">
        <v>44606</v>
      </c>
      <c r="S727" t="str">
        <f t="shared" si="55"/>
        <v>Coca Cola - Zero Sugar</v>
      </c>
      <c r="T727" t="str">
        <f t="shared" si="56"/>
        <v>Carbonated</v>
      </c>
      <c r="U727" t="str">
        <f>IF(T727="Cell is Blank - Dis-regard",_xlfn.XLOOKUP(S727,'Categroy Lookup'!A:A,'Categroy Lookup'!B:B,"Cell is Blank - Dis-regard"),T727)</f>
        <v>Carbonated</v>
      </c>
      <c r="V727" t="b">
        <f t="shared" si="58"/>
        <v>1</v>
      </c>
      <c r="W727">
        <f t="shared" si="57"/>
        <v>1</v>
      </c>
      <c r="X727" s="8">
        <f t="shared" si="59"/>
        <v>0.66666666666666663</v>
      </c>
      <c r="Y727" t="s">
        <v>524</v>
      </c>
      <c r="Z727" t="s">
        <v>525</v>
      </c>
      <c r="AB727" t="s">
        <v>681</v>
      </c>
      <c r="AC727" t="s">
        <v>728</v>
      </c>
      <c r="AD727">
        <v>2022</v>
      </c>
    </row>
    <row r="728" spans="1:30" x14ac:dyDescent="0.25">
      <c r="A728" t="s">
        <v>18</v>
      </c>
      <c r="B728" t="s">
        <v>40</v>
      </c>
      <c r="C728" t="s">
        <v>41</v>
      </c>
      <c r="D728" t="s">
        <v>42</v>
      </c>
      <c r="E728" t="s">
        <v>131</v>
      </c>
      <c r="F728" t="s">
        <v>23</v>
      </c>
      <c r="G728">
        <v>14697466214</v>
      </c>
      <c r="H728" t="s">
        <v>161</v>
      </c>
      <c r="I728" t="s">
        <v>33</v>
      </c>
      <c r="J728">
        <v>140</v>
      </c>
      <c r="K728">
        <v>1</v>
      </c>
      <c r="L728">
        <v>1</v>
      </c>
      <c r="M728">
        <v>140</v>
      </c>
      <c r="N728">
        <v>1</v>
      </c>
      <c r="O728">
        <v>1</v>
      </c>
      <c r="P728">
        <v>1</v>
      </c>
      <c r="Q728">
        <v>1</v>
      </c>
      <c r="R728" s="1">
        <v>44606</v>
      </c>
      <c r="S728" t="str">
        <f t="shared" si="55"/>
        <v>Sunkist Soda - Orange</v>
      </c>
      <c r="T728" t="str">
        <f t="shared" si="56"/>
        <v>Carbonated</v>
      </c>
      <c r="U728" t="str">
        <f>IF(T728="Cell is Blank - Dis-regard",_xlfn.XLOOKUP(S728,'Categroy Lookup'!A:A,'Categroy Lookup'!B:B,"Cell is Blank - Dis-regard"),T728)</f>
        <v>Carbonated</v>
      </c>
      <c r="V728" t="b">
        <f t="shared" si="58"/>
        <v>1</v>
      </c>
      <c r="W728">
        <f t="shared" si="57"/>
        <v>1</v>
      </c>
      <c r="X728" s="8">
        <f t="shared" si="59"/>
        <v>0.66666666666666663</v>
      </c>
      <c r="Y728" t="s">
        <v>551</v>
      </c>
      <c r="Z728" t="s">
        <v>552</v>
      </c>
      <c r="AB728" t="s">
        <v>681</v>
      </c>
      <c r="AC728" t="s">
        <v>728</v>
      </c>
      <c r="AD728">
        <v>2022</v>
      </c>
    </row>
    <row r="729" spans="1:30" x14ac:dyDescent="0.25">
      <c r="A729" t="s">
        <v>18</v>
      </c>
      <c r="B729" t="s">
        <v>40</v>
      </c>
      <c r="C729" t="s">
        <v>41</v>
      </c>
      <c r="D729" t="s">
        <v>42</v>
      </c>
      <c r="E729" t="s">
        <v>34</v>
      </c>
      <c r="F729" t="s">
        <v>27</v>
      </c>
      <c r="G729">
        <v>14697471738</v>
      </c>
      <c r="H729" t="s">
        <v>161</v>
      </c>
      <c r="I729" t="s">
        <v>33</v>
      </c>
      <c r="J729">
        <v>113</v>
      </c>
      <c r="K729">
        <v>1.5</v>
      </c>
      <c r="L729">
        <v>1</v>
      </c>
      <c r="M729">
        <v>113</v>
      </c>
      <c r="N729">
        <v>1.5</v>
      </c>
      <c r="O729">
        <v>1</v>
      </c>
      <c r="P729">
        <v>1.5</v>
      </c>
      <c r="Q729">
        <v>1.5</v>
      </c>
      <c r="R729" s="1">
        <v>44606</v>
      </c>
      <c r="S729" t="str">
        <f t="shared" si="55"/>
        <v>Miss Vickie's Potato Chip - Sea Salt &amp; Vinega</v>
      </c>
      <c r="T729" t="str">
        <f t="shared" si="56"/>
        <v>Food</v>
      </c>
      <c r="U729" t="str">
        <f>IF(T729="Cell is Blank - Dis-regard",_xlfn.XLOOKUP(S729,'Categroy Lookup'!A:A,'Categroy Lookup'!B:B,"Cell is Blank - Dis-regard"),T729)</f>
        <v>Food</v>
      </c>
      <c r="V729" t="b">
        <f t="shared" si="58"/>
        <v>1</v>
      </c>
      <c r="W729">
        <f t="shared" si="57"/>
        <v>1.5</v>
      </c>
      <c r="X729" s="8">
        <f t="shared" si="59"/>
        <v>1</v>
      </c>
      <c r="Y729" t="s">
        <v>473</v>
      </c>
      <c r="Z729" t="s">
        <v>474</v>
      </c>
      <c r="AB729" t="s">
        <v>681</v>
      </c>
      <c r="AC729" t="s">
        <v>728</v>
      </c>
      <c r="AD729">
        <v>2022</v>
      </c>
    </row>
    <row r="730" spans="1:30" x14ac:dyDescent="0.25">
      <c r="A730" t="s">
        <v>18</v>
      </c>
      <c r="B730" t="s">
        <v>40</v>
      </c>
      <c r="C730" t="s">
        <v>41</v>
      </c>
      <c r="D730" t="s">
        <v>42</v>
      </c>
      <c r="E730" t="s">
        <v>131</v>
      </c>
      <c r="F730" t="s">
        <v>23</v>
      </c>
      <c r="G730">
        <v>14697504796</v>
      </c>
      <c r="H730" t="s">
        <v>161</v>
      </c>
      <c r="I730" t="s">
        <v>33</v>
      </c>
      <c r="J730">
        <v>140</v>
      </c>
      <c r="K730">
        <v>1</v>
      </c>
      <c r="L730">
        <v>1</v>
      </c>
      <c r="M730">
        <v>140</v>
      </c>
      <c r="N730">
        <v>1</v>
      </c>
      <c r="O730">
        <v>1</v>
      </c>
      <c r="P730">
        <v>1</v>
      </c>
      <c r="Q730">
        <v>1</v>
      </c>
      <c r="R730" s="1">
        <v>44606</v>
      </c>
      <c r="S730" t="str">
        <f t="shared" si="55"/>
        <v>Sunkist Soda - Orange</v>
      </c>
      <c r="T730" t="str">
        <f t="shared" si="56"/>
        <v>Carbonated</v>
      </c>
      <c r="U730" t="str">
        <f>IF(T730="Cell is Blank - Dis-regard",_xlfn.XLOOKUP(S730,'Categroy Lookup'!A:A,'Categroy Lookup'!B:B,"Cell is Blank - Dis-regard"),T730)</f>
        <v>Carbonated</v>
      </c>
      <c r="V730" t="b">
        <f t="shared" si="58"/>
        <v>1</v>
      </c>
      <c r="W730">
        <f t="shared" si="57"/>
        <v>1</v>
      </c>
      <c r="X730" s="8">
        <f t="shared" si="59"/>
        <v>0.66666666666666663</v>
      </c>
      <c r="Y730" t="s">
        <v>551</v>
      </c>
      <c r="Z730" t="s">
        <v>552</v>
      </c>
      <c r="AB730" t="s">
        <v>681</v>
      </c>
      <c r="AC730" t="s">
        <v>728</v>
      </c>
      <c r="AD730">
        <v>2022</v>
      </c>
    </row>
    <row r="731" spans="1:30" x14ac:dyDescent="0.25">
      <c r="A731" t="s">
        <v>18</v>
      </c>
      <c r="B731" t="s">
        <v>40</v>
      </c>
      <c r="C731" t="s">
        <v>41</v>
      </c>
      <c r="D731" t="s">
        <v>42</v>
      </c>
      <c r="E731" t="s">
        <v>93</v>
      </c>
      <c r="F731" t="s">
        <v>23</v>
      </c>
      <c r="G731">
        <v>14697886987</v>
      </c>
      <c r="H731" t="s">
        <v>161</v>
      </c>
      <c r="I731" t="s">
        <v>33</v>
      </c>
      <c r="J731">
        <v>142</v>
      </c>
      <c r="K731">
        <v>1</v>
      </c>
      <c r="L731">
        <v>1</v>
      </c>
      <c r="M731">
        <v>142</v>
      </c>
      <c r="N731">
        <v>1</v>
      </c>
      <c r="O731">
        <v>1</v>
      </c>
      <c r="P731">
        <v>1</v>
      </c>
      <c r="Q731">
        <v>1</v>
      </c>
      <c r="R731" s="1">
        <v>44606</v>
      </c>
      <c r="S731" t="str">
        <f t="shared" si="55"/>
        <v>Coca Cola - Zero Sugar</v>
      </c>
      <c r="T731" t="str">
        <f t="shared" si="56"/>
        <v>Carbonated</v>
      </c>
      <c r="U731" t="str">
        <f>IF(T731="Cell is Blank - Dis-regard",_xlfn.XLOOKUP(S731,'Categroy Lookup'!A:A,'Categroy Lookup'!B:B,"Cell is Blank - Dis-regard"),T731)</f>
        <v>Carbonated</v>
      </c>
      <c r="V731" t="b">
        <f t="shared" si="58"/>
        <v>1</v>
      </c>
      <c r="W731">
        <f t="shared" si="57"/>
        <v>1</v>
      </c>
      <c r="X731" s="8">
        <f t="shared" si="59"/>
        <v>0.66666666666666663</v>
      </c>
      <c r="Y731" t="s">
        <v>524</v>
      </c>
      <c r="Z731" t="s">
        <v>525</v>
      </c>
      <c r="AB731" t="s">
        <v>681</v>
      </c>
      <c r="AC731" t="s">
        <v>728</v>
      </c>
      <c r="AD731">
        <v>2022</v>
      </c>
    </row>
    <row r="732" spans="1:30" x14ac:dyDescent="0.25">
      <c r="A732" t="s">
        <v>18</v>
      </c>
      <c r="B732" t="s">
        <v>40</v>
      </c>
      <c r="C732" t="s">
        <v>41</v>
      </c>
      <c r="D732" t="s">
        <v>42</v>
      </c>
      <c r="E732" t="s">
        <v>131</v>
      </c>
      <c r="F732" t="s">
        <v>23</v>
      </c>
      <c r="G732">
        <v>14697919343</v>
      </c>
      <c r="H732" t="s">
        <v>161</v>
      </c>
      <c r="I732" t="s">
        <v>33</v>
      </c>
      <c r="J732">
        <v>140</v>
      </c>
      <c r="K732">
        <v>1</v>
      </c>
      <c r="L732">
        <v>1</v>
      </c>
      <c r="M732">
        <v>140</v>
      </c>
      <c r="N732">
        <v>1</v>
      </c>
      <c r="O732">
        <v>1</v>
      </c>
      <c r="P732">
        <v>1</v>
      </c>
      <c r="Q732">
        <v>1</v>
      </c>
      <c r="R732" s="1">
        <v>44606</v>
      </c>
      <c r="S732" t="str">
        <f t="shared" si="55"/>
        <v>Sunkist Soda - Orange</v>
      </c>
      <c r="T732" t="str">
        <f t="shared" si="56"/>
        <v>Carbonated</v>
      </c>
      <c r="U732" t="str">
        <f>IF(T732="Cell is Blank - Dis-regard",_xlfn.XLOOKUP(S732,'Categroy Lookup'!A:A,'Categroy Lookup'!B:B,"Cell is Blank - Dis-regard"),T732)</f>
        <v>Carbonated</v>
      </c>
      <c r="V732" t="b">
        <f t="shared" si="58"/>
        <v>1</v>
      </c>
      <c r="W732">
        <f t="shared" si="57"/>
        <v>1</v>
      </c>
      <c r="X732" s="8">
        <f t="shared" si="59"/>
        <v>0.66666666666666663</v>
      </c>
      <c r="Y732" t="s">
        <v>551</v>
      </c>
      <c r="Z732" t="s">
        <v>552</v>
      </c>
      <c r="AB732" t="s">
        <v>681</v>
      </c>
      <c r="AC732" t="s">
        <v>728</v>
      </c>
      <c r="AD732">
        <v>2022</v>
      </c>
    </row>
    <row r="733" spans="1:30" x14ac:dyDescent="0.25">
      <c r="A733" t="s">
        <v>18</v>
      </c>
      <c r="B733" t="s">
        <v>40</v>
      </c>
      <c r="C733" t="s">
        <v>41</v>
      </c>
      <c r="D733" t="s">
        <v>42</v>
      </c>
      <c r="E733" t="s">
        <v>131</v>
      </c>
      <c r="F733" t="s">
        <v>23</v>
      </c>
      <c r="G733">
        <v>14697922569</v>
      </c>
      <c r="H733" t="s">
        <v>161</v>
      </c>
      <c r="I733" t="s">
        <v>33</v>
      </c>
      <c r="J733">
        <v>140</v>
      </c>
      <c r="K733">
        <v>1</v>
      </c>
      <c r="L733">
        <v>1</v>
      </c>
      <c r="M733">
        <v>140</v>
      </c>
      <c r="N733">
        <v>1</v>
      </c>
      <c r="O733">
        <v>1</v>
      </c>
      <c r="P733">
        <v>1</v>
      </c>
      <c r="Q733">
        <v>1</v>
      </c>
      <c r="R733" s="1">
        <v>44606</v>
      </c>
      <c r="S733" t="str">
        <f t="shared" si="55"/>
        <v>Sunkist Soda - Orange</v>
      </c>
      <c r="T733" t="str">
        <f t="shared" si="56"/>
        <v>Carbonated</v>
      </c>
      <c r="U733" t="str">
        <f>IF(T733="Cell is Blank - Dis-regard",_xlfn.XLOOKUP(S733,'Categroy Lookup'!A:A,'Categroy Lookup'!B:B,"Cell is Blank - Dis-regard"),T733)</f>
        <v>Carbonated</v>
      </c>
      <c r="V733" t="b">
        <f t="shared" si="58"/>
        <v>1</v>
      </c>
      <c r="W733">
        <f t="shared" si="57"/>
        <v>1</v>
      </c>
      <c r="X733" s="8">
        <f t="shared" si="59"/>
        <v>0.66666666666666663</v>
      </c>
      <c r="Y733" t="s">
        <v>551</v>
      </c>
      <c r="Z733" t="s">
        <v>552</v>
      </c>
      <c r="AB733" t="s">
        <v>681</v>
      </c>
      <c r="AC733" t="s">
        <v>728</v>
      </c>
      <c r="AD733">
        <v>2022</v>
      </c>
    </row>
    <row r="734" spans="1:30" x14ac:dyDescent="0.25">
      <c r="A734" t="s">
        <v>18</v>
      </c>
      <c r="B734" t="s">
        <v>40</v>
      </c>
      <c r="C734" t="s">
        <v>41</v>
      </c>
      <c r="D734" t="s">
        <v>42</v>
      </c>
      <c r="E734" t="s">
        <v>93</v>
      </c>
      <c r="F734" t="s">
        <v>23</v>
      </c>
      <c r="G734">
        <v>14697964276</v>
      </c>
      <c r="H734" t="s">
        <v>161</v>
      </c>
      <c r="I734" t="s">
        <v>33</v>
      </c>
      <c r="J734">
        <v>141</v>
      </c>
      <c r="K734">
        <v>1</v>
      </c>
      <c r="L734">
        <v>1</v>
      </c>
      <c r="M734">
        <v>141</v>
      </c>
      <c r="N734">
        <v>1</v>
      </c>
      <c r="O734">
        <v>1</v>
      </c>
      <c r="P734">
        <v>1</v>
      </c>
      <c r="Q734">
        <v>1</v>
      </c>
      <c r="R734" s="1">
        <v>44606</v>
      </c>
      <c r="S734" t="str">
        <f t="shared" si="55"/>
        <v>Coca Cola - Zero Sugar</v>
      </c>
      <c r="T734" t="str">
        <f t="shared" si="56"/>
        <v>Carbonated</v>
      </c>
      <c r="U734" t="str">
        <f>IF(T734="Cell is Blank - Dis-regard",_xlfn.XLOOKUP(S734,'Categroy Lookup'!A:A,'Categroy Lookup'!B:B,"Cell is Blank - Dis-regard"),T734)</f>
        <v>Carbonated</v>
      </c>
      <c r="V734" t="b">
        <f t="shared" si="58"/>
        <v>1</v>
      </c>
      <c r="W734">
        <f t="shared" si="57"/>
        <v>1</v>
      </c>
      <c r="X734" s="8">
        <f t="shared" si="59"/>
        <v>0.66666666666666663</v>
      </c>
      <c r="Y734" t="s">
        <v>524</v>
      </c>
      <c r="Z734" t="s">
        <v>525</v>
      </c>
      <c r="AB734" t="s">
        <v>681</v>
      </c>
      <c r="AC734" t="s">
        <v>728</v>
      </c>
      <c r="AD734">
        <v>2022</v>
      </c>
    </row>
    <row r="735" spans="1:30" x14ac:dyDescent="0.25">
      <c r="A735" t="s">
        <v>18</v>
      </c>
      <c r="B735" t="s">
        <v>40</v>
      </c>
      <c r="C735" t="s">
        <v>41</v>
      </c>
      <c r="D735" t="s">
        <v>42</v>
      </c>
      <c r="E735" t="s">
        <v>93</v>
      </c>
      <c r="F735" t="s">
        <v>23</v>
      </c>
      <c r="G735">
        <v>14698235376</v>
      </c>
      <c r="H735" t="s">
        <v>161</v>
      </c>
      <c r="I735" t="s">
        <v>33</v>
      </c>
      <c r="J735">
        <v>142</v>
      </c>
      <c r="K735">
        <v>1</v>
      </c>
      <c r="L735">
        <v>1</v>
      </c>
      <c r="M735">
        <v>142</v>
      </c>
      <c r="N735">
        <v>1</v>
      </c>
      <c r="O735">
        <v>1</v>
      </c>
      <c r="P735">
        <v>1</v>
      </c>
      <c r="Q735">
        <v>1</v>
      </c>
      <c r="R735" s="1">
        <v>44606</v>
      </c>
      <c r="S735" t="str">
        <f t="shared" si="55"/>
        <v>Coca Cola - Zero Sugar</v>
      </c>
      <c r="T735" t="str">
        <f t="shared" si="56"/>
        <v>Carbonated</v>
      </c>
      <c r="U735" t="str">
        <f>IF(T735="Cell is Blank - Dis-regard",_xlfn.XLOOKUP(S735,'Categroy Lookup'!A:A,'Categroy Lookup'!B:B,"Cell is Blank - Dis-regard"),T735)</f>
        <v>Carbonated</v>
      </c>
      <c r="V735" t="b">
        <f t="shared" si="58"/>
        <v>1</v>
      </c>
      <c r="W735">
        <f t="shared" si="57"/>
        <v>1</v>
      </c>
      <c r="X735" s="8">
        <f t="shared" si="59"/>
        <v>0.66666666666666663</v>
      </c>
      <c r="Y735" t="s">
        <v>524</v>
      </c>
      <c r="Z735" t="s">
        <v>525</v>
      </c>
      <c r="AB735" t="s">
        <v>681</v>
      </c>
      <c r="AC735" t="s">
        <v>728</v>
      </c>
      <c r="AD735">
        <v>2022</v>
      </c>
    </row>
    <row r="736" spans="1:30" x14ac:dyDescent="0.25">
      <c r="A736" t="s">
        <v>18</v>
      </c>
      <c r="B736" t="s">
        <v>40</v>
      </c>
      <c r="C736" t="s">
        <v>41</v>
      </c>
      <c r="D736" t="s">
        <v>42</v>
      </c>
      <c r="E736" t="s">
        <v>94</v>
      </c>
      <c r="F736" t="s">
        <v>23</v>
      </c>
      <c r="G736">
        <v>14698326067</v>
      </c>
      <c r="H736" t="s">
        <v>161</v>
      </c>
      <c r="I736" t="s">
        <v>25</v>
      </c>
      <c r="J736">
        <v>148</v>
      </c>
      <c r="K736">
        <v>3</v>
      </c>
      <c r="L736">
        <v>1</v>
      </c>
      <c r="M736">
        <v>148</v>
      </c>
      <c r="N736">
        <v>3</v>
      </c>
      <c r="O736">
        <v>1</v>
      </c>
      <c r="P736">
        <v>3</v>
      </c>
      <c r="Q736">
        <v>3</v>
      </c>
      <c r="R736" s="1">
        <v>44606</v>
      </c>
      <c r="S736" t="str">
        <f t="shared" si="55"/>
        <v>Red Bull - Original</v>
      </c>
      <c r="T736" t="str">
        <f t="shared" si="56"/>
        <v>Carbonated</v>
      </c>
      <c r="U736" t="str">
        <f>IF(T736="Cell is Blank - Dis-regard",_xlfn.XLOOKUP(S736,'Categroy Lookup'!A:A,'Categroy Lookup'!B:B,"Cell is Blank - Dis-regard"),T736)</f>
        <v>Carbonated</v>
      </c>
      <c r="V736" t="b">
        <f t="shared" si="58"/>
        <v>1</v>
      </c>
      <c r="W736">
        <f t="shared" si="57"/>
        <v>3</v>
      </c>
      <c r="X736" s="8">
        <f t="shared" si="59"/>
        <v>2</v>
      </c>
      <c r="Y736" t="s">
        <v>466</v>
      </c>
      <c r="Z736" t="s">
        <v>512</v>
      </c>
      <c r="AB736" t="s">
        <v>681</v>
      </c>
      <c r="AC736" t="s">
        <v>728</v>
      </c>
      <c r="AD736">
        <v>2022</v>
      </c>
    </row>
    <row r="737" spans="1:30" x14ac:dyDescent="0.25">
      <c r="A737" t="s">
        <v>18</v>
      </c>
      <c r="B737" t="s">
        <v>40</v>
      </c>
      <c r="C737" t="s">
        <v>41</v>
      </c>
      <c r="D737" t="s">
        <v>42</v>
      </c>
      <c r="E737" t="s">
        <v>131</v>
      </c>
      <c r="F737" t="s">
        <v>23</v>
      </c>
      <c r="G737">
        <v>14698388191</v>
      </c>
      <c r="H737" t="s">
        <v>161</v>
      </c>
      <c r="I737" t="s">
        <v>33</v>
      </c>
      <c r="J737">
        <v>140</v>
      </c>
      <c r="K737">
        <v>1</v>
      </c>
      <c r="L737">
        <v>1</v>
      </c>
      <c r="M737">
        <v>140</v>
      </c>
      <c r="N737">
        <v>1</v>
      </c>
      <c r="O737">
        <v>1</v>
      </c>
      <c r="P737">
        <v>1</v>
      </c>
      <c r="Q737">
        <v>1</v>
      </c>
      <c r="R737" s="1">
        <v>44606</v>
      </c>
      <c r="S737" t="str">
        <f t="shared" si="55"/>
        <v>Sunkist Soda - Orange</v>
      </c>
      <c r="T737" t="str">
        <f t="shared" si="56"/>
        <v>Carbonated</v>
      </c>
      <c r="U737" t="str">
        <f>IF(T737="Cell is Blank - Dis-regard",_xlfn.XLOOKUP(S737,'Categroy Lookup'!A:A,'Categroy Lookup'!B:B,"Cell is Blank - Dis-regard"),T737)</f>
        <v>Carbonated</v>
      </c>
      <c r="V737" t="b">
        <f t="shared" si="58"/>
        <v>1</v>
      </c>
      <c r="W737">
        <f t="shared" si="57"/>
        <v>1</v>
      </c>
      <c r="X737" s="8">
        <f t="shared" si="59"/>
        <v>0.66666666666666663</v>
      </c>
      <c r="Y737" t="s">
        <v>551</v>
      </c>
      <c r="Z737" t="s">
        <v>552</v>
      </c>
      <c r="AB737" t="s">
        <v>681</v>
      </c>
      <c r="AC737" t="s">
        <v>728</v>
      </c>
      <c r="AD737">
        <v>2022</v>
      </c>
    </row>
    <row r="738" spans="1:30" x14ac:dyDescent="0.25">
      <c r="A738" t="s">
        <v>18</v>
      </c>
      <c r="B738" t="s">
        <v>40</v>
      </c>
      <c r="C738" t="s">
        <v>41</v>
      </c>
      <c r="D738" t="s">
        <v>42</v>
      </c>
      <c r="E738" t="s">
        <v>93</v>
      </c>
      <c r="F738" t="s">
        <v>23</v>
      </c>
      <c r="G738">
        <v>14698398239</v>
      </c>
      <c r="H738" t="s">
        <v>161</v>
      </c>
      <c r="I738" t="s">
        <v>33</v>
      </c>
      <c r="J738">
        <v>141</v>
      </c>
      <c r="K738">
        <v>1</v>
      </c>
      <c r="L738">
        <v>1</v>
      </c>
      <c r="M738">
        <v>141</v>
      </c>
      <c r="N738">
        <v>1</v>
      </c>
      <c r="O738">
        <v>1</v>
      </c>
      <c r="P738">
        <v>1</v>
      </c>
      <c r="Q738">
        <v>1</v>
      </c>
      <c r="R738" s="1">
        <v>44606</v>
      </c>
      <c r="S738" t="str">
        <f t="shared" si="55"/>
        <v>Coca Cola - Zero Sugar</v>
      </c>
      <c r="T738" t="str">
        <f t="shared" si="56"/>
        <v>Carbonated</v>
      </c>
      <c r="U738" t="str">
        <f>IF(T738="Cell is Blank - Dis-regard",_xlfn.XLOOKUP(S738,'Categroy Lookup'!A:A,'Categroy Lookup'!B:B,"Cell is Blank - Dis-regard"),T738)</f>
        <v>Carbonated</v>
      </c>
      <c r="V738" t="b">
        <f t="shared" si="58"/>
        <v>1</v>
      </c>
      <c r="W738">
        <f t="shared" si="57"/>
        <v>1</v>
      </c>
      <c r="X738" s="8">
        <f t="shared" si="59"/>
        <v>0.66666666666666663</v>
      </c>
      <c r="Y738" t="s">
        <v>524</v>
      </c>
      <c r="Z738" t="s">
        <v>525</v>
      </c>
      <c r="AB738" t="s">
        <v>681</v>
      </c>
      <c r="AC738" t="s">
        <v>728</v>
      </c>
      <c r="AD738">
        <v>2022</v>
      </c>
    </row>
    <row r="739" spans="1:30" x14ac:dyDescent="0.25">
      <c r="A739" t="s">
        <v>18</v>
      </c>
      <c r="B739" t="s">
        <v>40</v>
      </c>
      <c r="C739" t="s">
        <v>41</v>
      </c>
      <c r="D739" t="s">
        <v>42</v>
      </c>
      <c r="E739" t="s">
        <v>93</v>
      </c>
      <c r="F739" t="s">
        <v>23</v>
      </c>
      <c r="G739">
        <v>14698552302</v>
      </c>
      <c r="H739" t="s">
        <v>162</v>
      </c>
      <c r="I739" t="s">
        <v>33</v>
      </c>
      <c r="J739">
        <v>141</v>
      </c>
      <c r="K739">
        <v>1</v>
      </c>
      <c r="L739">
        <v>1</v>
      </c>
      <c r="M739">
        <v>141</v>
      </c>
      <c r="N739">
        <v>1</v>
      </c>
      <c r="O739">
        <v>1</v>
      </c>
      <c r="P739">
        <v>1</v>
      </c>
      <c r="Q739">
        <v>1</v>
      </c>
      <c r="R739" s="1">
        <v>44606</v>
      </c>
      <c r="S739" t="str">
        <f t="shared" si="55"/>
        <v>Coca Cola - Zero Sugar</v>
      </c>
      <c r="T739" t="str">
        <f t="shared" si="56"/>
        <v>Carbonated</v>
      </c>
      <c r="U739" t="str">
        <f>IF(T739="Cell is Blank - Dis-regard",_xlfn.XLOOKUP(S739,'Categroy Lookup'!A:A,'Categroy Lookup'!B:B,"Cell is Blank - Dis-regard"),T739)</f>
        <v>Carbonated</v>
      </c>
      <c r="V739" t="b">
        <f t="shared" si="58"/>
        <v>1</v>
      </c>
      <c r="W739">
        <f t="shared" si="57"/>
        <v>1</v>
      </c>
      <c r="X739" s="8">
        <f t="shared" si="59"/>
        <v>0.66666666666666663</v>
      </c>
      <c r="Y739" t="s">
        <v>524</v>
      </c>
      <c r="Z739" t="s">
        <v>525</v>
      </c>
      <c r="AB739" t="s">
        <v>683</v>
      </c>
      <c r="AC739" t="s">
        <v>729</v>
      </c>
      <c r="AD739">
        <v>2022</v>
      </c>
    </row>
    <row r="740" spans="1:30" x14ac:dyDescent="0.25">
      <c r="A740" t="s">
        <v>18</v>
      </c>
      <c r="B740" t="s">
        <v>36</v>
      </c>
      <c r="C740" t="s">
        <v>37</v>
      </c>
      <c r="D740" t="s">
        <v>38</v>
      </c>
      <c r="E740" t="s">
        <v>49</v>
      </c>
      <c r="F740" t="s">
        <v>27</v>
      </c>
      <c r="G740">
        <v>14699970730</v>
      </c>
      <c r="H740" t="s">
        <v>162</v>
      </c>
      <c r="I740" t="s">
        <v>33</v>
      </c>
      <c r="J740">
        <v>138</v>
      </c>
      <c r="K740">
        <v>2</v>
      </c>
      <c r="L740">
        <v>1</v>
      </c>
      <c r="M740">
        <v>138</v>
      </c>
      <c r="N740">
        <v>2</v>
      </c>
      <c r="O740">
        <v>1</v>
      </c>
      <c r="P740">
        <v>2</v>
      </c>
      <c r="Q740">
        <v>2</v>
      </c>
      <c r="R740" s="1">
        <v>44607</v>
      </c>
      <c r="S740" t="str">
        <f t="shared" si="55"/>
        <v>Wonderful Pistachios - Variety</v>
      </c>
      <c r="T740" t="str">
        <f t="shared" si="56"/>
        <v>Food</v>
      </c>
      <c r="U740" t="str">
        <f>IF(T740="Cell is Blank - Dis-regard",_xlfn.XLOOKUP(S740,'Categroy Lookup'!A:A,'Categroy Lookup'!B:B,"Cell is Blank - Dis-regard"),T740)</f>
        <v>Food</v>
      </c>
      <c r="V740" t="b">
        <f t="shared" si="58"/>
        <v>1</v>
      </c>
      <c r="W740">
        <f t="shared" si="57"/>
        <v>2</v>
      </c>
      <c r="X740" s="8">
        <f t="shared" si="59"/>
        <v>1.3333333333333333</v>
      </c>
      <c r="Y740" t="s">
        <v>484</v>
      </c>
      <c r="Z740" t="s">
        <v>485</v>
      </c>
      <c r="AB740" t="s">
        <v>683</v>
      </c>
      <c r="AC740" t="s">
        <v>729</v>
      </c>
      <c r="AD740">
        <v>2022</v>
      </c>
    </row>
    <row r="741" spans="1:30" x14ac:dyDescent="0.25">
      <c r="A741" t="s">
        <v>18</v>
      </c>
      <c r="B741" t="s">
        <v>36</v>
      </c>
      <c r="C741" t="s">
        <v>37</v>
      </c>
      <c r="D741" t="s">
        <v>38</v>
      </c>
      <c r="E741" t="s">
        <v>49</v>
      </c>
      <c r="F741" t="s">
        <v>27</v>
      </c>
      <c r="G741">
        <v>14700012391</v>
      </c>
      <c r="H741" t="s">
        <v>162</v>
      </c>
      <c r="I741" t="s">
        <v>33</v>
      </c>
      <c r="J741">
        <v>138</v>
      </c>
      <c r="K741">
        <v>2</v>
      </c>
      <c r="L741">
        <v>1</v>
      </c>
      <c r="M741">
        <v>138</v>
      </c>
      <c r="N741">
        <v>2</v>
      </c>
      <c r="O741">
        <v>1</v>
      </c>
      <c r="P741">
        <v>2</v>
      </c>
      <c r="Q741">
        <v>2</v>
      </c>
      <c r="R741" s="1">
        <v>44607</v>
      </c>
      <c r="S741" t="str">
        <f t="shared" si="55"/>
        <v>Wonderful Pistachios - Variety</v>
      </c>
      <c r="T741" t="str">
        <f t="shared" si="56"/>
        <v>Food</v>
      </c>
      <c r="U741" t="str">
        <f>IF(T741="Cell is Blank - Dis-regard",_xlfn.XLOOKUP(S741,'Categroy Lookup'!A:A,'Categroy Lookup'!B:B,"Cell is Blank - Dis-regard"),T741)</f>
        <v>Food</v>
      </c>
      <c r="V741" t="b">
        <f t="shared" si="58"/>
        <v>1</v>
      </c>
      <c r="W741">
        <f t="shared" si="57"/>
        <v>2</v>
      </c>
      <c r="X741" s="8">
        <f t="shared" si="59"/>
        <v>1.3333333333333333</v>
      </c>
      <c r="Y741" t="s">
        <v>484</v>
      </c>
      <c r="Z741" t="s">
        <v>485</v>
      </c>
      <c r="AB741" t="s">
        <v>683</v>
      </c>
      <c r="AC741" t="s">
        <v>729</v>
      </c>
      <c r="AD741">
        <v>2022</v>
      </c>
    </row>
    <row r="742" spans="1:30" x14ac:dyDescent="0.25">
      <c r="A742" t="s">
        <v>18</v>
      </c>
      <c r="B742" t="s">
        <v>40</v>
      </c>
      <c r="C742" t="s">
        <v>41</v>
      </c>
      <c r="D742" t="s">
        <v>42</v>
      </c>
      <c r="E742" t="s">
        <v>139</v>
      </c>
      <c r="F742" t="s">
        <v>27</v>
      </c>
      <c r="G742">
        <v>14700022459</v>
      </c>
      <c r="H742" t="s">
        <v>162</v>
      </c>
      <c r="I742" t="s">
        <v>25</v>
      </c>
      <c r="J742">
        <v>120</v>
      </c>
      <c r="K742">
        <v>1.5</v>
      </c>
      <c r="L742">
        <v>1</v>
      </c>
      <c r="M742">
        <v>120</v>
      </c>
      <c r="N742">
        <v>1.5</v>
      </c>
      <c r="O742">
        <v>1</v>
      </c>
      <c r="P742">
        <v>1.5</v>
      </c>
      <c r="Q742">
        <v>5</v>
      </c>
      <c r="R742" s="1">
        <v>44607</v>
      </c>
      <c r="S742" t="str">
        <f t="shared" si="55"/>
        <v>Cheetos Flaming Hot Limon Crunchy</v>
      </c>
      <c r="T742" t="str">
        <f t="shared" si="56"/>
        <v>Food</v>
      </c>
      <c r="U742" t="str">
        <f>IF(T742="Cell is Blank - Dis-regard",_xlfn.XLOOKUP(S742,'Categroy Lookup'!A:A,'Categroy Lookup'!B:B,"Cell is Blank - Dis-regard"),T742)</f>
        <v>Food</v>
      </c>
      <c r="V742" t="b">
        <f t="shared" si="58"/>
        <v>1</v>
      </c>
      <c r="W742">
        <f t="shared" si="57"/>
        <v>1.5</v>
      </c>
      <c r="X742" s="8">
        <f t="shared" si="59"/>
        <v>1</v>
      </c>
      <c r="Y742" t="s">
        <v>139</v>
      </c>
      <c r="AB742" t="s">
        <v>683</v>
      </c>
      <c r="AC742" t="s">
        <v>729</v>
      </c>
      <c r="AD742">
        <v>2022</v>
      </c>
    </row>
    <row r="743" spans="1:30" x14ac:dyDescent="0.25">
      <c r="A743" t="s">
        <v>18</v>
      </c>
      <c r="B743" t="s">
        <v>40</v>
      </c>
      <c r="C743" t="s">
        <v>41</v>
      </c>
      <c r="D743" t="s">
        <v>42</v>
      </c>
      <c r="E743" t="s">
        <v>99</v>
      </c>
      <c r="F743" t="s">
        <v>27</v>
      </c>
      <c r="G743">
        <v>14700022459</v>
      </c>
      <c r="H743" t="s">
        <v>162</v>
      </c>
      <c r="I743" t="s">
        <v>25</v>
      </c>
      <c r="J743">
        <v>123</v>
      </c>
      <c r="K743">
        <v>1.5</v>
      </c>
      <c r="L743">
        <v>1</v>
      </c>
      <c r="M743">
        <v>123</v>
      </c>
      <c r="N743">
        <v>1.5</v>
      </c>
      <c r="O743">
        <v>1</v>
      </c>
      <c r="P743">
        <v>1.5</v>
      </c>
      <c r="Q743">
        <v>5</v>
      </c>
      <c r="R743" s="1">
        <v>44607</v>
      </c>
      <c r="S743" t="str">
        <f t="shared" si="55"/>
        <v>Takis FUGEO mini</v>
      </c>
      <c r="T743" t="str">
        <f t="shared" si="56"/>
        <v>Food</v>
      </c>
      <c r="U743" t="str">
        <f>IF(T743="Cell is Blank - Dis-regard",_xlfn.XLOOKUP(S743,'Categroy Lookup'!A:A,'Categroy Lookup'!B:B,"Cell is Blank - Dis-regard"),T743)</f>
        <v>Food</v>
      </c>
      <c r="V743" t="b">
        <f t="shared" si="58"/>
        <v>1</v>
      </c>
      <c r="W743">
        <f t="shared" si="57"/>
        <v>1.5</v>
      </c>
      <c r="X743" s="8">
        <f t="shared" si="59"/>
        <v>1</v>
      </c>
      <c r="Y743" t="s">
        <v>99</v>
      </c>
      <c r="AB743" t="s">
        <v>683</v>
      </c>
      <c r="AC743" t="s">
        <v>729</v>
      </c>
      <c r="AD743">
        <v>2022</v>
      </c>
    </row>
    <row r="744" spans="1:30" x14ac:dyDescent="0.25">
      <c r="A744" t="s">
        <v>18</v>
      </c>
      <c r="B744" t="s">
        <v>40</v>
      </c>
      <c r="C744" t="s">
        <v>41</v>
      </c>
      <c r="D744" t="s">
        <v>42</v>
      </c>
      <c r="E744" t="s">
        <v>48</v>
      </c>
      <c r="F744" t="s">
        <v>27</v>
      </c>
      <c r="G744">
        <v>14700022459</v>
      </c>
      <c r="H744" t="s">
        <v>162</v>
      </c>
      <c r="I744" t="s">
        <v>25</v>
      </c>
      <c r="J744">
        <v>134</v>
      </c>
      <c r="K744">
        <v>2</v>
      </c>
      <c r="L744">
        <v>1</v>
      </c>
      <c r="M744">
        <v>134</v>
      </c>
      <c r="N744">
        <v>2</v>
      </c>
      <c r="O744">
        <v>1</v>
      </c>
      <c r="P744">
        <v>2</v>
      </c>
      <c r="Q744">
        <v>5</v>
      </c>
      <c r="R744" s="1">
        <v>44607</v>
      </c>
      <c r="S744" t="str">
        <f t="shared" si="55"/>
        <v>KitKat - Crisp Wafers</v>
      </c>
      <c r="T744" t="str">
        <f t="shared" si="56"/>
        <v>Food</v>
      </c>
      <c r="U744" t="str">
        <f>IF(T744="Cell is Blank - Dis-regard",_xlfn.XLOOKUP(S744,'Categroy Lookup'!A:A,'Categroy Lookup'!B:B,"Cell is Blank - Dis-regard"),T744)</f>
        <v>Food</v>
      </c>
      <c r="V744" t="b">
        <f t="shared" si="58"/>
        <v>1</v>
      </c>
      <c r="W744">
        <f t="shared" si="57"/>
        <v>2</v>
      </c>
      <c r="X744" s="8">
        <f t="shared" si="59"/>
        <v>1.3333333333333333</v>
      </c>
      <c r="Y744" t="s">
        <v>482</v>
      </c>
      <c r="Z744" t="s">
        <v>483</v>
      </c>
      <c r="AB744" t="s">
        <v>683</v>
      </c>
      <c r="AC744" t="s">
        <v>729</v>
      </c>
      <c r="AD744">
        <v>2022</v>
      </c>
    </row>
    <row r="745" spans="1:30" x14ac:dyDescent="0.25">
      <c r="A745" t="s">
        <v>18</v>
      </c>
      <c r="B745" t="s">
        <v>40</v>
      </c>
      <c r="C745" t="s">
        <v>41</v>
      </c>
      <c r="D745" t="s">
        <v>42</v>
      </c>
      <c r="E745" t="s">
        <v>61</v>
      </c>
      <c r="F745" t="s">
        <v>27</v>
      </c>
      <c r="G745">
        <v>14701075977</v>
      </c>
      <c r="H745" t="s">
        <v>162</v>
      </c>
      <c r="I745" t="s">
        <v>25</v>
      </c>
      <c r="J745">
        <v>133</v>
      </c>
      <c r="K745">
        <v>2</v>
      </c>
      <c r="L745">
        <v>2</v>
      </c>
      <c r="M745">
        <v>133</v>
      </c>
      <c r="N745">
        <v>2</v>
      </c>
      <c r="O745">
        <v>2</v>
      </c>
      <c r="P745">
        <v>4</v>
      </c>
      <c r="Q745">
        <v>6</v>
      </c>
      <c r="R745" s="1">
        <v>44607</v>
      </c>
      <c r="S745" t="str">
        <f t="shared" si="55"/>
        <v>Jack Links Beef Steak Original</v>
      </c>
      <c r="T745" t="str">
        <f t="shared" si="56"/>
        <v>Food</v>
      </c>
      <c r="U745" t="str">
        <f>IF(T745="Cell is Blank - Dis-regard",_xlfn.XLOOKUP(S745,'Categroy Lookup'!A:A,'Categroy Lookup'!B:B,"Cell is Blank - Dis-regard"),T745)</f>
        <v>Food</v>
      </c>
      <c r="V745" t="b">
        <f t="shared" si="58"/>
        <v>1</v>
      </c>
      <c r="W745">
        <f t="shared" si="57"/>
        <v>2</v>
      </c>
      <c r="X745" s="8">
        <f t="shared" si="59"/>
        <v>1.3333333333333333</v>
      </c>
      <c r="Y745" t="s">
        <v>61</v>
      </c>
      <c r="AB745" t="s">
        <v>683</v>
      </c>
      <c r="AC745" t="s">
        <v>729</v>
      </c>
      <c r="AD745">
        <v>2022</v>
      </c>
    </row>
    <row r="746" spans="1:30" x14ac:dyDescent="0.25">
      <c r="A746" t="s">
        <v>18</v>
      </c>
      <c r="B746" t="s">
        <v>40</v>
      </c>
      <c r="C746" t="s">
        <v>41</v>
      </c>
      <c r="D746" t="s">
        <v>42</v>
      </c>
      <c r="E746" t="s">
        <v>48</v>
      </c>
      <c r="F746" t="s">
        <v>27</v>
      </c>
      <c r="G746">
        <v>14701075977</v>
      </c>
      <c r="H746" t="s">
        <v>162</v>
      </c>
      <c r="I746" t="s">
        <v>25</v>
      </c>
      <c r="J746">
        <v>134</v>
      </c>
      <c r="K746">
        <v>2</v>
      </c>
      <c r="L746">
        <v>1</v>
      </c>
      <c r="M746">
        <v>134</v>
      </c>
      <c r="N746">
        <v>2</v>
      </c>
      <c r="O746">
        <v>1</v>
      </c>
      <c r="P746">
        <v>2</v>
      </c>
      <c r="Q746">
        <v>6</v>
      </c>
      <c r="R746" s="1">
        <v>44607</v>
      </c>
      <c r="S746" t="str">
        <f t="shared" si="55"/>
        <v>KitKat - Crisp Wafers</v>
      </c>
      <c r="T746" t="str">
        <f t="shared" si="56"/>
        <v>Food</v>
      </c>
      <c r="U746" t="str">
        <f>IF(T746="Cell is Blank - Dis-regard",_xlfn.XLOOKUP(S746,'Categroy Lookup'!A:A,'Categroy Lookup'!B:B,"Cell is Blank - Dis-regard"),T746)</f>
        <v>Food</v>
      </c>
      <c r="V746" t="b">
        <f t="shared" si="58"/>
        <v>1</v>
      </c>
      <c r="W746">
        <f t="shared" si="57"/>
        <v>2</v>
      </c>
      <c r="X746" s="8">
        <f t="shared" si="59"/>
        <v>1.3333333333333333</v>
      </c>
      <c r="Y746" t="s">
        <v>482</v>
      </c>
      <c r="Z746" t="s">
        <v>483</v>
      </c>
      <c r="AB746" t="s">
        <v>683</v>
      </c>
      <c r="AC746" t="s">
        <v>729</v>
      </c>
      <c r="AD746">
        <v>2022</v>
      </c>
    </row>
    <row r="747" spans="1:30" x14ac:dyDescent="0.25">
      <c r="A747" t="s">
        <v>18</v>
      </c>
      <c r="B747" t="s">
        <v>36</v>
      </c>
      <c r="C747" t="s">
        <v>37</v>
      </c>
      <c r="D747" t="s">
        <v>38</v>
      </c>
      <c r="E747" t="s">
        <v>122</v>
      </c>
      <c r="F747" t="s">
        <v>55</v>
      </c>
      <c r="G747">
        <v>14701267623</v>
      </c>
      <c r="H747" t="s">
        <v>162</v>
      </c>
      <c r="I747" t="s">
        <v>33</v>
      </c>
      <c r="J747">
        <v>147</v>
      </c>
      <c r="K747">
        <v>2.5</v>
      </c>
      <c r="L747">
        <v>1</v>
      </c>
      <c r="M747">
        <v>147</v>
      </c>
      <c r="N747">
        <v>2.5</v>
      </c>
      <c r="O747">
        <v>1</v>
      </c>
      <c r="P747">
        <v>2.5</v>
      </c>
      <c r="Q747">
        <v>2.5</v>
      </c>
      <c r="R747" s="1">
        <v>44607</v>
      </c>
      <c r="S747" t="str">
        <f t="shared" si="55"/>
        <v>Vitamin Water - Squeezed Lemonade</v>
      </c>
      <c r="T747" t="str">
        <f t="shared" si="56"/>
        <v>Water</v>
      </c>
      <c r="U747" t="str">
        <f>IF(T747="Cell is Blank - Dis-regard",_xlfn.XLOOKUP(S747,'Categroy Lookup'!A:A,'Categroy Lookup'!B:B,"Cell is Blank - Dis-regard"),T747)</f>
        <v>Water</v>
      </c>
      <c r="V747" t="b">
        <f t="shared" si="58"/>
        <v>1</v>
      </c>
      <c r="W747">
        <f t="shared" si="57"/>
        <v>2.5</v>
      </c>
      <c r="X747" s="8">
        <f t="shared" si="59"/>
        <v>1.6666666666666667</v>
      </c>
      <c r="Y747" t="s">
        <v>489</v>
      </c>
      <c r="Z747" t="s">
        <v>548</v>
      </c>
      <c r="AB747" t="s">
        <v>683</v>
      </c>
      <c r="AC747" t="s">
        <v>729</v>
      </c>
      <c r="AD747">
        <v>2022</v>
      </c>
    </row>
    <row r="748" spans="1:30" x14ac:dyDescent="0.25">
      <c r="A748" t="s">
        <v>18</v>
      </c>
      <c r="B748" t="s">
        <v>40</v>
      </c>
      <c r="C748" t="s">
        <v>41</v>
      </c>
      <c r="D748" t="s">
        <v>42</v>
      </c>
      <c r="E748" t="s">
        <v>93</v>
      </c>
      <c r="F748" t="s">
        <v>23</v>
      </c>
      <c r="G748">
        <v>14701854735</v>
      </c>
      <c r="H748" t="s">
        <v>162</v>
      </c>
      <c r="I748" t="s">
        <v>33</v>
      </c>
      <c r="J748">
        <v>141</v>
      </c>
      <c r="K748">
        <v>1</v>
      </c>
      <c r="L748">
        <v>1</v>
      </c>
      <c r="M748">
        <v>141</v>
      </c>
      <c r="N748">
        <v>1</v>
      </c>
      <c r="O748">
        <v>1</v>
      </c>
      <c r="P748">
        <v>1</v>
      </c>
      <c r="Q748">
        <v>1</v>
      </c>
      <c r="R748" s="1">
        <v>44607</v>
      </c>
      <c r="S748" t="str">
        <f t="shared" si="55"/>
        <v>Coca Cola - Zero Sugar</v>
      </c>
      <c r="T748" t="str">
        <f t="shared" si="56"/>
        <v>Carbonated</v>
      </c>
      <c r="U748" t="str">
        <f>IF(T748="Cell is Blank - Dis-regard",_xlfn.XLOOKUP(S748,'Categroy Lookup'!A:A,'Categroy Lookup'!B:B,"Cell is Blank - Dis-regard"),T748)</f>
        <v>Carbonated</v>
      </c>
      <c r="V748" t="b">
        <f t="shared" si="58"/>
        <v>1</v>
      </c>
      <c r="W748">
        <f t="shared" si="57"/>
        <v>1</v>
      </c>
      <c r="X748" s="8">
        <f t="shared" si="59"/>
        <v>0.66666666666666663</v>
      </c>
      <c r="Y748" t="s">
        <v>524</v>
      </c>
      <c r="Z748" t="s">
        <v>525</v>
      </c>
      <c r="AB748" t="s">
        <v>683</v>
      </c>
      <c r="AC748" t="s">
        <v>729</v>
      </c>
      <c r="AD748">
        <v>2022</v>
      </c>
    </row>
    <row r="749" spans="1:30" x14ac:dyDescent="0.25">
      <c r="A749" t="s">
        <v>18</v>
      </c>
      <c r="B749" t="s">
        <v>40</v>
      </c>
      <c r="C749" t="s">
        <v>41</v>
      </c>
      <c r="D749" t="s">
        <v>42</v>
      </c>
      <c r="E749" t="s">
        <v>93</v>
      </c>
      <c r="F749" t="s">
        <v>23</v>
      </c>
      <c r="G749">
        <v>14702323607</v>
      </c>
      <c r="H749" t="s">
        <v>162</v>
      </c>
      <c r="I749" t="s">
        <v>33</v>
      </c>
      <c r="J749">
        <v>142</v>
      </c>
      <c r="K749">
        <v>1</v>
      </c>
      <c r="L749">
        <v>1</v>
      </c>
      <c r="M749">
        <v>142</v>
      </c>
      <c r="N749">
        <v>1</v>
      </c>
      <c r="O749">
        <v>1</v>
      </c>
      <c r="P749">
        <v>1</v>
      </c>
      <c r="Q749">
        <v>1</v>
      </c>
      <c r="R749" s="1">
        <v>44607</v>
      </c>
      <c r="S749" t="str">
        <f t="shared" si="55"/>
        <v>Coca Cola - Zero Sugar</v>
      </c>
      <c r="T749" t="str">
        <f t="shared" si="56"/>
        <v>Carbonated</v>
      </c>
      <c r="U749" t="str">
        <f>IF(T749="Cell is Blank - Dis-regard",_xlfn.XLOOKUP(S749,'Categroy Lookup'!A:A,'Categroy Lookup'!B:B,"Cell is Blank - Dis-regard"),T749)</f>
        <v>Carbonated</v>
      </c>
      <c r="V749" t="b">
        <f t="shared" si="58"/>
        <v>1</v>
      </c>
      <c r="W749">
        <f t="shared" si="57"/>
        <v>1</v>
      </c>
      <c r="X749" s="8">
        <f t="shared" si="59"/>
        <v>0.66666666666666663</v>
      </c>
      <c r="Y749" t="s">
        <v>524</v>
      </c>
      <c r="Z749" t="s">
        <v>525</v>
      </c>
      <c r="AB749" t="s">
        <v>683</v>
      </c>
      <c r="AC749" t="s">
        <v>729</v>
      </c>
      <c r="AD749">
        <v>2022</v>
      </c>
    </row>
    <row r="750" spans="1:30" x14ac:dyDescent="0.25">
      <c r="A750" t="s">
        <v>18</v>
      </c>
      <c r="B750" t="s">
        <v>40</v>
      </c>
      <c r="C750" t="s">
        <v>41</v>
      </c>
      <c r="D750" t="s">
        <v>42</v>
      </c>
      <c r="E750" t="s">
        <v>93</v>
      </c>
      <c r="F750" t="s">
        <v>23</v>
      </c>
      <c r="G750">
        <v>14702327014</v>
      </c>
      <c r="H750" t="s">
        <v>162</v>
      </c>
      <c r="I750" t="s">
        <v>33</v>
      </c>
      <c r="J750">
        <v>141</v>
      </c>
      <c r="K750">
        <v>1</v>
      </c>
      <c r="L750">
        <v>1</v>
      </c>
      <c r="M750">
        <v>141</v>
      </c>
      <c r="N750">
        <v>1</v>
      </c>
      <c r="O750">
        <v>1</v>
      </c>
      <c r="P750">
        <v>1</v>
      </c>
      <c r="Q750">
        <v>1</v>
      </c>
      <c r="R750" s="1">
        <v>44607</v>
      </c>
      <c r="S750" t="str">
        <f t="shared" si="55"/>
        <v>Coca Cola - Zero Sugar</v>
      </c>
      <c r="T750" t="str">
        <f t="shared" si="56"/>
        <v>Carbonated</v>
      </c>
      <c r="U750" t="str">
        <f>IF(T750="Cell is Blank - Dis-regard",_xlfn.XLOOKUP(S750,'Categroy Lookup'!A:A,'Categroy Lookup'!B:B,"Cell is Blank - Dis-regard"),T750)</f>
        <v>Carbonated</v>
      </c>
      <c r="V750" t="b">
        <f t="shared" si="58"/>
        <v>1</v>
      </c>
      <c r="W750">
        <f t="shared" si="57"/>
        <v>1</v>
      </c>
      <c r="X750" s="8">
        <f t="shared" si="59"/>
        <v>0.66666666666666663</v>
      </c>
      <c r="Y750" t="s">
        <v>524</v>
      </c>
      <c r="Z750" t="s">
        <v>525</v>
      </c>
      <c r="AB750" t="s">
        <v>683</v>
      </c>
      <c r="AC750" t="s">
        <v>729</v>
      </c>
      <c r="AD750">
        <v>2022</v>
      </c>
    </row>
    <row r="751" spans="1:30" x14ac:dyDescent="0.25">
      <c r="A751" t="s">
        <v>18</v>
      </c>
      <c r="B751" t="s">
        <v>28</v>
      </c>
      <c r="C751" t="s">
        <v>20</v>
      </c>
      <c r="D751" t="s">
        <v>29</v>
      </c>
      <c r="E751" t="s">
        <v>80</v>
      </c>
      <c r="F751" t="s">
        <v>27</v>
      </c>
      <c r="G751">
        <v>14702576434</v>
      </c>
      <c r="H751" t="s">
        <v>162</v>
      </c>
      <c r="I751" t="s">
        <v>25</v>
      </c>
      <c r="J751">
        <v>111</v>
      </c>
      <c r="K751">
        <v>1.5</v>
      </c>
      <c r="L751">
        <v>1</v>
      </c>
      <c r="M751">
        <v>111</v>
      </c>
      <c r="N751">
        <v>1.5</v>
      </c>
      <c r="O751">
        <v>1</v>
      </c>
      <c r="P751">
        <v>1.5</v>
      </c>
      <c r="Q751">
        <v>1.5</v>
      </c>
      <c r="R751" s="1">
        <v>44607</v>
      </c>
      <c r="S751" t="str">
        <f t="shared" si="55"/>
        <v>Good Health Veggie Stix - Sea Salt</v>
      </c>
      <c r="T751" t="str">
        <f t="shared" si="56"/>
        <v>Food</v>
      </c>
      <c r="U751" t="str">
        <f>IF(T751="Cell is Blank - Dis-regard",_xlfn.XLOOKUP(S751,'Categroy Lookup'!A:A,'Categroy Lookup'!B:B,"Cell is Blank - Dis-regard"),T751)</f>
        <v>Food</v>
      </c>
      <c r="V751" t="b">
        <f t="shared" si="58"/>
        <v>1</v>
      </c>
      <c r="W751">
        <f t="shared" si="57"/>
        <v>1.5</v>
      </c>
      <c r="X751" s="8">
        <f t="shared" si="59"/>
        <v>1</v>
      </c>
      <c r="Y751" t="s">
        <v>498</v>
      </c>
      <c r="Z751" t="s">
        <v>516</v>
      </c>
      <c r="AB751" t="s">
        <v>683</v>
      </c>
      <c r="AC751" t="s">
        <v>729</v>
      </c>
      <c r="AD751">
        <v>2022</v>
      </c>
    </row>
    <row r="752" spans="1:30" x14ac:dyDescent="0.25">
      <c r="A752" t="s">
        <v>18</v>
      </c>
      <c r="B752" t="s">
        <v>28</v>
      </c>
      <c r="C752" t="s">
        <v>20</v>
      </c>
      <c r="D752" t="s">
        <v>29</v>
      </c>
      <c r="E752" t="s">
        <v>80</v>
      </c>
      <c r="F752" t="s">
        <v>27</v>
      </c>
      <c r="G752">
        <v>14702605666</v>
      </c>
      <c r="H752" t="s">
        <v>162</v>
      </c>
      <c r="I752" t="s">
        <v>25</v>
      </c>
      <c r="J752">
        <v>111</v>
      </c>
      <c r="K752">
        <v>1.5</v>
      </c>
      <c r="L752">
        <v>1</v>
      </c>
      <c r="M752">
        <v>111</v>
      </c>
      <c r="N752">
        <v>1.5</v>
      </c>
      <c r="O752">
        <v>1</v>
      </c>
      <c r="P752">
        <v>1.5</v>
      </c>
      <c r="Q752">
        <v>1.5</v>
      </c>
      <c r="R752" s="1">
        <v>44607</v>
      </c>
      <c r="S752" t="str">
        <f t="shared" si="55"/>
        <v>Good Health Veggie Stix - Sea Salt</v>
      </c>
      <c r="T752" t="str">
        <f t="shared" si="56"/>
        <v>Food</v>
      </c>
      <c r="U752" t="str">
        <f>IF(T752="Cell is Blank - Dis-regard",_xlfn.XLOOKUP(S752,'Categroy Lookup'!A:A,'Categroy Lookup'!B:B,"Cell is Blank - Dis-regard"),T752)</f>
        <v>Food</v>
      </c>
      <c r="V752" t="b">
        <f t="shared" si="58"/>
        <v>1</v>
      </c>
      <c r="W752">
        <f t="shared" si="57"/>
        <v>1.5</v>
      </c>
      <c r="X752" s="8">
        <f t="shared" si="59"/>
        <v>1</v>
      </c>
      <c r="Y752" t="s">
        <v>498</v>
      </c>
      <c r="Z752" t="s">
        <v>516</v>
      </c>
      <c r="AB752" t="s">
        <v>683</v>
      </c>
      <c r="AC752" t="s">
        <v>729</v>
      </c>
      <c r="AD752">
        <v>2022</v>
      </c>
    </row>
    <row r="753" spans="1:30" x14ac:dyDescent="0.25">
      <c r="A753" t="s">
        <v>18</v>
      </c>
      <c r="B753" t="s">
        <v>19</v>
      </c>
      <c r="C753" t="s">
        <v>20</v>
      </c>
      <c r="D753" t="s">
        <v>21</v>
      </c>
      <c r="E753" t="s">
        <v>68</v>
      </c>
      <c r="F753" t="s">
        <v>27</v>
      </c>
      <c r="G753">
        <v>14702654114</v>
      </c>
      <c r="H753" t="s">
        <v>162</v>
      </c>
      <c r="I753" t="s">
        <v>25</v>
      </c>
      <c r="J753">
        <v>134</v>
      </c>
      <c r="K753">
        <v>2</v>
      </c>
      <c r="L753">
        <v>1</v>
      </c>
      <c r="M753">
        <v>134</v>
      </c>
      <c r="N753">
        <v>2</v>
      </c>
      <c r="O753">
        <v>1</v>
      </c>
      <c r="P753">
        <v>2</v>
      </c>
      <c r="Q753">
        <v>2</v>
      </c>
      <c r="R753" s="1">
        <v>44607</v>
      </c>
      <c r="S753" t="str">
        <f t="shared" si="55"/>
        <v>Newtons Fig Bar</v>
      </c>
      <c r="T753" t="str">
        <f t="shared" si="56"/>
        <v>Food</v>
      </c>
      <c r="U753" t="str">
        <f>IF(T753="Cell is Blank - Dis-regard",_xlfn.XLOOKUP(S753,'Categroy Lookup'!A:A,'Categroy Lookup'!B:B,"Cell is Blank - Dis-regard"),T753)</f>
        <v>Food</v>
      </c>
      <c r="V753" t="b">
        <f t="shared" si="58"/>
        <v>1</v>
      </c>
      <c r="W753">
        <f t="shared" si="57"/>
        <v>2</v>
      </c>
      <c r="X753" s="8">
        <f t="shared" si="59"/>
        <v>1.3333333333333333</v>
      </c>
      <c r="Y753" t="s">
        <v>68</v>
      </c>
      <c r="AB753" t="s">
        <v>683</v>
      </c>
      <c r="AC753" t="s">
        <v>729</v>
      </c>
      <c r="AD753">
        <v>2022</v>
      </c>
    </row>
    <row r="754" spans="1:30" x14ac:dyDescent="0.25">
      <c r="A754" t="s">
        <v>18</v>
      </c>
      <c r="B754" t="s">
        <v>19</v>
      </c>
      <c r="C754" t="s">
        <v>20</v>
      </c>
      <c r="D754" t="s">
        <v>21</v>
      </c>
      <c r="E754" t="s">
        <v>69</v>
      </c>
      <c r="F754" t="s">
        <v>27</v>
      </c>
      <c r="G754">
        <v>14702779691</v>
      </c>
      <c r="H754" t="s">
        <v>162</v>
      </c>
      <c r="I754" t="s">
        <v>25</v>
      </c>
      <c r="J754">
        <v>124</v>
      </c>
      <c r="K754">
        <v>1.5</v>
      </c>
      <c r="L754">
        <v>1</v>
      </c>
      <c r="M754">
        <v>124</v>
      </c>
      <c r="N754">
        <v>1.5</v>
      </c>
      <c r="O754">
        <v>1</v>
      </c>
      <c r="P754">
        <v>1.5</v>
      </c>
      <c r="Q754">
        <v>1.5</v>
      </c>
      <c r="R754" s="1">
        <v>44607</v>
      </c>
      <c r="S754" t="str">
        <f t="shared" si="55"/>
        <v>SunChips Multigrain - Salsa</v>
      </c>
      <c r="T754" t="str">
        <f t="shared" si="56"/>
        <v>Food</v>
      </c>
      <c r="U754" t="str">
        <f>IF(T754="Cell is Blank - Dis-regard",_xlfn.XLOOKUP(S754,'Categroy Lookup'!A:A,'Categroy Lookup'!B:B,"Cell is Blank - Dis-regard"),T754)</f>
        <v>Food</v>
      </c>
      <c r="V754" t="b">
        <f t="shared" si="58"/>
        <v>1</v>
      </c>
      <c r="W754">
        <f t="shared" si="57"/>
        <v>1.5</v>
      </c>
      <c r="X754" s="8">
        <f t="shared" si="59"/>
        <v>1</v>
      </c>
      <c r="Y754" t="s">
        <v>502</v>
      </c>
      <c r="Z754" t="s">
        <v>503</v>
      </c>
      <c r="AB754" t="s">
        <v>683</v>
      </c>
      <c r="AC754" t="s">
        <v>729</v>
      </c>
      <c r="AD754">
        <v>2022</v>
      </c>
    </row>
    <row r="755" spans="1:30" x14ac:dyDescent="0.25">
      <c r="A755" t="s">
        <v>18</v>
      </c>
      <c r="B755" t="s">
        <v>40</v>
      </c>
      <c r="C755" t="s">
        <v>41</v>
      </c>
      <c r="D755" t="s">
        <v>42</v>
      </c>
      <c r="E755" t="s">
        <v>93</v>
      </c>
      <c r="F755" t="s">
        <v>23</v>
      </c>
      <c r="G755">
        <v>14702949270</v>
      </c>
      <c r="H755" t="s">
        <v>162</v>
      </c>
      <c r="I755" t="s">
        <v>33</v>
      </c>
      <c r="J755">
        <v>142</v>
      </c>
      <c r="K755">
        <v>1</v>
      </c>
      <c r="L755">
        <v>1</v>
      </c>
      <c r="M755">
        <v>142</v>
      </c>
      <c r="N755">
        <v>1</v>
      </c>
      <c r="O755">
        <v>1</v>
      </c>
      <c r="P755">
        <v>1</v>
      </c>
      <c r="Q755">
        <v>1</v>
      </c>
      <c r="R755" s="1">
        <v>44607</v>
      </c>
      <c r="S755" t="str">
        <f t="shared" si="55"/>
        <v>Coca Cola - Zero Sugar</v>
      </c>
      <c r="T755" t="str">
        <f t="shared" si="56"/>
        <v>Carbonated</v>
      </c>
      <c r="U755" t="str">
        <f>IF(T755="Cell is Blank - Dis-regard",_xlfn.XLOOKUP(S755,'Categroy Lookup'!A:A,'Categroy Lookup'!B:B,"Cell is Blank - Dis-regard"),T755)</f>
        <v>Carbonated</v>
      </c>
      <c r="V755" t="b">
        <f t="shared" si="58"/>
        <v>1</v>
      </c>
      <c r="W755">
        <f t="shared" si="57"/>
        <v>1</v>
      </c>
      <c r="X755" s="8">
        <f t="shared" si="59"/>
        <v>0.66666666666666663</v>
      </c>
      <c r="Y755" t="s">
        <v>524</v>
      </c>
      <c r="Z755" t="s">
        <v>525</v>
      </c>
      <c r="AB755" t="s">
        <v>683</v>
      </c>
      <c r="AC755" t="s">
        <v>729</v>
      </c>
      <c r="AD755">
        <v>2022</v>
      </c>
    </row>
    <row r="756" spans="1:30" x14ac:dyDescent="0.25">
      <c r="A756" t="s">
        <v>18</v>
      </c>
      <c r="B756" t="s">
        <v>28</v>
      </c>
      <c r="C756" t="s">
        <v>20</v>
      </c>
      <c r="D756" t="s">
        <v>29</v>
      </c>
      <c r="E756" t="s">
        <v>72</v>
      </c>
      <c r="F756" t="s">
        <v>55</v>
      </c>
      <c r="G756">
        <v>14703098877</v>
      </c>
      <c r="H756" t="s">
        <v>162</v>
      </c>
      <c r="I756" t="s">
        <v>25</v>
      </c>
      <c r="J756">
        <v>144</v>
      </c>
      <c r="K756">
        <v>1.5</v>
      </c>
      <c r="L756">
        <v>2</v>
      </c>
      <c r="M756">
        <v>144</v>
      </c>
      <c r="N756">
        <v>1.5</v>
      </c>
      <c r="O756">
        <v>2</v>
      </c>
      <c r="P756">
        <v>3</v>
      </c>
      <c r="Q756">
        <v>3</v>
      </c>
      <c r="R756" s="1">
        <v>44607</v>
      </c>
      <c r="S756" t="str">
        <f t="shared" si="55"/>
        <v>Poland Springs Water</v>
      </c>
      <c r="T756" t="str">
        <f t="shared" si="56"/>
        <v>Water</v>
      </c>
      <c r="U756" t="str">
        <f>IF(T756="Cell is Blank - Dis-regard",_xlfn.XLOOKUP(S756,'Categroy Lookup'!A:A,'Categroy Lookup'!B:B,"Cell is Blank - Dis-regard"),T756)</f>
        <v>Water</v>
      </c>
      <c r="V756" t="b">
        <f t="shared" si="58"/>
        <v>1</v>
      </c>
      <c r="W756">
        <f t="shared" si="57"/>
        <v>1.5</v>
      </c>
      <c r="X756" s="8">
        <f t="shared" si="59"/>
        <v>1</v>
      </c>
      <c r="Y756" t="s">
        <v>72</v>
      </c>
      <c r="AB756" t="s">
        <v>683</v>
      </c>
      <c r="AC756" t="s">
        <v>729</v>
      </c>
      <c r="AD756">
        <v>2022</v>
      </c>
    </row>
    <row r="757" spans="1:30" x14ac:dyDescent="0.25">
      <c r="A757" t="s">
        <v>18</v>
      </c>
      <c r="B757" t="s">
        <v>40</v>
      </c>
      <c r="C757" t="s">
        <v>41</v>
      </c>
      <c r="D757" t="s">
        <v>42</v>
      </c>
      <c r="E757" t="s">
        <v>43</v>
      </c>
      <c r="F757" t="s">
        <v>23</v>
      </c>
      <c r="G757">
        <v>14703337458</v>
      </c>
      <c r="H757" t="s">
        <v>162</v>
      </c>
      <c r="I757" t="s">
        <v>33</v>
      </c>
      <c r="J757">
        <v>146</v>
      </c>
      <c r="K757">
        <v>3</v>
      </c>
      <c r="L757">
        <v>1</v>
      </c>
      <c r="M757">
        <v>146</v>
      </c>
      <c r="N757">
        <v>3</v>
      </c>
      <c r="O757">
        <v>1</v>
      </c>
      <c r="P757">
        <v>3</v>
      </c>
      <c r="Q757">
        <v>3</v>
      </c>
      <c r="R757" s="1">
        <v>44607</v>
      </c>
      <c r="S757" t="str">
        <f t="shared" si="55"/>
        <v>Monster Energy Original</v>
      </c>
      <c r="T757" t="str">
        <f t="shared" si="56"/>
        <v>Carbonated</v>
      </c>
      <c r="U757" t="str">
        <f>IF(T757="Cell is Blank - Dis-regard",_xlfn.XLOOKUP(S757,'Categroy Lookup'!A:A,'Categroy Lookup'!B:B,"Cell is Blank - Dis-regard"),T757)</f>
        <v>Carbonated</v>
      </c>
      <c r="V757" t="b">
        <f t="shared" si="58"/>
        <v>1</v>
      </c>
      <c r="W757">
        <f t="shared" si="57"/>
        <v>3</v>
      </c>
      <c r="X757" s="8">
        <f t="shared" si="59"/>
        <v>2</v>
      </c>
      <c r="Y757" t="s">
        <v>43</v>
      </c>
      <c r="AB757" t="s">
        <v>683</v>
      </c>
      <c r="AC757" t="s">
        <v>729</v>
      </c>
      <c r="AD757">
        <v>2022</v>
      </c>
    </row>
    <row r="758" spans="1:30" x14ac:dyDescent="0.25">
      <c r="A758" t="s">
        <v>18</v>
      </c>
      <c r="B758" t="s">
        <v>40</v>
      </c>
      <c r="C758" t="s">
        <v>41</v>
      </c>
      <c r="D758" t="s">
        <v>42</v>
      </c>
      <c r="E758" t="s">
        <v>56</v>
      </c>
      <c r="F758" t="s">
        <v>27</v>
      </c>
      <c r="G758">
        <v>14703389935</v>
      </c>
      <c r="H758" t="s">
        <v>162</v>
      </c>
      <c r="I758" t="s">
        <v>25</v>
      </c>
      <c r="J758">
        <v>122</v>
      </c>
      <c r="K758">
        <v>1.5</v>
      </c>
      <c r="L758">
        <v>1</v>
      </c>
      <c r="M758">
        <v>122</v>
      </c>
      <c r="N758">
        <v>1.5</v>
      </c>
      <c r="O758">
        <v>1</v>
      </c>
      <c r="P758">
        <v>1.5</v>
      </c>
      <c r="Q758">
        <v>1.5</v>
      </c>
      <c r="R758" s="1">
        <v>44607</v>
      </c>
      <c r="S758" t="str">
        <f t="shared" si="55"/>
        <v>Cheetos - Fleming Hot Crunchy</v>
      </c>
      <c r="T758" t="str">
        <f t="shared" si="56"/>
        <v>Food</v>
      </c>
      <c r="U758" t="str">
        <f>IF(T758="Cell is Blank - Dis-regard",_xlfn.XLOOKUP(S758,'Categroy Lookup'!A:A,'Categroy Lookup'!B:B,"Cell is Blank - Dis-regard"),T758)</f>
        <v>Food</v>
      </c>
      <c r="V758" t="b">
        <f t="shared" si="58"/>
        <v>1</v>
      </c>
      <c r="W758">
        <f t="shared" si="57"/>
        <v>1.5</v>
      </c>
      <c r="X758" s="8">
        <f t="shared" si="59"/>
        <v>1</v>
      </c>
      <c r="Y758" t="s">
        <v>491</v>
      </c>
      <c r="Z758" t="s">
        <v>492</v>
      </c>
      <c r="AB758" t="s">
        <v>683</v>
      </c>
      <c r="AC758" t="s">
        <v>729</v>
      </c>
      <c r="AD758">
        <v>2022</v>
      </c>
    </row>
    <row r="759" spans="1:30" x14ac:dyDescent="0.25">
      <c r="A759" t="s">
        <v>18</v>
      </c>
      <c r="B759" t="s">
        <v>40</v>
      </c>
      <c r="C759" t="s">
        <v>41</v>
      </c>
      <c r="D759" t="s">
        <v>42</v>
      </c>
      <c r="E759" t="s">
        <v>94</v>
      </c>
      <c r="F759" t="s">
        <v>23</v>
      </c>
      <c r="G759">
        <v>14703415205</v>
      </c>
      <c r="H759" t="s">
        <v>162</v>
      </c>
      <c r="I759" t="s">
        <v>33</v>
      </c>
      <c r="J759">
        <v>148</v>
      </c>
      <c r="K759">
        <v>3</v>
      </c>
      <c r="L759">
        <v>1</v>
      </c>
      <c r="M759">
        <v>148</v>
      </c>
      <c r="N759">
        <v>3</v>
      </c>
      <c r="O759">
        <v>1</v>
      </c>
      <c r="P759">
        <v>3</v>
      </c>
      <c r="Q759">
        <v>3</v>
      </c>
      <c r="R759" s="1">
        <v>44607</v>
      </c>
      <c r="S759" t="str">
        <f t="shared" si="55"/>
        <v>Red Bull - Original</v>
      </c>
      <c r="T759" t="str">
        <f t="shared" si="56"/>
        <v>Carbonated</v>
      </c>
      <c r="U759" t="str">
        <f>IF(T759="Cell is Blank - Dis-regard",_xlfn.XLOOKUP(S759,'Categroy Lookup'!A:A,'Categroy Lookup'!B:B,"Cell is Blank - Dis-regard"),T759)</f>
        <v>Carbonated</v>
      </c>
      <c r="V759" t="b">
        <f t="shared" si="58"/>
        <v>1</v>
      </c>
      <c r="W759">
        <f t="shared" si="57"/>
        <v>3</v>
      </c>
      <c r="X759" s="8">
        <f t="shared" si="59"/>
        <v>2</v>
      </c>
      <c r="Y759" t="s">
        <v>466</v>
      </c>
      <c r="Z759" t="s">
        <v>512</v>
      </c>
      <c r="AB759" t="s">
        <v>683</v>
      </c>
      <c r="AC759" t="s">
        <v>729</v>
      </c>
      <c r="AD759">
        <v>2022</v>
      </c>
    </row>
    <row r="760" spans="1:30" x14ac:dyDescent="0.25">
      <c r="A760" t="s">
        <v>18</v>
      </c>
      <c r="B760" t="s">
        <v>40</v>
      </c>
      <c r="C760" t="s">
        <v>41</v>
      </c>
      <c r="D760" t="s">
        <v>42</v>
      </c>
      <c r="E760" t="s">
        <v>48</v>
      </c>
      <c r="F760" t="s">
        <v>27</v>
      </c>
      <c r="G760">
        <v>14703415729</v>
      </c>
      <c r="H760" t="s">
        <v>162</v>
      </c>
      <c r="I760" t="s">
        <v>33</v>
      </c>
      <c r="J760">
        <v>134</v>
      </c>
      <c r="K760">
        <v>2</v>
      </c>
      <c r="L760">
        <v>1</v>
      </c>
      <c r="M760">
        <v>134</v>
      </c>
      <c r="N760">
        <v>2</v>
      </c>
      <c r="O760">
        <v>1</v>
      </c>
      <c r="P760">
        <v>2</v>
      </c>
      <c r="Q760">
        <v>2</v>
      </c>
      <c r="R760" s="1">
        <v>44607</v>
      </c>
      <c r="S760" t="str">
        <f t="shared" si="55"/>
        <v>KitKat - Crisp Wafers</v>
      </c>
      <c r="T760" t="str">
        <f t="shared" si="56"/>
        <v>Food</v>
      </c>
      <c r="U760" t="str">
        <f>IF(T760="Cell is Blank - Dis-regard",_xlfn.XLOOKUP(S760,'Categroy Lookup'!A:A,'Categroy Lookup'!B:B,"Cell is Blank - Dis-regard"),T760)</f>
        <v>Food</v>
      </c>
      <c r="V760" t="b">
        <f t="shared" si="58"/>
        <v>1</v>
      </c>
      <c r="W760">
        <f t="shared" si="57"/>
        <v>2</v>
      </c>
      <c r="X760" s="8">
        <f t="shared" si="59"/>
        <v>1.3333333333333333</v>
      </c>
      <c r="Y760" t="s">
        <v>482</v>
      </c>
      <c r="Z760" t="s">
        <v>483</v>
      </c>
      <c r="AB760" t="s">
        <v>683</v>
      </c>
      <c r="AC760" t="s">
        <v>729</v>
      </c>
      <c r="AD760">
        <v>2022</v>
      </c>
    </row>
    <row r="761" spans="1:30" x14ac:dyDescent="0.25">
      <c r="A761" t="s">
        <v>18</v>
      </c>
      <c r="B761" t="s">
        <v>40</v>
      </c>
      <c r="C761" t="s">
        <v>41</v>
      </c>
      <c r="D761" t="s">
        <v>42</v>
      </c>
      <c r="E761" t="s">
        <v>80</v>
      </c>
      <c r="F761" t="s">
        <v>27</v>
      </c>
      <c r="G761">
        <v>14703492259</v>
      </c>
      <c r="H761" t="s">
        <v>162</v>
      </c>
      <c r="I761" t="s">
        <v>33</v>
      </c>
      <c r="J761">
        <v>112</v>
      </c>
      <c r="K761">
        <v>1.5</v>
      </c>
      <c r="L761">
        <v>1</v>
      </c>
      <c r="M761">
        <v>112</v>
      </c>
      <c r="N761">
        <v>1.5</v>
      </c>
      <c r="O761">
        <v>1</v>
      </c>
      <c r="P761">
        <v>1.5</v>
      </c>
      <c r="Q761">
        <v>1.5</v>
      </c>
      <c r="R761" s="1">
        <v>44607</v>
      </c>
      <c r="S761" t="str">
        <f t="shared" si="55"/>
        <v>Good Health Veggie Stix - Sea Salt</v>
      </c>
      <c r="T761" t="str">
        <f t="shared" si="56"/>
        <v>Food</v>
      </c>
      <c r="U761" t="str">
        <f>IF(T761="Cell is Blank - Dis-regard",_xlfn.XLOOKUP(S761,'Categroy Lookup'!A:A,'Categroy Lookup'!B:B,"Cell is Blank - Dis-regard"),T761)</f>
        <v>Food</v>
      </c>
      <c r="V761" t="b">
        <f t="shared" si="58"/>
        <v>1</v>
      </c>
      <c r="W761">
        <f t="shared" si="57"/>
        <v>1.5</v>
      </c>
      <c r="X761" s="8">
        <f t="shared" si="59"/>
        <v>1</v>
      </c>
      <c r="Y761" t="s">
        <v>498</v>
      </c>
      <c r="Z761" t="s">
        <v>516</v>
      </c>
      <c r="AB761" t="s">
        <v>683</v>
      </c>
      <c r="AC761" t="s">
        <v>729</v>
      </c>
      <c r="AD761">
        <v>2022</v>
      </c>
    </row>
    <row r="762" spans="1:30" x14ac:dyDescent="0.25">
      <c r="A762" t="s">
        <v>18</v>
      </c>
      <c r="B762" t="s">
        <v>40</v>
      </c>
      <c r="C762" t="s">
        <v>41</v>
      </c>
      <c r="D762" t="s">
        <v>42</v>
      </c>
      <c r="E762" t="s">
        <v>93</v>
      </c>
      <c r="F762" t="s">
        <v>23</v>
      </c>
      <c r="G762">
        <v>14703501508</v>
      </c>
      <c r="H762" t="s">
        <v>162</v>
      </c>
      <c r="I762" t="s">
        <v>33</v>
      </c>
      <c r="J762">
        <v>142</v>
      </c>
      <c r="K762">
        <v>1</v>
      </c>
      <c r="L762">
        <v>1</v>
      </c>
      <c r="M762">
        <v>142</v>
      </c>
      <c r="N762">
        <v>1</v>
      </c>
      <c r="O762">
        <v>1</v>
      </c>
      <c r="P762">
        <v>1</v>
      </c>
      <c r="Q762">
        <v>1</v>
      </c>
      <c r="R762" s="1">
        <v>44607</v>
      </c>
      <c r="S762" t="str">
        <f t="shared" si="55"/>
        <v>Coca Cola - Zero Sugar</v>
      </c>
      <c r="T762" t="str">
        <f t="shared" si="56"/>
        <v>Carbonated</v>
      </c>
      <c r="U762" t="str">
        <f>IF(T762="Cell is Blank - Dis-regard",_xlfn.XLOOKUP(S762,'Categroy Lookup'!A:A,'Categroy Lookup'!B:B,"Cell is Blank - Dis-regard"),T762)</f>
        <v>Carbonated</v>
      </c>
      <c r="V762" t="b">
        <f t="shared" si="58"/>
        <v>1</v>
      </c>
      <c r="W762">
        <f t="shared" si="57"/>
        <v>1</v>
      </c>
      <c r="X762" s="8">
        <f t="shared" si="59"/>
        <v>0.66666666666666663</v>
      </c>
      <c r="Y762" t="s">
        <v>524</v>
      </c>
      <c r="Z762" t="s">
        <v>525</v>
      </c>
      <c r="AB762" t="s">
        <v>683</v>
      </c>
      <c r="AC762" t="s">
        <v>729</v>
      </c>
      <c r="AD762">
        <v>2022</v>
      </c>
    </row>
    <row r="763" spans="1:30" x14ac:dyDescent="0.25">
      <c r="A763" t="s">
        <v>18</v>
      </c>
      <c r="B763" t="s">
        <v>36</v>
      </c>
      <c r="C763" t="s">
        <v>37</v>
      </c>
      <c r="D763" t="s">
        <v>38</v>
      </c>
      <c r="E763" t="s">
        <v>80</v>
      </c>
      <c r="F763" t="s">
        <v>27</v>
      </c>
      <c r="G763">
        <v>14704127775</v>
      </c>
      <c r="H763" t="s">
        <v>163</v>
      </c>
      <c r="I763" t="s">
        <v>33</v>
      </c>
      <c r="J763">
        <v>113</v>
      </c>
      <c r="K763">
        <v>1.5</v>
      </c>
      <c r="L763">
        <v>1</v>
      </c>
      <c r="M763">
        <v>113</v>
      </c>
      <c r="N763">
        <v>1.5</v>
      </c>
      <c r="O763">
        <v>1</v>
      </c>
      <c r="P763">
        <v>1.5</v>
      </c>
      <c r="Q763">
        <v>1.5</v>
      </c>
      <c r="R763" s="1">
        <v>44608</v>
      </c>
      <c r="S763" t="str">
        <f t="shared" si="55"/>
        <v>Good Health Veggie Stix - Sea Salt</v>
      </c>
      <c r="T763" t="str">
        <f t="shared" si="56"/>
        <v>Food</v>
      </c>
      <c r="U763" t="str">
        <f>IF(T763="Cell is Blank - Dis-regard",_xlfn.XLOOKUP(S763,'Categroy Lookup'!A:A,'Categroy Lookup'!B:B,"Cell is Blank - Dis-regard"),T763)</f>
        <v>Food</v>
      </c>
      <c r="V763" t="b">
        <f t="shared" si="58"/>
        <v>1</v>
      </c>
      <c r="W763">
        <f t="shared" si="57"/>
        <v>1.5</v>
      </c>
      <c r="X763" s="8">
        <f t="shared" si="59"/>
        <v>1</v>
      </c>
      <c r="Y763" t="s">
        <v>498</v>
      </c>
      <c r="Z763" t="s">
        <v>516</v>
      </c>
      <c r="AB763" t="s">
        <v>685</v>
      </c>
      <c r="AC763" t="s">
        <v>730</v>
      </c>
      <c r="AD763">
        <v>2022</v>
      </c>
    </row>
    <row r="764" spans="1:30" x14ac:dyDescent="0.25">
      <c r="A764" t="s">
        <v>18</v>
      </c>
      <c r="B764" t="s">
        <v>36</v>
      </c>
      <c r="C764" t="s">
        <v>37</v>
      </c>
      <c r="D764" t="s">
        <v>38</v>
      </c>
      <c r="E764" t="s">
        <v>49</v>
      </c>
      <c r="F764" t="s">
        <v>27</v>
      </c>
      <c r="G764">
        <v>14705096791</v>
      </c>
      <c r="H764" t="s">
        <v>163</v>
      </c>
      <c r="I764" t="s">
        <v>33</v>
      </c>
      <c r="J764">
        <v>138</v>
      </c>
      <c r="K764">
        <v>2</v>
      </c>
      <c r="L764">
        <v>1</v>
      </c>
      <c r="M764">
        <v>138</v>
      </c>
      <c r="N764">
        <v>2</v>
      </c>
      <c r="O764">
        <v>1</v>
      </c>
      <c r="P764">
        <v>2</v>
      </c>
      <c r="Q764">
        <v>2</v>
      </c>
      <c r="R764" s="1">
        <v>44608</v>
      </c>
      <c r="S764" t="str">
        <f t="shared" si="55"/>
        <v>Wonderful Pistachios - Variety</v>
      </c>
      <c r="T764" t="str">
        <f t="shared" si="56"/>
        <v>Food</v>
      </c>
      <c r="U764" t="str">
        <f>IF(T764="Cell is Blank - Dis-regard",_xlfn.XLOOKUP(S764,'Categroy Lookup'!A:A,'Categroy Lookup'!B:B,"Cell is Blank - Dis-regard"),T764)</f>
        <v>Food</v>
      </c>
      <c r="V764" t="b">
        <f t="shared" si="58"/>
        <v>1</v>
      </c>
      <c r="W764">
        <f t="shared" si="57"/>
        <v>2</v>
      </c>
      <c r="X764" s="8">
        <f t="shared" si="59"/>
        <v>1.3333333333333333</v>
      </c>
      <c r="Y764" t="s">
        <v>484</v>
      </c>
      <c r="Z764" t="s">
        <v>485</v>
      </c>
      <c r="AB764" t="s">
        <v>685</v>
      </c>
      <c r="AC764" t="s">
        <v>730</v>
      </c>
      <c r="AD764">
        <v>2022</v>
      </c>
    </row>
    <row r="765" spans="1:30" x14ac:dyDescent="0.25">
      <c r="A765" t="s">
        <v>18</v>
      </c>
      <c r="B765" t="s">
        <v>36</v>
      </c>
      <c r="C765" t="s">
        <v>37</v>
      </c>
      <c r="D765" t="s">
        <v>38</v>
      </c>
      <c r="E765" t="s">
        <v>49</v>
      </c>
      <c r="F765" t="s">
        <v>27</v>
      </c>
      <c r="G765">
        <v>14705122108</v>
      </c>
      <c r="H765" t="s">
        <v>163</v>
      </c>
      <c r="I765" t="s">
        <v>33</v>
      </c>
      <c r="J765">
        <v>138</v>
      </c>
      <c r="K765">
        <v>2</v>
      </c>
      <c r="L765">
        <v>1</v>
      </c>
      <c r="M765">
        <v>138</v>
      </c>
      <c r="N765">
        <v>2</v>
      </c>
      <c r="O765">
        <v>1</v>
      </c>
      <c r="P765">
        <v>2</v>
      </c>
      <c r="Q765">
        <v>2</v>
      </c>
      <c r="R765" s="1">
        <v>44608</v>
      </c>
      <c r="S765" t="str">
        <f t="shared" si="55"/>
        <v>Wonderful Pistachios - Variety</v>
      </c>
      <c r="T765" t="str">
        <f t="shared" si="56"/>
        <v>Food</v>
      </c>
      <c r="U765" t="str">
        <f>IF(T765="Cell is Blank - Dis-regard",_xlfn.XLOOKUP(S765,'Categroy Lookup'!A:A,'Categroy Lookup'!B:B,"Cell is Blank - Dis-regard"),T765)</f>
        <v>Food</v>
      </c>
      <c r="V765" t="b">
        <f t="shared" si="58"/>
        <v>1</v>
      </c>
      <c r="W765">
        <f t="shared" si="57"/>
        <v>2</v>
      </c>
      <c r="X765" s="8">
        <f t="shared" si="59"/>
        <v>1.3333333333333333</v>
      </c>
      <c r="Y765" t="s">
        <v>484</v>
      </c>
      <c r="Z765" t="s">
        <v>485</v>
      </c>
      <c r="AB765" t="s">
        <v>685</v>
      </c>
      <c r="AC765" t="s">
        <v>730</v>
      </c>
      <c r="AD765">
        <v>2022</v>
      </c>
    </row>
    <row r="766" spans="1:30" x14ac:dyDescent="0.25">
      <c r="A766" t="s">
        <v>18</v>
      </c>
      <c r="B766" t="s">
        <v>19</v>
      </c>
      <c r="C766" t="s">
        <v>20</v>
      </c>
      <c r="D766" t="s">
        <v>21</v>
      </c>
      <c r="E766" t="s">
        <v>94</v>
      </c>
      <c r="F766" t="s">
        <v>23</v>
      </c>
      <c r="G766">
        <v>14705562378</v>
      </c>
      <c r="H766" t="s">
        <v>163</v>
      </c>
      <c r="I766" t="s">
        <v>25</v>
      </c>
      <c r="J766">
        <v>148</v>
      </c>
      <c r="K766">
        <v>3.5</v>
      </c>
      <c r="L766">
        <v>1</v>
      </c>
      <c r="M766">
        <v>148</v>
      </c>
      <c r="N766">
        <v>3.5</v>
      </c>
      <c r="O766">
        <v>1</v>
      </c>
      <c r="P766">
        <v>3.5</v>
      </c>
      <c r="Q766">
        <v>3.5</v>
      </c>
      <c r="R766" s="1">
        <v>44608</v>
      </c>
      <c r="S766" t="str">
        <f t="shared" si="55"/>
        <v>Red Bull - Original</v>
      </c>
      <c r="T766" t="str">
        <f t="shared" si="56"/>
        <v>Carbonated</v>
      </c>
      <c r="U766" t="str">
        <f>IF(T766="Cell is Blank - Dis-regard",_xlfn.XLOOKUP(S766,'Categroy Lookup'!A:A,'Categroy Lookup'!B:B,"Cell is Blank - Dis-regard"),T766)</f>
        <v>Carbonated</v>
      </c>
      <c r="V766" t="b">
        <f t="shared" si="58"/>
        <v>1</v>
      </c>
      <c r="W766">
        <f t="shared" si="57"/>
        <v>3.5</v>
      </c>
      <c r="X766" s="8">
        <f t="shared" si="59"/>
        <v>2.3333333333333335</v>
      </c>
      <c r="Y766" t="s">
        <v>466</v>
      </c>
      <c r="Z766" t="s">
        <v>512</v>
      </c>
      <c r="AB766" t="s">
        <v>685</v>
      </c>
      <c r="AC766" t="s">
        <v>730</v>
      </c>
      <c r="AD766">
        <v>2022</v>
      </c>
    </row>
    <row r="767" spans="1:30" x14ac:dyDescent="0.25">
      <c r="A767" t="s">
        <v>18</v>
      </c>
      <c r="B767" t="s">
        <v>36</v>
      </c>
      <c r="C767" t="s">
        <v>37</v>
      </c>
      <c r="D767" t="s">
        <v>38</v>
      </c>
      <c r="E767" t="s">
        <v>45</v>
      </c>
      <c r="F767" t="s">
        <v>31</v>
      </c>
      <c r="G767">
        <v>14705578898</v>
      </c>
      <c r="H767" t="s">
        <v>163</v>
      </c>
      <c r="I767" t="s">
        <v>33</v>
      </c>
      <c r="J767">
        <v>145</v>
      </c>
      <c r="K767">
        <v>2.5</v>
      </c>
      <c r="L767">
        <v>1</v>
      </c>
      <c r="M767">
        <v>145</v>
      </c>
      <c r="N767">
        <v>2.5</v>
      </c>
      <c r="O767">
        <v>1</v>
      </c>
      <c r="P767">
        <v>2.5</v>
      </c>
      <c r="Q767">
        <v>2.5</v>
      </c>
      <c r="R767" s="1">
        <v>44608</v>
      </c>
      <c r="S767" t="str">
        <f t="shared" si="55"/>
        <v>Snapple Diet Tea - Lemon</v>
      </c>
      <c r="T767" t="str">
        <f t="shared" si="56"/>
        <v>Non Carbonated</v>
      </c>
      <c r="U767" t="str">
        <f>IF(T767="Cell is Blank - Dis-regard",_xlfn.XLOOKUP(S767,'Categroy Lookup'!A:A,'Categroy Lookup'!B:B,"Cell is Blank - Dis-regard"),T767)</f>
        <v>Non Carbonated</v>
      </c>
      <c r="V767" t="b">
        <f t="shared" si="58"/>
        <v>1</v>
      </c>
      <c r="W767">
        <f t="shared" si="57"/>
        <v>2.5</v>
      </c>
      <c r="X767" s="8">
        <f t="shared" si="59"/>
        <v>1.6666666666666667</v>
      </c>
      <c r="Y767" t="s">
        <v>478</v>
      </c>
      <c r="Z767" t="s">
        <v>479</v>
      </c>
      <c r="AB767" t="s">
        <v>685</v>
      </c>
      <c r="AC767" t="s">
        <v>730</v>
      </c>
      <c r="AD767">
        <v>2022</v>
      </c>
    </row>
    <row r="768" spans="1:30" x14ac:dyDescent="0.25">
      <c r="A768" t="s">
        <v>18</v>
      </c>
      <c r="B768" t="s">
        <v>36</v>
      </c>
      <c r="C768" t="s">
        <v>37</v>
      </c>
      <c r="D768" t="s">
        <v>38</v>
      </c>
      <c r="E768" t="s">
        <v>98</v>
      </c>
      <c r="F768" t="s">
        <v>27</v>
      </c>
      <c r="G768">
        <v>14705835802</v>
      </c>
      <c r="H768" t="s">
        <v>163</v>
      </c>
      <c r="I768" t="s">
        <v>33</v>
      </c>
      <c r="J768">
        <v>121</v>
      </c>
      <c r="K768">
        <v>1.25</v>
      </c>
      <c r="L768">
        <v>1</v>
      </c>
      <c r="M768">
        <v>121</v>
      </c>
      <c r="N768">
        <v>1.25</v>
      </c>
      <c r="O768">
        <v>1</v>
      </c>
      <c r="P768">
        <v>1.25</v>
      </c>
      <c r="Q768">
        <v>1.25</v>
      </c>
      <c r="R768" s="1">
        <v>44608</v>
      </c>
      <c r="S768" t="str">
        <f t="shared" si="55"/>
        <v>CheezIt - Original</v>
      </c>
      <c r="T768" t="str">
        <f t="shared" si="56"/>
        <v>Food</v>
      </c>
      <c r="U768" t="str">
        <f>IF(T768="Cell is Blank - Dis-regard",_xlfn.XLOOKUP(S768,'Categroy Lookup'!A:A,'Categroy Lookup'!B:B,"Cell is Blank - Dis-regard"),T768)</f>
        <v>Food</v>
      </c>
      <c r="V768" t="b">
        <f t="shared" si="58"/>
        <v>1</v>
      </c>
      <c r="W768">
        <f t="shared" si="57"/>
        <v>1.25</v>
      </c>
      <c r="X768" s="8">
        <f t="shared" si="59"/>
        <v>0.83333333333333337</v>
      </c>
      <c r="Y768" t="s">
        <v>528</v>
      </c>
      <c r="Z768" t="s">
        <v>512</v>
      </c>
      <c r="AB768" t="s">
        <v>685</v>
      </c>
      <c r="AC768" t="s">
        <v>730</v>
      </c>
      <c r="AD768">
        <v>2022</v>
      </c>
    </row>
    <row r="769" spans="1:30" x14ac:dyDescent="0.25">
      <c r="A769" t="s">
        <v>18</v>
      </c>
      <c r="B769" t="s">
        <v>40</v>
      </c>
      <c r="C769" t="s">
        <v>41</v>
      </c>
      <c r="D769" t="s">
        <v>42</v>
      </c>
      <c r="E769" t="s">
        <v>43</v>
      </c>
      <c r="F769" t="s">
        <v>23</v>
      </c>
      <c r="G769">
        <v>14707725561</v>
      </c>
      <c r="H769" t="s">
        <v>163</v>
      </c>
      <c r="I769" t="s">
        <v>25</v>
      </c>
      <c r="J769">
        <v>146</v>
      </c>
      <c r="K769">
        <v>3</v>
      </c>
      <c r="L769">
        <v>1</v>
      </c>
      <c r="M769">
        <v>146</v>
      </c>
      <c r="N769">
        <v>3</v>
      </c>
      <c r="O769">
        <v>1</v>
      </c>
      <c r="P769">
        <v>3</v>
      </c>
      <c r="Q769">
        <v>3</v>
      </c>
      <c r="R769" s="1">
        <v>44608</v>
      </c>
      <c r="S769" t="str">
        <f t="shared" si="55"/>
        <v>Monster Energy Original</v>
      </c>
      <c r="T769" t="str">
        <f t="shared" si="56"/>
        <v>Carbonated</v>
      </c>
      <c r="U769" t="str">
        <f>IF(T769="Cell is Blank - Dis-regard",_xlfn.XLOOKUP(S769,'Categroy Lookup'!A:A,'Categroy Lookup'!B:B,"Cell is Blank - Dis-regard"),T769)</f>
        <v>Carbonated</v>
      </c>
      <c r="V769" t="b">
        <f t="shared" si="58"/>
        <v>1</v>
      </c>
      <c r="W769">
        <f t="shared" si="57"/>
        <v>3</v>
      </c>
      <c r="X769" s="8">
        <f t="shared" si="59"/>
        <v>2</v>
      </c>
      <c r="Y769" t="s">
        <v>43</v>
      </c>
      <c r="AB769" t="s">
        <v>685</v>
      </c>
      <c r="AC769" t="s">
        <v>730</v>
      </c>
      <c r="AD769">
        <v>2022</v>
      </c>
    </row>
    <row r="770" spans="1:30" x14ac:dyDescent="0.25">
      <c r="A770" t="s">
        <v>18</v>
      </c>
      <c r="B770" t="s">
        <v>40</v>
      </c>
      <c r="C770" t="s">
        <v>41</v>
      </c>
      <c r="D770" t="s">
        <v>42</v>
      </c>
      <c r="E770" t="s">
        <v>93</v>
      </c>
      <c r="F770" t="s">
        <v>23</v>
      </c>
      <c r="G770">
        <v>14707799757</v>
      </c>
      <c r="H770" t="s">
        <v>163</v>
      </c>
      <c r="I770" t="s">
        <v>33</v>
      </c>
      <c r="J770">
        <v>142</v>
      </c>
      <c r="K770">
        <v>1</v>
      </c>
      <c r="L770">
        <v>1</v>
      </c>
      <c r="M770">
        <v>142</v>
      </c>
      <c r="N770">
        <v>1</v>
      </c>
      <c r="O770">
        <v>1</v>
      </c>
      <c r="P770">
        <v>1</v>
      </c>
      <c r="Q770">
        <v>1</v>
      </c>
      <c r="R770" s="1">
        <v>44608</v>
      </c>
      <c r="S770" t="str">
        <f t="shared" ref="S770:S833" si="60">IF(E770="","Cell is Blank - Dis-regard",E770)</f>
        <v>Coca Cola - Zero Sugar</v>
      </c>
      <c r="T770" t="str">
        <f t="shared" ref="T770:T833" si="61">IF(F770="","Cell is Blank - Dis-regard",F770)</f>
        <v>Carbonated</v>
      </c>
      <c r="U770" t="str">
        <f>IF(T770="Cell is Blank - Dis-regard",_xlfn.XLOOKUP(S770,'Categroy Lookup'!A:A,'Categroy Lookup'!B:B,"Cell is Blank - Dis-regard"),T770)</f>
        <v>Carbonated</v>
      </c>
      <c r="V770" t="b">
        <f t="shared" si="58"/>
        <v>1</v>
      </c>
      <c r="W770">
        <f t="shared" ref="W770:W833" si="62">IF(V770="FALSE",K770,K770)</f>
        <v>1</v>
      </c>
      <c r="X770" s="8">
        <f t="shared" si="59"/>
        <v>0.66666666666666663</v>
      </c>
      <c r="Y770" t="s">
        <v>524</v>
      </c>
      <c r="Z770" t="s">
        <v>525</v>
      </c>
      <c r="AB770" t="s">
        <v>685</v>
      </c>
      <c r="AC770" t="s">
        <v>730</v>
      </c>
      <c r="AD770">
        <v>2022</v>
      </c>
    </row>
    <row r="771" spans="1:30" x14ac:dyDescent="0.25">
      <c r="A771" t="s">
        <v>18</v>
      </c>
      <c r="B771" t="s">
        <v>40</v>
      </c>
      <c r="C771" t="s">
        <v>41</v>
      </c>
      <c r="D771" t="s">
        <v>42</v>
      </c>
      <c r="E771" t="s">
        <v>94</v>
      </c>
      <c r="F771" t="s">
        <v>23</v>
      </c>
      <c r="G771">
        <v>14707813745</v>
      </c>
      <c r="H771" t="s">
        <v>163</v>
      </c>
      <c r="I771" t="s">
        <v>33</v>
      </c>
      <c r="J771">
        <v>148</v>
      </c>
      <c r="K771">
        <v>3</v>
      </c>
      <c r="L771">
        <v>1</v>
      </c>
      <c r="M771">
        <v>148</v>
      </c>
      <c r="N771">
        <v>3</v>
      </c>
      <c r="O771">
        <v>1</v>
      </c>
      <c r="P771">
        <v>3</v>
      </c>
      <c r="Q771">
        <v>3</v>
      </c>
      <c r="R771" s="1">
        <v>44608</v>
      </c>
      <c r="S771" t="str">
        <f t="shared" si="60"/>
        <v>Red Bull - Original</v>
      </c>
      <c r="T771" t="str">
        <f t="shared" si="61"/>
        <v>Carbonated</v>
      </c>
      <c r="U771" t="str">
        <f>IF(T771="Cell is Blank - Dis-regard",_xlfn.XLOOKUP(S771,'Categroy Lookup'!A:A,'Categroy Lookup'!B:B,"Cell is Blank - Dis-regard"),T771)</f>
        <v>Carbonated</v>
      </c>
      <c r="V771" t="b">
        <f t="shared" ref="V771:V834" si="63">K771=N771</f>
        <v>1</v>
      </c>
      <c r="W771">
        <f t="shared" si="62"/>
        <v>3</v>
      </c>
      <c r="X771" s="8">
        <f t="shared" ref="X771:X834" si="64">W771/1.5</f>
        <v>2</v>
      </c>
      <c r="Y771" t="s">
        <v>466</v>
      </c>
      <c r="Z771" t="s">
        <v>512</v>
      </c>
      <c r="AB771" t="s">
        <v>685</v>
      </c>
      <c r="AC771" t="s">
        <v>730</v>
      </c>
      <c r="AD771">
        <v>2022</v>
      </c>
    </row>
    <row r="772" spans="1:30" x14ac:dyDescent="0.25">
      <c r="A772" t="s">
        <v>18</v>
      </c>
      <c r="B772" t="s">
        <v>40</v>
      </c>
      <c r="C772" t="s">
        <v>41</v>
      </c>
      <c r="D772" t="s">
        <v>42</v>
      </c>
      <c r="E772" t="s">
        <v>82</v>
      </c>
      <c r="F772" t="s">
        <v>31</v>
      </c>
      <c r="G772">
        <v>14707817379</v>
      </c>
      <c r="H772" t="s">
        <v>163</v>
      </c>
      <c r="I772" t="s">
        <v>33</v>
      </c>
      <c r="J772">
        <v>145</v>
      </c>
      <c r="K772">
        <v>2.5</v>
      </c>
      <c r="L772">
        <v>1</v>
      </c>
      <c r="M772">
        <v>145</v>
      </c>
      <c r="N772">
        <v>2.5</v>
      </c>
      <c r="O772">
        <v>1</v>
      </c>
      <c r="P772">
        <v>2.5</v>
      </c>
      <c r="Q772">
        <v>2.5</v>
      </c>
      <c r="R772" s="1">
        <v>44608</v>
      </c>
      <c r="S772" t="str">
        <f t="shared" si="60"/>
        <v>Snapple Diet Tea - Peach Tea</v>
      </c>
      <c r="T772" t="str">
        <f t="shared" si="61"/>
        <v>Non Carbonated</v>
      </c>
      <c r="U772" t="str">
        <f>IF(T772="Cell is Blank - Dis-regard",_xlfn.XLOOKUP(S772,'Categroy Lookup'!A:A,'Categroy Lookup'!B:B,"Cell is Blank - Dis-regard"),T772)</f>
        <v>Non Carbonated</v>
      </c>
      <c r="V772" t="b">
        <f t="shared" si="63"/>
        <v>1</v>
      </c>
      <c r="W772">
        <f t="shared" si="62"/>
        <v>2.5</v>
      </c>
      <c r="X772" s="8">
        <f t="shared" si="64"/>
        <v>1.6666666666666667</v>
      </c>
      <c r="Y772" t="s">
        <v>478</v>
      </c>
      <c r="Z772" t="s">
        <v>517</v>
      </c>
      <c r="AB772" t="s">
        <v>685</v>
      </c>
      <c r="AC772" t="s">
        <v>730</v>
      </c>
      <c r="AD772">
        <v>2022</v>
      </c>
    </row>
    <row r="773" spans="1:30" x14ac:dyDescent="0.25">
      <c r="A773" t="s">
        <v>18</v>
      </c>
      <c r="B773" t="s">
        <v>40</v>
      </c>
      <c r="C773" t="s">
        <v>41</v>
      </c>
      <c r="D773" t="s">
        <v>42</v>
      </c>
      <c r="E773" t="s">
        <v>43</v>
      </c>
      <c r="F773" t="s">
        <v>23</v>
      </c>
      <c r="G773">
        <v>14708099501</v>
      </c>
      <c r="H773" t="s">
        <v>163</v>
      </c>
      <c r="I773" t="s">
        <v>33</v>
      </c>
      <c r="J773">
        <v>146</v>
      </c>
      <c r="K773">
        <v>3</v>
      </c>
      <c r="L773">
        <v>1</v>
      </c>
      <c r="M773">
        <v>146</v>
      </c>
      <c r="N773">
        <v>3</v>
      </c>
      <c r="O773">
        <v>1</v>
      </c>
      <c r="P773">
        <v>3</v>
      </c>
      <c r="Q773">
        <v>3</v>
      </c>
      <c r="R773" s="1">
        <v>44608</v>
      </c>
      <c r="S773" t="str">
        <f t="shared" si="60"/>
        <v>Monster Energy Original</v>
      </c>
      <c r="T773" t="str">
        <f t="shared" si="61"/>
        <v>Carbonated</v>
      </c>
      <c r="U773" t="str">
        <f>IF(T773="Cell is Blank - Dis-regard",_xlfn.XLOOKUP(S773,'Categroy Lookup'!A:A,'Categroy Lookup'!B:B,"Cell is Blank - Dis-regard"),T773)</f>
        <v>Carbonated</v>
      </c>
      <c r="V773" t="b">
        <f t="shared" si="63"/>
        <v>1</v>
      </c>
      <c r="W773">
        <f t="shared" si="62"/>
        <v>3</v>
      </c>
      <c r="X773" s="8">
        <f t="shared" si="64"/>
        <v>2</v>
      </c>
      <c r="Y773" t="s">
        <v>43</v>
      </c>
      <c r="AB773" t="s">
        <v>685</v>
      </c>
      <c r="AC773" t="s">
        <v>730</v>
      </c>
      <c r="AD773">
        <v>2022</v>
      </c>
    </row>
    <row r="774" spans="1:30" x14ac:dyDescent="0.25">
      <c r="A774" t="s">
        <v>18</v>
      </c>
      <c r="B774" t="s">
        <v>40</v>
      </c>
      <c r="C774" t="s">
        <v>41</v>
      </c>
      <c r="D774" t="s">
        <v>42</v>
      </c>
      <c r="E774" t="s">
        <v>93</v>
      </c>
      <c r="F774" t="s">
        <v>23</v>
      </c>
      <c r="G774">
        <v>14708275955</v>
      </c>
      <c r="H774" t="s">
        <v>163</v>
      </c>
      <c r="I774" t="s">
        <v>33</v>
      </c>
      <c r="J774">
        <v>142</v>
      </c>
      <c r="K774">
        <v>1</v>
      </c>
      <c r="L774">
        <v>1</v>
      </c>
      <c r="M774">
        <v>142</v>
      </c>
      <c r="N774">
        <v>1</v>
      </c>
      <c r="O774">
        <v>1</v>
      </c>
      <c r="P774">
        <v>1</v>
      </c>
      <c r="Q774">
        <v>1</v>
      </c>
      <c r="R774" s="1">
        <v>44608</v>
      </c>
      <c r="S774" t="str">
        <f t="shared" si="60"/>
        <v>Coca Cola - Zero Sugar</v>
      </c>
      <c r="T774" t="str">
        <f t="shared" si="61"/>
        <v>Carbonated</v>
      </c>
      <c r="U774" t="str">
        <f>IF(T774="Cell is Blank - Dis-regard",_xlfn.XLOOKUP(S774,'Categroy Lookup'!A:A,'Categroy Lookup'!B:B,"Cell is Blank - Dis-regard"),T774)</f>
        <v>Carbonated</v>
      </c>
      <c r="V774" t="b">
        <f t="shared" si="63"/>
        <v>1</v>
      </c>
      <c r="W774">
        <f t="shared" si="62"/>
        <v>1</v>
      </c>
      <c r="X774" s="8">
        <f t="shared" si="64"/>
        <v>0.66666666666666663</v>
      </c>
      <c r="Y774" t="s">
        <v>524</v>
      </c>
      <c r="Z774" t="s">
        <v>525</v>
      </c>
      <c r="AB774" t="s">
        <v>685</v>
      </c>
      <c r="AC774" t="s">
        <v>730</v>
      </c>
      <c r="AD774">
        <v>2022</v>
      </c>
    </row>
    <row r="775" spans="1:30" x14ac:dyDescent="0.25">
      <c r="A775" t="s">
        <v>18</v>
      </c>
      <c r="B775" t="s">
        <v>40</v>
      </c>
      <c r="C775" t="s">
        <v>41</v>
      </c>
      <c r="D775" t="s">
        <v>42</v>
      </c>
      <c r="E775" t="s">
        <v>93</v>
      </c>
      <c r="F775" t="s">
        <v>23</v>
      </c>
      <c r="G775">
        <v>14708557929</v>
      </c>
      <c r="H775" t="s">
        <v>163</v>
      </c>
      <c r="I775" t="s">
        <v>33</v>
      </c>
      <c r="J775">
        <v>142</v>
      </c>
      <c r="K775">
        <v>1</v>
      </c>
      <c r="L775">
        <v>1</v>
      </c>
      <c r="M775">
        <v>142</v>
      </c>
      <c r="N775">
        <v>1</v>
      </c>
      <c r="O775">
        <v>1</v>
      </c>
      <c r="P775">
        <v>1</v>
      </c>
      <c r="Q775">
        <v>1</v>
      </c>
      <c r="R775" s="1">
        <v>44608</v>
      </c>
      <c r="S775" t="str">
        <f t="shared" si="60"/>
        <v>Coca Cola - Zero Sugar</v>
      </c>
      <c r="T775" t="str">
        <f t="shared" si="61"/>
        <v>Carbonated</v>
      </c>
      <c r="U775" t="str">
        <f>IF(T775="Cell is Blank - Dis-regard",_xlfn.XLOOKUP(S775,'Categroy Lookup'!A:A,'Categroy Lookup'!B:B,"Cell is Blank - Dis-regard"),T775)</f>
        <v>Carbonated</v>
      </c>
      <c r="V775" t="b">
        <f t="shared" si="63"/>
        <v>1</v>
      </c>
      <c r="W775">
        <f t="shared" si="62"/>
        <v>1</v>
      </c>
      <c r="X775" s="8">
        <f t="shared" si="64"/>
        <v>0.66666666666666663</v>
      </c>
      <c r="Y775" t="s">
        <v>524</v>
      </c>
      <c r="Z775" t="s">
        <v>525</v>
      </c>
      <c r="AB775" t="s">
        <v>685</v>
      </c>
      <c r="AC775" t="s">
        <v>730</v>
      </c>
      <c r="AD775">
        <v>2022</v>
      </c>
    </row>
    <row r="776" spans="1:30" x14ac:dyDescent="0.25">
      <c r="A776" t="s">
        <v>18</v>
      </c>
      <c r="B776" t="s">
        <v>40</v>
      </c>
      <c r="C776" t="s">
        <v>41</v>
      </c>
      <c r="D776" t="s">
        <v>42</v>
      </c>
      <c r="E776" t="s">
        <v>93</v>
      </c>
      <c r="F776" t="s">
        <v>23</v>
      </c>
      <c r="G776">
        <v>14708558807</v>
      </c>
      <c r="H776" t="s">
        <v>163</v>
      </c>
      <c r="I776" t="s">
        <v>33</v>
      </c>
      <c r="J776">
        <v>142</v>
      </c>
      <c r="K776">
        <v>1</v>
      </c>
      <c r="L776">
        <v>1</v>
      </c>
      <c r="M776">
        <v>142</v>
      </c>
      <c r="N776">
        <v>1</v>
      </c>
      <c r="O776">
        <v>1</v>
      </c>
      <c r="P776">
        <v>1</v>
      </c>
      <c r="Q776">
        <v>1</v>
      </c>
      <c r="R776" s="1">
        <v>44608</v>
      </c>
      <c r="S776" t="str">
        <f t="shared" si="60"/>
        <v>Coca Cola - Zero Sugar</v>
      </c>
      <c r="T776" t="str">
        <f t="shared" si="61"/>
        <v>Carbonated</v>
      </c>
      <c r="U776" t="str">
        <f>IF(T776="Cell is Blank - Dis-regard",_xlfn.XLOOKUP(S776,'Categroy Lookup'!A:A,'Categroy Lookup'!B:B,"Cell is Blank - Dis-regard"),T776)</f>
        <v>Carbonated</v>
      </c>
      <c r="V776" t="b">
        <f t="shared" si="63"/>
        <v>1</v>
      </c>
      <c r="W776">
        <f t="shared" si="62"/>
        <v>1</v>
      </c>
      <c r="X776" s="8">
        <f t="shared" si="64"/>
        <v>0.66666666666666663</v>
      </c>
      <c r="Y776" t="s">
        <v>524</v>
      </c>
      <c r="Z776" t="s">
        <v>525</v>
      </c>
      <c r="AB776" t="s">
        <v>685</v>
      </c>
      <c r="AC776" t="s">
        <v>730</v>
      </c>
      <c r="AD776">
        <v>2022</v>
      </c>
    </row>
    <row r="777" spans="1:30" x14ac:dyDescent="0.25">
      <c r="A777" t="s">
        <v>18</v>
      </c>
      <c r="B777" t="s">
        <v>40</v>
      </c>
      <c r="C777" t="s">
        <v>41</v>
      </c>
      <c r="D777" t="s">
        <v>42</v>
      </c>
      <c r="E777" t="s">
        <v>43</v>
      </c>
      <c r="F777" t="s">
        <v>23</v>
      </c>
      <c r="G777">
        <v>14708683905</v>
      </c>
      <c r="H777" t="s">
        <v>163</v>
      </c>
      <c r="I777" t="s">
        <v>33</v>
      </c>
      <c r="J777">
        <v>146</v>
      </c>
      <c r="K777">
        <v>3</v>
      </c>
      <c r="L777">
        <v>1</v>
      </c>
      <c r="M777">
        <v>146</v>
      </c>
      <c r="N777">
        <v>3</v>
      </c>
      <c r="O777">
        <v>1</v>
      </c>
      <c r="P777">
        <v>3</v>
      </c>
      <c r="Q777">
        <v>3</v>
      </c>
      <c r="R777" s="1">
        <v>44608</v>
      </c>
      <c r="S777" t="str">
        <f t="shared" si="60"/>
        <v>Monster Energy Original</v>
      </c>
      <c r="T777" t="str">
        <f t="shared" si="61"/>
        <v>Carbonated</v>
      </c>
      <c r="U777" t="str">
        <f>IF(T777="Cell is Blank - Dis-regard",_xlfn.XLOOKUP(S777,'Categroy Lookup'!A:A,'Categroy Lookup'!B:B,"Cell is Blank - Dis-regard"),T777)</f>
        <v>Carbonated</v>
      </c>
      <c r="V777" t="b">
        <f t="shared" si="63"/>
        <v>1</v>
      </c>
      <c r="W777">
        <f t="shared" si="62"/>
        <v>3</v>
      </c>
      <c r="X777" s="8">
        <f t="shared" si="64"/>
        <v>2</v>
      </c>
      <c r="Y777" t="s">
        <v>43</v>
      </c>
      <c r="AB777" t="s">
        <v>685</v>
      </c>
      <c r="AC777" t="s">
        <v>730</v>
      </c>
      <c r="AD777">
        <v>2022</v>
      </c>
    </row>
    <row r="778" spans="1:30" x14ac:dyDescent="0.25">
      <c r="A778" t="s">
        <v>18</v>
      </c>
      <c r="B778" t="s">
        <v>40</v>
      </c>
      <c r="C778" t="s">
        <v>41</v>
      </c>
      <c r="D778" t="s">
        <v>42</v>
      </c>
      <c r="E778" t="s">
        <v>56</v>
      </c>
      <c r="F778" t="s">
        <v>27</v>
      </c>
      <c r="G778">
        <v>14708684892</v>
      </c>
      <c r="H778" t="s">
        <v>163</v>
      </c>
      <c r="I778" t="s">
        <v>33</v>
      </c>
      <c r="J778">
        <v>122</v>
      </c>
      <c r="K778">
        <v>1.5</v>
      </c>
      <c r="L778">
        <v>1</v>
      </c>
      <c r="M778">
        <v>122</v>
      </c>
      <c r="N778">
        <v>1.5</v>
      </c>
      <c r="O778">
        <v>1</v>
      </c>
      <c r="P778">
        <v>1.5</v>
      </c>
      <c r="Q778">
        <v>1.5</v>
      </c>
      <c r="R778" s="1">
        <v>44608</v>
      </c>
      <c r="S778" t="str">
        <f t="shared" si="60"/>
        <v>Cheetos - Fleming Hot Crunchy</v>
      </c>
      <c r="T778" t="str">
        <f t="shared" si="61"/>
        <v>Food</v>
      </c>
      <c r="U778" t="str">
        <f>IF(T778="Cell is Blank - Dis-regard",_xlfn.XLOOKUP(S778,'Categroy Lookup'!A:A,'Categroy Lookup'!B:B,"Cell is Blank - Dis-regard"),T778)</f>
        <v>Food</v>
      </c>
      <c r="V778" t="b">
        <f t="shared" si="63"/>
        <v>1</v>
      </c>
      <c r="W778">
        <f t="shared" si="62"/>
        <v>1.5</v>
      </c>
      <c r="X778" s="8">
        <f t="shared" si="64"/>
        <v>1</v>
      </c>
      <c r="Y778" t="s">
        <v>491</v>
      </c>
      <c r="Z778" t="s">
        <v>492</v>
      </c>
      <c r="AB778" t="s">
        <v>685</v>
      </c>
      <c r="AC778" t="s">
        <v>730</v>
      </c>
      <c r="AD778">
        <v>2022</v>
      </c>
    </row>
    <row r="779" spans="1:30" x14ac:dyDescent="0.25">
      <c r="A779" t="s">
        <v>18</v>
      </c>
      <c r="B779" t="s">
        <v>40</v>
      </c>
      <c r="C779" t="s">
        <v>41</v>
      </c>
      <c r="D779" t="s">
        <v>42</v>
      </c>
      <c r="E779" t="s">
        <v>99</v>
      </c>
      <c r="F779" t="s">
        <v>27</v>
      </c>
      <c r="G779">
        <v>14708706127</v>
      </c>
      <c r="H779" t="s">
        <v>163</v>
      </c>
      <c r="I779" t="s">
        <v>33</v>
      </c>
      <c r="J779">
        <v>123</v>
      </c>
      <c r="K779">
        <v>1.5</v>
      </c>
      <c r="L779">
        <v>1</v>
      </c>
      <c r="M779">
        <v>123</v>
      </c>
      <c r="N779">
        <v>1.5</v>
      </c>
      <c r="O779">
        <v>1</v>
      </c>
      <c r="P779">
        <v>1.5</v>
      </c>
      <c r="Q779">
        <v>1.5</v>
      </c>
      <c r="R779" s="1">
        <v>44608</v>
      </c>
      <c r="S779" t="str">
        <f t="shared" si="60"/>
        <v>Takis FUGEO mini</v>
      </c>
      <c r="T779" t="str">
        <f t="shared" si="61"/>
        <v>Food</v>
      </c>
      <c r="U779" t="str">
        <f>IF(T779="Cell is Blank - Dis-regard",_xlfn.XLOOKUP(S779,'Categroy Lookup'!A:A,'Categroy Lookup'!B:B,"Cell is Blank - Dis-regard"),T779)</f>
        <v>Food</v>
      </c>
      <c r="V779" t="b">
        <f t="shared" si="63"/>
        <v>1</v>
      </c>
      <c r="W779">
        <f t="shared" si="62"/>
        <v>1.5</v>
      </c>
      <c r="X779" s="8">
        <f t="shared" si="64"/>
        <v>1</v>
      </c>
      <c r="Y779" t="s">
        <v>99</v>
      </c>
      <c r="AB779" t="s">
        <v>685</v>
      </c>
      <c r="AC779" t="s">
        <v>730</v>
      </c>
      <c r="AD779">
        <v>2022</v>
      </c>
    </row>
    <row r="780" spans="1:30" x14ac:dyDescent="0.25">
      <c r="A780" t="s">
        <v>18</v>
      </c>
      <c r="B780" t="s">
        <v>40</v>
      </c>
      <c r="C780" t="s">
        <v>41</v>
      </c>
      <c r="D780" t="s">
        <v>42</v>
      </c>
      <c r="E780" t="s">
        <v>93</v>
      </c>
      <c r="F780" t="s">
        <v>23</v>
      </c>
      <c r="G780">
        <v>14708723753</v>
      </c>
      <c r="H780" t="s">
        <v>163</v>
      </c>
      <c r="I780" t="s">
        <v>33</v>
      </c>
      <c r="J780">
        <v>142</v>
      </c>
      <c r="K780">
        <v>1</v>
      </c>
      <c r="L780">
        <v>1</v>
      </c>
      <c r="M780">
        <v>142</v>
      </c>
      <c r="N780">
        <v>1</v>
      </c>
      <c r="O780">
        <v>1</v>
      </c>
      <c r="P780">
        <v>1</v>
      </c>
      <c r="Q780">
        <v>1</v>
      </c>
      <c r="R780" s="1">
        <v>44608</v>
      </c>
      <c r="S780" t="str">
        <f t="shared" si="60"/>
        <v>Coca Cola - Zero Sugar</v>
      </c>
      <c r="T780" t="str">
        <f t="shared" si="61"/>
        <v>Carbonated</v>
      </c>
      <c r="U780" t="str">
        <f>IF(T780="Cell is Blank - Dis-regard",_xlfn.XLOOKUP(S780,'Categroy Lookup'!A:A,'Categroy Lookup'!B:B,"Cell is Blank - Dis-regard"),T780)</f>
        <v>Carbonated</v>
      </c>
      <c r="V780" t="b">
        <f t="shared" si="63"/>
        <v>1</v>
      </c>
      <c r="W780">
        <f t="shared" si="62"/>
        <v>1</v>
      </c>
      <c r="X780" s="8">
        <f t="shared" si="64"/>
        <v>0.66666666666666663</v>
      </c>
      <c r="Y780" t="s">
        <v>524</v>
      </c>
      <c r="Z780" t="s">
        <v>525</v>
      </c>
      <c r="AB780" t="s">
        <v>685</v>
      </c>
      <c r="AC780" t="s">
        <v>730</v>
      </c>
      <c r="AD780">
        <v>2022</v>
      </c>
    </row>
    <row r="781" spans="1:30" x14ac:dyDescent="0.25">
      <c r="A781" t="s">
        <v>18</v>
      </c>
      <c r="B781" t="s">
        <v>40</v>
      </c>
      <c r="C781" t="s">
        <v>41</v>
      </c>
      <c r="D781" t="s">
        <v>42</v>
      </c>
      <c r="E781" t="s">
        <v>116</v>
      </c>
      <c r="F781" t="s">
        <v>27</v>
      </c>
      <c r="G781">
        <v>14708935867</v>
      </c>
      <c r="H781" t="s">
        <v>164</v>
      </c>
      <c r="I781" t="s">
        <v>33</v>
      </c>
      <c r="J781">
        <v>114</v>
      </c>
      <c r="K781">
        <v>1.5</v>
      </c>
      <c r="L781">
        <v>1</v>
      </c>
      <c r="M781">
        <v>114</v>
      </c>
      <c r="N781">
        <v>1.5</v>
      </c>
      <c r="O781">
        <v>1</v>
      </c>
      <c r="P781">
        <v>1.5</v>
      </c>
      <c r="Q781">
        <v>1.5</v>
      </c>
      <c r="R781" s="1">
        <v>44608</v>
      </c>
      <c r="S781" t="str">
        <f t="shared" si="60"/>
        <v>Popchips Potato - Barbeque</v>
      </c>
      <c r="T781" t="str">
        <f t="shared" si="61"/>
        <v>Food</v>
      </c>
      <c r="U781" t="str">
        <f>IF(T781="Cell is Blank - Dis-regard",_xlfn.XLOOKUP(S781,'Categroy Lookup'!A:A,'Categroy Lookup'!B:B,"Cell is Blank - Dis-regard"),T781)</f>
        <v>Food</v>
      </c>
      <c r="V781" t="b">
        <f t="shared" si="63"/>
        <v>1</v>
      </c>
      <c r="W781">
        <f t="shared" si="62"/>
        <v>1.5</v>
      </c>
      <c r="X781" s="8">
        <f t="shared" si="64"/>
        <v>1</v>
      </c>
      <c r="Y781" t="s">
        <v>541</v>
      </c>
      <c r="Z781" t="s">
        <v>542</v>
      </c>
      <c r="AB781" t="s">
        <v>687</v>
      </c>
      <c r="AC781" t="s">
        <v>731</v>
      </c>
      <c r="AD781">
        <v>2022</v>
      </c>
    </row>
    <row r="782" spans="1:30" x14ac:dyDescent="0.25">
      <c r="A782" t="s">
        <v>18</v>
      </c>
      <c r="B782" t="s">
        <v>40</v>
      </c>
      <c r="C782" t="s">
        <v>41</v>
      </c>
      <c r="D782" t="s">
        <v>42</v>
      </c>
      <c r="E782" t="s">
        <v>59</v>
      </c>
      <c r="F782" t="s">
        <v>27</v>
      </c>
      <c r="G782">
        <v>14710994640</v>
      </c>
      <c r="H782" t="s">
        <v>164</v>
      </c>
      <c r="I782" t="s">
        <v>33</v>
      </c>
      <c r="J782">
        <v>124</v>
      </c>
      <c r="K782">
        <v>1</v>
      </c>
      <c r="L782">
        <v>1</v>
      </c>
      <c r="M782">
        <v>124</v>
      </c>
      <c r="N782">
        <v>1</v>
      </c>
      <c r="O782">
        <v>1</v>
      </c>
      <c r="P782">
        <v>1</v>
      </c>
      <c r="Q782">
        <v>1</v>
      </c>
      <c r="R782" s="1">
        <v>44609</v>
      </c>
      <c r="S782" t="str">
        <f t="shared" si="60"/>
        <v>Nutter Butter Bites</v>
      </c>
      <c r="T782" t="str">
        <f t="shared" si="61"/>
        <v>Food</v>
      </c>
      <c r="U782" t="str">
        <f>IF(T782="Cell is Blank - Dis-regard",_xlfn.XLOOKUP(S782,'Categroy Lookup'!A:A,'Categroy Lookup'!B:B,"Cell is Blank - Dis-regard"),T782)</f>
        <v>Food</v>
      </c>
      <c r="V782" t="b">
        <f t="shared" si="63"/>
        <v>1</v>
      </c>
      <c r="W782">
        <f t="shared" si="62"/>
        <v>1</v>
      </c>
      <c r="X782" s="8">
        <f t="shared" si="64"/>
        <v>0.66666666666666663</v>
      </c>
      <c r="Y782" t="s">
        <v>59</v>
      </c>
      <c r="AB782" t="s">
        <v>687</v>
      </c>
      <c r="AC782" t="s">
        <v>731</v>
      </c>
      <c r="AD782">
        <v>2022</v>
      </c>
    </row>
    <row r="783" spans="1:30" x14ac:dyDescent="0.25">
      <c r="A783" t="s">
        <v>18</v>
      </c>
      <c r="B783" t="s">
        <v>36</v>
      </c>
      <c r="C783" t="s">
        <v>37</v>
      </c>
      <c r="D783" t="s">
        <v>38</v>
      </c>
      <c r="E783" t="s">
        <v>101</v>
      </c>
      <c r="F783" t="s">
        <v>27</v>
      </c>
      <c r="G783">
        <v>14711311108</v>
      </c>
      <c r="H783" t="s">
        <v>164</v>
      </c>
      <c r="I783" t="s">
        <v>33</v>
      </c>
      <c r="J783">
        <v>111</v>
      </c>
      <c r="K783">
        <v>1.5</v>
      </c>
      <c r="L783">
        <v>1</v>
      </c>
      <c r="M783">
        <v>111</v>
      </c>
      <c r="N783">
        <v>1.5</v>
      </c>
      <c r="O783">
        <v>1</v>
      </c>
      <c r="P783">
        <v>1.5</v>
      </c>
      <c r="Q783">
        <v>1.5</v>
      </c>
      <c r="R783" s="1">
        <v>44609</v>
      </c>
      <c r="S783" t="str">
        <f t="shared" si="60"/>
        <v>Miss Vickie's Potato Chip - Smokehouse BBQ</v>
      </c>
      <c r="T783" t="str">
        <f t="shared" si="61"/>
        <v>Food</v>
      </c>
      <c r="U783" t="str">
        <f>IF(T783="Cell is Blank - Dis-regard",_xlfn.XLOOKUP(S783,'Categroy Lookup'!A:A,'Categroy Lookup'!B:B,"Cell is Blank - Dis-regard"),T783)</f>
        <v>Food</v>
      </c>
      <c r="V783" t="b">
        <f t="shared" si="63"/>
        <v>1</v>
      </c>
      <c r="W783">
        <f t="shared" si="62"/>
        <v>1.5</v>
      </c>
      <c r="X783" s="8">
        <f t="shared" si="64"/>
        <v>1</v>
      </c>
      <c r="Y783" t="s">
        <v>473</v>
      </c>
      <c r="Z783" t="s">
        <v>530</v>
      </c>
      <c r="AB783" t="s">
        <v>687</v>
      </c>
      <c r="AC783" t="s">
        <v>731</v>
      </c>
      <c r="AD783">
        <v>2022</v>
      </c>
    </row>
    <row r="784" spans="1:30" x14ac:dyDescent="0.25">
      <c r="A784" t="s">
        <v>18</v>
      </c>
      <c r="B784" t="s">
        <v>19</v>
      </c>
      <c r="C784" t="s">
        <v>20</v>
      </c>
      <c r="D784" t="s">
        <v>21</v>
      </c>
      <c r="E784" t="s">
        <v>94</v>
      </c>
      <c r="F784" t="s">
        <v>23</v>
      </c>
      <c r="G784">
        <v>14711605715</v>
      </c>
      <c r="H784" t="s">
        <v>164</v>
      </c>
      <c r="I784" t="s">
        <v>25</v>
      </c>
      <c r="J784">
        <v>148</v>
      </c>
      <c r="K784">
        <v>3.5</v>
      </c>
      <c r="L784">
        <v>2</v>
      </c>
      <c r="M784">
        <v>148</v>
      </c>
      <c r="N784">
        <v>3.5</v>
      </c>
      <c r="O784">
        <v>2</v>
      </c>
      <c r="P784">
        <v>7</v>
      </c>
      <c r="Q784">
        <v>7</v>
      </c>
      <c r="R784" s="1">
        <v>44609</v>
      </c>
      <c r="S784" t="str">
        <f t="shared" si="60"/>
        <v>Red Bull - Original</v>
      </c>
      <c r="T784" t="str">
        <f t="shared" si="61"/>
        <v>Carbonated</v>
      </c>
      <c r="U784" t="str">
        <f>IF(T784="Cell is Blank - Dis-regard",_xlfn.XLOOKUP(S784,'Categroy Lookup'!A:A,'Categroy Lookup'!B:B,"Cell is Blank - Dis-regard"),T784)</f>
        <v>Carbonated</v>
      </c>
      <c r="V784" t="b">
        <f t="shared" si="63"/>
        <v>1</v>
      </c>
      <c r="W784">
        <f t="shared" si="62"/>
        <v>3.5</v>
      </c>
      <c r="X784" s="8">
        <f t="shared" si="64"/>
        <v>2.3333333333333335</v>
      </c>
      <c r="Y784" t="s">
        <v>466</v>
      </c>
      <c r="Z784" t="s">
        <v>512</v>
      </c>
      <c r="AB784" t="s">
        <v>687</v>
      </c>
      <c r="AC784" t="s">
        <v>731</v>
      </c>
      <c r="AD784">
        <v>2022</v>
      </c>
    </row>
    <row r="785" spans="1:30" x14ac:dyDescent="0.25">
      <c r="A785" t="s">
        <v>18</v>
      </c>
      <c r="B785" t="s">
        <v>40</v>
      </c>
      <c r="C785" t="s">
        <v>41</v>
      </c>
      <c r="D785" t="s">
        <v>42</v>
      </c>
      <c r="E785" t="s">
        <v>61</v>
      </c>
      <c r="F785" t="s">
        <v>27</v>
      </c>
      <c r="G785">
        <v>14711662400</v>
      </c>
      <c r="H785" t="s">
        <v>164</v>
      </c>
      <c r="I785" t="s">
        <v>25</v>
      </c>
      <c r="J785">
        <v>133</v>
      </c>
      <c r="K785">
        <v>2</v>
      </c>
      <c r="L785">
        <v>1</v>
      </c>
      <c r="M785">
        <v>133</v>
      </c>
      <c r="N785">
        <v>2</v>
      </c>
      <c r="O785">
        <v>1</v>
      </c>
      <c r="P785">
        <v>2</v>
      </c>
      <c r="Q785">
        <v>7</v>
      </c>
      <c r="R785" s="1">
        <v>44609</v>
      </c>
      <c r="S785" t="str">
        <f t="shared" si="60"/>
        <v>Jack Links Beef Steak Original</v>
      </c>
      <c r="T785" t="str">
        <f t="shared" si="61"/>
        <v>Food</v>
      </c>
      <c r="U785" t="str">
        <f>IF(T785="Cell is Blank - Dis-regard",_xlfn.XLOOKUP(S785,'Categroy Lookup'!A:A,'Categroy Lookup'!B:B,"Cell is Blank - Dis-regard"),T785)</f>
        <v>Food</v>
      </c>
      <c r="V785" t="b">
        <f t="shared" si="63"/>
        <v>1</v>
      </c>
      <c r="W785">
        <f t="shared" si="62"/>
        <v>2</v>
      </c>
      <c r="X785" s="8">
        <f t="shared" si="64"/>
        <v>1.3333333333333333</v>
      </c>
      <c r="Y785" t="s">
        <v>61</v>
      </c>
      <c r="AB785" t="s">
        <v>687</v>
      </c>
      <c r="AC785" t="s">
        <v>731</v>
      </c>
      <c r="AD785">
        <v>2022</v>
      </c>
    </row>
    <row r="786" spans="1:30" x14ac:dyDescent="0.25">
      <c r="A786" t="s">
        <v>18</v>
      </c>
      <c r="B786" t="s">
        <v>40</v>
      </c>
      <c r="C786" t="s">
        <v>41</v>
      </c>
      <c r="D786" t="s">
        <v>42</v>
      </c>
      <c r="E786" t="s">
        <v>48</v>
      </c>
      <c r="F786" t="s">
        <v>27</v>
      </c>
      <c r="G786">
        <v>14711662400</v>
      </c>
      <c r="H786" t="s">
        <v>164</v>
      </c>
      <c r="I786" t="s">
        <v>25</v>
      </c>
      <c r="J786">
        <v>134</v>
      </c>
      <c r="K786">
        <v>2</v>
      </c>
      <c r="L786">
        <v>1</v>
      </c>
      <c r="M786">
        <v>134</v>
      </c>
      <c r="N786">
        <v>2</v>
      </c>
      <c r="O786">
        <v>1</v>
      </c>
      <c r="P786">
        <v>2</v>
      </c>
      <c r="Q786">
        <v>7</v>
      </c>
      <c r="R786" s="1">
        <v>44609</v>
      </c>
      <c r="S786" t="str">
        <f t="shared" si="60"/>
        <v>KitKat - Crisp Wafers</v>
      </c>
      <c r="T786" t="str">
        <f t="shared" si="61"/>
        <v>Food</v>
      </c>
      <c r="U786" t="str">
        <f>IF(T786="Cell is Blank - Dis-regard",_xlfn.XLOOKUP(S786,'Categroy Lookup'!A:A,'Categroy Lookup'!B:B,"Cell is Blank - Dis-regard"),T786)</f>
        <v>Food</v>
      </c>
      <c r="V786" t="b">
        <f t="shared" si="63"/>
        <v>1</v>
      </c>
      <c r="W786">
        <f t="shared" si="62"/>
        <v>2</v>
      </c>
      <c r="X786" s="8">
        <f t="shared" si="64"/>
        <v>1.3333333333333333</v>
      </c>
      <c r="Y786" t="s">
        <v>482</v>
      </c>
      <c r="Z786" t="s">
        <v>483</v>
      </c>
      <c r="AB786" t="s">
        <v>687</v>
      </c>
      <c r="AC786" t="s">
        <v>731</v>
      </c>
      <c r="AD786">
        <v>2022</v>
      </c>
    </row>
    <row r="787" spans="1:30" x14ac:dyDescent="0.25">
      <c r="A787" t="s">
        <v>18</v>
      </c>
      <c r="B787" t="s">
        <v>40</v>
      </c>
      <c r="C787" t="s">
        <v>41</v>
      </c>
      <c r="D787" t="s">
        <v>42</v>
      </c>
      <c r="E787" t="s">
        <v>43</v>
      </c>
      <c r="F787" t="s">
        <v>23</v>
      </c>
      <c r="G787">
        <v>14711662400</v>
      </c>
      <c r="H787" t="s">
        <v>164</v>
      </c>
      <c r="I787" t="s">
        <v>25</v>
      </c>
      <c r="J787">
        <v>144</v>
      </c>
      <c r="K787">
        <v>3</v>
      </c>
      <c r="L787">
        <v>1</v>
      </c>
      <c r="M787">
        <v>144</v>
      </c>
      <c r="N787">
        <v>3</v>
      </c>
      <c r="O787">
        <v>1</v>
      </c>
      <c r="P787">
        <v>3</v>
      </c>
      <c r="Q787">
        <v>7</v>
      </c>
      <c r="R787" s="1">
        <v>44609</v>
      </c>
      <c r="S787" t="str">
        <f t="shared" si="60"/>
        <v>Monster Energy Original</v>
      </c>
      <c r="T787" t="str">
        <f t="shared" si="61"/>
        <v>Carbonated</v>
      </c>
      <c r="U787" t="str">
        <f>IF(T787="Cell is Blank - Dis-regard",_xlfn.XLOOKUP(S787,'Categroy Lookup'!A:A,'Categroy Lookup'!B:B,"Cell is Blank - Dis-regard"),T787)</f>
        <v>Carbonated</v>
      </c>
      <c r="V787" t="b">
        <f t="shared" si="63"/>
        <v>1</v>
      </c>
      <c r="W787">
        <f t="shared" si="62"/>
        <v>3</v>
      </c>
      <c r="X787" s="8">
        <f t="shared" si="64"/>
        <v>2</v>
      </c>
      <c r="Y787" t="s">
        <v>43</v>
      </c>
      <c r="AB787" t="s">
        <v>687</v>
      </c>
      <c r="AC787" t="s">
        <v>731</v>
      </c>
      <c r="AD787">
        <v>2022</v>
      </c>
    </row>
    <row r="788" spans="1:30" x14ac:dyDescent="0.25">
      <c r="A788" t="s">
        <v>18</v>
      </c>
      <c r="B788" t="s">
        <v>40</v>
      </c>
      <c r="C788" t="s">
        <v>41</v>
      </c>
      <c r="D788" t="s">
        <v>42</v>
      </c>
      <c r="E788" t="s">
        <v>165</v>
      </c>
      <c r="F788" t="s">
        <v>31</v>
      </c>
      <c r="G788">
        <v>14711745891</v>
      </c>
      <c r="H788" t="s">
        <v>164</v>
      </c>
      <c r="I788" t="s">
        <v>25</v>
      </c>
      <c r="J788">
        <v>147</v>
      </c>
      <c r="K788">
        <v>2.5</v>
      </c>
      <c r="L788">
        <v>1</v>
      </c>
      <c r="M788">
        <v>147</v>
      </c>
      <c r="N788">
        <v>2.5</v>
      </c>
      <c r="O788">
        <v>1</v>
      </c>
      <c r="P788">
        <v>2.5</v>
      </c>
      <c r="Q788">
        <v>2.5</v>
      </c>
      <c r="R788" s="1">
        <v>44609</v>
      </c>
      <c r="S788" t="str">
        <f t="shared" si="60"/>
        <v>Snapple Tea - Raspberry</v>
      </c>
      <c r="T788" t="str">
        <f t="shared" si="61"/>
        <v>Non Carbonated</v>
      </c>
      <c r="U788" t="str">
        <f>IF(T788="Cell is Blank - Dis-regard",_xlfn.XLOOKUP(S788,'Categroy Lookup'!A:A,'Categroy Lookup'!B:B,"Cell is Blank - Dis-regard"),T788)</f>
        <v>Non Carbonated</v>
      </c>
      <c r="V788" t="b">
        <f t="shared" si="63"/>
        <v>1</v>
      </c>
      <c r="W788">
        <f t="shared" si="62"/>
        <v>2.5</v>
      </c>
      <c r="X788" s="8">
        <f t="shared" si="64"/>
        <v>1.6666666666666667</v>
      </c>
      <c r="Y788" t="s">
        <v>564</v>
      </c>
      <c r="Z788" t="s">
        <v>508</v>
      </c>
      <c r="AB788" t="s">
        <v>687</v>
      </c>
      <c r="AC788" t="s">
        <v>731</v>
      </c>
      <c r="AD788">
        <v>2022</v>
      </c>
    </row>
    <row r="789" spans="1:30" x14ac:dyDescent="0.25">
      <c r="A789" t="s">
        <v>18</v>
      </c>
      <c r="B789" t="s">
        <v>40</v>
      </c>
      <c r="C789" t="s">
        <v>41</v>
      </c>
      <c r="D789" t="s">
        <v>42</v>
      </c>
      <c r="E789" t="s">
        <v>93</v>
      </c>
      <c r="F789" t="s">
        <v>23</v>
      </c>
      <c r="G789">
        <v>14712239755</v>
      </c>
      <c r="H789" t="s">
        <v>164</v>
      </c>
      <c r="I789" t="s">
        <v>33</v>
      </c>
      <c r="J789">
        <v>142</v>
      </c>
      <c r="K789">
        <v>1</v>
      </c>
      <c r="L789">
        <v>1</v>
      </c>
      <c r="M789">
        <v>142</v>
      </c>
      <c r="N789">
        <v>1</v>
      </c>
      <c r="O789">
        <v>1</v>
      </c>
      <c r="P789">
        <v>1</v>
      </c>
      <c r="Q789">
        <v>1</v>
      </c>
      <c r="R789" s="1">
        <v>44609</v>
      </c>
      <c r="S789" t="str">
        <f t="shared" si="60"/>
        <v>Coca Cola - Zero Sugar</v>
      </c>
      <c r="T789" t="str">
        <f t="shared" si="61"/>
        <v>Carbonated</v>
      </c>
      <c r="U789" t="str">
        <f>IF(T789="Cell is Blank - Dis-regard",_xlfn.XLOOKUP(S789,'Categroy Lookup'!A:A,'Categroy Lookup'!B:B,"Cell is Blank - Dis-regard"),T789)</f>
        <v>Carbonated</v>
      </c>
      <c r="V789" t="b">
        <f t="shared" si="63"/>
        <v>1</v>
      </c>
      <c r="W789">
        <f t="shared" si="62"/>
        <v>1</v>
      </c>
      <c r="X789" s="8">
        <f t="shared" si="64"/>
        <v>0.66666666666666663</v>
      </c>
      <c r="Y789" t="s">
        <v>524</v>
      </c>
      <c r="Z789" t="s">
        <v>525</v>
      </c>
      <c r="AB789" t="s">
        <v>687</v>
      </c>
      <c r="AC789" t="s">
        <v>731</v>
      </c>
      <c r="AD789">
        <v>2022</v>
      </c>
    </row>
    <row r="790" spans="1:30" x14ac:dyDescent="0.25">
      <c r="A790" t="s">
        <v>18</v>
      </c>
      <c r="B790" t="s">
        <v>40</v>
      </c>
      <c r="C790" t="s">
        <v>41</v>
      </c>
      <c r="D790" t="s">
        <v>42</v>
      </c>
      <c r="E790" t="s">
        <v>43</v>
      </c>
      <c r="F790" t="s">
        <v>23</v>
      </c>
      <c r="G790">
        <v>14712277281</v>
      </c>
      <c r="H790" t="s">
        <v>164</v>
      </c>
      <c r="I790" t="s">
        <v>33</v>
      </c>
      <c r="J790">
        <v>146</v>
      </c>
      <c r="K790">
        <v>3</v>
      </c>
      <c r="L790">
        <v>1</v>
      </c>
      <c r="M790">
        <v>146</v>
      </c>
      <c r="N790">
        <v>3</v>
      </c>
      <c r="O790">
        <v>1</v>
      </c>
      <c r="P790">
        <v>3</v>
      </c>
      <c r="Q790">
        <v>3</v>
      </c>
      <c r="R790" s="1">
        <v>44609</v>
      </c>
      <c r="S790" t="str">
        <f t="shared" si="60"/>
        <v>Monster Energy Original</v>
      </c>
      <c r="T790" t="str">
        <f t="shared" si="61"/>
        <v>Carbonated</v>
      </c>
      <c r="U790" t="str">
        <f>IF(T790="Cell is Blank - Dis-regard",_xlfn.XLOOKUP(S790,'Categroy Lookup'!A:A,'Categroy Lookup'!B:B,"Cell is Blank - Dis-regard"),T790)</f>
        <v>Carbonated</v>
      </c>
      <c r="V790" t="b">
        <f t="shared" si="63"/>
        <v>1</v>
      </c>
      <c r="W790">
        <f t="shared" si="62"/>
        <v>3</v>
      </c>
      <c r="X790" s="8">
        <f t="shared" si="64"/>
        <v>2</v>
      </c>
      <c r="Y790" t="s">
        <v>43</v>
      </c>
      <c r="AB790" t="s">
        <v>687</v>
      </c>
      <c r="AC790" t="s">
        <v>731</v>
      </c>
      <c r="AD790">
        <v>2022</v>
      </c>
    </row>
    <row r="791" spans="1:30" x14ac:dyDescent="0.25">
      <c r="A791" t="s">
        <v>18</v>
      </c>
      <c r="B791" t="s">
        <v>40</v>
      </c>
      <c r="C791" t="s">
        <v>41</v>
      </c>
      <c r="D791" t="s">
        <v>42</v>
      </c>
      <c r="E791" t="s">
        <v>43</v>
      </c>
      <c r="F791" t="s">
        <v>23</v>
      </c>
      <c r="G791">
        <v>14712283451</v>
      </c>
      <c r="H791" t="s">
        <v>164</v>
      </c>
      <c r="I791" t="s">
        <v>33</v>
      </c>
      <c r="J791">
        <v>146</v>
      </c>
      <c r="K791">
        <v>3</v>
      </c>
      <c r="L791">
        <v>1</v>
      </c>
      <c r="M791">
        <v>146</v>
      </c>
      <c r="N791">
        <v>3</v>
      </c>
      <c r="O791">
        <v>1</v>
      </c>
      <c r="P791">
        <v>3</v>
      </c>
      <c r="Q791">
        <v>3</v>
      </c>
      <c r="R791" s="1">
        <v>44609</v>
      </c>
      <c r="S791" t="str">
        <f t="shared" si="60"/>
        <v>Monster Energy Original</v>
      </c>
      <c r="T791" t="str">
        <f t="shared" si="61"/>
        <v>Carbonated</v>
      </c>
      <c r="U791" t="str">
        <f>IF(T791="Cell is Blank - Dis-regard",_xlfn.XLOOKUP(S791,'Categroy Lookup'!A:A,'Categroy Lookup'!B:B,"Cell is Blank - Dis-regard"),T791)</f>
        <v>Carbonated</v>
      </c>
      <c r="V791" t="b">
        <f t="shared" si="63"/>
        <v>1</v>
      </c>
      <c r="W791">
        <f t="shared" si="62"/>
        <v>3</v>
      </c>
      <c r="X791" s="8">
        <f t="shared" si="64"/>
        <v>2</v>
      </c>
      <c r="Y791" t="s">
        <v>43</v>
      </c>
      <c r="AB791" t="s">
        <v>687</v>
      </c>
      <c r="AC791" t="s">
        <v>731</v>
      </c>
      <c r="AD791">
        <v>2022</v>
      </c>
    </row>
    <row r="792" spans="1:30" x14ac:dyDescent="0.25">
      <c r="A792" t="s">
        <v>18</v>
      </c>
      <c r="B792" t="s">
        <v>40</v>
      </c>
      <c r="C792" t="s">
        <v>41</v>
      </c>
      <c r="D792" t="s">
        <v>42</v>
      </c>
      <c r="E792" t="s">
        <v>53</v>
      </c>
      <c r="F792" t="s">
        <v>27</v>
      </c>
      <c r="G792">
        <v>14712739343</v>
      </c>
      <c r="H792" t="s">
        <v>164</v>
      </c>
      <c r="I792" t="s">
        <v>33</v>
      </c>
      <c r="J792">
        <v>137</v>
      </c>
      <c r="K792">
        <v>2</v>
      </c>
      <c r="L792">
        <v>1</v>
      </c>
      <c r="M792">
        <v>137</v>
      </c>
      <c r="N792">
        <v>2</v>
      </c>
      <c r="O792">
        <v>1</v>
      </c>
      <c r="P792">
        <v>2</v>
      </c>
      <c r="Q792">
        <v>2</v>
      </c>
      <c r="R792" s="1">
        <v>44609</v>
      </c>
      <c r="S792" t="str">
        <f t="shared" si="60"/>
        <v>Jacks Links Bar Beef Strip</v>
      </c>
      <c r="T792" t="str">
        <f t="shared" si="61"/>
        <v>Food</v>
      </c>
      <c r="U792" t="str">
        <f>IF(T792="Cell is Blank - Dis-regard",_xlfn.XLOOKUP(S792,'Categroy Lookup'!A:A,'Categroy Lookup'!B:B,"Cell is Blank - Dis-regard"),T792)</f>
        <v>Food</v>
      </c>
      <c r="V792" t="b">
        <f t="shared" si="63"/>
        <v>1</v>
      </c>
      <c r="W792">
        <f t="shared" si="62"/>
        <v>2</v>
      </c>
      <c r="X792" s="8">
        <f t="shared" si="64"/>
        <v>1.3333333333333333</v>
      </c>
      <c r="Y792" t="s">
        <v>53</v>
      </c>
      <c r="AB792" t="s">
        <v>687</v>
      </c>
      <c r="AC792" t="s">
        <v>731</v>
      </c>
      <c r="AD792">
        <v>2022</v>
      </c>
    </row>
    <row r="793" spans="1:30" x14ac:dyDescent="0.25">
      <c r="A793" t="s">
        <v>18</v>
      </c>
      <c r="B793" t="s">
        <v>40</v>
      </c>
      <c r="C793" t="s">
        <v>41</v>
      </c>
      <c r="D793" t="s">
        <v>42</v>
      </c>
      <c r="E793" t="s">
        <v>99</v>
      </c>
      <c r="F793" t="s">
        <v>27</v>
      </c>
      <c r="G793">
        <v>14712982969</v>
      </c>
      <c r="H793" t="s">
        <v>164</v>
      </c>
      <c r="I793" t="s">
        <v>33</v>
      </c>
      <c r="J793">
        <v>123</v>
      </c>
      <c r="K793">
        <v>1.5</v>
      </c>
      <c r="L793">
        <v>1</v>
      </c>
      <c r="M793">
        <v>123</v>
      </c>
      <c r="N793">
        <v>1.5</v>
      </c>
      <c r="O793">
        <v>1</v>
      </c>
      <c r="P793">
        <v>1.5</v>
      </c>
      <c r="Q793">
        <v>1.5</v>
      </c>
      <c r="R793" s="1">
        <v>44609</v>
      </c>
      <c r="S793" t="str">
        <f t="shared" si="60"/>
        <v>Takis FUGEO mini</v>
      </c>
      <c r="T793" t="str">
        <f t="shared" si="61"/>
        <v>Food</v>
      </c>
      <c r="U793" t="str">
        <f>IF(T793="Cell is Blank - Dis-regard",_xlfn.XLOOKUP(S793,'Categroy Lookup'!A:A,'Categroy Lookup'!B:B,"Cell is Blank - Dis-regard"),T793)</f>
        <v>Food</v>
      </c>
      <c r="V793" t="b">
        <f t="shared" si="63"/>
        <v>1</v>
      </c>
      <c r="W793">
        <f t="shared" si="62"/>
        <v>1.5</v>
      </c>
      <c r="X793" s="8">
        <f t="shared" si="64"/>
        <v>1</v>
      </c>
      <c r="Y793" t="s">
        <v>99</v>
      </c>
      <c r="AB793" t="s">
        <v>687</v>
      </c>
      <c r="AC793" t="s">
        <v>731</v>
      </c>
      <c r="AD793">
        <v>2022</v>
      </c>
    </row>
    <row r="794" spans="1:30" x14ac:dyDescent="0.25">
      <c r="A794" t="s">
        <v>18</v>
      </c>
      <c r="B794" t="s">
        <v>40</v>
      </c>
      <c r="C794" t="s">
        <v>41</v>
      </c>
      <c r="D794" t="s">
        <v>42</v>
      </c>
      <c r="E794" t="s">
        <v>93</v>
      </c>
      <c r="F794" t="s">
        <v>23</v>
      </c>
      <c r="G794">
        <v>14713458667</v>
      </c>
      <c r="H794" t="s">
        <v>164</v>
      </c>
      <c r="I794" t="s">
        <v>33</v>
      </c>
      <c r="J794">
        <v>142</v>
      </c>
      <c r="K794">
        <v>1</v>
      </c>
      <c r="L794">
        <v>1</v>
      </c>
      <c r="M794">
        <v>142</v>
      </c>
      <c r="N794">
        <v>1</v>
      </c>
      <c r="O794">
        <v>1</v>
      </c>
      <c r="P794">
        <v>1</v>
      </c>
      <c r="Q794">
        <v>1</v>
      </c>
      <c r="R794" s="1">
        <v>44609</v>
      </c>
      <c r="S794" t="str">
        <f t="shared" si="60"/>
        <v>Coca Cola - Zero Sugar</v>
      </c>
      <c r="T794" t="str">
        <f t="shared" si="61"/>
        <v>Carbonated</v>
      </c>
      <c r="U794" t="str">
        <f>IF(T794="Cell is Blank - Dis-regard",_xlfn.XLOOKUP(S794,'Categroy Lookup'!A:A,'Categroy Lookup'!B:B,"Cell is Blank - Dis-regard"),T794)</f>
        <v>Carbonated</v>
      </c>
      <c r="V794" t="b">
        <f t="shared" si="63"/>
        <v>1</v>
      </c>
      <c r="W794">
        <f t="shared" si="62"/>
        <v>1</v>
      </c>
      <c r="X794" s="8">
        <f t="shared" si="64"/>
        <v>0.66666666666666663</v>
      </c>
      <c r="Y794" t="s">
        <v>524</v>
      </c>
      <c r="Z794" t="s">
        <v>525</v>
      </c>
      <c r="AB794" t="s">
        <v>687</v>
      </c>
      <c r="AC794" t="s">
        <v>731</v>
      </c>
      <c r="AD794">
        <v>2022</v>
      </c>
    </row>
    <row r="795" spans="1:30" x14ac:dyDescent="0.25">
      <c r="A795" t="s">
        <v>18</v>
      </c>
      <c r="B795" t="s">
        <v>40</v>
      </c>
      <c r="C795" t="s">
        <v>41</v>
      </c>
      <c r="D795" t="s">
        <v>42</v>
      </c>
      <c r="E795" t="s">
        <v>48</v>
      </c>
      <c r="F795" t="s">
        <v>27</v>
      </c>
      <c r="G795">
        <v>14713810256</v>
      </c>
      <c r="H795" t="s">
        <v>164</v>
      </c>
      <c r="I795" t="s">
        <v>33</v>
      </c>
      <c r="J795">
        <v>134</v>
      </c>
      <c r="K795">
        <v>2</v>
      </c>
      <c r="L795">
        <v>1</v>
      </c>
      <c r="M795">
        <v>134</v>
      </c>
      <c r="N795">
        <v>2</v>
      </c>
      <c r="O795">
        <v>1</v>
      </c>
      <c r="P795">
        <v>2</v>
      </c>
      <c r="Q795">
        <v>2</v>
      </c>
      <c r="R795" s="1">
        <v>44609</v>
      </c>
      <c r="S795" t="str">
        <f t="shared" si="60"/>
        <v>KitKat - Crisp Wafers</v>
      </c>
      <c r="T795" t="str">
        <f t="shared" si="61"/>
        <v>Food</v>
      </c>
      <c r="U795" t="str">
        <f>IF(T795="Cell is Blank - Dis-regard",_xlfn.XLOOKUP(S795,'Categroy Lookup'!A:A,'Categroy Lookup'!B:B,"Cell is Blank - Dis-regard"),T795)</f>
        <v>Food</v>
      </c>
      <c r="V795" t="b">
        <f t="shared" si="63"/>
        <v>1</v>
      </c>
      <c r="W795">
        <f t="shared" si="62"/>
        <v>2</v>
      </c>
      <c r="X795" s="8">
        <f t="shared" si="64"/>
        <v>1.3333333333333333</v>
      </c>
      <c r="Y795" t="s">
        <v>482</v>
      </c>
      <c r="Z795" t="s">
        <v>483</v>
      </c>
      <c r="AB795" t="s">
        <v>687</v>
      </c>
      <c r="AC795" t="s">
        <v>731</v>
      </c>
      <c r="AD795">
        <v>2022</v>
      </c>
    </row>
    <row r="796" spans="1:30" x14ac:dyDescent="0.25">
      <c r="A796" t="s">
        <v>18</v>
      </c>
      <c r="B796" t="s">
        <v>40</v>
      </c>
      <c r="C796" t="s">
        <v>41</v>
      </c>
      <c r="D796" t="s">
        <v>42</v>
      </c>
      <c r="E796" t="s">
        <v>59</v>
      </c>
      <c r="F796" t="s">
        <v>27</v>
      </c>
      <c r="G796">
        <v>14713816381</v>
      </c>
      <c r="H796" t="s">
        <v>164</v>
      </c>
      <c r="I796" t="s">
        <v>33</v>
      </c>
      <c r="J796">
        <v>124</v>
      </c>
      <c r="K796">
        <v>1</v>
      </c>
      <c r="L796">
        <v>1</v>
      </c>
      <c r="M796">
        <v>124</v>
      </c>
      <c r="N796">
        <v>1</v>
      </c>
      <c r="O796">
        <v>1</v>
      </c>
      <c r="P796">
        <v>1</v>
      </c>
      <c r="Q796">
        <v>1</v>
      </c>
      <c r="R796" s="1">
        <v>44609</v>
      </c>
      <c r="S796" t="str">
        <f t="shared" si="60"/>
        <v>Nutter Butter Bites</v>
      </c>
      <c r="T796" t="str">
        <f t="shared" si="61"/>
        <v>Food</v>
      </c>
      <c r="U796" t="str">
        <f>IF(T796="Cell is Blank - Dis-regard",_xlfn.XLOOKUP(S796,'Categroy Lookup'!A:A,'Categroy Lookup'!B:B,"Cell is Blank - Dis-regard"),T796)</f>
        <v>Food</v>
      </c>
      <c r="V796" t="b">
        <f t="shared" si="63"/>
        <v>1</v>
      </c>
      <c r="W796">
        <f t="shared" si="62"/>
        <v>1</v>
      </c>
      <c r="X796" s="8">
        <f t="shared" si="64"/>
        <v>0.66666666666666663</v>
      </c>
      <c r="Y796" t="s">
        <v>59</v>
      </c>
      <c r="AB796" t="s">
        <v>687</v>
      </c>
      <c r="AC796" t="s">
        <v>731</v>
      </c>
      <c r="AD796">
        <v>2022</v>
      </c>
    </row>
    <row r="797" spans="1:30" x14ac:dyDescent="0.25">
      <c r="A797" t="s">
        <v>18</v>
      </c>
      <c r="B797" t="s">
        <v>40</v>
      </c>
      <c r="C797" t="s">
        <v>41</v>
      </c>
      <c r="D797" t="s">
        <v>42</v>
      </c>
      <c r="E797" t="s">
        <v>94</v>
      </c>
      <c r="F797" t="s">
        <v>23</v>
      </c>
      <c r="G797">
        <v>14713838715</v>
      </c>
      <c r="H797" t="s">
        <v>164</v>
      </c>
      <c r="I797" t="s">
        <v>33</v>
      </c>
      <c r="J797">
        <v>148</v>
      </c>
      <c r="K797">
        <v>3</v>
      </c>
      <c r="L797">
        <v>1</v>
      </c>
      <c r="M797">
        <v>148</v>
      </c>
      <c r="N797">
        <v>3</v>
      </c>
      <c r="O797">
        <v>1</v>
      </c>
      <c r="P797">
        <v>3</v>
      </c>
      <c r="Q797">
        <v>3</v>
      </c>
      <c r="R797" s="1">
        <v>44609</v>
      </c>
      <c r="S797" t="str">
        <f t="shared" si="60"/>
        <v>Red Bull - Original</v>
      </c>
      <c r="T797" t="str">
        <f t="shared" si="61"/>
        <v>Carbonated</v>
      </c>
      <c r="U797" t="str">
        <f>IF(T797="Cell is Blank - Dis-regard",_xlfn.XLOOKUP(S797,'Categroy Lookup'!A:A,'Categroy Lookup'!B:B,"Cell is Blank - Dis-regard"),T797)</f>
        <v>Carbonated</v>
      </c>
      <c r="V797" t="b">
        <f t="shared" si="63"/>
        <v>1</v>
      </c>
      <c r="W797">
        <f t="shared" si="62"/>
        <v>3</v>
      </c>
      <c r="X797" s="8">
        <f t="shared" si="64"/>
        <v>2</v>
      </c>
      <c r="Y797" t="s">
        <v>466</v>
      </c>
      <c r="Z797" t="s">
        <v>512</v>
      </c>
      <c r="AB797" t="s">
        <v>687</v>
      </c>
      <c r="AC797" t="s">
        <v>731</v>
      </c>
      <c r="AD797">
        <v>2022</v>
      </c>
    </row>
    <row r="798" spans="1:30" x14ac:dyDescent="0.25">
      <c r="A798" t="s">
        <v>18</v>
      </c>
      <c r="B798" t="s">
        <v>40</v>
      </c>
      <c r="C798" t="s">
        <v>41</v>
      </c>
      <c r="D798" t="s">
        <v>42</v>
      </c>
      <c r="E798" t="s">
        <v>99</v>
      </c>
      <c r="F798" t="s">
        <v>27</v>
      </c>
      <c r="G798">
        <v>14713896486</v>
      </c>
      <c r="H798" t="s">
        <v>164</v>
      </c>
      <c r="I798" t="s">
        <v>25</v>
      </c>
      <c r="J798">
        <v>123</v>
      </c>
      <c r="K798">
        <v>1.5</v>
      </c>
      <c r="L798">
        <v>1</v>
      </c>
      <c r="M798">
        <v>123</v>
      </c>
      <c r="N798">
        <v>1.5</v>
      </c>
      <c r="O798">
        <v>1</v>
      </c>
      <c r="P798">
        <v>1.5</v>
      </c>
      <c r="Q798">
        <v>1.5</v>
      </c>
      <c r="R798" s="1">
        <v>44609</v>
      </c>
      <c r="S798" t="str">
        <f t="shared" si="60"/>
        <v>Takis FUGEO mini</v>
      </c>
      <c r="T798" t="str">
        <f t="shared" si="61"/>
        <v>Food</v>
      </c>
      <c r="U798" t="str">
        <f>IF(T798="Cell is Blank - Dis-regard",_xlfn.XLOOKUP(S798,'Categroy Lookup'!A:A,'Categroy Lookup'!B:B,"Cell is Blank - Dis-regard"),T798)</f>
        <v>Food</v>
      </c>
      <c r="V798" t="b">
        <f t="shared" si="63"/>
        <v>1</v>
      </c>
      <c r="W798">
        <f t="shared" si="62"/>
        <v>1.5</v>
      </c>
      <c r="X798" s="8">
        <f t="shared" si="64"/>
        <v>1</v>
      </c>
      <c r="Y798" t="s">
        <v>99</v>
      </c>
      <c r="AB798" t="s">
        <v>687</v>
      </c>
      <c r="AC798" t="s">
        <v>731</v>
      </c>
      <c r="AD798">
        <v>2022</v>
      </c>
    </row>
    <row r="799" spans="1:30" x14ac:dyDescent="0.25">
      <c r="A799" t="s">
        <v>18</v>
      </c>
      <c r="B799" t="s">
        <v>40</v>
      </c>
      <c r="C799" t="s">
        <v>41</v>
      </c>
      <c r="D799" t="s">
        <v>42</v>
      </c>
      <c r="E799" t="s">
        <v>165</v>
      </c>
      <c r="F799" t="s">
        <v>31</v>
      </c>
      <c r="G799">
        <v>14713959602</v>
      </c>
      <c r="H799" t="s">
        <v>164</v>
      </c>
      <c r="I799" t="s">
        <v>33</v>
      </c>
      <c r="J799">
        <v>147</v>
      </c>
      <c r="K799">
        <v>2.5</v>
      </c>
      <c r="L799">
        <v>1</v>
      </c>
      <c r="M799">
        <v>147</v>
      </c>
      <c r="N799">
        <v>2.5</v>
      </c>
      <c r="O799">
        <v>1</v>
      </c>
      <c r="P799">
        <v>2.5</v>
      </c>
      <c r="Q799">
        <v>2.5</v>
      </c>
      <c r="R799" s="1">
        <v>44609</v>
      </c>
      <c r="S799" t="str">
        <f t="shared" si="60"/>
        <v>Snapple Tea - Raspberry</v>
      </c>
      <c r="T799" t="str">
        <f t="shared" si="61"/>
        <v>Non Carbonated</v>
      </c>
      <c r="U799" t="str">
        <f>IF(T799="Cell is Blank - Dis-regard",_xlfn.XLOOKUP(S799,'Categroy Lookup'!A:A,'Categroy Lookup'!B:B,"Cell is Blank - Dis-regard"),T799)</f>
        <v>Non Carbonated</v>
      </c>
      <c r="V799" t="b">
        <f t="shared" si="63"/>
        <v>1</v>
      </c>
      <c r="W799">
        <f t="shared" si="62"/>
        <v>2.5</v>
      </c>
      <c r="X799" s="8">
        <f t="shared" si="64"/>
        <v>1.6666666666666667</v>
      </c>
      <c r="Y799" t="s">
        <v>564</v>
      </c>
      <c r="Z799" t="s">
        <v>508</v>
      </c>
      <c r="AB799" t="s">
        <v>687</v>
      </c>
      <c r="AC799" t="s">
        <v>731</v>
      </c>
      <c r="AD799">
        <v>2022</v>
      </c>
    </row>
    <row r="800" spans="1:30" x14ac:dyDescent="0.25">
      <c r="A800" t="s">
        <v>18</v>
      </c>
      <c r="B800" t="s">
        <v>40</v>
      </c>
      <c r="C800" t="s">
        <v>41</v>
      </c>
      <c r="D800" t="s">
        <v>42</v>
      </c>
      <c r="E800" t="s">
        <v>116</v>
      </c>
      <c r="F800" t="s">
        <v>27</v>
      </c>
      <c r="G800">
        <v>14713992481</v>
      </c>
      <c r="H800" t="s">
        <v>164</v>
      </c>
      <c r="I800" t="s">
        <v>33</v>
      </c>
      <c r="J800">
        <v>114</v>
      </c>
      <c r="K800">
        <v>1.5</v>
      </c>
      <c r="L800">
        <v>1</v>
      </c>
      <c r="M800">
        <v>114</v>
      </c>
      <c r="N800">
        <v>1.5</v>
      </c>
      <c r="O800">
        <v>1</v>
      </c>
      <c r="P800">
        <v>1.5</v>
      </c>
      <c r="Q800">
        <v>1.5</v>
      </c>
      <c r="R800" s="1">
        <v>44609</v>
      </c>
      <c r="S800" t="str">
        <f t="shared" si="60"/>
        <v>Popchips Potato - Barbeque</v>
      </c>
      <c r="T800" t="str">
        <f t="shared" si="61"/>
        <v>Food</v>
      </c>
      <c r="U800" t="str">
        <f>IF(T800="Cell is Blank - Dis-regard",_xlfn.XLOOKUP(S800,'Categroy Lookup'!A:A,'Categroy Lookup'!B:B,"Cell is Blank - Dis-regard"),T800)</f>
        <v>Food</v>
      </c>
      <c r="V800" t="b">
        <f t="shared" si="63"/>
        <v>1</v>
      </c>
      <c r="W800">
        <f t="shared" si="62"/>
        <v>1.5</v>
      </c>
      <c r="X800" s="8">
        <f t="shared" si="64"/>
        <v>1</v>
      </c>
      <c r="Y800" t="s">
        <v>541</v>
      </c>
      <c r="Z800" t="s">
        <v>542</v>
      </c>
      <c r="AB800" t="s">
        <v>687</v>
      </c>
      <c r="AC800" t="s">
        <v>731</v>
      </c>
      <c r="AD800">
        <v>2022</v>
      </c>
    </row>
    <row r="801" spans="1:30" x14ac:dyDescent="0.25">
      <c r="A801" t="s">
        <v>18</v>
      </c>
      <c r="B801" t="s">
        <v>40</v>
      </c>
      <c r="C801" t="s">
        <v>41</v>
      </c>
      <c r="D801" t="s">
        <v>42</v>
      </c>
      <c r="E801" t="s">
        <v>80</v>
      </c>
      <c r="F801" t="s">
        <v>27</v>
      </c>
      <c r="G801">
        <v>14714062138</v>
      </c>
      <c r="H801" t="s">
        <v>164</v>
      </c>
      <c r="I801" t="s">
        <v>33</v>
      </c>
      <c r="J801">
        <v>112</v>
      </c>
      <c r="K801">
        <v>1.5</v>
      </c>
      <c r="L801">
        <v>1</v>
      </c>
      <c r="M801">
        <v>112</v>
      </c>
      <c r="N801">
        <v>1.5</v>
      </c>
      <c r="O801">
        <v>1</v>
      </c>
      <c r="P801">
        <v>1.5</v>
      </c>
      <c r="Q801">
        <v>1.5</v>
      </c>
      <c r="R801" s="1">
        <v>44609</v>
      </c>
      <c r="S801" t="str">
        <f t="shared" si="60"/>
        <v>Good Health Veggie Stix - Sea Salt</v>
      </c>
      <c r="T801" t="str">
        <f t="shared" si="61"/>
        <v>Food</v>
      </c>
      <c r="U801" t="str">
        <f>IF(T801="Cell is Blank - Dis-regard",_xlfn.XLOOKUP(S801,'Categroy Lookup'!A:A,'Categroy Lookup'!B:B,"Cell is Blank - Dis-regard"),T801)</f>
        <v>Food</v>
      </c>
      <c r="V801" t="b">
        <f t="shared" si="63"/>
        <v>1</v>
      </c>
      <c r="W801">
        <f t="shared" si="62"/>
        <v>1.5</v>
      </c>
      <c r="X801" s="8">
        <f t="shared" si="64"/>
        <v>1</v>
      </c>
      <c r="Y801" t="s">
        <v>498</v>
      </c>
      <c r="Z801" t="s">
        <v>516</v>
      </c>
      <c r="AB801" t="s">
        <v>687</v>
      </c>
      <c r="AC801" t="s">
        <v>731</v>
      </c>
      <c r="AD801">
        <v>2022</v>
      </c>
    </row>
    <row r="802" spans="1:30" x14ac:dyDescent="0.25">
      <c r="A802" t="s">
        <v>18</v>
      </c>
      <c r="B802" t="s">
        <v>40</v>
      </c>
      <c r="C802" t="s">
        <v>41</v>
      </c>
      <c r="D802" t="s">
        <v>42</v>
      </c>
      <c r="E802" t="s">
        <v>99</v>
      </c>
      <c r="F802" t="s">
        <v>27</v>
      </c>
      <c r="G802">
        <v>14714094952</v>
      </c>
      <c r="H802" t="s">
        <v>166</v>
      </c>
      <c r="I802" t="s">
        <v>33</v>
      </c>
      <c r="J802">
        <v>123</v>
      </c>
      <c r="K802">
        <v>1.5</v>
      </c>
      <c r="L802">
        <v>1</v>
      </c>
      <c r="M802">
        <v>123</v>
      </c>
      <c r="N802">
        <v>1.5</v>
      </c>
      <c r="O802">
        <v>1</v>
      </c>
      <c r="P802">
        <v>1.5</v>
      </c>
      <c r="Q802">
        <v>1.5</v>
      </c>
      <c r="R802" s="1">
        <v>44609</v>
      </c>
      <c r="S802" t="str">
        <f t="shared" si="60"/>
        <v>Takis FUGEO mini</v>
      </c>
      <c r="T802" t="str">
        <f t="shared" si="61"/>
        <v>Food</v>
      </c>
      <c r="U802" t="str">
        <f>IF(T802="Cell is Blank - Dis-regard",_xlfn.XLOOKUP(S802,'Categroy Lookup'!A:A,'Categroy Lookup'!B:B,"Cell is Blank - Dis-regard"),T802)</f>
        <v>Food</v>
      </c>
      <c r="V802" t="b">
        <f t="shared" si="63"/>
        <v>1</v>
      </c>
      <c r="W802">
        <f t="shared" si="62"/>
        <v>1.5</v>
      </c>
      <c r="X802" s="8">
        <f t="shared" si="64"/>
        <v>1</v>
      </c>
      <c r="Y802" t="s">
        <v>99</v>
      </c>
      <c r="AB802" t="s">
        <v>689</v>
      </c>
      <c r="AC802" t="s">
        <v>732</v>
      </c>
      <c r="AD802">
        <v>2022</v>
      </c>
    </row>
    <row r="803" spans="1:30" x14ac:dyDescent="0.25">
      <c r="A803" t="s">
        <v>18</v>
      </c>
      <c r="B803" t="s">
        <v>40</v>
      </c>
      <c r="C803" t="s">
        <v>41</v>
      </c>
      <c r="D803" t="s">
        <v>42</v>
      </c>
      <c r="E803" t="s">
        <v>61</v>
      </c>
      <c r="F803" t="s">
        <v>27</v>
      </c>
      <c r="G803">
        <v>14714781621</v>
      </c>
      <c r="H803" t="s">
        <v>166</v>
      </c>
      <c r="I803" t="s">
        <v>25</v>
      </c>
      <c r="J803">
        <v>133</v>
      </c>
      <c r="K803">
        <v>2</v>
      </c>
      <c r="L803">
        <v>1</v>
      </c>
      <c r="M803">
        <v>133</v>
      </c>
      <c r="N803">
        <v>2</v>
      </c>
      <c r="O803">
        <v>1</v>
      </c>
      <c r="P803">
        <v>2</v>
      </c>
      <c r="Q803">
        <v>6.5</v>
      </c>
      <c r="R803" s="1">
        <v>44610</v>
      </c>
      <c r="S803" t="str">
        <f t="shared" si="60"/>
        <v>Jack Links Beef Steak Original</v>
      </c>
      <c r="T803" t="str">
        <f t="shared" si="61"/>
        <v>Food</v>
      </c>
      <c r="U803" t="str">
        <f>IF(T803="Cell is Blank - Dis-regard",_xlfn.XLOOKUP(S803,'Categroy Lookup'!A:A,'Categroy Lookup'!B:B,"Cell is Blank - Dis-regard"),T803)</f>
        <v>Food</v>
      </c>
      <c r="V803" t="b">
        <f t="shared" si="63"/>
        <v>1</v>
      </c>
      <c r="W803">
        <f t="shared" si="62"/>
        <v>2</v>
      </c>
      <c r="X803" s="8">
        <f t="shared" si="64"/>
        <v>1.3333333333333333</v>
      </c>
      <c r="Y803" t="s">
        <v>61</v>
      </c>
      <c r="AB803" t="s">
        <v>689</v>
      </c>
      <c r="AC803" t="s">
        <v>732</v>
      </c>
      <c r="AD803">
        <v>2022</v>
      </c>
    </row>
    <row r="804" spans="1:30" x14ac:dyDescent="0.25">
      <c r="A804" t="s">
        <v>18</v>
      </c>
      <c r="B804" t="s">
        <v>40</v>
      </c>
      <c r="C804" t="s">
        <v>41</v>
      </c>
      <c r="D804" t="s">
        <v>42</v>
      </c>
      <c r="E804" t="s">
        <v>48</v>
      </c>
      <c r="F804" t="s">
        <v>27</v>
      </c>
      <c r="G804">
        <v>14714781621</v>
      </c>
      <c r="H804" t="s">
        <v>166</v>
      </c>
      <c r="I804" t="s">
        <v>25</v>
      </c>
      <c r="J804">
        <v>134</v>
      </c>
      <c r="K804">
        <v>2</v>
      </c>
      <c r="L804">
        <v>1</v>
      </c>
      <c r="M804">
        <v>134</v>
      </c>
      <c r="N804">
        <v>2</v>
      </c>
      <c r="O804">
        <v>1</v>
      </c>
      <c r="P804">
        <v>2</v>
      </c>
      <c r="Q804">
        <v>6.5</v>
      </c>
      <c r="R804" s="1">
        <v>44610</v>
      </c>
      <c r="S804" t="str">
        <f t="shared" si="60"/>
        <v>KitKat - Crisp Wafers</v>
      </c>
      <c r="T804" t="str">
        <f t="shared" si="61"/>
        <v>Food</v>
      </c>
      <c r="U804" t="str">
        <f>IF(T804="Cell is Blank - Dis-regard",_xlfn.XLOOKUP(S804,'Categroy Lookup'!A:A,'Categroy Lookup'!B:B,"Cell is Blank - Dis-regard"),T804)</f>
        <v>Food</v>
      </c>
      <c r="V804" t="b">
        <f t="shared" si="63"/>
        <v>1</v>
      </c>
      <c r="W804">
        <f t="shared" si="62"/>
        <v>2</v>
      </c>
      <c r="X804" s="8">
        <f t="shared" si="64"/>
        <v>1.3333333333333333</v>
      </c>
      <c r="Y804" t="s">
        <v>482</v>
      </c>
      <c r="Z804" t="s">
        <v>483</v>
      </c>
      <c r="AB804" t="s">
        <v>689</v>
      </c>
      <c r="AC804" t="s">
        <v>732</v>
      </c>
      <c r="AD804">
        <v>2022</v>
      </c>
    </row>
    <row r="805" spans="1:30" x14ac:dyDescent="0.25">
      <c r="A805" t="s">
        <v>18</v>
      </c>
      <c r="B805" t="s">
        <v>40</v>
      </c>
      <c r="C805" t="s">
        <v>41</v>
      </c>
      <c r="D805" t="s">
        <v>42</v>
      </c>
      <c r="E805" t="s">
        <v>165</v>
      </c>
      <c r="F805" t="s">
        <v>31</v>
      </c>
      <c r="G805">
        <v>14714781621</v>
      </c>
      <c r="H805" t="s">
        <v>166</v>
      </c>
      <c r="I805" t="s">
        <v>25</v>
      </c>
      <c r="J805">
        <v>147</v>
      </c>
      <c r="K805">
        <v>2.5</v>
      </c>
      <c r="L805">
        <v>1</v>
      </c>
      <c r="M805">
        <v>147</v>
      </c>
      <c r="N805">
        <v>2.5</v>
      </c>
      <c r="O805">
        <v>1</v>
      </c>
      <c r="P805">
        <v>2.5</v>
      </c>
      <c r="Q805">
        <v>6.5</v>
      </c>
      <c r="R805" s="1">
        <v>44610</v>
      </c>
      <c r="S805" t="str">
        <f t="shared" si="60"/>
        <v>Snapple Tea - Raspberry</v>
      </c>
      <c r="T805" t="str">
        <f t="shared" si="61"/>
        <v>Non Carbonated</v>
      </c>
      <c r="U805" t="str">
        <f>IF(T805="Cell is Blank - Dis-regard",_xlfn.XLOOKUP(S805,'Categroy Lookup'!A:A,'Categroy Lookup'!B:B,"Cell is Blank - Dis-regard"),T805)</f>
        <v>Non Carbonated</v>
      </c>
      <c r="V805" t="b">
        <f t="shared" si="63"/>
        <v>1</v>
      </c>
      <c r="W805">
        <f t="shared" si="62"/>
        <v>2.5</v>
      </c>
      <c r="X805" s="8">
        <f t="shared" si="64"/>
        <v>1.6666666666666667</v>
      </c>
      <c r="Y805" t="s">
        <v>564</v>
      </c>
      <c r="Z805" t="s">
        <v>508</v>
      </c>
      <c r="AB805" t="s">
        <v>689</v>
      </c>
      <c r="AC805" t="s">
        <v>732</v>
      </c>
      <c r="AD805">
        <v>2022</v>
      </c>
    </row>
    <row r="806" spans="1:30" x14ac:dyDescent="0.25">
      <c r="A806" t="s">
        <v>18</v>
      </c>
      <c r="B806" t="s">
        <v>40</v>
      </c>
      <c r="C806" t="s">
        <v>41</v>
      </c>
      <c r="D806" t="s">
        <v>42</v>
      </c>
      <c r="E806" t="s">
        <v>48</v>
      </c>
      <c r="F806" t="s">
        <v>27</v>
      </c>
      <c r="G806">
        <v>14714896571</v>
      </c>
      <c r="H806" t="s">
        <v>166</v>
      </c>
      <c r="I806" t="s">
        <v>33</v>
      </c>
      <c r="J806">
        <v>134</v>
      </c>
      <c r="K806">
        <v>2</v>
      </c>
      <c r="L806">
        <v>1</v>
      </c>
      <c r="M806">
        <v>134</v>
      </c>
      <c r="N806">
        <v>2</v>
      </c>
      <c r="O806">
        <v>1</v>
      </c>
      <c r="P806">
        <v>2</v>
      </c>
      <c r="Q806">
        <v>2</v>
      </c>
      <c r="R806" s="1">
        <v>44610</v>
      </c>
      <c r="S806" t="str">
        <f t="shared" si="60"/>
        <v>KitKat - Crisp Wafers</v>
      </c>
      <c r="T806" t="str">
        <f t="shared" si="61"/>
        <v>Food</v>
      </c>
      <c r="U806" t="str">
        <f>IF(T806="Cell is Blank - Dis-regard",_xlfn.XLOOKUP(S806,'Categroy Lookup'!A:A,'Categroy Lookup'!B:B,"Cell is Blank - Dis-regard"),T806)</f>
        <v>Food</v>
      </c>
      <c r="V806" t="b">
        <f t="shared" si="63"/>
        <v>1</v>
      </c>
      <c r="W806">
        <f t="shared" si="62"/>
        <v>2</v>
      </c>
      <c r="X806" s="8">
        <f t="shared" si="64"/>
        <v>1.3333333333333333</v>
      </c>
      <c r="Y806" t="s">
        <v>482</v>
      </c>
      <c r="Z806" t="s">
        <v>483</v>
      </c>
      <c r="AB806" t="s">
        <v>689</v>
      </c>
      <c r="AC806" t="s">
        <v>732</v>
      </c>
      <c r="AD806">
        <v>2022</v>
      </c>
    </row>
    <row r="807" spans="1:30" x14ac:dyDescent="0.25">
      <c r="A807" t="s">
        <v>18</v>
      </c>
      <c r="B807" t="s">
        <v>36</v>
      </c>
      <c r="C807" t="s">
        <v>37</v>
      </c>
      <c r="D807" t="s">
        <v>38</v>
      </c>
      <c r="E807" t="s">
        <v>62</v>
      </c>
      <c r="F807" t="s">
        <v>27</v>
      </c>
      <c r="G807">
        <v>14715732086</v>
      </c>
      <c r="H807" t="s">
        <v>166</v>
      </c>
      <c r="I807" t="s">
        <v>25</v>
      </c>
      <c r="J807">
        <v>132</v>
      </c>
      <c r="K807">
        <v>2</v>
      </c>
      <c r="L807">
        <v>1</v>
      </c>
      <c r="M807">
        <v>132</v>
      </c>
      <c r="N807">
        <v>2</v>
      </c>
      <c r="O807">
        <v>1</v>
      </c>
      <c r="P807">
        <v>2</v>
      </c>
      <c r="Q807">
        <v>5.5</v>
      </c>
      <c r="R807" s="1">
        <v>44610</v>
      </c>
      <c r="S807" t="str">
        <f t="shared" si="60"/>
        <v>Robert Irvine's - Fit Crunch -  Chocolate Pea</v>
      </c>
      <c r="T807" t="str">
        <f t="shared" si="61"/>
        <v>Food</v>
      </c>
      <c r="U807" t="str">
        <f>IF(T807="Cell is Blank - Dis-regard",_xlfn.XLOOKUP(S807,'Categroy Lookup'!A:A,'Categroy Lookup'!B:B,"Cell is Blank - Dis-regard"),T807)</f>
        <v>Food</v>
      </c>
      <c r="V807" t="b">
        <f t="shared" si="63"/>
        <v>1</v>
      </c>
      <c r="W807">
        <f t="shared" si="62"/>
        <v>2</v>
      </c>
      <c r="X807" s="8">
        <f t="shared" si="64"/>
        <v>1.3333333333333333</v>
      </c>
      <c r="Y807" t="s">
        <v>495</v>
      </c>
      <c r="Z807" t="s">
        <v>496</v>
      </c>
      <c r="AA807" t="s">
        <v>497</v>
      </c>
      <c r="AB807" t="s">
        <v>689</v>
      </c>
      <c r="AC807" t="s">
        <v>732</v>
      </c>
      <c r="AD807">
        <v>2022</v>
      </c>
    </row>
    <row r="808" spans="1:30" x14ac:dyDescent="0.25">
      <c r="A808" t="s">
        <v>18</v>
      </c>
      <c r="B808" t="s">
        <v>36</v>
      </c>
      <c r="C808" t="s">
        <v>37</v>
      </c>
      <c r="D808" t="s">
        <v>38</v>
      </c>
      <c r="E808" t="s">
        <v>50</v>
      </c>
      <c r="F808" t="s">
        <v>23</v>
      </c>
      <c r="G808">
        <v>14715732086</v>
      </c>
      <c r="H808" t="s">
        <v>166</v>
      </c>
      <c r="I808" t="s">
        <v>25</v>
      </c>
      <c r="J808">
        <v>140</v>
      </c>
      <c r="K808">
        <v>1.5</v>
      </c>
      <c r="L808">
        <v>1</v>
      </c>
      <c r="M808">
        <v>140</v>
      </c>
      <c r="N808">
        <v>1.5</v>
      </c>
      <c r="O808">
        <v>1</v>
      </c>
      <c r="P808">
        <v>1.5</v>
      </c>
      <c r="Q808">
        <v>5.5</v>
      </c>
      <c r="R808" s="1">
        <v>44610</v>
      </c>
      <c r="S808" t="str">
        <f t="shared" si="60"/>
        <v>Spindrift - Sparkling Water  Lime</v>
      </c>
      <c r="T808" t="str">
        <f t="shared" si="61"/>
        <v>Carbonated</v>
      </c>
      <c r="U808" t="str">
        <f>IF(T808="Cell is Blank - Dis-regard",_xlfn.XLOOKUP(S808,'Categroy Lookup'!A:A,'Categroy Lookup'!B:B,"Cell is Blank - Dis-regard"),T808)</f>
        <v>Carbonated</v>
      </c>
      <c r="V808" t="b">
        <f t="shared" si="63"/>
        <v>1</v>
      </c>
      <c r="W808">
        <f t="shared" si="62"/>
        <v>1.5</v>
      </c>
      <c r="X808" s="8">
        <f t="shared" si="64"/>
        <v>1</v>
      </c>
      <c r="Y808" t="s">
        <v>486</v>
      </c>
      <c r="Z808" t="s">
        <v>487</v>
      </c>
      <c r="AB808" t="s">
        <v>689</v>
      </c>
      <c r="AC808" t="s">
        <v>732</v>
      </c>
      <c r="AD808">
        <v>2022</v>
      </c>
    </row>
    <row r="809" spans="1:30" x14ac:dyDescent="0.25">
      <c r="A809" t="s">
        <v>18</v>
      </c>
      <c r="B809" t="s">
        <v>36</v>
      </c>
      <c r="C809" t="s">
        <v>37</v>
      </c>
      <c r="D809" t="s">
        <v>38</v>
      </c>
      <c r="E809" t="s">
        <v>78</v>
      </c>
      <c r="F809" t="s">
        <v>55</v>
      </c>
      <c r="G809">
        <v>14715732086</v>
      </c>
      <c r="H809" t="s">
        <v>166</v>
      </c>
      <c r="I809" t="s">
        <v>25</v>
      </c>
      <c r="J809">
        <v>148</v>
      </c>
      <c r="K809">
        <v>2</v>
      </c>
      <c r="L809">
        <v>1</v>
      </c>
      <c r="M809">
        <v>148</v>
      </c>
      <c r="N809">
        <v>2</v>
      </c>
      <c r="O809">
        <v>1</v>
      </c>
      <c r="P809">
        <v>2</v>
      </c>
      <c r="Q809">
        <v>5.5</v>
      </c>
      <c r="R809" s="1">
        <v>44610</v>
      </c>
      <c r="S809" t="str">
        <f t="shared" si="60"/>
        <v>BodyArmor LYTE  - Peach Mango</v>
      </c>
      <c r="T809" t="str">
        <f t="shared" si="61"/>
        <v>Water</v>
      </c>
      <c r="U809" t="str">
        <f>IF(T809="Cell is Blank - Dis-regard",_xlfn.XLOOKUP(S809,'Categroy Lookup'!A:A,'Categroy Lookup'!B:B,"Cell is Blank - Dis-regard"),T809)</f>
        <v>Water</v>
      </c>
      <c r="V809" t="b">
        <f t="shared" si="63"/>
        <v>1</v>
      </c>
      <c r="W809">
        <f t="shared" si="62"/>
        <v>2</v>
      </c>
      <c r="X809" s="8">
        <f t="shared" si="64"/>
        <v>1.3333333333333333</v>
      </c>
      <c r="Y809" t="s">
        <v>513</v>
      </c>
      <c r="Z809" t="s">
        <v>514</v>
      </c>
      <c r="AB809" t="s">
        <v>689</v>
      </c>
      <c r="AC809" t="s">
        <v>732</v>
      </c>
      <c r="AD809">
        <v>2022</v>
      </c>
    </row>
    <row r="810" spans="1:30" x14ac:dyDescent="0.25">
      <c r="A810" t="s">
        <v>18</v>
      </c>
      <c r="B810" t="s">
        <v>36</v>
      </c>
      <c r="C810" t="s">
        <v>37</v>
      </c>
      <c r="D810" t="s">
        <v>38</v>
      </c>
      <c r="E810" t="s">
        <v>101</v>
      </c>
      <c r="F810" t="s">
        <v>27</v>
      </c>
      <c r="G810">
        <v>14715860125</v>
      </c>
      <c r="H810" t="s">
        <v>166</v>
      </c>
      <c r="I810" t="s">
        <v>33</v>
      </c>
      <c r="J810">
        <v>111</v>
      </c>
      <c r="K810">
        <v>1.5</v>
      </c>
      <c r="L810">
        <v>1</v>
      </c>
      <c r="M810">
        <v>111</v>
      </c>
      <c r="N810">
        <v>1.5</v>
      </c>
      <c r="O810">
        <v>1</v>
      </c>
      <c r="P810">
        <v>1.5</v>
      </c>
      <c r="Q810">
        <v>1.5</v>
      </c>
      <c r="R810" s="1">
        <v>44610</v>
      </c>
      <c r="S810" t="str">
        <f t="shared" si="60"/>
        <v>Miss Vickie's Potato Chip - Smokehouse BBQ</v>
      </c>
      <c r="T810" t="str">
        <f t="shared" si="61"/>
        <v>Food</v>
      </c>
      <c r="U810" t="str">
        <f>IF(T810="Cell is Blank - Dis-regard",_xlfn.XLOOKUP(S810,'Categroy Lookup'!A:A,'Categroy Lookup'!B:B,"Cell is Blank - Dis-regard"),T810)</f>
        <v>Food</v>
      </c>
      <c r="V810" t="b">
        <f t="shared" si="63"/>
        <v>1</v>
      </c>
      <c r="W810">
        <f t="shared" si="62"/>
        <v>1.5</v>
      </c>
      <c r="X810" s="8">
        <f t="shared" si="64"/>
        <v>1</v>
      </c>
      <c r="Y810" t="s">
        <v>473</v>
      </c>
      <c r="Z810" t="s">
        <v>530</v>
      </c>
      <c r="AB810" t="s">
        <v>689</v>
      </c>
      <c r="AC810" t="s">
        <v>732</v>
      </c>
      <c r="AD810">
        <v>2022</v>
      </c>
    </row>
    <row r="811" spans="1:30" x14ac:dyDescent="0.25">
      <c r="A811" t="s">
        <v>18</v>
      </c>
      <c r="B811" t="s">
        <v>36</v>
      </c>
      <c r="C811" t="s">
        <v>37</v>
      </c>
      <c r="D811" t="s">
        <v>38</v>
      </c>
      <c r="E811" t="s">
        <v>80</v>
      </c>
      <c r="F811" t="s">
        <v>27</v>
      </c>
      <c r="G811">
        <v>14716285765</v>
      </c>
      <c r="H811" t="s">
        <v>166</v>
      </c>
      <c r="I811" t="s">
        <v>33</v>
      </c>
      <c r="J811">
        <v>113</v>
      </c>
      <c r="K811">
        <v>1.5</v>
      </c>
      <c r="L811">
        <v>1</v>
      </c>
      <c r="M811">
        <v>113</v>
      </c>
      <c r="N811">
        <v>1.5</v>
      </c>
      <c r="O811">
        <v>1</v>
      </c>
      <c r="P811">
        <v>1.5</v>
      </c>
      <c r="Q811">
        <v>1.5</v>
      </c>
      <c r="R811" s="1">
        <v>44610</v>
      </c>
      <c r="S811" t="str">
        <f t="shared" si="60"/>
        <v>Good Health Veggie Stix - Sea Salt</v>
      </c>
      <c r="T811" t="str">
        <f t="shared" si="61"/>
        <v>Food</v>
      </c>
      <c r="U811" t="str">
        <f>IF(T811="Cell is Blank - Dis-regard",_xlfn.XLOOKUP(S811,'Categroy Lookup'!A:A,'Categroy Lookup'!B:B,"Cell is Blank - Dis-regard"),T811)</f>
        <v>Food</v>
      </c>
      <c r="V811" t="b">
        <f t="shared" si="63"/>
        <v>1</v>
      </c>
      <c r="W811">
        <f t="shared" si="62"/>
        <v>1.5</v>
      </c>
      <c r="X811" s="8">
        <f t="shared" si="64"/>
        <v>1</v>
      </c>
      <c r="Y811" t="s">
        <v>498</v>
      </c>
      <c r="Z811" t="s">
        <v>516</v>
      </c>
      <c r="AB811" t="s">
        <v>689</v>
      </c>
      <c r="AC811" t="s">
        <v>732</v>
      </c>
      <c r="AD811">
        <v>2022</v>
      </c>
    </row>
    <row r="812" spans="1:30" x14ac:dyDescent="0.25">
      <c r="A812" t="s">
        <v>18</v>
      </c>
      <c r="B812" t="s">
        <v>36</v>
      </c>
      <c r="C812" t="s">
        <v>37</v>
      </c>
      <c r="D812" t="s">
        <v>38</v>
      </c>
      <c r="E812" t="s">
        <v>63</v>
      </c>
      <c r="F812" t="s">
        <v>27</v>
      </c>
      <c r="G812">
        <v>14716287600</v>
      </c>
      <c r="H812" t="s">
        <v>166</v>
      </c>
      <c r="I812" t="s">
        <v>33</v>
      </c>
      <c r="J812">
        <v>114</v>
      </c>
      <c r="K812">
        <v>1.5</v>
      </c>
      <c r="L812">
        <v>1</v>
      </c>
      <c r="M812">
        <v>114</v>
      </c>
      <c r="N812">
        <v>1.5</v>
      </c>
      <c r="O812">
        <v>1</v>
      </c>
      <c r="P812">
        <v>1.5</v>
      </c>
      <c r="Q812">
        <v>1.5</v>
      </c>
      <c r="R812" s="1">
        <v>44610</v>
      </c>
      <c r="S812" t="str">
        <f t="shared" si="60"/>
        <v>Good Health Veggie Stix - Zesty Ranch</v>
      </c>
      <c r="T812" t="str">
        <f t="shared" si="61"/>
        <v>Food</v>
      </c>
      <c r="U812" t="str">
        <f>IF(T812="Cell is Blank - Dis-regard",_xlfn.XLOOKUP(S812,'Categroy Lookup'!A:A,'Categroy Lookup'!B:B,"Cell is Blank - Dis-regard"),T812)</f>
        <v>Food</v>
      </c>
      <c r="V812" t="b">
        <f t="shared" si="63"/>
        <v>1</v>
      </c>
      <c r="W812">
        <f t="shared" si="62"/>
        <v>1.5</v>
      </c>
      <c r="X812" s="8">
        <f t="shared" si="64"/>
        <v>1</v>
      </c>
      <c r="Y812" t="s">
        <v>498</v>
      </c>
      <c r="Z812" t="s">
        <v>499</v>
      </c>
      <c r="AB812" t="s">
        <v>689</v>
      </c>
      <c r="AC812" t="s">
        <v>732</v>
      </c>
      <c r="AD812">
        <v>2022</v>
      </c>
    </row>
    <row r="813" spans="1:30" x14ac:dyDescent="0.25">
      <c r="A813" t="s">
        <v>18</v>
      </c>
      <c r="B813" t="s">
        <v>40</v>
      </c>
      <c r="C813" t="s">
        <v>41</v>
      </c>
      <c r="D813" t="s">
        <v>42</v>
      </c>
      <c r="E813" t="s">
        <v>61</v>
      </c>
      <c r="F813" t="s">
        <v>27</v>
      </c>
      <c r="G813">
        <v>14716549287</v>
      </c>
      <c r="H813" t="s">
        <v>166</v>
      </c>
      <c r="I813" t="s">
        <v>25</v>
      </c>
      <c r="J813">
        <v>133</v>
      </c>
      <c r="K813">
        <v>2</v>
      </c>
      <c r="L813">
        <v>1</v>
      </c>
      <c r="M813">
        <v>133</v>
      </c>
      <c r="N813">
        <v>2</v>
      </c>
      <c r="O813">
        <v>1</v>
      </c>
      <c r="P813">
        <v>2</v>
      </c>
      <c r="Q813">
        <v>5</v>
      </c>
      <c r="R813" s="1">
        <v>44610</v>
      </c>
      <c r="S813" t="str">
        <f t="shared" si="60"/>
        <v>Jack Links Beef Steak Original</v>
      </c>
      <c r="T813" t="str">
        <f t="shared" si="61"/>
        <v>Food</v>
      </c>
      <c r="U813" t="str">
        <f>IF(T813="Cell is Blank - Dis-regard",_xlfn.XLOOKUP(S813,'Categroy Lookup'!A:A,'Categroy Lookup'!B:B,"Cell is Blank - Dis-regard"),T813)</f>
        <v>Food</v>
      </c>
      <c r="V813" t="b">
        <f t="shared" si="63"/>
        <v>1</v>
      </c>
      <c r="W813">
        <f t="shared" si="62"/>
        <v>2</v>
      </c>
      <c r="X813" s="8">
        <f t="shared" si="64"/>
        <v>1.3333333333333333</v>
      </c>
      <c r="Y813" t="s">
        <v>61</v>
      </c>
      <c r="AB813" t="s">
        <v>689</v>
      </c>
      <c r="AC813" t="s">
        <v>732</v>
      </c>
      <c r="AD813">
        <v>2022</v>
      </c>
    </row>
    <row r="814" spans="1:30" x14ac:dyDescent="0.25">
      <c r="A814" t="s">
        <v>18</v>
      </c>
      <c r="B814" t="s">
        <v>40</v>
      </c>
      <c r="C814" t="s">
        <v>41</v>
      </c>
      <c r="D814" t="s">
        <v>42</v>
      </c>
      <c r="E814" t="s">
        <v>139</v>
      </c>
      <c r="F814" t="s">
        <v>27</v>
      </c>
      <c r="G814">
        <v>14716549287</v>
      </c>
      <c r="H814" t="s">
        <v>166</v>
      </c>
      <c r="I814" t="s">
        <v>25</v>
      </c>
      <c r="J814">
        <v>120</v>
      </c>
      <c r="K814">
        <v>1.5</v>
      </c>
      <c r="L814">
        <v>1</v>
      </c>
      <c r="M814">
        <v>120</v>
      </c>
      <c r="N814">
        <v>1.5</v>
      </c>
      <c r="O814">
        <v>1</v>
      </c>
      <c r="P814">
        <v>1.5</v>
      </c>
      <c r="Q814">
        <v>5</v>
      </c>
      <c r="R814" s="1">
        <v>44610</v>
      </c>
      <c r="S814" t="str">
        <f t="shared" si="60"/>
        <v>Cheetos Flaming Hot Limon Crunchy</v>
      </c>
      <c r="T814" t="str">
        <f t="shared" si="61"/>
        <v>Food</v>
      </c>
      <c r="U814" t="str">
        <f>IF(T814="Cell is Blank - Dis-regard",_xlfn.XLOOKUP(S814,'Categroy Lookup'!A:A,'Categroy Lookup'!B:B,"Cell is Blank - Dis-regard"),T814)</f>
        <v>Food</v>
      </c>
      <c r="V814" t="b">
        <f t="shared" si="63"/>
        <v>1</v>
      </c>
      <c r="W814">
        <f t="shared" si="62"/>
        <v>1.5</v>
      </c>
      <c r="X814" s="8">
        <f t="shared" si="64"/>
        <v>1</v>
      </c>
      <c r="Y814" t="s">
        <v>139</v>
      </c>
      <c r="AB814" t="s">
        <v>689</v>
      </c>
      <c r="AC814" t="s">
        <v>732</v>
      </c>
      <c r="AD814">
        <v>2022</v>
      </c>
    </row>
    <row r="815" spans="1:30" x14ac:dyDescent="0.25">
      <c r="A815" t="s">
        <v>18</v>
      </c>
      <c r="B815" t="s">
        <v>40</v>
      </c>
      <c r="C815" t="s">
        <v>41</v>
      </c>
      <c r="D815" t="s">
        <v>42</v>
      </c>
      <c r="E815" t="s">
        <v>67</v>
      </c>
      <c r="F815" t="s">
        <v>27</v>
      </c>
      <c r="G815">
        <v>14716549287</v>
      </c>
      <c r="H815" t="s">
        <v>166</v>
      </c>
      <c r="I815" t="s">
        <v>25</v>
      </c>
      <c r="J815">
        <v>121</v>
      </c>
      <c r="K815">
        <v>1.5</v>
      </c>
      <c r="L815">
        <v>1</v>
      </c>
      <c r="M815">
        <v>121</v>
      </c>
      <c r="N815">
        <v>1.5</v>
      </c>
      <c r="O815">
        <v>1</v>
      </c>
      <c r="P815">
        <v>1.5</v>
      </c>
      <c r="Q815">
        <v>5</v>
      </c>
      <c r="R815" s="1">
        <v>44610</v>
      </c>
      <c r="S815" t="str">
        <f t="shared" si="60"/>
        <v>Mini Chips Ahoy</v>
      </c>
      <c r="T815" t="str">
        <f t="shared" si="61"/>
        <v>Food</v>
      </c>
      <c r="U815" t="str">
        <f>IF(T815="Cell is Blank - Dis-regard",_xlfn.XLOOKUP(S815,'Categroy Lookup'!A:A,'Categroy Lookup'!B:B,"Cell is Blank - Dis-regard"),T815)</f>
        <v>Food</v>
      </c>
      <c r="V815" t="b">
        <f t="shared" si="63"/>
        <v>1</v>
      </c>
      <c r="W815">
        <f t="shared" si="62"/>
        <v>1.5</v>
      </c>
      <c r="X815" s="8">
        <f t="shared" si="64"/>
        <v>1</v>
      </c>
      <c r="Y815" t="s">
        <v>67</v>
      </c>
      <c r="AB815" t="s">
        <v>689</v>
      </c>
      <c r="AC815" t="s">
        <v>732</v>
      </c>
      <c r="AD815">
        <v>2022</v>
      </c>
    </row>
    <row r="816" spans="1:30" x14ac:dyDescent="0.25">
      <c r="A816" t="s">
        <v>18</v>
      </c>
      <c r="B816" t="s">
        <v>40</v>
      </c>
      <c r="C816" t="s">
        <v>41</v>
      </c>
      <c r="D816" t="s">
        <v>42</v>
      </c>
      <c r="E816" t="s">
        <v>99</v>
      </c>
      <c r="F816" t="s">
        <v>27</v>
      </c>
      <c r="G816">
        <v>14716564787</v>
      </c>
      <c r="H816" t="s">
        <v>166</v>
      </c>
      <c r="I816" t="s">
        <v>25</v>
      </c>
      <c r="J816">
        <v>123</v>
      </c>
      <c r="K816">
        <v>1.5</v>
      </c>
      <c r="L816">
        <v>1</v>
      </c>
      <c r="M816">
        <v>123</v>
      </c>
      <c r="N816">
        <v>1.5</v>
      </c>
      <c r="O816">
        <v>1</v>
      </c>
      <c r="P816">
        <v>1.5</v>
      </c>
      <c r="Q816">
        <v>3</v>
      </c>
      <c r="R816" s="1">
        <v>44610</v>
      </c>
      <c r="S816" t="str">
        <f t="shared" si="60"/>
        <v>Takis FUGEO mini</v>
      </c>
      <c r="T816" t="str">
        <f t="shared" si="61"/>
        <v>Food</v>
      </c>
      <c r="U816" t="str">
        <f>IF(T816="Cell is Blank - Dis-regard",_xlfn.XLOOKUP(S816,'Categroy Lookup'!A:A,'Categroy Lookup'!B:B,"Cell is Blank - Dis-regard"),T816)</f>
        <v>Food</v>
      </c>
      <c r="V816" t="b">
        <f t="shared" si="63"/>
        <v>1</v>
      </c>
      <c r="W816">
        <f t="shared" si="62"/>
        <v>1.5</v>
      </c>
      <c r="X816" s="8">
        <f t="shared" si="64"/>
        <v>1</v>
      </c>
      <c r="Y816" t="s">
        <v>99</v>
      </c>
      <c r="AB816" t="s">
        <v>689</v>
      </c>
      <c r="AC816" t="s">
        <v>732</v>
      </c>
      <c r="AD816">
        <v>2022</v>
      </c>
    </row>
    <row r="817" spans="1:30" x14ac:dyDescent="0.25">
      <c r="A817" t="s">
        <v>18</v>
      </c>
      <c r="B817" t="s">
        <v>40</v>
      </c>
      <c r="C817" t="s">
        <v>41</v>
      </c>
      <c r="D817" t="s">
        <v>42</v>
      </c>
      <c r="E817" t="s">
        <v>67</v>
      </c>
      <c r="F817" t="s">
        <v>27</v>
      </c>
      <c r="G817">
        <v>14716564787</v>
      </c>
      <c r="H817" t="s">
        <v>166</v>
      </c>
      <c r="I817" t="s">
        <v>25</v>
      </c>
      <c r="J817">
        <v>121</v>
      </c>
      <c r="K817">
        <v>1.5</v>
      </c>
      <c r="L817">
        <v>1</v>
      </c>
      <c r="M817">
        <v>121</v>
      </c>
      <c r="N817">
        <v>1.5</v>
      </c>
      <c r="O817">
        <v>1</v>
      </c>
      <c r="P817">
        <v>1.5</v>
      </c>
      <c r="Q817">
        <v>3</v>
      </c>
      <c r="R817" s="1">
        <v>44610</v>
      </c>
      <c r="S817" t="str">
        <f t="shared" si="60"/>
        <v>Mini Chips Ahoy</v>
      </c>
      <c r="T817" t="str">
        <f t="shared" si="61"/>
        <v>Food</v>
      </c>
      <c r="U817" t="str">
        <f>IF(T817="Cell is Blank - Dis-regard",_xlfn.XLOOKUP(S817,'Categroy Lookup'!A:A,'Categroy Lookup'!B:B,"Cell is Blank - Dis-regard"),T817)</f>
        <v>Food</v>
      </c>
      <c r="V817" t="b">
        <f t="shared" si="63"/>
        <v>1</v>
      </c>
      <c r="W817">
        <f t="shared" si="62"/>
        <v>1.5</v>
      </c>
      <c r="X817" s="8">
        <f t="shared" si="64"/>
        <v>1</v>
      </c>
      <c r="Y817" t="s">
        <v>67</v>
      </c>
      <c r="AB817" t="s">
        <v>689</v>
      </c>
      <c r="AC817" t="s">
        <v>732</v>
      </c>
      <c r="AD817">
        <v>2022</v>
      </c>
    </row>
    <row r="818" spans="1:30" x14ac:dyDescent="0.25">
      <c r="A818" t="s">
        <v>18</v>
      </c>
      <c r="B818" t="s">
        <v>19</v>
      </c>
      <c r="C818" t="s">
        <v>20</v>
      </c>
      <c r="D818" t="s">
        <v>21</v>
      </c>
      <c r="E818" t="s">
        <v>94</v>
      </c>
      <c r="F818" t="s">
        <v>23</v>
      </c>
      <c r="G818">
        <v>14716746549</v>
      </c>
      <c r="H818" t="s">
        <v>166</v>
      </c>
      <c r="I818" t="s">
        <v>25</v>
      </c>
      <c r="J818">
        <v>148</v>
      </c>
      <c r="K818">
        <v>3.5</v>
      </c>
      <c r="L818">
        <v>1</v>
      </c>
      <c r="M818">
        <v>148</v>
      </c>
      <c r="N818">
        <v>3.5</v>
      </c>
      <c r="O818">
        <v>1</v>
      </c>
      <c r="P818">
        <v>3.5</v>
      </c>
      <c r="Q818">
        <v>3.5</v>
      </c>
      <c r="R818" s="1">
        <v>44610</v>
      </c>
      <c r="S818" t="str">
        <f t="shared" si="60"/>
        <v>Red Bull - Original</v>
      </c>
      <c r="T818" t="str">
        <f t="shared" si="61"/>
        <v>Carbonated</v>
      </c>
      <c r="U818" t="str">
        <f>IF(T818="Cell is Blank - Dis-regard",_xlfn.XLOOKUP(S818,'Categroy Lookup'!A:A,'Categroy Lookup'!B:B,"Cell is Blank - Dis-regard"),T818)</f>
        <v>Carbonated</v>
      </c>
      <c r="V818" t="b">
        <f t="shared" si="63"/>
        <v>1</v>
      </c>
      <c r="W818">
        <f t="shared" si="62"/>
        <v>3.5</v>
      </c>
      <c r="X818" s="8">
        <f t="shared" si="64"/>
        <v>2.3333333333333335</v>
      </c>
      <c r="Y818" t="s">
        <v>466</v>
      </c>
      <c r="Z818" t="s">
        <v>512</v>
      </c>
      <c r="AB818" t="s">
        <v>689</v>
      </c>
      <c r="AC818" t="s">
        <v>732</v>
      </c>
      <c r="AD818">
        <v>2022</v>
      </c>
    </row>
    <row r="819" spans="1:30" x14ac:dyDescent="0.25">
      <c r="A819" t="s">
        <v>18</v>
      </c>
      <c r="B819" t="s">
        <v>36</v>
      </c>
      <c r="C819" t="s">
        <v>37</v>
      </c>
      <c r="D819" t="s">
        <v>38</v>
      </c>
      <c r="E819" t="s">
        <v>98</v>
      </c>
      <c r="F819" t="s">
        <v>27</v>
      </c>
      <c r="G819">
        <v>14717083342</v>
      </c>
      <c r="H819" t="s">
        <v>166</v>
      </c>
      <c r="I819" t="s">
        <v>33</v>
      </c>
      <c r="J819">
        <v>121</v>
      </c>
      <c r="K819">
        <v>1.25</v>
      </c>
      <c r="L819">
        <v>1</v>
      </c>
      <c r="M819">
        <v>121</v>
      </c>
      <c r="N819">
        <v>1.25</v>
      </c>
      <c r="O819">
        <v>1</v>
      </c>
      <c r="P819">
        <v>1.25</v>
      </c>
      <c r="Q819">
        <v>1.25</v>
      </c>
      <c r="R819" s="1">
        <v>44610</v>
      </c>
      <c r="S819" t="str">
        <f t="shared" si="60"/>
        <v>CheezIt - Original</v>
      </c>
      <c r="T819" t="str">
        <f t="shared" si="61"/>
        <v>Food</v>
      </c>
      <c r="U819" t="str">
        <f>IF(T819="Cell is Blank - Dis-regard",_xlfn.XLOOKUP(S819,'Categroy Lookup'!A:A,'Categroy Lookup'!B:B,"Cell is Blank - Dis-regard"),T819)</f>
        <v>Food</v>
      </c>
      <c r="V819" t="b">
        <f t="shared" si="63"/>
        <v>1</v>
      </c>
      <c r="W819">
        <f t="shared" si="62"/>
        <v>1.25</v>
      </c>
      <c r="X819" s="8">
        <f t="shared" si="64"/>
        <v>0.83333333333333337</v>
      </c>
      <c r="Y819" t="s">
        <v>528</v>
      </c>
      <c r="Z819" t="s">
        <v>512</v>
      </c>
      <c r="AB819" t="s">
        <v>689</v>
      </c>
      <c r="AC819" t="s">
        <v>732</v>
      </c>
      <c r="AD819">
        <v>2022</v>
      </c>
    </row>
    <row r="820" spans="1:30" x14ac:dyDescent="0.25">
      <c r="A820" t="s">
        <v>18</v>
      </c>
      <c r="B820" t="s">
        <v>36</v>
      </c>
      <c r="C820" t="s">
        <v>37</v>
      </c>
      <c r="D820" t="s">
        <v>38</v>
      </c>
      <c r="E820" t="s">
        <v>98</v>
      </c>
      <c r="F820" t="s">
        <v>27</v>
      </c>
      <c r="G820">
        <v>14717133072</v>
      </c>
      <c r="H820" t="s">
        <v>166</v>
      </c>
      <c r="I820" t="s">
        <v>33</v>
      </c>
      <c r="J820">
        <v>121</v>
      </c>
      <c r="K820">
        <v>1.25</v>
      </c>
      <c r="L820">
        <v>1</v>
      </c>
      <c r="M820">
        <v>121</v>
      </c>
      <c r="N820">
        <v>1.25</v>
      </c>
      <c r="O820">
        <v>1</v>
      </c>
      <c r="P820">
        <v>1.25</v>
      </c>
      <c r="Q820">
        <v>1.25</v>
      </c>
      <c r="R820" s="1">
        <v>44610</v>
      </c>
      <c r="S820" t="str">
        <f t="shared" si="60"/>
        <v>CheezIt - Original</v>
      </c>
      <c r="T820" t="str">
        <f t="shared" si="61"/>
        <v>Food</v>
      </c>
      <c r="U820" t="str">
        <f>IF(T820="Cell is Blank - Dis-regard",_xlfn.XLOOKUP(S820,'Categroy Lookup'!A:A,'Categroy Lookup'!B:B,"Cell is Blank - Dis-regard"),T820)</f>
        <v>Food</v>
      </c>
      <c r="V820" t="b">
        <f t="shared" si="63"/>
        <v>1</v>
      </c>
      <c r="W820">
        <f t="shared" si="62"/>
        <v>1.25</v>
      </c>
      <c r="X820" s="8">
        <f t="shared" si="64"/>
        <v>0.83333333333333337</v>
      </c>
      <c r="Y820" t="s">
        <v>528</v>
      </c>
      <c r="Z820" t="s">
        <v>512</v>
      </c>
      <c r="AB820" t="s">
        <v>689</v>
      </c>
      <c r="AC820" t="s">
        <v>732</v>
      </c>
      <c r="AD820">
        <v>2022</v>
      </c>
    </row>
    <row r="821" spans="1:30" x14ac:dyDescent="0.25">
      <c r="A821" t="s">
        <v>18</v>
      </c>
      <c r="B821" t="s">
        <v>40</v>
      </c>
      <c r="C821" t="s">
        <v>41</v>
      </c>
      <c r="D821" t="s">
        <v>42</v>
      </c>
      <c r="E821" t="s">
        <v>47</v>
      </c>
      <c r="F821" t="s">
        <v>27</v>
      </c>
      <c r="G821">
        <v>14717337701</v>
      </c>
      <c r="H821" t="s">
        <v>166</v>
      </c>
      <c r="I821" t="s">
        <v>33</v>
      </c>
      <c r="J821">
        <v>130</v>
      </c>
      <c r="K821">
        <v>1</v>
      </c>
      <c r="L821">
        <v>1</v>
      </c>
      <c r="M821">
        <v>130</v>
      </c>
      <c r="N821">
        <v>1</v>
      </c>
      <c r="O821">
        <v>1</v>
      </c>
      <c r="P821">
        <v>1</v>
      </c>
      <c r="Q821">
        <v>1</v>
      </c>
      <c r="R821" s="1">
        <v>44610</v>
      </c>
      <c r="S821" t="str">
        <f t="shared" si="60"/>
        <v>Stretch Island Fruit Leathers Snacks - Variet</v>
      </c>
      <c r="T821" t="str">
        <f t="shared" si="61"/>
        <v>Food</v>
      </c>
      <c r="U821" t="str">
        <f>IF(T821="Cell is Blank - Dis-regard",_xlfn.XLOOKUP(S821,'Categroy Lookup'!A:A,'Categroy Lookup'!B:B,"Cell is Blank - Dis-regard"),T821)</f>
        <v>Food</v>
      </c>
      <c r="V821" t="b">
        <f t="shared" si="63"/>
        <v>1</v>
      </c>
      <c r="W821">
        <f t="shared" si="62"/>
        <v>1</v>
      </c>
      <c r="X821" s="8">
        <f t="shared" si="64"/>
        <v>0.66666666666666663</v>
      </c>
      <c r="Y821" t="s">
        <v>480</v>
      </c>
      <c r="Z821" t="s">
        <v>481</v>
      </c>
      <c r="AB821" t="s">
        <v>689</v>
      </c>
      <c r="AC821" t="s">
        <v>732</v>
      </c>
      <c r="AD821">
        <v>2022</v>
      </c>
    </row>
    <row r="822" spans="1:30" x14ac:dyDescent="0.25">
      <c r="A822" t="s">
        <v>18</v>
      </c>
      <c r="B822" t="s">
        <v>40</v>
      </c>
      <c r="C822" t="s">
        <v>41</v>
      </c>
      <c r="D822" t="s">
        <v>42</v>
      </c>
      <c r="E822" t="s">
        <v>48</v>
      </c>
      <c r="F822" t="s">
        <v>27</v>
      </c>
      <c r="G822">
        <v>14717920771</v>
      </c>
      <c r="H822" t="s">
        <v>166</v>
      </c>
      <c r="I822" t="s">
        <v>33</v>
      </c>
      <c r="J822">
        <v>134</v>
      </c>
      <c r="K822">
        <v>2</v>
      </c>
      <c r="L822">
        <v>1</v>
      </c>
      <c r="M822">
        <v>134</v>
      </c>
      <c r="N822">
        <v>2</v>
      </c>
      <c r="O822">
        <v>1</v>
      </c>
      <c r="P822">
        <v>2</v>
      </c>
      <c r="Q822">
        <v>2</v>
      </c>
      <c r="R822" s="1">
        <v>44610</v>
      </c>
      <c r="S822" t="str">
        <f t="shared" si="60"/>
        <v>KitKat - Crisp Wafers</v>
      </c>
      <c r="T822" t="str">
        <f t="shared" si="61"/>
        <v>Food</v>
      </c>
      <c r="U822" t="str">
        <f>IF(T822="Cell is Blank - Dis-regard",_xlfn.XLOOKUP(S822,'Categroy Lookup'!A:A,'Categroy Lookup'!B:B,"Cell is Blank - Dis-regard"),T822)</f>
        <v>Food</v>
      </c>
      <c r="V822" t="b">
        <f t="shared" si="63"/>
        <v>1</v>
      </c>
      <c r="W822">
        <f t="shared" si="62"/>
        <v>2</v>
      </c>
      <c r="X822" s="8">
        <f t="shared" si="64"/>
        <v>1.3333333333333333</v>
      </c>
      <c r="Y822" t="s">
        <v>482</v>
      </c>
      <c r="Z822" t="s">
        <v>483</v>
      </c>
      <c r="AB822" t="s">
        <v>689</v>
      </c>
      <c r="AC822" t="s">
        <v>732</v>
      </c>
      <c r="AD822">
        <v>2022</v>
      </c>
    </row>
    <row r="823" spans="1:30" x14ac:dyDescent="0.25">
      <c r="A823" t="s">
        <v>18</v>
      </c>
      <c r="B823" t="s">
        <v>28</v>
      </c>
      <c r="C823" t="s">
        <v>20</v>
      </c>
      <c r="D823" t="s">
        <v>29</v>
      </c>
      <c r="E823" t="s">
        <v>48</v>
      </c>
      <c r="F823" t="s">
        <v>27</v>
      </c>
      <c r="G823">
        <v>14718052988</v>
      </c>
      <c r="H823" t="s">
        <v>166</v>
      </c>
      <c r="I823" t="s">
        <v>33</v>
      </c>
      <c r="J823">
        <v>130</v>
      </c>
      <c r="K823">
        <v>2</v>
      </c>
      <c r="L823">
        <v>1</v>
      </c>
      <c r="M823">
        <v>130</v>
      </c>
      <c r="N823">
        <v>2</v>
      </c>
      <c r="O823">
        <v>1</v>
      </c>
      <c r="P823">
        <v>2</v>
      </c>
      <c r="Q823">
        <v>2</v>
      </c>
      <c r="R823" s="1">
        <v>44610</v>
      </c>
      <c r="S823" t="str">
        <f t="shared" si="60"/>
        <v>KitKat - Crisp Wafers</v>
      </c>
      <c r="T823" t="str">
        <f t="shared" si="61"/>
        <v>Food</v>
      </c>
      <c r="U823" t="str">
        <f>IF(T823="Cell is Blank - Dis-regard",_xlfn.XLOOKUP(S823,'Categroy Lookup'!A:A,'Categroy Lookup'!B:B,"Cell is Blank - Dis-regard"),T823)</f>
        <v>Food</v>
      </c>
      <c r="V823" t="b">
        <f t="shared" si="63"/>
        <v>1</v>
      </c>
      <c r="W823">
        <f t="shared" si="62"/>
        <v>2</v>
      </c>
      <c r="X823" s="8">
        <f t="shared" si="64"/>
        <v>1.3333333333333333</v>
      </c>
      <c r="Y823" t="s">
        <v>482</v>
      </c>
      <c r="Z823" t="s">
        <v>483</v>
      </c>
      <c r="AB823" t="s">
        <v>689</v>
      </c>
      <c r="AC823" t="s">
        <v>732</v>
      </c>
      <c r="AD823">
        <v>2022</v>
      </c>
    </row>
    <row r="824" spans="1:30" x14ac:dyDescent="0.25">
      <c r="A824" t="s">
        <v>18</v>
      </c>
      <c r="B824" t="s">
        <v>19</v>
      </c>
      <c r="C824" t="s">
        <v>20</v>
      </c>
      <c r="D824" t="s">
        <v>21</v>
      </c>
      <c r="E824" t="s">
        <v>66</v>
      </c>
      <c r="F824" t="s">
        <v>55</v>
      </c>
      <c r="G824">
        <v>14718482521</v>
      </c>
      <c r="H824" t="s">
        <v>166</v>
      </c>
      <c r="I824" t="s">
        <v>33</v>
      </c>
      <c r="J824">
        <v>143</v>
      </c>
      <c r="K824">
        <v>2</v>
      </c>
      <c r="L824">
        <v>1</v>
      </c>
      <c r="M824">
        <v>143</v>
      </c>
      <c r="N824">
        <v>2</v>
      </c>
      <c r="O824">
        <v>1</v>
      </c>
      <c r="P824">
        <v>2</v>
      </c>
      <c r="Q824">
        <v>2</v>
      </c>
      <c r="R824" s="1">
        <v>44610</v>
      </c>
      <c r="S824" t="str">
        <f t="shared" si="60"/>
        <v>S. Pellegrino Sparkling Mineral Water</v>
      </c>
      <c r="T824" t="str">
        <f t="shared" si="61"/>
        <v>Water</v>
      </c>
      <c r="U824" t="str">
        <f>IF(T824="Cell is Blank - Dis-regard",_xlfn.XLOOKUP(S824,'Categroy Lookup'!A:A,'Categroy Lookup'!B:B,"Cell is Blank - Dis-regard"),T824)</f>
        <v>Water</v>
      </c>
      <c r="V824" t="b">
        <f t="shared" si="63"/>
        <v>1</v>
      </c>
      <c r="W824">
        <f t="shared" si="62"/>
        <v>2</v>
      </c>
      <c r="X824" s="8">
        <f t="shared" si="64"/>
        <v>1.3333333333333333</v>
      </c>
      <c r="Y824" t="s">
        <v>66</v>
      </c>
      <c r="AB824" t="s">
        <v>689</v>
      </c>
      <c r="AC824" t="s">
        <v>732</v>
      </c>
      <c r="AD824">
        <v>2022</v>
      </c>
    </row>
    <row r="825" spans="1:30" x14ac:dyDescent="0.25">
      <c r="A825" t="s">
        <v>18</v>
      </c>
      <c r="B825" t="s">
        <v>40</v>
      </c>
      <c r="C825" t="s">
        <v>41</v>
      </c>
      <c r="D825" t="s">
        <v>42</v>
      </c>
      <c r="E825" t="s">
        <v>94</v>
      </c>
      <c r="F825" t="s">
        <v>23</v>
      </c>
      <c r="G825">
        <v>14718623409</v>
      </c>
      <c r="H825" t="s">
        <v>166</v>
      </c>
      <c r="I825" t="s">
        <v>33</v>
      </c>
      <c r="J825">
        <v>148</v>
      </c>
      <c r="K825">
        <v>3</v>
      </c>
      <c r="L825">
        <v>1</v>
      </c>
      <c r="M825">
        <v>148</v>
      </c>
      <c r="N825">
        <v>3</v>
      </c>
      <c r="O825">
        <v>1</v>
      </c>
      <c r="P825">
        <v>3</v>
      </c>
      <c r="Q825">
        <v>3</v>
      </c>
      <c r="R825" s="1">
        <v>44610</v>
      </c>
      <c r="S825" t="str">
        <f t="shared" si="60"/>
        <v>Red Bull - Original</v>
      </c>
      <c r="T825" t="str">
        <f t="shared" si="61"/>
        <v>Carbonated</v>
      </c>
      <c r="U825" t="str">
        <f>IF(T825="Cell is Blank - Dis-regard",_xlfn.XLOOKUP(S825,'Categroy Lookup'!A:A,'Categroy Lookup'!B:B,"Cell is Blank - Dis-regard"),T825)</f>
        <v>Carbonated</v>
      </c>
      <c r="V825" t="b">
        <f t="shared" si="63"/>
        <v>1</v>
      </c>
      <c r="W825">
        <f t="shared" si="62"/>
        <v>3</v>
      </c>
      <c r="X825" s="8">
        <f t="shared" si="64"/>
        <v>2</v>
      </c>
      <c r="Y825" t="s">
        <v>466</v>
      </c>
      <c r="Z825" t="s">
        <v>512</v>
      </c>
      <c r="AB825" t="s">
        <v>689</v>
      </c>
      <c r="AC825" t="s">
        <v>732</v>
      </c>
      <c r="AD825">
        <v>2022</v>
      </c>
    </row>
    <row r="826" spans="1:30" x14ac:dyDescent="0.25">
      <c r="A826" t="s">
        <v>18</v>
      </c>
      <c r="B826" t="s">
        <v>40</v>
      </c>
      <c r="C826" t="s">
        <v>41</v>
      </c>
      <c r="D826" t="s">
        <v>42</v>
      </c>
      <c r="E826" t="s">
        <v>43</v>
      </c>
      <c r="F826" t="s">
        <v>23</v>
      </c>
      <c r="G826">
        <v>14718917822</v>
      </c>
      <c r="H826" t="s">
        <v>166</v>
      </c>
      <c r="I826" t="s">
        <v>25</v>
      </c>
      <c r="J826">
        <v>146</v>
      </c>
      <c r="K826">
        <v>3</v>
      </c>
      <c r="L826">
        <v>1</v>
      </c>
      <c r="M826">
        <v>146</v>
      </c>
      <c r="N826">
        <v>3</v>
      </c>
      <c r="O826">
        <v>1</v>
      </c>
      <c r="P826">
        <v>3</v>
      </c>
      <c r="Q826">
        <v>3</v>
      </c>
      <c r="R826" s="1">
        <v>44610</v>
      </c>
      <c r="S826" t="str">
        <f t="shared" si="60"/>
        <v>Monster Energy Original</v>
      </c>
      <c r="T826" t="str">
        <f t="shared" si="61"/>
        <v>Carbonated</v>
      </c>
      <c r="U826" t="str">
        <f>IF(T826="Cell is Blank - Dis-regard",_xlfn.XLOOKUP(S826,'Categroy Lookup'!A:A,'Categroy Lookup'!B:B,"Cell is Blank - Dis-regard"),T826)</f>
        <v>Carbonated</v>
      </c>
      <c r="V826" t="b">
        <f t="shared" si="63"/>
        <v>1</v>
      </c>
      <c r="W826">
        <f t="shared" si="62"/>
        <v>3</v>
      </c>
      <c r="X826" s="8">
        <f t="shared" si="64"/>
        <v>2</v>
      </c>
      <c r="Y826" t="s">
        <v>43</v>
      </c>
      <c r="AB826" t="s">
        <v>689</v>
      </c>
      <c r="AC826" t="s">
        <v>732</v>
      </c>
      <c r="AD826">
        <v>2022</v>
      </c>
    </row>
    <row r="827" spans="1:30" x14ac:dyDescent="0.25">
      <c r="A827" t="s">
        <v>18</v>
      </c>
      <c r="B827" t="s">
        <v>40</v>
      </c>
      <c r="C827" t="s">
        <v>41</v>
      </c>
      <c r="D827" t="s">
        <v>42</v>
      </c>
      <c r="E827" t="s">
        <v>67</v>
      </c>
      <c r="F827" t="s">
        <v>27</v>
      </c>
      <c r="G827">
        <v>14719355548</v>
      </c>
      <c r="H827" t="s">
        <v>167</v>
      </c>
      <c r="I827" t="s">
        <v>33</v>
      </c>
      <c r="J827">
        <v>121</v>
      </c>
      <c r="K827">
        <v>1.5</v>
      </c>
      <c r="L827">
        <v>1</v>
      </c>
      <c r="M827">
        <v>121</v>
      </c>
      <c r="N827">
        <v>1.5</v>
      </c>
      <c r="O827">
        <v>1</v>
      </c>
      <c r="P827">
        <v>1.5</v>
      </c>
      <c r="Q827">
        <v>1.5</v>
      </c>
      <c r="R827" s="1">
        <v>44611</v>
      </c>
      <c r="S827" t="str">
        <f t="shared" si="60"/>
        <v>Mini Chips Ahoy</v>
      </c>
      <c r="T827" t="str">
        <f t="shared" si="61"/>
        <v>Food</v>
      </c>
      <c r="U827" t="str">
        <f>IF(T827="Cell is Blank - Dis-regard",_xlfn.XLOOKUP(S827,'Categroy Lookup'!A:A,'Categroy Lookup'!B:B,"Cell is Blank - Dis-regard"),T827)</f>
        <v>Food</v>
      </c>
      <c r="V827" t="b">
        <f t="shared" si="63"/>
        <v>1</v>
      </c>
      <c r="W827">
        <f t="shared" si="62"/>
        <v>1.5</v>
      </c>
      <c r="X827" s="8">
        <f t="shared" si="64"/>
        <v>1</v>
      </c>
      <c r="Y827" t="s">
        <v>67</v>
      </c>
      <c r="AB827" t="s">
        <v>677</v>
      </c>
      <c r="AC827" t="s">
        <v>733</v>
      </c>
      <c r="AD827">
        <v>2022</v>
      </c>
    </row>
    <row r="828" spans="1:30" x14ac:dyDescent="0.25">
      <c r="A828" t="s">
        <v>18</v>
      </c>
      <c r="B828" t="s">
        <v>40</v>
      </c>
      <c r="C828" t="s">
        <v>41</v>
      </c>
      <c r="D828" t="s">
        <v>42</v>
      </c>
      <c r="E828" t="s">
        <v>56</v>
      </c>
      <c r="F828" t="s">
        <v>27</v>
      </c>
      <c r="G828">
        <v>14719356602</v>
      </c>
      <c r="H828" t="s">
        <v>167</v>
      </c>
      <c r="I828" t="s">
        <v>33</v>
      </c>
      <c r="J828">
        <v>122</v>
      </c>
      <c r="K828">
        <v>1.5</v>
      </c>
      <c r="L828">
        <v>1</v>
      </c>
      <c r="M828">
        <v>122</v>
      </c>
      <c r="N828">
        <v>1.5</v>
      </c>
      <c r="O828">
        <v>1</v>
      </c>
      <c r="P828">
        <v>1.5</v>
      </c>
      <c r="Q828">
        <v>1.5</v>
      </c>
      <c r="R828" s="1">
        <v>44611</v>
      </c>
      <c r="S828" t="str">
        <f t="shared" si="60"/>
        <v>Cheetos - Fleming Hot Crunchy</v>
      </c>
      <c r="T828" t="str">
        <f t="shared" si="61"/>
        <v>Food</v>
      </c>
      <c r="U828" t="str">
        <f>IF(T828="Cell is Blank - Dis-regard",_xlfn.XLOOKUP(S828,'Categroy Lookup'!A:A,'Categroy Lookup'!B:B,"Cell is Blank - Dis-regard"),T828)</f>
        <v>Food</v>
      </c>
      <c r="V828" t="b">
        <f t="shared" si="63"/>
        <v>1</v>
      </c>
      <c r="W828">
        <f t="shared" si="62"/>
        <v>1.5</v>
      </c>
      <c r="X828" s="8">
        <f t="shared" si="64"/>
        <v>1</v>
      </c>
      <c r="Y828" t="s">
        <v>491</v>
      </c>
      <c r="Z828" t="s">
        <v>492</v>
      </c>
      <c r="AB828" t="s">
        <v>677</v>
      </c>
      <c r="AC828" t="s">
        <v>733</v>
      </c>
      <c r="AD828">
        <v>2022</v>
      </c>
    </row>
    <row r="829" spans="1:30" x14ac:dyDescent="0.25">
      <c r="A829" t="s">
        <v>18</v>
      </c>
      <c r="B829" t="s">
        <v>40</v>
      </c>
      <c r="C829" t="s">
        <v>41</v>
      </c>
      <c r="D829" t="s">
        <v>42</v>
      </c>
      <c r="E829" t="s">
        <v>137</v>
      </c>
      <c r="F829" t="s">
        <v>27</v>
      </c>
      <c r="G829">
        <v>14719356448</v>
      </c>
      <c r="H829" t="s">
        <v>167</v>
      </c>
      <c r="I829" t="s">
        <v>33</v>
      </c>
      <c r="J829">
        <v>138</v>
      </c>
      <c r="K829">
        <v>2</v>
      </c>
      <c r="L829">
        <v>1</v>
      </c>
      <c r="M829">
        <v>138</v>
      </c>
      <c r="N829">
        <v>2</v>
      </c>
      <c r="O829">
        <v>1</v>
      </c>
      <c r="P829">
        <v>2</v>
      </c>
      <c r="Q829">
        <v>2</v>
      </c>
      <c r="R829" s="1">
        <v>44611</v>
      </c>
      <c r="S829" t="str">
        <f t="shared" si="60"/>
        <v>Oreo Single Server 6 ct</v>
      </c>
      <c r="T829" t="str">
        <f t="shared" si="61"/>
        <v>Food</v>
      </c>
      <c r="U829" t="str">
        <f>IF(T829="Cell is Blank - Dis-regard",_xlfn.XLOOKUP(S829,'Categroy Lookup'!A:A,'Categroy Lookup'!B:B,"Cell is Blank - Dis-regard"),T829)</f>
        <v>Food</v>
      </c>
      <c r="V829" t="b">
        <f t="shared" si="63"/>
        <v>1</v>
      </c>
      <c r="W829">
        <f t="shared" si="62"/>
        <v>2</v>
      </c>
      <c r="X829" s="8">
        <f t="shared" si="64"/>
        <v>1.3333333333333333</v>
      </c>
      <c r="Y829" t="s">
        <v>137</v>
      </c>
      <c r="AB829" t="s">
        <v>677</v>
      </c>
      <c r="AC829" t="s">
        <v>733</v>
      </c>
      <c r="AD829">
        <v>2022</v>
      </c>
    </row>
    <row r="830" spans="1:30" x14ac:dyDescent="0.25">
      <c r="A830" t="s">
        <v>18</v>
      </c>
      <c r="B830" t="s">
        <v>19</v>
      </c>
      <c r="C830" t="s">
        <v>20</v>
      </c>
      <c r="D830" t="s">
        <v>21</v>
      </c>
      <c r="E830" t="s">
        <v>94</v>
      </c>
      <c r="F830" t="s">
        <v>23</v>
      </c>
      <c r="G830">
        <v>14719885953</v>
      </c>
      <c r="H830" t="s">
        <v>167</v>
      </c>
      <c r="I830" t="s">
        <v>25</v>
      </c>
      <c r="J830">
        <v>148</v>
      </c>
      <c r="K830">
        <v>3.5</v>
      </c>
      <c r="L830">
        <v>1</v>
      </c>
      <c r="M830">
        <v>148</v>
      </c>
      <c r="N830">
        <v>3.5</v>
      </c>
      <c r="O830">
        <v>1</v>
      </c>
      <c r="P830">
        <v>3.5</v>
      </c>
      <c r="Q830">
        <v>3.5</v>
      </c>
      <c r="R830" s="1">
        <v>44611</v>
      </c>
      <c r="S830" t="str">
        <f t="shared" si="60"/>
        <v>Red Bull - Original</v>
      </c>
      <c r="T830" t="str">
        <f t="shared" si="61"/>
        <v>Carbonated</v>
      </c>
      <c r="U830" t="str">
        <f>IF(T830="Cell is Blank - Dis-regard",_xlfn.XLOOKUP(S830,'Categroy Lookup'!A:A,'Categroy Lookup'!B:B,"Cell is Blank - Dis-regard"),T830)</f>
        <v>Carbonated</v>
      </c>
      <c r="V830" t="b">
        <f t="shared" si="63"/>
        <v>1</v>
      </c>
      <c r="W830">
        <f t="shared" si="62"/>
        <v>3.5</v>
      </c>
      <c r="X830" s="8">
        <f t="shared" si="64"/>
        <v>2.3333333333333335</v>
      </c>
      <c r="Y830" t="s">
        <v>466</v>
      </c>
      <c r="Z830" t="s">
        <v>512</v>
      </c>
      <c r="AB830" t="s">
        <v>677</v>
      </c>
      <c r="AC830" t="s">
        <v>733</v>
      </c>
      <c r="AD830">
        <v>2022</v>
      </c>
    </row>
    <row r="831" spans="1:30" x14ac:dyDescent="0.25">
      <c r="A831" t="s">
        <v>18</v>
      </c>
      <c r="B831" t="s">
        <v>28</v>
      </c>
      <c r="C831" t="s">
        <v>20</v>
      </c>
      <c r="D831" t="s">
        <v>29</v>
      </c>
      <c r="E831" t="s">
        <v>76</v>
      </c>
      <c r="F831" t="s">
        <v>31</v>
      </c>
      <c r="G831">
        <v>14720352760</v>
      </c>
      <c r="H831" t="s">
        <v>167</v>
      </c>
      <c r="I831" t="s">
        <v>33</v>
      </c>
      <c r="J831">
        <v>148</v>
      </c>
      <c r="K831">
        <v>2.5</v>
      </c>
      <c r="L831">
        <v>1</v>
      </c>
      <c r="M831">
        <v>148</v>
      </c>
      <c r="N831">
        <v>2.5</v>
      </c>
      <c r="O831">
        <v>1</v>
      </c>
      <c r="P831">
        <v>2.5</v>
      </c>
      <c r="Q831">
        <v>2.5</v>
      </c>
      <c r="R831" s="1">
        <v>44611</v>
      </c>
      <c r="S831" t="str">
        <f t="shared" si="60"/>
        <v>Zevia Zero Calorie Energy - Mango Ginger</v>
      </c>
      <c r="T831" t="str">
        <f t="shared" si="61"/>
        <v>Non Carbonated</v>
      </c>
      <c r="U831" t="str">
        <f>IF(T831="Cell is Blank - Dis-regard",_xlfn.XLOOKUP(S831,'Categroy Lookup'!A:A,'Categroy Lookup'!B:B,"Cell is Blank - Dis-regard"),T831)</f>
        <v>Non Carbonated</v>
      </c>
      <c r="V831" t="b">
        <f t="shared" si="63"/>
        <v>1</v>
      </c>
      <c r="W831">
        <f t="shared" si="62"/>
        <v>2.5</v>
      </c>
      <c r="X831" s="8">
        <f t="shared" si="64"/>
        <v>1.6666666666666667</v>
      </c>
      <c r="Y831" t="s">
        <v>509</v>
      </c>
      <c r="Z831" t="s">
        <v>510</v>
      </c>
      <c r="AB831" t="s">
        <v>677</v>
      </c>
      <c r="AC831" t="s">
        <v>733</v>
      </c>
      <c r="AD831">
        <v>2022</v>
      </c>
    </row>
    <row r="832" spans="1:30" x14ac:dyDescent="0.25">
      <c r="A832" t="s">
        <v>18</v>
      </c>
      <c r="B832" t="s">
        <v>28</v>
      </c>
      <c r="C832" t="s">
        <v>20</v>
      </c>
      <c r="D832" t="s">
        <v>29</v>
      </c>
      <c r="E832" t="s">
        <v>79</v>
      </c>
      <c r="F832" t="s">
        <v>27</v>
      </c>
      <c r="G832">
        <v>14720358390</v>
      </c>
      <c r="H832" t="s">
        <v>167</v>
      </c>
      <c r="I832" t="s">
        <v>25</v>
      </c>
      <c r="J832">
        <v>122</v>
      </c>
      <c r="K832">
        <v>1.5</v>
      </c>
      <c r="L832">
        <v>1</v>
      </c>
      <c r="M832">
        <v>122</v>
      </c>
      <c r="N832">
        <v>1.5</v>
      </c>
      <c r="O832">
        <v>1</v>
      </c>
      <c r="P832">
        <v>1.5</v>
      </c>
      <c r="Q832">
        <v>1.5</v>
      </c>
      <c r="R832" s="1">
        <v>44611</v>
      </c>
      <c r="S832" t="str">
        <f t="shared" si="60"/>
        <v>SunChips Multigrain - Harvest Cheddar</v>
      </c>
      <c r="T832" t="str">
        <f t="shared" si="61"/>
        <v>Food</v>
      </c>
      <c r="U832" t="str">
        <f>IF(T832="Cell is Blank - Dis-regard",_xlfn.XLOOKUP(S832,'Categroy Lookup'!A:A,'Categroy Lookup'!B:B,"Cell is Blank - Dis-regard"),T832)</f>
        <v>Food</v>
      </c>
      <c r="V832" t="b">
        <f t="shared" si="63"/>
        <v>1</v>
      </c>
      <c r="W832">
        <f t="shared" si="62"/>
        <v>1.5</v>
      </c>
      <c r="X832" s="8">
        <f t="shared" si="64"/>
        <v>1</v>
      </c>
      <c r="Y832" t="s">
        <v>502</v>
      </c>
      <c r="Z832" t="s">
        <v>515</v>
      </c>
      <c r="AB832" t="s">
        <v>677</v>
      </c>
      <c r="AC832" t="s">
        <v>733</v>
      </c>
      <c r="AD832">
        <v>2022</v>
      </c>
    </row>
    <row r="833" spans="1:30" x14ac:dyDescent="0.25">
      <c r="A833" t="s">
        <v>18</v>
      </c>
      <c r="B833" t="s">
        <v>19</v>
      </c>
      <c r="C833" t="s">
        <v>20</v>
      </c>
      <c r="D833" t="s">
        <v>21</v>
      </c>
      <c r="E833" t="s">
        <v>43</v>
      </c>
      <c r="F833" t="s">
        <v>23</v>
      </c>
      <c r="G833">
        <v>14720838641</v>
      </c>
      <c r="H833" t="s">
        <v>167</v>
      </c>
      <c r="I833" t="s">
        <v>33</v>
      </c>
      <c r="J833">
        <v>146</v>
      </c>
      <c r="K833">
        <v>3</v>
      </c>
      <c r="L833">
        <v>1</v>
      </c>
      <c r="M833">
        <v>146</v>
      </c>
      <c r="N833">
        <v>3</v>
      </c>
      <c r="O833">
        <v>1</v>
      </c>
      <c r="P833">
        <v>3</v>
      </c>
      <c r="Q833">
        <v>3</v>
      </c>
      <c r="R833" s="1">
        <v>44611</v>
      </c>
      <c r="S833" t="str">
        <f t="shared" si="60"/>
        <v>Monster Energy Original</v>
      </c>
      <c r="T833" t="str">
        <f t="shared" si="61"/>
        <v>Carbonated</v>
      </c>
      <c r="U833" t="str">
        <f>IF(T833="Cell is Blank - Dis-regard",_xlfn.XLOOKUP(S833,'Categroy Lookup'!A:A,'Categroy Lookup'!B:B,"Cell is Blank - Dis-regard"),T833)</f>
        <v>Carbonated</v>
      </c>
      <c r="V833" t="b">
        <f t="shared" si="63"/>
        <v>1</v>
      </c>
      <c r="W833">
        <f t="shared" si="62"/>
        <v>3</v>
      </c>
      <c r="X833" s="8">
        <f t="shared" si="64"/>
        <v>2</v>
      </c>
      <c r="Y833" t="s">
        <v>43</v>
      </c>
      <c r="AB833" t="s">
        <v>677</v>
      </c>
      <c r="AC833" t="s">
        <v>733</v>
      </c>
      <c r="AD833">
        <v>2022</v>
      </c>
    </row>
    <row r="834" spans="1:30" x14ac:dyDescent="0.25">
      <c r="A834" t="s">
        <v>18</v>
      </c>
      <c r="B834" t="s">
        <v>19</v>
      </c>
      <c r="C834" t="s">
        <v>20</v>
      </c>
      <c r="D834" t="s">
        <v>21</v>
      </c>
      <c r="E834" t="s">
        <v>43</v>
      </c>
      <c r="F834" t="s">
        <v>23</v>
      </c>
      <c r="G834">
        <v>14720842679</v>
      </c>
      <c r="H834" t="s">
        <v>167</v>
      </c>
      <c r="I834" t="s">
        <v>33</v>
      </c>
      <c r="J834">
        <v>146</v>
      </c>
      <c r="K834">
        <v>3</v>
      </c>
      <c r="L834">
        <v>1</v>
      </c>
      <c r="M834">
        <v>146</v>
      </c>
      <c r="N834">
        <v>3</v>
      </c>
      <c r="O834">
        <v>1</v>
      </c>
      <c r="P834">
        <v>3</v>
      </c>
      <c r="Q834">
        <v>3</v>
      </c>
      <c r="R834" s="1">
        <v>44611</v>
      </c>
      <c r="S834" t="str">
        <f t="shared" ref="S834:S897" si="65">IF(E834="","Cell is Blank - Dis-regard",E834)</f>
        <v>Monster Energy Original</v>
      </c>
      <c r="T834" t="str">
        <f t="shared" ref="T834:T897" si="66">IF(F834="","Cell is Blank - Dis-regard",F834)</f>
        <v>Carbonated</v>
      </c>
      <c r="U834" t="str">
        <f>IF(T834="Cell is Blank - Dis-regard",_xlfn.XLOOKUP(S834,'Categroy Lookup'!A:A,'Categroy Lookup'!B:B,"Cell is Blank - Dis-regard"),T834)</f>
        <v>Carbonated</v>
      </c>
      <c r="V834" t="b">
        <f t="shared" si="63"/>
        <v>1</v>
      </c>
      <c r="W834">
        <f t="shared" ref="W834:W897" si="67">IF(V834="FALSE",K834,K834)</f>
        <v>3</v>
      </c>
      <c r="X834" s="8">
        <f t="shared" si="64"/>
        <v>2</v>
      </c>
      <c r="Y834" t="s">
        <v>43</v>
      </c>
      <c r="AB834" t="s">
        <v>677</v>
      </c>
      <c r="AC834" t="s">
        <v>733</v>
      </c>
      <c r="AD834">
        <v>2022</v>
      </c>
    </row>
    <row r="835" spans="1:30" x14ac:dyDescent="0.25">
      <c r="A835" t="s">
        <v>18</v>
      </c>
      <c r="B835" t="s">
        <v>28</v>
      </c>
      <c r="C835" t="s">
        <v>20</v>
      </c>
      <c r="D835" t="s">
        <v>29</v>
      </c>
      <c r="E835" t="s">
        <v>52</v>
      </c>
      <c r="F835" t="s">
        <v>27</v>
      </c>
      <c r="G835">
        <v>14720990361</v>
      </c>
      <c r="H835" t="s">
        <v>167</v>
      </c>
      <c r="I835" t="s">
        <v>33</v>
      </c>
      <c r="J835">
        <v>114</v>
      </c>
      <c r="K835">
        <v>1.5</v>
      </c>
      <c r="L835">
        <v>1</v>
      </c>
      <c r="M835">
        <v>114</v>
      </c>
      <c r="N835">
        <v>1.5</v>
      </c>
      <c r="O835">
        <v>1</v>
      </c>
      <c r="P835">
        <v>1.5</v>
      </c>
      <c r="Q835">
        <v>1.5</v>
      </c>
      <c r="R835" s="1">
        <v>44611</v>
      </c>
      <c r="S835" t="str">
        <f t="shared" si="65"/>
        <v>Miss Vickie's Potato Chip - Sea Salt Original</v>
      </c>
      <c r="T835" t="str">
        <f t="shared" si="66"/>
        <v>Food</v>
      </c>
      <c r="U835" t="str">
        <f>IF(T835="Cell is Blank - Dis-regard",_xlfn.XLOOKUP(S835,'Categroy Lookup'!A:A,'Categroy Lookup'!B:B,"Cell is Blank - Dis-regard"),T835)</f>
        <v>Food</v>
      </c>
      <c r="V835" t="b">
        <f t="shared" ref="V835:V898" si="68">K835=N835</f>
        <v>1</v>
      </c>
      <c r="W835">
        <f t="shared" si="67"/>
        <v>1.5</v>
      </c>
      <c r="X835" s="8">
        <f t="shared" ref="X835:X898" si="69">W835/1.5</f>
        <v>1</v>
      </c>
      <c r="Y835" t="s">
        <v>473</v>
      </c>
      <c r="Z835" t="s">
        <v>488</v>
      </c>
      <c r="AB835" t="s">
        <v>677</v>
      </c>
      <c r="AC835" t="s">
        <v>733</v>
      </c>
      <c r="AD835">
        <v>2022</v>
      </c>
    </row>
    <row r="836" spans="1:30" x14ac:dyDescent="0.25">
      <c r="A836" t="s">
        <v>18</v>
      </c>
      <c r="B836" t="s">
        <v>28</v>
      </c>
      <c r="C836" t="s">
        <v>20</v>
      </c>
      <c r="D836" t="s">
        <v>29</v>
      </c>
      <c r="E836" t="s">
        <v>93</v>
      </c>
      <c r="F836" t="s">
        <v>23</v>
      </c>
      <c r="G836">
        <v>14721137687</v>
      </c>
      <c r="H836" t="s">
        <v>167</v>
      </c>
      <c r="I836" t="s">
        <v>33</v>
      </c>
      <c r="J836">
        <v>140</v>
      </c>
      <c r="K836">
        <v>1.5</v>
      </c>
      <c r="L836">
        <v>1</v>
      </c>
      <c r="M836">
        <v>140</v>
      </c>
      <c r="N836">
        <v>1.5</v>
      </c>
      <c r="O836">
        <v>1</v>
      </c>
      <c r="P836">
        <v>1.5</v>
      </c>
      <c r="Q836">
        <v>1.5</v>
      </c>
      <c r="R836" s="1">
        <v>44611</v>
      </c>
      <c r="S836" t="str">
        <f t="shared" si="65"/>
        <v>Coca Cola - Zero Sugar</v>
      </c>
      <c r="T836" t="str">
        <f t="shared" si="66"/>
        <v>Carbonated</v>
      </c>
      <c r="U836" t="str">
        <f>IF(T836="Cell is Blank - Dis-regard",_xlfn.XLOOKUP(S836,'Categroy Lookup'!A:A,'Categroy Lookup'!B:B,"Cell is Blank - Dis-regard"),T836)</f>
        <v>Carbonated</v>
      </c>
      <c r="V836" t="b">
        <f t="shared" si="68"/>
        <v>1</v>
      </c>
      <c r="W836">
        <f t="shared" si="67"/>
        <v>1.5</v>
      </c>
      <c r="X836" s="8">
        <f t="shared" si="69"/>
        <v>1</v>
      </c>
      <c r="Y836" t="s">
        <v>524</v>
      </c>
      <c r="Z836" t="s">
        <v>525</v>
      </c>
      <c r="AB836" t="s">
        <v>677</v>
      </c>
      <c r="AC836" t="s">
        <v>733</v>
      </c>
      <c r="AD836">
        <v>2022</v>
      </c>
    </row>
    <row r="837" spans="1:30" x14ac:dyDescent="0.25">
      <c r="A837" t="s">
        <v>18</v>
      </c>
      <c r="B837" t="s">
        <v>28</v>
      </c>
      <c r="C837" t="s">
        <v>20</v>
      </c>
      <c r="D837" t="s">
        <v>29</v>
      </c>
      <c r="E837" t="s">
        <v>72</v>
      </c>
      <c r="F837" t="s">
        <v>55</v>
      </c>
      <c r="G837">
        <v>14721143033</v>
      </c>
      <c r="H837" t="s">
        <v>167</v>
      </c>
      <c r="I837" t="s">
        <v>33</v>
      </c>
      <c r="J837">
        <v>144</v>
      </c>
      <c r="K837">
        <v>1.5</v>
      </c>
      <c r="L837">
        <v>1</v>
      </c>
      <c r="M837">
        <v>144</v>
      </c>
      <c r="N837">
        <v>1.5</v>
      </c>
      <c r="O837">
        <v>1</v>
      </c>
      <c r="P837">
        <v>1.5</v>
      </c>
      <c r="Q837">
        <v>1.5</v>
      </c>
      <c r="R837" s="1">
        <v>44611</v>
      </c>
      <c r="S837" t="str">
        <f t="shared" si="65"/>
        <v>Poland Springs Water</v>
      </c>
      <c r="T837" t="str">
        <f t="shared" si="66"/>
        <v>Water</v>
      </c>
      <c r="U837" t="str">
        <f>IF(T837="Cell is Blank - Dis-regard",_xlfn.XLOOKUP(S837,'Categroy Lookup'!A:A,'Categroy Lookup'!B:B,"Cell is Blank - Dis-regard"),T837)</f>
        <v>Water</v>
      </c>
      <c r="V837" t="b">
        <f t="shared" si="68"/>
        <v>1</v>
      </c>
      <c r="W837">
        <f t="shared" si="67"/>
        <v>1.5</v>
      </c>
      <c r="X837" s="8">
        <f t="shared" si="69"/>
        <v>1</v>
      </c>
      <c r="Y837" t="s">
        <v>72</v>
      </c>
      <c r="AB837" t="s">
        <v>677</v>
      </c>
      <c r="AC837" t="s">
        <v>733</v>
      </c>
      <c r="AD837">
        <v>2022</v>
      </c>
    </row>
    <row r="838" spans="1:30" x14ac:dyDescent="0.25">
      <c r="A838" t="s">
        <v>18</v>
      </c>
      <c r="B838" t="s">
        <v>19</v>
      </c>
      <c r="C838" t="s">
        <v>20</v>
      </c>
      <c r="D838" t="s">
        <v>21</v>
      </c>
      <c r="E838" t="s">
        <v>26</v>
      </c>
      <c r="F838" t="s">
        <v>27</v>
      </c>
      <c r="G838">
        <v>14721192891</v>
      </c>
      <c r="H838" t="s">
        <v>167</v>
      </c>
      <c r="I838" t="s">
        <v>33</v>
      </c>
      <c r="J838">
        <v>123</v>
      </c>
      <c r="K838">
        <v>1.5</v>
      </c>
      <c r="L838">
        <v>1</v>
      </c>
      <c r="M838">
        <v>123</v>
      </c>
      <c r="N838">
        <v>1.5</v>
      </c>
      <c r="O838">
        <v>1</v>
      </c>
      <c r="P838">
        <v>1.5</v>
      </c>
      <c r="Q838">
        <v>1.5</v>
      </c>
      <c r="R838" s="1">
        <v>44611</v>
      </c>
      <c r="S838" t="str">
        <f t="shared" si="65"/>
        <v>Takis - Hot Chilli Pepper &amp; Lime</v>
      </c>
      <c r="T838" t="str">
        <f t="shared" si="66"/>
        <v>Food</v>
      </c>
      <c r="U838" t="str">
        <f>IF(T838="Cell is Blank - Dis-regard",_xlfn.XLOOKUP(S838,'Categroy Lookup'!A:A,'Categroy Lookup'!B:B,"Cell is Blank - Dis-regard"),T838)</f>
        <v>Food</v>
      </c>
      <c r="V838" t="b">
        <f t="shared" si="68"/>
        <v>1</v>
      </c>
      <c r="W838">
        <f t="shared" si="67"/>
        <v>1.5</v>
      </c>
      <c r="X838" s="8">
        <f t="shared" si="69"/>
        <v>1</v>
      </c>
      <c r="Y838" t="s">
        <v>469</v>
      </c>
      <c r="Z838" t="s">
        <v>470</v>
      </c>
      <c r="AB838" t="s">
        <v>677</v>
      </c>
      <c r="AC838" t="s">
        <v>733</v>
      </c>
      <c r="AD838">
        <v>2022</v>
      </c>
    </row>
    <row r="839" spans="1:30" x14ac:dyDescent="0.25">
      <c r="A839" t="s">
        <v>18</v>
      </c>
      <c r="B839" t="s">
        <v>19</v>
      </c>
      <c r="C839" t="s">
        <v>20</v>
      </c>
      <c r="D839" t="s">
        <v>21</v>
      </c>
      <c r="E839" t="s">
        <v>26</v>
      </c>
      <c r="F839" t="s">
        <v>27</v>
      </c>
      <c r="G839">
        <v>14721197232</v>
      </c>
      <c r="H839" t="s">
        <v>167</v>
      </c>
      <c r="I839" t="s">
        <v>33</v>
      </c>
      <c r="J839">
        <v>123</v>
      </c>
      <c r="K839">
        <v>1.5</v>
      </c>
      <c r="L839">
        <v>1</v>
      </c>
      <c r="M839">
        <v>123</v>
      </c>
      <c r="N839">
        <v>1.5</v>
      </c>
      <c r="O839">
        <v>1</v>
      </c>
      <c r="P839">
        <v>1.5</v>
      </c>
      <c r="Q839">
        <v>1.5</v>
      </c>
      <c r="R839" s="1">
        <v>44611</v>
      </c>
      <c r="S839" t="str">
        <f t="shared" si="65"/>
        <v>Takis - Hot Chilli Pepper &amp; Lime</v>
      </c>
      <c r="T839" t="str">
        <f t="shared" si="66"/>
        <v>Food</v>
      </c>
      <c r="U839" t="str">
        <f>IF(T839="Cell is Blank - Dis-regard",_xlfn.XLOOKUP(S839,'Categroy Lookup'!A:A,'Categroy Lookup'!B:B,"Cell is Blank - Dis-regard"),T839)</f>
        <v>Food</v>
      </c>
      <c r="V839" t="b">
        <f t="shared" si="68"/>
        <v>1</v>
      </c>
      <c r="W839">
        <f t="shared" si="67"/>
        <v>1.5</v>
      </c>
      <c r="X839" s="8">
        <f t="shared" si="69"/>
        <v>1</v>
      </c>
      <c r="Y839" t="s">
        <v>469</v>
      </c>
      <c r="Z839" t="s">
        <v>470</v>
      </c>
      <c r="AB839" t="s">
        <v>677</v>
      </c>
      <c r="AC839" t="s">
        <v>733</v>
      </c>
      <c r="AD839">
        <v>2022</v>
      </c>
    </row>
    <row r="840" spans="1:30" x14ac:dyDescent="0.25">
      <c r="A840" t="s">
        <v>18</v>
      </c>
      <c r="B840" t="s">
        <v>28</v>
      </c>
      <c r="C840" t="s">
        <v>20</v>
      </c>
      <c r="D840" t="s">
        <v>29</v>
      </c>
      <c r="E840" t="s">
        <v>48</v>
      </c>
      <c r="F840" t="s">
        <v>27</v>
      </c>
      <c r="G840">
        <v>14721202890</v>
      </c>
      <c r="H840" t="s">
        <v>167</v>
      </c>
      <c r="I840" t="s">
        <v>33</v>
      </c>
      <c r="J840">
        <v>130</v>
      </c>
      <c r="K840">
        <v>2</v>
      </c>
      <c r="L840">
        <v>1</v>
      </c>
      <c r="M840">
        <v>130</v>
      </c>
      <c r="N840">
        <v>2</v>
      </c>
      <c r="O840">
        <v>1</v>
      </c>
      <c r="P840">
        <v>2</v>
      </c>
      <c r="Q840">
        <v>2</v>
      </c>
      <c r="R840" s="1">
        <v>44611</v>
      </c>
      <c r="S840" t="str">
        <f t="shared" si="65"/>
        <v>KitKat - Crisp Wafers</v>
      </c>
      <c r="T840" t="str">
        <f t="shared" si="66"/>
        <v>Food</v>
      </c>
      <c r="U840" t="str">
        <f>IF(T840="Cell is Blank - Dis-regard",_xlfn.XLOOKUP(S840,'Categroy Lookup'!A:A,'Categroy Lookup'!B:B,"Cell is Blank - Dis-regard"),T840)</f>
        <v>Food</v>
      </c>
      <c r="V840" t="b">
        <f t="shared" si="68"/>
        <v>1</v>
      </c>
      <c r="W840">
        <f t="shared" si="67"/>
        <v>2</v>
      </c>
      <c r="X840" s="8">
        <f t="shared" si="69"/>
        <v>1.3333333333333333</v>
      </c>
      <c r="Y840" t="s">
        <v>482</v>
      </c>
      <c r="Z840" t="s">
        <v>483</v>
      </c>
      <c r="AB840" t="s">
        <v>677</v>
      </c>
      <c r="AC840" t="s">
        <v>733</v>
      </c>
      <c r="AD840">
        <v>2022</v>
      </c>
    </row>
    <row r="841" spans="1:30" x14ac:dyDescent="0.25">
      <c r="A841" t="s">
        <v>18</v>
      </c>
      <c r="B841" t="s">
        <v>19</v>
      </c>
      <c r="C841" t="s">
        <v>20</v>
      </c>
      <c r="D841" t="s">
        <v>21</v>
      </c>
      <c r="E841" t="s">
        <v>69</v>
      </c>
      <c r="F841" t="s">
        <v>27</v>
      </c>
      <c r="G841">
        <v>14721248369</v>
      </c>
      <c r="H841" t="s">
        <v>167</v>
      </c>
      <c r="I841" t="s">
        <v>33</v>
      </c>
      <c r="J841">
        <v>124</v>
      </c>
      <c r="K841">
        <v>1.5</v>
      </c>
      <c r="L841">
        <v>1</v>
      </c>
      <c r="M841">
        <v>124</v>
      </c>
      <c r="N841">
        <v>1.5</v>
      </c>
      <c r="O841">
        <v>1</v>
      </c>
      <c r="P841">
        <v>1.5</v>
      </c>
      <c r="Q841">
        <v>1.5</v>
      </c>
      <c r="R841" s="1">
        <v>44611</v>
      </c>
      <c r="S841" t="str">
        <f t="shared" si="65"/>
        <v>SunChips Multigrain - Salsa</v>
      </c>
      <c r="T841" t="str">
        <f t="shared" si="66"/>
        <v>Food</v>
      </c>
      <c r="U841" t="str">
        <f>IF(T841="Cell is Blank - Dis-regard",_xlfn.XLOOKUP(S841,'Categroy Lookup'!A:A,'Categroy Lookup'!B:B,"Cell is Blank - Dis-regard"),T841)</f>
        <v>Food</v>
      </c>
      <c r="V841" t="b">
        <f t="shared" si="68"/>
        <v>1</v>
      </c>
      <c r="W841">
        <f t="shared" si="67"/>
        <v>1.5</v>
      </c>
      <c r="X841" s="8">
        <f t="shared" si="69"/>
        <v>1</v>
      </c>
      <c r="Y841" t="s">
        <v>502</v>
      </c>
      <c r="Z841" t="s">
        <v>503</v>
      </c>
      <c r="AB841" t="s">
        <v>677</v>
      </c>
      <c r="AC841" t="s">
        <v>733</v>
      </c>
      <c r="AD841">
        <v>2022</v>
      </c>
    </row>
    <row r="842" spans="1:30" x14ac:dyDescent="0.25">
      <c r="A842" t="s">
        <v>18</v>
      </c>
      <c r="B842" t="s">
        <v>36</v>
      </c>
      <c r="C842" t="s">
        <v>37</v>
      </c>
      <c r="D842" t="s">
        <v>38</v>
      </c>
      <c r="E842" t="s">
        <v>26</v>
      </c>
      <c r="F842" t="s">
        <v>27</v>
      </c>
      <c r="G842">
        <v>14721493806</v>
      </c>
      <c r="H842" t="s">
        <v>167</v>
      </c>
      <c r="I842" t="s">
        <v>33</v>
      </c>
      <c r="J842">
        <v>123</v>
      </c>
      <c r="K842">
        <v>1.25</v>
      </c>
      <c r="L842">
        <v>1</v>
      </c>
      <c r="M842">
        <v>123</v>
      </c>
      <c r="N842">
        <v>1.25</v>
      </c>
      <c r="O842">
        <v>1</v>
      </c>
      <c r="P842">
        <v>1.25</v>
      </c>
      <c r="Q842">
        <v>1.25</v>
      </c>
      <c r="R842" s="1">
        <v>44611</v>
      </c>
      <c r="S842" t="str">
        <f t="shared" si="65"/>
        <v>Takis - Hot Chilli Pepper &amp; Lime</v>
      </c>
      <c r="T842" t="str">
        <f t="shared" si="66"/>
        <v>Food</v>
      </c>
      <c r="U842" t="str">
        <f>IF(T842="Cell is Blank - Dis-regard",_xlfn.XLOOKUP(S842,'Categroy Lookup'!A:A,'Categroy Lookup'!B:B,"Cell is Blank - Dis-regard"),T842)</f>
        <v>Food</v>
      </c>
      <c r="V842" t="b">
        <f t="shared" si="68"/>
        <v>1</v>
      </c>
      <c r="W842">
        <f t="shared" si="67"/>
        <v>1.25</v>
      </c>
      <c r="X842" s="8">
        <f t="shared" si="69"/>
        <v>0.83333333333333337</v>
      </c>
      <c r="Y842" t="s">
        <v>469</v>
      </c>
      <c r="Z842" t="s">
        <v>470</v>
      </c>
      <c r="AB842" t="s">
        <v>677</v>
      </c>
      <c r="AC842" t="s">
        <v>733</v>
      </c>
      <c r="AD842">
        <v>2022</v>
      </c>
    </row>
    <row r="843" spans="1:30" x14ac:dyDescent="0.25">
      <c r="A843" t="s">
        <v>18</v>
      </c>
      <c r="B843" t="s">
        <v>28</v>
      </c>
      <c r="C843" t="s">
        <v>20</v>
      </c>
      <c r="D843" t="s">
        <v>29</v>
      </c>
      <c r="E843" t="s">
        <v>95</v>
      </c>
      <c r="F843" t="s">
        <v>27</v>
      </c>
      <c r="G843">
        <v>14721933521</v>
      </c>
      <c r="H843" t="s">
        <v>167</v>
      </c>
      <c r="I843" t="s">
        <v>33</v>
      </c>
      <c r="J843">
        <v>123</v>
      </c>
      <c r="K843">
        <v>1.5</v>
      </c>
      <c r="L843">
        <v>1</v>
      </c>
      <c r="M843">
        <v>123</v>
      </c>
      <c r="N843">
        <v>1.5</v>
      </c>
      <c r="O843">
        <v>1</v>
      </c>
      <c r="P843">
        <v>1.5</v>
      </c>
      <c r="Q843">
        <v>1.5</v>
      </c>
      <c r="R843" s="1">
        <v>44611</v>
      </c>
      <c r="S843" t="str">
        <f t="shared" si="65"/>
        <v>Ruffles Baked  - Cheddar &amp; Sour Cream</v>
      </c>
      <c r="T843" t="str">
        <f t="shared" si="66"/>
        <v>Food</v>
      </c>
      <c r="U843" t="str">
        <f>IF(T843="Cell is Blank - Dis-regard",_xlfn.XLOOKUP(S843,'Categroy Lookup'!A:A,'Categroy Lookup'!B:B,"Cell is Blank - Dis-regard"),T843)</f>
        <v>Food</v>
      </c>
      <c r="V843" t="b">
        <f t="shared" si="68"/>
        <v>1</v>
      </c>
      <c r="W843">
        <f t="shared" si="67"/>
        <v>1.5</v>
      </c>
      <c r="X843" s="8">
        <f t="shared" si="69"/>
        <v>1</v>
      </c>
      <c r="Y843" t="s">
        <v>526</v>
      </c>
      <c r="Z843" t="s">
        <v>527</v>
      </c>
      <c r="AB843" t="s">
        <v>677</v>
      </c>
      <c r="AC843" t="s">
        <v>733</v>
      </c>
      <c r="AD843">
        <v>2022</v>
      </c>
    </row>
    <row r="844" spans="1:30" x14ac:dyDescent="0.25">
      <c r="A844" t="s">
        <v>18</v>
      </c>
      <c r="B844" t="s">
        <v>28</v>
      </c>
      <c r="C844" t="s">
        <v>20</v>
      </c>
      <c r="D844" t="s">
        <v>29</v>
      </c>
      <c r="E844" t="s">
        <v>99</v>
      </c>
      <c r="F844" t="s">
        <v>27</v>
      </c>
      <c r="G844">
        <v>14721935820</v>
      </c>
      <c r="H844" t="s">
        <v>167</v>
      </c>
      <c r="I844" t="s">
        <v>33</v>
      </c>
      <c r="J844">
        <v>121</v>
      </c>
      <c r="K844">
        <v>1.5</v>
      </c>
      <c r="L844">
        <v>1</v>
      </c>
      <c r="M844">
        <v>121</v>
      </c>
      <c r="N844">
        <v>1.5</v>
      </c>
      <c r="O844">
        <v>1</v>
      </c>
      <c r="P844">
        <v>1.5</v>
      </c>
      <c r="Q844">
        <v>1.5</v>
      </c>
      <c r="R844" s="1">
        <v>44611</v>
      </c>
      <c r="S844" t="str">
        <f t="shared" si="65"/>
        <v>Takis FUGEO mini</v>
      </c>
      <c r="T844" t="str">
        <f t="shared" si="66"/>
        <v>Food</v>
      </c>
      <c r="U844" t="str">
        <f>IF(T844="Cell is Blank - Dis-regard",_xlfn.XLOOKUP(S844,'Categroy Lookup'!A:A,'Categroy Lookup'!B:B,"Cell is Blank - Dis-regard"),T844)</f>
        <v>Food</v>
      </c>
      <c r="V844" t="b">
        <f t="shared" si="68"/>
        <v>1</v>
      </c>
      <c r="W844">
        <f t="shared" si="67"/>
        <v>1.5</v>
      </c>
      <c r="X844" s="8">
        <f t="shared" si="69"/>
        <v>1</v>
      </c>
      <c r="Y844" t="s">
        <v>99</v>
      </c>
      <c r="AB844" t="s">
        <v>677</v>
      </c>
      <c r="AC844" t="s">
        <v>733</v>
      </c>
      <c r="AD844">
        <v>2022</v>
      </c>
    </row>
    <row r="845" spans="1:30" x14ac:dyDescent="0.25">
      <c r="A845" t="s">
        <v>18</v>
      </c>
      <c r="B845" t="s">
        <v>28</v>
      </c>
      <c r="C845" t="s">
        <v>20</v>
      </c>
      <c r="D845" t="s">
        <v>29</v>
      </c>
      <c r="E845" t="s">
        <v>72</v>
      </c>
      <c r="F845" t="s">
        <v>55</v>
      </c>
      <c r="G845">
        <v>14723387480</v>
      </c>
      <c r="H845" t="s">
        <v>168</v>
      </c>
      <c r="I845" t="s">
        <v>33</v>
      </c>
      <c r="J845">
        <v>144</v>
      </c>
      <c r="K845">
        <v>1.5</v>
      </c>
      <c r="L845">
        <v>1</v>
      </c>
      <c r="M845">
        <v>144</v>
      </c>
      <c r="N845">
        <v>1.5</v>
      </c>
      <c r="O845">
        <v>1</v>
      </c>
      <c r="P845">
        <v>1.5</v>
      </c>
      <c r="Q845">
        <v>1.5</v>
      </c>
      <c r="R845" s="1">
        <v>44612</v>
      </c>
      <c r="S845" t="str">
        <f t="shared" si="65"/>
        <v>Poland Springs Water</v>
      </c>
      <c r="T845" t="str">
        <f t="shared" si="66"/>
        <v>Water</v>
      </c>
      <c r="U845" t="str">
        <f>IF(T845="Cell is Blank - Dis-regard",_xlfn.XLOOKUP(S845,'Categroy Lookup'!A:A,'Categroy Lookup'!B:B,"Cell is Blank - Dis-regard"),T845)</f>
        <v>Water</v>
      </c>
      <c r="V845" t="b">
        <f t="shared" si="68"/>
        <v>1</v>
      </c>
      <c r="W845">
        <f t="shared" si="67"/>
        <v>1.5</v>
      </c>
      <c r="X845" s="8">
        <f t="shared" si="69"/>
        <v>1</v>
      </c>
      <c r="Y845" t="s">
        <v>72</v>
      </c>
      <c r="AB845" t="s">
        <v>679</v>
      </c>
      <c r="AC845" t="s">
        <v>734</v>
      </c>
      <c r="AD845">
        <v>2022</v>
      </c>
    </row>
    <row r="846" spans="1:30" x14ac:dyDescent="0.25">
      <c r="A846" t="s">
        <v>18</v>
      </c>
      <c r="B846" t="s">
        <v>28</v>
      </c>
      <c r="C846" t="s">
        <v>20</v>
      </c>
      <c r="D846" t="s">
        <v>29</v>
      </c>
      <c r="E846" t="s">
        <v>72</v>
      </c>
      <c r="F846" t="s">
        <v>55</v>
      </c>
      <c r="G846">
        <v>14723400700</v>
      </c>
      <c r="H846" t="s">
        <v>168</v>
      </c>
      <c r="I846" t="s">
        <v>33</v>
      </c>
      <c r="J846">
        <v>144</v>
      </c>
      <c r="K846">
        <v>1.5</v>
      </c>
      <c r="L846">
        <v>1</v>
      </c>
      <c r="M846">
        <v>144</v>
      </c>
      <c r="N846">
        <v>1.5</v>
      </c>
      <c r="O846">
        <v>1</v>
      </c>
      <c r="P846">
        <v>1.5</v>
      </c>
      <c r="Q846">
        <v>1.5</v>
      </c>
      <c r="R846" s="1">
        <v>44612</v>
      </c>
      <c r="S846" t="str">
        <f t="shared" si="65"/>
        <v>Poland Springs Water</v>
      </c>
      <c r="T846" t="str">
        <f t="shared" si="66"/>
        <v>Water</v>
      </c>
      <c r="U846" t="str">
        <f>IF(T846="Cell is Blank - Dis-regard",_xlfn.XLOOKUP(S846,'Categroy Lookup'!A:A,'Categroy Lookup'!B:B,"Cell is Blank - Dis-regard"),T846)</f>
        <v>Water</v>
      </c>
      <c r="V846" t="b">
        <f t="shared" si="68"/>
        <v>1</v>
      </c>
      <c r="W846">
        <f t="shared" si="67"/>
        <v>1.5</v>
      </c>
      <c r="X846" s="8">
        <f t="shared" si="69"/>
        <v>1</v>
      </c>
      <c r="Y846" t="s">
        <v>72</v>
      </c>
      <c r="AB846" t="s">
        <v>679</v>
      </c>
      <c r="AC846" t="s">
        <v>734</v>
      </c>
      <c r="AD846">
        <v>2022</v>
      </c>
    </row>
    <row r="847" spans="1:30" x14ac:dyDescent="0.25">
      <c r="A847" t="s">
        <v>18</v>
      </c>
      <c r="B847" t="s">
        <v>19</v>
      </c>
      <c r="C847" t="s">
        <v>20</v>
      </c>
      <c r="D847" t="s">
        <v>21</v>
      </c>
      <c r="E847" t="s">
        <v>43</v>
      </c>
      <c r="F847" t="s">
        <v>23</v>
      </c>
      <c r="G847">
        <v>14723567336</v>
      </c>
      <c r="H847" t="s">
        <v>168</v>
      </c>
      <c r="I847" t="s">
        <v>33</v>
      </c>
      <c r="J847">
        <v>146</v>
      </c>
      <c r="K847">
        <v>3</v>
      </c>
      <c r="L847">
        <v>1</v>
      </c>
      <c r="M847">
        <v>146</v>
      </c>
      <c r="N847">
        <v>3</v>
      </c>
      <c r="O847">
        <v>1</v>
      </c>
      <c r="P847">
        <v>3</v>
      </c>
      <c r="Q847">
        <v>3</v>
      </c>
      <c r="R847" s="1">
        <v>44612</v>
      </c>
      <c r="S847" t="str">
        <f t="shared" si="65"/>
        <v>Monster Energy Original</v>
      </c>
      <c r="T847" t="str">
        <f t="shared" si="66"/>
        <v>Carbonated</v>
      </c>
      <c r="U847" t="str">
        <f>IF(T847="Cell is Blank - Dis-regard",_xlfn.XLOOKUP(S847,'Categroy Lookup'!A:A,'Categroy Lookup'!B:B,"Cell is Blank - Dis-regard"),T847)</f>
        <v>Carbonated</v>
      </c>
      <c r="V847" t="b">
        <f t="shared" si="68"/>
        <v>1</v>
      </c>
      <c r="W847">
        <f t="shared" si="67"/>
        <v>3</v>
      </c>
      <c r="X847" s="8">
        <f t="shared" si="69"/>
        <v>2</v>
      </c>
      <c r="Y847" t="s">
        <v>43</v>
      </c>
      <c r="AB847" t="s">
        <v>679</v>
      </c>
      <c r="AC847" t="s">
        <v>734</v>
      </c>
      <c r="AD847">
        <v>2022</v>
      </c>
    </row>
    <row r="848" spans="1:30" x14ac:dyDescent="0.25">
      <c r="A848" t="s">
        <v>18</v>
      </c>
      <c r="B848" t="s">
        <v>28</v>
      </c>
      <c r="C848" t="s">
        <v>20</v>
      </c>
      <c r="D848" t="s">
        <v>29</v>
      </c>
      <c r="E848" t="s">
        <v>72</v>
      </c>
      <c r="F848" t="s">
        <v>55</v>
      </c>
      <c r="G848">
        <v>14723634832</v>
      </c>
      <c r="H848" t="s">
        <v>168</v>
      </c>
      <c r="I848" t="s">
        <v>25</v>
      </c>
      <c r="J848">
        <v>144</v>
      </c>
      <c r="K848">
        <v>1.5</v>
      </c>
      <c r="L848">
        <v>1</v>
      </c>
      <c r="M848">
        <v>144</v>
      </c>
      <c r="N848">
        <v>1.5</v>
      </c>
      <c r="O848">
        <v>1</v>
      </c>
      <c r="P848">
        <v>1.5</v>
      </c>
      <c r="Q848">
        <v>1.5</v>
      </c>
      <c r="R848" s="1">
        <v>44612</v>
      </c>
      <c r="S848" t="str">
        <f t="shared" si="65"/>
        <v>Poland Springs Water</v>
      </c>
      <c r="T848" t="str">
        <f t="shared" si="66"/>
        <v>Water</v>
      </c>
      <c r="U848" t="str">
        <f>IF(T848="Cell is Blank - Dis-regard",_xlfn.XLOOKUP(S848,'Categroy Lookup'!A:A,'Categroy Lookup'!B:B,"Cell is Blank - Dis-regard"),T848)</f>
        <v>Water</v>
      </c>
      <c r="V848" t="b">
        <f t="shared" si="68"/>
        <v>1</v>
      </c>
      <c r="W848">
        <f t="shared" si="67"/>
        <v>1.5</v>
      </c>
      <c r="X848" s="8">
        <f t="shared" si="69"/>
        <v>1</v>
      </c>
      <c r="Y848" t="s">
        <v>72</v>
      </c>
      <c r="AB848" t="s">
        <v>679</v>
      </c>
      <c r="AC848" t="s">
        <v>734</v>
      </c>
      <c r="AD848">
        <v>2022</v>
      </c>
    </row>
    <row r="849" spans="1:30" x14ac:dyDescent="0.25">
      <c r="A849" t="s">
        <v>18</v>
      </c>
      <c r="B849" t="s">
        <v>28</v>
      </c>
      <c r="C849" t="s">
        <v>20</v>
      </c>
      <c r="D849" t="s">
        <v>29</v>
      </c>
      <c r="E849" t="s">
        <v>72</v>
      </c>
      <c r="F849" t="s">
        <v>55</v>
      </c>
      <c r="G849">
        <v>14723636504</v>
      </c>
      <c r="H849" t="s">
        <v>168</v>
      </c>
      <c r="I849" t="s">
        <v>25</v>
      </c>
      <c r="J849">
        <v>144</v>
      </c>
      <c r="K849">
        <v>1.5</v>
      </c>
      <c r="L849">
        <v>1</v>
      </c>
      <c r="M849">
        <v>144</v>
      </c>
      <c r="N849">
        <v>1.5</v>
      </c>
      <c r="O849">
        <v>1</v>
      </c>
      <c r="P849">
        <v>1.5</v>
      </c>
      <c r="Q849">
        <v>1.5</v>
      </c>
      <c r="R849" s="1">
        <v>44612</v>
      </c>
      <c r="S849" t="str">
        <f t="shared" si="65"/>
        <v>Poland Springs Water</v>
      </c>
      <c r="T849" t="str">
        <f t="shared" si="66"/>
        <v>Water</v>
      </c>
      <c r="U849" t="str">
        <f>IF(T849="Cell is Blank - Dis-regard",_xlfn.XLOOKUP(S849,'Categroy Lookup'!A:A,'Categroy Lookup'!B:B,"Cell is Blank - Dis-regard"),T849)</f>
        <v>Water</v>
      </c>
      <c r="V849" t="b">
        <f t="shared" si="68"/>
        <v>1</v>
      </c>
      <c r="W849">
        <f t="shared" si="67"/>
        <v>1.5</v>
      </c>
      <c r="X849" s="8">
        <f t="shared" si="69"/>
        <v>1</v>
      </c>
      <c r="Y849" t="s">
        <v>72</v>
      </c>
      <c r="AB849" t="s">
        <v>679</v>
      </c>
      <c r="AC849" t="s">
        <v>734</v>
      </c>
      <c r="AD849">
        <v>2022</v>
      </c>
    </row>
    <row r="850" spans="1:30" x14ac:dyDescent="0.25">
      <c r="A850" t="s">
        <v>18</v>
      </c>
      <c r="B850" t="s">
        <v>28</v>
      </c>
      <c r="C850" t="s">
        <v>20</v>
      </c>
      <c r="D850" t="s">
        <v>29</v>
      </c>
      <c r="E850" t="s">
        <v>125</v>
      </c>
      <c r="F850" t="s">
        <v>27</v>
      </c>
      <c r="G850">
        <v>14723828698</v>
      </c>
      <c r="H850" t="s">
        <v>168</v>
      </c>
      <c r="I850" t="s">
        <v>25</v>
      </c>
      <c r="J850">
        <v>110</v>
      </c>
      <c r="K850">
        <v>1.5</v>
      </c>
      <c r="L850">
        <v>1</v>
      </c>
      <c r="M850">
        <v>110</v>
      </c>
      <c r="N850">
        <v>1.5</v>
      </c>
      <c r="O850">
        <v>1</v>
      </c>
      <c r="P850">
        <v>1.5</v>
      </c>
      <c r="Q850">
        <v>1.5</v>
      </c>
      <c r="R850" s="1">
        <v>44612</v>
      </c>
      <c r="S850" t="str">
        <f t="shared" si="65"/>
        <v>Popchips Potato - Sea Salt</v>
      </c>
      <c r="T850" t="str">
        <f t="shared" si="66"/>
        <v>Food</v>
      </c>
      <c r="U850" t="str">
        <f>IF(T850="Cell is Blank - Dis-regard",_xlfn.XLOOKUP(S850,'Categroy Lookup'!A:A,'Categroy Lookup'!B:B,"Cell is Blank - Dis-regard"),T850)</f>
        <v>Food</v>
      </c>
      <c r="V850" t="b">
        <f t="shared" si="68"/>
        <v>1</v>
      </c>
      <c r="W850">
        <f t="shared" si="67"/>
        <v>1.5</v>
      </c>
      <c r="X850" s="8">
        <f t="shared" si="69"/>
        <v>1</v>
      </c>
      <c r="Y850" t="s">
        <v>541</v>
      </c>
      <c r="Z850" t="s">
        <v>516</v>
      </c>
      <c r="AB850" t="s">
        <v>679</v>
      </c>
      <c r="AC850" t="s">
        <v>734</v>
      </c>
      <c r="AD850">
        <v>2022</v>
      </c>
    </row>
    <row r="851" spans="1:30" x14ac:dyDescent="0.25">
      <c r="A851" t="s">
        <v>18</v>
      </c>
      <c r="B851" t="s">
        <v>28</v>
      </c>
      <c r="C851" t="s">
        <v>20</v>
      </c>
      <c r="D851" t="s">
        <v>29</v>
      </c>
      <c r="E851" t="s">
        <v>49</v>
      </c>
      <c r="F851" t="s">
        <v>27</v>
      </c>
      <c r="G851">
        <v>14723858064</v>
      </c>
      <c r="H851" t="s">
        <v>168</v>
      </c>
      <c r="I851" t="s">
        <v>25</v>
      </c>
      <c r="J851">
        <v>131</v>
      </c>
      <c r="K851">
        <v>2</v>
      </c>
      <c r="L851">
        <v>1</v>
      </c>
      <c r="M851">
        <v>131</v>
      </c>
      <c r="N851">
        <v>2</v>
      </c>
      <c r="O851">
        <v>1</v>
      </c>
      <c r="P851">
        <v>2</v>
      </c>
      <c r="Q851">
        <v>2</v>
      </c>
      <c r="R851" s="1">
        <v>44612</v>
      </c>
      <c r="S851" t="str">
        <f t="shared" si="65"/>
        <v>Wonderful Pistachios - Variety</v>
      </c>
      <c r="T851" t="str">
        <f t="shared" si="66"/>
        <v>Food</v>
      </c>
      <c r="U851" t="str">
        <f>IF(T851="Cell is Blank - Dis-regard",_xlfn.XLOOKUP(S851,'Categroy Lookup'!A:A,'Categroy Lookup'!B:B,"Cell is Blank - Dis-regard"),T851)</f>
        <v>Food</v>
      </c>
      <c r="V851" t="b">
        <f t="shared" si="68"/>
        <v>1</v>
      </c>
      <c r="W851">
        <f t="shared" si="67"/>
        <v>2</v>
      </c>
      <c r="X851" s="8">
        <f t="shared" si="69"/>
        <v>1.3333333333333333</v>
      </c>
      <c r="Y851" t="s">
        <v>484</v>
      </c>
      <c r="Z851" t="s">
        <v>485</v>
      </c>
      <c r="AB851" t="s">
        <v>679</v>
      </c>
      <c r="AC851" t="s">
        <v>734</v>
      </c>
      <c r="AD851">
        <v>2022</v>
      </c>
    </row>
    <row r="852" spans="1:30" x14ac:dyDescent="0.25">
      <c r="A852" t="s">
        <v>18</v>
      </c>
      <c r="B852" t="s">
        <v>19</v>
      </c>
      <c r="C852" t="s">
        <v>20</v>
      </c>
      <c r="D852" t="s">
        <v>21</v>
      </c>
      <c r="E852" t="s">
        <v>48</v>
      </c>
      <c r="F852" t="s">
        <v>27</v>
      </c>
      <c r="G852">
        <v>14723861979</v>
      </c>
      <c r="H852" t="s">
        <v>168</v>
      </c>
      <c r="I852" t="s">
        <v>25</v>
      </c>
      <c r="J852">
        <v>135</v>
      </c>
      <c r="K852">
        <v>1.25</v>
      </c>
      <c r="L852">
        <v>1</v>
      </c>
      <c r="M852">
        <v>135</v>
      </c>
      <c r="N852">
        <v>1.25</v>
      </c>
      <c r="O852">
        <v>1</v>
      </c>
      <c r="P852">
        <v>1.25</v>
      </c>
      <c r="Q852">
        <v>3.25</v>
      </c>
      <c r="R852" s="1">
        <v>44612</v>
      </c>
      <c r="S852" t="str">
        <f t="shared" si="65"/>
        <v>KitKat - Crisp Wafers</v>
      </c>
      <c r="T852" t="str">
        <f t="shared" si="66"/>
        <v>Food</v>
      </c>
      <c r="U852" t="str">
        <f>IF(T852="Cell is Blank - Dis-regard",_xlfn.XLOOKUP(S852,'Categroy Lookup'!A:A,'Categroy Lookup'!B:B,"Cell is Blank - Dis-regard"),T852)</f>
        <v>Food</v>
      </c>
      <c r="V852" t="b">
        <f t="shared" si="68"/>
        <v>1</v>
      </c>
      <c r="W852">
        <f t="shared" si="67"/>
        <v>1.25</v>
      </c>
      <c r="X852" s="8">
        <f t="shared" si="69"/>
        <v>0.83333333333333337</v>
      </c>
      <c r="Y852" t="s">
        <v>482</v>
      </c>
      <c r="Z852" t="s">
        <v>483</v>
      </c>
      <c r="AB852" t="s">
        <v>679</v>
      </c>
      <c r="AC852" t="s">
        <v>734</v>
      </c>
      <c r="AD852">
        <v>2022</v>
      </c>
    </row>
    <row r="853" spans="1:30" x14ac:dyDescent="0.25">
      <c r="A853" t="s">
        <v>18</v>
      </c>
      <c r="B853" t="s">
        <v>19</v>
      </c>
      <c r="C853" t="s">
        <v>20</v>
      </c>
      <c r="D853" t="s">
        <v>21</v>
      </c>
      <c r="E853" t="s">
        <v>49</v>
      </c>
      <c r="F853" t="s">
        <v>27</v>
      </c>
      <c r="G853">
        <v>14723861979</v>
      </c>
      <c r="H853" t="s">
        <v>168</v>
      </c>
      <c r="I853" t="s">
        <v>25</v>
      </c>
      <c r="J853">
        <v>133</v>
      </c>
      <c r="K853">
        <v>2</v>
      </c>
      <c r="L853">
        <v>1</v>
      </c>
      <c r="M853">
        <v>133</v>
      </c>
      <c r="N853">
        <v>2</v>
      </c>
      <c r="O853">
        <v>1</v>
      </c>
      <c r="P853">
        <v>2</v>
      </c>
      <c r="Q853">
        <v>3.25</v>
      </c>
      <c r="R853" s="1">
        <v>44612</v>
      </c>
      <c r="S853" t="str">
        <f t="shared" si="65"/>
        <v>Wonderful Pistachios - Variety</v>
      </c>
      <c r="T853" t="str">
        <f t="shared" si="66"/>
        <v>Food</v>
      </c>
      <c r="U853" t="str">
        <f>IF(T853="Cell is Blank - Dis-regard",_xlfn.XLOOKUP(S853,'Categroy Lookup'!A:A,'Categroy Lookup'!B:B,"Cell is Blank - Dis-regard"),T853)</f>
        <v>Food</v>
      </c>
      <c r="V853" t="b">
        <f t="shared" si="68"/>
        <v>1</v>
      </c>
      <c r="W853">
        <f t="shared" si="67"/>
        <v>2</v>
      </c>
      <c r="X853" s="8">
        <f t="shared" si="69"/>
        <v>1.3333333333333333</v>
      </c>
      <c r="Y853" t="s">
        <v>484</v>
      </c>
      <c r="Z853" t="s">
        <v>485</v>
      </c>
      <c r="AB853" t="s">
        <v>679</v>
      </c>
      <c r="AC853" t="s">
        <v>734</v>
      </c>
      <c r="AD853">
        <v>2022</v>
      </c>
    </row>
    <row r="854" spans="1:30" x14ac:dyDescent="0.25">
      <c r="A854" t="s">
        <v>18</v>
      </c>
      <c r="B854" t="s">
        <v>19</v>
      </c>
      <c r="C854" t="s">
        <v>20</v>
      </c>
      <c r="D854" t="s">
        <v>21</v>
      </c>
      <c r="E854" t="s">
        <v>26</v>
      </c>
      <c r="F854" t="s">
        <v>27</v>
      </c>
      <c r="G854">
        <v>14724035451</v>
      </c>
      <c r="H854" t="s">
        <v>168</v>
      </c>
      <c r="I854" t="s">
        <v>33</v>
      </c>
      <c r="J854">
        <v>123</v>
      </c>
      <c r="K854">
        <v>1.5</v>
      </c>
      <c r="L854">
        <v>1</v>
      </c>
      <c r="M854">
        <v>123</v>
      </c>
      <c r="N854">
        <v>1.5</v>
      </c>
      <c r="O854">
        <v>1</v>
      </c>
      <c r="P854">
        <v>1.5</v>
      </c>
      <c r="Q854">
        <v>1.5</v>
      </c>
      <c r="R854" s="1">
        <v>44612</v>
      </c>
      <c r="S854" t="str">
        <f t="shared" si="65"/>
        <v>Takis - Hot Chilli Pepper &amp; Lime</v>
      </c>
      <c r="T854" t="str">
        <f t="shared" si="66"/>
        <v>Food</v>
      </c>
      <c r="U854" t="str">
        <f>IF(T854="Cell is Blank - Dis-regard",_xlfn.XLOOKUP(S854,'Categroy Lookup'!A:A,'Categroy Lookup'!B:B,"Cell is Blank - Dis-regard"),T854)</f>
        <v>Food</v>
      </c>
      <c r="V854" t="b">
        <f t="shared" si="68"/>
        <v>1</v>
      </c>
      <c r="W854">
        <f t="shared" si="67"/>
        <v>1.5</v>
      </c>
      <c r="X854" s="8">
        <f t="shared" si="69"/>
        <v>1</v>
      </c>
      <c r="Y854" t="s">
        <v>469</v>
      </c>
      <c r="Z854" t="s">
        <v>470</v>
      </c>
      <c r="AB854" t="s">
        <v>679</v>
      </c>
      <c r="AC854" t="s">
        <v>734</v>
      </c>
      <c r="AD854">
        <v>2022</v>
      </c>
    </row>
    <row r="855" spans="1:30" x14ac:dyDescent="0.25">
      <c r="A855" t="s">
        <v>18</v>
      </c>
      <c r="B855" t="s">
        <v>19</v>
      </c>
      <c r="C855" t="s">
        <v>20</v>
      </c>
      <c r="D855" t="s">
        <v>21</v>
      </c>
      <c r="E855" t="s">
        <v>114</v>
      </c>
      <c r="F855" t="s">
        <v>27</v>
      </c>
      <c r="G855">
        <v>14724035550</v>
      </c>
      <c r="H855" t="s">
        <v>168</v>
      </c>
      <c r="I855" t="s">
        <v>33</v>
      </c>
      <c r="J855">
        <v>113</v>
      </c>
      <c r="K855">
        <v>1.5</v>
      </c>
      <c r="L855">
        <v>1</v>
      </c>
      <c r="M855">
        <v>113</v>
      </c>
      <c r="N855">
        <v>1.5</v>
      </c>
      <c r="O855">
        <v>1</v>
      </c>
      <c r="P855">
        <v>1.5</v>
      </c>
      <c r="Q855">
        <v>1.5</v>
      </c>
      <c r="R855" s="1">
        <v>44612</v>
      </c>
      <c r="S855" t="str">
        <f t="shared" si="65"/>
        <v>SunChips Multigrain - Original</v>
      </c>
      <c r="T855" t="str">
        <f t="shared" si="66"/>
        <v>Food</v>
      </c>
      <c r="U855" t="str">
        <f>IF(T855="Cell is Blank - Dis-regard",_xlfn.XLOOKUP(S855,'Categroy Lookup'!A:A,'Categroy Lookup'!B:B,"Cell is Blank - Dis-regard"),T855)</f>
        <v>Food</v>
      </c>
      <c r="V855" t="b">
        <f t="shared" si="68"/>
        <v>1</v>
      </c>
      <c r="W855">
        <f t="shared" si="67"/>
        <v>1.5</v>
      </c>
      <c r="X855" s="8">
        <f t="shared" si="69"/>
        <v>1</v>
      </c>
      <c r="Y855" t="s">
        <v>502</v>
      </c>
      <c r="Z855" t="s">
        <v>512</v>
      </c>
      <c r="AB855" t="s">
        <v>679</v>
      </c>
      <c r="AC855" t="s">
        <v>734</v>
      </c>
      <c r="AD855">
        <v>2022</v>
      </c>
    </row>
    <row r="856" spans="1:30" x14ac:dyDescent="0.25">
      <c r="A856" t="s">
        <v>18</v>
      </c>
      <c r="B856" t="s">
        <v>28</v>
      </c>
      <c r="C856" t="s">
        <v>20</v>
      </c>
      <c r="D856" t="s">
        <v>29</v>
      </c>
      <c r="E856" t="s">
        <v>99</v>
      </c>
      <c r="F856" t="s">
        <v>27</v>
      </c>
      <c r="G856">
        <v>14724135246</v>
      </c>
      <c r="H856" t="s">
        <v>168</v>
      </c>
      <c r="I856" t="s">
        <v>33</v>
      </c>
      <c r="J856">
        <v>125</v>
      </c>
      <c r="K856">
        <v>1.5</v>
      </c>
      <c r="L856">
        <v>1</v>
      </c>
      <c r="M856">
        <v>125</v>
      </c>
      <c r="N856">
        <v>1.5</v>
      </c>
      <c r="O856">
        <v>1</v>
      </c>
      <c r="P856">
        <v>1.5</v>
      </c>
      <c r="Q856">
        <v>1.5</v>
      </c>
      <c r="R856" s="1">
        <v>44612</v>
      </c>
      <c r="S856" t="str">
        <f t="shared" si="65"/>
        <v>Takis FUGEO mini</v>
      </c>
      <c r="T856" t="str">
        <f t="shared" si="66"/>
        <v>Food</v>
      </c>
      <c r="U856" t="str">
        <f>IF(T856="Cell is Blank - Dis-regard",_xlfn.XLOOKUP(S856,'Categroy Lookup'!A:A,'Categroy Lookup'!B:B,"Cell is Blank - Dis-regard"),T856)</f>
        <v>Food</v>
      </c>
      <c r="V856" t="b">
        <f t="shared" si="68"/>
        <v>1</v>
      </c>
      <c r="W856">
        <f t="shared" si="67"/>
        <v>1.5</v>
      </c>
      <c r="X856" s="8">
        <f t="shared" si="69"/>
        <v>1</v>
      </c>
      <c r="Y856" t="s">
        <v>99</v>
      </c>
      <c r="AB856" t="s">
        <v>679</v>
      </c>
      <c r="AC856" t="s">
        <v>734</v>
      </c>
      <c r="AD856">
        <v>2022</v>
      </c>
    </row>
    <row r="857" spans="1:30" x14ac:dyDescent="0.25">
      <c r="A857" t="s">
        <v>18</v>
      </c>
      <c r="B857" t="s">
        <v>28</v>
      </c>
      <c r="C857" t="s">
        <v>20</v>
      </c>
      <c r="D857" t="s">
        <v>29</v>
      </c>
      <c r="E857" t="s">
        <v>108</v>
      </c>
      <c r="F857" t="s">
        <v>31</v>
      </c>
      <c r="G857">
        <v>14725034600</v>
      </c>
      <c r="H857" t="s">
        <v>169</v>
      </c>
      <c r="I857" t="s">
        <v>33</v>
      </c>
      <c r="J857">
        <v>146</v>
      </c>
      <c r="K857">
        <v>2.5</v>
      </c>
      <c r="L857">
        <v>1</v>
      </c>
      <c r="M857">
        <v>146</v>
      </c>
      <c r="N857">
        <v>2.5</v>
      </c>
      <c r="O857">
        <v>1</v>
      </c>
      <c r="P857">
        <v>2.5</v>
      </c>
      <c r="Q857">
        <v>2.5</v>
      </c>
      <c r="R857" s="1">
        <v>44612</v>
      </c>
      <c r="S857" t="str">
        <f t="shared" si="65"/>
        <v>Bai Antioxidant - Zambia Bingcherry</v>
      </c>
      <c r="T857" t="str">
        <f t="shared" si="66"/>
        <v>Non Carbonated</v>
      </c>
      <c r="U857" t="str">
        <f>IF(T857="Cell is Blank - Dis-regard",_xlfn.XLOOKUP(S857,'Categroy Lookup'!A:A,'Categroy Lookup'!B:B,"Cell is Blank - Dis-regard"),T857)</f>
        <v>Non Carbonated</v>
      </c>
      <c r="V857" t="b">
        <f t="shared" si="68"/>
        <v>1</v>
      </c>
      <c r="W857">
        <f t="shared" si="67"/>
        <v>2.5</v>
      </c>
      <c r="X857" s="8">
        <f t="shared" si="69"/>
        <v>1.6666666666666667</v>
      </c>
      <c r="Y857" t="s">
        <v>471</v>
      </c>
      <c r="Z857" t="s">
        <v>536</v>
      </c>
      <c r="AB857" t="s">
        <v>681</v>
      </c>
      <c r="AC857" t="s">
        <v>735</v>
      </c>
      <c r="AD857">
        <v>2022</v>
      </c>
    </row>
    <row r="858" spans="1:30" x14ac:dyDescent="0.25">
      <c r="A858" t="s">
        <v>18</v>
      </c>
      <c r="B858" t="s">
        <v>19</v>
      </c>
      <c r="C858" t="s">
        <v>20</v>
      </c>
      <c r="D858" t="s">
        <v>21</v>
      </c>
      <c r="E858" t="s">
        <v>34</v>
      </c>
      <c r="F858" t="s">
        <v>27</v>
      </c>
      <c r="G858">
        <v>14725038912</v>
      </c>
      <c r="H858" t="s">
        <v>169</v>
      </c>
      <c r="I858" t="s">
        <v>33</v>
      </c>
      <c r="J858">
        <v>112</v>
      </c>
      <c r="K858">
        <v>1.5</v>
      </c>
      <c r="L858">
        <v>1</v>
      </c>
      <c r="M858">
        <v>112</v>
      </c>
      <c r="N858">
        <v>1.5</v>
      </c>
      <c r="O858">
        <v>1</v>
      </c>
      <c r="P858">
        <v>1.5</v>
      </c>
      <c r="Q858">
        <v>1.5</v>
      </c>
      <c r="R858" s="1">
        <v>44612</v>
      </c>
      <c r="S858" t="str">
        <f t="shared" si="65"/>
        <v>Miss Vickie's Potato Chip - Sea Salt &amp; Vinega</v>
      </c>
      <c r="T858" t="str">
        <f t="shared" si="66"/>
        <v>Food</v>
      </c>
      <c r="U858" t="str">
        <f>IF(T858="Cell is Blank - Dis-regard",_xlfn.XLOOKUP(S858,'Categroy Lookup'!A:A,'Categroy Lookup'!B:B,"Cell is Blank - Dis-regard"),T858)</f>
        <v>Food</v>
      </c>
      <c r="V858" t="b">
        <f t="shared" si="68"/>
        <v>1</v>
      </c>
      <c r="W858">
        <f t="shared" si="67"/>
        <v>1.5</v>
      </c>
      <c r="X858" s="8">
        <f t="shared" si="69"/>
        <v>1</v>
      </c>
      <c r="Y858" t="s">
        <v>473</v>
      </c>
      <c r="Z858" t="s">
        <v>474</v>
      </c>
      <c r="AB858" t="s">
        <v>681</v>
      </c>
      <c r="AC858" t="s">
        <v>735</v>
      </c>
      <c r="AD858">
        <v>2022</v>
      </c>
    </row>
    <row r="859" spans="1:30" x14ac:dyDescent="0.25">
      <c r="A859" t="s">
        <v>18</v>
      </c>
      <c r="B859" t="s">
        <v>19</v>
      </c>
      <c r="C859" t="s">
        <v>20</v>
      </c>
      <c r="D859" t="s">
        <v>21</v>
      </c>
      <c r="E859" t="s">
        <v>94</v>
      </c>
      <c r="F859" t="s">
        <v>23</v>
      </c>
      <c r="G859">
        <v>14726270252</v>
      </c>
      <c r="H859" t="s">
        <v>169</v>
      </c>
      <c r="I859" t="s">
        <v>25</v>
      </c>
      <c r="J859">
        <v>148</v>
      </c>
      <c r="K859">
        <v>3.5</v>
      </c>
      <c r="L859">
        <v>1</v>
      </c>
      <c r="M859">
        <v>148</v>
      </c>
      <c r="N859">
        <v>3.5</v>
      </c>
      <c r="O859">
        <v>1</v>
      </c>
      <c r="P859">
        <v>3.5</v>
      </c>
      <c r="Q859">
        <v>3.5</v>
      </c>
      <c r="R859" s="1">
        <v>44613</v>
      </c>
      <c r="S859" t="str">
        <f t="shared" si="65"/>
        <v>Red Bull - Original</v>
      </c>
      <c r="T859" t="str">
        <f t="shared" si="66"/>
        <v>Carbonated</v>
      </c>
      <c r="U859" t="str">
        <f>IF(T859="Cell is Blank - Dis-regard",_xlfn.XLOOKUP(S859,'Categroy Lookup'!A:A,'Categroy Lookup'!B:B,"Cell is Blank - Dis-regard"),T859)</f>
        <v>Carbonated</v>
      </c>
      <c r="V859" t="b">
        <f t="shared" si="68"/>
        <v>1</v>
      </c>
      <c r="W859">
        <f t="shared" si="67"/>
        <v>3.5</v>
      </c>
      <c r="X859" s="8">
        <f t="shared" si="69"/>
        <v>2.3333333333333335</v>
      </c>
      <c r="Y859" t="s">
        <v>466</v>
      </c>
      <c r="Z859" t="s">
        <v>512</v>
      </c>
      <c r="AB859" t="s">
        <v>681</v>
      </c>
      <c r="AC859" t="s">
        <v>735</v>
      </c>
      <c r="AD859">
        <v>2022</v>
      </c>
    </row>
    <row r="860" spans="1:30" x14ac:dyDescent="0.25">
      <c r="A860" t="s">
        <v>18</v>
      </c>
      <c r="B860" t="s">
        <v>40</v>
      </c>
      <c r="C860" t="s">
        <v>41</v>
      </c>
      <c r="D860" t="s">
        <v>42</v>
      </c>
      <c r="E860" t="s">
        <v>67</v>
      </c>
      <c r="F860" t="s">
        <v>27</v>
      </c>
      <c r="G860">
        <v>14726321431</v>
      </c>
      <c r="H860" t="s">
        <v>169</v>
      </c>
      <c r="I860" t="s">
        <v>25</v>
      </c>
      <c r="J860">
        <v>121</v>
      </c>
      <c r="K860">
        <v>1.5</v>
      </c>
      <c r="L860">
        <v>1</v>
      </c>
      <c r="M860">
        <v>121</v>
      </c>
      <c r="N860">
        <v>1.5</v>
      </c>
      <c r="O860">
        <v>1</v>
      </c>
      <c r="P860">
        <v>1.5</v>
      </c>
      <c r="Q860">
        <v>4.5</v>
      </c>
      <c r="R860" s="1">
        <v>44613</v>
      </c>
      <c r="S860" t="str">
        <f t="shared" si="65"/>
        <v>Mini Chips Ahoy</v>
      </c>
      <c r="T860" t="str">
        <f t="shared" si="66"/>
        <v>Food</v>
      </c>
      <c r="U860" t="str">
        <f>IF(T860="Cell is Blank - Dis-regard",_xlfn.XLOOKUP(S860,'Categroy Lookup'!A:A,'Categroy Lookup'!B:B,"Cell is Blank - Dis-regard"),T860)</f>
        <v>Food</v>
      </c>
      <c r="V860" t="b">
        <f t="shared" si="68"/>
        <v>1</v>
      </c>
      <c r="W860">
        <f t="shared" si="67"/>
        <v>1.5</v>
      </c>
      <c r="X860" s="8">
        <f t="shared" si="69"/>
        <v>1</v>
      </c>
      <c r="Y860" t="s">
        <v>67</v>
      </c>
      <c r="AB860" t="s">
        <v>681</v>
      </c>
      <c r="AC860" t="s">
        <v>735</v>
      </c>
      <c r="AD860">
        <v>2022</v>
      </c>
    </row>
    <row r="861" spans="1:30" x14ac:dyDescent="0.25">
      <c r="A861" t="s">
        <v>18</v>
      </c>
      <c r="B861" t="s">
        <v>40</v>
      </c>
      <c r="C861" t="s">
        <v>41</v>
      </c>
      <c r="D861" t="s">
        <v>42</v>
      </c>
      <c r="E861" t="s">
        <v>34</v>
      </c>
      <c r="F861" t="s">
        <v>27</v>
      </c>
      <c r="G861">
        <v>14726321431</v>
      </c>
      <c r="H861" t="s">
        <v>169</v>
      </c>
      <c r="I861" t="s">
        <v>25</v>
      </c>
      <c r="J861">
        <v>113</v>
      </c>
      <c r="K861">
        <v>1.5</v>
      </c>
      <c r="L861">
        <v>1</v>
      </c>
      <c r="M861">
        <v>113</v>
      </c>
      <c r="N861">
        <v>1.5</v>
      </c>
      <c r="O861">
        <v>1</v>
      </c>
      <c r="P861">
        <v>1.5</v>
      </c>
      <c r="Q861">
        <v>4.5</v>
      </c>
      <c r="R861" s="1">
        <v>44613</v>
      </c>
      <c r="S861" t="str">
        <f t="shared" si="65"/>
        <v>Miss Vickie's Potato Chip - Sea Salt &amp; Vinega</v>
      </c>
      <c r="T861" t="str">
        <f t="shared" si="66"/>
        <v>Food</v>
      </c>
      <c r="U861" t="str">
        <f>IF(T861="Cell is Blank - Dis-regard",_xlfn.XLOOKUP(S861,'Categroy Lookup'!A:A,'Categroy Lookup'!B:B,"Cell is Blank - Dis-regard"),T861)</f>
        <v>Food</v>
      </c>
      <c r="V861" t="b">
        <f t="shared" si="68"/>
        <v>1</v>
      </c>
      <c r="W861">
        <f t="shared" si="67"/>
        <v>1.5</v>
      </c>
      <c r="X861" s="8">
        <f t="shared" si="69"/>
        <v>1</v>
      </c>
      <c r="Y861" t="s">
        <v>473</v>
      </c>
      <c r="Z861" t="s">
        <v>474</v>
      </c>
      <c r="AB861" t="s">
        <v>681</v>
      </c>
      <c r="AC861" t="s">
        <v>735</v>
      </c>
      <c r="AD861">
        <v>2022</v>
      </c>
    </row>
    <row r="862" spans="1:30" x14ac:dyDescent="0.25">
      <c r="A862" t="s">
        <v>18</v>
      </c>
      <c r="B862" t="s">
        <v>40</v>
      </c>
      <c r="C862" t="s">
        <v>41</v>
      </c>
      <c r="D862" t="s">
        <v>42</v>
      </c>
      <c r="E862" t="s">
        <v>139</v>
      </c>
      <c r="F862" t="s">
        <v>27</v>
      </c>
      <c r="G862">
        <v>14726321431</v>
      </c>
      <c r="H862" t="s">
        <v>169</v>
      </c>
      <c r="I862" t="s">
        <v>25</v>
      </c>
      <c r="J862">
        <v>120</v>
      </c>
      <c r="K862">
        <v>1.5</v>
      </c>
      <c r="L862">
        <v>1</v>
      </c>
      <c r="M862">
        <v>120</v>
      </c>
      <c r="N862">
        <v>1.5</v>
      </c>
      <c r="O862">
        <v>1</v>
      </c>
      <c r="P862">
        <v>1.5</v>
      </c>
      <c r="Q862">
        <v>4.5</v>
      </c>
      <c r="R862" s="1">
        <v>44613</v>
      </c>
      <c r="S862" t="str">
        <f t="shared" si="65"/>
        <v>Cheetos Flaming Hot Limon Crunchy</v>
      </c>
      <c r="T862" t="str">
        <f t="shared" si="66"/>
        <v>Food</v>
      </c>
      <c r="U862" t="str">
        <f>IF(T862="Cell is Blank - Dis-regard",_xlfn.XLOOKUP(S862,'Categroy Lookup'!A:A,'Categroy Lookup'!B:B,"Cell is Blank - Dis-regard"),T862)</f>
        <v>Food</v>
      </c>
      <c r="V862" t="b">
        <f t="shared" si="68"/>
        <v>1</v>
      </c>
      <c r="W862">
        <f t="shared" si="67"/>
        <v>1.5</v>
      </c>
      <c r="X862" s="8">
        <f t="shared" si="69"/>
        <v>1</v>
      </c>
      <c r="Y862" t="s">
        <v>139</v>
      </c>
      <c r="AB862" t="s">
        <v>681</v>
      </c>
      <c r="AC862" t="s">
        <v>735</v>
      </c>
      <c r="AD862">
        <v>2022</v>
      </c>
    </row>
    <row r="863" spans="1:30" x14ac:dyDescent="0.25">
      <c r="A863" t="s">
        <v>18</v>
      </c>
      <c r="B863" t="s">
        <v>40</v>
      </c>
      <c r="C863" t="s">
        <v>41</v>
      </c>
      <c r="D863" t="s">
        <v>42</v>
      </c>
      <c r="E863" t="s">
        <v>139</v>
      </c>
      <c r="F863" t="s">
        <v>27</v>
      </c>
      <c r="G863">
        <v>14726353026</v>
      </c>
      <c r="H863" t="s">
        <v>169</v>
      </c>
      <c r="I863" t="s">
        <v>25</v>
      </c>
      <c r="J863">
        <v>120</v>
      </c>
      <c r="K863">
        <v>1.5</v>
      </c>
      <c r="L863">
        <v>3</v>
      </c>
      <c r="M863">
        <v>120</v>
      </c>
      <c r="N863">
        <v>1.5</v>
      </c>
      <c r="O863">
        <v>3</v>
      </c>
      <c r="P863">
        <v>4.5</v>
      </c>
      <c r="Q863">
        <v>4.5</v>
      </c>
      <c r="R863" s="1">
        <v>44613</v>
      </c>
      <c r="S863" t="str">
        <f t="shared" si="65"/>
        <v>Cheetos Flaming Hot Limon Crunchy</v>
      </c>
      <c r="T863" t="str">
        <f t="shared" si="66"/>
        <v>Food</v>
      </c>
      <c r="U863" t="str">
        <f>IF(T863="Cell is Blank - Dis-regard",_xlfn.XLOOKUP(S863,'Categroy Lookup'!A:A,'Categroy Lookup'!B:B,"Cell is Blank - Dis-regard"),T863)</f>
        <v>Food</v>
      </c>
      <c r="V863" t="b">
        <f t="shared" si="68"/>
        <v>1</v>
      </c>
      <c r="W863">
        <f t="shared" si="67"/>
        <v>1.5</v>
      </c>
      <c r="X863" s="8">
        <f t="shared" si="69"/>
        <v>1</v>
      </c>
      <c r="Y863" t="s">
        <v>139</v>
      </c>
      <c r="AB863" t="s">
        <v>681</v>
      </c>
      <c r="AC863" t="s">
        <v>735</v>
      </c>
      <c r="AD863">
        <v>2022</v>
      </c>
    </row>
    <row r="864" spans="1:30" x14ac:dyDescent="0.25">
      <c r="A864" t="s">
        <v>18</v>
      </c>
      <c r="B864" t="s">
        <v>36</v>
      </c>
      <c r="C864" t="s">
        <v>37</v>
      </c>
      <c r="D864" t="s">
        <v>38</v>
      </c>
      <c r="E864" t="s">
        <v>120</v>
      </c>
      <c r="F864" t="s">
        <v>23</v>
      </c>
      <c r="G864">
        <v>14727148606</v>
      </c>
      <c r="H864" t="s">
        <v>169</v>
      </c>
      <c r="I864" t="s">
        <v>33</v>
      </c>
      <c r="J864">
        <v>135</v>
      </c>
      <c r="K864">
        <v>2</v>
      </c>
      <c r="L864">
        <v>1</v>
      </c>
      <c r="M864">
        <v>135</v>
      </c>
      <c r="N864">
        <v>2</v>
      </c>
      <c r="O864">
        <v>1</v>
      </c>
      <c r="P864">
        <v>2</v>
      </c>
      <c r="Q864">
        <v>2</v>
      </c>
      <c r="R864" s="1">
        <v>44613</v>
      </c>
      <c r="S864" t="str">
        <f t="shared" si="65"/>
        <v>Keto Krisp - Almond Butter</v>
      </c>
      <c r="T864" t="str">
        <f t="shared" si="66"/>
        <v>Carbonated</v>
      </c>
      <c r="U864" t="str">
        <f>IF(T864="Cell is Blank - Dis-regard",_xlfn.XLOOKUP(S864,'Categroy Lookup'!A:A,'Categroy Lookup'!B:B,"Cell is Blank - Dis-regard"),T864)</f>
        <v>Carbonated</v>
      </c>
      <c r="V864" t="b">
        <f t="shared" si="68"/>
        <v>1</v>
      </c>
      <c r="W864">
        <f t="shared" si="67"/>
        <v>2</v>
      </c>
      <c r="X864" s="8">
        <f t="shared" si="69"/>
        <v>1.3333333333333333</v>
      </c>
      <c r="Y864" t="s">
        <v>518</v>
      </c>
      <c r="Z864" t="s">
        <v>545</v>
      </c>
      <c r="AB864" t="s">
        <v>681</v>
      </c>
      <c r="AC864" t="s">
        <v>735</v>
      </c>
      <c r="AD864">
        <v>2022</v>
      </c>
    </row>
    <row r="865" spans="1:30" x14ac:dyDescent="0.25">
      <c r="A865" t="s">
        <v>18</v>
      </c>
      <c r="B865" t="s">
        <v>36</v>
      </c>
      <c r="C865" t="s">
        <v>37</v>
      </c>
      <c r="D865" t="s">
        <v>38</v>
      </c>
      <c r="E865" t="s">
        <v>136</v>
      </c>
      <c r="F865" t="s">
        <v>27</v>
      </c>
      <c r="G865">
        <v>14727151852</v>
      </c>
      <c r="H865" t="s">
        <v>169</v>
      </c>
      <c r="I865" t="s">
        <v>33</v>
      </c>
      <c r="J865">
        <v>137</v>
      </c>
      <c r="K865">
        <v>2</v>
      </c>
      <c r="L865">
        <v>1</v>
      </c>
      <c r="M865">
        <v>137</v>
      </c>
      <c r="N865">
        <v>2</v>
      </c>
      <c r="O865">
        <v>1</v>
      </c>
      <c r="P865">
        <v>2</v>
      </c>
      <c r="Q865">
        <v>2</v>
      </c>
      <c r="R865" s="1">
        <v>44613</v>
      </c>
      <c r="S865" t="str">
        <f t="shared" si="65"/>
        <v>NuGo Dark Chocolate - Choc Chip</v>
      </c>
      <c r="T865" t="str">
        <f t="shared" si="66"/>
        <v>Food</v>
      </c>
      <c r="U865" t="str">
        <f>IF(T865="Cell is Blank - Dis-regard",_xlfn.XLOOKUP(S865,'Categroy Lookup'!A:A,'Categroy Lookup'!B:B,"Cell is Blank - Dis-regard"),T865)</f>
        <v>Food</v>
      </c>
      <c r="V865" t="b">
        <f t="shared" si="68"/>
        <v>1</v>
      </c>
      <c r="W865">
        <f t="shared" si="67"/>
        <v>2</v>
      </c>
      <c r="X865" s="8">
        <f t="shared" si="69"/>
        <v>1.3333333333333333</v>
      </c>
      <c r="Y865" t="s">
        <v>554</v>
      </c>
      <c r="Z865" t="s">
        <v>555</v>
      </c>
      <c r="AB865" t="s">
        <v>681</v>
      </c>
      <c r="AC865" t="s">
        <v>735</v>
      </c>
      <c r="AD865">
        <v>2022</v>
      </c>
    </row>
    <row r="866" spans="1:30" x14ac:dyDescent="0.25">
      <c r="A866" t="s">
        <v>18</v>
      </c>
      <c r="B866" t="s">
        <v>36</v>
      </c>
      <c r="C866" t="s">
        <v>37</v>
      </c>
      <c r="D866" t="s">
        <v>38</v>
      </c>
      <c r="E866" t="s">
        <v>39</v>
      </c>
      <c r="F866" t="s">
        <v>27</v>
      </c>
      <c r="G866">
        <v>14727240768</v>
      </c>
      <c r="H866" t="s">
        <v>169</v>
      </c>
      <c r="I866" t="s">
        <v>33</v>
      </c>
      <c r="J866">
        <v>110</v>
      </c>
      <c r="K866">
        <v>1.5</v>
      </c>
      <c r="L866">
        <v>1</v>
      </c>
      <c r="M866">
        <v>110</v>
      </c>
      <c r="N866">
        <v>1.5</v>
      </c>
      <c r="O866">
        <v>1</v>
      </c>
      <c r="P866">
        <v>1.5</v>
      </c>
      <c r="Q866">
        <v>1.5</v>
      </c>
      <c r="R866" s="1">
        <v>44613</v>
      </c>
      <c r="S866" t="str">
        <f t="shared" si="65"/>
        <v>Miss Vickie's Potato Chip - Lime &amp; Cracked Pe</v>
      </c>
      <c r="T866" t="str">
        <f t="shared" si="66"/>
        <v>Food</v>
      </c>
      <c r="U866" t="str">
        <f>IF(T866="Cell is Blank - Dis-regard",_xlfn.XLOOKUP(S866,'Categroy Lookup'!A:A,'Categroy Lookup'!B:B,"Cell is Blank - Dis-regard"),T866)</f>
        <v>Food</v>
      </c>
      <c r="V866" t="b">
        <f t="shared" si="68"/>
        <v>1</v>
      </c>
      <c r="W866">
        <f t="shared" si="67"/>
        <v>1.5</v>
      </c>
      <c r="X866" s="8">
        <f t="shared" si="69"/>
        <v>1</v>
      </c>
      <c r="Y866" t="s">
        <v>473</v>
      </c>
      <c r="Z866" t="s">
        <v>475</v>
      </c>
      <c r="AB866" t="s">
        <v>681</v>
      </c>
      <c r="AC866" t="s">
        <v>735</v>
      </c>
      <c r="AD866">
        <v>2022</v>
      </c>
    </row>
    <row r="867" spans="1:30" x14ac:dyDescent="0.25">
      <c r="A867" t="s">
        <v>18</v>
      </c>
      <c r="B867" t="s">
        <v>19</v>
      </c>
      <c r="C867" t="s">
        <v>20</v>
      </c>
      <c r="D867" t="s">
        <v>21</v>
      </c>
      <c r="E867" t="s">
        <v>43</v>
      </c>
      <c r="F867" t="s">
        <v>23</v>
      </c>
      <c r="G867">
        <v>14727281640</v>
      </c>
      <c r="H867" t="s">
        <v>169</v>
      </c>
      <c r="I867" t="s">
        <v>33</v>
      </c>
      <c r="J867">
        <v>146</v>
      </c>
      <c r="K867">
        <v>3</v>
      </c>
      <c r="L867">
        <v>1</v>
      </c>
      <c r="M867">
        <v>146</v>
      </c>
      <c r="N867">
        <v>3</v>
      </c>
      <c r="O867">
        <v>1</v>
      </c>
      <c r="P867">
        <v>3</v>
      </c>
      <c r="Q867">
        <v>3</v>
      </c>
      <c r="R867" s="1">
        <v>44613</v>
      </c>
      <c r="S867" t="str">
        <f t="shared" si="65"/>
        <v>Monster Energy Original</v>
      </c>
      <c r="T867" t="str">
        <f t="shared" si="66"/>
        <v>Carbonated</v>
      </c>
      <c r="U867" t="str">
        <f>IF(T867="Cell is Blank - Dis-regard",_xlfn.XLOOKUP(S867,'Categroy Lookup'!A:A,'Categroy Lookup'!B:B,"Cell is Blank - Dis-regard"),T867)</f>
        <v>Carbonated</v>
      </c>
      <c r="V867" t="b">
        <f t="shared" si="68"/>
        <v>1</v>
      </c>
      <c r="W867">
        <f t="shared" si="67"/>
        <v>3</v>
      </c>
      <c r="X867" s="8">
        <f t="shared" si="69"/>
        <v>2</v>
      </c>
      <c r="Y867" t="s">
        <v>43</v>
      </c>
      <c r="AB867" t="s">
        <v>681</v>
      </c>
      <c r="AC867" t="s">
        <v>735</v>
      </c>
      <c r="AD867">
        <v>2022</v>
      </c>
    </row>
    <row r="868" spans="1:30" x14ac:dyDescent="0.25">
      <c r="A868" t="s">
        <v>18</v>
      </c>
      <c r="B868" t="s">
        <v>40</v>
      </c>
      <c r="C868" t="s">
        <v>41</v>
      </c>
      <c r="D868" t="s">
        <v>42</v>
      </c>
      <c r="E868" t="s">
        <v>94</v>
      </c>
      <c r="F868" t="s">
        <v>23</v>
      </c>
      <c r="G868">
        <v>14728371494</v>
      </c>
      <c r="H868" t="s">
        <v>169</v>
      </c>
      <c r="I868" t="s">
        <v>33</v>
      </c>
      <c r="J868">
        <v>148</v>
      </c>
      <c r="K868">
        <v>3</v>
      </c>
      <c r="L868">
        <v>1</v>
      </c>
      <c r="M868">
        <v>148</v>
      </c>
      <c r="N868">
        <v>3</v>
      </c>
      <c r="O868">
        <v>1</v>
      </c>
      <c r="P868">
        <v>3</v>
      </c>
      <c r="Q868">
        <v>3</v>
      </c>
      <c r="R868" s="1">
        <v>44613</v>
      </c>
      <c r="S868" t="str">
        <f t="shared" si="65"/>
        <v>Red Bull - Original</v>
      </c>
      <c r="T868" t="str">
        <f t="shared" si="66"/>
        <v>Carbonated</v>
      </c>
      <c r="U868" t="str">
        <f>IF(T868="Cell is Blank - Dis-regard",_xlfn.XLOOKUP(S868,'Categroy Lookup'!A:A,'Categroy Lookup'!B:B,"Cell is Blank - Dis-regard"),T868)</f>
        <v>Carbonated</v>
      </c>
      <c r="V868" t="b">
        <f t="shared" si="68"/>
        <v>1</v>
      </c>
      <c r="W868">
        <f t="shared" si="67"/>
        <v>3</v>
      </c>
      <c r="X868" s="8">
        <f t="shared" si="69"/>
        <v>2</v>
      </c>
      <c r="Y868" t="s">
        <v>466</v>
      </c>
      <c r="Z868" t="s">
        <v>512</v>
      </c>
      <c r="AB868" t="s">
        <v>681</v>
      </c>
      <c r="AC868" t="s">
        <v>735</v>
      </c>
      <c r="AD868">
        <v>2022</v>
      </c>
    </row>
    <row r="869" spans="1:30" x14ac:dyDescent="0.25">
      <c r="A869" t="s">
        <v>18</v>
      </c>
      <c r="B869" t="s">
        <v>28</v>
      </c>
      <c r="C869" t="s">
        <v>20</v>
      </c>
      <c r="D869" t="s">
        <v>29</v>
      </c>
      <c r="E869" t="s">
        <v>92</v>
      </c>
      <c r="F869" t="s">
        <v>27</v>
      </c>
      <c r="G869">
        <v>14728434644</v>
      </c>
      <c r="H869" t="s">
        <v>169</v>
      </c>
      <c r="I869" t="s">
        <v>25</v>
      </c>
      <c r="J869">
        <v>112</v>
      </c>
      <c r="K869">
        <v>1.5</v>
      </c>
      <c r="L869">
        <v>1</v>
      </c>
      <c r="M869">
        <v>112</v>
      </c>
      <c r="N869">
        <v>1.5</v>
      </c>
      <c r="O869">
        <v>1</v>
      </c>
      <c r="P869">
        <v>1.5</v>
      </c>
      <c r="Q869">
        <v>1.5</v>
      </c>
      <c r="R869" s="1">
        <v>44613</v>
      </c>
      <c r="S869" t="str">
        <f t="shared" si="65"/>
        <v>Miss Vickie's Potato Chip - Jalapeno</v>
      </c>
      <c r="T869" t="str">
        <f t="shared" si="66"/>
        <v>Food</v>
      </c>
      <c r="U869" t="str">
        <f>IF(T869="Cell is Blank - Dis-regard",_xlfn.XLOOKUP(S869,'Categroy Lookup'!A:A,'Categroy Lookup'!B:B,"Cell is Blank - Dis-regard"),T869)</f>
        <v>Food</v>
      </c>
      <c r="V869" t="b">
        <f t="shared" si="68"/>
        <v>1</v>
      </c>
      <c r="W869">
        <f t="shared" si="67"/>
        <v>1.5</v>
      </c>
      <c r="X869" s="8">
        <f t="shared" si="69"/>
        <v>1</v>
      </c>
      <c r="Y869" t="s">
        <v>473</v>
      </c>
      <c r="Z869" t="s">
        <v>523</v>
      </c>
      <c r="AB869" t="s">
        <v>681</v>
      </c>
      <c r="AC869" t="s">
        <v>735</v>
      </c>
      <c r="AD869">
        <v>2022</v>
      </c>
    </row>
    <row r="870" spans="1:30" x14ac:dyDescent="0.25">
      <c r="A870" t="s">
        <v>18</v>
      </c>
      <c r="B870" t="s">
        <v>28</v>
      </c>
      <c r="C870" t="s">
        <v>20</v>
      </c>
      <c r="D870" t="s">
        <v>29</v>
      </c>
      <c r="E870" t="s">
        <v>72</v>
      </c>
      <c r="F870" t="s">
        <v>55</v>
      </c>
      <c r="G870">
        <v>14728671070</v>
      </c>
      <c r="H870" t="s">
        <v>169</v>
      </c>
      <c r="I870" t="s">
        <v>33</v>
      </c>
      <c r="J870">
        <v>144</v>
      </c>
      <c r="K870">
        <v>1.5</v>
      </c>
      <c r="L870">
        <v>1</v>
      </c>
      <c r="M870">
        <v>144</v>
      </c>
      <c r="N870">
        <v>1.5</v>
      </c>
      <c r="O870">
        <v>1</v>
      </c>
      <c r="P870">
        <v>1.5</v>
      </c>
      <c r="Q870">
        <v>1.5</v>
      </c>
      <c r="R870" s="1">
        <v>44613</v>
      </c>
      <c r="S870" t="str">
        <f t="shared" si="65"/>
        <v>Poland Springs Water</v>
      </c>
      <c r="T870" t="str">
        <f t="shared" si="66"/>
        <v>Water</v>
      </c>
      <c r="U870" t="str">
        <f>IF(T870="Cell is Blank - Dis-regard",_xlfn.XLOOKUP(S870,'Categroy Lookup'!A:A,'Categroy Lookup'!B:B,"Cell is Blank - Dis-regard"),T870)</f>
        <v>Water</v>
      </c>
      <c r="V870" t="b">
        <f t="shared" si="68"/>
        <v>1</v>
      </c>
      <c r="W870">
        <f t="shared" si="67"/>
        <v>1.5</v>
      </c>
      <c r="X870" s="8">
        <f t="shared" si="69"/>
        <v>1</v>
      </c>
      <c r="Y870" t="s">
        <v>72</v>
      </c>
      <c r="AB870" t="s">
        <v>681</v>
      </c>
      <c r="AC870" t="s">
        <v>735</v>
      </c>
      <c r="AD870">
        <v>2022</v>
      </c>
    </row>
    <row r="871" spans="1:30" x14ac:dyDescent="0.25">
      <c r="A871" t="s">
        <v>18</v>
      </c>
      <c r="B871" t="s">
        <v>19</v>
      </c>
      <c r="C871" t="s">
        <v>20</v>
      </c>
      <c r="D871" t="s">
        <v>21</v>
      </c>
      <c r="E871" t="s">
        <v>75</v>
      </c>
      <c r="F871" t="s">
        <v>31</v>
      </c>
      <c r="G871">
        <v>14728676741</v>
      </c>
      <c r="H871" t="s">
        <v>169</v>
      </c>
      <c r="I871" t="s">
        <v>33</v>
      </c>
      <c r="J871">
        <v>145</v>
      </c>
      <c r="K871">
        <v>2.5</v>
      </c>
      <c r="L871">
        <v>1</v>
      </c>
      <c r="M871">
        <v>145</v>
      </c>
      <c r="N871">
        <v>2.5</v>
      </c>
      <c r="O871">
        <v>1</v>
      </c>
      <c r="P871">
        <v>2.5</v>
      </c>
      <c r="Q871">
        <v>2.5</v>
      </c>
      <c r="R871" s="1">
        <v>44613</v>
      </c>
      <c r="S871" t="str">
        <f t="shared" si="65"/>
        <v>Snapple Diet Tea - Raspberry</v>
      </c>
      <c r="T871" t="str">
        <f t="shared" si="66"/>
        <v>Non Carbonated</v>
      </c>
      <c r="U871" t="str">
        <f>IF(T871="Cell is Blank - Dis-regard",_xlfn.XLOOKUP(S871,'Categroy Lookup'!A:A,'Categroy Lookup'!B:B,"Cell is Blank - Dis-regard"),T871)</f>
        <v>Non Carbonated</v>
      </c>
      <c r="V871" t="b">
        <f t="shared" si="68"/>
        <v>1</v>
      </c>
      <c r="W871">
        <f t="shared" si="67"/>
        <v>2.5</v>
      </c>
      <c r="X871" s="8">
        <f t="shared" si="69"/>
        <v>1.6666666666666667</v>
      </c>
      <c r="Y871" t="s">
        <v>478</v>
      </c>
      <c r="Z871" t="s">
        <v>508</v>
      </c>
      <c r="AB871" t="s">
        <v>681</v>
      </c>
      <c r="AC871" t="s">
        <v>735</v>
      </c>
      <c r="AD871">
        <v>2022</v>
      </c>
    </row>
    <row r="872" spans="1:30" x14ac:dyDescent="0.25">
      <c r="A872" t="s">
        <v>18</v>
      </c>
      <c r="B872" t="s">
        <v>28</v>
      </c>
      <c r="C872" t="s">
        <v>20</v>
      </c>
      <c r="D872" t="s">
        <v>29</v>
      </c>
      <c r="E872" t="s">
        <v>72</v>
      </c>
      <c r="F872" t="s">
        <v>55</v>
      </c>
      <c r="G872">
        <v>14728677070</v>
      </c>
      <c r="H872" t="s">
        <v>169</v>
      </c>
      <c r="I872" t="s">
        <v>33</v>
      </c>
      <c r="J872">
        <v>144</v>
      </c>
      <c r="K872">
        <v>1.5</v>
      </c>
      <c r="L872">
        <v>1</v>
      </c>
      <c r="M872">
        <v>144</v>
      </c>
      <c r="N872">
        <v>1.5</v>
      </c>
      <c r="O872">
        <v>1</v>
      </c>
      <c r="P872">
        <v>1.5</v>
      </c>
      <c r="Q872">
        <v>1.5</v>
      </c>
      <c r="R872" s="1">
        <v>44613</v>
      </c>
      <c r="S872" t="str">
        <f t="shared" si="65"/>
        <v>Poland Springs Water</v>
      </c>
      <c r="T872" t="str">
        <f t="shared" si="66"/>
        <v>Water</v>
      </c>
      <c r="U872" t="str">
        <f>IF(T872="Cell is Blank - Dis-regard",_xlfn.XLOOKUP(S872,'Categroy Lookup'!A:A,'Categroy Lookup'!B:B,"Cell is Blank - Dis-regard"),T872)</f>
        <v>Water</v>
      </c>
      <c r="V872" t="b">
        <f t="shared" si="68"/>
        <v>1</v>
      </c>
      <c r="W872">
        <f t="shared" si="67"/>
        <v>1.5</v>
      </c>
      <c r="X872" s="8">
        <f t="shared" si="69"/>
        <v>1</v>
      </c>
      <c r="Y872" t="s">
        <v>72</v>
      </c>
      <c r="AB872" t="s">
        <v>681</v>
      </c>
      <c r="AC872" t="s">
        <v>735</v>
      </c>
      <c r="AD872">
        <v>2022</v>
      </c>
    </row>
    <row r="873" spans="1:30" x14ac:dyDescent="0.25">
      <c r="A873" t="s">
        <v>18</v>
      </c>
      <c r="B873" t="s">
        <v>40</v>
      </c>
      <c r="C873" t="s">
        <v>41</v>
      </c>
      <c r="D873" t="s">
        <v>42</v>
      </c>
      <c r="E873" t="s">
        <v>43</v>
      </c>
      <c r="F873" t="s">
        <v>23</v>
      </c>
      <c r="G873">
        <v>14728963925</v>
      </c>
      <c r="H873" t="s">
        <v>169</v>
      </c>
      <c r="I873" t="s">
        <v>33</v>
      </c>
      <c r="J873">
        <v>146</v>
      </c>
      <c r="K873">
        <v>3</v>
      </c>
      <c r="L873">
        <v>1</v>
      </c>
      <c r="M873">
        <v>146</v>
      </c>
      <c r="N873">
        <v>3</v>
      </c>
      <c r="O873">
        <v>1</v>
      </c>
      <c r="P873">
        <v>3</v>
      </c>
      <c r="Q873">
        <v>3</v>
      </c>
      <c r="R873" s="1">
        <v>44613</v>
      </c>
      <c r="S873" t="str">
        <f t="shared" si="65"/>
        <v>Monster Energy Original</v>
      </c>
      <c r="T873" t="str">
        <f t="shared" si="66"/>
        <v>Carbonated</v>
      </c>
      <c r="U873" t="str">
        <f>IF(T873="Cell is Blank - Dis-regard",_xlfn.XLOOKUP(S873,'Categroy Lookup'!A:A,'Categroy Lookup'!B:B,"Cell is Blank - Dis-regard"),T873)</f>
        <v>Carbonated</v>
      </c>
      <c r="V873" t="b">
        <f t="shared" si="68"/>
        <v>1</v>
      </c>
      <c r="W873">
        <f t="shared" si="67"/>
        <v>3</v>
      </c>
      <c r="X873" s="8">
        <f t="shared" si="69"/>
        <v>2</v>
      </c>
      <c r="Y873" t="s">
        <v>43</v>
      </c>
      <c r="AB873" t="s">
        <v>681</v>
      </c>
      <c r="AC873" t="s">
        <v>735</v>
      </c>
      <c r="AD873">
        <v>2022</v>
      </c>
    </row>
    <row r="874" spans="1:30" x14ac:dyDescent="0.25">
      <c r="A874" t="s">
        <v>18</v>
      </c>
      <c r="B874" t="s">
        <v>40</v>
      </c>
      <c r="C874" t="s">
        <v>41</v>
      </c>
      <c r="D874" t="s">
        <v>42</v>
      </c>
      <c r="E874" t="s">
        <v>94</v>
      </c>
      <c r="F874" t="s">
        <v>23</v>
      </c>
      <c r="G874">
        <v>14728975359</v>
      </c>
      <c r="H874" t="s">
        <v>169</v>
      </c>
      <c r="I874" t="s">
        <v>33</v>
      </c>
      <c r="J874">
        <v>148</v>
      </c>
      <c r="K874">
        <v>3</v>
      </c>
      <c r="L874">
        <v>1</v>
      </c>
      <c r="M874">
        <v>148</v>
      </c>
      <c r="N874">
        <v>3</v>
      </c>
      <c r="O874">
        <v>1</v>
      </c>
      <c r="P874">
        <v>3</v>
      </c>
      <c r="Q874">
        <v>3</v>
      </c>
      <c r="R874" s="1">
        <v>44613</v>
      </c>
      <c r="S874" t="str">
        <f t="shared" si="65"/>
        <v>Red Bull - Original</v>
      </c>
      <c r="T874" t="str">
        <f t="shared" si="66"/>
        <v>Carbonated</v>
      </c>
      <c r="U874" t="str">
        <f>IF(T874="Cell is Blank - Dis-regard",_xlfn.XLOOKUP(S874,'Categroy Lookup'!A:A,'Categroy Lookup'!B:B,"Cell is Blank - Dis-regard"),T874)</f>
        <v>Carbonated</v>
      </c>
      <c r="V874" t="b">
        <f t="shared" si="68"/>
        <v>1</v>
      </c>
      <c r="W874">
        <f t="shared" si="67"/>
        <v>3</v>
      </c>
      <c r="X874" s="8">
        <f t="shared" si="69"/>
        <v>2</v>
      </c>
      <c r="Y874" t="s">
        <v>466</v>
      </c>
      <c r="Z874" t="s">
        <v>512</v>
      </c>
      <c r="AB874" t="s">
        <v>681</v>
      </c>
      <c r="AC874" t="s">
        <v>735</v>
      </c>
      <c r="AD874">
        <v>2022</v>
      </c>
    </row>
    <row r="875" spans="1:30" x14ac:dyDescent="0.25">
      <c r="A875" t="s">
        <v>18</v>
      </c>
      <c r="B875" t="s">
        <v>40</v>
      </c>
      <c r="C875" t="s">
        <v>41</v>
      </c>
      <c r="D875" t="s">
        <v>42</v>
      </c>
      <c r="E875" t="s">
        <v>80</v>
      </c>
      <c r="F875" t="s">
        <v>27</v>
      </c>
      <c r="G875">
        <v>14729376474</v>
      </c>
      <c r="H875" t="s">
        <v>169</v>
      </c>
      <c r="I875" t="s">
        <v>33</v>
      </c>
      <c r="J875">
        <v>112</v>
      </c>
      <c r="K875">
        <v>1.5</v>
      </c>
      <c r="L875">
        <v>1</v>
      </c>
      <c r="M875">
        <v>112</v>
      </c>
      <c r="N875">
        <v>1.5</v>
      </c>
      <c r="O875">
        <v>1</v>
      </c>
      <c r="P875">
        <v>1.5</v>
      </c>
      <c r="Q875">
        <v>1.5</v>
      </c>
      <c r="R875" s="1">
        <v>44613</v>
      </c>
      <c r="S875" t="str">
        <f t="shared" si="65"/>
        <v>Good Health Veggie Stix - Sea Salt</v>
      </c>
      <c r="T875" t="str">
        <f t="shared" si="66"/>
        <v>Food</v>
      </c>
      <c r="U875" t="str">
        <f>IF(T875="Cell is Blank - Dis-regard",_xlfn.XLOOKUP(S875,'Categroy Lookup'!A:A,'Categroy Lookup'!B:B,"Cell is Blank - Dis-regard"),T875)</f>
        <v>Food</v>
      </c>
      <c r="V875" t="b">
        <f t="shared" si="68"/>
        <v>1</v>
      </c>
      <c r="W875">
        <f t="shared" si="67"/>
        <v>1.5</v>
      </c>
      <c r="X875" s="8">
        <f t="shared" si="69"/>
        <v>1</v>
      </c>
      <c r="Y875" t="s">
        <v>498</v>
      </c>
      <c r="Z875" t="s">
        <v>516</v>
      </c>
      <c r="AB875" t="s">
        <v>681</v>
      </c>
      <c r="AC875" t="s">
        <v>735</v>
      </c>
      <c r="AD875">
        <v>2022</v>
      </c>
    </row>
    <row r="876" spans="1:30" x14ac:dyDescent="0.25">
      <c r="A876" t="s">
        <v>18</v>
      </c>
      <c r="B876" t="s">
        <v>19</v>
      </c>
      <c r="C876" t="s">
        <v>20</v>
      </c>
      <c r="D876" t="s">
        <v>21</v>
      </c>
      <c r="E876" t="s">
        <v>34</v>
      </c>
      <c r="F876" t="s">
        <v>27</v>
      </c>
      <c r="G876">
        <v>14729614015</v>
      </c>
      <c r="H876" t="s">
        <v>170</v>
      </c>
      <c r="I876" t="s">
        <v>33</v>
      </c>
      <c r="J876">
        <v>112</v>
      </c>
      <c r="K876">
        <v>1.5</v>
      </c>
      <c r="L876">
        <v>1</v>
      </c>
      <c r="M876">
        <v>112</v>
      </c>
      <c r="N876">
        <v>1.5</v>
      </c>
      <c r="O876">
        <v>1</v>
      </c>
      <c r="P876">
        <v>1.5</v>
      </c>
      <c r="Q876">
        <v>1.5</v>
      </c>
      <c r="R876" s="1">
        <v>44613</v>
      </c>
      <c r="S876" t="str">
        <f t="shared" si="65"/>
        <v>Miss Vickie's Potato Chip - Sea Salt &amp; Vinega</v>
      </c>
      <c r="T876" t="str">
        <f t="shared" si="66"/>
        <v>Food</v>
      </c>
      <c r="U876" t="str">
        <f>IF(T876="Cell is Blank - Dis-regard",_xlfn.XLOOKUP(S876,'Categroy Lookup'!A:A,'Categroy Lookup'!B:B,"Cell is Blank - Dis-regard"),T876)</f>
        <v>Food</v>
      </c>
      <c r="V876" t="b">
        <f t="shared" si="68"/>
        <v>1</v>
      </c>
      <c r="W876">
        <f t="shared" si="67"/>
        <v>1.5</v>
      </c>
      <c r="X876" s="8">
        <f t="shared" si="69"/>
        <v>1</v>
      </c>
      <c r="Y876" t="s">
        <v>473</v>
      </c>
      <c r="Z876" t="s">
        <v>474</v>
      </c>
      <c r="AB876" t="s">
        <v>683</v>
      </c>
      <c r="AC876" t="s">
        <v>736</v>
      </c>
      <c r="AD876">
        <v>2022</v>
      </c>
    </row>
    <row r="877" spans="1:30" x14ac:dyDescent="0.25">
      <c r="A877" t="s">
        <v>18</v>
      </c>
      <c r="B877" t="s">
        <v>19</v>
      </c>
      <c r="C877" t="s">
        <v>20</v>
      </c>
      <c r="D877" t="s">
        <v>21</v>
      </c>
      <c r="E877" t="s">
        <v>34</v>
      </c>
      <c r="F877" t="s">
        <v>27</v>
      </c>
      <c r="G877">
        <v>14729614035</v>
      </c>
      <c r="H877" t="s">
        <v>170</v>
      </c>
      <c r="I877" t="s">
        <v>33</v>
      </c>
      <c r="J877">
        <v>112</v>
      </c>
      <c r="K877">
        <v>1.5</v>
      </c>
      <c r="L877">
        <v>1</v>
      </c>
      <c r="M877">
        <v>112</v>
      </c>
      <c r="N877">
        <v>1.5</v>
      </c>
      <c r="O877">
        <v>1</v>
      </c>
      <c r="P877">
        <v>1.5</v>
      </c>
      <c r="Q877">
        <v>1.5</v>
      </c>
      <c r="R877" s="1">
        <v>44613</v>
      </c>
      <c r="S877" t="str">
        <f t="shared" si="65"/>
        <v>Miss Vickie's Potato Chip - Sea Salt &amp; Vinega</v>
      </c>
      <c r="T877" t="str">
        <f t="shared" si="66"/>
        <v>Food</v>
      </c>
      <c r="U877" t="str">
        <f>IF(T877="Cell is Blank - Dis-regard",_xlfn.XLOOKUP(S877,'Categroy Lookup'!A:A,'Categroy Lookup'!B:B,"Cell is Blank - Dis-regard"),T877)</f>
        <v>Food</v>
      </c>
      <c r="V877" t="b">
        <f t="shared" si="68"/>
        <v>1</v>
      </c>
      <c r="W877">
        <f t="shared" si="67"/>
        <v>1.5</v>
      </c>
      <c r="X877" s="8">
        <f t="shared" si="69"/>
        <v>1</v>
      </c>
      <c r="Y877" t="s">
        <v>473</v>
      </c>
      <c r="Z877" t="s">
        <v>474</v>
      </c>
      <c r="AB877" t="s">
        <v>683</v>
      </c>
      <c r="AC877" t="s">
        <v>736</v>
      </c>
      <c r="AD877">
        <v>2022</v>
      </c>
    </row>
    <row r="878" spans="1:30" x14ac:dyDescent="0.25">
      <c r="A878" t="s">
        <v>18</v>
      </c>
      <c r="B878" t="s">
        <v>19</v>
      </c>
      <c r="C878" t="s">
        <v>20</v>
      </c>
      <c r="D878" t="s">
        <v>21</v>
      </c>
      <c r="E878" t="s">
        <v>34</v>
      </c>
      <c r="F878" t="s">
        <v>27</v>
      </c>
      <c r="G878">
        <v>14729614455</v>
      </c>
      <c r="H878" t="s">
        <v>170</v>
      </c>
      <c r="I878" t="s">
        <v>33</v>
      </c>
      <c r="J878">
        <v>112</v>
      </c>
      <c r="K878">
        <v>1.5</v>
      </c>
      <c r="L878">
        <v>1</v>
      </c>
      <c r="M878">
        <v>112</v>
      </c>
      <c r="N878">
        <v>1.5</v>
      </c>
      <c r="O878">
        <v>1</v>
      </c>
      <c r="P878">
        <v>1.5</v>
      </c>
      <c r="Q878">
        <v>1.5</v>
      </c>
      <c r="R878" s="1">
        <v>44613</v>
      </c>
      <c r="S878" t="str">
        <f t="shared" si="65"/>
        <v>Miss Vickie's Potato Chip - Sea Salt &amp; Vinega</v>
      </c>
      <c r="T878" t="str">
        <f t="shared" si="66"/>
        <v>Food</v>
      </c>
      <c r="U878" t="str">
        <f>IF(T878="Cell is Blank - Dis-regard",_xlfn.XLOOKUP(S878,'Categroy Lookup'!A:A,'Categroy Lookup'!B:B,"Cell is Blank - Dis-regard"),T878)</f>
        <v>Food</v>
      </c>
      <c r="V878" t="b">
        <f t="shared" si="68"/>
        <v>1</v>
      </c>
      <c r="W878">
        <f t="shared" si="67"/>
        <v>1.5</v>
      </c>
      <c r="X878" s="8">
        <f t="shared" si="69"/>
        <v>1</v>
      </c>
      <c r="Y878" t="s">
        <v>473</v>
      </c>
      <c r="Z878" t="s">
        <v>474</v>
      </c>
      <c r="AB878" t="s">
        <v>683</v>
      </c>
      <c r="AC878" t="s">
        <v>736</v>
      </c>
      <c r="AD878">
        <v>2022</v>
      </c>
    </row>
    <row r="879" spans="1:30" x14ac:dyDescent="0.25">
      <c r="A879" t="s">
        <v>18</v>
      </c>
      <c r="B879" t="s">
        <v>19</v>
      </c>
      <c r="C879" t="s">
        <v>20</v>
      </c>
      <c r="D879" t="s">
        <v>21</v>
      </c>
      <c r="E879" t="s">
        <v>34</v>
      </c>
      <c r="F879" t="s">
        <v>27</v>
      </c>
      <c r="G879">
        <v>14729879503</v>
      </c>
      <c r="H879" t="s">
        <v>170</v>
      </c>
      <c r="I879" t="s">
        <v>33</v>
      </c>
      <c r="J879">
        <v>112</v>
      </c>
      <c r="K879">
        <v>1.5</v>
      </c>
      <c r="L879">
        <v>1</v>
      </c>
      <c r="M879">
        <v>112</v>
      </c>
      <c r="N879">
        <v>1.5</v>
      </c>
      <c r="O879">
        <v>1</v>
      </c>
      <c r="P879">
        <v>1.5</v>
      </c>
      <c r="Q879">
        <v>1.5</v>
      </c>
      <c r="R879" s="1">
        <v>44614</v>
      </c>
      <c r="S879" t="str">
        <f t="shared" si="65"/>
        <v>Miss Vickie's Potato Chip - Sea Salt &amp; Vinega</v>
      </c>
      <c r="T879" t="str">
        <f t="shared" si="66"/>
        <v>Food</v>
      </c>
      <c r="U879" t="str">
        <f>IF(T879="Cell is Blank - Dis-regard",_xlfn.XLOOKUP(S879,'Categroy Lookup'!A:A,'Categroy Lookup'!B:B,"Cell is Blank - Dis-regard"),T879)</f>
        <v>Food</v>
      </c>
      <c r="V879" t="b">
        <f t="shared" si="68"/>
        <v>1</v>
      </c>
      <c r="W879">
        <f t="shared" si="67"/>
        <v>1.5</v>
      </c>
      <c r="X879" s="8">
        <f t="shared" si="69"/>
        <v>1</v>
      </c>
      <c r="Y879" t="s">
        <v>473</v>
      </c>
      <c r="Z879" t="s">
        <v>474</v>
      </c>
      <c r="AB879" t="s">
        <v>683</v>
      </c>
      <c r="AC879" t="s">
        <v>736</v>
      </c>
      <c r="AD879">
        <v>2022</v>
      </c>
    </row>
    <row r="880" spans="1:30" x14ac:dyDescent="0.25">
      <c r="A880" t="s">
        <v>18</v>
      </c>
      <c r="B880" t="s">
        <v>36</v>
      </c>
      <c r="C880" t="s">
        <v>37</v>
      </c>
      <c r="D880" t="s">
        <v>38</v>
      </c>
      <c r="E880" t="s">
        <v>155</v>
      </c>
      <c r="F880" t="s">
        <v>27</v>
      </c>
      <c r="G880">
        <v>14730327156</v>
      </c>
      <c r="H880" t="s">
        <v>170</v>
      </c>
      <c r="I880" t="s">
        <v>25</v>
      </c>
      <c r="J880">
        <v>122</v>
      </c>
      <c r="K880">
        <v>1.25</v>
      </c>
      <c r="L880">
        <v>2</v>
      </c>
      <c r="M880">
        <v>122</v>
      </c>
      <c r="N880">
        <v>1.25</v>
      </c>
      <c r="O880">
        <v>2</v>
      </c>
      <c r="P880">
        <v>2.5</v>
      </c>
      <c r="Q880">
        <v>2.5</v>
      </c>
      <c r="R880" s="1">
        <v>44614</v>
      </c>
      <c r="S880" t="str">
        <f t="shared" si="65"/>
        <v>Belvita Snack Packs - Blueberry</v>
      </c>
      <c r="T880" t="str">
        <f t="shared" si="66"/>
        <v>Food</v>
      </c>
      <c r="U880" t="str">
        <f>IF(T880="Cell is Blank - Dis-regard",_xlfn.XLOOKUP(S880,'Categroy Lookup'!A:A,'Categroy Lookup'!B:B,"Cell is Blank - Dis-regard"),T880)</f>
        <v>Food</v>
      </c>
      <c r="V880" t="b">
        <f t="shared" si="68"/>
        <v>1</v>
      </c>
      <c r="W880">
        <f t="shared" si="67"/>
        <v>1.25</v>
      </c>
      <c r="X880" s="8">
        <f t="shared" si="69"/>
        <v>0.83333333333333337</v>
      </c>
      <c r="Y880" t="s">
        <v>560</v>
      </c>
      <c r="Z880" t="s">
        <v>539</v>
      </c>
      <c r="AB880" t="s">
        <v>683</v>
      </c>
      <c r="AC880" t="s">
        <v>736</v>
      </c>
      <c r="AD880">
        <v>2022</v>
      </c>
    </row>
    <row r="881" spans="1:30" x14ac:dyDescent="0.25">
      <c r="A881" t="s">
        <v>18</v>
      </c>
      <c r="B881" t="s">
        <v>36</v>
      </c>
      <c r="C881" t="s">
        <v>37</v>
      </c>
      <c r="D881" t="s">
        <v>38</v>
      </c>
      <c r="E881" t="s">
        <v>39</v>
      </c>
      <c r="F881" t="s">
        <v>27</v>
      </c>
      <c r="G881">
        <v>14733382936</v>
      </c>
      <c r="H881" t="s">
        <v>170</v>
      </c>
      <c r="I881" t="s">
        <v>33</v>
      </c>
      <c r="J881">
        <v>110</v>
      </c>
      <c r="K881">
        <v>1.5</v>
      </c>
      <c r="L881">
        <v>1</v>
      </c>
      <c r="M881">
        <v>110</v>
      </c>
      <c r="N881">
        <v>1.5</v>
      </c>
      <c r="O881">
        <v>1</v>
      </c>
      <c r="P881">
        <v>1.5</v>
      </c>
      <c r="Q881">
        <v>1.5</v>
      </c>
      <c r="R881" s="1">
        <v>44614</v>
      </c>
      <c r="S881" t="str">
        <f t="shared" si="65"/>
        <v>Miss Vickie's Potato Chip - Lime &amp; Cracked Pe</v>
      </c>
      <c r="T881" t="str">
        <f t="shared" si="66"/>
        <v>Food</v>
      </c>
      <c r="U881" t="str">
        <f>IF(T881="Cell is Blank - Dis-regard",_xlfn.XLOOKUP(S881,'Categroy Lookup'!A:A,'Categroy Lookup'!B:B,"Cell is Blank - Dis-regard"),T881)</f>
        <v>Food</v>
      </c>
      <c r="V881" t="b">
        <f t="shared" si="68"/>
        <v>1</v>
      </c>
      <c r="W881">
        <f t="shared" si="67"/>
        <v>1.5</v>
      </c>
      <c r="X881" s="8">
        <f t="shared" si="69"/>
        <v>1</v>
      </c>
      <c r="Y881" t="s">
        <v>473</v>
      </c>
      <c r="Z881" t="s">
        <v>475</v>
      </c>
      <c r="AB881" t="s">
        <v>683</v>
      </c>
      <c r="AC881" t="s">
        <v>736</v>
      </c>
      <c r="AD881">
        <v>2022</v>
      </c>
    </row>
    <row r="882" spans="1:30" x14ac:dyDescent="0.25">
      <c r="A882" t="s">
        <v>18</v>
      </c>
      <c r="B882" t="s">
        <v>19</v>
      </c>
      <c r="C882" t="s">
        <v>20</v>
      </c>
      <c r="D882" t="s">
        <v>21</v>
      </c>
      <c r="E882" t="s">
        <v>79</v>
      </c>
      <c r="F882" t="s">
        <v>27</v>
      </c>
      <c r="G882">
        <v>14733755823</v>
      </c>
      <c r="H882" t="s">
        <v>170</v>
      </c>
      <c r="I882" t="s">
        <v>25</v>
      </c>
      <c r="J882">
        <v>125</v>
      </c>
      <c r="K882">
        <v>1.5</v>
      </c>
      <c r="L882">
        <v>1</v>
      </c>
      <c r="M882">
        <v>125</v>
      </c>
      <c r="N882">
        <v>1.5</v>
      </c>
      <c r="O882">
        <v>1</v>
      </c>
      <c r="P882">
        <v>1.5</v>
      </c>
      <c r="Q882">
        <v>1.5</v>
      </c>
      <c r="R882" s="1">
        <v>44614</v>
      </c>
      <c r="S882" t="str">
        <f t="shared" si="65"/>
        <v>SunChips Multigrain - Harvest Cheddar</v>
      </c>
      <c r="T882" t="str">
        <f t="shared" si="66"/>
        <v>Food</v>
      </c>
      <c r="U882" t="str">
        <f>IF(T882="Cell is Blank - Dis-regard",_xlfn.XLOOKUP(S882,'Categroy Lookup'!A:A,'Categroy Lookup'!B:B,"Cell is Blank - Dis-regard"),T882)</f>
        <v>Food</v>
      </c>
      <c r="V882" t="b">
        <f t="shared" si="68"/>
        <v>1</v>
      </c>
      <c r="W882">
        <f t="shared" si="67"/>
        <v>1.5</v>
      </c>
      <c r="X882" s="8">
        <f t="shared" si="69"/>
        <v>1</v>
      </c>
      <c r="Y882" t="s">
        <v>502</v>
      </c>
      <c r="Z882" t="s">
        <v>515</v>
      </c>
      <c r="AB882" t="s">
        <v>683</v>
      </c>
      <c r="AC882" t="s">
        <v>736</v>
      </c>
      <c r="AD882">
        <v>2022</v>
      </c>
    </row>
    <row r="883" spans="1:30" x14ac:dyDescent="0.25">
      <c r="A883" t="s">
        <v>18</v>
      </c>
      <c r="B883" t="s">
        <v>40</v>
      </c>
      <c r="C883" t="s">
        <v>41</v>
      </c>
      <c r="D883" t="s">
        <v>42</v>
      </c>
      <c r="E883" t="s">
        <v>94</v>
      </c>
      <c r="F883" t="s">
        <v>23</v>
      </c>
      <c r="G883">
        <v>14733781705</v>
      </c>
      <c r="H883" t="s">
        <v>170</v>
      </c>
      <c r="I883" t="s">
        <v>33</v>
      </c>
      <c r="J883">
        <v>148</v>
      </c>
      <c r="K883">
        <v>3</v>
      </c>
      <c r="L883">
        <v>1</v>
      </c>
      <c r="M883">
        <v>148</v>
      </c>
      <c r="N883">
        <v>3</v>
      </c>
      <c r="O883">
        <v>1</v>
      </c>
      <c r="P883">
        <v>3</v>
      </c>
      <c r="Q883">
        <v>3</v>
      </c>
      <c r="R883" s="1">
        <v>44614</v>
      </c>
      <c r="S883" t="str">
        <f t="shared" si="65"/>
        <v>Red Bull - Original</v>
      </c>
      <c r="T883" t="str">
        <f t="shared" si="66"/>
        <v>Carbonated</v>
      </c>
      <c r="U883" t="str">
        <f>IF(T883="Cell is Blank - Dis-regard",_xlfn.XLOOKUP(S883,'Categroy Lookup'!A:A,'Categroy Lookup'!B:B,"Cell is Blank - Dis-regard"),T883)</f>
        <v>Carbonated</v>
      </c>
      <c r="V883" t="b">
        <f t="shared" si="68"/>
        <v>1</v>
      </c>
      <c r="W883">
        <f t="shared" si="67"/>
        <v>3</v>
      </c>
      <c r="X883" s="8">
        <f t="shared" si="69"/>
        <v>2</v>
      </c>
      <c r="Y883" t="s">
        <v>466</v>
      </c>
      <c r="Z883" t="s">
        <v>512</v>
      </c>
      <c r="AB883" t="s">
        <v>683</v>
      </c>
      <c r="AC883" t="s">
        <v>736</v>
      </c>
      <c r="AD883">
        <v>2022</v>
      </c>
    </row>
    <row r="884" spans="1:30" x14ac:dyDescent="0.25">
      <c r="A884" t="s">
        <v>18</v>
      </c>
      <c r="B884" t="s">
        <v>40</v>
      </c>
      <c r="C884" t="s">
        <v>41</v>
      </c>
      <c r="D884" t="s">
        <v>42</v>
      </c>
      <c r="E884" t="s">
        <v>56</v>
      </c>
      <c r="F884" t="s">
        <v>27</v>
      </c>
      <c r="G884">
        <v>14734502145</v>
      </c>
      <c r="H884" t="s">
        <v>170</v>
      </c>
      <c r="I884" t="s">
        <v>33</v>
      </c>
      <c r="J884">
        <v>122</v>
      </c>
      <c r="K884">
        <v>1.5</v>
      </c>
      <c r="L884">
        <v>1</v>
      </c>
      <c r="M884">
        <v>122</v>
      </c>
      <c r="N884">
        <v>1.5</v>
      </c>
      <c r="O884">
        <v>1</v>
      </c>
      <c r="P884">
        <v>1.5</v>
      </c>
      <c r="Q884">
        <v>1.5</v>
      </c>
      <c r="R884" s="1">
        <v>44614</v>
      </c>
      <c r="S884" t="str">
        <f t="shared" si="65"/>
        <v>Cheetos - Fleming Hot Crunchy</v>
      </c>
      <c r="T884" t="str">
        <f t="shared" si="66"/>
        <v>Food</v>
      </c>
      <c r="U884" t="str">
        <f>IF(T884="Cell is Blank - Dis-regard",_xlfn.XLOOKUP(S884,'Categroy Lookup'!A:A,'Categroy Lookup'!B:B,"Cell is Blank - Dis-regard"),T884)</f>
        <v>Food</v>
      </c>
      <c r="V884" t="b">
        <f t="shared" si="68"/>
        <v>1</v>
      </c>
      <c r="W884">
        <f t="shared" si="67"/>
        <v>1.5</v>
      </c>
      <c r="X884" s="8">
        <f t="shared" si="69"/>
        <v>1</v>
      </c>
      <c r="Y884" t="s">
        <v>491</v>
      </c>
      <c r="Z884" t="s">
        <v>492</v>
      </c>
      <c r="AB884" t="s">
        <v>683</v>
      </c>
      <c r="AC884" t="s">
        <v>736</v>
      </c>
      <c r="AD884">
        <v>2022</v>
      </c>
    </row>
    <row r="885" spans="1:30" x14ac:dyDescent="0.25">
      <c r="A885" t="s">
        <v>18</v>
      </c>
      <c r="B885" t="s">
        <v>40</v>
      </c>
      <c r="C885" t="s">
        <v>41</v>
      </c>
      <c r="D885" t="s">
        <v>42</v>
      </c>
      <c r="E885" t="s">
        <v>56</v>
      </c>
      <c r="F885" t="s">
        <v>27</v>
      </c>
      <c r="G885">
        <v>14734503752</v>
      </c>
      <c r="H885" t="s">
        <v>170</v>
      </c>
      <c r="I885" t="s">
        <v>33</v>
      </c>
      <c r="J885">
        <v>122</v>
      </c>
      <c r="K885">
        <v>1.5</v>
      </c>
      <c r="L885">
        <v>1</v>
      </c>
      <c r="M885">
        <v>122</v>
      </c>
      <c r="N885">
        <v>1.5</v>
      </c>
      <c r="O885">
        <v>1</v>
      </c>
      <c r="P885">
        <v>1.5</v>
      </c>
      <c r="Q885">
        <v>1.5</v>
      </c>
      <c r="R885" s="1">
        <v>44614</v>
      </c>
      <c r="S885" t="str">
        <f t="shared" si="65"/>
        <v>Cheetos - Fleming Hot Crunchy</v>
      </c>
      <c r="T885" t="str">
        <f t="shared" si="66"/>
        <v>Food</v>
      </c>
      <c r="U885" t="str">
        <f>IF(T885="Cell is Blank - Dis-regard",_xlfn.XLOOKUP(S885,'Categroy Lookup'!A:A,'Categroy Lookup'!B:B,"Cell is Blank - Dis-regard"),T885)</f>
        <v>Food</v>
      </c>
      <c r="V885" t="b">
        <f t="shared" si="68"/>
        <v>1</v>
      </c>
      <c r="W885">
        <f t="shared" si="67"/>
        <v>1.5</v>
      </c>
      <c r="X885" s="8">
        <f t="shared" si="69"/>
        <v>1</v>
      </c>
      <c r="Y885" t="s">
        <v>491</v>
      </c>
      <c r="Z885" t="s">
        <v>492</v>
      </c>
      <c r="AB885" t="s">
        <v>683</v>
      </c>
      <c r="AC885" t="s">
        <v>736</v>
      </c>
      <c r="AD885">
        <v>2022</v>
      </c>
    </row>
    <row r="886" spans="1:30" x14ac:dyDescent="0.25">
      <c r="A886" t="s">
        <v>18</v>
      </c>
      <c r="B886" t="s">
        <v>40</v>
      </c>
      <c r="C886" t="s">
        <v>41</v>
      </c>
      <c r="D886" t="s">
        <v>42</v>
      </c>
      <c r="E886" t="s">
        <v>59</v>
      </c>
      <c r="F886" t="s">
        <v>27</v>
      </c>
      <c r="G886">
        <v>14734599839</v>
      </c>
      <c r="H886" t="s">
        <v>170</v>
      </c>
      <c r="I886" t="s">
        <v>33</v>
      </c>
      <c r="J886">
        <v>124</v>
      </c>
      <c r="K886">
        <v>1</v>
      </c>
      <c r="L886">
        <v>1</v>
      </c>
      <c r="M886">
        <v>124</v>
      </c>
      <c r="N886">
        <v>1</v>
      </c>
      <c r="O886">
        <v>1</v>
      </c>
      <c r="P886">
        <v>1</v>
      </c>
      <c r="Q886">
        <v>1</v>
      </c>
      <c r="R886" s="1">
        <v>44614</v>
      </c>
      <c r="S886" t="str">
        <f t="shared" si="65"/>
        <v>Nutter Butter Bites</v>
      </c>
      <c r="T886" t="str">
        <f t="shared" si="66"/>
        <v>Food</v>
      </c>
      <c r="U886" t="str">
        <f>IF(T886="Cell is Blank - Dis-regard",_xlfn.XLOOKUP(S886,'Categroy Lookup'!A:A,'Categroy Lookup'!B:B,"Cell is Blank - Dis-regard"),T886)</f>
        <v>Food</v>
      </c>
      <c r="V886" t="b">
        <f t="shared" si="68"/>
        <v>1</v>
      </c>
      <c r="W886">
        <f t="shared" si="67"/>
        <v>1</v>
      </c>
      <c r="X886" s="8">
        <f t="shared" si="69"/>
        <v>0.66666666666666663</v>
      </c>
      <c r="Y886" t="s">
        <v>59</v>
      </c>
      <c r="AB886" t="s">
        <v>683</v>
      </c>
      <c r="AC886" t="s">
        <v>736</v>
      </c>
      <c r="AD886">
        <v>2022</v>
      </c>
    </row>
    <row r="887" spans="1:30" x14ac:dyDescent="0.25">
      <c r="A887" t="s">
        <v>18</v>
      </c>
      <c r="B887" t="s">
        <v>36</v>
      </c>
      <c r="C887" t="s">
        <v>37</v>
      </c>
      <c r="D887" t="s">
        <v>38</v>
      </c>
      <c r="E887" t="s">
        <v>120</v>
      </c>
      <c r="F887" t="s">
        <v>23</v>
      </c>
      <c r="G887">
        <v>14736780816</v>
      </c>
      <c r="H887" t="s">
        <v>171</v>
      </c>
      <c r="I887" t="s">
        <v>25</v>
      </c>
      <c r="J887">
        <v>135</v>
      </c>
      <c r="K887">
        <v>2</v>
      </c>
      <c r="L887">
        <v>1</v>
      </c>
      <c r="M887">
        <v>135</v>
      </c>
      <c r="N887">
        <v>2</v>
      </c>
      <c r="O887">
        <v>1</v>
      </c>
      <c r="P887">
        <v>2</v>
      </c>
      <c r="Q887">
        <v>2</v>
      </c>
      <c r="R887" s="1">
        <v>44615</v>
      </c>
      <c r="S887" t="str">
        <f t="shared" si="65"/>
        <v>Keto Krisp - Almond Butter</v>
      </c>
      <c r="T887" t="str">
        <f t="shared" si="66"/>
        <v>Carbonated</v>
      </c>
      <c r="U887" t="str">
        <f>IF(T887="Cell is Blank - Dis-regard",_xlfn.XLOOKUP(S887,'Categroy Lookup'!A:A,'Categroy Lookup'!B:B,"Cell is Blank - Dis-regard"),T887)</f>
        <v>Carbonated</v>
      </c>
      <c r="V887" t="b">
        <f t="shared" si="68"/>
        <v>1</v>
      </c>
      <c r="W887">
        <f t="shared" si="67"/>
        <v>2</v>
      </c>
      <c r="X887" s="8">
        <f t="shared" si="69"/>
        <v>1.3333333333333333</v>
      </c>
      <c r="Y887" t="s">
        <v>518</v>
      </c>
      <c r="Z887" t="s">
        <v>545</v>
      </c>
      <c r="AB887" t="s">
        <v>685</v>
      </c>
      <c r="AC887" t="s">
        <v>737</v>
      </c>
      <c r="AD887">
        <v>2022</v>
      </c>
    </row>
    <row r="888" spans="1:30" x14ac:dyDescent="0.25">
      <c r="A888" t="s">
        <v>18</v>
      </c>
      <c r="B888" t="s">
        <v>36</v>
      </c>
      <c r="C888" t="s">
        <v>37</v>
      </c>
      <c r="D888" t="s">
        <v>38</v>
      </c>
      <c r="E888" t="s">
        <v>62</v>
      </c>
      <c r="F888" t="s">
        <v>27</v>
      </c>
      <c r="G888">
        <v>14737792933</v>
      </c>
      <c r="H888" t="s">
        <v>171</v>
      </c>
      <c r="I888" t="s">
        <v>33</v>
      </c>
      <c r="J888">
        <v>132</v>
      </c>
      <c r="K888">
        <v>2</v>
      </c>
      <c r="L888">
        <v>1</v>
      </c>
      <c r="M888">
        <v>132</v>
      </c>
      <c r="N888">
        <v>2</v>
      </c>
      <c r="O888">
        <v>1</v>
      </c>
      <c r="P888">
        <v>2</v>
      </c>
      <c r="Q888">
        <v>2</v>
      </c>
      <c r="R888" s="1">
        <v>44615</v>
      </c>
      <c r="S888" t="str">
        <f t="shared" si="65"/>
        <v>Robert Irvine's - Fit Crunch -  Chocolate Pea</v>
      </c>
      <c r="T888" t="str">
        <f t="shared" si="66"/>
        <v>Food</v>
      </c>
      <c r="U888" t="str">
        <f>IF(T888="Cell is Blank - Dis-regard",_xlfn.XLOOKUP(S888,'Categroy Lookup'!A:A,'Categroy Lookup'!B:B,"Cell is Blank - Dis-regard"),T888)</f>
        <v>Food</v>
      </c>
      <c r="V888" t="b">
        <f t="shared" si="68"/>
        <v>1</v>
      </c>
      <c r="W888">
        <f t="shared" si="67"/>
        <v>2</v>
      </c>
      <c r="X888" s="8">
        <f t="shared" si="69"/>
        <v>1.3333333333333333</v>
      </c>
      <c r="Y888" t="s">
        <v>495</v>
      </c>
      <c r="Z888" t="s">
        <v>496</v>
      </c>
      <c r="AA888" t="s">
        <v>497</v>
      </c>
      <c r="AB888" t="s">
        <v>685</v>
      </c>
      <c r="AC888" t="s">
        <v>737</v>
      </c>
      <c r="AD888">
        <v>2022</v>
      </c>
    </row>
    <row r="889" spans="1:30" x14ac:dyDescent="0.25">
      <c r="A889" t="s">
        <v>18</v>
      </c>
      <c r="B889" t="s">
        <v>40</v>
      </c>
      <c r="C889" t="s">
        <v>41</v>
      </c>
      <c r="D889" t="s">
        <v>42</v>
      </c>
      <c r="E889" t="s">
        <v>165</v>
      </c>
      <c r="F889" t="s">
        <v>31</v>
      </c>
      <c r="G889">
        <v>14738205835</v>
      </c>
      <c r="H889" t="s">
        <v>171</v>
      </c>
      <c r="I889" t="s">
        <v>33</v>
      </c>
      <c r="J889">
        <v>147</v>
      </c>
      <c r="K889">
        <v>2.5</v>
      </c>
      <c r="L889">
        <v>1</v>
      </c>
      <c r="M889">
        <v>147</v>
      </c>
      <c r="N889">
        <v>2.5</v>
      </c>
      <c r="O889">
        <v>1</v>
      </c>
      <c r="P889">
        <v>2.5</v>
      </c>
      <c r="Q889">
        <v>2.5</v>
      </c>
      <c r="R889" s="1">
        <v>44615</v>
      </c>
      <c r="S889" t="str">
        <f t="shared" si="65"/>
        <v>Snapple Tea - Raspberry</v>
      </c>
      <c r="T889" t="str">
        <f t="shared" si="66"/>
        <v>Non Carbonated</v>
      </c>
      <c r="U889" t="str">
        <f>IF(T889="Cell is Blank - Dis-regard",_xlfn.XLOOKUP(S889,'Categroy Lookup'!A:A,'Categroy Lookup'!B:B,"Cell is Blank - Dis-regard"),T889)</f>
        <v>Non Carbonated</v>
      </c>
      <c r="V889" t="b">
        <f t="shared" si="68"/>
        <v>1</v>
      </c>
      <c r="W889">
        <f t="shared" si="67"/>
        <v>2.5</v>
      </c>
      <c r="X889" s="8">
        <f t="shared" si="69"/>
        <v>1.6666666666666667</v>
      </c>
      <c r="Y889" t="s">
        <v>564</v>
      </c>
      <c r="Z889" t="s">
        <v>508</v>
      </c>
      <c r="AB889" t="s">
        <v>685</v>
      </c>
      <c r="AC889" t="s">
        <v>737</v>
      </c>
      <c r="AD889">
        <v>2022</v>
      </c>
    </row>
    <row r="890" spans="1:30" x14ac:dyDescent="0.25">
      <c r="A890" t="s">
        <v>18</v>
      </c>
      <c r="B890" t="s">
        <v>40</v>
      </c>
      <c r="C890" t="s">
        <v>41</v>
      </c>
      <c r="D890" t="s">
        <v>42</v>
      </c>
      <c r="E890" t="s">
        <v>165</v>
      </c>
      <c r="F890" t="s">
        <v>31</v>
      </c>
      <c r="G890">
        <v>14738210913</v>
      </c>
      <c r="H890" t="s">
        <v>171</v>
      </c>
      <c r="I890" t="s">
        <v>33</v>
      </c>
      <c r="J890">
        <v>147</v>
      </c>
      <c r="K890">
        <v>2.5</v>
      </c>
      <c r="L890">
        <v>1</v>
      </c>
      <c r="M890">
        <v>147</v>
      </c>
      <c r="N890">
        <v>2.5</v>
      </c>
      <c r="O890">
        <v>1</v>
      </c>
      <c r="P890">
        <v>2.5</v>
      </c>
      <c r="Q890">
        <v>2.5</v>
      </c>
      <c r="R890" s="1">
        <v>44615</v>
      </c>
      <c r="S890" t="str">
        <f t="shared" si="65"/>
        <v>Snapple Tea - Raspberry</v>
      </c>
      <c r="T890" t="str">
        <f t="shared" si="66"/>
        <v>Non Carbonated</v>
      </c>
      <c r="U890" t="str">
        <f>IF(T890="Cell is Blank - Dis-regard",_xlfn.XLOOKUP(S890,'Categroy Lookup'!A:A,'Categroy Lookup'!B:B,"Cell is Blank - Dis-regard"),T890)</f>
        <v>Non Carbonated</v>
      </c>
      <c r="V890" t="b">
        <f t="shared" si="68"/>
        <v>1</v>
      </c>
      <c r="W890">
        <f t="shared" si="67"/>
        <v>2.5</v>
      </c>
      <c r="X890" s="8">
        <f t="shared" si="69"/>
        <v>1.6666666666666667</v>
      </c>
      <c r="Y890" t="s">
        <v>564</v>
      </c>
      <c r="Z890" t="s">
        <v>508</v>
      </c>
      <c r="AB890" t="s">
        <v>685</v>
      </c>
      <c r="AC890" t="s">
        <v>737</v>
      </c>
      <c r="AD890">
        <v>2022</v>
      </c>
    </row>
    <row r="891" spans="1:30" x14ac:dyDescent="0.25">
      <c r="A891" t="s">
        <v>18</v>
      </c>
      <c r="B891" t="s">
        <v>36</v>
      </c>
      <c r="C891" t="s">
        <v>37</v>
      </c>
      <c r="D891" t="s">
        <v>38</v>
      </c>
      <c r="E891" t="s">
        <v>62</v>
      </c>
      <c r="F891" t="s">
        <v>27</v>
      </c>
      <c r="G891">
        <v>14738236482</v>
      </c>
      <c r="H891" t="s">
        <v>171</v>
      </c>
      <c r="I891" t="s">
        <v>33</v>
      </c>
      <c r="J891">
        <v>133</v>
      </c>
      <c r="K891">
        <v>2</v>
      </c>
      <c r="L891">
        <v>1</v>
      </c>
      <c r="M891">
        <v>133</v>
      </c>
      <c r="N891">
        <v>2</v>
      </c>
      <c r="O891">
        <v>1</v>
      </c>
      <c r="P891">
        <v>2</v>
      </c>
      <c r="Q891">
        <v>2</v>
      </c>
      <c r="R891" s="1">
        <v>44615</v>
      </c>
      <c r="S891" t="str">
        <f t="shared" si="65"/>
        <v>Robert Irvine's - Fit Crunch -  Chocolate Pea</v>
      </c>
      <c r="T891" t="str">
        <f t="shared" si="66"/>
        <v>Food</v>
      </c>
      <c r="U891" t="str">
        <f>IF(T891="Cell is Blank - Dis-regard",_xlfn.XLOOKUP(S891,'Categroy Lookup'!A:A,'Categroy Lookup'!B:B,"Cell is Blank - Dis-regard"),T891)</f>
        <v>Food</v>
      </c>
      <c r="V891" t="b">
        <f t="shared" si="68"/>
        <v>1</v>
      </c>
      <c r="W891">
        <f t="shared" si="67"/>
        <v>2</v>
      </c>
      <c r="X891" s="8">
        <f t="shared" si="69"/>
        <v>1.3333333333333333</v>
      </c>
      <c r="Y891" t="s">
        <v>495</v>
      </c>
      <c r="Z891" t="s">
        <v>496</v>
      </c>
      <c r="AA891" t="s">
        <v>497</v>
      </c>
      <c r="AB891" t="s">
        <v>685</v>
      </c>
      <c r="AC891" t="s">
        <v>737</v>
      </c>
      <c r="AD891">
        <v>2022</v>
      </c>
    </row>
    <row r="892" spans="1:30" x14ac:dyDescent="0.25">
      <c r="A892" t="s">
        <v>18</v>
      </c>
      <c r="B892" t="s">
        <v>36</v>
      </c>
      <c r="C892" t="s">
        <v>37</v>
      </c>
      <c r="D892" t="s">
        <v>38</v>
      </c>
      <c r="E892" t="s">
        <v>120</v>
      </c>
      <c r="F892" t="s">
        <v>23</v>
      </c>
      <c r="G892">
        <v>14738523136</v>
      </c>
      <c r="H892" t="s">
        <v>171</v>
      </c>
      <c r="I892" t="s">
        <v>33</v>
      </c>
      <c r="J892">
        <v>135</v>
      </c>
      <c r="K892">
        <v>2</v>
      </c>
      <c r="L892">
        <v>1</v>
      </c>
      <c r="M892">
        <v>135</v>
      </c>
      <c r="N892">
        <v>2</v>
      </c>
      <c r="O892">
        <v>1</v>
      </c>
      <c r="P892">
        <v>2</v>
      </c>
      <c r="Q892">
        <v>2</v>
      </c>
      <c r="R892" s="1">
        <v>44615</v>
      </c>
      <c r="S892" t="str">
        <f t="shared" si="65"/>
        <v>Keto Krisp - Almond Butter</v>
      </c>
      <c r="T892" t="str">
        <f t="shared" si="66"/>
        <v>Carbonated</v>
      </c>
      <c r="U892" t="str">
        <f>IF(T892="Cell is Blank - Dis-regard",_xlfn.XLOOKUP(S892,'Categroy Lookup'!A:A,'Categroy Lookup'!B:B,"Cell is Blank - Dis-regard"),T892)</f>
        <v>Carbonated</v>
      </c>
      <c r="V892" t="b">
        <f t="shared" si="68"/>
        <v>1</v>
      </c>
      <c r="W892">
        <f t="shared" si="67"/>
        <v>2</v>
      </c>
      <c r="X892" s="8">
        <f t="shared" si="69"/>
        <v>1.3333333333333333</v>
      </c>
      <c r="Y892" t="s">
        <v>518</v>
      </c>
      <c r="Z892" t="s">
        <v>545</v>
      </c>
      <c r="AB892" t="s">
        <v>685</v>
      </c>
      <c r="AC892" t="s">
        <v>737</v>
      </c>
      <c r="AD892">
        <v>2022</v>
      </c>
    </row>
    <row r="893" spans="1:30" x14ac:dyDescent="0.25">
      <c r="A893" t="s">
        <v>18</v>
      </c>
      <c r="B893" t="s">
        <v>40</v>
      </c>
      <c r="C893" t="s">
        <v>41</v>
      </c>
      <c r="D893" t="s">
        <v>42</v>
      </c>
      <c r="E893" t="s">
        <v>165</v>
      </c>
      <c r="F893" t="s">
        <v>31</v>
      </c>
      <c r="G893">
        <v>14740337899</v>
      </c>
      <c r="H893" t="s">
        <v>172</v>
      </c>
      <c r="I893" t="s">
        <v>33</v>
      </c>
      <c r="J893">
        <v>147</v>
      </c>
      <c r="K893">
        <v>2.5</v>
      </c>
      <c r="L893">
        <v>1</v>
      </c>
      <c r="M893">
        <v>147</v>
      </c>
      <c r="N893">
        <v>2.5</v>
      </c>
      <c r="O893">
        <v>1</v>
      </c>
      <c r="P893">
        <v>2.5</v>
      </c>
      <c r="Q893">
        <v>2.5</v>
      </c>
      <c r="R893" s="1">
        <v>44616</v>
      </c>
      <c r="S893" t="str">
        <f t="shared" si="65"/>
        <v>Snapple Tea - Raspberry</v>
      </c>
      <c r="T893" t="str">
        <f t="shared" si="66"/>
        <v>Non Carbonated</v>
      </c>
      <c r="U893" t="str">
        <f>IF(T893="Cell is Blank - Dis-regard",_xlfn.XLOOKUP(S893,'Categroy Lookup'!A:A,'Categroy Lookup'!B:B,"Cell is Blank - Dis-regard"),T893)</f>
        <v>Non Carbonated</v>
      </c>
      <c r="V893" t="b">
        <f t="shared" si="68"/>
        <v>1</v>
      </c>
      <c r="W893">
        <f t="shared" si="67"/>
        <v>2.5</v>
      </c>
      <c r="X893" s="8">
        <f t="shared" si="69"/>
        <v>1.6666666666666667</v>
      </c>
      <c r="Y893" t="s">
        <v>564</v>
      </c>
      <c r="Z893" t="s">
        <v>508</v>
      </c>
      <c r="AB893" t="s">
        <v>687</v>
      </c>
      <c r="AC893" t="s">
        <v>738</v>
      </c>
      <c r="AD893">
        <v>2022</v>
      </c>
    </row>
    <row r="894" spans="1:30" x14ac:dyDescent="0.25">
      <c r="A894" t="s">
        <v>18</v>
      </c>
      <c r="B894" t="s">
        <v>40</v>
      </c>
      <c r="C894" t="s">
        <v>41</v>
      </c>
      <c r="D894" t="s">
        <v>42</v>
      </c>
      <c r="E894" t="s">
        <v>137</v>
      </c>
      <c r="F894" t="s">
        <v>27</v>
      </c>
      <c r="G894">
        <v>14740337970</v>
      </c>
      <c r="H894" t="s">
        <v>172</v>
      </c>
      <c r="I894" t="s">
        <v>33</v>
      </c>
      <c r="J894">
        <v>138</v>
      </c>
      <c r="K894">
        <v>2</v>
      </c>
      <c r="L894">
        <v>1</v>
      </c>
      <c r="M894">
        <v>138</v>
      </c>
      <c r="N894">
        <v>2</v>
      </c>
      <c r="O894">
        <v>1</v>
      </c>
      <c r="P894">
        <v>2</v>
      </c>
      <c r="Q894">
        <v>2</v>
      </c>
      <c r="R894" s="1">
        <v>44616</v>
      </c>
      <c r="S894" t="str">
        <f t="shared" si="65"/>
        <v>Oreo Single Server 6 ct</v>
      </c>
      <c r="T894" t="str">
        <f t="shared" si="66"/>
        <v>Food</v>
      </c>
      <c r="U894" t="str">
        <f>IF(T894="Cell is Blank - Dis-regard",_xlfn.XLOOKUP(S894,'Categroy Lookup'!A:A,'Categroy Lookup'!B:B,"Cell is Blank - Dis-regard"),T894)</f>
        <v>Food</v>
      </c>
      <c r="V894" t="b">
        <f t="shared" si="68"/>
        <v>1</v>
      </c>
      <c r="W894">
        <f t="shared" si="67"/>
        <v>2</v>
      </c>
      <c r="X894" s="8">
        <f t="shared" si="69"/>
        <v>1.3333333333333333</v>
      </c>
      <c r="Y894" t="s">
        <v>137</v>
      </c>
      <c r="AB894" t="s">
        <v>687</v>
      </c>
      <c r="AC894" t="s">
        <v>738</v>
      </c>
      <c r="AD894">
        <v>2022</v>
      </c>
    </row>
    <row r="895" spans="1:30" x14ac:dyDescent="0.25">
      <c r="A895" t="s">
        <v>18</v>
      </c>
      <c r="B895" t="s">
        <v>40</v>
      </c>
      <c r="C895" t="s">
        <v>41</v>
      </c>
      <c r="D895" t="s">
        <v>42</v>
      </c>
      <c r="E895" t="s">
        <v>137</v>
      </c>
      <c r="F895" t="s">
        <v>27</v>
      </c>
      <c r="G895">
        <v>14740339245</v>
      </c>
      <c r="H895" t="s">
        <v>172</v>
      </c>
      <c r="I895" t="s">
        <v>33</v>
      </c>
      <c r="J895">
        <v>138</v>
      </c>
      <c r="K895">
        <v>2</v>
      </c>
      <c r="L895">
        <v>1</v>
      </c>
      <c r="M895">
        <v>138</v>
      </c>
      <c r="N895">
        <v>2</v>
      </c>
      <c r="O895">
        <v>1</v>
      </c>
      <c r="P895">
        <v>2</v>
      </c>
      <c r="Q895">
        <v>2</v>
      </c>
      <c r="R895" s="1">
        <v>44616</v>
      </c>
      <c r="S895" t="str">
        <f t="shared" si="65"/>
        <v>Oreo Single Server 6 ct</v>
      </c>
      <c r="T895" t="str">
        <f t="shared" si="66"/>
        <v>Food</v>
      </c>
      <c r="U895" t="str">
        <f>IF(T895="Cell is Blank - Dis-regard",_xlfn.XLOOKUP(S895,'Categroy Lookup'!A:A,'Categroy Lookup'!B:B,"Cell is Blank - Dis-regard"),T895)</f>
        <v>Food</v>
      </c>
      <c r="V895" t="b">
        <f t="shared" si="68"/>
        <v>1</v>
      </c>
      <c r="W895">
        <f t="shared" si="67"/>
        <v>2</v>
      </c>
      <c r="X895" s="8">
        <f t="shared" si="69"/>
        <v>1.3333333333333333</v>
      </c>
      <c r="Y895" t="s">
        <v>137</v>
      </c>
      <c r="AB895" t="s">
        <v>687</v>
      </c>
      <c r="AC895" t="s">
        <v>738</v>
      </c>
      <c r="AD895">
        <v>2022</v>
      </c>
    </row>
    <row r="896" spans="1:30" x14ac:dyDescent="0.25">
      <c r="A896" t="s">
        <v>18</v>
      </c>
      <c r="B896" t="s">
        <v>40</v>
      </c>
      <c r="C896" t="s">
        <v>41</v>
      </c>
      <c r="D896" t="s">
        <v>42</v>
      </c>
      <c r="E896" t="s">
        <v>118</v>
      </c>
      <c r="F896" t="s">
        <v>27</v>
      </c>
      <c r="G896">
        <v>14740349847</v>
      </c>
      <c r="H896" t="s">
        <v>172</v>
      </c>
      <c r="I896" t="s">
        <v>33</v>
      </c>
      <c r="J896">
        <v>139</v>
      </c>
      <c r="K896">
        <v>1</v>
      </c>
      <c r="L896">
        <v>1</v>
      </c>
      <c r="M896">
        <v>139</v>
      </c>
      <c r="N896">
        <v>1</v>
      </c>
      <c r="O896">
        <v>1</v>
      </c>
      <c r="P896">
        <v>1</v>
      </c>
      <c r="Q896">
        <v>1</v>
      </c>
      <c r="R896" s="1">
        <v>44616</v>
      </c>
      <c r="S896" t="str">
        <f t="shared" si="65"/>
        <v>Pure Organic Pineapple Passionfruit</v>
      </c>
      <c r="T896" t="str">
        <f t="shared" si="66"/>
        <v>Food</v>
      </c>
      <c r="U896" t="str">
        <f>IF(T896="Cell is Blank - Dis-regard",_xlfn.XLOOKUP(S896,'Categroy Lookup'!A:A,'Categroy Lookup'!B:B,"Cell is Blank - Dis-regard"),T896)</f>
        <v>Food</v>
      </c>
      <c r="V896" t="b">
        <f t="shared" si="68"/>
        <v>1</v>
      </c>
      <c r="W896">
        <f t="shared" si="67"/>
        <v>1</v>
      </c>
      <c r="X896" s="8">
        <f t="shared" si="69"/>
        <v>0.66666666666666663</v>
      </c>
      <c r="Y896" t="s">
        <v>118</v>
      </c>
      <c r="AB896" t="s">
        <v>687</v>
      </c>
      <c r="AC896" t="s">
        <v>738</v>
      </c>
      <c r="AD896">
        <v>2022</v>
      </c>
    </row>
    <row r="897" spans="1:30" x14ac:dyDescent="0.25">
      <c r="A897" t="s">
        <v>18</v>
      </c>
      <c r="B897" t="s">
        <v>40</v>
      </c>
      <c r="C897" t="s">
        <v>41</v>
      </c>
      <c r="D897" t="s">
        <v>42</v>
      </c>
      <c r="E897" t="s">
        <v>34</v>
      </c>
      <c r="F897" t="s">
        <v>27</v>
      </c>
      <c r="G897">
        <v>14741039435</v>
      </c>
      <c r="H897" t="s">
        <v>172</v>
      </c>
      <c r="I897" t="s">
        <v>33</v>
      </c>
      <c r="J897">
        <v>113</v>
      </c>
      <c r="K897">
        <v>1.5</v>
      </c>
      <c r="L897">
        <v>1</v>
      </c>
      <c r="M897">
        <v>113</v>
      </c>
      <c r="N897">
        <v>1.5</v>
      </c>
      <c r="O897">
        <v>1</v>
      </c>
      <c r="P897">
        <v>1.5</v>
      </c>
      <c r="Q897">
        <v>1.5</v>
      </c>
      <c r="R897" s="1">
        <v>44616</v>
      </c>
      <c r="S897" t="str">
        <f t="shared" si="65"/>
        <v>Miss Vickie's Potato Chip - Sea Salt &amp; Vinega</v>
      </c>
      <c r="T897" t="str">
        <f t="shared" si="66"/>
        <v>Food</v>
      </c>
      <c r="U897" t="str">
        <f>IF(T897="Cell is Blank - Dis-regard",_xlfn.XLOOKUP(S897,'Categroy Lookup'!A:A,'Categroy Lookup'!B:B,"Cell is Blank - Dis-regard"),T897)</f>
        <v>Food</v>
      </c>
      <c r="V897" t="b">
        <f t="shared" si="68"/>
        <v>1</v>
      </c>
      <c r="W897">
        <f t="shared" si="67"/>
        <v>1.5</v>
      </c>
      <c r="X897" s="8">
        <f t="shared" si="69"/>
        <v>1</v>
      </c>
      <c r="Y897" t="s">
        <v>473</v>
      </c>
      <c r="Z897" t="s">
        <v>474</v>
      </c>
      <c r="AB897" t="s">
        <v>687</v>
      </c>
      <c r="AC897" t="s">
        <v>738</v>
      </c>
      <c r="AD897">
        <v>2022</v>
      </c>
    </row>
    <row r="898" spans="1:30" x14ac:dyDescent="0.25">
      <c r="A898" t="s">
        <v>18</v>
      </c>
      <c r="B898" t="s">
        <v>40</v>
      </c>
      <c r="C898" t="s">
        <v>41</v>
      </c>
      <c r="D898" t="s">
        <v>42</v>
      </c>
      <c r="E898" t="s">
        <v>68</v>
      </c>
      <c r="F898" t="s">
        <v>27</v>
      </c>
      <c r="G898">
        <v>14741040459</v>
      </c>
      <c r="H898" t="s">
        <v>172</v>
      </c>
      <c r="I898" t="s">
        <v>33</v>
      </c>
      <c r="J898">
        <v>136</v>
      </c>
      <c r="K898">
        <v>1.5</v>
      </c>
      <c r="L898">
        <v>1</v>
      </c>
      <c r="M898">
        <v>136</v>
      </c>
      <c r="N898">
        <v>1.5</v>
      </c>
      <c r="O898">
        <v>1</v>
      </c>
      <c r="P898">
        <v>1.5</v>
      </c>
      <c r="Q898">
        <v>1.5</v>
      </c>
      <c r="R898" s="1">
        <v>44616</v>
      </c>
      <c r="S898" t="str">
        <f t="shared" ref="S898:S961" si="70">IF(E898="","Cell is Blank - Dis-regard",E898)</f>
        <v>Newtons Fig Bar</v>
      </c>
      <c r="T898" t="str">
        <f t="shared" ref="T898:T961" si="71">IF(F898="","Cell is Blank - Dis-regard",F898)</f>
        <v>Food</v>
      </c>
      <c r="U898" t="str">
        <f>IF(T898="Cell is Blank - Dis-regard",_xlfn.XLOOKUP(S898,'Categroy Lookup'!A:A,'Categroy Lookup'!B:B,"Cell is Blank - Dis-regard"),T898)</f>
        <v>Food</v>
      </c>
      <c r="V898" t="b">
        <f t="shared" si="68"/>
        <v>1</v>
      </c>
      <c r="W898">
        <f t="shared" ref="W898:W961" si="72">IF(V898="FALSE",K898,K898)</f>
        <v>1.5</v>
      </c>
      <c r="X898" s="8">
        <f t="shared" si="69"/>
        <v>1</v>
      </c>
      <c r="Y898" t="s">
        <v>68</v>
      </c>
      <c r="AB898" t="s">
        <v>687</v>
      </c>
      <c r="AC898" t="s">
        <v>738</v>
      </c>
      <c r="AD898">
        <v>2022</v>
      </c>
    </row>
    <row r="899" spans="1:30" x14ac:dyDescent="0.25">
      <c r="A899" t="s">
        <v>18</v>
      </c>
      <c r="B899" t="s">
        <v>36</v>
      </c>
      <c r="C899" t="s">
        <v>37</v>
      </c>
      <c r="D899" t="s">
        <v>38</v>
      </c>
      <c r="E899" t="s">
        <v>98</v>
      </c>
      <c r="F899" t="s">
        <v>27</v>
      </c>
      <c r="G899">
        <v>14741077435</v>
      </c>
      <c r="H899" t="s">
        <v>172</v>
      </c>
      <c r="I899" t="s">
        <v>33</v>
      </c>
      <c r="J899">
        <v>121</v>
      </c>
      <c r="K899">
        <v>1.25</v>
      </c>
      <c r="L899">
        <v>1</v>
      </c>
      <c r="M899">
        <v>121</v>
      </c>
      <c r="N899">
        <v>1.25</v>
      </c>
      <c r="O899">
        <v>1</v>
      </c>
      <c r="P899">
        <v>1.25</v>
      </c>
      <c r="Q899">
        <v>1.25</v>
      </c>
      <c r="R899" s="1">
        <v>44616</v>
      </c>
      <c r="S899" t="str">
        <f t="shared" si="70"/>
        <v>CheezIt - Original</v>
      </c>
      <c r="T899" t="str">
        <f t="shared" si="71"/>
        <v>Food</v>
      </c>
      <c r="U899" t="str">
        <f>IF(T899="Cell is Blank - Dis-regard",_xlfn.XLOOKUP(S899,'Categroy Lookup'!A:A,'Categroy Lookup'!B:B,"Cell is Blank - Dis-regard"),T899)</f>
        <v>Food</v>
      </c>
      <c r="V899" t="b">
        <f t="shared" ref="V899:V962" si="73">K899=N899</f>
        <v>1</v>
      </c>
      <c r="W899">
        <f t="shared" si="72"/>
        <v>1.25</v>
      </c>
      <c r="X899" s="8">
        <f t="shared" ref="X899:X962" si="74">W899/1.5</f>
        <v>0.83333333333333337</v>
      </c>
      <c r="Y899" t="s">
        <v>528</v>
      </c>
      <c r="Z899" t="s">
        <v>512</v>
      </c>
      <c r="AB899" t="s">
        <v>687</v>
      </c>
      <c r="AC899" t="s">
        <v>738</v>
      </c>
      <c r="AD899">
        <v>2022</v>
      </c>
    </row>
    <row r="900" spans="1:30" x14ac:dyDescent="0.25">
      <c r="A900" t="s">
        <v>18</v>
      </c>
      <c r="B900" t="s">
        <v>36</v>
      </c>
      <c r="C900" t="s">
        <v>37</v>
      </c>
      <c r="D900" t="s">
        <v>38</v>
      </c>
      <c r="E900" t="s">
        <v>117</v>
      </c>
      <c r="F900" t="s">
        <v>27</v>
      </c>
      <c r="G900">
        <v>14741078678</v>
      </c>
      <c r="H900" t="s">
        <v>172</v>
      </c>
      <c r="I900" t="s">
        <v>33</v>
      </c>
      <c r="J900">
        <v>120</v>
      </c>
      <c r="K900">
        <v>1.5</v>
      </c>
      <c r="L900">
        <v>1</v>
      </c>
      <c r="M900">
        <v>120</v>
      </c>
      <c r="N900">
        <v>1.5</v>
      </c>
      <c r="O900">
        <v>1</v>
      </c>
      <c r="P900">
        <v>1.5</v>
      </c>
      <c r="Q900">
        <v>1.5</v>
      </c>
      <c r="R900" s="1">
        <v>44616</v>
      </c>
      <c r="S900" t="str">
        <f t="shared" si="70"/>
        <v>Snyder's of Hanover Pretzel - Cheddar Cheese</v>
      </c>
      <c r="T900" t="str">
        <f t="shared" si="71"/>
        <v>Food</v>
      </c>
      <c r="U900" t="str">
        <f>IF(T900="Cell is Blank - Dis-regard",_xlfn.XLOOKUP(S900,'Categroy Lookup'!A:A,'Categroy Lookup'!B:B,"Cell is Blank - Dis-regard"),T900)</f>
        <v>Food</v>
      </c>
      <c r="V900" t="b">
        <f t="shared" si="73"/>
        <v>1</v>
      </c>
      <c r="W900">
        <f t="shared" si="72"/>
        <v>1.5</v>
      </c>
      <c r="X900" s="8">
        <f t="shared" si="74"/>
        <v>1</v>
      </c>
      <c r="Y900" t="s">
        <v>543</v>
      </c>
      <c r="Z900" t="s">
        <v>544</v>
      </c>
      <c r="AB900" t="s">
        <v>687</v>
      </c>
      <c r="AC900" t="s">
        <v>738</v>
      </c>
      <c r="AD900">
        <v>2022</v>
      </c>
    </row>
    <row r="901" spans="1:30" x14ac:dyDescent="0.25">
      <c r="A901" t="s">
        <v>18</v>
      </c>
      <c r="B901" t="s">
        <v>40</v>
      </c>
      <c r="C901" t="s">
        <v>41</v>
      </c>
      <c r="D901" t="s">
        <v>42</v>
      </c>
      <c r="E901" t="s">
        <v>137</v>
      </c>
      <c r="F901" t="s">
        <v>27</v>
      </c>
      <c r="G901">
        <v>14741681516</v>
      </c>
      <c r="H901" t="s">
        <v>172</v>
      </c>
      <c r="I901" t="s">
        <v>25</v>
      </c>
      <c r="J901">
        <v>138</v>
      </c>
      <c r="K901">
        <v>2</v>
      </c>
      <c r="L901">
        <v>1</v>
      </c>
      <c r="M901">
        <v>138</v>
      </c>
      <c r="N901">
        <v>2</v>
      </c>
      <c r="O901">
        <v>1</v>
      </c>
      <c r="P901">
        <v>2</v>
      </c>
      <c r="Q901">
        <v>2</v>
      </c>
      <c r="R901" s="1">
        <v>44616</v>
      </c>
      <c r="S901" t="str">
        <f t="shared" si="70"/>
        <v>Oreo Single Server 6 ct</v>
      </c>
      <c r="T901" t="str">
        <f t="shared" si="71"/>
        <v>Food</v>
      </c>
      <c r="U901" t="str">
        <f>IF(T901="Cell is Blank - Dis-regard",_xlfn.XLOOKUP(S901,'Categroy Lookup'!A:A,'Categroy Lookup'!B:B,"Cell is Blank - Dis-regard"),T901)</f>
        <v>Food</v>
      </c>
      <c r="V901" t="b">
        <f t="shared" si="73"/>
        <v>1</v>
      </c>
      <c r="W901">
        <f t="shared" si="72"/>
        <v>2</v>
      </c>
      <c r="X901" s="8">
        <f t="shared" si="74"/>
        <v>1.3333333333333333</v>
      </c>
      <c r="Y901" t="s">
        <v>137</v>
      </c>
      <c r="AB901" t="s">
        <v>687</v>
      </c>
      <c r="AC901" t="s">
        <v>738</v>
      </c>
      <c r="AD901">
        <v>2022</v>
      </c>
    </row>
    <row r="902" spans="1:30" x14ac:dyDescent="0.25">
      <c r="A902" t="s">
        <v>18</v>
      </c>
      <c r="B902" t="s">
        <v>36</v>
      </c>
      <c r="C902" t="s">
        <v>37</v>
      </c>
      <c r="D902" t="s">
        <v>38</v>
      </c>
      <c r="E902" t="s">
        <v>120</v>
      </c>
      <c r="F902" t="s">
        <v>23</v>
      </c>
      <c r="G902">
        <v>14742612458</v>
      </c>
      <c r="H902" t="s">
        <v>172</v>
      </c>
      <c r="I902" t="s">
        <v>33</v>
      </c>
      <c r="J902">
        <v>135</v>
      </c>
      <c r="K902">
        <v>2</v>
      </c>
      <c r="L902">
        <v>1</v>
      </c>
      <c r="M902">
        <v>135</v>
      </c>
      <c r="N902">
        <v>2</v>
      </c>
      <c r="O902">
        <v>1</v>
      </c>
      <c r="P902">
        <v>2</v>
      </c>
      <c r="Q902">
        <v>2</v>
      </c>
      <c r="R902" s="1">
        <v>44616</v>
      </c>
      <c r="S902" t="str">
        <f t="shared" si="70"/>
        <v>Keto Krisp - Almond Butter</v>
      </c>
      <c r="T902" t="str">
        <f t="shared" si="71"/>
        <v>Carbonated</v>
      </c>
      <c r="U902" t="str">
        <f>IF(T902="Cell is Blank - Dis-regard",_xlfn.XLOOKUP(S902,'Categroy Lookup'!A:A,'Categroy Lookup'!B:B,"Cell is Blank - Dis-regard"),T902)</f>
        <v>Carbonated</v>
      </c>
      <c r="V902" t="b">
        <f t="shared" si="73"/>
        <v>1</v>
      </c>
      <c r="W902">
        <f t="shared" si="72"/>
        <v>2</v>
      </c>
      <c r="X902" s="8">
        <f t="shared" si="74"/>
        <v>1.3333333333333333</v>
      </c>
      <c r="Y902" t="s">
        <v>518</v>
      </c>
      <c r="Z902" t="s">
        <v>545</v>
      </c>
      <c r="AB902" t="s">
        <v>687</v>
      </c>
      <c r="AC902" t="s">
        <v>738</v>
      </c>
      <c r="AD902">
        <v>2022</v>
      </c>
    </row>
    <row r="903" spans="1:30" x14ac:dyDescent="0.25">
      <c r="A903" t="s">
        <v>18</v>
      </c>
      <c r="B903" t="s">
        <v>36</v>
      </c>
      <c r="C903" t="s">
        <v>37</v>
      </c>
      <c r="D903" t="s">
        <v>38</v>
      </c>
      <c r="E903" t="s">
        <v>39</v>
      </c>
      <c r="F903" t="s">
        <v>27</v>
      </c>
      <c r="G903">
        <v>14743139766</v>
      </c>
      <c r="H903" t="s">
        <v>172</v>
      </c>
      <c r="I903" t="s">
        <v>33</v>
      </c>
      <c r="J903">
        <v>110</v>
      </c>
      <c r="K903">
        <v>1.5</v>
      </c>
      <c r="L903">
        <v>1</v>
      </c>
      <c r="M903">
        <v>110</v>
      </c>
      <c r="N903">
        <v>1.5</v>
      </c>
      <c r="O903">
        <v>1</v>
      </c>
      <c r="P903">
        <v>1.5</v>
      </c>
      <c r="Q903">
        <v>1.5</v>
      </c>
      <c r="R903" s="1">
        <v>44616</v>
      </c>
      <c r="S903" t="str">
        <f t="shared" si="70"/>
        <v>Miss Vickie's Potato Chip - Lime &amp; Cracked Pe</v>
      </c>
      <c r="T903" t="str">
        <f t="shared" si="71"/>
        <v>Food</v>
      </c>
      <c r="U903" t="str">
        <f>IF(T903="Cell is Blank - Dis-regard",_xlfn.XLOOKUP(S903,'Categroy Lookup'!A:A,'Categroy Lookup'!B:B,"Cell is Blank - Dis-regard"),T903)</f>
        <v>Food</v>
      </c>
      <c r="V903" t="b">
        <f t="shared" si="73"/>
        <v>1</v>
      </c>
      <c r="W903">
        <f t="shared" si="72"/>
        <v>1.5</v>
      </c>
      <c r="X903" s="8">
        <f t="shared" si="74"/>
        <v>1</v>
      </c>
      <c r="Y903" t="s">
        <v>473</v>
      </c>
      <c r="Z903" t="s">
        <v>475</v>
      </c>
      <c r="AB903" t="s">
        <v>687</v>
      </c>
      <c r="AC903" t="s">
        <v>738</v>
      </c>
      <c r="AD903">
        <v>2022</v>
      </c>
    </row>
    <row r="904" spans="1:30" x14ac:dyDescent="0.25">
      <c r="A904" t="s">
        <v>18</v>
      </c>
      <c r="B904" t="s">
        <v>40</v>
      </c>
      <c r="C904" t="s">
        <v>41</v>
      </c>
      <c r="D904" t="s">
        <v>42</v>
      </c>
      <c r="E904" t="s">
        <v>45</v>
      </c>
      <c r="F904" t="s">
        <v>31</v>
      </c>
      <c r="G904">
        <v>14743507248</v>
      </c>
      <c r="H904" t="s">
        <v>172</v>
      </c>
      <c r="I904" t="s">
        <v>33</v>
      </c>
      <c r="J904">
        <v>143</v>
      </c>
      <c r="K904">
        <v>2.5</v>
      </c>
      <c r="L904">
        <v>1</v>
      </c>
      <c r="M904">
        <v>143</v>
      </c>
      <c r="N904">
        <v>2.5</v>
      </c>
      <c r="O904">
        <v>1</v>
      </c>
      <c r="P904">
        <v>2.5</v>
      </c>
      <c r="Q904">
        <v>2.5</v>
      </c>
      <c r="R904" s="1">
        <v>44616</v>
      </c>
      <c r="S904" t="str">
        <f t="shared" si="70"/>
        <v>Snapple Diet Tea - Lemon</v>
      </c>
      <c r="T904" t="str">
        <f t="shared" si="71"/>
        <v>Non Carbonated</v>
      </c>
      <c r="U904" t="str">
        <f>IF(T904="Cell is Blank - Dis-regard",_xlfn.XLOOKUP(S904,'Categroy Lookup'!A:A,'Categroy Lookup'!B:B,"Cell is Blank - Dis-regard"),T904)</f>
        <v>Non Carbonated</v>
      </c>
      <c r="V904" t="b">
        <f t="shared" si="73"/>
        <v>1</v>
      </c>
      <c r="W904">
        <f t="shared" si="72"/>
        <v>2.5</v>
      </c>
      <c r="X904" s="8">
        <f t="shared" si="74"/>
        <v>1.6666666666666667</v>
      </c>
      <c r="Y904" t="s">
        <v>478</v>
      </c>
      <c r="Z904" t="s">
        <v>479</v>
      </c>
      <c r="AB904" t="s">
        <v>687</v>
      </c>
      <c r="AC904" t="s">
        <v>738</v>
      </c>
      <c r="AD904">
        <v>2022</v>
      </c>
    </row>
    <row r="905" spans="1:30" x14ac:dyDescent="0.25">
      <c r="A905" t="s">
        <v>18</v>
      </c>
      <c r="B905" t="s">
        <v>40</v>
      </c>
      <c r="C905" t="s">
        <v>41</v>
      </c>
      <c r="D905" t="s">
        <v>42</v>
      </c>
      <c r="E905" t="s">
        <v>137</v>
      </c>
      <c r="F905" t="s">
        <v>27</v>
      </c>
      <c r="G905">
        <v>14743514926</v>
      </c>
      <c r="H905" t="s">
        <v>172</v>
      </c>
      <c r="I905" t="s">
        <v>33</v>
      </c>
      <c r="J905">
        <v>138</v>
      </c>
      <c r="K905">
        <v>2</v>
      </c>
      <c r="L905">
        <v>1</v>
      </c>
      <c r="M905">
        <v>138</v>
      </c>
      <c r="N905">
        <v>2</v>
      </c>
      <c r="O905">
        <v>1</v>
      </c>
      <c r="P905">
        <v>2</v>
      </c>
      <c r="Q905">
        <v>2</v>
      </c>
      <c r="R905" s="1">
        <v>44616</v>
      </c>
      <c r="S905" t="str">
        <f t="shared" si="70"/>
        <v>Oreo Single Server 6 ct</v>
      </c>
      <c r="T905" t="str">
        <f t="shared" si="71"/>
        <v>Food</v>
      </c>
      <c r="U905" t="str">
        <f>IF(T905="Cell is Blank - Dis-regard",_xlfn.XLOOKUP(S905,'Categroy Lookup'!A:A,'Categroy Lookup'!B:B,"Cell is Blank - Dis-regard"),T905)</f>
        <v>Food</v>
      </c>
      <c r="V905" t="b">
        <f t="shared" si="73"/>
        <v>1</v>
      </c>
      <c r="W905">
        <f t="shared" si="72"/>
        <v>2</v>
      </c>
      <c r="X905" s="8">
        <f t="shared" si="74"/>
        <v>1.3333333333333333</v>
      </c>
      <c r="Y905" t="s">
        <v>137</v>
      </c>
      <c r="AB905" t="s">
        <v>687</v>
      </c>
      <c r="AC905" t="s">
        <v>738</v>
      </c>
      <c r="AD905">
        <v>2022</v>
      </c>
    </row>
    <row r="906" spans="1:30" x14ac:dyDescent="0.25">
      <c r="A906" t="s">
        <v>18</v>
      </c>
      <c r="B906" t="s">
        <v>28</v>
      </c>
      <c r="C906" t="s">
        <v>20</v>
      </c>
      <c r="D906" t="s">
        <v>29</v>
      </c>
      <c r="E906" t="s">
        <v>72</v>
      </c>
      <c r="F906" t="s">
        <v>55</v>
      </c>
      <c r="G906">
        <v>14743903871</v>
      </c>
      <c r="H906" t="s">
        <v>172</v>
      </c>
      <c r="I906" t="s">
        <v>33</v>
      </c>
      <c r="J906">
        <v>144</v>
      </c>
      <c r="K906">
        <v>1.5</v>
      </c>
      <c r="L906">
        <v>1</v>
      </c>
      <c r="M906">
        <v>144</v>
      </c>
      <c r="N906">
        <v>1.5</v>
      </c>
      <c r="O906">
        <v>1</v>
      </c>
      <c r="P906">
        <v>1.5</v>
      </c>
      <c r="Q906">
        <v>1.5</v>
      </c>
      <c r="R906" s="1">
        <v>44616</v>
      </c>
      <c r="S906" t="str">
        <f t="shared" si="70"/>
        <v>Poland Springs Water</v>
      </c>
      <c r="T906" t="str">
        <f t="shared" si="71"/>
        <v>Water</v>
      </c>
      <c r="U906" t="str">
        <f>IF(T906="Cell is Blank - Dis-regard",_xlfn.XLOOKUP(S906,'Categroy Lookup'!A:A,'Categroy Lookup'!B:B,"Cell is Blank - Dis-regard"),T906)</f>
        <v>Water</v>
      </c>
      <c r="V906" t="b">
        <f t="shared" si="73"/>
        <v>1</v>
      </c>
      <c r="W906">
        <f t="shared" si="72"/>
        <v>1.5</v>
      </c>
      <c r="X906" s="8">
        <f t="shared" si="74"/>
        <v>1</v>
      </c>
      <c r="Y906" t="s">
        <v>72</v>
      </c>
      <c r="AB906" t="s">
        <v>687</v>
      </c>
      <c r="AC906" t="s">
        <v>738</v>
      </c>
      <c r="AD906">
        <v>2022</v>
      </c>
    </row>
    <row r="907" spans="1:30" x14ac:dyDescent="0.25">
      <c r="A907" t="s">
        <v>18</v>
      </c>
      <c r="B907" t="s">
        <v>28</v>
      </c>
      <c r="C907" t="s">
        <v>20</v>
      </c>
      <c r="D907" t="s">
        <v>29</v>
      </c>
      <c r="E907" t="s">
        <v>49</v>
      </c>
      <c r="F907" t="s">
        <v>27</v>
      </c>
      <c r="G907">
        <v>14743907648</v>
      </c>
      <c r="H907" t="s">
        <v>172</v>
      </c>
      <c r="I907" t="s">
        <v>33</v>
      </c>
      <c r="J907">
        <v>131</v>
      </c>
      <c r="K907">
        <v>2</v>
      </c>
      <c r="L907">
        <v>1</v>
      </c>
      <c r="M907">
        <v>131</v>
      </c>
      <c r="N907">
        <v>2</v>
      </c>
      <c r="O907">
        <v>1</v>
      </c>
      <c r="P907">
        <v>2</v>
      </c>
      <c r="Q907">
        <v>2</v>
      </c>
      <c r="R907" s="1">
        <v>44616</v>
      </c>
      <c r="S907" t="str">
        <f t="shared" si="70"/>
        <v>Wonderful Pistachios - Variety</v>
      </c>
      <c r="T907" t="str">
        <f t="shared" si="71"/>
        <v>Food</v>
      </c>
      <c r="U907" t="str">
        <f>IF(T907="Cell is Blank - Dis-regard",_xlfn.XLOOKUP(S907,'Categroy Lookup'!A:A,'Categroy Lookup'!B:B,"Cell is Blank - Dis-regard"),T907)</f>
        <v>Food</v>
      </c>
      <c r="V907" t="b">
        <f t="shared" si="73"/>
        <v>1</v>
      </c>
      <c r="W907">
        <f t="shared" si="72"/>
        <v>2</v>
      </c>
      <c r="X907" s="8">
        <f t="shared" si="74"/>
        <v>1.3333333333333333</v>
      </c>
      <c r="Y907" t="s">
        <v>484</v>
      </c>
      <c r="Z907" t="s">
        <v>485</v>
      </c>
      <c r="AB907" t="s">
        <v>687</v>
      </c>
      <c r="AC907" t="s">
        <v>738</v>
      </c>
      <c r="AD907">
        <v>2022</v>
      </c>
    </row>
    <row r="908" spans="1:30" x14ac:dyDescent="0.25">
      <c r="A908" t="s">
        <v>18</v>
      </c>
      <c r="B908" t="s">
        <v>40</v>
      </c>
      <c r="C908" t="s">
        <v>41</v>
      </c>
      <c r="D908" t="s">
        <v>42</v>
      </c>
      <c r="E908" t="s">
        <v>45</v>
      </c>
      <c r="F908" t="s">
        <v>31</v>
      </c>
      <c r="G908">
        <v>14743970038</v>
      </c>
      <c r="H908" t="s">
        <v>172</v>
      </c>
      <c r="I908" t="s">
        <v>33</v>
      </c>
      <c r="J908">
        <v>143</v>
      </c>
      <c r="K908">
        <v>2.5</v>
      </c>
      <c r="L908">
        <v>1</v>
      </c>
      <c r="M908">
        <v>143</v>
      </c>
      <c r="N908">
        <v>2.5</v>
      </c>
      <c r="O908">
        <v>1</v>
      </c>
      <c r="P908">
        <v>2.5</v>
      </c>
      <c r="Q908">
        <v>2.5</v>
      </c>
      <c r="R908" s="1">
        <v>44616</v>
      </c>
      <c r="S908" t="str">
        <f t="shared" si="70"/>
        <v>Snapple Diet Tea - Lemon</v>
      </c>
      <c r="T908" t="str">
        <f t="shared" si="71"/>
        <v>Non Carbonated</v>
      </c>
      <c r="U908" t="str">
        <f>IF(T908="Cell is Blank - Dis-regard",_xlfn.XLOOKUP(S908,'Categroy Lookup'!A:A,'Categroy Lookup'!B:B,"Cell is Blank - Dis-regard"),T908)</f>
        <v>Non Carbonated</v>
      </c>
      <c r="V908" t="b">
        <f t="shared" si="73"/>
        <v>1</v>
      </c>
      <c r="W908">
        <f t="shared" si="72"/>
        <v>2.5</v>
      </c>
      <c r="X908" s="8">
        <f t="shared" si="74"/>
        <v>1.6666666666666667</v>
      </c>
      <c r="Y908" t="s">
        <v>478</v>
      </c>
      <c r="Z908" t="s">
        <v>479</v>
      </c>
      <c r="AB908" t="s">
        <v>687</v>
      </c>
      <c r="AC908" t="s">
        <v>738</v>
      </c>
      <c r="AD908">
        <v>2022</v>
      </c>
    </row>
    <row r="909" spans="1:30" x14ac:dyDescent="0.25">
      <c r="A909" t="s">
        <v>18</v>
      </c>
      <c r="B909" t="s">
        <v>40</v>
      </c>
      <c r="C909" t="s">
        <v>41</v>
      </c>
      <c r="D909" t="s">
        <v>42</v>
      </c>
      <c r="E909" t="s">
        <v>68</v>
      </c>
      <c r="F909" t="s">
        <v>27</v>
      </c>
      <c r="G909">
        <v>14744205155</v>
      </c>
      <c r="H909" t="s">
        <v>172</v>
      </c>
      <c r="I909" t="s">
        <v>33</v>
      </c>
      <c r="J909">
        <v>135</v>
      </c>
      <c r="K909">
        <v>1.5</v>
      </c>
      <c r="L909">
        <v>1</v>
      </c>
      <c r="M909">
        <v>135</v>
      </c>
      <c r="N909">
        <v>1.5</v>
      </c>
      <c r="O909">
        <v>1</v>
      </c>
      <c r="P909">
        <v>1.5</v>
      </c>
      <c r="Q909">
        <v>1.5</v>
      </c>
      <c r="R909" s="1">
        <v>44616</v>
      </c>
      <c r="S909" t="str">
        <f t="shared" si="70"/>
        <v>Newtons Fig Bar</v>
      </c>
      <c r="T909" t="str">
        <f t="shared" si="71"/>
        <v>Food</v>
      </c>
      <c r="U909" t="str">
        <f>IF(T909="Cell is Blank - Dis-regard",_xlfn.XLOOKUP(S909,'Categroy Lookup'!A:A,'Categroy Lookup'!B:B,"Cell is Blank - Dis-regard"),T909)</f>
        <v>Food</v>
      </c>
      <c r="V909" t="b">
        <f t="shared" si="73"/>
        <v>1</v>
      </c>
      <c r="W909">
        <f t="shared" si="72"/>
        <v>1.5</v>
      </c>
      <c r="X909" s="8">
        <f t="shared" si="74"/>
        <v>1</v>
      </c>
      <c r="Y909" t="s">
        <v>68</v>
      </c>
      <c r="AB909" t="s">
        <v>687</v>
      </c>
      <c r="AC909" t="s">
        <v>738</v>
      </c>
      <c r="AD909">
        <v>2022</v>
      </c>
    </row>
    <row r="910" spans="1:30" x14ac:dyDescent="0.25">
      <c r="A910" t="s">
        <v>18</v>
      </c>
      <c r="B910" t="s">
        <v>40</v>
      </c>
      <c r="C910" t="s">
        <v>41</v>
      </c>
      <c r="D910" t="s">
        <v>42</v>
      </c>
      <c r="E910" t="s">
        <v>68</v>
      </c>
      <c r="F910" t="s">
        <v>27</v>
      </c>
      <c r="G910">
        <v>14744213399</v>
      </c>
      <c r="H910" t="s">
        <v>172</v>
      </c>
      <c r="I910" t="s">
        <v>33</v>
      </c>
      <c r="J910">
        <v>135</v>
      </c>
      <c r="K910">
        <v>1.5</v>
      </c>
      <c r="L910">
        <v>1</v>
      </c>
      <c r="M910">
        <v>135</v>
      </c>
      <c r="N910">
        <v>1.5</v>
      </c>
      <c r="O910">
        <v>1</v>
      </c>
      <c r="P910">
        <v>1.5</v>
      </c>
      <c r="Q910">
        <v>1.5</v>
      </c>
      <c r="R910" s="1">
        <v>44616</v>
      </c>
      <c r="S910" t="str">
        <f t="shared" si="70"/>
        <v>Newtons Fig Bar</v>
      </c>
      <c r="T910" t="str">
        <f t="shared" si="71"/>
        <v>Food</v>
      </c>
      <c r="U910" t="str">
        <f>IF(T910="Cell is Blank - Dis-regard",_xlfn.XLOOKUP(S910,'Categroy Lookup'!A:A,'Categroy Lookup'!B:B,"Cell is Blank - Dis-regard"),T910)</f>
        <v>Food</v>
      </c>
      <c r="V910" t="b">
        <f t="shared" si="73"/>
        <v>1</v>
      </c>
      <c r="W910">
        <f t="shared" si="72"/>
        <v>1.5</v>
      </c>
      <c r="X910" s="8">
        <f t="shared" si="74"/>
        <v>1</v>
      </c>
      <c r="Y910" t="s">
        <v>68</v>
      </c>
      <c r="AB910" t="s">
        <v>687</v>
      </c>
      <c r="AC910" t="s">
        <v>738</v>
      </c>
      <c r="AD910">
        <v>2022</v>
      </c>
    </row>
    <row r="911" spans="1:30" x14ac:dyDescent="0.25">
      <c r="A911" t="s">
        <v>18</v>
      </c>
      <c r="B911" t="s">
        <v>40</v>
      </c>
      <c r="C911" t="s">
        <v>41</v>
      </c>
      <c r="D911" t="s">
        <v>42</v>
      </c>
      <c r="E911" t="s">
        <v>45</v>
      </c>
      <c r="F911" t="s">
        <v>31</v>
      </c>
      <c r="G911">
        <v>14744320956</v>
      </c>
      <c r="H911" t="s">
        <v>172</v>
      </c>
      <c r="I911" t="s">
        <v>33</v>
      </c>
      <c r="J911">
        <v>143</v>
      </c>
      <c r="K911">
        <v>2.5</v>
      </c>
      <c r="L911">
        <v>1</v>
      </c>
      <c r="M911">
        <v>143</v>
      </c>
      <c r="N911">
        <v>2.5</v>
      </c>
      <c r="O911">
        <v>1</v>
      </c>
      <c r="P911">
        <v>2.5</v>
      </c>
      <c r="Q911">
        <v>2.5</v>
      </c>
      <c r="R911" s="1">
        <v>44616</v>
      </c>
      <c r="S911" t="str">
        <f t="shared" si="70"/>
        <v>Snapple Diet Tea - Lemon</v>
      </c>
      <c r="T911" t="str">
        <f t="shared" si="71"/>
        <v>Non Carbonated</v>
      </c>
      <c r="U911" t="str">
        <f>IF(T911="Cell is Blank - Dis-regard",_xlfn.XLOOKUP(S911,'Categroy Lookup'!A:A,'Categroy Lookup'!B:B,"Cell is Blank - Dis-regard"),T911)</f>
        <v>Non Carbonated</v>
      </c>
      <c r="V911" t="b">
        <f t="shared" si="73"/>
        <v>1</v>
      </c>
      <c r="W911">
        <f t="shared" si="72"/>
        <v>2.5</v>
      </c>
      <c r="X911" s="8">
        <f t="shared" si="74"/>
        <v>1.6666666666666667</v>
      </c>
      <c r="Y911" t="s">
        <v>478</v>
      </c>
      <c r="Z911" t="s">
        <v>479</v>
      </c>
      <c r="AB911" t="s">
        <v>687</v>
      </c>
      <c r="AC911" t="s">
        <v>738</v>
      </c>
      <c r="AD911">
        <v>2022</v>
      </c>
    </row>
    <row r="912" spans="1:30" x14ac:dyDescent="0.25">
      <c r="A912" t="s">
        <v>18</v>
      </c>
      <c r="B912" t="s">
        <v>40</v>
      </c>
      <c r="C912" t="s">
        <v>41</v>
      </c>
      <c r="D912" t="s">
        <v>42</v>
      </c>
      <c r="E912" t="s">
        <v>34</v>
      </c>
      <c r="F912" t="s">
        <v>27</v>
      </c>
      <c r="G912">
        <v>14744321116</v>
      </c>
      <c r="H912" t="s">
        <v>172</v>
      </c>
      <c r="I912" t="s">
        <v>33</v>
      </c>
      <c r="J912">
        <v>113</v>
      </c>
      <c r="K912">
        <v>1.5</v>
      </c>
      <c r="L912">
        <v>1</v>
      </c>
      <c r="M912">
        <v>113</v>
      </c>
      <c r="N912">
        <v>1.5</v>
      </c>
      <c r="O912">
        <v>1</v>
      </c>
      <c r="P912">
        <v>1.5</v>
      </c>
      <c r="Q912">
        <v>1.5</v>
      </c>
      <c r="R912" s="1">
        <v>44616</v>
      </c>
      <c r="S912" t="str">
        <f t="shared" si="70"/>
        <v>Miss Vickie's Potato Chip - Sea Salt &amp; Vinega</v>
      </c>
      <c r="T912" t="str">
        <f t="shared" si="71"/>
        <v>Food</v>
      </c>
      <c r="U912" t="str">
        <f>IF(T912="Cell is Blank - Dis-regard",_xlfn.XLOOKUP(S912,'Categroy Lookup'!A:A,'Categroy Lookup'!B:B,"Cell is Blank - Dis-regard"),T912)</f>
        <v>Food</v>
      </c>
      <c r="V912" t="b">
        <f t="shared" si="73"/>
        <v>1</v>
      </c>
      <c r="W912">
        <f t="shared" si="72"/>
        <v>1.5</v>
      </c>
      <c r="X912" s="8">
        <f t="shared" si="74"/>
        <v>1</v>
      </c>
      <c r="Y912" t="s">
        <v>473</v>
      </c>
      <c r="Z912" t="s">
        <v>474</v>
      </c>
      <c r="AB912" t="s">
        <v>687</v>
      </c>
      <c r="AC912" t="s">
        <v>738</v>
      </c>
      <c r="AD912">
        <v>2022</v>
      </c>
    </row>
    <row r="913" spans="1:30" x14ac:dyDescent="0.25">
      <c r="A913" t="s">
        <v>18</v>
      </c>
      <c r="B913" t="s">
        <v>40</v>
      </c>
      <c r="C913" t="s">
        <v>41</v>
      </c>
      <c r="D913" t="s">
        <v>42</v>
      </c>
      <c r="E913" t="s">
        <v>137</v>
      </c>
      <c r="F913" t="s">
        <v>27</v>
      </c>
      <c r="G913">
        <v>14745052908</v>
      </c>
      <c r="H913" t="s">
        <v>172</v>
      </c>
      <c r="I913" t="s">
        <v>33</v>
      </c>
      <c r="J913">
        <v>138</v>
      </c>
      <c r="K913">
        <v>2</v>
      </c>
      <c r="L913">
        <v>1</v>
      </c>
      <c r="M913">
        <v>138</v>
      </c>
      <c r="N913">
        <v>2</v>
      </c>
      <c r="O913">
        <v>1</v>
      </c>
      <c r="P913">
        <v>2</v>
      </c>
      <c r="Q913">
        <v>2</v>
      </c>
      <c r="R913" s="1">
        <v>44616</v>
      </c>
      <c r="S913" t="str">
        <f t="shared" si="70"/>
        <v>Oreo Single Server 6 ct</v>
      </c>
      <c r="T913" t="str">
        <f t="shared" si="71"/>
        <v>Food</v>
      </c>
      <c r="U913" t="str">
        <f>IF(T913="Cell is Blank - Dis-regard",_xlfn.XLOOKUP(S913,'Categroy Lookup'!A:A,'Categroy Lookup'!B:B,"Cell is Blank - Dis-regard"),T913)</f>
        <v>Food</v>
      </c>
      <c r="V913" t="b">
        <f t="shared" si="73"/>
        <v>1</v>
      </c>
      <c r="W913">
        <f t="shared" si="72"/>
        <v>2</v>
      </c>
      <c r="X913" s="8">
        <f t="shared" si="74"/>
        <v>1.3333333333333333</v>
      </c>
      <c r="Y913" t="s">
        <v>137</v>
      </c>
      <c r="AB913" t="s">
        <v>687</v>
      </c>
      <c r="AC913" t="s">
        <v>738</v>
      </c>
      <c r="AD913">
        <v>2022</v>
      </c>
    </row>
    <row r="914" spans="1:30" x14ac:dyDescent="0.25">
      <c r="A914" t="s">
        <v>18</v>
      </c>
      <c r="B914" t="s">
        <v>40</v>
      </c>
      <c r="C914" t="s">
        <v>41</v>
      </c>
      <c r="D914" t="s">
        <v>42</v>
      </c>
      <c r="E914" t="s">
        <v>137</v>
      </c>
      <c r="F914" t="s">
        <v>27</v>
      </c>
      <c r="G914">
        <v>14745129049</v>
      </c>
      <c r="H914" t="s">
        <v>172</v>
      </c>
      <c r="I914" t="s">
        <v>33</v>
      </c>
      <c r="J914">
        <v>138</v>
      </c>
      <c r="K914">
        <v>2</v>
      </c>
      <c r="L914">
        <v>1</v>
      </c>
      <c r="M914">
        <v>138</v>
      </c>
      <c r="N914">
        <v>2</v>
      </c>
      <c r="O914">
        <v>1</v>
      </c>
      <c r="P914">
        <v>2</v>
      </c>
      <c r="Q914">
        <v>2</v>
      </c>
      <c r="R914" s="1">
        <v>44616</v>
      </c>
      <c r="S914" t="str">
        <f t="shared" si="70"/>
        <v>Oreo Single Server 6 ct</v>
      </c>
      <c r="T914" t="str">
        <f t="shared" si="71"/>
        <v>Food</v>
      </c>
      <c r="U914" t="str">
        <f>IF(T914="Cell is Blank - Dis-regard",_xlfn.XLOOKUP(S914,'Categroy Lookup'!A:A,'Categroy Lookup'!B:B,"Cell is Blank - Dis-regard"),T914)</f>
        <v>Food</v>
      </c>
      <c r="V914" t="b">
        <f t="shared" si="73"/>
        <v>1</v>
      </c>
      <c r="W914">
        <f t="shared" si="72"/>
        <v>2</v>
      </c>
      <c r="X914" s="8">
        <f t="shared" si="74"/>
        <v>1.3333333333333333</v>
      </c>
      <c r="Y914" t="s">
        <v>137</v>
      </c>
      <c r="AB914" t="s">
        <v>687</v>
      </c>
      <c r="AC914" t="s">
        <v>738</v>
      </c>
      <c r="AD914">
        <v>2022</v>
      </c>
    </row>
    <row r="915" spans="1:30" x14ac:dyDescent="0.25">
      <c r="A915" t="s">
        <v>18</v>
      </c>
      <c r="B915" t="s">
        <v>40</v>
      </c>
      <c r="C915" t="s">
        <v>41</v>
      </c>
      <c r="D915" t="s">
        <v>42</v>
      </c>
      <c r="E915" t="s">
        <v>118</v>
      </c>
      <c r="F915" t="s">
        <v>27</v>
      </c>
      <c r="G915">
        <v>14745129789</v>
      </c>
      <c r="H915" t="s">
        <v>172</v>
      </c>
      <c r="I915" t="s">
        <v>33</v>
      </c>
      <c r="J915">
        <v>139</v>
      </c>
      <c r="K915">
        <v>1</v>
      </c>
      <c r="L915">
        <v>1</v>
      </c>
      <c r="M915">
        <v>139</v>
      </c>
      <c r="N915">
        <v>1</v>
      </c>
      <c r="O915">
        <v>1</v>
      </c>
      <c r="P915">
        <v>1</v>
      </c>
      <c r="Q915">
        <v>1</v>
      </c>
      <c r="R915" s="1">
        <v>44616</v>
      </c>
      <c r="S915" t="str">
        <f t="shared" si="70"/>
        <v>Pure Organic Pineapple Passionfruit</v>
      </c>
      <c r="T915" t="str">
        <f t="shared" si="71"/>
        <v>Food</v>
      </c>
      <c r="U915" t="str">
        <f>IF(T915="Cell is Blank - Dis-regard",_xlfn.XLOOKUP(S915,'Categroy Lookup'!A:A,'Categroy Lookup'!B:B,"Cell is Blank - Dis-regard"),T915)</f>
        <v>Food</v>
      </c>
      <c r="V915" t="b">
        <f t="shared" si="73"/>
        <v>1</v>
      </c>
      <c r="W915">
        <f t="shared" si="72"/>
        <v>1</v>
      </c>
      <c r="X915" s="8">
        <f t="shared" si="74"/>
        <v>0.66666666666666663</v>
      </c>
      <c r="Y915" t="s">
        <v>118</v>
      </c>
      <c r="AB915" t="s">
        <v>687</v>
      </c>
      <c r="AC915" t="s">
        <v>738</v>
      </c>
      <c r="AD915">
        <v>2022</v>
      </c>
    </row>
    <row r="916" spans="1:30" x14ac:dyDescent="0.25">
      <c r="A916" t="s">
        <v>18</v>
      </c>
      <c r="B916" t="s">
        <v>40</v>
      </c>
      <c r="C916" t="s">
        <v>41</v>
      </c>
      <c r="D916" t="s">
        <v>42</v>
      </c>
      <c r="E916" t="s">
        <v>59</v>
      </c>
      <c r="F916" t="s">
        <v>27</v>
      </c>
      <c r="G916">
        <v>14745861674</v>
      </c>
      <c r="H916" t="s">
        <v>173</v>
      </c>
      <c r="I916" t="s">
        <v>33</v>
      </c>
      <c r="J916">
        <v>124</v>
      </c>
      <c r="K916">
        <v>1</v>
      </c>
      <c r="L916">
        <v>1</v>
      </c>
      <c r="M916">
        <v>124</v>
      </c>
      <c r="N916">
        <v>1</v>
      </c>
      <c r="O916">
        <v>1</v>
      </c>
      <c r="P916">
        <v>1</v>
      </c>
      <c r="Q916">
        <v>1</v>
      </c>
      <c r="R916" s="1">
        <v>44617</v>
      </c>
      <c r="S916" t="str">
        <f t="shared" si="70"/>
        <v>Nutter Butter Bites</v>
      </c>
      <c r="T916" t="str">
        <f t="shared" si="71"/>
        <v>Food</v>
      </c>
      <c r="U916" t="str">
        <f>IF(T916="Cell is Blank - Dis-regard",_xlfn.XLOOKUP(S916,'Categroy Lookup'!A:A,'Categroy Lookup'!B:B,"Cell is Blank - Dis-regard"),T916)</f>
        <v>Food</v>
      </c>
      <c r="V916" t="b">
        <f t="shared" si="73"/>
        <v>1</v>
      </c>
      <c r="W916">
        <f t="shared" si="72"/>
        <v>1</v>
      </c>
      <c r="X916" s="8">
        <f t="shared" si="74"/>
        <v>0.66666666666666663</v>
      </c>
      <c r="Y916" t="s">
        <v>59</v>
      </c>
      <c r="AB916" t="s">
        <v>689</v>
      </c>
      <c r="AC916" t="s">
        <v>739</v>
      </c>
      <c r="AD916">
        <v>2022</v>
      </c>
    </row>
    <row r="917" spans="1:30" x14ac:dyDescent="0.25">
      <c r="A917" t="s">
        <v>18</v>
      </c>
      <c r="B917" t="s">
        <v>40</v>
      </c>
      <c r="C917" t="s">
        <v>41</v>
      </c>
      <c r="D917" t="s">
        <v>42</v>
      </c>
      <c r="E917" t="s">
        <v>98</v>
      </c>
      <c r="F917" t="s">
        <v>27</v>
      </c>
      <c r="G917">
        <v>14745862942</v>
      </c>
      <c r="H917" t="s">
        <v>173</v>
      </c>
      <c r="I917" t="s">
        <v>33</v>
      </c>
      <c r="J917">
        <v>125</v>
      </c>
      <c r="K917">
        <v>1</v>
      </c>
      <c r="L917">
        <v>1</v>
      </c>
      <c r="M917">
        <v>125</v>
      </c>
      <c r="N917">
        <v>1</v>
      </c>
      <c r="O917">
        <v>1</v>
      </c>
      <c r="P917">
        <v>1</v>
      </c>
      <c r="Q917">
        <v>1</v>
      </c>
      <c r="R917" s="1">
        <v>44617</v>
      </c>
      <c r="S917" t="str">
        <f t="shared" si="70"/>
        <v>CheezIt - Original</v>
      </c>
      <c r="T917" t="str">
        <f t="shared" si="71"/>
        <v>Food</v>
      </c>
      <c r="U917" t="str">
        <f>IF(T917="Cell is Blank - Dis-regard",_xlfn.XLOOKUP(S917,'Categroy Lookup'!A:A,'Categroy Lookup'!B:B,"Cell is Blank - Dis-regard"),T917)</f>
        <v>Food</v>
      </c>
      <c r="V917" t="b">
        <f t="shared" si="73"/>
        <v>1</v>
      </c>
      <c r="W917">
        <f t="shared" si="72"/>
        <v>1</v>
      </c>
      <c r="X917" s="8">
        <f t="shared" si="74"/>
        <v>0.66666666666666663</v>
      </c>
      <c r="Y917" t="s">
        <v>528</v>
      </c>
      <c r="Z917" t="s">
        <v>512</v>
      </c>
      <c r="AB917" t="s">
        <v>689</v>
      </c>
      <c r="AC917" t="s">
        <v>739</v>
      </c>
      <c r="AD917">
        <v>2022</v>
      </c>
    </row>
    <row r="918" spans="1:30" x14ac:dyDescent="0.25">
      <c r="A918" t="s">
        <v>18</v>
      </c>
      <c r="B918" t="s">
        <v>36</v>
      </c>
      <c r="C918" t="s">
        <v>37</v>
      </c>
      <c r="D918" t="s">
        <v>38</v>
      </c>
      <c r="E918" t="s">
        <v>117</v>
      </c>
      <c r="F918" t="s">
        <v>27</v>
      </c>
      <c r="G918">
        <v>14746439701</v>
      </c>
      <c r="H918" t="s">
        <v>173</v>
      </c>
      <c r="I918" t="s">
        <v>33</v>
      </c>
      <c r="J918">
        <v>120</v>
      </c>
      <c r="K918">
        <v>1.5</v>
      </c>
      <c r="L918">
        <v>1</v>
      </c>
      <c r="M918">
        <v>120</v>
      </c>
      <c r="N918">
        <v>1.5</v>
      </c>
      <c r="O918">
        <v>1</v>
      </c>
      <c r="P918">
        <v>1.5</v>
      </c>
      <c r="Q918">
        <v>1.5</v>
      </c>
      <c r="R918" s="1">
        <v>44617</v>
      </c>
      <c r="S918" t="str">
        <f t="shared" si="70"/>
        <v>Snyder's of Hanover Pretzel - Cheddar Cheese</v>
      </c>
      <c r="T918" t="str">
        <f t="shared" si="71"/>
        <v>Food</v>
      </c>
      <c r="U918" t="str">
        <f>IF(T918="Cell is Blank - Dis-regard",_xlfn.XLOOKUP(S918,'Categroy Lookup'!A:A,'Categroy Lookup'!B:B,"Cell is Blank - Dis-regard"),T918)</f>
        <v>Food</v>
      </c>
      <c r="V918" t="b">
        <f t="shared" si="73"/>
        <v>1</v>
      </c>
      <c r="W918">
        <f t="shared" si="72"/>
        <v>1.5</v>
      </c>
      <c r="X918" s="8">
        <f t="shared" si="74"/>
        <v>1</v>
      </c>
      <c r="Y918" t="s">
        <v>543</v>
      </c>
      <c r="Z918" t="s">
        <v>544</v>
      </c>
      <c r="AB918" t="s">
        <v>689</v>
      </c>
      <c r="AC918" t="s">
        <v>739</v>
      </c>
      <c r="AD918">
        <v>2022</v>
      </c>
    </row>
    <row r="919" spans="1:30" x14ac:dyDescent="0.25">
      <c r="A919" t="s">
        <v>18</v>
      </c>
      <c r="B919" t="s">
        <v>36</v>
      </c>
      <c r="C919" t="s">
        <v>37</v>
      </c>
      <c r="D919" t="s">
        <v>38</v>
      </c>
      <c r="E919" t="s">
        <v>98</v>
      </c>
      <c r="F919" t="s">
        <v>27</v>
      </c>
      <c r="G919">
        <v>14746440621</v>
      </c>
      <c r="H919" t="s">
        <v>173</v>
      </c>
      <c r="I919" t="s">
        <v>33</v>
      </c>
      <c r="J919">
        <v>121</v>
      </c>
      <c r="K919">
        <v>1.25</v>
      </c>
      <c r="L919">
        <v>1</v>
      </c>
      <c r="M919">
        <v>121</v>
      </c>
      <c r="N919">
        <v>1.25</v>
      </c>
      <c r="O919">
        <v>1</v>
      </c>
      <c r="P919">
        <v>1.25</v>
      </c>
      <c r="Q919">
        <v>1.25</v>
      </c>
      <c r="R919" s="1">
        <v>44617</v>
      </c>
      <c r="S919" t="str">
        <f t="shared" si="70"/>
        <v>CheezIt - Original</v>
      </c>
      <c r="T919" t="str">
        <f t="shared" si="71"/>
        <v>Food</v>
      </c>
      <c r="U919" t="str">
        <f>IF(T919="Cell is Blank - Dis-regard",_xlfn.XLOOKUP(S919,'Categroy Lookup'!A:A,'Categroy Lookup'!B:B,"Cell is Blank - Dis-regard"),T919)</f>
        <v>Food</v>
      </c>
      <c r="V919" t="b">
        <f t="shared" si="73"/>
        <v>1</v>
      </c>
      <c r="W919">
        <f t="shared" si="72"/>
        <v>1.25</v>
      </c>
      <c r="X919" s="8">
        <f t="shared" si="74"/>
        <v>0.83333333333333337</v>
      </c>
      <c r="Y919" t="s">
        <v>528</v>
      </c>
      <c r="Z919" t="s">
        <v>512</v>
      </c>
      <c r="AB919" t="s">
        <v>689</v>
      </c>
      <c r="AC919" t="s">
        <v>739</v>
      </c>
      <c r="AD919">
        <v>2022</v>
      </c>
    </row>
    <row r="920" spans="1:30" x14ac:dyDescent="0.25">
      <c r="A920" t="s">
        <v>18</v>
      </c>
      <c r="B920" t="s">
        <v>36</v>
      </c>
      <c r="C920" t="s">
        <v>37</v>
      </c>
      <c r="D920" t="s">
        <v>38</v>
      </c>
      <c r="E920" t="s">
        <v>155</v>
      </c>
      <c r="F920" t="s">
        <v>27</v>
      </c>
      <c r="G920">
        <v>14746440755</v>
      </c>
      <c r="H920" t="s">
        <v>173</v>
      </c>
      <c r="I920" t="s">
        <v>33</v>
      </c>
      <c r="J920">
        <v>122</v>
      </c>
      <c r="K920">
        <v>1.25</v>
      </c>
      <c r="L920">
        <v>1</v>
      </c>
      <c r="M920">
        <v>122</v>
      </c>
      <c r="N920">
        <v>1.25</v>
      </c>
      <c r="O920">
        <v>1</v>
      </c>
      <c r="P920">
        <v>1.25</v>
      </c>
      <c r="Q920">
        <v>1.25</v>
      </c>
      <c r="R920" s="1">
        <v>44617</v>
      </c>
      <c r="S920" t="str">
        <f t="shared" si="70"/>
        <v>Belvita Snack Packs - Blueberry</v>
      </c>
      <c r="T920" t="str">
        <f t="shared" si="71"/>
        <v>Food</v>
      </c>
      <c r="U920" t="str">
        <f>IF(T920="Cell is Blank - Dis-regard",_xlfn.XLOOKUP(S920,'Categroy Lookup'!A:A,'Categroy Lookup'!B:B,"Cell is Blank - Dis-regard"),T920)</f>
        <v>Food</v>
      </c>
      <c r="V920" t="b">
        <f t="shared" si="73"/>
        <v>1</v>
      </c>
      <c r="W920">
        <f t="shared" si="72"/>
        <v>1.25</v>
      </c>
      <c r="X920" s="8">
        <f t="shared" si="74"/>
        <v>0.83333333333333337</v>
      </c>
      <c r="Y920" t="s">
        <v>560</v>
      </c>
      <c r="Z920" t="s">
        <v>539</v>
      </c>
      <c r="AB920" t="s">
        <v>689</v>
      </c>
      <c r="AC920" t="s">
        <v>739</v>
      </c>
      <c r="AD920">
        <v>2022</v>
      </c>
    </row>
    <row r="921" spans="1:30" x14ac:dyDescent="0.25">
      <c r="A921" t="s">
        <v>18</v>
      </c>
      <c r="B921" t="s">
        <v>40</v>
      </c>
      <c r="C921" t="s">
        <v>41</v>
      </c>
      <c r="D921" t="s">
        <v>42</v>
      </c>
      <c r="E921" t="s">
        <v>45</v>
      </c>
      <c r="F921" t="s">
        <v>31</v>
      </c>
      <c r="G921">
        <v>14746847097</v>
      </c>
      <c r="H921" t="s">
        <v>173</v>
      </c>
      <c r="I921" t="s">
        <v>25</v>
      </c>
      <c r="J921">
        <v>143</v>
      </c>
      <c r="K921">
        <v>2.5</v>
      </c>
      <c r="L921">
        <v>1</v>
      </c>
      <c r="M921">
        <v>143</v>
      </c>
      <c r="N921">
        <v>2.5</v>
      </c>
      <c r="O921">
        <v>1</v>
      </c>
      <c r="P921">
        <v>2.5</v>
      </c>
      <c r="Q921">
        <v>2.5</v>
      </c>
      <c r="R921" s="1">
        <v>44617</v>
      </c>
      <c r="S921" t="str">
        <f t="shared" si="70"/>
        <v>Snapple Diet Tea - Lemon</v>
      </c>
      <c r="T921" t="str">
        <f t="shared" si="71"/>
        <v>Non Carbonated</v>
      </c>
      <c r="U921" t="str">
        <f>IF(T921="Cell is Blank - Dis-regard",_xlfn.XLOOKUP(S921,'Categroy Lookup'!A:A,'Categroy Lookup'!B:B,"Cell is Blank - Dis-regard"),T921)</f>
        <v>Non Carbonated</v>
      </c>
      <c r="V921" t="b">
        <f t="shared" si="73"/>
        <v>1</v>
      </c>
      <c r="W921">
        <f t="shared" si="72"/>
        <v>2.5</v>
      </c>
      <c r="X921" s="8">
        <f t="shared" si="74"/>
        <v>1.6666666666666667</v>
      </c>
      <c r="Y921" t="s">
        <v>478</v>
      </c>
      <c r="Z921" t="s">
        <v>479</v>
      </c>
      <c r="AB921" t="s">
        <v>689</v>
      </c>
      <c r="AC921" t="s">
        <v>739</v>
      </c>
      <c r="AD921">
        <v>2022</v>
      </c>
    </row>
    <row r="922" spans="1:30" x14ac:dyDescent="0.25">
      <c r="A922" t="s">
        <v>18</v>
      </c>
      <c r="B922" t="s">
        <v>36</v>
      </c>
      <c r="C922" t="s">
        <v>37</v>
      </c>
      <c r="D922" t="s">
        <v>38</v>
      </c>
      <c r="E922" t="s">
        <v>45</v>
      </c>
      <c r="F922" t="s">
        <v>31</v>
      </c>
      <c r="G922">
        <v>14747023022</v>
      </c>
      <c r="H922" t="s">
        <v>173</v>
      </c>
      <c r="I922" t="s">
        <v>33</v>
      </c>
      <c r="J922">
        <v>145</v>
      </c>
      <c r="K922">
        <v>2.5</v>
      </c>
      <c r="L922">
        <v>1</v>
      </c>
      <c r="M922">
        <v>145</v>
      </c>
      <c r="N922">
        <v>2.5</v>
      </c>
      <c r="O922">
        <v>1</v>
      </c>
      <c r="P922">
        <v>2.5</v>
      </c>
      <c r="Q922">
        <v>2.5</v>
      </c>
      <c r="R922" s="1">
        <v>44617</v>
      </c>
      <c r="S922" t="str">
        <f t="shared" si="70"/>
        <v>Snapple Diet Tea - Lemon</v>
      </c>
      <c r="T922" t="str">
        <f t="shared" si="71"/>
        <v>Non Carbonated</v>
      </c>
      <c r="U922" t="str">
        <f>IF(T922="Cell is Blank - Dis-regard",_xlfn.XLOOKUP(S922,'Categroy Lookup'!A:A,'Categroy Lookup'!B:B,"Cell is Blank - Dis-regard"),T922)</f>
        <v>Non Carbonated</v>
      </c>
      <c r="V922" t="b">
        <f t="shared" si="73"/>
        <v>1</v>
      </c>
      <c r="W922">
        <f t="shared" si="72"/>
        <v>2.5</v>
      </c>
      <c r="X922" s="8">
        <f t="shared" si="74"/>
        <v>1.6666666666666667</v>
      </c>
      <c r="Y922" t="s">
        <v>478</v>
      </c>
      <c r="Z922" t="s">
        <v>479</v>
      </c>
      <c r="AB922" t="s">
        <v>689</v>
      </c>
      <c r="AC922" t="s">
        <v>739</v>
      </c>
      <c r="AD922">
        <v>2022</v>
      </c>
    </row>
    <row r="923" spans="1:30" x14ac:dyDescent="0.25">
      <c r="A923" t="s">
        <v>18</v>
      </c>
      <c r="B923" t="s">
        <v>40</v>
      </c>
      <c r="C923" t="s">
        <v>41</v>
      </c>
      <c r="D923" t="s">
        <v>42</v>
      </c>
      <c r="E923" t="s">
        <v>137</v>
      </c>
      <c r="F923" t="s">
        <v>27</v>
      </c>
      <c r="G923">
        <v>14747169684</v>
      </c>
      <c r="H923" t="s">
        <v>173</v>
      </c>
      <c r="I923" t="s">
        <v>33</v>
      </c>
      <c r="J923">
        <v>138</v>
      </c>
      <c r="K923">
        <v>2</v>
      </c>
      <c r="L923">
        <v>1</v>
      </c>
      <c r="M923">
        <v>138</v>
      </c>
      <c r="N923">
        <v>2</v>
      </c>
      <c r="O923">
        <v>1</v>
      </c>
      <c r="P923">
        <v>2</v>
      </c>
      <c r="Q923">
        <v>2</v>
      </c>
      <c r="R923" s="1">
        <v>44617</v>
      </c>
      <c r="S923" t="str">
        <f t="shared" si="70"/>
        <v>Oreo Single Server 6 ct</v>
      </c>
      <c r="T923" t="str">
        <f t="shared" si="71"/>
        <v>Food</v>
      </c>
      <c r="U923" t="str">
        <f>IF(T923="Cell is Blank - Dis-regard",_xlfn.XLOOKUP(S923,'Categroy Lookup'!A:A,'Categroy Lookup'!B:B,"Cell is Blank - Dis-regard"),T923)</f>
        <v>Food</v>
      </c>
      <c r="V923" t="b">
        <f t="shared" si="73"/>
        <v>1</v>
      </c>
      <c r="W923">
        <f t="shared" si="72"/>
        <v>2</v>
      </c>
      <c r="X923" s="8">
        <f t="shared" si="74"/>
        <v>1.3333333333333333</v>
      </c>
      <c r="Y923" t="s">
        <v>137</v>
      </c>
      <c r="AB923" t="s">
        <v>689</v>
      </c>
      <c r="AC923" t="s">
        <v>739</v>
      </c>
      <c r="AD923">
        <v>2022</v>
      </c>
    </row>
    <row r="924" spans="1:30" x14ac:dyDescent="0.25">
      <c r="A924" t="s">
        <v>18</v>
      </c>
      <c r="B924" t="s">
        <v>28</v>
      </c>
      <c r="C924" t="s">
        <v>20</v>
      </c>
      <c r="D924" t="s">
        <v>29</v>
      </c>
      <c r="E924" t="s">
        <v>72</v>
      </c>
      <c r="F924" t="s">
        <v>55</v>
      </c>
      <c r="G924">
        <v>14747300907</v>
      </c>
      <c r="H924" t="s">
        <v>173</v>
      </c>
      <c r="I924" t="s">
        <v>33</v>
      </c>
      <c r="J924">
        <v>144</v>
      </c>
      <c r="K924">
        <v>1.5</v>
      </c>
      <c r="L924">
        <v>1</v>
      </c>
      <c r="M924">
        <v>144</v>
      </c>
      <c r="N924">
        <v>1.5</v>
      </c>
      <c r="O924">
        <v>1</v>
      </c>
      <c r="P924">
        <v>1.5</v>
      </c>
      <c r="Q924">
        <v>1.5</v>
      </c>
      <c r="R924" s="1">
        <v>44617</v>
      </c>
      <c r="S924" t="str">
        <f t="shared" si="70"/>
        <v>Poland Springs Water</v>
      </c>
      <c r="T924" t="str">
        <f t="shared" si="71"/>
        <v>Water</v>
      </c>
      <c r="U924" t="str">
        <f>IF(T924="Cell is Blank - Dis-regard",_xlfn.XLOOKUP(S924,'Categroy Lookup'!A:A,'Categroy Lookup'!B:B,"Cell is Blank - Dis-regard"),T924)</f>
        <v>Water</v>
      </c>
      <c r="V924" t="b">
        <f t="shared" si="73"/>
        <v>1</v>
      </c>
      <c r="W924">
        <f t="shared" si="72"/>
        <v>1.5</v>
      </c>
      <c r="X924" s="8">
        <f t="shared" si="74"/>
        <v>1</v>
      </c>
      <c r="Y924" t="s">
        <v>72</v>
      </c>
      <c r="AB924" t="s">
        <v>689</v>
      </c>
      <c r="AC924" t="s">
        <v>739</v>
      </c>
      <c r="AD924">
        <v>2022</v>
      </c>
    </row>
    <row r="925" spans="1:30" x14ac:dyDescent="0.25">
      <c r="A925" t="s">
        <v>18</v>
      </c>
      <c r="B925" t="s">
        <v>40</v>
      </c>
      <c r="C925" t="s">
        <v>41</v>
      </c>
      <c r="D925" t="s">
        <v>42</v>
      </c>
      <c r="E925" t="s">
        <v>45</v>
      </c>
      <c r="F925" t="s">
        <v>31</v>
      </c>
      <c r="G925">
        <v>14747766546</v>
      </c>
      <c r="H925" t="s">
        <v>173</v>
      </c>
      <c r="I925" t="s">
        <v>25</v>
      </c>
      <c r="J925">
        <v>143</v>
      </c>
      <c r="K925">
        <v>2.5</v>
      </c>
      <c r="L925">
        <v>1</v>
      </c>
      <c r="M925">
        <v>143</v>
      </c>
      <c r="N925">
        <v>2.5</v>
      </c>
      <c r="O925">
        <v>1</v>
      </c>
      <c r="P925">
        <v>2.5</v>
      </c>
      <c r="Q925">
        <v>2.5</v>
      </c>
      <c r="R925" s="1">
        <v>44617</v>
      </c>
      <c r="S925" t="str">
        <f t="shared" si="70"/>
        <v>Snapple Diet Tea - Lemon</v>
      </c>
      <c r="T925" t="str">
        <f t="shared" si="71"/>
        <v>Non Carbonated</v>
      </c>
      <c r="U925" t="str">
        <f>IF(T925="Cell is Blank - Dis-regard",_xlfn.XLOOKUP(S925,'Categroy Lookup'!A:A,'Categroy Lookup'!B:B,"Cell is Blank - Dis-regard"),T925)</f>
        <v>Non Carbonated</v>
      </c>
      <c r="V925" t="b">
        <f t="shared" si="73"/>
        <v>1</v>
      </c>
      <c r="W925">
        <f t="shared" si="72"/>
        <v>2.5</v>
      </c>
      <c r="X925" s="8">
        <f t="shared" si="74"/>
        <v>1.6666666666666667</v>
      </c>
      <c r="Y925" t="s">
        <v>478</v>
      </c>
      <c r="Z925" t="s">
        <v>479</v>
      </c>
      <c r="AB925" t="s">
        <v>689</v>
      </c>
      <c r="AC925" t="s">
        <v>739</v>
      </c>
      <c r="AD925">
        <v>2022</v>
      </c>
    </row>
    <row r="926" spans="1:30" x14ac:dyDescent="0.25">
      <c r="A926" t="s">
        <v>18</v>
      </c>
      <c r="B926" t="s">
        <v>40</v>
      </c>
      <c r="C926" t="s">
        <v>41</v>
      </c>
      <c r="D926" t="s">
        <v>42</v>
      </c>
      <c r="E926" t="s">
        <v>46</v>
      </c>
      <c r="F926" t="s">
        <v>27</v>
      </c>
      <c r="G926">
        <v>14748045649</v>
      </c>
      <c r="H926" t="s">
        <v>173</v>
      </c>
      <c r="I926" t="s">
        <v>25</v>
      </c>
      <c r="J926">
        <v>111</v>
      </c>
      <c r="K926">
        <v>1.5</v>
      </c>
      <c r="L926">
        <v>1</v>
      </c>
      <c r="M926">
        <v>111</v>
      </c>
      <c r="N926">
        <v>1.5</v>
      </c>
      <c r="O926">
        <v>1</v>
      </c>
      <c r="P926">
        <v>1.5</v>
      </c>
      <c r="Q926">
        <v>4</v>
      </c>
      <c r="R926" s="1">
        <v>44617</v>
      </c>
      <c r="S926" t="str">
        <f t="shared" si="70"/>
        <v>Skinny Pop Popcorn</v>
      </c>
      <c r="T926" t="str">
        <f t="shared" si="71"/>
        <v>Food</v>
      </c>
      <c r="U926" t="str">
        <f>IF(T926="Cell is Blank - Dis-regard",_xlfn.XLOOKUP(S926,'Categroy Lookup'!A:A,'Categroy Lookup'!B:B,"Cell is Blank - Dis-regard"),T926)</f>
        <v>Food</v>
      </c>
      <c r="V926" t="b">
        <f t="shared" si="73"/>
        <v>1</v>
      </c>
      <c r="W926">
        <f t="shared" si="72"/>
        <v>1.5</v>
      </c>
      <c r="X926" s="8">
        <f t="shared" si="74"/>
        <v>1</v>
      </c>
      <c r="Y926" t="s">
        <v>46</v>
      </c>
      <c r="AB926" t="s">
        <v>689</v>
      </c>
      <c r="AC926" t="s">
        <v>739</v>
      </c>
      <c r="AD926">
        <v>2022</v>
      </c>
    </row>
    <row r="927" spans="1:30" x14ac:dyDescent="0.25">
      <c r="A927" t="s">
        <v>18</v>
      </c>
      <c r="B927" t="s">
        <v>40</v>
      </c>
      <c r="C927" t="s">
        <v>41</v>
      </c>
      <c r="D927" t="s">
        <v>42</v>
      </c>
      <c r="E927" t="s">
        <v>45</v>
      </c>
      <c r="F927" t="s">
        <v>31</v>
      </c>
      <c r="G927">
        <v>14748045649</v>
      </c>
      <c r="H927" t="s">
        <v>173</v>
      </c>
      <c r="I927" t="s">
        <v>25</v>
      </c>
      <c r="J927">
        <v>143</v>
      </c>
      <c r="K927">
        <v>2.5</v>
      </c>
      <c r="L927">
        <v>1</v>
      </c>
      <c r="M927">
        <v>143</v>
      </c>
      <c r="N927">
        <v>2.5</v>
      </c>
      <c r="O927">
        <v>1</v>
      </c>
      <c r="P927">
        <v>2.5</v>
      </c>
      <c r="Q927">
        <v>4</v>
      </c>
      <c r="R927" s="1">
        <v>44617</v>
      </c>
      <c r="S927" t="str">
        <f t="shared" si="70"/>
        <v>Snapple Diet Tea - Lemon</v>
      </c>
      <c r="T927" t="str">
        <f t="shared" si="71"/>
        <v>Non Carbonated</v>
      </c>
      <c r="U927" t="str">
        <f>IF(T927="Cell is Blank - Dis-regard",_xlfn.XLOOKUP(S927,'Categroy Lookup'!A:A,'Categroy Lookup'!B:B,"Cell is Blank - Dis-regard"),T927)</f>
        <v>Non Carbonated</v>
      </c>
      <c r="V927" t="b">
        <f t="shared" si="73"/>
        <v>1</v>
      </c>
      <c r="W927">
        <f t="shared" si="72"/>
        <v>2.5</v>
      </c>
      <c r="X927" s="8">
        <f t="shared" si="74"/>
        <v>1.6666666666666667</v>
      </c>
      <c r="Y927" t="s">
        <v>478</v>
      </c>
      <c r="Z927" t="s">
        <v>479</v>
      </c>
      <c r="AB927" t="s">
        <v>689</v>
      </c>
      <c r="AC927" t="s">
        <v>739</v>
      </c>
      <c r="AD927">
        <v>2022</v>
      </c>
    </row>
    <row r="928" spans="1:30" x14ac:dyDescent="0.25">
      <c r="A928" t="s">
        <v>18</v>
      </c>
      <c r="B928" t="s">
        <v>36</v>
      </c>
      <c r="C928" t="s">
        <v>37</v>
      </c>
      <c r="D928" t="s">
        <v>38</v>
      </c>
      <c r="E928" t="s">
        <v>117</v>
      </c>
      <c r="F928" t="s">
        <v>27</v>
      </c>
      <c r="G928">
        <v>14748214788</v>
      </c>
      <c r="H928" t="s">
        <v>173</v>
      </c>
      <c r="I928" t="s">
        <v>33</v>
      </c>
      <c r="J928">
        <v>120</v>
      </c>
      <c r="K928">
        <v>1.5</v>
      </c>
      <c r="L928">
        <v>1</v>
      </c>
      <c r="M928">
        <v>120</v>
      </c>
      <c r="N928">
        <v>1.5</v>
      </c>
      <c r="O928">
        <v>1</v>
      </c>
      <c r="P928">
        <v>1.5</v>
      </c>
      <c r="Q928">
        <v>1.5</v>
      </c>
      <c r="R928" s="1">
        <v>44617</v>
      </c>
      <c r="S928" t="str">
        <f t="shared" si="70"/>
        <v>Snyder's of Hanover Pretzel - Cheddar Cheese</v>
      </c>
      <c r="T928" t="str">
        <f t="shared" si="71"/>
        <v>Food</v>
      </c>
      <c r="U928" t="str">
        <f>IF(T928="Cell is Blank - Dis-regard",_xlfn.XLOOKUP(S928,'Categroy Lookup'!A:A,'Categroy Lookup'!B:B,"Cell is Blank - Dis-regard"),T928)</f>
        <v>Food</v>
      </c>
      <c r="V928" t="b">
        <f t="shared" si="73"/>
        <v>1</v>
      </c>
      <c r="W928">
        <f t="shared" si="72"/>
        <v>1.5</v>
      </c>
      <c r="X928" s="8">
        <f t="shared" si="74"/>
        <v>1</v>
      </c>
      <c r="Y928" t="s">
        <v>543</v>
      </c>
      <c r="Z928" t="s">
        <v>544</v>
      </c>
      <c r="AB928" t="s">
        <v>689</v>
      </c>
      <c r="AC928" t="s">
        <v>739</v>
      </c>
      <c r="AD928">
        <v>2022</v>
      </c>
    </row>
    <row r="929" spans="1:30" x14ac:dyDescent="0.25">
      <c r="A929" t="s">
        <v>18</v>
      </c>
      <c r="B929" t="s">
        <v>36</v>
      </c>
      <c r="C929" t="s">
        <v>37</v>
      </c>
      <c r="D929" t="s">
        <v>38</v>
      </c>
      <c r="E929" t="s">
        <v>117</v>
      </c>
      <c r="F929" t="s">
        <v>27</v>
      </c>
      <c r="G929">
        <v>14748247223</v>
      </c>
      <c r="H929" t="s">
        <v>173</v>
      </c>
      <c r="I929" t="s">
        <v>33</v>
      </c>
      <c r="J929">
        <v>120</v>
      </c>
      <c r="K929">
        <v>1.5</v>
      </c>
      <c r="L929">
        <v>1</v>
      </c>
      <c r="M929">
        <v>120</v>
      </c>
      <c r="N929">
        <v>1.5</v>
      </c>
      <c r="O929">
        <v>1</v>
      </c>
      <c r="P929">
        <v>1.5</v>
      </c>
      <c r="Q929">
        <v>1.5</v>
      </c>
      <c r="R929" s="1">
        <v>44617</v>
      </c>
      <c r="S929" t="str">
        <f t="shared" si="70"/>
        <v>Snyder's of Hanover Pretzel - Cheddar Cheese</v>
      </c>
      <c r="T929" t="str">
        <f t="shared" si="71"/>
        <v>Food</v>
      </c>
      <c r="U929" t="str">
        <f>IF(T929="Cell is Blank - Dis-regard",_xlfn.XLOOKUP(S929,'Categroy Lookup'!A:A,'Categroy Lookup'!B:B,"Cell is Blank - Dis-regard"),T929)</f>
        <v>Food</v>
      </c>
      <c r="V929" t="b">
        <f t="shared" si="73"/>
        <v>1</v>
      </c>
      <c r="W929">
        <f t="shared" si="72"/>
        <v>1.5</v>
      </c>
      <c r="X929" s="8">
        <f t="shared" si="74"/>
        <v>1</v>
      </c>
      <c r="Y929" t="s">
        <v>543</v>
      </c>
      <c r="Z929" t="s">
        <v>544</v>
      </c>
      <c r="AB929" t="s">
        <v>689</v>
      </c>
      <c r="AC929" t="s">
        <v>739</v>
      </c>
      <c r="AD929">
        <v>2022</v>
      </c>
    </row>
    <row r="930" spans="1:30" x14ac:dyDescent="0.25">
      <c r="A930" t="s">
        <v>18</v>
      </c>
      <c r="B930" t="s">
        <v>40</v>
      </c>
      <c r="C930" t="s">
        <v>41</v>
      </c>
      <c r="D930" t="s">
        <v>42</v>
      </c>
      <c r="E930" t="s">
        <v>43</v>
      </c>
      <c r="F930" t="s">
        <v>23</v>
      </c>
      <c r="G930">
        <v>14749423624</v>
      </c>
      <c r="H930" t="s">
        <v>173</v>
      </c>
      <c r="I930" t="s">
        <v>33</v>
      </c>
      <c r="J930">
        <v>146</v>
      </c>
      <c r="K930">
        <v>3</v>
      </c>
      <c r="L930">
        <v>1</v>
      </c>
      <c r="M930">
        <v>146</v>
      </c>
      <c r="N930">
        <v>3</v>
      </c>
      <c r="O930">
        <v>1</v>
      </c>
      <c r="P930">
        <v>3</v>
      </c>
      <c r="Q930">
        <v>3</v>
      </c>
      <c r="R930" s="1">
        <v>44617</v>
      </c>
      <c r="S930" t="str">
        <f t="shared" si="70"/>
        <v>Monster Energy Original</v>
      </c>
      <c r="T930" t="str">
        <f t="shared" si="71"/>
        <v>Carbonated</v>
      </c>
      <c r="U930" t="str">
        <f>IF(T930="Cell is Blank - Dis-regard",_xlfn.XLOOKUP(S930,'Categroy Lookup'!A:A,'Categroy Lookup'!B:B,"Cell is Blank - Dis-regard"),T930)</f>
        <v>Carbonated</v>
      </c>
      <c r="V930" t="b">
        <f t="shared" si="73"/>
        <v>1</v>
      </c>
      <c r="W930">
        <f t="shared" si="72"/>
        <v>3</v>
      </c>
      <c r="X930" s="8">
        <f t="shared" si="74"/>
        <v>2</v>
      </c>
      <c r="Y930" t="s">
        <v>43</v>
      </c>
      <c r="AB930" t="s">
        <v>689</v>
      </c>
      <c r="AC930" t="s">
        <v>739</v>
      </c>
      <c r="AD930">
        <v>2022</v>
      </c>
    </row>
    <row r="931" spans="1:30" x14ac:dyDescent="0.25">
      <c r="A931" t="s">
        <v>18</v>
      </c>
      <c r="B931" t="s">
        <v>28</v>
      </c>
      <c r="C931" t="s">
        <v>20</v>
      </c>
      <c r="D931" t="s">
        <v>29</v>
      </c>
      <c r="E931" t="s">
        <v>174</v>
      </c>
      <c r="F931" t="s">
        <v>27</v>
      </c>
      <c r="G931">
        <v>14749652033</v>
      </c>
      <c r="H931" t="s">
        <v>173</v>
      </c>
      <c r="I931" t="s">
        <v>33</v>
      </c>
      <c r="J931">
        <v>139</v>
      </c>
      <c r="K931">
        <v>1.5</v>
      </c>
      <c r="L931">
        <v>1</v>
      </c>
      <c r="M931">
        <v>139</v>
      </c>
      <c r="N931">
        <v>1.5</v>
      </c>
      <c r="O931">
        <v>1</v>
      </c>
      <c r="P931">
        <v>1.5</v>
      </c>
      <c r="Q931">
        <v>1.5</v>
      </c>
      <c r="R931" s="1">
        <v>44617</v>
      </c>
      <c r="S931" t="str">
        <f t="shared" si="70"/>
        <v>KIND Bar - Dark Choc Almond SeaSalt</v>
      </c>
      <c r="T931" t="str">
        <f t="shared" si="71"/>
        <v>Food</v>
      </c>
      <c r="U931" t="str">
        <f>IF(T931="Cell is Blank - Dis-regard",_xlfn.XLOOKUP(S931,'Categroy Lookup'!A:A,'Categroy Lookup'!B:B,"Cell is Blank - Dis-regard"),T931)</f>
        <v>Food</v>
      </c>
      <c r="V931" t="b">
        <f t="shared" si="73"/>
        <v>1</v>
      </c>
      <c r="W931">
        <f t="shared" si="72"/>
        <v>1.5</v>
      </c>
      <c r="X931" s="8">
        <f t="shared" si="74"/>
        <v>1</v>
      </c>
      <c r="Y931" t="s">
        <v>565</v>
      </c>
      <c r="Z931" t="s">
        <v>566</v>
      </c>
      <c r="AB931" t="s">
        <v>689</v>
      </c>
      <c r="AC931" t="s">
        <v>739</v>
      </c>
      <c r="AD931">
        <v>2022</v>
      </c>
    </row>
    <row r="932" spans="1:30" x14ac:dyDescent="0.25">
      <c r="A932" t="s">
        <v>18</v>
      </c>
      <c r="B932" t="s">
        <v>19</v>
      </c>
      <c r="C932" t="s">
        <v>20</v>
      </c>
      <c r="D932" t="s">
        <v>21</v>
      </c>
      <c r="E932" t="s">
        <v>94</v>
      </c>
      <c r="F932" t="s">
        <v>23</v>
      </c>
      <c r="G932">
        <v>14749665086</v>
      </c>
      <c r="H932" t="s">
        <v>173</v>
      </c>
      <c r="I932" t="s">
        <v>25</v>
      </c>
      <c r="J932">
        <v>148</v>
      </c>
      <c r="K932">
        <v>3.5</v>
      </c>
      <c r="L932">
        <v>1</v>
      </c>
      <c r="M932">
        <v>148</v>
      </c>
      <c r="N932">
        <v>3.5</v>
      </c>
      <c r="O932">
        <v>1</v>
      </c>
      <c r="P932">
        <v>3.5</v>
      </c>
      <c r="Q932">
        <v>3.5</v>
      </c>
      <c r="R932" s="1">
        <v>44617</v>
      </c>
      <c r="S932" t="str">
        <f t="shared" si="70"/>
        <v>Red Bull - Original</v>
      </c>
      <c r="T932" t="str">
        <f t="shared" si="71"/>
        <v>Carbonated</v>
      </c>
      <c r="U932" t="str">
        <f>IF(T932="Cell is Blank - Dis-regard",_xlfn.XLOOKUP(S932,'Categroy Lookup'!A:A,'Categroy Lookup'!B:B,"Cell is Blank - Dis-regard"),T932)</f>
        <v>Carbonated</v>
      </c>
      <c r="V932" t="b">
        <f t="shared" si="73"/>
        <v>1</v>
      </c>
      <c r="W932">
        <f t="shared" si="72"/>
        <v>3.5</v>
      </c>
      <c r="X932" s="8">
        <f t="shared" si="74"/>
        <v>2.3333333333333335</v>
      </c>
      <c r="Y932" t="s">
        <v>466</v>
      </c>
      <c r="Z932" t="s">
        <v>512</v>
      </c>
      <c r="AB932" t="s">
        <v>689</v>
      </c>
      <c r="AC932" t="s">
        <v>739</v>
      </c>
      <c r="AD932">
        <v>2022</v>
      </c>
    </row>
    <row r="933" spans="1:30" x14ac:dyDescent="0.25">
      <c r="A933" t="s">
        <v>18</v>
      </c>
      <c r="B933" t="s">
        <v>40</v>
      </c>
      <c r="C933" t="s">
        <v>41</v>
      </c>
      <c r="D933" t="s">
        <v>42</v>
      </c>
      <c r="E933" t="s">
        <v>43</v>
      </c>
      <c r="F933" t="s">
        <v>23</v>
      </c>
      <c r="G933">
        <v>14750141864</v>
      </c>
      <c r="H933" t="s">
        <v>173</v>
      </c>
      <c r="I933" t="s">
        <v>33</v>
      </c>
      <c r="J933">
        <v>144</v>
      </c>
      <c r="K933">
        <v>3</v>
      </c>
      <c r="L933">
        <v>1</v>
      </c>
      <c r="M933">
        <v>144</v>
      </c>
      <c r="N933">
        <v>3</v>
      </c>
      <c r="O933">
        <v>1</v>
      </c>
      <c r="P933">
        <v>3</v>
      </c>
      <c r="Q933">
        <v>3</v>
      </c>
      <c r="R933" s="1">
        <v>44617</v>
      </c>
      <c r="S933" t="str">
        <f t="shared" si="70"/>
        <v>Monster Energy Original</v>
      </c>
      <c r="T933" t="str">
        <f t="shared" si="71"/>
        <v>Carbonated</v>
      </c>
      <c r="U933" t="str">
        <f>IF(T933="Cell is Blank - Dis-regard",_xlfn.XLOOKUP(S933,'Categroy Lookup'!A:A,'Categroy Lookup'!B:B,"Cell is Blank - Dis-regard"),T933)</f>
        <v>Carbonated</v>
      </c>
      <c r="V933" t="b">
        <f t="shared" si="73"/>
        <v>1</v>
      </c>
      <c r="W933">
        <f t="shared" si="72"/>
        <v>3</v>
      </c>
      <c r="X933" s="8">
        <f t="shared" si="74"/>
        <v>2</v>
      </c>
      <c r="Y933" t="s">
        <v>43</v>
      </c>
      <c r="AB933" t="s">
        <v>689</v>
      </c>
      <c r="AC933" t="s">
        <v>739</v>
      </c>
      <c r="AD933">
        <v>2022</v>
      </c>
    </row>
    <row r="934" spans="1:30" x14ac:dyDescent="0.25">
      <c r="A934" t="s">
        <v>18</v>
      </c>
      <c r="B934" t="s">
        <v>40</v>
      </c>
      <c r="C934" t="s">
        <v>41</v>
      </c>
      <c r="D934" t="s">
        <v>42</v>
      </c>
      <c r="E934" t="s">
        <v>175</v>
      </c>
      <c r="F934" t="s">
        <v>27</v>
      </c>
      <c r="G934">
        <v>14750220453</v>
      </c>
      <c r="H934" t="s">
        <v>173</v>
      </c>
      <c r="I934" t="s">
        <v>33</v>
      </c>
      <c r="J934">
        <v>122</v>
      </c>
      <c r="K934">
        <v>1.5</v>
      </c>
      <c r="L934">
        <v>1</v>
      </c>
      <c r="M934">
        <v>122</v>
      </c>
      <c r="N934">
        <v>1.5</v>
      </c>
      <c r="O934">
        <v>1</v>
      </c>
      <c r="P934">
        <v>1.5</v>
      </c>
      <c r="Q934">
        <v>1.5</v>
      </c>
      <c r="R934" s="1">
        <v>44617</v>
      </c>
      <c r="S934" t="str">
        <f t="shared" si="70"/>
        <v>Fritos - Original</v>
      </c>
      <c r="T934" t="str">
        <f t="shared" si="71"/>
        <v>Food</v>
      </c>
      <c r="U934" t="str">
        <f>IF(T934="Cell is Blank - Dis-regard",_xlfn.XLOOKUP(S934,'Categroy Lookup'!A:A,'Categroy Lookup'!B:B,"Cell is Blank - Dis-regard"),T934)</f>
        <v>Food</v>
      </c>
      <c r="V934" t="b">
        <f t="shared" si="73"/>
        <v>1</v>
      </c>
      <c r="W934">
        <f t="shared" si="72"/>
        <v>1.5</v>
      </c>
      <c r="X934" s="8">
        <f t="shared" si="74"/>
        <v>1</v>
      </c>
      <c r="Y934" t="s">
        <v>567</v>
      </c>
      <c r="Z934" t="s">
        <v>512</v>
      </c>
      <c r="AB934" t="s">
        <v>689</v>
      </c>
      <c r="AC934" t="s">
        <v>739</v>
      </c>
      <c r="AD934">
        <v>2022</v>
      </c>
    </row>
    <row r="935" spans="1:30" x14ac:dyDescent="0.25">
      <c r="A935" t="s">
        <v>18</v>
      </c>
      <c r="B935" t="s">
        <v>40</v>
      </c>
      <c r="C935" t="s">
        <v>41</v>
      </c>
      <c r="D935" t="s">
        <v>42</v>
      </c>
      <c r="E935" t="s">
        <v>139</v>
      </c>
      <c r="F935" t="s">
        <v>27</v>
      </c>
      <c r="G935">
        <v>14750222022</v>
      </c>
      <c r="H935" t="s">
        <v>173</v>
      </c>
      <c r="I935" t="s">
        <v>33</v>
      </c>
      <c r="J935">
        <v>120</v>
      </c>
      <c r="K935">
        <v>1.5</v>
      </c>
      <c r="L935">
        <v>1</v>
      </c>
      <c r="M935">
        <v>120</v>
      </c>
      <c r="N935">
        <v>1.5</v>
      </c>
      <c r="O935">
        <v>1</v>
      </c>
      <c r="P935">
        <v>1.5</v>
      </c>
      <c r="Q935">
        <v>1.5</v>
      </c>
      <c r="R935" s="1">
        <v>44617</v>
      </c>
      <c r="S935" t="str">
        <f t="shared" si="70"/>
        <v>Cheetos Flaming Hot Limon Crunchy</v>
      </c>
      <c r="T935" t="str">
        <f t="shared" si="71"/>
        <v>Food</v>
      </c>
      <c r="U935" t="str">
        <f>IF(T935="Cell is Blank - Dis-regard",_xlfn.XLOOKUP(S935,'Categroy Lookup'!A:A,'Categroy Lookup'!B:B,"Cell is Blank - Dis-regard"),T935)</f>
        <v>Food</v>
      </c>
      <c r="V935" t="b">
        <f t="shared" si="73"/>
        <v>1</v>
      </c>
      <c r="W935">
        <f t="shared" si="72"/>
        <v>1.5</v>
      </c>
      <c r="X935" s="8">
        <f t="shared" si="74"/>
        <v>1</v>
      </c>
      <c r="Y935" t="s">
        <v>139</v>
      </c>
      <c r="AB935" t="s">
        <v>689</v>
      </c>
      <c r="AC935" t="s">
        <v>739</v>
      </c>
      <c r="AD935">
        <v>2022</v>
      </c>
    </row>
    <row r="936" spans="1:30" x14ac:dyDescent="0.25">
      <c r="A936" t="s">
        <v>18</v>
      </c>
      <c r="B936" t="s">
        <v>40</v>
      </c>
      <c r="C936" t="s">
        <v>41</v>
      </c>
      <c r="D936" t="s">
        <v>42</v>
      </c>
      <c r="E936" t="s">
        <v>133</v>
      </c>
      <c r="F936" t="s">
        <v>27</v>
      </c>
      <c r="G936">
        <v>14750243785</v>
      </c>
      <c r="H936" t="s">
        <v>173</v>
      </c>
      <c r="I936" t="s">
        <v>33</v>
      </c>
      <c r="J936">
        <v>114</v>
      </c>
      <c r="K936">
        <v>1.5</v>
      </c>
      <c r="L936">
        <v>1</v>
      </c>
      <c r="M936">
        <v>114</v>
      </c>
      <c r="N936">
        <v>1.5</v>
      </c>
      <c r="O936">
        <v>1</v>
      </c>
      <c r="P936">
        <v>1.5</v>
      </c>
      <c r="Q936">
        <v>1.5</v>
      </c>
      <c r="R936" s="1">
        <v>44617</v>
      </c>
      <c r="S936" t="str">
        <f t="shared" si="70"/>
        <v>Funyuns - Flaming Hot</v>
      </c>
      <c r="T936" t="str">
        <f t="shared" si="71"/>
        <v>Food</v>
      </c>
      <c r="U936" t="str">
        <f>IF(T936="Cell is Blank - Dis-regard",_xlfn.XLOOKUP(S936,'Categroy Lookup'!A:A,'Categroy Lookup'!B:B,"Cell is Blank - Dis-regard"),T936)</f>
        <v>Food</v>
      </c>
      <c r="V936" t="b">
        <f t="shared" si="73"/>
        <v>1</v>
      </c>
      <c r="W936">
        <f t="shared" si="72"/>
        <v>1.5</v>
      </c>
      <c r="X936" s="8">
        <f t="shared" si="74"/>
        <v>1</v>
      </c>
      <c r="Y936" t="s">
        <v>553</v>
      </c>
      <c r="Z936" t="s">
        <v>501</v>
      </c>
      <c r="AB936" t="s">
        <v>689</v>
      </c>
      <c r="AC936" t="s">
        <v>739</v>
      </c>
      <c r="AD936">
        <v>2022</v>
      </c>
    </row>
    <row r="937" spans="1:30" x14ac:dyDescent="0.25">
      <c r="A937" t="s">
        <v>18</v>
      </c>
      <c r="B937" t="s">
        <v>40</v>
      </c>
      <c r="C937" t="s">
        <v>41</v>
      </c>
      <c r="D937" t="s">
        <v>42</v>
      </c>
      <c r="E937" t="s">
        <v>59</v>
      </c>
      <c r="F937" t="s">
        <v>27</v>
      </c>
      <c r="G937">
        <v>14750244554</v>
      </c>
      <c r="H937" t="s">
        <v>173</v>
      </c>
      <c r="I937" t="s">
        <v>33</v>
      </c>
      <c r="J937">
        <v>124</v>
      </c>
      <c r="K937">
        <v>1</v>
      </c>
      <c r="L937">
        <v>1</v>
      </c>
      <c r="M937">
        <v>124</v>
      </c>
      <c r="N937">
        <v>1</v>
      </c>
      <c r="O937">
        <v>1</v>
      </c>
      <c r="P937">
        <v>1</v>
      </c>
      <c r="Q937">
        <v>1</v>
      </c>
      <c r="R937" s="1">
        <v>44617</v>
      </c>
      <c r="S937" t="str">
        <f t="shared" si="70"/>
        <v>Nutter Butter Bites</v>
      </c>
      <c r="T937" t="str">
        <f t="shared" si="71"/>
        <v>Food</v>
      </c>
      <c r="U937" t="str">
        <f>IF(T937="Cell is Blank - Dis-regard",_xlfn.XLOOKUP(S937,'Categroy Lookup'!A:A,'Categroy Lookup'!B:B,"Cell is Blank - Dis-regard"),T937)</f>
        <v>Food</v>
      </c>
      <c r="V937" t="b">
        <f t="shared" si="73"/>
        <v>1</v>
      </c>
      <c r="W937">
        <f t="shared" si="72"/>
        <v>1</v>
      </c>
      <c r="X937" s="8">
        <f t="shared" si="74"/>
        <v>0.66666666666666663</v>
      </c>
      <c r="Y937" t="s">
        <v>59</v>
      </c>
      <c r="AB937" t="s">
        <v>689</v>
      </c>
      <c r="AC937" t="s">
        <v>739</v>
      </c>
      <c r="AD937">
        <v>2022</v>
      </c>
    </row>
    <row r="938" spans="1:30" x14ac:dyDescent="0.25">
      <c r="A938" t="s">
        <v>18</v>
      </c>
      <c r="B938" t="s">
        <v>40</v>
      </c>
      <c r="C938" t="s">
        <v>41</v>
      </c>
      <c r="D938" t="s">
        <v>42</v>
      </c>
      <c r="E938" t="s">
        <v>43</v>
      </c>
      <c r="F938" t="s">
        <v>23</v>
      </c>
      <c r="G938">
        <v>14750266705</v>
      </c>
      <c r="H938" t="s">
        <v>173</v>
      </c>
      <c r="I938" t="s">
        <v>33</v>
      </c>
      <c r="J938">
        <v>144</v>
      </c>
      <c r="K938">
        <v>3</v>
      </c>
      <c r="L938">
        <v>1</v>
      </c>
      <c r="M938">
        <v>144</v>
      </c>
      <c r="N938">
        <v>3</v>
      </c>
      <c r="O938">
        <v>1</v>
      </c>
      <c r="P938">
        <v>3</v>
      </c>
      <c r="Q938">
        <v>3</v>
      </c>
      <c r="R938" s="1">
        <v>44617</v>
      </c>
      <c r="S938" t="str">
        <f t="shared" si="70"/>
        <v>Monster Energy Original</v>
      </c>
      <c r="T938" t="str">
        <f t="shared" si="71"/>
        <v>Carbonated</v>
      </c>
      <c r="U938" t="str">
        <f>IF(T938="Cell is Blank - Dis-regard",_xlfn.XLOOKUP(S938,'Categroy Lookup'!A:A,'Categroy Lookup'!B:B,"Cell is Blank - Dis-regard"),T938)</f>
        <v>Carbonated</v>
      </c>
      <c r="V938" t="b">
        <f t="shared" si="73"/>
        <v>1</v>
      </c>
      <c r="W938">
        <f t="shared" si="72"/>
        <v>3</v>
      </c>
      <c r="X938" s="8">
        <f t="shared" si="74"/>
        <v>2</v>
      </c>
      <c r="Y938" t="s">
        <v>43</v>
      </c>
      <c r="AB938" t="s">
        <v>689</v>
      </c>
      <c r="AC938" t="s">
        <v>739</v>
      </c>
      <c r="AD938">
        <v>2022</v>
      </c>
    </row>
    <row r="939" spans="1:30" x14ac:dyDescent="0.25">
      <c r="A939" t="s">
        <v>18</v>
      </c>
      <c r="B939" t="s">
        <v>40</v>
      </c>
      <c r="C939" t="s">
        <v>41</v>
      </c>
      <c r="D939" t="s">
        <v>42</v>
      </c>
      <c r="E939" t="s">
        <v>137</v>
      </c>
      <c r="F939" t="s">
        <v>27</v>
      </c>
      <c r="G939">
        <v>14750269584</v>
      </c>
      <c r="H939" t="s">
        <v>173</v>
      </c>
      <c r="I939" t="s">
        <v>33</v>
      </c>
      <c r="J939">
        <v>134</v>
      </c>
      <c r="K939">
        <v>2</v>
      </c>
      <c r="L939">
        <v>1</v>
      </c>
      <c r="M939">
        <v>134</v>
      </c>
      <c r="N939">
        <v>2</v>
      </c>
      <c r="O939">
        <v>1</v>
      </c>
      <c r="P939">
        <v>2</v>
      </c>
      <c r="Q939">
        <v>2</v>
      </c>
      <c r="R939" s="1">
        <v>44617</v>
      </c>
      <c r="S939" t="str">
        <f t="shared" si="70"/>
        <v>Oreo Single Server 6 ct</v>
      </c>
      <c r="T939" t="str">
        <f t="shared" si="71"/>
        <v>Food</v>
      </c>
      <c r="U939" t="str">
        <f>IF(T939="Cell is Blank - Dis-regard",_xlfn.XLOOKUP(S939,'Categroy Lookup'!A:A,'Categroy Lookup'!B:B,"Cell is Blank - Dis-regard"),T939)</f>
        <v>Food</v>
      </c>
      <c r="V939" t="b">
        <f t="shared" si="73"/>
        <v>1</v>
      </c>
      <c r="W939">
        <f t="shared" si="72"/>
        <v>2</v>
      </c>
      <c r="X939" s="8">
        <f t="shared" si="74"/>
        <v>1.3333333333333333</v>
      </c>
      <c r="Y939" t="s">
        <v>137</v>
      </c>
      <c r="AB939" t="s">
        <v>689</v>
      </c>
      <c r="AC939" t="s">
        <v>739</v>
      </c>
      <c r="AD939">
        <v>2022</v>
      </c>
    </row>
    <row r="940" spans="1:30" x14ac:dyDescent="0.25">
      <c r="A940" t="s">
        <v>18</v>
      </c>
      <c r="B940" t="s">
        <v>40</v>
      </c>
      <c r="C940" t="s">
        <v>41</v>
      </c>
      <c r="D940" t="s">
        <v>42</v>
      </c>
      <c r="E940" t="s">
        <v>93</v>
      </c>
      <c r="F940" t="s">
        <v>23</v>
      </c>
      <c r="G940">
        <v>14750313511</v>
      </c>
      <c r="H940" t="s">
        <v>173</v>
      </c>
      <c r="I940" t="s">
        <v>33</v>
      </c>
      <c r="J940">
        <v>141</v>
      </c>
      <c r="K940">
        <v>1</v>
      </c>
      <c r="L940">
        <v>1</v>
      </c>
      <c r="M940">
        <v>141</v>
      </c>
      <c r="N940">
        <v>1</v>
      </c>
      <c r="O940">
        <v>1</v>
      </c>
      <c r="P940">
        <v>1</v>
      </c>
      <c r="Q940">
        <v>1</v>
      </c>
      <c r="R940" s="1">
        <v>44617</v>
      </c>
      <c r="S940" t="str">
        <f t="shared" si="70"/>
        <v>Coca Cola - Zero Sugar</v>
      </c>
      <c r="T940" t="str">
        <f t="shared" si="71"/>
        <v>Carbonated</v>
      </c>
      <c r="U940" t="str">
        <f>IF(T940="Cell is Blank - Dis-regard",_xlfn.XLOOKUP(S940,'Categroy Lookup'!A:A,'Categroy Lookup'!B:B,"Cell is Blank - Dis-regard"),T940)</f>
        <v>Carbonated</v>
      </c>
      <c r="V940" t="b">
        <f t="shared" si="73"/>
        <v>1</v>
      </c>
      <c r="W940">
        <f t="shared" si="72"/>
        <v>1</v>
      </c>
      <c r="X940" s="8">
        <f t="shared" si="74"/>
        <v>0.66666666666666663</v>
      </c>
      <c r="Y940" t="s">
        <v>524</v>
      </c>
      <c r="Z940" t="s">
        <v>525</v>
      </c>
      <c r="AB940" t="s">
        <v>689</v>
      </c>
      <c r="AC940" t="s">
        <v>739</v>
      </c>
      <c r="AD940">
        <v>2022</v>
      </c>
    </row>
    <row r="941" spans="1:30" x14ac:dyDescent="0.25">
      <c r="A941" t="s">
        <v>18</v>
      </c>
      <c r="B941" t="s">
        <v>40</v>
      </c>
      <c r="C941" t="s">
        <v>41</v>
      </c>
      <c r="D941" t="s">
        <v>42</v>
      </c>
      <c r="E941" t="s">
        <v>137</v>
      </c>
      <c r="F941" t="s">
        <v>27</v>
      </c>
      <c r="G941">
        <v>14750314062</v>
      </c>
      <c r="H941" t="s">
        <v>173</v>
      </c>
      <c r="I941" t="s">
        <v>33</v>
      </c>
      <c r="J941">
        <v>134</v>
      </c>
      <c r="K941">
        <v>2</v>
      </c>
      <c r="L941">
        <v>1</v>
      </c>
      <c r="M941">
        <v>134</v>
      </c>
      <c r="N941">
        <v>2</v>
      </c>
      <c r="O941">
        <v>1</v>
      </c>
      <c r="P941">
        <v>2</v>
      </c>
      <c r="Q941">
        <v>2</v>
      </c>
      <c r="R941" s="1">
        <v>44617</v>
      </c>
      <c r="S941" t="str">
        <f t="shared" si="70"/>
        <v>Oreo Single Server 6 ct</v>
      </c>
      <c r="T941" t="str">
        <f t="shared" si="71"/>
        <v>Food</v>
      </c>
      <c r="U941" t="str">
        <f>IF(T941="Cell is Blank - Dis-regard",_xlfn.XLOOKUP(S941,'Categroy Lookup'!A:A,'Categroy Lookup'!B:B,"Cell is Blank - Dis-regard"),T941)</f>
        <v>Food</v>
      </c>
      <c r="V941" t="b">
        <f t="shared" si="73"/>
        <v>1</v>
      </c>
      <c r="W941">
        <f t="shared" si="72"/>
        <v>2</v>
      </c>
      <c r="X941" s="8">
        <f t="shared" si="74"/>
        <v>1.3333333333333333</v>
      </c>
      <c r="Y941" t="s">
        <v>137</v>
      </c>
      <c r="AB941" t="s">
        <v>689</v>
      </c>
      <c r="AC941" t="s">
        <v>739</v>
      </c>
      <c r="AD941">
        <v>2022</v>
      </c>
    </row>
    <row r="942" spans="1:30" x14ac:dyDescent="0.25">
      <c r="A942" t="s">
        <v>18</v>
      </c>
      <c r="B942" t="s">
        <v>40</v>
      </c>
      <c r="C942" t="s">
        <v>41</v>
      </c>
      <c r="D942" t="s">
        <v>42</v>
      </c>
      <c r="E942" t="s">
        <v>133</v>
      </c>
      <c r="F942" t="s">
        <v>27</v>
      </c>
      <c r="G942">
        <v>14750539898</v>
      </c>
      <c r="H942" t="s">
        <v>176</v>
      </c>
      <c r="I942" t="s">
        <v>33</v>
      </c>
      <c r="J942">
        <v>114</v>
      </c>
      <c r="K942">
        <v>1.5</v>
      </c>
      <c r="L942">
        <v>1</v>
      </c>
      <c r="M942">
        <v>114</v>
      </c>
      <c r="N942">
        <v>1.5</v>
      </c>
      <c r="O942">
        <v>1</v>
      </c>
      <c r="P942">
        <v>1.5</v>
      </c>
      <c r="Q942">
        <v>1.5</v>
      </c>
      <c r="R942" s="1">
        <v>44617</v>
      </c>
      <c r="S942" t="str">
        <f t="shared" si="70"/>
        <v>Funyuns - Flaming Hot</v>
      </c>
      <c r="T942" t="str">
        <f t="shared" si="71"/>
        <v>Food</v>
      </c>
      <c r="U942" t="str">
        <f>IF(T942="Cell is Blank - Dis-regard",_xlfn.XLOOKUP(S942,'Categroy Lookup'!A:A,'Categroy Lookup'!B:B,"Cell is Blank - Dis-regard"),T942)</f>
        <v>Food</v>
      </c>
      <c r="V942" t="b">
        <f t="shared" si="73"/>
        <v>1</v>
      </c>
      <c r="W942">
        <f t="shared" si="72"/>
        <v>1.5</v>
      </c>
      <c r="X942" s="8">
        <f t="shared" si="74"/>
        <v>1</v>
      </c>
      <c r="Y942" t="s">
        <v>553</v>
      </c>
      <c r="Z942" t="s">
        <v>501</v>
      </c>
      <c r="AB942" t="s">
        <v>677</v>
      </c>
      <c r="AC942" t="s">
        <v>740</v>
      </c>
      <c r="AD942">
        <v>2022</v>
      </c>
    </row>
    <row r="943" spans="1:30" x14ac:dyDescent="0.25">
      <c r="A943" t="s">
        <v>18</v>
      </c>
      <c r="B943" t="s">
        <v>40</v>
      </c>
      <c r="C943" t="s">
        <v>41</v>
      </c>
      <c r="D943" t="s">
        <v>42</v>
      </c>
      <c r="E943" t="s">
        <v>133</v>
      </c>
      <c r="F943" t="s">
        <v>27</v>
      </c>
      <c r="G943">
        <v>14750540513</v>
      </c>
      <c r="H943" t="s">
        <v>176</v>
      </c>
      <c r="I943" t="s">
        <v>33</v>
      </c>
      <c r="J943">
        <v>114</v>
      </c>
      <c r="K943">
        <v>1.5</v>
      </c>
      <c r="L943">
        <v>1</v>
      </c>
      <c r="M943">
        <v>114</v>
      </c>
      <c r="N943">
        <v>1.5</v>
      </c>
      <c r="O943">
        <v>1</v>
      </c>
      <c r="P943">
        <v>1.5</v>
      </c>
      <c r="Q943">
        <v>1.5</v>
      </c>
      <c r="R943" s="1">
        <v>44617</v>
      </c>
      <c r="S943" t="str">
        <f t="shared" si="70"/>
        <v>Funyuns - Flaming Hot</v>
      </c>
      <c r="T943" t="str">
        <f t="shared" si="71"/>
        <v>Food</v>
      </c>
      <c r="U943" t="str">
        <f>IF(T943="Cell is Blank - Dis-regard",_xlfn.XLOOKUP(S943,'Categroy Lookup'!A:A,'Categroy Lookup'!B:B,"Cell is Blank - Dis-regard"),T943)</f>
        <v>Food</v>
      </c>
      <c r="V943" t="b">
        <f t="shared" si="73"/>
        <v>1</v>
      </c>
      <c r="W943">
        <f t="shared" si="72"/>
        <v>1.5</v>
      </c>
      <c r="X943" s="8">
        <f t="shared" si="74"/>
        <v>1</v>
      </c>
      <c r="Y943" t="s">
        <v>553</v>
      </c>
      <c r="Z943" t="s">
        <v>501</v>
      </c>
      <c r="AB943" t="s">
        <v>677</v>
      </c>
      <c r="AC943" t="s">
        <v>740</v>
      </c>
      <c r="AD943">
        <v>2022</v>
      </c>
    </row>
    <row r="944" spans="1:30" x14ac:dyDescent="0.25">
      <c r="A944" t="s">
        <v>18</v>
      </c>
      <c r="B944" t="s">
        <v>40</v>
      </c>
      <c r="C944" t="s">
        <v>41</v>
      </c>
      <c r="D944" t="s">
        <v>42</v>
      </c>
      <c r="E944" t="s">
        <v>46</v>
      </c>
      <c r="F944" t="s">
        <v>27</v>
      </c>
      <c r="G944">
        <v>14750560681</v>
      </c>
      <c r="H944" t="s">
        <v>176</v>
      </c>
      <c r="I944" t="s">
        <v>33</v>
      </c>
      <c r="J944">
        <v>111</v>
      </c>
      <c r="K944">
        <v>1.5</v>
      </c>
      <c r="L944">
        <v>1</v>
      </c>
      <c r="M944">
        <v>111</v>
      </c>
      <c r="N944">
        <v>1.5</v>
      </c>
      <c r="O944">
        <v>1</v>
      </c>
      <c r="P944">
        <v>1.5</v>
      </c>
      <c r="Q944">
        <v>1.5</v>
      </c>
      <c r="R944" s="1">
        <v>44617</v>
      </c>
      <c r="S944" t="str">
        <f t="shared" si="70"/>
        <v>Skinny Pop Popcorn</v>
      </c>
      <c r="T944" t="str">
        <f t="shared" si="71"/>
        <v>Food</v>
      </c>
      <c r="U944" t="str">
        <f>IF(T944="Cell is Blank - Dis-regard",_xlfn.XLOOKUP(S944,'Categroy Lookup'!A:A,'Categroy Lookup'!B:B,"Cell is Blank - Dis-regard"),T944)</f>
        <v>Food</v>
      </c>
      <c r="V944" t="b">
        <f t="shared" si="73"/>
        <v>1</v>
      </c>
      <c r="W944">
        <f t="shared" si="72"/>
        <v>1.5</v>
      </c>
      <c r="X944" s="8">
        <f t="shared" si="74"/>
        <v>1</v>
      </c>
      <c r="Y944" t="s">
        <v>46</v>
      </c>
      <c r="AB944" t="s">
        <v>677</v>
      </c>
      <c r="AC944" t="s">
        <v>740</v>
      </c>
      <c r="AD944">
        <v>2022</v>
      </c>
    </row>
    <row r="945" spans="1:30" x14ac:dyDescent="0.25">
      <c r="A945" t="s">
        <v>18</v>
      </c>
      <c r="B945" t="s">
        <v>40</v>
      </c>
      <c r="C945" t="s">
        <v>41</v>
      </c>
      <c r="D945" t="s">
        <v>42</v>
      </c>
      <c r="E945" t="s">
        <v>131</v>
      </c>
      <c r="F945" t="s">
        <v>23</v>
      </c>
      <c r="G945">
        <v>14750697118</v>
      </c>
      <c r="H945" t="s">
        <v>176</v>
      </c>
      <c r="I945" t="s">
        <v>33</v>
      </c>
      <c r="J945">
        <v>140</v>
      </c>
      <c r="K945">
        <v>1</v>
      </c>
      <c r="L945">
        <v>1</v>
      </c>
      <c r="M945">
        <v>140</v>
      </c>
      <c r="N945">
        <v>1</v>
      </c>
      <c r="O945">
        <v>1</v>
      </c>
      <c r="P945">
        <v>1</v>
      </c>
      <c r="Q945">
        <v>1</v>
      </c>
      <c r="R945" s="1">
        <v>44618</v>
      </c>
      <c r="S945" t="str">
        <f t="shared" si="70"/>
        <v>Sunkist Soda - Orange</v>
      </c>
      <c r="T945" t="str">
        <f t="shared" si="71"/>
        <v>Carbonated</v>
      </c>
      <c r="U945" t="str">
        <f>IF(T945="Cell is Blank - Dis-regard",_xlfn.XLOOKUP(S945,'Categroy Lookup'!A:A,'Categroy Lookup'!B:B,"Cell is Blank - Dis-regard"),T945)</f>
        <v>Carbonated</v>
      </c>
      <c r="V945" t="b">
        <f t="shared" si="73"/>
        <v>1</v>
      </c>
      <c r="W945">
        <f t="shared" si="72"/>
        <v>1</v>
      </c>
      <c r="X945" s="8">
        <f t="shared" si="74"/>
        <v>0.66666666666666663</v>
      </c>
      <c r="Y945" t="s">
        <v>551</v>
      </c>
      <c r="Z945" t="s">
        <v>552</v>
      </c>
      <c r="AB945" t="s">
        <v>677</v>
      </c>
      <c r="AC945" t="s">
        <v>740</v>
      </c>
      <c r="AD945">
        <v>2022</v>
      </c>
    </row>
    <row r="946" spans="1:30" x14ac:dyDescent="0.25">
      <c r="A946" t="s">
        <v>18</v>
      </c>
      <c r="B946" t="s">
        <v>40</v>
      </c>
      <c r="C946" t="s">
        <v>41</v>
      </c>
      <c r="D946" t="s">
        <v>42</v>
      </c>
      <c r="E946" t="s">
        <v>93</v>
      </c>
      <c r="F946" t="s">
        <v>23</v>
      </c>
      <c r="G946">
        <v>14750703085</v>
      </c>
      <c r="H946" t="s">
        <v>176</v>
      </c>
      <c r="I946" t="s">
        <v>33</v>
      </c>
      <c r="J946">
        <v>141</v>
      </c>
      <c r="K946">
        <v>1</v>
      </c>
      <c r="L946">
        <v>1</v>
      </c>
      <c r="M946">
        <v>141</v>
      </c>
      <c r="N946">
        <v>1</v>
      </c>
      <c r="O946">
        <v>1</v>
      </c>
      <c r="P946">
        <v>1</v>
      </c>
      <c r="Q946">
        <v>1</v>
      </c>
      <c r="R946" s="1">
        <v>44618</v>
      </c>
      <c r="S946" t="str">
        <f t="shared" si="70"/>
        <v>Coca Cola - Zero Sugar</v>
      </c>
      <c r="T946" t="str">
        <f t="shared" si="71"/>
        <v>Carbonated</v>
      </c>
      <c r="U946" t="str">
        <f>IF(T946="Cell is Blank - Dis-regard",_xlfn.XLOOKUP(S946,'Categroy Lookup'!A:A,'Categroy Lookup'!B:B,"Cell is Blank - Dis-regard"),T946)</f>
        <v>Carbonated</v>
      </c>
      <c r="V946" t="b">
        <f t="shared" si="73"/>
        <v>1</v>
      </c>
      <c r="W946">
        <f t="shared" si="72"/>
        <v>1</v>
      </c>
      <c r="X946" s="8">
        <f t="shared" si="74"/>
        <v>0.66666666666666663</v>
      </c>
      <c r="Y946" t="s">
        <v>524</v>
      </c>
      <c r="Z946" t="s">
        <v>525</v>
      </c>
      <c r="AB946" t="s">
        <v>677</v>
      </c>
      <c r="AC946" t="s">
        <v>740</v>
      </c>
      <c r="AD946">
        <v>2022</v>
      </c>
    </row>
    <row r="947" spans="1:30" x14ac:dyDescent="0.25">
      <c r="A947" t="s">
        <v>18</v>
      </c>
      <c r="B947" t="s">
        <v>40</v>
      </c>
      <c r="C947" t="s">
        <v>41</v>
      </c>
      <c r="D947" t="s">
        <v>42</v>
      </c>
      <c r="E947" t="s">
        <v>45</v>
      </c>
      <c r="F947" t="s">
        <v>31</v>
      </c>
      <c r="G947">
        <v>14751010692</v>
      </c>
      <c r="H947" t="s">
        <v>176</v>
      </c>
      <c r="I947" t="s">
        <v>25</v>
      </c>
      <c r="J947">
        <v>143</v>
      </c>
      <c r="K947">
        <v>2.5</v>
      </c>
      <c r="L947">
        <v>1</v>
      </c>
      <c r="M947">
        <v>143</v>
      </c>
      <c r="N947">
        <v>2.5</v>
      </c>
      <c r="O947">
        <v>1</v>
      </c>
      <c r="P947">
        <v>2.5</v>
      </c>
      <c r="Q947">
        <v>2.5</v>
      </c>
      <c r="R947" s="1">
        <v>44618</v>
      </c>
      <c r="S947" t="str">
        <f t="shared" si="70"/>
        <v>Snapple Diet Tea - Lemon</v>
      </c>
      <c r="T947" t="str">
        <f t="shared" si="71"/>
        <v>Non Carbonated</v>
      </c>
      <c r="U947" t="str">
        <f>IF(T947="Cell is Blank - Dis-regard",_xlfn.XLOOKUP(S947,'Categroy Lookup'!A:A,'Categroy Lookup'!B:B,"Cell is Blank - Dis-regard"),T947)</f>
        <v>Non Carbonated</v>
      </c>
      <c r="V947" t="b">
        <f t="shared" si="73"/>
        <v>1</v>
      </c>
      <c r="W947">
        <f t="shared" si="72"/>
        <v>2.5</v>
      </c>
      <c r="X947" s="8">
        <f t="shared" si="74"/>
        <v>1.6666666666666667</v>
      </c>
      <c r="Y947" t="s">
        <v>478</v>
      </c>
      <c r="Z947" t="s">
        <v>479</v>
      </c>
      <c r="AB947" t="s">
        <v>677</v>
      </c>
      <c r="AC947" t="s">
        <v>740</v>
      </c>
      <c r="AD947">
        <v>2022</v>
      </c>
    </row>
    <row r="948" spans="1:30" x14ac:dyDescent="0.25">
      <c r="A948" t="s">
        <v>18</v>
      </c>
      <c r="B948" t="s">
        <v>19</v>
      </c>
      <c r="C948" t="s">
        <v>20</v>
      </c>
      <c r="D948" t="s">
        <v>21</v>
      </c>
      <c r="E948" t="s">
        <v>94</v>
      </c>
      <c r="F948" t="s">
        <v>23</v>
      </c>
      <c r="G948">
        <v>14751229091</v>
      </c>
      <c r="H948" t="s">
        <v>176</v>
      </c>
      <c r="I948" t="s">
        <v>25</v>
      </c>
      <c r="J948">
        <v>148</v>
      </c>
      <c r="K948">
        <v>3.5</v>
      </c>
      <c r="L948">
        <v>1</v>
      </c>
      <c r="M948">
        <v>148</v>
      </c>
      <c r="N948">
        <v>3.5</v>
      </c>
      <c r="O948">
        <v>1</v>
      </c>
      <c r="P948">
        <v>3.5</v>
      </c>
      <c r="Q948">
        <v>3.5</v>
      </c>
      <c r="R948" s="1">
        <v>44618</v>
      </c>
      <c r="S948" t="str">
        <f t="shared" si="70"/>
        <v>Red Bull - Original</v>
      </c>
      <c r="T948" t="str">
        <f t="shared" si="71"/>
        <v>Carbonated</v>
      </c>
      <c r="U948" t="str">
        <f>IF(T948="Cell is Blank - Dis-regard",_xlfn.XLOOKUP(S948,'Categroy Lookup'!A:A,'Categroy Lookup'!B:B,"Cell is Blank - Dis-regard"),T948)</f>
        <v>Carbonated</v>
      </c>
      <c r="V948" t="b">
        <f t="shared" si="73"/>
        <v>1</v>
      </c>
      <c r="W948">
        <f t="shared" si="72"/>
        <v>3.5</v>
      </c>
      <c r="X948" s="8">
        <f t="shared" si="74"/>
        <v>2.3333333333333335</v>
      </c>
      <c r="Y948" t="s">
        <v>466</v>
      </c>
      <c r="Z948" t="s">
        <v>512</v>
      </c>
      <c r="AB948" t="s">
        <v>677</v>
      </c>
      <c r="AC948" t="s">
        <v>740</v>
      </c>
      <c r="AD948">
        <v>2022</v>
      </c>
    </row>
    <row r="949" spans="1:30" x14ac:dyDescent="0.25">
      <c r="A949" t="s">
        <v>18</v>
      </c>
      <c r="B949" t="s">
        <v>19</v>
      </c>
      <c r="C949" t="s">
        <v>20</v>
      </c>
      <c r="D949" t="s">
        <v>21</v>
      </c>
      <c r="E949" t="s">
        <v>122</v>
      </c>
      <c r="F949" t="s">
        <v>55</v>
      </c>
      <c r="G949">
        <v>14751380923</v>
      </c>
      <c r="H949" t="s">
        <v>176</v>
      </c>
      <c r="I949" t="s">
        <v>25</v>
      </c>
      <c r="J949">
        <v>147</v>
      </c>
      <c r="K949">
        <v>2.75</v>
      </c>
      <c r="L949">
        <v>1</v>
      </c>
      <c r="M949">
        <v>147</v>
      </c>
      <c r="N949">
        <v>2.75</v>
      </c>
      <c r="O949">
        <v>1</v>
      </c>
      <c r="P949">
        <v>2.75</v>
      </c>
      <c r="Q949">
        <v>2.75</v>
      </c>
      <c r="R949" s="1">
        <v>44618</v>
      </c>
      <c r="S949" t="str">
        <f t="shared" si="70"/>
        <v>Vitamin Water - Squeezed Lemonade</v>
      </c>
      <c r="T949" t="str">
        <f t="shared" si="71"/>
        <v>Water</v>
      </c>
      <c r="U949" t="str">
        <f>IF(T949="Cell is Blank - Dis-regard",_xlfn.XLOOKUP(S949,'Categroy Lookup'!A:A,'Categroy Lookup'!B:B,"Cell is Blank - Dis-regard"),T949)</f>
        <v>Water</v>
      </c>
      <c r="V949" t="b">
        <f t="shared" si="73"/>
        <v>1</v>
      </c>
      <c r="W949">
        <f t="shared" si="72"/>
        <v>2.75</v>
      </c>
      <c r="X949" s="8">
        <f t="shared" si="74"/>
        <v>1.8333333333333333</v>
      </c>
      <c r="Y949" t="s">
        <v>489</v>
      </c>
      <c r="Z949" t="s">
        <v>548</v>
      </c>
      <c r="AB949" t="s">
        <v>677</v>
      </c>
      <c r="AC949" t="s">
        <v>740</v>
      </c>
      <c r="AD949">
        <v>2022</v>
      </c>
    </row>
    <row r="950" spans="1:30" x14ac:dyDescent="0.25">
      <c r="A950" t="s">
        <v>18</v>
      </c>
      <c r="B950" t="s">
        <v>40</v>
      </c>
      <c r="C950" t="s">
        <v>41</v>
      </c>
      <c r="D950" t="s">
        <v>42</v>
      </c>
      <c r="E950" t="s">
        <v>93</v>
      </c>
      <c r="F950" t="s">
        <v>23</v>
      </c>
      <c r="G950">
        <v>14751982569</v>
      </c>
      <c r="H950" t="s">
        <v>176</v>
      </c>
      <c r="I950" t="s">
        <v>33</v>
      </c>
      <c r="J950">
        <v>142</v>
      </c>
      <c r="K950">
        <v>1</v>
      </c>
      <c r="L950">
        <v>1</v>
      </c>
      <c r="M950">
        <v>142</v>
      </c>
      <c r="N950">
        <v>1</v>
      </c>
      <c r="O950">
        <v>1</v>
      </c>
      <c r="P950">
        <v>1</v>
      </c>
      <c r="Q950">
        <v>1</v>
      </c>
      <c r="R950" s="1">
        <v>44618</v>
      </c>
      <c r="S950" t="str">
        <f t="shared" si="70"/>
        <v>Coca Cola - Zero Sugar</v>
      </c>
      <c r="T950" t="str">
        <f t="shared" si="71"/>
        <v>Carbonated</v>
      </c>
      <c r="U950" t="str">
        <f>IF(T950="Cell is Blank - Dis-regard",_xlfn.XLOOKUP(S950,'Categroy Lookup'!A:A,'Categroy Lookup'!B:B,"Cell is Blank - Dis-regard"),T950)</f>
        <v>Carbonated</v>
      </c>
      <c r="V950" t="b">
        <f t="shared" si="73"/>
        <v>1</v>
      </c>
      <c r="W950">
        <f t="shared" si="72"/>
        <v>1</v>
      </c>
      <c r="X950" s="8">
        <f t="shared" si="74"/>
        <v>0.66666666666666663</v>
      </c>
      <c r="Y950" t="s">
        <v>524</v>
      </c>
      <c r="Z950" t="s">
        <v>525</v>
      </c>
      <c r="AB950" t="s">
        <v>677</v>
      </c>
      <c r="AC950" t="s">
        <v>740</v>
      </c>
      <c r="AD950">
        <v>2022</v>
      </c>
    </row>
    <row r="951" spans="1:30" x14ac:dyDescent="0.25">
      <c r="A951" t="s">
        <v>18</v>
      </c>
      <c r="B951" t="s">
        <v>28</v>
      </c>
      <c r="C951" t="s">
        <v>20</v>
      </c>
      <c r="D951" t="s">
        <v>29</v>
      </c>
      <c r="E951" t="s">
        <v>72</v>
      </c>
      <c r="F951" t="s">
        <v>55</v>
      </c>
      <c r="G951">
        <v>14752398216</v>
      </c>
      <c r="H951" t="s">
        <v>176</v>
      </c>
      <c r="I951" t="s">
        <v>25</v>
      </c>
      <c r="J951">
        <v>144</v>
      </c>
      <c r="K951">
        <v>1.5</v>
      </c>
      <c r="L951">
        <v>1</v>
      </c>
      <c r="M951">
        <v>144</v>
      </c>
      <c r="N951">
        <v>1.5</v>
      </c>
      <c r="O951">
        <v>1</v>
      </c>
      <c r="P951">
        <v>1.5</v>
      </c>
      <c r="Q951">
        <v>1.5</v>
      </c>
      <c r="R951" s="1">
        <v>44618</v>
      </c>
      <c r="S951" t="str">
        <f t="shared" si="70"/>
        <v>Poland Springs Water</v>
      </c>
      <c r="T951" t="str">
        <f t="shared" si="71"/>
        <v>Water</v>
      </c>
      <c r="U951" t="str">
        <f>IF(T951="Cell is Blank - Dis-regard",_xlfn.XLOOKUP(S951,'Categroy Lookup'!A:A,'Categroy Lookup'!B:B,"Cell is Blank - Dis-regard"),T951)</f>
        <v>Water</v>
      </c>
      <c r="V951" t="b">
        <f t="shared" si="73"/>
        <v>1</v>
      </c>
      <c r="W951">
        <f t="shared" si="72"/>
        <v>1.5</v>
      </c>
      <c r="X951" s="8">
        <f t="shared" si="74"/>
        <v>1</v>
      </c>
      <c r="Y951" t="s">
        <v>72</v>
      </c>
      <c r="AB951" t="s">
        <v>677</v>
      </c>
      <c r="AC951" t="s">
        <v>740</v>
      </c>
      <c r="AD951">
        <v>2022</v>
      </c>
    </row>
    <row r="952" spans="1:30" x14ac:dyDescent="0.25">
      <c r="A952" t="s">
        <v>18</v>
      </c>
      <c r="B952" t="s">
        <v>28</v>
      </c>
      <c r="C952" t="s">
        <v>20</v>
      </c>
      <c r="D952" t="s">
        <v>29</v>
      </c>
      <c r="E952" t="s">
        <v>177</v>
      </c>
      <c r="F952" t="s">
        <v>27</v>
      </c>
      <c r="G952">
        <v>14752404757</v>
      </c>
      <c r="H952" t="s">
        <v>176</v>
      </c>
      <c r="I952" t="s">
        <v>25</v>
      </c>
      <c r="J952">
        <v>138</v>
      </c>
      <c r="K952">
        <v>2</v>
      </c>
      <c r="L952">
        <v>2</v>
      </c>
      <c r="M952">
        <v>138</v>
      </c>
      <c r="N952">
        <v>2</v>
      </c>
      <c r="O952">
        <v>2</v>
      </c>
      <c r="P952">
        <v>4</v>
      </c>
      <c r="Q952">
        <v>4</v>
      </c>
      <c r="R952" s="1">
        <v>44618</v>
      </c>
      <c r="S952" t="str">
        <f t="shared" si="70"/>
        <v>NuGo Dark Chocolate - Pretzel Sea Salt</v>
      </c>
      <c r="T952" t="str">
        <f t="shared" si="71"/>
        <v>Food</v>
      </c>
      <c r="U952" t="str">
        <f>IF(T952="Cell is Blank - Dis-regard",_xlfn.XLOOKUP(S952,'Categroy Lookup'!A:A,'Categroy Lookup'!B:B,"Cell is Blank - Dis-regard"),T952)</f>
        <v>Food</v>
      </c>
      <c r="V952" t="b">
        <f t="shared" si="73"/>
        <v>1</v>
      </c>
      <c r="W952">
        <f t="shared" si="72"/>
        <v>2</v>
      </c>
      <c r="X952" s="8">
        <f t="shared" si="74"/>
        <v>1.3333333333333333</v>
      </c>
      <c r="Y952" t="s">
        <v>554</v>
      </c>
      <c r="Z952" t="s">
        <v>568</v>
      </c>
      <c r="AB952" t="s">
        <v>677</v>
      </c>
      <c r="AC952" t="s">
        <v>740</v>
      </c>
      <c r="AD952">
        <v>2022</v>
      </c>
    </row>
    <row r="953" spans="1:30" x14ac:dyDescent="0.25">
      <c r="A953" t="s">
        <v>18</v>
      </c>
      <c r="B953" t="s">
        <v>28</v>
      </c>
      <c r="C953" t="s">
        <v>20</v>
      </c>
      <c r="D953" t="s">
        <v>29</v>
      </c>
      <c r="E953" t="s">
        <v>125</v>
      </c>
      <c r="F953" t="s">
        <v>27</v>
      </c>
      <c r="G953">
        <v>14753053474</v>
      </c>
      <c r="H953" t="s">
        <v>176</v>
      </c>
      <c r="I953" t="s">
        <v>25</v>
      </c>
      <c r="J953">
        <v>110</v>
      </c>
      <c r="K953">
        <v>1.5</v>
      </c>
      <c r="L953">
        <v>1</v>
      </c>
      <c r="M953">
        <v>110</v>
      </c>
      <c r="N953">
        <v>1.5</v>
      </c>
      <c r="O953">
        <v>1</v>
      </c>
      <c r="P953">
        <v>1.5</v>
      </c>
      <c r="Q953">
        <v>1.5</v>
      </c>
      <c r="R953" s="1">
        <v>44618</v>
      </c>
      <c r="S953" t="str">
        <f t="shared" si="70"/>
        <v>Popchips Potato - Sea Salt</v>
      </c>
      <c r="T953" t="str">
        <f t="shared" si="71"/>
        <v>Food</v>
      </c>
      <c r="U953" t="str">
        <f>IF(T953="Cell is Blank - Dis-regard",_xlfn.XLOOKUP(S953,'Categroy Lookup'!A:A,'Categroy Lookup'!B:B,"Cell is Blank - Dis-regard"),T953)</f>
        <v>Food</v>
      </c>
      <c r="V953" t="b">
        <f t="shared" si="73"/>
        <v>1</v>
      </c>
      <c r="W953">
        <f t="shared" si="72"/>
        <v>1.5</v>
      </c>
      <c r="X953" s="8">
        <f t="shared" si="74"/>
        <v>1</v>
      </c>
      <c r="Y953" t="s">
        <v>541</v>
      </c>
      <c r="Z953" t="s">
        <v>516</v>
      </c>
      <c r="AB953" t="s">
        <v>677</v>
      </c>
      <c r="AC953" t="s">
        <v>740</v>
      </c>
      <c r="AD953">
        <v>2022</v>
      </c>
    </row>
    <row r="954" spans="1:30" x14ac:dyDescent="0.25">
      <c r="A954" t="s">
        <v>18</v>
      </c>
      <c r="B954" t="s">
        <v>28</v>
      </c>
      <c r="C954" t="s">
        <v>20</v>
      </c>
      <c r="D954" t="s">
        <v>29</v>
      </c>
      <c r="E954" t="s">
        <v>71</v>
      </c>
      <c r="F954" t="s">
        <v>55</v>
      </c>
      <c r="G954">
        <v>14753206425</v>
      </c>
      <c r="H954" t="s">
        <v>176</v>
      </c>
      <c r="I954" t="s">
        <v>33</v>
      </c>
      <c r="J954">
        <v>142</v>
      </c>
      <c r="K954">
        <v>1.5</v>
      </c>
      <c r="L954">
        <v>1</v>
      </c>
      <c r="M954">
        <v>142</v>
      </c>
      <c r="N954">
        <v>1.5</v>
      </c>
      <c r="O954">
        <v>1</v>
      </c>
      <c r="P954">
        <v>1.5</v>
      </c>
      <c r="Q954">
        <v>1.5</v>
      </c>
      <c r="R954" s="1">
        <v>44618</v>
      </c>
      <c r="S954" t="str">
        <f t="shared" si="70"/>
        <v>Bubly - Grapefruit</v>
      </c>
      <c r="T954" t="str">
        <f t="shared" si="71"/>
        <v>Water</v>
      </c>
      <c r="U954" t="str">
        <f>IF(T954="Cell is Blank - Dis-regard",_xlfn.XLOOKUP(S954,'Categroy Lookup'!A:A,'Categroy Lookup'!B:B,"Cell is Blank - Dis-regard"),T954)</f>
        <v>Water</v>
      </c>
      <c r="V954" t="b">
        <f t="shared" si="73"/>
        <v>1</v>
      </c>
      <c r="W954">
        <f t="shared" si="72"/>
        <v>1.5</v>
      </c>
      <c r="X954" s="8">
        <f t="shared" si="74"/>
        <v>1</v>
      </c>
      <c r="Y954" t="s">
        <v>504</v>
      </c>
      <c r="Z954" t="s">
        <v>505</v>
      </c>
      <c r="AB954" t="s">
        <v>677</v>
      </c>
      <c r="AC954" t="s">
        <v>740</v>
      </c>
      <c r="AD954">
        <v>2022</v>
      </c>
    </row>
    <row r="955" spans="1:30" x14ac:dyDescent="0.25">
      <c r="A955" t="s">
        <v>18</v>
      </c>
      <c r="B955" t="s">
        <v>28</v>
      </c>
      <c r="C955" t="s">
        <v>20</v>
      </c>
      <c r="D955" t="s">
        <v>29</v>
      </c>
      <c r="E955" t="s">
        <v>174</v>
      </c>
      <c r="F955" t="s">
        <v>27</v>
      </c>
      <c r="G955">
        <v>14754523435</v>
      </c>
      <c r="H955" t="s">
        <v>178</v>
      </c>
      <c r="I955" t="s">
        <v>25</v>
      </c>
      <c r="J955">
        <v>139</v>
      </c>
      <c r="K955">
        <v>1.5</v>
      </c>
      <c r="L955">
        <v>1</v>
      </c>
      <c r="M955">
        <v>139</v>
      </c>
      <c r="N955">
        <v>1.5</v>
      </c>
      <c r="O955">
        <v>1</v>
      </c>
      <c r="P955">
        <v>1.5</v>
      </c>
      <c r="Q955">
        <v>4.5</v>
      </c>
      <c r="R955" s="1">
        <v>44619</v>
      </c>
      <c r="S955" t="str">
        <f t="shared" si="70"/>
        <v>KIND Bar - Dark Choc Almond SeaSalt</v>
      </c>
      <c r="T955" t="str">
        <f t="shared" si="71"/>
        <v>Food</v>
      </c>
      <c r="U955" t="str">
        <f>IF(T955="Cell is Blank - Dis-regard",_xlfn.XLOOKUP(S955,'Categroy Lookup'!A:A,'Categroy Lookup'!B:B,"Cell is Blank - Dis-regard"),T955)</f>
        <v>Food</v>
      </c>
      <c r="V955" t="b">
        <f t="shared" si="73"/>
        <v>1</v>
      </c>
      <c r="W955">
        <f t="shared" si="72"/>
        <v>1.5</v>
      </c>
      <c r="X955" s="8">
        <f t="shared" si="74"/>
        <v>1</v>
      </c>
      <c r="Y955" t="s">
        <v>565</v>
      </c>
      <c r="Z955" t="s">
        <v>566</v>
      </c>
      <c r="AB955" t="s">
        <v>679</v>
      </c>
      <c r="AC955" t="s">
        <v>741</v>
      </c>
      <c r="AD955">
        <v>2022</v>
      </c>
    </row>
    <row r="956" spans="1:30" x14ac:dyDescent="0.25">
      <c r="A956" t="s">
        <v>18</v>
      </c>
      <c r="B956" t="s">
        <v>28</v>
      </c>
      <c r="C956" t="s">
        <v>20</v>
      </c>
      <c r="D956" t="s">
        <v>29</v>
      </c>
      <c r="E956" t="s">
        <v>93</v>
      </c>
      <c r="F956" t="s">
        <v>23</v>
      </c>
      <c r="G956">
        <v>14754523435</v>
      </c>
      <c r="H956" t="s">
        <v>178</v>
      </c>
      <c r="I956" t="s">
        <v>25</v>
      </c>
      <c r="J956">
        <v>140</v>
      </c>
      <c r="K956">
        <v>1.5</v>
      </c>
      <c r="L956">
        <v>2</v>
      </c>
      <c r="M956">
        <v>140</v>
      </c>
      <c r="N956">
        <v>1.5</v>
      </c>
      <c r="O956">
        <v>2</v>
      </c>
      <c r="P956">
        <v>3</v>
      </c>
      <c r="Q956">
        <v>4.5</v>
      </c>
      <c r="R956" s="1">
        <v>44619</v>
      </c>
      <c r="S956" t="str">
        <f t="shared" si="70"/>
        <v>Coca Cola - Zero Sugar</v>
      </c>
      <c r="T956" t="str">
        <f t="shared" si="71"/>
        <v>Carbonated</v>
      </c>
      <c r="U956" t="str">
        <f>IF(T956="Cell is Blank - Dis-regard",_xlfn.XLOOKUP(S956,'Categroy Lookup'!A:A,'Categroy Lookup'!B:B,"Cell is Blank - Dis-regard"),T956)</f>
        <v>Carbonated</v>
      </c>
      <c r="V956" t="b">
        <f t="shared" si="73"/>
        <v>1</v>
      </c>
      <c r="W956">
        <f t="shared" si="72"/>
        <v>1.5</v>
      </c>
      <c r="X956" s="8">
        <f t="shared" si="74"/>
        <v>1</v>
      </c>
      <c r="Y956" t="s">
        <v>524</v>
      </c>
      <c r="Z956" t="s">
        <v>525</v>
      </c>
      <c r="AB956" t="s">
        <v>679</v>
      </c>
      <c r="AC956" t="s">
        <v>741</v>
      </c>
      <c r="AD956">
        <v>2022</v>
      </c>
    </row>
    <row r="957" spans="1:30" x14ac:dyDescent="0.25">
      <c r="A957" t="s">
        <v>18</v>
      </c>
      <c r="B957" t="s">
        <v>28</v>
      </c>
      <c r="C957" t="s">
        <v>20</v>
      </c>
      <c r="D957" t="s">
        <v>29</v>
      </c>
      <c r="E957" t="s">
        <v>84</v>
      </c>
      <c r="F957" t="s">
        <v>23</v>
      </c>
      <c r="G957">
        <v>14754586090</v>
      </c>
      <c r="H957" t="s">
        <v>178</v>
      </c>
      <c r="I957" t="s">
        <v>25</v>
      </c>
      <c r="J957">
        <v>132</v>
      </c>
      <c r="K957">
        <v>2.25</v>
      </c>
      <c r="L957">
        <v>1</v>
      </c>
      <c r="M957">
        <v>132</v>
      </c>
      <c r="N957">
        <v>2.25</v>
      </c>
      <c r="O957">
        <v>1</v>
      </c>
      <c r="P957">
        <v>2.25</v>
      </c>
      <c r="Q957">
        <v>2.25</v>
      </c>
      <c r="R957" s="1">
        <v>44619</v>
      </c>
      <c r="S957" t="str">
        <f t="shared" si="70"/>
        <v>Keto Krisp - Almond/Chocolate</v>
      </c>
      <c r="T957" t="str">
        <f t="shared" si="71"/>
        <v>Carbonated</v>
      </c>
      <c r="U957" t="str">
        <f>IF(T957="Cell is Blank - Dis-regard",_xlfn.XLOOKUP(S957,'Categroy Lookup'!A:A,'Categroy Lookup'!B:B,"Cell is Blank - Dis-regard"),T957)</f>
        <v>Carbonated</v>
      </c>
      <c r="V957" t="b">
        <f t="shared" si="73"/>
        <v>1</v>
      </c>
      <c r="W957">
        <f t="shared" si="72"/>
        <v>2.25</v>
      </c>
      <c r="X957" s="8">
        <f t="shared" si="74"/>
        <v>1.5</v>
      </c>
      <c r="Y957" t="s">
        <v>518</v>
      </c>
      <c r="Z957" t="s">
        <v>519</v>
      </c>
      <c r="AB957" t="s">
        <v>679</v>
      </c>
      <c r="AC957" t="s">
        <v>741</v>
      </c>
      <c r="AD957">
        <v>2022</v>
      </c>
    </row>
    <row r="958" spans="1:30" x14ac:dyDescent="0.25">
      <c r="A958" t="s">
        <v>18</v>
      </c>
      <c r="B958" t="s">
        <v>19</v>
      </c>
      <c r="C958" t="s">
        <v>20</v>
      </c>
      <c r="D958" t="s">
        <v>21</v>
      </c>
      <c r="E958" t="s">
        <v>88</v>
      </c>
      <c r="F958" t="s">
        <v>31</v>
      </c>
      <c r="G958">
        <v>14756466263</v>
      </c>
      <c r="H958" t="s">
        <v>179</v>
      </c>
      <c r="I958" t="s">
        <v>33</v>
      </c>
      <c r="J958">
        <v>144</v>
      </c>
      <c r="K958">
        <v>2.5</v>
      </c>
      <c r="L958">
        <v>1</v>
      </c>
      <c r="M958">
        <v>144</v>
      </c>
      <c r="N958">
        <v>2.5</v>
      </c>
      <c r="O958">
        <v>1</v>
      </c>
      <c r="P958">
        <v>2.5</v>
      </c>
      <c r="Q958">
        <v>2.5</v>
      </c>
      <c r="R958" s="1">
        <v>44619</v>
      </c>
      <c r="S958" t="str">
        <f t="shared" si="70"/>
        <v>Bai Antioxidant - Molokai Coconut</v>
      </c>
      <c r="T958" t="str">
        <f t="shared" si="71"/>
        <v>Non Carbonated</v>
      </c>
      <c r="U958" t="str">
        <f>IF(T958="Cell is Blank - Dis-regard",_xlfn.XLOOKUP(S958,'Categroy Lookup'!A:A,'Categroy Lookup'!B:B,"Cell is Blank - Dis-regard"),T958)</f>
        <v>Non Carbonated</v>
      </c>
      <c r="V958" t="b">
        <f t="shared" si="73"/>
        <v>1</v>
      </c>
      <c r="W958">
        <f t="shared" si="72"/>
        <v>2.5</v>
      </c>
      <c r="X958" s="8">
        <f t="shared" si="74"/>
        <v>1.6666666666666667</v>
      </c>
      <c r="Y958" t="s">
        <v>471</v>
      </c>
      <c r="Z958" t="s">
        <v>522</v>
      </c>
      <c r="AB958" t="s">
        <v>681</v>
      </c>
      <c r="AC958" t="s">
        <v>742</v>
      </c>
      <c r="AD958">
        <v>2022</v>
      </c>
    </row>
    <row r="959" spans="1:30" x14ac:dyDescent="0.25">
      <c r="A959" t="s">
        <v>18</v>
      </c>
      <c r="B959" t="s">
        <v>28</v>
      </c>
      <c r="C959" t="s">
        <v>20</v>
      </c>
      <c r="D959" t="s">
        <v>29</v>
      </c>
      <c r="E959" t="s">
        <v>93</v>
      </c>
      <c r="F959" t="s">
        <v>23</v>
      </c>
      <c r="G959">
        <v>14756471449</v>
      </c>
      <c r="H959" t="s">
        <v>179</v>
      </c>
      <c r="I959" t="s">
        <v>33</v>
      </c>
      <c r="J959">
        <v>140</v>
      </c>
      <c r="K959">
        <v>1.5</v>
      </c>
      <c r="L959">
        <v>1</v>
      </c>
      <c r="M959">
        <v>140</v>
      </c>
      <c r="N959">
        <v>1.5</v>
      </c>
      <c r="O959">
        <v>1</v>
      </c>
      <c r="P959">
        <v>1.5</v>
      </c>
      <c r="Q959">
        <v>1.5</v>
      </c>
      <c r="R959" s="1">
        <v>44619</v>
      </c>
      <c r="S959" t="str">
        <f t="shared" si="70"/>
        <v>Coca Cola - Zero Sugar</v>
      </c>
      <c r="T959" t="str">
        <f t="shared" si="71"/>
        <v>Carbonated</v>
      </c>
      <c r="U959" t="str">
        <f>IF(T959="Cell is Blank - Dis-regard",_xlfn.XLOOKUP(S959,'Categroy Lookup'!A:A,'Categroy Lookup'!B:B,"Cell is Blank - Dis-regard"),T959)</f>
        <v>Carbonated</v>
      </c>
      <c r="V959" t="b">
        <f t="shared" si="73"/>
        <v>1</v>
      </c>
      <c r="W959">
        <f t="shared" si="72"/>
        <v>1.5</v>
      </c>
      <c r="X959" s="8">
        <f t="shared" si="74"/>
        <v>1</v>
      </c>
      <c r="Y959" t="s">
        <v>524</v>
      </c>
      <c r="Z959" t="s">
        <v>525</v>
      </c>
      <c r="AB959" t="s">
        <v>681</v>
      </c>
      <c r="AC959" t="s">
        <v>742</v>
      </c>
      <c r="AD959">
        <v>2022</v>
      </c>
    </row>
    <row r="960" spans="1:30" x14ac:dyDescent="0.25">
      <c r="A960" t="s">
        <v>18</v>
      </c>
      <c r="B960" t="s">
        <v>28</v>
      </c>
      <c r="C960" t="s">
        <v>20</v>
      </c>
      <c r="D960" t="s">
        <v>29</v>
      </c>
      <c r="E960" t="s">
        <v>93</v>
      </c>
      <c r="F960" t="s">
        <v>23</v>
      </c>
      <c r="G960">
        <v>14756472146</v>
      </c>
      <c r="H960" t="s">
        <v>179</v>
      </c>
      <c r="I960" t="s">
        <v>33</v>
      </c>
      <c r="J960">
        <v>140</v>
      </c>
      <c r="K960">
        <v>1.5</v>
      </c>
      <c r="L960">
        <v>1</v>
      </c>
      <c r="M960">
        <v>140</v>
      </c>
      <c r="N960">
        <v>1.5</v>
      </c>
      <c r="O960">
        <v>1</v>
      </c>
      <c r="P960">
        <v>1.5</v>
      </c>
      <c r="Q960">
        <v>1.5</v>
      </c>
      <c r="R960" s="1">
        <v>44619</v>
      </c>
      <c r="S960" t="str">
        <f t="shared" si="70"/>
        <v>Coca Cola - Zero Sugar</v>
      </c>
      <c r="T960" t="str">
        <f t="shared" si="71"/>
        <v>Carbonated</v>
      </c>
      <c r="U960" t="str">
        <f>IF(T960="Cell is Blank - Dis-regard",_xlfn.XLOOKUP(S960,'Categroy Lookup'!A:A,'Categroy Lookup'!B:B,"Cell is Blank - Dis-regard"),T960)</f>
        <v>Carbonated</v>
      </c>
      <c r="V960" t="b">
        <f t="shared" si="73"/>
        <v>1</v>
      </c>
      <c r="W960">
        <f t="shared" si="72"/>
        <v>1.5</v>
      </c>
      <c r="X960" s="8">
        <f t="shared" si="74"/>
        <v>1</v>
      </c>
      <c r="Y960" t="s">
        <v>524</v>
      </c>
      <c r="Z960" t="s">
        <v>525</v>
      </c>
      <c r="AB960" t="s">
        <v>681</v>
      </c>
      <c r="AC960" t="s">
        <v>742</v>
      </c>
      <c r="AD960">
        <v>2022</v>
      </c>
    </row>
    <row r="961" spans="1:30" x14ac:dyDescent="0.25">
      <c r="A961" t="s">
        <v>18</v>
      </c>
      <c r="B961" t="s">
        <v>28</v>
      </c>
      <c r="C961" t="s">
        <v>20</v>
      </c>
      <c r="D961" t="s">
        <v>29</v>
      </c>
      <c r="E961" t="s">
        <v>93</v>
      </c>
      <c r="F961" t="s">
        <v>23</v>
      </c>
      <c r="G961">
        <v>14756472487</v>
      </c>
      <c r="H961" t="s">
        <v>179</v>
      </c>
      <c r="I961" t="s">
        <v>33</v>
      </c>
      <c r="J961">
        <v>140</v>
      </c>
      <c r="K961">
        <v>1.5</v>
      </c>
      <c r="L961">
        <v>1</v>
      </c>
      <c r="M961">
        <v>140</v>
      </c>
      <c r="N961">
        <v>1.5</v>
      </c>
      <c r="O961">
        <v>1</v>
      </c>
      <c r="P961">
        <v>1.5</v>
      </c>
      <c r="Q961">
        <v>1.5</v>
      </c>
      <c r="R961" s="1">
        <v>44619</v>
      </c>
      <c r="S961" t="str">
        <f t="shared" si="70"/>
        <v>Coca Cola - Zero Sugar</v>
      </c>
      <c r="T961" t="str">
        <f t="shared" si="71"/>
        <v>Carbonated</v>
      </c>
      <c r="U961" t="str">
        <f>IF(T961="Cell is Blank - Dis-regard",_xlfn.XLOOKUP(S961,'Categroy Lookup'!A:A,'Categroy Lookup'!B:B,"Cell is Blank - Dis-regard"),T961)</f>
        <v>Carbonated</v>
      </c>
      <c r="V961" t="b">
        <f t="shared" si="73"/>
        <v>1</v>
      </c>
      <c r="W961">
        <f t="shared" si="72"/>
        <v>1.5</v>
      </c>
      <c r="X961" s="8">
        <f t="shared" si="74"/>
        <v>1</v>
      </c>
      <c r="Y961" t="s">
        <v>524</v>
      </c>
      <c r="Z961" t="s">
        <v>525</v>
      </c>
      <c r="AB961" t="s">
        <v>681</v>
      </c>
      <c r="AC961" t="s">
        <v>742</v>
      </c>
      <c r="AD961">
        <v>2022</v>
      </c>
    </row>
    <row r="962" spans="1:30" x14ac:dyDescent="0.25">
      <c r="A962" t="s">
        <v>18</v>
      </c>
      <c r="B962" t="s">
        <v>40</v>
      </c>
      <c r="C962" t="s">
        <v>41</v>
      </c>
      <c r="D962" t="s">
        <v>42</v>
      </c>
      <c r="E962" t="s">
        <v>175</v>
      </c>
      <c r="F962" t="s">
        <v>27</v>
      </c>
      <c r="G962">
        <v>14757874862</v>
      </c>
      <c r="H962" t="s">
        <v>179</v>
      </c>
      <c r="I962" t="s">
        <v>25</v>
      </c>
      <c r="J962">
        <v>122</v>
      </c>
      <c r="K962">
        <v>1.5</v>
      </c>
      <c r="L962">
        <v>1</v>
      </c>
      <c r="M962">
        <v>122</v>
      </c>
      <c r="N962">
        <v>1.5</v>
      </c>
      <c r="O962">
        <v>1</v>
      </c>
      <c r="P962">
        <v>1.5</v>
      </c>
      <c r="Q962">
        <v>3</v>
      </c>
      <c r="R962" s="1">
        <v>44620</v>
      </c>
      <c r="S962" t="str">
        <f t="shared" ref="S962:S1025" si="75">IF(E962="","Cell is Blank - Dis-regard",E962)</f>
        <v>Fritos - Original</v>
      </c>
      <c r="T962" t="str">
        <f t="shared" ref="T962:T1025" si="76">IF(F962="","Cell is Blank - Dis-regard",F962)</f>
        <v>Food</v>
      </c>
      <c r="U962" t="str">
        <f>IF(T962="Cell is Blank - Dis-regard",_xlfn.XLOOKUP(S962,'Categroy Lookup'!A:A,'Categroy Lookup'!B:B,"Cell is Blank - Dis-regard"),T962)</f>
        <v>Food</v>
      </c>
      <c r="V962" t="b">
        <f t="shared" si="73"/>
        <v>1</v>
      </c>
      <c r="W962">
        <f t="shared" ref="W962:W1025" si="77">IF(V962="FALSE",K962,K962)</f>
        <v>1.5</v>
      </c>
      <c r="X962" s="8">
        <f t="shared" si="74"/>
        <v>1</v>
      </c>
      <c r="Y962" t="s">
        <v>567</v>
      </c>
      <c r="Z962" t="s">
        <v>512</v>
      </c>
      <c r="AB962" t="s">
        <v>681</v>
      </c>
      <c r="AC962" t="s">
        <v>742</v>
      </c>
      <c r="AD962">
        <v>2022</v>
      </c>
    </row>
    <row r="963" spans="1:30" x14ac:dyDescent="0.25">
      <c r="A963" t="s">
        <v>18</v>
      </c>
      <c r="B963" t="s">
        <v>40</v>
      </c>
      <c r="C963" t="s">
        <v>41</v>
      </c>
      <c r="D963" t="s">
        <v>42</v>
      </c>
      <c r="E963" t="s">
        <v>91</v>
      </c>
      <c r="F963" t="s">
        <v>27</v>
      </c>
      <c r="G963">
        <v>14757874862</v>
      </c>
      <c r="H963" t="s">
        <v>179</v>
      </c>
      <c r="I963" t="s">
        <v>25</v>
      </c>
      <c r="J963">
        <v>112</v>
      </c>
      <c r="K963">
        <v>1.5</v>
      </c>
      <c r="L963">
        <v>1</v>
      </c>
      <c r="M963">
        <v>112</v>
      </c>
      <c r="N963">
        <v>1.5</v>
      </c>
      <c r="O963">
        <v>1</v>
      </c>
      <c r="P963">
        <v>1.5</v>
      </c>
      <c r="Q963">
        <v>3</v>
      </c>
      <c r="R963" s="1">
        <v>44620</v>
      </c>
      <c r="S963" t="str">
        <f t="shared" si="75"/>
        <v>Chesters Fries Flaming hot</v>
      </c>
      <c r="T963" t="str">
        <f t="shared" si="76"/>
        <v>Food</v>
      </c>
      <c r="U963" t="str">
        <f>IF(T963="Cell is Blank - Dis-regard",_xlfn.XLOOKUP(S963,'Categroy Lookup'!A:A,'Categroy Lookup'!B:B,"Cell is Blank - Dis-regard"),T963)</f>
        <v>Food</v>
      </c>
      <c r="V963" t="b">
        <f t="shared" ref="V963:V1026" si="78">K963=N963</f>
        <v>1</v>
      </c>
      <c r="W963">
        <f t="shared" si="77"/>
        <v>1.5</v>
      </c>
      <c r="X963" s="8">
        <f t="shared" ref="X963:X1026" si="79">W963/1.5</f>
        <v>1</v>
      </c>
      <c r="Y963" t="s">
        <v>91</v>
      </c>
      <c r="AB963" t="s">
        <v>681</v>
      </c>
      <c r="AC963" t="s">
        <v>742</v>
      </c>
      <c r="AD963">
        <v>2022</v>
      </c>
    </row>
    <row r="964" spans="1:30" x14ac:dyDescent="0.25">
      <c r="A964" t="s">
        <v>18</v>
      </c>
      <c r="B964" t="s">
        <v>36</v>
      </c>
      <c r="C964" t="s">
        <v>37</v>
      </c>
      <c r="D964" t="s">
        <v>38</v>
      </c>
      <c r="E964" t="s">
        <v>120</v>
      </c>
      <c r="F964" t="s">
        <v>23</v>
      </c>
      <c r="G964">
        <v>14758612182</v>
      </c>
      <c r="H964" t="s">
        <v>179</v>
      </c>
      <c r="I964" t="s">
        <v>33</v>
      </c>
      <c r="J964">
        <v>135</v>
      </c>
      <c r="K964">
        <v>2</v>
      </c>
      <c r="L964">
        <v>1</v>
      </c>
      <c r="M964">
        <v>135</v>
      </c>
      <c r="N964">
        <v>2</v>
      </c>
      <c r="O964">
        <v>1</v>
      </c>
      <c r="P964">
        <v>2</v>
      </c>
      <c r="Q964">
        <v>2</v>
      </c>
      <c r="R964" s="1">
        <v>44620</v>
      </c>
      <c r="S964" t="str">
        <f t="shared" si="75"/>
        <v>Keto Krisp - Almond Butter</v>
      </c>
      <c r="T964" t="str">
        <f t="shared" si="76"/>
        <v>Carbonated</v>
      </c>
      <c r="U964" t="str">
        <f>IF(T964="Cell is Blank - Dis-regard",_xlfn.XLOOKUP(S964,'Categroy Lookup'!A:A,'Categroy Lookup'!B:B,"Cell is Blank - Dis-regard"),T964)</f>
        <v>Carbonated</v>
      </c>
      <c r="V964" t="b">
        <f t="shared" si="78"/>
        <v>1</v>
      </c>
      <c r="W964">
        <f t="shared" si="77"/>
        <v>2</v>
      </c>
      <c r="X964" s="8">
        <f t="shared" si="79"/>
        <v>1.3333333333333333</v>
      </c>
      <c r="Y964" t="s">
        <v>518</v>
      </c>
      <c r="Z964" t="s">
        <v>545</v>
      </c>
      <c r="AB964" t="s">
        <v>681</v>
      </c>
      <c r="AC964" t="s">
        <v>742</v>
      </c>
      <c r="AD964">
        <v>2022</v>
      </c>
    </row>
    <row r="965" spans="1:30" x14ac:dyDescent="0.25">
      <c r="A965" t="s">
        <v>18</v>
      </c>
      <c r="B965" t="s">
        <v>36</v>
      </c>
      <c r="C965" t="s">
        <v>37</v>
      </c>
      <c r="D965" t="s">
        <v>38</v>
      </c>
      <c r="E965" t="s">
        <v>136</v>
      </c>
      <c r="F965" t="s">
        <v>27</v>
      </c>
      <c r="G965">
        <v>14758612555</v>
      </c>
      <c r="H965" t="s">
        <v>179</v>
      </c>
      <c r="I965" t="s">
        <v>33</v>
      </c>
      <c r="J965">
        <v>137</v>
      </c>
      <c r="K965">
        <v>2</v>
      </c>
      <c r="L965">
        <v>1</v>
      </c>
      <c r="M965">
        <v>137</v>
      </c>
      <c r="N965">
        <v>2</v>
      </c>
      <c r="O965">
        <v>1</v>
      </c>
      <c r="P965">
        <v>2</v>
      </c>
      <c r="Q965">
        <v>2</v>
      </c>
      <c r="R965" s="1">
        <v>44620</v>
      </c>
      <c r="S965" t="str">
        <f t="shared" si="75"/>
        <v>NuGo Dark Chocolate - Choc Chip</v>
      </c>
      <c r="T965" t="str">
        <f t="shared" si="76"/>
        <v>Food</v>
      </c>
      <c r="U965" t="str">
        <f>IF(T965="Cell is Blank - Dis-regard",_xlfn.XLOOKUP(S965,'Categroy Lookup'!A:A,'Categroy Lookup'!B:B,"Cell is Blank - Dis-regard"),T965)</f>
        <v>Food</v>
      </c>
      <c r="V965" t="b">
        <f t="shared" si="78"/>
        <v>1</v>
      </c>
      <c r="W965">
        <f t="shared" si="77"/>
        <v>2</v>
      </c>
      <c r="X965" s="8">
        <f t="shared" si="79"/>
        <v>1.3333333333333333</v>
      </c>
      <c r="Y965" t="s">
        <v>554</v>
      </c>
      <c r="Z965" t="s">
        <v>555</v>
      </c>
      <c r="AB965" t="s">
        <v>681</v>
      </c>
      <c r="AC965" t="s">
        <v>742</v>
      </c>
      <c r="AD965">
        <v>2022</v>
      </c>
    </row>
    <row r="966" spans="1:30" x14ac:dyDescent="0.25">
      <c r="A966" t="s">
        <v>18</v>
      </c>
      <c r="B966" t="s">
        <v>36</v>
      </c>
      <c r="C966" t="s">
        <v>37</v>
      </c>
      <c r="D966" t="s">
        <v>38</v>
      </c>
      <c r="E966" t="s">
        <v>69</v>
      </c>
      <c r="F966" t="s">
        <v>27</v>
      </c>
      <c r="G966">
        <v>14758830785</v>
      </c>
      <c r="H966" t="s">
        <v>179</v>
      </c>
      <c r="I966" t="s">
        <v>33</v>
      </c>
      <c r="J966">
        <v>110</v>
      </c>
      <c r="K966">
        <v>1.5</v>
      </c>
      <c r="L966">
        <v>1</v>
      </c>
      <c r="M966">
        <v>110</v>
      </c>
      <c r="N966">
        <v>1.5</v>
      </c>
      <c r="O966">
        <v>1</v>
      </c>
      <c r="P966">
        <v>1.5</v>
      </c>
      <c r="Q966">
        <v>1.5</v>
      </c>
      <c r="R966" s="1">
        <v>44620</v>
      </c>
      <c r="S966" t="str">
        <f t="shared" si="75"/>
        <v>SunChips Multigrain - Salsa</v>
      </c>
      <c r="T966" t="str">
        <f t="shared" si="76"/>
        <v>Food</v>
      </c>
      <c r="U966" t="str">
        <f>IF(T966="Cell is Blank - Dis-regard",_xlfn.XLOOKUP(S966,'Categroy Lookup'!A:A,'Categroy Lookup'!B:B,"Cell is Blank - Dis-regard"),T966)</f>
        <v>Food</v>
      </c>
      <c r="V966" t="b">
        <f t="shared" si="78"/>
        <v>1</v>
      </c>
      <c r="W966">
        <f t="shared" si="77"/>
        <v>1.5</v>
      </c>
      <c r="X966" s="8">
        <f t="shared" si="79"/>
        <v>1</v>
      </c>
      <c r="Y966" t="s">
        <v>502</v>
      </c>
      <c r="Z966" t="s">
        <v>503</v>
      </c>
      <c r="AB966" t="s">
        <v>681</v>
      </c>
      <c r="AC966" t="s">
        <v>742</v>
      </c>
      <c r="AD966">
        <v>2022</v>
      </c>
    </row>
    <row r="967" spans="1:30" x14ac:dyDescent="0.25">
      <c r="A967" t="s">
        <v>18</v>
      </c>
      <c r="B967" t="s">
        <v>36</v>
      </c>
      <c r="C967" t="s">
        <v>37</v>
      </c>
      <c r="D967" t="s">
        <v>38</v>
      </c>
      <c r="E967" t="s">
        <v>69</v>
      </c>
      <c r="F967" t="s">
        <v>27</v>
      </c>
      <c r="G967">
        <v>14759683620</v>
      </c>
      <c r="H967" t="s">
        <v>179</v>
      </c>
      <c r="I967" t="s">
        <v>33</v>
      </c>
      <c r="J967">
        <v>110</v>
      </c>
      <c r="K967">
        <v>1.5</v>
      </c>
      <c r="L967">
        <v>1</v>
      </c>
      <c r="M967">
        <v>110</v>
      </c>
      <c r="N967">
        <v>1.5</v>
      </c>
      <c r="O967">
        <v>1</v>
      </c>
      <c r="P967">
        <v>1.5</v>
      </c>
      <c r="Q967">
        <v>1.5</v>
      </c>
      <c r="R967" s="1">
        <v>44620</v>
      </c>
      <c r="S967" t="str">
        <f t="shared" si="75"/>
        <v>SunChips Multigrain - Salsa</v>
      </c>
      <c r="T967" t="str">
        <f t="shared" si="76"/>
        <v>Food</v>
      </c>
      <c r="U967" t="str">
        <f>IF(T967="Cell is Blank - Dis-regard",_xlfn.XLOOKUP(S967,'Categroy Lookup'!A:A,'Categroy Lookup'!B:B,"Cell is Blank - Dis-regard"),T967)</f>
        <v>Food</v>
      </c>
      <c r="V967" t="b">
        <f t="shared" si="78"/>
        <v>1</v>
      </c>
      <c r="W967">
        <f t="shared" si="77"/>
        <v>1.5</v>
      </c>
      <c r="X967" s="8">
        <f t="shared" si="79"/>
        <v>1</v>
      </c>
      <c r="Y967" t="s">
        <v>502</v>
      </c>
      <c r="Z967" t="s">
        <v>503</v>
      </c>
      <c r="AB967" t="s">
        <v>681</v>
      </c>
      <c r="AC967" t="s">
        <v>742</v>
      </c>
      <c r="AD967">
        <v>2022</v>
      </c>
    </row>
    <row r="968" spans="1:30" x14ac:dyDescent="0.25">
      <c r="A968" t="s">
        <v>18</v>
      </c>
      <c r="B968" t="s">
        <v>28</v>
      </c>
      <c r="C968" t="s">
        <v>20</v>
      </c>
      <c r="D968" t="s">
        <v>29</v>
      </c>
      <c r="E968" t="s">
        <v>107</v>
      </c>
      <c r="F968" t="s">
        <v>27</v>
      </c>
      <c r="G968">
        <v>14760451532</v>
      </c>
      <c r="H968" t="s">
        <v>179</v>
      </c>
      <c r="I968" t="s">
        <v>33</v>
      </c>
      <c r="J968">
        <v>111</v>
      </c>
      <c r="K968">
        <v>1.5</v>
      </c>
      <c r="L968">
        <v>1</v>
      </c>
      <c r="M968">
        <v>111</v>
      </c>
      <c r="N968">
        <v>1.5</v>
      </c>
      <c r="O968">
        <v>1</v>
      </c>
      <c r="P968">
        <v>1.5</v>
      </c>
      <c r="Q968">
        <v>1.5</v>
      </c>
      <c r="R968" s="1">
        <v>44620</v>
      </c>
      <c r="S968" t="str">
        <f t="shared" si="75"/>
        <v>Lays Baked - Original</v>
      </c>
      <c r="T968" t="str">
        <f t="shared" si="76"/>
        <v>Food</v>
      </c>
      <c r="U968" t="str">
        <f>IF(T968="Cell is Blank - Dis-regard",_xlfn.XLOOKUP(S968,'Categroy Lookup'!A:A,'Categroy Lookup'!B:B,"Cell is Blank - Dis-regard"),T968)</f>
        <v>Food</v>
      </c>
      <c r="V968" t="b">
        <f t="shared" si="78"/>
        <v>1</v>
      </c>
      <c r="W968">
        <f t="shared" si="77"/>
        <v>1.5</v>
      </c>
      <c r="X968" s="8">
        <f t="shared" si="79"/>
        <v>1</v>
      </c>
      <c r="Y968" t="s">
        <v>535</v>
      </c>
      <c r="Z968" t="s">
        <v>512</v>
      </c>
      <c r="AB968" t="s">
        <v>681</v>
      </c>
      <c r="AC968" t="s">
        <v>742</v>
      </c>
      <c r="AD968">
        <v>2022</v>
      </c>
    </row>
    <row r="969" spans="1:30" x14ac:dyDescent="0.25">
      <c r="A969" t="s">
        <v>18</v>
      </c>
      <c r="B969" t="s">
        <v>40</v>
      </c>
      <c r="C969" t="s">
        <v>41</v>
      </c>
      <c r="D969" t="s">
        <v>42</v>
      </c>
      <c r="E969" t="s">
        <v>131</v>
      </c>
      <c r="F969" t="s">
        <v>23</v>
      </c>
      <c r="G969">
        <v>14760591094</v>
      </c>
      <c r="H969" t="s">
        <v>179</v>
      </c>
      <c r="I969" t="s">
        <v>33</v>
      </c>
      <c r="J969">
        <v>140</v>
      </c>
      <c r="K969">
        <v>1</v>
      </c>
      <c r="L969">
        <v>1</v>
      </c>
      <c r="M969">
        <v>140</v>
      </c>
      <c r="N969">
        <v>1</v>
      </c>
      <c r="O969">
        <v>1</v>
      </c>
      <c r="P969">
        <v>1</v>
      </c>
      <c r="Q969">
        <v>1</v>
      </c>
      <c r="R969" s="1">
        <v>44620</v>
      </c>
      <c r="S969" t="str">
        <f t="shared" si="75"/>
        <v>Sunkist Soda - Orange</v>
      </c>
      <c r="T969" t="str">
        <f t="shared" si="76"/>
        <v>Carbonated</v>
      </c>
      <c r="U969" t="str">
        <f>IF(T969="Cell is Blank - Dis-regard",_xlfn.XLOOKUP(S969,'Categroy Lookup'!A:A,'Categroy Lookup'!B:B,"Cell is Blank - Dis-regard"),T969)</f>
        <v>Carbonated</v>
      </c>
      <c r="V969" t="b">
        <f t="shared" si="78"/>
        <v>1</v>
      </c>
      <c r="W969">
        <f t="shared" si="77"/>
        <v>1</v>
      </c>
      <c r="X969" s="8">
        <f t="shared" si="79"/>
        <v>0.66666666666666663</v>
      </c>
      <c r="Y969" t="s">
        <v>551</v>
      </c>
      <c r="Z969" t="s">
        <v>552</v>
      </c>
      <c r="AB969" t="s">
        <v>681</v>
      </c>
      <c r="AC969" t="s">
        <v>742</v>
      </c>
      <c r="AD969">
        <v>2022</v>
      </c>
    </row>
    <row r="970" spans="1:30" x14ac:dyDescent="0.25">
      <c r="A970" t="s">
        <v>18</v>
      </c>
      <c r="B970" t="s">
        <v>40</v>
      </c>
      <c r="C970" t="s">
        <v>41</v>
      </c>
      <c r="D970" t="s">
        <v>42</v>
      </c>
      <c r="E970" t="s">
        <v>93</v>
      </c>
      <c r="F970" t="s">
        <v>23</v>
      </c>
      <c r="G970">
        <v>14760837844</v>
      </c>
      <c r="H970" t="s">
        <v>179</v>
      </c>
      <c r="I970" t="s">
        <v>33</v>
      </c>
      <c r="J970">
        <v>142</v>
      </c>
      <c r="K970">
        <v>1</v>
      </c>
      <c r="L970">
        <v>1</v>
      </c>
      <c r="M970">
        <v>142</v>
      </c>
      <c r="N970">
        <v>1</v>
      </c>
      <c r="O970">
        <v>1</v>
      </c>
      <c r="P970">
        <v>1</v>
      </c>
      <c r="Q970">
        <v>1</v>
      </c>
      <c r="R970" s="1">
        <v>44620</v>
      </c>
      <c r="S970" t="str">
        <f t="shared" si="75"/>
        <v>Coca Cola - Zero Sugar</v>
      </c>
      <c r="T970" t="str">
        <f t="shared" si="76"/>
        <v>Carbonated</v>
      </c>
      <c r="U970" t="str">
        <f>IF(T970="Cell is Blank - Dis-regard",_xlfn.XLOOKUP(S970,'Categroy Lookup'!A:A,'Categroy Lookup'!B:B,"Cell is Blank - Dis-regard"),T970)</f>
        <v>Carbonated</v>
      </c>
      <c r="V970" t="b">
        <f t="shared" si="78"/>
        <v>1</v>
      </c>
      <c r="W970">
        <f t="shared" si="77"/>
        <v>1</v>
      </c>
      <c r="X970" s="8">
        <f t="shared" si="79"/>
        <v>0.66666666666666663</v>
      </c>
      <c r="Y970" t="s">
        <v>524</v>
      </c>
      <c r="Z970" t="s">
        <v>525</v>
      </c>
      <c r="AB970" t="s">
        <v>681</v>
      </c>
      <c r="AC970" t="s">
        <v>742</v>
      </c>
      <c r="AD970">
        <v>2022</v>
      </c>
    </row>
    <row r="971" spans="1:30" x14ac:dyDescent="0.25">
      <c r="A971" t="s">
        <v>18</v>
      </c>
      <c r="B971" t="s">
        <v>40</v>
      </c>
      <c r="C971" t="s">
        <v>41</v>
      </c>
      <c r="D971" t="s">
        <v>42</v>
      </c>
      <c r="E971" t="s">
        <v>133</v>
      </c>
      <c r="F971" t="s">
        <v>27</v>
      </c>
      <c r="G971">
        <v>14760894553</v>
      </c>
      <c r="H971" t="s">
        <v>179</v>
      </c>
      <c r="I971" t="s">
        <v>33</v>
      </c>
      <c r="J971">
        <v>114</v>
      </c>
      <c r="K971">
        <v>1.5</v>
      </c>
      <c r="L971">
        <v>1</v>
      </c>
      <c r="M971">
        <v>114</v>
      </c>
      <c r="N971">
        <v>1.5</v>
      </c>
      <c r="O971">
        <v>1</v>
      </c>
      <c r="P971">
        <v>1.5</v>
      </c>
      <c r="Q971">
        <v>1.5</v>
      </c>
      <c r="R971" s="1">
        <v>44620</v>
      </c>
      <c r="S971" t="str">
        <f t="shared" si="75"/>
        <v>Funyuns - Flaming Hot</v>
      </c>
      <c r="T971" t="str">
        <f t="shared" si="76"/>
        <v>Food</v>
      </c>
      <c r="U971" t="str">
        <f>IF(T971="Cell is Blank - Dis-regard",_xlfn.XLOOKUP(S971,'Categroy Lookup'!A:A,'Categroy Lookup'!B:B,"Cell is Blank - Dis-regard"),T971)</f>
        <v>Food</v>
      </c>
      <c r="V971" t="b">
        <f t="shared" si="78"/>
        <v>1</v>
      </c>
      <c r="W971">
        <f t="shared" si="77"/>
        <v>1.5</v>
      </c>
      <c r="X971" s="8">
        <f t="shared" si="79"/>
        <v>1</v>
      </c>
      <c r="Y971" t="s">
        <v>553</v>
      </c>
      <c r="Z971" t="s">
        <v>501</v>
      </c>
      <c r="AB971" t="s">
        <v>681</v>
      </c>
      <c r="AC971" t="s">
        <v>742</v>
      </c>
      <c r="AD971">
        <v>2022</v>
      </c>
    </row>
    <row r="972" spans="1:30" x14ac:dyDescent="0.25">
      <c r="A972" t="s">
        <v>18</v>
      </c>
      <c r="B972" t="s">
        <v>40</v>
      </c>
      <c r="C972" t="s">
        <v>41</v>
      </c>
      <c r="D972" t="s">
        <v>42</v>
      </c>
      <c r="E972" t="s">
        <v>133</v>
      </c>
      <c r="F972" t="s">
        <v>27</v>
      </c>
      <c r="G972">
        <v>14760960869</v>
      </c>
      <c r="H972" t="s">
        <v>179</v>
      </c>
      <c r="I972" t="s">
        <v>33</v>
      </c>
      <c r="J972">
        <v>114</v>
      </c>
      <c r="K972">
        <v>1.5</v>
      </c>
      <c r="L972">
        <v>1</v>
      </c>
      <c r="M972">
        <v>114</v>
      </c>
      <c r="N972">
        <v>1.5</v>
      </c>
      <c r="O972">
        <v>1</v>
      </c>
      <c r="P972">
        <v>1.5</v>
      </c>
      <c r="Q972">
        <v>1.5</v>
      </c>
      <c r="R972" s="1">
        <v>44620</v>
      </c>
      <c r="S972" t="str">
        <f t="shared" si="75"/>
        <v>Funyuns - Flaming Hot</v>
      </c>
      <c r="T972" t="str">
        <f t="shared" si="76"/>
        <v>Food</v>
      </c>
      <c r="U972" t="str">
        <f>IF(T972="Cell is Blank - Dis-regard",_xlfn.XLOOKUP(S972,'Categroy Lookup'!A:A,'Categroy Lookup'!B:B,"Cell is Blank - Dis-regard"),T972)</f>
        <v>Food</v>
      </c>
      <c r="V972" t="b">
        <f t="shared" si="78"/>
        <v>1</v>
      </c>
      <c r="W972">
        <f t="shared" si="77"/>
        <v>1.5</v>
      </c>
      <c r="X972" s="8">
        <f t="shared" si="79"/>
        <v>1</v>
      </c>
      <c r="Y972" t="s">
        <v>553</v>
      </c>
      <c r="Z972" t="s">
        <v>501</v>
      </c>
      <c r="AB972" t="s">
        <v>681</v>
      </c>
      <c r="AC972" t="s">
        <v>742</v>
      </c>
      <c r="AD972">
        <v>2022</v>
      </c>
    </row>
    <row r="973" spans="1:30" x14ac:dyDescent="0.25">
      <c r="A973" t="s">
        <v>18</v>
      </c>
      <c r="B973" t="s">
        <v>40</v>
      </c>
      <c r="C973" t="s">
        <v>41</v>
      </c>
      <c r="D973" t="s">
        <v>42</v>
      </c>
      <c r="E973" t="s">
        <v>133</v>
      </c>
      <c r="F973" t="s">
        <v>27</v>
      </c>
      <c r="G973">
        <v>14760961222</v>
      </c>
      <c r="H973" t="s">
        <v>179</v>
      </c>
      <c r="I973" t="s">
        <v>33</v>
      </c>
      <c r="J973">
        <v>114</v>
      </c>
      <c r="K973">
        <v>1.5</v>
      </c>
      <c r="L973">
        <v>1</v>
      </c>
      <c r="M973">
        <v>114</v>
      </c>
      <c r="N973">
        <v>1.5</v>
      </c>
      <c r="O973">
        <v>1</v>
      </c>
      <c r="P973">
        <v>1.5</v>
      </c>
      <c r="Q973">
        <v>1.5</v>
      </c>
      <c r="R973" s="1">
        <v>44620</v>
      </c>
      <c r="S973" t="str">
        <f t="shared" si="75"/>
        <v>Funyuns - Flaming Hot</v>
      </c>
      <c r="T973" t="str">
        <f t="shared" si="76"/>
        <v>Food</v>
      </c>
      <c r="U973" t="str">
        <f>IF(T973="Cell is Blank - Dis-regard",_xlfn.XLOOKUP(S973,'Categroy Lookup'!A:A,'Categroy Lookup'!B:B,"Cell is Blank - Dis-regard"),T973)</f>
        <v>Food</v>
      </c>
      <c r="V973" t="b">
        <f t="shared" si="78"/>
        <v>1</v>
      </c>
      <c r="W973">
        <f t="shared" si="77"/>
        <v>1.5</v>
      </c>
      <c r="X973" s="8">
        <f t="shared" si="79"/>
        <v>1</v>
      </c>
      <c r="Y973" t="s">
        <v>553</v>
      </c>
      <c r="Z973" t="s">
        <v>501</v>
      </c>
      <c r="AB973" t="s">
        <v>681</v>
      </c>
      <c r="AC973" t="s">
        <v>742</v>
      </c>
      <c r="AD973">
        <v>2022</v>
      </c>
    </row>
    <row r="974" spans="1:30" x14ac:dyDescent="0.25">
      <c r="A974" t="s">
        <v>18</v>
      </c>
      <c r="B974" t="s">
        <v>40</v>
      </c>
      <c r="C974" t="s">
        <v>41</v>
      </c>
      <c r="D974" t="s">
        <v>42</v>
      </c>
      <c r="E974" t="s">
        <v>93</v>
      </c>
      <c r="F974" t="s">
        <v>23</v>
      </c>
      <c r="G974">
        <v>14761513795</v>
      </c>
      <c r="H974" t="s">
        <v>179</v>
      </c>
      <c r="I974" t="s">
        <v>33</v>
      </c>
      <c r="J974">
        <v>141</v>
      </c>
      <c r="K974">
        <v>1</v>
      </c>
      <c r="L974">
        <v>1</v>
      </c>
      <c r="M974">
        <v>141</v>
      </c>
      <c r="N974">
        <v>1</v>
      </c>
      <c r="O974">
        <v>1</v>
      </c>
      <c r="P974">
        <v>1</v>
      </c>
      <c r="Q974">
        <v>1</v>
      </c>
      <c r="R974" s="1">
        <v>44620</v>
      </c>
      <c r="S974" t="str">
        <f t="shared" si="75"/>
        <v>Coca Cola - Zero Sugar</v>
      </c>
      <c r="T974" t="str">
        <f t="shared" si="76"/>
        <v>Carbonated</v>
      </c>
      <c r="U974" t="str">
        <f>IF(T974="Cell is Blank - Dis-regard",_xlfn.XLOOKUP(S974,'Categroy Lookup'!A:A,'Categroy Lookup'!B:B,"Cell is Blank - Dis-regard"),T974)</f>
        <v>Carbonated</v>
      </c>
      <c r="V974" t="b">
        <f t="shared" si="78"/>
        <v>1</v>
      </c>
      <c r="W974">
        <f t="shared" si="77"/>
        <v>1</v>
      </c>
      <c r="X974" s="8">
        <f t="shared" si="79"/>
        <v>0.66666666666666663</v>
      </c>
      <c r="Y974" t="s">
        <v>524</v>
      </c>
      <c r="Z974" t="s">
        <v>525</v>
      </c>
      <c r="AB974" t="s">
        <v>681</v>
      </c>
      <c r="AC974" t="s">
        <v>742</v>
      </c>
      <c r="AD974">
        <v>2022</v>
      </c>
    </row>
    <row r="975" spans="1:30" x14ac:dyDescent="0.25">
      <c r="A975" t="s">
        <v>18</v>
      </c>
      <c r="B975" t="s">
        <v>40</v>
      </c>
      <c r="C975" t="s">
        <v>41</v>
      </c>
      <c r="D975" t="s">
        <v>42</v>
      </c>
      <c r="E975" t="s">
        <v>43</v>
      </c>
      <c r="F975" t="s">
        <v>23</v>
      </c>
      <c r="G975">
        <v>14761580941</v>
      </c>
      <c r="H975" t="s">
        <v>179</v>
      </c>
      <c r="I975" t="s">
        <v>33</v>
      </c>
      <c r="J975">
        <v>144</v>
      </c>
      <c r="K975">
        <v>3</v>
      </c>
      <c r="L975">
        <v>1</v>
      </c>
      <c r="M975">
        <v>144</v>
      </c>
      <c r="N975">
        <v>3</v>
      </c>
      <c r="O975">
        <v>1</v>
      </c>
      <c r="P975">
        <v>3</v>
      </c>
      <c r="Q975">
        <v>3</v>
      </c>
      <c r="R975" s="1">
        <v>44620</v>
      </c>
      <c r="S975" t="str">
        <f t="shared" si="75"/>
        <v>Monster Energy Original</v>
      </c>
      <c r="T975" t="str">
        <f t="shared" si="76"/>
        <v>Carbonated</v>
      </c>
      <c r="U975" t="str">
        <f>IF(T975="Cell is Blank - Dis-regard",_xlfn.XLOOKUP(S975,'Categroy Lookup'!A:A,'Categroy Lookup'!B:B,"Cell is Blank - Dis-regard"),T975)</f>
        <v>Carbonated</v>
      </c>
      <c r="V975" t="b">
        <f t="shared" si="78"/>
        <v>1</v>
      </c>
      <c r="W975">
        <f t="shared" si="77"/>
        <v>3</v>
      </c>
      <c r="X975" s="8">
        <f t="shared" si="79"/>
        <v>2</v>
      </c>
      <c r="Y975" t="s">
        <v>43</v>
      </c>
      <c r="AB975" t="s">
        <v>681</v>
      </c>
      <c r="AC975" t="s">
        <v>742</v>
      </c>
      <c r="AD975">
        <v>2022</v>
      </c>
    </row>
    <row r="976" spans="1:30" x14ac:dyDescent="0.25">
      <c r="A976" t="s">
        <v>18</v>
      </c>
      <c r="B976" t="s">
        <v>28</v>
      </c>
      <c r="C976" t="s">
        <v>20</v>
      </c>
      <c r="D976" t="s">
        <v>29</v>
      </c>
      <c r="E976" t="s">
        <v>93</v>
      </c>
      <c r="F976" t="s">
        <v>23</v>
      </c>
      <c r="G976">
        <v>14761650558</v>
      </c>
      <c r="H976" t="s">
        <v>180</v>
      </c>
      <c r="I976" t="s">
        <v>33</v>
      </c>
      <c r="J976">
        <v>140</v>
      </c>
      <c r="K976">
        <v>1.5</v>
      </c>
      <c r="L976">
        <v>1</v>
      </c>
      <c r="M976">
        <v>140</v>
      </c>
      <c r="N976">
        <v>1.5</v>
      </c>
      <c r="O976">
        <v>1</v>
      </c>
      <c r="P976">
        <v>1.5</v>
      </c>
      <c r="Q976">
        <v>1.5</v>
      </c>
      <c r="R976" s="1">
        <v>44620</v>
      </c>
      <c r="S976" t="str">
        <f t="shared" si="75"/>
        <v>Coca Cola - Zero Sugar</v>
      </c>
      <c r="T976" t="str">
        <f t="shared" si="76"/>
        <v>Carbonated</v>
      </c>
      <c r="U976" t="str">
        <f>IF(T976="Cell is Blank - Dis-regard",_xlfn.XLOOKUP(S976,'Categroy Lookup'!A:A,'Categroy Lookup'!B:B,"Cell is Blank - Dis-regard"),T976)</f>
        <v>Carbonated</v>
      </c>
      <c r="V976" t="b">
        <f t="shared" si="78"/>
        <v>1</v>
      </c>
      <c r="W976">
        <f t="shared" si="77"/>
        <v>1.5</v>
      </c>
      <c r="X976" s="8">
        <f t="shared" si="79"/>
        <v>1</v>
      </c>
      <c r="Y976" t="s">
        <v>524</v>
      </c>
      <c r="Z976" t="s">
        <v>525</v>
      </c>
      <c r="AB976" t="s">
        <v>683</v>
      </c>
      <c r="AC976" t="s">
        <v>743</v>
      </c>
      <c r="AD976">
        <v>2022</v>
      </c>
    </row>
    <row r="977" spans="1:30" x14ac:dyDescent="0.25">
      <c r="A977" t="s">
        <v>18</v>
      </c>
      <c r="B977" t="s">
        <v>40</v>
      </c>
      <c r="C977" t="s">
        <v>41</v>
      </c>
      <c r="D977" t="s">
        <v>42</v>
      </c>
      <c r="E977" t="s">
        <v>131</v>
      </c>
      <c r="F977" t="s">
        <v>23</v>
      </c>
      <c r="G977">
        <v>14761867642</v>
      </c>
      <c r="H977" t="s">
        <v>180</v>
      </c>
      <c r="I977" t="s">
        <v>33</v>
      </c>
      <c r="J977">
        <v>140</v>
      </c>
      <c r="K977">
        <v>1</v>
      </c>
      <c r="L977">
        <v>1</v>
      </c>
      <c r="M977">
        <v>140</v>
      </c>
      <c r="N977">
        <v>1</v>
      </c>
      <c r="O977">
        <v>1</v>
      </c>
      <c r="P977">
        <v>1</v>
      </c>
      <c r="Q977">
        <v>1</v>
      </c>
      <c r="R977" s="1">
        <v>44621</v>
      </c>
      <c r="S977" t="str">
        <f t="shared" si="75"/>
        <v>Sunkist Soda - Orange</v>
      </c>
      <c r="T977" t="str">
        <f t="shared" si="76"/>
        <v>Carbonated</v>
      </c>
      <c r="U977" t="str">
        <f>IF(T977="Cell is Blank - Dis-regard",_xlfn.XLOOKUP(S977,'Categroy Lookup'!A:A,'Categroy Lookup'!B:B,"Cell is Blank - Dis-regard"),T977)</f>
        <v>Carbonated</v>
      </c>
      <c r="V977" t="b">
        <f t="shared" si="78"/>
        <v>1</v>
      </c>
      <c r="W977">
        <f t="shared" si="77"/>
        <v>1</v>
      </c>
      <c r="X977" s="8">
        <f t="shared" si="79"/>
        <v>0.66666666666666663</v>
      </c>
      <c r="Y977" t="s">
        <v>551</v>
      </c>
      <c r="Z977" t="s">
        <v>552</v>
      </c>
      <c r="AB977" t="s">
        <v>683</v>
      </c>
      <c r="AC977" t="s">
        <v>743</v>
      </c>
      <c r="AD977">
        <v>2022</v>
      </c>
    </row>
    <row r="978" spans="1:30" x14ac:dyDescent="0.25">
      <c r="A978" t="s">
        <v>18</v>
      </c>
      <c r="B978" t="s">
        <v>40</v>
      </c>
      <c r="C978" t="s">
        <v>41</v>
      </c>
      <c r="D978" t="s">
        <v>42</v>
      </c>
      <c r="E978" t="s">
        <v>175</v>
      </c>
      <c r="F978" t="s">
        <v>27</v>
      </c>
      <c r="G978">
        <v>14763323761</v>
      </c>
      <c r="H978" t="s">
        <v>180</v>
      </c>
      <c r="I978" t="s">
        <v>25</v>
      </c>
      <c r="J978">
        <v>122</v>
      </c>
      <c r="K978">
        <v>1.5</v>
      </c>
      <c r="L978">
        <v>1</v>
      </c>
      <c r="M978">
        <v>122</v>
      </c>
      <c r="N978">
        <v>1.5</v>
      </c>
      <c r="O978">
        <v>1</v>
      </c>
      <c r="P978">
        <v>1.5</v>
      </c>
      <c r="Q978">
        <v>6</v>
      </c>
      <c r="R978" s="1">
        <v>44621</v>
      </c>
      <c r="S978" t="str">
        <f t="shared" si="75"/>
        <v>Fritos - Original</v>
      </c>
      <c r="T978" t="str">
        <f t="shared" si="76"/>
        <v>Food</v>
      </c>
      <c r="U978" t="str">
        <f>IF(T978="Cell is Blank - Dis-regard",_xlfn.XLOOKUP(S978,'Categroy Lookup'!A:A,'Categroy Lookup'!B:B,"Cell is Blank - Dis-regard"),T978)</f>
        <v>Food</v>
      </c>
      <c r="V978" t="b">
        <f t="shared" si="78"/>
        <v>1</v>
      </c>
      <c r="W978">
        <f t="shared" si="77"/>
        <v>1.5</v>
      </c>
      <c r="X978" s="8">
        <f t="shared" si="79"/>
        <v>1</v>
      </c>
      <c r="Y978" t="s">
        <v>567</v>
      </c>
      <c r="Z978" t="s">
        <v>512</v>
      </c>
      <c r="AB978" t="s">
        <v>683</v>
      </c>
      <c r="AC978" t="s">
        <v>743</v>
      </c>
      <c r="AD978">
        <v>2022</v>
      </c>
    </row>
    <row r="979" spans="1:30" x14ac:dyDescent="0.25">
      <c r="A979" t="s">
        <v>18</v>
      </c>
      <c r="B979" t="s">
        <v>40</v>
      </c>
      <c r="C979" t="s">
        <v>41</v>
      </c>
      <c r="D979" t="s">
        <v>42</v>
      </c>
      <c r="E979" t="s">
        <v>91</v>
      </c>
      <c r="F979" t="s">
        <v>27</v>
      </c>
      <c r="G979">
        <v>14763323761</v>
      </c>
      <c r="H979" t="s">
        <v>180</v>
      </c>
      <c r="I979" t="s">
        <v>25</v>
      </c>
      <c r="J979">
        <v>112</v>
      </c>
      <c r="K979">
        <v>1.5</v>
      </c>
      <c r="L979">
        <v>1</v>
      </c>
      <c r="M979">
        <v>112</v>
      </c>
      <c r="N979">
        <v>1.5</v>
      </c>
      <c r="O979">
        <v>1</v>
      </c>
      <c r="P979">
        <v>1.5</v>
      </c>
      <c r="Q979">
        <v>6</v>
      </c>
      <c r="R979" s="1">
        <v>44621</v>
      </c>
      <c r="S979" t="str">
        <f t="shared" si="75"/>
        <v>Chesters Fries Flaming hot</v>
      </c>
      <c r="T979" t="str">
        <f t="shared" si="76"/>
        <v>Food</v>
      </c>
      <c r="U979" t="str">
        <f>IF(T979="Cell is Blank - Dis-regard",_xlfn.XLOOKUP(S979,'Categroy Lookup'!A:A,'Categroy Lookup'!B:B,"Cell is Blank - Dis-regard"),T979)</f>
        <v>Food</v>
      </c>
      <c r="V979" t="b">
        <f t="shared" si="78"/>
        <v>1</v>
      </c>
      <c r="W979">
        <f t="shared" si="77"/>
        <v>1.5</v>
      </c>
      <c r="X979" s="8">
        <f t="shared" si="79"/>
        <v>1</v>
      </c>
      <c r="Y979" t="s">
        <v>91</v>
      </c>
      <c r="AB979" t="s">
        <v>683</v>
      </c>
      <c r="AC979" t="s">
        <v>743</v>
      </c>
      <c r="AD979">
        <v>2022</v>
      </c>
    </row>
    <row r="980" spans="1:30" x14ac:dyDescent="0.25">
      <c r="A980" t="s">
        <v>18</v>
      </c>
      <c r="B980" t="s">
        <v>40</v>
      </c>
      <c r="C980" t="s">
        <v>41</v>
      </c>
      <c r="D980" t="s">
        <v>42</v>
      </c>
      <c r="E980" t="s">
        <v>94</v>
      </c>
      <c r="F980" t="s">
        <v>23</v>
      </c>
      <c r="G980">
        <v>14763323761</v>
      </c>
      <c r="H980" t="s">
        <v>180</v>
      </c>
      <c r="I980" t="s">
        <v>25</v>
      </c>
      <c r="J980">
        <v>148</v>
      </c>
      <c r="K980">
        <v>3</v>
      </c>
      <c r="L980">
        <v>1</v>
      </c>
      <c r="M980">
        <v>148</v>
      </c>
      <c r="N980">
        <v>3</v>
      </c>
      <c r="O980">
        <v>1</v>
      </c>
      <c r="P980">
        <v>3</v>
      </c>
      <c r="Q980">
        <v>6</v>
      </c>
      <c r="R980" s="1">
        <v>44621</v>
      </c>
      <c r="S980" t="str">
        <f t="shared" si="75"/>
        <v>Red Bull - Original</v>
      </c>
      <c r="T980" t="str">
        <f t="shared" si="76"/>
        <v>Carbonated</v>
      </c>
      <c r="U980" t="str">
        <f>IF(T980="Cell is Blank - Dis-regard",_xlfn.XLOOKUP(S980,'Categroy Lookup'!A:A,'Categroy Lookup'!B:B,"Cell is Blank - Dis-regard"),T980)</f>
        <v>Carbonated</v>
      </c>
      <c r="V980" t="b">
        <f t="shared" si="78"/>
        <v>1</v>
      </c>
      <c r="W980">
        <f t="shared" si="77"/>
        <v>3</v>
      </c>
      <c r="X980" s="8">
        <f t="shared" si="79"/>
        <v>2</v>
      </c>
      <c r="Y980" t="s">
        <v>466</v>
      </c>
      <c r="Z980" t="s">
        <v>512</v>
      </c>
      <c r="AB980" t="s">
        <v>683</v>
      </c>
      <c r="AC980" t="s">
        <v>743</v>
      </c>
      <c r="AD980">
        <v>2022</v>
      </c>
    </row>
    <row r="981" spans="1:30" x14ac:dyDescent="0.25">
      <c r="A981" t="s">
        <v>18</v>
      </c>
      <c r="B981" t="s">
        <v>36</v>
      </c>
      <c r="C981" t="s">
        <v>37</v>
      </c>
      <c r="D981" t="s">
        <v>38</v>
      </c>
      <c r="E981" t="s">
        <v>69</v>
      </c>
      <c r="F981" t="s">
        <v>27</v>
      </c>
      <c r="G981">
        <v>14763408820</v>
      </c>
      <c r="H981" t="s">
        <v>180</v>
      </c>
      <c r="I981" t="s">
        <v>33</v>
      </c>
      <c r="J981">
        <v>110</v>
      </c>
      <c r="K981">
        <v>1.5</v>
      </c>
      <c r="L981">
        <v>1</v>
      </c>
      <c r="M981">
        <v>110</v>
      </c>
      <c r="N981">
        <v>1.5</v>
      </c>
      <c r="O981">
        <v>1</v>
      </c>
      <c r="P981">
        <v>1.5</v>
      </c>
      <c r="Q981">
        <v>1.5</v>
      </c>
      <c r="R981" s="1">
        <v>44621</v>
      </c>
      <c r="S981" t="str">
        <f t="shared" si="75"/>
        <v>SunChips Multigrain - Salsa</v>
      </c>
      <c r="T981" t="str">
        <f t="shared" si="76"/>
        <v>Food</v>
      </c>
      <c r="U981" t="str">
        <f>IF(T981="Cell is Blank - Dis-regard",_xlfn.XLOOKUP(S981,'Categroy Lookup'!A:A,'Categroy Lookup'!B:B,"Cell is Blank - Dis-regard"),T981)</f>
        <v>Food</v>
      </c>
      <c r="V981" t="b">
        <f t="shared" si="78"/>
        <v>1</v>
      </c>
      <c r="W981">
        <f t="shared" si="77"/>
        <v>1.5</v>
      </c>
      <c r="X981" s="8">
        <f t="shared" si="79"/>
        <v>1</v>
      </c>
      <c r="Y981" t="s">
        <v>502</v>
      </c>
      <c r="Z981" t="s">
        <v>503</v>
      </c>
      <c r="AB981" t="s">
        <v>683</v>
      </c>
      <c r="AC981" t="s">
        <v>743</v>
      </c>
      <c r="AD981">
        <v>2022</v>
      </c>
    </row>
    <row r="982" spans="1:30" x14ac:dyDescent="0.25">
      <c r="A982" t="s">
        <v>18</v>
      </c>
      <c r="B982" t="s">
        <v>40</v>
      </c>
      <c r="C982" t="s">
        <v>41</v>
      </c>
      <c r="D982" t="s">
        <v>42</v>
      </c>
      <c r="E982" t="s">
        <v>46</v>
      </c>
      <c r="F982" t="s">
        <v>27</v>
      </c>
      <c r="G982">
        <v>14764506124</v>
      </c>
      <c r="H982" t="s">
        <v>180</v>
      </c>
      <c r="I982" t="s">
        <v>33</v>
      </c>
      <c r="J982">
        <v>111</v>
      </c>
      <c r="K982">
        <v>1.5</v>
      </c>
      <c r="L982">
        <v>1</v>
      </c>
      <c r="M982">
        <v>111</v>
      </c>
      <c r="N982">
        <v>1.5</v>
      </c>
      <c r="O982">
        <v>1</v>
      </c>
      <c r="P982">
        <v>1.5</v>
      </c>
      <c r="Q982">
        <v>1.5</v>
      </c>
      <c r="R982" s="1">
        <v>44621</v>
      </c>
      <c r="S982" t="str">
        <f t="shared" si="75"/>
        <v>Skinny Pop Popcorn</v>
      </c>
      <c r="T982" t="str">
        <f t="shared" si="76"/>
        <v>Food</v>
      </c>
      <c r="U982" t="str">
        <f>IF(T982="Cell is Blank - Dis-regard",_xlfn.XLOOKUP(S982,'Categroy Lookup'!A:A,'Categroy Lookup'!B:B,"Cell is Blank - Dis-regard"),T982)</f>
        <v>Food</v>
      </c>
      <c r="V982" t="b">
        <f t="shared" si="78"/>
        <v>1</v>
      </c>
      <c r="W982">
        <f t="shared" si="77"/>
        <v>1.5</v>
      </c>
      <c r="X982" s="8">
        <f t="shared" si="79"/>
        <v>1</v>
      </c>
      <c r="Y982" t="s">
        <v>46</v>
      </c>
      <c r="AB982" t="s">
        <v>683</v>
      </c>
      <c r="AC982" t="s">
        <v>743</v>
      </c>
      <c r="AD982">
        <v>2022</v>
      </c>
    </row>
    <row r="983" spans="1:30" x14ac:dyDescent="0.25">
      <c r="A983" t="s">
        <v>18</v>
      </c>
      <c r="B983" t="s">
        <v>36</v>
      </c>
      <c r="C983" t="s">
        <v>37</v>
      </c>
      <c r="D983" t="s">
        <v>38</v>
      </c>
      <c r="E983" t="s">
        <v>120</v>
      </c>
      <c r="F983" t="s">
        <v>23</v>
      </c>
      <c r="G983">
        <v>14765009310</v>
      </c>
      <c r="H983" t="s">
        <v>180</v>
      </c>
      <c r="I983" t="s">
        <v>33</v>
      </c>
      <c r="J983">
        <v>135</v>
      </c>
      <c r="K983">
        <v>2</v>
      </c>
      <c r="L983">
        <v>1</v>
      </c>
      <c r="M983">
        <v>135</v>
      </c>
      <c r="N983">
        <v>2</v>
      </c>
      <c r="O983">
        <v>1</v>
      </c>
      <c r="P983">
        <v>2</v>
      </c>
      <c r="Q983">
        <v>2</v>
      </c>
      <c r="R983" s="1">
        <v>44621</v>
      </c>
      <c r="S983" t="str">
        <f t="shared" si="75"/>
        <v>Keto Krisp - Almond Butter</v>
      </c>
      <c r="T983" t="str">
        <f t="shared" si="76"/>
        <v>Carbonated</v>
      </c>
      <c r="U983" t="str">
        <f>IF(T983="Cell is Blank - Dis-regard",_xlfn.XLOOKUP(S983,'Categroy Lookup'!A:A,'Categroy Lookup'!B:B,"Cell is Blank - Dis-regard"),T983)</f>
        <v>Carbonated</v>
      </c>
      <c r="V983" t="b">
        <f t="shared" si="78"/>
        <v>1</v>
      </c>
      <c r="W983">
        <f t="shared" si="77"/>
        <v>2</v>
      </c>
      <c r="X983" s="8">
        <f t="shared" si="79"/>
        <v>1.3333333333333333</v>
      </c>
      <c r="Y983" t="s">
        <v>518</v>
      </c>
      <c r="Z983" t="s">
        <v>545</v>
      </c>
      <c r="AB983" t="s">
        <v>683</v>
      </c>
      <c r="AC983" t="s">
        <v>743</v>
      </c>
      <c r="AD983">
        <v>2022</v>
      </c>
    </row>
    <row r="984" spans="1:30" x14ac:dyDescent="0.25">
      <c r="A984" t="s">
        <v>18</v>
      </c>
      <c r="B984" t="s">
        <v>40</v>
      </c>
      <c r="C984" t="s">
        <v>41</v>
      </c>
      <c r="D984" t="s">
        <v>42</v>
      </c>
      <c r="E984" t="s">
        <v>43</v>
      </c>
      <c r="F984" t="s">
        <v>23</v>
      </c>
      <c r="G984">
        <v>14765068531</v>
      </c>
      <c r="H984" t="s">
        <v>180</v>
      </c>
      <c r="I984" t="s">
        <v>33</v>
      </c>
      <c r="J984">
        <v>144</v>
      </c>
      <c r="K984">
        <v>3</v>
      </c>
      <c r="L984">
        <v>1</v>
      </c>
      <c r="M984">
        <v>144</v>
      </c>
      <c r="N984">
        <v>3</v>
      </c>
      <c r="O984">
        <v>1</v>
      </c>
      <c r="P984">
        <v>3</v>
      </c>
      <c r="Q984">
        <v>3</v>
      </c>
      <c r="R984" s="1">
        <v>44621</v>
      </c>
      <c r="S984" t="str">
        <f t="shared" si="75"/>
        <v>Monster Energy Original</v>
      </c>
      <c r="T984" t="str">
        <f t="shared" si="76"/>
        <v>Carbonated</v>
      </c>
      <c r="U984" t="str">
        <f>IF(T984="Cell is Blank - Dis-regard",_xlfn.XLOOKUP(S984,'Categroy Lookup'!A:A,'Categroy Lookup'!B:B,"Cell is Blank - Dis-regard"),T984)</f>
        <v>Carbonated</v>
      </c>
      <c r="V984" t="b">
        <f t="shared" si="78"/>
        <v>1</v>
      </c>
      <c r="W984">
        <f t="shared" si="77"/>
        <v>3</v>
      </c>
      <c r="X984" s="8">
        <f t="shared" si="79"/>
        <v>2</v>
      </c>
      <c r="Y984" t="s">
        <v>43</v>
      </c>
      <c r="AB984" t="s">
        <v>683</v>
      </c>
      <c r="AC984" t="s">
        <v>743</v>
      </c>
      <c r="AD984">
        <v>2022</v>
      </c>
    </row>
    <row r="985" spans="1:30" x14ac:dyDescent="0.25">
      <c r="A985" t="s">
        <v>18</v>
      </c>
      <c r="B985" t="s">
        <v>36</v>
      </c>
      <c r="C985" t="s">
        <v>37</v>
      </c>
      <c r="D985" t="s">
        <v>38</v>
      </c>
      <c r="E985" t="s">
        <v>49</v>
      </c>
      <c r="F985" t="s">
        <v>27</v>
      </c>
      <c r="G985">
        <v>14765103808</v>
      </c>
      <c r="H985" t="s">
        <v>180</v>
      </c>
      <c r="I985" t="s">
        <v>33</v>
      </c>
      <c r="J985">
        <v>138</v>
      </c>
      <c r="K985">
        <v>2</v>
      </c>
      <c r="L985">
        <v>1</v>
      </c>
      <c r="M985">
        <v>138</v>
      </c>
      <c r="N985">
        <v>2</v>
      </c>
      <c r="O985">
        <v>1</v>
      </c>
      <c r="P985">
        <v>2</v>
      </c>
      <c r="Q985">
        <v>2</v>
      </c>
      <c r="R985" s="1">
        <v>44621</v>
      </c>
      <c r="S985" t="str">
        <f t="shared" si="75"/>
        <v>Wonderful Pistachios - Variety</v>
      </c>
      <c r="T985" t="str">
        <f t="shared" si="76"/>
        <v>Food</v>
      </c>
      <c r="U985" t="str">
        <f>IF(T985="Cell is Blank - Dis-regard",_xlfn.XLOOKUP(S985,'Categroy Lookup'!A:A,'Categroy Lookup'!B:B,"Cell is Blank - Dis-regard"),T985)</f>
        <v>Food</v>
      </c>
      <c r="V985" t="b">
        <f t="shared" si="78"/>
        <v>1</v>
      </c>
      <c r="W985">
        <f t="shared" si="77"/>
        <v>2</v>
      </c>
      <c r="X985" s="8">
        <f t="shared" si="79"/>
        <v>1.3333333333333333</v>
      </c>
      <c r="Y985" t="s">
        <v>484</v>
      </c>
      <c r="Z985" t="s">
        <v>485</v>
      </c>
      <c r="AB985" t="s">
        <v>683</v>
      </c>
      <c r="AC985" t="s">
        <v>743</v>
      </c>
      <c r="AD985">
        <v>2022</v>
      </c>
    </row>
    <row r="986" spans="1:30" x14ac:dyDescent="0.25">
      <c r="A986" t="s">
        <v>18</v>
      </c>
      <c r="B986" t="s">
        <v>40</v>
      </c>
      <c r="C986" t="s">
        <v>41</v>
      </c>
      <c r="D986" t="s">
        <v>42</v>
      </c>
      <c r="E986" t="s">
        <v>94</v>
      </c>
      <c r="F986" t="s">
        <v>23</v>
      </c>
      <c r="G986">
        <v>14765175086</v>
      </c>
      <c r="H986" t="s">
        <v>180</v>
      </c>
      <c r="I986" t="s">
        <v>33</v>
      </c>
      <c r="J986">
        <v>148</v>
      </c>
      <c r="K986">
        <v>3</v>
      </c>
      <c r="L986">
        <v>1</v>
      </c>
      <c r="M986">
        <v>148</v>
      </c>
      <c r="N986">
        <v>3</v>
      </c>
      <c r="O986">
        <v>1</v>
      </c>
      <c r="P986">
        <v>3</v>
      </c>
      <c r="Q986">
        <v>3</v>
      </c>
      <c r="R986" s="1">
        <v>44621</v>
      </c>
      <c r="S986" t="str">
        <f t="shared" si="75"/>
        <v>Red Bull - Original</v>
      </c>
      <c r="T986" t="str">
        <f t="shared" si="76"/>
        <v>Carbonated</v>
      </c>
      <c r="U986" t="str">
        <f>IF(T986="Cell is Blank - Dis-regard",_xlfn.XLOOKUP(S986,'Categroy Lookup'!A:A,'Categroy Lookup'!B:B,"Cell is Blank - Dis-regard"),T986)</f>
        <v>Carbonated</v>
      </c>
      <c r="V986" t="b">
        <f t="shared" si="78"/>
        <v>1</v>
      </c>
      <c r="W986">
        <f t="shared" si="77"/>
        <v>3</v>
      </c>
      <c r="X986" s="8">
        <f t="shared" si="79"/>
        <v>2</v>
      </c>
      <c r="Y986" t="s">
        <v>466</v>
      </c>
      <c r="Z986" t="s">
        <v>512</v>
      </c>
      <c r="AB986" t="s">
        <v>683</v>
      </c>
      <c r="AC986" t="s">
        <v>743</v>
      </c>
      <c r="AD986">
        <v>2022</v>
      </c>
    </row>
    <row r="987" spans="1:30" x14ac:dyDescent="0.25">
      <c r="A987" t="s">
        <v>18</v>
      </c>
      <c r="B987" t="s">
        <v>40</v>
      </c>
      <c r="C987" t="s">
        <v>41</v>
      </c>
      <c r="D987" t="s">
        <v>42</v>
      </c>
      <c r="E987" t="s">
        <v>94</v>
      </c>
      <c r="F987" t="s">
        <v>23</v>
      </c>
      <c r="G987">
        <v>14765177339</v>
      </c>
      <c r="H987" t="s">
        <v>180</v>
      </c>
      <c r="I987" t="s">
        <v>33</v>
      </c>
      <c r="J987">
        <v>148</v>
      </c>
      <c r="K987">
        <v>3</v>
      </c>
      <c r="L987">
        <v>1</v>
      </c>
      <c r="M987">
        <v>148</v>
      </c>
      <c r="N987">
        <v>3</v>
      </c>
      <c r="O987">
        <v>1</v>
      </c>
      <c r="P987">
        <v>3</v>
      </c>
      <c r="Q987">
        <v>3</v>
      </c>
      <c r="R987" s="1">
        <v>44621</v>
      </c>
      <c r="S987" t="str">
        <f t="shared" si="75"/>
        <v>Red Bull - Original</v>
      </c>
      <c r="T987" t="str">
        <f t="shared" si="76"/>
        <v>Carbonated</v>
      </c>
      <c r="U987" t="str">
        <f>IF(T987="Cell is Blank - Dis-regard",_xlfn.XLOOKUP(S987,'Categroy Lookup'!A:A,'Categroy Lookup'!B:B,"Cell is Blank - Dis-regard"),T987)</f>
        <v>Carbonated</v>
      </c>
      <c r="V987" t="b">
        <f t="shared" si="78"/>
        <v>1</v>
      </c>
      <c r="W987">
        <f t="shared" si="77"/>
        <v>3</v>
      </c>
      <c r="X987" s="8">
        <f t="shared" si="79"/>
        <v>2</v>
      </c>
      <c r="Y987" t="s">
        <v>466</v>
      </c>
      <c r="Z987" t="s">
        <v>512</v>
      </c>
      <c r="AB987" t="s">
        <v>683</v>
      </c>
      <c r="AC987" t="s">
        <v>743</v>
      </c>
      <c r="AD987">
        <v>2022</v>
      </c>
    </row>
    <row r="988" spans="1:30" x14ac:dyDescent="0.25">
      <c r="A988" t="s">
        <v>18</v>
      </c>
      <c r="B988" t="s">
        <v>19</v>
      </c>
      <c r="C988" t="s">
        <v>20</v>
      </c>
      <c r="D988" t="s">
        <v>21</v>
      </c>
      <c r="E988" t="s">
        <v>122</v>
      </c>
      <c r="F988" t="s">
        <v>55</v>
      </c>
      <c r="G988">
        <v>14765397301</v>
      </c>
      <c r="H988" t="s">
        <v>180</v>
      </c>
      <c r="I988" t="s">
        <v>25</v>
      </c>
      <c r="J988">
        <v>147</v>
      </c>
      <c r="K988">
        <v>2.75</v>
      </c>
      <c r="L988">
        <v>1</v>
      </c>
      <c r="M988">
        <v>147</v>
      </c>
      <c r="N988">
        <v>2.75</v>
      </c>
      <c r="O988">
        <v>1</v>
      </c>
      <c r="P988">
        <v>2.75</v>
      </c>
      <c r="Q988">
        <v>2.75</v>
      </c>
      <c r="R988" s="1">
        <v>44621</v>
      </c>
      <c r="S988" t="str">
        <f t="shared" si="75"/>
        <v>Vitamin Water - Squeezed Lemonade</v>
      </c>
      <c r="T988" t="str">
        <f t="shared" si="76"/>
        <v>Water</v>
      </c>
      <c r="U988" t="str">
        <f>IF(T988="Cell is Blank - Dis-regard",_xlfn.XLOOKUP(S988,'Categroy Lookup'!A:A,'Categroy Lookup'!B:B,"Cell is Blank - Dis-regard"),T988)</f>
        <v>Water</v>
      </c>
      <c r="V988" t="b">
        <f t="shared" si="78"/>
        <v>1</v>
      </c>
      <c r="W988">
        <f t="shared" si="77"/>
        <v>2.75</v>
      </c>
      <c r="X988" s="8">
        <f t="shared" si="79"/>
        <v>1.8333333333333333</v>
      </c>
      <c r="Y988" t="s">
        <v>489</v>
      </c>
      <c r="Z988" t="s">
        <v>548</v>
      </c>
      <c r="AB988" t="s">
        <v>683</v>
      </c>
      <c r="AC988" t="s">
        <v>743</v>
      </c>
      <c r="AD988">
        <v>2022</v>
      </c>
    </row>
    <row r="989" spans="1:30" x14ac:dyDescent="0.25">
      <c r="A989" t="s">
        <v>18</v>
      </c>
      <c r="B989" t="s">
        <v>40</v>
      </c>
      <c r="C989" t="s">
        <v>41</v>
      </c>
      <c r="D989" t="s">
        <v>42</v>
      </c>
      <c r="E989" t="s">
        <v>137</v>
      </c>
      <c r="F989" t="s">
        <v>27</v>
      </c>
      <c r="G989">
        <v>14765620983</v>
      </c>
      <c r="H989" t="s">
        <v>180</v>
      </c>
      <c r="I989" t="s">
        <v>33</v>
      </c>
      <c r="J989">
        <v>134</v>
      </c>
      <c r="K989">
        <v>2</v>
      </c>
      <c r="L989">
        <v>1</v>
      </c>
      <c r="M989">
        <v>134</v>
      </c>
      <c r="N989">
        <v>2</v>
      </c>
      <c r="O989">
        <v>1</v>
      </c>
      <c r="P989">
        <v>2</v>
      </c>
      <c r="Q989">
        <v>2</v>
      </c>
      <c r="R989" s="1">
        <v>44621</v>
      </c>
      <c r="S989" t="str">
        <f t="shared" si="75"/>
        <v>Oreo Single Server 6 ct</v>
      </c>
      <c r="T989" t="str">
        <f t="shared" si="76"/>
        <v>Food</v>
      </c>
      <c r="U989" t="str">
        <f>IF(T989="Cell is Blank - Dis-regard",_xlfn.XLOOKUP(S989,'Categroy Lookup'!A:A,'Categroy Lookup'!B:B,"Cell is Blank - Dis-regard"),T989)</f>
        <v>Food</v>
      </c>
      <c r="V989" t="b">
        <f t="shared" si="78"/>
        <v>1</v>
      </c>
      <c r="W989">
        <f t="shared" si="77"/>
        <v>2</v>
      </c>
      <c r="X989" s="8">
        <f t="shared" si="79"/>
        <v>1.3333333333333333</v>
      </c>
      <c r="Y989" t="s">
        <v>137</v>
      </c>
      <c r="AB989" t="s">
        <v>683</v>
      </c>
      <c r="AC989" t="s">
        <v>743</v>
      </c>
      <c r="AD989">
        <v>2022</v>
      </c>
    </row>
    <row r="990" spans="1:30" x14ac:dyDescent="0.25">
      <c r="A990" t="s">
        <v>18</v>
      </c>
      <c r="B990" t="s">
        <v>28</v>
      </c>
      <c r="C990" t="s">
        <v>20</v>
      </c>
      <c r="D990" t="s">
        <v>29</v>
      </c>
      <c r="E990" t="s">
        <v>107</v>
      </c>
      <c r="F990" t="s">
        <v>27</v>
      </c>
      <c r="G990">
        <v>14765642953</v>
      </c>
      <c r="H990" t="s">
        <v>180</v>
      </c>
      <c r="I990" t="s">
        <v>33</v>
      </c>
      <c r="J990">
        <v>111</v>
      </c>
      <c r="K990">
        <v>1.5</v>
      </c>
      <c r="L990">
        <v>1</v>
      </c>
      <c r="M990">
        <v>111</v>
      </c>
      <c r="N990">
        <v>1.5</v>
      </c>
      <c r="O990">
        <v>1</v>
      </c>
      <c r="P990">
        <v>1.5</v>
      </c>
      <c r="Q990">
        <v>1.5</v>
      </c>
      <c r="R990" s="1">
        <v>44621</v>
      </c>
      <c r="S990" t="str">
        <f t="shared" si="75"/>
        <v>Lays Baked - Original</v>
      </c>
      <c r="T990" t="str">
        <f t="shared" si="76"/>
        <v>Food</v>
      </c>
      <c r="U990" t="str">
        <f>IF(T990="Cell is Blank - Dis-regard",_xlfn.XLOOKUP(S990,'Categroy Lookup'!A:A,'Categroy Lookup'!B:B,"Cell is Blank - Dis-regard"),T990)</f>
        <v>Food</v>
      </c>
      <c r="V990" t="b">
        <f t="shared" si="78"/>
        <v>1</v>
      </c>
      <c r="W990">
        <f t="shared" si="77"/>
        <v>1.5</v>
      </c>
      <c r="X990" s="8">
        <f t="shared" si="79"/>
        <v>1</v>
      </c>
      <c r="Y990" t="s">
        <v>535</v>
      </c>
      <c r="Z990" t="s">
        <v>512</v>
      </c>
      <c r="AB990" t="s">
        <v>683</v>
      </c>
      <c r="AC990" t="s">
        <v>743</v>
      </c>
      <c r="AD990">
        <v>2022</v>
      </c>
    </row>
    <row r="991" spans="1:30" x14ac:dyDescent="0.25">
      <c r="A991" t="s">
        <v>18</v>
      </c>
      <c r="B991" t="s">
        <v>40</v>
      </c>
      <c r="C991" t="s">
        <v>41</v>
      </c>
      <c r="D991" t="s">
        <v>42</v>
      </c>
      <c r="E991" t="s">
        <v>93</v>
      </c>
      <c r="F991" t="s">
        <v>23</v>
      </c>
      <c r="G991">
        <v>14765784701</v>
      </c>
      <c r="H991" t="s">
        <v>180</v>
      </c>
      <c r="I991" t="s">
        <v>33</v>
      </c>
      <c r="J991">
        <v>141</v>
      </c>
      <c r="K991">
        <v>1</v>
      </c>
      <c r="L991">
        <v>1</v>
      </c>
      <c r="M991">
        <v>141</v>
      </c>
      <c r="N991">
        <v>1</v>
      </c>
      <c r="O991">
        <v>1</v>
      </c>
      <c r="P991">
        <v>1</v>
      </c>
      <c r="Q991">
        <v>1</v>
      </c>
      <c r="R991" s="1">
        <v>44621</v>
      </c>
      <c r="S991" t="str">
        <f t="shared" si="75"/>
        <v>Coca Cola - Zero Sugar</v>
      </c>
      <c r="T991" t="str">
        <f t="shared" si="76"/>
        <v>Carbonated</v>
      </c>
      <c r="U991" t="str">
        <f>IF(T991="Cell is Blank - Dis-regard",_xlfn.XLOOKUP(S991,'Categroy Lookup'!A:A,'Categroy Lookup'!B:B,"Cell is Blank - Dis-regard"),T991)</f>
        <v>Carbonated</v>
      </c>
      <c r="V991" t="b">
        <f t="shared" si="78"/>
        <v>1</v>
      </c>
      <c r="W991">
        <f t="shared" si="77"/>
        <v>1</v>
      </c>
      <c r="X991" s="8">
        <f t="shared" si="79"/>
        <v>0.66666666666666663</v>
      </c>
      <c r="Y991" t="s">
        <v>524</v>
      </c>
      <c r="Z991" t="s">
        <v>525</v>
      </c>
      <c r="AB991" t="s">
        <v>683</v>
      </c>
      <c r="AC991" t="s">
        <v>743</v>
      </c>
      <c r="AD991">
        <v>2022</v>
      </c>
    </row>
    <row r="992" spans="1:30" x14ac:dyDescent="0.25">
      <c r="A992" t="s">
        <v>18</v>
      </c>
      <c r="B992" t="s">
        <v>40</v>
      </c>
      <c r="C992" t="s">
        <v>41</v>
      </c>
      <c r="D992" t="s">
        <v>42</v>
      </c>
      <c r="E992" t="s">
        <v>137</v>
      </c>
      <c r="F992" t="s">
        <v>27</v>
      </c>
      <c r="G992">
        <v>14765855679</v>
      </c>
      <c r="H992" t="s">
        <v>180</v>
      </c>
      <c r="I992" t="s">
        <v>33</v>
      </c>
      <c r="J992">
        <v>134</v>
      </c>
      <c r="K992">
        <v>2</v>
      </c>
      <c r="L992">
        <v>1</v>
      </c>
      <c r="M992">
        <v>134</v>
      </c>
      <c r="N992">
        <v>2</v>
      </c>
      <c r="O992">
        <v>1</v>
      </c>
      <c r="P992">
        <v>2</v>
      </c>
      <c r="Q992">
        <v>2</v>
      </c>
      <c r="R992" s="1">
        <v>44621</v>
      </c>
      <c r="S992" t="str">
        <f t="shared" si="75"/>
        <v>Oreo Single Server 6 ct</v>
      </c>
      <c r="T992" t="str">
        <f t="shared" si="76"/>
        <v>Food</v>
      </c>
      <c r="U992" t="str">
        <f>IF(T992="Cell is Blank - Dis-regard",_xlfn.XLOOKUP(S992,'Categroy Lookup'!A:A,'Categroy Lookup'!B:B,"Cell is Blank - Dis-regard"),T992)</f>
        <v>Food</v>
      </c>
      <c r="V992" t="b">
        <f t="shared" si="78"/>
        <v>1</v>
      </c>
      <c r="W992">
        <f t="shared" si="77"/>
        <v>2</v>
      </c>
      <c r="X992" s="8">
        <f t="shared" si="79"/>
        <v>1.3333333333333333</v>
      </c>
      <c r="Y992" t="s">
        <v>137</v>
      </c>
      <c r="AB992" t="s">
        <v>683</v>
      </c>
      <c r="AC992" t="s">
        <v>743</v>
      </c>
      <c r="AD992">
        <v>2022</v>
      </c>
    </row>
    <row r="993" spans="1:30" x14ac:dyDescent="0.25">
      <c r="A993" t="s">
        <v>18</v>
      </c>
      <c r="B993" t="s">
        <v>40</v>
      </c>
      <c r="C993" t="s">
        <v>41</v>
      </c>
      <c r="D993" t="s">
        <v>42</v>
      </c>
      <c r="E993" t="s">
        <v>63</v>
      </c>
      <c r="F993" t="s">
        <v>27</v>
      </c>
      <c r="G993">
        <v>14765940363</v>
      </c>
      <c r="H993" t="s">
        <v>180</v>
      </c>
      <c r="I993" t="s">
        <v>33</v>
      </c>
      <c r="J993">
        <v>110</v>
      </c>
      <c r="K993">
        <v>1.5</v>
      </c>
      <c r="L993">
        <v>1</v>
      </c>
      <c r="M993">
        <v>110</v>
      </c>
      <c r="N993">
        <v>1.5</v>
      </c>
      <c r="O993">
        <v>1</v>
      </c>
      <c r="P993">
        <v>1.5</v>
      </c>
      <c r="Q993">
        <v>1.5</v>
      </c>
      <c r="R993" s="1">
        <v>44621</v>
      </c>
      <c r="S993" t="str">
        <f t="shared" si="75"/>
        <v>Good Health Veggie Stix - Zesty Ranch</v>
      </c>
      <c r="T993" t="str">
        <f t="shared" si="76"/>
        <v>Food</v>
      </c>
      <c r="U993" t="str">
        <f>IF(T993="Cell is Blank - Dis-regard",_xlfn.XLOOKUP(S993,'Categroy Lookup'!A:A,'Categroy Lookup'!B:B,"Cell is Blank - Dis-regard"),T993)</f>
        <v>Food</v>
      </c>
      <c r="V993" t="b">
        <f t="shared" si="78"/>
        <v>1</v>
      </c>
      <c r="W993">
        <f t="shared" si="77"/>
        <v>1.5</v>
      </c>
      <c r="X993" s="8">
        <f t="shared" si="79"/>
        <v>1</v>
      </c>
      <c r="Y993" t="s">
        <v>498</v>
      </c>
      <c r="Z993" t="s">
        <v>499</v>
      </c>
      <c r="AB993" t="s">
        <v>683</v>
      </c>
      <c r="AC993" t="s">
        <v>743</v>
      </c>
      <c r="AD993">
        <v>2022</v>
      </c>
    </row>
    <row r="994" spans="1:30" x14ac:dyDescent="0.25">
      <c r="A994" t="s">
        <v>18</v>
      </c>
      <c r="B994" t="s">
        <v>40</v>
      </c>
      <c r="C994" t="s">
        <v>41</v>
      </c>
      <c r="D994" t="s">
        <v>42</v>
      </c>
      <c r="E994" t="s">
        <v>91</v>
      </c>
      <c r="F994" t="s">
        <v>27</v>
      </c>
      <c r="G994">
        <v>14766309775</v>
      </c>
      <c r="H994" t="s">
        <v>180</v>
      </c>
      <c r="I994" t="s">
        <v>33</v>
      </c>
      <c r="J994">
        <v>112</v>
      </c>
      <c r="K994">
        <v>1.5</v>
      </c>
      <c r="L994">
        <v>1</v>
      </c>
      <c r="M994">
        <v>112</v>
      </c>
      <c r="N994">
        <v>1.5</v>
      </c>
      <c r="O994">
        <v>1</v>
      </c>
      <c r="P994">
        <v>1.5</v>
      </c>
      <c r="Q994">
        <v>1.5</v>
      </c>
      <c r="R994" s="1">
        <v>44621</v>
      </c>
      <c r="S994" t="str">
        <f t="shared" si="75"/>
        <v>Chesters Fries Flaming hot</v>
      </c>
      <c r="T994" t="str">
        <f t="shared" si="76"/>
        <v>Food</v>
      </c>
      <c r="U994" t="str">
        <f>IF(T994="Cell is Blank - Dis-regard",_xlfn.XLOOKUP(S994,'Categroy Lookup'!A:A,'Categroy Lookup'!B:B,"Cell is Blank - Dis-regard"),T994)</f>
        <v>Food</v>
      </c>
      <c r="V994" t="b">
        <f t="shared" si="78"/>
        <v>1</v>
      </c>
      <c r="W994">
        <f t="shared" si="77"/>
        <v>1.5</v>
      </c>
      <c r="X994" s="8">
        <f t="shared" si="79"/>
        <v>1</v>
      </c>
      <c r="Y994" t="s">
        <v>91</v>
      </c>
      <c r="AB994" t="s">
        <v>683</v>
      </c>
      <c r="AC994" t="s">
        <v>743</v>
      </c>
      <c r="AD994">
        <v>2022</v>
      </c>
    </row>
    <row r="995" spans="1:30" x14ac:dyDescent="0.25">
      <c r="A995" t="s">
        <v>18</v>
      </c>
      <c r="B995" t="s">
        <v>40</v>
      </c>
      <c r="C995" t="s">
        <v>41</v>
      </c>
      <c r="D995" t="s">
        <v>42</v>
      </c>
      <c r="E995" t="s">
        <v>93</v>
      </c>
      <c r="F995" t="s">
        <v>23</v>
      </c>
      <c r="G995">
        <v>14766769644</v>
      </c>
      <c r="H995" t="s">
        <v>180</v>
      </c>
      <c r="I995" t="s">
        <v>33</v>
      </c>
      <c r="J995">
        <v>142</v>
      </c>
      <c r="K995">
        <v>1</v>
      </c>
      <c r="L995">
        <v>1</v>
      </c>
      <c r="M995">
        <v>142</v>
      </c>
      <c r="N995">
        <v>1</v>
      </c>
      <c r="O995">
        <v>1</v>
      </c>
      <c r="P995">
        <v>1</v>
      </c>
      <c r="Q995">
        <v>1</v>
      </c>
      <c r="R995" s="1">
        <v>44621</v>
      </c>
      <c r="S995" t="str">
        <f t="shared" si="75"/>
        <v>Coca Cola - Zero Sugar</v>
      </c>
      <c r="T995" t="str">
        <f t="shared" si="76"/>
        <v>Carbonated</v>
      </c>
      <c r="U995" t="str">
        <f>IF(T995="Cell is Blank - Dis-regard",_xlfn.XLOOKUP(S995,'Categroy Lookup'!A:A,'Categroy Lookup'!B:B,"Cell is Blank - Dis-regard"),T995)</f>
        <v>Carbonated</v>
      </c>
      <c r="V995" t="b">
        <f t="shared" si="78"/>
        <v>1</v>
      </c>
      <c r="W995">
        <f t="shared" si="77"/>
        <v>1</v>
      </c>
      <c r="X995" s="8">
        <f t="shared" si="79"/>
        <v>0.66666666666666663</v>
      </c>
      <c r="Y995" t="s">
        <v>524</v>
      </c>
      <c r="Z995" t="s">
        <v>525</v>
      </c>
      <c r="AB995" t="s">
        <v>683</v>
      </c>
      <c r="AC995" t="s">
        <v>743</v>
      </c>
      <c r="AD995">
        <v>2022</v>
      </c>
    </row>
    <row r="996" spans="1:30" x14ac:dyDescent="0.25">
      <c r="A996" t="s">
        <v>18</v>
      </c>
      <c r="B996" t="s">
        <v>40</v>
      </c>
      <c r="C996" t="s">
        <v>41</v>
      </c>
      <c r="D996" t="s">
        <v>42</v>
      </c>
      <c r="E996" t="s">
        <v>93</v>
      </c>
      <c r="F996" t="s">
        <v>23</v>
      </c>
      <c r="G996">
        <v>14766822247</v>
      </c>
      <c r="H996" t="s">
        <v>180</v>
      </c>
      <c r="I996" t="s">
        <v>33</v>
      </c>
      <c r="J996">
        <v>141</v>
      </c>
      <c r="K996">
        <v>1</v>
      </c>
      <c r="L996">
        <v>1</v>
      </c>
      <c r="M996">
        <v>141</v>
      </c>
      <c r="N996">
        <v>1</v>
      </c>
      <c r="O996">
        <v>1</v>
      </c>
      <c r="P996">
        <v>1</v>
      </c>
      <c r="Q996">
        <v>1</v>
      </c>
      <c r="R996" s="1">
        <v>44621</v>
      </c>
      <c r="S996" t="str">
        <f t="shared" si="75"/>
        <v>Coca Cola - Zero Sugar</v>
      </c>
      <c r="T996" t="str">
        <f t="shared" si="76"/>
        <v>Carbonated</v>
      </c>
      <c r="U996" t="str">
        <f>IF(T996="Cell is Blank - Dis-regard",_xlfn.XLOOKUP(S996,'Categroy Lookup'!A:A,'Categroy Lookup'!B:B,"Cell is Blank - Dis-regard"),T996)</f>
        <v>Carbonated</v>
      </c>
      <c r="V996" t="b">
        <f t="shared" si="78"/>
        <v>1</v>
      </c>
      <c r="W996">
        <f t="shared" si="77"/>
        <v>1</v>
      </c>
      <c r="X996" s="8">
        <f t="shared" si="79"/>
        <v>0.66666666666666663</v>
      </c>
      <c r="Y996" t="s">
        <v>524</v>
      </c>
      <c r="Z996" t="s">
        <v>525</v>
      </c>
      <c r="AB996" t="s">
        <v>683</v>
      </c>
      <c r="AC996" t="s">
        <v>743</v>
      </c>
      <c r="AD996">
        <v>2022</v>
      </c>
    </row>
    <row r="997" spans="1:30" x14ac:dyDescent="0.25">
      <c r="A997" t="s">
        <v>18</v>
      </c>
      <c r="B997" t="s">
        <v>40</v>
      </c>
      <c r="C997" t="s">
        <v>41</v>
      </c>
      <c r="D997" t="s">
        <v>42</v>
      </c>
      <c r="E997" t="s">
        <v>94</v>
      </c>
      <c r="F997" t="s">
        <v>23</v>
      </c>
      <c r="G997">
        <v>14766840245</v>
      </c>
      <c r="H997" t="s">
        <v>180</v>
      </c>
      <c r="I997" t="s">
        <v>25</v>
      </c>
      <c r="J997">
        <v>148</v>
      </c>
      <c r="K997">
        <v>3</v>
      </c>
      <c r="L997">
        <v>1</v>
      </c>
      <c r="M997">
        <v>148</v>
      </c>
      <c r="N997">
        <v>3</v>
      </c>
      <c r="O997">
        <v>1</v>
      </c>
      <c r="P997">
        <v>3</v>
      </c>
      <c r="Q997">
        <v>3</v>
      </c>
      <c r="R997" s="1">
        <v>44621</v>
      </c>
      <c r="S997" t="str">
        <f t="shared" si="75"/>
        <v>Red Bull - Original</v>
      </c>
      <c r="T997" t="str">
        <f t="shared" si="76"/>
        <v>Carbonated</v>
      </c>
      <c r="U997" t="str">
        <f>IF(T997="Cell is Blank - Dis-regard",_xlfn.XLOOKUP(S997,'Categroy Lookup'!A:A,'Categroy Lookup'!B:B,"Cell is Blank - Dis-regard"),T997)</f>
        <v>Carbonated</v>
      </c>
      <c r="V997" t="b">
        <f t="shared" si="78"/>
        <v>1</v>
      </c>
      <c r="W997">
        <f t="shared" si="77"/>
        <v>3</v>
      </c>
      <c r="X997" s="8">
        <f t="shared" si="79"/>
        <v>2</v>
      </c>
      <c r="Y997" t="s">
        <v>466</v>
      </c>
      <c r="Z997" t="s">
        <v>512</v>
      </c>
      <c r="AB997" t="s">
        <v>683</v>
      </c>
      <c r="AC997" t="s">
        <v>743</v>
      </c>
      <c r="AD997">
        <v>2022</v>
      </c>
    </row>
    <row r="998" spans="1:30" x14ac:dyDescent="0.25">
      <c r="A998" t="s">
        <v>18</v>
      </c>
      <c r="B998" t="s">
        <v>40</v>
      </c>
      <c r="C998" t="s">
        <v>41</v>
      </c>
      <c r="D998" t="s">
        <v>42</v>
      </c>
      <c r="E998" t="s">
        <v>131</v>
      </c>
      <c r="F998" t="s">
        <v>23</v>
      </c>
      <c r="G998">
        <v>14766892731</v>
      </c>
      <c r="H998" t="s">
        <v>180</v>
      </c>
      <c r="I998" t="s">
        <v>33</v>
      </c>
      <c r="J998">
        <v>140</v>
      </c>
      <c r="K998">
        <v>1</v>
      </c>
      <c r="L998">
        <v>1</v>
      </c>
      <c r="M998">
        <v>140</v>
      </c>
      <c r="N998">
        <v>1</v>
      </c>
      <c r="O998">
        <v>1</v>
      </c>
      <c r="P998">
        <v>1</v>
      </c>
      <c r="Q998">
        <v>1</v>
      </c>
      <c r="R998" s="1">
        <v>44621</v>
      </c>
      <c r="S998" t="str">
        <f t="shared" si="75"/>
        <v>Sunkist Soda - Orange</v>
      </c>
      <c r="T998" t="str">
        <f t="shared" si="76"/>
        <v>Carbonated</v>
      </c>
      <c r="U998" t="str">
        <f>IF(T998="Cell is Blank - Dis-regard",_xlfn.XLOOKUP(S998,'Categroy Lookup'!A:A,'Categroy Lookup'!B:B,"Cell is Blank - Dis-regard"),T998)</f>
        <v>Carbonated</v>
      </c>
      <c r="V998" t="b">
        <f t="shared" si="78"/>
        <v>1</v>
      </c>
      <c r="W998">
        <f t="shared" si="77"/>
        <v>1</v>
      </c>
      <c r="X998" s="8">
        <f t="shared" si="79"/>
        <v>0.66666666666666663</v>
      </c>
      <c r="Y998" t="s">
        <v>551</v>
      </c>
      <c r="Z998" t="s">
        <v>552</v>
      </c>
      <c r="AB998" t="s">
        <v>683</v>
      </c>
      <c r="AC998" t="s">
        <v>743</v>
      </c>
      <c r="AD998">
        <v>2022</v>
      </c>
    </row>
    <row r="999" spans="1:30" x14ac:dyDescent="0.25">
      <c r="A999" t="s">
        <v>18</v>
      </c>
      <c r="B999" t="s">
        <v>40</v>
      </c>
      <c r="C999" t="s">
        <v>41</v>
      </c>
      <c r="D999" t="s">
        <v>42</v>
      </c>
      <c r="E999" t="s">
        <v>93</v>
      </c>
      <c r="F999" t="s">
        <v>23</v>
      </c>
      <c r="G999">
        <v>14766894657</v>
      </c>
      <c r="H999" t="s">
        <v>180</v>
      </c>
      <c r="I999" t="s">
        <v>33</v>
      </c>
      <c r="J999">
        <v>141</v>
      </c>
      <c r="K999">
        <v>1</v>
      </c>
      <c r="L999">
        <v>1</v>
      </c>
      <c r="M999">
        <v>141</v>
      </c>
      <c r="N999">
        <v>1</v>
      </c>
      <c r="O999">
        <v>1</v>
      </c>
      <c r="P999">
        <v>1</v>
      </c>
      <c r="Q999">
        <v>1</v>
      </c>
      <c r="R999" s="1">
        <v>44621</v>
      </c>
      <c r="S999" t="str">
        <f t="shared" si="75"/>
        <v>Coca Cola - Zero Sugar</v>
      </c>
      <c r="T999" t="str">
        <f t="shared" si="76"/>
        <v>Carbonated</v>
      </c>
      <c r="U999" t="str">
        <f>IF(T999="Cell is Blank - Dis-regard",_xlfn.XLOOKUP(S999,'Categroy Lookup'!A:A,'Categroy Lookup'!B:B,"Cell is Blank - Dis-regard"),T999)</f>
        <v>Carbonated</v>
      </c>
      <c r="V999" t="b">
        <f t="shared" si="78"/>
        <v>1</v>
      </c>
      <c r="W999">
        <f t="shared" si="77"/>
        <v>1</v>
      </c>
      <c r="X999" s="8">
        <f t="shared" si="79"/>
        <v>0.66666666666666663</v>
      </c>
      <c r="Y999" t="s">
        <v>524</v>
      </c>
      <c r="Z999" t="s">
        <v>525</v>
      </c>
      <c r="AB999" t="s">
        <v>683</v>
      </c>
      <c r="AC999" t="s">
        <v>743</v>
      </c>
      <c r="AD999">
        <v>2022</v>
      </c>
    </row>
    <row r="1000" spans="1:30" x14ac:dyDescent="0.25">
      <c r="A1000" t="s">
        <v>18</v>
      </c>
      <c r="B1000" t="s">
        <v>40</v>
      </c>
      <c r="C1000" t="s">
        <v>41</v>
      </c>
      <c r="D1000" t="s">
        <v>42</v>
      </c>
      <c r="E1000" t="s">
        <v>139</v>
      </c>
      <c r="F1000" t="s">
        <v>27</v>
      </c>
      <c r="G1000">
        <v>14766971552</v>
      </c>
      <c r="H1000" t="s">
        <v>181</v>
      </c>
      <c r="I1000" t="s">
        <v>33</v>
      </c>
      <c r="J1000">
        <v>120</v>
      </c>
      <c r="K1000">
        <v>1.5</v>
      </c>
      <c r="L1000">
        <v>1</v>
      </c>
      <c r="M1000">
        <v>120</v>
      </c>
      <c r="N1000">
        <v>1.5</v>
      </c>
      <c r="O1000">
        <v>1</v>
      </c>
      <c r="P1000">
        <v>1.5</v>
      </c>
      <c r="Q1000">
        <v>1.5</v>
      </c>
      <c r="R1000" s="1">
        <v>44621</v>
      </c>
      <c r="S1000" t="str">
        <f t="shared" si="75"/>
        <v>Cheetos Flaming Hot Limon Crunchy</v>
      </c>
      <c r="T1000" t="str">
        <f t="shared" si="76"/>
        <v>Food</v>
      </c>
      <c r="U1000" t="str">
        <f>IF(T1000="Cell is Blank - Dis-regard",_xlfn.XLOOKUP(S1000,'Categroy Lookup'!A:A,'Categroy Lookup'!B:B,"Cell is Blank - Dis-regard"),T1000)</f>
        <v>Food</v>
      </c>
      <c r="V1000" t="b">
        <f t="shared" si="78"/>
        <v>1</v>
      </c>
      <c r="W1000">
        <f t="shared" si="77"/>
        <v>1.5</v>
      </c>
      <c r="X1000" s="8">
        <f t="shared" si="79"/>
        <v>1</v>
      </c>
      <c r="Y1000" t="s">
        <v>139</v>
      </c>
      <c r="AB1000" t="s">
        <v>685</v>
      </c>
      <c r="AC1000" t="s">
        <v>744</v>
      </c>
      <c r="AD1000">
        <v>2022</v>
      </c>
    </row>
    <row r="1001" spans="1:30" x14ac:dyDescent="0.25">
      <c r="A1001" t="s">
        <v>18</v>
      </c>
      <c r="B1001" t="s">
        <v>40</v>
      </c>
      <c r="C1001" t="s">
        <v>41</v>
      </c>
      <c r="D1001" t="s">
        <v>42</v>
      </c>
      <c r="E1001" t="s">
        <v>46</v>
      </c>
      <c r="F1001" t="s">
        <v>27</v>
      </c>
      <c r="G1001">
        <v>14767085766</v>
      </c>
      <c r="H1001" t="s">
        <v>181</v>
      </c>
      <c r="I1001" t="s">
        <v>33</v>
      </c>
      <c r="J1001">
        <v>111</v>
      </c>
      <c r="K1001">
        <v>1.5</v>
      </c>
      <c r="L1001">
        <v>1</v>
      </c>
      <c r="M1001">
        <v>111</v>
      </c>
      <c r="N1001">
        <v>1.5</v>
      </c>
      <c r="O1001">
        <v>1</v>
      </c>
      <c r="P1001">
        <v>1.5</v>
      </c>
      <c r="Q1001">
        <v>1.5</v>
      </c>
      <c r="R1001" s="1">
        <v>44621</v>
      </c>
      <c r="S1001" t="str">
        <f t="shared" si="75"/>
        <v>Skinny Pop Popcorn</v>
      </c>
      <c r="T1001" t="str">
        <f t="shared" si="76"/>
        <v>Food</v>
      </c>
      <c r="U1001" t="str">
        <f>IF(T1001="Cell is Blank - Dis-regard",_xlfn.XLOOKUP(S1001,'Categroy Lookup'!A:A,'Categroy Lookup'!B:B,"Cell is Blank - Dis-regard"),T1001)</f>
        <v>Food</v>
      </c>
      <c r="V1001" t="b">
        <f t="shared" si="78"/>
        <v>1</v>
      </c>
      <c r="W1001">
        <f t="shared" si="77"/>
        <v>1.5</v>
      </c>
      <c r="X1001" s="8">
        <f t="shared" si="79"/>
        <v>1</v>
      </c>
      <c r="Y1001" t="s">
        <v>46</v>
      </c>
      <c r="AB1001" t="s">
        <v>685</v>
      </c>
      <c r="AC1001" t="s">
        <v>744</v>
      </c>
      <c r="AD1001">
        <v>2022</v>
      </c>
    </row>
    <row r="1002" spans="1:30" x14ac:dyDescent="0.25">
      <c r="A1002" t="s">
        <v>18</v>
      </c>
      <c r="B1002" t="s">
        <v>40</v>
      </c>
      <c r="C1002" t="s">
        <v>41</v>
      </c>
      <c r="D1002" t="s">
        <v>42</v>
      </c>
      <c r="E1002" t="s">
        <v>91</v>
      </c>
      <c r="F1002" t="s">
        <v>27</v>
      </c>
      <c r="G1002">
        <v>14767231744</v>
      </c>
      <c r="H1002" t="s">
        <v>181</v>
      </c>
      <c r="I1002" t="s">
        <v>33</v>
      </c>
      <c r="J1002">
        <v>112</v>
      </c>
      <c r="K1002">
        <v>1.5</v>
      </c>
      <c r="L1002">
        <v>1</v>
      </c>
      <c r="M1002">
        <v>112</v>
      </c>
      <c r="N1002">
        <v>1.5</v>
      </c>
      <c r="O1002">
        <v>1</v>
      </c>
      <c r="P1002">
        <v>1.5</v>
      </c>
      <c r="Q1002">
        <v>1.5</v>
      </c>
      <c r="R1002" s="1">
        <v>44622</v>
      </c>
      <c r="S1002" t="str">
        <f t="shared" si="75"/>
        <v>Chesters Fries Flaming hot</v>
      </c>
      <c r="T1002" t="str">
        <f t="shared" si="76"/>
        <v>Food</v>
      </c>
      <c r="U1002" t="str">
        <f>IF(T1002="Cell is Blank - Dis-regard",_xlfn.XLOOKUP(S1002,'Categroy Lookup'!A:A,'Categroy Lookup'!B:B,"Cell is Blank - Dis-regard"),T1002)</f>
        <v>Food</v>
      </c>
      <c r="V1002" t="b">
        <f t="shared" si="78"/>
        <v>1</v>
      </c>
      <c r="W1002">
        <f t="shared" si="77"/>
        <v>1.5</v>
      </c>
      <c r="X1002" s="8">
        <f t="shared" si="79"/>
        <v>1</v>
      </c>
      <c r="Y1002" t="s">
        <v>91</v>
      </c>
      <c r="AB1002" t="s">
        <v>685</v>
      </c>
      <c r="AC1002" t="s">
        <v>744</v>
      </c>
      <c r="AD1002">
        <v>2022</v>
      </c>
    </row>
    <row r="1003" spans="1:30" x14ac:dyDescent="0.25">
      <c r="A1003" t="s">
        <v>18</v>
      </c>
      <c r="B1003" t="s">
        <v>40</v>
      </c>
      <c r="C1003" t="s">
        <v>41</v>
      </c>
      <c r="D1003" t="s">
        <v>42</v>
      </c>
      <c r="E1003" t="s">
        <v>43</v>
      </c>
      <c r="F1003" t="s">
        <v>23</v>
      </c>
      <c r="G1003">
        <v>14767232484</v>
      </c>
      <c r="H1003" t="s">
        <v>181</v>
      </c>
      <c r="I1003" t="s">
        <v>33</v>
      </c>
      <c r="J1003">
        <v>146</v>
      </c>
      <c r="K1003">
        <v>3</v>
      </c>
      <c r="L1003">
        <v>1</v>
      </c>
      <c r="M1003">
        <v>146</v>
      </c>
      <c r="N1003">
        <v>3</v>
      </c>
      <c r="O1003">
        <v>1</v>
      </c>
      <c r="P1003">
        <v>3</v>
      </c>
      <c r="Q1003">
        <v>3</v>
      </c>
      <c r="R1003" s="1">
        <v>44622</v>
      </c>
      <c r="S1003" t="str">
        <f t="shared" si="75"/>
        <v>Monster Energy Original</v>
      </c>
      <c r="T1003" t="str">
        <f t="shared" si="76"/>
        <v>Carbonated</v>
      </c>
      <c r="U1003" t="str">
        <f>IF(T1003="Cell is Blank - Dis-regard",_xlfn.XLOOKUP(S1003,'Categroy Lookup'!A:A,'Categroy Lookup'!B:B,"Cell is Blank - Dis-regard"),T1003)</f>
        <v>Carbonated</v>
      </c>
      <c r="V1003" t="b">
        <f t="shared" si="78"/>
        <v>1</v>
      </c>
      <c r="W1003">
        <f t="shared" si="77"/>
        <v>3</v>
      </c>
      <c r="X1003" s="8">
        <f t="shared" si="79"/>
        <v>2</v>
      </c>
      <c r="Y1003" t="s">
        <v>43</v>
      </c>
      <c r="AB1003" t="s">
        <v>685</v>
      </c>
      <c r="AC1003" t="s">
        <v>744</v>
      </c>
      <c r="AD1003">
        <v>2022</v>
      </c>
    </row>
    <row r="1004" spans="1:30" x14ac:dyDescent="0.25">
      <c r="A1004" t="s">
        <v>18</v>
      </c>
      <c r="B1004" t="s">
        <v>40</v>
      </c>
      <c r="C1004" t="s">
        <v>41</v>
      </c>
      <c r="D1004" t="s">
        <v>42</v>
      </c>
      <c r="E1004" t="s">
        <v>97</v>
      </c>
      <c r="F1004" t="s">
        <v>27</v>
      </c>
      <c r="G1004">
        <v>14767243943</v>
      </c>
      <c r="H1004" t="s">
        <v>181</v>
      </c>
      <c r="I1004" t="s">
        <v>33</v>
      </c>
      <c r="J1004">
        <v>123</v>
      </c>
      <c r="K1004">
        <v>1.5</v>
      </c>
      <c r="L1004">
        <v>1</v>
      </c>
      <c r="M1004">
        <v>123</v>
      </c>
      <c r="N1004">
        <v>1.5</v>
      </c>
      <c r="O1004">
        <v>1</v>
      </c>
      <c r="P1004">
        <v>1.5</v>
      </c>
      <c r="Q1004">
        <v>1.5</v>
      </c>
      <c r="R1004" s="1">
        <v>44622</v>
      </c>
      <c r="S1004" t="str">
        <f t="shared" si="75"/>
        <v>Ritz Bits Cheese</v>
      </c>
      <c r="T1004" t="str">
        <f t="shared" si="76"/>
        <v>Food</v>
      </c>
      <c r="U1004" t="str">
        <f>IF(T1004="Cell is Blank - Dis-regard",_xlfn.XLOOKUP(S1004,'Categroy Lookup'!A:A,'Categroy Lookup'!B:B,"Cell is Blank - Dis-regard"),T1004)</f>
        <v>Food</v>
      </c>
      <c r="V1004" t="b">
        <f t="shared" si="78"/>
        <v>1</v>
      </c>
      <c r="W1004">
        <f t="shared" si="77"/>
        <v>1.5</v>
      </c>
      <c r="X1004" s="8">
        <f t="shared" si="79"/>
        <v>1</v>
      </c>
      <c r="Y1004" t="s">
        <v>97</v>
      </c>
      <c r="AB1004" t="s">
        <v>685</v>
      </c>
      <c r="AC1004" t="s">
        <v>744</v>
      </c>
      <c r="AD1004">
        <v>2022</v>
      </c>
    </row>
    <row r="1005" spans="1:30" x14ac:dyDescent="0.25">
      <c r="A1005" t="s">
        <v>18</v>
      </c>
      <c r="B1005" t="s">
        <v>40</v>
      </c>
      <c r="C1005" t="s">
        <v>41</v>
      </c>
      <c r="D1005" t="s">
        <v>42</v>
      </c>
      <c r="E1005" t="s">
        <v>94</v>
      </c>
      <c r="F1005" t="s">
        <v>23</v>
      </c>
      <c r="G1005">
        <v>14767470231</v>
      </c>
      <c r="H1005" t="s">
        <v>181</v>
      </c>
      <c r="I1005" t="s">
        <v>25</v>
      </c>
      <c r="J1005">
        <v>148</v>
      </c>
      <c r="K1005">
        <v>3</v>
      </c>
      <c r="L1005">
        <v>1</v>
      </c>
      <c r="M1005">
        <v>148</v>
      </c>
      <c r="N1005">
        <v>3</v>
      </c>
      <c r="O1005">
        <v>1</v>
      </c>
      <c r="P1005">
        <v>3</v>
      </c>
      <c r="Q1005">
        <v>3</v>
      </c>
      <c r="R1005" s="1">
        <v>44622</v>
      </c>
      <c r="S1005" t="str">
        <f t="shared" si="75"/>
        <v>Red Bull - Original</v>
      </c>
      <c r="T1005" t="str">
        <f t="shared" si="76"/>
        <v>Carbonated</v>
      </c>
      <c r="U1005" t="str">
        <f>IF(T1005="Cell is Blank - Dis-regard",_xlfn.XLOOKUP(S1005,'Categroy Lookup'!A:A,'Categroy Lookup'!B:B,"Cell is Blank - Dis-regard"),T1005)</f>
        <v>Carbonated</v>
      </c>
      <c r="V1005" t="b">
        <f t="shared" si="78"/>
        <v>1</v>
      </c>
      <c r="W1005">
        <f t="shared" si="77"/>
        <v>3</v>
      </c>
      <c r="X1005" s="8">
        <f t="shared" si="79"/>
        <v>2</v>
      </c>
      <c r="Y1005" t="s">
        <v>466</v>
      </c>
      <c r="Z1005" t="s">
        <v>512</v>
      </c>
      <c r="AB1005" t="s">
        <v>685</v>
      </c>
      <c r="AC1005" t="s">
        <v>744</v>
      </c>
      <c r="AD1005">
        <v>2022</v>
      </c>
    </row>
    <row r="1006" spans="1:30" x14ac:dyDescent="0.25">
      <c r="A1006" t="s">
        <v>18</v>
      </c>
      <c r="B1006" t="s">
        <v>40</v>
      </c>
      <c r="C1006" t="s">
        <v>41</v>
      </c>
      <c r="D1006" t="s">
        <v>42</v>
      </c>
      <c r="E1006" t="s">
        <v>97</v>
      </c>
      <c r="F1006" t="s">
        <v>27</v>
      </c>
      <c r="G1006">
        <v>14767576489</v>
      </c>
      <c r="H1006" t="s">
        <v>181</v>
      </c>
      <c r="I1006" t="s">
        <v>25</v>
      </c>
      <c r="J1006">
        <v>123</v>
      </c>
      <c r="K1006">
        <v>1.5</v>
      </c>
      <c r="L1006">
        <v>1</v>
      </c>
      <c r="M1006">
        <v>123</v>
      </c>
      <c r="N1006">
        <v>1.5</v>
      </c>
      <c r="O1006">
        <v>1</v>
      </c>
      <c r="P1006">
        <v>1.5</v>
      </c>
      <c r="Q1006">
        <v>1.5</v>
      </c>
      <c r="R1006" s="1">
        <v>44622</v>
      </c>
      <c r="S1006" t="str">
        <f t="shared" si="75"/>
        <v>Ritz Bits Cheese</v>
      </c>
      <c r="T1006" t="str">
        <f t="shared" si="76"/>
        <v>Food</v>
      </c>
      <c r="U1006" t="str">
        <f>IF(T1006="Cell is Blank - Dis-regard",_xlfn.XLOOKUP(S1006,'Categroy Lookup'!A:A,'Categroy Lookup'!B:B,"Cell is Blank - Dis-regard"),T1006)</f>
        <v>Food</v>
      </c>
      <c r="V1006" t="b">
        <f t="shared" si="78"/>
        <v>1</v>
      </c>
      <c r="W1006">
        <f t="shared" si="77"/>
        <v>1.5</v>
      </c>
      <c r="X1006" s="8">
        <f t="shared" si="79"/>
        <v>1</v>
      </c>
      <c r="Y1006" t="s">
        <v>97</v>
      </c>
      <c r="AB1006" t="s">
        <v>685</v>
      </c>
      <c r="AC1006" t="s">
        <v>744</v>
      </c>
      <c r="AD1006">
        <v>2022</v>
      </c>
    </row>
    <row r="1007" spans="1:30" x14ac:dyDescent="0.25">
      <c r="A1007" t="s">
        <v>18</v>
      </c>
      <c r="B1007" t="s">
        <v>40</v>
      </c>
      <c r="C1007" t="s">
        <v>41</v>
      </c>
      <c r="D1007" t="s">
        <v>42</v>
      </c>
      <c r="E1007" t="s">
        <v>94</v>
      </c>
      <c r="F1007" t="s">
        <v>23</v>
      </c>
      <c r="G1007">
        <v>14767735491</v>
      </c>
      <c r="H1007" t="s">
        <v>181</v>
      </c>
      <c r="I1007" t="s">
        <v>25</v>
      </c>
      <c r="J1007">
        <v>148</v>
      </c>
      <c r="K1007">
        <v>3</v>
      </c>
      <c r="L1007">
        <v>1</v>
      </c>
      <c r="M1007">
        <v>148</v>
      </c>
      <c r="N1007">
        <v>3</v>
      </c>
      <c r="O1007">
        <v>1</v>
      </c>
      <c r="P1007">
        <v>3</v>
      </c>
      <c r="Q1007">
        <v>3</v>
      </c>
      <c r="R1007" s="1">
        <v>44622</v>
      </c>
      <c r="S1007" t="str">
        <f t="shared" si="75"/>
        <v>Red Bull - Original</v>
      </c>
      <c r="T1007" t="str">
        <f t="shared" si="76"/>
        <v>Carbonated</v>
      </c>
      <c r="U1007" t="str">
        <f>IF(T1007="Cell is Blank - Dis-regard",_xlfn.XLOOKUP(S1007,'Categroy Lookup'!A:A,'Categroy Lookup'!B:B,"Cell is Blank - Dis-regard"),T1007)</f>
        <v>Carbonated</v>
      </c>
      <c r="V1007" t="b">
        <f t="shared" si="78"/>
        <v>1</v>
      </c>
      <c r="W1007">
        <f t="shared" si="77"/>
        <v>3</v>
      </c>
      <c r="X1007" s="8">
        <f t="shared" si="79"/>
        <v>2</v>
      </c>
      <c r="Y1007" t="s">
        <v>466</v>
      </c>
      <c r="Z1007" t="s">
        <v>512</v>
      </c>
      <c r="AB1007" t="s">
        <v>685</v>
      </c>
      <c r="AC1007" t="s">
        <v>744</v>
      </c>
      <c r="AD1007">
        <v>2022</v>
      </c>
    </row>
    <row r="1008" spans="1:30" x14ac:dyDescent="0.25">
      <c r="A1008" t="s">
        <v>18</v>
      </c>
      <c r="B1008" t="s">
        <v>40</v>
      </c>
      <c r="C1008" t="s">
        <v>41</v>
      </c>
      <c r="D1008" t="s">
        <v>42</v>
      </c>
      <c r="E1008" t="s">
        <v>94</v>
      </c>
      <c r="F1008" t="s">
        <v>23</v>
      </c>
      <c r="G1008">
        <v>14768659093</v>
      </c>
      <c r="H1008" t="s">
        <v>181</v>
      </c>
      <c r="I1008" t="s">
        <v>25</v>
      </c>
      <c r="J1008">
        <v>148</v>
      </c>
      <c r="K1008">
        <v>3</v>
      </c>
      <c r="L1008">
        <v>1</v>
      </c>
      <c r="M1008">
        <v>148</v>
      </c>
      <c r="N1008">
        <v>3</v>
      </c>
      <c r="O1008">
        <v>1</v>
      </c>
      <c r="P1008">
        <v>3</v>
      </c>
      <c r="Q1008">
        <v>3</v>
      </c>
      <c r="R1008" s="1">
        <v>44622</v>
      </c>
      <c r="S1008" t="str">
        <f t="shared" si="75"/>
        <v>Red Bull - Original</v>
      </c>
      <c r="T1008" t="str">
        <f t="shared" si="76"/>
        <v>Carbonated</v>
      </c>
      <c r="U1008" t="str">
        <f>IF(T1008="Cell is Blank - Dis-regard",_xlfn.XLOOKUP(S1008,'Categroy Lookup'!A:A,'Categroy Lookup'!B:B,"Cell is Blank - Dis-regard"),T1008)</f>
        <v>Carbonated</v>
      </c>
      <c r="V1008" t="b">
        <f t="shared" si="78"/>
        <v>1</v>
      </c>
      <c r="W1008">
        <f t="shared" si="77"/>
        <v>3</v>
      </c>
      <c r="X1008" s="8">
        <f t="shared" si="79"/>
        <v>2</v>
      </c>
      <c r="Y1008" t="s">
        <v>466</v>
      </c>
      <c r="Z1008" t="s">
        <v>512</v>
      </c>
      <c r="AB1008" t="s">
        <v>685</v>
      </c>
      <c r="AC1008" t="s">
        <v>744</v>
      </c>
      <c r="AD1008">
        <v>2022</v>
      </c>
    </row>
    <row r="1009" spans="1:30" x14ac:dyDescent="0.25">
      <c r="A1009" t="s">
        <v>18</v>
      </c>
      <c r="B1009" t="s">
        <v>36</v>
      </c>
      <c r="C1009" t="s">
        <v>37</v>
      </c>
      <c r="D1009" t="s">
        <v>38</v>
      </c>
      <c r="E1009" t="s">
        <v>92</v>
      </c>
      <c r="F1009" t="s">
        <v>27</v>
      </c>
      <c r="G1009">
        <v>14768936659</v>
      </c>
      <c r="H1009" t="s">
        <v>181</v>
      </c>
      <c r="I1009" t="s">
        <v>33</v>
      </c>
      <c r="J1009">
        <v>113</v>
      </c>
      <c r="K1009">
        <v>1.5</v>
      </c>
      <c r="L1009">
        <v>1</v>
      </c>
      <c r="M1009">
        <v>113</v>
      </c>
      <c r="N1009">
        <v>1.5</v>
      </c>
      <c r="O1009">
        <v>1</v>
      </c>
      <c r="P1009">
        <v>1.5</v>
      </c>
      <c r="Q1009">
        <v>1.5</v>
      </c>
      <c r="R1009" s="1">
        <v>44622</v>
      </c>
      <c r="S1009" t="str">
        <f t="shared" si="75"/>
        <v>Miss Vickie's Potato Chip - Jalapeno</v>
      </c>
      <c r="T1009" t="str">
        <f t="shared" si="76"/>
        <v>Food</v>
      </c>
      <c r="U1009" t="str">
        <f>IF(T1009="Cell is Blank - Dis-regard",_xlfn.XLOOKUP(S1009,'Categroy Lookup'!A:A,'Categroy Lookup'!B:B,"Cell is Blank - Dis-regard"),T1009)</f>
        <v>Food</v>
      </c>
      <c r="V1009" t="b">
        <f t="shared" si="78"/>
        <v>1</v>
      </c>
      <c r="W1009">
        <f t="shared" si="77"/>
        <v>1.5</v>
      </c>
      <c r="X1009" s="8">
        <f t="shared" si="79"/>
        <v>1</v>
      </c>
      <c r="Y1009" t="s">
        <v>473</v>
      </c>
      <c r="Z1009" t="s">
        <v>523</v>
      </c>
      <c r="AB1009" t="s">
        <v>685</v>
      </c>
      <c r="AC1009" t="s">
        <v>744</v>
      </c>
      <c r="AD1009">
        <v>2022</v>
      </c>
    </row>
    <row r="1010" spans="1:30" x14ac:dyDescent="0.25">
      <c r="A1010" t="s">
        <v>18</v>
      </c>
      <c r="B1010" t="s">
        <v>36</v>
      </c>
      <c r="C1010" t="s">
        <v>37</v>
      </c>
      <c r="D1010" t="s">
        <v>38</v>
      </c>
      <c r="E1010" t="s">
        <v>26</v>
      </c>
      <c r="F1010" t="s">
        <v>27</v>
      </c>
      <c r="G1010">
        <v>14768970407</v>
      </c>
      <c r="H1010" t="s">
        <v>181</v>
      </c>
      <c r="I1010" t="s">
        <v>25</v>
      </c>
      <c r="J1010">
        <v>123</v>
      </c>
      <c r="K1010">
        <v>1.25</v>
      </c>
      <c r="L1010">
        <v>2</v>
      </c>
      <c r="M1010">
        <v>123</v>
      </c>
      <c r="N1010">
        <v>1.25</v>
      </c>
      <c r="O1010">
        <v>2</v>
      </c>
      <c r="P1010">
        <v>2.5</v>
      </c>
      <c r="Q1010">
        <v>3.75</v>
      </c>
      <c r="R1010" s="1">
        <v>44622</v>
      </c>
      <c r="S1010" t="str">
        <f t="shared" si="75"/>
        <v>Takis - Hot Chilli Pepper &amp; Lime</v>
      </c>
      <c r="T1010" t="str">
        <f t="shared" si="76"/>
        <v>Food</v>
      </c>
      <c r="U1010" t="str">
        <f>IF(T1010="Cell is Blank - Dis-regard",_xlfn.XLOOKUP(S1010,'Categroy Lookup'!A:A,'Categroy Lookup'!B:B,"Cell is Blank - Dis-regard"),T1010)</f>
        <v>Food</v>
      </c>
      <c r="V1010" t="b">
        <f t="shared" si="78"/>
        <v>1</v>
      </c>
      <c r="W1010">
        <f t="shared" si="77"/>
        <v>1.25</v>
      </c>
      <c r="X1010" s="8">
        <f t="shared" si="79"/>
        <v>0.83333333333333337</v>
      </c>
      <c r="Y1010" t="s">
        <v>469</v>
      </c>
      <c r="Z1010" t="s">
        <v>470</v>
      </c>
      <c r="AB1010" t="s">
        <v>685</v>
      </c>
      <c r="AC1010" t="s">
        <v>744</v>
      </c>
      <c r="AD1010">
        <v>2022</v>
      </c>
    </row>
    <row r="1011" spans="1:30" x14ac:dyDescent="0.25">
      <c r="A1011" t="s">
        <v>18</v>
      </c>
      <c r="B1011" t="s">
        <v>36</v>
      </c>
      <c r="C1011" t="s">
        <v>37</v>
      </c>
      <c r="D1011" t="s">
        <v>38</v>
      </c>
      <c r="E1011" t="s">
        <v>26</v>
      </c>
      <c r="F1011" t="s">
        <v>27</v>
      </c>
      <c r="G1011">
        <v>14768970407</v>
      </c>
      <c r="H1011" t="s">
        <v>181</v>
      </c>
      <c r="I1011" t="s">
        <v>25</v>
      </c>
      <c r="J1011">
        <v>124</v>
      </c>
      <c r="K1011">
        <v>1.25</v>
      </c>
      <c r="L1011">
        <v>1</v>
      </c>
      <c r="M1011">
        <v>124</v>
      </c>
      <c r="N1011">
        <v>1.25</v>
      </c>
      <c r="O1011">
        <v>1</v>
      </c>
      <c r="P1011">
        <v>1.25</v>
      </c>
      <c r="Q1011">
        <v>3.75</v>
      </c>
      <c r="R1011" s="1">
        <v>44622</v>
      </c>
      <c r="S1011" t="str">
        <f t="shared" si="75"/>
        <v>Takis - Hot Chilli Pepper &amp; Lime</v>
      </c>
      <c r="T1011" t="str">
        <f t="shared" si="76"/>
        <v>Food</v>
      </c>
      <c r="U1011" t="str">
        <f>IF(T1011="Cell is Blank - Dis-regard",_xlfn.XLOOKUP(S1011,'Categroy Lookup'!A:A,'Categroy Lookup'!B:B,"Cell is Blank - Dis-regard"),T1011)</f>
        <v>Food</v>
      </c>
      <c r="V1011" t="b">
        <f t="shared" si="78"/>
        <v>1</v>
      </c>
      <c r="W1011">
        <f t="shared" si="77"/>
        <v>1.25</v>
      </c>
      <c r="X1011" s="8">
        <f t="shared" si="79"/>
        <v>0.83333333333333337</v>
      </c>
      <c r="Y1011" t="s">
        <v>469</v>
      </c>
      <c r="Z1011" t="s">
        <v>470</v>
      </c>
      <c r="AB1011" t="s">
        <v>685</v>
      </c>
      <c r="AC1011" t="s">
        <v>744</v>
      </c>
      <c r="AD1011">
        <v>2022</v>
      </c>
    </row>
    <row r="1012" spans="1:30" x14ac:dyDescent="0.25">
      <c r="A1012" t="s">
        <v>18</v>
      </c>
      <c r="B1012" t="s">
        <v>36</v>
      </c>
      <c r="C1012" t="s">
        <v>37</v>
      </c>
      <c r="D1012" t="s">
        <v>38</v>
      </c>
      <c r="E1012" t="s">
        <v>45</v>
      </c>
      <c r="F1012" t="s">
        <v>31</v>
      </c>
      <c r="G1012">
        <v>14769062086</v>
      </c>
      <c r="H1012" t="s">
        <v>181</v>
      </c>
      <c r="I1012" t="s">
        <v>33</v>
      </c>
      <c r="J1012">
        <v>145</v>
      </c>
      <c r="K1012">
        <v>2.5</v>
      </c>
      <c r="L1012">
        <v>1</v>
      </c>
      <c r="M1012">
        <v>145</v>
      </c>
      <c r="N1012">
        <v>2.5</v>
      </c>
      <c r="O1012">
        <v>1</v>
      </c>
      <c r="P1012">
        <v>2.5</v>
      </c>
      <c r="Q1012">
        <v>2.5</v>
      </c>
      <c r="R1012" s="1">
        <v>44622</v>
      </c>
      <c r="S1012" t="str">
        <f t="shared" si="75"/>
        <v>Snapple Diet Tea - Lemon</v>
      </c>
      <c r="T1012" t="str">
        <f t="shared" si="76"/>
        <v>Non Carbonated</v>
      </c>
      <c r="U1012" t="str">
        <f>IF(T1012="Cell is Blank - Dis-regard",_xlfn.XLOOKUP(S1012,'Categroy Lookup'!A:A,'Categroy Lookup'!B:B,"Cell is Blank - Dis-regard"),T1012)</f>
        <v>Non Carbonated</v>
      </c>
      <c r="V1012" t="b">
        <f t="shared" si="78"/>
        <v>1</v>
      </c>
      <c r="W1012">
        <f t="shared" si="77"/>
        <v>2.5</v>
      </c>
      <c r="X1012" s="8">
        <f t="shared" si="79"/>
        <v>1.6666666666666667</v>
      </c>
      <c r="Y1012" t="s">
        <v>478</v>
      </c>
      <c r="Z1012" t="s">
        <v>479</v>
      </c>
      <c r="AB1012" t="s">
        <v>685</v>
      </c>
      <c r="AC1012" t="s">
        <v>744</v>
      </c>
      <c r="AD1012">
        <v>2022</v>
      </c>
    </row>
    <row r="1013" spans="1:30" x14ac:dyDescent="0.25">
      <c r="A1013" t="s">
        <v>18</v>
      </c>
      <c r="B1013" t="s">
        <v>40</v>
      </c>
      <c r="C1013" t="s">
        <v>41</v>
      </c>
      <c r="D1013" t="s">
        <v>42</v>
      </c>
      <c r="E1013" t="s">
        <v>43</v>
      </c>
      <c r="F1013" t="s">
        <v>23</v>
      </c>
      <c r="G1013">
        <v>14769174318</v>
      </c>
      <c r="H1013" t="s">
        <v>181</v>
      </c>
      <c r="I1013" t="s">
        <v>25</v>
      </c>
      <c r="J1013">
        <v>146</v>
      </c>
      <c r="K1013">
        <v>3</v>
      </c>
      <c r="L1013">
        <v>1</v>
      </c>
      <c r="M1013">
        <v>146</v>
      </c>
      <c r="N1013">
        <v>3</v>
      </c>
      <c r="O1013">
        <v>1</v>
      </c>
      <c r="P1013">
        <v>3</v>
      </c>
      <c r="Q1013">
        <v>3</v>
      </c>
      <c r="R1013" s="1">
        <v>44622</v>
      </c>
      <c r="S1013" t="str">
        <f t="shared" si="75"/>
        <v>Monster Energy Original</v>
      </c>
      <c r="T1013" t="str">
        <f t="shared" si="76"/>
        <v>Carbonated</v>
      </c>
      <c r="U1013" t="str">
        <f>IF(T1013="Cell is Blank - Dis-regard",_xlfn.XLOOKUP(S1013,'Categroy Lookup'!A:A,'Categroy Lookup'!B:B,"Cell is Blank - Dis-regard"),T1013)</f>
        <v>Carbonated</v>
      </c>
      <c r="V1013" t="b">
        <f t="shared" si="78"/>
        <v>1</v>
      </c>
      <c r="W1013">
        <f t="shared" si="77"/>
        <v>3</v>
      </c>
      <c r="X1013" s="8">
        <f t="shared" si="79"/>
        <v>2</v>
      </c>
      <c r="Y1013" t="s">
        <v>43</v>
      </c>
      <c r="AB1013" t="s">
        <v>685</v>
      </c>
      <c r="AC1013" t="s">
        <v>744</v>
      </c>
      <c r="AD1013">
        <v>2022</v>
      </c>
    </row>
    <row r="1014" spans="1:30" x14ac:dyDescent="0.25">
      <c r="A1014" t="s">
        <v>18</v>
      </c>
      <c r="B1014" t="s">
        <v>36</v>
      </c>
      <c r="C1014" t="s">
        <v>37</v>
      </c>
      <c r="D1014" t="s">
        <v>38</v>
      </c>
      <c r="E1014" t="s">
        <v>120</v>
      </c>
      <c r="F1014" t="s">
        <v>23</v>
      </c>
      <c r="G1014">
        <v>14769359074</v>
      </c>
      <c r="H1014" t="s">
        <v>181</v>
      </c>
      <c r="I1014" t="s">
        <v>33</v>
      </c>
      <c r="J1014">
        <v>135</v>
      </c>
      <c r="K1014">
        <v>2</v>
      </c>
      <c r="L1014">
        <v>1</v>
      </c>
      <c r="M1014">
        <v>135</v>
      </c>
      <c r="N1014">
        <v>2</v>
      </c>
      <c r="O1014">
        <v>1</v>
      </c>
      <c r="P1014">
        <v>2</v>
      </c>
      <c r="Q1014">
        <v>2</v>
      </c>
      <c r="R1014" s="1">
        <v>44622</v>
      </c>
      <c r="S1014" t="str">
        <f t="shared" si="75"/>
        <v>Keto Krisp - Almond Butter</v>
      </c>
      <c r="T1014" t="str">
        <f t="shared" si="76"/>
        <v>Carbonated</v>
      </c>
      <c r="U1014" t="str">
        <f>IF(T1014="Cell is Blank - Dis-regard",_xlfn.XLOOKUP(S1014,'Categroy Lookup'!A:A,'Categroy Lookup'!B:B,"Cell is Blank - Dis-regard"),T1014)</f>
        <v>Carbonated</v>
      </c>
      <c r="V1014" t="b">
        <f t="shared" si="78"/>
        <v>1</v>
      </c>
      <c r="W1014">
        <f t="shared" si="77"/>
        <v>2</v>
      </c>
      <c r="X1014" s="8">
        <f t="shared" si="79"/>
        <v>1.3333333333333333</v>
      </c>
      <c r="Y1014" t="s">
        <v>518</v>
      </c>
      <c r="Z1014" t="s">
        <v>545</v>
      </c>
      <c r="AB1014" t="s">
        <v>685</v>
      </c>
      <c r="AC1014" t="s">
        <v>744</v>
      </c>
      <c r="AD1014">
        <v>2022</v>
      </c>
    </row>
    <row r="1015" spans="1:30" x14ac:dyDescent="0.25">
      <c r="A1015" t="s">
        <v>18</v>
      </c>
      <c r="B1015" t="s">
        <v>36</v>
      </c>
      <c r="C1015" t="s">
        <v>37</v>
      </c>
      <c r="D1015" t="s">
        <v>38</v>
      </c>
      <c r="E1015" t="s">
        <v>62</v>
      </c>
      <c r="F1015" t="s">
        <v>27</v>
      </c>
      <c r="G1015">
        <v>14769359913</v>
      </c>
      <c r="H1015" t="s">
        <v>181</v>
      </c>
      <c r="I1015" t="s">
        <v>33</v>
      </c>
      <c r="J1015">
        <v>132</v>
      </c>
      <c r="K1015">
        <v>2</v>
      </c>
      <c r="L1015">
        <v>1</v>
      </c>
      <c r="M1015">
        <v>132</v>
      </c>
      <c r="N1015">
        <v>2</v>
      </c>
      <c r="O1015">
        <v>1</v>
      </c>
      <c r="P1015">
        <v>2</v>
      </c>
      <c r="Q1015">
        <v>2</v>
      </c>
      <c r="R1015" s="1">
        <v>44622</v>
      </c>
      <c r="S1015" t="str">
        <f t="shared" si="75"/>
        <v>Robert Irvine's - Fit Crunch -  Chocolate Pea</v>
      </c>
      <c r="T1015" t="str">
        <f t="shared" si="76"/>
        <v>Food</v>
      </c>
      <c r="U1015" t="str">
        <f>IF(T1015="Cell is Blank - Dis-regard",_xlfn.XLOOKUP(S1015,'Categroy Lookup'!A:A,'Categroy Lookup'!B:B,"Cell is Blank - Dis-regard"),T1015)</f>
        <v>Food</v>
      </c>
      <c r="V1015" t="b">
        <f t="shared" si="78"/>
        <v>1</v>
      </c>
      <c r="W1015">
        <f t="shared" si="77"/>
        <v>2</v>
      </c>
      <c r="X1015" s="8">
        <f t="shared" si="79"/>
        <v>1.3333333333333333</v>
      </c>
      <c r="Y1015" t="s">
        <v>495</v>
      </c>
      <c r="Z1015" t="s">
        <v>496</v>
      </c>
      <c r="AA1015" t="s">
        <v>497</v>
      </c>
      <c r="AB1015" t="s">
        <v>685</v>
      </c>
      <c r="AC1015" t="s">
        <v>744</v>
      </c>
      <c r="AD1015">
        <v>2022</v>
      </c>
    </row>
    <row r="1016" spans="1:30" x14ac:dyDescent="0.25">
      <c r="A1016" t="s">
        <v>18</v>
      </c>
      <c r="B1016" t="s">
        <v>36</v>
      </c>
      <c r="C1016" t="s">
        <v>37</v>
      </c>
      <c r="D1016" t="s">
        <v>38</v>
      </c>
      <c r="E1016" t="s">
        <v>92</v>
      </c>
      <c r="F1016" t="s">
        <v>27</v>
      </c>
      <c r="G1016">
        <v>14770624203</v>
      </c>
      <c r="H1016" t="s">
        <v>181</v>
      </c>
      <c r="I1016" t="s">
        <v>25</v>
      </c>
      <c r="J1016">
        <v>113</v>
      </c>
      <c r="K1016">
        <v>1.5</v>
      </c>
      <c r="L1016">
        <v>1</v>
      </c>
      <c r="M1016">
        <v>113</v>
      </c>
      <c r="N1016">
        <v>1.5</v>
      </c>
      <c r="O1016">
        <v>1</v>
      </c>
      <c r="P1016">
        <v>1.5</v>
      </c>
      <c r="Q1016">
        <v>1.5</v>
      </c>
      <c r="R1016" s="1">
        <v>44622</v>
      </c>
      <c r="S1016" t="str">
        <f t="shared" si="75"/>
        <v>Miss Vickie's Potato Chip - Jalapeno</v>
      </c>
      <c r="T1016" t="str">
        <f t="shared" si="76"/>
        <v>Food</v>
      </c>
      <c r="U1016" t="str">
        <f>IF(T1016="Cell is Blank - Dis-regard",_xlfn.XLOOKUP(S1016,'Categroy Lookup'!A:A,'Categroy Lookup'!B:B,"Cell is Blank - Dis-regard"),T1016)</f>
        <v>Food</v>
      </c>
      <c r="V1016" t="b">
        <f t="shared" si="78"/>
        <v>1</v>
      </c>
      <c r="W1016">
        <f t="shared" si="77"/>
        <v>1.5</v>
      </c>
      <c r="X1016" s="8">
        <f t="shared" si="79"/>
        <v>1</v>
      </c>
      <c r="Y1016" t="s">
        <v>473</v>
      </c>
      <c r="Z1016" t="s">
        <v>523</v>
      </c>
      <c r="AB1016" t="s">
        <v>685</v>
      </c>
      <c r="AC1016" t="s">
        <v>744</v>
      </c>
      <c r="AD1016">
        <v>2022</v>
      </c>
    </row>
    <row r="1017" spans="1:30" x14ac:dyDescent="0.25">
      <c r="A1017" t="s">
        <v>18</v>
      </c>
      <c r="B1017" t="s">
        <v>40</v>
      </c>
      <c r="C1017" t="s">
        <v>41</v>
      </c>
      <c r="D1017" t="s">
        <v>42</v>
      </c>
      <c r="E1017" t="s">
        <v>131</v>
      </c>
      <c r="F1017" t="s">
        <v>23</v>
      </c>
      <c r="G1017">
        <v>14770713447</v>
      </c>
      <c r="H1017" t="s">
        <v>181</v>
      </c>
      <c r="I1017" t="s">
        <v>33</v>
      </c>
      <c r="J1017">
        <v>140</v>
      </c>
      <c r="K1017">
        <v>1</v>
      </c>
      <c r="L1017">
        <v>1</v>
      </c>
      <c r="M1017">
        <v>140</v>
      </c>
      <c r="N1017">
        <v>1</v>
      </c>
      <c r="O1017">
        <v>1</v>
      </c>
      <c r="P1017">
        <v>1</v>
      </c>
      <c r="Q1017">
        <v>1</v>
      </c>
      <c r="R1017" s="1">
        <v>44622</v>
      </c>
      <c r="S1017" t="str">
        <f t="shared" si="75"/>
        <v>Sunkist Soda - Orange</v>
      </c>
      <c r="T1017" t="str">
        <f t="shared" si="76"/>
        <v>Carbonated</v>
      </c>
      <c r="U1017" t="str">
        <f>IF(T1017="Cell is Blank - Dis-regard",_xlfn.XLOOKUP(S1017,'Categroy Lookup'!A:A,'Categroy Lookup'!B:B,"Cell is Blank - Dis-regard"),T1017)</f>
        <v>Carbonated</v>
      </c>
      <c r="V1017" t="b">
        <f t="shared" si="78"/>
        <v>1</v>
      </c>
      <c r="W1017">
        <f t="shared" si="77"/>
        <v>1</v>
      </c>
      <c r="X1017" s="8">
        <f t="shared" si="79"/>
        <v>0.66666666666666663</v>
      </c>
      <c r="Y1017" t="s">
        <v>551</v>
      </c>
      <c r="Z1017" t="s">
        <v>552</v>
      </c>
      <c r="AB1017" t="s">
        <v>685</v>
      </c>
      <c r="AC1017" t="s">
        <v>744</v>
      </c>
      <c r="AD1017">
        <v>2022</v>
      </c>
    </row>
    <row r="1018" spans="1:30" x14ac:dyDescent="0.25">
      <c r="A1018" t="s">
        <v>18</v>
      </c>
      <c r="B1018" t="s">
        <v>28</v>
      </c>
      <c r="C1018" t="s">
        <v>20</v>
      </c>
      <c r="D1018" t="s">
        <v>29</v>
      </c>
      <c r="E1018" t="s">
        <v>182</v>
      </c>
      <c r="F1018" t="s">
        <v>27</v>
      </c>
      <c r="G1018">
        <v>14771156339</v>
      </c>
      <c r="H1018" t="s">
        <v>181</v>
      </c>
      <c r="I1018" t="s">
        <v>25</v>
      </c>
      <c r="J1018">
        <v>122</v>
      </c>
      <c r="K1018">
        <v>1.5</v>
      </c>
      <c r="L1018">
        <v>1</v>
      </c>
      <c r="M1018">
        <v>122</v>
      </c>
      <c r="N1018">
        <v>1.5</v>
      </c>
      <c r="O1018">
        <v>1</v>
      </c>
      <c r="P1018">
        <v>1.5</v>
      </c>
      <c r="Q1018">
        <v>1.5</v>
      </c>
      <c r="R1018" s="1">
        <v>44622</v>
      </c>
      <c r="S1018" t="str">
        <f t="shared" si="75"/>
        <v>Cheetos Baked - Crunchy Cheese</v>
      </c>
      <c r="T1018" t="str">
        <f t="shared" si="76"/>
        <v>Food</v>
      </c>
      <c r="U1018" t="str">
        <f>IF(T1018="Cell is Blank - Dis-regard",_xlfn.XLOOKUP(S1018,'Categroy Lookup'!A:A,'Categroy Lookup'!B:B,"Cell is Blank - Dis-regard"),T1018)</f>
        <v>Food</v>
      </c>
      <c r="V1018" t="b">
        <f t="shared" si="78"/>
        <v>1</v>
      </c>
      <c r="W1018">
        <f t="shared" si="77"/>
        <v>1.5</v>
      </c>
      <c r="X1018" s="8">
        <f t="shared" si="79"/>
        <v>1</v>
      </c>
      <c r="Y1018" t="s">
        <v>500</v>
      </c>
      <c r="Z1018" t="s">
        <v>569</v>
      </c>
      <c r="AB1018" t="s">
        <v>685</v>
      </c>
      <c r="AC1018" t="s">
        <v>744</v>
      </c>
      <c r="AD1018">
        <v>2022</v>
      </c>
    </row>
    <row r="1019" spans="1:30" x14ac:dyDescent="0.25">
      <c r="A1019" t="s">
        <v>18</v>
      </c>
      <c r="B1019" t="s">
        <v>40</v>
      </c>
      <c r="C1019" t="s">
        <v>41</v>
      </c>
      <c r="D1019" t="s">
        <v>42</v>
      </c>
      <c r="E1019" t="s">
        <v>94</v>
      </c>
      <c r="F1019" t="s">
        <v>23</v>
      </c>
      <c r="G1019">
        <v>14772266740</v>
      </c>
      <c r="H1019" t="s">
        <v>181</v>
      </c>
      <c r="I1019" t="s">
        <v>25</v>
      </c>
      <c r="J1019">
        <v>148</v>
      </c>
      <c r="K1019">
        <v>3</v>
      </c>
      <c r="L1019">
        <v>1</v>
      </c>
      <c r="M1019">
        <v>148</v>
      </c>
      <c r="N1019">
        <v>3</v>
      </c>
      <c r="O1019">
        <v>1</v>
      </c>
      <c r="P1019">
        <v>3</v>
      </c>
      <c r="Q1019">
        <v>5</v>
      </c>
      <c r="R1019" s="1">
        <v>44622</v>
      </c>
      <c r="S1019" t="str">
        <f t="shared" si="75"/>
        <v>Red Bull - Original</v>
      </c>
      <c r="T1019" t="str">
        <f t="shared" si="76"/>
        <v>Carbonated</v>
      </c>
      <c r="U1019" t="str">
        <f>IF(T1019="Cell is Blank - Dis-regard",_xlfn.XLOOKUP(S1019,'Categroy Lookup'!A:A,'Categroy Lookup'!B:B,"Cell is Blank - Dis-regard"),T1019)</f>
        <v>Carbonated</v>
      </c>
      <c r="V1019" t="b">
        <f t="shared" si="78"/>
        <v>1</v>
      </c>
      <c r="W1019">
        <f t="shared" si="77"/>
        <v>3</v>
      </c>
      <c r="X1019" s="8">
        <f t="shared" si="79"/>
        <v>2</v>
      </c>
      <c r="Y1019" t="s">
        <v>466</v>
      </c>
      <c r="Z1019" t="s">
        <v>512</v>
      </c>
      <c r="AB1019" t="s">
        <v>685</v>
      </c>
      <c r="AC1019" t="s">
        <v>744</v>
      </c>
      <c r="AD1019">
        <v>2022</v>
      </c>
    </row>
    <row r="1020" spans="1:30" x14ac:dyDescent="0.25">
      <c r="A1020" t="s">
        <v>18</v>
      </c>
      <c r="B1020" t="s">
        <v>40</v>
      </c>
      <c r="C1020" t="s">
        <v>41</v>
      </c>
      <c r="D1020" t="s">
        <v>42</v>
      </c>
      <c r="E1020" t="s">
        <v>137</v>
      </c>
      <c r="F1020" t="s">
        <v>27</v>
      </c>
      <c r="G1020">
        <v>14772266740</v>
      </c>
      <c r="H1020" t="s">
        <v>181</v>
      </c>
      <c r="I1020" t="s">
        <v>25</v>
      </c>
      <c r="J1020">
        <v>134</v>
      </c>
      <c r="K1020">
        <v>2</v>
      </c>
      <c r="L1020">
        <v>1</v>
      </c>
      <c r="M1020">
        <v>134</v>
      </c>
      <c r="N1020">
        <v>2</v>
      </c>
      <c r="O1020">
        <v>1</v>
      </c>
      <c r="P1020">
        <v>2</v>
      </c>
      <c r="Q1020">
        <v>5</v>
      </c>
      <c r="R1020" s="1">
        <v>44622</v>
      </c>
      <c r="S1020" t="str">
        <f t="shared" si="75"/>
        <v>Oreo Single Server 6 ct</v>
      </c>
      <c r="T1020" t="str">
        <f t="shared" si="76"/>
        <v>Food</v>
      </c>
      <c r="U1020" t="str">
        <f>IF(T1020="Cell is Blank - Dis-regard",_xlfn.XLOOKUP(S1020,'Categroy Lookup'!A:A,'Categroy Lookup'!B:B,"Cell is Blank - Dis-regard"),T1020)</f>
        <v>Food</v>
      </c>
      <c r="V1020" t="b">
        <f t="shared" si="78"/>
        <v>1</v>
      </c>
      <c r="W1020">
        <f t="shared" si="77"/>
        <v>2</v>
      </c>
      <c r="X1020" s="8">
        <f t="shared" si="79"/>
        <v>1.3333333333333333</v>
      </c>
      <c r="Y1020" t="s">
        <v>137</v>
      </c>
      <c r="AB1020" t="s">
        <v>685</v>
      </c>
      <c r="AC1020" t="s">
        <v>744</v>
      </c>
      <c r="AD1020">
        <v>2022</v>
      </c>
    </row>
    <row r="1021" spans="1:30" x14ac:dyDescent="0.25">
      <c r="A1021" t="s">
        <v>18</v>
      </c>
      <c r="B1021" t="s">
        <v>40</v>
      </c>
      <c r="C1021" t="s">
        <v>41</v>
      </c>
      <c r="D1021" t="s">
        <v>42</v>
      </c>
      <c r="E1021" t="s">
        <v>93</v>
      </c>
      <c r="F1021" t="s">
        <v>23</v>
      </c>
      <c r="G1021">
        <v>14772311011</v>
      </c>
      <c r="H1021" t="s">
        <v>181</v>
      </c>
      <c r="I1021" t="s">
        <v>33</v>
      </c>
      <c r="J1021">
        <v>142</v>
      </c>
      <c r="K1021">
        <v>1</v>
      </c>
      <c r="L1021">
        <v>1</v>
      </c>
      <c r="M1021">
        <v>142</v>
      </c>
      <c r="N1021">
        <v>1</v>
      </c>
      <c r="O1021">
        <v>1</v>
      </c>
      <c r="P1021">
        <v>1</v>
      </c>
      <c r="Q1021">
        <v>1</v>
      </c>
      <c r="R1021" s="1">
        <v>44622</v>
      </c>
      <c r="S1021" t="str">
        <f t="shared" si="75"/>
        <v>Coca Cola - Zero Sugar</v>
      </c>
      <c r="T1021" t="str">
        <f t="shared" si="76"/>
        <v>Carbonated</v>
      </c>
      <c r="U1021" t="str">
        <f>IF(T1021="Cell is Blank - Dis-regard",_xlfn.XLOOKUP(S1021,'Categroy Lookup'!A:A,'Categroy Lookup'!B:B,"Cell is Blank - Dis-regard"),T1021)</f>
        <v>Carbonated</v>
      </c>
      <c r="V1021" t="b">
        <f t="shared" si="78"/>
        <v>1</v>
      </c>
      <c r="W1021">
        <f t="shared" si="77"/>
        <v>1</v>
      </c>
      <c r="X1021" s="8">
        <f t="shared" si="79"/>
        <v>0.66666666666666663</v>
      </c>
      <c r="Y1021" t="s">
        <v>524</v>
      </c>
      <c r="Z1021" t="s">
        <v>525</v>
      </c>
      <c r="AB1021" t="s">
        <v>685</v>
      </c>
      <c r="AC1021" t="s">
        <v>744</v>
      </c>
      <c r="AD1021">
        <v>2022</v>
      </c>
    </row>
    <row r="1022" spans="1:30" x14ac:dyDescent="0.25">
      <c r="A1022" t="s">
        <v>18</v>
      </c>
      <c r="B1022" t="s">
        <v>40</v>
      </c>
      <c r="C1022" t="s">
        <v>41</v>
      </c>
      <c r="D1022" t="s">
        <v>42</v>
      </c>
      <c r="E1022" t="s">
        <v>59</v>
      </c>
      <c r="F1022" t="s">
        <v>27</v>
      </c>
      <c r="G1022">
        <v>14772313249</v>
      </c>
      <c r="H1022" t="s">
        <v>181</v>
      </c>
      <c r="I1022" t="s">
        <v>33</v>
      </c>
      <c r="J1022">
        <v>124</v>
      </c>
      <c r="K1022">
        <v>1</v>
      </c>
      <c r="L1022">
        <v>1</v>
      </c>
      <c r="M1022">
        <v>124</v>
      </c>
      <c r="N1022">
        <v>1</v>
      </c>
      <c r="O1022">
        <v>1</v>
      </c>
      <c r="P1022">
        <v>1</v>
      </c>
      <c r="Q1022">
        <v>1</v>
      </c>
      <c r="R1022" s="1">
        <v>44622</v>
      </c>
      <c r="S1022" t="str">
        <f t="shared" si="75"/>
        <v>Nutter Butter Bites</v>
      </c>
      <c r="T1022" t="str">
        <f t="shared" si="76"/>
        <v>Food</v>
      </c>
      <c r="U1022" t="str">
        <f>IF(T1022="Cell is Blank - Dis-regard",_xlfn.XLOOKUP(S1022,'Categroy Lookup'!A:A,'Categroy Lookup'!B:B,"Cell is Blank - Dis-regard"),T1022)</f>
        <v>Food</v>
      </c>
      <c r="V1022" t="b">
        <f t="shared" si="78"/>
        <v>1</v>
      </c>
      <c r="W1022">
        <f t="shared" si="77"/>
        <v>1</v>
      </c>
      <c r="X1022" s="8">
        <f t="shared" si="79"/>
        <v>0.66666666666666663</v>
      </c>
      <c r="Y1022" t="s">
        <v>59</v>
      </c>
      <c r="AB1022" t="s">
        <v>685</v>
      </c>
      <c r="AC1022" t="s">
        <v>744</v>
      </c>
      <c r="AD1022">
        <v>2022</v>
      </c>
    </row>
    <row r="1023" spans="1:30" x14ac:dyDescent="0.25">
      <c r="A1023" t="s">
        <v>18</v>
      </c>
      <c r="B1023" t="s">
        <v>40</v>
      </c>
      <c r="C1023" t="s">
        <v>41</v>
      </c>
      <c r="D1023" t="s">
        <v>42</v>
      </c>
      <c r="E1023" t="s">
        <v>137</v>
      </c>
      <c r="F1023" t="s">
        <v>27</v>
      </c>
      <c r="G1023">
        <v>14772323463</v>
      </c>
      <c r="H1023" t="s">
        <v>181</v>
      </c>
      <c r="I1023" t="s">
        <v>25</v>
      </c>
      <c r="J1023">
        <v>138</v>
      </c>
      <c r="K1023">
        <v>2</v>
      </c>
      <c r="L1023">
        <v>1</v>
      </c>
      <c r="M1023">
        <v>138</v>
      </c>
      <c r="N1023">
        <v>2</v>
      </c>
      <c r="O1023">
        <v>1</v>
      </c>
      <c r="P1023">
        <v>2</v>
      </c>
      <c r="Q1023">
        <v>2</v>
      </c>
      <c r="R1023" s="1">
        <v>44622</v>
      </c>
      <c r="S1023" t="str">
        <f t="shared" si="75"/>
        <v>Oreo Single Server 6 ct</v>
      </c>
      <c r="T1023" t="str">
        <f t="shared" si="76"/>
        <v>Food</v>
      </c>
      <c r="U1023" t="str">
        <f>IF(T1023="Cell is Blank - Dis-regard",_xlfn.XLOOKUP(S1023,'Categroy Lookup'!A:A,'Categroy Lookup'!B:B,"Cell is Blank - Dis-regard"),T1023)</f>
        <v>Food</v>
      </c>
      <c r="V1023" t="b">
        <f t="shared" si="78"/>
        <v>1</v>
      </c>
      <c r="W1023">
        <f t="shared" si="77"/>
        <v>2</v>
      </c>
      <c r="X1023" s="8">
        <f t="shared" si="79"/>
        <v>1.3333333333333333</v>
      </c>
      <c r="Y1023" t="s">
        <v>137</v>
      </c>
      <c r="AB1023" t="s">
        <v>685</v>
      </c>
      <c r="AC1023" t="s">
        <v>744</v>
      </c>
      <c r="AD1023">
        <v>2022</v>
      </c>
    </row>
    <row r="1024" spans="1:30" x14ac:dyDescent="0.25">
      <c r="A1024" t="s">
        <v>18</v>
      </c>
      <c r="B1024" t="s">
        <v>40</v>
      </c>
      <c r="C1024" t="s">
        <v>41</v>
      </c>
      <c r="D1024" t="s">
        <v>42</v>
      </c>
      <c r="E1024" t="s">
        <v>93</v>
      </c>
      <c r="F1024" t="s">
        <v>23</v>
      </c>
      <c r="G1024">
        <v>14772345736</v>
      </c>
      <c r="H1024" t="s">
        <v>181</v>
      </c>
      <c r="I1024" t="s">
        <v>33</v>
      </c>
      <c r="J1024">
        <v>142</v>
      </c>
      <c r="K1024">
        <v>1</v>
      </c>
      <c r="L1024">
        <v>1</v>
      </c>
      <c r="M1024">
        <v>142</v>
      </c>
      <c r="N1024">
        <v>1</v>
      </c>
      <c r="O1024">
        <v>1</v>
      </c>
      <c r="P1024">
        <v>1</v>
      </c>
      <c r="Q1024">
        <v>1</v>
      </c>
      <c r="R1024" s="1">
        <v>44622</v>
      </c>
      <c r="S1024" t="str">
        <f t="shared" si="75"/>
        <v>Coca Cola - Zero Sugar</v>
      </c>
      <c r="T1024" t="str">
        <f t="shared" si="76"/>
        <v>Carbonated</v>
      </c>
      <c r="U1024" t="str">
        <f>IF(T1024="Cell is Blank - Dis-regard",_xlfn.XLOOKUP(S1024,'Categroy Lookup'!A:A,'Categroy Lookup'!B:B,"Cell is Blank - Dis-regard"),T1024)</f>
        <v>Carbonated</v>
      </c>
      <c r="V1024" t="b">
        <f t="shared" si="78"/>
        <v>1</v>
      </c>
      <c r="W1024">
        <f t="shared" si="77"/>
        <v>1</v>
      </c>
      <c r="X1024" s="8">
        <f t="shared" si="79"/>
        <v>0.66666666666666663</v>
      </c>
      <c r="Y1024" t="s">
        <v>524</v>
      </c>
      <c r="Z1024" t="s">
        <v>525</v>
      </c>
      <c r="AB1024" t="s">
        <v>685</v>
      </c>
      <c r="AC1024" t="s">
        <v>744</v>
      </c>
      <c r="AD1024">
        <v>2022</v>
      </c>
    </row>
    <row r="1025" spans="1:30" x14ac:dyDescent="0.25">
      <c r="A1025" t="s">
        <v>18</v>
      </c>
      <c r="B1025" t="s">
        <v>40</v>
      </c>
      <c r="C1025" t="s">
        <v>41</v>
      </c>
      <c r="D1025" t="s">
        <v>42</v>
      </c>
      <c r="E1025" t="s">
        <v>43</v>
      </c>
      <c r="F1025" t="s">
        <v>23</v>
      </c>
      <c r="G1025">
        <v>14772399611</v>
      </c>
      <c r="H1025" t="s">
        <v>181</v>
      </c>
      <c r="I1025" t="s">
        <v>33</v>
      </c>
      <c r="J1025">
        <v>144</v>
      </c>
      <c r="K1025">
        <v>3</v>
      </c>
      <c r="L1025">
        <v>1</v>
      </c>
      <c r="M1025">
        <v>144</v>
      </c>
      <c r="N1025">
        <v>3</v>
      </c>
      <c r="O1025">
        <v>1</v>
      </c>
      <c r="P1025">
        <v>3</v>
      </c>
      <c r="Q1025">
        <v>3</v>
      </c>
      <c r="R1025" s="1">
        <v>44622</v>
      </c>
      <c r="S1025" t="str">
        <f t="shared" si="75"/>
        <v>Monster Energy Original</v>
      </c>
      <c r="T1025" t="str">
        <f t="shared" si="76"/>
        <v>Carbonated</v>
      </c>
      <c r="U1025" t="str">
        <f>IF(T1025="Cell is Blank - Dis-regard",_xlfn.XLOOKUP(S1025,'Categroy Lookup'!A:A,'Categroy Lookup'!B:B,"Cell is Blank - Dis-regard"),T1025)</f>
        <v>Carbonated</v>
      </c>
      <c r="V1025" t="b">
        <f t="shared" si="78"/>
        <v>1</v>
      </c>
      <c r="W1025">
        <f t="shared" si="77"/>
        <v>3</v>
      </c>
      <c r="X1025" s="8">
        <f t="shared" si="79"/>
        <v>2</v>
      </c>
      <c r="Y1025" t="s">
        <v>43</v>
      </c>
      <c r="AB1025" t="s">
        <v>685</v>
      </c>
      <c r="AC1025" t="s">
        <v>744</v>
      </c>
      <c r="AD1025">
        <v>2022</v>
      </c>
    </row>
    <row r="1026" spans="1:30" x14ac:dyDescent="0.25">
      <c r="A1026" t="s">
        <v>18</v>
      </c>
      <c r="B1026" t="s">
        <v>40</v>
      </c>
      <c r="C1026" t="s">
        <v>41</v>
      </c>
      <c r="D1026" t="s">
        <v>42</v>
      </c>
      <c r="E1026" t="s">
        <v>43</v>
      </c>
      <c r="F1026" t="s">
        <v>23</v>
      </c>
      <c r="G1026">
        <v>14772402409</v>
      </c>
      <c r="H1026" t="s">
        <v>181</v>
      </c>
      <c r="I1026" t="s">
        <v>33</v>
      </c>
      <c r="J1026">
        <v>146</v>
      </c>
      <c r="K1026">
        <v>3</v>
      </c>
      <c r="L1026">
        <v>1</v>
      </c>
      <c r="M1026">
        <v>146</v>
      </c>
      <c r="N1026">
        <v>3</v>
      </c>
      <c r="O1026">
        <v>1</v>
      </c>
      <c r="P1026">
        <v>3</v>
      </c>
      <c r="Q1026">
        <v>3</v>
      </c>
      <c r="R1026" s="1">
        <v>44622</v>
      </c>
      <c r="S1026" t="str">
        <f t="shared" ref="S1026:S1089" si="80">IF(E1026="","Cell is Blank - Dis-regard",E1026)</f>
        <v>Monster Energy Original</v>
      </c>
      <c r="T1026" t="str">
        <f t="shared" ref="T1026:T1089" si="81">IF(F1026="","Cell is Blank - Dis-regard",F1026)</f>
        <v>Carbonated</v>
      </c>
      <c r="U1026" t="str">
        <f>IF(T1026="Cell is Blank - Dis-regard",_xlfn.XLOOKUP(S1026,'Categroy Lookup'!A:A,'Categroy Lookup'!B:B,"Cell is Blank - Dis-regard"),T1026)</f>
        <v>Carbonated</v>
      </c>
      <c r="V1026" t="b">
        <f t="shared" si="78"/>
        <v>1</v>
      </c>
      <c r="W1026">
        <f t="shared" ref="W1026:W1089" si="82">IF(V1026="FALSE",K1026,K1026)</f>
        <v>3</v>
      </c>
      <c r="X1026" s="8">
        <f t="shared" si="79"/>
        <v>2</v>
      </c>
      <c r="Y1026" t="s">
        <v>43</v>
      </c>
      <c r="AB1026" t="s">
        <v>685</v>
      </c>
      <c r="AC1026" t="s">
        <v>744</v>
      </c>
      <c r="AD1026">
        <v>2022</v>
      </c>
    </row>
    <row r="1027" spans="1:30" x14ac:dyDescent="0.25">
      <c r="A1027" t="s">
        <v>18</v>
      </c>
      <c r="B1027" t="s">
        <v>40</v>
      </c>
      <c r="C1027" t="s">
        <v>41</v>
      </c>
      <c r="D1027" t="s">
        <v>42</v>
      </c>
      <c r="E1027" t="s">
        <v>43</v>
      </c>
      <c r="F1027" t="s">
        <v>23</v>
      </c>
      <c r="G1027">
        <v>14773919702</v>
      </c>
      <c r="H1027" t="s">
        <v>183</v>
      </c>
      <c r="I1027" t="s">
        <v>25</v>
      </c>
      <c r="J1027">
        <v>144</v>
      </c>
      <c r="K1027">
        <v>3</v>
      </c>
      <c r="L1027">
        <v>1</v>
      </c>
      <c r="M1027">
        <v>144</v>
      </c>
      <c r="N1027">
        <v>3</v>
      </c>
      <c r="O1027">
        <v>1</v>
      </c>
      <c r="P1027">
        <v>3</v>
      </c>
      <c r="Q1027">
        <v>3</v>
      </c>
      <c r="R1027" s="1">
        <v>44623</v>
      </c>
      <c r="S1027" t="str">
        <f t="shared" si="80"/>
        <v>Monster Energy Original</v>
      </c>
      <c r="T1027" t="str">
        <f t="shared" si="81"/>
        <v>Carbonated</v>
      </c>
      <c r="U1027" t="str">
        <f>IF(T1027="Cell is Blank - Dis-regard",_xlfn.XLOOKUP(S1027,'Categroy Lookup'!A:A,'Categroy Lookup'!B:B,"Cell is Blank - Dis-regard"),T1027)</f>
        <v>Carbonated</v>
      </c>
      <c r="V1027" t="b">
        <f t="shared" ref="V1027:V1090" si="83">K1027=N1027</f>
        <v>1</v>
      </c>
      <c r="W1027">
        <f t="shared" si="82"/>
        <v>3</v>
      </c>
      <c r="X1027" s="8">
        <f t="shared" ref="X1027:X1090" si="84">W1027/1.5</f>
        <v>2</v>
      </c>
      <c r="Y1027" t="s">
        <v>43</v>
      </c>
      <c r="AB1027" t="s">
        <v>687</v>
      </c>
      <c r="AC1027" t="s">
        <v>745</v>
      </c>
      <c r="AD1027">
        <v>2022</v>
      </c>
    </row>
    <row r="1028" spans="1:30" x14ac:dyDescent="0.25">
      <c r="A1028" t="s">
        <v>18</v>
      </c>
      <c r="B1028" t="s">
        <v>40</v>
      </c>
      <c r="C1028" t="s">
        <v>41</v>
      </c>
      <c r="D1028" t="s">
        <v>42</v>
      </c>
      <c r="E1028" t="s">
        <v>175</v>
      </c>
      <c r="F1028" t="s">
        <v>27</v>
      </c>
      <c r="G1028">
        <v>14774258616</v>
      </c>
      <c r="H1028" t="s">
        <v>183</v>
      </c>
      <c r="I1028" t="s">
        <v>25</v>
      </c>
      <c r="J1028">
        <v>122</v>
      </c>
      <c r="K1028">
        <v>1.5</v>
      </c>
      <c r="L1028">
        <v>1</v>
      </c>
      <c r="M1028">
        <v>122</v>
      </c>
      <c r="N1028">
        <v>1.5</v>
      </c>
      <c r="O1028">
        <v>1</v>
      </c>
      <c r="P1028">
        <v>1.5</v>
      </c>
      <c r="Q1028">
        <v>5.5</v>
      </c>
      <c r="R1028" s="1">
        <v>44623</v>
      </c>
      <c r="S1028" t="str">
        <f t="shared" si="80"/>
        <v>Fritos - Original</v>
      </c>
      <c r="T1028" t="str">
        <f t="shared" si="81"/>
        <v>Food</v>
      </c>
      <c r="U1028" t="str">
        <f>IF(T1028="Cell is Blank - Dis-regard",_xlfn.XLOOKUP(S1028,'Categroy Lookup'!A:A,'Categroy Lookup'!B:B,"Cell is Blank - Dis-regard"),T1028)</f>
        <v>Food</v>
      </c>
      <c r="V1028" t="b">
        <f t="shared" si="83"/>
        <v>1</v>
      </c>
      <c r="W1028">
        <f t="shared" si="82"/>
        <v>1.5</v>
      </c>
      <c r="X1028" s="8">
        <f t="shared" si="84"/>
        <v>1</v>
      </c>
      <c r="Y1028" t="s">
        <v>567</v>
      </c>
      <c r="Z1028" t="s">
        <v>512</v>
      </c>
      <c r="AB1028" t="s">
        <v>687</v>
      </c>
      <c r="AC1028" t="s">
        <v>745</v>
      </c>
      <c r="AD1028">
        <v>2022</v>
      </c>
    </row>
    <row r="1029" spans="1:30" x14ac:dyDescent="0.25">
      <c r="A1029" t="s">
        <v>18</v>
      </c>
      <c r="B1029" t="s">
        <v>40</v>
      </c>
      <c r="C1029" t="s">
        <v>41</v>
      </c>
      <c r="D1029" t="s">
        <v>42</v>
      </c>
      <c r="E1029" t="s">
        <v>137</v>
      </c>
      <c r="F1029" t="s">
        <v>27</v>
      </c>
      <c r="G1029">
        <v>14774258616</v>
      </c>
      <c r="H1029" t="s">
        <v>183</v>
      </c>
      <c r="I1029" t="s">
        <v>25</v>
      </c>
      <c r="J1029">
        <v>134</v>
      </c>
      <c r="K1029">
        <v>2</v>
      </c>
      <c r="L1029">
        <v>1</v>
      </c>
      <c r="M1029">
        <v>134</v>
      </c>
      <c r="N1029">
        <v>2</v>
      </c>
      <c r="O1029">
        <v>1</v>
      </c>
      <c r="P1029">
        <v>2</v>
      </c>
      <c r="Q1029">
        <v>5.5</v>
      </c>
      <c r="R1029" s="1">
        <v>44623</v>
      </c>
      <c r="S1029" t="str">
        <f t="shared" si="80"/>
        <v>Oreo Single Server 6 ct</v>
      </c>
      <c r="T1029" t="str">
        <f t="shared" si="81"/>
        <v>Food</v>
      </c>
      <c r="U1029" t="str">
        <f>IF(T1029="Cell is Blank - Dis-regard",_xlfn.XLOOKUP(S1029,'Categroy Lookup'!A:A,'Categroy Lookup'!B:B,"Cell is Blank - Dis-regard"),T1029)</f>
        <v>Food</v>
      </c>
      <c r="V1029" t="b">
        <f t="shared" si="83"/>
        <v>1</v>
      </c>
      <c r="W1029">
        <f t="shared" si="82"/>
        <v>2</v>
      </c>
      <c r="X1029" s="8">
        <f t="shared" si="84"/>
        <v>1.3333333333333333</v>
      </c>
      <c r="Y1029" t="s">
        <v>137</v>
      </c>
      <c r="AB1029" t="s">
        <v>687</v>
      </c>
      <c r="AC1029" t="s">
        <v>745</v>
      </c>
      <c r="AD1029">
        <v>2022</v>
      </c>
    </row>
    <row r="1030" spans="1:30" x14ac:dyDescent="0.25">
      <c r="A1030" t="s">
        <v>18</v>
      </c>
      <c r="B1030" t="s">
        <v>40</v>
      </c>
      <c r="C1030" t="s">
        <v>41</v>
      </c>
      <c r="D1030" t="s">
        <v>42</v>
      </c>
      <c r="E1030" t="s">
        <v>137</v>
      </c>
      <c r="F1030" t="s">
        <v>27</v>
      </c>
      <c r="G1030">
        <v>14774258616</v>
      </c>
      <c r="H1030" t="s">
        <v>183</v>
      </c>
      <c r="I1030" t="s">
        <v>25</v>
      </c>
      <c r="J1030">
        <v>138</v>
      </c>
      <c r="K1030">
        <v>2</v>
      </c>
      <c r="L1030">
        <v>1</v>
      </c>
      <c r="M1030">
        <v>138</v>
      </c>
      <c r="N1030">
        <v>2</v>
      </c>
      <c r="O1030">
        <v>1</v>
      </c>
      <c r="P1030">
        <v>2</v>
      </c>
      <c r="Q1030">
        <v>5.5</v>
      </c>
      <c r="R1030" s="1">
        <v>44623</v>
      </c>
      <c r="S1030" t="str">
        <f t="shared" si="80"/>
        <v>Oreo Single Server 6 ct</v>
      </c>
      <c r="T1030" t="str">
        <f t="shared" si="81"/>
        <v>Food</v>
      </c>
      <c r="U1030" t="str">
        <f>IF(T1030="Cell is Blank - Dis-regard",_xlfn.XLOOKUP(S1030,'Categroy Lookup'!A:A,'Categroy Lookup'!B:B,"Cell is Blank - Dis-regard"),T1030)</f>
        <v>Food</v>
      </c>
      <c r="V1030" t="b">
        <f t="shared" si="83"/>
        <v>1</v>
      </c>
      <c r="W1030">
        <f t="shared" si="82"/>
        <v>2</v>
      </c>
      <c r="X1030" s="8">
        <f t="shared" si="84"/>
        <v>1.3333333333333333</v>
      </c>
      <c r="Y1030" t="s">
        <v>137</v>
      </c>
      <c r="AB1030" t="s">
        <v>687</v>
      </c>
      <c r="AC1030" t="s">
        <v>745</v>
      </c>
      <c r="AD1030">
        <v>2022</v>
      </c>
    </row>
    <row r="1031" spans="1:30" x14ac:dyDescent="0.25">
      <c r="A1031" t="s">
        <v>18</v>
      </c>
      <c r="B1031" t="s">
        <v>36</v>
      </c>
      <c r="C1031" t="s">
        <v>37</v>
      </c>
      <c r="D1031" t="s">
        <v>38</v>
      </c>
      <c r="E1031" t="s">
        <v>69</v>
      </c>
      <c r="F1031" t="s">
        <v>27</v>
      </c>
      <c r="G1031">
        <v>14774691425</v>
      </c>
      <c r="H1031" t="s">
        <v>183</v>
      </c>
      <c r="I1031" t="s">
        <v>33</v>
      </c>
      <c r="J1031">
        <v>110</v>
      </c>
      <c r="K1031">
        <v>1.5</v>
      </c>
      <c r="L1031">
        <v>1</v>
      </c>
      <c r="M1031">
        <v>110</v>
      </c>
      <c r="N1031">
        <v>1.5</v>
      </c>
      <c r="O1031">
        <v>1</v>
      </c>
      <c r="P1031">
        <v>1.5</v>
      </c>
      <c r="Q1031">
        <v>1.5</v>
      </c>
      <c r="R1031" s="1">
        <v>44623</v>
      </c>
      <c r="S1031" t="str">
        <f t="shared" si="80"/>
        <v>SunChips Multigrain - Salsa</v>
      </c>
      <c r="T1031" t="str">
        <f t="shared" si="81"/>
        <v>Food</v>
      </c>
      <c r="U1031" t="str">
        <f>IF(T1031="Cell is Blank - Dis-regard",_xlfn.XLOOKUP(S1031,'Categroy Lookup'!A:A,'Categroy Lookup'!B:B,"Cell is Blank - Dis-regard"),T1031)</f>
        <v>Food</v>
      </c>
      <c r="V1031" t="b">
        <f t="shared" si="83"/>
        <v>1</v>
      </c>
      <c r="W1031">
        <f t="shared" si="82"/>
        <v>1.5</v>
      </c>
      <c r="X1031" s="8">
        <f t="shared" si="84"/>
        <v>1</v>
      </c>
      <c r="Y1031" t="s">
        <v>502</v>
      </c>
      <c r="Z1031" t="s">
        <v>503</v>
      </c>
      <c r="AB1031" t="s">
        <v>687</v>
      </c>
      <c r="AC1031" t="s">
        <v>745</v>
      </c>
      <c r="AD1031">
        <v>2022</v>
      </c>
    </row>
    <row r="1032" spans="1:30" x14ac:dyDescent="0.25">
      <c r="A1032" t="s">
        <v>18</v>
      </c>
      <c r="B1032" t="s">
        <v>36</v>
      </c>
      <c r="C1032" t="s">
        <v>37</v>
      </c>
      <c r="D1032" t="s">
        <v>38</v>
      </c>
      <c r="E1032" t="s">
        <v>69</v>
      </c>
      <c r="F1032" t="s">
        <v>27</v>
      </c>
      <c r="G1032">
        <v>14774860714</v>
      </c>
      <c r="H1032" t="s">
        <v>183</v>
      </c>
      <c r="I1032" t="s">
        <v>33</v>
      </c>
      <c r="J1032">
        <v>110</v>
      </c>
      <c r="K1032">
        <v>1.5</v>
      </c>
      <c r="L1032">
        <v>1</v>
      </c>
      <c r="M1032">
        <v>110</v>
      </c>
      <c r="N1032">
        <v>1.5</v>
      </c>
      <c r="O1032">
        <v>1</v>
      </c>
      <c r="P1032">
        <v>1.5</v>
      </c>
      <c r="Q1032">
        <v>1.5</v>
      </c>
      <c r="R1032" s="1">
        <v>44623</v>
      </c>
      <c r="S1032" t="str">
        <f t="shared" si="80"/>
        <v>SunChips Multigrain - Salsa</v>
      </c>
      <c r="T1032" t="str">
        <f t="shared" si="81"/>
        <v>Food</v>
      </c>
      <c r="U1032" t="str">
        <f>IF(T1032="Cell is Blank - Dis-regard",_xlfn.XLOOKUP(S1032,'Categroy Lookup'!A:A,'Categroy Lookup'!B:B,"Cell is Blank - Dis-regard"),T1032)</f>
        <v>Food</v>
      </c>
      <c r="V1032" t="b">
        <f t="shared" si="83"/>
        <v>1</v>
      </c>
      <c r="W1032">
        <f t="shared" si="82"/>
        <v>1.5</v>
      </c>
      <c r="X1032" s="8">
        <f t="shared" si="84"/>
        <v>1</v>
      </c>
      <c r="Y1032" t="s">
        <v>502</v>
      </c>
      <c r="Z1032" t="s">
        <v>503</v>
      </c>
      <c r="AB1032" t="s">
        <v>687</v>
      </c>
      <c r="AC1032" t="s">
        <v>745</v>
      </c>
      <c r="AD1032">
        <v>2022</v>
      </c>
    </row>
    <row r="1033" spans="1:30" x14ac:dyDescent="0.25">
      <c r="A1033" t="s">
        <v>18</v>
      </c>
      <c r="B1033" t="s">
        <v>40</v>
      </c>
      <c r="C1033" t="s">
        <v>41</v>
      </c>
      <c r="D1033" t="s">
        <v>42</v>
      </c>
      <c r="E1033" t="s">
        <v>43</v>
      </c>
      <c r="F1033" t="s">
        <v>23</v>
      </c>
      <c r="G1033">
        <v>14774989050</v>
      </c>
      <c r="H1033" t="s">
        <v>183</v>
      </c>
      <c r="I1033" t="s">
        <v>33</v>
      </c>
      <c r="J1033">
        <v>146</v>
      </c>
      <c r="K1033">
        <v>3</v>
      </c>
      <c r="L1033">
        <v>1</v>
      </c>
      <c r="M1033">
        <v>146</v>
      </c>
      <c r="N1033">
        <v>3</v>
      </c>
      <c r="O1033">
        <v>1</v>
      </c>
      <c r="P1033">
        <v>3</v>
      </c>
      <c r="Q1033">
        <v>3</v>
      </c>
      <c r="R1033" s="1">
        <v>44623</v>
      </c>
      <c r="S1033" t="str">
        <f t="shared" si="80"/>
        <v>Monster Energy Original</v>
      </c>
      <c r="T1033" t="str">
        <f t="shared" si="81"/>
        <v>Carbonated</v>
      </c>
      <c r="U1033" t="str">
        <f>IF(T1033="Cell is Blank - Dis-regard",_xlfn.XLOOKUP(S1033,'Categroy Lookup'!A:A,'Categroy Lookup'!B:B,"Cell is Blank - Dis-regard"),T1033)</f>
        <v>Carbonated</v>
      </c>
      <c r="V1033" t="b">
        <f t="shared" si="83"/>
        <v>1</v>
      </c>
      <c r="W1033">
        <f t="shared" si="82"/>
        <v>3</v>
      </c>
      <c r="X1033" s="8">
        <f t="shared" si="84"/>
        <v>2</v>
      </c>
      <c r="Y1033" t="s">
        <v>43</v>
      </c>
      <c r="AB1033" t="s">
        <v>687</v>
      </c>
      <c r="AC1033" t="s">
        <v>745</v>
      </c>
      <c r="AD1033">
        <v>2022</v>
      </c>
    </row>
    <row r="1034" spans="1:30" x14ac:dyDescent="0.25">
      <c r="A1034" t="s">
        <v>18</v>
      </c>
      <c r="B1034" t="s">
        <v>36</v>
      </c>
      <c r="C1034" t="s">
        <v>37</v>
      </c>
      <c r="D1034" t="s">
        <v>38</v>
      </c>
      <c r="E1034" t="s">
        <v>69</v>
      </c>
      <c r="F1034" t="s">
        <v>27</v>
      </c>
      <c r="G1034">
        <v>14775156191</v>
      </c>
      <c r="H1034" t="s">
        <v>183</v>
      </c>
      <c r="I1034" t="s">
        <v>25</v>
      </c>
      <c r="J1034">
        <v>110</v>
      </c>
      <c r="K1034">
        <v>1.5</v>
      </c>
      <c r="L1034">
        <v>1</v>
      </c>
      <c r="M1034">
        <v>110</v>
      </c>
      <c r="N1034">
        <v>1.5</v>
      </c>
      <c r="O1034">
        <v>1</v>
      </c>
      <c r="P1034">
        <v>1.5</v>
      </c>
      <c r="Q1034">
        <v>1.5</v>
      </c>
      <c r="R1034" s="1">
        <v>44623</v>
      </c>
      <c r="S1034" t="str">
        <f t="shared" si="80"/>
        <v>SunChips Multigrain - Salsa</v>
      </c>
      <c r="T1034" t="str">
        <f t="shared" si="81"/>
        <v>Food</v>
      </c>
      <c r="U1034" t="str">
        <f>IF(T1034="Cell is Blank - Dis-regard",_xlfn.XLOOKUP(S1034,'Categroy Lookup'!A:A,'Categroy Lookup'!B:B,"Cell is Blank - Dis-regard"),T1034)</f>
        <v>Food</v>
      </c>
      <c r="V1034" t="b">
        <f t="shared" si="83"/>
        <v>1</v>
      </c>
      <c r="W1034">
        <f t="shared" si="82"/>
        <v>1.5</v>
      </c>
      <c r="X1034" s="8">
        <f t="shared" si="84"/>
        <v>1</v>
      </c>
      <c r="Y1034" t="s">
        <v>502</v>
      </c>
      <c r="Z1034" t="s">
        <v>503</v>
      </c>
      <c r="AB1034" t="s">
        <v>687</v>
      </c>
      <c r="AC1034" t="s">
        <v>745</v>
      </c>
      <c r="AD1034">
        <v>2022</v>
      </c>
    </row>
    <row r="1035" spans="1:30" x14ac:dyDescent="0.25">
      <c r="A1035" t="s">
        <v>18</v>
      </c>
      <c r="B1035" t="s">
        <v>40</v>
      </c>
      <c r="C1035" t="s">
        <v>41</v>
      </c>
      <c r="D1035" t="s">
        <v>42</v>
      </c>
      <c r="E1035" t="s">
        <v>43</v>
      </c>
      <c r="F1035" t="s">
        <v>23</v>
      </c>
      <c r="G1035">
        <v>14775947168</v>
      </c>
      <c r="H1035" t="s">
        <v>183</v>
      </c>
      <c r="I1035" t="s">
        <v>33</v>
      </c>
      <c r="J1035">
        <v>146</v>
      </c>
      <c r="K1035">
        <v>3</v>
      </c>
      <c r="L1035">
        <v>1</v>
      </c>
      <c r="M1035">
        <v>146</v>
      </c>
      <c r="N1035">
        <v>3</v>
      </c>
      <c r="O1035">
        <v>1</v>
      </c>
      <c r="P1035">
        <v>3</v>
      </c>
      <c r="Q1035">
        <v>3</v>
      </c>
      <c r="R1035" s="1">
        <v>44623</v>
      </c>
      <c r="S1035" t="str">
        <f t="shared" si="80"/>
        <v>Monster Energy Original</v>
      </c>
      <c r="T1035" t="str">
        <f t="shared" si="81"/>
        <v>Carbonated</v>
      </c>
      <c r="U1035" t="str">
        <f>IF(T1035="Cell is Blank - Dis-regard",_xlfn.XLOOKUP(S1035,'Categroy Lookup'!A:A,'Categroy Lookup'!B:B,"Cell is Blank - Dis-regard"),T1035)</f>
        <v>Carbonated</v>
      </c>
      <c r="V1035" t="b">
        <f t="shared" si="83"/>
        <v>1</v>
      </c>
      <c r="W1035">
        <f t="shared" si="82"/>
        <v>3</v>
      </c>
      <c r="X1035" s="8">
        <f t="shared" si="84"/>
        <v>2</v>
      </c>
      <c r="Y1035" t="s">
        <v>43</v>
      </c>
      <c r="AB1035" t="s">
        <v>687</v>
      </c>
      <c r="AC1035" t="s">
        <v>745</v>
      </c>
      <c r="AD1035">
        <v>2022</v>
      </c>
    </row>
    <row r="1036" spans="1:30" x14ac:dyDescent="0.25">
      <c r="A1036" t="s">
        <v>18</v>
      </c>
      <c r="B1036" t="s">
        <v>40</v>
      </c>
      <c r="C1036" t="s">
        <v>41</v>
      </c>
      <c r="D1036" t="s">
        <v>42</v>
      </c>
      <c r="E1036" t="s">
        <v>93</v>
      </c>
      <c r="F1036" t="s">
        <v>23</v>
      </c>
      <c r="G1036">
        <v>14776052558</v>
      </c>
      <c r="H1036" t="s">
        <v>183</v>
      </c>
      <c r="I1036" t="s">
        <v>33</v>
      </c>
      <c r="J1036">
        <v>141</v>
      </c>
      <c r="K1036">
        <v>1</v>
      </c>
      <c r="L1036">
        <v>1</v>
      </c>
      <c r="M1036">
        <v>141</v>
      </c>
      <c r="N1036">
        <v>1</v>
      </c>
      <c r="O1036">
        <v>1</v>
      </c>
      <c r="P1036">
        <v>1</v>
      </c>
      <c r="Q1036">
        <v>1</v>
      </c>
      <c r="R1036" s="1">
        <v>44623</v>
      </c>
      <c r="S1036" t="str">
        <f t="shared" si="80"/>
        <v>Coca Cola - Zero Sugar</v>
      </c>
      <c r="T1036" t="str">
        <f t="shared" si="81"/>
        <v>Carbonated</v>
      </c>
      <c r="U1036" t="str">
        <f>IF(T1036="Cell is Blank - Dis-regard",_xlfn.XLOOKUP(S1036,'Categroy Lookup'!A:A,'Categroy Lookup'!B:B,"Cell is Blank - Dis-regard"),T1036)</f>
        <v>Carbonated</v>
      </c>
      <c r="V1036" t="b">
        <f t="shared" si="83"/>
        <v>1</v>
      </c>
      <c r="W1036">
        <f t="shared" si="82"/>
        <v>1</v>
      </c>
      <c r="X1036" s="8">
        <f t="shared" si="84"/>
        <v>0.66666666666666663</v>
      </c>
      <c r="Y1036" t="s">
        <v>524</v>
      </c>
      <c r="Z1036" t="s">
        <v>525</v>
      </c>
      <c r="AB1036" t="s">
        <v>687</v>
      </c>
      <c r="AC1036" t="s">
        <v>745</v>
      </c>
      <c r="AD1036">
        <v>2022</v>
      </c>
    </row>
    <row r="1037" spans="1:30" x14ac:dyDescent="0.25">
      <c r="A1037" t="s">
        <v>18</v>
      </c>
      <c r="B1037" t="s">
        <v>36</v>
      </c>
      <c r="C1037" t="s">
        <v>37</v>
      </c>
      <c r="D1037" t="s">
        <v>38</v>
      </c>
      <c r="E1037" t="s">
        <v>62</v>
      </c>
      <c r="F1037" t="s">
        <v>27</v>
      </c>
      <c r="G1037">
        <v>14776528958</v>
      </c>
      <c r="H1037" t="s">
        <v>183</v>
      </c>
      <c r="I1037" t="s">
        <v>33</v>
      </c>
      <c r="J1037">
        <v>132</v>
      </c>
      <c r="K1037">
        <v>2</v>
      </c>
      <c r="L1037">
        <v>1</v>
      </c>
      <c r="M1037">
        <v>132</v>
      </c>
      <c r="N1037">
        <v>2</v>
      </c>
      <c r="O1037">
        <v>1</v>
      </c>
      <c r="P1037">
        <v>2</v>
      </c>
      <c r="Q1037">
        <v>2</v>
      </c>
      <c r="R1037" s="1">
        <v>44623</v>
      </c>
      <c r="S1037" t="str">
        <f t="shared" si="80"/>
        <v>Robert Irvine's - Fit Crunch -  Chocolate Pea</v>
      </c>
      <c r="T1037" t="str">
        <f t="shared" si="81"/>
        <v>Food</v>
      </c>
      <c r="U1037" t="str">
        <f>IF(T1037="Cell is Blank - Dis-regard",_xlfn.XLOOKUP(S1037,'Categroy Lookup'!A:A,'Categroy Lookup'!B:B,"Cell is Blank - Dis-regard"),T1037)</f>
        <v>Food</v>
      </c>
      <c r="V1037" t="b">
        <f t="shared" si="83"/>
        <v>1</v>
      </c>
      <c r="W1037">
        <f t="shared" si="82"/>
        <v>2</v>
      </c>
      <c r="X1037" s="8">
        <f t="shared" si="84"/>
        <v>1.3333333333333333</v>
      </c>
      <c r="Y1037" t="s">
        <v>495</v>
      </c>
      <c r="Z1037" t="s">
        <v>496</v>
      </c>
      <c r="AA1037" t="s">
        <v>497</v>
      </c>
      <c r="AB1037" t="s">
        <v>687</v>
      </c>
      <c r="AC1037" t="s">
        <v>745</v>
      </c>
      <c r="AD1037">
        <v>2022</v>
      </c>
    </row>
    <row r="1038" spans="1:30" x14ac:dyDescent="0.25">
      <c r="A1038" t="s">
        <v>18</v>
      </c>
      <c r="B1038" t="s">
        <v>40</v>
      </c>
      <c r="C1038" t="s">
        <v>41</v>
      </c>
      <c r="D1038" t="s">
        <v>42</v>
      </c>
      <c r="E1038" t="s">
        <v>131</v>
      </c>
      <c r="F1038" t="s">
        <v>23</v>
      </c>
      <c r="G1038">
        <v>14776842076</v>
      </c>
      <c r="H1038" t="s">
        <v>183</v>
      </c>
      <c r="I1038" t="s">
        <v>33</v>
      </c>
      <c r="J1038">
        <v>140</v>
      </c>
      <c r="K1038">
        <v>1</v>
      </c>
      <c r="L1038">
        <v>1</v>
      </c>
      <c r="M1038">
        <v>140</v>
      </c>
      <c r="N1038">
        <v>1</v>
      </c>
      <c r="O1038">
        <v>1</v>
      </c>
      <c r="P1038">
        <v>1</v>
      </c>
      <c r="Q1038">
        <v>1</v>
      </c>
      <c r="R1038" s="1">
        <v>44623</v>
      </c>
      <c r="S1038" t="str">
        <f t="shared" si="80"/>
        <v>Sunkist Soda - Orange</v>
      </c>
      <c r="T1038" t="str">
        <f t="shared" si="81"/>
        <v>Carbonated</v>
      </c>
      <c r="U1038" t="str">
        <f>IF(T1038="Cell is Blank - Dis-regard",_xlfn.XLOOKUP(S1038,'Categroy Lookup'!A:A,'Categroy Lookup'!B:B,"Cell is Blank - Dis-regard"),T1038)</f>
        <v>Carbonated</v>
      </c>
      <c r="V1038" t="b">
        <f t="shared" si="83"/>
        <v>1</v>
      </c>
      <c r="W1038">
        <f t="shared" si="82"/>
        <v>1</v>
      </c>
      <c r="X1038" s="8">
        <f t="shared" si="84"/>
        <v>0.66666666666666663</v>
      </c>
      <c r="Y1038" t="s">
        <v>551</v>
      </c>
      <c r="Z1038" t="s">
        <v>552</v>
      </c>
      <c r="AB1038" t="s">
        <v>687</v>
      </c>
      <c r="AC1038" t="s">
        <v>745</v>
      </c>
      <c r="AD1038">
        <v>2022</v>
      </c>
    </row>
    <row r="1039" spans="1:30" x14ac:dyDescent="0.25">
      <c r="A1039" t="s">
        <v>18</v>
      </c>
      <c r="B1039" t="s">
        <v>40</v>
      </c>
      <c r="C1039" t="s">
        <v>41</v>
      </c>
      <c r="D1039" t="s">
        <v>42</v>
      </c>
      <c r="E1039" t="s">
        <v>93</v>
      </c>
      <c r="F1039" t="s">
        <v>23</v>
      </c>
      <c r="G1039">
        <v>14777311898</v>
      </c>
      <c r="H1039" t="s">
        <v>183</v>
      </c>
      <c r="I1039" t="s">
        <v>33</v>
      </c>
      <c r="J1039">
        <v>142</v>
      </c>
      <c r="K1039">
        <v>1</v>
      </c>
      <c r="L1039">
        <v>1</v>
      </c>
      <c r="M1039">
        <v>142</v>
      </c>
      <c r="N1039">
        <v>1</v>
      </c>
      <c r="O1039">
        <v>1</v>
      </c>
      <c r="P1039">
        <v>1</v>
      </c>
      <c r="Q1039">
        <v>1</v>
      </c>
      <c r="R1039" s="1">
        <v>44623</v>
      </c>
      <c r="S1039" t="str">
        <f t="shared" si="80"/>
        <v>Coca Cola - Zero Sugar</v>
      </c>
      <c r="T1039" t="str">
        <f t="shared" si="81"/>
        <v>Carbonated</v>
      </c>
      <c r="U1039" t="str">
        <f>IF(T1039="Cell is Blank - Dis-regard",_xlfn.XLOOKUP(S1039,'Categroy Lookup'!A:A,'Categroy Lookup'!B:B,"Cell is Blank - Dis-regard"),T1039)</f>
        <v>Carbonated</v>
      </c>
      <c r="V1039" t="b">
        <f t="shared" si="83"/>
        <v>1</v>
      </c>
      <c r="W1039">
        <f t="shared" si="82"/>
        <v>1</v>
      </c>
      <c r="X1039" s="8">
        <f t="shared" si="84"/>
        <v>0.66666666666666663</v>
      </c>
      <c r="Y1039" t="s">
        <v>524</v>
      </c>
      <c r="Z1039" t="s">
        <v>525</v>
      </c>
      <c r="AB1039" t="s">
        <v>687</v>
      </c>
      <c r="AC1039" t="s">
        <v>745</v>
      </c>
      <c r="AD1039">
        <v>2022</v>
      </c>
    </row>
    <row r="1040" spans="1:30" x14ac:dyDescent="0.25">
      <c r="A1040" t="s">
        <v>18</v>
      </c>
      <c r="B1040" t="s">
        <v>40</v>
      </c>
      <c r="C1040" t="s">
        <v>41</v>
      </c>
      <c r="D1040" t="s">
        <v>42</v>
      </c>
      <c r="E1040" t="s">
        <v>93</v>
      </c>
      <c r="F1040" t="s">
        <v>23</v>
      </c>
      <c r="G1040">
        <v>14777342212</v>
      </c>
      <c r="H1040" t="s">
        <v>183</v>
      </c>
      <c r="I1040" t="s">
        <v>33</v>
      </c>
      <c r="J1040">
        <v>141</v>
      </c>
      <c r="K1040">
        <v>1</v>
      </c>
      <c r="L1040">
        <v>1</v>
      </c>
      <c r="M1040">
        <v>141</v>
      </c>
      <c r="N1040">
        <v>1</v>
      </c>
      <c r="O1040">
        <v>1</v>
      </c>
      <c r="P1040">
        <v>1</v>
      </c>
      <c r="Q1040">
        <v>1</v>
      </c>
      <c r="R1040" s="1">
        <v>44623</v>
      </c>
      <c r="S1040" t="str">
        <f t="shared" si="80"/>
        <v>Coca Cola - Zero Sugar</v>
      </c>
      <c r="T1040" t="str">
        <f t="shared" si="81"/>
        <v>Carbonated</v>
      </c>
      <c r="U1040" t="str">
        <f>IF(T1040="Cell is Blank - Dis-regard",_xlfn.XLOOKUP(S1040,'Categroy Lookup'!A:A,'Categroy Lookup'!B:B,"Cell is Blank - Dis-regard"),T1040)</f>
        <v>Carbonated</v>
      </c>
      <c r="V1040" t="b">
        <f t="shared" si="83"/>
        <v>1</v>
      </c>
      <c r="W1040">
        <f t="shared" si="82"/>
        <v>1</v>
      </c>
      <c r="X1040" s="8">
        <f t="shared" si="84"/>
        <v>0.66666666666666663</v>
      </c>
      <c r="Y1040" t="s">
        <v>524</v>
      </c>
      <c r="Z1040" t="s">
        <v>525</v>
      </c>
      <c r="AB1040" t="s">
        <v>687</v>
      </c>
      <c r="AC1040" t="s">
        <v>745</v>
      </c>
      <c r="AD1040">
        <v>2022</v>
      </c>
    </row>
    <row r="1041" spans="1:30" x14ac:dyDescent="0.25">
      <c r="A1041" t="s">
        <v>18</v>
      </c>
      <c r="B1041" t="s">
        <v>40</v>
      </c>
      <c r="C1041" t="s">
        <v>41</v>
      </c>
      <c r="D1041" t="s">
        <v>42</v>
      </c>
      <c r="E1041" t="s">
        <v>175</v>
      </c>
      <c r="F1041" t="s">
        <v>27</v>
      </c>
      <c r="G1041">
        <v>14777817473</v>
      </c>
      <c r="H1041" t="s">
        <v>183</v>
      </c>
      <c r="I1041" t="s">
        <v>25</v>
      </c>
      <c r="J1041">
        <v>122</v>
      </c>
      <c r="K1041">
        <v>1.5</v>
      </c>
      <c r="L1041">
        <v>1</v>
      </c>
      <c r="M1041">
        <v>122</v>
      </c>
      <c r="N1041">
        <v>1.5</v>
      </c>
      <c r="O1041">
        <v>1</v>
      </c>
      <c r="P1041">
        <v>1.5</v>
      </c>
      <c r="Q1041">
        <v>1.5</v>
      </c>
      <c r="R1041" s="1">
        <v>44623</v>
      </c>
      <c r="S1041" t="str">
        <f t="shared" si="80"/>
        <v>Fritos - Original</v>
      </c>
      <c r="T1041" t="str">
        <f t="shared" si="81"/>
        <v>Food</v>
      </c>
      <c r="U1041" t="str">
        <f>IF(T1041="Cell is Blank - Dis-regard",_xlfn.XLOOKUP(S1041,'Categroy Lookup'!A:A,'Categroy Lookup'!B:B,"Cell is Blank - Dis-regard"),T1041)</f>
        <v>Food</v>
      </c>
      <c r="V1041" t="b">
        <f t="shared" si="83"/>
        <v>1</v>
      </c>
      <c r="W1041">
        <f t="shared" si="82"/>
        <v>1.5</v>
      </c>
      <c r="X1041" s="8">
        <f t="shared" si="84"/>
        <v>1</v>
      </c>
      <c r="Y1041" t="s">
        <v>567</v>
      </c>
      <c r="Z1041" t="s">
        <v>512</v>
      </c>
      <c r="AB1041" t="s">
        <v>687</v>
      </c>
      <c r="AC1041" t="s">
        <v>745</v>
      </c>
      <c r="AD1041">
        <v>2022</v>
      </c>
    </row>
    <row r="1042" spans="1:30" x14ac:dyDescent="0.25">
      <c r="A1042" t="s">
        <v>18</v>
      </c>
      <c r="B1042" t="s">
        <v>40</v>
      </c>
      <c r="C1042" t="s">
        <v>41</v>
      </c>
      <c r="D1042" t="s">
        <v>42</v>
      </c>
      <c r="E1042" t="s">
        <v>93</v>
      </c>
      <c r="F1042" t="s">
        <v>23</v>
      </c>
      <c r="G1042">
        <v>14777842983</v>
      </c>
      <c r="H1042" t="s">
        <v>183</v>
      </c>
      <c r="I1042" t="s">
        <v>33</v>
      </c>
      <c r="J1042">
        <v>141</v>
      </c>
      <c r="K1042">
        <v>1</v>
      </c>
      <c r="L1042">
        <v>1</v>
      </c>
      <c r="M1042">
        <v>141</v>
      </c>
      <c r="N1042">
        <v>1</v>
      </c>
      <c r="O1042">
        <v>1</v>
      </c>
      <c r="P1042">
        <v>1</v>
      </c>
      <c r="Q1042">
        <v>1</v>
      </c>
      <c r="R1042" s="1">
        <v>44623</v>
      </c>
      <c r="S1042" t="str">
        <f t="shared" si="80"/>
        <v>Coca Cola - Zero Sugar</v>
      </c>
      <c r="T1042" t="str">
        <f t="shared" si="81"/>
        <v>Carbonated</v>
      </c>
      <c r="U1042" t="str">
        <f>IF(T1042="Cell is Blank - Dis-regard",_xlfn.XLOOKUP(S1042,'Categroy Lookup'!A:A,'Categroy Lookup'!B:B,"Cell is Blank - Dis-regard"),T1042)</f>
        <v>Carbonated</v>
      </c>
      <c r="V1042" t="b">
        <f t="shared" si="83"/>
        <v>1</v>
      </c>
      <c r="W1042">
        <f t="shared" si="82"/>
        <v>1</v>
      </c>
      <c r="X1042" s="8">
        <f t="shared" si="84"/>
        <v>0.66666666666666663</v>
      </c>
      <c r="Y1042" t="s">
        <v>524</v>
      </c>
      <c r="Z1042" t="s">
        <v>525</v>
      </c>
      <c r="AB1042" t="s">
        <v>687</v>
      </c>
      <c r="AC1042" t="s">
        <v>745</v>
      </c>
      <c r="AD1042">
        <v>2022</v>
      </c>
    </row>
    <row r="1043" spans="1:30" x14ac:dyDescent="0.25">
      <c r="A1043" t="s">
        <v>18</v>
      </c>
      <c r="B1043" t="s">
        <v>40</v>
      </c>
      <c r="C1043" t="s">
        <v>41</v>
      </c>
      <c r="D1043" t="s">
        <v>42</v>
      </c>
      <c r="E1043" t="s">
        <v>93</v>
      </c>
      <c r="F1043" t="s">
        <v>23</v>
      </c>
      <c r="G1043">
        <v>14777910272</v>
      </c>
      <c r="H1043" t="s">
        <v>183</v>
      </c>
      <c r="I1043" t="s">
        <v>33</v>
      </c>
      <c r="J1043">
        <v>141</v>
      </c>
      <c r="K1043">
        <v>1</v>
      </c>
      <c r="L1043">
        <v>1</v>
      </c>
      <c r="M1043">
        <v>141</v>
      </c>
      <c r="N1043">
        <v>1</v>
      </c>
      <c r="O1043">
        <v>1</v>
      </c>
      <c r="P1043">
        <v>1</v>
      </c>
      <c r="Q1043">
        <v>1</v>
      </c>
      <c r="R1043" s="1">
        <v>44623</v>
      </c>
      <c r="S1043" t="str">
        <f t="shared" si="80"/>
        <v>Coca Cola - Zero Sugar</v>
      </c>
      <c r="T1043" t="str">
        <f t="shared" si="81"/>
        <v>Carbonated</v>
      </c>
      <c r="U1043" t="str">
        <f>IF(T1043="Cell is Blank - Dis-regard",_xlfn.XLOOKUP(S1043,'Categroy Lookup'!A:A,'Categroy Lookup'!B:B,"Cell is Blank - Dis-regard"),T1043)</f>
        <v>Carbonated</v>
      </c>
      <c r="V1043" t="b">
        <f t="shared" si="83"/>
        <v>1</v>
      </c>
      <c r="W1043">
        <f t="shared" si="82"/>
        <v>1</v>
      </c>
      <c r="X1043" s="8">
        <f t="shared" si="84"/>
        <v>0.66666666666666663</v>
      </c>
      <c r="Y1043" t="s">
        <v>524</v>
      </c>
      <c r="Z1043" t="s">
        <v>525</v>
      </c>
      <c r="AB1043" t="s">
        <v>687</v>
      </c>
      <c r="AC1043" t="s">
        <v>745</v>
      </c>
      <c r="AD1043">
        <v>2022</v>
      </c>
    </row>
    <row r="1044" spans="1:30" x14ac:dyDescent="0.25">
      <c r="A1044" t="s">
        <v>18</v>
      </c>
      <c r="B1044" t="s">
        <v>40</v>
      </c>
      <c r="C1044" t="s">
        <v>41</v>
      </c>
      <c r="D1044" t="s">
        <v>42</v>
      </c>
      <c r="E1044" t="s">
        <v>93</v>
      </c>
      <c r="F1044" t="s">
        <v>23</v>
      </c>
      <c r="G1044">
        <v>14777910925</v>
      </c>
      <c r="H1044" t="s">
        <v>183</v>
      </c>
      <c r="I1044" t="s">
        <v>33</v>
      </c>
      <c r="J1044">
        <v>141</v>
      </c>
      <c r="K1044">
        <v>1</v>
      </c>
      <c r="L1044">
        <v>1</v>
      </c>
      <c r="M1044">
        <v>141</v>
      </c>
      <c r="N1044">
        <v>1</v>
      </c>
      <c r="O1044">
        <v>1</v>
      </c>
      <c r="P1044">
        <v>1</v>
      </c>
      <c r="Q1044">
        <v>1</v>
      </c>
      <c r="R1044" s="1">
        <v>44623</v>
      </c>
      <c r="S1044" t="str">
        <f t="shared" si="80"/>
        <v>Coca Cola - Zero Sugar</v>
      </c>
      <c r="T1044" t="str">
        <f t="shared" si="81"/>
        <v>Carbonated</v>
      </c>
      <c r="U1044" t="str">
        <f>IF(T1044="Cell is Blank - Dis-regard",_xlfn.XLOOKUP(S1044,'Categroy Lookup'!A:A,'Categroy Lookup'!B:B,"Cell is Blank - Dis-regard"),T1044)</f>
        <v>Carbonated</v>
      </c>
      <c r="V1044" t="b">
        <f t="shared" si="83"/>
        <v>1</v>
      </c>
      <c r="W1044">
        <f t="shared" si="82"/>
        <v>1</v>
      </c>
      <c r="X1044" s="8">
        <f t="shared" si="84"/>
        <v>0.66666666666666663</v>
      </c>
      <c r="Y1044" t="s">
        <v>524</v>
      </c>
      <c r="Z1044" t="s">
        <v>525</v>
      </c>
      <c r="AB1044" t="s">
        <v>687</v>
      </c>
      <c r="AC1044" t="s">
        <v>745</v>
      </c>
      <c r="AD1044">
        <v>2022</v>
      </c>
    </row>
    <row r="1045" spans="1:30" x14ac:dyDescent="0.25">
      <c r="A1045" t="s">
        <v>18</v>
      </c>
      <c r="B1045" t="s">
        <v>40</v>
      </c>
      <c r="C1045" t="s">
        <v>41</v>
      </c>
      <c r="D1045" t="s">
        <v>42</v>
      </c>
      <c r="E1045" t="s">
        <v>93</v>
      </c>
      <c r="F1045" t="s">
        <v>23</v>
      </c>
      <c r="G1045">
        <v>14777922944</v>
      </c>
      <c r="H1045" t="s">
        <v>183</v>
      </c>
      <c r="I1045" t="s">
        <v>33</v>
      </c>
      <c r="J1045">
        <v>141</v>
      </c>
      <c r="K1045">
        <v>1</v>
      </c>
      <c r="L1045">
        <v>1</v>
      </c>
      <c r="M1045">
        <v>141</v>
      </c>
      <c r="N1045">
        <v>1</v>
      </c>
      <c r="O1045">
        <v>1</v>
      </c>
      <c r="P1045">
        <v>1</v>
      </c>
      <c r="Q1045">
        <v>1</v>
      </c>
      <c r="R1045" s="1">
        <v>44623</v>
      </c>
      <c r="S1045" t="str">
        <f t="shared" si="80"/>
        <v>Coca Cola - Zero Sugar</v>
      </c>
      <c r="T1045" t="str">
        <f t="shared" si="81"/>
        <v>Carbonated</v>
      </c>
      <c r="U1045" t="str">
        <f>IF(T1045="Cell is Blank - Dis-regard",_xlfn.XLOOKUP(S1045,'Categroy Lookup'!A:A,'Categroy Lookup'!B:B,"Cell is Blank - Dis-regard"),T1045)</f>
        <v>Carbonated</v>
      </c>
      <c r="V1045" t="b">
        <f t="shared" si="83"/>
        <v>1</v>
      </c>
      <c r="W1045">
        <f t="shared" si="82"/>
        <v>1</v>
      </c>
      <c r="X1045" s="8">
        <f t="shared" si="84"/>
        <v>0.66666666666666663</v>
      </c>
      <c r="Y1045" t="s">
        <v>524</v>
      </c>
      <c r="Z1045" t="s">
        <v>525</v>
      </c>
      <c r="AB1045" t="s">
        <v>687</v>
      </c>
      <c r="AC1045" t="s">
        <v>745</v>
      </c>
      <c r="AD1045">
        <v>2022</v>
      </c>
    </row>
    <row r="1046" spans="1:30" x14ac:dyDescent="0.25">
      <c r="A1046" t="s">
        <v>18</v>
      </c>
      <c r="B1046" t="s">
        <v>40</v>
      </c>
      <c r="C1046" t="s">
        <v>41</v>
      </c>
      <c r="D1046" t="s">
        <v>42</v>
      </c>
      <c r="E1046" t="s">
        <v>137</v>
      </c>
      <c r="F1046" t="s">
        <v>27</v>
      </c>
      <c r="G1046">
        <v>14778644364</v>
      </c>
      <c r="H1046" t="s">
        <v>184</v>
      </c>
      <c r="I1046" t="s">
        <v>25</v>
      </c>
      <c r="J1046">
        <v>138</v>
      </c>
      <c r="K1046">
        <v>2</v>
      </c>
      <c r="L1046">
        <v>1</v>
      </c>
      <c r="M1046">
        <v>138</v>
      </c>
      <c r="N1046">
        <v>2</v>
      </c>
      <c r="O1046">
        <v>1</v>
      </c>
      <c r="P1046">
        <v>2</v>
      </c>
      <c r="Q1046">
        <v>5.5</v>
      </c>
      <c r="R1046" s="1">
        <v>44624</v>
      </c>
      <c r="S1046" t="str">
        <f t="shared" si="80"/>
        <v>Oreo Single Server 6 ct</v>
      </c>
      <c r="T1046" t="str">
        <f t="shared" si="81"/>
        <v>Food</v>
      </c>
      <c r="U1046" t="str">
        <f>IF(T1046="Cell is Blank - Dis-regard",_xlfn.XLOOKUP(S1046,'Categroy Lookup'!A:A,'Categroy Lookup'!B:B,"Cell is Blank - Dis-regard"),T1046)</f>
        <v>Food</v>
      </c>
      <c r="V1046" t="b">
        <f t="shared" si="83"/>
        <v>1</v>
      </c>
      <c r="W1046">
        <f t="shared" si="82"/>
        <v>2</v>
      </c>
      <c r="X1046" s="8">
        <f t="shared" si="84"/>
        <v>1.3333333333333333</v>
      </c>
      <c r="Y1046" t="s">
        <v>137</v>
      </c>
      <c r="AB1046" t="s">
        <v>689</v>
      </c>
      <c r="AC1046" t="s">
        <v>746</v>
      </c>
      <c r="AD1046">
        <v>2022</v>
      </c>
    </row>
    <row r="1047" spans="1:30" x14ac:dyDescent="0.25">
      <c r="A1047" t="s">
        <v>18</v>
      </c>
      <c r="B1047" t="s">
        <v>40</v>
      </c>
      <c r="C1047" t="s">
        <v>41</v>
      </c>
      <c r="D1047" t="s">
        <v>42</v>
      </c>
      <c r="E1047" t="s">
        <v>137</v>
      </c>
      <c r="F1047" t="s">
        <v>27</v>
      </c>
      <c r="G1047">
        <v>14778644364</v>
      </c>
      <c r="H1047" t="s">
        <v>184</v>
      </c>
      <c r="I1047" t="s">
        <v>25</v>
      </c>
      <c r="J1047">
        <v>134</v>
      </c>
      <c r="K1047">
        <v>2</v>
      </c>
      <c r="L1047">
        <v>1</v>
      </c>
      <c r="M1047">
        <v>134</v>
      </c>
      <c r="N1047">
        <v>2</v>
      </c>
      <c r="O1047">
        <v>1</v>
      </c>
      <c r="P1047">
        <v>2</v>
      </c>
      <c r="Q1047">
        <v>5.5</v>
      </c>
      <c r="R1047" s="1">
        <v>44624</v>
      </c>
      <c r="S1047" t="str">
        <f t="shared" si="80"/>
        <v>Oreo Single Server 6 ct</v>
      </c>
      <c r="T1047" t="str">
        <f t="shared" si="81"/>
        <v>Food</v>
      </c>
      <c r="U1047" t="str">
        <f>IF(T1047="Cell is Blank - Dis-regard",_xlfn.XLOOKUP(S1047,'Categroy Lookup'!A:A,'Categroy Lookup'!B:B,"Cell is Blank - Dis-regard"),T1047)</f>
        <v>Food</v>
      </c>
      <c r="V1047" t="b">
        <f t="shared" si="83"/>
        <v>1</v>
      </c>
      <c r="W1047">
        <f t="shared" si="82"/>
        <v>2</v>
      </c>
      <c r="X1047" s="8">
        <f t="shared" si="84"/>
        <v>1.3333333333333333</v>
      </c>
      <c r="Y1047" t="s">
        <v>137</v>
      </c>
      <c r="AB1047" t="s">
        <v>689</v>
      </c>
      <c r="AC1047" t="s">
        <v>746</v>
      </c>
      <c r="AD1047">
        <v>2022</v>
      </c>
    </row>
    <row r="1048" spans="1:30" x14ac:dyDescent="0.25">
      <c r="A1048" t="s">
        <v>18</v>
      </c>
      <c r="B1048" t="s">
        <v>40</v>
      </c>
      <c r="C1048" t="s">
        <v>41</v>
      </c>
      <c r="D1048" t="s">
        <v>42</v>
      </c>
      <c r="E1048" t="s">
        <v>91</v>
      </c>
      <c r="F1048" t="s">
        <v>27</v>
      </c>
      <c r="G1048">
        <v>14778644364</v>
      </c>
      <c r="H1048" t="s">
        <v>184</v>
      </c>
      <c r="I1048" t="s">
        <v>25</v>
      </c>
      <c r="J1048">
        <v>112</v>
      </c>
      <c r="K1048">
        <v>1.5</v>
      </c>
      <c r="L1048">
        <v>1</v>
      </c>
      <c r="M1048">
        <v>112</v>
      </c>
      <c r="N1048">
        <v>1.5</v>
      </c>
      <c r="O1048">
        <v>1</v>
      </c>
      <c r="P1048">
        <v>1.5</v>
      </c>
      <c r="Q1048">
        <v>5.5</v>
      </c>
      <c r="R1048" s="1">
        <v>44624</v>
      </c>
      <c r="S1048" t="str">
        <f t="shared" si="80"/>
        <v>Chesters Fries Flaming hot</v>
      </c>
      <c r="T1048" t="str">
        <f t="shared" si="81"/>
        <v>Food</v>
      </c>
      <c r="U1048" t="str">
        <f>IF(T1048="Cell is Blank - Dis-regard",_xlfn.XLOOKUP(S1048,'Categroy Lookup'!A:A,'Categroy Lookup'!B:B,"Cell is Blank - Dis-regard"),T1048)</f>
        <v>Food</v>
      </c>
      <c r="V1048" t="b">
        <f t="shared" si="83"/>
        <v>1</v>
      </c>
      <c r="W1048">
        <f t="shared" si="82"/>
        <v>1.5</v>
      </c>
      <c r="X1048" s="8">
        <f t="shared" si="84"/>
        <v>1</v>
      </c>
      <c r="Y1048" t="s">
        <v>91</v>
      </c>
      <c r="AB1048" t="s">
        <v>689</v>
      </c>
      <c r="AC1048" t="s">
        <v>746</v>
      </c>
      <c r="AD1048">
        <v>2022</v>
      </c>
    </row>
    <row r="1049" spans="1:30" x14ac:dyDescent="0.25">
      <c r="A1049" t="s">
        <v>18</v>
      </c>
      <c r="B1049" t="s">
        <v>40</v>
      </c>
      <c r="C1049" t="s">
        <v>41</v>
      </c>
      <c r="D1049" t="s">
        <v>42</v>
      </c>
      <c r="E1049" t="s">
        <v>131</v>
      </c>
      <c r="F1049" t="s">
        <v>23</v>
      </c>
      <c r="G1049">
        <v>14779719001</v>
      </c>
      <c r="H1049" t="s">
        <v>184</v>
      </c>
      <c r="I1049" t="s">
        <v>33</v>
      </c>
      <c r="J1049">
        <v>140</v>
      </c>
      <c r="K1049">
        <v>1</v>
      </c>
      <c r="L1049">
        <v>1</v>
      </c>
      <c r="M1049">
        <v>140</v>
      </c>
      <c r="N1049">
        <v>1</v>
      </c>
      <c r="O1049">
        <v>1</v>
      </c>
      <c r="P1049">
        <v>1</v>
      </c>
      <c r="Q1049">
        <v>1</v>
      </c>
      <c r="R1049" s="1">
        <v>44624</v>
      </c>
      <c r="S1049" t="str">
        <f t="shared" si="80"/>
        <v>Sunkist Soda - Orange</v>
      </c>
      <c r="T1049" t="str">
        <f t="shared" si="81"/>
        <v>Carbonated</v>
      </c>
      <c r="U1049" t="str">
        <f>IF(T1049="Cell is Blank - Dis-regard",_xlfn.XLOOKUP(S1049,'Categroy Lookup'!A:A,'Categroy Lookup'!B:B,"Cell is Blank - Dis-regard"),T1049)</f>
        <v>Carbonated</v>
      </c>
      <c r="V1049" t="b">
        <f t="shared" si="83"/>
        <v>1</v>
      </c>
      <c r="W1049">
        <f t="shared" si="82"/>
        <v>1</v>
      </c>
      <c r="X1049" s="8">
        <f t="shared" si="84"/>
        <v>0.66666666666666663</v>
      </c>
      <c r="Y1049" t="s">
        <v>551</v>
      </c>
      <c r="Z1049" t="s">
        <v>552</v>
      </c>
      <c r="AB1049" t="s">
        <v>689</v>
      </c>
      <c r="AC1049" t="s">
        <v>746</v>
      </c>
      <c r="AD1049">
        <v>2022</v>
      </c>
    </row>
    <row r="1050" spans="1:30" x14ac:dyDescent="0.25">
      <c r="A1050" t="s">
        <v>18</v>
      </c>
      <c r="B1050" t="s">
        <v>36</v>
      </c>
      <c r="C1050" t="s">
        <v>37</v>
      </c>
      <c r="D1050" t="s">
        <v>38</v>
      </c>
      <c r="E1050" t="s">
        <v>69</v>
      </c>
      <c r="F1050" t="s">
        <v>27</v>
      </c>
      <c r="G1050">
        <v>14779950663</v>
      </c>
      <c r="H1050" t="s">
        <v>184</v>
      </c>
      <c r="I1050" t="s">
        <v>33</v>
      </c>
      <c r="J1050">
        <v>110</v>
      </c>
      <c r="K1050">
        <v>1.5</v>
      </c>
      <c r="L1050">
        <v>1</v>
      </c>
      <c r="M1050">
        <v>110</v>
      </c>
      <c r="N1050">
        <v>1.5</v>
      </c>
      <c r="O1050">
        <v>1</v>
      </c>
      <c r="P1050">
        <v>1.5</v>
      </c>
      <c r="Q1050">
        <v>1.5</v>
      </c>
      <c r="R1050" s="1">
        <v>44624</v>
      </c>
      <c r="S1050" t="str">
        <f t="shared" si="80"/>
        <v>SunChips Multigrain - Salsa</v>
      </c>
      <c r="T1050" t="str">
        <f t="shared" si="81"/>
        <v>Food</v>
      </c>
      <c r="U1050" t="str">
        <f>IF(T1050="Cell is Blank - Dis-regard",_xlfn.XLOOKUP(S1050,'Categroy Lookup'!A:A,'Categroy Lookup'!B:B,"Cell is Blank - Dis-regard"),T1050)</f>
        <v>Food</v>
      </c>
      <c r="V1050" t="b">
        <f t="shared" si="83"/>
        <v>1</v>
      </c>
      <c r="W1050">
        <f t="shared" si="82"/>
        <v>1.5</v>
      </c>
      <c r="X1050" s="8">
        <f t="shared" si="84"/>
        <v>1</v>
      </c>
      <c r="Y1050" t="s">
        <v>502</v>
      </c>
      <c r="Z1050" t="s">
        <v>503</v>
      </c>
      <c r="AB1050" t="s">
        <v>689</v>
      </c>
      <c r="AC1050" t="s">
        <v>746</v>
      </c>
      <c r="AD1050">
        <v>2022</v>
      </c>
    </row>
    <row r="1051" spans="1:30" x14ac:dyDescent="0.25">
      <c r="A1051" t="s">
        <v>18</v>
      </c>
      <c r="B1051" t="s">
        <v>36</v>
      </c>
      <c r="C1051" t="s">
        <v>37</v>
      </c>
      <c r="D1051" t="s">
        <v>38</v>
      </c>
      <c r="E1051" t="s">
        <v>62</v>
      </c>
      <c r="F1051" t="s">
        <v>27</v>
      </c>
      <c r="G1051">
        <v>14781106890</v>
      </c>
      <c r="H1051" t="s">
        <v>184</v>
      </c>
      <c r="I1051" t="s">
        <v>33</v>
      </c>
      <c r="J1051">
        <v>132</v>
      </c>
      <c r="K1051">
        <v>2</v>
      </c>
      <c r="L1051">
        <v>1</v>
      </c>
      <c r="M1051">
        <v>132</v>
      </c>
      <c r="N1051">
        <v>2</v>
      </c>
      <c r="O1051">
        <v>1</v>
      </c>
      <c r="P1051">
        <v>2</v>
      </c>
      <c r="Q1051">
        <v>2</v>
      </c>
      <c r="R1051" s="1">
        <v>44624</v>
      </c>
      <c r="S1051" t="str">
        <f t="shared" si="80"/>
        <v>Robert Irvine's - Fit Crunch -  Chocolate Pea</v>
      </c>
      <c r="T1051" t="str">
        <f t="shared" si="81"/>
        <v>Food</v>
      </c>
      <c r="U1051" t="str">
        <f>IF(T1051="Cell is Blank - Dis-regard",_xlfn.XLOOKUP(S1051,'Categroy Lookup'!A:A,'Categroy Lookup'!B:B,"Cell is Blank - Dis-regard"),T1051)</f>
        <v>Food</v>
      </c>
      <c r="V1051" t="b">
        <f t="shared" si="83"/>
        <v>1</v>
      </c>
      <c r="W1051">
        <f t="shared" si="82"/>
        <v>2</v>
      </c>
      <c r="X1051" s="8">
        <f t="shared" si="84"/>
        <v>1.3333333333333333</v>
      </c>
      <c r="Y1051" t="s">
        <v>495</v>
      </c>
      <c r="Z1051" t="s">
        <v>496</v>
      </c>
      <c r="AA1051" t="s">
        <v>497</v>
      </c>
      <c r="AB1051" t="s">
        <v>689</v>
      </c>
      <c r="AC1051" t="s">
        <v>746</v>
      </c>
      <c r="AD1051">
        <v>2022</v>
      </c>
    </row>
    <row r="1052" spans="1:30" x14ac:dyDescent="0.25">
      <c r="A1052" t="s">
        <v>18</v>
      </c>
      <c r="B1052" t="s">
        <v>40</v>
      </c>
      <c r="C1052" t="s">
        <v>41</v>
      </c>
      <c r="D1052" t="s">
        <v>42</v>
      </c>
      <c r="E1052" t="s">
        <v>131</v>
      </c>
      <c r="F1052" t="s">
        <v>23</v>
      </c>
      <c r="G1052">
        <v>14781556949</v>
      </c>
      <c r="H1052" t="s">
        <v>184</v>
      </c>
      <c r="I1052" t="s">
        <v>33</v>
      </c>
      <c r="J1052">
        <v>140</v>
      </c>
      <c r="K1052">
        <v>1</v>
      </c>
      <c r="L1052">
        <v>1</v>
      </c>
      <c r="M1052">
        <v>140</v>
      </c>
      <c r="N1052">
        <v>1</v>
      </c>
      <c r="O1052">
        <v>1</v>
      </c>
      <c r="P1052">
        <v>1</v>
      </c>
      <c r="Q1052">
        <v>1</v>
      </c>
      <c r="R1052" s="1">
        <v>44624</v>
      </c>
      <c r="S1052" t="str">
        <f t="shared" si="80"/>
        <v>Sunkist Soda - Orange</v>
      </c>
      <c r="T1052" t="str">
        <f t="shared" si="81"/>
        <v>Carbonated</v>
      </c>
      <c r="U1052" t="str">
        <f>IF(T1052="Cell is Blank - Dis-regard",_xlfn.XLOOKUP(S1052,'Categroy Lookup'!A:A,'Categroy Lookup'!B:B,"Cell is Blank - Dis-regard"),T1052)</f>
        <v>Carbonated</v>
      </c>
      <c r="V1052" t="b">
        <f t="shared" si="83"/>
        <v>1</v>
      </c>
      <c r="W1052">
        <f t="shared" si="82"/>
        <v>1</v>
      </c>
      <c r="X1052" s="8">
        <f t="shared" si="84"/>
        <v>0.66666666666666663</v>
      </c>
      <c r="Y1052" t="s">
        <v>551</v>
      </c>
      <c r="Z1052" t="s">
        <v>552</v>
      </c>
      <c r="AB1052" t="s">
        <v>689</v>
      </c>
      <c r="AC1052" t="s">
        <v>746</v>
      </c>
      <c r="AD1052">
        <v>2022</v>
      </c>
    </row>
    <row r="1053" spans="1:30" x14ac:dyDescent="0.25">
      <c r="A1053" t="s">
        <v>18</v>
      </c>
      <c r="B1053" t="s">
        <v>40</v>
      </c>
      <c r="C1053" t="s">
        <v>41</v>
      </c>
      <c r="D1053" t="s">
        <v>42</v>
      </c>
      <c r="E1053" t="s">
        <v>43</v>
      </c>
      <c r="F1053" t="s">
        <v>23</v>
      </c>
      <c r="G1053">
        <v>14781559935</v>
      </c>
      <c r="H1053" t="s">
        <v>184</v>
      </c>
      <c r="I1053" t="s">
        <v>33</v>
      </c>
      <c r="J1053">
        <v>144</v>
      </c>
      <c r="K1053">
        <v>3</v>
      </c>
      <c r="L1053">
        <v>1</v>
      </c>
      <c r="M1053">
        <v>144</v>
      </c>
      <c r="N1053">
        <v>3</v>
      </c>
      <c r="O1053">
        <v>1</v>
      </c>
      <c r="P1053">
        <v>3</v>
      </c>
      <c r="Q1053">
        <v>3</v>
      </c>
      <c r="R1053" s="1">
        <v>44624</v>
      </c>
      <c r="S1053" t="str">
        <f t="shared" si="80"/>
        <v>Monster Energy Original</v>
      </c>
      <c r="T1053" t="str">
        <f t="shared" si="81"/>
        <v>Carbonated</v>
      </c>
      <c r="U1053" t="str">
        <f>IF(T1053="Cell is Blank - Dis-regard",_xlfn.XLOOKUP(S1053,'Categroy Lookup'!A:A,'Categroy Lookup'!B:B,"Cell is Blank - Dis-regard"),T1053)</f>
        <v>Carbonated</v>
      </c>
      <c r="V1053" t="b">
        <f t="shared" si="83"/>
        <v>1</v>
      </c>
      <c r="W1053">
        <f t="shared" si="82"/>
        <v>3</v>
      </c>
      <c r="X1053" s="8">
        <f t="shared" si="84"/>
        <v>2</v>
      </c>
      <c r="Y1053" t="s">
        <v>43</v>
      </c>
      <c r="AB1053" t="s">
        <v>689</v>
      </c>
      <c r="AC1053" t="s">
        <v>746</v>
      </c>
      <c r="AD1053">
        <v>2022</v>
      </c>
    </row>
    <row r="1054" spans="1:30" x14ac:dyDescent="0.25">
      <c r="A1054" t="s">
        <v>18</v>
      </c>
      <c r="B1054" t="s">
        <v>40</v>
      </c>
      <c r="C1054" t="s">
        <v>41</v>
      </c>
      <c r="D1054" t="s">
        <v>42</v>
      </c>
      <c r="E1054" t="s">
        <v>93</v>
      </c>
      <c r="F1054" t="s">
        <v>23</v>
      </c>
      <c r="G1054">
        <v>14781562268</v>
      </c>
      <c r="H1054" t="s">
        <v>184</v>
      </c>
      <c r="I1054" t="s">
        <v>33</v>
      </c>
      <c r="J1054">
        <v>142</v>
      </c>
      <c r="K1054">
        <v>1</v>
      </c>
      <c r="L1054">
        <v>1</v>
      </c>
      <c r="M1054">
        <v>142</v>
      </c>
      <c r="N1054">
        <v>1</v>
      </c>
      <c r="O1054">
        <v>1</v>
      </c>
      <c r="P1054">
        <v>1</v>
      </c>
      <c r="Q1054">
        <v>1</v>
      </c>
      <c r="R1054" s="1">
        <v>44624</v>
      </c>
      <c r="S1054" t="str">
        <f t="shared" si="80"/>
        <v>Coca Cola - Zero Sugar</v>
      </c>
      <c r="T1054" t="str">
        <f t="shared" si="81"/>
        <v>Carbonated</v>
      </c>
      <c r="U1054" t="str">
        <f>IF(T1054="Cell is Blank - Dis-regard",_xlfn.XLOOKUP(S1054,'Categroy Lookup'!A:A,'Categroy Lookup'!B:B,"Cell is Blank - Dis-regard"),T1054)</f>
        <v>Carbonated</v>
      </c>
      <c r="V1054" t="b">
        <f t="shared" si="83"/>
        <v>1</v>
      </c>
      <c r="W1054">
        <f t="shared" si="82"/>
        <v>1</v>
      </c>
      <c r="X1054" s="8">
        <f t="shared" si="84"/>
        <v>0.66666666666666663</v>
      </c>
      <c r="Y1054" t="s">
        <v>524</v>
      </c>
      <c r="Z1054" t="s">
        <v>525</v>
      </c>
      <c r="AB1054" t="s">
        <v>689</v>
      </c>
      <c r="AC1054" t="s">
        <v>746</v>
      </c>
      <c r="AD1054">
        <v>2022</v>
      </c>
    </row>
    <row r="1055" spans="1:30" x14ac:dyDescent="0.25">
      <c r="A1055" t="s">
        <v>18</v>
      </c>
      <c r="B1055" t="s">
        <v>28</v>
      </c>
      <c r="C1055" t="s">
        <v>20</v>
      </c>
      <c r="D1055" t="s">
        <v>29</v>
      </c>
      <c r="E1055" t="s">
        <v>52</v>
      </c>
      <c r="F1055" t="s">
        <v>27</v>
      </c>
      <c r="G1055">
        <v>14781847699</v>
      </c>
      <c r="H1055" t="s">
        <v>184</v>
      </c>
      <c r="I1055" t="s">
        <v>25</v>
      </c>
      <c r="J1055">
        <v>114</v>
      </c>
      <c r="K1055">
        <v>1.5</v>
      </c>
      <c r="L1055">
        <v>1</v>
      </c>
      <c r="M1055">
        <v>114</v>
      </c>
      <c r="N1055">
        <v>1.5</v>
      </c>
      <c r="O1055">
        <v>1</v>
      </c>
      <c r="P1055">
        <v>1.5</v>
      </c>
      <c r="Q1055">
        <v>1.5</v>
      </c>
      <c r="R1055" s="1">
        <v>44624</v>
      </c>
      <c r="S1055" t="str">
        <f t="shared" si="80"/>
        <v>Miss Vickie's Potato Chip - Sea Salt Original</v>
      </c>
      <c r="T1055" t="str">
        <f t="shared" si="81"/>
        <v>Food</v>
      </c>
      <c r="U1055" t="str">
        <f>IF(T1055="Cell is Blank - Dis-regard",_xlfn.XLOOKUP(S1055,'Categroy Lookup'!A:A,'Categroy Lookup'!B:B,"Cell is Blank - Dis-regard"),T1055)</f>
        <v>Food</v>
      </c>
      <c r="V1055" t="b">
        <f t="shared" si="83"/>
        <v>1</v>
      </c>
      <c r="W1055">
        <f t="shared" si="82"/>
        <v>1.5</v>
      </c>
      <c r="X1055" s="8">
        <f t="shared" si="84"/>
        <v>1</v>
      </c>
      <c r="Y1055" t="s">
        <v>473</v>
      </c>
      <c r="Z1055" t="s">
        <v>488</v>
      </c>
      <c r="AB1055" t="s">
        <v>689</v>
      </c>
      <c r="AC1055" t="s">
        <v>746</v>
      </c>
      <c r="AD1055">
        <v>2022</v>
      </c>
    </row>
    <row r="1056" spans="1:30" x14ac:dyDescent="0.25">
      <c r="A1056" t="s">
        <v>18</v>
      </c>
      <c r="B1056" t="s">
        <v>40</v>
      </c>
      <c r="C1056" t="s">
        <v>41</v>
      </c>
      <c r="D1056" t="s">
        <v>42</v>
      </c>
      <c r="E1056" t="s">
        <v>93</v>
      </c>
      <c r="F1056" t="s">
        <v>23</v>
      </c>
      <c r="G1056">
        <v>14781982168</v>
      </c>
      <c r="H1056" t="s">
        <v>184</v>
      </c>
      <c r="I1056" t="s">
        <v>33</v>
      </c>
      <c r="J1056">
        <v>141</v>
      </c>
      <c r="K1056">
        <v>1</v>
      </c>
      <c r="L1056">
        <v>1</v>
      </c>
      <c r="M1056">
        <v>141</v>
      </c>
      <c r="N1056">
        <v>1</v>
      </c>
      <c r="O1056">
        <v>1</v>
      </c>
      <c r="P1056">
        <v>1</v>
      </c>
      <c r="Q1056">
        <v>1</v>
      </c>
      <c r="R1056" s="1">
        <v>44624</v>
      </c>
      <c r="S1056" t="str">
        <f t="shared" si="80"/>
        <v>Coca Cola - Zero Sugar</v>
      </c>
      <c r="T1056" t="str">
        <f t="shared" si="81"/>
        <v>Carbonated</v>
      </c>
      <c r="U1056" t="str">
        <f>IF(T1056="Cell is Blank - Dis-regard",_xlfn.XLOOKUP(S1056,'Categroy Lookup'!A:A,'Categroy Lookup'!B:B,"Cell is Blank - Dis-regard"),T1056)</f>
        <v>Carbonated</v>
      </c>
      <c r="V1056" t="b">
        <f t="shared" si="83"/>
        <v>1</v>
      </c>
      <c r="W1056">
        <f t="shared" si="82"/>
        <v>1</v>
      </c>
      <c r="X1056" s="8">
        <f t="shared" si="84"/>
        <v>0.66666666666666663</v>
      </c>
      <c r="Y1056" t="s">
        <v>524</v>
      </c>
      <c r="Z1056" t="s">
        <v>525</v>
      </c>
      <c r="AB1056" t="s">
        <v>689</v>
      </c>
      <c r="AC1056" t="s">
        <v>746</v>
      </c>
      <c r="AD1056">
        <v>2022</v>
      </c>
    </row>
    <row r="1057" spans="1:30" x14ac:dyDescent="0.25">
      <c r="A1057" t="s">
        <v>18</v>
      </c>
      <c r="B1057" t="s">
        <v>40</v>
      </c>
      <c r="C1057" t="s">
        <v>41</v>
      </c>
      <c r="D1057" t="s">
        <v>42</v>
      </c>
      <c r="E1057" t="s">
        <v>68</v>
      </c>
      <c r="F1057" t="s">
        <v>27</v>
      </c>
      <c r="G1057">
        <v>14782028390</v>
      </c>
      <c r="H1057" t="s">
        <v>184</v>
      </c>
      <c r="I1057" t="s">
        <v>33</v>
      </c>
      <c r="J1057">
        <v>136</v>
      </c>
      <c r="K1057">
        <v>1.5</v>
      </c>
      <c r="L1057">
        <v>1</v>
      </c>
      <c r="M1057">
        <v>136</v>
      </c>
      <c r="N1057">
        <v>1.5</v>
      </c>
      <c r="O1057">
        <v>1</v>
      </c>
      <c r="P1057">
        <v>1.5</v>
      </c>
      <c r="Q1057">
        <v>1.5</v>
      </c>
      <c r="R1057" s="1">
        <v>44624</v>
      </c>
      <c r="S1057" t="str">
        <f t="shared" si="80"/>
        <v>Newtons Fig Bar</v>
      </c>
      <c r="T1057" t="str">
        <f t="shared" si="81"/>
        <v>Food</v>
      </c>
      <c r="U1057" t="str">
        <f>IF(T1057="Cell is Blank - Dis-regard",_xlfn.XLOOKUP(S1057,'Categroy Lookup'!A:A,'Categroy Lookup'!B:B,"Cell is Blank - Dis-regard"),T1057)</f>
        <v>Food</v>
      </c>
      <c r="V1057" t="b">
        <f t="shared" si="83"/>
        <v>1</v>
      </c>
      <c r="W1057">
        <f t="shared" si="82"/>
        <v>1.5</v>
      </c>
      <c r="X1057" s="8">
        <f t="shared" si="84"/>
        <v>1</v>
      </c>
      <c r="Y1057" t="s">
        <v>68</v>
      </c>
      <c r="AB1057" t="s">
        <v>689</v>
      </c>
      <c r="AC1057" t="s">
        <v>746</v>
      </c>
      <c r="AD1057">
        <v>2022</v>
      </c>
    </row>
    <row r="1058" spans="1:30" x14ac:dyDescent="0.25">
      <c r="A1058" t="s">
        <v>18</v>
      </c>
      <c r="B1058" t="s">
        <v>40</v>
      </c>
      <c r="C1058" t="s">
        <v>41</v>
      </c>
      <c r="D1058" t="s">
        <v>42</v>
      </c>
      <c r="E1058" t="s">
        <v>137</v>
      </c>
      <c r="F1058" t="s">
        <v>27</v>
      </c>
      <c r="G1058">
        <v>14782283255</v>
      </c>
      <c r="H1058" t="s">
        <v>184</v>
      </c>
      <c r="I1058" t="s">
        <v>33</v>
      </c>
      <c r="J1058">
        <v>134</v>
      </c>
      <c r="K1058">
        <v>2</v>
      </c>
      <c r="L1058">
        <v>1</v>
      </c>
      <c r="M1058">
        <v>134</v>
      </c>
      <c r="N1058">
        <v>2</v>
      </c>
      <c r="O1058">
        <v>1</v>
      </c>
      <c r="P1058">
        <v>2</v>
      </c>
      <c r="Q1058">
        <v>2</v>
      </c>
      <c r="R1058" s="1">
        <v>44624</v>
      </c>
      <c r="S1058" t="str">
        <f t="shared" si="80"/>
        <v>Oreo Single Server 6 ct</v>
      </c>
      <c r="T1058" t="str">
        <f t="shared" si="81"/>
        <v>Food</v>
      </c>
      <c r="U1058" t="str">
        <f>IF(T1058="Cell is Blank - Dis-regard",_xlfn.XLOOKUP(S1058,'Categroy Lookup'!A:A,'Categroy Lookup'!B:B,"Cell is Blank - Dis-regard"),T1058)</f>
        <v>Food</v>
      </c>
      <c r="V1058" t="b">
        <f t="shared" si="83"/>
        <v>1</v>
      </c>
      <c r="W1058">
        <f t="shared" si="82"/>
        <v>2</v>
      </c>
      <c r="X1058" s="8">
        <f t="shared" si="84"/>
        <v>1.3333333333333333</v>
      </c>
      <c r="Y1058" t="s">
        <v>137</v>
      </c>
      <c r="AB1058" t="s">
        <v>689</v>
      </c>
      <c r="AC1058" t="s">
        <v>746</v>
      </c>
      <c r="AD1058">
        <v>2022</v>
      </c>
    </row>
    <row r="1059" spans="1:30" x14ac:dyDescent="0.25">
      <c r="A1059" t="s">
        <v>18</v>
      </c>
      <c r="B1059" t="s">
        <v>40</v>
      </c>
      <c r="C1059" t="s">
        <v>41</v>
      </c>
      <c r="D1059" t="s">
        <v>42</v>
      </c>
      <c r="E1059" t="s">
        <v>91</v>
      </c>
      <c r="F1059" t="s">
        <v>27</v>
      </c>
      <c r="G1059">
        <v>14782430582</v>
      </c>
      <c r="H1059" t="s">
        <v>184</v>
      </c>
      <c r="I1059" t="s">
        <v>33</v>
      </c>
      <c r="J1059">
        <v>112</v>
      </c>
      <c r="K1059">
        <v>1.5</v>
      </c>
      <c r="L1059">
        <v>1</v>
      </c>
      <c r="M1059">
        <v>112</v>
      </c>
      <c r="N1059">
        <v>1.5</v>
      </c>
      <c r="O1059">
        <v>1</v>
      </c>
      <c r="P1059">
        <v>1.5</v>
      </c>
      <c r="Q1059">
        <v>1.5</v>
      </c>
      <c r="R1059" s="1">
        <v>44624</v>
      </c>
      <c r="S1059" t="str">
        <f t="shared" si="80"/>
        <v>Chesters Fries Flaming hot</v>
      </c>
      <c r="T1059" t="str">
        <f t="shared" si="81"/>
        <v>Food</v>
      </c>
      <c r="U1059" t="str">
        <f>IF(T1059="Cell is Blank - Dis-regard",_xlfn.XLOOKUP(S1059,'Categroy Lookup'!A:A,'Categroy Lookup'!B:B,"Cell is Blank - Dis-regard"),T1059)</f>
        <v>Food</v>
      </c>
      <c r="V1059" t="b">
        <f t="shared" si="83"/>
        <v>1</v>
      </c>
      <c r="W1059">
        <f t="shared" si="82"/>
        <v>1.5</v>
      </c>
      <c r="X1059" s="8">
        <f t="shared" si="84"/>
        <v>1</v>
      </c>
      <c r="Y1059" t="s">
        <v>91</v>
      </c>
      <c r="AB1059" t="s">
        <v>689</v>
      </c>
      <c r="AC1059" t="s">
        <v>746</v>
      </c>
      <c r="AD1059">
        <v>2022</v>
      </c>
    </row>
    <row r="1060" spans="1:30" x14ac:dyDescent="0.25">
      <c r="A1060" t="s">
        <v>18</v>
      </c>
      <c r="B1060" t="s">
        <v>40</v>
      </c>
      <c r="C1060" t="s">
        <v>41</v>
      </c>
      <c r="D1060" t="s">
        <v>42</v>
      </c>
      <c r="E1060" t="s">
        <v>93</v>
      </c>
      <c r="F1060" t="s">
        <v>23</v>
      </c>
      <c r="G1060">
        <v>14782625172</v>
      </c>
      <c r="H1060" t="s">
        <v>184</v>
      </c>
      <c r="I1060" t="s">
        <v>33</v>
      </c>
      <c r="J1060">
        <v>142</v>
      </c>
      <c r="K1060">
        <v>1</v>
      </c>
      <c r="L1060">
        <v>1</v>
      </c>
      <c r="M1060">
        <v>142</v>
      </c>
      <c r="N1060">
        <v>1</v>
      </c>
      <c r="O1060">
        <v>1</v>
      </c>
      <c r="P1060">
        <v>1</v>
      </c>
      <c r="Q1060">
        <v>1</v>
      </c>
      <c r="R1060" s="1">
        <v>44624</v>
      </c>
      <c r="S1060" t="str">
        <f t="shared" si="80"/>
        <v>Coca Cola - Zero Sugar</v>
      </c>
      <c r="T1060" t="str">
        <f t="shared" si="81"/>
        <v>Carbonated</v>
      </c>
      <c r="U1060" t="str">
        <f>IF(T1060="Cell is Blank - Dis-regard",_xlfn.XLOOKUP(S1060,'Categroy Lookup'!A:A,'Categroy Lookup'!B:B,"Cell is Blank - Dis-regard"),T1060)</f>
        <v>Carbonated</v>
      </c>
      <c r="V1060" t="b">
        <f t="shared" si="83"/>
        <v>1</v>
      </c>
      <c r="W1060">
        <f t="shared" si="82"/>
        <v>1</v>
      </c>
      <c r="X1060" s="8">
        <f t="shared" si="84"/>
        <v>0.66666666666666663</v>
      </c>
      <c r="Y1060" t="s">
        <v>524</v>
      </c>
      <c r="Z1060" t="s">
        <v>525</v>
      </c>
      <c r="AB1060" t="s">
        <v>689</v>
      </c>
      <c r="AC1060" t="s">
        <v>746</v>
      </c>
      <c r="AD1060">
        <v>2022</v>
      </c>
    </row>
    <row r="1061" spans="1:30" x14ac:dyDescent="0.25">
      <c r="A1061" t="s">
        <v>18</v>
      </c>
      <c r="B1061" t="s">
        <v>40</v>
      </c>
      <c r="C1061" t="s">
        <v>41</v>
      </c>
      <c r="D1061" t="s">
        <v>42</v>
      </c>
      <c r="E1061" t="s">
        <v>131</v>
      </c>
      <c r="F1061" t="s">
        <v>23</v>
      </c>
      <c r="G1061">
        <v>14783079450</v>
      </c>
      <c r="H1061" t="s">
        <v>184</v>
      </c>
      <c r="I1061" t="s">
        <v>25</v>
      </c>
      <c r="J1061">
        <v>140</v>
      </c>
      <c r="K1061">
        <v>1</v>
      </c>
      <c r="L1061">
        <v>1</v>
      </c>
      <c r="M1061">
        <v>140</v>
      </c>
      <c r="N1061">
        <v>1</v>
      </c>
      <c r="O1061">
        <v>1</v>
      </c>
      <c r="P1061">
        <v>1</v>
      </c>
      <c r="Q1061">
        <v>1</v>
      </c>
      <c r="R1061" s="1">
        <v>44624</v>
      </c>
      <c r="S1061" t="str">
        <f t="shared" si="80"/>
        <v>Sunkist Soda - Orange</v>
      </c>
      <c r="T1061" t="str">
        <f t="shared" si="81"/>
        <v>Carbonated</v>
      </c>
      <c r="U1061" t="str">
        <f>IF(T1061="Cell is Blank - Dis-regard",_xlfn.XLOOKUP(S1061,'Categroy Lookup'!A:A,'Categroy Lookup'!B:B,"Cell is Blank - Dis-regard"),T1061)</f>
        <v>Carbonated</v>
      </c>
      <c r="V1061" t="b">
        <f t="shared" si="83"/>
        <v>1</v>
      </c>
      <c r="W1061">
        <f t="shared" si="82"/>
        <v>1</v>
      </c>
      <c r="X1061" s="8">
        <f t="shared" si="84"/>
        <v>0.66666666666666663</v>
      </c>
      <c r="Y1061" t="s">
        <v>551</v>
      </c>
      <c r="Z1061" t="s">
        <v>552</v>
      </c>
      <c r="AB1061" t="s">
        <v>689</v>
      </c>
      <c r="AC1061" t="s">
        <v>746</v>
      </c>
      <c r="AD1061">
        <v>2022</v>
      </c>
    </row>
    <row r="1062" spans="1:30" x14ac:dyDescent="0.25">
      <c r="A1062" t="s">
        <v>18</v>
      </c>
      <c r="B1062" t="s">
        <v>40</v>
      </c>
      <c r="C1062" t="s">
        <v>41</v>
      </c>
      <c r="D1062" t="s">
        <v>42</v>
      </c>
      <c r="E1062" t="s">
        <v>93</v>
      </c>
      <c r="F1062" t="s">
        <v>23</v>
      </c>
      <c r="G1062">
        <v>14783151207</v>
      </c>
      <c r="H1062" t="s">
        <v>184</v>
      </c>
      <c r="I1062" t="s">
        <v>33</v>
      </c>
      <c r="J1062">
        <v>142</v>
      </c>
      <c r="K1062">
        <v>1</v>
      </c>
      <c r="L1062">
        <v>1</v>
      </c>
      <c r="M1062">
        <v>142</v>
      </c>
      <c r="N1062">
        <v>1</v>
      </c>
      <c r="O1062">
        <v>1</v>
      </c>
      <c r="P1062">
        <v>1</v>
      </c>
      <c r="Q1062">
        <v>1</v>
      </c>
      <c r="R1062" s="1">
        <v>44624</v>
      </c>
      <c r="S1062" t="str">
        <f t="shared" si="80"/>
        <v>Coca Cola - Zero Sugar</v>
      </c>
      <c r="T1062" t="str">
        <f t="shared" si="81"/>
        <v>Carbonated</v>
      </c>
      <c r="U1062" t="str">
        <f>IF(T1062="Cell is Blank - Dis-regard",_xlfn.XLOOKUP(S1062,'Categroy Lookup'!A:A,'Categroy Lookup'!B:B,"Cell is Blank - Dis-regard"),T1062)</f>
        <v>Carbonated</v>
      </c>
      <c r="V1062" t="b">
        <f t="shared" si="83"/>
        <v>1</v>
      </c>
      <c r="W1062">
        <f t="shared" si="82"/>
        <v>1</v>
      </c>
      <c r="X1062" s="8">
        <f t="shared" si="84"/>
        <v>0.66666666666666663</v>
      </c>
      <c r="Y1062" t="s">
        <v>524</v>
      </c>
      <c r="Z1062" t="s">
        <v>525</v>
      </c>
      <c r="AB1062" t="s">
        <v>689</v>
      </c>
      <c r="AC1062" t="s">
        <v>746</v>
      </c>
      <c r="AD1062">
        <v>2022</v>
      </c>
    </row>
    <row r="1063" spans="1:30" x14ac:dyDescent="0.25">
      <c r="A1063" t="s">
        <v>18</v>
      </c>
      <c r="B1063" t="s">
        <v>40</v>
      </c>
      <c r="C1063" t="s">
        <v>41</v>
      </c>
      <c r="D1063" t="s">
        <v>42</v>
      </c>
      <c r="E1063" t="s">
        <v>93</v>
      </c>
      <c r="F1063" t="s">
        <v>23</v>
      </c>
      <c r="G1063">
        <v>14783466663</v>
      </c>
      <c r="H1063" t="s">
        <v>185</v>
      </c>
      <c r="I1063" t="s">
        <v>33</v>
      </c>
      <c r="J1063">
        <v>142</v>
      </c>
      <c r="K1063">
        <v>1</v>
      </c>
      <c r="L1063">
        <v>1</v>
      </c>
      <c r="M1063">
        <v>142</v>
      </c>
      <c r="N1063">
        <v>1</v>
      </c>
      <c r="O1063">
        <v>1</v>
      </c>
      <c r="P1063">
        <v>1</v>
      </c>
      <c r="Q1063">
        <v>1</v>
      </c>
      <c r="R1063" s="1">
        <v>44625</v>
      </c>
      <c r="S1063" t="str">
        <f t="shared" si="80"/>
        <v>Coca Cola - Zero Sugar</v>
      </c>
      <c r="T1063" t="str">
        <f t="shared" si="81"/>
        <v>Carbonated</v>
      </c>
      <c r="U1063" t="str">
        <f>IF(T1063="Cell is Blank - Dis-regard",_xlfn.XLOOKUP(S1063,'Categroy Lookup'!A:A,'Categroy Lookup'!B:B,"Cell is Blank - Dis-regard"),T1063)</f>
        <v>Carbonated</v>
      </c>
      <c r="V1063" t="b">
        <f t="shared" si="83"/>
        <v>1</v>
      </c>
      <c r="W1063">
        <f t="shared" si="82"/>
        <v>1</v>
      </c>
      <c r="X1063" s="8">
        <f t="shared" si="84"/>
        <v>0.66666666666666663</v>
      </c>
      <c r="Y1063" t="s">
        <v>524</v>
      </c>
      <c r="Z1063" t="s">
        <v>525</v>
      </c>
      <c r="AB1063" t="s">
        <v>677</v>
      </c>
      <c r="AC1063" t="s">
        <v>747</v>
      </c>
      <c r="AD1063">
        <v>2022</v>
      </c>
    </row>
    <row r="1064" spans="1:30" x14ac:dyDescent="0.25">
      <c r="A1064" t="s">
        <v>18</v>
      </c>
      <c r="B1064" t="s">
        <v>40</v>
      </c>
      <c r="C1064" t="s">
        <v>41</v>
      </c>
      <c r="D1064" t="s">
        <v>42</v>
      </c>
      <c r="E1064" t="s">
        <v>68</v>
      </c>
      <c r="F1064" t="s">
        <v>27</v>
      </c>
      <c r="G1064">
        <v>14783968960</v>
      </c>
      <c r="H1064" t="s">
        <v>185</v>
      </c>
      <c r="I1064" t="s">
        <v>25</v>
      </c>
      <c r="J1064">
        <v>135</v>
      </c>
      <c r="K1064">
        <v>1.5</v>
      </c>
      <c r="L1064">
        <v>1</v>
      </c>
      <c r="M1064">
        <v>135</v>
      </c>
      <c r="N1064">
        <v>1.5</v>
      </c>
      <c r="O1064">
        <v>1</v>
      </c>
      <c r="P1064">
        <v>1.5</v>
      </c>
      <c r="Q1064">
        <v>1.5</v>
      </c>
      <c r="R1064" s="1">
        <v>44625</v>
      </c>
      <c r="S1064" t="str">
        <f t="shared" si="80"/>
        <v>Newtons Fig Bar</v>
      </c>
      <c r="T1064" t="str">
        <f t="shared" si="81"/>
        <v>Food</v>
      </c>
      <c r="U1064" t="str">
        <f>IF(T1064="Cell is Blank - Dis-regard",_xlfn.XLOOKUP(S1064,'Categroy Lookup'!A:A,'Categroy Lookup'!B:B,"Cell is Blank - Dis-regard"),T1064)</f>
        <v>Food</v>
      </c>
      <c r="V1064" t="b">
        <f t="shared" si="83"/>
        <v>1</v>
      </c>
      <c r="W1064">
        <f t="shared" si="82"/>
        <v>1.5</v>
      </c>
      <c r="X1064" s="8">
        <f t="shared" si="84"/>
        <v>1</v>
      </c>
      <c r="Y1064" t="s">
        <v>68</v>
      </c>
      <c r="AB1064" t="s">
        <v>677</v>
      </c>
      <c r="AC1064" t="s">
        <v>747</v>
      </c>
      <c r="AD1064">
        <v>2022</v>
      </c>
    </row>
    <row r="1065" spans="1:30" x14ac:dyDescent="0.25">
      <c r="A1065" t="s">
        <v>18</v>
      </c>
      <c r="B1065" t="s">
        <v>40</v>
      </c>
      <c r="C1065" t="s">
        <v>41</v>
      </c>
      <c r="D1065" t="s">
        <v>42</v>
      </c>
      <c r="E1065" t="s">
        <v>131</v>
      </c>
      <c r="F1065" t="s">
        <v>23</v>
      </c>
      <c r="G1065">
        <v>14783971722</v>
      </c>
      <c r="H1065" t="s">
        <v>185</v>
      </c>
      <c r="I1065" t="s">
        <v>25</v>
      </c>
      <c r="J1065">
        <v>140</v>
      </c>
      <c r="K1065">
        <v>1</v>
      </c>
      <c r="L1065">
        <v>1</v>
      </c>
      <c r="M1065">
        <v>140</v>
      </c>
      <c r="N1065">
        <v>1</v>
      </c>
      <c r="O1065">
        <v>1</v>
      </c>
      <c r="P1065">
        <v>1</v>
      </c>
      <c r="Q1065">
        <v>1</v>
      </c>
      <c r="R1065" s="1">
        <v>44625</v>
      </c>
      <c r="S1065" t="str">
        <f t="shared" si="80"/>
        <v>Sunkist Soda - Orange</v>
      </c>
      <c r="T1065" t="str">
        <f t="shared" si="81"/>
        <v>Carbonated</v>
      </c>
      <c r="U1065" t="str">
        <f>IF(T1065="Cell is Blank - Dis-regard",_xlfn.XLOOKUP(S1065,'Categroy Lookup'!A:A,'Categroy Lookup'!B:B,"Cell is Blank - Dis-regard"),T1065)</f>
        <v>Carbonated</v>
      </c>
      <c r="V1065" t="b">
        <f t="shared" si="83"/>
        <v>1</v>
      </c>
      <c r="W1065">
        <f t="shared" si="82"/>
        <v>1</v>
      </c>
      <c r="X1065" s="8">
        <f t="shared" si="84"/>
        <v>0.66666666666666663</v>
      </c>
      <c r="Y1065" t="s">
        <v>551</v>
      </c>
      <c r="Z1065" t="s">
        <v>552</v>
      </c>
      <c r="AB1065" t="s">
        <v>677</v>
      </c>
      <c r="AC1065" t="s">
        <v>747</v>
      </c>
      <c r="AD1065">
        <v>2022</v>
      </c>
    </row>
    <row r="1066" spans="1:30" x14ac:dyDescent="0.25">
      <c r="A1066" t="s">
        <v>18</v>
      </c>
      <c r="B1066" t="s">
        <v>40</v>
      </c>
      <c r="C1066" t="s">
        <v>41</v>
      </c>
      <c r="D1066" t="s">
        <v>42</v>
      </c>
      <c r="E1066" t="s">
        <v>43</v>
      </c>
      <c r="F1066" t="s">
        <v>23</v>
      </c>
      <c r="G1066">
        <v>14783987159</v>
      </c>
      <c r="H1066" t="s">
        <v>185</v>
      </c>
      <c r="I1066" t="s">
        <v>33</v>
      </c>
      <c r="J1066">
        <v>146</v>
      </c>
      <c r="K1066">
        <v>3</v>
      </c>
      <c r="L1066">
        <v>1</v>
      </c>
      <c r="M1066">
        <v>146</v>
      </c>
      <c r="N1066">
        <v>3</v>
      </c>
      <c r="O1066">
        <v>1</v>
      </c>
      <c r="P1066">
        <v>3</v>
      </c>
      <c r="Q1066">
        <v>3</v>
      </c>
      <c r="R1066" s="1">
        <v>44625</v>
      </c>
      <c r="S1066" t="str">
        <f t="shared" si="80"/>
        <v>Monster Energy Original</v>
      </c>
      <c r="T1066" t="str">
        <f t="shared" si="81"/>
        <v>Carbonated</v>
      </c>
      <c r="U1066" t="str">
        <f>IF(T1066="Cell is Blank - Dis-regard",_xlfn.XLOOKUP(S1066,'Categroy Lookup'!A:A,'Categroy Lookup'!B:B,"Cell is Blank - Dis-regard"),T1066)</f>
        <v>Carbonated</v>
      </c>
      <c r="V1066" t="b">
        <f t="shared" si="83"/>
        <v>1</v>
      </c>
      <c r="W1066">
        <f t="shared" si="82"/>
        <v>3</v>
      </c>
      <c r="X1066" s="8">
        <f t="shared" si="84"/>
        <v>2</v>
      </c>
      <c r="Y1066" t="s">
        <v>43</v>
      </c>
      <c r="AB1066" t="s">
        <v>677</v>
      </c>
      <c r="AC1066" t="s">
        <v>747</v>
      </c>
      <c r="AD1066">
        <v>2022</v>
      </c>
    </row>
    <row r="1067" spans="1:30" x14ac:dyDescent="0.25">
      <c r="A1067" t="s">
        <v>18</v>
      </c>
      <c r="B1067" t="s">
        <v>40</v>
      </c>
      <c r="C1067" t="s">
        <v>41</v>
      </c>
      <c r="D1067" t="s">
        <v>42</v>
      </c>
      <c r="E1067" t="s">
        <v>63</v>
      </c>
      <c r="F1067" t="s">
        <v>27</v>
      </c>
      <c r="G1067">
        <v>14783990127</v>
      </c>
      <c r="H1067" t="s">
        <v>185</v>
      </c>
      <c r="I1067" t="s">
        <v>33</v>
      </c>
      <c r="J1067">
        <v>110</v>
      </c>
      <c r="K1067">
        <v>1.5</v>
      </c>
      <c r="L1067">
        <v>1</v>
      </c>
      <c r="M1067">
        <v>110</v>
      </c>
      <c r="N1067">
        <v>1.5</v>
      </c>
      <c r="O1067">
        <v>1</v>
      </c>
      <c r="P1067">
        <v>1.5</v>
      </c>
      <c r="Q1067">
        <v>1.5</v>
      </c>
      <c r="R1067" s="1">
        <v>44625</v>
      </c>
      <c r="S1067" t="str">
        <f t="shared" si="80"/>
        <v>Good Health Veggie Stix - Zesty Ranch</v>
      </c>
      <c r="T1067" t="str">
        <f t="shared" si="81"/>
        <v>Food</v>
      </c>
      <c r="U1067" t="str">
        <f>IF(T1067="Cell is Blank - Dis-regard",_xlfn.XLOOKUP(S1067,'Categroy Lookup'!A:A,'Categroy Lookup'!B:B,"Cell is Blank - Dis-regard"),T1067)</f>
        <v>Food</v>
      </c>
      <c r="V1067" t="b">
        <f t="shared" si="83"/>
        <v>1</v>
      </c>
      <c r="W1067">
        <f t="shared" si="82"/>
        <v>1.5</v>
      </c>
      <c r="X1067" s="8">
        <f t="shared" si="84"/>
        <v>1</v>
      </c>
      <c r="Y1067" t="s">
        <v>498</v>
      </c>
      <c r="Z1067" t="s">
        <v>499</v>
      </c>
      <c r="AB1067" t="s">
        <v>677</v>
      </c>
      <c r="AC1067" t="s">
        <v>747</v>
      </c>
      <c r="AD1067">
        <v>2022</v>
      </c>
    </row>
    <row r="1068" spans="1:30" x14ac:dyDescent="0.25">
      <c r="A1068" t="s">
        <v>18</v>
      </c>
      <c r="B1068" t="s">
        <v>40</v>
      </c>
      <c r="C1068" t="s">
        <v>41</v>
      </c>
      <c r="D1068" t="s">
        <v>42</v>
      </c>
      <c r="E1068" t="s">
        <v>56</v>
      </c>
      <c r="F1068" t="s">
        <v>27</v>
      </c>
      <c r="G1068">
        <v>14783992124</v>
      </c>
      <c r="H1068" t="s">
        <v>185</v>
      </c>
      <c r="I1068" t="s">
        <v>33</v>
      </c>
      <c r="J1068">
        <v>113</v>
      </c>
      <c r="K1068">
        <v>1.5</v>
      </c>
      <c r="L1068">
        <v>1</v>
      </c>
      <c r="M1068">
        <v>113</v>
      </c>
      <c r="N1068">
        <v>1.5</v>
      </c>
      <c r="O1068">
        <v>1</v>
      </c>
      <c r="P1068">
        <v>1.5</v>
      </c>
      <c r="Q1068">
        <v>1.5</v>
      </c>
      <c r="R1068" s="1">
        <v>44625</v>
      </c>
      <c r="S1068" t="str">
        <f t="shared" si="80"/>
        <v>Cheetos - Fleming Hot Crunchy</v>
      </c>
      <c r="T1068" t="str">
        <f t="shared" si="81"/>
        <v>Food</v>
      </c>
      <c r="U1068" t="str">
        <f>IF(T1068="Cell is Blank - Dis-regard",_xlfn.XLOOKUP(S1068,'Categroy Lookup'!A:A,'Categroy Lookup'!B:B,"Cell is Blank - Dis-regard"),T1068)</f>
        <v>Food</v>
      </c>
      <c r="V1068" t="b">
        <f t="shared" si="83"/>
        <v>1</v>
      </c>
      <c r="W1068">
        <f t="shared" si="82"/>
        <v>1.5</v>
      </c>
      <c r="X1068" s="8">
        <f t="shared" si="84"/>
        <v>1</v>
      </c>
      <c r="Y1068" t="s">
        <v>491</v>
      </c>
      <c r="Z1068" t="s">
        <v>492</v>
      </c>
      <c r="AB1068" t="s">
        <v>677</v>
      </c>
      <c r="AC1068" t="s">
        <v>747</v>
      </c>
      <c r="AD1068">
        <v>2022</v>
      </c>
    </row>
    <row r="1069" spans="1:30" x14ac:dyDescent="0.25">
      <c r="A1069" t="s">
        <v>18</v>
      </c>
      <c r="B1069" t="s">
        <v>40</v>
      </c>
      <c r="C1069" t="s">
        <v>41</v>
      </c>
      <c r="D1069" t="s">
        <v>42</v>
      </c>
      <c r="E1069" t="s">
        <v>59</v>
      </c>
      <c r="F1069" t="s">
        <v>27</v>
      </c>
      <c r="G1069">
        <v>14784054191</v>
      </c>
      <c r="H1069" t="s">
        <v>185</v>
      </c>
      <c r="I1069" t="s">
        <v>25</v>
      </c>
      <c r="J1069">
        <v>124</v>
      </c>
      <c r="K1069">
        <v>1</v>
      </c>
      <c r="L1069">
        <v>1</v>
      </c>
      <c r="M1069">
        <v>124</v>
      </c>
      <c r="N1069">
        <v>1</v>
      </c>
      <c r="O1069">
        <v>1</v>
      </c>
      <c r="P1069">
        <v>1</v>
      </c>
      <c r="Q1069">
        <v>1</v>
      </c>
      <c r="R1069" s="1">
        <v>44625</v>
      </c>
      <c r="S1069" t="str">
        <f t="shared" si="80"/>
        <v>Nutter Butter Bites</v>
      </c>
      <c r="T1069" t="str">
        <f t="shared" si="81"/>
        <v>Food</v>
      </c>
      <c r="U1069" t="str">
        <f>IF(T1069="Cell is Blank - Dis-regard",_xlfn.XLOOKUP(S1069,'Categroy Lookup'!A:A,'Categroy Lookup'!B:B,"Cell is Blank - Dis-regard"),T1069)</f>
        <v>Food</v>
      </c>
      <c r="V1069" t="b">
        <f t="shared" si="83"/>
        <v>1</v>
      </c>
      <c r="W1069">
        <f t="shared" si="82"/>
        <v>1</v>
      </c>
      <c r="X1069" s="8">
        <f t="shared" si="84"/>
        <v>0.66666666666666663</v>
      </c>
      <c r="Y1069" t="s">
        <v>59</v>
      </c>
      <c r="AB1069" t="s">
        <v>677</v>
      </c>
      <c r="AC1069" t="s">
        <v>747</v>
      </c>
      <c r="AD1069">
        <v>2022</v>
      </c>
    </row>
    <row r="1070" spans="1:30" x14ac:dyDescent="0.25">
      <c r="A1070" t="s">
        <v>18</v>
      </c>
      <c r="B1070" t="s">
        <v>40</v>
      </c>
      <c r="C1070" t="s">
        <v>41</v>
      </c>
      <c r="D1070" t="s">
        <v>42</v>
      </c>
      <c r="E1070" t="s">
        <v>43</v>
      </c>
      <c r="F1070" t="s">
        <v>23</v>
      </c>
      <c r="G1070">
        <v>14784653236</v>
      </c>
      <c r="H1070" t="s">
        <v>185</v>
      </c>
      <c r="I1070" t="s">
        <v>33</v>
      </c>
      <c r="J1070">
        <v>146</v>
      </c>
      <c r="K1070">
        <v>3</v>
      </c>
      <c r="L1070">
        <v>1</v>
      </c>
      <c r="M1070">
        <v>146</v>
      </c>
      <c r="N1070">
        <v>3</v>
      </c>
      <c r="O1070">
        <v>1</v>
      </c>
      <c r="P1070">
        <v>3</v>
      </c>
      <c r="Q1070">
        <v>3</v>
      </c>
      <c r="R1070" s="1">
        <v>44625</v>
      </c>
      <c r="S1070" t="str">
        <f t="shared" si="80"/>
        <v>Monster Energy Original</v>
      </c>
      <c r="T1070" t="str">
        <f t="shared" si="81"/>
        <v>Carbonated</v>
      </c>
      <c r="U1070" t="str">
        <f>IF(T1070="Cell is Blank - Dis-regard",_xlfn.XLOOKUP(S1070,'Categroy Lookup'!A:A,'Categroy Lookup'!B:B,"Cell is Blank - Dis-regard"),T1070)</f>
        <v>Carbonated</v>
      </c>
      <c r="V1070" t="b">
        <f t="shared" si="83"/>
        <v>1</v>
      </c>
      <c r="W1070">
        <f t="shared" si="82"/>
        <v>3</v>
      </c>
      <c r="X1070" s="8">
        <f t="shared" si="84"/>
        <v>2</v>
      </c>
      <c r="Y1070" t="s">
        <v>43</v>
      </c>
      <c r="AB1070" t="s">
        <v>677</v>
      </c>
      <c r="AC1070" t="s">
        <v>747</v>
      </c>
      <c r="AD1070">
        <v>2022</v>
      </c>
    </row>
    <row r="1071" spans="1:30" x14ac:dyDescent="0.25">
      <c r="A1071" t="s">
        <v>18</v>
      </c>
      <c r="B1071" t="s">
        <v>28</v>
      </c>
      <c r="C1071" t="s">
        <v>20</v>
      </c>
      <c r="D1071" t="s">
        <v>29</v>
      </c>
      <c r="E1071" t="s">
        <v>48</v>
      </c>
      <c r="F1071" t="s">
        <v>27</v>
      </c>
      <c r="G1071">
        <v>14784869294</v>
      </c>
      <c r="H1071" t="s">
        <v>185</v>
      </c>
      <c r="I1071" t="s">
        <v>33</v>
      </c>
      <c r="J1071">
        <v>130</v>
      </c>
      <c r="K1071">
        <v>2</v>
      </c>
      <c r="L1071">
        <v>1</v>
      </c>
      <c r="M1071">
        <v>130</v>
      </c>
      <c r="N1071">
        <v>2</v>
      </c>
      <c r="O1071">
        <v>1</v>
      </c>
      <c r="P1071">
        <v>2</v>
      </c>
      <c r="Q1071">
        <v>2</v>
      </c>
      <c r="R1071" s="1">
        <v>44625</v>
      </c>
      <c r="S1071" t="str">
        <f t="shared" si="80"/>
        <v>KitKat - Crisp Wafers</v>
      </c>
      <c r="T1071" t="str">
        <f t="shared" si="81"/>
        <v>Food</v>
      </c>
      <c r="U1071" t="str">
        <f>IF(T1071="Cell is Blank - Dis-regard",_xlfn.XLOOKUP(S1071,'Categroy Lookup'!A:A,'Categroy Lookup'!B:B,"Cell is Blank - Dis-regard"),T1071)</f>
        <v>Food</v>
      </c>
      <c r="V1071" t="b">
        <f t="shared" si="83"/>
        <v>1</v>
      </c>
      <c r="W1071">
        <f t="shared" si="82"/>
        <v>2</v>
      </c>
      <c r="X1071" s="8">
        <f t="shared" si="84"/>
        <v>1.3333333333333333</v>
      </c>
      <c r="Y1071" t="s">
        <v>482</v>
      </c>
      <c r="Z1071" t="s">
        <v>483</v>
      </c>
      <c r="AB1071" t="s">
        <v>677</v>
      </c>
      <c r="AC1071" t="s">
        <v>747</v>
      </c>
      <c r="AD1071">
        <v>2022</v>
      </c>
    </row>
    <row r="1072" spans="1:30" x14ac:dyDescent="0.25">
      <c r="A1072" t="s">
        <v>18</v>
      </c>
      <c r="B1072" t="s">
        <v>28</v>
      </c>
      <c r="C1072" t="s">
        <v>20</v>
      </c>
      <c r="D1072" t="s">
        <v>29</v>
      </c>
      <c r="E1072" t="s">
        <v>107</v>
      </c>
      <c r="F1072" t="s">
        <v>27</v>
      </c>
      <c r="G1072">
        <v>14785177116</v>
      </c>
      <c r="H1072" t="s">
        <v>185</v>
      </c>
      <c r="I1072" t="s">
        <v>33</v>
      </c>
      <c r="J1072">
        <v>111</v>
      </c>
      <c r="K1072">
        <v>1.5</v>
      </c>
      <c r="L1072">
        <v>1</v>
      </c>
      <c r="M1072">
        <v>111</v>
      </c>
      <c r="N1072">
        <v>1.5</v>
      </c>
      <c r="O1072">
        <v>1</v>
      </c>
      <c r="P1072">
        <v>1.5</v>
      </c>
      <c r="Q1072">
        <v>1.5</v>
      </c>
      <c r="R1072" s="1">
        <v>44625</v>
      </c>
      <c r="S1072" t="str">
        <f t="shared" si="80"/>
        <v>Lays Baked - Original</v>
      </c>
      <c r="T1072" t="str">
        <f t="shared" si="81"/>
        <v>Food</v>
      </c>
      <c r="U1072" t="str">
        <f>IF(T1072="Cell is Blank - Dis-regard",_xlfn.XLOOKUP(S1072,'Categroy Lookup'!A:A,'Categroy Lookup'!B:B,"Cell is Blank - Dis-regard"),T1072)</f>
        <v>Food</v>
      </c>
      <c r="V1072" t="b">
        <f t="shared" si="83"/>
        <v>1</v>
      </c>
      <c r="W1072">
        <f t="shared" si="82"/>
        <v>1.5</v>
      </c>
      <c r="X1072" s="8">
        <f t="shared" si="84"/>
        <v>1</v>
      </c>
      <c r="Y1072" t="s">
        <v>535</v>
      </c>
      <c r="Z1072" t="s">
        <v>512</v>
      </c>
      <c r="AB1072" t="s">
        <v>677</v>
      </c>
      <c r="AC1072" t="s">
        <v>747</v>
      </c>
      <c r="AD1072">
        <v>2022</v>
      </c>
    </row>
    <row r="1073" spans="1:30" x14ac:dyDescent="0.25">
      <c r="A1073" t="s">
        <v>18</v>
      </c>
      <c r="B1073" t="s">
        <v>28</v>
      </c>
      <c r="C1073" t="s">
        <v>20</v>
      </c>
      <c r="D1073" t="s">
        <v>29</v>
      </c>
      <c r="E1073" t="s">
        <v>107</v>
      </c>
      <c r="F1073" t="s">
        <v>27</v>
      </c>
      <c r="G1073">
        <v>14785179897</v>
      </c>
      <c r="H1073" t="s">
        <v>185</v>
      </c>
      <c r="I1073" t="s">
        <v>33</v>
      </c>
      <c r="J1073">
        <v>111</v>
      </c>
      <c r="K1073">
        <v>1.5</v>
      </c>
      <c r="L1073">
        <v>1</v>
      </c>
      <c r="M1073">
        <v>111</v>
      </c>
      <c r="N1073">
        <v>1.5</v>
      </c>
      <c r="O1073">
        <v>1</v>
      </c>
      <c r="P1073">
        <v>1.5</v>
      </c>
      <c r="Q1073">
        <v>1.5</v>
      </c>
      <c r="R1073" s="1">
        <v>44625</v>
      </c>
      <c r="S1073" t="str">
        <f t="shared" si="80"/>
        <v>Lays Baked - Original</v>
      </c>
      <c r="T1073" t="str">
        <f t="shared" si="81"/>
        <v>Food</v>
      </c>
      <c r="U1073" t="str">
        <f>IF(T1073="Cell is Blank - Dis-regard",_xlfn.XLOOKUP(S1073,'Categroy Lookup'!A:A,'Categroy Lookup'!B:B,"Cell is Blank - Dis-regard"),T1073)</f>
        <v>Food</v>
      </c>
      <c r="V1073" t="b">
        <f t="shared" si="83"/>
        <v>1</v>
      </c>
      <c r="W1073">
        <f t="shared" si="82"/>
        <v>1.5</v>
      </c>
      <c r="X1073" s="8">
        <f t="shared" si="84"/>
        <v>1</v>
      </c>
      <c r="Y1073" t="s">
        <v>535</v>
      </c>
      <c r="Z1073" t="s">
        <v>512</v>
      </c>
      <c r="AB1073" t="s">
        <v>677</v>
      </c>
      <c r="AC1073" t="s">
        <v>747</v>
      </c>
      <c r="AD1073">
        <v>2022</v>
      </c>
    </row>
    <row r="1074" spans="1:30" x14ac:dyDescent="0.25">
      <c r="A1074" t="s">
        <v>18</v>
      </c>
      <c r="B1074" t="s">
        <v>28</v>
      </c>
      <c r="C1074" t="s">
        <v>20</v>
      </c>
      <c r="D1074" t="s">
        <v>29</v>
      </c>
      <c r="E1074" t="s">
        <v>72</v>
      </c>
      <c r="F1074" t="s">
        <v>55</v>
      </c>
      <c r="G1074">
        <v>14785779716</v>
      </c>
      <c r="H1074" t="s">
        <v>185</v>
      </c>
      <c r="I1074" t="s">
        <v>25</v>
      </c>
      <c r="J1074">
        <v>144</v>
      </c>
      <c r="K1074">
        <v>1.5</v>
      </c>
      <c r="L1074">
        <v>1</v>
      </c>
      <c r="M1074">
        <v>144</v>
      </c>
      <c r="N1074">
        <v>1.5</v>
      </c>
      <c r="O1074">
        <v>1</v>
      </c>
      <c r="P1074">
        <v>1.5</v>
      </c>
      <c r="Q1074">
        <v>1.5</v>
      </c>
      <c r="R1074" s="1">
        <v>44625</v>
      </c>
      <c r="S1074" t="str">
        <f t="shared" si="80"/>
        <v>Poland Springs Water</v>
      </c>
      <c r="T1074" t="str">
        <f t="shared" si="81"/>
        <v>Water</v>
      </c>
      <c r="U1074" t="str">
        <f>IF(T1074="Cell is Blank - Dis-regard",_xlfn.XLOOKUP(S1074,'Categroy Lookup'!A:A,'Categroy Lookup'!B:B,"Cell is Blank - Dis-regard"),T1074)</f>
        <v>Water</v>
      </c>
      <c r="V1074" t="b">
        <f t="shared" si="83"/>
        <v>1</v>
      </c>
      <c r="W1074">
        <f t="shared" si="82"/>
        <v>1.5</v>
      </c>
      <c r="X1074" s="8">
        <f t="shared" si="84"/>
        <v>1</v>
      </c>
      <c r="Y1074" t="s">
        <v>72</v>
      </c>
      <c r="AB1074" t="s">
        <v>677</v>
      </c>
      <c r="AC1074" t="s">
        <v>747</v>
      </c>
      <c r="AD1074">
        <v>2022</v>
      </c>
    </row>
    <row r="1075" spans="1:30" x14ac:dyDescent="0.25">
      <c r="A1075" t="s">
        <v>18</v>
      </c>
      <c r="B1075" t="s">
        <v>28</v>
      </c>
      <c r="C1075" t="s">
        <v>20</v>
      </c>
      <c r="D1075" t="s">
        <v>29</v>
      </c>
      <c r="E1075" t="s">
        <v>103</v>
      </c>
      <c r="F1075" t="s">
        <v>55</v>
      </c>
      <c r="G1075">
        <v>14786072399</v>
      </c>
      <c r="H1075" t="s">
        <v>185</v>
      </c>
      <c r="I1075" t="s">
        <v>33</v>
      </c>
      <c r="J1075">
        <v>145</v>
      </c>
      <c r="K1075">
        <v>2.75</v>
      </c>
      <c r="L1075">
        <v>1</v>
      </c>
      <c r="M1075">
        <v>145</v>
      </c>
      <c r="N1075">
        <v>2.75</v>
      </c>
      <c r="O1075">
        <v>1</v>
      </c>
      <c r="P1075">
        <v>2.75</v>
      </c>
      <c r="Q1075">
        <v>2.75</v>
      </c>
      <c r="R1075" s="1">
        <v>44625</v>
      </c>
      <c r="S1075" t="str">
        <f t="shared" si="80"/>
        <v>Vitamin Water - Ice Cool Blue Lavender</v>
      </c>
      <c r="T1075" t="str">
        <f t="shared" si="81"/>
        <v>Water</v>
      </c>
      <c r="U1075" t="str">
        <f>IF(T1075="Cell is Blank - Dis-regard",_xlfn.XLOOKUP(S1075,'Categroy Lookup'!A:A,'Categroy Lookup'!B:B,"Cell is Blank - Dis-regard"),T1075)</f>
        <v>Water</v>
      </c>
      <c r="V1075" t="b">
        <f t="shared" si="83"/>
        <v>1</v>
      </c>
      <c r="W1075">
        <f t="shared" si="82"/>
        <v>2.75</v>
      </c>
      <c r="X1075" s="8">
        <f t="shared" si="84"/>
        <v>1.8333333333333333</v>
      </c>
      <c r="Y1075" t="s">
        <v>489</v>
      </c>
      <c r="Z1075" t="s">
        <v>531</v>
      </c>
      <c r="AB1075" t="s">
        <v>677</v>
      </c>
      <c r="AC1075" t="s">
        <v>747</v>
      </c>
      <c r="AD1075">
        <v>2022</v>
      </c>
    </row>
    <row r="1076" spans="1:30" x14ac:dyDescent="0.25">
      <c r="A1076" t="s">
        <v>18</v>
      </c>
      <c r="B1076" t="s">
        <v>28</v>
      </c>
      <c r="C1076" t="s">
        <v>20</v>
      </c>
      <c r="D1076" t="s">
        <v>29</v>
      </c>
      <c r="E1076" t="s">
        <v>82</v>
      </c>
      <c r="F1076" t="s">
        <v>31</v>
      </c>
      <c r="G1076">
        <v>14787737452</v>
      </c>
      <c r="H1076" t="s">
        <v>186</v>
      </c>
      <c r="I1076" t="s">
        <v>33</v>
      </c>
      <c r="J1076">
        <v>143</v>
      </c>
      <c r="K1076">
        <v>2.5</v>
      </c>
      <c r="L1076">
        <v>1</v>
      </c>
      <c r="M1076">
        <v>143</v>
      </c>
      <c r="N1076">
        <v>2.5</v>
      </c>
      <c r="O1076">
        <v>1</v>
      </c>
      <c r="P1076">
        <v>2.5</v>
      </c>
      <c r="Q1076">
        <v>2.5</v>
      </c>
      <c r="R1076" s="1">
        <v>44626</v>
      </c>
      <c r="S1076" t="str">
        <f t="shared" si="80"/>
        <v>Snapple Diet Tea - Peach Tea</v>
      </c>
      <c r="T1076" t="str">
        <f t="shared" si="81"/>
        <v>Non Carbonated</v>
      </c>
      <c r="U1076" t="str">
        <f>IF(T1076="Cell is Blank - Dis-regard",_xlfn.XLOOKUP(S1076,'Categroy Lookup'!A:A,'Categroy Lookup'!B:B,"Cell is Blank - Dis-regard"),T1076)</f>
        <v>Non Carbonated</v>
      </c>
      <c r="V1076" t="b">
        <f t="shared" si="83"/>
        <v>1</v>
      </c>
      <c r="W1076">
        <f t="shared" si="82"/>
        <v>2.5</v>
      </c>
      <c r="X1076" s="8">
        <f t="shared" si="84"/>
        <v>1.6666666666666667</v>
      </c>
      <c r="Y1076" t="s">
        <v>478</v>
      </c>
      <c r="Z1076" t="s">
        <v>517</v>
      </c>
      <c r="AB1076" t="s">
        <v>679</v>
      </c>
      <c r="AC1076" t="s">
        <v>748</v>
      </c>
      <c r="AD1076">
        <v>2022</v>
      </c>
    </row>
    <row r="1077" spans="1:30" x14ac:dyDescent="0.25">
      <c r="A1077" t="s">
        <v>18</v>
      </c>
      <c r="B1077" t="s">
        <v>28</v>
      </c>
      <c r="C1077" t="s">
        <v>20</v>
      </c>
      <c r="D1077" t="s">
        <v>29</v>
      </c>
      <c r="E1077" t="s">
        <v>82</v>
      </c>
      <c r="F1077" t="s">
        <v>31</v>
      </c>
      <c r="G1077">
        <v>14787739988</v>
      </c>
      <c r="H1077" t="s">
        <v>186</v>
      </c>
      <c r="I1077" t="s">
        <v>33</v>
      </c>
      <c r="J1077">
        <v>143</v>
      </c>
      <c r="K1077">
        <v>2.5</v>
      </c>
      <c r="L1077">
        <v>1</v>
      </c>
      <c r="M1077">
        <v>143</v>
      </c>
      <c r="N1077">
        <v>2.5</v>
      </c>
      <c r="O1077">
        <v>1</v>
      </c>
      <c r="P1077">
        <v>2.5</v>
      </c>
      <c r="Q1077">
        <v>2.5</v>
      </c>
      <c r="R1077" s="1">
        <v>44626</v>
      </c>
      <c r="S1077" t="str">
        <f t="shared" si="80"/>
        <v>Snapple Diet Tea - Peach Tea</v>
      </c>
      <c r="T1077" t="str">
        <f t="shared" si="81"/>
        <v>Non Carbonated</v>
      </c>
      <c r="U1077" t="str">
        <f>IF(T1077="Cell is Blank - Dis-regard",_xlfn.XLOOKUP(S1077,'Categroy Lookup'!A:A,'Categroy Lookup'!B:B,"Cell is Blank - Dis-regard"),T1077)</f>
        <v>Non Carbonated</v>
      </c>
      <c r="V1077" t="b">
        <f t="shared" si="83"/>
        <v>1</v>
      </c>
      <c r="W1077">
        <f t="shared" si="82"/>
        <v>2.5</v>
      </c>
      <c r="X1077" s="8">
        <f t="shared" si="84"/>
        <v>1.6666666666666667</v>
      </c>
      <c r="Y1077" t="s">
        <v>478</v>
      </c>
      <c r="Z1077" t="s">
        <v>517</v>
      </c>
      <c r="AB1077" t="s">
        <v>679</v>
      </c>
      <c r="AC1077" t="s">
        <v>748</v>
      </c>
      <c r="AD1077">
        <v>2022</v>
      </c>
    </row>
    <row r="1078" spans="1:30" x14ac:dyDescent="0.25">
      <c r="A1078" t="s">
        <v>18</v>
      </c>
      <c r="B1078" t="s">
        <v>28</v>
      </c>
      <c r="C1078" t="s">
        <v>20</v>
      </c>
      <c r="D1078" t="s">
        <v>29</v>
      </c>
      <c r="E1078" t="s">
        <v>107</v>
      </c>
      <c r="F1078" t="s">
        <v>27</v>
      </c>
      <c r="G1078">
        <v>14787775065</v>
      </c>
      <c r="H1078" t="s">
        <v>186</v>
      </c>
      <c r="I1078" t="s">
        <v>33</v>
      </c>
      <c r="J1078">
        <v>111</v>
      </c>
      <c r="K1078">
        <v>1.5</v>
      </c>
      <c r="L1078">
        <v>1</v>
      </c>
      <c r="M1078">
        <v>111</v>
      </c>
      <c r="N1078">
        <v>1.5</v>
      </c>
      <c r="O1078">
        <v>1</v>
      </c>
      <c r="P1078">
        <v>1.5</v>
      </c>
      <c r="Q1078">
        <v>1.5</v>
      </c>
      <c r="R1078" s="1">
        <v>44626</v>
      </c>
      <c r="S1078" t="str">
        <f t="shared" si="80"/>
        <v>Lays Baked - Original</v>
      </c>
      <c r="T1078" t="str">
        <f t="shared" si="81"/>
        <v>Food</v>
      </c>
      <c r="U1078" t="str">
        <f>IF(T1078="Cell is Blank - Dis-regard",_xlfn.XLOOKUP(S1078,'Categroy Lookup'!A:A,'Categroy Lookup'!B:B,"Cell is Blank - Dis-regard"),T1078)</f>
        <v>Food</v>
      </c>
      <c r="V1078" t="b">
        <f t="shared" si="83"/>
        <v>1</v>
      </c>
      <c r="W1078">
        <f t="shared" si="82"/>
        <v>1.5</v>
      </c>
      <c r="X1078" s="8">
        <f t="shared" si="84"/>
        <v>1</v>
      </c>
      <c r="Y1078" t="s">
        <v>535</v>
      </c>
      <c r="Z1078" t="s">
        <v>512</v>
      </c>
      <c r="AB1078" t="s">
        <v>679</v>
      </c>
      <c r="AC1078" t="s">
        <v>748</v>
      </c>
      <c r="AD1078">
        <v>2022</v>
      </c>
    </row>
    <row r="1079" spans="1:30" x14ac:dyDescent="0.25">
      <c r="A1079" t="s">
        <v>18</v>
      </c>
      <c r="B1079" t="s">
        <v>28</v>
      </c>
      <c r="C1079" t="s">
        <v>20</v>
      </c>
      <c r="D1079" t="s">
        <v>29</v>
      </c>
      <c r="E1079" t="s">
        <v>72</v>
      </c>
      <c r="F1079" t="s">
        <v>55</v>
      </c>
      <c r="G1079">
        <v>14788235810</v>
      </c>
      <c r="H1079" t="s">
        <v>186</v>
      </c>
      <c r="I1079" t="s">
        <v>25</v>
      </c>
      <c r="J1079">
        <v>144</v>
      </c>
      <c r="K1079">
        <v>1.5</v>
      </c>
      <c r="L1079">
        <v>1</v>
      </c>
      <c r="M1079">
        <v>144</v>
      </c>
      <c r="N1079">
        <v>1.5</v>
      </c>
      <c r="O1079">
        <v>1</v>
      </c>
      <c r="P1079">
        <v>1.5</v>
      </c>
      <c r="Q1079">
        <v>1.5</v>
      </c>
      <c r="R1079" s="1">
        <v>44626</v>
      </c>
      <c r="S1079" t="str">
        <f t="shared" si="80"/>
        <v>Poland Springs Water</v>
      </c>
      <c r="T1079" t="str">
        <f t="shared" si="81"/>
        <v>Water</v>
      </c>
      <c r="U1079" t="str">
        <f>IF(T1079="Cell is Blank - Dis-regard",_xlfn.XLOOKUP(S1079,'Categroy Lookup'!A:A,'Categroy Lookup'!B:B,"Cell is Blank - Dis-regard"),T1079)</f>
        <v>Water</v>
      </c>
      <c r="V1079" t="b">
        <f t="shared" si="83"/>
        <v>1</v>
      </c>
      <c r="W1079">
        <f t="shared" si="82"/>
        <v>1.5</v>
      </c>
      <c r="X1079" s="8">
        <f t="shared" si="84"/>
        <v>1</v>
      </c>
      <c r="Y1079" t="s">
        <v>72</v>
      </c>
      <c r="AB1079" t="s">
        <v>679</v>
      </c>
      <c r="AC1079" t="s">
        <v>748</v>
      </c>
      <c r="AD1079">
        <v>2022</v>
      </c>
    </row>
    <row r="1080" spans="1:30" x14ac:dyDescent="0.25">
      <c r="A1080" t="s">
        <v>18</v>
      </c>
      <c r="B1080" t="s">
        <v>28</v>
      </c>
      <c r="C1080" t="s">
        <v>20</v>
      </c>
      <c r="D1080" t="s">
        <v>29</v>
      </c>
      <c r="E1080" t="s">
        <v>142</v>
      </c>
      <c r="F1080" t="s">
        <v>27</v>
      </c>
      <c r="G1080">
        <v>14788238646</v>
      </c>
      <c r="H1080" t="s">
        <v>186</v>
      </c>
      <c r="I1080" t="s">
        <v>25</v>
      </c>
      <c r="J1080">
        <v>113</v>
      </c>
      <c r="K1080">
        <v>2</v>
      </c>
      <c r="L1080">
        <v>1</v>
      </c>
      <c r="M1080">
        <v>113</v>
      </c>
      <c r="N1080">
        <v>2</v>
      </c>
      <c r="O1080">
        <v>1</v>
      </c>
      <c r="P1080">
        <v>2</v>
      </c>
      <c r="Q1080">
        <v>2</v>
      </c>
      <c r="R1080" s="1">
        <v>44626</v>
      </c>
      <c r="S1080" t="str">
        <f t="shared" si="80"/>
        <v>Oberto Specialty Meats - Original</v>
      </c>
      <c r="T1080" t="str">
        <f t="shared" si="81"/>
        <v>Food</v>
      </c>
      <c r="U1080" t="str">
        <f>IF(T1080="Cell is Blank - Dis-regard",_xlfn.XLOOKUP(S1080,'Categroy Lookup'!A:A,'Categroy Lookup'!B:B,"Cell is Blank - Dis-regard"),T1080)</f>
        <v>Food</v>
      </c>
      <c r="V1080" t="b">
        <f t="shared" si="83"/>
        <v>1</v>
      </c>
      <c r="W1080">
        <f t="shared" si="82"/>
        <v>2</v>
      </c>
      <c r="X1080" s="8">
        <f t="shared" si="84"/>
        <v>1.3333333333333333</v>
      </c>
      <c r="Y1080" t="s">
        <v>556</v>
      </c>
      <c r="Z1080" t="s">
        <v>512</v>
      </c>
      <c r="AB1080" t="s">
        <v>679</v>
      </c>
      <c r="AC1080" t="s">
        <v>748</v>
      </c>
      <c r="AD1080">
        <v>2022</v>
      </c>
    </row>
    <row r="1081" spans="1:30" x14ac:dyDescent="0.25">
      <c r="A1081" t="s">
        <v>18</v>
      </c>
      <c r="B1081" t="s">
        <v>28</v>
      </c>
      <c r="C1081" t="s">
        <v>20</v>
      </c>
      <c r="D1081" t="s">
        <v>29</v>
      </c>
      <c r="E1081" t="s">
        <v>34</v>
      </c>
      <c r="F1081" t="s">
        <v>27</v>
      </c>
      <c r="G1081">
        <v>14789215408</v>
      </c>
      <c r="H1081" t="s">
        <v>187</v>
      </c>
      <c r="I1081" t="s">
        <v>33</v>
      </c>
      <c r="J1081">
        <v>112</v>
      </c>
      <c r="K1081">
        <v>1.5</v>
      </c>
      <c r="L1081">
        <v>1</v>
      </c>
      <c r="M1081">
        <v>112</v>
      </c>
      <c r="N1081">
        <v>1.5</v>
      </c>
      <c r="O1081">
        <v>1</v>
      </c>
      <c r="P1081">
        <v>1.5</v>
      </c>
      <c r="Q1081">
        <v>1.5</v>
      </c>
      <c r="R1081" s="1">
        <v>44626</v>
      </c>
      <c r="S1081" t="str">
        <f t="shared" si="80"/>
        <v>Miss Vickie's Potato Chip - Sea Salt &amp; Vinega</v>
      </c>
      <c r="T1081" t="str">
        <f t="shared" si="81"/>
        <v>Food</v>
      </c>
      <c r="U1081" t="str">
        <f>IF(T1081="Cell is Blank - Dis-regard",_xlfn.XLOOKUP(S1081,'Categroy Lookup'!A:A,'Categroy Lookup'!B:B,"Cell is Blank - Dis-regard"),T1081)</f>
        <v>Food</v>
      </c>
      <c r="V1081" t="b">
        <f t="shared" si="83"/>
        <v>1</v>
      </c>
      <c r="W1081">
        <f t="shared" si="82"/>
        <v>1.5</v>
      </c>
      <c r="X1081" s="8">
        <f t="shared" si="84"/>
        <v>1</v>
      </c>
      <c r="Y1081" t="s">
        <v>473</v>
      </c>
      <c r="Z1081" t="s">
        <v>474</v>
      </c>
      <c r="AB1081" t="s">
        <v>681</v>
      </c>
      <c r="AC1081" t="s">
        <v>749</v>
      </c>
      <c r="AD1081">
        <v>2022</v>
      </c>
    </row>
    <row r="1082" spans="1:30" x14ac:dyDescent="0.25">
      <c r="A1082" t="s">
        <v>18</v>
      </c>
      <c r="B1082" t="s">
        <v>28</v>
      </c>
      <c r="C1082" t="s">
        <v>20</v>
      </c>
      <c r="D1082" t="s">
        <v>29</v>
      </c>
      <c r="E1082" t="s">
        <v>72</v>
      </c>
      <c r="F1082" t="s">
        <v>55</v>
      </c>
      <c r="G1082">
        <v>14789217000</v>
      </c>
      <c r="H1082" t="s">
        <v>187</v>
      </c>
      <c r="I1082" t="s">
        <v>33</v>
      </c>
      <c r="J1082">
        <v>144</v>
      </c>
      <c r="K1082">
        <v>1.5</v>
      </c>
      <c r="L1082">
        <v>1</v>
      </c>
      <c r="M1082">
        <v>144</v>
      </c>
      <c r="N1082">
        <v>1.5</v>
      </c>
      <c r="O1082">
        <v>1</v>
      </c>
      <c r="P1082">
        <v>1.5</v>
      </c>
      <c r="Q1082">
        <v>1.5</v>
      </c>
      <c r="R1082" s="1">
        <v>44626</v>
      </c>
      <c r="S1082" t="str">
        <f t="shared" si="80"/>
        <v>Poland Springs Water</v>
      </c>
      <c r="T1082" t="str">
        <f t="shared" si="81"/>
        <v>Water</v>
      </c>
      <c r="U1082" t="str">
        <f>IF(T1082="Cell is Blank - Dis-regard",_xlfn.XLOOKUP(S1082,'Categroy Lookup'!A:A,'Categroy Lookup'!B:B,"Cell is Blank - Dis-regard"),T1082)</f>
        <v>Water</v>
      </c>
      <c r="V1082" t="b">
        <f t="shared" si="83"/>
        <v>1</v>
      </c>
      <c r="W1082">
        <f t="shared" si="82"/>
        <v>1.5</v>
      </c>
      <c r="X1082" s="8">
        <f t="shared" si="84"/>
        <v>1</v>
      </c>
      <c r="Y1082" t="s">
        <v>72</v>
      </c>
      <c r="AB1082" t="s">
        <v>681</v>
      </c>
      <c r="AC1082" t="s">
        <v>749</v>
      </c>
      <c r="AD1082">
        <v>2022</v>
      </c>
    </row>
    <row r="1083" spans="1:30" x14ac:dyDescent="0.25">
      <c r="A1083" t="s">
        <v>18</v>
      </c>
      <c r="B1083" t="s">
        <v>40</v>
      </c>
      <c r="C1083" t="s">
        <v>41</v>
      </c>
      <c r="D1083" t="s">
        <v>42</v>
      </c>
      <c r="E1083" t="s">
        <v>91</v>
      </c>
      <c r="F1083" t="s">
        <v>27</v>
      </c>
      <c r="G1083">
        <v>14789621656</v>
      </c>
      <c r="H1083" t="s">
        <v>187</v>
      </c>
      <c r="I1083" t="s">
        <v>25</v>
      </c>
      <c r="J1083">
        <v>112</v>
      </c>
      <c r="K1083">
        <v>1.5</v>
      </c>
      <c r="L1083">
        <v>1</v>
      </c>
      <c r="M1083">
        <v>112</v>
      </c>
      <c r="N1083">
        <v>1.5</v>
      </c>
      <c r="O1083">
        <v>1</v>
      </c>
      <c r="P1083">
        <v>1.5</v>
      </c>
      <c r="Q1083">
        <v>1.5</v>
      </c>
      <c r="R1083" s="1">
        <v>44627</v>
      </c>
      <c r="S1083" t="str">
        <f t="shared" si="80"/>
        <v>Chesters Fries Flaming hot</v>
      </c>
      <c r="T1083" t="str">
        <f t="shared" si="81"/>
        <v>Food</v>
      </c>
      <c r="U1083" t="str">
        <f>IF(T1083="Cell is Blank - Dis-regard",_xlfn.XLOOKUP(S1083,'Categroy Lookup'!A:A,'Categroy Lookup'!B:B,"Cell is Blank - Dis-regard"),T1083)</f>
        <v>Food</v>
      </c>
      <c r="V1083" t="b">
        <f t="shared" si="83"/>
        <v>1</v>
      </c>
      <c r="W1083">
        <f t="shared" si="82"/>
        <v>1.5</v>
      </c>
      <c r="X1083" s="8">
        <f t="shared" si="84"/>
        <v>1</v>
      </c>
      <c r="Y1083" t="s">
        <v>91</v>
      </c>
      <c r="AB1083" t="s">
        <v>681</v>
      </c>
      <c r="AC1083" t="s">
        <v>749</v>
      </c>
      <c r="AD1083">
        <v>2022</v>
      </c>
    </row>
    <row r="1084" spans="1:30" x14ac:dyDescent="0.25">
      <c r="A1084" t="s">
        <v>18</v>
      </c>
      <c r="B1084" t="s">
        <v>36</v>
      </c>
      <c r="C1084" t="s">
        <v>37</v>
      </c>
      <c r="D1084" t="s">
        <v>38</v>
      </c>
      <c r="E1084" t="s">
        <v>79</v>
      </c>
      <c r="F1084" t="s">
        <v>27</v>
      </c>
      <c r="G1084">
        <v>14791368419</v>
      </c>
      <c r="H1084" t="s">
        <v>187</v>
      </c>
      <c r="I1084" t="s">
        <v>33</v>
      </c>
      <c r="J1084">
        <v>121</v>
      </c>
      <c r="K1084">
        <v>1.5</v>
      </c>
      <c r="L1084">
        <v>1</v>
      </c>
      <c r="M1084">
        <v>121</v>
      </c>
      <c r="N1084">
        <v>1.5</v>
      </c>
      <c r="O1084">
        <v>1</v>
      </c>
      <c r="P1084">
        <v>1.5</v>
      </c>
      <c r="Q1084">
        <v>1.5</v>
      </c>
      <c r="R1084" s="1">
        <v>44627</v>
      </c>
      <c r="S1084" t="str">
        <f t="shared" si="80"/>
        <v>SunChips Multigrain - Harvest Cheddar</v>
      </c>
      <c r="T1084" t="str">
        <f t="shared" si="81"/>
        <v>Food</v>
      </c>
      <c r="U1084" t="str">
        <f>IF(T1084="Cell is Blank - Dis-regard",_xlfn.XLOOKUP(S1084,'Categroy Lookup'!A:A,'Categroy Lookup'!B:B,"Cell is Blank - Dis-regard"),T1084)</f>
        <v>Food</v>
      </c>
      <c r="V1084" t="b">
        <f t="shared" si="83"/>
        <v>1</v>
      </c>
      <c r="W1084">
        <f t="shared" si="82"/>
        <v>1.5</v>
      </c>
      <c r="X1084" s="8">
        <f t="shared" si="84"/>
        <v>1</v>
      </c>
      <c r="Y1084" t="s">
        <v>502</v>
      </c>
      <c r="Z1084" t="s">
        <v>515</v>
      </c>
      <c r="AB1084" t="s">
        <v>681</v>
      </c>
      <c r="AC1084" t="s">
        <v>749</v>
      </c>
      <c r="AD1084">
        <v>2022</v>
      </c>
    </row>
    <row r="1085" spans="1:30" x14ac:dyDescent="0.25">
      <c r="A1085" t="s">
        <v>18</v>
      </c>
      <c r="B1085" t="s">
        <v>36</v>
      </c>
      <c r="C1085" t="s">
        <v>37</v>
      </c>
      <c r="D1085" t="s">
        <v>38</v>
      </c>
      <c r="E1085" t="s">
        <v>62</v>
      </c>
      <c r="F1085" t="s">
        <v>27</v>
      </c>
      <c r="G1085">
        <v>14792277935</v>
      </c>
      <c r="H1085" t="s">
        <v>187</v>
      </c>
      <c r="I1085" t="s">
        <v>33</v>
      </c>
      <c r="J1085">
        <v>132</v>
      </c>
      <c r="K1085">
        <v>2</v>
      </c>
      <c r="L1085">
        <v>1</v>
      </c>
      <c r="M1085">
        <v>132</v>
      </c>
      <c r="N1085">
        <v>2</v>
      </c>
      <c r="O1085">
        <v>1</v>
      </c>
      <c r="P1085">
        <v>2</v>
      </c>
      <c r="Q1085">
        <v>2</v>
      </c>
      <c r="R1085" s="1">
        <v>44627</v>
      </c>
      <c r="S1085" t="str">
        <f t="shared" si="80"/>
        <v>Robert Irvine's - Fit Crunch -  Chocolate Pea</v>
      </c>
      <c r="T1085" t="str">
        <f t="shared" si="81"/>
        <v>Food</v>
      </c>
      <c r="U1085" t="str">
        <f>IF(T1085="Cell is Blank - Dis-regard",_xlfn.XLOOKUP(S1085,'Categroy Lookup'!A:A,'Categroy Lookup'!B:B,"Cell is Blank - Dis-regard"),T1085)</f>
        <v>Food</v>
      </c>
      <c r="V1085" t="b">
        <f t="shared" si="83"/>
        <v>1</v>
      </c>
      <c r="W1085">
        <f t="shared" si="82"/>
        <v>2</v>
      </c>
      <c r="X1085" s="8">
        <f t="shared" si="84"/>
        <v>1.3333333333333333</v>
      </c>
      <c r="Y1085" t="s">
        <v>495</v>
      </c>
      <c r="Z1085" t="s">
        <v>496</v>
      </c>
      <c r="AA1085" t="s">
        <v>497</v>
      </c>
      <c r="AB1085" t="s">
        <v>681</v>
      </c>
      <c r="AC1085" t="s">
        <v>749</v>
      </c>
      <c r="AD1085">
        <v>2022</v>
      </c>
    </row>
    <row r="1086" spans="1:30" x14ac:dyDescent="0.25">
      <c r="A1086" t="s">
        <v>18</v>
      </c>
      <c r="B1086" t="s">
        <v>40</v>
      </c>
      <c r="C1086" t="s">
        <v>41</v>
      </c>
      <c r="D1086" t="s">
        <v>42</v>
      </c>
      <c r="E1086" t="s">
        <v>43</v>
      </c>
      <c r="F1086" t="s">
        <v>23</v>
      </c>
      <c r="G1086">
        <v>14792572748</v>
      </c>
      <c r="H1086" t="s">
        <v>187</v>
      </c>
      <c r="I1086" t="s">
        <v>33</v>
      </c>
      <c r="J1086">
        <v>144</v>
      </c>
      <c r="K1086">
        <v>3</v>
      </c>
      <c r="L1086">
        <v>1</v>
      </c>
      <c r="M1086">
        <v>144</v>
      </c>
      <c r="N1086">
        <v>3</v>
      </c>
      <c r="O1086">
        <v>1</v>
      </c>
      <c r="P1086">
        <v>3</v>
      </c>
      <c r="Q1086">
        <v>3</v>
      </c>
      <c r="R1086" s="1">
        <v>44627</v>
      </c>
      <c r="S1086" t="str">
        <f t="shared" si="80"/>
        <v>Monster Energy Original</v>
      </c>
      <c r="T1086" t="str">
        <f t="shared" si="81"/>
        <v>Carbonated</v>
      </c>
      <c r="U1086" t="str">
        <f>IF(T1086="Cell is Blank - Dis-regard",_xlfn.XLOOKUP(S1086,'Categroy Lookup'!A:A,'Categroy Lookup'!B:B,"Cell is Blank - Dis-regard"),T1086)</f>
        <v>Carbonated</v>
      </c>
      <c r="V1086" t="b">
        <f t="shared" si="83"/>
        <v>1</v>
      </c>
      <c r="W1086">
        <f t="shared" si="82"/>
        <v>3</v>
      </c>
      <c r="X1086" s="8">
        <f t="shared" si="84"/>
        <v>2</v>
      </c>
      <c r="Y1086" t="s">
        <v>43</v>
      </c>
      <c r="AB1086" t="s">
        <v>681</v>
      </c>
      <c r="AC1086" t="s">
        <v>749</v>
      </c>
      <c r="AD1086">
        <v>2022</v>
      </c>
    </row>
    <row r="1087" spans="1:30" x14ac:dyDescent="0.25">
      <c r="A1087" t="s">
        <v>18</v>
      </c>
      <c r="B1087" t="s">
        <v>40</v>
      </c>
      <c r="C1087" t="s">
        <v>41</v>
      </c>
      <c r="D1087" t="s">
        <v>42</v>
      </c>
      <c r="E1087" t="s">
        <v>93</v>
      </c>
      <c r="F1087" t="s">
        <v>23</v>
      </c>
      <c r="G1087">
        <v>14792591507</v>
      </c>
      <c r="H1087" t="s">
        <v>187</v>
      </c>
      <c r="I1087" t="s">
        <v>33</v>
      </c>
      <c r="J1087">
        <v>141</v>
      </c>
      <c r="K1087">
        <v>1</v>
      </c>
      <c r="L1087">
        <v>1</v>
      </c>
      <c r="M1087">
        <v>141</v>
      </c>
      <c r="N1087">
        <v>1</v>
      </c>
      <c r="O1087">
        <v>1</v>
      </c>
      <c r="P1087">
        <v>1</v>
      </c>
      <c r="Q1087">
        <v>1</v>
      </c>
      <c r="R1087" s="1">
        <v>44627</v>
      </c>
      <c r="S1087" t="str">
        <f t="shared" si="80"/>
        <v>Coca Cola - Zero Sugar</v>
      </c>
      <c r="T1087" t="str">
        <f t="shared" si="81"/>
        <v>Carbonated</v>
      </c>
      <c r="U1087" t="str">
        <f>IF(T1087="Cell is Blank - Dis-regard",_xlfn.XLOOKUP(S1087,'Categroy Lookup'!A:A,'Categroy Lookup'!B:B,"Cell is Blank - Dis-regard"),T1087)</f>
        <v>Carbonated</v>
      </c>
      <c r="V1087" t="b">
        <f t="shared" si="83"/>
        <v>1</v>
      </c>
      <c r="W1087">
        <f t="shared" si="82"/>
        <v>1</v>
      </c>
      <c r="X1087" s="8">
        <f t="shared" si="84"/>
        <v>0.66666666666666663</v>
      </c>
      <c r="Y1087" t="s">
        <v>524</v>
      </c>
      <c r="Z1087" t="s">
        <v>525</v>
      </c>
      <c r="AB1087" t="s">
        <v>681</v>
      </c>
      <c r="AC1087" t="s">
        <v>749</v>
      </c>
      <c r="AD1087">
        <v>2022</v>
      </c>
    </row>
    <row r="1088" spans="1:30" x14ac:dyDescent="0.25">
      <c r="A1088" t="s">
        <v>18</v>
      </c>
      <c r="B1088" t="s">
        <v>28</v>
      </c>
      <c r="C1088" t="s">
        <v>20</v>
      </c>
      <c r="D1088" t="s">
        <v>29</v>
      </c>
      <c r="E1088" t="s">
        <v>142</v>
      </c>
      <c r="F1088" t="s">
        <v>27</v>
      </c>
      <c r="G1088">
        <v>14793336466</v>
      </c>
      <c r="H1088" t="s">
        <v>187</v>
      </c>
      <c r="I1088" t="s">
        <v>25</v>
      </c>
      <c r="J1088">
        <v>113</v>
      </c>
      <c r="K1088">
        <v>2</v>
      </c>
      <c r="L1088">
        <v>1</v>
      </c>
      <c r="M1088">
        <v>113</v>
      </c>
      <c r="N1088">
        <v>2</v>
      </c>
      <c r="O1088">
        <v>1</v>
      </c>
      <c r="P1088">
        <v>2</v>
      </c>
      <c r="Q1088">
        <v>5</v>
      </c>
      <c r="R1088" s="1">
        <v>44627</v>
      </c>
      <c r="S1088" t="str">
        <f t="shared" si="80"/>
        <v>Oberto Specialty Meats - Original</v>
      </c>
      <c r="T1088" t="str">
        <f t="shared" si="81"/>
        <v>Food</v>
      </c>
      <c r="U1088" t="str">
        <f>IF(T1088="Cell is Blank - Dis-regard",_xlfn.XLOOKUP(S1088,'Categroy Lookup'!A:A,'Categroy Lookup'!B:B,"Cell is Blank - Dis-regard"),T1088)</f>
        <v>Food</v>
      </c>
      <c r="V1088" t="b">
        <f t="shared" si="83"/>
        <v>1</v>
      </c>
      <c r="W1088">
        <f t="shared" si="82"/>
        <v>2</v>
      </c>
      <c r="X1088" s="8">
        <f t="shared" si="84"/>
        <v>1.3333333333333333</v>
      </c>
      <c r="Y1088" t="s">
        <v>556</v>
      </c>
      <c r="Z1088" t="s">
        <v>512</v>
      </c>
      <c r="AB1088" t="s">
        <v>681</v>
      </c>
      <c r="AC1088" t="s">
        <v>749</v>
      </c>
      <c r="AD1088">
        <v>2022</v>
      </c>
    </row>
    <row r="1089" spans="1:30" x14ac:dyDescent="0.25">
      <c r="A1089" t="s">
        <v>18</v>
      </c>
      <c r="B1089" t="s">
        <v>28</v>
      </c>
      <c r="C1089" t="s">
        <v>20</v>
      </c>
      <c r="D1089" t="s">
        <v>29</v>
      </c>
      <c r="E1089" t="s">
        <v>72</v>
      </c>
      <c r="F1089" t="s">
        <v>55</v>
      </c>
      <c r="G1089">
        <v>14793336466</v>
      </c>
      <c r="H1089" t="s">
        <v>187</v>
      </c>
      <c r="I1089" t="s">
        <v>25</v>
      </c>
      <c r="J1089">
        <v>144</v>
      </c>
      <c r="K1089">
        <v>1.5</v>
      </c>
      <c r="L1089">
        <v>2</v>
      </c>
      <c r="M1089">
        <v>144</v>
      </c>
      <c r="N1089">
        <v>1.5</v>
      </c>
      <c r="O1089">
        <v>2</v>
      </c>
      <c r="P1089">
        <v>3</v>
      </c>
      <c r="Q1089">
        <v>5</v>
      </c>
      <c r="R1089" s="1">
        <v>44627</v>
      </c>
      <c r="S1089" t="str">
        <f t="shared" si="80"/>
        <v>Poland Springs Water</v>
      </c>
      <c r="T1089" t="str">
        <f t="shared" si="81"/>
        <v>Water</v>
      </c>
      <c r="U1089" t="str">
        <f>IF(T1089="Cell is Blank - Dis-regard",_xlfn.XLOOKUP(S1089,'Categroy Lookup'!A:A,'Categroy Lookup'!B:B,"Cell is Blank - Dis-regard"),T1089)</f>
        <v>Water</v>
      </c>
      <c r="V1089" t="b">
        <f t="shared" si="83"/>
        <v>1</v>
      </c>
      <c r="W1089">
        <f t="shared" si="82"/>
        <v>1.5</v>
      </c>
      <c r="X1089" s="8">
        <f t="shared" si="84"/>
        <v>1</v>
      </c>
      <c r="Y1089" t="s">
        <v>72</v>
      </c>
      <c r="AB1089" t="s">
        <v>681</v>
      </c>
      <c r="AC1089" t="s">
        <v>749</v>
      </c>
      <c r="AD1089">
        <v>2022</v>
      </c>
    </row>
    <row r="1090" spans="1:30" x14ac:dyDescent="0.25">
      <c r="A1090" t="s">
        <v>18</v>
      </c>
      <c r="B1090" t="s">
        <v>28</v>
      </c>
      <c r="C1090" t="s">
        <v>20</v>
      </c>
      <c r="D1090" t="s">
        <v>29</v>
      </c>
      <c r="E1090" t="s">
        <v>122</v>
      </c>
      <c r="F1090" t="s">
        <v>55</v>
      </c>
      <c r="G1090">
        <v>14793342609</v>
      </c>
      <c r="H1090" t="s">
        <v>187</v>
      </c>
      <c r="I1090" t="s">
        <v>33</v>
      </c>
      <c r="J1090">
        <v>147</v>
      </c>
      <c r="K1090">
        <v>2.75</v>
      </c>
      <c r="L1090">
        <v>1</v>
      </c>
      <c r="M1090">
        <v>147</v>
      </c>
      <c r="N1090">
        <v>2.75</v>
      </c>
      <c r="O1090">
        <v>1</v>
      </c>
      <c r="P1090">
        <v>2.75</v>
      </c>
      <c r="Q1090">
        <v>2.75</v>
      </c>
      <c r="R1090" s="1">
        <v>44627</v>
      </c>
      <c r="S1090" t="str">
        <f t="shared" ref="S1090:S1153" si="85">IF(E1090="","Cell is Blank - Dis-regard",E1090)</f>
        <v>Vitamin Water - Squeezed Lemonade</v>
      </c>
      <c r="T1090" t="str">
        <f t="shared" ref="T1090:T1153" si="86">IF(F1090="","Cell is Blank - Dis-regard",F1090)</f>
        <v>Water</v>
      </c>
      <c r="U1090" t="str">
        <f>IF(T1090="Cell is Blank - Dis-regard",_xlfn.XLOOKUP(S1090,'Categroy Lookup'!A:A,'Categroy Lookup'!B:B,"Cell is Blank - Dis-regard"),T1090)</f>
        <v>Water</v>
      </c>
      <c r="V1090" t="b">
        <f t="shared" si="83"/>
        <v>1</v>
      </c>
      <c r="W1090">
        <f t="shared" ref="W1090:W1153" si="87">IF(V1090="FALSE",K1090,K1090)</f>
        <v>2.75</v>
      </c>
      <c r="X1090" s="8">
        <f t="shared" si="84"/>
        <v>1.8333333333333333</v>
      </c>
      <c r="Y1090" t="s">
        <v>489</v>
      </c>
      <c r="Z1090" t="s">
        <v>548</v>
      </c>
      <c r="AB1090" t="s">
        <v>681</v>
      </c>
      <c r="AC1090" t="s">
        <v>749</v>
      </c>
      <c r="AD1090">
        <v>2022</v>
      </c>
    </row>
    <row r="1091" spans="1:30" x14ac:dyDescent="0.25">
      <c r="A1091" t="s">
        <v>18</v>
      </c>
      <c r="B1091" t="s">
        <v>40</v>
      </c>
      <c r="C1091" t="s">
        <v>41</v>
      </c>
      <c r="D1091" t="s">
        <v>42</v>
      </c>
      <c r="E1091" t="s">
        <v>93</v>
      </c>
      <c r="F1091" t="s">
        <v>23</v>
      </c>
      <c r="G1091">
        <v>14794166707</v>
      </c>
      <c r="H1091" t="s">
        <v>187</v>
      </c>
      <c r="I1091" t="s">
        <v>33</v>
      </c>
      <c r="J1091">
        <v>142</v>
      </c>
      <c r="K1091">
        <v>1</v>
      </c>
      <c r="L1091">
        <v>1</v>
      </c>
      <c r="M1091">
        <v>142</v>
      </c>
      <c r="N1091">
        <v>1</v>
      </c>
      <c r="O1091">
        <v>1</v>
      </c>
      <c r="P1091">
        <v>1</v>
      </c>
      <c r="Q1091">
        <v>1</v>
      </c>
      <c r="R1091" s="1">
        <v>44627</v>
      </c>
      <c r="S1091" t="str">
        <f t="shared" si="85"/>
        <v>Coca Cola - Zero Sugar</v>
      </c>
      <c r="T1091" t="str">
        <f t="shared" si="86"/>
        <v>Carbonated</v>
      </c>
      <c r="U1091" t="str">
        <f>IF(T1091="Cell is Blank - Dis-regard",_xlfn.XLOOKUP(S1091,'Categroy Lookup'!A:A,'Categroy Lookup'!B:B,"Cell is Blank - Dis-regard"),T1091)</f>
        <v>Carbonated</v>
      </c>
      <c r="V1091" t="b">
        <f t="shared" ref="V1091:V1154" si="88">K1091=N1091</f>
        <v>1</v>
      </c>
      <c r="W1091">
        <f t="shared" si="87"/>
        <v>1</v>
      </c>
      <c r="X1091" s="8">
        <f t="shared" ref="X1091:X1154" si="89">W1091/1.5</f>
        <v>0.66666666666666663</v>
      </c>
      <c r="Y1091" t="s">
        <v>524</v>
      </c>
      <c r="Z1091" t="s">
        <v>525</v>
      </c>
      <c r="AB1091" t="s">
        <v>681</v>
      </c>
      <c r="AC1091" t="s">
        <v>749</v>
      </c>
      <c r="AD1091">
        <v>2022</v>
      </c>
    </row>
    <row r="1092" spans="1:30" x14ac:dyDescent="0.25">
      <c r="A1092" t="s">
        <v>18</v>
      </c>
      <c r="B1092" t="s">
        <v>40</v>
      </c>
      <c r="C1092" t="s">
        <v>41</v>
      </c>
      <c r="D1092" t="s">
        <v>42</v>
      </c>
      <c r="E1092" t="s">
        <v>131</v>
      </c>
      <c r="F1092" t="s">
        <v>23</v>
      </c>
      <c r="G1092">
        <v>14794169134</v>
      </c>
      <c r="H1092" t="s">
        <v>187</v>
      </c>
      <c r="I1092" t="s">
        <v>33</v>
      </c>
      <c r="J1092">
        <v>140</v>
      </c>
      <c r="K1092">
        <v>1</v>
      </c>
      <c r="L1092">
        <v>1</v>
      </c>
      <c r="M1092">
        <v>140</v>
      </c>
      <c r="N1092">
        <v>1</v>
      </c>
      <c r="O1092">
        <v>1</v>
      </c>
      <c r="P1092">
        <v>1</v>
      </c>
      <c r="Q1092">
        <v>1</v>
      </c>
      <c r="R1092" s="1">
        <v>44627</v>
      </c>
      <c r="S1092" t="str">
        <f t="shared" si="85"/>
        <v>Sunkist Soda - Orange</v>
      </c>
      <c r="T1092" t="str">
        <f t="shared" si="86"/>
        <v>Carbonated</v>
      </c>
      <c r="U1092" t="str">
        <f>IF(T1092="Cell is Blank - Dis-regard",_xlfn.XLOOKUP(S1092,'Categroy Lookup'!A:A,'Categroy Lookup'!B:B,"Cell is Blank - Dis-regard"),T1092)</f>
        <v>Carbonated</v>
      </c>
      <c r="V1092" t="b">
        <f t="shared" si="88"/>
        <v>1</v>
      </c>
      <c r="W1092">
        <f t="shared" si="87"/>
        <v>1</v>
      </c>
      <c r="X1092" s="8">
        <f t="shared" si="89"/>
        <v>0.66666666666666663</v>
      </c>
      <c r="Y1092" t="s">
        <v>551</v>
      </c>
      <c r="Z1092" t="s">
        <v>552</v>
      </c>
      <c r="AB1092" t="s">
        <v>681</v>
      </c>
      <c r="AC1092" t="s">
        <v>749</v>
      </c>
      <c r="AD1092">
        <v>2022</v>
      </c>
    </row>
    <row r="1093" spans="1:30" x14ac:dyDescent="0.25">
      <c r="A1093" t="s">
        <v>18</v>
      </c>
      <c r="B1093" t="s">
        <v>40</v>
      </c>
      <c r="C1093" t="s">
        <v>41</v>
      </c>
      <c r="D1093" t="s">
        <v>42</v>
      </c>
      <c r="E1093" t="s">
        <v>56</v>
      </c>
      <c r="F1093" t="s">
        <v>27</v>
      </c>
      <c r="G1093">
        <v>14794332260</v>
      </c>
      <c r="H1093" t="s">
        <v>187</v>
      </c>
      <c r="I1093" t="s">
        <v>25</v>
      </c>
      <c r="J1093">
        <v>113</v>
      </c>
      <c r="K1093">
        <v>1.5</v>
      </c>
      <c r="L1093">
        <v>1</v>
      </c>
      <c r="M1093">
        <v>113</v>
      </c>
      <c r="N1093">
        <v>1.5</v>
      </c>
      <c r="O1093">
        <v>1</v>
      </c>
      <c r="P1093">
        <v>1.5</v>
      </c>
      <c r="Q1093">
        <v>1.5</v>
      </c>
      <c r="R1093" s="1">
        <v>44627</v>
      </c>
      <c r="S1093" t="str">
        <f t="shared" si="85"/>
        <v>Cheetos - Fleming Hot Crunchy</v>
      </c>
      <c r="T1093" t="str">
        <f t="shared" si="86"/>
        <v>Food</v>
      </c>
      <c r="U1093" t="str">
        <f>IF(T1093="Cell is Blank - Dis-regard",_xlfn.XLOOKUP(S1093,'Categroy Lookup'!A:A,'Categroy Lookup'!B:B,"Cell is Blank - Dis-regard"),T1093)</f>
        <v>Food</v>
      </c>
      <c r="V1093" t="b">
        <f t="shared" si="88"/>
        <v>1</v>
      </c>
      <c r="W1093">
        <f t="shared" si="87"/>
        <v>1.5</v>
      </c>
      <c r="X1093" s="8">
        <f t="shared" si="89"/>
        <v>1</v>
      </c>
      <c r="Y1093" t="s">
        <v>491</v>
      </c>
      <c r="Z1093" t="s">
        <v>492</v>
      </c>
      <c r="AB1093" t="s">
        <v>681</v>
      </c>
      <c r="AC1093" t="s">
        <v>749</v>
      </c>
      <c r="AD1093">
        <v>2022</v>
      </c>
    </row>
    <row r="1094" spans="1:30" x14ac:dyDescent="0.25">
      <c r="A1094" t="s">
        <v>18</v>
      </c>
      <c r="B1094" t="s">
        <v>40</v>
      </c>
      <c r="C1094" t="s">
        <v>41</v>
      </c>
      <c r="D1094" t="s">
        <v>42</v>
      </c>
      <c r="E1094" t="s">
        <v>93</v>
      </c>
      <c r="F1094" t="s">
        <v>23</v>
      </c>
      <c r="G1094">
        <v>14794374335</v>
      </c>
      <c r="H1094" t="s">
        <v>187</v>
      </c>
      <c r="I1094" t="s">
        <v>33</v>
      </c>
      <c r="J1094">
        <v>142</v>
      </c>
      <c r="K1094">
        <v>1</v>
      </c>
      <c r="L1094">
        <v>1</v>
      </c>
      <c r="M1094">
        <v>142</v>
      </c>
      <c r="N1094">
        <v>1</v>
      </c>
      <c r="O1094">
        <v>1</v>
      </c>
      <c r="P1094">
        <v>1</v>
      </c>
      <c r="Q1094">
        <v>1</v>
      </c>
      <c r="R1094" s="1">
        <v>44627</v>
      </c>
      <c r="S1094" t="str">
        <f t="shared" si="85"/>
        <v>Coca Cola - Zero Sugar</v>
      </c>
      <c r="T1094" t="str">
        <f t="shared" si="86"/>
        <v>Carbonated</v>
      </c>
      <c r="U1094" t="str">
        <f>IF(T1094="Cell is Blank - Dis-regard",_xlfn.XLOOKUP(S1094,'Categroy Lookup'!A:A,'Categroy Lookup'!B:B,"Cell is Blank - Dis-regard"),T1094)</f>
        <v>Carbonated</v>
      </c>
      <c r="V1094" t="b">
        <f t="shared" si="88"/>
        <v>1</v>
      </c>
      <c r="W1094">
        <f t="shared" si="87"/>
        <v>1</v>
      </c>
      <c r="X1094" s="8">
        <f t="shared" si="89"/>
        <v>0.66666666666666663</v>
      </c>
      <c r="Y1094" t="s">
        <v>524</v>
      </c>
      <c r="Z1094" t="s">
        <v>525</v>
      </c>
      <c r="AB1094" t="s">
        <v>681</v>
      </c>
      <c r="AC1094" t="s">
        <v>749</v>
      </c>
      <c r="AD1094">
        <v>2022</v>
      </c>
    </row>
    <row r="1095" spans="1:30" x14ac:dyDescent="0.25">
      <c r="A1095" t="s">
        <v>18</v>
      </c>
      <c r="B1095" t="s">
        <v>40</v>
      </c>
      <c r="C1095" t="s">
        <v>41</v>
      </c>
      <c r="D1095" t="s">
        <v>42</v>
      </c>
      <c r="E1095" t="s">
        <v>139</v>
      </c>
      <c r="F1095" t="s">
        <v>27</v>
      </c>
      <c r="G1095">
        <v>14794382961</v>
      </c>
      <c r="H1095" t="s">
        <v>188</v>
      </c>
      <c r="I1095" t="s">
        <v>33</v>
      </c>
      <c r="J1095">
        <v>120</v>
      </c>
      <c r="K1095">
        <v>1.5</v>
      </c>
      <c r="L1095">
        <v>1</v>
      </c>
      <c r="M1095">
        <v>120</v>
      </c>
      <c r="N1095">
        <v>1.5</v>
      </c>
      <c r="O1095">
        <v>1</v>
      </c>
      <c r="P1095">
        <v>1.5</v>
      </c>
      <c r="Q1095">
        <v>1.5</v>
      </c>
      <c r="R1095" s="1">
        <v>44627</v>
      </c>
      <c r="S1095" t="str">
        <f t="shared" si="85"/>
        <v>Cheetos Flaming Hot Limon Crunchy</v>
      </c>
      <c r="T1095" t="str">
        <f t="shared" si="86"/>
        <v>Food</v>
      </c>
      <c r="U1095" t="str">
        <f>IF(T1095="Cell is Blank - Dis-regard",_xlfn.XLOOKUP(S1095,'Categroy Lookup'!A:A,'Categroy Lookup'!B:B,"Cell is Blank - Dis-regard"),T1095)</f>
        <v>Food</v>
      </c>
      <c r="V1095" t="b">
        <f t="shared" si="88"/>
        <v>1</v>
      </c>
      <c r="W1095">
        <f t="shared" si="87"/>
        <v>1.5</v>
      </c>
      <c r="X1095" s="8">
        <f t="shared" si="89"/>
        <v>1</v>
      </c>
      <c r="Y1095" t="s">
        <v>139</v>
      </c>
      <c r="AB1095" t="s">
        <v>683</v>
      </c>
      <c r="AC1095" t="s">
        <v>750</v>
      </c>
      <c r="AD1095">
        <v>2022</v>
      </c>
    </row>
    <row r="1096" spans="1:30" x14ac:dyDescent="0.25">
      <c r="A1096" t="s">
        <v>18</v>
      </c>
      <c r="B1096" t="s">
        <v>40</v>
      </c>
      <c r="C1096" t="s">
        <v>41</v>
      </c>
      <c r="D1096" t="s">
        <v>42</v>
      </c>
      <c r="E1096" t="s">
        <v>139</v>
      </c>
      <c r="F1096" t="s">
        <v>27</v>
      </c>
      <c r="G1096">
        <v>14794386581</v>
      </c>
      <c r="H1096" t="s">
        <v>188</v>
      </c>
      <c r="I1096" t="s">
        <v>33</v>
      </c>
      <c r="J1096">
        <v>120</v>
      </c>
      <c r="K1096">
        <v>1.5</v>
      </c>
      <c r="L1096">
        <v>1</v>
      </c>
      <c r="M1096">
        <v>120</v>
      </c>
      <c r="N1096">
        <v>1.5</v>
      </c>
      <c r="O1096">
        <v>1</v>
      </c>
      <c r="P1096">
        <v>1.5</v>
      </c>
      <c r="Q1096">
        <v>1.5</v>
      </c>
      <c r="R1096" s="1">
        <v>44627</v>
      </c>
      <c r="S1096" t="str">
        <f t="shared" si="85"/>
        <v>Cheetos Flaming Hot Limon Crunchy</v>
      </c>
      <c r="T1096" t="str">
        <f t="shared" si="86"/>
        <v>Food</v>
      </c>
      <c r="U1096" t="str">
        <f>IF(T1096="Cell is Blank - Dis-regard",_xlfn.XLOOKUP(S1096,'Categroy Lookup'!A:A,'Categroy Lookup'!B:B,"Cell is Blank - Dis-regard"),T1096)</f>
        <v>Food</v>
      </c>
      <c r="V1096" t="b">
        <f t="shared" si="88"/>
        <v>1</v>
      </c>
      <c r="W1096">
        <f t="shared" si="87"/>
        <v>1.5</v>
      </c>
      <c r="X1096" s="8">
        <f t="shared" si="89"/>
        <v>1</v>
      </c>
      <c r="Y1096" t="s">
        <v>139</v>
      </c>
      <c r="AB1096" t="s">
        <v>683</v>
      </c>
      <c r="AC1096" t="s">
        <v>750</v>
      </c>
      <c r="AD1096">
        <v>2022</v>
      </c>
    </row>
    <row r="1097" spans="1:30" x14ac:dyDescent="0.25">
      <c r="A1097" t="s">
        <v>18</v>
      </c>
      <c r="B1097" t="s">
        <v>40</v>
      </c>
      <c r="C1097" t="s">
        <v>41</v>
      </c>
      <c r="D1097" t="s">
        <v>42</v>
      </c>
      <c r="E1097" t="s">
        <v>56</v>
      </c>
      <c r="F1097" t="s">
        <v>27</v>
      </c>
      <c r="G1097">
        <v>14794911180</v>
      </c>
      <c r="H1097" t="s">
        <v>188</v>
      </c>
      <c r="I1097" t="s">
        <v>25</v>
      </c>
      <c r="J1097">
        <v>113</v>
      </c>
      <c r="K1097">
        <v>1.5</v>
      </c>
      <c r="L1097">
        <v>1</v>
      </c>
      <c r="M1097">
        <v>113</v>
      </c>
      <c r="N1097">
        <v>1.5</v>
      </c>
      <c r="O1097">
        <v>1</v>
      </c>
      <c r="P1097">
        <v>1.5</v>
      </c>
      <c r="Q1097">
        <v>1.5</v>
      </c>
      <c r="R1097" s="1">
        <v>44628</v>
      </c>
      <c r="S1097" t="str">
        <f t="shared" si="85"/>
        <v>Cheetos - Fleming Hot Crunchy</v>
      </c>
      <c r="T1097" t="str">
        <f t="shared" si="86"/>
        <v>Food</v>
      </c>
      <c r="U1097" t="str">
        <f>IF(T1097="Cell is Blank - Dis-regard",_xlfn.XLOOKUP(S1097,'Categroy Lookup'!A:A,'Categroy Lookup'!B:B,"Cell is Blank - Dis-regard"),T1097)</f>
        <v>Food</v>
      </c>
      <c r="V1097" t="b">
        <f t="shared" si="88"/>
        <v>1</v>
      </c>
      <c r="W1097">
        <f t="shared" si="87"/>
        <v>1.5</v>
      </c>
      <c r="X1097" s="8">
        <f t="shared" si="89"/>
        <v>1</v>
      </c>
      <c r="Y1097" t="s">
        <v>491</v>
      </c>
      <c r="Z1097" t="s">
        <v>492</v>
      </c>
      <c r="AB1097" t="s">
        <v>683</v>
      </c>
      <c r="AC1097" t="s">
        <v>750</v>
      </c>
      <c r="AD1097">
        <v>2022</v>
      </c>
    </row>
    <row r="1098" spans="1:30" x14ac:dyDescent="0.25">
      <c r="A1098" t="s">
        <v>18</v>
      </c>
      <c r="B1098" t="s">
        <v>40</v>
      </c>
      <c r="C1098" t="s">
        <v>41</v>
      </c>
      <c r="D1098" t="s">
        <v>42</v>
      </c>
      <c r="E1098" t="s">
        <v>97</v>
      </c>
      <c r="F1098" t="s">
        <v>27</v>
      </c>
      <c r="G1098">
        <v>14796062595</v>
      </c>
      <c r="H1098" t="s">
        <v>188</v>
      </c>
      <c r="I1098" t="s">
        <v>33</v>
      </c>
      <c r="J1098">
        <v>123</v>
      </c>
      <c r="K1098">
        <v>1.5</v>
      </c>
      <c r="L1098">
        <v>1</v>
      </c>
      <c r="M1098">
        <v>123</v>
      </c>
      <c r="N1098">
        <v>1.5</v>
      </c>
      <c r="O1098">
        <v>1</v>
      </c>
      <c r="P1098">
        <v>1.5</v>
      </c>
      <c r="Q1098">
        <v>1.5</v>
      </c>
      <c r="R1098" s="1">
        <v>44628</v>
      </c>
      <c r="S1098" t="str">
        <f t="shared" si="85"/>
        <v>Ritz Bits Cheese</v>
      </c>
      <c r="T1098" t="str">
        <f t="shared" si="86"/>
        <v>Food</v>
      </c>
      <c r="U1098" t="str">
        <f>IF(T1098="Cell is Blank - Dis-regard",_xlfn.XLOOKUP(S1098,'Categroy Lookup'!A:A,'Categroy Lookup'!B:B,"Cell is Blank - Dis-regard"),T1098)</f>
        <v>Food</v>
      </c>
      <c r="V1098" t="b">
        <f t="shared" si="88"/>
        <v>1</v>
      </c>
      <c r="W1098">
        <f t="shared" si="87"/>
        <v>1.5</v>
      </c>
      <c r="X1098" s="8">
        <f t="shared" si="89"/>
        <v>1</v>
      </c>
      <c r="Y1098" t="s">
        <v>97</v>
      </c>
      <c r="AB1098" t="s">
        <v>683</v>
      </c>
      <c r="AC1098" t="s">
        <v>750</v>
      </c>
      <c r="AD1098">
        <v>2022</v>
      </c>
    </row>
    <row r="1099" spans="1:30" x14ac:dyDescent="0.25">
      <c r="A1099" t="s">
        <v>18</v>
      </c>
      <c r="B1099" t="s">
        <v>36</v>
      </c>
      <c r="C1099" t="s">
        <v>37</v>
      </c>
      <c r="D1099" t="s">
        <v>38</v>
      </c>
      <c r="E1099" t="s">
        <v>92</v>
      </c>
      <c r="F1099" t="s">
        <v>27</v>
      </c>
      <c r="G1099">
        <v>14796597020</v>
      </c>
      <c r="H1099" t="s">
        <v>188</v>
      </c>
      <c r="I1099" t="s">
        <v>33</v>
      </c>
      <c r="J1099">
        <v>113</v>
      </c>
      <c r="K1099">
        <v>1.5</v>
      </c>
      <c r="L1099">
        <v>1</v>
      </c>
      <c r="M1099">
        <v>113</v>
      </c>
      <c r="N1099">
        <v>1.5</v>
      </c>
      <c r="O1099">
        <v>1</v>
      </c>
      <c r="P1099">
        <v>1.5</v>
      </c>
      <c r="Q1099">
        <v>1.5</v>
      </c>
      <c r="R1099" s="1">
        <v>44628</v>
      </c>
      <c r="S1099" t="str">
        <f t="shared" si="85"/>
        <v>Miss Vickie's Potato Chip - Jalapeno</v>
      </c>
      <c r="T1099" t="str">
        <f t="shared" si="86"/>
        <v>Food</v>
      </c>
      <c r="U1099" t="str">
        <f>IF(T1099="Cell is Blank - Dis-regard",_xlfn.XLOOKUP(S1099,'Categroy Lookup'!A:A,'Categroy Lookup'!B:B,"Cell is Blank - Dis-regard"),T1099)</f>
        <v>Food</v>
      </c>
      <c r="V1099" t="b">
        <f t="shared" si="88"/>
        <v>1</v>
      </c>
      <c r="W1099">
        <f t="shared" si="87"/>
        <v>1.5</v>
      </c>
      <c r="X1099" s="8">
        <f t="shared" si="89"/>
        <v>1</v>
      </c>
      <c r="Y1099" t="s">
        <v>473</v>
      </c>
      <c r="Z1099" t="s">
        <v>523</v>
      </c>
      <c r="AB1099" t="s">
        <v>683</v>
      </c>
      <c r="AC1099" t="s">
        <v>750</v>
      </c>
      <c r="AD1099">
        <v>2022</v>
      </c>
    </row>
    <row r="1100" spans="1:30" x14ac:dyDescent="0.25">
      <c r="A1100" t="s">
        <v>18</v>
      </c>
      <c r="B1100" t="s">
        <v>40</v>
      </c>
      <c r="C1100" t="s">
        <v>41</v>
      </c>
      <c r="D1100" t="s">
        <v>42</v>
      </c>
      <c r="E1100" t="s">
        <v>43</v>
      </c>
      <c r="F1100" t="s">
        <v>23</v>
      </c>
      <c r="G1100">
        <v>14796744620</v>
      </c>
      <c r="H1100" t="s">
        <v>188</v>
      </c>
      <c r="I1100" t="s">
        <v>33</v>
      </c>
      <c r="J1100">
        <v>144</v>
      </c>
      <c r="K1100">
        <v>3</v>
      </c>
      <c r="L1100">
        <v>1</v>
      </c>
      <c r="M1100">
        <v>144</v>
      </c>
      <c r="N1100">
        <v>3</v>
      </c>
      <c r="O1100">
        <v>1</v>
      </c>
      <c r="P1100">
        <v>3</v>
      </c>
      <c r="Q1100">
        <v>3</v>
      </c>
      <c r="R1100" s="1">
        <v>44628</v>
      </c>
      <c r="S1100" t="str">
        <f t="shared" si="85"/>
        <v>Monster Energy Original</v>
      </c>
      <c r="T1100" t="str">
        <f t="shared" si="86"/>
        <v>Carbonated</v>
      </c>
      <c r="U1100" t="str">
        <f>IF(T1100="Cell is Blank - Dis-regard",_xlfn.XLOOKUP(S1100,'Categroy Lookup'!A:A,'Categroy Lookup'!B:B,"Cell is Blank - Dis-regard"),T1100)</f>
        <v>Carbonated</v>
      </c>
      <c r="V1100" t="b">
        <f t="shared" si="88"/>
        <v>1</v>
      </c>
      <c r="W1100">
        <f t="shared" si="87"/>
        <v>3</v>
      </c>
      <c r="X1100" s="8">
        <f t="shared" si="89"/>
        <v>2</v>
      </c>
      <c r="Y1100" t="s">
        <v>43</v>
      </c>
      <c r="AB1100" t="s">
        <v>683</v>
      </c>
      <c r="AC1100" t="s">
        <v>750</v>
      </c>
      <c r="AD1100">
        <v>2022</v>
      </c>
    </row>
    <row r="1101" spans="1:30" x14ac:dyDescent="0.25">
      <c r="A1101" t="s">
        <v>18</v>
      </c>
      <c r="B1101" t="s">
        <v>36</v>
      </c>
      <c r="C1101" t="s">
        <v>37</v>
      </c>
      <c r="D1101" t="s">
        <v>38</v>
      </c>
      <c r="E1101" t="s">
        <v>62</v>
      </c>
      <c r="F1101" t="s">
        <v>27</v>
      </c>
      <c r="G1101">
        <v>14796862640</v>
      </c>
      <c r="H1101" t="s">
        <v>188</v>
      </c>
      <c r="I1101" t="s">
        <v>33</v>
      </c>
      <c r="J1101">
        <v>132</v>
      </c>
      <c r="K1101">
        <v>2</v>
      </c>
      <c r="L1101">
        <v>1</v>
      </c>
      <c r="M1101">
        <v>132</v>
      </c>
      <c r="N1101">
        <v>2</v>
      </c>
      <c r="O1101">
        <v>1</v>
      </c>
      <c r="P1101">
        <v>2</v>
      </c>
      <c r="Q1101">
        <v>2</v>
      </c>
      <c r="R1101" s="1">
        <v>44628</v>
      </c>
      <c r="S1101" t="str">
        <f t="shared" si="85"/>
        <v>Robert Irvine's - Fit Crunch -  Chocolate Pea</v>
      </c>
      <c r="T1101" t="str">
        <f t="shared" si="86"/>
        <v>Food</v>
      </c>
      <c r="U1101" t="str">
        <f>IF(T1101="Cell is Blank - Dis-regard",_xlfn.XLOOKUP(S1101,'Categroy Lookup'!A:A,'Categroy Lookup'!B:B,"Cell is Blank - Dis-regard"),T1101)</f>
        <v>Food</v>
      </c>
      <c r="V1101" t="b">
        <f t="shared" si="88"/>
        <v>1</v>
      </c>
      <c r="W1101">
        <f t="shared" si="87"/>
        <v>2</v>
      </c>
      <c r="X1101" s="8">
        <f t="shared" si="89"/>
        <v>1.3333333333333333</v>
      </c>
      <c r="Y1101" t="s">
        <v>495</v>
      </c>
      <c r="Z1101" t="s">
        <v>496</v>
      </c>
      <c r="AA1101" t="s">
        <v>497</v>
      </c>
      <c r="AB1101" t="s">
        <v>683</v>
      </c>
      <c r="AC1101" t="s">
        <v>750</v>
      </c>
      <c r="AD1101">
        <v>2022</v>
      </c>
    </row>
    <row r="1102" spans="1:30" x14ac:dyDescent="0.25">
      <c r="A1102" t="s">
        <v>18</v>
      </c>
      <c r="B1102" t="s">
        <v>36</v>
      </c>
      <c r="C1102" t="s">
        <v>37</v>
      </c>
      <c r="D1102" t="s">
        <v>38</v>
      </c>
      <c r="E1102" t="s">
        <v>79</v>
      </c>
      <c r="F1102" t="s">
        <v>27</v>
      </c>
      <c r="G1102">
        <v>14796921625</v>
      </c>
      <c r="H1102" t="s">
        <v>188</v>
      </c>
      <c r="I1102" t="s">
        <v>33</v>
      </c>
      <c r="J1102">
        <v>121</v>
      </c>
      <c r="K1102">
        <v>1.5</v>
      </c>
      <c r="L1102">
        <v>1</v>
      </c>
      <c r="M1102">
        <v>121</v>
      </c>
      <c r="N1102">
        <v>1.5</v>
      </c>
      <c r="O1102">
        <v>1</v>
      </c>
      <c r="P1102">
        <v>1.5</v>
      </c>
      <c r="Q1102">
        <v>1.5</v>
      </c>
      <c r="R1102" s="1">
        <v>44628</v>
      </c>
      <c r="S1102" t="str">
        <f t="shared" si="85"/>
        <v>SunChips Multigrain - Harvest Cheddar</v>
      </c>
      <c r="T1102" t="str">
        <f t="shared" si="86"/>
        <v>Food</v>
      </c>
      <c r="U1102" t="str">
        <f>IF(T1102="Cell is Blank - Dis-regard",_xlfn.XLOOKUP(S1102,'Categroy Lookup'!A:A,'Categroy Lookup'!B:B,"Cell is Blank - Dis-regard"),T1102)</f>
        <v>Food</v>
      </c>
      <c r="V1102" t="b">
        <f t="shared" si="88"/>
        <v>1</v>
      </c>
      <c r="W1102">
        <f t="shared" si="87"/>
        <v>1.5</v>
      </c>
      <c r="X1102" s="8">
        <f t="shared" si="89"/>
        <v>1</v>
      </c>
      <c r="Y1102" t="s">
        <v>502</v>
      </c>
      <c r="Z1102" t="s">
        <v>515</v>
      </c>
      <c r="AB1102" t="s">
        <v>683</v>
      </c>
      <c r="AC1102" t="s">
        <v>750</v>
      </c>
      <c r="AD1102">
        <v>2022</v>
      </c>
    </row>
    <row r="1103" spans="1:30" x14ac:dyDescent="0.25">
      <c r="A1103" t="s">
        <v>18</v>
      </c>
      <c r="B1103" t="s">
        <v>40</v>
      </c>
      <c r="C1103" t="s">
        <v>41</v>
      </c>
      <c r="D1103" t="s">
        <v>42</v>
      </c>
      <c r="E1103" t="s">
        <v>46</v>
      </c>
      <c r="F1103" t="s">
        <v>27</v>
      </c>
      <c r="G1103">
        <v>14797183447</v>
      </c>
      <c r="H1103" t="s">
        <v>188</v>
      </c>
      <c r="I1103" t="s">
        <v>25</v>
      </c>
      <c r="J1103">
        <v>111</v>
      </c>
      <c r="K1103">
        <v>1.5</v>
      </c>
      <c r="L1103">
        <v>1</v>
      </c>
      <c r="M1103">
        <v>111</v>
      </c>
      <c r="N1103">
        <v>1.5</v>
      </c>
      <c r="O1103">
        <v>1</v>
      </c>
      <c r="P1103">
        <v>1.5</v>
      </c>
      <c r="Q1103">
        <v>1.5</v>
      </c>
      <c r="R1103" s="1">
        <v>44628</v>
      </c>
      <c r="S1103" t="str">
        <f t="shared" si="85"/>
        <v>Skinny Pop Popcorn</v>
      </c>
      <c r="T1103" t="str">
        <f t="shared" si="86"/>
        <v>Food</v>
      </c>
      <c r="U1103" t="str">
        <f>IF(T1103="Cell is Blank - Dis-regard",_xlfn.XLOOKUP(S1103,'Categroy Lookup'!A:A,'Categroy Lookup'!B:B,"Cell is Blank - Dis-regard"),T1103)</f>
        <v>Food</v>
      </c>
      <c r="V1103" t="b">
        <f t="shared" si="88"/>
        <v>1</v>
      </c>
      <c r="W1103">
        <f t="shared" si="87"/>
        <v>1.5</v>
      </c>
      <c r="X1103" s="8">
        <f t="shared" si="89"/>
        <v>1</v>
      </c>
      <c r="Y1103" t="s">
        <v>46</v>
      </c>
      <c r="AB1103" t="s">
        <v>683</v>
      </c>
      <c r="AC1103" t="s">
        <v>750</v>
      </c>
      <c r="AD1103">
        <v>2022</v>
      </c>
    </row>
    <row r="1104" spans="1:30" x14ac:dyDescent="0.25">
      <c r="A1104" t="s">
        <v>18</v>
      </c>
      <c r="B1104" t="s">
        <v>36</v>
      </c>
      <c r="C1104" t="s">
        <v>37</v>
      </c>
      <c r="D1104" t="s">
        <v>38</v>
      </c>
      <c r="E1104" t="s">
        <v>92</v>
      </c>
      <c r="F1104" t="s">
        <v>27</v>
      </c>
      <c r="G1104">
        <v>14797699773</v>
      </c>
      <c r="H1104" t="s">
        <v>188</v>
      </c>
      <c r="I1104" t="s">
        <v>33</v>
      </c>
      <c r="J1104">
        <v>113</v>
      </c>
      <c r="K1104">
        <v>1.5</v>
      </c>
      <c r="L1104">
        <v>1</v>
      </c>
      <c r="M1104">
        <v>113</v>
      </c>
      <c r="N1104">
        <v>1.5</v>
      </c>
      <c r="O1104">
        <v>1</v>
      </c>
      <c r="P1104">
        <v>1.5</v>
      </c>
      <c r="Q1104">
        <v>1.5</v>
      </c>
      <c r="R1104" s="1">
        <v>44628</v>
      </c>
      <c r="S1104" t="str">
        <f t="shared" si="85"/>
        <v>Miss Vickie's Potato Chip - Jalapeno</v>
      </c>
      <c r="T1104" t="str">
        <f t="shared" si="86"/>
        <v>Food</v>
      </c>
      <c r="U1104" t="str">
        <f>IF(T1104="Cell is Blank - Dis-regard",_xlfn.XLOOKUP(S1104,'Categroy Lookup'!A:A,'Categroy Lookup'!B:B,"Cell is Blank - Dis-regard"),T1104)</f>
        <v>Food</v>
      </c>
      <c r="V1104" t="b">
        <f t="shared" si="88"/>
        <v>1</v>
      </c>
      <c r="W1104">
        <f t="shared" si="87"/>
        <v>1.5</v>
      </c>
      <c r="X1104" s="8">
        <f t="shared" si="89"/>
        <v>1</v>
      </c>
      <c r="Y1104" t="s">
        <v>473</v>
      </c>
      <c r="Z1104" t="s">
        <v>523</v>
      </c>
      <c r="AB1104" t="s">
        <v>683</v>
      </c>
      <c r="AC1104" t="s">
        <v>750</v>
      </c>
      <c r="AD1104">
        <v>2022</v>
      </c>
    </row>
    <row r="1105" spans="1:30" x14ac:dyDescent="0.25">
      <c r="A1105" t="s">
        <v>18</v>
      </c>
      <c r="B1105" t="s">
        <v>40</v>
      </c>
      <c r="C1105" t="s">
        <v>41</v>
      </c>
      <c r="D1105" t="s">
        <v>42</v>
      </c>
      <c r="E1105" t="s">
        <v>131</v>
      </c>
      <c r="F1105" t="s">
        <v>23</v>
      </c>
      <c r="G1105">
        <v>14798550510</v>
      </c>
      <c r="H1105" t="s">
        <v>188</v>
      </c>
      <c r="I1105" t="s">
        <v>33</v>
      </c>
      <c r="J1105">
        <v>140</v>
      </c>
      <c r="K1105">
        <v>1</v>
      </c>
      <c r="L1105">
        <v>1</v>
      </c>
      <c r="M1105">
        <v>140</v>
      </c>
      <c r="N1105">
        <v>1</v>
      </c>
      <c r="O1105">
        <v>1</v>
      </c>
      <c r="P1105">
        <v>1</v>
      </c>
      <c r="Q1105">
        <v>1</v>
      </c>
      <c r="R1105" s="1">
        <v>44628</v>
      </c>
      <c r="S1105" t="str">
        <f t="shared" si="85"/>
        <v>Sunkist Soda - Orange</v>
      </c>
      <c r="T1105" t="str">
        <f t="shared" si="86"/>
        <v>Carbonated</v>
      </c>
      <c r="U1105" t="str">
        <f>IF(T1105="Cell is Blank - Dis-regard",_xlfn.XLOOKUP(S1105,'Categroy Lookup'!A:A,'Categroy Lookup'!B:B,"Cell is Blank - Dis-regard"),T1105)</f>
        <v>Carbonated</v>
      </c>
      <c r="V1105" t="b">
        <f t="shared" si="88"/>
        <v>1</v>
      </c>
      <c r="W1105">
        <f t="shared" si="87"/>
        <v>1</v>
      </c>
      <c r="X1105" s="8">
        <f t="shared" si="89"/>
        <v>0.66666666666666663</v>
      </c>
      <c r="Y1105" t="s">
        <v>551</v>
      </c>
      <c r="Z1105" t="s">
        <v>552</v>
      </c>
      <c r="AB1105" t="s">
        <v>683</v>
      </c>
      <c r="AC1105" t="s">
        <v>750</v>
      </c>
      <c r="AD1105">
        <v>2022</v>
      </c>
    </row>
    <row r="1106" spans="1:30" x14ac:dyDescent="0.25">
      <c r="A1106" t="s">
        <v>18</v>
      </c>
      <c r="B1106" t="s">
        <v>19</v>
      </c>
      <c r="C1106" t="s">
        <v>20</v>
      </c>
      <c r="D1106" t="s">
        <v>21</v>
      </c>
      <c r="E1106" t="s">
        <v>62</v>
      </c>
      <c r="F1106" t="s">
        <v>27</v>
      </c>
      <c r="G1106">
        <v>14798567319</v>
      </c>
      <c r="H1106" t="s">
        <v>188</v>
      </c>
      <c r="I1106" t="s">
        <v>25</v>
      </c>
      <c r="J1106">
        <v>138</v>
      </c>
      <c r="K1106">
        <v>2</v>
      </c>
      <c r="L1106">
        <v>1</v>
      </c>
      <c r="M1106">
        <v>138</v>
      </c>
      <c r="N1106">
        <v>2</v>
      </c>
      <c r="O1106">
        <v>1</v>
      </c>
      <c r="P1106">
        <v>2</v>
      </c>
      <c r="Q1106">
        <v>2</v>
      </c>
      <c r="R1106" s="1">
        <v>44628</v>
      </c>
      <c r="S1106" t="str">
        <f t="shared" si="85"/>
        <v>Robert Irvine's - Fit Crunch -  Chocolate Pea</v>
      </c>
      <c r="T1106" t="str">
        <f t="shared" si="86"/>
        <v>Food</v>
      </c>
      <c r="U1106" t="str">
        <f>IF(T1106="Cell is Blank - Dis-regard",_xlfn.XLOOKUP(S1106,'Categroy Lookup'!A:A,'Categroy Lookup'!B:B,"Cell is Blank - Dis-regard"),T1106)</f>
        <v>Food</v>
      </c>
      <c r="V1106" t="b">
        <f t="shared" si="88"/>
        <v>1</v>
      </c>
      <c r="W1106">
        <f t="shared" si="87"/>
        <v>2</v>
      </c>
      <c r="X1106" s="8">
        <f t="shared" si="89"/>
        <v>1.3333333333333333</v>
      </c>
      <c r="Y1106" t="s">
        <v>495</v>
      </c>
      <c r="Z1106" t="s">
        <v>496</v>
      </c>
      <c r="AA1106" t="s">
        <v>497</v>
      </c>
      <c r="AB1106" t="s">
        <v>683</v>
      </c>
      <c r="AC1106" t="s">
        <v>750</v>
      </c>
      <c r="AD1106">
        <v>2022</v>
      </c>
    </row>
    <row r="1107" spans="1:30" x14ac:dyDescent="0.25">
      <c r="A1107" t="s">
        <v>18</v>
      </c>
      <c r="B1107" t="s">
        <v>40</v>
      </c>
      <c r="C1107" t="s">
        <v>41</v>
      </c>
      <c r="D1107" t="s">
        <v>42</v>
      </c>
      <c r="E1107" t="s">
        <v>131</v>
      </c>
      <c r="F1107" t="s">
        <v>23</v>
      </c>
      <c r="G1107">
        <v>14798567304</v>
      </c>
      <c r="H1107" t="s">
        <v>188</v>
      </c>
      <c r="I1107" t="s">
        <v>33</v>
      </c>
      <c r="J1107">
        <v>140</v>
      </c>
      <c r="K1107">
        <v>1</v>
      </c>
      <c r="L1107">
        <v>1</v>
      </c>
      <c r="M1107">
        <v>140</v>
      </c>
      <c r="N1107">
        <v>1</v>
      </c>
      <c r="O1107">
        <v>1</v>
      </c>
      <c r="P1107">
        <v>1</v>
      </c>
      <c r="Q1107">
        <v>1</v>
      </c>
      <c r="R1107" s="1">
        <v>44628</v>
      </c>
      <c r="S1107" t="str">
        <f t="shared" si="85"/>
        <v>Sunkist Soda - Orange</v>
      </c>
      <c r="T1107" t="str">
        <f t="shared" si="86"/>
        <v>Carbonated</v>
      </c>
      <c r="U1107" t="str">
        <f>IF(T1107="Cell is Blank - Dis-regard",_xlfn.XLOOKUP(S1107,'Categroy Lookup'!A:A,'Categroy Lookup'!B:B,"Cell is Blank - Dis-regard"),T1107)</f>
        <v>Carbonated</v>
      </c>
      <c r="V1107" t="b">
        <f t="shared" si="88"/>
        <v>1</v>
      </c>
      <c r="W1107">
        <f t="shared" si="87"/>
        <v>1</v>
      </c>
      <c r="X1107" s="8">
        <f t="shared" si="89"/>
        <v>0.66666666666666663</v>
      </c>
      <c r="Y1107" t="s">
        <v>551</v>
      </c>
      <c r="Z1107" t="s">
        <v>552</v>
      </c>
      <c r="AB1107" t="s">
        <v>683</v>
      </c>
      <c r="AC1107" t="s">
        <v>750</v>
      </c>
      <c r="AD1107">
        <v>2022</v>
      </c>
    </row>
    <row r="1108" spans="1:30" x14ac:dyDescent="0.25">
      <c r="A1108" t="s">
        <v>18</v>
      </c>
      <c r="B1108" t="s">
        <v>40</v>
      </c>
      <c r="C1108" t="s">
        <v>41</v>
      </c>
      <c r="D1108" t="s">
        <v>42</v>
      </c>
      <c r="E1108" t="s">
        <v>43</v>
      </c>
      <c r="F1108" t="s">
        <v>23</v>
      </c>
      <c r="G1108">
        <v>14798685851</v>
      </c>
      <c r="H1108" t="s">
        <v>188</v>
      </c>
      <c r="I1108" t="s">
        <v>33</v>
      </c>
      <c r="J1108">
        <v>146</v>
      </c>
      <c r="K1108">
        <v>3</v>
      </c>
      <c r="L1108">
        <v>1</v>
      </c>
      <c r="M1108">
        <v>146</v>
      </c>
      <c r="N1108">
        <v>3</v>
      </c>
      <c r="O1108">
        <v>1</v>
      </c>
      <c r="P1108">
        <v>3</v>
      </c>
      <c r="Q1108">
        <v>3</v>
      </c>
      <c r="R1108" s="1">
        <v>44628</v>
      </c>
      <c r="S1108" t="str">
        <f t="shared" si="85"/>
        <v>Monster Energy Original</v>
      </c>
      <c r="T1108" t="str">
        <f t="shared" si="86"/>
        <v>Carbonated</v>
      </c>
      <c r="U1108" t="str">
        <f>IF(T1108="Cell is Blank - Dis-regard",_xlfn.XLOOKUP(S1108,'Categroy Lookup'!A:A,'Categroy Lookup'!B:B,"Cell is Blank - Dis-regard"),T1108)</f>
        <v>Carbonated</v>
      </c>
      <c r="V1108" t="b">
        <f t="shared" si="88"/>
        <v>1</v>
      </c>
      <c r="W1108">
        <f t="shared" si="87"/>
        <v>3</v>
      </c>
      <c r="X1108" s="8">
        <f t="shared" si="89"/>
        <v>2</v>
      </c>
      <c r="Y1108" t="s">
        <v>43</v>
      </c>
      <c r="AB1108" t="s">
        <v>683</v>
      </c>
      <c r="AC1108" t="s">
        <v>750</v>
      </c>
      <c r="AD1108">
        <v>2022</v>
      </c>
    </row>
    <row r="1109" spans="1:30" x14ac:dyDescent="0.25">
      <c r="A1109" t="s">
        <v>18</v>
      </c>
      <c r="B1109" t="s">
        <v>40</v>
      </c>
      <c r="C1109" t="s">
        <v>41</v>
      </c>
      <c r="D1109" t="s">
        <v>42</v>
      </c>
      <c r="E1109" t="s">
        <v>131</v>
      </c>
      <c r="F1109" t="s">
        <v>23</v>
      </c>
      <c r="G1109">
        <v>14799118456</v>
      </c>
      <c r="H1109" t="s">
        <v>188</v>
      </c>
      <c r="I1109" t="s">
        <v>33</v>
      </c>
      <c r="J1109">
        <v>140</v>
      </c>
      <c r="K1109">
        <v>1</v>
      </c>
      <c r="L1109">
        <v>1</v>
      </c>
      <c r="M1109">
        <v>140</v>
      </c>
      <c r="N1109">
        <v>1</v>
      </c>
      <c r="O1109">
        <v>1</v>
      </c>
      <c r="P1109">
        <v>1</v>
      </c>
      <c r="Q1109">
        <v>1</v>
      </c>
      <c r="R1109" s="1">
        <v>44628</v>
      </c>
      <c r="S1109" t="str">
        <f t="shared" si="85"/>
        <v>Sunkist Soda - Orange</v>
      </c>
      <c r="T1109" t="str">
        <f t="shared" si="86"/>
        <v>Carbonated</v>
      </c>
      <c r="U1109" t="str">
        <f>IF(T1109="Cell is Blank - Dis-regard",_xlfn.XLOOKUP(S1109,'Categroy Lookup'!A:A,'Categroy Lookup'!B:B,"Cell is Blank - Dis-regard"),T1109)</f>
        <v>Carbonated</v>
      </c>
      <c r="V1109" t="b">
        <f t="shared" si="88"/>
        <v>1</v>
      </c>
      <c r="W1109">
        <f t="shared" si="87"/>
        <v>1</v>
      </c>
      <c r="X1109" s="8">
        <f t="shared" si="89"/>
        <v>0.66666666666666663</v>
      </c>
      <c r="Y1109" t="s">
        <v>551</v>
      </c>
      <c r="Z1109" t="s">
        <v>552</v>
      </c>
      <c r="AB1109" t="s">
        <v>683</v>
      </c>
      <c r="AC1109" t="s">
        <v>750</v>
      </c>
      <c r="AD1109">
        <v>2022</v>
      </c>
    </row>
    <row r="1110" spans="1:30" x14ac:dyDescent="0.25">
      <c r="A1110" t="s">
        <v>18</v>
      </c>
      <c r="B1110" t="s">
        <v>40</v>
      </c>
      <c r="C1110" t="s">
        <v>41</v>
      </c>
      <c r="D1110" t="s">
        <v>42</v>
      </c>
      <c r="E1110" t="s">
        <v>93</v>
      </c>
      <c r="F1110" t="s">
        <v>23</v>
      </c>
      <c r="G1110">
        <v>14799141731</v>
      </c>
      <c r="H1110" t="s">
        <v>188</v>
      </c>
      <c r="I1110" t="s">
        <v>33</v>
      </c>
      <c r="J1110">
        <v>142</v>
      </c>
      <c r="K1110">
        <v>1</v>
      </c>
      <c r="L1110">
        <v>1</v>
      </c>
      <c r="M1110">
        <v>142</v>
      </c>
      <c r="N1110">
        <v>1</v>
      </c>
      <c r="O1110">
        <v>1</v>
      </c>
      <c r="P1110">
        <v>1</v>
      </c>
      <c r="Q1110">
        <v>1</v>
      </c>
      <c r="R1110" s="1">
        <v>44628</v>
      </c>
      <c r="S1110" t="str">
        <f t="shared" si="85"/>
        <v>Coca Cola - Zero Sugar</v>
      </c>
      <c r="T1110" t="str">
        <f t="shared" si="86"/>
        <v>Carbonated</v>
      </c>
      <c r="U1110" t="str">
        <f>IF(T1110="Cell is Blank - Dis-regard",_xlfn.XLOOKUP(S1110,'Categroy Lookup'!A:A,'Categroy Lookup'!B:B,"Cell is Blank - Dis-regard"),T1110)</f>
        <v>Carbonated</v>
      </c>
      <c r="V1110" t="b">
        <f t="shared" si="88"/>
        <v>1</v>
      </c>
      <c r="W1110">
        <f t="shared" si="87"/>
        <v>1</v>
      </c>
      <c r="X1110" s="8">
        <f t="shared" si="89"/>
        <v>0.66666666666666663</v>
      </c>
      <c r="Y1110" t="s">
        <v>524</v>
      </c>
      <c r="Z1110" t="s">
        <v>525</v>
      </c>
      <c r="AB1110" t="s">
        <v>683</v>
      </c>
      <c r="AC1110" t="s">
        <v>750</v>
      </c>
      <c r="AD1110">
        <v>2022</v>
      </c>
    </row>
    <row r="1111" spans="1:30" x14ac:dyDescent="0.25">
      <c r="A1111" t="s">
        <v>18</v>
      </c>
      <c r="B1111" t="s">
        <v>40</v>
      </c>
      <c r="C1111" t="s">
        <v>41</v>
      </c>
      <c r="D1111" t="s">
        <v>42</v>
      </c>
      <c r="E1111" t="s">
        <v>43</v>
      </c>
      <c r="F1111" t="s">
        <v>23</v>
      </c>
      <c r="G1111">
        <v>14799503990</v>
      </c>
      <c r="H1111" t="s">
        <v>188</v>
      </c>
      <c r="I1111" t="s">
        <v>33</v>
      </c>
      <c r="J1111">
        <v>144</v>
      </c>
      <c r="K1111">
        <v>3</v>
      </c>
      <c r="L1111">
        <v>1</v>
      </c>
      <c r="M1111">
        <v>144</v>
      </c>
      <c r="N1111">
        <v>3</v>
      </c>
      <c r="O1111">
        <v>1</v>
      </c>
      <c r="P1111">
        <v>3</v>
      </c>
      <c r="Q1111">
        <v>3</v>
      </c>
      <c r="R1111" s="1">
        <v>44628</v>
      </c>
      <c r="S1111" t="str">
        <f t="shared" si="85"/>
        <v>Monster Energy Original</v>
      </c>
      <c r="T1111" t="str">
        <f t="shared" si="86"/>
        <v>Carbonated</v>
      </c>
      <c r="U1111" t="str">
        <f>IF(T1111="Cell is Blank - Dis-regard",_xlfn.XLOOKUP(S1111,'Categroy Lookup'!A:A,'Categroy Lookup'!B:B,"Cell is Blank - Dis-regard"),T1111)</f>
        <v>Carbonated</v>
      </c>
      <c r="V1111" t="b">
        <f t="shared" si="88"/>
        <v>1</v>
      </c>
      <c r="W1111">
        <f t="shared" si="87"/>
        <v>3</v>
      </c>
      <c r="X1111" s="8">
        <f t="shared" si="89"/>
        <v>2</v>
      </c>
      <c r="Y1111" t="s">
        <v>43</v>
      </c>
      <c r="AB1111" t="s">
        <v>683</v>
      </c>
      <c r="AC1111" t="s">
        <v>750</v>
      </c>
      <c r="AD1111">
        <v>2022</v>
      </c>
    </row>
    <row r="1112" spans="1:30" x14ac:dyDescent="0.25">
      <c r="A1112" t="s">
        <v>18</v>
      </c>
      <c r="B1112" t="s">
        <v>40</v>
      </c>
      <c r="C1112" t="s">
        <v>41</v>
      </c>
      <c r="D1112" t="s">
        <v>42</v>
      </c>
      <c r="E1112" t="s">
        <v>131</v>
      </c>
      <c r="F1112" t="s">
        <v>23</v>
      </c>
      <c r="G1112">
        <v>14799755626</v>
      </c>
      <c r="H1112" t="s">
        <v>188</v>
      </c>
      <c r="I1112" t="s">
        <v>33</v>
      </c>
      <c r="J1112">
        <v>140</v>
      </c>
      <c r="K1112">
        <v>1</v>
      </c>
      <c r="L1112">
        <v>1</v>
      </c>
      <c r="M1112">
        <v>140</v>
      </c>
      <c r="N1112">
        <v>1</v>
      </c>
      <c r="O1112">
        <v>1</v>
      </c>
      <c r="P1112">
        <v>1</v>
      </c>
      <c r="Q1112">
        <v>1</v>
      </c>
      <c r="R1112" s="1">
        <v>44628</v>
      </c>
      <c r="S1112" t="str">
        <f t="shared" si="85"/>
        <v>Sunkist Soda - Orange</v>
      </c>
      <c r="T1112" t="str">
        <f t="shared" si="86"/>
        <v>Carbonated</v>
      </c>
      <c r="U1112" t="str">
        <f>IF(T1112="Cell is Blank - Dis-regard",_xlfn.XLOOKUP(S1112,'Categroy Lookup'!A:A,'Categroy Lookup'!B:B,"Cell is Blank - Dis-regard"),T1112)</f>
        <v>Carbonated</v>
      </c>
      <c r="V1112" t="b">
        <f t="shared" si="88"/>
        <v>1</v>
      </c>
      <c r="W1112">
        <f t="shared" si="87"/>
        <v>1</v>
      </c>
      <c r="X1112" s="8">
        <f t="shared" si="89"/>
        <v>0.66666666666666663</v>
      </c>
      <c r="Y1112" t="s">
        <v>551</v>
      </c>
      <c r="Z1112" t="s">
        <v>552</v>
      </c>
      <c r="AB1112" t="s">
        <v>683</v>
      </c>
      <c r="AC1112" t="s">
        <v>750</v>
      </c>
      <c r="AD1112">
        <v>2022</v>
      </c>
    </row>
    <row r="1113" spans="1:30" x14ac:dyDescent="0.25">
      <c r="A1113" t="s">
        <v>18</v>
      </c>
      <c r="B1113" t="s">
        <v>36</v>
      </c>
      <c r="C1113" t="s">
        <v>37</v>
      </c>
      <c r="D1113" t="s">
        <v>38</v>
      </c>
      <c r="E1113" t="s">
        <v>155</v>
      </c>
      <c r="F1113" t="s">
        <v>27</v>
      </c>
      <c r="G1113">
        <v>14801633305</v>
      </c>
      <c r="H1113" t="s">
        <v>189</v>
      </c>
      <c r="I1113" t="s">
        <v>33</v>
      </c>
      <c r="J1113">
        <v>122</v>
      </c>
      <c r="K1113">
        <v>1.25</v>
      </c>
      <c r="L1113">
        <v>1</v>
      </c>
      <c r="M1113">
        <v>122</v>
      </c>
      <c r="N1113">
        <v>1.25</v>
      </c>
      <c r="O1113">
        <v>1</v>
      </c>
      <c r="P1113">
        <v>1.25</v>
      </c>
      <c r="Q1113">
        <v>1.25</v>
      </c>
      <c r="R1113" s="1">
        <v>44629</v>
      </c>
      <c r="S1113" t="str">
        <f t="shared" si="85"/>
        <v>Belvita Snack Packs - Blueberry</v>
      </c>
      <c r="T1113" t="str">
        <f t="shared" si="86"/>
        <v>Food</v>
      </c>
      <c r="U1113" t="str">
        <f>IF(T1113="Cell is Blank - Dis-regard",_xlfn.XLOOKUP(S1113,'Categroy Lookup'!A:A,'Categroy Lookup'!B:B,"Cell is Blank - Dis-regard"),T1113)</f>
        <v>Food</v>
      </c>
      <c r="V1113" t="b">
        <f t="shared" si="88"/>
        <v>1</v>
      </c>
      <c r="W1113">
        <f t="shared" si="87"/>
        <v>1.25</v>
      </c>
      <c r="X1113" s="8">
        <f t="shared" si="89"/>
        <v>0.83333333333333337</v>
      </c>
      <c r="Y1113" t="s">
        <v>560</v>
      </c>
      <c r="Z1113" t="s">
        <v>539</v>
      </c>
      <c r="AB1113" t="s">
        <v>685</v>
      </c>
      <c r="AC1113" t="s">
        <v>751</v>
      </c>
      <c r="AD1113">
        <v>2022</v>
      </c>
    </row>
    <row r="1114" spans="1:30" x14ac:dyDescent="0.25">
      <c r="A1114" t="s">
        <v>18</v>
      </c>
      <c r="B1114" t="s">
        <v>36</v>
      </c>
      <c r="C1114" t="s">
        <v>37</v>
      </c>
      <c r="D1114" t="s">
        <v>38</v>
      </c>
      <c r="E1114" t="s">
        <v>62</v>
      </c>
      <c r="F1114" t="s">
        <v>27</v>
      </c>
      <c r="G1114">
        <v>14802206083</v>
      </c>
      <c r="H1114" t="s">
        <v>189</v>
      </c>
      <c r="I1114" t="s">
        <v>33</v>
      </c>
      <c r="J1114">
        <v>132</v>
      </c>
      <c r="K1114">
        <v>2</v>
      </c>
      <c r="L1114">
        <v>1</v>
      </c>
      <c r="M1114">
        <v>132</v>
      </c>
      <c r="N1114">
        <v>2</v>
      </c>
      <c r="O1114">
        <v>1</v>
      </c>
      <c r="P1114">
        <v>2</v>
      </c>
      <c r="Q1114">
        <v>2</v>
      </c>
      <c r="R1114" s="1">
        <v>44629</v>
      </c>
      <c r="S1114" t="str">
        <f t="shared" si="85"/>
        <v>Robert Irvine's - Fit Crunch -  Chocolate Pea</v>
      </c>
      <c r="T1114" t="str">
        <f t="shared" si="86"/>
        <v>Food</v>
      </c>
      <c r="U1114" t="str">
        <f>IF(T1114="Cell is Blank - Dis-regard",_xlfn.XLOOKUP(S1114,'Categroy Lookup'!A:A,'Categroy Lookup'!B:B,"Cell is Blank - Dis-regard"),T1114)</f>
        <v>Food</v>
      </c>
      <c r="V1114" t="b">
        <f t="shared" si="88"/>
        <v>1</v>
      </c>
      <c r="W1114">
        <f t="shared" si="87"/>
        <v>2</v>
      </c>
      <c r="X1114" s="8">
        <f t="shared" si="89"/>
        <v>1.3333333333333333</v>
      </c>
      <c r="Y1114" t="s">
        <v>495</v>
      </c>
      <c r="Z1114" t="s">
        <v>496</v>
      </c>
      <c r="AA1114" t="s">
        <v>497</v>
      </c>
      <c r="AB1114" t="s">
        <v>685</v>
      </c>
      <c r="AC1114" t="s">
        <v>751</v>
      </c>
      <c r="AD1114">
        <v>2022</v>
      </c>
    </row>
    <row r="1115" spans="1:30" x14ac:dyDescent="0.25">
      <c r="A1115" t="s">
        <v>18</v>
      </c>
      <c r="B1115" t="s">
        <v>36</v>
      </c>
      <c r="C1115" t="s">
        <v>37</v>
      </c>
      <c r="D1115" t="s">
        <v>38</v>
      </c>
      <c r="E1115" t="s">
        <v>79</v>
      </c>
      <c r="F1115" t="s">
        <v>27</v>
      </c>
      <c r="G1115">
        <v>14802240753</v>
      </c>
      <c r="H1115" t="s">
        <v>189</v>
      </c>
      <c r="I1115" t="s">
        <v>33</v>
      </c>
      <c r="J1115">
        <v>121</v>
      </c>
      <c r="K1115">
        <v>1.5</v>
      </c>
      <c r="L1115">
        <v>1</v>
      </c>
      <c r="M1115">
        <v>121</v>
      </c>
      <c r="N1115">
        <v>1.5</v>
      </c>
      <c r="O1115">
        <v>1</v>
      </c>
      <c r="P1115">
        <v>1.5</v>
      </c>
      <c r="Q1115">
        <v>1.5</v>
      </c>
      <c r="R1115" s="1">
        <v>44629</v>
      </c>
      <c r="S1115" t="str">
        <f t="shared" si="85"/>
        <v>SunChips Multigrain - Harvest Cheddar</v>
      </c>
      <c r="T1115" t="str">
        <f t="shared" si="86"/>
        <v>Food</v>
      </c>
      <c r="U1115" t="str">
        <f>IF(T1115="Cell is Blank - Dis-regard",_xlfn.XLOOKUP(S1115,'Categroy Lookup'!A:A,'Categroy Lookup'!B:B,"Cell is Blank - Dis-regard"),T1115)</f>
        <v>Food</v>
      </c>
      <c r="V1115" t="b">
        <f t="shared" si="88"/>
        <v>1</v>
      </c>
      <c r="W1115">
        <f t="shared" si="87"/>
        <v>1.5</v>
      </c>
      <c r="X1115" s="8">
        <f t="shared" si="89"/>
        <v>1</v>
      </c>
      <c r="Y1115" t="s">
        <v>502</v>
      </c>
      <c r="Z1115" t="s">
        <v>515</v>
      </c>
      <c r="AB1115" t="s">
        <v>685</v>
      </c>
      <c r="AC1115" t="s">
        <v>751</v>
      </c>
      <c r="AD1115">
        <v>2022</v>
      </c>
    </row>
    <row r="1116" spans="1:30" x14ac:dyDescent="0.25">
      <c r="A1116" t="s">
        <v>18</v>
      </c>
      <c r="B1116" t="s">
        <v>36</v>
      </c>
      <c r="C1116" t="s">
        <v>37</v>
      </c>
      <c r="D1116" t="s">
        <v>38</v>
      </c>
      <c r="E1116" t="s">
        <v>62</v>
      </c>
      <c r="F1116" t="s">
        <v>27</v>
      </c>
      <c r="G1116">
        <v>14802294556</v>
      </c>
      <c r="H1116" t="s">
        <v>189</v>
      </c>
      <c r="I1116" t="s">
        <v>33</v>
      </c>
      <c r="J1116">
        <v>132</v>
      </c>
      <c r="K1116">
        <v>2</v>
      </c>
      <c r="L1116">
        <v>1</v>
      </c>
      <c r="M1116">
        <v>132</v>
      </c>
      <c r="N1116">
        <v>2</v>
      </c>
      <c r="O1116">
        <v>1</v>
      </c>
      <c r="P1116">
        <v>2</v>
      </c>
      <c r="Q1116">
        <v>2</v>
      </c>
      <c r="R1116" s="1">
        <v>44629</v>
      </c>
      <c r="S1116" t="str">
        <f t="shared" si="85"/>
        <v>Robert Irvine's - Fit Crunch -  Chocolate Pea</v>
      </c>
      <c r="T1116" t="str">
        <f t="shared" si="86"/>
        <v>Food</v>
      </c>
      <c r="U1116" t="str">
        <f>IF(T1116="Cell is Blank - Dis-regard",_xlfn.XLOOKUP(S1116,'Categroy Lookup'!A:A,'Categroy Lookup'!B:B,"Cell is Blank - Dis-regard"),T1116)</f>
        <v>Food</v>
      </c>
      <c r="V1116" t="b">
        <f t="shared" si="88"/>
        <v>1</v>
      </c>
      <c r="W1116">
        <f t="shared" si="87"/>
        <v>2</v>
      </c>
      <c r="X1116" s="8">
        <f t="shared" si="89"/>
        <v>1.3333333333333333</v>
      </c>
      <c r="Y1116" t="s">
        <v>495</v>
      </c>
      <c r="Z1116" t="s">
        <v>496</v>
      </c>
      <c r="AA1116" t="s">
        <v>497</v>
      </c>
      <c r="AB1116" t="s">
        <v>685</v>
      </c>
      <c r="AC1116" t="s">
        <v>751</v>
      </c>
      <c r="AD1116">
        <v>2022</v>
      </c>
    </row>
    <row r="1117" spans="1:30" x14ac:dyDescent="0.25">
      <c r="A1117" t="s">
        <v>18</v>
      </c>
      <c r="B1117" t="s">
        <v>40</v>
      </c>
      <c r="C1117" t="s">
        <v>41</v>
      </c>
      <c r="D1117" t="s">
        <v>42</v>
      </c>
      <c r="E1117" t="s">
        <v>63</v>
      </c>
      <c r="F1117" t="s">
        <v>27</v>
      </c>
      <c r="G1117">
        <v>14802386979</v>
      </c>
      <c r="H1117" t="s">
        <v>189</v>
      </c>
      <c r="I1117" t="s">
        <v>33</v>
      </c>
      <c r="J1117">
        <v>110</v>
      </c>
      <c r="K1117">
        <v>1.5</v>
      </c>
      <c r="L1117">
        <v>1</v>
      </c>
      <c r="M1117">
        <v>110</v>
      </c>
      <c r="N1117">
        <v>1.5</v>
      </c>
      <c r="O1117">
        <v>1</v>
      </c>
      <c r="P1117">
        <v>1.5</v>
      </c>
      <c r="Q1117">
        <v>1.5</v>
      </c>
      <c r="R1117" s="1">
        <v>44629</v>
      </c>
      <c r="S1117" t="str">
        <f t="shared" si="85"/>
        <v>Good Health Veggie Stix - Zesty Ranch</v>
      </c>
      <c r="T1117" t="str">
        <f t="shared" si="86"/>
        <v>Food</v>
      </c>
      <c r="U1117" t="str">
        <f>IF(T1117="Cell is Blank - Dis-regard",_xlfn.XLOOKUP(S1117,'Categroy Lookup'!A:A,'Categroy Lookup'!B:B,"Cell is Blank - Dis-regard"),T1117)</f>
        <v>Food</v>
      </c>
      <c r="V1117" t="b">
        <f t="shared" si="88"/>
        <v>1</v>
      </c>
      <c r="W1117">
        <f t="shared" si="87"/>
        <v>1.5</v>
      </c>
      <c r="X1117" s="8">
        <f t="shared" si="89"/>
        <v>1</v>
      </c>
      <c r="Y1117" t="s">
        <v>498</v>
      </c>
      <c r="Z1117" t="s">
        <v>499</v>
      </c>
      <c r="AB1117" t="s">
        <v>685</v>
      </c>
      <c r="AC1117" t="s">
        <v>751</v>
      </c>
      <c r="AD1117">
        <v>2022</v>
      </c>
    </row>
    <row r="1118" spans="1:30" x14ac:dyDescent="0.25">
      <c r="A1118" t="s">
        <v>18</v>
      </c>
      <c r="B1118" t="s">
        <v>36</v>
      </c>
      <c r="C1118" t="s">
        <v>37</v>
      </c>
      <c r="D1118" t="s">
        <v>38</v>
      </c>
      <c r="E1118" t="s">
        <v>122</v>
      </c>
      <c r="F1118" t="s">
        <v>55</v>
      </c>
      <c r="G1118">
        <v>14802542126</v>
      </c>
      <c r="H1118" t="s">
        <v>189</v>
      </c>
      <c r="I1118" t="s">
        <v>33</v>
      </c>
      <c r="J1118">
        <v>147</v>
      </c>
      <c r="K1118">
        <v>2.5</v>
      </c>
      <c r="L1118">
        <v>1</v>
      </c>
      <c r="M1118">
        <v>147</v>
      </c>
      <c r="N1118">
        <v>2.5</v>
      </c>
      <c r="O1118">
        <v>1</v>
      </c>
      <c r="P1118">
        <v>2.5</v>
      </c>
      <c r="Q1118">
        <v>2.5</v>
      </c>
      <c r="R1118" s="1">
        <v>44629</v>
      </c>
      <c r="S1118" t="str">
        <f t="shared" si="85"/>
        <v>Vitamin Water - Squeezed Lemonade</v>
      </c>
      <c r="T1118" t="str">
        <f t="shared" si="86"/>
        <v>Water</v>
      </c>
      <c r="U1118" t="str">
        <f>IF(T1118="Cell is Blank - Dis-regard",_xlfn.XLOOKUP(S1118,'Categroy Lookup'!A:A,'Categroy Lookup'!B:B,"Cell is Blank - Dis-regard"),T1118)</f>
        <v>Water</v>
      </c>
      <c r="V1118" t="b">
        <f t="shared" si="88"/>
        <v>1</v>
      </c>
      <c r="W1118">
        <f t="shared" si="87"/>
        <v>2.5</v>
      </c>
      <c r="X1118" s="8">
        <f t="shared" si="89"/>
        <v>1.6666666666666667</v>
      </c>
      <c r="Y1118" t="s">
        <v>489</v>
      </c>
      <c r="Z1118" t="s">
        <v>548</v>
      </c>
      <c r="AB1118" t="s">
        <v>685</v>
      </c>
      <c r="AC1118" t="s">
        <v>751</v>
      </c>
      <c r="AD1118">
        <v>2022</v>
      </c>
    </row>
    <row r="1119" spans="1:30" x14ac:dyDescent="0.25">
      <c r="A1119" t="s">
        <v>18</v>
      </c>
      <c r="B1119" t="s">
        <v>40</v>
      </c>
      <c r="C1119" t="s">
        <v>41</v>
      </c>
      <c r="D1119" t="s">
        <v>42</v>
      </c>
      <c r="E1119" t="s">
        <v>56</v>
      </c>
      <c r="F1119" t="s">
        <v>27</v>
      </c>
      <c r="G1119">
        <v>14802722616</v>
      </c>
      <c r="H1119" t="s">
        <v>189</v>
      </c>
      <c r="I1119" t="s">
        <v>25</v>
      </c>
      <c r="J1119">
        <v>113</v>
      </c>
      <c r="K1119">
        <v>1.5</v>
      </c>
      <c r="L1119">
        <v>1</v>
      </c>
      <c r="M1119">
        <v>113</v>
      </c>
      <c r="N1119">
        <v>1.5</v>
      </c>
      <c r="O1119">
        <v>1</v>
      </c>
      <c r="P1119">
        <v>1.5</v>
      </c>
      <c r="Q1119">
        <v>1.5</v>
      </c>
      <c r="R1119" s="1">
        <v>44629</v>
      </c>
      <c r="S1119" t="str">
        <f t="shared" si="85"/>
        <v>Cheetos - Fleming Hot Crunchy</v>
      </c>
      <c r="T1119" t="str">
        <f t="shared" si="86"/>
        <v>Food</v>
      </c>
      <c r="U1119" t="str">
        <f>IF(T1119="Cell is Blank - Dis-regard",_xlfn.XLOOKUP(S1119,'Categroy Lookup'!A:A,'Categroy Lookup'!B:B,"Cell is Blank - Dis-regard"),T1119)</f>
        <v>Food</v>
      </c>
      <c r="V1119" t="b">
        <f t="shared" si="88"/>
        <v>1</v>
      </c>
      <c r="W1119">
        <f t="shared" si="87"/>
        <v>1.5</v>
      </c>
      <c r="X1119" s="8">
        <f t="shared" si="89"/>
        <v>1</v>
      </c>
      <c r="Y1119" t="s">
        <v>491</v>
      </c>
      <c r="Z1119" t="s">
        <v>492</v>
      </c>
      <c r="AB1119" t="s">
        <v>685</v>
      </c>
      <c r="AC1119" t="s">
        <v>751</v>
      </c>
      <c r="AD1119">
        <v>2022</v>
      </c>
    </row>
    <row r="1120" spans="1:30" x14ac:dyDescent="0.25">
      <c r="A1120" t="s">
        <v>18</v>
      </c>
      <c r="B1120" t="s">
        <v>28</v>
      </c>
      <c r="C1120" t="s">
        <v>20</v>
      </c>
      <c r="D1120" t="s">
        <v>29</v>
      </c>
      <c r="E1120" t="s">
        <v>48</v>
      </c>
      <c r="F1120" t="s">
        <v>27</v>
      </c>
      <c r="G1120">
        <v>14803346249</v>
      </c>
      <c r="H1120" t="s">
        <v>189</v>
      </c>
      <c r="I1120" t="s">
        <v>33</v>
      </c>
      <c r="J1120">
        <v>130</v>
      </c>
      <c r="K1120">
        <v>2</v>
      </c>
      <c r="L1120">
        <v>1</v>
      </c>
      <c r="M1120">
        <v>130</v>
      </c>
      <c r="N1120">
        <v>2</v>
      </c>
      <c r="O1120">
        <v>1</v>
      </c>
      <c r="P1120">
        <v>2</v>
      </c>
      <c r="Q1120">
        <v>2</v>
      </c>
      <c r="R1120" s="1">
        <v>44629</v>
      </c>
      <c r="S1120" t="str">
        <f t="shared" si="85"/>
        <v>KitKat - Crisp Wafers</v>
      </c>
      <c r="T1120" t="str">
        <f t="shared" si="86"/>
        <v>Food</v>
      </c>
      <c r="U1120" t="str">
        <f>IF(T1120="Cell is Blank - Dis-regard",_xlfn.XLOOKUP(S1120,'Categroy Lookup'!A:A,'Categroy Lookup'!B:B,"Cell is Blank - Dis-regard"),T1120)</f>
        <v>Food</v>
      </c>
      <c r="V1120" t="b">
        <f t="shared" si="88"/>
        <v>1</v>
      </c>
      <c r="W1120">
        <f t="shared" si="87"/>
        <v>2</v>
      </c>
      <c r="X1120" s="8">
        <f t="shared" si="89"/>
        <v>1.3333333333333333</v>
      </c>
      <c r="Y1120" t="s">
        <v>482</v>
      </c>
      <c r="Z1120" t="s">
        <v>483</v>
      </c>
      <c r="AB1120" t="s">
        <v>685</v>
      </c>
      <c r="AC1120" t="s">
        <v>751</v>
      </c>
      <c r="AD1120">
        <v>2022</v>
      </c>
    </row>
    <row r="1121" spans="1:30" x14ac:dyDescent="0.25">
      <c r="A1121" t="s">
        <v>18</v>
      </c>
      <c r="B1121" t="s">
        <v>40</v>
      </c>
      <c r="C1121" t="s">
        <v>41</v>
      </c>
      <c r="D1121" t="s">
        <v>42</v>
      </c>
      <c r="E1121" t="s">
        <v>43</v>
      </c>
      <c r="F1121" t="s">
        <v>23</v>
      </c>
      <c r="G1121">
        <v>14803833925</v>
      </c>
      <c r="H1121" t="s">
        <v>189</v>
      </c>
      <c r="I1121" t="s">
        <v>33</v>
      </c>
      <c r="J1121">
        <v>144</v>
      </c>
      <c r="K1121">
        <v>3</v>
      </c>
      <c r="L1121">
        <v>1</v>
      </c>
      <c r="M1121">
        <v>144</v>
      </c>
      <c r="N1121">
        <v>3</v>
      </c>
      <c r="O1121">
        <v>1</v>
      </c>
      <c r="P1121">
        <v>3</v>
      </c>
      <c r="Q1121">
        <v>3</v>
      </c>
      <c r="R1121" s="1">
        <v>44629</v>
      </c>
      <c r="S1121" t="str">
        <f t="shared" si="85"/>
        <v>Monster Energy Original</v>
      </c>
      <c r="T1121" t="str">
        <f t="shared" si="86"/>
        <v>Carbonated</v>
      </c>
      <c r="U1121" t="str">
        <f>IF(T1121="Cell is Blank - Dis-regard",_xlfn.XLOOKUP(S1121,'Categroy Lookup'!A:A,'Categroy Lookup'!B:B,"Cell is Blank - Dis-regard"),T1121)</f>
        <v>Carbonated</v>
      </c>
      <c r="V1121" t="b">
        <f t="shared" si="88"/>
        <v>1</v>
      </c>
      <c r="W1121">
        <f t="shared" si="87"/>
        <v>3</v>
      </c>
      <c r="X1121" s="8">
        <f t="shared" si="89"/>
        <v>2</v>
      </c>
      <c r="Y1121" t="s">
        <v>43</v>
      </c>
      <c r="AB1121" t="s">
        <v>685</v>
      </c>
      <c r="AC1121" t="s">
        <v>751</v>
      </c>
      <c r="AD1121">
        <v>2022</v>
      </c>
    </row>
    <row r="1122" spans="1:30" x14ac:dyDescent="0.25">
      <c r="A1122" t="s">
        <v>18</v>
      </c>
      <c r="B1122" t="s">
        <v>40</v>
      </c>
      <c r="C1122" t="s">
        <v>41</v>
      </c>
      <c r="D1122" t="s">
        <v>42</v>
      </c>
      <c r="E1122" t="s">
        <v>131</v>
      </c>
      <c r="F1122" t="s">
        <v>23</v>
      </c>
      <c r="G1122">
        <v>14804106904</v>
      </c>
      <c r="H1122" t="s">
        <v>189</v>
      </c>
      <c r="I1122" t="s">
        <v>33</v>
      </c>
      <c r="J1122">
        <v>140</v>
      </c>
      <c r="K1122">
        <v>1</v>
      </c>
      <c r="L1122">
        <v>1</v>
      </c>
      <c r="M1122">
        <v>140</v>
      </c>
      <c r="N1122">
        <v>1</v>
      </c>
      <c r="O1122">
        <v>1</v>
      </c>
      <c r="P1122">
        <v>1</v>
      </c>
      <c r="Q1122">
        <v>1</v>
      </c>
      <c r="R1122" s="1">
        <v>44629</v>
      </c>
      <c r="S1122" t="str">
        <f t="shared" si="85"/>
        <v>Sunkist Soda - Orange</v>
      </c>
      <c r="T1122" t="str">
        <f t="shared" si="86"/>
        <v>Carbonated</v>
      </c>
      <c r="U1122" t="str">
        <f>IF(T1122="Cell is Blank - Dis-regard",_xlfn.XLOOKUP(S1122,'Categroy Lookup'!A:A,'Categroy Lookup'!B:B,"Cell is Blank - Dis-regard"),T1122)</f>
        <v>Carbonated</v>
      </c>
      <c r="V1122" t="b">
        <f t="shared" si="88"/>
        <v>1</v>
      </c>
      <c r="W1122">
        <f t="shared" si="87"/>
        <v>1</v>
      </c>
      <c r="X1122" s="8">
        <f t="shared" si="89"/>
        <v>0.66666666666666663</v>
      </c>
      <c r="Y1122" t="s">
        <v>551</v>
      </c>
      <c r="Z1122" t="s">
        <v>552</v>
      </c>
      <c r="AB1122" t="s">
        <v>685</v>
      </c>
      <c r="AC1122" t="s">
        <v>751</v>
      </c>
      <c r="AD1122">
        <v>2022</v>
      </c>
    </row>
    <row r="1123" spans="1:30" x14ac:dyDescent="0.25">
      <c r="A1123" t="s">
        <v>18</v>
      </c>
      <c r="B1123" t="s">
        <v>40</v>
      </c>
      <c r="C1123" t="s">
        <v>41</v>
      </c>
      <c r="D1123" t="s">
        <v>42</v>
      </c>
      <c r="E1123" t="s">
        <v>131</v>
      </c>
      <c r="F1123" t="s">
        <v>23</v>
      </c>
      <c r="G1123">
        <v>14804109327</v>
      </c>
      <c r="H1123" t="s">
        <v>189</v>
      </c>
      <c r="I1123" t="s">
        <v>33</v>
      </c>
      <c r="J1123">
        <v>140</v>
      </c>
      <c r="K1123">
        <v>1</v>
      </c>
      <c r="L1123">
        <v>1</v>
      </c>
      <c r="M1123">
        <v>140</v>
      </c>
      <c r="N1123">
        <v>1</v>
      </c>
      <c r="O1123">
        <v>1</v>
      </c>
      <c r="P1123">
        <v>1</v>
      </c>
      <c r="Q1123">
        <v>1</v>
      </c>
      <c r="R1123" s="1">
        <v>44629</v>
      </c>
      <c r="S1123" t="str">
        <f t="shared" si="85"/>
        <v>Sunkist Soda - Orange</v>
      </c>
      <c r="T1123" t="str">
        <f t="shared" si="86"/>
        <v>Carbonated</v>
      </c>
      <c r="U1123" t="str">
        <f>IF(T1123="Cell is Blank - Dis-regard",_xlfn.XLOOKUP(S1123,'Categroy Lookup'!A:A,'Categroy Lookup'!B:B,"Cell is Blank - Dis-regard"),T1123)</f>
        <v>Carbonated</v>
      </c>
      <c r="V1123" t="b">
        <f t="shared" si="88"/>
        <v>1</v>
      </c>
      <c r="W1123">
        <f t="shared" si="87"/>
        <v>1</v>
      </c>
      <c r="X1123" s="8">
        <f t="shared" si="89"/>
        <v>0.66666666666666663</v>
      </c>
      <c r="Y1123" t="s">
        <v>551</v>
      </c>
      <c r="Z1123" t="s">
        <v>552</v>
      </c>
      <c r="AB1123" t="s">
        <v>685</v>
      </c>
      <c r="AC1123" t="s">
        <v>751</v>
      </c>
      <c r="AD1123">
        <v>2022</v>
      </c>
    </row>
    <row r="1124" spans="1:30" x14ac:dyDescent="0.25">
      <c r="A1124" t="s">
        <v>18</v>
      </c>
      <c r="B1124" t="s">
        <v>40</v>
      </c>
      <c r="C1124" t="s">
        <v>41</v>
      </c>
      <c r="D1124" t="s">
        <v>42</v>
      </c>
      <c r="E1124" t="s">
        <v>56</v>
      </c>
      <c r="F1124" t="s">
        <v>27</v>
      </c>
      <c r="G1124">
        <v>14804588223</v>
      </c>
      <c r="H1124" t="s">
        <v>189</v>
      </c>
      <c r="I1124" t="s">
        <v>33</v>
      </c>
      <c r="J1124">
        <v>113</v>
      </c>
      <c r="K1124">
        <v>1.5</v>
      </c>
      <c r="L1124">
        <v>1</v>
      </c>
      <c r="M1124">
        <v>113</v>
      </c>
      <c r="N1124">
        <v>1.5</v>
      </c>
      <c r="O1124">
        <v>1</v>
      </c>
      <c r="P1124">
        <v>1.5</v>
      </c>
      <c r="Q1124">
        <v>1.5</v>
      </c>
      <c r="R1124" s="1">
        <v>44629</v>
      </c>
      <c r="S1124" t="str">
        <f t="shared" si="85"/>
        <v>Cheetos - Fleming Hot Crunchy</v>
      </c>
      <c r="T1124" t="str">
        <f t="shared" si="86"/>
        <v>Food</v>
      </c>
      <c r="U1124" t="str">
        <f>IF(T1124="Cell is Blank - Dis-regard",_xlfn.XLOOKUP(S1124,'Categroy Lookup'!A:A,'Categroy Lookup'!B:B,"Cell is Blank - Dis-regard"),T1124)</f>
        <v>Food</v>
      </c>
      <c r="V1124" t="b">
        <f t="shared" si="88"/>
        <v>1</v>
      </c>
      <c r="W1124">
        <f t="shared" si="87"/>
        <v>1.5</v>
      </c>
      <c r="X1124" s="8">
        <f t="shared" si="89"/>
        <v>1</v>
      </c>
      <c r="Y1124" t="s">
        <v>491</v>
      </c>
      <c r="Z1124" t="s">
        <v>492</v>
      </c>
      <c r="AB1124" t="s">
        <v>685</v>
      </c>
      <c r="AC1124" t="s">
        <v>751</v>
      </c>
      <c r="AD1124">
        <v>2022</v>
      </c>
    </row>
    <row r="1125" spans="1:30" x14ac:dyDescent="0.25">
      <c r="A1125" t="s">
        <v>18</v>
      </c>
      <c r="B1125" t="s">
        <v>40</v>
      </c>
      <c r="C1125" t="s">
        <v>41</v>
      </c>
      <c r="D1125" t="s">
        <v>42</v>
      </c>
      <c r="E1125" t="s">
        <v>131</v>
      </c>
      <c r="F1125" t="s">
        <v>23</v>
      </c>
      <c r="G1125">
        <v>14805493716</v>
      </c>
      <c r="H1125" t="s">
        <v>190</v>
      </c>
      <c r="I1125" t="s">
        <v>33</v>
      </c>
      <c r="J1125">
        <v>140</v>
      </c>
      <c r="K1125">
        <v>1</v>
      </c>
      <c r="L1125">
        <v>1</v>
      </c>
      <c r="M1125">
        <v>140</v>
      </c>
      <c r="N1125">
        <v>1</v>
      </c>
      <c r="O1125">
        <v>1</v>
      </c>
      <c r="P1125">
        <v>1</v>
      </c>
      <c r="Q1125">
        <v>1</v>
      </c>
      <c r="R1125" s="1">
        <v>44630</v>
      </c>
      <c r="S1125" t="str">
        <f t="shared" si="85"/>
        <v>Sunkist Soda - Orange</v>
      </c>
      <c r="T1125" t="str">
        <f t="shared" si="86"/>
        <v>Carbonated</v>
      </c>
      <c r="U1125" t="str">
        <f>IF(T1125="Cell is Blank - Dis-regard",_xlfn.XLOOKUP(S1125,'Categroy Lookup'!A:A,'Categroy Lookup'!B:B,"Cell is Blank - Dis-regard"),T1125)</f>
        <v>Carbonated</v>
      </c>
      <c r="V1125" t="b">
        <f t="shared" si="88"/>
        <v>1</v>
      </c>
      <c r="W1125">
        <f t="shared" si="87"/>
        <v>1</v>
      </c>
      <c r="X1125" s="8">
        <f t="shared" si="89"/>
        <v>0.66666666666666663</v>
      </c>
      <c r="Y1125" t="s">
        <v>551</v>
      </c>
      <c r="Z1125" t="s">
        <v>552</v>
      </c>
      <c r="AB1125" t="s">
        <v>687</v>
      </c>
      <c r="AC1125" t="s">
        <v>752</v>
      </c>
      <c r="AD1125">
        <v>2022</v>
      </c>
    </row>
    <row r="1126" spans="1:30" x14ac:dyDescent="0.25">
      <c r="A1126" t="s">
        <v>18</v>
      </c>
      <c r="B1126" t="s">
        <v>40</v>
      </c>
      <c r="C1126" t="s">
        <v>41</v>
      </c>
      <c r="D1126" t="s">
        <v>42</v>
      </c>
      <c r="E1126" t="s">
        <v>137</v>
      </c>
      <c r="F1126" t="s">
        <v>27</v>
      </c>
      <c r="G1126">
        <v>14805972658</v>
      </c>
      <c r="H1126" t="s">
        <v>190</v>
      </c>
      <c r="I1126" t="s">
        <v>25</v>
      </c>
      <c r="J1126">
        <v>138</v>
      </c>
      <c r="K1126">
        <v>2</v>
      </c>
      <c r="L1126">
        <v>2</v>
      </c>
      <c r="M1126">
        <v>138</v>
      </c>
      <c r="N1126">
        <v>2</v>
      </c>
      <c r="O1126">
        <v>2</v>
      </c>
      <c r="P1126">
        <v>4</v>
      </c>
      <c r="Q1126">
        <v>6</v>
      </c>
      <c r="R1126" s="1">
        <v>44630</v>
      </c>
      <c r="S1126" t="str">
        <f t="shared" si="85"/>
        <v>Oreo Single Server 6 ct</v>
      </c>
      <c r="T1126" t="str">
        <f t="shared" si="86"/>
        <v>Food</v>
      </c>
      <c r="U1126" t="str">
        <f>IF(T1126="Cell is Blank - Dis-regard",_xlfn.XLOOKUP(S1126,'Categroy Lookup'!A:A,'Categroy Lookup'!B:B,"Cell is Blank - Dis-regard"),T1126)</f>
        <v>Food</v>
      </c>
      <c r="V1126" t="b">
        <f t="shared" si="88"/>
        <v>1</v>
      </c>
      <c r="W1126">
        <f t="shared" si="87"/>
        <v>2</v>
      </c>
      <c r="X1126" s="8">
        <f t="shared" si="89"/>
        <v>1.3333333333333333</v>
      </c>
      <c r="Y1126" t="s">
        <v>137</v>
      </c>
      <c r="AB1126" t="s">
        <v>687</v>
      </c>
      <c r="AC1126" t="s">
        <v>752</v>
      </c>
      <c r="AD1126">
        <v>2022</v>
      </c>
    </row>
    <row r="1127" spans="1:30" x14ac:dyDescent="0.25">
      <c r="A1127" t="s">
        <v>18</v>
      </c>
      <c r="B1127" t="s">
        <v>40</v>
      </c>
      <c r="C1127" t="s">
        <v>41</v>
      </c>
      <c r="D1127" t="s">
        <v>42</v>
      </c>
      <c r="E1127" t="s">
        <v>137</v>
      </c>
      <c r="F1127" t="s">
        <v>27</v>
      </c>
      <c r="G1127">
        <v>14805972658</v>
      </c>
      <c r="H1127" t="s">
        <v>190</v>
      </c>
      <c r="I1127" t="s">
        <v>25</v>
      </c>
      <c r="J1127">
        <v>134</v>
      </c>
      <c r="K1127">
        <v>2</v>
      </c>
      <c r="L1127">
        <v>1</v>
      </c>
      <c r="M1127">
        <v>134</v>
      </c>
      <c r="N1127">
        <v>2</v>
      </c>
      <c r="O1127">
        <v>1</v>
      </c>
      <c r="P1127">
        <v>2</v>
      </c>
      <c r="Q1127">
        <v>6</v>
      </c>
      <c r="R1127" s="1">
        <v>44630</v>
      </c>
      <c r="S1127" t="str">
        <f t="shared" si="85"/>
        <v>Oreo Single Server 6 ct</v>
      </c>
      <c r="T1127" t="str">
        <f t="shared" si="86"/>
        <v>Food</v>
      </c>
      <c r="U1127" t="str">
        <f>IF(T1127="Cell is Blank - Dis-regard",_xlfn.XLOOKUP(S1127,'Categroy Lookup'!A:A,'Categroy Lookup'!B:B,"Cell is Blank - Dis-regard"),T1127)</f>
        <v>Food</v>
      </c>
      <c r="V1127" t="b">
        <f t="shared" si="88"/>
        <v>1</v>
      </c>
      <c r="W1127">
        <f t="shared" si="87"/>
        <v>2</v>
      </c>
      <c r="X1127" s="8">
        <f t="shared" si="89"/>
        <v>1.3333333333333333</v>
      </c>
      <c r="Y1127" t="s">
        <v>137</v>
      </c>
      <c r="AB1127" t="s">
        <v>687</v>
      </c>
      <c r="AC1127" t="s">
        <v>752</v>
      </c>
      <c r="AD1127">
        <v>2022</v>
      </c>
    </row>
    <row r="1128" spans="1:30" x14ac:dyDescent="0.25">
      <c r="A1128" t="s">
        <v>18</v>
      </c>
      <c r="B1128" t="s">
        <v>40</v>
      </c>
      <c r="C1128" t="s">
        <v>41</v>
      </c>
      <c r="D1128" t="s">
        <v>42</v>
      </c>
      <c r="E1128" t="s">
        <v>43</v>
      </c>
      <c r="F1128" t="s">
        <v>23</v>
      </c>
      <c r="G1128">
        <v>14806814731</v>
      </c>
      <c r="H1128" t="s">
        <v>190</v>
      </c>
      <c r="I1128" t="s">
        <v>25</v>
      </c>
      <c r="J1128">
        <v>144</v>
      </c>
      <c r="K1128">
        <v>3</v>
      </c>
      <c r="L1128">
        <v>1</v>
      </c>
      <c r="M1128">
        <v>144</v>
      </c>
      <c r="N1128">
        <v>3</v>
      </c>
      <c r="O1128">
        <v>1</v>
      </c>
      <c r="P1128">
        <v>3</v>
      </c>
      <c r="Q1128">
        <v>3</v>
      </c>
      <c r="R1128" s="1">
        <v>44630</v>
      </c>
      <c r="S1128" t="str">
        <f t="shared" si="85"/>
        <v>Monster Energy Original</v>
      </c>
      <c r="T1128" t="str">
        <f t="shared" si="86"/>
        <v>Carbonated</v>
      </c>
      <c r="U1128" t="str">
        <f>IF(T1128="Cell is Blank - Dis-regard",_xlfn.XLOOKUP(S1128,'Categroy Lookup'!A:A,'Categroy Lookup'!B:B,"Cell is Blank - Dis-regard"),T1128)</f>
        <v>Carbonated</v>
      </c>
      <c r="V1128" t="b">
        <f t="shared" si="88"/>
        <v>1</v>
      </c>
      <c r="W1128">
        <f t="shared" si="87"/>
        <v>3</v>
      </c>
      <c r="X1128" s="8">
        <f t="shared" si="89"/>
        <v>2</v>
      </c>
      <c r="Y1128" t="s">
        <v>43</v>
      </c>
      <c r="AB1128" t="s">
        <v>687</v>
      </c>
      <c r="AC1128" t="s">
        <v>752</v>
      </c>
      <c r="AD1128">
        <v>2022</v>
      </c>
    </row>
    <row r="1129" spans="1:30" x14ac:dyDescent="0.25">
      <c r="A1129" t="s">
        <v>18</v>
      </c>
      <c r="B1129" t="s">
        <v>36</v>
      </c>
      <c r="C1129" t="s">
        <v>37</v>
      </c>
      <c r="D1129" t="s">
        <v>38</v>
      </c>
      <c r="E1129" t="s">
        <v>79</v>
      </c>
      <c r="F1129" t="s">
        <v>27</v>
      </c>
      <c r="G1129">
        <v>14807040070</v>
      </c>
      <c r="H1129" t="s">
        <v>190</v>
      </c>
      <c r="I1129" t="s">
        <v>33</v>
      </c>
      <c r="J1129">
        <v>121</v>
      </c>
      <c r="K1129">
        <v>1.5</v>
      </c>
      <c r="L1129">
        <v>1</v>
      </c>
      <c r="M1129">
        <v>121</v>
      </c>
      <c r="N1129">
        <v>1.5</v>
      </c>
      <c r="O1129">
        <v>1</v>
      </c>
      <c r="P1129">
        <v>1.5</v>
      </c>
      <c r="Q1129">
        <v>1.5</v>
      </c>
      <c r="R1129" s="1">
        <v>44630</v>
      </c>
      <c r="S1129" t="str">
        <f t="shared" si="85"/>
        <v>SunChips Multigrain - Harvest Cheddar</v>
      </c>
      <c r="T1129" t="str">
        <f t="shared" si="86"/>
        <v>Food</v>
      </c>
      <c r="U1129" t="str">
        <f>IF(T1129="Cell is Blank - Dis-regard",_xlfn.XLOOKUP(S1129,'Categroy Lookup'!A:A,'Categroy Lookup'!B:B,"Cell is Blank - Dis-regard"),T1129)</f>
        <v>Food</v>
      </c>
      <c r="V1129" t="b">
        <f t="shared" si="88"/>
        <v>1</v>
      </c>
      <c r="W1129">
        <f t="shared" si="87"/>
        <v>1.5</v>
      </c>
      <c r="X1129" s="8">
        <f t="shared" si="89"/>
        <v>1</v>
      </c>
      <c r="Y1129" t="s">
        <v>502</v>
      </c>
      <c r="Z1129" t="s">
        <v>515</v>
      </c>
      <c r="AB1129" t="s">
        <v>687</v>
      </c>
      <c r="AC1129" t="s">
        <v>752</v>
      </c>
      <c r="AD1129">
        <v>2022</v>
      </c>
    </row>
    <row r="1130" spans="1:30" x14ac:dyDescent="0.25">
      <c r="A1130" t="s">
        <v>18</v>
      </c>
      <c r="B1130" t="s">
        <v>36</v>
      </c>
      <c r="C1130" t="s">
        <v>37</v>
      </c>
      <c r="D1130" t="s">
        <v>38</v>
      </c>
      <c r="E1130" t="s">
        <v>62</v>
      </c>
      <c r="F1130" t="s">
        <v>27</v>
      </c>
      <c r="G1130">
        <v>14807158096</v>
      </c>
      <c r="H1130" t="s">
        <v>190</v>
      </c>
      <c r="I1130" t="s">
        <v>33</v>
      </c>
      <c r="J1130">
        <v>132</v>
      </c>
      <c r="K1130">
        <v>2</v>
      </c>
      <c r="L1130">
        <v>1</v>
      </c>
      <c r="M1130">
        <v>132</v>
      </c>
      <c r="N1130">
        <v>2</v>
      </c>
      <c r="O1130">
        <v>1</v>
      </c>
      <c r="P1130">
        <v>2</v>
      </c>
      <c r="Q1130">
        <v>2</v>
      </c>
      <c r="R1130" s="1">
        <v>44630</v>
      </c>
      <c r="S1130" t="str">
        <f t="shared" si="85"/>
        <v>Robert Irvine's - Fit Crunch -  Chocolate Pea</v>
      </c>
      <c r="T1130" t="str">
        <f t="shared" si="86"/>
        <v>Food</v>
      </c>
      <c r="U1130" t="str">
        <f>IF(T1130="Cell is Blank - Dis-regard",_xlfn.XLOOKUP(S1130,'Categroy Lookup'!A:A,'Categroy Lookup'!B:B,"Cell is Blank - Dis-regard"),T1130)</f>
        <v>Food</v>
      </c>
      <c r="V1130" t="b">
        <f t="shared" si="88"/>
        <v>1</v>
      </c>
      <c r="W1130">
        <f t="shared" si="87"/>
        <v>2</v>
      </c>
      <c r="X1130" s="8">
        <f t="shared" si="89"/>
        <v>1.3333333333333333</v>
      </c>
      <c r="Y1130" t="s">
        <v>495</v>
      </c>
      <c r="Z1130" t="s">
        <v>496</v>
      </c>
      <c r="AA1130" t="s">
        <v>497</v>
      </c>
      <c r="AB1130" t="s">
        <v>687</v>
      </c>
      <c r="AC1130" t="s">
        <v>752</v>
      </c>
      <c r="AD1130">
        <v>2022</v>
      </c>
    </row>
    <row r="1131" spans="1:30" x14ac:dyDescent="0.25">
      <c r="A1131" t="s">
        <v>18</v>
      </c>
      <c r="B1131" t="s">
        <v>36</v>
      </c>
      <c r="C1131" t="s">
        <v>37</v>
      </c>
      <c r="D1131" t="s">
        <v>38</v>
      </c>
      <c r="E1131" t="s">
        <v>160</v>
      </c>
      <c r="F1131" t="s">
        <v>27</v>
      </c>
      <c r="G1131">
        <v>14807880237</v>
      </c>
      <c r="H1131" t="s">
        <v>190</v>
      </c>
      <c r="I1131" t="s">
        <v>33</v>
      </c>
      <c r="J1131">
        <v>131</v>
      </c>
      <c r="K1131">
        <v>2</v>
      </c>
      <c r="L1131">
        <v>1</v>
      </c>
      <c r="M1131">
        <v>131</v>
      </c>
      <c r="N1131">
        <v>2</v>
      </c>
      <c r="O1131">
        <v>1</v>
      </c>
      <c r="P1131">
        <v>2</v>
      </c>
      <c r="Q1131">
        <v>2</v>
      </c>
      <c r="R1131" s="1">
        <v>44630</v>
      </c>
      <c r="S1131" t="str">
        <f t="shared" si="85"/>
        <v>RXBAR - Protein Bar - Peanut Butter</v>
      </c>
      <c r="T1131" t="str">
        <f t="shared" si="86"/>
        <v>Food</v>
      </c>
      <c r="U1131" t="str">
        <f>IF(T1131="Cell is Blank - Dis-regard",_xlfn.XLOOKUP(S1131,'Categroy Lookup'!A:A,'Categroy Lookup'!B:B,"Cell is Blank - Dis-regard"),T1131)</f>
        <v>Food</v>
      </c>
      <c r="V1131" t="b">
        <f t="shared" si="88"/>
        <v>1</v>
      </c>
      <c r="W1131">
        <f t="shared" si="87"/>
        <v>2</v>
      </c>
      <c r="X1131" s="8">
        <f t="shared" si="89"/>
        <v>1.3333333333333333</v>
      </c>
      <c r="Y1131" t="s">
        <v>561</v>
      </c>
      <c r="Z1131" t="s">
        <v>562</v>
      </c>
      <c r="AA1131" t="s">
        <v>563</v>
      </c>
      <c r="AB1131" t="s">
        <v>687</v>
      </c>
      <c r="AC1131" t="s">
        <v>752</v>
      </c>
      <c r="AD1131">
        <v>2022</v>
      </c>
    </row>
    <row r="1132" spans="1:30" x14ac:dyDescent="0.25">
      <c r="A1132" t="s">
        <v>18</v>
      </c>
      <c r="B1132" t="s">
        <v>36</v>
      </c>
      <c r="C1132" t="s">
        <v>37</v>
      </c>
      <c r="D1132" t="s">
        <v>38</v>
      </c>
      <c r="E1132" t="s">
        <v>62</v>
      </c>
      <c r="F1132" t="s">
        <v>27</v>
      </c>
      <c r="G1132">
        <v>14807992243</v>
      </c>
      <c r="H1132" t="s">
        <v>190</v>
      </c>
      <c r="I1132" t="s">
        <v>25</v>
      </c>
      <c r="J1132">
        <v>132</v>
      </c>
      <c r="K1132">
        <v>2</v>
      </c>
      <c r="L1132">
        <v>1</v>
      </c>
      <c r="M1132">
        <v>132</v>
      </c>
      <c r="N1132">
        <v>2</v>
      </c>
      <c r="O1132">
        <v>1</v>
      </c>
      <c r="P1132">
        <v>2</v>
      </c>
      <c r="Q1132">
        <v>2</v>
      </c>
      <c r="R1132" s="1">
        <v>44630</v>
      </c>
      <c r="S1132" t="str">
        <f t="shared" si="85"/>
        <v>Robert Irvine's - Fit Crunch -  Chocolate Pea</v>
      </c>
      <c r="T1132" t="str">
        <f t="shared" si="86"/>
        <v>Food</v>
      </c>
      <c r="U1132" t="str">
        <f>IF(T1132="Cell is Blank - Dis-regard",_xlfn.XLOOKUP(S1132,'Categroy Lookup'!A:A,'Categroy Lookup'!B:B,"Cell is Blank - Dis-regard"),T1132)</f>
        <v>Food</v>
      </c>
      <c r="V1132" t="b">
        <f t="shared" si="88"/>
        <v>1</v>
      </c>
      <c r="W1132">
        <f t="shared" si="87"/>
        <v>2</v>
      </c>
      <c r="X1132" s="8">
        <f t="shared" si="89"/>
        <v>1.3333333333333333</v>
      </c>
      <c r="Y1132" t="s">
        <v>495</v>
      </c>
      <c r="Z1132" t="s">
        <v>496</v>
      </c>
      <c r="AA1132" t="s">
        <v>497</v>
      </c>
      <c r="AB1132" t="s">
        <v>687</v>
      </c>
      <c r="AC1132" t="s">
        <v>752</v>
      </c>
      <c r="AD1132">
        <v>2022</v>
      </c>
    </row>
    <row r="1133" spans="1:30" x14ac:dyDescent="0.25">
      <c r="A1133" t="s">
        <v>18</v>
      </c>
      <c r="B1133" t="s">
        <v>40</v>
      </c>
      <c r="C1133" t="s">
        <v>41</v>
      </c>
      <c r="D1133" t="s">
        <v>42</v>
      </c>
      <c r="E1133" t="s">
        <v>91</v>
      </c>
      <c r="F1133" t="s">
        <v>27</v>
      </c>
      <c r="G1133">
        <v>14808140951</v>
      </c>
      <c r="H1133" t="s">
        <v>190</v>
      </c>
      <c r="I1133" t="s">
        <v>25</v>
      </c>
      <c r="J1133">
        <v>112</v>
      </c>
      <c r="K1133">
        <v>1.5</v>
      </c>
      <c r="L1133">
        <v>1</v>
      </c>
      <c r="M1133">
        <v>112</v>
      </c>
      <c r="N1133">
        <v>1.5</v>
      </c>
      <c r="O1133">
        <v>1</v>
      </c>
      <c r="P1133">
        <v>1.5</v>
      </c>
      <c r="Q1133">
        <v>3</v>
      </c>
      <c r="R1133" s="1">
        <v>44630</v>
      </c>
      <c r="S1133" t="str">
        <f t="shared" si="85"/>
        <v>Chesters Fries Flaming hot</v>
      </c>
      <c r="T1133" t="str">
        <f t="shared" si="86"/>
        <v>Food</v>
      </c>
      <c r="U1133" t="str">
        <f>IF(T1133="Cell is Blank - Dis-regard",_xlfn.XLOOKUP(S1133,'Categroy Lookup'!A:A,'Categroy Lookup'!B:B,"Cell is Blank - Dis-regard"),T1133)</f>
        <v>Food</v>
      </c>
      <c r="V1133" t="b">
        <f t="shared" si="88"/>
        <v>1</v>
      </c>
      <c r="W1133">
        <f t="shared" si="87"/>
        <v>1.5</v>
      </c>
      <c r="X1133" s="8">
        <f t="shared" si="89"/>
        <v>1</v>
      </c>
      <c r="Y1133" t="s">
        <v>91</v>
      </c>
      <c r="AB1133" t="s">
        <v>687</v>
      </c>
      <c r="AC1133" t="s">
        <v>752</v>
      </c>
      <c r="AD1133">
        <v>2022</v>
      </c>
    </row>
    <row r="1134" spans="1:30" x14ac:dyDescent="0.25">
      <c r="A1134" t="s">
        <v>18</v>
      </c>
      <c r="B1134" t="s">
        <v>40</v>
      </c>
      <c r="C1134" t="s">
        <v>41</v>
      </c>
      <c r="D1134" t="s">
        <v>42</v>
      </c>
      <c r="E1134" t="s">
        <v>56</v>
      </c>
      <c r="F1134" t="s">
        <v>27</v>
      </c>
      <c r="G1134">
        <v>14808140951</v>
      </c>
      <c r="H1134" t="s">
        <v>190</v>
      </c>
      <c r="I1134" t="s">
        <v>25</v>
      </c>
      <c r="J1134">
        <v>113</v>
      </c>
      <c r="K1134">
        <v>1.5</v>
      </c>
      <c r="L1134">
        <v>1</v>
      </c>
      <c r="M1134">
        <v>113</v>
      </c>
      <c r="N1134">
        <v>1.5</v>
      </c>
      <c r="O1134">
        <v>1</v>
      </c>
      <c r="P1134">
        <v>1.5</v>
      </c>
      <c r="Q1134">
        <v>3</v>
      </c>
      <c r="R1134" s="1">
        <v>44630</v>
      </c>
      <c r="S1134" t="str">
        <f t="shared" si="85"/>
        <v>Cheetos - Fleming Hot Crunchy</v>
      </c>
      <c r="T1134" t="str">
        <f t="shared" si="86"/>
        <v>Food</v>
      </c>
      <c r="U1134" t="str">
        <f>IF(T1134="Cell is Blank - Dis-regard",_xlfn.XLOOKUP(S1134,'Categroy Lookup'!A:A,'Categroy Lookup'!B:B,"Cell is Blank - Dis-regard"),T1134)</f>
        <v>Food</v>
      </c>
      <c r="V1134" t="b">
        <f t="shared" si="88"/>
        <v>1</v>
      </c>
      <c r="W1134">
        <f t="shared" si="87"/>
        <v>1.5</v>
      </c>
      <c r="X1134" s="8">
        <f t="shared" si="89"/>
        <v>1</v>
      </c>
      <c r="Y1134" t="s">
        <v>491</v>
      </c>
      <c r="Z1134" t="s">
        <v>492</v>
      </c>
      <c r="AB1134" t="s">
        <v>687</v>
      </c>
      <c r="AC1134" t="s">
        <v>752</v>
      </c>
      <c r="AD1134">
        <v>2022</v>
      </c>
    </row>
    <row r="1135" spans="1:30" x14ac:dyDescent="0.25">
      <c r="A1135" t="s">
        <v>18</v>
      </c>
      <c r="B1135" t="s">
        <v>36</v>
      </c>
      <c r="C1135" t="s">
        <v>37</v>
      </c>
      <c r="D1135" t="s">
        <v>38</v>
      </c>
      <c r="E1135" t="s">
        <v>79</v>
      </c>
      <c r="F1135" t="s">
        <v>27</v>
      </c>
      <c r="G1135">
        <v>14808559247</v>
      </c>
      <c r="H1135" t="s">
        <v>190</v>
      </c>
      <c r="I1135" t="s">
        <v>33</v>
      </c>
      <c r="J1135">
        <v>121</v>
      </c>
      <c r="K1135">
        <v>1.5</v>
      </c>
      <c r="L1135">
        <v>1</v>
      </c>
      <c r="M1135">
        <v>121</v>
      </c>
      <c r="N1135">
        <v>1.5</v>
      </c>
      <c r="O1135">
        <v>1</v>
      </c>
      <c r="P1135">
        <v>1.5</v>
      </c>
      <c r="Q1135">
        <v>1.5</v>
      </c>
      <c r="R1135" s="1">
        <v>44630</v>
      </c>
      <c r="S1135" t="str">
        <f t="shared" si="85"/>
        <v>SunChips Multigrain - Harvest Cheddar</v>
      </c>
      <c r="T1135" t="str">
        <f t="shared" si="86"/>
        <v>Food</v>
      </c>
      <c r="U1135" t="str">
        <f>IF(T1135="Cell is Blank - Dis-regard",_xlfn.XLOOKUP(S1135,'Categroy Lookup'!A:A,'Categroy Lookup'!B:B,"Cell is Blank - Dis-regard"),T1135)</f>
        <v>Food</v>
      </c>
      <c r="V1135" t="b">
        <f t="shared" si="88"/>
        <v>1</v>
      </c>
      <c r="W1135">
        <f t="shared" si="87"/>
        <v>1.5</v>
      </c>
      <c r="X1135" s="8">
        <f t="shared" si="89"/>
        <v>1</v>
      </c>
      <c r="Y1135" t="s">
        <v>502</v>
      </c>
      <c r="Z1135" t="s">
        <v>515</v>
      </c>
      <c r="AB1135" t="s">
        <v>687</v>
      </c>
      <c r="AC1135" t="s">
        <v>752</v>
      </c>
      <c r="AD1135">
        <v>2022</v>
      </c>
    </row>
    <row r="1136" spans="1:30" x14ac:dyDescent="0.25">
      <c r="A1136" t="s">
        <v>18</v>
      </c>
      <c r="B1136" t="s">
        <v>36</v>
      </c>
      <c r="C1136" t="s">
        <v>37</v>
      </c>
      <c r="D1136" t="s">
        <v>38</v>
      </c>
      <c r="E1136" t="s">
        <v>101</v>
      </c>
      <c r="F1136" t="s">
        <v>27</v>
      </c>
      <c r="G1136">
        <v>14809321837</v>
      </c>
      <c r="H1136" t="s">
        <v>190</v>
      </c>
      <c r="I1136" t="s">
        <v>25</v>
      </c>
      <c r="J1136">
        <v>111</v>
      </c>
      <c r="K1136">
        <v>1.5</v>
      </c>
      <c r="L1136">
        <v>1</v>
      </c>
      <c r="M1136">
        <v>111</v>
      </c>
      <c r="N1136">
        <v>1.5</v>
      </c>
      <c r="O1136">
        <v>1</v>
      </c>
      <c r="P1136">
        <v>1.5</v>
      </c>
      <c r="Q1136">
        <v>1.5</v>
      </c>
      <c r="R1136" s="1">
        <v>44630</v>
      </c>
      <c r="S1136" t="str">
        <f t="shared" si="85"/>
        <v>Miss Vickie's Potato Chip - Smokehouse BBQ</v>
      </c>
      <c r="T1136" t="str">
        <f t="shared" si="86"/>
        <v>Food</v>
      </c>
      <c r="U1136" t="str">
        <f>IF(T1136="Cell is Blank - Dis-regard",_xlfn.XLOOKUP(S1136,'Categroy Lookup'!A:A,'Categroy Lookup'!B:B,"Cell is Blank - Dis-regard"),T1136)</f>
        <v>Food</v>
      </c>
      <c r="V1136" t="b">
        <f t="shared" si="88"/>
        <v>1</v>
      </c>
      <c r="W1136">
        <f t="shared" si="87"/>
        <v>1.5</v>
      </c>
      <c r="X1136" s="8">
        <f t="shared" si="89"/>
        <v>1</v>
      </c>
      <c r="Y1136" t="s">
        <v>473</v>
      </c>
      <c r="Z1136" t="s">
        <v>530</v>
      </c>
      <c r="AB1136" t="s">
        <v>687</v>
      </c>
      <c r="AC1136" t="s">
        <v>752</v>
      </c>
      <c r="AD1136">
        <v>2022</v>
      </c>
    </row>
    <row r="1137" spans="1:30" x14ac:dyDescent="0.25">
      <c r="A1137" t="s">
        <v>18</v>
      </c>
      <c r="B1137" t="s">
        <v>40</v>
      </c>
      <c r="C1137" t="s">
        <v>41</v>
      </c>
      <c r="D1137" t="s">
        <v>42</v>
      </c>
      <c r="E1137" t="s">
        <v>93</v>
      </c>
      <c r="F1137" t="s">
        <v>23</v>
      </c>
      <c r="G1137">
        <v>14809598252</v>
      </c>
      <c r="H1137" t="s">
        <v>190</v>
      </c>
      <c r="I1137" t="s">
        <v>33</v>
      </c>
      <c r="J1137">
        <v>142</v>
      </c>
      <c r="K1137">
        <v>1</v>
      </c>
      <c r="L1137">
        <v>1</v>
      </c>
      <c r="M1137">
        <v>142</v>
      </c>
      <c r="N1137">
        <v>1</v>
      </c>
      <c r="O1137">
        <v>1</v>
      </c>
      <c r="P1137">
        <v>1</v>
      </c>
      <c r="Q1137">
        <v>1</v>
      </c>
      <c r="R1137" s="1">
        <v>44630</v>
      </c>
      <c r="S1137" t="str">
        <f t="shared" si="85"/>
        <v>Coca Cola - Zero Sugar</v>
      </c>
      <c r="T1137" t="str">
        <f t="shared" si="86"/>
        <v>Carbonated</v>
      </c>
      <c r="U1137" t="str">
        <f>IF(T1137="Cell is Blank - Dis-regard",_xlfn.XLOOKUP(S1137,'Categroy Lookup'!A:A,'Categroy Lookup'!B:B,"Cell is Blank - Dis-regard"),T1137)</f>
        <v>Carbonated</v>
      </c>
      <c r="V1137" t="b">
        <f t="shared" si="88"/>
        <v>1</v>
      </c>
      <c r="W1137">
        <f t="shared" si="87"/>
        <v>1</v>
      </c>
      <c r="X1137" s="8">
        <f t="shared" si="89"/>
        <v>0.66666666666666663</v>
      </c>
      <c r="Y1137" t="s">
        <v>524</v>
      </c>
      <c r="Z1137" t="s">
        <v>525</v>
      </c>
      <c r="AB1137" t="s">
        <v>687</v>
      </c>
      <c r="AC1137" t="s">
        <v>752</v>
      </c>
      <c r="AD1137">
        <v>2022</v>
      </c>
    </row>
    <row r="1138" spans="1:30" x14ac:dyDescent="0.25">
      <c r="A1138" t="s">
        <v>18</v>
      </c>
      <c r="B1138" t="s">
        <v>40</v>
      </c>
      <c r="C1138" t="s">
        <v>41</v>
      </c>
      <c r="D1138" t="s">
        <v>42</v>
      </c>
      <c r="E1138" t="s">
        <v>63</v>
      </c>
      <c r="F1138" t="s">
        <v>27</v>
      </c>
      <c r="G1138">
        <v>14809892027</v>
      </c>
      <c r="H1138" t="s">
        <v>190</v>
      </c>
      <c r="I1138" t="s">
        <v>33</v>
      </c>
      <c r="J1138">
        <v>110</v>
      </c>
      <c r="K1138">
        <v>1.5</v>
      </c>
      <c r="L1138">
        <v>1</v>
      </c>
      <c r="M1138">
        <v>110</v>
      </c>
      <c r="N1138">
        <v>1.5</v>
      </c>
      <c r="O1138">
        <v>1</v>
      </c>
      <c r="P1138">
        <v>1.5</v>
      </c>
      <c r="Q1138">
        <v>1.5</v>
      </c>
      <c r="R1138" s="1">
        <v>44630</v>
      </c>
      <c r="S1138" t="str">
        <f t="shared" si="85"/>
        <v>Good Health Veggie Stix - Zesty Ranch</v>
      </c>
      <c r="T1138" t="str">
        <f t="shared" si="86"/>
        <v>Food</v>
      </c>
      <c r="U1138" t="str">
        <f>IF(T1138="Cell is Blank - Dis-regard",_xlfn.XLOOKUP(S1138,'Categroy Lookup'!A:A,'Categroy Lookup'!B:B,"Cell is Blank - Dis-regard"),T1138)</f>
        <v>Food</v>
      </c>
      <c r="V1138" t="b">
        <f t="shared" si="88"/>
        <v>1</v>
      </c>
      <c r="W1138">
        <f t="shared" si="87"/>
        <v>1.5</v>
      </c>
      <c r="X1138" s="8">
        <f t="shared" si="89"/>
        <v>1</v>
      </c>
      <c r="Y1138" t="s">
        <v>498</v>
      </c>
      <c r="Z1138" t="s">
        <v>499</v>
      </c>
      <c r="AB1138" t="s">
        <v>687</v>
      </c>
      <c r="AC1138" t="s">
        <v>752</v>
      </c>
      <c r="AD1138">
        <v>2022</v>
      </c>
    </row>
    <row r="1139" spans="1:30" x14ac:dyDescent="0.25">
      <c r="A1139" t="s">
        <v>18</v>
      </c>
      <c r="B1139" t="s">
        <v>40</v>
      </c>
      <c r="C1139" t="s">
        <v>41</v>
      </c>
      <c r="D1139" t="s">
        <v>42</v>
      </c>
      <c r="E1139" t="s">
        <v>43</v>
      </c>
      <c r="F1139" t="s">
        <v>23</v>
      </c>
      <c r="G1139">
        <v>14810396944</v>
      </c>
      <c r="H1139" t="s">
        <v>190</v>
      </c>
      <c r="I1139" t="s">
        <v>33</v>
      </c>
      <c r="J1139">
        <v>146</v>
      </c>
      <c r="K1139">
        <v>3</v>
      </c>
      <c r="L1139">
        <v>1</v>
      </c>
      <c r="M1139">
        <v>146</v>
      </c>
      <c r="N1139">
        <v>3</v>
      </c>
      <c r="O1139">
        <v>1</v>
      </c>
      <c r="P1139">
        <v>3</v>
      </c>
      <c r="Q1139">
        <v>3</v>
      </c>
      <c r="R1139" s="1">
        <v>44630</v>
      </c>
      <c r="S1139" t="str">
        <f t="shared" si="85"/>
        <v>Monster Energy Original</v>
      </c>
      <c r="T1139" t="str">
        <f t="shared" si="86"/>
        <v>Carbonated</v>
      </c>
      <c r="U1139" t="str">
        <f>IF(T1139="Cell is Blank - Dis-regard",_xlfn.XLOOKUP(S1139,'Categroy Lookup'!A:A,'Categroy Lookup'!B:B,"Cell is Blank - Dis-regard"),T1139)</f>
        <v>Carbonated</v>
      </c>
      <c r="V1139" t="b">
        <f t="shared" si="88"/>
        <v>1</v>
      </c>
      <c r="W1139">
        <f t="shared" si="87"/>
        <v>3</v>
      </c>
      <c r="X1139" s="8">
        <f t="shared" si="89"/>
        <v>2</v>
      </c>
      <c r="Y1139" t="s">
        <v>43</v>
      </c>
      <c r="AB1139" t="s">
        <v>687</v>
      </c>
      <c r="AC1139" t="s">
        <v>752</v>
      </c>
      <c r="AD1139">
        <v>2022</v>
      </c>
    </row>
    <row r="1140" spans="1:30" x14ac:dyDescent="0.25">
      <c r="A1140" t="s">
        <v>18</v>
      </c>
      <c r="B1140" t="s">
        <v>40</v>
      </c>
      <c r="C1140" t="s">
        <v>41</v>
      </c>
      <c r="D1140" t="s">
        <v>42</v>
      </c>
      <c r="E1140" t="s">
        <v>137</v>
      </c>
      <c r="F1140" t="s">
        <v>27</v>
      </c>
      <c r="G1140">
        <v>14810397136</v>
      </c>
      <c r="H1140" t="s">
        <v>190</v>
      </c>
      <c r="I1140" t="s">
        <v>33</v>
      </c>
      <c r="J1140">
        <v>134</v>
      </c>
      <c r="K1140">
        <v>2</v>
      </c>
      <c r="L1140">
        <v>1</v>
      </c>
      <c r="M1140">
        <v>134</v>
      </c>
      <c r="N1140">
        <v>2</v>
      </c>
      <c r="O1140">
        <v>1</v>
      </c>
      <c r="P1140">
        <v>2</v>
      </c>
      <c r="Q1140">
        <v>2</v>
      </c>
      <c r="R1140" s="1">
        <v>44630</v>
      </c>
      <c r="S1140" t="str">
        <f t="shared" si="85"/>
        <v>Oreo Single Server 6 ct</v>
      </c>
      <c r="T1140" t="str">
        <f t="shared" si="86"/>
        <v>Food</v>
      </c>
      <c r="U1140" t="str">
        <f>IF(T1140="Cell is Blank - Dis-regard",_xlfn.XLOOKUP(S1140,'Categroy Lookup'!A:A,'Categroy Lookup'!B:B,"Cell is Blank - Dis-regard"),T1140)</f>
        <v>Food</v>
      </c>
      <c r="V1140" t="b">
        <f t="shared" si="88"/>
        <v>1</v>
      </c>
      <c r="W1140">
        <f t="shared" si="87"/>
        <v>2</v>
      </c>
      <c r="X1140" s="8">
        <f t="shared" si="89"/>
        <v>1.3333333333333333</v>
      </c>
      <c r="Y1140" t="s">
        <v>137</v>
      </c>
      <c r="AB1140" t="s">
        <v>687</v>
      </c>
      <c r="AC1140" t="s">
        <v>752</v>
      </c>
      <c r="AD1140">
        <v>2022</v>
      </c>
    </row>
    <row r="1141" spans="1:30" x14ac:dyDescent="0.25">
      <c r="A1141" t="s">
        <v>18</v>
      </c>
      <c r="B1141" t="s">
        <v>40</v>
      </c>
      <c r="C1141" t="s">
        <v>41</v>
      </c>
      <c r="D1141" t="s">
        <v>42</v>
      </c>
      <c r="E1141" t="s">
        <v>93</v>
      </c>
      <c r="F1141" t="s">
        <v>23</v>
      </c>
      <c r="G1141">
        <v>14810432388</v>
      </c>
      <c r="H1141" t="s">
        <v>190</v>
      </c>
      <c r="I1141" t="s">
        <v>33</v>
      </c>
      <c r="J1141">
        <v>142</v>
      </c>
      <c r="K1141">
        <v>1</v>
      </c>
      <c r="L1141">
        <v>1</v>
      </c>
      <c r="M1141">
        <v>142</v>
      </c>
      <c r="N1141">
        <v>1</v>
      </c>
      <c r="O1141">
        <v>1</v>
      </c>
      <c r="P1141">
        <v>1</v>
      </c>
      <c r="Q1141">
        <v>1</v>
      </c>
      <c r="R1141" s="1">
        <v>44630</v>
      </c>
      <c r="S1141" t="str">
        <f t="shared" si="85"/>
        <v>Coca Cola - Zero Sugar</v>
      </c>
      <c r="T1141" t="str">
        <f t="shared" si="86"/>
        <v>Carbonated</v>
      </c>
      <c r="U1141" t="str">
        <f>IF(T1141="Cell is Blank - Dis-regard",_xlfn.XLOOKUP(S1141,'Categroy Lookup'!A:A,'Categroy Lookup'!B:B,"Cell is Blank - Dis-regard"),T1141)</f>
        <v>Carbonated</v>
      </c>
      <c r="V1141" t="b">
        <f t="shared" si="88"/>
        <v>1</v>
      </c>
      <c r="W1141">
        <f t="shared" si="87"/>
        <v>1</v>
      </c>
      <c r="X1141" s="8">
        <f t="shared" si="89"/>
        <v>0.66666666666666663</v>
      </c>
      <c r="Y1141" t="s">
        <v>524</v>
      </c>
      <c r="Z1141" t="s">
        <v>525</v>
      </c>
      <c r="AB1141" t="s">
        <v>687</v>
      </c>
      <c r="AC1141" t="s">
        <v>752</v>
      </c>
      <c r="AD1141">
        <v>2022</v>
      </c>
    </row>
    <row r="1142" spans="1:30" x14ac:dyDescent="0.25">
      <c r="A1142" t="s">
        <v>18</v>
      </c>
      <c r="B1142" t="s">
        <v>40</v>
      </c>
      <c r="C1142" t="s">
        <v>41</v>
      </c>
      <c r="D1142" t="s">
        <v>42</v>
      </c>
      <c r="E1142" t="s">
        <v>93</v>
      </c>
      <c r="F1142" t="s">
        <v>23</v>
      </c>
      <c r="G1142">
        <v>14810497557</v>
      </c>
      <c r="H1142" t="s">
        <v>190</v>
      </c>
      <c r="I1142" t="s">
        <v>33</v>
      </c>
      <c r="J1142">
        <v>142</v>
      </c>
      <c r="K1142">
        <v>1</v>
      </c>
      <c r="L1142">
        <v>1</v>
      </c>
      <c r="M1142">
        <v>142</v>
      </c>
      <c r="N1142">
        <v>1</v>
      </c>
      <c r="O1142">
        <v>1</v>
      </c>
      <c r="P1142">
        <v>1</v>
      </c>
      <c r="Q1142">
        <v>1</v>
      </c>
      <c r="R1142" s="1">
        <v>44630</v>
      </c>
      <c r="S1142" t="str">
        <f t="shared" si="85"/>
        <v>Coca Cola - Zero Sugar</v>
      </c>
      <c r="T1142" t="str">
        <f t="shared" si="86"/>
        <v>Carbonated</v>
      </c>
      <c r="U1142" t="str">
        <f>IF(T1142="Cell is Blank - Dis-regard",_xlfn.XLOOKUP(S1142,'Categroy Lookup'!A:A,'Categroy Lookup'!B:B,"Cell is Blank - Dis-regard"),T1142)</f>
        <v>Carbonated</v>
      </c>
      <c r="V1142" t="b">
        <f t="shared" si="88"/>
        <v>1</v>
      </c>
      <c r="W1142">
        <f t="shared" si="87"/>
        <v>1</v>
      </c>
      <c r="X1142" s="8">
        <f t="shared" si="89"/>
        <v>0.66666666666666663</v>
      </c>
      <c r="Y1142" t="s">
        <v>524</v>
      </c>
      <c r="Z1142" t="s">
        <v>525</v>
      </c>
      <c r="AB1142" t="s">
        <v>687</v>
      </c>
      <c r="AC1142" t="s">
        <v>752</v>
      </c>
      <c r="AD1142">
        <v>2022</v>
      </c>
    </row>
    <row r="1143" spans="1:30" x14ac:dyDescent="0.25">
      <c r="A1143" t="s">
        <v>18</v>
      </c>
      <c r="B1143" t="s">
        <v>40</v>
      </c>
      <c r="C1143" t="s">
        <v>41</v>
      </c>
      <c r="D1143" t="s">
        <v>42</v>
      </c>
      <c r="E1143" t="s">
        <v>93</v>
      </c>
      <c r="F1143" t="s">
        <v>23</v>
      </c>
      <c r="G1143">
        <v>14810951535</v>
      </c>
      <c r="H1143" t="s">
        <v>191</v>
      </c>
      <c r="I1143" t="s">
        <v>33</v>
      </c>
      <c r="J1143">
        <v>142</v>
      </c>
      <c r="K1143">
        <v>1</v>
      </c>
      <c r="L1143">
        <v>1</v>
      </c>
      <c r="M1143">
        <v>142</v>
      </c>
      <c r="N1143">
        <v>1</v>
      </c>
      <c r="O1143">
        <v>1</v>
      </c>
      <c r="P1143">
        <v>1</v>
      </c>
      <c r="Q1143">
        <v>1</v>
      </c>
      <c r="R1143" s="1">
        <v>44631</v>
      </c>
      <c r="S1143" t="str">
        <f t="shared" si="85"/>
        <v>Coca Cola - Zero Sugar</v>
      </c>
      <c r="T1143" t="str">
        <f t="shared" si="86"/>
        <v>Carbonated</v>
      </c>
      <c r="U1143" t="str">
        <f>IF(T1143="Cell is Blank - Dis-regard",_xlfn.XLOOKUP(S1143,'Categroy Lookup'!A:A,'Categroy Lookup'!B:B,"Cell is Blank - Dis-regard"),T1143)</f>
        <v>Carbonated</v>
      </c>
      <c r="V1143" t="b">
        <f t="shared" si="88"/>
        <v>1</v>
      </c>
      <c r="W1143">
        <f t="shared" si="87"/>
        <v>1</v>
      </c>
      <c r="X1143" s="8">
        <f t="shared" si="89"/>
        <v>0.66666666666666663</v>
      </c>
      <c r="Y1143" t="s">
        <v>524</v>
      </c>
      <c r="Z1143" t="s">
        <v>525</v>
      </c>
      <c r="AB1143" t="s">
        <v>689</v>
      </c>
      <c r="AC1143" t="s">
        <v>753</v>
      </c>
      <c r="AD1143">
        <v>2022</v>
      </c>
    </row>
    <row r="1144" spans="1:30" x14ac:dyDescent="0.25">
      <c r="A1144" t="s">
        <v>18</v>
      </c>
      <c r="B1144" t="s">
        <v>40</v>
      </c>
      <c r="C1144" t="s">
        <v>41</v>
      </c>
      <c r="D1144" t="s">
        <v>42</v>
      </c>
      <c r="E1144" t="s">
        <v>46</v>
      </c>
      <c r="F1144" t="s">
        <v>27</v>
      </c>
      <c r="G1144">
        <v>14811826616</v>
      </c>
      <c r="H1144" t="s">
        <v>191</v>
      </c>
      <c r="I1144" t="s">
        <v>25</v>
      </c>
      <c r="J1144">
        <v>111</v>
      </c>
      <c r="K1144">
        <v>1.5</v>
      </c>
      <c r="L1144">
        <v>1</v>
      </c>
      <c r="M1144">
        <v>111</v>
      </c>
      <c r="N1144">
        <v>1.5</v>
      </c>
      <c r="O1144">
        <v>1</v>
      </c>
      <c r="P1144">
        <v>1.5</v>
      </c>
      <c r="Q1144">
        <v>1.5</v>
      </c>
      <c r="R1144" s="1">
        <v>44631</v>
      </c>
      <c r="S1144" t="str">
        <f t="shared" si="85"/>
        <v>Skinny Pop Popcorn</v>
      </c>
      <c r="T1144" t="str">
        <f t="shared" si="86"/>
        <v>Food</v>
      </c>
      <c r="U1144" t="str">
        <f>IF(T1144="Cell is Blank - Dis-regard",_xlfn.XLOOKUP(S1144,'Categroy Lookup'!A:A,'Categroy Lookup'!B:B,"Cell is Blank - Dis-regard"),T1144)</f>
        <v>Food</v>
      </c>
      <c r="V1144" t="b">
        <f t="shared" si="88"/>
        <v>1</v>
      </c>
      <c r="W1144">
        <f t="shared" si="87"/>
        <v>1.5</v>
      </c>
      <c r="X1144" s="8">
        <f t="shared" si="89"/>
        <v>1</v>
      </c>
      <c r="Y1144" t="s">
        <v>46</v>
      </c>
      <c r="AB1144" t="s">
        <v>689</v>
      </c>
      <c r="AC1144" t="s">
        <v>753</v>
      </c>
      <c r="AD1144">
        <v>2022</v>
      </c>
    </row>
    <row r="1145" spans="1:30" x14ac:dyDescent="0.25">
      <c r="A1145" t="s">
        <v>18</v>
      </c>
      <c r="B1145" t="s">
        <v>40</v>
      </c>
      <c r="C1145" t="s">
        <v>41</v>
      </c>
      <c r="D1145" t="s">
        <v>42</v>
      </c>
      <c r="E1145" t="s">
        <v>56</v>
      </c>
      <c r="F1145" t="s">
        <v>27</v>
      </c>
      <c r="G1145">
        <v>14813093509</v>
      </c>
      <c r="H1145" t="s">
        <v>191</v>
      </c>
      <c r="I1145" t="s">
        <v>25</v>
      </c>
      <c r="J1145">
        <v>113</v>
      </c>
      <c r="K1145">
        <v>1.5</v>
      </c>
      <c r="L1145">
        <v>1</v>
      </c>
      <c r="M1145">
        <v>113</v>
      </c>
      <c r="N1145">
        <v>1.5</v>
      </c>
      <c r="O1145">
        <v>1</v>
      </c>
      <c r="P1145">
        <v>1.5</v>
      </c>
      <c r="Q1145">
        <v>4.75</v>
      </c>
      <c r="R1145" s="1">
        <v>44631</v>
      </c>
      <c r="S1145" t="str">
        <f t="shared" si="85"/>
        <v>Cheetos - Fleming Hot Crunchy</v>
      </c>
      <c r="T1145" t="str">
        <f t="shared" si="86"/>
        <v>Food</v>
      </c>
      <c r="U1145" t="str">
        <f>IF(T1145="Cell is Blank - Dis-regard",_xlfn.XLOOKUP(S1145,'Categroy Lookup'!A:A,'Categroy Lookup'!B:B,"Cell is Blank - Dis-regard"),T1145)</f>
        <v>Food</v>
      </c>
      <c r="V1145" t="b">
        <f t="shared" si="88"/>
        <v>1</v>
      </c>
      <c r="W1145">
        <f t="shared" si="87"/>
        <v>1.5</v>
      </c>
      <c r="X1145" s="8">
        <f t="shared" si="89"/>
        <v>1</v>
      </c>
      <c r="Y1145" t="s">
        <v>491</v>
      </c>
      <c r="Z1145" t="s">
        <v>492</v>
      </c>
      <c r="AB1145" t="s">
        <v>689</v>
      </c>
      <c r="AC1145" t="s">
        <v>753</v>
      </c>
      <c r="AD1145">
        <v>2022</v>
      </c>
    </row>
    <row r="1146" spans="1:30" x14ac:dyDescent="0.25">
      <c r="A1146" t="s">
        <v>18</v>
      </c>
      <c r="B1146" t="s">
        <v>40</v>
      </c>
      <c r="C1146" t="s">
        <v>41</v>
      </c>
      <c r="D1146" t="s">
        <v>42</v>
      </c>
      <c r="E1146" t="s">
        <v>74</v>
      </c>
      <c r="F1146" t="s">
        <v>27</v>
      </c>
      <c r="G1146">
        <v>14813093509</v>
      </c>
      <c r="H1146" t="s">
        <v>191</v>
      </c>
      <c r="I1146" t="s">
        <v>25</v>
      </c>
      <c r="J1146">
        <v>132</v>
      </c>
      <c r="K1146">
        <v>1.25</v>
      </c>
      <c r="L1146">
        <v>1</v>
      </c>
      <c r="M1146">
        <v>132</v>
      </c>
      <c r="N1146">
        <v>1.25</v>
      </c>
      <c r="O1146">
        <v>1</v>
      </c>
      <c r="P1146">
        <v>1.25</v>
      </c>
      <c r="Q1146">
        <v>4.75</v>
      </c>
      <c r="R1146" s="1">
        <v>44631</v>
      </c>
      <c r="S1146" t="str">
        <f t="shared" si="85"/>
        <v>Chum Fruit Bites - Mango/Strawberry</v>
      </c>
      <c r="T1146" t="str">
        <f t="shared" si="86"/>
        <v>Food</v>
      </c>
      <c r="U1146" t="str">
        <f>IF(T1146="Cell is Blank - Dis-regard",_xlfn.XLOOKUP(S1146,'Categroy Lookup'!A:A,'Categroy Lookup'!B:B,"Cell is Blank - Dis-regard"),T1146)</f>
        <v>Food</v>
      </c>
      <c r="V1146" t="b">
        <f t="shared" si="88"/>
        <v>1</v>
      </c>
      <c r="W1146">
        <f t="shared" si="87"/>
        <v>1.25</v>
      </c>
      <c r="X1146" s="8">
        <f t="shared" si="89"/>
        <v>0.83333333333333337</v>
      </c>
      <c r="Y1146" t="s">
        <v>506</v>
      </c>
      <c r="Z1146" t="s">
        <v>507</v>
      </c>
      <c r="AB1146" t="s">
        <v>689</v>
      </c>
      <c r="AC1146" t="s">
        <v>753</v>
      </c>
      <c r="AD1146">
        <v>2022</v>
      </c>
    </row>
    <row r="1147" spans="1:30" x14ac:dyDescent="0.25">
      <c r="A1147" t="s">
        <v>18</v>
      </c>
      <c r="B1147" t="s">
        <v>40</v>
      </c>
      <c r="C1147" t="s">
        <v>41</v>
      </c>
      <c r="D1147" t="s">
        <v>42</v>
      </c>
      <c r="E1147" t="s">
        <v>137</v>
      </c>
      <c r="F1147" t="s">
        <v>27</v>
      </c>
      <c r="G1147">
        <v>14813093509</v>
      </c>
      <c r="H1147" t="s">
        <v>191</v>
      </c>
      <c r="I1147" t="s">
        <v>25</v>
      </c>
      <c r="J1147">
        <v>134</v>
      </c>
      <c r="K1147">
        <v>2</v>
      </c>
      <c r="L1147">
        <v>1</v>
      </c>
      <c r="M1147">
        <v>134</v>
      </c>
      <c r="N1147">
        <v>2</v>
      </c>
      <c r="O1147">
        <v>1</v>
      </c>
      <c r="P1147">
        <v>2</v>
      </c>
      <c r="Q1147">
        <v>4.75</v>
      </c>
      <c r="R1147" s="1">
        <v>44631</v>
      </c>
      <c r="S1147" t="str">
        <f t="shared" si="85"/>
        <v>Oreo Single Server 6 ct</v>
      </c>
      <c r="T1147" t="str">
        <f t="shared" si="86"/>
        <v>Food</v>
      </c>
      <c r="U1147" t="str">
        <f>IF(T1147="Cell is Blank - Dis-regard",_xlfn.XLOOKUP(S1147,'Categroy Lookup'!A:A,'Categroy Lookup'!B:B,"Cell is Blank - Dis-regard"),T1147)</f>
        <v>Food</v>
      </c>
      <c r="V1147" t="b">
        <f t="shared" si="88"/>
        <v>1</v>
      </c>
      <c r="W1147">
        <f t="shared" si="87"/>
        <v>2</v>
      </c>
      <c r="X1147" s="8">
        <f t="shared" si="89"/>
        <v>1.3333333333333333</v>
      </c>
      <c r="Y1147" t="s">
        <v>137</v>
      </c>
      <c r="AB1147" t="s">
        <v>689</v>
      </c>
      <c r="AC1147" t="s">
        <v>753</v>
      </c>
      <c r="AD1147">
        <v>2022</v>
      </c>
    </row>
    <row r="1148" spans="1:30" x14ac:dyDescent="0.25">
      <c r="A1148" t="s">
        <v>18</v>
      </c>
      <c r="B1148" t="s">
        <v>36</v>
      </c>
      <c r="C1148" t="s">
        <v>37</v>
      </c>
      <c r="D1148" t="s">
        <v>38</v>
      </c>
      <c r="E1148" t="s">
        <v>92</v>
      </c>
      <c r="F1148" t="s">
        <v>27</v>
      </c>
      <c r="G1148">
        <v>14813126236</v>
      </c>
      <c r="H1148" t="s">
        <v>191</v>
      </c>
      <c r="I1148" t="s">
        <v>33</v>
      </c>
      <c r="J1148">
        <v>113</v>
      </c>
      <c r="K1148">
        <v>1.5</v>
      </c>
      <c r="L1148">
        <v>1</v>
      </c>
      <c r="M1148">
        <v>113</v>
      </c>
      <c r="N1148">
        <v>1.5</v>
      </c>
      <c r="O1148">
        <v>1</v>
      </c>
      <c r="P1148">
        <v>1.5</v>
      </c>
      <c r="Q1148">
        <v>1.5</v>
      </c>
      <c r="R1148" s="1">
        <v>44631</v>
      </c>
      <c r="S1148" t="str">
        <f t="shared" si="85"/>
        <v>Miss Vickie's Potato Chip - Jalapeno</v>
      </c>
      <c r="T1148" t="str">
        <f t="shared" si="86"/>
        <v>Food</v>
      </c>
      <c r="U1148" t="str">
        <f>IF(T1148="Cell is Blank - Dis-regard",_xlfn.XLOOKUP(S1148,'Categroy Lookup'!A:A,'Categroy Lookup'!B:B,"Cell is Blank - Dis-regard"),T1148)</f>
        <v>Food</v>
      </c>
      <c r="V1148" t="b">
        <f t="shared" si="88"/>
        <v>1</v>
      </c>
      <c r="W1148">
        <f t="shared" si="87"/>
        <v>1.5</v>
      </c>
      <c r="X1148" s="8">
        <f t="shared" si="89"/>
        <v>1</v>
      </c>
      <c r="Y1148" t="s">
        <v>473</v>
      </c>
      <c r="Z1148" t="s">
        <v>523</v>
      </c>
      <c r="AB1148" t="s">
        <v>689</v>
      </c>
      <c r="AC1148" t="s">
        <v>753</v>
      </c>
      <c r="AD1148">
        <v>2022</v>
      </c>
    </row>
    <row r="1149" spans="1:30" x14ac:dyDescent="0.25">
      <c r="A1149" t="s">
        <v>18</v>
      </c>
      <c r="B1149" t="s">
        <v>36</v>
      </c>
      <c r="C1149" t="s">
        <v>37</v>
      </c>
      <c r="D1149" t="s">
        <v>38</v>
      </c>
      <c r="E1149" t="s">
        <v>101</v>
      </c>
      <c r="F1149" t="s">
        <v>27</v>
      </c>
      <c r="G1149">
        <v>14813261352</v>
      </c>
      <c r="H1149" t="s">
        <v>191</v>
      </c>
      <c r="I1149" t="s">
        <v>25</v>
      </c>
      <c r="J1149">
        <v>111</v>
      </c>
      <c r="K1149">
        <v>1.5</v>
      </c>
      <c r="L1149">
        <v>1</v>
      </c>
      <c r="M1149">
        <v>111</v>
      </c>
      <c r="N1149">
        <v>1.5</v>
      </c>
      <c r="O1149">
        <v>1</v>
      </c>
      <c r="P1149">
        <v>1.5</v>
      </c>
      <c r="Q1149">
        <v>1.5</v>
      </c>
      <c r="R1149" s="1">
        <v>44631</v>
      </c>
      <c r="S1149" t="str">
        <f t="shared" si="85"/>
        <v>Miss Vickie's Potato Chip - Smokehouse BBQ</v>
      </c>
      <c r="T1149" t="str">
        <f t="shared" si="86"/>
        <v>Food</v>
      </c>
      <c r="U1149" t="str">
        <f>IF(T1149="Cell is Blank - Dis-regard",_xlfn.XLOOKUP(S1149,'Categroy Lookup'!A:A,'Categroy Lookup'!B:B,"Cell is Blank - Dis-regard"),T1149)</f>
        <v>Food</v>
      </c>
      <c r="V1149" t="b">
        <f t="shared" si="88"/>
        <v>1</v>
      </c>
      <c r="W1149">
        <f t="shared" si="87"/>
        <v>1.5</v>
      </c>
      <c r="X1149" s="8">
        <f t="shared" si="89"/>
        <v>1</v>
      </c>
      <c r="Y1149" t="s">
        <v>473</v>
      </c>
      <c r="Z1149" t="s">
        <v>530</v>
      </c>
      <c r="AB1149" t="s">
        <v>689</v>
      </c>
      <c r="AC1149" t="s">
        <v>753</v>
      </c>
      <c r="AD1149">
        <v>2022</v>
      </c>
    </row>
    <row r="1150" spans="1:30" x14ac:dyDescent="0.25">
      <c r="A1150" t="s">
        <v>18</v>
      </c>
      <c r="B1150" t="s">
        <v>36</v>
      </c>
      <c r="C1150" t="s">
        <v>37</v>
      </c>
      <c r="D1150" t="s">
        <v>38</v>
      </c>
      <c r="E1150" t="s">
        <v>136</v>
      </c>
      <c r="F1150" t="s">
        <v>27</v>
      </c>
      <c r="G1150">
        <v>14813447061</v>
      </c>
      <c r="H1150" t="s">
        <v>191</v>
      </c>
      <c r="I1150" t="s">
        <v>33</v>
      </c>
      <c r="J1150">
        <v>137</v>
      </c>
      <c r="K1150">
        <v>2</v>
      </c>
      <c r="L1150">
        <v>1</v>
      </c>
      <c r="M1150">
        <v>137</v>
      </c>
      <c r="N1150">
        <v>2</v>
      </c>
      <c r="O1150">
        <v>1</v>
      </c>
      <c r="P1150">
        <v>2</v>
      </c>
      <c r="Q1150">
        <v>2</v>
      </c>
      <c r="R1150" s="1">
        <v>44631</v>
      </c>
      <c r="S1150" t="str">
        <f t="shared" si="85"/>
        <v>NuGo Dark Chocolate - Choc Chip</v>
      </c>
      <c r="T1150" t="str">
        <f t="shared" si="86"/>
        <v>Food</v>
      </c>
      <c r="U1150" t="str">
        <f>IF(T1150="Cell is Blank - Dis-regard",_xlfn.XLOOKUP(S1150,'Categroy Lookup'!A:A,'Categroy Lookup'!B:B,"Cell is Blank - Dis-regard"),T1150)</f>
        <v>Food</v>
      </c>
      <c r="V1150" t="b">
        <f t="shared" si="88"/>
        <v>1</v>
      </c>
      <c r="W1150">
        <f t="shared" si="87"/>
        <v>2</v>
      </c>
      <c r="X1150" s="8">
        <f t="shared" si="89"/>
        <v>1.3333333333333333</v>
      </c>
      <c r="Y1150" t="s">
        <v>554</v>
      </c>
      <c r="Z1150" t="s">
        <v>555</v>
      </c>
      <c r="AB1150" t="s">
        <v>689</v>
      </c>
      <c r="AC1150" t="s">
        <v>753</v>
      </c>
      <c r="AD1150">
        <v>2022</v>
      </c>
    </row>
    <row r="1151" spans="1:30" x14ac:dyDescent="0.25">
      <c r="A1151" t="s">
        <v>18</v>
      </c>
      <c r="B1151" t="s">
        <v>28</v>
      </c>
      <c r="C1151" t="s">
        <v>20</v>
      </c>
      <c r="D1151" t="s">
        <v>29</v>
      </c>
      <c r="E1151" t="s">
        <v>107</v>
      </c>
      <c r="F1151" t="s">
        <v>27</v>
      </c>
      <c r="G1151">
        <v>14813707749</v>
      </c>
      <c r="H1151" t="s">
        <v>191</v>
      </c>
      <c r="I1151" t="s">
        <v>33</v>
      </c>
      <c r="J1151">
        <v>111</v>
      </c>
      <c r="K1151">
        <v>1.5</v>
      </c>
      <c r="L1151">
        <v>1</v>
      </c>
      <c r="M1151">
        <v>111</v>
      </c>
      <c r="N1151">
        <v>1.5</v>
      </c>
      <c r="O1151">
        <v>1</v>
      </c>
      <c r="P1151">
        <v>1.5</v>
      </c>
      <c r="Q1151">
        <v>1.5</v>
      </c>
      <c r="R1151" s="1">
        <v>44631</v>
      </c>
      <c r="S1151" t="str">
        <f t="shared" si="85"/>
        <v>Lays Baked - Original</v>
      </c>
      <c r="T1151" t="str">
        <f t="shared" si="86"/>
        <v>Food</v>
      </c>
      <c r="U1151" t="str">
        <f>IF(T1151="Cell is Blank - Dis-regard",_xlfn.XLOOKUP(S1151,'Categroy Lookup'!A:A,'Categroy Lookup'!B:B,"Cell is Blank - Dis-regard"),T1151)</f>
        <v>Food</v>
      </c>
      <c r="V1151" t="b">
        <f t="shared" si="88"/>
        <v>1</v>
      </c>
      <c r="W1151">
        <f t="shared" si="87"/>
        <v>1.5</v>
      </c>
      <c r="X1151" s="8">
        <f t="shared" si="89"/>
        <v>1</v>
      </c>
      <c r="Y1151" t="s">
        <v>535</v>
      </c>
      <c r="Z1151" t="s">
        <v>512</v>
      </c>
      <c r="AB1151" t="s">
        <v>689</v>
      </c>
      <c r="AC1151" t="s">
        <v>753</v>
      </c>
      <c r="AD1151">
        <v>2022</v>
      </c>
    </row>
    <row r="1152" spans="1:30" x14ac:dyDescent="0.25">
      <c r="A1152" t="s">
        <v>18</v>
      </c>
      <c r="B1152" t="s">
        <v>36</v>
      </c>
      <c r="C1152" t="s">
        <v>37</v>
      </c>
      <c r="D1152" t="s">
        <v>38</v>
      </c>
      <c r="E1152" t="s">
        <v>44</v>
      </c>
      <c r="F1152" t="s">
        <v>27</v>
      </c>
      <c r="G1152">
        <v>14813964352</v>
      </c>
      <c r="H1152" t="s">
        <v>191</v>
      </c>
      <c r="I1152" t="s">
        <v>33</v>
      </c>
      <c r="J1152">
        <v>134</v>
      </c>
      <c r="K1152">
        <v>2.5</v>
      </c>
      <c r="L1152">
        <v>1</v>
      </c>
      <c r="M1152">
        <v>134</v>
      </c>
      <c r="N1152">
        <v>2.5</v>
      </c>
      <c r="O1152">
        <v>1</v>
      </c>
      <c r="P1152">
        <v>2.5</v>
      </c>
      <c r="Q1152">
        <v>2.5</v>
      </c>
      <c r="R1152" s="1">
        <v>44631</v>
      </c>
      <c r="S1152" t="str">
        <f t="shared" si="85"/>
        <v>Seapoint Farms Dry Roasted Edamame - Wasabi</v>
      </c>
      <c r="T1152" t="str">
        <f t="shared" si="86"/>
        <v>Food</v>
      </c>
      <c r="U1152" t="str">
        <f>IF(T1152="Cell is Blank - Dis-regard",_xlfn.XLOOKUP(S1152,'Categroy Lookup'!A:A,'Categroy Lookup'!B:B,"Cell is Blank - Dis-regard"),T1152)</f>
        <v>Food</v>
      </c>
      <c r="V1152" t="b">
        <f t="shared" si="88"/>
        <v>1</v>
      </c>
      <c r="W1152">
        <f t="shared" si="87"/>
        <v>2.5</v>
      </c>
      <c r="X1152" s="8">
        <f t="shared" si="89"/>
        <v>1.6666666666666667</v>
      </c>
      <c r="Y1152" t="s">
        <v>476</v>
      </c>
      <c r="Z1152" t="s">
        <v>477</v>
      </c>
      <c r="AB1152" t="s">
        <v>689</v>
      </c>
      <c r="AC1152" t="s">
        <v>753</v>
      </c>
      <c r="AD1152">
        <v>2022</v>
      </c>
    </row>
    <row r="1153" spans="1:30" x14ac:dyDescent="0.25">
      <c r="A1153" t="s">
        <v>18</v>
      </c>
      <c r="B1153" t="s">
        <v>28</v>
      </c>
      <c r="C1153" t="s">
        <v>20</v>
      </c>
      <c r="D1153" t="s">
        <v>29</v>
      </c>
      <c r="E1153" t="s">
        <v>68</v>
      </c>
      <c r="F1153" t="s">
        <v>27</v>
      </c>
      <c r="G1153">
        <v>14814440147</v>
      </c>
      <c r="H1153" t="s">
        <v>191</v>
      </c>
      <c r="I1153" t="s">
        <v>33</v>
      </c>
      <c r="J1153">
        <v>136</v>
      </c>
      <c r="K1153">
        <v>1.25</v>
      </c>
      <c r="L1153">
        <v>1</v>
      </c>
      <c r="M1153">
        <v>136</v>
      </c>
      <c r="N1153">
        <v>1.25</v>
      </c>
      <c r="O1153">
        <v>1</v>
      </c>
      <c r="P1153">
        <v>1.25</v>
      </c>
      <c r="Q1153">
        <v>1.25</v>
      </c>
      <c r="R1153" s="1">
        <v>44631</v>
      </c>
      <c r="S1153" t="str">
        <f t="shared" si="85"/>
        <v>Newtons Fig Bar</v>
      </c>
      <c r="T1153" t="str">
        <f t="shared" si="86"/>
        <v>Food</v>
      </c>
      <c r="U1153" t="str">
        <f>IF(T1153="Cell is Blank - Dis-regard",_xlfn.XLOOKUP(S1153,'Categroy Lookup'!A:A,'Categroy Lookup'!B:B,"Cell is Blank - Dis-regard"),T1153)</f>
        <v>Food</v>
      </c>
      <c r="V1153" t="b">
        <f t="shared" si="88"/>
        <v>1</v>
      </c>
      <c r="W1153">
        <f t="shared" si="87"/>
        <v>1.25</v>
      </c>
      <c r="X1153" s="8">
        <f t="shared" si="89"/>
        <v>0.83333333333333337</v>
      </c>
      <c r="Y1153" t="s">
        <v>68</v>
      </c>
      <c r="AB1153" t="s">
        <v>689</v>
      </c>
      <c r="AC1153" t="s">
        <v>753</v>
      </c>
      <c r="AD1153">
        <v>2022</v>
      </c>
    </row>
    <row r="1154" spans="1:30" x14ac:dyDescent="0.25">
      <c r="A1154" t="s">
        <v>18</v>
      </c>
      <c r="B1154" t="s">
        <v>40</v>
      </c>
      <c r="C1154" t="s">
        <v>41</v>
      </c>
      <c r="D1154" t="s">
        <v>42</v>
      </c>
      <c r="E1154" t="s">
        <v>137</v>
      </c>
      <c r="F1154" t="s">
        <v>27</v>
      </c>
      <c r="G1154">
        <v>14814727831</v>
      </c>
      <c r="H1154" t="s">
        <v>191</v>
      </c>
      <c r="I1154" t="s">
        <v>33</v>
      </c>
      <c r="J1154">
        <v>134</v>
      </c>
      <c r="K1154">
        <v>2</v>
      </c>
      <c r="L1154">
        <v>1</v>
      </c>
      <c r="M1154">
        <v>134</v>
      </c>
      <c r="N1154">
        <v>2</v>
      </c>
      <c r="O1154">
        <v>1</v>
      </c>
      <c r="P1154">
        <v>2</v>
      </c>
      <c r="Q1154">
        <v>2</v>
      </c>
      <c r="R1154" s="1">
        <v>44631</v>
      </c>
      <c r="S1154" t="str">
        <f t="shared" ref="S1154:S1217" si="90">IF(E1154="","Cell is Blank - Dis-regard",E1154)</f>
        <v>Oreo Single Server 6 ct</v>
      </c>
      <c r="T1154" t="str">
        <f t="shared" ref="T1154:T1217" si="91">IF(F1154="","Cell is Blank - Dis-regard",F1154)</f>
        <v>Food</v>
      </c>
      <c r="U1154" t="str">
        <f>IF(T1154="Cell is Blank - Dis-regard",_xlfn.XLOOKUP(S1154,'Categroy Lookup'!A:A,'Categroy Lookup'!B:B,"Cell is Blank - Dis-regard"),T1154)</f>
        <v>Food</v>
      </c>
      <c r="V1154" t="b">
        <f t="shared" si="88"/>
        <v>1</v>
      </c>
      <c r="W1154">
        <f t="shared" ref="W1154:W1217" si="92">IF(V1154="FALSE",K1154,K1154)</f>
        <v>2</v>
      </c>
      <c r="X1154" s="8">
        <f t="shared" si="89"/>
        <v>1.3333333333333333</v>
      </c>
      <c r="Y1154" t="s">
        <v>137</v>
      </c>
      <c r="AB1154" t="s">
        <v>689</v>
      </c>
      <c r="AC1154" t="s">
        <v>753</v>
      </c>
      <c r="AD1154">
        <v>2022</v>
      </c>
    </row>
    <row r="1155" spans="1:30" x14ac:dyDescent="0.25">
      <c r="A1155" t="s">
        <v>18</v>
      </c>
      <c r="B1155" t="s">
        <v>19</v>
      </c>
      <c r="C1155" t="s">
        <v>20</v>
      </c>
      <c r="D1155" t="s">
        <v>21</v>
      </c>
      <c r="E1155" t="s">
        <v>66</v>
      </c>
      <c r="F1155" t="s">
        <v>55</v>
      </c>
      <c r="G1155">
        <v>14814978652</v>
      </c>
      <c r="H1155" t="s">
        <v>191</v>
      </c>
      <c r="I1155" t="s">
        <v>33</v>
      </c>
      <c r="J1155">
        <v>143</v>
      </c>
      <c r="K1155">
        <v>2</v>
      </c>
      <c r="L1155">
        <v>1</v>
      </c>
      <c r="M1155">
        <v>143</v>
      </c>
      <c r="N1155">
        <v>2</v>
      </c>
      <c r="O1155">
        <v>1</v>
      </c>
      <c r="P1155">
        <v>2</v>
      </c>
      <c r="Q1155">
        <v>2</v>
      </c>
      <c r="R1155" s="1">
        <v>44631</v>
      </c>
      <c r="S1155" t="str">
        <f t="shared" si="90"/>
        <v>S. Pellegrino Sparkling Mineral Water</v>
      </c>
      <c r="T1155" t="str">
        <f t="shared" si="91"/>
        <v>Water</v>
      </c>
      <c r="U1155" t="str">
        <f>IF(T1155="Cell is Blank - Dis-regard",_xlfn.XLOOKUP(S1155,'Categroy Lookup'!A:A,'Categroy Lookup'!B:B,"Cell is Blank - Dis-regard"),T1155)</f>
        <v>Water</v>
      </c>
      <c r="V1155" t="b">
        <f t="shared" ref="V1155:V1218" si="93">K1155=N1155</f>
        <v>1</v>
      </c>
      <c r="W1155">
        <f t="shared" si="92"/>
        <v>2</v>
      </c>
      <c r="X1155" s="8">
        <f t="shared" ref="X1155:X1218" si="94">W1155/1.5</f>
        <v>1.3333333333333333</v>
      </c>
      <c r="Y1155" t="s">
        <v>66</v>
      </c>
      <c r="AB1155" t="s">
        <v>689</v>
      </c>
      <c r="AC1155" t="s">
        <v>753</v>
      </c>
      <c r="AD1155">
        <v>2022</v>
      </c>
    </row>
    <row r="1156" spans="1:30" x14ac:dyDescent="0.25">
      <c r="A1156" t="s">
        <v>18</v>
      </c>
      <c r="B1156" t="s">
        <v>19</v>
      </c>
      <c r="C1156" t="s">
        <v>20</v>
      </c>
      <c r="D1156" t="s">
        <v>21</v>
      </c>
      <c r="E1156" t="s">
        <v>64</v>
      </c>
      <c r="F1156" t="s">
        <v>27</v>
      </c>
      <c r="G1156">
        <v>14815023155</v>
      </c>
      <c r="H1156" t="s">
        <v>191</v>
      </c>
      <c r="I1156" t="s">
        <v>25</v>
      </c>
      <c r="J1156">
        <v>124</v>
      </c>
      <c r="K1156">
        <v>1.5</v>
      </c>
      <c r="L1156">
        <v>1</v>
      </c>
      <c r="M1156">
        <v>124</v>
      </c>
      <c r="N1156">
        <v>1.5</v>
      </c>
      <c r="O1156">
        <v>1</v>
      </c>
      <c r="P1156">
        <v>1.5</v>
      </c>
      <c r="Q1156">
        <v>1.5</v>
      </c>
      <c r="R1156" s="1">
        <v>44631</v>
      </c>
      <c r="S1156" t="str">
        <f t="shared" si="90"/>
        <v>Cheetos Baked - Flaming Hot</v>
      </c>
      <c r="T1156" t="str">
        <f t="shared" si="91"/>
        <v>Food</v>
      </c>
      <c r="U1156" t="str">
        <f>IF(T1156="Cell is Blank - Dis-regard",_xlfn.XLOOKUP(S1156,'Categroy Lookup'!A:A,'Categroy Lookup'!B:B,"Cell is Blank - Dis-regard"),T1156)</f>
        <v>Food</v>
      </c>
      <c r="V1156" t="b">
        <f t="shared" si="93"/>
        <v>1</v>
      </c>
      <c r="W1156">
        <f t="shared" si="92"/>
        <v>1.5</v>
      </c>
      <c r="X1156" s="8">
        <f t="shared" si="94"/>
        <v>1</v>
      </c>
      <c r="Y1156" t="s">
        <v>500</v>
      </c>
      <c r="Z1156" t="s">
        <v>501</v>
      </c>
      <c r="AB1156" t="s">
        <v>689</v>
      </c>
      <c r="AC1156" t="s">
        <v>753</v>
      </c>
      <c r="AD1156">
        <v>2022</v>
      </c>
    </row>
    <row r="1157" spans="1:30" x14ac:dyDescent="0.25">
      <c r="A1157" t="s">
        <v>18</v>
      </c>
      <c r="B1157" t="s">
        <v>40</v>
      </c>
      <c r="C1157" t="s">
        <v>41</v>
      </c>
      <c r="D1157" t="s">
        <v>42</v>
      </c>
      <c r="E1157" t="s">
        <v>63</v>
      </c>
      <c r="F1157" t="s">
        <v>27</v>
      </c>
      <c r="G1157">
        <v>14815313948</v>
      </c>
      <c r="H1157" t="s">
        <v>191</v>
      </c>
      <c r="I1157" t="s">
        <v>33</v>
      </c>
      <c r="J1157">
        <v>110</v>
      </c>
      <c r="K1157">
        <v>1.5</v>
      </c>
      <c r="L1157">
        <v>1</v>
      </c>
      <c r="M1157">
        <v>110</v>
      </c>
      <c r="N1157">
        <v>1.5</v>
      </c>
      <c r="O1157">
        <v>1</v>
      </c>
      <c r="P1157">
        <v>1.5</v>
      </c>
      <c r="Q1157">
        <v>1.5</v>
      </c>
      <c r="R1157" s="1">
        <v>44631</v>
      </c>
      <c r="S1157" t="str">
        <f t="shared" si="90"/>
        <v>Good Health Veggie Stix - Zesty Ranch</v>
      </c>
      <c r="T1157" t="str">
        <f t="shared" si="91"/>
        <v>Food</v>
      </c>
      <c r="U1157" t="str">
        <f>IF(T1157="Cell is Blank - Dis-regard",_xlfn.XLOOKUP(S1157,'Categroy Lookup'!A:A,'Categroy Lookup'!B:B,"Cell is Blank - Dis-regard"),T1157)</f>
        <v>Food</v>
      </c>
      <c r="V1157" t="b">
        <f t="shared" si="93"/>
        <v>1</v>
      </c>
      <c r="W1157">
        <f t="shared" si="92"/>
        <v>1.5</v>
      </c>
      <c r="X1157" s="8">
        <f t="shared" si="94"/>
        <v>1</v>
      </c>
      <c r="Y1157" t="s">
        <v>498</v>
      </c>
      <c r="Z1157" t="s">
        <v>499</v>
      </c>
      <c r="AB1157" t="s">
        <v>689</v>
      </c>
      <c r="AC1157" t="s">
        <v>753</v>
      </c>
      <c r="AD1157">
        <v>2022</v>
      </c>
    </row>
    <row r="1158" spans="1:30" x14ac:dyDescent="0.25">
      <c r="A1158" t="s">
        <v>18</v>
      </c>
      <c r="B1158" t="s">
        <v>40</v>
      </c>
      <c r="C1158" t="s">
        <v>41</v>
      </c>
      <c r="D1158" t="s">
        <v>42</v>
      </c>
      <c r="E1158" t="s">
        <v>139</v>
      </c>
      <c r="F1158" t="s">
        <v>27</v>
      </c>
      <c r="G1158">
        <v>14815314304</v>
      </c>
      <c r="H1158" t="s">
        <v>191</v>
      </c>
      <c r="I1158" t="s">
        <v>33</v>
      </c>
      <c r="J1158">
        <v>120</v>
      </c>
      <c r="K1158">
        <v>1.5</v>
      </c>
      <c r="L1158">
        <v>1</v>
      </c>
      <c r="M1158">
        <v>120</v>
      </c>
      <c r="N1158">
        <v>1.5</v>
      </c>
      <c r="O1158">
        <v>1</v>
      </c>
      <c r="P1158">
        <v>1.5</v>
      </c>
      <c r="Q1158">
        <v>1.5</v>
      </c>
      <c r="R1158" s="1">
        <v>44631</v>
      </c>
      <c r="S1158" t="str">
        <f t="shared" si="90"/>
        <v>Cheetos Flaming Hot Limon Crunchy</v>
      </c>
      <c r="T1158" t="str">
        <f t="shared" si="91"/>
        <v>Food</v>
      </c>
      <c r="U1158" t="str">
        <f>IF(T1158="Cell is Blank - Dis-regard",_xlfn.XLOOKUP(S1158,'Categroy Lookup'!A:A,'Categroy Lookup'!B:B,"Cell is Blank - Dis-regard"),T1158)</f>
        <v>Food</v>
      </c>
      <c r="V1158" t="b">
        <f t="shared" si="93"/>
        <v>1</v>
      </c>
      <c r="W1158">
        <f t="shared" si="92"/>
        <v>1.5</v>
      </c>
      <c r="X1158" s="8">
        <f t="shared" si="94"/>
        <v>1</v>
      </c>
      <c r="Y1158" t="s">
        <v>139</v>
      </c>
      <c r="AB1158" t="s">
        <v>689</v>
      </c>
      <c r="AC1158" t="s">
        <v>753</v>
      </c>
      <c r="AD1158">
        <v>2022</v>
      </c>
    </row>
    <row r="1159" spans="1:30" x14ac:dyDescent="0.25">
      <c r="A1159" t="s">
        <v>18</v>
      </c>
      <c r="B1159" t="s">
        <v>40</v>
      </c>
      <c r="C1159" t="s">
        <v>41</v>
      </c>
      <c r="D1159" t="s">
        <v>42</v>
      </c>
      <c r="E1159" t="s">
        <v>98</v>
      </c>
      <c r="F1159" t="s">
        <v>27</v>
      </c>
      <c r="G1159">
        <v>14815565911</v>
      </c>
      <c r="H1159" t="s">
        <v>191</v>
      </c>
      <c r="I1159" t="s">
        <v>33</v>
      </c>
      <c r="J1159">
        <v>125</v>
      </c>
      <c r="K1159">
        <v>1</v>
      </c>
      <c r="L1159">
        <v>1</v>
      </c>
      <c r="M1159">
        <v>125</v>
      </c>
      <c r="N1159">
        <v>1</v>
      </c>
      <c r="O1159">
        <v>1</v>
      </c>
      <c r="P1159">
        <v>1</v>
      </c>
      <c r="Q1159">
        <v>1</v>
      </c>
      <c r="R1159" s="1">
        <v>44631</v>
      </c>
      <c r="S1159" t="str">
        <f t="shared" si="90"/>
        <v>CheezIt - Original</v>
      </c>
      <c r="T1159" t="str">
        <f t="shared" si="91"/>
        <v>Food</v>
      </c>
      <c r="U1159" t="str">
        <f>IF(T1159="Cell is Blank - Dis-regard",_xlfn.XLOOKUP(S1159,'Categroy Lookup'!A:A,'Categroy Lookup'!B:B,"Cell is Blank - Dis-regard"),T1159)</f>
        <v>Food</v>
      </c>
      <c r="V1159" t="b">
        <f t="shared" si="93"/>
        <v>1</v>
      </c>
      <c r="W1159">
        <f t="shared" si="92"/>
        <v>1</v>
      </c>
      <c r="X1159" s="8">
        <f t="shared" si="94"/>
        <v>0.66666666666666663</v>
      </c>
      <c r="Y1159" t="s">
        <v>528</v>
      </c>
      <c r="Z1159" t="s">
        <v>512</v>
      </c>
      <c r="AB1159" t="s">
        <v>689</v>
      </c>
      <c r="AC1159" t="s">
        <v>753</v>
      </c>
      <c r="AD1159">
        <v>2022</v>
      </c>
    </row>
    <row r="1160" spans="1:30" x14ac:dyDescent="0.25">
      <c r="A1160" t="s">
        <v>18</v>
      </c>
      <c r="B1160" t="s">
        <v>40</v>
      </c>
      <c r="C1160" t="s">
        <v>41</v>
      </c>
      <c r="D1160" t="s">
        <v>42</v>
      </c>
      <c r="E1160" t="s">
        <v>68</v>
      </c>
      <c r="F1160" t="s">
        <v>27</v>
      </c>
      <c r="G1160">
        <v>14815681913</v>
      </c>
      <c r="H1160" t="s">
        <v>191</v>
      </c>
      <c r="I1160" t="s">
        <v>33</v>
      </c>
      <c r="J1160">
        <v>135</v>
      </c>
      <c r="K1160">
        <v>1.5</v>
      </c>
      <c r="L1160">
        <v>1</v>
      </c>
      <c r="M1160">
        <v>135</v>
      </c>
      <c r="N1160">
        <v>1.5</v>
      </c>
      <c r="O1160">
        <v>1</v>
      </c>
      <c r="P1160">
        <v>1.5</v>
      </c>
      <c r="Q1160">
        <v>1.5</v>
      </c>
      <c r="R1160" s="1">
        <v>44631</v>
      </c>
      <c r="S1160" t="str">
        <f t="shared" si="90"/>
        <v>Newtons Fig Bar</v>
      </c>
      <c r="T1160" t="str">
        <f t="shared" si="91"/>
        <v>Food</v>
      </c>
      <c r="U1160" t="str">
        <f>IF(T1160="Cell is Blank - Dis-regard",_xlfn.XLOOKUP(S1160,'Categroy Lookup'!A:A,'Categroy Lookup'!B:B,"Cell is Blank - Dis-regard"),T1160)</f>
        <v>Food</v>
      </c>
      <c r="V1160" t="b">
        <f t="shared" si="93"/>
        <v>1</v>
      </c>
      <c r="W1160">
        <f t="shared" si="92"/>
        <v>1.5</v>
      </c>
      <c r="X1160" s="8">
        <f t="shared" si="94"/>
        <v>1</v>
      </c>
      <c r="Y1160" t="s">
        <v>68</v>
      </c>
      <c r="AB1160" t="s">
        <v>689</v>
      </c>
      <c r="AC1160" t="s">
        <v>753</v>
      </c>
      <c r="AD1160">
        <v>2022</v>
      </c>
    </row>
    <row r="1161" spans="1:30" x14ac:dyDescent="0.25">
      <c r="A1161" t="s">
        <v>18</v>
      </c>
      <c r="B1161" t="s">
        <v>40</v>
      </c>
      <c r="C1161" t="s">
        <v>41</v>
      </c>
      <c r="D1161" t="s">
        <v>42</v>
      </c>
      <c r="E1161" t="s">
        <v>43</v>
      </c>
      <c r="F1161" t="s">
        <v>23</v>
      </c>
      <c r="G1161">
        <v>14815683012</v>
      </c>
      <c r="H1161" t="s">
        <v>191</v>
      </c>
      <c r="I1161" t="s">
        <v>33</v>
      </c>
      <c r="J1161">
        <v>146</v>
      </c>
      <c r="K1161">
        <v>3</v>
      </c>
      <c r="L1161">
        <v>1</v>
      </c>
      <c r="M1161">
        <v>146</v>
      </c>
      <c r="N1161">
        <v>3</v>
      </c>
      <c r="O1161">
        <v>1</v>
      </c>
      <c r="P1161">
        <v>3</v>
      </c>
      <c r="Q1161">
        <v>3</v>
      </c>
      <c r="R1161" s="1">
        <v>44631</v>
      </c>
      <c r="S1161" t="str">
        <f t="shared" si="90"/>
        <v>Monster Energy Original</v>
      </c>
      <c r="T1161" t="str">
        <f t="shared" si="91"/>
        <v>Carbonated</v>
      </c>
      <c r="U1161" t="str">
        <f>IF(T1161="Cell is Blank - Dis-regard",_xlfn.XLOOKUP(S1161,'Categroy Lookup'!A:A,'Categroy Lookup'!B:B,"Cell is Blank - Dis-regard"),T1161)</f>
        <v>Carbonated</v>
      </c>
      <c r="V1161" t="b">
        <f t="shared" si="93"/>
        <v>1</v>
      </c>
      <c r="W1161">
        <f t="shared" si="92"/>
        <v>3</v>
      </c>
      <c r="X1161" s="8">
        <f t="shared" si="94"/>
        <v>2</v>
      </c>
      <c r="Y1161" t="s">
        <v>43</v>
      </c>
      <c r="AB1161" t="s">
        <v>689</v>
      </c>
      <c r="AC1161" t="s">
        <v>753</v>
      </c>
      <c r="AD1161">
        <v>2022</v>
      </c>
    </row>
    <row r="1162" spans="1:30" x14ac:dyDescent="0.25">
      <c r="A1162" t="s">
        <v>18</v>
      </c>
      <c r="B1162" t="s">
        <v>40</v>
      </c>
      <c r="C1162" t="s">
        <v>41</v>
      </c>
      <c r="D1162" t="s">
        <v>42</v>
      </c>
      <c r="E1162" t="s">
        <v>43</v>
      </c>
      <c r="F1162" t="s">
        <v>23</v>
      </c>
      <c r="G1162">
        <v>14815749700</v>
      </c>
      <c r="H1162" t="s">
        <v>191</v>
      </c>
      <c r="I1162" t="s">
        <v>33</v>
      </c>
      <c r="J1162">
        <v>146</v>
      </c>
      <c r="K1162">
        <v>3</v>
      </c>
      <c r="L1162">
        <v>1</v>
      </c>
      <c r="M1162">
        <v>146</v>
      </c>
      <c r="N1162">
        <v>3</v>
      </c>
      <c r="O1162">
        <v>1</v>
      </c>
      <c r="P1162">
        <v>3</v>
      </c>
      <c r="Q1162">
        <v>3</v>
      </c>
      <c r="R1162" s="1">
        <v>44631</v>
      </c>
      <c r="S1162" t="str">
        <f t="shared" si="90"/>
        <v>Monster Energy Original</v>
      </c>
      <c r="T1162" t="str">
        <f t="shared" si="91"/>
        <v>Carbonated</v>
      </c>
      <c r="U1162" t="str">
        <f>IF(T1162="Cell is Blank - Dis-regard",_xlfn.XLOOKUP(S1162,'Categroy Lookup'!A:A,'Categroy Lookup'!B:B,"Cell is Blank - Dis-regard"),T1162)</f>
        <v>Carbonated</v>
      </c>
      <c r="V1162" t="b">
        <f t="shared" si="93"/>
        <v>1</v>
      </c>
      <c r="W1162">
        <f t="shared" si="92"/>
        <v>3</v>
      </c>
      <c r="X1162" s="8">
        <f t="shared" si="94"/>
        <v>2</v>
      </c>
      <c r="Y1162" t="s">
        <v>43</v>
      </c>
      <c r="AB1162" t="s">
        <v>689</v>
      </c>
      <c r="AC1162" t="s">
        <v>753</v>
      </c>
      <c r="AD1162">
        <v>2022</v>
      </c>
    </row>
    <row r="1163" spans="1:30" x14ac:dyDescent="0.25">
      <c r="A1163" t="s">
        <v>18</v>
      </c>
      <c r="B1163" t="s">
        <v>28</v>
      </c>
      <c r="C1163" t="s">
        <v>20</v>
      </c>
      <c r="D1163" t="s">
        <v>29</v>
      </c>
      <c r="E1163" t="s">
        <v>192</v>
      </c>
      <c r="F1163" t="s">
        <v>27</v>
      </c>
      <c r="G1163">
        <v>14816582314</v>
      </c>
      <c r="H1163" t="s">
        <v>193</v>
      </c>
      <c r="I1163" t="s">
        <v>25</v>
      </c>
      <c r="J1163">
        <v>120</v>
      </c>
      <c r="K1163">
        <v>1.25</v>
      </c>
      <c r="L1163">
        <v>1</v>
      </c>
      <c r="M1163">
        <v>120</v>
      </c>
      <c r="N1163">
        <v>1.25</v>
      </c>
      <c r="O1163">
        <v>1</v>
      </c>
      <c r="P1163">
        <v>1.25</v>
      </c>
      <c r="Q1163">
        <v>1.25</v>
      </c>
      <c r="R1163" s="1">
        <v>44636</v>
      </c>
      <c r="S1163" t="str">
        <f t="shared" si="90"/>
        <v>CheezIt - Cheddar Sour Cream and Onion</v>
      </c>
      <c r="T1163" t="str">
        <f t="shared" si="91"/>
        <v>Food</v>
      </c>
      <c r="U1163" t="str">
        <f>IF(T1163="Cell is Blank - Dis-regard",_xlfn.XLOOKUP(S1163,'Categroy Lookup'!A:A,'Categroy Lookup'!B:B,"Cell is Blank - Dis-regard"),T1163)</f>
        <v>Food</v>
      </c>
      <c r="V1163" t="b">
        <f t="shared" si="93"/>
        <v>1</v>
      </c>
      <c r="W1163">
        <f t="shared" si="92"/>
        <v>1.25</v>
      </c>
      <c r="X1163" s="8">
        <f t="shared" si="94"/>
        <v>0.83333333333333337</v>
      </c>
      <c r="Y1163" t="s">
        <v>528</v>
      </c>
      <c r="Z1163" t="s">
        <v>570</v>
      </c>
      <c r="AB1163" t="s">
        <v>677</v>
      </c>
      <c r="AC1163" t="s">
        <v>754</v>
      </c>
      <c r="AD1163">
        <v>2022</v>
      </c>
    </row>
    <row r="1164" spans="1:30" x14ac:dyDescent="0.25">
      <c r="A1164" t="s">
        <v>18</v>
      </c>
      <c r="B1164" t="s">
        <v>19</v>
      </c>
      <c r="C1164" t="s">
        <v>20</v>
      </c>
      <c r="D1164" t="s">
        <v>21</v>
      </c>
      <c r="E1164" t="s">
        <v>43</v>
      </c>
      <c r="F1164" t="s">
        <v>23</v>
      </c>
      <c r="G1164">
        <v>14816872715</v>
      </c>
      <c r="H1164" t="s">
        <v>193</v>
      </c>
      <c r="I1164" t="s">
        <v>25</v>
      </c>
      <c r="J1164">
        <v>146</v>
      </c>
      <c r="K1164">
        <v>3</v>
      </c>
      <c r="L1164">
        <v>1</v>
      </c>
      <c r="M1164">
        <v>146</v>
      </c>
      <c r="N1164">
        <v>3</v>
      </c>
      <c r="O1164">
        <v>1</v>
      </c>
      <c r="P1164">
        <v>3</v>
      </c>
      <c r="Q1164">
        <v>3</v>
      </c>
      <c r="R1164" s="1">
        <v>44632</v>
      </c>
      <c r="S1164" t="str">
        <f t="shared" si="90"/>
        <v>Monster Energy Original</v>
      </c>
      <c r="T1164" t="str">
        <f t="shared" si="91"/>
        <v>Carbonated</v>
      </c>
      <c r="U1164" t="str">
        <f>IF(T1164="Cell is Blank - Dis-regard",_xlfn.XLOOKUP(S1164,'Categroy Lookup'!A:A,'Categroy Lookup'!B:B,"Cell is Blank - Dis-regard"),T1164)</f>
        <v>Carbonated</v>
      </c>
      <c r="V1164" t="b">
        <f t="shared" si="93"/>
        <v>1</v>
      </c>
      <c r="W1164">
        <f t="shared" si="92"/>
        <v>3</v>
      </c>
      <c r="X1164" s="8">
        <f t="shared" si="94"/>
        <v>2</v>
      </c>
      <c r="Y1164" t="s">
        <v>43</v>
      </c>
      <c r="AB1164" t="s">
        <v>677</v>
      </c>
      <c r="AC1164" t="s">
        <v>754</v>
      </c>
      <c r="AD1164">
        <v>2022</v>
      </c>
    </row>
    <row r="1165" spans="1:30" x14ac:dyDescent="0.25">
      <c r="A1165" t="s">
        <v>18</v>
      </c>
      <c r="B1165" t="s">
        <v>28</v>
      </c>
      <c r="C1165" t="s">
        <v>20</v>
      </c>
      <c r="D1165" t="s">
        <v>29</v>
      </c>
      <c r="E1165" t="s">
        <v>99</v>
      </c>
      <c r="F1165" t="s">
        <v>27</v>
      </c>
      <c r="G1165">
        <v>14817714481</v>
      </c>
      <c r="H1165" t="s">
        <v>193</v>
      </c>
      <c r="I1165" t="s">
        <v>33</v>
      </c>
      <c r="J1165">
        <v>121</v>
      </c>
      <c r="K1165">
        <v>1.5</v>
      </c>
      <c r="L1165">
        <v>1</v>
      </c>
      <c r="M1165">
        <v>121</v>
      </c>
      <c r="N1165">
        <v>1.5</v>
      </c>
      <c r="O1165">
        <v>1</v>
      </c>
      <c r="P1165">
        <v>1.5</v>
      </c>
      <c r="Q1165">
        <v>1.5</v>
      </c>
      <c r="R1165" s="1">
        <v>44636</v>
      </c>
      <c r="S1165" t="str">
        <f t="shared" si="90"/>
        <v>Takis FUGEO mini</v>
      </c>
      <c r="T1165" t="str">
        <f t="shared" si="91"/>
        <v>Food</v>
      </c>
      <c r="U1165" t="str">
        <f>IF(T1165="Cell is Blank - Dis-regard",_xlfn.XLOOKUP(S1165,'Categroy Lookup'!A:A,'Categroy Lookup'!B:B,"Cell is Blank - Dis-regard"),T1165)</f>
        <v>Food</v>
      </c>
      <c r="V1165" t="b">
        <f t="shared" si="93"/>
        <v>1</v>
      </c>
      <c r="W1165">
        <f t="shared" si="92"/>
        <v>1.5</v>
      </c>
      <c r="X1165" s="8">
        <f t="shared" si="94"/>
        <v>1</v>
      </c>
      <c r="Y1165" t="s">
        <v>99</v>
      </c>
      <c r="AB1165" t="s">
        <v>677</v>
      </c>
      <c r="AC1165" t="s">
        <v>754</v>
      </c>
      <c r="AD1165">
        <v>2022</v>
      </c>
    </row>
    <row r="1166" spans="1:30" x14ac:dyDescent="0.25">
      <c r="A1166" t="s">
        <v>18</v>
      </c>
      <c r="B1166" t="s">
        <v>19</v>
      </c>
      <c r="C1166" t="s">
        <v>20</v>
      </c>
      <c r="D1166" t="s">
        <v>21</v>
      </c>
      <c r="E1166" t="s">
        <v>80</v>
      </c>
      <c r="F1166" t="s">
        <v>27</v>
      </c>
      <c r="G1166">
        <v>14818134909</v>
      </c>
      <c r="H1166" t="s">
        <v>193</v>
      </c>
      <c r="I1166" t="s">
        <v>33</v>
      </c>
      <c r="J1166">
        <v>110</v>
      </c>
      <c r="K1166">
        <v>1.5</v>
      </c>
      <c r="L1166">
        <v>1</v>
      </c>
      <c r="M1166">
        <v>110</v>
      </c>
      <c r="N1166">
        <v>1.5</v>
      </c>
      <c r="O1166">
        <v>1</v>
      </c>
      <c r="P1166">
        <v>1.5</v>
      </c>
      <c r="Q1166">
        <v>1.5</v>
      </c>
      <c r="R1166" s="1">
        <v>44632</v>
      </c>
      <c r="S1166" t="str">
        <f t="shared" si="90"/>
        <v>Good Health Veggie Stix - Sea Salt</v>
      </c>
      <c r="T1166" t="str">
        <f t="shared" si="91"/>
        <v>Food</v>
      </c>
      <c r="U1166" t="str">
        <f>IF(T1166="Cell is Blank - Dis-regard",_xlfn.XLOOKUP(S1166,'Categroy Lookup'!A:A,'Categroy Lookup'!B:B,"Cell is Blank - Dis-regard"),T1166)</f>
        <v>Food</v>
      </c>
      <c r="V1166" t="b">
        <f t="shared" si="93"/>
        <v>1</v>
      </c>
      <c r="W1166">
        <f t="shared" si="92"/>
        <v>1.5</v>
      </c>
      <c r="X1166" s="8">
        <f t="shared" si="94"/>
        <v>1</v>
      </c>
      <c r="Y1166" t="s">
        <v>498</v>
      </c>
      <c r="Z1166" t="s">
        <v>516</v>
      </c>
      <c r="AB1166" t="s">
        <v>677</v>
      </c>
      <c r="AC1166" t="s">
        <v>754</v>
      </c>
      <c r="AD1166">
        <v>2022</v>
      </c>
    </row>
    <row r="1167" spans="1:30" x14ac:dyDescent="0.25">
      <c r="A1167" t="s">
        <v>18</v>
      </c>
      <c r="B1167" t="s">
        <v>19</v>
      </c>
      <c r="C1167" t="s">
        <v>20</v>
      </c>
      <c r="D1167" t="s">
        <v>21</v>
      </c>
      <c r="E1167" t="s">
        <v>48</v>
      </c>
      <c r="F1167" t="s">
        <v>27</v>
      </c>
      <c r="G1167">
        <v>14818136737</v>
      </c>
      <c r="H1167" t="s">
        <v>193</v>
      </c>
      <c r="I1167" t="s">
        <v>33</v>
      </c>
      <c r="J1167">
        <v>135</v>
      </c>
      <c r="K1167">
        <v>1.25</v>
      </c>
      <c r="L1167">
        <v>1</v>
      </c>
      <c r="M1167">
        <v>135</v>
      </c>
      <c r="N1167">
        <v>1.25</v>
      </c>
      <c r="O1167">
        <v>1</v>
      </c>
      <c r="P1167">
        <v>1.25</v>
      </c>
      <c r="Q1167">
        <v>1.25</v>
      </c>
      <c r="R1167" s="1">
        <v>44632</v>
      </c>
      <c r="S1167" t="str">
        <f t="shared" si="90"/>
        <v>KitKat - Crisp Wafers</v>
      </c>
      <c r="T1167" t="str">
        <f t="shared" si="91"/>
        <v>Food</v>
      </c>
      <c r="U1167" t="str">
        <f>IF(T1167="Cell is Blank - Dis-regard",_xlfn.XLOOKUP(S1167,'Categroy Lookup'!A:A,'Categroy Lookup'!B:B,"Cell is Blank - Dis-regard"),T1167)</f>
        <v>Food</v>
      </c>
      <c r="V1167" t="b">
        <f t="shared" si="93"/>
        <v>1</v>
      </c>
      <c r="W1167">
        <f t="shared" si="92"/>
        <v>1.25</v>
      </c>
      <c r="X1167" s="8">
        <f t="shared" si="94"/>
        <v>0.83333333333333337</v>
      </c>
      <c r="Y1167" t="s">
        <v>482</v>
      </c>
      <c r="Z1167" t="s">
        <v>483</v>
      </c>
      <c r="AB1167" t="s">
        <v>677</v>
      </c>
      <c r="AC1167" t="s">
        <v>754</v>
      </c>
      <c r="AD1167">
        <v>2022</v>
      </c>
    </row>
    <row r="1168" spans="1:30" x14ac:dyDescent="0.25">
      <c r="A1168" t="s">
        <v>18</v>
      </c>
      <c r="B1168" t="s">
        <v>28</v>
      </c>
      <c r="C1168" t="s">
        <v>20</v>
      </c>
      <c r="D1168" t="s">
        <v>29</v>
      </c>
      <c r="E1168" t="s">
        <v>122</v>
      </c>
      <c r="F1168" t="s">
        <v>55</v>
      </c>
      <c r="G1168">
        <v>14819725544</v>
      </c>
      <c r="H1168" t="s">
        <v>194</v>
      </c>
      <c r="I1168" t="s">
        <v>25</v>
      </c>
      <c r="J1168">
        <v>147</v>
      </c>
      <c r="K1168">
        <v>2.75</v>
      </c>
      <c r="L1168">
        <v>1</v>
      </c>
      <c r="M1168">
        <v>147</v>
      </c>
      <c r="N1168">
        <v>2.75</v>
      </c>
      <c r="O1168">
        <v>1</v>
      </c>
      <c r="P1168">
        <v>2.75</v>
      </c>
      <c r="Q1168">
        <v>2.75</v>
      </c>
      <c r="R1168" s="1">
        <v>44636</v>
      </c>
      <c r="S1168" t="str">
        <f t="shared" si="90"/>
        <v>Vitamin Water - Squeezed Lemonade</v>
      </c>
      <c r="T1168" t="str">
        <f t="shared" si="91"/>
        <v>Water</v>
      </c>
      <c r="U1168" t="str">
        <f>IF(T1168="Cell is Blank - Dis-regard",_xlfn.XLOOKUP(S1168,'Categroy Lookup'!A:A,'Categroy Lookup'!B:B,"Cell is Blank - Dis-regard"),T1168)</f>
        <v>Water</v>
      </c>
      <c r="V1168" t="b">
        <f t="shared" si="93"/>
        <v>1</v>
      </c>
      <c r="W1168">
        <f t="shared" si="92"/>
        <v>2.75</v>
      </c>
      <c r="X1168" s="8">
        <f t="shared" si="94"/>
        <v>1.8333333333333333</v>
      </c>
      <c r="Y1168" t="s">
        <v>489</v>
      </c>
      <c r="Z1168" t="s">
        <v>548</v>
      </c>
      <c r="AB1168" t="s">
        <v>679</v>
      </c>
      <c r="AC1168" t="s">
        <v>755</v>
      </c>
      <c r="AD1168">
        <v>2022</v>
      </c>
    </row>
    <row r="1169" spans="1:30" x14ac:dyDescent="0.25">
      <c r="A1169" t="s">
        <v>18</v>
      </c>
      <c r="B1169" t="s">
        <v>19</v>
      </c>
      <c r="C1169" t="s">
        <v>20</v>
      </c>
      <c r="D1169" t="s">
        <v>21</v>
      </c>
      <c r="E1169" t="s">
        <v>195</v>
      </c>
      <c r="F1169" t="s">
        <v>27</v>
      </c>
      <c r="G1169">
        <v>14819730286</v>
      </c>
      <c r="H1169" t="s">
        <v>194</v>
      </c>
      <c r="I1169" t="s">
        <v>25</v>
      </c>
      <c r="J1169">
        <v>132</v>
      </c>
      <c r="K1169">
        <v>2</v>
      </c>
      <c r="L1169">
        <v>1</v>
      </c>
      <c r="M1169">
        <v>132</v>
      </c>
      <c r="N1169">
        <v>2</v>
      </c>
      <c r="O1169">
        <v>1</v>
      </c>
      <c r="P1169">
        <v>2</v>
      </c>
      <c r="Q1169">
        <v>2</v>
      </c>
      <c r="R1169" s="1">
        <v>44633</v>
      </c>
      <c r="S1169" t="str">
        <f t="shared" si="90"/>
        <v>RXBAR - Protein Bar - Chocolate Sea Salt</v>
      </c>
      <c r="T1169" t="str">
        <f t="shared" si="91"/>
        <v>Food</v>
      </c>
      <c r="U1169" t="str">
        <f>IF(T1169="Cell is Blank - Dis-regard",_xlfn.XLOOKUP(S1169,'Categroy Lookup'!A:A,'Categroy Lookup'!B:B,"Cell is Blank - Dis-regard"),T1169)</f>
        <v>Food</v>
      </c>
      <c r="V1169" t="b">
        <f t="shared" si="93"/>
        <v>1</v>
      </c>
      <c r="W1169">
        <f t="shared" si="92"/>
        <v>2</v>
      </c>
      <c r="X1169" s="8">
        <f t="shared" si="94"/>
        <v>1.3333333333333333</v>
      </c>
      <c r="Y1169" t="s">
        <v>561</v>
      </c>
      <c r="Z1169" t="s">
        <v>562</v>
      </c>
      <c r="AA1169" t="s">
        <v>571</v>
      </c>
      <c r="AB1169" t="s">
        <v>679</v>
      </c>
      <c r="AC1169" t="s">
        <v>755</v>
      </c>
      <c r="AD1169">
        <v>2022</v>
      </c>
    </row>
    <row r="1170" spans="1:30" x14ac:dyDescent="0.25">
      <c r="A1170" t="s">
        <v>18</v>
      </c>
      <c r="B1170" t="s">
        <v>28</v>
      </c>
      <c r="C1170" t="s">
        <v>20</v>
      </c>
      <c r="D1170" t="s">
        <v>29</v>
      </c>
      <c r="E1170" t="s">
        <v>99</v>
      </c>
      <c r="F1170" t="s">
        <v>27</v>
      </c>
      <c r="G1170">
        <v>14819732423</v>
      </c>
      <c r="H1170" t="s">
        <v>194</v>
      </c>
      <c r="I1170" t="s">
        <v>25</v>
      </c>
      <c r="J1170">
        <v>121</v>
      </c>
      <c r="K1170">
        <v>1.5</v>
      </c>
      <c r="L1170">
        <v>1</v>
      </c>
      <c r="M1170">
        <v>121</v>
      </c>
      <c r="N1170">
        <v>1.5</v>
      </c>
      <c r="O1170">
        <v>1</v>
      </c>
      <c r="P1170">
        <v>1.5</v>
      </c>
      <c r="Q1170">
        <v>1.5</v>
      </c>
      <c r="R1170" s="1">
        <v>44636</v>
      </c>
      <c r="S1170" t="str">
        <f t="shared" si="90"/>
        <v>Takis FUGEO mini</v>
      </c>
      <c r="T1170" t="str">
        <f t="shared" si="91"/>
        <v>Food</v>
      </c>
      <c r="U1170" t="str">
        <f>IF(T1170="Cell is Blank - Dis-regard",_xlfn.XLOOKUP(S1170,'Categroy Lookup'!A:A,'Categroy Lookup'!B:B,"Cell is Blank - Dis-regard"),T1170)</f>
        <v>Food</v>
      </c>
      <c r="V1170" t="b">
        <f t="shared" si="93"/>
        <v>1</v>
      </c>
      <c r="W1170">
        <f t="shared" si="92"/>
        <v>1.5</v>
      </c>
      <c r="X1170" s="8">
        <f t="shared" si="94"/>
        <v>1</v>
      </c>
      <c r="Y1170" t="s">
        <v>99</v>
      </c>
      <c r="AB1170" t="s">
        <v>679</v>
      </c>
      <c r="AC1170" t="s">
        <v>755</v>
      </c>
      <c r="AD1170">
        <v>2022</v>
      </c>
    </row>
    <row r="1171" spans="1:30" x14ac:dyDescent="0.25">
      <c r="A1171" t="s">
        <v>18</v>
      </c>
      <c r="B1171" t="s">
        <v>28</v>
      </c>
      <c r="C1171" t="s">
        <v>20</v>
      </c>
      <c r="D1171" t="s">
        <v>29</v>
      </c>
      <c r="E1171" t="s">
        <v>50</v>
      </c>
      <c r="F1171" t="s">
        <v>23</v>
      </c>
      <c r="G1171">
        <v>14820221728</v>
      </c>
      <c r="H1171" t="s">
        <v>194</v>
      </c>
      <c r="I1171" t="s">
        <v>25</v>
      </c>
      <c r="J1171">
        <v>141</v>
      </c>
      <c r="K1171">
        <v>1.5</v>
      </c>
      <c r="L1171">
        <v>1</v>
      </c>
      <c r="M1171">
        <v>141</v>
      </c>
      <c r="N1171">
        <v>1.5</v>
      </c>
      <c r="O1171">
        <v>1</v>
      </c>
      <c r="P1171">
        <v>1.5</v>
      </c>
      <c r="Q1171">
        <v>1.5</v>
      </c>
      <c r="R1171" s="1">
        <v>44636</v>
      </c>
      <c r="S1171" t="str">
        <f t="shared" si="90"/>
        <v>Spindrift - Sparkling Water  Lime</v>
      </c>
      <c r="T1171" t="str">
        <f t="shared" si="91"/>
        <v>Carbonated</v>
      </c>
      <c r="U1171" t="str">
        <f>IF(T1171="Cell is Blank - Dis-regard",_xlfn.XLOOKUP(S1171,'Categroy Lookup'!A:A,'Categroy Lookup'!B:B,"Cell is Blank - Dis-regard"),T1171)</f>
        <v>Carbonated</v>
      </c>
      <c r="V1171" t="b">
        <f t="shared" si="93"/>
        <v>1</v>
      </c>
      <c r="W1171">
        <f t="shared" si="92"/>
        <v>1.5</v>
      </c>
      <c r="X1171" s="8">
        <f t="shared" si="94"/>
        <v>1</v>
      </c>
      <c r="Y1171" t="s">
        <v>486</v>
      </c>
      <c r="Z1171" t="s">
        <v>487</v>
      </c>
      <c r="AB1171" t="s">
        <v>679</v>
      </c>
      <c r="AC1171" t="s">
        <v>755</v>
      </c>
      <c r="AD1171">
        <v>2022</v>
      </c>
    </row>
    <row r="1172" spans="1:30" x14ac:dyDescent="0.25">
      <c r="A1172" t="s">
        <v>18</v>
      </c>
      <c r="B1172" t="s">
        <v>19</v>
      </c>
      <c r="C1172" t="s">
        <v>20</v>
      </c>
      <c r="D1172" t="s">
        <v>21</v>
      </c>
      <c r="E1172" t="s">
        <v>75</v>
      </c>
      <c r="F1172" t="s">
        <v>31</v>
      </c>
      <c r="G1172">
        <v>14820415901</v>
      </c>
      <c r="H1172" t="s">
        <v>194</v>
      </c>
      <c r="I1172" t="s">
        <v>33</v>
      </c>
      <c r="J1172">
        <v>145</v>
      </c>
      <c r="K1172">
        <v>2.5</v>
      </c>
      <c r="L1172">
        <v>1</v>
      </c>
      <c r="M1172">
        <v>145</v>
      </c>
      <c r="N1172">
        <v>2.5</v>
      </c>
      <c r="O1172">
        <v>1</v>
      </c>
      <c r="P1172">
        <v>2.5</v>
      </c>
      <c r="Q1172">
        <v>2.5</v>
      </c>
      <c r="R1172" s="1">
        <v>44633</v>
      </c>
      <c r="S1172" t="str">
        <f t="shared" si="90"/>
        <v>Snapple Diet Tea - Raspberry</v>
      </c>
      <c r="T1172" t="str">
        <f t="shared" si="91"/>
        <v>Non Carbonated</v>
      </c>
      <c r="U1172" t="str">
        <f>IF(T1172="Cell is Blank - Dis-regard",_xlfn.XLOOKUP(S1172,'Categroy Lookup'!A:A,'Categroy Lookup'!B:B,"Cell is Blank - Dis-regard"),T1172)</f>
        <v>Non Carbonated</v>
      </c>
      <c r="V1172" t="b">
        <f t="shared" si="93"/>
        <v>1</v>
      </c>
      <c r="W1172">
        <f t="shared" si="92"/>
        <v>2.5</v>
      </c>
      <c r="X1172" s="8">
        <f t="shared" si="94"/>
        <v>1.6666666666666667</v>
      </c>
      <c r="Y1172" t="s">
        <v>478</v>
      </c>
      <c r="Z1172" t="s">
        <v>508</v>
      </c>
      <c r="AB1172" t="s">
        <v>679</v>
      </c>
      <c r="AC1172" t="s">
        <v>755</v>
      </c>
      <c r="AD1172">
        <v>2022</v>
      </c>
    </row>
    <row r="1173" spans="1:30" x14ac:dyDescent="0.25">
      <c r="A1173" t="s">
        <v>18</v>
      </c>
      <c r="B1173" t="s">
        <v>19</v>
      </c>
      <c r="C1173" t="s">
        <v>20</v>
      </c>
      <c r="D1173" t="s">
        <v>21</v>
      </c>
      <c r="E1173" t="s">
        <v>26</v>
      </c>
      <c r="F1173" t="s">
        <v>27</v>
      </c>
      <c r="G1173">
        <v>14820560451</v>
      </c>
      <c r="H1173" t="s">
        <v>194</v>
      </c>
      <c r="I1173" t="s">
        <v>33</v>
      </c>
      <c r="J1173">
        <v>123</v>
      </c>
      <c r="K1173">
        <v>1.5</v>
      </c>
      <c r="L1173">
        <v>1</v>
      </c>
      <c r="M1173">
        <v>123</v>
      </c>
      <c r="N1173">
        <v>1.5</v>
      </c>
      <c r="O1173">
        <v>1</v>
      </c>
      <c r="P1173">
        <v>1.5</v>
      </c>
      <c r="Q1173">
        <v>1.5</v>
      </c>
      <c r="R1173" s="1">
        <v>44633</v>
      </c>
      <c r="S1173" t="str">
        <f t="shared" si="90"/>
        <v>Takis - Hot Chilli Pepper &amp; Lime</v>
      </c>
      <c r="T1173" t="str">
        <f t="shared" si="91"/>
        <v>Food</v>
      </c>
      <c r="U1173" t="str">
        <f>IF(T1173="Cell is Blank - Dis-regard",_xlfn.XLOOKUP(S1173,'Categroy Lookup'!A:A,'Categroy Lookup'!B:B,"Cell is Blank - Dis-regard"),T1173)</f>
        <v>Food</v>
      </c>
      <c r="V1173" t="b">
        <f t="shared" si="93"/>
        <v>1</v>
      </c>
      <c r="W1173">
        <f t="shared" si="92"/>
        <v>1.5</v>
      </c>
      <c r="X1173" s="8">
        <f t="shared" si="94"/>
        <v>1</v>
      </c>
      <c r="Y1173" t="s">
        <v>469</v>
      </c>
      <c r="Z1173" t="s">
        <v>470</v>
      </c>
      <c r="AB1173" t="s">
        <v>679</v>
      </c>
      <c r="AC1173" t="s">
        <v>755</v>
      </c>
      <c r="AD1173">
        <v>2022</v>
      </c>
    </row>
    <row r="1174" spans="1:30" x14ac:dyDescent="0.25">
      <c r="A1174" t="s">
        <v>18</v>
      </c>
      <c r="B1174" t="s">
        <v>19</v>
      </c>
      <c r="C1174" t="s">
        <v>20</v>
      </c>
      <c r="D1174" t="s">
        <v>21</v>
      </c>
      <c r="E1174" t="s">
        <v>48</v>
      </c>
      <c r="F1174" t="s">
        <v>27</v>
      </c>
      <c r="G1174">
        <v>14820659404</v>
      </c>
      <c r="H1174" t="s">
        <v>194</v>
      </c>
      <c r="I1174" t="s">
        <v>25</v>
      </c>
      <c r="J1174">
        <v>135</v>
      </c>
      <c r="K1174">
        <v>1.25</v>
      </c>
      <c r="L1174">
        <v>1</v>
      </c>
      <c r="M1174">
        <v>135</v>
      </c>
      <c r="N1174">
        <v>1.25</v>
      </c>
      <c r="O1174">
        <v>1</v>
      </c>
      <c r="P1174">
        <v>1.25</v>
      </c>
      <c r="Q1174">
        <v>1.25</v>
      </c>
      <c r="R1174" s="1">
        <v>44633</v>
      </c>
      <c r="S1174" t="str">
        <f t="shared" si="90"/>
        <v>KitKat - Crisp Wafers</v>
      </c>
      <c r="T1174" t="str">
        <f t="shared" si="91"/>
        <v>Food</v>
      </c>
      <c r="U1174" t="str">
        <f>IF(T1174="Cell is Blank - Dis-regard",_xlfn.XLOOKUP(S1174,'Categroy Lookup'!A:A,'Categroy Lookup'!B:B,"Cell is Blank - Dis-regard"),T1174)</f>
        <v>Food</v>
      </c>
      <c r="V1174" t="b">
        <f t="shared" si="93"/>
        <v>1</v>
      </c>
      <c r="W1174">
        <f t="shared" si="92"/>
        <v>1.25</v>
      </c>
      <c r="X1174" s="8">
        <f t="shared" si="94"/>
        <v>0.83333333333333337</v>
      </c>
      <c r="Y1174" t="s">
        <v>482</v>
      </c>
      <c r="Z1174" t="s">
        <v>483</v>
      </c>
      <c r="AB1174" t="s">
        <v>679</v>
      </c>
      <c r="AC1174" t="s">
        <v>755</v>
      </c>
      <c r="AD1174">
        <v>2022</v>
      </c>
    </row>
    <row r="1175" spans="1:30" x14ac:dyDescent="0.25">
      <c r="A1175" t="s">
        <v>18</v>
      </c>
      <c r="B1175" t="s">
        <v>28</v>
      </c>
      <c r="C1175" t="s">
        <v>20</v>
      </c>
      <c r="D1175" t="s">
        <v>29</v>
      </c>
      <c r="E1175" t="s">
        <v>72</v>
      </c>
      <c r="F1175" t="s">
        <v>55</v>
      </c>
      <c r="G1175">
        <v>14820780151</v>
      </c>
      <c r="H1175" t="s">
        <v>194</v>
      </c>
      <c r="I1175" t="s">
        <v>25</v>
      </c>
      <c r="J1175">
        <v>144</v>
      </c>
      <c r="K1175">
        <v>1.5</v>
      </c>
      <c r="L1175">
        <v>1</v>
      </c>
      <c r="M1175">
        <v>144</v>
      </c>
      <c r="N1175">
        <v>1.5</v>
      </c>
      <c r="O1175">
        <v>1</v>
      </c>
      <c r="P1175">
        <v>1.5</v>
      </c>
      <c r="Q1175">
        <v>5.5</v>
      </c>
      <c r="R1175" s="1">
        <v>44636</v>
      </c>
      <c r="S1175" t="str">
        <f t="shared" si="90"/>
        <v>Poland Springs Water</v>
      </c>
      <c r="T1175" t="str">
        <f t="shared" si="91"/>
        <v>Water</v>
      </c>
      <c r="U1175" t="str">
        <f>IF(T1175="Cell is Blank - Dis-regard",_xlfn.XLOOKUP(S1175,'Categroy Lookup'!A:A,'Categroy Lookup'!B:B,"Cell is Blank - Dis-regard"),T1175)</f>
        <v>Water</v>
      </c>
      <c r="V1175" t="b">
        <f t="shared" si="93"/>
        <v>1</v>
      </c>
      <c r="W1175">
        <f t="shared" si="92"/>
        <v>1.5</v>
      </c>
      <c r="X1175" s="8">
        <f t="shared" si="94"/>
        <v>1</v>
      </c>
      <c r="Y1175" t="s">
        <v>72</v>
      </c>
      <c r="AB1175" t="s">
        <v>679</v>
      </c>
      <c r="AC1175" t="s">
        <v>755</v>
      </c>
      <c r="AD1175">
        <v>2022</v>
      </c>
    </row>
    <row r="1176" spans="1:30" x14ac:dyDescent="0.25">
      <c r="A1176" t="s">
        <v>18</v>
      </c>
      <c r="B1176" t="s">
        <v>28</v>
      </c>
      <c r="C1176" t="s">
        <v>20</v>
      </c>
      <c r="D1176" t="s">
        <v>29</v>
      </c>
      <c r="E1176" t="s">
        <v>142</v>
      </c>
      <c r="F1176" t="s">
        <v>27</v>
      </c>
      <c r="G1176">
        <v>14820780151</v>
      </c>
      <c r="H1176" t="s">
        <v>194</v>
      </c>
      <c r="I1176" t="s">
        <v>25</v>
      </c>
      <c r="J1176">
        <v>113</v>
      </c>
      <c r="K1176">
        <v>2</v>
      </c>
      <c r="L1176">
        <v>2</v>
      </c>
      <c r="M1176">
        <v>113</v>
      </c>
      <c r="N1176">
        <v>2</v>
      </c>
      <c r="O1176">
        <v>2</v>
      </c>
      <c r="P1176">
        <v>4</v>
      </c>
      <c r="Q1176">
        <v>5.5</v>
      </c>
      <c r="R1176" s="1">
        <v>44636</v>
      </c>
      <c r="S1176" t="str">
        <f t="shared" si="90"/>
        <v>Oberto Specialty Meats - Original</v>
      </c>
      <c r="T1176" t="str">
        <f t="shared" si="91"/>
        <v>Food</v>
      </c>
      <c r="U1176" t="str">
        <f>IF(T1176="Cell is Blank - Dis-regard",_xlfn.XLOOKUP(S1176,'Categroy Lookup'!A:A,'Categroy Lookup'!B:B,"Cell is Blank - Dis-regard"),T1176)</f>
        <v>Food</v>
      </c>
      <c r="V1176" t="b">
        <f t="shared" si="93"/>
        <v>1</v>
      </c>
      <c r="W1176">
        <f t="shared" si="92"/>
        <v>2</v>
      </c>
      <c r="X1176" s="8">
        <f t="shared" si="94"/>
        <v>1.3333333333333333</v>
      </c>
      <c r="Y1176" t="s">
        <v>556</v>
      </c>
      <c r="Z1176" t="s">
        <v>512</v>
      </c>
      <c r="AB1176" t="s">
        <v>679</v>
      </c>
      <c r="AC1176" t="s">
        <v>755</v>
      </c>
      <c r="AD1176">
        <v>2022</v>
      </c>
    </row>
    <row r="1177" spans="1:30" x14ac:dyDescent="0.25">
      <c r="A1177" t="s">
        <v>18</v>
      </c>
      <c r="B1177" t="s">
        <v>19</v>
      </c>
      <c r="C1177" t="s">
        <v>20</v>
      </c>
      <c r="D1177" t="s">
        <v>21</v>
      </c>
      <c r="E1177" t="s">
        <v>48</v>
      </c>
      <c r="F1177" t="s">
        <v>27</v>
      </c>
      <c r="G1177">
        <v>14820781649</v>
      </c>
      <c r="H1177" t="s">
        <v>194</v>
      </c>
      <c r="I1177" t="s">
        <v>25</v>
      </c>
      <c r="J1177">
        <v>135</v>
      </c>
      <c r="K1177">
        <v>1.25</v>
      </c>
      <c r="L1177">
        <v>1</v>
      </c>
      <c r="M1177">
        <v>135</v>
      </c>
      <c r="N1177">
        <v>1.25</v>
      </c>
      <c r="O1177">
        <v>1</v>
      </c>
      <c r="P1177">
        <v>1.25</v>
      </c>
      <c r="Q1177">
        <v>1.25</v>
      </c>
      <c r="R1177" s="1">
        <v>44633</v>
      </c>
      <c r="S1177" t="str">
        <f t="shared" si="90"/>
        <v>KitKat - Crisp Wafers</v>
      </c>
      <c r="T1177" t="str">
        <f t="shared" si="91"/>
        <v>Food</v>
      </c>
      <c r="U1177" t="str">
        <f>IF(T1177="Cell is Blank - Dis-regard",_xlfn.XLOOKUP(S1177,'Categroy Lookup'!A:A,'Categroy Lookup'!B:B,"Cell is Blank - Dis-regard"),T1177)</f>
        <v>Food</v>
      </c>
      <c r="V1177" t="b">
        <f t="shared" si="93"/>
        <v>1</v>
      </c>
      <c r="W1177">
        <f t="shared" si="92"/>
        <v>1.25</v>
      </c>
      <c r="X1177" s="8">
        <f t="shared" si="94"/>
        <v>0.83333333333333337</v>
      </c>
      <c r="Y1177" t="s">
        <v>482</v>
      </c>
      <c r="Z1177" t="s">
        <v>483</v>
      </c>
      <c r="AB1177" t="s">
        <v>679</v>
      </c>
      <c r="AC1177" t="s">
        <v>755</v>
      </c>
      <c r="AD1177">
        <v>2022</v>
      </c>
    </row>
    <row r="1178" spans="1:30" x14ac:dyDescent="0.25">
      <c r="A1178" t="s">
        <v>18</v>
      </c>
      <c r="B1178" t="s">
        <v>28</v>
      </c>
      <c r="C1178" t="s">
        <v>20</v>
      </c>
      <c r="D1178" t="s">
        <v>29</v>
      </c>
      <c r="E1178" t="s">
        <v>30</v>
      </c>
      <c r="F1178" t="s">
        <v>31</v>
      </c>
      <c r="G1178">
        <v>14820837284</v>
      </c>
      <c r="H1178" t="s">
        <v>194</v>
      </c>
      <c r="I1178" t="s">
        <v>25</v>
      </c>
      <c r="J1178">
        <v>146</v>
      </c>
      <c r="K1178">
        <v>2.5</v>
      </c>
      <c r="L1178">
        <v>1</v>
      </c>
      <c r="M1178">
        <v>146</v>
      </c>
      <c r="N1178">
        <v>2.5</v>
      </c>
      <c r="O1178">
        <v>1</v>
      </c>
      <c r="P1178">
        <v>2.5</v>
      </c>
      <c r="Q1178">
        <v>2.5</v>
      </c>
      <c r="R1178" s="1">
        <v>44636</v>
      </c>
      <c r="S1178" t="str">
        <f t="shared" si="90"/>
        <v>Bai Antioxidant - Brasilia BB</v>
      </c>
      <c r="T1178" t="str">
        <f t="shared" si="91"/>
        <v>Non Carbonated</v>
      </c>
      <c r="U1178" t="str">
        <f>IF(T1178="Cell is Blank - Dis-regard",_xlfn.XLOOKUP(S1178,'Categroy Lookup'!A:A,'Categroy Lookup'!B:B,"Cell is Blank - Dis-regard"),T1178)</f>
        <v>Non Carbonated</v>
      </c>
      <c r="V1178" t="b">
        <f t="shared" si="93"/>
        <v>1</v>
      </c>
      <c r="W1178">
        <f t="shared" si="92"/>
        <v>2.5</v>
      </c>
      <c r="X1178" s="8">
        <f t="shared" si="94"/>
        <v>1.6666666666666667</v>
      </c>
      <c r="Y1178" t="s">
        <v>471</v>
      </c>
      <c r="Z1178" t="s">
        <v>472</v>
      </c>
      <c r="AB1178" t="s">
        <v>679</v>
      </c>
      <c r="AC1178" t="s">
        <v>755</v>
      </c>
      <c r="AD1178">
        <v>2022</v>
      </c>
    </row>
    <row r="1179" spans="1:30" x14ac:dyDescent="0.25">
      <c r="A1179" t="s">
        <v>18</v>
      </c>
      <c r="B1179" t="s">
        <v>36</v>
      </c>
      <c r="C1179" t="s">
        <v>37</v>
      </c>
      <c r="D1179" t="s">
        <v>38</v>
      </c>
      <c r="E1179" t="s">
        <v>45</v>
      </c>
      <c r="F1179" t="s">
        <v>31</v>
      </c>
      <c r="G1179">
        <v>14822930973</v>
      </c>
      <c r="H1179" t="s">
        <v>196</v>
      </c>
      <c r="I1179" t="s">
        <v>33</v>
      </c>
      <c r="J1179">
        <v>145</v>
      </c>
      <c r="K1179">
        <v>2.5</v>
      </c>
      <c r="L1179">
        <v>1</v>
      </c>
      <c r="M1179">
        <v>145</v>
      </c>
      <c r="N1179">
        <v>2.5</v>
      </c>
      <c r="O1179">
        <v>1</v>
      </c>
      <c r="P1179">
        <v>2.5</v>
      </c>
      <c r="Q1179">
        <v>2.5</v>
      </c>
      <c r="R1179" s="1">
        <v>44634</v>
      </c>
      <c r="S1179" t="str">
        <f t="shared" si="90"/>
        <v>Snapple Diet Tea - Lemon</v>
      </c>
      <c r="T1179" t="str">
        <f t="shared" si="91"/>
        <v>Non Carbonated</v>
      </c>
      <c r="U1179" t="str">
        <f>IF(T1179="Cell is Blank - Dis-regard",_xlfn.XLOOKUP(S1179,'Categroy Lookup'!A:A,'Categroy Lookup'!B:B,"Cell is Blank - Dis-regard"),T1179)</f>
        <v>Non Carbonated</v>
      </c>
      <c r="V1179" t="b">
        <f t="shared" si="93"/>
        <v>1</v>
      </c>
      <c r="W1179">
        <f t="shared" si="92"/>
        <v>2.5</v>
      </c>
      <c r="X1179" s="8">
        <f t="shared" si="94"/>
        <v>1.6666666666666667</v>
      </c>
      <c r="Y1179" t="s">
        <v>478</v>
      </c>
      <c r="Z1179" t="s">
        <v>479</v>
      </c>
      <c r="AB1179" t="s">
        <v>681</v>
      </c>
      <c r="AC1179" t="s">
        <v>756</v>
      </c>
      <c r="AD1179">
        <v>2022</v>
      </c>
    </row>
    <row r="1180" spans="1:30" x14ac:dyDescent="0.25">
      <c r="A1180" t="s">
        <v>18</v>
      </c>
      <c r="B1180" t="s">
        <v>36</v>
      </c>
      <c r="C1180" t="s">
        <v>37</v>
      </c>
      <c r="D1180" t="s">
        <v>38</v>
      </c>
      <c r="E1180" t="s">
        <v>79</v>
      </c>
      <c r="F1180" t="s">
        <v>27</v>
      </c>
      <c r="G1180">
        <v>14823153924</v>
      </c>
      <c r="H1180" t="s">
        <v>196</v>
      </c>
      <c r="I1180" t="s">
        <v>33</v>
      </c>
      <c r="J1180">
        <v>121</v>
      </c>
      <c r="K1180">
        <v>1.5</v>
      </c>
      <c r="L1180">
        <v>1</v>
      </c>
      <c r="M1180">
        <v>121</v>
      </c>
      <c r="N1180">
        <v>1.5</v>
      </c>
      <c r="O1180">
        <v>1</v>
      </c>
      <c r="P1180">
        <v>1.5</v>
      </c>
      <c r="Q1180">
        <v>1.5</v>
      </c>
      <c r="R1180" s="1">
        <v>44634</v>
      </c>
      <c r="S1180" t="str">
        <f t="shared" si="90"/>
        <v>SunChips Multigrain - Harvest Cheddar</v>
      </c>
      <c r="T1180" t="str">
        <f t="shared" si="91"/>
        <v>Food</v>
      </c>
      <c r="U1180" t="str">
        <f>IF(T1180="Cell is Blank - Dis-regard",_xlfn.XLOOKUP(S1180,'Categroy Lookup'!A:A,'Categroy Lookup'!B:B,"Cell is Blank - Dis-regard"),T1180)</f>
        <v>Food</v>
      </c>
      <c r="V1180" t="b">
        <f t="shared" si="93"/>
        <v>1</v>
      </c>
      <c r="W1180">
        <f t="shared" si="92"/>
        <v>1.5</v>
      </c>
      <c r="X1180" s="8">
        <f t="shared" si="94"/>
        <v>1</v>
      </c>
      <c r="Y1180" t="s">
        <v>502</v>
      </c>
      <c r="Z1180" t="s">
        <v>515</v>
      </c>
      <c r="AB1180" t="s">
        <v>681</v>
      </c>
      <c r="AC1180" t="s">
        <v>756</v>
      </c>
      <c r="AD1180">
        <v>2022</v>
      </c>
    </row>
    <row r="1181" spans="1:30" x14ac:dyDescent="0.25">
      <c r="A1181" t="s">
        <v>18</v>
      </c>
      <c r="B1181" t="s">
        <v>36</v>
      </c>
      <c r="C1181" t="s">
        <v>37</v>
      </c>
      <c r="D1181" t="s">
        <v>38</v>
      </c>
      <c r="E1181" t="s">
        <v>195</v>
      </c>
      <c r="F1181" t="s">
        <v>27</v>
      </c>
      <c r="G1181">
        <v>14823835757</v>
      </c>
      <c r="H1181" t="s">
        <v>196</v>
      </c>
      <c r="I1181" t="s">
        <v>33</v>
      </c>
      <c r="J1181">
        <v>133</v>
      </c>
      <c r="K1181">
        <v>2</v>
      </c>
      <c r="L1181">
        <v>1</v>
      </c>
      <c r="M1181">
        <v>133</v>
      </c>
      <c r="N1181">
        <v>2</v>
      </c>
      <c r="O1181">
        <v>1</v>
      </c>
      <c r="P1181">
        <v>2</v>
      </c>
      <c r="Q1181">
        <v>2</v>
      </c>
      <c r="R1181" s="1">
        <v>44634</v>
      </c>
      <c r="S1181" t="str">
        <f t="shared" si="90"/>
        <v>RXBAR - Protein Bar - Chocolate Sea Salt</v>
      </c>
      <c r="T1181" t="str">
        <f t="shared" si="91"/>
        <v>Food</v>
      </c>
      <c r="U1181" t="str">
        <f>IF(T1181="Cell is Blank - Dis-regard",_xlfn.XLOOKUP(S1181,'Categroy Lookup'!A:A,'Categroy Lookup'!B:B,"Cell is Blank - Dis-regard"),T1181)</f>
        <v>Food</v>
      </c>
      <c r="V1181" t="b">
        <f t="shared" si="93"/>
        <v>1</v>
      </c>
      <c r="W1181">
        <f t="shared" si="92"/>
        <v>2</v>
      </c>
      <c r="X1181" s="8">
        <f t="shared" si="94"/>
        <v>1.3333333333333333</v>
      </c>
      <c r="Y1181" t="s">
        <v>561</v>
      </c>
      <c r="Z1181" t="s">
        <v>562</v>
      </c>
      <c r="AA1181" t="s">
        <v>571</v>
      </c>
      <c r="AB1181" t="s">
        <v>681</v>
      </c>
      <c r="AC1181" t="s">
        <v>756</v>
      </c>
      <c r="AD1181">
        <v>2022</v>
      </c>
    </row>
    <row r="1182" spans="1:30" x14ac:dyDescent="0.25">
      <c r="A1182" t="s">
        <v>18</v>
      </c>
      <c r="B1182" t="s">
        <v>19</v>
      </c>
      <c r="C1182" t="s">
        <v>20</v>
      </c>
      <c r="D1182" t="s">
        <v>21</v>
      </c>
      <c r="E1182" t="s">
        <v>122</v>
      </c>
      <c r="F1182" t="s">
        <v>55</v>
      </c>
      <c r="G1182">
        <v>14824036184</v>
      </c>
      <c r="H1182" t="s">
        <v>196</v>
      </c>
      <c r="I1182" t="s">
        <v>33</v>
      </c>
      <c r="J1182">
        <v>147</v>
      </c>
      <c r="K1182">
        <v>2.75</v>
      </c>
      <c r="L1182">
        <v>1</v>
      </c>
      <c r="M1182">
        <v>147</v>
      </c>
      <c r="N1182">
        <v>2.75</v>
      </c>
      <c r="O1182">
        <v>1</v>
      </c>
      <c r="P1182">
        <v>2.75</v>
      </c>
      <c r="Q1182">
        <v>2.75</v>
      </c>
      <c r="R1182" s="1">
        <v>44634</v>
      </c>
      <c r="S1182" t="str">
        <f t="shared" si="90"/>
        <v>Vitamin Water - Squeezed Lemonade</v>
      </c>
      <c r="T1182" t="str">
        <f t="shared" si="91"/>
        <v>Water</v>
      </c>
      <c r="U1182" t="str">
        <f>IF(T1182="Cell is Blank - Dis-regard",_xlfn.XLOOKUP(S1182,'Categroy Lookup'!A:A,'Categroy Lookup'!B:B,"Cell is Blank - Dis-regard"),T1182)</f>
        <v>Water</v>
      </c>
      <c r="V1182" t="b">
        <f t="shared" si="93"/>
        <v>1</v>
      </c>
      <c r="W1182">
        <f t="shared" si="92"/>
        <v>2.75</v>
      </c>
      <c r="X1182" s="8">
        <f t="shared" si="94"/>
        <v>1.8333333333333333</v>
      </c>
      <c r="Y1182" t="s">
        <v>489</v>
      </c>
      <c r="Z1182" t="s">
        <v>548</v>
      </c>
      <c r="AB1182" t="s">
        <v>681</v>
      </c>
      <c r="AC1182" t="s">
        <v>756</v>
      </c>
      <c r="AD1182">
        <v>2022</v>
      </c>
    </row>
    <row r="1183" spans="1:30" x14ac:dyDescent="0.25">
      <c r="A1183" t="s">
        <v>18</v>
      </c>
      <c r="B1183" t="s">
        <v>28</v>
      </c>
      <c r="C1183" t="s">
        <v>20</v>
      </c>
      <c r="D1183" t="s">
        <v>29</v>
      </c>
      <c r="E1183" t="s">
        <v>72</v>
      </c>
      <c r="F1183" t="s">
        <v>55</v>
      </c>
      <c r="G1183">
        <v>14824515464</v>
      </c>
      <c r="H1183" t="s">
        <v>196</v>
      </c>
      <c r="I1183" t="s">
        <v>33</v>
      </c>
      <c r="J1183">
        <v>144</v>
      </c>
      <c r="K1183">
        <v>1.5</v>
      </c>
      <c r="L1183">
        <v>1</v>
      </c>
      <c r="M1183">
        <v>144</v>
      </c>
      <c r="N1183">
        <v>1.5</v>
      </c>
      <c r="O1183">
        <v>1</v>
      </c>
      <c r="P1183">
        <v>1.5</v>
      </c>
      <c r="Q1183">
        <v>1.5</v>
      </c>
      <c r="R1183" s="1">
        <v>44636</v>
      </c>
      <c r="S1183" t="str">
        <f t="shared" si="90"/>
        <v>Poland Springs Water</v>
      </c>
      <c r="T1183" t="str">
        <f t="shared" si="91"/>
        <v>Water</v>
      </c>
      <c r="U1183" t="str">
        <f>IF(T1183="Cell is Blank - Dis-regard",_xlfn.XLOOKUP(S1183,'Categroy Lookup'!A:A,'Categroy Lookup'!B:B,"Cell is Blank - Dis-regard"),T1183)</f>
        <v>Water</v>
      </c>
      <c r="V1183" t="b">
        <f t="shared" si="93"/>
        <v>1</v>
      </c>
      <c r="W1183">
        <f t="shared" si="92"/>
        <v>1.5</v>
      </c>
      <c r="X1183" s="8">
        <f t="shared" si="94"/>
        <v>1</v>
      </c>
      <c r="Y1183" t="s">
        <v>72</v>
      </c>
      <c r="AB1183" t="s">
        <v>681</v>
      </c>
      <c r="AC1183" t="s">
        <v>756</v>
      </c>
      <c r="AD1183">
        <v>2022</v>
      </c>
    </row>
    <row r="1184" spans="1:30" x14ac:dyDescent="0.25">
      <c r="A1184" t="s">
        <v>18</v>
      </c>
      <c r="B1184" t="s">
        <v>28</v>
      </c>
      <c r="C1184" t="s">
        <v>20</v>
      </c>
      <c r="D1184" t="s">
        <v>29</v>
      </c>
      <c r="E1184" t="s">
        <v>99</v>
      </c>
      <c r="F1184" t="s">
        <v>27</v>
      </c>
      <c r="G1184">
        <v>14824527507</v>
      </c>
      <c r="H1184" t="s">
        <v>196</v>
      </c>
      <c r="I1184" t="s">
        <v>33</v>
      </c>
      <c r="J1184">
        <v>125</v>
      </c>
      <c r="K1184">
        <v>1.5</v>
      </c>
      <c r="L1184">
        <v>1</v>
      </c>
      <c r="M1184">
        <v>125</v>
      </c>
      <c r="N1184">
        <v>1.5</v>
      </c>
      <c r="O1184">
        <v>1</v>
      </c>
      <c r="P1184">
        <v>1.5</v>
      </c>
      <c r="Q1184">
        <v>1.5</v>
      </c>
      <c r="R1184" s="1">
        <v>44636</v>
      </c>
      <c r="S1184" t="str">
        <f t="shared" si="90"/>
        <v>Takis FUGEO mini</v>
      </c>
      <c r="T1184" t="str">
        <f t="shared" si="91"/>
        <v>Food</v>
      </c>
      <c r="U1184" t="str">
        <f>IF(T1184="Cell is Blank - Dis-regard",_xlfn.XLOOKUP(S1184,'Categroy Lookup'!A:A,'Categroy Lookup'!B:B,"Cell is Blank - Dis-regard"),T1184)</f>
        <v>Food</v>
      </c>
      <c r="V1184" t="b">
        <f t="shared" si="93"/>
        <v>1</v>
      </c>
      <c r="W1184">
        <f t="shared" si="92"/>
        <v>1.5</v>
      </c>
      <c r="X1184" s="8">
        <f t="shared" si="94"/>
        <v>1</v>
      </c>
      <c r="Y1184" t="s">
        <v>99</v>
      </c>
      <c r="AB1184" t="s">
        <v>681</v>
      </c>
      <c r="AC1184" t="s">
        <v>756</v>
      </c>
      <c r="AD1184">
        <v>2022</v>
      </c>
    </row>
    <row r="1185" spans="1:30" x14ac:dyDescent="0.25">
      <c r="A1185" t="s">
        <v>18</v>
      </c>
      <c r="B1185" t="s">
        <v>197</v>
      </c>
      <c r="C1185" t="s">
        <v>198</v>
      </c>
      <c r="D1185" t="s">
        <v>199</v>
      </c>
      <c r="E1185" t="s">
        <v>200</v>
      </c>
      <c r="F1185" t="s">
        <v>31</v>
      </c>
      <c r="G1185">
        <v>14825036422</v>
      </c>
      <c r="H1185" t="s">
        <v>196</v>
      </c>
      <c r="I1185" t="s">
        <v>25</v>
      </c>
      <c r="J1185">
        <v>146</v>
      </c>
      <c r="K1185">
        <v>1</v>
      </c>
      <c r="L1185">
        <v>1</v>
      </c>
      <c r="M1185">
        <v>146</v>
      </c>
      <c r="N1185">
        <v>1</v>
      </c>
      <c r="O1185">
        <v>1</v>
      </c>
      <c r="P1185">
        <v>1</v>
      </c>
      <c r="Q1185">
        <v>1</v>
      </c>
      <c r="R1185" s="1">
        <v>44634</v>
      </c>
      <c r="S1185" t="str">
        <f t="shared" si="90"/>
        <v>Starbucks Doubleshot Energy - Mocha</v>
      </c>
      <c r="T1185" t="str">
        <f t="shared" si="91"/>
        <v>Non Carbonated</v>
      </c>
      <c r="U1185" t="str">
        <f>IF(T1185="Cell is Blank - Dis-regard",_xlfn.XLOOKUP(S1185,'Categroy Lookup'!A:A,'Categroy Lookup'!B:B,"Cell is Blank - Dis-regard"),T1185)</f>
        <v>Non Carbonated</v>
      </c>
      <c r="V1185" t="b">
        <f t="shared" si="93"/>
        <v>1</v>
      </c>
      <c r="W1185">
        <f t="shared" si="92"/>
        <v>1</v>
      </c>
      <c r="X1185" s="8">
        <f t="shared" si="94"/>
        <v>0.66666666666666663</v>
      </c>
      <c r="Y1185" t="s">
        <v>572</v>
      </c>
      <c r="Z1185" t="s">
        <v>573</v>
      </c>
      <c r="AB1185" t="s">
        <v>681</v>
      </c>
      <c r="AC1185" t="s">
        <v>756</v>
      </c>
      <c r="AD1185">
        <v>2022</v>
      </c>
    </row>
    <row r="1186" spans="1:30" x14ac:dyDescent="0.25">
      <c r="A1186" t="s">
        <v>18</v>
      </c>
      <c r="B1186" t="s">
        <v>40</v>
      </c>
      <c r="C1186" t="s">
        <v>41</v>
      </c>
      <c r="D1186" t="s">
        <v>42</v>
      </c>
      <c r="E1186" t="s">
        <v>43</v>
      </c>
      <c r="F1186" t="s">
        <v>23</v>
      </c>
      <c r="G1186">
        <v>14825518902</v>
      </c>
      <c r="H1186" t="s">
        <v>196</v>
      </c>
      <c r="I1186" t="s">
        <v>33</v>
      </c>
      <c r="J1186">
        <v>146</v>
      </c>
      <c r="K1186">
        <v>3</v>
      </c>
      <c r="L1186">
        <v>1</v>
      </c>
      <c r="M1186">
        <v>146</v>
      </c>
      <c r="N1186">
        <v>3</v>
      </c>
      <c r="O1186">
        <v>1</v>
      </c>
      <c r="P1186">
        <v>3</v>
      </c>
      <c r="Q1186">
        <v>3</v>
      </c>
      <c r="R1186" s="1">
        <v>44634</v>
      </c>
      <c r="S1186" t="str">
        <f t="shared" si="90"/>
        <v>Monster Energy Original</v>
      </c>
      <c r="T1186" t="str">
        <f t="shared" si="91"/>
        <v>Carbonated</v>
      </c>
      <c r="U1186" t="str">
        <f>IF(T1186="Cell is Blank - Dis-regard",_xlfn.XLOOKUP(S1186,'Categroy Lookup'!A:A,'Categroy Lookup'!B:B,"Cell is Blank - Dis-regard"),T1186)</f>
        <v>Carbonated</v>
      </c>
      <c r="V1186" t="b">
        <f t="shared" si="93"/>
        <v>1</v>
      </c>
      <c r="W1186">
        <f t="shared" si="92"/>
        <v>3</v>
      </c>
      <c r="X1186" s="8">
        <f t="shared" si="94"/>
        <v>2</v>
      </c>
      <c r="Y1186" t="s">
        <v>43</v>
      </c>
      <c r="AB1186" t="s">
        <v>681</v>
      </c>
      <c r="AC1186" t="s">
        <v>756</v>
      </c>
      <c r="AD1186">
        <v>2022</v>
      </c>
    </row>
    <row r="1187" spans="1:30" x14ac:dyDescent="0.25">
      <c r="A1187" t="s">
        <v>18</v>
      </c>
      <c r="B1187" t="s">
        <v>40</v>
      </c>
      <c r="C1187" t="s">
        <v>41</v>
      </c>
      <c r="D1187" t="s">
        <v>42</v>
      </c>
      <c r="E1187" t="s">
        <v>43</v>
      </c>
      <c r="F1187" t="s">
        <v>23</v>
      </c>
      <c r="G1187">
        <v>14825531918</v>
      </c>
      <c r="H1187" t="s">
        <v>196</v>
      </c>
      <c r="I1187" t="s">
        <v>33</v>
      </c>
      <c r="J1187">
        <v>146</v>
      </c>
      <c r="K1187">
        <v>3</v>
      </c>
      <c r="L1187">
        <v>1</v>
      </c>
      <c r="M1187">
        <v>146</v>
      </c>
      <c r="N1187">
        <v>3</v>
      </c>
      <c r="O1187">
        <v>1</v>
      </c>
      <c r="P1187">
        <v>3</v>
      </c>
      <c r="Q1187">
        <v>3</v>
      </c>
      <c r="R1187" s="1">
        <v>44634</v>
      </c>
      <c r="S1187" t="str">
        <f t="shared" si="90"/>
        <v>Monster Energy Original</v>
      </c>
      <c r="T1187" t="str">
        <f t="shared" si="91"/>
        <v>Carbonated</v>
      </c>
      <c r="U1187" t="str">
        <f>IF(T1187="Cell is Blank - Dis-regard",_xlfn.XLOOKUP(S1187,'Categroy Lookup'!A:A,'Categroy Lookup'!B:B,"Cell is Blank - Dis-regard"),T1187)</f>
        <v>Carbonated</v>
      </c>
      <c r="V1187" t="b">
        <f t="shared" si="93"/>
        <v>1</v>
      </c>
      <c r="W1187">
        <f t="shared" si="92"/>
        <v>3</v>
      </c>
      <c r="X1187" s="8">
        <f t="shared" si="94"/>
        <v>2</v>
      </c>
      <c r="Y1187" t="s">
        <v>43</v>
      </c>
      <c r="AB1187" t="s">
        <v>681</v>
      </c>
      <c r="AC1187" t="s">
        <v>756</v>
      </c>
      <c r="AD1187">
        <v>2022</v>
      </c>
    </row>
    <row r="1188" spans="1:30" x14ac:dyDescent="0.25">
      <c r="A1188" t="s">
        <v>18</v>
      </c>
      <c r="B1188" t="s">
        <v>197</v>
      </c>
      <c r="C1188" t="s">
        <v>198</v>
      </c>
      <c r="D1188" t="s">
        <v>199</v>
      </c>
      <c r="E1188" t="s">
        <v>93</v>
      </c>
      <c r="F1188" t="s">
        <v>23</v>
      </c>
      <c r="G1188">
        <v>14825930535</v>
      </c>
      <c r="H1188" t="s">
        <v>196</v>
      </c>
      <c r="I1188" t="s">
        <v>25</v>
      </c>
      <c r="J1188">
        <v>142</v>
      </c>
      <c r="K1188">
        <v>1.5</v>
      </c>
      <c r="L1188">
        <v>1</v>
      </c>
      <c r="M1188">
        <v>142</v>
      </c>
      <c r="N1188">
        <v>1.5</v>
      </c>
      <c r="O1188">
        <v>1</v>
      </c>
      <c r="P1188">
        <v>1.5</v>
      </c>
      <c r="Q1188">
        <v>1.5</v>
      </c>
      <c r="R1188" s="1">
        <v>44650</v>
      </c>
      <c r="S1188" t="str">
        <f t="shared" si="90"/>
        <v>Coca Cola - Zero Sugar</v>
      </c>
      <c r="T1188" t="str">
        <f t="shared" si="91"/>
        <v>Carbonated</v>
      </c>
      <c r="U1188" t="str">
        <f>IF(T1188="Cell is Blank - Dis-regard",_xlfn.XLOOKUP(S1188,'Categroy Lookup'!A:A,'Categroy Lookup'!B:B,"Cell is Blank - Dis-regard"),T1188)</f>
        <v>Carbonated</v>
      </c>
      <c r="V1188" t="b">
        <f t="shared" si="93"/>
        <v>1</v>
      </c>
      <c r="W1188">
        <f t="shared" si="92"/>
        <v>1.5</v>
      </c>
      <c r="X1188" s="8">
        <f t="shared" si="94"/>
        <v>1</v>
      </c>
      <c r="Y1188" t="s">
        <v>524</v>
      </c>
      <c r="Z1188" t="s">
        <v>525</v>
      </c>
      <c r="AB1188" t="s">
        <v>681</v>
      </c>
      <c r="AC1188" t="s">
        <v>756</v>
      </c>
      <c r="AD1188">
        <v>2022</v>
      </c>
    </row>
    <row r="1189" spans="1:30" x14ac:dyDescent="0.25">
      <c r="A1189" t="s">
        <v>18</v>
      </c>
      <c r="B1189" t="s">
        <v>40</v>
      </c>
      <c r="C1189" t="s">
        <v>41</v>
      </c>
      <c r="D1189" t="s">
        <v>42</v>
      </c>
      <c r="E1189" t="s">
        <v>48</v>
      </c>
      <c r="F1189" t="s">
        <v>27</v>
      </c>
      <c r="G1189">
        <v>14825952878</v>
      </c>
      <c r="H1189" t="s">
        <v>196</v>
      </c>
      <c r="I1189" t="s">
        <v>33</v>
      </c>
      <c r="J1189">
        <v>134</v>
      </c>
      <c r="K1189">
        <v>2</v>
      </c>
      <c r="L1189">
        <v>1</v>
      </c>
      <c r="M1189">
        <v>134</v>
      </c>
      <c r="N1189">
        <v>2</v>
      </c>
      <c r="O1189">
        <v>1</v>
      </c>
      <c r="P1189">
        <v>2</v>
      </c>
      <c r="Q1189">
        <v>2</v>
      </c>
      <c r="R1189" s="1">
        <v>44634</v>
      </c>
      <c r="S1189" t="str">
        <f t="shared" si="90"/>
        <v>KitKat - Crisp Wafers</v>
      </c>
      <c r="T1189" t="str">
        <f t="shared" si="91"/>
        <v>Food</v>
      </c>
      <c r="U1189" t="str">
        <f>IF(T1189="Cell is Blank - Dis-regard",_xlfn.XLOOKUP(S1189,'Categroy Lookup'!A:A,'Categroy Lookup'!B:B,"Cell is Blank - Dis-regard"),T1189)</f>
        <v>Food</v>
      </c>
      <c r="V1189" t="b">
        <f t="shared" si="93"/>
        <v>1</v>
      </c>
      <c r="W1189">
        <f t="shared" si="92"/>
        <v>2</v>
      </c>
      <c r="X1189" s="8">
        <f t="shared" si="94"/>
        <v>1.3333333333333333</v>
      </c>
      <c r="Y1189" t="s">
        <v>482</v>
      </c>
      <c r="Z1189" t="s">
        <v>483</v>
      </c>
      <c r="AB1189" t="s">
        <v>681</v>
      </c>
      <c r="AC1189" t="s">
        <v>756</v>
      </c>
      <c r="AD1189">
        <v>2022</v>
      </c>
    </row>
    <row r="1190" spans="1:30" x14ac:dyDescent="0.25">
      <c r="A1190" t="s">
        <v>18</v>
      </c>
      <c r="B1190" t="s">
        <v>40</v>
      </c>
      <c r="C1190" t="s">
        <v>41</v>
      </c>
      <c r="D1190" t="s">
        <v>42</v>
      </c>
      <c r="E1190" t="s">
        <v>69</v>
      </c>
      <c r="F1190" t="s">
        <v>27</v>
      </c>
      <c r="G1190">
        <v>14825954801</v>
      </c>
      <c r="H1190" t="s">
        <v>196</v>
      </c>
      <c r="I1190" t="s">
        <v>33</v>
      </c>
      <c r="J1190">
        <v>113</v>
      </c>
      <c r="K1190">
        <v>1.5</v>
      </c>
      <c r="L1190">
        <v>1</v>
      </c>
      <c r="M1190">
        <v>113</v>
      </c>
      <c r="N1190">
        <v>1.5</v>
      </c>
      <c r="O1190">
        <v>1</v>
      </c>
      <c r="P1190">
        <v>1.5</v>
      </c>
      <c r="Q1190">
        <v>1.5</v>
      </c>
      <c r="R1190" s="1">
        <v>44634</v>
      </c>
      <c r="S1190" t="str">
        <f t="shared" si="90"/>
        <v>SunChips Multigrain - Salsa</v>
      </c>
      <c r="T1190" t="str">
        <f t="shared" si="91"/>
        <v>Food</v>
      </c>
      <c r="U1190" t="str">
        <f>IF(T1190="Cell is Blank - Dis-regard",_xlfn.XLOOKUP(S1190,'Categroy Lookup'!A:A,'Categroy Lookup'!B:B,"Cell is Blank - Dis-regard"),T1190)</f>
        <v>Food</v>
      </c>
      <c r="V1190" t="b">
        <f t="shared" si="93"/>
        <v>1</v>
      </c>
      <c r="W1190">
        <f t="shared" si="92"/>
        <v>1.5</v>
      </c>
      <c r="X1190" s="8">
        <f t="shared" si="94"/>
        <v>1</v>
      </c>
      <c r="Y1190" t="s">
        <v>502</v>
      </c>
      <c r="Z1190" t="s">
        <v>503</v>
      </c>
      <c r="AB1190" t="s">
        <v>681</v>
      </c>
      <c r="AC1190" t="s">
        <v>756</v>
      </c>
      <c r="AD1190">
        <v>2022</v>
      </c>
    </row>
    <row r="1191" spans="1:30" x14ac:dyDescent="0.25">
      <c r="A1191" t="s">
        <v>18</v>
      </c>
      <c r="B1191" t="s">
        <v>40</v>
      </c>
      <c r="C1191" t="s">
        <v>41</v>
      </c>
      <c r="D1191" t="s">
        <v>42</v>
      </c>
      <c r="E1191" t="s">
        <v>59</v>
      </c>
      <c r="F1191" t="s">
        <v>27</v>
      </c>
      <c r="G1191">
        <v>14826386301</v>
      </c>
      <c r="H1191" t="s">
        <v>196</v>
      </c>
      <c r="I1191" t="s">
        <v>33</v>
      </c>
      <c r="J1191">
        <v>124</v>
      </c>
      <c r="K1191">
        <v>1</v>
      </c>
      <c r="L1191">
        <v>1</v>
      </c>
      <c r="M1191">
        <v>124</v>
      </c>
      <c r="N1191">
        <v>1</v>
      </c>
      <c r="O1191">
        <v>1</v>
      </c>
      <c r="P1191">
        <v>1</v>
      </c>
      <c r="Q1191">
        <v>1</v>
      </c>
      <c r="R1191" s="1">
        <v>44634</v>
      </c>
      <c r="S1191" t="str">
        <f t="shared" si="90"/>
        <v>Nutter Butter Bites</v>
      </c>
      <c r="T1191" t="str">
        <f t="shared" si="91"/>
        <v>Food</v>
      </c>
      <c r="U1191" t="str">
        <f>IF(T1191="Cell is Blank - Dis-regard",_xlfn.XLOOKUP(S1191,'Categroy Lookup'!A:A,'Categroy Lookup'!B:B,"Cell is Blank - Dis-regard"),T1191)</f>
        <v>Food</v>
      </c>
      <c r="V1191" t="b">
        <f t="shared" si="93"/>
        <v>1</v>
      </c>
      <c r="W1191">
        <f t="shared" si="92"/>
        <v>1</v>
      </c>
      <c r="X1191" s="8">
        <f t="shared" si="94"/>
        <v>0.66666666666666663</v>
      </c>
      <c r="Y1191" t="s">
        <v>59</v>
      </c>
      <c r="AB1191" t="s">
        <v>681</v>
      </c>
      <c r="AC1191" t="s">
        <v>756</v>
      </c>
      <c r="AD1191">
        <v>2022</v>
      </c>
    </row>
    <row r="1192" spans="1:30" x14ac:dyDescent="0.25">
      <c r="A1192" t="s">
        <v>18</v>
      </c>
      <c r="B1192" t="s">
        <v>40</v>
      </c>
      <c r="C1192" t="s">
        <v>41</v>
      </c>
      <c r="D1192" t="s">
        <v>42</v>
      </c>
      <c r="E1192" t="s">
        <v>59</v>
      </c>
      <c r="F1192" t="s">
        <v>27</v>
      </c>
      <c r="G1192">
        <v>14826521853</v>
      </c>
      <c r="H1192" t="s">
        <v>196</v>
      </c>
      <c r="I1192" t="s">
        <v>33</v>
      </c>
      <c r="J1192">
        <v>124</v>
      </c>
      <c r="K1192">
        <v>1</v>
      </c>
      <c r="L1192">
        <v>1</v>
      </c>
      <c r="M1192">
        <v>124</v>
      </c>
      <c r="N1192">
        <v>1</v>
      </c>
      <c r="O1192">
        <v>1</v>
      </c>
      <c r="P1192">
        <v>1</v>
      </c>
      <c r="Q1192">
        <v>1</v>
      </c>
      <c r="R1192" s="1">
        <v>44634</v>
      </c>
      <c r="S1192" t="str">
        <f t="shared" si="90"/>
        <v>Nutter Butter Bites</v>
      </c>
      <c r="T1192" t="str">
        <f t="shared" si="91"/>
        <v>Food</v>
      </c>
      <c r="U1192" t="str">
        <f>IF(T1192="Cell is Blank - Dis-regard",_xlfn.XLOOKUP(S1192,'Categroy Lookup'!A:A,'Categroy Lookup'!B:B,"Cell is Blank - Dis-regard"),T1192)</f>
        <v>Food</v>
      </c>
      <c r="V1192" t="b">
        <f t="shared" si="93"/>
        <v>1</v>
      </c>
      <c r="W1192">
        <f t="shared" si="92"/>
        <v>1</v>
      </c>
      <c r="X1192" s="8">
        <f t="shared" si="94"/>
        <v>0.66666666666666663</v>
      </c>
      <c r="Y1192" t="s">
        <v>59</v>
      </c>
      <c r="AB1192" t="s">
        <v>681</v>
      </c>
      <c r="AC1192" t="s">
        <v>756</v>
      </c>
      <c r="AD1192">
        <v>2022</v>
      </c>
    </row>
    <row r="1193" spans="1:30" x14ac:dyDescent="0.25">
      <c r="A1193" t="s">
        <v>18</v>
      </c>
      <c r="B1193" t="s">
        <v>28</v>
      </c>
      <c r="C1193" t="s">
        <v>20</v>
      </c>
      <c r="D1193" t="s">
        <v>29</v>
      </c>
      <c r="E1193" t="s">
        <v>34</v>
      </c>
      <c r="F1193" t="s">
        <v>27</v>
      </c>
      <c r="G1193">
        <v>14826641996</v>
      </c>
      <c r="H1193" t="s">
        <v>201</v>
      </c>
      <c r="I1193" t="s">
        <v>33</v>
      </c>
      <c r="J1193">
        <v>112</v>
      </c>
      <c r="K1193">
        <v>1.5</v>
      </c>
      <c r="L1193">
        <v>1</v>
      </c>
      <c r="M1193">
        <v>112</v>
      </c>
      <c r="N1193">
        <v>1.5</v>
      </c>
      <c r="O1193">
        <v>1</v>
      </c>
      <c r="P1193">
        <v>1.5</v>
      </c>
      <c r="Q1193">
        <v>1.5</v>
      </c>
      <c r="R1193" s="1">
        <v>44636</v>
      </c>
      <c r="S1193" t="str">
        <f t="shared" si="90"/>
        <v>Miss Vickie's Potato Chip - Sea Salt &amp; Vinega</v>
      </c>
      <c r="T1193" t="str">
        <f t="shared" si="91"/>
        <v>Food</v>
      </c>
      <c r="U1193" t="str">
        <f>IF(T1193="Cell is Blank - Dis-regard",_xlfn.XLOOKUP(S1193,'Categroy Lookup'!A:A,'Categroy Lookup'!B:B,"Cell is Blank - Dis-regard"),T1193)</f>
        <v>Food</v>
      </c>
      <c r="V1193" t="b">
        <f t="shared" si="93"/>
        <v>1</v>
      </c>
      <c r="W1193">
        <f t="shared" si="92"/>
        <v>1.5</v>
      </c>
      <c r="X1193" s="8">
        <f t="shared" si="94"/>
        <v>1</v>
      </c>
      <c r="Y1193" t="s">
        <v>473</v>
      </c>
      <c r="Z1193" t="s">
        <v>474</v>
      </c>
      <c r="AB1193" t="s">
        <v>683</v>
      </c>
      <c r="AC1193" t="s">
        <v>757</v>
      </c>
      <c r="AD1193">
        <v>2022</v>
      </c>
    </row>
    <row r="1194" spans="1:30" x14ac:dyDescent="0.25">
      <c r="A1194" t="s">
        <v>18</v>
      </c>
      <c r="B1194" t="s">
        <v>28</v>
      </c>
      <c r="C1194" t="s">
        <v>20</v>
      </c>
      <c r="D1194" t="s">
        <v>29</v>
      </c>
      <c r="E1194" t="s">
        <v>34</v>
      </c>
      <c r="F1194" t="s">
        <v>27</v>
      </c>
      <c r="G1194">
        <v>14826642619</v>
      </c>
      <c r="H1194" t="s">
        <v>201</v>
      </c>
      <c r="I1194" t="s">
        <v>33</v>
      </c>
      <c r="J1194">
        <v>112</v>
      </c>
      <c r="K1194">
        <v>1.5</v>
      </c>
      <c r="L1194">
        <v>1</v>
      </c>
      <c r="M1194">
        <v>112</v>
      </c>
      <c r="N1194">
        <v>1.5</v>
      </c>
      <c r="O1194">
        <v>1</v>
      </c>
      <c r="P1194">
        <v>1.5</v>
      </c>
      <c r="Q1194">
        <v>1.5</v>
      </c>
      <c r="R1194" s="1">
        <v>44636</v>
      </c>
      <c r="S1194" t="str">
        <f t="shared" si="90"/>
        <v>Miss Vickie's Potato Chip - Sea Salt &amp; Vinega</v>
      </c>
      <c r="T1194" t="str">
        <f t="shared" si="91"/>
        <v>Food</v>
      </c>
      <c r="U1194" t="str">
        <f>IF(T1194="Cell is Blank - Dis-regard",_xlfn.XLOOKUP(S1194,'Categroy Lookup'!A:A,'Categroy Lookup'!B:B,"Cell is Blank - Dis-regard"),T1194)</f>
        <v>Food</v>
      </c>
      <c r="V1194" t="b">
        <f t="shared" si="93"/>
        <v>1</v>
      </c>
      <c r="W1194">
        <f t="shared" si="92"/>
        <v>1.5</v>
      </c>
      <c r="X1194" s="8">
        <f t="shared" si="94"/>
        <v>1</v>
      </c>
      <c r="Y1194" t="s">
        <v>473</v>
      </c>
      <c r="Z1194" t="s">
        <v>474</v>
      </c>
      <c r="AB1194" t="s">
        <v>683</v>
      </c>
      <c r="AC1194" t="s">
        <v>757</v>
      </c>
      <c r="AD1194">
        <v>2022</v>
      </c>
    </row>
    <row r="1195" spans="1:30" x14ac:dyDescent="0.25">
      <c r="A1195" t="s">
        <v>18</v>
      </c>
      <c r="B1195" t="s">
        <v>28</v>
      </c>
      <c r="C1195" t="s">
        <v>20</v>
      </c>
      <c r="D1195" t="s">
        <v>29</v>
      </c>
      <c r="E1195" t="s">
        <v>202</v>
      </c>
      <c r="F1195" t="s">
        <v>55</v>
      </c>
      <c r="G1195">
        <v>14826643434</v>
      </c>
      <c r="H1195" t="s">
        <v>201</v>
      </c>
      <c r="I1195" t="s">
        <v>33</v>
      </c>
      <c r="J1195">
        <v>142</v>
      </c>
      <c r="K1195">
        <v>1.5</v>
      </c>
      <c r="L1195">
        <v>1</v>
      </c>
      <c r="M1195">
        <v>142</v>
      </c>
      <c r="N1195">
        <v>1.5</v>
      </c>
      <c r="O1195">
        <v>1</v>
      </c>
      <c r="P1195">
        <v>1.5</v>
      </c>
      <c r="Q1195">
        <v>1.5</v>
      </c>
      <c r="R1195" s="1">
        <v>44636</v>
      </c>
      <c r="S1195" t="str">
        <f t="shared" si="90"/>
        <v>Bubly - Blackberry</v>
      </c>
      <c r="T1195" t="str">
        <f t="shared" si="91"/>
        <v>Water</v>
      </c>
      <c r="U1195" t="str">
        <f>IF(T1195="Cell is Blank - Dis-regard",_xlfn.XLOOKUP(S1195,'Categroy Lookup'!A:A,'Categroy Lookup'!B:B,"Cell is Blank - Dis-regard"),T1195)</f>
        <v>Water</v>
      </c>
      <c r="V1195" t="b">
        <f t="shared" si="93"/>
        <v>1</v>
      </c>
      <c r="W1195">
        <f t="shared" si="92"/>
        <v>1.5</v>
      </c>
      <c r="X1195" s="8">
        <f t="shared" si="94"/>
        <v>1</v>
      </c>
      <c r="Y1195" t="s">
        <v>504</v>
      </c>
      <c r="Z1195" t="s">
        <v>574</v>
      </c>
      <c r="AB1195" t="s">
        <v>683</v>
      </c>
      <c r="AC1195" t="s">
        <v>757</v>
      </c>
      <c r="AD1195">
        <v>2022</v>
      </c>
    </row>
    <row r="1196" spans="1:30" x14ac:dyDescent="0.25">
      <c r="A1196" t="s">
        <v>18</v>
      </c>
      <c r="B1196" t="s">
        <v>28</v>
      </c>
      <c r="C1196" t="s">
        <v>20</v>
      </c>
      <c r="D1196" t="s">
        <v>29</v>
      </c>
      <c r="E1196" t="s">
        <v>93</v>
      </c>
      <c r="F1196" t="s">
        <v>23</v>
      </c>
      <c r="G1196">
        <v>14826644009</v>
      </c>
      <c r="H1196" t="s">
        <v>201</v>
      </c>
      <c r="I1196" t="s">
        <v>33</v>
      </c>
      <c r="J1196">
        <v>140</v>
      </c>
      <c r="K1196">
        <v>1.5</v>
      </c>
      <c r="L1196">
        <v>1</v>
      </c>
      <c r="M1196">
        <v>140</v>
      </c>
      <c r="N1196">
        <v>1.5</v>
      </c>
      <c r="O1196">
        <v>1</v>
      </c>
      <c r="P1196">
        <v>1.5</v>
      </c>
      <c r="Q1196">
        <v>1.5</v>
      </c>
      <c r="R1196" s="1">
        <v>44636</v>
      </c>
      <c r="S1196" t="str">
        <f t="shared" si="90"/>
        <v>Coca Cola - Zero Sugar</v>
      </c>
      <c r="T1196" t="str">
        <f t="shared" si="91"/>
        <v>Carbonated</v>
      </c>
      <c r="U1196" t="str">
        <f>IF(T1196="Cell is Blank - Dis-regard",_xlfn.XLOOKUP(S1196,'Categroy Lookup'!A:A,'Categroy Lookup'!B:B,"Cell is Blank - Dis-regard"),T1196)</f>
        <v>Carbonated</v>
      </c>
      <c r="V1196" t="b">
        <f t="shared" si="93"/>
        <v>1</v>
      </c>
      <c r="W1196">
        <f t="shared" si="92"/>
        <v>1.5</v>
      </c>
      <c r="X1196" s="8">
        <f t="shared" si="94"/>
        <v>1</v>
      </c>
      <c r="Y1196" t="s">
        <v>524</v>
      </c>
      <c r="Z1196" t="s">
        <v>525</v>
      </c>
      <c r="AB1196" t="s">
        <v>683</v>
      </c>
      <c r="AC1196" t="s">
        <v>757</v>
      </c>
      <c r="AD1196">
        <v>2022</v>
      </c>
    </row>
    <row r="1197" spans="1:30" x14ac:dyDescent="0.25">
      <c r="A1197" t="s">
        <v>18</v>
      </c>
      <c r="B1197" t="s">
        <v>40</v>
      </c>
      <c r="C1197" t="s">
        <v>41</v>
      </c>
      <c r="D1197" t="s">
        <v>42</v>
      </c>
      <c r="E1197" t="s">
        <v>43</v>
      </c>
      <c r="F1197" t="s">
        <v>23</v>
      </c>
      <c r="G1197">
        <v>14826879247</v>
      </c>
      <c r="H1197" t="s">
        <v>201</v>
      </c>
      <c r="I1197" t="s">
        <v>33</v>
      </c>
      <c r="J1197">
        <v>146</v>
      </c>
      <c r="K1197">
        <v>3</v>
      </c>
      <c r="L1197">
        <v>1</v>
      </c>
      <c r="M1197">
        <v>146</v>
      </c>
      <c r="N1197">
        <v>3</v>
      </c>
      <c r="O1197">
        <v>1</v>
      </c>
      <c r="P1197">
        <v>3</v>
      </c>
      <c r="Q1197">
        <v>3</v>
      </c>
      <c r="R1197" s="1">
        <v>44634</v>
      </c>
      <c r="S1197" t="str">
        <f t="shared" si="90"/>
        <v>Monster Energy Original</v>
      </c>
      <c r="T1197" t="str">
        <f t="shared" si="91"/>
        <v>Carbonated</v>
      </c>
      <c r="U1197" t="str">
        <f>IF(T1197="Cell is Blank - Dis-regard",_xlfn.XLOOKUP(S1197,'Categroy Lookup'!A:A,'Categroy Lookup'!B:B,"Cell is Blank - Dis-regard"),T1197)</f>
        <v>Carbonated</v>
      </c>
      <c r="V1197" t="b">
        <f t="shared" si="93"/>
        <v>1</v>
      </c>
      <c r="W1197">
        <f t="shared" si="92"/>
        <v>3</v>
      </c>
      <c r="X1197" s="8">
        <f t="shared" si="94"/>
        <v>2</v>
      </c>
      <c r="Y1197" t="s">
        <v>43</v>
      </c>
      <c r="AB1197" t="s">
        <v>683</v>
      </c>
      <c r="AC1197" t="s">
        <v>757</v>
      </c>
      <c r="AD1197">
        <v>2022</v>
      </c>
    </row>
    <row r="1198" spans="1:30" x14ac:dyDescent="0.25">
      <c r="A1198" t="s">
        <v>18</v>
      </c>
      <c r="B1198" t="s">
        <v>40</v>
      </c>
      <c r="C1198" t="s">
        <v>41</v>
      </c>
      <c r="D1198" t="s">
        <v>42</v>
      </c>
      <c r="E1198" t="s">
        <v>203</v>
      </c>
      <c r="F1198" t="s">
        <v>27</v>
      </c>
      <c r="G1198">
        <v>14826880248</v>
      </c>
      <c r="H1198" t="s">
        <v>201</v>
      </c>
      <c r="I1198" t="s">
        <v>33</v>
      </c>
      <c r="J1198">
        <v>120</v>
      </c>
      <c r="K1198">
        <v>1.5</v>
      </c>
      <c r="L1198">
        <v>1</v>
      </c>
      <c r="M1198">
        <v>120</v>
      </c>
      <c r="N1198">
        <v>1.5</v>
      </c>
      <c r="O1198">
        <v>1</v>
      </c>
      <c r="P1198">
        <v>1.5</v>
      </c>
      <c r="Q1198">
        <v>1.5</v>
      </c>
      <c r="R1198" s="1">
        <v>44634</v>
      </c>
      <c r="S1198" t="str">
        <f t="shared" si="90"/>
        <v>Doritos Nacho Cheese</v>
      </c>
      <c r="T1198" t="str">
        <f t="shared" si="91"/>
        <v>Food</v>
      </c>
      <c r="U1198" t="str">
        <f>IF(T1198="Cell is Blank - Dis-regard",_xlfn.XLOOKUP(S1198,'Categroy Lookup'!A:A,'Categroy Lookup'!B:B,"Cell is Blank - Dis-regard"),T1198)</f>
        <v>Food</v>
      </c>
      <c r="V1198" t="b">
        <f t="shared" si="93"/>
        <v>1</v>
      </c>
      <c r="W1198">
        <f t="shared" si="92"/>
        <v>1.5</v>
      </c>
      <c r="X1198" s="8">
        <f t="shared" si="94"/>
        <v>1</v>
      </c>
      <c r="Y1198" t="s">
        <v>203</v>
      </c>
      <c r="AB1198" t="s">
        <v>683</v>
      </c>
      <c r="AC1198" t="s">
        <v>757</v>
      </c>
      <c r="AD1198">
        <v>2022</v>
      </c>
    </row>
    <row r="1199" spans="1:30" x14ac:dyDescent="0.25">
      <c r="A1199" t="s">
        <v>18</v>
      </c>
      <c r="B1199" t="s">
        <v>40</v>
      </c>
      <c r="C1199" t="s">
        <v>41</v>
      </c>
      <c r="D1199" t="s">
        <v>42</v>
      </c>
      <c r="E1199" t="s">
        <v>204</v>
      </c>
      <c r="F1199" t="s">
        <v>27</v>
      </c>
      <c r="G1199">
        <v>14826882551</v>
      </c>
      <c r="H1199" t="s">
        <v>201</v>
      </c>
      <c r="I1199" t="s">
        <v>33</v>
      </c>
      <c r="J1199">
        <v>123</v>
      </c>
      <c r="K1199">
        <v>1.5</v>
      </c>
      <c r="L1199">
        <v>1</v>
      </c>
      <c r="M1199">
        <v>123</v>
      </c>
      <c r="N1199">
        <v>1.5</v>
      </c>
      <c r="O1199">
        <v>1</v>
      </c>
      <c r="P1199">
        <v>1.5</v>
      </c>
      <c r="Q1199">
        <v>1.5</v>
      </c>
      <c r="R1199" s="1">
        <v>44634</v>
      </c>
      <c r="S1199" t="str">
        <f t="shared" si="90"/>
        <v>Cheetos - Crunchy</v>
      </c>
      <c r="T1199" t="str">
        <f t="shared" si="91"/>
        <v>Food</v>
      </c>
      <c r="U1199" t="str">
        <f>IF(T1199="Cell is Blank - Dis-regard",_xlfn.XLOOKUP(S1199,'Categroy Lookup'!A:A,'Categroy Lookup'!B:B,"Cell is Blank - Dis-regard"),T1199)</f>
        <v>Food</v>
      </c>
      <c r="V1199" t="b">
        <f t="shared" si="93"/>
        <v>1</v>
      </c>
      <c r="W1199">
        <f t="shared" si="92"/>
        <v>1.5</v>
      </c>
      <c r="X1199" s="8">
        <f t="shared" si="94"/>
        <v>1</v>
      </c>
      <c r="Y1199" t="s">
        <v>491</v>
      </c>
      <c r="Z1199" t="s">
        <v>575</v>
      </c>
      <c r="AB1199" t="s">
        <v>683</v>
      </c>
      <c r="AC1199" t="s">
        <v>757</v>
      </c>
      <c r="AD1199">
        <v>2022</v>
      </c>
    </row>
    <row r="1200" spans="1:30" x14ac:dyDescent="0.25">
      <c r="A1200" t="s">
        <v>18</v>
      </c>
      <c r="B1200" t="s">
        <v>36</v>
      </c>
      <c r="C1200" t="s">
        <v>37</v>
      </c>
      <c r="D1200" t="s">
        <v>38</v>
      </c>
      <c r="E1200" t="s">
        <v>79</v>
      </c>
      <c r="F1200" t="s">
        <v>27</v>
      </c>
      <c r="G1200">
        <v>14828911974</v>
      </c>
      <c r="H1200" t="s">
        <v>201</v>
      </c>
      <c r="I1200" t="s">
        <v>33</v>
      </c>
      <c r="J1200">
        <v>121</v>
      </c>
      <c r="K1200">
        <v>1.5</v>
      </c>
      <c r="L1200">
        <v>1</v>
      </c>
      <c r="M1200">
        <v>121</v>
      </c>
      <c r="N1200">
        <v>1.5</v>
      </c>
      <c r="O1200">
        <v>1</v>
      </c>
      <c r="P1200">
        <v>1.5</v>
      </c>
      <c r="Q1200">
        <v>1.5</v>
      </c>
      <c r="R1200" s="1">
        <v>44635</v>
      </c>
      <c r="S1200" t="str">
        <f t="shared" si="90"/>
        <v>SunChips Multigrain - Harvest Cheddar</v>
      </c>
      <c r="T1200" t="str">
        <f t="shared" si="91"/>
        <v>Food</v>
      </c>
      <c r="U1200" t="str">
        <f>IF(T1200="Cell is Blank - Dis-regard",_xlfn.XLOOKUP(S1200,'Categroy Lookup'!A:A,'Categroy Lookup'!B:B,"Cell is Blank - Dis-regard"),T1200)</f>
        <v>Food</v>
      </c>
      <c r="V1200" t="b">
        <f t="shared" si="93"/>
        <v>1</v>
      </c>
      <c r="W1200">
        <f t="shared" si="92"/>
        <v>1.5</v>
      </c>
      <c r="X1200" s="8">
        <f t="shared" si="94"/>
        <v>1</v>
      </c>
      <c r="Y1200" t="s">
        <v>502</v>
      </c>
      <c r="Z1200" t="s">
        <v>515</v>
      </c>
      <c r="AB1200" t="s">
        <v>683</v>
      </c>
      <c r="AC1200" t="s">
        <v>757</v>
      </c>
      <c r="AD1200">
        <v>2022</v>
      </c>
    </row>
    <row r="1201" spans="1:30" x14ac:dyDescent="0.25">
      <c r="A1201" t="s">
        <v>18</v>
      </c>
      <c r="B1201" t="s">
        <v>28</v>
      </c>
      <c r="C1201" t="s">
        <v>20</v>
      </c>
      <c r="D1201" t="s">
        <v>29</v>
      </c>
      <c r="E1201" t="s">
        <v>72</v>
      </c>
      <c r="F1201" t="s">
        <v>55</v>
      </c>
      <c r="G1201">
        <v>14829247227</v>
      </c>
      <c r="H1201" t="s">
        <v>201</v>
      </c>
      <c r="I1201" t="s">
        <v>25</v>
      </c>
      <c r="J1201">
        <v>144</v>
      </c>
      <c r="K1201">
        <v>1.5</v>
      </c>
      <c r="L1201">
        <v>1</v>
      </c>
      <c r="M1201">
        <v>144</v>
      </c>
      <c r="N1201">
        <v>1.5</v>
      </c>
      <c r="O1201">
        <v>1</v>
      </c>
      <c r="P1201">
        <v>1.5</v>
      </c>
      <c r="Q1201">
        <v>1.5</v>
      </c>
      <c r="R1201" s="1">
        <v>44636</v>
      </c>
      <c r="S1201" t="str">
        <f t="shared" si="90"/>
        <v>Poland Springs Water</v>
      </c>
      <c r="T1201" t="str">
        <f t="shared" si="91"/>
        <v>Water</v>
      </c>
      <c r="U1201" t="str">
        <f>IF(T1201="Cell is Blank - Dis-regard",_xlfn.XLOOKUP(S1201,'Categroy Lookup'!A:A,'Categroy Lookup'!B:B,"Cell is Blank - Dis-regard"),T1201)</f>
        <v>Water</v>
      </c>
      <c r="V1201" t="b">
        <f t="shared" si="93"/>
        <v>1</v>
      </c>
      <c r="W1201">
        <f t="shared" si="92"/>
        <v>1.5</v>
      </c>
      <c r="X1201" s="8">
        <f t="shared" si="94"/>
        <v>1</v>
      </c>
      <c r="Y1201" t="s">
        <v>72</v>
      </c>
      <c r="AB1201" t="s">
        <v>683</v>
      </c>
      <c r="AC1201" t="s">
        <v>757</v>
      </c>
      <c r="AD1201">
        <v>2022</v>
      </c>
    </row>
    <row r="1202" spans="1:30" x14ac:dyDescent="0.25">
      <c r="A1202" t="s">
        <v>18</v>
      </c>
      <c r="B1202" t="s">
        <v>19</v>
      </c>
      <c r="C1202" t="s">
        <v>20</v>
      </c>
      <c r="D1202" t="s">
        <v>21</v>
      </c>
      <c r="E1202" t="s">
        <v>117</v>
      </c>
      <c r="F1202" t="s">
        <v>27</v>
      </c>
      <c r="G1202">
        <v>14829252089</v>
      </c>
      <c r="H1202" t="s">
        <v>201</v>
      </c>
      <c r="I1202" t="s">
        <v>25</v>
      </c>
      <c r="J1202">
        <v>120</v>
      </c>
      <c r="K1202">
        <v>1.5</v>
      </c>
      <c r="L1202">
        <v>1</v>
      </c>
      <c r="M1202">
        <v>120</v>
      </c>
      <c r="N1202">
        <v>1.5</v>
      </c>
      <c r="O1202">
        <v>1</v>
      </c>
      <c r="P1202">
        <v>1.5</v>
      </c>
      <c r="Q1202">
        <v>1.5</v>
      </c>
      <c r="R1202" s="1">
        <v>44635</v>
      </c>
      <c r="S1202" t="str">
        <f t="shared" si="90"/>
        <v>Snyder's of Hanover Pretzel - Cheddar Cheese</v>
      </c>
      <c r="T1202" t="str">
        <f t="shared" si="91"/>
        <v>Food</v>
      </c>
      <c r="U1202" t="str">
        <f>IF(T1202="Cell is Blank - Dis-regard",_xlfn.XLOOKUP(S1202,'Categroy Lookup'!A:A,'Categroy Lookup'!B:B,"Cell is Blank - Dis-regard"),T1202)</f>
        <v>Food</v>
      </c>
      <c r="V1202" t="b">
        <f t="shared" si="93"/>
        <v>1</v>
      </c>
      <c r="W1202">
        <f t="shared" si="92"/>
        <v>1.5</v>
      </c>
      <c r="X1202" s="8">
        <f t="shared" si="94"/>
        <v>1</v>
      </c>
      <c r="Y1202" t="s">
        <v>543</v>
      </c>
      <c r="Z1202" t="s">
        <v>544</v>
      </c>
      <c r="AB1202" t="s">
        <v>683</v>
      </c>
      <c r="AC1202" t="s">
        <v>757</v>
      </c>
      <c r="AD1202">
        <v>2022</v>
      </c>
    </row>
    <row r="1203" spans="1:30" x14ac:dyDescent="0.25">
      <c r="A1203" t="s">
        <v>18</v>
      </c>
      <c r="B1203" t="s">
        <v>40</v>
      </c>
      <c r="C1203" t="s">
        <v>41</v>
      </c>
      <c r="D1203" t="s">
        <v>42</v>
      </c>
      <c r="E1203" t="s">
        <v>48</v>
      </c>
      <c r="F1203" t="s">
        <v>27</v>
      </c>
      <c r="G1203">
        <v>14829961519</v>
      </c>
      <c r="H1203" t="s">
        <v>201</v>
      </c>
      <c r="I1203" t="s">
        <v>33</v>
      </c>
      <c r="J1203">
        <v>134</v>
      </c>
      <c r="K1203">
        <v>2</v>
      </c>
      <c r="L1203">
        <v>1</v>
      </c>
      <c r="M1203">
        <v>134</v>
      </c>
      <c r="N1203">
        <v>2</v>
      </c>
      <c r="O1203">
        <v>1</v>
      </c>
      <c r="P1203">
        <v>2</v>
      </c>
      <c r="Q1203">
        <v>2</v>
      </c>
      <c r="R1203" s="1">
        <v>44635</v>
      </c>
      <c r="S1203" t="str">
        <f t="shared" si="90"/>
        <v>KitKat - Crisp Wafers</v>
      </c>
      <c r="T1203" t="str">
        <f t="shared" si="91"/>
        <v>Food</v>
      </c>
      <c r="U1203" t="str">
        <f>IF(T1203="Cell is Blank - Dis-regard",_xlfn.XLOOKUP(S1203,'Categroy Lookup'!A:A,'Categroy Lookup'!B:B,"Cell is Blank - Dis-regard"),T1203)</f>
        <v>Food</v>
      </c>
      <c r="V1203" t="b">
        <f t="shared" si="93"/>
        <v>1</v>
      </c>
      <c r="W1203">
        <f t="shared" si="92"/>
        <v>2</v>
      </c>
      <c r="X1203" s="8">
        <f t="shared" si="94"/>
        <v>1.3333333333333333</v>
      </c>
      <c r="Y1203" t="s">
        <v>482</v>
      </c>
      <c r="Z1203" t="s">
        <v>483</v>
      </c>
      <c r="AB1203" t="s">
        <v>683</v>
      </c>
      <c r="AC1203" t="s">
        <v>757</v>
      </c>
      <c r="AD1203">
        <v>2022</v>
      </c>
    </row>
    <row r="1204" spans="1:30" x14ac:dyDescent="0.25">
      <c r="A1204" t="s">
        <v>18</v>
      </c>
      <c r="B1204" t="s">
        <v>197</v>
      </c>
      <c r="C1204" t="s">
        <v>198</v>
      </c>
      <c r="D1204" t="s">
        <v>199</v>
      </c>
      <c r="E1204" t="s">
        <v>93</v>
      </c>
      <c r="F1204" t="s">
        <v>23</v>
      </c>
      <c r="G1204">
        <v>14830244867</v>
      </c>
      <c r="H1204" t="s">
        <v>201</v>
      </c>
      <c r="I1204" t="s">
        <v>25</v>
      </c>
      <c r="J1204">
        <v>142</v>
      </c>
      <c r="K1204">
        <v>1.5</v>
      </c>
      <c r="L1204">
        <v>1</v>
      </c>
      <c r="M1204">
        <v>142</v>
      </c>
      <c r="N1204">
        <v>1.5</v>
      </c>
      <c r="O1204">
        <v>1</v>
      </c>
      <c r="P1204">
        <v>1.5</v>
      </c>
      <c r="Q1204">
        <v>1.5</v>
      </c>
      <c r="R1204" s="1">
        <v>44650</v>
      </c>
      <c r="S1204" t="str">
        <f t="shared" si="90"/>
        <v>Coca Cola - Zero Sugar</v>
      </c>
      <c r="T1204" t="str">
        <f t="shared" si="91"/>
        <v>Carbonated</v>
      </c>
      <c r="U1204" t="str">
        <f>IF(T1204="Cell is Blank - Dis-regard",_xlfn.XLOOKUP(S1204,'Categroy Lookup'!A:A,'Categroy Lookup'!B:B,"Cell is Blank - Dis-regard"),T1204)</f>
        <v>Carbonated</v>
      </c>
      <c r="V1204" t="b">
        <f t="shared" si="93"/>
        <v>1</v>
      </c>
      <c r="W1204">
        <f t="shared" si="92"/>
        <v>1.5</v>
      </c>
      <c r="X1204" s="8">
        <f t="shared" si="94"/>
        <v>1</v>
      </c>
      <c r="Y1204" t="s">
        <v>524</v>
      </c>
      <c r="Z1204" t="s">
        <v>525</v>
      </c>
      <c r="AB1204" t="s">
        <v>683</v>
      </c>
      <c r="AC1204" t="s">
        <v>757</v>
      </c>
      <c r="AD1204">
        <v>2022</v>
      </c>
    </row>
    <row r="1205" spans="1:30" x14ac:dyDescent="0.25">
      <c r="A1205" t="s">
        <v>18</v>
      </c>
      <c r="B1205" t="s">
        <v>40</v>
      </c>
      <c r="C1205" t="s">
        <v>41</v>
      </c>
      <c r="D1205" t="s">
        <v>42</v>
      </c>
      <c r="E1205" t="s">
        <v>68</v>
      </c>
      <c r="F1205" t="s">
        <v>27</v>
      </c>
      <c r="G1205">
        <v>14830499491</v>
      </c>
      <c r="H1205" t="s">
        <v>201</v>
      </c>
      <c r="I1205" t="s">
        <v>33</v>
      </c>
      <c r="J1205">
        <v>136</v>
      </c>
      <c r="K1205">
        <v>1.5</v>
      </c>
      <c r="L1205">
        <v>1</v>
      </c>
      <c r="M1205">
        <v>136</v>
      </c>
      <c r="N1205">
        <v>1.5</v>
      </c>
      <c r="O1205">
        <v>1</v>
      </c>
      <c r="P1205">
        <v>1.5</v>
      </c>
      <c r="Q1205">
        <v>1.5</v>
      </c>
      <c r="R1205" s="1">
        <v>44635</v>
      </c>
      <c r="S1205" t="str">
        <f t="shared" si="90"/>
        <v>Newtons Fig Bar</v>
      </c>
      <c r="T1205" t="str">
        <f t="shared" si="91"/>
        <v>Food</v>
      </c>
      <c r="U1205" t="str">
        <f>IF(T1205="Cell is Blank - Dis-regard",_xlfn.XLOOKUP(S1205,'Categroy Lookup'!A:A,'Categroy Lookup'!B:B,"Cell is Blank - Dis-regard"),T1205)</f>
        <v>Food</v>
      </c>
      <c r="V1205" t="b">
        <f t="shared" si="93"/>
        <v>1</v>
      </c>
      <c r="W1205">
        <f t="shared" si="92"/>
        <v>1.5</v>
      </c>
      <c r="X1205" s="8">
        <f t="shared" si="94"/>
        <v>1</v>
      </c>
      <c r="Y1205" t="s">
        <v>68</v>
      </c>
      <c r="AB1205" t="s">
        <v>683</v>
      </c>
      <c r="AC1205" t="s">
        <v>757</v>
      </c>
      <c r="AD1205">
        <v>2022</v>
      </c>
    </row>
    <row r="1206" spans="1:30" x14ac:dyDescent="0.25">
      <c r="A1206" t="s">
        <v>18</v>
      </c>
      <c r="B1206" t="s">
        <v>40</v>
      </c>
      <c r="C1206" t="s">
        <v>41</v>
      </c>
      <c r="D1206" t="s">
        <v>42</v>
      </c>
      <c r="E1206" t="s">
        <v>68</v>
      </c>
      <c r="F1206" t="s">
        <v>27</v>
      </c>
      <c r="G1206">
        <v>14830502416</v>
      </c>
      <c r="H1206" t="s">
        <v>201</v>
      </c>
      <c r="I1206" t="s">
        <v>33</v>
      </c>
      <c r="J1206">
        <v>135</v>
      </c>
      <c r="K1206">
        <v>1.5</v>
      </c>
      <c r="L1206">
        <v>1</v>
      </c>
      <c r="M1206">
        <v>135</v>
      </c>
      <c r="N1206">
        <v>1.5</v>
      </c>
      <c r="O1206">
        <v>1</v>
      </c>
      <c r="P1206">
        <v>1.5</v>
      </c>
      <c r="Q1206">
        <v>1.5</v>
      </c>
      <c r="R1206" s="1">
        <v>44635</v>
      </c>
      <c r="S1206" t="str">
        <f t="shared" si="90"/>
        <v>Newtons Fig Bar</v>
      </c>
      <c r="T1206" t="str">
        <f t="shared" si="91"/>
        <v>Food</v>
      </c>
      <c r="U1206" t="str">
        <f>IF(T1206="Cell is Blank - Dis-regard",_xlfn.XLOOKUP(S1206,'Categroy Lookup'!A:A,'Categroy Lookup'!B:B,"Cell is Blank - Dis-regard"),T1206)</f>
        <v>Food</v>
      </c>
      <c r="V1206" t="b">
        <f t="shared" si="93"/>
        <v>1</v>
      </c>
      <c r="W1206">
        <f t="shared" si="92"/>
        <v>1.5</v>
      </c>
      <c r="X1206" s="8">
        <f t="shared" si="94"/>
        <v>1</v>
      </c>
      <c r="Y1206" t="s">
        <v>68</v>
      </c>
      <c r="AB1206" t="s">
        <v>683</v>
      </c>
      <c r="AC1206" t="s">
        <v>757</v>
      </c>
      <c r="AD1206">
        <v>2022</v>
      </c>
    </row>
    <row r="1207" spans="1:30" x14ac:dyDescent="0.25">
      <c r="A1207" t="s">
        <v>18</v>
      </c>
      <c r="B1207" t="s">
        <v>40</v>
      </c>
      <c r="C1207" t="s">
        <v>41</v>
      </c>
      <c r="D1207" t="s">
        <v>42</v>
      </c>
      <c r="E1207" t="s">
        <v>68</v>
      </c>
      <c r="F1207" t="s">
        <v>27</v>
      </c>
      <c r="G1207">
        <v>14830597662</v>
      </c>
      <c r="H1207" t="s">
        <v>201</v>
      </c>
      <c r="I1207" t="s">
        <v>33</v>
      </c>
      <c r="J1207">
        <v>135</v>
      </c>
      <c r="K1207">
        <v>1.5</v>
      </c>
      <c r="L1207">
        <v>1</v>
      </c>
      <c r="M1207">
        <v>135</v>
      </c>
      <c r="N1207">
        <v>1.5</v>
      </c>
      <c r="O1207">
        <v>1</v>
      </c>
      <c r="P1207">
        <v>1.5</v>
      </c>
      <c r="Q1207">
        <v>1.5</v>
      </c>
      <c r="R1207" s="1">
        <v>44635</v>
      </c>
      <c r="S1207" t="str">
        <f t="shared" si="90"/>
        <v>Newtons Fig Bar</v>
      </c>
      <c r="T1207" t="str">
        <f t="shared" si="91"/>
        <v>Food</v>
      </c>
      <c r="U1207" t="str">
        <f>IF(T1207="Cell is Blank - Dis-regard",_xlfn.XLOOKUP(S1207,'Categroy Lookup'!A:A,'Categroy Lookup'!B:B,"Cell is Blank - Dis-regard"),T1207)</f>
        <v>Food</v>
      </c>
      <c r="V1207" t="b">
        <f t="shared" si="93"/>
        <v>1</v>
      </c>
      <c r="W1207">
        <f t="shared" si="92"/>
        <v>1.5</v>
      </c>
      <c r="X1207" s="8">
        <f t="shared" si="94"/>
        <v>1</v>
      </c>
      <c r="Y1207" t="s">
        <v>68</v>
      </c>
      <c r="AB1207" t="s">
        <v>683</v>
      </c>
      <c r="AC1207" t="s">
        <v>757</v>
      </c>
      <c r="AD1207">
        <v>2022</v>
      </c>
    </row>
    <row r="1208" spans="1:30" x14ac:dyDescent="0.25">
      <c r="A1208" t="s">
        <v>18</v>
      </c>
      <c r="B1208" t="s">
        <v>40</v>
      </c>
      <c r="C1208" t="s">
        <v>41</v>
      </c>
      <c r="D1208" t="s">
        <v>42</v>
      </c>
      <c r="E1208" t="s">
        <v>68</v>
      </c>
      <c r="F1208" t="s">
        <v>27</v>
      </c>
      <c r="G1208">
        <v>14830598886</v>
      </c>
      <c r="H1208" t="s">
        <v>201</v>
      </c>
      <c r="I1208" t="s">
        <v>33</v>
      </c>
      <c r="J1208">
        <v>135</v>
      </c>
      <c r="K1208">
        <v>1.5</v>
      </c>
      <c r="L1208">
        <v>1</v>
      </c>
      <c r="M1208">
        <v>135</v>
      </c>
      <c r="N1208">
        <v>1.5</v>
      </c>
      <c r="O1208">
        <v>1</v>
      </c>
      <c r="P1208">
        <v>1.5</v>
      </c>
      <c r="Q1208">
        <v>1.5</v>
      </c>
      <c r="R1208" s="1">
        <v>44635</v>
      </c>
      <c r="S1208" t="str">
        <f t="shared" si="90"/>
        <v>Newtons Fig Bar</v>
      </c>
      <c r="T1208" t="str">
        <f t="shared" si="91"/>
        <v>Food</v>
      </c>
      <c r="U1208" t="str">
        <f>IF(T1208="Cell is Blank - Dis-regard",_xlfn.XLOOKUP(S1208,'Categroy Lookup'!A:A,'Categroy Lookup'!B:B,"Cell is Blank - Dis-regard"),T1208)</f>
        <v>Food</v>
      </c>
      <c r="V1208" t="b">
        <f t="shared" si="93"/>
        <v>1</v>
      </c>
      <c r="W1208">
        <f t="shared" si="92"/>
        <v>1.5</v>
      </c>
      <c r="X1208" s="8">
        <f t="shared" si="94"/>
        <v>1</v>
      </c>
      <c r="Y1208" t="s">
        <v>68</v>
      </c>
      <c r="AB1208" t="s">
        <v>683</v>
      </c>
      <c r="AC1208" t="s">
        <v>757</v>
      </c>
      <c r="AD1208">
        <v>2022</v>
      </c>
    </row>
    <row r="1209" spans="1:30" x14ac:dyDescent="0.25">
      <c r="A1209" t="s">
        <v>18</v>
      </c>
      <c r="B1209" t="s">
        <v>197</v>
      </c>
      <c r="C1209" t="s">
        <v>198</v>
      </c>
      <c r="D1209" t="s">
        <v>199</v>
      </c>
      <c r="E1209" t="s">
        <v>44</v>
      </c>
      <c r="F1209" t="s">
        <v>27</v>
      </c>
      <c r="G1209">
        <v>14830600281</v>
      </c>
      <c r="H1209" t="s">
        <v>201</v>
      </c>
      <c r="I1209" t="s">
        <v>25</v>
      </c>
      <c r="J1209">
        <v>122</v>
      </c>
      <c r="K1209">
        <v>2.5</v>
      </c>
      <c r="L1209">
        <v>1</v>
      </c>
      <c r="M1209">
        <v>122</v>
      </c>
      <c r="N1209">
        <v>2.5</v>
      </c>
      <c r="O1209">
        <v>1</v>
      </c>
      <c r="P1209">
        <v>2.5</v>
      </c>
      <c r="Q1209">
        <v>2.5</v>
      </c>
      <c r="R1209" s="1">
        <v>44650</v>
      </c>
      <c r="S1209" t="str">
        <f t="shared" si="90"/>
        <v>Seapoint Farms Dry Roasted Edamame - Wasabi</v>
      </c>
      <c r="T1209" t="str">
        <f t="shared" si="91"/>
        <v>Food</v>
      </c>
      <c r="U1209" t="str">
        <f>IF(T1209="Cell is Blank - Dis-regard",_xlfn.XLOOKUP(S1209,'Categroy Lookup'!A:A,'Categroy Lookup'!B:B,"Cell is Blank - Dis-regard"),T1209)</f>
        <v>Food</v>
      </c>
      <c r="V1209" t="b">
        <f t="shared" si="93"/>
        <v>1</v>
      </c>
      <c r="W1209">
        <f t="shared" si="92"/>
        <v>2.5</v>
      </c>
      <c r="X1209" s="8">
        <f t="shared" si="94"/>
        <v>1.6666666666666667</v>
      </c>
      <c r="Y1209" t="s">
        <v>476</v>
      </c>
      <c r="Z1209" t="s">
        <v>477</v>
      </c>
      <c r="AB1209" t="s">
        <v>683</v>
      </c>
      <c r="AC1209" t="s">
        <v>757</v>
      </c>
      <c r="AD1209">
        <v>2022</v>
      </c>
    </row>
    <row r="1210" spans="1:30" x14ac:dyDescent="0.25">
      <c r="A1210" t="s">
        <v>18</v>
      </c>
      <c r="B1210" t="s">
        <v>40</v>
      </c>
      <c r="C1210" t="s">
        <v>41</v>
      </c>
      <c r="D1210" t="s">
        <v>42</v>
      </c>
      <c r="E1210" t="s">
        <v>203</v>
      </c>
      <c r="F1210" t="s">
        <v>27</v>
      </c>
      <c r="G1210">
        <v>14830692131</v>
      </c>
      <c r="H1210" t="s">
        <v>201</v>
      </c>
      <c r="I1210" t="s">
        <v>33</v>
      </c>
      <c r="J1210">
        <v>120</v>
      </c>
      <c r="K1210">
        <v>1.5</v>
      </c>
      <c r="L1210">
        <v>1</v>
      </c>
      <c r="M1210">
        <v>120</v>
      </c>
      <c r="N1210">
        <v>1.5</v>
      </c>
      <c r="O1210">
        <v>1</v>
      </c>
      <c r="P1210">
        <v>1.5</v>
      </c>
      <c r="Q1210">
        <v>1.5</v>
      </c>
      <c r="R1210" s="1">
        <v>44635</v>
      </c>
      <c r="S1210" t="str">
        <f t="shared" si="90"/>
        <v>Doritos Nacho Cheese</v>
      </c>
      <c r="T1210" t="str">
        <f t="shared" si="91"/>
        <v>Food</v>
      </c>
      <c r="U1210" t="str">
        <f>IF(T1210="Cell is Blank - Dis-regard",_xlfn.XLOOKUP(S1210,'Categroy Lookup'!A:A,'Categroy Lookup'!B:B,"Cell is Blank - Dis-regard"),T1210)</f>
        <v>Food</v>
      </c>
      <c r="V1210" t="b">
        <f t="shared" si="93"/>
        <v>1</v>
      </c>
      <c r="W1210">
        <f t="shared" si="92"/>
        <v>1.5</v>
      </c>
      <c r="X1210" s="8">
        <f t="shared" si="94"/>
        <v>1</v>
      </c>
      <c r="Y1210" t="s">
        <v>203</v>
      </c>
      <c r="AB1210" t="s">
        <v>683</v>
      </c>
      <c r="AC1210" t="s">
        <v>757</v>
      </c>
      <c r="AD1210">
        <v>2022</v>
      </c>
    </row>
    <row r="1211" spans="1:30" x14ac:dyDescent="0.25">
      <c r="A1211" t="s">
        <v>18</v>
      </c>
      <c r="B1211" t="s">
        <v>40</v>
      </c>
      <c r="C1211" t="s">
        <v>41</v>
      </c>
      <c r="D1211" t="s">
        <v>42</v>
      </c>
      <c r="E1211" t="s">
        <v>43</v>
      </c>
      <c r="F1211" t="s">
        <v>23</v>
      </c>
      <c r="G1211">
        <v>14830781048</v>
      </c>
      <c r="H1211" t="s">
        <v>201</v>
      </c>
      <c r="I1211" t="s">
        <v>33</v>
      </c>
      <c r="J1211">
        <v>146</v>
      </c>
      <c r="K1211">
        <v>3</v>
      </c>
      <c r="L1211">
        <v>1</v>
      </c>
      <c r="M1211">
        <v>146</v>
      </c>
      <c r="N1211">
        <v>3</v>
      </c>
      <c r="O1211">
        <v>1</v>
      </c>
      <c r="P1211">
        <v>3</v>
      </c>
      <c r="Q1211">
        <v>3</v>
      </c>
      <c r="R1211" s="1">
        <v>44635</v>
      </c>
      <c r="S1211" t="str">
        <f t="shared" si="90"/>
        <v>Monster Energy Original</v>
      </c>
      <c r="T1211" t="str">
        <f t="shared" si="91"/>
        <v>Carbonated</v>
      </c>
      <c r="U1211" t="str">
        <f>IF(T1211="Cell is Blank - Dis-regard",_xlfn.XLOOKUP(S1211,'Categroy Lookup'!A:A,'Categroy Lookup'!B:B,"Cell is Blank - Dis-regard"),T1211)</f>
        <v>Carbonated</v>
      </c>
      <c r="V1211" t="b">
        <f t="shared" si="93"/>
        <v>1</v>
      </c>
      <c r="W1211">
        <f t="shared" si="92"/>
        <v>3</v>
      </c>
      <c r="X1211" s="8">
        <f t="shared" si="94"/>
        <v>2</v>
      </c>
      <c r="Y1211" t="s">
        <v>43</v>
      </c>
      <c r="AB1211" t="s">
        <v>683</v>
      </c>
      <c r="AC1211" t="s">
        <v>757</v>
      </c>
      <c r="AD1211">
        <v>2022</v>
      </c>
    </row>
    <row r="1212" spans="1:30" x14ac:dyDescent="0.25">
      <c r="A1212" t="s">
        <v>18</v>
      </c>
      <c r="B1212" t="s">
        <v>40</v>
      </c>
      <c r="C1212" t="s">
        <v>41</v>
      </c>
      <c r="D1212" t="s">
        <v>42</v>
      </c>
      <c r="E1212" t="s">
        <v>48</v>
      </c>
      <c r="F1212" t="s">
        <v>27</v>
      </c>
      <c r="G1212">
        <v>14830813063</v>
      </c>
      <c r="H1212" t="s">
        <v>201</v>
      </c>
      <c r="I1212" t="s">
        <v>33</v>
      </c>
      <c r="J1212">
        <v>134</v>
      </c>
      <c r="K1212">
        <v>2</v>
      </c>
      <c r="L1212">
        <v>1</v>
      </c>
      <c r="M1212">
        <v>134</v>
      </c>
      <c r="N1212">
        <v>2</v>
      </c>
      <c r="O1212">
        <v>1</v>
      </c>
      <c r="P1212">
        <v>2</v>
      </c>
      <c r="Q1212">
        <v>2</v>
      </c>
      <c r="R1212" s="1">
        <v>44635</v>
      </c>
      <c r="S1212" t="str">
        <f t="shared" si="90"/>
        <v>KitKat - Crisp Wafers</v>
      </c>
      <c r="T1212" t="str">
        <f t="shared" si="91"/>
        <v>Food</v>
      </c>
      <c r="U1212" t="str">
        <f>IF(T1212="Cell is Blank - Dis-regard",_xlfn.XLOOKUP(S1212,'Categroy Lookup'!A:A,'Categroy Lookup'!B:B,"Cell is Blank - Dis-regard"),T1212)</f>
        <v>Food</v>
      </c>
      <c r="V1212" t="b">
        <f t="shared" si="93"/>
        <v>1</v>
      </c>
      <c r="W1212">
        <f t="shared" si="92"/>
        <v>2</v>
      </c>
      <c r="X1212" s="8">
        <f t="shared" si="94"/>
        <v>1.3333333333333333</v>
      </c>
      <c r="Y1212" t="s">
        <v>482</v>
      </c>
      <c r="Z1212" t="s">
        <v>483</v>
      </c>
      <c r="AB1212" t="s">
        <v>683</v>
      </c>
      <c r="AC1212" t="s">
        <v>757</v>
      </c>
      <c r="AD1212">
        <v>2022</v>
      </c>
    </row>
    <row r="1213" spans="1:30" x14ac:dyDescent="0.25">
      <c r="A1213" t="s">
        <v>18</v>
      </c>
      <c r="B1213" t="s">
        <v>197</v>
      </c>
      <c r="C1213" t="s">
        <v>198</v>
      </c>
      <c r="D1213" t="s">
        <v>199</v>
      </c>
      <c r="E1213" t="s">
        <v>205</v>
      </c>
      <c r="F1213" t="s">
        <v>23</v>
      </c>
      <c r="G1213">
        <v>14831173571</v>
      </c>
      <c r="H1213" t="s">
        <v>201</v>
      </c>
      <c r="I1213" t="s">
        <v>33</v>
      </c>
      <c r="J1213">
        <v>141</v>
      </c>
      <c r="K1213">
        <v>1.5</v>
      </c>
      <c r="L1213">
        <v>1</v>
      </c>
      <c r="M1213">
        <v>141</v>
      </c>
      <c r="N1213">
        <v>1.5</v>
      </c>
      <c r="O1213">
        <v>1</v>
      </c>
      <c r="P1213">
        <v>1.5</v>
      </c>
      <c r="Q1213">
        <v>1.5</v>
      </c>
      <c r="R1213" s="1">
        <v>44650</v>
      </c>
      <c r="S1213" t="str">
        <f t="shared" si="90"/>
        <v>Spindrift - Sparkling Water - Pineapple</v>
      </c>
      <c r="T1213" t="str">
        <f t="shared" si="91"/>
        <v>Carbonated</v>
      </c>
      <c r="U1213" t="str">
        <f>IF(T1213="Cell is Blank - Dis-regard",_xlfn.XLOOKUP(S1213,'Categroy Lookup'!A:A,'Categroy Lookup'!B:B,"Cell is Blank - Dis-regard"),T1213)</f>
        <v>Carbonated</v>
      </c>
      <c r="V1213" t="b">
        <f t="shared" si="93"/>
        <v>1</v>
      </c>
      <c r="W1213">
        <f t="shared" si="92"/>
        <v>1.5</v>
      </c>
      <c r="X1213" s="8">
        <f t="shared" si="94"/>
        <v>1</v>
      </c>
      <c r="Y1213" t="s">
        <v>486</v>
      </c>
      <c r="Z1213" t="s">
        <v>576</v>
      </c>
      <c r="AA1213" t="s">
        <v>577</v>
      </c>
      <c r="AB1213" t="s">
        <v>683</v>
      </c>
      <c r="AC1213" t="s">
        <v>757</v>
      </c>
      <c r="AD1213">
        <v>2022</v>
      </c>
    </row>
    <row r="1214" spans="1:30" x14ac:dyDescent="0.25">
      <c r="A1214" t="s">
        <v>18</v>
      </c>
      <c r="B1214" t="s">
        <v>197</v>
      </c>
      <c r="C1214" t="s">
        <v>198</v>
      </c>
      <c r="D1214" t="s">
        <v>199</v>
      </c>
      <c r="E1214" t="s">
        <v>205</v>
      </c>
      <c r="F1214" t="s">
        <v>23</v>
      </c>
      <c r="G1214">
        <v>14831188703</v>
      </c>
      <c r="H1214" t="s">
        <v>201</v>
      </c>
      <c r="I1214" t="s">
        <v>33</v>
      </c>
      <c r="J1214">
        <v>141</v>
      </c>
      <c r="K1214">
        <v>1.5</v>
      </c>
      <c r="L1214">
        <v>1</v>
      </c>
      <c r="M1214">
        <v>141</v>
      </c>
      <c r="N1214">
        <v>1.5</v>
      </c>
      <c r="O1214">
        <v>1</v>
      </c>
      <c r="P1214">
        <v>1.5</v>
      </c>
      <c r="Q1214">
        <v>1.5</v>
      </c>
      <c r="R1214" s="1">
        <v>44650</v>
      </c>
      <c r="S1214" t="str">
        <f t="shared" si="90"/>
        <v>Spindrift - Sparkling Water - Pineapple</v>
      </c>
      <c r="T1214" t="str">
        <f t="shared" si="91"/>
        <v>Carbonated</v>
      </c>
      <c r="U1214" t="str">
        <f>IF(T1214="Cell is Blank - Dis-regard",_xlfn.XLOOKUP(S1214,'Categroy Lookup'!A:A,'Categroy Lookup'!B:B,"Cell is Blank - Dis-regard"),T1214)</f>
        <v>Carbonated</v>
      </c>
      <c r="V1214" t="b">
        <f t="shared" si="93"/>
        <v>1</v>
      </c>
      <c r="W1214">
        <f t="shared" si="92"/>
        <v>1.5</v>
      </c>
      <c r="X1214" s="8">
        <f t="shared" si="94"/>
        <v>1</v>
      </c>
      <c r="Y1214" t="s">
        <v>486</v>
      </c>
      <c r="Z1214" t="s">
        <v>576</v>
      </c>
      <c r="AA1214" t="s">
        <v>577</v>
      </c>
      <c r="AB1214" t="s">
        <v>683</v>
      </c>
      <c r="AC1214" t="s">
        <v>757</v>
      </c>
      <c r="AD1214">
        <v>2022</v>
      </c>
    </row>
    <row r="1215" spans="1:30" x14ac:dyDescent="0.25">
      <c r="A1215" t="s">
        <v>18</v>
      </c>
      <c r="B1215" t="s">
        <v>197</v>
      </c>
      <c r="C1215" t="s">
        <v>198</v>
      </c>
      <c r="D1215" t="s">
        <v>199</v>
      </c>
      <c r="E1215" t="s">
        <v>206</v>
      </c>
      <c r="F1215" t="s">
        <v>31</v>
      </c>
      <c r="G1215">
        <v>14831450760</v>
      </c>
      <c r="H1215" t="s">
        <v>201</v>
      </c>
      <c r="I1215" t="s">
        <v>33</v>
      </c>
      <c r="J1215">
        <v>140</v>
      </c>
      <c r="K1215">
        <v>2</v>
      </c>
      <c r="L1215">
        <v>1</v>
      </c>
      <c r="M1215">
        <v>140</v>
      </c>
      <c r="N1215">
        <v>2</v>
      </c>
      <c r="O1215">
        <v>1</v>
      </c>
      <c r="P1215">
        <v>2</v>
      </c>
      <c r="Q1215">
        <v>2</v>
      </c>
      <c r="R1215" s="1">
        <v>44650</v>
      </c>
      <c r="S1215" t="str">
        <f t="shared" si="90"/>
        <v>Iberia Coconut Water</v>
      </c>
      <c r="T1215" t="str">
        <f t="shared" si="91"/>
        <v>Non Carbonated</v>
      </c>
      <c r="U1215" t="str">
        <f>IF(T1215="Cell is Blank - Dis-regard",_xlfn.XLOOKUP(S1215,'Categroy Lookup'!A:A,'Categroy Lookup'!B:B,"Cell is Blank - Dis-regard"),T1215)</f>
        <v>Non Carbonated</v>
      </c>
      <c r="V1215" t="b">
        <f t="shared" si="93"/>
        <v>1</v>
      </c>
      <c r="W1215">
        <f t="shared" si="92"/>
        <v>2</v>
      </c>
      <c r="X1215" s="8">
        <f t="shared" si="94"/>
        <v>1.3333333333333333</v>
      </c>
      <c r="Y1215" t="s">
        <v>206</v>
      </c>
      <c r="AB1215" t="s">
        <v>683</v>
      </c>
      <c r="AC1215" t="s">
        <v>757</v>
      </c>
      <c r="AD1215">
        <v>2022</v>
      </c>
    </row>
    <row r="1216" spans="1:30" x14ac:dyDescent="0.25">
      <c r="A1216" t="s">
        <v>18</v>
      </c>
      <c r="B1216" t="s">
        <v>40</v>
      </c>
      <c r="C1216" t="s">
        <v>41</v>
      </c>
      <c r="D1216" t="s">
        <v>42</v>
      </c>
      <c r="E1216" t="s">
        <v>43</v>
      </c>
      <c r="F1216" t="s">
        <v>23</v>
      </c>
      <c r="G1216">
        <v>14831567659</v>
      </c>
      <c r="H1216" t="s">
        <v>201</v>
      </c>
      <c r="I1216" t="s">
        <v>33</v>
      </c>
      <c r="J1216">
        <v>146</v>
      </c>
      <c r="K1216">
        <v>3</v>
      </c>
      <c r="L1216">
        <v>1</v>
      </c>
      <c r="M1216">
        <v>146</v>
      </c>
      <c r="N1216">
        <v>3</v>
      </c>
      <c r="O1216">
        <v>1</v>
      </c>
      <c r="P1216">
        <v>3</v>
      </c>
      <c r="Q1216">
        <v>3</v>
      </c>
      <c r="R1216" s="1">
        <v>44635</v>
      </c>
      <c r="S1216" t="str">
        <f t="shared" si="90"/>
        <v>Monster Energy Original</v>
      </c>
      <c r="T1216" t="str">
        <f t="shared" si="91"/>
        <v>Carbonated</v>
      </c>
      <c r="U1216" t="str">
        <f>IF(T1216="Cell is Blank - Dis-regard",_xlfn.XLOOKUP(S1216,'Categroy Lookup'!A:A,'Categroy Lookup'!B:B,"Cell is Blank - Dis-regard"),T1216)</f>
        <v>Carbonated</v>
      </c>
      <c r="V1216" t="b">
        <f t="shared" si="93"/>
        <v>1</v>
      </c>
      <c r="W1216">
        <f t="shared" si="92"/>
        <v>3</v>
      </c>
      <c r="X1216" s="8">
        <f t="shared" si="94"/>
        <v>2</v>
      </c>
      <c r="Y1216" t="s">
        <v>43</v>
      </c>
      <c r="AB1216" t="s">
        <v>683</v>
      </c>
      <c r="AC1216" t="s">
        <v>757</v>
      </c>
      <c r="AD1216">
        <v>2022</v>
      </c>
    </row>
    <row r="1217" spans="1:30" x14ac:dyDescent="0.25">
      <c r="A1217" t="s">
        <v>18</v>
      </c>
      <c r="B1217" t="s">
        <v>40</v>
      </c>
      <c r="C1217" t="s">
        <v>41</v>
      </c>
      <c r="D1217" t="s">
        <v>42</v>
      </c>
      <c r="E1217" t="s">
        <v>203</v>
      </c>
      <c r="F1217" t="s">
        <v>27</v>
      </c>
      <c r="G1217">
        <v>14831587513</v>
      </c>
      <c r="H1217" t="s">
        <v>201</v>
      </c>
      <c r="I1217" t="s">
        <v>33</v>
      </c>
      <c r="J1217">
        <v>120</v>
      </c>
      <c r="K1217">
        <v>1.5</v>
      </c>
      <c r="L1217">
        <v>1</v>
      </c>
      <c r="M1217">
        <v>120</v>
      </c>
      <c r="N1217">
        <v>1.5</v>
      </c>
      <c r="O1217">
        <v>1</v>
      </c>
      <c r="P1217">
        <v>1.5</v>
      </c>
      <c r="Q1217">
        <v>1.5</v>
      </c>
      <c r="R1217" s="1">
        <v>44635</v>
      </c>
      <c r="S1217" t="str">
        <f t="shared" si="90"/>
        <v>Doritos Nacho Cheese</v>
      </c>
      <c r="T1217" t="str">
        <f t="shared" si="91"/>
        <v>Food</v>
      </c>
      <c r="U1217" t="str">
        <f>IF(T1217="Cell is Blank - Dis-regard",_xlfn.XLOOKUP(S1217,'Categroy Lookup'!A:A,'Categroy Lookup'!B:B,"Cell is Blank - Dis-regard"),T1217)</f>
        <v>Food</v>
      </c>
      <c r="V1217" t="b">
        <f t="shared" si="93"/>
        <v>1</v>
      </c>
      <c r="W1217">
        <f t="shared" si="92"/>
        <v>1.5</v>
      </c>
      <c r="X1217" s="8">
        <f t="shared" si="94"/>
        <v>1</v>
      </c>
      <c r="Y1217" t="s">
        <v>203</v>
      </c>
      <c r="AB1217" t="s">
        <v>683</v>
      </c>
      <c r="AC1217" t="s">
        <v>757</v>
      </c>
      <c r="AD1217">
        <v>2022</v>
      </c>
    </row>
    <row r="1218" spans="1:30" x14ac:dyDescent="0.25">
      <c r="A1218" t="s">
        <v>18</v>
      </c>
      <c r="B1218" t="s">
        <v>40</v>
      </c>
      <c r="C1218" t="s">
        <v>41</v>
      </c>
      <c r="D1218" t="s">
        <v>42</v>
      </c>
      <c r="E1218" t="s">
        <v>43</v>
      </c>
      <c r="F1218" t="s">
        <v>23</v>
      </c>
      <c r="G1218">
        <v>14831659196</v>
      </c>
      <c r="H1218" t="s">
        <v>201</v>
      </c>
      <c r="I1218" t="s">
        <v>33</v>
      </c>
      <c r="J1218">
        <v>146</v>
      </c>
      <c r="K1218">
        <v>3</v>
      </c>
      <c r="L1218">
        <v>1</v>
      </c>
      <c r="M1218">
        <v>146</v>
      </c>
      <c r="N1218">
        <v>3</v>
      </c>
      <c r="O1218">
        <v>1</v>
      </c>
      <c r="P1218">
        <v>3</v>
      </c>
      <c r="Q1218">
        <v>3</v>
      </c>
      <c r="R1218" s="1">
        <v>44635</v>
      </c>
      <c r="S1218" t="str">
        <f t="shared" ref="S1218:S1281" si="95">IF(E1218="","Cell is Blank - Dis-regard",E1218)</f>
        <v>Monster Energy Original</v>
      </c>
      <c r="T1218" t="str">
        <f t="shared" ref="T1218:T1281" si="96">IF(F1218="","Cell is Blank - Dis-regard",F1218)</f>
        <v>Carbonated</v>
      </c>
      <c r="U1218" t="str">
        <f>IF(T1218="Cell is Blank - Dis-regard",_xlfn.XLOOKUP(S1218,'Categroy Lookup'!A:A,'Categroy Lookup'!B:B,"Cell is Blank - Dis-regard"),T1218)</f>
        <v>Carbonated</v>
      </c>
      <c r="V1218" t="b">
        <f t="shared" si="93"/>
        <v>1</v>
      </c>
      <c r="W1218">
        <f t="shared" ref="W1218:W1281" si="97">IF(V1218="FALSE",K1218,K1218)</f>
        <v>3</v>
      </c>
      <c r="X1218" s="8">
        <f t="shared" si="94"/>
        <v>2</v>
      </c>
      <c r="Y1218" t="s">
        <v>43</v>
      </c>
      <c r="AB1218" t="s">
        <v>683</v>
      </c>
      <c r="AC1218" t="s">
        <v>757</v>
      </c>
      <c r="AD1218">
        <v>2022</v>
      </c>
    </row>
    <row r="1219" spans="1:30" x14ac:dyDescent="0.25">
      <c r="A1219" t="s">
        <v>18</v>
      </c>
      <c r="B1219" t="s">
        <v>40</v>
      </c>
      <c r="C1219" t="s">
        <v>41</v>
      </c>
      <c r="D1219" t="s">
        <v>42</v>
      </c>
      <c r="E1219" t="s">
        <v>53</v>
      </c>
      <c r="F1219" t="s">
        <v>27</v>
      </c>
      <c r="G1219">
        <v>14831662175</v>
      </c>
      <c r="H1219" t="s">
        <v>201</v>
      </c>
      <c r="I1219" t="s">
        <v>33</v>
      </c>
      <c r="J1219">
        <v>137</v>
      </c>
      <c r="K1219">
        <v>2</v>
      </c>
      <c r="L1219">
        <v>1</v>
      </c>
      <c r="M1219">
        <v>137</v>
      </c>
      <c r="N1219">
        <v>2</v>
      </c>
      <c r="O1219">
        <v>1</v>
      </c>
      <c r="P1219">
        <v>2</v>
      </c>
      <c r="Q1219">
        <v>2</v>
      </c>
      <c r="R1219" s="1">
        <v>44635</v>
      </c>
      <c r="S1219" t="str">
        <f t="shared" si="95"/>
        <v>Jacks Links Bar Beef Strip</v>
      </c>
      <c r="T1219" t="str">
        <f t="shared" si="96"/>
        <v>Food</v>
      </c>
      <c r="U1219" t="str">
        <f>IF(T1219="Cell is Blank - Dis-regard",_xlfn.XLOOKUP(S1219,'Categroy Lookup'!A:A,'Categroy Lookup'!B:B,"Cell is Blank - Dis-regard"),T1219)</f>
        <v>Food</v>
      </c>
      <c r="V1219" t="b">
        <f t="shared" ref="V1219:V1282" si="98">K1219=N1219</f>
        <v>1</v>
      </c>
      <c r="W1219">
        <f t="shared" si="97"/>
        <v>2</v>
      </c>
      <c r="X1219" s="8">
        <f t="shared" ref="X1219:X1282" si="99">W1219/1.5</f>
        <v>1.3333333333333333</v>
      </c>
      <c r="Y1219" t="s">
        <v>53</v>
      </c>
      <c r="AB1219" t="s">
        <v>683</v>
      </c>
      <c r="AC1219" t="s">
        <v>757</v>
      </c>
      <c r="AD1219">
        <v>2022</v>
      </c>
    </row>
    <row r="1220" spans="1:30" x14ac:dyDescent="0.25">
      <c r="A1220" t="s">
        <v>18</v>
      </c>
      <c r="B1220" t="s">
        <v>40</v>
      </c>
      <c r="C1220" t="s">
        <v>41</v>
      </c>
      <c r="D1220" t="s">
        <v>42</v>
      </c>
      <c r="E1220" t="s">
        <v>69</v>
      </c>
      <c r="F1220" t="s">
        <v>27</v>
      </c>
      <c r="G1220">
        <v>14831992664</v>
      </c>
      <c r="H1220" t="s">
        <v>207</v>
      </c>
      <c r="I1220" t="s">
        <v>33</v>
      </c>
      <c r="J1220">
        <v>113</v>
      </c>
      <c r="K1220">
        <v>1.5</v>
      </c>
      <c r="L1220">
        <v>1</v>
      </c>
      <c r="M1220">
        <v>113</v>
      </c>
      <c r="N1220">
        <v>1.5</v>
      </c>
      <c r="O1220">
        <v>1</v>
      </c>
      <c r="P1220">
        <v>1.5</v>
      </c>
      <c r="Q1220">
        <v>1.5</v>
      </c>
      <c r="R1220" s="1">
        <v>44635</v>
      </c>
      <c r="S1220" t="str">
        <f t="shared" si="95"/>
        <v>SunChips Multigrain - Salsa</v>
      </c>
      <c r="T1220" t="str">
        <f t="shared" si="96"/>
        <v>Food</v>
      </c>
      <c r="U1220" t="str">
        <f>IF(T1220="Cell is Blank - Dis-regard",_xlfn.XLOOKUP(S1220,'Categroy Lookup'!A:A,'Categroy Lookup'!B:B,"Cell is Blank - Dis-regard"),T1220)</f>
        <v>Food</v>
      </c>
      <c r="V1220" t="b">
        <f t="shared" si="98"/>
        <v>1</v>
      </c>
      <c r="W1220">
        <f t="shared" si="97"/>
        <v>1.5</v>
      </c>
      <c r="X1220" s="8">
        <f t="shared" si="99"/>
        <v>1</v>
      </c>
      <c r="Y1220" t="s">
        <v>502</v>
      </c>
      <c r="Z1220" t="s">
        <v>503</v>
      </c>
      <c r="AB1220" t="s">
        <v>685</v>
      </c>
      <c r="AC1220" t="s">
        <v>758</v>
      </c>
      <c r="AD1220">
        <v>2022</v>
      </c>
    </row>
    <row r="1221" spans="1:30" x14ac:dyDescent="0.25">
      <c r="A1221" t="s">
        <v>18</v>
      </c>
      <c r="B1221" t="s">
        <v>40</v>
      </c>
      <c r="C1221" t="s">
        <v>41</v>
      </c>
      <c r="D1221" t="s">
        <v>42</v>
      </c>
      <c r="E1221" t="s">
        <v>59</v>
      </c>
      <c r="F1221" t="s">
        <v>27</v>
      </c>
      <c r="G1221">
        <v>14832155470</v>
      </c>
      <c r="H1221" t="s">
        <v>207</v>
      </c>
      <c r="I1221" t="s">
        <v>33</v>
      </c>
      <c r="J1221">
        <v>124</v>
      </c>
      <c r="K1221">
        <v>1</v>
      </c>
      <c r="L1221">
        <v>1</v>
      </c>
      <c r="M1221">
        <v>124</v>
      </c>
      <c r="N1221">
        <v>1</v>
      </c>
      <c r="O1221">
        <v>1</v>
      </c>
      <c r="P1221">
        <v>1</v>
      </c>
      <c r="Q1221">
        <v>1</v>
      </c>
      <c r="R1221" s="1">
        <v>44635</v>
      </c>
      <c r="S1221" t="str">
        <f t="shared" si="95"/>
        <v>Nutter Butter Bites</v>
      </c>
      <c r="T1221" t="str">
        <f t="shared" si="96"/>
        <v>Food</v>
      </c>
      <c r="U1221" t="str">
        <f>IF(T1221="Cell is Blank - Dis-regard",_xlfn.XLOOKUP(S1221,'Categroy Lookup'!A:A,'Categroy Lookup'!B:B,"Cell is Blank - Dis-regard"),T1221)</f>
        <v>Food</v>
      </c>
      <c r="V1221" t="b">
        <f t="shared" si="98"/>
        <v>1</v>
      </c>
      <c r="W1221">
        <f t="shared" si="97"/>
        <v>1</v>
      </c>
      <c r="X1221" s="8">
        <f t="shared" si="99"/>
        <v>0.66666666666666663</v>
      </c>
      <c r="Y1221" t="s">
        <v>59</v>
      </c>
      <c r="AB1221" t="s">
        <v>685</v>
      </c>
      <c r="AC1221" t="s">
        <v>758</v>
      </c>
      <c r="AD1221">
        <v>2022</v>
      </c>
    </row>
    <row r="1222" spans="1:30" x14ac:dyDescent="0.25">
      <c r="A1222" t="s">
        <v>18</v>
      </c>
      <c r="B1222" t="s">
        <v>40</v>
      </c>
      <c r="C1222" t="s">
        <v>41</v>
      </c>
      <c r="D1222" t="s">
        <v>42</v>
      </c>
      <c r="E1222" t="s">
        <v>203</v>
      </c>
      <c r="F1222" t="s">
        <v>27</v>
      </c>
      <c r="G1222">
        <v>14832655142</v>
      </c>
      <c r="H1222" t="s">
        <v>207</v>
      </c>
      <c r="I1222" t="s">
        <v>25</v>
      </c>
      <c r="J1222">
        <v>120</v>
      </c>
      <c r="K1222">
        <v>1.5</v>
      </c>
      <c r="L1222">
        <v>1</v>
      </c>
      <c r="M1222">
        <v>120</v>
      </c>
      <c r="N1222">
        <v>1.5</v>
      </c>
      <c r="O1222">
        <v>1</v>
      </c>
      <c r="P1222">
        <v>1.5</v>
      </c>
      <c r="Q1222">
        <v>4.5</v>
      </c>
      <c r="R1222" s="1">
        <v>44636</v>
      </c>
      <c r="S1222" t="str">
        <f t="shared" si="95"/>
        <v>Doritos Nacho Cheese</v>
      </c>
      <c r="T1222" t="str">
        <f t="shared" si="96"/>
        <v>Food</v>
      </c>
      <c r="U1222" t="str">
        <f>IF(T1222="Cell is Blank - Dis-regard",_xlfn.XLOOKUP(S1222,'Categroy Lookup'!A:A,'Categroy Lookup'!B:B,"Cell is Blank - Dis-regard"),T1222)</f>
        <v>Food</v>
      </c>
      <c r="V1222" t="b">
        <f t="shared" si="98"/>
        <v>1</v>
      </c>
      <c r="W1222">
        <f t="shared" si="97"/>
        <v>1.5</v>
      </c>
      <c r="X1222" s="8">
        <f t="shared" si="99"/>
        <v>1</v>
      </c>
      <c r="Y1222" t="s">
        <v>203</v>
      </c>
      <c r="AB1222" t="s">
        <v>685</v>
      </c>
      <c r="AC1222" t="s">
        <v>758</v>
      </c>
      <c r="AD1222">
        <v>2022</v>
      </c>
    </row>
    <row r="1223" spans="1:30" x14ac:dyDescent="0.25">
      <c r="A1223" t="s">
        <v>18</v>
      </c>
      <c r="B1223" t="s">
        <v>40</v>
      </c>
      <c r="C1223" t="s">
        <v>41</v>
      </c>
      <c r="D1223" t="s">
        <v>42</v>
      </c>
      <c r="E1223" t="s">
        <v>208</v>
      </c>
      <c r="F1223" t="s">
        <v>27</v>
      </c>
      <c r="G1223">
        <v>14832655142</v>
      </c>
      <c r="H1223" t="s">
        <v>207</v>
      </c>
      <c r="I1223" t="s">
        <v>25</v>
      </c>
      <c r="J1223">
        <v>122</v>
      </c>
      <c r="K1223">
        <v>1.5</v>
      </c>
      <c r="L1223">
        <v>1</v>
      </c>
      <c r="M1223">
        <v>122</v>
      </c>
      <c r="N1223">
        <v>1.5</v>
      </c>
      <c r="O1223">
        <v>1</v>
      </c>
      <c r="P1223">
        <v>1.5</v>
      </c>
      <c r="Q1223">
        <v>4.5</v>
      </c>
      <c r="R1223" s="1">
        <v>44636</v>
      </c>
      <c r="S1223" t="str">
        <f t="shared" si="95"/>
        <v>Doritos Cool Ranch</v>
      </c>
      <c r="T1223" t="str">
        <f t="shared" si="96"/>
        <v>Food</v>
      </c>
      <c r="U1223" t="str">
        <f>IF(T1223="Cell is Blank - Dis-regard",_xlfn.XLOOKUP(S1223,'Categroy Lookup'!A:A,'Categroy Lookup'!B:B,"Cell is Blank - Dis-regard"),T1223)</f>
        <v>Food</v>
      </c>
      <c r="V1223" t="b">
        <f t="shared" si="98"/>
        <v>1</v>
      </c>
      <c r="W1223">
        <f t="shared" si="97"/>
        <v>1.5</v>
      </c>
      <c r="X1223" s="8">
        <f t="shared" si="99"/>
        <v>1</v>
      </c>
      <c r="Y1223" t="s">
        <v>208</v>
      </c>
      <c r="AB1223" t="s">
        <v>685</v>
      </c>
      <c r="AC1223" t="s">
        <v>758</v>
      </c>
      <c r="AD1223">
        <v>2022</v>
      </c>
    </row>
    <row r="1224" spans="1:30" x14ac:dyDescent="0.25">
      <c r="A1224" t="s">
        <v>18</v>
      </c>
      <c r="B1224" t="s">
        <v>40</v>
      </c>
      <c r="C1224" t="s">
        <v>41</v>
      </c>
      <c r="D1224" t="s">
        <v>42</v>
      </c>
      <c r="E1224" t="s">
        <v>209</v>
      </c>
      <c r="F1224" t="s">
        <v>27</v>
      </c>
      <c r="G1224">
        <v>14832655142</v>
      </c>
      <c r="H1224" t="s">
        <v>207</v>
      </c>
      <c r="I1224" t="s">
        <v>25</v>
      </c>
      <c r="J1224">
        <v>121</v>
      </c>
      <c r="K1224">
        <v>1.5</v>
      </c>
      <c r="L1224">
        <v>1</v>
      </c>
      <c r="M1224">
        <v>121</v>
      </c>
      <c r="N1224">
        <v>1.5</v>
      </c>
      <c r="O1224">
        <v>1</v>
      </c>
      <c r="P1224">
        <v>1.5</v>
      </c>
      <c r="Q1224">
        <v>4.5</v>
      </c>
      <c r="R1224" s="1">
        <v>44636</v>
      </c>
      <c r="S1224" t="str">
        <f t="shared" si="95"/>
        <v>Lays - Classic</v>
      </c>
      <c r="T1224" t="str">
        <f t="shared" si="96"/>
        <v>Food</v>
      </c>
      <c r="U1224" t="str">
        <f>IF(T1224="Cell is Blank - Dis-regard",_xlfn.XLOOKUP(S1224,'Categroy Lookup'!A:A,'Categroy Lookup'!B:B,"Cell is Blank - Dis-regard"),T1224)</f>
        <v>Food</v>
      </c>
      <c r="V1224" t="b">
        <f t="shared" si="98"/>
        <v>1</v>
      </c>
      <c r="W1224">
        <f t="shared" si="97"/>
        <v>1.5</v>
      </c>
      <c r="X1224" s="8">
        <f t="shared" si="99"/>
        <v>1</v>
      </c>
      <c r="Y1224" t="s">
        <v>578</v>
      </c>
      <c r="Z1224" t="s">
        <v>579</v>
      </c>
      <c r="AB1224" t="s">
        <v>685</v>
      </c>
      <c r="AC1224" t="s">
        <v>758</v>
      </c>
      <c r="AD1224">
        <v>2022</v>
      </c>
    </row>
    <row r="1225" spans="1:30" x14ac:dyDescent="0.25">
      <c r="A1225" t="s">
        <v>18</v>
      </c>
      <c r="B1225" t="s">
        <v>36</v>
      </c>
      <c r="C1225" t="s">
        <v>37</v>
      </c>
      <c r="D1225" t="s">
        <v>38</v>
      </c>
      <c r="E1225" t="s">
        <v>45</v>
      </c>
      <c r="F1225" t="s">
        <v>31</v>
      </c>
      <c r="G1225">
        <v>14832839842</v>
      </c>
      <c r="H1225" t="s">
        <v>207</v>
      </c>
      <c r="I1225" t="s">
        <v>33</v>
      </c>
      <c r="J1225">
        <v>145</v>
      </c>
      <c r="K1225">
        <v>2.5</v>
      </c>
      <c r="L1225">
        <v>1</v>
      </c>
      <c r="M1225">
        <v>145</v>
      </c>
      <c r="N1225">
        <v>2.5</v>
      </c>
      <c r="O1225">
        <v>1</v>
      </c>
      <c r="P1225">
        <v>2.5</v>
      </c>
      <c r="Q1225">
        <v>2.5</v>
      </c>
      <c r="R1225" s="1">
        <v>44636</v>
      </c>
      <c r="S1225" t="str">
        <f t="shared" si="95"/>
        <v>Snapple Diet Tea - Lemon</v>
      </c>
      <c r="T1225" t="str">
        <f t="shared" si="96"/>
        <v>Non Carbonated</v>
      </c>
      <c r="U1225" t="str">
        <f>IF(T1225="Cell is Blank - Dis-regard",_xlfn.XLOOKUP(S1225,'Categroy Lookup'!A:A,'Categroy Lookup'!B:B,"Cell is Blank - Dis-regard"),T1225)</f>
        <v>Non Carbonated</v>
      </c>
      <c r="V1225" t="b">
        <f t="shared" si="98"/>
        <v>1</v>
      </c>
      <c r="W1225">
        <f t="shared" si="97"/>
        <v>2.5</v>
      </c>
      <c r="X1225" s="8">
        <f t="shared" si="99"/>
        <v>1.6666666666666667</v>
      </c>
      <c r="Y1225" t="s">
        <v>478</v>
      </c>
      <c r="Z1225" t="s">
        <v>479</v>
      </c>
      <c r="AB1225" t="s">
        <v>685</v>
      </c>
      <c r="AC1225" t="s">
        <v>758</v>
      </c>
      <c r="AD1225">
        <v>2022</v>
      </c>
    </row>
    <row r="1226" spans="1:30" x14ac:dyDescent="0.25">
      <c r="A1226" t="s">
        <v>18</v>
      </c>
      <c r="B1226" t="s">
        <v>40</v>
      </c>
      <c r="C1226" t="s">
        <v>41</v>
      </c>
      <c r="D1226" t="s">
        <v>42</v>
      </c>
      <c r="E1226" t="s">
        <v>43</v>
      </c>
      <c r="F1226" t="s">
        <v>23</v>
      </c>
      <c r="G1226">
        <v>14834206506</v>
      </c>
      <c r="H1226" t="s">
        <v>207</v>
      </c>
      <c r="I1226" t="s">
        <v>33</v>
      </c>
      <c r="J1226">
        <v>146</v>
      </c>
      <c r="K1226">
        <v>3</v>
      </c>
      <c r="L1226">
        <v>1</v>
      </c>
      <c r="M1226">
        <v>146</v>
      </c>
      <c r="N1226">
        <v>3</v>
      </c>
      <c r="O1226">
        <v>1</v>
      </c>
      <c r="P1226">
        <v>3</v>
      </c>
      <c r="Q1226">
        <v>3</v>
      </c>
      <c r="R1226" s="1">
        <v>44636</v>
      </c>
      <c r="S1226" t="str">
        <f t="shared" si="95"/>
        <v>Monster Energy Original</v>
      </c>
      <c r="T1226" t="str">
        <f t="shared" si="96"/>
        <v>Carbonated</v>
      </c>
      <c r="U1226" t="str">
        <f>IF(T1226="Cell is Blank - Dis-regard",_xlfn.XLOOKUP(S1226,'Categroy Lookup'!A:A,'Categroy Lookup'!B:B,"Cell is Blank - Dis-regard"),T1226)</f>
        <v>Carbonated</v>
      </c>
      <c r="V1226" t="b">
        <f t="shared" si="98"/>
        <v>1</v>
      </c>
      <c r="W1226">
        <f t="shared" si="97"/>
        <v>3</v>
      </c>
      <c r="X1226" s="8">
        <f t="shared" si="99"/>
        <v>2</v>
      </c>
      <c r="Y1226" t="s">
        <v>43</v>
      </c>
      <c r="AB1226" t="s">
        <v>685</v>
      </c>
      <c r="AC1226" t="s">
        <v>758</v>
      </c>
      <c r="AD1226">
        <v>2022</v>
      </c>
    </row>
    <row r="1227" spans="1:30" x14ac:dyDescent="0.25">
      <c r="A1227" t="s">
        <v>18</v>
      </c>
      <c r="B1227" t="s">
        <v>197</v>
      </c>
      <c r="C1227" t="s">
        <v>198</v>
      </c>
      <c r="D1227" t="s">
        <v>199</v>
      </c>
      <c r="E1227" t="s">
        <v>210</v>
      </c>
      <c r="F1227" t="s">
        <v>27</v>
      </c>
      <c r="G1227">
        <v>14834614209</v>
      </c>
      <c r="H1227" t="s">
        <v>207</v>
      </c>
      <c r="I1227" t="s">
        <v>33</v>
      </c>
      <c r="J1227">
        <v>136</v>
      </c>
      <c r="K1227">
        <v>2</v>
      </c>
      <c r="L1227">
        <v>1</v>
      </c>
      <c r="M1227">
        <v>136</v>
      </c>
      <c r="N1227">
        <v>2</v>
      </c>
      <c r="O1227">
        <v>1</v>
      </c>
      <c r="P1227">
        <v>2</v>
      </c>
      <c r="Q1227">
        <v>2</v>
      </c>
      <c r="R1227" s="1">
        <v>44650</v>
      </c>
      <c r="S1227" t="str">
        <f t="shared" si="95"/>
        <v>Genius Keto Bar - Chocolate Dream</v>
      </c>
      <c r="T1227" t="str">
        <f t="shared" si="96"/>
        <v>Food</v>
      </c>
      <c r="U1227" t="str">
        <f>IF(T1227="Cell is Blank - Dis-regard",_xlfn.XLOOKUP(S1227,'Categroy Lookup'!A:A,'Categroy Lookup'!B:B,"Cell is Blank - Dis-regard"),T1227)</f>
        <v>Food</v>
      </c>
      <c r="V1227" t="b">
        <f t="shared" si="98"/>
        <v>1</v>
      </c>
      <c r="W1227">
        <f t="shared" si="97"/>
        <v>2</v>
      </c>
      <c r="X1227" s="8">
        <f t="shared" si="99"/>
        <v>1.3333333333333333</v>
      </c>
      <c r="Y1227" t="s">
        <v>580</v>
      </c>
      <c r="Z1227" t="s">
        <v>581</v>
      </c>
      <c r="AB1227" t="s">
        <v>685</v>
      </c>
      <c r="AC1227" t="s">
        <v>758</v>
      </c>
      <c r="AD1227">
        <v>2022</v>
      </c>
    </row>
    <row r="1228" spans="1:30" x14ac:dyDescent="0.25">
      <c r="A1228" t="s">
        <v>18</v>
      </c>
      <c r="B1228" t="s">
        <v>40</v>
      </c>
      <c r="C1228" t="s">
        <v>41</v>
      </c>
      <c r="D1228" t="s">
        <v>42</v>
      </c>
      <c r="E1228" t="s">
        <v>208</v>
      </c>
      <c r="F1228" t="s">
        <v>27</v>
      </c>
      <c r="G1228">
        <v>14834734718</v>
      </c>
      <c r="H1228" t="s">
        <v>207</v>
      </c>
      <c r="I1228" t="s">
        <v>25</v>
      </c>
      <c r="J1228">
        <v>122</v>
      </c>
      <c r="K1228">
        <v>1.5</v>
      </c>
      <c r="L1228">
        <v>1</v>
      </c>
      <c r="M1228">
        <v>122</v>
      </c>
      <c r="N1228">
        <v>1.5</v>
      </c>
      <c r="O1228">
        <v>1</v>
      </c>
      <c r="P1228">
        <v>1.5</v>
      </c>
      <c r="Q1228">
        <v>4.5</v>
      </c>
      <c r="R1228" s="1">
        <v>44636</v>
      </c>
      <c r="S1228" t="str">
        <f t="shared" si="95"/>
        <v>Doritos Cool Ranch</v>
      </c>
      <c r="T1228" t="str">
        <f t="shared" si="96"/>
        <v>Food</v>
      </c>
      <c r="U1228" t="str">
        <f>IF(T1228="Cell is Blank - Dis-regard",_xlfn.XLOOKUP(S1228,'Categroy Lookup'!A:A,'Categroy Lookup'!B:B,"Cell is Blank - Dis-regard"),T1228)</f>
        <v>Food</v>
      </c>
      <c r="V1228" t="b">
        <f t="shared" si="98"/>
        <v>1</v>
      </c>
      <c r="W1228">
        <f t="shared" si="97"/>
        <v>1.5</v>
      </c>
      <c r="X1228" s="8">
        <f t="shared" si="99"/>
        <v>1</v>
      </c>
      <c r="Y1228" t="s">
        <v>208</v>
      </c>
      <c r="AB1228" t="s">
        <v>685</v>
      </c>
      <c r="AC1228" t="s">
        <v>758</v>
      </c>
      <c r="AD1228">
        <v>2022</v>
      </c>
    </row>
    <row r="1229" spans="1:30" x14ac:dyDescent="0.25">
      <c r="A1229" t="s">
        <v>18</v>
      </c>
      <c r="B1229" t="s">
        <v>40</v>
      </c>
      <c r="C1229" t="s">
        <v>41</v>
      </c>
      <c r="D1229" t="s">
        <v>42</v>
      </c>
      <c r="E1229" t="s">
        <v>209</v>
      </c>
      <c r="F1229" t="s">
        <v>27</v>
      </c>
      <c r="G1229">
        <v>14834734718</v>
      </c>
      <c r="H1229" t="s">
        <v>207</v>
      </c>
      <c r="I1229" t="s">
        <v>25</v>
      </c>
      <c r="J1229">
        <v>121</v>
      </c>
      <c r="K1229">
        <v>1.5</v>
      </c>
      <c r="L1229">
        <v>1</v>
      </c>
      <c r="M1229">
        <v>121</v>
      </c>
      <c r="N1229">
        <v>1.5</v>
      </c>
      <c r="O1229">
        <v>1</v>
      </c>
      <c r="P1229">
        <v>1.5</v>
      </c>
      <c r="Q1229">
        <v>4.5</v>
      </c>
      <c r="R1229" s="1">
        <v>44636</v>
      </c>
      <c r="S1229" t="str">
        <f t="shared" si="95"/>
        <v>Lays - Classic</v>
      </c>
      <c r="T1229" t="str">
        <f t="shared" si="96"/>
        <v>Food</v>
      </c>
      <c r="U1229" t="str">
        <f>IF(T1229="Cell is Blank - Dis-regard",_xlfn.XLOOKUP(S1229,'Categroy Lookup'!A:A,'Categroy Lookup'!B:B,"Cell is Blank - Dis-regard"),T1229)</f>
        <v>Food</v>
      </c>
      <c r="V1229" t="b">
        <f t="shared" si="98"/>
        <v>1</v>
      </c>
      <c r="W1229">
        <f t="shared" si="97"/>
        <v>1.5</v>
      </c>
      <c r="X1229" s="8">
        <f t="shared" si="99"/>
        <v>1</v>
      </c>
      <c r="Y1229" t="s">
        <v>578</v>
      </c>
      <c r="Z1229" t="s">
        <v>579</v>
      </c>
      <c r="AB1229" t="s">
        <v>685</v>
      </c>
      <c r="AC1229" t="s">
        <v>758</v>
      </c>
      <c r="AD1229">
        <v>2022</v>
      </c>
    </row>
    <row r="1230" spans="1:30" x14ac:dyDescent="0.25">
      <c r="A1230" t="s">
        <v>18</v>
      </c>
      <c r="B1230" t="s">
        <v>40</v>
      </c>
      <c r="C1230" t="s">
        <v>41</v>
      </c>
      <c r="D1230" t="s">
        <v>42</v>
      </c>
      <c r="E1230" t="s">
        <v>203</v>
      </c>
      <c r="F1230" t="s">
        <v>27</v>
      </c>
      <c r="G1230">
        <v>14834734718</v>
      </c>
      <c r="H1230" t="s">
        <v>207</v>
      </c>
      <c r="I1230" t="s">
        <v>25</v>
      </c>
      <c r="J1230">
        <v>120</v>
      </c>
      <c r="K1230">
        <v>1.5</v>
      </c>
      <c r="L1230">
        <v>1</v>
      </c>
      <c r="M1230">
        <v>120</v>
      </c>
      <c r="N1230">
        <v>1.5</v>
      </c>
      <c r="O1230">
        <v>1</v>
      </c>
      <c r="P1230">
        <v>1.5</v>
      </c>
      <c r="Q1230">
        <v>4.5</v>
      </c>
      <c r="R1230" s="1">
        <v>44636</v>
      </c>
      <c r="S1230" t="str">
        <f t="shared" si="95"/>
        <v>Doritos Nacho Cheese</v>
      </c>
      <c r="T1230" t="str">
        <f t="shared" si="96"/>
        <v>Food</v>
      </c>
      <c r="U1230" t="str">
        <f>IF(T1230="Cell is Blank - Dis-regard",_xlfn.XLOOKUP(S1230,'Categroy Lookup'!A:A,'Categroy Lookup'!B:B,"Cell is Blank - Dis-regard"),T1230)</f>
        <v>Food</v>
      </c>
      <c r="V1230" t="b">
        <f t="shared" si="98"/>
        <v>1</v>
      </c>
      <c r="W1230">
        <f t="shared" si="97"/>
        <v>1.5</v>
      </c>
      <c r="X1230" s="8">
        <f t="shared" si="99"/>
        <v>1</v>
      </c>
      <c r="Y1230" t="s">
        <v>203</v>
      </c>
      <c r="AB1230" t="s">
        <v>685</v>
      </c>
      <c r="AC1230" t="s">
        <v>758</v>
      </c>
      <c r="AD1230">
        <v>2022</v>
      </c>
    </row>
    <row r="1231" spans="1:30" x14ac:dyDescent="0.25">
      <c r="A1231" t="s">
        <v>18</v>
      </c>
      <c r="B1231" t="s">
        <v>40</v>
      </c>
      <c r="C1231" t="s">
        <v>41</v>
      </c>
      <c r="D1231" t="s">
        <v>42</v>
      </c>
      <c r="E1231" t="s">
        <v>209</v>
      </c>
      <c r="F1231" t="s">
        <v>27</v>
      </c>
      <c r="G1231">
        <v>14834741146</v>
      </c>
      <c r="H1231" t="s">
        <v>207</v>
      </c>
      <c r="I1231" t="s">
        <v>25</v>
      </c>
      <c r="J1231">
        <v>121</v>
      </c>
      <c r="K1231">
        <v>1.5</v>
      </c>
      <c r="L1231">
        <v>1</v>
      </c>
      <c r="M1231">
        <v>121</v>
      </c>
      <c r="N1231">
        <v>1.5</v>
      </c>
      <c r="O1231">
        <v>1</v>
      </c>
      <c r="P1231">
        <v>1.5</v>
      </c>
      <c r="Q1231">
        <v>1.5</v>
      </c>
      <c r="R1231" s="1">
        <v>44636</v>
      </c>
      <c r="S1231" t="str">
        <f t="shared" si="95"/>
        <v>Lays - Classic</v>
      </c>
      <c r="T1231" t="str">
        <f t="shared" si="96"/>
        <v>Food</v>
      </c>
      <c r="U1231" t="str">
        <f>IF(T1231="Cell is Blank - Dis-regard",_xlfn.XLOOKUP(S1231,'Categroy Lookup'!A:A,'Categroy Lookup'!B:B,"Cell is Blank - Dis-regard"),T1231)</f>
        <v>Food</v>
      </c>
      <c r="V1231" t="b">
        <f t="shared" si="98"/>
        <v>1</v>
      </c>
      <c r="W1231">
        <f t="shared" si="97"/>
        <v>1.5</v>
      </c>
      <c r="X1231" s="8">
        <f t="shared" si="99"/>
        <v>1</v>
      </c>
      <c r="Y1231" t="s">
        <v>578</v>
      </c>
      <c r="Z1231" t="s">
        <v>579</v>
      </c>
      <c r="AB1231" t="s">
        <v>685</v>
      </c>
      <c r="AC1231" t="s">
        <v>758</v>
      </c>
      <c r="AD1231">
        <v>2022</v>
      </c>
    </row>
    <row r="1232" spans="1:30" x14ac:dyDescent="0.25">
      <c r="A1232" t="s">
        <v>18</v>
      </c>
      <c r="B1232" t="s">
        <v>197</v>
      </c>
      <c r="C1232" t="s">
        <v>198</v>
      </c>
      <c r="D1232" t="s">
        <v>199</v>
      </c>
      <c r="E1232" t="s">
        <v>48</v>
      </c>
      <c r="F1232" t="s">
        <v>27</v>
      </c>
      <c r="G1232">
        <v>14834886629</v>
      </c>
      <c r="H1232" t="s">
        <v>207</v>
      </c>
      <c r="I1232" t="s">
        <v>33</v>
      </c>
      <c r="J1232">
        <v>138</v>
      </c>
      <c r="K1232">
        <v>2</v>
      </c>
      <c r="L1232">
        <v>1</v>
      </c>
      <c r="M1232">
        <v>138</v>
      </c>
      <c r="N1232">
        <v>2</v>
      </c>
      <c r="O1232">
        <v>1</v>
      </c>
      <c r="P1232">
        <v>2</v>
      </c>
      <c r="Q1232">
        <v>2</v>
      </c>
      <c r="R1232" s="1">
        <v>44650</v>
      </c>
      <c r="S1232" t="str">
        <f t="shared" si="95"/>
        <v>KitKat - Crisp Wafers</v>
      </c>
      <c r="T1232" t="str">
        <f t="shared" si="96"/>
        <v>Food</v>
      </c>
      <c r="U1232" t="str">
        <f>IF(T1232="Cell is Blank - Dis-regard",_xlfn.XLOOKUP(S1232,'Categroy Lookup'!A:A,'Categroy Lookup'!B:B,"Cell is Blank - Dis-regard"),T1232)</f>
        <v>Food</v>
      </c>
      <c r="V1232" t="b">
        <f t="shared" si="98"/>
        <v>1</v>
      </c>
      <c r="W1232">
        <f t="shared" si="97"/>
        <v>2</v>
      </c>
      <c r="X1232" s="8">
        <f t="shared" si="99"/>
        <v>1.3333333333333333</v>
      </c>
      <c r="Y1232" t="s">
        <v>482</v>
      </c>
      <c r="Z1232" t="s">
        <v>483</v>
      </c>
      <c r="AB1232" t="s">
        <v>685</v>
      </c>
      <c r="AC1232" t="s">
        <v>758</v>
      </c>
      <c r="AD1232">
        <v>2022</v>
      </c>
    </row>
    <row r="1233" spans="1:30" x14ac:dyDescent="0.25">
      <c r="A1233" t="s">
        <v>18</v>
      </c>
      <c r="B1233" t="s">
        <v>197</v>
      </c>
      <c r="C1233" t="s">
        <v>198</v>
      </c>
      <c r="D1233" t="s">
        <v>199</v>
      </c>
      <c r="E1233" t="s">
        <v>39</v>
      </c>
      <c r="F1233" t="s">
        <v>27</v>
      </c>
      <c r="G1233">
        <v>14835066863</v>
      </c>
      <c r="H1233" t="s">
        <v>207</v>
      </c>
      <c r="I1233" t="s">
        <v>25</v>
      </c>
      <c r="J1233">
        <v>114</v>
      </c>
      <c r="K1233">
        <v>1.5</v>
      </c>
      <c r="L1233">
        <v>1</v>
      </c>
      <c r="M1233">
        <v>114</v>
      </c>
      <c r="N1233">
        <v>1.5</v>
      </c>
      <c r="O1233">
        <v>1</v>
      </c>
      <c r="P1233">
        <v>1.5</v>
      </c>
      <c r="Q1233">
        <v>1.5</v>
      </c>
      <c r="R1233" s="1">
        <v>44650</v>
      </c>
      <c r="S1233" t="str">
        <f t="shared" si="95"/>
        <v>Miss Vickie's Potato Chip - Lime &amp; Cracked Pe</v>
      </c>
      <c r="T1233" t="str">
        <f t="shared" si="96"/>
        <v>Food</v>
      </c>
      <c r="U1233" t="str">
        <f>IF(T1233="Cell is Blank - Dis-regard",_xlfn.XLOOKUP(S1233,'Categroy Lookup'!A:A,'Categroy Lookup'!B:B,"Cell is Blank - Dis-regard"),T1233)</f>
        <v>Food</v>
      </c>
      <c r="V1233" t="b">
        <f t="shared" si="98"/>
        <v>1</v>
      </c>
      <c r="W1233">
        <f t="shared" si="97"/>
        <v>1.5</v>
      </c>
      <c r="X1233" s="8">
        <f t="shared" si="99"/>
        <v>1</v>
      </c>
      <c r="Y1233" t="s">
        <v>473</v>
      </c>
      <c r="Z1233" t="s">
        <v>475</v>
      </c>
      <c r="AB1233" t="s">
        <v>685</v>
      </c>
      <c r="AC1233" t="s">
        <v>758</v>
      </c>
      <c r="AD1233">
        <v>2022</v>
      </c>
    </row>
    <row r="1234" spans="1:30" x14ac:dyDescent="0.25">
      <c r="A1234" t="s">
        <v>18</v>
      </c>
      <c r="B1234" t="s">
        <v>197</v>
      </c>
      <c r="C1234" t="s">
        <v>198</v>
      </c>
      <c r="D1234" t="s">
        <v>199</v>
      </c>
      <c r="G1234">
        <v>14835073327</v>
      </c>
      <c r="H1234" t="s">
        <v>207</v>
      </c>
      <c r="I1234" t="s">
        <v>25</v>
      </c>
      <c r="J1234">
        <v>120</v>
      </c>
      <c r="K1234">
        <v>2</v>
      </c>
      <c r="L1234">
        <v>1</v>
      </c>
      <c r="M1234">
        <v>120</v>
      </c>
      <c r="N1234">
        <v>2</v>
      </c>
      <c r="O1234">
        <v>1</v>
      </c>
      <c r="P1234">
        <v>2</v>
      </c>
      <c r="Q1234">
        <v>2</v>
      </c>
      <c r="R1234" s="1">
        <v>44650</v>
      </c>
      <c r="S1234" t="str">
        <f t="shared" si="95"/>
        <v>Cell is Blank - Dis-regard</v>
      </c>
      <c r="T1234" t="str">
        <f t="shared" si="96"/>
        <v>Cell is Blank - Dis-regard</v>
      </c>
      <c r="U1234" t="str">
        <f>IF(T1234="Cell is Blank - Dis-regard",_xlfn.XLOOKUP(S1234,'Categroy Lookup'!A:A,'Categroy Lookup'!B:B,"Cell is Blank - Dis-regard"),T1234)</f>
        <v>Cell is Blank - Dis-regard</v>
      </c>
      <c r="V1234" t="b">
        <f t="shared" si="98"/>
        <v>1</v>
      </c>
      <c r="W1234">
        <f t="shared" si="97"/>
        <v>2</v>
      </c>
      <c r="X1234" s="8">
        <f t="shared" si="99"/>
        <v>1.3333333333333333</v>
      </c>
      <c r="AB1234" t="s">
        <v>685</v>
      </c>
      <c r="AC1234" t="s">
        <v>758</v>
      </c>
      <c r="AD1234">
        <v>2022</v>
      </c>
    </row>
    <row r="1235" spans="1:30" x14ac:dyDescent="0.25">
      <c r="A1235" t="s">
        <v>18</v>
      </c>
      <c r="B1235" t="s">
        <v>197</v>
      </c>
      <c r="C1235" t="s">
        <v>198</v>
      </c>
      <c r="D1235" t="s">
        <v>199</v>
      </c>
      <c r="E1235" t="s">
        <v>39</v>
      </c>
      <c r="F1235" t="s">
        <v>27</v>
      </c>
      <c r="G1235">
        <v>14835077498</v>
      </c>
      <c r="H1235" t="s">
        <v>207</v>
      </c>
      <c r="I1235" t="s">
        <v>25</v>
      </c>
      <c r="J1235">
        <v>114</v>
      </c>
      <c r="K1235">
        <v>1.5</v>
      </c>
      <c r="L1235">
        <v>1</v>
      </c>
      <c r="M1235">
        <v>114</v>
      </c>
      <c r="N1235">
        <v>1.5</v>
      </c>
      <c r="O1235">
        <v>1</v>
      </c>
      <c r="P1235">
        <v>1.5</v>
      </c>
      <c r="Q1235">
        <v>1.5</v>
      </c>
      <c r="R1235" s="1">
        <v>44650</v>
      </c>
      <c r="S1235" t="str">
        <f t="shared" si="95"/>
        <v>Miss Vickie's Potato Chip - Lime &amp; Cracked Pe</v>
      </c>
      <c r="T1235" t="str">
        <f t="shared" si="96"/>
        <v>Food</v>
      </c>
      <c r="U1235" t="str">
        <f>IF(T1235="Cell is Blank - Dis-regard",_xlfn.XLOOKUP(S1235,'Categroy Lookup'!A:A,'Categroy Lookup'!B:B,"Cell is Blank - Dis-regard"),T1235)</f>
        <v>Food</v>
      </c>
      <c r="V1235" t="b">
        <f t="shared" si="98"/>
        <v>1</v>
      </c>
      <c r="W1235">
        <f t="shared" si="97"/>
        <v>1.5</v>
      </c>
      <c r="X1235" s="8">
        <f t="shared" si="99"/>
        <v>1</v>
      </c>
      <c r="Y1235" t="s">
        <v>473</v>
      </c>
      <c r="Z1235" t="s">
        <v>475</v>
      </c>
      <c r="AB1235" t="s">
        <v>685</v>
      </c>
      <c r="AC1235" t="s">
        <v>758</v>
      </c>
      <c r="AD1235">
        <v>2022</v>
      </c>
    </row>
    <row r="1236" spans="1:30" x14ac:dyDescent="0.25">
      <c r="A1236" t="s">
        <v>18</v>
      </c>
      <c r="B1236" t="s">
        <v>197</v>
      </c>
      <c r="C1236" t="s">
        <v>198</v>
      </c>
      <c r="D1236" t="s">
        <v>199</v>
      </c>
      <c r="E1236" t="s">
        <v>205</v>
      </c>
      <c r="F1236" t="s">
        <v>23</v>
      </c>
      <c r="G1236">
        <v>14835090072</v>
      </c>
      <c r="H1236" t="s">
        <v>207</v>
      </c>
      <c r="I1236" t="s">
        <v>25</v>
      </c>
      <c r="J1236">
        <v>141</v>
      </c>
      <c r="K1236">
        <v>1.5</v>
      </c>
      <c r="L1236">
        <v>1</v>
      </c>
      <c r="M1236">
        <v>141</v>
      </c>
      <c r="N1236">
        <v>1.5</v>
      </c>
      <c r="O1236">
        <v>1</v>
      </c>
      <c r="P1236">
        <v>1.5</v>
      </c>
      <c r="Q1236">
        <v>1.5</v>
      </c>
      <c r="R1236" s="1">
        <v>44650</v>
      </c>
      <c r="S1236" t="str">
        <f t="shared" si="95"/>
        <v>Spindrift - Sparkling Water - Pineapple</v>
      </c>
      <c r="T1236" t="str">
        <f t="shared" si="96"/>
        <v>Carbonated</v>
      </c>
      <c r="U1236" t="str">
        <f>IF(T1236="Cell is Blank - Dis-regard",_xlfn.XLOOKUP(S1236,'Categroy Lookup'!A:A,'Categroy Lookup'!B:B,"Cell is Blank - Dis-regard"),T1236)</f>
        <v>Carbonated</v>
      </c>
      <c r="V1236" t="b">
        <f t="shared" si="98"/>
        <v>1</v>
      </c>
      <c r="W1236">
        <f t="shared" si="97"/>
        <v>1.5</v>
      </c>
      <c r="X1236" s="8">
        <f t="shared" si="99"/>
        <v>1</v>
      </c>
      <c r="Y1236" t="s">
        <v>486</v>
      </c>
      <c r="Z1236" t="s">
        <v>576</v>
      </c>
      <c r="AA1236" t="s">
        <v>577</v>
      </c>
      <c r="AB1236" t="s">
        <v>685</v>
      </c>
      <c r="AC1236" t="s">
        <v>758</v>
      </c>
      <c r="AD1236">
        <v>2022</v>
      </c>
    </row>
    <row r="1237" spans="1:30" x14ac:dyDescent="0.25">
      <c r="A1237" t="s">
        <v>18</v>
      </c>
      <c r="B1237" t="s">
        <v>36</v>
      </c>
      <c r="C1237" t="s">
        <v>37</v>
      </c>
      <c r="D1237" t="s">
        <v>38</v>
      </c>
      <c r="E1237" t="s">
        <v>92</v>
      </c>
      <c r="F1237" t="s">
        <v>27</v>
      </c>
      <c r="G1237">
        <v>14835164862</v>
      </c>
      <c r="H1237" t="s">
        <v>207</v>
      </c>
      <c r="I1237" t="s">
        <v>33</v>
      </c>
      <c r="J1237">
        <v>113</v>
      </c>
      <c r="K1237">
        <v>1.5</v>
      </c>
      <c r="L1237">
        <v>1</v>
      </c>
      <c r="M1237">
        <v>113</v>
      </c>
      <c r="N1237">
        <v>1.5</v>
      </c>
      <c r="O1237">
        <v>1</v>
      </c>
      <c r="P1237">
        <v>1.5</v>
      </c>
      <c r="Q1237">
        <v>1.5</v>
      </c>
      <c r="R1237" s="1">
        <v>44636</v>
      </c>
      <c r="S1237" t="str">
        <f t="shared" si="95"/>
        <v>Miss Vickie's Potato Chip - Jalapeno</v>
      </c>
      <c r="T1237" t="str">
        <f t="shared" si="96"/>
        <v>Food</v>
      </c>
      <c r="U1237" t="str">
        <f>IF(T1237="Cell is Blank - Dis-regard",_xlfn.XLOOKUP(S1237,'Categroy Lookup'!A:A,'Categroy Lookup'!B:B,"Cell is Blank - Dis-regard"),T1237)</f>
        <v>Food</v>
      </c>
      <c r="V1237" t="b">
        <f t="shared" si="98"/>
        <v>1</v>
      </c>
      <c r="W1237">
        <f t="shared" si="97"/>
        <v>1.5</v>
      </c>
      <c r="X1237" s="8">
        <f t="shared" si="99"/>
        <v>1</v>
      </c>
      <c r="Y1237" t="s">
        <v>473</v>
      </c>
      <c r="Z1237" t="s">
        <v>523</v>
      </c>
      <c r="AB1237" t="s">
        <v>685</v>
      </c>
      <c r="AC1237" t="s">
        <v>758</v>
      </c>
      <c r="AD1237">
        <v>2022</v>
      </c>
    </row>
    <row r="1238" spans="1:30" x14ac:dyDescent="0.25">
      <c r="A1238" t="s">
        <v>18</v>
      </c>
      <c r="B1238" t="s">
        <v>197</v>
      </c>
      <c r="C1238" t="s">
        <v>198</v>
      </c>
      <c r="D1238" t="s">
        <v>199</v>
      </c>
      <c r="E1238" t="s">
        <v>92</v>
      </c>
      <c r="F1238" t="s">
        <v>27</v>
      </c>
      <c r="G1238">
        <v>14835300114</v>
      </c>
      <c r="H1238" t="s">
        <v>207</v>
      </c>
      <c r="I1238" t="s">
        <v>25</v>
      </c>
      <c r="J1238">
        <v>111</v>
      </c>
      <c r="K1238">
        <v>1.5</v>
      </c>
      <c r="L1238">
        <v>1</v>
      </c>
      <c r="M1238">
        <v>111</v>
      </c>
      <c r="N1238">
        <v>1.5</v>
      </c>
      <c r="O1238">
        <v>1</v>
      </c>
      <c r="P1238">
        <v>1.5</v>
      </c>
      <c r="Q1238">
        <v>1.5</v>
      </c>
      <c r="R1238" s="1">
        <v>44650</v>
      </c>
      <c r="S1238" t="str">
        <f t="shared" si="95"/>
        <v>Miss Vickie's Potato Chip - Jalapeno</v>
      </c>
      <c r="T1238" t="str">
        <f t="shared" si="96"/>
        <v>Food</v>
      </c>
      <c r="U1238" t="str">
        <f>IF(T1238="Cell is Blank - Dis-regard",_xlfn.XLOOKUP(S1238,'Categroy Lookup'!A:A,'Categroy Lookup'!B:B,"Cell is Blank - Dis-regard"),T1238)</f>
        <v>Food</v>
      </c>
      <c r="V1238" t="b">
        <f t="shared" si="98"/>
        <v>1</v>
      </c>
      <c r="W1238">
        <f t="shared" si="97"/>
        <v>1.5</v>
      </c>
      <c r="X1238" s="8">
        <f t="shared" si="99"/>
        <v>1</v>
      </c>
      <c r="Y1238" t="s">
        <v>473</v>
      </c>
      <c r="Z1238" t="s">
        <v>523</v>
      </c>
      <c r="AB1238" t="s">
        <v>685</v>
      </c>
      <c r="AC1238" t="s">
        <v>758</v>
      </c>
      <c r="AD1238">
        <v>2022</v>
      </c>
    </row>
    <row r="1239" spans="1:30" x14ac:dyDescent="0.25">
      <c r="A1239" t="s">
        <v>18</v>
      </c>
      <c r="B1239" t="s">
        <v>28</v>
      </c>
      <c r="C1239" t="s">
        <v>20</v>
      </c>
      <c r="D1239" t="s">
        <v>29</v>
      </c>
      <c r="E1239" t="s">
        <v>72</v>
      </c>
      <c r="F1239" t="s">
        <v>55</v>
      </c>
      <c r="G1239">
        <v>14835594908</v>
      </c>
      <c r="H1239" t="s">
        <v>207</v>
      </c>
      <c r="I1239" t="s">
        <v>25</v>
      </c>
      <c r="J1239">
        <v>144</v>
      </c>
      <c r="K1239">
        <v>1.5</v>
      </c>
      <c r="L1239">
        <v>1</v>
      </c>
      <c r="M1239">
        <v>144</v>
      </c>
      <c r="N1239">
        <v>1.5</v>
      </c>
      <c r="O1239">
        <v>1</v>
      </c>
      <c r="P1239">
        <v>1.5</v>
      </c>
      <c r="Q1239">
        <v>1.5</v>
      </c>
      <c r="R1239" s="1">
        <v>44636</v>
      </c>
      <c r="S1239" t="str">
        <f t="shared" si="95"/>
        <v>Poland Springs Water</v>
      </c>
      <c r="T1239" t="str">
        <f t="shared" si="96"/>
        <v>Water</v>
      </c>
      <c r="U1239" t="str">
        <f>IF(T1239="Cell is Blank - Dis-regard",_xlfn.XLOOKUP(S1239,'Categroy Lookup'!A:A,'Categroy Lookup'!B:B,"Cell is Blank - Dis-regard"),T1239)</f>
        <v>Water</v>
      </c>
      <c r="V1239" t="b">
        <f t="shared" si="98"/>
        <v>1</v>
      </c>
      <c r="W1239">
        <f t="shared" si="97"/>
        <v>1.5</v>
      </c>
      <c r="X1239" s="8">
        <f t="shared" si="99"/>
        <v>1</v>
      </c>
      <c r="Y1239" t="s">
        <v>72</v>
      </c>
      <c r="AB1239" t="s">
        <v>685</v>
      </c>
      <c r="AC1239" t="s">
        <v>758</v>
      </c>
      <c r="AD1239">
        <v>2022</v>
      </c>
    </row>
    <row r="1240" spans="1:30" x14ac:dyDescent="0.25">
      <c r="A1240" t="s">
        <v>18</v>
      </c>
      <c r="B1240" t="s">
        <v>28</v>
      </c>
      <c r="C1240" t="s">
        <v>20</v>
      </c>
      <c r="D1240" t="s">
        <v>29</v>
      </c>
      <c r="E1240" t="s">
        <v>30</v>
      </c>
      <c r="F1240" t="s">
        <v>31</v>
      </c>
      <c r="G1240">
        <v>14835677150</v>
      </c>
      <c r="H1240" t="s">
        <v>207</v>
      </c>
      <c r="I1240" t="s">
        <v>33</v>
      </c>
      <c r="J1240">
        <v>146</v>
      </c>
      <c r="K1240">
        <v>2.5</v>
      </c>
      <c r="L1240">
        <v>1</v>
      </c>
      <c r="M1240">
        <v>146</v>
      </c>
      <c r="N1240">
        <v>2.5</v>
      </c>
      <c r="O1240">
        <v>1</v>
      </c>
      <c r="P1240">
        <v>2.5</v>
      </c>
      <c r="Q1240">
        <v>2.5</v>
      </c>
      <c r="R1240" s="1">
        <v>44636</v>
      </c>
      <c r="S1240" t="str">
        <f t="shared" si="95"/>
        <v>Bai Antioxidant - Brasilia BB</v>
      </c>
      <c r="T1240" t="str">
        <f t="shared" si="96"/>
        <v>Non Carbonated</v>
      </c>
      <c r="U1240" t="str">
        <f>IF(T1240="Cell is Blank - Dis-regard",_xlfn.XLOOKUP(S1240,'Categroy Lookup'!A:A,'Categroy Lookup'!B:B,"Cell is Blank - Dis-regard"),T1240)</f>
        <v>Non Carbonated</v>
      </c>
      <c r="V1240" t="b">
        <f t="shared" si="98"/>
        <v>1</v>
      </c>
      <c r="W1240">
        <f t="shared" si="97"/>
        <v>2.5</v>
      </c>
      <c r="X1240" s="8">
        <f t="shared" si="99"/>
        <v>1.6666666666666667</v>
      </c>
      <c r="Y1240" t="s">
        <v>471</v>
      </c>
      <c r="Z1240" t="s">
        <v>472</v>
      </c>
      <c r="AB1240" t="s">
        <v>685</v>
      </c>
      <c r="AC1240" t="s">
        <v>758</v>
      </c>
      <c r="AD1240">
        <v>2022</v>
      </c>
    </row>
    <row r="1241" spans="1:30" x14ac:dyDescent="0.25">
      <c r="A1241" t="s">
        <v>18</v>
      </c>
      <c r="B1241" t="s">
        <v>40</v>
      </c>
      <c r="C1241" t="s">
        <v>41</v>
      </c>
      <c r="D1241" t="s">
        <v>42</v>
      </c>
      <c r="E1241" t="s">
        <v>43</v>
      </c>
      <c r="F1241" t="s">
        <v>23</v>
      </c>
      <c r="G1241">
        <v>14835729372</v>
      </c>
      <c r="H1241" t="s">
        <v>207</v>
      </c>
      <c r="I1241" t="s">
        <v>25</v>
      </c>
      <c r="J1241">
        <v>146</v>
      </c>
      <c r="K1241">
        <v>3</v>
      </c>
      <c r="L1241">
        <v>1</v>
      </c>
      <c r="M1241">
        <v>146</v>
      </c>
      <c r="N1241">
        <v>3</v>
      </c>
      <c r="O1241">
        <v>1</v>
      </c>
      <c r="P1241">
        <v>3</v>
      </c>
      <c r="Q1241">
        <v>3</v>
      </c>
      <c r="R1241" s="1">
        <v>44636</v>
      </c>
      <c r="S1241" t="str">
        <f t="shared" si="95"/>
        <v>Monster Energy Original</v>
      </c>
      <c r="T1241" t="str">
        <f t="shared" si="96"/>
        <v>Carbonated</v>
      </c>
      <c r="U1241" t="str">
        <f>IF(T1241="Cell is Blank - Dis-regard",_xlfn.XLOOKUP(S1241,'Categroy Lookup'!A:A,'Categroy Lookup'!B:B,"Cell is Blank - Dis-regard"),T1241)</f>
        <v>Carbonated</v>
      </c>
      <c r="V1241" t="b">
        <f t="shared" si="98"/>
        <v>1</v>
      </c>
      <c r="W1241">
        <f t="shared" si="97"/>
        <v>3</v>
      </c>
      <c r="X1241" s="8">
        <f t="shared" si="99"/>
        <v>2</v>
      </c>
      <c r="Y1241" t="s">
        <v>43</v>
      </c>
      <c r="AB1241" t="s">
        <v>685</v>
      </c>
      <c r="AC1241" t="s">
        <v>758</v>
      </c>
      <c r="AD1241">
        <v>2022</v>
      </c>
    </row>
    <row r="1242" spans="1:30" x14ac:dyDescent="0.25">
      <c r="A1242" t="s">
        <v>18</v>
      </c>
      <c r="B1242" t="s">
        <v>40</v>
      </c>
      <c r="C1242" t="s">
        <v>41</v>
      </c>
      <c r="D1242" t="s">
        <v>42</v>
      </c>
      <c r="E1242" t="s">
        <v>208</v>
      </c>
      <c r="F1242" t="s">
        <v>27</v>
      </c>
      <c r="G1242">
        <v>14835742418</v>
      </c>
      <c r="H1242" t="s">
        <v>207</v>
      </c>
      <c r="I1242" t="s">
        <v>33</v>
      </c>
      <c r="J1242">
        <v>122</v>
      </c>
      <c r="K1242">
        <v>1.5</v>
      </c>
      <c r="L1242">
        <v>1</v>
      </c>
      <c r="M1242">
        <v>122</v>
      </c>
      <c r="N1242">
        <v>1.5</v>
      </c>
      <c r="O1242">
        <v>1</v>
      </c>
      <c r="P1242">
        <v>1.5</v>
      </c>
      <c r="Q1242">
        <v>1.5</v>
      </c>
      <c r="R1242" s="1">
        <v>44636</v>
      </c>
      <c r="S1242" t="str">
        <f t="shared" si="95"/>
        <v>Doritos Cool Ranch</v>
      </c>
      <c r="T1242" t="str">
        <f t="shared" si="96"/>
        <v>Food</v>
      </c>
      <c r="U1242" t="str">
        <f>IF(T1242="Cell is Blank - Dis-regard",_xlfn.XLOOKUP(S1242,'Categroy Lookup'!A:A,'Categroy Lookup'!B:B,"Cell is Blank - Dis-regard"),T1242)</f>
        <v>Food</v>
      </c>
      <c r="V1242" t="b">
        <f t="shared" si="98"/>
        <v>1</v>
      </c>
      <c r="W1242">
        <f t="shared" si="97"/>
        <v>1.5</v>
      </c>
      <c r="X1242" s="8">
        <f t="shared" si="99"/>
        <v>1</v>
      </c>
      <c r="Y1242" t="s">
        <v>208</v>
      </c>
      <c r="AB1242" t="s">
        <v>685</v>
      </c>
      <c r="AC1242" t="s">
        <v>758</v>
      </c>
      <c r="AD1242">
        <v>2022</v>
      </c>
    </row>
    <row r="1243" spans="1:30" x14ac:dyDescent="0.25">
      <c r="A1243" t="s">
        <v>18</v>
      </c>
      <c r="B1243" t="s">
        <v>40</v>
      </c>
      <c r="C1243" t="s">
        <v>41</v>
      </c>
      <c r="D1243" t="s">
        <v>42</v>
      </c>
      <c r="E1243" t="s">
        <v>204</v>
      </c>
      <c r="F1243" t="s">
        <v>27</v>
      </c>
      <c r="G1243">
        <v>14835746958</v>
      </c>
      <c r="H1243" t="s">
        <v>207</v>
      </c>
      <c r="I1243" t="s">
        <v>33</v>
      </c>
      <c r="J1243">
        <v>123</v>
      </c>
      <c r="K1243">
        <v>1.5</v>
      </c>
      <c r="L1243">
        <v>1</v>
      </c>
      <c r="M1243">
        <v>123</v>
      </c>
      <c r="N1243">
        <v>1.5</v>
      </c>
      <c r="O1243">
        <v>1</v>
      </c>
      <c r="P1243">
        <v>1.5</v>
      </c>
      <c r="Q1243">
        <v>1.5</v>
      </c>
      <c r="R1243" s="1">
        <v>44636</v>
      </c>
      <c r="S1243" t="str">
        <f t="shared" si="95"/>
        <v>Cheetos - Crunchy</v>
      </c>
      <c r="T1243" t="str">
        <f t="shared" si="96"/>
        <v>Food</v>
      </c>
      <c r="U1243" t="str">
        <f>IF(T1243="Cell is Blank - Dis-regard",_xlfn.XLOOKUP(S1243,'Categroy Lookup'!A:A,'Categroy Lookup'!B:B,"Cell is Blank - Dis-regard"),T1243)</f>
        <v>Food</v>
      </c>
      <c r="V1243" t="b">
        <f t="shared" si="98"/>
        <v>1</v>
      </c>
      <c r="W1243">
        <f t="shared" si="97"/>
        <v>1.5</v>
      </c>
      <c r="X1243" s="8">
        <f t="shared" si="99"/>
        <v>1</v>
      </c>
      <c r="Y1243" t="s">
        <v>491</v>
      </c>
      <c r="Z1243" t="s">
        <v>575</v>
      </c>
      <c r="AB1243" t="s">
        <v>685</v>
      </c>
      <c r="AC1243" t="s">
        <v>758</v>
      </c>
      <c r="AD1243">
        <v>2022</v>
      </c>
    </row>
    <row r="1244" spans="1:30" x14ac:dyDescent="0.25">
      <c r="A1244" t="s">
        <v>18</v>
      </c>
      <c r="B1244" t="s">
        <v>19</v>
      </c>
      <c r="C1244" t="s">
        <v>20</v>
      </c>
      <c r="D1244" t="s">
        <v>21</v>
      </c>
      <c r="E1244" t="s">
        <v>43</v>
      </c>
      <c r="F1244" t="s">
        <v>23</v>
      </c>
      <c r="G1244">
        <v>14835872377</v>
      </c>
      <c r="H1244" t="s">
        <v>207</v>
      </c>
      <c r="I1244" t="s">
        <v>25</v>
      </c>
      <c r="J1244">
        <v>146</v>
      </c>
      <c r="K1244">
        <v>3</v>
      </c>
      <c r="L1244">
        <v>1</v>
      </c>
      <c r="M1244">
        <v>146</v>
      </c>
      <c r="N1244">
        <v>3</v>
      </c>
      <c r="O1244">
        <v>1</v>
      </c>
      <c r="P1244">
        <v>3</v>
      </c>
      <c r="Q1244">
        <v>3</v>
      </c>
      <c r="R1244" s="1">
        <v>44636</v>
      </c>
      <c r="S1244" t="str">
        <f t="shared" si="95"/>
        <v>Monster Energy Original</v>
      </c>
      <c r="T1244" t="str">
        <f t="shared" si="96"/>
        <v>Carbonated</v>
      </c>
      <c r="U1244" t="str">
        <f>IF(T1244="Cell is Blank - Dis-regard",_xlfn.XLOOKUP(S1244,'Categroy Lookup'!A:A,'Categroy Lookup'!B:B,"Cell is Blank - Dis-regard"),T1244)</f>
        <v>Carbonated</v>
      </c>
      <c r="V1244" t="b">
        <f t="shared" si="98"/>
        <v>1</v>
      </c>
      <c r="W1244">
        <f t="shared" si="97"/>
        <v>3</v>
      </c>
      <c r="X1244" s="8">
        <f t="shared" si="99"/>
        <v>2</v>
      </c>
      <c r="Y1244" t="s">
        <v>43</v>
      </c>
      <c r="AB1244" t="s">
        <v>685</v>
      </c>
      <c r="AC1244" t="s">
        <v>758</v>
      </c>
      <c r="AD1244">
        <v>2022</v>
      </c>
    </row>
    <row r="1245" spans="1:30" x14ac:dyDescent="0.25">
      <c r="A1245" t="s">
        <v>18</v>
      </c>
      <c r="B1245" t="s">
        <v>197</v>
      </c>
      <c r="C1245" t="s">
        <v>198</v>
      </c>
      <c r="D1245" t="s">
        <v>199</v>
      </c>
      <c r="E1245" t="s">
        <v>211</v>
      </c>
      <c r="F1245" t="s">
        <v>27</v>
      </c>
      <c r="G1245">
        <v>14836031922</v>
      </c>
      <c r="H1245" t="s">
        <v>207</v>
      </c>
      <c r="I1245" t="s">
        <v>25</v>
      </c>
      <c r="J1245">
        <v>125</v>
      </c>
      <c r="K1245">
        <v>2.5</v>
      </c>
      <c r="L1245">
        <v>1</v>
      </c>
      <c r="M1245">
        <v>125</v>
      </c>
      <c r="N1245">
        <v>2.5</v>
      </c>
      <c r="O1245">
        <v>1</v>
      </c>
      <c r="P1245">
        <v>2.5</v>
      </c>
      <c r="Q1245">
        <v>2.5</v>
      </c>
      <c r="R1245" s="1">
        <v>44650</v>
      </c>
      <c r="S1245" t="str">
        <f t="shared" si="95"/>
        <v>Lenny &amp; Larrys - SnickerDoodle</v>
      </c>
      <c r="T1245" t="str">
        <f t="shared" si="96"/>
        <v>Food</v>
      </c>
      <c r="U1245" t="str">
        <f>IF(T1245="Cell is Blank - Dis-regard",_xlfn.XLOOKUP(S1245,'Categroy Lookup'!A:A,'Categroy Lookup'!B:B,"Cell is Blank - Dis-regard"),T1245)</f>
        <v>Food</v>
      </c>
      <c r="V1245" t="b">
        <f t="shared" si="98"/>
        <v>1</v>
      </c>
      <c r="W1245">
        <f t="shared" si="97"/>
        <v>2.5</v>
      </c>
      <c r="X1245" s="8">
        <f t="shared" si="99"/>
        <v>1.6666666666666667</v>
      </c>
      <c r="Y1245" t="s">
        <v>582</v>
      </c>
      <c r="Z1245" t="s">
        <v>583</v>
      </c>
      <c r="AB1245" t="s">
        <v>685</v>
      </c>
      <c r="AC1245" t="s">
        <v>758</v>
      </c>
      <c r="AD1245">
        <v>2022</v>
      </c>
    </row>
    <row r="1246" spans="1:30" x14ac:dyDescent="0.25">
      <c r="A1246" t="s">
        <v>18</v>
      </c>
      <c r="B1246" t="s">
        <v>197</v>
      </c>
      <c r="C1246" t="s">
        <v>198</v>
      </c>
      <c r="D1246" t="s">
        <v>199</v>
      </c>
      <c r="E1246" t="s">
        <v>39</v>
      </c>
      <c r="F1246" t="s">
        <v>27</v>
      </c>
      <c r="G1246">
        <v>14836059445</v>
      </c>
      <c r="H1246" t="s">
        <v>207</v>
      </c>
      <c r="I1246" t="s">
        <v>25</v>
      </c>
      <c r="J1246">
        <v>114</v>
      </c>
      <c r="K1246">
        <v>1.5</v>
      </c>
      <c r="L1246">
        <v>1</v>
      </c>
      <c r="M1246">
        <v>114</v>
      </c>
      <c r="N1246">
        <v>1.5</v>
      </c>
      <c r="O1246">
        <v>1</v>
      </c>
      <c r="P1246">
        <v>1.5</v>
      </c>
      <c r="Q1246">
        <v>1.5</v>
      </c>
      <c r="R1246" s="1">
        <v>44650</v>
      </c>
      <c r="S1246" t="str">
        <f t="shared" si="95"/>
        <v>Miss Vickie's Potato Chip - Lime &amp; Cracked Pe</v>
      </c>
      <c r="T1246" t="str">
        <f t="shared" si="96"/>
        <v>Food</v>
      </c>
      <c r="U1246" t="str">
        <f>IF(T1246="Cell is Blank - Dis-regard",_xlfn.XLOOKUP(S1246,'Categroy Lookup'!A:A,'Categroy Lookup'!B:B,"Cell is Blank - Dis-regard"),T1246)</f>
        <v>Food</v>
      </c>
      <c r="V1246" t="b">
        <f t="shared" si="98"/>
        <v>1</v>
      </c>
      <c r="W1246">
        <f t="shared" si="97"/>
        <v>1.5</v>
      </c>
      <c r="X1246" s="8">
        <f t="shared" si="99"/>
        <v>1</v>
      </c>
      <c r="Y1246" t="s">
        <v>473</v>
      </c>
      <c r="Z1246" t="s">
        <v>475</v>
      </c>
      <c r="AB1246" t="s">
        <v>685</v>
      </c>
      <c r="AC1246" t="s">
        <v>758</v>
      </c>
      <c r="AD1246">
        <v>2022</v>
      </c>
    </row>
    <row r="1247" spans="1:30" x14ac:dyDescent="0.25">
      <c r="A1247" t="s">
        <v>18</v>
      </c>
      <c r="B1247" t="s">
        <v>40</v>
      </c>
      <c r="C1247" t="s">
        <v>41</v>
      </c>
      <c r="D1247" t="s">
        <v>42</v>
      </c>
      <c r="E1247" t="s">
        <v>98</v>
      </c>
      <c r="F1247" t="s">
        <v>27</v>
      </c>
      <c r="G1247">
        <v>14836064148</v>
      </c>
      <c r="H1247" t="s">
        <v>207</v>
      </c>
      <c r="I1247" t="s">
        <v>33</v>
      </c>
      <c r="J1247">
        <v>125</v>
      </c>
      <c r="K1247">
        <v>1</v>
      </c>
      <c r="L1247">
        <v>1</v>
      </c>
      <c r="M1247">
        <v>125</v>
      </c>
      <c r="N1247">
        <v>1</v>
      </c>
      <c r="O1247">
        <v>1</v>
      </c>
      <c r="P1247">
        <v>1</v>
      </c>
      <c r="Q1247">
        <v>1</v>
      </c>
      <c r="R1247" s="1">
        <v>44636</v>
      </c>
      <c r="S1247" t="str">
        <f t="shared" si="95"/>
        <v>CheezIt - Original</v>
      </c>
      <c r="T1247" t="str">
        <f t="shared" si="96"/>
        <v>Food</v>
      </c>
      <c r="U1247" t="str">
        <f>IF(T1247="Cell is Blank - Dis-regard",_xlfn.XLOOKUP(S1247,'Categroy Lookup'!A:A,'Categroy Lookup'!B:B,"Cell is Blank - Dis-regard"),T1247)</f>
        <v>Food</v>
      </c>
      <c r="V1247" t="b">
        <f t="shared" si="98"/>
        <v>1</v>
      </c>
      <c r="W1247">
        <f t="shared" si="97"/>
        <v>1</v>
      </c>
      <c r="X1247" s="8">
        <f t="shared" si="99"/>
        <v>0.66666666666666663</v>
      </c>
      <c r="Y1247" t="s">
        <v>528</v>
      </c>
      <c r="Z1247" t="s">
        <v>512</v>
      </c>
      <c r="AB1247" t="s">
        <v>685</v>
      </c>
      <c r="AC1247" t="s">
        <v>758</v>
      </c>
      <c r="AD1247">
        <v>2022</v>
      </c>
    </row>
    <row r="1248" spans="1:30" x14ac:dyDescent="0.25">
      <c r="A1248" t="s">
        <v>18</v>
      </c>
      <c r="B1248" t="s">
        <v>28</v>
      </c>
      <c r="C1248" t="s">
        <v>20</v>
      </c>
      <c r="D1248" t="s">
        <v>29</v>
      </c>
      <c r="E1248" t="s">
        <v>50</v>
      </c>
      <c r="F1248" t="s">
        <v>23</v>
      </c>
      <c r="G1248">
        <v>14836165986</v>
      </c>
      <c r="H1248" t="s">
        <v>207</v>
      </c>
      <c r="I1248" t="s">
        <v>25</v>
      </c>
      <c r="J1248">
        <v>141</v>
      </c>
      <c r="K1248">
        <v>1.5</v>
      </c>
      <c r="L1248">
        <v>1</v>
      </c>
      <c r="M1248">
        <v>141</v>
      </c>
      <c r="N1248">
        <v>1.5</v>
      </c>
      <c r="O1248">
        <v>1</v>
      </c>
      <c r="P1248">
        <v>1.5</v>
      </c>
      <c r="Q1248">
        <v>1.5</v>
      </c>
      <c r="R1248" s="1">
        <v>44636</v>
      </c>
      <c r="S1248" t="str">
        <f t="shared" si="95"/>
        <v>Spindrift - Sparkling Water  Lime</v>
      </c>
      <c r="T1248" t="str">
        <f t="shared" si="96"/>
        <v>Carbonated</v>
      </c>
      <c r="U1248" t="str">
        <f>IF(T1248="Cell is Blank - Dis-regard",_xlfn.XLOOKUP(S1248,'Categroy Lookup'!A:A,'Categroy Lookup'!B:B,"Cell is Blank - Dis-regard"),T1248)</f>
        <v>Carbonated</v>
      </c>
      <c r="V1248" t="b">
        <f t="shared" si="98"/>
        <v>1</v>
      </c>
      <c r="W1248">
        <f t="shared" si="97"/>
        <v>1.5</v>
      </c>
      <c r="X1248" s="8">
        <f t="shared" si="99"/>
        <v>1</v>
      </c>
      <c r="Y1248" t="s">
        <v>486</v>
      </c>
      <c r="Z1248" t="s">
        <v>487</v>
      </c>
      <c r="AB1248" t="s">
        <v>685</v>
      </c>
      <c r="AC1248" t="s">
        <v>758</v>
      </c>
      <c r="AD1248">
        <v>2022</v>
      </c>
    </row>
    <row r="1249" spans="1:30" x14ac:dyDescent="0.25">
      <c r="A1249" t="s">
        <v>18</v>
      </c>
      <c r="B1249" t="s">
        <v>19</v>
      </c>
      <c r="C1249" t="s">
        <v>20</v>
      </c>
      <c r="D1249" t="s">
        <v>21</v>
      </c>
      <c r="E1249" t="s">
        <v>212</v>
      </c>
      <c r="F1249" t="s">
        <v>27</v>
      </c>
      <c r="G1249">
        <v>14836424873</v>
      </c>
      <c r="H1249" t="s">
        <v>207</v>
      </c>
      <c r="I1249" t="s">
        <v>33</v>
      </c>
      <c r="J1249">
        <v>136</v>
      </c>
      <c r="K1249">
        <v>2</v>
      </c>
      <c r="L1249">
        <v>1</v>
      </c>
      <c r="M1249">
        <v>136</v>
      </c>
      <c r="N1249">
        <v>2</v>
      </c>
      <c r="O1249">
        <v>1</v>
      </c>
      <c r="P1249">
        <v>2</v>
      </c>
      <c r="Q1249">
        <v>2</v>
      </c>
      <c r="R1249" s="1">
        <v>44636</v>
      </c>
      <c r="S1249" t="str">
        <f t="shared" si="95"/>
        <v>Autumns Granola Bar - Cinnamon Almond</v>
      </c>
      <c r="T1249" t="str">
        <f t="shared" si="96"/>
        <v>Food</v>
      </c>
      <c r="U1249" t="str">
        <f>IF(T1249="Cell is Blank - Dis-regard",_xlfn.XLOOKUP(S1249,'Categroy Lookup'!A:A,'Categroy Lookup'!B:B,"Cell is Blank - Dis-regard"),T1249)</f>
        <v>Food</v>
      </c>
      <c r="V1249" t="b">
        <f t="shared" si="98"/>
        <v>1</v>
      </c>
      <c r="W1249">
        <f t="shared" si="97"/>
        <v>2</v>
      </c>
      <c r="X1249" s="8">
        <f t="shared" si="99"/>
        <v>1.3333333333333333</v>
      </c>
      <c r="Y1249" t="s">
        <v>584</v>
      </c>
      <c r="Z1249" t="s">
        <v>585</v>
      </c>
      <c r="AB1249" t="s">
        <v>685</v>
      </c>
      <c r="AC1249" t="s">
        <v>758</v>
      </c>
      <c r="AD1249">
        <v>2022</v>
      </c>
    </row>
    <row r="1250" spans="1:30" x14ac:dyDescent="0.25">
      <c r="A1250" t="s">
        <v>18</v>
      </c>
      <c r="B1250" t="s">
        <v>197</v>
      </c>
      <c r="C1250" t="s">
        <v>198</v>
      </c>
      <c r="D1250" t="s">
        <v>199</v>
      </c>
      <c r="E1250" t="s">
        <v>93</v>
      </c>
      <c r="F1250" t="s">
        <v>23</v>
      </c>
      <c r="G1250">
        <v>14836623701</v>
      </c>
      <c r="H1250" t="s">
        <v>207</v>
      </c>
      <c r="I1250" t="s">
        <v>33</v>
      </c>
      <c r="J1250">
        <v>142</v>
      </c>
      <c r="K1250">
        <v>1.5</v>
      </c>
      <c r="L1250">
        <v>1</v>
      </c>
      <c r="M1250">
        <v>142</v>
      </c>
      <c r="N1250">
        <v>1.5</v>
      </c>
      <c r="O1250">
        <v>1</v>
      </c>
      <c r="P1250">
        <v>1.5</v>
      </c>
      <c r="Q1250">
        <v>1.5</v>
      </c>
      <c r="R1250" s="1">
        <v>44650</v>
      </c>
      <c r="S1250" t="str">
        <f t="shared" si="95"/>
        <v>Coca Cola - Zero Sugar</v>
      </c>
      <c r="T1250" t="str">
        <f t="shared" si="96"/>
        <v>Carbonated</v>
      </c>
      <c r="U1250" t="str">
        <f>IF(T1250="Cell is Blank - Dis-regard",_xlfn.XLOOKUP(S1250,'Categroy Lookup'!A:A,'Categroy Lookup'!B:B,"Cell is Blank - Dis-regard"),T1250)</f>
        <v>Carbonated</v>
      </c>
      <c r="V1250" t="b">
        <f t="shared" si="98"/>
        <v>1</v>
      </c>
      <c r="W1250">
        <f t="shared" si="97"/>
        <v>1.5</v>
      </c>
      <c r="X1250" s="8">
        <f t="shared" si="99"/>
        <v>1</v>
      </c>
      <c r="Y1250" t="s">
        <v>524</v>
      </c>
      <c r="Z1250" t="s">
        <v>525</v>
      </c>
      <c r="AB1250" t="s">
        <v>685</v>
      </c>
      <c r="AC1250" t="s">
        <v>758</v>
      </c>
      <c r="AD1250">
        <v>2022</v>
      </c>
    </row>
    <row r="1251" spans="1:30" x14ac:dyDescent="0.25">
      <c r="A1251" t="s">
        <v>18</v>
      </c>
      <c r="B1251" t="s">
        <v>40</v>
      </c>
      <c r="C1251" t="s">
        <v>41</v>
      </c>
      <c r="D1251" t="s">
        <v>42</v>
      </c>
      <c r="E1251" t="s">
        <v>59</v>
      </c>
      <c r="F1251" t="s">
        <v>27</v>
      </c>
      <c r="G1251">
        <v>14836896711</v>
      </c>
      <c r="H1251" t="s">
        <v>207</v>
      </c>
      <c r="I1251" t="s">
        <v>33</v>
      </c>
      <c r="J1251">
        <v>124</v>
      </c>
      <c r="K1251">
        <v>1</v>
      </c>
      <c r="L1251">
        <v>1</v>
      </c>
      <c r="M1251">
        <v>124</v>
      </c>
      <c r="N1251">
        <v>1</v>
      </c>
      <c r="O1251">
        <v>1</v>
      </c>
      <c r="P1251">
        <v>1</v>
      </c>
      <c r="Q1251">
        <v>1</v>
      </c>
      <c r="R1251" s="1">
        <v>44636</v>
      </c>
      <c r="S1251" t="str">
        <f t="shared" si="95"/>
        <v>Nutter Butter Bites</v>
      </c>
      <c r="T1251" t="str">
        <f t="shared" si="96"/>
        <v>Food</v>
      </c>
      <c r="U1251" t="str">
        <f>IF(T1251="Cell is Blank - Dis-regard",_xlfn.XLOOKUP(S1251,'Categroy Lookup'!A:A,'Categroy Lookup'!B:B,"Cell is Blank - Dis-regard"),T1251)</f>
        <v>Food</v>
      </c>
      <c r="V1251" t="b">
        <f t="shared" si="98"/>
        <v>1</v>
      </c>
      <c r="W1251">
        <f t="shared" si="97"/>
        <v>1</v>
      </c>
      <c r="X1251" s="8">
        <f t="shared" si="99"/>
        <v>0.66666666666666663</v>
      </c>
      <c r="Y1251" t="s">
        <v>59</v>
      </c>
      <c r="AB1251" t="s">
        <v>685</v>
      </c>
      <c r="AC1251" t="s">
        <v>758</v>
      </c>
      <c r="AD1251">
        <v>2022</v>
      </c>
    </row>
    <row r="1252" spans="1:30" x14ac:dyDescent="0.25">
      <c r="A1252" t="s">
        <v>18</v>
      </c>
      <c r="B1252" t="s">
        <v>40</v>
      </c>
      <c r="C1252" t="s">
        <v>41</v>
      </c>
      <c r="D1252" t="s">
        <v>42</v>
      </c>
      <c r="E1252" t="s">
        <v>43</v>
      </c>
      <c r="F1252" t="s">
        <v>23</v>
      </c>
      <c r="G1252">
        <v>14837045692</v>
      </c>
      <c r="H1252" t="s">
        <v>207</v>
      </c>
      <c r="I1252" t="s">
        <v>33</v>
      </c>
      <c r="J1252">
        <v>146</v>
      </c>
      <c r="K1252">
        <v>3</v>
      </c>
      <c r="L1252">
        <v>1</v>
      </c>
      <c r="M1252">
        <v>146</v>
      </c>
      <c r="N1252">
        <v>3</v>
      </c>
      <c r="O1252">
        <v>1</v>
      </c>
      <c r="P1252">
        <v>3</v>
      </c>
      <c r="Q1252">
        <v>3</v>
      </c>
      <c r="R1252" s="1">
        <v>44636</v>
      </c>
      <c r="S1252" t="str">
        <f t="shared" si="95"/>
        <v>Monster Energy Original</v>
      </c>
      <c r="T1252" t="str">
        <f t="shared" si="96"/>
        <v>Carbonated</v>
      </c>
      <c r="U1252" t="str">
        <f>IF(T1252="Cell is Blank - Dis-regard",_xlfn.XLOOKUP(S1252,'Categroy Lookup'!A:A,'Categroy Lookup'!B:B,"Cell is Blank - Dis-regard"),T1252)</f>
        <v>Carbonated</v>
      </c>
      <c r="V1252" t="b">
        <f t="shared" si="98"/>
        <v>1</v>
      </c>
      <c r="W1252">
        <f t="shared" si="97"/>
        <v>3</v>
      </c>
      <c r="X1252" s="8">
        <f t="shared" si="99"/>
        <v>2</v>
      </c>
      <c r="Y1252" t="s">
        <v>43</v>
      </c>
      <c r="AB1252" t="s">
        <v>685</v>
      </c>
      <c r="AC1252" t="s">
        <v>758</v>
      </c>
      <c r="AD1252">
        <v>2022</v>
      </c>
    </row>
    <row r="1253" spans="1:30" x14ac:dyDescent="0.25">
      <c r="A1253" t="s">
        <v>18</v>
      </c>
      <c r="B1253" t="s">
        <v>40</v>
      </c>
      <c r="C1253" t="s">
        <v>41</v>
      </c>
      <c r="D1253" t="s">
        <v>42</v>
      </c>
      <c r="E1253" t="s">
        <v>59</v>
      </c>
      <c r="F1253" t="s">
        <v>27</v>
      </c>
      <c r="G1253">
        <v>14837107714</v>
      </c>
      <c r="H1253" t="s">
        <v>207</v>
      </c>
      <c r="I1253" t="s">
        <v>33</v>
      </c>
      <c r="J1253">
        <v>124</v>
      </c>
      <c r="K1253">
        <v>1</v>
      </c>
      <c r="L1253">
        <v>1</v>
      </c>
      <c r="M1253">
        <v>124</v>
      </c>
      <c r="N1253">
        <v>1</v>
      </c>
      <c r="O1253">
        <v>1</v>
      </c>
      <c r="P1253">
        <v>1</v>
      </c>
      <c r="Q1253">
        <v>1</v>
      </c>
      <c r="R1253" s="1">
        <v>44636</v>
      </c>
      <c r="S1253" t="str">
        <f t="shared" si="95"/>
        <v>Nutter Butter Bites</v>
      </c>
      <c r="T1253" t="str">
        <f t="shared" si="96"/>
        <v>Food</v>
      </c>
      <c r="U1253" t="str">
        <f>IF(T1253="Cell is Blank - Dis-regard",_xlfn.XLOOKUP(S1253,'Categroy Lookup'!A:A,'Categroy Lookup'!B:B,"Cell is Blank - Dis-regard"),T1253)</f>
        <v>Food</v>
      </c>
      <c r="V1253" t="b">
        <f t="shared" si="98"/>
        <v>1</v>
      </c>
      <c r="W1253">
        <f t="shared" si="97"/>
        <v>1</v>
      </c>
      <c r="X1253" s="8">
        <f t="shared" si="99"/>
        <v>0.66666666666666663</v>
      </c>
      <c r="Y1253" t="s">
        <v>59</v>
      </c>
      <c r="AB1253" t="s">
        <v>685</v>
      </c>
      <c r="AC1253" t="s">
        <v>758</v>
      </c>
      <c r="AD1253">
        <v>2022</v>
      </c>
    </row>
    <row r="1254" spans="1:30" x14ac:dyDescent="0.25">
      <c r="A1254" t="s">
        <v>18</v>
      </c>
      <c r="B1254" t="s">
        <v>40</v>
      </c>
      <c r="C1254" t="s">
        <v>41</v>
      </c>
      <c r="D1254" t="s">
        <v>42</v>
      </c>
      <c r="E1254" t="s">
        <v>59</v>
      </c>
      <c r="F1254" t="s">
        <v>27</v>
      </c>
      <c r="G1254">
        <v>14837107971</v>
      </c>
      <c r="H1254" t="s">
        <v>207</v>
      </c>
      <c r="I1254" t="s">
        <v>33</v>
      </c>
      <c r="J1254">
        <v>124</v>
      </c>
      <c r="K1254">
        <v>1</v>
      </c>
      <c r="L1254">
        <v>1</v>
      </c>
      <c r="M1254">
        <v>124</v>
      </c>
      <c r="N1254">
        <v>1</v>
      </c>
      <c r="O1254">
        <v>1</v>
      </c>
      <c r="P1254">
        <v>1</v>
      </c>
      <c r="Q1254">
        <v>1</v>
      </c>
      <c r="R1254" s="1">
        <v>44636</v>
      </c>
      <c r="S1254" t="str">
        <f t="shared" si="95"/>
        <v>Nutter Butter Bites</v>
      </c>
      <c r="T1254" t="str">
        <f t="shared" si="96"/>
        <v>Food</v>
      </c>
      <c r="U1254" t="str">
        <f>IF(T1254="Cell is Blank - Dis-regard",_xlfn.XLOOKUP(S1254,'Categroy Lookup'!A:A,'Categroy Lookup'!B:B,"Cell is Blank - Dis-regard"),T1254)</f>
        <v>Food</v>
      </c>
      <c r="V1254" t="b">
        <f t="shared" si="98"/>
        <v>1</v>
      </c>
      <c r="W1254">
        <f t="shared" si="97"/>
        <v>1</v>
      </c>
      <c r="X1254" s="8">
        <f t="shared" si="99"/>
        <v>0.66666666666666663</v>
      </c>
      <c r="Y1254" t="s">
        <v>59</v>
      </c>
      <c r="AB1254" t="s">
        <v>685</v>
      </c>
      <c r="AC1254" t="s">
        <v>758</v>
      </c>
      <c r="AD1254">
        <v>2022</v>
      </c>
    </row>
    <row r="1255" spans="1:30" x14ac:dyDescent="0.25">
      <c r="A1255" t="s">
        <v>18</v>
      </c>
      <c r="B1255" t="s">
        <v>40</v>
      </c>
      <c r="C1255" t="s">
        <v>41</v>
      </c>
      <c r="D1255" t="s">
        <v>42</v>
      </c>
      <c r="E1255" t="s">
        <v>98</v>
      </c>
      <c r="F1255" t="s">
        <v>27</v>
      </c>
      <c r="G1255">
        <v>14837109887</v>
      </c>
      <c r="H1255" t="s">
        <v>207</v>
      </c>
      <c r="I1255" t="s">
        <v>33</v>
      </c>
      <c r="J1255">
        <v>125</v>
      </c>
      <c r="K1255">
        <v>1</v>
      </c>
      <c r="L1255">
        <v>1</v>
      </c>
      <c r="M1255">
        <v>125</v>
      </c>
      <c r="N1255">
        <v>1</v>
      </c>
      <c r="O1255">
        <v>1</v>
      </c>
      <c r="P1255">
        <v>1</v>
      </c>
      <c r="Q1255">
        <v>1</v>
      </c>
      <c r="R1255" s="1">
        <v>44636</v>
      </c>
      <c r="S1255" t="str">
        <f t="shared" si="95"/>
        <v>CheezIt - Original</v>
      </c>
      <c r="T1255" t="str">
        <f t="shared" si="96"/>
        <v>Food</v>
      </c>
      <c r="U1255" t="str">
        <f>IF(T1255="Cell is Blank - Dis-regard",_xlfn.XLOOKUP(S1255,'Categroy Lookup'!A:A,'Categroy Lookup'!B:B,"Cell is Blank - Dis-regard"),T1255)</f>
        <v>Food</v>
      </c>
      <c r="V1255" t="b">
        <f t="shared" si="98"/>
        <v>1</v>
      </c>
      <c r="W1255">
        <f t="shared" si="97"/>
        <v>1</v>
      </c>
      <c r="X1255" s="8">
        <f t="shared" si="99"/>
        <v>0.66666666666666663</v>
      </c>
      <c r="Y1255" t="s">
        <v>528</v>
      </c>
      <c r="Z1255" t="s">
        <v>512</v>
      </c>
      <c r="AB1255" t="s">
        <v>685</v>
      </c>
      <c r="AC1255" t="s">
        <v>758</v>
      </c>
      <c r="AD1255">
        <v>2022</v>
      </c>
    </row>
    <row r="1256" spans="1:30" x14ac:dyDescent="0.25">
      <c r="A1256" t="s">
        <v>18</v>
      </c>
      <c r="B1256" t="s">
        <v>40</v>
      </c>
      <c r="C1256" t="s">
        <v>41</v>
      </c>
      <c r="D1256" t="s">
        <v>42</v>
      </c>
      <c r="E1256" t="s">
        <v>213</v>
      </c>
      <c r="F1256" t="s">
        <v>27</v>
      </c>
      <c r="G1256">
        <v>14837116924</v>
      </c>
      <c r="H1256" t="s">
        <v>207</v>
      </c>
      <c r="I1256" t="s">
        <v>33</v>
      </c>
      <c r="J1256">
        <v>111</v>
      </c>
      <c r="K1256">
        <v>1.5</v>
      </c>
      <c r="L1256">
        <v>1</v>
      </c>
      <c r="M1256">
        <v>111</v>
      </c>
      <c r="N1256">
        <v>1.5</v>
      </c>
      <c r="O1256">
        <v>1</v>
      </c>
      <c r="P1256">
        <v>1.5</v>
      </c>
      <c r="Q1256">
        <v>1.5</v>
      </c>
      <c r="R1256" s="1">
        <v>44636</v>
      </c>
      <c r="S1256" t="str">
        <f t="shared" si="95"/>
        <v>SunChips Multigrain - French Onion</v>
      </c>
      <c r="T1256" t="str">
        <f t="shared" si="96"/>
        <v>Food</v>
      </c>
      <c r="U1256" t="str">
        <f>IF(T1256="Cell is Blank - Dis-regard",_xlfn.XLOOKUP(S1256,'Categroy Lookup'!A:A,'Categroy Lookup'!B:B,"Cell is Blank - Dis-regard"),T1256)</f>
        <v>Food</v>
      </c>
      <c r="V1256" t="b">
        <f t="shared" si="98"/>
        <v>1</v>
      </c>
      <c r="W1256">
        <f t="shared" si="97"/>
        <v>1.5</v>
      </c>
      <c r="X1256" s="8">
        <f t="shared" si="99"/>
        <v>1</v>
      </c>
      <c r="Y1256" t="s">
        <v>502</v>
      </c>
      <c r="Z1256" t="s">
        <v>586</v>
      </c>
      <c r="AB1256" t="s">
        <v>685</v>
      </c>
      <c r="AC1256" t="s">
        <v>758</v>
      </c>
      <c r="AD1256">
        <v>2022</v>
      </c>
    </row>
    <row r="1257" spans="1:30" x14ac:dyDescent="0.25">
      <c r="A1257" t="s">
        <v>18</v>
      </c>
      <c r="B1257" t="s">
        <v>40</v>
      </c>
      <c r="C1257" t="s">
        <v>41</v>
      </c>
      <c r="D1257" t="s">
        <v>42</v>
      </c>
      <c r="E1257" t="s">
        <v>43</v>
      </c>
      <c r="F1257" t="s">
        <v>23</v>
      </c>
      <c r="G1257">
        <v>14837434477</v>
      </c>
      <c r="H1257" t="s">
        <v>214</v>
      </c>
      <c r="I1257" t="s">
        <v>33</v>
      </c>
      <c r="J1257">
        <v>146</v>
      </c>
      <c r="K1257">
        <v>3</v>
      </c>
      <c r="L1257">
        <v>1</v>
      </c>
      <c r="M1257">
        <v>146</v>
      </c>
      <c r="N1257">
        <v>3</v>
      </c>
      <c r="O1257">
        <v>1</v>
      </c>
      <c r="P1257">
        <v>3</v>
      </c>
      <c r="Q1257">
        <v>3</v>
      </c>
      <c r="R1257" s="1">
        <v>44636</v>
      </c>
      <c r="S1257" t="str">
        <f t="shared" si="95"/>
        <v>Monster Energy Original</v>
      </c>
      <c r="T1257" t="str">
        <f t="shared" si="96"/>
        <v>Carbonated</v>
      </c>
      <c r="U1257" t="str">
        <f>IF(T1257="Cell is Blank - Dis-regard",_xlfn.XLOOKUP(S1257,'Categroy Lookup'!A:A,'Categroy Lookup'!B:B,"Cell is Blank - Dis-regard"),T1257)</f>
        <v>Carbonated</v>
      </c>
      <c r="V1257" t="b">
        <f t="shared" si="98"/>
        <v>1</v>
      </c>
      <c r="W1257">
        <f t="shared" si="97"/>
        <v>3</v>
      </c>
      <c r="X1257" s="8">
        <f t="shared" si="99"/>
        <v>2</v>
      </c>
      <c r="Y1257" t="s">
        <v>43</v>
      </c>
      <c r="AB1257" t="s">
        <v>687</v>
      </c>
      <c r="AC1257" t="s">
        <v>759</v>
      </c>
      <c r="AD1257">
        <v>2022</v>
      </c>
    </row>
    <row r="1258" spans="1:30" x14ac:dyDescent="0.25">
      <c r="A1258" t="s">
        <v>18</v>
      </c>
      <c r="B1258" t="s">
        <v>40</v>
      </c>
      <c r="C1258" t="s">
        <v>41</v>
      </c>
      <c r="D1258" t="s">
        <v>42</v>
      </c>
      <c r="E1258" t="s">
        <v>68</v>
      </c>
      <c r="F1258" t="s">
        <v>27</v>
      </c>
      <c r="G1258">
        <v>14837436388</v>
      </c>
      <c r="H1258" t="s">
        <v>214</v>
      </c>
      <c r="I1258" t="s">
        <v>33</v>
      </c>
      <c r="J1258">
        <v>136</v>
      </c>
      <c r="K1258">
        <v>1.5</v>
      </c>
      <c r="L1258">
        <v>1</v>
      </c>
      <c r="M1258">
        <v>136</v>
      </c>
      <c r="N1258">
        <v>1.5</v>
      </c>
      <c r="O1258">
        <v>1</v>
      </c>
      <c r="P1258">
        <v>1.5</v>
      </c>
      <c r="Q1258">
        <v>1.5</v>
      </c>
      <c r="R1258" s="1">
        <v>44636</v>
      </c>
      <c r="S1258" t="str">
        <f t="shared" si="95"/>
        <v>Newtons Fig Bar</v>
      </c>
      <c r="T1258" t="str">
        <f t="shared" si="96"/>
        <v>Food</v>
      </c>
      <c r="U1258" t="str">
        <f>IF(T1258="Cell is Blank - Dis-regard",_xlfn.XLOOKUP(S1258,'Categroy Lookup'!A:A,'Categroy Lookup'!B:B,"Cell is Blank - Dis-regard"),T1258)</f>
        <v>Food</v>
      </c>
      <c r="V1258" t="b">
        <f t="shared" si="98"/>
        <v>1</v>
      </c>
      <c r="W1258">
        <f t="shared" si="97"/>
        <v>1.5</v>
      </c>
      <c r="X1258" s="8">
        <f t="shared" si="99"/>
        <v>1</v>
      </c>
      <c r="Y1258" t="s">
        <v>68</v>
      </c>
      <c r="AB1258" t="s">
        <v>687</v>
      </c>
      <c r="AC1258" t="s">
        <v>759</v>
      </c>
      <c r="AD1258">
        <v>2022</v>
      </c>
    </row>
    <row r="1259" spans="1:30" x14ac:dyDescent="0.25">
      <c r="A1259" t="s">
        <v>18</v>
      </c>
      <c r="B1259" t="s">
        <v>40</v>
      </c>
      <c r="C1259" t="s">
        <v>41</v>
      </c>
      <c r="D1259" t="s">
        <v>42</v>
      </c>
      <c r="E1259" t="s">
        <v>43</v>
      </c>
      <c r="F1259" t="s">
        <v>23</v>
      </c>
      <c r="G1259">
        <v>14837757342</v>
      </c>
      <c r="H1259" t="s">
        <v>214</v>
      </c>
      <c r="I1259" t="s">
        <v>33</v>
      </c>
      <c r="J1259">
        <v>146</v>
      </c>
      <c r="K1259">
        <v>3</v>
      </c>
      <c r="L1259">
        <v>1</v>
      </c>
      <c r="M1259">
        <v>146</v>
      </c>
      <c r="N1259">
        <v>3</v>
      </c>
      <c r="O1259">
        <v>1</v>
      </c>
      <c r="P1259">
        <v>3</v>
      </c>
      <c r="Q1259">
        <v>3</v>
      </c>
      <c r="R1259" s="1">
        <v>44637</v>
      </c>
      <c r="S1259" t="str">
        <f t="shared" si="95"/>
        <v>Monster Energy Original</v>
      </c>
      <c r="T1259" t="str">
        <f t="shared" si="96"/>
        <v>Carbonated</v>
      </c>
      <c r="U1259" t="str">
        <f>IF(T1259="Cell is Blank - Dis-regard",_xlfn.XLOOKUP(S1259,'Categroy Lookup'!A:A,'Categroy Lookup'!B:B,"Cell is Blank - Dis-regard"),T1259)</f>
        <v>Carbonated</v>
      </c>
      <c r="V1259" t="b">
        <f t="shared" si="98"/>
        <v>1</v>
      </c>
      <c r="W1259">
        <f t="shared" si="97"/>
        <v>3</v>
      </c>
      <c r="X1259" s="8">
        <f t="shared" si="99"/>
        <v>2</v>
      </c>
      <c r="Y1259" t="s">
        <v>43</v>
      </c>
      <c r="AB1259" t="s">
        <v>687</v>
      </c>
      <c r="AC1259" t="s">
        <v>759</v>
      </c>
      <c r="AD1259">
        <v>2022</v>
      </c>
    </row>
    <row r="1260" spans="1:30" x14ac:dyDescent="0.25">
      <c r="A1260" t="s">
        <v>18</v>
      </c>
      <c r="B1260" t="s">
        <v>40</v>
      </c>
      <c r="C1260" t="s">
        <v>41</v>
      </c>
      <c r="D1260" t="s">
        <v>42</v>
      </c>
      <c r="E1260" t="s">
        <v>203</v>
      </c>
      <c r="F1260" t="s">
        <v>27</v>
      </c>
      <c r="G1260">
        <v>14838733685</v>
      </c>
      <c r="H1260" t="s">
        <v>214</v>
      </c>
      <c r="I1260" t="s">
        <v>25</v>
      </c>
      <c r="J1260">
        <v>120</v>
      </c>
      <c r="K1260">
        <v>1.5</v>
      </c>
      <c r="L1260">
        <v>1</v>
      </c>
      <c r="M1260">
        <v>120</v>
      </c>
      <c r="N1260">
        <v>1.5</v>
      </c>
      <c r="O1260">
        <v>1</v>
      </c>
      <c r="P1260">
        <v>1.5</v>
      </c>
      <c r="Q1260">
        <v>4.5</v>
      </c>
      <c r="R1260" s="1">
        <v>44637</v>
      </c>
      <c r="S1260" t="str">
        <f t="shared" si="95"/>
        <v>Doritos Nacho Cheese</v>
      </c>
      <c r="T1260" t="str">
        <f t="shared" si="96"/>
        <v>Food</v>
      </c>
      <c r="U1260" t="str">
        <f>IF(T1260="Cell is Blank - Dis-regard",_xlfn.XLOOKUP(S1260,'Categroy Lookup'!A:A,'Categroy Lookup'!B:B,"Cell is Blank - Dis-regard"),T1260)</f>
        <v>Food</v>
      </c>
      <c r="V1260" t="b">
        <f t="shared" si="98"/>
        <v>1</v>
      </c>
      <c r="W1260">
        <f t="shared" si="97"/>
        <v>1.5</v>
      </c>
      <c r="X1260" s="8">
        <f t="shared" si="99"/>
        <v>1</v>
      </c>
      <c r="Y1260" t="s">
        <v>203</v>
      </c>
      <c r="AB1260" t="s">
        <v>687</v>
      </c>
      <c r="AC1260" t="s">
        <v>759</v>
      </c>
      <c r="AD1260">
        <v>2022</v>
      </c>
    </row>
    <row r="1261" spans="1:30" x14ac:dyDescent="0.25">
      <c r="A1261" t="s">
        <v>18</v>
      </c>
      <c r="B1261" t="s">
        <v>40</v>
      </c>
      <c r="C1261" t="s">
        <v>41</v>
      </c>
      <c r="D1261" t="s">
        <v>42</v>
      </c>
      <c r="E1261" t="s">
        <v>208</v>
      </c>
      <c r="F1261" t="s">
        <v>27</v>
      </c>
      <c r="G1261">
        <v>14838733685</v>
      </c>
      <c r="H1261" t="s">
        <v>214</v>
      </c>
      <c r="I1261" t="s">
        <v>25</v>
      </c>
      <c r="J1261">
        <v>122</v>
      </c>
      <c r="K1261">
        <v>1.5</v>
      </c>
      <c r="L1261">
        <v>1</v>
      </c>
      <c r="M1261">
        <v>122</v>
      </c>
      <c r="N1261">
        <v>1.5</v>
      </c>
      <c r="O1261">
        <v>1</v>
      </c>
      <c r="P1261">
        <v>1.5</v>
      </c>
      <c r="Q1261">
        <v>4.5</v>
      </c>
      <c r="R1261" s="1">
        <v>44637</v>
      </c>
      <c r="S1261" t="str">
        <f t="shared" si="95"/>
        <v>Doritos Cool Ranch</v>
      </c>
      <c r="T1261" t="str">
        <f t="shared" si="96"/>
        <v>Food</v>
      </c>
      <c r="U1261" t="str">
        <f>IF(T1261="Cell is Blank - Dis-regard",_xlfn.XLOOKUP(S1261,'Categroy Lookup'!A:A,'Categroy Lookup'!B:B,"Cell is Blank - Dis-regard"),T1261)</f>
        <v>Food</v>
      </c>
      <c r="V1261" t="b">
        <f t="shared" si="98"/>
        <v>1</v>
      </c>
      <c r="W1261">
        <f t="shared" si="97"/>
        <v>1.5</v>
      </c>
      <c r="X1261" s="8">
        <f t="shared" si="99"/>
        <v>1</v>
      </c>
      <c r="Y1261" t="s">
        <v>208</v>
      </c>
      <c r="AB1261" t="s">
        <v>687</v>
      </c>
      <c r="AC1261" t="s">
        <v>759</v>
      </c>
      <c r="AD1261">
        <v>2022</v>
      </c>
    </row>
    <row r="1262" spans="1:30" x14ac:dyDescent="0.25">
      <c r="A1262" t="s">
        <v>18</v>
      </c>
      <c r="B1262" t="s">
        <v>40</v>
      </c>
      <c r="C1262" t="s">
        <v>41</v>
      </c>
      <c r="D1262" t="s">
        <v>42</v>
      </c>
      <c r="E1262" t="s">
        <v>209</v>
      </c>
      <c r="F1262" t="s">
        <v>27</v>
      </c>
      <c r="G1262">
        <v>14838733685</v>
      </c>
      <c r="H1262" t="s">
        <v>214</v>
      </c>
      <c r="I1262" t="s">
        <v>25</v>
      </c>
      <c r="J1262">
        <v>121</v>
      </c>
      <c r="K1262">
        <v>1.5</v>
      </c>
      <c r="L1262">
        <v>1</v>
      </c>
      <c r="M1262">
        <v>121</v>
      </c>
      <c r="N1262">
        <v>1.5</v>
      </c>
      <c r="O1262">
        <v>1</v>
      </c>
      <c r="P1262">
        <v>1.5</v>
      </c>
      <c r="Q1262">
        <v>4.5</v>
      </c>
      <c r="R1262" s="1">
        <v>44637</v>
      </c>
      <c r="S1262" t="str">
        <f t="shared" si="95"/>
        <v>Lays - Classic</v>
      </c>
      <c r="T1262" t="str">
        <f t="shared" si="96"/>
        <v>Food</v>
      </c>
      <c r="U1262" t="str">
        <f>IF(T1262="Cell is Blank - Dis-regard",_xlfn.XLOOKUP(S1262,'Categroy Lookup'!A:A,'Categroy Lookup'!B:B,"Cell is Blank - Dis-regard"),T1262)</f>
        <v>Food</v>
      </c>
      <c r="V1262" t="b">
        <f t="shared" si="98"/>
        <v>1</v>
      </c>
      <c r="W1262">
        <f t="shared" si="97"/>
        <v>1.5</v>
      </c>
      <c r="X1262" s="8">
        <f t="shared" si="99"/>
        <v>1</v>
      </c>
      <c r="Y1262" t="s">
        <v>578</v>
      </c>
      <c r="Z1262" t="s">
        <v>579</v>
      </c>
      <c r="AB1262" t="s">
        <v>687</v>
      </c>
      <c r="AC1262" t="s">
        <v>759</v>
      </c>
      <c r="AD1262">
        <v>2022</v>
      </c>
    </row>
    <row r="1263" spans="1:30" x14ac:dyDescent="0.25">
      <c r="A1263" t="s">
        <v>18</v>
      </c>
      <c r="B1263" t="s">
        <v>36</v>
      </c>
      <c r="C1263" t="s">
        <v>37</v>
      </c>
      <c r="D1263" t="s">
        <v>38</v>
      </c>
      <c r="E1263" t="s">
        <v>39</v>
      </c>
      <c r="F1263" t="s">
        <v>27</v>
      </c>
      <c r="G1263">
        <v>14839301261</v>
      </c>
      <c r="H1263" t="s">
        <v>214</v>
      </c>
      <c r="I1263" t="s">
        <v>33</v>
      </c>
      <c r="J1263">
        <v>114</v>
      </c>
      <c r="K1263">
        <v>1.5</v>
      </c>
      <c r="L1263">
        <v>1</v>
      </c>
      <c r="M1263">
        <v>114</v>
      </c>
      <c r="N1263">
        <v>1.5</v>
      </c>
      <c r="O1263">
        <v>1</v>
      </c>
      <c r="P1263">
        <v>1.5</v>
      </c>
      <c r="Q1263">
        <v>1.5</v>
      </c>
      <c r="R1263" s="1">
        <v>44637</v>
      </c>
      <c r="S1263" t="str">
        <f t="shared" si="95"/>
        <v>Miss Vickie's Potato Chip - Lime &amp; Cracked Pe</v>
      </c>
      <c r="T1263" t="str">
        <f t="shared" si="96"/>
        <v>Food</v>
      </c>
      <c r="U1263" t="str">
        <f>IF(T1263="Cell is Blank - Dis-regard",_xlfn.XLOOKUP(S1263,'Categroy Lookup'!A:A,'Categroy Lookup'!B:B,"Cell is Blank - Dis-regard"),T1263)</f>
        <v>Food</v>
      </c>
      <c r="V1263" t="b">
        <f t="shared" si="98"/>
        <v>1</v>
      </c>
      <c r="W1263">
        <f t="shared" si="97"/>
        <v>1.5</v>
      </c>
      <c r="X1263" s="8">
        <f t="shared" si="99"/>
        <v>1</v>
      </c>
      <c r="Y1263" t="s">
        <v>473</v>
      </c>
      <c r="Z1263" t="s">
        <v>475</v>
      </c>
      <c r="AB1263" t="s">
        <v>687</v>
      </c>
      <c r="AC1263" t="s">
        <v>759</v>
      </c>
      <c r="AD1263">
        <v>2022</v>
      </c>
    </row>
    <row r="1264" spans="1:30" x14ac:dyDescent="0.25">
      <c r="A1264" t="s">
        <v>18</v>
      </c>
      <c r="B1264" t="s">
        <v>19</v>
      </c>
      <c r="C1264" t="s">
        <v>20</v>
      </c>
      <c r="D1264" t="s">
        <v>21</v>
      </c>
      <c r="E1264" t="s">
        <v>130</v>
      </c>
      <c r="F1264" t="s">
        <v>27</v>
      </c>
      <c r="G1264">
        <v>14839508762</v>
      </c>
      <c r="H1264" t="s">
        <v>214</v>
      </c>
      <c r="I1264" t="s">
        <v>25</v>
      </c>
      <c r="J1264">
        <v>112</v>
      </c>
      <c r="K1264">
        <v>1.5</v>
      </c>
      <c r="L1264">
        <v>1</v>
      </c>
      <c r="M1264">
        <v>112</v>
      </c>
      <c r="N1264">
        <v>1.5</v>
      </c>
      <c r="O1264">
        <v>1</v>
      </c>
      <c r="P1264">
        <v>1.5</v>
      </c>
      <c r="Q1264">
        <v>1.5</v>
      </c>
      <c r="R1264" s="1">
        <v>44637</v>
      </c>
      <c r="S1264" t="str">
        <f t="shared" si="95"/>
        <v>Lays Baked - Barbecue</v>
      </c>
      <c r="T1264" t="str">
        <f t="shared" si="96"/>
        <v>Food</v>
      </c>
      <c r="U1264" t="str">
        <f>IF(T1264="Cell is Blank - Dis-regard",_xlfn.XLOOKUP(S1264,'Categroy Lookup'!A:A,'Categroy Lookup'!B:B,"Cell is Blank - Dis-regard"),T1264)</f>
        <v>Food</v>
      </c>
      <c r="V1264" t="b">
        <f t="shared" si="98"/>
        <v>1</v>
      </c>
      <c r="W1264">
        <f t="shared" si="97"/>
        <v>1.5</v>
      </c>
      <c r="X1264" s="8">
        <f t="shared" si="99"/>
        <v>1</v>
      </c>
      <c r="Y1264" t="s">
        <v>535</v>
      </c>
      <c r="Z1264" t="s">
        <v>550</v>
      </c>
      <c r="AB1264" t="s">
        <v>687</v>
      </c>
      <c r="AC1264" t="s">
        <v>759</v>
      </c>
      <c r="AD1264">
        <v>2022</v>
      </c>
    </row>
    <row r="1265" spans="1:30" x14ac:dyDescent="0.25">
      <c r="A1265" t="s">
        <v>18</v>
      </c>
      <c r="B1265" t="s">
        <v>36</v>
      </c>
      <c r="C1265" t="s">
        <v>37</v>
      </c>
      <c r="D1265" t="s">
        <v>38</v>
      </c>
      <c r="E1265" t="s">
        <v>62</v>
      </c>
      <c r="F1265" t="s">
        <v>27</v>
      </c>
      <c r="G1265">
        <v>14839920544</v>
      </c>
      <c r="H1265" t="s">
        <v>214</v>
      </c>
      <c r="I1265" t="s">
        <v>33</v>
      </c>
      <c r="J1265">
        <v>132</v>
      </c>
      <c r="K1265">
        <v>2</v>
      </c>
      <c r="L1265">
        <v>1</v>
      </c>
      <c r="M1265">
        <v>132</v>
      </c>
      <c r="N1265">
        <v>2</v>
      </c>
      <c r="O1265">
        <v>1</v>
      </c>
      <c r="P1265">
        <v>2</v>
      </c>
      <c r="Q1265">
        <v>2</v>
      </c>
      <c r="R1265" s="1">
        <v>44637</v>
      </c>
      <c r="S1265" t="str">
        <f t="shared" si="95"/>
        <v>Robert Irvine's - Fit Crunch -  Chocolate Pea</v>
      </c>
      <c r="T1265" t="str">
        <f t="shared" si="96"/>
        <v>Food</v>
      </c>
      <c r="U1265" t="str">
        <f>IF(T1265="Cell is Blank - Dis-regard",_xlfn.XLOOKUP(S1265,'Categroy Lookup'!A:A,'Categroy Lookup'!B:B,"Cell is Blank - Dis-regard"),T1265)</f>
        <v>Food</v>
      </c>
      <c r="V1265" t="b">
        <f t="shared" si="98"/>
        <v>1</v>
      </c>
      <c r="W1265">
        <f t="shared" si="97"/>
        <v>2</v>
      </c>
      <c r="X1265" s="8">
        <f t="shared" si="99"/>
        <v>1.3333333333333333</v>
      </c>
      <c r="Y1265" t="s">
        <v>495</v>
      </c>
      <c r="Z1265" t="s">
        <v>496</v>
      </c>
      <c r="AA1265" t="s">
        <v>497</v>
      </c>
      <c r="AB1265" t="s">
        <v>687</v>
      </c>
      <c r="AC1265" t="s">
        <v>759</v>
      </c>
      <c r="AD1265">
        <v>2022</v>
      </c>
    </row>
    <row r="1266" spans="1:30" x14ac:dyDescent="0.25">
      <c r="A1266" t="s">
        <v>18</v>
      </c>
      <c r="B1266" t="s">
        <v>28</v>
      </c>
      <c r="C1266" t="s">
        <v>20</v>
      </c>
      <c r="D1266" t="s">
        <v>29</v>
      </c>
      <c r="E1266" t="s">
        <v>72</v>
      </c>
      <c r="F1266" t="s">
        <v>55</v>
      </c>
      <c r="G1266">
        <v>14840023610</v>
      </c>
      <c r="H1266" t="s">
        <v>214</v>
      </c>
      <c r="I1266" t="s">
        <v>25</v>
      </c>
      <c r="J1266">
        <v>144</v>
      </c>
      <c r="K1266">
        <v>1.5</v>
      </c>
      <c r="L1266">
        <v>1</v>
      </c>
      <c r="M1266">
        <v>144</v>
      </c>
      <c r="N1266">
        <v>1.5</v>
      </c>
      <c r="O1266">
        <v>1</v>
      </c>
      <c r="P1266">
        <v>1.5</v>
      </c>
      <c r="Q1266">
        <v>1.5</v>
      </c>
      <c r="R1266" s="1">
        <v>44637</v>
      </c>
      <c r="S1266" t="str">
        <f t="shared" si="95"/>
        <v>Poland Springs Water</v>
      </c>
      <c r="T1266" t="str">
        <f t="shared" si="96"/>
        <v>Water</v>
      </c>
      <c r="U1266" t="str">
        <f>IF(T1266="Cell is Blank - Dis-regard",_xlfn.XLOOKUP(S1266,'Categroy Lookup'!A:A,'Categroy Lookup'!B:B,"Cell is Blank - Dis-regard"),T1266)</f>
        <v>Water</v>
      </c>
      <c r="V1266" t="b">
        <f t="shared" si="98"/>
        <v>1</v>
      </c>
      <c r="W1266">
        <f t="shared" si="97"/>
        <v>1.5</v>
      </c>
      <c r="X1266" s="8">
        <f t="shared" si="99"/>
        <v>1</v>
      </c>
      <c r="Y1266" t="s">
        <v>72</v>
      </c>
      <c r="AB1266" t="s">
        <v>687</v>
      </c>
      <c r="AC1266" t="s">
        <v>759</v>
      </c>
      <c r="AD1266">
        <v>2022</v>
      </c>
    </row>
    <row r="1267" spans="1:30" x14ac:dyDescent="0.25">
      <c r="A1267" t="s">
        <v>18</v>
      </c>
      <c r="B1267" t="s">
        <v>40</v>
      </c>
      <c r="C1267" t="s">
        <v>41</v>
      </c>
      <c r="D1267" t="s">
        <v>42</v>
      </c>
      <c r="E1267" t="s">
        <v>43</v>
      </c>
      <c r="F1267" t="s">
        <v>23</v>
      </c>
      <c r="G1267">
        <v>14840478183</v>
      </c>
      <c r="H1267" t="s">
        <v>214</v>
      </c>
      <c r="I1267" t="s">
        <v>25</v>
      </c>
      <c r="J1267">
        <v>146</v>
      </c>
      <c r="K1267">
        <v>3</v>
      </c>
      <c r="L1267">
        <v>1</v>
      </c>
      <c r="M1267">
        <v>146</v>
      </c>
      <c r="N1267">
        <v>3</v>
      </c>
      <c r="O1267">
        <v>1</v>
      </c>
      <c r="P1267">
        <v>3</v>
      </c>
      <c r="Q1267">
        <v>3</v>
      </c>
      <c r="R1267" s="1">
        <v>44637</v>
      </c>
      <c r="S1267" t="str">
        <f t="shared" si="95"/>
        <v>Monster Energy Original</v>
      </c>
      <c r="T1267" t="str">
        <f t="shared" si="96"/>
        <v>Carbonated</v>
      </c>
      <c r="U1267" t="str">
        <f>IF(T1267="Cell is Blank - Dis-regard",_xlfn.XLOOKUP(S1267,'Categroy Lookup'!A:A,'Categroy Lookup'!B:B,"Cell is Blank - Dis-regard"),T1267)</f>
        <v>Carbonated</v>
      </c>
      <c r="V1267" t="b">
        <f t="shared" si="98"/>
        <v>1</v>
      </c>
      <c r="W1267">
        <f t="shared" si="97"/>
        <v>3</v>
      </c>
      <c r="X1267" s="8">
        <f t="shared" si="99"/>
        <v>2</v>
      </c>
      <c r="Y1267" t="s">
        <v>43</v>
      </c>
      <c r="AB1267" t="s">
        <v>687</v>
      </c>
      <c r="AC1267" t="s">
        <v>759</v>
      </c>
      <c r="AD1267">
        <v>2022</v>
      </c>
    </row>
    <row r="1268" spans="1:30" x14ac:dyDescent="0.25">
      <c r="A1268" t="s">
        <v>18</v>
      </c>
      <c r="B1268" t="s">
        <v>197</v>
      </c>
      <c r="C1268" t="s">
        <v>198</v>
      </c>
      <c r="D1268" t="s">
        <v>199</v>
      </c>
      <c r="E1268" t="s">
        <v>93</v>
      </c>
      <c r="F1268" t="s">
        <v>23</v>
      </c>
      <c r="G1268">
        <v>14840783414</v>
      </c>
      <c r="H1268" t="s">
        <v>214</v>
      </c>
      <c r="I1268" t="s">
        <v>33</v>
      </c>
      <c r="J1268">
        <v>142</v>
      </c>
      <c r="K1268">
        <v>1.5</v>
      </c>
      <c r="L1268">
        <v>1</v>
      </c>
      <c r="M1268">
        <v>142</v>
      </c>
      <c r="N1268">
        <v>1.5</v>
      </c>
      <c r="O1268">
        <v>1</v>
      </c>
      <c r="P1268">
        <v>1.5</v>
      </c>
      <c r="Q1268">
        <v>1.5</v>
      </c>
      <c r="R1268" s="1">
        <v>44650</v>
      </c>
      <c r="S1268" t="str">
        <f t="shared" si="95"/>
        <v>Coca Cola - Zero Sugar</v>
      </c>
      <c r="T1268" t="str">
        <f t="shared" si="96"/>
        <v>Carbonated</v>
      </c>
      <c r="U1268" t="str">
        <f>IF(T1268="Cell is Blank - Dis-regard",_xlfn.XLOOKUP(S1268,'Categroy Lookup'!A:A,'Categroy Lookup'!B:B,"Cell is Blank - Dis-regard"),T1268)</f>
        <v>Carbonated</v>
      </c>
      <c r="V1268" t="b">
        <f t="shared" si="98"/>
        <v>1</v>
      </c>
      <c r="W1268">
        <f t="shared" si="97"/>
        <v>1.5</v>
      </c>
      <c r="X1268" s="8">
        <f t="shared" si="99"/>
        <v>1</v>
      </c>
      <c r="Y1268" t="s">
        <v>524</v>
      </c>
      <c r="Z1268" t="s">
        <v>525</v>
      </c>
      <c r="AB1268" t="s">
        <v>687</v>
      </c>
      <c r="AC1268" t="s">
        <v>759</v>
      </c>
      <c r="AD1268">
        <v>2022</v>
      </c>
    </row>
    <row r="1269" spans="1:30" x14ac:dyDescent="0.25">
      <c r="A1269" t="s">
        <v>18</v>
      </c>
      <c r="B1269" t="s">
        <v>28</v>
      </c>
      <c r="C1269" t="s">
        <v>20</v>
      </c>
      <c r="D1269" t="s">
        <v>29</v>
      </c>
      <c r="E1269" t="s">
        <v>99</v>
      </c>
      <c r="F1269" t="s">
        <v>27</v>
      </c>
      <c r="G1269">
        <v>14841253488</v>
      </c>
      <c r="H1269" t="s">
        <v>214</v>
      </c>
      <c r="I1269" t="s">
        <v>33</v>
      </c>
      <c r="J1269">
        <v>121</v>
      </c>
      <c r="K1269">
        <v>1.5</v>
      </c>
      <c r="L1269">
        <v>1</v>
      </c>
      <c r="M1269">
        <v>121</v>
      </c>
      <c r="N1269">
        <v>1.5</v>
      </c>
      <c r="O1269">
        <v>1</v>
      </c>
      <c r="P1269">
        <v>1.5</v>
      </c>
      <c r="Q1269">
        <v>1.5</v>
      </c>
      <c r="R1269" s="1">
        <v>44637</v>
      </c>
      <c r="S1269" t="str">
        <f t="shared" si="95"/>
        <v>Takis FUGEO mini</v>
      </c>
      <c r="T1269" t="str">
        <f t="shared" si="96"/>
        <v>Food</v>
      </c>
      <c r="U1269" t="str">
        <f>IF(T1269="Cell is Blank - Dis-regard",_xlfn.XLOOKUP(S1269,'Categroy Lookup'!A:A,'Categroy Lookup'!B:B,"Cell is Blank - Dis-regard"),T1269)</f>
        <v>Food</v>
      </c>
      <c r="V1269" t="b">
        <f t="shared" si="98"/>
        <v>1</v>
      </c>
      <c r="W1269">
        <f t="shared" si="97"/>
        <v>1.5</v>
      </c>
      <c r="X1269" s="8">
        <f t="shared" si="99"/>
        <v>1</v>
      </c>
      <c r="Y1269" t="s">
        <v>99</v>
      </c>
      <c r="AB1269" t="s">
        <v>687</v>
      </c>
      <c r="AC1269" t="s">
        <v>759</v>
      </c>
      <c r="AD1269">
        <v>2022</v>
      </c>
    </row>
    <row r="1270" spans="1:30" x14ac:dyDescent="0.25">
      <c r="A1270" t="s">
        <v>18</v>
      </c>
      <c r="B1270" t="s">
        <v>197</v>
      </c>
      <c r="C1270" t="s">
        <v>198</v>
      </c>
      <c r="D1270" t="s">
        <v>199</v>
      </c>
      <c r="E1270" t="s">
        <v>34</v>
      </c>
      <c r="F1270" t="s">
        <v>27</v>
      </c>
      <c r="G1270">
        <v>14841306073</v>
      </c>
      <c r="H1270" t="s">
        <v>214</v>
      </c>
      <c r="I1270" t="s">
        <v>33</v>
      </c>
      <c r="J1270">
        <v>110</v>
      </c>
      <c r="K1270">
        <v>1.5</v>
      </c>
      <c r="L1270">
        <v>1</v>
      </c>
      <c r="M1270">
        <v>110</v>
      </c>
      <c r="N1270">
        <v>1.5</v>
      </c>
      <c r="O1270">
        <v>1</v>
      </c>
      <c r="P1270">
        <v>1.5</v>
      </c>
      <c r="Q1270">
        <v>1.5</v>
      </c>
      <c r="R1270" s="1">
        <v>44650</v>
      </c>
      <c r="S1270" t="str">
        <f t="shared" si="95"/>
        <v>Miss Vickie's Potato Chip - Sea Salt &amp; Vinega</v>
      </c>
      <c r="T1270" t="str">
        <f t="shared" si="96"/>
        <v>Food</v>
      </c>
      <c r="U1270" t="str">
        <f>IF(T1270="Cell is Blank - Dis-regard",_xlfn.XLOOKUP(S1270,'Categroy Lookup'!A:A,'Categroy Lookup'!B:B,"Cell is Blank - Dis-regard"),T1270)</f>
        <v>Food</v>
      </c>
      <c r="V1270" t="b">
        <f t="shared" si="98"/>
        <v>1</v>
      </c>
      <c r="W1270">
        <f t="shared" si="97"/>
        <v>1.5</v>
      </c>
      <c r="X1270" s="8">
        <f t="shared" si="99"/>
        <v>1</v>
      </c>
      <c r="Y1270" t="s">
        <v>473</v>
      </c>
      <c r="Z1270" t="s">
        <v>474</v>
      </c>
      <c r="AB1270" t="s">
        <v>687</v>
      </c>
      <c r="AC1270" t="s">
        <v>759</v>
      </c>
      <c r="AD1270">
        <v>2022</v>
      </c>
    </row>
    <row r="1271" spans="1:30" x14ac:dyDescent="0.25">
      <c r="A1271" t="s">
        <v>18</v>
      </c>
      <c r="B1271" t="s">
        <v>197</v>
      </c>
      <c r="C1271" t="s">
        <v>198</v>
      </c>
      <c r="D1271" t="s">
        <v>199</v>
      </c>
      <c r="E1271" t="s">
        <v>92</v>
      </c>
      <c r="F1271" t="s">
        <v>27</v>
      </c>
      <c r="G1271">
        <v>14841313020</v>
      </c>
      <c r="H1271" t="s">
        <v>214</v>
      </c>
      <c r="I1271" t="s">
        <v>33</v>
      </c>
      <c r="J1271">
        <v>111</v>
      </c>
      <c r="K1271">
        <v>1.5</v>
      </c>
      <c r="L1271">
        <v>1</v>
      </c>
      <c r="M1271">
        <v>111</v>
      </c>
      <c r="N1271">
        <v>1.5</v>
      </c>
      <c r="O1271">
        <v>1</v>
      </c>
      <c r="P1271">
        <v>1.5</v>
      </c>
      <c r="Q1271">
        <v>1.5</v>
      </c>
      <c r="R1271" s="1">
        <v>44650</v>
      </c>
      <c r="S1271" t="str">
        <f t="shared" si="95"/>
        <v>Miss Vickie's Potato Chip - Jalapeno</v>
      </c>
      <c r="T1271" t="str">
        <f t="shared" si="96"/>
        <v>Food</v>
      </c>
      <c r="U1271" t="str">
        <f>IF(T1271="Cell is Blank - Dis-regard",_xlfn.XLOOKUP(S1271,'Categroy Lookup'!A:A,'Categroy Lookup'!B:B,"Cell is Blank - Dis-regard"),T1271)</f>
        <v>Food</v>
      </c>
      <c r="V1271" t="b">
        <f t="shared" si="98"/>
        <v>1</v>
      </c>
      <c r="W1271">
        <f t="shared" si="97"/>
        <v>1.5</v>
      </c>
      <c r="X1271" s="8">
        <f t="shared" si="99"/>
        <v>1</v>
      </c>
      <c r="Y1271" t="s">
        <v>473</v>
      </c>
      <c r="Z1271" t="s">
        <v>523</v>
      </c>
      <c r="AB1271" t="s">
        <v>687</v>
      </c>
      <c r="AC1271" t="s">
        <v>759</v>
      </c>
      <c r="AD1271">
        <v>2022</v>
      </c>
    </row>
    <row r="1272" spans="1:30" x14ac:dyDescent="0.25">
      <c r="A1272" t="s">
        <v>18</v>
      </c>
      <c r="B1272" t="s">
        <v>197</v>
      </c>
      <c r="C1272" t="s">
        <v>198</v>
      </c>
      <c r="D1272" t="s">
        <v>199</v>
      </c>
      <c r="E1272" t="s">
        <v>101</v>
      </c>
      <c r="F1272" t="s">
        <v>27</v>
      </c>
      <c r="G1272">
        <v>14841324528</v>
      </c>
      <c r="H1272" t="s">
        <v>214</v>
      </c>
      <c r="I1272" t="s">
        <v>33</v>
      </c>
      <c r="J1272">
        <v>112</v>
      </c>
      <c r="K1272">
        <v>1.5</v>
      </c>
      <c r="L1272">
        <v>1</v>
      </c>
      <c r="M1272">
        <v>112</v>
      </c>
      <c r="N1272">
        <v>1.5</v>
      </c>
      <c r="O1272">
        <v>1</v>
      </c>
      <c r="P1272">
        <v>1.5</v>
      </c>
      <c r="Q1272">
        <v>1.5</v>
      </c>
      <c r="R1272" s="1">
        <v>44650</v>
      </c>
      <c r="S1272" t="str">
        <f t="shared" si="95"/>
        <v>Miss Vickie's Potato Chip - Smokehouse BBQ</v>
      </c>
      <c r="T1272" t="str">
        <f t="shared" si="96"/>
        <v>Food</v>
      </c>
      <c r="U1272" t="str">
        <f>IF(T1272="Cell is Blank - Dis-regard",_xlfn.XLOOKUP(S1272,'Categroy Lookup'!A:A,'Categroy Lookup'!B:B,"Cell is Blank - Dis-regard"),T1272)</f>
        <v>Food</v>
      </c>
      <c r="V1272" t="b">
        <f t="shared" si="98"/>
        <v>1</v>
      </c>
      <c r="W1272">
        <f t="shared" si="97"/>
        <v>1.5</v>
      </c>
      <c r="X1272" s="8">
        <f t="shared" si="99"/>
        <v>1</v>
      </c>
      <c r="Y1272" t="s">
        <v>473</v>
      </c>
      <c r="Z1272" t="s">
        <v>530</v>
      </c>
      <c r="AB1272" t="s">
        <v>687</v>
      </c>
      <c r="AC1272" t="s">
        <v>759</v>
      </c>
      <c r="AD1272">
        <v>2022</v>
      </c>
    </row>
    <row r="1273" spans="1:30" x14ac:dyDescent="0.25">
      <c r="A1273" t="s">
        <v>18</v>
      </c>
      <c r="B1273" t="s">
        <v>197</v>
      </c>
      <c r="C1273" t="s">
        <v>198</v>
      </c>
      <c r="D1273" t="s">
        <v>199</v>
      </c>
      <c r="E1273" t="s">
        <v>92</v>
      </c>
      <c r="F1273" t="s">
        <v>27</v>
      </c>
      <c r="G1273">
        <v>14841326100</v>
      </c>
      <c r="H1273" t="s">
        <v>214</v>
      </c>
      <c r="I1273" t="s">
        <v>33</v>
      </c>
      <c r="J1273">
        <v>111</v>
      </c>
      <c r="K1273">
        <v>1.5</v>
      </c>
      <c r="L1273">
        <v>1</v>
      </c>
      <c r="M1273">
        <v>111</v>
      </c>
      <c r="N1273">
        <v>1.5</v>
      </c>
      <c r="O1273">
        <v>1</v>
      </c>
      <c r="P1273">
        <v>1.5</v>
      </c>
      <c r="Q1273">
        <v>1.5</v>
      </c>
      <c r="R1273" s="1">
        <v>44650</v>
      </c>
      <c r="S1273" t="str">
        <f t="shared" si="95"/>
        <v>Miss Vickie's Potato Chip - Jalapeno</v>
      </c>
      <c r="T1273" t="str">
        <f t="shared" si="96"/>
        <v>Food</v>
      </c>
      <c r="U1273" t="str">
        <f>IF(T1273="Cell is Blank - Dis-regard",_xlfn.XLOOKUP(S1273,'Categroy Lookup'!A:A,'Categroy Lookup'!B:B,"Cell is Blank - Dis-regard"),T1273)</f>
        <v>Food</v>
      </c>
      <c r="V1273" t="b">
        <f t="shared" si="98"/>
        <v>1</v>
      </c>
      <c r="W1273">
        <f t="shared" si="97"/>
        <v>1.5</v>
      </c>
      <c r="X1273" s="8">
        <f t="shared" si="99"/>
        <v>1</v>
      </c>
      <c r="Y1273" t="s">
        <v>473</v>
      </c>
      <c r="Z1273" t="s">
        <v>523</v>
      </c>
      <c r="AB1273" t="s">
        <v>687</v>
      </c>
      <c r="AC1273" t="s">
        <v>759</v>
      </c>
      <c r="AD1273">
        <v>2022</v>
      </c>
    </row>
    <row r="1274" spans="1:30" x14ac:dyDescent="0.25">
      <c r="A1274" t="s">
        <v>18</v>
      </c>
      <c r="B1274" t="s">
        <v>28</v>
      </c>
      <c r="C1274" t="s">
        <v>20</v>
      </c>
      <c r="D1274" t="s">
        <v>29</v>
      </c>
      <c r="E1274" t="s">
        <v>103</v>
      </c>
      <c r="F1274" t="s">
        <v>55</v>
      </c>
      <c r="G1274">
        <v>14841516847</v>
      </c>
      <c r="H1274" t="s">
        <v>214</v>
      </c>
      <c r="I1274" t="s">
        <v>33</v>
      </c>
      <c r="J1274">
        <v>145</v>
      </c>
      <c r="K1274">
        <v>2.75</v>
      </c>
      <c r="L1274">
        <v>1</v>
      </c>
      <c r="M1274">
        <v>145</v>
      </c>
      <c r="N1274">
        <v>2.75</v>
      </c>
      <c r="O1274">
        <v>1</v>
      </c>
      <c r="P1274">
        <v>2.75</v>
      </c>
      <c r="Q1274">
        <v>2.75</v>
      </c>
      <c r="R1274" s="1">
        <v>44637</v>
      </c>
      <c r="S1274" t="str">
        <f t="shared" si="95"/>
        <v>Vitamin Water - Ice Cool Blue Lavender</v>
      </c>
      <c r="T1274" t="str">
        <f t="shared" si="96"/>
        <v>Water</v>
      </c>
      <c r="U1274" t="str">
        <f>IF(T1274="Cell is Blank - Dis-regard",_xlfn.XLOOKUP(S1274,'Categroy Lookup'!A:A,'Categroy Lookup'!B:B,"Cell is Blank - Dis-regard"),T1274)</f>
        <v>Water</v>
      </c>
      <c r="V1274" t="b">
        <f t="shared" si="98"/>
        <v>1</v>
      </c>
      <c r="W1274">
        <f t="shared" si="97"/>
        <v>2.75</v>
      </c>
      <c r="X1274" s="8">
        <f t="shared" si="99"/>
        <v>1.8333333333333333</v>
      </c>
      <c r="Y1274" t="s">
        <v>489</v>
      </c>
      <c r="Z1274" t="s">
        <v>531</v>
      </c>
      <c r="AB1274" t="s">
        <v>687</v>
      </c>
      <c r="AC1274" t="s">
        <v>759</v>
      </c>
      <c r="AD1274">
        <v>2022</v>
      </c>
    </row>
    <row r="1275" spans="1:30" x14ac:dyDescent="0.25">
      <c r="A1275" t="s">
        <v>18</v>
      </c>
      <c r="B1275" t="s">
        <v>197</v>
      </c>
      <c r="C1275" t="s">
        <v>198</v>
      </c>
      <c r="D1275" t="s">
        <v>199</v>
      </c>
      <c r="E1275" t="s">
        <v>92</v>
      </c>
      <c r="F1275" t="s">
        <v>27</v>
      </c>
      <c r="G1275">
        <v>14841562371</v>
      </c>
      <c r="H1275" t="s">
        <v>214</v>
      </c>
      <c r="I1275" t="s">
        <v>33</v>
      </c>
      <c r="J1275">
        <v>111</v>
      </c>
      <c r="K1275">
        <v>1.5</v>
      </c>
      <c r="L1275">
        <v>1</v>
      </c>
      <c r="M1275">
        <v>111</v>
      </c>
      <c r="N1275">
        <v>1.5</v>
      </c>
      <c r="O1275">
        <v>1</v>
      </c>
      <c r="P1275">
        <v>1.5</v>
      </c>
      <c r="Q1275">
        <v>1.5</v>
      </c>
      <c r="R1275" s="1">
        <v>44650</v>
      </c>
      <c r="S1275" t="str">
        <f t="shared" si="95"/>
        <v>Miss Vickie's Potato Chip - Jalapeno</v>
      </c>
      <c r="T1275" t="str">
        <f t="shared" si="96"/>
        <v>Food</v>
      </c>
      <c r="U1275" t="str">
        <f>IF(T1275="Cell is Blank - Dis-regard",_xlfn.XLOOKUP(S1275,'Categroy Lookup'!A:A,'Categroy Lookup'!B:B,"Cell is Blank - Dis-regard"),T1275)</f>
        <v>Food</v>
      </c>
      <c r="V1275" t="b">
        <f t="shared" si="98"/>
        <v>1</v>
      </c>
      <c r="W1275">
        <f t="shared" si="97"/>
        <v>1.5</v>
      </c>
      <c r="X1275" s="8">
        <f t="shared" si="99"/>
        <v>1</v>
      </c>
      <c r="Y1275" t="s">
        <v>473</v>
      </c>
      <c r="Z1275" t="s">
        <v>523</v>
      </c>
      <c r="AB1275" t="s">
        <v>687</v>
      </c>
      <c r="AC1275" t="s">
        <v>759</v>
      </c>
      <c r="AD1275">
        <v>2022</v>
      </c>
    </row>
    <row r="1276" spans="1:30" x14ac:dyDescent="0.25">
      <c r="A1276" t="s">
        <v>18</v>
      </c>
      <c r="B1276" t="s">
        <v>28</v>
      </c>
      <c r="C1276" t="s">
        <v>20</v>
      </c>
      <c r="D1276" t="s">
        <v>29</v>
      </c>
      <c r="E1276" t="s">
        <v>93</v>
      </c>
      <c r="F1276" t="s">
        <v>23</v>
      </c>
      <c r="G1276">
        <v>14841685158</v>
      </c>
      <c r="H1276" t="s">
        <v>214</v>
      </c>
      <c r="I1276" t="s">
        <v>33</v>
      </c>
      <c r="J1276">
        <v>140</v>
      </c>
      <c r="K1276">
        <v>1.5</v>
      </c>
      <c r="L1276">
        <v>1</v>
      </c>
      <c r="M1276">
        <v>140</v>
      </c>
      <c r="N1276">
        <v>1.5</v>
      </c>
      <c r="O1276">
        <v>1</v>
      </c>
      <c r="P1276">
        <v>1.5</v>
      </c>
      <c r="Q1276">
        <v>1.5</v>
      </c>
      <c r="R1276" s="1">
        <v>44637</v>
      </c>
      <c r="S1276" t="str">
        <f t="shared" si="95"/>
        <v>Coca Cola - Zero Sugar</v>
      </c>
      <c r="T1276" t="str">
        <f t="shared" si="96"/>
        <v>Carbonated</v>
      </c>
      <c r="U1276" t="str">
        <f>IF(T1276="Cell is Blank - Dis-regard",_xlfn.XLOOKUP(S1276,'Categroy Lookup'!A:A,'Categroy Lookup'!B:B,"Cell is Blank - Dis-regard"),T1276)</f>
        <v>Carbonated</v>
      </c>
      <c r="V1276" t="b">
        <f t="shared" si="98"/>
        <v>1</v>
      </c>
      <c r="W1276">
        <f t="shared" si="97"/>
        <v>1.5</v>
      </c>
      <c r="X1276" s="8">
        <f t="shared" si="99"/>
        <v>1</v>
      </c>
      <c r="Y1276" t="s">
        <v>524</v>
      </c>
      <c r="Z1276" t="s">
        <v>525</v>
      </c>
      <c r="AB1276" t="s">
        <v>687</v>
      </c>
      <c r="AC1276" t="s">
        <v>759</v>
      </c>
      <c r="AD1276">
        <v>2022</v>
      </c>
    </row>
    <row r="1277" spans="1:30" x14ac:dyDescent="0.25">
      <c r="A1277" t="s">
        <v>18</v>
      </c>
      <c r="B1277" t="s">
        <v>40</v>
      </c>
      <c r="C1277" t="s">
        <v>41</v>
      </c>
      <c r="D1277" t="s">
        <v>42</v>
      </c>
      <c r="E1277" t="s">
        <v>204</v>
      </c>
      <c r="F1277" t="s">
        <v>27</v>
      </c>
      <c r="G1277">
        <v>14841775711</v>
      </c>
      <c r="H1277" t="s">
        <v>214</v>
      </c>
      <c r="I1277" t="s">
        <v>33</v>
      </c>
      <c r="J1277">
        <v>123</v>
      </c>
      <c r="K1277">
        <v>1.5</v>
      </c>
      <c r="L1277">
        <v>1</v>
      </c>
      <c r="M1277">
        <v>123</v>
      </c>
      <c r="N1277">
        <v>1.5</v>
      </c>
      <c r="O1277">
        <v>1</v>
      </c>
      <c r="P1277">
        <v>1.5</v>
      </c>
      <c r="Q1277">
        <v>1.5</v>
      </c>
      <c r="R1277" s="1">
        <v>44637</v>
      </c>
      <c r="S1277" t="str">
        <f t="shared" si="95"/>
        <v>Cheetos - Crunchy</v>
      </c>
      <c r="T1277" t="str">
        <f t="shared" si="96"/>
        <v>Food</v>
      </c>
      <c r="U1277" t="str">
        <f>IF(T1277="Cell is Blank - Dis-regard",_xlfn.XLOOKUP(S1277,'Categroy Lookup'!A:A,'Categroy Lookup'!B:B,"Cell is Blank - Dis-regard"),T1277)</f>
        <v>Food</v>
      </c>
      <c r="V1277" t="b">
        <f t="shared" si="98"/>
        <v>1</v>
      </c>
      <c r="W1277">
        <f t="shared" si="97"/>
        <v>1.5</v>
      </c>
      <c r="X1277" s="8">
        <f t="shared" si="99"/>
        <v>1</v>
      </c>
      <c r="Y1277" t="s">
        <v>491</v>
      </c>
      <c r="Z1277" t="s">
        <v>575</v>
      </c>
      <c r="AB1277" t="s">
        <v>687</v>
      </c>
      <c r="AC1277" t="s">
        <v>759</v>
      </c>
      <c r="AD1277">
        <v>2022</v>
      </c>
    </row>
    <row r="1278" spans="1:30" x14ac:dyDescent="0.25">
      <c r="A1278" t="s">
        <v>18</v>
      </c>
      <c r="B1278" t="s">
        <v>40</v>
      </c>
      <c r="C1278" t="s">
        <v>41</v>
      </c>
      <c r="D1278" t="s">
        <v>42</v>
      </c>
      <c r="E1278" t="s">
        <v>208</v>
      </c>
      <c r="F1278" t="s">
        <v>27</v>
      </c>
      <c r="G1278">
        <v>14841783525</v>
      </c>
      <c r="H1278" t="s">
        <v>214</v>
      </c>
      <c r="I1278" t="s">
        <v>33</v>
      </c>
      <c r="J1278">
        <v>122</v>
      </c>
      <c r="K1278">
        <v>1.5</v>
      </c>
      <c r="L1278">
        <v>1</v>
      </c>
      <c r="M1278">
        <v>122</v>
      </c>
      <c r="N1278">
        <v>1.5</v>
      </c>
      <c r="O1278">
        <v>1</v>
      </c>
      <c r="P1278">
        <v>1.5</v>
      </c>
      <c r="Q1278">
        <v>1.5</v>
      </c>
      <c r="R1278" s="1">
        <v>44637</v>
      </c>
      <c r="S1278" t="str">
        <f t="shared" si="95"/>
        <v>Doritos Cool Ranch</v>
      </c>
      <c r="T1278" t="str">
        <f t="shared" si="96"/>
        <v>Food</v>
      </c>
      <c r="U1278" t="str">
        <f>IF(T1278="Cell is Blank - Dis-regard",_xlfn.XLOOKUP(S1278,'Categroy Lookup'!A:A,'Categroy Lookup'!B:B,"Cell is Blank - Dis-regard"),T1278)</f>
        <v>Food</v>
      </c>
      <c r="V1278" t="b">
        <f t="shared" si="98"/>
        <v>1</v>
      </c>
      <c r="W1278">
        <f t="shared" si="97"/>
        <v>1.5</v>
      </c>
      <c r="X1278" s="8">
        <f t="shared" si="99"/>
        <v>1</v>
      </c>
      <c r="Y1278" t="s">
        <v>208</v>
      </c>
      <c r="AB1278" t="s">
        <v>687</v>
      </c>
      <c r="AC1278" t="s">
        <v>759</v>
      </c>
      <c r="AD1278">
        <v>2022</v>
      </c>
    </row>
    <row r="1279" spans="1:30" x14ac:dyDescent="0.25">
      <c r="A1279" t="s">
        <v>18</v>
      </c>
      <c r="B1279" t="s">
        <v>40</v>
      </c>
      <c r="C1279" t="s">
        <v>41</v>
      </c>
      <c r="D1279" t="s">
        <v>42</v>
      </c>
      <c r="E1279" t="s">
        <v>204</v>
      </c>
      <c r="F1279" t="s">
        <v>27</v>
      </c>
      <c r="G1279">
        <v>14842114718</v>
      </c>
      <c r="H1279" t="s">
        <v>214</v>
      </c>
      <c r="I1279" t="s">
        <v>33</v>
      </c>
      <c r="J1279">
        <v>123</v>
      </c>
      <c r="K1279">
        <v>1.5</v>
      </c>
      <c r="L1279">
        <v>1</v>
      </c>
      <c r="M1279">
        <v>123</v>
      </c>
      <c r="N1279">
        <v>1.5</v>
      </c>
      <c r="O1279">
        <v>1</v>
      </c>
      <c r="P1279">
        <v>1.5</v>
      </c>
      <c r="Q1279">
        <v>1.5</v>
      </c>
      <c r="R1279" s="1">
        <v>44637</v>
      </c>
      <c r="S1279" t="str">
        <f t="shared" si="95"/>
        <v>Cheetos - Crunchy</v>
      </c>
      <c r="T1279" t="str">
        <f t="shared" si="96"/>
        <v>Food</v>
      </c>
      <c r="U1279" t="str">
        <f>IF(T1279="Cell is Blank - Dis-regard",_xlfn.XLOOKUP(S1279,'Categroy Lookup'!A:A,'Categroy Lookup'!B:B,"Cell is Blank - Dis-regard"),T1279)</f>
        <v>Food</v>
      </c>
      <c r="V1279" t="b">
        <f t="shared" si="98"/>
        <v>1</v>
      </c>
      <c r="W1279">
        <f t="shared" si="97"/>
        <v>1.5</v>
      </c>
      <c r="X1279" s="8">
        <f t="shared" si="99"/>
        <v>1</v>
      </c>
      <c r="Y1279" t="s">
        <v>491</v>
      </c>
      <c r="Z1279" t="s">
        <v>575</v>
      </c>
      <c r="AB1279" t="s">
        <v>687</v>
      </c>
      <c r="AC1279" t="s">
        <v>759</v>
      </c>
      <c r="AD1279">
        <v>2022</v>
      </c>
    </row>
    <row r="1280" spans="1:30" x14ac:dyDescent="0.25">
      <c r="A1280" t="s">
        <v>18</v>
      </c>
      <c r="B1280" t="s">
        <v>40</v>
      </c>
      <c r="C1280" t="s">
        <v>41</v>
      </c>
      <c r="D1280" t="s">
        <v>42</v>
      </c>
      <c r="E1280" t="s">
        <v>203</v>
      </c>
      <c r="F1280" t="s">
        <v>27</v>
      </c>
      <c r="G1280">
        <v>14842685368</v>
      </c>
      <c r="H1280" t="s">
        <v>215</v>
      </c>
      <c r="I1280" t="s">
        <v>33</v>
      </c>
      <c r="J1280">
        <v>120</v>
      </c>
      <c r="K1280">
        <v>1.5</v>
      </c>
      <c r="L1280">
        <v>1</v>
      </c>
      <c r="M1280">
        <v>120</v>
      </c>
      <c r="N1280">
        <v>1.5</v>
      </c>
      <c r="O1280">
        <v>1</v>
      </c>
      <c r="P1280">
        <v>1.5</v>
      </c>
      <c r="Q1280">
        <v>1.5</v>
      </c>
      <c r="R1280" s="1">
        <v>44637</v>
      </c>
      <c r="S1280" t="str">
        <f t="shared" si="95"/>
        <v>Doritos Nacho Cheese</v>
      </c>
      <c r="T1280" t="str">
        <f t="shared" si="96"/>
        <v>Food</v>
      </c>
      <c r="U1280" t="str">
        <f>IF(T1280="Cell is Blank - Dis-regard",_xlfn.XLOOKUP(S1280,'Categroy Lookup'!A:A,'Categroy Lookup'!B:B,"Cell is Blank - Dis-regard"),T1280)</f>
        <v>Food</v>
      </c>
      <c r="V1280" t="b">
        <f t="shared" si="98"/>
        <v>1</v>
      </c>
      <c r="W1280">
        <f t="shared" si="97"/>
        <v>1.5</v>
      </c>
      <c r="X1280" s="8">
        <f t="shared" si="99"/>
        <v>1</v>
      </c>
      <c r="Y1280" t="s">
        <v>203</v>
      </c>
      <c r="AB1280" t="s">
        <v>689</v>
      </c>
      <c r="AC1280" t="s">
        <v>760</v>
      </c>
      <c r="AD1280">
        <v>2022</v>
      </c>
    </row>
    <row r="1281" spans="1:30" x14ac:dyDescent="0.25">
      <c r="A1281" t="s">
        <v>18</v>
      </c>
      <c r="B1281" t="s">
        <v>40</v>
      </c>
      <c r="C1281" t="s">
        <v>41</v>
      </c>
      <c r="D1281" t="s">
        <v>42</v>
      </c>
      <c r="E1281" t="s">
        <v>204</v>
      </c>
      <c r="F1281" t="s">
        <v>27</v>
      </c>
      <c r="G1281">
        <v>14842686892</v>
      </c>
      <c r="H1281" t="s">
        <v>215</v>
      </c>
      <c r="I1281" t="s">
        <v>33</v>
      </c>
      <c r="J1281">
        <v>123</v>
      </c>
      <c r="K1281">
        <v>1.5</v>
      </c>
      <c r="L1281">
        <v>1</v>
      </c>
      <c r="M1281">
        <v>123</v>
      </c>
      <c r="N1281">
        <v>1.5</v>
      </c>
      <c r="O1281">
        <v>1</v>
      </c>
      <c r="P1281">
        <v>1.5</v>
      </c>
      <c r="Q1281">
        <v>1.5</v>
      </c>
      <c r="R1281" s="1">
        <v>44637</v>
      </c>
      <c r="S1281" t="str">
        <f t="shared" si="95"/>
        <v>Cheetos - Crunchy</v>
      </c>
      <c r="T1281" t="str">
        <f t="shared" si="96"/>
        <v>Food</v>
      </c>
      <c r="U1281" t="str">
        <f>IF(T1281="Cell is Blank - Dis-regard",_xlfn.XLOOKUP(S1281,'Categroy Lookup'!A:A,'Categroy Lookup'!B:B,"Cell is Blank - Dis-regard"),T1281)</f>
        <v>Food</v>
      </c>
      <c r="V1281" t="b">
        <f t="shared" si="98"/>
        <v>1</v>
      </c>
      <c r="W1281">
        <f t="shared" si="97"/>
        <v>1.5</v>
      </c>
      <c r="X1281" s="8">
        <f t="shared" si="99"/>
        <v>1</v>
      </c>
      <c r="Y1281" t="s">
        <v>491</v>
      </c>
      <c r="Z1281" t="s">
        <v>575</v>
      </c>
      <c r="AB1281" t="s">
        <v>689</v>
      </c>
      <c r="AC1281" t="s">
        <v>760</v>
      </c>
      <c r="AD1281">
        <v>2022</v>
      </c>
    </row>
    <row r="1282" spans="1:30" x14ac:dyDescent="0.25">
      <c r="A1282" t="s">
        <v>18</v>
      </c>
      <c r="B1282" t="s">
        <v>40</v>
      </c>
      <c r="C1282" t="s">
        <v>41</v>
      </c>
      <c r="D1282" t="s">
        <v>42</v>
      </c>
      <c r="E1282" t="s">
        <v>204</v>
      </c>
      <c r="F1282" t="s">
        <v>27</v>
      </c>
      <c r="G1282">
        <v>14842687044</v>
      </c>
      <c r="H1282" t="s">
        <v>215</v>
      </c>
      <c r="I1282" t="s">
        <v>33</v>
      </c>
      <c r="J1282">
        <v>123</v>
      </c>
      <c r="K1282">
        <v>1.5</v>
      </c>
      <c r="L1282">
        <v>1</v>
      </c>
      <c r="M1282">
        <v>123</v>
      </c>
      <c r="N1282">
        <v>1.5</v>
      </c>
      <c r="O1282">
        <v>1</v>
      </c>
      <c r="P1282">
        <v>1.5</v>
      </c>
      <c r="Q1282">
        <v>1.5</v>
      </c>
      <c r="R1282" s="1">
        <v>44637</v>
      </c>
      <c r="S1282" t="str">
        <f t="shared" ref="S1282:S1345" si="100">IF(E1282="","Cell is Blank - Dis-regard",E1282)</f>
        <v>Cheetos - Crunchy</v>
      </c>
      <c r="T1282" t="str">
        <f t="shared" ref="T1282:T1345" si="101">IF(F1282="","Cell is Blank - Dis-regard",F1282)</f>
        <v>Food</v>
      </c>
      <c r="U1282" t="str">
        <f>IF(T1282="Cell is Blank - Dis-regard",_xlfn.XLOOKUP(S1282,'Categroy Lookup'!A:A,'Categroy Lookup'!B:B,"Cell is Blank - Dis-regard"),T1282)</f>
        <v>Food</v>
      </c>
      <c r="V1282" t="b">
        <f t="shared" si="98"/>
        <v>1</v>
      </c>
      <c r="W1282">
        <f t="shared" ref="W1282:W1345" si="102">IF(V1282="FALSE",K1282,K1282)</f>
        <v>1.5</v>
      </c>
      <c r="X1282" s="8">
        <f t="shared" si="99"/>
        <v>1</v>
      </c>
      <c r="Y1282" t="s">
        <v>491</v>
      </c>
      <c r="Z1282" t="s">
        <v>575</v>
      </c>
      <c r="AB1282" t="s">
        <v>689</v>
      </c>
      <c r="AC1282" t="s">
        <v>760</v>
      </c>
      <c r="AD1282">
        <v>2022</v>
      </c>
    </row>
    <row r="1283" spans="1:30" x14ac:dyDescent="0.25">
      <c r="A1283" t="s">
        <v>18</v>
      </c>
      <c r="B1283" t="s">
        <v>197</v>
      </c>
      <c r="C1283" t="s">
        <v>198</v>
      </c>
      <c r="D1283" t="s">
        <v>199</v>
      </c>
      <c r="E1283" t="s">
        <v>34</v>
      </c>
      <c r="F1283" t="s">
        <v>27</v>
      </c>
      <c r="G1283">
        <v>14843825797</v>
      </c>
      <c r="H1283" t="s">
        <v>215</v>
      </c>
      <c r="I1283" t="s">
        <v>33</v>
      </c>
      <c r="J1283">
        <v>110</v>
      </c>
      <c r="K1283">
        <v>1.5</v>
      </c>
      <c r="L1283">
        <v>1</v>
      </c>
      <c r="M1283">
        <v>110</v>
      </c>
      <c r="N1283">
        <v>1.5</v>
      </c>
      <c r="O1283">
        <v>1</v>
      </c>
      <c r="P1283">
        <v>1.5</v>
      </c>
      <c r="Q1283">
        <v>1.5</v>
      </c>
      <c r="R1283" s="1">
        <v>44650</v>
      </c>
      <c r="S1283" t="str">
        <f t="shared" si="100"/>
        <v>Miss Vickie's Potato Chip - Sea Salt &amp; Vinega</v>
      </c>
      <c r="T1283" t="str">
        <f t="shared" si="101"/>
        <v>Food</v>
      </c>
      <c r="U1283" t="str">
        <f>IF(T1283="Cell is Blank - Dis-regard",_xlfn.XLOOKUP(S1283,'Categroy Lookup'!A:A,'Categroy Lookup'!B:B,"Cell is Blank - Dis-regard"),T1283)</f>
        <v>Food</v>
      </c>
      <c r="V1283" t="b">
        <f t="shared" ref="V1283:V1346" si="103">K1283=N1283</f>
        <v>1</v>
      </c>
      <c r="W1283">
        <f t="shared" si="102"/>
        <v>1.5</v>
      </c>
      <c r="X1283" s="8">
        <f t="shared" ref="X1283:X1346" si="104">W1283/1.5</f>
        <v>1</v>
      </c>
      <c r="Y1283" t="s">
        <v>473</v>
      </c>
      <c r="Z1283" t="s">
        <v>474</v>
      </c>
      <c r="AB1283" t="s">
        <v>689</v>
      </c>
      <c r="AC1283" t="s">
        <v>760</v>
      </c>
      <c r="AD1283">
        <v>2022</v>
      </c>
    </row>
    <row r="1284" spans="1:30" x14ac:dyDescent="0.25">
      <c r="A1284" t="s">
        <v>18</v>
      </c>
      <c r="B1284" t="s">
        <v>36</v>
      </c>
      <c r="C1284" t="s">
        <v>37</v>
      </c>
      <c r="D1284" t="s">
        <v>38</v>
      </c>
      <c r="E1284" t="s">
        <v>101</v>
      </c>
      <c r="F1284" t="s">
        <v>27</v>
      </c>
      <c r="G1284">
        <v>14844074841</v>
      </c>
      <c r="H1284" t="s">
        <v>215</v>
      </c>
      <c r="I1284" t="s">
        <v>33</v>
      </c>
      <c r="J1284">
        <v>111</v>
      </c>
      <c r="K1284">
        <v>1.5</v>
      </c>
      <c r="L1284">
        <v>1</v>
      </c>
      <c r="M1284">
        <v>111</v>
      </c>
      <c r="N1284">
        <v>1.5</v>
      </c>
      <c r="O1284">
        <v>1</v>
      </c>
      <c r="P1284">
        <v>1.5</v>
      </c>
      <c r="Q1284">
        <v>1.5</v>
      </c>
      <c r="R1284" s="1">
        <v>44638</v>
      </c>
      <c r="S1284" t="str">
        <f t="shared" si="100"/>
        <v>Miss Vickie's Potato Chip - Smokehouse BBQ</v>
      </c>
      <c r="T1284" t="str">
        <f t="shared" si="101"/>
        <v>Food</v>
      </c>
      <c r="U1284" t="str">
        <f>IF(T1284="Cell is Blank - Dis-regard",_xlfn.XLOOKUP(S1284,'Categroy Lookup'!A:A,'Categroy Lookup'!B:B,"Cell is Blank - Dis-regard"),T1284)</f>
        <v>Food</v>
      </c>
      <c r="V1284" t="b">
        <f t="shared" si="103"/>
        <v>1</v>
      </c>
      <c r="W1284">
        <f t="shared" si="102"/>
        <v>1.5</v>
      </c>
      <c r="X1284" s="8">
        <f t="shared" si="104"/>
        <v>1</v>
      </c>
      <c r="Y1284" t="s">
        <v>473</v>
      </c>
      <c r="Z1284" t="s">
        <v>530</v>
      </c>
      <c r="AB1284" t="s">
        <v>689</v>
      </c>
      <c r="AC1284" t="s">
        <v>760</v>
      </c>
      <c r="AD1284">
        <v>2022</v>
      </c>
    </row>
    <row r="1285" spans="1:30" x14ac:dyDescent="0.25">
      <c r="A1285" t="s">
        <v>18</v>
      </c>
      <c r="B1285" t="s">
        <v>197</v>
      </c>
      <c r="C1285" t="s">
        <v>198</v>
      </c>
      <c r="D1285" t="s">
        <v>199</v>
      </c>
      <c r="E1285" t="s">
        <v>210</v>
      </c>
      <c r="F1285" t="s">
        <v>27</v>
      </c>
      <c r="G1285">
        <v>14844297417</v>
      </c>
      <c r="H1285" t="s">
        <v>215</v>
      </c>
      <c r="I1285" t="s">
        <v>33</v>
      </c>
      <c r="J1285">
        <v>136</v>
      </c>
      <c r="K1285">
        <v>2</v>
      </c>
      <c r="L1285">
        <v>1</v>
      </c>
      <c r="M1285">
        <v>136</v>
      </c>
      <c r="N1285">
        <v>2</v>
      </c>
      <c r="O1285">
        <v>1</v>
      </c>
      <c r="P1285">
        <v>2</v>
      </c>
      <c r="Q1285">
        <v>2</v>
      </c>
      <c r="R1285" s="1">
        <v>44650</v>
      </c>
      <c r="S1285" t="str">
        <f t="shared" si="100"/>
        <v>Genius Keto Bar - Chocolate Dream</v>
      </c>
      <c r="T1285" t="str">
        <f t="shared" si="101"/>
        <v>Food</v>
      </c>
      <c r="U1285" t="str">
        <f>IF(T1285="Cell is Blank - Dis-regard",_xlfn.XLOOKUP(S1285,'Categroy Lookup'!A:A,'Categroy Lookup'!B:B,"Cell is Blank - Dis-regard"),T1285)</f>
        <v>Food</v>
      </c>
      <c r="V1285" t="b">
        <f t="shared" si="103"/>
        <v>1</v>
      </c>
      <c r="W1285">
        <f t="shared" si="102"/>
        <v>2</v>
      </c>
      <c r="X1285" s="8">
        <f t="shared" si="104"/>
        <v>1.3333333333333333</v>
      </c>
      <c r="Y1285" t="s">
        <v>580</v>
      </c>
      <c r="Z1285" t="s">
        <v>581</v>
      </c>
      <c r="AB1285" t="s">
        <v>689</v>
      </c>
      <c r="AC1285" t="s">
        <v>760</v>
      </c>
      <c r="AD1285">
        <v>2022</v>
      </c>
    </row>
    <row r="1286" spans="1:30" x14ac:dyDescent="0.25">
      <c r="A1286" t="s">
        <v>18</v>
      </c>
      <c r="B1286" t="s">
        <v>40</v>
      </c>
      <c r="C1286" t="s">
        <v>41</v>
      </c>
      <c r="D1286" t="s">
        <v>42</v>
      </c>
      <c r="E1286" t="s">
        <v>208</v>
      </c>
      <c r="F1286" t="s">
        <v>27</v>
      </c>
      <c r="G1286">
        <v>14844972282</v>
      </c>
      <c r="H1286" t="s">
        <v>215</v>
      </c>
      <c r="I1286" t="s">
        <v>25</v>
      </c>
      <c r="J1286">
        <v>122</v>
      </c>
      <c r="K1286">
        <v>1.5</v>
      </c>
      <c r="L1286">
        <v>2</v>
      </c>
      <c r="M1286">
        <v>122</v>
      </c>
      <c r="N1286">
        <v>1.5</v>
      </c>
      <c r="O1286">
        <v>2</v>
      </c>
      <c r="P1286">
        <v>3</v>
      </c>
      <c r="Q1286">
        <v>5</v>
      </c>
      <c r="R1286" s="1">
        <v>44638</v>
      </c>
      <c r="S1286" t="str">
        <f t="shared" si="100"/>
        <v>Doritos Cool Ranch</v>
      </c>
      <c r="T1286" t="str">
        <f t="shared" si="101"/>
        <v>Food</v>
      </c>
      <c r="U1286" t="str">
        <f>IF(T1286="Cell is Blank - Dis-regard",_xlfn.XLOOKUP(S1286,'Categroy Lookup'!A:A,'Categroy Lookup'!B:B,"Cell is Blank - Dis-regard"),T1286)</f>
        <v>Food</v>
      </c>
      <c r="V1286" t="b">
        <f t="shared" si="103"/>
        <v>1</v>
      </c>
      <c r="W1286">
        <f t="shared" si="102"/>
        <v>1.5</v>
      </c>
      <c r="X1286" s="8">
        <f t="shared" si="104"/>
        <v>1</v>
      </c>
      <c r="Y1286" t="s">
        <v>208</v>
      </c>
      <c r="AB1286" t="s">
        <v>689</v>
      </c>
      <c r="AC1286" t="s">
        <v>760</v>
      </c>
      <c r="AD1286">
        <v>2022</v>
      </c>
    </row>
    <row r="1287" spans="1:30" x14ac:dyDescent="0.25">
      <c r="A1287" t="s">
        <v>18</v>
      </c>
      <c r="B1287" t="s">
        <v>40</v>
      </c>
      <c r="C1287" t="s">
        <v>41</v>
      </c>
      <c r="D1287" t="s">
        <v>42</v>
      </c>
      <c r="E1287" t="s">
        <v>48</v>
      </c>
      <c r="F1287" t="s">
        <v>27</v>
      </c>
      <c r="G1287">
        <v>14844972282</v>
      </c>
      <c r="H1287" t="s">
        <v>215</v>
      </c>
      <c r="I1287" t="s">
        <v>25</v>
      </c>
      <c r="J1287">
        <v>134</v>
      </c>
      <c r="K1287">
        <v>2</v>
      </c>
      <c r="L1287">
        <v>1</v>
      </c>
      <c r="M1287">
        <v>134</v>
      </c>
      <c r="N1287">
        <v>2</v>
      </c>
      <c r="O1287">
        <v>1</v>
      </c>
      <c r="P1287">
        <v>2</v>
      </c>
      <c r="Q1287">
        <v>5</v>
      </c>
      <c r="R1287" s="1">
        <v>44638</v>
      </c>
      <c r="S1287" t="str">
        <f t="shared" si="100"/>
        <v>KitKat - Crisp Wafers</v>
      </c>
      <c r="T1287" t="str">
        <f t="shared" si="101"/>
        <v>Food</v>
      </c>
      <c r="U1287" t="str">
        <f>IF(T1287="Cell is Blank - Dis-regard",_xlfn.XLOOKUP(S1287,'Categroy Lookup'!A:A,'Categroy Lookup'!B:B,"Cell is Blank - Dis-regard"),T1287)</f>
        <v>Food</v>
      </c>
      <c r="V1287" t="b">
        <f t="shared" si="103"/>
        <v>1</v>
      </c>
      <c r="W1287">
        <f t="shared" si="102"/>
        <v>2</v>
      </c>
      <c r="X1287" s="8">
        <f t="shared" si="104"/>
        <v>1.3333333333333333</v>
      </c>
      <c r="Y1287" t="s">
        <v>482</v>
      </c>
      <c r="Z1287" t="s">
        <v>483</v>
      </c>
      <c r="AB1287" t="s">
        <v>689</v>
      </c>
      <c r="AC1287" t="s">
        <v>760</v>
      </c>
      <c r="AD1287">
        <v>2022</v>
      </c>
    </row>
    <row r="1288" spans="1:30" x14ac:dyDescent="0.25">
      <c r="A1288" t="s">
        <v>18</v>
      </c>
      <c r="B1288" t="s">
        <v>197</v>
      </c>
      <c r="C1288" t="s">
        <v>198</v>
      </c>
      <c r="D1288" t="s">
        <v>199</v>
      </c>
      <c r="E1288" t="s">
        <v>98</v>
      </c>
      <c r="F1288" t="s">
        <v>27</v>
      </c>
      <c r="G1288">
        <v>14844981063</v>
      </c>
      <c r="H1288" t="s">
        <v>215</v>
      </c>
      <c r="I1288" t="s">
        <v>25</v>
      </c>
      <c r="J1288">
        <v>124</v>
      </c>
      <c r="K1288">
        <v>1.25</v>
      </c>
      <c r="L1288">
        <v>1</v>
      </c>
      <c r="M1288">
        <v>124</v>
      </c>
      <c r="N1288">
        <v>1.25</v>
      </c>
      <c r="O1288">
        <v>1</v>
      </c>
      <c r="P1288">
        <v>1.25</v>
      </c>
      <c r="Q1288">
        <v>2.75</v>
      </c>
      <c r="R1288" s="1">
        <v>44650</v>
      </c>
      <c r="S1288" t="str">
        <f t="shared" si="100"/>
        <v>CheezIt - Original</v>
      </c>
      <c r="T1288" t="str">
        <f t="shared" si="101"/>
        <v>Food</v>
      </c>
      <c r="U1288" t="str">
        <f>IF(T1288="Cell is Blank - Dis-regard",_xlfn.XLOOKUP(S1288,'Categroy Lookup'!A:A,'Categroy Lookup'!B:B,"Cell is Blank - Dis-regard"),T1288)</f>
        <v>Food</v>
      </c>
      <c r="V1288" t="b">
        <f t="shared" si="103"/>
        <v>1</v>
      </c>
      <c r="W1288">
        <f t="shared" si="102"/>
        <v>1.25</v>
      </c>
      <c r="X1288" s="8">
        <f t="shared" si="104"/>
        <v>0.83333333333333337</v>
      </c>
      <c r="Y1288" t="s">
        <v>528</v>
      </c>
      <c r="Z1288" t="s">
        <v>512</v>
      </c>
      <c r="AB1288" t="s">
        <v>689</v>
      </c>
      <c r="AC1288" t="s">
        <v>760</v>
      </c>
      <c r="AD1288">
        <v>2022</v>
      </c>
    </row>
    <row r="1289" spans="1:30" x14ac:dyDescent="0.25">
      <c r="A1289" t="s">
        <v>18</v>
      </c>
      <c r="B1289" t="s">
        <v>197</v>
      </c>
      <c r="C1289" t="s">
        <v>198</v>
      </c>
      <c r="D1289" t="s">
        <v>199</v>
      </c>
      <c r="E1289" t="s">
        <v>39</v>
      </c>
      <c r="F1289" t="s">
        <v>27</v>
      </c>
      <c r="G1289">
        <v>14844981063</v>
      </c>
      <c r="H1289" t="s">
        <v>215</v>
      </c>
      <c r="I1289" t="s">
        <v>25</v>
      </c>
      <c r="J1289">
        <v>114</v>
      </c>
      <c r="K1289">
        <v>1.5</v>
      </c>
      <c r="L1289">
        <v>1</v>
      </c>
      <c r="M1289">
        <v>114</v>
      </c>
      <c r="N1289">
        <v>1.5</v>
      </c>
      <c r="O1289">
        <v>1</v>
      </c>
      <c r="P1289">
        <v>1.5</v>
      </c>
      <c r="Q1289">
        <v>2.75</v>
      </c>
      <c r="R1289" s="1">
        <v>44650</v>
      </c>
      <c r="S1289" t="str">
        <f t="shared" si="100"/>
        <v>Miss Vickie's Potato Chip - Lime &amp; Cracked Pe</v>
      </c>
      <c r="T1289" t="str">
        <f t="shared" si="101"/>
        <v>Food</v>
      </c>
      <c r="U1289" t="str">
        <f>IF(T1289="Cell is Blank - Dis-regard",_xlfn.XLOOKUP(S1289,'Categroy Lookup'!A:A,'Categroy Lookup'!B:B,"Cell is Blank - Dis-regard"),T1289)</f>
        <v>Food</v>
      </c>
      <c r="V1289" t="b">
        <f t="shared" si="103"/>
        <v>1</v>
      </c>
      <c r="W1289">
        <f t="shared" si="102"/>
        <v>1.5</v>
      </c>
      <c r="X1289" s="8">
        <f t="shared" si="104"/>
        <v>1</v>
      </c>
      <c r="Y1289" t="s">
        <v>473</v>
      </c>
      <c r="Z1289" t="s">
        <v>475</v>
      </c>
      <c r="AB1289" t="s">
        <v>689</v>
      </c>
      <c r="AC1289" t="s">
        <v>760</v>
      </c>
      <c r="AD1289">
        <v>2022</v>
      </c>
    </row>
    <row r="1290" spans="1:30" x14ac:dyDescent="0.25">
      <c r="A1290" t="s">
        <v>18</v>
      </c>
      <c r="B1290" t="s">
        <v>197</v>
      </c>
      <c r="C1290" t="s">
        <v>198</v>
      </c>
      <c r="D1290" t="s">
        <v>199</v>
      </c>
      <c r="E1290" t="s">
        <v>205</v>
      </c>
      <c r="F1290" t="s">
        <v>23</v>
      </c>
      <c r="G1290">
        <v>14845020604</v>
      </c>
      <c r="H1290" t="s">
        <v>215</v>
      </c>
      <c r="I1290" t="s">
        <v>33</v>
      </c>
      <c r="J1290">
        <v>141</v>
      </c>
      <c r="K1290">
        <v>1.5</v>
      </c>
      <c r="L1290">
        <v>1</v>
      </c>
      <c r="M1290">
        <v>141</v>
      </c>
      <c r="N1290">
        <v>1.5</v>
      </c>
      <c r="O1290">
        <v>1</v>
      </c>
      <c r="P1290">
        <v>1.5</v>
      </c>
      <c r="Q1290">
        <v>1.5</v>
      </c>
      <c r="R1290" s="1">
        <v>44650</v>
      </c>
      <c r="S1290" t="str">
        <f t="shared" si="100"/>
        <v>Spindrift - Sparkling Water - Pineapple</v>
      </c>
      <c r="T1290" t="str">
        <f t="shared" si="101"/>
        <v>Carbonated</v>
      </c>
      <c r="U1290" t="str">
        <f>IF(T1290="Cell is Blank - Dis-regard",_xlfn.XLOOKUP(S1290,'Categroy Lookup'!A:A,'Categroy Lookup'!B:B,"Cell is Blank - Dis-regard"),T1290)</f>
        <v>Carbonated</v>
      </c>
      <c r="V1290" t="b">
        <f t="shared" si="103"/>
        <v>1</v>
      </c>
      <c r="W1290">
        <f t="shared" si="102"/>
        <v>1.5</v>
      </c>
      <c r="X1290" s="8">
        <f t="shared" si="104"/>
        <v>1</v>
      </c>
      <c r="Y1290" t="s">
        <v>486</v>
      </c>
      <c r="Z1290" t="s">
        <v>576</v>
      </c>
      <c r="AA1290" t="s">
        <v>577</v>
      </c>
      <c r="AB1290" t="s">
        <v>689</v>
      </c>
      <c r="AC1290" t="s">
        <v>760</v>
      </c>
      <c r="AD1290">
        <v>2022</v>
      </c>
    </row>
    <row r="1291" spans="1:30" x14ac:dyDescent="0.25">
      <c r="A1291" t="s">
        <v>18</v>
      </c>
      <c r="B1291" t="s">
        <v>19</v>
      </c>
      <c r="C1291" t="s">
        <v>20</v>
      </c>
      <c r="D1291" t="s">
        <v>21</v>
      </c>
      <c r="E1291" t="s">
        <v>130</v>
      </c>
      <c r="F1291" t="s">
        <v>27</v>
      </c>
      <c r="G1291">
        <v>14845529733</v>
      </c>
      <c r="H1291" t="s">
        <v>215</v>
      </c>
      <c r="I1291" t="s">
        <v>33</v>
      </c>
      <c r="J1291">
        <v>112</v>
      </c>
      <c r="K1291">
        <v>1.5</v>
      </c>
      <c r="L1291">
        <v>1</v>
      </c>
      <c r="M1291">
        <v>112</v>
      </c>
      <c r="N1291">
        <v>1.5</v>
      </c>
      <c r="O1291">
        <v>1</v>
      </c>
      <c r="P1291">
        <v>1.5</v>
      </c>
      <c r="Q1291">
        <v>1.5</v>
      </c>
      <c r="R1291" s="1">
        <v>44638</v>
      </c>
      <c r="S1291" t="str">
        <f t="shared" si="100"/>
        <v>Lays Baked - Barbecue</v>
      </c>
      <c r="T1291" t="str">
        <f t="shared" si="101"/>
        <v>Food</v>
      </c>
      <c r="U1291" t="str">
        <f>IF(T1291="Cell is Blank - Dis-regard",_xlfn.XLOOKUP(S1291,'Categroy Lookup'!A:A,'Categroy Lookup'!B:B,"Cell is Blank - Dis-regard"),T1291)</f>
        <v>Food</v>
      </c>
      <c r="V1291" t="b">
        <f t="shared" si="103"/>
        <v>1</v>
      </c>
      <c r="W1291">
        <f t="shared" si="102"/>
        <v>1.5</v>
      </c>
      <c r="X1291" s="8">
        <f t="shared" si="104"/>
        <v>1</v>
      </c>
      <c r="Y1291" t="s">
        <v>535</v>
      </c>
      <c r="Z1291" t="s">
        <v>550</v>
      </c>
      <c r="AB1291" t="s">
        <v>689</v>
      </c>
      <c r="AC1291" t="s">
        <v>760</v>
      </c>
      <c r="AD1291">
        <v>2022</v>
      </c>
    </row>
    <row r="1292" spans="1:30" x14ac:dyDescent="0.25">
      <c r="A1292" t="s">
        <v>18</v>
      </c>
      <c r="B1292" t="s">
        <v>36</v>
      </c>
      <c r="C1292" t="s">
        <v>37</v>
      </c>
      <c r="D1292" t="s">
        <v>38</v>
      </c>
      <c r="E1292" t="s">
        <v>49</v>
      </c>
      <c r="F1292" t="s">
        <v>27</v>
      </c>
      <c r="G1292">
        <v>14845608666</v>
      </c>
      <c r="H1292" t="s">
        <v>215</v>
      </c>
      <c r="I1292" t="s">
        <v>33</v>
      </c>
      <c r="J1292">
        <v>138</v>
      </c>
      <c r="K1292">
        <v>2</v>
      </c>
      <c r="L1292">
        <v>1</v>
      </c>
      <c r="M1292">
        <v>138</v>
      </c>
      <c r="N1292">
        <v>2</v>
      </c>
      <c r="O1292">
        <v>1</v>
      </c>
      <c r="P1292">
        <v>2</v>
      </c>
      <c r="Q1292">
        <v>2</v>
      </c>
      <c r="R1292" s="1">
        <v>44638</v>
      </c>
      <c r="S1292" t="str">
        <f t="shared" si="100"/>
        <v>Wonderful Pistachios - Variety</v>
      </c>
      <c r="T1292" t="str">
        <f t="shared" si="101"/>
        <v>Food</v>
      </c>
      <c r="U1292" t="str">
        <f>IF(T1292="Cell is Blank - Dis-regard",_xlfn.XLOOKUP(S1292,'Categroy Lookup'!A:A,'Categroy Lookup'!B:B,"Cell is Blank - Dis-regard"),T1292)</f>
        <v>Food</v>
      </c>
      <c r="V1292" t="b">
        <f t="shared" si="103"/>
        <v>1</v>
      </c>
      <c r="W1292">
        <f t="shared" si="102"/>
        <v>2</v>
      </c>
      <c r="X1292" s="8">
        <f t="shared" si="104"/>
        <v>1.3333333333333333</v>
      </c>
      <c r="Y1292" t="s">
        <v>484</v>
      </c>
      <c r="Z1292" t="s">
        <v>485</v>
      </c>
      <c r="AB1292" t="s">
        <v>689</v>
      </c>
      <c r="AC1292" t="s">
        <v>760</v>
      </c>
      <c r="AD1292">
        <v>2022</v>
      </c>
    </row>
    <row r="1293" spans="1:30" x14ac:dyDescent="0.25">
      <c r="A1293" t="s">
        <v>18</v>
      </c>
      <c r="B1293" t="s">
        <v>36</v>
      </c>
      <c r="C1293" t="s">
        <v>37</v>
      </c>
      <c r="D1293" t="s">
        <v>38</v>
      </c>
      <c r="E1293" t="s">
        <v>49</v>
      </c>
      <c r="F1293" t="s">
        <v>27</v>
      </c>
      <c r="G1293">
        <v>14845704575</v>
      </c>
      <c r="H1293" t="s">
        <v>215</v>
      </c>
      <c r="I1293" t="s">
        <v>33</v>
      </c>
      <c r="J1293">
        <v>138</v>
      </c>
      <c r="K1293">
        <v>2</v>
      </c>
      <c r="L1293">
        <v>1</v>
      </c>
      <c r="M1293">
        <v>138</v>
      </c>
      <c r="N1293">
        <v>2</v>
      </c>
      <c r="O1293">
        <v>1</v>
      </c>
      <c r="P1293">
        <v>2</v>
      </c>
      <c r="Q1293">
        <v>2</v>
      </c>
      <c r="R1293" s="1">
        <v>44638</v>
      </c>
      <c r="S1293" t="str">
        <f t="shared" si="100"/>
        <v>Wonderful Pistachios - Variety</v>
      </c>
      <c r="T1293" t="str">
        <f t="shared" si="101"/>
        <v>Food</v>
      </c>
      <c r="U1293" t="str">
        <f>IF(T1293="Cell is Blank - Dis-regard",_xlfn.XLOOKUP(S1293,'Categroy Lookup'!A:A,'Categroy Lookup'!B:B,"Cell is Blank - Dis-regard"),T1293)</f>
        <v>Food</v>
      </c>
      <c r="V1293" t="b">
        <f t="shared" si="103"/>
        <v>1</v>
      </c>
      <c r="W1293">
        <f t="shared" si="102"/>
        <v>2</v>
      </c>
      <c r="X1293" s="8">
        <f t="shared" si="104"/>
        <v>1.3333333333333333</v>
      </c>
      <c r="Y1293" t="s">
        <v>484</v>
      </c>
      <c r="Z1293" t="s">
        <v>485</v>
      </c>
      <c r="AB1293" t="s">
        <v>689</v>
      </c>
      <c r="AC1293" t="s">
        <v>760</v>
      </c>
      <c r="AD1293">
        <v>2022</v>
      </c>
    </row>
    <row r="1294" spans="1:30" x14ac:dyDescent="0.25">
      <c r="A1294" t="s">
        <v>18</v>
      </c>
      <c r="B1294" t="s">
        <v>197</v>
      </c>
      <c r="C1294" t="s">
        <v>198</v>
      </c>
      <c r="D1294" t="s">
        <v>199</v>
      </c>
      <c r="E1294" t="s">
        <v>52</v>
      </c>
      <c r="F1294" t="s">
        <v>27</v>
      </c>
      <c r="G1294">
        <v>14845733451</v>
      </c>
      <c r="H1294" t="s">
        <v>215</v>
      </c>
      <c r="I1294" t="s">
        <v>25</v>
      </c>
      <c r="J1294">
        <v>113</v>
      </c>
      <c r="K1294">
        <v>1.5</v>
      </c>
      <c r="L1294">
        <v>1</v>
      </c>
      <c r="M1294">
        <v>113</v>
      </c>
      <c r="N1294">
        <v>1.5</v>
      </c>
      <c r="O1294">
        <v>1</v>
      </c>
      <c r="P1294">
        <v>1.5</v>
      </c>
      <c r="Q1294">
        <v>1.5</v>
      </c>
      <c r="R1294" s="1">
        <v>44650</v>
      </c>
      <c r="S1294" t="str">
        <f t="shared" si="100"/>
        <v>Miss Vickie's Potato Chip - Sea Salt Original</v>
      </c>
      <c r="T1294" t="str">
        <f t="shared" si="101"/>
        <v>Food</v>
      </c>
      <c r="U1294" t="str">
        <f>IF(T1294="Cell is Blank - Dis-regard",_xlfn.XLOOKUP(S1294,'Categroy Lookup'!A:A,'Categroy Lookup'!B:B,"Cell is Blank - Dis-regard"),T1294)</f>
        <v>Food</v>
      </c>
      <c r="V1294" t="b">
        <f t="shared" si="103"/>
        <v>1</v>
      </c>
      <c r="W1294">
        <f t="shared" si="102"/>
        <v>1.5</v>
      </c>
      <c r="X1294" s="8">
        <f t="shared" si="104"/>
        <v>1</v>
      </c>
      <c r="Y1294" t="s">
        <v>473</v>
      </c>
      <c r="Z1294" t="s">
        <v>488</v>
      </c>
      <c r="AB1294" t="s">
        <v>689</v>
      </c>
      <c r="AC1294" t="s">
        <v>760</v>
      </c>
      <c r="AD1294">
        <v>2022</v>
      </c>
    </row>
    <row r="1295" spans="1:30" x14ac:dyDescent="0.25">
      <c r="A1295" t="s">
        <v>18</v>
      </c>
      <c r="B1295" t="s">
        <v>197</v>
      </c>
      <c r="C1295" t="s">
        <v>198</v>
      </c>
      <c r="D1295" t="s">
        <v>199</v>
      </c>
      <c r="E1295" t="s">
        <v>205</v>
      </c>
      <c r="F1295" t="s">
        <v>23</v>
      </c>
      <c r="G1295">
        <v>14845774159</v>
      </c>
      <c r="H1295" t="s">
        <v>215</v>
      </c>
      <c r="I1295" t="s">
        <v>33</v>
      </c>
      <c r="J1295">
        <v>141</v>
      </c>
      <c r="K1295">
        <v>1.5</v>
      </c>
      <c r="L1295">
        <v>1</v>
      </c>
      <c r="M1295">
        <v>141</v>
      </c>
      <c r="N1295">
        <v>1.5</v>
      </c>
      <c r="O1295">
        <v>1</v>
      </c>
      <c r="P1295">
        <v>1.5</v>
      </c>
      <c r="Q1295">
        <v>1.5</v>
      </c>
      <c r="R1295" s="1">
        <v>44650</v>
      </c>
      <c r="S1295" t="str">
        <f t="shared" si="100"/>
        <v>Spindrift - Sparkling Water - Pineapple</v>
      </c>
      <c r="T1295" t="str">
        <f t="shared" si="101"/>
        <v>Carbonated</v>
      </c>
      <c r="U1295" t="str">
        <f>IF(T1295="Cell is Blank - Dis-regard",_xlfn.XLOOKUP(S1295,'Categroy Lookup'!A:A,'Categroy Lookup'!B:B,"Cell is Blank - Dis-regard"),T1295)</f>
        <v>Carbonated</v>
      </c>
      <c r="V1295" t="b">
        <f t="shared" si="103"/>
        <v>1</v>
      </c>
      <c r="W1295">
        <f t="shared" si="102"/>
        <v>1.5</v>
      </c>
      <c r="X1295" s="8">
        <f t="shared" si="104"/>
        <v>1</v>
      </c>
      <c r="Y1295" t="s">
        <v>486</v>
      </c>
      <c r="Z1295" t="s">
        <v>576</v>
      </c>
      <c r="AA1295" t="s">
        <v>577</v>
      </c>
      <c r="AB1295" t="s">
        <v>689</v>
      </c>
      <c r="AC1295" t="s">
        <v>760</v>
      </c>
      <c r="AD1295">
        <v>2022</v>
      </c>
    </row>
    <row r="1296" spans="1:30" x14ac:dyDescent="0.25">
      <c r="A1296" t="s">
        <v>18</v>
      </c>
      <c r="B1296" t="s">
        <v>197</v>
      </c>
      <c r="C1296" t="s">
        <v>198</v>
      </c>
      <c r="D1296" t="s">
        <v>199</v>
      </c>
      <c r="E1296" t="s">
        <v>216</v>
      </c>
      <c r="F1296" t="s">
        <v>31</v>
      </c>
      <c r="G1296">
        <v>14845777261</v>
      </c>
      <c r="H1296" t="s">
        <v>215</v>
      </c>
      <c r="I1296" t="s">
        <v>33</v>
      </c>
      <c r="J1296">
        <v>147</v>
      </c>
      <c r="K1296">
        <v>2.75</v>
      </c>
      <c r="L1296">
        <v>1</v>
      </c>
      <c r="M1296">
        <v>147</v>
      </c>
      <c r="N1296">
        <v>2.75</v>
      </c>
      <c r="O1296">
        <v>1</v>
      </c>
      <c r="P1296">
        <v>2.75</v>
      </c>
      <c r="Q1296">
        <v>2.75</v>
      </c>
      <c r="R1296" s="1">
        <v>44650</v>
      </c>
      <c r="S1296" t="str">
        <f t="shared" si="100"/>
        <v>Bai Antioxidant - Kula Watermelon</v>
      </c>
      <c r="T1296" t="str">
        <f t="shared" si="101"/>
        <v>Non Carbonated</v>
      </c>
      <c r="U1296" t="str">
        <f>IF(T1296="Cell is Blank - Dis-regard",_xlfn.XLOOKUP(S1296,'Categroy Lookup'!A:A,'Categroy Lookup'!B:B,"Cell is Blank - Dis-regard"),T1296)</f>
        <v>Non Carbonated</v>
      </c>
      <c r="V1296" t="b">
        <f t="shared" si="103"/>
        <v>1</v>
      </c>
      <c r="W1296">
        <f t="shared" si="102"/>
        <v>2.75</v>
      </c>
      <c r="X1296" s="8">
        <f t="shared" si="104"/>
        <v>1.8333333333333333</v>
      </c>
      <c r="Y1296" t="s">
        <v>471</v>
      </c>
      <c r="Z1296" t="s">
        <v>587</v>
      </c>
      <c r="AB1296" t="s">
        <v>689</v>
      </c>
      <c r="AC1296" t="s">
        <v>760</v>
      </c>
      <c r="AD1296">
        <v>2022</v>
      </c>
    </row>
    <row r="1297" spans="1:30" x14ac:dyDescent="0.25">
      <c r="A1297" t="s">
        <v>18</v>
      </c>
      <c r="B1297" t="s">
        <v>197</v>
      </c>
      <c r="C1297" t="s">
        <v>198</v>
      </c>
      <c r="D1297" t="s">
        <v>199</v>
      </c>
      <c r="E1297" t="s">
        <v>212</v>
      </c>
      <c r="F1297" t="s">
        <v>27</v>
      </c>
      <c r="G1297">
        <v>14845816964</v>
      </c>
      <c r="H1297" t="s">
        <v>215</v>
      </c>
      <c r="I1297" t="s">
        <v>25</v>
      </c>
      <c r="J1297">
        <v>130</v>
      </c>
      <c r="K1297">
        <v>2</v>
      </c>
      <c r="L1297">
        <v>1</v>
      </c>
      <c r="M1297">
        <v>130</v>
      </c>
      <c r="N1297">
        <v>2</v>
      </c>
      <c r="O1297">
        <v>1</v>
      </c>
      <c r="P1297">
        <v>2</v>
      </c>
      <c r="Q1297">
        <v>2</v>
      </c>
      <c r="R1297" s="1">
        <v>44650</v>
      </c>
      <c r="S1297" t="str">
        <f t="shared" si="100"/>
        <v>Autumns Granola Bar - Cinnamon Almond</v>
      </c>
      <c r="T1297" t="str">
        <f t="shared" si="101"/>
        <v>Food</v>
      </c>
      <c r="U1297" t="str">
        <f>IF(T1297="Cell is Blank - Dis-regard",_xlfn.XLOOKUP(S1297,'Categroy Lookup'!A:A,'Categroy Lookup'!B:B,"Cell is Blank - Dis-regard"),T1297)</f>
        <v>Food</v>
      </c>
      <c r="V1297" t="b">
        <f t="shared" si="103"/>
        <v>1</v>
      </c>
      <c r="W1297">
        <f t="shared" si="102"/>
        <v>2</v>
      </c>
      <c r="X1297" s="8">
        <f t="shared" si="104"/>
        <v>1.3333333333333333</v>
      </c>
      <c r="Y1297" t="s">
        <v>584</v>
      </c>
      <c r="Z1297" t="s">
        <v>585</v>
      </c>
      <c r="AB1297" t="s">
        <v>689</v>
      </c>
      <c r="AC1297" t="s">
        <v>760</v>
      </c>
      <c r="AD1297">
        <v>2022</v>
      </c>
    </row>
    <row r="1298" spans="1:30" x14ac:dyDescent="0.25">
      <c r="A1298" t="s">
        <v>18</v>
      </c>
      <c r="B1298" t="s">
        <v>28</v>
      </c>
      <c r="C1298" t="s">
        <v>20</v>
      </c>
      <c r="D1298" t="s">
        <v>29</v>
      </c>
      <c r="E1298" t="s">
        <v>72</v>
      </c>
      <c r="F1298" t="s">
        <v>55</v>
      </c>
      <c r="G1298">
        <v>14846214529</v>
      </c>
      <c r="H1298" t="s">
        <v>215</v>
      </c>
      <c r="I1298" t="s">
        <v>25</v>
      </c>
      <c r="J1298">
        <v>144</v>
      </c>
      <c r="K1298">
        <v>1.5</v>
      </c>
      <c r="L1298">
        <v>1</v>
      </c>
      <c r="M1298">
        <v>144</v>
      </c>
      <c r="N1298">
        <v>1.5</v>
      </c>
      <c r="O1298">
        <v>1</v>
      </c>
      <c r="P1298">
        <v>1.5</v>
      </c>
      <c r="Q1298">
        <v>1.5</v>
      </c>
      <c r="R1298" s="1">
        <v>44638</v>
      </c>
      <c r="S1298" t="str">
        <f t="shared" si="100"/>
        <v>Poland Springs Water</v>
      </c>
      <c r="T1298" t="str">
        <f t="shared" si="101"/>
        <v>Water</v>
      </c>
      <c r="U1298" t="str">
        <f>IF(T1298="Cell is Blank - Dis-regard",_xlfn.XLOOKUP(S1298,'Categroy Lookup'!A:A,'Categroy Lookup'!B:B,"Cell is Blank - Dis-regard"),T1298)</f>
        <v>Water</v>
      </c>
      <c r="V1298" t="b">
        <f t="shared" si="103"/>
        <v>1</v>
      </c>
      <c r="W1298">
        <f t="shared" si="102"/>
        <v>1.5</v>
      </c>
      <c r="X1298" s="8">
        <f t="shared" si="104"/>
        <v>1</v>
      </c>
      <c r="Y1298" t="s">
        <v>72</v>
      </c>
      <c r="AB1298" t="s">
        <v>689</v>
      </c>
      <c r="AC1298" t="s">
        <v>760</v>
      </c>
      <c r="AD1298">
        <v>2022</v>
      </c>
    </row>
    <row r="1299" spans="1:30" x14ac:dyDescent="0.25">
      <c r="A1299" t="s">
        <v>18</v>
      </c>
      <c r="B1299" t="s">
        <v>19</v>
      </c>
      <c r="C1299" t="s">
        <v>20</v>
      </c>
      <c r="D1299" t="s">
        <v>21</v>
      </c>
      <c r="E1299" t="s">
        <v>26</v>
      </c>
      <c r="F1299" t="s">
        <v>27</v>
      </c>
      <c r="G1299">
        <v>14846549759</v>
      </c>
      <c r="H1299" t="s">
        <v>215</v>
      </c>
      <c r="I1299" t="s">
        <v>33</v>
      </c>
      <c r="J1299">
        <v>123</v>
      </c>
      <c r="K1299">
        <v>1.5</v>
      </c>
      <c r="L1299">
        <v>1</v>
      </c>
      <c r="M1299">
        <v>123</v>
      </c>
      <c r="N1299">
        <v>1.5</v>
      </c>
      <c r="O1299">
        <v>1</v>
      </c>
      <c r="P1299">
        <v>1.5</v>
      </c>
      <c r="Q1299">
        <v>1.5</v>
      </c>
      <c r="R1299" s="1">
        <v>44638</v>
      </c>
      <c r="S1299" t="str">
        <f t="shared" si="100"/>
        <v>Takis - Hot Chilli Pepper &amp; Lime</v>
      </c>
      <c r="T1299" t="str">
        <f t="shared" si="101"/>
        <v>Food</v>
      </c>
      <c r="U1299" t="str">
        <f>IF(T1299="Cell is Blank - Dis-regard",_xlfn.XLOOKUP(S1299,'Categroy Lookup'!A:A,'Categroy Lookup'!B:B,"Cell is Blank - Dis-regard"),T1299)</f>
        <v>Food</v>
      </c>
      <c r="V1299" t="b">
        <f t="shared" si="103"/>
        <v>1</v>
      </c>
      <c r="W1299">
        <f t="shared" si="102"/>
        <v>1.5</v>
      </c>
      <c r="X1299" s="8">
        <f t="shared" si="104"/>
        <v>1</v>
      </c>
      <c r="Y1299" t="s">
        <v>469</v>
      </c>
      <c r="Z1299" t="s">
        <v>470</v>
      </c>
      <c r="AB1299" t="s">
        <v>689</v>
      </c>
      <c r="AC1299" t="s">
        <v>760</v>
      </c>
      <c r="AD1299">
        <v>2022</v>
      </c>
    </row>
    <row r="1300" spans="1:30" x14ac:dyDescent="0.25">
      <c r="A1300" t="s">
        <v>18</v>
      </c>
      <c r="B1300" t="s">
        <v>28</v>
      </c>
      <c r="C1300" t="s">
        <v>20</v>
      </c>
      <c r="D1300" t="s">
        <v>29</v>
      </c>
      <c r="E1300" t="s">
        <v>182</v>
      </c>
      <c r="F1300" t="s">
        <v>27</v>
      </c>
      <c r="G1300">
        <v>14846768926</v>
      </c>
      <c r="H1300" t="s">
        <v>215</v>
      </c>
      <c r="I1300" t="s">
        <v>25</v>
      </c>
      <c r="J1300">
        <v>122</v>
      </c>
      <c r="K1300">
        <v>1.5</v>
      </c>
      <c r="L1300">
        <v>1</v>
      </c>
      <c r="M1300">
        <v>122</v>
      </c>
      <c r="N1300">
        <v>1.5</v>
      </c>
      <c r="O1300">
        <v>1</v>
      </c>
      <c r="P1300">
        <v>1.5</v>
      </c>
      <c r="Q1300">
        <v>1.5</v>
      </c>
      <c r="R1300" s="1">
        <v>44638</v>
      </c>
      <c r="S1300" t="str">
        <f t="shared" si="100"/>
        <v>Cheetos Baked - Crunchy Cheese</v>
      </c>
      <c r="T1300" t="str">
        <f t="shared" si="101"/>
        <v>Food</v>
      </c>
      <c r="U1300" t="str">
        <f>IF(T1300="Cell is Blank - Dis-regard",_xlfn.XLOOKUP(S1300,'Categroy Lookup'!A:A,'Categroy Lookup'!B:B,"Cell is Blank - Dis-regard"),T1300)</f>
        <v>Food</v>
      </c>
      <c r="V1300" t="b">
        <f t="shared" si="103"/>
        <v>1</v>
      </c>
      <c r="W1300">
        <f t="shared" si="102"/>
        <v>1.5</v>
      </c>
      <c r="X1300" s="8">
        <f t="shared" si="104"/>
        <v>1</v>
      </c>
      <c r="Y1300" t="s">
        <v>500</v>
      </c>
      <c r="Z1300" t="s">
        <v>569</v>
      </c>
      <c r="AB1300" t="s">
        <v>689</v>
      </c>
      <c r="AC1300" t="s">
        <v>760</v>
      </c>
      <c r="AD1300">
        <v>2022</v>
      </c>
    </row>
    <row r="1301" spans="1:30" x14ac:dyDescent="0.25">
      <c r="A1301" t="s">
        <v>18</v>
      </c>
      <c r="B1301" t="s">
        <v>28</v>
      </c>
      <c r="C1301" t="s">
        <v>20</v>
      </c>
      <c r="D1301" t="s">
        <v>29</v>
      </c>
      <c r="E1301" t="s">
        <v>48</v>
      </c>
      <c r="F1301" t="s">
        <v>27</v>
      </c>
      <c r="G1301">
        <v>14846828221</v>
      </c>
      <c r="H1301" t="s">
        <v>215</v>
      </c>
      <c r="I1301" t="s">
        <v>33</v>
      </c>
      <c r="J1301">
        <v>130</v>
      </c>
      <c r="K1301">
        <v>2</v>
      </c>
      <c r="L1301">
        <v>1</v>
      </c>
      <c r="M1301">
        <v>130</v>
      </c>
      <c r="N1301">
        <v>2</v>
      </c>
      <c r="O1301">
        <v>1</v>
      </c>
      <c r="P1301">
        <v>2</v>
      </c>
      <c r="Q1301">
        <v>2</v>
      </c>
      <c r="R1301" s="1">
        <v>44638</v>
      </c>
      <c r="S1301" t="str">
        <f t="shared" si="100"/>
        <v>KitKat - Crisp Wafers</v>
      </c>
      <c r="T1301" t="str">
        <f t="shared" si="101"/>
        <v>Food</v>
      </c>
      <c r="U1301" t="str">
        <f>IF(T1301="Cell is Blank - Dis-regard",_xlfn.XLOOKUP(S1301,'Categroy Lookup'!A:A,'Categroy Lookup'!B:B,"Cell is Blank - Dis-regard"),T1301)</f>
        <v>Food</v>
      </c>
      <c r="V1301" t="b">
        <f t="shared" si="103"/>
        <v>1</v>
      </c>
      <c r="W1301">
        <f t="shared" si="102"/>
        <v>2</v>
      </c>
      <c r="X1301" s="8">
        <f t="shared" si="104"/>
        <v>1.3333333333333333</v>
      </c>
      <c r="Y1301" t="s">
        <v>482</v>
      </c>
      <c r="Z1301" t="s">
        <v>483</v>
      </c>
      <c r="AB1301" t="s">
        <v>689</v>
      </c>
      <c r="AC1301" t="s">
        <v>760</v>
      </c>
      <c r="AD1301">
        <v>2022</v>
      </c>
    </row>
    <row r="1302" spans="1:30" x14ac:dyDescent="0.25">
      <c r="A1302" t="s">
        <v>18</v>
      </c>
      <c r="B1302" t="s">
        <v>19</v>
      </c>
      <c r="C1302" t="s">
        <v>20</v>
      </c>
      <c r="D1302" t="s">
        <v>21</v>
      </c>
      <c r="E1302" t="s">
        <v>43</v>
      </c>
      <c r="F1302" t="s">
        <v>23</v>
      </c>
      <c r="G1302">
        <v>14846936181</v>
      </c>
      <c r="H1302" t="s">
        <v>215</v>
      </c>
      <c r="I1302" t="s">
        <v>25</v>
      </c>
      <c r="J1302">
        <v>146</v>
      </c>
      <c r="K1302">
        <v>3</v>
      </c>
      <c r="L1302">
        <v>1</v>
      </c>
      <c r="M1302">
        <v>146</v>
      </c>
      <c r="N1302">
        <v>3</v>
      </c>
      <c r="O1302">
        <v>1</v>
      </c>
      <c r="P1302">
        <v>3</v>
      </c>
      <c r="Q1302">
        <v>3</v>
      </c>
      <c r="R1302" s="1">
        <v>44638</v>
      </c>
      <c r="S1302" t="str">
        <f t="shared" si="100"/>
        <v>Monster Energy Original</v>
      </c>
      <c r="T1302" t="str">
        <f t="shared" si="101"/>
        <v>Carbonated</v>
      </c>
      <c r="U1302" t="str">
        <f>IF(T1302="Cell is Blank - Dis-regard",_xlfn.XLOOKUP(S1302,'Categroy Lookup'!A:A,'Categroy Lookup'!B:B,"Cell is Blank - Dis-regard"),T1302)</f>
        <v>Carbonated</v>
      </c>
      <c r="V1302" t="b">
        <f t="shared" si="103"/>
        <v>1</v>
      </c>
      <c r="W1302">
        <f t="shared" si="102"/>
        <v>3</v>
      </c>
      <c r="X1302" s="8">
        <f t="shared" si="104"/>
        <v>2</v>
      </c>
      <c r="Y1302" t="s">
        <v>43</v>
      </c>
      <c r="AB1302" t="s">
        <v>689</v>
      </c>
      <c r="AC1302" t="s">
        <v>760</v>
      </c>
      <c r="AD1302">
        <v>2022</v>
      </c>
    </row>
    <row r="1303" spans="1:30" x14ac:dyDescent="0.25">
      <c r="A1303" t="s">
        <v>18</v>
      </c>
      <c r="B1303" t="s">
        <v>19</v>
      </c>
      <c r="C1303" t="s">
        <v>20</v>
      </c>
      <c r="D1303" t="s">
        <v>21</v>
      </c>
      <c r="E1303" t="s">
        <v>75</v>
      </c>
      <c r="F1303" t="s">
        <v>31</v>
      </c>
      <c r="G1303">
        <v>14846938032</v>
      </c>
      <c r="H1303" t="s">
        <v>215</v>
      </c>
      <c r="I1303" t="s">
        <v>25</v>
      </c>
      <c r="J1303">
        <v>145</v>
      </c>
      <c r="K1303">
        <v>2.5</v>
      </c>
      <c r="L1303">
        <v>1</v>
      </c>
      <c r="M1303">
        <v>145</v>
      </c>
      <c r="N1303">
        <v>2.5</v>
      </c>
      <c r="O1303">
        <v>1</v>
      </c>
      <c r="P1303">
        <v>2.5</v>
      </c>
      <c r="Q1303">
        <v>2.5</v>
      </c>
      <c r="R1303" s="1">
        <v>44638</v>
      </c>
      <c r="S1303" t="str">
        <f t="shared" si="100"/>
        <v>Snapple Diet Tea - Raspberry</v>
      </c>
      <c r="T1303" t="str">
        <f t="shared" si="101"/>
        <v>Non Carbonated</v>
      </c>
      <c r="U1303" t="str">
        <f>IF(T1303="Cell is Blank - Dis-regard",_xlfn.XLOOKUP(S1303,'Categroy Lookup'!A:A,'Categroy Lookup'!B:B,"Cell is Blank - Dis-regard"),T1303)</f>
        <v>Non Carbonated</v>
      </c>
      <c r="V1303" t="b">
        <f t="shared" si="103"/>
        <v>1</v>
      </c>
      <c r="W1303">
        <f t="shared" si="102"/>
        <v>2.5</v>
      </c>
      <c r="X1303" s="8">
        <f t="shared" si="104"/>
        <v>1.6666666666666667</v>
      </c>
      <c r="Y1303" t="s">
        <v>478</v>
      </c>
      <c r="Z1303" t="s">
        <v>508</v>
      </c>
      <c r="AB1303" t="s">
        <v>689</v>
      </c>
      <c r="AC1303" t="s">
        <v>760</v>
      </c>
      <c r="AD1303">
        <v>2022</v>
      </c>
    </row>
    <row r="1304" spans="1:30" x14ac:dyDescent="0.25">
      <c r="A1304" t="s">
        <v>18</v>
      </c>
      <c r="B1304" t="s">
        <v>40</v>
      </c>
      <c r="C1304" t="s">
        <v>41</v>
      </c>
      <c r="D1304" t="s">
        <v>42</v>
      </c>
      <c r="E1304" t="s">
        <v>48</v>
      </c>
      <c r="F1304" t="s">
        <v>27</v>
      </c>
      <c r="G1304">
        <v>14847366238</v>
      </c>
      <c r="H1304" t="s">
        <v>215</v>
      </c>
      <c r="I1304" t="s">
        <v>33</v>
      </c>
      <c r="J1304">
        <v>134</v>
      </c>
      <c r="K1304">
        <v>2</v>
      </c>
      <c r="L1304">
        <v>1</v>
      </c>
      <c r="M1304">
        <v>134</v>
      </c>
      <c r="N1304">
        <v>2</v>
      </c>
      <c r="O1304">
        <v>1</v>
      </c>
      <c r="P1304">
        <v>2</v>
      </c>
      <c r="Q1304">
        <v>2</v>
      </c>
      <c r="R1304" s="1">
        <v>44638</v>
      </c>
      <c r="S1304" t="str">
        <f t="shared" si="100"/>
        <v>KitKat - Crisp Wafers</v>
      </c>
      <c r="T1304" t="str">
        <f t="shared" si="101"/>
        <v>Food</v>
      </c>
      <c r="U1304" t="str">
        <f>IF(T1304="Cell is Blank - Dis-regard",_xlfn.XLOOKUP(S1304,'Categroy Lookup'!A:A,'Categroy Lookup'!B:B,"Cell is Blank - Dis-regard"),T1304)</f>
        <v>Food</v>
      </c>
      <c r="V1304" t="b">
        <f t="shared" si="103"/>
        <v>1</v>
      </c>
      <c r="W1304">
        <f t="shared" si="102"/>
        <v>2</v>
      </c>
      <c r="X1304" s="8">
        <f t="shared" si="104"/>
        <v>1.3333333333333333</v>
      </c>
      <c r="Y1304" t="s">
        <v>482</v>
      </c>
      <c r="Z1304" t="s">
        <v>483</v>
      </c>
      <c r="AB1304" t="s">
        <v>689</v>
      </c>
      <c r="AC1304" t="s">
        <v>760</v>
      </c>
      <c r="AD1304">
        <v>2022</v>
      </c>
    </row>
    <row r="1305" spans="1:30" x14ac:dyDescent="0.25">
      <c r="A1305" t="s">
        <v>18</v>
      </c>
      <c r="B1305" t="s">
        <v>28</v>
      </c>
      <c r="C1305" t="s">
        <v>20</v>
      </c>
      <c r="D1305" t="s">
        <v>29</v>
      </c>
      <c r="E1305" t="s">
        <v>99</v>
      </c>
      <c r="F1305" t="s">
        <v>27</v>
      </c>
      <c r="G1305">
        <v>14848387486</v>
      </c>
      <c r="H1305" t="s">
        <v>217</v>
      </c>
      <c r="I1305" t="s">
        <v>25</v>
      </c>
      <c r="J1305">
        <v>121</v>
      </c>
      <c r="K1305">
        <v>1.5</v>
      </c>
      <c r="L1305">
        <v>1</v>
      </c>
      <c r="M1305">
        <v>121</v>
      </c>
      <c r="N1305">
        <v>1.5</v>
      </c>
      <c r="O1305">
        <v>1</v>
      </c>
      <c r="P1305">
        <v>1.5</v>
      </c>
      <c r="Q1305">
        <v>1.5</v>
      </c>
      <c r="R1305" s="1">
        <v>44639</v>
      </c>
      <c r="S1305" t="str">
        <f t="shared" si="100"/>
        <v>Takis FUGEO mini</v>
      </c>
      <c r="T1305" t="str">
        <f t="shared" si="101"/>
        <v>Food</v>
      </c>
      <c r="U1305" t="str">
        <f>IF(T1305="Cell is Blank - Dis-regard",_xlfn.XLOOKUP(S1305,'Categroy Lookup'!A:A,'Categroy Lookup'!B:B,"Cell is Blank - Dis-regard"),T1305)</f>
        <v>Food</v>
      </c>
      <c r="V1305" t="b">
        <f t="shared" si="103"/>
        <v>1</v>
      </c>
      <c r="W1305">
        <f t="shared" si="102"/>
        <v>1.5</v>
      </c>
      <c r="X1305" s="8">
        <f t="shared" si="104"/>
        <v>1</v>
      </c>
      <c r="Y1305" t="s">
        <v>99</v>
      </c>
      <c r="AB1305" t="s">
        <v>677</v>
      </c>
      <c r="AC1305" t="s">
        <v>761</v>
      </c>
      <c r="AD1305">
        <v>2022</v>
      </c>
    </row>
    <row r="1306" spans="1:30" x14ac:dyDescent="0.25">
      <c r="A1306" t="s">
        <v>18</v>
      </c>
      <c r="B1306" t="s">
        <v>28</v>
      </c>
      <c r="C1306" t="s">
        <v>20</v>
      </c>
      <c r="D1306" t="s">
        <v>29</v>
      </c>
      <c r="E1306" t="s">
        <v>182</v>
      </c>
      <c r="F1306" t="s">
        <v>27</v>
      </c>
      <c r="G1306">
        <v>14848389061</v>
      </c>
      <c r="H1306" t="s">
        <v>217</v>
      </c>
      <c r="I1306" t="s">
        <v>25</v>
      </c>
      <c r="J1306">
        <v>122</v>
      </c>
      <c r="K1306">
        <v>1.5</v>
      </c>
      <c r="L1306">
        <v>1</v>
      </c>
      <c r="M1306">
        <v>122</v>
      </c>
      <c r="N1306">
        <v>1.5</v>
      </c>
      <c r="O1306">
        <v>1</v>
      </c>
      <c r="P1306">
        <v>1.5</v>
      </c>
      <c r="Q1306">
        <v>1.5</v>
      </c>
      <c r="R1306" s="1">
        <v>44639</v>
      </c>
      <c r="S1306" t="str">
        <f t="shared" si="100"/>
        <v>Cheetos Baked - Crunchy Cheese</v>
      </c>
      <c r="T1306" t="str">
        <f t="shared" si="101"/>
        <v>Food</v>
      </c>
      <c r="U1306" t="str">
        <f>IF(T1306="Cell is Blank - Dis-regard",_xlfn.XLOOKUP(S1306,'Categroy Lookup'!A:A,'Categroy Lookup'!B:B,"Cell is Blank - Dis-regard"),T1306)</f>
        <v>Food</v>
      </c>
      <c r="V1306" t="b">
        <f t="shared" si="103"/>
        <v>1</v>
      </c>
      <c r="W1306">
        <f t="shared" si="102"/>
        <v>1.5</v>
      </c>
      <c r="X1306" s="8">
        <f t="shared" si="104"/>
        <v>1</v>
      </c>
      <c r="Y1306" t="s">
        <v>500</v>
      </c>
      <c r="Z1306" t="s">
        <v>569</v>
      </c>
      <c r="AB1306" t="s">
        <v>677</v>
      </c>
      <c r="AC1306" t="s">
        <v>761</v>
      </c>
      <c r="AD1306">
        <v>2022</v>
      </c>
    </row>
    <row r="1307" spans="1:30" x14ac:dyDescent="0.25">
      <c r="A1307" t="s">
        <v>18</v>
      </c>
      <c r="B1307" t="s">
        <v>28</v>
      </c>
      <c r="C1307" t="s">
        <v>20</v>
      </c>
      <c r="D1307" t="s">
        <v>29</v>
      </c>
      <c r="E1307" t="s">
        <v>103</v>
      </c>
      <c r="F1307" t="s">
        <v>55</v>
      </c>
      <c r="G1307">
        <v>14848394148</v>
      </c>
      <c r="H1307" t="s">
        <v>217</v>
      </c>
      <c r="I1307" t="s">
        <v>25</v>
      </c>
      <c r="J1307">
        <v>145</v>
      </c>
      <c r="K1307">
        <v>2.75</v>
      </c>
      <c r="L1307">
        <v>1</v>
      </c>
      <c r="M1307">
        <v>145</v>
      </c>
      <c r="N1307">
        <v>2.75</v>
      </c>
      <c r="O1307">
        <v>1</v>
      </c>
      <c r="P1307">
        <v>2.75</v>
      </c>
      <c r="Q1307">
        <v>2.75</v>
      </c>
      <c r="R1307" s="1">
        <v>44639</v>
      </c>
      <c r="S1307" t="str">
        <f t="shared" si="100"/>
        <v>Vitamin Water - Ice Cool Blue Lavender</v>
      </c>
      <c r="T1307" t="str">
        <f t="shared" si="101"/>
        <v>Water</v>
      </c>
      <c r="U1307" t="str">
        <f>IF(T1307="Cell is Blank - Dis-regard",_xlfn.XLOOKUP(S1307,'Categroy Lookup'!A:A,'Categroy Lookup'!B:B,"Cell is Blank - Dis-regard"),T1307)</f>
        <v>Water</v>
      </c>
      <c r="V1307" t="b">
        <f t="shared" si="103"/>
        <v>1</v>
      </c>
      <c r="W1307">
        <f t="shared" si="102"/>
        <v>2.75</v>
      </c>
      <c r="X1307" s="8">
        <f t="shared" si="104"/>
        <v>1.8333333333333333</v>
      </c>
      <c r="Y1307" t="s">
        <v>489</v>
      </c>
      <c r="Z1307" t="s">
        <v>531</v>
      </c>
      <c r="AB1307" t="s">
        <v>677</v>
      </c>
      <c r="AC1307" t="s">
        <v>761</v>
      </c>
      <c r="AD1307">
        <v>2022</v>
      </c>
    </row>
    <row r="1308" spans="1:30" x14ac:dyDescent="0.25">
      <c r="A1308" t="s">
        <v>18</v>
      </c>
      <c r="B1308" t="s">
        <v>197</v>
      </c>
      <c r="C1308" t="s">
        <v>198</v>
      </c>
      <c r="D1308" t="s">
        <v>199</v>
      </c>
      <c r="E1308" t="s">
        <v>206</v>
      </c>
      <c r="F1308" t="s">
        <v>31</v>
      </c>
      <c r="G1308">
        <v>14848732843</v>
      </c>
      <c r="H1308" t="s">
        <v>217</v>
      </c>
      <c r="I1308" t="s">
        <v>33</v>
      </c>
      <c r="J1308">
        <v>140</v>
      </c>
      <c r="K1308">
        <v>2</v>
      </c>
      <c r="L1308">
        <v>1</v>
      </c>
      <c r="M1308">
        <v>140</v>
      </c>
      <c r="N1308">
        <v>2</v>
      </c>
      <c r="O1308">
        <v>1</v>
      </c>
      <c r="P1308">
        <v>2</v>
      </c>
      <c r="Q1308">
        <v>2</v>
      </c>
      <c r="R1308" s="1">
        <v>44650</v>
      </c>
      <c r="S1308" t="str">
        <f t="shared" si="100"/>
        <v>Iberia Coconut Water</v>
      </c>
      <c r="T1308" t="str">
        <f t="shared" si="101"/>
        <v>Non Carbonated</v>
      </c>
      <c r="U1308" t="str">
        <f>IF(T1308="Cell is Blank - Dis-regard",_xlfn.XLOOKUP(S1308,'Categroy Lookup'!A:A,'Categroy Lookup'!B:B,"Cell is Blank - Dis-regard"),T1308)</f>
        <v>Non Carbonated</v>
      </c>
      <c r="V1308" t="b">
        <f t="shared" si="103"/>
        <v>1</v>
      </c>
      <c r="W1308">
        <f t="shared" si="102"/>
        <v>2</v>
      </c>
      <c r="X1308" s="8">
        <f t="shared" si="104"/>
        <v>1.3333333333333333</v>
      </c>
      <c r="Y1308" t="s">
        <v>206</v>
      </c>
      <c r="AB1308" t="s">
        <v>677</v>
      </c>
      <c r="AC1308" t="s">
        <v>761</v>
      </c>
      <c r="AD1308">
        <v>2022</v>
      </c>
    </row>
    <row r="1309" spans="1:30" x14ac:dyDescent="0.25">
      <c r="A1309" t="s">
        <v>18</v>
      </c>
      <c r="B1309" t="s">
        <v>19</v>
      </c>
      <c r="C1309" t="s">
        <v>20</v>
      </c>
      <c r="D1309" t="s">
        <v>21</v>
      </c>
      <c r="E1309" t="s">
        <v>122</v>
      </c>
      <c r="F1309" t="s">
        <v>55</v>
      </c>
      <c r="G1309">
        <v>14848758456</v>
      </c>
      <c r="H1309" t="s">
        <v>217</v>
      </c>
      <c r="I1309" t="s">
        <v>25</v>
      </c>
      <c r="J1309">
        <v>147</v>
      </c>
      <c r="K1309">
        <v>2.75</v>
      </c>
      <c r="L1309">
        <v>1</v>
      </c>
      <c r="M1309">
        <v>147</v>
      </c>
      <c r="N1309">
        <v>2.75</v>
      </c>
      <c r="O1309">
        <v>1</v>
      </c>
      <c r="P1309">
        <v>2.75</v>
      </c>
      <c r="Q1309">
        <v>2.75</v>
      </c>
      <c r="R1309" s="1">
        <v>44639</v>
      </c>
      <c r="S1309" t="str">
        <f t="shared" si="100"/>
        <v>Vitamin Water - Squeezed Lemonade</v>
      </c>
      <c r="T1309" t="str">
        <f t="shared" si="101"/>
        <v>Water</v>
      </c>
      <c r="U1309" t="str">
        <f>IF(T1309="Cell is Blank - Dis-regard",_xlfn.XLOOKUP(S1309,'Categroy Lookup'!A:A,'Categroy Lookup'!B:B,"Cell is Blank - Dis-regard"),T1309)</f>
        <v>Water</v>
      </c>
      <c r="V1309" t="b">
        <f t="shared" si="103"/>
        <v>1</v>
      </c>
      <c r="W1309">
        <f t="shared" si="102"/>
        <v>2.75</v>
      </c>
      <c r="X1309" s="8">
        <f t="shared" si="104"/>
        <v>1.8333333333333333</v>
      </c>
      <c r="Y1309" t="s">
        <v>489</v>
      </c>
      <c r="Z1309" t="s">
        <v>548</v>
      </c>
      <c r="AB1309" t="s">
        <v>677</v>
      </c>
      <c r="AC1309" t="s">
        <v>761</v>
      </c>
      <c r="AD1309">
        <v>2022</v>
      </c>
    </row>
    <row r="1310" spans="1:30" x14ac:dyDescent="0.25">
      <c r="A1310" t="s">
        <v>18</v>
      </c>
      <c r="B1310" t="s">
        <v>28</v>
      </c>
      <c r="C1310" t="s">
        <v>20</v>
      </c>
      <c r="D1310" t="s">
        <v>29</v>
      </c>
      <c r="E1310" t="s">
        <v>72</v>
      </c>
      <c r="F1310" t="s">
        <v>55</v>
      </c>
      <c r="G1310">
        <v>14848760026</v>
      </c>
      <c r="H1310" t="s">
        <v>217</v>
      </c>
      <c r="I1310" t="s">
        <v>25</v>
      </c>
      <c r="J1310">
        <v>144</v>
      </c>
      <c r="K1310">
        <v>1.5</v>
      </c>
      <c r="L1310">
        <v>1</v>
      </c>
      <c r="M1310">
        <v>144</v>
      </c>
      <c r="N1310">
        <v>1.5</v>
      </c>
      <c r="O1310">
        <v>1</v>
      </c>
      <c r="P1310">
        <v>1.5</v>
      </c>
      <c r="Q1310">
        <v>1.5</v>
      </c>
      <c r="R1310" s="1">
        <v>44639</v>
      </c>
      <c r="S1310" t="str">
        <f t="shared" si="100"/>
        <v>Poland Springs Water</v>
      </c>
      <c r="T1310" t="str">
        <f t="shared" si="101"/>
        <v>Water</v>
      </c>
      <c r="U1310" t="str">
        <f>IF(T1310="Cell is Blank - Dis-regard",_xlfn.XLOOKUP(S1310,'Categroy Lookup'!A:A,'Categroy Lookup'!B:B,"Cell is Blank - Dis-regard"),T1310)</f>
        <v>Water</v>
      </c>
      <c r="V1310" t="b">
        <f t="shared" si="103"/>
        <v>1</v>
      </c>
      <c r="W1310">
        <f t="shared" si="102"/>
        <v>1.5</v>
      </c>
      <c r="X1310" s="8">
        <f t="shared" si="104"/>
        <v>1</v>
      </c>
      <c r="Y1310" t="s">
        <v>72</v>
      </c>
      <c r="AB1310" t="s">
        <v>677</v>
      </c>
      <c r="AC1310" t="s">
        <v>761</v>
      </c>
      <c r="AD1310">
        <v>2022</v>
      </c>
    </row>
    <row r="1311" spans="1:30" x14ac:dyDescent="0.25">
      <c r="A1311" t="s">
        <v>18</v>
      </c>
      <c r="B1311" t="s">
        <v>19</v>
      </c>
      <c r="C1311" t="s">
        <v>20</v>
      </c>
      <c r="D1311" t="s">
        <v>21</v>
      </c>
      <c r="E1311" t="s">
        <v>80</v>
      </c>
      <c r="F1311" t="s">
        <v>27</v>
      </c>
      <c r="G1311">
        <v>14848798179</v>
      </c>
      <c r="H1311" t="s">
        <v>217</v>
      </c>
      <c r="I1311" t="s">
        <v>33</v>
      </c>
      <c r="J1311">
        <v>110</v>
      </c>
      <c r="K1311">
        <v>1.5</v>
      </c>
      <c r="L1311">
        <v>1</v>
      </c>
      <c r="M1311">
        <v>110</v>
      </c>
      <c r="N1311">
        <v>1.5</v>
      </c>
      <c r="O1311">
        <v>1</v>
      </c>
      <c r="P1311">
        <v>1.5</v>
      </c>
      <c r="Q1311">
        <v>1.5</v>
      </c>
      <c r="R1311" s="1">
        <v>44639</v>
      </c>
      <c r="S1311" t="str">
        <f t="shared" si="100"/>
        <v>Good Health Veggie Stix - Sea Salt</v>
      </c>
      <c r="T1311" t="str">
        <f t="shared" si="101"/>
        <v>Food</v>
      </c>
      <c r="U1311" t="str">
        <f>IF(T1311="Cell is Blank - Dis-regard",_xlfn.XLOOKUP(S1311,'Categroy Lookup'!A:A,'Categroy Lookup'!B:B,"Cell is Blank - Dis-regard"),T1311)</f>
        <v>Food</v>
      </c>
      <c r="V1311" t="b">
        <f t="shared" si="103"/>
        <v>1</v>
      </c>
      <c r="W1311">
        <f t="shared" si="102"/>
        <v>1.5</v>
      </c>
      <c r="X1311" s="8">
        <f t="shared" si="104"/>
        <v>1</v>
      </c>
      <c r="Y1311" t="s">
        <v>498</v>
      </c>
      <c r="Z1311" t="s">
        <v>516</v>
      </c>
      <c r="AB1311" t="s">
        <v>677</v>
      </c>
      <c r="AC1311" t="s">
        <v>761</v>
      </c>
      <c r="AD1311">
        <v>2022</v>
      </c>
    </row>
    <row r="1312" spans="1:30" x14ac:dyDescent="0.25">
      <c r="A1312" t="s">
        <v>18</v>
      </c>
      <c r="B1312" t="s">
        <v>197</v>
      </c>
      <c r="C1312" t="s">
        <v>198</v>
      </c>
      <c r="D1312" t="s">
        <v>199</v>
      </c>
      <c r="E1312" t="s">
        <v>212</v>
      </c>
      <c r="F1312" t="s">
        <v>27</v>
      </c>
      <c r="G1312">
        <v>14848915570</v>
      </c>
      <c r="H1312" t="s">
        <v>217</v>
      </c>
      <c r="I1312" t="s">
        <v>33</v>
      </c>
      <c r="J1312">
        <v>130</v>
      </c>
      <c r="K1312">
        <v>2</v>
      </c>
      <c r="L1312">
        <v>1</v>
      </c>
      <c r="M1312">
        <v>130</v>
      </c>
      <c r="N1312">
        <v>2</v>
      </c>
      <c r="O1312">
        <v>1</v>
      </c>
      <c r="P1312">
        <v>2</v>
      </c>
      <c r="Q1312">
        <v>2</v>
      </c>
      <c r="R1312" s="1">
        <v>44650</v>
      </c>
      <c r="S1312" t="str">
        <f t="shared" si="100"/>
        <v>Autumns Granola Bar - Cinnamon Almond</v>
      </c>
      <c r="T1312" t="str">
        <f t="shared" si="101"/>
        <v>Food</v>
      </c>
      <c r="U1312" t="str">
        <f>IF(T1312="Cell is Blank - Dis-regard",_xlfn.XLOOKUP(S1312,'Categroy Lookup'!A:A,'Categroy Lookup'!B:B,"Cell is Blank - Dis-regard"),T1312)</f>
        <v>Food</v>
      </c>
      <c r="V1312" t="b">
        <f t="shared" si="103"/>
        <v>1</v>
      </c>
      <c r="W1312">
        <f t="shared" si="102"/>
        <v>2</v>
      </c>
      <c r="X1312" s="8">
        <f t="shared" si="104"/>
        <v>1.3333333333333333</v>
      </c>
      <c r="Y1312" t="s">
        <v>584</v>
      </c>
      <c r="Z1312" t="s">
        <v>585</v>
      </c>
      <c r="AB1312" t="s">
        <v>677</v>
      </c>
      <c r="AC1312" t="s">
        <v>761</v>
      </c>
      <c r="AD1312">
        <v>2022</v>
      </c>
    </row>
    <row r="1313" spans="1:30" x14ac:dyDescent="0.25">
      <c r="A1313" t="s">
        <v>18</v>
      </c>
      <c r="B1313" t="s">
        <v>197</v>
      </c>
      <c r="C1313" t="s">
        <v>198</v>
      </c>
      <c r="D1313" t="s">
        <v>199</v>
      </c>
      <c r="E1313" t="s">
        <v>92</v>
      </c>
      <c r="F1313" t="s">
        <v>27</v>
      </c>
      <c r="G1313">
        <v>14848918017</v>
      </c>
      <c r="H1313" t="s">
        <v>217</v>
      </c>
      <c r="I1313" t="s">
        <v>33</v>
      </c>
      <c r="J1313">
        <v>111</v>
      </c>
      <c r="K1313">
        <v>1.5</v>
      </c>
      <c r="L1313">
        <v>1</v>
      </c>
      <c r="M1313">
        <v>111</v>
      </c>
      <c r="N1313">
        <v>1.5</v>
      </c>
      <c r="O1313">
        <v>1</v>
      </c>
      <c r="P1313">
        <v>1.5</v>
      </c>
      <c r="Q1313">
        <v>1.5</v>
      </c>
      <c r="R1313" s="1">
        <v>44650</v>
      </c>
      <c r="S1313" t="str">
        <f t="shared" si="100"/>
        <v>Miss Vickie's Potato Chip - Jalapeno</v>
      </c>
      <c r="T1313" t="str">
        <f t="shared" si="101"/>
        <v>Food</v>
      </c>
      <c r="U1313" t="str">
        <f>IF(T1313="Cell is Blank - Dis-regard",_xlfn.XLOOKUP(S1313,'Categroy Lookup'!A:A,'Categroy Lookup'!B:B,"Cell is Blank - Dis-regard"),T1313)</f>
        <v>Food</v>
      </c>
      <c r="V1313" t="b">
        <f t="shared" si="103"/>
        <v>1</v>
      </c>
      <c r="W1313">
        <f t="shared" si="102"/>
        <v>1.5</v>
      </c>
      <c r="X1313" s="8">
        <f t="shared" si="104"/>
        <v>1</v>
      </c>
      <c r="Y1313" t="s">
        <v>473</v>
      </c>
      <c r="Z1313" t="s">
        <v>523</v>
      </c>
      <c r="AB1313" t="s">
        <v>677</v>
      </c>
      <c r="AC1313" t="s">
        <v>761</v>
      </c>
      <c r="AD1313">
        <v>2022</v>
      </c>
    </row>
    <row r="1314" spans="1:30" x14ac:dyDescent="0.25">
      <c r="A1314" t="s">
        <v>18</v>
      </c>
      <c r="B1314" t="s">
        <v>19</v>
      </c>
      <c r="C1314" t="s">
        <v>20</v>
      </c>
      <c r="D1314" t="s">
        <v>21</v>
      </c>
      <c r="E1314" t="s">
        <v>66</v>
      </c>
      <c r="F1314" t="s">
        <v>55</v>
      </c>
      <c r="G1314">
        <v>14849180640</v>
      </c>
      <c r="H1314" t="s">
        <v>217</v>
      </c>
      <c r="I1314" t="s">
        <v>25</v>
      </c>
      <c r="J1314">
        <v>143</v>
      </c>
      <c r="K1314">
        <v>2</v>
      </c>
      <c r="L1314">
        <v>1</v>
      </c>
      <c r="M1314">
        <v>143</v>
      </c>
      <c r="N1314">
        <v>2</v>
      </c>
      <c r="O1314">
        <v>1</v>
      </c>
      <c r="P1314">
        <v>2</v>
      </c>
      <c r="Q1314">
        <v>2</v>
      </c>
      <c r="R1314" s="1">
        <v>44639</v>
      </c>
      <c r="S1314" t="str">
        <f t="shared" si="100"/>
        <v>S. Pellegrino Sparkling Mineral Water</v>
      </c>
      <c r="T1314" t="str">
        <f t="shared" si="101"/>
        <v>Water</v>
      </c>
      <c r="U1314" t="str">
        <f>IF(T1314="Cell is Blank - Dis-regard",_xlfn.XLOOKUP(S1314,'Categroy Lookup'!A:A,'Categroy Lookup'!B:B,"Cell is Blank - Dis-regard"),T1314)</f>
        <v>Water</v>
      </c>
      <c r="V1314" t="b">
        <f t="shared" si="103"/>
        <v>1</v>
      </c>
      <c r="W1314">
        <f t="shared" si="102"/>
        <v>2</v>
      </c>
      <c r="X1314" s="8">
        <f t="shared" si="104"/>
        <v>1.3333333333333333</v>
      </c>
      <c r="Y1314" t="s">
        <v>66</v>
      </c>
      <c r="AB1314" t="s">
        <v>677</v>
      </c>
      <c r="AC1314" t="s">
        <v>761</v>
      </c>
      <c r="AD1314">
        <v>2022</v>
      </c>
    </row>
    <row r="1315" spans="1:30" x14ac:dyDescent="0.25">
      <c r="A1315" t="s">
        <v>18</v>
      </c>
      <c r="B1315" t="s">
        <v>197</v>
      </c>
      <c r="C1315" t="s">
        <v>198</v>
      </c>
      <c r="D1315" t="s">
        <v>199</v>
      </c>
      <c r="E1315" t="s">
        <v>93</v>
      </c>
      <c r="F1315" t="s">
        <v>23</v>
      </c>
      <c r="G1315">
        <v>14849226787</v>
      </c>
      <c r="H1315" t="s">
        <v>217</v>
      </c>
      <c r="I1315" t="s">
        <v>33</v>
      </c>
      <c r="J1315">
        <v>142</v>
      </c>
      <c r="K1315">
        <v>1.5</v>
      </c>
      <c r="L1315">
        <v>1</v>
      </c>
      <c r="M1315">
        <v>142</v>
      </c>
      <c r="N1315">
        <v>1.5</v>
      </c>
      <c r="O1315">
        <v>1</v>
      </c>
      <c r="P1315">
        <v>1.5</v>
      </c>
      <c r="Q1315">
        <v>1.5</v>
      </c>
      <c r="R1315" s="1">
        <v>44650</v>
      </c>
      <c r="S1315" t="str">
        <f t="shared" si="100"/>
        <v>Coca Cola - Zero Sugar</v>
      </c>
      <c r="T1315" t="str">
        <f t="shared" si="101"/>
        <v>Carbonated</v>
      </c>
      <c r="U1315" t="str">
        <f>IF(T1315="Cell is Blank - Dis-regard",_xlfn.XLOOKUP(S1315,'Categroy Lookup'!A:A,'Categroy Lookup'!B:B,"Cell is Blank - Dis-regard"),T1315)</f>
        <v>Carbonated</v>
      </c>
      <c r="V1315" t="b">
        <f t="shared" si="103"/>
        <v>1</v>
      </c>
      <c r="W1315">
        <f t="shared" si="102"/>
        <v>1.5</v>
      </c>
      <c r="X1315" s="8">
        <f t="shared" si="104"/>
        <v>1</v>
      </c>
      <c r="Y1315" t="s">
        <v>524</v>
      </c>
      <c r="Z1315" t="s">
        <v>525</v>
      </c>
      <c r="AB1315" t="s">
        <v>677</v>
      </c>
      <c r="AC1315" t="s">
        <v>761</v>
      </c>
      <c r="AD1315">
        <v>2022</v>
      </c>
    </row>
    <row r="1316" spans="1:30" x14ac:dyDescent="0.25">
      <c r="A1316" t="s">
        <v>18</v>
      </c>
      <c r="B1316" t="s">
        <v>197</v>
      </c>
      <c r="C1316" t="s">
        <v>198</v>
      </c>
      <c r="D1316" t="s">
        <v>199</v>
      </c>
      <c r="E1316" t="s">
        <v>160</v>
      </c>
      <c r="F1316" t="s">
        <v>27</v>
      </c>
      <c r="G1316">
        <v>14849235770</v>
      </c>
      <c r="H1316" t="s">
        <v>217</v>
      </c>
      <c r="I1316" t="s">
        <v>33</v>
      </c>
      <c r="J1316">
        <v>134</v>
      </c>
      <c r="K1316">
        <v>2</v>
      </c>
      <c r="L1316">
        <v>1</v>
      </c>
      <c r="M1316">
        <v>134</v>
      </c>
      <c r="N1316">
        <v>2</v>
      </c>
      <c r="O1316">
        <v>1</v>
      </c>
      <c r="P1316">
        <v>2</v>
      </c>
      <c r="Q1316">
        <v>2</v>
      </c>
      <c r="R1316" s="1">
        <v>44650</v>
      </c>
      <c r="S1316" t="str">
        <f t="shared" si="100"/>
        <v>RXBAR - Protein Bar - Peanut Butter</v>
      </c>
      <c r="T1316" t="str">
        <f t="shared" si="101"/>
        <v>Food</v>
      </c>
      <c r="U1316" t="str">
        <f>IF(T1316="Cell is Blank - Dis-regard",_xlfn.XLOOKUP(S1316,'Categroy Lookup'!A:A,'Categroy Lookup'!B:B,"Cell is Blank - Dis-regard"),T1316)</f>
        <v>Food</v>
      </c>
      <c r="V1316" t="b">
        <f t="shared" si="103"/>
        <v>1</v>
      </c>
      <c r="W1316">
        <f t="shared" si="102"/>
        <v>2</v>
      </c>
      <c r="X1316" s="8">
        <f t="shared" si="104"/>
        <v>1.3333333333333333</v>
      </c>
      <c r="Y1316" t="s">
        <v>561</v>
      </c>
      <c r="Z1316" t="s">
        <v>562</v>
      </c>
      <c r="AA1316" t="s">
        <v>563</v>
      </c>
      <c r="AB1316" t="s">
        <v>677</v>
      </c>
      <c r="AC1316" t="s">
        <v>761</v>
      </c>
      <c r="AD1316">
        <v>2022</v>
      </c>
    </row>
    <row r="1317" spans="1:30" x14ac:dyDescent="0.25">
      <c r="A1317" t="s">
        <v>18</v>
      </c>
      <c r="B1317" t="s">
        <v>28</v>
      </c>
      <c r="C1317" t="s">
        <v>20</v>
      </c>
      <c r="D1317" t="s">
        <v>29</v>
      </c>
      <c r="E1317" t="s">
        <v>99</v>
      </c>
      <c r="F1317" t="s">
        <v>27</v>
      </c>
      <c r="G1317">
        <v>14849264047</v>
      </c>
      <c r="H1317" t="s">
        <v>217</v>
      </c>
      <c r="I1317" t="s">
        <v>33</v>
      </c>
      <c r="J1317">
        <v>121</v>
      </c>
      <c r="K1317">
        <v>1.5</v>
      </c>
      <c r="L1317">
        <v>1</v>
      </c>
      <c r="M1317">
        <v>121</v>
      </c>
      <c r="N1317">
        <v>1.5</v>
      </c>
      <c r="O1317">
        <v>1</v>
      </c>
      <c r="P1317">
        <v>1.5</v>
      </c>
      <c r="Q1317">
        <v>1.5</v>
      </c>
      <c r="R1317" s="1">
        <v>44639</v>
      </c>
      <c r="S1317" t="str">
        <f t="shared" si="100"/>
        <v>Takis FUGEO mini</v>
      </c>
      <c r="T1317" t="str">
        <f t="shared" si="101"/>
        <v>Food</v>
      </c>
      <c r="U1317" t="str">
        <f>IF(T1317="Cell is Blank - Dis-regard",_xlfn.XLOOKUP(S1317,'Categroy Lookup'!A:A,'Categroy Lookup'!B:B,"Cell is Blank - Dis-regard"),T1317)</f>
        <v>Food</v>
      </c>
      <c r="V1317" t="b">
        <f t="shared" si="103"/>
        <v>1</v>
      </c>
      <c r="W1317">
        <f t="shared" si="102"/>
        <v>1.5</v>
      </c>
      <c r="X1317" s="8">
        <f t="shared" si="104"/>
        <v>1</v>
      </c>
      <c r="Y1317" t="s">
        <v>99</v>
      </c>
      <c r="AB1317" t="s">
        <v>677</v>
      </c>
      <c r="AC1317" t="s">
        <v>761</v>
      </c>
      <c r="AD1317">
        <v>2022</v>
      </c>
    </row>
    <row r="1318" spans="1:30" x14ac:dyDescent="0.25">
      <c r="A1318" t="s">
        <v>18</v>
      </c>
      <c r="B1318" t="s">
        <v>197</v>
      </c>
      <c r="C1318" t="s">
        <v>198</v>
      </c>
      <c r="D1318" t="s">
        <v>199</v>
      </c>
      <c r="E1318" t="s">
        <v>39</v>
      </c>
      <c r="F1318" t="s">
        <v>27</v>
      </c>
      <c r="G1318">
        <v>14849421535</v>
      </c>
      <c r="H1318" t="s">
        <v>217</v>
      </c>
      <c r="I1318" t="s">
        <v>33</v>
      </c>
      <c r="J1318">
        <v>114</v>
      </c>
      <c r="K1318">
        <v>1.5</v>
      </c>
      <c r="L1318">
        <v>1</v>
      </c>
      <c r="M1318">
        <v>114</v>
      </c>
      <c r="N1318">
        <v>1.5</v>
      </c>
      <c r="O1318">
        <v>1</v>
      </c>
      <c r="P1318">
        <v>1.5</v>
      </c>
      <c r="Q1318">
        <v>1.5</v>
      </c>
      <c r="R1318" s="1">
        <v>44650</v>
      </c>
      <c r="S1318" t="str">
        <f t="shared" si="100"/>
        <v>Miss Vickie's Potato Chip - Lime &amp; Cracked Pe</v>
      </c>
      <c r="T1318" t="str">
        <f t="shared" si="101"/>
        <v>Food</v>
      </c>
      <c r="U1318" t="str">
        <f>IF(T1318="Cell is Blank - Dis-regard",_xlfn.XLOOKUP(S1318,'Categroy Lookup'!A:A,'Categroy Lookup'!B:B,"Cell is Blank - Dis-regard"),T1318)</f>
        <v>Food</v>
      </c>
      <c r="V1318" t="b">
        <f t="shared" si="103"/>
        <v>1</v>
      </c>
      <c r="W1318">
        <f t="shared" si="102"/>
        <v>1.5</v>
      </c>
      <c r="X1318" s="8">
        <f t="shared" si="104"/>
        <v>1</v>
      </c>
      <c r="Y1318" t="s">
        <v>473</v>
      </c>
      <c r="Z1318" t="s">
        <v>475</v>
      </c>
      <c r="AB1318" t="s">
        <v>677</v>
      </c>
      <c r="AC1318" t="s">
        <v>761</v>
      </c>
      <c r="AD1318">
        <v>2022</v>
      </c>
    </row>
    <row r="1319" spans="1:30" x14ac:dyDescent="0.25">
      <c r="A1319" t="s">
        <v>18</v>
      </c>
      <c r="B1319" t="s">
        <v>197</v>
      </c>
      <c r="C1319" t="s">
        <v>198</v>
      </c>
      <c r="D1319" t="s">
        <v>199</v>
      </c>
      <c r="E1319" t="s">
        <v>216</v>
      </c>
      <c r="F1319" t="s">
        <v>31</v>
      </c>
      <c r="G1319">
        <v>14849429310</v>
      </c>
      <c r="H1319" t="s">
        <v>217</v>
      </c>
      <c r="I1319" t="s">
        <v>33</v>
      </c>
      <c r="J1319">
        <v>147</v>
      </c>
      <c r="K1319">
        <v>2.75</v>
      </c>
      <c r="L1319">
        <v>1</v>
      </c>
      <c r="M1319">
        <v>147</v>
      </c>
      <c r="N1319">
        <v>2.75</v>
      </c>
      <c r="O1319">
        <v>1</v>
      </c>
      <c r="P1319">
        <v>2.75</v>
      </c>
      <c r="Q1319">
        <v>2.75</v>
      </c>
      <c r="R1319" s="1">
        <v>44650</v>
      </c>
      <c r="S1319" t="str">
        <f t="shared" si="100"/>
        <v>Bai Antioxidant - Kula Watermelon</v>
      </c>
      <c r="T1319" t="str">
        <f t="shared" si="101"/>
        <v>Non Carbonated</v>
      </c>
      <c r="U1319" t="str">
        <f>IF(T1319="Cell is Blank - Dis-regard",_xlfn.XLOOKUP(S1319,'Categroy Lookup'!A:A,'Categroy Lookup'!B:B,"Cell is Blank - Dis-regard"),T1319)</f>
        <v>Non Carbonated</v>
      </c>
      <c r="V1319" t="b">
        <f t="shared" si="103"/>
        <v>1</v>
      </c>
      <c r="W1319">
        <f t="shared" si="102"/>
        <v>2.75</v>
      </c>
      <c r="X1319" s="8">
        <f t="shared" si="104"/>
        <v>1.8333333333333333</v>
      </c>
      <c r="Y1319" t="s">
        <v>471</v>
      </c>
      <c r="Z1319" t="s">
        <v>587</v>
      </c>
      <c r="AB1319" t="s">
        <v>677</v>
      </c>
      <c r="AC1319" t="s">
        <v>761</v>
      </c>
      <c r="AD1319">
        <v>2022</v>
      </c>
    </row>
    <row r="1320" spans="1:30" x14ac:dyDescent="0.25">
      <c r="A1320" t="s">
        <v>18</v>
      </c>
      <c r="B1320" t="s">
        <v>19</v>
      </c>
      <c r="C1320" t="s">
        <v>20</v>
      </c>
      <c r="D1320" t="s">
        <v>21</v>
      </c>
      <c r="E1320" t="s">
        <v>66</v>
      </c>
      <c r="F1320" t="s">
        <v>55</v>
      </c>
      <c r="G1320">
        <v>14849666930</v>
      </c>
      <c r="H1320" t="s">
        <v>217</v>
      </c>
      <c r="I1320" t="s">
        <v>33</v>
      </c>
      <c r="J1320">
        <v>143</v>
      </c>
      <c r="K1320">
        <v>2</v>
      </c>
      <c r="L1320">
        <v>1</v>
      </c>
      <c r="M1320">
        <v>143</v>
      </c>
      <c r="N1320">
        <v>2</v>
      </c>
      <c r="O1320">
        <v>1</v>
      </c>
      <c r="P1320">
        <v>2</v>
      </c>
      <c r="Q1320">
        <v>2</v>
      </c>
      <c r="R1320" s="1">
        <v>44639</v>
      </c>
      <c r="S1320" t="str">
        <f t="shared" si="100"/>
        <v>S. Pellegrino Sparkling Mineral Water</v>
      </c>
      <c r="T1320" t="str">
        <f t="shared" si="101"/>
        <v>Water</v>
      </c>
      <c r="U1320" t="str">
        <f>IF(T1320="Cell is Blank - Dis-regard",_xlfn.XLOOKUP(S1320,'Categroy Lookup'!A:A,'Categroy Lookup'!B:B,"Cell is Blank - Dis-regard"),T1320)</f>
        <v>Water</v>
      </c>
      <c r="V1320" t="b">
        <f t="shared" si="103"/>
        <v>1</v>
      </c>
      <c r="W1320">
        <f t="shared" si="102"/>
        <v>2</v>
      </c>
      <c r="X1320" s="8">
        <f t="shared" si="104"/>
        <v>1.3333333333333333</v>
      </c>
      <c r="Y1320" t="s">
        <v>66</v>
      </c>
      <c r="AB1320" t="s">
        <v>677</v>
      </c>
      <c r="AC1320" t="s">
        <v>761</v>
      </c>
      <c r="AD1320">
        <v>2022</v>
      </c>
    </row>
    <row r="1321" spans="1:30" x14ac:dyDescent="0.25">
      <c r="A1321" t="s">
        <v>18</v>
      </c>
      <c r="B1321" t="s">
        <v>19</v>
      </c>
      <c r="C1321" t="s">
        <v>20</v>
      </c>
      <c r="D1321" t="s">
        <v>21</v>
      </c>
      <c r="E1321" t="s">
        <v>66</v>
      </c>
      <c r="F1321" t="s">
        <v>55</v>
      </c>
      <c r="G1321">
        <v>14849667525</v>
      </c>
      <c r="H1321" t="s">
        <v>217</v>
      </c>
      <c r="I1321" t="s">
        <v>33</v>
      </c>
      <c r="J1321">
        <v>143</v>
      </c>
      <c r="K1321">
        <v>2</v>
      </c>
      <c r="L1321">
        <v>1</v>
      </c>
      <c r="M1321">
        <v>143</v>
      </c>
      <c r="N1321">
        <v>2</v>
      </c>
      <c r="O1321">
        <v>1</v>
      </c>
      <c r="P1321">
        <v>2</v>
      </c>
      <c r="Q1321">
        <v>2</v>
      </c>
      <c r="R1321" s="1">
        <v>44639</v>
      </c>
      <c r="S1321" t="str">
        <f t="shared" si="100"/>
        <v>S. Pellegrino Sparkling Mineral Water</v>
      </c>
      <c r="T1321" t="str">
        <f t="shared" si="101"/>
        <v>Water</v>
      </c>
      <c r="U1321" t="str">
        <f>IF(T1321="Cell is Blank - Dis-regard",_xlfn.XLOOKUP(S1321,'Categroy Lookup'!A:A,'Categroy Lookup'!B:B,"Cell is Blank - Dis-regard"),T1321)</f>
        <v>Water</v>
      </c>
      <c r="V1321" t="b">
        <f t="shared" si="103"/>
        <v>1</v>
      </c>
      <c r="W1321">
        <f t="shared" si="102"/>
        <v>2</v>
      </c>
      <c r="X1321" s="8">
        <f t="shared" si="104"/>
        <v>1.3333333333333333</v>
      </c>
      <c r="Y1321" t="s">
        <v>66</v>
      </c>
      <c r="AB1321" t="s">
        <v>677</v>
      </c>
      <c r="AC1321" t="s">
        <v>761</v>
      </c>
      <c r="AD1321">
        <v>2022</v>
      </c>
    </row>
    <row r="1322" spans="1:30" x14ac:dyDescent="0.25">
      <c r="A1322" t="s">
        <v>18</v>
      </c>
      <c r="B1322" t="s">
        <v>19</v>
      </c>
      <c r="C1322" t="s">
        <v>20</v>
      </c>
      <c r="D1322" t="s">
        <v>21</v>
      </c>
      <c r="E1322" t="s">
        <v>88</v>
      </c>
      <c r="F1322" t="s">
        <v>31</v>
      </c>
      <c r="G1322">
        <v>14849753441</v>
      </c>
      <c r="H1322" t="s">
        <v>217</v>
      </c>
      <c r="I1322" t="s">
        <v>25</v>
      </c>
      <c r="J1322">
        <v>144</v>
      </c>
      <c r="K1322">
        <v>2.5</v>
      </c>
      <c r="L1322">
        <v>1</v>
      </c>
      <c r="M1322">
        <v>144</v>
      </c>
      <c r="N1322">
        <v>2.5</v>
      </c>
      <c r="O1322">
        <v>1</v>
      </c>
      <c r="P1322">
        <v>2.5</v>
      </c>
      <c r="Q1322">
        <v>2.5</v>
      </c>
      <c r="R1322" s="1">
        <v>44639</v>
      </c>
      <c r="S1322" t="str">
        <f t="shared" si="100"/>
        <v>Bai Antioxidant - Molokai Coconut</v>
      </c>
      <c r="T1322" t="str">
        <f t="shared" si="101"/>
        <v>Non Carbonated</v>
      </c>
      <c r="U1322" t="str">
        <f>IF(T1322="Cell is Blank - Dis-regard",_xlfn.XLOOKUP(S1322,'Categroy Lookup'!A:A,'Categroy Lookup'!B:B,"Cell is Blank - Dis-regard"),T1322)</f>
        <v>Non Carbonated</v>
      </c>
      <c r="V1322" t="b">
        <f t="shared" si="103"/>
        <v>1</v>
      </c>
      <c r="W1322">
        <f t="shared" si="102"/>
        <v>2.5</v>
      </c>
      <c r="X1322" s="8">
        <f t="shared" si="104"/>
        <v>1.6666666666666667</v>
      </c>
      <c r="Y1322" t="s">
        <v>471</v>
      </c>
      <c r="Z1322" t="s">
        <v>522</v>
      </c>
      <c r="AB1322" t="s">
        <v>677</v>
      </c>
      <c r="AC1322" t="s">
        <v>761</v>
      </c>
      <c r="AD1322">
        <v>2022</v>
      </c>
    </row>
    <row r="1323" spans="1:30" x14ac:dyDescent="0.25">
      <c r="A1323" t="s">
        <v>18</v>
      </c>
      <c r="B1323" t="s">
        <v>28</v>
      </c>
      <c r="C1323" t="s">
        <v>20</v>
      </c>
      <c r="D1323" t="s">
        <v>29</v>
      </c>
      <c r="E1323" t="s">
        <v>107</v>
      </c>
      <c r="F1323" t="s">
        <v>27</v>
      </c>
      <c r="G1323">
        <v>14849768679</v>
      </c>
      <c r="H1323" t="s">
        <v>217</v>
      </c>
      <c r="I1323" t="s">
        <v>25</v>
      </c>
      <c r="J1323">
        <v>111</v>
      </c>
      <c r="K1323">
        <v>1.5</v>
      </c>
      <c r="L1323">
        <v>1</v>
      </c>
      <c r="M1323">
        <v>111</v>
      </c>
      <c r="N1323">
        <v>1.5</v>
      </c>
      <c r="O1323">
        <v>1</v>
      </c>
      <c r="P1323">
        <v>1.5</v>
      </c>
      <c r="Q1323">
        <v>1.5</v>
      </c>
      <c r="R1323" s="1">
        <v>44639</v>
      </c>
      <c r="S1323" t="str">
        <f t="shared" si="100"/>
        <v>Lays Baked - Original</v>
      </c>
      <c r="T1323" t="str">
        <f t="shared" si="101"/>
        <v>Food</v>
      </c>
      <c r="U1323" t="str">
        <f>IF(T1323="Cell is Blank - Dis-regard",_xlfn.XLOOKUP(S1323,'Categroy Lookup'!A:A,'Categroy Lookup'!B:B,"Cell is Blank - Dis-regard"),T1323)</f>
        <v>Food</v>
      </c>
      <c r="V1323" t="b">
        <f t="shared" si="103"/>
        <v>1</v>
      </c>
      <c r="W1323">
        <f t="shared" si="102"/>
        <v>1.5</v>
      </c>
      <c r="X1323" s="8">
        <f t="shared" si="104"/>
        <v>1</v>
      </c>
      <c r="Y1323" t="s">
        <v>535</v>
      </c>
      <c r="Z1323" t="s">
        <v>512</v>
      </c>
      <c r="AB1323" t="s">
        <v>677</v>
      </c>
      <c r="AC1323" t="s">
        <v>761</v>
      </c>
      <c r="AD1323">
        <v>2022</v>
      </c>
    </row>
    <row r="1324" spans="1:30" x14ac:dyDescent="0.25">
      <c r="A1324" t="s">
        <v>18</v>
      </c>
      <c r="B1324" t="s">
        <v>28</v>
      </c>
      <c r="C1324" t="s">
        <v>20</v>
      </c>
      <c r="D1324" t="s">
        <v>29</v>
      </c>
      <c r="E1324" t="s">
        <v>125</v>
      </c>
      <c r="F1324" t="s">
        <v>27</v>
      </c>
      <c r="G1324">
        <v>14849772343</v>
      </c>
      <c r="H1324" t="s">
        <v>217</v>
      </c>
      <c r="I1324" t="s">
        <v>25</v>
      </c>
      <c r="J1324">
        <v>110</v>
      </c>
      <c r="K1324">
        <v>1.5</v>
      </c>
      <c r="L1324">
        <v>1</v>
      </c>
      <c r="M1324">
        <v>110</v>
      </c>
      <c r="N1324">
        <v>1.5</v>
      </c>
      <c r="O1324">
        <v>1</v>
      </c>
      <c r="P1324">
        <v>1.5</v>
      </c>
      <c r="Q1324">
        <v>1.5</v>
      </c>
      <c r="R1324" s="1">
        <v>44639</v>
      </c>
      <c r="S1324" t="str">
        <f t="shared" si="100"/>
        <v>Popchips Potato - Sea Salt</v>
      </c>
      <c r="T1324" t="str">
        <f t="shared" si="101"/>
        <v>Food</v>
      </c>
      <c r="U1324" t="str">
        <f>IF(T1324="Cell is Blank - Dis-regard",_xlfn.XLOOKUP(S1324,'Categroy Lookup'!A:A,'Categroy Lookup'!B:B,"Cell is Blank - Dis-regard"),T1324)</f>
        <v>Food</v>
      </c>
      <c r="V1324" t="b">
        <f t="shared" si="103"/>
        <v>1</v>
      </c>
      <c r="W1324">
        <f t="shared" si="102"/>
        <v>1.5</v>
      </c>
      <c r="X1324" s="8">
        <f t="shared" si="104"/>
        <v>1</v>
      </c>
      <c r="Y1324" t="s">
        <v>541</v>
      </c>
      <c r="Z1324" t="s">
        <v>516</v>
      </c>
      <c r="AB1324" t="s">
        <v>677</v>
      </c>
      <c r="AC1324" t="s">
        <v>761</v>
      </c>
      <c r="AD1324">
        <v>2022</v>
      </c>
    </row>
    <row r="1325" spans="1:30" x14ac:dyDescent="0.25">
      <c r="A1325" t="s">
        <v>18</v>
      </c>
      <c r="B1325" t="s">
        <v>19</v>
      </c>
      <c r="C1325" t="s">
        <v>20</v>
      </c>
      <c r="D1325" t="s">
        <v>21</v>
      </c>
      <c r="E1325" t="s">
        <v>52</v>
      </c>
      <c r="F1325" t="s">
        <v>27</v>
      </c>
      <c r="G1325">
        <v>14849786937</v>
      </c>
      <c r="H1325" t="s">
        <v>217</v>
      </c>
      <c r="I1325" t="s">
        <v>33</v>
      </c>
      <c r="J1325">
        <v>114</v>
      </c>
      <c r="K1325">
        <v>1.5</v>
      </c>
      <c r="L1325">
        <v>1</v>
      </c>
      <c r="M1325">
        <v>114</v>
      </c>
      <c r="N1325">
        <v>1.5</v>
      </c>
      <c r="O1325">
        <v>1</v>
      </c>
      <c r="P1325">
        <v>1.5</v>
      </c>
      <c r="Q1325">
        <v>1.5</v>
      </c>
      <c r="R1325" s="1">
        <v>44639</v>
      </c>
      <c r="S1325" t="str">
        <f t="shared" si="100"/>
        <v>Miss Vickie's Potato Chip - Sea Salt Original</v>
      </c>
      <c r="T1325" t="str">
        <f t="shared" si="101"/>
        <v>Food</v>
      </c>
      <c r="U1325" t="str">
        <f>IF(T1325="Cell is Blank - Dis-regard",_xlfn.XLOOKUP(S1325,'Categroy Lookup'!A:A,'Categroy Lookup'!B:B,"Cell is Blank - Dis-regard"),T1325)</f>
        <v>Food</v>
      </c>
      <c r="V1325" t="b">
        <f t="shared" si="103"/>
        <v>1</v>
      </c>
      <c r="W1325">
        <f t="shared" si="102"/>
        <v>1.5</v>
      </c>
      <c r="X1325" s="8">
        <f t="shared" si="104"/>
        <v>1</v>
      </c>
      <c r="Y1325" t="s">
        <v>473</v>
      </c>
      <c r="Z1325" t="s">
        <v>488</v>
      </c>
      <c r="AB1325" t="s">
        <v>677</v>
      </c>
      <c r="AC1325" t="s">
        <v>761</v>
      </c>
      <c r="AD1325">
        <v>2022</v>
      </c>
    </row>
    <row r="1326" spans="1:30" x14ac:dyDescent="0.25">
      <c r="A1326" t="s">
        <v>18</v>
      </c>
      <c r="B1326" t="s">
        <v>28</v>
      </c>
      <c r="C1326" t="s">
        <v>20</v>
      </c>
      <c r="D1326" t="s">
        <v>29</v>
      </c>
      <c r="E1326" t="s">
        <v>34</v>
      </c>
      <c r="F1326" t="s">
        <v>27</v>
      </c>
      <c r="G1326">
        <v>14849793356</v>
      </c>
      <c r="H1326" t="s">
        <v>217</v>
      </c>
      <c r="I1326" t="s">
        <v>33</v>
      </c>
      <c r="J1326">
        <v>112</v>
      </c>
      <c r="K1326">
        <v>1.5</v>
      </c>
      <c r="L1326">
        <v>1</v>
      </c>
      <c r="M1326">
        <v>112</v>
      </c>
      <c r="N1326">
        <v>1.5</v>
      </c>
      <c r="O1326">
        <v>1</v>
      </c>
      <c r="P1326">
        <v>1.5</v>
      </c>
      <c r="Q1326">
        <v>1.5</v>
      </c>
      <c r="R1326" s="1">
        <v>44639</v>
      </c>
      <c r="S1326" t="str">
        <f t="shared" si="100"/>
        <v>Miss Vickie's Potato Chip - Sea Salt &amp; Vinega</v>
      </c>
      <c r="T1326" t="str">
        <f t="shared" si="101"/>
        <v>Food</v>
      </c>
      <c r="U1326" t="str">
        <f>IF(T1326="Cell is Blank - Dis-regard",_xlfn.XLOOKUP(S1326,'Categroy Lookup'!A:A,'Categroy Lookup'!B:B,"Cell is Blank - Dis-regard"),T1326)</f>
        <v>Food</v>
      </c>
      <c r="V1326" t="b">
        <f t="shared" si="103"/>
        <v>1</v>
      </c>
      <c r="W1326">
        <f t="shared" si="102"/>
        <v>1.5</v>
      </c>
      <c r="X1326" s="8">
        <f t="shared" si="104"/>
        <v>1</v>
      </c>
      <c r="Y1326" t="s">
        <v>473</v>
      </c>
      <c r="Z1326" t="s">
        <v>474</v>
      </c>
      <c r="AB1326" t="s">
        <v>677</v>
      </c>
      <c r="AC1326" t="s">
        <v>761</v>
      </c>
      <c r="AD1326">
        <v>2022</v>
      </c>
    </row>
    <row r="1327" spans="1:30" x14ac:dyDescent="0.25">
      <c r="A1327" t="s">
        <v>18</v>
      </c>
      <c r="B1327" t="s">
        <v>28</v>
      </c>
      <c r="C1327" t="s">
        <v>20</v>
      </c>
      <c r="D1327" t="s">
        <v>29</v>
      </c>
      <c r="E1327" t="s">
        <v>93</v>
      </c>
      <c r="F1327" t="s">
        <v>23</v>
      </c>
      <c r="G1327">
        <v>14849794334</v>
      </c>
      <c r="H1327" t="s">
        <v>217</v>
      </c>
      <c r="I1327" t="s">
        <v>33</v>
      </c>
      <c r="J1327">
        <v>140</v>
      </c>
      <c r="K1327">
        <v>1.5</v>
      </c>
      <c r="L1327">
        <v>1</v>
      </c>
      <c r="M1327">
        <v>140</v>
      </c>
      <c r="N1327">
        <v>1.5</v>
      </c>
      <c r="O1327">
        <v>1</v>
      </c>
      <c r="P1327">
        <v>1.5</v>
      </c>
      <c r="Q1327">
        <v>1.5</v>
      </c>
      <c r="R1327" s="1">
        <v>44639</v>
      </c>
      <c r="S1327" t="str">
        <f t="shared" si="100"/>
        <v>Coca Cola - Zero Sugar</v>
      </c>
      <c r="T1327" t="str">
        <f t="shared" si="101"/>
        <v>Carbonated</v>
      </c>
      <c r="U1327" t="str">
        <f>IF(T1327="Cell is Blank - Dis-regard",_xlfn.XLOOKUP(S1327,'Categroy Lookup'!A:A,'Categroy Lookup'!B:B,"Cell is Blank - Dis-regard"),T1327)</f>
        <v>Carbonated</v>
      </c>
      <c r="V1327" t="b">
        <f t="shared" si="103"/>
        <v>1</v>
      </c>
      <c r="W1327">
        <f t="shared" si="102"/>
        <v>1.5</v>
      </c>
      <c r="X1327" s="8">
        <f t="shared" si="104"/>
        <v>1</v>
      </c>
      <c r="Y1327" t="s">
        <v>524</v>
      </c>
      <c r="Z1327" t="s">
        <v>525</v>
      </c>
      <c r="AB1327" t="s">
        <v>677</v>
      </c>
      <c r="AC1327" t="s">
        <v>761</v>
      </c>
      <c r="AD1327">
        <v>2022</v>
      </c>
    </row>
    <row r="1328" spans="1:30" x14ac:dyDescent="0.25">
      <c r="A1328" t="s">
        <v>18</v>
      </c>
      <c r="B1328" t="s">
        <v>28</v>
      </c>
      <c r="C1328" t="s">
        <v>20</v>
      </c>
      <c r="D1328" t="s">
        <v>29</v>
      </c>
      <c r="E1328" t="s">
        <v>99</v>
      </c>
      <c r="F1328" t="s">
        <v>27</v>
      </c>
      <c r="G1328">
        <v>14849794677</v>
      </c>
      <c r="H1328" t="s">
        <v>217</v>
      </c>
      <c r="I1328" t="s">
        <v>33</v>
      </c>
      <c r="J1328">
        <v>121</v>
      </c>
      <c r="K1328">
        <v>1.5</v>
      </c>
      <c r="L1328">
        <v>1</v>
      </c>
      <c r="M1328">
        <v>121</v>
      </c>
      <c r="N1328">
        <v>1.5</v>
      </c>
      <c r="O1328">
        <v>1</v>
      </c>
      <c r="P1328">
        <v>1.5</v>
      </c>
      <c r="Q1328">
        <v>1.5</v>
      </c>
      <c r="R1328" s="1">
        <v>44639</v>
      </c>
      <c r="S1328" t="str">
        <f t="shared" si="100"/>
        <v>Takis FUGEO mini</v>
      </c>
      <c r="T1328" t="str">
        <f t="shared" si="101"/>
        <v>Food</v>
      </c>
      <c r="U1328" t="str">
        <f>IF(T1328="Cell is Blank - Dis-regard",_xlfn.XLOOKUP(S1328,'Categroy Lookup'!A:A,'Categroy Lookup'!B:B,"Cell is Blank - Dis-regard"),T1328)</f>
        <v>Food</v>
      </c>
      <c r="V1328" t="b">
        <f t="shared" si="103"/>
        <v>1</v>
      </c>
      <c r="W1328">
        <f t="shared" si="102"/>
        <v>1.5</v>
      </c>
      <c r="X1328" s="8">
        <f t="shared" si="104"/>
        <v>1</v>
      </c>
      <c r="Y1328" t="s">
        <v>99</v>
      </c>
      <c r="AB1328" t="s">
        <v>677</v>
      </c>
      <c r="AC1328" t="s">
        <v>761</v>
      </c>
      <c r="AD1328">
        <v>2022</v>
      </c>
    </row>
    <row r="1329" spans="1:30" x14ac:dyDescent="0.25">
      <c r="A1329" t="s">
        <v>18</v>
      </c>
      <c r="B1329" t="s">
        <v>28</v>
      </c>
      <c r="C1329" t="s">
        <v>20</v>
      </c>
      <c r="D1329" t="s">
        <v>29</v>
      </c>
      <c r="E1329" t="s">
        <v>202</v>
      </c>
      <c r="F1329" t="s">
        <v>55</v>
      </c>
      <c r="G1329">
        <v>14849797564</v>
      </c>
      <c r="H1329" t="s">
        <v>217</v>
      </c>
      <c r="I1329" t="s">
        <v>33</v>
      </c>
      <c r="J1329">
        <v>142</v>
      </c>
      <c r="K1329">
        <v>1.5</v>
      </c>
      <c r="L1329">
        <v>1</v>
      </c>
      <c r="M1329">
        <v>142</v>
      </c>
      <c r="N1329">
        <v>1.5</v>
      </c>
      <c r="O1329">
        <v>1</v>
      </c>
      <c r="P1329">
        <v>1.5</v>
      </c>
      <c r="Q1329">
        <v>1.5</v>
      </c>
      <c r="R1329" s="1">
        <v>44639</v>
      </c>
      <c r="S1329" t="str">
        <f t="shared" si="100"/>
        <v>Bubly - Blackberry</v>
      </c>
      <c r="T1329" t="str">
        <f t="shared" si="101"/>
        <v>Water</v>
      </c>
      <c r="U1329" t="str">
        <f>IF(T1329="Cell is Blank - Dis-regard",_xlfn.XLOOKUP(S1329,'Categroy Lookup'!A:A,'Categroy Lookup'!B:B,"Cell is Blank - Dis-regard"),T1329)</f>
        <v>Water</v>
      </c>
      <c r="V1329" t="b">
        <f t="shared" si="103"/>
        <v>1</v>
      </c>
      <c r="W1329">
        <f t="shared" si="102"/>
        <v>1.5</v>
      </c>
      <c r="X1329" s="8">
        <f t="shared" si="104"/>
        <v>1</v>
      </c>
      <c r="Y1329" t="s">
        <v>504</v>
      </c>
      <c r="Z1329" t="s">
        <v>574</v>
      </c>
      <c r="AB1329" t="s">
        <v>677</v>
      </c>
      <c r="AC1329" t="s">
        <v>761</v>
      </c>
      <c r="AD1329">
        <v>2022</v>
      </c>
    </row>
    <row r="1330" spans="1:30" x14ac:dyDescent="0.25">
      <c r="A1330" t="s">
        <v>18</v>
      </c>
      <c r="B1330" t="s">
        <v>28</v>
      </c>
      <c r="C1330" t="s">
        <v>20</v>
      </c>
      <c r="D1330" t="s">
        <v>29</v>
      </c>
      <c r="E1330" t="s">
        <v>182</v>
      </c>
      <c r="F1330" t="s">
        <v>27</v>
      </c>
      <c r="G1330">
        <v>14849843182</v>
      </c>
      <c r="H1330" t="s">
        <v>217</v>
      </c>
      <c r="I1330" t="s">
        <v>33</v>
      </c>
      <c r="J1330">
        <v>122</v>
      </c>
      <c r="K1330">
        <v>1.5</v>
      </c>
      <c r="L1330">
        <v>1</v>
      </c>
      <c r="M1330">
        <v>122</v>
      </c>
      <c r="N1330">
        <v>1.5</v>
      </c>
      <c r="O1330">
        <v>1</v>
      </c>
      <c r="P1330">
        <v>1.5</v>
      </c>
      <c r="Q1330">
        <v>1.5</v>
      </c>
      <c r="R1330" s="1">
        <v>44639</v>
      </c>
      <c r="S1330" t="str">
        <f t="shared" si="100"/>
        <v>Cheetos Baked - Crunchy Cheese</v>
      </c>
      <c r="T1330" t="str">
        <f t="shared" si="101"/>
        <v>Food</v>
      </c>
      <c r="U1330" t="str">
        <f>IF(T1330="Cell is Blank - Dis-regard",_xlfn.XLOOKUP(S1330,'Categroy Lookup'!A:A,'Categroy Lookup'!B:B,"Cell is Blank - Dis-regard"),T1330)</f>
        <v>Food</v>
      </c>
      <c r="V1330" t="b">
        <f t="shared" si="103"/>
        <v>1</v>
      </c>
      <c r="W1330">
        <f t="shared" si="102"/>
        <v>1.5</v>
      </c>
      <c r="X1330" s="8">
        <f t="shared" si="104"/>
        <v>1</v>
      </c>
      <c r="Y1330" t="s">
        <v>500</v>
      </c>
      <c r="Z1330" t="s">
        <v>569</v>
      </c>
      <c r="AB1330" t="s">
        <v>677</v>
      </c>
      <c r="AC1330" t="s">
        <v>761</v>
      </c>
      <c r="AD1330">
        <v>2022</v>
      </c>
    </row>
    <row r="1331" spans="1:30" x14ac:dyDescent="0.25">
      <c r="A1331" t="s">
        <v>18</v>
      </c>
      <c r="B1331" t="s">
        <v>28</v>
      </c>
      <c r="C1331" t="s">
        <v>20</v>
      </c>
      <c r="D1331" t="s">
        <v>29</v>
      </c>
      <c r="E1331" t="s">
        <v>72</v>
      </c>
      <c r="F1331" t="s">
        <v>55</v>
      </c>
      <c r="G1331">
        <v>14849866025</v>
      </c>
      <c r="H1331" t="s">
        <v>217</v>
      </c>
      <c r="I1331" t="s">
        <v>33</v>
      </c>
      <c r="J1331">
        <v>144</v>
      </c>
      <c r="K1331">
        <v>1.5</v>
      </c>
      <c r="L1331">
        <v>1</v>
      </c>
      <c r="M1331">
        <v>144</v>
      </c>
      <c r="N1331">
        <v>1.5</v>
      </c>
      <c r="O1331">
        <v>1</v>
      </c>
      <c r="P1331">
        <v>1.5</v>
      </c>
      <c r="Q1331">
        <v>1.5</v>
      </c>
      <c r="R1331" s="1">
        <v>44639</v>
      </c>
      <c r="S1331" t="str">
        <f t="shared" si="100"/>
        <v>Poland Springs Water</v>
      </c>
      <c r="T1331" t="str">
        <f t="shared" si="101"/>
        <v>Water</v>
      </c>
      <c r="U1331" t="str">
        <f>IF(T1331="Cell is Blank - Dis-regard",_xlfn.XLOOKUP(S1331,'Categroy Lookup'!A:A,'Categroy Lookup'!B:B,"Cell is Blank - Dis-regard"),T1331)</f>
        <v>Water</v>
      </c>
      <c r="V1331" t="b">
        <f t="shared" si="103"/>
        <v>1</v>
      </c>
      <c r="W1331">
        <f t="shared" si="102"/>
        <v>1.5</v>
      </c>
      <c r="X1331" s="8">
        <f t="shared" si="104"/>
        <v>1</v>
      </c>
      <c r="Y1331" t="s">
        <v>72</v>
      </c>
      <c r="AB1331" t="s">
        <v>677</v>
      </c>
      <c r="AC1331" t="s">
        <v>761</v>
      </c>
      <c r="AD1331">
        <v>2022</v>
      </c>
    </row>
    <row r="1332" spans="1:30" x14ac:dyDescent="0.25">
      <c r="A1332" t="s">
        <v>18</v>
      </c>
      <c r="B1332" t="s">
        <v>28</v>
      </c>
      <c r="C1332" t="s">
        <v>20</v>
      </c>
      <c r="D1332" t="s">
        <v>29</v>
      </c>
      <c r="E1332" t="s">
        <v>72</v>
      </c>
      <c r="F1332" t="s">
        <v>55</v>
      </c>
      <c r="G1332">
        <v>14849917098</v>
      </c>
      <c r="H1332" t="s">
        <v>217</v>
      </c>
      <c r="I1332" t="s">
        <v>33</v>
      </c>
      <c r="J1332">
        <v>144</v>
      </c>
      <c r="K1332">
        <v>1.5</v>
      </c>
      <c r="L1332">
        <v>1</v>
      </c>
      <c r="M1332">
        <v>144</v>
      </c>
      <c r="N1332">
        <v>1.5</v>
      </c>
      <c r="O1332">
        <v>1</v>
      </c>
      <c r="P1332">
        <v>1.5</v>
      </c>
      <c r="Q1332">
        <v>1.5</v>
      </c>
      <c r="R1332" s="1">
        <v>44639</v>
      </c>
      <c r="S1332" t="str">
        <f t="shared" si="100"/>
        <v>Poland Springs Water</v>
      </c>
      <c r="T1332" t="str">
        <f t="shared" si="101"/>
        <v>Water</v>
      </c>
      <c r="U1332" t="str">
        <f>IF(T1332="Cell is Blank - Dis-regard",_xlfn.XLOOKUP(S1332,'Categroy Lookup'!A:A,'Categroy Lookup'!B:B,"Cell is Blank - Dis-regard"),T1332)</f>
        <v>Water</v>
      </c>
      <c r="V1332" t="b">
        <f t="shared" si="103"/>
        <v>1</v>
      </c>
      <c r="W1332">
        <f t="shared" si="102"/>
        <v>1.5</v>
      </c>
      <c r="X1332" s="8">
        <f t="shared" si="104"/>
        <v>1</v>
      </c>
      <c r="Y1332" t="s">
        <v>72</v>
      </c>
      <c r="AB1332" t="s">
        <v>677</v>
      </c>
      <c r="AC1332" t="s">
        <v>761</v>
      </c>
      <c r="AD1332">
        <v>2022</v>
      </c>
    </row>
    <row r="1333" spans="1:30" x14ac:dyDescent="0.25">
      <c r="A1333" t="s">
        <v>18</v>
      </c>
      <c r="B1333" t="s">
        <v>28</v>
      </c>
      <c r="C1333" t="s">
        <v>20</v>
      </c>
      <c r="D1333" t="s">
        <v>29</v>
      </c>
      <c r="E1333" t="s">
        <v>82</v>
      </c>
      <c r="F1333" t="s">
        <v>31</v>
      </c>
      <c r="G1333">
        <v>14850144030</v>
      </c>
      <c r="H1333" t="s">
        <v>217</v>
      </c>
      <c r="I1333" t="s">
        <v>25</v>
      </c>
      <c r="J1333">
        <v>143</v>
      </c>
      <c r="K1333">
        <v>2.5</v>
      </c>
      <c r="L1333">
        <v>1</v>
      </c>
      <c r="M1333">
        <v>143</v>
      </c>
      <c r="N1333">
        <v>2.5</v>
      </c>
      <c r="O1333">
        <v>1</v>
      </c>
      <c r="P1333">
        <v>2.5</v>
      </c>
      <c r="Q1333">
        <v>2.5</v>
      </c>
      <c r="R1333" s="1">
        <v>44639</v>
      </c>
      <c r="S1333" t="str">
        <f t="shared" si="100"/>
        <v>Snapple Diet Tea - Peach Tea</v>
      </c>
      <c r="T1333" t="str">
        <f t="shared" si="101"/>
        <v>Non Carbonated</v>
      </c>
      <c r="U1333" t="str">
        <f>IF(T1333="Cell is Blank - Dis-regard",_xlfn.XLOOKUP(S1333,'Categroy Lookup'!A:A,'Categroy Lookup'!B:B,"Cell is Blank - Dis-regard"),T1333)</f>
        <v>Non Carbonated</v>
      </c>
      <c r="V1333" t="b">
        <f t="shared" si="103"/>
        <v>1</v>
      </c>
      <c r="W1333">
        <f t="shared" si="102"/>
        <v>2.5</v>
      </c>
      <c r="X1333" s="8">
        <f t="shared" si="104"/>
        <v>1.6666666666666667</v>
      </c>
      <c r="Y1333" t="s">
        <v>478</v>
      </c>
      <c r="Z1333" t="s">
        <v>517</v>
      </c>
      <c r="AB1333" t="s">
        <v>677</v>
      </c>
      <c r="AC1333" t="s">
        <v>761</v>
      </c>
      <c r="AD1333">
        <v>2022</v>
      </c>
    </row>
    <row r="1334" spans="1:30" x14ac:dyDescent="0.25">
      <c r="A1334" t="s">
        <v>18</v>
      </c>
      <c r="B1334" t="s">
        <v>19</v>
      </c>
      <c r="C1334" t="s">
        <v>20</v>
      </c>
      <c r="D1334" t="s">
        <v>21</v>
      </c>
      <c r="E1334" t="s">
        <v>75</v>
      </c>
      <c r="F1334" t="s">
        <v>31</v>
      </c>
      <c r="G1334">
        <v>14850246702</v>
      </c>
      <c r="H1334" t="s">
        <v>217</v>
      </c>
      <c r="I1334" t="s">
        <v>25</v>
      </c>
      <c r="J1334">
        <v>145</v>
      </c>
      <c r="K1334">
        <v>2.5</v>
      </c>
      <c r="L1334">
        <v>1</v>
      </c>
      <c r="M1334">
        <v>145</v>
      </c>
      <c r="N1334">
        <v>2.5</v>
      </c>
      <c r="O1334">
        <v>1</v>
      </c>
      <c r="P1334">
        <v>2.5</v>
      </c>
      <c r="Q1334">
        <v>2.5</v>
      </c>
      <c r="R1334" s="1">
        <v>44639</v>
      </c>
      <c r="S1334" t="str">
        <f t="shared" si="100"/>
        <v>Snapple Diet Tea - Raspberry</v>
      </c>
      <c r="T1334" t="str">
        <f t="shared" si="101"/>
        <v>Non Carbonated</v>
      </c>
      <c r="U1334" t="str">
        <f>IF(T1334="Cell is Blank - Dis-regard",_xlfn.XLOOKUP(S1334,'Categroy Lookup'!A:A,'Categroy Lookup'!B:B,"Cell is Blank - Dis-regard"),T1334)</f>
        <v>Non Carbonated</v>
      </c>
      <c r="V1334" t="b">
        <f t="shared" si="103"/>
        <v>1</v>
      </c>
      <c r="W1334">
        <f t="shared" si="102"/>
        <v>2.5</v>
      </c>
      <c r="X1334" s="8">
        <f t="shared" si="104"/>
        <v>1.6666666666666667</v>
      </c>
      <c r="Y1334" t="s">
        <v>478</v>
      </c>
      <c r="Z1334" t="s">
        <v>508</v>
      </c>
      <c r="AB1334" t="s">
        <v>677</v>
      </c>
      <c r="AC1334" t="s">
        <v>761</v>
      </c>
      <c r="AD1334">
        <v>2022</v>
      </c>
    </row>
    <row r="1335" spans="1:30" x14ac:dyDescent="0.25">
      <c r="A1335" t="s">
        <v>18</v>
      </c>
      <c r="B1335" t="s">
        <v>28</v>
      </c>
      <c r="C1335" t="s">
        <v>20</v>
      </c>
      <c r="D1335" t="s">
        <v>29</v>
      </c>
      <c r="E1335" t="s">
        <v>72</v>
      </c>
      <c r="F1335" t="s">
        <v>55</v>
      </c>
      <c r="G1335">
        <v>14850301787</v>
      </c>
      <c r="H1335" t="s">
        <v>217</v>
      </c>
      <c r="I1335" t="s">
        <v>33</v>
      </c>
      <c r="J1335">
        <v>144</v>
      </c>
      <c r="K1335">
        <v>1.5</v>
      </c>
      <c r="L1335">
        <v>1</v>
      </c>
      <c r="M1335">
        <v>144</v>
      </c>
      <c r="N1335">
        <v>1.5</v>
      </c>
      <c r="O1335">
        <v>1</v>
      </c>
      <c r="P1335">
        <v>1.5</v>
      </c>
      <c r="Q1335">
        <v>1.5</v>
      </c>
      <c r="R1335" s="1">
        <v>44639</v>
      </c>
      <c r="S1335" t="str">
        <f t="shared" si="100"/>
        <v>Poland Springs Water</v>
      </c>
      <c r="T1335" t="str">
        <f t="shared" si="101"/>
        <v>Water</v>
      </c>
      <c r="U1335" t="str">
        <f>IF(T1335="Cell is Blank - Dis-regard",_xlfn.XLOOKUP(S1335,'Categroy Lookup'!A:A,'Categroy Lookup'!B:B,"Cell is Blank - Dis-regard"),T1335)</f>
        <v>Water</v>
      </c>
      <c r="V1335" t="b">
        <f t="shared" si="103"/>
        <v>1</v>
      </c>
      <c r="W1335">
        <f t="shared" si="102"/>
        <v>1.5</v>
      </c>
      <c r="X1335" s="8">
        <f t="shared" si="104"/>
        <v>1</v>
      </c>
      <c r="Y1335" t="s">
        <v>72</v>
      </c>
      <c r="AB1335" t="s">
        <v>677</v>
      </c>
      <c r="AC1335" t="s">
        <v>761</v>
      </c>
      <c r="AD1335">
        <v>2022</v>
      </c>
    </row>
    <row r="1336" spans="1:30" x14ac:dyDescent="0.25">
      <c r="A1336" t="s">
        <v>18</v>
      </c>
      <c r="B1336" t="s">
        <v>28</v>
      </c>
      <c r="C1336" t="s">
        <v>20</v>
      </c>
      <c r="D1336" t="s">
        <v>29</v>
      </c>
      <c r="E1336" t="s">
        <v>182</v>
      </c>
      <c r="F1336" t="s">
        <v>27</v>
      </c>
      <c r="G1336">
        <v>14850305930</v>
      </c>
      <c r="H1336" t="s">
        <v>217</v>
      </c>
      <c r="I1336" t="s">
        <v>33</v>
      </c>
      <c r="J1336">
        <v>122</v>
      </c>
      <c r="K1336">
        <v>1.5</v>
      </c>
      <c r="L1336">
        <v>1</v>
      </c>
      <c r="M1336">
        <v>122</v>
      </c>
      <c r="N1336">
        <v>1.5</v>
      </c>
      <c r="O1336">
        <v>1</v>
      </c>
      <c r="P1336">
        <v>1.5</v>
      </c>
      <c r="Q1336">
        <v>1.5</v>
      </c>
      <c r="R1336" s="1">
        <v>44639</v>
      </c>
      <c r="S1336" t="str">
        <f t="shared" si="100"/>
        <v>Cheetos Baked - Crunchy Cheese</v>
      </c>
      <c r="T1336" t="str">
        <f t="shared" si="101"/>
        <v>Food</v>
      </c>
      <c r="U1336" t="str">
        <f>IF(T1336="Cell is Blank - Dis-regard",_xlfn.XLOOKUP(S1336,'Categroy Lookup'!A:A,'Categroy Lookup'!B:B,"Cell is Blank - Dis-regard"),T1336)</f>
        <v>Food</v>
      </c>
      <c r="V1336" t="b">
        <f t="shared" si="103"/>
        <v>1</v>
      </c>
      <c r="W1336">
        <f t="shared" si="102"/>
        <v>1.5</v>
      </c>
      <c r="X1336" s="8">
        <f t="shared" si="104"/>
        <v>1</v>
      </c>
      <c r="Y1336" t="s">
        <v>500</v>
      </c>
      <c r="Z1336" t="s">
        <v>569</v>
      </c>
      <c r="AB1336" t="s">
        <v>677</v>
      </c>
      <c r="AC1336" t="s">
        <v>761</v>
      </c>
      <c r="AD1336">
        <v>2022</v>
      </c>
    </row>
    <row r="1337" spans="1:30" x14ac:dyDescent="0.25">
      <c r="A1337" t="s">
        <v>18</v>
      </c>
      <c r="B1337" t="s">
        <v>19</v>
      </c>
      <c r="C1337" t="s">
        <v>20</v>
      </c>
      <c r="D1337" t="s">
        <v>21</v>
      </c>
      <c r="E1337" t="s">
        <v>66</v>
      </c>
      <c r="F1337" t="s">
        <v>55</v>
      </c>
      <c r="G1337">
        <v>14851671801</v>
      </c>
      <c r="H1337" t="s">
        <v>218</v>
      </c>
      <c r="I1337" t="s">
        <v>33</v>
      </c>
      <c r="J1337">
        <v>143</v>
      </c>
      <c r="K1337">
        <v>2</v>
      </c>
      <c r="L1337">
        <v>1</v>
      </c>
      <c r="M1337">
        <v>143</v>
      </c>
      <c r="N1337">
        <v>2</v>
      </c>
      <c r="O1337">
        <v>1</v>
      </c>
      <c r="P1337">
        <v>2</v>
      </c>
      <c r="Q1337">
        <v>2</v>
      </c>
      <c r="R1337" s="1">
        <v>44640</v>
      </c>
      <c r="S1337" t="str">
        <f t="shared" si="100"/>
        <v>S. Pellegrino Sparkling Mineral Water</v>
      </c>
      <c r="T1337" t="str">
        <f t="shared" si="101"/>
        <v>Water</v>
      </c>
      <c r="U1337" t="str">
        <f>IF(T1337="Cell is Blank - Dis-regard",_xlfn.XLOOKUP(S1337,'Categroy Lookup'!A:A,'Categroy Lookup'!B:B,"Cell is Blank - Dis-regard"),T1337)</f>
        <v>Water</v>
      </c>
      <c r="V1337" t="b">
        <f t="shared" si="103"/>
        <v>1</v>
      </c>
      <c r="W1337">
        <f t="shared" si="102"/>
        <v>2</v>
      </c>
      <c r="X1337" s="8">
        <f t="shared" si="104"/>
        <v>1.3333333333333333</v>
      </c>
      <c r="Y1337" t="s">
        <v>66</v>
      </c>
      <c r="AB1337" t="s">
        <v>679</v>
      </c>
      <c r="AC1337" t="s">
        <v>762</v>
      </c>
      <c r="AD1337">
        <v>2022</v>
      </c>
    </row>
    <row r="1338" spans="1:30" x14ac:dyDescent="0.25">
      <c r="A1338" t="s">
        <v>18</v>
      </c>
      <c r="B1338" t="s">
        <v>197</v>
      </c>
      <c r="C1338" t="s">
        <v>198</v>
      </c>
      <c r="D1338" t="s">
        <v>199</v>
      </c>
      <c r="E1338" t="s">
        <v>200</v>
      </c>
      <c r="F1338" t="s">
        <v>31</v>
      </c>
      <c r="G1338">
        <v>14851817336</v>
      </c>
      <c r="H1338" t="s">
        <v>218</v>
      </c>
      <c r="I1338" t="s">
        <v>33</v>
      </c>
      <c r="J1338">
        <v>146</v>
      </c>
      <c r="K1338">
        <v>3.5</v>
      </c>
      <c r="L1338">
        <v>1</v>
      </c>
      <c r="M1338">
        <v>146</v>
      </c>
      <c r="N1338">
        <v>3.5</v>
      </c>
      <c r="O1338">
        <v>1</v>
      </c>
      <c r="P1338">
        <v>3.5</v>
      </c>
      <c r="Q1338">
        <v>3.5</v>
      </c>
      <c r="R1338" s="1">
        <v>44650</v>
      </c>
      <c r="S1338" t="str">
        <f t="shared" si="100"/>
        <v>Starbucks Doubleshot Energy - Mocha</v>
      </c>
      <c r="T1338" t="str">
        <f t="shared" si="101"/>
        <v>Non Carbonated</v>
      </c>
      <c r="U1338" t="str">
        <f>IF(T1338="Cell is Blank - Dis-regard",_xlfn.XLOOKUP(S1338,'Categroy Lookup'!A:A,'Categroy Lookup'!B:B,"Cell is Blank - Dis-regard"),T1338)</f>
        <v>Non Carbonated</v>
      </c>
      <c r="V1338" t="b">
        <f t="shared" si="103"/>
        <v>1</v>
      </c>
      <c r="W1338">
        <f t="shared" si="102"/>
        <v>3.5</v>
      </c>
      <c r="X1338" s="8">
        <f t="shared" si="104"/>
        <v>2.3333333333333335</v>
      </c>
      <c r="Y1338" t="s">
        <v>572</v>
      </c>
      <c r="Z1338" t="s">
        <v>573</v>
      </c>
      <c r="AB1338" t="s">
        <v>679</v>
      </c>
      <c r="AC1338" t="s">
        <v>762</v>
      </c>
      <c r="AD1338">
        <v>2022</v>
      </c>
    </row>
    <row r="1339" spans="1:30" x14ac:dyDescent="0.25">
      <c r="A1339" t="s">
        <v>18</v>
      </c>
      <c r="B1339" t="s">
        <v>197</v>
      </c>
      <c r="C1339" t="s">
        <v>198</v>
      </c>
      <c r="D1339" t="s">
        <v>199</v>
      </c>
      <c r="E1339" t="s">
        <v>219</v>
      </c>
      <c r="F1339" t="s">
        <v>31</v>
      </c>
      <c r="G1339">
        <v>14851901052</v>
      </c>
      <c r="H1339" t="s">
        <v>218</v>
      </c>
      <c r="I1339" t="s">
        <v>25</v>
      </c>
      <c r="J1339">
        <v>145</v>
      </c>
      <c r="K1339">
        <v>2.75</v>
      </c>
      <c r="L1339">
        <v>1</v>
      </c>
      <c r="M1339">
        <v>145</v>
      </c>
      <c r="N1339">
        <v>2.75</v>
      </c>
      <c r="O1339">
        <v>1</v>
      </c>
      <c r="P1339">
        <v>2.75</v>
      </c>
      <c r="Q1339">
        <v>2.75</v>
      </c>
      <c r="R1339" s="1">
        <v>44650</v>
      </c>
      <c r="S1339" t="str">
        <f t="shared" si="100"/>
        <v>Honest Tea - Berry Hibiscus</v>
      </c>
      <c r="T1339" t="str">
        <f t="shared" si="101"/>
        <v>Non Carbonated</v>
      </c>
      <c r="U1339" t="str">
        <f>IF(T1339="Cell is Blank - Dis-regard",_xlfn.XLOOKUP(S1339,'Categroy Lookup'!A:A,'Categroy Lookup'!B:B,"Cell is Blank - Dis-regard"),T1339)</f>
        <v>Non Carbonated</v>
      </c>
      <c r="V1339" t="b">
        <f t="shared" si="103"/>
        <v>1</v>
      </c>
      <c r="W1339">
        <f t="shared" si="102"/>
        <v>2.75</v>
      </c>
      <c r="X1339" s="8">
        <f t="shared" si="104"/>
        <v>1.8333333333333333</v>
      </c>
      <c r="Y1339" t="s">
        <v>588</v>
      </c>
      <c r="Z1339" t="s">
        <v>589</v>
      </c>
      <c r="AB1339" t="s">
        <v>679</v>
      </c>
      <c r="AC1339" t="s">
        <v>762</v>
      </c>
      <c r="AD1339">
        <v>2022</v>
      </c>
    </row>
    <row r="1340" spans="1:30" x14ac:dyDescent="0.25">
      <c r="A1340" t="s">
        <v>18</v>
      </c>
      <c r="B1340" t="s">
        <v>197</v>
      </c>
      <c r="C1340" t="s">
        <v>198</v>
      </c>
      <c r="D1340" t="s">
        <v>199</v>
      </c>
      <c r="E1340" t="s">
        <v>220</v>
      </c>
      <c r="F1340" t="s">
        <v>27</v>
      </c>
      <c r="G1340">
        <v>14851948159</v>
      </c>
      <c r="H1340" t="s">
        <v>218</v>
      </c>
      <c r="I1340" t="s">
        <v>33</v>
      </c>
      <c r="J1340">
        <v>137</v>
      </c>
      <c r="K1340">
        <v>2</v>
      </c>
      <c r="L1340">
        <v>1</v>
      </c>
      <c r="M1340">
        <v>137</v>
      </c>
      <c r="N1340">
        <v>2</v>
      </c>
      <c r="O1340">
        <v>1</v>
      </c>
      <c r="P1340">
        <v>2</v>
      </c>
      <c r="Q1340">
        <v>2</v>
      </c>
      <c r="R1340" s="1">
        <v>44650</v>
      </c>
      <c r="S1340" t="str">
        <f t="shared" si="100"/>
        <v>Hungry Buddha - Chocolate Chip</v>
      </c>
      <c r="T1340" t="str">
        <f t="shared" si="101"/>
        <v>Food</v>
      </c>
      <c r="U1340" t="str">
        <f>IF(T1340="Cell is Blank - Dis-regard",_xlfn.XLOOKUP(S1340,'Categroy Lookup'!A:A,'Categroy Lookup'!B:B,"Cell is Blank - Dis-regard"),T1340)</f>
        <v>Food</v>
      </c>
      <c r="V1340" t="b">
        <f t="shared" si="103"/>
        <v>1</v>
      </c>
      <c r="W1340">
        <f t="shared" si="102"/>
        <v>2</v>
      </c>
      <c r="X1340" s="8">
        <f t="shared" si="104"/>
        <v>1.3333333333333333</v>
      </c>
      <c r="Y1340" t="s">
        <v>590</v>
      </c>
      <c r="Z1340" t="s">
        <v>591</v>
      </c>
      <c r="AB1340" t="s">
        <v>679</v>
      </c>
      <c r="AC1340" t="s">
        <v>762</v>
      </c>
      <c r="AD1340">
        <v>2022</v>
      </c>
    </row>
    <row r="1341" spans="1:30" x14ac:dyDescent="0.25">
      <c r="A1341" t="s">
        <v>18</v>
      </c>
      <c r="B1341" t="s">
        <v>197</v>
      </c>
      <c r="C1341" t="s">
        <v>198</v>
      </c>
      <c r="D1341" t="s">
        <v>199</v>
      </c>
      <c r="E1341" t="s">
        <v>39</v>
      </c>
      <c r="F1341" t="s">
        <v>27</v>
      </c>
      <c r="G1341">
        <v>14852213568</v>
      </c>
      <c r="H1341" t="s">
        <v>218</v>
      </c>
      <c r="I1341" t="s">
        <v>33</v>
      </c>
      <c r="J1341">
        <v>114</v>
      </c>
      <c r="K1341">
        <v>1.5</v>
      </c>
      <c r="L1341">
        <v>1</v>
      </c>
      <c r="M1341">
        <v>114</v>
      </c>
      <c r="N1341">
        <v>1.5</v>
      </c>
      <c r="O1341">
        <v>1</v>
      </c>
      <c r="P1341">
        <v>1.5</v>
      </c>
      <c r="Q1341">
        <v>1.5</v>
      </c>
      <c r="R1341" s="1">
        <v>44650</v>
      </c>
      <c r="S1341" t="str">
        <f t="shared" si="100"/>
        <v>Miss Vickie's Potato Chip - Lime &amp; Cracked Pe</v>
      </c>
      <c r="T1341" t="str">
        <f t="shared" si="101"/>
        <v>Food</v>
      </c>
      <c r="U1341" t="str">
        <f>IF(T1341="Cell is Blank - Dis-regard",_xlfn.XLOOKUP(S1341,'Categroy Lookup'!A:A,'Categroy Lookup'!B:B,"Cell is Blank - Dis-regard"),T1341)</f>
        <v>Food</v>
      </c>
      <c r="V1341" t="b">
        <f t="shared" si="103"/>
        <v>1</v>
      </c>
      <c r="W1341">
        <f t="shared" si="102"/>
        <v>1.5</v>
      </c>
      <c r="X1341" s="8">
        <f t="shared" si="104"/>
        <v>1</v>
      </c>
      <c r="Y1341" t="s">
        <v>473</v>
      </c>
      <c r="Z1341" t="s">
        <v>475</v>
      </c>
      <c r="AB1341" t="s">
        <v>679</v>
      </c>
      <c r="AC1341" t="s">
        <v>762</v>
      </c>
      <c r="AD1341">
        <v>2022</v>
      </c>
    </row>
    <row r="1342" spans="1:30" x14ac:dyDescent="0.25">
      <c r="A1342" t="s">
        <v>18</v>
      </c>
      <c r="B1342" t="s">
        <v>197</v>
      </c>
      <c r="C1342" t="s">
        <v>198</v>
      </c>
      <c r="D1342" t="s">
        <v>199</v>
      </c>
      <c r="E1342" t="s">
        <v>48</v>
      </c>
      <c r="F1342" t="s">
        <v>27</v>
      </c>
      <c r="G1342">
        <v>14852218901</v>
      </c>
      <c r="H1342" t="s">
        <v>218</v>
      </c>
      <c r="I1342" t="s">
        <v>33</v>
      </c>
      <c r="J1342">
        <v>138</v>
      </c>
      <c r="K1342">
        <v>2</v>
      </c>
      <c r="L1342">
        <v>1</v>
      </c>
      <c r="M1342">
        <v>138</v>
      </c>
      <c r="N1342">
        <v>2</v>
      </c>
      <c r="O1342">
        <v>1</v>
      </c>
      <c r="P1342">
        <v>2</v>
      </c>
      <c r="Q1342">
        <v>2</v>
      </c>
      <c r="R1342" s="1">
        <v>44650</v>
      </c>
      <c r="S1342" t="str">
        <f t="shared" si="100"/>
        <v>KitKat - Crisp Wafers</v>
      </c>
      <c r="T1342" t="str">
        <f t="shared" si="101"/>
        <v>Food</v>
      </c>
      <c r="U1342" t="str">
        <f>IF(T1342="Cell is Blank - Dis-regard",_xlfn.XLOOKUP(S1342,'Categroy Lookup'!A:A,'Categroy Lookup'!B:B,"Cell is Blank - Dis-regard"),T1342)</f>
        <v>Food</v>
      </c>
      <c r="V1342" t="b">
        <f t="shared" si="103"/>
        <v>1</v>
      </c>
      <c r="W1342">
        <f t="shared" si="102"/>
        <v>2</v>
      </c>
      <c r="X1342" s="8">
        <f t="shared" si="104"/>
        <v>1.3333333333333333</v>
      </c>
      <c r="Y1342" t="s">
        <v>482</v>
      </c>
      <c r="Z1342" t="s">
        <v>483</v>
      </c>
      <c r="AB1342" t="s">
        <v>679</v>
      </c>
      <c r="AC1342" t="s">
        <v>762</v>
      </c>
      <c r="AD1342">
        <v>2022</v>
      </c>
    </row>
    <row r="1343" spans="1:30" x14ac:dyDescent="0.25">
      <c r="A1343" t="s">
        <v>18</v>
      </c>
      <c r="B1343" t="s">
        <v>197</v>
      </c>
      <c r="C1343" t="s">
        <v>198</v>
      </c>
      <c r="D1343" t="s">
        <v>199</v>
      </c>
      <c r="E1343" t="s">
        <v>98</v>
      </c>
      <c r="F1343" t="s">
        <v>27</v>
      </c>
      <c r="G1343">
        <v>14852230693</v>
      </c>
      <c r="H1343" t="s">
        <v>218</v>
      </c>
      <c r="I1343" t="s">
        <v>33</v>
      </c>
      <c r="J1343">
        <v>124</v>
      </c>
      <c r="K1343">
        <v>1.25</v>
      </c>
      <c r="L1343">
        <v>1</v>
      </c>
      <c r="M1343">
        <v>124</v>
      </c>
      <c r="N1343">
        <v>1.25</v>
      </c>
      <c r="O1343">
        <v>1</v>
      </c>
      <c r="P1343">
        <v>1.25</v>
      </c>
      <c r="Q1343">
        <v>1.25</v>
      </c>
      <c r="R1343" s="1">
        <v>44650</v>
      </c>
      <c r="S1343" t="str">
        <f t="shared" si="100"/>
        <v>CheezIt - Original</v>
      </c>
      <c r="T1343" t="str">
        <f t="shared" si="101"/>
        <v>Food</v>
      </c>
      <c r="U1343" t="str">
        <f>IF(T1343="Cell is Blank - Dis-regard",_xlfn.XLOOKUP(S1343,'Categroy Lookup'!A:A,'Categroy Lookup'!B:B,"Cell is Blank - Dis-regard"),T1343)</f>
        <v>Food</v>
      </c>
      <c r="V1343" t="b">
        <f t="shared" si="103"/>
        <v>1</v>
      </c>
      <c r="W1343">
        <f t="shared" si="102"/>
        <v>1.25</v>
      </c>
      <c r="X1343" s="8">
        <f t="shared" si="104"/>
        <v>0.83333333333333337</v>
      </c>
      <c r="Y1343" t="s">
        <v>528</v>
      </c>
      <c r="Z1343" t="s">
        <v>512</v>
      </c>
      <c r="AB1343" t="s">
        <v>679</v>
      </c>
      <c r="AC1343" t="s">
        <v>762</v>
      </c>
      <c r="AD1343">
        <v>2022</v>
      </c>
    </row>
    <row r="1344" spans="1:30" x14ac:dyDescent="0.25">
      <c r="A1344" t="s">
        <v>18</v>
      </c>
      <c r="B1344" t="s">
        <v>197</v>
      </c>
      <c r="C1344" t="s">
        <v>198</v>
      </c>
      <c r="D1344" t="s">
        <v>199</v>
      </c>
      <c r="E1344" t="s">
        <v>39</v>
      </c>
      <c r="F1344" t="s">
        <v>27</v>
      </c>
      <c r="G1344">
        <v>14852236922</v>
      </c>
      <c r="H1344" t="s">
        <v>218</v>
      </c>
      <c r="I1344" t="s">
        <v>33</v>
      </c>
      <c r="J1344">
        <v>114</v>
      </c>
      <c r="K1344">
        <v>1.5</v>
      </c>
      <c r="L1344">
        <v>1</v>
      </c>
      <c r="M1344">
        <v>114</v>
      </c>
      <c r="N1344">
        <v>1.5</v>
      </c>
      <c r="O1344">
        <v>1</v>
      </c>
      <c r="P1344">
        <v>1.5</v>
      </c>
      <c r="Q1344">
        <v>1.5</v>
      </c>
      <c r="R1344" s="1">
        <v>44650</v>
      </c>
      <c r="S1344" t="str">
        <f t="shared" si="100"/>
        <v>Miss Vickie's Potato Chip - Lime &amp; Cracked Pe</v>
      </c>
      <c r="T1344" t="str">
        <f t="shared" si="101"/>
        <v>Food</v>
      </c>
      <c r="U1344" t="str">
        <f>IF(T1344="Cell is Blank - Dis-regard",_xlfn.XLOOKUP(S1344,'Categroy Lookup'!A:A,'Categroy Lookup'!B:B,"Cell is Blank - Dis-regard"),T1344)</f>
        <v>Food</v>
      </c>
      <c r="V1344" t="b">
        <f t="shared" si="103"/>
        <v>1</v>
      </c>
      <c r="W1344">
        <f t="shared" si="102"/>
        <v>1.5</v>
      </c>
      <c r="X1344" s="8">
        <f t="shared" si="104"/>
        <v>1</v>
      </c>
      <c r="Y1344" t="s">
        <v>473</v>
      </c>
      <c r="Z1344" t="s">
        <v>475</v>
      </c>
      <c r="AB1344" t="s">
        <v>679</v>
      </c>
      <c r="AC1344" t="s">
        <v>762</v>
      </c>
      <c r="AD1344">
        <v>2022</v>
      </c>
    </row>
    <row r="1345" spans="1:30" x14ac:dyDescent="0.25">
      <c r="A1345" t="s">
        <v>18</v>
      </c>
      <c r="B1345" t="s">
        <v>197</v>
      </c>
      <c r="C1345" t="s">
        <v>198</v>
      </c>
      <c r="D1345" t="s">
        <v>199</v>
      </c>
      <c r="E1345" t="s">
        <v>211</v>
      </c>
      <c r="F1345" t="s">
        <v>27</v>
      </c>
      <c r="G1345">
        <v>14852397428</v>
      </c>
      <c r="H1345" t="s">
        <v>218</v>
      </c>
      <c r="I1345" t="s">
        <v>25</v>
      </c>
      <c r="J1345">
        <v>125</v>
      </c>
      <c r="K1345">
        <v>2.5</v>
      </c>
      <c r="L1345">
        <v>1</v>
      </c>
      <c r="M1345">
        <v>125</v>
      </c>
      <c r="N1345">
        <v>2.5</v>
      </c>
      <c r="O1345">
        <v>1</v>
      </c>
      <c r="P1345">
        <v>2.5</v>
      </c>
      <c r="Q1345">
        <v>2.5</v>
      </c>
      <c r="R1345" s="1">
        <v>44650</v>
      </c>
      <c r="S1345" t="str">
        <f t="shared" si="100"/>
        <v>Lenny &amp; Larrys - SnickerDoodle</v>
      </c>
      <c r="T1345" t="str">
        <f t="shared" si="101"/>
        <v>Food</v>
      </c>
      <c r="U1345" t="str">
        <f>IF(T1345="Cell is Blank - Dis-regard",_xlfn.XLOOKUP(S1345,'Categroy Lookup'!A:A,'Categroy Lookup'!B:B,"Cell is Blank - Dis-regard"),T1345)</f>
        <v>Food</v>
      </c>
      <c r="V1345" t="b">
        <f t="shared" si="103"/>
        <v>1</v>
      </c>
      <c r="W1345">
        <f t="shared" si="102"/>
        <v>2.5</v>
      </c>
      <c r="X1345" s="8">
        <f t="shared" si="104"/>
        <v>1.6666666666666667</v>
      </c>
      <c r="Y1345" t="s">
        <v>582</v>
      </c>
      <c r="Z1345" t="s">
        <v>583</v>
      </c>
      <c r="AB1345" t="s">
        <v>679</v>
      </c>
      <c r="AC1345" t="s">
        <v>762</v>
      </c>
      <c r="AD1345">
        <v>2022</v>
      </c>
    </row>
    <row r="1346" spans="1:30" x14ac:dyDescent="0.25">
      <c r="A1346" t="s">
        <v>18</v>
      </c>
      <c r="B1346" t="s">
        <v>19</v>
      </c>
      <c r="C1346" t="s">
        <v>20</v>
      </c>
      <c r="D1346" t="s">
        <v>21</v>
      </c>
      <c r="E1346" t="s">
        <v>122</v>
      </c>
      <c r="F1346" t="s">
        <v>55</v>
      </c>
      <c r="G1346">
        <v>14852417398</v>
      </c>
      <c r="H1346" t="s">
        <v>218</v>
      </c>
      <c r="I1346" t="s">
        <v>25</v>
      </c>
      <c r="J1346">
        <v>147</v>
      </c>
      <c r="K1346">
        <v>2.75</v>
      </c>
      <c r="L1346">
        <v>1</v>
      </c>
      <c r="M1346">
        <v>147</v>
      </c>
      <c r="N1346">
        <v>2.75</v>
      </c>
      <c r="O1346">
        <v>1</v>
      </c>
      <c r="P1346">
        <v>2.75</v>
      </c>
      <c r="Q1346">
        <v>2.75</v>
      </c>
      <c r="R1346" s="1">
        <v>44640</v>
      </c>
      <c r="S1346" t="str">
        <f t="shared" ref="S1346:S1409" si="105">IF(E1346="","Cell is Blank - Dis-regard",E1346)</f>
        <v>Vitamin Water - Squeezed Lemonade</v>
      </c>
      <c r="T1346" t="str">
        <f t="shared" ref="T1346:T1409" si="106">IF(F1346="","Cell is Blank - Dis-regard",F1346)</f>
        <v>Water</v>
      </c>
      <c r="U1346" t="str">
        <f>IF(T1346="Cell is Blank - Dis-regard",_xlfn.XLOOKUP(S1346,'Categroy Lookup'!A:A,'Categroy Lookup'!B:B,"Cell is Blank - Dis-regard"),T1346)</f>
        <v>Water</v>
      </c>
      <c r="V1346" t="b">
        <f t="shared" si="103"/>
        <v>1</v>
      </c>
      <c r="W1346">
        <f t="shared" ref="W1346:W1409" si="107">IF(V1346="FALSE",K1346,K1346)</f>
        <v>2.75</v>
      </c>
      <c r="X1346" s="8">
        <f t="shared" si="104"/>
        <v>1.8333333333333333</v>
      </c>
      <c r="Y1346" t="s">
        <v>489</v>
      </c>
      <c r="Z1346" t="s">
        <v>548</v>
      </c>
      <c r="AB1346" t="s">
        <v>679</v>
      </c>
      <c r="AC1346" t="s">
        <v>762</v>
      </c>
      <c r="AD1346">
        <v>2022</v>
      </c>
    </row>
    <row r="1347" spans="1:30" x14ac:dyDescent="0.25">
      <c r="A1347" t="s">
        <v>18</v>
      </c>
      <c r="B1347" t="s">
        <v>197</v>
      </c>
      <c r="C1347" t="s">
        <v>198</v>
      </c>
      <c r="D1347" t="s">
        <v>199</v>
      </c>
      <c r="E1347" t="s">
        <v>211</v>
      </c>
      <c r="F1347" t="s">
        <v>27</v>
      </c>
      <c r="G1347">
        <v>14852436101</v>
      </c>
      <c r="H1347" t="s">
        <v>218</v>
      </c>
      <c r="I1347" t="s">
        <v>25</v>
      </c>
      <c r="J1347">
        <v>125</v>
      </c>
      <c r="K1347">
        <v>2.5</v>
      </c>
      <c r="L1347">
        <v>1</v>
      </c>
      <c r="M1347">
        <v>125</v>
      </c>
      <c r="N1347">
        <v>2.5</v>
      </c>
      <c r="O1347">
        <v>1</v>
      </c>
      <c r="P1347">
        <v>2.5</v>
      </c>
      <c r="Q1347">
        <v>2.5</v>
      </c>
      <c r="R1347" s="1">
        <v>44650</v>
      </c>
      <c r="S1347" t="str">
        <f t="shared" si="105"/>
        <v>Lenny &amp; Larrys - SnickerDoodle</v>
      </c>
      <c r="T1347" t="str">
        <f t="shared" si="106"/>
        <v>Food</v>
      </c>
      <c r="U1347" t="str">
        <f>IF(T1347="Cell is Blank - Dis-regard",_xlfn.XLOOKUP(S1347,'Categroy Lookup'!A:A,'Categroy Lookup'!B:B,"Cell is Blank - Dis-regard"),T1347)</f>
        <v>Food</v>
      </c>
      <c r="V1347" t="b">
        <f t="shared" ref="V1347:V1410" si="108">K1347=N1347</f>
        <v>1</v>
      </c>
      <c r="W1347">
        <f t="shared" si="107"/>
        <v>2.5</v>
      </c>
      <c r="X1347" s="8">
        <f t="shared" ref="X1347:X1410" si="109">W1347/1.5</f>
        <v>1.6666666666666667</v>
      </c>
      <c r="Y1347" t="s">
        <v>582</v>
      </c>
      <c r="Z1347" t="s">
        <v>583</v>
      </c>
      <c r="AB1347" t="s">
        <v>679</v>
      </c>
      <c r="AC1347" t="s">
        <v>762</v>
      </c>
      <c r="AD1347">
        <v>2022</v>
      </c>
    </row>
    <row r="1348" spans="1:30" x14ac:dyDescent="0.25">
      <c r="A1348" t="s">
        <v>18</v>
      </c>
      <c r="B1348" t="s">
        <v>28</v>
      </c>
      <c r="C1348" t="s">
        <v>20</v>
      </c>
      <c r="D1348" t="s">
        <v>29</v>
      </c>
      <c r="E1348" t="s">
        <v>34</v>
      </c>
      <c r="F1348" t="s">
        <v>27</v>
      </c>
      <c r="G1348">
        <v>14853432645</v>
      </c>
      <c r="H1348" t="s">
        <v>221</v>
      </c>
      <c r="I1348" t="s">
        <v>25</v>
      </c>
      <c r="J1348">
        <v>112</v>
      </c>
      <c r="K1348">
        <v>1.5</v>
      </c>
      <c r="L1348">
        <v>1</v>
      </c>
      <c r="M1348">
        <v>112</v>
      </c>
      <c r="N1348">
        <v>1.5</v>
      </c>
      <c r="O1348">
        <v>1</v>
      </c>
      <c r="P1348">
        <v>1.5</v>
      </c>
      <c r="Q1348">
        <v>1.5</v>
      </c>
      <c r="R1348" s="1">
        <v>44640</v>
      </c>
      <c r="S1348" t="str">
        <f t="shared" si="105"/>
        <v>Miss Vickie's Potato Chip - Sea Salt &amp; Vinega</v>
      </c>
      <c r="T1348" t="str">
        <f t="shared" si="106"/>
        <v>Food</v>
      </c>
      <c r="U1348" t="str">
        <f>IF(T1348="Cell is Blank - Dis-regard",_xlfn.XLOOKUP(S1348,'Categroy Lookup'!A:A,'Categroy Lookup'!B:B,"Cell is Blank - Dis-regard"),T1348)</f>
        <v>Food</v>
      </c>
      <c r="V1348" t="b">
        <f t="shared" si="108"/>
        <v>1</v>
      </c>
      <c r="W1348">
        <f t="shared" si="107"/>
        <v>1.5</v>
      </c>
      <c r="X1348" s="8">
        <f t="shared" si="109"/>
        <v>1</v>
      </c>
      <c r="Y1348" t="s">
        <v>473</v>
      </c>
      <c r="Z1348" t="s">
        <v>474</v>
      </c>
      <c r="AB1348" t="s">
        <v>681</v>
      </c>
      <c r="AC1348" t="s">
        <v>763</v>
      </c>
      <c r="AD1348">
        <v>2022</v>
      </c>
    </row>
    <row r="1349" spans="1:30" x14ac:dyDescent="0.25">
      <c r="A1349" t="s">
        <v>18</v>
      </c>
      <c r="B1349" t="s">
        <v>28</v>
      </c>
      <c r="C1349" t="s">
        <v>20</v>
      </c>
      <c r="D1349" t="s">
        <v>29</v>
      </c>
      <c r="E1349" t="s">
        <v>93</v>
      </c>
      <c r="F1349" t="s">
        <v>23</v>
      </c>
      <c r="G1349">
        <v>14853433980</v>
      </c>
      <c r="H1349" t="s">
        <v>221</v>
      </c>
      <c r="I1349" t="s">
        <v>33</v>
      </c>
      <c r="J1349">
        <v>140</v>
      </c>
      <c r="K1349">
        <v>1.5</v>
      </c>
      <c r="L1349">
        <v>1</v>
      </c>
      <c r="M1349">
        <v>140</v>
      </c>
      <c r="N1349">
        <v>1.5</v>
      </c>
      <c r="O1349">
        <v>1</v>
      </c>
      <c r="P1349">
        <v>1.5</v>
      </c>
      <c r="Q1349">
        <v>1.5</v>
      </c>
      <c r="R1349" s="1">
        <v>44640</v>
      </c>
      <c r="S1349" t="str">
        <f t="shared" si="105"/>
        <v>Coca Cola - Zero Sugar</v>
      </c>
      <c r="T1349" t="str">
        <f t="shared" si="106"/>
        <v>Carbonated</v>
      </c>
      <c r="U1349" t="str">
        <f>IF(T1349="Cell is Blank - Dis-regard",_xlfn.XLOOKUP(S1349,'Categroy Lookup'!A:A,'Categroy Lookup'!B:B,"Cell is Blank - Dis-regard"),T1349)</f>
        <v>Carbonated</v>
      </c>
      <c r="V1349" t="b">
        <f t="shared" si="108"/>
        <v>1</v>
      </c>
      <c r="W1349">
        <f t="shared" si="107"/>
        <v>1.5</v>
      </c>
      <c r="X1349" s="8">
        <f t="shared" si="109"/>
        <v>1</v>
      </c>
      <c r="Y1349" t="s">
        <v>524</v>
      </c>
      <c r="Z1349" t="s">
        <v>525</v>
      </c>
      <c r="AB1349" t="s">
        <v>681</v>
      </c>
      <c r="AC1349" t="s">
        <v>763</v>
      </c>
      <c r="AD1349">
        <v>2022</v>
      </c>
    </row>
    <row r="1350" spans="1:30" x14ac:dyDescent="0.25">
      <c r="A1350" t="s">
        <v>18</v>
      </c>
      <c r="B1350" t="s">
        <v>19</v>
      </c>
      <c r="C1350" t="s">
        <v>20</v>
      </c>
      <c r="D1350" t="s">
        <v>21</v>
      </c>
      <c r="E1350" t="s">
        <v>62</v>
      </c>
      <c r="F1350" t="s">
        <v>27</v>
      </c>
      <c r="G1350">
        <v>14854379364</v>
      </c>
      <c r="H1350" t="s">
        <v>221</v>
      </c>
      <c r="I1350" t="s">
        <v>25</v>
      </c>
      <c r="J1350">
        <v>138</v>
      </c>
      <c r="K1350">
        <v>2</v>
      </c>
      <c r="L1350">
        <v>1</v>
      </c>
      <c r="M1350">
        <v>138</v>
      </c>
      <c r="N1350">
        <v>2</v>
      </c>
      <c r="O1350">
        <v>1</v>
      </c>
      <c r="P1350">
        <v>2</v>
      </c>
      <c r="Q1350">
        <v>2</v>
      </c>
      <c r="R1350" s="1">
        <v>44641</v>
      </c>
      <c r="S1350" t="str">
        <f t="shared" si="105"/>
        <v>Robert Irvine's - Fit Crunch -  Chocolate Pea</v>
      </c>
      <c r="T1350" t="str">
        <f t="shared" si="106"/>
        <v>Food</v>
      </c>
      <c r="U1350" t="str">
        <f>IF(T1350="Cell is Blank - Dis-regard",_xlfn.XLOOKUP(S1350,'Categroy Lookup'!A:A,'Categroy Lookup'!B:B,"Cell is Blank - Dis-regard"),T1350)</f>
        <v>Food</v>
      </c>
      <c r="V1350" t="b">
        <f t="shared" si="108"/>
        <v>1</v>
      </c>
      <c r="W1350">
        <f t="shared" si="107"/>
        <v>2</v>
      </c>
      <c r="X1350" s="8">
        <f t="shared" si="109"/>
        <v>1.3333333333333333</v>
      </c>
      <c r="Y1350" t="s">
        <v>495</v>
      </c>
      <c r="Z1350" t="s">
        <v>496</v>
      </c>
      <c r="AA1350" t="s">
        <v>497</v>
      </c>
      <c r="AB1350" t="s">
        <v>681</v>
      </c>
      <c r="AC1350" t="s">
        <v>763</v>
      </c>
      <c r="AD1350">
        <v>2022</v>
      </c>
    </row>
    <row r="1351" spans="1:30" x14ac:dyDescent="0.25">
      <c r="A1351" t="s">
        <v>18</v>
      </c>
      <c r="B1351" t="s">
        <v>36</v>
      </c>
      <c r="C1351" t="s">
        <v>37</v>
      </c>
      <c r="D1351" t="s">
        <v>38</v>
      </c>
      <c r="E1351" t="s">
        <v>45</v>
      </c>
      <c r="F1351" t="s">
        <v>31</v>
      </c>
      <c r="G1351">
        <v>14854568213</v>
      </c>
      <c r="H1351" t="s">
        <v>221</v>
      </c>
      <c r="I1351" t="s">
        <v>33</v>
      </c>
      <c r="J1351">
        <v>145</v>
      </c>
      <c r="K1351">
        <v>2.5</v>
      </c>
      <c r="L1351">
        <v>1</v>
      </c>
      <c r="M1351">
        <v>145</v>
      </c>
      <c r="N1351">
        <v>2.5</v>
      </c>
      <c r="O1351">
        <v>1</v>
      </c>
      <c r="P1351">
        <v>2.5</v>
      </c>
      <c r="Q1351">
        <v>2.5</v>
      </c>
      <c r="R1351" s="1">
        <v>44641</v>
      </c>
      <c r="S1351" t="str">
        <f t="shared" si="105"/>
        <v>Snapple Diet Tea - Lemon</v>
      </c>
      <c r="T1351" t="str">
        <f t="shared" si="106"/>
        <v>Non Carbonated</v>
      </c>
      <c r="U1351" t="str">
        <f>IF(T1351="Cell is Blank - Dis-regard",_xlfn.XLOOKUP(S1351,'Categroy Lookup'!A:A,'Categroy Lookup'!B:B,"Cell is Blank - Dis-regard"),T1351)</f>
        <v>Non Carbonated</v>
      </c>
      <c r="V1351" t="b">
        <f t="shared" si="108"/>
        <v>1</v>
      </c>
      <c r="W1351">
        <f t="shared" si="107"/>
        <v>2.5</v>
      </c>
      <c r="X1351" s="8">
        <f t="shared" si="109"/>
        <v>1.6666666666666667</v>
      </c>
      <c r="Y1351" t="s">
        <v>478</v>
      </c>
      <c r="Z1351" t="s">
        <v>479</v>
      </c>
      <c r="AB1351" t="s">
        <v>681</v>
      </c>
      <c r="AC1351" t="s">
        <v>763</v>
      </c>
      <c r="AD1351">
        <v>2022</v>
      </c>
    </row>
    <row r="1352" spans="1:30" x14ac:dyDescent="0.25">
      <c r="A1352" t="s">
        <v>18</v>
      </c>
      <c r="B1352" t="s">
        <v>36</v>
      </c>
      <c r="C1352" t="s">
        <v>37</v>
      </c>
      <c r="D1352" t="s">
        <v>38</v>
      </c>
      <c r="E1352" t="s">
        <v>49</v>
      </c>
      <c r="F1352" t="s">
        <v>27</v>
      </c>
      <c r="G1352">
        <v>14855191122</v>
      </c>
      <c r="H1352" t="s">
        <v>221</v>
      </c>
      <c r="I1352" t="s">
        <v>33</v>
      </c>
      <c r="J1352">
        <v>138</v>
      </c>
      <c r="K1352">
        <v>2</v>
      </c>
      <c r="L1352">
        <v>1</v>
      </c>
      <c r="M1352">
        <v>138</v>
      </c>
      <c r="N1352">
        <v>2</v>
      </c>
      <c r="O1352">
        <v>1</v>
      </c>
      <c r="P1352">
        <v>2</v>
      </c>
      <c r="Q1352">
        <v>2</v>
      </c>
      <c r="R1352" s="1">
        <v>44641</v>
      </c>
      <c r="S1352" t="str">
        <f t="shared" si="105"/>
        <v>Wonderful Pistachios - Variety</v>
      </c>
      <c r="T1352" t="str">
        <f t="shared" si="106"/>
        <v>Food</v>
      </c>
      <c r="U1352" t="str">
        <f>IF(T1352="Cell is Blank - Dis-regard",_xlfn.XLOOKUP(S1352,'Categroy Lookup'!A:A,'Categroy Lookup'!B:B,"Cell is Blank - Dis-regard"),T1352)</f>
        <v>Food</v>
      </c>
      <c r="V1352" t="b">
        <f t="shared" si="108"/>
        <v>1</v>
      </c>
      <c r="W1352">
        <f t="shared" si="107"/>
        <v>2</v>
      </c>
      <c r="X1352" s="8">
        <f t="shared" si="109"/>
        <v>1.3333333333333333</v>
      </c>
      <c r="Y1352" t="s">
        <v>484</v>
      </c>
      <c r="Z1352" t="s">
        <v>485</v>
      </c>
      <c r="AB1352" t="s">
        <v>681</v>
      </c>
      <c r="AC1352" t="s">
        <v>763</v>
      </c>
      <c r="AD1352">
        <v>2022</v>
      </c>
    </row>
    <row r="1353" spans="1:30" x14ac:dyDescent="0.25">
      <c r="A1353" t="s">
        <v>18</v>
      </c>
      <c r="B1353" t="s">
        <v>197</v>
      </c>
      <c r="C1353" t="s">
        <v>198</v>
      </c>
      <c r="D1353" t="s">
        <v>199</v>
      </c>
      <c r="E1353" t="s">
        <v>34</v>
      </c>
      <c r="F1353" t="s">
        <v>27</v>
      </c>
      <c r="G1353">
        <v>14855830966</v>
      </c>
      <c r="H1353" t="s">
        <v>221</v>
      </c>
      <c r="I1353" t="s">
        <v>33</v>
      </c>
      <c r="J1353">
        <v>110</v>
      </c>
      <c r="K1353">
        <v>1.5</v>
      </c>
      <c r="L1353">
        <v>1</v>
      </c>
      <c r="M1353">
        <v>110</v>
      </c>
      <c r="N1353">
        <v>1.5</v>
      </c>
      <c r="O1353">
        <v>1</v>
      </c>
      <c r="P1353">
        <v>1.5</v>
      </c>
      <c r="Q1353">
        <v>1.5</v>
      </c>
      <c r="R1353" s="1">
        <v>44650</v>
      </c>
      <c r="S1353" t="str">
        <f t="shared" si="105"/>
        <v>Miss Vickie's Potato Chip - Sea Salt &amp; Vinega</v>
      </c>
      <c r="T1353" t="str">
        <f t="shared" si="106"/>
        <v>Food</v>
      </c>
      <c r="U1353" t="str">
        <f>IF(T1353="Cell is Blank - Dis-regard",_xlfn.XLOOKUP(S1353,'Categroy Lookup'!A:A,'Categroy Lookup'!B:B,"Cell is Blank - Dis-regard"),T1353)</f>
        <v>Food</v>
      </c>
      <c r="V1353" t="b">
        <f t="shared" si="108"/>
        <v>1</v>
      </c>
      <c r="W1353">
        <f t="shared" si="107"/>
        <v>1.5</v>
      </c>
      <c r="X1353" s="8">
        <f t="shared" si="109"/>
        <v>1</v>
      </c>
      <c r="Y1353" t="s">
        <v>473</v>
      </c>
      <c r="Z1353" t="s">
        <v>474</v>
      </c>
      <c r="AB1353" t="s">
        <v>681</v>
      </c>
      <c r="AC1353" t="s">
        <v>763</v>
      </c>
      <c r="AD1353">
        <v>2022</v>
      </c>
    </row>
    <row r="1354" spans="1:30" x14ac:dyDescent="0.25">
      <c r="A1354" t="s">
        <v>18</v>
      </c>
      <c r="B1354" t="s">
        <v>40</v>
      </c>
      <c r="C1354" t="s">
        <v>41</v>
      </c>
      <c r="D1354" t="s">
        <v>42</v>
      </c>
      <c r="E1354" t="s">
        <v>48</v>
      </c>
      <c r="F1354" t="s">
        <v>27</v>
      </c>
      <c r="G1354">
        <v>14855935156</v>
      </c>
      <c r="H1354" t="s">
        <v>221</v>
      </c>
      <c r="I1354" t="s">
        <v>25</v>
      </c>
      <c r="J1354">
        <v>134</v>
      </c>
      <c r="K1354">
        <v>2</v>
      </c>
      <c r="L1354">
        <v>1</v>
      </c>
      <c r="M1354">
        <v>134</v>
      </c>
      <c r="N1354">
        <v>2</v>
      </c>
      <c r="O1354">
        <v>1</v>
      </c>
      <c r="P1354">
        <v>2</v>
      </c>
      <c r="Q1354">
        <v>3.5</v>
      </c>
      <c r="R1354" s="1">
        <v>44641</v>
      </c>
      <c r="S1354" t="str">
        <f t="shared" si="105"/>
        <v>KitKat - Crisp Wafers</v>
      </c>
      <c r="T1354" t="str">
        <f t="shared" si="106"/>
        <v>Food</v>
      </c>
      <c r="U1354" t="str">
        <f>IF(T1354="Cell is Blank - Dis-regard",_xlfn.XLOOKUP(S1354,'Categroy Lookup'!A:A,'Categroy Lookup'!B:B,"Cell is Blank - Dis-regard"),T1354)</f>
        <v>Food</v>
      </c>
      <c r="V1354" t="b">
        <f t="shared" si="108"/>
        <v>1</v>
      </c>
      <c r="W1354">
        <f t="shared" si="107"/>
        <v>2</v>
      </c>
      <c r="X1354" s="8">
        <f t="shared" si="109"/>
        <v>1.3333333333333333</v>
      </c>
      <c r="Y1354" t="s">
        <v>482</v>
      </c>
      <c r="Z1354" t="s">
        <v>483</v>
      </c>
      <c r="AB1354" t="s">
        <v>681</v>
      </c>
      <c r="AC1354" t="s">
        <v>763</v>
      </c>
      <c r="AD1354">
        <v>2022</v>
      </c>
    </row>
    <row r="1355" spans="1:30" x14ac:dyDescent="0.25">
      <c r="A1355" t="s">
        <v>18</v>
      </c>
      <c r="B1355" t="s">
        <v>40</v>
      </c>
      <c r="C1355" t="s">
        <v>41</v>
      </c>
      <c r="D1355" t="s">
        <v>42</v>
      </c>
      <c r="E1355" t="s">
        <v>79</v>
      </c>
      <c r="F1355" t="s">
        <v>27</v>
      </c>
      <c r="G1355">
        <v>14855935156</v>
      </c>
      <c r="H1355" t="s">
        <v>221</v>
      </c>
      <c r="I1355" t="s">
        <v>25</v>
      </c>
      <c r="J1355">
        <v>114</v>
      </c>
      <c r="K1355">
        <v>1.5</v>
      </c>
      <c r="L1355">
        <v>1</v>
      </c>
      <c r="M1355">
        <v>114</v>
      </c>
      <c r="N1355">
        <v>1.5</v>
      </c>
      <c r="O1355">
        <v>1</v>
      </c>
      <c r="P1355">
        <v>1.5</v>
      </c>
      <c r="Q1355">
        <v>3.5</v>
      </c>
      <c r="R1355" s="1">
        <v>44641</v>
      </c>
      <c r="S1355" t="str">
        <f t="shared" si="105"/>
        <v>SunChips Multigrain - Harvest Cheddar</v>
      </c>
      <c r="T1355" t="str">
        <f t="shared" si="106"/>
        <v>Food</v>
      </c>
      <c r="U1355" t="str">
        <f>IF(T1355="Cell is Blank - Dis-regard",_xlfn.XLOOKUP(S1355,'Categroy Lookup'!A:A,'Categroy Lookup'!B:B,"Cell is Blank - Dis-regard"),T1355)</f>
        <v>Food</v>
      </c>
      <c r="V1355" t="b">
        <f t="shared" si="108"/>
        <v>1</v>
      </c>
      <c r="W1355">
        <f t="shared" si="107"/>
        <v>1.5</v>
      </c>
      <c r="X1355" s="8">
        <f t="shared" si="109"/>
        <v>1</v>
      </c>
      <c r="Y1355" t="s">
        <v>502</v>
      </c>
      <c r="Z1355" t="s">
        <v>515</v>
      </c>
      <c r="AB1355" t="s">
        <v>681</v>
      </c>
      <c r="AC1355" t="s">
        <v>763</v>
      </c>
      <c r="AD1355">
        <v>2022</v>
      </c>
    </row>
    <row r="1356" spans="1:30" x14ac:dyDescent="0.25">
      <c r="A1356" t="s">
        <v>18</v>
      </c>
      <c r="B1356" t="s">
        <v>40</v>
      </c>
      <c r="C1356" t="s">
        <v>41</v>
      </c>
      <c r="D1356" t="s">
        <v>42</v>
      </c>
      <c r="E1356" t="s">
        <v>48</v>
      </c>
      <c r="F1356" t="s">
        <v>27</v>
      </c>
      <c r="G1356">
        <v>14856074187</v>
      </c>
      <c r="H1356" t="s">
        <v>221</v>
      </c>
      <c r="I1356" t="s">
        <v>33</v>
      </c>
      <c r="J1356">
        <v>134</v>
      </c>
      <c r="K1356">
        <v>2</v>
      </c>
      <c r="L1356">
        <v>1</v>
      </c>
      <c r="M1356">
        <v>134</v>
      </c>
      <c r="N1356">
        <v>2</v>
      </c>
      <c r="O1356">
        <v>1</v>
      </c>
      <c r="P1356">
        <v>2</v>
      </c>
      <c r="Q1356">
        <v>2</v>
      </c>
      <c r="R1356" s="1">
        <v>44641</v>
      </c>
      <c r="S1356" t="str">
        <f t="shared" si="105"/>
        <v>KitKat - Crisp Wafers</v>
      </c>
      <c r="T1356" t="str">
        <f t="shared" si="106"/>
        <v>Food</v>
      </c>
      <c r="U1356" t="str">
        <f>IF(T1356="Cell is Blank - Dis-regard",_xlfn.XLOOKUP(S1356,'Categroy Lookup'!A:A,'Categroy Lookup'!B:B,"Cell is Blank - Dis-regard"),T1356)</f>
        <v>Food</v>
      </c>
      <c r="V1356" t="b">
        <f t="shared" si="108"/>
        <v>1</v>
      </c>
      <c r="W1356">
        <f t="shared" si="107"/>
        <v>2</v>
      </c>
      <c r="X1356" s="8">
        <f t="shared" si="109"/>
        <v>1.3333333333333333</v>
      </c>
      <c r="Y1356" t="s">
        <v>482</v>
      </c>
      <c r="Z1356" t="s">
        <v>483</v>
      </c>
      <c r="AB1356" t="s">
        <v>681</v>
      </c>
      <c r="AC1356" t="s">
        <v>763</v>
      </c>
      <c r="AD1356">
        <v>2022</v>
      </c>
    </row>
    <row r="1357" spans="1:30" x14ac:dyDescent="0.25">
      <c r="A1357" t="s">
        <v>18</v>
      </c>
      <c r="B1357" t="s">
        <v>197</v>
      </c>
      <c r="C1357" t="s">
        <v>198</v>
      </c>
      <c r="D1357" t="s">
        <v>199</v>
      </c>
      <c r="E1357" t="s">
        <v>34</v>
      </c>
      <c r="F1357" t="s">
        <v>27</v>
      </c>
      <c r="G1357">
        <v>14856284333</v>
      </c>
      <c r="H1357" t="s">
        <v>221</v>
      </c>
      <c r="I1357" t="s">
        <v>33</v>
      </c>
      <c r="J1357">
        <v>123</v>
      </c>
      <c r="K1357">
        <v>1.5</v>
      </c>
      <c r="L1357">
        <v>1</v>
      </c>
      <c r="M1357">
        <v>123</v>
      </c>
      <c r="N1357">
        <v>1.5</v>
      </c>
      <c r="O1357">
        <v>1</v>
      </c>
      <c r="P1357">
        <v>1.5</v>
      </c>
      <c r="Q1357">
        <v>1.5</v>
      </c>
      <c r="R1357" s="1">
        <v>44650</v>
      </c>
      <c r="S1357" t="str">
        <f t="shared" si="105"/>
        <v>Miss Vickie's Potato Chip - Sea Salt &amp; Vinega</v>
      </c>
      <c r="T1357" t="str">
        <f t="shared" si="106"/>
        <v>Food</v>
      </c>
      <c r="U1357" t="str">
        <f>IF(T1357="Cell is Blank - Dis-regard",_xlfn.XLOOKUP(S1357,'Categroy Lookup'!A:A,'Categroy Lookup'!B:B,"Cell is Blank - Dis-regard"),T1357)</f>
        <v>Food</v>
      </c>
      <c r="V1357" t="b">
        <f t="shared" si="108"/>
        <v>1</v>
      </c>
      <c r="W1357">
        <f t="shared" si="107"/>
        <v>1.5</v>
      </c>
      <c r="X1357" s="8">
        <f t="shared" si="109"/>
        <v>1</v>
      </c>
      <c r="Y1357" t="s">
        <v>473</v>
      </c>
      <c r="Z1357" t="s">
        <v>474</v>
      </c>
      <c r="AB1357" t="s">
        <v>681</v>
      </c>
      <c r="AC1357" t="s">
        <v>763</v>
      </c>
      <c r="AD1357">
        <v>2022</v>
      </c>
    </row>
    <row r="1358" spans="1:30" x14ac:dyDescent="0.25">
      <c r="A1358" t="s">
        <v>18</v>
      </c>
      <c r="B1358" t="s">
        <v>197</v>
      </c>
      <c r="C1358" t="s">
        <v>198</v>
      </c>
      <c r="D1358" t="s">
        <v>199</v>
      </c>
      <c r="E1358" t="s">
        <v>44</v>
      </c>
      <c r="F1358" t="s">
        <v>27</v>
      </c>
      <c r="G1358">
        <v>14856286042</v>
      </c>
      <c r="H1358" t="s">
        <v>221</v>
      </c>
      <c r="I1358" t="s">
        <v>33</v>
      </c>
      <c r="J1358">
        <v>122</v>
      </c>
      <c r="K1358">
        <v>2.5</v>
      </c>
      <c r="L1358">
        <v>1</v>
      </c>
      <c r="M1358">
        <v>122</v>
      </c>
      <c r="N1358">
        <v>2.5</v>
      </c>
      <c r="O1358">
        <v>1</v>
      </c>
      <c r="P1358">
        <v>2.5</v>
      </c>
      <c r="Q1358">
        <v>2.5</v>
      </c>
      <c r="R1358" s="1">
        <v>44650</v>
      </c>
      <c r="S1358" t="str">
        <f t="shared" si="105"/>
        <v>Seapoint Farms Dry Roasted Edamame - Wasabi</v>
      </c>
      <c r="T1358" t="str">
        <f t="shared" si="106"/>
        <v>Food</v>
      </c>
      <c r="U1358" t="str">
        <f>IF(T1358="Cell is Blank - Dis-regard",_xlfn.XLOOKUP(S1358,'Categroy Lookup'!A:A,'Categroy Lookup'!B:B,"Cell is Blank - Dis-regard"),T1358)</f>
        <v>Food</v>
      </c>
      <c r="V1358" t="b">
        <f t="shared" si="108"/>
        <v>1</v>
      </c>
      <c r="W1358">
        <f t="shared" si="107"/>
        <v>2.5</v>
      </c>
      <c r="X1358" s="8">
        <f t="shared" si="109"/>
        <v>1.6666666666666667</v>
      </c>
      <c r="Y1358" t="s">
        <v>476</v>
      </c>
      <c r="Z1358" t="s">
        <v>477</v>
      </c>
      <c r="AB1358" t="s">
        <v>681</v>
      </c>
      <c r="AC1358" t="s">
        <v>763</v>
      </c>
      <c r="AD1358">
        <v>2022</v>
      </c>
    </row>
    <row r="1359" spans="1:30" x14ac:dyDescent="0.25">
      <c r="A1359" t="s">
        <v>18</v>
      </c>
      <c r="B1359" t="s">
        <v>197</v>
      </c>
      <c r="C1359" t="s">
        <v>198</v>
      </c>
      <c r="D1359" t="s">
        <v>199</v>
      </c>
      <c r="E1359" t="s">
        <v>93</v>
      </c>
      <c r="F1359" t="s">
        <v>23</v>
      </c>
      <c r="G1359">
        <v>14856291468</v>
      </c>
      <c r="H1359" t="s">
        <v>221</v>
      </c>
      <c r="I1359" t="s">
        <v>33</v>
      </c>
      <c r="J1359">
        <v>142</v>
      </c>
      <c r="K1359">
        <v>1.5</v>
      </c>
      <c r="L1359">
        <v>1</v>
      </c>
      <c r="M1359">
        <v>142</v>
      </c>
      <c r="N1359">
        <v>1.5</v>
      </c>
      <c r="O1359">
        <v>1</v>
      </c>
      <c r="P1359">
        <v>1.5</v>
      </c>
      <c r="Q1359">
        <v>1.5</v>
      </c>
      <c r="R1359" s="1">
        <v>44650</v>
      </c>
      <c r="S1359" t="str">
        <f t="shared" si="105"/>
        <v>Coca Cola - Zero Sugar</v>
      </c>
      <c r="T1359" t="str">
        <f t="shared" si="106"/>
        <v>Carbonated</v>
      </c>
      <c r="U1359" t="str">
        <f>IF(T1359="Cell is Blank - Dis-regard",_xlfn.XLOOKUP(S1359,'Categroy Lookup'!A:A,'Categroy Lookup'!B:B,"Cell is Blank - Dis-regard"),T1359)</f>
        <v>Carbonated</v>
      </c>
      <c r="V1359" t="b">
        <f t="shared" si="108"/>
        <v>1</v>
      </c>
      <c r="W1359">
        <f t="shared" si="107"/>
        <v>1.5</v>
      </c>
      <c r="X1359" s="8">
        <f t="shared" si="109"/>
        <v>1</v>
      </c>
      <c r="Y1359" t="s">
        <v>524</v>
      </c>
      <c r="Z1359" t="s">
        <v>525</v>
      </c>
      <c r="AB1359" t="s">
        <v>681</v>
      </c>
      <c r="AC1359" t="s">
        <v>763</v>
      </c>
      <c r="AD1359">
        <v>2022</v>
      </c>
    </row>
    <row r="1360" spans="1:30" x14ac:dyDescent="0.25">
      <c r="A1360" t="s">
        <v>18</v>
      </c>
      <c r="B1360" t="s">
        <v>28</v>
      </c>
      <c r="C1360" t="s">
        <v>20</v>
      </c>
      <c r="D1360" t="s">
        <v>29</v>
      </c>
      <c r="E1360" t="s">
        <v>72</v>
      </c>
      <c r="F1360" t="s">
        <v>55</v>
      </c>
      <c r="G1360">
        <v>14856379171</v>
      </c>
      <c r="H1360" t="s">
        <v>221</v>
      </c>
      <c r="I1360" t="s">
        <v>25</v>
      </c>
      <c r="J1360">
        <v>144</v>
      </c>
      <c r="K1360">
        <v>1.5</v>
      </c>
      <c r="L1360">
        <v>1</v>
      </c>
      <c r="M1360">
        <v>144</v>
      </c>
      <c r="N1360">
        <v>1.5</v>
      </c>
      <c r="O1360">
        <v>1</v>
      </c>
      <c r="P1360">
        <v>1.5</v>
      </c>
      <c r="Q1360">
        <v>1.5</v>
      </c>
      <c r="R1360" s="1">
        <v>44641</v>
      </c>
      <c r="S1360" t="str">
        <f t="shared" si="105"/>
        <v>Poland Springs Water</v>
      </c>
      <c r="T1360" t="str">
        <f t="shared" si="106"/>
        <v>Water</v>
      </c>
      <c r="U1360" t="str">
        <f>IF(T1360="Cell is Blank - Dis-regard",_xlfn.XLOOKUP(S1360,'Categroy Lookup'!A:A,'Categroy Lookup'!B:B,"Cell is Blank - Dis-regard"),T1360)</f>
        <v>Water</v>
      </c>
      <c r="V1360" t="b">
        <f t="shared" si="108"/>
        <v>1</v>
      </c>
      <c r="W1360">
        <f t="shared" si="107"/>
        <v>1.5</v>
      </c>
      <c r="X1360" s="8">
        <f t="shared" si="109"/>
        <v>1</v>
      </c>
      <c r="Y1360" t="s">
        <v>72</v>
      </c>
      <c r="AB1360" t="s">
        <v>681</v>
      </c>
      <c r="AC1360" t="s">
        <v>763</v>
      </c>
      <c r="AD1360">
        <v>2022</v>
      </c>
    </row>
    <row r="1361" spans="1:30" x14ac:dyDescent="0.25">
      <c r="A1361" t="s">
        <v>18</v>
      </c>
      <c r="B1361" t="s">
        <v>36</v>
      </c>
      <c r="C1361" t="s">
        <v>37</v>
      </c>
      <c r="D1361" t="s">
        <v>38</v>
      </c>
      <c r="E1361" t="s">
        <v>101</v>
      </c>
      <c r="F1361" t="s">
        <v>27</v>
      </c>
      <c r="G1361">
        <v>14856381898</v>
      </c>
      <c r="H1361" t="s">
        <v>221</v>
      </c>
      <c r="I1361" t="s">
        <v>25</v>
      </c>
      <c r="J1361">
        <v>111</v>
      </c>
      <c r="K1361">
        <v>1.5</v>
      </c>
      <c r="L1361">
        <v>1</v>
      </c>
      <c r="M1361">
        <v>111</v>
      </c>
      <c r="N1361">
        <v>1.5</v>
      </c>
      <c r="O1361">
        <v>1</v>
      </c>
      <c r="P1361">
        <v>1.5</v>
      </c>
      <c r="Q1361">
        <v>1.5</v>
      </c>
      <c r="R1361" s="1">
        <v>44641</v>
      </c>
      <c r="S1361" t="str">
        <f t="shared" si="105"/>
        <v>Miss Vickie's Potato Chip - Smokehouse BBQ</v>
      </c>
      <c r="T1361" t="str">
        <f t="shared" si="106"/>
        <v>Food</v>
      </c>
      <c r="U1361" t="str">
        <f>IF(T1361="Cell is Blank - Dis-regard",_xlfn.XLOOKUP(S1361,'Categroy Lookup'!A:A,'Categroy Lookup'!B:B,"Cell is Blank - Dis-regard"),T1361)</f>
        <v>Food</v>
      </c>
      <c r="V1361" t="b">
        <f t="shared" si="108"/>
        <v>1</v>
      </c>
      <c r="W1361">
        <f t="shared" si="107"/>
        <v>1.5</v>
      </c>
      <c r="X1361" s="8">
        <f t="shared" si="109"/>
        <v>1</v>
      </c>
      <c r="Y1361" t="s">
        <v>473</v>
      </c>
      <c r="Z1361" t="s">
        <v>530</v>
      </c>
      <c r="AB1361" t="s">
        <v>681</v>
      </c>
      <c r="AC1361" t="s">
        <v>763</v>
      </c>
      <c r="AD1361">
        <v>2022</v>
      </c>
    </row>
    <row r="1362" spans="1:30" x14ac:dyDescent="0.25">
      <c r="A1362" t="s">
        <v>18</v>
      </c>
      <c r="B1362" t="s">
        <v>36</v>
      </c>
      <c r="C1362" t="s">
        <v>37</v>
      </c>
      <c r="D1362" t="s">
        <v>38</v>
      </c>
      <c r="E1362" t="s">
        <v>62</v>
      </c>
      <c r="F1362" t="s">
        <v>27</v>
      </c>
      <c r="G1362">
        <v>14856550739</v>
      </c>
      <c r="H1362" t="s">
        <v>221</v>
      </c>
      <c r="I1362" t="s">
        <v>33</v>
      </c>
      <c r="J1362">
        <v>132</v>
      </c>
      <c r="K1362">
        <v>2</v>
      </c>
      <c r="L1362">
        <v>1</v>
      </c>
      <c r="M1362">
        <v>132</v>
      </c>
      <c r="N1362">
        <v>2</v>
      </c>
      <c r="O1362">
        <v>1</v>
      </c>
      <c r="P1362">
        <v>2</v>
      </c>
      <c r="Q1362">
        <v>2</v>
      </c>
      <c r="R1362" s="1">
        <v>44641</v>
      </c>
      <c r="S1362" t="str">
        <f t="shared" si="105"/>
        <v>Robert Irvine's - Fit Crunch -  Chocolate Pea</v>
      </c>
      <c r="T1362" t="str">
        <f t="shared" si="106"/>
        <v>Food</v>
      </c>
      <c r="U1362" t="str">
        <f>IF(T1362="Cell is Blank - Dis-regard",_xlfn.XLOOKUP(S1362,'Categroy Lookup'!A:A,'Categroy Lookup'!B:B,"Cell is Blank - Dis-regard"),T1362)</f>
        <v>Food</v>
      </c>
      <c r="V1362" t="b">
        <f t="shared" si="108"/>
        <v>1</v>
      </c>
      <c r="W1362">
        <f t="shared" si="107"/>
        <v>2</v>
      </c>
      <c r="X1362" s="8">
        <f t="shared" si="109"/>
        <v>1.3333333333333333</v>
      </c>
      <c r="Y1362" t="s">
        <v>495</v>
      </c>
      <c r="Z1362" t="s">
        <v>496</v>
      </c>
      <c r="AA1362" t="s">
        <v>497</v>
      </c>
      <c r="AB1362" t="s">
        <v>681</v>
      </c>
      <c r="AC1362" t="s">
        <v>763</v>
      </c>
      <c r="AD1362">
        <v>2022</v>
      </c>
    </row>
    <row r="1363" spans="1:30" x14ac:dyDescent="0.25">
      <c r="A1363" t="s">
        <v>18</v>
      </c>
      <c r="B1363" t="s">
        <v>197</v>
      </c>
      <c r="C1363" t="s">
        <v>198</v>
      </c>
      <c r="D1363" t="s">
        <v>199</v>
      </c>
      <c r="E1363" t="s">
        <v>195</v>
      </c>
      <c r="F1363" t="s">
        <v>27</v>
      </c>
      <c r="G1363">
        <v>14856644319</v>
      </c>
      <c r="H1363" t="s">
        <v>221</v>
      </c>
      <c r="I1363" t="s">
        <v>25</v>
      </c>
      <c r="J1363">
        <v>135</v>
      </c>
      <c r="K1363">
        <v>2</v>
      </c>
      <c r="L1363">
        <v>1</v>
      </c>
      <c r="M1363">
        <v>135</v>
      </c>
      <c r="N1363">
        <v>2</v>
      </c>
      <c r="O1363">
        <v>1</v>
      </c>
      <c r="P1363">
        <v>2</v>
      </c>
      <c r="Q1363">
        <v>2</v>
      </c>
      <c r="R1363" s="1">
        <v>44650</v>
      </c>
      <c r="S1363" t="str">
        <f t="shared" si="105"/>
        <v>RXBAR - Protein Bar - Chocolate Sea Salt</v>
      </c>
      <c r="T1363" t="str">
        <f t="shared" si="106"/>
        <v>Food</v>
      </c>
      <c r="U1363" t="str">
        <f>IF(T1363="Cell is Blank - Dis-regard",_xlfn.XLOOKUP(S1363,'Categroy Lookup'!A:A,'Categroy Lookup'!B:B,"Cell is Blank - Dis-regard"),T1363)</f>
        <v>Food</v>
      </c>
      <c r="V1363" t="b">
        <f t="shared" si="108"/>
        <v>1</v>
      </c>
      <c r="W1363">
        <f t="shared" si="107"/>
        <v>2</v>
      </c>
      <c r="X1363" s="8">
        <f t="shared" si="109"/>
        <v>1.3333333333333333</v>
      </c>
      <c r="Y1363" t="s">
        <v>561</v>
      </c>
      <c r="Z1363" t="s">
        <v>562</v>
      </c>
      <c r="AA1363" t="s">
        <v>571</v>
      </c>
      <c r="AB1363" t="s">
        <v>681</v>
      </c>
      <c r="AC1363" t="s">
        <v>763</v>
      </c>
      <c r="AD1363">
        <v>2022</v>
      </c>
    </row>
    <row r="1364" spans="1:30" x14ac:dyDescent="0.25">
      <c r="A1364" t="s">
        <v>18</v>
      </c>
      <c r="B1364" t="s">
        <v>197</v>
      </c>
      <c r="C1364" t="s">
        <v>198</v>
      </c>
      <c r="D1364" t="s">
        <v>199</v>
      </c>
      <c r="E1364" t="s">
        <v>200</v>
      </c>
      <c r="F1364" t="s">
        <v>31</v>
      </c>
      <c r="G1364">
        <v>14857027718</v>
      </c>
      <c r="H1364" t="s">
        <v>221</v>
      </c>
      <c r="I1364" t="s">
        <v>25</v>
      </c>
      <c r="J1364">
        <v>146</v>
      </c>
      <c r="K1364">
        <v>3.5</v>
      </c>
      <c r="L1364">
        <v>1</v>
      </c>
      <c r="M1364">
        <v>146</v>
      </c>
      <c r="N1364">
        <v>3.5</v>
      </c>
      <c r="O1364">
        <v>1</v>
      </c>
      <c r="P1364">
        <v>3.5</v>
      </c>
      <c r="Q1364">
        <v>3.5</v>
      </c>
      <c r="R1364" s="1">
        <v>44650</v>
      </c>
      <c r="S1364" t="str">
        <f t="shared" si="105"/>
        <v>Starbucks Doubleshot Energy - Mocha</v>
      </c>
      <c r="T1364" t="str">
        <f t="shared" si="106"/>
        <v>Non Carbonated</v>
      </c>
      <c r="U1364" t="str">
        <f>IF(T1364="Cell is Blank - Dis-regard",_xlfn.XLOOKUP(S1364,'Categroy Lookup'!A:A,'Categroy Lookup'!B:B,"Cell is Blank - Dis-regard"),T1364)</f>
        <v>Non Carbonated</v>
      </c>
      <c r="V1364" t="b">
        <f t="shared" si="108"/>
        <v>1</v>
      </c>
      <c r="W1364">
        <f t="shared" si="107"/>
        <v>3.5</v>
      </c>
      <c r="X1364" s="8">
        <f t="shared" si="109"/>
        <v>2.3333333333333335</v>
      </c>
      <c r="Y1364" t="s">
        <v>572</v>
      </c>
      <c r="Z1364" t="s">
        <v>573</v>
      </c>
      <c r="AB1364" t="s">
        <v>681</v>
      </c>
      <c r="AC1364" t="s">
        <v>763</v>
      </c>
      <c r="AD1364">
        <v>2022</v>
      </c>
    </row>
    <row r="1365" spans="1:30" x14ac:dyDescent="0.25">
      <c r="A1365" t="s">
        <v>18</v>
      </c>
      <c r="B1365" t="s">
        <v>197</v>
      </c>
      <c r="C1365" t="s">
        <v>198</v>
      </c>
      <c r="D1365" t="s">
        <v>199</v>
      </c>
      <c r="E1365" t="s">
        <v>98</v>
      </c>
      <c r="F1365" t="s">
        <v>27</v>
      </c>
      <c r="G1365">
        <v>14857407845</v>
      </c>
      <c r="H1365" t="s">
        <v>221</v>
      </c>
      <c r="I1365" t="s">
        <v>33</v>
      </c>
      <c r="J1365">
        <v>124</v>
      </c>
      <c r="K1365">
        <v>1.25</v>
      </c>
      <c r="L1365">
        <v>1</v>
      </c>
      <c r="M1365">
        <v>124</v>
      </c>
      <c r="N1365">
        <v>1.25</v>
      </c>
      <c r="O1365">
        <v>1</v>
      </c>
      <c r="P1365">
        <v>1.25</v>
      </c>
      <c r="Q1365">
        <v>1.25</v>
      </c>
      <c r="R1365" s="1">
        <v>44650</v>
      </c>
      <c r="S1365" t="str">
        <f t="shared" si="105"/>
        <v>CheezIt - Original</v>
      </c>
      <c r="T1365" t="str">
        <f t="shared" si="106"/>
        <v>Food</v>
      </c>
      <c r="U1365" t="str">
        <f>IF(T1365="Cell is Blank - Dis-regard",_xlfn.XLOOKUP(S1365,'Categroy Lookup'!A:A,'Categroy Lookup'!B:B,"Cell is Blank - Dis-regard"),T1365)</f>
        <v>Food</v>
      </c>
      <c r="V1365" t="b">
        <f t="shared" si="108"/>
        <v>1</v>
      </c>
      <c r="W1365">
        <f t="shared" si="107"/>
        <v>1.25</v>
      </c>
      <c r="X1365" s="8">
        <f t="shared" si="109"/>
        <v>0.83333333333333337</v>
      </c>
      <c r="Y1365" t="s">
        <v>528</v>
      </c>
      <c r="Z1365" t="s">
        <v>512</v>
      </c>
      <c r="AB1365" t="s">
        <v>681</v>
      </c>
      <c r="AC1365" t="s">
        <v>763</v>
      </c>
      <c r="AD1365">
        <v>2022</v>
      </c>
    </row>
    <row r="1366" spans="1:30" x14ac:dyDescent="0.25">
      <c r="A1366" t="s">
        <v>18</v>
      </c>
      <c r="B1366" t="s">
        <v>197</v>
      </c>
      <c r="C1366" t="s">
        <v>198</v>
      </c>
      <c r="D1366" t="s">
        <v>199</v>
      </c>
      <c r="E1366" t="s">
        <v>216</v>
      </c>
      <c r="F1366" t="s">
        <v>31</v>
      </c>
      <c r="G1366">
        <v>14857417265</v>
      </c>
      <c r="H1366" t="s">
        <v>221</v>
      </c>
      <c r="I1366" t="s">
        <v>33</v>
      </c>
      <c r="J1366">
        <v>147</v>
      </c>
      <c r="K1366">
        <v>2.75</v>
      </c>
      <c r="L1366">
        <v>1</v>
      </c>
      <c r="M1366">
        <v>147</v>
      </c>
      <c r="N1366">
        <v>2.75</v>
      </c>
      <c r="O1366">
        <v>1</v>
      </c>
      <c r="P1366">
        <v>2.75</v>
      </c>
      <c r="Q1366">
        <v>2.75</v>
      </c>
      <c r="R1366" s="1">
        <v>44650</v>
      </c>
      <c r="S1366" t="str">
        <f t="shared" si="105"/>
        <v>Bai Antioxidant - Kula Watermelon</v>
      </c>
      <c r="T1366" t="str">
        <f t="shared" si="106"/>
        <v>Non Carbonated</v>
      </c>
      <c r="U1366" t="str">
        <f>IF(T1366="Cell is Blank - Dis-regard",_xlfn.XLOOKUP(S1366,'Categroy Lookup'!A:A,'Categroy Lookup'!B:B,"Cell is Blank - Dis-regard"),T1366)</f>
        <v>Non Carbonated</v>
      </c>
      <c r="V1366" t="b">
        <f t="shared" si="108"/>
        <v>1</v>
      </c>
      <c r="W1366">
        <f t="shared" si="107"/>
        <v>2.75</v>
      </c>
      <c r="X1366" s="8">
        <f t="shared" si="109"/>
        <v>1.8333333333333333</v>
      </c>
      <c r="Y1366" t="s">
        <v>471</v>
      </c>
      <c r="Z1366" t="s">
        <v>587</v>
      </c>
      <c r="AB1366" t="s">
        <v>681</v>
      </c>
      <c r="AC1366" t="s">
        <v>763</v>
      </c>
      <c r="AD1366">
        <v>2022</v>
      </c>
    </row>
    <row r="1367" spans="1:30" x14ac:dyDescent="0.25">
      <c r="A1367" t="s">
        <v>18</v>
      </c>
      <c r="B1367" t="s">
        <v>197</v>
      </c>
      <c r="C1367" t="s">
        <v>198</v>
      </c>
      <c r="D1367" t="s">
        <v>199</v>
      </c>
      <c r="E1367" t="s">
        <v>52</v>
      </c>
      <c r="F1367" t="s">
        <v>27</v>
      </c>
      <c r="G1367">
        <v>14857494457</v>
      </c>
      <c r="H1367" t="s">
        <v>221</v>
      </c>
      <c r="I1367" t="s">
        <v>33</v>
      </c>
      <c r="J1367">
        <v>113</v>
      </c>
      <c r="K1367">
        <v>1.5</v>
      </c>
      <c r="L1367">
        <v>1</v>
      </c>
      <c r="M1367">
        <v>113</v>
      </c>
      <c r="N1367">
        <v>1.5</v>
      </c>
      <c r="O1367">
        <v>1</v>
      </c>
      <c r="P1367">
        <v>1.5</v>
      </c>
      <c r="Q1367">
        <v>1.5</v>
      </c>
      <c r="R1367" s="1">
        <v>44650</v>
      </c>
      <c r="S1367" t="str">
        <f t="shared" si="105"/>
        <v>Miss Vickie's Potato Chip - Sea Salt Original</v>
      </c>
      <c r="T1367" t="str">
        <f t="shared" si="106"/>
        <v>Food</v>
      </c>
      <c r="U1367" t="str">
        <f>IF(T1367="Cell is Blank - Dis-regard",_xlfn.XLOOKUP(S1367,'Categroy Lookup'!A:A,'Categroy Lookup'!B:B,"Cell is Blank - Dis-regard"),T1367)</f>
        <v>Food</v>
      </c>
      <c r="V1367" t="b">
        <f t="shared" si="108"/>
        <v>1</v>
      </c>
      <c r="W1367">
        <f t="shared" si="107"/>
        <v>1.5</v>
      </c>
      <c r="X1367" s="8">
        <f t="shared" si="109"/>
        <v>1</v>
      </c>
      <c r="Y1367" t="s">
        <v>473</v>
      </c>
      <c r="Z1367" t="s">
        <v>488</v>
      </c>
      <c r="AB1367" t="s">
        <v>681</v>
      </c>
      <c r="AC1367" t="s">
        <v>763</v>
      </c>
      <c r="AD1367">
        <v>2022</v>
      </c>
    </row>
    <row r="1368" spans="1:30" x14ac:dyDescent="0.25">
      <c r="A1368" t="s">
        <v>18</v>
      </c>
      <c r="B1368" t="s">
        <v>197</v>
      </c>
      <c r="C1368" t="s">
        <v>198</v>
      </c>
      <c r="D1368" t="s">
        <v>199</v>
      </c>
      <c r="E1368" t="s">
        <v>206</v>
      </c>
      <c r="F1368" t="s">
        <v>31</v>
      </c>
      <c r="G1368">
        <v>14857532737</v>
      </c>
      <c r="H1368" t="s">
        <v>221</v>
      </c>
      <c r="I1368" t="s">
        <v>33</v>
      </c>
      <c r="J1368">
        <v>140</v>
      </c>
      <c r="K1368">
        <v>2</v>
      </c>
      <c r="L1368">
        <v>1</v>
      </c>
      <c r="M1368">
        <v>140</v>
      </c>
      <c r="N1368">
        <v>2</v>
      </c>
      <c r="O1368">
        <v>1</v>
      </c>
      <c r="P1368">
        <v>2</v>
      </c>
      <c r="Q1368">
        <v>2</v>
      </c>
      <c r="R1368" s="1">
        <v>44650</v>
      </c>
      <c r="S1368" t="str">
        <f t="shared" si="105"/>
        <v>Iberia Coconut Water</v>
      </c>
      <c r="T1368" t="str">
        <f t="shared" si="106"/>
        <v>Non Carbonated</v>
      </c>
      <c r="U1368" t="str">
        <f>IF(T1368="Cell is Blank - Dis-regard",_xlfn.XLOOKUP(S1368,'Categroy Lookup'!A:A,'Categroy Lookup'!B:B,"Cell is Blank - Dis-regard"),T1368)</f>
        <v>Non Carbonated</v>
      </c>
      <c r="V1368" t="b">
        <f t="shared" si="108"/>
        <v>1</v>
      </c>
      <c r="W1368">
        <f t="shared" si="107"/>
        <v>2</v>
      </c>
      <c r="X1368" s="8">
        <f t="shared" si="109"/>
        <v>1.3333333333333333</v>
      </c>
      <c r="Y1368" t="s">
        <v>206</v>
      </c>
      <c r="AB1368" t="s">
        <v>681</v>
      </c>
      <c r="AC1368" t="s">
        <v>763</v>
      </c>
      <c r="AD1368">
        <v>2022</v>
      </c>
    </row>
    <row r="1369" spans="1:30" x14ac:dyDescent="0.25">
      <c r="A1369" t="s">
        <v>18</v>
      </c>
      <c r="B1369" t="s">
        <v>28</v>
      </c>
      <c r="C1369" t="s">
        <v>20</v>
      </c>
      <c r="D1369" t="s">
        <v>29</v>
      </c>
      <c r="E1369" t="s">
        <v>93</v>
      </c>
      <c r="F1369" t="s">
        <v>23</v>
      </c>
      <c r="G1369">
        <v>14857614568</v>
      </c>
      <c r="H1369" t="s">
        <v>221</v>
      </c>
      <c r="I1369" t="s">
        <v>33</v>
      </c>
      <c r="J1369">
        <v>140</v>
      </c>
      <c r="K1369">
        <v>1.5</v>
      </c>
      <c r="L1369">
        <v>1</v>
      </c>
      <c r="M1369">
        <v>140</v>
      </c>
      <c r="N1369">
        <v>1.5</v>
      </c>
      <c r="O1369">
        <v>1</v>
      </c>
      <c r="P1369">
        <v>1.5</v>
      </c>
      <c r="Q1369">
        <v>1.5</v>
      </c>
      <c r="R1369" s="1">
        <v>44641</v>
      </c>
      <c r="S1369" t="str">
        <f t="shared" si="105"/>
        <v>Coca Cola - Zero Sugar</v>
      </c>
      <c r="T1369" t="str">
        <f t="shared" si="106"/>
        <v>Carbonated</v>
      </c>
      <c r="U1369" t="str">
        <f>IF(T1369="Cell is Blank - Dis-regard",_xlfn.XLOOKUP(S1369,'Categroy Lookup'!A:A,'Categroy Lookup'!B:B,"Cell is Blank - Dis-regard"),T1369)</f>
        <v>Carbonated</v>
      </c>
      <c r="V1369" t="b">
        <f t="shared" si="108"/>
        <v>1</v>
      </c>
      <c r="W1369">
        <f t="shared" si="107"/>
        <v>1.5</v>
      </c>
      <c r="X1369" s="8">
        <f t="shared" si="109"/>
        <v>1</v>
      </c>
      <c r="Y1369" t="s">
        <v>524</v>
      </c>
      <c r="Z1369" t="s">
        <v>525</v>
      </c>
      <c r="AB1369" t="s">
        <v>681</v>
      </c>
      <c r="AC1369" t="s">
        <v>763</v>
      </c>
      <c r="AD1369">
        <v>2022</v>
      </c>
    </row>
    <row r="1370" spans="1:30" x14ac:dyDescent="0.25">
      <c r="A1370" t="s">
        <v>18</v>
      </c>
      <c r="B1370" t="s">
        <v>197</v>
      </c>
      <c r="C1370" t="s">
        <v>198</v>
      </c>
      <c r="D1370" t="s">
        <v>199</v>
      </c>
      <c r="E1370" t="s">
        <v>101</v>
      </c>
      <c r="F1370" t="s">
        <v>27</v>
      </c>
      <c r="G1370">
        <v>14857713099</v>
      </c>
      <c r="H1370" t="s">
        <v>221</v>
      </c>
      <c r="I1370" t="s">
        <v>33</v>
      </c>
      <c r="J1370">
        <v>112</v>
      </c>
      <c r="K1370">
        <v>1.5</v>
      </c>
      <c r="L1370">
        <v>1</v>
      </c>
      <c r="M1370">
        <v>112</v>
      </c>
      <c r="N1370">
        <v>1.5</v>
      </c>
      <c r="O1370">
        <v>1</v>
      </c>
      <c r="P1370">
        <v>1.5</v>
      </c>
      <c r="Q1370">
        <v>1.5</v>
      </c>
      <c r="R1370" s="1">
        <v>44650</v>
      </c>
      <c r="S1370" t="str">
        <f t="shared" si="105"/>
        <v>Miss Vickie's Potato Chip - Smokehouse BBQ</v>
      </c>
      <c r="T1370" t="str">
        <f t="shared" si="106"/>
        <v>Food</v>
      </c>
      <c r="U1370" t="str">
        <f>IF(T1370="Cell is Blank - Dis-regard",_xlfn.XLOOKUP(S1370,'Categroy Lookup'!A:A,'Categroy Lookup'!B:B,"Cell is Blank - Dis-regard"),T1370)</f>
        <v>Food</v>
      </c>
      <c r="V1370" t="b">
        <f t="shared" si="108"/>
        <v>1</v>
      </c>
      <c r="W1370">
        <f t="shared" si="107"/>
        <v>1.5</v>
      </c>
      <c r="X1370" s="8">
        <f t="shared" si="109"/>
        <v>1</v>
      </c>
      <c r="Y1370" t="s">
        <v>473</v>
      </c>
      <c r="Z1370" t="s">
        <v>530</v>
      </c>
      <c r="AB1370" t="s">
        <v>681</v>
      </c>
      <c r="AC1370" t="s">
        <v>763</v>
      </c>
      <c r="AD1370">
        <v>2022</v>
      </c>
    </row>
    <row r="1371" spans="1:30" x14ac:dyDescent="0.25">
      <c r="A1371" t="s">
        <v>18</v>
      </c>
      <c r="B1371" t="s">
        <v>28</v>
      </c>
      <c r="C1371" t="s">
        <v>20</v>
      </c>
      <c r="D1371" t="s">
        <v>29</v>
      </c>
      <c r="E1371" t="s">
        <v>93</v>
      </c>
      <c r="F1371" t="s">
        <v>23</v>
      </c>
      <c r="G1371">
        <v>14857808779</v>
      </c>
      <c r="H1371" t="s">
        <v>221</v>
      </c>
      <c r="I1371" t="s">
        <v>33</v>
      </c>
      <c r="J1371">
        <v>140</v>
      </c>
      <c r="K1371">
        <v>1.5</v>
      </c>
      <c r="L1371">
        <v>1</v>
      </c>
      <c r="M1371">
        <v>140</v>
      </c>
      <c r="N1371">
        <v>1.5</v>
      </c>
      <c r="O1371">
        <v>1</v>
      </c>
      <c r="P1371">
        <v>1.5</v>
      </c>
      <c r="Q1371">
        <v>1.5</v>
      </c>
      <c r="R1371" s="1">
        <v>44641</v>
      </c>
      <c r="S1371" t="str">
        <f t="shared" si="105"/>
        <v>Coca Cola - Zero Sugar</v>
      </c>
      <c r="T1371" t="str">
        <f t="shared" si="106"/>
        <v>Carbonated</v>
      </c>
      <c r="U1371" t="str">
        <f>IF(T1371="Cell is Blank - Dis-regard",_xlfn.XLOOKUP(S1371,'Categroy Lookup'!A:A,'Categroy Lookup'!B:B,"Cell is Blank - Dis-regard"),T1371)</f>
        <v>Carbonated</v>
      </c>
      <c r="V1371" t="b">
        <f t="shared" si="108"/>
        <v>1</v>
      </c>
      <c r="W1371">
        <f t="shared" si="107"/>
        <v>1.5</v>
      </c>
      <c r="X1371" s="8">
        <f t="shared" si="109"/>
        <v>1</v>
      </c>
      <c r="Y1371" t="s">
        <v>524</v>
      </c>
      <c r="Z1371" t="s">
        <v>525</v>
      </c>
      <c r="AB1371" t="s">
        <v>681</v>
      </c>
      <c r="AC1371" t="s">
        <v>763</v>
      </c>
      <c r="AD1371">
        <v>2022</v>
      </c>
    </row>
    <row r="1372" spans="1:30" x14ac:dyDescent="0.25">
      <c r="A1372" t="s">
        <v>18</v>
      </c>
      <c r="B1372" t="s">
        <v>19</v>
      </c>
      <c r="C1372" t="s">
        <v>20</v>
      </c>
      <c r="D1372" t="s">
        <v>21</v>
      </c>
      <c r="E1372" t="s">
        <v>122</v>
      </c>
      <c r="F1372" t="s">
        <v>55</v>
      </c>
      <c r="G1372">
        <v>14857840059</v>
      </c>
      <c r="H1372" t="s">
        <v>221</v>
      </c>
      <c r="I1372" t="s">
        <v>25</v>
      </c>
      <c r="J1372">
        <v>147</v>
      </c>
      <c r="K1372">
        <v>2.75</v>
      </c>
      <c r="L1372">
        <v>1</v>
      </c>
      <c r="M1372">
        <v>147</v>
      </c>
      <c r="N1372">
        <v>2.75</v>
      </c>
      <c r="O1372">
        <v>1</v>
      </c>
      <c r="P1372">
        <v>2.75</v>
      </c>
      <c r="Q1372">
        <v>4</v>
      </c>
      <c r="R1372" s="1">
        <v>44641</v>
      </c>
      <c r="S1372" t="str">
        <f t="shared" si="105"/>
        <v>Vitamin Water - Squeezed Lemonade</v>
      </c>
      <c r="T1372" t="str">
        <f t="shared" si="106"/>
        <v>Water</v>
      </c>
      <c r="U1372" t="str">
        <f>IF(T1372="Cell is Blank - Dis-regard",_xlfn.XLOOKUP(S1372,'Categroy Lookup'!A:A,'Categroy Lookup'!B:B,"Cell is Blank - Dis-regard"),T1372)</f>
        <v>Water</v>
      </c>
      <c r="V1372" t="b">
        <f t="shared" si="108"/>
        <v>1</v>
      </c>
      <c r="W1372">
        <f t="shared" si="107"/>
        <v>2.75</v>
      </c>
      <c r="X1372" s="8">
        <f t="shared" si="109"/>
        <v>1.8333333333333333</v>
      </c>
      <c r="Y1372" t="s">
        <v>489</v>
      </c>
      <c r="Z1372" t="s">
        <v>548</v>
      </c>
      <c r="AB1372" t="s">
        <v>681</v>
      </c>
      <c r="AC1372" t="s">
        <v>763</v>
      </c>
      <c r="AD1372">
        <v>2022</v>
      </c>
    </row>
    <row r="1373" spans="1:30" x14ac:dyDescent="0.25">
      <c r="A1373" t="s">
        <v>18</v>
      </c>
      <c r="B1373" t="s">
        <v>19</v>
      </c>
      <c r="C1373" t="s">
        <v>20</v>
      </c>
      <c r="D1373" t="s">
        <v>21</v>
      </c>
      <c r="E1373" t="s">
        <v>58</v>
      </c>
      <c r="F1373" t="s">
        <v>27</v>
      </c>
      <c r="G1373">
        <v>14857840059</v>
      </c>
      <c r="H1373" t="s">
        <v>221</v>
      </c>
      <c r="I1373" t="s">
        <v>25</v>
      </c>
      <c r="J1373">
        <v>122</v>
      </c>
      <c r="K1373">
        <v>1.25</v>
      </c>
      <c r="L1373">
        <v>1</v>
      </c>
      <c r="M1373">
        <v>122</v>
      </c>
      <c r="N1373">
        <v>1.25</v>
      </c>
      <c r="O1373">
        <v>1</v>
      </c>
      <c r="P1373">
        <v>1.25</v>
      </c>
      <c r="Q1373">
        <v>4</v>
      </c>
      <c r="R1373" s="1">
        <v>44641</v>
      </c>
      <c r="S1373" t="str">
        <f t="shared" si="105"/>
        <v>Oreo Mini</v>
      </c>
      <c r="T1373" t="str">
        <f t="shared" si="106"/>
        <v>Food</v>
      </c>
      <c r="U1373" t="str">
        <f>IF(T1373="Cell is Blank - Dis-regard",_xlfn.XLOOKUP(S1373,'Categroy Lookup'!A:A,'Categroy Lookup'!B:B,"Cell is Blank - Dis-regard"),T1373)</f>
        <v>Food</v>
      </c>
      <c r="V1373" t="b">
        <f t="shared" si="108"/>
        <v>1</v>
      </c>
      <c r="W1373">
        <f t="shared" si="107"/>
        <v>1.25</v>
      </c>
      <c r="X1373" s="8">
        <f t="shared" si="109"/>
        <v>0.83333333333333337</v>
      </c>
      <c r="Y1373" t="s">
        <v>58</v>
      </c>
      <c r="AB1373" t="s">
        <v>681</v>
      </c>
      <c r="AC1373" t="s">
        <v>763</v>
      </c>
      <c r="AD1373">
        <v>2022</v>
      </c>
    </row>
    <row r="1374" spans="1:30" x14ac:dyDescent="0.25">
      <c r="A1374" t="s">
        <v>18</v>
      </c>
      <c r="B1374" t="s">
        <v>28</v>
      </c>
      <c r="C1374" t="s">
        <v>20</v>
      </c>
      <c r="D1374" t="s">
        <v>29</v>
      </c>
      <c r="E1374" t="s">
        <v>93</v>
      </c>
      <c r="F1374" t="s">
        <v>23</v>
      </c>
      <c r="G1374">
        <v>14858553437</v>
      </c>
      <c r="H1374" t="s">
        <v>222</v>
      </c>
      <c r="I1374" t="s">
        <v>25</v>
      </c>
      <c r="J1374">
        <v>140</v>
      </c>
      <c r="K1374">
        <v>1.5</v>
      </c>
      <c r="L1374">
        <v>1</v>
      </c>
      <c r="M1374">
        <v>140</v>
      </c>
      <c r="N1374">
        <v>1.5</v>
      </c>
      <c r="O1374">
        <v>1</v>
      </c>
      <c r="P1374">
        <v>1.5</v>
      </c>
      <c r="Q1374">
        <v>1.5</v>
      </c>
      <c r="R1374" s="1">
        <v>44641</v>
      </c>
      <c r="S1374" t="str">
        <f t="shared" si="105"/>
        <v>Coca Cola - Zero Sugar</v>
      </c>
      <c r="T1374" t="str">
        <f t="shared" si="106"/>
        <v>Carbonated</v>
      </c>
      <c r="U1374" t="str">
        <f>IF(T1374="Cell is Blank - Dis-regard",_xlfn.XLOOKUP(S1374,'Categroy Lookup'!A:A,'Categroy Lookup'!B:B,"Cell is Blank - Dis-regard"),T1374)</f>
        <v>Carbonated</v>
      </c>
      <c r="V1374" t="b">
        <f t="shared" si="108"/>
        <v>1</v>
      </c>
      <c r="W1374">
        <f t="shared" si="107"/>
        <v>1.5</v>
      </c>
      <c r="X1374" s="8">
        <f t="shared" si="109"/>
        <v>1</v>
      </c>
      <c r="Y1374" t="s">
        <v>524</v>
      </c>
      <c r="Z1374" t="s">
        <v>525</v>
      </c>
      <c r="AB1374" t="s">
        <v>683</v>
      </c>
      <c r="AC1374" t="s">
        <v>764</v>
      </c>
      <c r="AD1374">
        <v>2022</v>
      </c>
    </row>
    <row r="1375" spans="1:30" x14ac:dyDescent="0.25">
      <c r="A1375" t="s">
        <v>18</v>
      </c>
      <c r="B1375" t="s">
        <v>28</v>
      </c>
      <c r="C1375" t="s">
        <v>20</v>
      </c>
      <c r="D1375" t="s">
        <v>29</v>
      </c>
      <c r="E1375" t="s">
        <v>62</v>
      </c>
      <c r="F1375" t="s">
        <v>27</v>
      </c>
      <c r="G1375">
        <v>14858556635</v>
      </c>
      <c r="H1375" t="s">
        <v>222</v>
      </c>
      <c r="I1375" t="s">
        <v>25</v>
      </c>
      <c r="J1375">
        <v>137</v>
      </c>
      <c r="K1375">
        <v>2</v>
      </c>
      <c r="L1375">
        <v>1</v>
      </c>
      <c r="M1375">
        <v>137</v>
      </c>
      <c r="N1375">
        <v>2</v>
      </c>
      <c r="O1375">
        <v>1</v>
      </c>
      <c r="P1375">
        <v>2</v>
      </c>
      <c r="Q1375">
        <v>3.5</v>
      </c>
      <c r="R1375" s="1">
        <v>44641</v>
      </c>
      <c r="S1375" t="str">
        <f t="shared" si="105"/>
        <v>Robert Irvine's - Fit Crunch -  Chocolate Pea</v>
      </c>
      <c r="T1375" t="str">
        <f t="shared" si="106"/>
        <v>Food</v>
      </c>
      <c r="U1375" t="str">
        <f>IF(T1375="Cell is Blank - Dis-regard",_xlfn.XLOOKUP(S1375,'Categroy Lookup'!A:A,'Categroy Lookup'!B:B,"Cell is Blank - Dis-regard"),T1375)</f>
        <v>Food</v>
      </c>
      <c r="V1375" t="b">
        <f t="shared" si="108"/>
        <v>1</v>
      </c>
      <c r="W1375">
        <f t="shared" si="107"/>
        <v>2</v>
      </c>
      <c r="X1375" s="8">
        <f t="shared" si="109"/>
        <v>1.3333333333333333</v>
      </c>
      <c r="Y1375" t="s">
        <v>495</v>
      </c>
      <c r="Z1375" t="s">
        <v>496</v>
      </c>
      <c r="AA1375" t="s">
        <v>497</v>
      </c>
      <c r="AB1375" t="s">
        <v>683</v>
      </c>
      <c r="AC1375" t="s">
        <v>764</v>
      </c>
      <c r="AD1375">
        <v>2022</v>
      </c>
    </row>
    <row r="1376" spans="1:30" x14ac:dyDescent="0.25">
      <c r="A1376" t="s">
        <v>18</v>
      </c>
      <c r="B1376" t="s">
        <v>28</v>
      </c>
      <c r="C1376" t="s">
        <v>20</v>
      </c>
      <c r="D1376" t="s">
        <v>29</v>
      </c>
      <c r="E1376" t="s">
        <v>52</v>
      </c>
      <c r="F1376" t="s">
        <v>27</v>
      </c>
      <c r="G1376">
        <v>14858556635</v>
      </c>
      <c r="H1376" t="s">
        <v>222</v>
      </c>
      <c r="I1376" t="s">
        <v>25</v>
      </c>
      <c r="J1376">
        <v>114</v>
      </c>
      <c r="K1376">
        <v>1.5</v>
      </c>
      <c r="L1376">
        <v>1</v>
      </c>
      <c r="M1376">
        <v>114</v>
      </c>
      <c r="N1376">
        <v>1.5</v>
      </c>
      <c r="O1376">
        <v>1</v>
      </c>
      <c r="P1376">
        <v>1.5</v>
      </c>
      <c r="Q1376">
        <v>3.5</v>
      </c>
      <c r="R1376" s="1">
        <v>44641</v>
      </c>
      <c r="S1376" t="str">
        <f t="shared" si="105"/>
        <v>Miss Vickie's Potato Chip - Sea Salt Original</v>
      </c>
      <c r="T1376" t="str">
        <f t="shared" si="106"/>
        <v>Food</v>
      </c>
      <c r="U1376" t="str">
        <f>IF(T1376="Cell is Blank - Dis-regard",_xlfn.XLOOKUP(S1376,'Categroy Lookup'!A:A,'Categroy Lookup'!B:B,"Cell is Blank - Dis-regard"),T1376)</f>
        <v>Food</v>
      </c>
      <c r="V1376" t="b">
        <f t="shared" si="108"/>
        <v>1</v>
      </c>
      <c r="W1376">
        <f t="shared" si="107"/>
        <v>1.5</v>
      </c>
      <c r="X1376" s="8">
        <f t="shared" si="109"/>
        <v>1</v>
      </c>
      <c r="Y1376" t="s">
        <v>473</v>
      </c>
      <c r="Z1376" t="s">
        <v>488</v>
      </c>
      <c r="AB1376" t="s">
        <v>683</v>
      </c>
      <c r="AC1376" t="s">
        <v>764</v>
      </c>
      <c r="AD1376">
        <v>2022</v>
      </c>
    </row>
    <row r="1377" spans="1:30" x14ac:dyDescent="0.25">
      <c r="A1377" t="s">
        <v>18</v>
      </c>
      <c r="B1377" t="s">
        <v>40</v>
      </c>
      <c r="C1377" t="s">
        <v>41</v>
      </c>
      <c r="D1377" t="s">
        <v>42</v>
      </c>
      <c r="E1377" t="s">
        <v>79</v>
      </c>
      <c r="F1377" t="s">
        <v>27</v>
      </c>
      <c r="G1377">
        <v>14860183018</v>
      </c>
      <c r="H1377" t="s">
        <v>222</v>
      </c>
      <c r="I1377" t="s">
        <v>25</v>
      </c>
      <c r="J1377">
        <v>114</v>
      </c>
      <c r="K1377">
        <v>1.5</v>
      </c>
      <c r="L1377">
        <v>1</v>
      </c>
      <c r="M1377">
        <v>114</v>
      </c>
      <c r="N1377">
        <v>1.5</v>
      </c>
      <c r="O1377">
        <v>1</v>
      </c>
      <c r="P1377">
        <v>1.5</v>
      </c>
      <c r="Q1377">
        <v>5</v>
      </c>
      <c r="R1377" s="1">
        <v>44642</v>
      </c>
      <c r="S1377" t="str">
        <f t="shared" si="105"/>
        <v>SunChips Multigrain - Harvest Cheddar</v>
      </c>
      <c r="T1377" t="str">
        <f t="shared" si="106"/>
        <v>Food</v>
      </c>
      <c r="U1377" t="str">
        <f>IF(T1377="Cell is Blank - Dis-regard",_xlfn.XLOOKUP(S1377,'Categroy Lookup'!A:A,'Categroy Lookup'!B:B,"Cell is Blank - Dis-regard"),T1377)</f>
        <v>Food</v>
      </c>
      <c r="V1377" t="b">
        <f t="shared" si="108"/>
        <v>1</v>
      </c>
      <c r="W1377">
        <f t="shared" si="107"/>
        <v>1.5</v>
      </c>
      <c r="X1377" s="8">
        <f t="shared" si="109"/>
        <v>1</v>
      </c>
      <c r="Y1377" t="s">
        <v>502</v>
      </c>
      <c r="Z1377" t="s">
        <v>515</v>
      </c>
      <c r="AB1377" t="s">
        <v>683</v>
      </c>
      <c r="AC1377" t="s">
        <v>764</v>
      </c>
      <c r="AD1377">
        <v>2022</v>
      </c>
    </row>
    <row r="1378" spans="1:30" x14ac:dyDescent="0.25">
      <c r="A1378" t="s">
        <v>18</v>
      </c>
      <c r="B1378" t="s">
        <v>40</v>
      </c>
      <c r="C1378" t="s">
        <v>41</v>
      </c>
      <c r="D1378" t="s">
        <v>42</v>
      </c>
      <c r="E1378" t="s">
        <v>48</v>
      </c>
      <c r="F1378" t="s">
        <v>27</v>
      </c>
      <c r="G1378">
        <v>14860183018</v>
      </c>
      <c r="H1378" t="s">
        <v>222</v>
      </c>
      <c r="I1378" t="s">
        <v>25</v>
      </c>
      <c r="J1378">
        <v>134</v>
      </c>
      <c r="K1378">
        <v>2</v>
      </c>
      <c r="L1378">
        <v>1</v>
      </c>
      <c r="M1378">
        <v>134</v>
      </c>
      <c r="N1378">
        <v>2</v>
      </c>
      <c r="O1378">
        <v>1</v>
      </c>
      <c r="P1378">
        <v>2</v>
      </c>
      <c r="Q1378">
        <v>5</v>
      </c>
      <c r="R1378" s="1">
        <v>44642</v>
      </c>
      <c r="S1378" t="str">
        <f t="shared" si="105"/>
        <v>KitKat - Crisp Wafers</v>
      </c>
      <c r="T1378" t="str">
        <f t="shared" si="106"/>
        <v>Food</v>
      </c>
      <c r="U1378" t="str">
        <f>IF(T1378="Cell is Blank - Dis-regard",_xlfn.XLOOKUP(S1378,'Categroy Lookup'!A:A,'Categroy Lookup'!B:B,"Cell is Blank - Dis-regard"),T1378)</f>
        <v>Food</v>
      </c>
      <c r="V1378" t="b">
        <f t="shared" si="108"/>
        <v>1</v>
      </c>
      <c r="W1378">
        <f t="shared" si="107"/>
        <v>2</v>
      </c>
      <c r="X1378" s="8">
        <f t="shared" si="109"/>
        <v>1.3333333333333333</v>
      </c>
      <c r="Y1378" t="s">
        <v>482</v>
      </c>
      <c r="Z1378" t="s">
        <v>483</v>
      </c>
      <c r="AB1378" t="s">
        <v>683</v>
      </c>
      <c r="AC1378" t="s">
        <v>764</v>
      </c>
      <c r="AD1378">
        <v>2022</v>
      </c>
    </row>
    <row r="1379" spans="1:30" x14ac:dyDescent="0.25">
      <c r="A1379" t="s">
        <v>18</v>
      </c>
      <c r="B1379" t="s">
        <v>40</v>
      </c>
      <c r="C1379" t="s">
        <v>41</v>
      </c>
      <c r="D1379" t="s">
        <v>42</v>
      </c>
      <c r="E1379" t="s">
        <v>69</v>
      </c>
      <c r="F1379" t="s">
        <v>27</v>
      </c>
      <c r="G1379">
        <v>14860183018</v>
      </c>
      <c r="H1379" t="s">
        <v>222</v>
      </c>
      <c r="I1379" t="s">
        <v>25</v>
      </c>
      <c r="J1379">
        <v>113</v>
      </c>
      <c r="K1379">
        <v>1.5</v>
      </c>
      <c r="L1379">
        <v>1</v>
      </c>
      <c r="M1379">
        <v>113</v>
      </c>
      <c r="N1379">
        <v>1.5</v>
      </c>
      <c r="O1379">
        <v>1</v>
      </c>
      <c r="P1379">
        <v>1.5</v>
      </c>
      <c r="Q1379">
        <v>5</v>
      </c>
      <c r="R1379" s="1">
        <v>44642</v>
      </c>
      <c r="S1379" t="str">
        <f t="shared" si="105"/>
        <v>SunChips Multigrain - Salsa</v>
      </c>
      <c r="T1379" t="str">
        <f t="shared" si="106"/>
        <v>Food</v>
      </c>
      <c r="U1379" t="str">
        <f>IF(T1379="Cell is Blank - Dis-regard",_xlfn.XLOOKUP(S1379,'Categroy Lookup'!A:A,'Categroy Lookup'!B:B,"Cell is Blank - Dis-regard"),T1379)</f>
        <v>Food</v>
      </c>
      <c r="V1379" t="b">
        <f t="shared" si="108"/>
        <v>1</v>
      </c>
      <c r="W1379">
        <f t="shared" si="107"/>
        <v>1.5</v>
      </c>
      <c r="X1379" s="8">
        <f t="shared" si="109"/>
        <v>1</v>
      </c>
      <c r="Y1379" t="s">
        <v>502</v>
      </c>
      <c r="Z1379" t="s">
        <v>503</v>
      </c>
      <c r="AB1379" t="s">
        <v>683</v>
      </c>
      <c r="AC1379" t="s">
        <v>764</v>
      </c>
      <c r="AD1379">
        <v>2022</v>
      </c>
    </row>
    <row r="1380" spans="1:30" x14ac:dyDescent="0.25">
      <c r="A1380" t="s">
        <v>18</v>
      </c>
      <c r="B1380" t="s">
        <v>36</v>
      </c>
      <c r="C1380" t="s">
        <v>37</v>
      </c>
      <c r="D1380" t="s">
        <v>38</v>
      </c>
      <c r="E1380" t="s">
        <v>101</v>
      </c>
      <c r="F1380" t="s">
        <v>27</v>
      </c>
      <c r="G1380">
        <v>14860522702</v>
      </c>
      <c r="H1380" t="s">
        <v>222</v>
      </c>
      <c r="I1380" t="s">
        <v>33</v>
      </c>
      <c r="J1380">
        <v>111</v>
      </c>
      <c r="K1380">
        <v>1.5</v>
      </c>
      <c r="L1380">
        <v>1</v>
      </c>
      <c r="M1380">
        <v>111</v>
      </c>
      <c r="N1380">
        <v>1.5</v>
      </c>
      <c r="O1380">
        <v>1</v>
      </c>
      <c r="P1380">
        <v>1.5</v>
      </c>
      <c r="Q1380">
        <v>1.5</v>
      </c>
      <c r="R1380" s="1">
        <v>44642</v>
      </c>
      <c r="S1380" t="str">
        <f t="shared" si="105"/>
        <v>Miss Vickie's Potato Chip - Smokehouse BBQ</v>
      </c>
      <c r="T1380" t="str">
        <f t="shared" si="106"/>
        <v>Food</v>
      </c>
      <c r="U1380" t="str">
        <f>IF(T1380="Cell is Blank - Dis-regard",_xlfn.XLOOKUP(S1380,'Categroy Lookup'!A:A,'Categroy Lookup'!B:B,"Cell is Blank - Dis-regard"),T1380)</f>
        <v>Food</v>
      </c>
      <c r="V1380" t="b">
        <f t="shared" si="108"/>
        <v>1</v>
      </c>
      <c r="W1380">
        <f t="shared" si="107"/>
        <v>1.5</v>
      </c>
      <c r="X1380" s="8">
        <f t="shared" si="109"/>
        <v>1</v>
      </c>
      <c r="Y1380" t="s">
        <v>473</v>
      </c>
      <c r="Z1380" t="s">
        <v>530</v>
      </c>
      <c r="AB1380" t="s">
        <v>683</v>
      </c>
      <c r="AC1380" t="s">
        <v>764</v>
      </c>
      <c r="AD1380">
        <v>2022</v>
      </c>
    </row>
    <row r="1381" spans="1:30" x14ac:dyDescent="0.25">
      <c r="A1381" t="s">
        <v>18</v>
      </c>
      <c r="B1381" t="s">
        <v>19</v>
      </c>
      <c r="C1381" t="s">
        <v>20</v>
      </c>
      <c r="D1381" t="s">
        <v>21</v>
      </c>
      <c r="E1381" t="s">
        <v>122</v>
      </c>
      <c r="F1381" t="s">
        <v>55</v>
      </c>
      <c r="G1381">
        <v>14860647532</v>
      </c>
      <c r="H1381" t="s">
        <v>222</v>
      </c>
      <c r="I1381" t="s">
        <v>25</v>
      </c>
      <c r="J1381">
        <v>147</v>
      </c>
      <c r="K1381">
        <v>2.75</v>
      </c>
      <c r="L1381">
        <v>1</v>
      </c>
      <c r="M1381">
        <v>147</v>
      </c>
      <c r="N1381">
        <v>2.75</v>
      </c>
      <c r="O1381">
        <v>1</v>
      </c>
      <c r="P1381">
        <v>2.75</v>
      </c>
      <c r="Q1381">
        <v>2.75</v>
      </c>
      <c r="R1381" s="1">
        <v>44642</v>
      </c>
      <c r="S1381" t="str">
        <f t="shared" si="105"/>
        <v>Vitamin Water - Squeezed Lemonade</v>
      </c>
      <c r="T1381" t="str">
        <f t="shared" si="106"/>
        <v>Water</v>
      </c>
      <c r="U1381" t="str">
        <f>IF(T1381="Cell is Blank - Dis-regard",_xlfn.XLOOKUP(S1381,'Categroy Lookup'!A:A,'Categroy Lookup'!B:B,"Cell is Blank - Dis-regard"),T1381)</f>
        <v>Water</v>
      </c>
      <c r="V1381" t="b">
        <f t="shared" si="108"/>
        <v>1</v>
      </c>
      <c r="W1381">
        <f t="shared" si="107"/>
        <v>2.75</v>
      </c>
      <c r="X1381" s="8">
        <f t="shared" si="109"/>
        <v>1.8333333333333333</v>
      </c>
      <c r="Y1381" t="s">
        <v>489</v>
      </c>
      <c r="Z1381" t="s">
        <v>548</v>
      </c>
      <c r="AB1381" t="s">
        <v>683</v>
      </c>
      <c r="AC1381" t="s">
        <v>764</v>
      </c>
      <c r="AD1381">
        <v>2022</v>
      </c>
    </row>
    <row r="1382" spans="1:30" x14ac:dyDescent="0.25">
      <c r="A1382" t="s">
        <v>18</v>
      </c>
      <c r="B1382" t="s">
        <v>197</v>
      </c>
      <c r="C1382" t="s">
        <v>198</v>
      </c>
      <c r="D1382" t="s">
        <v>199</v>
      </c>
      <c r="E1382" t="s">
        <v>205</v>
      </c>
      <c r="F1382" t="s">
        <v>23</v>
      </c>
      <c r="G1382">
        <v>14861597399</v>
      </c>
      <c r="H1382" t="s">
        <v>222</v>
      </c>
      <c r="I1382" t="s">
        <v>25</v>
      </c>
      <c r="J1382">
        <v>141</v>
      </c>
      <c r="K1382">
        <v>1.5</v>
      </c>
      <c r="L1382">
        <v>1</v>
      </c>
      <c r="M1382">
        <v>141</v>
      </c>
      <c r="N1382">
        <v>1.5</v>
      </c>
      <c r="O1382">
        <v>1</v>
      </c>
      <c r="P1382">
        <v>1.5</v>
      </c>
      <c r="Q1382">
        <v>1.5</v>
      </c>
      <c r="R1382" s="1">
        <v>44650</v>
      </c>
      <c r="S1382" t="str">
        <f t="shared" si="105"/>
        <v>Spindrift - Sparkling Water - Pineapple</v>
      </c>
      <c r="T1382" t="str">
        <f t="shared" si="106"/>
        <v>Carbonated</v>
      </c>
      <c r="U1382" t="str">
        <f>IF(T1382="Cell is Blank - Dis-regard",_xlfn.XLOOKUP(S1382,'Categroy Lookup'!A:A,'Categroy Lookup'!B:B,"Cell is Blank - Dis-regard"),T1382)</f>
        <v>Carbonated</v>
      </c>
      <c r="V1382" t="b">
        <f t="shared" si="108"/>
        <v>1</v>
      </c>
      <c r="W1382">
        <f t="shared" si="107"/>
        <v>1.5</v>
      </c>
      <c r="X1382" s="8">
        <f t="shared" si="109"/>
        <v>1</v>
      </c>
      <c r="Y1382" t="s">
        <v>486</v>
      </c>
      <c r="Z1382" t="s">
        <v>576</v>
      </c>
      <c r="AA1382" t="s">
        <v>577</v>
      </c>
      <c r="AB1382" t="s">
        <v>683</v>
      </c>
      <c r="AC1382" t="s">
        <v>764</v>
      </c>
      <c r="AD1382">
        <v>2022</v>
      </c>
    </row>
    <row r="1383" spans="1:30" x14ac:dyDescent="0.25">
      <c r="A1383" t="s">
        <v>18</v>
      </c>
      <c r="B1383" t="s">
        <v>28</v>
      </c>
      <c r="C1383" t="s">
        <v>20</v>
      </c>
      <c r="D1383" t="s">
        <v>29</v>
      </c>
      <c r="E1383" t="s">
        <v>82</v>
      </c>
      <c r="F1383" t="s">
        <v>31</v>
      </c>
      <c r="G1383">
        <v>14862272554</v>
      </c>
      <c r="H1383" t="s">
        <v>222</v>
      </c>
      <c r="I1383" t="s">
        <v>33</v>
      </c>
      <c r="J1383">
        <v>143</v>
      </c>
      <c r="K1383">
        <v>2.5</v>
      </c>
      <c r="L1383">
        <v>1</v>
      </c>
      <c r="M1383">
        <v>143</v>
      </c>
      <c r="N1383">
        <v>2.5</v>
      </c>
      <c r="O1383">
        <v>1</v>
      </c>
      <c r="P1383">
        <v>2.5</v>
      </c>
      <c r="Q1383">
        <v>2.5</v>
      </c>
      <c r="R1383" s="1">
        <v>44642</v>
      </c>
      <c r="S1383" t="str">
        <f t="shared" si="105"/>
        <v>Snapple Diet Tea - Peach Tea</v>
      </c>
      <c r="T1383" t="str">
        <f t="shared" si="106"/>
        <v>Non Carbonated</v>
      </c>
      <c r="U1383" t="str">
        <f>IF(T1383="Cell is Blank - Dis-regard",_xlfn.XLOOKUP(S1383,'Categroy Lookup'!A:A,'Categroy Lookup'!B:B,"Cell is Blank - Dis-regard"),T1383)</f>
        <v>Non Carbonated</v>
      </c>
      <c r="V1383" t="b">
        <f t="shared" si="108"/>
        <v>1</v>
      </c>
      <c r="W1383">
        <f t="shared" si="107"/>
        <v>2.5</v>
      </c>
      <c r="X1383" s="8">
        <f t="shared" si="109"/>
        <v>1.6666666666666667</v>
      </c>
      <c r="Y1383" t="s">
        <v>478</v>
      </c>
      <c r="Z1383" t="s">
        <v>517</v>
      </c>
      <c r="AB1383" t="s">
        <v>683</v>
      </c>
      <c r="AC1383" t="s">
        <v>764</v>
      </c>
      <c r="AD1383">
        <v>2022</v>
      </c>
    </row>
    <row r="1384" spans="1:30" x14ac:dyDescent="0.25">
      <c r="A1384" t="s">
        <v>18</v>
      </c>
      <c r="B1384" t="s">
        <v>28</v>
      </c>
      <c r="C1384" t="s">
        <v>20</v>
      </c>
      <c r="D1384" t="s">
        <v>29</v>
      </c>
      <c r="E1384" t="s">
        <v>99</v>
      </c>
      <c r="F1384" t="s">
        <v>27</v>
      </c>
      <c r="G1384">
        <v>14862275249</v>
      </c>
      <c r="H1384" t="s">
        <v>222</v>
      </c>
      <c r="I1384" t="s">
        <v>33</v>
      </c>
      <c r="J1384">
        <v>121</v>
      </c>
      <c r="K1384">
        <v>1.5</v>
      </c>
      <c r="L1384">
        <v>1</v>
      </c>
      <c r="M1384">
        <v>121</v>
      </c>
      <c r="N1384">
        <v>1.5</v>
      </c>
      <c r="O1384">
        <v>1</v>
      </c>
      <c r="P1384">
        <v>1.5</v>
      </c>
      <c r="Q1384">
        <v>1.5</v>
      </c>
      <c r="R1384" s="1">
        <v>44642</v>
      </c>
      <c r="S1384" t="str">
        <f t="shared" si="105"/>
        <v>Takis FUGEO mini</v>
      </c>
      <c r="T1384" t="str">
        <f t="shared" si="106"/>
        <v>Food</v>
      </c>
      <c r="U1384" t="str">
        <f>IF(T1384="Cell is Blank - Dis-regard",_xlfn.XLOOKUP(S1384,'Categroy Lookup'!A:A,'Categroy Lookup'!B:B,"Cell is Blank - Dis-regard"),T1384)</f>
        <v>Food</v>
      </c>
      <c r="V1384" t="b">
        <f t="shared" si="108"/>
        <v>1</v>
      </c>
      <c r="W1384">
        <f t="shared" si="107"/>
        <v>1.5</v>
      </c>
      <c r="X1384" s="8">
        <f t="shared" si="109"/>
        <v>1</v>
      </c>
      <c r="Y1384" t="s">
        <v>99</v>
      </c>
      <c r="AB1384" t="s">
        <v>683</v>
      </c>
      <c r="AC1384" t="s">
        <v>764</v>
      </c>
      <c r="AD1384">
        <v>2022</v>
      </c>
    </row>
    <row r="1385" spans="1:30" x14ac:dyDescent="0.25">
      <c r="A1385" t="s">
        <v>18</v>
      </c>
      <c r="B1385" t="s">
        <v>197</v>
      </c>
      <c r="C1385" t="s">
        <v>198</v>
      </c>
      <c r="D1385" t="s">
        <v>199</v>
      </c>
      <c r="E1385" t="s">
        <v>98</v>
      </c>
      <c r="F1385" t="s">
        <v>27</v>
      </c>
      <c r="G1385">
        <v>14862339498</v>
      </c>
      <c r="H1385" t="s">
        <v>222</v>
      </c>
      <c r="I1385" t="s">
        <v>33</v>
      </c>
      <c r="J1385">
        <v>124</v>
      </c>
      <c r="K1385">
        <v>1.25</v>
      </c>
      <c r="L1385">
        <v>1</v>
      </c>
      <c r="M1385">
        <v>124</v>
      </c>
      <c r="N1385">
        <v>1.25</v>
      </c>
      <c r="O1385">
        <v>1</v>
      </c>
      <c r="P1385">
        <v>1.25</v>
      </c>
      <c r="Q1385">
        <v>1.25</v>
      </c>
      <c r="R1385" s="1">
        <v>44650</v>
      </c>
      <c r="S1385" t="str">
        <f t="shared" si="105"/>
        <v>CheezIt - Original</v>
      </c>
      <c r="T1385" t="str">
        <f t="shared" si="106"/>
        <v>Food</v>
      </c>
      <c r="U1385" t="str">
        <f>IF(T1385="Cell is Blank - Dis-regard",_xlfn.XLOOKUP(S1385,'Categroy Lookup'!A:A,'Categroy Lookup'!B:B,"Cell is Blank - Dis-regard"),T1385)</f>
        <v>Food</v>
      </c>
      <c r="V1385" t="b">
        <f t="shared" si="108"/>
        <v>1</v>
      </c>
      <c r="W1385">
        <f t="shared" si="107"/>
        <v>1.25</v>
      </c>
      <c r="X1385" s="8">
        <f t="shared" si="109"/>
        <v>0.83333333333333337</v>
      </c>
      <c r="Y1385" t="s">
        <v>528</v>
      </c>
      <c r="Z1385" t="s">
        <v>512</v>
      </c>
      <c r="AB1385" t="s">
        <v>683</v>
      </c>
      <c r="AC1385" t="s">
        <v>764</v>
      </c>
      <c r="AD1385">
        <v>2022</v>
      </c>
    </row>
    <row r="1386" spans="1:30" x14ac:dyDescent="0.25">
      <c r="A1386" t="s">
        <v>18</v>
      </c>
      <c r="B1386" t="s">
        <v>197</v>
      </c>
      <c r="C1386" t="s">
        <v>198</v>
      </c>
      <c r="D1386" t="s">
        <v>199</v>
      </c>
      <c r="E1386" t="s">
        <v>216</v>
      </c>
      <c r="F1386" t="s">
        <v>31</v>
      </c>
      <c r="G1386">
        <v>14862508979</v>
      </c>
      <c r="H1386" t="s">
        <v>222</v>
      </c>
      <c r="I1386" t="s">
        <v>25</v>
      </c>
      <c r="J1386">
        <v>147</v>
      </c>
      <c r="K1386">
        <v>2.75</v>
      </c>
      <c r="L1386">
        <v>1</v>
      </c>
      <c r="M1386">
        <v>147</v>
      </c>
      <c r="N1386">
        <v>2.75</v>
      </c>
      <c r="O1386">
        <v>1</v>
      </c>
      <c r="P1386">
        <v>2.75</v>
      </c>
      <c r="Q1386">
        <v>2.75</v>
      </c>
      <c r="R1386" s="1">
        <v>44650</v>
      </c>
      <c r="S1386" t="str">
        <f t="shared" si="105"/>
        <v>Bai Antioxidant - Kula Watermelon</v>
      </c>
      <c r="T1386" t="str">
        <f t="shared" si="106"/>
        <v>Non Carbonated</v>
      </c>
      <c r="U1386" t="str">
        <f>IF(T1386="Cell is Blank - Dis-regard",_xlfn.XLOOKUP(S1386,'Categroy Lookup'!A:A,'Categroy Lookup'!B:B,"Cell is Blank - Dis-regard"),T1386)</f>
        <v>Non Carbonated</v>
      </c>
      <c r="V1386" t="b">
        <f t="shared" si="108"/>
        <v>1</v>
      </c>
      <c r="W1386">
        <f t="shared" si="107"/>
        <v>2.75</v>
      </c>
      <c r="X1386" s="8">
        <f t="shared" si="109"/>
        <v>1.8333333333333333</v>
      </c>
      <c r="Y1386" t="s">
        <v>471</v>
      </c>
      <c r="Z1386" t="s">
        <v>587</v>
      </c>
      <c r="AB1386" t="s">
        <v>683</v>
      </c>
      <c r="AC1386" t="s">
        <v>764</v>
      </c>
      <c r="AD1386">
        <v>2022</v>
      </c>
    </row>
    <row r="1387" spans="1:30" x14ac:dyDescent="0.25">
      <c r="A1387" t="s">
        <v>18</v>
      </c>
      <c r="B1387" t="s">
        <v>197</v>
      </c>
      <c r="C1387" t="s">
        <v>198</v>
      </c>
      <c r="D1387" t="s">
        <v>199</v>
      </c>
      <c r="E1387" t="s">
        <v>48</v>
      </c>
      <c r="F1387" t="s">
        <v>27</v>
      </c>
      <c r="G1387">
        <v>14862527502</v>
      </c>
      <c r="H1387" t="s">
        <v>222</v>
      </c>
      <c r="I1387" t="s">
        <v>25</v>
      </c>
      <c r="J1387">
        <v>138</v>
      </c>
      <c r="K1387">
        <v>2</v>
      </c>
      <c r="L1387">
        <v>1</v>
      </c>
      <c r="M1387">
        <v>138</v>
      </c>
      <c r="N1387">
        <v>2</v>
      </c>
      <c r="O1387">
        <v>1</v>
      </c>
      <c r="P1387">
        <v>2</v>
      </c>
      <c r="Q1387">
        <v>2</v>
      </c>
      <c r="R1387" s="1">
        <v>44650</v>
      </c>
      <c r="S1387" t="str">
        <f t="shared" si="105"/>
        <v>KitKat - Crisp Wafers</v>
      </c>
      <c r="T1387" t="str">
        <f t="shared" si="106"/>
        <v>Food</v>
      </c>
      <c r="U1387" t="str">
        <f>IF(T1387="Cell is Blank - Dis-regard",_xlfn.XLOOKUP(S1387,'Categroy Lookup'!A:A,'Categroy Lookup'!B:B,"Cell is Blank - Dis-regard"),T1387)</f>
        <v>Food</v>
      </c>
      <c r="V1387" t="b">
        <f t="shared" si="108"/>
        <v>1</v>
      </c>
      <c r="W1387">
        <f t="shared" si="107"/>
        <v>2</v>
      </c>
      <c r="X1387" s="8">
        <f t="shared" si="109"/>
        <v>1.3333333333333333</v>
      </c>
      <c r="Y1387" t="s">
        <v>482</v>
      </c>
      <c r="Z1387" t="s">
        <v>483</v>
      </c>
      <c r="AB1387" t="s">
        <v>683</v>
      </c>
      <c r="AC1387" t="s">
        <v>764</v>
      </c>
      <c r="AD1387">
        <v>2022</v>
      </c>
    </row>
    <row r="1388" spans="1:30" x14ac:dyDescent="0.25">
      <c r="A1388" t="s">
        <v>18</v>
      </c>
      <c r="B1388" t="s">
        <v>197</v>
      </c>
      <c r="C1388" t="s">
        <v>198</v>
      </c>
      <c r="D1388" t="s">
        <v>199</v>
      </c>
      <c r="E1388" t="s">
        <v>205</v>
      </c>
      <c r="F1388" t="s">
        <v>23</v>
      </c>
      <c r="G1388">
        <v>14862549618</v>
      </c>
      <c r="H1388" t="s">
        <v>222</v>
      </c>
      <c r="I1388" t="s">
        <v>33</v>
      </c>
      <c r="J1388">
        <v>141</v>
      </c>
      <c r="K1388">
        <v>1.5</v>
      </c>
      <c r="L1388">
        <v>1</v>
      </c>
      <c r="M1388">
        <v>141</v>
      </c>
      <c r="N1388">
        <v>1.5</v>
      </c>
      <c r="O1388">
        <v>1</v>
      </c>
      <c r="P1388">
        <v>1.5</v>
      </c>
      <c r="Q1388">
        <v>1.5</v>
      </c>
      <c r="R1388" s="1">
        <v>44650</v>
      </c>
      <c r="S1388" t="str">
        <f t="shared" si="105"/>
        <v>Spindrift - Sparkling Water - Pineapple</v>
      </c>
      <c r="T1388" t="str">
        <f t="shared" si="106"/>
        <v>Carbonated</v>
      </c>
      <c r="U1388" t="str">
        <f>IF(T1388="Cell is Blank - Dis-regard",_xlfn.XLOOKUP(S1388,'Categroy Lookup'!A:A,'Categroy Lookup'!B:B,"Cell is Blank - Dis-regard"),T1388)</f>
        <v>Carbonated</v>
      </c>
      <c r="V1388" t="b">
        <f t="shared" si="108"/>
        <v>1</v>
      </c>
      <c r="W1388">
        <f t="shared" si="107"/>
        <v>1.5</v>
      </c>
      <c r="X1388" s="8">
        <f t="shared" si="109"/>
        <v>1</v>
      </c>
      <c r="Y1388" t="s">
        <v>486</v>
      </c>
      <c r="Z1388" t="s">
        <v>576</v>
      </c>
      <c r="AA1388" t="s">
        <v>577</v>
      </c>
      <c r="AB1388" t="s">
        <v>683</v>
      </c>
      <c r="AC1388" t="s">
        <v>764</v>
      </c>
      <c r="AD1388">
        <v>2022</v>
      </c>
    </row>
    <row r="1389" spans="1:30" x14ac:dyDescent="0.25">
      <c r="A1389" t="s">
        <v>18</v>
      </c>
      <c r="B1389" t="s">
        <v>197</v>
      </c>
      <c r="C1389" t="s">
        <v>198</v>
      </c>
      <c r="D1389" t="s">
        <v>199</v>
      </c>
      <c r="E1389" t="s">
        <v>216</v>
      </c>
      <c r="F1389" t="s">
        <v>31</v>
      </c>
      <c r="G1389">
        <v>14862570224</v>
      </c>
      <c r="H1389" t="s">
        <v>222</v>
      </c>
      <c r="I1389" t="s">
        <v>25</v>
      </c>
      <c r="J1389">
        <v>147</v>
      </c>
      <c r="K1389">
        <v>2.75</v>
      </c>
      <c r="L1389">
        <v>1</v>
      </c>
      <c r="M1389">
        <v>147</v>
      </c>
      <c r="N1389">
        <v>2.75</v>
      </c>
      <c r="O1389">
        <v>1</v>
      </c>
      <c r="P1389">
        <v>2.75</v>
      </c>
      <c r="Q1389">
        <v>2.75</v>
      </c>
      <c r="R1389" s="1">
        <v>44650</v>
      </c>
      <c r="S1389" t="str">
        <f t="shared" si="105"/>
        <v>Bai Antioxidant - Kula Watermelon</v>
      </c>
      <c r="T1389" t="str">
        <f t="shared" si="106"/>
        <v>Non Carbonated</v>
      </c>
      <c r="U1389" t="str">
        <f>IF(T1389="Cell is Blank - Dis-regard",_xlfn.XLOOKUP(S1389,'Categroy Lookup'!A:A,'Categroy Lookup'!B:B,"Cell is Blank - Dis-regard"),T1389)</f>
        <v>Non Carbonated</v>
      </c>
      <c r="V1389" t="b">
        <f t="shared" si="108"/>
        <v>1</v>
      </c>
      <c r="W1389">
        <f t="shared" si="107"/>
        <v>2.75</v>
      </c>
      <c r="X1389" s="8">
        <f t="shared" si="109"/>
        <v>1.8333333333333333</v>
      </c>
      <c r="Y1389" t="s">
        <v>471</v>
      </c>
      <c r="Z1389" t="s">
        <v>587</v>
      </c>
      <c r="AB1389" t="s">
        <v>683</v>
      </c>
      <c r="AC1389" t="s">
        <v>764</v>
      </c>
      <c r="AD1389">
        <v>2022</v>
      </c>
    </row>
    <row r="1390" spans="1:30" x14ac:dyDescent="0.25">
      <c r="A1390" t="s">
        <v>18</v>
      </c>
      <c r="B1390" t="s">
        <v>28</v>
      </c>
      <c r="C1390" t="s">
        <v>20</v>
      </c>
      <c r="D1390" t="s">
        <v>29</v>
      </c>
      <c r="E1390" t="s">
        <v>99</v>
      </c>
      <c r="F1390" t="s">
        <v>27</v>
      </c>
      <c r="G1390">
        <v>14862581480</v>
      </c>
      <c r="H1390" t="s">
        <v>222</v>
      </c>
      <c r="I1390" t="s">
        <v>33</v>
      </c>
      <c r="J1390">
        <v>125</v>
      </c>
      <c r="K1390">
        <v>1.5</v>
      </c>
      <c r="L1390">
        <v>1</v>
      </c>
      <c r="M1390">
        <v>125</v>
      </c>
      <c r="N1390">
        <v>1.5</v>
      </c>
      <c r="O1390">
        <v>1</v>
      </c>
      <c r="P1390">
        <v>1.5</v>
      </c>
      <c r="Q1390">
        <v>1.5</v>
      </c>
      <c r="R1390" s="1">
        <v>44642</v>
      </c>
      <c r="S1390" t="str">
        <f t="shared" si="105"/>
        <v>Takis FUGEO mini</v>
      </c>
      <c r="T1390" t="str">
        <f t="shared" si="106"/>
        <v>Food</v>
      </c>
      <c r="U1390" t="str">
        <f>IF(T1390="Cell is Blank - Dis-regard",_xlfn.XLOOKUP(S1390,'Categroy Lookup'!A:A,'Categroy Lookup'!B:B,"Cell is Blank - Dis-regard"),T1390)</f>
        <v>Food</v>
      </c>
      <c r="V1390" t="b">
        <f t="shared" si="108"/>
        <v>1</v>
      </c>
      <c r="W1390">
        <f t="shared" si="107"/>
        <v>1.5</v>
      </c>
      <c r="X1390" s="8">
        <f t="shared" si="109"/>
        <v>1</v>
      </c>
      <c r="Y1390" t="s">
        <v>99</v>
      </c>
      <c r="AB1390" t="s">
        <v>683</v>
      </c>
      <c r="AC1390" t="s">
        <v>764</v>
      </c>
      <c r="AD1390">
        <v>2022</v>
      </c>
    </row>
    <row r="1391" spans="1:30" x14ac:dyDescent="0.25">
      <c r="A1391" t="s">
        <v>18</v>
      </c>
      <c r="B1391" t="s">
        <v>28</v>
      </c>
      <c r="C1391" t="s">
        <v>20</v>
      </c>
      <c r="D1391" t="s">
        <v>29</v>
      </c>
      <c r="E1391" t="s">
        <v>99</v>
      </c>
      <c r="F1391" t="s">
        <v>27</v>
      </c>
      <c r="G1391">
        <v>14862583594</v>
      </c>
      <c r="H1391" t="s">
        <v>222</v>
      </c>
      <c r="I1391" t="s">
        <v>33</v>
      </c>
      <c r="J1391">
        <v>125</v>
      </c>
      <c r="K1391">
        <v>1.5</v>
      </c>
      <c r="L1391">
        <v>1</v>
      </c>
      <c r="M1391">
        <v>125</v>
      </c>
      <c r="N1391">
        <v>1.5</v>
      </c>
      <c r="O1391">
        <v>1</v>
      </c>
      <c r="P1391">
        <v>1.5</v>
      </c>
      <c r="Q1391">
        <v>1.5</v>
      </c>
      <c r="R1391" s="1">
        <v>44642</v>
      </c>
      <c r="S1391" t="str">
        <f t="shared" si="105"/>
        <v>Takis FUGEO mini</v>
      </c>
      <c r="T1391" t="str">
        <f t="shared" si="106"/>
        <v>Food</v>
      </c>
      <c r="U1391" t="str">
        <f>IF(T1391="Cell is Blank - Dis-regard",_xlfn.XLOOKUP(S1391,'Categroy Lookup'!A:A,'Categroy Lookup'!B:B,"Cell is Blank - Dis-regard"),T1391)</f>
        <v>Food</v>
      </c>
      <c r="V1391" t="b">
        <f t="shared" si="108"/>
        <v>1</v>
      </c>
      <c r="W1391">
        <f t="shared" si="107"/>
        <v>1.5</v>
      </c>
      <c r="X1391" s="8">
        <f t="shared" si="109"/>
        <v>1</v>
      </c>
      <c r="Y1391" t="s">
        <v>99</v>
      </c>
      <c r="AB1391" t="s">
        <v>683</v>
      </c>
      <c r="AC1391" t="s">
        <v>764</v>
      </c>
      <c r="AD1391">
        <v>2022</v>
      </c>
    </row>
    <row r="1392" spans="1:30" x14ac:dyDescent="0.25">
      <c r="A1392" t="s">
        <v>18</v>
      </c>
      <c r="B1392" t="s">
        <v>197</v>
      </c>
      <c r="C1392" t="s">
        <v>198</v>
      </c>
      <c r="D1392" t="s">
        <v>199</v>
      </c>
      <c r="E1392" t="s">
        <v>93</v>
      </c>
      <c r="F1392" t="s">
        <v>23</v>
      </c>
      <c r="G1392">
        <v>14862855928</v>
      </c>
      <c r="H1392" t="s">
        <v>222</v>
      </c>
      <c r="I1392" t="s">
        <v>33</v>
      </c>
      <c r="J1392">
        <v>142</v>
      </c>
      <c r="K1392">
        <v>1.5</v>
      </c>
      <c r="L1392">
        <v>1</v>
      </c>
      <c r="M1392">
        <v>142</v>
      </c>
      <c r="N1392">
        <v>1.5</v>
      </c>
      <c r="O1392">
        <v>1</v>
      </c>
      <c r="P1392">
        <v>1.5</v>
      </c>
      <c r="Q1392">
        <v>1.5</v>
      </c>
      <c r="R1392" s="1">
        <v>44650</v>
      </c>
      <c r="S1392" t="str">
        <f t="shared" si="105"/>
        <v>Coca Cola - Zero Sugar</v>
      </c>
      <c r="T1392" t="str">
        <f t="shared" si="106"/>
        <v>Carbonated</v>
      </c>
      <c r="U1392" t="str">
        <f>IF(T1392="Cell is Blank - Dis-regard",_xlfn.XLOOKUP(S1392,'Categroy Lookup'!A:A,'Categroy Lookup'!B:B,"Cell is Blank - Dis-regard"),T1392)</f>
        <v>Carbonated</v>
      </c>
      <c r="V1392" t="b">
        <f t="shared" si="108"/>
        <v>1</v>
      </c>
      <c r="W1392">
        <f t="shared" si="107"/>
        <v>1.5</v>
      </c>
      <c r="X1392" s="8">
        <f t="shared" si="109"/>
        <v>1</v>
      </c>
      <c r="Y1392" t="s">
        <v>524</v>
      </c>
      <c r="Z1392" t="s">
        <v>525</v>
      </c>
      <c r="AB1392" t="s">
        <v>683</v>
      </c>
      <c r="AC1392" t="s">
        <v>764</v>
      </c>
      <c r="AD1392">
        <v>2022</v>
      </c>
    </row>
    <row r="1393" spans="1:30" x14ac:dyDescent="0.25">
      <c r="A1393" t="s">
        <v>18</v>
      </c>
      <c r="B1393" t="s">
        <v>197</v>
      </c>
      <c r="C1393" t="s">
        <v>198</v>
      </c>
      <c r="D1393" t="s">
        <v>199</v>
      </c>
      <c r="E1393" t="s">
        <v>52</v>
      </c>
      <c r="F1393" t="s">
        <v>27</v>
      </c>
      <c r="G1393">
        <v>14862860337</v>
      </c>
      <c r="H1393" t="s">
        <v>222</v>
      </c>
      <c r="I1393" t="s">
        <v>33</v>
      </c>
      <c r="J1393">
        <v>113</v>
      </c>
      <c r="K1393">
        <v>1.5</v>
      </c>
      <c r="L1393">
        <v>1</v>
      </c>
      <c r="M1393">
        <v>113</v>
      </c>
      <c r="N1393">
        <v>1.5</v>
      </c>
      <c r="O1393">
        <v>1</v>
      </c>
      <c r="P1393">
        <v>1.5</v>
      </c>
      <c r="Q1393">
        <v>1.5</v>
      </c>
      <c r="R1393" s="1">
        <v>44650</v>
      </c>
      <c r="S1393" t="str">
        <f t="shared" si="105"/>
        <v>Miss Vickie's Potato Chip - Sea Salt Original</v>
      </c>
      <c r="T1393" t="str">
        <f t="shared" si="106"/>
        <v>Food</v>
      </c>
      <c r="U1393" t="str">
        <f>IF(T1393="Cell is Blank - Dis-regard",_xlfn.XLOOKUP(S1393,'Categroy Lookup'!A:A,'Categroy Lookup'!B:B,"Cell is Blank - Dis-regard"),T1393)</f>
        <v>Food</v>
      </c>
      <c r="V1393" t="b">
        <f t="shared" si="108"/>
        <v>1</v>
      </c>
      <c r="W1393">
        <f t="shared" si="107"/>
        <v>1.5</v>
      </c>
      <c r="X1393" s="8">
        <f t="shared" si="109"/>
        <v>1</v>
      </c>
      <c r="Y1393" t="s">
        <v>473</v>
      </c>
      <c r="Z1393" t="s">
        <v>488</v>
      </c>
      <c r="AB1393" t="s">
        <v>683</v>
      </c>
      <c r="AC1393" t="s">
        <v>764</v>
      </c>
      <c r="AD1393">
        <v>2022</v>
      </c>
    </row>
    <row r="1394" spans="1:30" x14ac:dyDescent="0.25">
      <c r="A1394" t="s">
        <v>18</v>
      </c>
      <c r="B1394" t="s">
        <v>40</v>
      </c>
      <c r="C1394" t="s">
        <v>41</v>
      </c>
      <c r="D1394" t="s">
        <v>42</v>
      </c>
      <c r="E1394" t="s">
        <v>63</v>
      </c>
      <c r="F1394" t="s">
        <v>27</v>
      </c>
      <c r="G1394">
        <v>14862877385</v>
      </c>
      <c r="H1394" t="s">
        <v>222</v>
      </c>
      <c r="I1394" t="s">
        <v>33</v>
      </c>
      <c r="J1394">
        <v>110</v>
      </c>
      <c r="K1394">
        <v>1.5</v>
      </c>
      <c r="L1394">
        <v>1</v>
      </c>
      <c r="M1394">
        <v>110</v>
      </c>
      <c r="N1394">
        <v>1.5</v>
      </c>
      <c r="O1394">
        <v>1</v>
      </c>
      <c r="P1394">
        <v>1.5</v>
      </c>
      <c r="Q1394">
        <v>1.5</v>
      </c>
      <c r="R1394" s="1">
        <v>44642</v>
      </c>
      <c r="S1394" t="str">
        <f t="shared" si="105"/>
        <v>Good Health Veggie Stix - Zesty Ranch</v>
      </c>
      <c r="T1394" t="str">
        <f t="shared" si="106"/>
        <v>Food</v>
      </c>
      <c r="U1394" t="str">
        <f>IF(T1394="Cell is Blank - Dis-regard",_xlfn.XLOOKUP(S1394,'Categroy Lookup'!A:A,'Categroy Lookup'!B:B,"Cell is Blank - Dis-regard"),T1394)</f>
        <v>Food</v>
      </c>
      <c r="V1394" t="b">
        <f t="shared" si="108"/>
        <v>1</v>
      </c>
      <c r="W1394">
        <f t="shared" si="107"/>
        <v>1.5</v>
      </c>
      <c r="X1394" s="8">
        <f t="shared" si="109"/>
        <v>1</v>
      </c>
      <c r="Y1394" t="s">
        <v>498</v>
      </c>
      <c r="Z1394" t="s">
        <v>499</v>
      </c>
      <c r="AB1394" t="s">
        <v>683</v>
      </c>
      <c r="AC1394" t="s">
        <v>764</v>
      </c>
      <c r="AD1394">
        <v>2022</v>
      </c>
    </row>
    <row r="1395" spans="1:30" x14ac:dyDescent="0.25">
      <c r="A1395" t="s">
        <v>18</v>
      </c>
      <c r="B1395" t="s">
        <v>197</v>
      </c>
      <c r="C1395" t="s">
        <v>198</v>
      </c>
      <c r="D1395" t="s">
        <v>199</v>
      </c>
      <c r="E1395" t="s">
        <v>101</v>
      </c>
      <c r="F1395" t="s">
        <v>27</v>
      </c>
      <c r="G1395">
        <v>14862909560</v>
      </c>
      <c r="H1395" t="s">
        <v>222</v>
      </c>
      <c r="I1395" t="s">
        <v>33</v>
      </c>
      <c r="J1395">
        <v>112</v>
      </c>
      <c r="K1395">
        <v>1.5</v>
      </c>
      <c r="L1395">
        <v>1</v>
      </c>
      <c r="M1395">
        <v>112</v>
      </c>
      <c r="N1395">
        <v>1.5</v>
      </c>
      <c r="O1395">
        <v>1</v>
      </c>
      <c r="P1395">
        <v>1.5</v>
      </c>
      <c r="Q1395">
        <v>1.5</v>
      </c>
      <c r="R1395" s="1">
        <v>44650</v>
      </c>
      <c r="S1395" t="str">
        <f t="shared" si="105"/>
        <v>Miss Vickie's Potato Chip - Smokehouse BBQ</v>
      </c>
      <c r="T1395" t="str">
        <f t="shared" si="106"/>
        <v>Food</v>
      </c>
      <c r="U1395" t="str">
        <f>IF(T1395="Cell is Blank - Dis-regard",_xlfn.XLOOKUP(S1395,'Categroy Lookup'!A:A,'Categroy Lookup'!B:B,"Cell is Blank - Dis-regard"),T1395)</f>
        <v>Food</v>
      </c>
      <c r="V1395" t="b">
        <f t="shared" si="108"/>
        <v>1</v>
      </c>
      <c r="W1395">
        <f t="shared" si="107"/>
        <v>1.5</v>
      </c>
      <c r="X1395" s="8">
        <f t="shared" si="109"/>
        <v>1</v>
      </c>
      <c r="Y1395" t="s">
        <v>473</v>
      </c>
      <c r="Z1395" t="s">
        <v>530</v>
      </c>
      <c r="AB1395" t="s">
        <v>683</v>
      </c>
      <c r="AC1395" t="s">
        <v>764</v>
      </c>
      <c r="AD1395">
        <v>2022</v>
      </c>
    </row>
    <row r="1396" spans="1:30" x14ac:dyDescent="0.25">
      <c r="A1396" t="s">
        <v>18</v>
      </c>
      <c r="B1396" t="s">
        <v>197</v>
      </c>
      <c r="C1396" t="s">
        <v>198</v>
      </c>
      <c r="D1396" t="s">
        <v>199</v>
      </c>
      <c r="E1396" t="s">
        <v>39</v>
      </c>
      <c r="F1396" t="s">
        <v>27</v>
      </c>
      <c r="G1396">
        <v>14862921481</v>
      </c>
      <c r="H1396" t="s">
        <v>222</v>
      </c>
      <c r="I1396" t="s">
        <v>33</v>
      </c>
      <c r="J1396">
        <v>114</v>
      </c>
      <c r="K1396">
        <v>1.5</v>
      </c>
      <c r="L1396">
        <v>1</v>
      </c>
      <c r="M1396">
        <v>114</v>
      </c>
      <c r="N1396">
        <v>1.5</v>
      </c>
      <c r="O1396">
        <v>1</v>
      </c>
      <c r="P1396">
        <v>1.5</v>
      </c>
      <c r="Q1396">
        <v>1.5</v>
      </c>
      <c r="R1396" s="1">
        <v>44650</v>
      </c>
      <c r="S1396" t="str">
        <f t="shared" si="105"/>
        <v>Miss Vickie's Potato Chip - Lime &amp; Cracked Pe</v>
      </c>
      <c r="T1396" t="str">
        <f t="shared" si="106"/>
        <v>Food</v>
      </c>
      <c r="U1396" t="str">
        <f>IF(T1396="Cell is Blank - Dis-regard",_xlfn.XLOOKUP(S1396,'Categroy Lookup'!A:A,'Categroy Lookup'!B:B,"Cell is Blank - Dis-regard"),T1396)</f>
        <v>Food</v>
      </c>
      <c r="V1396" t="b">
        <f t="shared" si="108"/>
        <v>1</v>
      </c>
      <c r="W1396">
        <f t="shared" si="107"/>
        <v>1.5</v>
      </c>
      <c r="X1396" s="8">
        <f t="shared" si="109"/>
        <v>1</v>
      </c>
      <c r="Y1396" t="s">
        <v>473</v>
      </c>
      <c r="Z1396" t="s">
        <v>475</v>
      </c>
      <c r="AB1396" t="s">
        <v>683</v>
      </c>
      <c r="AC1396" t="s">
        <v>764</v>
      </c>
      <c r="AD1396">
        <v>2022</v>
      </c>
    </row>
    <row r="1397" spans="1:30" x14ac:dyDescent="0.25">
      <c r="A1397" t="s">
        <v>18</v>
      </c>
      <c r="B1397" t="s">
        <v>197</v>
      </c>
      <c r="C1397" t="s">
        <v>198</v>
      </c>
      <c r="D1397" t="s">
        <v>199</v>
      </c>
      <c r="E1397" t="s">
        <v>101</v>
      </c>
      <c r="F1397" t="s">
        <v>27</v>
      </c>
      <c r="G1397">
        <v>14862923940</v>
      </c>
      <c r="H1397" t="s">
        <v>222</v>
      </c>
      <c r="I1397" t="s">
        <v>33</v>
      </c>
      <c r="J1397">
        <v>112</v>
      </c>
      <c r="K1397">
        <v>1.5</v>
      </c>
      <c r="L1397">
        <v>1</v>
      </c>
      <c r="M1397">
        <v>112</v>
      </c>
      <c r="N1397">
        <v>1.5</v>
      </c>
      <c r="O1397">
        <v>1</v>
      </c>
      <c r="P1397">
        <v>1.5</v>
      </c>
      <c r="Q1397">
        <v>1.5</v>
      </c>
      <c r="R1397" s="1">
        <v>44650</v>
      </c>
      <c r="S1397" t="str">
        <f t="shared" si="105"/>
        <v>Miss Vickie's Potato Chip - Smokehouse BBQ</v>
      </c>
      <c r="T1397" t="str">
        <f t="shared" si="106"/>
        <v>Food</v>
      </c>
      <c r="U1397" t="str">
        <f>IF(T1397="Cell is Blank - Dis-regard",_xlfn.XLOOKUP(S1397,'Categroy Lookup'!A:A,'Categroy Lookup'!B:B,"Cell is Blank - Dis-regard"),T1397)</f>
        <v>Food</v>
      </c>
      <c r="V1397" t="b">
        <f t="shared" si="108"/>
        <v>1</v>
      </c>
      <c r="W1397">
        <f t="shared" si="107"/>
        <v>1.5</v>
      </c>
      <c r="X1397" s="8">
        <f t="shared" si="109"/>
        <v>1</v>
      </c>
      <c r="Y1397" t="s">
        <v>473</v>
      </c>
      <c r="Z1397" t="s">
        <v>530</v>
      </c>
      <c r="AB1397" t="s">
        <v>683</v>
      </c>
      <c r="AC1397" t="s">
        <v>764</v>
      </c>
      <c r="AD1397">
        <v>2022</v>
      </c>
    </row>
    <row r="1398" spans="1:30" x14ac:dyDescent="0.25">
      <c r="A1398" t="s">
        <v>18</v>
      </c>
      <c r="B1398" t="s">
        <v>197</v>
      </c>
      <c r="C1398" t="s">
        <v>198</v>
      </c>
      <c r="D1398" t="s">
        <v>199</v>
      </c>
      <c r="E1398" t="s">
        <v>206</v>
      </c>
      <c r="F1398" t="s">
        <v>31</v>
      </c>
      <c r="G1398">
        <v>14862928709</v>
      </c>
      <c r="H1398" t="s">
        <v>222</v>
      </c>
      <c r="I1398" t="s">
        <v>33</v>
      </c>
      <c r="J1398">
        <v>140</v>
      </c>
      <c r="K1398">
        <v>2</v>
      </c>
      <c r="L1398">
        <v>1</v>
      </c>
      <c r="M1398">
        <v>140</v>
      </c>
      <c r="N1398">
        <v>2</v>
      </c>
      <c r="O1398">
        <v>1</v>
      </c>
      <c r="P1398">
        <v>2</v>
      </c>
      <c r="Q1398">
        <v>2</v>
      </c>
      <c r="R1398" s="1">
        <v>44650</v>
      </c>
      <c r="S1398" t="str">
        <f t="shared" si="105"/>
        <v>Iberia Coconut Water</v>
      </c>
      <c r="T1398" t="str">
        <f t="shared" si="106"/>
        <v>Non Carbonated</v>
      </c>
      <c r="U1398" t="str">
        <f>IF(T1398="Cell is Blank - Dis-regard",_xlfn.XLOOKUP(S1398,'Categroy Lookup'!A:A,'Categroy Lookup'!B:B,"Cell is Blank - Dis-regard"),T1398)</f>
        <v>Non Carbonated</v>
      </c>
      <c r="V1398" t="b">
        <f t="shared" si="108"/>
        <v>1</v>
      </c>
      <c r="W1398">
        <f t="shared" si="107"/>
        <v>2</v>
      </c>
      <c r="X1398" s="8">
        <f t="shared" si="109"/>
        <v>1.3333333333333333</v>
      </c>
      <c r="Y1398" t="s">
        <v>206</v>
      </c>
      <c r="AB1398" t="s">
        <v>683</v>
      </c>
      <c r="AC1398" t="s">
        <v>764</v>
      </c>
      <c r="AD1398">
        <v>2022</v>
      </c>
    </row>
    <row r="1399" spans="1:30" x14ac:dyDescent="0.25">
      <c r="A1399" t="s">
        <v>18</v>
      </c>
      <c r="B1399" t="s">
        <v>197</v>
      </c>
      <c r="C1399" t="s">
        <v>198</v>
      </c>
      <c r="D1399" t="s">
        <v>199</v>
      </c>
      <c r="E1399" t="s">
        <v>93</v>
      </c>
      <c r="F1399" t="s">
        <v>23</v>
      </c>
      <c r="G1399">
        <v>14862994592</v>
      </c>
      <c r="H1399" t="s">
        <v>222</v>
      </c>
      <c r="I1399" t="s">
        <v>25</v>
      </c>
      <c r="J1399">
        <v>142</v>
      </c>
      <c r="K1399">
        <v>1.5</v>
      </c>
      <c r="L1399">
        <v>1</v>
      </c>
      <c r="M1399">
        <v>142</v>
      </c>
      <c r="N1399">
        <v>1.5</v>
      </c>
      <c r="O1399">
        <v>1</v>
      </c>
      <c r="P1399">
        <v>1.5</v>
      </c>
      <c r="Q1399">
        <v>1.5</v>
      </c>
      <c r="R1399" s="1">
        <v>44650</v>
      </c>
      <c r="S1399" t="str">
        <f t="shared" si="105"/>
        <v>Coca Cola - Zero Sugar</v>
      </c>
      <c r="T1399" t="str">
        <f t="shared" si="106"/>
        <v>Carbonated</v>
      </c>
      <c r="U1399" t="str">
        <f>IF(T1399="Cell is Blank - Dis-regard",_xlfn.XLOOKUP(S1399,'Categroy Lookup'!A:A,'Categroy Lookup'!B:B,"Cell is Blank - Dis-regard"),T1399)</f>
        <v>Carbonated</v>
      </c>
      <c r="V1399" t="b">
        <f t="shared" si="108"/>
        <v>1</v>
      </c>
      <c r="W1399">
        <f t="shared" si="107"/>
        <v>1.5</v>
      </c>
      <c r="X1399" s="8">
        <f t="shared" si="109"/>
        <v>1</v>
      </c>
      <c r="Y1399" t="s">
        <v>524</v>
      </c>
      <c r="Z1399" t="s">
        <v>525</v>
      </c>
      <c r="AB1399" t="s">
        <v>683</v>
      </c>
      <c r="AC1399" t="s">
        <v>764</v>
      </c>
      <c r="AD1399">
        <v>2022</v>
      </c>
    </row>
    <row r="1400" spans="1:30" x14ac:dyDescent="0.25">
      <c r="A1400" t="s">
        <v>18</v>
      </c>
      <c r="B1400" t="s">
        <v>197</v>
      </c>
      <c r="C1400" t="s">
        <v>198</v>
      </c>
      <c r="D1400" t="s">
        <v>199</v>
      </c>
      <c r="E1400" t="s">
        <v>48</v>
      </c>
      <c r="F1400" t="s">
        <v>27</v>
      </c>
      <c r="G1400">
        <v>14862998250</v>
      </c>
      <c r="H1400" t="s">
        <v>222</v>
      </c>
      <c r="I1400" t="s">
        <v>33</v>
      </c>
      <c r="J1400">
        <v>138</v>
      </c>
      <c r="K1400">
        <v>2</v>
      </c>
      <c r="L1400">
        <v>1</v>
      </c>
      <c r="M1400">
        <v>138</v>
      </c>
      <c r="N1400">
        <v>2</v>
      </c>
      <c r="O1400">
        <v>1</v>
      </c>
      <c r="P1400">
        <v>2</v>
      </c>
      <c r="Q1400">
        <v>2</v>
      </c>
      <c r="R1400" s="1">
        <v>44650</v>
      </c>
      <c r="S1400" t="str">
        <f t="shared" si="105"/>
        <v>KitKat - Crisp Wafers</v>
      </c>
      <c r="T1400" t="str">
        <f t="shared" si="106"/>
        <v>Food</v>
      </c>
      <c r="U1400" t="str">
        <f>IF(T1400="Cell is Blank - Dis-regard",_xlfn.XLOOKUP(S1400,'Categroy Lookup'!A:A,'Categroy Lookup'!B:B,"Cell is Blank - Dis-regard"),T1400)</f>
        <v>Food</v>
      </c>
      <c r="V1400" t="b">
        <f t="shared" si="108"/>
        <v>1</v>
      </c>
      <c r="W1400">
        <f t="shared" si="107"/>
        <v>2</v>
      </c>
      <c r="X1400" s="8">
        <f t="shared" si="109"/>
        <v>1.3333333333333333</v>
      </c>
      <c r="Y1400" t="s">
        <v>482</v>
      </c>
      <c r="Z1400" t="s">
        <v>483</v>
      </c>
      <c r="AB1400" t="s">
        <v>683</v>
      </c>
      <c r="AC1400" t="s">
        <v>764</v>
      </c>
      <c r="AD1400">
        <v>2022</v>
      </c>
    </row>
    <row r="1401" spans="1:30" x14ac:dyDescent="0.25">
      <c r="A1401" t="s">
        <v>18</v>
      </c>
      <c r="B1401" t="s">
        <v>40</v>
      </c>
      <c r="C1401" t="s">
        <v>41</v>
      </c>
      <c r="D1401" t="s">
        <v>42</v>
      </c>
      <c r="E1401" t="s">
        <v>69</v>
      </c>
      <c r="F1401" t="s">
        <v>27</v>
      </c>
      <c r="G1401">
        <v>14864537720</v>
      </c>
      <c r="H1401" t="s">
        <v>223</v>
      </c>
      <c r="I1401" t="s">
        <v>25</v>
      </c>
      <c r="J1401">
        <v>113</v>
      </c>
      <c r="K1401">
        <v>1.5</v>
      </c>
      <c r="L1401">
        <v>1</v>
      </c>
      <c r="M1401">
        <v>113</v>
      </c>
      <c r="N1401">
        <v>1.5</v>
      </c>
      <c r="O1401">
        <v>1</v>
      </c>
      <c r="P1401">
        <v>1.5</v>
      </c>
      <c r="Q1401">
        <v>3</v>
      </c>
      <c r="R1401" s="1">
        <v>44643</v>
      </c>
      <c r="S1401" t="str">
        <f t="shared" si="105"/>
        <v>SunChips Multigrain - Salsa</v>
      </c>
      <c r="T1401" t="str">
        <f t="shared" si="106"/>
        <v>Food</v>
      </c>
      <c r="U1401" t="str">
        <f>IF(T1401="Cell is Blank - Dis-regard",_xlfn.XLOOKUP(S1401,'Categroy Lookup'!A:A,'Categroy Lookup'!B:B,"Cell is Blank - Dis-regard"),T1401)</f>
        <v>Food</v>
      </c>
      <c r="V1401" t="b">
        <f t="shared" si="108"/>
        <v>1</v>
      </c>
      <c r="W1401">
        <f t="shared" si="107"/>
        <v>1.5</v>
      </c>
      <c r="X1401" s="8">
        <f t="shared" si="109"/>
        <v>1</v>
      </c>
      <c r="Y1401" t="s">
        <v>502</v>
      </c>
      <c r="Z1401" t="s">
        <v>503</v>
      </c>
      <c r="AB1401" t="s">
        <v>685</v>
      </c>
      <c r="AC1401" t="s">
        <v>765</v>
      </c>
      <c r="AD1401">
        <v>2022</v>
      </c>
    </row>
    <row r="1402" spans="1:30" x14ac:dyDescent="0.25">
      <c r="A1402" t="s">
        <v>18</v>
      </c>
      <c r="B1402" t="s">
        <v>40</v>
      </c>
      <c r="C1402" t="s">
        <v>41</v>
      </c>
      <c r="D1402" t="s">
        <v>42</v>
      </c>
      <c r="E1402" t="s">
        <v>79</v>
      </c>
      <c r="F1402" t="s">
        <v>27</v>
      </c>
      <c r="G1402">
        <v>14864537720</v>
      </c>
      <c r="H1402" t="s">
        <v>223</v>
      </c>
      <c r="I1402" t="s">
        <v>25</v>
      </c>
      <c r="J1402">
        <v>114</v>
      </c>
      <c r="K1402">
        <v>1.5</v>
      </c>
      <c r="L1402">
        <v>1</v>
      </c>
      <c r="M1402">
        <v>114</v>
      </c>
      <c r="N1402">
        <v>1.5</v>
      </c>
      <c r="O1402">
        <v>1</v>
      </c>
      <c r="P1402">
        <v>1.5</v>
      </c>
      <c r="Q1402">
        <v>3</v>
      </c>
      <c r="R1402" s="1">
        <v>44643</v>
      </c>
      <c r="S1402" t="str">
        <f t="shared" si="105"/>
        <v>SunChips Multigrain - Harvest Cheddar</v>
      </c>
      <c r="T1402" t="str">
        <f t="shared" si="106"/>
        <v>Food</v>
      </c>
      <c r="U1402" t="str">
        <f>IF(T1402="Cell is Blank - Dis-regard",_xlfn.XLOOKUP(S1402,'Categroy Lookup'!A:A,'Categroy Lookup'!B:B,"Cell is Blank - Dis-regard"),T1402)</f>
        <v>Food</v>
      </c>
      <c r="V1402" t="b">
        <f t="shared" si="108"/>
        <v>1</v>
      </c>
      <c r="W1402">
        <f t="shared" si="107"/>
        <v>1.5</v>
      </c>
      <c r="X1402" s="8">
        <f t="shared" si="109"/>
        <v>1</v>
      </c>
      <c r="Y1402" t="s">
        <v>502</v>
      </c>
      <c r="Z1402" t="s">
        <v>515</v>
      </c>
      <c r="AB1402" t="s">
        <v>685</v>
      </c>
      <c r="AC1402" t="s">
        <v>765</v>
      </c>
      <c r="AD1402">
        <v>2022</v>
      </c>
    </row>
    <row r="1403" spans="1:30" x14ac:dyDescent="0.25">
      <c r="A1403" t="s">
        <v>18</v>
      </c>
      <c r="B1403" t="s">
        <v>197</v>
      </c>
      <c r="C1403" t="s">
        <v>198</v>
      </c>
      <c r="D1403" t="s">
        <v>199</v>
      </c>
      <c r="E1403" t="s">
        <v>98</v>
      </c>
      <c r="F1403" t="s">
        <v>27</v>
      </c>
      <c r="G1403">
        <v>14865503848</v>
      </c>
      <c r="H1403" t="s">
        <v>223</v>
      </c>
      <c r="I1403" t="s">
        <v>33</v>
      </c>
      <c r="J1403">
        <v>124</v>
      </c>
      <c r="K1403">
        <v>1.25</v>
      </c>
      <c r="L1403">
        <v>1</v>
      </c>
      <c r="M1403">
        <v>124</v>
      </c>
      <c r="N1403">
        <v>1.25</v>
      </c>
      <c r="O1403">
        <v>1</v>
      </c>
      <c r="P1403">
        <v>1.25</v>
      </c>
      <c r="Q1403">
        <v>1.25</v>
      </c>
      <c r="R1403" s="1">
        <v>44650</v>
      </c>
      <c r="S1403" t="str">
        <f t="shared" si="105"/>
        <v>CheezIt - Original</v>
      </c>
      <c r="T1403" t="str">
        <f t="shared" si="106"/>
        <v>Food</v>
      </c>
      <c r="U1403" t="str">
        <f>IF(T1403="Cell is Blank - Dis-regard",_xlfn.XLOOKUP(S1403,'Categroy Lookup'!A:A,'Categroy Lookup'!B:B,"Cell is Blank - Dis-regard"),T1403)</f>
        <v>Food</v>
      </c>
      <c r="V1403" t="b">
        <f t="shared" si="108"/>
        <v>1</v>
      </c>
      <c r="W1403">
        <f t="shared" si="107"/>
        <v>1.25</v>
      </c>
      <c r="X1403" s="8">
        <f t="shared" si="109"/>
        <v>0.83333333333333337</v>
      </c>
      <c r="Y1403" t="s">
        <v>528</v>
      </c>
      <c r="Z1403" t="s">
        <v>512</v>
      </c>
      <c r="AB1403" t="s">
        <v>685</v>
      </c>
      <c r="AC1403" t="s">
        <v>765</v>
      </c>
      <c r="AD1403">
        <v>2022</v>
      </c>
    </row>
    <row r="1404" spans="1:30" x14ac:dyDescent="0.25">
      <c r="A1404" t="s">
        <v>18</v>
      </c>
      <c r="B1404" t="s">
        <v>197</v>
      </c>
      <c r="C1404" t="s">
        <v>198</v>
      </c>
      <c r="D1404" t="s">
        <v>199</v>
      </c>
      <c r="E1404" t="s">
        <v>39</v>
      </c>
      <c r="F1404" t="s">
        <v>27</v>
      </c>
      <c r="G1404">
        <v>14866076050</v>
      </c>
      <c r="H1404" t="s">
        <v>223</v>
      </c>
      <c r="I1404" t="s">
        <v>25</v>
      </c>
      <c r="J1404">
        <v>121</v>
      </c>
      <c r="K1404">
        <v>1.5</v>
      </c>
      <c r="L1404">
        <v>1</v>
      </c>
      <c r="M1404">
        <v>121</v>
      </c>
      <c r="N1404">
        <v>1.5</v>
      </c>
      <c r="O1404">
        <v>1</v>
      </c>
      <c r="P1404">
        <v>1.5</v>
      </c>
      <c r="Q1404">
        <v>3.5</v>
      </c>
      <c r="R1404" s="1">
        <v>44650</v>
      </c>
      <c r="S1404" t="str">
        <f t="shared" si="105"/>
        <v>Miss Vickie's Potato Chip - Lime &amp; Cracked Pe</v>
      </c>
      <c r="T1404" t="str">
        <f t="shared" si="106"/>
        <v>Food</v>
      </c>
      <c r="U1404" t="str">
        <f>IF(T1404="Cell is Blank - Dis-regard",_xlfn.XLOOKUP(S1404,'Categroy Lookup'!A:A,'Categroy Lookup'!B:B,"Cell is Blank - Dis-regard"),T1404)</f>
        <v>Food</v>
      </c>
      <c r="V1404" t="b">
        <f t="shared" si="108"/>
        <v>1</v>
      </c>
      <c r="W1404">
        <f t="shared" si="107"/>
        <v>1.5</v>
      </c>
      <c r="X1404" s="8">
        <f t="shared" si="109"/>
        <v>1</v>
      </c>
      <c r="Y1404" t="s">
        <v>473</v>
      </c>
      <c r="Z1404" t="s">
        <v>475</v>
      </c>
      <c r="AB1404" t="s">
        <v>685</v>
      </c>
      <c r="AC1404" t="s">
        <v>765</v>
      </c>
      <c r="AD1404">
        <v>2022</v>
      </c>
    </row>
    <row r="1405" spans="1:30" x14ac:dyDescent="0.25">
      <c r="A1405" t="s">
        <v>18</v>
      </c>
      <c r="B1405" t="s">
        <v>197</v>
      </c>
      <c r="C1405" t="s">
        <v>198</v>
      </c>
      <c r="D1405" t="s">
        <v>199</v>
      </c>
      <c r="E1405" t="s">
        <v>62</v>
      </c>
      <c r="F1405" t="s">
        <v>27</v>
      </c>
      <c r="G1405">
        <v>14866076050</v>
      </c>
      <c r="H1405" t="s">
        <v>223</v>
      </c>
      <c r="I1405" t="s">
        <v>25</v>
      </c>
      <c r="J1405">
        <v>131</v>
      </c>
      <c r="K1405">
        <v>2</v>
      </c>
      <c r="L1405">
        <v>1</v>
      </c>
      <c r="M1405">
        <v>131</v>
      </c>
      <c r="N1405">
        <v>2</v>
      </c>
      <c r="O1405">
        <v>1</v>
      </c>
      <c r="P1405">
        <v>2</v>
      </c>
      <c r="Q1405">
        <v>3.5</v>
      </c>
      <c r="R1405" s="1">
        <v>44650</v>
      </c>
      <c r="S1405" t="str">
        <f t="shared" si="105"/>
        <v>Robert Irvine's - Fit Crunch -  Chocolate Pea</v>
      </c>
      <c r="T1405" t="str">
        <f t="shared" si="106"/>
        <v>Food</v>
      </c>
      <c r="U1405" t="str">
        <f>IF(T1405="Cell is Blank - Dis-regard",_xlfn.XLOOKUP(S1405,'Categroy Lookup'!A:A,'Categroy Lookup'!B:B,"Cell is Blank - Dis-regard"),T1405)</f>
        <v>Food</v>
      </c>
      <c r="V1405" t="b">
        <f t="shared" si="108"/>
        <v>1</v>
      </c>
      <c r="W1405">
        <f t="shared" si="107"/>
        <v>2</v>
      </c>
      <c r="X1405" s="8">
        <f t="shared" si="109"/>
        <v>1.3333333333333333</v>
      </c>
      <c r="Y1405" t="s">
        <v>495</v>
      </c>
      <c r="Z1405" t="s">
        <v>496</v>
      </c>
      <c r="AA1405" t="s">
        <v>497</v>
      </c>
      <c r="AB1405" t="s">
        <v>685</v>
      </c>
      <c r="AC1405" t="s">
        <v>765</v>
      </c>
      <c r="AD1405">
        <v>2022</v>
      </c>
    </row>
    <row r="1406" spans="1:30" x14ac:dyDescent="0.25">
      <c r="A1406" t="s">
        <v>18</v>
      </c>
      <c r="B1406" t="s">
        <v>36</v>
      </c>
      <c r="C1406" t="s">
        <v>37</v>
      </c>
      <c r="D1406" t="s">
        <v>38</v>
      </c>
      <c r="E1406" t="s">
        <v>149</v>
      </c>
      <c r="F1406" t="s">
        <v>27</v>
      </c>
      <c r="G1406">
        <v>14866229863</v>
      </c>
      <c r="H1406" t="s">
        <v>223</v>
      </c>
      <c r="I1406" t="s">
        <v>33</v>
      </c>
      <c r="J1406">
        <v>139</v>
      </c>
      <c r="K1406">
        <v>2</v>
      </c>
      <c r="L1406">
        <v>1</v>
      </c>
      <c r="M1406">
        <v>139</v>
      </c>
      <c r="N1406">
        <v>2</v>
      </c>
      <c r="O1406">
        <v>1</v>
      </c>
      <c r="P1406">
        <v>2</v>
      </c>
      <c r="Q1406">
        <v>2</v>
      </c>
      <c r="R1406" s="1">
        <v>44643</v>
      </c>
      <c r="S1406" t="str">
        <f t="shared" si="105"/>
        <v>Kinder - Bueno - Crispy Creamy Chocolate</v>
      </c>
      <c r="T1406" t="str">
        <f t="shared" si="106"/>
        <v>Food</v>
      </c>
      <c r="U1406" t="str">
        <f>IF(T1406="Cell is Blank - Dis-regard",_xlfn.XLOOKUP(S1406,'Categroy Lookup'!A:A,'Categroy Lookup'!B:B,"Cell is Blank - Dis-regard"),T1406)</f>
        <v>Food</v>
      </c>
      <c r="V1406" t="b">
        <f t="shared" si="108"/>
        <v>1</v>
      </c>
      <c r="W1406">
        <f t="shared" si="107"/>
        <v>2</v>
      </c>
      <c r="X1406" s="8">
        <f t="shared" si="109"/>
        <v>1.3333333333333333</v>
      </c>
      <c r="Y1406" t="s">
        <v>557</v>
      </c>
      <c r="Z1406" t="s">
        <v>558</v>
      </c>
      <c r="AA1406" t="s">
        <v>559</v>
      </c>
      <c r="AB1406" t="s">
        <v>685</v>
      </c>
      <c r="AC1406" t="s">
        <v>765</v>
      </c>
      <c r="AD1406">
        <v>2022</v>
      </c>
    </row>
    <row r="1407" spans="1:30" x14ac:dyDescent="0.25">
      <c r="A1407" t="s">
        <v>18</v>
      </c>
      <c r="B1407" t="s">
        <v>36</v>
      </c>
      <c r="C1407" t="s">
        <v>37</v>
      </c>
      <c r="D1407" t="s">
        <v>38</v>
      </c>
      <c r="E1407" t="s">
        <v>49</v>
      </c>
      <c r="F1407" t="s">
        <v>27</v>
      </c>
      <c r="G1407">
        <v>14866521284</v>
      </c>
      <c r="H1407" t="s">
        <v>223</v>
      </c>
      <c r="I1407" t="s">
        <v>33</v>
      </c>
      <c r="J1407">
        <v>138</v>
      </c>
      <c r="K1407">
        <v>2</v>
      </c>
      <c r="L1407">
        <v>1</v>
      </c>
      <c r="M1407">
        <v>138</v>
      </c>
      <c r="N1407">
        <v>2</v>
      </c>
      <c r="O1407">
        <v>1</v>
      </c>
      <c r="P1407">
        <v>2</v>
      </c>
      <c r="Q1407">
        <v>2</v>
      </c>
      <c r="R1407" s="1">
        <v>44643</v>
      </c>
      <c r="S1407" t="str">
        <f t="shared" si="105"/>
        <v>Wonderful Pistachios - Variety</v>
      </c>
      <c r="T1407" t="str">
        <f t="shared" si="106"/>
        <v>Food</v>
      </c>
      <c r="U1407" t="str">
        <f>IF(T1407="Cell is Blank - Dis-regard",_xlfn.XLOOKUP(S1407,'Categroy Lookup'!A:A,'Categroy Lookup'!B:B,"Cell is Blank - Dis-regard"),T1407)</f>
        <v>Food</v>
      </c>
      <c r="V1407" t="b">
        <f t="shared" si="108"/>
        <v>1</v>
      </c>
      <c r="W1407">
        <f t="shared" si="107"/>
        <v>2</v>
      </c>
      <c r="X1407" s="8">
        <f t="shared" si="109"/>
        <v>1.3333333333333333</v>
      </c>
      <c r="Y1407" t="s">
        <v>484</v>
      </c>
      <c r="Z1407" t="s">
        <v>485</v>
      </c>
      <c r="AB1407" t="s">
        <v>685</v>
      </c>
      <c r="AC1407" t="s">
        <v>765</v>
      </c>
      <c r="AD1407">
        <v>2022</v>
      </c>
    </row>
    <row r="1408" spans="1:30" x14ac:dyDescent="0.25">
      <c r="A1408" t="s">
        <v>18</v>
      </c>
      <c r="B1408" t="s">
        <v>36</v>
      </c>
      <c r="C1408" t="s">
        <v>37</v>
      </c>
      <c r="D1408" t="s">
        <v>38</v>
      </c>
      <c r="E1408" t="s">
        <v>49</v>
      </c>
      <c r="F1408" t="s">
        <v>27</v>
      </c>
      <c r="G1408">
        <v>14866629317</v>
      </c>
      <c r="H1408" t="s">
        <v>223</v>
      </c>
      <c r="I1408" t="s">
        <v>33</v>
      </c>
      <c r="J1408">
        <v>138</v>
      </c>
      <c r="K1408">
        <v>2</v>
      </c>
      <c r="L1408">
        <v>1</v>
      </c>
      <c r="M1408">
        <v>138</v>
      </c>
      <c r="N1408">
        <v>2</v>
      </c>
      <c r="O1408">
        <v>1</v>
      </c>
      <c r="P1408">
        <v>2</v>
      </c>
      <c r="Q1408">
        <v>2</v>
      </c>
      <c r="R1408" s="1">
        <v>44643</v>
      </c>
      <c r="S1408" t="str">
        <f t="shared" si="105"/>
        <v>Wonderful Pistachios - Variety</v>
      </c>
      <c r="T1408" t="str">
        <f t="shared" si="106"/>
        <v>Food</v>
      </c>
      <c r="U1408" t="str">
        <f>IF(T1408="Cell is Blank - Dis-regard",_xlfn.XLOOKUP(S1408,'Categroy Lookup'!A:A,'Categroy Lookup'!B:B,"Cell is Blank - Dis-regard"),T1408)</f>
        <v>Food</v>
      </c>
      <c r="V1408" t="b">
        <f t="shared" si="108"/>
        <v>1</v>
      </c>
      <c r="W1408">
        <f t="shared" si="107"/>
        <v>2</v>
      </c>
      <c r="X1408" s="8">
        <f t="shared" si="109"/>
        <v>1.3333333333333333</v>
      </c>
      <c r="Y1408" t="s">
        <v>484</v>
      </c>
      <c r="Z1408" t="s">
        <v>485</v>
      </c>
      <c r="AB1408" t="s">
        <v>685</v>
      </c>
      <c r="AC1408" t="s">
        <v>765</v>
      </c>
      <c r="AD1408">
        <v>2022</v>
      </c>
    </row>
    <row r="1409" spans="1:30" x14ac:dyDescent="0.25">
      <c r="A1409" t="s">
        <v>18</v>
      </c>
      <c r="B1409" t="s">
        <v>40</v>
      </c>
      <c r="C1409" t="s">
        <v>41</v>
      </c>
      <c r="D1409" t="s">
        <v>42</v>
      </c>
      <c r="E1409" t="s">
        <v>204</v>
      </c>
      <c r="F1409" t="s">
        <v>27</v>
      </c>
      <c r="G1409">
        <v>14866840146</v>
      </c>
      <c r="H1409" t="s">
        <v>223</v>
      </c>
      <c r="I1409" t="s">
        <v>25</v>
      </c>
      <c r="J1409">
        <v>123</v>
      </c>
      <c r="K1409">
        <v>1.5</v>
      </c>
      <c r="L1409">
        <v>1</v>
      </c>
      <c r="M1409">
        <v>123</v>
      </c>
      <c r="N1409">
        <v>1.5</v>
      </c>
      <c r="O1409">
        <v>1</v>
      </c>
      <c r="P1409">
        <v>1.5</v>
      </c>
      <c r="Q1409">
        <v>1.5</v>
      </c>
      <c r="R1409" s="1">
        <v>44643</v>
      </c>
      <c r="S1409" t="str">
        <f t="shared" si="105"/>
        <v>Cheetos - Crunchy</v>
      </c>
      <c r="T1409" t="str">
        <f t="shared" si="106"/>
        <v>Food</v>
      </c>
      <c r="U1409" t="str">
        <f>IF(T1409="Cell is Blank - Dis-regard",_xlfn.XLOOKUP(S1409,'Categroy Lookup'!A:A,'Categroy Lookup'!B:B,"Cell is Blank - Dis-regard"),T1409)</f>
        <v>Food</v>
      </c>
      <c r="V1409" t="b">
        <f t="shared" si="108"/>
        <v>1</v>
      </c>
      <c r="W1409">
        <f t="shared" si="107"/>
        <v>1.5</v>
      </c>
      <c r="X1409" s="8">
        <f t="shared" si="109"/>
        <v>1</v>
      </c>
      <c r="Y1409" t="s">
        <v>491</v>
      </c>
      <c r="Z1409" t="s">
        <v>575</v>
      </c>
      <c r="AB1409" t="s">
        <v>685</v>
      </c>
      <c r="AC1409" t="s">
        <v>765</v>
      </c>
      <c r="AD1409">
        <v>2022</v>
      </c>
    </row>
    <row r="1410" spans="1:30" x14ac:dyDescent="0.25">
      <c r="A1410" t="s">
        <v>18</v>
      </c>
      <c r="B1410" t="s">
        <v>36</v>
      </c>
      <c r="C1410" t="s">
        <v>37</v>
      </c>
      <c r="D1410" t="s">
        <v>38</v>
      </c>
      <c r="E1410" t="s">
        <v>62</v>
      </c>
      <c r="F1410" t="s">
        <v>27</v>
      </c>
      <c r="G1410">
        <v>14866923301</v>
      </c>
      <c r="H1410" t="s">
        <v>223</v>
      </c>
      <c r="I1410" t="s">
        <v>33</v>
      </c>
      <c r="J1410">
        <v>132</v>
      </c>
      <c r="K1410">
        <v>2</v>
      </c>
      <c r="L1410">
        <v>1</v>
      </c>
      <c r="M1410">
        <v>132</v>
      </c>
      <c r="N1410">
        <v>2</v>
      </c>
      <c r="O1410">
        <v>1</v>
      </c>
      <c r="P1410">
        <v>2</v>
      </c>
      <c r="Q1410">
        <v>2</v>
      </c>
      <c r="R1410" s="1">
        <v>44643</v>
      </c>
      <c r="S1410" t="str">
        <f t="shared" ref="S1410:S1473" si="110">IF(E1410="","Cell is Blank - Dis-regard",E1410)</f>
        <v>Robert Irvine's - Fit Crunch -  Chocolate Pea</v>
      </c>
      <c r="T1410" t="str">
        <f t="shared" ref="T1410:T1473" si="111">IF(F1410="","Cell is Blank - Dis-regard",F1410)</f>
        <v>Food</v>
      </c>
      <c r="U1410" t="str">
        <f>IF(T1410="Cell is Blank - Dis-regard",_xlfn.XLOOKUP(S1410,'Categroy Lookup'!A:A,'Categroy Lookup'!B:B,"Cell is Blank - Dis-regard"),T1410)</f>
        <v>Food</v>
      </c>
      <c r="V1410" t="b">
        <f t="shared" si="108"/>
        <v>1</v>
      </c>
      <c r="W1410">
        <f t="shared" ref="W1410:W1473" si="112">IF(V1410="FALSE",K1410,K1410)</f>
        <v>2</v>
      </c>
      <c r="X1410" s="8">
        <f t="shared" si="109"/>
        <v>1.3333333333333333</v>
      </c>
      <c r="Y1410" t="s">
        <v>495</v>
      </c>
      <c r="Z1410" t="s">
        <v>496</v>
      </c>
      <c r="AA1410" t="s">
        <v>497</v>
      </c>
      <c r="AB1410" t="s">
        <v>685</v>
      </c>
      <c r="AC1410" t="s">
        <v>765</v>
      </c>
      <c r="AD1410">
        <v>2022</v>
      </c>
    </row>
    <row r="1411" spans="1:30" x14ac:dyDescent="0.25">
      <c r="A1411" t="s">
        <v>18</v>
      </c>
      <c r="B1411" t="s">
        <v>40</v>
      </c>
      <c r="C1411" t="s">
        <v>41</v>
      </c>
      <c r="D1411" t="s">
        <v>42</v>
      </c>
      <c r="E1411" t="s">
        <v>63</v>
      </c>
      <c r="F1411" t="s">
        <v>27</v>
      </c>
      <c r="G1411">
        <v>14867478319</v>
      </c>
      <c r="H1411" t="s">
        <v>223</v>
      </c>
      <c r="I1411" t="s">
        <v>33</v>
      </c>
      <c r="J1411">
        <v>110</v>
      </c>
      <c r="K1411">
        <v>1.5</v>
      </c>
      <c r="L1411">
        <v>1</v>
      </c>
      <c r="M1411">
        <v>110</v>
      </c>
      <c r="N1411">
        <v>1.5</v>
      </c>
      <c r="O1411">
        <v>1</v>
      </c>
      <c r="P1411">
        <v>1.5</v>
      </c>
      <c r="Q1411">
        <v>1.5</v>
      </c>
      <c r="R1411" s="1">
        <v>44643</v>
      </c>
      <c r="S1411" t="str">
        <f t="shared" si="110"/>
        <v>Good Health Veggie Stix - Zesty Ranch</v>
      </c>
      <c r="T1411" t="str">
        <f t="shared" si="111"/>
        <v>Food</v>
      </c>
      <c r="U1411" t="str">
        <f>IF(T1411="Cell is Blank - Dis-regard",_xlfn.XLOOKUP(S1411,'Categroy Lookup'!A:A,'Categroy Lookup'!B:B,"Cell is Blank - Dis-regard"),T1411)</f>
        <v>Food</v>
      </c>
      <c r="V1411" t="b">
        <f t="shared" ref="V1411:V1474" si="113">K1411=N1411</f>
        <v>1</v>
      </c>
      <c r="W1411">
        <f t="shared" si="112"/>
        <v>1.5</v>
      </c>
      <c r="X1411" s="8">
        <f t="shared" ref="X1411:X1474" si="114">W1411/1.5</f>
        <v>1</v>
      </c>
      <c r="Y1411" t="s">
        <v>498</v>
      </c>
      <c r="Z1411" t="s">
        <v>499</v>
      </c>
      <c r="AB1411" t="s">
        <v>685</v>
      </c>
      <c r="AC1411" t="s">
        <v>765</v>
      </c>
      <c r="AD1411">
        <v>2022</v>
      </c>
    </row>
    <row r="1412" spans="1:30" x14ac:dyDescent="0.25">
      <c r="A1412" t="s">
        <v>18</v>
      </c>
      <c r="B1412" t="s">
        <v>40</v>
      </c>
      <c r="C1412" t="s">
        <v>41</v>
      </c>
      <c r="D1412" t="s">
        <v>42</v>
      </c>
      <c r="E1412" t="s">
        <v>69</v>
      </c>
      <c r="F1412" t="s">
        <v>27</v>
      </c>
      <c r="G1412">
        <v>14867481747</v>
      </c>
      <c r="H1412" t="s">
        <v>223</v>
      </c>
      <c r="I1412" t="s">
        <v>33</v>
      </c>
      <c r="J1412">
        <v>113</v>
      </c>
      <c r="K1412">
        <v>1.5</v>
      </c>
      <c r="L1412">
        <v>1</v>
      </c>
      <c r="M1412">
        <v>113</v>
      </c>
      <c r="N1412">
        <v>1.5</v>
      </c>
      <c r="O1412">
        <v>1</v>
      </c>
      <c r="P1412">
        <v>1.5</v>
      </c>
      <c r="Q1412">
        <v>1.5</v>
      </c>
      <c r="R1412" s="1">
        <v>44643</v>
      </c>
      <c r="S1412" t="str">
        <f t="shared" si="110"/>
        <v>SunChips Multigrain - Salsa</v>
      </c>
      <c r="T1412" t="str">
        <f t="shared" si="111"/>
        <v>Food</v>
      </c>
      <c r="U1412" t="str">
        <f>IF(T1412="Cell is Blank - Dis-regard",_xlfn.XLOOKUP(S1412,'Categroy Lookup'!A:A,'Categroy Lookup'!B:B,"Cell is Blank - Dis-regard"),T1412)</f>
        <v>Food</v>
      </c>
      <c r="V1412" t="b">
        <f t="shared" si="113"/>
        <v>1</v>
      </c>
      <c r="W1412">
        <f t="shared" si="112"/>
        <v>1.5</v>
      </c>
      <c r="X1412" s="8">
        <f t="shared" si="114"/>
        <v>1</v>
      </c>
      <c r="Y1412" t="s">
        <v>502</v>
      </c>
      <c r="Z1412" t="s">
        <v>503</v>
      </c>
      <c r="AB1412" t="s">
        <v>685</v>
      </c>
      <c r="AC1412" t="s">
        <v>765</v>
      </c>
      <c r="AD1412">
        <v>2022</v>
      </c>
    </row>
    <row r="1413" spans="1:30" x14ac:dyDescent="0.25">
      <c r="A1413" t="s">
        <v>18</v>
      </c>
      <c r="B1413" t="s">
        <v>19</v>
      </c>
      <c r="C1413" t="s">
        <v>20</v>
      </c>
      <c r="D1413" t="s">
        <v>21</v>
      </c>
      <c r="E1413" t="s">
        <v>58</v>
      </c>
      <c r="F1413" t="s">
        <v>27</v>
      </c>
      <c r="G1413">
        <v>14867983627</v>
      </c>
      <c r="H1413" t="s">
        <v>223</v>
      </c>
      <c r="I1413" t="s">
        <v>25</v>
      </c>
      <c r="J1413">
        <v>122</v>
      </c>
      <c r="K1413">
        <v>1.25</v>
      </c>
      <c r="L1413">
        <v>1</v>
      </c>
      <c r="M1413">
        <v>122</v>
      </c>
      <c r="N1413">
        <v>1.25</v>
      </c>
      <c r="O1413">
        <v>1</v>
      </c>
      <c r="P1413">
        <v>1.25</v>
      </c>
      <c r="Q1413">
        <v>1.25</v>
      </c>
      <c r="R1413" s="1">
        <v>44643</v>
      </c>
      <c r="S1413" t="str">
        <f t="shared" si="110"/>
        <v>Oreo Mini</v>
      </c>
      <c r="T1413" t="str">
        <f t="shared" si="111"/>
        <v>Food</v>
      </c>
      <c r="U1413" t="str">
        <f>IF(T1413="Cell is Blank - Dis-regard",_xlfn.XLOOKUP(S1413,'Categroy Lookup'!A:A,'Categroy Lookup'!B:B,"Cell is Blank - Dis-regard"),T1413)</f>
        <v>Food</v>
      </c>
      <c r="V1413" t="b">
        <f t="shared" si="113"/>
        <v>1</v>
      </c>
      <c r="W1413">
        <f t="shared" si="112"/>
        <v>1.25</v>
      </c>
      <c r="X1413" s="8">
        <f t="shared" si="114"/>
        <v>0.83333333333333337</v>
      </c>
      <c r="Y1413" t="s">
        <v>58</v>
      </c>
      <c r="AB1413" t="s">
        <v>685</v>
      </c>
      <c r="AC1413" t="s">
        <v>765</v>
      </c>
      <c r="AD1413">
        <v>2022</v>
      </c>
    </row>
    <row r="1414" spans="1:30" x14ac:dyDescent="0.25">
      <c r="A1414" t="s">
        <v>18</v>
      </c>
      <c r="B1414" t="s">
        <v>28</v>
      </c>
      <c r="C1414" t="s">
        <v>20</v>
      </c>
      <c r="D1414" t="s">
        <v>29</v>
      </c>
      <c r="E1414" t="s">
        <v>82</v>
      </c>
      <c r="F1414" t="s">
        <v>31</v>
      </c>
      <c r="G1414">
        <v>14868568179</v>
      </c>
      <c r="H1414" t="s">
        <v>223</v>
      </c>
      <c r="I1414" t="s">
        <v>25</v>
      </c>
      <c r="J1414">
        <v>143</v>
      </c>
      <c r="K1414">
        <v>2.5</v>
      </c>
      <c r="L1414">
        <v>1</v>
      </c>
      <c r="M1414">
        <v>143</v>
      </c>
      <c r="N1414">
        <v>2.5</v>
      </c>
      <c r="O1414">
        <v>1</v>
      </c>
      <c r="P1414">
        <v>2.5</v>
      </c>
      <c r="Q1414">
        <v>2.5</v>
      </c>
      <c r="R1414" s="1">
        <v>44643</v>
      </c>
      <c r="S1414" t="str">
        <f t="shared" si="110"/>
        <v>Snapple Diet Tea - Peach Tea</v>
      </c>
      <c r="T1414" t="str">
        <f t="shared" si="111"/>
        <v>Non Carbonated</v>
      </c>
      <c r="U1414" t="str">
        <f>IF(T1414="Cell is Blank - Dis-regard",_xlfn.XLOOKUP(S1414,'Categroy Lookup'!A:A,'Categroy Lookup'!B:B,"Cell is Blank - Dis-regard"),T1414)</f>
        <v>Non Carbonated</v>
      </c>
      <c r="V1414" t="b">
        <f t="shared" si="113"/>
        <v>1</v>
      </c>
      <c r="W1414">
        <f t="shared" si="112"/>
        <v>2.5</v>
      </c>
      <c r="X1414" s="8">
        <f t="shared" si="114"/>
        <v>1.6666666666666667</v>
      </c>
      <c r="Y1414" t="s">
        <v>478</v>
      </c>
      <c r="Z1414" t="s">
        <v>517</v>
      </c>
      <c r="AB1414" t="s">
        <v>685</v>
      </c>
      <c r="AC1414" t="s">
        <v>765</v>
      </c>
      <c r="AD1414">
        <v>2022</v>
      </c>
    </row>
    <row r="1415" spans="1:30" x14ac:dyDescent="0.25">
      <c r="A1415" t="s">
        <v>18</v>
      </c>
      <c r="B1415" t="s">
        <v>40</v>
      </c>
      <c r="C1415" t="s">
        <v>41</v>
      </c>
      <c r="D1415" t="s">
        <v>42</v>
      </c>
      <c r="E1415" t="s">
        <v>79</v>
      </c>
      <c r="F1415" t="s">
        <v>27</v>
      </c>
      <c r="G1415">
        <v>14869556650</v>
      </c>
      <c r="H1415" t="s">
        <v>224</v>
      </c>
      <c r="I1415" t="s">
        <v>33</v>
      </c>
      <c r="J1415">
        <v>114</v>
      </c>
      <c r="K1415">
        <v>1.5</v>
      </c>
      <c r="L1415">
        <v>1</v>
      </c>
      <c r="M1415">
        <v>114</v>
      </c>
      <c r="N1415">
        <v>1.5</v>
      </c>
      <c r="O1415">
        <v>1</v>
      </c>
      <c r="P1415">
        <v>1.5</v>
      </c>
      <c r="Q1415">
        <v>1.5</v>
      </c>
      <c r="R1415" s="1">
        <v>44643</v>
      </c>
      <c r="S1415" t="str">
        <f t="shared" si="110"/>
        <v>SunChips Multigrain - Harvest Cheddar</v>
      </c>
      <c r="T1415" t="str">
        <f t="shared" si="111"/>
        <v>Food</v>
      </c>
      <c r="U1415" t="str">
        <f>IF(T1415="Cell is Blank - Dis-regard",_xlfn.XLOOKUP(S1415,'Categroy Lookup'!A:A,'Categroy Lookup'!B:B,"Cell is Blank - Dis-regard"),T1415)</f>
        <v>Food</v>
      </c>
      <c r="V1415" t="b">
        <f t="shared" si="113"/>
        <v>1</v>
      </c>
      <c r="W1415">
        <f t="shared" si="112"/>
        <v>1.5</v>
      </c>
      <c r="X1415" s="8">
        <f t="shared" si="114"/>
        <v>1</v>
      </c>
      <c r="Y1415" t="s">
        <v>502</v>
      </c>
      <c r="Z1415" t="s">
        <v>515</v>
      </c>
      <c r="AB1415" t="s">
        <v>687</v>
      </c>
      <c r="AC1415" t="s">
        <v>766</v>
      </c>
      <c r="AD1415">
        <v>2022</v>
      </c>
    </row>
    <row r="1416" spans="1:30" x14ac:dyDescent="0.25">
      <c r="A1416" t="s">
        <v>18</v>
      </c>
      <c r="B1416" t="s">
        <v>197</v>
      </c>
      <c r="C1416" t="s">
        <v>198</v>
      </c>
      <c r="D1416" t="s">
        <v>199</v>
      </c>
      <c r="E1416" t="s">
        <v>34</v>
      </c>
      <c r="F1416" t="s">
        <v>27</v>
      </c>
      <c r="G1416">
        <v>14871548556</v>
      </c>
      <c r="H1416" t="s">
        <v>224</v>
      </c>
      <c r="I1416" t="s">
        <v>33</v>
      </c>
      <c r="J1416">
        <v>110</v>
      </c>
      <c r="K1416">
        <v>1.5</v>
      </c>
      <c r="L1416">
        <v>1</v>
      </c>
      <c r="M1416">
        <v>110</v>
      </c>
      <c r="N1416">
        <v>1.5</v>
      </c>
      <c r="O1416">
        <v>1</v>
      </c>
      <c r="P1416">
        <v>1.5</v>
      </c>
      <c r="Q1416">
        <v>1.5</v>
      </c>
      <c r="R1416" s="1">
        <v>44650</v>
      </c>
      <c r="S1416" t="str">
        <f t="shared" si="110"/>
        <v>Miss Vickie's Potato Chip - Sea Salt &amp; Vinega</v>
      </c>
      <c r="T1416" t="str">
        <f t="shared" si="111"/>
        <v>Food</v>
      </c>
      <c r="U1416" t="str">
        <f>IF(T1416="Cell is Blank - Dis-regard",_xlfn.XLOOKUP(S1416,'Categroy Lookup'!A:A,'Categroy Lookup'!B:B,"Cell is Blank - Dis-regard"),T1416)</f>
        <v>Food</v>
      </c>
      <c r="V1416" t="b">
        <f t="shared" si="113"/>
        <v>1</v>
      </c>
      <c r="W1416">
        <f t="shared" si="112"/>
        <v>1.5</v>
      </c>
      <c r="X1416" s="8">
        <f t="shared" si="114"/>
        <v>1</v>
      </c>
      <c r="Y1416" t="s">
        <v>473</v>
      </c>
      <c r="Z1416" t="s">
        <v>474</v>
      </c>
      <c r="AB1416" t="s">
        <v>687</v>
      </c>
      <c r="AC1416" t="s">
        <v>766</v>
      </c>
      <c r="AD1416">
        <v>2022</v>
      </c>
    </row>
    <row r="1417" spans="1:30" x14ac:dyDescent="0.25">
      <c r="A1417" t="s">
        <v>18</v>
      </c>
      <c r="B1417" t="s">
        <v>197</v>
      </c>
      <c r="C1417" t="s">
        <v>198</v>
      </c>
      <c r="D1417" t="s">
        <v>199</v>
      </c>
      <c r="E1417" t="s">
        <v>219</v>
      </c>
      <c r="F1417" t="s">
        <v>31</v>
      </c>
      <c r="G1417">
        <v>14871947599</v>
      </c>
      <c r="H1417" t="s">
        <v>224</v>
      </c>
      <c r="I1417" t="s">
        <v>33</v>
      </c>
      <c r="J1417">
        <v>145</v>
      </c>
      <c r="K1417">
        <v>2.75</v>
      </c>
      <c r="L1417">
        <v>1</v>
      </c>
      <c r="M1417">
        <v>145</v>
      </c>
      <c r="N1417">
        <v>2.75</v>
      </c>
      <c r="O1417">
        <v>1</v>
      </c>
      <c r="P1417">
        <v>2.75</v>
      </c>
      <c r="Q1417">
        <v>2.75</v>
      </c>
      <c r="R1417" s="1">
        <v>44650</v>
      </c>
      <c r="S1417" t="str">
        <f t="shared" si="110"/>
        <v>Honest Tea - Berry Hibiscus</v>
      </c>
      <c r="T1417" t="str">
        <f t="shared" si="111"/>
        <v>Non Carbonated</v>
      </c>
      <c r="U1417" t="str">
        <f>IF(T1417="Cell is Blank - Dis-regard",_xlfn.XLOOKUP(S1417,'Categroy Lookup'!A:A,'Categroy Lookup'!B:B,"Cell is Blank - Dis-regard"),T1417)</f>
        <v>Non Carbonated</v>
      </c>
      <c r="V1417" t="b">
        <f t="shared" si="113"/>
        <v>1</v>
      </c>
      <c r="W1417">
        <f t="shared" si="112"/>
        <v>2.75</v>
      </c>
      <c r="X1417" s="8">
        <f t="shared" si="114"/>
        <v>1.8333333333333333</v>
      </c>
      <c r="Y1417" t="s">
        <v>588</v>
      </c>
      <c r="Z1417" t="s">
        <v>589</v>
      </c>
      <c r="AB1417" t="s">
        <v>687</v>
      </c>
      <c r="AC1417" t="s">
        <v>766</v>
      </c>
      <c r="AD1417">
        <v>2022</v>
      </c>
    </row>
    <row r="1418" spans="1:30" x14ac:dyDescent="0.25">
      <c r="A1418" t="s">
        <v>18</v>
      </c>
      <c r="B1418" t="s">
        <v>197</v>
      </c>
      <c r="C1418" t="s">
        <v>198</v>
      </c>
      <c r="D1418" t="s">
        <v>199</v>
      </c>
      <c r="E1418" t="s">
        <v>219</v>
      </c>
      <c r="F1418" t="s">
        <v>31</v>
      </c>
      <c r="G1418">
        <v>14872041345</v>
      </c>
      <c r="H1418" t="s">
        <v>224</v>
      </c>
      <c r="I1418" t="s">
        <v>33</v>
      </c>
      <c r="J1418">
        <v>145</v>
      </c>
      <c r="K1418">
        <v>2.75</v>
      </c>
      <c r="L1418">
        <v>1</v>
      </c>
      <c r="M1418">
        <v>145</v>
      </c>
      <c r="N1418">
        <v>2.75</v>
      </c>
      <c r="O1418">
        <v>1</v>
      </c>
      <c r="P1418">
        <v>2.75</v>
      </c>
      <c r="Q1418">
        <v>2.75</v>
      </c>
      <c r="R1418" s="1">
        <v>44650</v>
      </c>
      <c r="S1418" t="str">
        <f t="shared" si="110"/>
        <v>Honest Tea - Berry Hibiscus</v>
      </c>
      <c r="T1418" t="str">
        <f t="shared" si="111"/>
        <v>Non Carbonated</v>
      </c>
      <c r="U1418" t="str">
        <f>IF(T1418="Cell is Blank - Dis-regard",_xlfn.XLOOKUP(S1418,'Categroy Lookup'!A:A,'Categroy Lookup'!B:B,"Cell is Blank - Dis-regard"),T1418)</f>
        <v>Non Carbonated</v>
      </c>
      <c r="V1418" t="b">
        <f t="shared" si="113"/>
        <v>1</v>
      </c>
      <c r="W1418">
        <f t="shared" si="112"/>
        <v>2.75</v>
      </c>
      <c r="X1418" s="8">
        <f t="shared" si="114"/>
        <v>1.8333333333333333</v>
      </c>
      <c r="Y1418" t="s">
        <v>588</v>
      </c>
      <c r="Z1418" t="s">
        <v>589</v>
      </c>
      <c r="AB1418" t="s">
        <v>687</v>
      </c>
      <c r="AC1418" t="s">
        <v>766</v>
      </c>
      <c r="AD1418">
        <v>2022</v>
      </c>
    </row>
    <row r="1419" spans="1:30" x14ac:dyDescent="0.25">
      <c r="A1419" t="s">
        <v>18</v>
      </c>
      <c r="B1419" t="s">
        <v>19</v>
      </c>
      <c r="C1419" t="s">
        <v>20</v>
      </c>
      <c r="D1419" t="s">
        <v>21</v>
      </c>
      <c r="E1419" t="s">
        <v>104</v>
      </c>
      <c r="F1419" t="s">
        <v>27</v>
      </c>
      <c r="G1419">
        <v>14872063194</v>
      </c>
      <c r="H1419" t="s">
        <v>224</v>
      </c>
      <c r="I1419" t="s">
        <v>25</v>
      </c>
      <c r="J1419">
        <v>121</v>
      </c>
      <c r="K1419">
        <v>1.25</v>
      </c>
      <c r="L1419">
        <v>1</v>
      </c>
      <c r="M1419">
        <v>121</v>
      </c>
      <c r="N1419">
        <v>1.25</v>
      </c>
      <c r="O1419">
        <v>1</v>
      </c>
      <c r="P1419">
        <v>1.25</v>
      </c>
      <c r="Q1419">
        <v>1.25</v>
      </c>
      <c r="R1419" s="1">
        <v>44644</v>
      </c>
      <c r="S1419" t="str">
        <f t="shared" si="110"/>
        <v>CheezIt - White Cheddar</v>
      </c>
      <c r="T1419" t="str">
        <f t="shared" si="111"/>
        <v>Food</v>
      </c>
      <c r="U1419" t="str">
        <f>IF(T1419="Cell is Blank - Dis-regard",_xlfn.XLOOKUP(S1419,'Categroy Lookup'!A:A,'Categroy Lookup'!B:B,"Cell is Blank - Dis-regard"),T1419)</f>
        <v>Food</v>
      </c>
      <c r="V1419" t="b">
        <f t="shared" si="113"/>
        <v>1</v>
      </c>
      <c r="W1419">
        <f t="shared" si="112"/>
        <v>1.25</v>
      </c>
      <c r="X1419" s="8">
        <f t="shared" si="114"/>
        <v>0.83333333333333337</v>
      </c>
      <c r="Y1419" t="s">
        <v>528</v>
      </c>
      <c r="Z1419" t="s">
        <v>532</v>
      </c>
      <c r="AB1419" t="s">
        <v>687</v>
      </c>
      <c r="AC1419" t="s">
        <v>766</v>
      </c>
      <c r="AD1419">
        <v>2022</v>
      </c>
    </row>
    <row r="1420" spans="1:30" x14ac:dyDescent="0.25">
      <c r="A1420" t="s">
        <v>18</v>
      </c>
      <c r="B1420" t="s">
        <v>40</v>
      </c>
      <c r="C1420" t="s">
        <v>41</v>
      </c>
      <c r="D1420" t="s">
        <v>42</v>
      </c>
      <c r="E1420" t="s">
        <v>74</v>
      </c>
      <c r="F1420" t="s">
        <v>27</v>
      </c>
      <c r="G1420">
        <v>14872125070</v>
      </c>
      <c r="H1420" t="s">
        <v>224</v>
      </c>
      <c r="I1420" t="s">
        <v>25</v>
      </c>
      <c r="J1420">
        <v>132</v>
      </c>
      <c r="K1420">
        <v>1.25</v>
      </c>
      <c r="L1420">
        <v>1</v>
      </c>
      <c r="M1420">
        <v>132</v>
      </c>
      <c r="N1420">
        <v>1.25</v>
      </c>
      <c r="O1420">
        <v>1</v>
      </c>
      <c r="P1420">
        <v>1.25</v>
      </c>
      <c r="Q1420">
        <v>3.25</v>
      </c>
      <c r="R1420" s="1">
        <v>44644</v>
      </c>
      <c r="S1420" t="str">
        <f t="shared" si="110"/>
        <v>Chum Fruit Bites - Mango/Strawberry</v>
      </c>
      <c r="T1420" t="str">
        <f t="shared" si="111"/>
        <v>Food</v>
      </c>
      <c r="U1420" t="str">
        <f>IF(T1420="Cell is Blank - Dis-regard",_xlfn.XLOOKUP(S1420,'Categroy Lookup'!A:A,'Categroy Lookup'!B:B,"Cell is Blank - Dis-regard"),T1420)</f>
        <v>Food</v>
      </c>
      <c r="V1420" t="b">
        <f t="shared" si="113"/>
        <v>1</v>
      </c>
      <c r="W1420">
        <f t="shared" si="112"/>
        <v>1.25</v>
      </c>
      <c r="X1420" s="8">
        <f t="shared" si="114"/>
        <v>0.83333333333333337</v>
      </c>
      <c r="Y1420" t="s">
        <v>506</v>
      </c>
      <c r="Z1420" t="s">
        <v>507</v>
      </c>
      <c r="AB1420" t="s">
        <v>687</v>
      </c>
      <c r="AC1420" t="s">
        <v>766</v>
      </c>
      <c r="AD1420">
        <v>2022</v>
      </c>
    </row>
    <row r="1421" spans="1:30" x14ac:dyDescent="0.25">
      <c r="A1421" t="s">
        <v>18</v>
      </c>
      <c r="B1421" t="s">
        <v>40</v>
      </c>
      <c r="C1421" t="s">
        <v>41</v>
      </c>
      <c r="D1421" t="s">
        <v>42</v>
      </c>
      <c r="E1421" t="s">
        <v>48</v>
      </c>
      <c r="F1421" t="s">
        <v>27</v>
      </c>
      <c r="G1421">
        <v>14872125070</v>
      </c>
      <c r="H1421" t="s">
        <v>224</v>
      </c>
      <c r="I1421" t="s">
        <v>25</v>
      </c>
      <c r="J1421">
        <v>134</v>
      </c>
      <c r="K1421">
        <v>2</v>
      </c>
      <c r="L1421">
        <v>1</v>
      </c>
      <c r="M1421">
        <v>134</v>
      </c>
      <c r="N1421">
        <v>2</v>
      </c>
      <c r="O1421">
        <v>1</v>
      </c>
      <c r="P1421">
        <v>2</v>
      </c>
      <c r="Q1421">
        <v>3.25</v>
      </c>
      <c r="R1421" s="1">
        <v>44644</v>
      </c>
      <c r="S1421" t="str">
        <f t="shared" si="110"/>
        <v>KitKat - Crisp Wafers</v>
      </c>
      <c r="T1421" t="str">
        <f t="shared" si="111"/>
        <v>Food</v>
      </c>
      <c r="U1421" t="str">
        <f>IF(T1421="Cell is Blank - Dis-regard",_xlfn.XLOOKUP(S1421,'Categroy Lookup'!A:A,'Categroy Lookup'!B:B,"Cell is Blank - Dis-regard"),T1421)</f>
        <v>Food</v>
      </c>
      <c r="V1421" t="b">
        <f t="shared" si="113"/>
        <v>1</v>
      </c>
      <c r="W1421">
        <f t="shared" si="112"/>
        <v>2</v>
      </c>
      <c r="X1421" s="8">
        <f t="shared" si="114"/>
        <v>1.3333333333333333</v>
      </c>
      <c r="Y1421" t="s">
        <v>482</v>
      </c>
      <c r="Z1421" t="s">
        <v>483</v>
      </c>
      <c r="AB1421" t="s">
        <v>687</v>
      </c>
      <c r="AC1421" t="s">
        <v>766</v>
      </c>
      <c r="AD1421">
        <v>2022</v>
      </c>
    </row>
    <row r="1422" spans="1:30" x14ac:dyDescent="0.25">
      <c r="A1422" t="s">
        <v>18</v>
      </c>
      <c r="B1422" t="s">
        <v>36</v>
      </c>
      <c r="C1422" t="s">
        <v>37</v>
      </c>
      <c r="D1422" t="s">
        <v>38</v>
      </c>
      <c r="E1422" t="s">
        <v>49</v>
      </c>
      <c r="F1422" t="s">
        <v>27</v>
      </c>
      <c r="G1422">
        <v>14872262212</v>
      </c>
      <c r="H1422" t="s">
        <v>224</v>
      </c>
      <c r="I1422" t="s">
        <v>33</v>
      </c>
      <c r="J1422">
        <v>138</v>
      </c>
      <c r="K1422">
        <v>2</v>
      </c>
      <c r="L1422">
        <v>1</v>
      </c>
      <c r="M1422">
        <v>138</v>
      </c>
      <c r="N1422">
        <v>2</v>
      </c>
      <c r="O1422">
        <v>1</v>
      </c>
      <c r="P1422">
        <v>2</v>
      </c>
      <c r="Q1422">
        <v>2</v>
      </c>
      <c r="R1422" s="1">
        <v>44644</v>
      </c>
      <c r="S1422" t="str">
        <f t="shared" si="110"/>
        <v>Wonderful Pistachios - Variety</v>
      </c>
      <c r="T1422" t="str">
        <f t="shared" si="111"/>
        <v>Food</v>
      </c>
      <c r="U1422" t="str">
        <f>IF(T1422="Cell is Blank - Dis-regard",_xlfn.XLOOKUP(S1422,'Categroy Lookup'!A:A,'Categroy Lookup'!B:B,"Cell is Blank - Dis-regard"),T1422)</f>
        <v>Food</v>
      </c>
      <c r="V1422" t="b">
        <f t="shared" si="113"/>
        <v>1</v>
      </c>
      <c r="W1422">
        <f t="shared" si="112"/>
        <v>2</v>
      </c>
      <c r="X1422" s="8">
        <f t="shared" si="114"/>
        <v>1.3333333333333333</v>
      </c>
      <c r="Y1422" t="s">
        <v>484</v>
      </c>
      <c r="Z1422" t="s">
        <v>485</v>
      </c>
      <c r="AB1422" t="s">
        <v>687</v>
      </c>
      <c r="AC1422" t="s">
        <v>766</v>
      </c>
      <c r="AD1422">
        <v>2022</v>
      </c>
    </row>
    <row r="1423" spans="1:30" x14ac:dyDescent="0.25">
      <c r="A1423" t="s">
        <v>18</v>
      </c>
      <c r="B1423" t="s">
        <v>197</v>
      </c>
      <c r="C1423" t="s">
        <v>198</v>
      </c>
      <c r="D1423" t="s">
        <v>199</v>
      </c>
      <c r="E1423" t="s">
        <v>219</v>
      </c>
      <c r="F1423" t="s">
        <v>31</v>
      </c>
      <c r="G1423">
        <v>14872557273</v>
      </c>
      <c r="H1423" t="s">
        <v>224</v>
      </c>
      <c r="I1423" t="s">
        <v>33</v>
      </c>
      <c r="J1423">
        <v>145</v>
      </c>
      <c r="K1423">
        <v>2.75</v>
      </c>
      <c r="L1423">
        <v>1</v>
      </c>
      <c r="M1423">
        <v>145</v>
      </c>
      <c r="N1423">
        <v>2.75</v>
      </c>
      <c r="O1423">
        <v>1</v>
      </c>
      <c r="P1423">
        <v>2.75</v>
      </c>
      <c r="Q1423">
        <v>2.75</v>
      </c>
      <c r="R1423" s="1">
        <v>44650</v>
      </c>
      <c r="S1423" t="str">
        <f t="shared" si="110"/>
        <v>Honest Tea - Berry Hibiscus</v>
      </c>
      <c r="T1423" t="str">
        <f t="shared" si="111"/>
        <v>Non Carbonated</v>
      </c>
      <c r="U1423" t="str">
        <f>IF(T1423="Cell is Blank - Dis-regard",_xlfn.XLOOKUP(S1423,'Categroy Lookup'!A:A,'Categroy Lookup'!B:B,"Cell is Blank - Dis-regard"),T1423)</f>
        <v>Non Carbonated</v>
      </c>
      <c r="V1423" t="b">
        <f t="shared" si="113"/>
        <v>1</v>
      </c>
      <c r="W1423">
        <f t="shared" si="112"/>
        <v>2.75</v>
      </c>
      <c r="X1423" s="8">
        <f t="shared" si="114"/>
        <v>1.8333333333333333</v>
      </c>
      <c r="Y1423" t="s">
        <v>588</v>
      </c>
      <c r="Z1423" t="s">
        <v>589</v>
      </c>
      <c r="AB1423" t="s">
        <v>687</v>
      </c>
      <c r="AC1423" t="s">
        <v>766</v>
      </c>
      <c r="AD1423">
        <v>2022</v>
      </c>
    </row>
    <row r="1424" spans="1:30" x14ac:dyDescent="0.25">
      <c r="A1424" t="s">
        <v>18</v>
      </c>
      <c r="B1424" t="s">
        <v>36</v>
      </c>
      <c r="C1424" t="s">
        <v>37</v>
      </c>
      <c r="D1424" t="s">
        <v>38</v>
      </c>
      <c r="E1424" t="s">
        <v>136</v>
      </c>
      <c r="F1424" t="s">
        <v>27</v>
      </c>
      <c r="G1424">
        <v>14872969039</v>
      </c>
      <c r="H1424" t="s">
        <v>224</v>
      </c>
      <c r="I1424" t="s">
        <v>33</v>
      </c>
      <c r="J1424">
        <v>137</v>
      </c>
      <c r="K1424">
        <v>2</v>
      </c>
      <c r="L1424">
        <v>1</v>
      </c>
      <c r="M1424">
        <v>137</v>
      </c>
      <c r="N1424">
        <v>2</v>
      </c>
      <c r="O1424">
        <v>1</v>
      </c>
      <c r="P1424">
        <v>2</v>
      </c>
      <c r="Q1424">
        <v>2</v>
      </c>
      <c r="R1424" s="1">
        <v>44644</v>
      </c>
      <c r="S1424" t="str">
        <f t="shared" si="110"/>
        <v>NuGo Dark Chocolate - Choc Chip</v>
      </c>
      <c r="T1424" t="str">
        <f t="shared" si="111"/>
        <v>Food</v>
      </c>
      <c r="U1424" t="str">
        <f>IF(T1424="Cell is Blank - Dis-regard",_xlfn.XLOOKUP(S1424,'Categroy Lookup'!A:A,'Categroy Lookup'!B:B,"Cell is Blank - Dis-regard"),T1424)</f>
        <v>Food</v>
      </c>
      <c r="V1424" t="b">
        <f t="shared" si="113"/>
        <v>1</v>
      </c>
      <c r="W1424">
        <f t="shared" si="112"/>
        <v>2</v>
      </c>
      <c r="X1424" s="8">
        <f t="shared" si="114"/>
        <v>1.3333333333333333</v>
      </c>
      <c r="Y1424" t="s">
        <v>554</v>
      </c>
      <c r="Z1424" t="s">
        <v>555</v>
      </c>
      <c r="AB1424" t="s">
        <v>687</v>
      </c>
      <c r="AC1424" t="s">
        <v>766</v>
      </c>
      <c r="AD1424">
        <v>2022</v>
      </c>
    </row>
    <row r="1425" spans="1:30" x14ac:dyDescent="0.25">
      <c r="A1425" t="s">
        <v>18</v>
      </c>
      <c r="B1425" t="s">
        <v>197</v>
      </c>
      <c r="C1425" t="s">
        <v>198</v>
      </c>
      <c r="D1425" t="s">
        <v>199</v>
      </c>
      <c r="E1425" t="s">
        <v>219</v>
      </c>
      <c r="F1425" t="s">
        <v>31</v>
      </c>
      <c r="G1425">
        <v>14873192213</v>
      </c>
      <c r="H1425" t="s">
        <v>224</v>
      </c>
      <c r="I1425" t="s">
        <v>25</v>
      </c>
      <c r="J1425">
        <v>145</v>
      </c>
      <c r="K1425">
        <v>2.75</v>
      </c>
      <c r="L1425">
        <v>1</v>
      </c>
      <c r="M1425">
        <v>145</v>
      </c>
      <c r="N1425">
        <v>2.75</v>
      </c>
      <c r="O1425">
        <v>1</v>
      </c>
      <c r="P1425">
        <v>2.75</v>
      </c>
      <c r="Q1425">
        <v>2.75</v>
      </c>
      <c r="R1425" s="1">
        <v>44650</v>
      </c>
      <c r="S1425" t="str">
        <f t="shared" si="110"/>
        <v>Honest Tea - Berry Hibiscus</v>
      </c>
      <c r="T1425" t="str">
        <f t="shared" si="111"/>
        <v>Non Carbonated</v>
      </c>
      <c r="U1425" t="str">
        <f>IF(T1425="Cell is Blank - Dis-regard",_xlfn.XLOOKUP(S1425,'Categroy Lookup'!A:A,'Categroy Lookup'!B:B,"Cell is Blank - Dis-regard"),T1425)</f>
        <v>Non Carbonated</v>
      </c>
      <c r="V1425" t="b">
        <f t="shared" si="113"/>
        <v>1</v>
      </c>
      <c r="W1425">
        <f t="shared" si="112"/>
        <v>2.75</v>
      </c>
      <c r="X1425" s="8">
        <f t="shared" si="114"/>
        <v>1.8333333333333333</v>
      </c>
      <c r="Y1425" t="s">
        <v>588</v>
      </c>
      <c r="Z1425" t="s">
        <v>589</v>
      </c>
      <c r="AB1425" t="s">
        <v>687</v>
      </c>
      <c r="AC1425" t="s">
        <v>766</v>
      </c>
      <c r="AD1425">
        <v>2022</v>
      </c>
    </row>
    <row r="1426" spans="1:30" x14ac:dyDescent="0.25">
      <c r="A1426" t="s">
        <v>18</v>
      </c>
      <c r="B1426" t="s">
        <v>197</v>
      </c>
      <c r="C1426" t="s">
        <v>198</v>
      </c>
      <c r="D1426" t="s">
        <v>199</v>
      </c>
      <c r="E1426" t="s">
        <v>39</v>
      </c>
      <c r="F1426" t="s">
        <v>27</v>
      </c>
      <c r="G1426">
        <v>14873242625</v>
      </c>
      <c r="H1426" t="s">
        <v>224</v>
      </c>
      <c r="I1426" t="s">
        <v>25</v>
      </c>
      <c r="J1426">
        <v>121</v>
      </c>
      <c r="K1426">
        <v>1.5</v>
      </c>
      <c r="L1426">
        <v>1</v>
      </c>
      <c r="M1426">
        <v>121</v>
      </c>
      <c r="N1426">
        <v>1.5</v>
      </c>
      <c r="O1426">
        <v>1</v>
      </c>
      <c r="P1426">
        <v>1.5</v>
      </c>
      <c r="Q1426">
        <v>1.5</v>
      </c>
      <c r="R1426" s="1">
        <v>44650</v>
      </c>
      <c r="S1426" t="str">
        <f t="shared" si="110"/>
        <v>Miss Vickie's Potato Chip - Lime &amp; Cracked Pe</v>
      </c>
      <c r="T1426" t="str">
        <f t="shared" si="111"/>
        <v>Food</v>
      </c>
      <c r="U1426" t="str">
        <f>IF(T1426="Cell is Blank - Dis-regard",_xlfn.XLOOKUP(S1426,'Categroy Lookup'!A:A,'Categroy Lookup'!B:B,"Cell is Blank - Dis-regard"),T1426)</f>
        <v>Food</v>
      </c>
      <c r="V1426" t="b">
        <f t="shared" si="113"/>
        <v>1</v>
      </c>
      <c r="W1426">
        <f t="shared" si="112"/>
        <v>1.5</v>
      </c>
      <c r="X1426" s="8">
        <f t="shared" si="114"/>
        <v>1</v>
      </c>
      <c r="Y1426" t="s">
        <v>473</v>
      </c>
      <c r="Z1426" t="s">
        <v>475</v>
      </c>
      <c r="AB1426" t="s">
        <v>687</v>
      </c>
      <c r="AC1426" t="s">
        <v>766</v>
      </c>
      <c r="AD1426">
        <v>2022</v>
      </c>
    </row>
    <row r="1427" spans="1:30" x14ac:dyDescent="0.25">
      <c r="A1427" t="s">
        <v>18</v>
      </c>
      <c r="B1427" t="s">
        <v>197</v>
      </c>
      <c r="C1427" t="s">
        <v>198</v>
      </c>
      <c r="D1427" t="s">
        <v>199</v>
      </c>
      <c r="E1427" t="s">
        <v>34</v>
      </c>
      <c r="F1427" t="s">
        <v>27</v>
      </c>
      <c r="G1427">
        <v>14873251523</v>
      </c>
      <c r="H1427" t="s">
        <v>224</v>
      </c>
      <c r="I1427" t="s">
        <v>33</v>
      </c>
      <c r="J1427">
        <v>123</v>
      </c>
      <c r="K1427">
        <v>1.5</v>
      </c>
      <c r="L1427">
        <v>1</v>
      </c>
      <c r="M1427">
        <v>123</v>
      </c>
      <c r="N1427">
        <v>1.5</v>
      </c>
      <c r="O1427">
        <v>1</v>
      </c>
      <c r="P1427">
        <v>1.5</v>
      </c>
      <c r="Q1427">
        <v>1.5</v>
      </c>
      <c r="R1427" s="1">
        <v>44650</v>
      </c>
      <c r="S1427" t="str">
        <f t="shared" si="110"/>
        <v>Miss Vickie's Potato Chip - Sea Salt &amp; Vinega</v>
      </c>
      <c r="T1427" t="str">
        <f t="shared" si="111"/>
        <v>Food</v>
      </c>
      <c r="U1427" t="str">
        <f>IF(T1427="Cell is Blank - Dis-regard",_xlfn.XLOOKUP(S1427,'Categroy Lookup'!A:A,'Categroy Lookup'!B:B,"Cell is Blank - Dis-regard"),T1427)</f>
        <v>Food</v>
      </c>
      <c r="V1427" t="b">
        <f t="shared" si="113"/>
        <v>1</v>
      </c>
      <c r="W1427">
        <f t="shared" si="112"/>
        <v>1.5</v>
      </c>
      <c r="X1427" s="8">
        <f t="shared" si="114"/>
        <v>1</v>
      </c>
      <c r="Y1427" t="s">
        <v>473</v>
      </c>
      <c r="Z1427" t="s">
        <v>474</v>
      </c>
      <c r="AB1427" t="s">
        <v>687</v>
      </c>
      <c r="AC1427" t="s">
        <v>766</v>
      </c>
      <c r="AD1427">
        <v>2022</v>
      </c>
    </row>
    <row r="1428" spans="1:30" x14ac:dyDescent="0.25">
      <c r="A1428" t="s">
        <v>18</v>
      </c>
      <c r="B1428" t="s">
        <v>197</v>
      </c>
      <c r="C1428" t="s">
        <v>198</v>
      </c>
      <c r="D1428" t="s">
        <v>199</v>
      </c>
      <c r="E1428" t="s">
        <v>200</v>
      </c>
      <c r="F1428" t="s">
        <v>31</v>
      </c>
      <c r="G1428">
        <v>14873255620</v>
      </c>
      <c r="H1428" t="s">
        <v>224</v>
      </c>
      <c r="I1428" t="s">
        <v>25</v>
      </c>
      <c r="J1428">
        <v>146</v>
      </c>
      <c r="K1428">
        <v>3.5</v>
      </c>
      <c r="L1428">
        <v>1</v>
      </c>
      <c r="M1428">
        <v>146</v>
      </c>
      <c r="N1428">
        <v>3.5</v>
      </c>
      <c r="O1428">
        <v>1</v>
      </c>
      <c r="P1428">
        <v>3.5</v>
      </c>
      <c r="Q1428">
        <v>3.5</v>
      </c>
      <c r="R1428" s="1">
        <v>44650</v>
      </c>
      <c r="S1428" t="str">
        <f t="shared" si="110"/>
        <v>Starbucks Doubleshot Energy - Mocha</v>
      </c>
      <c r="T1428" t="str">
        <f t="shared" si="111"/>
        <v>Non Carbonated</v>
      </c>
      <c r="U1428" t="str">
        <f>IF(T1428="Cell is Blank - Dis-regard",_xlfn.XLOOKUP(S1428,'Categroy Lookup'!A:A,'Categroy Lookup'!B:B,"Cell is Blank - Dis-regard"),T1428)</f>
        <v>Non Carbonated</v>
      </c>
      <c r="V1428" t="b">
        <f t="shared" si="113"/>
        <v>1</v>
      </c>
      <c r="W1428">
        <f t="shared" si="112"/>
        <v>3.5</v>
      </c>
      <c r="X1428" s="8">
        <f t="shared" si="114"/>
        <v>2.3333333333333335</v>
      </c>
      <c r="Y1428" t="s">
        <v>572</v>
      </c>
      <c r="Z1428" t="s">
        <v>573</v>
      </c>
      <c r="AB1428" t="s">
        <v>687</v>
      </c>
      <c r="AC1428" t="s">
        <v>766</v>
      </c>
      <c r="AD1428">
        <v>2022</v>
      </c>
    </row>
    <row r="1429" spans="1:30" x14ac:dyDescent="0.25">
      <c r="A1429" t="s">
        <v>18</v>
      </c>
      <c r="B1429" t="s">
        <v>197</v>
      </c>
      <c r="C1429" t="s">
        <v>198</v>
      </c>
      <c r="D1429" t="s">
        <v>199</v>
      </c>
      <c r="E1429" t="s">
        <v>52</v>
      </c>
      <c r="F1429" t="s">
        <v>27</v>
      </c>
      <c r="G1429">
        <v>14873519663</v>
      </c>
      <c r="H1429" t="s">
        <v>224</v>
      </c>
      <c r="I1429" t="s">
        <v>33</v>
      </c>
      <c r="J1429">
        <v>113</v>
      </c>
      <c r="K1429">
        <v>1.5</v>
      </c>
      <c r="L1429">
        <v>1</v>
      </c>
      <c r="M1429">
        <v>113</v>
      </c>
      <c r="N1429">
        <v>1.5</v>
      </c>
      <c r="O1429">
        <v>1</v>
      </c>
      <c r="P1429">
        <v>1.5</v>
      </c>
      <c r="Q1429">
        <v>1.5</v>
      </c>
      <c r="R1429" s="1">
        <v>44650</v>
      </c>
      <c r="S1429" t="str">
        <f t="shared" si="110"/>
        <v>Miss Vickie's Potato Chip - Sea Salt Original</v>
      </c>
      <c r="T1429" t="str">
        <f t="shared" si="111"/>
        <v>Food</v>
      </c>
      <c r="U1429" t="str">
        <f>IF(T1429="Cell is Blank - Dis-regard",_xlfn.XLOOKUP(S1429,'Categroy Lookup'!A:A,'Categroy Lookup'!B:B,"Cell is Blank - Dis-regard"),T1429)</f>
        <v>Food</v>
      </c>
      <c r="V1429" t="b">
        <f t="shared" si="113"/>
        <v>1</v>
      </c>
      <c r="W1429">
        <f t="shared" si="112"/>
        <v>1.5</v>
      </c>
      <c r="X1429" s="8">
        <f t="shared" si="114"/>
        <v>1</v>
      </c>
      <c r="Y1429" t="s">
        <v>473</v>
      </c>
      <c r="Z1429" t="s">
        <v>488</v>
      </c>
      <c r="AB1429" t="s">
        <v>687</v>
      </c>
      <c r="AC1429" t="s">
        <v>766</v>
      </c>
      <c r="AD1429">
        <v>2022</v>
      </c>
    </row>
    <row r="1430" spans="1:30" x14ac:dyDescent="0.25">
      <c r="A1430" t="s">
        <v>18</v>
      </c>
      <c r="B1430" t="s">
        <v>40</v>
      </c>
      <c r="C1430" t="s">
        <v>41</v>
      </c>
      <c r="D1430" t="s">
        <v>42</v>
      </c>
      <c r="E1430" t="s">
        <v>98</v>
      </c>
      <c r="F1430" t="s">
        <v>27</v>
      </c>
      <c r="G1430">
        <v>14873531783</v>
      </c>
      <c r="H1430" t="s">
        <v>224</v>
      </c>
      <c r="I1430" t="s">
        <v>33</v>
      </c>
      <c r="J1430">
        <v>125</v>
      </c>
      <c r="K1430">
        <v>1</v>
      </c>
      <c r="L1430">
        <v>1</v>
      </c>
      <c r="M1430">
        <v>125</v>
      </c>
      <c r="N1430">
        <v>1</v>
      </c>
      <c r="O1430">
        <v>1</v>
      </c>
      <c r="P1430">
        <v>1</v>
      </c>
      <c r="Q1430">
        <v>1</v>
      </c>
      <c r="R1430" s="1">
        <v>44644</v>
      </c>
      <c r="S1430" t="str">
        <f t="shared" si="110"/>
        <v>CheezIt - Original</v>
      </c>
      <c r="T1430" t="str">
        <f t="shared" si="111"/>
        <v>Food</v>
      </c>
      <c r="U1430" t="str">
        <f>IF(T1430="Cell is Blank - Dis-regard",_xlfn.XLOOKUP(S1430,'Categroy Lookup'!A:A,'Categroy Lookup'!B:B,"Cell is Blank - Dis-regard"),T1430)</f>
        <v>Food</v>
      </c>
      <c r="V1430" t="b">
        <f t="shared" si="113"/>
        <v>1</v>
      </c>
      <c r="W1430">
        <f t="shared" si="112"/>
        <v>1</v>
      </c>
      <c r="X1430" s="8">
        <f t="shared" si="114"/>
        <v>0.66666666666666663</v>
      </c>
      <c r="Y1430" t="s">
        <v>528</v>
      </c>
      <c r="Z1430" t="s">
        <v>512</v>
      </c>
      <c r="AB1430" t="s">
        <v>687</v>
      </c>
      <c r="AC1430" t="s">
        <v>766</v>
      </c>
      <c r="AD1430">
        <v>2022</v>
      </c>
    </row>
    <row r="1431" spans="1:30" x14ac:dyDescent="0.25">
      <c r="A1431" t="s">
        <v>18</v>
      </c>
      <c r="B1431" t="s">
        <v>40</v>
      </c>
      <c r="C1431" t="s">
        <v>41</v>
      </c>
      <c r="D1431" t="s">
        <v>42</v>
      </c>
      <c r="E1431" t="s">
        <v>69</v>
      </c>
      <c r="F1431" t="s">
        <v>27</v>
      </c>
      <c r="G1431">
        <v>14873533601</v>
      </c>
      <c r="H1431" t="s">
        <v>224</v>
      </c>
      <c r="I1431" t="s">
        <v>33</v>
      </c>
      <c r="J1431">
        <v>113</v>
      </c>
      <c r="K1431">
        <v>1.5</v>
      </c>
      <c r="L1431">
        <v>1</v>
      </c>
      <c r="M1431">
        <v>113</v>
      </c>
      <c r="N1431">
        <v>1.5</v>
      </c>
      <c r="O1431">
        <v>1</v>
      </c>
      <c r="P1431">
        <v>1.5</v>
      </c>
      <c r="Q1431">
        <v>1.5</v>
      </c>
      <c r="R1431" s="1">
        <v>44644</v>
      </c>
      <c r="S1431" t="str">
        <f t="shared" si="110"/>
        <v>SunChips Multigrain - Salsa</v>
      </c>
      <c r="T1431" t="str">
        <f t="shared" si="111"/>
        <v>Food</v>
      </c>
      <c r="U1431" t="str">
        <f>IF(T1431="Cell is Blank - Dis-regard",_xlfn.XLOOKUP(S1431,'Categroy Lookup'!A:A,'Categroy Lookup'!B:B,"Cell is Blank - Dis-regard"),T1431)</f>
        <v>Food</v>
      </c>
      <c r="V1431" t="b">
        <f t="shared" si="113"/>
        <v>1</v>
      </c>
      <c r="W1431">
        <f t="shared" si="112"/>
        <v>1.5</v>
      </c>
      <c r="X1431" s="8">
        <f t="shared" si="114"/>
        <v>1</v>
      </c>
      <c r="Y1431" t="s">
        <v>502</v>
      </c>
      <c r="Z1431" t="s">
        <v>503</v>
      </c>
      <c r="AB1431" t="s">
        <v>687</v>
      </c>
      <c r="AC1431" t="s">
        <v>766</v>
      </c>
      <c r="AD1431">
        <v>2022</v>
      </c>
    </row>
    <row r="1432" spans="1:30" x14ac:dyDescent="0.25">
      <c r="A1432" t="s">
        <v>18</v>
      </c>
      <c r="B1432" t="s">
        <v>19</v>
      </c>
      <c r="C1432" t="s">
        <v>20</v>
      </c>
      <c r="D1432" t="s">
        <v>21</v>
      </c>
      <c r="E1432" t="s">
        <v>58</v>
      </c>
      <c r="F1432" t="s">
        <v>27</v>
      </c>
      <c r="G1432">
        <v>14873583477</v>
      </c>
      <c r="H1432" t="s">
        <v>224</v>
      </c>
      <c r="I1432" t="s">
        <v>25</v>
      </c>
      <c r="J1432">
        <v>122</v>
      </c>
      <c r="K1432">
        <v>1.25</v>
      </c>
      <c r="L1432">
        <v>1</v>
      </c>
      <c r="M1432">
        <v>122</v>
      </c>
      <c r="N1432">
        <v>1.25</v>
      </c>
      <c r="O1432">
        <v>1</v>
      </c>
      <c r="P1432">
        <v>1.25</v>
      </c>
      <c r="Q1432">
        <v>1.25</v>
      </c>
      <c r="R1432" s="1">
        <v>44644</v>
      </c>
      <c r="S1432" t="str">
        <f t="shared" si="110"/>
        <v>Oreo Mini</v>
      </c>
      <c r="T1432" t="str">
        <f t="shared" si="111"/>
        <v>Food</v>
      </c>
      <c r="U1432" t="str">
        <f>IF(T1432="Cell is Blank - Dis-regard",_xlfn.XLOOKUP(S1432,'Categroy Lookup'!A:A,'Categroy Lookup'!B:B,"Cell is Blank - Dis-regard"),T1432)</f>
        <v>Food</v>
      </c>
      <c r="V1432" t="b">
        <f t="shared" si="113"/>
        <v>1</v>
      </c>
      <c r="W1432">
        <f t="shared" si="112"/>
        <v>1.25</v>
      </c>
      <c r="X1432" s="8">
        <f t="shared" si="114"/>
        <v>0.83333333333333337</v>
      </c>
      <c r="Y1432" t="s">
        <v>58</v>
      </c>
      <c r="AB1432" t="s">
        <v>687</v>
      </c>
      <c r="AC1432" t="s">
        <v>766</v>
      </c>
      <c r="AD1432">
        <v>2022</v>
      </c>
    </row>
    <row r="1433" spans="1:30" x14ac:dyDescent="0.25">
      <c r="A1433" t="s">
        <v>18</v>
      </c>
      <c r="B1433" t="s">
        <v>197</v>
      </c>
      <c r="C1433" t="s">
        <v>198</v>
      </c>
      <c r="D1433" t="s">
        <v>199</v>
      </c>
      <c r="G1433">
        <v>14873793590</v>
      </c>
      <c r="H1433" t="s">
        <v>224</v>
      </c>
      <c r="I1433" t="s">
        <v>33</v>
      </c>
      <c r="J1433">
        <v>120</v>
      </c>
      <c r="K1433">
        <v>2</v>
      </c>
      <c r="L1433">
        <v>1</v>
      </c>
      <c r="M1433">
        <v>120</v>
      </c>
      <c r="N1433">
        <v>2</v>
      </c>
      <c r="O1433">
        <v>1</v>
      </c>
      <c r="P1433">
        <v>2</v>
      </c>
      <c r="Q1433">
        <v>2</v>
      </c>
      <c r="R1433" s="1">
        <v>44650</v>
      </c>
      <c r="S1433" t="str">
        <f t="shared" si="110"/>
        <v>Cell is Blank - Dis-regard</v>
      </c>
      <c r="T1433" t="str">
        <f t="shared" si="111"/>
        <v>Cell is Blank - Dis-regard</v>
      </c>
      <c r="U1433" t="str">
        <f>IF(T1433="Cell is Blank - Dis-regard",_xlfn.XLOOKUP(S1433,'Categroy Lookup'!A:A,'Categroy Lookup'!B:B,"Cell is Blank - Dis-regard"),T1433)</f>
        <v>Cell is Blank - Dis-regard</v>
      </c>
      <c r="V1433" t="b">
        <f t="shared" si="113"/>
        <v>1</v>
      </c>
      <c r="W1433">
        <f t="shared" si="112"/>
        <v>2</v>
      </c>
      <c r="X1433" s="8">
        <f t="shared" si="114"/>
        <v>1.3333333333333333</v>
      </c>
      <c r="AB1433" t="s">
        <v>687</v>
      </c>
      <c r="AC1433" t="s">
        <v>766</v>
      </c>
      <c r="AD1433">
        <v>2022</v>
      </c>
    </row>
    <row r="1434" spans="1:30" x14ac:dyDescent="0.25">
      <c r="A1434" t="s">
        <v>18</v>
      </c>
      <c r="B1434" t="s">
        <v>197</v>
      </c>
      <c r="C1434" t="s">
        <v>198</v>
      </c>
      <c r="D1434" t="s">
        <v>199</v>
      </c>
      <c r="E1434" t="s">
        <v>225</v>
      </c>
      <c r="F1434" t="s">
        <v>23</v>
      </c>
      <c r="G1434">
        <v>14875849817</v>
      </c>
      <c r="H1434" t="s">
        <v>226</v>
      </c>
      <c r="I1434" t="s">
        <v>25</v>
      </c>
      <c r="J1434">
        <v>148</v>
      </c>
      <c r="K1434">
        <v>3</v>
      </c>
      <c r="L1434">
        <v>1</v>
      </c>
      <c r="M1434">
        <v>148</v>
      </c>
      <c r="N1434">
        <v>3</v>
      </c>
      <c r="O1434">
        <v>1</v>
      </c>
      <c r="P1434">
        <v>3</v>
      </c>
      <c r="Q1434">
        <v>3</v>
      </c>
      <c r="R1434" s="1">
        <v>44650</v>
      </c>
      <c r="S1434" t="str">
        <f t="shared" si="110"/>
        <v>Remedy Kombucha - Ginger Lemon</v>
      </c>
      <c r="T1434" t="str">
        <f t="shared" si="111"/>
        <v>Carbonated</v>
      </c>
      <c r="U1434" t="str">
        <f>IF(T1434="Cell is Blank - Dis-regard",_xlfn.XLOOKUP(S1434,'Categroy Lookup'!A:A,'Categroy Lookup'!B:B,"Cell is Blank - Dis-regard"),T1434)</f>
        <v>Carbonated</v>
      </c>
      <c r="V1434" t="b">
        <f t="shared" si="113"/>
        <v>1</v>
      </c>
      <c r="W1434">
        <f t="shared" si="112"/>
        <v>3</v>
      </c>
      <c r="X1434" s="8">
        <f t="shared" si="114"/>
        <v>2</v>
      </c>
      <c r="Y1434" t="s">
        <v>592</v>
      </c>
      <c r="Z1434" t="s">
        <v>593</v>
      </c>
      <c r="AB1434" t="s">
        <v>689</v>
      </c>
      <c r="AC1434" t="s">
        <v>767</v>
      </c>
      <c r="AD1434">
        <v>2022</v>
      </c>
    </row>
    <row r="1435" spans="1:30" x14ac:dyDescent="0.25">
      <c r="A1435" t="s">
        <v>18</v>
      </c>
      <c r="B1435" t="s">
        <v>197</v>
      </c>
      <c r="C1435" t="s">
        <v>198</v>
      </c>
      <c r="D1435" t="s">
        <v>199</v>
      </c>
      <c r="E1435" t="s">
        <v>101</v>
      </c>
      <c r="F1435" t="s">
        <v>27</v>
      </c>
      <c r="G1435">
        <v>14876333483</v>
      </c>
      <c r="H1435" t="s">
        <v>226</v>
      </c>
      <c r="I1435" t="s">
        <v>33</v>
      </c>
      <c r="J1435">
        <v>112</v>
      </c>
      <c r="K1435">
        <v>1.5</v>
      </c>
      <c r="L1435">
        <v>1</v>
      </c>
      <c r="M1435">
        <v>112</v>
      </c>
      <c r="N1435">
        <v>1.5</v>
      </c>
      <c r="O1435">
        <v>1</v>
      </c>
      <c r="P1435">
        <v>1.5</v>
      </c>
      <c r="Q1435">
        <v>1.5</v>
      </c>
      <c r="R1435" s="1">
        <v>44650</v>
      </c>
      <c r="S1435" t="str">
        <f t="shared" si="110"/>
        <v>Miss Vickie's Potato Chip - Smokehouse BBQ</v>
      </c>
      <c r="T1435" t="str">
        <f t="shared" si="111"/>
        <v>Food</v>
      </c>
      <c r="U1435" t="str">
        <f>IF(T1435="Cell is Blank - Dis-regard",_xlfn.XLOOKUP(S1435,'Categroy Lookup'!A:A,'Categroy Lookup'!B:B,"Cell is Blank - Dis-regard"),T1435)</f>
        <v>Food</v>
      </c>
      <c r="V1435" t="b">
        <f t="shared" si="113"/>
        <v>1</v>
      </c>
      <c r="W1435">
        <f t="shared" si="112"/>
        <v>1.5</v>
      </c>
      <c r="X1435" s="8">
        <f t="shared" si="114"/>
        <v>1</v>
      </c>
      <c r="Y1435" t="s">
        <v>473</v>
      </c>
      <c r="Z1435" t="s">
        <v>530</v>
      </c>
      <c r="AB1435" t="s">
        <v>689</v>
      </c>
      <c r="AC1435" t="s">
        <v>767</v>
      </c>
      <c r="AD1435">
        <v>2022</v>
      </c>
    </row>
    <row r="1436" spans="1:30" x14ac:dyDescent="0.25">
      <c r="A1436" t="s">
        <v>18</v>
      </c>
      <c r="B1436" t="s">
        <v>40</v>
      </c>
      <c r="C1436" t="s">
        <v>41</v>
      </c>
      <c r="D1436" t="s">
        <v>42</v>
      </c>
      <c r="E1436" t="s">
        <v>114</v>
      </c>
      <c r="F1436" t="s">
        <v>27</v>
      </c>
      <c r="G1436">
        <v>14877464738</v>
      </c>
      <c r="H1436" t="s">
        <v>226</v>
      </c>
      <c r="I1436" t="s">
        <v>25</v>
      </c>
      <c r="J1436">
        <v>112</v>
      </c>
      <c r="K1436">
        <v>1.5</v>
      </c>
      <c r="L1436">
        <v>1</v>
      </c>
      <c r="M1436">
        <v>112</v>
      </c>
      <c r="N1436">
        <v>1.5</v>
      </c>
      <c r="O1436">
        <v>1</v>
      </c>
      <c r="P1436">
        <v>1.5</v>
      </c>
      <c r="Q1436">
        <v>3.5</v>
      </c>
      <c r="R1436" s="1">
        <v>44645</v>
      </c>
      <c r="S1436" t="str">
        <f t="shared" si="110"/>
        <v>SunChips Multigrain - Original</v>
      </c>
      <c r="T1436" t="str">
        <f t="shared" si="111"/>
        <v>Food</v>
      </c>
      <c r="U1436" t="str">
        <f>IF(T1436="Cell is Blank - Dis-regard",_xlfn.XLOOKUP(S1436,'Categroy Lookup'!A:A,'Categroy Lookup'!B:B,"Cell is Blank - Dis-regard"),T1436)</f>
        <v>Food</v>
      </c>
      <c r="V1436" t="b">
        <f t="shared" si="113"/>
        <v>1</v>
      </c>
      <c r="W1436">
        <f t="shared" si="112"/>
        <v>1.5</v>
      </c>
      <c r="X1436" s="8">
        <f t="shared" si="114"/>
        <v>1</v>
      </c>
      <c r="Y1436" t="s">
        <v>502</v>
      </c>
      <c r="Z1436" t="s">
        <v>512</v>
      </c>
      <c r="AB1436" t="s">
        <v>689</v>
      </c>
      <c r="AC1436" t="s">
        <v>767</v>
      </c>
      <c r="AD1436">
        <v>2022</v>
      </c>
    </row>
    <row r="1437" spans="1:30" x14ac:dyDescent="0.25">
      <c r="A1437" t="s">
        <v>18</v>
      </c>
      <c r="B1437" t="s">
        <v>40</v>
      </c>
      <c r="C1437" t="s">
        <v>41</v>
      </c>
      <c r="D1437" t="s">
        <v>42</v>
      </c>
      <c r="E1437" t="s">
        <v>53</v>
      </c>
      <c r="F1437" t="s">
        <v>27</v>
      </c>
      <c r="G1437">
        <v>14877464738</v>
      </c>
      <c r="H1437" t="s">
        <v>226</v>
      </c>
      <c r="I1437" t="s">
        <v>25</v>
      </c>
      <c r="J1437">
        <v>137</v>
      </c>
      <c r="K1437">
        <v>2</v>
      </c>
      <c r="L1437">
        <v>1</v>
      </c>
      <c r="M1437">
        <v>137</v>
      </c>
      <c r="N1437">
        <v>2</v>
      </c>
      <c r="O1437">
        <v>1</v>
      </c>
      <c r="P1437">
        <v>2</v>
      </c>
      <c r="Q1437">
        <v>3.5</v>
      </c>
      <c r="R1437" s="1">
        <v>44645</v>
      </c>
      <c r="S1437" t="str">
        <f t="shared" si="110"/>
        <v>Jacks Links Bar Beef Strip</v>
      </c>
      <c r="T1437" t="str">
        <f t="shared" si="111"/>
        <v>Food</v>
      </c>
      <c r="U1437" t="str">
        <f>IF(T1437="Cell is Blank - Dis-regard",_xlfn.XLOOKUP(S1437,'Categroy Lookup'!A:A,'Categroy Lookup'!B:B,"Cell is Blank - Dis-regard"),T1437)</f>
        <v>Food</v>
      </c>
      <c r="V1437" t="b">
        <f t="shared" si="113"/>
        <v>1</v>
      </c>
      <c r="W1437">
        <f t="shared" si="112"/>
        <v>2</v>
      </c>
      <c r="X1437" s="8">
        <f t="shared" si="114"/>
        <v>1.3333333333333333</v>
      </c>
      <c r="Y1437" t="s">
        <v>53</v>
      </c>
      <c r="AB1437" t="s">
        <v>689</v>
      </c>
      <c r="AC1437" t="s">
        <v>767</v>
      </c>
      <c r="AD1437">
        <v>2022</v>
      </c>
    </row>
    <row r="1438" spans="1:30" x14ac:dyDescent="0.25">
      <c r="A1438" t="s">
        <v>18</v>
      </c>
      <c r="B1438" t="s">
        <v>197</v>
      </c>
      <c r="C1438" t="s">
        <v>198</v>
      </c>
      <c r="D1438" t="s">
        <v>199</v>
      </c>
      <c r="E1438" t="s">
        <v>93</v>
      </c>
      <c r="F1438" t="s">
        <v>23</v>
      </c>
      <c r="G1438">
        <v>14877908799</v>
      </c>
      <c r="H1438" t="s">
        <v>226</v>
      </c>
      <c r="I1438" t="s">
        <v>25</v>
      </c>
      <c r="J1438">
        <v>142</v>
      </c>
      <c r="K1438">
        <v>1.5</v>
      </c>
      <c r="L1438">
        <v>1</v>
      </c>
      <c r="M1438">
        <v>142</v>
      </c>
      <c r="N1438">
        <v>1.5</v>
      </c>
      <c r="O1438">
        <v>1</v>
      </c>
      <c r="P1438">
        <v>1.5</v>
      </c>
      <c r="Q1438">
        <v>1.5</v>
      </c>
      <c r="R1438" s="1">
        <v>44650</v>
      </c>
      <c r="S1438" t="str">
        <f t="shared" si="110"/>
        <v>Coca Cola - Zero Sugar</v>
      </c>
      <c r="T1438" t="str">
        <f t="shared" si="111"/>
        <v>Carbonated</v>
      </c>
      <c r="U1438" t="str">
        <f>IF(T1438="Cell is Blank - Dis-regard",_xlfn.XLOOKUP(S1438,'Categroy Lookup'!A:A,'Categroy Lookup'!B:B,"Cell is Blank - Dis-regard"),T1438)</f>
        <v>Carbonated</v>
      </c>
      <c r="V1438" t="b">
        <f t="shared" si="113"/>
        <v>1</v>
      </c>
      <c r="W1438">
        <f t="shared" si="112"/>
        <v>1.5</v>
      </c>
      <c r="X1438" s="8">
        <f t="shared" si="114"/>
        <v>1</v>
      </c>
      <c r="Y1438" t="s">
        <v>524</v>
      </c>
      <c r="Z1438" t="s">
        <v>525</v>
      </c>
      <c r="AB1438" t="s">
        <v>689</v>
      </c>
      <c r="AC1438" t="s">
        <v>767</v>
      </c>
      <c r="AD1438">
        <v>2022</v>
      </c>
    </row>
    <row r="1439" spans="1:30" x14ac:dyDescent="0.25">
      <c r="A1439" t="s">
        <v>18</v>
      </c>
      <c r="B1439" t="s">
        <v>197</v>
      </c>
      <c r="C1439" t="s">
        <v>198</v>
      </c>
      <c r="D1439" t="s">
        <v>199</v>
      </c>
      <c r="E1439" t="s">
        <v>34</v>
      </c>
      <c r="F1439" t="s">
        <v>27</v>
      </c>
      <c r="G1439">
        <v>14878175281</v>
      </c>
      <c r="H1439" t="s">
        <v>226</v>
      </c>
      <c r="I1439" t="s">
        <v>25</v>
      </c>
      <c r="J1439">
        <v>110</v>
      </c>
      <c r="K1439">
        <v>1.5</v>
      </c>
      <c r="L1439">
        <v>1</v>
      </c>
      <c r="M1439">
        <v>110</v>
      </c>
      <c r="N1439">
        <v>1.5</v>
      </c>
      <c r="O1439">
        <v>1</v>
      </c>
      <c r="P1439">
        <v>1.5</v>
      </c>
      <c r="Q1439">
        <v>1.5</v>
      </c>
      <c r="R1439" s="1">
        <v>44650</v>
      </c>
      <c r="S1439" t="str">
        <f t="shared" si="110"/>
        <v>Miss Vickie's Potato Chip - Sea Salt &amp; Vinega</v>
      </c>
      <c r="T1439" t="str">
        <f t="shared" si="111"/>
        <v>Food</v>
      </c>
      <c r="U1439" t="str">
        <f>IF(T1439="Cell is Blank - Dis-regard",_xlfn.XLOOKUP(S1439,'Categroy Lookup'!A:A,'Categroy Lookup'!B:B,"Cell is Blank - Dis-regard"),T1439)</f>
        <v>Food</v>
      </c>
      <c r="V1439" t="b">
        <f t="shared" si="113"/>
        <v>1</v>
      </c>
      <c r="W1439">
        <f t="shared" si="112"/>
        <v>1.5</v>
      </c>
      <c r="X1439" s="8">
        <f t="shared" si="114"/>
        <v>1</v>
      </c>
      <c r="Y1439" t="s">
        <v>473</v>
      </c>
      <c r="Z1439" t="s">
        <v>474</v>
      </c>
      <c r="AB1439" t="s">
        <v>689</v>
      </c>
      <c r="AC1439" t="s">
        <v>767</v>
      </c>
      <c r="AD1439">
        <v>2022</v>
      </c>
    </row>
    <row r="1440" spans="1:30" x14ac:dyDescent="0.25">
      <c r="A1440" t="s">
        <v>18</v>
      </c>
      <c r="B1440" t="s">
        <v>197</v>
      </c>
      <c r="C1440" t="s">
        <v>198</v>
      </c>
      <c r="D1440" t="s">
        <v>199</v>
      </c>
      <c r="E1440" t="s">
        <v>219</v>
      </c>
      <c r="F1440" t="s">
        <v>31</v>
      </c>
      <c r="G1440">
        <v>14878599687</v>
      </c>
      <c r="H1440" t="s">
        <v>226</v>
      </c>
      <c r="I1440" t="s">
        <v>33</v>
      </c>
      <c r="J1440">
        <v>145</v>
      </c>
      <c r="K1440">
        <v>2.75</v>
      </c>
      <c r="L1440">
        <v>1</v>
      </c>
      <c r="M1440">
        <v>145</v>
      </c>
      <c r="N1440">
        <v>2.75</v>
      </c>
      <c r="O1440">
        <v>1</v>
      </c>
      <c r="P1440">
        <v>2.75</v>
      </c>
      <c r="Q1440">
        <v>2.75</v>
      </c>
      <c r="R1440" s="1">
        <v>44650</v>
      </c>
      <c r="S1440" t="str">
        <f t="shared" si="110"/>
        <v>Honest Tea - Berry Hibiscus</v>
      </c>
      <c r="T1440" t="str">
        <f t="shared" si="111"/>
        <v>Non Carbonated</v>
      </c>
      <c r="U1440" t="str">
        <f>IF(T1440="Cell is Blank - Dis-regard",_xlfn.XLOOKUP(S1440,'Categroy Lookup'!A:A,'Categroy Lookup'!B:B,"Cell is Blank - Dis-regard"),T1440)</f>
        <v>Non Carbonated</v>
      </c>
      <c r="V1440" t="b">
        <f t="shared" si="113"/>
        <v>1</v>
      </c>
      <c r="W1440">
        <f t="shared" si="112"/>
        <v>2.75</v>
      </c>
      <c r="X1440" s="8">
        <f t="shared" si="114"/>
        <v>1.8333333333333333</v>
      </c>
      <c r="Y1440" t="s">
        <v>588</v>
      </c>
      <c r="Z1440" t="s">
        <v>589</v>
      </c>
      <c r="AB1440" t="s">
        <v>689</v>
      </c>
      <c r="AC1440" t="s">
        <v>767</v>
      </c>
      <c r="AD1440">
        <v>2022</v>
      </c>
    </row>
    <row r="1441" spans="1:30" x14ac:dyDescent="0.25">
      <c r="A1441" t="s">
        <v>18</v>
      </c>
      <c r="B1441" t="s">
        <v>197</v>
      </c>
      <c r="C1441" t="s">
        <v>198</v>
      </c>
      <c r="D1441" t="s">
        <v>199</v>
      </c>
      <c r="G1441">
        <v>14878665903</v>
      </c>
      <c r="H1441" t="s">
        <v>226</v>
      </c>
      <c r="I1441" t="s">
        <v>25</v>
      </c>
      <c r="J1441">
        <v>120</v>
      </c>
      <c r="K1441">
        <v>2</v>
      </c>
      <c r="L1441">
        <v>1</v>
      </c>
      <c r="M1441">
        <v>120</v>
      </c>
      <c r="N1441">
        <v>2</v>
      </c>
      <c r="O1441">
        <v>1</v>
      </c>
      <c r="P1441">
        <v>2</v>
      </c>
      <c r="Q1441">
        <v>3.25</v>
      </c>
      <c r="R1441" s="1">
        <v>44650</v>
      </c>
      <c r="S1441" t="str">
        <f t="shared" si="110"/>
        <v>Cell is Blank - Dis-regard</v>
      </c>
      <c r="T1441" t="str">
        <f t="shared" si="111"/>
        <v>Cell is Blank - Dis-regard</v>
      </c>
      <c r="U1441" t="str">
        <f>IF(T1441="Cell is Blank - Dis-regard",_xlfn.XLOOKUP(S1441,'Categroy Lookup'!A:A,'Categroy Lookup'!B:B,"Cell is Blank - Dis-regard"),T1441)</f>
        <v>Cell is Blank - Dis-regard</v>
      </c>
      <c r="V1441" t="b">
        <f t="shared" si="113"/>
        <v>1</v>
      </c>
      <c r="W1441">
        <f t="shared" si="112"/>
        <v>2</v>
      </c>
      <c r="X1441" s="8">
        <f t="shared" si="114"/>
        <v>1.3333333333333333</v>
      </c>
      <c r="AB1441" t="s">
        <v>689</v>
      </c>
      <c r="AC1441" t="s">
        <v>767</v>
      </c>
      <c r="AD1441">
        <v>2022</v>
      </c>
    </row>
    <row r="1442" spans="1:30" x14ac:dyDescent="0.25">
      <c r="A1442" t="s">
        <v>18</v>
      </c>
      <c r="B1442" t="s">
        <v>197</v>
      </c>
      <c r="C1442" t="s">
        <v>198</v>
      </c>
      <c r="D1442" t="s">
        <v>199</v>
      </c>
      <c r="E1442" t="s">
        <v>98</v>
      </c>
      <c r="F1442" t="s">
        <v>27</v>
      </c>
      <c r="G1442">
        <v>14878665903</v>
      </c>
      <c r="H1442" t="s">
        <v>226</v>
      </c>
      <c r="I1442" t="s">
        <v>25</v>
      </c>
      <c r="J1442">
        <v>124</v>
      </c>
      <c r="K1442">
        <v>1.25</v>
      </c>
      <c r="L1442">
        <v>1</v>
      </c>
      <c r="M1442">
        <v>124</v>
      </c>
      <c r="N1442">
        <v>1.25</v>
      </c>
      <c r="O1442">
        <v>1</v>
      </c>
      <c r="P1442">
        <v>1.25</v>
      </c>
      <c r="Q1442">
        <v>3.25</v>
      </c>
      <c r="R1442" s="1">
        <v>44650</v>
      </c>
      <c r="S1442" t="str">
        <f t="shared" si="110"/>
        <v>CheezIt - Original</v>
      </c>
      <c r="T1442" t="str">
        <f t="shared" si="111"/>
        <v>Food</v>
      </c>
      <c r="U1442" t="str">
        <f>IF(T1442="Cell is Blank - Dis-regard",_xlfn.XLOOKUP(S1442,'Categroy Lookup'!A:A,'Categroy Lookup'!B:B,"Cell is Blank - Dis-regard"),T1442)</f>
        <v>Food</v>
      </c>
      <c r="V1442" t="b">
        <f t="shared" si="113"/>
        <v>1</v>
      </c>
      <c r="W1442">
        <f t="shared" si="112"/>
        <v>1.25</v>
      </c>
      <c r="X1442" s="8">
        <f t="shared" si="114"/>
        <v>0.83333333333333337</v>
      </c>
      <c r="Y1442" t="s">
        <v>528</v>
      </c>
      <c r="Z1442" t="s">
        <v>512</v>
      </c>
      <c r="AB1442" t="s">
        <v>689</v>
      </c>
      <c r="AC1442" t="s">
        <v>767</v>
      </c>
      <c r="AD1442">
        <v>2022</v>
      </c>
    </row>
    <row r="1443" spans="1:30" x14ac:dyDescent="0.25">
      <c r="A1443" t="s">
        <v>18</v>
      </c>
      <c r="B1443" t="s">
        <v>40</v>
      </c>
      <c r="C1443" t="s">
        <v>41</v>
      </c>
      <c r="D1443" t="s">
        <v>42</v>
      </c>
      <c r="E1443" t="s">
        <v>133</v>
      </c>
      <c r="F1443" t="s">
        <v>27</v>
      </c>
      <c r="G1443">
        <v>14879136742</v>
      </c>
      <c r="H1443" t="s">
        <v>226</v>
      </c>
      <c r="I1443" t="s">
        <v>33</v>
      </c>
      <c r="J1443">
        <v>114</v>
      </c>
      <c r="K1443">
        <v>1.5</v>
      </c>
      <c r="L1443">
        <v>1</v>
      </c>
      <c r="M1443">
        <v>114</v>
      </c>
      <c r="N1443">
        <v>1.5</v>
      </c>
      <c r="O1443">
        <v>1</v>
      </c>
      <c r="P1443">
        <v>1.5</v>
      </c>
      <c r="Q1443">
        <v>1.5</v>
      </c>
      <c r="R1443" s="1">
        <v>44645</v>
      </c>
      <c r="S1443" t="str">
        <f t="shared" si="110"/>
        <v>Funyuns - Flaming Hot</v>
      </c>
      <c r="T1443" t="str">
        <f t="shared" si="111"/>
        <v>Food</v>
      </c>
      <c r="U1443" t="str">
        <f>IF(T1443="Cell is Blank - Dis-regard",_xlfn.XLOOKUP(S1443,'Categroy Lookup'!A:A,'Categroy Lookup'!B:B,"Cell is Blank - Dis-regard"),T1443)</f>
        <v>Food</v>
      </c>
      <c r="V1443" t="b">
        <f t="shared" si="113"/>
        <v>1</v>
      </c>
      <c r="W1443">
        <f t="shared" si="112"/>
        <v>1.5</v>
      </c>
      <c r="X1443" s="8">
        <f t="shared" si="114"/>
        <v>1</v>
      </c>
      <c r="Y1443" t="s">
        <v>553</v>
      </c>
      <c r="Z1443" t="s">
        <v>501</v>
      </c>
      <c r="AB1443" t="s">
        <v>689</v>
      </c>
      <c r="AC1443" t="s">
        <v>767</v>
      </c>
      <c r="AD1443">
        <v>2022</v>
      </c>
    </row>
    <row r="1444" spans="1:30" x14ac:dyDescent="0.25">
      <c r="A1444" t="s">
        <v>18</v>
      </c>
      <c r="B1444" t="s">
        <v>40</v>
      </c>
      <c r="C1444" t="s">
        <v>41</v>
      </c>
      <c r="D1444" t="s">
        <v>42</v>
      </c>
      <c r="E1444" t="s">
        <v>133</v>
      </c>
      <c r="F1444" t="s">
        <v>27</v>
      </c>
      <c r="G1444">
        <v>14879138407</v>
      </c>
      <c r="H1444" t="s">
        <v>226</v>
      </c>
      <c r="I1444" t="s">
        <v>33</v>
      </c>
      <c r="J1444">
        <v>114</v>
      </c>
      <c r="K1444">
        <v>1.5</v>
      </c>
      <c r="L1444">
        <v>1</v>
      </c>
      <c r="M1444">
        <v>114</v>
      </c>
      <c r="N1444">
        <v>1.5</v>
      </c>
      <c r="O1444">
        <v>1</v>
      </c>
      <c r="P1444">
        <v>1.5</v>
      </c>
      <c r="Q1444">
        <v>1.5</v>
      </c>
      <c r="R1444" s="1">
        <v>44645</v>
      </c>
      <c r="S1444" t="str">
        <f t="shared" si="110"/>
        <v>Funyuns - Flaming Hot</v>
      </c>
      <c r="T1444" t="str">
        <f t="shared" si="111"/>
        <v>Food</v>
      </c>
      <c r="U1444" t="str">
        <f>IF(T1444="Cell is Blank - Dis-regard",_xlfn.XLOOKUP(S1444,'Categroy Lookup'!A:A,'Categroy Lookup'!B:B,"Cell is Blank - Dis-regard"),T1444)</f>
        <v>Food</v>
      </c>
      <c r="V1444" t="b">
        <f t="shared" si="113"/>
        <v>1</v>
      </c>
      <c r="W1444">
        <f t="shared" si="112"/>
        <v>1.5</v>
      </c>
      <c r="X1444" s="8">
        <f t="shared" si="114"/>
        <v>1</v>
      </c>
      <c r="Y1444" t="s">
        <v>553</v>
      </c>
      <c r="Z1444" t="s">
        <v>501</v>
      </c>
      <c r="AB1444" t="s">
        <v>689</v>
      </c>
      <c r="AC1444" t="s">
        <v>767</v>
      </c>
      <c r="AD1444">
        <v>2022</v>
      </c>
    </row>
    <row r="1445" spans="1:30" x14ac:dyDescent="0.25">
      <c r="A1445" t="s">
        <v>18</v>
      </c>
      <c r="B1445" t="s">
        <v>40</v>
      </c>
      <c r="C1445" t="s">
        <v>41</v>
      </c>
      <c r="D1445" t="s">
        <v>42</v>
      </c>
      <c r="E1445" t="s">
        <v>133</v>
      </c>
      <c r="F1445" t="s">
        <v>27</v>
      </c>
      <c r="G1445">
        <v>14879144245</v>
      </c>
      <c r="H1445" t="s">
        <v>226</v>
      </c>
      <c r="I1445" t="s">
        <v>33</v>
      </c>
      <c r="J1445">
        <v>114</v>
      </c>
      <c r="K1445">
        <v>1.5</v>
      </c>
      <c r="L1445">
        <v>1</v>
      </c>
      <c r="M1445">
        <v>114</v>
      </c>
      <c r="N1445">
        <v>1.5</v>
      </c>
      <c r="O1445">
        <v>1</v>
      </c>
      <c r="P1445">
        <v>1.5</v>
      </c>
      <c r="Q1445">
        <v>1.5</v>
      </c>
      <c r="R1445" s="1">
        <v>44645</v>
      </c>
      <c r="S1445" t="str">
        <f t="shared" si="110"/>
        <v>Funyuns - Flaming Hot</v>
      </c>
      <c r="T1445" t="str">
        <f t="shared" si="111"/>
        <v>Food</v>
      </c>
      <c r="U1445" t="str">
        <f>IF(T1445="Cell is Blank - Dis-regard",_xlfn.XLOOKUP(S1445,'Categroy Lookup'!A:A,'Categroy Lookup'!B:B,"Cell is Blank - Dis-regard"),T1445)</f>
        <v>Food</v>
      </c>
      <c r="V1445" t="b">
        <f t="shared" si="113"/>
        <v>1</v>
      </c>
      <c r="W1445">
        <f t="shared" si="112"/>
        <v>1.5</v>
      </c>
      <c r="X1445" s="8">
        <f t="shared" si="114"/>
        <v>1</v>
      </c>
      <c r="Y1445" t="s">
        <v>553</v>
      </c>
      <c r="Z1445" t="s">
        <v>501</v>
      </c>
      <c r="AB1445" t="s">
        <v>689</v>
      </c>
      <c r="AC1445" t="s">
        <v>767</v>
      </c>
      <c r="AD1445">
        <v>2022</v>
      </c>
    </row>
    <row r="1446" spans="1:30" x14ac:dyDescent="0.25">
      <c r="A1446" t="s">
        <v>18</v>
      </c>
      <c r="B1446" t="s">
        <v>19</v>
      </c>
      <c r="C1446" t="s">
        <v>20</v>
      </c>
      <c r="D1446" t="s">
        <v>21</v>
      </c>
      <c r="E1446" t="s">
        <v>66</v>
      </c>
      <c r="F1446" t="s">
        <v>55</v>
      </c>
      <c r="G1446">
        <v>14879281359</v>
      </c>
      <c r="H1446" t="s">
        <v>226</v>
      </c>
      <c r="I1446" t="s">
        <v>25</v>
      </c>
      <c r="J1446">
        <v>143</v>
      </c>
      <c r="K1446">
        <v>2</v>
      </c>
      <c r="L1446">
        <v>1</v>
      </c>
      <c r="M1446">
        <v>143</v>
      </c>
      <c r="N1446">
        <v>2</v>
      </c>
      <c r="O1446">
        <v>1</v>
      </c>
      <c r="P1446">
        <v>2</v>
      </c>
      <c r="Q1446">
        <v>2</v>
      </c>
      <c r="R1446" s="1">
        <v>44645</v>
      </c>
      <c r="S1446" t="str">
        <f t="shared" si="110"/>
        <v>S. Pellegrino Sparkling Mineral Water</v>
      </c>
      <c r="T1446" t="str">
        <f t="shared" si="111"/>
        <v>Water</v>
      </c>
      <c r="U1446" t="str">
        <f>IF(T1446="Cell is Blank - Dis-regard",_xlfn.XLOOKUP(S1446,'Categroy Lookup'!A:A,'Categroy Lookup'!B:B,"Cell is Blank - Dis-regard"),T1446)</f>
        <v>Water</v>
      </c>
      <c r="V1446" t="b">
        <f t="shared" si="113"/>
        <v>1</v>
      </c>
      <c r="W1446">
        <f t="shared" si="112"/>
        <v>2</v>
      </c>
      <c r="X1446" s="8">
        <f t="shared" si="114"/>
        <v>1.3333333333333333</v>
      </c>
      <c r="Y1446" t="s">
        <v>66</v>
      </c>
      <c r="AB1446" t="s">
        <v>689</v>
      </c>
      <c r="AC1446" t="s">
        <v>767</v>
      </c>
      <c r="AD1446">
        <v>2022</v>
      </c>
    </row>
    <row r="1447" spans="1:30" x14ac:dyDescent="0.25">
      <c r="A1447" t="s">
        <v>18</v>
      </c>
      <c r="B1447" t="s">
        <v>40</v>
      </c>
      <c r="C1447" t="s">
        <v>41</v>
      </c>
      <c r="D1447" t="s">
        <v>42</v>
      </c>
      <c r="E1447" t="s">
        <v>93</v>
      </c>
      <c r="F1447" t="s">
        <v>23</v>
      </c>
      <c r="G1447">
        <v>14879369149</v>
      </c>
      <c r="H1447" t="s">
        <v>226</v>
      </c>
      <c r="I1447" t="s">
        <v>33</v>
      </c>
      <c r="J1447">
        <v>142</v>
      </c>
      <c r="K1447">
        <v>1</v>
      </c>
      <c r="L1447">
        <v>1</v>
      </c>
      <c r="M1447">
        <v>142</v>
      </c>
      <c r="N1447">
        <v>1</v>
      </c>
      <c r="O1447">
        <v>1</v>
      </c>
      <c r="P1447">
        <v>1</v>
      </c>
      <c r="Q1447">
        <v>1</v>
      </c>
      <c r="R1447" s="1">
        <v>44645</v>
      </c>
      <c r="S1447" t="str">
        <f t="shared" si="110"/>
        <v>Coca Cola - Zero Sugar</v>
      </c>
      <c r="T1447" t="str">
        <f t="shared" si="111"/>
        <v>Carbonated</v>
      </c>
      <c r="U1447" t="str">
        <f>IF(T1447="Cell is Blank - Dis-regard",_xlfn.XLOOKUP(S1447,'Categroy Lookup'!A:A,'Categroy Lookup'!B:B,"Cell is Blank - Dis-regard"),T1447)</f>
        <v>Carbonated</v>
      </c>
      <c r="V1447" t="b">
        <f t="shared" si="113"/>
        <v>1</v>
      </c>
      <c r="W1447">
        <f t="shared" si="112"/>
        <v>1</v>
      </c>
      <c r="X1447" s="8">
        <f t="shared" si="114"/>
        <v>0.66666666666666663</v>
      </c>
      <c r="Y1447" t="s">
        <v>524</v>
      </c>
      <c r="Z1447" t="s">
        <v>525</v>
      </c>
      <c r="AB1447" t="s">
        <v>689</v>
      </c>
      <c r="AC1447" t="s">
        <v>767</v>
      </c>
      <c r="AD1447">
        <v>2022</v>
      </c>
    </row>
    <row r="1448" spans="1:30" x14ac:dyDescent="0.25">
      <c r="A1448" t="s">
        <v>18</v>
      </c>
      <c r="B1448" t="s">
        <v>40</v>
      </c>
      <c r="C1448" t="s">
        <v>41</v>
      </c>
      <c r="D1448" t="s">
        <v>42</v>
      </c>
      <c r="E1448" t="s">
        <v>48</v>
      </c>
      <c r="F1448" t="s">
        <v>27</v>
      </c>
      <c r="G1448">
        <v>14879581934</v>
      </c>
      <c r="H1448" t="s">
        <v>226</v>
      </c>
      <c r="I1448" t="s">
        <v>33</v>
      </c>
      <c r="J1448">
        <v>138</v>
      </c>
      <c r="K1448">
        <v>2</v>
      </c>
      <c r="L1448">
        <v>1</v>
      </c>
      <c r="M1448">
        <v>138</v>
      </c>
      <c r="N1448">
        <v>2</v>
      </c>
      <c r="O1448">
        <v>1</v>
      </c>
      <c r="P1448">
        <v>2</v>
      </c>
      <c r="Q1448">
        <v>2</v>
      </c>
      <c r="R1448" s="1">
        <v>44645</v>
      </c>
      <c r="S1448" t="str">
        <f t="shared" si="110"/>
        <v>KitKat - Crisp Wafers</v>
      </c>
      <c r="T1448" t="str">
        <f t="shared" si="111"/>
        <v>Food</v>
      </c>
      <c r="U1448" t="str">
        <f>IF(T1448="Cell is Blank - Dis-regard",_xlfn.XLOOKUP(S1448,'Categroy Lookup'!A:A,'Categroy Lookup'!B:B,"Cell is Blank - Dis-regard"),T1448)</f>
        <v>Food</v>
      </c>
      <c r="V1448" t="b">
        <f t="shared" si="113"/>
        <v>1</v>
      </c>
      <c r="W1448">
        <f t="shared" si="112"/>
        <v>2</v>
      </c>
      <c r="X1448" s="8">
        <f t="shared" si="114"/>
        <v>1.3333333333333333</v>
      </c>
      <c r="Y1448" t="s">
        <v>482</v>
      </c>
      <c r="Z1448" t="s">
        <v>483</v>
      </c>
      <c r="AB1448" t="s">
        <v>689</v>
      </c>
      <c r="AC1448" t="s">
        <v>767</v>
      </c>
      <c r="AD1448">
        <v>2022</v>
      </c>
    </row>
    <row r="1449" spans="1:30" x14ac:dyDescent="0.25">
      <c r="A1449" t="s">
        <v>18</v>
      </c>
      <c r="B1449" t="s">
        <v>40</v>
      </c>
      <c r="C1449" t="s">
        <v>41</v>
      </c>
      <c r="D1449" t="s">
        <v>42</v>
      </c>
      <c r="E1449" t="s">
        <v>48</v>
      </c>
      <c r="F1449" t="s">
        <v>27</v>
      </c>
      <c r="G1449">
        <v>14879754825</v>
      </c>
      <c r="H1449" t="s">
        <v>226</v>
      </c>
      <c r="I1449" t="s">
        <v>33</v>
      </c>
      <c r="J1449">
        <v>138</v>
      </c>
      <c r="K1449">
        <v>2</v>
      </c>
      <c r="L1449">
        <v>1</v>
      </c>
      <c r="M1449">
        <v>138</v>
      </c>
      <c r="N1449">
        <v>2</v>
      </c>
      <c r="O1449">
        <v>1</v>
      </c>
      <c r="P1449">
        <v>2</v>
      </c>
      <c r="Q1449">
        <v>2</v>
      </c>
      <c r="R1449" s="1">
        <v>44645</v>
      </c>
      <c r="S1449" t="str">
        <f t="shared" si="110"/>
        <v>KitKat - Crisp Wafers</v>
      </c>
      <c r="T1449" t="str">
        <f t="shared" si="111"/>
        <v>Food</v>
      </c>
      <c r="U1449" t="str">
        <f>IF(T1449="Cell is Blank - Dis-regard",_xlfn.XLOOKUP(S1449,'Categroy Lookup'!A:A,'Categroy Lookup'!B:B,"Cell is Blank - Dis-regard"),T1449)</f>
        <v>Food</v>
      </c>
      <c r="V1449" t="b">
        <f t="shared" si="113"/>
        <v>1</v>
      </c>
      <c r="W1449">
        <f t="shared" si="112"/>
        <v>2</v>
      </c>
      <c r="X1449" s="8">
        <f t="shared" si="114"/>
        <v>1.3333333333333333</v>
      </c>
      <c r="Y1449" t="s">
        <v>482</v>
      </c>
      <c r="Z1449" t="s">
        <v>483</v>
      </c>
      <c r="AB1449" t="s">
        <v>689</v>
      </c>
      <c r="AC1449" t="s">
        <v>767</v>
      </c>
      <c r="AD1449">
        <v>2022</v>
      </c>
    </row>
    <row r="1450" spans="1:30" x14ac:dyDescent="0.25">
      <c r="A1450" t="s">
        <v>18</v>
      </c>
      <c r="B1450" t="s">
        <v>40</v>
      </c>
      <c r="C1450" t="s">
        <v>41</v>
      </c>
      <c r="D1450" t="s">
        <v>42</v>
      </c>
      <c r="E1450" t="s">
        <v>227</v>
      </c>
      <c r="G1450">
        <v>14879782611</v>
      </c>
      <c r="H1450" t="s">
        <v>226</v>
      </c>
      <c r="I1450" t="s">
        <v>33</v>
      </c>
      <c r="J1450">
        <v>125</v>
      </c>
      <c r="K1450">
        <v>1</v>
      </c>
      <c r="L1450">
        <v>1</v>
      </c>
      <c r="M1450">
        <v>125</v>
      </c>
      <c r="N1450">
        <v>1</v>
      </c>
      <c r="O1450">
        <v>1</v>
      </c>
      <c r="P1450">
        <v>1</v>
      </c>
      <c r="Q1450">
        <v>1</v>
      </c>
      <c r="R1450" s="1">
        <v>44645</v>
      </c>
      <c r="S1450" t="str">
        <f t="shared" si="110"/>
        <v>Doritos Dinamita Chile Lemon</v>
      </c>
      <c r="T1450" t="str">
        <f t="shared" si="111"/>
        <v>Cell is Blank - Dis-regard</v>
      </c>
      <c r="U1450" t="str">
        <f>IF(T1450="Cell is Blank - Dis-regard",_xlfn.XLOOKUP(S1450,'Categroy Lookup'!A:A,'Categroy Lookup'!B:B,"Cell is Blank - Dis-regard"),T1450)</f>
        <v>Food</v>
      </c>
      <c r="V1450" t="b">
        <f t="shared" si="113"/>
        <v>1</v>
      </c>
      <c r="W1450">
        <f t="shared" si="112"/>
        <v>1</v>
      </c>
      <c r="X1450" s="8">
        <f t="shared" si="114"/>
        <v>0.66666666666666663</v>
      </c>
      <c r="Y1450" t="s">
        <v>227</v>
      </c>
      <c r="AB1450" t="s">
        <v>689</v>
      </c>
      <c r="AC1450" t="s">
        <v>767</v>
      </c>
      <c r="AD1450">
        <v>2022</v>
      </c>
    </row>
    <row r="1451" spans="1:30" x14ac:dyDescent="0.25">
      <c r="A1451" t="s">
        <v>18</v>
      </c>
      <c r="B1451" t="s">
        <v>40</v>
      </c>
      <c r="C1451" t="s">
        <v>41</v>
      </c>
      <c r="D1451" t="s">
        <v>42</v>
      </c>
      <c r="E1451" t="s">
        <v>94</v>
      </c>
      <c r="F1451" t="s">
        <v>23</v>
      </c>
      <c r="G1451">
        <v>14879831774</v>
      </c>
      <c r="H1451" t="s">
        <v>226</v>
      </c>
      <c r="I1451" t="s">
        <v>33</v>
      </c>
      <c r="J1451">
        <v>148</v>
      </c>
      <c r="K1451">
        <v>3</v>
      </c>
      <c r="L1451">
        <v>1</v>
      </c>
      <c r="M1451">
        <v>148</v>
      </c>
      <c r="N1451">
        <v>3</v>
      </c>
      <c r="O1451">
        <v>1</v>
      </c>
      <c r="P1451">
        <v>3</v>
      </c>
      <c r="Q1451">
        <v>3</v>
      </c>
      <c r="R1451" s="1">
        <v>44645</v>
      </c>
      <c r="S1451" t="str">
        <f t="shared" si="110"/>
        <v>Red Bull - Original</v>
      </c>
      <c r="T1451" t="str">
        <f t="shared" si="111"/>
        <v>Carbonated</v>
      </c>
      <c r="U1451" t="str">
        <f>IF(T1451="Cell is Blank - Dis-regard",_xlfn.XLOOKUP(S1451,'Categroy Lookup'!A:A,'Categroy Lookup'!B:B,"Cell is Blank - Dis-regard"),T1451)</f>
        <v>Carbonated</v>
      </c>
      <c r="V1451" t="b">
        <f t="shared" si="113"/>
        <v>1</v>
      </c>
      <c r="W1451">
        <f t="shared" si="112"/>
        <v>3</v>
      </c>
      <c r="X1451" s="8">
        <f t="shared" si="114"/>
        <v>2</v>
      </c>
      <c r="Y1451" t="s">
        <v>466</v>
      </c>
      <c r="Z1451" t="s">
        <v>512</v>
      </c>
      <c r="AB1451" t="s">
        <v>689</v>
      </c>
      <c r="AC1451" t="s">
        <v>767</v>
      </c>
      <c r="AD1451">
        <v>2022</v>
      </c>
    </row>
    <row r="1452" spans="1:30" x14ac:dyDescent="0.25">
      <c r="A1452" t="s">
        <v>18</v>
      </c>
      <c r="B1452" t="s">
        <v>40</v>
      </c>
      <c r="C1452" t="s">
        <v>41</v>
      </c>
      <c r="D1452" t="s">
        <v>42</v>
      </c>
      <c r="E1452" t="s">
        <v>43</v>
      </c>
      <c r="F1452" t="s">
        <v>23</v>
      </c>
      <c r="G1452">
        <v>14879899338</v>
      </c>
      <c r="H1452" t="s">
        <v>226</v>
      </c>
      <c r="I1452" t="s">
        <v>33</v>
      </c>
      <c r="J1452">
        <v>144</v>
      </c>
      <c r="K1452">
        <v>3.25</v>
      </c>
      <c r="L1452">
        <v>1</v>
      </c>
      <c r="M1452">
        <v>144</v>
      </c>
      <c r="N1452">
        <v>3.25</v>
      </c>
      <c r="O1452">
        <v>1</v>
      </c>
      <c r="P1452">
        <v>3.25</v>
      </c>
      <c r="Q1452">
        <v>3.25</v>
      </c>
      <c r="R1452" s="1">
        <v>44645</v>
      </c>
      <c r="S1452" t="str">
        <f t="shared" si="110"/>
        <v>Monster Energy Original</v>
      </c>
      <c r="T1452" t="str">
        <f t="shared" si="111"/>
        <v>Carbonated</v>
      </c>
      <c r="U1452" t="str">
        <f>IF(T1452="Cell is Blank - Dis-regard",_xlfn.XLOOKUP(S1452,'Categroy Lookup'!A:A,'Categroy Lookup'!B:B,"Cell is Blank - Dis-regard"),T1452)</f>
        <v>Carbonated</v>
      </c>
      <c r="V1452" t="b">
        <f t="shared" si="113"/>
        <v>1</v>
      </c>
      <c r="W1452">
        <f t="shared" si="112"/>
        <v>3.25</v>
      </c>
      <c r="X1452" s="8">
        <f t="shared" si="114"/>
        <v>2.1666666666666665</v>
      </c>
      <c r="Y1452" t="s">
        <v>43</v>
      </c>
      <c r="AB1452" t="s">
        <v>689</v>
      </c>
      <c r="AC1452" t="s">
        <v>767</v>
      </c>
      <c r="AD1452">
        <v>2022</v>
      </c>
    </row>
    <row r="1453" spans="1:30" x14ac:dyDescent="0.25">
      <c r="A1453" t="s">
        <v>18</v>
      </c>
      <c r="B1453" t="s">
        <v>40</v>
      </c>
      <c r="C1453" t="s">
        <v>41</v>
      </c>
      <c r="D1453" t="s">
        <v>42</v>
      </c>
      <c r="E1453" t="s">
        <v>48</v>
      </c>
      <c r="F1453" t="s">
        <v>27</v>
      </c>
      <c r="G1453">
        <v>14879906912</v>
      </c>
      <c r="H1453" t="s">
        <v>226</v>
      </c>
      <c r="I1453" t="s">
        <v>33</v>
      </c>
      <c r="J1453">
        <v>138</v>
      </c>
      <c r="K1453">
        <v>2</v>
      </c>
      <c r="L1453">
        <v>1</v>
      </c>
      <c r="M1453">
        <v>138</v>
      </c>
      <c r="N1453">
        <v>2</v>
      </c>
      <c r="O1453">
        <v>1</v>
      </c>
      <c r="P1453">
        <v>2</v>
      </c>
      <c r="Q1453">
        <v>2</v>
      </c>
      <c r="R1453" s="1">
        <v>44645</v>
      </c>
      <c r="S1453" t="str">
        <f t="shared" si="110"/>
        <v>KitKat - Crisp Wafers</v>
      </c>
      <c r="T1453" t="str">
        <f t="shared" si="111"/>
        <v>Food</v>
      </c>
      <c r="U1453" t="str">
        <f>IF(T1453="Cell is Blank - Dis-regard",_xlfn.XLOOKUP(S1453,'Categroy Lookup'!A:A,'Categroy Lookup'!B:B,"Cell is Blank - Dis-regard"),T1453)</f>
        <v>Food</v>
      </c>
      <c r="V1453" t="b">
        <f t="shared" si="113"/>
        <v>1</v>
      </c>
      <c r="W1453">
        <f t="shared" si="112"/>
        <v>2</v>
      </c>
      <c r="X1453" s="8">
        <f t="shared" si="114"/>
        <v>1.3333333333333333</v>
      </c>
      <c r="Y1453" t="s">
        <v>482</v>
      </c>
      <c r="Z1453" t="s">
        <v>483</v>
      </c>
      <c r="AB1453" t="s">
        <v>689</v>
      </c>
      <c r="AC1453" t="s">
        <v>767</v>
      </c>
      <c r="AD1453">
        <v>2022</v>
      </c>
    </row>
    <row r="1454" spans="1:30" x14ac:dyDescent="0.25">
      <c r="A1454" t="s">
        <v>18</v>
      </c>
      <c r="B1454" t="s">
        <v>40</v>
      </c>
      <c r="C1454" t="s">
        <v>41</v>
      </c>
      <c r="D1454" t="s">
        <v>42</v>
      </c>
      <c r="E1454" t="s">
        <v>139</v>
      </c>
      <c r="F1454" t="s">
        <v>27</v>
      </c>
      <c r="G1454">
        <v>14880057988</v>
      </c>
      <c r="H1454" t="s">
        <v>228</v>
      </c>
      <c r="I1454" t="s">
        <v>33</v>
      </c>
      <c r="J1454">
        <v>124</v>
      </c>
      <c r="K1454">
        <v>1</v>
      </c>
      <c r="L1454">
        <v>1</v>
      </c>
      <c r="M1454">
        <v>124</v>
      </c>
      <c r="N1454">
        <v>1</v>
      </c>
      <c r="O1454">
        <v>1</v>
      </c>
      <c r="P1454">
        <v>1</v>
      </c>
      <c r="Q1454">
        <v>1</v>
      </c>
      <c r="R1454" s="1">
        <v>44645</v>
      </c>
      <c r="S1454" t="str">
        <f t="shared" si="110"/>
        <v>Cheetos Flaming Hot Limon Crunchy</v>
      </c>
      <c r="T1454" t="str">
        <f t="shared" si="111"/>
        <v>Food</v>
      </c>
      <c r="U1454" t="str">
        <f>IF(T1454="Cell is Blank - Dis-regard",_xlfn.XLOOKUP(S1454,'Categroy Lookup'!A:A,'Categroy Lookup'!B:B,"Cell is Blank - Dis-regard"),T1454)</f>
        <v>Food</v>
      </c>
      <c r="V1454" t="b">
        <f t="shared" si="113"/>
        <v>1</v>
      </c>
      <c r="W1454">
        <f t="shared" si="112"/>
        <v>1</v>
      </c>
      <c r="X1454" s="8">
        <f t="shared" si="114"/>
        <v>0.66666666666666663</v>
      </c>
      <c r="Y1454" t="s">
        <v>139</v>
      </c>
      <c r="AB1454" t="s">
        <v>677</v>
      </c>
      <c r="AC1454" t="s">
        <v>768</v>
      </c>
      <c r="AD1454">
        <v>2022</v>
      </c>
    </row>
    <row r="1455" spans="1:30" x14ac:dyDescent="0.25">
      <c r="A1455" t="s">
        <v>18</v>
      </c>
      <c r="B1455" t="s">
        <v>40</v>
      </c>
      <c r="C1455" t="s">
        <v>41</v>
      </c>
      <c r="D1455" t="s">
        <v>42</v>
      </c>
      <c r="E1455" t="s">
        <v>227</v>
      </c>
      <c r="G1455">
        <v>14880181107</v>
      </c>
      <c r="H1455" t="s">
        <v>228</v>
      </c>
      <c r="I1455" t="s">
        <v>33</v>
      </c>
      <c r="J1455">
        <v>113</v>
      </c>
      <c r="K1455">
        <v>1.5</v>
      </c>
      <c r="L1455">
        <v>1</v>
      </c>
      <c r="M1455">
        <v>113</v>
      </c>
      <c r="N1455">
        <v>1.5</v>
      </c>
      <c r="O1455">
        <v>1</v>
      </c>
      <c r="P1455">
        <v>1.5</v>
      </c>
      <c r="Q1455">
        <v>1.5</v>
      </c>
      <c r="R1455" s="1">
        <v>44645</v>
      </c>
      <c r="S1455" t="str">
        <f t="shared" si="110"/>
        <v>Doritos Dinamita Chile Lemon</v>
      </c>
      <c r="T1455" t="str">
        <f t="shared" si="111"/>
        <v>Cell is Blank - Dis-regard</v>
      </c>
      <c r="U1455" t="str">
        <f>IF(T1455="Cell is Blank - Dis-regard",_xlfn.XLOOKUP(S1455,'Categroy Lookup'!A:A,'Categroy Lookup'!B:B,"Cell is Blank - Dis-regard"),T1455)</f>
        <v>Food</v>
      </c>
      <c r="V1455" t="b">
        <f t="shared" si="113"/>
        <v>1</v>
      </c>
      <c r="W1455">
        <f t="shared" si="112"/>
        <v>1.5</v>
      </c>
      <c r="X1455" s="8">
        <f t="shared" si="114"/>
        <v>1</v>
      </c>
      <c r="Y1455" t="s">
        <v>227</v>
      </c>
      <c r="AB1455" t="s">
        <v>677</v>
      </c>
      <c r="AC1455" t="s">
        <v>768</v>
      </c>
      <c r="AD1455">
        <v>2022</v>
      </c>
    </row>
    <row r="1456" spans="1:30" x14ac:dyDescent="0.25">
      <c r="A1456" t="s">
        <v>18</v>
      </c>
      <c r="B1456" t="s">
        <v>40</v>
      </c>
      <c r="C1456" t="s">
        <v>41</v>
      </c>
      <c r="D1456" t="s">
        <v>42</v>
      </c>
      <c r="E1456" t="s">
        <v>227</v>
      </c>
      <c r="G1456">
        <v>14880190653</v>
      </c>
      <c r="H1456" t="s">
        <v>228</v>
      </c>
      <c r="I1456" t="s">
        <v>33</v>
      </c>
      <c r="J1456">
        <v>125</v>
      </c>
      <c r="K1456">
        <v>1</v>
      </c>
      <c r="L1456">
        <v>1</v>
      </c>
      <c r="M1456">
        <v>125</v>
      </c>
      <c r="N1456">
        <v>1</v>
      </c>
      <c r="O1456">
        <v>1</v>
      </c>
      <c r="P1456">
        <v>1</v>
      </c>
      <c r="Q1456">
        <v>1</v>
      </c>
      <c r="R1456" s="1">
        <v>44645</v>
      </c>
      <c r="S1456" t="str">
        <f t="shared" si="110"/>
        <v>Doritos Dinamita Chile Lemon</v>
      </c>
      <c r="T1456" t="str">
        <f t="shared" si="111"/>
        <v>Cell is Blank - Dis-regard</v>
      </c>
      <c r="U1456" t="str">
        <f>IF(T1456="Cell is Blank - Dis-regard",_xlfn.XLOOKUP(S1456,'Categroy Lookup'!A:A,'Categroy Lookup'!B:B,"Cell is Blank - Dis-regard"),T1456)</f>
        <v>Food</v>
      </c>
      <c r="V1456" t="b">
        <f t="shared" si="113"/>
        <v>1</v>
      </c>
      <c r="W1456">
        <f t="shared" si="112"/>
        <v>1</v>
      </c>
      <c r="X1456" s="8">
        <f t="shared" si="114"/>
        <v>0.66666666666666663</v>
      </c>
      <c r="Y1456" t="s">
        <v>227</v>
      </c>
      <c r="AB1456" t="s">
        <v>677</v>
      </c>
      <c r="AC1456" t="s">
        <v>768</v>
      </c>
      <c r="AD1456">
        <v>2022</v>
      </c>
    </row>
    <row r="1457" spans="1:30" x14ac:dyDescent="0.25">
      <c r="A1457" t="s">
        <v>18</v>
      </c>
      <c r="B1457" t="s">
        <v>197</v>
      </c>
      <c r="C1457" t="s">
        <v>198</v>
      </c>
      <c r="D1457" t="s">
        <v>199</v>
      </c>
      <c r="E1457" t="s">
        <v>210</v>
      </c>
      <c r="F1457" t="s">
        <v>27</v>
      </c>
      <c r="G1457">
        <v>14880989183</v>
      </c>
      <c r="H1457" t="s">
        <v>228</v>
      </c>
      <c r="I1457" t="s">
        <v>25</v>
      </c>
      <c r="J1457">
        <v>136</v>
      </c>
      <c r="K1457">
        <v>2</v>
      </c>
      <c r="L1457">
        <v>1</v>
      </c>
      <c r="M1457">
        <v>136</v>
      </c>
      <c r="N1457">
        <v>2</v>
      </c>
      <c r="O1457">
        <v>1</v>
      </c>
      <c r="P1457">
        <v>2</v>
      </c>
      <c r="Q1457">
        <v>2</v>
      </c>
      <c r="R1457" s="1">
        <v>44650</v>
      </c>
      <c r="S1457" t="str">
        <f t="shared" si="110"/>
        <v>Genius Keto Bar - Chocolate Dream</v>
      </c>
      <c r="T1457" t="str">
        <f t="shared" si="111"/>
        <v>Food</v>
      </c>
      <c r="U1457" t="str">
        <f>IF(T1457="Cell is Blank - Dis-regard",_xlfn.XLOOKUP(S1457,'Categroy Lookup'!A:A,'Categroy Lookup'!B:B,"Cell is Blank - Dis-regard"),T1457)</f>
        <v>Food</v>
      </c>
      <c r="V1457" t="b">
        <f t="shared" si="113"/>
        <v>1</v>
      </c>
      <c r="W1457">
        <f t="shared" si="112"/>
        <v>2</v>
      </c>
      <c r="X1457" s="8">
        <f t="shared" si="114"/>
        <v>1.3333333333333333</v>
      </c>
      <c r="Y1457" t="s">
        <v>580</v>
      </c>
      <c r="Z1457" t="s">
        <v>581</v>
      </c>
      <c r="AB1457" t="s">
        <v>677</v>
      </c>
      <c r="AC1457" t="s">
        <v>768</v>
      </c>
      <c r="AD1457">
        <v>2022</v>
      </c>
    </row>
    <row r="1458" spans="1:30" x14ac:dyDescent="0.25">
      <c r="A1458" t="s">
        <v>18</v>
      </c>
      <c r="B1458" t="s">
        <v>19</v>
      </c>
      <c r="C1458" t="s">
        <v>20</v>
      </c>
      <c r="D1458" t="s">
        <v>21</v>
      </c>
      <c r="E1458" t="s">
        <v>64</v>
      </c>
      <c r="F1458" t="s">
        <v>27</v>
      </c>
      <c r="G1458">
        <v>14881459334</v>
      </c>
      <c r="H1458" t="s">
        <v>228</v>
      </c>
      <c r="I1458" t="s">
        <v>33</v>
      </c>
      <c r="J1458">
        <v>124</v>
      </c>
      <c r="K1458">
        <v>1.5</v>
      </c>
      <c r="L1458">
        <v>1</v>
      </c>
      <c r="M1458">
        <v>124</v>
      </c>
      <c r="N1458">
        <v>1.5</v>
      </c>
      <c r="O1458">
        <v>1</v>
      </c>
      <c r="P1458">
        <v>1.5</v>
      </c>
      <c r="Q1458">
        <v>1.5</v>
      </c>
      <c r="R1458" s="1">
        <v>44646</v>
      </c>
      <c r="S1458" t="str">
        <f t="shared" si="110"/>
        <v>Cheetos Baked - Flaming Hot</v>
      </c>
      <c r="T1458" t="str">
        <f t="shared" si="111"/>
        <v>Food</v>
      </c>
      <c r="U1458" t="str">
        <f>IF(T1458="Cell is Blank - Dis-regard",_xlfn.XLOOKUP(S1458,'Categroy Lookup'!A:A,'Categroy Lookup'!B:B,"Cell is Blank - Dis-regard"),T1458)</f>
        <v>Food</v>
      </c>
      <c r="V1458" t="b">
        <f t="shared" si="113"/>
        <v>1</v>
      </c>
      <c r="W1458">
        <f t="shared" si="112"/>
        <v>1.5</v>
      </c>
      <c r="X1458" s="8">
        <f t="shared" si="114"/>
        <v>1</v>
      </c>
      <c r="Y1458" t="s">
        <v>500</v>
      </c>
      <c r="Z1458" t="s">
        <v>501</v>
      </c>
      <c r="AB1458" t="s">
        <v>677</v>
      </c>
      <c r="AC1458" t="s">
        <v>768</v>
      </c>
      <c r="AD1458">
        <v>2022</v>
      </c>
    </row>
    <row r="1459" spans="1:30" x14ac:dyDescent="0.25">
      <c r="A1459" t="s">
        <v>18</v>
      </c>
      <c r="B1459" t="s">
        <v>28</v>
      </c>
      <c r="C1459" t="s">
        <v>20</v>
      </c>
      <c r="D1459" t="s">
        <v>29</v>
      </c>
      <c r="E1459" t="s">
        <v>99</v>
      </c>
      <c r="F1459" t="s">
        <v>27</v>
      </c>
      <c r="G1459">
        <v>14881559692</v>
      </c>
      <c r="H1459" t="s">
        <v>228</v>
      </c>
      <c r="I1459" t="s">
        <v>33</v>
      </c>
      <c r="J1459">
        <v>125</v>
      </c>
      <c r="K1459">
        <v>1.5</v>
      </c>
      <c r="L1459">
        <v>1</v>
      </c>
      <c r="M1459">
        <v>125</v>
      </c>
      <c r="N1459">
        <v>1.5</v>
      </c>
      <c r="O1459">
        <v>1</v>
      </c>
      <c r="P1459">
        <v>1.5</v>
      </c>
      <c r="Q1459">
        <v>1.5</v>
      </c>
      <c r="R1459" s="1">
        <v>44646</v>
      </c>
      <c r="S1459" t="str">
        <f t="shared" si="110"/>
        <v>Takis FUGEO mini</v>
      </c>
      <c r="T1459" t="str">
        <f t="shared" si="111"/>
        <v>Food</v>
      </c>
      <c r="U1459" t="str">
        <f>IF(T1459="Cell is Blank - Dis-regard",_xlfn.XLOOKUP(S1459,'Categroy Lookup'!A:A,'Categroy Lookup'!B:B,"Cell is Blank - Dis-regard"),T1459)</f>
        <v>Food</v>
      </c>
      <c r="V1459" t="b">
        <f t="shared" si="113"/>
        <v>1</v>
      </c>
      <c r="W1459">
        <f t="shared" si="112"/>
        <v>1.5</v>
      </c>
      <c r="X1459" s="8">
        <f t="shared" si="114"/>
        <v>1</v>
      </c>
      <c r="Y1459" t="s">
        <v>99</v>
      </c>
      <c r="AB1459" t="s">
        <v>677</v>
      </c>
      <c r="AC1459" t="s">
        <v>768</v>
      </c>
      <c r="AD1459">
        <v>2022</v>
      </c>
    </row>
    <row r="1460" spans="1:30" x14ac:dyDescent="0.25">
      <c r="A1460" t="s">
        <v>18</v>
      </c>
      <c r="B1460" t="s">
        <v>197</v>
      </c>
      <c r="C1460" t="s">
        <v>198</v>
      </c>
      <c r="D1460" t="s">
        <v>199</v>
      </c>
      <c r="E1460" t="s">
        <v>205</v>
      </c>
      <c r="F1460" t="s">
        <v>23</v>
      </c>
      <c r="G1460">
        <v>14881788342</v>
      </c>
      <c r="H1460" t="s">
        <v>228</v>
      </c>
      <c r="I1460" t="s">
        <v>33</v>
      </c>
      <c r="J1460">
        <v>141</v>
      </c>
      <c r="K1460">
        <v>1.5</v>
      </c>
      <c r="L1460">
        <v>1</v>
      </c>
      <c r="M1460">
        <v>141</v>
      </c>
      <c r="N1460">
        <v>1.5</v>
      </c>
      <c r="O1460">
        <v>1</v>
      </c>
      <c r="P1460">
        <v>1.5</v>
      </c>
      <c r="Q1460">
        <v>1.5</v>
      </c>
      <c r="R1460" s="1">
        <v>44650</v>
      </c>
      <c r="S1460" t="str">
        <f t="shared" si="110"/>
        <v>Spindrift - Sparkling Water - Pineapple</v>
      </c>
      <c r="T1460" t="str">
        <f t="shared" si="111"/>
        <v>Carbonated</v>
      </c>
      <c r="U1460" t="str">
        <f>IF(T1460="Cell is Blank - Dis-regard",_xlfn.XLOOKUP(S1460,'Categroy Lookup'!A:A,'Categroy Lookup'!B:B,"Cell is Blank - Dis-regard"),T1460)</f>
        <v>Carbonated</v>
      </c>
      <c r="V1460" t="b">
        <f t="shared" si="113"/>
        <v>1</v>
      </c>
      <c r="W1460">
        <f t="shared" si="112"/>
        <v>1.5</v>
      </c>
      <c r="X1460" s="8">
        <f t="shared" si="114"/>
        <v>1</v>
      </c>
      <c r="Y1460" t="s">
        <v>486</v>
      </c>
      <c r="Z1460" t="s">
        <v>576</v>
      </c>
      <c r="AA1460" t="s">
        <v>577</v>
      </c>
      <c r="AB1460" t="s">
        <v>677</v>
      </c>
      <c r="AC1460" t="s">
        <v>768</v>
      </c>
      <c r="AD1460">
        <v>2022</v>
      </c>
    </row>
    <row r="1461" spans="1:30" x14ac:dyDescent="0.25">
      <c r="A1461" t="s">
        <v>18</v>
      </c>
      <c r="B1461" t="s">
        <v>28</v>
      </c>
      <c r="C1461" t="s">
        <v>20</v>
      </c>
      <c r="D1461" t="s">
        <v>29</v>
      </c>
      <c r="E1461" t="s">
        <v>79</v>
      </c>
      <c r="F1461" t="s">
        <v>27</v>
      </c>
      <c r="G1461">
        <v>14881956440</v>
      </c>
      <c r="H1461" t="s">
        <v>228</v>
      </c>
      <c r="I1461" t="s">
        <v>33</v>
      </c>
      <c r="J1461">
        <v>113</v>
      </c>
      <c r="K1461">
        <v>1.5</v>
      </c>
      <c r="L1461">
        <v>1</v>
      </c>
      <c r="M1461">
        <v>113</v>
      </c>
      <c r="N1461">
        <v>1.5</v>
      </c>
      <c r="O1461">
        <v>1</v>
      </c>
      <c r="P1461">
        <v>1.5</v>
      </c>
      <c r="Q1461">
        <v>1.5</v>
      </c>
      <c r="R1461" s="1">
        <v>44646</v>
      </c>
      <c r="S1461" t="str">
        <f t="shared" si="110"/>
        <v>SunChips Multigrain - Harvest Cheddar</v>
      </c>
      <c r="T1461" t="str">
        <f t="shared" si="111"/>
        <v>Food</v>
      </c>
      <c r="U1461" t="str">
        <f>IF(T1461="Cell is Blank - Dis-regard",_xlfn.XLOOKUP(S1461,'Categroy Lookup'!A:A,'Categroy Lookup'!B:B,"Cell is Blank - Dis-regard"),T1461)</f>
        <v>Food</v>
      </c>
      <c r="V1461" t="b">
        <f t="shared" si="113"/>
        <v>1</v>
      </c>
      <c r="W1461">
        <f t="shared" si="112"/>
        <v>1.5</v>
      </c>
      <c r="X1461" s="8">
        <f t="shared" si="114"/>
        <v>1</v>
      </c>
      <c r="Y1461" t="s">
        <v>502</v>
      </c>
      <c r="Z1461" t="s">
        <v>515</v>
      </c>
      <c r="AB1461" t="s">
        <v>677</v>
      </c>
      <c r="AC1461" t="s">
        <v>768</v>
      </c>
      <c r="AD1461">
        <v>2022</v>
      </c>
    </row>
    <row r="1462" spans="1:30" x14ac:dyDescent="0.25">
      <c r="A1462" t="s">
        <v>18</v>
      </c>
      <c r="B1462" t="s">
        <v>197</v>
      </c>
      <c r="C1462" t="s">
        <v>198</v>
      </c>
      <c r="D1462" t="s">
        <v>199</v>
      </c>
      <c r="E1462" t="s">
        <v>34</v>
      </c>
      <c r="F1462" t="s">
        <v>27</v>
      </c>
      <c r="G1462">
        <v>14882218405</v>
      </c>
      <c r="H1462" t="s">
        <v>228</v>
      </c>
      <c r="I1462" t="s">
        <v>33</v>
      </c>
      <c r="J1462">
        <v>110</v>
      </c>
      <c r="K1462">
        <v>1.5</v>
      </c>
      <c r="L1462">
        <v>1</v>
      </c>
      <c r="M1462">
        <v>110</v>
      </c>
      <c r="N1462">
        <v>1.5</v>
      </c>
      <c r="O1462">
        <v>1</v>
      </c>
      <c r="P1462">
        <v>1.5</v>
      </c>
      <c r="Q1462">
        <v>1.5</v>
      </c>
      <c r="R1462" s="1">
        <v>44650</v>
      </c>
      <c r="S1462" t="str">
        <f t="shared" si="110"/>
        <v>Miss Vickie's Potato Chip - Sea Salt &amp; Vinega</v>
      </c>
      <c r="T1462" t="str">
        <f t="shared" si="111"/>
        <v>Food</v>
      </c>
      <c r="U1462" t="str">
        <f>IF(T1462="Cell is Blank - Dis-regard",_xlfn.XLOOKUP(S1462,'Categroy Lookup'!A:A,'Categroy Lookup'!B:B,"Cell is Blank - Dis-regard"),T1462)</f>
        <v>Food</v>
      </c>
      <c r="V1462" t="b">
        <f t="shared" si="113"/>
        <v>1</v>
      </c>
      <c r="W1462">
        <f t="shared" si="112"/>
        <v>1.5</v>
      </c>
      <c r="X1462" s="8">
        <f t="shared" si="114"/>
        <v>1</v>
      </c>
      <c r="Y1462" t="s">
        <v>473</v>
      </c>
      <c r="Z1462" t="s">
        <v>474</v>
      </c>
      <c r="AB1462" t="s">
        <v>677</v>
      </c>
      <c r="AC1462" t="s">
        <v>768</v>
      </c>
      <c r="AD1462">
        <v>2022</v>
      </c>
    </row>
    <row r="1463" spans="1:30" x14ac:dyDescent="0.25">
      <c r="A1463" t="s">
        <v>18</v>
      </c>
      <c r="B1463" t="s">
        <v>28</v>
      </c>
      <c r="C1463" t="s">
        <v>20</v>
      </c>
      <c r="D1463" t="s">
        <v>29</v>
      </c>
      <c r="E1463" t="s">
        <v>93</v>
      </c>
      <c r="F1463" t="s">
        <v>23</v>
      </c>
      <c r="G1463">
        <v>14884082959</v>
      </c>
      <c r="H1463" t="s">
        <v>229</v>
      </c>
      <c r="I1463" t="s">
        <v>33</v>
      </c>
      <c r="J1463">
        <v>140</v>
      </c>
      <c r="K1463">
        <v>1.5</v>
      </c>
      <c r="L1463">
        <v>1</v>
      </c>
      <c r="M1463">
        <v>140</v>
      </c>
      <c r="N1463">
        <v>1.5</v>
      </c>
      <c r="O1463">
        <v>1</v>
      </c>
      <c r="P1463">
        <v>1.5</v>
      </c>
      <c r="Q1463">
        <v>1.5</v>
      </c>
      <c r="R1463" s="1">
        <v>44647</v>
      </c>
      <c r="S1463" t="str">
        <f t="shared" si="110"/>
        <v>Coca Cola - Zero Sugar</v>
      </c>
      <c r="T1463" t="str">
        <f t="shared" si="111"/>
        <v>Carbonated</v>
      </c>
      <c r="U1463" t="str">
        <f>IF(T1463="Cell is Blank - Dis-regard",_xlfn.XLOOKUP(S1463,'Categroy Lookup'!A:A,'Categroy Lookup'!B:B,"Cell is Blank - Dis-regard"),T1463)</f>
        <v>Carbonated</v>
      </c>
      <c r="V1463" t="b">
        <f t="shared" si="113"/>
        <v>1</v>
      </c>
      <c r="W1463">
        <f t="shared" si="112"/>
        <v>1.5</v>
      </c>
      <c r="X1463" s="8">
        <f t="shared" si="114"/>
        <v>1</v>
      </c>
      <c r="Y1463" t="s">
        <v>524</v>
      </c>
      <c r="Z1463" t="s">
        <v>525</v>
      </c>
      <c r="AB1463" t="s">
        <v>679</v>
      </c>
      <c r="AC1463" t="s">
        <v>769</v>
      </c>
      <c r="AD1463">
        <v>2022</v>
      </c>
    </row>
    <row r="1464" spans="1:30" x14ac:dyDescent="0.25">
      <c r="A1464" t="s">
        <v>18</v>
      </c>
      <c r="B1464" t="s">
        <v>28</v>
      </c>
      <c r="C1464" t="s">
        <v>20</v>
      </c>
      <c r="D1464" t="s">
        <v>29</v>
      </c>
      <c r="E1464" t="s">
        <v>72</v>
      </c>
      <c r="F1464" t="s">
        <v>55</v>
      </c>
      <c r="G1464">
        <v>14884136681</v>
      </c>
      <c r="H1464" t="s">
        <v>229</v>
      </c>
      <c r="I1464" t="s">
        <v>25</v>
      </c>
      <c r="J1464">
        <v>144</v>
      </c>
      <c r="K1464">
        <v>1.5</v>
      </c>
      <c r="L1464">
        <v>1</v>
      </c>
      <c r="M1464">
        <v>144</v>
      </c>
      <c r="N1464">
        <v>1.5</v>
      </c>
      <c r="O1464">
        <v>1</v>
      </c>
      <c r="P1464">
        <v>1.5</v>
      </c>
      <c r="Q1464">
        <v>4</v>
      </c>
      <c r="R1464" s="1">
        <v>44647</v>
      </c>
      <c r="S1464" t="str">
        <f t="shared" si="110"/>
        <v>Poland Springs Water</v>
      </c>
      <c r="T1464" t="str">
        <f t="shared" si="111"/>
        <v>Water</v>
      </c>
      <c r="U1464" t="str">
        <f>IF(T1464="Cell is Blank - Dis-regard",_xlfn.XLOOKUP(S1464,'Categroy Lookup'!A:A,'Categroy Lookup'!B:B,"Cell is Blank - Dis-regard"),T1464)</f>
        <v>Water</v>
      </c>
      <c r="V1464" t="b">
        <f t="shared" si="113"/>
        <v>1</v>
      </c>
      <c r="W1464">
        <f t="shared" si="112"/>
        <v>1.5</v>
      </c>
      <c r="X1464" s="8">
        <f t="shared" si="114"/>
        <v>1</v>
      </c>
      <c r="Y1464" t="s">
        <v>72</v>
      </c>
      <c r="AB1464" t="s">
        <v>679</v>
      </c>
      <c r="AC1464" t="s">
        <v>769</v>
      </c>
      <c r="AD1464">
        <v>2022</v>
      </c>
    </row>
    <row r="1465" spans="1:30" x14ac:dyDescent="0.25">
      <c r="A1465" t="s">
        <v>18</v>
      </c>
      <c r="B1465" t="s">
        <v>28</v>
      </c>
      <c r="C1465" t="s">
        <v>20</v>
      </c>
      <c r="D1465" t="s">
        <v>29</v>
      </c>
      <c r="E1465" t="s">
        <v>82</v>
      </c>
      <c r="F1465" t="s">
        <v>31</v>
      </c>
      <c r="G1465">
        <v>14884136681</v>
      </c>
      <c r="H1465" t="s">
        <v>229</v>
      </c>
      <c r="I1465" t="s">
        <v>25</v>
      </c>
      <c r="J1465">
        <v>143</v>
      </c>
      <c r="K1465">
        <v>2.5</v>
      </c>
      <c r="L1465">
        <v>1</v>
      </c>
      <c r="M1465">
        <v>143</v>
      </c>
      <c r="N1465">
        <v>2.5</v>
      </c>
      <c r="O1465">
        <v>1</v>
      </c>
      <c r="P1465">
        <v>2.5</v>
      </c>
      <c r="Q1465">
        <v>4</v>
      </c>
      <c r="R1465" s="1">
        <v>44647</v>
      </c>
      <c r="S1465" t="str">
        <f t="shared" si="110"/>
        <v>Snapple Diet Tea - Peach Tea</v>
      </c>
      <c r="T1465" t="str">
        <f t="shared" si="111"/>
        <v>Non Carbonated</v>
      </c>
      <c r="U1465" t="str">
        <f>IF(T1465="Cell is Blank - Dis-regard",_xlfn.XLOOKUP(S1465,'Categroy Lookup'!A:A,'Categroy Lookup'!B:B,"Cell is Blank - Dis-regard"),T1465)</f>
        <v>Non Carbonated</v>
      </c>
      <c r="V1465" t="b">
        <f t="shared" si="113"/>
        <v>1</v>
      </c>
      <c r="W1465">
        <f t="shared" si="112"/>
        <v>2.5</v>
      </c>
      <c r="X1465" s="8">
        <f t="shared" si="114"/>
        <v>1.6666666666666667</v>
      </c>
      <c r="Y1465" t="s">
        <v>478</v>
      </c>
      <c r="Z1465" t="s">
        <v>517</v>
      </c>
      <c r="AB1465" t="s">
        <v>679</v>
      </c>
      <c r="AC1465" t="s">
        <v>769</v>
      </c>
      <c r="AD1465">
        <v>2022</v>
      </c>
    </row>
    <row r="1466" spans="1:30" x14ac:dyDescent="0.25">
      <c r="A1466" t="s">
        <v>18</v>
      </c>
      <c r="B1466" t="s">
        <v>28</v>
      </c>
      <c r="C1466" t="s">
        <v>20</v>
      </c>
      <c r="D1466" t="s">
        <v>29</v>
      </c>
      <c r="E1466" t="s">
        <v>114</v>
      </c>
      <c r="F1466" t="s">
        <v>27</v>
      </c>
      <c r="G1466">
        <v>14884276560</v>
      </c>
      <c r="H1466" t="s">
        <v>229</v>
      </c>
      <c r="I1466" t="s">
        <v>25</v>
      </c>
      <c r="J1466">
        <v>112</v>
      </c>
      <c r="K1466">
        <v>1.5</v>
      </c>
      <c r="L1466">
        <v>3</v>
      </c>
      <c r="M1466">
        <v>112</v>
      </c>
      <c r="N1466">
        <v>1.5</v>
      </c>
      <c r="O1466">
        <v>3</v>
      </c>
      <c r="P1466">
        <v>4.5</v>
      </c>
      <c r="Q1466">
        <v>4.5</v>
      </c>
      <c r="R1466" s="1">
        <v>44647</v>
      </c>
      <c r="S1466" t="str">
        <f t="shared" si="110"/>
        <v>SunChips Multigrain - Original</v>
      </c>
      <c r="T1466" t="str">
        <f t="shared" si="111"/>
        <v>Food</v>
      </c>
      <c r="U1466" t="str">
        <f>IF(T1466="Cell is Blank - Dis-regard",_xlfn.XLOOKUP(S1466,'Categroy Lookup'!A:A,'Categroy Lookup'!B:B,"Cell is Blank - Dis-regard"),T1466)</f>
        <v>Food</v>
      </c>
      <c r="V1466" t="b">
        <f t="shared" si="113"/>
        <v>1</v>
      </c>
      <c r="W1466">
        <f t="shared" si="112"/>
        <v>1.5</v>
      </c>
      <c r="X1466" s="8">
        <f t="shared" si="114"/>
        <v>1</v>
      </c>
      <c r="Y1466" t="s">
        <v>502</v>
      </c>
      <c r="Z1466" t="s">
        <v>512</v>
      </c>
      <c r="AB1466" t="s">
        <v>679</v>
      </c>
      <c r="AC1466" t="s">
        <v>769</v>
      </c>
      <c r="AD1466">
        <v>2022</v>
      </c>
    </row>
    <row r="1467" spans="1:30" x14ac:dyDescent="0.25">
      <c r="A1467" t="s">
        <v>18</v>
      </c>
      <c r="B1467" t="s">
        <v>19</v>
      </c>
      <c r="C1467" t="s">
        <v>20</v>
      </c>
      <c r="D1467" t="s">
        <v>21</v>
      </c>
      <c r="E1467" t="s">
        <v>230</v>
      </c>
      <c r="F1467" t="s">
        <v>23</v>
      </c>
      <c r="G1467">
        <v>14884517453</v>
      </c>
      <c r="H1467" t="s">
        <v>229</v>
      </c>
      <c r="I1467" t="s">
        <v>25</v>
      </c>
      <c r="J1467">
        <v>148</v>
      </c>
      <c r="K1467">
        <v>3.5</v>
      </c>
      <c r="L1467">
        <v>1</v>
      </c>
      <c r="M1467">
        <v>148</v>
      </c>
      <c r="N1467">
        <v>3.5</v>
      </c>
      <c r="O1467">
        <v>1</v>
      </c>
      <c r="P1467">
        <v>3.5</v>
      </c>
      <c r="Q1467">
        <v>3.5</v>
      </c>
      <c r="R1467" s="1">
        <v>44647</v>
      </c>
      <c r="S1467" t="str">
        <f t="shared" si="110"/>
        <v>Starbucks Refresher - Real Coconut Water</v>
      </c>
      <c r="T1467" t="str">
        <f t="shared" si="111"/>
        <v>Carbonated</v>
      </c>
      <c r="U1467" t="str">
        <f>IF(T1467="Cell is Blank - Dis-regard",_xlfn.XLOOKUP(S1467,'Categroy Lookup'!A:A,'Categroy Lookup'!B:B,"Cell is Blank - Dis-regard"),T1467)</f>
        <v>Carbonated</v>
      </c>
      <c r="V1467" t="b">
        <f t="shared" si="113"/>
        <v>1</v>
      </c>
      <c r="W1467">
        <f t="shared" si="112"/>
        <v>3.5</v>
      </c>
      <c r="X1467" s="8">
        <f t="shared" si="114"/>
        <v>2.3333333333333335</v>
      </c>
      <c r="Y1467" t="s">
        <v>594</v>
      </c>
      <c r="Z1467" t="s">
        <v>595</v>
      </c>
      <c r="AB1467" t="s">
        <v>679</v>
      </c>
      <c r="AC1467" t="s">
        <v>769</v>
      </c>
      <c r="AD1467">
        <v>2022</v>
      </c>
    </row>
    <row r="1468" spans="1:30" x14ac:dyDescent="0.25">
      <c r="A1468" t="s">
        <v>18</v>
      </c>
      <c r="B1468" t="s">
        <v>28</v>
      </c>
      <c r="C1468" t="s">
        <v>20</v>
      </c>
      <c r="D1468" t="s">
        <v>29</v>
      </c>
      <c r="E1468" t="s">
        <v>114</v>
      </c>
      <c r="F1468" t="s">
        <v>27</v>
      </c>
      <c r="G1468">
        <v>14884746071</v>
      </c>
      <c r="H1468" t="s">
        <v>229</v>
      </c>
      <c r="I1468" t="s">
        <v>25</v>
      </c>
      <c r="J1468">
        <v>112</v>
      </c>
      <c r="K1468">
        <v>1.5</v>
      </c>
      <c r="L1468">
        <v>3</v>
      </c>
      <c r="M1468">
        <v>112</v>
      </c>
      <c r="N1468">
        <v>1.5</v>
      </c>
      <c r="O1468">
        <v>3</v>
      </c>
      <c r="P1468">
        <v>4.5</v>
      </c>
      <c r="Q1468">
        <v>4.5</v>
      </c>
      <c r="R1468" s="1">
        <v>44647</v>
      </c>
      <c r="S1468" t="str">
        <f t="shared" si="110"/>
        <v>SunChips Multigrain - Original</v>
      </c>
      <c r="T1468" t="str">
        <f t="shared" si="111"/>
        <v>Food</v>
      </c>
      <c r="U1468" t="str">
        <f>IF(T1468="Cell is Blank - Dis-regard",_xlfn.XLOOKUP(S1468,'Categroy Lookup'!A:A,'Categroy Lookup'!B:B,"Cell is Blank - Dis-regard"),T1468)</f>
        <v>Food</v>
      </c>
      <c r="V1468" t="b">
        <f t="shared" si="113"/>
        <v>1</v>
      </c>
      <c r="W1468">
        <f t="shared" si="112"/>
        <v>1.5</v>
      </c>
      <c r="X1468" s="8">
        <f t="shared" si="114"/>
        <v>1</v>
      </c>
      <c r="Y1468" t="s">
        <v>502</v>
      </c>
      <c r="Z1468" t="s">
        <v>512</v>
      </c>
      <c r="AB1468" t="s">
        <v>679</v>
      </c>
      <c r="AC1468" t="s">
        <v>769</v>
      </c>
      <c r="AD1468">
        <v>2022</v>
      </c>
    </row>
    <row r="1469" spans="1:30" x14ac:dyDescent="0.25">
      <c r="A1469" t="s">
        <v>18</v>
      </c>
      <c r="B1469" t="s">
        <v>28</v>
      </c>
      <c r="C1469" t="s">
        <v>20</v>
      </c>
      <c r="D1469" t="s">
        <v>29</v>
      </c>
      <c r="E1469" t="s">
        <v>114</v>
      </c>
      <c r="F1469" t="s">
        <v>27</v>
      </c>
      <c r="G1469">
        <v>14884749241</v>
      </c>
      <c r="H1469" t="s">
        <v>229</v>
      </c>
      <c r="I1469" t="s">
        <v>25</v>
      </c>
      <c r="J1469">
        <v>112</v>
      </c>
      <c r="K1469">
        <v>1.5</v>
      </c>
      <c r="L1469">
        <v>1</v>
      </c>
      <c r="M1469">
        <v>112</v>
      </c>
      <c r="N1469">
        <v>1.5</v>
      </c>
      <c r="O1469">
        <v>1</v>
      </c>
      <c r="P1469">
        <v>1.5</v>
      </c>
      <c r="Q1469">
        <v>1.5</v>
      </c>
      <c r="R1469" s="1">
        <v>44647</v>
      </c>
      <c r="S1469" t="str">
        <f t="shared" si="110"/>
        <v>SunChips Multigrain - Original</v>
      </c>
      <c r="T1469" t="str">
        <f t="shared" si="111"/>
        <v>Food</v>
      </c>
      <c r="U1469" t="str">
        <f>IF(T1469="Cell is Blank - Dis-regard",_xlfn.XLOOKUP(S1469,'Categroy Lookup'!A:A,'Categroy Lookup'!B:B,"Cell is Blank - Dis-regard"),T1469)</f>
        <v>Food</v>
      </c>
      <c r="V1469" t="b">
        <f t="shared" si="113"/>
        <v>1</v>
      </c>
      <c r="W1469">
        <f t="shared" si="112"/>
        <v>1.5</v>
      </c>
      <c r="X1469" s="8">
        <f t="shared" si="114"/>
        <v>1</v>
      </c>
      <c r="Y1469" t="s">
        <v>502</v>
      </c>
      <c r="Z1469" t="s">
        <v>512</v>
      </c>
      <c r="AB1469" t="s">
        <v>679</v>
      </c>
      <c r="AC1469" t="s">
        <v>769</v>
      </c>
      <c r="AD1469">
        <v>2022</v>
      </c>
    </row>
    <row r="1470" spans="1:30" x14ac:dyDescent="0.25">
      <c r="A1470" t="s">
        <v>18</v>
      </c>
      <c r="B1470" t="s">
        <v>197</v>
      </c>
      <c r="C1470" t="s">
        <v>198</v>
      </c>
      <c r="D1470" t="s">
        <v>199</v>
      </c>
      <c r="E1470" t="s">
        <v>80</v>
      </c>
      <c r="F1470" t="s">
        <v>27</v>
      </c>
      <c r="G1470">
        <v>14884774379</v>
      </c>
      <c r="H1470" t="s">
        <v>229</v>
      </c>
      <c r="I1470" t="s">
        <v>33</v>
      </c>
      <c r="J1470">
        <v>110</v>
      </c>
      <c r="K1470">
        <v>1.5</v>
      </c>
      <c r="L1470">
        <v>1</v>
      </c>
      <c r="M1470">
        <v>110</v>
      </c>
      <c r="N1470">
        <v>1.5</v>
      </c>
      <c r="O1470">
        <v>1</v>
      </c>
      <c r="P1470">
        <v>1.5</v>
      </c>
      <c r="Q1470">
        <v>1.5</v>
      </c>
      <c r="R1470" s="1">
        <v>44651</v>
      </c>
      <c r="S1470" t="str">
        <f t="shared" si="110"/>
        <v>Good Health Veggie Stix - Sea Salt</v>
      </c>
      <c r="T1470" t="str">
        <f t="shared" si="111"/>
        <v>Food</v>
      </c>
      <c r="U1470" t="str">
        <f>IF(T1470="Cell is Blank - Dis-regard",_xlfn.XLOOKUP(S1470,'Categroy Lookup'!A:A,'Categroy Lookup'!B:B,"Cell is Blank - Dis-regard"),T1470)</f>
        <v>Food</v>
      </c>
      <c r="V1470" t="b">
        <f t="shared" si="113"/>
        <v>1</v>
      </c>
      <c r="W1470">
        <f t="shared" si="112"/>
        <v>1.5</v>
      </c>
      <c r="X1470" s="8">
        <f t="shared" si="114"/>
        <v>1</v>
      </c>
      <c r="Y1470" t="s">
        <v>498</v>
      </c>
      <c r="Z1470" t="s">
        <v>516</v>
      </c>
      <c r="AB1470" t="s">
        <v>679</v>
      </c>
      <c r="AC1470" t="s">
        <v>769</v>
      </c>
      <c r="AD1470">
        <v>2022</v>
      </c>
    </row>
    <row r="1471" spans="1:30" x14ac:dyDescent="0.25">
      <c r="A1471" t="s">
        <v>18</v>
      </c>
      <c r="B1471" t="s">
        <v>197</v>
      </c>
      <c r="C1471" t="s">
        <v>198</v>
      </c>
      <c r="D1471" t="s">
        <v>199</v>
      </c>
      <c r="E1471" t="s">
        <v>44</v>
      </c>
      <c r="F1471" t="s">
        <v>27</v>
      </c>
      <c r="G1471">
        <v>14884866849</v>
      </c>
      <c r="H1471" t="s">
        <v>229</v>
      </c>
      <c r="I1471" t="s">
        <v>25</v>
      </c>
      <c r="J1471">
        <v>122</v>
      </c>
      <c r="K1471">
        <v>2.5</v>
      </c>
      <c r="L1471">
        <v>1</v>
      </c>
      <c r="M1471">
        <v>122</v>
      </c>
      <c r="N1471">
        <v>2.5</v>
      </c>
      <c r="O1471">
        <v>1</v>
      </c>
      <c r="P1471">
        <v>2.5</v>
      </c>
      <c r="Q1471">
        <v>2.5</v>
      </c>
      <c r="R1471" s="1">
        <v>44651</v>
      </c>
      <c r="S1471" t="str">
        <f t="shared" si="110"/>
        <v>Seapoint Farms Dry Roasted Edamame - Wasabi</v>
      </c>
      <c r="T1471" t="str">
        <f t="shared" si="111"/>
        <v>Food</v>
      </c>
      <c r="U1471" t="str">
        <f>IF(T1471="Cell is Blank - Dis-regard",_xlfn.XLOOKUP(S1471,'Categroy Lookup'!A:A,'Categroy Lookup'!B:B,"Cell is Blank - Dis-regard"),T1471)</f>
        <v>Food</v>
      </c>
      <c r="V1471" t="b">
        <f t="shared" si="113"/>
        <v>1</v>
      </c>
      <c r="W1471">
        <f t="shared" si="112"/>
        <v>2.5</v>
      </c>
      <c r="X1471" s="8">
        <f t="shared" si="114"/>
        <v>1.6666666666666667</v>
      </c>
      <c r="Y1471" t="s">
        <v>476</v>
      </c>
      <c r="Z1471" t="s">
        <v>477</v>
      </c>
      <c r="AB1471" t="s">
        <v>679</v>
      </c>
      <c r="AC1471" t="s">
        <v>769</v>
      </c>
      <c r="AD1471">
        <v>2022</v>
      </c>
    </row>
    <row r="1472" spans="1:30" x14ac:dyDescent="0.25">
      <c r="A1472" t="s">
        <v>18</v>
      </c>
      <c r="B1472" t="s">
        <v>197</v>
      </c>
      <c r="C1472" t="s">
        <v>198</v>
      </c>
      <c r="D1472" t="s">
        <v>199</v>
      </c>
      <c r="E1472" t="s">
        <v>63</v>
      </c>
      <c r="F1472" t="s">
        <v>27</v>
      </c>
      <c r="G1472">
        <v>14884903460</v>
      </c>
      <c r="H1472" t="s">
        <v>229</v>
      </c>
      <c r="I1472" t="s">
        <v>33</v>
      </c>
      <c r="J1472">
        <v>125</v>
      </c>
      <c r="K1472">
        <v>1.5</v>
      </c>
      <c r="L1472">
        <v>1</v>
      </c>
      <c r="M1472">
        <v>125</v>
      </c>
      <c r="N1472">
        <v>1.5</v>
      </c>
      <c r="O1472">
        <v>1</v>
      </c>
      <c r="P1472">
        <v>1.5</v>
      </c>
      <c r="Q1472">
        <v>1.5</v>
      </c>
      <c r="R1472" s="1">
        <v>44651</v>
      </c>
      <c r="S1472" t="str">
        <f t="shared" si="110"/>
        <v>Good Health Veggie Stix - Zesty Ranch</v>
      </c>
      <c r="T1472" t="str">
        <f t="shared" si="111"/>
        <v>Food</v>
      </c>
      <c r="U1472" t="str">
        <f>IF(T1472="Cell is Blank - Dis-regard",_xlfn.XLOOKUP(S1472,'Categroy Lookup'!A:A,'Categroy Lookup'!B:B,"Cell is Blank - Dis-regard"),T1472)</f>
        <v>Food</v>
      </c>
      <c r="V1472" t="b">
        <f t="shared" si="113"/>
        <v>1</v>
      </c>
      <c r="W1472">
        <f t="shared" si="112"/>
        <v>1.5</v>
      </c>
      <c r="X1472" s="8">
        <f t="shared" si="114"/>
        <v>1</v>
      </c>
      <c r="Y1472" t="s">
        <v>498</v>
      </c>
      <c r="Z1472" t="s">
        <v>499</v>
      </c>
      <c r="AB1472" t="s">
        <v>679</v>
      </c>
      <c r="AC1472" t="s">
        <v>769</v>
      </c>
      <c r="AD1472">
        <v>2022</v>
      </c>
    </row>
    <row r="1473" spans="1:30" x14ac:dyDescent="0.25">
      <c r="A1473" t="s">
        <v>18</v>
      </c>
      <c r="B1473" t="s">
        <v>28</v>
      </c>
      <c r="C1473" t="s">
        <v>20</v>
      </c>
      <c r="D1473" t="s">
        <v>29</v>
      </c>
      <c r="E1473" t="s">
        <v>93</v>
      </c>
      <c r="F1473" t="s">
        <v>23</v>
      </c>
      <c r="G1473">
        <v>14885953261</v>
      </c>
      <c r="H1473" t="s">
        <v>231</v>
      </c>
      <c r="I1473" t="s">
        <v>33</v>
      </c>
      <c r="J1473">
        <v>140</v>
      </c>
      <c r="K1473">
        <v>1.5</v>
      </c>
      <c r="L1473">
        <v>1</v>
      </c>
      <c r="M1473">
        <v>140</v>
      </c>
      <c r="N1473">
        <v>1.5</v>
      </c>
      <c r="O1473">
        <v>1</v>
      </c>
      <c r="P1473">
        <v>1.5</v>
      </c>
      <c r="Q1473">
        <v>1.5</v>
      </c>
      <c r="R1473" s="1">
        <v>44647</v>
      </c>
      <c r="S1473" t="str">
        <f t="shared" si="110"/>
        <v>Coca Cola - Zero Sugar</v>
      </c>
      <c r="T1473" t="str">
        <f t="shared" si="111"/>
        <v>Carbonated</v>
      </c>
      <c r="U1473" t="str">
        <f>IF(T1473="Cell is Blank - Dis-regard",_xlfn.XLOOKUP(S1473,'Categroy Lookup'!A:A,'Categroy Lookup'!B:B,"Cell is Blank - Dis-regard"),T1473)</f>
        <v>Carbonated</v>
      </c>
      <c r="V1473" t="b">
        <f t="shared" si="113"/>
        <v>1</v>
      </c>
      <c r="W1473">
        <f t="shared" si="112"/>
        <v>1.5</v>
      </c>
      <c r="X1473" s="8">
        <f t="shared" si="114"/>
        <v>1</v>
      </c>
      <c r="Y1473" t="s">
        <v>524</v>
      </c>
      <c r="Z1473" t="s">
        <v>525</v>
      </c>
      <c r="AB1473" t="s">
        <v>681</v>
      </c>
      <c r="AC1473" t="s">
        <v>770</v>
      </c>
      <c r="AD1473">
        <v>2022</v>
      </c>
    </row>
    <row r="1474" spans="1:30" x14ac:dyDescent="0.25">
      <c r="A1474" t="s">
        <v>18</v>
      </c>
      <c r="B1474" t="s">
        <v>40</v>
      </c>
      <c r="C1474" t="s">
        <v>41</v>
      </c>
      <c r="D1474" t="s">
        <v>42</v>
      </c>
      <c r="E1474" t="s">
        <v>93</v>
      </c>
      <c r="F1474" t="s">
        <v>23</v>
      </c>
      <c r="G1474">
        <v>14887340262</v>
      </c>
      <c r="H1474" t="s">
        <v>231</v>
      </c>
      <c r="I1474" t="s">
        <v>33</v>
      </c>
      <c r="J1474">
        <v>141</v>
      </c>
      <c r="K1474">
        <v>1</v>
      </c>
      <c r="L1474">
        <v>1</v>
      </c>
      <c r="M1474">
        <v>141</v>
      </c>
      <c r="N1474">
        <v>1</v>
      </c>
      <c r="O1474">
        <v>1</v>
      </c>
      <c r="P1474">
        <v>1</v>
      </c>
      <c r="Q1474">
        <v>1</v>
      </c>
      <c r="R1474" s="1">
        <v>44648</v>
      </c>
      <c r="S1474" t="str">
        <f t="shared" ref="S1474:S1537" si="115">IF(E1474="","Cell is Blank - Dis-regard",E1474)</f>
        <v>Coca Cola - Zero Sugar</v>
      </c>
      <c r="T1474" t="str">
        <f t="shared" ref="T1474:T1537" si="116">IF(F1474="","Cell is Blank - Dis-regard",F1474)</f>
        <v>Carbonated</v>
      </c>
      <c r="U1474" t="str">
        <f>IF(T1474="Cell is Blank - Dis-regard",_xlfn.XLOOKUP(S1474,'Categroy Lookup'!A:A,'Categroy Lookup'!B:B,"Cell is Blank - Dis-regard"),T1474)</f>
        <v>Carbonated</v>
      </c>
      <c r="V1474" t="b">
        <f t="shared" si="113"/>
        <v>1</v>
      </c>
      <c r="W1474">
        <f t="shared" ref="W1474:W1537" si="117">IF(V1474="FALSE",K1474,K1474)</f>
        <v>1</v>
      </c>
      <c r="X1474" s="8">
        <f t="shared" si="114"/>
        <v>0.66666666666666663</v>
      </c>
      <c r="Y1474" t="s">
        <v>524</v>
      </c>
      <c r="Z1474" t="s">
        <v>525</v>
      </c>
      <c r="AB1474" t="s">
        <v>681</v>
      </c>
      <c r="AC1474" t="s">
        <v>770</v>
      </c>
      <c r="AD1474">
        <v>2022</v>
      </c>
    </row>
    <row r="1475" spans="1:30" x14ac:dyDescent="0.25">
      <c r="A1475" t="s">
        <v>18</v>
      </c>
      <c r="B1475" t="s">
        <v>40</v>
      </c>
      <c r="C1475" t="s">
        <v>41</v>
      </c>
      <c r="D1475" t="s">
        <v>42</v>
      </c>
      <c r="E1475" t="s">
        <v>93</v>
      </c>
      <c r="F1475" t="s">
        <v>23</v>
      </c>
      <c r="G1475">
        <v>14887342959</v>
      </c>
      <c r="H1475" t="s">
        <v>231</v>
      </c>
      <c r="I1475" t="s">
        <v>33</v>
      </c>
      <c r="J1475">
        <v>142</v>
      </c>
      <c r="K1475">
        <v>1</v>
      </c>
      <c r="L1475">
        <v>1</v>
      </c>
      <c r="M1475">
        <v>142</v>
      </c>
      <c r="N1475">
        <v>1</v>
      </c>
      <c r="O1475">
        <v>1</v>
      </c>
      <c r="P1475">
        <v>1</v>
      </c>
      <c r="Q1475">
        <v>1</v>
      </c>
      <c r="R1475" s="1">
        <v>44648</v>
      </c>
      <c r="S1475" t="str">
        <f t="shared" si="115"/>
        <v>Coca Cola - Zero Sugar</v>
      </c>
      <c r="T1475" t="str">
        <f t="shared" si="116"/>
        <v>Carbonated</v>
      </c>
      <c r="U1475" t="str">
        <f>IF(T1475="Cell is Blank - Dis-regard",_xlfn.XLOOKUP(S1475,'Categroy Lookup'!A:A,'Categroy Lookup'!B:B,"Cell is Blank - Dis-regard"),T1475)</f>
        <v>Carbonated</v>
      </c>
      <c r="V1475" t="b">
        <f t="shared" ref="V1475:V1538" si="118">K1475=N1475</f>
        <v>1</v>
      </c>
      <c r="W1475">
        <f t="shared" si="117"/>
        <v>1</v>
      </c>
      <c r="X1475" s="8">
        <f t="shared" ref="X1475:X1538" si="119">W1475/1.5</f>
        <v>0.66666666666666663</v>
      </c>
      <c r="Y1475" t="s">
        <v>524</v>
      </c>
      <c r="Z1475" t="s">
        <v>525</v>
      </c>
      <c r="AB1475" t="s">
        <v>681</v>
      </c>
      <c r="AC1475" t="s">
        <v>770</v>
      </c>
      <c r="AD1475">
        <v>2022</v>
      </c>
    </row>
    <row r="1476" spans="1:30" x14ac:dyDescent="0.25">
      <c r="A1476" t="s">
        <v>18</v>
      </c>
      <c r="B1476" t="s">
        <v>40</v>
      </c>
      <c r="C1476" t="s">
        <v>41</v>
      </c>
      <c r="D1476" t="s">
        <v>42</v>
      </c>
      <c r="E1476" t="s">
        <v>133</v>
      </c>
      <c r="F1476" t="s">
        <v>27</v>
      </c>
      <c r="G1476">
        <v>14887524922</v>
      </c>
      <c r="H1476" t="s">
        <v>231</v>
      </c>
      <c r="I1476" t="s">
        <v>25</v>
      </c>
      <c r="J1476">
        <v>114</v>
      </c>
      <c r="K1476">
        <v>1.5</v>
      </c>
      <c r="L1476">
        <v>1</v>
      </c>
      <c r="M1476">
        <v>114</v>
      </c>
      <c r="N1476">
        <v>1.5</v>
      </c>
      <c r="O1476">
        <v>1</v>
      </c>
      <c r="P1476">
        <v>1.5</v>
      </c>
      <c r="Q1476">
        <v>5.5</v>
      </c>
      <c r="R1476" s="1">
        <v>44648</v>
      </c>
      <c r="S1476" t="str">
        <f t="shared" si="115"/>
        <v>Funyuns - Flaming Hot</v>
      </c>
      <c r="T1476" t="str">
        <f t="shared" si="116"/>
        <v>Food</v>
      </c>
      <c r="U1476" t="str">
        <f>IF(T1476="Cell is Blank - Dis-regard",_xlfn.XLOOKUP(S1476,'Categroy Lookup'!A:A,'Categroy Lookup'!B:B,"Cell is Blank - Dis-regard"),T1476)</f>
        <v>Food</v>
      </c>
      <c r="V1476" t="b">
        <f t="shared" si="118"/>
        <v>1</v>
      </c>
      <c r="W1476">
        <f t="shared" si="117"/>
        <v>1.5</v>
      </c>
      <c r="X1476" s="8">
        <f t="shared" si="119"/>
        <v>1</v>
      </c>
      <c r="Y1476" t="s">
        <v>553</v>
      </c>
      <c r="Z1476" t="s">
        <v>501</v>
      </c>
      <c r="AB1476" t="s">
        <v>681</v>
      </c>
      <c r="AC1476" t="s">
        <v>770</v>
      </c>
      <c r="AD1476">
        <v>2022</v>
      </c>
    </row>
    <row r="1477" spans="1:30" x14ac:dyDescent="0.25">
      <c r="A1477" t="s">
        <v>18</v>
      </c>
      <c r="B1477" t="s">
        <v>40</v>
      </c>
      <c r="C1477" t="s">
        <v>41</v>
      </c>
      <c r="D1477" t="s">
        <v>42</v>
      </c>
      <c r="E1477" t="s">
        <v>48</v>
      </c>
      <c r="F1477" t="s">
        <v>27</v>
      </c>
      <c r="G1477">
        <v>14887524922</v>
      </c>
      <c r="H1477" t="s">
        <v>231</v>
      </c>
      <c r="I1477" t="s">
        <v>25</v>
      </c>
      <c r="J1477">
        <v>138</v>
      </c>
      <c r="K1477">
        <v>2</v>
      </c>
      <c r="L1477">
        <v>1</v>
      </c>
      <c r="M1477">
        <v>138</v>
      </c>
      <c r="N1477">
        <v>2</v>
      </c>
      <c r="O1477">
        <v>1</v>
      </c>
      <c r="P1477">
        <v>2</v>
      </c>
      <c r="Q1477">
        <v>5.5</v>
      </c>
      <c r="R1477" s="1">
        <v>44648</v>
      </c>
      <c r="S1477" t="str">
        <f t="shared" si="115"/>
        <v>KitKat - Crisp Wafers</v>
      </c>
      <c r="T1477" t="str">
        <f t="shared" si="116"/>
        <v>Food</v>
      </c>
      <c r="U1477" t="str">
        <f>IF(T1477="Cell is Blank - Dis-regard",_xlfn.XLOOKUP(S1477,'Categroy Lookup'!A:A,'Categroy Lookup'!B:B,"Cell is Blank - Dis-regard"),T1477)</f>
        <v>Food</v>
      </c>
      <c r="V1477" t="b">
        <f t="shared" si="118"/>
        <v>1</v>
      </c>
      <c r="W1477">
        <f t="shared" si="117"/>
        <v>2</v>
      </c>
      <c r="X1477" s="8">
        <f t="shared" si="119"/>
        <v>1.3333333333333333</v>
      </c>
      <c r="Y1477" t="s">
        <v>482</v>
      </c>
      <c r="Z1477" t="s">
        <v>483</v>
      </c>
      <c r="AB1477" t="s">
        <v>681</v>
      </c>
      <c r="AC1477" t="s">
        <v>770</v>
      </c>
      <c r="AD1477">
        <v>2022</v>
      </c>
    </row>
    <row r="1478" spans="1:30" x14ac:dyDescent="0.25">
      <c r="A1478" t="s">
        <v>18</v>
      </c>
      <c r="B1478" t="s">
        <v>40</v>
      </c>
      <c r="C1478" t="s">
        <v>41</v>
      </c>
      <c r="D1478" t="s">
        <v>42</v>
      </c>
      <c r="E1478" t="s">
        <v>48</v>
      </c>
      <c r="F1478" t="s">
        <v>27</v>
      </c>
      <c r="G1478">
        <v>14887524922</v>
      </c>
      <c r="H1478" t="s">
        <v>231</v>
      </c>
      <c r="I1478" t="s">
        <v>25</v>
      </c>
      <c r="J1478">
        <v>134</v>
      </c>
      <c r="K1478">
        <v>2</v>
      </c>
      <c r="L1478">
        <v>1</v>
      </c>
      <c r="M1478">
        <v>134</v>
      </c>
      <c r="N1478">
        <v>2</v>
      </c>
      <c r="O1478">
        <v>1</v>
      </c>
      <c r="P1478">
        <v>2</v>
      </c>
      <c r="Q1478">
        <v>5.5</v>
      </c>
      <c r="R1478" s="1">
        <v>44648</v>
      </c>
      <c r="S1478" t="str">
        <f t="shared" si="115"/>
        <v>KitKat - Crisp Wafers</v>
      </c>
      <c r="T1478" t="str">
        <f t="shared" si="116"/>
        <v>Food</v>
      </c>
      <c r="U1478" t="str">
        <f>IF(T1478="Cell is Blank - Dis-regard",_xlfn.XLOOKUP(S1478,'Categroy Lookup'!A:A,'Categroy Lookup'!B:B,"Cell is Blank - Dis-regard"),T1478)</f>
        <v>Food</v>
      </c>
      <c r="V1478" t="b">
        <f t="shared" si="118"/>
        <v>1</v>
      </c>
      <c r="W1478">
        <f t="shared" si="117"/>
        <v>2</v>
      </c>
      <c r="X1478" s="8">
        <f t="shared" si="119"/>
        <v>1.3333333333333333</v>
      </c>
      <c r="Y1478" t="s">
        <v>482</v>
      </c>
      <c r="Z1478" t="s">
        <v>483</v>
      </c>
      <c r="AB1478" t="s">
        <v>681</v>
      </c>
      <c r="AC1478" t="s">
        <v>770</v>
      </c>
      <c r="AD1478">
        <v>2022</v>
      </c>
    </row>
    <row r="1479" spans="1:30" x14ac:dyDescent="0.25">
      <c r="A1479" t="s">
        <v>18</v>
      </c>
      <c r="B1479" t="s">
        <v>36</v>
      </c>
      <c r="C1479" t="s">
        <v>37</v>
      </c>
      <c r="D1479" t="s">
        <v>38</v>
      </c>
      <c r="E1479" t="s">
        <v>53</v>
      </c>
      <c r="F1479" t="s">
        <v>27</v>
      </c>
      <c r="G1479">
        <v>14887536721</v>
      </c>
      <c r="H1479" t="s">
        <v>231</v>
      </c>
      <c r="I1479" t="s">
        <v>33</v>
      </c>
      <c r="J1479">
        <v>137</v>
      </c>
      <c r="K1479">
        <v>2</v>
      </c>
      <c r="L1479">
        <v>1</v>
      </c>
      <c r="M1479">
        <v>137</v>
      </c>
      <c r="N1479">
        <v>2</v>
      </c>
      <c r="O1479">
        <v>1</v>
      </c>
      <c r="P1479">
        <v>2</v>
      </c>
      <c r="Q1479">
        <v>2</v>
      </c>
      <c r="R1479" s="1">
        <v>44648</v>
      </c>
      <c r="S1479" t="str">
        <f t="shared" si="115"/>
        <v>Jacks Links Bar Beef Strip</v>
      </c>
      <c r="T1479" t="str">
        <f t="shared" si="116"/>
        <v>Food</v>
      </c>
      <c r="U1479" t="str">
        <f>IF(T1479="Cell is Blank - Dis-regard",_xlfn.XLOOKUP(S1479,'Categroy Lookup'!A:A,'Categroy Lookup'!B:B,"Cell is Blank - Dis-regard"),T1479)</f>
        <v>Food</v>
      </c>
      <c r="V1479" t="b">
        <f t="shared" si="118"/>
        <v>1</v>
      </c>
      <c r="W1479">
        <f t="shared" si="117"/>
        <v>2</v>
      </c>
      <c r="X1479" s="8">
        <f t="shared" si="119"/>
        <v>1.3333333333333333</v>
      </c>
      <c r="Y1479" t="s">
        <v>53</v>
      </c>
      <c r="AB1479" t="s">
        <v>681</v>
      </c>
      <c r="AC1479" t="s">
        <v>770</v>
      </c>
      <c r="AD1479">
        <v>2022</v>
      </c>
    </row>
    <row r="1480" spans="1:30" x14ac:dyDescent="0.25">
      <c r="A1480" t="s">
        <v>18</v>
      </c>
      <c r="B1480" t="s">
        <v>36</v>
      </c>
      <c r="C1480" t="s">
        <v>37</v>
      </c>
      <c r="D1480" t="s">
        <v>38</v>
      </c>
      <c r="E1480" t="s">
        <v>53</v>
      </c>
      <c r="F1480" t="s">
        <v>27</v>
      </c>
      <c r="G1480">
        <v>14887597292</v>
      </c>
      <c r="H1480" t="s">
        <v>231</v>
      </c>
      <c r="I1480" t="s">
        <v>33</v>
      </c>
      <c r="J1480">
        <v>137</v>
      </c>
      <c r="K1480">
        <v>2</v>
      </c>
      <c r="L1480">
        <v>1</v>
      </c>
      <c r="M1480">
        <v>137</v>
      </c>
      <c r="N1480">
        <v>2</v>
      </c>
      <c r="O1480">
        <v>1</v>
      </c>
      <c r="P1480">
        <v>2</v>
      </c>
      <c r="Q1480">
        <v>2</v>
      </c>
      <c r="R1480" s="1">
        <v>44648</v>
      </c>
      <c r="S1480" t="str">
        <f t="shared" si="115"/>
        <v>Jacks Links Bar Beef Strip</v>
      </c>
      <c r="T1480" t="str">
        <f t="shared" si="116"/>
        <v>Food</v>
      </c>
      <c r="U1480" t="str">
        <f>IF(T1480="Cell is Blank - Dis-regard",_xlfn.XLOOKUP(S1480,'Categroy Lookup'!A:A,'Categroy Lookup'!B:B,"Cell is Blank - Dis-regard"),T1480)</f>
        <v>Food</v>
      </c>
      <c r="V1480" t="b">
        <f t="shared" si="118"/>
        <v>1</v>
      </c>
      <c r="W1480">
        <f t="shared" si="117"/>
        <v>2</v>
      </c>
      <c r="X1480" s="8">
        <f t="shared" si="119"/>
        <v>1.3333333333333333</v>
      </c>
      <c r="Y1480" t="s">
        <v>53</v>
      </c>
      <c r="AB1480" t="s">
        <v>681</v>
      </c>
      <c r="AC1480" t="s">
        <v>770</v>
      </c>
      <c r="AD1480">
        <v>2022</v>
      </c>
    </row>
    <row r="1481" spans="1:30" x14ac:dyDescent="0.25">
      <c r="A1481" t="s">
        <v>18</v>
      </c>
      <c r="B1481" t="s">
        <v>197</v>
      </c>
      <c r="C1481" t="s">
        <v>198</v>
      </c>
      <c r="D1481" t="s">
        <v>199</v>
      </c>
      <c r="E1481" t="s">
        <v>93</v>
      </c>
      <c r="F1481" t="s">
        <v>23</v>
      </c>
      <c r="G1481">
        <v>14887676621</v>
      </c>
      <c r="H1481" t="s">
        <v>231</v>
      </c>
      <c r="I1481" t="s">
        <v>25</v>
      </c>
      <c r="J1481">
        <v>142</v>
      </c>
      <c r="K1481">
        <v>1.5</v>
      </c>
      <c r="L1481">
        <v>1</v>
      </c>
      <c r="M1481">
        <v>142</v>
      </c>
      <c r="N1481">
        <v>1.5</v>
      </c>
      <c r="O1481">
        <v>1</v>
      </c>
      <c r="P1481">
        <v>1.5</v>
      </c>
      <c r="Q1481">
        <v>1.5</v>
      </c>
      <c r="R1481" s="1">
        <v>44651</v>
      </c>
      <c r="S1481" t="str">
        <f t="shared" si="115"/>
        <v>Coca Cola - Zero Sugar</v>
      </c>
      <c r="T1481" t="str">
        <f t="shared" si="116"/>
        <v>Carbonated</v>
      </c>
      <c r="U1481" t="str">
        <f>IF(T1481="Cell is Blank - Dis-regard",_xlfn.XLOOKUP(S1481,'Categroy Lookup'!A:A,'Categroy Lookup'!B:B,"Cell is Blank - Dis-regard"),T1481)</f>
        <v>Carbonated</v>
      </c>
      <c r="V1481" t="b">
        <f t="shared" si="118"/>
        <v>1</v>
      </c>
      <c r="W1481">
        <f t="shared" si="117"/>
        <v>1.5</v>
      </c>
      <c r="X1481" s="8">
        <f t="shared" si="119"/>
        <v>1</v>
      </c>
      <c r="Y1481" t="s">
        <v>524</v>
      </c>
      <c r="Z1481" t="s">
        <v>525</v>
      </c>
      <c r="AB1481" t="s">
        <v>681</v>
      </c>
      <c r="AC1481" t="s">
        <v>770</v>
      </c>
      <c r="AD1481">
        <v>2022</v>
      </c>
    </row>
    <row r="1482" spans="1:30" x14ac:dyDescent="0.25">
      <c r="A1482" t="s">
        <v>18</v>
      </c>
      <c r="B1482" t="s">
        <v>36</v>
      </c>
      <c r="C1482" t="s">
        <v>37</v>
      </c>
      <c r="D1482" t="s">
        <v>38</v>
      </c>
      <c r="E1482" t="s">
        <v>92</v>
      </c>
      <c r="F1482" t="s">
        <v>27</v>
      </c>
      <c r="G1482">
        <v>14887992753</v>
      </c>
      <c r="H1482" t="s">
        <v>231</v>
      </c>
      <c r="I1482" t="s">
        <v>33</v>
      </c>
      <c r="J1482">
        <v>113</v>
      </c>
      <c r="K1482">
        <v>1.5</v>
      </c>
      <c r="L1482">
        <v>1</v>
      </c>
      <c r="M1482">
        <v>113</v>
      </c>
      <c r="N1482">
        <v>1.5</v>
      </c>
      <c r="O1482">
        <v>1</v>
      </c>
      <c r="P1482">
        <v>1.5</v>
      </c>
      <c r="Q1482">
        <v>1.5</v>
      </c>
      <c r="R1482" s="1">
        <v>44648</v>
      </c>
      <c r="S1482" t="str">
        <f t="shared" si="115"/>
        <v>Miss Vickie's Potato Chip - Jalapeno</v>
      </c>
      <c r="T1482" t="str">
        <f t="shared" si="116"/>
        <v>Food</v>
      </c>
      <c r="U1482" t="str">
        <f>IF(T1482="Cell is Blank - Dis-regard",_xlfn.XLOOKUP(S1482,'Categroy Lookup'!A:A,'Categroy Lookup'!B:B,"Cell is Blank - Dis-regard"),T1482)</f>
        <v>Food</v>
      </c>
      <c r="V1482" t="b">
        <f t="shared" si="118"/>
        <v>1</v>
      </c>
      <c r="W1482">
        <f t="shared" si="117"/>
        <v>1.5</v>
      </c>
      <c r="X1482" s="8">
        <f t="shared" si="119"/>
        <v>1</v>
      </c>
      <c r="Y1482" t="s">
        <v>473</v>
      </c>
      <c r="Z1482" t="s">
        <v>523</v>
      </c>
      <c r="AB1482" t="s">
        <v>681</v>
      </c>
      <c r="AC1482" t="s">
        <v>770</v>
      </c>
      <c r="AD1482">
        <v>2022</v>
      </c>
    </row>
    <row r="1483" spans="1:30" x14ac:dyDescent="0.25">
      <c r="A1483" t="s">
        <v>18</v>
      </c>
      <c r="B1483" t="s">
        <v>197</v>
      </c>
      <c r="C1483" t="s">
        <v>198</v>
      </c>
      <c r="D1483" t="s">
        <v>199</v>
      </c>
      <c r="E1483" t="s">
        <v>98</v>
      </c>
      <c r="F1483" t="s">
        <v>27</v>
      </c>
      <c r="G1483">
        <v>14888026242</v>
      </c>
      <c r="H1483" t="s">
        <v>231</v>
      </c>
      <c r="I1483" t="s">
        <v>25</v>
      </c>
      <c r="J1483">
        <v>124</v>
      </c>
      <c r="K1483">
        <v>1.25</v>
      </c>
      <c r="L1483">
        <v>1</v>
      </c>
      <c r="M1483">
        <v>124</v>
      </c>
      <c r="N1483">
        <v>1.25</v>
      </c>
      <c r="O1483">
        <v>1</v>
      </c>
      <c r="P1483">
        <v>1.25</v>
      </c>
      <c r="Q1483">
        <v>1.25</v>
      </c>
      <c r="R1483" s="1">
        <v>44651</v>
      </c>
      <c r="S1483" t="str">
        <f t="shared" si="115"/>
        <v>CheezIt - Original</v>
      </c>
      <c r="T1483" t="str">
        <f t="shared" si="116"/>
        <v>Food</v>
      </c>
      <c r="U1483" t="str">
        <f>IF(T1483="Cell is Blank - Dis-regard",_xlfn.XLOOKUP(S1483,'Categroy Lookup'!A:A,'Categroy Lookup'!B:B,"Cell is Blank - Dis-regard"),T1483)</f>
        <v>Food</v>
      </c>
      <c r="V1483" t="b">
        <f t="shared" si="118"/>
        <v>1</v>
      </c>
      <c r="W1483">
        <f t="shared" si="117"/>
        <v>1.25</v>
      </c>
      <c r="X1483" s="8">
        <f t="shared" si="119"/>
        <v>0.83333333333333337</v>
      </c>
      <c r="Y1483" t="s">
        <v>528</v>
      </c>
      <c r="Z1483" t="s">
        <v>512</v>
      </c>
      <c r="AB1483" t="s">
        <v>681</v>
      </c>
      <c r="AC1483" t="s">
        <v>770</v>
      </c>
      <c r="AD1483">
        <v>2022</v>
      </c>
    </row>
    <row r="1484" spans="1:30" x14ac:dyDescent="0.25">
      <c r="A1484" t="s">
        <v>18</v>
      </c>
      <c r="B1484" t="s">
        <v>36</v>
      </c>
      <c r="C1484" t="s">
        <v>37</v>
      </c>
      <c r="D1484" t="s">
        <v>38</v>
      </c>
      <c r="E1484" t="s">
        <v>101</v>
      </c>
      <c r="F1484" t="s">
        <v>27</v>
      </c>
      <c r="G1484">
        <v>14888281213</v>
      </c>
      <c r="H1484" t="s">
        <v>231</v>
      </c>
      <c r="I1484" t="s">
        <v>25</v>
      </c>
      <c r="J1484">
        <v>111</v>
      </c>
      <c r="K1484">
        <v>1.5</v>
      </c>
      <c r="L1484">
        <v>1</v>
      </c>
      <c r="M1484">
        <v>111</v>
      </c>
      <c r="N1484">
        <v>1.5</v>
      </c>
      <c r="O1484">
        <v>1</v>
      </c>
      <c r="P1484">
        <v>1.5</v>
      </c>
      <c r="Q1484">
        <v>3</v>
      </c>
      <c r="R1484" s="1">
        <v>44648</v>
      </c>
      <c r="S1484" t="str">
        <f t="shared" si="115"/>
        <v>Miss Vickie's Potato Chip - Smokehouse BBQ</v>
      </c>
      <c r="T1484" t="str">
        <f t="shared" si="116"/>
        <v>Food</v>
      </c>
      <c r="U1484" t="str">
        <f>IF(T1484="Cell is Blank - Dis-regard",_xlfn.XLOOKUP(S1484,'Categroy Lookup'!A:A,'Categroy Lookup'!B:B,"Cell is Blank - Dis-regard"),T1484)</f>
        <v>Food</v>
      </c>
      <c r="V1484" t="b">
        <f t="shared" si="118"/>
        <v>1</v>
      </c>
      <c r="W1484">
        <f t="shared" si="117"/>
        <v>1.5</v>
      </c>
      <c r="X1484" s="8">
        <f t="shared" si="119"/>
        <v>1</v>
      </c>
      <c r="Y1484" t="s">
        <v>473</v>
      </c>
      <c r="Z1484" t="s">
        <v>530</v>
      </c>
      <c r="AB1484" t="s">
        <v>681</v>
      </c>
      <c r="AC1484" t="s">
        <v>770</v>
      </c>
      <c r="AD1484">
        <v>2022</v>
      </c>
    </row>
    <row r="1485" spans="1:30" x14ac:dyDescent="0.25">
      <c r="A1485" t="s">
        <v>18</v>
      </c>
      <c r="B1485" t="s">
        <v>36</v>
      </c>
      <c r="C1485" t="s">
        <v>37</v>
      </c>
      <c r="D1485" t="s">
        <v>38</v>
      </c>
      <c r="E1485" t="s">
        <v>79</v>
      </c>
      <c r="F1485" t="s">
        <v>27</v>
      </c>
      <c r="G1485">
        <v>14888281213</v>
      </c>
      <c r="H1485" t="s">
        <v>231</v>
      </c>
      <c r="I1485" t="s">
        <v>25</v>
      </c>
      <c r="J1485">
        <v>121</v>
      </c>
      <c r="K1485">
        <v>1.5</v>
      </c>
      <c r="L1485">
        <v>1</v>
      </c>
      <c r="M1485">
        <v>121</v>
      </c>
      <c r="N1485">
        <v>1.5</v>
      </c>
      <c r="O1485">
        <v>1</v>
      </c>
      <c r="P1485">
        <v>1.5</v>
      </c>
      <c r="Q1485">
        <v>3</v>
      </c>
      <c r="R1485" s="1">
        <v>44648</v>
      </c>
      <c r="S1485" t="str">
        <f t="shared" si="115"/>
        <v>SunChips Multigrain - Harvest Cheddar</v>
      </c>
      <c r="T1485" t="str">
        <f t="shared" si="116"/>
        <v>Food</v>
      </c>
      <c r="U1485" t="str">
        <f>IF(T1485="Cell is Blank - Dis-regard",_xlfn.XLOOKUP(S1485,'Categroy Lookup'!A:A,'Categroy Lookup'!B:B,"Cell is Blank - Dis-regard"),T1485)</f>
        <v>Food</v>
      </c>
      <c r="V1485" t="b">
        <f t="shared" si="118"/>
        <v>1</v>
      </c>
      <c r="W1485">
        <f t="shared" si="117"/>
        <v>1.5</v>
      </c>
      <c r="X1485" s="8">
        <f t="shared" si="119"/>
        <v>1</v>
      </c>
      <c r="Y1485" t="s">
        <v>502</v>
      </c>
      <c r="Z1485" t="s">
        <v>515</v>
      </c>
      <c r="AB1485" t="s">
        <v>681</v>
      </c>
      <c r="AC1485" t="s">
        <v>770</v>
      </c>
      <c r="AD1485">
        <v>2022</v>
      </c>
    </row>
    <row r="1486" spans="1:30" x14ac:dyDescent="0.25">
      <c r="A1486" t="s">
        <v>18</v>
      </c>
      <c r="B1486" t="s">
        <v>36</v>
      </c>
      <c r="C1486" t="s">
        <v>37</v>
      </c>
      <c r="D1486" t="s">
        <v>38</v>
      </c>
      <c r="E1486" t="s">
        <v>53</v>
      </c>
      <c r="F1486" t="s">
        <v>27</v>
      </c>
      <c r="G1486">
        <v>14888307815</v>
      </c>
      <c r="H1486" t="s">
        <v>231</v>
      </c>
      <c r="I1486" t="s">
        <v>33</v>
      </c>
      <c r="J1486">
        <v>137</v>
      </c>
      <c r="K1486">
        <v>2</v>
      </c>
      <c r="L1486">
        <v>1</v>
      </c>
      <c r="M1486">
        <v>137</v>
      </c>
      <c r="N1486">
        <v>2</v>
      </c>
      <c r="O1486">
        <v>1</v>
      </c>
      <c r="P1486">
        <v>2</v>
      </c>
      <c r="Q1486">
        <v>2</v>
      </c>
      <c r="R1486" s="1">
        <v>44648</v>
      </c>
      <c r="S1486" t="str">
        <f t="shared" si="115"/>
        <v>Jacks Links Bar Beef Strip</v>
      </c>
      <c r="T1486" t="str">
        <f t="shared" si="116"/>
        <v>Food</v>
      </c>
      <c r="U1486" t="str">
        <f>IF(T1486="Cell is Blank - Dis-regard",_xlfn.XLOOKUP(S1486,'Categroy Lookup'!A:A,'Categroy Lookup'!B:B,"Cell is Blank - Dis-regard"),T1486)</f>
        <v>Food</v>
      </c>
      <c r="V1486" t="b">
        <f t="shared" si="118"/>
        <v>1</v>
      </c>
      <c r="W1486">
        <f t="shared" si="117"/>
        <v>2</v>
      </c>
      <c r="X1486" s="8">
        <f t="shared" si="119"/>
        <v>1.3333333333333333</v>
      </c>
      <c r="Y1486" t="s">
        <v>53</v>
      </c>
      <c r="AB1486" t="s">
        <v>681</v>
      </c>
      <c r="AC1486" t="s">
        <v>770</v>
      </c>
      <c r="AD1486">
        <v>2022</v>
      </c>
    </row>
    <row r="1487" spans="1:30" x14ac:dyDescent="0.25">
      <c r="A1487" t="s">
        <v>18</v>
      </c>
      <c r="B1487" t="s">
        <v>36</v>
      </c>
      <c r="C1487" t="s">
        <v>37</v>
      </c>
      <c r="D1487" t="s">
        <v>38</v>
      </c>
      <c r="E1487" t="s">
        <v>62</v>
      </c>
      <c r="F1487" t="s">
        <v>27</v>
      </c>
      <c r="G1487">
        <v>14888319697</v>
      </c>
      <c r="H1487" t="s">
        <v>231</v>
      </c>
      <c r="I1487" t="s">
        <v>33</v>
      </c>
      <c r="J1487">
        <v>132</v>
      </c>
      <c r="K1487">
        <v>2</v>
      </c>
      <c r="L1487">
        <v>1</v>
      </c>
      <c r="M1487">
        <v>132</v>
      </c>
      <c r="N1487">
        <v>2</v>
      </c>
      <c r="O1487">
        <v>1</v>
      </c>
      <c r="P1487">
        <v>2</v>
      </c>
      <c r="Q1487">
        <v>2</v>
      </c>
      <c r="R1487" s="1">
        <v>44648</v>
      </c>
      <c r="S1487" t="str">
        <f t="shared" si="115"/>
        <v>Robert Irvine's - Fit Crunch -  Chocolate Pea</v>
      </c>
      <c r="T1487" t="str">
        <f t="shared" si="116"/>
        <v>Food</v>
      </c>
      <c r="U1487" t="str">
        <f>IF(T1487="Cell is Blank - Dis-regard",_xlfn.XLOOKUP(S1487,'Categroy Lookup'!A:A,'Categroy Lookup'!B:B,"Cell is Blank - Dis-regard"),T1487)</f>
        <v>Food</v>
      </c>
      <c r="V1487" t="b">
        <f t="shared" si="118"/>
        <v>1</v>
      </c>
      <c r="W1487">
        <f t="shared" si="117"/>
        <v>2</v>
      </c>
      <c r="X1487" s="8">
        <f t="shared" si="119"/>
        <v>1.3333333333333333</v>
      </c>
      <c r="Y1487" t="s">
        <v>495</v>
      </c>
      <c r="Z1487" t="s">
        <v>496</v>
      </c>
      <c r="AA1487" t="s">
        <v>497</v>
      </c>
      <c r="AB1487" t="s">
        <v>681</v>
      </c>
      <c r="AC1487" t="s">
        <v>770</v>
      </c>
      <c r="AD1487">
        <v>2022</v>
      </c>
    </row>
    <row r="1488" spans="1:30" x14ac:dyDescent="0.25">
      <c r="A1488" t="s">
        <v>18</v>
      </c>
      <c r="B1488" t="s">
        <v>36</v>
      </c>
      <c r="C1488" t="s">
        <v>37</v>
      </c>
      <c r="D1488" t="s">
        <v>38</v>
      </c>
      <c r="E1488" t="s">
        <v>92</v>
      </c>
      <c r="F1488" t="s">
        <v>27</v>
      </c>
      <c r="G1488">
        <v>14888796363</v>
      </c>
      <c r="H1488" t="s">
        <v>231</v>
      </c>
      <c r="I1488" t="s">
        <v>33</v>
      </c>
      <c r="J1488">
        <v>113</v>
      </c>
      <c r="K1488">
        <v>1.5</v>
      </c>
      <c r="L1488">
        <v>1</v>
      </c>
      <c r="M1488">
        <v>113</v>
      </c>
      <c r="N1488">
        <v>1.5</v>
      </c>
      <c r="O1488">
        <v>1</v>
      </c>
      <c r="P1488">
        <v>1.5</v>
      </c>
      <c r="Q1488">
        <v>1.5</v>
      </c>
      <c r="R1488" s="1">
        <v>44648</v>
      </c>
      <c r="S1488" t="str">
        <f t="shared" si="115"/>
        <v>Miss Vickie's Potato Chip - Jalapeno</v>
      </c>
      <c r="T1488" t="str">
        <f t="shared" si="116"/>
        <v>Food</v>
      </c>
      <c r="U1488" t="str">
        <f>IF(T1488="Cell is Blank - Dis-regard",_xlfn.XLOOKUP(S1488,'Categroy Lookup'!A:A,'Categroy Lookup'!B:B,"Cell is Blank - Dis-regard"),T1488)</f>
        <v>Food</v>
      </c>
      <c r="V1488" t="b">
        <f t="shared" si="118"/>
        <v>1</v>
      </c>
      <c r="W1488">
        <f t="shared" si="117"/>
        <v>1.5</v>
      </c>
      <c r="X1488" s="8">
        <f t="shared" si="119"/>
        <v>1</v>
      </c>
      <c r="Y1488" t="s">
        <v>473</v>
      </c>
      <c r="Z1488" t="s">
        <v>523</v>
      </c>
      <c r="AB1488" t="s">
        <v>681</v>
      </c>
      <c r="AC1488" t="s">
        <v>770</v>
      </c>
      <c r="AD1488">
        <v>2022</v>
      </c>
    </row>
    <row r="1489" spans="1:30" x14ac:dyDescent="0.25">
      <c r="A1489" t="s">
        <v>18</v>
      </c>
      <c r="B1489" t="s">
        <v>197</v>
      </c>
      <c r="C1489" t="s">
        <v>198</v>
      </c>
      <c r="D1489" t="s">
        <v>199</v>
      </c>
      <c r="E1489" t="s">
        <v>200</v>
      </c>
      <c r="F1489" t="s">
        <v>31</v>
      </c>
      <c r="G1489">
        <v>14888876217</v>
      </c>
      <c r="H1489" t="s">
        <v>231</v>
      </c>
      <c r="I1489" t="s">
        <v>25</v>
      </c>
      <c r="J1489">
        <v>146</v>
      </c>
      <c r="K1489">
        <v>3.5</v>
      </c>
      <c r="L1489">
        <v>1</v>
      </c>
      <c r="M1489">
        <v>146</v>
      </c>
      <c r="N1489">
        <v>3.5</v>
      </c>
      <c r="O1489">
        <v>1</v>
      </c>
      <c r="P1489">
        <v>3.5</v>
      </c>
      <c r="Q1489">
        <v>3.5</v>
      </c>
      <c r="R1489" s="1">
        <v>44651</v>
      </c>
      <c r="S1489" t="str">
        <f t="shared" si="115"/>
        <v>Starbucks Doubleshot Energy - Mocha</v>
      </c>
      <c r="T1489" t="str">
        <f t="shared" si="116"/>
        <v>Non Carbonated</v>
      </c>
      <c r="U1489" t="str">
        <f>IF(T1489="Cell is Blank - Dis-regard",_xlfn.XLOOKUP(S1489,'Categroy Lookup'!A:A,'Categroy Lookup'!B:B,"Cell is Blank - Dis-regard"),T1489)</f>
        <v>Non Carbonated</v>
      </c>
      <c r="V1489" t="b">
        <f t="shared" si="118"/>
        <v>1</v>
      </c>
      <c r="W1489">
        <f t="shared" si="117"/>
        <v>3.5</v>
      </c>
      <c r="X1489" s="8">
        <f t="shared" si="119"/>
        <v>2.3333333333333335</v>
      </c>
      <c r="Y1489" t="s">
        <v>572</v>
      </c>
      <c r="Z1489" t="s">
        <v>573</v>
      </c>
      <c r="AB1489" t="s">
        <v>681</v>
      </c>
      <c r="AC1489" t="s">
        <v>770</v>
      </c>
      <c r="AD1489">
        <v>2022</v>
      </c>
    </row>
    <row r="1490" spans="1:30" x14ac:dyDescent="0.25">
      <c r="A1490" t="s">
        <v>18</v>
      </c>
      <c r="B1490" t="s">
        <v>197</v>
      </c>
      <c r="C1490" t="s">
        <v>198</v>
      </c>
      <c r="D1490" t="s">
        <v>199</v>
      </c>
      <c r="E1490" t="s">
        <v>93</v>
      </c>
      <c r="F1490" t="s">
        <v>23</v>
      </c>
      <c r="G1490">
        <v>14888888071</v>
      </c>
      <c r="H1490" t="s">
        <v>231</v>
      </c>
      <c r="I1490" t="s">
        <v>25</v>
      </c>
      <c r="J1490">
        <v>142</v>
      </c>
      <c r="K1490">
        <v>1.5</v>
      </c>
      <c r="L1490">
        <v>1</v>
      </c>
      <c r="M1490">
        <v>142</v>
      </c>
      <c r="N1490">
        <v>1.5</v>
      </c>
      <c r="O1490">
        <v>1</v>
      </c>
      <c r="P1490">
        <v>1.5</v>
      </c>
      <c r="Q1490">
        <v>1.5</v>
      </c>
      <c r="R1490" s="1">
        <v>44651</v>
      </c>
      <c r="S1490" t="str">
        <f t="shared" si="115"/>
        <v>Coca Cola - Zero Sugar</v>
      </c>
      <c r="T1490" t="str">
        <f t="shared" si="116"/>
        <v>Carbonated</v>
      </c>
      <c r="U1490" t="str">
        <f>IF(T1490="Cell is Blank - Dis-regard",_xlfn.XLOOKUP(S1490,'Categroy Lookup'!A:A,'Categroy Lookup'!B:B,"Cell is Blank - Dis-regard"),T1490)</f>
        <v>Carbonated</v>
      </c>
      <c r="V1490" t="b">
        <f t="shared" si="118"/>
        <v>1</v>
      </c>
      <c r="W1490">
        <f t="shared" si="117"/>
        <v>1.5</v>
      </c>
      <c r="X1490" s="8">
        <f t="shared" si="119"/>
        <v>1</v>
      </c>
      <c r="Y1490" t="s">
        <v>524</v>
      </c>
      <c r="Z1490" t="s">
        <v>525</v>
      </c>
      <c r="AB1490" t="s">
        <v>681</v>
      </c>
      <c r="AC1490" t="s">
        <v>770</v>
      </c>
      <c r="AD1490">
        <v>2022</v>
      </c>
    </row>
    <row r="1491" spans="1:30" x14ac:dyDescent="0.25">
      <c r="A1491" t="s">
        <v>18</v>
      </c>
      <c r="B1491" t="s">
        <v>36</v>
      </c>
      <c r="C1491" t="s">
        <v>37</v>
      </c>
      <c r="D1491" t="s">
        <v>38</v>
      </c>
      <c r="E1491" t="s">
        <v>34</v>
      </c>
      <c r="F1491" t="s">
        <v>27</v>
      </c>
      <c r="G1491">
        <v>14888993473</v>
      </c>
      <c r="H1491" t="s">
        <v>231</v>
      </c>
      <c r="I1491" t="s">
        <v>33</v>
      </c>
      <c r="J1491">
        <v>110</v>
      </c>
      <c r="K1491">
        <v>1.5</v>
      </c>
      <c r="L1491">
        <v>1</v>
      </c>
      <c r="M1491">
        <v>110</v>
      </c>
      <c r="N1491">
        <v>1.5</v>
      </c>
      <c r="O1491">
        <v>1</v>
      </c>
      <c r="P1491">
        <v>1.5</v>
      </c>
      <c r="Q1491">
        <v>1.5</v>
      </c>
      <c r="R1491" s="1">
        <v>44648</v>
      </c>
      <c r="S1491" t="str">
        <f t="shared" si="115"/>
        <v>Miss Vickie's Potato Chip - Sea Salt &amp; Vinega</v>
      </c>
      <c r="T1491" t="str">
        <f t="shared" si="116"/>
        <v>Food</v>
      </c>
      <c r="U1491" t="str">
        <f>IF(T1491="Cell is Blank - Dis-regard",_xlfn.XLOOKUP(S1491,'Categroy Lookup'!A:A,'Categroy Lookup'!B:B,"Cell is Blank - Dis-regard"),T1491)</f>
        <v>Food</v>
      </c>
      <c r="V1491" t="b">
        <f t="shared" si="118"/>
        <v>1</v>
      </c>
      <c r="W1491">
        <f t="shared" si="117"/>
        <v>1.5</v>
      </c>
      <c r="X1491" s="8">
        <f t="shared" si="119"/>
        <v>1</v>
      </c>
      <c r="Y1491" t="s">
        <v>473</v>
      </c>
      <c r="Z1491" t="s">
        <v>474</v>
      </c>
      <c r="AB1491" t="s">
        <v>681</v>
      </c>
      <c r="AC1491" t="s">
        <v>770</v>
      </c>
      <c r="AD1491">
        <v>2022</v>
      </c>
    </row>
    <row r="1492" spans="1:30" x14ac:dyDescent="0.25">
      <c r="A1492" t="s">
        <v>18</v>
      </c>
      <c r="B1492" t="s">
        <v>36</v>
      </c>
      <c r="C1492" t="s">
        <v>37</v>
      </c>
      <c r="D1492" t="s">
        <v>38</v>
      </c>
      <c r="E1492" t="s">
        <v>53</v>
      </c>
      <c r="F1492" t="s">
        <v>27</v>
      </c>
      <c r="G1492">
        <v>14889202428</v>
      </c>
      <c r="H1492" t="s">
        <v>231</v>
      </c>
      <c r="I1492" t="s">
        <v>33</v>
      </c>
      <c r="J1492">
        <v>137</v>
      </c>
      <c r="K1492">
        <v>2</v>
      </c>
      <c r="L1492">
        <v>1</v>
      </c>
      <c r="M1492">
        <v>137</v>
      </c>
      <c r="N1492">
        <v>2</v>
      </c>
      <c r="O1492">
        <v>1</v>
      </c>
      <c r="P1492">
        <v>2</v>
      </c>
      <c r="Q1492">
        <v>2</v>
      </c>
      <c r="R1492" s="1">
        <v>44648</v>
      </c>
      <c r="S1492" t="str">
        <f t="shared" si="115"/>
        <v>Jacks Links Bar Beef Strip</v>
      </c>
      <c r="T1492" t="str">
        <f t="shared" si="116"/>
        <v>Food</v>
      </c>
      <c r="U1492" t="str">
        <f>IF(T1492="Cell is Blank - Dis-regard",_xlfn.XLOOKUP(S1492,'Categroy Lookup'!A:A,'Categroy Lookup'!B:B,"Cell is Blank - Dis-regard"),T1492)</f>
        <v>Food</v>
      </c>
      <c r="V1492" t="b">
        <f t="shared" si="118"/>
        <v>1</v>
      </c>
      <c r="W1492">
        <f t="shared" si="117"/>
        <v>2</v>
      </c>
      <c r="X1492" s="8">
        <f t="shared" si="119"/>
        <v>1.3333333333333333</v>
      </c>
      <c r="Y1492" t="s">
        <v>53</v>
      </c>
      <c r="AB1492" t="s">
        <v>681</v>
      </c>
      <c r="AC1492" t="s">
        <v>770</v>
      </c>
      <c r="AD1492">
        <v>2022</v>
      </c>
    </row>
    <row r="1493" spans="1:30" x14ac:dyDescent="0.25">
      <c r="A1493" t="s">
        <v>18</v>
      </c>
      <c r="B1493" t="s">
        <v>40</v>
      </c>
      <c r="C1493" t="s">
        <v>41</v>
      </c>
      <c r="D1493" t="s">
        <v>42</v>
      </c>
      <c r="E1493" t="s">
        <v>93</v>
      </c>
      <c r="F1493" t="s">
        <v>23</v>
      </c>
      <c r="G1493">
        <v>14889306397</v>
      </c>
      <c r="H1493" t="s">
        <v>231</v>
      </c>
      <c r="I1493" t="s">
        <v>33</v>
      </c>
      <c r="J1493">
        <v>141</v>
      </c>
      <c r="K1493">
        <v>1</v>
      </c>
      <c r="L1493">
        <v>1</v>
      </c>
      <c r="M1493">
        <v>141</v>
      </c>
      <c r="N1493">
        <v>1</v>
      </c>
      <c r="O1493">
        <v>1</v>
      </c>
      <c r="P1493">
        <v>1</v>
      </c>
      <c r="Q1493">
        <v>1</v>
      </c>
      <c r="R1493" s="1">
        <v>44648</v>
      </c>
      <c r="S1493" t="str">
        <f t="shared" si="115"/>
        <v>Coca Cola - Zero Sugar</v>
      </c>
      <c r="T1493" t="str">
        <f t="shared" si="116"/>
        <v>Carbonated</v>
      </c>
      <c r="U1493" t="str">
        <f>IF(T1493="Cell is Blank - Dis-regard",_xlfn.XLOOKUP(S1493,'Categroy Lookup'!A:A,'Categroy Lookup'!B:B,"Cell is Blank - Dis-regard"),T1493)</f>
        <v>Carbonated</v>
      </c>
      <c r="V1493" t="b">
        <f t="shared" si="118"/>
        <v>1</v>
      </c>
      <c r="W1493">
        <f t="shared" si="117"/>
        <v>1</v>
      </c>
      <c r="X1493" s="8">
        <f t="shared" si="119"/>
        <v>0.66666666666666663</v>
      </c>
      <c r="Y1493" t="s">
        <v>524</v>
      </c>
      <c r="Z1493" t="s">
        <v>525</v>
      </c>
      <c r="AB1493" t="s">
        <v>681</v>
      </c>
      <c r="AC1493" t="s">
        <v>770</v>
      </c>
      <c r="AD1493">
        <v>2022</v>
      </c>
    </row>
    <row r="1494" spans="1:30" x14ac:dyDescent="0.25">
      <c r="A1494" t="s">
        <v>18</v>
      </c>
      <c r="B1494" t="s">
        <v>40</v>
      </c>
      <c r="C1494" t="s">
        <v>41</v>
      </c>
      <c r="D1494" t="s">
        <v>42</v>
      </c>
      <c r="E1494" t="s">
        <v>139</v>
      </c>
      <c r="F1494" t="s">
        <v>27</v>
      </c>
      <c r="G1494">
        <v>14889351807</v>
      </c>
      <c r="H1494" t="s">
        <v>231</v>
      </c>
      <c r="I1494" t="s">
        <v>33</v>
      </c>
      <c r="J1494">
        <v>124</v>
      </c>
      <c r="K1494">
        <v>1</v>
      </c>
      <c r="L1494">
        <v>1</v>
      </c>
      <c r="M1494">
        <v>124</v>
      </c>
      <c r="N1494">
        <v>1</v>
      </c>
      <c r="O1494">
        <v>1</v>
      </c>
      <c r="P1494">
        <v>1</v>
      </c>
      <c r="Q1494">
        <v>1</v>
      </c>
      <c r="R1494" s="1">
        <v>44648</v>
      </c>
      <c r="S1494" t="str">
        <f t="shared" si="115"/>
        <v>Cheetos Flaming Hot Limon Crunchy</v>
      </c>
      <c r="T1494" t="str">
        <f t="shared" si="116"/>
        <v>Food</v>
      </c>
      <c r="U1494" t="str">
        <f>IF(T1494="Cell is Blank - Dis-regard",_xlfn.XLOOKUP(S1494,'Categroy Lookup'!A:A,'Categroy Lookup'!B:B,"Cell is Blank - Dis-regard"),T1494)</f>
        <v>Food</v>
      </c>
      <c r="V1494" t="b">
        <f t="shared" si="118"/>
        <v>1</v>
      </c>
      <c r="W1494">
        <f t="shared" si="117"/>
        <v>1</v>
      </c>
      <c r="X1494" s="8">
        <f t="shared" si="119"/>
        <v>0.66666666666666663</v>
      </c>
      <c r="Y1494" t="s">
        <v>139</v>
      </c>
      <c r="AB1494" t="s">
        <v>681</v>
      </c>
      <c r="AC1494" t="s">
        <v>770</v>
      </c>
      <c r="AD1494">
        <v>2022</v>
      </c>
    </row>
    <row r="1495" spans="1:30" x14ac:dyDescent="0.25">
      <c r="A1495" t="s">
        <v>18</v>
      </c>
      <c r="B1495" t="s">
        <v>197</v>
      </c>
      <c r="C1495" t="s">
        <v>198</v>
      </c>
      <c r="D1495" t="s">
        <v>199</v>
      </c>
      <c r="E1495" t="s">
        <v>232</v>
      </c>
      <c r="F1495" t="s">
        <v>27</v>
      </c>
      <c r="G1495">
        <v>14889380557</v>
      </c>
      <c r="H1495" t="s">
        <v>231</v>
      </c>
      <c r="I1495" t="s">
        <v>25</v>
      </c>
      <c r="J1495">
        <v>139</v>
      </c>
      <c r="K1495">
        <v>2</v>
      </c>
      <c r="L1495">
        <v>1</v>
      </c>
      <c r="M1495">
        <v>139</v>
      </c>
      <c r="N1495">
        <v>2</v>
      </c>
      <c r="O1495">
        <v>1</v>
      </c>
      <c r="P1495">
        <v>2</v>
      </c>
      <c r="Q1495">
        <v>2</v>
      </c>
      <c r="R1495" s="1">
        <v>44651</v>
      </c>
      <c r="S1495" t="str">
        <f t="shared" si="115"/>
        <v>Hungry Buddha - Coconut Cocoa</v>
      </c>
      <c r="T1495" t="str">
        <f t="shared" si="116"/>
        <v>Food</v>
      </c>
      <c r="U1495" t="str">
        <f>IF(T1495="Cell is Blank - Dis-regard",_xlfn.XLOOKUP(S1495,'Categroy Lookup'!A:A,'Categroy Lookup'!B:B,"Cell is Blank - Dis-regard"),T1495)</f>
        <v>Food</v>
      </c>
      <c r="V1495" t="b">
        <f t="shared" si="118"/>
        <v>1</v>
      </c>
      <c r="W1495">
        <f t="shared" si="117"/>
        <v>2</v>
      </c>
      <c r="X1495" s="8">
        <f t="shared" si="119"/>
        <v>1.3333333333333333</v>
      </c>
      <c r="Y1495" t="s">
        <v>590</v>
      </c>
      <c r="Z1495" t="s">
        <v>596</v>
      </c>
      <c r="AB1495" t="s">
        <v>681</v>
      </c>
      <c r="AC1495" t="s">
        <v>770</v>
      </c>
      <c r="AD1495">
        <v>2022</v>
      </c>
    </row>
    <row r="1496" spans="1:30" x14ac:dyDescent="0.25">
      <c r="A1496" t="s">
        <v>18</v>
      </c>
      <c r="B1496" t="s">
        <v>36</v>
      </c>
      <c r="C1496" t="s">
        <v>37</v>
      </c>
      <c r="D1496" t="s">
        <v>38</v>
      </c>
      <c r="E1496" t="s">
        <v>122</v>
      </c>
      <c r="F1496" t="s">
        <v>55</v>
      </c>
      <c r="G1496">
        <v>14889461833</v>
      </c>
      <c r="H1496" t="s">
        <v>231</v>
      </c>
      <c r="I1496" t="s">
        <v>33</v>
      </c>
      <c r="J1496">
        <v>147</v>
      </c>
      <c r="K1496">
        <v>2.5</v>
      </c>
      <c r="L1496">
        <v>1</v>
      </c>
      <c r="M1496">
        <v>147</v>
      </c>
      <c r="N1496">
        <v>2.5</v>
      </c>
      <c r="O1496">
        <v>1</v>
      </c>
      <c r="P1496">
        <v>2.5</v>
      </c>
      <c r="Q1496">
        <v>2.5</v>
      </c>
      <c r="R1496" s="1">
        <v>44648</v>
      </c>
      <c r="S1496" t="str">
        <f t="shared" si="115"/>
        <v>Vitamin Water - Squeezed Lemonade</v>
      </c>
      <c r="T1496" t="str">
        <f t="shared" si="116"/>
        <v>Water</v>
      </c>
      <c r="U1496" t="str">
        <f>IF(T1496="Cell is Blank - Dis-regard",_xlfn.XLOOKUP(S1496,'Categroy Lookup'!A:A,'Categroy Lookup'!B:B,"Cell is Blank - Dis-regard"),T1496)</f>
        <v>Water</v>
      </c>
      <c r="V1496" t="b">
        <f t="shared" si="118"/>
        <v>1</v>
      </c>
      <c r="W1496">
        <f t="shared" si="117"/>
        <v>2.5</v>
      </c>
      <c r="X1496" s="8">
        <f t="shared" si="119"/>
        <v>1.6666666666666667</v>
      </c>
      <c r="Y1496" t="s">
        <v>489</v>
      </c>
      <c r="Z1496" t="s">
        <v>548</v>
      </c>
      <c r="AB1496" t="s">
        <v>681</v>
      </c>
      <c r="AC1496" t="s">
        <v>770</v>
      </c>
      <c r="AD1496">
        <v>2022</v>
      </c>
    </row>
    <row r="1497" spans="1:30" x14ac:dyDescent="0.25">
      <c r="A1497" t="s">
        <v>18</v>
      </c>
      <c r="B1497" t="s">
        <v>40</v>
      </c>
      <c r="C1497" t="s">
        <v>41</v>
      </c>
      <c r="D1497" t="s">
        <v>42</v>
      </c>
      <c r="E1497" t="s">
        <v>139</v>
      </c>
      <c r="F1497" t="s">
        <v>27</v>
      </c>
      <c r="G1497">
        <v>14890082045</v>
      </c>
      <c r="H1497" t="s">
        <v>231</v>
      </c>
      <c r="I1497" t="s">
        <v>33</v>
      </c>
      <c r="J1497">
        <v>124</v>
      </c>
      <c r="K1497">
        <v>1</v>
      </c>
      <c r="L1497">
        <v>1</v>
      </c>
      <c r="M1497">
        <v>124</v>
      </c>
      <c r="N1497">
        <v>1</v>
      </c>
      <c r="O1497">
        <v>1</v>
      </c>
      <c r="P1497">
        <v>1</v>
      </c>
      <c r="Q1497">
        <v>1</v>
      </c>
      <c r="R1497" s="1">
        <v>44648</v>
      </c>
      <c r="S1497" t="str">
        <f t="shared" si="115"/>
        <v>Cheetos Flaming Hot Limon Crunchy</v>
      </c>
      <c r="T1497" t="str">
        <f t="shared" si="116"/>
        <v>Food</v>
      </c>
      <c r="U1497" t="str">
        <f>IF(T1497="Cell is Blank - Dis-regard",_xlfn.XLOOKUP(S1497,'Categroy Lookup'!A:A,'Categroy Lookup'!B:B,"Cell is Blank - Dis-regard"),T1497)</f>
        <v>Food</v>
      </c>
      <c r="V1497" t="b">
        <f t="shared" si="118"/>
        <v>1</v>
      </c>
      <c r="W1497">
        <f t="shared" si="117"/>
        <v>1</v>
      </c>
      <c r="X1497" s="8">
        <f t="shared" si="119"/>
        <v>0.66666666666666663</v>
      </c>
      <c r="Y1497" t="s">
        <v>139</v>
      </c>
      <c r="AB1497" t="s">
        <v>681</v>
      </c>
      <c r="AC1497" t="s">
        <v>770</v>
      </c>
      <c r="AD1497">
        <v>2022</v>
      </c>
    </row>
    <row r="1498" spans="1:30" x14ac:dyDescent="0.25">
      <c r="A1498" t="s">
        <v>18</v>
      </c>
      <c r="B1498" t="s">
        <v>197</v>
      </c>
      <c r="C1498" t="s">
        <v>198</v>
      </c>
      <c r="D1498" t="s">
        <v>199</v>
      </c>
      <c r="E1498" t="s">
        <v>108</v>
      </c>
      <c r="F1498" t="s">
        <v>31</v>
      </c>
      <c r="G1498">
        <v>14890291305</v>
      </c>
      <c r="H1498" t="s">
        <v>231</v>
      </c>
      <c r="I1498" t="s">
        <v>33</v>
      </c>
      <c r="J1498">
        <v>147</v>
      </c>
      <c r="K1498">
        <v>2.75</v>
      </c>
      <c r="L1498">
        <v>1</v>
      </c>
      <c r="M1498">
        <v>147</v>
      </c>
      <c r="N1498">
        <v>2.75</v>
      </c>
      <c r="O1498">
        <v>1</v>
      </c>
      <c r="P1498">
        <v>2.75</v>
      </c>
      <c r="Q1498">
        <v>2.75</v>
      </c>
      <c r="R1498" s="1">
        <v>44651</v>
      </c>
      <c r="S1498" t="str">
        <f t="shared" si="115"/>
        <v>Bai Antioxidant - Zambia Bingcherry</v>
      </c>
      <c r="T1498" t="str">
        <f t="shared" si="116"/>
        <v>Non Carbonated</v>
      </c>
      <c r="U1498" t="str">
        <f>IF(T1498="Cell is Blank - Dis-regard",_xlfn.XLOOKUP(S1498,'Categroy Lookup'!A:A,'Categroy Lookup'!B:B,"Cell is Blank - Dis-regard"),T1498)</f>
        <v>Non Carbonated</v>
      </c>
      <c r="V1498" t="b">
        <f t="shared" si="118"/>
        <v>1</v>
      </c>
      <c r="W1498">
        <f t="shared" si="117"/>
        <v>2.75</v>
      </c>
      <c r="X1498" s="8">
        <f t="shared" si="119"/>
        <v>1.8333333333333333</v>
      </c>
      <c r="Y1498" t="s">
        <v>471</v>
      </c>
      <c r="Z1498" t="s">
        <v>536</v>
      </c>
      <c r="AB1498" t="s">
        <v>681</v>
      </c>
      <c r="AC1498" t="s">
        <v>770</v>
      </c>
      <c r="AD1498">
        <v>2022</v>
      </c>
    </row>
    <row r="1499" spans="1:30" x14ac:dyDescent="0.25">
      <c r="A1499" t="s">
        <v>18</v>
      </c>
      <c r="B1499" t="s">
        <v>28</v>
      </c>
      <c r="C1499" t="s">
        <v>20</v>
      </c>
      <c r="D1499" t="s">
        <v>29</v>
      </c>
      <c r="E1499" t="s">
        <v>69</v>
      </c>
      <c r="F1499" t="s">
        <v>27</v>
      </c>
      <c r="G1499">
        <v>14890444178</v>
      </c>
      <c r="H1499" t="s">
        <v>231</v>
      </c>
      <c r="I1499" t="s">
        <v>25</v>
      </c>
      <c r="J1499">
        <v>111</v>
      </c>
      <c r="K1499">
        <v>1.5</v>
      </c>
      <c r="L1499">
        <v>1</v>
      </c>
      <c r="M1499">
        <v>111</v>
      </c>
      <c r="N1499">
        <v>1.5</v>
      </c>
      <c r="O1499">
        <v>1</v>
      </c>
      <c r="P1499">
        <v>1.5</v>
      </c>
      <c r="Q1499">
        <v>1.5</v>
      </c>
      <c r="R1499" s="1">
        <v>44648</v>
      </c>
      <c r="S1499" t="str">
        <f t="shared" si="115"/>
        <v>SunChips Multigrain - Salsa</v>
      </c>
      <c r="T1499" t="str">
        <f t="shared" si="116"/>
        <v>Food</v>
      </c>
      <c r="U1499" t="str">
        <f>IF(T1499="Cell is Blank - Dis-regard",_xlfn.XLOOKUP(S1499,'Categroy Lookup'!A:A,'Categroy Lookup'!B:B,"Cell is Blank - Dis-regard"),T1499)</f>
        <v>Food</v>
      </c>
      <c r="V1499" t="b">
        <f t="shared" si="118"/>
        <v>1</v>
      </c>
      <c r="W1499">
        <f t="shared" si="117"/>
        <v>1.5</v>
      </c>
      <c r="X1499" s="8">
        <f t="shared" si="119"/>
        <v>1</v>
      </c>
      <c r="Y1499" t="s">
        <v>502</v>
      </c>
      <c r="Z1499" t="s">
        <v>503</v>
      </c>
      <c r="AB1499" t="s">
        <v>681</v>
      </c>
      <c r="AC1499" t="s">
        <v>770</v>
      </c>
      <c r="AD1499">
        <v>2022</v>
      </c>
    </row>
    <row r="1500" spans="1:30" x14ac:dyDescent="0.25">
      <c r="A1500" t="s">
        <v>18</v>
      </c>
      <c r="B1500" t="s">
        <v>197</v>
      </c>
      <c r="C1500" t="s">
        <v>198</v>
      </c>
      <c r="D1500" t="s">
        <v>199</v>
      </c>
      <c r="E1500" t="s">
        <v>210</v>
      </c>
      <c r="F1500" t="s">
        <v>27</v>
      </c>
      <c r="G1500">
        <v>14890573316</v>
      </c>
      <c r="H1500" t="s">
        <v>231</v>
      </c>
      <c r="I1500" t="s">
        <v>33</v>
      </c>
      <c r="J1500">
        <v>136</v>
      </c>
      <c r="K1500">
        <v>2</v>
      </c>
      <c r="L1500">
        <v>1</v>
      </c>
      <c r="M1500">
        <v>136</v>
      </c>
      <c r="N1500">
        <v>2</v>
      </c>
      <c r="O1500">
        <v>1</v>
      </c>
      <c r="P1500">
        <v>2</v>
      </c>
      <c r="Q1500">
        <v>2</v>
      </c>
      <c r="R1500" s="1">
        <v>44651</v>
      </c>
      <c r="S1500" t="str">
        <f t="shared" si="115"/>
        <v>Genius Keto Bar - Chocolate Dream</v>
      </c>
      <c r="T1500" t="str">
        <f t="shared" si="116"/>
        <v>Food</v>
      </c>
      <c r="U1500" t="str">
        <f>IF(T1500="Cell is Blank - Dis-regard",_xlfn.XLOOKUP(S1500,'Categroy Lookup'!A:A,'Categroy Lookup'!B:B,"Cell is Blank - Dis-regard"),T1500)</f>
        <v>Food</v>
      </c>
      <c r="V1500" t="b">
        <f t="shared" si="118"/>
        <v>1</v>
      </c>
      <c r="W1500">
        <f t="shared" si="117"/>
        <v>2</v>
      </c>
      <c r="X1500" s="8">
        <f t="shared" si="119"/>
        <v>1.3333333333333333</v>
      </c>
      <c r="Y1500" t="s">
        <v>580</v>
      </c>
      <c r="Z1500" t="s">
        <v>581</v>
      </c>
      <c r="AB1500" t="s">
        <v>681</v>
      </c>
      <c r="AC1500" t="s">
        <v>770</v>
      </c>
      <c r="AD1500">
        <v>2022</v>
      </c>
    </row>
    <row r="1501" spans="1:30" x14ac:dyDescent="0.25">
      <c r="A1501" t="s">
        <v>18</v>
      </c>
      <c r="B1501" t="s">
        <v>40</v>
      </c>
      <c r="C1501" t="s">
        <v>41</v>
      </c>
      <c r="D1501" t="s">
        <v>42</v>
      </c>
      <c r="E1501" t="s">
        <v>93</v>
      </c>
      <c r="F1501" t="s">
        <v>23</v>
      </c>
      <c r="G1501">
        <v>14890871852</v>
      </c>
      <c r="H1501" t="s">
        <v>231</v>
      </c>
      <c r="I1501" t="s">
        <v>33</v>
      </c>
      <c r="J1501">
        <v>142</v>
      </c>
      <c r="K1501">
        <v>1</v>
      </c>
      <c r="L1501">
        <v>1</v>
      </c>
      <c r="M1501">
        <v>142</v>
      </c>
      <c r="N1501">
        <v>1</v>
      </c>
      <c r="O1501">
        <v>1</v>
      </c>
      <c r="P1501">
        <v>1</v>
      </c>
      <c r="Q1501">
        <v>1</v>
      </c>
      <c r="R1501" s="1">
        <v>44648</v>
      </c>
      <c r="S1501" t="str">
        <f t="shared" si="115"/>
        <v>Coca Cola - Zero Sugar</v>
      </c>
      <c r="T1501" t="str">
        <f t="shared" si="116"/>
        <v>Carbonated</v>
      </c>
      <c r="U1501" t="str">
        <f>IF(T1501="Cell is Blank - Dis-regard",_xlfn.XLOOKUP(S1501,'Categroy Lookup'!A:A,'Categroy Lookup'!B:B,"Cell is Blank - Dis-regard"),T1501)</f>
        <v>Carbonated</v>
      </c>
      <c r="V1501" t="b">
        <f t="shared" si="118"/>
        <v>1</v>
      </c>
      <c r="W1501">
        <f t="shared" si="117"/>
        <v>1</v>
      </c>
      <c r="X1501" s="8">
        <f t="shared" si="119"/>
        <v>0.66666666666666663</v>
      </c>
      <c r="Y1501" t="s">
        <v>524</v>
      </c>
      <c r="Z1501" t="s">
        <v>525</v>
      </c>
      <c r="AB1501" t="s">
        <v>681</v>
      </c>
      <c r="AC1501" t="s">
        <v>770</v>
      </c>
      <c r="AD1501">
        <v>2022</v>
      </c>
    </row>
    <row r="1502" spans="1:30" x14ac:dyDescent="0.25">
      <c r="A1502" t="s">
        <v>18</v>
      </c>
      <c r="B1502" t="s">
        <v>40</v>
      </c>
      <c r="C1502" t="s">
        <v>41</v>
      </c>
      <c r="D1502" t="s">
        <v>42</v>
      </c>
      <c r="E1502" t="s">
        <v>94</v>
      </c>
      <c r="F1502" t="s">
        <v>23</v>
      </c>
      <c r="G1502">
        <v>14890934718</v>
      </c>
      <c r="H1502" t="s">
        <v>231</v>
      </c>
      <c r="I1502" t="s">
        <v>33</v>
      </c>
      <c r="J1502">
        <v>148</v>
      </c>
      <c r="K1502">
        <v>3</v>
      </c>
      <c r="L1502">
        <v>1</v>
      </c>
      <c r="M1502">
        <v>148</v>
      </c>
      <c r="N1502">
        <v>3</v>
      </c>
      <c r="O1502">
        <v>1</v>
      </c>
      <c r="P1502">
        <v>3</v>
      </c>
      <c r="Q1502">
        <v>3</v>
      </c>
      <c r="R1502" s="1">
        <v>44648</v>
      </c>
      <c r="S1502" t="str">
        <f t="shared" si="115"/>
        <v>Red Bull - Original</v>
      </c>
      <c r="T1502" t="str">
        <f t="shared" si="116"/>
        <v>Carbonated</v>
      </c>
      <c r="U1502" t="str">
        <f>IF(T1502="Cell is Blank - Dis-regard",_xlfn.XLOOKUP(S1502,'Categroy Lookup'!A:A,'Categroy Lookup'!B:B,"Cell is Blank - Dis-regard"),T1502)</f>
        <v>Carbonated</v>
      </c>
      <c r="V1502" t="b">
        <f t="shared" si="118"/>
        <v>1</v>
      </c>
      <c r="W1502">
        <f t="shared" si="117"/>
        <v>3</v>
      </c>
      <c r="X1502" s="8">
        <f t="shared" si="119"/>
        <v>2</v>
      </c>
      <c r="Y1502" t="s">
        <v>466</v>
      </c>
      <c r="Z1502" t="s">
        <v>512</v>
      </c>
      <c r="AB1502" t="s">
        <v>681</v>
      </c>
      <c r="AC1502" t="s">
        <v>770</v>
      </c>
      <c r="AD1502">
        <v>2022</v>
      </c>
    </row>
    <row r="1503" spans="1:30" x14ac:dyDescent="0.25">
      <c r="A1503" t="s">
        <v>18</v>
      </c>
      <c r="B1503" t="s">
        <v>40</v>
      </c>
      <c r="C1503" t="s">
        <v>41</v>
      </c>
      <c r="D1503" t="s">
        <v>42</v>
      </c>
      <c r="E1503" t="s">
        <v>227</v>
      </c>
      <c r="G1503">
        <v>14890974857</v>
      </c>
      <c r="H1503" t="s">
        <v>231</v>
      </c>
      <c r="I1503" t="s">
        <v>33</v>
      </c>
      <c r="J1503">
        <v>125</v>
      </c>
      <c r="K1503">
        <v>1</v>
      </c>
      <c r="L1503">
        <v>1</v>
      </c>
      <c r="M1503">
        <v>125</v>
      </c>
      <c r="N1503">
        <v>1</v>
      </c>
      <c r="O1503">
        <v>1</v>
      </c>
      <c r="P1503">
        <v>1</v>
      </c>
      <c r="Q1503">
        <v>1</v>
      </c>
      <c r="R1503" s="1">
        <v>44648</v>
      </c>
      <c r="S1503" t="str">
        <f t="shared" si="115"/>
        <v>Doritos Dinamita Chile Lemon</v>
      </c>
      <c r="T1503" t="str">
        <f t="shared" si="116"/>
        <v>Cell is Blank - Dis-regard</v>
      </c>
      <c r="U1503" t="str">
        <f>IF(T1503="Cell is Blank - Dis-regard",_xlfn.XLOOKUP(S1503,'Categroy Lookup'!A:A,'Categroy Lookup'!B:B,"Cell is Blank - Dis-regard"),T1503)</f>
        <v>Food</v>
      </c>
      <c r="V1503" t="b">
        <f t="shared" si="118"/>
        <v>1</v>
      </c>
      <c r="W1503">
        <f t="shared" si="117"/>
        <v>1</v>
      </c>
      <c r="X1503" s="8">
        <f t="shared" si="119"/>
        <v>0.66666666666666663</v>
      </c>
      <c r="Y1503" t="s">
        <v>227</v>
      </c>
      <c r="AB1503" t="s">
        <v>681</v>
      </c>
      <c r="AC1503" t="s">
        <v>770</v>
      </c>
      <c r="AD1503">
        <v>2022</v>
      </c>
    </row>
    <row r="1504" spans="1:30" x14ac:dyDescent="0.25">
      <c r="A1504" t="s">
        <v>18</v>
      </c>
      <c r="B1504" t="s">
        <v>40</v>
      </c>
      <c r="C1504" t="s">
        <v>41</v>
      </c>
      <c r="D1504" t="s">
        <v>42</v>
      </c>
      <c r="E1504" t="s">
        <v>213</v>
      </c>
      <c r="F1504" t="s">
        <v>27</v>
      </c>
      <c r="G1504">
        <v>14890976767</v>
      </c>
      <c r="H1504" t="s">
        <v>231</v>
      </c>
      <c r="I1504" t="s">
        <v>33</v>
      </c>
      <c r="J1504">
        <v>111</v>
      </c>
      <c r="K1504">
        <v>1.5</v>
      </c>
      <c r="L1504">
        <v>1</v>
      </c>
      <c r="M1504">
        <v>111</v>
      </c>
      <c r="N1504">
        <v>1.5</v>
      </c>
      <c r="O1504">
        <v>1</v>
      </c>
      <c r="P1504">
        <v>1.5</v>
      </c>
      <c r="Q1504">
        <v>1.5</v>
      </c>
      <c r="R1504" s="1">
        <v>44648</v>
      </c>
      <c r="S1504" t="str">
        <f t="shared" si="115"/>
        <v>SunChips Multigrain - French Onion</v>
      </c>
      <c r="T1504" t="str">
        <f t="shared" si="116"/>
        <v>Food</v>
      </c>
      <c r="U1504" t="str">
        <f>IF(T1504="Cell is Blank - Dis-regard",_xlfn.XLOOKUP(S1504,'Categroy Lookup'!A:A,'Categroy Lookup'!B:B,"Cell is Blank - Dis-regard"),T1504)</f>
        <v>Food</v>
      </c>
      <c r="V1504" t="b">
        <f t="shared" si="118"/>
        <v>1</v>
      </c>
      <c r="W1504">
        <f t="shared" si="117"/>
        <v>1.5</v>
      </c>
      <c r="X1504" s="8">
        <f t="shared" si="119"/>
        <v>1</v>
      </c>
      <c r="Y1504" t="s">
        <v>502</v>
      </c>
      <c r="Z1504" t="s">
        <v>586</v>
      </c>
      <c r="AB1504" t="s">
        <v>681</v>
      </c>
      <c r="AC1504" t="s">
        <v>770</v>
      </c>
      <c r="AD1504">
        <v>2022</v>
      </c>
    </row>
    <row r="1505" spans="1:30" x14ac:dyDescent="0.25">
      <c r="A1505" t="s">
        <v>18</v>
      </c>
      <c r="B1505" t="s">
        <v>40</v>
      </c>
      <c r="C1505" t="s">
        <v>41</v>
      </c>
      <c r="D1505" t="s">
        <v>42</v>
      </c>
      <c r="E1505" t="s">
        <v>93</v>
      </c>
      <c r="F1505" t="s">
        <v>23</v>
      </c>
      <c r="G1505">
        <v>14890982389</v>
      </c>
      <c r="H1505" t="s">
        <v>231</v>
      </c>
      <c r="I1505" t="s">
        <v>33</v>
      </c>
      <c r="J1505">
        <v>142</v>
      </c>
      <c r="K1505">
        <v>1</v>
      </c>
      <c r="L1505">
        <v>1</v>
      </c>
      <c r="M1505">
        <v>142</v>
      </c>
      <c r="N1505">
        <v>1</v>
      </c>
      <c r="O1505">
        <v>1</v>
      </c>
      <c r="P1505">
        <v>1</v>
      </c>
      <c r="Q1505">
        <v>1</v>
      </c>
      <c r="R1505" s="1">
        <v>44648</v>
      </c>
      <c r="S1505" t="str">
        <f t="shared" si="115"/>
        <v>Coca Cola - Zero Sugar</v>
      </c>
      <c r="T1505" t="str">
        <f t="shared" si="116"/>
        <v>Carbonated</v>
      </c>
      <c r="U1505" t="str">
        <f>IF(T1505="Cell is Blank - Dis-regard",_xlfn.XLOOKUP(S1505,'Categroy Lookup'!A:A,'Categroy Lookup'!B:B,"Cell is Blank - Dis-regard"),T1505)</f>
        <v>Carbonated</v>
      </c>
      <c r="V1505" t="b">
        <f t="shared" si="118"/>
        <v>1</v>
      </c>
      <c r="W1505">
        <f t="shared" si="117"/>
        <v>1</v>
      </c>
      <c r="X1505" s="8">
        <f t="shared" si="119"/>
        <v>0.66666666666666663</v>
      </c>
      <c r="Y1505" t="s">
        <v>524</v>
      </c>
      <c r="Z1505" t="s">
        <v>525</v>
      </c>
      <c r="AB1505" t="s">
        <v>681</v>
      </c>
      <c r="AC1505" t="s">
        <v>770</v>
      </c>
      <c r="AD1505">
        <v>2022</v>
      </c>
    </row>
    <row r="1506" spans="1:30" x14ac:dyDescent="0.25">
      <c r="A1506" t="s">
        <v>18</v>
      </c>
      <c r="B1506" t="s">
        <v>40</v>
      </c>
      <c r="C1506" t="s">
        <v>41</v>
      </c>
      <c r="D1506" t="s">
        <v>42</v>
      </c>
      <c r="E1506" t="s">
        <v>93</v>
      </c>
      <c r="F1506" t="s">
        <v>23</v>
      </c>
      <c r="G1506">
        <v>14891014219</v>
      </c>
      <c r="H1506" t="s">
        <v>231</v>
      </c>
      <c r="I1506" t="s">
        <v>33</v>
      </c>
      <c r="J1506">
        <v>141</v>
      </c>
      <c r="K1506">
        <v>1</v>
      </c>
      <c r="L1506">
        <v>1</v>
      </c>
      <c r="M1506">
        <v>141</v>
      </c>
      <c r="N1506">
        <v>1</v>
      </c>
      <c r="O1506">
        <v>1</v>
      </c>
      <c r="P1506">
        <v>1</v>
      </c>
      <c r="Q1506">
        <v>1</v>
      </c>
      <c r="R1506" s="1">
        <v>44648</v>
      </c>
      <c r="S1506" t="str">
        <f t="shared" si="115"/>
        <v>Coca Cola - Zero Sugar</v>
      </c>
      <c r="T1506" t="str">
        <f t="shared" si="116"/>
        <v>Carbonated</v>
      </c>
      <c r="U1506" t="str">
        <f>IF(T1506="Cell is Blank - Dis-regard",_xlfn.XLOOKUP(S1506,'Categroy Lookup'!A:A,'Categroy Lookup'!B:B,"Cell is Blank - Dis-regard"),T1506)</f>
        <v>Carbonated</v>
      </c>
      <c r="V1506" t="b">
        <f t="shared" si="118"/>
        <v>1</v>
      </c>
      <c r="W1506">
        <f t="shared" si="117"/>
        <v>1</v>
      </c>
      <c r="X1506" s="8">
        <f t="shared" si="119"/>
        <v>0.66666666666666663</v>
      </c>
      <c r="Y1506" t="s">
        <v>524</v>
      </c>
      <c r="Z1506" t="s">
        <v>525</v>
      </c>
      <c r="AB1506" t="s">
        <v>681</v>
      </c>
      <c r="AC1506" t="s">
        <v>770</v>
      </c>
      <c r="AD1506">
        <v>2022</v>
      </c>
    </row>
    <row r="1507" spans="1:30" x14ac:dyDescent="0.25">
      <c r="A1507" t="s">
        <v>18</v>
      </c>
      <c r="B1507" t="s">
        <v>28</v>
      </c>
      <c r="C1507" t="s">
        <v>20</v>
      </c>
      <c r="D1507" t="s">
        <v>29</v>
      </c>
      <c r="E1507" t="s">
        <v>72</v>
      </c>
      <c r="F1507" t="s">
        <v>55</v>
      </c>
      <c r="G1507">
        <v>14891168283</v>
      </c>
      <c r="H1507" t="s">
        <v>233</v>
      </c>
      <c r="I1507" t="s">
        <v>33</v>
      </c>
      <c r="J1507">
        <v>144</v>
      </c>
      <c r="K1507">
        <v>1.5</v>
      </c>
      <c r="L1507">
        <v>1</v>
      </c>
      <c r="M1507">
        <v>144</v>
      </c>
      <c r="N1507">
        <v>1.5</v>
      </c>
      <c r="O1507">
        <v>1</v>
      </c>
      <c r="P1507">
        <v>1.5</v>
      </c>
      <c r="Q1507">
        <v>1.5</v>
      </c>
      <c r="R1507" s="1">
        <v>44648</v>
      </c>
      <c r="S1507" t="str">
        <f t="shared" si="115"/>
        <v>Poland Springs Water</v>
      </c>
      <c r="T1507" t="str">
        <f t="shared" si="116"/>
        <v>Water</v>
      </c>
      <c r="U1507" t="str">
        <f>IF(T1507="Cell is Blank - Dis-regard",_xlfn.XLOOKUP(S1507,'Categroy Lookup'!A:A,'Categroy Lookup'!B:B,"Cell is Blank - Dis-regard"),T1507)</f>
        <v>Water</v>
      </c>
      <c r="V1507" t="b">
        <f t="shared" si="118"/>
        <v>1</v>
      </c>
      <c r="W1507">
        <f t="shared" si="117"/>
        <v>1.5</v>
      </c>
      <c r="X1507" s="8">
        <f t="shared" si="119"/>
        <v>1</v>
      </c>
      <c r="Y1507" t="s">
        <v>72</v>
      </c>
      <c r="AB1507" t="s">
        <v>683</v>
      </c>
      <c r="AC1507" t="s">
        <v>771</v>
      </c>
      <c r="AD1507">
        <v>2022</v>
      </c>
    </row>
    <row r="1508" spans="1:30" x14ac:dyDescent="0.25">
      <c r="A1508" t="s">
        <v>18</v>
      </c>
      <c r="B1508" t="s">
        <v>28</v>
      </c>
      <c r="C1508" t="s">
        <v>20</v>
      </c>
      <c r="D1508" t="s">
        <v>29</v>
      </c>
      <c r="E1508" t="s">
        <v>72</v>
      </c>
      <c r="F1508" t="s">
        <v>55</v>
      </c>
      <c r="G1508">
        <v>14891169339</v>
      </c>
      <c r="H1508" t="s">
        <v>233</v>
      </c>
      <c r="I1508" t="s">
        <v>33</v>
      </c>
      <c r="J1508">
        <v>144</v>
      </c>
      <c r="K1508">
        <v>1.5</v>
      </c>
      <c r="L1508">
        <v>1</v>
      </c>
      <c r="M1508">
        <v>144</v>
      </c>
      <c r="N1508">
        <v>1.5</v>
      </c>
      <c r="O1508">
        <v>1</v>
      </c>
      <c r="P1508">
        <v>1.5</v>
      </c>
      <c r="Q1508">
        <v>1.5</v>
      </c>
      <c r="R1508" s="1">
        <v>44648</v>
      </c>
      <c r="S1508" t="str">
        <f t="shared" si="115"/>
        <v>Poland Springs Water</v>
      </c>
      <c r="T1508" t="str">
        <f t="shared" si="116"/>
        <v>Water</v>
      </c>
      <c r="U1508" t="str">
        <f>IF(T1508="Cell is Blank - Dis-regard",_xlfn.XLOOKUP(S1508,'Categroy Lookup'!A:A,'Categroy Lookup'!B:B,"Cell is Blank - Dis-regard"),T1508)</f>
        <v>Water</v>
      </c>
      <c r="V1508" t="b">
        <f t="shared" si="118"/>
        <v>1</v>
      </c>
      <c r="W1508">
        <f t="shared" si="117"/>
        <v>1.5</v>
      </c>
      <c r="X1508" s="8">
        <f t="shared" si="119"/>
        <v>1</v>
      </c>
      <c r="Y1508" t="s">
        <v>72</v>
      </c>
      <c r="AB1508" t="s">
        <v>683</v>
      </c>
      <c r="AC1508" t="s">
        <v>771</v>
      </c>
      <c r="AD1508">
        <v>2022</v>
      </c>
    </row>
    <row r="1509" spans="1:30" x14ac:dyDescent="0.25">
      <c r="A1509" t="s">
        <v>18</v>
      </c>
      <c r="B1509" t="s">
        <v>40</v>
      </c>
      <c r="C1509" t="s">
        <v>41</v>
      </c>
      <c r="D1509" t="s">
        <v>42</v>
      </c>
      <c r="E1509" t="s">
        <v>227</v>
      </c>
      <c r="G1509">
        <v>14891265301</v>
      </c>
      <c r="H1509" t="s">
        <v>233</v>
      </c>
      <c r="I1509" t="s">
        <v>33</v>
      </c>
      <c r="J1509">
        <v>113</v>
      </c>
      <c r="K1509">
        <v>1.5</v>
      </c>
      <c r="L1509">
        <v>1</v>
      </c>
      <c r="M1509">
        <v>113</v>
      </c>
      <c r="N1509">
        <v>1.5</v>
      </c>
      <c r="O1509">
        <v>1</v>
      </c>
      <c r="P1509">
        <v>1.5</v>
      </c>
      <c r="Q1509">
        <v>1.5</v>
      </c>
      <c r="R1509" s="1">
        <v>44648</v>
      </c>
      <c r="S1509" t="str">
        <f t="shared" si="115"/>
        <v>Doritos Dinamita Chile Lemon</v>
      </c>
      <c r="T1509" t="str">
        <f t="shared" si="116"/>
        <v>Cell is Blank - Dis-regard</v>
      </c>
      <c r="U1509" t="str">
        <f>IF(T1509="Cell is Blank - Dis-regard",_xlfn.XLOOKUP(S1509,'Categroy Lookup'!A:A,'Categroy Lookup'!B:B,"Cell is Blank - Dis-regard"),T1509)</f>
        <v>Food</v>
      </c>
      <c r="V1509" t="b">
        <f t="shared" si="118"/>
        <v>1</v>
      </c>
      <c r="W1509">
        <f t="shared" si="117"/>
        <v>1.5</v>
      </c>
      <c r="X1509" s="8">
        <f t="shared" si="119"/>
        <v>1</v>
      </c>
      <c r="Y1509" t="s">
        <v>227</v>
      </c>
      <c r="AB1509" t="s">
        <v>683</v>
      </c>
      <c r="AC1509" t="s">
        <v>771</v>
      </c>
      <c r="AD1509">
        <v>2022</v>
      </c>
    </row>
    <row r="1510" spans="1:30" x14ac:dyDescent="0.25">
      <c r="A1510" t="s">
        <v>18</v>
      </c>
      <c r="B1510" t="s">
        <v>40</v>
      </c>
      <c r="C1510" t="s">
        <v>41</v>
      </c>
      <c r="D1510" t="s">
        <v>42</v>
      </c>
      <c r="E1510" t="s">
        <v>139</v>
      </c>
      <c r="F1510" t="s">
        <v>27</v>
      </c>
      <c r="G1510">
        <v>14891390856</v>
      </c>
      <c r="H1510" t="s">
        <v>233</v>
      </c>
      <c r="I1510" t="s">
        <v>33</v>
      </c>
      <c r="J1510">
        <v>124</v>
      </c>
      <c r="K1510">
        <v>1</v>
      </c>
      <c r="L1510">
        <v>1</v>
      </c>
      <c r="M1510">
        <v>124</v>
      </c>
      <c r="N1510">
        <v>1</v>
      </c>
      <c r="O1510">
        <v>1</v>
      </c>
      <c r="P1510">
        <v>1</v>
      </c>
      <c r="Q1510">
        <v>1</v>
      </c>
      <c r="R1510" s="1">
        <v>44648</v>
      </c>
      <c r="S1510" t="str">
        <f t="shared" si="115"/>
        <v>Cheetos Flaming Hot Limon Crunchy</v>
      </c>
      <c r="T1510" t="str">
        <f t="shared" si="116"/>
        <v>Food</v>
      </c>
      <c r="U1510" t="str">
        <f>IF(T1510="Cell is Blank - Dis-regard",_xlfn.XLOOKUP(S1510,'Categroy Lookup'!A:A,'Categroy Lookup'!B:B,"Cell is Blank - Dis-regard"),T1510)</f>
        <v>Food</v>
      </c>
      <c r="V1510" t="b">
        <f t="shared" si="118"/>
        <v>1</v>
      </c>
      <c r="W1510">
        <f t="shared" si="117"/>
        <v>1</v>
      </c>
      <c r="X1510" s="8">
        <f t="shared" si="119"/>
        <v>0.66666666666666663</v>
      </c>
      <c r="Y1510" t="s">
        <v>139</v>
      </c>
      <c r="AB1510" t="s">
        <v>683</v>
      </c>
      <c r="AC1510" t="s">
        <v>771</v>
      </c>
      <c r="AD1510">
        <v>2022</v>
      </c>
    </row>
    <row r="1511" spans="1:30" x14ac:dyDescent="0.25">
      <c r="A1511" t="s">
        <v>18</v>
      </c>
      <c r="B1511" t="s">
        <v>40</v>
      </c>
      <c r="C1511" t="s">
        <v>41</v>
      </c>
      <c r="D1511" t="s">
        <v>42</v>
      </c>
      <c r="E1511" t="s">
        <v>131</v>
      </c>
      <c r="F1511" t="s">
        <v>23</v>
      </c>
      <c r="G1511">
        <v>14891392359</v>
      </c>
      <c r="H1511" t="s">
        <v>233</v>
      </c>
      <c r="I1511" t="s">
        <v>33</v>
      </c>
      <c r="J1511">
        <v>140</v>
      </c>
      <c r="K1511">
        <v>1</v>
      </c>
      <c r="L1511">
        <v>1</v>
      </c>
      <c r="M1511">
        <v>140</v>
      </c>
      <c r="N1511">
        <v>1</v>
      </c>
      <c r="O1511">
        <v>1</v>
      </c>
      <c r="P1511">
        <v>1</v>
      </c>
      <c r="Q1511">
        <v>1</v>
      </c>
      <c r="R1511" s="1">
        <v>44648</v>
      </c>
      <c r="S1511" t="str">
        <f t="shared" si="115"/>
        <v>Sunkist Soda - Orange</v>
      </c>
      <c r="T1511" t="str">
        <f t="shared" si="116"/>
        <v>Carbonated</v>
      </c>
      <c r="U1511" t="str">
        <f>IF(T1511="Cell is Blank - Dis-regard",_xlfn.XLOOKUP(S1511,'Categroy Lookup'!A:A,'Categroy Lookup'!B:B,"Cell is Blank - Dis-regard"),T1511)</f>
        <v>Carbonated</v>
      </c>
      <c r="V1511" t="b">
        <f t="shared" si="118"/>
        <v>1</v>
      </c>
      <c r="W1511">
        <f t="shared" si="117"/>
        <v>1</v>
      </c>
      <c r="X1511" s="8">
        <f t="shared" si="119"/>
        <v>0.66666666666666663</v>
      </c>
      <c r="Y1511" t="s">
        <v>551</v>
      </c>
      <c r="Z1511" t="s">
        <v>552</v>
      </c>
      <c r="AB1511" t="s">
        <v>683</v>
      </c>
      <c r="AC1511" t="s">
        <v>771</v>
      </c>
      <c r="AD1511">
        <v>2022</v>
      </c>
    </row>
    <row r="1512" spans="1:30" x14ac:dyDescent="0.25">
      <c r="A1512" t="s">
        <v>18</v>
      </c>
      <c r="B1512" t="s">
        <v>40</v>
      </c>
      <c r="C1512" t="s">
        <v>41</v>
      </c>
      <c r="D1512" t="s">
        <v>42</v>
      </c>
      <c r="E1512" t="s">
        <v>139</v>
      </c>
      <c r="F1512" t="s">
        <v>27</v>
      </c>
      <c r="G1512">
        <v>14891393697</v>
      </c>
      <c r="H1512" t="s">
        <v>233</v>
      </c>
      <c r="I1512" t="s">
        <v>33</v>
      </c>
      <c r="J1512">
        <v>124</v>
      </c>
      <c r="K1512">
        <v>1</v>
      </c>
      <c r="L1512">
        <v>1</v>
      </c>
      <c r="M1512">
        <v>124</v>
      </c>
      <c r="N1512">
        <v>1</v>
      </c>
      <c r="O1512">
        <v>1</v>
      </c>
      <c r="P1512">
        <v>1</v>
      </c>
      <c r="Q1512">
        <v>1</v>
      </c>
      <c r="R1512" s="1">
        <v>44648</v>
      </c>
      <c r="S1512" t="str">
        <f t="shared" si="115"/>
        <v>Cheetos Flaming Hot Limon Crunchy</v>
      </c>
      <c r="T1512" t="str">
        <f t="shared" si="116"/>
        <v>Food</v>
      </c>
      <c r="U1512" t="str">
        <f>IF(T1512="Cell is Blank - Dis-regard",_xlfn.XLOOKUP(S1512,'Categroy Lookup'!A:A,'Categroy Lookup'!B:B,"Cell is Blank - Dis-regard"),T1512)</f>
        <v>Food</v>
      </c>
      <c r="V1512" t="b">
        <f t="shared" si="118"/>
        <v>1</v>
      </c>
      <c r="W1512">
        <f t="shared" si="117"/>
        <v>1</v>
      </c>
      <c r="X1512" s="8">
        <f t="shared" si="119"/>
        <v>0.66666666666666663</v>
      </c>
      <c r="Y1512" t="s">
        <v>139</v>
      </c>
      <c r="AB1512" t="s">
        <v>683</v>
      </c>
      <c r="AC1512" t="s">
        <v>771</v>
      </c>
      <c r="AD1512">
        <v>2022</v>
      </c>
    </row>
    <row r="1513" spans="1:30" x14ac:dyDescent="0.25">
      <c r="A1513" t="s">
        <v>18</v>
      </c>
      <c r="B1513" t="s">
        <v>40</v>
      </c>
      <c r="C1513" t="s">
        <v>41</v>
      </c>
      <c r="D1513" t="s">
        <v>42</v>
      </c>
      <c r="E1513" t="s">
        <v>93</v>
      </c>
      <c r="F1513" t="s">
        <v>23</v>
      </c>
      <c r="G1513">
        <v>14891394707</v>
      </c>
      <c r="H1513" t="s">
        <v>233</v>
      </c>
      <c r="I1513" t="s">
        <v>33</v>
      </c>
      <c r="J1513">
        <v>141</v>
      </c>
      <c r="K1513">
        <v>1</v>
      </c>
      <c r="L1513">
        <v>1</v>
      </c>
      <c r="M1513">
        <v>141</v>
      </c>
      <c r="N1513">
        <v>1</v>
      </c>
      <c r="O1513">
        <v>1</v>
      </c>
      <c r="P1513">
        <v>1</v>
      </c>
      <c r="Q1513">
        <v>1</v>
      </c>
      <c r="R1513" s="1">
        <v>44648</v>
      </c>
      <c r="S1513" t="str">
        <f t="shared" si="115"/>
        <v>Coca Cola - Zero Sugar</v>
      </c>
      <c r="T1513" t="str">
        <f t="shared" si="116"/>
        <v>Carbonated</v>
      </c>
      <c r="U1513" t="str">
        <f>IF(T1513="Cell is Blank - Dis-regard",_xlfn.XLOOKUP(S1513,'Categroy Lookup'!A:A,'Categroy Lookup'!B:B,"Cell is Blank - Dis-regard"),T1513)</f>
        <v>Carbonated</v>
      </c>
      <c r="V1513" t="b">
        <f t="shared" si="118"/>
        <v>1</v>
      </c>
      <c r="W1513">
        <f t="shared" si="117"/>
        <v>1</v>
      </c>
      <c r="X1513" s="8">
        <f t="shared" si="119"/>
        <v>0.66666666666666663</v>
      </c>
      <c r="Y1513" t="s">
        <v>524</v>
      </c>
      <c r="Z1513" t="s">
        <v>525</v>
      </c>
      <c r="AB1513" t="s">
        <v>683</v>
      </c>
      <c r="AC1513" t="s">
        <v>771</v>
      </c>
      <c r="AD1513">
        <v>2022</v>
      </c>
    </row>
    <row r="1514" spans="1:30" x14ac:dyDescent="0.25">
      <c r="A1514" t="s">
        <v>18</v>
      </c>
      <c r="B1514" t="s">
        <v>40</v>
      </c>
      <c r="C1514" t="s">
        <v>41</v>
      </c>
      <c r="D1514" t="s">
        <v>42</v>
      </c>
      <c r="E1514" t="s">
        <v>93</v>
      </c>
      <c r="F1514" t="s">
        <v>23</v>
      </c>
      <c r="G1514">
        <v>14891395552</v>
      </c>
      <c r="H1514" t="s">
        <v>233</v>
      </c>
      <c r="I1514" t="s">
        <v>33</v>
      </c>
      <c r="J1514">
        <v>141</v>
      </c>
      <c r="K1514">
        <v>1</v>
      </c>
      <c r="L1514">
        <v>1</v>
      </c>
      <c r="M1514">
        <v>141</v>
      </c>
      <c r="N1514">
        <v>1</v>
      </c>
      <c r="O1514">
        <v>1</v>
      </c>
      <c r="P1514">
        <v>1</v>
      </c>
      <c r="Q1514">
        <v>1</v>
      </c>
      <c r="R1514" s="1">
        <v>44648</v>
      </c>
      <c r="S1514" t="str">
        <f t="shared" si="115"/>
        <v>Coca Cola - Zero Sugar</v>
      </c>
      <c r="T1514" t="str">
        <f t="shared" si="116"/>
        <v>Carbonated</v>
      </c>
      <c r="U1514" t="str">
        <f>IF(T1514="Cell is Blank - Dis-regard",_xlfn.XLOOKUP(S1514,'Categroy Lookup'!A:A,'Categroy Lookup'!B:B,"Cell is Blank - Dis-regard"),T1514)</f>
        <v>Carbonated</v>
      </c>
      <c r="V1514" t="b">
        <f t="shared" si="118"/>
        <v>1</v>
      </c>
      <c r="W1514">
        <f t="shared" si="117"/>
        <v>1</v>
      </c>
      <c r="X1514" s="8">
        <f t="shared" si="119"/>
        <v>0.66666666666666663</v>
      </c>
      <c r="Y1514" t="s">
        <v>524</v>
      </c>
      <c r="Z1514" t="s">
        <v>525</v>
      </c>
      <c r="AB1514" t="s">
        <v>683</v>
      </c>
      <c r="AC1514" t="s">
        <v>771</v>
      </c>
      <c r="AD1514">
        <v>2022</v>
      </c>
    </row>
    <row r="1515" spans="1:30" x14ac:dyDescent="0.25">
      <c r="A1515" t="s">
        <v>18</v>
      </c>
      <c r="B1515" t="s">
        <v>40</v>
      </c>
      <c r="C1515" t="s">
        <v>41</v>
      </c>
      <c r="D1515" t="s">
        <v>42</v>
      </c>
      <c r="E1515" t="s">
        <v>133</v>
      </c>
      <c r="F1515" t="s">
        <v>27</v>
      </c>
      <c r="G1515">
        <v>14891405443</v>
      </c>
      <c r="H1515" t="s">
        <v>233</v>
      </c>
      <c r="I1515" t="s">
        <v>33</v>
      </c>
      <c r="J1515">
        <v>114</v>
      </c>
      <c r="K1515">
        <v>1.5</v>
      </c>
      <c r="L1515">
        <v>1</v>
      </c>
      <c r="M1515">
        <v>114</v>
      </c>
      <c r="N1515">
        <v>1.5</v>
      </c>
      <c r="O1515">
        <v>1</v>
      </c>
      <c r="P1515">
        <v>1.5</v>
      </c>
      <c r="Q1515">
        <v>1.5</v>
      </c>
      <c r="R1515" s="1">
        <v>44648</v>
      </c>
      <c r="S1515" t="str">
        <f t="shared" si="115"/>
        <v>Funyuns - Flaming Hot</v>
      </c>
      <c r="T1515" t="str">
        <f t="shared" si="116"/>
        <v>Food</v>
      </c>
      <c r="U1515" t="str">
        <f>IF(T1515="Cell is Blank - Dis-regard",_xlfn.XLOOKUP(S1515,'Categroy Lookup'!A:A,'Categroy Lookup'!B:B,"Cell is Blank - Dis-regard"),T1515)</f>
        <v>Food</v>
      </c>
      <c r="V1515" t="b">
        <f t="shared" si="118"/>
        <v>1</v>
      </c>
      <c r="W1515">
        <f t="shared" si="117"/>
        <v>1.5</v>
      </c>
      <c r="X1515" s="8">
        <f t="shared" si="119"/>
        <v>1</v>
      </c>
      <c r="Y1515" t="s">
        <v>553</v>
      </c>
      <c r="Z1515" t="s">
        <v>501</v>
      </c>
      <c r="AB1515" t="s">
        <v>683</v>
      </c>
      <c r="AC1515" t="s">
        <v>771</v>
      </c>
      <c r="AD1515">
        <v>2022</v>
      </c>
    </row>
    <row r="1516" spans="1:30" x14ac:dyDescent="0.25">
      <c r="A1516" t="s">
        <v>18</v>
      </c>
      <c r="B1516" t="s">
        <v>197</v>
      </c>
      <c r="C1516" t="s">
        <v>198</v>
      </c>
      <c r="D1516" t="s">
        <v>199</v>
      </c>
      <c r="E1516" t="s">
        <v>93</v>
      </c>
      <c r="F1516" t="s">
        <v>23</v>
      </c>
      <c r="G1516">
        <v>14892336045</v>
      </c>
      <c r="H1516" t="s">
        <v>233</v>
      </c>
      <c r="I1516" t="s">
        <v>25</v>
      </c>
      <c r="J1516">
        <v>142</v>
      </c>
      <c r="K1516">
        <v>1.5</v>
      </c>
      <c r="L1516">
        <v>1</v>
      </c>
      <c r="M1516">
        <v>142</v>
      </c>
      <c r="N1516">
        <v>1.5</v>
      </c>
      <c r="O1516">
        <v>1</v>
      </c>
      <c r="P1516">
        <v>1.5</v>
      </c>
      <c r="Q1516">
        <v>1.5</v>
      </c>
      <c r="R1516" s="1">
        <v>44651</v>
      </c>
      <c r="S1516" t="str">
        <f t="shared" si="115"/>
        <v>Coca Cola - Zero Sugar</v>
      </c>
      <c r="T1516" t="str">
        <f t="shared" si="116"/>
        <v>Carbonated</v>
      </c>
      <c r="U1516" t="str">
        <f>IF(T1516="Cell is Blank - Dis-regard",_xlfn.XLOOKUP(S1516,'Categroy Lookup'!A:A,'Categroy Lookup'!B:B,"Cell is Blank - Dis-regard"),T1516)</f>
        <v>Carbonated</v>
      </c>
      <c r="V1516" t="b">
        <f t="shared" si="118"/>
        <v>1</v>
      </c>
      <c r="W1516">
        <f t="shared" si="117"/>
        <v>1.5</v>
      </c>
      <c r="X1516" s="8">
        <f t="shared" si="119"/>
        <v>1</v>
      </c>
      <c r="Y1516" t="s">
        <v>524</v>
      </c>
      <c r="Z1516" t="s">
        <v>525</v>
      </c>
      <c r="AB1516" t="s">
        <v>683</v>
      </c>
      <c r="AC1516" t="s">
        <v>771</v>
      </c>
      <c r="AD1516">
        <v>2022</v>
      </c>
    </row>
    <row r="1517" spans="1:30" x14ac:dyDescent="0.25">
      <c r="A1517" t="s">
        <v>18</v>
      </c>
      <c r="B1517" t="s">
        <v>36</v>
      </c>
      <c r="C1517" t="s">
        <v>37</v>
      </c>
      <c r="D1517" t="s">
        <v>38</v>
      </c>
      <c r="E1517" t="s">
        <v>53</v>
      </c>
      <c r="F1517" t="s">
        <v>27</v>
      </c>
      <c r="G1517">
        <v>14892530923</v>
      </c>
      <c r="H1517" t="s">
        <v>233</v>
      </c>
      <c r="I1517" t="s">
        <v>33</v>
      </c>
      <c r="J1517">
        <v>137</v>
      </c>
      <c r="K1517">
        <v>2</v>
      </c>
      <c r="L1517">
        <v>1</v>
      </c>
      <c r="M1517">
        <v>137</v>
      </c>
      <c r="N1517">
        <v>2</v>
      </c>
      <c r="O1517">
        <v>1</v>
      </c>
      <c r="P1517">
        <v>2</v>
      </c>
      <c r="Q1517">
        <v>2</v>
      </c>
      <c r="R1517" s="1">
        <v>44649</v>
      </c>
      <c r="S1517" t="str">
        <f t="shared" si="115"/>
        <v>Jacks Links Bar Beef Strip</v>
      </c>
      <c r="T1517" t="str">
        <f t="shared" si="116"/>
        <v>Food</v>
      </c>
      <c r="U1517" t="str">
        <f>IF(T1517="Cell is Blank - Dis-regard",_xlfn.XLOOKUP(S1517,'Categroy Lookup'!A:A,'Categroy Lookup'!B:B,"Cell is Blank - Dis-regard"),T1517)</f>
        <v>Food</v>
      </c>
      <c r="V1517" t="b">
        <f t="shared" si="118"/>
        <v>1</v>
      </c>
      <c r="W1517">
        <f t="shared" si="117"/>
        <v>2</v>
      </c>
      <c r="X1517" s="8">
        <f t="shared" si="119"/>
        <v>1.3333333333333333</v>
      </c>
      <c r="Y1517" t="s">
        <v>53</v>
      </c>
      <c r="AB1517" t="s">
        <v>683</v>
      </c>
      <c r="AC1517" t="s">
        <v>771</v>
      </c>
      <c r="AD1517">
        <v>2022</v>
      </c>
    </row>
    <row r="1518" spans="1:30" x14ac:dyDescent="0.25">
      <c r="A1518" t="s">
        <v>18</v>
      </c>
      <c r="B1518" t="s">
        <v>36</v>
      </c>
      <c r="C1518" t="s">
        <v>37</v>
      </c>
      <c r="D1518" t="s">
        <v>38</v>
      </c>
      <c r="E1518" t="s">
        <v>234</v>
      </c>
      <c r="F1518" t="s">
        <v>27</v>
      </c>
      <c r="G1518">
        <v>14892668120</v>
      </c>
      <c r="H1518" t="s">
        <v>233</v>
      </c>
      <c r="I1518" t="s">
        <v>25</v>
      </c>
      <c r="J1518">
        <v>135</v>
      </c>
      <c r="K1518">
        <v>2</v>
      </c>
      <c r="L1518">
        <v>1</v>
      </c>
      <c r="M1518">
        <v>135</v>
      </c>
      <c r="N1518">
        <v>2</v>
      </c>
      <c r="O1518">
        <v>1</v>
      </c>
      <c r="P1518">
        <v>2</v>
      </c>
      <c r="Q1518">
        <v>2</v>
      </c>
      <c r="R1518" s="1">
        <v>44649</v>
      </c>
      <c r="S1518" t="str">
        <f t="shared" si="115"/>
        <v>Made in Nature - Mangoes Sweet &amp; Tangy</v>
      </c>
      <c r="T1518" t="str">
        <f t="shared" si="116"/>
        <v>Food</v>
      </c>
      <c r="U1518" t="str">
        <f>IF(T1518="Cell is Blank - Dis-regard",_xlfn.XLOOKUP(S1518,'Categroy Lookup'!A:A,'Categroy Lookup'!B:B,"Cell is Blank - Dis-regard"),T1518)</f>
        <v>Food</v>
      </c>
      <c r="V1518" t="b">
        <f t="shared" si="118"/>
        <v>1</v>
      </c>
      <c r="W1518">
        <f t="shared" si="117"/>
        <v>2</v>
      </c>
      <c r="X1518" s="8">
        <f t="shared" si="119"/>
        <v>1.3333333333333333</v>
      </c>
      <c r="Y1518" t="s">
        <v>597</v>
      </c>
      <c r="Z1518" t="s">
        <v>598</v>
      </c>
      <c r="AB1518" t="s">
        <v>683</v>
      </c>
      <c r="AC1518" t="s">
        <v>771</v>
      </c>
      <c r="AD1518">
        <v>2022</v>
      </c>
    </row>
    <row r="1519" spans="1:30" x14ac:dyDescent="0.25">
      <c r="A1519" t="s">
        <v>18</v>
      </c>
      <c r="B1519" t="s">
        <v>40</v>
      </c>
      <c r="C1519" t="s">
        <v>41</v>
      </c>
      <c r="D1519" t="s">
        <v>42</v>
      </c>
      <c r="E1519" t="s">
        <v>227</v>
      </c>
      <c r="G1519">
        <v>14892801008</v>
      </c>
      <c r="H1519" t="s">
        <v>233</v>
      </c>
      <c r="I1519" t="s">
        <v>25</v>
      </c>
      <c r="J1519">
        <v>125</v>
      </c>
      <c r="K1519">
        <v>1</v>
      </c>
      <c r="L1519">
        <v>1</v>
      </c>
      <c r="M1519">
        <v>125</v>
      </c>
      <c r="N1519">
        <v>1</v>
      </c>
      <c r="O1519">
        <v>1</v>
      </c>
      <c r="P1519">
        <v>1</v>
      </c>
      <c r="Q1519">
        <v>4</v>
      </c>
      <c r="R1519" s="1">
        <v>44649</v>
      </c>
      <c r="S1519" t="str">
        <f t="shared" si="115"/>
        <v>Doritos Dinamita Chile Lemon</v>
      </c>
      <c r="T1519" t="str">
        <f t="shared" si="116"/>
        <v>Cell is Blank - Dis-regard</v>
      </c>
      <c r="U1519" t="str">
        <f>IF(T1519="Cell is Blank - Dis-regard",_xlfn.XLOOKUP(S1519,'Categroy Lookup'!A:A,'Categroy Lookup'!B:B,"Cell is Blank - Dis-regard"),T1519)</f>
        <v>Food</v>
      </c>
      <c r="V1519" t="b">
        <f t="shared" si="118"/>
        <v>1</v>
      </c>
      <c r="W1519">
        <f t="shared" si="117"/>
        <v>1</v>
      </c>
      <c r="X1519" s="8">
        <f t="shared" si="119"/>
        <v>0.66666666666666663</v>
      </c>
      <c r="Y1519" t="s">
        <v>227</v>
      </c>
      <c r="AB1519" t="s">
        <v>683</v>
      </c>
      <c r="AC1519" t="s">
        <v>771</v>
      </c>
      <c r="AD1519">
        <v>2022</v>
      </c>
    </row>
    <row r="1520" spans="1:30" x14ac:dyDescent="0.25">
      <c r="A1520" t="s">
        <v>18</v>
      </c>
      <c r="B1520" t="s">
        <v>40</v>
      </c>
      <c r="C1520" t="s">
        <v>41</v>
      </c>
      <c r="D1520" t="s">
        <v>42</v>
      </c>
      <c r="E1520" t="s">
        <v>114</v>
      </c>
      <c r="F1520" t="s">
        <v>27</v>
      </c>
      <c r="G1520">
        <v>14892801008</v>
      </c>
      <c r="H1520" t="s">
        <v>233</v>
      </c>
      <c r="I1520" t="s">
        <v>25</v>
      </c>
      <c r="J1520">
        <v>112</v>
      </c>
      <c r="K1520">
        <v>1.5</v>
      </c>
      <c r="L1520">
        <v>1</v>
      </c>
      <c r="M1520">
        <v>112</v>
      </c>
      <c r="N1520">
        <v>1.5</v>
      </c>
      <c r="O1520">
        <v>1</v>
      </c>
      <c r="P1520">
        <v>1.5</v>
      </c>
      <c r="Q1520">
        <v>4</v>
      </c>
      <c r="R1520" s="1">
        <v>44649</v>
      </c>
      <c r="S1520" t="str">
        <f t="shared" si="115"/>
        <v>SunChips Multigrain - Original</v>
      </c>
      <c r="T1520" t="str">
        <f t="shared" si="116"/>
        <v>Food</v>
      </c>
      <c r="U1520" t="str">
        <f>IF(T1520="Cell is Blank - Dis-regard",_xlfn.XLOOKUP(S1520,'Categroy Lookup'!A:A,'Categroy Lookup'!B:B,"Cell is Blank - Dis-regard"),T1520)</f>
        <v>Food</v>
      </c>
      <c r="V1520" t="b">
        <f t="shared" si="118"/>
        <v>1</v>
      </c>
      <c r="W1520">
        <f t="shared" si="117"/>
        <v>1.5</v>
      </c>
      <c r="X1520" s="8">
        <f t="shared" si="119"/>
        <v>1</v>
      </c>
      <c r="Y1520" t="s">
        <v>502</v>
      </c>
      <c r="Z1520" t="s">
        <v>512</v>
      </c>
      <c r="AB1520" t="s">
        <v>683</v>
      </c>
      <c r="AC1520" t="s">
        <v>771</v>
      </c>
      <c r="AD1520">
        <v>2022</v>
      </c>
    </row>
    <row r="1521" spans="1:30" x14ac:dyDescent="0.25">
      <c r="A1521" t="s">
        <v>18</v>
      </c>
      <c r="B1521" t="s">
        <v>40</v>
      </c>
      <c r="C1521" t="s">
        <v>41</v>
      </c>
      <c r="D1521" t="s">
        <v>42</v>
      </c>
      <c r="E1521" t="s">
        <v>213</v>
      </c>
      <c r="F1521" t="s">
        <v>27</v>
      </c>
      <c r="G1521">
        <v>14892801008</v>
      </c>
      <c r="H1521" t="s">
        <v>233</v>
      </c>
      <c r="I1521" t="s">
        <v>25</v>
      </c>
      <c r="J1521">
        <v>111</v>
      </c>
      <c r="K1521">
        <v>1.5</v>
      </c>
      <c r="L1521">
        <v>1</v>
      </c>
      <c r="M1521">
        <v>111</v>
      </c>
      <c r="N1521">
        <v>1.5</v>
      </c>
      <c r="O1521">
        <v>1</v>
      </c>
      <c r="P1521">
        <v>1.5</v>
      </c>
      <c r="Q1521">
        <v>4</v>
      </c>
      <c r="R1521" s="1">
        <v>44649</v>
      </c>
      <c r="S1521" t="str">
        <f t="shared" si="115"/>
        <v>SunChips Multigrain - French Onion</v>
      </c>
      <c r="T1521" t="str">
        <f t="shared" si="116"/>
        <v>Food</v>
      </c>
      <c r="U1521" t="str">
        <f>IF(T1521="Cell is Blank - Dis-regard",_xlfn.XLOOKUP(S1521,'Categroy Lookup'!A:A,'Categroy Lookup'!B:B,"Cell is Blank - Dis-regard"),T1521)</f>
        <v>Food</v>
      </c>
      <c r="V1521" t="b">
        <f t="shared" si="118"/>
        <v>1</v>
      </c>
      <c r="W1521">
        <f t="shared" si="117"/>
        <v>1.5</v>
      </c>
      <c r="X1521" s="8">
        <f t="shared" si="119"/>
        <v>1</v>
      </c>
      <c r="Y1521" t="s">
        <v>502</v>
      </c>
      <c r="Z1521" t="s">
        <v>586</v>
      </c>
      <c r="AB1521" t="s">
        <v>683</v>
      </c>
      <c r="AC1521" t="s">
        <v>771</v>
      </c>
      <c r="AD1521">
        <v>2022</v>
      </c>
    </row>
    <row r="1522" spans="1:30" x14ac:dyDescent="0.25">
      <c r="A1522" t="s">
        <v>18</v>
      </c>
      <c r="B1522" t="s">
        <v>40</v>
      </c>
      <c r="C1522" t="s">
        <v>41</v>
      </c>
      <c r="D1522" t="s">
        <v>42</v>
      </c>
      <c r="E1522" t="s">
        <v>94</v>
      </c>
      <c r="F1522" t="s">
        <v>23</v>
      </c>
      <c r="G1522">
        <v>14892911297</v>
      </c>
      <c r="H1522" t="s">
        <v>233</v>
      </c>
      <c r="I1522" t="s">
        <v>33</v>
      </c>
      <c r="J1522">
        <v>148</v>
      </c>
      <c r="K1522">
        <v>3</v>
      </c>
      <c r="L1522">
        <v>1</v>
      </c>
      <c r="M1522">
        <v>148</v>
      </c>
      <c r="N1522">
        <v>3</v>
      </c>
      <c r="O1522">
        <v>1</v>
      </c>
      <c r="P1522">
        <v>3</v>
      </c>
      <c r="Q1522">
        <v>3</v>
      </c>
      <c r="R1522" s="1">
        <v>44649</v>
      </c>
      <c r="S1522" t="str">
        <f t="shared" si="115"/>
        <v>Red Bull - Original</v>
      </c>
      <c r="T1522" t="str">
        <f t="shared" si="116"/>
        <v>Carbonated</v>
      </c>
      <c r="U1522" t="str">
        <f>IF(T1522="Cell is Blank - Dis-regard",_xlfn.XLOOKUP(S1522,'Categroy Lookup'!A:A,'Categroy Lookup'!B:B,"Cell is Blank - Dis-regard"),T1522)</f>
        <v>Carbonated</v>
      </c>
      <c r="V1522" t="b">
        <f t="shared" si="118"/>
        <v>1</v>
      </c>
      <c r="W1522">
        <f t="shared" si="117"/>
        <v>3</v>
      </c>
      <c r="X1522" s="8">
        <f t="shared" si="119"/>
        <v>2</v>
      </c>
      <c r="Y1522" t="s">
        <v>466</v>
      </c>
      <c r="Z1522" t="s">
        <v>512</v>
      </c>
      <c r="AB1522" t="s">
        <v>683</v>
      </c>
      <c r="AC1522" t="s">
        <v>771</v>
      </c>
      <c r="AD1522">
        <v>2022</v>
      </c>
    </row>
    <row r="1523" spans="1:30" x14ac:dyDescent="0.25">
      <c r="A1523" t="s">
        <v>18</v>
      </c>
      <c r="B1523" t="s">
        <v>36</v>
      </c>
      <c r="C1523" t="s">
        <v>37</v>
      </c>
      <c r="D1523" t="s">
        <v>38</v>
      </c>
      <c r="E1523" t="s">
        <v>101</v>
      </c>
      <c r="F1523" t="s">
        <v>27</v>
      </c>
      <c r="G1523">
        <v>14893070244</v>
      </c>
      <c r="H1523" t="s">
        <v>233</v>
      </c>
      <c r="I1523" t="s">
        <v>25</v>
      </c>
      <c r="J1523">
        <v>111</v>
      </c>
      <c r="K1523">
        <v>1.5</v>
      </c>
      <c r="L1523">
        <v>1</v>
      </c>
      <c r="M1523">
        <v>111</v>
      </c>
      <c r="N1523">
        <v>1.5</v>
      </c>
      <c r="O1523">
        <v>1</v>
      </c>
      <c r="P1523">
        <v>1.5</v>
      </c>
      <c r="Q1523">
        <v>1.5</v>
      </c>
      <c r="R1523" s="1">
        <v>44649</v>
      </c>
      <c r="S1523" t="str">
        <f t="shared" si="115"/>
        <v>Miss Vickie's Potato Chip - Smokehouse BBQ</v>
      </c>
      <c r="T1523" t="str">
        <f t="shared" si="116"/>
        <v>Food</v>
      </c>
      <c r="U1523" t="str">
        <f>IF(T1523="Cell is Blank - Dis-regard",_xlfn.XLOOKUP(S1523,'Categroy Lookup'!A:A,'Categroy Lookup'!B:B,"Cell is Blank - Dis-regard"),T1523)</f>
        <v>Food</v>
      </c>
      <c r="V1523" t="b">
        <f t="shared" si="118"/>
        <v>1</v>
      </c>
      <c r="W1523">
        <f t="shared" si="117"/>
        <v>1.5</v>
      </c>
      <c r="X1523" s="8">
        <f t="shared" si="119"/>
        <v>1</v>
      </c>
      <c r="Y1523" t="s">
        <v>473</v>
      </c>
      <c r="Z1523" t="s">
        <v>530</v>
      </c>
      <c r="AB1523" t="s">
        <v>683</v>
      </c>
      <c r="AC1523" t="s">
        <v>771</v>
      </c>
      <c r="AD1523">
        <v>2022</v>
      </c>
    </row>
    <row r="1524" spans="1:30" x14ac:dyDescent="0.25">
      <c r="A1524" t="s">
        <v>18</v>
      </c>
      <c r="B1524" t="s">
        <v>36</v>
      </c>
      <c r="C1524" t="s">
        <v>37</v>
      </c>
      <c r="D1524" t="s">
        <v>38</v>
      </c>
      <c r="E1524" t="s">
        <v>53</v>
      </c>
      <c r="F1524" t="s">
        <v>27</v>
      </c>
      <c r="G1524">
        <v>14893606219</v>
      </c>
      <c r="H1524" t="s">
        <v>233</v>
      </c>
      <c r="I1524" t="s">
        <v>33</v>
      </c>
      <c r="J1524">
        <v>137</v>
      </c>
      <c r="K1524">
        <v>2</v>
      </c>
      <c r="L1524">
        <v>1</v>
      </c>
      <c r="M1524">
        <v>137</v>
      </c>
      <c r="N1524">
        <v>2</v>
      </c>
      <c r="O1524">
        <v>1</v>
      </c>
      <c r="P1524">
        <v>2</v>
      </c>
      <c r="Q1524">
        <v>2</v>
      </c>
      <c r="R1524" s="1">
        <v>44649</v>
      </c>
      <c r="S1524" t="str">
        <f t="shared" si="115"/>
        <v>Jacks Links Bar Beef Strip</v>
      </c>
      <c r="T1524" t="str">
        <f t="shared" si="116"/>
        <v>Food</v>
      </c>
      <c r="U1524" t="str">
        <f>IF(T1524="Cell is Blank - Dis-regard",_xlfn.XLOOKUP(S1524,'Categroy Lookup'!A:A,'Categroy Lookup'!B:B,"Cell is Blank - Dis-regard"),T1524)</f>
        <v>Food</v>
      </c>
      <c r="V1524" t="b">
        <f t="shared" si="118"/>
        <v>1</v>
      </c>
      <c r="W1524">
        <f t="shared" si="117"/>
        <v>2</v>
      </c>
      <c r="X1524" s="8">
        <f t="shared" si="119"/>
        <v>1.3333333333333333</v>
      </c>
      <c r="Y1524" t="s">
        <v>53</v>
      </c>
      <c r="AB1524" t="s">
        <v>683</v>
      </c>
      <c r="AC1524" t="s">
        <v>771</v>
      </c>
      <c r="AD1524">
        <v>2022</v>
      </c>
    </row>
    <row r="1525" spans="1:30" x14ac:dyDescent="0.25">
      <c r="A1525" t="s">
        <v>18</v>
      </c>
      <c r="B1525" t="s">
        <v>19</v>
      </c>
      <c r="C1525" t="s">
        <v>20</v>
      </c>
      <c r="D1525" t="s">
        <v>21</v>
      </c>
      <c r="E1525" t="s">
        <v>79</v>
      </c>
      <c r="F1525" t="s">
        <v>27</v>
      </c>
      <c r="G1525">
        <v>14894888284</v>
      </c>
      <c r="H1525" t="s">
        <v>233</v>
      </c>
      <c r="I1525" t="s">
        <v>25</v>
      </c>
      <c r="J1525">
        <v>125</v>
      </c>
      <c r="K1525">
        <v>1.5</v>
      </c>
      <c r="L1525">
        <v>1</v>
      </c>
      <c r="M1525">
        <v>125</v>
      </c>
      <c r="N1525">
        <v>1.5</v>
      </c>
      <c r="O1525">
        <v>1</v>
      </c>
      <c r="P1525">
        <v>1.5</v>
      </c>
      <c r="Q1525">
        <v>1.5</v>
      </c>
      <c r="R1525" s="1">
        <v>44649</v>
      </c>
      <c r="S1525" t="str">
        <f t="shared" si="115"/>
        <v>SunChips Multigrain - Harvest Cheddar</v>
      </c>
      <c r="T1525" t="str">
        <f t="shared" si="116"/>
        <v>Food</v>
      </c>
      <c r="U1525" t="str">
        <f>IF(T1525="Cell is Blank - Dis-regard",_xlfn.XLOOKUP(S1525,'Categroy Lookup'!A:A,'Categroy Lookup'!B:B,"Cell is Blank - Dis-regard"),T1525)</f>
        <v>Food</v>
      </c>
      <c r="V1525" t="b">
        <f t="shared" si="118"/>
        <v>1</v>
      </c>
      <c r="W1525">
        <f t="shared" si="117"/>
        <v>1.5</v>
      </c>
      <c r="X1525" s="8">
        <f t="shared" si="119"/>
        <v>1</v>
      </c>
      <c r="Y1525" t="s">
        <v>502</v>
      </c>
      <c r="Z1525" t="s">
        <v>515</v>
      </c>
      <c r="AB1525" t="s">
        <v>683</v>
      </c>
      <c r="AC1525" t="s">
        <v>771</v>
      </c>
      <c r="AD1525">
        <v>2022</v>
      </c>
    </row>
    <row r="1526" spans="1:30" x14ac:dyDescent="0.25">
      <c r="A1526" t="s">
        <v>18</v>
      </c>
      <c r="B1526" t="s">
        <v>197</v>
      </c>
      <c r="C1526" t="s">
        <v>198</v>
      </c>
      <c r="D1526" t="s">
        <v>199</v>
      </c>
      <c r="E1526" t="s">
        <v>205</v>
      </c>
      <c r="F1526" t="s">
        <v>23</v>
      </c>
      <c r="G1526">
        <v>14895025736</v>
      </c>
      <c r="H1526" t="s">
        <v>233</v>
      </c>
      <c r="I1526" t="s">
        <v>33</v>
      </c>
      <c r="J1526">
        <v>141</v>
      </c>
      <c r="K1526">
        <v>1.5</v>
      </c>
      <c r="L1526">
        <v>1</v>
      </c>
      <c r="M1526">
        <v>141</v>
      </c>
      <c r="N1526">
        <v>1.5</v>
      </c>
      <c r="O1526">
        <v>1</v>
      </c>
      <c r="P1526">
        <v>1.5</v>
      </c>
      <c r="Q1526">
        <v>1.5</v>
      </c>
      <c r="R1526" s="1">
        <v>44651</v>
      </c>
      <c r="S1526" t="str">
        <f t="shared" si="115"/>
        <v>Spindrift - Sparkling Water - Pineapple</v>
      </c>
      <c r="T1526" t="str">
        <f t="shared" si="116"/>
        <v>Carbonated</v>
      </c>
      <c r="U1526" t="str">
        <f>IF(T1526="Cell is Blank - Dis-regard",_xlfn.XLOOKUP(S1526,'Categroy Lookup'!A:A,'Categroy Lookup'!B:B,"Cell is Blank - Dis-regard"),T1526)</f>
        <v>Carbonated</v>
      </c>
      <c r="V1526" t="b">
        <f t="shared" si="118"/>
        <v>1</v>
      </c>
      <c r="W1526">
        <f t="shared" si="117"/>
        <v>1.5</v>
      </c>
      <c r="X1526" s="8">
        <f t="shared" si="119"/>
        <v>1</v>
      </c>
      <c r="Y1526" t="s">
        <v>486</v>
      </c>
      <c r="Z1526" t="s">
        <v>576</v>
      </c>
      <c r="AA1526" t="s">
        <v>577</v>
      </c>
      <c r="AB1526" t="s">
        <v>683</v>
      </c>
      <c r="AC1526" t="s">
        <v>771</v>
      </c>
      <c r="AD1526">
        <v>2022</v>
      </c>
    </row>
    <row r="1527" spans="1:30" x14ac:dyDescent="0.25">
      <c r="A1527" t="s">
        <v>18</v>
      </c>
      <c r="B1527" t="s">
        <v>40</v>
      </c>
      <c r="C1527" t="s">
        <v>41</v>
      </c>
      <c r="D1527" t="s">
        <v>42</v>
      </c>
      <c r="E1527" t="s">
        <v>131</v>
      </c>
      <c r="F1527" t="s">
        <v>23</v>
      </c>
      <c r="G1527">
        <v>14895218737</v>
      </c>
      <c r="H1527" t="s">
        <v>233</v>
      </c>
      <c r="I1527" t="s">
        <v>33</v>
      </c>
      <c r="J1527">
        <v>140</v>
      </c>
      <c r="K1527">
        <v>1</v>
      </c>
      <c r="L1527">
        <v>1</v>
      </c>
      <c r="M1527">
        <v>140</v>
      </c>
      <c r="N1527">
        <v>1</v>
      </c>
      <c r="O1527">
        <v>1</v>
      </c>
      <c r="P1527">
        <v>1</v>
      </c>
      <c r="Q1527">
        <v>1</v>
      </c>
      <c r="R1527" s="1">
        <v>44649</v>
      </c>
      <c r="S1527" t="str">
        <f t="shared" si="115"/>
        <v>Sunkist Soda - Orange</v>
      </c>
      <c r="T1527" t="str">
        <f t="shared" si="116"/>
        <v>Carbonated</v>
      </c>
      <c r="U1527" t="str">
        <f>IF(T1527="Cell is Blank - Dis-regard",_xlfn.XLOOKUP(S1527,'Categroy Lookup'!A:A,'Categroy Lookup'!B:B,"Cell is Blank - Dis-regard"),T1527)</f>
        <v>Carbonated</v>
      </c>
      <c r="V1527" t="b">
        <f t="shared" si="118"/>
        <v>1</v>
      </c>
      <c r="W1527">
        <f t="shared" si="117"/>
        <v>1</v>
      </c>
      <c r="X1527" s="8">
        <f t="shared" si="119"/>
        <v>0.66666666666666663</v>
      </c>
      <c r="Y1527" t="s">
        <v>551</v>
      </c>
      <c r="Z1527" t="s">
        <v>552</v>
      </c>
      <c r="AB1527" t="s">
        <v>683</v>
      </c>
      <c r="AC1527" t="s">
        <v>771</v>
      </c>
      <c r="AD1527">
        <v>2022</v>
      </c>
    </row>
    <row r="1528" spans="1:30" x14ac:dyDescent="0.25">
      <c r="A1528" t="s">
        <v>18</v>
      </c>
      <c r="B1528" t="s">
        <v>40</v>
      </c>
      <c r="C1528" t="s">
        <v>41</v>
      </c>
      <c r="D1528" t="s">
        <v>42</v>
      </c>
      <c r="E1528" t="s">
        <v>93</v>
      </c>
      <c r="F1528" t="s">
        <v>23</v>
      </c>
      <c r="G1528">
        <v>14895432521</v>
      </c>
      <c r="H1528" t="s">
        <v>233</v>
      </c>
      <c r="I1528" t="s">
        <v>33</v>
      </c>
      <c r="J1528">
        <v>141</v>
      </c>
      <c r="K1528">
        <v>1</v>
      </c>
      <c r="L1528">
        <v>1</v>
      </c>
      <c r="M1528">
        <v>141</v>
      </c>
      <c r="N1528">
        <v>1</v>
      </c>
      <c r="O1528">
        <v>1</v>
      </c>
      <c r="P1528">
        <v>1</v>
      </c>
      <c r="Q1528">
        <v>1</v>
      </c>
      <c r="R1528" s="1">
        <v>44649</v>
      </c>
      <c r="S1528" t="str">
        <f t="shared" si="115"/>
        <v>Coca Cola - Zero Sugar</v>
      </c>
      <c r="T1528" t="str">
        <f t="shared" si="116"/>
        <v>Carbonated</v>
      </c>
      <c r="U1528" t="str">
        <f>IF(T1528="Cell is Blank - Dis-regard",_xlfn.XLOOKUP(S1528,'Categroy Lookup'!A:A,'Categroy Lookup'!B:B,"Cell is Blank - Dis-regard"),T1528)</f>
        <v>Carbonated</v>
      </c>
      <c r="V1528" t="b">
        <f t="shared" si="118"/>
        <v>1</v>
      </c>
      <c r="W1528">
        <f t="shared" si="117"/>
        <v>1</v>
      </c>
      <c r="X1528" s="8">
        <f t="shared" si="119"/>
        <v>0.66666666666666663</v>
      </c>
      <c r="Y1528" t="s">
        <v>524</v>
      </c>
      <c r="Z1528" t="s">
        <v>525</v>
      </c>
      <c r="AB1528" t="s">
        <v>683</v>
      </c>
      <c r="AC1528" t="s">
        <v>771</v>
      </c>
      <c r="AD1528">
        <v>2022</v>
      </c>
    </row>
    <row r="1529" spans="1:30" x14ac:dyDescent="0.25">
      <c r="A1529" t="s">
        <v>18</v>
      </c>
      <c r="B1529" t="s">
        <v>40</v>
      </c>
      <c r="C1529" t="s">
        <v>41</v>
      </c>
      <c r="D1529" t="s">
        <v>42</v>
      </c>
      <c r="E1529" t="s">
        <v>139</v>
      </c>
      <c r="F1529" t="s">
        <v>27</v>
      </c>
      <c r="G1529">
        <v>14895450081</v>
      </c>
      <c r="H1529" t="s">
        <v>233</v>
      </c>
      <c r="I1529" t="s">
        <v>33</v>
      </c>
      <c r="J1529">
        <v>124</v>
      </c>
      <c r="K1529">
        <v>1</v>
      </c>
      <c r="L1529">
        <v>1</v>
      </c>
      <c r="M1529">
        <v>124</v>
      </c>
      <c r="N1529">
        <v>1</v>
      </c>
      <c r="O1529">
        <v>1</v>
      </c>
      <c r="P1529">
        <v>1</v>
      </c>
      <c r="Q1529">
        <v>1</v>
      </c>
      <c r="R1529" s="1">
        <v>44649</v>
      </c>
      <c r="S1529" t="str">
        <f t="shared" si="115"/>
        <v>Cheetos Flaming Hot Limon Crunchy</v>
      </c>
      <c r="T1529" t="str">
        <f t="shared" si="116"/>
        <v>Food</v>
      </c>
      <c r="U1529" t="str">
        <f>IF(T1529="Cell is Blank - Dis-regard",_xlfn.XLOOKUP(S1529,'Categroy Lookup'!A:A,'Categroy Lookup'!B:B,"Cell is Blank - Dis-regard"),T1529)</f>
        <v>Food</v>
      </c>
      <c r="V1529" t="b">
        <f t="shared" si="118"/>
        <v>1</v>
      </c>
      <c r="W1529">
        <f t="shared" si="117"/>
        <v>1</v>
      </c>
      <c r="X1529" s="8">
        <f t="shared" si="119"/>
        <v>0.66666666666666663</v>
      </c>
      <c r="Y1529" t="s">
        <v>139</v>
      </c>
      <c r="AB1529" t="s">
        <v>683</v>
      </c>
      <c r="AC1529" t="s">
        <v>771</v>
      </c>
      <c r="AD1529">
        <v>2022</v>
      </c>
    </row>
    <row r="1530" spans="1:30" x14ac:dyDescent="0.25">
      <c r="A1530" t="s">
        <v>18</v>
      </c>
      <c r="B1530" t="s">
        <v>40</v>
      </c>
      <c r="C1530" t="s">
        <v>41</v>
      </c>
      <c r="D1530" t="s">
        <v>42</v>
      </c>
      <c r="E1530" t="s">
        <v>133</v>
      </c>
      <c r="F1530" t="s">
        <v>27</v>
      </c>
      <c r="G1530">
        <v>14895451444</v>
      </c>
      <c r="H1530" t="s">
        <v>233</v>
      </c>
      <c r="I1530" t="s">
        <v>33</v>
      </c>
      <c r="J1530">
        <v>114</v>
      </c>
      <c r="K1530">
        <v>1.5</v>
      </c>
      <c r="L1530">
        <v>1</v>
      </c>
      <c r="M1530">
        <v>114</v>
      </c>
      <c r="N1530">
        <v>1.5</v>
      </c>
      <c r="O1530">
        <v>1</v>
      </c>
      <c r="P1530">
        <v>1.5</v>
      </c>
      <c r="Q1530">
        <v>1.5</v>
      </c>
      <c r="R1530" s="1">
        <v>44649</v>
      </c>
      <c r="S1530" t="str">
        <f t="shared" si="115"/>
        <v>Funyuns - Flaming Hot</v>
      </c>
      <c r="T1530" t="str">
        <f t="shared" si="116"/>
        <v>Food</v>
      </c>
      <c r="U1530" t="str">
        <f>IF(T1530="Cell is Blank - Dis-regard",_xlfn.XLOOKUP(S1530,'Categroy Lookup'!A:A,'Categroy Lookup'!B:B,"Cell is Blank - Dis-regard"),T1530)</f>
        <v>Food</v>
      </c>
      <c r="V1530" t="b">
        <f t="shared" si="118"/>
        <v>1</v>
      </c>
      <c r="W1530">
        <f t="shared" si="117"/>
        <v>1.5</v>
      </c>
      <c r="X1530" s="8">
        <f t="shared" si="119"/>
        <v>1</v>
      </c>
      <c r="Y1530" t="s">
        <v>553</v>
      </c>
      <c r="Z1530" t="s">
        <v>501</v>
      </c>
      <c r="AB1530" t="s">
        <v>683</v>
      </c>
      <c r="AC1530" t="s">
        <v>771</v>
      </c>
      <c r="AD1530">
        <v>2022</v>
      </c>
    </row>
    <row r="1531" spans="1:30" x14ac:dyDescent="0.25">
      <c r="A1531" t="s">
        <v>18</v>
      </c>
      <c r="B1531" t="s">
        <v>40</v>
      </c>
      <c r="C1531" t="s">
        <v>41</v>
      </c>
      <c r="D1531" t="s">
        <v>42</v>
      </c>
      <c r="E1531" t="s">
        <v>133</v>
      </c>
      <c r="F1531" t="s">
        <v>27</v>
      </c>
      <c r="G1531">
        <v>14895453270</v>
      </c>
      <c r="H1531" t="s">
        <v>233</v>
      </c>
      <c r="I1531" t="s">
        <v>33</v>
      </c>
      <c r="J1531">
        <v>114</v>
      </c>
      <c r="K1531">
        <v>1.5</v>
      </c>
      <c r="L1531">
        <v>1</v>
      </c>
      <c r="M1531">
        <v>114</v>
      </c>
      <c r="N1531">
        <v>1.5</v>
      </c>
      <c r="O1531">
        <v>1</v>
      </c>
      <c r="P1531">
        <v>1.5</v>
      </c>
      <c r="Q1531">
        <v>1.5</v>
      </c>
      <c r="R1531" s="1">
        <v>44649</v>
      </c>
      <c r="S1531" t="str">
        <f t="shared" si="115"/>
        <v>Funyuns - Flaming Hot</v>
      </c>
      <c r="T1531" t="str">
        <f t="shared" si="116"/>
        <v>Food</v>
      </c>
      <c r="U1531" t="str">
        <f>IF(T1531="Cell is Blank - Dis-regard",_xlfn.XLOOKUP(S1531,'Categroy Lookup'!A:A,'Categroy Lookup'!B:B,"Cell is Blank - Dis-regard"),T1531)</f>
        <v>Food</v>
      </c>
      <c r="V1531" t="b">
        <f t="shared" si="118"/>
        <v>1</v>
      </c>
      <c r="W1531">
        <f t="shared" si="117"/>
        <v>1.5</v>
      </c>
      <c r="X1531" s="8">
        <f t="shared" si="119"/>
        <v>1</v>
      </c>
      <c r="Y1531" t="s">
        <v>553</v>
      </c>
      <c r="Z1531" t="s">
        <v>501</v>
      </c>
      <c r="AB1531" t="s">
        <v>683</v>
      </c>
      <c r="AC1531" t="s">
        <v>771</v>
      </c>
      <c r="AD1531">
        <v>2022</v>
      </c>
    </row>
    <row r="1532" spans="1:30" x14ac:dyDescent="0.25">
      <c r="A1532" t="s">
        <v>18</v>
      </c>
      <c r="B1532" t="s">
        <v>40</v>
      </c>
      <c r="C1532" t="s">
        <v>41</v>
      </c>
      <c r="D1532" t="s">
        <v>42</v>
      </c>
      <c r="E1532" t="s">
        <v>48</v>
      </c>
      <c r="F1532" t="s">
        <v>27</v>
      </c>
      <c r="G1532">
        <v>14895454059</v>
      </c>
      <c r="H1532" t="s">
        <v>233</v>
      </c>
      <c r="I1532" t="s">
        <v>33</v>
      </c>
      <c r="J1532">
        <v>138</v>
      </c>
      <c r="K1532">
        <v>2</v>
      </c>
      <c r="L1532">
        <v>1</v>
      </c>
      <c r="M1532">
        <v>138</v>
      </c>
      <c r="N1532">
        <v>2</v>
      </c>
      <c r="O1532">
        <v>1</v>
      </c>
      <c r="P1532">
        <v>2</v>
      </c>
      <c r="Q1532">
        <v>2</v>
      </c>
      <c r="R1532" s="1">
        <v>44649</v>
      </c>
      <c r="S1532" t="str">
        <f t="shared" si="115"/>
        <v>KitKat - Crisp Wafers</v>
      </c>
      <c r="T1532" t="str">
        <f t="shared" si="116"/>
        <v>Food</v>
      </c>
      <c r="U1532" t="str">
        <f>IF(T1532="Cell is Blank - Dis-regard",_xlfn.XLOOKUP(S1532,'Categroy Lookup'!A:A,'Categroy Lookup'!B:B,"Cell is Blank - Dis-regard"),T1532)</f>
        <v>Food</v>
      </c>
      <c r="V1532" t="b">
        <f t="shared" si="118"/>
        <v>1</v>
      </c>
      <c r="W1532">
        <f t="shared" si="117"/>
        <v>2</v>
      </c>
      <c r="X1532" s="8">
        <f t="shared" si="119"/>
        <v>1.3333333333333333</v>
      </c>
      <c r="Y1532" t="s">
        <v>482</v>
      </c>
      <c r="Z1532" t="s">
        <v>483</v>
      </c>
      <c r="AB1532" t="s">
        <v>683</v>
      </c>
      <c r="AC1532" t="s">
        <v>771</v>
      </c>
      <c r="AD1532">
        <v>2022</v>
      </c>
    </row>
    <row r="1533" spans="1:30" x14ac:dyDescent="0.25">
      <c r="A1533" t="s">
        <v>18</v>
      </c>
      <c r="B1533" t="s">
        <v>197</v>
      </c>
      <c r="C1533" t="s">
        <v>198</v>
      </c>
      <c r="D1533" t="s">
        <v>199</v>
      </c>
      <c r="E1533" t="s">
        <v>69</v>
      </c>
      <c r="F1533" t="s">
        <v>27</v>
      </c>
      <c r="G1533">
        <v>14895633215</v>
      </c>
      <c r="H1533" t="s">
        <v>233</v>
      </c>
      <c r="I1533" t="s">
        <v>33</v>
      </c>
      <c r="J1533">
        <v>114</v>
      </c>
      <c r="K1533">
        <v>1.5</v>
      </c>
      <c r="L1533">
        <v>1</v>
      </c>
      <c r="M1533">
        <v>114</v>
      </c>
      <c r="N1533">
        <v>1.5</v>
      </c>
      <c r="O1533">
        <v>1</v>
      </c>
      <c r="P1533">
        <v>1.5</v>
      </c>
      <c r="Q1533">
        <v>1.5</v>
      </c>
      <c r="R1533" s="1">
        <v>44651</v>
      </c>
      <c r="S1533" t="str">
        <f t="shared" si="115"/>
        <v>SunChips Multigrain - Salsa</v>
      </c>
      <c r="T1533" t="str">
        <f t="shared" si="116"/>
        <v>Food</v>
      </c>
      <c r="U1533" t="str">
        <f>IF(T1533="Cell is Blank - Dis-regard",_xlfn.XLOOKUP(S1533,'Categroy Lookup'!A:A,'Categroy Lookup'!B:B,"Cell is Blank - Dis-regard"),T1533)</f>
        <v>Food</v>
      </c>
      <c r="V1533" t="b">
        <f t="shared" si="118"/>
        <v>1</v>
      </c>
      <c r="W1533">
        <f t="shared" si="117"/>
        <v>1.5</v>
      </c>
      <c r="X1533" s="8">
        <f t="shared" si="119"/>
        <v>1</v>
      </c>
      <c r="Y1533" t="s">
        <v>502</v>
      </c>
      <c r="Z1533" t="s">
        <v>503</v>
      </c>
      <c r="AB1533" t="s">
        <v>683</v>
      </c>
      <c r="AC1533" t="s">
        <v>771</v>
      </c>
      <c r="AD1533">
        <v>2022</v>
      </c>
    </row>
    <row r="1534" spans="1:30" x14ac:dyDescent="0.25">
      <c r="A1534" t="s">
        <v>18</v>
      </c>
      <c r="B1534" t="s">
        <v>197</v>
      </c>
      <c r="C1534" t="s">
        <v>198</v>
      </c>
      <c r="D1534" t="s">
        <v>199</v>
      </c>
      <c r="E1534" t="s">
        <v>210</v>
      </c>
      <c r="F1534" t="s">
        <v>27</v>
      </c>
      <c r="G1534">
        <v>14895943108</v>
      </c>
      <c r="H1534" t="s">
        <v>233</v>
      </c>
      <c r="I1534" t="s">
        <v>33</v>
      </c>
      <c r="J1534">
        <v>136</v>
      </c>
      <c r="K1534">
        <v>2</v>
      </c>
      <c r="L1534">
        <v>1</v>
      </c>
      <c r="M1534">
        <v>136</v>
      </c>
      <c r="N1534">
        <v>2</v>
      </c>
      <c r="O1534">
        <v>1</v>
      </c>
      <c r="P1534">
        <v>2</v>
      </c>
      <c r="Q1534">
        <v>2</v>
      </c>
      <c r="R1534" s="1">
        <v>44651</v>
      </c>
      <c r="S1534" t="str">
        <f t="shared" si="115"/>
        <v>Genius Keto Bar - Chocolate Dream</v>
      </c>
      <c r="T1534" t="str">
        <f t="shared" si="116"/>
        <v>Food</v>
      </c>
      <c r="U1534" t="str">
        <f>IF(T1534="Cell is Blank - Dis-regard",_xlfn.XLOOKUP(S1534,'Categroy Lookup'!A:A,'Categroy Lookup'!B:B,"Cell is Blank - Dis-regard"),T1534)</f>
        <v>Food</v>
      </c>
      <c r="V1534" t="b">
        <f t="shared" si="118"/>
        <v>1</v>
      </c>
      <c r="W1534">
        <f t="shared" si="117"/>
        <v>2</v>
      </c>
      <c r="X1534" s="8">
        <f t="shared" si="119"/>
        <v>1.3333333333333333</v>
      </c>
      <c r="Y1534" t="s">
        <v>580</v>
      </c>
      <c r="Z1534" t="s">
        <v>581</v>
      </c>
      <c r="AB1534" t="s">
        <v>683</v>
      </c>
      <c r="AC1534" t="s">
        <v>771</v>
      </c>
      <c r="AD1534">
        <v>2022</v>
      </c>
    </row>
    <row r="1535" spans="1:30" x14ac:dyDescent="0.25">
      <c r="A1535" t="s">
        <v>18</v>
      </c>
      <c r="B1535" t="s">
        <v>40</v>
      </c>
      <c r="C1535" t="s">
        <v>41</v>
      </c>
      <c r="D1535" t="s">
        <v>42</v>
      </c>
      <c r="E1535" t="s">
        <v>93</v>
      </c>
      <c r="F1535" t="s">
        <v>23</v>
      </c>
      <c r="G1535">
        <v>14895996301</v>
      </c>
      <c r="H1535" t="s">
        <v>233</v>
      </c>
      <c r="I1535" t="s">
        <v>33</v>
      </c>
      <c r="J1535">
        <v>141</v>
      </c>
      <c r="K1535">
        <v>1</v>
      </c>
      <c r="L1535">
        <v>1</v>
      </c>
      <c r="M1535">
        <v>141</v>
      </c>
      <c r="N1535">
        <v>1</v>
      </c>
      <c r="O1535">
        <v>1</v>
      </c>
      <c r="P1535">
        <v>1</v>
      </c>
      <c r="Q1535">
        <v>1</v>
      </c>
      <c r="R1535" s="1">
        <v>44649</v>
      </c>
      <c r="S1535" t="str">
        <f t="shared" si="115"/>
        <v>Coca Cola - Zero Sugar</v>
      </c>
      <c r="T1535" t="str">
        <f t="shared" si="116"/>
        <v>Carbonated</v>
      </c>
      <c r="U1535" t="str">
        <f>IF(T1535="Cell is Blank - Dis-regard",_xlfn.XLOOKUP(S1535,'Categroy Lookup'!A:A,'Categroy Lookup'!B:B,"Cell is Blank - Dis-regard"),T1535)</f>
        <v>Carbonated</v>
      </c>
      <c r="V1535" t="b">
        <f t="shared" si="118"/>
        <v>1</v>
      </c>
      <c r="W1535">
        <f t="shared" si="117"/>
        <v>1</v>
      </c>
      <c r="X1535" s="8">
        <f t="shared" si="119"/>
        <v>0.66666666666666663</v>
      </c>
      <c r="Y1535" t="s">
        <v>524</v>
      </c>
      <c r="Z1535" t="s">
        <v>525</v>
      </c>
      <c r="AB1535" t="s">
        <v>683</v>
      </c>
      <c r="AC1535" t="s">
        <v>771</v>
      </c>
      <c r="AD1535">
        <v>2022</v>
      </c>
    </row>
    <row r="1536" spans="1:30" x14ac:dyDescent="0.25">
      <c r="A1536" t="s">
        <v>18</v>
      </c>
      <c r="B1536" t="s">
        <v>40</v>
      </c>
      <c r="C1536" t="s">
        <v>41</v>
      </c>
      <c r="D1536" t="s">
        <v>42</v>
      </c>
      <c r="E1536" t="s">
        <v>93</v>
      </c>
      <c r="F1536" t="s">
        <v>23</v>
      </c>
      <c r="G1536">
        <v>14896323024</v>
      </c>
      <c r="H1536" t="s">
        <v>233</v>
      </c>
      <c r="I1536" t="s">
        <v>33</v>
      </c>
      <c r="J1536">
        <v>142</v>
      </c>
      <c r="K1536">
        <v>1</v>
      </c>
      <c r="L1536">
        <v>1</v>
      </c>
      <c r="M1536">
        <v>142</v>
      </c>
      <c r="N1536">
        <v>1</v>
      </c>
      <c r="O1536">
        <v>1</v>
      </c>
      <c r="P1536">
        <v>1</v>
      </c>
      <c r="Q1536">
        <v>1</v>
      </c>
      <c r="R1536" s="1">
        <v>44649</v>
      </c>
      <c r="S1536" t="str">
        <f t="shared" si="115"/>
        <v>Coca Cola - Zero Sugar</v>
      </c>
      <c r="T1536" t="str">
        <f t="shared" si="116"/>
        <v>Carbonated</v>
      </c>
      <c r="U1536" t="str">
        <f>IF(T1536="Cell is Blank - Dis-regard",_xlfn.XLOOKUP(S1536,'Categroy Lookup'!A:A,'Categroy Lookup'!B:B,"Cell is Blank - Dis-regard"),T1536)</f>
        <v>Carbonated</v>
      </c>
      <c r="V1536" t="b">
        <f t="shared" si="118"/>
        <v>1</v>
      </c>
      <c r="W1536">
        <f t="shared" si="117"/>
        <v>1</v>
      </c>
      <c r="X1536" s="8">
        <f t="shared" si="119"/>
        <v>0.66666666666666663</v>
      </c>
      <c r="Y1536" t="s">
        <v>524</v>
      </c>
      <c r="Z1536" t="s">
        <v>525</v>
      </c>
      <c r="AB1536" t="s">
        <v>683</v>
      </c>
      <c r="AC1536" t="s">
        <v>771</v>
      </c>
      <c r="AD1536">
        <v>2022</v>
      </c>
    </row>
    <row r="1537" spans="1:30" x14ac:dyDescent="0.25">
      <c r="A1537" t="s">
        <v>18</v>
      </c>
      <c r="B1537" t="s">
        <v>40</v>
      </c>
      <c r="C1537" t="s">
        <v>41</v>
      </c>
      <c r="D1537" t="s">
        <v>42</v>
      </c>
      <c r="E1537" t="s">
        <v>93</v>
      </c>
      <c r="F1537" t="s">
        <v>23</v>
      </c>
      <c r="G1537">
        <v>14896453085</v>
      </c>
      <c r="H1537" t="s">
        <v>233</v>
      </c>
      <c r="I1537" t="s">
        <v>33</v>
      </c>
      <c r="J1537">
        <v>141</v>
      </c>
      <c r="K1537">
        <v>1</v>
      </c>
      <c r="L1537">
        <v>1</v>
      </c>
      <c r="M1537">
        <v>141</v>
      </c>
      <c r="N1537">
        <v>1</v>
      </c>
      <c r="O1537">
        <v>1</v>
      </c>
      <c r="P1537">
        <v>1</v>
      </c>
      <c r="Q1537">
        <v>1</v>
      </c>
      <c r="R1537" s="1">
        <v>44649</v>
      </c>
      <c r="S1537" t="str">
        <f t="shared" si="115"/>
        <v>Coca Cola - Zero Sugar</v>
      </c>
      <c r="T1537" t="str">
        <f t="shared" si="116"/>
        <v>Carbonated</v>
      </c>
      <c r="U1537" t="str">
        <f>IF(T1537="Cell is Blank - Dis-regard",_xlfn.XLOOKUP(S1537,'Categroy Lookup'!A:A,'Categroy Lookup'!B:B,"Cell is Blank - Dis-regard"),T1537)</f>
        <v>Carbonated</v>
      </c>
      <c r="V1537" t="b">
        <f t="shared" si="118"/>
        <v>1</v>
      </c>
      <c r="W1537">
        <f t="shared" si="117"/>
        <v>1</v>
      </c>
      <c r="X1537" s="8">
        <f t="shared" si="119"/>
        <v>0.66666666666666663</v>
      </c>
      <c r="Y1537" t="s">
        <v>524</v>
      </c>
      <c r="Z1537" t="s">
        <v>525</v>
      </c>
      <c r="AB1537" t="s">
        <v>683</v>
      </c>
      <c r="AC1537" t="s">
        <v>771</v>
      </c>
      <c r="AD1537">
        <v>2022</v>
      </c>
    </row>
    <row r="1538" spans="1:30" x14ac:dyDescent="0.25">
      <c r="A1538" t="s">
        <v>18</v>
      </c>
      <c r="B1538" t="s">
        <v>40</v>
      </c>
      <c r="C1538" t="s">
        <v>41</v>
      </c>
      <c r="D1538" t="s">
        <v>42</v>
      </c>
      <c r="E1538" t="s">
        <v>114</v>
      </c>
      <c r="F1538" t="s">
        <v>27</v>
      </c>
      <c r="G1538">
        <v>14896502371</v>
      </c>
      <c r="H1538" t="s">
        <v>233</v>
      </c>
      <c r="I1538" t="s">
        <v>33</v>
      </c>
      <c r="J1538">
        <v>112</v>
      </c>
      <c r="K1538">
        <v>1.5</v>
      </c>
      <c r="L1538">
        <v>1</v>
      </c>
      <c r="M1538">
        <v>112</v>
      </c>
      <c r="N1538">
        <v>1.5</v>
      </c>
      <c r="O1538">
        <v>1</v>
      </c>
      <c r="P1538">
        <v>1.5</v>
      </c>
      <c r="Q1538">
        <v>1.5</v>
      </c>
      <c r="R1538" s="1">
        <v>44649</v>
      </c>
      <c r="S1538" t="str">
        <f t="shared" ref="S1538:S1601" si="120">IF(E1538="","Cell is Blank - Dis-regard",E1538)</f>
        <v>SunChips Multigrain - Original</v>
      </c>
      <c r="T1538" t="str">
        <f t="shared" ref="T1538:T1601" si="121">IF(F1538="","Cell is Blank - Dis-regard",F1538)</f>
        <v>Food</v>
      </c>
      <c r="U1538" t="str">
        <f>IF(T1538="Cell is Blank - Dis-regard",_xlfn.XLOOKUP(S1538,'Categroy Lookup'!A:A,'Categroy Lookup'!B:B,"Cell is Blank - Dis-regard"),T1538)</f>
        <v>Food</v>
      </c>
      <c r="V1538" t="b">
        <f t="shared" si="118"/>
        <v>1</v>
      </c>
      <c r="W1538">
        <f t="shared" ref="W1538:W1601" si="122">IF(V1538="FALSE",K1538,K1538)</f>
        <v>1.5</v>
      </c>
      <c r="X1538" s="8">
        <f t="shared" si="119"/>
        <v>1</v>
      </c>
      <c r="Y1538" t="s">
        <v>502</v>
      </c>
      <c r="Z1538" t="s">
        <v>512</v>
      </c>
      <c r="AB1538" t="s">
        <v>683</v>
      </c>
      <c r="AC1538" t="s">
        <v>771</v>
      </c>
      <c r="AD1538">
        <v>2022</v>
      </c>
    </row>
    <row r="1539" spans="1:30" x14ac:dyDescent="0.25">
      <c r="A1539" t="s">
        <v>18</v>
      </c>
      <c r="B1539" t="s">
        <v>40</v>
      </c>
      <c r="C1539" t="s">
        <v>41</v>
      </c>
      <c r="D1539" t="s">
        <v>42</v>
      </c>
      <c r="E1539" t="s">
        <v>114</v>
      </c>
      <c r="F1539" t="s">
        <v>27</v>
      </c>
      <c r="G1539">
        <v>14896718875</v>
      </c>
      <c r="H1539" t="s">
        <v>235</v>
      </c>
      <c r="I1539" t="s">
        <v>33</v>
      </c>
      <c r="J1539">
        <v>112</v>
      </c>
      <c r="K1539">
        <v>1.5</v>
      </c>
      <c r="L1539">
        <v>1</v>
      </c>
      <c r="M1539">
        <v>112</v>
      </c>
      <c r="N1539">
        <v>1.5</v>
      </c>
      <c r="O1539">
        <v>1</v>
      </c>
      <c r="P1539">
        <v>1.5</v>
      </c>
      <c r="Q1539">
        <v>1.5</v>
      </c>
      <c r="R1539" s="1">
        <v>44649</v>
      </c>
      <c r="S1539" t="str">
        <f t="shared" si="120"/>
        <v>SunChips Multigrain - Original</v>
      </c>
      <c r="T1539" t="str">
        <f t="shared" si="121"/>
        <v>Food</v>
      </c>
      <c r="U1539" t="str">
        <f>IF(T1539="Cell is Blank - Dis-regard",_xlfn.XLOOKUP(S1539,'Categroy Lookup'!A:A,'Categroy Lookup'!B:B,"Cell is Blank - Dis-regard"),T1539)</f>
        <v>Food</v>
      </c>
      <c r="V1539" t="b">
        <f t="shared" ref="V1539:V1602" si="123">K1539=N1539</f>
        <v>1</v>
      </c>
      <c r="W1539">
        <f t="shared" si="122"/>
        <v>1.5</v>
      </c>
      <c r="X1539" s="8">
        <f t="shared" ref="X1539:X1602" si="124">W1539/1.5</f>
        <v>1</v>
      </c>
      <c r="Y1539" t="s">
        <v>502</v>
      </c>
      <c r="Z1539" t="s">
        <v>512</v>
      </c>
      <c r="AB1539" t="s">
        <v>685</v>
      </c>
      <c r="AC1539" t="s">
        <v>772</v>
      </c>
      <c r="AD1539">
        <v>2022</v>
      </c>
    </row>
    <row r="1540" spans="1:30" x14ac:dyDescent="0.25">
      <c r="A1540" t="s">
        <v>18</v>
      </c>
      <c r="B1540" t="s">
        <v>40</v>
      </c>
      <c r="C1540" t="s">
        <v>41</v>
      </c>
      <c r="D1540" t="s">
        <v>42</v>
      </c>
      <c r="E1540" t="s">
        <v>93</v>
      </c>
      <c r="F1540" t="s">
        <v>23</v>
      </c>
      <c r="G1540">
        <v>14896898832</v>
      </c>
      <c r="H1540" t="s">
        <v>235</v>
      </c>
      <c r="I1540" t="s">
        <v>33</v>
      </c>
      <c r="J1540">
        <v>141</v>
      </c>
      <c r="K1540">
        <v>1</v>
      </c>
      <c r="L1540">
        <v>1</v>
      </c>
      <c r="M1540">
        <v>141</v>
      </c>
      <c r="N1540">
        <v>1</v>
      </c>
      <c r="O1540">
        <v>1</v>
      </c>
      <c r="P1540">
        <v>1</v>
      </c>
      <c r="Q1540">
        <v>1</v>
      </c>
      <c r="R1540" s="1">
        <v>44649</v>
      </c>
      <c r="S1540" t="str">
        <f t="shared" si="120"/>
        <v>Coca Cola - Zero Sugar</v>
      </c>
      <c r="T1540" t="str">
        <f t="shared" si="121"/>
        <v>Carbonated</v>
      </c>
      <c r="U1540" t="str">
        <f>IF(T1540="Cell is Blank - Dis-regard",_xlfn.XLOOKUP(S1540,'Categroy Lookup'!A:A,'Categroy Lookup'!B:B,"Cell is Blank - Dis-regard"),T1540)</f>
        <v>Carbonated</v>
      </c>
      <c r="V1540" t="b">
        <f t="shared" si="123"/>
        <v>1</v>
      </c>
      <c r="W1540">
        <f t="shared" si="122"/>
        <v>1</v>
      </c>
      <c r="X1540" s="8">
        <f t="shared" si="124"/>
        <v>0.66666666666666663</v>
      </c>
      <c r="Y1540" t="s">
        <v>524</v>
      </c>
      <c r="Z1540" t="s">
        <v>525</v>
      </c>
      <c r="AB1540" t="s">
        <v>685</v>
      </c>
      <c r="AC1540" t="s">
        <v>772</v>
      </c>
      <c r="AD1540">
        <v>2022</v>
      </c>
    </row>
    <row r="1541" spans="1:30" x14ac:dyDescent="0.25">
      <c r="A1541" t="s">
        <v>18</v>
      </c>
      <c r="B1541" t="s">
        <v>36</v>
      </c>
      <c r="C1541" t="s">
        <v>37</v>
      </c>
      <c r="D1541" t="s">
        <v>38</v>
      </c>
      <c r="E1541" t="s">
        <v>53</v>
      </c>
      <c r="F1541" t="s">
        <v>27</v>
      </c>
      <c r="G1541">
        <v>14898175827</v>
      </c>
      <c r="H1541" t="s">
        <v>235</v>
      </c>
      <c r="I1541" t="s">
        <v>33</v>
      </c>
      <c r="J1541">
        <v>137</v>
      </c>
      <c r="K1541">
        <v>2</v>
      </c>
      <c r="L1541">
        <v>1</v>
      </c>
      <c r="M1541">
        <v>137</v>
      </c>
      <c r="N1541">
        <v>2</v>
      </c>
      <c r="O1541">
        <v>1</v>
      </c>
      <c r="P1541">
        <v>2</v>
      </c>
      <c r="Q1541">
        <v>2</v>
      </c>
      <c r="R1541" s="1">
        <v>44650</v>
      </c>
      <c r="S1541" t="str">
        <f t="shared" si="120"/>
        <v>Jacks Links Bar Beef Strip</v>
      </c>
      <c r="T1541" t="str">
        <f t="shared" si="121"/>
        <v>Food</v>
      </c>
      <c r="U1541" t="str">
        <f>IF(T1541="Cell is Blank - Dis-regard",_xlfn.XLOOKUP(S1541,'Categroy Lookup'!A:A,'Categroy Lookup'!B:B,"Cell is Blank - Dis-regard"),T1541)</f>
        <v>Food</v>
      </c>
      <c r="V1541" t="b">
        <f t="shared" si="123"/>
        <v>1</v>
      </c>
      <c r="W1541">
        <f t="shared" si="122"/>
        <v>2</v>
      </c>
      <c r="X1541" s="8">
        <f t="shared" si="124"/>
        <v>1.3333333333333333</v>
      </c>
      <c r="Y1541" t="s">
        <v>53</v>
      </c>
      <c r="AB1541" t="s">
        <v>685</v>
      </c>
      <c r="AC1541" t="s">
        <v>772</v>
      </c>
      <c r="AD1541">
        <v>2022</v>
      </c>
    </row>
    <row r="1542" spans="1:30" x14ac:dyDescent="0.25">
      <c r="A1542" t="s">
        <v>18</v>
      </c>
      <c r="B1542" t="s">
        <v>36</v>
      </c>
      <c r="C1542" t="s">
        <v>37</v>
      </c>
      <c r="D1542" t="s">
        <v>38</v>
      </c>
      <c r="E1542" t="s">
        <v>53</v>
      </c>
      <c r="F1542" t="s">
        <v>27</v>
      </c>
      <c r="G1542">
        <v>14898212652</v>
      </c>
      <c r="H1542" t="s">
        <v>235</v>
      </c>
      <c r="I1542" t="s">
        <v>33</v>
      </c>
      <c r="J1542">
        <v>137</v>
      </c>
      <c r="K1542">
        <v>2</v>
      </c>
      <c r="L1542">
        <v>1</v>
      </c>
      <c r="M1542">
        <v>137</v>
      </c>
      <c r="N1542">
        <v>2</v>
      </c>
      <c r="O1542">
        <v>1</v>
      </c>
      <c r="P1542">
        <v>2</v>
      </c>
      <c r="Q1542">
        <v>2</v>
      </c>
      <c r="R1542" s="1">
        <v>44650</v>
      </c>
      <c r="S1542" t="str">
        <f t="shared" si="120"/>
        <v>Jacks Links Bar Beef Strip</v>
      </c>
      <c r="T1542" t="str">
        <f t="shared" si="121"/>
        <v>Food</v>
      </c>
      <c r="U1542" t="str">
        <f>IF(T1542="Cell is Blank - Dis-regard",_xlfn.XLOOKUP(S1542,'Categroy Lookup'!A:A,'Categroy Lookup'!B:B,"Cell is Blank - Dis-regard"),T1542)</f>
        <v>Food</v>
      </c>
      <c r="V1542" t="b">
        <f t="shared" si="123"/>
        <v>1</v>
      </c>
      <c r="W1542">
        <f t="shared" si="122"/>
        <v>2</v>
      </c>
      <c r="X1542" s="8">
        <f t="shared" si="124"/>
        <v>1.3333333333333333</v>
      </c>
      <c r="Y1542" t="s">
        <v>53</v>
      </c>
      <c r="AB1542" t="s">
        <v>685</v>
      </c>
      <c r="AC1542" t="s">
        <v>772</v>
      </c>
      <c r="AD1542">
        <v>2022</v>
      </c>
    </row>
    <row r="1543" spans="1:30" x14ac:dyDescent="0.25">
      <c r="A1543" t="s">
        <v>18</v>
      </c>
      <c r="B1543" t="s">
        <v>197</v>
      </c>
      <c r="C1543" t="s">
        <v>198</v>
      </c>
      <c r="D1543" t="s">
        <v>199</v>
      </c>
      <c r="E1543" t="s">
        <v>205</v>
      </c>
      <c r="F1543" t="s">
        <v>23</v>
      </c>
      <c r="G1543">
        <v>14899116957</v>
      </c>
      <c r="H1543" t="s">
        <v>235</v>
      </c>
      <c r="I1543" t="s">
        <v>25</v>
      </c>
      <c r="J1543">
        <v>141</v>
      </c>
      <c r="K1543">
        <v>1.5</v>
      </c>
      <c r="L1543">
        <v>1</v>
      </c>
      <c r="M1543">
        <v>141</v>
      </c>
      <c r="N1543">
        <v>1.5</v>
      </c>
      <c r="O1543">
        <v>1</v>
      </c>
      <c r="P1543">
        <v>1.5</v>
      </c>
      <c r="Q1543">
        <v>1.5</v>
      </c>
      <c r="R1543" s="1">
        <v>44651</v>
      </c>
      <c r="S1543" t="str">
        <f t="shared" si="120"/>
        <v>Spindrift - Sparkling Water - Pineapple</v>
      </c>
      <c r="T1543" t="str">
        <f t="shared" si="121"/>
        <v>Carbonated</v>
      </c>
      <c r="U1543" t="str">
        <f>IF(T1543="Cell is Blank - Dis-regard",_xlfn.XLOOKUP(S1543,'Categroy Lookup'!A:A,'Categroy Lookup'!B:B,"Cell is Blank - Dis-regard"),T1543)</f>
        <v>Carbonated</v>
      </c>
      <c r="V1543" t="b">
        <f t="shared" si="123"/>
        <v>1</v>
      </c>
      <c r="W1543">
        <f t="shared" si="122"/>
        <v>1.5</v>
      </c>
      <c r="X1543" s="8">
        <f t="shared" si="124"/>
        <v>1</v>
      </c>
      <c r="Y1543" t="s">
        <v>486</v>
      </c>
      <c r="Z1543" t="s">
        <v>576</v>
      </c>
      <c r="AA1543" t="s">
        <v>577</v>
      </c>
      <c r="AB1543" t="s">
        <v>685</v>
      </c>
      <c r="AC1543" t="s">
        <v>772</v>
      </c>
      <c r="AD1543">
        <v>2022</v>
      </c>
    </row>
    <row r="1544" spans="1:30" x14ac:dyDescent="0.25">
      <c r="A1544" t="s">
        <v>18</v>
      </c>
      <c r="B1544" t="s">
        <v>40</v>
      </c>
      <c r="C1544" t="s">
        <v>41</v>
      </c>
      <c r="D1544" t="s">
        <v>42</v>
      </c>
      <c r="E1544" t="s">
        <v>147</v>
      </c>
      <c r="F1544" t="s">
        <v>27</v>
      </c>
      <c r="G1544">
        <v>14899485487</v>
      </c>
      <c r="H1544" t="s">
        <v>235</v>
      </c>
      <c r="I1544" t="s">
        <v>33</v>
      </c>
      <c r="J1544">
        <v>120</v>
      </c>
      <c r="K1544">
        <v>1.5</v>
      </c>
      <c r="L1544">
        <v>1</v>
      </c>
      <c r="M1544">
        <v>120</v>
      </c>
      <c r="N1544">
        <v>1.5</v>
      </c>
      <c r="O1544">
        <v>1</v>
      </c>
      <c r="P1544">
        <v>1.5</v>
      </c>
      <c r="Q1544">
        <v>1.5</v>
      </c>
      <c r="R1544" s="1">
        <v>44650</v>
      </c>
      <c r="S1544" t="str">
        <f t="shared" si="120"/>
        <v>Doritos Famin Hot Nacho</v>
      </c>
      <c r="T1544" t="str">
        <f t="shared" si="121"/>
        <v>Food</v>
      </c>
      <c r="U1544" t="str">
        <f>IF(T1544="Cell is Blank - Dis-regard",_xlfn.XLOOKUP(S1544,'Categroy Lookup'!A:A,'Categroy Lookup'!B:B,"Cell is Blank - Dis-regard"),T1544)</f>
        <v>Food</v>
      </c>
      <c r="V1544" t="b">
        <f t="shared" si="123"/>
        <v>1</v>
      </c>
      <c r="W1544">
        <f t="shared" si="122"/>
        <v>1.5</v>
      </c>
      <c r="X1544" s="8">
        <f t="shared" si="124"/>
        <v>1</v>
      </c>
      <c r="Y1544" t="s">
        <v>147</v>
      </c>
      <c r="AB1544" t="s">
        <v>685</v>
      </c>
      <c r="AC1544" t="s">
        <v>772</v>
      </c>
      <c r="AD1544">
        <v>2022</v>
      </c>
    </row>
    <row r="1545" spans="1:30" x14ac:dyDescent="0.25">
      <c r="A1545" t="s">
        <v>18</v>
      </c>
      <c r="B1545" t="s">
        <v>36</v>
      </c>
      <c r="C1545" t="s">
        <v>37</v>
      </c>
      <c r="D1545" t="s">
        <v>38</v>
      </c>
      <c r="E1545" t="s">
        <v>92</v>
      </c>
      <c r="F1545" t="s">
        <v>27</v>
      </c>
      <c r="G1545">
        <v>14899516626</v>
      </c>
      <c r="H1545" t="s">
        <v>235</v>
      </c>
      <c r="I1545" t="s">
        <v>33</v>
      </c>
      <c r="J1545">
        <v>113</v>
      </c>
      <c r="K1545">
        <v>1.5</v>
      </c>
      <c r="L1545">
        <v>1</v>
      </c>
      <c r="M1545">
        <v>113</v>
      </c>
      <c r="N1545">
        <v>1.5</v>
      </c>
      <c r="O1545">
        <v>1</v>
      </c>
      <c r="P1545">
        <v>1.5</v>
      </c>
      <c r="Q1545">
        <v>1.5</v>
      </c>
      <c r="R1545" s="1">
        <v>44650</v>
      </c>
      <c r="S1545" t="str">
        <f t="shared" si="120"/>
        <v>Miss Vickie's Potato Chip - Jalapeno</v>
      </c>
      <c r="T1545" t="str">
        <f t="shared" si="121"/>
        <v>Food</v>
      </c>
      <c r="U1545" t="str">
        <f>IF(T1545="Cell is Blank - Dis-regard",_xlfn.XLOOKUP(S1545,'Categroy Lookup'!A:A,'Categroy Lookup'!B:B,"Cell is Blank - Dis-regard"),T1545)</f>
        <v>Food</v>
      </c>
      <c r="V1545" t="b">
        <f t="shared" si="123"/>
        <v>1</v>
      </c>
      <c r="W1545">
        <f t="shared" si="122"/>
        <v>1.5</v>
      </c>
      <c r="X1545" s="8">
        <f t="shared" si="124"/>
        <v>1</v>
      </c>
      <c r="Y1545" t="s">
        <v>473</v>
      </c>
      <c r="Z1545" t="s">
        <v>523</v>
      </c>
      <c r="AB1545" t="s">
        <v>685</v>
      </c>
      <c r="AC1545" t="s">
        <v>772</v>
      </c>
      <c r="AD1545">
        <v>2022</v>
      </c>
    </row>
    <row r="1546" spans="1:30" x14ac:dyDescent="0.25">
      <c r="A1546" t="s">
        <v>18</v>
      </c>
      <c r="B1546" t="s">
        <v>40</v>
      </c>
      <c r="C1546" t="s">
        <v>41</v>
      </c>
      <c r="D1546" t="s">
        <v>42</v>
      </c>
      <c r="E1546" t="s">
        <v>227</v>
      </c>
      <c r="G1546">
        <v>14899443840</v>
      </c>
      <c r="H1546" t="s">
        <v>235</v>
      </c>
      <c r="I1546" t="s">
        <v>25</v>
      </c>
      <c r="J1546">
        <v>113</v>
      </c>
      <c r="K1546">
        <v>1.5</v>
      </c>
      <c r="L1546">
        <v>1</v>
      </c>
      <c r="M1546">
        <v>113</v>
      </c>
      <c r="N1546">
        <v>1.5</v>
      </c>
      <c r="O1546">
        <v>1</v>
      </c>
      <c r="P1546">
        <v>1.5</v>
      </c>
      <c r="Q1546">
        <v>4.25</v>
      </c>
      <c r="R1546" s="1">
        <v>44650</v>
      </c>
      <c r="S1546" t="str">
        <f t="shared" si="120"/>
        <v>Doritos Dinamita Chile Lemon</v>
      </c>
      <c r="T1546" t="str">
        <f t="shared" si="121"/>
        <v>Cell is Blank - Dis-regard</v>
      </c>
      <c r="U1546" t="str">
        <f>IF(T1546="Cell is Blank - Dis-regard",_xlfn.XLOOKUP(S1546,'Categroy Lookup'!A:A,'Categroy Lookup'!B:B,"Cell is Blank - Dis-regard"),T1546)</f>
        <v>Food</v>
      </c>
      <c r="V1546" t="b">
        <f t="shared" si="123"/>
        <v>1</v>
      </c>
      <c r="W1546">
        <f t="shared" si="122"/>
        <v>1.5</v>
      </c>
      <c r="X1546" s="8">
        <f t="shared" si="124"/>
        <v>1</v>
      </c>
      <c r="Y1546" t="s">
        <v>227</v>
      </c>
      <c r="AB1546" t="s">
        <v>685</v>
      </c>
      <c r="AC1546" t="s">
        <v>772</v>
      </c>
      <c r="AD1546">
        <v>2022</v>
      </c>
    </row>
    <row r="1547" spans="1:30" x14ac:dyDescent="0.25">
      <c r="A1547" t="s">
        <v>18</v>
      </c>
      <c r="B1547" t="s">
        <v>40</v>
      </c>
      <c r="C1547" t="s">
        <v>41</v>
      </c>
      <c r="D1547" t="s">
        <v>42</v>
      </c>
      <c r="E1547" t="s">
        <v>114</v>
      </c>
      <c r="F1547" t="s">
        <v>27</v>
      </c>
      <c r="G1547">
        <v>14899443840</v>
      </c>
      <c r="H1547" t="s">
        <v>235</v>
      </c>
      <c r="I1547" t="s">
        <v>25</v>
      </c>
      <c r="J1547">
        <v>112</v>
      </c>
      <c r="K1547">
        <v>1.5</v>
      </c>
      <c r="L1547">
        <v>1</v>
      </c>
      <c r="M1547">
        <v>112</v>
      </c>
      <c r="N1547">
        <v>1.5</v>
      </c>
      <c r="O1547">
        <v>1</v>
      </c>
      <c r="P1547">
        <v>1.5</v>
      </c>
      <c r="Q1547">
        <v>4.25</v>
      </c>
      <c r="R1547" s="1">
        <v>44650</v>
      </c>
      <c r="S1547" t="str">
        <f t="shared" si="120"/>
        <v>SunChips Multigrain - Original</v>
      </c>
      <c r="T1547" t="str">
        <f t="shared" si="121"/>
        <v>Food</v>
      </c>
      <c r="U1547" t="str">
        <f>IF(T1547="Cell is Blank - Dis-regard",_xlfn.XLOOKUP(S1547,'Categroy Lookup'!A:A,'Categroy Lookup'!B:B,"Cell is Blank - Dis-regard"),T1547)</f>
        <v>Food</v>
      </c>
      <c r="V1547" t="b">
        <f t="shared" si="123"/>
        <v>1</v>
      </c>
      <c r="W1547">
        <f t="shared" si="122"/>
        <v>1.5</v>
      </c>
      <c r="X1547" s="8">
        <f t="shared" si="124"/>
        <v>1</v>
      </c>
      <c r="Y1547" t="s">
        <v>502</v>
      </c>
      <c r="Z1547" t="s">
        <v>512</v>
      </c>
      <c r="AB1547" t="s">
        <v>685</v>
      </c>
      <c r="AC1547" t="s">
        <v>772</v>
      </c>
      <c r="AD1547">
        <v>2022</v>
      </c>
    </row>
    <row r="1548" spans="1:30" x14ac:dyDescent="0.25">
      <c r="A1548" t="s">
        <v>18</v>
      </c>
      <c r="B1548" t="s">
        <v>40</v>
      </c>
      <c r="C1548" t="s">
        <v>41</v>
      </c>
      <c r="D1548" t="s">
        <v>42</v>
      </c>
      <c r="E1548" t="s">
        <v>74</v>
      </c>
      <c r="F1548" t="s">
        <v>27</v>
      </c>
      <c r="G1548">
        <v>14899443840</v>
      </c>
      <c r="H1548" t="s">
        <v>235</v>
      </c>
      <c r="I1548" t="s">
        <v>25</v>
      </c>
      <c r="J1548">
        <v>132</v>
      </c>
      <c r="K1548">
        <v>1.25</v>
      </c>
      <c r="L1548">
        <v>1</v>
      </c>
      <c r="M1548">
        <v>132</v>
      </c>
      <c r="N1548">
        <v>1.25</v>
      </c>
      <c r="O1548">
        <v>1</v>
      </c>
      <c r="P1548">
        <v>1.25</v>
      </c>
      <c r="Q1548">
        <v>4.25</v>
      </c>
      <c r="R1548" s="1">
        <v>44650</v>
      </c>
      <c r="S1548" t="str">
        <f t="shared" si="120"/>
        <v>Chum Fruit Bites - Mango/Strawberry</v>
      </c>
      <c r="T1548" t="str">
        <f t="shared" si="121"/>
        <v>Food</v>
      </c>
      <c r="U1548" t="str">
        <f>IF(T1548="Cell is Blank - Dis-regard",_xlfn.XLOOKUP(S1548,'Categroy Lookup'!A:A,'Categroy Lookup'!B:B,"Cell is Blank - Dis-regard"),T1548)</f>
        <v>Food</v>
      </c>
      <c r="V1548" t="b">
        <f t="shared" si="123"/>
        <v>1</v>
      </c>
      <c r="W1548">
        <f t="shared" si="122"/>
        <v>1.25</v>
      </c>
      <c r="X1548" s="8">
        <f t="shared" si="124"/>
        <v>0.83333333333333337</v>
      </c>
      <c r="Y1548" t="s">
        <v>506</v>
      </c>
      <c r="Z1548" t="s">
        <v>507</v>
      </c>
      <c r="AB1548" t="s">
        <v>685</v>
      </c>
      <c r="AC1548" t="s">
        <v>772</v>
      </c>
      <c r="AD1548">
        <v>2022</v>
      </c>
    </row>
    <row r="1549" spans="1:30" x14ac:dyDescent="0.25">
      <c r="A1549" t="s">
        <v>18</v>
      </c>
      <c r="B1549" t="s">
        <v>36</v>
      </c>
      <c r="C1549" t="s">
        <v>37</v>
      </c>
      <c r="D1549" t="s">
        <v>38</v>
      </c>
      <c r="E1549" t="s">
        <v>98</v>
      </c>
      <c r="F1549" t="s">
        <v>27</v>
      </c>
      <c r="G1549">
        <v>14899725995</v>
      </c>
      <c r="H1549" t="s">
        <v>235</v>
      </c>
      <c r="I1549" t="s">
        <v>25</v>
      </c>
      <c r="J1549">
        <v>125</v>
      </c>
      <c r="K1549">
        <v>1.25</v>
      </c>
      <c r="L1549">
        <v>1</v>
      </c>
      <c r="M1549">
        <v>125</v>
      </c>
      <c r="N1549">
        <v>1.25</v>
      </c>
      <c r="O1549">
        <v>1</v>
      </c>
      <c r="P1549">
        <v>1.25</v>
      </c>
      <c r="Q1549">
        <v>3.25</v>
      </c>
      <c r="R1549" s="1">
        <v>44650</v>
      </c>
      <c r="S1549" t="str">
        <f t="shared" si="120"/>
        <v>CheezIt - Original</v>
      </c>
      <c r="T1549" t="str">
        <f t="shared" si="121"/>
        <v>Food</v>
      </c>
      <c r="U1549" t="str">
        <f>IF(T1549="Cell is Blank - Dis-regard",_xlfn.XLOOKUP(S1549,'Categroy Lookup'!A:A,'Categroy Lookup'!B:B,"Cell is Blank - Dis-regard"),T1549)</f>
        <v>Food</v>
      </c>
      <c r="V1549" t="b">
        <f t="shared" si="123"/>
        <v>1</v>
      </c>
      <c r="W1549">
        <f t="shared" si="122"/>
        <v>1.25</v>
      </c>
      <c r="X1549" s="8">
        <f t="shared" si="124"/>
        <v>0.83333333333333337</v>
      </c>
      <c r="Y1549" t="s">
        <v>528</v>
      </c>
      <c r="Z1549" t="s">
        <v>512</v>
      </c>
      <c r="AB1549" t="s">
        <v>685</v>
      </c>
      <c r="AC1549" t="s">
        <v>772</v>
      </c>
      <c r="AD1549">
        <v>2022</v>
      </c>
    </row>
    <row r="1550" spans="1:30" x14ac:dyDescent="0.25">
      <c r="A1550" t="s">
        <v>18</v>
      </c>
      <c r="B1550" t="s">
        <v>36</v>
      </c>
      <c r="C1550" t="s">
        <v>37</v>
      </c>
      <c r="D1550" t="s">
        <v>38</v>
      </c>
      <c r="E1550" t="s">
        <v>53</v>
      </c>
      <c r="F1550" t="s">
        <v>27</v>
      </c>
      <c r="G1550">
        <v>14899725995</v>
      </c>
      <c r="H1550" t="s">
        <v>235</v>
      </c>
      <c r="I1550" t="s">
        <v>25</v>
      </c>
      <c r="J1550">
        <v>137</v>
      </c>
      <c r="K1550">
        <v>2</v>
      </c>
      <c r="L1550">
        <v>1</v>
      </c>
      <c r="M1550">
        <v>137</v>
      </c>
      <c r="N1550">
        <v>2</v>
      </c>
      <c r="O1550">
        <v>1</v>
      </c>
      <c r="P1550">
        <v>2</v>
      </c>
      <c r="Q1550">
        <v>3.25</v>
      </c>
      <c r="R1550" s="1">
        <v>44650</v>
      </c>
      <c r="S1550" t="str">
        <f t="shared" si="120"/>
        <v>Jacks Links Bar Beef Strip</v>
      </c>
      <c r="T1550" t="str">
        <f t="shared" si="121"/>
        <v>Food</v>
      </c>
      <c r="U1550" t="str">
        <f>IF(T1550="Cell is Blank - Dis-regard",_xlfn.XLOOKUP(S1550,'Categroy Lookup'!A:A,'Categroy Lookup'!B:B,"Cell is Blank - Dis-regard"),T1550)</f>
        <v>Food</v>
      </c>
      <c r="V1550" t="b">
        <f t="shared" si="123"/>
        <v>1</v>
      </c>
      <c r="W1550">
        <f t="shared" si="122"/>
        <v>2</v>
      </c>
      <c r="X1550" s="8">
        <f t="shared" si="124"/>
        <v>1.3333333333333333</v>
      </c>
      <c r="Y1550" t="s">
        <v>53</v>
      </c>
      <c r="AB1550" t="s">
        <v>685</v>
      </c>
      <c r="AC1550" t="s">
        <v>772</v>
      </c>
      <c r="AD1550">
        <v>2022</v>
      </c>
    </row>
    <row r="1551" spans="1:30" x14ac:dyDescent="0.25">
      <c r="A1551" t="s">
        <v>18</v>
      </c>
      <c r="B1551" t="s">
        <v>19</v>
      </c>
      <c r="C1551" t="s">
        <v>20</v>
      </c>
      <c r="D1551" t="s">
        <v>21</v>
      </c>
      <c r="E1551" t="s">
        <v>88</v>
      </c>
      <c r="F1551" t="s">
        <v>31</v>
      </c>
      <c r="G1551">
        <v>14899727119</v>
      </c>
      <c r="H1551" t="s">
        <v>235</v>
      </c>
      <c r="I1551" t="s">
        <v>33</v>
      </c>
      <c r="J1551">
        <v>144</v>
      </c>
      <c r="K1551">
        <v>2.5</v>
      </c>
      <c r="L1551">
        <v>1</v>
      </c>
      <c r="M1551">
        <v>144</v>
      </c>
      <c r="N1551">
        <v>2.5</v>
      </c>
      <c r="O1551">
        <v>1</v>
      </c>
      <c r="P1551">
        <v>2.5</v>
      </c>
      <c r="Q1551">
        <v>2.5</v>
      </c>
      <c r="R1551" s="1">
        <v>44650</v>
      </c>
      <c r="S1551" t="str">
        <f t="shared" si="120"/>
        <v>Bai Antioxidant - Molokai Coconut</v>
      </c>
      <c r="T1551" t="str">
        <f t="shared" si="121"/>
        <v>Non Carbonated</v>
      </c>
      <c r="U1551" t="str">
        <f>IF(T1551="Cell is Blank - Dis-regard",_xlfn.XLOOKUP(S1551,'Categroy Lookup'!A:A,'Categroy Lookup'!B:B,"Cell is Blank - Dis-regard"),T1551)</f>
        <v>Non Carbonated</v>
      </c>
      <c r="V1551" t="b">
        <f t="shared" si="123"/>
        <v>1</v>
      </c>
      <c r="W1551">
        <f t="shared" si="122"/>
        <v>2.5</v>
      </c>
      <c r="X1551" s="8">
        <f t="shared" si="124"/>
        <v>1.6666666666666667</v>
      </c>
      <c r="Y1551" t="s">
        <v>471</v>
      </c>
      <c r="Z1551" t="s">
        <v>522</v>
      </c>
      <c r="AB1551" t="s">
        <v>685</v>
      </c>
      <c r="AC1551" t="s">
        <v>772</v>
      </c>
      <c r="AD1551">
        <v>2022</v>
      </c>
    </row>
    <row r="1552" spans="1:30" x14ac:dyDescent="0.25">
      <c r="A1552" t="s">
        <v>18</v>
      </c>
      <c r="B1552" t="s">
        <v>19</v>
      </c>
      <c r="C1552" t="s">
        <v>20</v>
      </c>
      <c r="D1552" t="s">
        <v>21</v>
      </c>
      <c r="E1552" t="s">
        <v>230</v>
      </c>
      <c r="F1552" t="s">
        <v>23</v>
      </c>
      <c r="G1552">
        <v>14899736787</v>
      </c>
      <c r="H1552" t="s">
        <v>235</v>
      </c>
      <c r="I1552" t="s">
        <v>33</v>
      </c>
      <c r="J1552">
        <v>148</v>
      </c>
      <c r="K1552">
        <v>3.5</v>
      </c>
      <c r="L1552">
        <v>1</v>
      </c>
      <c r="M1552">
        <v>148</v>
      </c>
      <c r="N1552">
        <v>3.5</v>
      </c>
      <c r="O1552">
        <v>1</v>
      </c>
      <c r="P1552">
        <v>3.5</v>
      </c>
      <c r="Q1552">
        <v>3.5</v>
      </c>
      <c r="R1552" s="1">
        <v>44650</v>
      </c>
      <c r="S1552" t="str">
        <f t="shared" si="120"/>
        <v>Starbucks Refresher - Real Coconut Water</v>
      </c>
      <c r="T1552" t="str">
        <f t="shared" si="121"/>
        <v>Carbonated</v>
      </c>
      <c r="U1552" t="str">
        <f>IF(T1552="Cell is Blank - Dis-regard",_xlfn.XLOOKUP(S1552,'Categroy Lookup'!A:A,'Categroy Lookup'!B:B,"Cell is Blank - Dis-regard"),T1552)</f>
        <v>Carbonated</v>
      </c>
      <c r="V1552" t="b">
        <f t="shared" si="123"/>
        <v>1</v>
      </c>
      <c r="W1552">
        <f t="shared" si="122"/>
        <v>3.5</v>
      </c>
      <c r="X1552" s="8">
        <f t="shared" si="124"/>
        <v>2.3333333333333335</v>
      </c>
      <c r="Y1552" t="s">
        <v>594</v>
      </c>
      <c r="Z1552" t="s">
        <v>595</v>
      </c>
      <c r="AB1552" t="s">
        <v>685</v>
      </c>
      <c r="AC1552" t="s">
        <v>772</v>
      </c>
      <c r="AD1552">
        <v>2022</v>
      </c>
    </row>
    <row r="1553" spans="1:30" x14ac:dyDescent="0.25">
      <c r="A1553" t="s">
        <v>18</v>
      </c>
      <c r="B1553" t="s">
        <v>19</v>
      </c>
      <c r="C1553" t="s">
        <v>20</v>
      </c>
      <c r="D1553" t="s">
        <v>21</v>
      </c>
      <c r="E1553" t="s">
        <v>230</v>
      </c>
      <c r="F1553" t="s">
        <v>23</v>
      </c>
      <c r="G1553">
        <v>14899738848</v>
      </c>
      <c r="H1553" t="s">
        <v>235</v>
      </c>
      <c r="I1553" t="s">
        <v>33</v>
      </c>
      <c r="J1553">
        <v>148</v>
      </c>
      <c r="K1553">
        <v>3.5</v>
      </c>
      <c r="L1553">
        <v>1</v>
      </c>
      <c r="M1553">
        <v>148</v>
      </c>
      <c r="N1553">
        <v>3.5</v>
      </c>
      <c r="O1553">
        <v>1</v>
      </c>
      <c r="P1553">
        <v>3.5</v>
      </c>
      <c r="Q1553">
        <v>3.5</v>
      </c>
      <c r="R1553" s="1">
        <v>44650</v>
      </c>
      <c r="S1553" t="str">
        <f t="shared" si="120"/>
        <v>Starbucks Refresher - Real Coconut Water</v>
      </c>
      <c r="T1553" t="str">
        <f t="shared" si="121"/>
        <v>Carbonated</v>
      </c>
      <c r="U1553" t="str">
        <f>IF(T1553="Cell is Blank - Dis-regard",_xlfn.XLOOKUP(S1553,'Categroy Lookup'!A:A,'Categroy Lookup'!B:B,"Cell is Blank - Dis-regard"),T1553)</f>
        <v>Carbonated</v>
      </c>
      <c r="V1553" t="b">
        <f t="shared" si="123"/>
        <v>1</v>
      </c>
      <c r="W1553">
        <f t="shared" si="122"/>
        <v>3.5</v>
      </c>
      <c r="X1553" s="8">
        <f t="shared" si="124"/>
        <v>2.3333333333333335</v>
      </c>
      <c r="Y1553" t="s">
        <v>594</v>
      </c>
      <c r="Z1553" t="s">
        <v>595</v>
      </c>
      <c r="AB1553" t="s">
        <v>685</v>
      </c>
      <c r="AC1553" t="s">
        <v>772</v>
      </c>
      <c r="AD1553">
        <v>2022</v>
      </c>
    </row>
    <row r="1554" spans="1:30" x14ac:dyDescent="0.25">
      <c r="A1554" t="s">
        <v>18</v>
      </c>
      <c r="B1554" t="s">
        <v>40</v>
      </c>
      <c r="C1554" t="s">
        <v>41</v>
      </c>
      <c r="D1554" t="s">
        <v>42</v>
      </c>
      <c r="E1554" t="s">
        <v>43</v>
      </c>
      <c r="F1554" t="s">
        <v>23</v>
      </c>
      <c r="G1554">
        <v>14900014596</v>
      </c>
      <c r="H1554" t="s">
        <v>235</v>
      </c>
      <c r="I1554" t="s">
        <v>33</v>
      </c>
      <c r="J1554">
        <v>144</v>
      </c>
      <c r="K1554">
        <v>3.25</v>
      </c>
      <c r="L1554">
        <v>1</v>
      </c>
      <c r="M1554">
        <v>144</v>
      </c>
      <c r="N1554">
        <v>3.25</v>
      </c>
      <c r="O1554">
        <v>1</v>
      </c>
      <c r="P1554">
        <v>3.25</v>
      </c>
      <c r="Q1554">
        <v>3.25</v>
      </c>
      <c r="R1554" s="1">
        <v>44650</v>
      </c>
      <c r="S1554" t="str">
        <f t="shared" si="120"/>
        <v>Monster Energy Original</v>
      </c>
      <c r="T1554" t="str">
        <f t="shared" si="121"/>
        <v>Carbonated</v>
      </c>
      <c r="U1554" t="str">
        <f>IF(T1554="Cell is Blank - Dis-regard",_xlfn.XLOOKUP(S1554,'Categroy Lookup'!A:A,'Categroy Lookup'!B:B,"Cell is Blank - Dis-regard"),T1554)</f>
        <v>Carbonated</v>
      </c>
      <c r="V1554" t="b">
        <f t="shared" si="123"/>
        <v>1</v>
      </c>
      <c r="W1554">
        <f t="shared" si="122"/>
        <v>3.25</v>
      </c>
      <c r="X1554" s="8">
        <f t="shared" si="124"/>
        <v>2.1666666666666665</v>
      </c>
      <c r="Y1554" t="s">
        <v>43</v>
      </c>
      <c r="AB1554" t="s">
        <v>685</v>
      </c>
      <c r="AC1554" t="s">
        <v>772</v>
      </c>
      <c r="AD1554">
        <v>2022</v>
      </c>
    </row>
    <row r="1555" spans="1:30" x14ac:dyDescent="0.25">
      <c r="A1555" t="s">
        <v>18</v>
      </c>
      <c r="B1555" t="s">
        <v>197</v>
      </c>
      <c r="C1555" t="s">
        <v>198</v>
      </c>
      <c r="D1555" t="s">
        <v>199</v>
      </c>
      <c r="E1555" t="s">
        <v>93</v>
      </c>
      <c r="F1555" t="s">
        <v>23</v>
      </c>
      <c r="G1555">
        <v>14900034953</v>
      </c>
      <c r="H1555" t="s">
        <v>235</v>
      </c>
      <c r="I1555" t="s">
        <v>33</v>
      </c>
      <c r="J1555">
        <v>142</v>
      </c>
      <c r="K1555">
        <v>1.5</v>
      </c>
      <c r="L1555">
        <v>1</v>
      </c>
      <c r="M1555">
        <v>142</v>
      </c>
      <c r="N1555">
        <v>1.5</v>
      </c>
      <c r="O1555">
        <v>1</v>
      </c>
      <c r="P1555">
        <v>1.5</v>
      </c>
      <c r="Q1555">
        <v>1.5</v>
      </c>
      <c r="R1555" s="1">
        <v>44651</v>
      </c>
      <c r="S1555" t="str">
        <f t="shared" si="120"/>
        <v>Coca Cola - Zero Sugar</v>
      </c>
      <c r="T1555" t="str">
        <f t="shared" si="121"/>
        <v>Carbonated</v>
      </c>
      <c r="U1555" t="str">
        <f>IF(T1555="Cell is Blank - Dis-regard",_xlfn.XLOOKUP(S1555,'Categroy Lookup'!A:A,'Categroy Lookup'!B:B,"Cell is Blank - Dis-regard"),T1555)</f>
        <v>Carbonated</v>
      </c>
      <c r="V1555" t="b">
        <f t="shared" si="123"/>
        <v>1</v>
      </c>
      <c r="W1555">
        <f t="shared" si="122"/>
        <v>1.5</v>
      </c>
      <c r="X1555" s="8">
        <f t="shared" si="124"/>
        <v>1</v>
      </c>
      <c r="Y1555" t="s">
        <v>524</v>
      </c>
      <c r="Z1555" t="s">
        <v>525</v>
      </c>
      <c r="AB1555" t="s">
        <v>685</v>
      </c>
      <c r="AC1555" t="s">
        <v>772</v>
      </c>
      <c r="AD1555">
        <v>2022</v>
      </c>
    </row>
    <row r="1556" spans="1:30" x14ac:dyDescent="0.25">
      <c r="A1556" t="s">
        <v>18</v>
      </c>
      <c r="B1556" t="s">
        <v>40</v>
      </c>
      <c r="C1556" t="s">
        <v>41</v>
      </c>
      <c r="D1556" t="s">
        <v>42</v>
      </c>
      <c r="E1556" t="s">
        <v>94</v>
      </c>
      <c r="F1556" t="s">
        <v>23</v>
      </c>
      <c r="G1556">
        <v>14900141904</v>
      </c>
      <c r="H1556" t="s">
        <v>235</v>
      </c>
      <c r="I1556" t="s">
        <v>33</v>
      </c>
      <c r="J1556">
        <v>148</v>
      </c>
      <c r="K1556">
        <v>3</v>
      </c>
      <c r="L1556">
        <v>1</v>
      </c>
      <c r="M1556">
        <v>148</v>
      </c>
      <c r="N1556">
        <v>3</v>
      </c>
      <c r="O1556">
        <v>1</v>
      </c>
      <c r="P1556">
        <v>3</v>
      </c>
      <c r="Q1556">
        <v>3</v>
      </c>
      <c r="R1556" s="1">
        <v>44650</v>
      </c>
      <c r="S1556" t="str">
        <f t="shared" si="120"/>
        <v>Red Bull - Original</v>
      </c>
      <c r="T1556" t="str">
        <f t="shared" si="121"/>
        <v>Carbonated</v>
      </c>
      <c r="U1556" t="str">
        <f>IF(T1556="Cell is Blank - Dis-regard",_xlfn.XLOOKUP(S1556,'Categroy Lookup'!A:A,'Categroy Lookup'!B:B,"Cell is Blank - Dis-regard"),T1556)</f>
        <v>Carbonated</v>
      </c>
      <c r="V1556" t="b">
        <f t="shared" si="123"/>
        <v>1</v>
      </c>
      <c r="W1556">
        <f t="shared" si="122"/>
        <v>3</v>
      </c>
      <c r="X1556" s="8">
        <f t="shared" si="124"/>
        <v>2</v>
      </c>
      <c r="Y1556" t="s">
        <v>466</v>
      </c>
      <c r="Z1556" t="s">
        <v>512</v>
      </c>
      <c r="AB1556" t="s">
        <v>685</v>
      </c>
      <c r="AC1556" t="s">
        <v>772</v>
      </c>
      <c r="AD1556">
        <v>2022</v>
      </c>
    </row>
    <row r="1557" spans="1:30" x14ac:dyDescent="0.25">
      <c r="A1557" t="s">
        <v>18</v>
      </c>
      <c r="B1557" t="s">
        <v>197</v>
      </c>
      <c r="C1557" t="s">
        <v>198</v>
      </c>
      <c r="D1557" t="s">
        <v>199</v>
      </c>
      <c r="E1557" t="s">
        <v>58</v>
      </c>
      <c r="F1557" t="s">
        <v>27</v>
      </c>
      <c r="G1557">
        <v>14900594187</v>
      </c>
      <c r="H1557" t="s">
        <v>235</v>
      </c>
      <c r="I1557" t="s">
        <v>33</v>
      </c>
      <c r="J1557">
        <v>120</v>
      </c>
      <c r="K1557">
        <v>2</v>
      </c>
      <c r="L1557">
        <v>1</v>
      </c>
      <c r="M1557">
        <v>120</v>
      </c>
      <c r="N1557">
        <v>2</v>
      </c>
      <c r="O1557">
        <v>1</v>
      </c>
      <c r="P1557">
        <v>2</v>
      </c>
      <c r="Q1557">
        <v>2</v>
      </c>
      <c r="R1557" s="1">
        <v>44651</v>
      </c>
      <c r="S1557" t="str">
        <f t="shared" si="120"/>
        <v>Oreo Mini</v>
      </c>
      <c r="T1557" t="str">
        <f t="shared" si="121"/>
        <v>Food</v>
      </c>
      <c r="U1557" t="str">
        <f>IF(T1557="Cell is Blank - Dis-regard",_xlfn.XLOOKUP(S1557,'Categroy Lookup'!A:A,'Categroy Lookup'!B:B,"Cell is Blank - Dis-regard"),T1557)</f>
        <v>Food</v>
      </c>
      <c r="V1557" t="b">
        <f t="shared" si="123"/>
        <v>1</v>
      </c>
      <c r="W1557">
        <f t="shared" si="122"/>
        <v>2</v>
      </c>
      <c r="X1557" s="8">
        <f t="shared" si="124"/>
        <v>1.3333333333333333</v>
      </c>
      <c r="Y1557" t="s">
        <v>58</v>
      </c>
      <c r="AB1557" t="s">
        <v>685</v>
      </c>
      <c r="AC1557" t="s">
        <v>772</v>
      </c>
      <c r="AD1557">
        <v>2022</v>
      </c>
    </row>
    <row r="1558" spans="1:30" x14ac:dyDescent="0.25">
      <c r="A1558" t="s">
        <v>18</v>
      </c>
      <c r="B1558" t="s">
        <v>197</v>
      </c>
      <c r="C1558" t="s">
        <v>198</v>
      </c>
      <c r="D1558" t="s">
        <v>199</v>
      </c>
      <c r="E1558" t="s">
        <v>200</v>
      </c>
      <c r="F1558" t="s">
        <v>31</v>
      </c>
      <c r="G1558">
        <v>14900602135</v>
      </c>
      <c r="H1558" t="s">
        <v>235</v>
      </c>
      <c r="I1558" t="s">
        <v>33</v>
      </c>
      <c r="J1558">
        <v>146</v>
      </c>
      <c r="K1558">
        <v>3.5</v>
      </c>
      <c r="L1558">
        <v>1</v>
      </c>
      <c r="M1558">
        <v>146</v>
      </c>
      <c r="N1558">
        <v>3.5</v>
      </c>
      <c r="O1558">
        <v>1</v>
      </c>
      <c r="P1558">
        <v>3.5</v>
      </c>
      <c r="Q1558">
        <v>3.5</v>
      </c>
      <c r="R1558" s="1">
        <v>44651</v>
      </c>
      <c r="S1558" t="str">
        <f t="shared" si="120"/>
        <v>Starbucks Doubleshot Energy - Mocha</v>
      </c>
      <c r="T1558" t="str">
        <f t="shared" si="121"/>
        <v>Non Carbonated</v>
      </c>
      <c r="U1558" t="str">
        <f>IF(T1558="Cell is Blank - Dis-regard",_xlfn.XLOOKUP(S1558,'Categroy Lookup'!A:A,'Categroy Lookup'!B:B,"Cell is Blank - Dis-regard"),T1558)</f>
        <v>Non Carbonated</v>
      </c>
      <c r="V1558" t="b">
        <f t="shared" si="123"/>
        <v>1</v>
      </c>
      <c r="W1558">
        <f t="shared" si="122"/>
        <v>3.5</v>
      </c>
      <c r="X1558" s="8">
        <f t="shared" si="124"/>
        <v>2.3333333333333335</v>
      </c>
      <c r="Y1558" t="s">
        <v>572</v>
      </c>
      <c r="Z1558" t="s">
        <v>573</v>
      </c>
      <c r="AB1558" t="s">
        <v>685</v>
      </c>
      <c r="AC1558" t="s">
        <v>772</v>
      </c>
      <c r="AD1558">
        <v>2022</v>
      </c>
    </row>
    <row r="1559" spans="1:30" x14ac:dyDescent="0.25">
      <c r="A1559" t="s">
        <v>18</v>
      </c>
      <c r="B1559" t="s">
        <v>197</v>
      </c>
      <c r="C1559" t="s">
        <v>198</v>
      </c>
      <c r="D1559" t="s">
        <v>199</v>
      </c>
      <c r="E1559" t="s">
        <v>84</v>
      </c>
      <c r="F1559" t="s">
        <v>23</v>
      </c>
      <c r="G1559">
        <v>14900613550</v>
      </c>
      <c r="H1559" t="s">
        <v>235</v>
      </c>
      <c r="I1559" t="s">
        <v>33</v>
      </c>
      <c r="J1559">
        <v>132</v>
      </c>
      <c r="K1559">
        <v>2</v>
      </c>
      <c r="L1559">
        <v>1</v>
      </c>
      <c r="M1559">
        <v>132</v>
      </c>
      <c r="N1559">
        <v>2</v>
      </c>
      <c r="O1559">
        <v>1</v>
      </c>
      <c r="P1559">
        <v>2</v>
      </c>
      <c r="Q1559">
        <v>2</v>
      </c>
      <c r="R1559" s="1">
        <v>44651</v>
      </c>
      <c r="S1559" t="str">
        <f t="shared" si="120"/>
        <v>Keto Krisp - Almond/Chocolate</v>
      </c>
      <c r="T1559" t="str">
        <f t="shared" si="121"/>
        <v>Carbonated</v>
      </c>
      <c r="U1559" t="str">
        <f>IF(T1559="Cell is Blank - Dis-regard",_xlfn.XLOOKUP(S1559,'Categroy Lookup'!A:A,'Categroy Lookup'!B:B,"Cell is Blank - Dis-regard"),T1559)</f>
        <v>Carbonated</v>
      </c>
      <c r="V1559" t="b">
        <f t="shared" si="123"/>
        <v>1</v>
      </c>
      <c r="W1559">
        <f t="shared" si="122"/>
        <v>2</v>
      </c>
      <c r="X1559" s="8">
        <f t="shared" si="124"/>
        <v>1.3333333333333333</v>
      </c>
      <c r="Y1559" t="s">
        <v>518</v>
      </c>
      <c r="Z1559" t="s">
        <v>519</v>
      </c>
      <c r="AB1559" t="s">
        <v>685</v>
      </c>
      <c r="AC1559" t="s">
        <v>772</v>
      </c>
      <c r="AD1559">
        <v>2022</v>
      </c>
    </row>
    <row r="1560" spans="1:30" x14ac:dyDescent="0.25">
      <c r="A1560" t="s">
        <v>18</v>
      </c>
      <c r="B1560" t="s">
        <v>28</v>
      </c>
      <c r="C1560" t="s">
        <v>20</v>
      </c>
      <c r="D1560" t="s">
        <v>29</v>
      </c>
      <c r="E1560" t="s">
        <v>122</v>
      </c>
      <c r="F1560" t="s">
        <v>55</v>
      </c>
      <c r="G1560">
        <v>14900639105</v>
      </c>
      <c r="H1560" t="s">
        <v>235</v>
      </c>
      <c r="I1560" t="s">
        <v>33</v>
      </c>
      <c r="J1560">
        <v>147</v>
      </c>
      <c r="K1560">
        <v>2.75</v>
      </c>
      <c r="L1560">
        <v>1</v>
      </c>
      <c r="M1560">
        <v>147</v>
      </c>
      <c r="N1560">
        <v>2.75</v>
      </c>
      <c r="O1560">
        <v>1</v>
      </c>
      <c r="P1560">
        <v>2.75</v>
      </c>
      <c r="Q1560">
        <v>2.75</v>
      </c>
      <c r="R1560" s="1">
        <v>44650</v>
      </c>
      <c r="S1560" t="str">
        <f t="shared" si="120"/>
        <v>Vitamin Water - Squeezed Lemonade</v>
      </c>
      <c r="T1560" t="str">
        <f t="shared" si="121"/>
        <v>Water</v>
      </c>
      <c r="U1560" t="str">
        <f>IF(T1560="Cell is Blank - Dis-regard",_xlfn.XLOOKUP(S1560,'Categroy Lookup'!A:A,'Categroy Lookup'!B:B,"Cell is Blank - Dis-regard"),T1560)</f>
        <v>Water</v>
      </c>
      <c r="V1560" t="b">
        <f t="shared" si="123"/>
        <v>1</v>
      </c>
      <c r="W1560">
        <f t="shared" si="122"/>
        <v>2.75</v>
      </c>
      <c r="X1560" s="8">
        <f t="shared" si="124"/>
        <v>1.8333333333333333</v>
      </c>
      <c r="Y1560" t="s">
        <v>489</v>
      </c>
      <c r="Z1560" t="s">
        <v>548</v>
      </c>
      <c r="AB1560" t="s">
        <v>685</v>
      </c>
      <c r="AC1560" t="s">
        <v>772</v>
      </c>
      <c r="AD1560">
        <v>2022</v>
      </c>
    </row>
    <row r="1561" spans="1:30" x14ac:dyDescent="0.25">
      <c r="A1561" t="s">
        <v>18</v>
      </c>
      <c r="B1561" t="s">
        <v>40</v>
      </c>
      <c r="C1561" t="s">
        <v>41</v>
      </c>
      <c r="D1561" t="s">
        <v>42</v>
      </c>
      <c r="E1561" t="s">
        <v>131</v>
      </c>
      <c r="F1561" t="s">
        <v>23</v>
      </c>
      <c r="G1561">
        <v>14900684403</v>
      </c>
      <c r="H1561" t="s">
        <v>235</v>
      </c>
      <c r="I1561" t="s">
        <v>33</v>
      </c>
      <c r="J1561">
        <v>140</v>
      </c>
      <c r="K1561">
        <v>1</v>
      </c>
      <c r="L1561">
        <v>1</v>
      </c>
      <c r="M1561">
        <v>140</v>
      </c>
      <c r="N1561">
        <v>1</v>
      </c>
      <c r="O1561">
        <v>1</v>
      </c>
      <c r="P1561">
        <v>1</v>
      </c>
      <c r="Q1561">
        <v>1</v>
      </c>
      <c r="R1561" s="1">
        <v>44650</v>
      </c>
      <c r="S1561" t="str">
        <f t="shared" si="120"/>
        <v>Sunkist Soda - Orange</v>
      </c>
      <c r="T1561" t="str">
        <f t="shared" si="121"/>
        <v>Carbonated</v>
      </c>
      <c r="U1561" t="str">
        <f>IF(T1561="Cell is Blank - Dis-regard",_xlfn.XLOOKUP(S1561,'Categroy Lookup'!A:A,'Categroy Lookup'!B:B,"Cell is Blank - Dis-regard"),T1561)</f>
        <v>Carbonated</v>
      </c>
      <c r="V1561" t="b">
        <f t="shared" si="123"/>
        <v>1</v>
      </c>
      <c r="W1561">
        <f t="shared" si="122"/>
        <v>1</v>
      </c>
      <c r="X1561" s="8">
        <f t="shared" si="124"/>
        <v>0.66666666666666663</v>
      </c>
      <c r="Y1561" t="s">
        <v>551</v>
      </c>
      <c r="Z1561" t="s">
        <v>552</v>
      </c>
      <c r="AB1561" t="s">
        <v>685</v>
      </c>
      <c r="AC1561" t="s">
        <v>772</v>
      </c>
      <c r="AD1561">
        <v>2022</v>
      </c>
    </row>
    <row r="1562" spans="1:30" x14ac:dyDescent="0.25">
      <c r="A1562" t="s">
        <v>18</v>
      </c>
      <c r="B1562" t="s">
        <v>197</v>
      </c>
      <c r="C1562" t="s">
        <v>198</v>
      </c>
      <c r="D1562" t="s">
        <v>199</v>
      </c>
      <c r="E1562" t="s">
        <v>58</v>
      </c>
      <c r="F1562" t="s">
        <v>27</v>
      </c>
      <c r="G1562">
        <v>14900727149</v>
      </c>
      <c r="H1562" t="s">
        <v>235</v>
      </c>
      <c r="I1562" t="s">
        <v>33</v>
      </c>
      <c r="J1562">
        <v>120</v>
      </c>
      <c r="K1562">
        <v>2</v>
      </c>
      <c r="L1562">
        <v>1</v>
      </c>
      <c r="M1562">
        <v>120</v>
      </c>
      <c r="N1562">
        <v>2</v>
      </c>
      <c r="O1562">
        <v>1</v>
      </c>
      <c r="P1562">
        <v>2</v>
      </c>
      <c r="Q1562">
        <v>2</v>
      </c>
      <c r="R1562" s="1">
        <v>44651</v>
      </c>
      <c r="S1562" t="str">
        <f t="shared" si="120"/>
        <v>Oreo Mini</v>
      </c>
      <c r="T1562" t="str">
        <f t="shared" si="121"/>
        <v>Food</v>
      </c>
      <c r="U1562" t="str">
        <f>IF(T1562="Cell is Blank - Dis-regard",_xlfn.XLOOKUP(S1562,'Categroy Lookup'!A:A,'Categroy Lookup'!B:B,"Cell is Blank - Dis-regard"),T1562)</f>
        <v>Food</v>
      </c>
      <c r="V1562" t="b">
        <f t="shared" si="123"/>
        <v>1</v>
      </c>
      <c r="W1562">
        <f t="shared" si="122"/>
        <v>2</v>
      </c>
      <c r="X1562" s="8">
        <f t="shared" si="124"/>
        <v>1.3333333333333333</v>
      </c>
      <c r="Y1562" t="s">
        <v>58</v>
      </c>
      <c r="AB1562" t="s">
        <v>685</v>
      </c>
      <c r="AC1562" t="s">
        <v>772</v>
      </c>
      <c r="AD1562">
        <v>2022</v>
      </c>
    </row>
    <row r="1563" spans="1:30" x14ac:dyDescent="0.25">
      <c r="A1563" t="s">
        <v>18</v>
      </c>
      <c r="B1563" t="s">
        <v>197</v>
      </c>
      <c r="C1563" t="s">
        <v>198</v>
      </c>
      <c r="D1563" t="s">
        <v>199</v>
      </c>
      <c r="E1563" t="s">
        <v>80</v>
      </c>
      <c r="F1563" t="s">
        <v>27</v>
      </c>
      <c r="G1563">
        <v>14900744237</v>
      </c>
      <c r="H1563" t="s">
        <v>235</v>
      </c>
      <c r="I1563" t="s">
        <v>33</v>
      </c>
      <c r="J1563">
        <v>110</v>
      </c>
      <c r="K1563">
        <v>1.5</v>
      </c>
      <c r="L1563">
        <v>1</v>
      </c>
      <c r="M1563">
        <v>110</v>
      </c>
      <c r="N1563">
        <v>1.5</v>
      </c>
      <c r="O1563">
        <v>1</v>
      </c>
      <c r="P1563">
        <v>1.5</v>
      </c>
      <c r="Q1563">
        <v>1.5</v>
      </c>
      <c r="R1563" s="1">
        <v>44651</v>
      </c>
      <c r="S1563" t="str">
        <f t="shared" si="120"/>
        <v>Good Health Veggie Stix - Sea Salt</v>
      </c>
      <c r="T1563" t="str">
        <f t="shared" si="121"/>
        <v>Food</v>
      </c>
      <c r="U1563" t="str">
        <f>IF(T1563="Cell is Blank - Dis-regard",_xlfn.XLOOKUP(S1563,'Categroy Lookup'!A:A,'Categroy Lookup'!B:B,"Cell is Blank - Dis-regard"),T1563)</f>
        <v>Food</v>
      </c>
      <c r="V1563" t="b">
        <f t="shared" si="123"/>
        <v>1</v>
      </c>
      <c r="W1563">
        <f t="shared" si="122"/>
        <v>1.5</v>
      </c>
      <c r="X1563" s="8">
        <f t="shared" si="124"/>
        <v>1</v>
      </c>
      <c r="Y1563" t="s">
        <v>498</v>
      </c>
      <c r="Z1563" t="s">
        <v>516</v>
      </c>
      <c r="AB1563" t="s">
        <v>685</v>
      </c>
      <c r="AC1563" t="s">
        <v>772</v>
      </c>
      <c r="AD1563">
        <v>2022</v>
      </c>
    </row>
    <row r="1564" spans="1:30" x14ac:dyDescent="0.25">
      <c r="A1564" t="s">
        <v>18</v>
      </c>
      <c r="B1564" t="s">
        <v>197</v>
      </c>
      <c r="C1564" t="s">
        <v>198</v>
      </c>
      <c r="D1564" t="s">
        <v>199</v>
      </c>
      <c r="E1564" t="s">
        <v>80</v>
      </c>
      <c r="F1564" t="s">
        <v>27</v>
      </c>
      <c r="G1564">
        <v>14900772438</v>
      </c>
      <c r="H1564" t="s">
        <v>235</v>
      </c>
      <c r="I1564" t="s">
        <v>25</v>
      </c>
      <c r="J1564">
        <v>110</v>
      </c>
      <c r="K1564">
        <v>1.5</v>
      </c>
      <c r="L1564">
        <v>1</v>
      </c>
      <c r="M1564">
        <v>110</v>
      </c>
      <c r="N1564">
        <v>1.5</v>
      </c>
      <c r="O1564">
        <v>1</v>
      </c>
      <c r="P1564">
        <v>1.5</v>
      </c>
      <c r="Q1564">
        <v>1.5</v>
      </c>
      <c r="R1564" s="1">
        <v>44651</v>
      </c>
      <c r="S1564" t="str">
        <f t="shared" si="120"/>
        <v>Good Health Veggie Stix - Sea Salt</v>
      </c>
      <c r="T1564" t="str">
        <f t="shared" si="121"/>
        <v>Food</v>
      </c>
      <c r="U1564" t="str">
        <f>IF(T1564="Cell is Blank - Dis-regard",_xlfn.XLOOKUP(S1564,'Categroy Lookup'!A:A,'Categroy Lookup'!B:B,"Cell is Blank - Dis-regard"),T1564)</f>
        <v>Food</v>
      </c>
      <c r="V1564" t="b">
        <f t="shared" si="123"/>
        <v>1</v>
      </c>
      <c r="W1564">
        <f t="shared" si="122"/>
        <v>1.5</v>
      </c>
      <c r="X1564" s="8">
        <f t="shared" si="124"/>
        <v>1</v>
      </c>
      <c r="Y1564" t="s">
        <v>498</v>
      </c>
      <c r="Z1564" t="s">
        <v>516</v>
      </c>
      <c r="AB1564" t="s">
        <v>685</v>
      </c>
      <c r="AC1564" t="s">
        <v>772</v>
      </c>
      <c r="AD1564">
        <v>2022</v>
      </c>
    </row>
    <row r="1565" spans="1:30" x14ac:dyDescent="0.25">
      <c r="A1565" t="s">
        <v>18</v>
      </c>
      <c r="B1565" t="s">
        <v>197</v>
      </c>
      <c r="C1565" t="s">
        <v>198</v>
      </c>
      <c r="D1565" t="s">
        <v>199</v>
      </c>
      <c r="E1565" t="s">
        <v>39</v>
      </c>
      <c r="F1565" t="s">
        <v>27</v>
      </c>
      <c r="G1565">
        <v>14900776882</v>
      </c>
      <c r="H1565" t="s">
        <v>235</v>
      </c>
      <c r="I1565" t="s">
        <v>25</v>
      </c>
      <c r="J1565">
        <v>121</v>
      </c>
      <c r="K1565">
        <v>1.5</v>
      </c>
      <c r="L1565">
        <v>1</v>
      </c>
      <c r="M1565">
        <v>121</v>
      </c>
      <c r="N1565">
        <v>1.5</v>
      </c>
      <c r="O1565">
        <v>1</v>
      </c>
      <c r="P1565">
        <v>1.5</v>
      </c>
      <c r="Q1565">
        <v>3.5</v>
      </c>
      <c r="R1565" s="1">
        <v>44651</v>
      </c>
      <c r="S1565" t="str">
        <f t="shared" si="120"/>
        <v>Miss Vickie's Potato Chip - Lime &amp; Cracked Pe</v>
      </c>
      <c r="T1565" t="str">
        <f t="shared" si="121"/>
        <v>Food</v>
      </c>
      <c r="U1565" t="str">
        <f>IF(T1565="Cell is Blank - Dis-regard",_xlfn.XLOOKUP(S1565,'Categroy Lookup'!A:A,'Categroy Lookup'!B:B,"Cell is Blank - Dis-regard"),T1565)</f>
        <v>Food</v>
      </c>
      <c r="V1565" t="b">
        <f t="shared" si="123"/>
        <v>1</v>
      </c>
      <c r="W1565">
        <f t="shared" si="122"/>
        <v>1.5</v>
      </c>
      <c r="X1565" s="8">
        <f t="shared" si="124"/>
        <v>1</v>
      </c>
      <c r="Y1565" t="s">
        <v>473</v>
      </c>
      <c r="Z1565" t="s">
        <v>475</v>
      </c>
      <c r="AB1565" t="s">
        <v>685</v>
      </c>
      <c r="AC1565" t="s">
        <v>772</v>
      </c>
      <c r="AD1565">
        <v>2022</v>
      </c>
    </row>
    <row r="1566" spans="1:30" x14ac:dyDescent="0.25">
      <c r="A1566" t="s">
        <v>18</v>
      </c>
      <c r="B1566" t="s">
        <v>197</v>
      </c>
      <c r="C1566" t="s">
        <v>198</v>
      </c>
      <c r="D1566" t="s">
        <v>199</v>
      </c>
      <c r="E1566" t="s">
        <v>206</v>
      </c>
      <c r="F1566" t="s">
        <v>31</v>
      </c>
      <c r="G1566">
        <v>14900776882</v>
      </c>
      <c r="H1566" t="s">
        <v>235</v>
      </c>
      <c r="I1566" t="s">
        <v>25</v>
      </c>
      <c r="J1566">
        <v>140</v>
      </c>
      <c r="K1566">
        <v>2</v>
      </c>
      <c r="L1566">
        <v>1</v>
      </c>
      <c r="M1566">
        <v>140</v>
      </c>
      <c r="N1566">
        <v>2</v>
      </c>
      <c r="O1566">
        <v>1</v>
      </c>
      <c r="P1566">
        <v>2</v>
      </c>
      <c r="Q1566">
        <v>3.5</v>
      </c>
      <c r="R1566" s="1">
        <v>44651</v>
      </c>
      <c r="S1566" t="str">
        <f t="shared" si="120"/>
        <v>Iberia Coconut Water</v>
      </c>
      <c r="T1566" t="str">
        <f t="shared" si="121"/>
        <v>Non Carbonated</v>
      </c>
      <c r="U1566" t="str">
        <f>IF(T1566="Cell is Blank - Dis-regard",_xlfn.XLOOKUP(S1566,'Categroy Lookup'!A:A,'Categroy Lookup'!B:B,"Cell is Blank - Dis-regard"),T1566)</f>
        <v>Non Carbonated</v>
      </c>
      <c r="V1566" t="b">
        <f t="shared" si="123"/>
        <v>1</v>
      </c>
      <c r="W1566">
        <f t="shared" si="122"/>
        <v>2</v>
      </c>
      <c r="X1566" s="8">
        <f t="shared" si="124"/>
        <v>1.3333333333333333</v>
      </c>
      <c r="Y1566" t="s">
        <v>206</v>
      </c>
      <c r="AB1566" t="s">
        <v>685</v>
      </c>
      <c r="AC1566" t="s">
        <v>772</v>
      </c>
      <c r="AD1566">
        <v>2022</v>
      </c>
    </row>
    <row r="1567" spans="1:30" x14ac:dyDescent="0.25">
      <c r="A1567" t="s">
        <v>18</v>
      </c>
      <c r="B1567" t="s">
        <v>40</v>
      </c>
      <c r="C1567" t="s">
        <v>41</v>
      </c>
      <c r="D1567" t="s">
        <v>42</v>
      </c>
      <c r="E1567" t="s">
        <v>139</v>
      </c>
      <c r="F1567" t="s">
        <v>27</v>
      </c>
      <c r="G1567">
        <v>14900886689</v>
      </c>
      <c r="H1567" t="s">
        <v>235</v>
      </c>
      <c r="I1567" t="s">
        <v>33</v>
      </c>
      <c r="J1567">
        <v>124</v>
      </c>
      <c r="K1567">
        <v>1</v>
      </c>
      <c r="L1567">
        <v>1</v>
      </c>
      <c r="M1567">
        <v>124</v>
      </c>
      <c r="N1567">
        <v>1</v>
      </c>
      <c r="O1567">
        <v>1</v>
      </c>
      <c r="P1567">
        <v>1</v>
      </c>
      <c r="Q1567">
        <v>1</v>
      </c>
      <c r="R1567" s="1">
        <v>44650</v>
      </c>
      <c r="S1567" t="str">
        <f t="shared" si="120"/>
        <v>Cheetos Flaming Hot Limon Crunchy</v>
      </c>
      <c r="T1567" t="str">
        <f t="shared" si="121"/>
        <v>Food</v>
      </c>
      <c r="U1567" t="str">
        <f>IF(T1567="Cell is Blank - Dis-regard",_xlfn.XLOOKUP(S1567,'Categroy Lookup'!A:A,'Categroy Lookup'!B:B,"Cell is Blank - Dis-regard"),T1567)</f>
        <v>Food</v>
      </c>
      <c r="V1567" t="b">
        <f t="shared" si="123"/>
        <v>1</v>
      </c>
      <c r="W1567">
        <f t="shared" si="122"/>
        <v>1</v>
      </c>
      <c r="X1567" s="8">
        <f t="shared" si="124"/>
        <v>0.66666666666666663</v>
      </c>
      <c r="Y1567" t="s">
        <v>139</v>
      </c>
      <c r="AB1567" t="s">
        <v>685</v>
      </c>
      <c r="AC1567" t="s">
        <v>772</v>
      </c>
      <c r="AD1567">
        <v>2022</v>
      </c>
    </row>
    <row r="1568" spans="1:30" x14ac:dyDescent="0.25">
      <c r="A1568" t="s">
        <v>18</v>
      </c>
      <c r="B1568" t="s">
        <v>40</v>
      </c>
      <c r="C1568" t="s">
        <v>41</v>
      </c>
      <c r="D1568" t="s">
        <v>42</v>
      </c>
      <c r="E1568" t="s">
        <v>93</v>
      </c>
      <c r="F1568" t="s">
        <v>23</v>
      </c>
      <c r="G1568">
        <v>14900908786</v>
      </c>
      <c r="H1568" t="s">
        <v>235</v>
      </c>
      <c r="I1568" t="s">
        <v>33</v>
      </c>
      <c r="J1568">
        <v>141</v>
      </c>
      <c r="K1568">
        <v>1</v>
      </c>
      <c r="L1568">
        <v>1</v>
      </c>
      <c r="M1568">
        <v>141</v>
      </c>
      <c r="N1568">
        <v>1</v>
      </c>
      <c r="O1568">
        <v>1</v>
      </c>
      <c r="P1568">
        <v>1</v>
      </c>
      <c r="Q1568">
        <v>1</v>
      </c>
      <c r="R1568" s="1">
        <v>44650</v>
      </c>
      <c r="S1568" t="str">
        <f t="shared" si="120"/>
        <v>Coca Cola - Zero Sugar</v>
      </c>
      <c r="T1568" t="str">
        <f t="shared" si="121"/>
        <v>Carbonated</v>
      </c>
      <c r="U1568" t="str">
        <f>IF(T1568="Cell is Blank - Dis-regard",_xlfn.XLOOKUP(S1568,'Categroy Lookup'!A:A,'Categroy Lookup'!B:B,"Cell is Blank - Dis-regard"),T1568)</f>
        <v>Carbonated</v>
      </c>
      <c r="V1568" t="b">
        <f t="shared" si="123"/>
        <v>1</v>
      </c>
      <c r="W1568">
        <f t="shared" si="122"/>
        <v>1</v>
      </c>
      <c r="X1568" s="8">
        <f t="shared" si="124"/>
        <v>0.66666666666666663</v>
      </c>
      <c r="Y1568" t="s">
        <v>524</v>
      </c>
      <c r="Z1568" t="s">
        <v>525</v>
      </c>
      <c r="AB1568" t="s">
        <v>685</v>
      </c>
      <c r="AC1568" t="s">
        <v>772</v>
      </c>
      <c r="AD1568">
        <v>2022</v>
      </c>
    </row>
    <row r="1569" spans="1:30" x14ac:dyDescent="0.25">
      <c r="A1569" t="s">
        <v>18</v>
      </c>
      <c r="B1569" t="s">
        <v>40</v>
      </c>
      <c r="C1569" t="s">
        <v>41</v>
      </c>
      <c r="D1569" t="s">
        <v>42</v>
      </c>
      <c r="E1569" t="s">
        <v>94</v>
      </c>
      <c r="F1569" t="s">
        <v>23</v>
      </c>
      <c r="G1569">
        <v>14900965397</v>
      </c>
      <c r="H1569" t="s">
        <v>235</v>
      </c>
      <c r="I1569" t="s">
        <v>25</v>
      </c>
      <c r="J1569">
        <v>148</v>
      </c>
      <c r="K1569">
        <v>3</v>
      </c>
      <c r="L1569">
        <v>1</v>
      </c>
      <c r="M1569">
        <v>148</v>
      </c>
      <c r="N1569">
        <v>3</v>
      </c>
      <c r="O1569">
        <v>1</v>
      </c>
      <c r="P1569">
        <v>3</v>
      </c>
      <c r="Q1569">
        <v>3</v>
      </c>
      <c r="R1569" s="1">
        <v>44650</v>
      </c>
      <c r="S1569" t="str">
        <f t="shared" si="120"/>
        <v>Red Bull - Original</v>
      </c>
      <c r="T1569" t="str">
        <f t="shared" si="121"/>
        <v>Carbonated</v>
      </c>
      <c r="U1569" t="str">
        <f>IF(T1569="Cell is Blank - Dis-regard",_xlfn.XLOOKUP(S1569,'Categroy Lookup'!A:A,'Categroy Lookup'!B:B,"Cell is Blank - Dis-regard"),T1569)</f>
        <v>Carbonated</v>
      </c>
      <c r="V1569" t="b">
        <f t="shared" si="123"/>
        <v>1</v>
      </c>
      <c r="W1569">
        <f t="shared" si="122"/>
        <v>3</v>
      </c>
      <c r="X1569" s="8">
        <f t="shared" si="124"/>
        <v>2</v>
      </c>
      <c r="Y1569" t="s">
        <v>466</v>
      </c>
      <c r="Z1569" t="s">
        <v>512</v>
      </c>
      <c r="AB1569" t="s">
        <v>685</v>
      </c>
      <c r="AC1569" t="s">
        <v>772</v>
      </c>
      <c r="AD1569">
        <v>2022</v>
      </c>
    </row>
    <row r="1570" spans="1:30" x14ac:dyDescent="0.25">
      <c r="A1570" t="s">
        <v>18</v>
      </c>
      <c r="B1570" t="s">
        <v>40</v>
      </c>
      <c r="C1570" t="s">
        <v>41</v>
      </c>
      <c r="D1570" t="s">
        <v>42</v>
      </c>
      <c r="E1570" t="s">
        <v>131</v>
      </c>
      <c r="F1570" t="s">
        <v>23</v>
      </c>
      <c r="G1570">
        <v>14900970323</v>
      </c>
      <c r="H1570" t="s">
        <v>235</v>
      </c>
      <c r="I1570" t="s">
        <v>25</v>
      </c>
      <c r="J1570">
        <v>140</v>
      </c>
      <c r="K1570">
        <v>1</v>
      </c>
      <c r="L1570">
        <v>1</v>
      </c>
      <c r="M1570">
        <v>140</v>
      </c>
      <c r="N1570">
        <v>1</v>
      </c>
      <c r="O1570">
        <v>1</v>
      </c>
      <c r="P1570">
        <v>1</v>
      </c>
      <c r="Q1570">
        <v>1</v>
      </c>
      <c r="R1570" s="1">
        <v>44650</v>
      </c>
      <c r="S1570" t="str">
        <f t="shared" si="120"/>
        <v>Sunkist Soda - Orange</v>
      </c>
      <c r="T1570" t="str">
        <f t="shared" si="121"/>
        <v>Carbonated</v>
      </c>
      <c r="U1570" t="str">
        <f>IF(T1570="Cell is Blank - Dis-regard",_xlfn.XLOOKUP(S1570,'Categroy Lookup'!A:A,'Categroy Lookup'!B:B,"Cell is Blank - Dis-regard"),T1570)</f>
        <v>Carbonated</v>
      </c>
      <c r="V1570" t="b">
        <f t="shared" si="123"/>
        <v>1</v>
      </c>
      <c r="W1570">
        <f t="shared" si="122"/>
        <v>1</v>
      </c>
      <c r="X1570" s="8">
        <f t="shared" si="124"/>
        <v>0.66666666666666663</v>
      </c>
      <c r="Y1570" t="s">
        <v>551</v>
      </c>
      <c r="Z1570" t="s">
        <v>552</v>
      </c>
      <c r="AB1570" t="s">
        <v>685</v>
      </c>
      <c r="AC1570" t="s">
        <v>772</v>
      </c>
      <c r="AD1570">
        <v>2022</v>
      </c>
    </row>
    <row r="1571" spans="1:30" x14ac:dyDescent="0.25">
      <c r="A1571" t="s">
        <v>18</v>
      </c>
      <c r="B1571" t="s">
        <v>40</v>
      </c>
      <c r="C1571" t="s">
        <v>41</v>
      </c>
      <c r="D1571" t="s">
        <v>42</v>
      </c>
      <c r="E1571" t="s">
        <v>227</v>
      </c>
      <c r="G1571">
        <v>14900996488</v>
      </c>
      <c r="H1571" t="s">
        <v>235</v>
      </c>
      <c r="I1571" t="s">
        <v>33</v>
      </c>
      <c r="J1571">
        <v>125</v>
      </c>
      <c r="K1571">
        <v>1</v>
      </c>
      <c r="L1571">
        <v>1</v>
      </c>
      <c r="M1571">
        <v>125</v>
      </c>
      <c r="N1571">
        <v>1</v>
      </c>
      <c r="O1571">
        <v>1</v>
      </c>
      <c r="P1571">
        <v>1</v>
      </c>
      <c r="Q1571">
        <v>1</v>
      </c>
      <c r="R1571" s="1">
        <v>44650</v>
      </c>
      <c r="S1571" t="str">
        <f t="shared" si="120"/>
        <v>Doritos Dinamita Chile Lemon</v>
      </c>
      <c r="T1571" t="str">
        <f t="shared" si="121"/>
        <v>Cell is Blank - Dis-regard</v>
      </c>
      <c r="U1571" t="str">
        <f>IF(T1571="Cell is Blank - Dis-regard",_xlfn.XLOOKUP(S1571,'Categroy Lookup'!A:A,'Categroy Lookup'!B:B,"Cell is Blank - Dis-regard"),T1571)</f>
        <v>Food</v>
      </c>
      <c r="V1571" t="b">
        <f t="shared" si="123"/>
        <v>1</v>
      </c>
      <c r="W1571">
        <f t="shared" si="122"/>
        <v>1</v>
      </c>
      <c r="X1571" s="8">
        <f t="shared" si="124"/>
        <v>0.66666666666666663</v>
      </c>
      <c r="Y1571" t="s">
        <v>227</v>
      </c>
      <c r="AB1571" t="s">
        <v>685</v>
      </c>
      <c r="AC1571" t="s">
        <v>772</v>
      </c>
      <c r="AD1571">
        <v>2022</v>
      </c>
    </row>
    <row r="1572" spans="1:30" x14ac:dyDescent="0.25">
      <c r="A1572" t="s">
        <v>18</v>
      </c>
      <c r="B1572" t="s">
        <v>197</v>
      </c>
      <c r="C1572" t="s">
        <v>198</v>
      </c>
      <c r="D1572" t="s">
        <v>199</v>
      </c>
      <c r="E1572" t="s">
        <v>200</v>
      </c>
      <c r="F1572" t="s">
        <v>31</v>
      </c>
      <c r="G1572">
        <v>14901078577</v>
      </c>
      <c r="H1572" t="s">
        <v>235</v>
      </c>
      <c r="I1572" t="s">
        <v>25</v>
      </c>
      <c r="J1572">
        <v>146</v>
      </c>
      <c r="K1572">
        <v>3.5</v>
      </c>
      <c r="L1572">
        <v>1</v>
      </c>
      <c r="M1572">
        <v>146</v>
      </c>
      <c r="N1572">
        <v>3.5</v>
      </c>
      <c r="O1572">
        <v>1</v>
      </c>
      <c r="P1572">
        <v>3.5</v>
      </c>
      <c r="Q1572">
        <v>3.5</v>
      </c>
      <c r="R1572" s="1">
        <v>44651</v>
      </c>
      <c r="S1572" t="str">
        <f t="shared" si="120"/>
        <v>Starbucks Doubleshot Energy - Mocha</v>
      </c>
      <c r="T1572" t="str">
        <f t="shared" si="121"/>
        <v>Non Carbonated</v>
      </c>
      <c r="U1572" t="str">
        <f>IF(T1572="Cell is Blank - Dis-regard",_xlfn.XLOOKUP(S1572,'Categroy Lookup'!A:A,'Categroy Lookup'!B:B,"Cell is Blank - Dis-regard"),T1572)</f>
        <v>Non Carbonated</v>
      </c>
      <c r="V1572" t="b">
        <f t="shared" si="123"/>
        <v>1</v>
      </c>
      <c r="W1572">
        <f t="shared" si="122"/>
        <v>3.5</v>
      </c>
      <c r="X1572" s="8">
        <f t="shared" si="124"/>
        <v>2.3333333333333335</v>
      </c>
      <c r="Y1572" t="s">
        <v>572</v>
      </c>
      <c r="Z1572" t="s">
        <v>573</v>
      </c>
      <c r="AB1572" t="s">
        <v>685</v>
      </c>
      <c r="AC1572" t="s">
        <v>772</v>
      </c>
      <c r="AD1572">
        <v>2022</v>
      </c>
    </row>
    <row r="1573" spans="1:30" x14ac:dyDescent="0.25">
      <c r="A1573" t="s">
        <v>18</v>
      </c>
      <c r="B1573" t="s">
        <v>197</v>
      </c>
      <c r="C1573" t="s">
        <v>198</v>
      </c>
      <c r="D1573" t="s">
        <v>199</v>
      </c>
      <c r="E1573" t="s">
        <v>79</v>
      </c>
      <c r="F1573" t="s">
        <v>27</v>
      </c>
      <c r="G1573">
        <v>14901086325</v>
      </c>
      <c r="H1573" t="s">
        <v>235</v>
      </c>
      <c r="I1573" t="s">
        <v>33</v>
      </c>
      <c r="J1573">
        <v>113</v>
      </c>
      <c r="K1573">
        <v>1.5</v>
      </c>
      <c r="L1573">
        <v>1</v>
      </c>
      <c r="M1573">
        <v>113</v>
      </c>
      <c r="N1573">
        <v>1.5</v>
      </c>
      <c r="O1573">
        <v>1</v>
      </c>
      <c r="P1573">
        <v>1.5</v>
      </c>
      <c r="Q1573">
        <v>1.5</v>
      </c>
      <c r="R1573" s="1">
        <v>44651</v>
      </c>
      <c r="S1573" t="str">
        <f t="shared" si="120"/>
        <v>SunChips Multigrain - Harvest Cheddar</v>
      </c>
      <c r="T1573" t="str">
        <f t="shared" si="121"/>
        <v>Food</v>
      </c>
      <c r="U1573" t="str">
        <f>IF(T1573="Cell is Blank - Dis-regard",_xlfn.XLOOKUP(S1573,'Categroy Lookup'!A:A,'Categroy Lookup'!B:B,"Cell is Blank - Dis-regard"),T1573)</f>
        <v>Food</v>
      </c>
      <c r="V1573" t="b">
        <f t="shared" si="123"/>
        <v>1</v>
      </c>
      <c r="W1573">
        <f t="shared" si="122"/>
        <v>1.5</v>
      </c>
      <c r="X1573" s="8">
        <f t="shared" si="124"/>
        <v>1</v>
      </c>
      <c r="Y1573" t="s">
        <v>502</v>
      </c>
      <c r="Z1573" t="s">
        <v>515</v>
      </c>
      <c r="AB1573" t="s">
        <v>685</v>
      </c>
      <c r="AC1573" t="s">
        <v>772</v>
      </c>
      <c r="AD1573">
        <v>2022</v>
      </c>
    </row>
    <row r="1574" spans="1:30" x14ac:dyDescent="0.25">
      <c r="A1574" t="s">
        <v>18</v>
      </c>
      <c r="B1574" t="s">
        <v>28</v>
      </c>
      <c r="C1574" t="s">
        <v>20</v>
      </c>
      <c r="D1574" t="s">
        <v>29</v>
      </c>
      <c r="E1574" t="s">
        <v>72</v>
      </c>
      <c r="F1574" t="s">
        <v>55</v>
      </c>
      <c r="G1574">
        <v>14901314328</v>
      </c>
      <c r="H1574" t="s">
        <v>235</v>
      </c>
      <c r="I1574" t="s">
        <v>25</v>
      </c>
      <c r="J1574">
        <v>144</v>
      </c>
      <c r="K1574">
        <v>1.5</v>
      </c>
      <c r="L1574">
        <v>1</v>
      </c>
      <c r="M1574">
        <v>144</v>
      </c>
      <c r="N1574">
        <v>1.5</v>
      </c>
      <c r="O1574">
        <v>1</v>
      </c>
      <c r="P1574">
        <v>1.5</v>
      </c>
      <c r="Q1574">
        <v>1.5</v>
      </c>
      <c r="R1574" s="1">
        <v>44650</v>
      </c>
      <c r="S1574" t="str">
        <f t="shared" si="120"/>
        <v>Poland Springs Water</v>
      </c>
      <c r="T1574" t="str">
        <f t="shared" si="121"/>
        <v>Water</v>
      </c>
      <c r="U1574" t="str">
        <f>IF(T1574="Cell is Blank - Dis-regard",_xlfn.XLOOKUP(S1574,'Categroy Lookup'!A:A,'Categroy Lookup'!B:B,"Cell is Blank - Dis-regard"),T1574)</f>
        <v>Water</v>
      </c>
      <c r="V1574" t="b">
        <f t="shared" si="123"/>
        <v>1</v>
      </c>
      <c r="W1574">
        <f t="shared" si="122"/>
        <v>1.5</v>
      </c>
      <c r="X1574" s="8">
        <f t="shared" si="124"/>
        <v>1</v>
      </c>
      <c r="Y1574" t="s">
        <v>72</v>
      </c>
      <c r="AB1574" t="s">
        <v>685</v>
      </c>
      <c r="AC1574" t="s">
        <v>772</v>
      </c>
      <c r="AD1574">
        <v>2022</v>
      </c>
    </row>
    <row r="1575" spans="1:30" x14ac:dyDescent="0.25">
      <c r="A1575" t="s">
        <v>18</v>
      </c>
      <c r="B1575" t="s">
        <v>197</v>
      </c>
      <c r="C1575" t="s">
        <v>198</v>
      </c>
      <c r="D1575" t="s">
        <v>199</v>
      </c>
      <c r="E1575" t="s">
        <v>206</v>
      </c>
      <c r="F1575" t="s">
        <v>31</v>
      </c>
      <c r="G1575">
        <v>14901409559</v>
      </c>
      <c r="H1575" t="s">
        <v>235</v>
      </c>
      <c r="I1575" t="s">
        <v>33</v>
      </c>
      <c r="J1575">
        <v>140</v>
      </c>
      <c r="K1575">
        <v>2</v>
      </c>
      <c r="L1575">
        <v>1</v>
      </c>
      <c r="M1575">
        <v>140</v>
      </c>
      <c r="N1575">
        <v>2</v>
      </c>
      <c r="O1575">
        <v>1</v>
      </c>
      <c r="P1575">
        <v>2</v>
      </c>
      <c r="Q1575">
        <v>2</v>
      </c>
      <c r="R1575" s="1">
        <v>44651</v>
      </c>
      <c r="S1575" t="str">
        <f t="shared" si="120"/>
        <v>Iberia Coconut Water</v>
      </c>
      <c r="T1575" t="str">
        <f t="shared" si="121"/>
        <v>Non Carbonated</v>
      </c>
      <c r="U1575" t="str">
        <f>IF(T1575="Cell is Blank - Dis-regard",_xlfn.XLOOKUP(S1575,'Categroy Lookup'!A:A,'Categroy Lookup'!B:B,"Cell is Blank - Dis-regard"),T1575)</f>
        <v>Non Carbonated</v>
      </c>
      <c r="V1575" t="b">
        <f t="shared" si="123"/>
        <v>1</v>
      </c>
      <c r="W1575">
        <f t="shared" si="122"/>
        <v>2</v>
      </c>
      <c r="X1575" s="8">
        <f t="shared" si="124"/>
        <v>1.3333333333333333</v>
      </c>
      <c r="Y1575" t="s">
        <v>206</v>
      </c>
      <c r="AB1575" t="s">
        <v>685</v>
      </c>
      <c r="AC1575" t="s">
        <v>772</v>
      </c>
      <c r="AD1575">
        <v>2022</v>
      </c>
    </row>
    <row r="1576" spans="1:30" x14ac:dyDescent="0.25">
      <c r="A1576" t="s">
        <v>18</v>
      </c>
      <c r="B1576" t="s">
        <v>40</v>
      </c>
      <c r="C1576" t="s">
        <v>41</v>
      </c>
      <c r="D1576" t="s">
        <v>42</v>
      </c>
      <c r="E1576" t="s">
        <v>43</v>
      </c>
      <c r="F1576" t="s">
        <v>23</v>
      </c>
      <c r="G1576">
        <v>14901822912</v>
      </c>
      <c r="H1576" t="s">
        <v>235</v>
      </c>
      <c r="I1576" t="s">
        <v>33</v>
      </c>
      <c r="J1576">
        <v>146</v>
      </c>
      <c r="K1576">
        <v>3.25</v>
      </c>
      <c r="L1576">
        <v>1</v>
      </c>
      <c r="M1576">
        <v>146</v>
      </c>
      <c r="N1576">
        <v>3.25</v>
      </c>
      <c r="O1576">
        <v>1</v>
      </c>
      <c r="P1576">
        <v>3.25</v>
      </c>
      <c r="Q1576">
        <v>3.25</v>
      </c>
      <c r="R1576" s="1">
        <v>44650</v>
      </c>
      <c r="S1576" t="str">
        <f t="shared" si="120"/>
        <v>Monster Energy Original</v>
      </c>
      <c r="T1576" t="str">
        <f t="shared" si="121"/>
        <v>Carbonated</v>
      </c>
      <c r="U1576" t="str">
        <f>IF(T1576="Cell is Blank - Dis-regard",_xlfn.XLOOKUP(S1576,'Categroy Lookup'!A:A,'Categroy Lookup'!B:B,"Cell is Blank - Dis-regard"),T1576)</f>
        <v>Carbonated</v>
      </c>
      <c r="V1576" t="b">
        <f t="shared" si="123"/>
        <v>1</v>
      </c>
      <c r="W1576">
        <f t="shared" si="122"/>
        <v>3.25</v>
      </c>
      <c r="X1576" s="8">
        <f t="shared" si="124"/>
        <v>2.1666666666666665</v>
      </c>
      <c r="Y1576" t="s">
        <v>43</v>
      </c>
      <c r="AB1576" t="s">
        <v>685</v>
      </c>
      <c r="AC1576" t="s">
        <v>772</v>
      </c>
      <c r="AD1576">
        <v>2022</v>
      </c>
    </row>
    <row r="1577" spans="1:30" x14ac:dyDescent="0.25">
      <c r="A1577" t="s">
        <v>18</v>
      </c>
      <c r="B1577" t="s">
        <v>40</v>
      </c>
      <c r="C1577" t="s">
        <v>41</v>
      </c>
      <c r="D1577" t="s">
        <v>42</v>
      </c>
      <c r="E1577" t="s">
        <v>91</v>
      </c>
      <c r="F1577" t="s">
        <v>27</v>
      </c>
      <c r="G1577">
        <v>14901824764</v>
      </c>
      <c r="H1577" t="s">
        <v>235</v>
      </c>
      <c r="I1577" t="s">
        <v>33</v>
      </c>
      <c r="J1577">
        <v>122</v>
      </c>
      <c r="K1577">
        <v>1.5</v>
      </c>
      <c r="L1577">
        <v>1</v>
      </c>
      <c r="M1577">
        <v>122</v>
      </c>
      <c r="N1577">
        <v>1.5</v>
      </c>
      <c r="O1577">
        <v>1</v>
      </c>
      <c r="P1577">
        <v>1.5</v>
      </c>
      <c r="Q1577">
        <v>1.5</v>
      </c>
      <c r="R1577" s="1">
        <v>44650</v>
      </c>
      <c r="S1577" t="str">
        <f t="shared" si="120"/>
        <v>Chesters Fries Flaming hot</v>
      </c>
      <c r="T1577" t="str">
        <f t="shared" si="121"/>
        <v>Food</v>
      </c>
      <c r="U1577" t="str">
        <f>IF(T1577="Cell is Blank - Dis-regard",_xlfn.XLOOKUP(S1577,'Categroy Lookup'!A:A,'Categroy Lookup'!B:B,"Cell is Blank - Dis-regard"),T1577)</f>
        <v>Food</v>
      </c>
      <c r="V1577" t="b">
        <f t="shared" si="123"/>
        <v>1</v>
      </c>
      <c r="W1577">
        <f t="shared" si="122"/>
        <v>1.5</v>
      </c>
      <c r="X1577" s="8">
        <f t="shared" si="124"/>
        <v>1</v>
      </c>
      <c r="Y1577" t="s">
        <v>91</v>
      </c>
      <c r="AB1577" t="s">
        <v>685</v>
      </c>
      <c r="AC1577" t="s">
        <v>772</v>
      </c>
      <c r="AD1577">
        <v>2022</v>
      </c>
    </row>
    <row r="1578" spans="1:30" x14ac:dyDescent="0.25">
      <c r="A1578" t="s">
        <v>18</v>
      </c>
      <c r="B1578" t="s">
        <v>40</v>
      </c>
      <c r="C1578" t="s">
        <v>41</v>
      </c>
      <c r="D1578" t="s">
        <v>42</v>
      </c>
      <c r="E1578" t="s">
        <v>93</v>
      </c>
      <c r="F1578" t="s">
        <v>23</v>
      </c>
      <c r="G1578">
        <v>14901850840</v>
      </c>
      <c r="H1578" t="s">
        <v>235</v>
      </c>
      <c r="I1578" t="s">
        <v>33</v>
      </c>
      <c r="J1578">
        <v>142</v>
      </c>
      <c r="K1578">
        <v>1</v>
      </c>
      <c r="L1578">
        <v>1</v>
      </c>
      <c r="M1578">
        <v>142</v>
      </c>
      <c r="N1578">
        <v>1</v>
      </c>
      <c r="O1578">
        <v>1</v>
      </c>
      <c r="P1578">
        <v>1</v>
      </c>
      <c r="Q1578">
        <v>1</v>
      </c>
      <c r="R1578" s="1">
        <v>44650</v>
      </c>
      <c r="S1578" t="str">
        <f t="shared" si="120"/>
        <v>Coca Cola - Zero Sugar</v>
      </c>
      <c r="T1578" t="str">
        <f t="shared" si="121"/>
        <v>Carbonated</v>
      </c>
      <c r="U1578" t="str">
        <f>IF(T1578="Cell is Blank - Dis-regard",_xlfn.XLOOKUP(S1578,'Categroy Lookup'!A:A,'Categroy Lookup'!B:B,"Cell is Blank - Dis-regard"),T1578)</f>
        <v>Carbonated</v>
      </c>
      <c r="V1578" t="b">
        <f t="shared" si="123"/>
        <v>1</v>
      </c>
      <c r="W1578">
        <f t="shared" si="122"/>
        <v>1</v>
      </c>
      <c r="X1578" s="8">
        <f t="shared" si="124"/>
        <v>0.66666666666666663</v>
      </c>
      <c r="Y1578" t="s">
        <v>524</v>
      </c>
      <c r="Z1578" t="s">
        <v>525</v>
      </c>
      <c r="AB1578" t="s">
        <v>685</v>
      </c>
      <c r="AC1578" t="s">
        <v>772</v>
      </c>
      <c r="AD1578">
        <v>2022</v>
      </c>
    </row>
    <row r="1579" spans="1:30" x14ac:dyDescent="0.25">
      <c r="A1579" t="s">
        <v>18</v>
      </c>
      <c r="B1579" t="s">
        <v>40</v>
      </c>
      <c r="C1579" t="s">
        <v>41</v>
      </c>
      <c r="D1579" t="s">
        <v>42</v>
      </c>
      <c r="E1579" t="s">
        <v>43</v>
      </c>
      <c r="F1579" t="s">
        <v>23</v>
      </c>
      <c r="G1579">
        <v>14902364356</v>
      </c>
      <c r="H1579" t="s">
        <v>236</v>
      </c>
      <c r="I1579" t="s">
        <v>33</v>
      </c>
      <c r="J1579">
        <v>144</v>
      </c>
      <c r="K1579">
        <v>3.25</v>
      </c>
      <c r="L1579">
        <v>1</v>
      </c>
      <c r="M1579">
        <v>144</v>
      </c>
      <c r="N1579">
        <v>3.25</v>
      </c>
      <c r="O1579">
        <v>1</v>
      </c>
      <c r="P1579">
        <v>3.25</v>
      </c>
      <c r="Q1579">
        <v>3.25</v>
      </c>
      <c r="R1579" s="1">
        <v>44650</v>
      </c>
      <c r="S1579" t="str">
        <f t="shared" si="120"/>
        <v>Monster Energy Original</v>
      </c>
      <c r="T1579" t="str">
        <f t="shared" si="121"/>
        <v>Carbonated</v>
      </c>
      <c r="U1579" t="str">
        <f>IF(T1579="Cell is Blank - Dis-regard",_xlfn.XLOOKUP(S1579,'Categroy Lookup'!A:A,'Categroy Lookup'!B:B,"Cell is Blank - Dis-regard"),T1579)</f>
        <v>Carbonated</v>
      </c>
      <c r="V1579" t="b">
        <f t="shared" si="123"/>
        <v>1</v>
      </c>
      <c r="W1579">
        <f t="shared" si="122"/>
        <v>3.25</v>
      </c>
      <c r="X1579" s="8">
        <f t="shared" si="124"/>
        <v>2.1666666666666665</v>
      </c>
      <c r="Y1579" t="s">
        <v>43</v>
      </c>
      <c r="AB1579" t="s">
        <v>687</v>
      </c>
      <c r="AC1579" t="s">
        <v>773</v>
      </c>
      <c r="AD1579">
        <v>2022</v>
      </c>
    </row>
    <row r="1580" spans="1:30" x14ac:dyDescent="0.25">
      <c r="A1580" t="s">
        <v>18</v>
      </c>
      <c r="B1580" t="s">
        <v>40</v>
      </c>
      <c r="C1580" t="s">
        <v>41</v>
      </c>
      <c r="D1580" t="s">
        <v>42</v>
      </c>
      <c r="E1580" t="s">
        <v>227</v>
      </c>
      <c r="G1580">
        <v>14902364872</v>
      </c>
      <c r="H1580" t="s">
        <v>236</v>
      </c>
      <c r="I1580" t="s">
        <v>33</v>
      </c>
      <c r="J1580">
        <v>125</v>
      </c>
      <c r="K1580">
        <v>1</v>
      </c>
      <c r="L1580">
        <v>1</v>
      </c>
      <c r="M1580">
        <v>125</v>
      </c>
      <c r="N1580">
        <v>1</v>
      </c>
      <c r="O1580">
        <v>1</v>
      </c>
      <c r="P1580">
        <v>1</v>
      </c>
      <c r="Q1580">
        <v>1</v>
      </c>
      <c r="R1580" s="1">
        <v>44650</v>
      </c>
      <c r="S1580" t="str">
        <f t="shared" si="120"/>
        <v>Doritos Dinamita Chile Lemon</v>
      </c>
      <c r="T1580" t="str">
        <f t="shared" si="121"/>
        <v>Cell is Blank - Dis-regard</v>
      </c>
      <c r="U1580" t="str">
        <f>IF(T1580="Cell is Blank - Dis-regard",_xlfn.XLOOKUP(S1580,'Categroy Lookup'!A:A,'Categroy Lookup'!B:B,"Cell is Blank - Dis-regard"),T1580)</f>
        <v>Food</v>
      </c>
      <c r="V1580" t="b">
        <f t="shared" si="123"/>
        <v>1</v>
      </c>
      <c r="W1580">
        <f t="shared" si="122"/>
        <v>1</v>
      </c>
      <c r="X1580" s="8">
        <f t="shared" si="124"/>
        <v>0.66666666666666663</v>
      </c>
      <c r="Y1580" t="s">
        <v>227</v>
      </c>
      <c r="AB1580" t="s">
        <v>687</v>
      </c>
      <c r="AC1580" t="s">
        <v>773</v>
      </c>
      <c r="AD1580">
        <v>2022</v>
      </c>
    </row>
    <row r="1581" spans="1:30" x14ac:dyDescent="0.25">
      <c r="A1581" t="s">
        <v>18</v>
      </c>
      <c r="B1581" t="s">
        <v>40</v>
      </c>
      <c r="C1581" t="s">
        <v>41</v>
      </c>
      <c r="D1581" t="s">
        <v>42</v>
      </c>
      <c r="E1581" t="s">
        <v>227</v>
      </c>
      <c r="G1581">
        <v>14902365161</v>
      </c>
      <c r="H1581" t="s">
        <v>236</v>
      </c>
      <c r="I1581" t="s">
        <v>33</v>
      </c>
      <c r="J1581">
        <v>125</v>
      </c>
      <c r="K1581">
        <v>1</v>
      </c>
      <c r="L1581">
        <v>1</v>
      </c>
      <c r="M1581">
        <v>125</v>
      </c>
      <c r="N1581">
        <v>1</v>
      </c>
      <c r="O1581">
        <v>1</v>
      </c>
      <c r="P1581">
        <v>1</v>
      </c>
      <c r="Q1581">
        <v>1</v>
      </c>
      <c r="R1581" s="1">
        <v>44650</v>
      </c>
      <c r="S1581" t="str">
        <f t="shared" si="120"/>
        <v>Doritos Dinamita Chile Lemon</v>
      </c>
      <c r="T1581" t="str">
        <f t="shared" si="121"/>
        <v>Cell is Blank - Dis-regard</v>
      </c>
      <c r="U1581" t="str">
        <f>IF(T1581="Cell is Blank - Dis-regard",_xlfn.XLOOKUP(S1581,'Categroy Lookup'!A:A,'Categroy Lookup'!B:B,"Cell is Blank - Dis-regard"),T1581)</f>
        <v>Food</v>
      </c>
      <c r="V1581" t="b">
        <f t="shared" si="123"/>
        <v>1</v>
      </c>
      <c r="W1581">
        <f t="shared" si="122"/>
        <v>1</v>
      </c>
      <c r="X1581" s="8">
        <f t="shared" si="124"/>
        <v>0.66666666666666663</v>
      </c>
      <c r="Y1581" t="s">
        <v>227</v>
      </c>
      <c r="AB1581" t="s">
        <v>687</v>
      </c>
      <c r="AC1581" t="s">
        <v>773</v>
      </c>
      <c r="AD1581">
        <v>2022</v>
      </c>
    </row>
    <row r="1582" spans="1:30" x14ac:dyDescent="0.25">
      <c r="A1582" t="s">
        <v>18</v>
      </c>
      <c r="B1582" t="s">
        <v>40</v>
      </c>
      <c r="C1582" t="s">
        <v>41</v>
      </c>
      <c r="D1582" t="s">
        <v>42</v>
      </c>
      <c r="E1582" t="s">
        <v>91</v>
      </c>
      <c r="F1582" t="s">
        <v>27</v>
      </c>
      <c r="G1582">
        <v>14902795629</v>
      </c>
      <c r="H1582" t="s">
        <v>236</v>
      </c>
      <c r="I1582" t="s">
        <v>25</v>
      </c>
      <c r="J1582">
        <v>122</v>
      </c>
      <c r="K1582">
        <v>1.5</v>
      </c>
      <c r="L1582">
        <v>2</v>
      </c>
      <c r="M1582">
        <v>122</v>
      </c>
      <c r="N1582">
        <v>1.5</v>
      </c>
      <c r="O1582">
        <v>2</v>
      </c>
      <c r="P1582">
        <v>3</v>
      </c>
      <c r="Q1582">
        <v>4.5</v>
      </c>
      <c r="R1582" s="1">
        <v>44651</v>
      </c>
      <c r="S1582" t="str">
        <f t="shared" si="120"/>
        <v>Chesters Fries Flaming hot</v>
      </c>
      <c r="T1582" t="str">
        <f t="shared" si="121"/>
        <v>Food</v>
      </c>
      <c r="U1582" t="str">
        <f>IF(T1582="Cell is Blank - Dis-regard",_xlfn.XLOOKUP(S1582,'Categroy Lookup'!A:A,'Categroy Lookup'!B:B,"Cell is Blank - Dis-regard"),T1582)</f>
        <v>Food</v>
      </c>
      <c r="V1582" t="b">
        <f t="shared" si="123"/>
        <v>1</v>
      </c>
      <c r="W1582">
        <f t="shared" si="122"/>
        <v>1.5</v>
      </c>
      <c r="X1582" s="8">
        <f t="shared" si="124"/>
        <v>1</v>
      </c>
      <c r="Y1582" t="s">
        <v>91</v>
      </c>
      <c r="AB1582" t="s">
        <v>687</v>
      </c>
      <c r="AC1582" t="s">
        <v>773</v>
      </c>
      <c r="AD1582">
        <v>2022</v>
      </c>
    </row>
    <row r="1583" spans="1:30" x14ac:dyDescent="0.25">
      <c r="A1583" t="s">
        <v>18</v>
      </c>
      <c r="B1583" t="s">
        <v>40</v>
      </c>
      <c r="C1583" t="s">
        <v>41</v>
      </c>
      <c r="D1583" t="s">
        <v>42</v>
      </c>
      <c r="E1583" t="s">
        <v>139</v>
      </c>
      <c r="F1583" t="s">
        <v>27</v>
      </c>
      <c r="G1583">
        <v>14902795629</v>
      </c>
      <c r="H1583" t="s">
        <v>236</v>
      </c>
      <c r="I1583" t="s">
        <v>25</v>
      </c>
      <c r="J1583">
        <v>121</v>
      </c>
      <c r="K1583">
        <v>1.5</v>
      </c>
      <c r="L1583">
        <v>1</v>
      </c>
      <c r="M1583">
        <v>121</v>
      </c>
      <c r="N1583">
        <v>1.5</v>
      </c>
      <c r="O1583">
        <v>1</v>
      </c>
      <c r="P1583">
        <v>1.5</v>
      </c>
      <c r="Q1583">
        <v>4.5</v>
      </c>
      <c r="R1583" s="1">
        <v>44651</v>
      </c>
      <c r="S1583" t="str">
        <f t="shared" si="120"/>
        <v>Cheetos Flaming Hot Limon Crunchy</v>
      </c>
      <c r="T1583" t="str">
        <f t="shared" si="121"/>
        <v>Food</v>
      </c>
      <c r="U1583" t="str">
        <f>IF(T1583="Cell is Blank - Dis-regard",_xlfn.XLOOKUP(S1583,'Categroy Lookup'!A:A,'Categroy Lookup'!B:B,"Cell is Blank - Dis-regard"),T1583)</f>
        <v>Food</v>
      </c>
      <c r="V1583" t="b">
        <f t="shared" si="123"/>
        <v>1</v>
      </c>
      <c r="W1583">
        <f t="shared" si="122"/>
        <v>1.5</v>
      </c>
      <c r="X1583" s="8">
        <f t="shared" si="124"/>
        <v>1</v>
      </c>
      <c r="Y1583" t="s">
        <v>139</v>
      </c>
      <c r="AB1583" t="s">
        <v>687</v>
      </c>
      <c r="AC1583" t="s">
        <v>773</v>
      </c>
      <c r="AD1583">
        <v>2022</v>
      </c>
    </row>
    <row r="1584" spans="1:30" x14ac:dyDescent="0.25">
      <c r="A1584" t="s">
        <v>18</v>
      </c>
      <c r="B1584" t="s">
        <v>36</v>
      </c>
      <c r="C1584" t="s">
        <v>37</v>
      </c>
      <c r="D1584" t="s">
        <v>38</v>
      </c>
      <c r="E1584" t="s">
        <v>237</v>
      </c>
      <c r="F1584" t="s">
        <v>27</v>
      </c>
      <c r="G1584">
        <v>14903556430</v>
      </c>
      <c r="H1584" t="s">
        <v>236</v>
      </c>
      <c r="I1584" t="s">
        <v>33</v>
      </c>
      <c r="J1584">
        <v>120</v>
      </c>
      <c r="K1584">
        <v>1.25</v>
      </c>
      <c r="L1584">
        <v>1</v>
      </c>
      <c r="M1584">
        <v>120</v>
      </c>
      <c r="N1584">
        <v>1.25</v>
      </c>
      <c r="O1584">
        <v>1</v>
      </c>
      <c r="P1584">
        <v>1.25</v>
      </c>
      <c r="Q1584">
        <v>1.25</v>
      </c>
      <c r="R1584" s="1">
        <v>44651</v>
      </c>
      <c r="S1584" t="str">
        <f t="shared" si="120"/>
        <v>Belvita Snack Packs - Cinnamon</v>
      </c>
      <c r="T1584" t="str">
        <f t="shared" si="121"/>
        <v>Food</v>
      </c>
      <c r="U1584" t="str">
        <f>IF(T1584="Cell is Blank - Dis-regard",_xlfn.XLOOKUP(S1584,'Categroy Lookup'!A:A,'Categroy Lookup'!B:B,"Cell is Blank - Dis-regard"),T1584)</f>
        <v>Food</v>
      </c>
      <c r="V1584" t="b">
        <f t="shared" si="123"/>
        <v>1</v>
      </c>
      <c r="W1584">
        <f t="shared" si="122"/>
        <v>1.25</v>
      </c>
      <c r="X1584" s="8">
        <f t="shared" si="124"/>
        <v>0.83333333333333337</v>
      </c>
      <c r="Y1584" t="s">
        <v>560</v>
      </c>
      <c r="Z1584" t="s">
        <v>599</v>
      </c>
      <c r="AB1584" t="s">
        <v>687</v>
      </c>
      <c r="AC1584" t="s">
        <v>773</v>
      </c>
      <c r="AD1584">
        <v>2022</v>
      </c>
    </row>
    <row r="1585" spans="1:30" x14ac:dyDescent="0.25">
      <c r="A1585" t="s">
        <v>18</v>
      </c>
      <c r="B1585" t="s">
        <v>36</v>
      </c>
      <c r="C1585" t="s">
        <v>37</v>
      </c>
      <c r="D1585" t="s">
        <v>38</v>
      </c>
      <c r="E1585" t="s">
        <v>45</v>
      </c>
      <c r="F1585" t="s">
        <v>31</v>
      </c>
      <c r="G1585">
        <v>14904114338</v>
      </c>
      <c r="H1585" t="s">
        <v>236</v>
      </c>
      <c r="I1585" t="s">
        <v>25</v>
      </c>
      <c r="J1585">
        <v>145</v>
      </c>
      <c r="K1585">
        <v>2.5</v>
      </c>
      <c r="L1585">
        <v>1</v>
      </c>
      <c r="M1585">
        <v>145</v>
      </c>
      <c r="N1585">
        <v>2.5</v>
      </c>
      <c r="O1585">
        <v>1</v>
      </c>
      <c r="P1585">
        <v>2.5</v>
      </c>
      <c r="Q1585">
        <v>4</v>
      </c>
      <c r="R1585" s="1">
        <v>44651</v>
      </c>
      <c r="S1585" t="str">
        <f t="shared" si="120"/>
        <v>Snapple Diet Tea - Lemon</v>
      </c>
      <c r="T1585" t="str">
        <f t="shared" si="121"/>
        <v>Non Carbonated</v>
      </c>
      <c r="U1585" t="str">
        <f>IF(T1585="Cell is Blank - Dis-regard",_xlfn.XLOOKUP(S1585,'Categroy Lookup'!A:A,'Categroy Lookup'!B:B,"Cell is Blank - Dis-regard"),T1585)</f>
        <v>Non Carbonated</v>
      </c>
      <c r="V1585" t="b">
        <f t="shared" si="123"/>
        <v>1</v>
      </c>
      <c r="W1585">
        <f t="shared" si="122"/>
        <v>2.5</v>
      </c>
      <c r="X1585" s="8">
        <f t="shared" si="124"/>
        <v>1.6666666666666667</v>
      </c>
      <c r="Y1585" t="s">
        <v>478</v>
      </c>
      <c r="Z1585" t="s">
        <v>479</v>
      </c>
      <c r="AB1585" t="s">
        <v>687</v>
      </c>
      <c r="AC1585" t="s">
        <v>773</v>
      </c>
      <c r="AD1585">
        <v>2022</v>
      </c>
    </row>
    <row r="1586" spans="1:30" x14ac:dyDescent="0.25">
      <c r="A1586" t="s">
        <v>18</v>
      </c>
      <c r="B1586" t="s">
        <v>36</v>
      </c>
      <c r="C1586" t="s">
        <v>37</v>
      </c>
      <c r="D1586" t="s">
        <v>38</v>
      </c>
      <c r="E1586" t="s">
        <v>79</v>
      </c>
      <c r="F1586" t="s">
        <v>27</v>
      </c>
      <c r="G1586">
        <v>14904114338</v>
      </c>
      <c r="H1586" t="s">
        <v>236</v>
      </c>
      <c r="I1586" t="s">
        <v>25</v>
      </c>
      <c r="J1586">
        <v>123</v>
      </c>
      <c r="K1586">
        <v>1.5</v>
      </c>
      <c r="L1586">
        <v>1</v>
      </c>
      <c r="M1586">
        <v>123</v>
      </c>
      <c r="N1586">
        <v>1.5</v>
      </c>
      <c r="O1586">
        <v>1</v>
      </c>
      <c r="P1586">
        <v>1.5</v>
      </c>
      <c r="Q1586">
        <v>4</v>
      </c>
      <c r="R1586" s="1">
        <v>44651</v>
      </c>
      <c r="S1586" t="str">
        <f t="shared" si="120"/>
        <v>SunChips Multigrain - Harvest Cheddar</v>
      </c>
      <c r="T1586" t="str">
        <f t="shared" si="121"/>
        <v>Food</v>
      </c>
      <c r="U1586" t="str">
        <f>IF(T1586="Cell is Blank - Dis-regard",_xlfn.XLOOKUP(S1586,'Categroy Lookup'!A:A,'Categroy Lookup'!B:B,"Cell is Blank - Dis-regard"),T1586)</f>
        <v>Food</v>
      </c>
      <c r="V1586" t="b">
        <f t="shared" si="123"/>
        <v>1</v>
      </c>
      <c r="W1586">
        <f t="shared" si="122"/>
        <v>1.5</v>
      </c>
      <c r="X1586" s="8">
        <f t="shared" si="124"/>
        <v>1</v>
      </c>
      <c r="Y1586" t="s">
        <v>502</v>
      </c>
      <c r="Z1586" t="s">
        <v>515</v>
      </c>
      <c r="AB1586" t="s">
        <v>687</v>
      </c>
      <c r="AC1586" t="s">
        <v>773</v>
      </c>
      <c r="AD1586">
        <v>2022</v>
      </c>
    </row>
    <row r="1587" spans="1:30" x14ac:dyDescent="0.25">
      <c r="A1587" t="s">
        <v>18</v>
      </c>
      <c r="B1587" t="s">
        <v>28</v>
      </c>
      <c r="C1587" t="s">
        <v>20</v>
      </c>
      <c r="D1587" t="s">
        <v>29</v>
      </c>
      <c r="E1587" t="s">
        <v>114</v>
      </c>
      <c r="F1587" t="s">
        <v>27</v>
      </c>
      <c r="G1587">
        <v>14904114157</v>
      </c>
      <c r="H1587" t="s">
        <v>236</v>
      </c>
      <c r="I1587" t="s">
        <v>25</v>
      </c>
      <c r="J1587">
        <v>112</v>
      </c>
      <c r="K1587">
        <v>1.5</v>
      </c>
      <c r="L1587">
        <v>1</v>
      </c>
      <c r="M1587">
        <v>112</v>
      </c>
      <c r="N1587">
        <v>1.5</v>
      </c>
      <c r="O1587">
        <v>1</v>
      </c>
      <c r="P1587">
        <v>1.5</v>
      </c>
      <c r="Q1587">
        <v>4.5</v>
      </c>
      <c r="R1587" s="1">
        <v>44651</v>
      </c>
      <c r="S1587" t="str">
        <f t="shared" si="120"/>
        <v>SunChips Multigrain - Original</v>
      </c>
      <c r="T1587" t="str">
        <f t="shared" si="121"/>
        <v>Food</v>
      </c>
      <c r="U1587" t="str">
        <f>IF(T1587="Cell is Blank - Dis-regard",_xlfn.XLOOKUP(S1587,'Categroy Lookup'!A:A,'Categroy Lookup'!B:B,"Cell is Blank - Dis-regard"),T1587)</f>
        <v>Food</v>
      </c>
      <c r="V1587" t="b">
        <f t="shared" si="123"/>
        <v>1</v>
      </c>
      <c r="W1587">
        <f t="shared" si="122"/>
        <v>1.5</v>
      </c>
      <c r="X1587" s="8">
        <f t="shared" si="124"/>
        <v>1</v>
      </c>
      <c r="Y1587" t="s">
        <v>502</v>
      </c>
      <c r="Z1587" t="s">
        <v>512</v>
      </c>
      <c r="AB1587" t="s">
        <v>687</v>
      </c>
      <c r="AC1587" t="s">
        <v>773</v>
      </c>
      <c r="AD1587">
        <v>2022</v>
      </c>
    </row>
    <row r="1588" spans="1:30" x14ac:dyDescent="0.25">
      <c r="A1588" t="s">
        <v>18</v>
      </c>
      <c r="B1588" t="s">
        <v>28</v>
      </c>
      <c r="C1588" t="s">
        <v>20</v>
      </c>
      <c r="D1588" t="s">
        <v>29</v>
      </c>
      <c r="E1588" t="s">
        <v>99</v>
      </c>
      <c r="F1588" t="s">
        <v>27</v>
      </c>
      <c r="G1588">
        <v>14904114157</v>
      </c>
      <c r="H1588" t="s">
        <v>236</v>
      </c>
      <c r="I1588" t="s">
        <v>25</v>
      </c>
      <c r="J1588">
        <v>125</v>
      </c>
      <c r="K1588">
        <v>1.5</v>
      </c>
      <c r="L1588">
        <v>2</v>
      </c>
      <c r="M1588">
        <v>125</v>
      </c>
      <c r="N1588">
        <v>1.5</v>
      </c>
      <c r="O1588">
        <v>2</v>
      </c>
      <c r="P1588">
        <v>3</v>
      </c>
      <c r="Q1588">
        <v>4.5</v>
      </c>
      <c r="R1588" s="1">
        <v>44651</v>
      </c>
      <c r="S1588" t="str">
        <f t="shared" si="120"/>
        <v>Takis FUGEO mini</v>
      </c>
      <c r="T1588" t="str">
        <f t="shared" si="121"/>
        <v>Food</v>
      </c>
      <c r="U1588" t="str">
        <f>IF(T1588="Cell is Blank - Dis-regard",_xlfn.XLOOKUP(S1588,'Categroy Lookup'!A:A,'Categroy Lookup'!B:B,"Cell is Blank - Dis-regard"),T1588)</f>
        <v>Food</v>
      </c>
      <c r="V1588" t="b">
        <f t="shared" si="123"/>
        <v>1</v>
      </c>
      <c r="W1588">
        <f t="shared" si="122"/>
        <v>1.5</v>
      </c>
      <c r="X1588" s="8">
        <f t="shared" si="124"/>
        <v>1</v>
      </c>
      <c r="Y1588" t="s">
        <v>99</v>
      </c>
      <c r="AB1588" t="s">
        <v>687</v>
      </c>
      <c r="AC1588" t="s">
        <v>773</v>
      </c>
      <c r="AD1588">
        <v>2022</v>
      </c>
    </row>
    <row r="1589" spans="1:30" x14ac:dyDescent="0.25">
      <c r="A1589" t="s">
        <v>18</v>
      </c>
      <c r="B1589" t="s">
        <v>36</v>
      </c>
      <c r="C1589" t="s">
        <v>37</v>
      </c>
      <c r="D1589" t="s">
        <v>38</v>
      </c>
      <c r="E1589" t="s">
        <v>62</v>
      </c>
      <c r="F1589" t="s">
        <v>27</v>
      </c>
      <c r="G1589">
        <v>14904211617</v>
      </c>
      <c r="H1589" t="s">
        <v>236</v>
      </c>
      <c r="I1589" t="s">
        <v>33</v>
      </c>
      <c r="J1589">
        <v>132</v>
      </c>
      <c r="K1589">
        <v>2</v>
      </c>
      <c r="L1589">
        <v>1</v>
      </c>
      <c r="M1589">
        <v>132</v>
      </c>
      <c r="N1589">
        <v>2</v>
      </c>
      <c r="O1589">
        <v>1</v>
      </c>
      <c r="P1589">
        <v>2</v>
      </c>
      <c r="Q1589">
        <v>2</v>
      </c>
      <c r="R1589" s="1">
        <v>44651</v>
      </c>
      <c r="S1589" t="str">
        <f t="shared" si="120"/>
        <v>Robert Irvine's - Fit Crunch -  Chocolate Pea</v>
      </c>
      <c r="T1589" t="str">
        <f t="shared" si="121"/>
        <v>Food</v>
      </c>
      <c r="U1589" t="str">
        <f>IF(T1589="Cell is Blank - Dis-regard",_xlfn.XLOOKUP(S1589,'Categroy Lookup'!A:A,'Categroy Lookup'!B:B,"Cell is Blank - Dis-regard"),T1589)</f>
        <v>Food</v>
      </c>
      <c r="V1589" t="b">
        <f t="shared" si="123"/>
        <v>1</v>
      </c>
      <c r="W1589">
        <f t="shared" si="122"/>
        <v>2</v>
      </c>
      <c r="X1589" s="8">
        <f t="shared" si="124"/>
        <v>1.3333333333333333</v>
      </c>
      <c r="Y1589" t="s">
        <v>495</v>
      </c>
      <c r="Z1589" t="s">
        <v>496</v>
      </c>
      <c r="AA1589" t="s">
        <v>497</v>
      </c>
      <c r="AB1589" t="s">
        <v>687</v>
      </c>
      <c r="AC1589" t="s">
        <v>773</v>
      </c>
      <c r="AD1589">
        <v>2022</v>
      </c>
    </row>
    <row r="1590" spans="1:30" x14ac:dyDescent="0.25">
      <c r="A1590" t="s">
        <v>18</v>
      </c>
      <c r="B1590" t="s">
        <v>36</v>
      </c>
      <c r="C1590" t="s">
        <v>37</v>
      </c>
      <c r="D1590" t="s">
        <v>38</v>
      </c>
      <c r="E1590" t="s">
        <v>53</v>
      </c>
      <c r="F1590" t="s">
        <v>27</v>
      </c>
      <c r="G1590">
        <v>14904225470</v>
      </c>
      <c r="H1590" t="s">
        <v>236</v>
      </c>
      <c r="I1590" t="s">
        <v>33</v>
      </c>
      <c r="J1590">
        <v>137</v>
      </c>
      <c r="K1590">
        <v>2</v>
      </c>
      <c r="L1590">
        <v>1</v>
      </c>
      <c r="M1590">
        <v>137</v>
      </c>
      <c r="N1590">
        <v>2</v>
      </c>
      <c r="O1590">
        <v>1</v>
      </c>
      <c r="P1590">
        <v>2</v>
      </c>
      <c r="Q1590">
        <v>2</v>
      </c>
      <c r="R1590" s="1">
        <v>44651</v>
      </c>
      <c r="S1590" t="str">
        <f t="shared" si="120"/>
        <v>Jacks Links Bar Beef Strip</v>
      </c>
      <c r="T1590" t="str">
        <f t="shared" si="121"/>
        <v>Food</v>
      </c>
      <c r="U1590" t="str">
        <f>IF(T1590="Cell is Blank - Dis-regard",_xlfn.XLOOKUP(S1590,'Categroy Lookup'!A:A,'Categroy Lookup'!B:B,"Cell is Blank - Dis-regard"),T1590)</f>
        <v>Food</v>
      </c>
      <c r="V1590" t="b">
        <f t="shared" si="123"/>
        <v>1</v>
      </c>
      <c r="W1590">
        <f t="shared" si="122"/>
        <v>2</v>
      </c>
      <c r="X1590" s="8">
        <f t="shared" si="124"/>
        <v>1.3333333333333333</v>
      </c>
      <c r="Y1590" t="s">
        <v>53</v>
      </c>
      <c r="AB1590" t="s">
        <v>687</v>
      </c>
      <c r="AC1590" t="s">
        <v>773</v>
      </c>
      <c r="AD1590">
        <v>2022</v>
      </c>
    </row>
    <row r="1591" spans="1:30" x14ac:dyDescent="0.25">
      <c r="A1591" t="s">
        <v>18</v>
      </c>
      <c r="B1591" t="s">
        <v>36</v>
      </c>
      <c r="C1591" t="s">
        <v>37</v>
      </c>
      <c r="D1591" t="s">
        <v>38</v>
      </c>
      <c r="E1591" t="s">
        <v>53</v>
      </c>
      <c r="F1591" t="s">
        <v>27</v>
      </c>
      <c r="G1591">
        <v>14904267009</v>
      </c>
      <c r="H1591" t="s">
        <v>236</v>
      </c>
      <c r="I1591" t="s">
        <v>33</v>
      </c>
      <c r="J1591">
        <v>137</v>
      </c>
      <c r="K1591">
        <v>2</v>
      </c>
      <c r="L1591">
        <v>1</v>
      </c>
      <c r="M1591">
        <v>137</v>
      </c>
      <c r="N1591">
        <v>2</v>
      </c>
      <c r="O1591">
        <v>1</v>
      </c>
      <c r="P1591">
        <v>2</v>
      </c>
      <c r="Q1591">
        <v>2</v>
      </c>
      <c r="R1591" s="1">
        <v>44651</v>
      </c>
      <c r="S1591" t="str">
        <f t="shared" si="120"/>
        <v>Jacks Links Bar Beef Strip</v>
      </c>
      <c r="T1591" t="str">
        <f t="shared" si="121"/>
        <v>Food</v>
      </c>
      <c r="U1591" t="str">
        <f>IF(T1591="Cell is Blank - Dis-regard",_xlfn.XLOOKUP(S1591,'Categroy Lookup'!A:A,'Categroy Lookup'!B:B,"Cell is Blank - Dis-regard"),T1591)</f>
        <v>Food</v>
      </c>
      <c r="V1591" t="b">
        <f t="shared" si="123"/>
        <v>1</v>
      </c>
      <c r="W1591">
        <f t="shared" si="122"/>
        <v>2</v>
      </c>
      <c r="X1591" s="8">
        <f t="shared" si="124"/>
        <v>1.3333333333333333</v>
      </c>
      <c r="Y1591" t="s">
        <v>53</v>
      </c>
      <c r="AB1591" t="s">
        <v>687</v>
      </c>
      <c r="AC1591" t="s">
        <v>773</v>
      </c>
      <c r="AD1591">
        <v>2022</v>
      </c>
    </row>
    <row r="1592" spans="1:30" x14ac:dyDescent="0.25">
      <c r="A1592" t="s">
        <v>18</v>
      </c>
      <c r="B1592" t="s">
        <v>36</v>
      </c>
      <c r="C1592" t="s">
        <v>37</v>
      </c>
      <c r="D1592" t="s">
        <v>38</v>
      </c>
      <c r="E1592" t="s">
        <v>53</v>
      </c>
      <c r="F1592" t="s">
        <v>27</v>
      </c>
      <c r="G1592">
        <v>14904556778</v>
      </c>
      <c r="H1592" t="s">
        <v>236</v>
      </c>
      <c r="I1592" t="s">
        <v>33</v>
      </c>
      <c r="J1592">
        <v>137</v>
      </c>
      <c r="K1592">
        <v>2</v>
      </c>
      <c r="L1592">
        <v>1</v>
      </c>
      <c r="M1592">
        <v>137</v>
      </c>
      <c r="N1592">
        <v>2</v>
      </c>
      <c r="O1592">
        <v>1</v>
      </c>
      <c r="P1592">
        <v>2</v>
      </c>
      <c r="Q1592">
        <v>2</v>
      </c>
      <c r="R1592" s="1">
        <v>44651</v>
      </c>
      <c r="S1592" t="str">
        <f t="shared" si="120"/>
        <v>Jacks Links Bar Beef Strip</v>
      </c>
      <c r="T1592" t="str">
        <f t="shared" si="121"/>
        <v>Food</v>
      </c>
      <c r="U1592" t="str">
        <f>IF(T1592="Cell is Blank - Dis-regard",_xlfn.XLOOKUP(S1592,'Categroy Lookup'!A:A,'Categroy Lookup'!B:B,"Cell is Blank - Dis-regard"),T1592)</f>
        <v>Food</v>
      </c>
      <c r="V1592" t="b">
        <f t="shared" si="123"/>
        <v>1</v>
      </c>
      <c r="W1592">
        <f t="shared" si="122"/>
        <v>2</v>
      </c>
      <c r="X1592" s="8">
        <f t="shared" si="124"/>
        <v>1.3333333333333333</v>
      </c>
      <c r="Y1592" t="s">
        <v>53</v>
      </c>
      <c r="AB1592" t="s">
        <v>687</v>
      </c>
      <c r="AC1592" t="s">
        <v>773</v>
      </c>
      <c r="AD1592">
        <v>2022</v>
      </c>
    </row>
    <row r="1593" spans="1:30" x14ac:dyDescent="0.25">
      <c r="A1593" t="s">
        <v>18</v>
      </c>
      <c r="B1593" t="s">
        <v>36</v>
      </c>
      <c r="C1593" t="s">
        <v>37</v>
      </c>
      <c r="D1593" t="s">
        <v>38</v>
      </c>
      <c r="E1593" t="s">
        <v>45</v>
      </c>
      <c r="F1593" t="s">
        <v>31</v>
      </c>
      <c r="G1593">
        <v>14904860940</v>
      </c>
      <c r="H1593" t="s">
        <v>236</v>
      </c>
      <c r="I1593" t="s">
        <v>33</v>
      </c>
      <c r="J1593">
        <v>145</v>
      </c>
      <c r="K1593">
        <v>2.5</v>
      </c>
      <c r="L1593">
        <v>1</v>
      </c>
      <c r="M1593">
        <v>145</v>
      </c>
      <c r="N1593">
        <v>2.5</v>
      </c>
      <c r="O1593">
        <v>1</v>
      </c>
      <c r="P1593">
        <v>2.5</v>
      </c>
      <c r="Q1593">
        <v>2.5</v>
      </c>
      <c r="R1593" s="1">
        <v>44651</v>
      </c>
      <c r="S1593" t="str">
        <f t="shared" si="120"/>
        <v>Snapple Diet Tea - Lemon</v>
      </c>
      <c r="T1593" t="str">
        <f t="shared" si="121"/>
        <v>Non Carbonated</v>
      </c>
      <c r="U1593" t="str">
        <f>IF(T1593="Cell is Blank - Dis-regard",_xlfn.XLOOKUP(S1593,'Categroy Lookup'!A:A,'Categroy Lookup'!B:B,"Cell is Blank - Dis-regard"),T1593)</f>
        <v>Non Carbonated</v>
      </c>
      <c r="V1593" t="b">
        <f t="shared" si="123"/>
        <v>1</v>
      </c>
      <c r="W1593">
        <f t="shared" si="122"/>
        <v>2.5</v>
      </c>
      <c r="X1593" s="8">
        <f t="shared" si="124"/>
        <v>1.6666666666666667</v>
      </c>
      <c r="Y1593" t="s">
        <v>478</v>
      </c>
      <c r="Z1593" t="s">
        <v>479</v>
      </c>
      <c r="AB1593" t="s">
        <v>687</v>
      </c>
      <c r="AC1593" t="s">
        <v>773</v>
      </c>
      <c r="AD1593">
        <v>2022</v>
      </c>
    </row>
    <row r="1594" spans="1:30" x14ac:dyDescent="0.25">
      <c r="A1594" t="s">
        <v>18</v>
      </c>
      <c r="B1594" t="s">
        <v>197</v>
      </c>
      <c r="C1594" t="s">
        <v>198</v>
      </c>
      <c r="D1594" t="s">
        <v>199</v>
      </c>
      <c r="E1594" t="s">
        <v>160</v>
      </c>
      <c r="F1594" t="s">
        <v>27</v>
      </c>
      <c r="G1594">
        <v>14904930173</v>
      </c>
      <c r="H1594" t="s">
        <v>236</v>
      </c>
      <c r="I1594" t="s">
        <v>33</v>
      </c>
      <c r="J1594">
        <v>134</v>
      </c>
      <c r="K1594">
        <v>2</v>
      </c>
      <c r="L1594">
        <v>1</v>
      </c>
      <c r="M1594">
        <v>134</v>
      </c>
      <c r="N1594">
        <v>2</v>
      </c>
      <c r="O1594">
        <v>1</v>
      </c>
      <c r="P1594">
        <v>2</v>
      </c>
      <c r="Q1594">
        <v>2</v>
      </c>
      <c r="R1594" s="1">
        <v>44651</v>
      </c>
      <c r="S1594" t="str">
        <f t="shared" si="120"/>
        <v>RXBAR - Protein Bar - Peanut Butter</v>
      </c>
      <c r="T1594" t="str">
        <f t="shared" si="121"/>
        <v>Food</v>
      </c>
      <c r="U1594" t="str">
        <f>IF(T1594="Cell is Blank - Dis-regard",_xlfn.XLOOKUP(S1594,'Categroy Lookup'!A:A,'Categroy Lookup'!B:B,"Cell is Blank - Dis-regard"),T1594)</f>
        <v>Food</v>
      </c>
      <c r="V1594" t="b">
        <f t="shared" si="123"/>
        <v>1</v>
      </c>
      <c r="W1594">
        <f t="shared" si="122"/>
        <v>2</v>
      </c>
      <c r="X1594" s="8">
        <f t="shared" si="124"/>
        <v>1.3333333333333333</v>
      </c>
      <c r="Y1594" t="s">
        <v>561</v>
      </c>
      <c r="Z1594" t="s">
        <v>562</v>
      </c>
      <c r="AA1594" t="s">
        <v>563</v>
      </c>
      <c r="AB1594" t="s">
        <v>687</v>
      </c>
      <c r="AC1594" t="s">
        <v>773</v>
      </c>
      <c r="AD1594">
        <v>2022</v>
      </c>
    </row>
    <row r="1595" spans="1:30" x14ac:dyDescent="0.25">
      <c r="A1595" t="s">
        <v>18</v>
      </c>
      <c r="B1595" t="s">
        <v>197</v>
      </c>
      <c r="C1595" t="s">
        <v>198</v>
      </c>
      <c r="D1595" t="s">
        <v>199</v>
      </c>
      <c r="E1595" t="s">
        <v>205</v>
      </c>
      <c r="F1595" t="s">
        <v>23</v>
      </c>
      <c r="G1595">
        <v>14905272176</v>
      </c>
      <c r="H1595" t="s">
        <v>236</v>
      </c>
      <c r="I1595" t="s">
        <v>25</v>
      </c>
      <c r="J1595">
        <v>141</v>
      </c>
      <c r="K1595">
        <v>1.5</v>
      </c>
      <c r="L1595">
        <v>1</v>
      </c>
      <c r="M1595">
        <v>141</v>
      </c>
      <c r="N1595">
        <v>1.5</v>
      </c>
      <c r="O1595">
        <v>1</v>
      </c>
      <c r="P1595">
        <v>1.5</v>
      </c>
      <c r="Q1595">
        <v>1.5</v>
      </c>
      <c r="R1595" s="1">
        <v>44651</v>
      </c>
      <c r="S1595" t="str">
        <f t="shared" si="120"/>
        <v>Spindrift - Sparkling Water - Pineapple</v>
      </c>
      <c r="T1595" t="str">
        <f t="shared" si="121"/>
        <v>Carbonated</v>
      </c>
      <c r="U1595" t="str">
        <f>IF(T1595="Cell is Blank - Dis-regard",_xlfn.XLOOKUP(S1595,'Categroy Lookup'!A:A,'Categroy Lookup'!B:B,"Cell is Blank - Dis-regard"),T1595)</f>
        <v>Carbonated</v>
      </c>
      <c r="V1595" t="b">
        <f t="shared" si="123"/>
        <v>1</v>
      </c>
      <c r="W1595">
        <f t="shared" si="122"/>
        <v>1.5</v>
      </c>
      <c r="X1595" s="8">
        <f t="shared" si="124"/>
        <v>1</v>
      </c>
      <c r="Y1595" t="s">
        <v>486</v>
      </c>
      <c r="Z1595" t="s">
        <v>576</v>
      </c>
      <c r="AA1595" t="s">
        <v>577</v>
      </c>
      <c r="AB1595" t="s">
        <v>687</v>
      </c>
      <c r="AC1595" t="s">
        <v>773</v>
      </c>
      <c r="AD1595">
        <v>2022</v>
      </c>
    </row>
    <row r="1596" spans="1:30" x14ac:dyDescent="0.25">
      <c r="A1596" t="s">
        <v>18</v>
      </c>
      <c r="B1596" t="s">
        <v>36</v>
      </c>
      <c r="C1596" t="s">
        <v>37</v>
      </c>
      <c r="D1596" t="s">
        <v>38</v>
      </c>
      <c r="E1596" t="s">
        <v>79</v>
      </c>
      <c r="F1596" t="s">
        <v>27</v>
      </c>
      <c r="G1596">
        <v>14905525119</v>
      </c>
      <c r="H1596" t="s">
        <v>236</v>
      </c>
      <c r="I1596" t="s">
        <v>33</v>
      </c>
      <c r="J1596">
        <v>121</v>
      </c>
      <c r="K1596">
        <v>1.5</v>
      </c>
      <c r="L1596">
        <v>1</v>
      </c>
      <c r="M1596">
        <v>121</v>
      </c>
      <c r="N1596">
        <v>1.5</v>
      </c>
      <c r="O1596">
        <v>1</v>
      </c>
      <c r="P1596">
        <v>1.5</v>
      </c>
      <c r="Q1596">
        <v>1.5</v>
      </c>
      <c r="R1596" s="1">
        <v>44651</v>
      </c>
      <c r="S1596" t="str">
        <f t="shared" si="120"/>
        <v>SunChips Multigrain - Harvest Cheddar</v>
      </c>
      <c r="T1596" t="str">
        <f t="shared" si="121"/>
        <v>Food</v>
      </c>
      <c r="U1596" t="str">
        <f>IF(T1596="Cell is Blank - Dis-regard",_xlfn.XLOOKUP(S1596,'Categroy Lookup'!A:A,'Categroy Lookup'!B:B,"Cell is Blank - Dis-regard"),T1596)</f>
        <v>Food</v>
      </c>
      <c r="V1596" t="b">
        <f t="shared" si="123"/>
        <v>1</v>
      </c>
      <c r="W1596">
        <f t="shared" si="122"/>
        <v>1.5</v>
      </c>
      <c r="X1596" s="8">
        <f t="shared" si="124"/>
        <v>1</v>
      </c>
      <c r="Y1596" t="s">
        <v>502</v>
      </c>
      <c r="Z1596" t="s">
        <v>515</v>
      </c>
      <c r="AB1596" t="s">
        <v>687</v>
      </c>
      <c r="AC1596" t="s">
        <v>773</v>
      </c>
      <c r="AD1596">
        <v>2022</v>
      </c>
    </row>
    <row r="1597" spans="1:30" x14ac:dyDescent="0.25">
      <c r="A1597" t="s">
        <v>18</v>
      </c>
      <c r="B1597" t="s">
        <v>40</v>
      </c>
      <c r="C1597" t="s">
        <v>41</v>
      </c>
      <c r="D1597" t="s">
        <v>42</v>
      </c>
      <c r="E1597" t="s">
        <v>43</v>
      </c>
      <c r="F1597" t="s">
        <v>23</v>
      </c>
      <c r="G1597">
        <v>14905671310</v>
      </c>
      <c r="H1597" t="s">
        <v>236</v>
      </c>
      <c r="I1597" t="s">
        <v>33</v>
      </c>
      <c r="J1597">
        <v>146</v>
      </c>
      <c r="K1597">
        <v>3.25</v>
      </c>
      <c r="L1597">
        <v>1</v>
      </c>
      <c r="M1597">
        <v>146</v>
      </c>
      <c r="N1597">
        <v>3.25</v>
      </c>
      <c r="O1597">
        <v>1</v>
      </c>
      <c r="P1597">
        <v>3.25</v>
      </c>
      <c r="Q1597">
        <v>3.25</v>
      </c>
      <c r="R1597" s="1">
        <v>44651</v>
      </c>
      <c r="S1597" t="str">
        <f t="shared" si="120"/>
        <v>Monster Energy Original</v>
      </c>
      <c r="T1597" t="str">
        <f t="shared" si="121"/>
        <v>Carbonated</v>
      </c>
      <c r="U1597" t="str">
        <f>IF(T1597="Cell is Blank - Dis-regard",_xlfn.XLOOKUP(S1597,'Categroy Lookup'!A:A,'Categroy Lookup'!B:B,"Cell is Blank - Dis-regard"),T1597)</f>
        <v>Carbonated</v>
      </c>
      <c r="V1597" t="b">
        <f t="shared" si="123"/>
        <v>1</v>
      </c>
      <c r="W1597">
        <f t="shared" si="122"/>
        <v>3.25</v>
      </c>
      <c r="X1597" s="8">
        <f t="shared" si="124"/>
        <v>2.1666666666666665</v>
      </c>
      <c r="Y1597" t="s">
        <v>43</v>
      </c>
      <c r="AB1597" t="s">
        <v>687</v>
      </c>
      <c r="AC1597" t="s">
        <v>773</v>
      </c>
      <c r="AD1597">
        <v>2022</v>
      </c>
    </row>
    <row r="1598" spans="1:30" x14ac:dyDescent="0.25">
      <c r="A1598" t="s">
        <v>18</v>
      </c>
      <c r="B1598" t="s">
        <v>197</v>
      </c>
      <c r="C1598" t="s">
        <v>198</v>
      </c>
      <c r="D1598" t="s">
        <v>199</v>
      </c>
      <c r="E1598" t="s">
        <v>63</v>
      </c>
      <c r="F1598" t="s">
        <v>27</v>
      </c>
      <c r="G1598">
        <v>14905848904</v>
      </c>
      <c r="H1598" t="s">
        <v>236</v>
      </c>
      <c r="I1598" t="s">
        <v>25</v>
      </c>
      <c r="J1598">
        <v>125</v>
      </c>
      <c r="K1598">
        <v>1.5</v>
      </c>
      <c r="L1598">
        <v>1</v>
      </c>
      <c r="M1598">
        <v>125</v>
      </c>
      <c r="N1598">
        <v>1.5</v>
      </c>
      <c r="O1598">
        <v>1</v>
      </c>
      <c r="P1598">
        <v>1.5</v>
      </c>
      <c r="Q1598">
        <v>1.5</v>
      </c>
      <c r="R1598" s="1">
        <v>44651</v>
      </c>
      <c r="S1598" t="str">
        <f t="shared" si="120"/>
        <v>Good Health Veggie Stix - Zesty Ranch</v>
      </c>
      <c r="T1598" t="str">
        <f t="shared" si="121"/>
        <v>Food</v>
      </c>
      <c r="U1598" t="str">
        <f>IF(T1598="Cell is Blank - Dis-regard",_xlfn.XLOOKUP(S1598,'Categroy Lookup'!A:A,'Categroy Lookup'!B:B,"Cell is Blank - Dis-regard"),T1598)</f>
        <v>Food</v>
      </c>
      <c r="V1598" t="b">
        <f t="shared" si="123"/>
        <v>1</v>
      </c>
      <c r="W1598">
        <f t="shared" si="122"/>
        <v>1.5</v>
      </c>
      <c r="X1598" s="8">
        <f t="shared" si="124"/>
        <v>1</v>
      </c>
      <c r="Y1598" t="s">
        <v>498</v>
      </c>
      <c r="Z1598" t="s">
        <v>499</v>
      </c>
      <c r="AB1598" t="s">
        <v>687</v>
      </c>
      <c r="AC1598" t="s">
        <v>773</v>
      </c>
      <c r="AD1598">
        <v>2022</v>
      </c>
    </row>
    <row r="1599" spans="1:30" x14ac:dyDescent="0.25">
      <c r="A1599" t="s">
        <v>18</v>
      </c>
      <c r="B1599" t="s">
        <v>197</v>
      </c>
      <c r="C1599" t="s">
        <v>198</v>
      </c>
      <c r="D1599" t="s">
        <v>199</v>
      </c>
      <c r="E1599" t="s">
        <v>80</v>
      </c>
      <c r="F1599" t="s">
        <v>27</v>
      </c>
      <c r="G1599">
        <v>14905858484</v>
      </c>
      <c r="H1599" t="s">
        <v>236</v>
      </c>
      <c r="I1599" t="s">
        <v>25</v>
      </c>
      <c r="J1599">
        <v>110</v>
      </c>
      <c r="K1599">
        <v>1.5</v>
      </c>
      <c r="L1599">
        <v>1</v>
      </c>
      <c r="M1599">
        <v>110</v>
      </c>
      <c r="N1599">
        <v>1.5</v>
      </c>
      <c r="O1599">
        <v>1</v>
      </c>
      <c r="P1599">
        <v>1.5</v>
      </c>
      <c r="Q1599">
        <v>1.5</v>
      </c>
      <c r="R1599" s="1">
        <v>44651</v>
      </c>
      <c r="S1599" t="str">
        <f t="shared" si="120"/>
        <v>Good Health Veggie Stix - Sea Salt</v>
      </c>
      <c r="T1599" t="str">
        <f t="shared" si="121"/>
        <v>Food</v>
      </c>
      <c r="U1599" t="str">
        <f>IF(T1599="Cell is Blank - Dis-regard",_xlfn.XLOOKUP(S1599,'Categroy Lookup'!A:A,'Categroy Lookup'!B:B,"Cell is Blank - Dis-regard"),T1599)</f>
        <v>Food</v>
      </c>
      <c r="V1599" t="b">
        <f t="shared" si="123"/>
        <v>1</v>
      </c>
      <c r="W1599">
        <f t="shared" si="122"/>
        <v>1.5</v>
      </c>
      <c r="X1599" s="8">
        <f t="shared" si="124"/>
        <v>1</v>
      </c>
      <c r="Y1599" t="s">
        <v>498</v>
      </c>
      <c r="Z1599" t="s">
        <v>516</v>
      </c>
      <c r="AB1599" t="s">
        <v>687</v>
      </c>
      <c r="AC1599" t="s">
        <v>773</v>
      </c>
      <c r="AD1599">
        <v>2022</v>
      </c>
    </row>
    <row r="1600" spans="1:30" x14ac:dyDescent="0.25">
      <c r="A1600" t="s">
        <v>18</v>
      </c>
      <c r="B1600" t="s">
        <v>197</v>
      </c>
      <c r="C1600" t="s">
        <v>198</v>
      </c>
      <c r="D1600" t="s">
        <v>199</v>
      </c>
      <c r="E1600" t="s">
        <v>79</v>
      </c>
      <c r="F1600" t="s">
        <v>27</v>
      </c>
      <c r="G1600">
        <v>14905899769</v>
      </c>
      <c r="H1600" t="s">
        <v>236</v>
      </c>
      <c r="I1600" t="s">
        <v>33</v>
      </c>
      <c r="J1600">
        <v>113</v>
      </c>
      <c r="K1600">
        <v>1.5</v>
      </c>
      <c r="L1600">
        <v>1</v>
      </c>
      <c r="M1600">
        <v>113</v>
      </c>
      <c r="N1600">
        <v>1.5</v>
      </c>
      <c r="O1600">
        <v>1</v>
      </c>
      <c r="P1600">
        <v>1.5</v>
      </c>
      <c r="Q1600">
        <v>1.5</v>
      </c>
      <c r="R1600" s="1">
        <v>44651</v>
      </c>
      <c r="S1600" t="str">
        <f t="shared" si="120"/>
        <v>SunChips Multigrain - Harvest Cheddar</v>
      </c>
      <c r="T1600" t="str">
        <f t="shared" si="121"/>
        <v>Food</v>
      </c>
      <c r="U1600" t="str">
        <f>IF(T1600="Cell is Blank - Dis-regard",_xlfn.XLOOKUP(S1600,'Categroy Lookup'!A:A,'Categroy Lookup'!B:B,"Cell is Blank - Dis-regard"),T1600)</f>
        <v>Food</v>
      </c>
      <c r="V1600" t="b">
        <f t="shared" si="123"/>
        <v>1</v>
      </c>
      <c r="W1600">
        <f t="shared" si="122"/>
        <v>1.5</v>
      </c>
      <c r="X1600" s="8">
        <f t="shared" si="124"/>
        <v>1</v>
      </c>
      <c r="Y1600" t="s">
        <v>502</v>
      </c>
      <c r="Z1600" t="s">
        <v>515</v>
      </c>
      <c r="AB1600" t="s">
        <v>687</v>
      </c>
      <c r="AC1600" t="s">
        <v>773</v>
      </c>
      <c r="AD1600">
        <v>2022</v>
      </c>
    </row>
    <row r="1601" spans="1:30" x14ac:dyDescent="0.25">
      <c r="A1601" t="s">
        <v>18</v>
      </c>
      <c r="B1601" t="s">
        <v>197</v>
      </c>
      <c r="C1601" t="s">
        <v>198</v>
      </c>
      <c r="D1601" t="s">
        <v>199</v>
      </c>
      <c r="E1601" t="s">
        <v>72</v>
      </c>
      <c r="F1601" t="s">
        <v>55</v>
      </c>
      <c r="G1601">
        <v>14906292604</v>
      </c>
      <c r="H1601" t="s">
        <v>236</v>
      </c>
      <c r="I1601" t="s">
        <v>25</v>
      </c>
      <c r="J1601">
        <v>144</v>
      </c>
      <c r="K1601">
        <v>1.5</v>
      </c>
      <c r="L1601">
        <v>1</v>
      </c>
      <c r="M1601">
        <v>144</v>
      </c>
      <c r="N1601">
        <v>1.5</v>
      </c>
      <c r="O1601">
        <v>1</v>
      </c>
      <c r="P1601">
        <v>1.5</v>
      </c>
      <c r="Q1601">
        <v>1.5</v>
      </c>
      <c r="R1601" s="1">
        <v>44651</v>
      </c>
      <c r="S1601" t="str">
        <f t="shared" si="120"/>
        <v>Poland Springs Water</v>
      </c>
      <c r="T1601" t="str">
        <f t="shared" si="121"/>
        <v>Water</v>
      </c>
      <c r="U1601" t="str">
        <f>IF(T1601="Cell is Blank - Dis-regard",_xlfn.XLOOKUP(S1601,'Categroy Lookup'!A:A,'Categroy Lookup'!B:B,"Cell is Blank - Dis-regard"),T1601)</f>
        <v>Water</v>
      </c>
      <c r="V1601" t="b">
        <f t="shared" si="123"/>
        <v>1</v>
      </c>
      <c r="W1601">
        <f t="shared" si="122"/>
        <v>1.5</v>
      </c>
      <c r="X1601" s="8">
        <f t="shared" si="124"/>
        <v>1</v>
      </c>
      <c r="Y1601" t="s">
        <v>72</v>
      </c>
      <c r="AB1601" t="s">
        <v>687</v>
      </c>
      <c r="AC1601" t="s">
        <v>773</v>
      </c>
      <c r="AD1601">
        <v>2022</v>
      </c>
    </row>
    <row r="1602" spans="1:30" x14ac:dyDescent="0.25">
      <c r="A1602" t="s">
        <v>18</v>
      </c>
      <c r="B1602" t="s">
        <v>197</v>
      </c>
      <c r="C1602" t="s">
        <v>198</v>
      </c>
      <c r="D1602" t="s">
        <v>199</v>
      </c>
      <c r="E1602" t="s">
        <v>206</v>
      </c>
      <c r="F1602" t="s">
        <v>31</v>
      </c>
      <c r="G1602">
        <v>14906429079</v>
      </c>
      <c r="H1602" t="s">
        <v>236</v>
      </c>
      <c r="I1602" t="s">
        <v>25</v>
      </c>
      <c r="J1602">
        <v>140</v>
      </c>
      <c r="K1602">
        <v>2</v>
      </c>
      <c r="L1602">
        <v>1</v>
      </c>
      <c r="M1602">
        <v>140</v>
      </c>
      <c r="N1602">
        <v>2</v>
      </c>
      <c r="O1602">
        <v>1</v>
      </c>
      <c r="P1602">
        <v>2</v>
      </c>
      <c r="Q1602">
        <v>2</v>
      </c>
      <c r="R1602" s="1">
        <v>44651</v>
      </c>
      <c r="S1602" t="str">
        <f t="shared" ref="S1602:S1665" si="125">IF(E1602="","Cell is Blank - Dis-regard",E1602)</f>
        <v>Iberia Coconut Water</v>
      </c>
      <c r="T1602" t="str">
        <f t="shared" ref="T1602:T1665" si="126">IF(F1602="","Cell is Blank - Dis-regard",F1602)</f>
        <v>Non Carbonated</v>
      </c>
      <c r="U1602" t="str">
        <f>IF(T1602="Cell is Blank - Dis-regard",_xlfn.XLOOKUP(S1602,'Categroy Lookup'!A:A,'Categroy Lookup'!B:B,"Cell is Blank - Dis-regard"),T1602)</f>
        <v>Non Carbonated</v>
      </c>
      <c r="V1602" t="b">
        <f t="shared" si="123"/>
        <v>1</v>
      </c>
      <c r="W1602">
        <f t="shared" ref="W1602:W1665" si="127">IF(V1602="FALSE",K1602,K1602)</f>
        <v>2</v>
      </c>
      <c r="X1602" s="8">
        <f t="shared" si="124"/>
        <v>1.3333333333333333</v>
      </c>
      <c r="Y1602" t="s">
        <v>206</v>
      </c>
      <c r="AB1602" t="s">
        <v>687</v>
      </c>
      <c r="AC1602" t="s">
        <v>773</v>
      </c>
      <c r="AD1602">
        <v>2022</v>
      </c>
    </row>
    <row r="1603" spans="1:30" x14ac:dyDescent="0.25">
      <c r="A1603" t="s">
        <v>18</v>
      </c>
      <c r="B1603" t="s">
        <v>197</v>
      </c>
      <c r="C1603" t="s">
        <v>198</v>
      </c>
      <c r="D1603" t="s">
        <v>199</v>
      </c>
      <c r="E1603" t="s">
        <v>84</v>
      </c>
      <c r="F1603" t="s">
        <v>23</v>
      </c>
      <c r="G1603">
        <v>14906579182</v>
      </c>
      <c r="H1603" t="s">
        <v>236</v>
      </c>
      <c r="I1603" t="s">
        <v>33</v>
      </c>
      <c r="J1603">
        <v>132</v>
      </c>
      <c r="K1603">
        <v>2</v>
      </c>
      <c r="L1603">
        <v>1</v>
      </c>
      <c r="M1603">
        <v>132</v>
      </c>
      <c r="N1603">
        <v>2</v>
      </c>
      <c r="O1603">
        <v>1</v>
      </c>
      <c r="P1603">
        <v>2</v>
      </c>
      <c r="Q1603">
        <v>2</v>
      </c>
      <c r="R1603" s="1">
        <v>44651</v>
      </c>
      <c r="S1603" t="str">
        <f t="shared" si="125"/>
        <v>Keto Krisp - Almond/Chocolate</v>
      </c>
      <c r="T1603" t="str">
        <f t="shared" si="126"/>
        <v>Carbonated</v>
      </c>
      <c r="U1603" t="str">
        <f>IF(T1603="Cell is Blank - Dis-regard",_xlfn.XLOOKUP(S1603,'Categroy Lookup'!A:A,'Categroy Lookup'!B:B,"Cell is Blank - Dis-regard"),T1603)</f>
        <v>Carbonated</v>
      </c>
      <c r="V1603" t="b">
        <f t="shared" ref="V1603:V1666" si="128">K1603=N1603</f>
        <v>1</v>
      </c>
      <c r="W1603">
        <f t="shared" si="127"/>
        <v>2</v>
      </c>
      <c r="X1603" s="8">
        <f t="shared" ref="X1603:X1666" si="129">W1603/1.5</f>
        <v>1.3333333333333333</v>
      </c>
      <c r="Y1603" t="s">
        <v>518</v>
      </c>
      <c r="Z1603" t="s">
        <v>519</v>
      </c>
      <c r="AB1603" t="s">
        <v>687</v>
      </c>
      <c r="AC1603" t="s">
        <v>773</v>
      </c>
      <c r="AD1603">
        <v>2022</v>
      </c>
    </row>
    <row r="1604" spans="1:30" x14ac:dyDescent="0.25">
      <c r="A1604" t="s">
        <v>18</v>
      </c>
      <c r="B1604" t="s">
        <v>40</v>
      </c>
      <c r="C1604" t="s">
        <v>41</v>
      </c>
      <c r="D1604" t="s">
        <v>42</v>
      </c>
      <c r="E1604" t="s">
        <v>93</v>
      </c>
      <c r="F1604" t="s">
        <v>23</v>
      </c>
      <c r="G1604">
        <v>14906956007</v>
      </c>
      <c r="H1604" t="s">
        <v>236</v>
      </c>
      <c r="I1604" t="s">
        <v>33</v>
      </c>
      <c r="J1604">
        <v>141</v>
      </c>
      <c r="K1604">
        <v>1</v>
      </c>
      <c r="L1604">
        <v>1</v>
      </c>
      <c r="M1604">
        <v>141</v>
      </c>
      <c r="N1604">
        <v>1</v>
      </c>
      <c r="O1604">
        <v>1</v>
      </c>
      <c r="P1604">
        <v>1</v>
      </c>
      <c r="Q1604">
        <v>1</v>
      </c>
      <c r="R1604" s="1">
        <v>44651</v>
      </c>
      <c r="S1604" t="str">
        <f t="shared" si="125"/>
        <v>Coca Cola - Zero Sugar</v>
      </c>
      <c r="T1604" t="str">
        <f t="shared" si="126"/>
        <v>Carbonated</v>
      </c>
      <c r="U1604" t="str">
        <f>IF(T1604="Cell is Blank - Dis-regard",_xlfn.XLOOKUP(S1604,'Categroy Lookup'!A:A,'Categroy Lookup'!B:B,"Cell is Blank - Dis-regard"),T1604)</f>
        <v>Carbonated</v>
      </c>
      <c r="V1604" t="b">
        <f t="shared" si="128"/>
        <v>1</v>
      </c>
      <c r="W1604">
        <f t="shared" si="127"/>
        <v>1</v>
      </c>
      <c r="X1604" s="8">
        <f t="shared" si="129"/>
        <v>0.66666666666666663</v>
      </c>
      <c r="Y1604" t="s">
        <v>524</v>
      </c>
      <c r="Z1604" t="s">
        <v>525</v>
      </c>
      <c r="AB1604" t="s">
        <v>687</v>
      </c>
      <c r="AC1604" t="s">
        <v>773</v>
      </c>
      <c r="AD1604">
        <v>2022</v>
      </c>
    </row>
    <row r="1605" spans="1:30" x14ac:dyDescent="0.25">
      <c r="A1605" t="s">
        <v>18</v>
      </c>
      <c r="B1605" t="s">
        <v>40</v>
      </c>
      <c r="C1605" t="s">
        <v>41</v>
      </c>
      <c r="D1605" t="s">
        <v>42</v>
      </c>
      <c r="E1605" t="s">
        <v>93</v>
      </c>
      <c r="F1605" t="s">
        <v>23</v>
      </c>
      <c r="G1605">
        <v>14906981412</v>
      </c>
      <c r="H1605" t="s">
        <v>236</v>
      </c>
      <c r="I1605" t="s">
        <v>33</v>
      </c>
      <c r="J1605">
        <v>141</v>
      </c>
      <c r="K1605">
        <v>1</v>
      </c>
      <c r="L1605">
        <v>1</v>
      </c>
      <c r="M1605">
        <v>141</v>
      </c>
      <c r="N1605">
        <v>1</v>
      </c>
      <c r="O1605">
        <v>1</v>
      </c>
      <c r="P1605">
        <v>1</v>
      </c>
      <c r="Q1605">
        <v>1</v>
      </c>
      <c r="R1605" s="1">
        <v>44651</v>
      </c>
      <c r="S1605" t="str">
        <f t="shared" si="125"/>
        <v>Coca Cola - Zero Sugar</v>
      </c>
      <c r="T1605" t="str">
        <f t="shared" si="126"/>
        <v>Carbonated</v>
      </c>
      <c r="U1605" t="str">
        <f>IF(T1605="Cell is Blank - Dis-regard",_xlfn.XLOOKUP(S1605,'Categroy Lookup'!A:A,'Categroy Lookup'!B:B,"Cell is Blank - Dis-regard"),T1605)</f>
        <v>Carbonated</v>
      </c>
      <c r="V1605" t="b">
        <f t="shared" si="128"/>
        <v>1</v>
      </c>
      <c r="W1605">
        <f t="shared" si="127"/>
        <v>1</v>
      </c>
      <c r="X1605" s="8">
        <f t="shared" si="129"/>
        <v>0.66666666666666663</v>
      </c>
      <c r="Y1605" t="s">
        <v>524</v>
      </c>
      <c r="Z1605" t="s">
        <v>525</v>
      </c>
      <c r="AB1605" t="s">
        <v>687</v>
      </c>
      <c r="AC1605" t="s">
        <v>773</v>
      </c>
      <c r="AD1605">
        <v>2022</v>
      </c>
    </row>
    <row r="1606" spans="1:30" x14ac:dyDescent="0.25">
      <c r="A1606" t="s">
        <v>18</v>
      </c>
      <c r="B1606" t="s">
        <v>40</v>
      </c>
      <c r="C1606" t="s">
        <v>41</v>
      </c>
      <c r="D1606" t="s">
        <v>42</v>
      </c>
      <c r="E1606" t="s">
        <v>93</v>
      </c>
      <c r="F1606" t="s">
        <v>23</v>
      </c>
      <c r="G1606">
        <v>14907355992</v>
      </c>
      <c r="H1606" t="s">
        <v>236</v>
      </c>
      <c r="I1606" t="s">
        <v>33</v>
      </c>
      <c r="J1606">
        <v>142</v>
      </c>
      <c r="K1606">
        <v>1</v>
      </c>
      <c r="L1606">
        <v>1</v>
      </c>
      <c r="M1606">
        <v>142</v>
      </c>
      <c r="N1606">
        <v>1</v>
      </c>
      <c r="O1606">
        <v>1</v>
      </c>
      <c r="P1606">
        <v>1</v>
      </c>
      <c r="Q1606">
        <v>1</v>
      </c>
      <c r="R1606" s="1">
        <v>44651</v>
      </c>
      <c r="S1606" t="str">
        <f t="shared" si="125"/>
        <v>Coca Cola - Zero Sugar</v>
      </c>
      <c r="T1606" t="str">
        <f t="shared" si="126"/>
        <v>Carbonated</v>
      </c>
      <c r="U1606" t="str">
        <f>IF(T1606="Cell is Blank - Dis-regard",_xlfn.XLOOKUP(S1606,'Categroy Lookup'!A:A,'Categroy Lookup'!B:B,"Cell is Blank - Dis-regard"),T1606)</f>
        <v>Carbonated</v>
      </c>
      <c r="V1606" t="b">
        <f t="shared" si="128"/>
        <v>1</v>
      </c>
      <c r="W1606">
        <f t="shared" si="127"/>
        <v>1</v>
      </c>
      <c r="X1606" s="8">
        <f t="shared" si="129"/>
        <v>0.66666666666666663</v>
      </c>
      <c r="Y1606" t="s">
        <v>524</v>
      </c>
      <c r="Z1606" t="s">
        <v>525</v>
      </c>
      <c r="AB1606" t="s">
        <v>687</v>
      </c>
      <c r="AC1606" t="s">
        <v>773</v>
      </c>
      <c r="AD1606">
        <v>2022</v>
      </c>
    </row>
    <row r="1607" spans="1:30" x14ac:dyDescent="0.25">
      <c r="A1607" t="s">
        <v>18</v>
      </c>
      <c r="B1607" t="s">
        <v>40</v>
      </c>
      <c r="C1607" t="s">
        <v>41</v>
      </c>
      <c r="D1607" t="s">
        <v>42</v>
      </c>
      <c r="E1607" t="s">
        <v>94</v>
      </c>
      <c r="F1607" t="s">
        <v>23</v>
      </c>
      <c r="G1607">
        <v>14907501523</v>
      </c>
      <c r="H1607" t="s">
        <v>236</v>
      </c>
      <c r="I1607" t="s">
        <v>25</v>
      </c>
      <c r="J1607">
        <v>148</v>
      </c>
      <c r="K1607">
        <v>3</v>
      </c>
      <c r="L1607">
        <v>1</v>
      </c>
      <c r="M1607">
        <v>148</v>
      </c>
      <c r="N1607">
        <v>3</v>
      </c>
      <c r="O1607">
        <v>1</v>
      </c>
      <c r="P1607">
        <v>3</v>
      </c>
      <c r="Q1607">
        <v>5</v>
      </c>
      <c r="R1607" s="1">
        <v>44651</v>
      </c>
      <c r="S1607" t="str">
        <f t="shared" si="125"/>
        <v>Red Bull - Original</v>
      </c>
      <c r="T1607" t="str">
        <f t="shared" si="126"/>
        <v>Carbonated</v>
      </c>
      <c r="U1607" t="str">
        <f>IF(T1607="Cell is Blank - Dis-regard",_xlfn.XLOOKUP(S1607,'Categroy Lookup'!A:A,'Categroy Lookup'!B:B,"Cell is Blank - Dis-regard"),T1607)</f>
        <v>Carbonated</v>
      </c>
      <c r="V1607" t="b">
        <f t="shared" si="128"/>
        <v>1</v>
      </c>
      <c r="W1607">
        <f t="shared" si="127"/>
        <v>3</v>
      </c>
      <c r="X1607" s="8">
        <f t="shared" si="129"/>
        <v>2</v>
      </c>
      <c r="Y1607" t="s">
        <v>466</v>
      </c>
      <c r="Z1607" t="s">
        <v>512</v>
      </c>
      <c r="AB1607" t="s">
        <v>687</v>
      </c>
      <c r="AC1607" t="s">
        <v>773</v>
      </c>
      <c r="AD1607">
        <v>2022</v>
      </c>
    </row>
    <row r="1608" spans="1:30" x14ac:dyDescent="0.25">
      <c r="A1608" t="s">
        <v>18</v>
      </c>
      <c r="B1608" t="s">
        <v>40</v>
      </c>
      <c r="C1608" t="s">
        <v>41</v>
      </c>
      <c r="D1608" t="s">
        <v>42</v>
      </c>
      <c r="E1608" t="s">
        <v>48</v>
      </c>
      <c r="F1608" t="s">
        <v>27</v>
      </c>
      <c r="G1608">
        <v>14907501523</v>
      </c>
      <c r="H1608" t="s">
        <v>236</v>
      </c>
      <c r="I1608" t="s">
        <v>25</v>
      </c>
      <c r="J1608">
        <v>138</v>
      </c>
      <c r="K1608">
        <v>2</v>
      </c>
      <c r="L1608">
        <v>1</v>
      </c>
      <c r="M1608">
        <v>138</v>
      </c>
      <c r="N1608">
        <v>2</v>
      </c>
      <c r="O1608">
        <v>1</v>
      </c>
      <c r="P1608">
        <v>2</v>
      </c>
      <c r="Q1608">
        <v>5</v>
      </c>
      <c r="R1608" s="1">
        <v>44651</v>
      </c>
      <c r="S1608" t="str">
        <f t="shared" si="125"/>
        <v>KitKat - Crisp Wafers</v>
      </c>
      <c r="T1608" t="str">
        <f t="shared" si="126"/>
        <v>Food</v>
      </c>
      <c r="U1608" t="str">
        <f>IF(T1608="Cell is Blank - Dis-regard",_xlfn.XLOOKUP(S1608,'Categroy Lookup'!A:A,'Categroy Lookup'!B:B,"Cell is Blank - Dis-regard"),T1608)</f>
        <v>Food</v>
      </c>
      <c r="V1608" t="b">
        <f t="shared" si="128"/>
        <v>1</v>
      </c>
      <c r="W1608">
        <f t="shared" si="127"/>
        <v>2</v>
      </c>
      <c r="X1608" s="8">
        <f t="shared" si="129"/>
        <v>1.3333333333333333</v>
      </c>
      <c r="Y1608" t="s">
        <v>482</v>
      </c>
      <c r="Z1608" t="s">
        <v>483</v>
      </c>
      <c r="AB1608" t="s">
        <v>687</v>
      </c>
      <c r="AC1608" t="s">
        <v>773</v>
      </c>
      <c r="AD1608">
        <v>2022</v>
      </c>
    </row>
    <row r="1609" spans="1:30" x14ac:dyDescent="0.25">
      <c r="A1609" t="s">
        <v>18</v>
      </c>
      <c r="B1609" t="s">
        <v>40</v>
      </c>
      <c r="C1609" t="s">
        <v>41</v>
      </c>
      <c r="D1609" t="s">
        <v>42</v>
      </c>
      <c r="E1609" t="s">
        <v>93</v>
      </c>
      <c r="F1609" t="s">
        <v>23</v>
      </c>
      <c r="G1609">
        <v>14907703918</v>
      </c>
      <c r="H1609" t="s">
        <v>238</v>
      </c>
      <c r="I1609" t="s">
        <v>33</v>
      </c>
      <c r="J1609">
        <v>141</v>
      </c>
      <c r="K1609">
        <v>1</v>
      </c>
      <c r="L1609">
        <v>1</v>
      </c>
      <c r="M1609">
        <v>141</v>
      </c>
      <c r="N1609">
        <v>1</v>
      </c>
      <c r="O1609">
        <v>1</v>
      </c>
      <c r="P1609">
        <v>1</v>
      </c>
      <c r="Q1609">
        <v>1</v>
      </c>
      <c r="R1609" s="1">
        <v>44651</v>
      </c>
      <c r="S1609" t="str">
        <f t="shared" si="125"/>
        <v>Coca Cola - Zero Sugar</v>
      </c>
      <c r="T1609" t="str">
        <f t="shared" si="126"/>
        <v>Carbonated</v>
      </c>
      <c r="U1609" t="str">
        <f>IF(T1609="Cell is Blank - Dis-regard",_xlfn.XLOOKUP(S1609,'Categroy Lookup'!A:A,'Categroy Lookup'!B:B,"Cell is Blank - Dis-regard"),T1609)</f>
        <v>Carbonated</v>
      </c>
      <c r="V1609" t="b">
        <f t="shared" si="128"/>
        <v>1</v>
      </c>
      <c r="W1609">
        <f t="shared" si="127"/>
        <v>1</v>
      </c>
      <c r="X1609" s="8">
        <f t="shared" si="129"/>
        <v>0.66666666666666663</v>
      </c>
      <c r="Y1609" t="s">
        <v>524</v>
      </c>
      <c r="Z1609" t="s">
        <v>525</v>
      </c>
      <c r="AB1609" t="s">
        <v>689</v>
      </c>
      <c r="AC1609" t="s">
        <v>774</v>
      </c>
      <c r="AD1609">
        <v>2022</v>
      </c>
    </row>
    <row r="1610" spans="1:30" x14ac:dyDescent="0.25">
      <c r="A1610" t="s">
        <v>18</v>
      </c>
      <c r="B1610" t="s">
        <v>40</v>
      </c>
      <c r="C1610" t="s">
        <v>41</v>
      </c>
      <c r="D1610" t="s">
        <v>42</v>
      </c>
      <c r="E1610" t="s">
        <v>93</v>
      </c>
      <c r="F1610" t="s">
        <v>23</v>
      </c>
      <c r="G1610">
        <v>14907911806</v>
      </c>
      <c r="H1610" t="s">
        <v>238</v>
      </c>
      <c r="I1610" t="s">
        <v>33</v>
      </c>
      <c r="J1610">
        <v>141</v>
      </c>
      <c r="K1610">
        <v>1</v>
      </c>
      <c r="L1610">
        <v>1</v>
      </c>
      <c r="M1610">
        <v>141</v>
      </c>
      <c r="N1610">
        <v>1</v>
      </c>
      <c r="O1610">
        <v>1</v>
      </c>
      <c r="P1610">
        <v>1</v>
      </c>
      <c r="Q1610">
        <v>1</v>
      </c>
      <c r="R1610" s="1">
        <v>44651</v>
      </c>
      <c r="S1610" t="str">
        <f t="shared" si="125"/>
        <v>Coca Cola - Zero Sugar</v>
      </c>
      <c r="T1610" t="str">
        <f t="shared" si="126"/>
        <v>Carbonated</v>
      </c>
      <c r="U1610" t="str">
        <f>IF(T1610="Cell is Blank - Dis-regard",_xlfn.XLOOKUP(S1610,'Categroy Lookup'!A:A,'Categroy Lookup'!B:B,"Cell is Blank - Dis-regard"),T1610)</f>
        <v>Carbonated</v>
      </c>
      <c r="V1610" t="b">
        <f t="shared" si="128"/>
        <v>1</v>
      </c>
      <c r="W1610">
        <f t="shared" si="127"/>
        <v>1</v>
      </c>
      <c r="X1610" s="8">
        <f t="shared" si="129"/>
        <v>0.66666666666666663</v>
      </c>
      <c r="Y1610" t="s">
        <v>524</v>
      </c>
      <c r="Z1610" t="s">
        <v>525</v>
      </c>
      <c r="AB1610" t="s">
        <v>689</v>
      </c>
      <c r="AC1610" t="s">
        <v>774</v>
      </c>
      <c r="AD1610">
        <v>2022</v>
      </c>
    </row>
    <row r="1611" spans="1:30" x14ac:dyDescent="0.25">
      <c r="A1611" t="s">
        <v>18</v>
      </c>
      <c r="B1611" t="s">
        <v>19</v>
      </c>
      <c r="C1611" t="s">
        <v>20</v>
      </c>
      <c r="D1611" t="s">
        <v>21</v>
      </c>
      <c r="E1611" t="s">
        <v>43</v>
      </c>
      <c r="F1611" t="s">
        <v>23</v>
      </c>
      <c r="G1611">
        <v>14908744001</v>
      </c>
      <c r="H1611" t="s">
        <v>238</v>
      </c>
      <c r="I1611" t="s">
        <v>25</v>
      </c>
      <c r="J1611">
        <v>146</v>
      </c>
      <c r="K1611">
        <v>3</v>
      </c>
      <c r="L1611">
        <v>1</v>
      </c>
      <c r="M1611">
        <v>146</v>
      </c>
      <c r="N1611">
        <v>3</v>
      </c>
      <c r="O1611">
        <v>1</v>
      </c>
      <c r="P1611">
        <v>3</v>
      </c>
      <c r="Q1611">
        <v>3</v>
      </c>
      <c r="R1611" s="1">
        <v>44652</v>
      </c>
      <c r="S1611" t="str">
        <f t="shared" si="125"/>
        <v>Monster Energy Original</v>
      </c>
      <c r="T1611" t="str">
        <f t="shared" si="126"/>
        <v>Carbonated</v>
      </c>
      <c r="U1611" t="str">
        <f>IF(T1611="Cell is Blank - Dis-regard",_xlfn.XLOOKUP(S1611,'Categroy Lookup'!A:A,'Categroy Lookup'!B:B,"Cell is Blank - Dis-regard"),T1611)</f>
        <v>Carbonated</v>
      </c>
      <c r="V1611" t="b">
        <f t="shared" si="128"/>
        <v>1</v>
      </c>
      <c r="W1611">
        <f t="shared" si="127"/>
        <v>3</v>
      </c>
      <c r="X1611" s="8">
        <f t="shared" si="129"/>
        <v>2</v>
      </c>
      <c r="Y1611" t="s">
        <v>43</v>
      </c>
      <c r="AB1611" t="s">
        <v>689</v>
      </c>
      <c r="AC1611" t="s">
        <v>774</v>
      </c>
      <c r="AD1611">
        <v>2022</v>
      </c>
    </row>
    <row r="1612" spans="1:30" x14ac:dyDescent="0.25">
      <c r="A1612" t="s">
        <v>18</v>
      </c>
      <c r="B1612" t="s">
        <v>36</v>
      </c>
      <c r="C1612" t="s">
        <v>37</v>
      </c>
      <c r="D1612" t="s">
        <v>38</v>
      </c>
      <c r="E1612" t="s">
        <v>49</v>
      </c>
      <c r="F1612" t="s">
        <v>27</v>
      </c>
      <c r="G1612">
        <v>14909153097</v>
      </c>
      <c r="H1612" t="s">
        <v>238</v>
      </c>
      <c r="I1612" t="s">
        <v>25</v>
      </c>
      <c r="J1612">
        <v>138</v>
      </c>
      <c r="K1612">
        <v>2</v>
      </c>
      <c r="L1612">
        <v>1</v>
      </c>
      <c r="M1612">
        <v>138</v>
      </c>
      <c r="N1612">
        <v>2</v>
      </c>
      <c r="O1612">
        <v>1</v>
      </c>
      <c r="P1612">
        <v>2</v>
      </c>
      <c r="Q1612">
        <v>2</v>
      </c>
      <c r="R1612" s="1">
        <v>44652</v>
      </c>
      <c r="S1612" t="str">
        <f t="shared" si="125"/>
        <v>Wonderful Pistachios - Variety</v>
      </c>
      <c r="T1612" t="str">
        <f t="shared" si="126"/>
        <v>Food</v>
      </c>
      <c r="U1612" t="str">
        <f>IF(T1612="Cell is Blank - Dis-regard",_xlfn.XLOOKUP(S1612,'Categroy Lookup'!A:A,'Categroy Lookup'!B:B,"Cell is Blank - Dis-regard"),T1612)</f>
        <v>Food</v>
      </c>
      <c r="V1612" t="b">
        <f t="shared" si="128"/>
        <v>1</v>
      </c>
      <c r="W1612">
        <f t="shared" si="127"/>
        <v>2</v>
      </c>
      <c r="X1612" s="8">
        <f t="shared" si="129"/>
        <v>1.3333333333333333</v>
      </c>
      <c r="Y1612" t="s">
        <v>484</v>
      </c>
      <c r="Z1612" t="s">
        <v>485</v>
      </c>
      <c r="AB1612" t="s">
        <v>689</v>
      </c>
      <c r="AC1612" t="s">
        <v>774</v>
      </c>
      <c r="AD1612">
        <v>2022</v>
      </c>
    </row>
    <row r="1613" spans="1:30" x14ac:dyDescent="0.25">
      <c r="A1613" t="s">
        <v>18</v>
      </c>
      <c r="B1613" t="s">
        <v>40</v>
      </c>
      <c r="C1613" t="s">
        <v>41</v>
      </c>
      <c r="D1613" t="s">
        <v>42</v>
      </c>
      <c r="E1613" t="s">
        <v>93</v>
      </c>
      <c r="F1613" t="s">
        <v>23</v>
      </c>
      <c r="G1613">
        <v>14909236567</v>
      </c>
      <c r="H1613" t="s">
        <v>238</v>
      </c>
      <c r="I1613" t="s">
        <v>33</v>
      </c>
      <c r="J1613">
        <v>141</v>
      </c>
      <c r="K1613">
        <v>1</v>
      </c>
      <c r="L1613">
        <v>1</v>
      </c>
      <c r="M1613">
        <v>141</v>
      </c>
      <c r="N1613">
        <v>1</v>
      </c>
      <c r="O1613">
        <v>1</v>
      </c>
      <c r="P1613">
        <v>1</v>
      </c>
      <c r="Q1613">
        <v>1</v>
      </c>
      <c r="R1613" s="1">
        <v>44652</v>
      </c>
      <c r="S1613" t="str">
        <f t="shared" si="125"/>
        <v>Coca Cola - Zero Sugar</v>
      </c>
      <c r="T1613" t="str">
        <f t="shared" si="126"/>
        <v>Carbonated</v>
      </c>
      <c r="U1613" t="str">
        <f>IF(T1613="Cell is Blank - Dis-regard",_xlfn.XLOOKUP(S1613,'Categroy Lookup'!A:A,'Categroy Lookup'!B:B,"Cell is Blank - Dis-regard"),T1613)</f>
        <v>Carbonated</v>
      </c>
      <c r="V1613" t="b">
        <f t="shared" si="128"/>
        <v>1</v>
      </c>
      <c r="W1613">
        <f t="shared" si="127"/>
        <v>1</v>
      </c>
      <c r="X1613" s="8">
        <f t="shared" si="129"/>
        <v>0.66666666666666663</v>
      </c>
      <c r="Y1613" t="s">
        <v>524</v>
      </c>
      <c r="Z1613" t="s">
        <v>525</v>
      </c>
      <c r="AB1613" t="s">
        <v>689</v>
      </c>
      <c r="AC1613" t="s">
        <v>774</v>
      </c>
      <c r="AD1613">
        <v>2022</v>
      </c>
    </row>
    <row r="1614" spans="1:30" x14ac:dyDescent="0.25">
      <c r="A1614" t="s">
        <v>18</v>
      </c>
      <c r="B1614" t="s">
        <v>197</v>
      </c>
      <c r="C1614" t="s">
        <v>198</v>
      </c>
      <c r="D1614" t="s">
        <v>199</v>
      </c>
      <c r="E1614" t="s">
        <v>205</v>
      </c>
      <c r="F1614" t="s">
        <v>23</v>
      </c>
      <c r="G1614">
        <v>14909542353</v>
      </c>
      <c r="H1614" t="s">
        <v>238</v>
      </c>
      <c r="I1614" t="s">
        <v>25</v>
      </c>
      <c r="J1614">
        <v>141</v>
      </c>
      <c r="K1614">
        <v>1.5</v>
      </c>
      <c r="L1614">
        <v>1</v>
      </c>
      <c r="M1614">
        <v>141</v>
      </c>
      <c r="N1614">
        <v>1.5</v>
      </c>
      <c r="O1614">
        <v>1</v>
      </c>
      <c r="P1614">
        <v>1.5</v>
      </c>
      <c r="Q1614">
        <v>1.5</v>
      </c>
      <c r="R1614" s="1">
        <v>44652</v>
      </c>
      <c r="S1614" t="str">
        <f t="shared" si="125"/>
        <v>Spindrift - Sparkling Water - Pineapple</v>
      </c>
      <c r="T1614" t="str">
        <f t="shared" si="126"/>
        <v>Carbonated</v>
      </c>
      <c r="U1614" t="str">
        <f>IF(T1614="Cell is Blank - Dis-regard",_xlfn.XLOOKUP(S1614,'Categroy Lookup'!A:A,'Categroy Lookup'!B:B,"Cell is Blank - Dis-regard"),T1614)</f>
        <v>Carbonated</v>
      </c>
      <c r="V1614" t="b">
        <f t="shared" si="128"/>
        <v>1</v>
      </c>
      <c r="W1614">
        <f t="shared" si="127"/>
        <v>1.5</v>
      </c>
      <c r="X1614" s="8">
        <f t="shared" si="129"/>
        <v>1</v>
      </c>
      <c r="Y1614" t="s">
        <v>486</v>
      </c>
      <c r="Z1614" t="s">
        <v>576</v>
      </c>
      <c r="AA1614" t="s">
        <v>577</v>
      </c>
      <c r="AB1614" t="s">
        <v>689</v>
      </c>
      <c r="AC1614" t="s">
        <v>774</v>
      </c>
      <c r="AD1614">
        <v>2022</v>
      </c>
    </row>
    <row r="1615" spans="1:30" x14ac:dyDescent="0.25">
      <c r="A1615" t="s">
        <v>18</v>
      </c>
      <c r="B1615" t="s">
        <v>36</v>
      </c>
      <c r="C1615" t="s">
        <v>37</v>
      </c>
      <c r="D1615" t="s">
        <v>38</v>
      </c>
      <c r="E1615" t="s">
        <v>79</v>
      </c>
      <c r="F1615" t="s">
        <v>27</v>
      </c>
      <c r="G1615">
        <v>14909665999</v>
      </c>
      <c r="H1615" t="s">
        <v>238</v>
      </c>
      <c r="I1615" t="s">
        <v>25</v>
      </c>
      <c r="J1615">
        <v>123</v>
      </c>
      <c r="K1615">
        <v>1.5</v>
      </c>
      <c r="L1615">
        <v>1</v>
      </c>
      <c r="M1615">
        <v>123</v>
      </c>
      <c r="N1615">
        <v>1.5</v>
      </c>
      <c r="O1615">
        <v>1</v>
      </c>
      <c r="P1615">
        <v>1.5</v>
      </c>
      <c r="Q1615">
        <v>4</v>
      </c>
      <c r="R1615" s="1">
        <v>44652</v>
      </c>
      <c r="S1615" t="str">
        <f t="shared" si="125"/>
        <v>SunChips Multigrain - Harvest Cheddar</v>
      </c>
      <c r="T1615" t="str">
        <f t="shared" si="126"/>
        <v>Food</v>
      </c>
      <c r="U1615" t="str">
        <f>IF(T1615="Cell is Blank - Dis-regard",_xlfn.XLOOKUP(S1615,'Categroy Lookup'!A:A,'Categroy Lookup'!B:B,"Cell is Blank - Dis-regard"),T1615)</f>
        <v>Food</v>
      </c>
      <c r="V1615" t="b">
        <f t="shared" si="128"/>
        <v>1</v>
      </c>
      <c r="W1615">
        <f t="shared" si="127"/>
        <v>1.5</v>
      </c>
      <c r="X1615" s="8">
        <f t="shared" si="129"/>
        <v>1</v>
      </c>
      <c r="Y1615" t="s">
        <v>502</v>
      </c>
      <c r="Z1615" t="s">
        <v>515</v>
      </c>
      <c r="AB1615" t="s">
        <v>689</v>
      </c>
      <c r="AC1615" t="s">
        <v>774</v>
      </c>
      <c r="AD1615">
        <v>2022</v>
      </c>
    </row>
    <row r="1616" spans="1:30" x14ac:dyDescent="0.25">
      <c r="A1616" t="s">
        <v>18</v>
      </c>
      <c r="B1616" t="s">
        <v>36</v>
      </c>
      <c r="C1616" t="s">
        <v>37</v>
      </c>
      <c r="D1616" t="s">
        <v>38</v>
      </c>
      <c r="E1616" t="s">
        <v>45</v>
      </c>
      <c r="F1616" t="s">
        <v>31</v>
      </c>
      <c r="G1616">
        <v>14909665999</v>
      </c>
      <c r="H1616" t="s">
        <v>238</v>
      </c>
      <c r="I1616" t="s">
        <v>25</v>
      </c>
      <c r="J1616">
        <v>145</v>
      </c>
      <c r="K1616">
        <v>2.5</v>
      </c>
      <c r="L1616">
        <v>1</v>
      </c>
      <c r="M1616">
        <v>145</v>
      </c>
      <c r="N1616">
        <v>2.5</v>
      </c>
      <c r="O1616">
        <v>1</v>
      </c>
      <c r="P1616">
        <v>2.5</v>
      </c>
      <c r="Q1616">
        <v>4</v>
      </c>
      <c r="R1616" s="1">
        <v>44652</v>
      </c>
      <c r="S1616" t="str">
        <f t="shared" si="125"/>
        <v>Snapple Diet Tea - Lemon</v>
      </c>
      <c r="T1616" t="str">
        <f t="shared" si="126"/>
        <v>Non Carbonated</v>
      </c>
      <c r="U1616" t="str">
        <f>IF(T1616="Cell is Blank - Dis-regard",_xlfn.XLOOKUP(S1616,'Categroy Lookup'!A:A,'Categroy Lookup'!B:B,"Cell is Blank - Dis-regard"),T1616)</f>
        <v>Non Carbonated</v>
      </c>
      <c r="V1616" t="b">
        <f t="shared" si="128"/>
        <v>1</v>
      </c>
      <c r="W1616">
        <f t="shared" si="127"/>
        <v>2.5</v>
      </c>
      <c r="X1616" s="8">
        <f t="shared" si="129"/>
        <v>1.6666666666666667</v>
      </c>
      <c r="Y1616" t="s">
        <v>478</v>
      </c>
      <c r="Z1616" t="s">
        <v>479</v>
      </c>
      <c r="AB1616" t="s">
        <v>689</v>
      </c>
      <c r="AC1616" t="s">
        <v>774</v>
      </c>
      <c r="AD1616">
        <v>2022</v>
      </c>
    </row>
    <row r="1617" spans="1:30" x14ac:dyDescent="0.25">
      <c r="A1617" t="s">
        <v>18</v>
      </c>
      <c r="B1617" t="s">
        <v>36</v>
      </c>
      <c r="C1617" t="s">
        <v>37</v>
      </c>
      <c r="D1617" t="s">
        <v>38</v>
      </c>
      <c r="E1617" t="s">
        <v>79</v>
      </c>
      <c r="F1617" t="s">
        <v>27</v>
      </c>
      <c r="G1617">
        <v>14909928399</v>
      </c>
      <c r="H1617" t="s">
        <v>238</v>
      </c>
      <c r="I1617" t="s">
        <v>33</v>
      </c>
      <c r="J1617">
        <v>121</v>
      </c>
      <c r="K1617">
        <v>1.5</v>
      </c>
      <c r="L1617">
        <v>1</v>
      </c>
      <c r="M1617">
        <v>121</v>
      </c>
      <c r="N1617">
        <v>1.5</v>
      </c>
      <c r="O1617">
        <v>1</v>
      </c>
      <c r="P1617">
        <v>1.5</v>
      </c>
      <c r="Q1617">
        <v>1.5</v>
      </c>
      <c r="R1617" s="1">
        <v>44652</v>
      </c>
      <c r="S1617" t="str">
        <f t="shared" si="125"/>
        <v>SunChips Multigrain - Harvest Cheddar</v>
      </c>
      <c r="T1617" t="str">
        <f t="shared" si="126"/>
        <v>Food</v>
      </c>
      <c r="U1617" t="str">
        <f>IF(T1617="Cell is Blank - Dis-regard",_xlfn.XLOOKUP(S1617,'Categroy Lookup'!A:A,'Categroy Lookup'!B:B,"Cell is Blank - Dis-regard"),T1617)</f>
        <v>Food</v>
      </c>
      <c r="V1617" t="b">
        <f t="shared" si="128"/>
        <v>1</v>
      </c>
      <c r="W1617">
        <f t="shared" si="127"/>
        <v>1.5</v>
      </c>
      <c r="X1617" s="8">
        <f t="shared" si="129"/>
        <v>1</v>
      </c>
      <c r="Y1617" t="s">
        <v>502</v>
      </c>
      <c r="Z1617" t="s">
        <v>515</v>
      </c>
      <c r="AB1617" t="s">
        <v>689</v>
      </c>
      <c r="AC1617" t="s">
        <v>774</v>
      </c>
      <c r="AD1617">
        <v>2022</v>
      </c>
    </row>
    <row r="1618" spans="1:30" x14ac:dyDescent="0.25">
      <c r="A1618" t="s">
        <v>18</v>
      </c>
      <c r="B1618" t="s">
        <v>197</v>
      </c>
      <c r="C1618" t="s">
        <v>198</v>
      </c>
      <c r="D1618" t="s">
        <v>199</v>
      </c>
      <c r="E1618" t="s">
        <v>34</v>
      </c>
      <c r="F1618" t="s">
        <v>27</v>
      </c>
      <c r="G1618">
        <v>14910762794</v>
      </c>
      <c r="H1618" t="s">
        <v>238</v>
      </c>
      <c r="I1618" t="s">
        <v>33</v>
      </c>
      <c r="J1618">
        <v>123</v>
      </c>
      <c r="K1618">
        <v>1.5</v>
      </c>
      <c r="L1618">
        <v>1</v>
      </c>
      <c r="M1618">
        <v>123</v>
      </c>
      <c r="N1618">
        <v>1.5</v>
      </c>
      <c r="O1618">
        <v>1</v>
      </c>
      <c r="P1618">
        <v>1.5</v>
      </c>
      <c r="Q1618">
        <v>1.5</v>
      </c>
      <c r="R1618" s="1">
        <v>44652</v>
      </c>
      <c r="S1618" t="str">
        <f t="shared" si="125"/>
        <v>Miss Vickie's Potato Chip - Sea Salt &amp; Vinega</v>
      </c>
      <c r="T1618" t="str">
        <f t="shared" si="126"/>
        <v>Food</v>
      </c>
      <c r="U1618" t="str">
        <f>IF(T1618="Cell is Blank - Dis-regard",_xlfn.XLOOKUP(S1618,'Categroy Lookup'!A:A,'Categroy Lookup'!B:B,"Cell is Blank - Dis-regard"),T1618)</f>
        <v>Food</v>
      </c>
      <c r="V1618" t="b">
        <f t="shared" si="128"/>
        <v>1</v>
      </c>
      <c r="W1618">
        <f t="shared" si="127"/>
        <v>1.5</v>
      </c>
      <c r="X1618" s="8">
        <f t="shared" si="129"/>
        <v>1</v>
      </c>
      <c r="Y1618" t="s">
        <v>473</v>
      </c>
      <c r="Z1618" t="s">
        <v>474</v>
      </c>
      <c r="AB1618" t="s">
        <v>689</v>
      </c>
      <c r="AC1618" t="s">
        <v>774</v>
      </c>
      <c r="AD1618">
        <v>2022</v>
      </c>
    </row>
    <row r="1619" spans="1:30" x14ac:dyDescent="0.25">
      <c r="A1619" t="s">
        <v>18</v>
      </c>
      <c r="B1619" t="s">
        <v>197</v>
      </c>
      <c r="C1619" t="s">
        <v>198</v>
      </c>
      <c r="D1619" t="s">
        <v>199</v>
      </c>
      <c r="E1619" t="s">
        <v>72</v>
      </c>
      <c r="F1619" t="s">
        <v>55</v>
      </c>
      <c r="G1619">
        <v>14910764824</v>
      </c>
      <c r="H1619" t="s">
        <v>238</v>
      </c>
      <c r="I1619" t="s">
        <v>33</v>
      </c>
      <c r="J1619">
        <v>144</v>
      </c>
      <c r="K1619">
        <v>1.5</v>
      </c>
      <c r="L1619">
        <v>1</v>
      </c>
      <c r="M1619">
        <v>144</v>
      </c>
      <c r="N1619">
        <v>1.5</v>
      </c>
      <c r="O1619">
        <v>1</v>
      </c>
      <c r="P1619">
        <v>1.5</v>
      </c>
      <c r="Q1619">
        <v>1.5</v>
      </c>
      <c r="R1619" s="1">
        <v>44652</v>
      </c>
      <c r="S1619" t="str">
        <f t="shared" si="125"/>
        <v>Poland Springs Water</v>
      </c>
      <c r="T1619" t="str">
        <f t="shared" si="126"/>
        <v>Water</v>
      </c>
      <c r="U1619" t="str">
        <f>IF(T1619="Cell is Blank - Dis-regard",_xlfn.XLOOKUP(S1619,'Categroy Lookup'!A:A,'Categroy Lookup'!B:B,"Cell is Blank - Dis-regard"),T1619)</f>
        <v>Water</v>
      </c>
      <c r="V1619" t="b">
        <f t="shared" si="128"/>
        <v>1</v>
      </c>
      <c r="W1619">
        <f t="shared" si="127"/>
        <v>1.5</v>
      </c>
      <c r="X1619" s="8">
        <f t="shared" si="129"/>
        <v>1</v>
      </c>
      <c r="Y1619" t="s">
        <v>72</v>
      </c>
      <c r="AB1619" t="s">
        <v>689</v>
      </c>
      <c r="AC1619" t="s">
        <v>774</v>
      </c>
      <c r="AD1619">
        <v>2022</v>
      </c>
    </row>
    <row r="1620" spans="1:30" x14ac:dyDescent="0.25">
      <c r="A1620" t="s">
        <v>18</v>
      </c>
      <c r="B1620" t="s">
        <v>197</v>
      </c>
      <c r="C1620" t="s">
        <v>198</v>
      </c>
      <c r="D1620" t="s">
        <v>199</v>
      </c>
      <c r="E1620" t="s">
        <v>155</v>
      </c>
      <c r="F1620" t="s">
        <v>27</v>
      </c>
      <c r="G1620">
        <v>14910766356</v>
      </c>
      <c r="H1620" t="s">
        <v>238</v>
      </c>
      <c r="I1620" t="s">
        <v>33</v>
      </c>
      <c r="J1620">
        <v>138</v>
      </c>
      <c r="K1620">
        <v>2</v>
      </c>
      <c r="L1620">
        <v>1</v>
      </c>
      <c r="M1620">
        <v>138</v>
      </c>
      <c r="N1620">
        <v>2</v>
      </c>
      <c r="O1620">
        <v>1</v>
      </c>
      <c r="P1620">
        <v>2</v>
      </c>
      <c r="Q1620">
        <v>2</v>
      </c>
      <c r="R1620" s="1">
        <v>44652</v>
      </c>
      <c r="S1620" t="str">
        <f t="shared" si="125"/>
        <v>Belvita Snack Packs - Blueberry</v>
      </c>
      <c r="T1620" t="str">
        <f t="shared" si="126"/>
        <v>Food</v>
      </c>
      <c r="U1620" t="str">
        <f>IF(T1620="Cell is Blank - Dis-regard",_xlfn.XLOOKUP(S1620,'Categroy Lookup'!A:A,'Categroy Lookup'!B:B,"Cell is Blank - Dis-regard"),T1620)</f>
        <v>Food</v>
      </c>
      <c r="V1620" t="b">
        <f t="shared" si="128"/>
        <v>1</v>
      </c>
      <c r="W1620">
        <f t="shared" si="127"/>
        <v>2</v>
      </c>
      <c r="X1620" s="8">
        <f t="shared" si="129"/>
        <v>1.3333333333333333</v>
      </c>
      <c r="Y1620" t="s">
        <v>560</v>
      </c>
      <c r="Z1620" t="s">
        <v>539</v>
      </c>
      <c r="AB1620" t="s">
        <v>689</v>
      </c>
      <c r="AC1620" t="s">
        <v>774</v>
      </c>
      <c r="AD1620">
        <v>2022</v>
      </c>
    </row>
    <row r="1621" spans="1:30" x14ac:dyDescent="0.25">
      <c r="A1621" t="s">
        <v>18</v>
      </c>
      <c r="B1621" t="s">
        <v>197</v>
      </c>
      <c r="C1621" t="s">
        <v>198</v>
      </c>
      <c r="D1621" t="s">
        <v>199</v>
      </c>
      <c r="E1621" t="s">
        <v>219</v>
      </c>
      <c r="F1621" t="s">
        <v>31</v>
      </c>
      <c r="G1621">
        <v>14910856763</v>
      </c>
      <c r="H1621" t="s">
        <v>238</v>
      </c>
      <c r="I1621" t="s">
        <v>25</v>
      </c>
      <c r="J1621">
        <v>145</v>
      </c>
      <c r="K1621">
        <v>2.75</v>
      </c>
      <c r="L1621">
        <v>1</v>
      </c>
      <c r="M1621">
        <v>145</v>
      </c>
      <c r="N1621">
        <v>2.75</v>
      </c>
      <c r="O1621">
        <v>1</v>
      </c>
      <c r="P1621">
        <v>2.75</v>
      </c>
      <c r="Q1621">
        <v>2.75</v>
      </c>
      <c r="R1621" s="1">
        <v>44652</v>
      </c>
      <c r="S1621" t="str">
        <f t="shared" si="125"/>
        <v>Honest Tea - Berry Hibiscus</v>
      </c>
      <c r="T1621" t="str">
        <f t="shared" si="126"/>
        <v>Non Carbonated</v>
      </c>
      <c r="U1621" t="str">
        <f>IF(T1621="Cell is Blank - Dis-regard",_xlfn.XLOOKUP(S1621,'Categroy Lookup'!A:A,'Categroy Lookup'!B:B,"Cell is Blank - Dis-regard"),T1621)</f>
        <v>Non Carbonated</v>
      </c>
      <c r="V1621" t="b">
        <f t="shared" si="128"/>
        <v>1</v>
      </c>
      <c r="W1621">
        <f t="shared" si="127"/>
        <v>2.75</v>
      </c>
      <c r="X1621" s="8">
        <f t="shared" si="129"/>
        <v>1.8333333333333333</v>
      </c>
      <c r="Y1621" t="s">
        <v>588</v>
      </c>
      <c r="Z1621" t="s">
        <v>589</v>
      </c>
      <c r="AB1621" t="s">
        <v>689</v>
      </c>
      <c r="AC1621" t="s">
        <v>774</v>
      </c>
      <c r="AD1621">
        <v>2022</v>
      </c>
    </row>
    <row r="1622" spans="1:30" x14ac:dyDescent="0.25">
      <c r="A1622" t="s">
        <v>18</v>
      </c>
      <c r="B1622" t="s">
        <v>40</v>
      </c>
      <c r="C1622" t="s">
        <v>41</v>
      </c>
      <c r="D1622" t="s">
        <v>42</v>
      </c>
      <c r="E1622" t="s">
        <v>93</v>
      </c>
      <c r="F1622" t="s">
        <v>23</v>
      </c>
      <c r="G1622">
        <v>14911611985</v>
      </c>
      <c r="H1622" t="s">
        <v>238</v>
      </c>
      <c r="I1622" t="s">
        <v>33</v>
      </c>
      <c r="J1622">
        <v>141</v>
      </c>
      <c r="K1622">
        <v>1</v>
      </c>
      <c r="L1622">
        <v>1</v>
      </c>
      <c r="M1622">
        <v>141</v>
      </c>
      <c r="N1622">
        <v>1</v>
      </c>
      <c r="O1622">
        <v>1</v>
      </c>
      <c r="P1622">
        <v>1</v>
      </c>
      <c r="Q1622">
        <v>1</v>
      </c>
      <c r="R1622" s="1">
        <v>44652</v>
      </c>
      <c r="S1622" t="str">
        <f t="shared" si="125"/>
        <v>Coca Cola - Zero Sugar</v>
      </c>
      <c r="T1622" t="str">
        <f t="shared" si="126"/>
        <v>Carbonated</v>
      </c>
      <c r="U1622" t="str">
        <f>IF(T1622="Cell is Blank - Dis-regard",_xlfn.XLOOKUP(S1622,'Categroy Lookup'!A:A,'Categroy Lookup'!B:B,"Cell is Blank - Dis-regard"),T1622)</f>
        <v>Carbonated</v>
      </c>
      <c r="V1622" t="b">
        <f t="shared" si="128"/>
        <v>1</v>
      </c>
      <c r="W1622">
        <f t="shared" si="127"/>
        <v>1</v>
      </c>
      <c r="X1622" s="8">
        <f t="shared" si="129"/>
        <v>0.66666666666666663</v>
      </c>
      <c r="Y1622" t="s">
        <v>524</v>
      </c>
      <c r="Z1622" t="s">
        <v>525</v>
      </c>
      <c r="AB1622" t="s">
        <v>689</v>
      </c>
      <c r="AC1622" t="s">
        <v>774</v>
      </c>
      <c r="AD1622">
        <v>2022</v>
      </c>
    </row>
    <row r="1623" spans="1:30" x14ac:dyDescent="0.25">
      <c r="A1623" t="s">
        <v>18</v>
      </c>
      <c r="B1623" t="s">
        <v>40</v>
      </c>
      <c r="C1623" t="s">
        <v>41</v>
      </c>
      <c r="D1623" t="s">
        <v>42</v>
      </c>
      <c r="E1623" t="s">
        <v>43</v>
      </c>
      <c r="F1623" t="s">
        <v>23</v>
      </c>
      <c r="G1623">
        <v>14911724516</v>
      </c>
      <c r="H1623" t="s">
        <v>238</v>
      </c>
      <c r="I1623" t="s">
        <v>25</v>
      </c>
      <c r="J1623">
        <v>146</v>
      </c>
      <c r="K1623">
        <v>3.25</v>
      </c>
      <c r="L1623">
        <v>1</v>
      </c>
      <c r="M1623">
        <v>146</v>
      </c>
      <c r="N1623">
        <v>3.25</v>
      </c>
      <c r="O1623">
        <v>1</v>
      </c>
      <c r="P1623">
        <v>3.25</v>
      </c>
      <c r="Q1623">
        <v>3.25</v>
      </c>
      <c r="R1623" s="1">
        <v>44652</v>
      </c>
      <c r="S1623" t="str">
        <f t="shared" si="125"/>
        <v>Monster Energy Original</v>
      </c>
      <c r="T1623" t="str">
        <f t="shared" si="126"/>
        <v>Carbonated</v>
      </c>
      <c r="U1623" t="str">
        <f>IF(T1623="Cell is Blank - Dis-regard",_xlfn.XLOOKUP(S1623,'Categroy Lookup'!A:A,'Categroy Lookup'!B:B,"Cell is Blank - Dis-regard"),T1623)</f>
        <v>Carbonated</v>
      </c>
      <c r="V1623" t="b">
        <f t="shared" si="128"/>
        <v>1</v>
      </c>
      <c r="W1623">
        <f t="shared" si="127"/>
        <v>3.25</v>
      </c>
      <c r="X1623" s="8">
        <f t="shared" si="129"/>
        <v>2.1666666666666665</v>
      </c>
      <c r="Y1623" t="s">
        <v>43</v>
      </c>
      <c r="AB1623" t="s">
        <v>689</v>
      </c>
      <c r="AC1623" t="s">
        <v>774</v>
      </c>
      <c r="AD1623">
        <v>2022</v>
      </c>
    </row>
    <row r="1624" spans="1:30" x14ac:dyDescent="0.25">
      <c r="A1624" t="s">
        <v>18</v>
      </c>
      <c r="B1624" t="s">
        <v>40</v>
      </c>
      <c r="C1624" t="s">
        <v>41</v>
      </c>
      <c r="D1624" t="s">
        <v>42</v>
      </c>
      <c r="E1624" t="s">
        <v>213</v>
      </c>
      <c r="F1624" t="s">
        <v>27</v>
      </c>
      <c r="G1624">
        <v>14911736403</v>
      </c>
      <c r="H1624" t="s">
        <v>238</v>
      </c>
      <c r="I1624" t="s">
        <v>33</v>
      </c>
      <c r="J1624">
        <v>111</v>
      </c>
      <c r="K1624">
        <v>1.5</v>
      </c>
      <c r="L1624">
        <v>1</v>
      </c>
      <c r="M1624">
        <v>111</v>
      </c>
      <c r="N1624">
        <v>1.5</v>
      </c>
      <c r="O1624">
        <v>1</v>
      </c>
      <c r="P1624">
        <v>1.5</v>
      </c>
      <c r="Q1624">
        <v>1.5</v>
      </c>
      <c r="R1624" s="1">
        <v>44652</v>
      </c>
      <c r="S1624" t="str">
        <f t="shared" si="125"/>
        <v>SunChips Multigrain - French Onion</v>
      </c>
      <c r="T1624" t="str">
        <f t="shared" si="126"/>
        <v>Food</v>
      </c>
      <c r="U1624" t="str">
        <f>IF(T1624="Cell is Blank - Dis-regard",_xlfn.XLOOKUP(S1624,'Categroy Lookup'!A:A,'Categroy Lookup'!B:B,"Cell is Blank - Dis-regard"),T1624)</f>
        <v>Food</v>
      </c>
      <c r="V1624" t="b">
        <f t="shared" si="128"/>
        <v>1</v>
      </c>
      <c r="W1624">
        <f t="shared" si="127"/>
        <v>1.5</v>
      </c>
      <c r="X1624" s="8">
        <f t="shared" si="129"/>
        <v>1</v>
      </c>
      <c r="Y1624" t="s">
        <v>502</v>
      </c>
      <c r="Z1624" t="s">
        <v>586</v>
      </c>
      <c r="AB1624" t="s">
        <v>689</v>
      </c>
      <c r="AC1624" t="s">
        <v>774</v>
      </c>
      <c r="AD1624">
        <v>2022</v>
      </c>
    </row>
    <row r="1625" spans="1:30" x14ac:dyDescent="0.25">
      <c r="A1625" t="s">
        <v>18</v>
      </c>
      <c r="B1625" t="s">
        <v>19</v>
      </c>
      <c r="C1625" t="s">
        <v>20</v>
      </c>
      <c r="D1625" t="s">
        <v>21</v>
      </c>
      <c r="E1625" t="s">
        <v>230</v>
      </c>
      <c r="F1625" t="s">
        <v>23</v>
      </c>
      <c r="G1625">
        <v>14911835022</v>
      </c>
      <c r="H1625" t="s">
        <v>238</v>
      </c>
      <c r="I1625" t="s">
        <v>33</v>
      </c>
      <c r="J1625">
        <v>148</v>
      </c>
      <c r="K1625">
        <v>3.5</v>
      </c>
      <c r="L1625">
        <v>1</v>
      </c>
      <c r="M1625">
        <v>148</v>
      </c>
      <c r="N1625">
        <v>3.5</v>
      </c>
      <c r="O1625">
        <v>1</v>
      </c>
      <c r="P1625">
        <v>3.5</v>
      </c>
      <c r="Q1625">
        <v>3.5</v>
      </c>
      <c r="R1625" s="1">
        <v>44652</v>
      </c>
      <c r="S1625" t="str">
        <f t="shared" si="125"/>
        <v>Starbucks Refresher - Real Coconut Water</v>
      </c>
      <c r="T1625" t="str">
        <f t="shared" si="126"/>
        <v>Carbonated</v>
      </c>
      <c r="U1625" t="str">
        <f>IF(T1625="Cell is Blank - Dis-regard",_xlfn.XLOOKUP(S1625,'Categroy Lookup'!A:A,'Categroy Lookup'!B:B,"Cell is Blank - Dis-regard"),T1625)</f>
        <v>Carbonated</v>
      </c>
      <c r="V1625" t="b">
        <f t="shared" si="128"/>
        <v>1</v>
      </c>
      <c r="W1625">
        <f t="shared" si="127"/>
        <v>3.5</v>
      </c>
      <c r="X1625" s="8">
        <f t="shared" si="129"/>
        <v>2.3333333333333335</v>
      </c>
      <c r="Y1625" t="s">
        <v>594</v>
      </c>
      <c r="Z1625" t="s">
        <v>595</v>
      </c>
      <c r="AB1625" t="s">
        <v>689</v>
      </c>
      <c r="AC1625" t="s">
        <v>774</v>
      </c>
      <c r="AD1625">
        <v>2022</v>
      </c>
    </row>
    <row r="1626" spans="1:30" x14ac:dyDescent="0.25">
      <c r="A1626" t="s">
        <v>18</v>
      </c>
      <c r="B1626" t="s">
        <v>19</v>
      </c>
      <c r="C1626" t="s">
        <v>20</v>
      </c>
      <c r="D1626" t="s">
        <v>21</v>
      </c>
      <c r="E1626" t="s">
        <v>66</v>
      </c>
      <c r="F1626" t="s">
        <v>55</v>
      </c>
      <c r="G1626">
        <v>14911836939</v>
      </c>
      <c r="H1626" t="s">
        <v>238</v>
      </c>
      <c r="I1626" t="s">
        <v>33</v>
      </c>
      <c r="J1626">
        <v>143</v>
      </c>
      <c r="K1626">
        <v>2</v>
      </c>
      <c r="L1626">
        <v>1</v>
      </c>
      <c r="M1626">
        <v>143</v>
      </c>
      <c r="N1626">
        <v>2</v>
      </c>
      <c r="O1626">
        <v>1</v>
      </c>
      <c r="P1626">
        <v>2</v>
      </c>
      <c r="Q1626">
        <v>2</v>
      </c>
      <c r="R1626" s="1">
        <v>44652</v>
      </c>
      <c r="S1626" t="str">
        <f t="shared" si="125"/>
        <v>S. Pellegrino Sparkling Mineral Water</v>
      </c>
      <c r="T1626" t="str">
        <f t="shared" si="126"/>
        <v>Water</v>
      </c>
      <c r="U1626" t="str">
        <f>IF(T1626="Cell is Blank - Dis-regard",_xlfn.XLOOKUP(S1626,'Categroy Lookup'!A:A,'Categroy Lookup'!B:B,"Cell is Blank - Dis-regard"),T1626)</f>
        <v>Water</v>
      </c>
      <c r="V1626" t="b">
        <f t="shared" si="128"/>
        <v>1</v>
      </c>
      <c r="W1626">
        <f t="shared" si="127"/>
        <v>2</v>
      </c>
      <c r="X1626" s="8">
        <f t="shared" si="129"/>
        <v>1.3333333333333333</v>
      </c>
      <c r="Y1626" t="s">
        <v>66</v>
      </c>
      <c r="AB1626" t="s">
        <v>689</v>
      </c>
      <c r="AC1626" t="s">
        <v>774</v>
      </c>
      <c r="AD1626">
        <v>2022</v>
      </c>
    </row>
    <row r="1627" spans="1:30" x14ac:dyDescent="0.25">
      <c r="A1627" t="s">
        <v>18</v>
      </c>
      <c r="B1627" t="s">
        <v>19</v>
      </c>
      <c r="C1627" t="s">
        <v>20</v>
      </c>
      <c r="D1627" t="s">
        <v>21</v>
      </c>
      <c r="E1627" t="s">
        <v>230</v>
      </c>
      <c r="F1627" t="s">
        <v>23</v>
      </c>
      <c r="G1627">
        <v>14911838270</v>
      </c>
      <c r="H1627" t="s">
        <v>238</v>
      </c>
      <c r="I1627" t="s">
        <v>33</v>
      </c>
      <c r="J1627">
        <v>148</v>
      </c>
      <c r="K1627">
        <v>3.5</v>
      </c>
      <c r="L1627">
        <v>1</v>
      </c>
      <c r="M1627">
        <v>148</v>
      </c>
      <c r="N1627">
        <v>3.5</v>
      </c>
      <c r="O1627">
        <v>1</v>
      </c>
      <c r="P1627">
        <v>3.5</v>
      </c>
      <c r="Q1627">
        <v>3.5</v>
      </c>
      <c r="R1627" s="1">
        <v>44652</v>
      </c>
      <c r="S1627" t="str">
        <f t="shared" si="125"/>
        <v>Starbucks Refresher - Real Coconut Water</v>
      </c>
      <c r="T1627" t="str">
        <f t="shared" si="126"/>
        <v>Carbonated</v>
      </c>
      <c r="U1627" t="str">
        <f>IF(T1627="Cell is Blank - Dis-regard",_xlfn.XLOOKUP(S1627,'Categroy Lookup'!A:A,'Categroy Lookup'!B:B,"Cell is Blank - Dis-regard"),T1627)</f>
        <v>Carbonated</v>
      </c>
      <c r="V1627" t="b">
        <f t="shared" si="128"/>
        <v>1</v>
      </c>
      <c r="W1627">
        <f t="shared" si="127"/>
        <v>3.5</v>
      </c>
      <c r="X1627" s="8">
        <f t="shared" si="129"/>
        <v>2.3333333333333335</v>
      </c>
      <c r="Y1627" t="s">
        <v>594</v>
      </c>
      <c r="Z1627" t="s">
        <v>595</v>
      </c>
      <c r="AB1627" t="s">
        <v>689</v>
      </c>
      <c r="AC1627" t="s">
        <v>774</v>
      </c>
      <c r="AD1627">
        <v>2022</v>
      </c>
    </row>
    <row r="1628" spans="1:30" x14ac:dyDescent="0.25">
      <c r="A1628" t="s">
        <v>18</v>
      </c>
      <c r="B1628" t="s">
        <v>40</v>
      </c>
      <c r="C1628" t="s">
        <v>41</v>
      </c>
      <c r="D1628" t="s">
        <v>42</v>
      </c>
      <c r="E1628" t="s">
        <v>94</v>
      </c>
      <c r="F1628" t="s">
        <v>23</v>
      </c>
      <c r="G1628">
        <v>14911848275</v>
      </c>
      <c r="H1628" t="s">
        <v>238</v>
      </c>
      <c r="I1628" t="s">
        <v>33</v>
      </c>
      <c r="J1628">
        <v>148</v>
      </c>
      <c r="K1628">
        <v>3</v>
      </c>
      <c r="L1628">
        <v>1</v>
      </c>
      <c r="M1628">
        <v>148</v>
      </c>
      <c r="N1628">
        <v>3</v>
      </c>
      <c r="O1628">
        <v>1</v>
      </c>
      <c r="P1628">
        <v>3</v>
      </c>
      <c r="Q1628">
        <v>3</v>
      </c>
      <c r="R1628" s="1">
        <v>44652</v>
      </c>
      <c r="S1628" t="str">
        <f t="shared" si="125"/>
        <v>Red Bull - Original</v>
      </c>
      <c r="T1628" t="str">
        <f t="shared" si="126"/>
        <v>Carbonated</v>
      </c>
      <c r="U1628" t="str">
        <f>IF(T1628="Cell is Blank - Dis-regard",_xlfn.XLOOKUP(S1628,'Categroy Lookup'!A:A,'Categroy Lookup'!B:B,"Cell is Blank - Dis-regard"),T1628)</f>
        <v>Carbonated</v>
      </c>
      <c r="V1628" t="b">
        <f t="shared" si="128"/>
        <v>1</v>
      </c>
      <c r="W1628">
        <f t="shared" si="127"/>
        <v>3</v>
      </c>
      <c r="X1628" s="8">
        <f t="shared" si="129"/>
        <v>2</v>
      </c>
      <c r="Y1628" t="s">
        <v>466</v>
      </c>
      <c r="Z1628" t="s">
        <v>512</v>
      </c>
      <c r="AB1628" t="s">
        <v>689</v>
      </c>
      <c r="AC1628" t="s">
        <v>774</v>
      </c>
      <c r="AD1628">
        <v>2022</v>
      </c>
    </row>
    <row r="1629" spans="1:30" x14ac:dyDescent="0.25">
      <c r="A1629" t="s">
        <v>18</v>
      </c>
      <c r="B1629" t="s">
        <v>40</v>
      </c>
      <c r="C1629" t="s">
        <v>41</v>
      </c>
      <c r="D1629" t="s">
        <v>42</v>
      </c>
      <c r="E1629" t="s">
        <v>48</v>
      </c>
      <c r="F1629" t="s">
        <v>27</v>
      </c>
      <c r="G1629">
        <v>14911850293</v>
      </c>
      <c r="H1629" t="s">
        <v>238</v>
      </c>
      <c r="I1629" t="s">
        <v>33</v>
      </c>
      <c r="J1629">
        <v>138</v>
      </c>
      <c r="K1629">
        <v>2</v>
      </c>
      <c r="L1629">
        <v>1</v>
      </c>
      <c r="M1629">
        <v>138</v>
      </c>
      <c r="N1629">
        <v>2</v>
      </c>
      <c r="O1629">
        <v>1</v>
      </c>
      <c r="P1629">
        <v>2</v>
      </c>
      <c r="Q1629">
        <v>2</v>
      </c>
      <c r="R1629" s="1">
        <v>44652</v>
      </c>
      <c r="S1629" t="str">
        <f t="shared" si="125"/>
        <v>KitKat - Crisp Wafers</v>
      </c>
      <c r="T1629" t="str">
        <f t="shared" si="126"/>
        <v>Food</v>
      </c>
      <c r="U1629" t="str">
        <f>IF(T1629="Cell is Blank - Dis-regard",_xlfn.XLOOKUP(S1629,'Categroy Lookup'!A:A,'Categroy Lookup'!B:B,"Cell is Blank - Dis-regard"),T1629)</f>
        <v>Food</v>
      </c>
      <c r="V1629" t="b">
        <f t="shared" si="128"/>
        <v>1</v>
      </c>
      <c r="W1629">
        <f t="shared" si="127"/>
        <v>2</v>
      </c>
      <c r="X1629" s="8">
        <f t="shared" si="129"/>
        <v>1.3333333333333333</v>
      </c>
      <c r="Y1629" t="s">
        <v>482</v>
      </c>
      <c r="Z1629" t="s">
        <v>483</v>
      </c>
      <c r="AB1629" t="s">
        <v>689</v>
      </c>
      <c r="AC1629" t="s">
        <v>774</v>
      </c>
      <c r="AD1629">
        <v>2022</v>
      </c>
    </row>
    <row r="1630" spans="1:30" x14ac:dyDescent="0.25">
      <c r="A1630" t="s">
        <v>18</v>
      </c>
      <c r="B1630" t="s">
        <v>40</v>
      </c>
      <c r="C1630" t="s">
        <v>41</v>
      </c>
      <c r="D1630" t="s">
        <v>42</v>
      </c>
      <c r="E1630" t="s">
        <v>93</v>
      </c>
      <c r="F1630" t="s">
        <v>23</v>
      </c>
      <c r="G1630">
        <v>14912709417</v>
      </c>
      <c r="H1630" t="s">
        <v>238</v>
      </c>
      <c r="I1630" t="s">
        <v>33</v>
      </c>
      <c r="J1630">
        <v>142</v>
      </c>
      <c r="K1630">
        <v>1</v>
      </c>
      <c r="L1630">
        <v>1</v>
      </c>
      <c r="M1630">
        <v>142</v>
      </c>
      <c r="N1630">
        <v>1</v>
      </c>
      <c r="O1630">
        <v>1</v>
      </c>
      <c r="P1630">
        <v>1</v>
      </c>
      <c r="Q1630">
        <v>1</v>
      </c>
      <c r="R1630" s="1">
        <v>44652</v>
      </c>
      <c r="S1630" t="str">
        <f t="shared" si="125"/>
        <v>Coca Cola - Zero Sugar</v>
      </c>
      <c r="T1630" t="str">
        <f t="shared" si="126"/>
        <v>Carbonated</v>
      </c>
      <c r="U1630" t="str">
        <f>IF(T1630="Cell is Blank - Dis-regard",_xlfn.XLOOKUP(S1630,'Categroy Lookup'!A:A,'Categroy Lookup'!B:B,"Cell is Blank - Dis-regard"),T1630)</f>
        <v>Carbonated</v>
      </c>
      <c r="V1630" t="b">
        <f t="shared" si="128"/>
        <v>1</v>
      </c>
      <c r="W1630">
        <f t="shared" si="127"/>
        <v>1</v>
      </c>
      <c r="X1630" s="8">
        <f t="shared" si="129"/>
        <v>0.66666666666666663</v>
      </c>
      <c r="Y1630" t="s">
        <v>524</v>
      </c>
      <c r="Z1630" t="s">
        <v>525</v>
      </c>
      <c r="AB1630" t="s">
        <v>689</v>
      </c>
      <c r="AC1630" t="s">
        <v>774</v>
      </c>
      <c r="AD1630">
        <v>2022</v>
      </c>
    </row>
    <row r="1631" spans="1:30" x14ac:dyDescent="0.25">
      <c r="A1631" t="s">
        <v>18</v>
      </c>
      <c r="B1631" t="s">
        <v>40</v>
      </c>
      <c r="C1631" t="s">
        <v>41</v>
      </c>
      <c r="D1631" t="s">
        <v>42</v>
      </c>
      <c r="E1631" t="s">
        <v>94</v>
      </c>
      <c r="F1631" t="s">
        <v>23</v>
      </c>
      <c r="G1631">
        <v>14912742755</v>
      </c>
      <c r="H1631" t="s">
        <v>238</v>
      </c>
      <c r="I1631" t="s">
        <v>33</v>
      </c>
      <c r="J1631">
        <v>148</v>
      </c>
      <c r="K1631">
        <v>3</v>
      </c>
      <c r="L1631">
        <v>1</v>
      </c>
      <c r="M1631">
        <v>148</v>
      </c>
      <c r="N1631">
        <v>3</v>
      </c>
      <c r="O1631">
        <v>1</v>
      </c>
      <c r="P1631">
        <v>3</v>
      </c>
      <c r="Q1631">
        <v>3</v>
      </c>
      <c r="R1631" s="1">
        <v>44652</v>
      </c>
      <c r="S1631" t="str">
        <f t="shared" si="125"/>
        <v>Red Bull - Original</v>
      </c>
      <c r="T1631" t="str">
        <f t="shared" si="126"/>
        <v>Carbonated</v>
      </c>
      <c r="U1631" t="str">
        <f>IF(T1631="Cell is Blank - Dis-regard",_xlfn.XLOOKUP(S1631,'Categroy Lookup'!A:A,'Categroy Lookup'!B:B,"Cell is Blank - Dis-regard"),T1631)</f>
        <v>Carbonated</v>
      </c>
      <c r="V1631" t="b">
        <f t="shared" si="128"/>
        <v>1</v>
      </c>
      <c r="W1631">
        <f t="shared" si="127"/>
        <v>3</v>
      </c>
      <c r="X1631" s="8">
        <f t="shared" si="129"/>
        <v>2</v>
      </c>
      <c r="Y1631" t="s">
        <v>466</v>
      </c>
      <c r="Z1631" t="s">
        <v>512</v>
      </c>
      <c r="AB1631" t="s">
        <v>689</v>
      </c>
      <c r="AC1631" t="s">
        <v>774</v>
      </c>
      <c r="AD1631">
        <v>2022</v>
      </c>
    </row>
    <row r="1632" spans="1:30" x14ac:dyDescent="0.25">
      <c r="A1632" t="s">
        <v>18</v>
      </c>
      <c r="B1632" t="s">
        <v>40</v>
      </c>
      <c r="C1632" t="s">
        <v>41</v>
      </c>
      <c r="D1632" t="s">
        <v>42</v>
      </c>
      <c r="E1632" t="s">
        <v>48</v>
      </c>
      <c r="F1632" t="s">
        <v>27</v>
      </c>
      <c r="G1632">
        <v>14912792854</v>
      </c>
      <c r="H1632" t="s">
        <v>238</v>
      </c>
      <c r="I1632" t="s">
        <v>33</v>
      </c>
      <c r="J1632">
        <v>138</v>
      </c>
      <c r="K1632">
        <v>2</v>
      </c>
      <c r="L1632">
        <v>1</v>
      </c>
      <c r="M1632">
        <v>138</v>
      </c>
      <c r="N1632">
        <v>2</v>
      </c>
      <c r="O1632">
        <v>1</v>
      </c>
      <c r="P1632">
        <v>2</v>
      </c>
      <c r="Q1632">
        <v>2</v>
      </c>
      <c r="R1632" s="1">
        <v>44652</v>
      </c>
      <c r="S1632" t="str">
        <f t="shared" si="125"/>
        <v>KitKat - Crisp Wafers</v>
      </c>
      <c r="T1632" t="str">
        <f t="shared" si="126"/>
        <v>Food</v>
      </c>
      <c r="U1632" t="str">
        <f>IF(T1632="Cell is Blank - Dis-regard",_xlfn.XLOOKUP(S1632,'Categroy Lookup'!A:A,'Categroy Lookup'!B:B,"Cell is Blank - Dis-regard"),T1632)</f>
        <v>Food</v>
      </c>
      <c r="V1632" t="b">
        <f t="shared" si="128"/>
        <v>1</v>
      </c>
      <c r="W1632">
        <f t="shared" si="127"/>
        <v>2</v>
      </c>
      <c r="X1632" s="8">
        <f t="shared" si="129"/>
        <v>1.3333333333333333</v>
      </c>
      <c r="Y1632" t="s">
        <v>482</v>
      </c>
      <c r="Z1632" t="s">
        <v>483</v>
      </c>
      <c r="AB1632" t="s">
        <v>689</v>
      </c>
      <c r="AC1632" t="s">
        <v>774</v>
      </c>
      <c r="AD1632">
        <v>2022</v>
      </c>
    </row>
    <row r="1633" spans="1:30" x14ac:dyDescent="0.25">
      <c r="A1633" t="s">
        <v>18</v>
      </c>
      <c r="B1633" t="s">
        <v>40</v>
      </c>
      <c r="C1633" t="s">
        <v>41</v>
      </c>
      <c r="D1633" t="s">
        <v>42</v>
      </c>
      <c r="E1633" t="s">
        <v>131</v>
      </c>
      <c r="F1633" t="s">
        <v>23</v>
      </c>
      <c r="G1633">
        <v>14912796821</v>
      </c>
      <c r="H1633" t="s">
        <v>238</v>
      </c>
      <c r="I1633" t="s">
        <v>33</v>
      </c>
      <c r="J1633">
        <v>140</v>
      </c>
      <c r="K1633">
        <v>1</v>
      </c>
      <c r="L1633">
        <v>1</v>
      </c>
      <c r="M1633">
        <v>140</v>
      </c>
      <c r="N1633">
        <v>1</v>
      </c>
      <c r="O1633">
        <v>1</v>
      </c>
      <c r="P1633">
        <v>1</v>
      </c>
      <c r="Q1633">
        <v>1</v>
      </c>
      <c r="R1633" s="1">
        <v>44652</v>
      </c>
      <c r="S1633" t="str">
        <f t="shared" si="125"/>
        <v>Sunkist Soda - Orange</v>
      </c>
      <c r="T1633" t="str">
        <f t="shared" si="126"/>
        <v>Carbonated</v>
      </c>
      <c r="U1633" t="str">
        <f>IF(T1633="Cell is Blank - Dis-regard",_xlfn.XLOOKUP(S1633,'Categroy Lookup'!A:A,'Categroy Lookup'!B:B,"Cell is Blank - Dis-regard"),T1633)</f>
        <v>Carbonated</v>
      </c>
      <c r="V1633" t="b">
        <f t="shared" si="128"/>
        <v>1</v>
      </c>
      <c r="W1633">
        <f t="shared" si="127"/>
        <v>1</v>
      </c>
      <c r="X1633" s="8">
        <f t="shared" si="129"/>
        <v>0.66666666666666663</v>
      </c>
      <c r="Y1633" t="s">
        <v>551</v>
      </c>
      <c r="Z1633" t="s">
        <v>552</v>
      </c>
      <c r="AB1633" t="s">
        <v>689</v>
      </c>
      <c r="AC1633" t="s">
        <v>774</v>
      </c>
      <c r="AD1633">
        <v>2022</v>
      </c>
    </row>
    <row r="1634" spans="1:30" x14ac:dyDescent="0.25">
      <c r="A1634" t="s">
        <v>18</v>
      </c>
      <c r="B1634" t="s">
        <v>40</v>
      </c>
      <c r="C1634" t="s">
        <v>41</v>
      </c>
      <c r="D1634" t="s">
        <v>42</v>
      </c>
      <c r="E1634" t="s">
        <v>53</v>
      </c>
      <c r="F1634" t="s">
        <v>27</v>
      </c>
      <c r="G1634">
        <v>14912796988</v>
      </c>
      <c r="H1634" t="s">
        <v>238</v>
      </c>
      <c r="I1634" t="s">
        <v>33</v>
      </c>
      <c r="J1634">
        <v>137</v>
      </c>
      <c r="K1634">
        <v>2</v>
      </c>
      <c r="L1634">
        <v>1</v>
      </c>
      <c r="M1634">
        <v>137</v>
      </c>
      <c r="N1634">
        <v>2</v>
      </c>
      <c r="O1634">
        <v>1</v>
      </c>
      <c r="P1634">
        <v>2</v>
      </c>
      <c r="Q1634">
        <v>2</v>
      </c>
      <c r="R1634" s="1">
        <v>44652</v>
      </c>
      <c r="S1634" t="str">
        <f t="shared" si="125"/>
        <v>Jacks Links Bar Beef Strip</v>
      </c>
      <c r="T1634" t="str">
        <f t="shared" si="126"/>
        <v>Food</v>
      </c>
      <c r="U1634" t="str">
        <f>IF(T1634="Cell is Blank - Dis-regard",_xlfn.XLOOKUP(S1634,'Categroy Lookup'!A:A,'Categroy Lookup'!B:B,"Cell is Blank - Dis-regard"),T1634)</f>
        <v>Food</v>
      </c>
      <c r="V1634" t="b">
        <f t="shared" si="128"/>
        <v>1</v>
      </c>
      <c r="W1634">
        <f t="shared" si="127"/>
        <v>2</v>
      </c>
      <c r="X1634" s="8">
        <f t="shared" si="129"/>
        <v>1.3333333333333333</v>
      </c>
      <c r="Y1634" t="s">
        <v>53</v>
      </c>
      <c r="AB1634" t="s">
        <v>689</v>
      </c>
      <c r="AC1634" t="s">
        <v>774</v>
      </c>
      <c r="AD1634">
        <v>2022</v>
      </c>
    </row>
    <row r="1635" spans="1:30" x14ac:dyDescent="0.25">
      <c r="A1635" t="s">
        <v>18</v>
      </c>
      <c r="B1635" t="s">
        <v>40</v>
      </c>
      <c r="C1635" t="s">
        <v>41</v>
      </c>
      <c r="D1635" t="s">
        <v>42</v>
      </c>
      <c r="E1635" t="s">
        <v>93</v>
      </c>
      <c r="F1635" t="s">
        <v>23</v>
      </c>
      <c r="G1635">
        <v>14912797072</v>
      </c>
      <c r="H1635" t="s">
        <v>238</v>
      </c>
      <c r="I1635" t="s">
        <v>33</v>
      </c>
      <c r="J1635">
        <v>141</v>
      </c>
      <c r="K1635">
        <v>1</v>
      </c>
      <c r="L1635">
        <v>1</v>
      </c>
      <c r="M1635">
        <v>141</v>
      </c>
      <c r="N1635">
        <v>1</v>
      </c>
      <c r="O1635">
        <v>1</v>
      </c>
      <c r="P1635">
        <v>1</v>
      </c>
      <c r="Q1635">
        <v>1</v>
      </c>
      <c r="R1635" s="1">
        <v>44652</v>
      </c>
      <c r="S1635" t="str">
        <f t="shared" si="125"/>
        <v>Coca Cola - Zero Sugar</v>
      </c>
      <c r="T1635" t="str">
        <f t="shared" si="126"/>
        <v>Carbonated</v>
      </c>
      <c r="U1635" t="str">
        <f>IF(T1635="Cell is Blank - Dis-regard",_xlfn.XLOOKUP(S1635,'Categroy Lookup'!A:A,'Categroy Lookup'!B:B,"Cell is Blank - Dis-regard"),T1635)</f>
        <v>Carbonated</v>
      </c>
      <c r="V1635" t="b">
        <f t="shared" si="128"/>
        <v>1</v>
      </c>
      <c r="W1635">
        <f t="shared" si="127"/>
        <v>1</v>
      </c>
      <c r="X1635" s="8">
        <f t="shared" si="129"/>
        <v>0.66666666666666663</v>
      </c>
      <c r="Y1635" t="s">
        <v>524</v>
      </c>
      <c r="Z1635" t="s">
        <v>525</v>
      </c>
      <c r="AB1635" t="s">
        <v>689</v>
      </c>
      <c r="AC1635" t="s">
        <v>774</v>
      </c>
      <c r="AD1635">
        <v>2022</v>
      </c>
    </row>
    <row r="1636" spans="1:30" x14ac:dyDescent="0.25">
      <c r="A1636" t="s">
        <v>18</v>
      </c>
      <c r="B1636" t="s">
        <v>40</v>
      </c>
      <c r="C1636" t="s">
        <v>41</v>
      </c>
      <c r="D1636" t="s">
        <v>42</v>
      </c>
      <c r="E1636" t="s">
        <v>131</v>
      </c>
      <c r="F1636" t="s">
        <v>23</v>
      </c>
      <c r="G1636">
        <v>14912966568</v>
      </c>
      <c r="H1636" t="s">
        <v>239</v>
      </c>
      <c r="I1636" t="s">
        <v>33</v>
      </c>
      <c r="J1636">
        <v>140</v>
      </c>
      <c r="K1636">
        <v>1</v>
      </c>
      <c r="L1636">
        <v>1</v>
      </c>
      <c r="M1636">
        <v>140</v>
      </c>
      <c r="N1636">
        <v>1</v>
      </c>
      <c r="O1636">
        <v>1</v>
      </c>
      <c r="P1636">
        <v>1</v>
      </c>
      <c r="Q1636">
        <v>1</v>
      </c>
      <c r="R1636" s="1">
        <v>44652</v>
      </c>
      <c r="S1636" t="str">
        <f t="shared" si="125"/>
        <v>Sunkist Soda - Orange</v>
      </c>
      <c r="T1636" t="str">
        <f t="shared" si="126"/>
        <v>Carbonated</v>
      </c>
      <c r="U1636" t="str">
        <f>IF(T1636="Cell is Blank - Dis-regard",_xlfn.XLOOKUP(S1636,'Categroy Lookup'!A:A,'Categroy Lookup'!B:B,"Cell is Blank - Dis-regard"),T1636)</f>
        <v>Carbonated</v>
      </c>
      <c r="V1636" t="b">
        <f t="shared" si="128"/>
        <v>1</v>
      </c>
      <c r="W1636">
        <f t="shared" si="127"/>
        <v>1</v>
      </c>
      <c r="X1636" s="8">
        <f t="shared" si="129"/>
        <v>0.66666666666666663</v>
      </c>
      <c r="Y1636" t="s">
        <v>551</v>
      </c>
      <c r="Z1636" t="s">
        <v>552</v>
      </c>
      <c r="AB1636" t="s">
        <v>677</v>
      </c>
      <c r="AC1636" t="s">
        <v>775</v>
      </c>
      <c r="AD1636">
        <v>2022</v>
      </c>
    </row>
    <row r="1637" spans="1:30" x14ac:dyDescent="0.25">
      <c r="A1637" t="s">
        <v>18</v>
      </c>
      <c r="B1637" t="s">
        <v>40</v>
      </c>
      <c r="C1637" t="s">
        <v>41</v>
      </c>
      <c r="D1637" t="s">
        <v>42</v>
      </c>
      <c r="E1637" t="s">
        <v>63</v>
      </c>
      <c r="F1637" t="s">
        <v>27</v>
      </c>
      <c r="G1637">
        <v>14912981176</v>
      </c>
      <c r="H1637" t="s">
        <v>239</v>
      </c>
      <c r="I1637" t="s">
        <v>33</v>
      </c>
      <c r="J1637">
        <v>110</v>
      </c>
      <c r="K1637">
        <v>1.5</v>
      </c>
      <c r="L1637">
        <v>1</v>
      </c>
      <c r="M1637">
        <v>110</v>
      </c>
      <c r="N1637">
        <v>1.5</v>
      </c>
      <c r="O1637">
        <v>1</v>
      </c>
      <c r="P1637">
        <v>1.5</v>
      </c>
      <c r="Q1637">
        <v>1.5</v>
      </c>
      <c r="R1637" s="1">
        <v>44652</v>
      </c>
      <c r="S1637" t="str">
        <f t="shared" si="125"/>
        <v>Good Health Veggie Stix - Zesty Ranch</v>
      </c>
      <c r="T1637" t="str">
        <f t="shared" si="126"/>
        <v>Food</v>
      </c>
      <c r="U1637" t="str">
        <f>IF(T1637="Cell is Blank - Dis-regard",_xlfn.XLOOKUP(S1637,'Categroy Lookup'!A:A,'Categroy Lookup'!B:B,"Cell is Blank - Dis-regard"),T1637)</f>
        <v>Food</v>
      </c>
      <c r="V1637" t="b">
        <f t="shared" si="128"/>
        <v>1</v>
      </c>
      <c r="W1637">
        <f t="shared" si="127"/>
        <v>1.5</v>
      </c>
      <c r="X1637" s="8">
        <f t="shared" si="129"/>
        <v>1</v>
      </c>
      <c r="Y1637" t="s">
        <v>498</v>
      </c>
      <c r="Z1637" t="s">
        <v>499</v>
      </c>
      <c r="AB1637" t="s">
        <v>677</v>
      </c>
      <c r="AC1637" t="s">
        <v>775</v>
      </c>
      <c r="AD1637">
        <v>2022</v>
      </c>
    </row>
    <row r="1638" spans="1:30" x14ac:dyDescent="0.25">
      <c r="A1638" t="s">
        <v>18</v>
      </c>
      <c r="B1638" t="s">
        <v>40</v>
      </c>
      <c r="C1638" t="s">
        <v>41</v>
      </c>
      <c r="D1638" t="s">
        <v>42</v>
      </c>
      <c r="E1638" t="s">
        <v>93</v>
      </c>
      <c r="F1638" t="s">
        <v>23</v>
      </c>
      <c r="G1638">
        <v>14913439765</v>
      </c>
      <c r="H1638" t="s">
        <v>239</v>
      </c>
      <c r="I1638" t="s">
        <v>33</v>
      </c>
      <c r="J1638">
        <v>142</v>
      </c>
      <c r="K1638">
        <v>1</v>
      </c>
      <c r="L1638">
        <v>1</v>
      </c>
      <c r="M1638">
        <v>142</v>
      </c>
      <c r="N1638">
        <v>1</v>
      </c>
      <c r="O1638">
        <v>1</v>
      </c>
      <c r="P1638">
        <v>1</v>
      </c>
      <c r="Q1638">
        <v>1</v>
      </c>
      <c r="R1638" s="1">
        <v>44653</v>
      </c>
      <c r="S1638" t="str">
        <f t="shared" si="125"/>
        <v>Coca Cola - Zero Sugar</v>
      </c>
      <c r="T1638" t="str">
        <f t="shared" si="126"/>
        <v>Carbonated</v>
      </c>
      <c r="U1638" t="str">
        <f>IF(T1638="Cell is Blank - Dis-regard",_xlfn.XLOOKUP(S1638,'Categroy Lookup'!A:A,'Categroy Lookup'!B:B,"Cell is Blank - Dis-regard"),T1638)</f>
        <v>Carbonated</v>
      </c>
      <c r="V1638" t="b">
        <f t="shared" si="128"/>
        <v>1</v>
      </c>
      <c r="W1638">
        <f t="shared" si="127"/>
        <v>1</v>
      </c>
      <c r="X1638" s="8">
        <f t="shared" si="129"/>
        <v>0.66666666666666663</v>
      </c>
      <c r="Y1638" t="s">
        <v>524</v>
      </c>
      <c r="Z1638" t="s">
        <v>525</v>
      </c>
      <c r="AB1638" t="s">
        <v>677</v>
      </c>
      <c r="AC1638" t="s">
        <v>775</v>
      </c>
      <c r="AD1638">
        <v>2022</v>
      </c>
    </row>
    <row r="1639" spans="1:30" x14ac:dyDescent="0.25">
      <c r="A1639" t="s">
        <v>18</v>
      </c>
      <c r="B1639" t="s">
        <v>40</v>
      </c>
      <c r="C1639" t="s">
        <v>41</v>
      </c>
      <c r="D1639" t="s">
        <v>42</v>
      </c>
      <c r="E1639" t="s">
        <v>93</v>
      </c>
      <c r="F1639" t="s">
        <v>23</v>
      </c>
      <c r="G1639">
        <v>14913441336</v>
      </c>
      <c r="H1639" t="s">
        <v>239</v>
      </c>
      <c r="I1639" t="s">
        <v>33</v>
      </c>
      <c r="J1639">
        <v>142</v>
      </c>
      <c r="K1639">
        <v>1</v>
      </c>
      <c r="L1639">
        <v>1</v>
      </c>
      <c r="M1639">
        <v>142</v>
      </c>
      <c r="N1639">
        <v>1</v>
      </c>
      <c r="O1639">
        <v>1</v>
      </c>
      <c r="P1639">
        <v>1</v>
      </c>
      <c r="Q1639">
        <v>1</v>
      </c>
      <c r="R1639" s="1">
        <v>44653</v>
      </c>
      <c r="S1639" t="str">
        <f t="shared" si="125"/>
        <v>Coca Cola - Zero Sugar</v>
      </c>
      <c r="T1639" t="str">
        <f t="shared" si="126"/>
        <v>Carbonated</v>
      </c>
      <c r="U1639" t="str">
        <f>IF(T1639="Cell is Blank - Dis-regard",_xlfn.XLOOKUP(S1639,'Categroy Lookup'!A:A,'Categroy Lookup'!B:B,"Cell is Blank - Dis-regard"),T1639)</f>
        <v>Carbonated</v>
      </c>
      <c r="V1639" t="b">
        <f t="shared" si="128"/>
        <v>1</v>
      </c>
      <c r="W1639">
        <f t="shared" si="127"/>
        <v>1</v>
      </c>
      <c r="X1639" s="8">
        <f t="shared" si="129"/>
        <v>0.66666666666666663</v>
      </c>
      <c r="Y1639" t="s">
        <v>524</v>
      </c>
      <c r="Z1639" t="s">
        <v>525</v>
      </c>
      <c r="AB1639" t="s">
        <v>677</v>
      </c>
      <c r="AC1639" t="s">
        <v>775</v>
      </c>
      <c r="AD1639">
        <v>2022</v>
      </c>
    </row>
    <row r="1640" spans="1:30" x14ac:dyDescent="0.25">
      <c r="A1640" t="s">
        <v>18</v>
      </c>
      <c r="B1640" t="s">
        <v>40</v>
      </c>
      <c r="C1640" t="s">
        <v>41</v>
      </c>
      <c r="D1640" t="s">
        <v>42</v>
      </c>
      <c r="E1640" t="s">
        <v>93</v>
      </c>
      <c r="F1640" t="s">
        <v>23</v>
      </c>
      <c r="G1640">
        <v>14913459670</v>
      </c>
      <c r="H1640" t="s">
        <v>239</v>
      </c>
      <c r="I1640" t="s">
        <v>33</v>
      </c>
      <c r="J1640">
        <v>142</v>
      </c>
      <c r="K1640">
        <v>1</v>
      </c>
      <c r="L1640">
        <v>1</v>
      </c>
      <c r="M1640">
        <v>142</v>
      </c>
      <c r="N1640">
        <v>1</v>
      </c>
      <c r="O1640">
        <v>1</v>
      </c>
      <c r="P1640">
        <v>1</v>
      </c>
      <c r="Q1640">
        <v>1</v>
      </c>
      <c r="R1640" s="1">
        <v>44653</v>
      </c>
      <c r="S1640" t="str">
        <f t="shared" si="125"/>
        <v>Coca Cola - Zero Sugar</v>
      </c>
      <c r="T1640" t="str">
        <f t="shared" si="126"/>
        <v>Carbonated</v>
      </c>
      <c r="U1640" t="str">
        <f>IF(T1640="Cell is Blank - Dis-regard",_xlfn.XLOOKUP(S1640,'Categroy Lookup'!A:A,'Categroy Lookup'!B:B,"Cell is Blank - Dis-regard"),T1640)</f>
        <v>Carbonated</v>
      </c>
      <c r="V1640" t="b">
        <f t="shared" si="128"/>
        <v>1</v>
      </c>
      <c r="W1640">
        <f t="shared" si="127"/>
        <v>1</v>
      </c>
      <c r="X1640" s="8">
        <f t="shared" si="129"/>
        <v>0.66666666666666663</v>
      </c>
      <c r="Y1640" t="s">
        <v>524</v>
      </c>
      <c r="Z1640" t="s">
        <v>525</v>
      </c>
      <c r="AB1640" t="s">
        <v>677</v>
      </c>
      <c r="AC1640" t="s">
        <v>775</v>
      </c>
      <c r="AD1640">
        <v>2022</v>
      </c>
    </row>
    <row r="1641" spans="1:30" x14ac:dyDescent="0.25">
      <c r="A1641" t="s">
        <v>18</v>
      </c>
      <c r="B1641" t="s">
        <v>40</v>
      </c>
      <c r="C1641" t="s">
        <v>41</v>
      </c>
      <c r="D1641" t="s">
        <v>42</v>
      </c>
      <c r="E1641" t="s">
        <v>165</v>
      </c>
      <c r="F1641" t="s">
        <v>31</v>
      </c>
      <c r="G1641">
        <v>14913702293</v>
      </c>
      <c r="H1641" t="s">
        <v>239</v>
      </c>
      <c r="I1641" t="s">
        <v>33</v>
      </c>
      <c r="J1641">
        <v>147</v>
      </c>
      <c r="K1641">
        <v>2.5</v>
      </c>
      <c r="L1641">
        <v>1</v>
      </c>
      <c r="M1641">
        <v>147</v>
      </c>
      <c r="N1641">
        <v>2.5</v>
      </c>
      <c r="O1641">
        <v>1</v>
      </c>
      <c r="P1641">
        <v>2.5</v>
      </c>
      <c r="Q1641">
        <v>2.5</v>
      </c>
      <c r="R1641" s="1">
        <v>44653</v>
      </c>
      <c r="S1641" t="str">
        <f t="shared" si="125"/>
        <v>Snapple Tea - Raspberry</v>
      </c>
      <c r="T1641" t="str">
        <f t="shared" si="126"/>
        <v>Non Carbonated</v>
      </c>
      <c r="U1641" t="str">
        <f>IF(T1641="Cell is Blank - Dis-regard",_xlfn.XLOOKUP(S1641,'Categroy Lookup'!A:A,'Categroy Lookup'!B:B,"Cell is Blank - Dis-regard"),T1641)</f>
        <v>Non Carbonated</v>
      </c>
      <c r="V1641" t="b">
        <f t="shared" si="128"/>
        <v>1</v>
      </c>
      <c r="W1641">
        <f t="shared" si="127"/>
        <v>2.5</v>
      </c>
      <c r="X1641" s="8">
        <f t="shared" si="129"/>
        <v>1.6666666666666667</v>
      </c>
      <c r="Y1641" t="s">
        <v>564</v>
      </c>
      <c r="Z1641" t="s">
        <v>508</v>
      </c>
      <c r="AB1641" t="s">
        <v>677</v>
      </c>
      <c r="AC1641" t="s">
        <v>775</v>
      </c>
      <c r="AD1641">
        <v>2022</v>
      </c>
    </row>
    <row r="1642" spans="1:30" x14ac:dyDescent="0.25">
      <c r="A1642" t="s">
        <v>18</v>
      </c>
      <c r="B1642" t="s">
        <v>197</v>
      </c>
      <c r="C1642" t="s">
        <v>198</v>
      </c>
      <c r="D1642" t="s">
        <v>199</v>
      </c>
      <c r="E1642" t="s">
        <v>93</v>
      </c>
      <c r="F1642" t="s">
        <v>23</v>
      </c>
      <c r="G1642">
        <v>14913797063</v>
      </c>
      <c r="H1642" t="s">
        <v>239</v>
      </c>
      <c r="I1642" t="s">
        <v>25</v>
      </c>
      <c r="J1642">
        <v>142</v>
      </c>
      <c r="K1642">
        <v>1.5</v>
      </c>
      <c r="L1642">
        <v>1</v>
      </c>
      <c r="M1642">
        <v>142</v>
      </c>
      <c r="N1642">
        <v>1.5</v>
      </c>
      <c r="O1642">
        <v>1</v>
      </c>
      <c r="P1642">
        <v>1.5</v>
      </c>
      <c r="Q1642">
        <v>1.5</v>
      </c>
      <c r="R1642" s="1">
        <v>44653</v>
      </c>
      <c r="S1642" t="str">
        <f t="shared" si="125"/>
        <v>Coca Cola - Zero Sugar</v>
      </c>
      <c r="T1642" t="str">
        <f t="shared" si="126"/>
        <v>Carbonated</v>
      </c>
      <c r="U1642" t="str">
        <f>IF(T1642="Cell is Blank - Dis-regard",_xlfn.XLOOKUP(S1642,'Categroy Lookup'!A:A,'Categroy Lookup'!B:B,"Cell is Blank - Dis-regard"),T1642)</f>
        <v>Carbonated</v>
      </c>
      <c r="V1642" t="b">
        <f t="shared" si="128"/>
        <v>1</v>
      </c>
      <c r="W1642">
        <f t="shared" si="127"/>
        <v>1.5</v>
      </c>
      <c r="X1642" s="8">
        <f t="shared" si="129"/>
        <v>1</v>
      </c>
      <c r="Y1642" t="s">
        <v>524</v>
      </c>
      <c r="Z1642" t="s">
        <v>525</v>
      </c>
      <c r="AB1642" t="s">
        <v>677</v>
      </c>
      <c r="AC1642" t="s">
        <v>775</v>
      </c>
      <c r="AD1642">
        <v>2022</v>
      </c>
    </row>
    <row r="1643" spans="1:30" x14ac:dyDescent="0.25">
      <c r="A1643" t="s">
        <v>18</v>
      </c>
      <c r="B1643" t="s">
        <v>197</v>
      </c>
      <c r="C1643" t="s">
        <v>198</v>
      </c>
      <c r="D1643" t="s">
        <v>199</v>
      </c>
      <c r="E1643" t="s">
        <v>93</v>
      </c>
      <c r="F1643" t="s">
        <v>23</v>
      </c>
      <c r="G1643">
        <v>14913799685</v>
      </c>
      <c r="H1643" t="s">
        <v>239</v>
      </c>
      <c r="I1643" t="s">
        <v>25</v>
      </c>
      <c r="J1643">
        <v>142</v>
      </c>
      <c r="K1643">
        <v>1.5</v>
      </c>
      <c r="L1643">
        <v>1</v>
      </c>
      <c r="M1643">
        <v>142</v>
      </c>
      <c r="N1643">
        <v>1.5</v>
      </c>
      <c r="O1643">
        <v>1</v>
      </c>
      <c r="P1643">
        <v>1.5</v>
      </c>
      <c r="Q1643">
        <v>1.5</v>
      </c>
      <c r="R1643" s="1">
        <v>44653</v>
      </c>
      <c r="S1643" t="str">
        <f t="shared" si="125"/>
        <v>Coca Cola - Zero Sugar</v>
      </c>
      <c r="T1643" t="str">
        <f t="shared" si="126"/>
        <v>Carbonated</v>
      </c>
      <c r="U1643" t="str">
        <f>IF(T1643="Cell is Blank - Dis-regard",_xlfn.XLOOKUP(S1643,'Categroy Lookup'!A:A,'Categroy Lookup'!B:B,"Cell is Blank - Dis-regard"),T1643)</f>
        <v>Carbonated</v>
      </c>
      <c r="V1643" t="b">
        <f t="shared" si="128"/>
        <v>1</v>
      </c>
      <c r="W1643">
        <f t="shared" si="127"/>
        <v>1.5</v>
      </c>
      <c r="X1643" s="8">
        <f t="shared" si="129"/>
        <v>1</v>
      </c>
      <c r="Y1643" t="s">
        <v>524</v>
      </c>
      <c r="Z1643" t="s">
        <v>525</v>
      </c>
      <c r="AB1643" t="s">
        <v>677</v>
      </c>
      <c r="AC1643" t="s">
        <v>775</v>
      </c>
      <c r="AD1643">
        <v>2022</v>
      </c>
    </row>
    <row r="1644" spans="1:30" x14ac:dyDescent="0.25">
      <c r="A1644" t="s">
        <v>18</v>
      </c>
      <c r="B1644" t="s">
        <v>197</v>
      </c>
      <c r="C1644" t="s">
        <v>198</v>
      </c>
      <c r="D1644" t="s">
        <v>199</v>
      </c>
      <c r="E1644" t="s">
        <v>84</v>
      </c>
      <c r="F1644" t="s">
        <v>23</v>
      </c>
      <c r="G1644">
        <v>14913840511</v>
      </c>
      <c r="H1644" t="s">
        <v>239</v>
      </c>
      <c r="I1644" t="s">
        <v>25</v>
      </c>
      <c r="J1644">
        <v>132</v>
      </c>
      <c r="K1644">
        <v>2</v>
      </c>
      <c r="L1644">
        <v>1</v>
      </c>
      <c r="M1644">
        <v>132</v>
      </c>
      <c r="N1644">
        <v>2</v>
      </c>
      <c r="O1644">
        <v>1</v>
      </c>
      <c r="P1644">
        <v>2</v>
      </c>
      <c r="Q1644">
        <v>2</v>
      </c>
      <c r="R1644" s="1">
        <v>44653</v>
      </c>
      <c r="S1644" t="str">
        <f t="shared" si="125"/>
        <v>Keto Krisp - Almond/Chocolate</v>
      </c>
      <c r="T1644" t="str">
        <f t="shared" si="126"/>
        <v>Carbonated</v>
      </c>
      <c r="U1644" t="str">
        <f>IF(T1644="Cell is Blank - Dis-regard",_xlfn.XLOOKUP(S1644,'Categroy Lookup'!A:A,'Categroy Lookup'!B:B,"Cell is Blank - Dis-regard"),T1644)</f>
        <v>Carbonated</v>
      </c>
      <c r="V1644" t="b">
        <f t="shared" si="128"/>
        <v>1</v>
      </c>
      <c r="W1644">
        <f t="shared" si="127"/>
        <v>2</v>
      </c>
      <c r="X1644" s="8">
        <f t="shared" si="129"/>
        <v>1.3333333333333333</v>
      </c>
      <c r="Y1644" t="s">
        <v>518</v>
      </c>
      <c r="Z1644" t="s">
        <v>519</v>
      </c>
      <c r="AB1644" t="s">
        <v>677</v>
      </c>
      <c r="AC1644" t="s">
        <v>775</v>
      </c>
      <c r="AD1644">
        <v>2022</v>
      </c>
    </row>
    <row r="1645" spans="1:30" x14ac:dyDescent="0.25">
      <c r="A1645" t="s">
        <v>18</v>
      </c>
      <c r="B1645" t="s">
        <v>197</v>
      </c>
      <c r="C1645" t="s">
        <v>198</v>
      </c>
      <c r="D1645" t="s">
        <v>199</v>
      </c>
      <c r="E1645" t="s">
        <v>69</v>
      </c>
      <c r="F1645" t="s">
        <v>27</v>
      </c>
      <c r="G1645">
        <v>14913843077</v>
      </c>
      <c r="H1645" t="s">
        <v>239</v>
      </c>
      <c r="I1645" t="s">
        <v>25</v>
      </c>
      <c r="J1645">
        <v>114</v>
      </c>
      <c r="K1645">
        <v>1.5</v>
      </c>
      <c r="L1645">
        <v>1</v>
      </c>
      <c r="M1645">
        <v>114</v>
      </c>
      <c r="N1645">
        <v>1.5</v>
      </c>
      <c r="O1645">
        <v>1</v>
      </c>
      <c r="P1645">
        <v>1.5</v>
      </c>
      <c r="Q1645">
        <v>1.5</v>
      </c>
      <c r="R1645" s="1">
        <v>44653</v>
      </c>
      <c r="S1645" t="str">
        <f t="shared" si="125"/>
        <v>SunChips Multigrain - Salsa</v>
      </c>
      <c r="T1645" t="str">
        <f t="shared" si="126"/>
        <v>Food</v>
      </c>
      <c r="U1645" t="str">
        <f>IF(T1645="Cell is Blank - Dis-regard",_xlfn.XLOOKUP(S1645,'Categroy Lookup'!A:A,'Categroy Lookup'!B:B,"Cell is Blank - Dis-regard"),T1645)</f>
        <v>Food</v>
      </c>
      <c r="V1645" t="b">
        <f t="shared" si="128"/>
        <v>1</v>
      </c>
      <c r="W1645">
        <f t="shared" si="127"/>
        <v>1.5</v>
      </c>
      <c r="X1645" s="8">
        <f t="shared" si="129"/>
        <v>1</v>
      </c>
      <c r="Y1645" t="s">
        <v>502</v>
      </c>
      <c r="Z1645" t="s">
        <v>503</v>
      </c>
      <c r="AB1645" t="s">
        <v>677</v>
      </c>
      <c r="AC1645" t="s">
        <v>775</v>
      </c>
      <c r="AD1645">
        <v>2022</v>
      </c>
    </row>
    <row r="1646" spans="1:30" x14ac:dyDescent="0.25">
      <c r="A1646" t="s">
        <v>18</v>
      </c>
      <c r="B1646" t="s">
        <v>197</v>
      </c>
      <c r="C1646" t="s">
        <v>198</v>
      </c>
      <c r="D1646" t="s">
        <v>199</v>
      </c>
      <c r="E1646" t="s">
        <v>58</v>
      </c>
      <c r="F1646" t="s">
        <v>27</v>
      </c>
      <c r="G1646">
        <v>14913919705</v>
      </c>
      <c r="H1646" t="s">
        <v>239</v>
      </c>
      <c r="I1646" t="s">
        <v>25</v>
      </c>
      <c r="J1646">
        <v>120</v>
      </c>
      <c r="K1646">
        <v>2</v>
      </c>
      <c r="L1646">
        <v>1</v>
      </c>
      <c r="M1646">
        <v>120</v>
      </c>
      <c r="N1646">
        <v>2</v>
      </c>
      <c r="O1646">
        <v>1</v>
      </c>
      <c r="P1646">
        <v>2</v>
      </c>
      <c r="Q1646">
        <v>2</v>
      </c>
      <c r="R1646" s="1">
        <v>44653</v>
      </c>
      <c r="S1646" t="str">
        <f t="shared" si="125"/>
        <v>Oreo Mini</v>
      </c>
      <c r="T1646" t="str">
        <f t="shared" si="126"/>
        <v>Food</v>
      </c>
      <c r="U1646" t="str">
        <f>IF(T1646="Cell is Blank - Dis-regard",_xlfn.XLOOKUP(S1646,'Categroy Lookup'!A:A,'Categroy Lookup'!B:B,"Cell is Blank - Dis-regard"),T1646)</f>
        <v>Food</v>
      </c>
      <c r="V1646" t="b">
        <f t="shared" si="128"/>
        <v>1</v>
      </c>
      <c r="W1646">
        <f t="shared" si="127"/>
        <v>2</v>
      </c>
      <c r="X1646" s="8">
        <f t="shared" si="129"/>
        <v>1.3333333333333333</v>
      </c>
      <c r="Y1646" t="s">
        <v>58</v>
      </c>
      <c r="AB1646" t="s">
        <v>677</v>
      </c>
      <c r="AC1646" t="s">
        <v>775</v>
      </c>
      <c r="AD1646">
        <v>2022</v>
      </c>
    </row>
    <row r="1647" spans="1:30" x14ac:dyDescent="0.25">
      <c r="A1647" t="s">
        <v>18</v>
      </c>
      <c r="B1647" t="s">
        <v>197</v>
      </c>
      <c r="C1647" t="s">
        <v>198</v>
      </c>
      <c r="D1647" t="s">
        <v>199</v>
      </c>
      <c r="E1647" t="s">
        <v>69</v>
      </c>
      <c r="F1647" t="s">
        <v>27</v>
      </c>
      <c r="G1647">
        <v>14913921349</v>
      </c>
      <c r="H1647" t="s">
        <v>239</v>
      </c>
      <c r="I1647" t="s">
        <v>25</v>
      </c>
      <c r="J1647">
        <v>114</v>
      </c>
      <c r="K1647">
        <v>1.5</v>
      </c>
      <c r="L1647">
        <v>1</v>
      </c>
      <c r="M1647">
        <v>114</v>
      </c>
      <c r="N1647">
        <v>1.5</v>
      </c>
      <c r="O1647">
        <v>1</v>
      </c>
      <c r="P1647">
        <v>1.5</v>
      </c>
      <c r="Q1647">
        <v>1.5</v>
      </c>
      <c r="R1647" s="1">
        <v>44653</v>
      </c>
      <c r="S1647" t="str">
        <f t="shared" si="125"/>
        <v>SunChips Multigrain - Salsa</v>
      </c>
      <c r="T1647" t="str">
        <f t="shared" si="126"/>
        <v>Food</v>
      </c>
      <c r="U1647" t="str">
        <f>IF(T1647="Cell is Blank - Dis-regard",_xlfn.XLOOKUP(S1647,'Categroy Lookup'!A:A,'Categroy Lookup'!B:B,"Cell is Blank - Dis-regard"),T1647)</f>
        <v>Food</v>
      </c>
      <c r="V1647" t="b">
        <f t="shared" si="128"/>
        <v>1</v>
      </c>
      <c r="W1647">
        <f t="shared" si="127"/>
        <v>1.5</v>
      </c>
      <c r="X1647" s="8">
        <f t="shared" si="129"/>
        <v>1</v>
      </c>
      <c r="Y1647" t="s">
        <v>502</v>
      </c>
      <c r="Z1647" t="s">
        <v>503</v>
      </c>
      <c r="AB1647" t="s">
        <v>677</v>
      </c>
      <c r="AC1647" t="s">
        <v>775</v>
      </c>
      <c r="AD1647">
        <v>2022</v>
      </c>
    </row>
    <row r="1648" spans="1:30" x14ac:dyDescent="0.25">
      <c r="A1648" t="s">
        <v>18</v>
      </c>
      <c r="B1648" t="s">
        <v>197</v>
      </c>
      <c r="C1648" t="s">
        <v>198</v>
      </c>
      <c r="D1648" t="s">
        <v>199</v>
      </c>
      <c r="E1648" t="s">
        <v>72</v>
      </c>
      <c r="F1648" t="s">
        <v>55</v>
      </c>
      <c r="G1648">
        <v>14914094473</v>
      </c>
      <c r="H1648" t="s">
        <v>239</v>
      </c>
      <c r="I1648" t="s">
        <v>33</v>
      </c>
      <c r="J1648">
        <v>144</v>
      </c>
      <c r="K1648">
        <v>1.5</v>
      </c>
      <c r="L1648">
        <v>1</v>
      </c>
      <c r="M1648">
        <v>144</v>
      </c>
      <c r="N1648">
        <v>1.5</v>
      </c>
      <c r="O1648">
        <v>1</v>
      </c>
      <c r="P1648">
        <v>1.5</v>
      </c>
      <c r="Q1648">
        <v>1.5</v>
      </c>
      <c r="R1648" s="1">
        <v>44653</v>
      </c>
      <c r="S1648" t="str">
        <f t="shared" si="125"/>
        <v>Poland Springs Water</v>
      </c>
      <c r="T1648" t="str">
        <f t="shared" si="126"/>
        <v>Water</v>
      </c>
      <c r="U1648" t="str">
        <f>IF(T1648="Cell is Blank - Dis-regard",_xlfn.XLOOKUP(S1648,'Categroy Lookup'!A:A,'Categroy Lookup'!B:B,"Cell is Blank - Dis-regard"),T1648)</f>
        <v>Water</v>
      </c>
      <c r="V1648" t="b">
        <f t="shared" si="128"/>
        <v>1</v>
      </c>
      <c r="W1648">
        <f t="shared" si="127"/>
        <v>1.5</v>
      </c>
      <c r="X1648" s="8">
        <f t="shared" si="129"/>
        <v>1</v>
      </c>
      <c r="Y1648" t="s">
        <v>72</v>
      </c>
      <c r="AB1648" t="s">
        <v>677</v>
      </c>
      <c r="AC1648" t="s">
        <v>775</v>
      </c>
      <c r="AD1648">
        <v>2022</v>
      </c>
    </row>
    <row r="1649" spans="1:30" x14ac:dyDescent="0.25">
      <c r="A1649" t="s">
        <v>18</v>
      </c>
      <c r="B1649" t="s">
        <v>197</v>
      </c>
      <c r="C1649" t="s">
        <v>198</v>
      </c>
      <c r="D1649" t="s">
        <v>199</v>
      </c>
      <c r="E1649" t="s">
        <v>34</v>
      </c>
      <c r="F1649" t="s">
        <v>27</v>
      </c>
      <c r="G1649">
        <v>14914106872</v>
      </c>
      <c r="H1649" t="s">
        <v>239</v>
      </c>
      <c r="I1649" t="s">
        <v>33</v>
      </c>
      <c r="J1649">
        <v>123</v>
      </c>
      <c r="K1649">
        <v>1.5</v>
      </c>
      <c r="L1649">
        <v>1</v>
      </c>
      <c r="M1649">
        <v>123</v>
      </c>
      <c r="N1649">
        <v>1.5</v>
      </c>
      <c r="O1649">
        <v>1</v>
      </c>
      <c r="P1649">
        <v>1.5</v>
      </c>
      <c r="Q1649">
        <v>1.5</v>
      </c>
      <c r="R1649" s="1">
        <v>44653</v>
      </c>
      <c r="S1649" t="str">
        <f t="shared" si="125"/>
        <v>Miss Vickie's Potato Chip - Sea Salt &amp; Vinega</v>
      </c>
      <c r="T1649" t="str">
        <f t="shared" si="126"/>
        <v>Food</v>
      </c>
      <c r="U1649" t="str">
        <f>IF(T1649="Cell is Blank - Dis-regard",_xlfn.XLOOKUP(S1649,'Categroy Lookup'!A:A,'Categroy Lookup'!B:B,"Cell is Blank - Dis-regard"),T1649)</f>
        <v>Food</v>
      </c>
      <c r="V1649" t="b">
        <f t="shared" si="128"/>
        <v>1</v>
      </c>
      <c r="W1649">
        <f t="shared" si="127"/>
        <v>1.5</v>
      </c>
      <c r="X1649" s="8">
        <f t="shared" si="129"/>
        <v>1</v>
      </c>
      <c r="Y1649" t="s">
        <v>473</v>
      </c>
      <c r="Z1649" t="s">
        <v>474</v>
      </c>
      <c r="AB1649" t="s">
        <v>677</v>
      </c>
      <c r="AC1649" t="s">
        <v>775</v>
      </c>
      <c r="AD1649">
        <v>2022</v>
      </c>
    </row>
    <row r="1650" spans="1:30" x14ac:dyDescent="0.25">
      <c r="A1650" t="s">
        <v>18</v>
      </c>
      <c r="B1650" t="s">
        <v>197</v>
      </c>
      <c r="C1650" t="s">
        <v>198</v>
      </c>
      <c r="D1650" t="s">
        <v>199</v>
      </c>
      <c r="E1650" t="s">
        <v>58</v>
      </c>
      <c r="F1650" t="s">
        <v>27</v>
      </c>
      <c r="G1650">
        <v>14914120166</v>
      </c>
      <c r="H1650" t="s">
        <v>239</v>
      </c>
      <c r="I1650" t="s">
        <v>33</v>
      </c>
      <c r="J1650">
        <v>120</v>
      </c>
      <c r="K1650">
        <v>2</v>
      </c>
      <c r="L1650">
        <v>1</v>
      </c>
      <c r="M1650">
        <v>120</v>
      </c>
      <c r="N1650">
        <v>2</v>
      </c>
      <c r="O1650">
        <v>1</v>
      </c>
      <c r="P1650">
        <v>2</v>
      </c>
      <c r="Q1650">
        <v>2</v>
      </c>
      <c r="R1650" s="1">
        <v>44653</v>
      </c>
      <c r="S1650" t="str">
        <f t="shared" si="125"/>
        <v>Oreo Mini</v>
      </c>
      <c r="T1650" t="str">
        <f t="shared" si="126"/>
        <v>Food</v>
      </c>
      <c r="U1650" t="str">
        <f>IF(T1650="Cell is Blank - Dis-regard",_xlfn.XLOOKUP(S1650,'Categroy Lookup'!A:A,'Categroy Lookup'!B:B,"Cell is Blank - Dis-regard"),T1650)</f>
        <v>Food</v>
      </c>
      <c r="V1650" t="b">
        <f t="shared" si="128"/>
        <v>1</v>
      </c>
      <c r="W1650">
        <f t="shared" si="127"/>
        <v>2</v>
      </c>
      <c r="X1650" s="8">
        <f t="shared" si="129"/>
        <v>1.3333333333333333</v>
      </c>
      <c r="Y1650" t="s">
        <v>58</v>
      </c>
      <c r="AB1650" t="s">
        <v>677</v>
      </c>
      <c r="AC1650" t="s">
        <v>775</v>
      </c>
      <c r="AD1650">
        <v>2022</v>
      </c>
    </row>
    <row r="1651" spans="1:30" x14ac:dyDescent="0.25">
      <c r="A1651" t="s">
        <v>18</v>
      </c>
      <c r="B1651" t="s">
        <v>197</v>
      </c>
      <c r="C1651" t="s">
        <v>198</v>
      </c>
      <c r="D1651" t="s">
        <v>199</v>
      </c>
      <c r="E1651" t="s">
        <v>205</v>
      </c>
      <c r="F1651" t="s">
        <v>23</v>
      </c>
      <c r="G1651">
        <v>14914131439</v>
      </c>
      <c r="H1651" t="s">
        <v>239</v>
      </c>
      <c r="I1651" t="s">
        <v>33</v>
      </c>
      <c r="J1651">
        <v>141</v>
      </c>
      <c r="K1651">
        <v>1.5</v>
      </c>
      <c r="L1651">
        <v>1</v>
      </c>
      <c r="M1651">
        <v>141</v>
      </c>
      <c r="N1651">
        <v>1.5</v>
      </c>
      <c r="O1651">
        <v>1</v>
      </c>
      <c r="P1651">
        <v>1.5</v>
      </c>
      <c r="Q1651">
        <v>1.5</v>
      </c>
      <c r="R1651" s="1">
        <v>44653</v>
      </c>
      <c r="S1651" t="str">
        <f t="shared" si="125"/>
        <v>Spindrift - Sparkling Water - Pineapple</v>
      </c>
      <c r="T1651" t="str">
        <f t="shared" si="126"/>
        <v>Carbonated</v>
      </c>
      <c r="U1651" t="str">
        <f>IF(T1651="Cell is Blank - Dis-regard",_xlfn.XLOOKUP(S1651,'Categroy Lookup'!A:A,'Categroy Lookup'!B:B,"Cell is Blank - Dis-regard"),T1651)</f>
        <v>Carbonated</v>
      </c>
      <c r="V1651" t="b">
        <f t="shared" si="128"/>
        <v>1</v>
      </c>
      <c r="W1651">
        <f t="shared" si="127"/>
        <v>1.5</v>
      </c>
      <c r="X1651" s="8">
        <f t="shared" si="129"/>
        <v>1</v>
      </c>
      <c r="Y1651" t="s">
        <v>486</v>
      </c>
      <c r="Z1651" t="s">
        <v>576</v>
      </c>
      <c r="AA1651" t="s">
        <v>577</v>
      </c>
      <c r="AB1651" t="s">
        <v>677</v>
      </c>
      <c r="AC1651" t="s">
        <v>775</v>
      </c>
      <c r="AD1651">
        <v>2022</v>
      </c>
    </row>
    <row r="1652" spans="1:30" x14ac:dyDescent="0.25">
      <c r="A1652" t="s">
        <v>18</v>
      </c>
      <c r="B1652" t="s">
        <v>19</v>
      </c>
      <c r="C1652" t="s">
        <v>20</v>
      </c>
      <c r="D1652" t="s">
        <v>21</v>
      </c>
      <c r="E1652" t="s">
        <v>122</v>
      </c>
      <c r="F1652" t="s">
        <v>55</v>
      </c>
      <c r="G1652">
        <v>14914204411</v>
      </c>
      <c r="H1652" t="s">
        <v>239</v>
      </c>
      <c r="I1652" t="s">
        <v>33</v>
      </c>
      <c r="J1652">
        <v>147</v>
      </c>
      <c r="K1652">
        <v>2.75</v>
      </c>
      <c r="L1652">
        <v>1</v>
      </c>
      <c r="M1652">
        <v>147</v>
      </c>
      <c r="N1652">
        <v>2.75</v>
      </c>
      <c r="O1652">
        <v>1</v>
      </c>
      <c r="P1652">
        <v>2.75</v>
      </c>
      <c r="Q1652">
        <v>2.75</v>
      </c>
      <c r="R1652" s="1">
        <v>44653</v>
      </c>
      <c r="S1652" t="str">
        <f t="shared" si="125"/>
        <v>Vitamin Water - Squeezed Lemonade</v>
      </c>
      <c r="T1652" t="str">
        <f t="shared" si="126"/>
        <v>Water</v>
      </c>
      <c r="U1652" t="str">
        <f>IF(T1652="Cell is Blank - Dis-regard",_xlfn.XLOOKUP(S1652,'Categroy Lookup'!A:A,'Categroy Lookup'!B:B,"Cell is Blank - Dis-regard"),T1652)</f>
        <v>Water</v>
      </c>
      <c r="V1652" t="b">
        <f t="shared" si="128"/>
        <v>1</v>
      </c>
      <c r="W1652">
        <f t="shared" si="127"/>
        <v>2.75</v>
      </c>
      <c r="X1652" s="8">
        <f t="shared" si="129"/>
        <v>1.8333333333333333</v>
      </c>
      <c r="Y1652" t="s">
        <v>489</v>
      </c>
      <c r="Z1652" t="s">
        <v>548</v>
      </c>
      <c r="AB1652" t="s">
        <v>677</v>
      </c>
      <c r="AC1652" t="s">
        <v>775</v>
      </c>
      <c r="AD1652">
        <v>2022</v>
      </c>
    </row>
    <row r="1653" spans="1:30" x14ac:dyDescent="0.25">
      <c r="A1653" t="s">
        <v>18</v>
      </c>
      <c r="B1653" t="s">
        <v>197</v>
      </c>
      <c r="C1653" t="s">
        <v>198</v>
      </c>
      <c r="D1653" t="s">
        <v>199</v>
      </c>
      <c r="E1653" t="s">
        <v>80</v>
      </c>
      <c r="F1653" t="s">
        <v>27</v>
      </c>
      <c r="G1653">
        <v>14914515486</v>
      </c>
      <c r="H1653" t="s">
        <v>239</v>
      </c>
      <c r="I1653" t="s">
        <v>33</v>
      </c>
      <c r="J1653">
        <v>110</v>
      </c>
      <c r="K1653">
        <v>1.5</v>
      </c>
      <c r="L1653">
        <v>1</v>
      </c>
      <c r="M1653">
        <v>110</v>
      </c>
      <c r="N1653">
        <v>1.5</v>
      </c>
      <c r="O1653">
        <v>1</v>
      </c>
      <c r="P1653">
        <v>1.5</v>
      </c>
      <c r="Q1653">
        <v>1.5</v>
      </c>
      <c r="R1653" s="1">
        <v>44653</v>
      </c>
      <c r="S1653" t="str">
        <f t="shared" si="125"/>
        <v>Good Health Veggie Stix - Sea Salt</v>
      </c>
      <c r="T1653" t="str">
        <f t="shared" si="126"/>
        <v>Food</v>
      </c>
      <c r="U1653" t="str">
        <f>IF(T1653="Cell is Blank - Dis-regard",_xlfn.XLOOKUP(S1653,'Categroy Lookup'!A:A,'Categroy Lookup'!B:B,"Cell is Blank - Dis-regard"),T1653)</f>
        <v>Food</v>
      </c>
      <c r="V1653" t="b">
        <f t="shared" si="128"/>
        <v>1</v>
      </c>
      <c r="W1653">
        <f t="shared" si="127"/>
        <v>1.5</v>
      </c>
      <c r="X1653" s="8">
        <f t="shared" si="129"/>
        <v>1</v>
      </c>
      <c r="Y1653" t="s">
        <v>498</v>
      </c>
      <c r="Z1653" t="s">
        <v>516</v>
      </c>
      <c r="AB1653" t="s">
        <v>677</v>
      </c>
      <c r="AC1653" t="s">
        <v>775</v>
      </c>
      <c r="AD1653">
        <v>2022</v>
      </c>
    </row>
    <row r="1654" spans="1:30" x14ac:dyDescent="0.25">
      <c r="A1654" t="s">
        <v>18</v>
      </c>
      <c r="B1654" t="s">
        <v>197</v>
      </c>
      <c r="C1654" t="s">
        <v>198</v>
      </c>
      <c r="D1654" t="s">
        <v>199</v>
      </c>
      <c r="E1654" t="s">
        <v>80</v>
      </c>
      <c r="F1654" t="s">
        <v>27</v>
      </c>
      <c r="G1654">
        <v>14914601864</v>
      </c>
      <c r="H1654" t="s">
        <v>239</v>
      </c>
      <c r="I1654" t="s">
        <v>25</v>
      </c>
      <c r="J1654">
        <v>110</v>
      </c>
      <c r="K1654">
        <v>1.5</v>
      </c>
      <c r="L1654">
        <v>1</v>
      </c>
      <c r="M1654">
        <v>110</v>
      </c>
      <c r="N1654">
        <v>1.5</v>
      </c>
      <c r="O1654">
        <v>1</v>
      </c>
      <c r="P1654">
        <v>1.5</v>
      </c>
      <c r="Q1654">
        <v>1.5</v>
      </c>
      <c r="R1654" s="1">
        <v>44653</v>
      </c>
      <c r="S1654" t="str">
        <f t="shared" si="125"/>
        <v>Good Health Veggie Stix - Sea Salt</v>
      </c>
      <c r="T1654" t="str">
        <f t="shared" si="126"/>
        <v>Food</v>
      </c>
      <c r="U1654" t="str">
        <f>IF(T1654="Cell is Blank - Dis-regard",_xlfn.XLOOKUP(S1654,'Categroy Lookup'!A:A,'Categroy Lookup'!B:B,"Cell is Blank - Dis-regard"),T1654)</f>
        <v>Food</v>
      </c>
      <c r="V1654" t="b">
        <f t="shared" si="128"/>
        <v>1</v>
      </c>
      <c r="W1654">
        <f t="shared" si="127"/>
        <v>1.5</v>
      </c>
      <c r="X1654" s="8">
        <f t="shared" si="129"/>
        <v>1</v>
      </c>
      <c r="Y1654" t="s">
        <v>498</v>
      </c>
      <c r="Z1654" t="s">
        <v>516</v>
      </c>
      <c r="AB1654" t="s">
        <v>677</v>
      </c>
      <c r="AC1654" t="s">
        <v>775</v>
      </c>
      <c r="AD1654">
        <v>2022</v>
      </c>
    </row>
    <row r="1655" spans="1:30" x14ac:dyDescent="0.25">
      <c r="A1655" t="s">
        <v>18</v>
      </c>
      <c r="B1655" t="s">
        <v>197</v>
      </c>
      <c r="C1655" t="s">
        <v>198</v>
      </c>
      <c r="D1655" t="s">
        <v>199</v>
      </c>
      <c r="E1655" t="s">
        <v>69</v>
      </c>
      <c r="F1655" t="s">
        <v>27</v>
      </c>
      <c r="G1655">
        <v>14914637165</v>
      </c>
      <c r="H1655" t="s">
        <v>239</v>
      </c>
      <c r="I1655" t="s">
        <v>33</v>
      </c>
      <c r="J1655">
        <v>114</v>
      </c>
      <c r="K1655">
        <v>1.5</v>
      </c>
      <c r="L1655">
        <v>1</v>
      </c>
      <c r="M1655">
        <v>114</v>
      </c>
      <c r="N1655">
        <v>1.5</v>
      </c>
      <c r="O1655">
        <v>1</v>
      </c>
      <c r="P1655">
        <v>1.5</v>
      </c>
      <c r="Q1655">
        <v>1.5</v>
      </c>
      <c r="R1655" s="1">
        <v>44653</v>
      </c>
      <c r="S1655" t="str">
        <f t="shared" si="125"/>
        <v>SunChips Multigrain - Salsa</v>
      </c>
      <c r="T1655" t="str">
        <f t="shared" si="126"/>
        <v>Food</v>
      </c>
      <c r="U1655" t="str">
        <f>IF(T1655="Cell is Blank - Dis-regard",_xlfn.XLOOKUP(S1655,'Categroy Lookup'!A:A,'Categroy Lookup'!B:B,"Cell is Blank - Dis-regard"),T1655)</f>
        <v>Food</v>
      </c>
      <c r="V1655" t="b">
        <f t="shared" si="128"/>
        <v>1</v>
      </c>
      <c r="W1655">
        <f t="shared" si="127"/>
        <v>1.5</v>
      </c>
      <c r="X1655" s="8">
        <f t="shared" si="129"/>
        <v>1</v>
      </c>
      <c r="Y1655" t="s">
        <v>502</v>
      </c>
      <c r="Z1655" t="s">
        <v>503</v>
      </c>
      <c r="AB1655" t="s">
        <v>677</v>
      </c>
      <c r="AC1655" t="s">
        <v>775</v>
      </c>
      <c r="AD1655">
        <v>2022</v>
      </c>
    </row>
    <row r="1656" spans="1:30" x14ac:dyDescent="0.25">
      <c r="A1656" t="s">
        <v>18</v>
      </c>
      <c r="B1656" t="s">
        <v>197</v>
      </c>
      <c r="C1656" t="s">
        <v>198</v>
      </c>
      <c r="D1656" t="s">
        <v>199</v>
      </c>
      <c r="E1656" t="s">
        <v>69</v>
      </c>
      <c r="F1656" t="s">
        <v>27</v>
      </c>
      <c r="G1656">
        <v>14914638918</v>
      </c>
      <c r="H1656" t="s">
        <v>239</v>
      </c>
      <c r="I1656" t="s">
        <v>33</v>
      </c>
      <c r="J1656">
        <v>114</v>
      </c>
      <c r="K1656">
        <v>1.5</v>
      </c>
      <c r="L1656">
        <v>1</v>
      </c>
      <c r="M1656">
        <v>114</v>
      </c>
      <c r="N1656">
        <v>1.5</v>
      </c>
      <c r="O1656">
        <v>1</v>
      </c>
      <c r="P1656">
        <v>1.5</v>
      </c>
      <c r="Q1656">
        <v>1.5</v>
      </c>
      <c r="R1656" s="1">
        <v>44653</v>
      </c>
      <c r="S1656" t="str">
        <f t="shared" si="125"/>
        <v>SunChips Multigrain - Salsa</v>
      </c>
      <c r="T1656" t="str">
        <f t="shared" si="126"/>
        <v>Food</v>
      </c>
      <c r="U1656" t="str">
        <f>IF(T1656="Cell is Blank - Dis-regard",_xlfn.XLOOKUP(S1656,'Categroy Lookup'!A:A,'Categroy Lookup'!B:B,"Cell is Blank - Dis-regard"),T1656)</f>
        <v>Food</v>
      </c>
      <c r="V1656" t="b">
        <f t="shared" si="128"/>
        <v>1</v>
      </c>
      <c r="W1656">
        <f t="shared" si="127"/>
        <v>1.5</v>
      </c>
      <c r="X1656" s="8">
        <f t="shared" si="129"/>
        <v>1</v>
      </c>
      <c r="Y1656" t="s">
        <v>502</v>
      </c>
      <c r="Z1656" t="s">
        <v>503</v>
      </c>
      <c r="AB1656" t="s">
        <v>677</v>
      </c>
      <c r="AC1656" t="s">
        <v>775</v>
      </c>
      <c r="AD1656">
        <v>2022</v>
      </c>
    </row>
    <row r="1657" spans="1:30" x14ac:dyDescent="0.25">
      <c r="A1657" t="s">
        <v>18</v>
      </c>
      <c r="B1657" t="s">
        <v>197</v>
      </c>
      <c r="C1657" t="s">
        <v>198</v>
      </c>
      <c r="D1657" t="s">
        <v>199</v>
      </c>
      <c r="E1657" t="s">
        <v>72</v>
      </c>
      <c r="F1657" t="s">
        <v>55</v>
      </c>
      <c r="G1657">
        <v>14914642613</v>
      </c>
      <c r="H1657" t="s">
        <v>239</v>
      </c>
      <c r="I1657" t="s">
        <v>33</v>
      </c>
      <c r="J1657">
        <v>144</v>
      </c>
      <c r="K1657">
        <v>1.5</v>
      </c>
      <c r="L1657">
        <v>1</v>
      </c>
      <c r="M1657">
        <v>144</v>
      </c>
      <c r="N1657">
        <v>1.5</v>
      </c>
      <c r="O1657">
        <v>1</v>
      </c>
      <c r="P1657">
        <v>1.5</v>
      </c>
      <c r="Q1657">
        <v>1.5</v>
      </c>
      <c r="R1657" s="1">
        <v>44653</v>
      </c>
      <c r="S1657" t="str">
        <f t="shared" si="125"/>
        <v>Poland Springs Water</v>
      </c>
      <c r="T1657" t="str">
        <f t="shared" si="126"/>
        <v>Water</v>
      </c>
      <c r="U1657" t="str">
        <f>IF(T1657="Cell is Blank - Dis-regard",_xlfn.XLOOKUP(S1657,'Categroy Lookup'!A:A,'Categroy Lookup'!B:B,"Cell is Blank - Dis-regard"),T1657)</f>
        <v>Water</v>
      </c>
      <c r="V1657" t="b">
        <f t="shared" si="128"/>
        <v>1</v>
      </c>
      <c r="W1657">
        <f t="shared" si="127"/>
        <v>1.5</v>
      </c>
      <c r="X1657" s="8">
        <f t="shared" si="129"/>
        <v>1</v>
      </c>
      <c r="Y1657" t="s">
        <v>72</v>
      </c>
      <c r="AB1657" t="s">
        <v>677</v>
      </c>
      <c r="AC1657" t="s">
        <v>775</v>
      </c>
      <c r="AD1657">
        <v>2022</v>
      </c>
    </row>
    <row r="1658" spans="1:30" x14ac:dyDescent="0.25">
      <c r="A1658" t="s">
        <v>18</v>
      </c>
      <c r="B1658" t="s">
        <v>197</v>
      </c>
      <c r="C1658" t="s">
        <v>198</v>
      </c>
      <c r="D1658" t="s">
        <v>199</v>
      </c>
      <c r="E1658" t="s">
        <v>72</v>
      </c>
      <c r="F1658" t="s">
        <v>55</v>
      </c>
      <c r="G1658">
        <v>14914651567</v>
      </c>
      <c r="H1658" t="s">
        <v>239</v>
      </c>
      <c r="I1658" t="s">
        <v>33</v>
      </c>
      <c r="J1658">
        <v>144</v>
      </c>
      <c r="K1658">
        <v>1.5</v>
      </c>
      <c r="L1658">
        <v>1</v>
      </c>
      <c r="M1658">
        <v>144</v>
      </c>
      <c r="N1658">
        <v>1.5</v>
      </c>
      <c r="O1658">
        <v>1</v>
      </c>
      <c r="P1658">
        <v>1.5</v>
      </c>
      <c r="Q1658">
        <v>1.5</v>
      </c>
      <c r="R1658" s="1">
        <v>44653</v>
      </c>
      <c r="S1658" t="str">
        <f t="shared" si="125"/>
        <v>Poland Springs Water</v>
      </c>
      <c r="T1658" t="str">
        <f t="shared" si="126"/>
        <v>Water</v>
      </c>
      <c r="U1658" t="str">
        <f>IF(T1658="Cell is Blank - Dis-regard",_xlfn.XLOOKUP(S1658,'Categroy Lookup'!A:A,'Categroy Lookup'!B:B,"Cell is Blank - Dis-regard"),T1658)</f>
        <v>Water</v>
      </c>
      <c r="V1658" t="b">
        <f t="shared" si="128"/>
        <v>1</v>
      </c>
      <c r="W1658">
        <f t="shared" si="127"/>
        <v>1.5</v>
      </c>
      <c r="X1658" s="8">
        <f t="shared" si="129"/>
        <v>1</v>
      </c>
      <c r="Y1658" t="s">
        <v>72</v>
      </c>
      <c r="AB1658" t="s">
        <v>677</v>
      </c>
      <c r="AC1658" t="s">
        <v>775</v>
      </c>
      <c r="AD1658">
        <v>2022</v>
      </c>
    </row>
    <row r="1659" spans="1:30" x14ac:dyDescent="0.25">
      <c r="A1659" t="s">
        <v>18</v>
      </c>
      <c r="B1659" t="s">
        <v>28</v>
      </c>
      <c r="C1659" t="s">
        <v>20</v>
      </c>
      <c r="D1659" t="s">
        <v>29</v>
      </c>
      <c r="E1659" t="s">
        <v>58</v>
      </c>
      <c r="F1659" t="s">
        <v>27</v>
      </c>
      <c r="G1659">
        <v>14914809992</v>
      </c>
      <c r="H1659" t="s">
        <v>239</v>
      </c>
      <c r="I1659" t="s">
        <v>25</v>
      </c>
      <c r="J1659">
        <v>121</v>
      </c>
      <c r="K1659">
        <v>2</v>
      </c>
      <c r="L1659">
        <v>1</v>
      </c>
      <c r="M1659">
        <v>121</v>
      </c>
      <c r="N1659">
        <v>2</v>
      </c>
      <c r="O1659">
        <v>1</v>
      </c>
      <c r="P1659">
        <v>2</v>
      </c>
      <c r="Q1659">
        <v>2</v>
      </c>
      <c r="R1659" s="1">
        <v>44653</v>
      </c>
      <c r="S1659" t="str">
        <f t="shared" si="125"/>
        <v>Oreo Mini</v>
      </c>
      <c r="T1659" t="str">
        <f t="shared" si="126"/>
        <v>Food</v>
      </c>
      <c r="U1659" t="str">
        <f>IF(T1659="Cell is Blank - Dis-regard",_xlfn.XLOOKUP(S1659,'Categroy Lookup'!A:A,'Categroy Lookup'!B:B,"Cell is Blank - Dis-regard"),T1659)</f>
        <v>Food</v>
      </c>
      <c r="V1659" t="b">
        <f t="shared" si="128"/>
        <v>1</v>
      </c>
      <c r="W1659">
        <f t="shared" si="127"/>
        <v>2</v>
      </c>
      <c r="X1659" s="8">
        <f t="shared" si="129"/>
        <v>1.3333333333333333</v>
      </c>
      <c r="Y1659" t="s">
        <v>58</v>
      </c>
      <c r="AB1659" t="s">
        <v>677</v>
      </c>
      <c r="AC1659" t="s">
        <v>775</v>
      </c>
      <c r="AD1659">
        <v>2022</v>
      </c>
    </row>
    <row r="1660" spans="1:30" x14ac:dyDescent="0.25">
      <c r="A1660" t="s">
        <v>18</v>
      </c>
      <c r="B1660" t="s">
        <v>28</v>
      </c>
      <c r="C1660" t="s">
        <v>20</v>
      </c>
      <c r="D1660" t="s">
        <v>29</v>
      </c>
      <c r="E1660" t="s">
        <v>240</v>
      </c>
      <c r="F1660" t="s">
        <v>27</v>
      </c>
      <c r="G1660">
        <v>14914815349</v>
      </c>
      <c r="H1660" t="s">
        <v>239</v>
      </c>
      <c r="I1660" t="s">
        <v>25</v>
      </c>
      <c r="J1660">
        <v>139</v>
      </c>
      <c r="K1660">
        <v>1.5</v>
      </c>
      <c r="L1660">
        <v>1</v>
      </c>
      <c r="M1660">
        <v>139</v>
      </c>
      <c r="N1660">
        <v>1.5</v>
      </c>
      <c r="O1660">
        <v>1</v>
      </c>
      <c r="P1660">
        <v>1.5</v>
      </c>
      <c r="Q1660">
        <v>1.5</v>
      </c>
      <c r="R1660" s="1">
        <v>44653</v>
      </c>
      <c r="S1660" t="str">
        <f t="shared" si="125"/>
        <v>Keto Bar - Creamy Peanut Butter Chocolate</v>
      </c>
      <c r="T1660" t="str">
        <f t="shared" si="126"/>
        <v>Food</v>
      </c>
      <c r="U1660" t="str">
        <f>IF(T1660="Cell is Blank - Dis-regard",_xlfn.XLOOKUP(S1660,'Categroy Lookup'!A:A,'Categroy Lookup'!B:B,"Cell is Blank - Dis-regard"),T1660)</f>
        <v>Food</v>
      </c>
      <c r="V1660" t="b">
        <f t="shared" si="128"/>
        <v>1</v>
      </c>
      <c r="W1660">
        <f t="shared" si="127"/>
        <v>1.5</v>
      </c>
      <c r="X1660" s="8">
        <f t="shared" si="129"/>
        <v>1</v>
      </c>
      <c r="Y1660" t="s">
        <v>600</v>
      </c>
      <c r="Z1660" t="s">
        <v>601</v>
      </c>
      <c r="AB1660" t="s">
        <v>677</v>
      </c>
      <c r="AC1660" t="s">
        <v>775</v>
      </c>
      <c r="AD1660">
        <v>2022</v>
      </c>
    </row>
    <row r="1661" spans="1:30" x14ac:dyDescent="0.25">
      <c r="A1661" t="s">
        <v>18</v>
      </c>
      <c r="B1661" t="s">
        <v>197</v>
      </c>
      <c r="C1661" t="s">
        <v>198</v>
      </c>
      <c r="D1661" t="s">
        <v>199</v>
      </c>
      <c r="E1661" t="s">
        <v>58</v>
      </c>
      <c r="F1661" t="s">
        <v>27</v>
      </c>
      <c r="G1661">
        <v>14915043066</v>
      </c>
      <c r="H1661" t="s">
        <v>239</v>
      </c>
      <c r="I1661" t="s">
        <v>33</v>
      </c>
      <c r="J1661">
        <v>120</v>
      </c>
      <c r="K1661">
        <v>2</v>
      </c>
      <c r="L1661">
        <v>1</v>
      </c>
      <c r="M1661">
        <v>120</v>
      </c>
      <c r="N1661">
        <v>2</v>
      </c>
      <c r="O1661">
        <v>1</v>
      </c>
      <c r="P1661">
        <v>2</v>
      </c>
      <c r="Q1661">
        <v>2</v>
      </c>
      <c r="R1661" s="1">
        <v>44653</v>
      </c>
      <c r="S1661" t="str">
        <f t="shared" si="125"/>
        <v>Oreo Mini</v>
      </c>
      <c r="T1661" t="str">
        <f t="shared" si="126"/>
        <v>Food</v>
      </c>
      <c r="U1661" t="str">
        <f>IF(T1661="Cell is Blank - Dis-regard",_xlfn.XLOOKUP(S1661,'Categroy Lookup'!A:A,'Categroy Lookup'!B:B,"Cell is Blank - Dis-regard"),T1661)</f>
        <v>Food</v>
      </c>
      <c r="V1661" t="b">
        <f t="shared" si="128"/>
        <v>1</v>
      </c>
      <c r="W1661">
        <f t="shared" si="127"/>
        <v>2</v>
      </c>
      <c r="X1661" s="8">
        <f t="shared" si="129"/>
        <v>1.3333333333333333</v>
      </c>
      <c r="Y1661" t="s">
        <v>58</v>
      </c>
      <c r="AB1661" t="s">
        <v>677</v>
      </c>
      <c r="AC1661" t="s">
        <v>775</v>
      </c>
      <c r="AD1661">
        <v>2022</v>
      </c>
    </row>
    <row r="1662" spans="1:30" x14ac:dyDescent="0.25">
      <c r="A1662" t="s">
        <v>18</v>
      </c>
      <c r="B1662" t="s">
        <v>197</v>
      </c>
      <c r="C1662" t="s">
        <v>198</v>
      </c>
      <c r="D1662" t="s">
        <v>199</v>
      </c>
      <c r="E1662" t="s">
        <v>114</v>
      </c>
      <c r="F1662" t="s">
        <v>27</v>
      </c>
      <c r="G1662">
        <v>14915043649</v>
      </c>
      <c r="H1662" t="s">
        <v>239</v>
      </c>
      <c r="I1662" t="s">
        <v>33</v>
      </c>
      <c r="J1662">
        <v>112</v>
      </c>
      <c r="K1662">
        <v>1.5</v>
      </c>
      <c r="L1662">
        <v>1</v>
      </c>
      <c r="M1662">
        <v>112</v>
      </c>
      <c r="N1662">
        <v>1.5</v>
      </c>
      <c r="O1662">
        <v>1</v>
      </c>
      <c r="P1662">
        <v>1.5</v>
      </c>
      <c r="Q1662">
        <v>1.5</v>
      </c>
      <c r="R1662" s="1">
        <v>44653</v>
      </c>
      <c r="S1662" t="str">
        <f t="shared" si="125"/>
        <v>SunChips Multigrain - Original</v>
      </c>
      <c r="T1662" t="str">
        <f t="shared" si="126"/>
        <v>Food</v>
      </c>
      <c r="U1662" t="str">
        <f>IF(T1662="Cell is Blank - Dis-regard",_xlfn.XLOOKUP(S1662,'Categroy Lookup'!A:A,'Categroy Lookup'!B:B,"Cell is Blank - Dis-regard"),T1662)</f>
        <v>Food</v>
      </c>
      <c r="V1662" t="b">
        <f t="shared" si="128"/>
        <v>1</v>
      </c>
      <c r="W1662">
        <f t="shared" si="127"/>
        <v>1.5</v>
      </c>
      <c r="X1662" s="8">
        <f t="shared" si="129"/>
        <v>1</v>
      </c>
      <c r="Y1662" t="s">
        <v>502</v>
      </c>
      <c r="Z1662" t="s">
        <v>512</v>
      </c>
      <c r="AB1662" t="s">
        <v>677</v>
      </c>
      <c r="AC1662" t="s">
        <v>775</v>
      </c>
      <c r="AD1662">
        <v>2022</v>
      </c>
    </row>
    <row r="1663" spans="1:30" x14ac:dyDescent="0.25">
      <c r="A1663" t="s">
        <v>18</v>
      </c>
      <c r="B1663" t="s">
        <v>197</v>
      </c>
      <c r="C1663" t="s">
        <v>198</v>
      </c>
      <c r="D1663" t="s">
        <v>199</v>
      </c>
      <c r="E1663" t="s">
        <v>72</v>
      </c>
      <c r="F1663" t="s">
        <v>55</v>
      </c>
      <c r="G1663">
        <v>14915044644</v>
      </c>
      <c r="H1663" t="s">
        <v>239</v>
      </c>
      <c r="I1663" t="s">
        <v>33</v>
      </c>
      <c r="J1663">
        <v>144</v>
      </c>
      <c r="K1663">
        <v>1.5</v>
      </c>
      <c r="L1663">
        <v>1</v>
      </c>
      <c r="M1663">
        <v>144</v>
      </c>
      <c r="N1663">
        <v>1.5</v>
      </c>
      <c r="O1663">
        <v>1</v>
      </c>
      <c r="P1663">
        <v>1.5</v>
      </c>
      <c r="Q1663">
        <v>1.5</v>
      </c>
      <c r="R1663" s="1">
        <v>44653</v>
      </c>
      <c r="S1663" t="str">
        <f t="shared" si="125"/>
        <v>Poland Springs Water</v>
      </c>
      <c r="T1663" t="str">
        <f t="shared" si="126"/>
        <v>Water</v>
      </c>
      <c r="U1663" t="str">
        <f>IF(T1663="Cell is Blank - Dis-regard",_xlfn.XLOOKUP(S1663,'Categroy Lookup'!A:A,'Categroy Lookup'!B:B,"Cell is Blank - Dis-regard"),T1663)</f>
        <v>Water</v>
      </c>
      <c r="V1663" t="b">
        <f t="shared" si="128"/>
        <v>1</v>
      </c>
      <c r="W1663">
        <f t="shared" si="127"/>
        <v>1.5</v>
      </c>
      <c r="X1663" s="8">
        <f t="shared" si="129"/>
        <v>1</v>
      </c>
      <c r="Y1663" t="s">
        <v>72</v>
      </c>
      <c r="AB1663" t="s">
        <v>677</v>
      </c>
      <c r="AC1663" t="s">
        <v>775</v>
      </c>
      <c r="AD1663">
        <v>2022</v>
      </c>
    </row>
    <row r="1664" spans="1:30" x14ac:dyDescent="0.25">
      <c r="A1664" t="s">
        <v>18</v>
      </c>
      <c r="B1664" t="s">
        <v>197</v>
      </c>
      <c r="C1664" t="s">
        <v>198</v>
      </c>
      <c r="D1664" t="s">
        <v>199</v>
      </c>
      <c r="E1664" t="s">
        <v>80</v>
      </c>
      <c r="F1664" t="s">
        <v>27</v>
      </c>
      <c r="G1664">
        <v>14915107410</v>
      </c>
      <c r="H1664" t="s">
        <v>239</v>
      </c>
      <c r="I1664" t="s">
        <v>33</v>
      </c>
      <c r="J1664">
        <v>110</v>
      </c>
      <c r="K1664">
        <v>1.5</v>
      </c>
      <c r="L1664">
        <v>1</v>
      </c>
      <c r="M1664">
        <v>110</v>
      </c>
      <c r="N1664">
        <v>1.5</v>
      </c>
      <c r="O1664">
        <v>1</v>
      </c>
      <c r="P1664">
        <v>1.5</v>
      </c>
      <c r="Q1664">
        <v>1.5</v>
      </c>
      <c r="R1664" s="1">
        <v>44653</v>
      </c>
      <c r="S1664" t="str">
        <f t="shared" si="125"/>
        <v>Good Health Veggie Stix - Sea Salt</v>
      </c>
      <c r="T1664" t="str">
        <f t="shared" si="126"/>
        <v>Food</v>
      </c>
      <c r="U1664" t="str">
        <f>IF(T1664="Cell is Blank - Dis-regard",_xlfn.XLOOKUP(S1664,'Categroy Lookup'!A:A,'Categroy Lookup'!B:B,"Cell is Blank - Dis-regard"),T1664)</f>
        <v>Food</v>
      </c>
      <c r="V1664" t="b">
        <f t="shared" si="128"/>
        <v>1</v>
      </c>
      <c r="W1664">
        <f t="shared" si="127"/>
        <v>1.5</v>
      </c>
      <c r="X1664" s="8">
        <f t="shared" si="129"/>
        <v>1</v>
      </c>
      <c r="Y1664" t="s">
        <v>498</v>
      </c>
      <c r="Z1664" t="s">
        <v>516</v>
      </c>
      <c r="AB1664" t="s">
        <v>677</v>
      </c>
      <c r="AC1664" t="s">
        <v>775</v>
      </c>
      <c r="AD1664">
        <v>2022</v>
      </c>
    </row>
    <row r="1665" spans="1:30" x14ac:dyDescent="0.25">
      <c r="A1665" t="s">
        <v>18</v>
      </c>
      <c r="B1665" t="s">
        <v>19</v>
      </c>
      <c r="C1665" t="s">
        <v>20</v>
      </c>
      <c r="D1665" t="s">
        <v>21</v>
      </c>
      <c r="E1665" t="s">
        <v>43</v>
      </c>
      <c r="F1665" t="s">
        <v>23</v>
      </c>
      <c r="G1665">
        <v>14915614421</v>
      </c>
      <c r="H1665" t="s">
        <v>239</v>
      </c>
      <c r="I1665" t="s">
        <v>33</v>
      </c>
      <c r="J1665">
        <v>146</v>
      </c>
      <c r="K1665">
        <v>3</v>
      </c>
      <c r="L1665">
        <v>1</v>
      </c>
      <c r="M1665">
        <v>146</v>
      </c>
      <c r="N1665">
        <v>3</v>
      </c>
      <c r="O1665">
        <v>1</v>
      </c>
      <c r="P1665">
        <v>3</v>
      </c>
      <c r="Q1665">
        <v>3</v>
      </c>
      <c r="R1665" s="1">
        <v>44653</v>
      </c>
      <c r="S1665" t="str">
        <f t="shared" si="125"/>
        <v>Monster Energy Original</v>
      </c>
      <c r="T1665" t="str">
        <f t="shared" si="126"/>
        <v>Carbonated</v>
      </c>
      <c r="U1665" t="str">
        <f>IF(T1665="Cell is Blank - Dis-regard",_xlfn.XLOOKUP(S1665,'Categroy Lookup'!A:A,'Categroy Lookup'!B:B,"Cell is Blank - Dis-regard"),T1665)</f>
        <v>Carbonated</v>
      </c>
      <c r="V1665" t="b">
        <f t="shared" si="128"/>
        <v>1</v>
      </c>
      <c r="W1665">
        <f t="shared" si="127"/>
        <v>3</v>
      </c>
      <c r="X1665" s="8">
        <f t="shared" si="129"/>
        <v>2</v>
      </c>
      <c r="Y1665" t="s">
        <v>43</v>
      </c>
      <c r="AB1665" t="s">
        <v>677</v>
      </c>
      <c r="AC1665" t="s">
        <v>775</v>
      </c>
      <c r="AD1665">
        <v>2022</v>
      </c>
    </row>
    <row r="1666" spans="1:30" x14ac:dyDescent="0.25">
      <c r="A1666" t="s">
        <v>18</v>
      </c>
      <c r="B1666" t="s">
        <v>19</v>
      </c>
      <c r="C1666" t="s">
        <v>20</v>
      </c>
      <c r="D1666" t="s">
        <v>21</v>
      </c>
      <c r="E1666" t="s">
        <v>48</v>
      </c>
      <c r="F1666" t="s">
        <v>27</v>
      </c>
      <c r="G1666">
        <v>14915615851</v>
      </c>
      <c r="H1666" t="s">
        <v>239</v>
      </c>
      <c r="I1666" t="s">
        <v>33</v>
      </c>
      <c r="J1666">
        <v>135</v>
      </c>
      <c r="K1666">
        <v>2</v>
      </c>
      <c r="L1666">
        <v>1</v>
      </c>
      <c r="M1666">
        <v>135</v>
      </c>
      <c r="N1666">
        <v>2</v>
      </c>
      <c r="O1666">
        <v>1</v>
      </c>
      <c r="P1666">
        <v>2</v>
      </c>
      <c r="Q1666">
        <v>2</v>
      </c>
      <c r="R1666" s="1">
        <v>44653</v>
      </c>
      <c r="S1666" t="str">
        <f t="shared" ref="S1666:S1729" si="130">IF(E1666="","Cell is Blank - Dis-regard",E1666)</f>
        <v>KitKat - Crisp Wafers</v>
      </c>
      <c r="T1666" t="str">
        <f t="shared" ref="T1666:T1729" si="131">IF(F1666="","Cell is Blank - Dis-regard",F1666)</f>
        <v>Food</v>
      </c>
      <c r="U1666" t="str">
        <f>IF(T1666="Cell is Blank - Dis-regard",_xlfn.XLOOKUP(S1666,'Categroy Lookup'!A:A,'Categroy Lookup'!B:B,"Cell is Blank - Dis-regard"),T1666)</f>
        <v>Food</v>
      </c>
      <c r="V1666" t="b">
        <f t="shared" si="128"/>
        <v>1</v>
      </c>
      <c r="W1666">
        <f t="shared" ref="W1666:W1729" si="132">IF(V1666="FALSE",K1666,K1666)</f>
        <v>2</v>
      </c>
      <c r="X1666" s="8">
        <f t="shared" si="129"/>
        <v>1.3333333333333333</v>
      </c>
      <c r="Y1666" t="s">
        <v>482</v>
      </c>
      <c r="Z1666" t="s">
        <v>483</v>
      </c>
      <c r="AB1666" t="s">
        <v>677</v>
      </c>
      <c r="AC1666" t="s">
        <v>775</v>
      </c>
      <c r="AD1666">
        <v>2022</v>
      </c>
    </row>
    <row r="1667" spans="1:30" x14ac:dyDescent="0.25">
      <c r="A1667" t="s">
        <v>18</v>
      </c>
      <c r="B1667" t="s">
        <v>19</v>
      </c>
      <c r="C1667" t="s">
        <v>20</v>
      </c>
      <c r="D1667" t="s">
        <v>21</v>
      </c>
      <c r="E1667" t="s">
        <v>79</v>
      </c>
      <c r="F1667" t="s">
        <v>27</v>
      </c>
      <c r="G1667">
        <v>14915961114</v>
      </c>
      <c r="H1667" t="s">
        <v>239</v>
      </c>
      <c r="I1667" t="s">
        <v>25</v>
      </c>
      <c r="J1667">
        <v>125</v>
      </c>
      <c r="K1667">
        <v>1.5</v>
      </c>
      <c r="L1667">
        <v>1</v>
      </c>
      <c r="M1667">
        <v>125</v>
      </c>
      <c r="N1667">
        <v>1.5</v>
      </c>
      <c r="O1667">
        <v>1</v>
      </c>
      <c r="P1667">
        <v>1.5</v>
      </c>
      <c r="Q1667">
        <v>1.5</v>
      </c>
      <c r="R1667" s="1">
        <v>44653</v>
      </c>
      <c r="S1667" t="str">
        <f t="shared" si="130"/>
        <v>SunChips Multigrain - Harvest Cheddar</v>
      </c>
      <c r="T1667" t="str">
        <f t="shared" si="131"/>
        <v>Food</v>
      </c>
      <c r="U1667" t="str">
        <f>IF(T1667="Cell is Blank - Dis-regard",_xlfn.XLOOKUP(S1667,'Categroy Lookup'!A:A,'Categroy Lookup'!B:B,"Cell is Blank - Dis-regard"),T1667)</f>
        <v>Food</v>
      </c>
      <c r="V1667" t="b">
        <f t="shared" ref="V1667:V1730" si="133">K1667=N1667</f>
        <v>1</v>
      </c>
      <c r="W1667">
        <f t="shared" si="132"/>
        <v>1.5</v>
      </c>
      <c r="X1667" s="8">
        <f t="shared" ref="X1667:X1730" si="134">W1667/1.5</f>
        <v>1</v>
      </c>
      <c r="Y1667" t="s">
        <v>502</v>
      </c>
      <c r="Z1667" t="s">
        <v>515</v>
      </c>
      <c r="AB1667" t="s">
        <v>677</v>
      </c>
      <c r="AC1667" t="s">
        <v>775</v>
      </c>
      <c r="AD1667">
        <v>2022</v>
      </c>
    </row>
    <row r="1668" spans="1:30" x14ac:dyDescent="0.25">
      <c r="A1668" t="s">
        <v>18</v>
      </c>
      <c r="B1668" t="s">
        <v>19</v>
      </c>
      <c r="C1668" t="s">
        <v>20</v>
      </c>
      <c r="D1668" t="s">
        <v>21</v>
      </c>
      <c r="E1668" t="s">
        <v>75</v>
      </c>
      <c r="F1668" t="s">
        <v>31</v>
      </c>
      <c r="G1668">
        <v>14917223410</v>
      </c>
      <c r="H1668" t="s">
        <v>241</v>
      </c>
      <c r="I1668" t="s">
        <v>33</v>
      </c>
      <c r="J1668">
        <v>145</v>
      </c>
      <c r="K1668">
        <v>2.5</v>
      </c>
      <c r="L1668">
        <v>1</v>
      </c>
      <c r="M1668">
        <v>145</v>
      </c>
      <c r="N1668">
        <v>2.5</v>
      </c>
      <c r="O1668">
        <v>1</v>
      </c>
      <c r="P1668">
        <v>2.5</v>
      </c>
      <c r="Q1668">
        <v>2.5</v>
      </c>
      <c r="R1668" s="1">
        <v>44654</v>
      </c>
      <c r="S1668" t="str">
        <f t="shared" si="130"/>
        <v>Snapple Diet Tea - Raspberry</v>
      </c>
      <c r="T1668" t="str">
        <f t="shared" si="131"/>
        <v>Non Carbonated</v>
      </c>
      <c r="U1668" t="str">
        <f>IF(T1668="Cell is Blank - Dis-regard",_xlfn.XLOOKUP(S1668,'Categroy Lookup'!A:A,'Categroy Lookup'!B:B,"Cell is Blank - Dis-regard"),T1668)</f>
        <v>Non Carbonated</v>
      </c>
      <c r="V1668" t="b">
        <f t="shared" si="133"/>
        <v>1</v>
      </c>
      <c r="W1668">
        <f t="shared" si="132"/>
        <v>2.5</v>
      </c>
      <c r="X1668" s="8">
        <f t="shared" si="134"/>
        <v>1.6666666666666667</v>
      </c>
      <c r="Y1668" t="s">
        <v>478</v>
      </c>
      <c r="Z1668" t="s">
        <v>508</v>
      </c>
      <c r="AB1668" t="s">
        <v>679</v>
      </c>
      <c r="AC1668" t="s">
        <v>776</v>
      </c>
      <c r="AD1668">
        <v>2022</v>
      </c>
    </row>
    <row r="1669" spans="1:30" x14ac:dyDescent="0.25">
      <c r="A1669" t="s">
        <v>18</v>
      </c>
      <c r="B1669" t="s">
        <v>197</v>
      </c>
      <c r="C1669" t="s">
        <v>198</v>
      </c>
      <c r="D1669" t="s">
        <v>199</v>
      </c>
      <c r="E1669" t="s">
        <v>58</v>
      </c>
      <c r="F1669" t="s">
        <v>27</v>
      </c>
      <c r="G1669">
        <v>14917654103</v>
      </c>
      <c r="H1669" t="s">
        <v>241</v>
      </c>
      <c r="I1669" t="s">
        <v>33</v>
      </c>
      <c r="J1669">
        <v>120</v>
      </c>
      <c r="K1669">
        <v>2</v>
      </c>
      <c r="L1669">
        <v>1</v>
      </c>
      <c r="M1669">
        <v>120</v>
      </c>
      <c r="N1669">
        <v>2</v>
      </c>
      <c r="O1669">
        <v>1</v>
      </c>
      <c r="P1669">
        <v>2</v>
      </c>
      <c r="Q1669">
        <v>2</v>
      </c>
      <c r="R1669" s="1">
        <v>44654</v>
      </c>
      <c r="S1669" t="str">
        <f t="shared" si="130"/>
        <v>Oreo Mini</v>
      </c>
      <c r="T1669" t="str">
        <f t="shared" si="131"/>
        <v>Food</v>
      </c>
      <c r="U1669" t="str">
        <f>IF(T1669="Cell is Blank - Dis-regard",_xlfn.XLOOKUP(S1669,'Categroy Lookup'!A:A,'Categroy Lookup'!B:B,"Cell is Blank - Dis-regard"),T1669)</f>
        <v>Food</v>
      </c>
      <c r="V1669" t="b">
        <f t="shared" si="133"/>
        <v>1</v>
      </c>
      <c r="W1669">
        <f t="shared" si="132"/>
        <v>2</v>
      </c>
      <c r="X1669" s="8">
        <f t="shared" si="134"/>
        <v>1.3333333333333333</v>
      </c>
      <c r="Y1669" t="s">
        <v>58</v>
      </c>
      <c r="AB1669" t="s">
        <v>679</v>
      </c>
      <c r="AC1669" t="s">
        <v>776</v>
      </c>
      <c r="AD1669">
        <v>2022</v>
      </c>
    </row>
    <row r="1670" spans="1:30" x14ac:dyDescent="0.25">
      <c r="A1670" t="s">
        <v>18</v>
      </c>
      <c r="B1670" t="s">
        <v>197</v>
      </c>
      <c r="C1670" t="s">
        <v>198</v>
      </c>
      <c r="D1670" t="s">
        <v>199</v>
      </c>
      <c r="E1670" t="s">
        <v>108</v>
      </c>
      <c r="F1670" t="s">
        <v>31</v>
      </c>
      <c r="G1670">
        <v>14917775355</v>
      </c>
      <c r="H1670" t="s">
        <v>241</v>
      </c>
      <c r="I1670" t="s">
        <v>33</v>
      </c>
      <c r="J1670">
        <v>147</v>
      </c>
      <c r="K1670">
        <v>2.75</v>
      </c>
      <c r="L1670">
        <v>1</v>
      </c>
      <c r="M1670">
        <v>147</v>
      </c>
      <c r="N1670">
        <v>2.75</v>
      </c>
      <c r="O1670">
        <v>1</v>
      </c>
      <c r="P1670">
        <v>2.75</v>
      </c>
      <c r="Q1670">
        <v>2.75</v>
      </c>
      <c r="R1670" s="1">
        <v>44654</v>
      </c>
      <c r="S1670" t="str">
        <f t="shared" si="130"/>
        <v>Bai Antioxidant - Zambia Bingcherry</v>
      </c>
      <c r="T1670" t="str">
        <f t="shared" si="131"/>
        <v>Non Carbonated</v>
      </c>
      <c r="U1670" t="str">
        <f>IF(T1670="Cell is Blank - Dis-regard",_xlfn.XLOOKUP(S1670,'Categroy Lookup'!A:A,'Categroy Lookup'!B:B,"Cell is Blank - Dis-regard"),T1670)</f>
        <v>Non Carbonated</v>
      </c>
      <c r="V1670" t="b">
        <f t="shared" si="133"/>
        <v>1</v>
      </c>
      <c r="W1670">
        <f t="shared" si="132"/>
        <v>2.75</v>
      </c>
      <c r="X1670" s="8">
        <f t="shared" si="134"/>
        <v>1.8333333333333333</v>
      </c>
      <c r="Y1670" t="s">
        <v>471</v>
      </c>
      <c r="Z1670" t="s">
        <v>536</v>
      </c>
      <c r="AB1670" t="s">
        <v>679</v>
      </c>
      <c r="AC1670" t="s">
        <v>776</v>
      </c>
      <c r="AD1670">
        <v>2022</v>
      </c>
    </row>
    <row r="1671" spans="1:30" x14ac:dyDescent="0.25">
      <c r="A1671" t="s">
        <v>18</v>
      </c>
      <c r="B1671" t="s">
        <v>197</v>
      </c>
      <c r="C1671" t="s">
        <v>198</v>
      </c>
      <c r="D1671" t="s">
        <v>199</v>
      </c>
      <c r="E1671" t="s">
        <v>98</v>
      </c>
      <c r="F1671" t="s">
        <v>27</v>
      </c>
      <c r="G1671">
        <v>14917776251</v>
      </c>
      <c r="H1671" t="s">
        <v>241</v>
      </c>
      <c r="I1671" t="s">
        <v>33</v>
      </c>
      <c r="J1671">
        <v>124</v>
      </c>
      <c r="K1671">
        <v>1.25</v>
      </c>
      <c r="L1671">
        <v>1</v>
      </c>
      <c r="M1671">
        <v>124</v>
      </c>
      <c r="N1671">
        <v>1.25</v>
      </c>
      <c r="O1671">
        <v>1</v>
      </c>
      <c r="P1671">
        <v>1.25</v>
      </c>
      <c r="Q1671">
        <v>1.25</v>
      </c>
      <c r="R1671" s="1">
        <v>44654</v>
      </c>
      <c r="S1671" t="str">
        <f t="shared" si="130"/>
        <v>CheezIt - Original</v>
      </c>
      <c r="T1671" t="str">
        <f t="shared" si="131"/>
        <v>Food</v>
      </c>
      <c r="U1671" t="str">
        <f>IF(T1671="Cell is Blank - Dis-regard",_xlfn.XLOOKUP(S1671,'Categroy Lookup'!A:A,'Categroy Lookup'!B:B,"Cell is Blank - Dis-regard"),T1671)</f>
        <v>Food</v>
      </c>
      <c r="V1671" t="b">
        <f t="shared" si="133"/>
        <v>1</v>
      </c>
      <c r="W1671">
        <f t="shared" si="132"/>
        <v>1.25</v>
      </c>
      <c r="X1671" s="8">
        <f t="shared" si="134"/>
        <v>0.83333333333333337</v>
      </c>
      <c r="Y1671" t="s">
        <v>528</v>
      </c>
      <c r="Z1671" t="s">
        <v>512</v>
      </c>
      <c r="AB1671" t="s">
        <v>679</v>
      </c>
      <c r="AC1671" t="s">
        <v>776</v>
      </c>
      <c r="AD1671">
        <v>2022</v>
      </c>
    </row>
    <row r="1672" spans="1:30" x14ac:dyDescent="0.25">
      <c r="A1672" t="s">
        <v>18</v>
      </c>
      <c r="B1672" t="s">
        <v>197</v>
      </c>
      <c r="C1672" t="s">
        <v>198</v>
      </c>
      <c r="D1672" t="s">
        <v>199</v>
      </c>
      <c r="E1672" t="s">
        <v>98</v>
      </c>
      <c r="F1672" t="s">
        <v>27</v>
      </c>
      <c r="G1672">
        <v>14917776594</v>
      </c>
      <c r="H1672" t="s">
        <v>241</v>
      </c>
      <c r="I1672" t="s">
        <v>33</v>
      </c>
      <c r="J1672">
        <v>124</v>
      </c>
      <c r="K1672">
        <v>1.25</v>
      </c>
      <c r="L1672">
        <v>1</v>
      </c>
      <c r="M1672">
        <v>124</v>
      </c>
      <c r="N1672">
        <v>1.25</v>
      </c>
      <c r="O1672">
        <v>1</v>
      </c>
      <c r="P1672">
        <v>1.25</v>
      </c>
      <c r="Q1672">
        <v>1.25</v>
      </c>
      <c r="R1672" s="1">
        <v>44654</v>
      </c>
      <c r="S1672" t="str">
        <f t="shared" si="130"/>
        <v>CheezIt - Original</v>
      </c>
      <c r="T1672" t="str">
        <f t="shared" si="131"/>
        <v>Food</v>
      </c>
      <c r="U1672" t="str">
        <f>IF(T1672="Cell is Blank - Dis-regard",_xlfn.XLOOKUP(S1672,'Categroy Lookup'!A:A,'Categroy Lookup'!B:B,"Cell is Blank - Dis-regard"),T1672)</f>
        <v>Food</v>
      </c>
      <c r="V1672" t="b">
        <f t="shared" si="133"/>
        <v>1</v>
      </c>
      <c r="W1672">
        <f t="shared" si="132"/>
        <v>1.25</v>
      </c>
      <c r="X1672" s="8">
        <f t="shared" si="134"/>
        <v>0.83333333333333337</v>
      </c>
      <c r="Y1672" t="s">
        <v>528</v>
      </c>
      <c r="Z1672" t="s">
        <v>512</v>
      </c>
      <c r="AB1672" t="s">
        <v>679</v>
      </c>
      <c r="AC1672" t="s">
        <v>776</v>
      </c>
      <c r="AD1672">
        <v>2022</v>
      </c>
    </row>
    <row r="1673" spans="1:30" x14ac:dyDescent="0.25">
      <c r="A1673" t="s">
        <v>18</v>
      </c>
      <c r="B1673" t="s">
        <v>197</v>
      </c>
      <c r="C1673" t="s">
        <v>198</v>
      </c>
      <c r="D1673" t="s">
        <v>199</v>
      </c>
      <c r="E1673" t="s">
        <v>44</v>
      </c>
      <c r="F1673" t="s">
        <v>27</v>
      </c>
      <c r="G1673">
        <v>14917837544</v>
      </c>
      <c r="H1673" t="s">
        <v>241</v>
      </c>
      <c r="I1673" t="s">
        <v>25</v>
      </c>
      <c r="J1673">
        <v>122</v>
      </c>
      <c r="K1673">
        <v>2.5</v>
      </c>
      <c r="L1673">
        <v>1</v>
      </c>
      <c r="M1673">
        <v>122</v>
      </c>
      <c r="N1673">
        <v>2.5</v>
      </c>
      <c r="O1673">
        <v>1</v>
      </c>
      <c r="P1673">
        <v>2.5</v>
      </c>
      <c r="Q1673">
        <v>2.5</v>
      </c>
      <c r="R1673" s="1">
        <v>44654</v>
      </c>
      <c r="S1673" t="str">
        <f t="shared" si="130"/>
        <v>Seapoint Farms Dry Roasted Edamame - Wasabi</v>
      </c>
      <c r="T1673" t="str">
        <f t="shared" si="131"/>
        <v>Food</v>
      </c>
      <c r="U1673" t="str">
        <f>IF(T1673="Cell is Blank - Dis-regard",_xlfn.XLOOKUP(S1673,'Categroy Lookup'!A:A,'Categroy Lookup'!B:B,"Cell is Blank - Dis-regard"),T1673)</f>
        <v>Food</v>
      </c>
      <c r="V1673" t="b">
        <f t="shared" si="133"/>
        <v>1</v>
      </c>
      <c r="W1673">
        <f t="shared" si="132"/>
        <v>2.5</v>
      </c>
      <c r="X1673" s="8">
        <f t="shared" si="134"/>
        <v>1.6666666666666667</v>
      </c>
      <c r="Y1673" t="s">
        <v>476</v>
      </c>
      <c r="Z1673" t="s">
        <v>477</v>
      </c>
      <c r="AB1673" t="s">
        <v>679</v>
      </c>
      <c r="AC1673" t="s">
        <v>776</v>
      </c>
      <c r="AD1673">
        <v>2022</v>
      </c>
    </row>
    <row r="1674" spans="1:30" x14ac:dyDescent="0.25">
      <c r="A1674" t="s">
        <v>18</v>
      </c>
      <c r="B1674" t="s">
        <v>197</v>
      </c>
      <c r="C1674" t="s">
        <v>198</v>
      </c>
      <c r="D1674" t="s">
        <v>199</v>
      </c>
      <c r="E1674" t="s">
        <v>242</v>
      </c>
      <c r="F1674" t="s">
        <v>27</v>
      </c>
      <c r="G1674">
        <v>14917861059</v>
      </c>
      <c r="H1674" t="s">
        <v>241</v>
      </c>
      <c r="I1674" t="s">
        <v>33</v>
      </c>
      <c r="J1674">
        <v>153</v>
      </c>
      <c r="K1674">
        <v>4.5</v>
      </c>
      <c r="L1674">
        <v>1</v>
      </c>
      <c r="M1674">
        <v>153</v>
      </c>
      <c r="N1674">
        <v>4.5</v>
      </c>
      <c r="O1674">
        <v>1</v>
      </c>
      <c r="P1674">
        <v>4.5</v>
      </c>
      <c r="Q1674">
        <v>4.5</v>
      </c>
      <c r="R1674" s="1">
        <v>44654</v>
      </c>
      <c r="S1674" t="str">
        <f t="shared" si="130"/>
        <v>Skippy Peanut Butter - Go Paks</v>
      </c>
      <c r="T1674" t="str">
        <f t="shared" si="131"/>
        <v>Food</v>
      </c>
      <c r="U1674" t="str">
        <f>IF(T1674="Cell is Blank - Dis-regard",_xlfn.XLOOKUP(S1674,'Categroy Lookup'!A:A,'Categroy Lookup'!B:B,"Cell is Blank - Dis-regard"),T1674)</f>
        <v>Food</v>
      </c>
      <c r="V1674" t="b">
        <f t="shared" si="133"/>
        <v>1</v>
      </c>
      <c r="W1674">
        <f t="shared" si="132"/>
        <v>4.5</v>
      </c>
      <c r="X1674" s="8">
        <f t="shared" si="134"/>
        <v>3</v>
      </c>
      <c r="Y1674" t="s">
        <v>602</v>
      </c>
      <c r="Z1674" t="s">
        <v>603</v>
      </c>
      <c r="AB1674" t="s">
        <v>679</v>
      </c>
      <c r="AC1674" t="s">
        <v>776</v>
      </c>
      <c r="AD1674">
        <v>2022</v>
      </c>
    </row>
    <row r="1675" spans="1:30" x14ac:dyDescent="0.25">
      <c r="A1675" t="s">
        <v>18</v>
      </c>
      <c r="B1675" t="s">
        <v>197</v>
      </c>
      <c r="C1675" t="s">
        <v>198</v>
      </c>
      <c r="D1675" t="s">
        <v>199</v>
      </c>
      <c r="E1675" t="s">
        <v>79</v>
      </c>
      <c r="F1675" t="s">
        <v>27</v>
      </c>
      <c r="G1675">
        <v>14917995222</v>
      </c>
      <c r="H1675" t="s">
        <v>241</v>
      </c>
      <c r="I1675" t="s">
        <v>33</v>
      </c>
      <c r="J1675">
        <v>113</v>
      </c>
      <c r="K1675">
        <v>1.5</v>
      </c>
      <c r="L1675">
        <v>1</v>
      </c>
      <c r="M1675">
        <v>113</v>
      </c>
      <c r="N1675">
        <v>1.5</v>
      </c>
      <c r="O1675">
        <v>1</v>
      </c>
      <c r="P1675">
        <v>1.5</v>
      </c>
      <c r="Q1675">
        <v>1.5</v>
      </c>
      <c r="R1675" s="1">
        <v>44654</v>
      </c>
      <c r="S1675" t="str">
        <f t="shared" si="130"/>
        <v>SunChips Multigrain - Harvest Cheddar</v>
      </c>
      <c r="T1675" t="str">
        <f t="shared" si="131"/>
        <v>Food</v>
      </c>
      <c r="U1675" t="str">
        <f>IF(T1675="Cell is Blank - Dis-regard",_xlfn.XLOOKUP(S1675,'Categroy Lookup'!A:A,'Categroy Lookup'!B:B,"Cell is Blank - Dis-regard"),T1675)</f>
        <v>Food</v>
      </c>
      <c r="V1675" t="b">
        <f t="shared" si="133"/>
        <v>1</v>
      </c>
      <c r="W1675">
        <f t="shared" si="132"/>
        <v>1.5</v>
      </c>
      <c r="X1675" s="8">
        <f t="shared" si="134"/>
        <v>1</v>
      </c>
      <c r="Y1675" t="s">
        <v>502</v>
      </c>
      <c r="Z1675" t="s">
        <v>515</v>
      </c>
      <c r="AB1675" t="s">
        <v>679</v>
      </c>
      <c r="AC1675" t="s">
        <v>776</v>
      </c>
      <c r="AD1675">
        <v>2022</v>
      </c>
    </row>
    <row r="1676" spans="1:30" x14ac:dyDescent="0.25">
      <c r="A1676" t="s">
        <v>18</v>
      </c>
      <c r="B1676" t="s">
        <v>197</v>
      </c>
      <c r="C1676" t="s">
        <v>198</v>
      </c>
      <c r="D1676" t="s">
        <v>199</v>
      </c>
      <c r="E1676" t="s">
        <v>63</v>
      </c>
      <c r="F1676" t="s">
        <v>27</v>
      </c>
      <c r="G1676">
        <v>14918013340</v>
      </c>
      <c r="H1676" t="s">
        <v>241</v>
      </c>
      <c r="I1676" t="s">
        <v>33</v>
      </c>
      <c r="J1676">
        <v>125</v>
      </c>
      <c r="K1676">
        <v>1.5</v>
      </c>
      <c r="L1676">
        <v>1</v>
      </c>
      <c r="M1676">
        <v>125</v>
      </c>
      <c r="N1676">
        <v>1.5</v>
      </c>
      <c r="O1676">
        <v>1</v>
      </c>
      <c r="P1676">
        <v>1.5</v>
      </c>
      <c r="Q1676">
        <v>1.5</v>
      </c>
      <c r="R1676" s="1">
        <v>44654</v>
      </c>
      <c r="S1676" t="str">
        <f t="shared" si="130"/>
        <v>Good Health Veggie Stix - Zesty Ranch</v>
      </c>
      <c r="T1676" t="str">
        <f t="shared" si="131"/>
        <v>Food</v>
      </c>
      <c r="U1676" t="str">
        <f>IF(T1676="Cell is Blank - Dis-regard",_xlfn.XLOOKUP(S1676,'Categroy Lookup'!A:A,'Categroy Lookup'!B:B,"Cell is Blank - Dis-regard"),T1676)</f>
        <v>Food</v>
      </c>
      <c r="V1676" t="b">
        <f t="shared" si="133"/>
        <v>1</v>
      </c>
      <c r="W1676">
        <f t="shared" si="132"/>
        <v>1.5</v>
      </c>
      <c r="X1676" s="8">
        <f t="shared" si="134"/>
        <v>1</v>
      </c>
      <c r="Y1676" t="s">
        <v>498</v>
      </c>
      <c r="Z1676" t="s">
        <v>499</v>
      </c>
      <c r="AB1676" t="s">
        <v>679</v>
      </c>
      <c r="AC1676" t="s">
        <v>776</v>
      </c>
      <c r="AD1676">
        <v>2022</v>
      </c>
    </row>
    <row r="1677" spans="1:30" x14ac:dyDescent="0.25">
      <c r="A1677" t="s">
        <v>18</v>
      </c>
      <c r="B1677" t="s">
        <v>19</v>
      </c>
      <c r="C1677" t="s">
        <v>20</v>
      </c>
      <c r="D1677" t="s">
        <v>21</v>
      </c>
      <c r="E1677" t="s">
        <v>122</v>
      </c>
      <c r="F1677" t="s">
        <v>55</v>
      </c>
      <c r="G1677">
        <v>14918043099</v>
      </c>
      <c r="H1677" t="s">
        <v>241</v>
      </c>
      <c r="I1677" t="s">
        <v>25</v>
      </c>
      <c r="J1677">
        <v>147</v>
      </c>
      <c r="K1677">
        <v>2.75</v>
      </c>
      <c r="L1677">
        <v>1</v>
      </c>
      <c r="M1677">
        <v>147</v>
      </c>
      <c r="N1677">
        <v>2.75</v>
      </c>
      <c r="O1677">
        <v>1</v>
      </c>
      <c r="P1677">
        <v>2.75</v>
      </c>
      <c r="Q1677">
        <v>2.75</v>
      </c>
      <c r="R1677" s="1">
        <v>44654</v>
      </c>
      <c r="S1677" t="str">
        <f t="shared" si="130"/>
        <v>Vitamin Water - Squeezed Lemonade</v>
      </c>
      <c r="T1677" t="str">
        <f t="shared" si="131"/>
        <v>Water</v>
      </c>
      <c r="U1677" t="str">
        <f>IF(T1677="Cell is Blank - Dis-regard",_xlfn.XLOOKUP(S1677,'Categroy Lookup'!A:A,'Categroy Lookup'!B:B,"Cell is Blank - Dis-regard"),T1677)</f>
        <v>Water</v>
      </c>
      <c r="V1677" t="b">
        <f t="shared" si="133"/>
        <v>1</v>
      </c>
      <c r="W1677">
        <f t="shared" si="132"/>
        <v>2.75</v>
      </c>
      <c r="X1677" s="8">
        <f t="shared" si="134"/>
        <v>1.8333333333333333</v>
      </c>
      <c r="Y1677" t="s">
        <v>489</v>
      </c>
      <c r="Z1677" t="s">
        <v>548</v>
      </c>
      <c r="AB1677" t="s">
        <v>679</v>
      </c>
      <c r="AC1677" t="s">
        <v>776</v>
      </c>
      <c r="AD1677">
        <v>2022</v>
      </c>
    </row>
    <row r="1678" spans="1:30" x14ac:dyDescent="0.25">
      <c r="A1678" t="s">
        <v>18</v>
      </c>
      <c r="B1678" t="s">
        <v>28</v>
      </c>
      <c r="C1678" t="s">
        <v>20</v>
      </c>
      <c r="D1678" t="s">
        <v>29</v>
      </c>
      <c r="E1678" t="s">
        <v>69</v>
      </c>
      <c r="F1678" t="s">
        <v>27</v>
      </c>
      <c r="G1678">
        <v>14918101249</v>
      </c>
      <c r="H1678" t="s">
        <v>241</v>
      </c>
      <c r="I1678" t="s">
        <v>33</v>
      </c>
      <c r="J1678">
        <v>111</v>
      </c>
      <c r="K1678">
        <v>1.5</v>
      </c>
      <c r="L1678">
        <v>1</v>
      </c>
      <c r="M1678">
        <v>111</v>
      </c>
      <c r="N1678">
        <v>1.5</v>
      </c>
      <c r="O1678">
        <v>1</v>
      </c>
      <c r="P1678">
        <v>1.5</v>
      </c>
      <c r="Q1678">
        <v>1.5</v>
      </c>
      <c r="R1678" s="1">
        <v>44654</v>
      </c>
      <c r="S1678" t="str">
        <f t="shared" si="130"/>
        <v>SunChips Multigrain - Salsa</v>
      </c>
      <c r="T1678" t="str">
        <f t="shared" si="131"/>
        <v>Food</v>
      </c>
      <c r="U1678" t="str">
        <f>IF(T1678="Cell is Blank - Dis-regard",_xlfn.XLOOKUP(S1678,'Categroy Lookup'!A:A,'Categroy Lookup'!B:B,"Cell is Blank - Dis-regard"),T1678)</f>
        <v>Food</v>
      </c>
      <c r="V1678" t="b">
        <f t="shared" si="133"/>
        <v>1</v>
      </c>
      <c r="W1678">
        <f t="shared" si="132"/>
        <v>1.5</v>
      </c>
      <c r="X1678" s="8">
        <f t="shared" si="134"/>
        <v>1</v>
      </c>
      <c r="Y1678" t="s">
        <v>502</v>
      </c>
      <c r="Z1678" t="s">
        <v>503</v>
      </c>
      <c r="AB1678" t="s">
        <v>679</v>
      </c>
      <c r="AC1678" t="s">
        <v>776</v>
      </c>
      <c r="AD1678">
        <v>2022</v>
      </c>
    </row>
    <row r="1679" spans="1:30" x14ac:dyDescent="0.25">
      <c r="A1679" t="s">
        <v>18</v>
      </c>
      <c r="B1679" t="s">
        <v>28</v>
      </c>
      <c r="C1679" t="s">
        <v>20</v>
      </c>
      <c r="D1679" t="s">
        <v>29</v>
      </c>
      <c r="E1679" t="s">
        <v>202</v>
      </c>
      <c r="F1679" t="s">
        <v>55</v>
      </c>
      <c r="G1679">
        <v>14918236188</v>
      </c>
      <c r="H1679" t="s">
        <v>241</v>
      </c>
      <c r="I1679" t="s">
        <v>33</v>
      </c>
      <c r="J1679">
        <v>142</v>
      </c>
      <c r="K1679">
        <v>1.5</v>
      </c>
      <c r="L1679">
        <v>1</v>
      </c>
      <c r="M1679">
        <v>142</v>
      </c>
      <c r="N1679">
        <v>1.5</v>
      </c>
      <c r="O1679">
        <v>1</v>
      </c>
      <c r="P1679">
        <v>1.5</v>
      </c>
      <c r="Q1679">
        <v>1.5</v>
      </c>
      <c r="R1679" s="1">
        <v>44654</v>
      </c>
      <c r="S1679" t="str">
        <f t="shared" si="130"/>
        <v>Bubly - Blackberry</v>
      </c>
      <c r="T1679" t="str">
        <f t="shared" si="131"/>
        <v>Water</v>
      </c>
      <c r="U1679" t="str">
        <f>IF(T1679="Cell is Blank - Dis-regard",_xlfn.XLOOKUP(S1679,'Categroy Lookup'!A:A,'Categroy Lookup'!B:B,"Cell is Blank - Dis-regard"),T1679)</f>
        <v>Water</v>
      </c>
      <c r="V1679" t="b">
        <f t="shared" si="133"/>
        <v>1</v>
      </c>
      <c r="W1679">
        <f t="shared" si="132"/>
        <v>1.5</v>
      </c>
      <c r="X1679" s="8">
        <f t="shared" si="134"/>
        <v>1</v>
      </c>
      <c r="Y1679" t="s">
        <v>504</v>
      </c>
      <c r="Z1679" t="s">
        <v>574</v>
      </c>
      <c r="AB1679" t="s">
        <v>679</v>
      </c>
      <c r="AC1679" t="s">
        <v>776</v>
      </c>
      <c r="AD1679">
        <v>2022</v>
      </c>
    </row>
    <row r="1680" spans="1:30" x14ac:dyDescent="0.25">
      <c r="A1680" t="s">
        <v>18</v>
      </c>
      <c r="B1680" t="s">
        <v>36</v>
      </c>
      <c r="C1680" t="s">
        <v>37</v>
      </c>
      <c r="D1680" t="s">
        <v>38</v>
      </c>
      <c r="E1680" t="s">
        <v>92</v>
      </c>
      <c r="F1680" t="s">
        <v>27</v>
      </c>
      <c r="G1680">
        <v>14920352346</v>
      </c>
      <c r="H1680" t="s">
        <v>243</v>
      </c>
      <c r="I1680" t="s">
        <v>25</v>
      </c>
      <c r="J1680">
        <v>113</v>
      </c>
      <c r="K1680">
        <v>1.5</v>
      </c>
      <c r="L1680">
        <v>1</v>
      </c>
      <c r="M1680">
        <v>113</v>
      </c>
      <c r="N1680">
        <v>1.5</v>
      </c>
      <c r="O1680">
        <v>1</v>
      </c>
      <c r="P1680">
        <v>1.5</v>
      </c>
      <c r="Q1680">
        <v>1.5</v>
      </c>
      <c r="R1680" s="1">
        <v>44655</v>
      </c>
      <c r="S1680" t="str">
        <f t="shared" si="130"/>
        <v>Miss Vickie's Potato Chip - Jalapeno</v>
      </c>
      <c r="T1680" t="str">
        <f t="shared" si="131"/>
        <v>Food</v>
      </c>
      <c r="U1680" t="str">
        <f>IF(T1680="Cell is Blank - Dis-regard",_xlfn.XLOOKUP(S1680,'Categroy Lookup'!A:A,'Categroy Lookup'!B:B,"Cell is Blank - Dis-regard"),T1680)</f>
        <v>Food</v>
      </c>
      <c r="V1680" t="b">
        <f t="shared" si="133"/>
        <v>1</v>
      </c>
      <c r="W1680">
        <f t="shared" si="132"/>
        <v>1.5</v>
      </c>
      <c r="X1680" s="8">
        <f t="shared" si="134"/>
        <v>1</v>
      </c>
      <c r="Y1680" t="s">
        <v>473</v>
      </c>
      <c r="Z1680" t="s">
        <v>523</v>
      </c>
      <c r="AB1680" t="s">
        <v>681</v>
      </c>
      <c r="AC1680" t="s">
        <v>777</v>
      </c>
      <c r="AD1680">
        <v>2022</v>
      </c>
    </row>
    <row r="1681" spans="1:30" x14ac:dyDescent="0.25">
      <c r="A1681" t="s">
        <v>18</v>
      </c>
      <c r="B1681" t="s">
        <v>197</v>
      </c>
      <c r="C1681" t="s">
        <v>198</v>
      </c>
      <c r="D1681" t="s">
        <v>199</v>
      </c>
      <c r="E1681" t="s">
        <v>200</v>
      </c>
      <c r="F1681" t="s">
        <v>31</v>
      </c>
      <c r="G1681">
        <v>14920506521</v>
      </c>
      <c r="H1681" t="s">
        <v>243</v>
      </c>
      <c r="I1681" t="s">
        <v>25</v>
      </c>
      <c r="J1681">
        <v>146</v>
      </c>
      <c r="K1681">
        <v>3.5</v>
      </c>
      <c r="L1681">
        <v>1</v>
      </c>
      <c r="M1681">
        <v>146</v>
      </c>
      <c r="N1681">
        <v>3.5</v>
      </c>
      <c r="O1681">
        <v>1</v>
      </c>
      <c r="P1681">
        <v>3.5</v>
      </c>
      <c r="Q1681">
        <v>3.5</v>
      </c>
      <c r="R1681" s="1">
        <v>44655</v>
      </c>
      <c r="S1681" t="str">
        <f t="shared" si="130"/>
        <v>Starbucks Doubleshot Energy - Mocha</v>
      </c>
      <c r="T1681" t="str">
        <f t="shared" si="131"/>
        <v>Non Carbonated</v>
      </c>
      <c r="U1681" t="str">
        <f>IF(T1681="Cell is Blank - Dis-regard",_xlfn.XLOOKUP(S1681,'Categroy Lookup'!A:A,'Categroy Lookup'!B:B,"Cell is Blank - Dis-regard"),T1681)</f>
        <v>Non Carbonated</v>
      </c>
      <c r="V1681" t="b">
        <f t="shared" si="133"/>
        <v>1</v>
      </c>
      <c r="W1681">
        <f t="shared" si="132"/>
        <v>3.5</v>
      </c>
      <c r="X1681" s="8">
        <f t="shared" si="134"/>
        <v>2.3333333333333335</v>
      </c>
      <c r="Y1681" t="s">
        <v>572</v>
      </c>
      <c r="Z1681" t="s">
        <v>573</v>
      </c>
      <c r="AB1681" t="s">
        <v>681</v>
      </c>
      <c r="AC1681" t="s">
        <v>777</v>
      </c>
      <c r="AD1681">
        <v>2022</v>
      </c>
    </row>
    <row r="1682" spans="1:30" x14ac:dyDescent="0.25">
      <c r="A1682" t="s">
        <v>18</v>
      </c>
      <c r="B1682" t="s">
        <v>197</v>
      </c>
      <c r="C1682" t="s">
        <v>198</v>
      </c>
      <c r="D1682" t="s">
        <v>199</v>
      </c>
      <c r="E1682" t="s">
        <v>72</v>
      </c>
      <c r="F1682" t="s">
        <v>55</v>
      </c>
      <c r="G1682">
        <v>14920529358</v>
      </c>
      <c r="H1682" t="s">
        <v>243</v>
      </c>
      <c r="I1682" t="s">
        <v>25</v>
      </c>
      <c r="J1682">
        <v>144</v>
      </c>
      <c r="K1682">
        <v>1.5</v>
      </c>
      <c r="L1682">
        <v>1</v>
      </c>
      <c r="M1682">
        <v>144</v>
      </c>
      <c r="N1682">
        <v>1.5</v>
      </c>
      <c r="O1682">
        <v>1</v>
      </c>
      <c r="P1682">
        <v>1.5</v>
      </c>
      <c r="Q1682">
        <v>1.5</v>
      </c>
      <c r="R1682" s="1">
        <v>44655</v>
      </c>
      <c r="S1682" t="str">
        <f t="shared" si="130"/>
        <v>Poland Springs Water</v>
      </c>
      <c r="T1682" t="str">
        <f t="shared" si="131"/>
        <v>Water</v>
      </c>
      <c r="U1682" t="str">
        <f>IF(T1682="Cell is Blank - Dis-regard",_xlfn.XLOOKUP(S1682,'Categroy Lookup'!A:A,'Categroy Lookup'!B:B,"Cell is Blank - Dis-regard"),T1682)</f>
        <v>Water</v>
      </c>
      <c r="V1682" t="b">
        <f t="shared" si="133"/>
        <v>1</v>
      </c>
      <c r="W1682">
        <f t="shared" si="132"/>
        <v>1.5</v>
      </c>
      <c r="X1682" s="8">
        <f t="shared" si="134"/>
        <v>1</v>
      </c>
      <c r="Y1682" t="s">
        <v>72</v>
      </c>
      <c r="AB1682" t="s">
        <v>681</v>
      </c>
      <c r="AC1682" t="s">
        <v>777</v>
      </c>
      <c r="AD1682">
        <v>2022</v>
      </c>
    </row>
    <row r="1683" spans="1:30" x14ac:dyDescent="0.25">
      <c r="A1683" t="s">
        <v>18</v>
      </c>
      <c r="B1683" t="s">
        <v>197</v>
      </c>
      <c r="C1683" t="s">
        <v>198</v>
      </c>
      <c r="D1683" t="s">
        <v>199</v>
      </c>
      <c r="E1683" t="s">
        <v>72</v>
      </c>
      <c r="F1683" t="s">
        <v>55</v>
      </c>
      <c r="G1683">
        <v>14920793804</v>
      </c>
      <c r="H1683" t="s">
        <v>243</v>
      </c>
      <c r="I1683" t="s">
        <v>25</v>
      </c>
      <c r="J1683">
        <v>144</v>
      </c>
      <c r="K1683">
        <v>1.5</v>
      </c>
      <c r="L1683">
        <v>1</v>
      </c>
      <c r="M1683">
        <v>144</v>
      </c>
      <c r="N1683">
        <v>1.5</v>
      </c>
      <c r="O1683">
        <v>1</v>
      </c>
      <c r="P1683">
        <v>1.5</v>
      </c>
      <c r="Q1683">
        <v>1.5</v>
      </c>
      <c r="R1683" s="1">
        <v>44655</v>
      </c>
      <c r="S1683" t="str">
        <f t="shared" si="130"/>
        <v>Poland Springs Water</v>
      </c>
      <c r="T1683" t="str">
        <f t="shared" si="131"/>
        <v>Water</v>
      </c>
      <c r="U1683" t="str">
        <f>IF(T1683="Cell is Blank - Dis-regard",_xlfn.XLOOKUP(S1683,'Categroy Lookup'!A:A,'Categroy Lookup'!B:B,"Cell is Blank - Dis-regard"),T1683)</f>
        <v>Water</v>
      </c>
      <c r="V1683" t="b">
        <f t="shared" si="133"/>
        <v>1</v>
      </c>
      <c r="W1683">
        <f t="shared" si="132"/>
        <v>1.5</v>
      </c>
      <c r="X1683" s="8">
        <f t="shared" si="134"/>
        <v>1</v>
      </c>
      <c r="Y1683" t="s">
        <v>72</v>
      </c>
      <c r="AB1683" t="s">
        <v>681</v>
      </c>
      <c r="AC1683" t="s">
        <v>777</v>
      </c>
      <c r="AD1683">
        <v>2022</v>
      </c>
    </row>
    <row r="1684" spans="1:30" x14ac:dyDescent="0.25">
      <c r="A1684" t="s">
        <v>18</v>
      </c>
      <c r="B1684" t="s">
        <v>36</v>
      </c>
      <c r="C1684" t="s">
        <v>37</v>
      </c>
      <c r="D1684" t="s">
        <v>38</v>
      </c>
      <c r="E1684" t="s">
        <v>98</v>
      </c>
      <c r="F1684" t="s">
        <v>27</v>
      </c>
      <c r="G1684">
        <v>14921075541</v>
      </c>
      <c r="H1684" t="s">
        <v>243</v>
      </c>
      <c r="I1684" t="s">
        <v>25</v>
      </c>
      <c r="J1684">
        <v>125</v>
      </c>
      <c r="K1684">
        <v>1.25</v>
      </c>
      <c r="L1684">
        <v>1</v>
      </c>
      <c r="M1684">
        <v>125</v>
      </c>
      <c r="N1684">
        <v>1.25</v>
      </c>
      <c r="O1684">
        <v>1</v>
      </c>
      <c r="P1684">
        <v>1.25</v>
      </c>
      <c r="Q1684">
        <v>3.25</v>
      </c>
      <c r="R1684" s="1">
        <v>44655</v>
      </c>
      <c r="S1684" t="str">
        <f t="shared" si="130"/>
        <v>CheezIt - Original</v>
      </c>
      <c r="T1684" t="str">
        <f t="shared" si="131"/>
        <v>Food</v>
      </c>
      <c r="U1684" t="str">
        <f>IF(T1684="Cell is Blank - Dis-regard",_xlfn.XLOOKUP(S1684,'Categroy Lookup'!A:A,'Categroy Lookup'!B:B,"Cell is Blank - Dis-regard"),T1684)</f>
        <v>Food</v>
      </c>
      <c r="V1684" t="b">
        <f t="shared" si="133"/>
        <v>1</v>
      </c>
      <c r="W1684">
        <f t="shared" si="132"/>
        <v>1.25</v>
      </c>
      <c r="X1684" s="8">
        <f t="shared" si="134"/>
        <v>0.83333333333333337</v>
      </c>
      <c r="Y1684" t="s">
        <v>528</v>
      </c>
      <c r="Z1684" t="s">
        <v>512</v>
      </c>
      <c r="AB1684" t="s">
        <v>681</v>
      </c>
      <c r="AC1684" t="s">
        <v>777</v>
      </c>
      <c r="AD1684">
        <v>2022</v>
      </c>
    </row>
    <row r="1685" spans="1:30" x14ac:dyDescent="0.25">
      <c r="A1685" t="s">
        <v>18</v>
      </c>
      <c r="B1685" t="s">
        <v>36</v>
      </c>
      <c r="C1685" t="s">
        <v>37</v>
      </c>
      <c r="D1685" t="s">
        <v>38</v>
      </c>
      <c r="E1685" t="s">
        <v>49</v>
      </c>
      <c r="F1685" t="s">
        <v>27</v>
      </c>
      <c r="G1685">
        <v>14921075541</v>
      </c>
      <c r="H1685" t="s">
        <v>243</v>
      </c>
      <c r="I1685" t="s">
        <v>25</v>
      </c>
      <c r="J1685">
        <v>138</v>
      </c>
      <c r="K1685">
        <v>2</v>
      </c>
      <c r="L1685">
        <v>1</v>
      </c>
      <c r="M1685">
        <v>138</v>
      </c>
      <c r="N1685">
        <v>2</v>
      </c>
      <c r="O1685">
        <v>1</v>
      </c>
      <c r="P1685">
        <v>2</v>
      </c>
      <c r="Q1685">
        <v>3.25</v>
      </c>
      <c r="R1685" s="1">
        <v>44655</v>
      </c>
      <c r="S1685" t="str">
        <f t="shared" si="130"/>
        <v>Wonderful Pistachios - Variety</v>
      </c>
      <c r="T1685" t="str">
        <f t="shared" si="131"/>
        <v>Food</v>
      </c>
      <c r="U1685" t="str">
        <f>IF(T1685="Cell is Blank - Dis-regard",_xlfn.XLOOKUP(S1685,'Categroy Lookup'!A:A,'Categroy Lookup'!B:B,"Cell is Blank - Dis-regard"),T1685)</f>
        <v>Food</v>
      </c>
      <c r="V1685" t="b">
        <f t="shared" si="133"/>
        <v>1</v>
      </c>
      <c r="W1685">
        <f t="shared" si="132"/>
        <v>2</v>
      </c>
      <c r="X1685" s="8">
        <f t="shared" si="134"/>
        <v>1.3333333333333333</v>
      </c>
      <c r="Y1685" t="s">
        <v>484</v>
      </c>
      <c r="Z1685" t="s">
        <v>485</v>
      </c>
      <c r="AB1685" t="s">
        <v>681</v>
      </c>
      <c r="AC1685" t="s">
        <v>777</v>
      </c>
      <c r="AD1685">
        <v>2022</v>
      </c>
    </row>
    <row r="1686" spans="1:30" x14ac:dyDescent="0.25">
      <c r="A1686" t="s">
        <v>18</v>
      </c>
      <c r="B1686" t="s">
        <v>197</v>
      </c>
      <c r="C1686" t="s">
        <v>198</v>
      </c>
      <c r="D1686" t="s">
        <v>199</v>
      </c>
      <c r="E1686" t="s">
        <v>206</v>
      </c>
      <c r="F1686" t="s">
        <v>31</v>
      </c>
      <c r="G1686">
        <v>14921427671</v>
      </c>
      <c r="H1686" t="s">
        <v>243</v>
      </c>
      <c r="I1686" t="s">
        <v>25</v>
      </c>
      <c r="J1686">
        <v>141</v>
      </c>
      <c r="K1686">
        <v>2</v>
      </c>
      <c r="L1686">
        <v>1</v>
      </c>
      <c r="M1686">
        <v>141</v>
      </c>
      <c r="N1686">
        <v>2</v>
      </c>
      <c r="O1686">
        <v>1</v>
      </c>
      <c r="P1686">
        <v>2</v>
      </c>
      <c r="Q1686">
        <v>2</v>
      </c>
      <c r="R1686" s="1">
        <v>44655</v>
      </c>
      <c r="S1686" t="str">
        <f t="shared" si="130"/>
        <v>Iberia Coconut Water</v>
      </c>
      <c r="T1686" t="str">
        <f t="shared" si="131"/>
        <v>Non Carbonated</v>
      </c>
      <c r="U1686" t="str">
        <f>IF(T1686="Cell is Blank - Dis-regard",_xlfn.XLOOKUP(S1686,'Categroy Lookup'!A:A,'Categroy Lookup'!B:B,"Cell is Blank - Dis-regard"),T1686)</f>
        <v>Non Carbonated</v>
      </c>
      <c r="V1686" t="b">
        <f t="shared" si="133"/>
        <v>1</v>
      </c>
      <c r="W1686">
        <f t="shared" si="132"/>
        <v>2</v>
      </c>
      <c r="X1686" s="8">
        <f t="shared" si="134"/>
        <v>1.3333333333333333</v>
      </c>
      <c r="Y1686" t="s">
        <v>206</v>
      </c>
      <c r="AB1686" t="s">
        <v>681</v>
      </c>
      <c r="AC1686" t="s">
        <v>777</v>
      </c>
      <c r="AD1686">
        <v>2022</v>
      </c>
    </row>
    <row r="1687" spans="1:30" x14ac:dyDescent="0.25">
      <c r="A1687" t="s">
        <v>18</v>
      </c>
      <c r="B1687" t="s">
        <v>197</v>
      </c>
      <c r="C1687" t="s">
        <v>198</v>
      </c>
      <c r="D1687" t="s">
        <v>199</v>
      </c>
      <c r="E1687" t="s">
        <v>200</v>
      </c>
      <c r="F1687" t="s">
        <v>31</v>
      </c>
      <c r="G1687">
        <v>14921433348</v>
      </c>
      <c r="H1687" t="s">
        <v>243</v>
      </c>
      <c r="I1687" t="s">
        <v>25</v>
      </c>
      <c r="J1687">
        <v>146</v>
      </c>
      <c r="K1687">
        <v>3.5</v>
      </c>
      <c r="L1687">
        <v>1</v>
      </c>
      <c r="M1687">
        <v>146</v>
      </c>
      <c r="N1687">
        <v>3.5</v>
      </c>
      <c r="O1687">
        <v>1</v>
      </c>
      <c r="P1687">
        <v>3.5</v>
      </c>
      <c r="Q1687">
        <v>3.5</v>
      </c>
      <c r="R1687" s="1">
        <v>44655</v>
      </c>
      <c r="S1687" t="str">
        <f t="shared" si="130"/>
        <v>Starbucks Doubleshot Energy - Mocha</v>
      </c>
      <c r="T1687" t="str">
        <f t="shared" si="131"/>
        <v>Non Carbonated</v>
      </c>
      <c r="U1687" t="str">
        <f>IF(T1687="Cell is Blank - Dis-regard",_xlfn.XLOOKUP(S1687,'Categroy Lookup'!A:A,'Categroy Lookup'!B:B,"Cell is Blank - Dis-regard"),T1687)</f>
        <v>Non Carbonated</v>
      </c>
      <c r="V1687" t="b">
        <f t="shared" si="133"/>
        <v>1</v>
      </c>
      <c r="W1687">
        <f t="shared" si="132"/>
        <v>3.5</v>
      </c>
      <c r="X1687" s="8">
        <f t="shared" si="134"/>
        <v>2.3333333333333335</v>
      </c>
      <c r="Y1687" t="s">
        <v>572</v>
      </c>
      <c r="Z1687" t="s">
        <v>573</v>
      </c>
      <c r="AB1687" t="s">
        <v>681</v>
      </c>
      <c r="AC1687" t="s">
        <v>777</v>
      </c>
      <c r="AD1687">
        <v>2022</v>
      </c>
    </row>
    <row r="1688" spans="1:30" x14ac:dyDescent="0.25">
      <c r="A1688" t="s">
        <v>18</v>
      </c>
      <c r="B1688" t="s">
        <v>36</v>
      </c>
      <c r="C1688" t="s">
        <v>37</v>
      </c>
      <c r="D1688" t="s">
        <v>38</v>
      </c>
      <c r="E1688" t="s">
        <v>101</v>
      </c>
      <c r="F1688" t="s">
        <v>27</v>
      </c>
      <c r="G1688">
        <v>14921509338</v>
      </c>
      <c r="H1688" t="s">
        <v>243</v>
      </c>
      <c r="I1688" t="s">
        <v>33</v>
      </c>
      <c r="J1688">
        <v>111</v>
      </c>
      <c r="K1688">
        <v>1.5</v>
      </c>
      <c r="L1688">
        <v>1</v>
      </c>
      <c r="M1688">
        <v>111</v>
      </c>
      <c r="N1688">
        <v>1.5</v>
      </c>
      <c r="O1688">
        <v>1</v>
      </c>
      <c r="P1688">
        <v>1.5</v>
      </c>
      <c r="Q1688">
        <v>1.5</v>
      </c>
      <c r="R1688" s="1">
        <v>44655</v>
      </c>
      <c r="S1688" t="str">
        <f t="shared" si="130"/>
        <v>Miss Vickie's Potato Chip - Smokehouse BBQ</v>
      </c>
      <c r="T1688" t="str">
        <f t="shared" si="131"/>
        <v>Food</v>
      </c>
      <c r="U1688" t="str">
        <f>IF(T1688="Cell is Blank - Dis-regard",_xlfn.XLOOKUP(S1688,'Categroy Lookup'!A:A,'Categroy Lookup'!B:B,"Cell is Blank - Dis-regard"),T1688)</f>
        <v>Food</v>
      </c>
      <c r="V1688" t="b">
        <f t="shared" si="133"/>
        <v>1</v>
      </c>
      <c r="W1688">
        <f t="shared" si="132"/>
        <v>1.5</v>
      </c>
      <c r="X1688" s="8">
        <f t="shared" si="134"/>
        <v>1</v>
      </c>
      <c r="Y1688" t="s">
        <v>473</v>
      </c>
      <c r="Z1688" t="s">
        <v>530</v>
      </c>
      <c r="AB1688" t="s">
        <v>681</v>
      </c>
      <c r="AC1688" t="s">
        <v>777</v>
      </c>
      <c r="AD1688">
        <v>2022</v>
      </c>
    </row>
    <row r="1689" spans="1:30" x14ac:dyDescent="0.25">
      <c r="A1689" t="s">
        <v>18</v>
      </c>
      <c r="B1689" t="s">
        <v>36</v>
      </c>
      <c r="C1689" t="s">
        <v>37</v>
      </c>
      <c r="D1689" t="s">
        <v>38</v>
      </c>
      <c r="E1689" t="s">
        <v>45</v>
      </c>
      <c r="F1689" t="s">
        <v>31</v>
      </c>
      <c r="G1689">
        <v>14921546269</v>
      </c>
      <c r="H1689" t="s">
        <v>243</v>
      </c>
      <c r="I1689" t="s">
        <v>33</v>
      </c>
      <c r="J1689">
        <v>145</v>
      </c>
      <c r="K1689">
        <v>2.5</v>
      </c>
      <c r="L1689">
        <v>1</v>
      </c>
      <c r="M1689">
        <v>145</v>
      </c>
      <c r="N1689">
        <v>2.5</v>
      </c>
      <c r="O1689">
        <v>1</v>
      </c>
      <c r="P1689">
        <v>2.5</v>
      </c>
      <c r="Q1689">
        <v>2.5</v>
      </c>
      <c r="R1689" s="1">
        <v>44655</v>
      </c>
      <c r="S1689" t="str">
        <f t="shared" si="130"/>
        <v>Snapple Diet Tea - Lemon</v>
      </c>
      <c r="T1689" t="str">
        <f t="shared" si="131"/>
        <v>Non Carbonated</v>
      </c>
      <c r="U1689" t="str">
        <f>IF(T1689="Cell is Blank - Dis-regard",_xlfn.XLOOKUP(S1689,'Categroy Lookup'!A:A,'Categroy Lookup'!B:B,"Cell is Blank - Dis-regard"),T1689)</f>
        <v>Non Carbonated</v>
      </c>
      <c r="V1689" t="b">
        <f t="shared" si="133"/>
        <v>1</v>
      </c>
      <c r="W1689">
        <f t="shared" si="132"/>
        <v>2.5</v>
      </c>
      <c r="X1689" s="8">
        <f t="shared" si="134"/>
        <v>1.6666666666666667</v>
      </c>
      <c r="Y1689" t="s">
        <v>478</v>
      </c>
      <c r="Z1689" t="s">
        <v>479</v>
      </c>
      <c r="AB1689" t="s">
        <v>681</v>
      </c>
      <c r="AC1689" t="s">
        <v>777</v>
      </c>
      <c r="AD1689">
        <v>2022</v>
      </c>
    </row>
    <row r="1690" spans="1:30" x14ac:dyDescent="0.25">
      <c r="A1690" t="s">
        <v>18</v>
      </c>
      <c r="B1690" t="s">
        <v>36</v>
      </c>
      <c r="C1690" t="s">
        <v>37</v>
      </c>
      <c r="D1690" t="s">
        <v>38</v>
      </c>
      <c r="E1690" t="s">
        <v>79</v>
      </c>
      <c r="F1690" t="s">
        <v>27</v>
      </c>
      <c r="G1690">
        <v>14921600123</v>
      </c>
      <c r="H1690" t="s">
        <v>243</v>
      </c>
      <c r="I1690" t="s">
        <v>33</v>
      </c>
      <c r="J1690">
        <v>121</v>
      </c>
      <c r="K1690">
        <v>1.5</v>
      </c>
      <c r="L1690">
        <v>1</v>
      </c>
      <c r="M1690">
        <v>121</v>
      </c>
      <c r="N1690">
        <v>1.5</v>
      </c>
      <c r="O1690">
        <v>1</v>
      </c>
      <c r="P1690">
        <v>1.5</v>
      </c>
      <c r="Q1690">
        <v>1.5</v>
      </c>
      <c r="R1690" s="1">
        <v>44655</v>
      </c>
      <c r="S1690" t="str">
        <f t="shared" si="130"/>
        <v>SunChips Multigrain - Harvest Cheddar</v>
      </c>
      <c r="T1690" t="str">
        <f t="shared" si="131"/>
        <v>Food</v>
      </c>
      <c r="U1690" t="str">
        <f>IF(T1690="Cell is Blank - Dis-regard",_xlfn.XLOOKUP(S1690,'Categroy Lookup'!A:A,'Categroy Lookup'!B:B,"Cell is Blank - Dis-regard"),T1690)</f>
        <v>Food</v>
      </c>
      <c r="V1690" t="b">
        <f t="shared" si="133"/>
        <v>1</v>
      </c>
      <c r="W1690">
        <f t="shared" si="132"/>
        <v>1.5</v>
      </c>
      <c r="X1690" s="8">
        <f t="shared" si="134"/>
        <v>1</v>
      </c>
      <c r="Y1690" t="s">
        <v>502</v>
      </c>
      <c r="Z1690" t="s">
        <v>515</v>
      </c>
      <c r="AB1690" t="s">
        <v>681</v>
      </c>
      <c r="AC1690" t="s">
        <v>777</v>
      </c>
      <c r="AD1690">
        <v>2022</v>
      </c>
    </row>
    <row r="1691" spans="1:30" x14ac:dyDescent="0.25">
      <c r="A1691" t="s">
        <v>18</v>
      </c>
      <c r="B1691" t="s">
        <v>36</v>
      </c>
      <c r="C1691" t="s">
        <v>37</v>
      </c>
      <c r="D1691" t="s">
        <v>38</v>
      </c>
      <c r="E1691" t="s">
        <v>62</v>
      </c>
      <c r="F1691" t="s">
        <v>27</v>
      </c>
      <c r="G1691">
        <v>14921624644</v>
      </c>
      <c r="H1691" t="s">
        <v>243</v>
      </c>
      <c r="I1691" t="s">
        <v>25</v>
      </c>
      <c r="J1691">
        <v>132</v>
      </c>
      <c r="K1691">
        <v>2</v>
      </c>
      <c r="L1691">
        <v>1</v>
      </c>
      <c r="M1691">
        <v>132</v>
      </c>
      <c r="N1691">
        <v>2</v>
      </c>
      <c r="O1691">
        <v>1</v>
      </c>
      <c r="P1691">
        <v>2</v>
      </c>
      <c r="Q1691">
        <v>2</v>
      </c>
      <c r="R1691" s="1">
        <v>44655</v>
      </c>
      <c r="S1691" t="str">
        <f t="shared" si="130"/>
        <v>Robert Irvine's - Fit Crunch -  Chocolate Pea</v>
      </c>
      <c r="T1691" t="str">
        <f t="shared" si="131"/>
        <v>Food</v>
      </c>
      <c r="U1691" t="str">
        <f>IF(T1691="Cell is Blank - Dis-regard",_xlfn.XLOOKUP(S1691,'Categroy Lookup'!A:A,'Categroy Lookup'!B:B,"Cell is Blank - Dis-regard"),T1691)</f>
        <v>Food</v>
      </c>
      <c r="V1691" t="b">
        <f t="shared" si="133"/>
        <v>1</v>
      </c>
      <c r="W1691">
        <f t="shared" si="132"/>
        <v>2</v>
      </c>
      <c r="X1691" s="8">
        <f t="shared" si="134"/>
        <v>1.3333333333333333</v>
      </c>
      <c r="Y1691" t="s">
        <v>495</v>
      </c>
      <c r="Z1691" t="s">
        <v>496</v>
      </c>
      <c r="AA1691" t="s">
        <v>497</v>
      </c>
      <c r="AB1691" t="s">
        <v>681</v>
      </c>
      <c r="AC1691" t="s">
        <v>777</v>
      </c>
      <c r="AD1691">
        <v>2022</v>
      </c>
    </row>
    <row r="1692" spans="1:30" x14ac:dyDescent="0.25">
      <c r="A1692" t="s">
        <v>18</v>
      </c>
      <c r="B1692" t="s">
        <v>197</v>
      </c>
      <c r="C1692" t="s">
        <v>198</v>
      </c>
      <c r="D1692" t="s">
        <v>199</v>
      </c>
      <c r="E1692" t="s">
        <v>205</v>
      </c>
      <c r="F1692" t="s">
        <v>23</v>
      </c>
      <c r="G1692">
        <v>14921867582</v>
      </c>
      <c r="H1692" t="s">
        <v>243</v>
      </c>
      <c r="I1692" t="s">
        <v>33</v>
      </c>
      <c r="J1692">
        <v>140</v>
      </c>
      <c r="K1692">
        <v>1.5</v>
      </c>
      <c r="L1692">
        <v>1</v>
      </c>
      <c r="M1692">
        <v>140</v>
      </c>
      <c r="N1692">
        <v>1.5</v>
      </c>
      <c r="O1692">
        <v>1</v>
      </c>
      <c r="P1692">
        <v>1.5</v>
      </c>
      <c r="Q1692">
        <v>1.5</v>
      </c>
      <c r="R1692" s="1">
        <v>44655</v>
      </c>
      <c r="S1692" t="str">
        <f t="shared" si="130"/>
        <v>Spindrift - Sparkling Water - Pineapple</v>
      </c>
      <c r="T1692" t="str">
        <f t="shared" si="131"/>
        <v>Carbonated</v>
      </c>
      <c r="U1692" t="str">
        <f>IF(T1692="Cell is Blank - Dis-regard",_xlfn.XLOOKUP(S1692,'Categroy Lookup'!A:A,'Categroy Lookup'!B:B,"Cell is Blank - Dis-regard"),T1692)</f>
        <v>Carbonated</v>
      </c>
      <c r="V1692" t="b">
        <f t="shared" si="133"/>
        <v>1</v>
      </c>
      <c r="W1692">
        <f t="shared" si="132"/>
        <v>1.5</v>
      </c>
      <c r="X1692" s="8">
        <f t="shared" si="134"/>
        <v>1</v>
      </c>
      <c r="Y1692" t="s">
        <v>486</v>
      </c>
      <c r="Z1692" t="s">
        <v>576</v>
      </c>
      <c r="AA1692" t="s">
        <v>577</v>
      </c>
      <c r="AB1692" t="s">
        <v>681</v>
      </c>
      <c r="AC1692" t="s">
        <v>777</v>
      </c>
      <c r="AD1692">
        <v>2022</v>
      </c>
    </row>
    <row r="1693" spans="1:30" x14ac:dyDescent="0.25">
      <c r="A1693" t="s">
        <v>18</v>
      </c>
      <c r="B1693" t="s">
        <v>197</v>
      </c>
      <c r="C1693" t="s">
        <v>198</v>
      </c>
      <c r="D1693" t="s">
        <v>199</v>
      </c>
      <c r="E1693" t="s">
        <v>219</v>
      </c>
      <c r="F1693" t="s">
        <v>31</v>
      </c>
      <c r="G1693">
        <v>14921873745</v>
      </c>
      <c r="H1693" t="s">
        <v>243</v>
      </c>
      <c r="I1693" t="s">
        <v>33</v>
      </c>
      <c r="J1693">
        <v>145</v>
      </c>
      <c r="K1693">
        <v>2.75</v>
      </c>
      <c r="L1693">
        <v>1</v>
      </c>
      <c r="M1693">
        <v>145</v>
      </c>
      <c r="N1693">
        <v>2.75</v>
      </c>
      <c r="O1693">
        <v>1</v>
      </c>
      <c r="P1693">
        <v>2.75</v>
      </c>
      <c r="Q1693">
        <v>2.75</v>
      </c>
      <c r="R1693" s="1">
        <v>44655</v>
      </c>
      <c r="S1693" t="str">
        <f t="shared" si="130"/>
        <v>Honest Tea - Berry Hibiscus</v>
      </c>
      <c r="T1693" t="str">
        <f t="shared" si="131"/>
        <v>Non Carbonated</v>
      </c>
      <c r="U1693" t="str">
        <f>IF(T1693="Cell is Blank - Dis-regard",_xlfn.XLOOKUP(S1693,'Categroy Lookup'!A:A,'Categroy Lookup'!B:B,"Cell is Blank - Dis-regard"),T1693)</f>
        <v>Non Carbonated</v>
      </c>
      <c r="V1693" t="b">
        <f t="shared" si="133"/>
        <v>1</v>
      </c>
      <c r="W1693">
        <f t="shared" si="132"/>
        <v>2.75</v>
      </c>
      <c r="X1693" s="8">
        <f t="shared" si="134"/>
        <v>1.8333333333333333</v>
      </c>
      <c r="Y1693" t="s">
        <v>588</v>
      </c>
      <c r="Z1693" t="s">
        <v>589</v>
      </c>
      <c r="AB1693" t="s">
        <v>681</v>
      </c>
      <c r="AC1693" t="s">
        <v>777</v>
      </c>
      <c r="AD1693">
        <v>2022</v>
      </c>
    </row>
    <row r="1694" spans="1:30" x14ac:dyDescent="0.25">
      <c r="A1694" t="s">
        <v>18</v>
      </c>
      <c r="B1694" t="s">
        <v>40</v>
      </c>
      <c r="C1694" t="s">
        <v>41</v>
      </c>
      <c r="D1694" t="s">
        <v>42</v>
      </c>
      <c r="E1694" t="s">
        <v>213</v>
      </c>
      <c r="F1694" t="s">
        <v>27</v>
      </c>
      <c r="G1694">
        <v>14921901973</v>
      </c>
      <c r="H1694" t="s">
        <v>243</v>
      </c>
      <c r="I1694" t="s">
        <v>33</v>
      </c>
      <c r="J1694">
        <v>111</v>
      </c>
      <c r="K1694">
        <v>1.5</v>
      </c>
      <c r="L1694">
        <v>1</v>
      </c>
      <c r="M1694">
        <v>111</v>
      </c>
      <c r="N1694">
        <v>1.5</v>
      </c>
      <c r="O1694">
        <v>1</v>
      </c>
      <c r="P1694">
        <v>1.5</v>
      </c>
      <c r="Q1694">
        <v>1.5</v>
      </c>
      <c r="R1694" s="1">
        <v>44655</v>
      </c>
      <c r="S1694" t="str">
        <f t="shared" si="130"/>
        <v>SunChips Multigrain - French Onion</v>
      </c>
      <c r="T1694" t="str">
        <f t="shared" si="131"/>
        <v>Food</v>
      </c>
      <c r="U1694" t="str">
        <f>IF(T1694="Cell is Blank - Dis-regard",_xlfn.XLOOKUP(S1694,'Categroy Lookup'!A:A,'Categroy Lookup'!B:B,"Cell is Blank - Dis-regard"),T1694)</f>
        <v>Food</v>
      </c>
      <c r="V1694" t="b">
        <f t="shared" si="133"/>
        <v>1</v>
      </c>
      <c r="W1694">
        <f t="shared" si="132"/>
        <v>1.5</v>
      </c>
      <c r="X1694" s="8">
        <f t="shared" si="134"/>
        <v>1</v>
      </c>
      <c r="Y1694" t="s">
        <v>502</v>
      </c>
      <c r="Z1694" t="s">
        <v>586</v>
      </c>
      <c r="AB1694" t="s">
        <v>681</v>
      </c>
      <c r="AC1694" t="s">
        <v>777</v>
      </c>
      <c r="AD1694">
        <v>2022</v>
      </c>
    </row>
    <row r="1695" spans="1:30" x14ac:dyDescent="0.25">
      <c r="A1695" t="s">
        <v>18</v>
      </c>
      <c r="B1695" t="s">
        <v>40</v>
      </c>
      <c r="C1695" t="s">
        <v>41</v>
      </c>
      <c r="D1695" t="s">
        <v>42</v>
      </c>
      <c r="E1695" t="s">
        <v>213</v>
      </c>
      <c r="F1695" t="s">
        <v>27</v>
      </c>
      <c r="G1695">
        <v>14921911600</v>
      </c>
      <c r="H1695" t="s">
        <v>243</v>
      </c>
      <c r="I1695" t="s">
        <v>33</v>
      </c>
      <c r="J1695">
        <v>111</v>
      </c>
      <c r="K1695">
        <v>1.5</v>
      </c>
      <c r="L1695">
        <v>1</v>
      </c>
      <c r="M1695">
        <v>111</v>
      </c>
      <c r="N1695">
        <v>1.5</v>
      </c>
      <c r="O1695">
        <v>1</v>
      </c>
      <c r="P1695">
        <v>1.5</v>
      </c>
      <c r="Q1695">
        <v>1.5</v>
      </c>
      <c r="R1695" s="1">
        <v>44655</v>
      </c>
      <c r="S1695" t="str">
        <f t="shared" si="130"/>
        <v>SunChips Multigrain - French Onion</v>
      </c>
      <c r="T1695" t="str">
        <f t="shared" si="131"/>
        <v>Food</v>
      </c>
      <c r="U1695" t="str">
        <f>IF(T1695="Cell is Blank - Dis-regard",_xlfn.XLOOKUP(S1695,'Categroy Lookup'!A:A,'Categroy Lookup'!B:B,"Cell is Blank - Dis-regard"),T1695)</f>
        <v>Food</v>
      </c>
      <c r="V1695" t="b">
        <f t="shared" si="133"/>
        <v>1</v>
      </c>
      <c r="W1695">
        <f t="shared" si="132"/>
        <v>1.5</v>
      </c>
      <c r="X1695" s="8">
        <f t="shared" si="134"/>
        <v>1</v>
      </c>
      <c r="Y1695" t="s">
        <v>502</v>
      </c>
      <c r="Z1695" t="s">
        <v>586</v>
      </c>
      <c r="AB1695" t="s">
        <v>681</v>
      </c>
      <c r="AC1695" t="s">
        <v>777</v>
      </c>
      <c r="AD1695">
        <v>2022</v>
      </c>
    </row>
    <row r="1696" spans="1:30" x14ac:dyDescent="0.25">
      <c r="A1696" t="s">
        <v>18</v>
      </c>
      <c r="B1696" t="s">
        <v>40</v>
      </c>
      <c r="C1696" t="s">
        <v>41</v>
      </c>
      <c r="D1696" t="s">
        <v>42</v>
      </c>
      <c r="E1696" t="s">
        <v>43</v>
      </c>
      <c r="F1696" t="s">
        <v>23</v>
      </c>
      <c r="G1696">
        <v>14922260831</v>
      </c>
      <c r="H1696" t="s">
        <v>243</v>
      </c>
      <c r="I1696" t="s">
        <v>33</v>
      </c>
      <c r="J1696">
        <v>146</v>
      </c>
      <c r="K1696">
        <v>3.25</v>
      </c>
      <c r="L1696">
        <v>1</v>
      </c>
      <c r="M1696">
        <v>146</v>
      </c>
      <c r="N1696">
        <v>3.25</v>
      </c>
      <c r="O1696">
        <v>1</v>
      </c>
      <c r="P1696">
        <v>3.25</v>
      </c>
      <c r="Q1696">
        <v>3.25</v>
      </c>
      <c r="R1696" s="1">
        <v>44655</v>
      </c>
      <c r="S1696" t="str">
        <f t="shared" si="130"/>
        <v>Monster Energy Original</v>
      </c>
      <c r="T1696" t="str">
        <f t="shared" si="131"/>
        <v>Carbonated</v>
      </c>
      <c r="U1696" t="str">
        <f>IF(T1696="Cell is Blank - Dis-regard",_xlfn.XLOOKUP(S1696,'Categroy Lookup'!A:A,'Categroy Lookup'!B:B,"Cell is Blank - Dis-regard"),T1696)</f>
        <v>Carbonated</v>
      </c>
      <c r="V1696" t="b">
        <f t="shared" si="133"/>
        <v>1</v>
      </c>
      <c r="W1696">
        <f t="shared" si="132"/>
        <v>3.25</v>
      </c>
      <c r="X1696" s="8">
        <f t="shared" si="134"/>
        <v>2.1666666666666665</v>
      </c>
      <c r="Y1696" t="s">
        <v>43</v>
      </c>
      <c r="AB1696" t="s">
        <v>681</v>
      </c>
      <c r="AC1696" t="s">
        <v>777</v>
      </c>
      <c r="AD1696">
        <v>2022</v>
      </c>
    </row>
    <row r="1697" spans="1:30" x14ac:dyDescent="0.25">
      <c r="A1697" t="s">
        <v>18</v>
      </c>
      <c r="B1697" t="s">
        <v>197</v>
      </c>
      <c r="C1697" t="s">
        <v>198</v>
      </c>
      <c r="D1697" t="s">
        <v>199</v>
      </c>
      <c r="E1697" t="s">
        <v>84</v>
      </c>
      <c r="F1697" t="s">
        <v>23</v>
      </c>
      <c r="G1697">
        <v>14922328098</v>
      </c>
      <c r="H1697" t="s">
        <v>243</v>
      </c>
      <c r="I1697" t="s">
        <v>33</v>
      </c>
      <c r="J1697">
        <v>132</v>
      </c>
      <c r="K1697">
        <v>2</v>
      </c>
      <c r="L1697">
        <v>1</v>
      </c>
      <c r="M1697">
        <v>132</v>
      </c>
      <c r="N1697">
        <v>2</v>
      </c>
      <c r="O1697">
        <v>1</v>
      </c>
      <c r="P1697">
        <v>2</v>
      </c>
      <c r="Q1697">
        <v>2</v>
      </c>
      <c r="R1697" s="1">
        <v>44655</v>
      </c>
      <c r="S1697" t="str">
        <f t="shared" si="130"/>
        <v>Keto Krisp - Almond/Chocolate</v>
      </c>
      <c r="T1697" t="str">
        <f t="shared" si="131"/>
        <v>Carbonated</v>
      </c>
      <c r="U1697" t="str">
        <f>IF(T1697="Cell is Blank - Dis-regard",_xlfn.XLOOKUP(S1697,'Categroy Lookup'!A:A,'Categroy Lookup'!B:B,"Cell is Blank - Dis-regard"),T1697)</f>
        <v>Carbonated</v>
      </c>
      <c r="V1697" t="b">
        <f t="shared" si="133"/>
        <v>1</v>
      </c>
      <c r="W1697">
        <f t="shared" si="132"/>
        <v>2</v>
      </c>
      <c r="X1697" s="8">
        <f t="shared" si="134"/>
        <v>1.3333333333333333</v>
      </c>
      <c r="Y1697" t="s">
        <v>518</v>
      </c>
      <c r="Z1697" t="s">
        <v>519</v>
      </c>
      <c r="AB1697" t="s">
        <v>681</v>
      </c>
      <c r="AC1697" t="s">
        <v>777</v>
      </c>
      <c r="AD1697">
        <v>2022</v>
      </c>
    </row>
    <row r="1698" spans="1:30" x14ac:dyDescent="0.25">
      <c r="A1698" t="s">
        <v>18</v>
      </c>
      <c r="B1698" t="s">
        <v>197</v>
      </c>
      <c r="C1698" t="s">
        <v>198</v>
      </c>
      <c r="D1698" t="s">
        <v>199</v>
      </c>
      <c r="E1698" t="s">
        <v>205</v>
      </c>
      <c r="F1698" t="s">
        <v>23</v>
      </c>
      <c r="G1698">
        <v>14922328975</v>
      </c>
      <c r="H1698" t="s">
        <v>243</v>
      </c>
      <c r="I1698" t="s">
        <v>33</v>
      </c>
      <c r="J1698">
        <v>140</v>
      </c>
      <c r="K1698">
        <v>1.5</v>
      </c>
      <c r="L1698">
        <v>1</v>
      </c>
      <c r="M1698">
        <v>140</v>
      </c>
      <c r="N1698">
        <v>1.5</v>
      </c>
      <c r="O1698">
        <v>1</v>
      </c>
      <c r="P1698">
        <v>1.5</v>
      </c>
      <c r="Q1698">
        <v>1.5</v>
      </c>
      <c r="R1698" s="1">
        <v>44655</v>
      </c>
      <c r="S1698" t="str">
        <f t="shared" si="130"/>
        <v>Spindrift - Sparkling Water - Pineapple</v>
      </c>
      <c r="T1698" t="str">
        <f t="shared" si="131"/>
        <v>Carbonated</v>
      </c>
      <c r="U1698" t="str">
        <f>IF(T1698="Cell is Blank - Dis-regard",_xlfn.XLOOKUP(S1698,'Categroy Lookup'!A:A,'Categroy Lookup'!B:B,"Cell is Blank - Dis-regard"),T1698)</f>
        <v>Carbonated</v>
      </c>
      <c r="V1698" t="b">
        <f t="shared" si="133"/>
        <v>1</v>
      </c>
      <c r="W1698">
        <f t="shared" si="132"/>
        <v>1.5</v>
      </c>
      <c r="X1698" s="8">
        <f t="shared" si="134"/>
        <v>1</v>
      </c>
      <c r="Y1698" t="s">
        <v>486</v>
      </c>
      <c r="Z1698" t="s">
        <v>576</v>
      </c>
      <c r="AA1698" t="s">
        <v>577</v>
      </c>
      <c r="AB1698" t="s">
        <v>681</v>
      </c>
      <c r="AC1698" t="s">
        <v>777</v>
      </c>
      <c r="AD1698">
        <v>2022</v>
      </c>
    </row>
    <row r="1699" spans="1:30" x14ac:dyDescent="0.25">
      <c r="A1699" t="s">
        <v>18</v>
      </c>
      <c r="B1699" t="s">
        <v>197</v>
      </c>
      <c r="C1699" t="s">
        <v>198</v>
      </c>
      <c r="D1699" t="s">
        <v>199</v>
      </c>
      <c r="E1699" t="s">
        <v>205</v>
      </c>
      <c r="F1699" t="s">
        <v>23</v>
      </c>
      <c r="G1699">
        <v>14922338308</v>
      </c>
      <c r="H1699" t="s">
        <v>243</v>
      </c>
      <c r="I1699" t="s">
        <v>33</v>
      </c>
      <c r="J1699">
        <v>140</v>
      </c>
      <c r="K1699">
        <v>1.5</v>
      </c>
      <c r="L1699">
        <v>1</v>
      </c>
      <c r="M1699">
        <v>140</v>
      </c>
      <c r="N1699">
        <v>1.5</v>
      </c>
      <c r="O1699">
        <v>1</v>
      </c>
      <c r="P1699">
        <v>1.5</v>
      </c>
      <c r="Q1699">
        <v>1.5</v>
      </c>
      <c r="R1699" s="1">
        <v>44655</v>
      </c>
      <c r="S1699" t="str">
        <f t="shared" si="130"/>
        <v>Spindrift - Sparkling Water - Pineapple</v>
      </c>
      <c r="T1699" t="str">
        <f t="shared" si="131"/>
        <v>Carbonated</v>
      </c>
      <c r="U1699" t="str">
        <f>IF(T1699="Cell is Blank - Dis-regard",_xlfn.XLOOKUP(S1699,'Categroy Lookup'!A:A,'Categroy Lookup'!B:B,"Cell is Blank - Dis-regard"),T1699)</f>
        <v>Carbonated</v>
      </c>
      <c r="V1699" t="b">
        <f t="shared" si="133"/>
        <v>1</v>
      </c>
      <c r="W1699">
        <f t="shared" si="132"/>
        <v>1.5</v>
      </c>
      <c r="X1699" s="8">
        <f t="shared" si="134"/>
        <v>1</v>
      </c>
      <c r="Y1699" t="s">
        <v>486</v>
      </c>
      <c r="Z1699" t="s">
        <v>576</v>
      </c>
      <c r="AA1699" t="s">
        <v>577</v>
      </c>
      <c r="AB1699" t="s">
        <v>681</v>
      </c>
      <c r="AC1699" t="s">
        <v>777</v>
      </c>
      <c r="AD1699">
        <v>2022</v>
      </c>
    </row>
    <row r="1700" spans="1:30" x14ac:dyDescent="0.25">
      <c r="A1700" t="s">
        <v>18</v>
      </c>
      <c r="B1700" t="s">
        <v>197</v>
      </c>
      <c r="C1700" t="s">
        <v>198</v>
      </c>
      <c r="D1700" t="s">
        <v>199</v>
      </c>
      <c r="E1700" t="s">
        <v>160</v>
      </c>
      <c r="F1700" t="s">
        <v>27</v>
      </c>
      <c r="G1700">
        <v>14922407736</v>
      </c>
      <c r="H1700" t="s">
        <v>243</v>
      </c>
      <c r="I1700" t="s">
        <v>33</v>
      </c>
      <c r="J1700">
        <v>134</v>
      </c>
      <c r="K1700">
        <v>2</v>
      </c>
      <c r="L1700">
        <v>1</v>
      </c>
      <c r="M1700">
        <v>134</v>
      </c>
      <c r="N1700">
        <v>2</v>
      </c>
      <c r="O1700">
        <v>1</v>
      </c>
      <c r="P1700">
        <v>2</v>
      </c>
      <c r="Q1700">
        <v>2</v>
      </c>
      <c r="R1700" s="1">
        <v>44655</v>
      </c>
      <c r="S1700" t="str">
        <f t="shared" si="130"/>
        <v>RXBAR - Protein Bar - Peanut Butter</v>
      </c>
      <c r="T1700" t="str">
        <f t="shared" si="131"/>
        <v>Food</v>
      </c>
      <c r="U1700" t="str">
        <f>IF(T1700="Cell is Blank - Dis-regard",_xlfn.XLOOKUP(S1700,'Categroy Lookup'!A:A,'Categroy Lookup'!B:B,"Cell is Blank - Dis-regard"),T1700)</f>
        <v>Food</v>
      </c>
      <c r="V1700" t="b">
        <f t="shared" si="133"/>
        <v>1</v>
      </c>
      <c r="W1700">
        <f t="shared" si="132"/>
        <v>2</v>
      </c>
      <c r="X1700" s="8">
        <f t="shared" si="134"/>
        <v>1.3333333333333333</v>
      </c>
      <c r="Y1700" t="s">
        <v>561</v>
      </c>
      <c r="Z1700" t="s">
        <v>562</v>
      </c>
      <c r="AA1700" t="s">
        <v>563</v>
      </c>
      <c r="AB1700" t="s">
        <v>681</v>
      </c>
      <c r="AC1700" t="s">
        <v>777</v>
      </c>
      <c r="AD1700">
        <v>2022</v>
      </c>
    </row>
    <row r="1701" spans="1:30" x14ac:dyDescent="0.25">
      <c r="A1701" t="s">
        <v>18</v>
      </c>
      <c r="B1701" t="s">
        <v>19</v>
      </c>
      <c r="C1701" t="s">
        <v>20</v>
      </c>
      <c r="D1701" t="s">
        <v>21</v>
      </c>
      <c r="E1701" t="s">
        <v>75</v>
      </c>
      <c r="F1701" t="s">
        <v>31</v>
      </c>
      <c r="G1701">
        <v>14922481241</v>
      </c>
      <c r="H1701" t="s">
        <v>243</v>
      </c>
      <c r="I1701" t="s">
        <v>25</v>
      </c>
      <c r="J1701">
        <v>145</v>
      </c>
      <c r="K1701">
        <v>2.5</v>
      </c>
      <c r="L1701">
        <v>1</v>
      </c>
      <c r="M1701">
        <v>145</v>
      </c>
      <c r="N1701">
        <v>2.5</v>
      </c>
      <c r="O1701">
        <v>1</v>
      </c>
      <c r="P1701">
        <v>2.5</v>
      </c>
      <c r="Q1701">
        <v>2.5</v>
      </c>
      <c r="R1701" s="1">
        <v>44655</v>
      </c>
      <c r="S1701" t="str">
        <f t="shared" si="130"/>
        <v>Snapple Diet Tea - Raspberry</v>
      </c>
      <c r="T1701" t="str">
        <f t="shared" si="131"/>
        <v>Non Carbonated</v>
      </c>
      <c r="U1701" t="str">
        <f>IF(T1701="Cell is Blank - Dis-regard",_xlfn.XLOOKUP(S1701,'Categroy Lookup'!A:A,'Categroy Lookup'!B:B,"Cell is Blank - Dis-regard"),T1701)</f>
        <v>Non Carbonated</v>
      </c>
      <c r="V1701" t="b">
        <f t="shared" si="133"/>
        <v>1</v>
      </c>
      <c r="W1701">
        <f t="shared" si="132"/>
        <v>2.5</v>
      </c>
      <c r="X1701" s="8">
        <f t="shared" si="134"/>
        <v>1.6666666666666667</v>
      </c>
      <c r="Y1701" t="s">
        <v>478</v>
      </c>
      <c r="Z1701" t="s">
        <v>508</v>
      </c>
      <c r="AB1701" t="s">
        <v>681</v>
      </c>
      <c r="AC1701" t="s">
        <v>777</v>
      </c>
      <c r="AD1701">
        <v>2022</v>
      </c>
    </row>
    <row r="1702" spans="1:30" x14ac:dyDescent="0.25">
      <c r="A1702" t="s">
        <v>18</v>
      </c>
      <c r="B1702" t="s">
        <v>36</v>
      </c>
      <c r="C1702" t="s">
        <v>37</v>
      </c>
      <c r="D1702" t="s">
        <v>38</v>
      </c>
      <c r="E1702" t="s">
        <v>49</v>
      </c>
      <c r="F1702" t="s">
        <v>27</v>
      </c>
      <c r="G1702">
        <v>14922763154</v>
      </c>
      <c r="H1702" t="s">
        <v>243</v>
      </c>
      <c r="I1702" t="s">
        <v>25</v>
      </c>
      <c r="J1702">
        <v>138</v>
      </c>
      <c r="K1702">
        <v>2</v>
      </c>
      <c r="L1702">
        <v>1</v>
      </c>
      <c r="M1702">
        <v>138</v>
      </c>
      <c r="N1702">
        <v>2</v>
      </c>
      <c r="O1702">
        <v>1</v>
      </c>
      <c r="P1702">
        <v>2</v>
      </c>
      <c r="Q1702">
        <v>2</v>
      </c>
      <c r="R1702" s="1">
        <v>44655</v>
      </c>
      <c r="S1702" t="str">
        <f t="shared" si="130"/>
        <v>Wonderful Pistachios - Variety</v>
      </c>
      <c r="T1702" t="str">
        <f t="shared" si="131"/>
        <v>Food</v>
      </c>
      <c r="U1702" t="str">
        <f>IF(T1702="Cell is Blank - Dis-regard",_xlfn.XLOOKUP(S1702,'Categroy Lookup'!A:A,'Categroy Lookup'!B:B,"Cell is Blank - Dis-regard"),T1702)</f>
        <v>Food</v>
      </c>
      <c r="V1702" t="b">
        <f t="shared" si="133"/>
        <v>1</v>
      </c>
      <c r="W1702">
        <f t="shared" si="132"/>
        <v>2</v>
      </c>
      <c r="X1702" s="8">
        <f t="shared" si="134"/>
        <v>1.3333333333333333</v>
      </c>
      <c r="Y1702" t="s">
        <v>484</v>
      </c>
      <c r="Z1702" t="s">
        <v>485</v>
      </c>
      <c r="AB1702" t="s">
        <v>681</v>
      </c>
      <c r="AC1702" t="s">
        <v>777</v>
      </c>
      <c r="AD1702">
        <v>2022</v>
      </c>
    </row>
    <row r="1703" spans="1:30" x14ac:dyDescent="0.25">
      <c r="A1703" t="s">
        <v>18</v>
      </c>
      <c r="B1703" t="s">
        <v>197</v>
      </c>
      <c r="C1703" t="s">
        <v>198</v>
      </c>
      <c r="D1703" t="s">
        <v>199</v>
      </c>
      <c r="E1703" t="s">
        <v>63</v>
      </c>
      <c r="F1703" t="s">
        <v>27</v>
      </c>
      <c r="G1703">
        <v>14922630167</v>
      </c>
      <c r="H1703" t="s">
        <v>243</v>
      </c>
      <c r="I1703" t="s">
        <v>33</v>
      </c>
      <c r="J1703">
        <v>125</v>
      </c>
      <c r="K1703">
        <v>1.5</v>
      </c>
      <c r="L1703">
        <v>1</v>
      </c>
      <c r="M1703">
        <v>125</v>
      </c>
      <c r="N1703">
        <v>1.5</v>
      </c>
      <c r="O1703">
        <v>1</v>
      </c>
      <c r="P1703">
        <v>1.5</v>
      </c>
      <c r="Q1703">
        <v>1.5</v>
      </c>
      <c r="R1703" s="1">
        <v>44655</v>
      </c>
      <c r="S1703" t="str">
        <f t="shared" si="130"/>
        <v>Good Health Veggie Stix - Zesty Ranch</v>
      </c>
      <c r="T1703" t="str">
        <f t="shared" si="131"/>
        <v>Food</v>
      </c>
      <c r="U1703" t="str">
        <f>IF(T1703="Cell is Blank - Dis-regard",_xlfn.XLOOKUP(S1703,'Categroy Lookup'!A:A,'Categroy Lookup'!B:B,"Cell is Blank - Dis-regard"),T1703)</f>
        <v>Food</v>
      </c>
      <c r="V1703" t="b">
        <f t="shared" si="133"/>
        <v>1</v>
      </c>
      <c r="W1703">
        <f t="shared" si="132"/>
        <v>1.5</v>
      </c>
      <c r="X1703" s="8">
        <f t="shared" si="134"/>
        <v>1</v>
      </c>
      <c r="Y1703" t="s">
        <v>498</v>
      </c>
      <c r="Z1703" t="s">
        <v>499</v>
      </c>
      <c r="AB1703" t="s">
        <v>681</v>
      </c>
      <c r="AC1703" t="s">
        <v>777</v>
      </c>
      <c r="AD1703">
        <v>2022</v>
      </c>
    </row>
    <row r="1704" spans="1:30" x14ac:dyDescent="0.25">
      <c r="A1704" t="s">
        <v>18</v>
      </c>
      <c r="B1704" t="s">
        <v>197</v>
      </c>
      <c r="C1704" t="s">
        <v>198</v>
      </c>
      <c r="D1704" t="s">
        <v>199</v>
      </c>
      <c r="E1704" t="s">
        <v>58</v>
      </c>
      <c r="F1704" t="s">
        <v>27</v>
      </c>
      <c r="G1704">
        <v>14922632362</v>
      </c>
      <c r="H1704" t="s">
        <v>243</v>
      </c>
      <c r="I1704" t="s">
        <v>33</v>
      </c>
      <c r="J1704">
        <v>120</v>
      </c>
      <c r="K1704">
        <v>2</v>
      </c>
      <c r="L1704">
        <v>1</v>
      </c>
      <c r="M1704">
        <v>120</v>
      </c>
      <c r="N1704">
        <v>2</v>
      </c>
      <c r="O1704">
        <v>1</v>
      </c>
      <c r="P1704">
        <v>2</v>
      </c>
      <c r="Q1704">
        <v>2</v>
      </c>
      <c r="R1704" s="1">
        <v>44655</v>
      </c>
      <c r="S1704" t="str">
        <f t="shared" si="130"/>
        <v>Oreo Mini</v>
      </c>
      <c r="T1704" t="str">
        <f t="shared" si="131"/>
        <v>Food</v>
      </c>
      <c r="U1704" t="str">
        <f>IF(T1704="Cell is Blank - Dis-regard",_xlfn.XLOOKUP(S1704,'Categroy Lookup'!A:A,'Categroy Lookup'!B:B,"Cell is Blank - Dis-regard"),T1704)</f>
        <v>Food</v>
      </c>
      <c r="V1704" t="b">
        <f t="shared" si="133"/>
        <v>1</v>
      </c>
      <c r="W1704">
        <f t="shared" si="132"/>
        <v>2</v>
      </c>
      <c r="X1704" s="8">
        <f t="shared" si="134"/>
        <v>1.3333333333333333</v>
      </c>
      <c r="Y1704" t="s">
        <v>58</v>
      </c>
      <c r="AB1704" t="s">
        <v>681</v>
      </c>
      <c r="AC1704" t="s">
        <v>777</v>
      </c>
      <c r="AD1704">
        <v>2022</v>
      </c>
    </row>
    <row r="1705" spans="1:30" x14ac:dyDescent="0.25">
      <c r="A1705" t="s">
        <v>18</v>
      </c>
      <c r="B1705" t="s">
        <v>197</v>
      </c>
      <c r="C1705" t="s">
        <v>198</v>
      </c>
      <c r="D1705" t="s">
        <v>199</v>
      </c>
      <c r="E1705" t="s">
        <v>69</v>
      </c>
      <c r="F1705" t="s">
        <v>27</v>
      </c>
      <c r="G1705">
        <v>14922634230</v>
      </c>
      <c r="H1705" t="s">
        <v>243</v>
      </c>
      <c r="I1705" t="s">
        <v>33</v>
      </c>
      <c r="J1705">
        <v>114</v>
      </c>
      <c r="K1705">
        <v>1.5</v>
      </c>
      <c r="L1705">
        <v>1</v>
      </c>
      <c r="M1705">
        <v>114</v>
      </c>
      <c r="N1705">
        <v>1.5</v>
      </c>
      <c r="O1705">
        <v>1</v>
      </c>
      <c r="P1705">
        <v>1.5</v>
      </c>
      <c r="Q1705">
        <v>1.5</v>
      </c>
      <c r="R1705" s="1">
        <v>44655</v>
      </c>
      <c r="S1705" t="str">
        <f t="shared" si="130"/>
        <v>SunChips Multigrain - Salsa</v>
      </c>
      <c r="T1705" t="str">
        <f t="shared" si="131"/>
        <v>Food</v>
      </c>
      <c r="U1705" t="str">
        <f>IF(T1705="Cell is Blank - Dis-regard",_xlfn.XLOOKUP(S1705,'Categroy Lookup'!A:A,'Categroy Lookup'!B:B,"Cell is Blank - Dis-regard"),T1705)</f>
        <v>Food</v>
      </c>
      <c r="V1705" t="b">
        <f t="shared" si="133"/>
        <v>1</v>
      </c>
      <c r="W1705">
        <f t="shared" si="132"/>
        <v>1.5</v>
      </c>
      <c r="X1705" s="8">
        <f t="shared" si="134"/>
        <v>1</v>
      </c>
      <c r="Y1705" t="s">
        <v>502</v>
      </c>
      <c r="Z1705" t="s">
        <v>503</v>
      </c>
      <c r="AB1705" t="s">
        <v>681</v>
      </c>
      <c r="AC1705" t="s">
        <v>777</v>
      </c>
      <c r="AD1705">
        <v>2022</v>
      </c>
    </row>
    <row r="1706" spans="1:30" x14ac:dyDescent="0.25">
      <c r="A1706" t="s">
        <v>18</v>
      </c>
      <c r="B1706" t="s">
        <v>197</v>
      </c>
      <c r="C1706" t="s">
        <v>198</v>
      </c>
      <c r="D1706" t="s">
        <v>199</v>
      </c>
      <c r="E1706" t="s">
        <v>63</v>
      </c>
      <c r="F1706" t="s">
        <v>27</v>
      </c>
      <c r="G1706">
        <v>14922949647</v>
      </c>
      <c r="H1706" t="s">
        <v>243</v>
      </c>
      <c r="I1706" t="s">
        <v>33</v>
      </c>
      <c r="J1706">
        <v>125</v>
      </c>
      <c r="K1706">
        <v>1.5</v>
      </c>
      <c r="L1706">
        <v>1</v>
      </c>
      <c r="M1706">
        <v>125</v>
      </c>
      <c r="N1706">
        <v>1.5</v>
      </c>
      <c r="O1706">
        <v>1</v>
      </c>
      <c r="P1706">
        <v>1.5</v>
      </c>
      <c r="Q1706">
        <v>1.5</v>
      </c>
      <c r="R1706" s="1">
        <v>44655</v>
      </c>
      <c r="S1706" t="str">
        <f t="shared" si="130"/>
        <v>Good Health Veggie Stix - Zesty Ranch</v>
      </c>
      <c r="T1706" t="str">
        <f t="shared" si="131"/>
        <v>Food</v>
      </c>
      <c r="U1706" t="str">
        <f>IF(T1706="Cell is Blank - Dis-regard",_xlfn.XLOOKUP(S1706,'Categroy Lookup'!A:A,'Categroy Lookup'!B:B,"Cell is Blank - Dis-regard"),T1706)</f>
        <v>Food</v>
      </c>
      <c r="V1706" t="b">
        <f t="shared" si="133"/>
        <v>1</v>
      </c>
      <c r="W1706">
        <f t="shared" si="132"/>
        <v>1.5</v>
      </c>
      <c r="X1706" s="8">
        <f t="shared" si="134"/>
        <v>1</v>
      </c>
      <c r="Y1706" t="s">
        <v>498</v>
      </c>
      <c r="Z1706" t="s">
        <v>499</v>
      </c>
      <c r="AB1706" t="s">
        <v>681</v>
      </c>
      <c r="AC1706" t="s">
        <v>777</v>
      </c>
      <c r="AD1706">
        <v>2022</v>
      </c>
    </row>
    <row r="1707" spans="1:30" x14ac:dyDescent="0.25">
      <c r="A1707" t="s">
        <v>18</v>
      </c>
      <c r="B1707" t="s">
        <v>197</v>
      </c>
      <c r="C1707" t="s">
        <v>198</v>
      </c>
      <c r="D1707" t="s">
        <v>199</v>
      </c>
      <c r="E1707" t="s">
        <v>79</v>
      </c>
      <c r="F1707" t="s">
        <v>27</v>
      </c>
      <c r="G1707">
        <v>14922950643</v>
      </c>
      <c r="H1707" t="s">
        <v>243</v>
      </c>
      <c r="I1707" t="s">
        <v>33</v>
      </c>
      <c r="J1707">
        <v>113</v>
      </c>
      <c r="K1707">
        <v>1.5</v>
      </c>
      <c r="L1707">
        <v>1</v>
      </c>
      <c r="M1707">
        <v>113</v>
      </c>
      <c r="N1707">
        <v>1.5</v>
      </c>
      <c r="O1707">
        <v>1</v>
      </c>
      <c r="P1707">
        <v>1.5</v>
      </c>
      <c r="Q1707">
        <v>1.5</v>
      </c>
      <c r="R1707" s="1">
        <v>44655</v>
      </c>
      <c r="S1707" t="str">
        <f t="shared" si="130"/>
        <v>SunChips Multigrain - Harvest Cheddar</v>
      </c>
      <c r="T1707" t="str">
        <f t="shared" si="131"/>
        <v>Food</v>
      </c>
      <c r="U1707" t="str">
        <f>IF(T1707="Cell is Blank - Dis-regard",_xlfn.XLOOKUP(S1707,'Categroy Lookup'!A:A,'Categroy Lookup'!B:B,"Cell is Blank - Dis-regard"),T1707)</f>
        <v>Food</v>
      </c>
      <c r="V1707" t="b">
        <f t="shared" si="133"/>
        <v>1</v>
      </c>
      <c r="W1707">
        <f t="shared" si="132"/>
        <v>1.5</v>
      </c>
      <c r="X1707" s="8">
        <f t="shared" si="134"/>
        <v>1</v>
      </c>
      <c r="Y1707" t="s">
        <v>502</v>
      </c>
      <c r="Z1707" t="s">
        <v>515</v>
      </c>
      <c r="AB1707" t="s">
        <v>681</v>
      </c>
      <c r="AC1707" t="s">
        <v>777</v>
      </c>
      <c r="AD1707">
        <v>2022</v>
      </c>
    </row>
    <row r="1708" spans="1:30" x14ac:dyDescent="0.25">
      <c r="A1708" t="s">
        <v>18</v>
      </c>
      <c r="B1708" t="s">
        <v>197</v>
      </c>
      <c r="C1708" t="s">
        <v>198</v>
      </c>
      <c r="D1708" t="s">
        <v>199</v>
      </c>
      <c r="E1708" t="s">
        <v>80</v>
      </c>
      <c r="F1708" t="s">
        <v>27</v>
      </c>
      <c r="G1708">
        <v>14922954572</v>
      </c>
      <c r="H1708" t="s">
        <v>243</v>
      </c>
      <c r="I1708" t="s">
        <v>33</v>
      </c>
      <c r="J1708">
        <v>110</v>
      </c>
      <c r="K1708">
        <v>1.5</v>
      </c>
      <c r="L1708">
        <v>1</v>
      </c>
      <c r="M1708">
        <v>110</v>
      </c>
      <c r="N1708">
        <v>1.5</v>
      </c>
      <c r="O1708">
        <v>1</v>
      </c>
      <c r="P1708">
        <v>1.5</v>
      </c>
      <c r="Q1708">
        <v>1.5</v>
      </c>
      <c r="R1708" s="1">
        <v>44655</v>
      </c>
      <c r="S1708" t="str">
        <f t="shared" si="130"/>
        <v>Good Health Veggie Stix - Sea Salt</v>
      </c>
      <c r="T1708" t="str">
        <f t="shared" si="131"/>
        <v>Food</v>
      </c>
      <c r="U1708" t="str">
        <f>IF(T1708="Cell is Blank - Dis-regard",_xlfn.XLOOKUP(S1708,'Categroy Lookup'!A:A,'Categroy Lookup'!B:B,"Cell is Blank - Dis-regard"),T1708)</f>
        <v>Food</v>
      </c>
      <c r="V1708" t="b">
        <f t="shared" si="133"/>
        <v>1</v>
      </c>
      <c r="W1708">
        <f t="shared" si="132"/>
        <v>1.5</v>
      </c>
      <c r="X1708" s="8">
        <f t="shared" si="134"/>
        <v>1</v>
      </c>
      <c r="Y1708" t="s">
        <v>498</v>
      </c>
      <c r="Z1708" t="s">
        <v>516</v>
      </c>
      <c r="AB1708" t="s">
        <v>681</v>
      </c>
      <c r="AC1708" t="s">
        <v>777</v>
      </c>
      <c r="AD1708">
        <v>2022</v>
      </c>
    </row>
    <row r="1709" spans="1:30" x14ac:dyDescent="0.25">
      <c r="A1709" t="s">
        <v>18</v>
      </c>
      <c r="B1709" t="s">
        <v>197</v>
      </c>
      <c r="C1709" t="s">
        <v>198</v>
      </c>
      <c r="D1709" t="s">
        <v>199</v>
      </c>
      <c r="E1709" t="s">
        <v>210</v>
      </c>
      <c r="F1709" t="s">
        <v>27</v>
      </c>
      <c r="G1709">
        <v>14922975893</v>
      </c>
      <c r="H1709" t="s">
        <v>243</v>
      </c>
      <c r="I1709" t="s">
        <v>33</v>
      </c>
      <c r="J1709">
        <v>136</v>
      </c>
      <c r="K1709">
        <v>2</v>
      </c>
      <c r="L1709">
        <v>1</v>
      </c>
      <c r="M1709">
        <v>136</v>
      </c>
      <c r="N1709">
        <v>2</v>
      </c>
      <c r="O1709">
        <v>1</v>
      </c>
      <c r="P1709">
        <v>2</v>
      </c>
      <c r="Q1709">
        <v>2</v>
      </c>
      <c r="R1709" s="1">
        <v>44655</v>
      </c>
      <c r="S1709" t="str">
        <f t="shared" si="130"/>
        <v>Genius Keto Bar - Chocolate Dream</v>
      </c>
      <c r="T1709" t="str">
        <f t="shared" si="131"/>
        <v>Food</v>
      </c>
      <c r="U1709" t="str">
        <f>IF(T1709="Cell is Blank - Dis-regard",_xlfn.XLOOKUP(S1709,'Categroy Lookup'!A:A,'Categroy Lookup'!B:B,"Cell is Blank - Dis-regard"),T1709)</f>
        <v>Food</v>
      </c>
      <c r="V1709" t="b">
        <f t="shared" si="133"/>
        <v>1</v>
      </c>
      <c r="W1709">
        <f t="shared" si="132"/>
        <v>2</v>
      </c>
      <c r="X1709" s="8">
        <f t="shared" si="134"/>
        <v>1.3333333333333333</v>
      </c>
      <c r="Y1709" t="s">
        <v>580</v>
      </c>
      <c r="Z1709" t="s">
        <v>581</v>
      </c>
      <c r="AB1709" t="s">
        <v>681</v>
      </c>
      <c r="AC1709" t="s">
        <v>777</v>
      </c>
      <c r="AD1709">
        <v>2022</v>
      </c>
    </row>
    <row r="1710" spans="1:30" x14ac:dyDescent="0.25">
      <c r="A1710" t="s">
        <v>18</v>
      </c>
      <c r="B1710" t="s">
        <v>197</v>
      </c>
      <c r="C1710" t="s">
        <v>198</v>
      </c>
      <c r="D1710" t="s">
        <v>199</v>
      </c>
      <c r="E1710" t="s">
        <v>93</v>
      </c>
      <c r="F1710" t="s">
        <v>23</v>
      </c>
      <c r="G1710">
        <v>14923004679</v>
      </c>
      <c r="H1710" t="s">
        <v>243</v>
      </c>
      <c r="I1710" t="s">
        <v>33</v>
      </c>
      <c r="J1710">
        <v>142</v>
      </c>
      <c r="K1710">
        <v>1.5</v>
      </c>
      <c r="L1710">
        <v>1</v>
      </c>
      <c r="M1710">
        <v>142</v>
      </c>
      <c r="N1710">
        <v>1.5</v>
      </c>
      <c r="O1710">
        <v>1</v>
      </c>
      <c r="P1710">
        <v>1.5</v>
      </c>
      <c r="Q1710">
        <v>1.5</v>
      </c>
      <c r="R1710" s="1">
        <v>44655</v>
      </c>
      <c r="S1710" t="str">
        <f t="shared" si="130"/>
        <v>Coca Cola - Zero Sugar</v>
      </c>
      <c r="T1710" t="str">
        <f t="shared" si="131"/>
        <v>Carbonated</v>
      </c>
      <c r="U1710" t="str">
        <f>IF(T1710="Cell is Blank - Dis-regard",_xlfn.XLOOKUP(S1710,'Categroy Lookup'!A:A,'Categroy Lookup'!B:B,"Cell is Blank - Dis-regard"),T1710)</f>
        <v>Carbonated</v>
      </c>
      <c r="V1710" t="b">
        <f t="shared" si="133"/>
        <v>1</v>
      </c>
      <c r="W1710">
        <f t="shared" si="132"/>
        <v>1.5</v>
      </c>
      <c r="X1710" s="8">
        <f t="shared" si="134"/>
        <v>1</v>
      </c>
      <c r="Y1710" t="s">
        <v>524</v>
      </c>
      <c r="Z1710" t="s">
        <v>525</v>
      </c>
      <c r="AB1710" t="s">
        <v>681</v>
      </c>
      <c r="AC1710" t="s">
        <v>777</v>
      </c>
      <c r="AD1710">
        <v>2022</v>
      </c>
    </row>
    <row r="1711" spans="1:30" x14ac:dyDescent="0.25">
      <c r="A1711" t="s">
        <v>18</v>
      </c>
      <c r="B1711" t="s">
        <v>197</v>
      </c>
      <c r="C1711" t="s">
        <v>198</v>
      </c>
      <c r="D1711" t="s">
        <v>199</v>
      </c>
      <c r="E1711" t="s">
        <v>39</v>
      </c>
      <c r="F1711" t="s">
        <v>27</v>
      </c>
      <c r="G1711">
        <v>14923053102</v>
      </c>
      <c r="H1711" t="s">
        <v>243</v>
      </c>
      <c r="I1711" t="s">
        <v>33</v>
      </c>
      <c r="J1711">
        <v>121</v>
      </c>
      <c r="K1711">
        <v>1.5</v>
      </c>
      <c r="L1711">
        <v>1</v>
      </c>
      <c r="M1711">
        <v>121</v>
      </c>
      <c r="N1711">
        <v>1.5</v>
      </c>
      <c r="O1711">
        <v>1</v>
      </c>
      <c r="P1711">
        <v>1.5</v>
      </c>
      <c r="Q1711">
        <v>1.5</v>
      </c>
      <c r="R1711" s="1">
        <v>44655</v>
      </c>
      <c r="S1711" t="str">
        <f t="shared" si="130"/>
        <v>Miss Vickie's Potato Chip - Lime &amp; Cracked Pe</v>
      </c>
      <c r="T1711" t="str">
        <f t="shared" si="131"/>
        <v>Food</v>
      </c>
      <c r="U1711" t="str">
        <f>IF(T1711="Cell is Blank - Dis-regard",_xlfn.XLOOKUP(S1711,'Categroy Lookup'!A:A,'Categroy Lookup'!B:B,"Cell is Blank - Dis-regard"),T1711)</f>
        <v>Food</v>
      </c>
      <c r="V1711" t="b">
        <f t="shared" si="133"/>
        <v>1</v>
      </c>
      <c r="W1711">
        <f t="shared" si="132"/>
        <v>1.5</v>
      </c>
      <c r="X1711" s="8">
        <f t="shared" si="134"/>
        <v>1</v>
      </c>
      <c r="Y1711" t="s">
        <v>473</v>
      </c>
      <c r="Z1711" t="s">
        <v>475</v>
      </c>
      <c r="AB1711" t="s">
        <v>681</v>
      </c>
      <c r="AC1711" t="s">
        <v>777</v>
      </c>
      <c r="AD1711">
        <v>2022</v>
      </c>
    </row>
    <row r="1712" spans="1:30" x14ac:dyDescent="0.25">
      <c r="A1712" t="s">
        <v>18</v>
      </c>
      <c r="B1712" t="s">
        <v>197</v>
      </c>
      <c r="C1712" t="s">
        <v>198</v>
      </c>
      <c r="D1712" t="s">
        <v>199</v>
      </c>
      <c r="E1712" t="s">
        <v>58</v>
      </c>
      <c r="F1712" t="s">
        <v>27</v>
      </c>
      <c r="G1712">
        <v>14923161705</v>
      </c>
      <c r="H1712" t="s">
        <v>243</v>
      </c>
      <c r="I1712" t="s">
        <v>33</v>
      </c>
      <c r="J1712">
        <v>120</v>
      </c>
      <c r="K1712">
        <v>2</v>
      </c>
      <c r="L1712">
        <v>1</v>
      </c>
      <c r="M1712">
        <v>120</v>
      </c>
      <c r="N1712">
        <v>2</v>
      </c>
      <c r="O1712">
        <v>1</v>
      </c>
      <c r="P1712">
        <v>2</v>
      </c>
      <c r="Q1712">
        <v>2</v>
      </c>
      <c r="R1712" s="1">
        <v>44655</v>
      </c>
      <c r="S1712" t="str">
        <f t="shared" si="130"/>
        <v>Oreo Mini</v>
      </c>
      <c r="T1712" t="str">
        <f t="shared" si="131"/>
        <v>Food</v>
      </c>
      <c r="U1712" t="str">
        <f>IF(T1712="Cell is Blank - Dis-regard",_xlfn.XLOOKUP(S1712,'Categroy Lookup'!A:A,'Categroy Lookup'!B:B,"Cell is Blank - Dis-regard"),T1712)</f>
        <v>Food</v>
      </c>
      <c r="V1712" t="b">
        <f t="shared" si="133"/>
        <v>1</v>
      </c>
      <c r="W1712">
        <f t="shared" si="132"/>
        <v>2</v>
      </c>
      <c r="X1712" s="8">
        <f t="shared" si="134"/>
        <v>1.3333333333333333</v>
      </c>
      <c r="Y1712" t="s">
        <v>58</v>
      </c>
      <c r="AB1712" t="s">
        <v>681</v>
      </c>
      <c r="AC1712" t="s">
        <v>777</v>
      </c>
      <c r="AD1712">
        <v>2022</v>
      </c>
    </row>
    <row r="1713" spans="1:30" x14ac:dyDescent="0.25">
      <c r="A1713" t="s">
        <v>18</v>
      </c>
      <c r="B1713" t="s">
        <v>197</v>
      </c>
      <c r="C1713" t="s">
        <v>198</v>
      </c>
      <c r="D1713" t="s">
        <v>199</v>
      </c>
      <c r="E1713" t="s">
        <v>79</v>
      </c>
      <c r="F1713" t="s">
        <v>27</v>
      </c>
      <c r="G1713">
        <v>14923161764</v>
      </c>
      <c r="H1713" t="s">
        <v>243</v>
      </c>
      <c r="I1713" t="s">
        <v>33</v>
      </c>
      <c r="J1713">
        <v>113</v>
      </c>
      <c r="K1713">
        <v>1.5</v>
      </c>
      <c r="L1713">
        <v>1</v>
      </c>
      <c r="M1713">
        <v>113</v>
      </c>
      <c r="N1713">
        <v>1.5</v>
      </c>
      <c r="O1713">
        <v>1</v>
      </c>
      <c r="P1713">
        <v>1.5</v>
      </c>
      <c r="Q1713">
        <v>1.5</v>
      </c>
      <c r="R1713" s="1">
        <v>44655</v>
      </c>
      <c r="S1713" t="str">
        <f t="shared" si="130"/>
        <v>SunChips Multigrain - Harvest Cheddar</v>
      </c>
      <c r="T1713" t="str">
        <f t="shared" si="131"/>
        <v>Food</v>
      </c>
      <c r="U1713" t="str">
        <f>IF(T1713="Cell is Blank - Dis-regard",_xlfn.XLOOKUP(S1713,'Categroy Lookup'!A:A,'Categroy Lookup'!B:B,"Cell is Blank - Dis-regard"),T1713)</f>
        <v>Food</v>
      </c>
      <c r="V1713" t="b">
        <f t="shared" si="133"/>
        <v>1</v>
      </c>
      <c r="W1713">
        <f t="shared" si="132"/>
        <v>1.5</v>
      </c>
      <c r="X1713" s="8">
        <f t="shared" si="134"/>
        <v>1</v>
      </c>
      <c r="Y1713" t="s">
        <v>502</v>
      </c>
      <c r="Z1713" t="s">
        <v>515</v>
      </c>
      <c r="AB1713" t="s">
        <v>681</v>
      </c>
      <c r="AC1713" t="s">
        <v>777</v>
      </c>
      <c r="AD1713">
        <v>2022</v>
      </c>
    </row>
    <row r="1714" spans="1:30" x14ac:dyDescent="0.25">
      <c r="A1714" t="s">
        <v>18</v>
      </c>
      <c r="B1714" t="s">
        <v>197</v>
      </c>
      <c r="C1714" t="s">
        <v>198</v>
      </c>
      <c r="D1714" t="s">
        <v>199</v>
      </c>
      <c r="E1714" t="s">
        <v>34</v>
      </c>
      <c r="F1714" t="s">
        <v>27</v>
      </c>
      <c r="G1714">
        <v>14923247336</v>
      </c>
      <c r="H1714" t="s">
        <v>243</v>
      </c>
      <c r="I1714" t="s">
        <v>33</v>
      </c>
      <c r="J1714">
        <v>123</v>
      </c>
      <c r="K1714">
        <v>1.5</v>
      </c>
      <c r="L1714">
        <v>1</v>
      </c>
      <c r="M1714">
        <v>123</v>
      </c>
      <c r="N1714">
        <v>1.5</v>
      </c>
      <c r="O1714">
        <v>1</v>
      </c>
      <c r="P1714">
        <v>1.5</v>
      </c>
      <c r="Q1714">
        <v>1.5</v>
      </c>
      <c r="R1714" s="1">
        <v>44655</v>
      </c>
      <c r="S1714" t="str">
        <f t="shared" si="130"/>
        <v>Miss Vickie's Potato Chip - Sea Salt &amp; Vinega</v>
      </c>
      <c r="T1714" t="str">
        <f t="shared" si="131"/>
        <v>Food</v>
      </c>
      <c r="U1714" t="str">
        <f>IF(T1714="Cell is Blank - Dis-regard",_xlfn.XLOOKUP(S1714,'Categroy Lookup'!A:A,'Categroy Lookup'!B:B,"Cell is Blank - Dis-regard"),T1714)</f>
        <v>Food</v>
      </c>
      <c r="V1714" t="b">
        <f t="shared" si="133"/>
        <v>1</v>
      </c>
      <c r="W1714">
        <f t="shared" si="132"/>
        <v>1.5</v>
      </c>
      <c r="X1714" s="8">
        <f t="shared" si="134"/>
        <v>1</v>
      </c>
      <c r="Y1714" t="s">
        <v>473</v>
      </c>
      <c r="Z1714" t="s">
        <v>474</v>
      </c>
      <c r="AB1714" t="s">
        <v>681</v>
      </c>
      <c r="AC1714" t="s">
        <v>777</v>
      </c>
      <c r="AD1714">
        <v>2022</v>
      </c>
    </row>
    <row r="1715" spans="1:30" x14ac:dyDescent="0.25">
      <c r="A1715" t="s">
        <v>18</v>
      </c>
      <c r="B1715" t="s">
        <v>197</v>
      </c>
      <c r="C1715" t="s">
        <v>198</v>
      </c>
      <c r="D1715" t="s">
        <v>199</v>
      </c>
      <c r="E1715" t="s">
        <v>63</v>
      </c>
      <c r="F1715" t="s">
        <v>27</v>
      </c>
      <c r="G1715">
        <v>14923268875</v>
      </c>
      <c r="H1715" t="s">
        <v>243</v>
      </c>
      <c r="I1715" t="s">
        <v>33</v>
      </c>
      <c r="J1715">
        <v>125</v>
      </c>
      <c r="K1715">
        <v>1.5</v>
      </c>
      <c r="L1715">
        <v>1</v>
      </c>
      <c r="M1715">
        <v>125</v>
      </c>
      <c r="N1715">
        <v>1.5</v>
      </c>
      <c r="O1715">
        <v>1</v>
      </c>
      <c r="P1715">
        <v>1.5</v>
      </c>
      <c r="Q1715">
        <v>1.5</v>
      </c>
      <c r="R1715" s="1">
        <v>44655</v>
      </c>
      <c r="S1715" t="str">
        <f t="shared" si="130"/>
        <v>Good Health Veggie Stix - Zesty Ranch</v>
      </c>
      <c r="T1715" t="str">
        <f t="shared" si="131"/>
        <v>Food</v>
      </c>
      <c r="U1715" t="str">
        <f>IF(T1715="Cell is Blank - Dis-regard",_xlfn.XLOOKUP(S1715,'Categroy Lookup'!A:A,'Categroy Lookup'!B:B,"Cell is Blank - Dis-regard"),T1715)</f>
        <v>Food</v>
      </c>
      <c r="V1715" t="b">
        <f t="shared" si="133"/>
        <v>1</v>
      </c>
      <c r="W1715">
        <f t="shared" si="132"/>
        <v>1.5</v>
      </c>
      <c r="X1715" s="8">
        <f t="shared" si="134"/>
        <v>1</v>
      </c>
      <c r="Y1715" t="s">
        <v>498</v>
      </c>
      <c r="Z1715" t="s">
        <v>499</v>
      </c>
      <c r="AB1715" t="s">
        <v>681</v>
      </c>
      <c r="AC1715" t="s">
        <v>777</v>
      </c>
      <c r="AD1715">
        <v>2022</v>
      </c>
    </row>
    <row r="1716" spans="1:30" x14ac:dyDescent="0.25">
      <c r="A1716" t="s">
        <v>18</v>
      </c>
      <c r="B1716" t="s">
        <v>197</v>
      </c>
      <c r="C1716" t="s">
        <v>198</v>
      </c>
      <c r="D1716" t="s">
        <v>199</v>
      </c>
      <c r="E1716" t="s">
        <v>79</v>
      </c>
      <c r="F1716" t="s">
        <v>27</v>
      </c>
      <c r="G1716">
        <v>14923330477</v>
      </c>
      <c r="H1716" t="s">
        <v>243</v>
      </c>
      <c r="I1716" t="s">
        <v>33</v>
      </c>
      <c r="J1716">
        <v>113</v>
      </c>
      <c r="K1716">
        <v>1.5</v>
      </c>
      <c r="L1716">
        <v>1</v>
      </c>
      <c r="M1716">
        <v>113</v>
      </c>
      <c r="N1716">
        <v>1.5</v>
      </c>
      <c r="O1716">
        <v>1</v>
      </c>
      <c r="P1716">
        <v>1.5</v>
      </c>
      <c r="Q1716">
        <v>1.5</v>
      </c>
      <c r="R1716" s="1">
        <v>44655</v>
      </c>
      <c r="S1716" t="str">
        <f t="shared" si="130"/>
        <v>SunChips Multigrain - Harvest Cheddar</v>
      </c>
      <c r="T1716" t="str">
        <f t="shared" si="131"/>
        <v>Food</v>
      </c>
      <c r="U1716" t="str">
        <f>IF(T1716="Cell is Blank - Dis-regard",_xlfn.XLOOKUP(S1716,'Categroy Lookup'!A:A,'Categroy Lookup'!B:B,"Cell is Blank - Dis-regard"),T1716)</f>
        <v>Food</v>
      </c>
      <c r="V1716" t="b">
        <f t="shared" si="133"/>
        <v>1</v>
      </c>
      <c r="W1716">
        <f t="shared" si="132"/>
        <v>1.5</v>
      </c>
      <c r="X1716" s="8">
        <f t="shared" si="134"/>
        <v>1</v>
      </c>
      <c r="Y1716" t="s">
        <v>502</v>
      </c>
      <c r="Z1716" t="s">
        <v>515</v>
      </c>
      <c r="AB1716" t="s">
        <v>681</v>
      </c>
      <c r="AC1716" t="s">
        <v>777</v>
      </c>
      <c r="AD1716">
        <v>2022</v>
      </c>
    </row>
    <row r="1717" spans="1:30" x14ac:dyDescent="0.25">
      <c r="A1717" t="s">
        <v>18</v>
      </c>
      <c r="B1717" t="s">
        <v>40</v>
      </c>
      <c r="C1717" t="s">
        <v>41</v>
      </c>
      <c r="D1717" t="s">
        <v>42</v>
      </c>
      <c r="E1717" t="s">
        <v>93</v>
      </c>
      <c r="F1717" t="s">
        <v>23</v>
      </c>
      <c r="G1717">
        <v>14923435732</v>
      </c>
      <c r="H1717" t="s">
        <v>243</v>
      </c>
      <c r="I1717" t="s">
        <v>33</v>
      </c>
      <c r="J1717">
        <v>142</v>
      </c>
      <c r="K1717">
        <v>1</v>
      </c>
      <c r="L1717">
        <v>1</v>
      </c>
      <c r="M1717">
        <v>142</v>
      </c>
      <c r="N1717">
        <v>1</v>
      </c>
      <c r="O1717">
        <v>1</v>
      </c>
      <c r="P1717">
        <v>1</v>
      </c>
      <c r="Q1717">
        <v>1</v>
      </c>
      <c r="R1717" s="1">
        <v>44655</v>
      </c>
      <c r="S1717" t="str">
        <f t="shared" si="130"/>
        <v>Coca Cola - Zero Sugar</v>
      </c>
      <c r="T1717" t="str">
        <f t="shared" si="131"/>
        <v>Carbonated</v>
      </c>
      <c r="U1717" t="str">
        <f>IF(T1717="Cell is Blank - Dis-regard",_xlfn.XLOOKUP(S1717,'Categroy Lookup'!A:A,'Categroy Lookup'!B:B,"Cell is Blank - Dis-regard"),T1717)</f>
        <v>Carbonated</v>
      </c>
      <c r="V1717" t="b">
        <f t="shared" si="133"/>
        <v>1</v>
      </c>
      <c r="W1717">
        <f t="shared" si="132"/>
        <v>1</v>
      </c>
      <c r="X1717" s="8">
        <f t="shared" si="134"/>
        <v>0.66666666666666663</v>
      </c>
      <c r="Y1717" t="s">
        <v>524</v>
      </c>
      <c r="Z1717" t="s">
        <v>525</v>
      </c>
      <c r="AB1717" t="s">
        <v>681</v>
      </c>
      <c r="AC1717" t="s">
        <v>777</v>
      </c>
      <c r="AD1717">
        <v>2022</v>
      </c>
    </row>
    <row r="1718" spans="1:30" x14ac:dyDescent="0.25">
      <c r="A1718" t="s">
        <v>18</v>
      </c>
      <c r="B1718" t="s">
        <v>40</v>
      </c>
      <c r="C1718" t="s">
        <v>41</v>
      </c>
      <c r="D1718" t="s">
        <v>42</v>
      </c>
      <c r="E1718" t="s">
        <v>48</v>
      </c>
      <c r="F1718" t="s">
        <v>27</v>
      </c>
      <c r="G1718">
        <v>14923474948</v>
      </c>
      <c r="H1718" t="s">
        <v>243</v>
      </c>
      <c r="I1718" t="s">
        <v>33</v>
      </c>
      <c r="J1718">
        <v>138</v>
      </c>
      <c r="K1718">
        <v>2</v>
      </c>
      <c r="L1718">
        <v>1</v>
      </c>
      <c r="M1718">
        <v>138</v>
      </c>
      <c r="N1718">
        <v>2</v>
      </c>
      <c r="O1718">
        <v>1</v>
      </c>
      <c r="P1718">
        <v>2</v>
      </c>
      <c r="Q1718">
        <v>2</v>
      </c>
      <c r="R1718" s="1">
        <v>44655</v>
      </c>
      <c r="S1718" t="str">
        <f t="shared" si="130"/>
        <v>KitKat - Crisp Wafers</v>
      </c>
      <c r="T1718" t="str">
        <f t="shared" si="131"/>
        <v>Food</v>
      </c>
      <c r="U1718" t="str">
        <f>IF(T1718="Cell is Blank - Dis-regard",_xlfn.XLOOKUP(S1718,'Categroy Lookup'!A:A,'Categroy Lookup'!B:B,"Cell is Blank - Dis-regard"),T1718)</f>
        <v>Food</v>
      </c>
      <c r="V1718" t="b">
        <f t="shared" si="133"/>
        <v>1</v>
      </c>
      <c r="W1718">
        <f t="shared" si="132"/>
        <v>2</v>
      </c>
      <c r="X1718" s="8">
        <f t="shared" si="134"/>
        <v>1.3333333333333333</v>
      </c>
      <c r="Y1718" t="s">
        <v>482</v>
      </c>
      <c r="Z1718" t="s">
        <v>483</v>
      </c>
      <c r="AB1718" t="s">
        <v>681</v>
      </c>
      <c r="AC1718" t="s">
        <v>777</v>
      </c>
      <c r="AD1718">
        <v>2022</v>
      </c>
    </row>
    <row r="1719" spans="1:30" x14ac:dyDescent="0.25">
      <c r="A1719" t="s">
        <v>18</v>
      </c>
      <c r="B1719" t="s">
        <v>40</v>
      </c>
      <c r="C1719" t="s">
        <v>41</v>
      </c>
      <c r="D1719" t="s">
        <v>42</v>
      </c>
      <c r="E1719" t="s">
        <v>43</v>
      </c>
      <c r="F1719" t="s">
        <v>23</v>
      </c>
      <c r="G1719">
        <v>14924102816</v>
      </c>
      <c r="H1719" t="s">
        <v>243</v>
      </c>
      <c r="I1719" t="s">
        <v>33</v>
      </c>
      <c r="J1719">
        <v>146</v>
      </c>
      <c r="K1719">
        <v>3.25</v>
      </c>
      <c r="L1719">
        <v>1</v>
      </c>
      <c r="M1719">
        <v>146</v>
      </c>
      <c r="N1719">
        <v>3.25</v>
      </c>
      <c r="O1719">
        <v>1</v>
      </c>
      <c r="P1719">
        <v>3.25</v>
      </c>
      <c r="Q1719">
        <v>3.25</v>
      </c>
      <c r="R1719" s="1">
        <v>44655</v>
      </c>
      <c r="S1719" t="str">
        <f t="shared" si="130"/>
        <v>Monster Energy Original</v>
      </c>
      <c r="T1719" t="str">
        <f t="shared" si="131"/>
        <v>Carbonated</v>
      </c>
      <c r="U1719" t="str">
        <f>IF(T1719="Cell is Blank - Dis-regard",_xlfn.XLOOKUP(S1719,'Categroy Lookup'!A:A,'Categroy Lookup'!B:B,"Cell is Blank - Dis-regard"),T1719)</f>
        <v>Carbonated</v>
      </c>
      <c r="V1719" t="b">
        <f t="shared" si="133"/>
        <v>1</v>
      </c>
      <c r="W1719">
        <f t="shared" si="132"/>
        <v>3.25</v>
      </c>
      <c r="X1719" s="8">
        <f t="shared" si="134"/>
        <v>2.1666666666666665</v>
      </c>
      <c r="Y1719" t="s">
        <v>43</v>
      </c>
      <c r="AB1719" t="s">
        <v>681</v>
      </c>
      <c r="AC1719" t="s">
        <v>777</v>
      </c>
      <c r="AD1719">
        <v>2022</v>
      </c>
    </row>
    <row r="1720" spans="1:30" x14ac:dyDescent="0.25">
      <c r="A1720" t="s">
        <v>18</v>
      </c>
      <c r="B1720" t="s">
        <v>40</v>
      </c>
      <c r="C1720" t="s">
        <v>41</v>
      </c>
      <c r="D1720" t="s">
        <v>42</v>
      </c>
      <c r="E1720" t="s">
        <v>91</v>
      </c>
      <c r="F1720" t="s">
        <v>27</v>
      </c>
      <c r="G1720">
        <v>14924190455</v>
      </c>
      <c r="H1720" t="s">
        <v>243</v>
      </c>
      <c r="I1720" t="s">
        <v>25</v>
      </c>
      <c r="J1720">
        <v>122</v>
      </c>
      <c r="K1720">
        <v>1.5</v>
      </c>
      <c r="L1720">
        <v>1</v>
      </c>
      <c r="M1720">
        <v>122</v>
      </c>
      <c r="N1720">
        <v>1.5</v>
      </c>
      <c r="O1720">
        <v>1</v>
      </c>
      <c r="P1720">
        <v>1.5</v>
      </c>
      <c r="Q1720">
        <v>1.5</v>
      </c>
      <c r="R1720" s="1">
        <v>44655</v>
      </c>
      <c r="S1720" t="str">
        <f t="shared" si="130"/>
        <v>Chesters Fries Flaming hot</v>
      </c>
      <c r="T1720" t="str">
        <f t="shared" si="131"/>
        <v>Food</v>
      </c>
      <c r="U1720" t="str">
        <f>IF(T1720="Cell is Blank - Dis-regard",_xlfn.XLOOKUP(S1720,'Categroy Lookup'!A:A,'Categroy Lookup'!B:B,"Cell is Blank - Dis-regard"),T1720)</f>
        <v>Food</v>
      </c>
      <c r="V1720" t="b">
        <f t="shared" si="133"/>
        <v>1</v>
      </c>
      <c r="W1720">
        <f t="shared" si="132"/>
        <v>1.5</v>
      </c>
      <c r="X1720" s="8">
        <f t="shared" si="134"/>
        <v>1</v>
      </c>
      <c r="Y1720" t="s">
        <v>91</v>
      </c>
      <c r="AB1720" t="s">
        <v>681</v>
      </c>
      <c r="AC1720" t="s">
        <v>777</v>
      </c>
      <c r="AD1720">
        <v>2022</v>
      </c>
    </row>
    <row r="1721" spans="1:30" x14ac:dyDescent="0.25">
      <c r="A1721" t="s">
        <v>18</v>
      </c>
      <c r="B1721" t="s">
        <v>28</v>
      </c>
      <c r="C1721" t="s">
        <v>20</v>
      </c>
      <c r="D1721" t="s">
        <v>29</v>
      </c>
      <c r="E1721" t="s">
        <v>93</v>
      </c>
      <c r="F1721" t="s">
        <v>23</v>
      </c>
      <c r="G1721">
        <v>14924263558</v>
      </c>
      <c r="H1721" t="s">
        <v>244</v>
      </c>
      <c r="I1721" t="s">
        <v>33</v>
      </c>
      <c r="J1721">
        <v>140</v>
      </c>
      <c r="K1721">
        <v>1.5</v>
      </c>
      <c r="L1721">
        <v>1</v>
      </c>
      <c r="M1721">
        <v>140</v>
      </c>
      <c r="N1721">
        <v>1.5</v>
      </c>
      <c r="O1721">
        <v>1</v>
      </c>
      <c r="P1721">
        <v>1.5</v>
      </c>
      <c r="Q1721">
        <v>1.5</v>
      </c>
      <c r="R1721" s="1">
        <v>44655</v>
      </c>
      <c r="S1721" t="str">
        <f t="shared" si="130"/>
        <v>Coca Cola - Zero Sugar</v>
      </c>
      <c r="T1721" t="str">
        <f t="shared" si="131"/>
        <v>Carbonated</v>
      </c>
      <c r="U1721" t="str">
        <f>IF(T1721="Cell is Blank - Dis-regard",_xlfn.XLOOKUP(S1721,'Categroy Lookup'!A:A,'Categroy Lookup'!B:B,"Cell is Blank - Dis-regard"),T1721)</f>
        <v>Carbonated</v>
      </c>
      <c r="V1721" t="b">
        <f t="shared" si="133"/>
        <v>1</v>
      </c>
      <c r="W1721">
        <f t="shared" si="132"/>
        <v>1.5</v>
      </c>
      <c r="X1721" s="8">
        <f t="shared" si="134"/>
        <v>1</v>
      </c>
      <c r="Y1721" t="s">
        <v>524</v>
      </c>
      <c r="Z1721" t="s">
        <v>525</v>
      </c>
      <c r="AB1721" t="s">
        <v>683</v>
      </c>
      <c r="AC1721" t="s">
        <v>778</v>
      </c>
      <c r="AD1721">
        <v>2022</v>
      </c>
    </row>
    <row r="1722" spans="1:30" x14ac:dyDescent="0.25">
      <c r="A1722" t="s">
        <v>18</v>
      </c>
      <c r="B1722" t="s">
        <v>40</v>
      </c>
      <c r="C1722" t="s">
        <v>41</v>
      </c>
      <c r="D1722" t="s">
        <v>42</v>
      </c>
      <c r="E1722" t="s">
        <v>93</v>
      </c>
      <c r="F1722" t="s">
        <v>23</v>
      </c>
      <c r="G1722">
        <v>14924506052</v>
      </c>
      <c r="H1722" t="s">
        <v>244</v>
      </c>
      <c r="I1722" t="s">
        <v>33</v>
      </c>
      <c r="J1722">
        <v>142</v>
      </c>
      <c r="K1722">
        <v>1</v>
      </c>
      <c r="L1722">
        <v>1</v>
      </c>
      <c r="M1722">
        <v>142</v>
      </c>
      <c r="N1722">
        <v>1</v>
      </c>
      <c r="O1722">
        <v>1</v>
      </c>
      <c r="P1722">
        <v>1</v>
      </c>
      <c r="Q1722">
        <v>1</v>
      </c>
      <c r="R1722" s="1">
        <v>44655</v>
      </c>
      <c r="S1722" t="str">
        <f t="shared" si="130"/>
        <v>Coca Cola - Zero Sugar</v>
      </c>
      <c r="T1722" t="str">
        <f t="shared" si="131"/>
        <v>Carbonated</v>
      </c>
      <c r="U1722" t="str">
        <f>IF(T1722="Cell is Blank - Dis-regard",_xlfn.XLOOKUP(S1722,'Categroy Lookup'!A:A,'Categroy Lookup'!B:B,"Cell is Blank - Dis-regard"),T1722)</f>
        <v>Carbonated</v>
      </c>
      <c r="V1722" t="b">
        <f t="shared" si="133"/>
        <v>1</v>
      </c>
      <c r="W1722">
        <f t="shared" si="132"/>
        <v>1</v>
      </c>
      <c r="X1722" s="8">
        <f t="shared" si="134"/>
        <v>0.66666666666666663</v>
      </c>
      <c r="Y1722" t="s">
        <v>524</v>
      </c>
      <c r="Z1722" t="s">
        <v>525</v>
      </c>
      <c r="AB1722" t="s">
        <v>683</v>
      </c>
      <c r="AC1722" t="s">
        <v>778</v>
      </c>
      <c r="AD1722">
        <v>2022</v>
      </c>
    </row>
    <row r="1723" spans="1:30" x14ac:dyDescent="0.25">
      <c r="A1723" t="s">
        <v>18</v>
      </c>
      <c r="B1723" t="s">
        <v>40</v>
      </c>
      <c r="C1723" t="s">
        <v>41</v>
      </c>
      <c r="D1723" t="s">
        <v>42</v>
      </c>
      <c r="E1723" t="s">
        <v>147</v>
      </c>
      <c r="F1723" t="s">
        <v>27</v>
      </c>
      <c r="G1723">
        <v>14924518031</v>
      </c>
      <c r="H1723" t="s">
        <v>244</v>
      </c>
      <c r="I1723" t="s">
        <v>25</v>
      </c>
      <c r="J1723">
        <v>120</v>
      </c>
      <c r="K1723">
        <v>1.5</v>
      </c>
      <c r="L1723">
        <v>1</v>
      </c>
      <c r="M1723">
        <v>120</v>
      </c>
      <c r="N1723">
        <v>1.5</v>
      </c>
      <c r="O1723">
        <v>1</v>
      </c>
      <c r="P1723">
        <v>1.5</v>
      </c>
      <c r="Q1723">
        <v>1.5</v>
      </c>
      <c r="R1723" s="1">
        <v>44655</v>
      </c>
      <c r="S1723" t="str">
        <f t="shared" si="130"/>
        <v>Doritos Famin Hot Nacho</v>
      </c>
      <c r="T1723" t="str">
        <f t="shared" si="131"/>
        <v>Food</v>
      </c>
      <c r="U1723" t="str">
        <f>IF(T1723="Cell is Blank - Dis-regard",_xlfn.XLOOKUP(S1723,'Categroy Lookup'!A:A,'Categroy Lookup'!B:B,"Cell is Blank - Dis-regard"),T1723)</f>
        <v>Food</v>
      </c>
      <c r="V1723" t="b">
        <f t="shared" si="133"/>
        <v>1</v>
      </c>
      <c r="W1723">
        <f t="shared" si="132"/>
        <v>1.5</v>
      </c>
      <c r="X1723" s="8">
        <f t="shared" si="134"/>
        <v>1</v>
      </c>
      <c r="Y1723" t="s">
        <v>147</v>
      </c>
      <c r="AB1723" t="s">
        <v>683</v>
      </c>
      <c r="AC1723" t="s">
        <v>778</v>
      </c>
      <c r="AD1723">
        <v>2022</v>
      </c>
    </row>
    <row r="1724" spans="1:30" x14ac:dyDescent="0.25">
      <c r="A1724" t="s">
        <v>18</v>
      </c>
      <c r="B1724" t="s">
        <v>40</v>
      </c>
      <c r="C1724" t="s">
        <v>41</v>
      </c>
      <c r="D1724" t="s">
        <v>42</v>
      </c>
      <c r="E1724" t="s">
        <v>43</v>
      </c>
      <c r="F1724" t="s">
        <v>23</v>
      </c>
      <c r="G1724">
        <v>14925131245</v>
      </c>
      <c r="H1724" t="s">
        <v>244</v>
      </c>
      <c r="I1724" t="s">
        <v>33</v>
      </c>
      <c r="J1724">
        <v>144</v>
      </c>
      <c r="K1724">
        <v>3.25</v>
      </c>
      <c r="L1724">
        <v>1</v>
      </c>
      <c r="M1724">
        <v>144</v>
      </c>
      <c r="N1724">
        <v>3.25</v>
      </c>
      <c r="O1724">
        <v>1</v>
      </c>
      <c r="P1724">
        <v>3.25</v>
      </c>
      <c r="Q1724">
        <v>3.25</v>
      </c>
      <c r="R1724" s="1">
        <v>44656</v>
      </c>
      <c r="S1724" t="str">
        <f t="shared" si="130"/>
        <v>Monster Energy Original</v>
      </c>
      <c r="T1724" t="str">
        <f t="shared" si="131"/>
        <v>Carbonated</v>
      </c>
      <c r="U1724" t="str">
        <f>IF(T1724="Cell is Blank - Dis-regard",_xlfn.XLOOKUP(S1724,'Categroy Lookup'!A:A,'Categroy Lookup'!B:B,"Cell is Blank - Dis-regard"),T1724)</f>
        <v>Carbonated</v>
      </c>
      <c r="V1724" t="b">
        <f t="shared" si="133"/>
        <v>1</v>
      </c>
      <c r="W1724">
        <f t="shared" si="132"/>
        <v>3.25</v>
      </c>
      <c r="X1724" s="8">
        <f t="shared" si="134"/>
        <v>2.1666666666666665</v>
      </c>
      <c r="Y1724" t="s">
        <v>43</v>
      </c>
      <c r="AB1724" t="s">
        <v>683</v>
      </c>
      <c r="AC1724" t="s">
        <v>778</v>
      </c>
      <c r="AD1724">
        <v>2022</v>
      </c>
    </row>
    <row r="1725" spans="1:30" x14ac:dyDescent="0.25">
      <c r="A1725" t="s">
        <v>18</v>
      </c>
      <c r="B1725" t="s">
        <v>197</v>
      </c>
      <c r="C1725" t="s">
        <v>198</v>
      </c>
      <c r="D1725" t="s">
        <v>199</v>
      </c>
      <c r="E1725" t="s">
        <v>98</v>
      </c>
      <c r="F1725" t="s">
        <v>27</v>
      </c>
      <c r="G1725">
        <v>14925425206</v>
      </c>
      <c r="H1725" t="s">
        <v>244</v>
      </c>
      <c r="I1725" t="s">
        <v>25</v>
      </c>
      <c r="J1725">
        <v>124</v>
      </c>
      <c r="K1725">
        <v>1.25</v>
      </c>
      <c r="L1725">
        <v>1</v>
      </c>
      <c r="M1725">
        <v>124</v>
      </c>
      <c r="N1725">
        <v>1.25</v>
      </c>
      <c r="O1725">
        <v>1</v>
      </c>
      <c r="P1725">
        <v>1.25</v>
      </c>
      <c r="Q1725">
        <v>1.25</v>
      </c>
      <c r="R1725" s="1">
        <v>44656</v>
      </c>
      <c r="S1725" t="str">
        <f t="shared" si="130"/>
        <v>CheezIt - Original</v>
      </c>
      <c r="T1725" t="str">
        <f t="shared" si="131"/>
        <v>Food</v>
      </c>
      <c r="U1725" t="str">
        <f>IF(T1725="Cell is Blank - Dis-regard",_xlfn.XLOOKUP(S1725,'Categroy Lookup'!A:A,'Categroy Lookup'!B:B,"Cell is Blank - Dis-regard"),T1725)</f>
        <v>Food</v>
      </c>
      <c r="V1725" t="b">
        <f t="shared" si="133"/>
        <v>1</v>
      </c>
      <c r="W1725">
        <f t="shared" si="132"/>
        <v>1.25</v>
      </c>
      <c r="X1725" s="8">
        <f t="shared" si="134"/>
        <v>0.83333333333333337</v>
      </c>
      <c r="Y1725" t="s">
        <v>528</v>
      </c>
      <c r="Z1725" t="s">
        <v>512</v>
      </c>
      <c r="AB1725" t="s">
        <v>683</v>
      </c>
      <c r="AC1725" t="s">
        <v>778</v>
      </c>
      <c r="AD1725">
        <v>2022</v>
      </c>
    </row>
    <row r="1726" spans="1:30" x14ac:dyDescent="0.25">
      <c r="A1726" t="s">
        <v>18</v>
      </c>
      <c r="B1726" t="s">
        <v>197</v>
      </c>
      <c r="C1726" t="s">
        <v>198</v>
      </c>
      <c r="D1726" t="s">
        <v>199</v>
      </c>
      <c r="E1726" t="s">
        <v>58</v>
      </c>
      <c r="F1726" t="s">
        <v>27</v>
      </c>
      <c r="G1726">
        <v>14925431163</v>
      </c>
      <c r="H1726" t="s">
        <v>244</v>
      </c>
      <c r="I1726" t="s">
        <v>25</v>
      </c>
      <c r="J1726">
        <v>120</v>
      </c>
      <c r="K1726">
        <v>2</v>
      </c>
      <c r="L1726">
        <v>1</v>
      </c>
      <c r="M1726">
        <v>120</v>
      </c>
      <c r="N1726">
        <v>2</v>
      </c>
      <c r="O1726">
        <v>1</v>
      </c>
      <c r="P1726">
        <v>2</v>
      </c>
      <c r="Q1726">
        <v>2</v>
      </c>
      <c r="R1726" s="1">
        <v>44656</v>
      </c>
      <c r="S1726" t="str">
        <f t="shared" si="130"/>
        <v>Oreo Mini</v>
      </c>
      <c r="T1726" t="str">
        <f t="shared" si="131"/>
        <v>Food</v>
      </c>
      <c r="U1726" t="str">
        <f>IF(T1726="Cell is Blank - Dis-regard",_xlfn.XLOOKUP(S1726,'Categroy Lookup'!A:A,'Categroy Lookup'!B:B,"Cell is Blank - Dis-regard"),T1726)</f>
        <v>Food</v>
      </c>
      <c r="V1726" t="b">
        <f t="shared" si="133"/>
        <v>1</v>
      </c>
      <c r="W1726">
        <f t="shared" si="132"/>
        <v>2</v>
      </c>
      <c r="X1726" s="8">
        <f t="shared" si="134"/>
        <v>1.3333333333333333</v>
      </c>
      <c r="Y1726" t="s">
        <v>58</v>
      </c>
      <c r="AB1726" t="s">
        <v>683</v>
      </c>
      <c r="AC1726" t="s">
        <v>778</v>
      </c>
      <c r="AD1726">
        <v>2022</v>
      </c>
    </row>
    <row r="1727" spans="1:30" x14ac:dyDescent="0.25">
      <c r="A1727" t="s">
        <v>18</v>
      </c>
      <c r="B1727" t="s">
        <v>36</v>
      </c>
      <c r="C1727" t="s">
        <v>37</v>
      </c>
      <c r="D1727" t="s">
        <v>38</v>
      </c>
      <c r="E1727" t="s">
        <v>79</v>
      </c>
      <c r="F1727" t="s">
        <v>27</v>
      </c>
      <c r="G1727">
        <v>14925735050</v>
      </c>
      <c r="H1727" t="s">
        <v>244</v>
      </c>
      <c r="I1727" t="s">
        <v>33</v>
      </c>
      <c r="J1727">
        <v>121</v>
      </c>
      <c r="K1727">
        <v>1.5</v>
      </c>
      <c r="L1727">
        <v>1</v>
      </c>
      <c r="M1727">
        <v>121</v>
      </c>
      <c r="N1727">
        <v>1.5</v>
      </c>
      <c r="O1727">
        <v>1</v>
      </c>
      <c r="P1727">
        <v>1.5</v>
      </c>
      <c r="Q1727">
        <v>1.5</v>
      </c>
      <c r="R1727" s="1">
        <v>44656</v>
      </c>
      <c r="S1727" t="str">
        <f t="shared" si="130"/>
        <v>SunChips Multigrain - Harvest Cheddar</v>
      </c>
      <c r="T1727" t="str">
        <f t="shared" si="131"/>
        <v>Food</v>
      </c>
      <c r="U1727" t="str">
        <f>IF(T1727="Cell is Blank - Dis-regard",_xlfn.XLOOKUP(S1727,'Categroy Lookup'!A:A,'Categroy Lookup'!B:B,"Cell is Blank - Dis-regard"),T1727)</f>
        <v>Food</v>
      </c>
      <c r="V1727" t="b">
        <f t="shared" si="133"/>
        <v>1</v>
      </c>
      <c r="W1727">
        <f t="shared" si="132"/>
        <v>1.5</v>
      </c>
      <c r="X1727" s="8">
        <f t="shared" si="134"/>
        <v>1</v>
      </c>
      <c r="Y1727" t="s">
        <v>502</v>
      </c>
      <c r="Z1727" t="s">
        <v>515</v>
      </c>
      <c r="AB1727" t="s">
        <v>683</v>
      </c>
      <c r="AC1727" t="s">
        <v>778</v>
      </c>
      <c r="AD1727">
        <v>2022</v>
      </c>
    </row>
    <row r="1728" spans="1:30" x14ac:dyDescent="0.25">
      <c r="A1728" t="s">
        <v>18</v>
      </c>
      <c r="B1728" t="s">
        <v>36</v>
      </c>
      <c r="C1728" t="s">
        <v>37</v>
      </c>
      <c r="D1728" t="s">
        <v>38</v>
      </c>
      <c r="E1728" t="s">
        <v>98</v>
      </c>
      <c r="F1728" t="s">
        <v>27</v>
      </c>
      <c r="G1728">
        <v>14926457528</v>
      </c>
      <c r="H1728" t="s">
        <v>244</v>
      </c>
      <c r="I1728" t="s">
        <v>25</v>
      </c>
      <c r="J1728">
        <v>125</v>
      </c>
      <c r="K1728">
        <v>1.25</v>
      </c>
      <c r="L1728">
        <v>1</v>
      </c>
      <c r="M1728">
        <v>125</v>
      </c>
      <c r="N1728">
        <v>1.25</v>
      </c>
      <c r="O1728">
        <v>1</v>
      </c>
      <c r="P1728">
        <v>1.25</v>
      </c>
      <c r="Q1728">
        <v>1.25</v>
      </c>
      <c r="R1728" s="1">
        <v>44656</v>
      </c>
      <c r="S1728" t="str">
        <f t="shared" si="130"/>
        <v>CheezIt - Original</v>
      </c>
      <c r="T1728" t="str">
        <f t="shared" si="131"/>
        <v>Food</v>
      </c>
      <c r="U1728" t="str">
        <f>IF(T1728="Cell is Blank - Dis-regard",_xlfn.XLOOKUP(S1728,'Categroy Lookup'!A:A,'Categroy Lookup'!B:B,"Cell is Blank - Dis-regard"),T1728)</f>
        <v>Food</v>
      </c>
      <c r="V1728" t="b">
        <f t="shared" si="133"/>
        <v>1</v>
      </c>
      <c r="W1728">
        <f t="shared" si="132"/>
        <v>1.25</v>
      </c>
      <c r="X1728" s="8">
        <f t="shared" si="134"/>
        <v>0.83333333333333337</v>
      </c>
      <c r="Y1728" t="s">
        <v>528</v>
      </c>
      <c r="Z1728" t="s">
        <v>512</v>
      </c>
      <c r="AB1728" t="s">
        <v>683</v>
      </c>
      <c r="AC1728" t="s">
        <v>778</v>
      </c>
      <c r="AD1728">
        <v>2022</v>
      </c>
    </row>
    <row r="1729" spans="1:30" x14ac:dyDescent="0.25">
      <c r="A1729" t="s">
        <v>18</v>
      </c>
      <c r="B1729" t="s">
        <v>197</v>
      </c>
      <c r="C1729" t="s">
        <v>198</v>
      </c>
      <c r="D1729" t="s">
        <v>199</v>
      </c>
      <c r="E1729" t="s">
        <v>205</v>
      </c>
      <c r="F1729" t="s">
        <v>23</v>
      </c>
      <c r="G1729">
        <v>14926961423</v>
      </c>
      <c r="H1729" t="s">
        <v>244</v>
      </c>
      <c r="I1729" t="s">
        <v>25</v>
      </c>
      <c r="J1729">
        <v>140</v>
      </c>
      <c r="K1729">
        <v>1.5</v>
      </c>
      <c r="L1729">
        <v>1</v>
      </c>
      <c r="M1729">
        <v>140</v>
      </c>
      <c r="N1729">
        <v>1.5</v>
      </c>
      <c r="O1729">
        <v>1</v>
      </c>
      <c r="P1729">
        <v>1.5</v>
      </c>
      <c r="Q1729">
        <v>1.5</v>
      </c>
      <c r="R1729" s="1">
        <v>44656</v>
      </c>
      <c r="S1729" t="str">
        <f t="shared" si="130"/>
        <v>Spindrift - Sparkling Water - Pineapple</v>
      </c>
      <c r="T1729" t="str">
        <f t="shared" si="131"/>
        <v>Carbonated</v>
      </c>
      <c r="U1729" t="str">
        <f>IF(T1729="Cell is Blank - Dis-regard",_xlfn.XLOOKUP(S1729,'Categroy Lookup'!A:A,'Categroy Lookup'!B:B,"Cell is Blank - Dis-regard"),T1729)</f>
        <v>Carbonated</v>
      </c>
      <c r="V1729" t="b">
        <f t="shared" si="133"/>
        <v>1</v>
      </c>
      <c r="W1729">
        <f t="shared" si="132"/>
        <v>1.5</v>
      </c>
      <c r="X1729" s="8">
        <f t="shared" si="134"/>
        <v>1</v>
      </c>
      <c r="Y1729" t="s">
        <v>486</v>
      </c>
      <c r="Z1729" t="s">
        <v>576</v>
      </c>
      <c r="AA1729" t="s">
        <v>577</v>
      </c>
      <c r="AB1729" t="s">
        <v>683</v>
      </c>
      <c r="AC1729" t="s">
        <v>778</v>
      </c>
      <c r="AD1729">
        <v>2022</v>
      </c>
    </row>
    <row r="1730" spans="1:30" x14ac:dyDescent="0.25">
      <c r="A1730" t="s">
        <v>18</v>
      </c>
      <c r="B1730" t="s">
        <v>197</v>
      </c>
      <c r="C1730" t="s">
        <v>198</v>
      </c>
      <c r="D1730" t="s">
        <v>199</v>
      </c>
      <c r="E1730" t="s">
        <v>84</v>
      </c>
      <c r="F1730" t="s">
        <v>23</v>
      </c>
      <c r="G1730">
        <v>14926966663</v>
      </c>
      <c r="H1730" t="s">
        <v>244</v>
      </c>
      <c r="I1730" t="s">
        <v>25</v>
      </c>
      <c r="J1730">
        <v>132</v>
      </c>
      <c r="K1730">
        <v>2</v>
      </c>
      <c r="L1730">
        <v>1</v>
      </c>
      <c r="M1730">
        <v>132</v>
      </c>
      <c r="N1730">
        <v>2</v>
      </c>
      <c r="O1730">
        <v>1</v>
      </c>
      <c r="P1730">
        <v>2</v>
      </c>
      <c r="Q1730">
        <v>2</v>
      </c>
      <c r="R1730" s="1">
        <v>44656</v>
      </c>
      <c r="S1730" t="str">
        <f t="shared" ref="S1730:S1793" si="135">IF(E1730="","Cell is Blank - Dis-regard",E1730)</f>
        <v>Keto Krisp - Almond/Chocolate</v>
      </c>
      <c r="T1730" t="str">
        <f t="shared" ref="T1730:T1793" si="136">IF(F1730="","Cell is Blank - Dis-regard",F1730)</f>
        <v>Carbonated</v>
      </c>
      <c r="U1730" t="str">
        <f>IF(T1730="Cell is Blank - Dis-regard",_xlfn.XLOOKUP(S1730,'Categroy Lookup'!A:A,'Categroy Lookup'!B:B,"Cell is Blank - Dis-regard"),T1730)</f>
        <v>Carbonated</v>
      </c>
      <c r="V1730" t="b">
        <f t="shared" si="133"/>
        <v>1</v>
      </c>
      <c r="W1730">
        <f t="shared" ref="W1730:W1793" si="137">IF(V1730="FALSE",K1730,K1730)</f>
        <v>2</v>
      </c>
      <c r="X1730" s="8">
        <f t="shared" si="134"/>
        <v>1.3333333333333333</v>
      </c>
      <c r="Y1730" t="s">
        <v>518</v>
      </c>
      <c r="Z1730" t="s">
        <v>519</v>
      </c>
      <c r="AB1730" t="s">
        <v>683</v>
      </c>
      <c r="AC1730" t="s">
        <v>778</v>
      </c>
      <c r="AD1730">
        <v>2022</v>
      </c>
    </row>
    <row r="1731" spans="1:30" x14ac:dyDescent="0.25">
      <c r="A1731" t="s">
        <v>18</v>
      </c>
      <c r="B1731" t="s">
        <v>197</v>
      </c>
      <c r="C1731" t="s">
        <v>198</v>
      </c>
      <c r="D1731" t="s">
        <v>199</v>
      </c>
      <c r="E1731" t="s">
        <v>206</v>
      </c>
      <c r="F1731" t="s">
        <v>31</v>
      </c>
      <c r="G1731">
        <v>14926998004</v>
      </c>
      <c r="H1731" t="s">
        <v>244</v>
      </c>
      <c r="I1731" t="s">
        <v>25</v>
      </c>
      <c r="J1731">
        <v>141</v>
      </c>
      <c r="K1731">
        <v>2</v>
      </c>
      <c r="L1731">
        <v>1</v>
      </c>
      <c r="M1731">
        <v>141</v>
      </c>
      <c r="N1731">
        <v>2</v>
      </c>
      <c r="O1731">
        <v>1</v>
      </c>
      <c r="P1731">
        <v>2</v>
      </c>
      <c r="Q1731">
        <v>4</v>
      </c>
      <c r="R1731" s="1">
        <v>44656</v>
      </c>
      <c r="S1731" t="str">
        <f t="shared" si="135"/>
        <v>Iberia Coconut Water</v>
      </c>
      <c r="T1731" t="str">
        <f t="shared" si="136"/>
        <v>Non Carbonated</v>
      </c>
      <c r="U1731" t="str">
        <f>IF(T1731="Cell is Blank - Dis-regard",_xlfn.XLOOKUP(S1731,'Categroy Lookup'!A:A,'Categroy Lookup'!B:B,"Cell is Blank - Dis-regard"),T1731)</f>
        <v>Non Carbonated</v>
      </c>
      <c r="V1731" t="b">
        <f t="shared" ref="V1731:V1794" si="138">K1731=N1731</f>
        <v>1</v>
      </c>
      <c r="W1731">
        <f t="shared" si="137"/>
        <v>2</v>
      </c>
      <c r="X1731" s="8">
        <f t="shared" ref="X1731:X1794" si="139">W1731/1.5</f>
        <v>1.3333333333333333</v>
      </c>
      <c r="Y1731" t="s">
        <v>206</v>
      </c>
      <c r="AB1731" t="s">
        <v>683</v>
      </c>
      <c r="AC1731" t="s">
        <v>778</v>
      </c>
      <c r="AD1731">
        <v>2022</v>
      </c>
    </row>
    <row r="1732" spans="1:30" x14ac:dyDescent="0.25">
      <c r="A1732" t="s">
        <v>18</v>
      </c>
      <c r="B1732" t="s">
        <v>197</v>
      </c>
      <c r="C1732" t="s">
        <v>198</v>
      </c>
      <c r="D1732" t="s">
        <v>199</v>
      </c>
      <c r="E1732" t="s">
        <v>212</v>
      </c>
      <c r="F1732" t="s">
        <v>27</v>
      </c>
      <c r="G1732">
        <v>14926998004</v>
      </c>
      <c r="H1732" t="s">
        <v>244</v>
      </c>
      <c r="I1732" t="s">
        <v>25</v>
      </c>
      <c r="J1732">
        <v>130</v>
      </c>
      <c r="K1732">
        <v>2</v>
      </c>
      <c r="L1732">
        <v>1</v>
      </c>
      <c r="M1732">
        <v>130</v>
      </c>
      <c r="N1732">
        <v>2</v>
      </c>
      <c r="O1732">
        <v>1</v>
      </c>
      <c r="P1732">
        <v>2</v>
      </c>
      <c r="Q1732">
        <v>4</v>
      </c>
      <c r="R1732" s="1">
        <v>44656</v>
      </c>
      <c r="S1732" t="str">
        <f t="shared" si="135"/>
        <v>Autumns Granola Bar - Cinnamon Almond</v>
      </c>
      <c r="T1732" t="str">
        <f t="shared" si="136"/>
        <v>Food</v>
      </c>
      <c r="U1732" t="str">
        <f>IF(T1732="Cell is Blank - Dis-regard",_xlfn.XLOOKUP(S1732,'Categroy Lookup'!A:A,'Categroy Lookup'!B:B,"Cell is Blank - Dis-regard"),T1732)</f>
        <v>Food</v>
      </c>
      <c r="V1732" t="b">
        <f t="shared" si="138"/>
        <v>1</v>
      </c>
      <c r="W1732">
        <f t="shared" si="137"/>
        <v>2</v>
      </c>
      <c r="X1732" s="8">
        <f t="shared" si="139"/>
        <v>1.3333333333333333</v>
      </c>
      <c r="Y1732" t="s">
        <v>584</v>
      </c>
      <c r="Z1732" t="s">
        <v>585</v>
      </c>
      <c r="AB1732" t="s">
        <v>683</v>
      </c>
      <c r="AC1732" t="s">
        <v>778</v>
      </c>
      <c r="AD1732">
        <v>2022</v>
      </c>
    </row>
    <row r="1733" spans="1:30" x14ac:dyDescent="0.25">
      <c r="A1733" t="s">
        <v>18</v>
      </c>
      <c r="B1733" t="s">
        <v>40</v>
      </c>
      <c r="C1733" t="s">
        <v>41</v>
      </c>
      <c r="D1733" t="s">
        <v>42</v>
      </c>
      <c r="E1733" t="s">
        <v>48</v>
      </c>
      <c r="F1733" t="s">
        <v>27</v>
      </c>
      <c r="G1733">
        <v>14927023038</v>
      </c>
      <c r="H1733" t="s">
        <v>244</v>
      </c>
      <c r="I1733" t="s">
        <v>33</v>
      </c>
      <c r="J1733">
        <v>138</v>
      </c>
      <c r="K1733">
        <v>2</v>
      </c>
      <c r="L1733">
        <v>1</v>
      </c>
      <c r="M1733">
        <v>138</v>
      </c>
      <c r="N1733">
        <v>2</v>
      </c>
      <c r="O1733">
        <v>1</v>
      </c>
      <c r="P1733">
        <v>2</v>
      </c>
      <c r="Q1733">
        <v>2</v>
      </c>
      <c r="R1733" s="1">
        <v>44656</v>
      </c>
      <c r="S1733" t="str">
        <f t="shared" si="135"/>
        <v>KitKat - Crisp Wafers</v>
      </c>
      <c r="T1733" t="str">
        <f t="shared" si="136"/>
        <v>Food</v>
      </c>
      <c r="U1733" t="str">
        <f>IF(T1733="Cell is Blank - Dis-regard",_xlfn.XLOOKUP(S1733,'Categroy Lookup'!A:A,'Categroy Lookup'!B:B,"Cell is Blank - Dis-regard"),T1733)</f>
        <v>Food</v>
      </c>
      <c r="V1733" t="b">
        <f t="shared" si="138"/>
        <v>1</v>
      </c>
      <c r="W1733">
        <f t="shared" si="137"/>
        <v>2</v>
      </c>
      <c r="X1733" s="8">
        <f t="shared" si="139"/>
        <v>1.3333333333333333</v>
      </c>
      <c r="Y1733" t="s">
        <v>482</v>
      </c>
      <c r="Z1733" t="s">
        <v>483</v>
      </c>
      <c r="AB1733" t="s">
        <v>683</v>
      </c>
      <c r="AC1733" t="s">
        <v>778</v>
      </c>
      <c r="AD1733">
        <v>2022</v>
      </c>
    </row>
    <row r="1734" spans="1:30" x14ac:dyDescent="0.25">
      <c r="A1734" t="s">
        <v>18</v>
      </c>
      <c r="B1734" t="s">
        <v>36</v>
      </c>
      <c r="C1734" t="s">
        <v>37</v>
      </c>
      <c r="D1734" t="s">
        <v>38</v>
      </c>
      <c r="E1734" t="s">
        <v>62</v>
      </c>
      <c r="F1734" t="s">
        <v>27</v>
      </c>
      <c r="G1734">
        <v>14927489350</v>
      </c>
      <c r="H1734" t="s">
        <v>244</v>
      </c>
      <c r="I1734" t="s">
        <v>33</v>
      </c>
      <c r="J1734">
        <v>132</v>
      </c>
      <c r="K1734">
        <v>2</v>
      </c>
      <c r="L1734">
        <v>1</v>
      </c>
      <c r="M1734">
        <v>132</v>
      </c>
      <c r="N1734">
        <v>2</v>
      </c>
      <c r="O1734">
        <v>1</v>
      </c>
      <c r="P1734">
        <v>2</v>
      </c>
      <c r="Q1734">
        <v>2</v>
      </c>
      <c r="R1734" s="1">
        <v>44656</v>
      </c>
      <c r="S1734" t="str">
        <f t="shared" si="135"/>
        <v>Robert Irvine's - Fit Crunch -  Chocolate Pea</v>
      </c>
      <c r="T1734" t="str">
        <f t="shared" si="136"/>
        <v>Food</v>
      </c>
      <c r="U1734" t="str">
        <f>IF(T1734="Cell is Blank - Dis-regard",_xlfn.XLOOKUP(S1734,'Categroy Lookup'!A:A,'Categroy Lookup'!B:B,"Cell is Blank - Dis-regard"),T1734)</f>
        <v>Food</v>
      </c>
      <c r="V1734" t="b">
        <f t="shared" si="138"/>
        <v>1</v>
      </c>
      <c r="W1734">
        <f t="shared" si="137"/>
        <v>2</v>
      </c>
      <c r="X1734" s="8">
        <f t="shared" si="139"/>
        <v>1.3333333333333333</v>
      </c>
      <c r="Y1734" t="s">
        <v>495</v>
      </c>
      <c r="Z1734" t="s">
        <v>496</v>
      </c>
      <c r="AA1734" t="s">
        <v>497</v>
      </c>
      <c r="AB1734" t="s">
        <v>683</v>
      </c>
      <c r="AC1734" t="s">
        <v>778</v>
      </c>
      <c r="AD1734">
        <v>2022</v>
      </c>
    </row>
    <row r="1735" spans="1:30" x14ac:dyDescent="0.25">
      <c r="A1735" t="s">
        <v>18</v>
      </c>
      <c r="B1735" t="s">
        <v>197</v>
      </c>
      <c r="C1735" t="s">
        <v>198</v>
      </c>
      <c r="D1735" t="s">
        <v>199</v>
      </c>
      <c r="E1735" t="s">
        <v>206</v>
      </c>
      <c r="F1735" t="s">
        <v>31</v>
      </c>
      <c r="G1735">
        <v>14927581711</v>
      </c>
      <c r="H1735" t="s">
        <v>244</v>
      </c>
      <c r="I1735" t="s">
        <v>25</v>
      </c>
      <c r="J1735">
        <v>141</v>
      </c>
      <c r="K1735">
        <v>2</v>
      </c>
      <c r="L1735">
        <v>1</v>
      </c>
      <c r="M1735">
        <v>141</v>
      </c>
      <c r="N1735">
        <v>2</v>
      </c>
      <c r="O1735">
        <v>1</v>
      </c>
      <c r="P1735">
        <v>2</v>
      </c>
      <c r="Q1735">
        <v>2</v>
      </c>
      <c r="R1735" s="1">
        <v>44656</v>
      </c>
      <c r="S1735" t="str">
        <f t="shared" si="135"/>
        <v>Iberia Coconut Water</v>
      </c>
      <c r="T1735" t="str">
        <f t="shared" si="136"/>
        <v>Non Carbonated</v>
      </c>
      <c r="U1735" t="str">
        <f>IF(T1735="Cell is Blank - Dis-regard",_xlfn.XLOOKUP(S1735,'Categroy Lookup'!A:A,'Categroy Lookup'!B:B,"Cell is Blank - Dis-regard"),T1735)</f>
        <v>Non Carbonated</v>
      </c>
      <c r="V1735" t="b">
        <f t="shared" si="138"/>
        <v>1</v>
      </c>
      <c r="W1735">
        <f t="shared" si="137"/>
        <v>2</v>
      </c>
      <c r="X1735" s="8">
        <f t="shared" si="139"/>
        <v>1.3333333333333333</v>
      </c>
      <c r="Y1735" t="s">
        <v>206</v>
      </c>
      <c r="AB1735" t="s">
        <v>683</v>
      </c>
      <c r="AC1735" t="s">
        <v>778</v>
      </c>
      <c r="AD1735">
        <v>2022</v>
      </c>
    </row>
    <row r="1736" spans="1:30" x14ac:dyDescent="0.25">
      <c r="A1736" t="s">
        <v>18</v>
      </c>
      <c r="B1736" t="s">
        <v>197</v>
      </c>
      <c r="C1736" t="s">
        <v>198</v>
      </c>
      <c r="D1736" t="s">
        <v>199</v>
      </c>
      <c r="E1736" t="s">
        <v>98</v>
      </c>
      <c r="F1736" t="s">
        <v>27</v>
      </c>
      <c r="G1736">
        <v>14927671889</v>
      </c>
      <c r="H1736" t="s">
        <v>244</v>
      </c>
      <c r="I1736" t="s">
        <v>25</v>
      </c>
      <c r="J1736">
        <v>124</v>
      </c>
      <c r="K1736">
        <v>1.25</v>
      </c>
      <c r="L1736">
        <v>1</v>
      </c>
      <c r="M1736">
        <v>124</v>
      </c>
      <c r="N1736">
        <v>1.25</v>
      </c>
      <c r="O1736">
        <v>1</v>
      </c>
      <c r="P1736">
        <v>1.25</v>
      </c>
      <c r="Q1736">
        <v>1.25</v>
      </c>
      <c r="R1736" s="1">
        <v>44656</v>
      </c>
      <c r="S1736" t="str">
        <f t="shared" si="135"/>
        <v>CheezIt - Original</v>
      </c>
      <c r="T1736" t="str">
        <f t="shared" si="136"/>
        <v>Food</v>
      </c>
      <c r="U1736" t="str">
        <f>IF(T1736="Cell is Blank - Dis-regard",_xlfn.XLOOKUP(S1736,'Categroy Lookup'!A:A,'Categroy Lookup'!B:B,"Cell is Blank - Dis-regard"),T1736)</f>
        <v>Food</v>
      </c>
      <c r="V1736" t="b">
        <f t="shared" si="138"/>
        <v>1</v>
      </c>
      <c r="W1736">
        <f t="shared" si="137"/>
        <v>1.25</v>
      </c>
      <c r="X1736" s="8">
        <f t="shared" si="139"/>
        <v>0.83333333333333337</v>
      </c>
      <c r="Y1736" t="s">
        <v>528</v>
      </c>
      <c r="Z1736" t="s">
        <v>512</v>
      </c>
      <c r="AB1736" t="s">
        <v>683</v>
      </c>
      <c r="AC1736" t="s">
        <v>778</v>
      </c>
      <c r="AD1736">
        <v>2022</v>
      </c>
    </row>
    <row r="1737" spans="1:30" x14ac:dyDescent="0.25">
      <c r="A1737" t="s">
        <v>18</v>
      </c>
      <c r="B1737" t="s">
        <v>197</v>
      </c>
      <c r="C1737" t="s">
        <v>198</v>
      </c>
      <c r="D1737" t="s">
        <v>199</v>
      </c>
      <c r="E1737" t="s">
        <v>219</v>
      </c>
      <c r="F1737" t="s">
        <v>31</v>
      </c>
      <c r="G1737">
        <v>14927808201</v>
      </c>
      <c r="H1737" t="s">
        <v>244</v>
      </c>
      <c r="I1737" t="s">
        <v>25</v>
      </c>
      <c r="J1737">
        <v>145</v>
      </c>
      <c r="K1737">
        <v>2.75</v>
      </c>
      <c r="L1737">
        <v>1</v>
      </c>
      <c r="M1737">
        <v>145</v>
      </c>
      <c r="N1737">
        <v>2.75</v>
      </c>
      <c r="O1737">
        <v>1</v>
      </c>
      <c r="P1737">
        <v>2.75</v>
      </c>
      <c r="Q1737">
        <v>4.25</v>
      </c>
      <c r="R1737" s="1">
        <v>44656</v>
      </c>
      <c r="S1737" t="str">
        <f t="shared" si="135"/>
        <v>Honest Tea - Berry Hibiscus</v>
      </c>
      <c r="T1737" t="str">
        <f t="shared" si="136"/>
        <v>Non Carbonated</v>
      </c>
      <c r="U1737" t="str">
        <f>IF(T1737="Cell is Blank - Dis-regard",_xlfn.XLOOKUP(S1737,'Categroy Lookup'!A:A,'Categroy Lookup'!B:B,"Cell is Blank - Dis-regard"),T1737)</f>
        <v>Non Carbonated</v>
      </c>
      <c r="V1737" t="b">
        <f t="shared" si="138"/>
        <v>1</v>
      </c>
      <c r="W1737">
        <f t="shared" si="137"/>
        <v>2.75</v>
      </c>
      <c r="X1737" s="8">
        <f t="shared" si="139"/>
        <v>1.8333333333333333</v>
      </c>
      <c r="Y1737" t="s">
        <v>588</v>
      </c>
      <c r="Z1737" t="s">
        <v>589</v>
      </c>
      <c r="AB1737" t="s">
        <v>683</v>
      </c>
      <c r="AC1737" t="s">
        <v>778</v>
      </c>
      <c r="AD1737">
        <v>2022</v>
      </c>
    </row>
    <row r="1738" spans="1:30" x14ac:dyDescent="0.25">
      <c r="A1738" t="s">
        <v>18</v>
      </c>
      <c r="B1738" t="s">
        <v>197</v>
      </c>
      <c r="C1738" t="s">
        <v>198</v>
      </c>
      <c r="D1738" t="s">
        <v>199</v>
      </c>
      <c r="E1738" t="s">
        <v>69</v>
      </c>
      <c r="F1738" t="s">
        <v>27</v>
      </c>
      <c r="G1738">
        <v>14927808201</v>
      </c>
      <c r="H1738" t="s">
        <v>244</v>
      </c>
      <c r="I1738" t="s">
        <v>25</v>
      </c>
      <c r="J1738">
        <v>114</v>
      </c>
      <c r="K1738">
        <v>1.5</v>
      </c>
      <c r="L1738">
        <v>1</v>
      </c>
      <c r="M1738">
        <v>114</v>
      </c>
      <c r="N1738">
        <v>1.5</v>
      </c>
      <c r="O1738">
        <v>1</v>
      </c>
      <c r="P1738">
        <v>1.5</v>
      </c>
      <c r="Q1738">
        <v>4.25</v>
      </c>
      <c r="R1738" s="1">
        <v>44656</v>
      </c>
      <c r="S1738" t="str">
        <f t="shared" si="135"/>
        <v>SunChips Multigrain - Salsa</v>
      </c>
      <c r="T1738" t="str">
        <f t="shared" si="136"/>
        <v>Food</v>
      </c>
      <c r="U1738" t="str">
        <f>IF(T1738="Cell is Blank - Dis-regard",_xlfn.XLOOKUP(S1738,'Categroy Lookup'!A:A,'Categroy Lookup'!B:B,"Cell is Blank - Dis-regard"),T1738)</f>
        <v>Food</v>
      </c>
      <c r="V1738" t="b">
        <f t="shared" si="138"/>
        <v>1</v>
      </c>
      <c r="W1738">
        <f t="shared" si="137"/>
        <v>1.5</v>
      </c>
      <c r="X1738" s="8">
        <f t="shared" si="139"/>
        <v>1</v>
      </c>
      <c r="Y1738" t="s">
        <v>502</v>
      </c>
      <c r="Z1738" t="s">
        <v>503</v>
      </c>
      <c r="AB1738" t="s">
        <v>683</v>
      </c>
      <c r="AC1738" t="s">
        <v>778</v>
      </c>
      <c r="AD1738">
        <v>2022</v>
      </c>
    </row>
    <row r="1739" spans="1:30" x14ac:dyDescent="0.25">
      <c r="A1739" t="s">
        <v>18</v>
      </c>
      <c r="B1739" t="s">
        <v>197</v>
      </c>
      <c r="C1739" t="s">
        <v>198</v>
      </c>
      <c r="D1739" t="s">
        <v>199</v>
      </c>
      <c r="E1739" t="s">
        <v>79</v>
      </c>
      <c r="F1739" t="s">
        <v>27</v>
      </c>
      <c r="G1739">
        <v>14927968455</v>
      </c>
      <c r="H1739" t="s">
        <v>244</v>
      </c>
      <c r="I1739" t="s">
        <v>33</v>
      </c>
      <c r="J1739">
        <v>113</v>
      </c>
      <c r="K1739">
        <v>1.5</v>
      </c>
      <c r="L1739">
        <v>1</v>
      </c>
      <c r="M1739">
        <v>113</v>
      </c>
      <c r="N1739">
        <v>1.5</v>
      </c>
      <c r="O1739">
        <v>1</v>
      </c>
      <c r="P1739">
        <v>1.5</v>
      </c>
      <c r="Q1739">
        <v>1.5</v>
      </c>
      <c r="R1739" s="1">
        <v>44656</v>
      </c>
      <c r="S1739" t="str">
        <f t="shared" si="135"/>
        <v>SunChips Multigrain - Harvest Cheddar</v>
      </c>
      <c r="T1739" t="str">
        <f t="shared" si="136"/>
        <v>Food</v>
      </c>
      <c r="U1739" t="str">
        <f>IF(T1739="Cell is Blank - Dis-regard",_xlfn.XLOOKUP(S1739,'Categroy Lookup'!A:A,'Categroy Lookup'!B:B,"Cell is Blank - Dis-regard"),T1739)</f>
        <v>Food</v>
      </c>
      <c r="V1739" t="b">
        <f t="shared" si="138"/>
        <v>1</v>
      </c>
      <c r="W1739">
        <f t="shared" si="137"/>
        <v>1.5</v>
      </c>
      <c r="X1739" s="8">
        <f t="shared" si="139"/>
        <v>1</v>
      </c>
      <c r="Y1739" t="s">
        <v>502</v>
      </c>
      <c r="Z1739" t="s">
        <v>515</v>
      </c>
      <c r="AB1739" t="s">
        <v>683</v>
      </c>
      <c r="AC1739" t="s">
        <v>778</v>
      </c>
      <c r="AD1739">
        <v>2022</v>
      </c>
    </row>
    <row r="1740" spans="1:30" x14ac:dyDescent="0.25">
      <c r="A1740" t="s">
        <v>18</v>
      </c>
      <c r="B1740" t="s">
        <v>197</v>
      </c>
      <c r="C1740" t="s">
        <v>198</v>
      </c>
      <c r="D1740" t="s">
        <v>199</v>
      </c>
      <c r="E1740" t="s">
        <v>98</v>
      </c>
      <c r="F1740" t="s">
        <v>27</v>
      </c>
      <c r="G1740">
        <v>14927969575</v>
      </c>
      <c r="H1740" t="s">
        <v>244</v>
      </c>
      <c r="I1740" t="s">
        <v>33</v>
      </c>
      <c r="J1740">
        <v>124</v>
      </c>
      <c r="K1740">
        <v>1.25</v>
      </c>
      <c r="L1740">
        <v>1</v>
      </c>
      <c r="M1740">
        <v>124</v>
      </c>
      <c r="N1740">
        <v>1.25</v>
      </c>
      <c r="O1740">
        <v>1</v>
      </c>
      <c r="P1740">
        <v>1.25</v>
      </c>
      <c r="Q1740">
        <v>1.25</v>
      </c>
      <c r="R1740" s="1">
        <v>44656</v>
      </c>
      <c r="S1740" t="str">
        <f t="shared" si="135"/>
        <v>CheezIt - Original</v>
      </c>
      <c r="T1740" t="str">
        <f t="shared" si="136"/>
        <v>Food</v>
      </c>
      <c r="U1740" t="str">
        <f>IF(T1740="Cell is Blank - Dis-regard",_xlfn.XLOOKUP(S1740,'Categroy Lookup'!A:A,'Categroy Lookup'!B:B,"Cell is Blank - Dis-regard"),T1740)</f>
        <v>Food</v>
      </c>
      <c r="V1740" t="b">
        <f t="shared" si="138"/>
        <v>1</v>
      </c>
      <c r="W1740">
        <f t="shared" si="137"/>
        <v>1.25</v>
      </c>
      <c r="X1740" s="8">
        <f t="shared" si="139"/>
        <v>0.83333333333333337</v>
      </c>
      <c r="Y1740" t="s">
        <v>528</v>
      </c>
      <c r="Z1740" t="s">
        <v>512</v>
      </c>
      <c r="AB1740" t="s">
        <v>683</v>
      </c>
      <c r="AC1740" t="s">
        <v>778</v>
      </c>
      <c r="AD1740">
        <v>2022</v>
      </c>
    </row>
    <row r="1741" spans="1:30" x14ac:dyDescent="0.25">
      <c r="A1741" t="s">
        <v>18</v>
      </c>
      <c r="B1741" t="s">
        <v>197</v>
      </c>
      <c r="C1741" t="s">
        <v>198</v>
      </c>
      <c r="D1741" t="s">
        <v>199</v>
      </c>
      <c r="E1741" t="s">
        <v>160</v>
      </c>
      <c r="F1741" t="s">
        <v>27</v>
      </c>
      <c r="G1741">
        <v>14928170402</v>
      </c>
      <c r="H1741" t="s">
        <v>244</v>
      </c>
      <c r="I1741" t="s">
        <v>25</v>
      </c>
      <c r="J1741">
        <v>134</v>
      </c>
      <c r="K1741">
        <v>2</v>
      </c>
      <c r="L1741">
        <v>1</v>
      </c>
      <c r="M1741">
        <v>134</v>
      </c>
      <c r="N1741">
        <v>2</v>
      </c>
      <c r="O1741">
        <v>1</v>
      </c>
      <c r="P1741">
        <v>2</v>
      </c>
      <c r="Q1741">
        <v>2</v>
      </c>
      <c r="R1741" s="1">
        <v>44656</v>
      </c>
      <c r="S1741" t="str">
        <f t="shared" si="135"/>
        <v>RXBAR - Protein Bar - Peanut Butter</v>
      </c>
      <c r="T1741" t="str">
        <f t="shared" si="136"/>
        <v>Food</v>
      </c>
      <c r="U1741" t="str">
        <f>IF(T1741="Cell is Blank - Dis-regard",_xlfn.XLOOKUP(S1741,'Categroy Lookup'!A:A,'Categroy Lookup'!B:B,"Cell is Blank - Dis-regard"),T1741)</f>
        <v>Food</v>
      </c>
      <c r="V1741" t="b">
        <f t="shared" si="138"/>
        <v>1</v>
      </c>
      <c r="W1741">
        <f t="shared" si="137"/>
        <v>2</v>
      </c>
      <c r="X1741" s="8">
        <f t="shared" si="139"/>
        <v>1.3333333333333333</v>
      </c>
      <c r="Y1741" t="s">
        <v>561</v>
      </c>
      <c r="Z1741" t="s">
        <v>562</v>
      </c>
      <c r="AA1741" t="s">
        <v>563</v>
      </c>
      <c r="AB1741" t="s">
        <v>683</v>
      </c>
      <c r="AC1741" t="s">
        <v>778</v>
      </c>
      <c r="AD1741">
        <v>2022</v>
      </c>
    </row>
    <row r="1742" spans="1:30" x14ac:dyDescent="0.25">
      <c r="A1742" t="s">
        <v>18</v>
      </c>
      <c r="B1742" t="s">
        <v>197</v>
      </c>
      <c r="C1742" t="s">
        <v>198</v>
      </c>
      <c r="D1742" t="s">
        <v>199</v>
      </c>
      <c r="E1742" t="s">
        <v>80</v>
      </c>
      <c r="F1742" t="s">
        <v>27</v>
      </c>
      <c r="G1742">
        <v>14928305709</v>
      </c>
      <c r="H1742" t="s">
        <v>244</v>
      </c>
      <c r="I1742" t="s">
        <v>33</v>
      </c>
      <c r="J1742">
        <v>110</v>
      </c>
      <c r="K1742">
        <v>1.5</v>
      </c>
      <c r="L1742">
        <v>1</v>
      </c>
      <c r="M1742">
        <v>110</v>
      </c>
      <c r="N1742">
        <v>1.5</v>
      </c>
      <c r="O1742">
        <v>1</v>
      </c>
      <c r="P1742">
        <v>1.5</v>
      </c>
      <c r="Q1742">
        <v>1.5</v>
      </c>
      <c r="R1742" s="1">
        <v>44656</v>
      </c>
      <c r="S1742" t="str">
        <f t="shared" si="135"/>
        <v>Good Health Veggie Stix - Sea Salt</v>
      </c>
      <c r="T1742" t="str">
        <f t="shared" si="136"/>
        <v>Food</v>
      </c>
      <c r="U1742" t="str">
        <f>IF(T1742="Cell is Blank - Dis-regard",_xlfn.XLOOKUP(S1742,'Categroy Lookup'!A:A,'Categroy Lookup'!B:B,"Cell is Blank - Dis-regard"),T1742)</f>
        <v>Food</v>
      </c>
      <c r="V1742" t="b">
        <f t="shared" si="138"/>
        <v>1</v>
      </c>
      <c r="W1742">
        <f t="shared" si="137"/>
        <v>1.5</v>
      </c>
      <c r="X1742" s="8">
        <f t="shared" si="139"/>
        <v>1</v>
      </c>
      <c r="Y1742" t="s">
        <v>498</v>
      </c>
      <c r="Z1742" t="s">
        <v>516</v>
      </c>
      <c r="AB1742" t="s">
        <v>683</v>
      </c>
      <c r="AC1742" t="s">
        <v>778</v>
      </c>
      <c r="AD1742">
        <v>2022</v>
      </c>
    </row>
    <row r="1743" spans="1:30" x14ac:dyDescent="0.25">
      <c r="A1743" t="s">
        <v>18</v>
      </c>
      <c r="B1743" t="s">
        <v>197</v>
      </c>
      <c r="C1743" t="s">
        <v>198</v>
      </c>
      <c r="D1743" t="s">
        <v>199</v>
      </c>
      <c r="E1743" t="s">
        <v>213</v>
      </c>
      <c r="F1743" t="s">
        <v>27</v>
      </c>
      <c r="G1743">
        <v>14928417551</v>
      </c>
      <c r="H1743" t="s">
        <v>244</v>
      </c>
      <c r="I1743" t="s">
        <v>33</v>
      </c>
      <c r="J1743">
        <v>111</v>
      </c>
      <c r="K1743">
        <v>1.5</v>
      </c>
      <c r="L1743">
        <v>1</v>
      </c>
      <c r="M1743">
        <v>111</v>
      </c>
      <c r="N1743">
        <v>1.5</v>
      </c>
      <c r="O1743">
        <v>1</v>
      </c>
      <c r="P1743">
        <v>1.5</v>
      </c>
      <c r="Q1743">
        <v>1.5</v>
      </c>
      <c r="R1743" s="1">
        <v>44656</v>
      </c>
      <c r="S1743" t="str">
        <f t="shared" si="135"/>
        <v>SunChips Multigrain - French Onion</v>
      </c>
      <c r="T1743" t="str">
        <f t="shared" si="136"/>
        <v>Food</v>
      </c>
      <c r="U1743" t="str">
        <f>IF(T1743="Cell is Blank - Dis-regard",_xlfn.XLOOKUP(S1743,'Categroy Lookup'!A:A,'Categroy Lookup'!B:B,"Cell is Blank - Dis-regard"),T1743)</f>
        <v>Food</v>
      </c>
      <c r="V1743" t="b">
        <f t="shared" si="138"/>
        <v>1</v>
      </c>
      <c r="W1743">
        <f t="shared" si="137"/>
        <v>1.5</v>
      </c>
      <c r="X1743" s="8">
        <f t="shared" si="139"/>
        <v>1</v>
      </c>
      <c r="Y1743" t="s">
        <v>502</v>
      </c>
      <c r="Z1743" t="s">
        <v>586</v>
      </c>
      <c r="AB1743" t="s">
        <v>683</v>
      </c>
      <c r="AC1743" t="s">
        <v>778</v>
      </c>
      <c r="AD1743">
        <v>2022</v>
      </c>
    </row>
    <row r="1744" spans="1:30" x14ac:dyDescent="0.25">
      <c r="A1744" t="s">
        <v>18</v>
      </c>
      <c r="B1744" t="s">
        <v>40</v>
      </c>
      <c r="C1744" t="s">
        <v>41</v>
      </c>
      <c r="D1744" t="s">
        <v>42</v>
      </c>
      <c r="E1744" t="s">
        <v>147</v>
      </c>
      <c r="F1744" t="s">
        <v>27</v>
      </c>
      <c r="G1744">
        <v>14928610465</v>
      </c>
      <c r="H1744" t="s">
        <v>244</v>
      </c>
      <c r="I1744" t="s">
        <v>33</v>
      </c>
      <c r="J1744">
        <v>120</v>
      </c>
      <c r="K1744">
        <v>1.5</v>
      </c>
      <c r="L1744">
        <v>1</v>
      </c>
      <c r="M1744">
        <v>120</v>
      </c>
      <c r="N1744">
        <v>1.5</v>
      </c>
      <c r="O1744">
        <v>1</v>
      </c>
      <c r="P1744">
        <v>1.5</v>
      </c>
      <c r="Q1744">
        <v>1.5</v>
      </c>
      <c r="R1744" s="1">
        <v>44656</v>
      </c>
      <c r="S1744" t="str">
        <f t="shared" si="135"/>
        <v>Doritos Famin Hot Nacho</v>
      </c>
      <c r="T1744" t="str">
        <f t="shared" si="136"/>
        <v>Food</v>
      </c>
      <c r="U1744" t="str">
        <f>IF(T1744="Cell is Blank - Dis-regard",_xlfn.XLOOKUP(S1744,'Categroy Lookup'!A:A,'Categroy Lookup'!B:B,"Cell is Blank - Dis-regard"),T1744)</f>
        <v>Food</v>
      </c>
      <c r="V1744" t="b">
        <f t="shared" si="138"/>
        <v>1</v>
      </c>
      <c r="W1744">
        <f t="shared" si="137"/>
        <v>1.5</v>
      </c>
      <c r="X1744" s="8">
        <f t="shared" si="139"/>
        <v>1</v>
      </c>
      <c r="Y1744" t="s">
        <v>147</v>
      </c>
      <c r="AB1744" t="s">
        <v>683</v>
      </c>
      <c r="AC1744" t="s">
        <v>778</v>
      </c>
      <c r="AD1744">
        <v>2022</v>
      </c>
    </row>
    <row r="1745" spans="1:30" x14ac:dyDescent="0.25">
      <c r="A1745" t="s">
        <v>18</v>
      </c>
      <c r="B1745" t="s">
        <v>40</v>
      </c>
      <c r="C1745" t="s">
        <v>41</v>
      </c>
      <c r="D1745" t="s">
        <v>42</v>
      </c>
      <c r="E1745" t="s">
        <v>147</v>
      </c>
      <c r="F1745" t="s">
        <v>27</v>
      </c>
      <c r="G1745">
        <v>14928613295</v>
      </c>
      <c r="H1745" t="s">
        <v>244</v>
      </c>
      <c r="I1745" t="s">
        <v>33</v>
      </c>
      <c r="J1745">
        <v>120</v>
      </c>
      <c r="K1745">
        <v>1.5</v>
      </c>
      <c r="L1745">
        <v>1</v>
      </c>
      <c r="M1745">
        <v>120</v>
      </c>
      <c r="N1745">
        <v>1.5</v>
      </c>
      <c r="O1745">
        <v>1</v>
      </c>
      <c r="P1745">
        <v>1.5</v>
      </c>
      <c r="Q1745">
        <v>1.5</v>
      </c>
      <c r="R1745" s="1">
        <v>44656</v>
      </c>
      <c r="S1745" t="str">
        <f t="shared" si="135"/>
        <v>Doritos Famin Hot Nacho</v>
      </c>
      <c r="T1745" t="str">
        <f t="shared" si="136"/>
        <v>Food</v>
      </c>
      <c r="U1745" t="str">
        <f>IF(T1745="Cell is Blank - Dis-regard",_xlfn.XLOOKUP(S1745,'Categroy Lookup'!A:A,'Categroy Lookup'!B:B,"Cell is Blank - Dis-regard"),T1745)</f>
        <v>Food</v>
      </c>
      <c r="V1745" t="b">
        <f t="shared" si="138"/>
        <v>1</v>
      </c>
      <c r="W1745">
        <f t="shared" si="137"/>
        <v>1.5</v>
      </c>
      <c r="X1745" s="8">
        <f t="shared" si="139"/>
        <v>1</v>
      </c>
      <c r="Y1745" t="s">
        <v>147</v>
      </c>
      <c r="AB1745" t="s">
        <v>683</v>
      </c>
      <c r="AC1745" t="s">
        <v>778</v>
      </c>
      <c r="AD1745">
        <v>2022</v>
      </c>
    </row>
    <row r="1746" spans="1:30" x14ac:dyDescent="0.25">
      <c r="A1746" t="s">
        <v>18</v>
      </c>
      <c r="B1746" t="s">
        <v>40</v>
      </c>
      <c r="C1746" t="s">
        <v>41</v>
      </c>
      <c r="D1746" t="s">
        <v>42</v>
      </c>
      <c r="E1746" t="s">
        <v>43</v>
      </c>
      <c r="F1746" t="s">
        <v>23</v>
      </c>
      <c r="G1746">
        <v>14928689281</v>
      </c>
      <c r="H1746" t="s">
        <v>244</v>
      </c>
      <c r="I1746" t="s">
        <v>25</v>
      </c>
      <c r="J1746">
        <v>146</v>
      </c>
      <c r="K1746">
        <v>3.25</v>
      </c>
      <c r="L1746">
        <v>1</v>
      </c>
      <c r="M1746">
        <v>146</v>
      </c>
      <c r="N1746">
        <v>3.25</v>
      </c>
      <c r="O1746">
        <v>1</v>
      </c>
      <c r="P1746">
        <v>3.25</v>
      </c>
      <c r="Q1746">
        <v>3.25</v>
      </c>
      <c r="R1746" s="1">
        <v>44656</v>
      </c>
      <c r="S1746" t="str">
        <f t="shared" si="135"/>
        <v>Monster Energy Original</v>
      </c>
      <c r="T1746" t="str">
        <f t="shared" si="136"/>
        <v>Carbonated</v>
      </c>
      <c r="U1746" t="str">
        <f>IF(T1746="Cell is Blank - Dis-regard",_xlfn.XLOOKUP(S1746,'Categroy Lookup'!A:A,'Categroy Lookup'!B:B,"Cell is Blank - Dis-regard"),T1746)</f>
        <v>Carbonated</v>
      </c>
      <c r="V1746" t="b">
        <f t="shared" si="138"/>
        <v>1</v>
      </c>
      <c r="W1746">
        <f t="shared" si="137"/>
        <v>3.25</v>
      </c>
      <c r="X1746" s="8">
        <f t="shared" si="139"/>
        <v>2.1666666666666665</v>
      </c>
      <c r="Y1746" t="s">
        <v>43</v>
      </c>
      <c r="AB1746" t="s">
        <v>683</v>
      </c>
      <c r="AC1746" t="s">
        <v>778</v>
      </c>
      <c r="AD1746">
        <v>2022</v>
      </c>
    </row>
    <row r="1747" spans="1:30" x14ac:dyDescent="0.25">
      <c r="A1747" t="s">
        <v>18</v>
      </c>
      <c r="B1747" t="s">
        <v>40</v>
      </c>
      <c r="C1747" t="s">
        <v>41</v>
      </c>
      <c r="D1747" t="s">
        <v>42</v>
      </c>
      <c r="E1747" t="s">
        <v>93</v>
      </c>
      <c r="F1747" t="s">
        <v>23</v>
      </c>
      <c r="G1747">
        <v>14928950776</v>
      </c>
      <c r="H1747" t="s">
        <v>244</v>
      </c>
      <c r="I1747" t="s">
        <v>33</v>
      </c>
      <c r="J1747">
        <v>142</v>
      </c>
      <c r="K1747">
        <v>1</v>
      </c>
      <c r="L1747">
        <v>1</v>
      </c>
      <c r="M1747">
        <v>142</v>
      </c>
      <c r="N1747">
        <v>1</v>
      </c>
      <c r="O1747">
        <v>1</v>
      </c>
      <c r="P1747">
        <v>1</v>
      </c>
      <c r="Q1747">
        <v>1</v>
      </c>
      <c r="R1747" s="1">
        <v>44656</v>
      </c>
      <c r="S1747" t="str">
        <f t="shared" si="135"/>
        <v>Coca Cola - Zero Sugar</v>
      </c>
      <c r="T1747" t="str">
        <f t="shared" si="136"/>
        <v>Carbonated</v>
      </c>
      <c r="U1747" t="str">
        <f>IF(T1747="Cell is Blank - Dis-regard",_xlfn.XLOOKUP(S1747,'Categroy Lookup'!A:A,'Categroy Lookup'!B:B,"Cell is Blank - Dis-regard"),T1747)</f>
        <v>Carbonated</v>
      </c>
      <c r="V1747" t="b">
        <f t="shared" si="138"/>
        <v>1</v>
      </c>
      <c r="W1747">
        <f t="shared" si="137"/>
        <v>1</v>
      </c>
      <c r="X1747" s="8">
        <f t="shared" si="139"/>
        <v>0.66666666666666663</v>
      </c>
      <c r="Y1747" t="s">
        <v>524</v>
      </c>
      <c r="Z1747" t="s">
        <v>525</v>
      </c>
      <c r="AB1747" t="s">
        <v>683</v>
      </c>
      <c r="AC1747" t="s">
        <v>778</v>
      </c>
      <c r="AD1747">
        <v>2022</v>
      </c>
    </row>
    <row r="1748" spans="1:30" x14ac:dyDescent="0.25">
      <c r="A1748" t="s">
        <v>18</v>
      </c>
      <c r="B1748" t="s">
        <v>40</v>
      </c>
      <c r="C1748" t="s">
        <v>41</v>
      </c>
      <c r="D1748" t="s">
        <v>42</v>
      </c>
      <c r="E1748" t="s">
        <v>131</v>
      </c>
      <c r="F1748" t="s">
        <v>23</v>
      </c>
      <c r="G1748">
        <v>14929447558</v>
      </c>
      <c r="H1748" t="s">
        <v>244</v>
      </c>
      <c r="I1748" t="s">
        <v>33</v>
      </c>
      <c r="J1748">
        <v>140</v>
      </c>
      <c r="K1748">
        <v>1</v>
      </c>
      <c r="L1748">
        <v>1</v>
      </c>
      <c r="M1748">
        <v>140</v>
      </c>
      <c r="N1748">
        <v>1</v>
      </c>
      <c r="O1748">
        <v>1</v>
      </c>
      <c r="P1748">
        <v>1</v>
      </c>
      <c r="Q1748">
        <v>1</v>
      </c>
      <c r="R1748" s="1">
        <v>44656</v>
      </c>
      <c r="S1748" t="str">
        <f t="shared" si="135"/>
        <v>Sunkist Soda - Orange</v>
      </c>
      <c r="T1748" t="str">
        <f t="shared" si="136"/>
        <v>Carbonated</v>
      </c>
      <c r="U1748" t="str">
        <f>IF(T1748="Cell is Blank - Dis-regard",_xlfn.XLOOKUP(S1748,'Categroy Lookup'!A:A,'Categroy Lookup'!B:B,"Cell is Blank - Dis-regard"),T1748)</f>
        <v>Carbonated</v>
      </c>
      <c r="V1748" t="b">
        <f t="shared" si="138"/>
        <v>1</v>
      </c>
      <c r="W1748">
        <f t="shared" si="137"/>
        <v>1</v>
      </c>
      <c r="X1748" s="8">
        <f t="shared" si="139"/>
        <v>0.66666666666666663</v>
      </c>
      <c r="Y1748" t="s">
        <v>551</v>
      </c>
      <c r="Z1748" t="s">
        <v>552</v>
      </c>
      <c r="AB1748" t="s">
        <v>683</v>
      </c>
      <c r="AC1748" t="s">
        <v>778</v>
      </c>
      <c r="AD1748">
        <v>2022</v>
      </c>
    </row>
    <row r="1749" spans="1:30" x14ac:dyDescent="0.25">
      <c r="A1749" t="s">
        <v>18</v>
      </c>
      <c r="B1749" t="s">
        <v>40</v>
      </c>
      <c r="C1749" t="s">
        <v>41</v>
      </c>
      <c r="D1749" t="s">
        <v>42</v>
      </c>
      <c r="E1749" t="s">
        <v>131</v>
      </c>
      <c r="F1749" t="s">
        <v>23</v>
      </c>
      <c r="G1749">
        <v>14929516347</v>
      </c>
      <c r="H1749" t="s">
        <v>244</v>
      </c>
      <c r="I1749" t="s">
        <v>33</v>
      </c>
      <c r="J1749">
        <v>140</v>
      </c>
      <c r="K1749">
        <v>1</v>
      </c>
      <c r="L1749">
        <v>1</v>
      </c>
      <c r="M1749">
        <v>140</v>
      </c>
      <c r="N1749">
        <v>1</v>
      </c>
      <c r="O1749">
        <v>1</v>
      </c>
      <c r="P1749">
        <v>1</v>
      </c>
      <c r="Q1749">
        <v>1</v>
      </c>
      <c r="R1749" s="1">
        <v>44656</v>
      </c>
      <c r="S1749" t="str">
        <f t="shared" si="135"/>
        <v>Sunkist Soda - Orange</v>
      </c>
      <c r="T1749" t="str">
        <f t="shared" si="136"/>
        <v>Carbonated</v>
      </c>
      <c r="U1749" t="str">
        <f>IF(T1749="Cell is Blank - Dis-regard",_xlfn.XLOOKUP(S1749,'Categroy Lookup'!A:A,'Categroy Lookup'!B:B,"Cell is Blank - Dis-regard"),T1749)</f>
        <v>Carbonated</v>
      </c>
      <c r="V1749" t="b">
        <f t="shared" si="138"/>
        <v>1</v>
      </c>
      <c r="W1749">
        <f t="shared" si="137"/>
        <v>1</v>
      </c>
      <c r="X1749" s="8">
        <f t="shared" si="139"/>
        <v>0.66666666666666663</v>
      </c>
      <c r="Y1749" t="s">
        <v>551</v>
      </c>
      <c r="Z1749" t="s">
        <v>552</v>
      </c>
      <c r="AB1749" t="s">
        <v>683</v>
      </c>
      <c r="AC1749" t="s">
        <v>778</v>
      </c>
      <c r="AD1749">
        <v>2022</v>
      </c>
    </row>
    <row r="1750" spans="1:30" x14ac:dyDescent="0.25">
      <c r="A1750" t="s">
        <v>18</v>
      </c>
      <c r="B1750" t="s">
        <v>40</v>
      </c>
      <c r="C1750" t="s">
        <v>41</v>
      </c>
      <c r="D1750" t="s">
        <v>42</v>
      </c>
      <c r="E1750" t="s">
        <v>131</v>
      </c>
      <c r="F1750" t="s">
        <v>23</v>
      </c>
      <c r="G1750">
        <v>14929517882</v>
      </c>
      <c r="H1750" t="s">
        <v>244</v>
      </c>
      <c r="I1750" t="s">
        <v>33</v>
      </c>
      <c r="J1750">
        <v>140</v>
      </c>
      <c r="K1750">
        <v>1</v>
      </c>
      <c r="L1750">
        <v>1</v>
      </c>
      <c r="M1750">
        <v>140</v>
      </c>
      <c r="N1750">
        <v>1</v>
      </c>
      <c r="O1750">
        <v>1</v>
      </c>
      <c r="P1750">
        <v>1</v>
      </c>
      <c r="Q1750">
        <v>1</v>
      </c>
      <c r="R1750" s="1">
        <v>44656</v>
      </c>
      <c r="S1750" t="str">
        <f t="shared" si="135"/>
        <v>Sunkist Soda - Orange</v>
      </c>
      <c r="T1750" t="str">
        <f t="shared" si="136"/>
        <v>Carbonated</v>
      </c>
      <c r="U1750" t="str">
        <f>IF(T1750="Cell is Blank - Dis-regard",_xlfn.XLOOKUP(S1750,'Categroy Lookup'!A:A,'Categroy Lookup'!B:B,"Cell is Blank - Dis-regard"),T1750)</f>
        <v>Carbonated</v>
      </c>
      <c r="V1750" t="b">
        <f t="shared" si="138"/>
        <v>1</v>
      </c>
      <c r="W1750">
        <f t="shared" si="137"/>
        <v>1</v>
      </c>
      <c r="X1750" s="8">
        <f t="shared" si="139"/>
        <v>0.66666666666666663</v>
      </c>
      <c r="Y1750" t="s">
        <v>551</v>
      </c>
      <c r="Z1750" t="s">
        <v>552</v>
      </c>
      <c r="AB1750" t="s">
        <v>683</v>
      </c>
      <c r="AC1750" t="s">
        <v>778</v>
      </c>
      <c r="AD1750">
        <v>2022</v>
      </c>
    </row>
    <row r="1751" spans="1:30" x14ac:dyDescent="0.25">
      <c r="A1751" t="s">
        <v>18</v>
      </c>
      <c r="B1751" t="s">
        <v>40</v>
      </c>
      <c r="C1751" t="s">
        <v>41</v>
      </c>
      <c r="D1751" t="s">
        <v>42</v>
      </c>
      <c r="E1751" t="s">
        <v>43</v>
      </c>
      <c r="F1751" t="s">
        <v>23</v>
      </c>
      <c r="G1751">
        <v>14929582543</v>
      </c>
      <c r="H1751" t="s">
        <v>244</v>
      </c>
      <c r="I1751" t="s">
        <v>33</v>
      </c>
      <c r="J1751">
        <v>144</v>
      </c>
      <c r="K1751">
        <v>3.25</v>
      </c>
      <c r="L1751">
        <v>1</v>
      </c>
      <c r="M1751">
        <v>144</v>
      </c>
      <c r="N1751">
        <v>3.25</v>
      </c>
      <c r="O1751">
        <v>1</v>
      </c>
      <c r="P1751">
        <v>3.25</v>
      </c>
      <c r="Q1751">
        <v>3.25</v>
      </c>
      <c r="R1751" s="1">
        <v>44656</v>
      </c>
      <c r="S1751" t="str">
        <f t="shared" si="135"/>
        <v>Monster Energy Original</v>
      </c>
      <c r="T1751" t="str">
        <f t="shared" si="136"/>
        <v>Carbonated</v>
      </c>
      <c r="U1751" t="str">
        <f>IF(T1751="Cell is Blank - Dis-regard",_xlfn.XLOOKUP(S1751,'Categroy Lookup'!A:A,'Categroy Lookup'!B:B,"Cell is Blank - Dis-regard"),T1751)</f>
        <v>Carbonated</v>
      </c>
      <c r="V1751" t="b">
        <f t="shared" si="138"/>
        <v>1</v>
      </c>
      <c r="W1751">
        <f t="shared" si="137"/>
        <v>3.25</v>
      </c>
      <c r="X1751" s="8">
        <f t="shared" si="139"/>
        <v>2.1666666666666665</v>
      </c>
      <c r="Y1751" t="s">
        <v>43</v>
      </c>
      <c r="AB1751" t="s">
        <v>683</v>
      </c>
      <c r="AC1751" t="s">
        <v>778</v>
      </c>
      <c r="AD1751">
        <v>2022</v>
      </c>
    </row>
    <row r="1752" spans="1:30" x14ac:dyDescent="0.25">
      <c r="A1752" t="s">
        <v>18</v>
      </c>
      <c r="B1752" t="s">
        <v>40</v>
      </c>
      <c r="C1752" t="s">
        <v>41</v>
      </c>
      <c r="D1752" t="s">
        <v>42</v>
      </c>
      <c r="E1752" t="s">
        <v>131</v>
      </c>
      <c r="F1752" t="s">
        <v>23</v>
      </c>
      <c r="G1752">
        <v>14929596336</v>
      </c>
      <c r="H1752" t="s">
        <v>244</v>
      </c>
      <c r="I1752" t="s">
        <v>33</v>
      </c>
      <c r="J1752">
        <v>140</v>
      </c>
      <c r="K1752">
        <v>1</v>
      </c>
      <c r="L1752">
        <v>1</v>
      </c>
      <c r="M1752">
        <v>140</v>
      </c>
      <c r="N1752">
        <v>1</v>
      </c>
      <c r="O1752">
        <v>1</v>
      </c>
      <c r="P1752">
        <v>1</v>
      </c>
      <c r="Q1752">
        <v>1</v>
      </c>
      <c r="R1752" s="1">
        <v>44656</v>
      </c>
      <c r="S1752" t="str">
        <f t="shared" si="135"/>
        <v>Sunkist Soda - Orange</v>
      </c>
      <c r="T1752" t="str">
        <f t="shared" si="136"/>
        <v>Carbonated</v>
      </c>
      <c r="U1752" t="str">
        <f>IF(T1752="Cell is Blank - Dis-regard",_xlfn.XLOOKUP(S1752,'Categroy Lookup'!A:A,'Categroy Lookup'!B:B,"Cell is Blank - Dis-regard"),T1752)</f>
        <v>Carbonated</v>
      </c>
      <c r="V1752" t="b">
        <f t="shared" si="138"/>
        <v>1</v>
      </c>
      <c r="W1752">
        <f t="shared" si="137"/>
        <v>1</v>
      </c>
      <c r="X1752" s="8">
        <f t="shared" si="139"/>
        <v>0.66666666666666663</v>
      </c>
      <c r="Y1752" t="s">
        <v>551</v>
      </c>
      <c r="Z1752" t="s">
        <v>552</v>
      </c>
      <c r="AB1752" t="s">
        <v>683</v>
      </c>
      <c r="AC1752" t="s">
        <v>778</v>
      </c>
      <c r="AD1752">
        <v>2022</v>
      </c>
    </row>
    <row r="1753" spans="1:30" x14ac:dyDescent="0.25">
      <c r="A1753" t="s">
        <v>18</v>
      </c>
      <c r="B1753" t="s">
        <v>40</v>
      </c>
      <c r="C1753" t="s">
        <v>41</v>
      </c>
      <c r="D1753" t="s">
        <v>42</v>
      </c>
      <c r="E1753" t="s">
        <v>131</v>
      </c>
      <c r="F1753" t="s">
        <v>23</v>
      </c>
      <c r="G1753">
        <v>14929614547</v>
      </c>
      <c r="H1753" t="s">
        <v>244</v>
      </c>
      <c r="I1753" t="s">
        <v>33</v>
      </c>
      <c r="J1753">
        <v>140</v>
      </c>
      <c r="K1753">
        <v>1</v>
      </c>
      <c r="L1753">
        <v>1</v>
      </c>
      <c r="M1753">
        <v>140</v>
      </c>
      <c r="N1753">
        <v>1</v>
      </c>
      <c r="O1753">
        <v>1</v>
      </c>
      <c r="P1753">
        <v>1</v>
      </c>
      <c r="Q1753">
        <v>1</v>
      </c>
      <c r="R1753" s="1">
        <v>44656</v>
      </c>
      <c r="S1753" t="str">
        <f t="shared" si="135"/>
        <v>Sunkist Soda - Orange</v>
      </c>
      <c r="T1753" t="str">
        <f t="shared" si="136"/>
        <v>Carbonated</v>
      </c>
      <c r="U1753" t="str">
        <f>IF(T1753="Cell is Blank - Dis-regard",_xlfn.XLOOKUP(S1753,'Categroy Lookup'!A:A,'Categroy Lookup'!B:B,"Cell is Blank - Dis-regard"),T1753)</f>
        <v>Carbonated</v>
      </c>
      <c r="V1753" t="b">
        <f t="shared" si="138"/>
        <v>1</v>
      </c>
      <c r="W1753">
        <f t="shared" si="137"/>
        <v>1</v>
      </c>
      <c r="X1753" s="8">
        <f t="shared" si="139"/>
        <v>0.66666666666666663</v>
      </c>
      <c r="Y1753" t="s">
        <v>551</v>
      </c>
      <c r="Z1753" t="s">
        <v>552</v>
      </c>
      <c r="AB1753" t="s">
        <v>683</v>
      </c>
      <c r="AC1753" t="s">
        <v>778</v>
      </c>
      <c r="AD1753">
        <v>2022</v>
      </c>
    </row>
    <row r="1754" spans="1:30" x14ac:dyDescent="0.25">
      <c r="A1754" t="s">
        <v>18</v>
      </c>
      <c r="B1754" t="s">
        <v>40</v>
      </c>
      <c r="C1754" t="s">
        <v>41</v>
      </c>
      <c r="D1754" t="s">
        <v>42</v>
      </c>
      <c r="E1754" t="s">
        <v>131</v>
      </c>
      <c r="F1754" t="s">
        <v>23</v>
      </c>
      <c r="G1754">
        <v>14929633757</v>
      </c>
      <c r="H1754" t="s">
        <v>244</v>
      </c>
      <c r="I1754" t="s">
        <v>33</v>
      </c>
      <c r="J1754">
        <v>140</v>
      </c>
      <c r="K1754">
        <v>1</v>
      </c>
      <c r="L1754">
        <v>1</v>
      </c>
      <c r="M1754">
        <v>140</v>
      </c>
      <c r="N1754">
        <v>1</v>
      </c>
      <c r="O1754">
        <v>1</v>
      </c>
      <c r="P1754">
        <v>1</v>
      </c>
      <c r="Q1754">
        <v>1</v>
      </c>
      <c r="R1754" s="1">
        <v>44656</v>
      </c>
      <c r="S1754" t="str">
        <f t="shared" si="135"/>
        <v>Sunkist Soda - Orange</v>
      </c>
      <c r="T1754" t="str">
        <f t="shared" si="136"/>
        <v>Carbonated</v>
      </c>
      <c r="U1754" t="str">
        <f>IF(T1754="Cell is Blank - Dis-regard",_xlfn.XLOOKUP(S1754,'Categroy Lookup'!A:A,'Categroy Lookup'!B:B,"Cell is Blank - Dis-regard"),T1754)</f>
        <v>Carbonated</v>
      </c>
      <c r="V1754" t="b">
        <f t="shared" si="138"/>
        <v>1</v>
      </c>
      <c r="W1754">
        <f t="shared" si="137"/>
        <v>1</v>
      </c>
      <c r="X1754" s="8">
        <f t="shared" si="139"/>
        <v>0.66666666666666663</v>
      </c>
      <c r="Y1754" t="s">
        <v>551</v>
      </c>
      <c r="Z1754" t="s">
        <v>552</v>
      </c>
      <c r="AB1754" t="s">
        <v>683</v>
      </c>
      <c r="AC1754" t="s">
        <v>778</v>
      </c>
      <c r="AD1754">
        <v>2022</v>
      </c>
    </row>
    <row r="1755" spans="1:30" x14ac:dyDescent="0.25">
      <c r="A1755" t="s">
        <v>18</v>
      </c>
      <c r="B1755" t="s">
        <v>40</v>
      </c>
      <c r="C1755" t="s">
        <v>41</v>
      </c>
      <c r="D1755" t="s">
        <v>42</v>
      </c>
      <c r="E1755" t="s">
        <v>131</v>
      </c>
      <c r="F1755" t="s">
        <v>23</v>
      </c>
      <c r="G1755">
        <v>14929635283</v>
      </c>
      <c r="H1755" t="s">
        <v>244</v>
      </c>
      <c r="I1755" t="s">
        <v>33</v>
      </c>
      <c r="J1755">
        <v>140</v>
      </c>
      <c r="K1755">
        <v>1</v>
      </c>
      <c r="L1755">
        <v>1</v>
      </c>
      <c r="M1755">
        <v>140</v>
      </c>
      <c r="N1755">
        <v>1</v>
      </c>
      <c r="O1755">
        <v>1</v>
      </c>
      <c r="P1755">
        <v>1</v>
      </c>
      <c r="Q1755">
        <v>1</v>
      </c>
      <c r="R1755" s="1">
        <v>44656</v>
      </c>
      <c r="S1755" t="str">
        <f t="shared" si="135"/>
        <v>Sunkist Soda - Orange</v>
      </c>
      <c r="T1755" t="str">
        <f t="shared" si="136"/>
        <v>Carbonated</v>
      </c>
      <c r="U1755" t="str">
        <f>IF(T1755="Cell is Blank - Dis-regard",_xlfn.XLOOKUP(S1755,'Categroy Lookup'!A:A,'Categroy Lookup'!B:B,"Cell is Blank - Dis-regard"),T1755)</f>
        <v>Carbonated</v>
      </c>
      <c r="V1755" t="b">
        <f t="shared" si="138"/>
        <v>1</v>
      </c>
      <c r="W1755">
        <f t="shared" si="137"/>
        <v>1</v>
      </c>
      <c r="X1755" s="8">
        <f t="shared" si="139"/>
        <v>0.66666666666666663</v>
      </c>
      <c r="Y1755" t="s">
        <v>551</v>
      </c>
      <c r="Z1755" t="s">
        <v>552</v>
      </c>
      <c r="AB1755" t="s">
        <v>683</v>
      </c>
      <c r="AC1755" t="s">
        <v>778</v>
      </c>
      <c r="AD1755">
        <v>2022</v>
      </c>
    </row>
    <row r="1756" spans="1:30" x14ac:dyDescent="0.25">
      <c r="A1756" t="s">
        <v>18</v>
      </c>
      <c r="B1756" t="s">
        <v>40</v>
      </c>
      <c r="C1756" t="s">
        <v>41</v>
      </c>
      <c r="D1756" t="s">
        <v>42</v>
      </c>
      <c r="E1756" t="s">
        <v>131</v>
      </c>
      <c r="F1756" t="s">
        <v>23</v>
      </c>
      <c r="G1756">
        <v>14929636180</v>
      </c>
      <c r="H1756" t="s">
        <v>244</v>
      </c>
      <c r="I1756" t="s">
        <v>33</v>
      </c>
      <c r="J1756">
        <v>140</v>
      </c>
      <c r="K1756">
        <v>1</v>
      </c>
      <c r="L1756">
        <v>1</v>
      </c>
      <c r="M1756">
        <v>140</v>
      </c>
      <c r="N1756">
        <v>1</v>
      </c>
      <c r="O1756">
        <v>1</v>
      </c>
      <c r="P1756">
        <v>1</v>
      </c>
      <c r="Q1756">
        <v>1</v>
      </c>
      <c r="R1756" s="1">
        <v>44656</v>
      </c>
      <c r="S1756" t="str">
        <f t="shared" si="135"/>
        <v>Sunkist Soda - Orange</v>
      </c>
      <c r="T1756" t="str">
        <f t="shared" si="136"/>
        <v>Carbonated</v>
      </c>
      <c r="U1756" t="str">
        <f>IF(T1756="Cell is Blank - Dis-regard",_xlfn.XLOOKUP(S1756,'Categroy Lookup'!A:A,'Categroy Lookup'!B:B,"Cell is Blank - Dis-regard"),T1756)</f>
        <v>Carbonated</v>
      </c>
      <c r="V1756" t="b">
        <f t="shared" si="138"/>
        <v>1</v>
      </c>
      <c r="W1756">
        <f t="shared" si="137"/>
        <v>1</v>
      </c>
      <c r="X1756" s="8">
        <f t="shared" si="139"/>
        <v>0.66666666666666663</v>
      </c>
      <c r="Y1756" t="s">
        <v>551</v>
      </c>
      <c r="Z1756" t="s">
        <v>552</v>
      </c>
      <c r="AB1756" t="s">
        <v>683</v>
      </c>
      <c r="AC1756" t="s">
        <v>778</v>
      </c>
      <c r="AD1756">
        <v>2022</v>
      </c>
    </row>
    <row r="1757" spans="1:30" x14ac:dyDescent="0.25">
      <c r="A1757" t="s">
        <v>18</v>
      </c>
      <c r="B1757" t="s">
        <v>40</v>
      </c>
      <c r="C1757" t="s">
        <v>41</v>
      </c>
      <c r="D1757" t="s">
        <v>42</v>
      </c>
      <c r="E1757" t="s">
        <v>48</v>
      </c>
      <c r="F1757" t="s">
        <v>27</v>
      </c>
      <c r="G1757">
        <v>14929650442</v>
      </c>
      <c r="H1757" t="s">
        <v>244</v>
      </c>
      <c r="I1757" t="s">
        <v>33</v>
      </c>
      <c r="J1757">
        <v>134</v>
      </c>
      <c r="K1757">
        <v>2</v>
      </c>
      <c r="L1757">
        <v>1</v>
      </c>
      <c r="M1757">
        <v>134</v>
      </c>
      <c r="N1757">
        <v>2</v>
      </c>
      <c r="O1757">
        <v>1</v>
      </c>
      <c r="P1757">
        <v>2</v>
      </c>
      <c r="Q1757">
        <v>2</v>
      </c>
      <c r="R1757" s="1">
        <v>44656</v>
      </c>
      <c r="S1757" t="str">
        <f t="shared" si="135"/>
        <v>KitKat - Crisp Wafers</v>
      </c>
      <c r="T1757" t="str">
        <f t="shared" si="136"/>
        <v>Food</v>
      </c>
      <c r="U1757" t="str">
        <f>IF(T1757="Cell is Blank - Dis-regard",_xlfn.XLOOKUP(S1757,'Categroy Lookup'!A:A,'Categroy Lookup'!B:B,"Cell is Blank - Dis-regard"),T1757)</f>
        <v>Food</v>
      </c>
      <c r="V1757" t="b">
        <f t="shared" si="138"/>
        <v>1</v>
      </c>
      <c r="W1757">
        <f t="shared" si="137"/>
        <v>2</v>
      </c>
      <c r="X1757" s="8">
        <f t="shared" si="139"/>
        <v>1.3333333333333333</v>
      </c>
      <c r="Y1757" t="s">
        <v>482</v>
      </c>
      <c r="Z1757" t="s">
        <v>483</v>
      </c>
      <c r="AB1757" t="s">
        <v>683</v>
      </c>
      <c r="AC1757" t="s">
        <v>778</v>
      </c>
      <c r="AD1757">
        <v>2022</v>
      </c>
    </row>
    <row r="1758" spans="1:30" x14ac:dyDescent="0.25">
      <c r="A1758" t="s">
        <v>18</v>
      </c>
      <c r="B1758" t="s">
        <v>40</v>
      </c>
      <c r="C1758" t="s">
        <v>41</v>
      </c>
      <c r="D1758" t="s">
        <v>42</v>
      </c>
      <c r="E1758" t="s">
        <v>48</v>
      </c>
      <c r="F1758" t="s">
        <v>27</v>
      </c>
      <c r="G1758">
        <v>14929651785</v>
      </c>
      <c r="H1758" t="s">
        <v>244</v>
      </c>
      <c r="I1758" t="s">
        <v>33</v>
      </c>
      <c r="J1758">
        <v>138</v>
      </c>
      <c r="K1758">
        <v>2</v>
      </c>
      <c r="L1758">
        <v>1</v>
      </c>
      <c r="M1758">
        <v>138</v>
      </c>
      <c r="N1758">
        <v>2</v>
      </c>
      <c r="O1758">
        <v>1</v>
      </c>
      <c r="P1758">
        <v>2</v>
      </c>
      <c r="Q1758">
        <v>2</v>
      </c>
      <c r="R1758" s="1">
        <v>44656</v>
      </c>
      <c r="S1758" t="str">
        <f t="shared" si="135"/>
        <v>KitKat - Crisp Wafers</v>
      </c>
      <c r="T1758" t="str">
        <f t="shared" si="136"/>
        <v>Food</v>
      </c>
      <c r="U1758" t="str">
        <f>IF(T1758="Cell is Blank - Dis-regard",_xlfn.XLOOKUP(S1758,'Categroy Lookup'!A:A,'Categroy Lookup'!B:B,"Cell is Blank - Dis-regard"),T1758)</f>
        <v>Food</v>
      </c>
      <c r="V1758" t="b">
        <f t="shared" si="138"/>
        <v>1</v>
      </c>
      <c r="W1758">
        <f t="shared" si="137"/>
        <v>2</v>
      </c>
      <c r="X1758" s="8">
        <f t="shared" si="139"/>
        <v>1.3333333333333333</v>
      </c>
      <c r="Y1758" t="s">
        <v>482</v>
      </c>
      <c r="Z1758" t="s">
        <v>483</v>
      </c>
      <c r="AB1758" t="s">
        <v>683</v>
      </c>
      <c r="AC1758" t="s">
        <v>778</v>
      </c>
      <c r="AD1758">
        <v>2022</v>
      </c>
    </row>
    <row r="1759" spans="1:30" x14ac:dyDescent="0.25">
      <c r="A1759" t="s">
        <v>18</v>
      </c>
      <c r="B1759" t="s">
        <v>40</v>
      </c>
      <c r="C1759" t="s">
        <v>41</v>
      </c>
      <c r="D1759" t="s">
        <v>42</v>
      </c>
      <c r="E1759" t="s">
        <v>47</v>
      </c>
      <c r="F1759" t="s">
        <v>27</v>
      </c>
      <c r="G1759">
        <v>14929653091</v>
      </c>
      <c r="H1759" t="s">
        <v>244</v>
      </c>
      <c r="I1759" t="s">
        <v>33</v>
      </c>
      <c r="J1759">
        <v>131</v>
      </c>
      <c r="K1759">
        <v>1</v>
      </c>
      <c r="L1759">
        <v>1</v>
      </c>
      <c r="M1759">
        <v>131</v>
      </c>
      <c r="N1759">
        <v>1</v>
      </c>
      <c r="O1759">
        <v>1</v>
      </c>
      <c r="P1759">
        <v>1</v>
      </c>
      <c r="Q1759">
        <v>1</v>
      </c>
      <c r="R1759" s="1">
        <v>44656</v>
      </c>
      <c r="S1759" t="str">
        <f t="shared" si="135"/>
        <v>Stretch Island Fruit Leathers Snacks - Variet</v>
      </c>
      <c r="T1759" t="str">
        <f t="shared" si="136"/>
        <v>Food</v>
      </c>
      <c r="U1759" t="str">
        <f>IF(T1759="Cell is Blank - Dis-regard",_xlfn.XLOOKUP(S1759,'Categroy Lookup'!A:A,'Categroy Lookup'!B:B,"Cell is Blank - Dis-regard"),T1759)</f>
        <v>Food</v>
      </c>
      <c r="V1759" t="b">
        <f t="shared" si="138"/>
        <v>1</v>
      </c>
      <c r="W1759">
        <f t="shared" si="137"/>
        <v>1</v>
      </c>
      <c r="X1759" s="8">
        <f t="shared" si="139"/>
        <v>0.66666666666666663</v>
      </c>
      <c r="Y1759" t="s">
        <v>480</v>
      </c>
      <c r="Z1759" t="s">
        <v>481</v>
      </c>
      <c r="AB1759" t="s">
        <v>683</v>
      </c>
      <c r="AC1759" t="s">
        <v>778</v>
      </c>
      <c r="AD1759">
        <v>2022</v>
      </c>
    </row>
    <row r="1760" spans="1:30" x14ac:dyDescent="0.25">
      <c r="A1760" t="s">
        <v>18</v>
      </c>
      <c r="B1760" t="s">
        <v>40</v>
      </c>
      <c r="C1760" t="s">
        <v>41</v>
      </c>
      <c r="D1760" t="s">
        <v>42</v>
      </c>
      <c r="E1760" t="s">
        <v>43</v>
      </c>
      <c r="F1760" t="s">
        <v>23</v>
      </c>
      <c r="G1760">
        <v>14930581162</v>
      </c>
      <c r="H1760" t="s">
        <v>245</v>
      </c>
      <c r="I1760" t="s">
        <v>25</v>
      </c>
      <c r="J1760">
        <v>144</v>
      </c>
      <c r="K1760">
        <v>3.25</v>
      </c>
      <c r="L1760">
        <v>1</v>
      </c>
      <c r="M1760">
        <v>144</v>
      </c>
      <c r="N1760">
        <v>3.25</v>
      </c>
      <c r="O1760">
        <v>1</v>
      </c>
      <c r="P1760">
        <v>3.25</v>
      </c>
      <c r="Q1760">
        <v>3.25</v>
      </c>
      <c r="R1760" s="1">
        <v>44657</v>
      </c>
      <c r="S1760" t="str">
        <f t="shared" si="135"/>
        <v>Monster Energy Original</v>
      </c>
      <c r="T1760" t="str">
        <f t="shared" si="136"/>
        <v>Carbonated</v>
      </c>
      <c r="U1760" t="str">
        <f>IF(T1760="Cell is Blank - Dis-regard",_xlfn.XLOOKUP(S1760,'Categroy Lookup'!A:A,'Categroy Lookup'!B:B,"Cell is Blank - Dis-regard"),T1760)</f>
        <v>Carbonated</v>
      </c>
      <c r="V1760" t="b">
        <f t="shared" si="138"/>
        <v>1</v>
      </c>
      <c r="W1760">
        <f t="shared" si="137"/>
        <v>3.25</v>
      </c>
      <c r="X1760" s="8">
        <f t="shared" si="139"/>
        <v>2.1666666666666665</v>
      </c>
      <c r="Y1760" t="s">
        <v>43</v>
      </c>
      <c r="AB1760" t="s">
        <v>685</v>
      </c>
      <c r="AC1760" t="s">
        <v>779</v>
      </c>
      <c r="AD1760">
        <v>2022</v>
      </c>
    </row>
    <row r="1761" spans="1:30" x14ac:dyDescent="0.25">
      <c r="A1761" t="s">
        <v>18</v>
      </c>
      <c r="B1761" t="s">
        <v>197</v>
      </c>
      <c r="C1761" t="s">
        <v>198</v>
      </c>
      <c r="D1761" t="s">
        <v>199</v>
      </c>
      <c r="E1761" t="s">
        <v>93</v>
      </c>
      <c r="F1761" t="s">
        <v>23</v>
      </c>
      <c r="G1761">
        <v>14930869958</v>
      </c>
      <c r="H1761" t="s">
        <v>245</v>
      </c>
      <c r="I1761" t="s">
        <v>25</v>
      </c>
      <c r="J1761">
        <v>142</v>
      </c>
      <c r="K1761">
        <v>1.5</v>
      </c>
      <c r="L1761">
        <v>2</v>
      </c>
      <c r="M1761">
        <v>142</v>
      </c>
      <c r="N1761">
        <v>1.5</v>
      </c>
      <c r="O1761">
        <v>2</v>
      </c>
      <c r="P1761">
        <v>3</v>
      </c>
      <c r="Q1761">
        <v>3</v>
      </c>
      <c r="R1761" s="1">
        <v>44657</v>
      </c>
      <c r="S1761" t="str">
        <f t="shared" si="135"/>
        <v>Coca Cola - Zero Sugar</v>
      </c>
      <c r="T1761" t="str">
        <f t="shared" si="136"/>
        <v>Carbonated</v>
      </c>
      <c r="U1761" t="str">
        <f>IF(T1761="Cell is Blank - Dis-regard",_xlfn.XLOOKUP(S1761,'Categroy Lookup'!A:A,'Categroy Lookup'!B:B,"Cell is Blank - Dis-regard"),T1761)</f>
        <v>Carbonated</v>
      </c>
      <c r="V1761" t="b">
        <f t="shared" si="138"/>
        <v>1</v>
      </c>
      <c r="W1761">
        <f t="shared" si="137"/>
        <v>1.5</v>
      </c>
      <c r="X1761" s="8">
        <f t="shared" si="139"/>
        <v>1</v>
      </c>
      <c r="Y1761" t="s">
        <v>524</v>
      </c>
      <c r="Z1761" t="s">
        <v>525</v>
      </c>
      <c r="AB1761" t="s">
        <v>685</v>
      </c>
      <c r="AC1761" t="s">
        <v>779</v>
      </c>
      <c r="AD1761">
        <v>2022</v>
      </c>
    </row>
    <row r="1762" spans="1:30" x14ac:dyDescent="0.25">
      <c r="A1762" t="s">
        <v>18</v>
      </c>
      <c r="B1762" t="s">
        <v>36</v>
      </c>
      <c r="C1762" t="s">
        <v>37</v>
      </c>
      <c r="D1762" t="s">
        <v>38</v>
      </c>
      <c r="E1762" t="s">
        <v>79</v>
      </c>
      <c r="F1762" t="s">
        <v>27</v>
      </c>
      <c r="G1762">
        <v>14931096160</v>
      </c>
      <c r="H1762" t="s">
        <v>245</v>
      </c>
      <c r="I1762" t="s">
        <v>33</v>
      </c>
      <c r="J1762">
        <v>121</v>
      </c>
      <c r="K1762">
        <v>1.5</v>
      </c>
      <c r="L1762">
        <v>1</v>
      </c>
      <c r="M1762">
        <v>121</v>
      </c>
      <c r="N1762">
        <v>1.5</v>
      </c>
      <c r="O1762">
        <v>1</v>
      </c>
      <c r="P1762">
        <v>1.5</v>
      </c>
      <c r="Q1762">
        <v>1.5</v>
      </c>
      <c r="R1762" s="1">
        <v>44657</v>
      </c>
      <c r="S1762" t="str">
        <f t="shared" si="135"/>
        <v>SunChips Multigrain - Harvest Cheddar</v>
      </c>
      <c r="T1762" t="str">
        <f t="shared" si="136"/>
        <v>Food</v>
      </c>
      <c r="U1762" t="str">
        <f>IF(T1762="Cell is Blank - Dis-regard",_xlfn.XLOOKUP(S1762,'Categroy Lookup'!A:A,'Categroy Lookup'!B:B,"Cell is Blank - Dis-regard"),T1762)</f>
        <v>Food</v>
      </c>
      <c r="V1762" t="b">
        <f t="shared" si="138"/>
        <v>1</v>
      </c>
      <c r="W1762">
        <f t="shared" si="137"/>
        <v>1.5</v>
      </c>
      <c r="X1762" s="8">
        <f t="shared" si="139"/>
        <v>1</v>
      </c>
      <c r="Y1762" t="s">
        <v>502</v>
      </c>
      <c r="Z1762" t="s">
        <v>515</v>
      </c>
      <c r="AB1762" t="s">
        <v>685</v>
      </c>
      <c r="AC1762" t="s">
        <v>779</v>
      </c>
      <c r="AD1762">
        <v>2022</v>
      </c>
    </row>
    <row r="1763" spans="1:30" x14ac:dyDescent="0.25">
      <c r="A1763" t="s">
        <v>18</v>
      </c>
      <c r="B1763" t="s">
        <v>28</v>
      </c>
      <c r="C1763" t="s">
        <v>20</v>
      </c>
      <c r="D1763" t="s">
        <v>29</v>
      </c>
      <c r="E1763" t="s">
        <v>82</v>
      </c>
      <c r="F1763" t="s">
        <v>31</v>
      </c>
      <c r="G1763">
        <v>14931373100</v>
      </c>
      <c r="H1763" t="s">
        <v>245</v>
      </c>
      <c r="I1763" t="s">
        <v>25</v>
      </c>
      <c r="J1763">
        <v>143</v>
      </c>
      <c r="K1763">
        <v>2.5</v>
      </c>
      <c r="L1763">
        <v>1</v>
      </c>
      <c r="M1763">
        <v>143</v>
      </c>
      <c r="N1763">
        <v>2.5</v>
      </c>
      <c r="O1763">
        <v>1</v>
      </c>
      <c r="P1763">
        <v>2.5</v>
      </c>
      <c r="Q1763">
        <v>2.5</v>
      </c>
      <c r="R1763" s="1">
        <v>44657</v>
      </c>
      <c r="S1763" t="str">
        <f t="shared" si="135"/>
        <v>Snapple Diet Tea - Peach Tea</v>
      </c>
      <c r="T1763" t="str">
        <f t="shared" si="136"/>
        <v>Non Carbonated</v>
      </c>
      <c r="U1763" t="str">
        <f>IF(T1763="Cell is Blank - Dis-regard",_xlfn.XLOOKUP(S1763,'Categroy Lookup'!A:A,'Categroy Lookup'!B:B,"Cell is Blank - Dis-regard"),T1763)</f>
        <v>Non Carbonated</v>
      </c>
      <c r="V1763" t="b">
        <f t="shared" si="138"/>
        <v>1</v>
      </c>
      <c r="W1763">
        <f t="shared" si="137"/>
        <v>2.5</v>
      </c>
      <c r="X1763" s="8">
        <f t="shared" si="139"/>
        <v>1.6666666666666667</v>
      </c>
      <c r="Y1763" t="s">
        <v>478</v>
      </c>
      <c r="Z1763" t="s">
        <v>517</v>
      </c>
      <c r="AB1763" t="s">
        <v>685</v>
      </c>
      <c r="AC1763" t="s">
        <v>779</v>
      </c>
      <c r="AD1763">
        <v>2022</v>
      </c>
    </row>
    <row r="1764" spans="1:30" x14ac:dyDescent="0.25">
      <c r="A1764" t="s">
        <v>18</v>
      </c>
      <c r="B1764" t="s">
        <v>28</v>
      </c>
      <c r="C1764" t="s">
        <v>20</v>
      </c>
      <c r="D1764" t="s">
        <v>29</v>
      </c>
      <c r="E1764" t="s">
        <v>49</v>
      </c>
      <c r="F1764" t="s">
        <v>27</v>
      </c>
      <c r="G1764">
        <v>14931378017</v>
      </c>
      <c r="H1764" t="s">
        <v>245</v>
      </c>
      <c r="I1764" t="s">
        <v>25</v>
      </c>
      <c r="J1764">
        <v>131</v>
      </c>
      <c r="K1764">
        <v>2</v>
      </c>
      <c r="L1764">
        <v>1</v>
      </c>
      <c r="M1764">
        <v>131</v>
      </c>
      <c r="N1764">
        <v>2</v>
      </c>
      <c r="O1764">
        <v>1</v>
      </c>
      <c r="P1764">
        <v>2</v>
      </c>
      <c r="Q1764">
        <v>2</v>
      </c>
      <c r="R1764" s="1">
        <v>44657</v>
      </c>
      <c r="S1764" t="str">
        <f t="shared" si="135"/>
        <v>Wonderful Pistachios - Variety</v>
      </c>
      <c r="T1764" t="str">
        <f t="shared" si="136"/>
        <v>Food</v>
      </c>
      <c r="U1764" t="str">
        <f>IF(T1764="Cell is Blank - Dis-regard",_xlfn.XLOOKUP(S1764,'Categroy Lookup'!A:A,'Categroy Lookup'!B:B,"Cell is Blank - Dis-regard"),T1764)</f>
        <v>Food</v>
      </c>
      <c r="V1764" t="b">
        <f t="shared" si="138"/>
        <v>1</v>
      </c>
      <c r="W1764">
        <f t="shared" si="137"/>
        <v>2</v>
      </c>
      <c r="X1764" s="8">
        <f t="shared" si="139"/>
        <v>1.3333333333333333</v>
      </c>
      <c r="Y1764" t="s">
        <v>484</v>
      </c>
      <c r="Z1764" t="s">
        <v>485</v>
      </c>
      <c r="AB1764" t="s">
        <v>685</v>
      </c>
      <c r="AC1764" t="s">
        <v>779</v>
      </c>
      <c r="AD1764">
        <v>2022</v>
      </c>
    </row>
    <row r="1765" spans="1:30" x14ac:dyDescent="0.25">
      <c r="A1765" t="s">
        <v>18</v>
      </c>
      <c r="B1765" t="s">
        <v>197</v>
      </c>
      <c r="C1765" t="s">
        <v>198</v>
      </c>
      <c r="D1765" t="s">
        <v>199</v>
      </c>
      <c r="E1765" t="s">
        <v>200</v>
      </c>
      <c r="F1765" t="s">
        <v>31</v>
      </c>
      <c r="G1765">
        <v>14931459242</v>
      </c>
      <c r="H1765" t="s">
        <v>245</v>
      </c>
      <c r="I1765" t="s">
        <v>33</v>
      </c>
      <c r="J1765">
        <v>146</v>
      </c>
      <c r="K1765">
        <v>3.5</v>
      </c>
      <c r="L1765">
        <v>1</v>
      </c>
      <c r="M1765">
        <v>146</v>
      </c>
      <c r="N1765">
        <v>3.5</v>
      </c>
      <c r="O1765">
        <v>1</v>
      </c>
      <c r="P1765">
        <v>3.5</v>
      </c>
      <c r="Q1765">
        <v>3.5</v>
      </c>
      <c r="R1765" s="1">
        <v>44657</v>
      </c>
      <c r="S1765" t="str">
        <f t="shared" si="135"/>
        <v>Starbucks Doubleshot Energy - Mocha</v>
      </c>
      <c r="T1765" t="str">
        <f t="shared" si="136"/>
        <v>Non Carbonated</v>
      </c>
      <c r="U1765" t="str">
        <f>IF(T1765="Cell is Blank - Dis-regard",_xlfn.XLOOKUP(S1765,'Categroy Lookup'!A:A,'Categroy Lookup'!B:B,"Cell is Blank - Dis-regard"),T1765)</f>
        <v>Non Carbonated</v>
      </c>
      <c r="V1765" t="b">
        <f t="shared" si="138"/>
        <v>1</v>
      </c>
      <c r="W1765">
        <f t="shared" si="137"/>
        <v>3.5</v>
      </c>
      <c r="X1765" s="8">
        <f t="shared" si="139"/>
        <v>2.3333333333333335</v>
      </c>
      <c r="Y1765" t="s">
        <v>572</v>
      </c>
      <c r="Z1765" t="s">
        <v>573</v>
      </c>
      <c r="AB1765" t="s">
        <v>685</v>
      </c>
      <c r="AC1765" t="s">
        <v>779</v>
      </c>
      <c r="AD1765">
        <v>2022</v>
      </c>
    </row>
    <row r="1766" spans="1:30" x14ac:dyDescent="0.25">
      <c r="A1766" t="s">
        <v>18</v>
      </c>
      <c r="B1766" t="s">
        <v>197</v>
      </c>
      <c r="C1766" t="s">
        <v>198</v>
      </c>
      <c r="D1766" t="s">
        <v>199</v>
      </c>
      <c r="E1766" t="s">
        <v>200</v>
      </c>
      <c r="F1766" t="s">
        <v>31</v>
      </c>
      <c r="G1766">
        <v>14931496440</v>
      </c>
      <c r="H1766" t="s">
        <v>245</v>
      </c>
      <c r="I1766" t="s">
        <v>33</v>
      </c>
      <c r="J1766">
        <v>146</v>
      </c>
      <c r="K1766">
        <v>3.5</v>
      </c>
      <c r="L1766">
        <v>1</v>
      </c>
      <c r="M1766">
        <v>146</v>
      </c>
      <c r="N1766">
        <v>3.5</v>
      </c>
      <c r="O1766">
        <v>1</v>
      </c>
      <c r="P1766">
        <v>3.5</v>
      </c>
      <c r="Q1766">
        <v>3.5</v>
      </c>
      <c r="R1766" s="1">
        <v>44657</v>
      </c>
      <c r="S1766" t="str">
        <f t="shared" si="135"/>
        <v>Starbucks Doubleshot Energy - Mocha</v>
      </c>
      <c r="T1766" t="str">
        <f t="shared" si="136"/>
        <v>Non Carbonated</v>
      </c>
      <c r="U1766" t="str">
        <f>IF(T1766="Cell is Blank - Dis-regard",_xlfn.XLOOKUP(S1766,'Categroy Lookup'!A:A,'Categroy Lookup'!B:B,"Cell is Blank - Dis-regard"),T1766)</f>
        <v>Non Carbonated</v>
      </c>
      <c r="V1766" t="b">
        <f t="shared" si="138"/>
        <v>1</v>
      </c>
      <c r="W1766">
        <f t="shared" si="137"/>
        <v>3.5</v>
      </c>
      <c r="X1766" s="8">
        <f t="shared" si="139"/>
        <v>2.3333333333333335</v>
      </c>
      <c r="Y1766" t="s">
        <v>572</v>
      </c>
      <c r="Z1766" t="s">
        <v>573</v>
      </c>
      <c r="AB1766" t="s">
        <v>685</v>
      </c>
      <c r="AC1766" t="s">
        <v>779</v>
      </c>
      <c r="AD1766">
        <v>2022</v>
      </c>
    </row>
    <row r="1767" spans="1:30" x14ac:dyDescent="0.25">
      <c r="A1767" t="s">
        <v>18</v>
      </c>
      <c r="B1767" t="s">
        <v>36</v>
      </c>
      <c r="C1767" t="s">
        <v>37</v>
      </c>
      <c r="D1767" t="s">
        <v>38</v>
      </c>
      <c r="E1767" t="s">
        <v>62</v>
      </c>
      <c r="F1767" t="s">
        <v>27</v>
      </c>
      <c r="G1767">
        <v>14932055122</v>
      </c>
      <c r="H1767" t="s">
        <v>245</v>
      </c>
      <c r="I1767" t="s">
        <v>25</v>
      </c>
      <c r="J1767">
        <v>132</v>
      </c>
      <c r="K1767">
        <v>2</v>
      </c>
      <c r="L1767">
        <v>1</v>
      </c>
      <c r="M1767">
        <v>132</v>
      </c>
      <c r="N1767">
        <v>2</v>
      </c>
      <c r="O1767">
        <v>1</v>
      </c>
      <c r="P1767">
        <v>2</v>
      </c>
      <c r="Q1767">
        <v>2</v>
      </c>
      <c r="R1767" s="1">
        <v>44657</v>
      </c>
      <c r="S1767" t="str">
        <f t="shared" si="135"/>
        <v>Robert Irvine's - Fit Crunch -  Chocolate Pea</v>
      </c>
      <c r="T1767" t="str">
        <f t="shared" si="136"/>
        <v>Food</v>
      </c>
      <c r="U1767" t="str">
        <f>IF(T1767="Cell is Blank - Dis-regard",_xlfn.XLOOKUP(S1767,'Categroy Lookup'!A:A,'Categroy Lookup'!B:B,"Cell is Blank - Dis-regard"),T1767)</f>
        <v>Food</v>
      </c>
      <c r="V1767" t="b">
        <f t="shared" si="138"/>
        <v>1</v>
      </c>
      <c r="W1767">
        <f t="shared" si="137"/>
        <v>2</v>
      </c>
      <c r="X1767" s="8">
        <f t="shared" si="139"/>
        <v>1.3333333333333333</v>
      </c>
      <c r="Y1767" t="s">
        <v>495</v>
      </c>
      <c r="Z1767" t="s">
        <v>496</v>
      </c>
      <c r="AA1767" t="s">
        <v>497</v>
      </c>
      <c r="AB1767" t="s">
        <v>685</v>
      </c>
      <c r="AC1767" t="s">
        <v>779</v>
      </c>
      <c r="AD1767">
        <v>2022</v>
      </c>
    </row>
    <row r="1768" spans="1:30" x14ac:dyDescent="0.25">
      <c r="A1768" t="s">
        <v>18</v>
      </c>
      <c r="B1768" t="s">
        <v>36</v>
      </c>
      <c r="C1768" t="s">
        <v>37</v>
      </c>
      <c r="D1768" t="s">
        <v>38</v>
      </c>
      <c r="E1768" t="s">
        <v>49</v>
      </c>
      <c r="F1768" t="s">
        <v>27</v>
      </c>
      <c r="G1768">
        <v>14932341980</v>
      </c>
      <c r="H1768" t="s">
        <v>245</v>
      </c>
      <c r="I1768" t="s">
        <v>33</v>
      </c>
      <c r="J1768">
        <v>138</v>
      </c>
      <c r="K1768">
        <v>2</v>
      </c>
      <c r="L1768">
        <v>1</v>
      </c>
      <c r="M1768">
        <v>138</v>
      </c>
      <c r="N1768">
        <v>2</v>
      </c>
      <c r="O1768">
        <v>1</v>
      </c>
      <c r="P1768">
        <v>2</v>
      </c>
      <c r="Q1768">
        <v>2</v>
      </c>
      <c r="R1768" s="1">
        <v>44657</v>
      </c>
      <c r="S1768" t="str">
        <f t="shared" si="135"/>
        <v>Wonderful Pistachios - Variety</v>
      </c>
      <c r="T1768" t="str">
        <f t="shared" si="136"/>
        <v>Food</v>
      </c>
      <c r="U1768" t="str">
        <f>IF(T1768="Cell is Blank - Dis-regard",_xlfn.XLOOKUP(S1768,'Categroy Lookup'!A:A,'Categroy Lookup'!B:B,"Cell is Blank - Dis-regard"),T1768)</f>
        <v>Food</v>
      </c>
      <c r="V1768" t="b">
        <f t="shared" si="138"/>
        <v>1</v>
      </c>
      <c r="W1768">
        <f t="shared" si="137"/>
        <v>2</v>
      </c>
      <c r="X1768" s="8">
        <f t="shared" si="139"/>
        <v>1.3333333333333333</v>
      </c>
      <c r="Y1768" t="s">
        <v>484</v>
      </c>
      <c r="Z1768" t="s">
        <v>485</v>
      </c>
      <c r="AB1768" t="s">
        <v>685</v>
      </c>
      <c r="AC1768" t="s">
        <v>779</v>
      </c>
      <c r="AD1768">
        <v>2022</v>
      </c>
    </row>
    <row r="1769" spans="1:30" x14ac:dyDescent="0.25">
      <c r="A1769" t="s">
        <v>18</v>
      </c>
      <c r="B1769" t="s">
        <v>197</v>
      </c>
      <c r="C1769" t="s">
        <v>198</v>
      </c>
      <c r="D1769" t="s">
        <v>199</v>
      </c>
      <c r="E1769" t="s">
        <v>39</v>
      </c>
      <c r="F1769" t="s">
        <v>27</v>
      </c>
      <c r="G1769">
        <v>14932844355</v>
      </c>
      <c r="H1769" t="s">
        <v>245</v>
      </c>
      <c r="I1769" t="s">
        <v>33</v>
      </c>
      <c r="J1769">
        <v>121</v>
      </c>
      <c r="K1769">
        <v>1.5</v>
      </c>
      <c r="L1769">
        <v>1</v>
      </c>
      <c r="M1769">
        <v>121</v>
      </c>
      <c r="N1769">
        <v>1.5</v>
      </c>
      <c r="O1769">
        <v>1</v>
      </c>
      <c r="P1769">
        <v>1.5</v>
      </c>
      <c r="Q1769">
        <v>1.5</v>
      </c>
      <c r="R1769" s="1">
        <v>44657</v>
      </c>
      <c r="S1769" t="str">
        <f t="shared" si="135"/>
        <v>Miss Vickie's Potato Chip - Lime &amp; Cracked Pe</v>
      </c>
      <c r="T1769" t="str">
        <f t="shared" si="136"/>
        <v>Food</v>
      </c>
      <c r="U1769" t="str">
        <f>IF(T1769="Cell is Blank - Dis-regard",_xlfn.XLOOKUP(S1769,'Categroy Lookup'!A:A,'Categroy Lookup'!B:B,"Cell is Blank - Dis-regard"),T1769)</f>
        <v>Food</v>
      </c>
      <c r="V1769" t="b">
        <f t="shared" si="138"/>
        <v>1</v>
      </c>
      <c r="W1769">
        <f t="shared" si="137"/>
        <v>1.5</v>
      </c>
      <c r="X1769" s="8">
        <f t="shared" si="139"/>
        <v>1</v>
      </c>
      <c r="Y1769" t="s">
        <v>473</v>
      </c>
      <c r="Z1769" t="s">
        <v>475</v>
      </c>
      <c r="AB1769" t="s">
        <v>685</v>
      </c>
      <c r="AC1769" t="s">
        <v>779</v>
      </c>
      <c r="AD1769">
        <v>2022</v>
      </c>
    </row>
    <row r="1770" spans="1:30" x14ac:dyDescent="0.25">
      <c r="A1770" t="s">
        <v>18</v>
      </c>
      <c r="B1770" t="s">
        <v>197</v>
      </c>
      <c r="C1770" t="s">
        <v>198</v>
      </c>
      <c r="D1770" t="s">
        <v>199</v>
      </c>
      <c r="E1770" t="s">
        <v>211</v>
      </c>
      <c r="F1770" t="s">
        <v>27</v>
      </c>
      <c r="G1770">
        <v>14932852203</v>
      </c>
      <c r="H1770" t="s">
        <v>245</v>
      </c>
      <c r="I1770" t="s">
        <v>33</v>
      </c>
      <c r="J1770">
        <v>157</v>
      </c>
      <c r="K1770">
        <v>2.25</v>
      </c>
      <c r="L1770">
        <v>1</v>
      </c>
      <c r="M1770">
        <v>157</v>
      </c>
      <c r="N1770">
        <v>2.25</v>
      </c>
      <c r="O1770">
        <v>1</v>
      </c>
      <c r="P1770">
        <v>2.25</v>
      </c>
      <c r="Q1770">
        <v>2.25</v>
      </c>
      <c r="R1770" s="1">
        <v>44657</v>
      </c>
      <c r="S1770" t="str">
        <f t="shared" si="135"/>
        <v>Lenny &amp; Larrys - SnickerDoodle</v>
      </c>
      <c r="T1770" t="str">
        <f t="shared" si="136"/>
        <v>Food</v>
      </c>
      <c r="U1770" t="str">
        <f>IF(T1770="Cell is Blank - Dis-regard",_xlfn.XLOOKUP(S1770,'Categroy Lookup'!A:A,'Categroy Lookup'!B:B,"Cell is Blank - Dis-regard"),T1770)</f>
        <v>Food</v>
      </c>
      <c r="V1770" t="b">
        <f t="shared" si="138"/>
        <v>1</v>
      </c>
      <c r="W1770">
        <f t="shared" si="137"/>
        <v>2.25</v>
      </c>
      <c r="X1770" s="8">
        <f t="shared" si="139"/>
        <v>1.5</v>
      </c>
      <c r="Y1770" t="s">
        <v>582</v>
      </c>
      <c r="Z1770" t="s">
        <v>583</v>
      </c>
      <c r="AB1770" t="s">
        <v>685</v>
      </c>
      <c r="AC1770" t="s">
        <v>779</v>
      </c>
      <c r="AD1770">
        <v>2022</v>
      </c>
    </row>
    <row r="1771" spans="1:30" x14ac:dyDescent="0.25">
      <c r="A1771" t="s">
        <v>18</v>
      </c>
      <c r="B1771" t="s">
        <v>197</v>
      </c>
      <c r="C1771" t="s">
        <v>198</v>
      </c>
      <c r="D1771" t="s">
        <v>199</v>
      </c>
      <c r="E1771" t="s">
        <v>72</v>
      </c>
      <c r="F1771" t="s">
        <v>55</v>
      </c>
      <c r="G1771">
        <v>14933215852</v>
      </c>
      <c r="H1771" t="s">
        <v>245</v>
      </c>
      <c r="I1771" t="s">
        <v>33</v>
      </c>
      <c r="J1771">
        <v>144</v>
      </c>
      <c r="K1771">
        <v>1.5</v>
      </c>
      <c r="L1771">
        <v>1</v>
      </c>
      <c r="M1771">
        <v>144</v>
      </c>
      <c r="N1771">
        <v>1.5</v>
      </c>
      <c r="O1771">
        <v>1</v>
      </c>
      <c r="P1771">
        <v>1.5</v>
      </c>
      <c r="Q1771">
        <v>1.5</v>
      </c>
      <c r="R1771" s="1">
        <v>44657</v>
      </c>
      <c r="S1771" t="str">
        <f t="shared" si="135"/>
        <v>Poland Springs Water</v>
      </c>
      <c r="T1771" t="str">
        <f t="shared" si="136"/>
        <v>Water</v>
      </c>
      <c r="U1771" t="str">
        <f>IF(T1771="Cell is Blank - Dis-regard",_xlfn.XLOOKUP(S1771,'Categroy Lookup'!A:A,'Categroy Lookup'!B:B,"Cell is Blank - Dis-regard"),T1771)</f>
        <v>Water</v>
      </c>
      <c r="V1771" t="b">
        <f t="shared" si="138"/>
        <v>1</v>
      </c>
      <c r="W1771">
        <f t="shared" si="137"/>
        <v>1.5</v>
      </c>
      <c r="X1771" s="8">
        <f t="shared" si="139"/>
        <v>1</v>
      </c>
      <c r="Y1771" t="s">
        <v>72</v>
      </c>
      <c r="AB1771" t="s">
        <v>685</v>
      </c>
      <c r="AC1771" t="s">
        <v>779</v>
      </c>
      <c r="AD1771">
        <v>2022</v>
      </c>
    </row>
    <row r="1772" spans="1:30" x14ac:dyDescent="0.25">
      <c r="A1772" t="s">
        <v>18</v>
      </c>
      <c r="B1772" t="s">
        <v>197</v>
      </c>
      <c r="C1772" t="s">
        <v>198</v>
      </c>
      <c r="D1772" t="s">
        <v>199</v>
      </c>
      <c r="E1772" t="s">
        <v>108</v>
      </c>
      <c r="F1772" t="s">
        <v>31</v>
      </c>
      <c r="G1772">
        <v>14933342355</v>
      </c>
      <c r="H1772" t="s">
        <v>245</v>
      </c>
      <c r="I1772" t="s">
        <v>25</v>
      </c>
      <c r="J1772">
        <v>147</v>
      </c>
      <c r="K1772">
        <v>2.75</v>
      </c>
      <c r="L1772">
        <v>1</v>
      </c>
      <c r="M1772">
        <v>147</v>
      </c>
      <c r="N1772">
        <v>2.75</v>
      </c>
      <c r="O1772">
        <v>1</v>
      </c>
      <c r="P1772">
        <v>2.75</v>
      </c>
      <c r="Q1772">
        <v>2.75</v>
      </c>
      <c r="R1772" s="1">
        <v>44657</v>
      </c>
      <c r="S1772" t="str">
        <f t="shared" si="135"/>
        <v>Bai Antioxidant - Zambia Bingcherry</v>
      </c>
      <c r="T1772" t="str">
        <f t="shared" si="136"/>
        <v>Non Carbonated</v>
      </c>
      <c r="U1772" t="str">
        <f>IF(T1772="Cell is Blank - Dis-regard",_xlfn.XLOOKUP(S1772,'Categroy Lookup'!A:A,'Categroy Lookup'!B:B,"Cell is Blank - Dis-regard"),T1772)</f>
        <v>Non Carbonated</v>
      </c>
      <c r="V1772" t="b">
        <f t="shared" si="138"/>
        <v>1</v>
      </c>
      <c r="W1772">
        <f t="shared" si="137"/>
        <v>2.75</v>
      </c>
      <c r="X1772" s="8">
        <f t="shared" si="139"/>
        <v>1.8333333333333333</v>
      </c>
      <c r="Y1772" t="s">
        <v>471</v>
      </c>
      <c r="Z1772" t="s">
        <v>536</v>
      </c>
      <c r="AB1772" t="s">
        <v>685</v>
      </c>
      <c r="AC1772" t="s">
        <v>779</v>
      </c>
      <c r="AD1772">
        <v>2022</v>
      </c>
    </row>
    <row r="1773" spans="1:30" x14ac:dyDescent="0.25">
      <c r="A1773" t="s">
        <v>18</v>
      </c>
      <c r="B1773" t="s">
        <v>197</v>
      </c>
      <c r="C1773" t="s">
        <v>198</v>
      </c>
      <c r="D1773" t="s">
        <v>199</v>
      </c>
      <c r="E1773" t="s">
        <v>232</v>
      </c>
      <c r="F1773" t="s">
        <v>27</v>
      </c>
      <c r="G1773">
        <v>14933395601</v>
      </c>
      <c r="H1773" t="s">
        <v>245</v>
      </c>
      <c r="I1773" t="s">
        <v>25</v>
      </c>
      <c r="J1773">
        <v>139</v>
      </c>
      <c r="K1773">
        <v>2</v>
      </c>
      <c r="L1773">
        <v>1</v>
      </c>
      <c r="M1773">
        <v>139</v>
      </c>
      <c r="N1773">
        <v>2</v>
      </c>
      <c r="O1773">
        <v>1</v>
      </c>
      <c r="P1773">
        <v>2</v>
      </c>
      <c r="Q1773">
        <v>2</v>
      </c>
      <c r="R1773" s="1">
        <v>44657</v>
      </c>
      <c r="S1773" t="str">
        <f t="shared" si="135"/>
        <v>Hungry Buddha - Coconut Cocoa</v>
      </c>
      <c r="T1773" t="str">
        <f t="shared" si="136"/>
        <v>Food</v>
      </c>
      <c r="U1773" t="str">
        <f>IF(T1773="Cell is Blank - Dis-regard",_xlfn.XLOOKUP(S1773,'Categroy Lookup'!A:A,'Categroy Lookup'!B:B,"Cell is Blank - Dis-regard"),T1773)</f>
        <v>Food</v>
      </c>
      <c r="V1773" t="b">
        <f t="shared" si="138"/>
        <v>1</v>
      </c>
      <c r="W1773">
        <f t="shared" si="137"/>
        <v>2</v>
      </c>
      <c r="X1773" s="8">
        <f t="shared" si="139"/>
        <v>1.3333333333333333</v>
      </c>
      <c r="Y1773" t="s">
        <v>590</v>
      </c>
      <c r="Z1773" t="s">
        <v>596</v>
      </c>
      <c r="AB1773" t="s">
        <v>685</v>
      </c>
      <c r="AC1773" t="s">
        <v>779</v>
      </c>
      <c r="AD1773">
        <v>2022</v>
      </c>
    </row>
    <row r="1774" spans="1:30" x14ac:dyDescent="0.25">
      <c r="A1774" t="s">
        <v>18</v>
      </c>
      <c r="B1774" t="s">
        <v>36</v>
      </c>
      <c r="C1774" t="s">
        <v>37</v>
      </c>
      <c r="D1774" t="s">
        <v>38</v>
      </c>
      <c r="E1774" t="s">
        <v>62</v>
      </c>
      <c r="F1774" t="s">
        <v>27</v>
      </c>
      <c r="G1774">
        <v>14933422080</v>
      </c>
      <c r="H1774" t="s">
        <v>245</v>
      </c>
      <c r="I1774" t="s">
        <v>33</v>
      </c>
      <c r="J1774">
        <v>132</v>
      </c>
      <c r="K1774">
        <v>2</v>
      </c>
      <c r="L1774">
        <v>1</v>
      </c>
      <c r="M1774">
        <v>132</v>
      </c>
      <c r="N1774">
        <v>2</v>
      </c>
      <c r="O1774">
        <v>1</v>
      </c>
      <c r="P1774">
        <v>2</v>
      </c>
      <c r="Q1774">
        <v>2</v>
      </c>
      <c r="R1774" s="1">
        <v>44657</v>
      </c>
      <c r="S1774" t="str">
        <f t="shared" si="135"/>
        <v>Robert Irvine's - Fit Crunch -  Chocolate Pea</v>
      </c>
      <c r="T1774" t="str">
        <f t="shared" si="136"/>
        <v>Food</v>
      </c>
      <c r="U1774" t="str">
        <f>IF(T1774="Cell is Blank - Dis-regard",_xlfn.XLOOKUP(S1774,'Categroy Lookup'!A:A,'Categroy Lookup'!B:B,"Cell is Blank - Dis-regard"),T1774)</f>
        <v>Food</v>
      </c>
      <c r="V1774" t="b">
        <f t="shared" si="138"/>
        <v>1</v>
      </c>
      <c r="W1774">
        <f t="shared" si="137"/>
        <v>2</v>
      </c>
      <c r="X1774" s="8">
        <f t="shared" si="139"/>
        <v>1.3333333333333333</v>
      </c>
      <c r="Y1774" t="s">
        <v>495</v>
      </c>
      <c r="Z1774" t="s">
        <v>496</v>
      </c>
      <c r="AA1774" t="s">
        <v>497</v>
      </c>
      <c r="AB1774" t="s">
        <v>685</v>
      </c>
      <c r="AC1774" t="s">
        <v>779</v>
      </c>
      <c r="AD1774">
        <v>2022</v>
      </c>
    </row>
    <row r="1775" spans="1:30" x14ac:dyDescent="0.25">
      <c r="A1775" t="s">
        <v>18</v>
      </c>
      <c r="B1775" t="s">
        <v>197</v>
      </c>
      <c r="C1775" t="s">
        <v>198</v>
      </c>
      <c r="D1775" t="s">
        <v>199</v>
      </c>
      <c r="E1775" t="s">
        <v>200</v>
      </c>
      <c r="F1775" t="s">
        <v>31</v>
      </c>
      <c r="G1775">
        <v>14933861681</v>
      </c>
      <c r="H1775" t="s">
        <v>245</v>
      </c>
      <c r="I1775" t="s">
        <v>25</v>
      </c>
      <c r="J1775">
        <v>146</v>
      </c>
      <c r="K1775">
        <v>3.5</v>
      </c>
      <c r="L1775">
        <v>1</v>
      </c>
      <c r="M1775">
        <v>146</v>
      </c>
      <c r="N1775">
        <v>3.5</v>
      </c>
      <c r="O1775">
        <v>1</v>
      </c>
      <c r="P1775">
        <v>3.5</v>
      </c>
      <c r="Q1775">
        <v>3.5</v>
      </c>
      <c r="R1775" s="1">
        <v>44657</v>
      </c>
      <c r="S1775" t="str">
        <f t="shared" si="135"/>
        <v>Starbucks Doubleshot Energy - Mocha</v>
      </c>
      <c r="T1775" t="str">
        <f t="shared" si="136"/>
        <v>Non Carbonated</v>
      </c>
      <c r="U1775" t="str">
        <f>IF(T1775="Cell is Blank - Dis-regard",_xlfn.XLOOKUP(S1775,'Categroy Lookup'!A:A,'Categroy Lookup'!B:B,"Cell is Blank - Dis-regard"),T1775)</f>
        <v>Non Carbonated</v>
      </c>
      <c r="V1775" t="b">
        <f t="shared" si="138"/>
        <v>1</v>
      </c>
      <c r="W1775">
        <f t="shared" si="137"/>
        <v>3.5</v>
      </c>
      <c r="X1775" s="8">
        <f t="shared" si="139"/>
        <v>2.3333333333333335</v>
      </c>
      <c r="Y1775" t="s">
        <v>572</v>
      </c>
      <c r="Z1775" t="s">
        <v>573</v>
      </c>
      <c r="AB1775" t="s">
        <v>685</v>
      </c>
      <c r="AC1775" t="s">
        <v>779</v>
      </c>
      <c r="AD1775">
        <v>2022</v>
      </c>
    </row>
    <row r="1776" spans="1:30" x14ac:dyDescent="0.25">
      <c r="A1776" t="s">
        <v>18</v>
      </c>
      <c r="B1776" t="s">
        <v>40</v>
      </c>
      <c r="C1776" t="s">
        <v>41</v>
      </c>
      <c r="D1776" t="s">
        <v>42</v>
      </c>
      <c r="E1776" t="s">
        <v>131</v>
      </c>
      <c r="F1776" t="s">
        <v>23</v>
      </c>
      <c r="G1776">
        <v>14933957143</v>
      </c>
      <c r="H1776" t="s">
        <v>245</v>
      </c>
      <c r="I1776" t="s">
        <v>33</v>
      </c>
      <c r="J1776">
        <v>140</v>
      </c>
      <c r="K1776">
        <v>1</v>
      </c>
      <c r="L1776">
        <v>1</v>
      </c>
      <c r="M1776">
        <v>140</v>
      </c>
      <c r="N1776">
        <v>1</v>
      </c>
      <c r="O1776">
        <v>1</v>
      </c>
      <c r="P1776">
        <v>1</v>
      </c>
      <c r="Q1776">
        <v>1</v>
      </c>
      <c r="R1776" s="1">
        <v>44657</v>
      </c>
      <c r="S1776" t="str">
        <f t="shared" si="135"/>
        <v>Sunkist Soda - Orange</v>
      </c>
      <c r="T1776" t="str">
        <f t="shared" si="136"/>
        <v>Carbonated</v>
      </c>
      <c r="U1776" t="str">
        <f>IF(T1776="Cell is Blank - Dis-regard",_xlfn.XLOOKUP(S1776,'Categroy Lookup'!A:A,'Categroy Lookup'!B:B,"Cell is Blank - Dis-regard"),T1776)</f>
        <v>Carbonated</v>
      </c>
      <c r="V1776" t="b">
        <f t="shared" si="138"/>
        <v>1</v>
      </c>
      <c r="W1776">
        <f t="shared" si="137"/>
        <v>1</v>
      </c>
      <c r="X1776" s="8">
        <f t="shared" si="139"/>
        <v>0.66666666666666663</v>
      </c>
      <c r="Y1776" t="s">
        <v>551</v>
      </c>
      <c r="Z1776" t="s">
        <v>552</v>
      </c>
      <c r="AB1776" t="s">
        <v>685</v>
      </c>
      <c r="AC1776" t="s">
        <v>779</v>
      </c>
      <c r="AD1776">
        <v>2022</v>
      </c>
    </row>
    <row r="1777" spans="1:30" x14ac:dyDescent="0.25">
      <c r="A1777" t="s">
        <v>18</v>
      </c>
      <c r="B1777" t="s">
        <v>40</v>
      </c>
      <c r="C1777" t="s">
        <v>41</v>
      </c>
      <c r="D1777" t="s">
        <v>42</v>
      </c>
      <c r="E1777" t="s">
        <v>43</v>
      </c>
      <c r="F1777" t="s">
        <v>23</v>
      </c>
      <c r="G1777">
        <v>14934041090</v>
      </c>
      <c r="H1777" t="s">
        <v>245</v>
      </c>
      <c r="I1777" t="s">
        <v>33</v>
      </c>
      <c r="J1777">
        <v>146</v>
      </c>
      <c r="K1777">
        <v>3.25</v>
      </c>
      <c r="L1777">
        <v>1</v>
      </c>
      <c r="M1777">
        <v>146</v>
      </c>
      <c r="N1777">
        <v>3.25</v>
      </c>
      <c r="O1777">
        <v>1</v>
      </c>
      <c r="P1777">
        <v>3.25</v>
      </c>
      <c r="Q1777">
        <v>3.25</v>
      </c>
      <c r="R1777" s="1">
        <v>44657</v>
      </c>
      <c r="S1777" t="str">
        <f t="shared" si="135"/>
        <v>Monster Energy Original</v>
      </c>
      <c r="T1777" t="str">
        <f t="shared" si="136"/>
        <v>Carbonated</v>
      </c>
      <c r="U1777" t="str">
        <f>IF(T1777="Cell is Blank - Dis-regard",_xlfn.XLOOKUP(S1777,'Categroy Lookup'!A:A,'Categroy Lookup'!B:B,"Cell is Blank - Dis-regard"),T1777)</f>
        <v>Carbonated</v>
      </c>
      <c r="V1777" t="b">
        <f t="shared" si="138"/>
        <v>1</v>
      </c>
      <c r="W1777">
        <f t="shared" si="137"/>
        <v>3.25</v>
      </c>
      <c r="X1777" s="8">
        <f t="shared" si="139"/>
        <v>2.1666666666666665</v>
      </c>
      <c r="Y1777" t="s">
        <v>43</v>
      </c>
      <c r="AB1777" t="s">
        <v>685</v>
      </c>
      <c r="AC1777" t="s">
        <v>779</v>
      </c>
      <c r="AD1777">
        <v>2022</v>
      </c>
    </row>
    <row r="1778" spans="1:30" x14ac:dyDescent="0.25">
      <c r="A1778" t="s">
        <v>18</v>
      </c>
      <c r="B1778" t="s">
        <v>197</v>
      </c>
      <c r="C1778" t="s">
        <v>198</v>
      </c>
      <c r="D1778" t="s">
        <v>199</v>
      </c>
      <c r="E1778" t="s">
        <v>210</v>
      </c>
      <c r="F1778" t="s">
        <v>27</v>
      </c>
      <c r="G1778">
        <v>14934141184</v>
      </c>
      <c r="H1778" t="s">
        <v>245</v>
      </c>
      <c r="I1778" t="s">
        <v>33</v>
      </c>
      <c r="J1778">
        <v>136</v>
      </c>
      <c r="K1778">
        <v>2</v>
      </c>
      <c r="L1778">
        <v>1</v>
      </c>
      <c r="M1778">
        <v>136</v>
      </c>
      <c r="N1778">
        <v>2</v>
      </c>
      <c r="O1778">
        <v>1</v>
      </c>
      <c r="P1778">
        <v>2</v>
      </c>
      <c r="Q1778">
        <v>2</v>
      </c>
      <c r="R1778" s="1">
        <v>44657</v>
      </c>
      <c r="S1778" t="str">
        <f t="shared" si="135"/>
        <v>Genius Keto Bar - Chocolate Dream</v>
      </c>
      <c r="T1778" t="str">
        <f t="shared" si="136"/>
        <v>Food</v>
      </c>
      <c r="U1778" t="str">
        <f>IF(T1778="Cell is Blank - Dis-regard",_xlfn.XLOOKUP(S1778,'Categroy Lookup'!A:A,'Categroy Lookup'!B:B,"Cell is Blank - Dis-regard"),T1778)</f>
        <v>Food</v>
      </c>
      <c r="V1778" t="b">
        <f t="shared" si="138"/>
        <v>1</v>
      </c>
      <c r="W1778">
        <f t="shared" si="137"/>
        <v>2</v>
      </c>
      <c r="X1778" s="8">
        <f t="shared" si="139"/>
        <v>1.3333333333333333</v>
      </c>
      <c r="Y1778" t="s">
        <v>580</v>
      </c>
      <c r="Z1778" t="s">
        <v>581</v>
      </c>
      <c r="AB1778" t="s">
        <v>685</v>
      </c>
      <c r="AC1778" t="s">
        <v>779</v>
      </c>
      <c r="AD1778">
        <v>2022</v>
      </c>
    </row>
    <row r="1779" spans="1:30" x14ac:dyDescent="0.25">
      <c r="A1779" t="s">
        <v>18</v>
      </c>
      <c r="B1779" t="s">
        <v>197</v>
      </c>
      <c r="C1779" t="s">
        <v>198</v>
      </c>
      <c r="D1779" t="s">
        <v>199</v>
      </c>
      <c r="E1779" t="s">
        <v>206</v>
      </c>
      <c r="F1779" t="s">
        <v>31</v>
      </c>
      <c r="G1779">
        <v>14934216476</v>
      </c>
      <c r="H1779" t="s">
        <v>245</v>
      </c>
      <c r="I1779" t="s">
        <v>33</v>
      </c>
      <c r="J1779">
        <v>141</v>
      </c>
      <c r="K1779">
        <v>2</v>
      </c>
      <c r="L1779">
        <v>1</v>
      </c>
      <c r="M1779">
        <v>141</v>
      </c>
      <c r="N1779">
        <v>2</v>
      </c>
      <c r="O1779">
        <v>1</v>
      </c>
      <c r="P1779">
        <v>2</v>
      </c>
      <c r="Q1779">
        <v>2</v>
      </c>
      <c r="R1779" s="1">
        <v>44657</v>
      </c>
      <c r="S1779" t="str">
        <f t="shared" si="135"/>
        <v>Iberia Coconut Water</v>
      </c>
      <c r="T1779" t="str">
        <f t="shared" si="136"/>
        <v>Non Carbonated</v>
      </c>
      <c r="U1779" t="str">
        <f>IF(T1779="Cell is Blank - Dis-regard",_xlfn.XLOOKUP(S1779,'Categroy Lookup'!A:A,'Categroy Lookup'!B:B,"Cell is Blank - Dis-regard"),T1779)</f>
        <v>Non Carbonated</v>
      </c>
      <c r="V1779" t="b">
        <f t="shared" si="138"/>
        <v>1</v>
      </c>
      <c r="W1779">
        <f t="shared" si="137"/>
        <v>2</v>
      </c>
      <c r="X1779" s="8">
        <f t="shared" si="139"/>
        <v>1.3333333333333333</v>
      </c>
      <c r="Y1779" t="s">
        <v>206</v>
      </c>
      <c r="AB1779" t="s">
        <v>685</v>
      </c>
      <c r="AC1779" t="s">
        <v>779</v>
      </c>
      <c r="AD1779">
        <v>2022</v>
      </c>
    </row>
    <row r="1780" spans="1:30" x14ac:dyDescent="0.25">
      <c r="A1780" t="s">
        <v>18</v>
      </c>
      <c r="B1780" t="s">
        <v>197</v>
      </c>
      <c r="C1780" t="s">
        <v>198</v>
      </c>
      <c r="D1780" t="s">
        <v>199</v>
      </c>
      <c r="E1780" t="s">
        <v>58</v>
      </c>
      <c r="F1780" t="s">
        <v>27</v>
      </c>
      <c r="G1780">
        <v>14934216761</v>
      </c>
      <c r="H1780" t="s">
        <v>245</v>
      </c>
      <c r="I1780" t="s">
        <v>33</v>
      </c>
      <c r="J1780">
        <v>120</v>
      </c>
      <c r="K1780">
        <v>2</v>
      </c>
      <c r="L1780">
        <v>1</v>
      </c>
      <c r="M1780">
        <v>120</v>
      </c>
      <c r="N1780">
        <v>2</v>
      </c>
      <c r="O1780">
        <v>1</v>
      </c>
      <c r="P1780">
        <v>2</v>
      </c>
      <c r="Q1780">
        <v>2</v>
      </c>
      <c r="R1780" s="1">
        <v>44657</v>
      </c>
      <c r="S1780" t="str">
        <f t="shared" si="135"/>
        <v>Oreo Mini</v>
      </c>
      <c r="T1780" t="str">
        <f t="shared" si="136"/>
        <v>Food</v>
      </c>
      <c r="U1780" t="str">
        <f>IF(T1780="Cell is Blank - Dis-regard",_xlfn.XLOOKUP(S1780,'Categroy Lookup'!A:A,'Categroy Lookup'!B:B,"Cell is Blank - Dis-regard"),T1780)</f>
        <v>Food</v>
      </c>
      <c r="V1780" t="b">
        <f t="shared" si="138"/>
        <v>1</v>
      </c>
      <c r="W1780">
        <f t="shared" si="137"/>
        <v>2</v>
      </c>
      <c r="X1780" s="8">
        <f t="shared" si="139"/>
        <v>1.3333333333333333</v>
      </c>
      <c r="Y1780" t="s">
        <v>58</v>
      </c>
      <c r="AB1780" t="s">
        <v>685</v>
      </c>
      <c r="AC1780" t="s">
        <v>779</v>
      </c>
      <c r="AD1780">
        <v>2022</v>
      </c>
    </row>
    <row r="1781" spans="1:30" x14ac:dyDescent="0.25">
      <c r="A1781" t="s">
        <v>18</v>
      </c>
      <c r="B1781" t="s">
        <v>40</v>
      </c>
      <c r="C1781" t="s">
        <v>41</v>
      </c>
      <c r="D1781" t="s">
        <v>42</v>
      </c>
      <c r="E1781" t="s">
        <v>227</v>
      </c>
      <c r="G1781">
        <v>14934440520</v>
      </c>
      <c r="H1781" t="s">
        <v>245</v>
      </c>
      <c r="I1781" t="s">
        <v>33</v>
      </c>
      <c r="J1781">
        <v>113</v>
      </c>
      <c r="K1781">
        <v>1.5</v>
      </c>
      <c r="L1781">
        <v>1</v>
      </c>
      <c r="M1781">
        <v>113</v>
      </c>
      <c r="N1781">
        <v>1.5</v>
      </c>
      <c r="O1781">
        <v>1</v>
      </c>
      <c r="P1781">
        <v>1.5</v>
      </c>
      <c r="Q1781">
        <v>1.5</v>
      </c>
      <c r="R1781" s="1">
        <v>44657</v>
      </c>
      <c r="S1781" t="str">
        <f t="shared" si="135"/>
        <v>Doritos Dinamita Chile Lemon</v>
      </c>
      <c r="T1781" t="str">
        <f t="shared" si="136"/>
        <v>Cell is Blank - Dis-regard</v>
      </c>
      <c r="U1781" t="str">
        <f>IF(T1781="Cell is Blank - Dis-regard",_xlfn.XLOOKUP(S1781,'Categroy Lookup'!A:A,'Categroy Lookup'!B:B,"Cell is Blank - Dis-regard"),T1781)</f>
        <v>Food</v>
      </c>
      <c r="V1781" t="b">
        <f t="shared" si="138"/>
        <v>1</v>
      </c>
      <c r="W1781">
        <f t="shared" si="137"/>
        <v>1.5</v>
      </c>
      <c r="X1781" s="8">
        <f t="shared" si="139"/>
        <v>1</v>
      </c>
      <c r="Y1781" t="s">
        <v>227</v>
      </c>
      <c r="AB1781" t="s">
        <v>685</v>
      </c>
      <c r="AC1781" t="s">
        <v>779</v>
      </c>
      <c r="AD1781">
        <v>2022</v>
      </c>
    </row>
    <row r="1782" spans="1:30" x14ac:dyDescent="0.25">
      <c r="A1782" t="s">
        <v>18</v>
      </c>
      <c r="B1782" t="s">
        <v>40</v>
      </c>
      <c r="C1782" t="s">
        <v>41</v>
      </c>
      <c r="D1782" t="s">
        <v>42</v>
      </c>
      <c r="E1782" t="s">
        <v>114</v>
      </c>
      <c r="F1782" t="s">
        <v>27</v>
      </c>
      <c r="G1782">
        <v>14934442192</v>
      </c>
      <c r="H1782" t="s">
        <v>245</v>
      </c>
      <c r="I1782" t="s">
        <v>33</v>
      </c>
      <c r="J1782">
        <v>112</v>
      </c>
      <c r="K1782">
        <v>1.5</v>
      </c>
      <c r="L1782">
        <v>1</v>
      </c>
      <c r="M1782">
        <v>112</v>
      </c>
      <c r="N1782">
        <v>1.5</v>
      </c>
      <c r="O1782">
        <v>1</v>
      </c>
      <c r="P1782">
        <v>1.5</v>
      </c>
      <c r="Q1782">
        <v>1.5</v>
      </c>
      <c r="R1782" s="1">
        <v>44657</v>
      </c>
      <c r="S1782" t="str">
        <f t="shared" si="135"/>
        <v>SunChips Multigrain - Original</v>
      </c>
      <c r="T1782" t="str">
        <f t="shared" si="136"/>
        <v>Food</v>
      </c>
      <c r="U1782" t="str">
        <f>IF(T1782="Cell is Blank - Dis-regard",_xlfn.XLOOKUP(S1782,'Categroy Lookup'!A:A,'Categroy Lookup'!B:B,"Cell is Blank - Dis-regard"),T1782)</f>
        <v>Food</v>
      </c>
      <c r="V1782" t="b">
        <f t="shared" si="138"/>
        <v>1</v>
      </c>
      <c r="W1782">
        <f t="shared" si="137"/>
        <v>1.5</v>
      </c>
      <c r="X1782" s="8">
        <f t="shared" si="139"/>
        <v>1</v>
      </c>
      <c r="Y1782" t="s">
        <v>502</v>
      </c>
      <c r="Z1782" t="s">
        <v>512</v>
      </c>
      <c r="AB1782" t="s">
        <v>685</v>
      </c>
      <c r="AC1782" t="s">
        <v>779</v>
      </c>
      <c r="AD1782">
        <v>2022</v>
      </c>
    </row>
    <row r="1783" spans="1:30" x14ac:dyDescent="0.25">
      <c r="A1783" t="s">
        <v>18</v>
      </c>
      <c r="B1783" t="s">
        <v>197</v>
      </c>
      <c r="C1783" t="s">
        <v>198</v>
      </c>
      <c r="D1783" t="s">
        <v>199</v>
      </c>
      <c r="E1783" t="s">
        <v>44</v>
      </c>
      <c r="F1783" t="s">
        <v>27</v>
      </c>
      <c r="G1783">
        <v>14934506924</v>
      </c>
      <c r="H1783" t="s">
        <v>245</v>
      </c>
      <c r="I1783" t="s">
        <v>25</v>
      </c>
      <c r="J1783">
        <v>122</v>
      </c>
      <c r="K1783">
        <v>2.5</v>
      </c>
      <c r="L1783">
        <v>1</v>
      </c>
      <c r="M1783">
        <v>122</v>
      </c>
      <c r="N1783">
        <v>2.5</v>
      </c>
      <c r="O1783">
        <v>1</v>
      </c>
      <c r="P1783">
        <v>2.5</v>
      </c>
      <c r="Q1783">
        <v>2.5</v>
      </c>
      <c r="R1783" s="1">
        <v>44657</v>
      </c>
      <c r="S1783" t="str">
        <f t="shared" si="135"/>
        <v>Seapoint Farms Dry Roasted Edamame - Wasabi</v>
      </c>
      <c r="T1783" t="str">
        <f t="shared" si="136"/>
        <v>Food</v>
      </c>
      <c r="U1783" t="str">
        <f>IF(T1783="Cell is Blank - Dis-regard",_xlfn.XLOOKUP(S1783,'Categroy Lookup'!A:A,'Categroy Lookup'!B:B,"Cell is Blank - Dis-regard"),T1783)</f>
        <v>Food</v>
      </c>
      <c r="V1783" t="b">
        <f t="shared" si="138"/>
        <v>1</v>
      </c>
      <c r="W1783">
        <f t="shared" si="137"/>
        <v>2.5</v>
      </c>
      <c r="X1783" s="8">
        <f t="shared" si="139"/>
        <v>1.6666666666666667</v>
      </c>
      <c r="Y1783" t="s">
        <v>476</v>
      </c>
      <c r="Z1783" t="s">
        <v>477</v>
      </c>
      <c r="AB1783" t="s">
        <v>685</v>
      </c>
      <c r="AC1783" t="s">
        <v>779</v>
      </c>
      <c r="AD1783">
        <v>2022</v>
      </c>
    </row>
    <row r="1784" spans="1:30" x14ac:dyDescent="0.25">
      <c r="A1784" t="s">
        <v>18</v>
      </c>
      <c r="B1784" t="s">
        <v>40</v>
      </c>
      <c r="C1784" t="s">
        <v>41</v>
      </c>
      <c r="D1784" t="s">
        <v>42</v>
      </c>
      <c r="E1784" t="s">
        <v>48</v>
      </c>
      <c r="F1784" t="s">
        <v>27</v>
      </c>
      <c r="G1784">
        <v>14935063380</v>
      </c>
      <c r="H1784" t="s">
        <v>245</v>
      </c>
      <c r="I1784" t="s">
        <v>33</v>
      </c>
      <c r="J1784">
        <v>138</v>
      </c>
      <c r="K1784">
        <v>2</v>
      </c>
      <c r="L1784">
        <v>1</v>
      </c>
      <c r="M1784">
        <v>138</v>
      </c>
      <c r="N1784">
        <v>2</v>
      </c>
      <c r="O1784">
        <v>1</v>
      </c>
      <c r="P1784">
        <v>2</v>
      </c>
      <c r="Q1784">
        <v>2</v>
      </c>
      <c r="R1784" s="1">
        <v>44657</v>
      </c>
      <c r="S1784" t="str">
        <f t="shared" si="135"/>
        <v>KitKat - Crisp Wafers</v>
      </c>
      <c r="T1784" t="str">
        <f t="shared" si="136"/>
        <v>Food</v>
      </c>
      <c r="U1784" t="str">
        <f>IF(T1784="Cell is Blank - Dis-regard",_xlfn.XLOOKUP(S1784,'Categroy Lookup'!A:A,'Categroy Lookup'!B:B,"Cell is Blank - Dis-regard"),T1784)</f>
        <v>Food</v>
      </c>
      <c r="V1784" t="b">
        <f t="shared" si="138"/>
        <v>1</v>
      </c>
      <c r="W1784">
        <f t="shared" si="137"/>
        <v>2</v>
      </c>
      <c r="X1784" s="8">
        <f t="shared" si="139"/>
        <v>1.3333333333333333</v>
      </c>
      <c r="Y1784" t="s">
        <v>482</v>
      </c>
      <c r="Z1784" t="s">
        <v>483</v>
      </c>
      <c r="AB1784" t="s">
        <v>685</v>
      </c>
      <c r="AC1784" t="s">
        <v>779</v>
      </c>
      <c r="AD1784">
        <v>2022</v>
      </c>
    </row>
    <row r="1785" spans="1:30" x14ac:dyDescent="0.25">
      <c r="A1785" t="s">
        <v>18</v>
      </c>
      <c r="B1785" t="s">
        <v>40</v>
      </c>
      <c r="C1785" t="s">
        <v>41</v>
      </c>
      <c r="D1785" t="s">
        <v>42</v>
      </c>
      <c r="E1785" t="s">
        <v>82</v>
      </c>
      <c r="F1785" t="s">
        <v>31</v>
      </c>
      <c r="G1785">
        <v>14935110601</v>
      </c>
      <c r="H1785" t="s">
        <v>245</v>
      </c>
      <c r="I1785" t="s">
        <v>33</v>
      </c>
      <c r="J1785">
        <v>145</v>
      </c>
      <c r="K1785">
        <v>2.5</v>
      </c>
      <c r="L1785">
        <v>1</v>
      </c>
      <c r="M1785">
        <v>145</v>
      </c>
      <c r="N1785">
        <v>2.5</v>
      </c>
      <c r="O1785">
        <v>1</v>
      </c>
      <c r="P1785">
        <v>2.5</v>
      </c>
      <c r="Q1785">
        <v>2.5</v>
      </c>
      <c r="R1785" s="1">
        <v>44657</v>
      </c>
      <c r="S1785" t="str">
        <f t="shared" si="135"/>
        <v>Snapple Diet Tea - Peach Tea</v>
      </c>
      <c r="T1785" t="str">
        <f t="shared" si="136"/>
        <v>Non Carbonated</v>
      </c>
      <c r="U1785" t="str">
        <f>IF(T1785="Cell is Blank - Dis-regard",_xlfn.XLOOKUP(S1785,'Categroy Lookup'!A:A,'Categroy Lookup'!B:B,"Cell is Blank - Dis-regard"),T1785)</f>
        <v>Non Carbonated</v>
      </c>
      <c r="V1785" t="b">
        <f t="shared" si="138"/>
        <v>1</v>
      </c>
      <c r="W1785">
        <f t="shared" si="137"/>
        <v>2.5</v>
      </c>
      <c r="X1785" s="8">
        <f t="shared" si="139"/>
        <v>1.6666666666666667</v>
      </c>
      <c r="Y1785" t="s">
        <v>478</v>
      </c>
      <c r="Z1785" t="s">
        <v>517</v>
      </c>
      <c r="AB1785" t="s">
        <v>685</v>
      </c>
      <c r="AC1785" t="s">
        <v>779</v>
      </c>
      <c r="AD1785">
        <v>2022</v>
      </c>
    </row>
    <row r="1786" spans="1:30" x14ac:dyDescent="0.25">
      <c r="A1786" t="s">
        <v>18</v>
      </c>
      <c r="B1786" t="s">
        <v>40</v>
      </c>
      <c r="C1786" t="s">
        <v>41</v>
      </c>
      <c r="D1786" t="s">
        <v>42</v>
      </c>
      <c r="E1786" t="s">
        <v>43</v>
      </c>
      <c r="F1786" t="s">
        <v>23</v>
      </c>
      <c r="G1786">
        <v>14935117715</v>
      </c>
      <c r="H1786" t="s">
        <v>245</v>
      </c>
      <c r="I1786" t="s">
        <v>33</v>
      </c>
      <c r="J1786">
        <v>146</v>
      </c>
      <c r="K1786">
        <v>3.25</v>
      </c>
      <c r="L1786">
        <v>1</v>
      </c>
      <c r="M1786">
        <v>146</v>
      </c>
      <c r="N1786">
        <v>3.25</v>
      </c>
      <c r="O1786">
        <v>1</v>
      </c>
      <c r="P1786">
        <v>3.25</v>
      </c>
      <c r="Q1786">
        <v>3.25</v>
      </c>
      <c r="R1786" s="1">
        <v>44657</v>
      </c>
      <c r="S1786" t="str">
        <f t="shared" si="135"/>
        <v>Monster Energy Original</v>
      </c>
      <c r="T1786" t="str">
        <f t="shared" si="136"/>
        <v>Carbonated</v>
      </c>
      <c r="U1786" t="str">
        <f>IF(T1786="Cell is Blank - Dis-regard",_xlfn.XLOOKUP(S1786,'Categroy Lookup'!A:A,'Categroy Lookup'!B:B,"Cell is Blank - Dis-regard"),T1786)</f>
        <v>Carbonated</v>
      </c>
      <c r="V1786" t="b">
        <f t="shared" si="138"/>
        <v>1</v>
      </c>
      <c r="W1786">
        <f t="shared" si="137"/>
        <v>3.25</v>
      </c>
      <c r="X1786" s="8">
        <f t="shared" si="139"/>
        <v>2.1666666666666665</v>
      </c>
      <c r="Y1786" t="s">
        <v>43</v>
      </c>
      <c r="AB1786" t="s">
        <v>685</v>
      </c>
      <c r="AC1786" t="s">
        <v>779</v>
      </c>
      <c r="AD1786">
        <v>2022</v>
      </c>
    </row>
    <row r="1787" spans="1:30" x14ac:dyDescent="0.25">
      <c r="A1787" t="s">
        <v>18</v>
      </c>
      <c r="B1787" t="s">
        <v>197</v>
      </c>
      <c r="C1787" t="s">
        <v>198</v>
      </c>
      <c r="D1787" t="s">
        <v>199</v>
      </c>
      <c r="E1787" t="s">
        <v>205</v>
      </c>
      <c r="F1787" t="s">
        <v>23</v>
      </c>
      <c r="G1787">
        <v>14936747793</v>
      </c>
      <c r="H1787" t="s">
        <v>246</v>
      </c>
      <c r="I1787" t="s">
        <v>33</v>
      </c>
      <c r="J1787">
        <v>140</v>
      </c>
      <c r="K1787">
        <v>1.5</v>
      </c>
      <c r="L1787">
        <v>1</v>
      </c>
      <c r="M1787">
        <v>140</v>
      </c>
      <c r="N1787">
        <v>1.5</v>
      </c>
      <c r="O1787">
        <v>1</v>
      </c>
      <c r="P1787">
        <v>1.5</v>
      </c>
      <c r="Q1787">
        <v>1.5</v>
      </c>
      <c r="R1787" s="1">
        <v>44658</v>
      </c>
      <c r="S1787" t="str">
        <f t="shared" si="135"/>
        <v>Spindrift - Sparkling Water - Pineapple</v>
      </c>
      <c r="T1787" t="str">
        <f t="shared" si="136"/>
        <v>Carbonated</v>
      </c>
      <c r="U1787" t="str">
        <f>IF(T1787="Cell is Blank - Dis-regard",_xlfn.XLOOKUP(S1787,'Categroy Lookup'!A:A,'Categroy Lookup'!B:B,"Cell is Blank - Dis-regard"),T1787)</f>
        <v>Carbonated</v>
      </c>
      <c r="V1787" t="b">
        <f t="shared" si="138"/>
        <v>1</v>
      </c>
      <c r="W1787">
        <f t="shared" si="137"/>
        <v>1.5</v>
      </c>
      <c r="X1787" s="8">
        <f t="shared" si="139"/>
        <v>1</v>
      </c>
      <c r="Y1787" t="s">
        <v>486</v>
      </c>
      <c r="Z1787" t="s">
        <v>576</v>
      </c>
      <c r="AA1787" t="s">
        <v>577</v>
      </c>
      <c r="AB1787" t="s">
        <v>687</v>
      </c>
      <c r="AC1787" t="s">
        <v>780</v>
      </c>
      <c r="AD1787">
        <v>2022</v>
      </c>
    </row>
    <row r="1788" spans="1:30" x14ac:dyDescent="0.25">
      <c r="A1788" t="s">
        <v>18</v>
      </c>
      <c r="B1788" t="s">
        <v>36</v>
      </c>
      <c r="C1788" t="s">
        <v>37</v>
      </c>
      <c r="D1788" t="s">
        <v>38</v>
      </c>
      <c r="E1788" t="s">
        <v>79</v>
      </c>
      <c r="F1788" t="s">
        <v>27</v>
      </c>
      <c r="G1788">
        <v>14936974675</v>
      </c>
      <c r="H1788" t="s">
        <v>246</v>
      </c>
      <c r="I1788" t="s">
        <v>33</v>
      </c>
      <c r="J1788">
        <v>121</v>
      </c>
      <c r="K1788">
        <v>1.5</v>
      </c>
      <c r="L1788">
        <v>1</v>
      </c>
      <c r="M1788">
        <v>121</v>
      </c>
      <c r="N1788">
        <v>1.5</v>
      </c>
      <c r="O1788">
        <v>1</v>
      </c>
      <c r="P1788">
        <v>1.5</v>
      </c>
      <c r="Q1788">
        <v>1.5</v>
      </c>
      <c r="R1788" s="1">
        <v>44658</v>
      </c>
      <c r="S1788" t="str">
        <f t="shared" si="135"/>
        <v>SunChips Multigrain - Harvest Cheddar</v>
      </c>
      <c r="T1788" t="str">
        <f t="shared" si="136"/>
        <v>Food</v>
      </c>
      <c r="U1788" t="str">
        <f>IF(T1788="Cell is Blank - Dis-regard",_xlfn.XLOOKUP(S1788,'Categroy Lookup'!A:A,'Categroy Lookup'!B:B,"Cell is Blank - Dis-regard"),T1788)</f>
        <v>Food</v>
      </c>
      <c r="V1788" t="b">
        <f t="shared" si="138"/>
        <v>1</v>
      </c>
      <c r="W1788">
        <f t="shared" si="137"/>
        <v>1.5</v>
      </c>
      <c r="X1788" s="8">
        <f t="shared" si="139"/>
        <v>1</v>
      </c>
      <c r="Y1788" t="s">
        <v>502</v>
      </c>
      <c r="Z1788" t="s">
        <v>515</v>
      </c>
      <c r="AB1788" t="s">
        <v>687</v>
      </c>
      <c r="AC1788" t="s">
        <v>780</v>
      </c>
      <c r="AD1788">
        <v>2022</v>
      </c>
    </row>
    <row r="1789" spans="1:30" x14ac:dyDescent="0.25">
      <c r="A1789" t="s">
        <v>18</v>
      </c>
      <c r="B1789" t="s">
        <v>197</v>
      </c>
      <c r="C1789" t="s">
        <v>198</v>
      </c>
      <c r="D1789" t="s">
        <v>199</v>
      </c>
      <c r="E1789" t="s">
        <v>211</v>
      </c>
      <c r="F1789" t="s">
        <v>27</v>
      </c>
      <c r="G1789">
        <v>14937452464</v>
      </c>
      <c r="H1789" t="s">
        <v>246</v>
      </c>
      <c r="I1789" t="s">
        <v>33</v>
      </c>
      <c r="J1789">
        <v>157</v>
      </c>
      <c r="K1789">
        <v>2.25</v>
      </c>
      <c r="L1789">
        <v>1</v>
      </c>
      <c r="M1789">
        <v>157</v>
      </c>
      <c r="N1789">
        <v>2.25</v>
      </c>
      <c r="O1789">
        <v>1</v>
      </c>
      <c r="P1789">
        <v>2.25</v>
      </c>
      <c r="Q1789">
        <v>2.25</v>
      </c>
      <c r="R1789" s="1">
        <v>44658</v>
      </c>
      <c r="S1789" t="str">
        <f t="shared" si="135"/>
        <v>Lenny &amp; Larrys - SnickerDoodle</v>
      </c>
      <c r="T1789" t="str">
        <f t="shared" si="136"/>
        <v>Food</v>
      </c>
      <c r="U1789" t="str">
        <f>IF(T1789="Cell is Blank - Dis-regard",_xlfn.XLOOKUP(S1789,'Categroy Lookup'!A:A,'Categroy Lookup'!B:B,"Cell is Blank - Dis-regard"),T1789)</f>
        <v>Food</v>
      </c>
      <c r="V1789" t="b">
        <f t="shared" si="138"/>
        <v>1</v>
      </c>
      <c r="W1789">
        <f t="shared" si="137"/>
        <v>2.25</v>
      </c>
      <c r="X1789" s="8">
        <f t="shared" si="139"/>
        <v>1.5</v>
      </c>
      <c r="Y1789" t="s">
        <v>582</v>
      </c>
      <c r="Z1789" t="s">
        <v>583</v>
      </c>
      <c r="AB1789" t="s">
        <v>687</v>
      </c>
      <c r="AC1789" t="s">
        <v>780</v>
      </c>
      <c r="AD1789">
        <v>2022</v>
      </c>
    </row>
    <row r="1790" spans="1:30" x14ac:dyDescent="0.25">
      <c r="A1790" t="s">
        <v>18</v>
      </c>
      <c r="B1790" t="s">
        <v>197</v>
      </c>
      <c r="C1790" t="s">
        <v>198</v>
      </c>
      <c r="D1790" t="s">
        <v>199</v>
      </c>
      <c r="E1790" t="s">
        <v>195</v>
      </c>
      <c r="F1790" t="s">
        <v>27</v>
      </c>
      <c r="G1790">
        <v>14937458401</v>
      </c>
      <c r="H1790" t="s">
        <v>246</v>
      </c>
      <c r="I1790" t="s">
        <v>33</v>
      </c>
      <c r="J1790">
        <v>135</v>
      </c>
      <c r="K1790">
        <v>2</v>
      </c>
      <c r="L1790">
        <v>1</v>
      </c>
      <c r="M1790">
        <v>135</v>
      </c>
      <c r="N1790">
        <v>2</v>
      </c>
      <c r="O1790">
        <v>1</v>
      </c>
      <c r="P1790">
        <v>2</v>
      </c>
      <c r="Q1790">
        <v>2</v>
      </c>
      <c r="R1790" s="1">
        <v>44658</v>
      </c>
      <c r="S1790" t="str">
        <f t="shared" si="135"/>
        <v>RXBAR - Protein Bar - Chocolate Sea Salt</v>
      </c>
      <c r="T1790" t="str">
        <f t="shared" si="136"/>
        <v>Food</v>
      </c>
      <c r="U1790" t="str">
        <f>IF(T1790="Cell is Blank - Dis-regard",_xlfn.XLOOKUP(S1790,'Categroy Lookup'!A:A,'Categroy Lookup'!B:B,"Cell is Blank - Dis-regard"),T1790)</f>
        <v>Food</v>
      </c>
      <c r="V1790" t="b">
        <f t="shared" si="138"/>
        <v>1</v>
      </c>
      <c r="W1790">
        <f t="shared" si="137"/>
        <v>2</v>
      </c>
      <c r="X1790" s="8">
        <f t="shared" si="139"/>
        <v>1.3333333333333333</v>
      </c>
      <c r="Y1790" t="s">
        <v>561</v>
      </c>
      <c r="Z1790" t="s">
        <v>562</v>
      </c>
      <c r="AA1790" t="s">
        <v>571</v>
      </c>
      <c r="AB1790" t="s">
        <v>687</v>
      </c>
      <c r="AC1790" t="s">
        <v>780</v>
      </c>
      <c r="AD1790">
        <v>2022</v>
      </c>
    </row>
    <row r="1791" spans="1:30" x14ac:dyDescent="0.25">
      <c r="A1791" t="s">
        <v>18</v>
      </c>
      <c r="B1791" t="s">
        <v>197</v>
      </c>
      <c r="C1791" t="s">
        <v>198</v>
      </c>
      <c r="D1791" t="s">
        <v>199</v>
      </c>
      <c r="E1791" t="s">
        <v>93</v>
      </c>
      <c r="F1791" t="s">
        <v>23</v>
      </c>
      <c r="G1791">
        <v>14937549782</v>
      </c>
      <c r="H1791" t="s">
        <v>246</v>
      </c>
      <c r="I1791" t="s">
        <v>33</v>
      </c>
      <c r="J1791">
        <v>142</v>
      </c>
      <c r="K1791">
        <v>1.5</v>
      </c>
      <c r="L1791">
        <v>1</v>
      </c>
      <c r="M1791">
        <v>142</v>
      </c>
      <c r="N1791">
        <v>1.5</v>
      </c>
      <c r="O1791">
        <v>1</v>
      </c>
      <c r="P1791">
        <v>1.5</v>
      </c>
      <c r="Q1791">
        <v>1.5</v>
      </c>
      <c r="R1791" s="1">
        <v>44658</v>
      </c>
      <c r="S1791" t="str">
        <f t="shared" si="135"/>
        <v>Coca Cola - Zero Sugar</v>
      </c>
      <c r="T1791" t="str">
        <f t="shared" si="136"/>
        <v>Carbonated</v>
      </c>
      <c r="U1791" t="str">
        <f>IF(T1791="Cell is Blank - Dis-regard",_xlfn.XLOOKUP(S1791,'Categroy Lookup'!A:A,'Categroy Lookup'!B:B,"Cell is Blank - Dis-regard"),T1791)</f>
        <v>Carbonated</v>
      </c>
      <c r="V1791" t="b">
        <f t="shared" si="138"/>
        <v>1</v>
      </c>
      <c r="W1791">
        <f t="shared" si="137"/>
        <v>1.5</v>
      </c>
      <c r="X1791" s="8">
        <f t="shared" si="139"/>
        <v>1</v>
      </c>
      <c r="Y1791" t="s">
        <v>524</v>
      </c>
      <c r="Z1791" t="s">
        <v>525</v>
      </c>
      <c r="AB1791" t="s">
        <v>687</v>
      </c>
      <c r="AC1791" t="s">
        <v>780</v>
      </c>
      <c r="AD1791">
        <v>2022</v>
      </c>
    </row>
    <row r="1792" spans="1:30" x14ac:dyDescent="0.25">
      <c r="A1792" t="s">
        <v>18</v>
      </c>
      <c r="B1792" t="s">
        <v>36</v>
      </c>
      <c r="C1792" t="s">
        <v>37</v>
      </c>
      <c r="D1792" t="s">
        <v>38</v>
      </c>
      <c r="E1792" t="s">
        <v>49</v>
      </c>
      <c r="F1792" t="s">
        <v>27</v>
      </c>
      <c r="G1792">
        <v>14938207706</v>
      </c>
      <c r="H1792" t="s">
        <v>246</v>
      </c>
      <c r="I1792" t="s">
        <v>33</v>
      </c>
      <c r="J1792">
        <v>138</v>
      </c>
      <c r="K1792">
        <v>2</v>
      </c>
      <c r="L1792">
        <v>1</v>
      </c>
      <c r="M1792">
        <v>138</v>
      </c>
      <c r="N1792">
        <v>2</v>
      </c>
      <c r="O1792">
        <v>1</v>
      </c>
      <c r="P1792">
        <v>2</v>
      </c>
      <c r="Q1792">
        <v>2</v>
      </c>
      <c r="R1792" s="1">
        <v>44658</v>
      </c>
      <c r="S1792" t="str">
        <f t="shared" si="135"/>
        <v>Wonderful Pistachios - Variety</v>
      </c>
      <c r="T1792" t="str">
        <f t="shared" si="136"/>
        <v>Food</v>
      </c>
      <c r="U1792" t="str">
        <f>IF(T1792="Cell is Blank - Dis-regard",_xlfn.XLOOKUP(S1792,'Categroy Lookup'!A:A,'Categroy Lookup'!B:B,"Cell is Blank - Dis-regard"),T1792)</f>
        <v>Food</v>
      </c>
      <c r="V1792" t="b">
        <f t="shared" si="138"/>
        <v>1</v>
      </c>
      <c r="W1792">
        <f t="shared" si="137"/>
        <v>2</v>
      </c>
      <c r="X1792" s="8">
        <f t="shared" si="139"/>
        <v>1.3333333333333333</v>
      </c>
      <c r="Y1792" t="s">
        <v>484</v>
      </c>
      <c r="Z1792" t="s">
        <v>485</v>
      </c>
      <c r="AB1792" t="s">
        <v>687</v>
      </c>
      <c r="AC1792" t="s">
        <v>780</v>
      </c>
      <c r="AD1792">
        <v>2022</v>
      </c>
    </row>
    <row r="1793" spans="1:30" x14ac:dyDescent="0.25">
      <c r="A1793" t="s">
        <v>18</v>
      </c>
      <c r="B1793" t="s">
        <v>197</v>
      </c>
      <c r="C1793" t="s">
        <v>198</v>
      </c>
      <c r="D1793" t="s">
        <v>199</v>
      </c>
      <c r="E1793" t="s">
        <v>206</v>
      </c>
      <c r="F1793" t="s">
        <v>31</v>
      </c>
      <c r="G1793">
        <v>14938366487</v>
      </c>
      <c r="H1793" t="s">
        <v>246</v>
      </c>
      <c r="I1793" t="s">
        <v>25</v>
      </c>
      <c r="J1793">
        <v>141</v>
      </c>
      <c r="K1793">
        <v>2</v>
      </c>
      <c r="L1793">
        <v>1</v>
      </c>
      <c r="M1793">
        <v>141</v>
      </c>
      <c r="N1793">
        <v>2</v>
      </c>
      <c r="O1793">
        <v>1</v>
      </c>
      <c r="P1793">
        <v>2</v>
      </c>
      <c r="Q1793">
        <v>4</v>
      </c>
      <c r="R1793" s="1">
        <v>44658</v>
      </c>
      <c r="S1793" t="str">
        <f t="shared" si="135"/>
        <v>Iberia Coconut Water</v>
      </c>
      <c r="T1793" t="str">
        <f t="shared" si="136"/>
        <v>Non Carbonated</v>
      </c>
      <c r="U1793" t="str">
        <f>IF(T1793="Cell is Blank - Dis-regard",_xlfn.XLOOKUP(S1793,'Categroy Lookup'!A:A,'Categroy Lookup'!B:B,"Cell is Blank - Dis-regard"),T1793)</f>
        <v>Non Carbonated</v>
      </c>
      <c r="V1793" t="b">
        <f t="shared" si="138"/>
        <v>1</v>
      </c>
      <c r="W1793">
        <f t="shared" si="137"/>
        <v>2</v>
      </c>
      <c r="X1793" s="8">
        <f t="shared" si="139"/>
        <v>1.3333333333333333</v>
      </c>
      <c r="Y1793" t="s">
        <v>206</v>
      </c>
      <c r="AB1793" t="s">
        <v>687</v>
      </c>
      <c r="AC1793" t="s">
        <v>780</v>
      </c>
      <c r="AD1793">
        <v>2022</v>
      </c>
    </row>
    <row r="1794" spans="1:30" x14ac:dyDescent="0.25">
      <c r="A1794" t="s">
        <v>18</v>
      </c>
      <c r="B1794" t="s">
        <v>197</v>
      </c>
      <c r="C1794" t="s">
        <v>198</v>
      </c>
      <c r="D1794" t="s">
        <v>199</v>
      </c>
      <c r="E1794" t="s">
        <v>58</v>
      </c>
      <c r="F1794" t="s">
        <v>27</v>
      </c>
      <c r="G1794">
        <v>14938366487</v>
      </c>
      <c r="H1794" t="s">
        <v>246</v>
      </c>
      <c r="I1794" t="s">
        <v>25</v>
      </c>
      <c r="J1794">
        <v>120</v>
      </c>
      <c r="K1794">
        <v>2</v>
      </c>
      <c r="L1794">
        <v>1</v>
      </c>
      <c r="M1794">
        <v>120</v>
      </c>
      <c r="N1794">
        <v>2</v>
      </c>
      <c r="O1794">
        <v>1</v>
      </c>
      <c r="P1794">
        <v>2</v>
      </c>
      <c r="Q1794">
        <v>4</v>
      </c>
      <c r="R1794" s="1">
        <v>44658</v>
      </c>
      <c r="S1794" t="str">
        <f t="shared" ref="S1794:S1857" si="140">IF(E1794="","Cell is Blank - Dis-regard",E1794)</f>
        <v>Oreo Mini</v>
      </c>
      <c r="T1794" t="str">
        <f t="shared" ref="T1794:T1857" si="141">IF(F1794="","Cell is Blank - Dis-regard",F1794)</f>
        <v>Food</v>
      </c>
      <c r="U1794" t="str">
        <f>IF(T1794="Cell is Blank - Dis-regard",_xlfn.XLOOKUP(S1794,'Categroy Lookup'!A:A,'Categroy Lookup'!B:B,"Cell is Blank - Dis-regard"),T1794)</f>
        <v>Food</v>
      </c>
      <c r="V1794" t="b">
        <f t="shared" si="138"/>
        <v>1</v>
      </c>
      <c r="W1794">
        <f t="shared" ref="W1794:W1857" si="142">IF(V1794="FALSE",K1794,K1794)</f>
        <v>2</v>
      </c>
      <c r="X1794" s="8">
        <f t="shared" si="139"/>
        <v>1.3333333333333333</v>
      </c>
      <c r="Y1794" t="s">
        <v>58</v>
      </c>
      <c r="AB1794" t="s">
        <v>687</v>
      </c>
      <c r="AC1794" t="s">
        <v>780</v>
      </c>
      <c r="AD1794">
        <v>2022</v>
      </c>
    </row>
    <row r="1795" spans="1:30" x14ac:dyDescent="0.25">
      <c r="A1795" t="s">
        <v>18</v>
      </c>
      <c r="B1795" t="s">
        <v>197</v>
      </c>
      <c r="C1795" t="s">
        <v>198</v>
      </c>
      <c r="D1795" t="s">
        <v>199</v>
      </c>
      <c r="E1795" t="s">
        <v>84</v>
      </c>
      <c r="F1795" t="s">
        <v>23</v>
      </c>
      <c r="G1795">
        <v>14938518883</v>
      </c>
      <c r="H1795" t="s">
        <v>246</v>
      </c>
      <c r="I1795" t="s">
        <v>25</v>
      </c>
      <c r="J1795">
        <v>132</v>
      </c>
      <c r="K1795">
        <v>2</v>
      </c>
      <c r="L1795">
        <v>1</v>
      </c>
      <c r="M1795">
        <v>132</v>
      </c>
      <c r="N1795">
        <v>2</v>
      </c>
      <c r="O1795">
        <v>1</v>
      </c>
      <c r="P1795">
        <v>2</v>
      </c>
      <c r="Q1795">
        <v>3.5</v>
      </c>
      <c r="R1795" s="1">
        <v>44658</v>
      </c>
      <c r="S1795" t="str">
        <f t="shared" si="140"/>
        <v>Keto Krisp - Almond/Chocolate</v>
      </c>
      <c r="T1795" t="str">
        <f t="shared" si="141"/>
        <v>Carbonated</v>
      </c>
      <c r="U1795" t="str">
        <f>IF(T1795="Cell is Blank - Dis-regard",_xlfn.XLOOKUP(S1795,'Categroy Lookup'!A:A,'Categroy Lookup'!B:B,"Cell is Blank - Dis-regard"),T1795)</f>
        <v>Carbonated</v>
      </c>
      <c r="V1795" t="b">
        <f t="shared" ref="V1795:V1858" si="143">K1795=N1795</f>
        <v>1</v>
      </c>
      <c r="W1795">
        <f t="shared" si="142"/>
        <v>2</v>
      </c>
      <c r="X1795" s="8">
        <f t="shared" ref="X1795:X1858" si="144">W1795/1.5</f>
        <v>1.3333333333333333</v>
      </c>
      <c r="Y1795" t="s">
        <v>518</v>
      </c>
      <c r="Z1795" t="s">
        <v>519</v>
      </c>
      <c r="AB1795" t="s">
        <v>687</v>
      </c>
      <c r="AC1795" t="s">
        <v>780</v>
      </c>
      <c r="AD1795">
        <v>2022</v>
      </c>
    </row>
    <row r="1796" spans="1:30" x14ac:dyDescent="0.25">
      <c r="A1796" t="s">
        <v>18</v>
      </c>
      <c r="B1796" t="s">
        <v>197</v>
      </c>
      <c r="C1796" t="s">
        <v>198</v>
      </c>
      <c r="D1796" t="s">
        <v>199</v>
      </c>
      <c r="E1796" t="s">
        <v>205</v>
      </c>
      <c r="F1796" t="s">
        <v>23</v>
      </c>
      <c r="G1796">
        <v>14938518883</v>
      </c>
      <c r="H1796" t="s">
        <v>246</v>
      </c>
      <c r="I1796" t="s">
        <v>25</v>
      </c>
      <c r="J1796">
        <v>140</v>
      </c>
      <c r="K1796">
        <v>1.5</v>
      </c>
      <c r="L1796">
        <v>1</v>
      </c>
      <c r="M1796">
        <v>140</v>
      </c>
      <c r="N1796">
        <v>1.5</v>
      </c>
      <c r="O1796">
        <v>1</v>
      </c>
      <c r="P1796">
        <v>1.5</v>
      </c>
      <c r="Q1796">
        <v>3.5</v>
      </c>
      <c r="R1796" s="1">
        <v>44658</v>
      </c>
      <c r="S1796" t="str">
        <f t="shared" si="140"/>
        <v>Spindrift - Sparkling Water - Pineapple</v>
      </c>
      <c r="T1796" t="str">
        <f t="shared" si="141"/>
        <v>Carbonated</v>
      </c>
      <c r="U1796" t="str">
        <f>IF(T1796="Cell is Blank - Dis-regard",_xlfn.XLOOKUP(S1796,'Categroy Lookup'!A:A,'Categroy Lookup'!B:B,"Cell is Blank - Dis-regard"),T1796)</f>
        <v>Carbonated</v>
      </c>
      <c r="V1796" t="b">
        <f t="shared" si="143"/>
        <v>1</v>
      </c>
      <c r="W1796">
        <f t="shared" si="142"/>
        <v>1.5</v>
      </c>
      <c r="X1796" s="8">
        <f t="shared" si="144"/>
        <v>1</v>
      </c>
      <c r="Y1796" t="s">
        <v>486</v>
      </c>
      <c r="Z1796" t="s">
        <v>576</v>
      </c>
      <c r="AA1796" t="s">
        <v>577</v>
      </c>
      <c r="AB1796" t="s">
        <v>687</v>
      </c>
      <c r="AC1796" t="s">
        <v>780</v>
      </c>
      <c r="AD1796">
        <v>2022</v>
      </c>
    </row>
    <row r="1797" spans="1:30" x14ac:dyDescent="0.25">
      <c r="A1797" t="s">
        <v>18</v>
      </c>
      <c r="B1797" t="s">
        <v>36</v>
      </c>
      <c r="C1797" t="s">
        <v>37</v>
      </c>
      <c r="D1797" t="s">
        <v>38</v>
      </c>
      <c r="E1797" t="s">
        <v>149</v>
      </c>
      <c r="F1797" t="s">
        <v>27</v>
      </c>
      <c r="G1797">
        <v>14938589860</v>
      </c>
      <c r="H1797" t="s">
        <v>246</v>
      </c>
      <c r="I1797" t="s">
        <v>33</v>
      </c>
      <c r="J1797">
        <v>139</v>
      </c>
      <c r="K1797">
        <v>2</v>
      </c>
      <c r="L1797">
        <v>1</v>
      </c>
      <c r="M1797">
        <v>139</v>
      </c>
      <c r="N1797">
        <v>2</v>
      </c>
      <c r="O1797">
        <v>1</v>
      </c>
      <c r="P1797">
        <v>2</v>
      </c>
      <c r="Q1797">
        <v>2</v>
      </c>
      <c r="R1797" s="1">
        <v>44658</v>
      </c>
      <c r="S1797" t="str">
        <f t="shared" si="140"/>
        <v>Kinder - Bueno - Crispy Creamy Chocolate</v>
      </c>
      <c r="T1797" t="str">
        <f t="shared" si="141"/>
        <v>Food</v>
      </c>
      <c r="U1797" t="str">
        <f>IF(T1797="Cell is Blank - Dis-regard",_xlfn.XLOOKUP(S1797,'Categroy Lookup'!A:A,'Categroy Lookup'!B:B,"Cell is Blank - Dis-regard"),T1797)</f>
        <v>Food</v>
      </c>
      <c r="V1797" t="b">
        <f t="shared" si="143"/>
        <v>1</v>
      </c>
      <c r="W1797">
        <f t="shared" si="142"/>
        <v>2</v>
      </c>
      <c r="X1797" s="8">
        <f t="shared" si="144"/>
        <v>1.3333333333333333</v>
      </c>
      <c r="Y1797" t="s">
        <v>557</v>
      </c>
      <c r="Z1797" t="s">
        <v>558</v>
      </c>
      <c r="AA1797" t="s">
        <v>559</v>
      </c>
      <c r="AB1797" t="s">
        <v>687</v>
      </c>
      <c r="AC1797" t="s">
        <v>780</v>
      </c>
      <c r="AD1797">
        <v>2022</v>
      </c>
    </row>
    <row r="1798" spans="1:30" x14ac:dyDescent="0.25">
      <c r="A1798" t="s">
        <v>18</v>
      </c>
      <c r="B1798" t="s">
        <v>197</v>
      </c>
      <c r="C1798" t="s">
        <v>198</v>
      </c>
      <c r="D1798" t="s">
        <v>199</v>
      </c>
      <c r="E1798" t="s">
        <v>206</v>
      </c>
      <c r="F1798" t="s">
        <v>31</v>
      </c>
      <c r="G1798">
        <v>14938718445</v>
      </c>
      <c r="H1798" t="s">
        <v>246</v>
      </c>
      <c r="I1798" t="s">
        <v>25</v>
      </c>
      <c r="J1798">
        <v>141</v>
      </c>
      <c r="K1798">
        <v>2</v>
      </c>
      <c r="L1798">
        <v>1</v>
      </c>
      <c r="M1798">
        <v>141</v>
      </c>
      <c r="N1798">
        <v>2</v>
      </c>
      <c r="O1798">
        <v>1</v>
      </c>
      <c r="P1798">
        <v>2</v>
      </c>
      <c r="Q1798">
        <v>4</v>
      </c>
      <c r="R1798" s="1">
        <v>44658</v>
      </c>
      <c r="S1798" t="str">
        <f t="shared" si="140"/>
        <v>Iberia Coconut Water</v>
      </c>
      <c r="T1798" t="str">
        <f t="shared" si="141"/>
        <v>Non Carbonated</v>
      </c>
      <c r="U1798" t="str">
        <f>IF(T1798="Cell is Blank - Dis-regard",_xlfn.XLOOKUP(S1798,'Categroy Lookup'!A:A,'Categroy Lookup'!B:B,"Cell is Blank - Dis-regard"),T1798)</f>
        <v>Non Carbonated</v>
      </c>
      <c r="V1798" t="b">
        <f t="shared" si="143"/>
        <v>1</v>
      </c>
      <c r="W1798">
        <f t="shared" si="142"/>
        <v>2</v>
      </c>
      <c r="X1798" s="8">
        <f t="shared" si="144"/>
        <v>1.3333333333333333</v>
      </c>
      <c r="Y1798" t="s">
        <v>206</v>
      </c>
      <c r="AB1798" t="s">
        <v>687</v>
      </c>
      <c r="AC1798" t="s">
        <v>780</v>
      </c>
      <c r="AD1798">
        <v>2022</v>
      </c>
    </row>
    <row r="1799" spans="1:30" x14ac:dyDescent="0.25">
      <c r="A1799" t="s">
        <v>18</v>
      </c>
      <c r="B1799" t="s">
        <v>197</v>
      </c>
      <c r="C1799" t="s">
        <v>198</v>
      </c>
      <c r="D1799" t="s">
        <v>199</v>
      </c>
      <c r="E1799" t="s">
        <v>212</v>
      </c>
      <c r="F1799" t="s">
        <v>27</v>
      </c>
      <c r="G1799">
        <v>14938718445</v>
      </c>
      <c r="H1799" t="s">
        <v>246</v>
      </c>
      <c r="I1799" t="s">
        <v>25</v>
      </c>
      <c r="J1799">
        <v>130</v>
      </c>
      <c r="K1799">
        <v>2</v>
      </c>
      <c r="L1799">
        <v>1</v>
      </c>
      <c r="M1799">
        <v>130</v>
      </c>
      <c r="N1799">
        <v>2</v>
      </c>
      <c r="O1799">
        <v>1</v>
      </c>
      <c r="P1799">
        <v>2</v>
      </c>
      <c r="Q1799">
        <v>4</v>
      </c>
      <c r="R1799" s="1">
        <v>44658</v>
      </c>
      <c r="S1799" t="str">
        <f t="shared" si="140"/>
        <v>Autumns Granola Bar - Cinnamon Almond</v>
      </c>
      <c r="T1799" t="str">
        <f t="shared" si="141"/>
        <v>Food</v>
      </c>
      <c r="U1799" t="str">
        <f>IF(T1799="Cell is Blank - Dis-regard",_xlfn.XLOOKUP(S1799,'Categroy Lookup'!A:A,'Categroy Lookup'!B:B,"Cell is Blank - Dis-regard"),T1799)</f>
        <v>Food</v>
      </c>
      <c r="V1799" t="b">
        <f t="shared" si="143"/>
        <v>1</v>
      </c>
      <c r="W1799">
        <f t="shared" si="142"/>
        <v>2</v>
      </c>
      <c r="X1799" s="8">
        <f t="shared" si="144"/>
        <v>1.3333333333333333</v>
      </c>
      <c r="Y1799" t="s">
        <v>584</v>
      </c>
      <c r="Z1799" t="s">
        <v>585</v>
      </c>
      <c r="AB1799" t="s">
        <v>687</v>
      </c>
      <c r="AC1799" t="s">
        <v>780</v>
      </c>
      <c r="AD1799">
        <v>2022</v>
      </c>
    </row>
    <row r="1800" spans="1:30" x14ac:dyDescent="0.25">
      <c r="A1800" t="s">
        <v>18</v>
      </c>
      <c r="B1800" t="s">
        <v>36</v>
      </c>
      <c r="C1800" t="s">
        <v>37</v>
      </c>
      <c r="D1800" t="s">
        <v>38</v>
      </c>
      <c r="E1800" t="s">
        <v>49</v>
      </c>
      <c r="F1800" t="s">
        <v>27</v>
      </c>
      <c r="G1800">
        <v>14938854385</v>
      </c>
      <c r="H1800" t="s">
        <v>246</v>
      </c>
      <c r="I1800" t="s">
        <v>33</v>
      </c>
      <c r="J1800">
        <v>138</v>
      </c>
      <c r="K1800">
        <v>2</v>
      </c>
      <c r="L1800">
        <v>1</v>
      </c>
      <c r="M1800">
        <v>138</v>
      </c>
      <c r="N1800">
        <v>2</v>
      </c>
      <c r="O1800">
        <v>1</v>
      </c>
      <c r="P1800">
        <v>2</v>
      </c>
      <c r="Q1800">
        <v>2</v>
      </c>
      <c r="R1800" s="1">
        <v>44658</v>
      </c>
      <c r="S1800" t="str">
        <f t="shared" si="140"/>
        <v>Wonderful Pistachios - Variety</v>
      </c>
      <c r="T1800" t="str">
        <f t="shared" si="141"/>
        <v>Food</v>
      </c>
      <c r="U1800" t="str">
        <f>IF(T1800="Cell is Blank - Dis-regard",_xlfn.XLOOKUP(S1800,'Categroy Lookup'!A:A,'Categroy Lookup'!B:B,"Cell is Blank - Dis-regard"),T1800)</f>
        <v>Food</v>
      </c>
      <c r="V1800" t="b">
        <f t="shared" si="143"/>
        <v>1</v>
      </c>
      <c r="W1800">
        <f t="shared" si="142"/>
        <v>2</v>
      </c>
      <c r="X1800" s="8">
        <f t="shared" si="144"/>
        <v>1.3333333333333333</v>
      </c>
      <c r="Y1800" t="s">
        <v>484</v>
      </c>
      <c r="Z1800" t="s">
        <v>485</v>
      </c>
      <c r="AB1800" t="s">
        <v>687</v>
      </c>
      <c r="AC1800" t="s">
        <v>780</v>
      </c>
      <c r="AD1800">
        <v>2022</v>
      </c>
    </row>
    <row r="1801" spans="1:30" x14ac:dyDescent="0.25">
      <c r="A1801" t="s">
        <v>18</v>
      </c>
      <c r="B1801" t="s">
        <v>197</v>
      </c>
      <c r="C1801" t="s">
        <v>198</v>
      </c>
      <c r="D1801" t="s">
        <v>199</v>
      </c>
      <c r="E1801" t="s">
        <v>247</v>
      </c>
      <c r="F1801" t="s">
        <v>27</v>
      </c>
      <c r="G1801">
        <v>14938903509</v>
      </c>
      <c r="H1801" t="s">
        <v>246</v>
      </c>
      <c r="I1801" t="s">
        <v>25</v>
      </c>
      <c r="J1801">
        <v>154</v>
      </c>
      <c r="K1801">
        <v>3</v>
      </c>
      <c r="L1801">
        <v>1</v>
      </c>
      <c r="M1801">
        <v>154</v>
      </c>
      <c r="N1801">
        <v>3</v>
      </c>
      <c r="O1801">
        <v>1</v>
      </c>
      <c r="P1801">
        <v>3</v>
      </c>
      <c r="Q1801">
        <v>3</v>
      </c>
      <c r="R1801" s="1">
        <v>44658</v>
      </c>
      <c r="S1801" t="str">
        <f t="shared" si="140"/>
        <v>Belvita Snack Bites - Cinnamon BS Go Paks</v>
      </c>
      <c r="T1801" t="str">
        <f t="shared" si="141"/>
        <v>Food</v>
      </c>
      <c r="U1801" t="str">
        <f>IF(T1801="Cell is Blank - Dis-regard",_xlfn.XLOOKUP(S1801,'Categroy Lookup'!A:A,'Categroy Lookup'!B:B,"Cell is Blank - Dis-regard"),T1801)</f>
        <v>Food</v>
      </c>
      <c r="V1801" t="b">
        <f t="shared" si="143"/>
        <v>1</v>
      </c>
      <c r="W1801">
        <f t="shared" si="142"/>
        <v>3</v>
      </c>
      <c r="X1801" s="8">
        <f t="shared" si="144"/>
        <v>2</v>
      </c>
      <c r="Y1801" t="s">
        <v>604</v>
      </c>
      <c r="Z1801" t="s">
        <v>605</v>
      </c>
      <c r="AB1801" t="s">
        <v>687</v>
      </c>
      <c r="AC1801" t="s">
        <v>780</v>
      </c>
      <c r="AD1801">
        <v>2022</v>
      </c>
    </row>
    <row r="1802" spans="1:30" x14ac:dyDescent="0.25">
      <c r="A1802" t="s">
        <v>18</v>
      </c>
      <c r="B1802" t="s">
        <v>40</v>
      </c>
      <c r="C1802" t="s">
        <v>41</v>
      </c>
      <c r="D1802" t="s">
        <v>42</v>
      </c>
      <c r="E1802" t="s">
        <v>147</v>
      </c>
      <c r="F1802" t="s">
        <v>27</v>
      </c>
      <c r="G1802">
        <v>14938977051</v>
      </c>
      <c r="H1802" t="s">
        <v>246</v>
      </c>
      <c r="I1802" t="s">
        <v>25</v>
      </c>
      <c r="J1802">
        <v>120</v>
      </c>
      <c r="K1802">
        <v>1.5</v>
      </c>
      <c r="L1802">
        <v>1</v>
      </c>
      <c r="M1802">
        <v>120</v>
      </c>
      <c r="N1802">
        <v>1.5</v>
      </c>
      <c r="O1802">
        <v>1</v>
      </c>
      <c r="P1802">
        <v>1.5</v>
      </c>
      <c r="Q1802">
        <v>3.5</v>
      </c>
      <c r="R1802" s="1">
        <v>44658</v>
      </c>
      <c r="S1802" t="str">
        <f t="shared" si="140"/>
        <v>Doritos Famin Hot Nacho</v>
      </c>
      <c r="T1802" t="str">
        <f t="shared" si="141"/>
        <v>Food</v>
      </c>
      <c r="U1802" t="str">
        <f>IF(T1802="Cell is Blank - Dis-regard",_xlfn.XLOOKUP(S1802,'Categroy Lookup'!A:A,'Categroy Lookup'!B:B,"Cell is Blank - Dis-regard"),T1802)</f>
        <v>Food</v>
      </c>
      <c r="V1802" t="b">
        <f t="shared" si="143"/>
        <v>1</v>
      </c>
      <c r="W1802">
        <f t="shared" si="142"/>
        <v>1.5</v>
      </c>
      <c r="X1802" s="8">
        <f t="shared" si="144"/>
        <v>1</v>
      </c>
      <c r="Y1802" t="s">
        <v>147</v>
      </c>
      <c r="AB1802" t="s">
        <v>687</v>
      </c>
      <c r="AC1802" t="s">
        <v>780</v>
      </c>
      <c r="AD1802">
        <v>2022</v>
      </c>
    </row>
    <row r="1803" spans="1:30" x14ac:dyDescent="0.25">
      <c r="A1803" t="s">
        <v>18</v>
      </c>
      <c r="B1803" t="s">
        <v>40</v>
      </c>
      <c r="C1803" t="s">
        <v>41</v>
      </c>
      <c r="D1803" t="s">
        <v>42</v>
      </c>
      <c r="E1803" t="s">
        <v>48</v>
      </c>
      <c r="F1803" t="s">
        <v>27</v>
      </c>
      <c r="G1803">
        <v>14938977051</v>
      </c>
      <c r="H1803" t="s">
        <v>246</v>
      </c>
      <c r="I1803" t="s">
        <v>25</v>
      </c>
      <c r="J1803">
        <v>134</v>
      </c>
      <c r="K1803">
        <v>2</v>
      </c>
      <c r="L1803">
        <v>1</v>
      </c>
      <c r="M1803">
        <v>134</v>
      </c>
      <c r="N1803">
        <v>2</v>
      </c>
      <c r="O1803">
        <v>1</v>
      </c>
      <c r="P1803">
        <v>2</v>
      </c>
      <c r="Q1803">
        <v>3.5</v>
      </c>
      <c r="R1803" s="1">
        <v>44658</v>
      </c>
      <c r="S1803" t="str">
        <f t="shared" si="140"/>
        <v>KitKat - Crisp Wafers</v>
      </c>
      <c r="T1803" t="str">
        <f t="shared" si="141"/>
        <v>Food</v>
      </c>
      <c r="U1803" t="str">
        <f>IF(T1803="Cell is Blank - Dis-regard",_xlfn.XLOOKUP(S1803,'Categroy Lookup'!A:A,'Categroy Lookup'!B:B,"Cell is Blank - Dis-regard"),T1803)</f>
        <v>Food</v>
      </c>
      <c r="V1803" t="b">
        <f t="shared" si="143"/>
        <v>1</v>
      </c>
      <c r="W1803">
        <f t="shared" si="142"/>
        <v>2</v>
      </c>
      <c r="X1803" s="8">
        <f t="shared" si="144"/>
        <v>1.3333333333333333</v>
      </c>
      <c r="Y1803" t="s">
        <v>482</v>
      </c>
      <c r="Z1803" t="s">
        <v>483</v>
      </c>
      <c r="AB1803" t="s">
        <v>687</v>
      </c>
      <c r="AC1803" t="s">
        <v>780</v>
      </c>
      <c r="AD1803">
        <v>2022</v>
      </c>
    </row>
    <row r="1804" spans="1:30" x14ac:dyDescent="0.25">
      <c r="A1804" t="s">
        <v>18</v>
      </c>
      <c r="B1804" t="s">
        <v>197</v>
      </c>
      <c r="C1804" t="s">
        <v>198</v>
      </c>
      <c r="D1804" t="s">
        <v>199</v>
      </c>
      <c r="E1804" t="s">
        <v>195</v>
      </c>
      <c r="F1804" t="s">
        <v>27</v>
      </c>
      <c r="G1804">
        <v>14939276962</v>
      </c>
      <c r="H1804" t="s">
        <v>246</v>
      </c>
      <c r="I1804" t="s">
        <v>33</v>
      </c>
      <c r="J1804">
        <v>135</v>
      </c>
      <c r="K1804">
        <v>2</v>
      </c>
      <c r="L1804">
        <v>1</v>
      </c>
      <c r="M1804">
        <v>135</v>
      </c>
      <c r="N1804">
        <v>2</v>
      </c>
      <c r="O1804">
        <v>1</v>
      </c>
      <c r="P1804">
        <v>2</v>
      </c>
      <c r="Q1804">
        <v>2</v>
      </c>
      <c r="R1804" s="1">
        <v>44658</v>
      </c>
      <c r="S1804" t="str">
        <f t="shared" si="140"/>
        <v>RXBAR - Protein Bar - Chocolate Sea Salt</v>
      </c>
      <c r="T1804" t="str">
        <f t="shared" si="141"/>
        <v>Food</v>
      </c>
      <c r="U1804" t="str">
        <f>IF(T1804="Cell is Blank - Dis-regard",_xlfn.XLOOKUP(S1804,'Categroy Lookup'!A:A,'Categroy Lookup'!B:B,"Cell is Blank - Dis-regard"),T1804)</f>
        <v>Food</v>
      </c>
      <c r="V1804" t="b">
        <f t="shared" si="143"/>
        <v>1</v>
      </c>
      <c r="W1804">
        <f t="shared" si="142"/>
        <v>2</v>
      </c>
      <c r="X1804" s="8">
        <f t="shared" si="144"/>
        <v>1.3333333333333333</v>
      </c>
      <c r="Y1804" t="s">
        <v>561</v>
      </c>
      <c r="Z1804" t="s">
        <v>562</v>
      </c>
      <c r="AA1804" t="s">
        <v>571</v>
      </c>
      <c r="AB1804" t="s">
        <v>687</v>
      </c>
      <c r="AC1804" t="s">
        <v>780</v>
      </c>
      <c r="AD1804">
        <v>2022</v>
      </c>
    </row>
    <row r="1805" spans="1:30" x14ac:dyDescent="0.25">
      <c r="A1805" t="s">
        <v>18</v>
      </c>
      <c r="B1805" t="s">
        <v>197</v>
      </c>
      <c r="C1805" t="s">
        <v>198</v>
      </c>
      <c r="D1805" t="s">
        <v>199</v>
      </c>
      <c r="E1805" t="s">
        <v>205</v>
      </c>
      <c r="F1805" t="s">
        <v>23</v>
      </c>
      <c r="G1805">
        <v>14939285475</v>
      </c>
      <c r="H1805" t="s">
        <v>246</v>
      </c>
      <c r="I1805" t="s">
        <v>25</v>
      </c>
      <c r="J1805">
        <v>140</v>
      </c>
      <c r="K1805">
        <v>1.5</v>
      </c>
      <c r="L1805">
        <v>1</v>
      </c>
      <c r="M1805">
        <v>140</v>
      </c>
      <c r="N1805">
        <v>1.5</v>
      </c>
      <c r="O1805">
        <v>1</v>
      </c>
      <c r="P1805">
        <v>1.5</v>
      </c>
      <c r="Q1805">
        <v>1.5</v>
      </c>
      <c r="R1805" s="1">
        <v>44658</v>
      </c>
      <c r="S1805" t="str">
        <f t="shared" si="140"/>
        <v>Spindrift - Sparkling Water - Pineapple</v>
      </c>
      <c r="T1805" t="str">
        <f t="shared" si="141"/>
        <v>Carbonated</v>
      </c>
      <c r="U1805" t="str">
        <f>IF(T1805="Cell is Blank - Dis-regard",_xlfn.XLOOKUP(S1805,'Categroy Lookup'!A:A,'Categroy Lookup'!B:B,"Cell is Blank - Dis-regard"),T1805)</f>
        <v>Carbonated</v>
      </c>
      <c r="V1805" t="b">
        <f t="shared" si="143"/>
        <v>1</v>
      </c>
      <c r="W1805">
        <f t="shared" si="142"/>
        <v>1.5</v>
      </c>
      <c r="X1805" s="8">
        <f t="shared" si="144"/>
        <v>1</v>
      </c>
      <c r="Y1805" t="s">
        <v>486</v>
      </c>
      <c r="Z1805" t="s">
        <v>576</v>
      </c>
      <c r="AA1805" t="s">
        <v>577</v>
      </c>
      <c r="AB1805" t="s">
        <v>687</v>
      </c>
      <c r="AC1805" t="s">
        <v>780</v>
      </c>
      <c r="AD1805">
        <v>2022</v>
      </c>
    </row>
    <row r="1806" spans="1:30" x14ac:dyDescent="0.25">
      <c r="A1806" t="s">
        <v>18</v>
      </c>
      <c r="B1806" t="s">
        <v>40</v>
      </c>
      <c r="C1806" t="s">
        <v>41</v>
      </c>
      <c r="D1806" t="s">
        <v>42</v>
      </c>
      <c r="E1806" t="s">
        <v>48</v>
      </c>
      <c r="F1806" t="s">
        <v>27</v>
      </c>
      <c r="G1806">
        <v>14939390326</v>
      </c>
      <c r="H1806" t="s">
        <v>246</v>
      </c>
      <c r="I1806" t="s">
        <v>25</v>
      </c>
      <c r="J1806">
        <v>138</v>
      </c>
      <c r="K1806">
        <v>2</v>
      </c>
      <c r="L1806">
        <v>1</v>
      </c>
      <c r="M1806">
        <v>138</v>
      </c>
      <c r="N1806">
        <v>2</v>
      </c>
      <c r="O1806">
        <v>1</v>
      </c>
      <c r="P1806">
        <v>2</v>
      </c>
      <c r="Q1806">
        <v>2</v>
      </c>
      <c r="R1806" s="1">
        <v>44658</v>
      </c>
      <c r="S1806" t="str">
        <f t="shared" si="140"/>
        <v>KitKat - Crisp Wafers</v>
      </c>
      <c r="T1806" t="str">
        <f t="shared" si="141"/>
        <v>Food</v>
      </c>
      <c r="U1806" t="str">
        <f>IF(T1806="Cell is Blank - Dis-regard",_xlfn.XLOOKUP(S1806,'Categroy Lookup'!A:A,'Categroy Lookup'!B:B,"Cell is Blank - Dis-regard"),T1806)</f>
        <v>Food</v>
      </c>
      <c r="V1806" t="b">
        <f t="shared" si="143"/>
        <v>1</v>
      </c>
      <c r="W1806">
        <f t="shared" si="142"/>
        <v>2</v>
      </c>
      <c r="X1806" s="8">
        <f t="shared" si="144"/>
        <v>1.3333333333333333</v>
      </c>
      <c r="Y1806" t="s">
        <v>482</v>
      </c>
      <c r="Z1806" t="s">
        <v>483</v>
      </c>
      <c r="AB1806" t="s">
        <v>687</v>
      </c>
      <c r="AC1806" t="s">
        <v>780</v>
      </c>
      <c r="AD1806">
        <v>2022</v>
      </c>
    </row>
    <row r="1807" spans="1:30" x14ac:dyDescent="0.25">
      <c r="A1807" t="s">
        <v>18</v>
      </c>
      <c r="B1807" t="s">
        <v>40</v>
      </c>
      <c r="C1807" t="s">
        <v>41</v>
      </c>
      <c r="D1807" t="s">
        <v>42</v>
      </c>
      <c r="E1807" t="s">
        <v>45</v>
      </c>
      <c r="F1807" t="s">
        <v>31</v>
      </c>
      <c r="G1807">
        <v>14939610679</v>
      </c>
      <c r="H1807" t="s">
        <v>246</v>
      </c>
      <c r="I1807" t="s">
        <v>33</v>
      </c>
      <c r="J1807">
        <v>143</v>
      </c>
      <c r="K1807">
        <v>2.5</v>
      </c>
      <c r="L1807">
        <v>1</v>
      </c>
      <c r="M1807">
        <v>143</v>
      </c>
      <c r="N1807">
        <v>2.5</v>
      </c>
      <c r="O1807">
        <v>1</v>
      </c>
      <c r="P1807">
        <v>2.5</v>
      </c>
      <c r="Q1807">
        <v>2.5</v>
      </c>
      <c r="R1807" s="1">
        <v>44658</v>
      </c>
      <c r="S1807" t="str">
        <f t="shared" si="140"/>
        <v>Snapple Diet Tea - Lemon</v>
      </c>
      <c r="T1807" t="str">
        <f t="shared" si="141"/>
        <v>Non Carbonated</v>
      </c>
      <c r="U1807" t="str">
        <f>IF(T1807="Cell is Blank - Dis-regard",_xlfn.XLOOKUP(S1807,'Categroy Lookup'!A:A,'Categroy Lookup'!B:B,"Cell is Blank - Dis-regard"),T1807)</f>
        <v>Non Carbonated</v>
      </c>
      <c r="V1807" t="b">
        <f t="shared" si="143"/>
        <v>1</v>
      </c>
      <c r="W1807">
        <f t="shared" si="142"/>
        <v>2.5</v>
      </c>
      <c r="X1807" s="8">
        <f t="shared" si="144"/>
        <v>1.6666666666666667</v>
      </c>
      <c r="Y1807" t="s">
        <v>478</v>
      </c>
      <c r="Z1807" t="s">
        <v>479</v>
      </c>
      <c r="AB1807" t="s">
        <v>687</v>
      </c>
      <c r="AC1807" t="s">
        <v>780</v>
      </c>
      <c r="AD1807">
        <v>2022</v>
      </c>
    </row>
    <row r="1808" spans="1:30" x14ac:dyDescent="0.25">
      <c r="A1808" t="s">
        <v>18</v>
      </c>
      <c r="B1808" t="s">
        <v>40</v>
      </c>
      <c r="C1808" t="s">
        <v>41</v>
      </c>
      <c r="D1808" t="s">
        <v>42</v>
      </c>
      <c r="E1808" t="s">
        <v>147</v>
      </c>
      <c r="F1808" t="s">
        <v>27</v>
      </c>
      <c r="G1808">
        <v>14939614673</v>
      </c>
      <c r="H1808" t="s">
        <v>246</v>
      </c>
      <c r="I1808" t="s">
        <v>33</v>
      </c>
      <c r="J1808">
        <v>120</v>
      </c>
      <c r="K1808">
        <v>1.5</v>
      </c>
      <c r="L1808">
        <v>1</v>
      </c>
      <c r="M1808">
        <v>120</v>
      </c>
      <c r="N1808">
        <v>1.5</v>
      </c>
      <c r="O1808">
        <v>1</v>
      </c>
      <c r="P1808">
        <v>1.5</v>
      </c>
      <c r="Q1808">
        <v>1.5</v>
      </c>
      <c r="R1808" s="1">
        <v>44658</v>
      </c>
      <c r="S1808" t="str">
        <f t="shared" si="140"/>
        <v>Doritos Famin Hot Nacho</v>
      </c>
      <c r="T1808" t="str">
        <f t="shared" si="141"/>
        <v>Food</v>
      </c>
      <c r="U1808" t="str">
        <f>IF(T1808="Cell is Blank - Dis-regard",_xlfn.XLOOKUP(S1808,'Categroy Lookup'!A:A,'Categroy Lookup'!B:B,"Cell is Blank - Dis-regard"),T1808)</f>
        <v>Food</v>
      </c>
      <c r="V1808" t="b">
        <f t="shared" si="143"/>
        <v>1</v>
      </c>
      <c r="W1808">
        <f t="shared" si="142"/>
        <v>1.5</v>
      </c>
      <c r="X1808" s="8">
        <f t="shared" si="144"/>
        <v>1</v>
      </c>
      <c r="Y1808" t="s">
        <v>147</v>
      </c>
      <c r="AB1808" t="s">
        <v>687</v>
      </c>
      <c r="AC1808" t="s">
        <v>780</v>
      </c>
      <c r="AD1808">
        <v>2022</v>
      </c>
    </row>
    <row r="1809" spans="1:30" x14ac:dyDescent="0.25">
      <c r="A1809" t="s">
        <v>18</v>
      </c>
      <c r="B1809" t="s">
        <v>40</v>
      </c>
      <c r="C1809" t="s">
        <v>41</v>
      </c>
      <c r="D1809" t="s">
        <v>42</v>
      </c>
      <c r="E1809" t="s">
        <v>48</v>
      </c>
      <c r="F1809" t="s">
        <v>27</v>
      </c>
      <c r="G1809">
        <v>14939616841</v>
      </c>
      <c r="H1809" t="s">
        <v>246</v>
      </c>
      <c r="I1809" t="s">
        <v>33</v>
      </c>
      <c r="J1809">
        <v>138</v>
      </c>
      <c r="K1809">
        <v>2</v>
      </c>
      <c r="L1809">
        <v>1</v>
      </c>
      <c r="M1809">
        <v>138</v>
      </c>
      <c r="N1809">
        <v>2</v>
      </c>
      <c r="O1809">
        <v>1</v>
      </c>
      <c r="P1809">
        <v>2</v>
      </c>
      <c r="Q1809">
        <v>2</v>
      </c>
      <c r="R1809" s="1">
        <v>44658</v>
      </c>
      <c r="S1809" t="str">
        <f t="shared" si="140"/>
        <v>KitKat - Crisp Wafers</v>
      </c>
      <c r="T1809" t="str">
        <f t="shared" si="141"/>
        <v>Food</v>
      </c>
      <c r="U1809" t="str">
        <f>IF(T1809="Cell is Blank - Dis-regard",_xlfn.XLOOKUP(S1809,'Categroy Lookup'!A:A,'Categroy Lookup'!B:B,"Cell is Blank - Dis-regard"),T1809)</f>
        <v>Food</v>
      </c>
      <c r="V1809" t="b">
        <f t="shared" si="143"/>
        <v>1</v>
      </c>
      <c r="W1809">
        <f t="shared" si="142"/>
        <v>2</v>
      </c>
      <c r="X1809" s="8">
        <f t="shared" si="144"/>
        <v>1.3333333333333333</v>
      </c>
      <c r="Y1809" t="s">
        <v>482</v>
      </c>
      <c r="Z1809" t="s">
        <v>483</v>
      </c>
      <c r="AB1809" t="s">
        <v>687</v>
      </c>
      <c r="AC1809" t="s">
        <v>780</v>
      </c>
      <c r="AD1809">
        <v>2022</v>
      </c>
    </row>
    <row r="1810" spans="1:30" x14ac:dyDescent="0.25">
      <c r="A1810" t="s">
        <v>18</v>
      </c>
      <c r="B1810" t="s">
        <v>28</v>
      </c>
      <c r="C1810" t="s">
        <v>20</v>
      </c>
      <c r="D1810" t="s">
        <v>29</v>
      </c>
      <c r="E1810" t="s">
        <v>58</v>
      </c>
      <c r="F1810" t="s">
        <v>27</v>
      </c>
      <c r="G1810">
        <v>14939802204</v>
      </c>
      <c r="H1810" t="s">
        <v>246</v>
      </c>
      <c r="I1810" t="s">
        <v>25</v>
      </c>
      <c r="J1810">
        <v>121</v>
      </c>
      <c r="K1810">
        <v>2</v>
      </c>
      <c r="L1810">
        <v>1</v>
      </c>
      <c r="M1810">
        <v>121</v>
      </c>
      <c r="N1810">
        <v>2</v>
      </c>
      <c r="O1810">
        <v>1</v>
      </c>
      <c r="P1810">
        <v>2</v>
      </c>
      <c r="Q1810">
        <v>2</v>
      </c>
      <c r="R1810" s="1">
        <v>44658</v>
      </c>
      <c r="S1810" t="str">
        <f t="shared" si="140"/>
        <v>Oreo Mini</v>
      </c>
      <c r="T1810" t="str">
        <f t="shared" si="141"/>
        <v>Food</v>
      </c>
      <c r="U1810" t="str">
        <f>IF(T1810="Cell is Blank - Dis-regard",_xlfn.XLOOKUP(S1810,'Categroy Lookup'!A:A,'Categroy Lookup'!B:B,"Cell is Blank - Dis-regard"),T1810)</f>
        <v>Food</v>
      </c>
      <c r="V1810" t="b">
        <f t="shared" si="143"/>
        <v>1</v>
      </c>
      <c r="W1810">
        <f t="shared" si="142"/>
        <v>2</v>
      </c>
      <c r="X1810" s="8">
        <f t="shared" si="144"/>
        <v>1.3333333333333333</v>
      </c>
      <c r="Y1810" t="s">
        <v>58</v>
      </c>
      <c r="AB1810" t="s">
        <v>687</v>
      </c>
      <c r="AC1810" t="s">
        <v>780</v>
      </c>
      <c r="AD1810">
        <v>2022</v>
      </c>
    </row>
    <row r="1811" spans="1:30" x14ac:dyDescent="0.25">
      <c r="A1811" t="s">
        <v>18</v>
      </c>
      <c r="B1811" t="s">
        <v>197</v>
      </c>
      <c r="C1811" t="s">
        <v>198</v>
      </c>
      <c r="D1811" t="s">
        <v>199</v>
      </c>
      <c r="E1811" t="s">
        <v>219</v>
      </c>
      <c r="F1811" t="s">
        <v>31</v>
      </c>
      <c r="G1811">
        <v>14940075443</v>
      </c>
      <c r="H1811" t="s">
        <v>246</v>
      </c>
      <c r="I1811" t="s">
        <v>25</v>
      </c>
      <c r="J1811">
        <v>145</v>
      </c>
      <c r="K1811">
        <v>2.75</v>
      </c>
      <c r="L1811">
        <v>1</v>
      </c>
      <c r="M1811">
        <v>145</v>
      </c>
      <c r="N1811">
        <v>2.75</v>
      </c>
      <c r="O1811">
        <v>1</v>
      </c>
      <c r="P1811">
        <v>2.75</v>
      </c>
      <c r="Q1811">
        <v>2.75</v>
      </c>
      <c r="R1811" s="1">
        <v>44658</v>
      </c>
      <c r="S1811" t="str">
        <f t="shared" si="140"/>
        <v>Honest Tea - Berry Hibiscus</v>
      </c>
      <c r="T1811" t="str">
        <f t="shared" si="141"/>
        <v>Non Carbonated</v>
      </c>
      <c r="U1811" t="str">
        <f>IF(T1811="Cell is Blank - Dis-regard",_xlfn.XLOOKUP(S1811,'Categroy Lookup'!A:A,'Categroy Lookup'!B:B,"Cell is Blank - Dis-regard"),T1811)</f>
        <v>Non Carbonated</v>
      </c>
      <c r="V1811" t="b">
        <f t="shared" si="143"/>
        <v>1</v>
      </c>
      <c r="W1811">
        <f t="shared" si="142"/>
        <v>2.75</v>
      </c>
      <c r="X1811" s="8">
        <f t="shared" si="144"/>
        <v>1.8333333333333333</v>
      </c>
      <c r="Y1811" t="s">
        <v>588</v>
      </c>
      <c r="Z1811" t="s">
        <v>589</v>
      </c>
      <c r="AB1811" t="s">
        <v>687</v>
      </c>
      <c r="AC1811" t="s">
        <v>780</v>
      </c>
      <c r="AD1811">
        <v>2022</v>
      </c>
    </row>
    <row r="1812" spans="1:30" x14ac:dyDescent="0.25">
      <c r="A1812" t="s">
        <v>18</v>
      </c>
      <c r="B1812" t="s">
        <v>40</v>
      </c>
      <c r="C1812" t="s">
        <v>41</v>
      </c>
      <c r="D1812" t="s">
        <v>42</v>
      </c>
      <c r="E1812" t="s">
        <v>147</v>
      </c>
      <c r="F1812" t="s">
        <v>27</v>
      </c>
      <c r="G1812">
        <v>14940092213</v>
      </c>
      <c r="H1812" t="s">
        <v>246</v>
      </c>
      <c r="I1812" t="s">
        <v>33</v>
      </c>
      <c r="J1812">
        <v>120</v>
      </c>
      <c r="K1812">
        <v>1.5</v>
      </c>
      <c r="L1812">
        <v>1</v>
      </c>
      <c r="M1812">
        <v>120</v>
      </c>
      <c r="N1812">
        <v>1.5</v>
      </c>
      <c r="O1812">
        <v>1</v>
      </c>
      <c r="P1812">
        <v>1.5</v>
      </c>
      <c r="Q1812">
        <v>1.5</v>
      </c>
      <c r="R1812" s="1">
        <v>44658</v>
      </c>
      <c r="S1812" t="str">
        <f t="shared" si="140"/>
        <v>Doritos Famin Hot Nacho</v>
      </c>
      <c r="T1812" t="str">
        <f t="shared" si="141"/>
        <v>Food</v>
      </c>
      <c r="U1812" t="str">
        <f>IF(T1812="Cell is Blank - Dis-regard",_xlfn.XLOOKUP(S1812,'Categroy Lookup'!A:A,'Categroy Lookup'!B:B,"Cell is Blank - Dis-regard"),T1812)</f>
        <v>Food</v>
      </c>
      <c r="V1812" t="b">
        <f t="shared" si="143"/>
        <v>1</v>
      </c>
      <c r="W1812">
        <f t="shared" si="142"/>
        <v>1.5</v>
      </c>
      <c r="X1812" s="8">
        <f t="shared" si="144"/>
        <v>1</v>
      </c>
      <c r="Y1812" t="s">
        <v>147</v>
      </c>
      <c r="AB1812" t="s">
        <v>687</v>
      </c>
      <c r="AC1812" t="s">
        <v>780</v>
      </c>
      <c r="AD1812">
        <v>2022</v>
      </c>
    </row>
    <row r="1813" spans="1:30" x14ac:dyDescent="0.25">
      <c r="A1813" t="s">
        <v>18</v>
      </c>
      <c r="B1813" t="s">
        <v>197</v>
      </c>
      <c r="C1813" t="s">
        <v>198</v>
      </c>
      <c r="D1813" t="s">
        <v>199</v>
      </c>
      <c r="E1813" t="s">
        <v>72</v>
      </c>
      <c r="F1813" t="s">
        <v>55</v>
      </c>
      <c r="G1813">
        <v>14940196330</v>
      </c>
      <c r="H1813" t="s">
        <v>246</v>
      </c>
      <c r="I1813" t="s">
        <v>25</v>
      </c>
      <c r="J1813">
        <v>144</v>
      </c>
      <c r="K1813">
        <v>1.5</v>
      </c>
      <c r="L1813">
        <v>1</v>
      </c>
      <c r="M1813">
        <v>144</v>
      </c>
      <c r="N1813">
        <v>1.5</v>
      </c>
      <c r="O1813">
        <v>1</v>
      </c>
      <c r="P1813">
        <v>1.5</v>
      </c>
      <c r="Q1813">
        <v>3</v>
      </c>
      <c r="R1813" s="1">
        <v>44658</v>
      </c>
      <c r="S1813" t="str">
        <f t="shared" si="140"/>
        <v>Poland Springs Water</v>
      </c>
      <c r="T1813" t="str">
        <f t="shared" si="141"/>
        <v>Water</v>
      </c>
      <c r="U1813" t="str">
        <f>IF(T1813="Cell is Blank - Dis-regard",_xlfn.XLOOKUP(S1813,'Categroy Lookup'!A:A,'Categroy Lookup'!B:B,"Cell is Blank - Dis-regard"),T1813)</f>
        <v>Water</v>
      </c>
      <c r="V1813" t="b">
        <f t="shared" si="143"/>
        <v>1</v>
      </c>
      <c r="W1813">
        <f t="shared" si="142"/>
        <v>1.5</v>
      </c>
      <c r="X1813" s="8">
        <f t="shared" si="144"/>
        <v>1</v>
      </c>
      <c r="Y1813" t="s">
        <v>72</v>
      </c>
      <c r="AB1813" t="s">
        <v>687</v>
      </c>
      <c r="AC1813" t="s">
        <v>780</v>
      </c>
      <c r="AD1813">
        <v>2022</v>
      </c>
    </row>
    <row r="1814" spans="1:30" x14ac:dyDescent="0.25">
      <c r="A1814" t="s">
        <v>18</v>
      </c>
      <c r="B1814" t="s">
        <v>197</v>
      </c>
      <c r="C1814" t="s">
        <v>198</v>
      </c>
      <c r="D1814" t="s">
        <v>199</v>
      </c>
      <c r="E1814" t="s">
        <v>93</v>
      </c>
      <c r="F1814" t="s">
        <v>23</v>
      </c>
      <c r="G1814">
        <v>14940196330</v>
      </c>
      <c r="H1814" t="s">
        <v>246</v>
      </c>
      <c r="I1814" t="s">
        <v>25</v>
      </c>
      <c r="J1814">
        <v>142</v>
      </c>
      <c r="K1814">
        <v>1.5</v>
      </c>
      <c r="L1814">
        <v>1</v>
      </c>
      <c r="M1814">
        <v>142</v>
      </c>
      <c r="N1814">
        <v>1.5</v>
      </c>
      <c r="O1814">
        <v>1</v>
      </c>
      <c r="P1814">
        <v>1.5</v>
      </c>
      <c r="Q1814">
        <v>3</v>
      </c>
      <c r="R1814" s="1">
        <v>44658</v>
      </c>
      <c r="S1814" t="str">
        <f t="shared" si="140"/>
        <v>Coca Cola - Zero Sugar</v>
      </c>
      <c r="T1814" t="str">
        <f t="shared" si="141"/>
        <v>Carbonated</v>
      </c>
      <c r="U1814" t="str">
        <f>IF(T1814="Cell is Blank - Dis-regard",_xlfn.XLOOKUP(S1814,'Categroy Lookup'!A:A,'Categroy Lookup'!B:B,"Cell is Blank - Dis-regard"),T1814)</f>
        <v>Carbonated</v>
      </c>
      <c r="V1814" t="b">
        <f t="shared" si="143"/>
        <v>1</v>
      </c>
      <c r="W1814">
        <f t="shared" si="142"/>
        <v>1.5</v>
      </c>
      <c r="X1814" s="8">
        <f t="shared" si="144"/>
        <v>1</v>
      </c>
      <c r="Y1814" t="s">
        <v>524</v>
      </c>
      <c r="Z1814" t="s">
        <v>525</v>
      </c>
      <c r="AB1814" t="s">
        <v>687</v>
      </c>
      <c r="AC1814" t="s">
        <v>780</v>
      </c>
      <c r="AD1814">
        <v>2022</v>
      </c>
    </row>
    <row r="1815" spans="1:30" x14ac:dyDescent="0.25">
      <c r="A1815" t="s">
        <v>18</v>
      </c>
      <c r="B1815" t="s">
        <v>40</v>
      </c>
      <c r="C1815" t="s">
        <v>41</v>
      </c>
      <c r="D1815" t="s">
        <v>42</v>
      </c>
      <c r="E1815" t="s">
        <v>43</v>
      </c>
      <c r="F1815" t="s">
        <v>23</v>
      </c>
      <c r="G1815">
        <v>14940561183</v>
      </c>
      <c r="H1815" t="s">
        <v>246</v>
      </c>
      <c r="I1815" t="s">
        <v>33</v>
      </c>
      <c r="J1815">
        <v>146</v>
      </c>
      <c r="K1815">
        <v>3.25</v>
      </c>
      <c r="L1815">
        <v>1</v>
      </c>
      <c r="M1815">
        <v>146</v>
      </c>
      <c r="N1815">
        <v>3.25</v>
      </c>
      <c r="O1815">
        <v>1</v>
      </c>
      <c r="P1815">
        <v>3.25</v>
      </c>
      <c r="Q1815">
        <v>3.25</v>
      </c>
      <c r="R1815" s="1">
        <v>44658</v>
      </c>
      <c r="S1815" t="str">
        <f t="shared" si="140"/>
        <v>Monster Energy Original</v>
      </c>
      <c r="T1815" t="str">
        <f t="shared" si="141"/>
        <v>Carbonated</v>
      </c>
      <c r="U1815" t="str">
        <f>IF(T1815="Cell is Blank - Dis-regard",_xlfn.XLOOKUP(S1815,'Categroy Lookup'!A:A,'Categroy Lookup'!B:B,"Cell is Blank - Dis-regard"),T1815)</f>
        <v>Carbonated</v>
      </c>
      <c r="V1815" t="b">
        <f t="shared" si="143"/>
        <v>1</v>
      </c>
      <c r="W1815">
        <f t="shared" si="142"/>
        <v>3.25</v>
      </c>
      <c r="X1815" s="8">
        <f t="shared" si="144"/>
        <v>2.1666666666666665</v>
      </c>
      <c r="Y1815" t="s">
        <v>43</v>
      </c>
      <c r="AB1815" t="s">
        <v>687</v>
      </c>
      <c r="AC1815" t="s">
        <v>780</v>
      </c>
      <c r="AD1815">
        <v>2022</v>
      </c>
    </row>
    <row r="1816" spans="1:30" x14ac:dyDescent="0.25">
      <c r="A1816" t="s">
        <v>18</v>
      </c>
      <c r="B1816" t="s">
        <v>40</v>
      </c>
      <c r="C1816" t="s">
        <v>41</v>
      </c>
      <c r="D1816" t="s">
        <v>42</v>
      </c>
      <c r="E1816" t="s">
        <v>82</v>
      </c>
      <c r="F1816" t="s">
        <v>31</v>
      </c>
      <c r="G1816">
        <v>14940695475</v>
      </c>
      <c r="H1816" t="s">
        <v>246</v>
      </c>
      <c r="I1816" t="s">
        <v>25</v>
      </c>
      <c r="J1816">
        <v>145</v>
      </c>
      <c r="K1816">
        <v>2.5</v>
      </c>
      <c r="L1816">
        <v>1</v>
      </c>
      <c r="M1816">
        <v>145</v>
      </c>
      <c r="N1816">
        <v>2.5</v>
      </c>
      <c r="O1816">
        <v>1</v>
      </c>
      <c r="P1816">
        <v>2.5</v>
      </c>
      <c r="Q1816">
        <v>2.5</v>
      </c>
      <c r="R1816" s="1">
        <v>44658</v>
      </c>
      <c r="S1816" t="str">
        <f t="shared" si="140"/>
        <v>Snapple Diet Tea - Peach Tea</v>
      </c>
      <c r="T1816" t="str">
        <f t="shared" si="141"/>
        <v>Non Carbonated</v>
      </c>
      <c r="U1816" t="str">
        <f>IF(T1816="Cell is Blank - Dis-regard",_xlfn.XLOOKUP(S1816,'Categroy Lookup'!A:A,'Categroy Lookup'!B:B,"Cell is Blank - Dis-regard"),T1816)</f>
        <v>Non Carbonated</v>
      </c>
      <c r="V1816" t="b">
        <f t="shared" si="143"/>
        <v>1</v>
      </c>
      <c r="W1816">
        <f t="shared" si="142"/>
        <v>2.5</v>
      </c>
      <c r="X1816" s="8">
        <f t="shared" si="144"/>
        <v>1.6666666666666667</v>
      </c>
      <c r="Y1816" t="s">
        <v>478</v>
      </c>
      <c r="Z1816" t="s">
        <v>517</v>
      </c>
      <c r="AB1816" t="s">
        <v>687</v>
      </c>
      <c r="AC1816" t="s">
        <v>780</v>
      </c>
      <c r="AD1816">
        <v>2022</v>
      </c>
    </row>
    <row r="1817" spans="1:30" x14ac:dyDescent="0.25">
      <c r="A1817" t="s">
        <v>18</v>
      </c>
      <c r="B1817" t="s">
        <v>40</v>
      </c>
      <c r="C1817" t="s">
        <v>41</v>
      </c>
      <c r="D1817" t="s">
        <v>42</v>
      </c>
      <c r="E1817" t="s">
        <v>227</v>
      </c>
      <c r="G1817">
        <v>14940840537</v>
      </c>
      <c r="H1817" t="s">
        <v>246</v>
      </c>
      <c r="I1817" t="s">
        <v>25</v>
      </c>
      <c r="J1817">
        <v>113</v>
      </c>
      <c r="K1817">
        <v>1.5</v>
      </c>
      <c r="L1817">
        <v>1</v>
      </c>
      <c r="M1817">
        <v>113</v>
      </c>
      <c r="N1817">
        <v>1.5</v>
      </c>
      <c r="O1817">
        <v>1</v>
      </c>
      <c r="P1817">
        <v>1.5</v>
      </c>
      <c r="Q1817">
        <v>1.5</v>
      </c>
      <c r="R1817" s="1">
        <v>44658</v>
      </c>
      <c r="S1817" t="str">
        <f t="shared" si="140"/>
        <v>Doritos Dinamita Chile Lemon</v>
      </c>
      <c r="T1817" t="str">
        <f t="shared" si="141"/>
        <v>Cell is Blank - Dis-regard</v>
      </c>
      <c r="U1817" t="str">
        <f>IF(T1817="Cell is Blank - Dis-regard",_xlfn.XLOOKUP(S1817,'Categroy Lookup'!A:A,'Categroy Lookup'!B:B,"Cell is Blank - Dis-regard"),T1817)</f>
        <v>Food</v>
      </c>
      <c r="V1817" t="b">
        <f t="shared" si="143"/>
        <v>1</v>
      </c>
      <c r="W1817">
        <f t="shared" si="142"/>
        <v>1.5</v>
      </c>
      <c r="X1817" s="8">
        <f t="shared" si="144"/>
        <v>1</v>
      </c>
      <c r="Y1817" t="s">
        <v>227</v>
      </c>
      <c r="AB1817" t="s">
        <v>687</v>
      </c>
      <c r="AC1817" t="s">
        <v>780</v>
      </c>
      <c r="AD1817">
        <v>2022</v>
      </c>
    </row>
    <row r="1818" spans="1:30" x14ac:dyDescent="0.25">
      <c r="A1818" t="s">
        <v>18</v>
      </c>
      <c r="B1818" t="s">
        <v>36</v>
      </c>
      <c r="C1818" t="s">
        <v>37</v>
      </c>
      <c r="D1818" t="s">
        <v>38</v>
      </c>
      <c r="E1818" t="s">
        <v>49</v>
      </c>
      <c r="F1818" t="s">
        <v>27</v>
      </c>
      <c r="G1818">
        <v>14943181187</v>
      </c>
      <c r="H1818" t="s">
        <v>248</v>
      </c>
      <c r="I1818" t="s">
        <v>25</v>
      </c>
      <c r="J1818">
        <v>138</v>
      </c>
      <c r="K1818">
        <v>2</v>
      </c>
      <c r="L1818">
        <v>1</v>
      </c>
      <c r="M1818">
        <v>138</v>
      </c>
      <c r="N1818">
        <v>2</v>
      </c>
      <c r="O1818">
        <v>1</v>
      </c>
      <c r="P1818">
        <v>2</v>
      </c>
      <c r="Q1818">
        <v>3.25</v>
      </c>
      <c r="R1818" s="1">
        <v>44659</v>
      </c>
      <c r="S1818" t="str">
        <f t="shared" si="140"/>
        <v>Wonderful Pistachios - Variety</v>
      </c>
      <c r="T1818" t="str">
        <f t="shared" si="141"/>
        <v>Food</v>
      </c>
      <c r="U1818" t="str">
        <f>IF(T1818="Cell is Blank - Dis-regard",_xlfn.XLOOKUP(S1818,'Categroy Lookup'!A:A,'Categroy Lookup'!B:B,"Cell is Blank - Dis-regard"),T1818)</f>
        <v>Food</v>
      </c>
      <c r="V1818" t="b">
        <f t="shared" si="143"/>
        <v>1</v>
      </c>
      <c r="W1818">
        <f t="shared" si="142"/>
        <v>2</v>
      </c>
      <c r="X1818" s="8">
        <f t="shared" si="144"/>
        <v>1.3333333333333333</v>
      </c>
      <c r="Y1818" t="s">
        <v>484</v>
      </c>
      <c r="Z1818" t="s">
        <v>485</v>
      </c>
      <c r="AB1818" t="s">
        <v>689</v>
      </c>
      <c r="AC1818" t="s">
        <v>781</v>
      </c>
      <c r="AD1818">
        <v>2022</v>
      </c>
    </row>
    <row r="1819" spans="1:30" x14ac:dyDescent="0.25">
      <c r="A1819" t="s">
        <v>18</v>
      </c>
      <c r="B1819" t="s">
        <v>36</v>
      </c>
      <c r="C1819" t="s">
        <v>37</v>
      </c>
      <c r="D1819" t="s">
        <v>38</v>
      </c>
      <c r="E1819" t="s">
        <v>98</v>
      </c>
      <c r="F1819" t="s">
        <v>27</v>
      </c>
      <c r="G1819">
        <v>14943181187</v>
      </c>
      <c r="H1819" t="s">
        <v>248</v>
      </c>
      <c r="I1819" t="s">
        <v>25</v>
      </c>
      <c r="J1819">
        <v>125</v>
      </c>
      <c r="K1819">
        <v>1.25</v>
      </c>
      <c r="L1819">
        <v>1</v>
      </c>
      <c r="M1819">
        <v>125</v>
      </c>
      <c r="N1819">
        <v>1.25</v>
      </c>
      <c r="O1819">
        <v>1</v>
      </c>
      <c r="P1819">
        <v>1.25</v>
      </c>
      <c r="Q1819">
        <v>3.25</v>
      </c>
      <c r="R1819" s="1">
        <v>44659</v>
      </c>
      <c r="S1819" t="str">
        <f t="shared" si="140"/>
        <v>CheezIt - Original</v>
      </c>
      <c r="T1819" t="str">
        <f t="shared" si="141"/>
        <v>Food</v>
      </c>
      <c r="U1819" t="str">
        <f>IF(T1819="Cell is Blank - Dis-regard",_xlfn.XLOOKUP(S1819,'Categroy Lookup'!A:A,'Categroy Lookup'!B:B,"Cell is Blank - Dis-regard"),T1819)</f>
        <v>Food</v>
      </c>
      <c r="V1819" t="b">
        <f t="shared" si="143"/>
        <v>1</v>
      </c>
      <c r="W1819">
        <f t="shared" si="142"/>
        <v>1.25</v>
      </c>
      <c r="X1819" s="8">
        <f t="shared" si="144"/>
        <v>0.83333333333333337</v>
      </c>
      <c r="Y1819" t="s">
        <v>528</v>
      </c>
      <c r="Z1819" t="s">
        <v>512</v>
      </c>
      <c r="AB1819" t="s">
        <v>689</v>
      </c>
      <c r="AC1819" t="s">
        <v>781</v>
      </c>
      <c r="AD1819">
        <v>2022</v>
      </c>
    </row>
    <row r="1820" spans="1:30" x14ac:dyDescent="0.25">
      <c r="A1820" t="s">
        <v>18</v>
      </c>
      <c r="B1820" t="s">
        <v>40</v>
      </c>
      <c r="C1820" t="s">
        <v>41</v>
      </c>
      <c r="D1820" t="s">
        <v>42</v>
      </c>
      <c r="E1820" t="s">
        <v>43</v>
      </c>
      <c r="F1820" t="s">
        <v>23</v>
      </c>
      <c r="G1820">
        <v>14943447883</v>
      </c>
      <c r="H1820" t="s">
        <v>248</v>
      </c>
      <c r="I1820" t="s">
        <v>33</v>
      </c>
      <c r="J1820">
        <v>146</v>
      </c>
      <c r="K1820">
        <v>3.25</v>
      </c>
      <c r="L1820">
        <v>1</v>
      </c>
      <c r="M1820">
        <v>146</v>
      </c>
      <c r="N1820">
        <v>3.25</v>
      </c>
      <c r="O1820">
        <v>1</v>
      </c>
      <c r="P1820">
        <v>3.25</v>
      </c>
      <c r="Q1820">
        <v>3.25</v>
      </c>
      <c r="R1820" s="1">
        <v>44659</v>
      </c>
      <c r="S1820" t="str">
        <f t="shared" si="140"/>
        <v>Monster Energy Original</v>
      </c>
      <c r="T1820" t="str">
        <f t="shared" si="141"/>
        <v>Carbonated</v>
      </c>
      <c r="U1820" t="str">
        <f>IF(T1820="Cell is Blank - Dis-regard",_xlfn.XLOOKUP(S1820,'Categroy Lookup'!A:A,'Categroy Lookup'!B:B,"Cell is Blank - Dis-regard"),T1820)</f>
        <v>Carbonated</v>
      </c>
      <c r="V1820" t="b">
        <f t="shared" si="143"/>
        <v>1</v>
      </c>
      <c r="W1820">
        <f t="shared" si="142"/>
        <v>3.25</v>
      </c>
      <c r="X1820" s="8">
        <f t="shared" si="144"/>
        <v>2.1666666666666665</v>
      </c>
      <c r="Y1820" t="s">
        <v>43</v>
      </c>
      <c r="AB1820" t="s">
        <v>689</v>
      </c>
      <c r="AC1820" t="s">
        <v>781</v>
      </c>
      <c r="AD1820">
        <v>2022</v>
      </c>
    </row>
    <row r="1821" spans="1:30" x14ac:dyDescent="0.25">
      <c r="A1821" t="s">
        <v>18</v>
      </c>
      <c r="B1821" t="s">
        <v>40</v>
      </c>
      <c r="C1821" t="s">
        <v>41</v>
      </c>
      <c r="D1821" t="s">
        <v>42</v>
      </c>
      <c r="E1821" t="s">
        <v>47</v>
      </c>
      <c r="F1821" t="s">
        <v>27</v>
      </c>
      <c r="G1821">
        <v>14943449664</v>
      </c>
      <c r="H1821" t="s">
        <v>248</v>
      </c>
      <c r="I1821" t="s">
        <v>33</v>
      </c>
      <c r="J1821">
        <v>130</v>
      </c>
      <c r="K1821">
        <v>1</v>
      </c>
      <c r="L1821">
        <v>1</v>
      </c>
      <c r="M1821">
        <v>130</v>
      </c>
      <c r="N1821">
        <v>1</v>
      </c>
      <c r="O1821">
        <v>1</v>
      </c>
      <c r="P1821">
        <v>1</v>
      </c>
      <c r="Q1821">
        <v>1</v>
      </c>
      <c r="R1821" s="1">
        <v>44659</v>
      </c>
      <c r="S1821" t="str">
        <f t="shared" si="140"/>
        <v>Stretch Island Fruit Leathers Snacks - Variet</v>
      </c>
      <c r="T1821" t="str">
        <f t="shared" si="141"/>
        <v>Food</v>
      </c>
      <c r="U1821" t="str">
        <f>IF(T1821="Cell is Blank - Dis-regard",_xlfn.XLOOKUP(S1821,'Categroy Lookup'!A:A,'Categroy Lookup'!B:B,"Cell is Blank - Dis-regard"),T1821)</f>
        <v>Food</v>
      </c>
      <c r="V1821" t="b">
        <f t="shared" si="143"/>
        <v>1</v>
      </c>
      <c r="W1821">
        <f t="shared" si="142"/>
        <v>1</v>
      </c>
      <c r="X1821" s="8">
        <f t="shared" si="144"/>
        <v>0.66666666666666663</v>
      </c>
      <c r="Y1821" t="s">
        <v>480</v>
      </c>
      <c r="Z1821" t="s">
        <v>481</v>
      </c>
      <c r="AB1821" t="s">
        <v>689</v>
      </c>
      <c r="AC1821" t="s">
        <v>781</v>
      </c>
      <c r="AD1821">
        <v>2022</v>
      </c>
    </row>
    <row r="1822" spans="1:30" x14ac:dyDescent="0.25">
      <c r="A1822" t="s">
        <v>18</v>
      </c>
      <c r="B1822" t="s">
        <v>36</v>
      </c>
      <c r="C1822" t="s">
        <v>37</v>
      </c>
      <c r="D1822" t="s">
        <v>38</v>
      </c>
      <c r="E1822" t="s">
        <v>49</v>
      </c>
      <c r="F1822" t="s">
        <v>27</v>
      </c>
      <c r="G1822">
        <v>14943557951</v>
      </c>
      <c r="H1822" t="s">
        <v>248</v>
      </c>
      <c r="I1822" t="s">
        <v>25</v>
      </c>
      <c r="J1822">
        <v>138</v>
      </c>
      <c r="K1822">
        <v>2</v>
      </c>
      <c r="L1822">
        <v>1</v>
      </c>
      <c r="M1822">
        <v>138</v>
      </c>
      <c r="N1822">
        <v>2</v>
      </c>
      <c r="O1822">
        <v>1</v>
      </c>
      <c r="P1822">
        <v>2</v>
      </c>
      <c r="Q1822">
        <v>2</v>
      </c>
      <c r="R1822" s="1">
        <v>44659</v>
      </c>
      <c r="S1822" t="str">
        <f t="shared" si="140"/>
        <v>Wonderful Pistachios - Variety</v>
      </c>
      <c r="T1822" t="str">
        <f t="shared" si="141"/>
        <v>Food</v>
      </c>
      <c r="U1822" t="str">
        <f>IF(T1822="Cell is Blank - Dis-regard",_xlfn.XLOOKUP(S1822,'Categroy Lookup'!A:A,'Categroy Lookup'!B:B,"Cell is Blank - Dis-regard"),T1822)</f>
        <v>Food</v>
      </c>
      <c r="V1822" t="b">
        <f t="shared" si="143"/>
        <v>1</v>
      </c>
      <c r="W1822">
        <f t="shared" si="142"/>
        <v>2</v>
      </c>
      <c r="X1822" s="8">
        <f t="shared" si="144"/>
        <v>1.3333333333333333</v>
      </c>
      <c r="Y1822" t="s">
        <v>484</v>
      </c>
      <c r="Z1822" t="s">
        <v>485</v>
      </c>
      <c r="AB1822" t="s">
        <v>689</v>
      </c>
      <c r="AC1822" t="s">
        <v>781</v>
      </c>
      <c r="AD1822">
        <v>2022</v>
      </c>
    </row>
    <row r="1823" spans="1:30" x14ac:dyDescent="0.25">
      <c r="A1823" t="s">
        <v>18</v>
      </c>
      <c r="B1823" t="s">
        <v>197</v>
      </c>
      <c r="C1823" t="s">
        <v>198</v>
      </c>
      <c r="D1823" t="s">
        <v>199</v>
      </c>
      <c r="E1823" t="s">
        <v>206</v>
      </c>
      <c r="F1823" t="s">
        <v>31</v>
      </c>
      <c r="G1823">
        <v>14943557984</v>
      </c>
      <c r="H1823" t="s">
        <v>248</v>
      </c>
      <c r="I1823" t="s">
        <v>25</v>
      </c>
      <c r="J1823">
        <v>141</v>
      </c>
      <c r="K1823">
        <v>2</v>
      </c>
      <c r="L1823">
        <v>1</v>
      </c>
      <c r="M1823">
        <v>141</v>
      </c>
      <c r="N1823">
        <v>2</v>
      </c>
      <c r="O1823">
        <v>1</v>
      </c>
      <c r="P1823">
        <v>2</v>
      </c>
      <c r="Q1823">
        <v>2</v>
      </c>
      <c r="R1823" s="1">
        <v>44659</v>
      </c>
      <c r="S1823" t="str">
        <f t="shared" si="140"/>
        <v>Iberia Coconut Water</v>
      </c>
      <c r="T1823" t="str">
        <f t="shared" si="141"/>
        <v>Non Carbonated</v>
      </c>
      <c r="U1823" t="str">
        <f>IF(T1823="Cell is Blank - Dis-regard",_xlfn.XLOOKUP(S1823,'Categroy Lookup'!A:A,'Categroy Lookup'!B:B,"Cell is Blank - Dis-regard"),T1823)</f>
        <v>Non Carbonated</v>
      </c>
      <c r="V1823" t="b">
        <f t="shared" si="143"/>
        <v>1</v>
      </c>
      <c r="W1823">
        <f t="shared" si="142"/>
        <v>2</v>
      </c>
      <c r="X1823" s="8">
        <f t="shared" si="144"/>
        <v>1.3333333333333333</v>
      </c>
      <c r="Y1823" t="s">
        <v>206</v>
      </c>
      <c r="AB1823" t="s">
        <v>689</v>
      </c>
      <c r="AC1823" t="s">
        <v>781</v>
      </c>
      <c r="AD1823">
        <v>2022</v>
      </c>
    </row>
    <row r="1824" spans="1:30" x14ac:dyDescent="0.25">
      <c r="A1824" t="s">
        <v>18</v>
      </c>
      <c r="B1824" t="s">
        <v>197</v>
      </c>
      <c r="C1824" t="s">
        <v>198</v>
      </c>
      <c r="D1824" t="s">
        <v>199</v>
      </c>
      <c r="E1824" t="s">
        <v>93</v>
      </c>
      <c r="F1824" t="s">
        <v>23</v>
      </c>
      <c r="G1824">
        <v>14943983620</v>
      </c>
      <c r="H1824" t="s">
        <v>248</v>
      </c>
      <c r="I1824" t="s">
        <v>25</v>
      </c>
      <c r="J1824">
        <v>142</v>
      </c>
      <c r="K1824">
        <v>1.5</v>
      </c>
      <c r="L1824">
        <v>1</v>
      </c>
      <c r="M1824">
        <v>142</v>
      </c>
      <c r="N1824">
        <v>1.5</v>
      </c>
      <c r="O1824">
        <v>1</v>
      </c>
      <c r="P1824">
        <v>1.5</v>
      </c>
      <c r="Q1824">
        <v>1.5</v>
      </c>
      <c r="R1824" s="1">
        <v>44659</v>
      </c>
      <c r="S1824" t="str">
        <f t="shared" si="140"/>
        <v>Coca Cola - Zero Sugar</v>
      </c>
      <c r="T1824" t="str">
        <f t="shared" si="141"/>
        <v>Carbonated</v>
      </c>
      <c r="U1824" t="str">
        <f>IF(T1824="Cell is Blank - Dis-regard",_xlfn.XLOOKUP(S1824,'Categroy Lookup'!A:A,'Categroy Lookup'!B:B,"Cell is Blank - Dis-regard"),T1824)</f>
        <v>Carbonated</v>
      </c>
      <c r="V1824" t="b">
        <f t="shared" si="143"/>
        <v>1</v>
      </c>
      <c r="W1824">
        <f t="shared" si="142"/>
        <v>1.5</v>
      </c>
      <c r="X1824" s="8">
        <f t="shared" si="144"/>
        <v>1</v>
      </c>
      <c r="Y1824" t="s">
        <v>524</v>
      </c>
      <c r="Z1824" t="s">
        <v>525</v>
      </c>
      <c r="AB1824" t="s">
        <v>689</v>
      </c>
      <c r="AC1824" t="s">
        <v>781</v>
      </c>
      <c r="AD1824">
        <v>2022</v>
      </c>
    </row>
    <row r="1825" spans="1:30" x14ac:dyDescent="0.25">
      <c r="A1825" t="s">
        <v>18</v>
      </c>
      <c r="B1825" t="s">
        <v>40</v>
      </c>
      <c r="C1825" t="s">
        <v>41</v>
      </c>
      <c r="D1825" t="s">
        <v>42</v>
      </c>
      <c r="E1825" t="s">
        <v>82</v>
      </c>
      <c r="F1825" t="s">
        <v>31</v>
      </c>
      <c r="G1825">
        <v>14944313583</v>
      </c>
      <c r="H1825" t="s">
        <v>248</v>
      </c>
      <c r="I1825" t="s">
        <v>33</v>
      </c>
      <c r="J1825">
        <v>145</v>
      </c>
      <c r="K1825">
        <v>2.5</v>
      </c>
      <c r="L1825">
        <v>1</v>
      </c>
      <c r="M1825">
        <v>145</v>
      </c>
      <c r="N1825">
        <v>2.5</v>
      </c>
      <c r="O1825">
        <v>1</v>
      </c>
      <c r="P1825">
        <v>2.5</v>
      </c>
      <c r="Q1825">
        <v>2.5</v>
      </c>
      <c r="R1825" s="1">
        <v>44659</v>
      </c>
      <c r="S1825" t="str">
        <f t="shared" si="140"/>
        <v>Snapple Diet Tea - Peach Tea</v>
      </c>
      <c r="T1825" t="str">
        <f t="shared" si="141"/>
        <v>Non Carbonated</v>
      </c>
      <c r="U1825" t="str">
        <f>IF(T1825="Cell is Blank - Dis-regard",_xlfn.XLOOKUP(S1825,'Categroy Lookup'!A:A,'Categroy Lookup'!B:B,"Cell is Blank - Dis-regard"),T1825)</f>
        <v>Non Carbonated</v>
      </c>
      <c r="V1825" t="b">
        <f t="shared" si="143"/>
        <v>1</v>
      </c>
      <c r="W1825">
        <f t="shared" si="142"/>
        <v>2.5</v>
      </c>
      <c r="X1825" s="8">
        <f t="shared" si="144"/>
        <v>1.6666666666666667</v>
      </c>
      <c r="Y1825" t="s">
        <v>478</v>
      </c>
      <c r="Z1825" t="s">
        <v>517</v>
      </c>
      <c r="AB1825" t="s">
        <v>689</v>
      </c>
      <c r="AC1825" t="s">
        <v>781</v>
      </c>
      <c r="AD1825">
        <v>2022</v>
      </c>
    </row>
    <row r="1826" spans="1:30" x14ac:dyDescent="0.25">
      <c r="A1826" t="s">
        <v>18</v>
      </c>
      <c r="B1826" t="s">
        <v>40</v>
      </c>
      <c r="C1826" t="s">
        <v>41</v>
      </c>
      <c r="D1826" t="s">
        <v>42</v>
      </c>
      <c r="E1826" t="s">
        <v>82</v>
      </c>
      <c r="F1826" t="s">
        <v>31</v>
      </c>
      <c r="G1826">
        <v>14944419727</v>
      </c>
      <c r="H1826" t="s">
        <v>248</v>
      </c>
      <c r="I1826" t="s">
        <v>25</v>
      </c>
      <c r="J1826">
        <v>145</v>
      </c>
      <c r="K1826">
        <v>2.5</v>
      </c>
      <c r="L1826">
        <v>1</v>
      </c>
      <c r="M1826">
        <v>145</v>
      </c>
      <c r="N1826">
        <v>2.5</v>
      </c>
      <c r="O1826">
        <v>1</v>
      </c>
      <c r="P1826">
        <v>2.5</v>
      </c>
      <c r="Q1826">
        <v>2.5</v>
      </c>
      <c r="R1826" s="1">
        <v>44659</v>
      </c>
      <c r="S1826" t="str">
        <f t="shared" si="140"/>
        <v>Snapple Diet Tea - Peach Tea</v>
      </c>
      <c r="T1826" t="str">
        <f t="shared" si="141"/>
        <v>Non Carbonated</v>
      </c>
      <c r="U1826" t="str">
        <f>IF(T1826="Cell is Blank - Dis-regard",_xlfn.XLOOKUP(S1826,'Categroy Lookup'!A:A,'Categroy Lookup'!B:B,"Cell is Blank - Dis-regard"),T1826)</f>
        <v>Non Carbonated</v>
      </c>
      <c r="V1826" t="b">
        <f t="shared" si="143"/>
        <v>1</v>
      </c>
      <c r="W1826">
        <f t="shared" si="142"/>
        <v>2.5</v>
      </c>
      <c r="X1826" s="8">
        <f t="shared" si="144"/>
        <v>1.6666666666666667</v>
      </c>
      <c r="Y1826" t="s">
        <v>478</v>
      </c>
      <c r="Z1826" t="s">
        <v>517</v>
      </c>
      <c r="AB1826" t="s">
        <v>689</v>
      </c>
      <c r="AC1826" t="s">
        <v>781</v>
      </c>
      <c r="AD1826">
        <v>2022</v>
      </c>
    </row>
    <row r="1827" spans="1:30" x14ac:dyDescent="0.25">
      <c r="A1827" t="s">
        <v>18</v>
      </c>
      <c r="B1827" t="s">
        <v>197</v>
      </c>
      <c r="C1827" t="s">
        <v>198</v>
      </c>
      <c r="D1827" t="s">
        <v>199</v>
      </c>
      <c r="E1827" t="s">
        <v>80</v>
      </c>
      <c r="F1827" t="s">
        <v>27</v>
      </c>
      <c r="G1827">
        <v>14944514496</v>
      </c>
      <c r="H1827" t="s">
        <v>248</v>
      </c>
      <c r="I1827" t="s">
        <v>25</v>
      </c>
      <c r="J1827">
        <v>110</v>
      </c>
      <c r="K1827">
        <v>1.5</v>
      </c>
      <c r="L1827">
        <v>2</v>
      </c>
      <c r="M1827">
        <v>110</v>
      </c>
      <c r="N1827">
        <v>1.5</v>
      </c>
      <c r="O1827">
        <v>2</v>
      </c>
      <c r="P1827">
        <v>3</v>
      </c>
      <c r="Q1827">
        <v>3</v>
      </c>
      <c r="R1827" s="1">
        <v>44659</v>
      </c>
      <c r="S1827" t="str">
        <f t="shared" si="140"/>
        <v>Good Health Veggie Stix - Sea Salt</v>
      </c>
      <c r="T1827" t="str">
        <f t="shared" si="141"/>
        <v>Food</v>
      </c>
      <c r="U1827" t="str">
        <f>IF(T1827="Cell is Blank - Dis-regard",_xlfn.XLOOKUP(S1827,'Categroy Lookup'!A:A,'Categroy Lookup'!B:B,"Cell is Blank - Dis-regard"),T1827)</f>
        <v>Food</v>
      </c>
      <c r="V1827" t="b">
        <f t="shared" si="143"/>
        <v>1</v>
      </c>
      <c r="W1827">
        <f t="shared" si="142"/>
        <v>1.5</v>
      </c>
      <c r="X1827" s="8">
        <f t="shared" si="144"/>
        <v>1</v>
      </c>
      <c r="Y1827" t="s">
        <v>498</v>
      </c>
      <c r="Z1827" t="s">
        <v>516</v>
      </c>
      <c r="AB1827" t="s">
        <v>689</v>
      </c>
      <c r="AC1827" t="s">
        <v>781</v>
      </c>
      <c r="AD1827">
        <v>2022</v>
      </c>
    </row>
    <row r="1828" spans="1:30" x14ac:dyDescent="0.25">
      <c r="A1828" t="s">
        <v>18</v>
      </c>
      <c r="B1828" t="s">
        <v>19</v>
      </c>
      <c r="C1828" t="s">
        <v>20</v>
      </c>
      <c r="D1828" t="s">
        <v>21</v>
      </c>
      <c r="E1828" t="s">
        <v>75</v>
      </c>
      <c r="F1828" t="s">
        <v>31</v>
      </c>
      <c r="G1828">
        <v>14944691471</v>
      </c>
      <c r="H1828" t="s">
        <v>248</v>
      </c>
      <c r="I1828" t="s">
        <v>25</v>
      </c>
      <c r="J1828">
        <v>145</v>
      </c>
      <c r="K1828">
        <v>2.5</v>
      </c>
      <c r="L1828">
        <v>1</v>
      </c>
      <c r="M1828">
        <v>145</v>
      </c>
      <c r="N1828">
        <v>2.5</v>
      </c>
      <c r="O1828">
        <v>1</v>
      </c>
      <c r="P1828">
        <v>2.5</v>
      </c>
      <c r="Q1828">
        <v>4</v>
      </c>
      <c r="R1828" s="1">
        <v>44659</v>
      </c>
      <c r="S1828" t="str">
        <f t="shared" si="140"/>
        <v>Snapple Diet Tea - Raspberry</v>
      </c>
      <c r="T1828" t="str">
        <f t="shared" si="141"/>
        <v>Non Carbonated</v>
      </c>
      <c r="U1828" t="str">
        <f>IF(T1828="Cell is Blank - Dis-regard",_xlfn.XLOOKUP(S1828,'Categroy Lookup'!A:A,'Categroy Lookup'!B:B,"Cell is Blank - Dis-regard"),T1828)</f>
        <v>Non Carbonated</v>
      </c>
      <c r="V1828" t="b">
        <f t="shared" si="143"/>
        <v>1</v>
      </c>
      <c r="W1828">
        <f t="shared" si="142"/>
        <v>2.5</v>
      </c>
      <c r="X1828" s="8">
        <f t="shared" si="144"/>
        <v>1.6666666666666667</v>
      </c>
      <c r="Y1828" t="s">
        <v>478</v>
      </c>
      <c r="Z1828" t="s">
        <v>508</v>
      </c>
      <c r="AB1828" t="s">
        <v>689</v>
      </c>
      <c r="AC1828" t="s">
        <v>781</v>
      </c>
      <c r="AD1828">
        <v>2022</v>
      </c>
    </row>
    <row r="1829" spans="1:30" x14ac:dyDescent="0.25">
      <c r="A1829" t="s">
        <v>18</v>
      </c>
      <c r="B1829" t="s">
        <v>19</v>
      </c>
      <c r="C1829" t="s">
        <v>20</v>
      </c>
      <c r="D1829" t="s">
        <v>21</v>
      </c>
      <c r="E1829" t="s">
        <v>26</v>
      </c>
      <c r="F1829" t="s">
        <v>27</v>
      </c>
      <c r="G1829">
        <v>14944691471</v>
      </c>
      <c r="H1829" t="s">
        <v>248</v>
      </c>
      <c r="I1829" t="s">
        <v>25</v>
      </c>
      <c r="J1829">
        <v>123</v>
      </c>
      <c r="K1829">
        <v>1.5</v>
      </c>
      <c r="L1829">
        <v>1</v>
      </c>
      <c r="M1829">
        <v>123</v>
      </c>
      <c r="N1829">
        <v>1.5</v>
      </c>
      <c r="O1829">
        <v>1</v>
      </c>
      <c r="P1829">
        <v>1.5</v>
      </c>
      <c r="Q1829">
        <v>4</v>
      </c>
      <c r="R1829" s="1">
        <v>44659</v>
      </c>
      <c r="S1829" t="str">
        <f t="shared" si="140"/>
        <v>Takis - Hot Chilli Pepper &amp; Lime</v>
      </c>
      <c r="T1829" t="str">
        <f t="shared" si="141"/>
        <v>Food</v>
      </c>
      <c r="U1829" t="str">
        <f>IF(T1829="Cell is Blank - Dis-regard",_xlfn.XLOOKUP(S1829,'Categroy Lookup'!A:A,'Categroy Lookup'!B:B,"Cell is Blank - Dis-regard"),T1829)</f>
        <v>Food</v>
      </c>
      <c r="V1829" t="b">
        <f t="shared" si="143"/>
        <v>1</v>
      </c>
      <c r="W1829">
        <f t="shared" si="142"/>
        <v>1.5</v>
      </c>
      <c r="X1829" s="8">
        <f t="shared" si="144"/>
        <v>1</v>
      </c>
      <c r="Y1829" t="s">
        <v>469</v>
      </c>
      <c r="Z1829" t="s">
        <v>470</v>
      </c>
      <c r="AB1829" t="s">
        <v>689</v>
      </c>
      <c r="AC1829" t="s">
        <v>781</v>
      </c>
      <c r="AD1829">
        <v>2022</v>
      </c>
    </row>
    <row r="1830" spans="1:30" x14ac:dyDescent="0.25">
      <c r="A1830" t="s">
        <v>18</v>
      </c>
      <c r="B1830" t="s">
        <v>40</v>
      </c>
      <c r="C1830" t="s">
        <v>41</v>
      </c>
      <c r="D1830" t="s">
        <v>42</v>
      </c>
      <c r="E1830" t="s">
        <v>82</v>
      </c>
      <c r="F1830" t="s">
        <v>31</v>
      </c>
      <c r="G1830">
        <v>14944774738</v>
      </c>
      <c r="H1830" t="s">
        <v>248</v>
      </c>
      <c r="I1830" t="s">
        <v>25</v>
      </c>
      <c r="J1830">
        <v>145</v>
      </c>
      <c r="K1830">
        <v>2.5</v>
      </c>
      <c r="L1830">
        <v>1</v>
      </c>
      <c r="M1830">
        <v>145</v>
      </c>
      <c r="N1830">
        <v>2.5</v>
      </c>
      <c r="O1830">
        <v>1</v>
      </c>
      <c r="P1830">
        <v>2.5</v>
      </c>
      <c r="Q1830">
        <v>2.5</v>
      </c>
      <c r="R1830" s="1">
        <v>44659</v>
      </c>
      <c r="S1830" t="str">
        <f t="shared" si="140"/>
        <v>Snapple Diet Tea - Peach Tea</v>
      </c>
      <c r="T1830" t="str">
        <f t="shared" si="141"/>
        <v>Non Carbonated</v>
      </c>
      <c r="U1830" t="str">
        <f>IF(T1830="Cell is Blank - Dis-regard",_xlfn.XLOOKUP(S1830,'Categroy Lookup'!A:A,'Categroy Lookup'!B:B,"Cell is Blank - Dis-regard"),T1830)</f>
        <v>Non Carbonated</v>
      </c>
      <c r="V1830" t="b">
        <f t="shared" si="143"/>
        <v>1</v>
      </c>
      <c r="W1830">
        <f t="shared" si="142"/>
        <v>2.5</v>
      </c>
      <c r="X1830" s="8">
        <f t="shared" si="144"/>
        <v>1.6666666666666667</v>
      </c>
      <c r="Y1830" t="s">
        <v>478</v>
      </c>
      <c r="Z1830" t="s">
        <v>517</v>
      </c>
      <c r="AB1830" t="s">
        <v>689</v>
      </c>
      <c r="AC1830" t="s">
        <v>781</v>
      </c>
      <c r="AD1830">
        <v>2022</v>
      </c>
    </row>
    <row r="1831" spans="1:30" x14ac:dyDescent="0.25">
      <c r="A1831" t="s">
        <v>18</v>
      </c>
      <c r="B1831" t="s">
        <v>40</v>
      </c>
      <c r="C1831" t="s">
        <v>41</v>
      </c>
      <c r="D1831" t="s">
        <v>42</v>
      </c>
      <c r="E1831" t="s">
        <v>131</v>
      </c>
      <c r="F1831" t="s">
        <v>23</v>
      </c>
      <c r="G1831">
        <v>14945581316</v>
      </c>
      <c r="H1831" t="s">
        <v>248</v>
      </c>
      <c r="I1831" t="s">
        <v>33</v>
      </c>
      <c r="J1831">
        <v>140</v>
      </c>
      <c r="K1831">
        <v>1</v>
      </c>
      <c r="L1831">
        <v>1</v>
      </c>
      <c r="M1831">
        <v>140</v>
      </c>
      <c r="N1831">
        <v>1</v>
      </c>
      <c r="O1831">
        <v>1</v>
      </c>
      <c r="P1831">
        <v>1</v>
      </c>
      <c r="Q1831">
        <v>1</v>
      </c>
      <c r="R1831" s="1">
        <v>44659</v>
      </c>
      <c r="S1831" t="str">
        <f t="shared" si="140"/>
        <v>Sunkist Soda - Orange</v>
      </c>
      <c r="T1831" t="str">
        <f t="shared" si="141"/>
        <v>Carbonated</v>
      </c>
      <c r="U1831" t="str">
        <f>IF(T1831="Cell is Blank - Dis-regard",_xlfn.XLOOKUP(S1831,'Categroy Lookup'!A:A,'Categroy Lookup'!B:B,"Cell is Blank - Dis-regard"),T1831)</f>
        <v>Carbonated</v>
      </c>
      <c r="V1831" t="b">
        <f t="shared" si="143"/>
        <v>1</v>
      </c>
      <c r="W1831">
        <f t="shared" si="142"/>
        <v>1</v>
      </c>
      <c r="X1831" s="8">
        <f t="shared" si="144"/>
        <v>0.66666666666666663</v>
      </c>
      <c r="Y1831" t="s">
        <v>551</v>
      </c>
      <c r="Z1831" t="s">
        <v>552</v>
      </c>
      <c r="AB1831" t="s">
        <v>689</v>
      </c>
      <c r="AC1831" t="s">
        <v>781</v>
      </c>
      <c r="AD1831">
        <v>2022</v>
      </c>
    </row>
    <row r="1832" spans="1:30" x14ac:dyDescent="0.25">
      <c r="A1832" t="s">
        <v>18</v>
      </c>
      <c r="B1832" t="s">
        <v>40</v>
      </c>
      <c r="C1832" t="s">
        <v>41</v>
      </c>
      <c r="D1832" t="s">
        <v>42</v>
      </c>
      <c r="E1832" t="s">
        <v>94</v>
      </c>
      <c r="F1832" t="s">
        <v>23</v>
      </c>
      <c r="G1832">
        <v>14945927495</v>
      </c>
      <c r="H1832" t="s">
        <v>248</v>
      </c>
      <c r="I1832" t="s">
        <v>33</v>
      </c>
      <c r="J1832">
        <v>148</v>
      </c>
      <c r="K1832">
        <v>3.5</v>
      </c>
      <c r="L1832">
        <v>1</v>
      </c>
      <c r="M1832">
        <v>148</v>
      </c>
      <c r="N1832">
        <v>3.5</v>
      </c>
      <c r="O1832">
        <v>1</v>
      </c>
      <c r="P1832">
        <v>3.5</v>
      </c>
      <c r="Q1832">
        <v>3.5</v>
      </c>
      <c r="R1832" s="1">
        <v>44659</v>
      </c>
      <c r="S1832" t="str">
        <f t="shared" si="140"/>
        <v>Red Bull - Original</v>
      </c>
      <c r="T1832" t="str">
        <f t="shared" si="141"/>
        <v>Carbonated</v>
      </c>
      <c r="U1832" t="str">
        <f>IF(T1832="Cell is Blank - Dis-regard",_xlfn.XLOOKUP(S1832,'Categroy Lookup'!A:A,'Categroy Lookup'!B:B,"Cell is Blank - Dis-regard"),T1832)</f>
        <v>Carbonated</v>
      </c>
      <c r="V1832" t="b">
        <f t="shared" si="143"/>
        <v>1</v>
      </c>
      <c r="W1832">
        <f t="shared" si="142"/>
        <v>3.5</v>
      </c>
      <c r="X1832" s="8">
        <f t="shared" si="144"/>
        <v>2.3333333333333335</v>
      </c>
      <c r="Y1832" t="s">
        <v>466</v>
      </c>
      <c r="Z1832" t="s">
        <v>512</v>
      </c>
      <c r="AB1832" t="s">
        <v>689</v>
      </c>
      <c r="AC1832" t="s">
        <v>781</v>
      </c>
      <c r="AD1832">
        <v>2022</v>
      </c>
    </row>
    <row r="1833" spans="1:30" x14ac:dyDescent="0.25">
      <c r="A1833" t="s">
        <v>18</v>
      </c>
      <c r="B1833" t="s">
        <v>40</v>
      </c>
      <c r="C1833" t="s">
        <v>41</v>
      </c>
      <c r="D1833" t="s">
        <v>42</v>
      </c>
      <c r="E1833" t="s">
        <v>131</v>
      </c>
      <c r="F1833" t="s">
        <v>23</v>
      </c>
      <c r="G1833">
        <v>14945930348</v>
      </c>
      <c r="H1833" t="s">
        <v>248</v>
      </c>
      <c r="I1833" t="s">
        <v>33</v>
      </c>
      <c r="J1833">
        <v>140</v>
      </c>
      <c r="K1833">
        <v>1</v>
      </c>
      <c r="L1833">
        <v>1</v>
      </c>
      <c r="M1833">
        <v>140</v>
      </c>
      <c r="N1833">
        <v>1</v>
      </c>
      <c r="O1833">
        <v>1</v>
      </c>
      <c r="P1833">
        <v>1</v>
      </c>
      <c r="Q1833">
        <v>1</v>
      </c>
      <c r="R1833" s="1">
        <v>44659</v>
      </c>
      <c r="S1833" t="str">
        <f t="shared" si="140"/>
        <v>Sunkist Soda - Orange</v>
      </c>
      <c r="T1833" t="str">
        <f t="shared" si="141"/>
        <v>Carbonated</v>
      </c>
      <c r="U1833" t="str">
        <f>IF(T1833="Cell is Blank - Dis-regard",_xlfn.XLOOKUP(S1833,'Categroy Lookup'!A:A,'Categroy Lookup'!B:B,"Cell is Blank - Dis-regard"),T1833)</f>
        <v>Carbonated</v>
      </c>
      <c r="V1833" t="b">
        <f t="shared" si="143"/>
        <v>1</v>
      </c>
      <c r="W1833">
        <f t="shared" si="142"/>
        <v>1</v>
      </c>
      <c r="X1833" s="8">
        <f t="shared" si="144"/>
        <v>0.66666666666666663</v>
      </c>
      <c r="Y1833" t="s">
        <v>551</v>
      </c>
      <c r="Z1833" t="s">
        <v>552</v>
      </c>
      <c r="AB1833" t="s">
        <v>689</v>
      </c>
      <c r="AC1833" t="s">
        <v>781</v>
      </c>
      <c r="AD1833">
        <v>2022</v>
      </c>
    </row>
    <row r="1834" spans="1:30" x14ac:dyDescent="0.25">
      <c r="A1834" t="s">
        <v>18</v>
      </c>
      <c r="B1834" t="s">
        <v>40</v>
      </c>
      <c r="C1834" t="s">
        <v>41</v>
      </c>
      <c r="D1834" t="s">
        <v>42</v>
      </c>
      <c r="E1834" t="s">
        <v>131</v>
      </c>
      <c r="F1834" t="s">
        <v>23</v>
      </c>
      <c r="G1834">
        <v>14945940625</v>
      </c>
      <c r="H1834" t="s">
        <v>248</v>
      </c>
      <c r="I1834" t="s">
        <v>33</v>
      </c>
      <c r="J1834">
        <v>140</v>
      </c>
      <c r="K1834">
        <v>1</v>
      </c>
      <c r="L1834">
        <v>1</v>
      </c>
      <c r="M1834">
        <v>140</v>
      </c>
      <c r="N1834">
        <v>1</v>
      </c>
      <c r="O1834">
        <v>1</v>
      </c>
      <c r="P1834">
        <v>1</v>
      </c>
      <c r="Q1834">
        <v>1</v>
      </c>
      <c r="R1834" s="1">
        <v>44659</v>
      </c>
      <c r="S1834" t="str">
        <f t="shared" si="140"/>
        <v>Sunkist Soda - Orange</v>
      </c>
      <c r="T1834" t="str">
        <f t="shared" si="141"/>
        <v>Carbonated</v>
      </c>
      <c r="U1834" t="str">
        <f>IF(T1834="Cell is Blank - Dis-regard",_xlfn.XLOOKUP(S1834,'Categroy Lookup'!A:A,'Categroy Lookup'!B:B,"Cell is Blank - Dis-regard"),T1834)</f>
        <v>Carbonated</v>
      </c>
      <c r="V1834" t="b">
        <f t="shared" si="143"/>
        <v>1</v>
      </c>
      <c r="W1834">
        <f t="shared" si="142"/>
        <v>1</v>
      </c>
      <c r="X1834" s="8">
        <f t="shared" si="144"/>
        <v>0.66666666666666663</v>
      </c>
      <c r="Y1834" t="s">
        <v>551</v>
      </c>
      <c r="Z1834" t="s">
        <v>552</v>
      </c>
      <c r="AB1834" t="s">
        <v>689</v>
      </c>
      <c r="AC1834" t="s">
        <v>781</v>
      </c>
      <c r="AD1834">
        <v>2022</v>
      </c>
    </row>
    <row r="1835" spans="1:30" x14ac:dyDescent="0.25">
      <c r="A1835" t="s">
        <v>18</v>
      </c>
      <c r="B1835" t="s">
        <v>40</v>
      </c>
      <c r="C1835" t="s">
        <v>41</v>
      </c>
      <c r="D1835" t="s">
        <v>42</v>
      </c>
      <c r="E1835" t="s">
        <v>82</v>
      </c>
      <c r="F1835" t="s">
        <v>31</v>
      </c>
      <c r="G1835">
        <v>14946059821</v>
      </c>
      <c r="H1835" t="s">
        <v>248</v>
      </c>
      <c r="I1835" t="s">
        <v>25</v>
      </c>
      <c r="J1835">
        <v>145</v>
      </c>
      <c r="K1835">
        <v>2.5</v>
      </c>
      <c r="L1835">
        <v>1</v>
      </c>
      <c r="M1835">
        <v>145</v>
      </c>
      <c r="N1835">
        <v>2.5</v>
      </c>
      <c r="O1835">
        <v>1</v>
      </c>
      <c r="P1835">
        <v>2.5</v>
      </c>
      <c r="Q1835">
        <v>2.5</v>
      </c>
      <c r="R1835" s="1">
        <v>44659</v>
      </c>
      <c r="S1835" t="str">
        <f t="shared" si="140"/>
        <v>Snapple Diet Tea - Peach Tea</v>
      </c>
      <c r="T1835" t="str">
        <f t="shared" si="141"/>
        <v>Non Carbonated</v>
      </c>
      <c r="U1835" t="str">
        <f>IF(T1835="Cell is Blank - Dis-regard",_xlfn.XLOOKUP(S1835,'Categroy Lookup'!A:A,'Categroy Lookup'!B:B,"Cell is Blank - Dis-regard"),T1835)</f>
        <v>Non Carbonated</v>
      </c>
      <c r="V1835" t="b">
        <f t="shared" si="143"/>
        <v>1</v>
      </c>
      <c r="W1835">
        <f t="shared" si="142"/>
        <v>2.5</v>
      </c>
      <c r="X1835" s="8">
        <f t="shared" si="144"/>
        <v>1.6666666666666667</v>
      </c>
      <c r="Y1835" t="s">
        <v>478</v>
      </c>
      <c r="Z1835" t="s">
        <v>517</v>
      </c>
      <c r="AB1835" t="s">
        <v>689</v>
      </c>
      <c r="AC1835" t="s">
        <v>781</v>
      </c>
      <c r="AD1835">
        <v>2022</v>
      </c>
    </row>
    <row r="1836" spans="1:30" x14ac:dyDescent="0.25">
      <c r="A1836" t="s">
        <v>18</v>
      </c>
      <c r="B1836" t="s">
        <v>40</v>
      </c>
      <c r="C1836" t="s">
        <v>41</v>
      </c>
      <c r="D1836" t="s">
        <v>42</v>
      </c>
      <c r="E1836" t="s">
        <v>93</v>
      </c>
      <c r="F1836" t="s">
        <v>23</v>
      </c>
      <c r="G1836">
        <v>14946145567</v>
      </c>
      <c r="H1836" t="s">
        <v>248</v>
      </c>
      <c r="I1836" t="s">
        <v>33</v>
      </c>
      <c r="J1836">
        <v>141</v>
      </c>
      <c r="K1836">
        <v>1.5</v>
      </c>
      <c r="L1836">
        <v>1</v>
      </c>
      <c r="M1836">
        <v>141</v>
      </c>
      <c r="N1836">
        <v>1.5</v>
      </c>
      <c r="O1836">
        <v>1</v>
      </c>
      <c r="P1836">
        <v>1.5</v>
      </c>
      <c r="Q1836">
        <v>1.5</v>
      </c>
      <c r="R1836" s="1">
        <v>44659</v>
      </c>
      <c r="S1836" t="str">
        <f t="shared" si="140"/>
        <v>Coca Cola - Zero Sugar</v>
      </c>
      <c r="T1836" t="str">
        <f t="shared" si="141"/>
        <v>Carbonated</v>
      </c>
      <c r="U1836" t="str">
        <f>IF(T1836="Cell is Blank - Dis-regard",_xlfn.XLOOKUP(S1836,'Categroy Lookup'!A:A,'Categroy Lookup'!B:B,"Cell is Blank - Dis-regard"),T1836)</f>
        <v>Carbonated</v>
      </c>
      <c r="V1836" t="b">
        <f t="shared" si="143"/>
        <v>1</v>
      </c>
      <c r="W1836">
        <f t="shared" si="142"/>
        <v>1.5</v>
      </c>
      <c r="X1836" s="8">
        <f t="shared" si="144"/>
        <v>1</v>
      </c>
      <c r="Y1836" t="s">
        <v>524</v>
      </c>
      <c r="Z1836" t="s">
        <v>525</v>
      </c>
      <c r="AB1836" t="s">
        <v>689</v>
      </c>
      <c r="AC1836" t="s">
        <v>781</v>
      </c>
      <c r="AD1836">
        <v>2022</v>
      </c>
    </row>
    <row r="1837" spans="1:30" x14ac:dyDescent="0.25">
      <c r="A1837" t="s">
        <v>18</v>
      </c>
      <c r="B1837" t="s">
        <v>40</v>
      </c>
      <c r="C1837" t="s">
        <v>41</v>
      </c>
      <c r="D1837" t="s">
        <v>42</v>
      </c>
      <c r="E1837" t="s">
        <v>43</v>
      </c>
      <c r="F1837" t="s">
        <v>23</v>
      </c>
      <c r="G1837">
        <v>14946393845</v>
      </c>
      <c r="H1837" t="s">
        <v>249</v>
      </c>
      <c r="I1837" t="s">
        <v>33</v>
      </c>
      <c r="J1837">
        <v>144</v>
      </c>
      <c r="K1837">
        <v>3</v>
      </c>
      <c r="L1837">
        <v>1</v>
      </c>
      <c r="M1837">
        <v>144</v>
      </c>
      <c r="N1837">
        <v>3</v>
      </c>
      <c r="O1837">
        <v>1</v>
      </c>
      <c r="P1837">
        <v>3</v>
      </c>
      <c r="Q1837">
        <v>3</v>
      </c>
      <c r="R1837" s="1">
        <v>44659</v>
      </c>
      <c r="S1837" t="str">
        <f t="shared" si="140"/>
        <v>Monster Energy Original</v>
      </c>
      <c r="T1837" t="str">
        <f t="shared" si="141"/>
        <v>Carbonated</v>
      </c>
      <c r="U1837" t="str">
        <f>IF(T1837="Cell is Blank - Dis-regard",_xlfn.XLOOKUP(S1837,'Categroy Lookup'!A:A,'Categroy Lookup'!B:B,"Cell is Blank - Dis-regard"),T1837)</f>
        <v>Carbonated</v>
      </c>
      <c r="V1837" t="b">
        <f t="shared" si="143"/>
        <v>1</v>
      </c>
      <c r="W1837">
        <f t="shared" si="142"/>
        <v>3</v>
      </c>
      <c r="X1837" s="8">
        <f t="shared" si="144"/>
        <v>2</v>
      </c>
      <c r="Y1837" t="s">
        <v>43</v>
      </c>
      <c r="AB1837" t="s">
        <v>677</v>
      </c>
      <c r="AC1837" t="s">
        <v>782</v>
      </c>
      <c r="AD1837">
        <v>2022</v>
      </c>
    </row>
    <row r="1838" spans="1:30" x14ac:dyDescent="0.25">
      <c r="A1838" t="s">
        <v>18</v>
      </c>
      <c r="B1838" t="s">
        <v>40</v>
      </c>
      <c r="C1838" t="s">
        <v>41</v>
      </c>
      <c r="D1838" t="s">
        <v>42</v>
      </c>
      <c r="E1838" t="s">
        <v>250</v>
      </c>
      <c r="F1838" t="s">
        <v>27</v>
      </c>
      <c r="G1838">
        <v>14946394081</v>
      </c>
      <c r="H1838" t="s">
        <v>249</v>
      </c>
      <c r="I1838" t="s">
        <v>33</v>
      </c>
      <c r="J1838">
        <v>111</v>
      </c>
      <c r="K1838">
        <v>1.5</v>
      </c>
      <c r="L1838">
        <v>1</v>
      </c>
      <c r="M1838">
        <v>111</v>
      </c>
      <c r="N1838">
        <v>1.5</v>
      </c>
      <c r="O1838">
        <v>1</v>
      </c>
      <c r="P1838">
        <v>1.5</v>
      </c>
      <c r="Q1838">
        <v>1.5</v>
      </c>
      <c r="R1838" s="1">
        <v>44659</v>
      </c>
      <c r="S1838" t="str">
        <f t="shared" si="140"/>
        <v>Pop Corners - Kettle Corn</v>
      </c>
      <c r="T1838" t="str">
        <f t="shared" si="141"/>
        <v>Food</v>
      </c>
      <c r="U1838" t="str">
        <f>IF(T1838="Cell is Blank - Dis-regard",_xlfn.XLOOKUP(S1838,'Categroy Lookup'!A:A,'Categroy Lookup'!B:B,"Cell is Blank - Dis-regard"),T1838)</f>
        <v>Food</v>
      </c>
      <c r="V1838" t="b">
        <f t="shared" si="143"/>
        <v>1</v>
      </c>
      <c r="W1838">
        <f t="shared" si="142"/>
        <v>1.5</v>
      </c>
      <c r="X1838" s="8">
        <f t="shared" si="144"/>
        <v>1</v>
      </c>
      <c r="Y1838" t="s">
        <v>606</v>
      </c>
      <c r="Z1838" t="s">
        <v>607</v>
      </c>
      <c r="AB1838" t="s">
        <v>677</v>
      </c>
      <c r="AC1838" t="s">
        <v>782</v>
      </c>
      <c r="AD1838">
        <v>2022</v>
      </c>
    </row>
    <row r="1839" spans="1:30" x14ac:dyDescent="0.25">
      <c r="A1839" t="s">
        <v>18</v>
      </c>
      <c r="B1839" t="s">
        <v>40</v>
      </c>
      <c r="C1839" t="s">
        <v>41</v>
      </c>
      <c r="D1839" t="s">
        <v>42</v>
      </c>
      <c r="E1839" t="s">
        <v>131</v>
      </c>
      <c r="F1839" t="s">
        <v>23</v>
      </c>
      <c r="G1839">
        <v>14946415023</v>
      </c>
      <c r="H1839" t="s">
        <v>249</v>
      </c>
      <c r="I1839" t="s">
        <v>33</v>
      </c>
      <c r="J1839">
        <v>140</v>
      </c>
      <c r="K1839">
        <v>1</v>
      </c>
      <c r="L1839">
        <v>1</v>
      </c>
      <c r="M1839">
        <v>140</v>
      </c>
      <c r="N1839">
        <v>1</v>
      </c>
      <c r="O1839">
        <v>1</v>
      </c>
      <c r="P1839">
        <v>1</v>
      </c>
      <c r="Q1839">
        <v>1</v>
      </c>
      <c r="R1839" s="1">
        <v>44659</v>
      </c>
      <c r="S1839" t="str">
        <f t="shared" si="140"/>
        <v>Sunkist Soda - Orange</v>
      </c>
      <c r="T1839" t="str">
        <f t="shared" si="141"/>
        <v>Carbonated</v>
      </c>
      <c r="U1839" t="str">
        <f>IF(T1839="Cell is Blank - Dis-regard",_xlfn.XLOOKUP(S1839,'Categroy Lookup'!A:A,'Categroy Lookup'!B:B,"Cell is Blank - Dis-regard"),T1839)</f>
        <v>Carbonated</v>
      </c>
      <c r="V1839" t="b">
        <f t="shared" si="143"/>
        <v>1</v>
      </c>
      <c r="W1839">
        <f t="shared" si="142"/>
        <v>1</v>
      </c>
      <c r="X1839" s="8">
        <f t="shared" si="144"/>
        <v>0.66666666666666663</v>
      </c>
      <c r="Y1839" t="s">
        <v>551</v>
      </c>
      <c r="Z1839" t="s">
        <v>552</v>
      </c>
      <c r="AB1839" t="s">
        <v>677</v>
      </c>
      <c r="AC1839" t="s">
        <v>782</v>
      </c>
      <c r="AD1839">
        <v>2022</v>
      </c>
    </row>
    <row r="1840" spans="1:30" x14ac:dyDescent="0.25">
      <c r="A1840" t="s">
        <v>18</v>
      </c>
      <c r="B1840" t="s">
        <v>197</v>
      </c>
      <c r="C1840" t="s">
        <v>198</v>
      </c>
      <c r="D1840" t="s">
        <v>199</v>
      </c>
      <c r="E1840" t="s">
        <v>80</v>
      </c>
      <c r="F1840" t="s">
        <v>27</v>
      </c>
      <c r="G1840">
        <v>14947098592</v>
      </c>
      <c r="H1840" t="s">
        <v>249</v>
      </c>
      <c r="I1840" t="s">
        <v>25</v>
      </c>
      <c r="J1840">
        <v>110</v>
      </c>
      <c r="K1840">
        <v>1.5</v>
      </c>
      <c r="L1840">
        <v>1</v>
      </c>
      <c r="M1840">
        <v>110</v>
      </c>
      <c r="N1840">
        <v>1.5</v>
      </c>
      <c r="O1840">
        <v>1</v>
      </c>
      <c r="P1840">
        <v>1.5</v>
      </c>
      <c r="Q1840">
        <v>1.5</v>
      </c>
      <c r="R1840" s="1">
        <v>44660</v>
      </c>
      <c r="S1840" t="str">
        <f t="shared" si="140"/>
        <v>Good Health Veggie Stix - Sea Salt</v>
      </c>
      <c r="T1840" t="str">
        <f t="shared" si="141"/>
        <v>Food</v>
      </c>
      <c r="U1840" t="str">
        <f>IF(T1840="Cell is Blank - Dis-regard",_xlfn.XLOOKUP(S1840,'Categroy Lookup'!A:A,'Categroy Lookup'!B:B,"Cell is Blank - Dis-regard"),T1840)</f>
        <v>Food</v>
      </c>
      <c r="V1840" t="b">
        <f t="shared" si="143"/>
        <v>1</v>
      </c>
      <c r="W1840">
        <f t="shared" si="142"/>
        <v>1.5</v>
      </c>
      <c r="X1840" s="8">
        <f t="shared" si="144"/>
        <v>1</v>
      </c>
      <c r="Y1840" t="s">
        <v>498</v>
      </c>
      <c r="Z1840" t="s">
        <v>516</v>
      </c>
      <c r="AB1840" t="s">
        <v>677</v>
      </c>
      <c r="AC1840" t="s">
        <v>782</v>
      </c>
      <c r="AD1840">
        <v>2022</v>
      </c>
    </row>
    <row r="1841" spans="1:30" x14ac:dyDescent="0.25">
      <c r="A1841" t="s">
        <v>18</v>
      </c>
      <c r="B1841" t="s">
        <v>197</v>
      </c>
      <c r="C1841" t="s">
        <v>198</v>
      </c>
      <c r="D1841" t="s">
        <v>199</v>
      </c>
      <c r="E1841" t="s">
        <v>69</v>
      </c>
      <c r="F1841" t="s">
        <v>27</v>
      </c>
      <c r="G1841">
        <v>14947100400</v>
      </c>
      <c r="H1841" t="s">
        <v>249</v>
      </c>
      <c r="I1841" t="s">
        <v>25</v>
      </c>
      <c r="J1841">
        <v>114</v>
      </c>
      <c r="K1841">
        <v>1.5</v>
      </c>
      <c r="L1841">
        <v>1</v>
      </c>
      <c r="M1841">
        <v>114</v>
      </c>
      <c r="N1841">
        <v>1.5</v>
      </c>
      <c r="O1841">
        <v>1</v>
      </c>
      <c r="P1841">
        <v>1.5</v>
      </c>
      <c r="Q1841">
        <v>1.5</v>
      </c>
      <c r="R1841" s="1">
        <v>44660</v>
      </c>
      <c r="S1841" t="str">
        <f t="shared" si="140"/>
        <v>SunChips Multigrain - Salsa</v>
      </c>
      <c r="T1841" t="str">
        <f t="shared" si="141"/>
        <v>Food</v>
      </c>
      <c r="U1841" t="str">
        <f>IF(T1841="Cell is Blank - Dis-regard",_xlfn.XLOOKUP(S1841,'Categroy Lookup'!A:A,'Categroy Lookup'!B:B,"Cell is Blank - Dis-regard"),T1841)</f>
        <v>Food</v>
      </c>
      <c r="V1841" t="b">
        <f t="shared" si="143"/>
        <v>1</v>
      </c>
      <c r="W1841">
        <f t="shared" si="142"/>
        <v>1.5</v>
      </c>
      <c r="X1841" s="8">
        <f t="shared" si="144"/>
        <v>1</v>
      </c>
      <c r="Y1841" t="s">
        <v>502</v>
      </c>
      <c r="Z1841" t="s">
        <v>503</v>
      </c>
      <c r="AB1841" t="s">
        <v>677</v>
      </c>
      <c r="AC1841" t="s">
        <v>782</v>
      </c>
      <c r="AD1841">
        <v>2022</v>
      </c>
    </row>
    <row r="1842" spans="1:30" x14ac:dyDescent="0.25">
      <c r="A1842" t="s">
        <v>18</v>
      </c>
      <c r="B1842" t="s">
        <v>40</v>
      </c>
      <c r="C1842" t="s">
        <v>41</v>
      </c>
      <c r="D1842" t="s">
        <v>42</v>
      </c>
      <c r="E1842" t="s">
        <v>43</v>
      </c>
      <c r="F1842" t="s">
        <v>23</v>
      </c>
      <c r="G1842">
        <v>14947099906</v>
      </c>
      <c r="H1842" t="s">
        <v>249</v>
      </c>
      <c r="I1842" t="s">
        <v>33</v>
      </c>
      <c r="J1842">
        <v>146</v>
      </c>
      <c r="K1842">
        <v>3</v>
      </c>
      <c r="L1842">
        <v>1</v>
      </c>
      <c r="M1842">
        <v>146</v>
      </c>
      <c r="N1842">
        <v>3</v>
      </c>
      <c r="O1842">
        <v>1</v>
      </c>
      <c r="P1842">
        <v>3</v>
      </c>
      <c r="Q1842">
        <v>3</v>
      </c>
      <c r="R1842" s="1">
        <v>44660</v>
      </c>
      <c r="S1842" t="str">
        <f t="shared" si="140"/>
        <v>Monster Energy Original</v>
      </c>
      <c r="T1842" t="str">
        <f t="shared" si="141"/>
        <v>Carbonated</v>
      </c>
      <c r="U1842" t="str">
        <f>IF(T1842="Cell is Blank - Dis-regard",_xlfn.XLOOKUP(S1842,'Categroy Lookup'!A:A,'Categroy Lookup'!B:B,"Cell is Blank - Dis-regard"),T1842)</f>
        <v>Carbonated</v>
      </c>
      <c r="V1842" t="b">
        <f t="shared" si="143"/>
        <v>1</v>
      </c>
      <c r="W1842">
        <f t="shared" si="142"/>
        <v>3</v>
      </c>
      <c r="X1842" s="8">
        <f t="shared" si="144"/>
        <v>2</v>
      </c>
      <c r="Y1842" t="s">
        <v>43</v>
      </c>
      <c r="AB1842" t="s">
        <v>677</v>
      </c>
      <c r="AC1842" t="s">
        <v>782</v>
      </c>
      <c r="AD1842">
        <v>2022</v>
      </c>
    </row>
    <row r="1843" spans="1:30" x14ac:dyDescent="0.25">
      <c r="A1843" t="s">
        <v>18</v>
      </c>
      <c r="B1843" t="s">
        <v>40</v>
      </c>
      <c r="C1843" t="s">
        <v>41</v>
      </c>
      <c r="D1843" t="s">
        <v>42</v>
      </c>
      <c r="E1843" t="s">
        <v>43</v>
      </c>
      <c r="F1843" t="s">
        <v>23</v>
      </c>
      <c r="G1843">
        <v>14947105300</v>
      </c>
      <c r="H1843" t="s">
        <v>249</v>
      </c>
      <c r="I1843" t="s">
        <v>33</v>
      </c>
      <c r="J1843">
        <v>144</v>
      </c>
      <c r="K1843">
        <v>3</v>
      </c>
      <c r="L1843">
        <v>1</v>
      </c>
      <c r="M1843">
        <v>144</v>
      </c>
      <c r="N1843">
        <v>3</v>
      </c>
      <c r="O1843">
        <v>1</v>
      </c>
      <c r="P1843">
        <v>3</v>
      </c>
      <c r="Q1843">
        <v>3</v>
      </c>
      <c r="R1843" s="1">
        <v>44660</v>
      </c>
      <c r="S1843" t="str">
        <f t="shared" si="140"/>
        <v>Monster Energy Original</v>
      </c>
      <c r="T1843" t="str">
        <f t="shared" si="141"/>
        <v>Carbonated</v>
      </c>
      <c r="U1843" t="str">
        <f>IF(T1843="Cell is Blank - Dis-regard",_xlfn.XLOOKUP(S1843,'Categroy Lookup'!A:A,'Categroy Lookup'!B:B,"Cell is Blank - Dis-regard"),T1843)</f>
        <v>Carbonated</v>
      </c>
      <c r="V1843" t="b">
        <f t="shared" si="143"/>
        <v>1</v>
      </c>
      <c r="W1843">
        <f t="shared" si="142"/>
        <v>3</v>
      </c>
      <c r="X1843" s="8">
        <f t="shared" si="144"/>
        <v>2</v>
      </c>
      <c r="Y1843" t="s">
        <v>43</v>
      </c>
      <c r="AB1843" t="s">
        <v>677</v>
      </c>
      <c r="AC1843" t="s">
        <v>782</v>
      </c>
      <c r="AD1843">
        <v>2022</v>
      </c>
    </row>
    <row r="1844" spans="1:30" x14ac:dyDescent="0.25">
      <c r="A1844" t="s">
        <v>18</v>
      </c>
      <c r="B1844" t="s">
        <v>197</v>
      </c>
      <c r="C1844" t="s">
        <v>198</v>
      </c>
      <c r="D1844" t="s">
        <v>199</v>
      </c>
      <c r="E1844" t="s">
        <v>58</v>
      </c>
      <c r="F1844" t="s">
        <v>27</v>
      </c>
      <c r="G1844">
        <v>14947426270</v>
      </c>
      <c r="H1844" t="s">
        <v>249</v>
      </c>
      <c r="I1844" t="s">
        <v>25</v>
      </c>
      <c r="J1844">
        <v>120</v>
      </c>
      <c r="K1844">
        <v>2</v>
      </c>
      <c r="L1844">
        <v>1</v>
      </c>
      <c r="M1844">
        <v>120</v>
      </c>
      <c r="N1844">
        <v>2</v>
      </c>
      <c r="O1844">
        <v>1</v>
      </c>
      <c r="P1844">
        <v>2</v>
      </c>
      <c r="Q1844">
        <v>3.5</v>
      </c>
      <c r="R1844" s="1">
        <v>44660</v>
      </c>
      <c r="S1844" t="str">
        <f t="shared" si="140"/>
        <v>Oreo Mini</v>
      </c>
      <c r="T1844" t="str">
        <f t="shared" si="141"/>
        <v>Food</v>
      </c>
      <c r="U1844" t="str">
        <f>IF(T1844="Cell is Blank - Dis-regard",_xlfn.XLOOKUP(S1844,'Categroy Lookup'!A:A,'Categroy Lookup'!B:B,"Cell is Blank - Dis-regard"),T1844)</f>
        <v>Food</v>
      </c>
      <c r="V1844" t="b">
        <f t="shared" si="143"/>
        <v>1</v>
      </c>
      <c r="W1844">
        <f t="shared" si="142"/>
        <v>2</v>
      </c>
      <c r="X1844" s="8">
        <f t="shared" si="144"/>
        <v>1.3333333333333333</v>
      </c>
      <c r="Y1844" t="s">
        <v>58</v>
      </c>
      <c r="AB1844" t="s">
        <v>677</v>
      </c>
      <c r="AC1844" t="s">
        <v>782</v>
      </c>
      <c r="AD1844">
        <v>2022</v>
      </c>
    </row>
    <row r="1845" spans="1:30" x14ac:dyDescent="0.25">
      <c r="A1845" t="s">
        <v>18</v>
      </c>
      <c r="B1845" t="s">
        <v>197</v>
      </c>
      <c r="C1845" t="s">
        <v>198</v>
      </c>
      <c r="D1845" t="s">
        <v>199</v>
      </c>
      <c r="E1845" t="s">
        <v>39</v>
      </c>
      <c r="F1845" t="s">
        <v>27</v>
      </c>
      <c r="G1845">
        <v>14947426270</v>
      </c>
      <c r="H1845" t="s">
        <v>249</v>
      </c>
      <c r="I1845" t="s">
        <v>25</v>
      </c>
      <c r="J1845">
        <v>121</v>
      </c>
      <c r="K1845">
        <v>1.5</v>
      </c>
      <c r="L1845">
        <v>1</v>
      </c>
      <c r="M1845">
        <v>121</v>
      </c>
      <c r="N1845">
        <v>1.5</v>
      </c>
      <c r="O1845">
        <v>1</v>
      </c>
      <c r="P1845">
        <v>1.5</v>
      </c>
      <c r="Q1845">
        <v>3.5</v>
      </c>
      <c r="R1845" s="1">
        <v>44660</v>
      </c>
      <c r="S1845" t="str">
        <f t="shared" si="140"/>
        <v>Miss Vickie's Potato Chip - Lime &amp; Cracked Pe</v>
      </c>
      <c r="T1845" t="str">
        <f t="shared" si="141"/>
        <v>Food</v>
      </c>
      <c r="U1845" t="str">
        <f>IF(T1845="Cell is Blank - Dis-regard",_xlfn.XLOOKUP(S1845,'Categroy Lookup'!A:A,'Categroy Lookup'!B:B,"Cell is Blank - Dis-regard"),T1845)</f>
        <v>Food</v>
      </c>
      <c r="V1845" t="b">
        <f t="shared" si="143"/>
        <v>1</v>
      </c>
      <c r="W1845">
        <f t="shared" si="142"/>
        <v>1.5</v>
      </c>
      <c r="X1845" s="8">
        <f t="shared" si="144"/>
        <v>1</v>
      </c>
      <c r="Y1845" t="s">
        <v>473</v>
      </c>
      <c r="Z1845" t="s">
        <v>475</v>
      </c>
      <c r="AB1845" t="s">
        <v>677</v>
      </c>
      <c r="AC1845" t="s">
        <v>782</v>
      </c>
      <c r="AD1845">
        <v>2022</v>
      </c>
    </row>
    <row r="1846" spans="1:30" x14ac:dyDescent="0.25">
      <c r="A1846" t="s">
        <v>18</v>
      </c>
      <c r="B1846" t="s">
        <v>197</v>
      </c>
      <c r="C1846" t="s">
        <v>198</v>
      </c>
      <c r="D1846" t="s">
        <v>199</v>
      </c>
      <c r="E1846" t="s">
        <v>93</v>
      </c>
      <c r="F1846" t="s">
        <v>23</v>
      </c>
      <c r="G1846">
        <v>14947434385</v>
      </c>
      <c r="H1846" t="s">
        <v>249</v>
      </c>
      <c r="I1846" t="s">
        <v>25</v>
      </c>
      <c r="J1846">
        <v>142</v>
      </c>
      <c r="K1846">
        <v>1.5</v>
      </c>
      <c r="L1846">
        <v>1</v>
      </c>
      <c r="M1846">
        <v>142</v>
      </c>
      <c r="N1846">
        <v>1.5</v>
      </c>
      <c r="O1846">
        <v>1</v>
      </c>
      <c r="P1846">
        <v>1.5</v>
      </c>
      <c r="Q1846">
        <v>1.5</v>
      </c>
      <c r="R1846" s="1">
        <v>44660</v>
      </c>
      <c r="S1846" t="str">
        <f t="shared" si="140"/>
        <v>Coca Cola - Zero Sugar</v>
      </c>
      <c r="T1846" t="str">
        <f t="shared" si="141"/>
        <v>Carbonated</v>
      </c>
      <c r="U1846" t="str">
        <f>IF(T1846="Cell is Blank - Dis-regard",_xlfn.XLOOKUP(S1846,'Categroy Lookup'!A:A,'Categroy Lookup'!B:B,"Cell is Blank - Dis-regard"),T1846)</f>
        <v>Carbonated</v>
      </c>
      <c r="V1846" t="b">
        <f t="shared" si="143"/>
        <v>1</v>
      </c>
      <c r="W1846">
        <f t="shared" si="142"/>
        <v>1.5</v>
      </c>
      <c r="X1846" s="8">
        <f t="shared" si="144"/>
        <v>1</v>
      </c>
      <c r="Y1846" t="s">
        <v>524</v>
      </c>
      <c r="Z1846" t="s">
        <v>525</v>
      </c>
      <c r="AB1846" t="s">
        <v>677</v>
      </c>
      <c r="AC1846" t="s">
        <v>782</v>
      </c>
      <c r="AD1846">
        <v>2022</v>
      </c>
    </row>
    <row r="1847" spans="1:30" x14ac:dyDescent="0.25">
      <c r="A1847" t="s">
        <v>18</v>
      </c>
      <c r="B1847" t="s">
        <v>28</v>
      </c>
      <c r="C1847" t="s">
        <v>20</v>
      </c>
      <c r="D1847" t="s">
        <v>29</v>
      </c>
      <c r="E1847" t="s">
        <v>72</v>
      </c>
      <c r="F1847" t="s">
        <v>55</v>
      </c>
      <c r="G1847">
        <v>14947788820</v>
      </c>
      <c r="H1847" t="s">
        <v>249</v>
      </c>
      <c r="I1847" t="s">
        <v>33</v>
      </c>
      <c r="J1847">
        <v>144</v>
      </c>
      <c r="K1847">
        <v>1.5</v>
      </c>
      <c r="L1847">
        <v>1</v>
      </c>
      <c r="M1847">
        <v>144</v>
      </c>
      <c r="N1847">
        <v>1.5</v>
      </c>
      <c r="O1847">
        <v>1</v>
      </c>
      <c r="P1847">
        <v>1.5</v>
      </c>
      <c r="Q1847">
        <v>1.5</v>
      </c>
      <c r="R1847" s="1">
        <v>44660</v>
      </c>
      <c r="S1847" t="str">
        <f t="shared" si="140"/>
        <v>Poland Springs Water</v>
      </c>
      <c r="T1847" t="str">
        <f t="shared" si="141"/>
        <v>Water</v>
      </c>
      <c r="U1847" t="str">
        <f>IF(T1847="Cell is Blank - Dis-regard",_xlfn.XLOOKUP(S1847,'Categroy Lookup'!A:A,'Categroy Lookup'!B:B,"Cell is Blank - Dis-regard"),T1847)</f>
        <v>Water</v>
      </c>
      <c r="V1847" t="b">
        <f t="shared" si="143"/>
        <v>1</v>
      </c>
      <c r="W1847">
        <f t="shared" si="142"/>
        <v>1.5</v>
      </c>
      <c r="X1847" s="8">
        <f t="shared" si="144"/>
        <v>1</v>
      </c>
      <c r="Y1847" t="s">
        <v>72</v>
      </c>
      <c r="AB1847" t="s">
        <v>677</v>
      </c>
      <c r="AC1847" t="s">
        <v>782</v>
      </c>
      <c r="AD1847">
        <v>2022</v>
      </c>
    </row>
    <row r="1848" spans="1:30" x14ac:dyDescent="0.25">
      <c r="A1848" t="s">
        <v>18</v>
      </c>
      <c r="B1848" t="s">
        <v>28</v>
      </c>
      <c r="C1848" t="s">
        <v>20</v>
      </c>
      <c r="D1848" t="s">
        <v>29</v>
      </c>
      <c r="E1848" t="s">
        <v>58</v>
      </c>
      <c r="F1848" t="s">
        <v>27</v>
      </c>
      <c r="G1848">
        <v>14947803968</v>
      </c>
      <c r="H1848" t="s">
        <v>249</v>
      </c>
      <c r="I1848" t="s">
        <v>25</v>
      </c>
      <c r="J1848">
        <v>121</v>
      </c>
      <c r="K1848">
        <v>2</v>
      </c>
      <c r="L1848">
        <v>1</v>
      </c>
      <c r="M1848">
        <v>121</v>
      </c>
      <c r="N1848">
        <v>2</v>
      </c>
      <c r="O1848">
        <v>1</v>
      </c>
      <c r="P1848">
        <v>2</v>
      </c>
      <c r="Q1848">
        <v>2</v>
      </c>
      <c r="R1848" s="1">
        <v>44660</v>
      </c>
      <c r="S1848" t="str">
        <f t="shared" si="140"/>
        <v>Oreo Mini</v>
      </c>
      <c r="T1848" t="str">
        <f t="shared" si="141"/>
        <v>Food</v>
      </c>
      <c r="U1848" t="str">
        <f>IF(T1848="Cell is Blank - Dis-regard",_xlfn.XLOOKUP(S1848,'Categroy Lookup'!A:A,'Categroy Lookup'!B:B,"Cell is Blank - Dis-regard"),T1848)</f>
        <v>Food</v>
      </c>
      <c r="V1848" t="b">
        <f t="shared" si="143"/>
        <v>1</v>
      </c>
      <c r="W1848">
        <f t="shared" si="142"/>
        <v>2</v>
      </c>
      <c r="X1848" s="8">
        <f t="shared" si="144"/>
        <v>1.3333333333333333</v>
      </c>
      <c r="Y1848" t="s">
        <v>58</v>
      </c>
      <c r="AB1848" t="s">
        <v>677</v>
      </c>
      <c r="AC1848" t="s">
        <v>782</v>
      </c>
      <c r="AD1848">
        <v>2022</v>
      </c>
    </row>
    <row r="1849" spans="1:30" x14ac:dyDescent="0.25">
      <c r="A1849" t="s">
        <v>18</v>
      </c>
      <c r="B1849" t="s">
        <v>40</v>
      </c>
      <c r="C1849" t="s">
        <v>41</v>
      </c>
      <c r="D1849" t="s">
        <v>42</v>
      </c>
      <c r="E1849" t="s">
        <v>48</v>
      </c>
      <c r="F1849" t="s">
        <v>27</v>
      </c>
      <c r="G1849">
        <v>14947894803</v>
      </c>
      <c r="H1849" t="s">
        <v>249</v>
      </c>
      <c r="I1849" t="s">
        <v>33</v>
      </c>
      <c r="J1849">
        <v>134</v>
      </c>
      <c r="K1849">
        <v>2</v>
      </c>
      <c r="L1849">
        <v>1</v>
      </c>
      <c r="M1849">
        <v>134</v>
      </c>
      <c r="N1849">
        <v>2</v>
      </c>
      <c r="O1849">
        <v>1</v>
      </c>
      <c r="P1849">
        <v>2</v>
      </c>
      <c r="Q1849">
        <v>2</v>
      </c>
      <c r="R1849" s="1">
        <v>44660</v>
      </c>
      <c r="S1849" t="str">
        <f t="shared" si="140"/>
        <v>KitKat - Crisp Wafers</v>
      </c>
      <c r="T1849" t="str">
        <f t="shared" si="141"/>
        <v>Food</v>
      </c>
      <c r="U1849" t="str">
        <f>IF(T1849="Cell is Blank - Dis-regard",_xlfn.XLOOKUP(S1849,'Categroy Lookup'!A:A,'Categroy Lookup'!B:B,"Cell is Blank - Dis-regard"),T1849)</f>
        <v>Food</v>
      </c>
      <c r="V1849" t="b">
        <f t="shared" si="143"/>
        <v>1</v>
      </c>
      <c r="W1849">
        <f t="shared" si="142"/>
        <v>2</v>
      </c>
      <c r="X1849" s="8">
        <f t="shared" si="144"/>
        <v>1.3333333333333333</v>
      </c>
      <c r="Y1849" t="s">
        <v>482</v>
      </c>
      <c r="Z1849" t="s">
        <v>483</v>
      </c>
      <c r="AB1849" t="s">
        <v>677</v>
      </c>
      <c r="AC1849" t="s">
        <v>782</v>
      </c>
      <c r="AD1849">
        <v>2022</v>
      </c>
    </row>
    <row r="1850" spans="1:30" x14ac:dyDescent="0.25">
      <c r="A1850" t="s">
        <v>18</v>
      </c>
      <c r="B1850" t="s">
        <v>197</v>
      </c>
      <c r="C1850" t="s">
        <v>198</v>
      </c>
      <c r="D1850" t="s">
        <v>199</v>
      </c>
      <c r="E1850" t="s">
        <v>72</v>
      </c>
      <c r="F1850" t="s">
        <v>55</v>
      </c>
      <c r="G1850">
        <v>14948051050</v>
      </c>
      <c r="H1850" t="s">
        <v>249</v>
      </c>
      <c r="I1850" t="s">
        <v>33</v>
      </c>
      <c r="J1850">
        <v>144</v>
      </c>
      <c r="K1850">
        <v>1.5</v>
      </c>
      <c r="L1850">
        <v>1</v>
      </c>
      <c r="M1850">
        <v>144</v>
      </c>
      <c r="N1850">
        <v>1.5</v>
      </c>
      <c r="O1850">
        <v>1</v>
      </c>
      <c r="P1850">
        <v>1.5</v>
      </c>
      <c r="Q1850">
        <v>1.5</v>
      </c>
      <c r="R1850" s="1">
        <v>44660</v>
      </c>
      <c r="S1850" t="str">
        <f t="shared" si="140"/>
        <v>Poland Springs Water</v>
      </c>
      <c r="T1850" t="str">
        <f t="shared" si="141"/>
        <v>Water</v>
      </c>
      <c r="U1850" t="str">
        <f>IF(T1850="Cell is Blank - Dis-regard",_xlfn.XLOOKUP(S1850,'Categroy Lookup'!A:A,'Categroy Lookup'!B:B,"Cell is Blank - Dis-regard"),T1850)</f>
        <v>Water</v>
      </c>
      <c r="V1850" t="b">
        <f t="shared" si="143"/>
        <v>1</v>
      </c>
      <c r="W1850">
        <f t="shared" si="142"/>
        <v>1.5</v>
      </c>
      <c r="X1850" s="8">
        <f t="shared" si="144"/>
        <v>1</v>
      </c>
      <c r="Y1850" t="s">
        <v>72</v>
      </c>
      <c r="AB1850" t="s">
        <v>677</v>
      </c>
      <c r="AC1850" t="s">
        <v>782</v>
      </c>
      <c r="AD1850">
        <v>2022</v>
      </c>
    </row>
    <row r="1851" spans="1:30" x14ac:dyDescent="0.25">
      <c r="A1851" t="s">
        <v>18</v>
      </c>
      <c r="B1851" t="s">
        <v>19</v>
      </c>
      <c r="C1851" t="s">
        <v>20</v>
      </c>
      <c r="D1851" t="s">
        <v>21</v>
      </c>
      <c r="E1851" t="s">
        <v>114</v>
      </c>
      <c r="F1851" t="s">
        <v>27</v>
      </c>
      <c r="G1851">
        <v>14948136818</v>
      </c>
      <c r="H1851" t="s">
        <v>249</v>
      </c>
      <c r="I1851" t="s">
        <v>33</v>
      </c>
      <c r="J1851">
        <v>112</v>
      </c>
      <c r="K1851">
        <v>1.5</v>
      </c>
      <c r="L1851">
        <v>1</v>
      </c>
      <c r="M1851">
        <v>112</v>
      </c>
      <c r="N1851">
        <v>1.5</v>
      </c>
      <c r="O1851">
        <v>1</v>
      </c>
      <c r="P1851">
        <v>1.5</v>
      </c>
      <c r="Q1851">
        <v>1.5</v>
      </c>
      <c r="R1851" s="1">
        <v>44673</v>
      </c>
      <c r="S1851" t="str">
        <f t="shared" si="140"/>
        <v>SunChips Multigrain - Original</v>
      </c>
      <c r="T1851" t="str">
        <f t="shared" si="141"/>
        <v>Food</v>
      </c>
      <c r="U1851" t="str">
        <f>IF(T1851="Cell is Blank - Dis-regard",_xlfn.XLOOKUP(S1851,'Categroy Lookup'!A:A,'Categroy Lookup'!B:B,"Cell is Blank - Dis-regard"),T1851)</f>
        <v>Food</v>
      </c>
      <c r="V1851" t="b">
        <f t="shared" si="143"/>
        <v>1</v>
      </c>
      <c r="W1851">
        <f t="shared" si="142"/>
        <v>1.5</v>
      </c>
      <c r="X1851" s="8">
        <f t="shared" si="144"/>
        <v>1</v>
      </c>
      <c r="Y1851" t="s">
        <v>502</v>
      </c>
      <c r="Z1851" t="s">
        <v>512</v>
      </c>
      <c r="AB1851" t="s">
        <v>677</v>
      </c>
      <c r="AC1851" t="s">
        <v>782</v>
      </c>
      <c r="AD1851">
        <v>2022</v>
      </c>
    </row>
    <row r="1852" spans="1:30" x14ac:dyDescent="0.25">
      <c r="A1852" t="s">
        <v>18</v>
      </c>
      <c r="B1852" t="s">
        <v>19</v>
      </c>
      <c r="C1852" t="s">
        <v>20</v>
      </c>
      <c r="D1852" t="s">
        <v>21</v>
      </c>
      <c r="E1852" t="s">
        <v>114</v>
      </c>
      <c r="F1852" t="s">
        <v>27</v>
      </c>
      <c r="G1852">
        <v>14948139399</v>
      </c>
      <c r="H1852" t="s">
        <v>249</v>
      </c>
      <c r="I1852" t="s">
        <v>33</v>
      </c>
      <c r="J1852">
        <v>112</v>
      </c>
      <c r="K1852">
        <v>1.5</v>
      </c>
      <c r="L1852">
        <v>1</v>
      </c>
      <c r="M1852">
        <v>112</v>
      </c>
      <c r="N1852">
        <v>1.5</v>
      </c>
      <c r="O1852">
        <v>1</v>
      </c>
      <c r="P1852">
        <v>1.5</v>
      </c>
      <c r="Q1852">
        <v>1.5</v>
      </c>
      <c r="R1852" s="1">
        <v>44673</v>
      </c>
      <c r="S1852" t="str">
        <f t="shared" si="140"/>
        <v>SunChips Multigrain - Original</v>
      </c>
      <c r="T1852" t="str">
        <f t="shared" si="141"/>
        <v>Food</v>
      </c>
      <c r="U1852" t="str">
        <f>IF(T1852="Cell is Blank - Dis-regard",_xlfn.XLOOKUP(S1852,'Categroy Lookup'!A:A,'Categroy Lookup'!B:B,"Cell is Blank - Dis-regard"),T1852)</f>
        <v>Food</v>
      </c>
      <c r="V1852" t="b">
        <f t="shared" si="143"/>
        <v>1</v>
      </c>
      <c r="W1852">
        <f t="shared" si="142"/>
        <v>1.5</v>
      </c>
      <c r="X1852" s="8">
        <f t="shared" si="144"/>
        <v>1</v>
      </c>
      <c r="Y1852" t="s">
        <v>502</v>
      </c>
      <c r="Z1852" t="s">
        <v>512</v>
      </c>
      <c r="AB1852" t="s">
        <v>677</v>
      </c>
      <c r="AC1852" t="s">
        <v>782</v>
      </c>
      <c r="AD1852">
        <v>2022</v>
      </c>
    </row>
    <row r="1853" spans="1:30" x14ac:dyDescent="0.25">
      <c r="A1853" t="s">
        <v>18</v>
      </c>
      <c r="B1853" t="s">
        <v>19</v>
      </c>
      <c r="C1853" t="s">
        <v>20</v>
      </c>
      <c r="D1853" t="s">
        <v>21</v>
      </c>
      <c r="E1853" t="s">
        <v>68</v>
      </c>
      <c r="F1853" t="s">
        <v>27</v>
      </c>
      <c r="G1853">
        <v>14948143803</v>
      </c>
      <c r="H1853" t="s">
        <v>249</v>
      </c>
      <c r="I1853" t="s">
        <v>33</v>
      </c>
      <c r="J1853">
        <v>134</v>
      </c>
      <c r="K1853">
        <v>2</v>
      </c>
      <c r="L1853">
        <v>1</v>
      </c>
      <c r="M1853">
        <v>134</v>
      </c>
      <c r="N1853">
        <v>2</v>
      </c>
      <c r="O1853">
        <v>1</v>
      </c>
      <c r="P1853">
        <v>2</v>
      </c>
      <c r="Q1853">
        <v>2</v>
      </c>
      <c r="R1853" s="1">
        <v>44673</v>
      </c>
      <c r="S1853" t="str">
        <f t="shared" si="140"/>
        <v>Newtons Fig Bar</v>
      </c>
      <c r="T1853" t="str">
        <f t="shared" si="141"/>
        <v>Food</v>
      </c>
      <c r="U1853" t="str">
        <f>IF(T1853="Cell is Blank - Dis-regard",_xlfn.XLOOKUP(S1853,'Categroy Lookup'!A:A,'Categroy Lookup'!B:B,"Cell is Blank - Dis-regard"),T1853)</f>
        <v>Food</v>
      </c>
      <c r="V1853" t="b">
        <f t="shared" si="143"/>
        <v>1</v>
      </c>
      <c r="W1853">
        <f t="shared" si="142"/>
        <v>2</v>
      </c>
      <c r="X1853" s="8">
        <f t="shared" si="144"/>
        <v>1.3333333333333333</v>
      </c>
      <c r="Y1853" t="s">
        <v>68</v>
      </c>
      <c r="AB1853" t="s">
        <v>677</v>
      </c>
      <c r="AC1853" t="s">
        <v>782</v>
      </c>
      <c r="AD1853">
        <v>2022</v>
      </c>
    </row>
    <row r="1854" spans="1:30" x14ac:dyDescent="0.25">
      <c r="A1854" t="s">
        <v>18</v>
      </c>
      <c r="B1854" t="s">
        <v>28</v>
      </c>
      <c r="C1854" t="s">
        <v>20</v>
      </c>
      <c r="D1854" t="s">
        <v>29</v>
      </c>
      <c r="E1854" t="s">
        <v>82</v>
      </c>
      <c r="F1854" t="s">
        <v>31</v>
      </c>
      <c r="G1854">
        <v>14948161503</v>
      </c>
      <c r="H1854" t="s">
        <v>249</v>
      </c>
      <c r="I1854" t="s">
        <v>33</v>
      </c>
      <c r="J1854">
        <v>143</v>
      </c>
      <c r="K1854">
        <v>2.5</v>
      </c>
      <c r="L1854">
        <v>1</v>
      </c>
      <c r="M1854">
        <v>143</v>
      </c>
      <c r="N1854">
        <v>2.5</v>
      </c>
      <c r="O1854">
        <v>1</v>
      </c>
      <c r="P1854">
        <v>2.5</v>
      </c>
      <c r="Q1854">
        <v>2.5</v>
      </c>
      <c r="R1854" s="1">
        <v>44660</v>
      </c>
      <c r="S1854" t="str">
        <f t="shared" si="140"/>
        <v>Snapple Diet Tea - Peach Tea</v>
      </c>
      <c r="T1854" t="str">
        <f t="shared" si="141"/>
        <v>Non Carbonated</v>
      </c>
      <c r="U1854" t="str">
        <f>IF(T1854="Cell is Blank - Dis-regard",_xlfn.XLOOKUP(S1854,'Categroy Lookup'!A:A,'Categroy Lookup'!B:B,"Cell is Blank - Dis-regard"),T1854)</f>
        <v>Non Carbonated</v>
      </c>
      <c r="V1854" t="b">
        <f t="shared" si="143"/>
        <v>1</v>
      </c>
      <c r="W1854">
        <f t="shared" si="142"/>
        <v>2.5</v>
      </c>
      <c r="X1854" s="8">
        <f t="shared" si="144"/>
        <v>1.6666666666666667</v>
      </c>
      <c r="Y1854" t="s">
        <v>478</v>
      </c>
      <c r="Z1854" t="s">
        <v>517</v>
      </c>
      <c r="AB1854" t="s">
        <v>677</v>
      </c>
      <c r="AC1854" t="s">
        <v>782</v>
      </c>
      <c r="AD1854">
        <v>2022</v>
      </c>
    </row>
    <row r="1855" spans="1:30" x14ac:dyDescent="0.25">
      <c r="A1855" t="s">
        <v>18</v>
      </c>
      <c r="B1855" t="s">
        <v>28</v>
      </c>
      <c r="C1855" t="s">
        <v>20</v>
      </c>
      <c r="D1855" t="s">
        <v>29</v>
      </c>
      <c r="E1855" t="s">
        <v>48</v>
      </c>
      <c r="F1855" t="s">
        <v>27</v>
      </c>
      <c r="G1855">
        <v>14948163572</v>
      </c>
      <c r="H1855" t="s">
        <v>249</v>
      </c>
      <c r="I1855" t="s">
        <v>33</v>
      </c>
      <c r="J1855">
        <v>130</v>
      </c>
      <c r="K1855">
        <v>2</v>
      </c>
      <c r="L1855">
        <v>1</v>
      </c>
      <c r="M1855">
        <v>130</v>
      </c>
      <c r="N1855">
        <v>2</v>
      </c>
      <c r="O1855">
        <v>1</v>
      </c>
      <c r="P1855">
        <v>2</v>
      </c>
      <c r="Q1855">
        <v>2</v>
      </c>
      <c r="R1855" s="1">
        <v>44660</v>
      </c>
      <c r="S1855" t="str">
        <f t="shared" si="140"/>
        <v>KitKat - Crisp Wafers</v>
      </c>
      <c r="T1855" t="str">
        <f t="shared" si="141"/>
        <v>Food</v>
      </c>
      <c r="U1855" t="str">
        <f>IF(T1855="Cell is Blank - Dis-regard",_xlfn.XLOOKUP(S1855,'Categroy Lookup'!A:A,'Categroy Lookup'!B:B,"Cell is Blank - Dis-regard"),T1855)</f>
        <v>Food</v>
      </c>
      <c r="V1855" t="b">
        <f t="shared" si="143"/>
        <v>1</v>
      </c>
      <c r="W1855">
        <f t="shared" si="142"/>
        <v>2</v>
      </c>
      <c r="X1855" s="8">
        <f t="shared" si="144"/>
        <v>1.3333333333333333</v>
      </c>
      <c r="Y1855" t="s">
        <v>482</v>
      </c>
      <c r="Z1855" t="s">
        <v>483</v>
      </c>
      <c r="AB1855" t="s">
        <v>677</v>
      </c>
      <c r="AC1855" t="s">
        <v>782</v>
      </c>
      <c r="AD1855">
        <v>2022</v>
      </c>
    </row>
    <row r="1856" spans="1:30" x14ac:dyDescent="0.25">
      <c r="A1856" t="s">
        <v>18</v>
      </c>
      <c r="B1856" t="s">
        <v>28</v>
      </c>
      <c r="C1856" t="s">
        <v>20</v>
      </c>
      <c r="D1856" t="s">
        <v>29</v>
      </c>
      <c r="E1856" t="s">
        <v>182</v>
      </c>
      <c r="F1856" t="s">
        <v>27</v>
      </c>
      <c r="G1856">
        <v>14948803917</v>
      </c>
      <c r="H1856" t="s">
        <v>249</v>
      </c>
      <c r="I1856" t="s">
        <v>33</v>
      </c>
      <c r="J1856">
        <v>122</v>
      </c>
      <c r="K1856">
        <v>1.5</v>
      </c>
      <c r="L1856">
        <v>1</v>
      </c>
      <c r="M1856">
        <v>122</v>
      </c>
      <c r="N1856">
        <v>1.5</v>
      </c>
      <c r="O1856">
        <v>1</v>
      </c>
      <c r="P1856">
        <v>1.5</v>
      </c>
      <c r="Q1856">
        <v>1.5</v>
      </c>
      <c r="R1856" s="1">
        <v>44660</v>
      </c>
      <c r="S1856" t="str">
        <f t="shared" si="140"/>
        <v>Cheetos Baked - Crunchy Cheese</v>
      </c>
      <c r="T1856" t="str">
        <f t="shared" si="141"/>
        <v>Food</v>
      </c>
      <c r="U1856" t="str">
        <f>IF(T1856="Cell is Blank - Dis-regard",_xlfn.XLOOKUP(S1856,'Categroy Lookup'!A:A,'Categroy Lookup'!B:B,"Cell is Blank - Dis-regard"),T1856)</f>
        <v>Food</v>
      </c>
      <c r="V1856" t="b">
        <f t="shared" si="143"/>
        <v>1</v>
      </c>
      <c r="W1856">
        <f t="shared" si="142"/>
        <v>1.5</v>
      </c>
      <c r="X1856" s="8">
        <f t="shared" si="144"/>
        <v>1</v>
      </c>
      <c r="Y1856" t="s">
        <v>500</v>
      </c>
      <c r="Z1856" t="s">
        <v>569</v>
      </c>
      <c r="AB1856" t="s">
        <v>677</v>
      </c>
      <c r="AC1856" t="s">
        <v>782</v>
      </c>
      <c r="AD1856">
        <v>2022</v>
      </c>
    </row>
    <row r="1857" spans="1:30" x14ac:dyDescent="0.25">
      <c r="A1857" t="s">
        <v>18</v>
      </c>
      <c r="B1857" t="s">
        <v>19</v>
      </c>
      <c r="C1857" t="s">
        <v>20</v>
      </c>
      <c r="D1857" t="s">
        <v>21</v>
      </c>
      <c r="E1857" t="s">
        <v>230</v>
      </c>
      <c r="F1857" t="s">
        <v>23</v>
      </c>
      <c r="G1857">
        <v>14949158919</v>
      </c>
      <c r="H1857" t="s">
        <v>249</v>
      </c>
      <c r="I1857" t="s">
        <v>33</v>
      </c>
      <c r="J1857">
        <v>148</v>
      </c>
      <c r="K1857">
        <v>3.5</v>
      </c>
      <c r="L1857">
        <v>1</v>
      </c>
      <c r="M1857">
        <v>148</v>
      </c>
      <c r="N1857">
        <v>3.5</v>
      </c>
      <c r="O1857">
        <v>1</v>
      </c>
      <c r="P1857">
        <v>3.5</v>
      </c>
      <c r="Q1857">
        <v>3.5</v>
      </c>
      <c r="R1857" s="1">
        <v>44673</v>
      </c>
      <c r="S1857" t="str">
        <f t="shared" si="140"/>
        <v>Starbucks Refresher - Real Coconut Water</v>
      </c>
      <c r="T1857" t="str">
        <f t="shared" si="141"/>
        <v>Carbonated</v>
      </c>
      <c r="U1857" t="str">
        <f>IF(T1857="Cell is Blank - Dis-regard",_xlfn.XLOOKUP(S1857,'Categroy Lookup'!A:A,'Categroy Lookup'!B:B,"Cell is Blank - Dis-regard"),T1857)</f>
        <v>Carbonated</v>
      </c>
      <c r="V1857" t="b">
        <f t="shared" si="143"/>
        <v>1</v>
      </c>
      <c r="W1857">
        <f t="shared" si="142"/>
        <v>3.5</v>
      </c>
      <c r="X1857" s="8">
        <f t="shared" si="144"/>
        <v>2.3333333333333335</v>
      </c>
      <c r="Y1857" t="s">
        <v>594</v>
      </c>
      <c r="Z1857" t="s">
        <v>595</v>
      </c>
      <c r="AB1857" t="s">
        <v>677</v>
      </c>
      <c r="AC1857" t="s">
        <v>782</v>
      </c>
      <c r="AD1857">
        <v>2022</v>
      </c>
    </row>
    <row r="1858" spans="1:30" x14ac:dyDescent="0.25">
      <c r="A1858" t="s">
        <v>18</v>
      </c>
      <c r="B1858" t="s">
        <v>28</v>
      </c>
      <c r="C1858" t="s">
        <v>20</v>
      </c>
      <c r="D1858" t="s">
        <v>29</v>
      </c>
      <c r="E1858" t="s">
        <v>72</v>
      </c>
      <c r="F1858" t="s">
        <v>55</v>
      </c>
      <c r="G1858">
        <v>14949245735</v>
      </c>
      <c r="H1858" t="s">
        <v>249</v>
      </c>
      <c r="I1858" t="s">
        <v>25</v>
      </c>
      <c r="J1858">
        <v>144</v>
      </c>
      <c r="K1858">
        <v>1.5</v>
      </c>
      <c r="L1858">
        <v>1</v>
      </c>
      <c r="M1858">
        <v>144</v>
      </c>
      <c r="N1858">
        <v>1.5</v>
      </c>
      <c r="O1858">
        <v>1</v>
      </c>
      <c r="P1858">
        <v>1.5</v>
      </c>
      <c r="Q1858">
        <v>1.5</v>
      </c>
      <c r="R1858" s="1">
        <v>44660</v>
      </c>
      <c r="S1858" t="str">
        <f t="shared" ref="S1858:S1921" si="145">IF(E1858="","Cell is Blank - Dis-regard",E1858)</f>
        <v>Poland Springs Water</v>
      </c>
      <c r="T1858" t="str">
        <f t="shared" ref="T1858:T1921" si="146">IF(F1858="","Cell is Blank - Dis-regard",F1858)</f>
        <v>Water</v>
      </c>
      <c r="U1858" t="str">
        <f>IF(T1858="Cell is Blank - Dis-regard",_xlfn.XLOOKUP(S1858,'Categroy Lookup'!A:A,'Categroy Lookup'!B:B,"Cell is Blank - Dis-regard"),T1858)</f>
        <v>Water</v>
      </c>
      <c r="V1858" t="b">
        <f t="shared" si="143"/>
        <v>1</v>
      </c>
      <c r="W1858">
        <f t="shared" ref="W1858:W1921" si="147">IF(V1858="FALSE",K1858,K1858)</f>
        <v>1.5</v>
      </c>
      <c r="X1858" s="8">
        <f t="shared" si="144"/>
        <v>1</v>
      </c>
      <c r="Y1858" t="s">
        <v>72</v>
      </c>
      <c r="AB1858" t="s">
        <v>677</v>
      </c>
      <c r="AC1858" t="s">
        <v>782</v>
      </c>
      <c r="AD1858">
        <v>2022</v>
      </c>
    </row>
    <row r="1859" spans="1:30" x14ac:dyDescent="0.25">
      <c r="A1859" t="s">
        <v>18</v>
      </c>
      <c r="B1859" t="s">
        <v>28</v>
      </c>
      <c r="C1859" t="s">
        <v>20</v>
      </c>
      <c r="D1859" t="s">
        <v>29</v>
      </c>
      <c r="E1859" t="s">
        <v>72</v>
      </c>
      <c r="F1859" t="s">
        <v>55</v>
      </c>
      <c r="G1859">
        <v>14950334968</v>
      </c>
      <c r="H1859" t="s">
        <v>251</v>
      </c>
      <c r="I1859" t="s">
        <v>33</v>
      </c>
      <c r="J1859">
        <v>144</v>
      </c>
      <c r="K1859">
        <v>1.5</v>
      </c>
      <c r="L1859">
        <v>1</v>
      </c>
      <c r="M1859">
        <v>144</v>
      </c>
      <c r="N1859">
        <v>1.5</v>
      </c>
      <c r="O1859">
        <v>1</v>
      </c>
      <c r="P1859">
        <v>1.5</v>
      </c>
      <c r="Q1859">
        <v>1.5</v>
      </c>
      <c r="R1859" s="1">
        <v>44661</v>
      </c>
      <c r="S1859" t="str">
        <f t="shared" si="145"/>
        <v>Poland Springs Water</v>
      </c>
      <c r="T1859" t="str">
        <f t="shared" si="146"/>
        <v>Water</v>
      </c>
      <c r="U1859" t="str">
        <f>IF(T1859="Cell is Blank - Dis-regard",_xlfn.XLOOKUP(S1859,'Categroy Lookup'!A:A,'Categroy Lookup'!B:B,"Cell is Blank - Dis-regard"),T1859)</f>
        <v>Water</v>
      </c>
      <c r="V1859" t="b">
        <f t="shared" ref="V1859:V1922" si="148">K1859=N1859</f>
        <v>1</v>
      </c>
      <c r="W1859">
        <f t="shared" si="147"/>
        <v>1.5</v>
      </c>
      <c r="X1859" s="8">
        <f t="shared" ref="X1859:X1922" si="149">W1859/1.5</f>
        <v>1</v>
      </c>
      <c r="Y1859" t="s">
        <v>72</v>
      </c>
      <c r="AB1859" t="s">
        <v>679</v>
      </c>
      <c r="AC1859" t="s">
        <v>783</v>
      </c>
      <c r="AD1859">
        <v>2022</v>
      </c>
    </row>
    <row r="1860" spans="1:30" x14ac:dyDescent="0.25">
      <c r="A1860" t="s">
        <v>18</v>
      </c>
      <c r="B1860" t="s">
        <v>19</v>
      </c>
      <c r="C1860" t="s">
        <v>20</v>
      </c>
      <c r="D1860" t="s">
        <v>21</v>
      </c>
      <c r="E1860" t="s">
        <v>66</v>
      </c>
      <c r="F1860" t="s">
        <v>55</v>
      </c>
      <c r="G1860">
        <v>14950650390</v>
      </c>
      <c r="H1860" t="s">
        <v>251</v>
      </c>
      <c r="I1860" t="s">
        <v>33</v>
      </c>
      <c r="J1860">
        <v>143</v>
      </c>
      <c r="K1860">
        <v>2</v>
      </c>
      <c r="L1860">
        <v>1</v>
      </c>
      <c r="M1860">
        <v>143</v>
      </c>
      <c r="N1860">
        <v>2</v>
      </c>
      <c r="O1860">
        <v>1</v>
      </c>
      <c r="P1860">
        <v>2</v>
      </c>
      <c r="Q1860">
        <v>2</v>
      </c>
      <c r="R1860" s="1">
        <v>44673</v>
      </c>
      <c r="S1860" t="str">
        <f t="shared" si="145"/>
        <v>S. Pellegrino Sparkling Mineral Water</v>
      </c>
      <c r="T1860" t="str">
        <f t="shared" si="146"/>
        <v>Water</v>
      </c>
      <c r="U1860" t="str">
        <f>IF(T1860="Cell is Blank - Dis-regard",_xlfn.XLOOKUP(S1860,'Categroy Lookup'!A:A,'Categroy Lookup'!B:B,"Cell is Blank - Dis-regard"),T1860)</f>
        <v>Water</v>
      </c>
      <c r="V1860" t="b">
        <f t="shared" si="148"/>
        <v>1</v>
      </c>
      <c r="W1860">
        <f t="shared" si="147"/>
        <v>2</v>
      </c>
      <c r="X1860" s="8">
        <f t="shared" si="149"/>
        <v>1.3333333333333333</v>
      </c>
      <c r="Y1860" t="s">
        <v>66</v>
      </c>
      <c r="AB1860" t="s">
        <v>679</v>
      </c>
      <c r="AC1860" t="s">
        <v>783</v>
      </c>
      <c r="AD1860">
        <v>2022</v>
      </c>
    </row>
    <row r="1861" spans="1:30" x14ac:dyDescent="0.25">
      <c r="A1861" t="s">
        <v>18</v>
      </c>
      <c r="B1861" t="s">
        <v>197</v>
      </c>
      <c r="C1861" t="s">
        <v>198</v>
      </c>
      <c r="D1861" t="s">
        <v>199</v>
      </c>
      <c r="E1861" t="s">
        <v>252</v>
      </c>
      <c r="F1861" t="s">
        <v>31</v>
      </c>
      <c r="G1861">
        <v>14950977441</v>
      </c>
      <c r="H1861" t="s">
        <v>251</v>
      </c>
      <c r="I1861" t="s">
        <v>33</v>
      </c>
      <c r="J1861">
        <v>147</v>
      </c>
      <c r="K1861">
        <v>2.75</v>
      </c>
      <c r="L1861">
        <v>1</v>
      </c>
      <c r="M1861">
        <v>147</v>
      </c>
      <c r="N1861">
        <v>2.75</v>
      </c>
      <c r="O1861">
        <v>1</v>
      </c>
      <c r="P1861">
        <v>2.75</v>
      </c>
      <c r="Q1861">
        <v>2.75</v>
      </c>
      <c r="R1861" s="1">
        <v>44661</v>
      </c>
      <c r="S1861" t="str">
        <f t="shared" si="145"/>
        <v>Bai Antioxidant - Kupang strawberry kiwi</v>
      </c>
      <c r="T1861" t="str">
        <f t="shared" si="146"/>
        <v>Non Carbonated</v>
      </c>
      <c r="U1861" t="str">
        <f>IF(T1861="Cell is Blank - Dis-regard",_xlfn.XLOOKUP(S1861,'Categroy Lookup'!A:A,'Categroy Lookup'!B:B,"Cell is Blank - Dis-regard"),T1861)</f>
        <v>Non Carbonated</v>
      </c>
      <c r="V1861" t="b">
        <f t="shared" si="148"/>
        <v>1</v>
      </c>
      <c r="W1861">
        <f t="shared" si="147"/>
        <v>2.75</v>
      </c>
      <c r="X1861" s="8">
        <f t="shared" si="149"/>
        <v>1.8333333333333333</v>
      </c>
      <c r="Y1861" t="s">
        <v>471</v>
      </c>
      <c r="Z1861" t="s">
        <v>608</v>
      </c>
      <c r="AB1861" t="s">
        <v>679</v>
      </c>
      <c r="AC1861" t="s">
        <v>783</v>
      </c>
      <c r="AD1861">
        <v>2022</v>
      </c>
    </row>
    <row r="1862" spans="1:30" x14ac:dyDescent="0.25">
      <c r="A1862" t="s">
        <v>18</v>
      </c>
      <c r="B1862" t="s">
        <v>197</v>
      </c>
      <c r="C1862" t="s">
        <v>198</v>
      </c>
      <c r="D1862" t="s">
        <v>199</v>
      </c>
      <c r="E1862" t="s">
        <v>155</v>
      </c>
      <c r="F1862" t="s">
        <v>27</v>
      </c>
      <c r="G1862">
        <v>14951049354</v>
      </c>
      <c r="H1862" t="s">
        <v>251</v>
      </c>
      <c r="I1862" t="s">
        <v>33</v>
      </c>
      <c r="J1862">
        <v>125</v>
      </c>
      <c r="K1862">
        <v>1.5</v>
      </c>
      <c r="L1862">
        <v>1</v>
      </c>
      <c r="M1862">
        <v>125</v>
      </c>
      <c r="N1862">
        <v>1.5</v>
      </c>
      <c r="O1862">
        <v>1</v>
      </c>
      <c r="P1862">
        <v>1.5</v>
      </c>
      <c r="Q1862">
        <v>1.5</v>
      </c>
      <c r="R1862" s="1">
        <v>44661</v>
      </c>
      <c r="S1862" t="str">
        <f t="shared" si="145"/>
        <v>Belvita Snack Packs - Blueberry</v>
      </c>
      <c r="T1862" t="str">
        <f t="shared" si="146"/>
        <v>Food</v>
      </c>
      <c r="U1862" t="str">
        <f>IF(T1862="Cell is Blank - Dis-regard",_xlfn.XLOOKUP(S1862,'Categroy Lookup'!A:A,'Categroy Lookup'!B:B,"Cell is Blank - Dis-regard"),T1862)</f>
        <v>Food</v>
      </c>
      <c r="V1862" t="b">
        <f t="shared" si="148"/>
        <v>1</v>
      </c>
      <c r="W1862">
        <f t="shared" si="147"/>
        <v>1.5</v>
      </c>
      <c r="X1862" s="8">
        <f t="shared" si="149"/>
        <v>1</v>
      </c>
      <c r="Y1862" t="s">
        <v>560</v>
      </c>
      <c r="Z1862" t="s">
        <v>539</v>
      </c>
      <c r="AB1862" t="s">
        <v>679</v>
      </c>
      <c r="AC1862" t="s">
        <v>783</v>
      </c>
      <c r="AD1862">
        <v>2022</v>
      </c>
    </row>
    <row r="1863" spans="1:30" x14ac:dyDescent="0.25">
      <c r="A1863" t="s">
        <v>18</v>
      </c>
      <c r="B1863" t="s">
        <v>28</v>
      </c>
      <c r="C1863" t="s">
        <v>20</v>
      </c>
      <c r="D1863" t="s">
        <v>29</v>
      </c>
      <c r="E1863" t="s">
        <v>93</v>
      </c>
      <c r="F1863" t="s">
        <v>23</v>
      </c>
      <c r="G1863">
        <v>14952317047</v>
      </c>
      <c r="H1863" t="s">
        <v>253</v>
      </c>
      <c r="I1863" t="s">
        <v>25</v>
      </c>
      <c r="J1863">
        <v>140</v>
      </c>
      <c r="K1863">
        <v>1.5</v>
      </c>
      <c r="L1863">
        <v>1</v>
      </c>
      <c r="M1863">
        <v>140</v>
      </c>
      <c r="N1863">
        <v>1.5</v>
      </c>
      <c r="O1863">
        <v>1</v>
      </c>
      <c r="P1863">
        <v>1.5</v>
      </c>
      <c r="Q1863">
        <v>1.5</v>
      </c>
      <c r="R1863" s="1">
        <v>44661</v>
      </c>
      <c r="S1863" t="str">
        <f t="shared" si="145"/>
        <v>Coca Cola - Zero Sugar</v>
      </c>
      <c r="T1863" t="str">
        <f t="shared" si="146"/>
        <v>Carbonated</v>
      </c>
      <c r="U1863" t="str">
        <f>IF(T1863="Cell is Blank - Dis-regard",_xlfn.XLOOKUP(S1863,'Categroy Lookup'!A:A,'Categroy Lookup'!B:B,"Cell is Blank - Dis-regard"),T1863)</f>
        <v>Carbonated</v>
      </c>
      <c r="V1863" t="b">
        <f t="shared" si="148"/>
        <v>1</v>
      </c>
      <c r="W1863">
        <f t="shared" si="147"/>
        <v>1.5</v>
      </c>
      <c r="X1863" s="8">
        <f t="shared" si="149"/>
        <v>1</v>
      </c>
      <c r="Y1863" t="s">
        <v>524</v>
      </c>
      <c r="Z1863" t="s">
        <v>525</v>
      </c>
      <c r="AB1863" t="s">
        <v>681</v>
      </c>
      <c r="AC1863" t="s">
        <v>784</v>
      </c>
      <c r="AD1863">
        <v>2022</v>
      </c>
    </row>
    <row r="1864" spans="1:30" x14ac:dyDescent="0.25">
      <c r="A1864" t="s">
        <v>18</v>
      </c>
      <c r="B1864" t="s">
        <v>36</v>
      </c>
      <c r="C1864" t="s">
        <v>37</v>
      </c>
      <c r="D1864" t="s">
        <v>38</v>
      </c>
      <c r="E1864" t="s">
        <v>49</v>
      </c>
      <c r="F1864" t="s">
        <v>27</v>
      </c>
      <c r="G1864">
        <v>14953576069</v>
      </c>
      <c r="H1864" t="s">
        <v>253</v>
      </c>
      <c r="I1864" t="s">
        <v>33</v>
      </c>
      <c r="J1864">
        <v>138</v>
      </c>
      <c r="K1864">
        <v>2</v>
      </c>
      <c r="L1864">
        <v>1</v>
      </c>
      <c r="M1864">
        <v>138</v>
      </c>
      <c r="N1864">
        <v>2</v>
      </c>
      <c r="O1864">
        <v>1</v>
      </c>
      <c r="P1864">
        <v>2</v>
      </c>
      <c r="Q1864">
        <v>2</v>
      </c>
      <c r="R1864" s="1">
        <v>44662</v>
      </c>
      <c r="S1864" t="str">
        <f t="shared" si="145"/>
        <v>Wonderful Pistachios - Variety</v>
      </c>
      <c r="T1864" t="str">
        <f t="shared" si="146"/>
        <v>Food</v>
      </c>
      <c r="U1864" t="str">
        <f>IF(T1864="Cell is Blank - Dis-regard",_xlfn.XLOOKUP(S1864,'Categroy Lookup'!A:A,'Categroy Lookup'!B:B,"Cell is Blank - Dis-regard"),T1864)</f>
        <v>Food</v>
      </c>
      <c r="V1864" t="b">
        <f t="shared" si="148"/>
        <v>1</v>
      </c>
      <c r="W1864">
        <f t="shared" si="147"/>
        <v>2</v>
      </c>
      <c r="X1864" s="8">
        <f t="shared" si="149"/>
        <v>1.3333333333333333</v>
      </c>
      <c r="Y1864" t="s">
        <v>484</v>
      </c>
      <c r="Z1864" t="s">
        <v>485</v>
      </c>
      <c r="AB1864" t="s">
        <v>681</v>
      </c>
      <c r="AC1864" t="s">
        <v>784</v>
      </c>
      <c r="AD1864">
        <v>2022</v>
      </c>
    </row>
    <row r="1865" spans="1:30" x14ac:dyDescent="0.25">
      <c r="A1865" t="s">
        <v>18</v>
      </c>
      <c r="B1865" t="s">
        <v>40</v>
      </c>
      <c r="C1865" t="s">
        <v>41</v>
      </c>
      <c r="D1865" t="s">
        <v>42</v>
      </c>
      <c r="E1865" t="s">
        <v>82</v>
      </c>
      <c r="F1865" t="s">
        <v>31</v>
      </c>
      <c r="G1865">
        <v>14953697313</v>
      </c>
      <c r="H1865" t="s">
        <v>253</v>
      </c>
      <c r="I1865" t="s">
        <v>25</v>
      </c>
      <c r="J1865">
        <v>145</v>
      </c>
      <c r="K1865">
        <v>2.5</v>
      </c>
      <c r="L1865">
        <v>1</v>
      </c>
      <c r="M1865">
        <v>145</v>
      </c>
      <c r="N1865">
        <v>2.5</v>
      </c>
      <c r="O1865">
        <v>1</v>
      </c>
      <c r="P1865">
        <v>2.5</v>
      </c>
      <c r="Q1865">
        <v>2.5</v>
      </c>
      <c r="R1865" s="1">
        <v>44662</v>
      </c>
      <c r="S1865" t="str">
        <f t="shared" si="145"/>
        <v>Snapple Diet Tea - Peach Tea</v>
      </c>
      <c r="T1865" t="str">
        <f t="shared" si="146"/>
        <v>Non Carbonated</v>
      </c>
      <c r="U1865" t="str">
        <f>IF(T1865="Cell is Blank - Dis-regard",_xlfn.XLOOKUP(S1865,'Categroy Lookup'!A:A,'Categroy Lookup'!B:B,"Cell is Blank - Dis-regard"),T1865)</f>
        <v>Non Carbonated</v>
      </c>
      <c r="V1865" t="b">
        <f t="shared" si="148"/>
        <v>1</v>
      </c>
      <c r="W1865">
        <f t="shared" si="147"/>
        <v>2.5</v>
      </c>
      <c r="X1865" s="8">
        <f t="shared" si="149"/>
        <v>1.6666666666666667</v>
      </c>
      <c r="Y1865" t="s">
        <v>478</v>
      </c>
      <c r="Z1865" t="s">
        <v>517</v>
      </c>
      <c r="AB1865" t="s">
        <v>681</v>
      </c>
      <c r="AC1865" t="s">
        <v>784</v>
      </c>
      <c r="AD1865">
        <v>2022</v>
      </c>
    </row>
    <row r="1866" spans="1:30" x14ac:dyDescent="0.25">
      <c r="A1866" t="s">
        <v>18</v>
      </c>
      <c r="B1866" t="s">
        <v>36</v>
      </c>
      <c r="C1866" t="s">
        <v>37</v>
      </c>
      <c r="D1866" t="s">
        <v>38</v>
      </c>
      <c r="E1866" t="s">
        <v>49</v>
      </c>
      <c r="F1866" t="s">
        <v>27</v>
      </c>
      <c r="G1866">
        <v>14953709724</v>
      </c>
      <c r="H1866" t="s">
        <v>253</v>
      </c>
      <c r="I1866" t="s">
        <v>33</v>
      </c>
      <c r="J1866">
        <v>138</v>
      </c>
      <c r="K1866">
        <v>2</v>
      </c>
      <c r="L1866">
        <v>1</v>
      </c>
      <c r="M1866">
        <v>138</v>
      </c>
      <c r="N1866">
        <v>2</v>
      </c>
      <c r="O1866">
        <v>1</v>
      </c>
      <c r="P1866">
        <v>2</v>
      </c>
      <c r="Q1866">
        <v>2</v>
      </c>
      <c r="R1866" s="1">
        <v>44662</v>
      </c>
      <c r="S1866" t="str">
        <f t="shared" si="145"/>
        <v>Wonderful Pistachios - Variety</v>
      </c>
      <c r="T1866" t="str">
        <f t="shared" si="146"/>
        <v>Food</v>
      </c>
      <c r="U1866" t="str">
        <f>IF(T1866="Cell is Blank - Dis-regard",_xlfn.XLOOKUP(S1866,'Categroy Lookup'!A:A,'Categroy Lookup'!B:B,"Cell is Blank - Dis-regard"),T1866)</f>
        <v>Food</v>
      </c>
      <c r="V1866" t="b">
        <f t="shared" si="148"/>
        <v>1</v>
      </c>
      <c r="W1866">
        <f t="shared" si="147"/>
        <v>2</v>
      </c>
      <c r="X1866" s="8">
        <f t="shared" si="149"/>
        <v>1.3333333333333333</v>
      </c>
      <c r="Y1866" t="s">
        <v>484</v>
      </c>
      <c r="Z1866" t="s">
        <v>485</v>
      </c>
      <c r="AB1866" t="s">
        <v>681</v>
      </c>
      <c r="AC1866" t="s">
        <v>784</v>
      </c>
      <c r="AD1866">
        <v>2022</v>
      </c>
    </row>
    <row r="1867" spans="1:30" x14ac:dyDescent="0.25">
      <c r="A1867" t="s">
        <v>18</v>
      </c>
      <c r="B1867" t="s">
        <v>19</v>
      </c>
      <c r="C1867" t="s">
        <v>20</v>
      </c>
      <c r="D1867" t="s">
        <v>21</v>
      </c>
      <c r="E1867" t="s">
        <v>98</v>
      </c>
      <c r="F1867" t="s">
        <v>27</v>
      </c>
      <c r="G1867">
        <v>14954162908</v>
      </c>
      <c r="H1867" t="s">
        <v>253</v>
      </c>
      <c r="I1867" t="s">
        <v>25</v>
      </c>
      <c r="J1867">
        <v>125</v>
      </c>
      <c r="K1867">
        <v>1.25</v>
      </c>
      <c r="L1867">
        <v>1</v>
      </c>
      <c r="M1867">
        <v>125</v>
      </c>
      <c r="N1867">
        <v>1.25</v>
      </c>
      <c r="O1867">
        <v>1</v>
      </c>
      <c r="P1867">
        <v>1.25</v>
      </c>
      <c r="Q1867">
        <v>1.25</v>
      </c>
      <c r="R1867" s="1">
        <v>44673</v>
      </c>
      <c r="S1867" t="str">
        <f t="shared" si="145"/>
        <v>CheezIt - Original</v>
      </c>
      <c r="T1867" t="str">
        <f t="shared" si="146"/>
        <v>Food</v>
      </c>
      <c r="U1867" t="str">
        <f>IF(T1867="Cell is Blank - Dis-regard",_xlfn.XLOOKUP(S1867,'Categroy Lookup'!A:A,'Categroy Lookup'!B:B,"Cell is Blank - Dis-regard"),T1867)</f>
        <v>Food</v>
      </c>
      <c r="V1867" t="b">
        <f t="shared" si="148"/>
        <v>1</v>
      </c>
      <c r="W1867">
        <f t="shared" si="147"/>
        <v>1.25</v>
      </c>
      <c r="X1867" s="8">
        <f t="shared" si="149"/>
        <v>0.83333333333333337</v>
      </c>
      <c r="Y1867" t="s">
        <v>528</v>
      </c>
      <c r="Z1867" t="s">
        <v>512</v>
      </c>
      <c r="AB1867" t="s">
        <v>681</v>
      </c>
      <c r="AC1867" t="s">
        <v>784</v>
      </c>
      <c r="AD1867">
        <v>2022</v>
      </c>
    </row>
    <row r="1868" spans="1:30" x14ac:dyDescent="0.25">
      <c r="A1868" t="s">
        <v>18</v>
      </c>
      <c r="B1868" t="s">
        <v>36</v>
      </c>
      <c r="C1868" t="s">
        <v>37</v>
      </c>
      <c r="D1868" t="s">
        <v>38</v>
      </c>
      <c r="E1868" t="s">
        <v>92</v>
      </c>
      <c r="F1868" t="s">
        <v>27</v>
      </c>
      <c r="G1868">
        <v>14954257433</v>
      </c>
      <c r="H1868" t="s">
        <v>253</v>
      </c>
      <c r="I1868" t="s">
        <v>33</v>
      </c>
      <c r="J1868">
        <v>113</v>
      </c>
      <c r="K1868">
        <v>1.5</v>
      </c>
      <c r="L1868">
        <v>1</v>
      </c>
      <c r="M1868">
        <v>113</v>
      </c>
      <c r="N1868">
        <v>1.5</v>
      </c>
      <c r="O1868">
        <v>1</v>
      </c>
      <c r="P1868">
        <v>1.5</v>
      </c>
      <c r="Q1868">
        <v>1.5</v>
      </c>
      <c r="R1868" s="1">
        <v>44662</v>
      </c>
      <c r="S1868" t="str">
        <f t="shared" si="145"/>
        <v>Miss Vickie's Potato Chip - Jalapeno</v>
      </c>
      <c r="T1868" t="str">
        <f t="shared" si="146"/>
        <v>Food</v>
      </c>
      <c r="U1868" t="str">
        <f>IF(T1868="Cell is Blank - Dis-regard",_xlfn.XLOOKUP(S1868,'Categroy Lookup'!A:A,'Categroy Lookup'!B:B,"Cell is Blank - Dis-regard"),T1868)</f>
        <v>Food</v>
      </c>
      <c r="V1868" t="b">
        <f t="shared" si="148"/>
        <v>1</v>
      </c>
      <c r="W1868">
        <f t="shared" si="147"/>
        <v>1.5</v>
      </c>
      <c r="X1868" s="8">
        <f t="shared" si="149"/>
        <v>1</v>
      </c>
      <c r="Y1868" t="s">
        <v>473</v>
      </c>
      <c r="Z1868" t="s">
        <v>523</v>
      </c>
      <c r="AB1868" t="s">
        <v>681</v>
      </c>
      <c r="AC1868" t="s">
        <v>784</v>
      </c>
      <c r="AD1868">
        <v>2022</v>
      </c>
    </row>
    <row r="1869" spans="1:30" x14ac:dyDescent="0.25">
      <c r="A1869" t="s">
        <v>18</v>
      </c>
      <c r="B1869" t="s">
        <v>36</v>
      </c>
      <c r="C1869" t="s">
        <v>37</v>
      </c>
      <c r="D1869" t="s">
        <v>38</v>
      </c>
      <c r="E1869" t="s">
        <v>98</v>
      </c>
      <c r="F1869" t="s">
        <v>27</v>
      </c>
      <c r="G1869">
        <v>14954428783</v>
      </c>
      <c r="H1869" t="s">
        <v>253</v>
      </c>
      <c r="I1869" t="s">
        <v>25</v>
      </c>
      <c r="J1869">
        <v>125</v>
      </c>
      <c r="K1869">
        <v>1.25</v>
      </c>
      <c r="L1869">
        <v>1</v>
      </c>
      <c r="M1869">
        <v>125</v>
      </c>
      <c r="N1869">
        <v>1.25</v>
      </c>
      <c r="O1869">
        <v>1</v>
      </c>
      <c r="P1869">
        <v>1.25</v>
      </c>
      <c r="Q1869">
        <v>1.25</v>
      </c>
      <c r="R1869" s="1">
        <v>44662</v>
      </c>
      <c r="S1869" t="str">
        <f t="shared" si="145"/>
        <v>CheezIt - Original</v>
      </c>
      <c r="T1869" t="str">
        <f t="shared" si="146"/>
        <v>Food</v>
      </c>
      <c r="U1869" t="str">
        <f>IF(T1869="Cell is Blank - Dis-regard",_xlfn.XLOOKUP(S1869,'Categroy Lookup'!A:A,'Categroy Lookup'!B:B,"Cell is Blank - Dis-regard"),T1869)</f>
        <v>Food</v>
      </c>
      <c r="V1869" t="b">
        <f t="shared" si="148"/>
        <v>1</v>
      </c>
      <c r="W1869">
        <f t="shared" si="147"/>
        <v>1.25</v>
      </c>
      <c r="X1869" s="8">
        <f t="shared" si="149"/>
        <v>0.83333333333333337</v>
      </c>
      <c r="Y1869" t="s">
        <v>528</v>
      </c>
      <c r="Z1869" t="s">
        <v>512</v>
      </c>
      <c r="AB1869" t="s">
        <v>681</v>
      </c>
      <c r="AC1869" t="s">
        <v>784</v>
      </c>
      <c r="AD1869">
        <v>2022</v>
      </c>
    </row>
    <row r="1870" spans="1:30" x14ac:dyDescent="0.25">
      <c r="A1870" t="s">
        <v>18</v>
      </c>
      <c r="B1870" t="s">
        <v>197</v>
      </c>
      <c r="C1870" t="s">
        <v>198</v>
      </c>
      <c r="D1870" t="s">
        <v>199</v>
      </c>
      <c r="E1870" t="s">
        <v>72</v>
      </c>
      <c r="F1870" t="s">
        <v>55</v>
      </c>
      <c r="G1870">
        <v>14954794757</v>
      </c>
      <c r="H1870" t="s">
        <v>253</v>
      </c>
      <c r="I1870" t="s">
        <v>25</v>
      </c>
      <c r="J1870">
        <v>144</v>
      </c>
      <c r="K1870">
        <v>1.5</v>
      </c>
      <c r="L1870">
        <v>1</v>
      </c>
      <c r="M1870">
        <v>144</v>
      </c>
      <c r="N1870">
        <v>1.5</v>
      </c>
      <c r="O1870">
        <v>1</v>
      </c>
      <c r="P1870">
        <v>1.5</v>
      </c>
      <c r="Q1870">
        <v>1.5</v>
      </c>
      <c r="R1870" s="1">
        <v>44662</v>
      </c>
      <c r="S1870" t="str">
        <f t="shared" si="145"/>
        <v>Poland Springs Water</v>
      </c>
      <c r="T1870" t="str">
        <f t="shared" si="146"/>
        <v>Water</v>
      </c>
      <c r="U1870" t="str">
        <f>IF(T1870="Cell is Blank - Dis-regard",_xlfn.XLOOKUP(S1870,'Categroy Lookup'!A:A,'Categroy Lookup'!B:B,"Cell is Blank - Dis-regard"),T1870)</f>
        <v>Water</v>
      </c>
      <c r="V1870" t="b">
        <f t="shared" si="148"/>
        <v>1</v>
      </c>
      <c r="W1870">
        <f t="shared" si="147"/>
        <v>1.5</v>
      </c>
      <c r="X1870" s="8">
        <f t="shared" si="149"/>
        <v>1</v>
      </c>
      <c r="Y1870" t="s">
        <v>72</v>
      </c>
      <c r="AB1870" t="s">
        <v>681</v>
      </c>
      <c r="AC1870" t="s">
        <v>784</v>
      </c>
      <c r="AD1870">
        <v>2022</v>
      </c>
    </row>
    <row r="1871" spans="1:30" x14ac:dyDescent="0.25">
      <c r="A1871" t="s">
        <v>18</v>
      </c>
      <c r="B1871" t="s">
        <v>36</v>
      </c>
      <c r="C1871" t="s">
        <v>37</v>
      </c>
      <c r="D1871" t="s">
        <v>38</v>
      </c>
      <c r="E1871" t="s">
        <v>49</v>
      </c>
      <c r="F1871" t="s">
        <v>27</v>
      </c>
      <c r="G1871">
        <v>14955000274</v>
      </c>
      <c r="H1871" t="s">
        <v>253</v>
      </c>
      <c r="I1871" t="s">
        <v>33</v>
      </c>
      <c r="J1871">
        <v>138</v>
      </c>
      <c r="K1871">
        <v>2</v>
      </c>
      <c r="L1871">
        <v>1</v>
      </c>
      <c r="M1871">
        <v>138</v>
      </c>
      <c r="N1871">
        <v>2</v>
      </c>
      <c r="O1871">
        <v>1</v>
      </c>
      <c r="P1871">
        <v>2</v>
      </c>
      <c r="Q1871">
        <v>2</v>
      </c>
      <c r="R1871" s="1">
        <v>44662</v>
      </c>
      <c r="S1871" t="str">
        <f t="shared" si="145"/>
        <v>Wonderful Pistachios - Variety</v>
      </c>
      <c r="T1871" t="str">
        <f t="shared" si="146"/>
        <v>Food</v>
      </c>
      <c r="U1871" t="str">
        <f>IF(T1871="Cell is Blank - Dis-regard",_xlfn.XLOOKUP(S1871,'Categroy Lookup'!A:A,'Categroy Lookup'!B:B,"Cell is Blank - Dis-regard"),T1871)</f>
        <v>Food</v>
      </c>
      <c r="V1871" t="b">
        <f t="shared" si="148"/>
        <v>1</v>
      </c>
      <c r="W1871">
        <f t="shared" si="147"/>
        <v>2</v>
      </c>
      <c r="X1871" s="8">
        <f t="shared" si="149"/>
        <v>1.3333333333333333</v>
      </c>
      <c r="Y1871" t="s">
        <v>484</v>
      </c>
      <c r="Z1871" t="s">
        <v>485</v>
      </c>
      <c r="AB1871" t="s">
        <v>681</v>
      </c>
      <c r="AC1871" t="s">
        <v>784</v>
      </c>
      <c r="AD1871">
        <v>2022</v>
      </c>
    </row>
    <row r="1872" spans="1:30" x14ac:dyDescent="0.25">
      <c r="A1872" t="s">
        <v>18</v>
      </c>
      <c r="B1872" t="s">
        <v>28</v>
      </c>
      <c r="C1872" t="s">
        <v>20</v>
      </c>
      <c r="D1872" t="s">
        <v>29</v>
      </c>
      <c r="E1872" t="s">
        <v>72</v>
      </c>
      <c r="F1872" t="s">
        <v>55</v>
      </c>
      <c r="G1872">
        <v>14955123369</v>
      </c>
      <c r="H1872" t="s">
        <v>253</v>
      </c>
      <c r="I1872" t="s">
        <v>25</v>
      </c>
      <c r="J1872">
        <v>144</v>
      </c>
      <c r="K1872">
        <v>1.5</v>
      </c>
      <c r="L1872">
        <v>1</v>
      </c>
      <c r="M1872">
        <v>144</v>
      </c>
      <c r="N1872">
        <v>1.5</v>
      </c>
      <c r="O1872">
        <v>1</v>
      </c>
      <c r="P1872">
        <v>1.5</v>
      </c>
      <c r="Q1872">
        <v>1.5</v>
      </c>
      <c r="R1872" s="1">
        <v>44662</v>
      </c>
      <c r="S1872" t="str">
        <f t="shared" si="145"/>
        <v>Poland Springs Water</v>
      </c>
      <c r="T1872" t="str">
        <f t="shared" si="146"/>
        <v>Water</v>
      </c>
      <c r="U1872" t="str">
        <f>IF(T1872="Cell is Blank - Dis-regard",_xlfn.XLOOKUP(S1872,'Categroy Lookup'!A:A,'Categroy Lookup'!B:B,"Cell is Blank - Dis-regard"),T1872)</f>
        <v>Water</v>
      </c>
      <c r="V1872" t="b">
        <f t="shared" si="148"/>
        <v>1</v>
      </c>
      <c r="W1872">
        <f t="shared" si="147"/>
        <v>1.5</v>
      </c>
      <c r="X1872" s="8">
        <f t="shared" si="149"/>
        <v>1</v>
      </c>
      <c r="Y1872" t="s">
        <v>72</v>
      </c>
      <c r="AB1872" t="s">
        <v>681</v>
      </c>
      <c r="AC1872" t="s">
        <v>784</v>
      </c>
      <c r="AD1872">
        <v>2022</v>
      </c>
    </row>
    <row r="1873" spans="1:30" x14ac:dyDescent="0.25">
      <c r="A1873" t="s">
        <v>18</v>
      </c>
      <c r="B1873" t="s">
        <v>40</v>
      </c>
      <c r="C1873" t="s">
        <v>41</v>
      </c>
      <c r="D1873" t="s">
        <v>42</v>
      </c>
      <c r="E1873" t="s">
        <v>165</v>
      </c>
      <c r="F1873" t="s">
        <v>31</v>
      </c>
      <c r="G1873">
        <v>14955131845</v>
      </c>
      <c r="H1873" t="s">
        <v>253</v>
      </c>
      <c r="I1873" t="s">
        <v>25</v>
      </c>
      <c r="J1873">
        <v>147</v>
      </c>
      <c r="K1873">
        <v>2.5</v>
      </c>
      <c r="L1873">
        <v>1</v>
      </c>
      <c r="M1873">
        <v>147</v>
      </c>
      <c r="N1873">
        <v>2.5</v>
      </c>
      <c r="O1873">
        <v>1</v>
      </c>
      <c r="P1873">
        <v>2.5</v>
      </c>
      <c r="Q1873">
        <v>4</v>
      </c>
      <c r="R1873" s="1">
        <v>44662</v>
      </c>
      <c r="S1873" t="str">
        <f t="shared" si="145"/>
        <v>Snapple Tea - Raspberry</v>
      </c>
      <c r="T1873" t="str">
        <f t="shared" si="146"/>
        <v>Non Carbonated</v>
      </c>
      <c r="U1873" t="str">
        <f>IF(T1873="Cell is Blank - Dis-regard",_xlfn.XLOOKUP(S1873,'Categroy Lookup'!A:A,'Categroy Lookup'!B:B,"Cell is Blank - Dis-regard"),T1873)</f>
        <v>Non Carbonated</v>
      </c>
      <c r="V1873" t="b">
        <f t="shared" si="148"/>
        <v>1</v>
      </c>
      <c r="W1873">
        <f t="shared" si="147"/>
        <v>2.5</v>
      </c>
      <c r="X1873" s="8">
        <f t="shared" si="149"/>
        <v>1.6666666666666667</v>
      </c>
      <c r="Y1873" t="s">
        <v>564</v>
      </c>
      <c r="Z1873" t="s">
        <v>508</v>
      </c>
      <c r="AB1873" t="s">
        <v>681</v>
      </c>
      <c r="AC1873" t="s">
        <v>784</v>
      </c>
      <c r="AD1873">
        <v>2022</v>
      </c>
    </row>
    <row r="1874" spans="1:30" x14ac:dyDescent="0.25">
      <c r="A1874" t="s">
        <v>18</v>
      </c>
      <c r="B1874" t="s">
        <v>40</v>
      </c>
      <c r="C1874" t="s">
        <v>41</v>
      </c>
      <c r="D1874" t="s">
        <v>42</v>
      </c>
      <c r="E1874" t="s">
        <v>254</v>
      </c>
      <c r="F1874" t="s">
        <v>27</v>
      </c>
      <c r="G1874">
        <v>14955131845</v>
      </c>
      <c r="H1874" t="s">
        <v>253</v>
      </c>
      <c r="I1874" t="s">
        <v>25</v>
      </c>
      <c r="J1874">
        <v>122</v>
      </c>
      <c r="K1874">
        <v>1.5</v>
      </c>
      <c r="L1874">
        <v>1</v>
      </c>
      <c r="M1874">
        <v>122</v>
      </c>
      <c r="N1874">
        <v>1.5</v>
      </c>
      <c r="O1874">
        <v>1</v>
      </c>
      <c r="P1874">
        <v>1.5</v>
      </c>
      <c r="Q1874">
        <v>4</v>
      </c>
      <c r="R1874" s="1">
        <v>44662</v>
      </c>
      <c r="S1874" t="str">
        <f t="shared" si="145"/>
        <v>Quaker Caramel Rice Crisps</v>
      </c>
      <c r="T1874" t="str">
        <f t="shared" si="146"/>
        <v>Food</v>
      </c>
      <c r="U1874" t="str">
        <f>IF(T1874="Cell is Blank - Dis-regard",_xlfn.XLOOKUP(S1874,'Categroy Lookup'!A:A,'Categroy Lookup'!B:B,"Cell is Blank - Dis-regard"),T1874)</f>
        <v>Food</v>
      </c>
      <c r="V1874" t="b">
        <f t="shared" si="148"/>
        <v>1</v>
      </c>
      <c r="W1874">
        <f t="shared" si="147"/>
        <v>1.5</v>
      </c>
      <c r="X1874" s="8">
        <f t="shared" si="149"/>
        <v>1</v>
      </c>
      <c r="Y1874" t="s">
        <v>254</v>
      </c>
      <c r="AB1874" t="s">
        <v>681</v>
      </c>
      <c r="AC1874" t="s">
        <v>784</v>
      </c>
      <c r="AD1874">
        <v>2022</v>
      </c>
    </row>
    <row r="1875" spans="1:30" x14ac:dyDescent="0.25">
      <c r="A1875" t="s">
        <v>18</v>
      </c>
      <c r="B1875" t="s">
        <v>197</v>
      </c>
      <c r="C1875" t="s">
        <v>198</v>
      </c>
      <c r="D1875" t="s">
        <v>199</v>
      </c>
      <c r="E1875" t="s">
        <v>205</v>
      </c>
      <c r="F1875" t="s">
        <v>23</v>
      </c>
      <c r="G1875">
        <v>14955267746</v>
      </c>
      <c r="H1875" t="s">
        <v>253</v>
      </c>
      <c r="I1875" t="s">
        <v>33</v>
      </c>
      <c r="J1875">
        <v>140</v>
      </c>
      <c r="K1875">
        <v>1.5</v>
      </c>
      <c r="L1875">
        <v>1</v>
      </c>
      <c r="M1875">
        <v>140</v>
      </c>
      <c r="N1875">
        <v>1.5</v>
      </c>
      <c r="O1875">
        <v>1</v>
      </c>
      <c r="P1875">
        <v>1.5</v>
      </c>
      <c r="Q1875">
        <v>1.5</v>
      </c>
      <c r="R1875" s="1">
        <v>44662</v>
      </c>
      <c r="S1875" t="str">
        <f t="shared" si="145"/>
        <v>Spindrift - Sparkling Water - Pineapple</v>
      </c>
      <c r="T1875" t="str">
        <f t="shared" si="146"/>
        <v>Carbonated</v>
      </c>
      <c r="U1875" t="str">
        <f>IF(T1875="Cell is Blank - Dis-regard",_xlfn.XLOOKUP(S1875,'Categroy Lookup'!A:A,'Categroy Lookup'!B:B,"Cell is Blank - Dis-regard"),T1875)</f>
        <v>Carbonated</v>
      </c>
      <c r="V1875" t="b">
        <f t="shared" si="148"/>
        <v>1</v>
      </c>
      <c r="W1875">
        <f t="shared" si="147"/>
        <v>1.5</v>
      </c>
      <c r="X1875" s="8">
        <f t="shared" si="149"/>
        <v>1</v>
      </c>
      <c r="Y1875" t="s">
        <v>486</v>
      </c>
      <c r="Z1875" t="s">
        <v>576</v>
      </c>
      <c r="AA1875" t="s">
        <v>577</v>
      </c>
      <c r="AB1875" t="s">
        <v>681</v>
      </c>
      <c r="AC1875" t="s">
        <v>784</v>
      </c>
      <c r="AD1875">
        <v>2022</v>
      </c>
    </row>
    <row r="1876" spans="1:30" x14ac:dyDescent="0.25">
      <c r="A1876" t="s">
        <v>18</v>
      </c>
      <c r="B1876" t="s">
        <v>197</v>
      </c>
      <c r="C1876" t="s">
        <v>198</v>
      </c>
      <c r="D1876" t="s">
        <v>199</v>
      </c>
      <c r="E1876" t="s">
        <v>160</v>
      </c>
      <c r="F1876" t="s">
        <v>27</v>
      </c>
      <c r="G1876">
        <v>14955270710</v>
      </c>
      <c r="H1876" t="s">
        <v>253</v>
      </c>
      <c r="I1876" t="s">
        <v>33</v>
      </c>
      <c r="J1876">
        <v>134</v>
      </c>
      <c r="K1876">
        <v>2</v>
      </c>
      <c r="L1876">
        <v>1</v>
      </c>
      <c r="M1876">
        <v>134</v>
      </c>
      <c r="N1876">
        <v>2</v>
      </c>
      <c r="O1876">
        <v>1</v>
      </c>
      <c r="P1876">
        <v>2</v>
      </c>
      <c r="Q1876">
        <v>2</v>
      </c>
      <c r="R1876" s="1">
        <v>44662</v>
      </c>
      <c r="S1876" t="str">
        <f t="shared" si="145"/>
        <v>RXBAR - Protein Bar - Peanut Butter</v>
      </c>
      <c r="T1876" t="str">
        <f t="shared" si="146"/>
        <v>Food</v>
      </c>
      <c r="U1876" t="str">
        <f>IF(T1876="Cell is Blank - Dis-regard",_xlfn.XLOOKUP(S1876,'Categroy Lookup'!A:A,'Categroy Lookup'!B:B,"Cell is Blank - Dis-regard"),T1876)</f>
        <v>Food</v>
      </c>
      <c r="V1876" t="b">
        <f t="shared" si="148"/>
        <v>1</v>
      </c>
      <c r="W1876">
        <f t="shared" si="147"/>
        <v>2</v>
      </c>
      <c r="X1876" s="8">
        <f t="shared" si="149"/>
        <v>1.3333333333333333</v>
      </c>
      <c r="Y1876" t="s">
        <v>561</v>
      </c>
      <c r="Z1876" t="s">
        <v>562</v>
      </c>
      <c r="AA1876" t="s">
        <v>563</v>
      </c>
      <c r="AB1876" t="s">
        <v>681</v>
      </c>
      <c r="AC1876" t="s">
        <v>784</v>
      </c>
      <c r="AD1876">
        <v>2022</v>
      </c>
    </row>
    <row r="1877" spans="1:30" x14ac:dyDescent="0.25">
      <c r="A1877" t="s">
        <v>18</v>
      </c>
      <c r="B1877" t="s">
        <v>197</v>
      </c>
      <c r="C1877" t="s">
        <v>198</v>
      </c>
      <c r="D1877" t="s">
        <v>199</v>
      </c>
      <c r="E1877" t="s">
        <v>39</v>
      </c>
      <c r="F1877" t="s">
        <v>27</v>
      </c>
      <c r="G1877">
        <v>14955449977</v>
      </c>
      <c r="H1877" t="s">
        <v>253</v>
      </c>
      <c r="I1877" t="s">
        <v>33</v>
      </c>
      <c r="J1877">
        <v>121</v>
      </c>
      <c r="K1877">
        <v>1.5</v>
      </c>
      <c r="L1877">
        <v>1</v>
      </c>
      <c r="M1877">
        <v>121</v>
      </c>
      <c r="N1877">
        <v>1.5</v>
      </c>
      <c r="O1877">
        <v>1</v>
      </c>
      <c r="P1877">
        <v>1.5</v>
      </c>
      <c r="Q1877">
        <v>1.5</v>
      </c>
      <c r="R1877" s="1">
        <v>44662</v>
      </c>
      <c r="S1877" t="str">
        <f t="shared" si="145"/>
        <v>Miss Vickie's Potato Chip - Lime &amp; Cracked Pe</v>
      </c>
      <c r="T1877" t="str">
        <f t="shared" si="146"/>
        <v>Food</v>
      </c>
      <c r="U1877" t="str">
        <f>IF(T1877="Cell is Blank - Dis-regard",_xlfn.XLOOKUP(S1877,'Categroy Lookup'!A:A,'Categroy Lookup'!B:B,"Cell is Blank - Dis-regard"),T1877)</f>
        <v>Food</v>
      </c>
      <c r="V1877" t="b">
        <f t="shared" si="148"/>
        <v>1</v>
      </c>
      <c r="W1877">
        <f t="shared" si="147"/>
        <v>1.5</v>
      </c>
      <c r="X1877" s="8">
        <f t="shared" si="149"/>
        <v>1</v>
      </c>
      <c r="Y1877" t="s">
        <v>473</v>
      </c>
      <c r="Z1877" t="s">
        <v>475</v>
      </c>
      <c r="AB1877" t="s">
        <v>681</v>
      </c>
      <c r="AC1877" t="s">
        <v>784</v>
      </c>
      <c r="AD1877">
        <v>2022</v>
      </c>
    </row>
    <row r="1878" spans="1:30" x14ac:dyDescent="0.25">
      <c r="A1878" t="s">
        <v>18</v>
      </c>
      <c r="B1878" t="s">
        <v>40</v>
      </c>
      <c r="C1878" t="s">
        <v>41</v>
      </c>
      <c r="D1878" t="s">
        <v>42</v>
      </c>
      <c r="E1878" t="s">
        <v>45</v>
      </c>
      <c r="F1878" t="s">
        <v>31</v>
      </c>
      <c r="G1878">
        <v>14955723009</v>
      </c>
      <c r="H1878" t="s">
        <v>253</v>
      </c>
      <c r="I1878" t="s">
        <v>25</v>
      </c>
      <c r="J1878">
        <v>143</v>
      </c>
      <c r="K1878">
        <v>2.5</v>
      </c>
      <c r="L1878">
        <v>1</v>
      </c>
      <c r="M1878">
        <v>143</v>
      </c>
      <c r="N1878">
        <v>2.5</v>
      </c>
      <c r="O1878">
        <v>1</v>
      </c>
      <c r="P1878">
        <v>2.5</v>
      </c>
      <c r="Q1878">
        <v>2.5</v>
      </c>
      <c r="R1878" s="1">
        <v>44662</v>
      </c>
      <c r="S1878" t="str">
        <f t="shared" si="145"/>
        <v>Snapple Diet Tea - Lemon</v>
      </c>
      <c r="T1878" t="str">
        <f t="shared" si="146"/>
        <v>Non Carbonated</v>
      </c>
      <c r="U1878" t="str">
        <f>IF(T1878="Cell is Blank - Dis-regard",_xlfn.XLOOKUP(S1878,'Categroy Lookup'!A:A,'Categroy Lookup'!B:B,"Cell is Blank - Dis-regard"),T1878)</f>
        <v>Non Carbonated</v>
      </c>
      <c r="V1878" t="b">
        <f t="shared" si="148"/>
        <v>1</v>
      </c>
      <c r="W1878">
        <f t="shared" si="147"/>
        <v>2.5</v>
      </c>
      <c r="X1878" s="8">
        <f t="shared" si="149"/>
        <v>1.6666666666666667</v>
      </c>
      <c r="Y1878" t="s">
        <v>478</v>
      </c>
      <c r="Z1878" t="s">
        <v>479</v>
      </c>
      <c r="AB1878" t="s">
        <v>681</v>
      </c>
      <c r="AC1878" t="s">
        <v>784</v>
      </c>
      <c r="AD1878">
        <v>2022</v>
      </c>
    </row>
    <row r="1879" spans="1:30" x14ac:dyDescent="0.25">
      <c r="A1879" t="s">
        <v>18</v>
      </c>
      <c r="B1879" t="s">
        <v>197</v>
      </c>
      <c r="C1879" t="s">
        <v>198</v>
      </c>
      <c r="D1879" t="s">
        <v>199</v>
      </c>
      <c r="E1879" t="s">
        <v>58</v>
      </c>
      <c r="F1879" t="s">
        <v>27</v>
      </c>
      <c r="G1879">
        <v>14955901875</v>
      </c>
      <c r="H1879" t="s">
        <v>253</v>
      </c>
      <c r="I1879" t="s">
        <v>33</v>
      </c>
      <c r="J1879">
        <v>120</v>
      </c>
      <c r="K1879">
        <v>2</v>
      </c>
      <c r="L1879">
        <v>1</v>
      </c>
      <c r="M1879">
        <v>120</v>
      </c>
      <c r="N1879">
        <v>2</v>
      </c>
      <c r="O1879">
        <v>1</v>
      </c>
      <c r="P1879">
        <v>2</v>
      </c>
      <c r="Q1879">
        <v>2</v>
      </c>
      <c r="R1879" s="1">
        <v>44662</v>
      </c>
      <c r="S1879" t="str">
        <f t="shared" si="145"/>
        <v>Oreo Mini</v>
      </c>
      <c r="T1879" t="str">
        <f t="shared" si="146"/>
        <v>Food</v>
      </c>
      <c r="U1879" t="str">
        <f>IF(T1879="Cell is Blank - Dis-regard",_xlfn.XLOOKUP(S1879,'Categroy Lookup'!A:A,'Categroy Lookup'!B:B,"Cell is Blank - Dis-regard"),T1879)</f>
        <v>Food</v>
      </c>
      <c r="V1879" t="b">
        <f t="shared" si="148"/>
        <v>1</v>
      </c>
      <c r="W1879">
        <f t="shared" si="147"/>
        <v>2</v>
      </c>
      <c r="X1879" s="8">
        <f t="shared" si="149"/>
        <v>1.3333333333333333</v>
      </c>
      <c r="Y1879" t="s">
        <v>58</v>
      </c>
      <c r="AB1879" t="s">
        <v>681</v>
      </c>
      <c r="AC1879" t="s">
        <v>784</v>
      </c>
      <c r="AD1879">
        <v>2022</v>
      </c>
    </row>
    <row r="1880" spans="1:30" x14ac:dyDescent="0.25">
      <c r="A1880" t="s">
        <v>18</v>
      </c>
      <c r="B1880" t="s">
        <v>197</v>
      </c>
      <c r="C1880" t="s">
        <v>198</v>
      </c>
      <c r="D1880" t="s">
        <v>199</v>
      </c>
      <c r="E1880" t="s">
        <v>58</v>
      </c>
      <c r="F1880" t="s">
        <v>27</v>
      </c>
      <c r="G1880">
        <v>14955916943</v>
      </c>
      <c r="H1880" t="s">
        <v>253</v>
      </c>
      <c r="I1880" t="s">
        <v>33</v>
      </c>
      <c r="J1880">
        <v>120</v>
      </c>
      <c r="K1880">
        <v>2</v>
      </c>
      <c r="L1880">
        <v>1</v>
      </c>
      <c r="M1880">
        <v>120</v>
      </c>
      <c r="N1880">
        <v>2</v>
      </c>
      <c r="O1880">
        <v>1</v>
      </c>
      <c r="P1880">
        <v>2</v>
      </c>
      <c r="Q1880">
        <v>2</v>
      </c>
      <c r="R1880" s="1">
        <v>44662</v>
      </c>
      <c r="S1880" t="str">
        <f t="shared" si="145"/>
        <v>Oreo Mini</v>
      </c>
      <c r="T1880" t="str">
        <f t="shared" si="146"/>
        <v>Food</v>
      </c>
      <c r="U1880" t="str">
        <f>IF(T1880="Cell is Blank - Dis-regard",_xlfn.XLOOKUP(S1880,'Categroy Lookup'!A:A,'Categroy Lookup'!B:B,"Cell is Blank - Dis-regard"),T1880)</f>
        <v>Food</v>
      </c>
      <c r="V1880" t="b">
        <f t="shared" si="148"/>
        <v>1</v>
      </c>
      <c r="W1880">
        <f t="shared" si="147"/>
        <v>2</v>
      </c>
      <c r="X1880" s="8">
        <f t="shared" si="149"/>
        <v>1.3333333333333333</v>
      </c>
      <c r="Y1880" t="s">
        <v>58</v>
      </c>
      <c r="AB1880" t="s">
        <v>681</v>
      </c>
      <c r="AC1880" t="s">
        <v>784</v>
      </c>
      <c r="AD1880">
        <v>2022</v>
      </c>
    </row>
    <row r="1881" spans="1:30" x14ac:dyDescent="0.25">
      <c r="A1881" t="s">
        <v>18</v>
      </c>
      <c r="B1881" t="s">
        <v>197</v>
      </c>
      <c r="C1881" t="s">
        <v>198</v>
      </c>
      <c r="D1881" t="s">
        <v>199</v>
      </c>
      <c r="E1881" t="s">
        <v>69</v>
      </c>
      <c r="F1881" t="s">
        <v>27</v>
      </c>
      <c r="G1881">
        <v>14955924258</v>
      </c>
      <c r="H1881" t="s">
        <v>253</v>
      </c>
      <c r="I1881" t="s">
        <v>33</v>
      </c>
      <c r="J1881">
        <v>113</v>
      </c>
      <c r="K1881">
        <v>1.5</v>
      </c>
      <c r="L1881">
        <v>1</v>
      </c>
      <c r="M1881">
        <v>113</v>
      </c>
      <c r="N1881">
        <v>1.5</v>
      </c>
      <c r="O1881">
        <v>1</v>
      </c>
      <c r="P1881">
        <v>1.5</v>
      </c>
      <c r="Q1881">
        <v>1.5</v>
      </c>
      <c r="R1881" s="1">
        <v>44662</v>
      </c>
      <c r="S1881" t="str">
        <f t="shared" si="145"/>
        <v>SunChips Multigrain - Salsa</v>
      </c>
      <c r="T1881" t="str">
        <f t="shared" si="146"/>
        <v>Food</v>
      </c>
      <c r="U1881" t="str">
        <f>IF(T1881="Cell is Blank - Dis-regard",_xlfn.XLOOKUP(S1881,'Categroy Lookup'!A:A,'Categroy Lookup'!B:B,"Cell is Blank - Dis-regard"),T1881)</f>
        <v>Food</v>
      </c>
      <c r="V1881" t="b">
        <f t="shared" si="148"/>
        <v>1</v>
      </c>
      <c r="W1881">
        <f t="shared" si="147"/>
        <v>1.5</v>
      </c>
      <c r="X1881" s="8">
        <f t="shared" si="149"/>
        <v>1</v>
      </c>
      <c r="Y1881" t="s">
        <v>502</v>
      </c>
      <c r="Z1881" t="s">
        <v>503</v>
      </c>
      <c r="AB1881" t="s">
        <v>681</v>
      </c>
      <c r="AC1881" t="s">
        <v>784</v>
      </c>
      <c r="AD1881">
        <v>2022</v>
      </c>
    </row>
    <row r="1882" spans="1:30" x14ac:dyDescent="0.25">
      <c r="A1882" t="s">
        <v>18</v>
      </c>
      <c r="B1882" t="s">
        <v>197</v>
      </c>
      <c r="C1882" t="s">
        <v>198</v>
      </c>
      <c r="D1882" t="s">
        <v>199</v>
      </c>
      <c r="E1882" t="s">
        <v>255</v>
      </c>
      <c r="F1882" t="s">
        <v>27</v>
      </c>
      <c r="G1882">
        <v>14955958331</v>
      </c>
      <c r="H1882" t="s">
        <v>253</v>
      </c>
      <c r="I1882" t="s">
        <v>33</v>
      </c>
      <c r="J1882">
        <v>123</v>
      </c>
      <c r="K1882">
        <v>1.5</v>
      </c>
      <c r="L1882">
        <v>1</v>
      </c>
      <c r="M1882">
        <v>123</v>
      </c>
      <c r="N1882">
        <v>1.5</v>
      </c>
      <c r="O1882">
        <v>1</v>
      </c>
      <c r="P1882">
        <v>1.5</v>
      </c>
      <c r="Q1882">
        <v>1.5</v>
      </c>
      <c r="R1882" s="1">
        <v>44662</v>
      </c>
      <c r="S1882" t="str">
        <f t="shared" si="145"/>
        <v>Belvita Snack Packs - Chocolate</v>
      </c>
      <c r="T1882" t="str">
        <f t="shared" si="146"/>
        <v>Food</v>
      </c>
      <c r="U1882" t="str">
        <f>IF(T1882="Cell is Blank - Dis-regard",_xlfn.XLOOKUP(S1882,'Categroy Lookup'!A:A,'Categroy Lookup'!B:B,"Cell is Blank - Dis-regard"),T1882)</f>
        <v>Food</v>
      </c>
      <c r="V1882" t="b">
        <f t="shared" si="148"/>
        <v>1</v>
      </c>
      <c r="W1882">
        <f t="shared" si="147"/>
        <v>1.5</v>
      </c>
      <c r="X1882" s="8">
        <f t="shared" si="149"/>
        <v>1</v>
      </c>
      <c r="Y1882" t="s">
        <v>560</v>
      </c>
      <c r="Z1882" t="s">
        <v>609</v>
      </c>
      <c r="AB1882" t="s">
        <v>681</v>
      </c>
      <c r="AC1882" t="s">
        <v>784</v>
      </c>
      <c r="AD1882">
        <v>2022</v>
      </c>
    </row>
    <row r="1883" spans="1:30" x14ac:dyDescent="0.25">
      <c r="A1883" t="s">
        <v>18</v>
      </c>
      <c r="B1883" t="s">
        <v>40</v>
      </c>
      <c r="C1883" t="s">
        <v>41</v>
      </c>
      <c r="D1883" t="s">
        <v>42</v>
      </c>
      <c r="E1883" t="s">
        <v>43</v>
      </c>
      <c r="F1883" t="s">
        <v>23</v>
      </c>
      <c r="G1883">
        <v>14956245409</v>
      </c>
      <c r="H1883" t="s">
        <v>253</v>
      </c>
      <c r="I1883" t="s">
        <v>33</v>
      </c>
      <c r="J1883">
        <v>144</v>
      </c>
      <c r="K1883">
        <v>3</v>
      </c>
      <c r="L1883">
        <v>1</v>
      </c>
      <c r="M1883">
        <v>144</v>
      </c>
      <c r="N1883">
        <v>3</v>
      </c>
      <c r="O1883">
        <v>1</v>
      </c>
      <c r="P1883">
        <v>3</v>
      </c>
      <c r="Q1883">
        <v>3</v>
      </c>
      <c r="R1883" s="1">
        <v>44662</v>
      </c>
      <c r="S1883" t="str">
        <f t="shared" si="145"/>
        <v>Monster Energy Original</v>
      </c>
      <c r="T1883" t="str">
        <f t="shared" si="146"/>
        <v>Carbonated</v>
      </c>
      <c r="U1883" t="str">
        <f>IF(T1883="Cell is Blank - Dis-regard",_xlfn.XLOOKUP(S1883,'Categroy Lookup'!A:A,'Categroy Lookup'!B:B,"Cell is Blank - Dis-regard"),T1883)</f>
        <v>Carbonated</v>
      </c>
      <c r="V1883" t="b">
        <f t="shared" si="148"/>
        <v>1</v>
      </c>
      <c r="W1883">
        <f t="shared" si="147"/>
        <v>3</v>
      </c>
      <c r="X1883" s="8">
        <f t="shared" si="149"/>
        <v>2</v>
      </c>
      <c r="Y1883" t="s">
        <v>43</v>
      </c>
      <c r="AB1883" t="s">
        <v>681</v>
      </c>
      <c r="AC1883" t="s">
        <v>784</v>
      </c>
      <c r="AD1883">
        <v>2022</v>
      </c>
    </row>
    <row r="1884" spans="1:30" x14ac:dyDescent="0.25">
      <c r="A1884" t="s">
        <v>18</v>
      </c>
      <c r="B1884" t="s">
        <v>40</v>
      </c>
      <c r="C1884" t="s">
        <v>41</v>
      </c>
      <c r="D1884" t="s">
        <v>42</v>
      </c>
      <c r="E1884" t="s">
        <v>131</v>
      </c>
      <c r="F1884" t="s">
        <v>23</v>
      </c>
      <c r="G1884">
        <v>14956511295</v>
      </c>
      <c r="H1884" t="s">
        <v>253</v>
      </c>
      <c r="I1884" t="s">
        <v>33</v>
      </c>
      <c r="J1884">
        <v>140</v>
      </c>
      <c r="K1884">
        <v>1</v>
      </c>
      <c r="L1884">
        <v>1</v>
      </c>
      <c r="M1884">
        <v>140</v>
      </c>
      <c r="N1884">
        <v>1</v>
      </c>
      <c r="O1884">
        <v>1</v>
      </c>
      <c r="P1884">
        <v>1</v>
      </c>
      <c r="Q1884">
        <v>1</v>
      </c>
      <c r="R1884" s="1">
        <v>44662</v>
      </c>
      <c r="S1884" t="str">
        <f t="shared" si="145"/>
        <v>Sunkist Soda - Orange</v>
      </c>
      <c r="T1884" t="str">
        <f t="shared" si="146"/>
        <v>Carbonated</v>
      </c>
      <c r="U1884" t="str">
        <f>IF(T1884="Cell is Blank - Dis-regard",_xlfn.XLOOKUP(S1884,'Categroy Lookup'!A:A,'Categroy Lookup'!B:B,"Cell is Blank - Dis-regard"),T1884)</f>
        <v>Carbonated</v>
      </c>
      <c r="V1884" t="b">
        <f t="shared" si="148"/>
        <v>1</v>
      </c>
      <c r="W1884">
        <f t="shared" si="147"/>
        <v>1</v>
      </c>
      <c r="X1884" s="8">
        <f t="shared" si="149"/>
        <v>0.66666666666666663</v>
      </c>
      <c r="Y1884" t="s">
        <v>551</v>
      </c>
      <c r="Z1884" t="s">
        <v>552</v>
      </c>
      <c r="AB1884" t="s">
        <v>681</v>
      </c>
      <c r="AC1884" t="s">
        <v>784</v>
      </c>
      <c r="AD1884">
        <v>2022</v>
      </c>
    </row>
    <row r="1885" spans="1:30" x14ac:dyDescent="0.25">
      <c r="A1885" t="s">
        <v>18</v>
      </c>
      <c r="B1885" t="s">
        <v>197</v>
      </c>
      <c r="C1885" t="s">
        <v>198</v>
      </c>
      <c r="D1885" t="s">
        <v>199</v>
      </c>
      <c r="E1885" t="s">
        <v>211</v>
      </c>
      <c r="F1885" t="s">
        <v>27</v>
      </c>
      <c r="G1885">
        <v>14956702627</v>
      </c>
      <c r="H1885" t="s">
        <v>253</v>
      </c>
      <c r="I1885" t="s">
        <v>25</v>
      </c>
      <c r="J1885">
        <v>157</v>
      </c>
      <c r="K1885">
        <v>2.25</v>
      </c>
      <c r="L1885">
        <v>1</v>
      </c>
      <c r="M1885">
        <v>157</v>
      </c>
      <c r="N1885">
        <v>2.25</v>
      </c>
      <c r="O1885">
        <v>1</v>
      </c>
      <c r="P1885">
        <v>2.25</v>
      </c>
      <c r="Q1885">
        <v>2.25</v>
      </c>
      <c r="R1885" s="1">
        <v>44662</v>
      </c>
      <c r="S1885" t="str">
        <f t="shared" si="145"/>
        <v>Lenny &amp; Larrys - SnickerDoodle</v>
      </c>
      <c r="T1885" t="str">
        <f t="shared" si="146"/>
        <v>Food</v>
      </c>
      <c r="U1885" t="str">
        <f>IF(T1885="Cell is Blank - Dis-regard",_xlfn.XLOOKUP(S1885,'Categroy Lookup'!A:A,'Categroy Lookup'!B:B,"Cell is Blank - Dis-regard"),T1885)</f>
        <v>Food</v>
      </c>
      <c r="V1885" t="b">
        <f t="shared" si="148"/>
        <v>1</v>
      </c>
      <c r="W1885">
        <f t="shared" si="147"/>
        <v>2.25</v>
      </c>
      <c r="X1885" s="8">
        <f t="shared" si="149"/>
        <v>1.5</v>
      </c>
      <c r="Y1885" t="s">
        <v>582</v>
      </c>
      <c r="Z1885" t="s">
        <v>583</v>
      </c>
      <c r="AB1885" t="s">
        <v>681</v>
      </c>
      <c r="AC1885" t="s">
        <v>784</v>
      </c>
      <c r="AD1885">
        <v>2022</v>
      </c>
    </row>
    <row r="1886" spans="1:30" x14ac:dyDescent="0.25">
      <c r="A1886" t="s">
        <v>18</v>
      </c>
      <c r="B1886" t="s">
        <v>197</v>
      </c>
      <c r="C1886" t="s">
        <v>198</v>
      </c>
      <c r="D1886" t="s">
        <v>199</v>
      </c>
      <c r="E1886" t="s">
        <v>210</v>
      </c>
      <c r="F1886" t="s">
        <v>27</v>
      </c>
      <c r="G1886">
        <v>14956763240</v>
      </c>
      <c r="H1886" t="s">
        <v>253</v>
      </c>
      <c r="I1886" t="s">
        <v>33</v>
      </c>
      <c r="J1886">
        <v>136</v>
      </c>
      <c r="K1886">
        <v>2</v>
      </c>
      <c r="L1886">
        <v>1</v>
      </c>
      <c r="M1886">
        <v>136</v>
      </c>
      <c r="N1886">
        <v>2</v>
      </c>
      <c r="O1886">
        <v>1</v>
      </c>
      <c r="P1886">
        <v>2</v>
      </c>
      <c r="Q1886">
        <v>2</v>
      </c>
      <c r="R1886" s="1">
        <v>44662</v>
      </c>
      <c r="S1886" t="str">
        <f t="shared" si="145"/>
        <v>Genius Keto Bar - Chocolate Dream</v>
      </c>
      <c r="T1886" t="str">
        <f t="shared" si="146"/>
        <v>Food</v>
      </c>
      <c r="U1886" t="str">
        <f>IF(T1886="Cell is Blank - Dis-regard",_xlfn.XLOOKUP(S1886,'Categroy Lookup'!A:A,'Categroy Lookup'!B:B,"Cell is Blank - Dis-regard"),T1886)</f>
        <v>Food</v>
      </c>
      <c r="V1886" t="b">
        <f t="shared" si="148"/>
        <v>1</v>
      </c>
      <c r="W1886">
        <f t="shared" si="147"/>
        <v>2</v>
      </c>
      <c r="X1886" s="8">
        <f t="shared" si="149"/>
        <v>1.3333333333333333</v>
      </c>
      <c r="Y1886" t="s">
        <v>580</v>
      </c>
      <c r="Z1886" t="s">
        <v>581</v>
      </c>
      <c r="AB1886" t="s">
        <v>681</v>
      </c>
      <c r="AC1886" t="s">
        <v>784</v>
      </c>
      <c r="AD1886">
        <v>2022</v>
      </c>
    </row>
    <row r="1887" spans="1:30" x14ac:dyDescent="0.25">
      <c r="A1887" t="s">
        <v>18</v>
      </c>
      <c r="B1887" t="s">
        <v>40</v>
      </c>
      <c r="C1887" t="s">
        <v>41</v>
      </c>
      <c r="D1887" t="s">
        <v>42</v>
      </c>
      <c r="E1887" t="s">
        <v>256</v>
      </c>
      <c r="F1887" t="s">
        <v>27</v>
      </c>
      <c r="G1887">
        <v>14957015261</v>
      </c>
      <c r="H1887" t="s">
        <v>253</v>
      </c>
      <c r="I1887" t="s">
        <v>33</v>
      </c>
      <c r="J1887">
        <v>113</v>
      </c>
      <c r="K1887">
        <v>1.5</v>
      </c>
      <c r="L1887">
        <v>1</v>
      </c>
      <c r="M1887">
        <v>113</v>
      </c>
      <c r="N1887">
        <v>1.5</v>
      </c>
      <c r="O1887">
        <v>1</v>
      </c>
      <c r="P1887">
        <v>1.5</v>
      </c>
      <c r="Q1887">
        <v>1.5</v>
      </c>
      <c r="R1887" s="1">
        <v>44662</v>
      </c>
      <c r="S1887" t="str">
        <f t="shared" si="145"/>
        <v>Pop Corners - Sea Salt</v>
      </c>
      <c r="T1887" t="str">
        <f t="shared" si="146"/>
        <v>Food</v>
      </c>
      <c r="U1887" t="str">
        <f>IF(T1887="Cell is Blank - Dis-regard",_xlfn.XLOOKUP(S1887,'Categroy Lookup'!A:A,'Categroy Lookup'!B:B,"Cell is Blank - Dis-regard"),T1887)</f>
        <v>Food</v>
      </c>
      <c r="V1887" t="b">
        <f t="shared" si="148"/>
        <v>1</v>
      </c>
      <c r="W1887">
        <f t="shared" si="147"/>
        <v>1.5</v>
      </c>
      <c r="X1887" s="8">
        <f t="shared" si="149"/>
        <v>1</v>
      </c>
      <c r="Y1887" t="s">
        <v>606</v>
      </c>
      <c r="Z1887" t="s">
        <v>516</v>
      </c>
      <c r="AB1887" t="s">
        <v>681</v>
      </c>
      <c r="AC1887" t="s">
        <v>784</v>
      </c>
      <c r="AD1887">
        <v>2022</v>
      </c>
    </row>
    <row r="1888" spans="1:30" x14ac:dyDescent="0.25">
      <c r="A1888" t="s">
        <v>18</v>
      </c>
      <c r="B1888" t="s">
        <v>40</v>
      </c>
      <c r="C1888" t="s">
        <v>41</v>
      </c>
      <c r="D1888" t="s">
        <v>42</v>
      </c>
      <c r="E1888" t="s">
        <v>250</v>
      </c>
      <c r="F1888" t="s">
        <v>27</v>
      </c>
      <c r="G1888">
        <v>14957409455</v>
      </c>
      <c r="H1888" t="s">
        <v>253</v>
      </c>
      <c r="I1888" t="s">
        <v>25</v>
      </c>
      <c r="J1888">
        <v>111</v>
      </c>
      <c r="K1888">
        <v>1.5</v>
      </c>
      <c r="L1888">
        <v>1</v>
      </c>
      <c r="M1888">
        <v>111</v>
      </c>
      <c r="N1888">
        <v>1.5</v>
      </c>
      <c r="O1888">
        <v>1</v>
      </c>
      <c r="P1888">
        <v>1.5</v>
      </c>
      <c r="Q1888">
        <v>3.5</v>
      </c>
      <c r="R1888" s="1">
        <v>44662</v>
      </c>
      <c r="S1888" t="str">
        <f t="shared" si="145"/>
        <v>Pop Corners - Kettle Corn</v>
      </c>
      <c r="T1888" t="str">
        <f t="shared" si="146"/>
        <v>Food</v>
      </c>
      <c r="U1888" t="str">
        <f>IF(T1888="Cell is Blank - Dis-regard",_xlfn.XLOOKUP(S1888,'Categroy Lookup'!A:A,'Categroy Lookup'!B:B,"Cell is Blank - Dis-regard"),T1888)</f>
        <v>Food</v>
      </c>
      <c r="V1888" t="b">
        <f t="shared" si="148"/>
        <v>1</v>
      </c>
      <c r="W1888">
        <f t="shared" si="147"/>
        <v>1.5</v>
      </c>
      <c r="X1888" s="8">
        <f t="shared" si="149"/>
        <v>1</v>
      </c>
      <c r="Y1888" t="s">
        <v>606</v>
      </c>
      <c r="Z1888" t="s">
        <v>607</v>
      </c>
      <c r="AB1888" t="s">
        <v>681</v>
      </c>
      <c r="AC1888" t="s">
        <v>784</v>
      </c>
      <c r="AD1888">
        <v>2022</v>
      </c>
    </row>
    <row r="1889" spans="1:30" x14ac:dyDescent="0.25">
      <c r="A1889" t="s">
        <v>18</v>
      </c>
      <c r="B1889" t="s">
        <v>40</v>
      </c>
      <c r="C1889" t="s">
        <v>41</v>
      </c>
      <c r="D1889" t="s">
        <v>42</v>
      </c>
      <c r="E1889" t="s">
        <v>48</v>
      </c>
      <c r="F1889" t="s">
        <v>27</v>
      </c>
      <c r="G1889">
        <v>14957409455</v>
      </c>
      <c r="H1889" t="s">
        <v>253</v>
      </c>
      <c r="I1889" t="s">
        <v>25</v>
      </c>
      <c r="J1889">
        <v>134</v>
      </c>
      <c r="K1889">
        <v>2</v>
      </c>
      <c r="L1889">
        <v>1</v>
      </c>
      <c r="M1889">
        <v>134</v>
      </c>
      <c r="N1889">
        <v>2</v>
      </c>
      <c r="O1889">
        <v>1</v>
      </c>
      <c r="P1889">
        <v>2</v>
      </c>
      <c r="Q1889">
        <v>3.5</v>
      </c>
      <c r="R1889" s="1">
        <v>44662</v>
      </c>
      <c r="S1889" t="str">
        <f t="shared" si="145"/>
        <v>KitKat - Crisp Wafers</v>
      </c>
      <c r="T1889" t="str">
        <f t="shared" si="146"/>
        <v>Food</v>
      </c>
      <c r="U1889" t="str">
        <f>IF(T1889="Cell is Blank - Dis-regard",_xlfn.XLOOKUP(S1889,'Categroy Lookup'!A:A,'Categroy Lookup'!B:B,"Cell is Blank - Dis-regard"),T1889)</f>
        <v>Food</v>
      </c>
      <c r="V1889" t="b">
        <f t="shared" si="148"/>
        <v>1</v>
      </c>
      <c r="W1889">
        <f t="shared" si="147"/>
        <v>2</v>
      </c>
      <c r="X1889" s="8">
        <f t="shared" si="149"/>
        <v>1.3333333333333333</v>
      </c>
      <c r="Y1889" t="s">
        <v>482</v>
      </c>
      <c r="Z1889" t="s">
        <v>483</v>
      </c>
      <c r="AB1889" t="s">
        <v>681</v>
      </c>
      <c r="AC1889" t="s">
        <v>784</v>
      </c>
      <c r="AD1889">
        <v>2022</v>
      </c>
    </row>
    <row r="1890" spans="1:30" x14ac:dyDescent="0.25">
      <c r="A1890" t="s">
        <v>18</v>
      </c>
      <c r="B1890" t="s">
        <v>40</v>
      </c>
      <c r="C1890" t="s">
        <v>41</v>
      </c>
      <c r="D1890" t="s">
        <v>42</v>
      </c>
      <c r="E1890" t="s">
        <v>45</v>
      </c>
      <c r="F1890" t="s">
        <v>31</v>
      </c>
      <c r="G1890">
        <v>14957408522</v>
      </c>
      <c r="H1890" t="s">
        <v>253</v>
      </c>
      <c r="I1890" t="s">
        <v>25</v>
      </c>
      <c r="J1890">
        <v>143</v>
      </c>
      <c r="K1890">
        <v>2.5</v>
      </c>
      <c r="L1890">
        <v>1</v>
      </c>
      <c r="M1890">
        <v>143</v>
      </c>
      <c r="N1890">
        <v>2.5</v>
      </c>
      <c r="O1890">
        <v>1</v>
      </c>
      <c r="P1890">
        <v>2.5</v>
      </c>
      <c r="Q1890">
        <v>2.5</v>
      </c>
      <c r="R1890" s="1">
        <v>44662</v>
      </c>
      <c r="S1890" t="str">
        <f t="shared" si="145"/>
        <v>Snapple Diet Tea - Lemon</v>
      </c>
      <c r="T1890" t="str">
        <f t="shared" si="146"/>
        <v>Non Carbonated</v>
      </c>
      <c r="U1890" t="str">
        <f>IF(T1890="Cell is Blank - Dis-regard",_xlfn.XLOOKUP(S1890,'Categroy Lookup'!A:A,'Categroy Lookup'!B:B,"Cell is Blank - Dis-regard"),T1890)</f>
        <v>Non Carbonated</v>
      </c>
      <c r="V1890" t="b">
        <f t="shared" si="148"/>
        <v>1</v>
      </c>
      <c r="W1890">
        <f t="shared" si="147"/>
        <v>2.5</v>
      </c>
      <c r="X1890" s="8">
        <f t="shared" si="149"/>
        <v>1.6666666666666667</v>
      </c>
      <c r="Y1890" t="s">
        <v>478</v>
      </c>
      <c r="Z1890" t="s">
        <v>479</v>
      </c>
      <c r="AB1890" t="s">
        <v>681</v>
      </c>
      <c r="AC1890" t="s">
        <v>784</v>
      </c>
      <c r="AD1890">
        <v>2022</v>
      </c>
    </row>
    <row r="1891" spans="1:30" x14ac:dyDescent="0.25">
      <c r="A1891" t="s">
        <v>18</v>
      </c>
      <c r="B1891" t="s">
        <v>40</v>
      </c>
      <c r="C1891" t="s">
        <v>41</v>
      </c>
      <c r="D1891" t="s">
        <v>42</v>
      </c>
      <c r="E1891" t="s">
        <v>43</v>
      </c>
      <c r="F1891" t="s">
        <v>23</v>
      </c>
      <c r="G1891">
        <v>14957413326</v>
      </c>
      <c r="H1891" t="s">
        <v>253</v>
      </c>
      <c r="I1891" t="s">
        <v>25</v>
      </c>
      <c r="J1891">
        <v>146</v>
      </c>
      <c r="K1891">
        <v>3</v>
      </c>
      <c r="L1891">
        <v>1</v>
      </c>
      <c r="M1891">
        <v>146</v>
      </c>
      <c r="N1891">
        <v>3</v>
      </c>
      <c r="O1891">
        <v>1</v>
      </c>
      <c r="P1891">
        <v>3</v>
      </c>
      <c r="Q1891">
        <v>3</v>
      </c>
      <c r="R1891" s="1">
        <v>44662</v>
      </c>
      <c r="S1891" t="str">
        <f t="shared" si="145"/>
        <v>Monster Energy Original</v>
      </c>
      <c r="T1891" t="str">
        <f t="shared" si="146"/>
        <v>Carbonated</v>
      </c>
      <c r="U1891" t="str">
        <f>IF(T1891="Cell is Blank - Dis-regard",_xlfn.XLOOKUP(S1891,'Categroy Lookup'!A:A,'Categroy Lookup'!B:B,"Cell is Blank - Dis-regard"),T1891)</f>
        <v>Carbonated</v>
      </c>
      <c r="V1891" t="b">
        <f t="shared" si="148"/>
        <v>1</v>
      </c>
      <c r="W1891">
        <f t="shared" si="147"/>
        <v>3</v>
      </c>
      <c r="X1891" s="8">
        <f t="shared" si="149"/>
        <v>2</v>
      </c>
      <c r="Y1891" t="s">
        <v>43</v>
      </c>
      <c r="AB1891" t="s">
        <v>681</v>
      </c>
      <c r="AC1891" t="s">
        <v>784</v>
      </c>
      <c r="AD1891">
        <v>2022</v>
      </c>
    </row>
    <row r="1892" spans="1:30" x14ac:dyDescent="0.25">
      <c r="A1892" t="s">
        <v>18</v>
      </c>
      <c r="B1892" t="s">
        <v>40</v>
      </c>
      <c r="C1892" t="s">
        <v>41</v>
      </c>
      <c r="D1892" t="s">
        <v>42</v>
      </c>
      <c r="E1892" t="s">
        <v>131</v>
      </c>
      <c r="F1892" t="s">
        <v>23</v>
      </c>
      <c r="G1892">
        <v>14957444051</v>
      </c>
      <c r="H1892" t="s">
        <v>253</v>
      </c>
      <c r="I1892" t="s">
        <v>33</v>
      </c>
      <c r="J1892">
        <v>140</v>
      </c>
      <c r="K1892">
        <v>1</v>
      </c>
      <c r="L1892">
        <v>1</v>
      </c>
      <c r="M1892">
        <v>140</v>
      </c>
      <c r="N1892">
        <v>1</v>
      </c>
      <c r="O1892">
        <v>1</v>
      </c>
      <c r="P1892">
        <v>1</v>
      </c>
      <c r="Q1892">
        <v>1</v>
      </c>
      <c r="R1892" s="1">
        <v>44662</v>
      </c>
      <c r="S1892" t="str">
        <f t="shared" si="145"/>
        <v>Sunkist Soda - Orange</v>
      </c>
      <c r="T1892" t="str">
        <f t="shared" si="146"/>
        <v>Carbonated</v>
      </c>
      <c r="U1892" t="str">
        <f>IF(T1892="Cell is Blank - Dis-regard",_xlfn.XLOOKUP(S1892,'Categroy Lookup'!A:A,'Categroy Lookup'!B:B,"Cell is Blank - Dis-regard"),T1892)</f>
        <v>Carbonated</v>
      </c>
      <c r="V1892" t="b">
        <f t="shared" si="148"/>
        <v>1</v>
      </c>
      <c r="W1892">
        <f t="shared" si="147"/>
        <v>1</v>
      </c>
      <c r="X1892" s="8">
        <f t="shared" si="149"/>
        <v>0.66666666666666663</v>
      </c>
      <c r="Y1892" t="s">
        <v>551</v>
      </c>
      <c r="Z1892" t="s">
        <v>552</v>
      </c>
      <c r="AB1892" t="s">
        <v>681</v>
      </c>
      <c r="AC1892" t="s">
        <v>784</v>
      </c>
      <c r="AD1892">
        <v>2022</v>
      </c>
    </row>
    <row r="1893" spans="1:30" x14ac:dyDescent="0.25">
      <c r="A1893" t="s">
        <v>18</v>
      </c>
      <c r="B1893" t="s">
        <v>40</v>
      </c>
      <c r="C1893" t="s">
        <v>41</v>
      </c>
      <c r="D1893" t="s">
        <v>42</v>
      </c>
      <c r="E1893" t="s">
        <v>131</v>
      </c>
      <c r="F1893" t="s">
        <v>23</v>
      </c>
      <c r="G1893">
        <v>14957459155</v>
      </c>
      <c r="H1893" t="s">
        <v>253</v>
      </c>
      <c r="I1893" t="s">
        <v>33</v>
      </c>
      <c r="J1893">
        <v>140</v>
      </c>
      <c r="K1893">
        <v>1</v>
      </c>
      <c r="L1893">
        <v>1</v>
      </c>
      <c r="M1893">
        <v>140</v>
      </c>
      <c r="N1893">
        <v>1</v>
      </c>
      <c r="O1893">
        <v>1</v>
      </c>
      <c r="P1893">
        <v>1</v>
      </c>
      <c r="Q1893">
        <v>1</v>
      </c>
      <c r="R1893" s="1">
        <v>44662</v>
      </c>
      <c r="S1893" t="str">
        <f t="shared" si="145"/>
        <v>Sunkist Soda - Orange</v>
      </c>
      <c r="T1893" t="str">
        <f t="shared" si="146"/>
        <v>Carbonated</v>
      </c>
      <c r="U1893" t="str">
        <f>IF(T1893="Cell is Blank - Dis-regard",_xlfn.XLOOKUP(S1893,'Categroy Lookup'!A:A,'Categroy Lookup'!B:B,"Cell is Blank - Dis-regard"),T1893)</f>
        <v>Carbonated</v>
      </c>
      <c r="V1893" t="b">
        <f t="shared" si="148"/>
        <v>1</v>
      </c>
      <c r="W1893">
        <f t="shared" si="147"/>
        <v>1</v>
      </c>
      <c r="X1893" s="8">
        <f t="shared" si="149"/>
        <v>0.66666666666666663</v>
      </c>
      <c r="Y1893" t="s">
        <v>551</v>
      </c>
      <c r="Z1893" t="s">
        <v>552</v>
      </c>
      <c r="AB1893" t="s">
        <v>681</v>
      </c>
      <c r="AC1893" t="s">
        <v>784</v>
      </c>
      <c r="AD1893">
        <v>2022</v>
      </c>
    </row>
    <row r="1894" spans="1:30" x14ac:dyDescent="0.25">
      <c r="A1894" t="s">
        <v>18</v>
      </c>
      <c r="B1894" t="s">
        <v>40</v>
      </c>
      <c r="C1894" t="s">
        <v>41</v>
      </c>
      <c r="D1894" t="s">
        <v>42</v>
      </c>
      <c r="E1894" t="s">
        <v>131</v>
      </c>
      <c r="F1894" t="s">
        <v>23</v>
      </c>
      <c r="G1894">
        <v>14957684143</v>
      </c>
      <c r="H1894" t="s">
        <v>257</v>
      </c>
      <c r="I1894" t="s">
        <v>33</v>
      </c>
      <c r="J1894">
        <v>140</v>
      </c>
      <c r="K1894">
        <v>1</v>
      </c>
      <c r="L1894">
        <v>1</v>
      </c>
      <c r="M1894">
        <v>140</v>
      </c>
      <c r="N1894">
        <v>1</v>
      </c>
      <c r="O1894">
        <v>1</v>
      </c>
      <c r="P1894">
        <v>1</v>
      </c>
      <c r="Q1894">
        <v>1</v>
      </c>
      <c r="R1894" s="1">
        <v>44662</v>
      </c>
      <c r="S1894" t="str">
        <f t="shared" si="145"/>
        <v>Sunkist Soda - Orange</v>
      </c>
      <c r="T1894" t="str">
        <f t="shared" si="146"/>
        <v>Carbonated</v>
      </c>
      <c r="U1894" t="str">
        <f>IF(T1894="Cell is Blank - Dis-regard",_xlfn.XLOOKUP(S1894,'Categroy Lookup'!A:A,'Categroy Lookup'!B:B,"Cell is Blank - Dis-regard"),T1894)</f>
        <v>Carbonated</v>
      </c>
      <c r="V1894" t="b">
        <f t="shared" si="148"/>
        <v>1</v>
      </c>
      <c r="W1894">
        <f t="shared" si="147"/>
        <v>1</v>
      </c>
      <c r="X1894" s="8">
        <f t="shared" si="149"/>
        <v>0.66666666666666663</v>
      </c>
      <c r="Y1894" t="s">
        <v>551</v>
      </c>
      <c r="Z1894" t="s">
        <v>552</v>
      </c>
      <c r="AB1894" t="s">
        <v>683</v>
      </c>
      <c r="AC1894" t="s">
        <v>785</v>
      </c>
      <c r="AD1894">
        <v>2022</v>
      </c>
    </row>
    <row r="1895" spans="1:30" x14ac:dyDescent="0.25">
      <c r="A1895" t="s">
        <v>18</v>
      </c>
      <c r="B1895" t="s">
        <v>28</v>
      </c>
      <c r="C1895" t="s">
        <v>20</v>
      </c>
      <c r="D1895" t="s">
        <v>29</v>
      </c>
      <c r="E1895" t="s">
        <v>82</v>
      </c>
      <c r="F1895" t="s">
        <v>31</v>
      </c>
      <c r="G1895">
        <v>14958976734</v>
      </c>
      <c r="H1895" t="s">
        <v>257</v>
      </c>
      <c r="I1895" t="s">
        <v>25</v>
      </c>
      <c r="J1895">
        <v>143</v>
      </c>
      <c r="K1895">
        <v>2.5</v>
      </c>
      <c r="L1895">
        <v>1</v>
      </c>
      <c r="M1895">
        <v>143</v>
      </c>
      <c r="N1895">
        <v>2.5</v>
      </c>
      <c r="O1895">
        <v>1</v>
      </c>
      <c r="P1895">
        <v>2.5</v>
      </c>
      <c r="Q1895">
        <v>2.5</v>
      </c>
      <c r="R1895" s="1">
        <v>44663</v>
      </c>
      <c r="S1895" t="str">
        <f t="shared" si="145"/>
        <v>Snapple Diet Tea - Peach Tea</v>
      </c>
      <c r="T1895" t="str">
        <f t="shared" si="146"/>
        <v>Non Carbonated</v>
      </c>
      <c r="U1895" t="str">
        <f>IF(T1895="Cell is Blank - Dis-regard",_xlfn.XLOOKUP(S1895,'Categroy Lookup'!A:A,'Categroy Lookup'!B:B,"Cell is Blank - Dis-regard"),T1895)</f>
        <v>Non Carbonated</v>
      </c>
      <c r="V1895" t="b">
        <f t="shared" si="148"/>
        <v>1</v>
      </c>
      <c r="W1895">
        <f t="shared" si="147"/>
        <v>2.5</v>
      </c>
      <c r="X1895" s="8">
        <f t="shared" si="149"/>
        <v>1.6666666666666667</v>
      </c>
      <c r="Y1895" t="s">
        <v>478</v>
      </c>
      <c r="Z1895" t="s">
        <v>517</v>
      </c>
      <c r="AB1895" t="s">
        <v>683</v>
      </c>
      <c r="AC1895" t="s">
        <v>785</v>
      </c>
      <c r="AD1895">
        <v>2022</v>
      </c>
    </row>
    <row r="1896" spans="1:30" x14ac:dyDescent="0.25">
      <c r="A1896" t="s">
        <v>18</v>
      </c>
      <c r="B1896" t="s">
        <v>40</v>
      </c>
      <c r="C1896" t="s">
        <v>41</v>
      </c>
      <c r="D1896" t="s">
        <v>42</v>
      </c>
      <c r="E1896" t="s">
        <v>48</v>
      </c>
      <c r="F1896" t="s">
        <v>27</v>
      </c>
      <c r="G1896">
        <v>14959166447</v>
      </c>
      <c r="H1896" t="s">
        <v>257</v>
      </c>
      <c r="I1896" t="s">
        <v>25</v>
      </c>
      <c r="J1896">
        <v>134</v>
      </c>
      <c r="K1896">
        <v>2</v>
      </c>
      <c r="L1896">
        <v>1</v>
      </c>
      <c r="M1896">
        <v>134</v>
      </c>
      <c r="N1896">
        <v>2</v>
      </c>
      <c r="O1896">
        <v>1</v>
      </c>
      <c r="P1896">
        <v>2</v>
      </c>
      <c r="Q1896">
        <v>2</v>
      </c>
      <c r="R1896" s="1">
        <v>44663</v>
      </c>
      <c r="S1896" t="str">
        <f t="shared" si="145"/>
        <v>KitKat - Crisp Wafers</v>
      </c>
      <c r="T1896" t="str">
        <f t="shared" si="146"/>
        <v>Food</v>
      </c>
      <c r="U1896" t="str">
        <f>IF(T1896="Cell is Blank - Dis-regard",_xlfn.XLOOKUP(S1896,'Categroy Lookup'!A:A,'Categroy Lookup'!B:B,"Cell is Blank - Dis-regard"),T1896)</f>
        <v>Food</v>
      </c>
      <c r="V1896" t="b">
        <f t="shared" si="148"/>
        <v>1</v>
      </c>
      <c r="W1896">
        <f t="shared" si="147"/>
        <v>2</v>
      </c>
      <c r="X1896" s="8">
        <f t="shared" si="149"/>
        <v>1.3333333333333333</v>
      </c>
      <c r="Y1896" t="s">
        <v>482</v>
      </c>
      <c r="Z1896" t="s">
        <v>483</v>
      </c>
      <c r="AB1896" t="s">
        <v>683</v>
      </c>
      <c r="AC1896" t="s">
        <v>785</v>
      </c>
      <c r="AD1896">
        <v>2022</v>
      </c>
    </row>
    <row r="1897" spans="1:30" x14ac:dyDescent="0.25">
      <c r="A1897" t="s">
        <v>18</v>
      </c>
      <c r="B1897" t="s">
        <v>40</v>
      </c>
      <c r="C1897" t="s">
        <v>41</v>
      </c>
      <c r="D1897" t="s">
        <v>42</v>
      </c>
      <c r="E1897" t="s">
        <v>258</v>
      </c>
      <c r="F1897" t="s">
        <v>27</v>
      </c>
      <c r="G1897">
        <v>14959173201</v>
      </c>
      <c r="H1897" t="s">
        <v>257</v>
      </c>
      <c r="I1897" t="s">
        <v>25</v>
      </c>
      <c r="J1897">
        <v>112</v>
      </c>
      <c r="K1897">
        <v>1.5</v>
      </c>
      <c r="L1897">
        <v>1</v>
      </c>
      <c r="M1897">
        <v>112</v>
      </c>
      <c r="N1897">
        <v>1.5</v>
      </c>
      <c r="O1897">
        <v>1</v>
      </c>
      <c r="P1897">
        <v>1.5</v>
      </c>
      <c r="Q1897">
        <v>4.5</v>
      </c>
      <c r="R1897" s="1">
        <v>44663</v>
      </c>
      <c r="S1897" t="str">
        <f t="shared" si="145"/>
        <v>Pop Corners - Spicy Queso</v>
      </c>
      <c r="T1897" t="str">
        <f t="shared" si="146"/>
        <v>Food</v>
      </c>
      <c r="U1897" t="str">
        <f>IF(T1897="Cell is Blank - Dis-regard",_xlfn.XLOOKUP(S1897,'Categroy Lookup'!A:A,'Categroy Lookup'!B:B,"Cell is Blank - Dis-regard"),T1897)</f>
        <v>Food</v>
      </c>
      <c r="V1897" t="b">
        <f t="shared" si="148"/>
        <v>1</v>
      </c>
      <c r="W1897">
        <f t="shared" si="147"/>
        <v>1.5</v>
      </c>
      <c r="X1897" s="8">
        <f t="shared" si="149"/>
        <v>1</v>
      </c>
      <c r="Y1897" t="s">
        <v>606</v>
      </c>
      <c r="Z1897" t="s">
        <v>610</v>
      </c>
      <c r="AB1897" t="s">
        <v>683</v>
      </c>
      <c r="AC1897" t="s">
        <v>785</v>
      </c>
      <c r="AD1897">
        <v>2022</v>
      </c>
    </row>
    <row r="1898" spans="1:30" x14ac:dyDescent="0.25">
      <c r="A1898" t="s">
        <v>18</v>
      </c>
      <c r="B1898" t="s">
        <v>40</v>
      </c>
      <c r="C1898" t="s">
        <v>41</v>
      </c>
      <c r="D1898" t="s">
        <v>42</v>
      </c>
      <c r="E1898" t="s">
        <v>254</v>
      </c>
      <c r="F1898" t="s">
        <v>27</v>
      </c>
      <c r="G1898">
        <v>14959173201</v>
      </c>
      <c r="H1898" t="s">
        <v>257</v>
      </c>
      <c r="I1898" t="s">
        <v>25</v>
      </c>
      <c r="J1898">
        <v>122</v>
      </c>
      <c r="K1898">
        <v>1.5</v>
      </c>
      <c r="L1898">
        <v>1</v>
      </c>
      <c r="M1898">
        <v>122</v>
      </c>
      <c r="N1898">
        <v>1.5</v>
      </c>
      <c r="O1898">
        <v>1</v>
      </c>
      <c r="P1898">
        <v>1.5</v>
      </c>
      <c r="Q1898">
        <v>4.5</v>
      </c>
      <c r="R1898" s="1">
        <v>44663</v>
      </c>
      <c r="S1898" t="str">
        <f t="shared" si="145"/>
        <v>Quaker Caramel Rice Crisps</v>
      </c>
      <c r="T1898" t="str">
        <f t="shared" si="146"/>
        <v>Food</v>
      </c>
      <c r="U1898" t="str">
        <f>IF(T1898="Cell is Blank - Dis-regard",_xlfn.XLOOKUP(S1898,'Categroy Lookup'!A:A,'Categroy Lookup'!B:B,"Cell is Blank - Dis-regard"),T1898)</f>
        <v>Food</v>
      </c>
      <c r="V1898" t="b">
        <f t="shared" si="148"/>
        <v>1</v>
      </c>
      <c r="W1898">
        <f t="shared" si="147"/>
        <v>1.5</v>
      </c>
      <c r="X1898" s="8">
        <f t="shared" si="149"/>
        <v>1</v>
      </c>
      <c r="Y1898" t="s">
        <v>254</v>
      </c>
      <c r="AB1898" t="s">
        <v>683</v>
      </c>
      <c r="AC1898" t="s">
        <v>785</v>
      </c>
      <c r="AD1898">
        <v>2022</v>
      </c>
    </row>
    <row r="1899" spans="1:30" x14ac:dyDescent="0.25">
      <c r="A1899" t="s">
        <v>18</v>
      </c>
      <c r="B1899" t="s">
        <v>40</v>
      </c>
      <c r="C1899" t="s">
        <v>41</v>
      </c>
      <c r="D1899" t="s">
        <v>42</v>
      </c>
      <c r="E1899" t="s">
        <v>56</v>
      </c>
      <c r="F1899" t="s">
        <v>27</v>
      </c>
      <c r="G1899">
        <v>14959173201</v>
      </c>
      <c r="H1899" t="s">
        <v>257</v>
      </c>
      <c r="I1899" t="s">
        <v>25</v>
      </c>
      <c r="J1899">
        <v>123</v>
      </c>
      <c r="K1899">
        <v>1.5</v>
      </c>
      <c r="L1899">
        <v>1</v>
      </c>
      <c r="M1899">
        <v>123</v>
      </c>
      <c r="N1899">
        <v>1.5</v>
      </c>
      <c r="O1899">
        <v>1</v>
      </c>
      <c r="P1899">
        <v>1.5</v>
      </c>
      <c r="Q1899">
        <v>4.5</v>
      </c>
      <c r="R1899" s="1">
        <v>44663</v>
      </c>
      <c r="S1899" t="str">
        <f t="shared" si="145"/>
        <v>Cheetos - Fleming Hot Crunchy</v>
      </c>
      <c r="T1899" t="str">
        <f t="shared" si="146"/>
        <v>Food</v>
      </c>
      <c r="U1899" t="str">
        <f>IF(T1899="Cell is Blank - Dis-regard",_xlfn.XLOOKUP(S1899,'Categroy Lookup'!A:A,'Categroy Lookup'!B:B,"Cell is Blank - Dis-regard"),T1899)</f>
        <v>Food</v>
      </c>
      <c r="V1899" t="b">
        <f t="shared" si="148"/>
        <v>1</v>
      </c>
      <c r="W1899">
        <f t="shared" si="147"/>
        <v>1.5</v>
      </c>
      <c r="X1899" s="8">
        <f t="shared" si="149"/>
        <v>1</v>
      </c>
      <c r="Y1899" t="s">
        <v>491</v>
      </c>
      <c r="Z1899" t="s">
        <v>492</v>
      </c>
      <c r="AB1899" t="s">
        <v>683</v>
      </c>
      <c r="AC1899" t="s">
        <v>785</v>
      </c>
      <c r="AD1899">
        <v>2022</v>
      </c>
    </row>
    <row r="1900" spans="1:30" x14ac:dyDescent="0.25">
      <c r="A1900" t="s">
        <v>18</v>
      </c>
      <c r="B1900" t="s">
        <v>36</v>
      </c>
      <c r="C1900" t="s">
        <v>37</v>
      </c>
      <c r="D1900" t="s">
        <v>38</v>
      </c>
      <c r="E1900" t="s">
        <v>101</v>
      </c>
      <c r="F1900" t="s">
        <v>27</v>
      </c>
      <c r="G1900">
        <v>14959703093</v>
      </c>
      <c r="H1900" t="s">
        <v>257</v>
      </c>
      <c r="I1900" t="s">
        <v>25</v>
      </c>
      <c r="J1900">
        <v>111</v>
      </c>
      <c r="K1900">
        <v>1.5</v>
      </c>
      <c r="L1900">
        <v>1</v>
      </c>
      <c r="M1900">
        <v>111</v>
      </c>
      <c r="N1900">
        <v>1.5</v>
      </c>
      <c r="O1900">
        <v>1</v>
      </c>
      <c r="P1900">
        <v>1.5</v>
      </c>
      <c r="Q1900">
        <v>1.5</v>
      </c>
      <c r="R1900" s="1">
        <v>44663</v>
      </c>
      <c r="S1900" t="str">
        <f t="shared" si="145"/>
        <v>Miss Vickie's Potato Chip - Smokehouse BBQ</v>
      </c>
      <c r="T1900" t="str">
        <f t="shared" si="146"/>
        <v>Food</v>
      </c>
      <c r="U1900" t="str">
        <f>IF(T1900="Cell is Blank - Dis-regard",_xlfn.XLOOKUP(S1900,'Categroy Lookup'!A:A,'Categroy Lookup'!B:B,"Cell is Blank - Dis-regard"),T1900)</f>
        <v>Food</v>
      </c>
      <c r="V1900" t="b">
        <f t="shared" si="148"/>
        <v>1</v>
      </c>
      <c r="W1900">
        <f t="shared" si="147"/>
        <v>1.5</v>
      </c>
      <c r="X1900" s="8">
        <f t="shared" si="149"/>
        <v>1</v>
      </c>
      <c r="Y1900" t="s">
        <v>473</v>
      </c>
      <c r="Z1900" t="s">
        <v>530</v>
      </c>
      <c r="AB1900" t="s">
        <v>683</v>
      </c>
      <c r="AC1900" t="s">
        <v>785</v>
      </c>
      <c r="AD1900">
        <v>2022</v>
      </c>
    </row>
    <row r="1901" spans="1:30" x14ac:dyDescent="0.25">
      <c r="A1901" t="s">
        <v>18</v>
      </c>
      <c r="B1901" t="s">
        <v>197</v>
      </c>
      <c r="C1901" t="s">
        <v>198</v>
      </c>
      <c r="D1901" t="s">
        <v>199</v>
      </c>
      <c r="E1901" t="s">
        <v>58</v>
      </c>
      <c r="F1901" t="s">
        <v>27</v>
      </c>
      <c r="G1901">
        <v>14959988056</v>
      </c>
      <c r="H1901" t="s">
        <v>257</v>
      </c>
      <c r="I1901" t="s">
        <v>25</v>
      </c>
      <c r="J1901">
        <v>120</v>
      </c>
      <c r="K1901">
        <v>2</v>
      </c>
      <c r="L1901">
        <v>1</v>
      </c>
      <c r="M1901">
        <v>120</v>
      </c>
      <c r="N1901">
        <v>2</v>
      </c>
      <c r="O1901">
        <v>1</v>
      </c>
      <c r="P1901">
        <v>2</v>
      </c>
      <c r="Q1901">
        <v>2</v>
      </c>
      <c r="R1901" s="1">
        <v>44663</v>
      </c>
      <c r="S1901" t="str">
        <f t="shared" si="145"/>
        <v>Oreo Mini</v>
      </c>
      <c r="T1901" t="str">
        <f t="shared" si="146"/>
        <v>Food</v>
      </c>
      <c r="U1901" t="str">
        <f>IF(T1901="Cell is Blank - Dis-regard",_xlfn.XLOOKUP(S1901,'Categroy Lookup'!A:A,'Categroy Lookup'!B:B,"Cell is Blank - Dis-regard"),T1901)</f>
        <v>Food</v>
      </c>
      <c r="V1901" t="b">
        <f t="shared" si="148"/>
        <v>1</v>
      </c>
      <c r="W1901">
        <f t="shared" si="147"/>
        <v>2</v>
      </c>
      <c r="X1901" s="8">
        <f t="shared" si="149"/>
        <v>1.3333333333333333</v>
      </c>
      <c r="Y1901" t="s">
        <v>58</v>
      </c>
      <c r="AB1901" t="s">
        <v>683</v>
      </c>
      <c r="AC1901" t="s">
        <v>785</v>
      </c>
      <c r="AD1901">
        <v>2022</v>
      </c>
    </row>
    <row r="1902" spans="1:30" x14ac:dyDescent="0.25">
      <c r="A1902" t="s">
        <v>18</v>
      </c>
      <c r="B1902" t="s">
        <v>197</v>
      </c>
      <c r="C1902" t="s">
        <v>198</v>
      </c>
      <c r="D1902" t="s">
        <v>199</v>
      </c>
      <c r="E1902" t="s">
        <v>120</v>
      </c>
      <c r="F1902" t="s">
        <v>23</v>
      </c>
      <c r="G1902">
        <v>14960106856</v>
      </c>
      <c r="H1902" t="s">
        <v>257</v>
      </c>
      <c r="I1902" t="s">
        <v>33</v>
      </c>
      <c r="J1902">
        <v>133</v>
      </c>
      <c r="K1902">
        <v>2</v>
      </c>
      <c r="L1902">
        <v>1</v>
      </c>
      <c r="M1902">
        <v>133</v>
      </c>
      <c r="N1902">
        <v>2</v>
      </c>
      <c r="O1902">
        <v>1</v>
      </c>
      <c r="P1902">
        <v>2</v>
      </c>
      <c r="Q1902">
        <v>2</v>
      </c>
      <c r="R1902" s="1">
        <v>44663</v>
      </c>
      <c r="S1902" t="str">
        <f t="shared" si="145"/>
        <v>Keto Krisp - Almond Butter</v>
      </c>
      <c r="T1902" t="str">
        <f t="shared" si="146"/>
        <v>Carbonated</v>
      </c>
      <c r="U1902" t="str">
        <f>IF(T1902="Cell is Blank - Dis-regard",_xlfn.XLOOKUP(S1902,'Categroy Lookup'!A:A,'Categroy Lookup'!B:B,"Cell is Blank - Dis-regard"),T1902)</f>
        <v>Carbonated</v>
      </c>
      <c r="V1902" t="b">
        <f t="shared" si="148"/>
        <v>1</v>
      </c>
      <c r="W1902">
        <f t="shared" si="147"/>
        <v>2</v>
      </c>
      <c r="X1902" s="8">
        <f t="shared" si="149"/>
        <v>1.3333333333333333</v>
      </c>
      <c r="Y1902" t="s">
        <v>518</v>
      </c>
      <c r="Z1902" t="s">
        <v>545</v>
      </c>
      <c r="AB1902" t="s">
        <v>683</v>
      </c>
      <c r="AC1902" t="s">
        <v>785</v>
      </c>
      <c r="AD1902">
        <v>2022</v>
      </c>
    </row>
    <row r="1903" spans="1:30" x14ac:dyDescent="0.25">
      <c r="A1903" t="s">
        <v>18</v>
      </c>
      <c r="B1903" t="s">
        <v>197</v>
      </c>
      <c r="C1903" t="s">
        <v>198</v>
      </c>
      <c r="D1903" t="s">
        <v>199</v>
      </c>
      <c r="E1903" t="s">
        <v>205</v>
      </c>
      <c r="F1903" t="s">
        <v>23</v>
      </c>
      <c r="G1903">
        <v>14960119582</v>
      </c>
      <c r="H1903" t="s">
        <v>257</v>
      </c>
      <c r="I1903" t="s">
        <v>33</v>
      </c>
      <c r="J1903">
        <v>140</v>
      </c>
      <c r="K1903">
        <v>1.5</v>
      </c>
      <c r="L1903">
        <v>1</v>
      </c>
      <c r="M1903">
        <v>140</v>
      </c>
      <c r="N1903">
        <v>1.5</v>
      </c>
      <c r="O1903">
        <v>1</v>
      </c>
      <c r="P1903">
        <v>1.5</v>
      </c>
      <c r="Q1903">
        <v>1.5</v>
      </c>
      <c r="R1903" s="1">
        <v>44663</v>
      </c>
      <c r="S1903" t="str">
        <f t="shared" si="145"/>
        <v>Spindrift - Sparkling Water - Pineapple</v>
      </c>
      <c r="T1903" t="str">
        <f t="shared" si="146"/>
        <v>Carbonated</v>
      </c>
      <c r="U1903" t="str">
        <f>IF(T1903="Cell is Blank - Dis-regard",_xlfn.XLOOKUP(S1903,'Categroy Lookup'!A:A,'Categroy Lookup'!B:B,"Cell is Blank - Dis-regard"),T1903)</f>
        <v>Carbonated</v>
      </c>
      <c r="V1903" t="b">
        <f t="shared" si="148"/>
        <v>1</v>
      </c>
      <c r="W1903">
        <f t="shared" si="147"/>
        <v>1.5</v>
      </c>
      <c r="X1903" s="8">
        <f t="shared" si="149"/>
        <v>1</v>
      </c>
      <c r="Y1903" t="s">
        <v>486</v>
      </c>
      <c r="Z1903" t="s">
        <v>576</v>
      </c>
      <c r="AA1903" t="s">
        <v>577</v>
      </c>
      <c r="AB1903" t="s">
        <v>683</v>
      </c>
      <c r="AC1903" t="s">
        <v>785</v>
      </c>
      <c r="AD1903">
        <v>2022</v>
      </c>
    </row>
    <row r="1904" spans="1:30" x14ac:dyDescent="0.25">
      <c r="A1904" t="s">
        <v>18</v>
      </c>
      <c r="B1904" t="s">
        <v>197</v>
      </c>
      <c r="C1904" t="s">
        <v>198</v>
      </c>
      <c r="D1904" t="s">
        <v>199</v>
      </c>
      <c r="E1904" t="s">
        <v>252</v>
      </c>
      <c r="F1904" t="s">
        <v>31</v>
      </c>
      <c r="G1904">
        <v>14960978599</v>
      </c>
      <c r="H1904" t="s">
        <v>257</v>
      </c>
      <c r="I1904" t="s">
        <v>33</v>
      </c>
      <c r="J1904">
        <v>147</v>
      </c>
      <c r="K1904">
        <v>2.75</v>
      </c>
      <c r="L1904">
        <v>1</v>
      </c>
      <c r="M1904">
        <v>147</v>
      </c>
      <c r="N1904">
        <v>2.75</v>
      </c>
      <c r="O1904">
        <v>1</v>
      </c>
      <c r="P1904">
        <v>2.75</v>
      </c>
      <c r="Q1904">
        <v>2.75</v>
      </c>
      <c r="R1904" s="1">
        <v>44663</v>
      </c>
      <c r="S1904" t="str">
        <f t="shared" si="145"/>
        <v>Bai Antioxidant - Kupang strawberry kiwi</v>
      </c>
      <c r="T1904" t="str">
        <f t="shared" si="146"/>
        <v>Non Carbonated</v>
      </c>
      <c r="U1904" t="str">
        <f>IF(T1904="Cell is Blank - Dis-regard",_xlfn.XLOOKUP(S1904,'Categroy Lookup'!A:A,'Categroy Lookup'!B:B,"Cell is Blank - Dis-regard"),T1904)</f>
        <v>Non Carbonated</v>
      </c>
      <c r="V1904" t="b">
        <f t="shared" si="148"/>
        <v>1</v>
      </c>
      <c r="W1904">
        <f t="shared" si="147"/>
        <v>2.75</v>
      </c>
      <c r="X1904" s="8">
        <f t="shared" si="149"/>
        <v>1.8333333333333333</v>
      </c>
      <c r="Y1904" t="s">
        <v>471</v>
      </c>
      <c r="Z1904" t="s">
        <v>608</v>
      </c>
      <c r="AB1904" t="s">
        <v>683</v>
      </c>
      <c r="AC1904" t="s">
        <v>785</v>
      </c>
      <c r="AD1904">
        <v>2022</v>
      </c>
    </row>
    <row r="1905" spans="1:30" x14ac:dyDescent="0.25">
      <c r="A1905" t="s">
        <v>18</v>
      </c>
      <c r="B1905" t="s">
        <v>197</v>
      </c>
      <c r="C1905" t="s">
        <v>198</v>
      </c>
      <c r="D1905" t="s">
        <v>199</v>
      </c>
      <c r="E1905" t="s">
        <v>160</v>
      </c>
      <c r="F1905" t="s">
        <v>27</v>
      </c>
      <c r="G1905">
        <v>14960984535</v>
      </c>
      <c r="H1905" t="s">
        <v>257</v>
      </c>
      <c r="I1905" t="s">
        <v>33</v>
      </c>
      <c r="J1905">
        <v>134</v>
      </c>
      <c r="K1905">
        <v>2</v>
      </c>
      <c r="L1905">
        <v>1</v>
      </c>
      <c r="M1905">
        <v>134</v>
      </c>
      <c r="N1905">
        <v>2</v>
      </c>
      <c r="O1905">
        <v>1</v>
      </c>
      <c r="P1905">
        <v>2</v>
      </c>
      <c r="Q1905">
        <v>2</v>
      </c>
      <c r="R1905" s="1">
        <v>44663</v>
      </c>
      <c r="S1905" t="str">
        <f t="shared" si="145"/>
        <v>RXBAR - Protein Bar - Peanut Butter</v>
      </c>
      <c r="T1905" t="str">
        <f t="shared" si="146"/>
        <v>Food</v>
      </c>
      <c r="U1905" t="str">
        <f>IF(T1905="Cell is Blank - Dis-regard",_xlfn.XLOOKUP(S1905,'Categroy Lookup'!A:A,'Categroy Lookup'!B:B,"Cell is Blank - Dis-regard"),T1905)</f>
        <v>Food</v>
      </c>
      <c r="V1905" t="b">
        <f t="shared" si="148"/>
        <v>1</v>
      </c>
      <c r="W1905">
        <f t="shared" si="147"/>
        <v>2</v>
      </c>
      <c r="X1905" s="8">
        <f t="shared" si="149"/>
        <v>1.3333333333333333</v>
      </c>
      <c r="Y1905" t="s">
        <v>561</v>
      </c>
      <c r="Z1905" t="s">
        <v>562</v>
      </c>
      <c r="AA1905" t="s">
        <v>563</v>
      </c>
      <c r="AB1905" t="s">
        <v>683</v>
      </c>
      <c r="AC1905" t="s">
        <v>785</v>
      </c>
      <c r="AD1905">
        <v>2022</v>
      </c>
    </row>
    <row r="1906" spans="1:30" x14ac:dyDescent="0.25">
      <c r="A1906" t="s">
        <v>18</v>
      </c>
      <c r="B1906" t="s">
        <v>197</v>
      </c>
      <c r="C1906" t="s">
        <v>198</v>
      </c>
      <c r="D1906" t="s">
        <v>199</v>
      </c>
      <c r="E1906" t="s">
        <v>210</v>
      </c>
      <c r="F1906" t="s">
        <v>27</v>
      </c>
      <c r="G1906">
        <v>14960987359</v>
      </c>
      <c r="H1906" t="s">
        <v>257</v>
      </c>
      <c r="I1906" t="s">
        <v>33</v>
      </c>
      <c r="J1906">
        <v>136</v>
      </c>
      <c r="K1906">
        <v>2</v>
      </c>
      <c r="L1906">
        <v>1</v>
      </c>
      <c r="M1906">
        <v>136</v>
      </c>
      <c r="N1906">
        <v>2</v>
      </c>
      <c r="O1906">
        <v>1</v>
      </c>
      <c r="P1906">
        <v>2</v>
      </c>
      <c r="Q1906">
        <v>2</v>
      </c>
      <c r="R1906" s="1">
        <v>44663</v>
      </c>
      <c r="S1906" t="str">
        <f t="shared" si="145"/>
        <v>Genius Keto Bar - Chocolate Dream</v>
      </c>
      <c r="T1906" t="str">
        <f t="shared" si="146"/>
        <v>Food</v>
      </c>
      <c r="U1906" t="str">
        <f>IF(T1906="Cell is Blank - Dis-regard",_xlfn.XLOOKUP(S1906,'Categroy Lookup'!A:A,'Categroy Lookup'!B:B,"Cell is Blank - Dis-regard"),T1906)</f>
        <v>Food</v>
      </c>
      <c r="V1906" t="b">
        <f t="shared" si="148"/>
        <v>1</v>
      </c>
      <c r="W1906">
        <f t="shared" si="147"/>
        <v>2</v>
      </c>
      <c r="X1906" s="8">
        <f t="shared" si="149"/>
        <v>1.3333333333333333</v>
      </c>
      <c r="Y1906" t="s">
        <v>580</v>
      </c>
      <c r="Z1906" t="s">
        <v>581</v>
      </c>
      <c r="AB1906" t="s">
        <v>683</v>
      </c>
      <c r="AC1906" t="s">
        <v>785</v>
      </c>
      <c r="AD1906">
        <v>2022</v>
      </c>
    </row>
    <row r="1907" spans="1:30" x14ac:dyDescent="0.25">
      <c r="A1907" t="s">
        <v>18</v>
      </c>
      <c r="B1907" t="s">
        <v>197</v>
      </c>
      <c r="C1907" t="s">
        <v>198</v>
      </c>
      <c r="D1907" t="s">
        <v>199</v>
      </c>
      <c r="E1907" t="s">
        <v>58</v>
      </c>
      <c r="F1907" t="s">
        <v>27</v>
      </c>
      <c r="G1907">
        <v>14960991701</v>
      </c>
      <c r="H1907" t="s">
        <v>257</v>
      </c>
      <c r="I1907" t="s">
        <v>33</v>
      </c>
      <c r="J1907">
        <v>120</v>
      </c>
      <c r="K1907">
        <v>2</v>
      </c>
      <c r="L1907">
        <v>1</v>
      </c>
      <c r="M1907">
        <v>120</v>
      </c>
      <c r="N1907">
        <v>2</v>
      </c>
      <c r="O1907">
        <v>1</v>
      </c>
      <c r="P1907">
        <v>2</v>
      </c>
      <c r="Q1907">
        <v>2</v>
      </c>
      <c r="R1907" s="1">
        <v>44663</v>
      </c>
      <c r="S1907" t="str">
        <f t="shared" si="145"/>
        <v>Oreo Mini</v>
      </c>
      <c r="T1907" t="str">
        <f t="shared" si="146"/>
        <v>Food</v>
      </c>
      <c r="U1907" t="str">
        <f>IF(T1907="Cell is Blank - Dis-regard",_xlfn.XLOOKUP(S1907,'Categroy Lookup'!A:A,'Categroy Lookup'!B:B,"Cell is Blank - Dis-regard"),T1907)</f>
        <v>Food</v>
      </c>
      <c r="V1907" t="b">
        <f t="shared" si="148"/>
        <v>1</v>
      </c>
      <c r="W1907">
        <f t="shared" si="147"/>
        <v>2</v>
      </c>
      <c r="X1907" s="8">
        <f t="shared" si="149"/>
        <v>1.3333333333333333</v>
      </c>
      <c r="Y1907" t="s">
        <v>58</v>
      </c>
      <c r="AB1907" t="s">
        <v>683</v>
      </c>
      <c r="AC1907" t="s">
        <v>785</v>
      </c>
      <c r="AD1907">
        <v>2022</v>
      </c>
    </row>
    <row r="1908" spans="1:30" x14ac:dyDescent="0.25">
      <c r="A1908" t="s">
        <v>18</v>
      </c>
      <c r="B1908" t="s">
        <v>197</v>
      </c>
      <c r="C1908" t="s">
        <v>198</v>
      </c>
      <c r="D1908" t="s">
        <v>199</v>
      </c>
      <c r="E1908" t="s">
        <v>79</v>
      </c>
      <c r="F1908" t="s">
        <v>27</v>
      </c>
      <c r="G1908">
        <v>14960997902</v>
      </c>
      <c r="H1908" t="s">
        <v>257</v>
      </c>
      <c r="I1908" t="s">
        <v>33</v>
      </c>
      <c r="J1908">
        <v>110</v>
      </c>
      <c r="K1908">
        <v>1.5</v>
      </c>
      <c r="L1908">
        <v>1</v>
      </c>
      <c r="M1908">
        <v>110</v>
      </c>
      <c r="N1908">
        <v>1.5</v>
      </c>
      <c r="O1908">
        <v>1</v>
      </c>
      <c r="P1908">
        <v>1.5</v>
      </c>
      <c r="Q1908">
        <v>1.5</v>
      </c>
      <c r="R1908" s="1">
        <v>44663</v>
      </c>
      <c r="S1908" t="str">
        <f t="shared" si="145"/>
        <v>SunChips Multigrain - Harvest Cheddar</v>
      </c>
      <c r="T1908" t="str">
        <f t="shared" si="146"/>
        <v>Food</v>
      </c>
      <c r="U1908" t="str">
        <f>IF(T1908="Cell is Blank - Dis-regard",_xlfn.XLOOKUP(S1908,'Categroy Lookup'!A:A,'Categroy Lookup'!B:B,"Cell is Blank - Dis-regard"),T1908)</f>
        <v>Food</v>
      </c>
      <c r="V1908" t="b">
        <f t="shared" si="148"/>
        <v>1</v>
      </c>
      <c r="W1908">
        <f t="shared" si="147"/>
        <v>1.5</v>
      </c>
      <c r="X1908" s="8">
        <f t="shared" si="149"/>
        <v>1</v>
      </c>
      <c r="Y1908" t="s">
        <v>502</v>
      </c>
      <c r="Z1908" t="s">
        <v>515</v>
      </c>
      <c r="AB1908" t="s">
        <v>683</v>
      </c>
      <c r="AC1908" t="s">
        <v>785</v>
      </c>
      <c r="AD1908">
        <v>2022</v>
      </c>
    </row>
    <row r="1909" spans="1:30" x14ac:dyDescent="0.25">
      <c r="A1909" t="s">
        <v>18</v>
      </c>
      <c r="B1909" t="s">
        <v>197</v>
      </c>
      <c r="C1909" t="s">
        <v>198</v>
      </c>
      <c r="D1909" t="s">
        <v>199</v>
      </c>
      <c r="E1909" t="s">
        <v>58</v>
      </c>
      <c r="F1909" t="s">
        <v>27</v>
      </c>
      <c r="G1909">
        <v>14961002752</v>
      </c>
      <c r="H1909" t="s">
        <v>257</v>
      </c>
      <c r="I1909" t="s">
        <v>33</v>
      </c>
      <c r="J1909">
        <v>120</v>
      </c>
      <c r="K1909">
        <v>2</v>
      </c>
      <c r="L1909">
        <v>1</v>
      </c>
      <c r="M1909">
        <v>120</v>
      </c>
      <c r="N1909">
        <v>2</v>
      </c>
      <c r="O1909">
        <v>1</v>
      </c>
      <c r="P1909">
        <v>2</v>
      </c>
      <c r="Q1909">
        <v>2</v>
      </c>
      <c r="R1909" s="1">
        <v>44663</v>
      </c>
      <c r="S1909" t="str">
        <f t="shared" si="145"/>
        <v>Oreo Mini</v>
      </c>
      <c r="T1909" t="str">
        <f t="shared" si="146"/>
        <v>Food</v>
      </c>
      <c r="U1909" t="str">
        <f>IF(T1909="Cell is Blank - Dis-regard",_xlfn.XLOOKUP(S1909,'Categroy Lookup'!A:A,'Categroy Lookup'!B:B,"Cell is Blank - Dis-regard"),T1909)</f>
        <v>Food</v>
      </c>
      <c r="V1909" t="b">
        <f t="shared" si="148"/>
        <v>1</v>
      </c>
      <c r="W1909">
        <f t="shared" si="147"/>
        <v>2</v>
      </c>
      <c r="X1909" s="8">
        <f t="shared" si="149"/>
        <v>1.3333333333333333</v>
      </c>
      <c r="Y1909" t="s">
        <v>58</v>
      </c>
      <c r="AB1909" t="s">
        <v>683</v>
      </c>
      <c r="AC1909" t="s">
        <v>785</v>
      </c>
      <c r="AD1909">
        <v>2022</v>
      </c>
    </row>
    <row r="1910" spans="1:30" x14ac:dyDescent="0.25">
      <c r="A1910" t="s">
        <v>18</v>
      </c>
      <c r="B1910" t="s">
        <v>197</v>
      </c>
      <c r="C1910" t="s">
        <v>198</v>
      </c>
      <c r="D1910" t="s">
        <v>199</v>
      </c>
      <c r="E1910" t="s">
        <v>58</v>
      </c>
      <c r="F1910" t="s">
        <v>27</v>
      </c>
      <c r="G1910">
        <v>14961011916</v>
      </c>
      <c r="H1910" t="s">
        <v>257</v>
      </c>
      <c r="I1910" t="s">
        <v>33</v>
      </c>
      <c r="J1910">
        <v>120</v>
      </c>
      <c r="K1910">
        <v>2</v>
      </c>
      <c r="L1910">
        <v>1</v>
      </c>
      <c r="M1910">
        <v>120</v>
      </c>
      <c r="N1910">
        <v>2</v>
      </c>
      <c r="O1910">
        <v>1</v>
      </c>
      <c r="P1910">
        <v>2</v>
      </c>
      <c r="Q1910">
        <v>2</v>
      </c>
      <c r="R1910" s="1">
        <v>44663</v>
      </c>
      <c r="S1910" t="str">
        <f t="shared" si="145"/>
        <v>Oreo Mini</v>
      </c>
      <c r="T1910" t="str">
        <f t="shared" si="146"/>
        <v>Food</v>
      </c>
      <c r="U1910" t="str">
        <f>IF(T1910="Cell is Blank - Dis-regard",_xlfn.XLOOKUP(S1910,'Categroy Lookup'!A:A,'Categroy Lookup'!B:B,"Cell is Blank - Dis-regard"),T1910)</f>
        <v>Food</v>
      </c>
      <c r="V1910" t="b">
        <f t="shared" si="148"/>
        <v>1</v>
      </c>
      <c r="W1910">
        <f t="shared" si="147"/>
        <v>2</v>
      </c>
      <c r="X1910" s="8">
        <f t="shared" si="149"/>
        <v>1.3333333333333333</v>
      </c>
      <c r="Y1910" t="s">
        <v>58</v>
      </c>
      <c r="AB1910" t="s">
        <v>683</v>
      </c>
      <c r="AC1910" t="s">
        <v>785</v>
      </c>
      <c r="AD1910">
        <v>2022</v>
      </c>
    </row>
    <row r="1911" spans="1:30" x14ac:dyDescent="0.25">
      <c r="A1911" t="s">
        <v>18</v>
      </c>
      <c r="B1911" t="s">
        <v>197</v>
      </c>
      <c r="C1911" t="s">
        <v>198</v>
      </c>
      <c r="D1911" t="s">
        <v>199</v>
      </c>
      <c r="E1911" t="s">
        <v>205</v>
      </c>
      <c r="F1911" t="s">
        <v>23</v>
      </c>
      <c r="G1911">
        <v>14961051504</v>
      </c>
      <c r="H1911" t="s">
        <v>257</v>
      </c>
      <c r="I1911" t="s">
        <v>33</v>
      </c>
      <c r="J1911">
        <v>140</v>
      </c>
      <c r="K1911">
        <v>1.5</v>
      </c>
      <c r="L1911">
        <v>1</v>
      </c>
      <c r="M1911">
        <v>140</v>
      </c>
      <c r="N1911">
        <v>1.5</v>
      </c>
      <c r="O1911">
        <v>1</v>
      </c>
      <c r="P1911">
        <v>1.5</v>
      </c>
      <c r="Q1911">
        <v>1.5</v>
      </c>
      <c r="R1911" s="1">
        <v>44663</v>
      </c>
      <c r="S1911" t="str">
        <f t="shared" si="145"/>
        <v>Spindrift - Sparkling Water - Pineapple</v>
      </c>
      <c r="T1911" t="str">
        <f t="shared" si="146"/>
        <v>Carbonated</v>
      </c>
      <c r="U1911" t="str">
        <f>IF(T1911="Cell is Blank - Dis-regard",_xlfn.XLOOKUP(S1911,'Categroy Lookup'!A:A,'Categroy Lookup'!B:B,"Cell is Blank - Dis-regard"),T1911)</f>
        <v>Carbonated</v>
      </c>
      <c r="V1911" t="b">
        <f t="shared" si="148"/>
        <v>1</v>
      </c>
      <c r="W1911">
        <f t="shared" si="147"/>
        <v>1.5</v>
      </c>
      <c r="X1911" s="8">
        <f t="shared" si="149"/>
        <v>1</v>
      </c>
      <c r="Y1911" t="s">
        <v>486</v>
      </c>
      <c r="Z1911" t="s">
        <v>576</v>
      </c>
      <c r="AA1911" t="s">
        <v>577</v>
      </c>
      <c r="AB1911" t="s">
        <v>683</v>
      </c>
      <c r="AC1911" t="s">
        <v>785</v>
      </c>
      <c r="AD1911">
        <v>2022</v>
      </c>
    </row>
    <row r="1912" spans="1:30" x14ac:dyDescent="0.25">
      <c r="A1912" t="s">
        <v>18</v>
      </c>
      <c r="B1912" t="s">
        <v>197</v>
      </c>
      <c r="C1912" t="s">
        <v>198</v>
      </c>
      <c r="D1912" t="s">
        <v>199</v>
      </c>
      <c r="E1912" t="s">
        <v>160</v>
      </c>
      <c r="F1912" t="s">
        <v>27</v>
      </c>
      <c r="G1912">
        <v>14961061143</v>
      </c>
      <c r="H1912" t="s">
        <v>257</v>
      </c>
      <c r="I1912" t="s">
        <v>25</v>
      </c>
      <c r="J1912">
        <v>134</v>
      </c>
      <c r="K1912">
        <v>2</v>
      </c>
      <c r="L1912">
        <v>1</v>
      </c>
      <c r="M1912">
        <v>134</v>
      </c>
      <c r="N1912">
        <v>2</v>
      </c>
      <c r="O1912">
        <v>1</v>
      </c>
      <c r="P1912">
        <v>2</v>
      </c>
      <c r="Q1912">
        <v>2</v>
      </c>
      <c r="R1912" s="1">
        <v>44663</v>
      </c>
      <c r="S1912" t="str">
        <f t="shared" si="145"/>
        <v>RXBAR - Protein Bar - Peanut Butter</v>
      </c>
      <c r="T1912" t="str">
        <f t="shared" si="146"/>
        <v>Food</v>
      </c>
      <c r="U1912" t="str">
        <f>IF(T1912="Cell is Blank - Dis-regard",_xlfn.XLOOKUP(S1912,'Categroy Lookup'!A:A,'Categroy Lookup'!B:B,"Cell is Blank - Dis-regard"),T1912)</f>
        <v>Food</v>
      </c>
      <c r="V1912" t="b">
        <f t="shared" si="148"/>
        <v>1</v>
      </c>
      <c r="W1912">
        <f t="shared" si="147"/>
        <v>2</v>
      </c>
      <c r="X1912" s="8">
        <f t="shared" si="149"/>
        <v>1.3333333333333333</v>
      </c>
      <c r="Y1912" t="s">
        <v>561</v>
      </c>
      <c r="Z1912" t="s">
        <v>562</v>
      </c>
      <c r="AA1912" t="s">
        <v>563</v>
      </c>
      <c r="AB1912" t="s">
        <v>683</v>
      </c>
      <c r="AC1912" t="s">
        <v>785</v>
      </c>
      <c r="AD1912">
        <v>2022</v>
      </c>
    </row>
    <row r="1913" spans="1:30" x14ac:dyDescent="0.25">
      <c r="A1913" t="s">
        <v>18</v>
      </c>
      <c r="B1913" t="s">
        <v>197</v>
      </c>
      <c r="C1913" t="s">
        <v>198</v>
      </c>
      <c r="D1913" t="s">
        <v>199</v>
      </c>
      <c r="E1913" t="s">
        <v>255</v>
      </c>
      <c r="F1913" t="s">
        <v>27</v>
      </c>
      <c r="G1913">
        <v>14961093567</v>
      </c>
      <c r="H1913" t="s">
        <v>257</v>
      </c>
      <c r="I1913" t="s">
        <v>25</v>
      </c>
      <c r="J1913">
        <v>123</v>
      </c>
      <c r="K1913">
        <v>1.5</v>
      </c>
      <c r="L1913">
        <v>1</v>
      </c>
      <c r="M1913">
        <v>123</v>
      </c>
      <c r="N1913">
        <v>1.5</v>
      </c>
      <c r="O1913">
        <v>1</v>
      </c>
      <c r="P1913">
        <v>1.5</v>
      </c>
      <c r="Q1913">
        <v>1.5</v>
      </c>
      <c r="R1913" s="1">
        <v>44663</v>
      </c>
      <c r="S1913" t="str">
        <f t="shared" si="145"/>
        <v>Belvita Snack Packs - Chocolate</v>
      </c>
      <c r="T1913" t="str">
        <f t="shared" si="146"/>
        <v>Food</v>
      </c>
      <c r="U1913" t="str">
        <f>IF(T1913="Cell is Blank - Dis-regard",_xlfn.XLOOKUP(S1913,'Categroy Lookup'!A:A,'Categroy Lookup'!B:B,"Cell is Blank - Dis-regard"),T1913)</f>
        <v>Food</v>
      </c>
      <c r="V1913" t="b">
        <f t="shared" si="148"/>
        <v>1</v>
      </c>
      <c r="W1913">
        <f t="shared" si="147"/>
        <v>1.5</v>
      </c>
      <c r="X1913" s="8">
        <f t="shared" si="149"/>
        <v>1</v>
      </c>
      <c r="Y1913" t="s">
        <v>560</v>
      </c>
      <c r="Z1913" t="s">
        <v>609</v>
      </c>
      <c r="AB1913" t="s">
        <v>683</v>
      </c>
      <c r="AC1913" t="s">
        <v>785</v>
      </c>
      <c r="AD1913">
        <v>2022</v>
      </c>
    </row>
    <row r="1914" spans="1:30" x14ac:dyDescent="0.25">
      <c r="A1914" t="s">
        <v>18</v>
      </c>
      <c r="B1914" t="s">
        <v>40</v>
      </c>
      <c r="C1914" t="s">
        <v>41</v>
      </c>
      <c r="D1914" t="s">
        <v>42</v>
      </c>
      <c r="E1914" t="s">
        <v>94</v>
      </c>
      <c r="F1914" t="s">
        <v>23</v>
      </c>
      <c r="G1914">
        <v>14961207641</v>
      </c>
      <c r="H1914" t="s">
        <v>257</v>
      </c>
      <c r="I1914" t="s">
        <v>33</v>
      </c>
      <c r="J1914">
        <v>148</v>
      </c>
      <c r="K1914">
        <v>3.5</v>
      </c>
      <c r="L1914">
        <v>1</v>
      </c>
      <c r="M1914">
        <v>148</v>
      </c>
      <c r="N1914">
        <v>3.5</v>
      </c>
      <c r="O1914">
        <v>1</v>
      </c>
      <c r="P1914">
        <v>3.5</v>
      </c>
      <c r="Q1914">
        <v>3.5</v>
      </c>
      <c r="R1914" s="1">
        <v>44663</v>
      </c>
      <c r="S1914" t="str">
        <f t="shared" si="145"/>
        <v>Red Bull - Original</v>
      </c>
      <c r="T1914" t="str">
        <f t="shared" si="146"/>
        <v>Carbonated</v>
      </c>
      <c r="U1914" t="str">
        <f>IF(T1914="Cell is Blank - Dis-regard",_xlfn.XLOOKUP(S1914,'Categroy Lookup'!A:A,'Categroy Lookup'!B:B,"Cell is Blank - Dis-regard"),T1914)</f>
        <v>Carbonated</v>
      </c>
      <c r="V1914" t="b">
        <f t="shared" si="148"/>
        <v>1</v>
      </c>
      <c r="W1914">
        <f t="shared" si="147"/>
        <v>3.5</v>
      </c>
      <c r="X1914" s="8">
        <f t="shared" si="149"/>
        <v>2.3333333333333335</v>
      </c>
      <c r="Y1914" t="s">
        <v>466</v>
      </c>
      <c r="Z1914" t="s">
        <v>512</v>
      </c>
      <c r="AB1914" t="s">
        <v>683</v>
      </c>
      <c r="AC1914" t="s">
        <v>785</v>
      </c>
      <c r="AD1914">
        <v>2022</v>
      </c>
    </row>
    <row r="1915" spans="1:30" x14ac:dyDescent="0.25">
      <c r="A1915" t="s">
        <v>18</v>
      </c>
      <c r="B1915" t="s">
        <v>197</v>
      </c>
      <c r="C1915" t="s">
        <v>198</v>
      </c>
      <c r="D1915" t="s">
        <v>199</v>
      </c>
      <c r="E1915" t="s">
        <v>72</v>
      </c>
      <c r="F1915" t="s">
        <v>55</v>
      </c>
      <c r="G1915">
        <v>14961211134</v>
      </c>
      <c r="H1915" t="s">
        <v>257</v>
      </c>
      <c r="I1915" t="s">
        <v>25</v>
      </c>
      <c r="J1915">
        <v>144</v>
      </c>
      <c r="K1915">
        <v>1.5</v>
      </c>
      <c r="L1915">
        <v>1</v>
      </c>
      <c r="M1915">
        <v>144</v>
      </c>
      <c r="N1915">
        <v>1.5</v>
      </c>
      <c r="O1915">
        <v>1</v>
      </c>
      <c r="P1915">
        <v>1.5</v>
      </c>
      <c r="Q1915">
        <v>1.5</v>
      </c>
      <c r="R1915" s="1">
        <v>44663</v>
      </c>
      <c r="S1915" t="str">
        <f t="shared" si="145"/>
        <v>Poland Springs Water</v>
      </c>
      <c r="T1915" t="str">
        <f t="shared" si="146"/>
        <v>Water</v>
      </c>
      <c r="U1915" t="str">
        <f>IF(T1915="Cell is Blank - Dis-regard",_xlfn.XLOOKUP(S1915,'Categroy Lookup'!A:A,'Categroy Lookup'!B:B,"Cell is Blank - Dis-regard"),T1915)</f>
        <v>Water</v>
      </c>
      <c r="V1915" t="b">
        <f t="shared" si="148"/>
        <v>1</v>
      </c>
      <c r="W1915">
        <f t="shared" si="147"/>
        <v>1.5</v>
      </c>
      <c r="X1915" s="8">
        <f t="shared" si="149"/>
        <v>1</v>
      </c>
      <c r="Y1915" t="s">
        <v>72</v>
      </c>
      <c r="AB1915" t="s">
        <v>683</v>
      </c>
      <c r="AC1915" t="s">
        <v>785</v>
      </c>
      <c r="AD1915">
        <v>2022</v>
      </c>
    </row>
    <row r="1916" spans="1:30" x14ac:dyDescent="0.25">
      <c r="A1916" t="s">
        <v>18</v>
      </c>
      <c r="B1916" t="s">
        <v>197</v>
      </c>
      <c r="C1916" t="s">
        <v>198</v>
      </c>
      <c r="D1916" t="s">
        <v>199</v>
      </c>
      <c r="E1916" t="s">
        <v>79</v>
      </c>
      <c r="F1916" t="s">
        <v>27</v>
      </c>
      <c r="G1916">
        <v>14961287009</v>
      </c>
      <c r="H1916" t="s">
        <v>257</v>
      </c>
      <c r="I1916" t="s">
        <v>33</v>
      </c>
      <c r="J1916">
        <v>110</v>
      </c>
      <c r="K1916">
        <v>1.5</v>
      </c>
      <c r="L1916">
        <v>1</v>
      </c>
      <c r="M1916">
        <v>110</v>
      </c>
      <c r="N1916">
        <v>1.5</v>
      </c>
      <c r="O1916">
        <v>1</v>
      </c>
      <c r="P1916">
        <v>1.5</v>
      </c>
      <c r="Q1916">
        <v>1.5</v>
      </c>
      <c r="R1916" s="1">
        <v>44663</v>
      </c>
      <c r="S1916" t="str">
        <f t="shared" si="145"/>
        <v>SunChips Multigrain - Harvest Cheddar</v>
      </c>
      <c r="T1916" t="str">
        <f t="shared" si="146"/>
        <v>Food</v>
      </c>
      <c r="U1916" t="str">
        <f>IF(T1916="Cell is Blank - Dis-regard",_xlfn.XLOOKUP(S1916,'Categroy Lookup'!A:A,'Categroy Lookup'!B:B,"Cell is Blank - Dis-regard"),T1916)</f>
        <v>Food</v>
      </c>
      <c r="V1916" t="b">
        <f t="shared" si="148"/>
        <v>1</v>
      </c>
      <c r="W1916">
        <f t="shared" si="147"/>
        <v>1.5</v>
      </c>
      <c r="X1916" s="8">
        <f t="shared" si="149"/>
        <v>1</v>
      </c>
      <c r="Y1916" t="s">
        <v>502</v>
      </c>
      <c r="Z1916" t="s">
        <v>515</v>
      </c>
      <c r="AB1916" t="s">
        <v>683</v>
      </c>
      <c r="AC1916" t="s">
        <v>785</v>
      </c>
      <c r="AD1916">
        <v>2022</v>
      </c>
    </row>
    <row r="1917" spans="1:30" x14ac:dyDescent="0.25">
      <c r="A1917" t="s">
        <v>18</v>
      </c>
      <c r="B1917" t="s">
        <v>28</v>
      </c>
      <c r="C1917" t="s">
        <v>20</v>
      </c>
      <c r="D1917" t="s">
        <v>29</v>
      </c>
      <c r="E1917" t="s">
        <v>202</v>
      </c>
      <c r="F1917" t="s">
        <v>55</v>
      </c>
      <c r="G1917">
        <v>14961288020</v>
      </c>
      <c r="H1917" t="s">
        <v>257</v>
      </c>
      <c r="I1917" t="s">
        <v>33</v>
      </c>
      <c r="J1917">
        <v>142</v>
      </c>
      <c r="K1917">
        <v>1.5</v>
      </c>
      <c r="L1917">
        <v>1</v>
      </c>
      <c r="M1917">
        <v>142</v>
      </c>
      <c r="N1917">
        <v>1.5</v>
      </c>
      <c r="O1917">
        <v>1</v>
      </c>
      <c r="P1917">
        <v>1.5</v>
      </c>
      <c r="Q1917">
        <v>1.5</v>
      </c>
      <c r="R1917" s="1">
        <v>44663</v>
      </c>
      <c r="S1917" t="str">
        <f t="shared" si="145"/>
        <v>Bubly - Blackberry</v>
      </c>
      <c r="T1917" t="str">
        <f t="shared" si="146"/>
        <v>Water</v>
      </c>
      <c r="U1917" t="str">
        <f>IF(T1917="Cell is Blank - Dis-regard",_xlfn.XLOOKUP(S1917,'Categroy Lookup'!A:A,'Categroy Lookup'!B:B,"Cell is Blank - Dis-regard"),T1917)</f>
        <v>Water</v>
      </c>
      <c r="V1917" t="b">
        <f t="shared" si="148"/>
        <v>1</v>
      </c>
      <c r="W1917">
        <f t="shared" si="147"/>
        <v>1.5</v>
      </c>
      <c r="X1917" s="8">
        <f t="shared" si="149"/>
        <v>1</v>
      </c>
      <c r="Y1917" t="s">
        <v>504</v>
      </c>
      <c r="Z1917" t="s">
        <v>574</v>
      </c>
      <c r="AB1917" t="s">
        <v>683</v>
      </c>
      <c r="AC1917" t="s">
        <v>785</v>
      </c>
      <c r="AD1917">
        <v>2022</v>
      </c>
    </row>
    <row r="1918" spans="1:30" x14ac:dyDescent="0.25">
      <c r="A1918" t="s">
        <v>18</v>
      </c>
      <c r="B1918" t="s">
        <v>197</v>
      </c>
      <c r="C1918" t="s">
        <v>198</v>
      </c>
      <c r="D1918" t="s">
        <v>199</v>
      </c>
      <c r="E1918" t="s">
        <v>69</v>
      </c>
      <c r="F1918" t="s">
        <v>27</v>
      </c>
      <c r="G1918">
        <v>14961370556</v>
      </c>
      <c r="H1918" t="s">
        <v>257</v>
      </c>
      <c r="I1918" t="s">
        <v>33</v>
      </c>
      <c r="J1918">
        <v>113</v>
      </c>
      <c r="K1918">
        <v>1.5</v>
      </c>
      <c r="L1918">
        <v>1</v>
      </c>
      <c r="M1918">
        <v>113</v>
      </c>
      <c r="N1918">
        <v>1.5</v>
      </c>
      <c r="O1918">
        <v>1</v>
      </c>
      <c r="P1918">
        <v>1.5</v>
      </c>
      <c r="Q1918">
        <v>1.5</v>
      </c>
      <c r="R1918" s="1">
        <v>44663</v>
      </c>
      <c r="S1918" t="str">
        <f t="shared" si="145"/>
        <v>SunChips Multigrain - Salsa</v>
      </c>
      <c r="T1918" t="str">
        <f t="shared" si="146"/>
        <v>Food</v>
      </c>
      <c r="U1918" t="str">
        <f>IF(T1918="Cell is Blank - Dis-regard",_xlfn.XLOOKUP(S1918,'Categroy Lookup'!A:A,'Categroy Lookup'!B:B,"Cell is Blank - Dis-regard"),T1918)</f>
        <v>Food</v>
      </c>
      <c r="V1918" t="b">
        <f t="shared" si="148"/>
        <v>1</v>
      </c>
      <c r="W1918">
        <f t="shared" si="147"/>
        <v>1.5</v>
      </c>
      <c r="X1918" s="8">
        <f t="shared" si="149"/>
        <v>1</v>
      </c>
      <c r="Y1918" t="s">
        <v>502</v>
      </c>
      <c r="Z1918" t="s">
        <v>503</v>
      </c>
      <c r="AB1918" t="s">
        <v>683</v>
      </c>
      <c r="AC1918" t="s">
        <v>785</v>
      </c>
      <c r="AD1918">
        <v>2022</v>
      </c>
    </row>
    <row r="1919" spans="1:30" x14ac:dyDescent="0.25">
      <c r="A1919" t="s">
        <v>18</v>
      </c>
      <c r="B1919" t="s">
        <v>197</v>
      </c>
      <c r="C1919" t="s">
        <v>198</v>
      </c>
      <c r="D1919" t="s">
        <v>199</v>
      </c>
      <c r="E1919" t="s">
        <v>200</v>
      </c>
      <c r="F1919" t="s">
        <v>31</v>
      </c>
      <c r="G1919">
        <v>14961381911</v>
      </c>
      <c r="H1919" t="s">
        <v>257</v>
      </c>
      <c r="I1919" t="s">
        <v>25</v>
      </c>
      <c r="J1919">
        <v>146</v>
      </c>
      <c r="K1919">
        <v>3.5</v>
      </c>
      <c r="L1919">
        <v>1</v>
      </c>
      <c r="M1919">
        <v>146</v>
      </c>
      <c r="N1919">
        <v>3.5</v>
      </c>
      <c r="O1919">
        <v>1</v>
      </c>
      <c r="P1919">
        <v>3.5</v>
      </c>
      <c r="Q1919">
        <v>3.5</v>
      </c>
      <c r="R1919" s="1">
        <v>44663</v>
      </c>
      <c r="S1919" t="str">
        <f t="shared" si="145"/>
        <v>Starbucks Doubleshot Energy - Mocha</v>
      </c>
      <c r="T1919" t="str">
        <f t="shared" si="146"/>
        <v>Non Carbonated</v>
      </c>
      <c r="U1919" t="str">
        <f>IF(T1919="Cell is Blank - Dis-regard",_xlfn.XLOOKUP(S1919,'Categroy Lookup'!A:A,'Categroy Lookup'!B:B,"Cell is Blank - Dis-regard"),T1919)</f>
        <v>Non Carbonated</v>
      </c>
      <c r="V1919" t="b">
        <f t="shared" si="148"/>
        <v>1</v>
      </c>
      <c r="W1919">
        <f t="shared" si="147"/>
        <v>3.5</v>
      </c>
      <c r="X1919" s="8">
        <f t="shared" si="149"/>
        <v>2.3333333333333335</v>
      </c>
      <c r="Y1919" t="s">
        <v>572</v>
      </c>
      <c r="Z1919" t="s">
        <v>573</v>
      </c>
      <c r="AB1919" t="s">
        <v>683</v>
      </c>
      <c r="AC1919" t="s">
        <v>785</v>
      </c>
      <c r="AD1919">
        <v>2022</v>
      </c>
    </row>
    <row r="1920" spans="1:30" x14ac:dyDescent="0.25">
      <c r="A1920" t="s">
        <v>18</v>
      </c>
      <c r="B1920" t="s">
        <v>19</v>
      </c>
      <c r="C1920" t="s">
        <v>20</v>
      </c>
      <c r="D1920" t="s">
        <v>21</v>
      </c>
      <c r="E1920" t="s">
        <v>26</v>
      </c>
      <c r="F1920" t="s">
        <v>27</v>
      </c>
      <c r="G1920">
        <v>14961940424</v>
      </c>
      <c r="H1920" t="s">
        <v>257</v>
      </c>
      <c r="I1920" t="s">
        <v>33</v>
      </c>
      <c r="J1920">
        <v>123</v>
      </c>
      <c r="K1920">
        <v>1.5</v>
      </c>
      <c r="L1920">
        <v>1</v>
      </c>
      <c r="M1920">
        <v>123</v>
      </c>
      <c r="N1920">
        <v>1.5</v>
      </c>
      <c r="O1920">
        <v>1</v>
      </c>
      <c r="P1920">
        <v>1.5</v>
      </c>
      <c r="Q1920">
        <v>1.5</v>
      </c>
      <c r="R1920" s="1">
        <v>44673</v>
      </c>
      <c r="S1920" t="str">
        <f t="shared" si="145"/>
        <v>Takis - Hot Chilli Pepper &amp; Lime</v>
      </c>
      <c r="T1920" t="str">
        <f t="shared" si="146"/>
        <v>Food</v>
      </c>
      <c r="U1920" t="str">
        <f>IF(T1920="Cell is Blank - Dis-regard",_xlfn.XLOOKUP(S1920,'Categroy Lookup'!A:A,'Categroy Lookup'!B:B,"Cell is Blank - Dis-regard"),T1920)</f>
        <v>Food</v>
      </c>
      <c r="V1920" t="b">
        <f t="shared" si="148"/>
        <v>1</v>
      </c>
      <c r="W1920">
        <f t="shared" si="147"/>
        <v>1.5</v>
      </c>
      <c r="X1920" s="8">
        <f t="shared" si="149"/>
        <v>1</v>
      </c>
      <c r="Y1920" t="s">
        <v>469</v>
      </c>
      <c r="Z1920" t="s">
        <v>470</v>
      </c>
      <c r="AB1920" t="s">
        <v>683</v>
      </c>
      <c r="AC1920" t="s">
        <v>785</v>
      </c>
      <c r="AD1920">
        <v>2022</v>
      </c>
    </row>
    <row r="1921" spans="1:30" x14ac:dyDescent="0.25">
      <c r="A1921" t="s">
        <v>18</v>
      </c>
      <c r="B1921" t="s">
        <v>197</v>
      </c>
      <c r="C1921" t="s">
        <v>198</v>
      </c>
      <c r="D1921" t="s">
        <v>199</v>
      </c>
      <c r="E1921" t="s">
        <v>211</v>
      </c>
      <c r="F1921" t="s">
        <v>27</v>
      </c>
      <c r="G1921">
        <v>14962014173</v>
      </c>
      <c r="H1921" t="s">
        <v>257</v>
      </c>
      <c r="I1921" t="s">
        <v>25</v>
      </c>
      <c r="J1921">
        <v>157</v>
      </c>
      <c r="K1921">
        <v>2.25</v>
      </c>
      <c r="L1921">
        <v>1</v>
      </c>
      <c r="M1921">
        <v>157</v>
      </c>
      <c r="N1921">
        <v>2.25</v>
      </c>
      <c r="O1921">
        <v>1</v>
      </c>
      <c r="P1921">
        <v>2.25</v>
      </c>
      <c r="Q1921">
        <v>2.25</v>
      </c>
      <c r="R1921" s="1">
        <v>44663</v>
      </c>
      <c r="S1921" t="str">
        <f t="shared" si="145"/>
        <v>Lenny &amp; Larrys - SnickerDoodle</v>
      </c>
      <c r="T1921" t="str">
        <f t="shared" si="146"/>
        <v>Food</v>
      </c>
      <c r="U1921" t="str">
        <f>IF(T1921="Cell is Blank - Dis-regard",_xlfn.XLOOKUP(S1921,'Categroy Lookup'!A:A,'Categroy Lookup'!B:B,"Cell is Blank - Dis-regard"),T1921)</f>
        <v>Food</v>
      </c>
      <c r="V1921" t="b">
        <f t="shared" si="148"/>
        <v>1</v>
      </c>
      <c r="W1921">
        <f t="shared" si="147"/>
        <v>2.25</v>
      </c>
      <c r="X1921" s="8">
        <f t="shared" si="149"/>
        <v>1.5</v>
      </c>
      <c r="Y1921" t="s">
        <v>582</v>
      </c>
      <c r="Z1921" t="s">
        <v>583</v>
      </c>
      <c r="AB1921" t="s">
        <v>683</v>
      </c>
      <c r="AC1921" t="s">
        <v>785</v>
      </c>
      <c r="AD1921">
        <v>2022</v>
      </c>
    </row>
    <row r="1922" spans="1:30" x14ac:dyDescent="0.25">
      <c r="A1922" t="s">
        <v>18</v>
      </c>
      <c r="B1922" t="s">
        <v>19</v>
      </c>
      <c r="C1922" t="s">
        <v>20</v>
      </c>
      <c r="D1922" t="s">
        <v>21</v>
      </c>
      <c r="E1922" t="s">
        <v>43</v>
      </c>
      <c r="F1922" t="s">
        <v>23</v>
      </c>
      <c r="G1922">
        <v>14962024123</v>
      </c>
      <c r="H1922" t="s">
        <v>257</v>
      </c>
      <c r="I1922" t="s">
        <v>33</v>
      </c>
      <c r="J1922">
        <v>146</v>
      </c>
      <c r="K1922">
        <v>3</v>
      </c>
      <c r="L1922">
        <v>1</v>
      </c>
      <c r="M1922">
        <v>146</v>
      </c>
      <c r="N1922">
        <v>3</v>
      </c>
      <c r="O1922">
        <v>1</v>
      </c>
      <c r="P1922">
        <v>3</v>
      </c>
      <c r="Q1922">
        <v>3</v>
      </c>
      <c r="R1922" s="1">
        <v>44673</v>
      </c>
      <c r="S1922" t="str">
        <f t="shared" ref="S1922:S1985" si="150">IF(E1922="","Cell is Blank - Dis-regard",E1922)</f>
        <v>Monster Energy Original</v>
      </c>
      <c r="T1922" t="str">
        <f t="shared" ref="T1922:T1985" si="151">IF(F1922="","Cell is Blank - Dis-regard",F1922)</f>
        <v>Carbonated</v>
      </c>
      <c r="U1922" t="str">
        <f>IF(T1922="Cell is Blank - Dis-regard",_xlfn.XLOOKUP(S1922,'Categroy Lookup'!A:A,'Categroy Lookup'!B:B,"Cell is Blank - Dis-regard"),T1922)</f>
        <v>Carbonated</v>
      </c>
      <c r="V1922" t="b">
        <f t="shared" si="148"/>
        <v>1</v>
      </c>
      <c r="W1922">
        <f t="shared" ref="W1922:W1985" si="152">IF(V1922="FALSE",K1922,K1922)</f>
        <v>3</v>
      </c>
      <c r="X1922" s="8">
        <f t="shared" si="149"/>
        <v>2</v>
      </c>
      <c r="Y1922" t="s">
        <v>43</v>
      </c>
      <c r="AB1922" t="s">
        <v>683</v>
      </c>
      <c r="AC1922" t="s">
        <v>785</v>
      </c>
      <c r="AD1922">
        <v>2022</v>
      </c>
    </row>
    <row r="1923" spans="1:30" x14ac:dyDescent="0.25">
      <c r="A1923" t="s">
        <v>18</v>
      </c>
      <c r="B1923" t="s">
        <v>19</v>
      </c>
      <c r="C1923" t="s">
        <v>20</v>
      </c>
      <c r="D1923" t="s">
        <v>21</v>
      </c>
      <c r="E1923" t="s">
        <v>66</v>
      </c>
      <c r="F1923" t="s">
        <v>55</v>
      </c>
      <c r="G1923">
        <v>14962025231</v>
      </c>
      <c r="H1923" t="s">
        <v>257</v>
      </c>
      <c r="I1923" t="s">
        <v>33</v>
      </c>
      <c r="J1923">
        <v>143</v>
      </c>
      <c r="K1923">
        <v>2</v>
      </c>
      <c r="L1923">
        <v>1</v>
      </c>
      <c r="M1923">
        <v>143</v>
      </c>
      <c r="N1923">
        <v>2</v>
      </c>
      <c r="O1923">
        <v>1</v>
      </c>
      <c r="P1923">
        <v>2</v>
      </c>
      <c r="Q1923">
        <v>2</v>
      </c>
      <c r="R1923" s="1">
        <v>44673</v>
      </c>
      <c r="S1923" t="str">
        <f t="shared" si="150"/>
        <v>S. Pellegrino Sparkling Mineral Water</v>
      </c>
      <c r="T1923" t="str">
        <f t="shared" si="151"/>
        <v>Water</v>
      </c>
      <c r="U1923" t="str">
        <f>IF(T1923="Cell is Blank - Dis-regard",_xlfn.XLOOKUP(S1923,'Categroy Lookup'!A:A,'Categroy Lookup'!B:B,"Cell is Blank - Dis-regard"),T1923)</f>
        <v>Water</v>
      </c>
      <c r="V1923" t="b">
        <f t="shared" ref="V1923:V1986" si="153">K1923=N1923</f>
        <v>1</v>
      </c>
      <c r="W1923">
        <f t="shared" si="152"/>
        <v>2</v>
      </c>
      <c r="X1923" s="8">
        <f t="shared" ref="X1923:X1986" si="154">W1923/1.5</f>
        <v>1.3333333333333333</v>
      </c>
      <c r="Y1923" t="s">
        <v>66</v>
      </c>
      <c r="AB1923" t="s">
        <v>683</v>
      </c>
      <c r="AC1923" t="s">
        <v>785</v>
      </c>
      <c r="AD1923">
        <v>2022</v>
      </c>
    </row>
    <row r="1924" spans="1:30" x14ac:dyDescent="0.25">
      <c r="A1924" t="s">
        <v>18</v>
      </c>
      <c r="B1924" t="s">
        <v>197</v>
      </c>
      <c r="C1924" t="s">
        <v>198</v>
      </c>
      <c r="D1924" t="s">
        <v>199</v>
      </c>
      <c r="E1924" t="s">
        <v>211</v>
      </c>
      <c r="F1924" t="s">
        <v>27</v>
      </c>
      <c r="G1924">
        <v>14962040975</v>
      </c>
      <c r="H1924" t="s">
        <v>257</v>
      </c>
      <c r="I1924" t="s">
        <v>25</v>
      </c>
      <c r="J1924">
        <v>157</v>
      </c>
      <c r="K1924">
        <v>2.25</v>
      </c>
      <c r="L1924">
        <v>1</v>
      </c>
      <c r="M1924">
        <v>157</v>
      </c>
      <c r="N1924">
        <v>2.25</v>
      </c>
      <c r="O1924">
        <v>1</v>
      </c>
      <c r="P1924">
        <v>2.25</v>
      </c>
      <c r="Q1924">
        <v>2.25</v>
      </c>
      <c r="R1924" s="1">
        <v>44663</v>
      </c>
      <c r="S1924" t="str">
        <f t="shared" si="150"/>
        <v>Lenny &amp; Larrys - SnickerDoodle</v>
      </c>
      <c r="T1924" t="str">
        <f t="shared" si="151"/>
        <v>Food</v>
      </c>
      <c r="U1924" t="str">
        <f>IF(T1924="Cell is Blank - Dis-regard",_xlfn.XLOOKUP(S1924,'Categroy Lookup'!A:A,'Categroy Lookup'!B:B,"Cell is Blank - Dis-regard"),T1924)</f>
        <v>Food</v>
      </c>
      <c r="V1924" t="b">
        <f t="shared" si="153"/>
        <v>1</v>
      </c>
      <c r="W1924">
        <f t="shared" si="152"/>
        <v>2.25</v>
      </c>
      <c r="X1924" s="8">
        <f t="shared" si="154"/>
        <v>1.5</v>
      </c>
      <c r="Y1924" t="s">
        <v>582</v>
      </c>
      <c r="Z1924" t="s">
        <v>583</v>
      </c>
      <c r="AB1924" t="s">
        <v>683</v>
      </c>
      <c r="AC1924" t="s">
        <v>785</v>
      </c>
      <c r="AD1924">
        <v>2022</v>
      </c>
    </row>
    <row r="1925" spans="1:30" x14ac:dyDescent="0.25">
      <c r="A1925" t="s">
        <v>18</v>
      </c>
      <c r="B1925" t="s">
        <v>19</v>
      </c>
      <c r="C1925" t="s">
        <v>20</v>
      </c>
      <c r="D1925" t="s">
        <v>21</v>
      </c>
      <c r="E1925" t="s">
        <v>48</v>
      </c>
      <c r="F1925" t="s">
        <v>27</v>
      </c>
      <c r="G1925">
        <v>14962178231</v>
      </c>
      <c r="H1925" t="s">
        <v>257</v>
      </c>
      <c r="I1925" t="s">
        <v>33</v>
      </c>
      <c r="J1925">
        <v>135</v>
      </c>
      <c r="K1925">
        <v>2</v>
      </c>
      <c r="L1925">
        <v>1</v>
      </c>
      <c r="M1925">
        <v>135</v>
      </c>
      <c r="N1925">
        <v>2</v>
      </c>
      <c r="O1925">
        <v>1</v>
      </c>
      <c r="P1925">
        <v>2</v>
      </c>
      <c r="Q1925">
        <v>2</v>
      </c>
      <c r="R1925" s="1">
        <v>44673</v>
      </c>
      <c r="S1925" t="str">
        <f t="shared" si="150"/>
        <v>KitKat - Crisp Wafers</v>
      </c>
      <c r="T1925" t="str">
        <f t="shared" si="151"/>
        <v>Food</v>
      </c>
      <c r="U1925" t="str">
        <f>IF(T1925="Cell is Blank - Dis-regard",_xlfn.XLOOKUP(S1925,'Categroy Lookup'!A:A,'Categroy Lookup'!B:B,"Cell is Blank - Dis-regard"),T1925)</f>
        <v>Food</v>
      </c>
      <c r="V1925" t="b">
        <f t="shared" si="153"/>
        <v>1</v>
      </c>
      <c r="W1925">
        <f t="shared" si="152"/>
        <v>2</v>
      </c>
      <c r="X1925" s="8">
        <f t="shared" si="154"/>
        <v>1.3333333333333333</v>
      </c>
      <c r="Y1925" t="s">
        <v>482</v>
      </c>
      <c r="Z1925" t="s">
        <v>483</v>
      </c>
      <c r="AB1925" t="s">
        <v>683</v>
      </c>
      <c r="AC1925" t="s">
        <v>785</v>
      </c>
      <c r="AD1925">
        <v>2022</v>
      </c>
    </row>
    <row r="1926" spans="1:30" x14ac:dyDescent="0.25">
      <c r="A1926" t="s">
        <v>18</v>
      </c>
      <c r="B1926" t="s">
        <v>19</v>
      </c>
      <c r="C1926" t="s">
        <v>20</v>
      </c>
      <c r="D1926" t="s">
        <v>21</v>
      </c>
      <c r="E1926" t="s">
        <v>26</v>
      </c>
      <c r="F1926" t="s">
        <v>27</v>
      </c>
      <c r="G1926">
        <v>14962184911</v>
      </c>
      <c r="H1926" t="s">
        <v>257</v>
      </c>
      <c r="I1926" t="s">
        <v>33</v>
      </c>
      <c r="J1926">
        <v>123</v>
      </c>
      <c r="K1926">
        <v>1.5</v>
      </c>
      <c r="L1926">
        <v>1</v>
      </c>
      <c r="M1926">
        <v>123</v>
      </c>
      <c r="N1926">
        <v>1.5</v>
      </c>
      <c r="O1926">
        <v>1</v>
      </c>
      <c r="P1926">
        <v>1.5</v>
      </c>
      <c r="Q1926">
        <v>1.5</v>
      </c>
      <c r="R1926" s="1">
        <v>44673</v>
      </c>
      <c r="S1926" t="str">
        <f t="shared" si="150"/>
        <v>Takis - Hot Chilli Pepper &amp; Lime</v>
      </c>
      <c r="T1926" t="str">
        <f t="shared" si="151"/>
        <v>Food</v>
      </c>
      <c r="U1926" t="str">
        <f>IF(T1926="Cell is Blank - Dis-regard",_xlfn.XLOOKUP(S1926,'Categroy Lookup'!A:A,'Categroy Lookup'!B:B,"Cell is Blank - Dis-regard"),T1926)</f>
        <v>Food</v>
      </c>
      <c r="V1926" t="b">
        <f t="shared" si="153"/>
        <v>1</v>
      </c>
      <c r="W1926">
        <f t="shared" si="152"/>
        <v>1.5</v>
      </c>
      <c r="X1926" s="8">
        <f t="shared" si="154"/>
        <v>1</v>
      </c>
      <c r="Y1926" t="s">
        <v>469</v>
      </c>
      <c r="Z1926" t="s">
        <v>470</v>
      </c>
      <c r="AB1926" t="s">
        <v>683</v>
      </c>
      <c r="AC1926" t="s">
        <v>785</v>
      </c>
      <c r="AD1926">
        <v>2022</v>
      </c>
    </row>
    <row r="1927" spans="1:30" x14ac:dyDescent="0.25">
      <c r="A1927" t="s">
        <v>18</v>
      </c>
      <c r="B1927" t="s">
        <v>19</v>
      </c>
      <c r="C1927" t="s">
        <v>20</v>
      </c>
      <c r="D1927" t="s">
        <v>21</v>
      </c>
      <c r="E1927" t="s">
        <v>26</v>
      </c>
      <c r="F1927" t="s">
        <v>27</v>
      </c>
      <c r="G1927">
        <v>14962199194</v>
      </c>
      <c r="H1927" t="s">
        <v>257</v>
      </c>
      <c r="I1927" t="s">
        <v>33</v>
      </c>
      <c r="J1927">
        <v>123</v>
      </c>
      <c r="K1927">
        <v>1.5</v>
      </c>
      <c r="L1927">
        <v>1</v>
      </c>
      <c r="M1927">
        <v>123</v>
      </c>
      <c r="N1927">
        <v>1.5</v>
      </c>
      <c r="O1927">
        <v>1</v>
      </c>
      <c r="P1927">
        <v>1.5</v>
      </c>
      <c r="Q1927">
        <v>1.5</v>
      </c>
      <c r="R1927" s="1">
        <v>44673</v>
      </c>
      <c r="S1927" t="str">
        <f t="shared" si="150"/>
        <v>Takis - Hot Chilli Pepper &amp; Lime</v>
      </c>
      <c r="T1927" t="str">
        <f t="shared" si="151"/>
        <v>Food</v>
      </c>
      <c r="U1927" t="str">
        <f>IF(T1927="Cell is Blank - Dis-regard",_xlfn.XLOOKUP(S1927,'Categroy Lookup'!A:A,'Categroy Lookup'!B:B,"Cell is Blank - Dis-regard"),T1927)</f>
        <v>Food</v>
      </c>
      <c r="V1927" t="b">
        <f t="shared" si="153"/>
        <v>1</v>
      </c>
      <c r="W1927">
        <f t="shared" si="152"/>
        <v>1.5</v>
      </c>
      <c r="X1927" s="8">
        <f t="shared" si="154"/>
        <v>1</v>
      </c>
      <c r="Y1927" t="s">
        <v>469</v>
      </c>
      <c r="Z1927" t="s">
        <v>470</v>
      </c>
      <c r="AB1927" t="s">
        <v>683</v>
      </c>
      <c r="AC1927" t="s">
        <v>785</v>
      </c>
      <c r="AD1927">
        <v>2022</v>
      </c>
    </row>
    <row r="1928" spans="1:30" x14ac:dyDescent="0.25">
      <c r="A1928" t="s">
        <v>18</v>
      </c>
      <c r="B1928" t="s">
        <v>19</v>
      </c>
      <c r="C1928" t="s">
        <v>20</v>
      </c>
      <c r="D1928" t="s">
        <v>21</v>
      </c>
      <c r="E1928" t="s">
        <v>66</v>
      </c>
      <c r="F1928" t="s">
        <v>55</v>
      </c>
      <c r="G1928">
        <v>14962619690</v>
      </c>
      <c r="H1928" t="s">
        <v>257</v>
      </c>
      <c r="I1928" t="s">
        <v>33</v>
      </c>
      <c r="J1928">
        <v>143</v>
      </c>
      <c r="K1928">
        <v>2</v>
      </c>
      <c r="L1928">
        <v>1</v>
      </c>
      <c r="M1928">
        <v>143</v>
      </c>
      <c r="N1928">
        <v>2</v>
      </c>
      <c r="O1928">
        <v>1</v>
      </c>
      <c r="P1928">
        <v>2</v>
      </c>
      <c r="Q1928">
        <v>2</v>
      </c>
      <c r="R1928" s="1">
        <v>44673</v>
      </c>
      <c r="S1928" t="str">
        <f t="shared" si="150"/>
        <v>S. Pellegrino Sparkling Mineral Water</v>
      </c>
      <c r="T1928" t="str">
        <f t="shared" si="151"/>
        <v>Water</v>
      </c>
      <c r="U1928" t="str">
        <f>IF(T1928="Cell is Blank - Dis-regard",_xlfn.XLOOKUP(S1928,'Categroy Lookup'!A:A,'Categroy Lookup'!B:B,"Cell is Blank - Dis-regard"),T1928)</f>
        <v>Water</v>
      </c>
      <c r="V1928" t="b">
        <f t="shared" si="153"/>
        <v>1</v>
      </c>
      <c r="W1928">
        <f t="shared" si="152"/>
        <v>2</v>
      </c>
      <c r="X1928" s="8">
        <f t="shared" si="154"/>
        <v>1.3333333333333333</v>
      </c>
      <c r="Y1928" t="s">
        <v>66</v>
      </c>
      <c r="AB1928" t="s">
        <v>683</v>
      </c>
      <c r="AC1928" t="s">
        <v>785</v>
      </c>
      <c r="AD1928">
        <v>2022</v>
      </c>
    </row>
    <row r="1929" spans="1:30" x14ac:dyDescent="0.25">
      <c r="A1929" t="s">
        <v>18</v>
      </c>
      <c r="B1929" t="s">
        <v>40</v>
      </c>
      <c r="C1929" t="s">
        <v>41</v>
      </c>
      <c r="D1929" t="s">
        <v>42</v>
      </c>
      <c r="E1929" t="s">
        <v>258</v>
      </c>
      <c r="F1929" t="s">
        <v>27</v>
      </c>
      <c r="G1929">
        <v>14963314095</v>
      </c>
      <c r="H1929" t="s">
        <v>259</v>
      </c>
      <c r="I1929" t="s">
        <v>33</v>
      </c>
      <c r="J1929">
        <v>112</v>
      </c>
      <c r="K1929">
        <v>1.5</v>
      </c>
      <c r="L1929">
        <v>1</v>
      </c>
      <c r="M1929">
        <v>112</v>
      </c>
      <c r="N1929">
        <v>1.5</v>
      </c>
      <c r="O1929">
        <v>1</v>
      </c>
      <c r="P1929">
        <v>1.5</v>
      </c>
      <c r="Q1929">
        <v>1.5</v>
      </c>
      <c r="R1929" s="1">
        <v>44663</v>
      </c>
      <c r="S1929" t="str">
        <f t="shared" si="150"/>
        <v>Pop Corners - Spicy Queso</v>
      </c>
      <c r="T1929" t="str">
        <f t="shared" si="151"/>
        <v>Food</v>
      </c>
      <c r="U1929" t="str">
        <f>IF(T1929="Cell is Blank - Dis-regard",_xlfn.XLOOKUP(S1929,'Categroy Lookup'!A:A,'Categroy Lookup'!B:B,"Cell is Blank - Dis-regard"),T1929)</f>
        <v>Food</v>
      </c>
      <c r="V1929" t="b">
        <f t="shared" si="153"/>
        <v>1</v>
      </c>
      <c r="W1929">
        <f t="shared" si="152"/>
        <v>1.5</v>
      </c>
      <c r="X1929" s="8">
        <f t="shared" si="154"/>
        <v>1</v>
      </c>
      <c r="Y1929" t="s">
        <v>606</v>
      </c>
      <c r="Z1929" t="s">
        <v>610</v>
      </c>
      <c r="AB1929" t="s">
        <v>685</v>
      </c>
      <c r="AC1929" t="s">
        <v>786</v>
      </c>
      <c r="AD1929">
        <v>2022</v>
      </c>
    </row>
    <row r="1930" spans="1:30" x14ac:dyDescent="0.25">
      <c r="A1930" t="s">
        <v>18</v>
      </c>
      <c r="B1930" t="s">
        <v>40</v>
      </c>
      <c r="C1930" t="s">
        <v>41</v>
      </c>
      <c r="D1930" t="s">
        <v>42</v>
      </c>
      <c r="E1930" t="s">
        <v>258</v>
      </c>
      <c r="F1930" t="s">
        <v>27</v>
      </c>
      <c r="G1930">
        <v>14963360893</v>
      </c>
      <c r="H1930" t="s">
        <v>259</v>
      </c>
      <c r="I1930" t="s">
        <v>33</v>
      </c>
      <c r="J1930">
        <v>112</v>
      </c>
      <c r="K1930">
        <v>1.5</v>
      </c>
      <c r="L1930">
        <v>1</v>
      </c>
      <c r="M1930">
        <v>112</v>
      </c>
      <c r="N1930">
        <v>1.5</v>
      </c>
      <c r="O1930">
        <v>1</v>
      </c>
      <c r="P1930">
        <v>1.5</v>
      </c>
      <c r="Q1930">
        <v>1.5</v>
      </c>
      <c r="R1930" s="1">
        <v>44663</v>
      </c>
      <c r="S1930" t="str">
        <f t="shared" si="150"/>
        <v>Pop Corners - Spicy Queso</v>
      </c>
      <c r="T1930" t="str">
        <f t="shared" si="151"/>
        <v>Food</v>
      </c>
      <c r="U1930" t="str">
        <f>IF(T1930="Cell is Blank - Dis-regard",_xlfn.XLOOKUP(S1930,'Categroy Lookup'!A:A,'Categroy Lookup'!B:B,"Cell is Blank - Dis-regard"),T1930)</f>
        <v>Food</v>
      </c>
      <c r="V1930" t="b">
        <f t="shared" si="153"/>
        <v>1</v>
      </c>
      <c r="W1930">
        <f t="shared" si="152"/>
        <v>1.5</v>
      </c>
      <c r="X1930" s="8">
        <f t="shared" si="154"/>
        <v>1</v>
      </c>
      <c r="Y1930" t="s">
        <v>606</v>
      </c>
      <c r="Z1930" t="s">
        <v>610</v>
      </c>
      <c r="AB1930" t="s">
        <v>685</v>
      </c>
      <c r="AC1930" t="s">
        <v>786</v>
      </c>
      <c r="AD1930">
        <v>2022</v>
      </c>
    </row>
    <row r="1931" spans="1:30" x14ac:dyDescent="0.25">
      <c r="A1931" t="s">
        <v>18</v>
      </c>
      <c r="B1931" t="s">
        <v>197</v>
      </c>
      <c r="C1931" t="s">
        <v>198</v>
      </c>
      <c r="D1931" t="s">
        <v>199</v>
      </c>
      <c r="E1931" t="s">
        <v>72</v>
      </c>
      <c r="F1931" t="s">
        <v>55</v>
      </c>
      <c r="G1931">
        <v>14964013758</v>
      </c>
      <c r="H1931" t="s">
        <v>259</v>
      </c>
      <c r="I1931" t="s">
        <v>25</v>
      </c>
      <c r="J1931">
        <v>144</v>
      </c>
      <c r="K1931">
        <v>1.5</v>
      </c>
      <c r="L1931">
        <v>1</v>
      </c>
      <c r="M1931">
        <v>144</v>
      </c>
      <c r="N1931">
        <v>1.5</v>
      </c>
      <c r="O1931">
        <v>1</v>
      </c>
      <c r="P1931">
        <v>1.5</v>
      </c>
      <c r="Q1931">
        <v>1.5</v>
      </c>
      <c r="R1931" s="1">
        <v>44664</v>
      </c>
      <c r="S1931" t="str">
        <f t="shared" si="150"/>
        <v>Poland Springs Water</v>
      </c>
      <c r="T1931" t="str">
        <f t="shared" si="151"/>
        <v>Water</v>
      </c>
      <c r="U1931" t="str">
        <f>IF(T1931="Cell is Blank - Dis-regard",_xlfn.XLOOKUP(S1931,'Categroy Lookup'!A:A,'Categroy Lookup'!B:B,"Cell is Blank - Dis-regard"),T1931)</f>
        <v>Water</v>
      </c>
      <c r="V1931" t="b">
        <f t="shared" si="153"/>
        <v>1</v>
      </c>
      <c r="W1931">
        <f t="shared" si="152"/>
        <v>1.5</v>
      </c>
      <c r="X1931" s="8">
        <f t="shared" si="154"/>
        <v>1</v>
      </c>
      <c r="Y1931" t="s">
        <v>72</v>
      </c>
      <c r="AB1931" t="s">
        <v>685</v>
      </c>
      <c r="AC1931" t="s">
        <v>786</v>
      </c>
      <c r="AD1931">
        <v>2022</v>
      </c>
    </row>
    <row r="1932" spans="1:30" x14ac:dyDescent="0.25">
      <c r="A1932" t="s">
        <v>18</v>
      </c>
      <c r="B1932" t="s">
        <v>28</v>
      </c>
      <c r="C1932" t="s">
        <v>20</v>
      </c>
      <c r="D1932" t="s">
        <v>29</v>
      </c>
      <c r="E1932" t="s">
        <v>69</v>
      </c>
      <c r="F1932" t="s">
        <v>27</v>
      </c>
      <c r="G1932">
        <v>14965050964</v>
      </c>
      <c r="H1932" t="s">
        <v>259</v>
      </c>
      <c r="I1932" t="s">
        <v>33</v>
      </c>
      <c r="J1932">
        <v>111</v>
      </c>
      <c r="K1932">
        <v>1.5</v>
      </c>
      <c r="L1932">
        <v>1</v>
      </c>
      <c r="M1932">
        <v>111</v>
      </c>
      <c r="N1932">
        <v>1.5</v>
      </c>
      <c r="O1932">
        <v>1</v>
      </c>
      <c r="P1932">
        <v>1.5</v>
      </c>
      <c r="Q1932">
        <v>1.5</v>
      </c>
      <c r="R1932" s="1">
        <v>44664</v>
      </c>
      <c r="S1932" t="str">
        <f t="shared" si="150"/>
        <v>SunChips Multigrain - Salsa</v>
      </c>
      <c r="T1932" t="str">
        <f t="shared" si="151"/>
        <v>Food</v>
      </c>
      <c r="U1932" t="str">
        <f>IF(T1932="Cell is Blank - Dis-regard",_xlfn.XLOOKUP(S1932,'Categroy Lookup'!A:A,'Categroy Lookup'!B:B,"Cell is Blank - Dis-regard"),T1932)</f>
        <v>Food</v>
      </c>
      <c r="V1932" t="b">
        <f t="shared" si="153"/>
        <v>1</v>
      </c>
      <c r="W1932">
        <f t="shared" si="152"/>
        <v>1.5</v>
      </c>
      <c r="X1932" s="8">
        <f t="shared" si="154"/>
        <v>1</v>
      </c>
      <c r="Y1932" t="s">
        <v>502</v>
      </c>
      <c r="Z1932" t="s">
        <v>503</v>
      </c>
      <c r="AB1932" t="s">
        <v>685</v>
      </c>
      <c r="AC1932" t="s">
        <v>786</v>
      </c>
      <c r="AD1932">
        <v>2022</v>
      </c>
    </row>
    <row r="1933" spans="1:30" x14ac:dyDescent="0.25">
      <c r="A1933" t="s">
        <v>18</v>
      </c>
      <c r="B1933" t="s">
        <v>28</v>
      </c>
      <c r="C1933" t="s">
        <v>20</v>
      </c>
      <c r="D1933" t="s">
        <v>29</v>
      </c>
      <c r="E1933" t="s">
        <v>43</v>
      </c>
      <c r="F1933" t="s">
        <v>23</v>
      </c>
      <c r="G1933">
        <v>14965051857</v>
      </c>
      <c r="H1933" t="s">
        <v>259</v>
      </c>
      <c r="I1933" t="s">
        <v>33</v>
      </c>
      <c r="J1933">
        <v>146</v>
      </c>
      <c r="K1933">
        <v>3</v>
      </c>
      <c r="L1933">
        <v>1</v>
      </c>
      <c r="M1933">
        <v>146</v>
      </c>
      <c r="N1933">
        <v>3</v>
      </c>
      <c r="O1933">
        <v>1</v>
      </c>
      <c r="P1933">
        <v>3</v>
      </c>
      <c r="Q1933">
        <v>3</v>
      </c>
      <c r="R1933" s="1">
        <v>44664</v>
      </c>
      <c r="S1933" t="str">
        <f t="shared" si="150"/>
        <v>Monster Energy Original</v>
      </c>
      <c r="T1933" t="str">
        <f t="shared" si="151"/>
        <v>Carbonated</v>
      </c>
      <c r="U1933" t="str">
        <f>IF(T1933="Cell is Blank - Dis-regard",_xlfn.XLOOKUP(S1933,'Categroy Lookup'!A:A,'Categroy Lookup'!B:B,"Cell is Blank - Dis-regard"),T1933)</f>
        <v>Carbonated</v>
      </c>
      <c r="V1933" t="b">
        <f t="shared" si="153"/>
        <v>1</v>
      </c>
      <c r="W1933">
        <f t="shared" si="152"/>
        <v>3</v>
      </c>
      <c r="X1933" s="8">
        <f t="shared" si="154"/>
        <v>2</v>
      </c>
      <c r="Y1933" t="s">
        <v>43</v>
      </c>
      <c r="AB1933" t="s">
        <v>685</v>
      </c>
      <c r="AC1933" t="s">
        <v>786</v>
      </c>
      <c r="AD1933">
        <v>2022</v>
      </c>
    </row>
    <row r="1934" spans="1:30" x14ac:dyDescent="0.25">
      <c r="A1934" t="s">
        <v>18</v>
      </c>
      <c r="B1934" t="s">
        <v>197</v>
      </c>
      <c r="C1934" t="s">
        <v>198</v>
      </c>
      <c r="D1934" t="s">
        <v>199</v>
      </c>
      <c r="E1934" t="s">
        <v>72</v>
      </c>
      <c r="F1934" t="s">
        <v>55</v>
      </c>
      <c r="G1934">
        <v>14965256936</v>
      </c>
      <c r="H1934" t="s">
        <v>259</v>
      </c>
      <c r="I1934" t="s">
        <v>25</v>
      </c>
      <c r="J1934">
        <v>144</v>
      </c>
      <c r="K1934">
        <v>1.5</v>
      </c>
      <c r="L1934">
        <v>1</v>
      </c>
      <c r="M1934">
        <v>144</v>
      </c>
      <c r="N1934">
        <v>1.5</v>
      </c>
      <c r="O1934">
        <v>1</v>
      </c>
      <c r="P1934">
        <v>1.5</v>
      </c>
      <c r="Q1934">
        <v>1.5</v>
      </c>
      <c r="R1934" s="1">
        <v>44664</v>
      </c>
      <c r="S1934" t="str">
        <f t="shared" si="150"/>
        <v>Poland Springs Water</v>
      </c>
      <c r="T1934" t="str">
        <f t="shared" si="151"/>
        <v>Water</v>
      </c>
      <c r="U1934" t="str">
        <f>IF(T1934="Cell is Blank - Dis-regard",_xlfn.XLOOKUP(S1934,'Categroy Lookup'!A:A,'Categroy Lookup'!B:B,"Cell is Blank - Dis-regard"),T1934)</f>
        <v>Water</v>
      </c>
      <c r="V1934" t="b">
        <f t="shared" si="153"/>
        <v>1</v>
      </c>
      <c r="W1934">
        <f t="shared" si="152"/>
        <v>1.5</v>
      </c>
      <c r="X1934" s="8">
        <f t="shared" si="154"/>
        <v>1</v>
      </c>
      <c r="Y1934" t="s">
        <v>72</v>
      </c>
      <c r="AB1934" t="s">
        <v>685</v>
      </c>
      <c r="AC1934" t="s">
        <v>786</v>
      </c>
      <c r="AD1934">
        <v>2022</v>
      </c>
    </row>
    <row r="1935" spans="1:30" x14ac:dyDescent="0.25">
      <c r="A1935" t="s">
        <v>18</v>
      </c>
      <c r="B1935" t="s">
        <v>197</v>
      </c>
      <c r="C1935" t="s">
        <v>198</v>
      </c>
      <c r="D1935" t="s">
        <v>199</v>
      </c>
      <c r="E1935" t="s">
        <v>72</v>
      </c>
      <c r="F1935" t="s">
        <v>55</v>
      </c>
      <c r="G1935">
        <v>14965303481</v>
      </c>
      <c r="H1935" t="s">
        <v>259</v>
      </c>
      <c r="I1935" t="s">
        <v>25</v>
      </c>
      <c r="J1935">
        <v>144</v>
      </c>
      <c r="K1935">
        <v>1.5</v>
      </c>
      <c r="L1935">
        <v>1</v>
      </c>
      <c r="M1935">
        <v>144</v>
      </c>
      <c r="N1935">
        <v>1.5</v>
      </c>
      <c r="O1935">
        <v>1</v>
      </c>
      <c r="P1935">
        <v>1.5</v>
      </c>
      <c r="Q1935">
        <v>1.5</v>
      </c>
      <c r="R1935" s="1">
        <v>44664</v>
      </c>
      <c r="S1935" t="str">
        <f t="shared" si="150"/>
        <v>Poland Springs Water</v>
      </c>
      <c r="T1935" t="str">
        <f t="shared" si="151"/>
        <v>Water</v>
      </c>
      <c r="U1935" t="str">
        <f>IF(T1935="Cell is Blank - Dis-regard",_xlfn.XLOOKUP(S1935,'Categroy Lookup'!A:A,'Categroy Lookup'!B:B,"Cell is Blank - Dis-regard"),T1935)</f>
        <v>Water</v>
      </c>
      <c r="V1935" t="b">
        <f t="shared" si="153"/>
        <v>1</v>
      </c>
      <c r="W1935">
        <f t="shared" si="152"/>
        <v>1.5</v>
      </c>
      <c r="X1935" s="8">
        <f t="shared" si="154"/>
        <v>1</v>
      </c>
      <c r="Y1935" t="s">
        <v>72</v>
      </c>
      <c r="AB1935" t="s">
        <v>685</v>
      </c>
      <c r="AC1935" t="s">
        <v>786</v>
      </c>
      <c r="AD1935">
        <v>2022</v>
      </c>
    </row>
    <row r="1936" spans="1:30" x14ac:dyDescent="0.25">
      <c r="A1936" t="s">
        <v>18</v>
      </c>
      <c r="B1936" t="s">
        <v>197</v>
      </c>
      <c r="C1936" t="s">
        <v>198</v>
      </c>
      <c r="D1936" t="s">
        <v>199</v>
      </c>
      <c r="E1936" t="s">
        <v>79</v>
      </c>
      <c r="F1936" t="s">
        <v>27</v>
      </c>
      <c r="G1936">
        <v>14965322635</v>
      </c>
      <c r="H1936" t="s">
        <v>259</v>
      </c>
      <c r="I1936" t="s">
        <v>25</v>
      </c>
      <c r="J1936">
        <v>110</v>
      </c>
      <c r="K1936">
        <v>1.5</v>
      </c>
      <c r="L1936">
        <v>1</v>
      </c>
      <c r="M1936">
        <v>110</v>
      </c>
      <c r="N1936">
        <v>1.5</v>
      </c>
      <c r="O1936">
        <v>1</v>
      </c>
      <c r="P1936">
        <v>1.5</v>
      </c>
      <c r="Q1936">
        <v>1.5</v>
      </c>
      <c r="R1936" s="1">
        <v>44664</v>
      </c>
      <c r="S1936" t="str">
        <f t="shared" si="150"/>
        <v>SunChips Multigrain - Harvest Cheddar</v>
      </c>
      <c r="T1936" t="str">
        <f t="shared" si="151"/>
        <v>Food</v>
      </c>
      <c r="U1936" t="str">
        <f>IF(T1936="Cell is Blank - Dis-regard",_xlfn.XLOOKUP(S1936,'Categroy Lookup'!A:A,'Categroy Lookup'!B:B,"Cell is Blank - Dis-regard"),T1936)</f>
        <v>Food</v>
      </c>
      <c r="V1936" t="b">
        <f t="shared" si="153"/>
        <v>1</v>
      </c>
      <c r="W1936">
        <f t="shared" si="152"/>
        <v>1.5</v>
      </c>
      <c r="X1936" s="8">
        <f t="shared" si="154"/>
        <v>1</v>
      </c>
      <c r="Y1936" t="s">
        <v>502</v>
      </c>
      <c r="Z1936" t="s">
        <v>515</v>
      </c>
      <c r="AB1936" t="s">
        <v>685</v>
      </c>
      <c r="AC1936" t="s">
        <v>786</v>
      </c>
      <c r="AD1936">
        <v>2022</v>
      </c>
    </row>
    <row r="1937" spans="1:30" x14ac:dyDescent="0.25">
      <c r="A1937" t="s">
        <v>18</v>
      </c>
      <c r="B1937" t="s">
        <v>197</v>
      </c>
      <c r="C1937" t="s">
        <v>198</v>
      </c>
      <c r="D1937" t="s">
        <v>199</v>
      </c>
      <c r="E1937" t="s">
        <v>98</v>
      </c>
      <c r="F1937" t="s">
        <v>27</v>
      </c>
      <c r="G1937">
        <v>14965343396</v>
      </c>
      <c r="H1937" t="s">
        <v>259</v>
      </c>
      <c r="I1937" t="s">
        <v>25</v>
      </c>
      <c r="J1937">
        <v>124</v>
      </c>
      <c r="K1937">
        <v>1.25</v>
      </c>
      <c r="L1937">
        <v>1</v>
      </c>
      <c r="M1937">
        <v>124</v>
      </c>
      <c r="N1937">
        <v>1.25</v>
      </c>
      <c r="O1937">
        <v>1</v>
      </c>
      <c r="P1937">
        <v>1.25</v>
      </c>
      <c r="Q1937">
        <v>1.25</v>
      </c>
      <c r="R1937" s="1">
        <v>44664</v>
      </c>
      <c r="S1937" t="str">
        <f t="shared" si="150"/>
        <v>CheezIt - Original</v>
      </c>
      <c r="T1937" t="str">
        <f t="shared" si="151"/>
        <v>Food</v>
      </c>
      <c r="U1937" t="str">
        <f>IF(T1937="Cell is Blank - Dis-regard",_xlfn.XLOOKUP(S1937,'Categroy Lookup'!A:A,'Categroy Lookup'!B:B,"Cell is Blank - Dis-regard"),T1937)</f>
        <v>Food</v>
      </c>
      <c r="V1937" t="b">
        <f t="shared" si="153"/>
        <v>1</v>
      </c>
      <c r="W1937">
        <f t="shared" si="152"/>
        <v>1.25</v>
      </c>
      <c r="X1937" s="8">
        <f t="shared" si="154"/>
        <v>0.83333333333333337</v>
      </c>
      <c r="Y1937" t="s">
        <v>528</v>
      </c>
      <c r="Z1937" t="s">
        <v>512</v>
      </c>
      <c r="AB1937" t="s">
        <v>685</v>
      </c>
      <c r="AC1937" t="s">
        <v>786</v>
      </c>
      <c r="AD1937">
        <v>2022</v>
      </c>
    </row>
    <row r="1938" spans="1:30" x14ac:dyDescent="0.25">
      <c r="A1938" t="s">
        <v>18</v>
      </c>
      <c r="B1938" t="s">
        <v>197</v>
      </c>
      <c r="C1938" t="s">
        <v>198</v>
      </c>
      <c r="D1938" t="s">
        <v>199</v>
      </c>
      <c r="E1938" t="s">
        <v>120</v>
      </c>
      <c r="F1938" t="s">
        <v>23</v>
      </c>
      <c r="G1938">
        <v>14965565394</v>
      </c>
      <c r="H1938" t="s">
        <v>259</v>
      </c>
      <c r="I1938" t="s">
        <v>33</v>
      </c>
      <c r="J1938">
        <v>133</v>
      </c>
      <c r="K1938">
        <v>2</v>
      </c>
      <c r="L1938">
        <v>1</v>
      </c>
      <c r="M1938">
        <v>133</v>
      </c>
      <c r="N1938">
        <v>2</v>
      </c>
      <c r="O1938">
        <v>1</v>
      </c>
      <c r="P1938">
        <v>2</v>
      </c>
      <c r="Q1938">
        <v>2</v>
      </c>
      <c r="R1938" s="1">
        <v>44664</v>
      </c>
      <c r="S1938" t="str">
        <f t="shared" si="150"/>
        <v>Keto Krisp - Almond Butter</v>
      </c>
      <c r="T1938" t="str">
        <f t="shared" si="151"/>
        <v>Carbonated</v>
      </c>
      <c r="U1938" t="str">
        <f>IF(T1938="Cell is Blank - Dis-regard",_xlfn.XLOOKUP(S1938,'Categroy Lookup'!A:A,'Categroy Lookup'!B:B,"Cell is Blank - Dis-regard"),T1938)</f>
        <v>Carbonated</v>
      </c>
      <c r="V1938" t="b">
        <f t="shared" si="153"/>
        <v>1</v>
      </c>
      <c r="W1938">
        <f t="shared" si="152"/>
        <v>2</v>
      </c>
      <c r="X1938" s="8">
        <f t="shared" si="154"/>
        <v>1.3333333333333333</v>
      </c>
      <c r="Y1938" t="s">
        <v>518</v>
      </c>
      <c r="Z1938" t="s">
        <v>545</v>
      </c>
      <c r="AB1938" t="s">
        <v>685</v>
      </c>
      <c r="AC1938" t="s">
        <v>786</v>
      </c>
      <c r="AD1938">
        <v>2022</v>
      </c>
    </row>
    <row r="1939" spans="1:30" x14ac:dyDescent="0.25">
      <c r="A1939" t="s">
        <v>18</v>
      </c>
      <c r="B1939" t="s">
        <v>36</v>
      </c>
      <c r="C1939" t="s">
        <v>37</v>
      </c>
      <c r="D1939" t="s">
        <v>38</v>
      </c>
      <c r="E1939" t="s">
        <v>79</v>
      </c>
      <c r="F1939" t="s">
        <v>27</v>
      </c>
      <c r="G1939">
        <v>14965803203</v>
      </c>
      <c r="H1939" t="s">
        <v>259</v>
      </c>
      <c r="I1939" t="s">
        <v>33</v>
      </c>
      <c r="J1939">
        <v>123</v>
      </c>
      <c r="K1939">
        <v>1.5</v>
      </c>
      <c r="L1939">
        <v>1</v>
      </c>
      <c r="M1939">
        <v>123</v>
      </c>
      <c r="N1939">
        <v>1.5</v>
      </c>
      <c r="O1939">
        <v>1</v>
      </c>
      <c r="P1939">
        <v>1.5</v>
      </c>
      <c r="Q1939">
        <v>1.5</v>
      </c>
      <c r="R1939" s="1">
        <v>44664</v>
      </c>
      <c r="S1939" t="str">
        <f t="shared" si="150"/>
        <v>SunChips Multigrain - Harvest Cheddar</v>
      </c>
      <c r="T1939" t="str">
        <f t="shared" si="151"/>
        <v>Food</v>
      </c>
      <c r="U1939" t="str">
        <f>IF(T1939="Cell is Blank - Dis-regard",_xlfn.XLOOKUP(S1939,'Categroy Lookup'!A:A,'Categroy Lookup'!B:B,"Cell is Blank - Dis-regard"),T1939)</f>
        <v>Food</v>
      </c>
      <c r="V1939" t="b">
        <f t="shared" si="153"/>
        <v>1</v>
      </c>
      <c r="W1939">
        <f t="shared" si="152"/>
        <v>1.5</v>
      </c>
      <c r="X1939" s="8">
        <f t="shared" si="154"/>
        <v>1</v>
      </c>
      <c r="Y1939" t="s">
        <v>502</v>
      </c>
      <c r="Z1939" t="s">
        <v>515</v>
      </c>
      <c r="AB1939" t="s">
        <v>685</v>
      </c>
      <c r="AC1939" t="s">
        <v>786</v>
      </c>
      <c r="AD1939">
        <v>2022</v>
      </c>
    </row>
    <row r="1940" spans="1:30" x14ac:dyDescent="0.25">
      <c r="A1940" t="s">
        <v>18</v>
      </c>
      <c r="B1940" t="s">
        <v>40</v>
      </c>
      <c r="C1940" t="s">
        <v>41</v>
      </c>
      <c r="D1940" t="s">
        <v>42</v>
      </c>
      <c r="E1940" t="s">
        <v>165</v>
      </c>
      <c r="F1940" t="s">
        <v>31</v>
      </c>
      <c r="G1940">
        <v>14965834651</v>
      </c>
      <c r="H1940" t="s">
        <v>259</v>
      </c>
      <c r="I1940" t="s">
        <v>25</v>
      </c>
      <c r="J1940">
        <v>147</v>
      </c>
      <c r="K1940">
        <v>2.5</v>
      </c>
      <c r="L1940">
        <v>1</v>
      </c>
      <c r="M1940">
        <v>147</v>
      </c>
      <c r="N1940">
        <v>2.5</v>
      </c>
      <c r="O1940">
        <v>1</v>
      </c>
      <c r="P1940">
        <v>2.5</v>
      </c>
      <c r="Q1940">
        <v>3.5</v>
      </c>
      <c r="R1940" s="1">
        <v>44664</v>
      </c>
      <c r="S1940" t="str">
        <f t="shared" si="150"/>
        <v>Snapple Tea - Raspberry</v>
      </c>
      <c r="T1940" t="str">
        <f t="shared" si="151"/>
        <v>Non Carbonated</v>
      </c>
      <c r="U1940" t="str">
        <f>IF(T1940="Cell is Blank - Dis-regard",_xlfn.XLOOKUP(S1940,'Categroy Lookup'!A:A,'Categroy Lookup'!B:B,"Cell is Blank - Dis-regard"),T1940)</f>
        <v>Non Carbonated</v>
      </c>
      <c r="V1940" t="b">
        <f t="shared" si="153"/>
        <v>1</v>
      </c>
      <c r="W1940">
        <f t="shared" si="152"/>
        <v>2.5</v>
      </c>
      <c r="X1940" s="8">
        <f t="shared" si="154"/>
        <v>1.6666666666666667</v>
      </c>
      <c r="Y1940" t="s">
        <v>564</v>
      </c>
      <c r="Z1940" t="s">
        <v>508</v>
      </c>
      <c r="AB1940" t="s">
        <v>685</v>
      </c>
      <c r="AC1940" t="s">
        <v>786</v>
      </c>
      <c r="AD1940">
        <v>2022</v>
      </c>
    </row>
    <row r="1941" spans="1:30" x14ac:dyDescent="0.25">
      <c r="A1941" t="s">
        <v>18</v>
      </c>
      <c r="B1941" t="s">
        <v>40</v>
      </c>
      <c r="C1941" t="s">
        <v>41</v>
      </c>
      <c r="D1941" t="s">
        <v>42</v>
      </c>
      <c r="E1941" t="s">
        <v>260</v>
      </c>
      <c r="F1941" t="s">
        <v>27</v>
      </c>
      <c r="G1941">
        <v>14965834651</v>
      </c>
      <c r="H1941" t="s">
        <v>259</v>
      </c>
      <c r="I1941" t="s">
        <v>25</v>
      </c>
      <c r="J1941">
        <v>124</v>
      </c>
      <c r="K1941">
        <v>1</v>
      </c>
      <c r="L1941">
        <v>1</v>
      </c>
      <c r="M1941">
        <v>124</v>
      </c>
      <c r="N1941">
        <v>1</v>
      </c>
      <c r="O1941">
        <v>1</v>
      </c>
      <c r="P1941">
        <v>1</v>
      </c>
      <c r="Q1941">
        <v>3.5</v>
      </c>
      <c r="R1941" s="1">
        <v>44664</v>
      </c>
      <c r="S1941" t="str">
        <f t="shared" si="150"/>
        <v>Quaker Apple Cinnamon Rice Crisps</v>
      </c>
      <c r="T1941" t="str">
        <f t="shared" si="151"/>
        <v>Food</v>
      </c>
      <c r="U1941" t="str">
        <f>IF(T1941="Cell is Blank - Dis-regard",_xlfn.XLOOKUP(S1941,'Categroy Lookup'!A:A,'Categroy Lookup'!B:B,"Cell is Blank - Dis-regard"),T1941)</f>
        <v>Food</v>
      </c>
      <c r="V1941" t="b">
        <f t="shared" si="153"/>
        <v>1</v>
      </c>
      <c r="W1941">
        <f t="shared" si="152"/>
        <v>1</v>
      </c>
      <c r="X1941" s="8">
        <f t="shared" si="154"/>
        <v>0.66666666666666663</v>
      </c>
      <c r="Y1941" t="s">
        <v>260</v>
      </c>
      <c r="AB1941" t="s">
        <v>685</v>
      </c>
      <c r="AC1941" t="s">
        <v>786</v>
      </c>
      <c r="AD1941">
        <v>2022</v>
      </c>
    </row>
    <row r="1942" spans="1:30" x14ac:dyDescent="0.25">
      <c r="A1942" t="s">
        <v>18</v>
      </c>
      <c r="B1942" t="s">
        <v>197</v>
      </c>
      <c r="C1942" t="s">
        <v>198</v>
      </c>
      <c r="D1942" t="s">
        <v>199</v>
      </c>
      <c r="E1942" t="s">
        <v>62</v>
      </c>
      <c r="F1942" t="s">
        <v>27</v>
      </c>
      <c r="G1942">
        <v>14966259064</v>
      </c>
      <c r="H1942" t="s">
        <v>259</v>
      </c>
      <c r="I1942" t="s">
        <v>25</v>
      </c>
      <c r="J1942">
        <v>131</v>
      </c>
      <c r="K1942">
        <v>2</v>
      </c>
      <c r="L1942">
        <v>1</v>
      </c>
      <c r="M1942">
        <v>131</v>
      </c>
      <c r="N1942">
        <v>2</v>
      </c>
      <c r="O1942">
        <v>1</v>
      </c>
      <c r="P1942">
        <v>2</v>
      </c>
      <c r="Q1942">
        <v>2</v>
      </c>
      <c r="R1942" s="1">
        <v>44664</v>
      </c>
      <c r="S1942" t="str">
        <f t="shared" si="150"/>
        <v>Robert Irvine's - Fit Crunch -  Chocolate Pea</v>
      </c>
      <c r="T1942" t="str">
        <f t="shared" si="151"/>
        <v>Food</v>
      </c>
      <c r="U1942" t="str">
        <f>IF(T1942="Cell is Blank - Dis-regard",_xlfn.XLOOKUP(S1942,'Categroy Lookup'!A:A,'Categroy Lookup'!B:B,"Cell is Blank - Dis-regard"),T1942)</f>
        <v>Food</v>
      </c>
      <c r="V1942" t="b">
        <f t="shared" si="153"/>
        <v>1</v>
      </c>
      <c r="W1942">
        <f t="shared" si="152"/>
        <v>2</v>
      </c>
      <c r="X1942" s="8">
        <f t="shared" si="154"/>
        <v>1.3333333333333333</v>
      </c>
      <c r="Y1942" t="s">
        <v>495</v>
      </c>
      <c r="Z1942" t="s">
        <v>496</v>
      </c>
      <c r="AA1942" t="s">
        <v>497</v>
      </c>
      <c r="AB1942" t="s">
        <v>685</v>
      </c>
      <c r="AC1942" t="s">
        <v>786</v>
      </c>
      <c r="AD1942">
        <v>2022</v>
      </c>
    </row>
    <row r="1943" spans="1:30" x14ac:dyDescent="0.25">
      <c r="A1943" t="s">
        <v>18</v>
      </c>
      <c r="B1943" t="s">
        <v>197</v>
      </c>
      <c r="C1943" t="s">
        <v>198</v>
      </c>
      <c r="D1943" t="s">
        <v>199</v>
      </c>
      <c r="E1943" t="s">
        <v>72</v>
      </c>
      <c r="F1943" t="s">
        <v>55</v>
      </c>
      <c r="G1943">
        <v>14966320633</v>
      </c>
      <c r="H1943" t="s">
        <v>259</v>
      </c>
      <c r="I1943" t="s">
        <v>33</v>
      </c>
      <c r="J1943">
        <v>144</v>
      </c>
      <c r="K1943">
        <v>1.5</v>
      </c>
      <c r="L1943">
        <v>1</v>
      </c>
      <c r="M1943">
        <v>144</v>
      </c>
      <c r="N1943">
        <v>1.5</v>
      </c>
      <c r="O1943">
        <v>1</v>
      </c>
      <c r="P1943">
        <v>1.5</v>
      </c>
      <c r="Q1943">
        <v>1.5</v>
      </c>
      <c r="R1943" s="1">
        <v>44664</v>
      </c>
      <c r="S1943" t="str">
        <f t="shared" si="150"/>
        <v>Poland Springs Water</v>
      </c>
      <c r="T1943" t="str">
        <f t="shared" si="151"/>
        <v>Water</v>
      </c>
      <c r="U1943" t="str">
        <f>IF(T1943="Cell is Blank - Dis-regard",_xlfn.XLOOKUP(S1943,'Categroy Lookup'!A:A,'Categroy Lookup'!B:B,"Cell is Blank - Dis-regard"),T1943)</f>
        <v>Water</v>
      </c>
      <c r="V1943" t="b">
        <f t="shared" si="153"/>
        <v>1</v>
      </c>
      <c r="W1943">
        <f t="shared" si="152"/>
        <v>1.5</v>
      </c>
      <c r="X1943" s="8">
        <f t="shared" si="154"/>
        <v>1</v>
      </c>
      <c r="Y1943" t="s">
        <v>72</v>
      </c>
      <c r="AB1943" t="s">
        <v>685</v>
      </c>
      <c r="AC1943" t="s">
        <v>786</v>
      </c>
      <c r="AD1943">
        <v>2022</v>
      </c>
    </row>
    <row r="1944" spans="1:30" x14ac:dyDescent="0.25">
      <c r="A1944" t="s">
        <v>18</v>
      </c>
      <c r="B1944" t="s">
        <v>197</v>
      </c>
      <c r="C1944" t="s">
        <v>198</v>
      </c>
      <c r="D1944" t="s">
        <v>199</v>
      </c>
      <c r="E1944" t="s">
        <v>195</v>
      </c>
      <c r="F1944" t="s">
        <v>27</v>
      </c>
      <c r="G1944">
        <v>14966466491</v>
      </c>
      <c r="H1944" t="s">
        <v>259</v>
      </c>
      <c r="I1944" t="s">
        <v>33</v>
      </c>
      <c r="J1944">
        <v>135</v>
      </c>
      <c r="K1944">
        <v>2</v>
      </c>
      <c r="L1944">
        <v>1</v>
      </c>
      <c r="M1944">
        <v>135</v>
      </c>
      <c r="N1944">
        <v>2</v>
      </c>
      <c r="O1944">
        <v>1</v>
      </c>
      <c r="P1944">
        <v>2</v>
      </c>
      <c r="Q1944">
        <v>2</v>
      </c>
      <c r="R1944" s="1">
        <v>44664</v>
      </c>
      <c r="S1944" t="str">
        <f t="shared" si="150"/>
        <v>RXBAR - Protein Bar - Chocolate Sea Salt</v>
      </c>
      <c r="T1944" t="str">
        <f t="shared" si="151"/>
        <v>Food</v>
      </c>
      <c r="U1944" t="str">
        <f>IF(T1944="Cell is Blank - Dis-regard",_xlfn.XLOOKUP(S1944,'Categroy Lookup'!A:A,'Categroy Lookup'!B:B,"Cell is Blank - Dis-regard"),T1944)</f>
        <v>Food</v>
      </c>
      <c r="V1944" t="b">
        <f t="shared" si="153"/>
        <v>1</v>
      </c>
      <c r="W1944">
        <f t="shared" si="152"/>
        <v>2</v>
      </c>
      <c r="X1944" s="8">
        <f t="shared" si="154"/>
        <v>1.3333333333333333</v>
      </c>
      <c r="Y1944" t="s">
        <v>561</v>
      </c>
      <c r="Z1944" t="s">
        <v>562</v>
      </c>
      <c r="AA1944" t="s">
        <v>571</v>
      </c>
      <c r="AB1944" t="s">
        <v>685</v>
      </c>
      <c r="AC1944" t="s">
        <v>786</v>
      </c>
      <c r="AD1944">
        <v>2022</v>
      </c>
    </row>
    <row r="1945" spans="1:30" x14ac:dyDescent="0.25">
      <c r="A1945" t="s">
        <v>18</v>
      </c>
      <c r="B1945" t="s">
        <v>36</v>
      </c>
      <c r="C1945" t="s">
        <v>37</v>
      </c>
      <c r="D1945" t="s">
        <v>38</v>
      </c>
      <c r="E1945" t="s">
        <v>62</v>
      </c>
      <c r="F1945" t="s">
        <v>27</v>
      </c>
      <c r="G1945">
        <v>14966487145</v>
      </c>
      <c r="H1945" t="s">
        <v>259</v>
      </c>
      <c r="I1945" t="s">
        <v>33</v>
      </c>
      <c r="J1945">
        <v>132</v>
      </c>
      <c r="K1945">
        <v>2</v>
      </c>
      <c r="L1945">
        <v>1</v>
      </c>
      <c r="M1945">
        <v>132</v>
      </c>
      <c r="N1945">
        <v>2</v>
      </c>
      <c r="O1945">
        <v>1</v>
      </c>
      <c r="P1945">
        <v>2</v>
      </c>
      <c r="Q1945">
        <v>2</v>
      </c>
      <c r="R1945" s="1">
        <v>44664</v>
      </c>
      <c r="S1945" t="str">
        <f t="shared" si="150"/>
        <v>Robert Irvine's - Fit Crunch -  Chocolate Pea</v>
      </c>
      <c r="T1945" t="str">
        <f t="shared" si="151"/>
        <v>Food</v>
      </c>
      <c r="U1945" t="str">
        <f>IF(T1945="Cell is Blank - Dis-regard",_xlfn.XLOOKUP(S1945,'Categroy Lookup'!A:A,'Categroy Lookup'!B:B,"Cell is Blank - Dis-regard"),T1945)</f>
        <v>Food</v>
      </c>
      <c r="V1945" t="b">
        <f t="shared" si="153"/>
        <v>1</v>
      </c>
      <c r="W1945">
        <f t="shared" si="152"/>
        <v>2</v>
      </c>
      <c r="X1945" s="8">
        <f t="shared" si="154"/>
        <v>1.3333333333333333</v>
      </c>
      <c r="Y1945" t="s">
        <v>495</v>
      </c>
      <c r="Z1945" t="s">
        <v>496</v>
      </c>
      <c r="AA1945" t="s">
        <v>497</v>
      </c>
      <c r="AB1945" t="s">
        <v>685</v>
      </c>
      <c r="AC1945" t="s">
        <v>786</v>
      </c>
      <c r="AD1945">
        <v>2022</v>
      </c>
    </row>
    <row r="1946" spans="1:30" x14ac:dyDescent="0.25">
      <c r="A1946" t="s">
        <v>18</v>
      </c>
      <c r="B1946" t="s">
        <v>197</v>
      </c>
      <c r="C1946" t="s">
        <v>198</v>
      </c>
      <c r="D1946" t="s">
        <v>199</v>
      </c>
      <c r="E1946" t="s">
        <v>200</v>
      </c>
      <c r="F1946" t="s">
        <v>31</v>
      </c>
      <c r="G1946">
        <v>14966527024</v>
      </c>
      <c r="H1946" t="s">
        <v>259</v>
      </c>
      <c r="I1946" t="s">
        <v>33</v>
      </c>
      <c r="J1946">
        <v>146</v>
      </c>
      <c r="K1946">
        <v>3.5</v>
      </c>
      <c r="L1946">
        <v>1</v>
      </c>
      <c r="M1946">
        <v>146</v>
      </c>
      <c r="N1946">
        <v>3.5</v>
      </c>
      <c r="O1946">
        <v>1</v>
      </c>
      <c r="P1946">
        <v>3.5</v>
      </c>
      <c r="Q1946">
        <v>3.5</v>
      </c>
      <c r="R1946" s="1">
        <v>44664</v>
      </c>
      <c r="S1946" t="str">
        <f t="shared" si="150"/>
        <v>Starbucks Doubleshot Energy - Mocha</v>
      </c>
      <c r="T1946" t="str">
        <f t="shared" si="151"/>
        <v>Non Carbonated</v>
      </c>
      <c r="U1946" t="str">
        <f>IF(T1946="Cell is Blank - Dis-regard",_xlfn.XLOOKUP(S1946,'Categroy Lookup'!A:A,'Categroy Lookup'!B:B,"Cell is Blank - Dis-regard"),T1946)</f>
        <v>Non Carbonated</v>
      </c>
      <c r="V1946" t="b">
        <f t="shared" si="153"/>
        <v>1</v>
      </c>
      <c r="W1946">
        <f t="shared" si="152"/>
        <v>3.5</v>
      </c>
      <c r="X1946" s="8">
        <f t="shared" si="154"/>
        <v>2.3333333333333335</v>
      </c>
      <c r="Y1946" t="s">
        <v>572</v>
      </c>
      <c r="Z1946" t="s">
        <v>573</v>
      </c>
      <c r="AB1946" t="s">
        <v>685</v>
      </c>
      <c r="AC1946" t="s">
        <v>786</v>
      </c>
      <c r="AD1946">
        <v>2022</v>
      </c>
    </row>
    <row r="1947" spans="1:30" x14ac:dyDescent="0.25">
      <c r="A1947" t="s">
        <v>18</v>
      </c>
      <c r="B1947" t="s">
        <v>40</v>
      </c>
      <c r="C1947" t="s">
        <v>41</v>
      </c>
      <c r="D1947" t="s">
        <v>42</v>
      </c>
      <c r="E1947" t="s">
        <v>131</v>
      </c>
      <c r="F1947" t="s">
        <v>23</v>
      </c>
      <c r="G1947">
        <v>14966577420</v>
      </c>
      <c r="H1947" t="s">
        <v>259</v>
      </c>
      <c r="I1947" t="s">
        <v>33</v>
      </c>
      <c r="J1947">
        <v>140</v>
      </c>
      <c r="K1947">
        <v>1</v>
      </c>
      <c r="L1947">
        <v>1</v>
      </c>
      <c r="M1947">
        <v>140</v>
      </c>
      <c r="N1947">
        <v>1</v>
      </c>
      <c r="O1947">
        <v>1</v>
      </c>
      <c r="P1947">
        <v>1</v>
      </c>
      <c r="Q1947">
        <v>1</v>
      </c>
      <c r="R1947" s="1">
        <v>44664</v>
      </c>
      <c r="S1947" t="str">
        <f t="shared" si="150"/>
        <v>Sunkist Soda - Orange</v>
      </c>
      <c r="T1947" t="str">
        <f t="shared" si="151"/>
        <v>Carbonated</v>
      </c>
      <c r="U1947" t="str">
        <f>IF(T1947="Cell is Blank - Dis-regard",_xlfn.XLOOKUP(S1947,'Categroy Lookup'!A:A,'Categroy Lookup'!B:B,"Cell is Blank - Dis-regard"),T1947)</f>
        <v>Carbonated</v>
      </c>
      <c r="V1947" t="b">
        <f t="shared" si="153"/>
        <v>1</v>
      </c>
      <c r="W1947">
        <f t="shared" si="152"/>
        <v>1</v>
      </c>
      <c r="X1947" s="8">
        <f t="shared" si="154"/>
        <v>0.66666666666666663</v>
      </c>
      <c r="Y1947" t="s">
        <v>551</v>
      </c>
      <c r="Z1947" t="s">
        <v>552</v>
      </c>
      <c r="AB1947" t="s">
        <v>685</v>
      </c>
      <c r="AC1947" t="s">
        <v>786</v>
      </c>
      <c r="AD1947">
        <v>2022</v>
      </c>
    </row>
    <row r="1948" spans="1:30" x14ac:dyDescent="0.25">
      <c r="A1948" t="s">
        <v>18</v>
      </c>
      <c r="B1948" t="s">
        <v>40</v>
      </c>
      <c r="C1948" t="s">
        <v>41</v>
      </c>
      <c r="D1948" t="s">
        <v>42</v>
      </c>
      <c r="E1948" t="s">
        <v>43</v>
      </c>
      <c r="F1948" t="s">
        <v>23</v>
      </c>
      <c r="G1948">
        <v>14966619700</v>
      </c>
      <c r="H1948" t="s">
        <v>259</v>
      </c>
      <c r="I1948" t="s">
        <v>33</v>
      </c>
      <c r="J1948">
        <v>146</v>
      </c>
      <c r="K1948">
        <v>3</v>
      </c>
      <c r="L1948">
        <v>1</v>
      </c>
      <c r="M1948">
        <v>146</v>
      </c>
      <c r="N1948">
        <v>3</v>
      </c>
      <c r="O1948">
        <v>1</v>
      </c>
      <c r="P1948">
        <v>3</v>
      </c>
      <c r="Q1948">
        <v>3</v>
      </c>
      <c r="R1948" s="1">
        <v>44664</v>
      </c>
      <c r="S1948" t="str">
        <f t="shared" si="150"/>
        <v>Monster Energy Original</v>
      </c>
      <c r="T1948" t="str">
        <f t="shared" si="151"/>
        <v>Carbonated</v>
      </c>
      <c r="U1948" t="str">
        <f>IF(T1948="Cell is Blank - Dis-regard",_xlfn.XLOOKUP(S1948,'Categroy Lookup'!A:A,'Categroy Lookup'!B:B,"Cell is Blank - Dis-regard"),T1948)</f>
        <v>Carbonated</v>
      </c>
      <c r="V1948" t="b">
        <f t="shared" si="153"/>
        <v>1</v>
      </c>
      <c r="W1948">
        <f t="shared" si="152"/>
        <v>3</v>
      </c>
      <c r="X1948" s="8">
        <f t="shared" si="154"/>
        <v>2</v>
      </c>
      <c r="Y1948" t="s">
        <v>43</v>
      </c>
      <c r="AB1948" t="s">
        <v>685</v>
      </c>
      <c r="AC1948" t="s">
        <v>786</v>
      </c>
      <c r="AD1948">
        <v>2022</v>
      </c>
    </row>
    <row r="1949" spans="1:30" x14ac:dyDescent="0.25">
      <c r="A1949" t="s">
        <v>18</v>
      </c>
      <c r="B1949" t="s">
        <v>19</v>
      </c>
      <c r="C1949" t="s">
        <v>20</v>
      </c>
      <c r="D1949" t="s">
        <v>21</v>
      </c>
      <c r="E1949" t="s">
        <v>66</v>
      </c>
      <c r="F1949" t="s">
        <v>55</v>
      </c>
      <c r="G1949">
        <v>14966695401</v>
      </c>
      <c r="H1949" t="s">
        <v>259</v>
      </c>
      <c r="I1949" t="s">
        <v>25</v>
      </c>
      <c r="J1949">
        <v>143</v>
      </c>
      <c r="K1949">
        <v>2</v>
      </c>
      <c r="L1949">
        <v>1</v>
      </c>
      <c r="M1949">
        <v>143</v>
      </c>
      <c r="N1949">
        <v>2</v>
      </c>
      <c r="O1949">
        <v>1</v>
      </c>
      <c r="P1949">
        <v>2</v>
      </c>
      <c r="Q1949">
        <v>2</v>
      </c>
      <c r="R1949" s="1">
        <v>44673</v>
      </c>
      <c r="S1949" t="str">
        <f t="shared" si="150"/>
        <v>S. Pellegrino Sparkling Mineral Water</v>
      </c>
      <c r="T1949" t="str">
        <f t="shared" si="151"/>
        <v>Water</v>
      </c>
      <c r="U1949" t="str">
        <f>IF(T1949="Cell is Blank - Dis-regard",_xlfn.XLOOKUP(S1949,'Categroy Lookup'!A:A,'Categroy Lookup'!B:B,"Cell is Blank - Dis-regard"),T1949)</f>
        <v>Water</v>
      </c>
      <c r="V1949" t="b">
        <f t="shared" si="153"/>
        <v>1</v>
      </c>
      <c r="W1949">
        <f t="shared" si="152"/>
        <v>2</v>
      </c>
      <c r="X1949" s="8">
        <f t="shared" si="154"/>
        <v>1.3333333333333333</v>
      </c>
      <c r="Y1949" t="s">
        <v>66</v>
      </c>
      <c r="AB1949" t="s">
        <v>685</v>
      </c>
      <c r="AC1949" t="s">
        <v>786</v>
      </c>
      <c r="AD1949">
        <v>2022</v>
      </c>
    </row>
    <row r="1950" spans="1:30" x14ac:dyDescent="0.25">
      <c r="A1950" t="s">
        <v>18</v>
      </c>
      <c r="B1950" t="s">
        <v>19</v>
      </c>
      <c r="C1950" t="s">
        <v>20</v>
      </c>
      <c r="D1950" t="s">
        <v>21</v>
      </c>
      <c r="E1950" t="s">
        <v>66</v>
      </c>
      <c r="F1950" t="s">
        <v>55</v>
      </c>
      <c r="G1950">
        <v>14966702707</v>
      </c>
      <c r="H1950" t="s">
        <v>259</v>
      </c>
      <c r="I1950" t="s">
        <v>25</v>
      </c>
      <c r="J1950">
        <v>143</v>
      </c>
      <c r="K1950">
        <v>2</v>
      </c>
      <c r="L1950">
        <v>1</v>
      </c>
      <c r="M1950">
        <v>143</v>
      </c>
      <c r="N1950">
        <v>2</v>
      </c>
      <c r="O1950">
        <v>1</v>
      </c>
      <c r="P1950">
        <v>2</v>
      </c>
      <c r="Q1950">
        <v>2</v>
      </c>
      <c r="R1950" s="1">
        <v>44673</v>
      </c>
      <c r="S1950" t="str">
        <f t="shared" si="150"/>
        <v>S. Pellegrino Sparkling Mineral Water</v>
      </c>
      <c r="T1950" t="str">
        <f t="shared" si="151"/>
        <v>Water</v>
      </c>
      <c r="U1950" t="str">
        <f>IF(T1950="Cell is Blank - Dis-regard",_xlfn.XLOOKUP(S1950,'Categroy Lookup'!A:A,'Categroy Lookup'!B:B,"Cell is Blank - Dis-regard"),T1950)</f>
        <v>Water</v>
      </c>
      <c r="V1950" t="b">
        <f t="shared" si="153"/>
        <v>1</v>
      </c>
      <c r="W1950">
        <f t="shared" si="152"/>
        <v>2</v>
      </c>
      <c r="X1950" s="8">
        <f t="shared" si="154"/>
        <v>1.3333333333333333</v>
      </c>
      <c r="Y1950" t="s">
        <v>66</v>
      </c>
      <c r="AB1950" t="s">
        <v>685</v>
      </c>
      <c r="AC1950" t="s">
        <v>786</v>
      </c>
      <c r="AD1950">
        <v>2022</v>
      </c>
    </row>
    <row r="1951" spans="1:30" x14ac:dyDescent="0.25">
      <c r="A1951" t="s">
        <v>18</v>
      </c>
      <c r="B1951" t="s">
        <v>19</v>
      </c>
      <c r="C1951" t="s">
        <v>20</v>
      </c>
      <c r="D1951" t="s">
        <v>21</v>
      </c>
      <c r="E1951" t="s">
        <v>48</v>
      </c>
      <c r="F1951" t="s">
        <v>27</v>
      </c>
      <c r="G1951">
        <v>14966708242</v>
      </c>
      <c r="H1951" t="s">
        <v>259</v>
      </c>
      <c r="I1951" t="s">
        <v>25</v>
      </c>
      <c r="J1951">
        <v>135</v>
      </c>
      <c r="K1951">
        <v>2</v>
      </c>
      <c r="L1951">
        <v>1</v>
      </c>
      <c r="M1951">
        <v>135</v>
      </c>
      <c r="N1951">
        <v>2</v>
      </c>
      <c r="O1951">
        <v>1</v>
      </c>
      <c r="P1951">
        <v>2</v>
      </c>
      <c r="Q1951">
        <v>2</v>
      </c>
      <c r="R1951" s="1">
        <v>44673</v>
      </c>
      <c r="S1951" t="str">
        <f t="shared" si="150"/>
        <v>KitKat - Crisp Wafers</v>
      </c>
      <c r="T1951" t="str">
        <f t="shared" si="151"/>
        <v>Food</v>
      </c>
      <c r="U1951" t="str">
        <f>IF(T1951="Cell is Blank - Dis-regard",_xlfn.XLOOKUP(S1951,'Categroy Lookup'!A:A,'Categroy Lookup'!B:B,"Cell is Blank - Dis-regard"),T1951)</f>
        <v>Food</v>
      </c>
      <c r="V1951" t="b">
        <f t="shared" si="153"/>
        <v>1</v>
      </c>
      <c r="W1951">
        <f t="shared" si="152"/>
        <v>2</v>
      </c>
      <c r="X1951" s="8">
        <f t="shared" si="154"/>
        <v>1.3333333333333333</v>
      </c>
      <c r="Y1951" t="s">
        <v>482</v>
      </c>
      <c r="Z1951" t="s">
        <v>483</v>
      </c>
      <c r="AB1951" t="s">
        <v>685</v>
      </c>
      <c r="AC1951" t="s">
        <v>786</v>
      </c>
      <c r="AD1951">
        <v>2022</v>
      </c>
    </row>
    <row r="1952" spans="1:30" x14ac:dyDescent="0.25">
      <c r="A1952" t="s">
        <v>18</v>
      </c>
      <c r="B1952" t="s">
        <v>40</v>
      </c>
      <c r="C1952" t="s">
        <v>41</v>
      </c>
      <c r="D1952" t="s">
        <v>42</v>
      </c>
      <c r="E1952" t="s">
        <v>45</v>
      </c>
      <c r="F1952" t="s">
        <v>31</v>
      </c>
      <c r="G1952">
        <v>14966729238</v>
      </c>
      <c r="H1952" t="s">
        <v>259</v>
      </c>
      <c r="I1952" t="s">
        <v>25</v>
      </c>
      <c r="J1952">
        <v>143</v>
      </c>
      <c r="K1952">
        <v>2.5</v>
      </c>
      <c r="L1952">
        <v>1</v>
      </c>
      <c r="M1952">
        <v>143</v>
      </c>
      <c r="N1952">
        <v>2.5</v>
      </c>
      <c r="O1952">
        <v>1</v>
      </c>
      <c r="P1952">
        <v>2.5</v>
      </c>
      <c r="Q1952">
        <v>2.5</v>
      </c>
      <c r="R1952" s="1">
        <v>44664</v>
      </c>
      <c r="S1952" t="str">
        <f t="shared" si="150"/>
        <v>Snapple Diet Tea - Lemon</v>
      </c>
      <c r="T1952" t="str">
        <f t="shared" si="151"/>
        <v>Non Carbonated</v>
      </c>
      <c r="U1952" t="str">
        <f>IF(T1952="Cell is Blank - Dis-regard",_xlfn.XLOOKUP(S1952,'Categroy Lookup'!A:A,'Categroy Lookup'!B:B,"Cell is Blank - Dis-regard"),T1952)</f>
        <v>Non Carbonated</v>
      </c>
      <c r="V1952" t="b">
        <f t="shared" si="153"/>
        <v>1</v>
      </c>
      <c r="W1952">
        <f t="shared" si="152"/>
        <v>2.5</v>
      </c>
      <c r="X1952" s="8">
        <f t="shared" si="154"/>
        <v>1.6666666666666667</v>
      </c>
      <c r="Y1952" t="s">
        <v>478</v>
      </c>
      <c r="Z1952" t="s">
        <v>479</v>
      </c>
      <c r="AB1952" t="s">
        <v>685</v>
      </c>
      <c r="AC1952" t="s">
        <v>786</v>
      </c>
      <c r="AD1952">
        <v>2022</v>
      </c>
    </row>
    <row r="1953" spans="1:30" x14ac:dyDescent="0.25">
      <c r="A1953" t="s">
        <v>18</v>
      </c>
      <c r="B1953" t="s">
        <v>36</v>
      </c>
      <c r="C1953" t="s">
        <v>37</v>
      </c>
      <c r="D1953" t="s">
        <v>38</v>
      </c>
      <c r="E1953" t="s">
        <v>79</v>
      </c>
      <c r="F1953" t="s">
        <v>27</v>
      </c>
      <c r="G1953">
        <v>14966738209</v>
      </c>
      <c r="H1953" t="s">
        <v>259</v>
      </c>
      <c r="I1953" t="s">
        <v>25</v>
      </c>
      <c r="J1953">
        <v>123</v>
      </c>
      <c r="K1953">
        <v>1.5</v>
      </c>
      <c r="L1953">
        <v>1</v>
      </c>
      <c r="M1953">
        <v>123</v>
      </c>
      <c r="N1953">
        <v>1.5</v>
      </c>
      <c r="O1953">
        <v>1</v>
      </c>
      <c r="P1953">
        <v>1.5</v>
      </c>
      <c r="Q1953">
        <v>1.5</v>
      </c>
      <c r="R1953" s="1">
        <v>44664</v>
      </c>
      <c r="S1953" t="str">
        <f t="shared" si="150"/>
        <v>SunChips Multigrain - Harvest Cheddar</v>
      </c>
      <c r="T1953" t="str">
        <f t="shared" si="151"/>
        <v>Food</v>
      </c>
      <c r="U1953" t="str">
        <f>IF(T1953="Cell is Blank - Dis-regard",_xlfn.XLOOKUP(S1953,'Categroy Lookup'!A:A,'Categroy Lookup'!B:B,"Cell is Blank - Dis-regard"),T1953)</f>
        <v>Food</v>
      </c>
      <c r="V1953" t="b">
        <f t="shared" si="153"/>
        <v>1</v>
      </c>
      <c r="W1953">
        <f t="shared" si="152"/>
        <v>1.5</v>
      </c>
      <c r="X1953" s="8">
        <f t="shared" si="154"/>
        <v>1</v>
      </c>
      <c r="Y1953" t="s">
        <v>502</v>
      </c>
      <c r="Z1953" t="s">
        <v>515</v>
      </c>
      <c r="AB1953" t="s">
        <v>685</v>
      </c>
      <c r="AC1953" t="s">
        <v>786</v>
      </c>
      <c r="AD1953">
        <v>2022</v>
      </c>
    </row>
    <row r="1954" spans="1:30" x14ac:dyDescent="0.25">
      <c r="A1954" t="s">
        <v>18</v>
      </c>
      <c r="B1954" t="s">
        <v>36</v>
      </c>
      <c r="C1954" t="s">
        <v>37</v>
      </c>
      <c r="D1954" t="s">
        <v>38</v>
      </c>
      <c r="E1954" t="s">
        <v>62</v>
      </c>
      <c r="F1954" t="s">
        <v>27</v>
      </c>
      <c r="G1954">
        <v>14966846933</v>
      </c>
      <c r="H1954" t="s">
        <v>259</v>
      </c>
      <c r="I1954" t="s">
        <v>33</v>
      </c>
      <c r="J1954">
        <v>132</v>
      </c>
      <c r="K1954">
        <v>2</v>
      </c>
      <c r="L1954">
        <v>1</v>
      </c>
      <c r="M1954">
        <v>132</v>
      </c>
      <c r="N1954">
        <v>2</v>
      </c>
      <c r="O1954">
        <v>1</v>
      </c>
      <c r="P1954">
        <v>2</v>
      </c>
      <c r="Q1954">
        <v>2</v>
      </c>
      <c r="R1954" s="1">
        <v>44664</v>
      </c>
      <c r="S1954" t="str">
        <f t="shared" si="150"/>
        <v>Robert Irvine's - Fit Crunch -  Chocolate Pea</v>
      </c>
      <c r="T1954" t="str">
        <f t="shared" si="151"/>
        <v>Food</v>
      </c>
      <c r="U1954" t="str">
        <f>IF(T1954="Cell is Blank - Dis-regard",_xlfn.XLOOKUP(S1954,'Categroy Lookup'!A:A,'Categroy Lookup'!B:B,"Cell is Blank - Dis-regard"),T1954)</f>
        <v>Food</v>
      </c>
      <c r="V1954" t="b">
        <f t="shared" si="153"/>
        <v>1</v>
      </c>
      <c r="W1954">
        <f t="shared" si="152"/>
        <v>2</v>
      </c>
      <c r="X1954" s="8">
        <f t="shared" si="154"/>
        <v>1.3333333333333333</v>
      </c>
      <c r="Y1954" t="s">
        <v>495</v>
      </c>
      <c r="Z1954" t="s">
        <v>496</v>
      </c>
      <c r="AA1954" t="s">
        <v>497</v>
      </c>
      <c r="AB1954" t="s">
        <v>685</v>
      </c>
      <c r="AC1954" t="s">
        <v>786</v>
      </c>
      <c r="AD1954">
        <v>2022</v>
      </c>
    </row>
    <row r="1955" spans="1:30" x14ac:dyDescent="0.25">
      <c r="A1955" t="s">
        <v>18</v>
      </c>
      <c r="B1955" t="s">
        <v>40</v>
      </c>
      <c r="C1955" t="s">
        <v>41</v>
      </c>
      <c r="D1955" t="s">
        <v>42</v>
      </c>
      <c r="E1955" t="s">
        <v>43</v>
      </c>
      <c r="F1955" t="s">
        <v>23</v>
      </c>
      <c r="G1955">
        <v>14967090831</v>
      </c>
      <c r="H1955" t="s">
        <v>259</v>
      </c>
      <c r="I1955" t="s">
        <v>25</v>
      </c>
      <c r="J1955">
        <v>144</v>
      </c>
      <c r="K1955">
        <v>3</v>
      </c>
      <c r="L1955">
        <v>1</v>
      </c>
      <c r="M1955">
        <v>144</v>
      </c>
      <c r="N1955">
        <v>3</v>
      </c>
      <c r="O1955">
        <v>1</v>
      </c>
      <c r="P1955">
        <v>3</v>
      </c>
      <c r="Q1955">
        <v>3</v>
      </c>
      <c r="R1955" s="1">
        <v>44664</v>
      </c>
      <c r="S1955" t="str">
        <f t="shared" si="150"/>
        <v>Monster Energy Original</v>
      </c>
      <c r="T1955" t="str">
        <f t="shared" si="151"/>
        <v>Carbonated</v>
      </c>
      <c r="U1955" t="str">
        <f>IF(T1955="Cell is Blank - Dis-regard",_xlfn.XLOOKUP(S1955,'Categroy Lookup'!A:A,'Categroy Lookup'!B:B,"Cell is Blank - Dis-regard"),T1955)</f>
        <v>Carbonated</v>
      </c>
      <c r="V1955" t="b">
        <f t="shared" si="153"/>
        <v>1</v>
      </c>
      <c r="W1955">
        <f t="shared" si="152"/>
        <v>3</v>
      </c>
      <c r="X1955" s="8">
        <f t="shared" si="154"/>
        <v>2</v>
      </c>
      <c r="Y1955" t="s">
        <v>43</v>
      </c>
      <c r="AB1955" t="s">
        <v>685</v>
      </c>
      <c r="AC1955" t="s">
        <v>786</v>
      </c>
      <c r="AD1955">
        <v>2022</v>
      </c>
    </row>
    <row r="1956" spans="1:30" x14ac:dyDescent="0.25">
      <c r="A1956" t="s">
        <v>18</v>
      </c>
      <c r="B1956" t="s">
        <v>197</v>
      </c>
      <c r="C1956" t="s">
        <v>198</v>
      </c>
      <c r="D1956" t="s">
        <v>199</v>
      </c>
      <c r="E1956" t="s">
        <v>93</v>
      </c>
      <c r="F1956" t="s">
        <v>23</v>
      </c>
      <c r="G1956">
        <v>14967204923</v>
      </c>
      <c r="H1956" t="s">
        <v>259</v>
      </c>
      <c r="I1956" t="s">
        <v>25</v>
      </c>
      <c r="J1956">
        <v>142</v>
      </c>
      <c r="K1956">
        <v>1.5</v>
      </c>
      <c r="L1956">
        <v>1</v>
      </c>
      <c r="M1956">
        <v>142</v>
      </c>
      <c r="N1956">
        <v>1.5</v>
      </c>
      <c r="O1956">
        <v>1</v>
      </c>
      <c r="P1956">
        <v>1.5</v>
      </c>
      <c r="Q1956">
        <v>1.5</v>
      </c>
      <c r="R1956" s="1">
        <v>44664</v>
      </c>
      <c r="S1956" t="str">
        <f t="shared" si="150"/>
        <v>Coca Cola - Zero Sugar</v>
      </c>
      <c r="T1956" t="str">
        <f t="shared" si="151"/>
        <v>Carbonated</v>
      </c>
      <c r="U1956" t="str">
        <f>IF(T1956="Cell is Blank - Dis-regard",_xlfn.XLOOKUP(S1956,'Categroy Lookup'!A:A,'Categroy Lookup'!B:B,"Cell is Blank - Dis-regard"),T1956)</f>
        <v>Carbonated</v>
      </c>
      <c r="V1956" t="b">
        <f t="shared" si="153"/>
        <v>1</v>
      </c>
      <c r="W1956">
        <f t="shared" si="152"/>
        <v>1.5</v>
      </c>
      <c r="X1956" s="8">
        <f t="shared" si="154"/>
        <v>1</v>
      </c>
      <c r="Y1956" t="s">
        <v>524</v>
      </c>
      <c r="Z1956" t="s">
        <v>525</v>
      </c>
      <c r="AB1956" t="s">
        <v>685</v>
      </c>
      <c r="AC1956" t="s">
        <v>786</v>
      </c>
      <c r="AD1956">
        <v>2022</v>
      </c>
    </row>
    <row r="1957" spans="1:30" x14ac:dyDescent="0.25">
      <c r="A1957" t="s">
        <v>18</v>
      </c>
      <c r="B1957" t="s">
        <v>197</v>
      </c>
      <c r="C1957" t="s">
        <v>198</v>
      </c>
      <c r="D1957" t="s">
        <v>199</v>
      </c>
      <c r="E1957" t="s">
        <v>261</v>
      </c>
      <c r="F1957" t="s">
        <v>31</v>
      </c>
      <c r="G1957">
        <v>14967208720</v>
      </c>
      <c r="H1957" t="s">
        <v>259</v>
      </c>
      <c r="I1957" t="s">
        <v>25</v>
      </c>
      <c r="J1957">
        <v>145</v>
      </c>
      <c r="K1957">
        <v>2.75</v>
      </c>
      <c r="L1957">
        <v>1</v>
      </c>
      <c r="M1957">
        <v>145</v>
      </c>
      <c r="N1957">
        <v>2.75</v>
      </c>
      <c r="O1957">
        <v>1</v>
      </c>
      <c r="P1957">
        <v>2.75</v>
      </c>
      <c r="Q1957">
        <v>2.75</v>
      </c>
      <c r="R1957" s="1">
        <v>44664</v>
      </c>
      <c r="S1957" t="str">
        <f t="shared" si="150"/>
        <v>Bai Antioxidant - Tanzania Lemon Super Tea</v>
      </c>
      <c r="T1957" t="str">
        <f t="shared" si="151"/>
        <v>Non Carbonated</v>
      </c>
      <c r="U1957" t="str">
        <f>IF(T1957="Cell is Blank - Dis-regard",_xlfn.XLOOKUP(S1957,'Categroy Lookup'!A:A,'Categroy Lookup'!B:B,"Cell is Blank - Dis-regard"),T1957)</f>
        <v>Non Carbonated</v>
      </c>
      <c r="V1957" t="b">
        <f t="shared" si="153"/>
        <v>1</v>
      </c>
      <c r="W1957">
        <f t="shared" si="152"/>
        <v>2.75</v>
      </c>
      <c r="X1957" s="8">
        <f t="shared" si="154"/>
        <v>1.8333333333333333</v>
      </c>
      <c r="Y1957" t="s">
        <v>471</v>
      </c>
      <c r="Z1957" t="s">
        <v>611</v>
      </c>
      <c r="AB1957" t="s">
        <v>685</v>
      </c>
      <c r="AC1957" t="s">
        <v>786</v>
      </c>
      <c r="AD1957">
        <v>2022</v>
      </c>
    </row>
    <row r="1958" spans="1:30" x14ac:dyDescent="0.25">
      <c r="A1958" t="s">
        <v>18</v>
      </c>
      <c r="B1958" t="s">
        <v>40</v>
      </c>
      <c r="C1958" t="s">
        <v>41</v>
      </c>
      <c r="D1958" t="s">
        <v>42</v>
      </c>
      <c r="E1958" t="s">
        <v>94</v>
      </c>
      <c r="F1958" t="s">
        <v>23</v>
      </c>
      <c r="G1958">
        <v>14967463093</v>
      </c>
      <c r="H1958" t="s">
        <v>259</v>
      </c>
      <c r="I1958" t="s">
        <v>25</v>
      </c>
      <c r="J1958">
        <v>148</v>
      </c>
      <c r="K1958">
        <v>3.5</v>
      </c>
      <c r="L1958">
        <v>1</v>
      </c>
      <c r="M1958">
        <v>148</v>
      </c>
      <c r="N1958">
        <v>3.5</v>
      </c>
      <c r="O1958">
        <v>1</v>
      </c>
      <c r="P1958">
        <v>3.5</v>
      </c>
      <c r="Q1958">
        <v>3.5</v>
      </c>
      <c r="R1958" s="1">
        <v>44664</v>
      </c>
      <c r="S1958" t="str">
        <f t="shared" si="150"/>
        <v>Red Bull - Original</v>
      </c>
      <c r="T1958" t="str">
        <f t="shared" si="151"/>
        <v>Carbonated</v>
      </c>
      <c r="U1958" t="str">
        <f>IF(T1958="Cell is Blank - Dis-regard",_xlfn.XLOOKUP(S1958,'Categroy Lookup'!A:A,'Categroy Lookup'!B:B,"Cell is Blank - Dis-regard"),T1958)</f>
        <v>Carbonated</v>
      </c>
      <c r="V1958" t="b">
        <f t="shared" si="153"/>
        <v>1</v>
      </c>
      <c r="W1958">
        <f t="shared" si="152"/>
        <v>3.5</v>
      </c>
      <c r="X1958" s="8">
        <f t="shared" si="154"/>
        <v>2.3333333333333335</v>
      </c>
      <c r="Y1958" t="s">
        <v>466</v>
      </c>
      <c r="Z1958" t="s">
        <v>512</v>
      </c>
      <c r="AB1958" t="s">
        <v>685</v>
      </c>
      <c r="AC1958" t="s">
        <v>786</v>
      </c>
      <c r="AD1958">
        <v>2022</v>
      </c>
    </row>
    <row r="1959" spans="1:30" x14ac:dyDescent="0.25">
      <c r="A1959" t="s">
        <v>18</v>
      </c>
      <c r="B1959" t="s">
        <v>197</v>
      </c>
      <c r="C1959" t="s">
        <v>198</v>
      </c>
      <c r="D1959" t="s">
        <v>199</v>
      </c>
      <c r="E1959" t="s">
        <v>211</v>
      </c>
      <c r="F1959" t="s">
        <v>27</v>
      </c>
      <c r="G1959">
        <v>14967673609</v>
      </c>
      <c r="H1959" t="s">
        <v>259</v>
      </c>
      <c r="I1959" t="s">
        <v>25</v>
      </c>
      <c r="J1959">
        <v>157</v>
      </c>
      <c r="K1959">
        <v>2.25</v>
      </c>
      <c r="L1959">
        <v>1</v>
      </c>
      <c r="M1959">
        <v>157</v>
      </c>
      <c r="N1959">
        <v>2.25</v>
      </c>
      <c r="O1959">
        <v>1</v>
      </c>
      <c r="P1959">
        <v>2.25</v>
      </c>
      <c r="Q1959">
        <v>2.25</v>
      </c>
      <c r="R1959" s="1">
        <v>44664</v>
      </c>
      <c r="S1959" t="str">
        <f t="shared" si="150"/>
        <v>Lenny &amp; Larrys - SnickerDoodle</v>
      </c>
      <c r="T1959" t="str">
        <f t="shared" si="151"/>
        <v>Food</v>
      </c>
      <c r="U1959" t="str">
        <f>IF(T1959="Cell is Blank - Dis-regard",_xlfn.XLOOKUP(S1959,'Categroy Lookup'!A:A,'Categroy Lookup'!B:B,"Cell is Blank - Dis-regard"),T1959)</f>
        <v>Food</v>
      </c>
      <c r="V1959" t="b">
        <f t="shared" si="153"/>
        <v>1</v>
      </c>
      <c r="W1959">
        <f t="shared" si="152"/>
        <v>2.25</v>
      </c>
      <c r="X1959" s="8">
        <f t="shared" si="154"/>
        <v>1.5</v>
      </c>
      <c r="Y1959" t="s">
        <v>582</v>
      </c>
      <c r="Z1959" t="s">
        <v>583</v>
      </c>
      <c r="AB1959" t="s">
        <v>685</v>
      </c>
      <c r="AC1959" t="s">
        <v>786</v>
      </c>
      <c r="AD1959">
        <v>2022</v>
      </c>
    </row>
    <row r="1960" spans="1:30" x14ac:dyDescent="0.25">
      <c r="A1960" t="s">
        <v>18</v>
      </c>
      <c r="B1960" t="s">
        <v>19</v>
      </c>
      <c r="C1960" t="s">
        <v>20</v>
      </c>
      <c r="D1960" t="s">
        <v>21</v>
      </c>
      <c r="E1960" t="s">
        <v>66</v>
      </c>
      <c r="F1960" t="s">
        <v>55</v>
      </c>
      <c r="G1960">
        <v>14967819255</v>
      </c>
      <c r="H1960" t="s">
        <v>259</v>
      </c>
      <c r="I1960" t="s">
        <v>33</v>
      </c>
      <c r="J1960">
        <v>143</v>
      </c>
      <c r="K1960">
        <v>2</v>
      </c>
      <c r="L1960">
        <v>1</v>
      </c>
      <c r="M1960">
        <v>143</v>
      </c>
      <c r="N1960">
        <v>2</v>
      </c>
      <c r="O1960">
        <v>1</v>
      </c>
      <c r="P1960">
        <v>2</v>
      </c>
      <c r="Q1960">
        <v>2</v>
      </c>
      <c r="R1960" s="1">
        <v>44673</v>
      </c>
      <c r="S1960" t="str">
        <f t="shared" si="150"/>
        <v>S. Pellegrino Sparkling Mineral Water</v>
      </c>
      <c r="T1960" t="str">
        <f t="shared" si="151"/>
        <v>Water</v>
      </c>
      <c r="U1960" t="str">
        <f>IF(T1960="Cell is Blank - Dis-regard",_xlfn.XLOOKUP(S1960,'Categroy Lookup'!A:A,'Categroy Lookup'!B:B,"Cell is Blank - Dis-regard"),T1960)</f>
        <v>Water</v>
      </c>
      <c r="V1960" t="b">
        <f t="shared" si="153"/>
        <v>1</v>
      </c>
      <c r="W1960">
        <f t="shared" si="152"/>
        <v>2</v>
      </c>
      <c r="X1960" s="8">
        <f t="shared" si="154"/>
        <v>1.3333333333333333</v>
      </c>
      <c r="Y1960" t="s">
        <v>66</v>
      </c>
      <c r="AB1960" t="s">
        <v>685</v>
      </c>
      <c r="AC1960" t="s">
        <v>786</v>
      </c>
      <c r="AD1960">
        <v>2022</v>
      </c>
    </row>
    <row r="1961" spans="1:30" x14ac:dyDescent="0.25">
      <c r="A1961" t="s">
        <v>18</v>
      </c>
      <c r="B1961" t="s">
        <v>19</v>
      </c>
      <c r="C1961" t="s">
        <v>20</v>
      </c>
      <c r="D1961" t="s">
        <v>21</v>
      </c>
      <c r="E1961" t="s">
        <v>66</v>
      </c>
      <c r="F1961" t="s">
        <v>55</v>
      </c>
      <c r="G1961">
        <v>14967820357</v>
      </c>
      <c r="H1961" t="s">
        <v>259</v>
      </c>
      <c r="I1961" t="s">
        <v>33</v>
      </c>
      <c r="J1961">
        <v>143</v>
      </c>
      <c r="K1961">
        <v>2</v>
      </c>
      <c r="L1961">
        <v>1</v>
      </c>
      <c r="M1961">
        <v>143</v>
      </c>
      <c r="N1961">
        <v>2</v>
      </c>
      <c r="O1961">
        <v>1</v>
      </c>
      <c r="P1961">
        <v>2</v>
      </c>
      <c r="Q1961">
        <v>2</v>
      </c>
      <c r="R1961" s="1">
        <v>44673</v>
      </c>
      <c r="S1961" t="str">
        <f t="shared" si="150"/>
        <v>S. Pellegrino Sparkling Mineral Water</v>
      </c>
      <c r="T1961" t="str">
        <f t="shared" si="151"/>
        <v>Water</v>
      </c>
      <c r="U1961" t="str">
        <f>IF(T1961="Cell is Blank - Dis-regard",_xlfn.XLOOKUP(S1961,'Categroy Lookup'!A:A,'Categroy Lookup'!B:B,"Cell is Blank - Dis-regard"),T1961)</f>
        <v>Water</v>
      </c>
      <c r="V1961" t="b">
        <f t="shared" si="153"/>
        <v>1</v>
      </c>
      <c r="W1961">
        <f t="shared" si="152"/>
        <v>2</v>
      </c>
      <c r="X1961" s="8">
        <f t="shared" si="154"/>
        <v>1.3333333333333333</v>
      </c>
      <c r="Y1961" t="s">
        <v>66</v>
      </c>
      <c r="AB1961" t="s">
        <v>685</v>
      </c>
      <c r="AC1961" t="s">
        <v>786</v>
      </c>
      <c r="AD1961">
        <v>2022</v>
      </c>
    </row>
    <row r="1962" spans="1:30" x14ac:dyDescent="0.25">
      <c r="A1962" t="s">
        <v>18</v>
      </c>
      <c r="B1962" t="s">
        <v>19</v>
      </c>
      <c r="C1962" t="s">
        <v>20</v>
      </c>
      <c r="D1962" t="s">
        <v>21</v>
      </c>
      <c r="E1962" t="s">
        <v>66</v>
      </c>
      <c r="F1962" t="s">
        <v>55</v>
      </c>
      <c r="G1962">
        <v>14967821647</v>
      </c>
      <c r="H1962" t="s">
        <v>259</v>
      </c>
      <c r="I1962" t="s">
        <v>33</v>
      </c>
      <c r="J1962">
        <v>143</v>
      </c>
      <c r="K1962">
        <v>2</v>
      </c>
      <c r="L1962">
        <v>1</v>
      </c>
      <c r="M1962">
        <v>143</v>
      </c>
      <c r="N1962">
        <v>2</v>
      </c>
      <c r="O1962">
        <v>1</v>
      </c>
      <c r="P1962">
        <v>2</v>
      </c>
      <c r="Q1962">
        <v>2</v>
      </c>
      <c r="R1962" s="1">
        <v>44673</v>
      </c>
      <c r="S1962" t="str">
        <f t="shared" si="150"/>
        <v>S. Pellegrino Sparkling Mineral Water</v>
      </c>
      <c r="T1962" t="str">
        <f t="shared" si="151"/>
        <v>Water</v>
      </c>
      <c r="U1962" t="str">
        <f>IF(T1962="Cell is Blank - Dis-regard",_xlfn.XLOOKUP(S1962,'Categroy Lookup'!A:A,'Categroy Lookup'!B:B,"Cell is Blank - Dis-regard"),T1962)</f>
        <v>Water</v>
      </c>
      <c r="V1962" t="b">
        <f t="shared" si="153"/>
        <v>1</v>
      </c>
      <c r="W1962">
        <f t="shared" si="152"/>
        <v>2</v>
      </c>
      <c r="X1962" s="8">
        <f t="shared" si="154"/>
        <v>1.3333333333333333</v>
      </c>
      <c r="Y1962" t="s">
        <v>66</v>
      </c>
      <c r="AB1962" t="s">
        <v>685</v>
      </c>
      <c r="AC1962" t="s">
        <v>786</v>
      </c>
      <c r="AD1962">
        <v>2022</v>
      </c>
    </row>
    <row r="1963" spans="1:30" x14ac:dyDescent="0.25">
      <c r="A1963" t="s">
        <v>18</v>
      </c>
      <c r="B1963" t="s">
        <v>40</v>
      </c>
      <c r="C1963" t="s">
        <v>41</v>
      </c>
      <c r="D1963" t="s">
        <v>42</v>
      </c>
      <c r="E1963" t="s">
        <v>94</v>
      </c>
      <c r="F1963" t="s">
        <v>23</v>
      </c>
      <c r="G1963">
        <v>14968402545</v>
      </c>
      <c r="H1963" t="s">
        <v>259</v>
      </c>
      <c r="I1963" t="s">
        <v>25</v>
      </c>
      <c r="J1963">
        <v>148</v>
      </c>
      <c r="K1963">
        <v>3.5</v>
      </c>
      <c r="L1963">
        <v>1</v>
      </c>
      <c r="M1963">
        <v>148</v>
      </c>
      <c r="N1963">
        <v>3.5</v>
      </c>
      <c r="O1963">
        <v>1</v>
      </c>
      <c r="P1963">
        <v>3.5</v>
      </c>
      <c r="Q1963">
        <v>3.5</v>
      </c>
      <c r="R1963" s="1">
        <v>44664</v>
      </c>
      <c r="S1963" t="str">
        <f t="shared" si="150"/>
        <v>Red Bull - Original</v>
      </c>
      <c r="T1963" t="str">
        <f t="shared" si="151"/>
        <v>Carbonated</v>
      </c>
      <c r="U1963" t="str">
        <f>IF(T1963="Cell is Blank - Dis-regard",_xlfn.XLOOKUP(S1963,'Categroy Lookup'!A:A,'Categroy Lookup'!B:B,"Cell is Blank - Dis-regard"),T1963)</f>
        <v>Carbonated</v>
      </c>
      <c r="V1963" t="b">
        <f t="shared" si="153"/>
        <v>1</v>
      </c>
      <c r="W1963">
        <f t="shared" si="152"/>
        <v>3.5</v>
      </c>
      <c r="X1963" s="8">
        <f t="shared" si="154"/>
        <v>2.3333333333333335</v>
      </c>
      <c r="Y1963" t="s">
        <v>466</v>
      </c>
      <c r="Z1963" t="s">
        <v>512</v>
      </c>
      <c r="AB1963" t="s">
        <v>685</v>
      </c>
      <c r="AC1963" t="s">
        <v>786</v>
      </c>
      <c r="AD1963">
        <v>2022</v>
      </c>
    </row>
    <row r="1964" spans="1:30" x14ac:dyDescent="0.25">
      <c r="A1964" t="s">
        <v>18</v>
      </c>
      <c r="B1964" t="s">
        <v>40</v>
      </c>
      <c r="C1964" t="s">
        <v>41</v>
      </c>
      <c r="D1964" t="s">
        <v>42</v>
      </c>
      <c r="E1964" t="s">
        <v>63</v>
      </c>
      <c r="F1964" t="s">
        <v>27</v>
      </c>
      <c r="G1964">
        <v>14968413301</v>
      </c>
      <c r="H1964" t="s">
        <v>259</v>
      </c>
      <c r="I1964" t="s">
        <v>33</v>
      </c>
      <c r="J1964">
        <v>110</v>
      </c>
      <c r="K1964">
        <v>1.5</v>
      </c>
      <c r="L1964">
        <v>1</v>
      </c>
      <c r="M1964">
        <v>110</v>
      </c>
      <c r="N1964">
        <v>1.5</v>
      </c>
      <c r="O1964">
        <v>1</v>
      </c>
      <c r="P1964">
        <v>1.5</v>
      </c>
      <c r="Q1964">
        <v>1.5</v>
      </c>
      <c r="R1964" s="1">
        <v>44664</v>
      </c>
      <c r="S1964" t="str">
        <f t="shared" si="150"/>
        <v>Good Health Veggie Stix - Zesty Ranch</v>
      </c>
      <c r="T1964" t="str">
        <f t="shared" si="151"/>
        <v>Food</v>
      </c>
      <c r="U1964" t="str">
        <f>IF(T1964="Cell is Blank - Dis-regard",_xlfn.XLOOKUP(S1964,'Categroy Lookup'!A:A,'Categroy Lookup'!B:B,"Cell is Blank - Dis-regard"),T1964)</f>
        <v>Food</v>
      </c>
      <c r="V1964" t="b">
        <f t="shared" si="153"/>
        <v>1</v>
      </c>
      <c r="W1964">
        <f t="shared" si="152"/>
        <v>1.5</v>
      </c>
      <c r="X1964" s="8">
        <f t="shared" si="154"/>
        <v>1</v>
      </c>
      <c r="Y1964" t="s">
        <v>498</v>
      </c>
      <c r="Z1964" t="s">
        <v>499</v>
      </c>
      <c r="AB1964" t="s">
        <v>685</v>
      </c>
      <c r="AC1964" t="s">
        <v>786</v>
      </c>
      <c r="AD1964">
        <v>2022</v>
      </c>
    </row>
    <row r="1965" spans="1:30" x14ac:dyDescent="0.25">
      <c r="A1965" t="s">
        <v>18</v>
      </c>
      <c r="B1965" t="s">
        <v>40</v>
      </c>
      <c r="C1965" t="s">
        <v>41</v>
      </c>
      <c r="D1965" t="s">
        <v>42</v>
      </c>
      <c r="E1965" t="s">
        <v>131</v>
      </c>
      <c r="F1965" t="s">
        <v>23</v>
      </c>
      <c r="G1965">
        <v>14968433685</v>
      </c>
      <c r="H1965" t="s">
        <v>259</v>
      </c>
      <c r="I1965" t="s">
        <v>33</v>
      </c>
      <c r="J1965">
        <v>140</v>
      </c>
      <c r="K1965">
        <v>1</v>
      </c>
      <c r="L1965">
        <v>1</v>
      </c>
      <c r="M1965">
        <v>140</v>
      </c>
      <c r="N1965">
        <v>1</v>
      </c>
      <c r="O1965">
        <v>1</v>
      </c>
      <c r="P1965">
        <v>1</v>
      </c>
      <c r="Q1965">
        <v>1</v>
      </c>
      <c r="R1965" s="1">
        <v>44664</v>
      </c>
      <c r="S1965" t="str">
        <f t="shared" si="150"/>
        <v>Sunkist Soda - Orange</v>
      </c>
      <c r="T1965" t="str">
        <f t="shared" si="151"/>
        <v>Carbonated</v>
      </c>
      <c r="U1965" t="str">
        <f>IF(T1965="Cell is Blank - Dis-regard",_xlfn.XLOOKUP(S1965,'Categroy Lookup'!A:A,'Categroy Lookup'!B:B,"Cell is Blank - Dis-regard"),T1965)</f>
        <v>Carbonated</v>
      </c>
      <c r="V1965" t="b">
        <f t="shared" si="153"/>
        <v>1</v>
      </c>
      <c r="W1965">
        <f t="shared" si="152"/>
        <v>1</v>
      </c>
      <c r="X1965" s="8">
        <f t="shared" si="154"/>
        <v>0.66666666666666663</v>
      </c>
      <c r="Y1965" t="s">
        <v>551</v>
      </c>
      <c r="Z1965" t="s">
        <v>552</v>
      </c>
      <c r="AB1965" t="s">
        <v>685</v>
      </c>
      <c r="AC1965" t="s">
        <v>786</v>
      </c>
      <c r="AD1965">
        <v>2022</v>
      </c>
    </row>
    <row r="1966" spans="1:30" x14ac:dyDescent="0.25">
      <c r="A1966" t="s">
        <v>18</v>
      </c>
      <c r="B1966" t="s">
        <v>40</v>
      </c>
      <c r="C1966" t="s">
        <v>41</v>
      </c>
      <c r="D1966" t="s">
        <v>42</v>
      </c>
      <c r="E1966" t="s">
        <v>165</v>
      </c>
      <c r="F1966" t="s">
        <v>31</v>
      </c>
      <c r="G1966">
        <v>14968462523</v>
      </c>
      <c r="H1966" t="s">
        <v>259</v>
      </c>
      <c r="I1966" t="s">
        <v>33</v>
      </c>
      <c r="J1966">
        <v>147</v>
      </c>
      <c r="K1966">
        <v>2.5</v>
      </c>
      <c r="L1966">
        <v>1</v>
      </c>
      <c r="M1966">
        <v>147</v>
      </c>
      <c r="N1966">
        <v>2.5</v>
      </c>
      <c r="O1966">
        <v>1</v>
      </c>
      <c r="P1966">
        <v>2.5</v>
      </c>
      <c r="Q1966">
        <v>2.5</v>
      </c>
      <c r="R1966" s="1">
        <v>44664</v>
      </c>
      <c r="S1966" t="str">
        <f t="shared" si="150"/>
        <v>Snapple Tea - Raspberry</v>
      </c>
      <c r="T1966" t="str">
        <f t="shared" si="151"/>
        <v>Non Carbonated</v>
      </c>
      <c r="U1966" t="str">
        <f>IF(T1966="Cell is Blank - Dis-regard",_xlfn.XLOOKUP(S1966,'Categroy Lookup'!A:A,'Categroy Lookup'!B:B,"Cell is Blank - Dis-regard"),T1966)</f>
        <v>Non Carbonated</v>
      </c>
      <c r="V1966" t="b">
        <f t="shared" si="153"/>
        <v>1</v>
      </c>
      <c r="W1966">
        <f t="shared" si="152"/>
        <v>2.5</v>
      </c>
      <c r="X1966" s="8">
        <f t="shared" si="154"/>
        <v>1.6666666666666667</v>
      </c>
      <c r="Y1966" t="s">
        <v>564</v>
      </c>
      <c r="Z1966" t="s">
        <v>508</v>
      </c>
      <c r="AB1966" t="s">
        <v>685</v>
      </c>
      <c r="AC1966" t="s">
        <v>786</v>
      </c>
      <c r="AD1966">
        <v>2022</v>
      </c>
    </row>
    <row r="1967" spans="1:30" x14ac:dyDescent="0.25">
      <c r="A1967" t="s">
        <v>18</v>
      </c>
      <c r="B1967" t="s">
        <v>40</v>
      </c>
      <c r="C1967" t="s">
        <v>41</v>
      </c>
      <c r="D1967" t="s">
        <v>42</v>
      </c>
      <c r="E1967" t="s">
        <v>43</v>
      </c>
      <c r="F1967" t="s">
        <v>23</v>
      </c>
      <c r="G1967">
        <v>14968503056</v>
      </c>
      <c r="H1967" t="s">
        <v>259</v>
      </c>
      <c r="I1967" t="s">
        <v>25</v>
      </c>
      <c r="J1967">
        <v>144</v>
      </c>
      <c r="K1967">
        <v>3</v>
      </c>
      <c r="L1967">
        <v>1</v>
      </c>
      <c r="M1967">
        <v>144</v>
      </c>
      <c r="N1967">
        <v>3</v>
      </c>
      <c r="O1967">
        <v>1</v>
      </c>
      <c r="P1967">
        <v>3</v>
      </c>
      <c r="Q1967">
        <v>3</v>
      </c>
      <c r="R1967" s="1">
        <v>44664</v>
      </c>
      <c r="S1967" t="str">
        <f t="shared" si="150"/>
        <v>Monster Energy Original</v>
      </c>
      <c r="T1967" t="str">
        <f t="shared" si="151"/>
        <v>Carbonated</v>
      </c>
      <c r="U1967" t="str">
        <f>IF(T1967="Cell is Blank - Dis-regard",_xlfn.XLOOKUP(S1967,'Categroy Lookup'!A:A,'Categroy Lookup'!B:B,"Cell is Blank - Dis-regard"),T1967)</f>
        <v>Carbonated</v>
      </c>
      <c r="V1967" t="b">
        <f t="shared" si="153"/>
        <v>1</v>
      </c>
      <c r="W1967">
        <f t="shared" si="152"/>
        <v>3</v>
      </c>
      <c r="X1967" s="8">
        <f t="shared" si="154"/>
        <v>2</v>
      </c>
      <c r="Y1967" t="s">
        <v>43</v>
      </c>
      <c r="AB1967" t="s">
        <v>685</v>
      </c>
      <c r="AC1967" t="s">
        <v>786</v>
      </c>
      <c r="AD1967">
        <v>2022</v>
      </c>
    </row>
    <row r="1968" spans="1:30" x14ac:dyDescent="0.25">
      <c r="A1968" t="s">
        <v>18</v>
      </c>
      <c r="B1968" t="s">
        <v>40</v>
      </c>
      <c r="C1968" t="s">
        <v>41</v>
      </c>
      <c r="D1968" t="s">
        <v>42</v>
      </c>
      <c r="E1968" t="s">
        <v>63</v>
      </c>
      <c r="F1968" t="s">
        <v>27</v>
      </c>
      <c r="G1968">
        <v>14968514222</v>
      </c>
      <c r="H1968" t="s">
        <v>259</v>
      </c>
      <c r="I1968" t="s">
        <v>25</v>
      </c>
      <c r="J1968">
        <v>110</v>
      </c>
      <c r="K1968">
        <v>1.5</v>
      </c>
      <c r="L1968">
        <v>1</v>
      </c>
      <c r="M1968">
        <v>110</v>
      </c>
      <c r="N1968">
        <v>1.5</v>
      </c>
      <c r="O1968">
        <v>1</v>
      </c>
      <c r="P1968">
        <v>1.5</v>
      </c>
      <c r="Q1968">
        <v>1.5</v>
      </c>
      <c r="R1968" s="1">
        <v>44664</v>
      </c>
      <c r="S1968" t="str">
        <f t="shared" si="150"/>
        <v>Good Health Veggie Stix - Zesty Ranch</v>
      </c>
      <c r="T1968" t="str">
        <f t="shared" si="151"/>
        <v>Food</v>
      </c>
      <c r="U1968" t="str">
        <f>IF(T1968="Cell is Blank - Dis-regard",_xlfn.XLOOKUP(S1968,'Categroy Lookup'!A:A,'Categroy Lookup'!B:B,"Cell is Blank - Dis-regard"),T1968)</f>
        <v>Food</v>
      </c>
      <c r="V1968" t="b">
        <f t="shared" si="153"/>
        <v>1</v>
      </c>
      <c r="W1968">
        <f t="shared" si="152"/>
        <v>1.5</v>
      </c>
      <c r="X1968" s="8">
        <f t="shared" si="154"/>
        <v>1</v>
      </c>
      <c r="Y1968" t="s">
        <v>498</v>
      </c>
      <c r="Z1968" t="s">
        <v>499</v>
      </c>
      <c r="AB1968" t="s">
        <v>685</v>
      </c>
      <c r="AC1968" t="s">
        <v>786</v>
      </c>
      <c r="AD1968">
        <v>2022</v>
      </c>
    </row>
    <row r="1969" spans="1:30" x14ac:dyDescent="0.25">
      <c r="A1969" t="s">
        <v>18</v>
      </c>
      <c r="B1969" t="s">
        <v>40</v>
      </c>
      <c r="C1969" t="s">
        <v>41</v>
      </c>
      <c r="D1969" t="s">
        <v>42</v>
      </c>
      <c r="E1969" t="s">
        <v>139</v>
      </c>
      <c r="F1969" t="s">
        <v>27</v>
      </c>
      <c r="G1969">
        <v>14968772070</v>
      </c>
      <c r="H1969" t="s">
        <v>262</v>
      </c>
      <c r="I1969" t="s">
        <v>33</v>
      </c>
      <c r="J1969">
        <v>121</v>
      </c>
      <c r="K1969">
        <v>1.5</v>
      </c>
      <c r="L1969">
        <v>1</v>
      </c>
      <c r="M1969">
        <v>121</v>
      </c>
      <c r="N1969">
        <v>1.5</v>
      </c>
      <c r="O1969">
        <v>1</v>
      </c>
      <c r="P1969">
        <v>1.5</v>
      </c>
      <c r="Q1969">
        <v>1.5</v>
      </c>
      <c r="R1969" s="1">
        <v>44664</v>
      </c>
      <c r="S1969" t="str">
        <f t="shared" si="150"/>
        <v>Cheetos Flaming Hot Limon Crunchy</v>
      </c>
      <c r="T1969" t="str">
        <f t="shared" si="151"/>
        <v>Food</v>
      </c>
      <c r="U1969" t="str">
        <f>IF(T1969="Cell is Blank - Dis-regard",_xlfn.XLOOKUP(S1969,'Categroy Lookup'!A:A,'Categroy Lookup'!B:B,"Cell is Blank - Dis-regard"),T1969)</f>
        <v>Food</v>
      </c>
      <c r="V1969" t="b">
        <f t="shared" si="153"/>
        <v>1</v>
      </c>
      <c r="W1969">
        <f t="shared" si="152"/>
        <v>1.5</v>
      </c>
      <c r="X1969" s="8">
        <f t="shared" si="154"/>
        <v>1</v>
      </c>
      <c r="Y1969" t="s">
        <v>139</v>
      </c>
      <c r="AB1969" t="s">
        <v>687</v>
      </c>
      <c r="AC1969" t="s">
        <v>787</v>
      </c>
      <c r="AD1969">
        <v>2022</v>
      </c>
    </row>
    <row r="1970" spans="1:30" x14ac:dyDescent="0.25">
      <c r="A1970" t="s">
        <v>18</v>
      </c>
      <c r="B1970" t="s">
        <v>40</v>
      </c>
      <c r="C1970" t="s">
        <v>41</v>
      </c>
      <c r="D1970" t="s">
        <v>42</v>
      </c>
      <c r="E1970" t="s">
        <v>93</v>
      </c>
      <c r="F1970" t="s">
        <v>23</v>
      </c>
      <c r="G1970">
        <v>14968858054</v>
      </c>
      <c r="H1970" t="s">
        <v>262</v>
      </c>
      <c r="I1970" t="s">
        <v>33</v>
      </c>
      <c r="J1970">
        <v>141</v>
      </c>
      <c r="K1970">
        <v>1.5</v>
      </c>
      <c r="L1970">
        <v>1</v>
      </c>
      <c r="M1970">
        <v>141</v>
      </c>
      <c r="N1970">
        <v>1.5</v>
      </c>
      <c r="O1970">
        <v>1</v>
      </c>
      <c r="P1970">
        <v>1.5</v>
      </c>
      <c r="Q1970">
        <v>1.5</v>
      </c>
      <c r="R1970" s="1">
        <v>44664</v>
      </c>
      <c r="S1970" t="str">
        <f t="shared" si="150"/>
        <v>Coca Cola - Zero Sugar</v>
      </c>
      <c r="T1970" t="str">
        <f t="shared" si="151"/>
        <v>Carbonated</v>
      </c>
      <c r="U1970" t="str">
        <f>IF(T1970="Cell is Blank - Dis-regard",_xlfn.XLOOKUP(S1970,'Categroy Lookup'!A:A,'Categroy Lookup'!B:B,"Cell is Blank - Dis-regard"),T1970)</f>
        <v>Carbonated</v>
      </c>
      <c r="V1970" t="b">
        <f t="shared" si="153"/>
        <v>1</v>
      </c>
      <c r="W1970">
        <f t="shared" si="152"/>
        <v>1.5</v>
      </c>
      <c r="X1970" s="8">
        <f t="shared" si="154"/>
        <v>1</v>
      </c>
      <c r="Y1970" t="s">
        <v>524</v>
      </c>
      <c r="Z1970" t="s">
        <v>525</v>
      </c>
      <c r="AB1970" t="s">
        <v>687</v>
      </c>
      <c r="AC1970" t="s">
        <v>787</v>
      </c>
      <c r="AD1970">
        <v>2022</v>
      </c>
    </row>
    <row r="1971" spans="1:30" x14ac:dyDescent="0.25">
      <c r="A1971" t="s">
        <v>18</v>
      </c>
      <c r="B1971" t="s">
        <v>40</v>
      </c>
      <c r="C1971" t="s">
        <v>41</v>
      </c>
      <c r="D1971" t="s">
        <v>42</v>
      </c>
      <c r="E1971" t="s">
        <v>93</v>
      </c>
      <c r="F1971" t="s">
        <v>23</v>
      </c>
      <c r="G1971">
        <v>14968860451</v>
      </c>
      <c r="H1971" t="s">
        <v>262</v>
      </c>
      <c r="I1971" t="s">
        <v>33</v>
      </c>
      <c r="J1971">
        <v>142</v>
      </c>
      <c r="K1971">
        <v>1.5</v>
      </c>
      <c r="L1971">
        <v>1</v>
      </c>
      <c r="M1971">
        <v>142</v>
      </c>
      <c r="N1971">
        <v>1.5</v>
      </c>
      <c r="O1971">
        <v>1</v>
      </c>
      <c r="P1971">
        <v>1.5</v>
      </c>
      <c r="Q1971">
        <v>1.5</v>
      </c>
      <c r="R1971" s="1">
        <v>44664</v>
      </c>
      <c r="S1971" t="str">
        <f t="shared" si="150"/>
        <v>Coca Cola - Zero Sugar</v>
      </c>
      <c r="T1971" t="str">
        <f t="shared" si="151"/>
        <v>Carbonated</v>
      </c>
      <c r="U1971" t="str">
        <f>IF(T1971="Cell is Blank - Dis-regard",_xlfn.XLOOKUP(S1971,'Categroy Lookup'!A:A,'Categroy Lookup'!B:B,"Cell is Blank - Dis-regard"),T1971)</f>
        <v>Carbonated</v>
      </c>
      <c r="V1971" t="b">
        <f t="shared" si="153"/>
        <v>1</v>
      </c>
      <c r="W1971">
        <f t="shared" si="152"/>
        <v>1.5</v>
      </c>
      <c r="X1971" s="8">
        <f t="shared" si="154"/>
        <v>1</v>
      </c>
      <c r="Y1971" t="s">
        <v>524</v>
      </c>
      <c r="Z1971" t="s">
        <v>525</v>
      </c>
      <c r="AB1971" t="s">
        <v>687</v>
      </c>
      <c r="AC1971" t="s">
        <v>787</v>
      </c>
      <c r="AD1971">
        <v>2022</v>
      </c>
    </row>
    <row r="1972" spans="1:30" x14ac:dyDescent="0.25">
      <c r="A1972" t="s">
        <v>18</v>
      </c>
      <c r="B1972" t="s">
        <v>40</v>
      </c>
      <c r="C1972" t="s">
        <v>41</v>
      </c>
      <c r="D1972" t="s">
        <v>42</v>
      </c>
      <c r="E1972" t="s">
        <v>131</v>
      </c>
      <c r="F1972" t="s">
        <v>23</v>
      </c>
      <c r="G1972">
        <v>14968862300</v>
      </c>
      <c r="H1972" t="s">
        <v>262</v>
      </c>
      <c r="I1972" t="s">
        <v>25</v>
      </c>
      <c r="J1972">
        <v>140</v>
      </c>
      <c r="K1972">
        <v>1</v>
      </c>
      <c r="L1972">
        <v>1</v>
      </c>
      <c r="M1972">
        <v>140</v>
      </c>
      <c r="N1972">
        <v>1</v>
      </c>
      <c r="O1972">
        <v>1</v>
      </c>
      <c r="P1972">
        <v>1</v>
      </c>
      <c r="Q1972">
        <v>1</v>
      </c>
      <c r="R1972" s="1">
        <v>44664</v>
      </c>
      <c r="S1972" t="str">
        <f t="shared" si="150"/>
        <v>Sunkist Soda - Orange</v>
      </c>
      <c r="T1972" t="str">
        <f t="shared" si="151"/>
        <v>Carbonated</v>
      </c>
      <c r="U1972" t="str">
        <f>IF(T1972="Cell is Blank - Dis-regard",_xlfn.XLOOKUP(S1972,'Categroy Lookup'!A:A,'Categroy Lookup'!B:B,"Cell is Blank - Dis-regard"),T1972)</f>
        <v>Carbonated</v>
      </c>
      <c r="V1972" t="b">
        <f t="shared" si="153"/>
        <v>1</v>
      </c>
      <c r="W1972">
        <f t="shared" si="152"/>
        <v>1</v>
      </c>
      <c r="X1972" s="8">
        <f t="shared" si="154"/>
        <v>0.66666666666666663</v>
      </c>
      <c r="Y1972" t="s">
        <v>551</v>
      </c>
      <c r="Z1972" t="s">
        <v>552</v>
      </c>
      <c r="AB1972" t="s">
        <v>687</v>
      </c>
      <c r="AC1972" t="s">
        <v>787</v>
      </c>
      <c r="AD1972">
        <v>2022</v>
      </c>
    </row>
    <row r="1973" spans="1:30" x14ac:dyDescent="0.25">
      <c r="A1973" t="s">
        <v>18</v>
      </c>
      <c r="B1973" t="s">
        <v>40</v>
      </c>
      <c r="C1973" t="s">
        <v>41</v>
      </c>
      <c r="D1973" t="s">
        <v>42</v>
      </c>
      <c r="E1973" t="s">
        <v>93</v>
      </c>
      <c r="F1973" t="s">
        <v>23</v>
      </c>
      <c r="G1973">
        <v>14969134878</v>
      </c>
      <c r="H1973" t="s">
        <v>262</v>
      </c>
      <c r="I1973" t="s">
        <v>33</v>
      </c>
      <c r="J1973">
        <v>141</v>
      </c>
      <c r="K1973">
        <v>1.5</v>
      </c>
      <c r="L1973">
        <v>1</v>
      </c>
      <c r="M1973">
        <v>141</v>
      </c>
      <c r="N1973">
        <v>1.5</v>
      </c>
      <c r="O1973">
        <v>1</v>
      </c>
      <c r="P1973">
        <v>1.5</v>
      </c>
      <c r="Q1973">
        <v>1.5</v>
      </c>
      <c r="R1973" s="1">
        <v>44665</v>
      </c>
      <c r="S1973" t="str">
        <f t="shared" si="150"/>
        <v>Coca Cola - Zero Sugar</v>
      </c>
      <c r="T1973" t="str">
        <f t="shared" si="151"/>
        <v>Carbonated</v>
      </c>
      <c r="U1973" t="str">
        <f>IF(T1973="Cell is Blank - Dis-regard",_xlfn.XLOOKUP(S1973,'Categroy Lookup'!A:A,'Categroy Lookup'!B:B,"Cell is Blank - Dis-regard"),T1973)</f>
        <v>Carbonated</v>
      </c>
      <c r="V1973" t="b">
        <f t="shared" si="153"/>
        <v>1</v>
      </c>
      <c r="W1973">
        <f t="shared" si="152"/>
        <v>1.5</v>
      </c>
      <c r="X1973" s="8">
        <f t="shared" si="154"/>
        <v>1</v>
      </c>
      <c r="Y1973" t="s">
        <v>524</v>
      </c>
      <c r="Z1973" t="s">
        <v>525</v>
      </c>
      <c r="AB1973" t="s">
        <v>687</v>
      </c>
      <c r="AC1973" t="s">
        <v>787</v>
      </c>
      <c r="AD1973">
        <v>2022</v>
      </c>
    </row>
    <row r="1974" spans="1:30" x14ac:dyDescent="0.25">
      <c r="A1974" t="s">
        <v>18</v>
      </c>
      <c r="B1974" t="s">
        <v>40</v>
      </c>
      <c r="C1974" t="s">
        <v>41</v>
      </c>
      <c r="D1974" t="s">
        <v>42</v>
      </c>
      <c r="E1974" t="s">
        <v>93</v>
      </c>
      <c r="F1974" t="s">
        <v>23</v>
      </c>
      <c r="G1974">
        <v>14969139237</v>
      </c>
      <c r="H1974" t="s">
        <v>262</v>
      </c>
      <c r="I1974" t="s">
        <v>33</v>
      </c>
      <c r="J1974">
        <v>142</v>
      </c>
      <c r="K1974">
        <v>1.5</v>
      </c>
      <c r="L1974">
        <v>1</v>
      </c>
      <c r="M1974">
        <v>142</v>
      </c>
      <c r="N1974">
        <v>1.5</v>
      </c>
      <c r="O1974">
        <v>1</v>
      </c>
      <c r="P1974">
        <v>1.5</v>
      </c>
      <c r="Q1974">
        <v>1.5</v>
      </c>
      <c r="R1974" s="1">
        <v>44665</v>
      </c>
      <c r="S1974" t="str">
        <f t="shared" si="150"/>
        <v>Coca Cola - Zero Sugar</v>
      </c>
      <c r="T1974" t="str">
        <f t="shared" si="151"/>
        <v>Carbonated</v>
      </c>
      <c r="U1974" t="str">
        <f>IF(T1974="Cell is Blank - Dis-regard",_xlfn.XLOOKUP(S1974,'Categroy Lookup'!A:A,'Categroy Lookup'!B:B,"Cell is Blank - Dis-regard"),T1974)</f>
        <v>Carbonated</v>
      </c>
      <c r="V1974" t="b">
        <f t="shared" si="153"/>
        <v>1</v>
      </c>
      <c r="W1974">
        <f t="shared" si="152"/>
        <v>1.5</v>
      </c>
      <c r="X1974" s="8">
        <f t="shared" si="154"/>
        <v>1</v>
      </c>
      <c r="Y1974" t="s">
        <v>524</v>
      </c>
      <c r="Z1974" t="s">
        <v>525</v>
      </c>
      <c r="AB1974" t="s">
        <v>687</v>
      </c>
      <c r="AC1974" t="s">
        <v>787</v>
      </c>
      <c r="AD1974">
        <v>2022</v>
      </c>
    </row>
    <row r="1975" spans="1:30" x14ac:dyDescent="0.25">
      <c r="A1975" t="s">
        <v>18</v>
      </c>
      <c r="B1975" t="s">
        <v>40</v>
      </c>
      <c r="C1975" t="s">
        <v>41</v>
      </c>
      <c r="D1975" t="s">
        <v>42</v>
      </c>
      <c r="E1975" t="s">
        <v>94</v>
      </c>
      <c r="F1975" t="s">
        <v>23</v>
      </c>
      <c r="G1975">
        <v>14969190626</v>
      </c>
      <c r="H1975" t="s">
        <v>262</v>
      </c>
      <c r="I1975" t="s">
        <v>25</v>
      </c>
      <c r="J1975">
        <v>148</v>
      </c>
      <c r="K1975">
        <v>3.5</v>
      </c>
      <c r="L1975">
        <v>1</v>
      </c>
      <c r="M1975">
        <v>148</v>
      </c>
      <c r="N1975">
        <v>3.5</v>
      </c>
      <c r="O1975">
        <v>1</v>
      </c>
      <c r="P1975">
        <v>3.5</v>
      </c>
      <c r="Q1975">
        <v>3.5</v>
      </c>
      <c r="R1975" s="1">
        <v>44665</v>
      </c>
      <c r="S1975" t="str">
        <f t="shared" si="150"/>
        <v>Red Bull - Original</v>
      </c>
      <c r="T1975" t="str">
        <f t="shared" si="151"/>
        <v>Carbonated</v>
      </c>
      <c r="U1975" t="str">
        <f>IF(T1975="Cell is Blank - Dis-regard",_xlfn.XLOOKUP(S1975,'Categroy Lookup'!A:A,'Categroy Lookup'!B:B,"Cell is Blank - Dis-regard"),T1975)</f>
        <v>Carbonated</v>
      </c>
      <c r="V1975" t="b">
        <f t="shared" si="153"/>
        <v>1</v>
      </c>
      <c r="W1975">
        <f t="shared" si="152"/>
        <v>3.5</v>
      </c>
      <c r="X1975" s="8">
        <f t="shared" si="154"/>
        <v>2.3333333333333335</v>
      </c>
      <c r="Y1975" t="s">
        <v>466</v>
      </c>
      <c r="Z1975" t="s">
        <v>512</v>
      </c>
      <c r="AB1975" t="s">
        <v>687</v>
      </c>
      <c r="AC1975" t="s">
        <v>787</v>
      </c>
      <c r="AD1975">
        <v>2022</v>
      </c>
    </row>
    <row r="1976" spans="1:30" x14ac:dyDescent="0.25">
      <c r="A1976" t="s">
        <v>18</v>
      </c>
      <c r="B1976" t="s">
        <v>40</v>
      </c>
      <c r="C1976" t="s">
        <v>41</v>
      </c>
      <c r="D1976" t="s">
        <v>42</v>
      </c>
      <c r="E1976" t="s">
        <v>43</v>
      </c>
      <c r="F1976" t="s">
        <v>23</v>
      </c>
      <c r="G1976">
        <v>14970208784</v>
      </c>
      <c r="H1976" t="s">
        <v>262</v>
      </c>
      <c r="I1976" t="s">
        <v>33</v>
      </c>
      <c r="J1976">
        <v>144</v>
      </c>
      <c r="K1976">
        <v>3</v>
      </c>
      <c r="L1976">
        <v>1</v>
      </c>
      <c r="M1976">
        <v>144</v>
      </c>
      <c r="N1976">
        <v>3</v>
      </c>
      <c r="O1976">
        <v>1</v>
      </c>
      <c r="P1976">
        <v>3</v>
      </c>
      <c r="Q1976">
        <v>3</v>
      </c>
      <c r="R1976" s="1">
        <v>44665</v>
      </c>
      <c r="S1976" t="str">
        <f t="shared" si="150"/>
        <v>Monster Energy Original</v>
      </c>
      <c r="T1976" t="str">
        <f t="shared" si="151"/>
        <v>Carbonated</v>
      </c>
      <c r="U1976" t="str">
        <f>IF(T1976="Cell is Blank - Dis-regard",_xlfn.XLOOKUP(S1976,'Categroy Lookup'!A:A,'Categroy Lookup'!B:B,"Cell is Blank - Dis-regard"),T1976)</f>
        <v>Carbonated</v>
      </c>
      <c r="V1976" t="b">
        <f t="shared" si="153"/>
        <v>1</v>
      </c>
      <c r="W1976">
        <f t="shared" si="152"/>
        <v>3</v>
      </c>
      <c r="X1976" s="8">
        <f t="shared" si="154"/>
        <v>2</v>
      </c>
      <c r="Y1976" t="s">
        <v>43</v>
      </c>
      <c r="AB1976" t="s">
        <v>687</v>
      </c>
      <c r="AC1976" t="s">
        <v>787</v>
      </c>
      <c r="AD1976">
        <v>2022</v>
      </c>
    </row>
    <row r="1977" spans="1:30" x14ac:dyDescent="0.25">
      <c r="A1977" t="s">
        <v>18</v>
      </c>
      <c r="B1977" t="s">
        <v>40</v>
      </c>
      <c r="C1977" t="s">
        <v>41</v>
      </c>
      <c r="D1977" t="s">
        <v>42</v>
      </c>
      <c r="E1977" t="s">
        <v>250</v>
      </c>
      <c r="F1977" t="s">
        <v>27</v>
      </c>
      <c r="G1977">
        <v>14970210125</v>
      </c>
      <c r="H1977" t="s">
        <v>262</v>
      </c>
      <c r="I1977" t="s">
        <v>33</v>
      </c>
      <c r="J1977">
        <v>111</v>
      </c>
      <c r="K1977">
        <v>1.5</v>
      </c>
      <c r="L1977">
        <v>1</v>
      </c>
      <c r="M1977">
        <v>111</v>
      </c>
      <c r="N1977">
        <v>1.5</v>
      </c>
      <c r="O1977">
        <v>1</v>
      </c>
      <c r="P1977">
        <v>1.5</v>
      </c>
      <c r="Q1977">
        <v>1.5</v>
      </c>
      <c r="R1977" s="1">
        <v>44665</v>
      </c>
      <c r="S1977" t="str">
        <f t="shared" si="150"/>
        <v>Pop Corners - Kettle Corn</v>
      </c>
      <c r="T1977" t="str">
        <f t="shared" si="151"/>
        <v>Food</v>
      </c>
      <c r="U1977" t="str">
        <f>IF(T1977="Cell is Blank - Dis-regard",_xlfn.XLOOKUP(S1977,'Categroy Lookup'!A:A,'Categroy Lookup'!B:B,"Cell is Blank - Dis-regard"),T1977)</f>
        <v>Food</v>
      </c>
      <c r="V1977" t="b">
        <f t="shared" si="153"/>
        <v>1</v>
      </c>
      <c r="W1977">
        <f t="shared" si="152"/>
        <v>1.5</v>
      </c>
      <c r="X1977" s="8">
        <f t="shared" si="154"/>
        <v>1</v>
      </c>
      <c r="Y1977" t="s">
        <v>606</v>
      </c>
      <c r="Z1977" t="s">
        <v>607</v>
      </c>
      <c r="AB1977" t="s">
        <v>687</v>
      </c>
      <c r="AC1977" t="s">
        <v>787</v>
      </c>
      <c r="AD1977">
        <v>2022</v>
      </c>
    </row>
    <row r="1978" spans="1:30" x14ac:dyDescent="0.25">
      <c r="A1978" t="s">
        <v>18</v>
      </c>
      <c r="B1978" t="s">
        <v>36</v>
      </c>
      <c r="C1978" t="s">
        <v>37</v>
      </c>
      <c r="D1978" t="s">
        <v>38</v>
      </c>
      <c r="E1978" t="s">
        <v>101</v>
      </c>
      <c r="F1978" t="s">
        <v>27</v>
      </c>
      <c r="G1978">
        <v>14970251174</v>
      </c>
      <c r="H1978" t="s">
        <v>262</v>
      </c>
      <c r="I1978" t="s">
        <v>25</v>
      </c>
      <c r="J1978">
        <v>111</v>
      </c>
      <c r="K1978">
        <v>1.5</v>
      </c>
      <c r="L1978">
        <v>1</v>
      </c>
      <c r="M1978">
        <v>111</v>
      </c>
      <c r="N1978">
        <v>1.5</v>
      </c>
      <c r="O1978">
        <v>1</v>
      </c>
      <c r="P1978">
        <v>1.5</v>
      </c>
      <c r="Q1978">
        <v>1.5</v>
      </c>
      <c r="R1978" s="1">
        <v>44665</v>
      </c>
      <c r="S1978" t="str">
        <f t="shared" si="150"/>
        <v>Miss Vickie's Potato Chip - Smokehouse BBQ</v>
      </c>
      <c r="T1978" t="str">
        <f t="shared" si="151"/>
        <v>Food</v>
      </c>
      <c r="U1978" t="str">
        <f>IF(T1978="Cell is Blank - Dis-regard",_xlfn.XLOOKUP(S1978,'Categroy Lookup'!A:A,'Categroy Lookup'!B:B,"Cell is Blank - Dis-regard"),T1978)</f>
        <v>Food</v>
      </c>
      <c r="V1978" t="b">
        <f t="shared" si="153"/>
        <v>1</v>
      </c>
      <c r="W1978">
        <f t="shared" si="152"/>
        <v>1.5</v>
      </c>
      <c r="X1978" s="8">
        <f t="shared" si="154"/>
        <v>1</v>
      </c>
      <c r="Y1978" t="s">
        <v>473</v>
      </c>
      <c r="Z1978" t="s">
        <v>530</v>
      </c>
      <c r="AB1978" t="s">
        <v>687</v>
      </c>
      <c r="AC1978" t="s">
        <v>787</v>
      </c>
      <c r="AD1978">
        <v>2022</v>
      </c>
    </row>
    <row r="1979" spans="1:30" x14ac:dyDescent="0.25">
      <c r="A1979" t="s">
        <v>18</v>
      </c>
      <c r="B1979" t="s">
        <v>36</v>
      </c>
      <c r="C1979" t="s">
        <v>37</v>
      </c>
      <c r="D1979" t="s">
        <v>38</v>
      </c>
      <c r="E1979" t="s">
        <v>79</v>
      </c>
      <c r="F1979" t="s">
        <v>27</v>
      </c>
      <c r="G1979">
        <v>14970456549</v>
      </c>
      <c r="H1979" t="s">
        <v>262</v>
      </c>
      <c r="I1979" t="s">
        <v>33</v>
      </c>
      <c r="J1979">
        <v>123</v>
      </c>
      <c r="K1979">
        <v>1.5</v>
      </c>
      <c r="L1979">
        <v>1</v>
      </c>
      <c r="M1979">
        <v>123</v>
      </c>
      <c r="N1979">
        <v>1.5</v>
      </c>
      <c r="O1979">
        <v>1</v>
      </c>
      <c r="P1979">
        <v>1.5</v>
      </c>
      <c r="Q1979">
        <v>1.5</v>
      </c>
      <c r="R1979" s="1">
        <v>44665</v>
      </c>
      <c r="S1979" t="str">
        <f t="shared" si="150"/>
        <v>SunChips Multigrain - Harvest Cheddar</v>
      </c>
      <c r="T1979" t="str">
        <f t="shared" si="151"/>
        <v>Food</v>
      </c>
      <c r="U1979" t="str">
        <f>IF(T1979="Cell is Blank - Dis-regard",_xlfn.XLOOKUP(S1979,'Categroy Lookup'!A:A,'Categroy Lookup'!B:B,"Cell is Blank - Dis-regard"),T1979)</f>
        <v>Food</v>
      </c>
      <c r="V1979" t="b">
        <f t="shared" si="153"/>
        <v>1</v>
      </c>
      <c r="W1979">
        <f t="shared" si="152"/>
        <v>1.5</v>
      </c>
      <c r="X1979" s="8">
        <f t="shared" si="154"/>
        <v>1</v>
      </c>
      <c r="Y1979" t="s">
        <v>502</v>
      </c>
      <c r="Z1979" t="s">
        <v>515</v>
      </c>
      <c r="AB1979" t="s">
        <v>687</v>
      </c>
      <c r="AC1979" t="s">
        <v>787</v>
      </c>
      <c r="AD1979">
        <v>2022</v>
      </c>
    </row>
    <row r="1980" spans="1:30" x14ac:dyDescent="0.25">
      <c r="A1980" t="s">
        <v>18</v>
      </c>
      <c r="B1980" t="s">
        <v>197</v>
      </c>
      <c r="C1980" t="s">
        <v>198</v>
      </c>
      <c r="D1980" t="s">
        <v>199</v>
      </c>
      <c r="E1980" t="s">
        <v>39</v>
      </c>
      <c r="F1980" t="s">
        <v>27</v>
      </c>
      <c r="G1980">
        <v>14970548384</v>
      </c>
      <c r="H1980" t="s">
        <v>262</v>
      </c>
      <c r="I1980" t="s">
        <v>25</v>
      </c>
      <c r="J1980">
        <v>121</v>
      </c>
      <c r="K1980">
        <v>1.5</v>
      </c>
      <c r="L1980">
        <v>1</v>
      </c>
      <c r="M1980">
        <v>121</v>
      </c>
      <c r="N1980">
        <v>1.5</v>
      </c>
      <c r="O1980">
        <v>1</v>
      </c>
      <c r="P1980">
        <v>1.5</v>
      </c>
      <c r="Q1980">
        <v>1.5</v>
      </c>
      <c r="R1980" s="1">
        <v>44665</v>
      </c>
      <c r="S1980" t="str">
        <f t="shared" si="150"/>
        <v>Miss Vickie's Potato Chip - Lime &amp; Cracked Pe</v>
      </c>
      <c r="T1980" t="str">
        <f t="shared" si="151"/>
        <v>Food</v>
      </c>
      <c r="U1980" t="str">
        <f>IF(T1980="Cell is Blank - Dis-regard",_xlfn.XLOOKUP(S1980,'Categroy Lookup'!A:A,'Categroy Lookup'!B:B,"Cell is Blank - Dis-regard"),T1980)</f>
        <v>Food</v>
      </c>
      <c r="V1980" t="b">
        <f t="shared" si="153"/>
        <v>1</v>
      </c>
      <c r="W1980">
        <f t="shared" si="152"/>
        <v>1.5</v>
      </c>
      <c r="X1980" s="8">
        <f t="shared" si="154"/>
        <v>1</v>
      </c>
      <c r="Y1980" t="s">
        <v>473</v>
      </c>
      <c r="Z1980" t="s">
        <v>475</v>
      </c>
      <c r="AB1980" t="s">
        <v>687</v>
      </c>
      <c r="AC1980" t="s">
        <v>787</v>
      </c>
      <c r="AD1980">
        <v>2022</v>
      </c>
    </row>
    <row r="1981" spans="1:30" x14ac:dyDescent="0.25">
      <c r="A1981" t="s">
        <v>18</v>
      </c>
      <c r="B1981" t="s">
        <v>19</v>
      </c>
      <c r="C1981" t="s">
        <v>20</v>
      </c>
      <c r="D1981" t="s">
        <v>21</v>
      </c>
      <c r="E1981" t="s">
        <v>64</v>
      </c>
      <c r="F1981" t="s">
        <v>27</v>
      </c>
      <c r="G1981">
        <v>14970839415</v>
      </c>
      <c r="H1981" t="s">
        <v>262</v>
      </c>
      <c r="I1981" t="s">
        <v>33</v>
      </c>
      <c r="J1981">
        <v>124</v>
      </c>
      <c r="K1981">
        <v>1.5</v>
      </c>
      <c r="L1981">
        <v>1</v>
      </c>
      <c r="M1981">
        <v>124</v>
      </c>
      <c r="N1981">
        <v>1.5</v>
      </c>
      <c r="O1981">
        <v>1</v>
      </c>
      <c r="P1981">
        <v>1.5</v>
      </c>
      <c r="Q1981">
        <v>1.5</v>
      </c>
      <c r="R1981" s="1">
        <v>44673</v>
      </c>
      <c r="S1981" t="str">
        <f t="shared" si="150"/>
        <v>Cheetos Baked - Flaming Hot</v>
      </c>
      <c r="T1981" t="str">
        <f t="shared" si="151"/>
        <v>Food</v>
      </c>
      <c r="U1981" t="str">
        <f>IF(T1981="Cell is Blank - Dis-regard",_xlfn.XLOOKUP(S1981,'Categroy Lookup'!A:A,'Categroy Lookup'!B:B,"Cell is Blank - Dis-regard"),T1981)</f>
        <v>Food</v>
      </c>
      <c r="V1981" t="b">
        <f t="shared" si="153"/>
        <v>1</v>
      </c>
      <c r="W1981">
        <f t="shared" si="152"/>
        <v>1.5</v>
      </c>
      <c r="X1981" s="8">
        <f t="shared" si="154"/>
        <v>1</v>
      </c>
      <c r="Y1981" t="s">
        <v>500</v>
      </c>
      <c r="Z1981" t="s">
        <v>501</v>
      </c>
      <c r="AB1981" t="s">
        <v>687</v>
      </c>
      <c r="AC1981" t="s">
        <v>787</v>
      </c>
      <c r="AD1981">
        <v>2022</v>
      </c>
    </row>
    <row r="1982" spans="1:30" x14ac:dyDescent="0.25">
      <c r="A1982" t="s">
        <v>18</v>
      </c>
      <c r="B1982" t="s">
        <v>197</v>
      </c>
      <c r="C1982" t="s">
        <v>198</v>
      </c>
      <c r="D1982" t="s">
        <v>199</v>
      </c>
      <c r="E1982" t="s">
        <v>62</v>
      </c>
      <c r="F1982" t="s">
        <v>27</v>
      </c>
      <c r="G1982">
        <v>14971051024</v>
      </c>
      <c r="H1982" t="s">
        <v>262</v>
      </c>
      <c r="I1982" t="s">
        <v>33</v>
      </c>
      <c r="J1982">
        <v>131</v>
      </c>
      <c r="K1982">
        <v>2</v>
      </c>
      <c r="L1982">
        <v>1</v>
      </c>
      <c r="M1982">
        <v>131</v>
      </c>
      <c r="N1982">
        <v>2</v>
      </c>
      <c r="O1982">
        <v>1</v>
      </c>
      <c r="P1982">
        <v>2</v>
      </c>
      <c r="Q1982">
        <v>2</v>
      </c>
      <c r="R1982" s="1">
        <v>44665</v>
      </c>
      <c r="S1982" t="str">
        <f t="shared" si="150"/>
        <v>Robert Irvine's - Fit Crunch -  Chocolate Pea</v>
      </c>
      <c r="T1982" t="str">
        <f t="shared" si="151"/>
        <v>Food</v>
      </c>
      <c r="U1982" t="str">
        <f>IF(T1982="Cell is Blank - Dis-regard",_xlfn.XLOOKUP(S1982,'Categroy Lookup'!A:A,'Categroy Lookup'!B:B,"Cell is Blank - Dis-regard"),T1982)</f>
        <v>Food</v>
      </c>
      <c r="V1982" t="b">
        <f t="shared" si="153"/>
        <v>1</v>
      </c>
      <c r="W1982">
        <f t="shared" si="152"/>
        <v>2</v>
      </c>
      <c r="X1982" s="8">
        <f t="shared" si="154"/>
        <v>1.3333333333333333</v>
      </c>
      <c r="Y1982" t="s">
        <v>495</v>
      </c>
      <c r="Z1982" t="s">
        <v>496</v>
      </c>
      <c r="AA1982" t="s">
        <v>497</v>
      </c>
      <c r="AB1982" t="s">
        <v>687</v>
      </c>
      <c r="AC1982" t="s">
        <v>787</v>
      </c>
      <c r="AD1982">
        <v>2022</v>
      </c>
    </row>
    <row r="1983" spans="1:30" x14ac:dyDescent="0.25">
      <c r="A1983" t="s">
        <v>18</v>
      </c>
      <c r="B1983" t="s">
        <v>197</v>
      </c>
      <c r="C1983" t="s">
        <v>198</v>
      </c>
      <c r="D1983" t="s">
        <v>199</v>
      </c>
      <c r="E1983" t="s">
        <v>93</v>
      </c>
      <c r="F1983" t="s">
        <v>23</v>
      </c>
      <c r="G1983">
        <v>14971054211</v>
      </c>
      <c r="H1983" t="s">
        <v>262</v>
      </c>
      <c r="I1983" t="s">
        <v>33</v>
      </c>
      <c r="J1983">
        <v>142</v>
      </c>
      <c r="K1983">
        <v>1.5</v>
      </c>
      <c r="L1983">
        <v>1</v>
      </c>
      <c r="M1983">
        <v>142</v>
      </c>
      <c r="N1983">
        <v>1.5</v>
      </c>
      <c r="O1983">
        <v>1</v>
      </c>
      <c r="P1983">
        <v>1.5</v>
      </c>
      <c r="Q1983">
        <v>1.5</v>
      </c>
      <c r="R1983" s="1">
        <v>44665</v>
      </c>
      <c r="S1983" t="str">
        <f t="shared" si="150"/>
        <v>Coca Cola - Zero Sugar</v>
      </c>
      <c r="T1983" t="str">
        <f t="shared" si="151"/>
        <v>Carbonated</v>
      </c>
      <c r="U1983" t="str">
        <f>IF(T1983="Cell is Blank - Dis-regard",_xlfn.XLOOKUP(S1983,'Categroy Lookup'!A:A,'Categroy Lookup'!B:B,"Cell is Blank - Dis-regard"),T1983)</f>
        <v>Carbonated</v>
      </c>
      <c r="V1983" t="b">
        <f t="shared" si="153"/>
        <v>1</v>
      </c>
      <c r="W1983">
        <f t="shared" si="152"/>
        <v>1.5</v>
      </c>
      <c r="X1983" s="8">
        <f t="shared" si="154"/>
        <v>1</v>
      </c>
      <c r="Y1983" t="s">
        <v>524</v>
      </c>
      <c r="Z1983" t="s">
        <v>525</v>
      </c>
      <c r="AB1983" t="s">
        <v>687</v>
      </c>
      <c r="AC1983" t="s">
        <v>787</v>
      </c>
      <c r="AD1983">
        <v>2022</v>
      </c>
    </row>
    <row r="1984" spans="1:30" x14ac:dyDescent="0.25">
      <c r="A1984" t="s">
        <v>18</v>
      </c>
      <c r="B1984" t="s">
        <v>40</v>
      </c>
      <c r="C1984" t="s">
        <v>41</v>
      </c>
      <c r="D1984" t="s">
        <v>42</v>
      </c>
      <c r="E1984" t="s">
        <v>43</v>
      </c>
      <c r="F1984" t="s">
        <v>23</v>
      </c>
      <c r="G1984">
        <v>14971093267</v>
      </c>
      <c r="H1984" t="s">
        <v>262</v>
      </c>
      <c r="I1984" t="s">
        <v>33</v>
      </c>
      <c r="J1984">
        <v>146</v>
      </c>
      <c r="K1984">
        <v>3</v>
      </c>
      <c r="L1984">
        <v>1</v>
      </c>
      <c r="M1984">
        <v>146</v>
      </c>
      <c r="N1984">
        <v>3</v>
      </c>
      <c r="O1984">
        <v>1</v>
      </c>
      <c r="P1984">
        <v>3</v>
      </c>
      <c r="Q1984">
        <v>3</v>
      </c>
      <c r="R1984" s="1">
        <v>44665</v>
      </c>
      <c r="S1984" t="str">
        <f t="shared" si="150"/>
        <v>Monster Energy Original</v>
      </c>
      <c r="T1984" t="str">
        <f t="shared" si="151"/>
        <v>Carbonated</v>
      </c>
      <c r="U1984" t="str">
        <f>IF(T1984="Cell is Blank - Dis-regard",_xlfn.XLOOKUP(S1984,'Categroy Lookup'!A:A,'Categroy Lookup'!B:B,"Cell is Blank - Dis-regard"),T1984)</f>
        <v>Carbonated</v>
      </c>
      <c r="V1984" t="b">
        <f t="shared" si="153"/>
        <v>1</v>
      </c>
      <c r="W1984">
        <f t="shared" si="152"/>
        <v>3</v>
      </c>
      <c r="X1984" s="8">
        <f t="shared" si="154"/>
        <v>2</v>
      </c>
      <c r="Y1984" t="s">
        <v>43</v>
      </c>
      <c r="AB1984" t="s">
        <v>687</v>
      </c>
      <c r="AC1984" t="s">
        <v>787</v>
      </c>
      <c r="AD1984">
        <v>2022</v>
      </c>
    </row>
    <row r="1985" spans="1:30" x14ac:dyDescent="0.25">
      <c r="A1985" t="s">
        <v>18</v>
      </c>
      <c r="B1985" t="s">
        <v>40</v>
      </c>
      <c r="C1985" t="s">
        <v>41</v>
      </c>
      <c r="D1985" t="s">
        <v>42</v>
      </c>
      <c r="E1985" t="s">
        <v>94</v>
      </c>
      <c r="F1985" t="s">
        <v>23</v>
      </c>
      <c r="G1985">
        <v>14971098893</v>
      </c>
      <c r="H1985" t="s">
        <v>262</v>
      </c>
      <c r="I1985" t="s">
        <v>33</v>
      </c>
      <c r="J1985">
        <v>148</v>
      </c>
      <c r="K1985">
        <v>3.5</v>
      </c>
      <c r="L1985">
        <v>1</v>
      </c>
      <c r="M1985">
        <v>148</v>
      </c>
      <c r="N1985">
        <v>3.5</v>
      </c>
      <c r="O1985">
        <v>1</v>
      </c>
      <c r="P1985">
        <v>3.5</v>
      </c>
      <c r="Q1985">
        <v>3.5</v>
      </c>
      <c r="R1985" s="1">
        <v>44665</v>
      </c>
      <c r="S1985" t="str">
        <f t="shared" si="150"/>
        <v>Red Bull - Original</v>
      </c>
      <c r="T1985" t="str">
        <f t="shared" si="151"/>
        <v>Carbonated</v>
      </c>
      <c r="U1985" t="str">
        <f>IF(T1985="Cell is Blank - Dis-regard",_xlfn.XLOOKUP(S1985,'Categroy Lookup'!A:A,'Categroy Lookup'!B:B,"Cell is Blank - Dis-regard"),T1985)</f>
        <v>Carbonated</v>
      </c>
      <c r="V1985" t="b">
        <f t="shared" si="153"/>
        <v>1</v>
      </c>
      <c r="W1985">
        <f t="shared" si="152"/>
        <v>3.5</v>
      </c>
      <c r="X1985" s="8">
        <f t="shared" si="154"/>
        <v>2.3333333333333335</v>
      </c>
      <c r="Y1985" t="s">
        <v>466</v>
      </c>
      <c r="Z1985" t="s">
        <v>512</v>
      </c>
      <c r="AB1985" t="s">
        <v>687</v>
      </c>
      <c r="AC1985" t="s">
        <v>787</v>
      </c>
      <c r="AD1985">
        <v>2022</v>
      </c>
    </row>
    <row r="1986" spans="1:30" x14ac:dyDescent="0.25">
      <c r="A1986" t="s">
        <v>18</v>
      </c>
      <c r="B1986" t="s">
        <v>197</v>
      </c>
      <c r="C1986" t="s">
        <v>198</v>
      </c>
      <c r="D1986" t="s">
        <v>199</v>
      </c>
      <c r="E1986" t="s">
        <v>261</v>
      </c>
      <c r="F1986" t="s">
        <v>31</v>
      </c>
      <c r="G1986">
        <v>14971472963</v>
      </c>
      <c r="H1986" t="s">
        <v>262</v>
      </c>
      <c r="I1986" t="s">
        <v>33</v>
      </c>
      <c r="J1986">
        <v>145</v>
      </c>
      <c r="K1986">
        <v>2.75</v>
      </c>
      <c r="L1986">
        <v>1</v>
      </c>
      <c r="M1986">
        <v>145</v>
      </c>
      <c r="N1986">
        <v>2.75</v>
      </c>
      <c r="O1986">
        <v>1</v>
      </c>
      <c r="P1986">
        <v>2.75</v>
      </c>
      <c r="Q1986">
        <v>2.75</v>
      </c>
      <c r="R1986" s="1">
        <v>44665</v>
      </c>
      <c r="S1986" t="str">
        <f t="shared" ref="S1986:S2049" si="155">IF(E1986="","Cell is Blank - Dis-regard",E1986)</f>
        <v>Bai Antioxidant - Tanzania Lemon Super Tea</v>
      </c>
      <c r="T1986" t="str">
        <f t="shared" ref="T1986:T2049" si="156">IF(F1986="","Cell is Blank - Dis-regard",F1986)</f>
        <v>Non Carbonated</v>
      </c>
      <c r="U1986" t="str">
        <f>IF(T1986="Cell is Blank - Dis-regard",_xlfn.XLOOKUP(S1986,'Categroy Lookup'!A:A,'Categroy Lookup'!B:B,"Cell is Blank - Dis-regard"),T1986)</f>
        <v>Non Carbonated</v>
      </c>
      <c r="V1986" t="b">
        <f t="shared" si="153"/>
        <v>1</v>
      </c>
      <c r="W1986">
        <f t="shared" ref="W1986:W2049" si="157">IF(V1986="FALSE",K1986,K1986)</f>
        <v>2.75</v>
      </c>
      <c r="X1986" s="8">
        <f t="shared" si="154"/>
        <v>1.8333333333333333</v>
      </c>
      <c r="Y1986" t="s">
        <v>471</v>
      </c>
      <c r="Z1986" t="s">
        <v>611</v>
      </c>
      <c r="AB1986" t="s">
        <v>687</v>
      </c>
      <c r="AC1986" t="s">
        <v>787</v>
      </c>
      <c r="AD1986">
        <v>2022</v>
      </c>
    </row>
    <row r="1987" spans="1:30" x14ac:dyDescent="0.25">
      <c r="A1987" t="s">
        <v>18</v>
      </c>
      <c r="B1987" t="s">
        <v>197</v>
      </c>
      <c r="C1987" t="s">
        <v>198</v>
      </c>
      <c r="D1987" t="s">
        <v>199</v>
      </c>
      <c r="E1987" t="s">
        <v>261</v>
      </c>
      <c r="F1987" t="s">
        <v>31</v>
      </c>
      <c r="G1987">
        <v>14971485738</v>
      </c>
      <c r="H1987" t="s">
        <v>262</v>
      </c>
      <c r="I1987" t="s">
        <v>33</v>
      </c>
      <c r="J1987">
        <v>145</v>
      </c>
      <c r="K1987">
        <v>2.75</v>
      </c>
      <c r="L1987">
        <v>1</v>
      </c>
      <c r="M1987">
        <v>145</v>
      </c>
      <c r="N1987">
        <v>2.75</v>
      </c>
      <c r="O1987">
        <v>1</v>
      </c>
      <c r="P1987">
        <v>2.75</v>
      </c>
      <c r="Q1987">
        <v>2.75</v>
      </c>
      <c r="R1987" s="1">
        <v>44665</v>
      </c>
      <c r="S1987" t="str">
        <f t="shared" si="155"/>
        <v>Bai Antioxidant - Tanzania Lemon Super Tea</v>
      </c>
      <c r="T1987" t="str">
        <f t="shared" si="156"/>
        <v>Non Carbonated</v>
      </c>
      <c r="U1987" t="str">
        <f>IF(T1987="Cell is Blank - Dis-regard",_xlfn.XLOOKUP(S1987,'Categroy Lookup'!A:A,'Categroy Lookup'!B:B,"Cell is Blank - Dis-regard"),T1987)</f>
        <v>Non Carbonated</v>
      </c>
      <c r="V1987" t="b">
        <f t="shared" ref="V1987:V2050" si="158">K1987=N1987</f>
        <v>1</v>
      </c>
      <c r="W1987">
        <f t="shared" si="157"/>
        <v>2.75</v>
      </c>
      <c r="X1987" s="8">
        <f t="shared" ref="X1987:X2050" si="159">W1987/1.5</f>
        <v>1.8333333333333333</v>
      </c>
      <c r="Y1987" t="s">
        <v>471</v>
      </c>
      <c r="Z1987" t="s">
        <v>611</v>
      </c>
      <c r="AB1987" t="s">
        <v>687</v>
      </c>
      <c r="AC1987" t="s">
        <v>787</v>
      </c>
      <c r="AD1987">
        <v>2022</v>
      </c>
    </row>
    <row r="1988" spans="1:30" x14ac:dyDescent="0.25">
      <c r="A1988" t="s">
        <v>18</v>
      </c>
      <c r="B1988" t="s">
        <v>197</v>
      </c>
      <c r="C1988" t="s">
        <v>198</v>
      </c>
      <c r="D1988" t="s">
        <v>199</v>
      </c>
      <c r="E1988" t="s">
        <v>213</v>
      </c>
      <c r="F1988" t="s">
        <v>27</v>
      </c>
      <c r="G1988">
        <v>14971507038</v>
      </c>
      <c r="H1988" t="s">
        <v>262</v>
      </c>
      <c r="I1988" t="s">
        <v>33</v>
      </c>
      <c r="J1988">
        <v>111</v>
      </c>
      <c r="K1988">
        <v>1.5</v>
      </c>
      <c r="L1988">
        <v>1</v>
      </c>
      <c r="M1988">
        <v>111</v>
      </c>
      <c r="N1988">
        <v>1.5</v>
      </c>
      <c r="O1988">
        <v>1</v>
      </c>
      <c r="P1988">
        <v>1.5</v>
      </c>
      <c r="Q1988">
        <v>1.5</v>
      </c>
      <c r="R1988" s="1">
        <v>44665</v>
      </c>
      <c r="S1988" t="str">
        <f t="shared" si="155"/>
        <v>SunChips Multigrain - French Onion</v>
      </c>
      <c r="T1988" t="str">
        <f t="shared" si="156"/>
        <v>Food</v>
      </c>
      <c r="U1988" t="str">
        <f>IF(T1988="Cell is Blank - Dis-regard",_xlfn.XLOOKUP(S1988,'Categroy Lookup'!A:A,'Categroy Lookup'!B:B,"Cell is Blank - Dis-regard"),T1988)</f>
        <v>Food</v>
      </c>
      <c r="V1988" t="b">
        <f t="shared" si="158"/>
        <v>1</v>
      </c>
      <c r="W1988">
        <f t="shared" si="157"/>
        <v>1.5</v>
      </c>
      <c r="X1988" s="8">
        <f t="shared" si="159"/>
        <v>1</v>
      </c>
      <c r="Y1988" t="s">
        <v>502</v>
      </c>
      <c r="Z1988" t="s">
        <v>586</v>
      </c>
      <c r="AB1988" t="s">
        <v>687</v>
      </c>
      <c r="AC1988" t="s">
        <v>787</v>
      </c>
      <c r="AD1988">
        <v>2022</v>
      </c>
    </row>
    <row r="1989" spans="1:30" x14ac:dyDescent="0.25">
      <c r="A1989" t="s">
        <v>18</v>
      </c>
      <c r="B1989" t="s">
        <v>197</v>
      </c>
      <c r="C1989" t="s">
        <v>198</v>
      </c>
      <c r="D1989" t="s">
        <v>199</v>
      </c>
      <c r="E1989" t="s">
        <v>213</v>
      </c>
      <c r="F1989" t="s">
        <v>27</v>
      </c>
      <c r="G1989">
        <v>14971527009</v>
      </c>
      <c r="H1989" t="s">
        <v>262</v>
      </c>
      <c r="I1989" t="s">
        <v>33</v>
      </c>
      <c r="J1989">
        <v>111</v>
      </c>
      <c r="K1989">
        <v>1.5</v>
      </c>
      <c r="L1989">
        <v>1</v>
      </c>
      <c r="M1989">
        <v>111</v>
      </c>
      <c r="N1989">
        <v>1.5</v>
      </c>
      <c r="O1989">
        <v>1</v>
      </c>
      <c r="P1989">
        <v>1.5</v>
      </c>
      <c r="Q1989">
        <v>1.5</v>
      </c>
      <c r="R1989" s="1">
        <v>44665</v>
      </c>
      <c r="S1989" t="str">
        <f t="shared" si="155"/>
        <v>SunChips Multigrain - French Onion</v>
      </c>
      <c r="T1989" t="str">
        <f t="shared" si="156"/>
        <v>Food</v>
      </c>
      <c r="U1989" t="str">
        <f>IF(T1989="Cell is Blank - Dis-regard",_xlfn.XLOOKUP(S1989,'Categroy Lookup'!A:A,'Categroy Lookup'!B:B,"Cell is Blank - Dis-regard"),T1989)</f>
        <v>Food</v>
      </c>
      <c r="V1989" t="b">
        <f t="shared" si="158"/>
        <v>1</v>
      </c>
      <c r="W1989">
        <f t="shared" si="157"/>
        <v>1.5</v>
      </c>
      <c r="X1989" s="8">
        <f t="shared" si="159"/>
        <v>1</v>
      </c>
      <c r="Y1989" t="s">
        <v>502</v>
      </c>
      <c r="Z1989" t="s">
        <v>586</v>
      </c>
      <c r="AB1989" t="s">
        <v>687</v>
      </c>
      <c r="AC1989" t="s">
        <v>787</v>
      </c>
      <c r="AD1989">
        <v>2022</v>
      </c>
    </row>
    <row r="1990" spans="1:30" x14ac:dyDescent="0.25">
      <c r="A1990" t="s">
        <v>18</v>
      </c>
      <c r="B1990" t="s">
        <v>197</v>
      </c>
      <c r="C1990" t="s">
        <v>198</v>
      </c>
      <c r="D1990" t="s">
        <v>199</v>
      </c>
      <c r="E1990" t="s">
        <v>69</v>
      </c>
      <c r="F1990" t="s">
        <v>27</v>
      </c>
      <c r="G1990">
        <v>14971938927</v>
      </c>
      <c r="H1990" t="s">
        <v>262</v>
      </c>
      <c r="I1990" t="s">
        <v>33</v>
      </c>
      <c r="J1990">
        <v>113</v>
      </c>
      <c r="K1990">
        <v>1.5</v>
      </c>
      <c r="L1990">
        <v>1</v>
      </c>
      <c r="M1990">
        <v>113</v>
      </c>
      <c r="N1990">
        <v>1.5</v>
      </c>
      <c r="O1990">
        <v>1</v>
      </c>
      <c r="P1990">
        <v>1.5</v>
      </c>
      <c r="Q1990">
        <v>1.5</v>
      </c>
      <c r="R1990" s="1">
        <v>44665</v>
      </c>
      <c r="S1990" t="str">
        <f t="shared" si="155"/>
        <v>SunChips Multigrain - Salsa</v>
      </c>
      <c r="T1990" t="str">
        <f t="shared" si="156"/>
        <v>Food</v>
      </c>
      <c r="U1990" t="str">
        <f>IF(T1990="Cell is Blank - Dis-regard",_xlfn.XLOOKUP(S1990,'Categroy Lookup'!A:A,'Categroy Lookup'!B:B,"Cell is Blank - Dis-regard"),T1990)</f>
        <v>Food</v>
      </c>
      <c r="V1990" t="b">
        <f t="shared" si="158"/>
        <v>1</v>
      </c>
      <c r="W1990">
        <f t="shared" si="157"/>
        <v>1.5</v>
      </c>
      <c r="X1990" s="8">
        <f t="shared" si="159"/>
        <v>1</v>
      </c>
      <c r="Y1990" t="s">
        <v>502</v>
      </c>
      <c r="Z1990" t="s">
        <v>503</v>
      </c>
      <c r="AB1990" t="s">
        <v>687</v>
      </c>
      <c r="AC1990" t="s">
        <v>787</v>
      </c>
      <c r="AD1990">
        <v>2022</v>
      </c>
    </row>
    <row r="1991" spans="1:30" x14ac:dyDescent="0.25">
      <c r="A1991" t="s">
        <v>18</v>
      </c>
      <c r="B1991" t="s">
        <v>197</v>
      </c>
      <c r="C1991" t="s">
        <v>198</v>
      </c>
      <c r="D1991" t="s">
        <v>199</v>
      </c>
      <c r="E1991" t="s">
        <v>255</v>
      </c>
      <c r="F1991" t="s">
        <v>27</v>
      </c>
      <c r="G1991">
        <v>14971952036</v>
      </c>
      <c r="H1991" t="s">
        <v>262</v>
      </c>
      <c r="I1991" t="s">
        <v>33</v>
      </c>
      <c r="J1991">
        <v>123</v>
      </c>
      <c r="K1991">
        <v>1.5</v>
      </c>
      <c r="L1991">
        <v>1</v>
      </c>
      <c r="M1991">
        <v>123</v>
      </c>
      <c r="N1991">
        <v>1.5</v>
      </c>
      <c r="O1991">
        <v>1</v>
      </c>
      <c r="P1991">
        <v>1.5</v>
      </c>
      <c r="Q1991">
        <v>1.5</v>
      </c>
      <c r="R1991" s="1">
        <v>44665</v>
      </c>
      <c r="S1991" t="str">
        <f t="shared" si="155"/>
        <v>Belvita Snack Packs - Chocolate</v>
      </c>
      <c r="T1991" t="str">
        <f t="shared" si="156"/>
        <v>Food</v>
      </c>
      <c r="U1991" t="str">
        <f>IF(T1991="Cell is Blank - Dis-regard",_xlfn.XLOOKUP(S1991,'Categroy Lookup'!A:A,'Categroy Lookup'!B:B,"Cell is Blank - Dis-regard"),T1991)</f>
        <v>Food</v>
      </c>
      <c r="V1991" t="b">
        <f t="shared" si="158"/>
        <v>1</v>
      </c>
      <c r="W1991">
        <f t="shared" si="157"/>
        <v>1.5</v>
      </c>
      <c r="X1991" s="8">
        <f t="shared" si="159"/>
        <v>1</v>
      </c>
      <c r="Y1991" t="s">
        <v>560</v>
      </c>
      <c r="Z1991" t="s">
        <v>609</v>
      </c>
      <c r="AB1991" t="s">
        <v>687</v>
      </c>
      <c r="AC1991" t="s">
        <v>787</v>
      </c>
      <c r="AD1991">
        <v>2022</v>
      </c>
    </row>
    <row r="1992" spans="1:30" x14ac:dyDescent="0.25">
      <c r="A1992" t="s">
        <v>18</v>
      </c>
      <c r="B1992" t="s">
        <v>197</v>
      </c>
      <c r="C1992" t="s">
        <v>198</v>
      </c>
      <c r="D1992" t="s">
        <v>199</v>
      </c>
      <c r="E1992" t="s">
        <v>195</v>
      </c>
      <c r="F1992" t="s">
        <v>27</v>
      </c>
      <c r="G1992">
        <v>14972002831</v>
      </c>
      <c r="H1992" t="s">
        <v>262</v>
      </c>
      <c r="I1992" t="s">
        <v>25</v>
      </c>
      <c r="J1992">
        <v>135</v>
      </c>
      <c r="K1992">
        <v>2</v>
      </c>
      <c r="L1992">
        <v>1</v>
      </c>
      <c r="M1992">
        <v>135</v>
      </c>
      <c r="N1992">
        <v>2</v>
      </c>
      <c r="O1992">
        <v>1</v>
      </c>
      <c r="P1992">
        <v>2</v>
      </c>
      <c r="Q1992">
        <v>2</v>
      </c>
      <c r="R1992" s="1">
        <v>44665</v>
      </c>
      <c r="S1992" t="str">
        <f t="shared" si="155"/>
        <v>RXBAR - Protein Bar - Chocolate Sea Salt</v>
      </c>
      <c r="T1992" t="str">
        <f t="shared" si="156"/>
        <v>Food</v>
      </c>
      <c r="U1992" t="str">
        <f>IF(T1992="Cell is Blank - Dis-regard",_xlfn.XLOOKUP(S1992,'Categroy Lookup'!A:A,'Categroy Lookup'!B:B,"Cell is Blank - Dis-regard"),T1992)</f>
        <v>Food</v>
      </c>
      <c r="V1992" t="b">
        <f t="shared" si="158"/>
        <v>1</v>
      </c>
      <c r="W1992">
        <f t="shared" si="157"/>
        <v>2</v>
      </c>
      <c r="X1992" s="8">
        <f t="shared" si="159"/>
        <v>1.3333333333333333</v>
      </c>
      <c r="Y1992" t="s">
        <v>561</v>
      </c>
      <c r="Z1992" t="s">
        <v>562</v>
      </c>
      <c r="AA1992" t="s">
        <v>571</v>
      </c>
      <c r="AB1992" t="s">
        <v>687</v>
      </c>
      <c r="AC1992" t="s">
        <v>787</v>
      </c>
      <c r="AD1992">
        <v>2022</v>
      </c>
    </row>
    <row r="1993" spans="1:30" x14ac:dyDescent="0.25">
      <c r="A1993" t="s">
        <v>18</v>
      </c>
      <c r="B1993" t="s">
        <v>40</v>
      </c>
      <c r="C1993" t="s">
        <v>41</v>
      </c>
      <c r="D1993" t="s">
        <v>42</v>
      </c>
      <c r="E1993" t="s">
        <v>165</v>
      </c>
      <c r="F1993" t="s">
        <v>31</v>
      </c>
      <c r="G1993">
        <v>14972109747</v>
      </c>
      <c r="H1993" t="s">
        <v>262</v>
      </c>
      <c r="I1993" t="s">
        <v>25</v>
      </c>
      <c r="J1993">
        <v>147</v>
      </c>
      <c r="K1993">
        <v>2.5</v>
      </c>
      <c r="L1993">
        <v>1</v>
      </c>
      <c r="M1993">
        <v>147</v>
      </c>
      <c r="N1993">
        <v>2.5</v>
      </c>
      <c r="O1993">
        <v>1</v>
      </c>
      <c r="P1993">
        <v>2.5</v>
      </c>
      <c r="Q1993">
        <v>2.5</v>
      </c>
      <c r="R1993" s="1">
        <v>44665</v>
      </c>
      <c r="S1993" t="str">
        <f t="shared" si="155"/>
        <v>Snapple Tea - Raspberry</v>
      </c>
      <c r="T1993" t="str">
        <f t="shared" si="156"/>
        <v>Non Carbonated</v>
      </c>
      <c r="U1993" t="str">
        <f>IF(T1993="Cell is Blank - Dis-regard",_xlfn.XLOOKUP(S1993,'Categroy Lookup'!A:A,'Categroy Lookup'!B:B,"Cell is Blank - Dis-regard"),T1993)</f>
        <v>Non Carbonated</v>
      </c>
      <c r="V1993" t="b">
        <f t="shared" si="158"/>
        <v>1</v>
      </c>
      <c r="W1993">
        <f t="shared" si="157"/>
        <v>2.5</v>
      </c>
      <c r="X1993" s="8">
        <f t="shared" si="159"/>
        <v>1.6666666666666667</v>
      </c>
      <c r="Y1993" t="s">
        <v>564</v>
      </c>
      <c r="Z1993" t="s">
        <v>508</v>
      </c>
      <c r="AB1993" t="s">
        <v>687</v>
      </c>
      <c r="AC1993" t="s">
        <v>787</v>
      </c>
      <c r="AD1993">
        <v>2022</v>
      </c>
    </row>
    <row r="1994" spans="1:30" x14ac:dyDescent="0.25">
      <c r="A1994" t="s">
        <v>18</v>
      </c>
      <c r="B1994" t="s">
        <v>197</v>
      </c>
      <c r="C1994" t="s">
        <v>198</v>
      </c>
      <c r="D1994" t="s">
        <v>199</v>
      </c>
      <c r="E1994" t="s">
        <v>44</v>
      </c>
      <c r="F1994" t="s">
        <v>27</v>
      </c>
      <c r="G1994">
        <v>14972187630</v>
      </c>
      <c r="H1994" t="s">
        <v>262</v>
      </c>
      <c r="I1994" t="s">
        <v>25</v>
      </c>
      <c r="J1994">
        <v>122</v>
      </c>
      <c r="K1994">
        <v>2.5</v>
      </c>
      <c r="L1994">
        <v>1</v>
      </c>
      <c r="M1994">
        <v>122</v>
      </c>
      <c r="N1994">
        <v>2.5</v>
      </c>
      <c r="O1994">
        <v>1</v>
      </c>
      <c r="P1994">
        <v>2.5</v>
      </c>
      <c r="Q1994">
        <v>2.5</v>
      </c>
      <c r="R1994" s="1">
        <v>44665</v>
      </c>
      <c r="S1994" t="str">
        <f t="shared" si="155"/>
        <v>Seapoint Farms Dry Roasted Edamame - Wasabi</v>
      </c>
      <c r="T1994" t="str">
        <f t="shared" si="156"/>
        <v>Food</v>
      </c>
      <c r="U1994" t="str">
        <f>IF(T1994="Cell is Blank - Dis-regard",_xlfn.XLOOKUP(S1994,'Categroy Lookup'!A:A,'Categroy Lookup'!B:B,"Cell is Blank - Dis-regard"),T1994)</f>
        <v>Food</v>
      </c>
      <c r="V1994" t="b">
        <f t="shared" si="158"/>
        <v>1</v>
      </c>
      <c r="W1994">
        <f t="shared" si="157"/>
        <v>2.5</v>
      </c>
      <c r="X1994" s="8">
        <f t="shared" si="159"/>
        <v>1.6666666666666667</v>
      </c>
      <c r="Y1994" t="s">
        <v>476</v>
      </c>
      <c r="Z1994" t="s">
        <v>477</v>
      </c>
      <c r="AB1994" t="s">
        <v>687</v>
      </c>
      <c r="AC1994" t="s">
        <v>787</v>
      </c>
      <c r="AD1994">
        <v>2022</v>
      </c>
    </row>
    <row r="1995" spans="1:30" x14ac:dyDescent="0.25">
      <c r="A1995" t="s">
        <v>18</v>
      </c>
      <c r="B1995" t="s">
        <v>40</v>
      </c>
      <c r="C1995" t="s">
        <v>41</v>
      </c>
      <c r="D1995" t="s">
        <v>42</v>
      </c>
      <c r="E1995" t="s">
        <v>94</v>
      </c>
      <c r="F1995" t="s">
        <v>23</v>
      </c>
      <c r="G1995">
        <v>14972858328</v>
      </c>
      <c r="H1995" t="s">
        <v>262</v>
      </c>
      <c r="I1995" t="s">
        <v>25</v>
      </c>
      <c r="J1995">
        <v>148</v>
      </c>
      <c r="K1995">
        <v>3.5</v>
      </c>
      <c r="L1995">
        <v>1</v>
      </c>
      <c r="M1995">
        <v>148</v>
      </c>
      <c r="N1995">
        <v>3.5</v>
      </c>
      <c r="O1995">
        <v>1</v>
      </c>
      <c r="P1995">
        <v>3.5</v>
      </c>
      <c r="Q1995">
        <v>3.5</v>
      </c>
      <c r="R1995" s="1">
        <v>44665</v>
      </c>
      <c r="S1995" t="str">
        <f t="shared" si="155"/>
        <v>Red Bull - Original</v>
      </c>
      <c r="T1995" t="str">
        <f t="shared" si="156"/>
        <v>Carbonated</v>
      </c>
      <c r="U1995" t="str">
        <f>IF(T1995="Cell is Blank - Dis-regard",_xlfn.XLOOKUP(S1995,'Categroy Lookup'!A:A,'Categroy Lookup'!B:B,"Cell is Blank - Dis-regard"),T1995)</f>
        <v>Carbonated</v>
      </c>
      <c r="V1995" t="b">
        <f t="shared" si="158"/>
        <v>1</v>
      </c>
      <c r="W1995">
        <f t="shared" si="157"/>
        <v>3.5</v>
      </c>
      <c r="X1995" s="8">
        <f t="shared" si="159"/>
        <v>2.3333333333333335</v>
      </c>
      <c r="Y1995" t="s">
        <v>466</v>
      </c>
      <c r="Z1995" t="s">
        <v>512</v>
      </c>
      <c r="AB1995" t="s">
        <v>687</v>
      </c>
      <c r="AC1995" t="s">
        <v>787</v>
      </c>
      <c r="AD1995">
        <v>2022</v>
      </c>
    </row>
    <row r="1996" spans="1:30" x14ac:dyDescent="0.25">
      <c r="A1996" t="s">
        <v>18</v>
      </c>
      <c r="B1996" t="s">
        <v>197</v>
      </c>
      <c r="C1996" t="s">
        <v>198</v>
      </c>
      <c r="D1996" t="s">
        <v>199</v>
      </c>
      <c r="E1996" t="s">
        <v>79</v>
      </c>
      <c r="F1996" t="s">
        <v>27</v>
      </c>
      <c r="G1996">
        <v>14973360738</v>
      </c>
      <c r="H1996" t="s">
        <v>262</v>
      </c>
      <c r="I1996" t="s">
        <v>33</v>
      </c>
      <c r="J1996">
        <v>110</v>
      </c>
      <c r="K1996">
        <v>1.5</v>
      </c>
      <c r="L1996">
        <v>1</v>
      </c>
      <c r="M1996">
        <v>110</v>
      </c>
      <c r="N1996">
        <v>1.5</v>
      </c>
      <c r="O1996">
        <v>1</v>
      </c>
      <c r="P1996">
        <v>1.5</v>
      </c>
      <c r="Q1996">
        <v>1.5</v>
      </c>
      <c r="R1996" s="1">
        <v>44665</v>
      </c>
      <c r="S1996" t="str">
        <f t="shared" si="155"/>
        <v>SunChips Multigrain - Harvest Cheddar</v>
      </c>
      <c r="T1996" t="str">
        <f t="shared" si="156"/>
        <v>Food</v>
      </c>
      <c r="U1996" t="str">
        <f>IF(T1996="Cell is Blank - Dis-regard",_xlfn.XLOOKUP(S1996,'Categroy Lookup'!A:A,'Categroy Lookup'!B:B,"Cell is Blank - Dis-regard"),T1996)</f>
        <v>Food</v>
      </c>
      <c r="V1996" t="b">
        <f t="shared" si="158"/>
        <v>1</v>
      </c>
      <c r="W1996">
        <f t="shared" si="157"/>
        <v>1.5</v>
      </c>
      <c r="X1996" s="8">
        <f t="shared" si="159"/>
        <v>1</v>
      </c>
      <c r="Y1996" t="s">
        <v>502</v>
      </c>
      <c r="Z1996" t="s">
        <v>515</v>
      </c>
      <c r="AB1996" t="s">
        <v>687</v>
      </c>
      <c r="AC1996" t="s">
        <v>787</v>
      </c>
      <c r="AD1996">
        <v>2022</v>
      </c>
    </row>
    <row r="1997" spans="1:30" x14ac:dyDescent="0.25">
      <c r="A1997" t="s">
        <v>18</v>
      </c>
      <c r="B1997" t="s">
        <v>40</v>
      </c>
      <c r="C1997" t="s">
        <v>41</v>
      </c>
      <c r="D1997" t="s">
        <v>42</v>
      </c>
      <c r="E1997" t="s">
        <v>93</v>
      </c>
      <c r="F1997" t="s">
        <v>23</v>
      </c>
      <c r="G1997">
        <v>14973379038</v>
      </c>
      <c r="H1997" t="s">
        <v>262</v>
      </c>
      <c r="I1997" t="s">
        <v>33</v>
      </c>
      <c r="J1997">
        <v>141</v>
      </c>
      <c r="K1997">
        <v>1.5</v>
      </c>
      <c r="L1997">
        <v>1</v>
      </c>
      <c r="M1997">
        <v>141</v>
      </c>
      <c r="N1997">
        <v>1.5</v>
      </c>
      <c r="O1997">
        <v>1</v>
      </c>
      <c r="P1997">
        <v>1.5</v>
      </c>
      <c r="Q1997">
        <v>1.5</v>
      </c>
      <c r="R1997" s="1">
        <v>44665</v>
      </c>
      <c r="S1997" t="str">
        <f t="shared" si="155"/>
        <v>Coca Cola - Zero Sugar</v>
      </c>
      <c r="T1997" t="str">
        <f t="shared" si="156"/>
        <v>Carbonated</v>
      </c>
      <c r="U1997" t="str">
        <f>IF(T1997="Cell is Blank - Dis-regard",_xlfn.XLOOKUP(S1997,'Categroy Lookup'!A:A,'Categroy Lookup'!B:B,"Cell is Blank - Dis-regard"),T1997)</f>
        <v>Carbonated</v>
      </c>
      <c r="V1997" t="b">
        <f t="shared" si="158"/>
        <v>1</v>
      </c>
      <c r="W1997">
        <f t="shared" si="157"/>
        <v>1.5</v>
      </c>
      <c r="X1997" s="8">
        <f t="shared" si="159"/>
        <v>1</v>
      </c>
      <c r="Y1997" t="s">
        <v>524</v>
      </c>
      <c r="Z1997" t="s">
        <v>525</v>
      </c>
      <c r="AB1997" t="s">
        <v>687</v>
      </c>
      <c r="AC1997" t="s">
        <v>787</v>
      </c>
      <c r="AD1997">
        <v>2022</v>
      </c>
    </row>
    <row r="1998" spans="1:30" x14ac:dyDescent="0.25">
      <c r="A1998" t="s">
        <v>18</v>
      </c>
      <c r="B1998" t="s">
        <v>28</v>
      </c>
      <c r="C1998" t="s">
        <v>20</v>
      </c>
      <c r="D1998" t="s">
        <v>29</v>
      </c>
      <c r="E1998" t="s">
        <v>43</v>
      </c>
      <c r="F1998" t="s">
        <v>23</v>
      </c>
      <c r="G1998">
        <v>14973385103</v>
      </c>
      <c r="H1998" t="s">
        <v>262</v>
      </c>
      <c r="I1998" t="s">
        <v>25</v>
      </c>
      <c r="J1998">
        <v>146</v>
      </c>
      <c r="K1998">
        <v>3</v>
      </c>
      <c r="L1998">
        <v>1</v>
      </c>
      <c r="M1998">
        <v>146</v>
      </c>
      <c r="N1998">
        <v>3</v>
      </c>
      <c r="O1998">
        <v>1</v>
      </c>
      <c r="P1998">
        <v>3</v>
      </c>
      <c r="Q1998">
        <v>3</v>
      </c>
      <c r="R1998" s="1">
        <v>44665</v>
      </c>
      <c r="S1998" t="str">
        <f t="shared" si="155"/>
        <v>Monster Energy Original</v>
      </c>
      <c r="T1998" t="str">
        <f t="shared" si="156"/>
        <v>Carbonated</v>
      </c>
      <c r="U1998" t="str">
        <f>IF(T1998="Cell is Blank - Dis-regard",_xlfn.XLOOKUP(S1998,'Categroy Lookup'!A:A,'Categroy Lookup'!B:B,"Cell is Blank - Dis-regard"),T1998)</f>
        <v>Carbonated</v>
      </c>
      <c r="V1998" t="b">
        <f t="shared" si="158"/>
        <v>1</v>
      </c>
      <c r="W1998">
        <f t="shared" si="157"/>
        <v>3</v>
      </c>
      <c r="X1998" s="8">
        <f t="shared" si="159"/>
        <v>2</v>
      </c>
      <c r="Y1998" t="s">
        <v>43</v>
      </c>
      <c r="AB1998" t="s">
        <v>687</v>
      </c>
      <c r="AC1998" t="s">
        <v>787</v>
      </c>
      <c r="AD1998">
        <v>2022</v>
      </c>
    </row>
    <row r="1999" spans="1:30" x14ac:dyDescent="0.25">
      <c r="A1999" t="s">
        <v>18</v>
      </c>
      <c r="B1999" t="s">
        <v>40</v>
      </c>
      <c r="C1999" t="s">
        <v>41</v>
      </c>
      <c r="D1999" t="s">
        <v>42</v>
      </c>
      <c r="E1999" t="s">
        <v>131</v>
      </c>
      <c r="F1999" t="s">
        <v>23</v>
      </c>
      <c r="G1999">
        <v>14973485059</v>
      </c>
      <c r="H1999" t="s">
        <v>262</v>
      </c>
      <c r="I1999" t="s">
        <v>33</v>
      </c>
      <c r="J1999">
        <v>140</v>
      </c>
      <c r="K1999">
        <v>1</v>
      </c>
      <c r="L1999">
        <v>1</v>
      </c>
      <c r="M1999">
        <v>140</v>
      </c>
      <c r="N1999">
        <v>1</v>
      </c>
      <c r="O1999">
        <v>1</v>
      </c>
      <c r="P1999">
        <v>1</v>
      </c>
      <c r="Q1999">
        <v>1</v>
      </c>
      <c r="R1999" s="1">
        <v>44665</v>
      </c>
      <c r="S1999" t="str">
        <f t="shared" si="155"/>
        <v>Sunkist Soda - Orange</v>
      </c>
      <c r="T1999" t="str">
        <f t="shared" si="156"/>
        <v>Carbonated</v>
      </c>
      <c r="U1999" t="str">
        <f>IF(T1999="Cell is Blank - Dis-regard",_xlfn.XLOOKUP(S1999,'Categroy Lookup'!A:A,'Categroy Lookup'!B:B,"Cell is Blank - Dis-regard"),T1999)</f>
        <v>Carbonated</v>
      </c>
      <c r="V1999" t="b">
        <f t="shared" si="158"/>
        <v>1</v>
      </c>
      <c r="W1999">
        <f t="shared" si="157"/>
        <v>1</v>
      </c>
      <c r="X1999" s="8">
        <f t="shared" si="159"/>
        <v>0.66666666666666663</v>
      </c>
      <c r="Y1999" t="s">
        <v>551</v>
      </c>
      <c r="Z1999" t="s">
        <v>552</v>
      </c>
      <c r="AB1999" t="s">
        <v>687</v>
      </c>
      <c r="AC1999" t="s">
        <v>787</v>
      </c>
      <c r="AD1999">
        <v>2022</v>
      </c>
    </row>
    <row r="2000" spans="1:30" x14ac:dyDescent="0.25">
      <c r="A2000" t="s">
        <v>18</v>
      </c>
      <c r="B2000" t="s">
        <v>40</v>
      </c>
      <c r="C2000" t="s">
        <v>41</v>
      </c>
      <c r="D2000" t="s">
        <v>42</v>
      </c>
      <c r="E2000" t="s">
        <v>43</v>
      </c>
      <c r="F2000" t="s">
        <v>23</v>
      </c>
      <c r="G2000">
        <v>14973571257</v>
      </c>
      <c r="H2000" t="s">
        <v>262</v>
      </c>
      <c r="I2000" t="s">
        <v>25</v>
      </c>
      <c r="J2000">
        <v>144</v>
      </c>
      <c r="K2000">
        <v>3</v>
      </c>
      <c r="L2000">
        <v>1</v>
      </c>
      <c r="M2000">
        <v>144</v>
      </c>
      <c r="N2000">
        <v>3</v>
      </c>
      <c r="O2000">
        <v>1</v>
      </c>
      <c r="P2000">
        <v>3</v>
      </c>
      <c r="Q2000">
        <v>3</v>
      </c>
      <c r="R2000" s="1">
        <v>44665</v>
      </c>
      <c r="S2000" t="str">
        <f t="shared" si="155"/>
        <v>Monster Energy Original</v>
      </c>
      <c r="T2000" t="str">
        <f t="shared" si="156"/>
        <v>Carbonated</v>
      </c>
      <c r="U2000" t="str">
        <f>IF(T2000="Cell is Blank - Dis-regard",_xlfn.XLOOKUP(S2000,'Categroy Lookup'!A:A,'Categroy Lookup'!B:B,"Cell is Blank - Dis-regard"),T2000)</f>
        <v>Carbonated</v>
      </c>
      <c r="V2000" t="b">
        <f t="shared" si="158"/>
        <v>1</v>
      </c>
      <c r="W2000">
        <f t="shared" si="157"/>
        <v>3</v>
      </c>
      <c r="X2000" s="8">
        <f t="shared" si="159"/>
        <v>2</v>
      </c>
      <c r="Y2000" t="s">
        <v>43</v>
      </c>
      <c r="AB2000" t="s">
        <v>687</v>
      </c>
      <c r="AC2000" t="s">
        <v>787</v>
      </c>
      <c r="AD2000">
        <v>2022</v>
      </c>
    </row>
    <row r="2001" spans="1:30" x14ac:dyDescent="0.25">
      <c r="A2001" t="s">
        <v>18</v>
      </c>
      <c r="B2001" t="s">
        <v>28</v>
      </c>
      <c r="C2001" t="s">
        <v>20</v>
      </c>
      <c r="D2001" t="s">
        <v>29</v>
      </c>
      <c r="E2001" t="s">
        <v>182</v>
      </c>
      <c r="F2001" t="s">
        <v>27</v>
      </c>
      <c r="G2001">
        <v>14973620118</v>
      </c>
      <c r="H2001" t="s">
        <v>262</v>
      </c>
      <c r="I2001" t="s">
        <v>25</v>
      </c>
      <c r="J2001">
        <v>122</v>
      </c>
      <c r="K2001">
        <v>1.5</v>
      </c>
      <c r="L2001">
        <v>1</v>
      </c>
      <c r="M2001">
        <v>122</v>
      </c>
      <c r="N2001">
        <v>1.5</v>
      </c>
      <c r="O2001">
        <v>1</v>
      </c>
      <c r="P2001">
        <v>1.5</v>
      </c>
      <c r="Q2001">
        <v>3.5</v>
      </c>
      <c r="R2001" s="1">
        <v>44665</v>
      </c>
      <c r="S2001" t="str">
        <f t="shared" si="155"/>
        <v>Cheetos Baked - Crunchy Cheese</v>
      </c>
      <c r="T2001" t="str">
        <f t="shared" si="156"/>
        <v>Food</v>
      </c>
      <c r="U2001" t="str">
        <f>IF(T2001="Cell is Blank - Dis-regard",_xlfn.XLOOKUP(S2001,'Categroy Lookup'!A:A,'Categroy Lookup'!B:B,"Cell is Blank - Dis-regard"),T2001)</f>
        <v>Food</v>
      </c>
      <c r="V2001" t="b">
        <f t="shared" si="158"/>
        <v>1</v>
      </c>
      <c r="W2001">
        <f t="shared" si="157"/>
        <v>1.5</v>
      </c>
      <c r="X2001" s="8">
        <f t="shared" si="159"/>
        <v>1</v>
      </c>
      <c r="Y2001" t="s">
        <v>500</v>
      </c>
      <c r="Z2001" t="s">
        <v>569</v>
      </c>
      <c r="AB2001" t="s">
        <v>687</v>
      </c>
      <c r="AC2001" t="s">
        <v>787</v>
      </c>
      <c r="AD2001">
        <v>2022</v>
      </c>
    </row>
    <row r="2002" spans="1:30" x14ac:dyDescent="0.25">
      <c r="A2002" t="s">
        <v>18</v>
      </c>
      <c r="B2002" t="s">
        <v>28</v>
      </c>
      <c r="C2002" t="s">
        <v>20</v>
      </c>
      <c r="D2002" t="s">
        <v>29</v>
      </c>
      <c r="E2002" t="s">
        <v>58</v>
      </c>
      <c r="F2002" t="s">
        <v>27</v>
      </c>
      <c r="G2002">
        <v>14973620118</v>
      </c>
      <c r="H2002" t="s">
        <v>262</v>
      </c>
      <c r="I2002" t="s">
        <v>25</v>
      </c>
      <c r="J2002">
        <v>121</v>
      </c>
      <c r="K2002">
        <v>2</v>
      </c>
      <c r="L2002">
        <v>1</v>
      </c>
      <c r="M2002">
        <v>121</v>
      </c>
      <c r="N2002">
        <v>2</v>
      </c>
      <c r="O2002">
        <v>1</v>
      </c>
      <c r="P2002">
        <v>2</v>
      </c>
      <c r="Q2002">
        <v>3.5</v>
      </c>
      <c r="R2002" s="1">
        <v>44665</v>
      </c>
      <c r="S2002" t="str">
        <f t="shared" si="155"/>
        <v>Oreo Mini</v>
      </c>
      <c r="T2002" t="str">
        <f t="shared" si="156"/>
        <v>Food</v>
      </c>
      <c r="U2002" t="str">
        <f>IF(T2002="Cell is Blank - Dis-regard",_xlfn.XLOOKUP(S2002,'Categroy Lookup'!A:A,'Categroy Lookup'!B:B,"Cell is Blank - Dis-regard"),T2002)</f>
        <v>Food</v>
      </c>
      <c r="V2002" t="b">
        <f t="shared" si="158"/>
        <v>1</v>
      </c>
      <c r="W2002">
        <f t="shared" si="157"/>
        <v>2</v>
      </c>
      <c r="X2002" s="8">
        <f t="shared" si="159"/>
        <v>1.3333333333333333</v>
      </c>
      <c r="Y2002" t="s">
        <v>58</v>
      </c>
      <c r="AB2002" t="s">
        <v>687</v>
      </c>
      <c r="AC2002" t="s">
        <v>787</v>
      </c>
      <c r="AD2002">
        <v>2022</v>
      </c>
    </row>
    <row r="2003" spans="1:30" x14ac:dyDescent="0.25">
      <c r="A2003" t="s">
        <v>18</v>
      </c>
      <c r="B2003" t="s">
        <v>28</v>
      </c>
      <c r="C2003" t="s">
        <v>20</v>
      </c>
      <c r="D2003" t="s">
        <v>29</v>
      </c>
      <c r="E2003" t="s">
        <v>79</v>
      </c>
      <c r="F2003" t="s">
        <v>27</v>
      </c>
      <c r="G2003">
        <v>14973623068</v>
      </c>
      <c r="H2003" t="s">
        <v>262</v>
      </c>
      <c r="I2003" t="s">
        <v>25</v>
      </c>
      <c r="J2003">
        <v>113</v>
      </c>
      <c r="K2003">
        <v>1.5</v>
      </c>
      <c r="L2003">
        <v>1</v>
      </c>
      <c r="M2003">
        <v>113</v>
      </c>
      <c r="N2003">
        <v>1.5</v>
      </c>
      <c r="O2003">
        <v>1</v>
      </c>
      <c r="P2003">
        <v>1.5</v>
      </c>
      <c r="Q2003">
        <v>1.5</v>
      </c>
      <c r="R2003" s="1">
        <v>44665</v>
      </c>
      <c r="S2003" t="str">
        <f t="shared" si="155"/>
        <v>SunChips Multigrain - Harvest Cheddar</v>
      </c>
      <c r="T2003" t="str">
        <f t="shared" si="156"/>
        <v>Food</v>
      </c>
      <c r="U2003" t="str">
        <f>IF(T2003="Cell is Blank - Dis-regard",_xlfn.XLOOKUP(S2003,'Categroy Lookup'!A:A,'Categroy Lookup'!B:B,"Cell is Blank - Dis-regard"),T2003)</f>
        <v>Food</v>
      </c>
      <c r="V2003" t="b">
        <f t="shared" si="158"/>
        <v>1</v>
      </c>
      <c r="W2003">
        <f t="shared" si="157"/>
        <v>1.5</v>
      </c>
      <c r="X2003" s="8">
        <f t="shared" si="159"/>
        <v>1</v>
      </c>
      <c r="Y2003" t="s">
        <v>502</v>
      </c>
      <c r="Z2003" t="s">
        <v>515</v>
      </c>
      <c r="AB2003" t="s">
        <v>687</v>
      </c>
      <c r="AC2003" t="s">
        <v>787</v>
      </c>
      <c r="AD2003">
        <v>2022</v>
      </c>
    </row>
    <row r="2004" spans="1:30" x14ac:dyDescent="0.25">
      <c r="A2004" t="s">
        <v>18</v>
      </c>
      <c r="B2004" t="s">
        <v>40</v>
      </c>
      <c r="C2004" t="s">
        <v>41</v>
      </c>
      <c r="D2004" t="s">
        <v>42</v>
      </c>
      <c r="E2004" t="s">
        <v>263</v>
      </c>
      <c r="F2004" t="s">
        <v>27</v>
      </c>
      <c r="G2004">
        <v>14973818197</v>
      </c>
      <c r="H2004" t="s">
        <v>262</v>
      </c>
      <c r="I2004" t="s">
        <v>33</v>
      </c>
      <c r="J2004">
        <v>125</v>
      </c>
      <c r="K2004">
        <v>1</v>
      </c>
      <c r="L2004">
        <v>1</v>
      </c>
      <c r="M2004">
        <v>125</v>
      </c>
      <c r="N2004">
        <v>1</v>
      </c>
      <c r="O2004">
        <v>1</v>
      </c>
      <c r="P2004">
        <v>1</v>
      </c>
      <c r="Q2004">
        <v>1</v>
      </c>
      <c r="R2004" s="1">
        <v>44665</v>
      </c>
      <c r="S2004" t="str">
        <f t="shared" si="155"/>
        <v>Quaker ButterMilk Ranch Rice Crisps</v>
      </c>
      <c r="T2004" t="str">
        <f t="shared" si="156"/>
        <v>Food</v>
      </c>
      <c r="U2004" t="str">
        <f>IF(T2004="Cell is Blank - Dis-regard",_xlfn.XLOOKUP(S2004,'Categroy Lookup'!A:A,'Categroy Lookup'!B:B,"Cell is Blank - Dis-regard"),T2004)</f>
        <v>Food</v>
      </c>
      <c r="V2004" t="b">
        <f t="shared" si="158"/>
        <v>1</v>
      </c>
      <c r="W2004">
        <f t="shared" si="157"/>
        <v>1</v>
      </c>
      <c r="X2004" s="8">
        <f t="shared" si="159"/>
        <v>0.66666666666666663</v>
      </c>
      <c r="Y2004" t="s">
        <v>263</v>
      </c>
      <c r="AB2004" t="s">
        <v>687</v>
      </c>
      <c r="AC2004" t="s">
        <v>787</v>
      </c>
      <c r="AD2004">
        <v>2022</v>
      </c>
    </row>
    <row r="2005" spans="1:30" x14ac:dyDescent="0.25">
      <c r="A2005" t="s">
        <v>18</v>
      </c>
      <c r="B2005" t="s">
        <v>40</v>
      </c>
      <c r="C2005" t="s">
        <v>41</v>
      </c>
      <c r="D2005" t="s">
        <v>42</v>
      </c>
      <c r="E2005" t="s">
        <v>93</v>
      </c>
      <c r="F2005" t="s">
        <v>23</v>
      </c>
      <c r="G2005">
        <v>14973818508</v>
      </c>
      <c r="H2005" t="s">
        <v>262</v>
      </c>
      <c r="I2005" t="s">
        <v>33</v>
      </c>
      <c r="J2005">
        <v>141</v>
      </c>
      <c r="K2005">
        <v>1.5</v>
      </c>
      <c r="L2005">
        <v>1</v>
      </c>
      <c r="M2005">
        <v>141</v>
      </c>
      <c r="N2005">
        <v>1.5</v>
      </c>
      <c r="O2005">
        <v>1</v>
      </c>
      <c r="P2005">
        <v>1.5</v>
      </c>
      <c r="Q2005">
        <v>1.5</v>
      </c>
      <c r="R2005" s="1">
        <v>44665</v>
      </c>
      <c r="S2005" t="str">
        <f t="shared" si="155"/>
        <v>Coca Cola - Zero Sugar</v>
      </c>
      <c r="T2005" t="str">
        <f t="shared" si="156"/>
        <v>Carbonated</v>
      </c>
      <c r="U2005" t="str">
        <f>IF(T2005="Cell is Blank - Dis-regard",_xlfn.XLOOKUP(S2005,'Categroy Lookup'!A:A,'Categroy Lookup'!B:B,"Cell is Blank - Dis-regard"),T2005)</f>
        <v>Carbonated</v>
      </c>
      <c r="V2005" t="b">
        <f t="shared" si="158"/>
        <v>1</v>
      </c>
      <c r="W2005">
        <f t="shared" si="157"/>
        <v>1.5</v>
      </c>
      <c r="X2005" s="8">
        <f t="shared" si="159"/>
        <v>1</v>
      </c>
      <c r="Y2005" t="s">
        <v>524</v>
      </c>
      <c r="Z2005" t="s">
        <v>525</v>
      </c>
      <c r="AB2005" t="s">
        <v>687</v>
      </c>
      <c r="AC2005" t="s">
        <v>787</v>
      </c>
      <c r="AD2005">
        <v>2022</v>
      </c>
    </row>
    <row r="2006" spans="1:30" x14ac:dyDescent="0.25">
      <c r="A2006" t="s">
        <v>18</v>
      </c>
      <c r="B2006" t="s">
        <v>40</v>
      </c>
      <c r="C2006" t="s">
        <v>41</v>
      </c>
      <c r="D2006" t="s">
        <v>42</v>
      </c>
      <c r="E2006" t="s">
        <v>256</v>
      </c>
      <c r="F2006" t="s">
        <v>27</v>
      </c>
      <c r="G2006">
        <v>14973821108</v>
      </c>
      <c r="H2006" t="s">
        <v>262</v>
      </c>
      <c r="I2006" t="s">
        <v>33</v>
      </c>
      <c r="J2006">
        <v>113</v>
      </c>
      <c r="K2006">
        <v>1.5</v>
      </c>
      <c r="L2006">
        <v>1</v>
      </c>
      <c r="M2006">
        <v>113</v>
      </c>
      <c r="N2006">
        <v>1.5</v>
      </c>
      <c r="O2006">
        <v>1</v>
      </c>
      <c r="P2006">
        <v>1.5</v>
      </c>
      <c r="Q2006">
        <v>1.5</v>
      </c>
      <c r="R2006" s="1">
        <v>44665</v>
      </c>
      <c r="S2006" t="str">
        <f t="shared" si="155"/>
        <v>Pop Corners - Sea Salt</v>
      </c>
      <c r="T2006" t="str">
        <f t="shared" si="156"/>
        <v>Food</v>
      </c>
      <c r="U2006" t="str">
        <f>IF(T2006="Cell is Blank - Dis-regard",_xlfn.XLOOKUP(S2006,'Categroy Lookup'!A:A,'Categroy Lookup'!B:B,"Cell is Blank - Dis-regard"),T2006)</f>
        <v>Food</v>
      </c>
      <c r="V2006" t="b">
        <f t="shared" si="158"/>
        <v>1</v>
      </c>
      <c r="W2006">
        <f t="shared" si="157"/>
        <v>1.5</v>
      </c>
      <c r="X2006" s="8">
        <f t="shared" si="159"/>
        <v>1</v>
      </c>
      <c r="Y2006" t="s">
        <v>606</v>
      </c>
      <c r="Z2006" t="s">
        <v>516</v>
      </c>
      <c r="AB2006" t="s">
        <v>687</v>
      </c>
      <c r="AC2006" t="s">
        <v>787</v>
      </c>
      <c r="AD2006">
        <v>2022</v>
      </c>
    </row>
    <row r="2007" spans="1:30" x14ac:dyDescent="0.25">
      <c r="A2007" t="s">
        <v>18</v>
      </c>
      <c r="B2007" t="s">
        <v>40</v>
      </c>
      <c r="C2007" t="s">
        <v>41</v>
      </c>
      <c r="D2007" t="s">
        <v>42</v>
      </c>
      <c r="E2007" t="s">
        <v>94</v>
      </c>
      <c r="F2007" t="s">
        <v>23</v>
      </c>
      <c r="G2007">
        <v>14973827007</v>
      </c>
      <c r="H2007" t="s">
        <v>262</v>
      </c>
      <c r="I2007" t="s">
        <v>25</v>
      </c>
      <c r="J2007">
        <v>148</v>
      </c>
      <c r="K2007">
        <v>3.5</v>
      </c>
      <c r="L2007">
        <v>1</v>
      </c>
      <c r="M2007">
        <v>148</v>
      </c>
      <c r="N2007">
        <v>3.5</v>
      </c>
      <c r="O2007">
        <v>1</v>
      </c>
      <c r="P2007">
        <v>3.5</v>
      </c>
      <c r="Q2007">
        <v>3.5</v>
      </c>
      <c r="R2007" s="1">
        <v>44665</v>
      </c>
      <c r="S2007" t="str">
        <f t="shared" si="155"/>
        <v>Red Bull - Original</v>
      </c>
      <c r="T2007" t="str">
        <f t="shared" si="156"/>
        <v>Carbonated</v>
      </c>
      <c r="U2007" t="str">
        <f>IF(T2007="Cell is Blank - Dis-regard",_xlfn.XLOOKUP(S2007,'Categroy Lookup'!A:A,'Categroy Lookup'!B:B,"Cell is Blank - Dis-regard"),T2007)</f>
        <v>Carbonated</v>
      </c>
      <c r="V2007" t="b">
        <f t="shared" si="158"/>
        <v>1</v>
      </c>
      <c r="W2007">
        <f t="shared" si="157"/>
        <v>3.5</v>
      </c>
      <c r="X2007" s="8">
        <f t="shared" si="159"/>
        <v>2.3333333333333335</v>
      </c>
      <c r="Y2007" t="s">
        <v>466</v>
      </c>
      <c r="Z2007" t="s">
        <v>512</v>
      </c>
      <c r="AB2007" t="s">
        <v>687</v>
      </c>
      <c r="AC2007" t="s">
        <v>787</v>
      </c>
      <c r="AD2007">
        <v>2022</v>
      </c>
    </row>
    <row r="2008" spans="1:30" x14ac:dyDescent="0.25">
      <c r="A2008" t="s">
        <v>18</v>
      </c>
      <c r="B2008" t="s">
        <v>40</v>
      </c>
      <c r="C2008" t="s">
        <v>41</v>
      </c>
      <c r="D2008" t="s">
        <v>42</v>
      </c>
      <c r="E2008" t="s">
        <v>45</v>
      </c>
      <c r="F2008" t="s">
        <v>31</v>
      </c>
      <c r="G2008">
        <v>14973899017</v>
      </c>
      <c r="H2008" t="s">
        <v>262</v>
      </c>
      <c r="I2008" t="s">
        <v>33</v>
      </c>
      <c r="J2008">
        <v>143</v>
      </c>
      <c r="K2008">
        <v>2.5</v>
      </c>
      <c r="L2008">
        <v>1</v>
      </c>
      <c r="M2008">
        <v>143</v>
      </c>
      <c r="N2008">
        <v>2.5</v>
      </c>
      <c r="O2008">
        <v>1</v>
      </c>
      <c r="P2008">
        <v>2.5</v>
      </c>
      <c r="Q2008">
        <v>2.5</v>
      </c>
      <c r="R2008" s="1">
        <v>44665</v>
      </c>
      <c r="S2008" t="str">
        <f t="shared" si="155"/>
        <v>Snapple Diet Tea - Lemon</v>
      </c>
      <c r="T2008" t="str">
        <f t="shared" si="156"/>
        <v>Non Carbonated</v>
      </c>
      <c r="U2008" t="str">
        <f>IF(T2008="Cell is Blank - Dis-regard",_xlfn.XLOOKUP(S2008,'Categroy Lookup'!A:A,'Categroy Lookup'!B:B,"Cell is Blank - Dis-regard"),T2008)</f>
        <v>Non Carbonated</v>
      </c>
      <c r="V2008" t="b">
        <f t="shared" si="158"/>
        <v>1</v>
      </c>
      <c r="W2008">
        <f t="shared" si="157"/>
        <v>2.5</v>
      </c>
      <c r="X2008" s="8">
        <f t="shared" si="159"/>
        <v>1.6666666666666667</v>
      </c>
      <c r="Y2008" t="s">
        <v>478</v>
      </c>
      <c r="Z2008" t="s">
        <v>479</v>
      </c>
      <c r="AB2008" t="s">
        <v>687</v>
      </c>
      <c r="AC2008" t="s">
        <v>787</v>
      </c>
      <c r="AD2008">
        <v>2022</v>
      </c>
    </row>
    <row r="2009" spans="1:30" x14ac:dyDescent="0.25">
      <c r="A2009" t="s">
        <v>18</v>
      </c>
      <c r="B2009" t="s">
        <v>40</v>
      </c>
      <c r="C2009" t="s">
        <v>41</v>
      </c>
      <c r="D2009" t="s">
        <v>42</v>
      </c>
      <c r="E2009" t="s">
        <v>139</v>
      </c>
      <c r="F2009" t="s">
        <v>27</v>
      </c>
      <c r="G2009">
        <v>14973900536</v>
      </c>
      <c r="H2009" t="s">
        <v>262</v>
      </c>
      <c r="I2009" t="s">
        <v>33</v>
      </c>
      <c r="J2009">
        <v>121</v>
      </c>
      <c r="K2009">
        <v>1.5</v>
      </c>
      <c r="L2009">
        <v>1</v>
      </c>
      <c r="M2009">
        <v>121</v>
      </c>
      <c r="N2009">
        <v>1.5</v>
      </c>
      <c r="O2009">
        <v>1</v>
      </c>
      <c r="P2009">
        <v>1.5</v>
      </c>
      <c r="Q2009">
        <v>1.5</v>
      </c>
      <c r="R2009" s="1">
        <v>44665</v>
      </c>
      <c r="S2009" t="str">
        <f t="shared" si="155"/>
        <v>Cheetos Flaming Hot Limon Crunchy</v>
      </c>
      <c r="T2009" t="str">
        <f t="shared" si="156"/>
        <v>Food</v>
      </c>
      <c r="U2009" t="str">
        <f>IF(T2009="Cell is Blank - Dis-regard",_xlfn.XLOOKUP(S2009,'Categroy Lookup'!A:A,'Categroy Lookup'!B:B,"Cell is Blank - Dis-regard"),T2009)</f>
        <v>Food</v>
      </c>
      <c r="V2009" t="b">
        <f t="shared" si="158"/>
        <v>1</v>
      </c>
      <c r="W2009">
        <f t="shared" si="157"/>
        <v>1.5</v>
      </c>
      <c r="X2009" s="8">
        <f t="shared" si="159"/>
        <v>1</v>
      </c>
      <c r="Y2009" t="s">
        <v>139</v>
      </c>
      <c r="AB2009" t="s">
        <v>687</v>
      </c>
      <c r="AC2009" t="s">
        <v>787</v>
      </c>
      <c r="AD2009">
        <v>2022</v>
      </c>
    </row>
    <row r="2010" spans="1:30" x14ac:dyDescent="0.25">
      <c r="A2010" t="s">
        <v>18</v>
      </c>
      <c r="B2010" t="s">
        <v>40</v>
      </c>
      <c r="C2010" t="s">
        <v>41</v>
      </c>
      <c r="D2010" t="s">
        <v>42</v>
      </c>
      <c r="E2010" t="s">
        <v>165</v>
      </c>
      <c r="F2010" t="s">
        <v>31</v>
      </c>
      <c r="G2010">
        <v>14974020195</v>
      </c>
      <c r="H2010" t="s">
        <v>262</v>
      </c>
      <c r="I2010" t="s">
        <v>33</v>
      </c>
      <c r="J2010">
        <v>147</v>
      </c>
      <c r="K2010">
        <v>2.5</v>
      </c>
      <c r="L2010">
        <v>1</v>
      </c>
      <c r="M2010">
        <v>147</v>
      </c>
      <c r="N2010">
        <v>2.5</v>
      </c>
      <c r="O2010">
        <v>1</v>
      </c>
      <c r="P2010">
        <v>2.5</v>
      </c>
      <c r="Q2010">
        <v>2.5</v>
      </c>
      <c r="R2010" s="1">
        <v>44665</v>
      </c>
      <c r="S2010" t="str">
        <f t="shared" si="155"/>
        <v>Snapple Tea - Raspberry</v>
      </c>
      <c r="T2010" t="str">
        <f t="shared" si="156"/>
        <v>Non Carbonated</v>
      </c>
      <c r="U2010" t="str">
        <f>IF(T2010="Cell is Blank - Dis-regard",_xlfn.XLOOKUP(S2010,'Categroy Lookup'!A:A,'Categroy Lookup'!B:B,"Cell is Blank - Dis-regard"),T2010)</f>
        <v>Non Carbonated</v>
      </c>
      <c r="V2010" t="b">
        <f t="shared" si="158"/>
        <v>1</v>
      </c>
      <c r="W2010">
        <f t="shared" si="157"/>
        <v>2.5</v>
      </c>
      <c r="X2010" s="8">
        <f t="shared" si="159"/>
        <v>1.6666666666666667</v>
      </c>
      <c r="Y2010" t="s">
        <v>564</v>
      </c>
      <c r="Z2010" t="s">
        <v>508</v>
      </c>
      <c r="AB2010" t="s">
        <v>687</v>
      </c>
      <c r="AC2010" t="s">
        <v>787</v>
      </c>
      <c r="AD2010">
        <v>2022</v>
      </c>
    </row>
    <row r="2011" spans="1:30" x14ac:dyDescent="0.25">
      <c r="A2011" t="s">
        <v>18</v>
      </c>
      <c r="B2011" t="s">
        <v>40</v>
      </c>
      <c r="C2011" t="s">
        <v>41</v>
      </c>
      <c r="D2011" t="s">
        <v>42</v>
      </c>
      <c r="E2011" t="s">
        <v>93</v>
      </c>
      <c r="F2011" t="s">
        <v>23</v>
      </c>
      <c r="G2011">
        <v>14974535232</v>
      </c>
      <c r="H2011" t="s">
        <v>264</v>
      </c>
      <c r="I2011" t="s">
        <v>33</v>
      </c>
      <c r="J2011">
        <v>142</v>
      </c>
      <c r="K2011">
        <v>1.5</v>
      </c>
      <c r="L2011">
        <v>1</v>
      </c>
      <c r="M2011">
        <v>142</v>
      </c>
      <c r="N2011">
        <v>1.5</v>
      </c>
      <c r="O2011">
        <v>1</v>
      </c>
      <c r="P2011">
        <v>1.5</v>
      </c>
      <c r="Q2011">
        <v>1.5</v>
      </c>
      <c r="R2011" s="1">
        <v>44666</v>
      </c>
      <c r="S2011" t="str">
        <f t="shared" si="155"/>
        <v>Coca Cola - Zero Sugar</v>
      </c>
      <c r="T2011" t="str">
        <f t="shared" si="156"/>
        <v>Carbonated</v>
      </c>
      <c r="U2011" t="str">
        <f>IF(T2011="Cell is Blank - Dis-regard",_xlfn.XLOOKUP(S2011,'Categroy Lookup'!A:A,'Categroy Lookup'!B:B,"Cell is Blank - Dis-regard"),T2011)</f>
        <v>Carbonated</v>
      </c>
      <c r="V2011" t="b">
        <f t="shared" si="158"/>
        <v>1</v>
      </c>
      <c r="W2011">
        <f t="shared" si="157"/>
        <v>1.5</v>
      </c>
      <c r="X2011" s="8">
        <f t="shared" si="159"/>
        <v>1</v>
      </c>
      <c r="Y2011" t="s">
        <v>524</v>
      </c>
      <c r="Z2011" t="s">
        <v>525</v>
      </c>
      <c r="AB2011" t="s">
        <v>689</v>
      </c>
      <c r="AC2011" t="s">
        <v>788</v>
      </c>
      <c r="AD2011">
        <v>2022</v>
      </c>
    </row>
    <row r="2012" spans="1:30" x14ac:dyDescent="0.25">
      <c r="A2012" t="s">
        <v>18</v>
      </c>
      <c r="B2012" t="s">
        <v>40</v>
      </c>
      <c r="C2012" t="s">
        <v>41</v>
      </c>
      <c r="D2012" t="s">
        <v>42</v>
      </c>
      <c r="E2012" t="s">
        <v>93</v>
      </c>
      <c r="F2012" t="s">
        <v>23</v>
      </c>
      <c r="G2012">
        <v>14974535695</v>
      </c>
      <c r="H2012" t="s">
        <v>264</v>
      </c>
      <c r="I2012" t="s">
        <v>33</v>
      </c>
      <c r="J2012">
        <v>141</v>
      </c>
      <c r="K2012">
        <v>1.5</v>
      </c>
      <c r="L2012">
        <v>1</v>
      </c>
      <c r="M2012">
        <v>141</v>
      </c>
      <c r="N2012">
        <v>1.5</v>
      </c>
      <c r="O2012">
        <v>1</v>
      </c>
      <c r="P2012">
        <v>1.5</v>
      </c>
      <c r="Q2012">
        <v>1.5</v>
      </c>
      <c r="R2012" s="1">
        <v>44666</v>
      </c>
      <c r="S2012" t="str">
        <f t="shared" si="155"/>
        <v>Coca Cola - Zero Sugar</v>
      </c>
      <c r="T2012" t="str">
        <f t="shared" si="156"/>
        <v>Carbonated</v>
      </c>
      <c r="U2012" t="str">
        <f>IF(T2012="Cell is Blank - Dis-regard",_xlfn.XLOOKUP(S2012,'Categroy Lookup'!A:A,'Categroy Lookup'!B:B,"Cell is Blank - Dis-regard"),T2012)</f>
        <v>Carbonated</v>
      </c>
      <c r="V2012" t="b">
        <f t="shared" si="158"/>
        <v>1</v>
      </c>
      <c r="W2012">
        <f t="shared" si="157"/>
        <v>1.5</v>
      </c>
      <c r="X2012" s="8">
        <f t="shared" si="159"/>
        <v>1</v>
      </c>
      <c r="Y2012" t="s">
        <v>524</v>
      </c>
      <c r="Z2012" t="s">
        <v>525</v>
      </c>
      <c r="AB2012" t="s">
        <v>689</v>
      </c>
      <c r="AC2012" t="s">
        <v>788</v>
      </c>
      <c r="AD2012">
        <v>2022</v>
      </c>
    </row>
    <row r="2013" spans="1:30" x14ac:dyDescent="0.25">
      <c r="A2013" t="s">
        <v>18</v>
      </c>
      <c r="B2013" t="s">
        <v>19</v>
      </c>
      <c r="C2013" t="s">
        <v>20</v>
      </c>
      <c r="D2013" t="s">
        <v>21</v>
      </c>
      <c r="E2013" t="s">
        <v>48</v>
      </c>
      <c r="F2013" t="s">
        <v>27</v>
      </c>
      <c r="G2013">
        <v>14975321906</v>
      </c>
      <c r="H2013" t="s">
        <v>264</v>
      </c>
      <c r="I2013" t="s">
        <v>33</v>
      </c>
      <c r="J2013">
        <v>135</v>
      </c>
      <c r="K2013">
        <v>2</v>
      </c>
      <c r="L2013">
        <v>1</v>
      </c>
      <c r="M2013">
        <v>135</v>
      </c>
      <c r="N2013">
        <v>2</v>
      </c>
      <c r="O2013">
        <v>1</v>
      </c>
      <c r="P2013">
        <v>2</v>
      </c>
      <c r="Q2013">
        <v>2</v>
      </c>
      <c r="R2013" s="1">
        <v>44673</v>
      </c>
      <c r="S2013" t="str">
        <f t="shared" si="155"/>
        <v>KitKat - Crisp Wafers</v>
      </c>
      <c r="T2013" t="str">
        <f t="shared" si="156"/>
        <v>Food</v>
      </c>
      <c r="U2013" t="str">
        <f>IF(T2013="Cell is Blank - Dis-regard",_xlfn.XLOOKUP(S2013,'Categroy Lookup'!A:A,'Categroy Lookup'!B:B,"Cell is Blank - Dis-regard"),T2013)</f>
        <v>Food</v>
      </c>
      <c r="V2013" t="b">
        <f t="shared" si="158"/>
        <v>1</v>
      </c>
      <c r="W2013">
        <f t="shared" si="157"/>
        <v>2</v>
      </c>
      <c r="X2013" s="8">
        <f t="shared" si="159"/>
        <v>1.3333333333333333</v>
      </c>
      <c r="Y2013" t="s">
        <v>482</v>
      </c>
      <c r="Z2013" t="s">
        <v>483</v>
      </c>
      <c r="AB2013" t="s">
        <v>689</v>
      </c>
      <c r="AC2013" t="s">
        <v>788</v>
      </c>
      <c r="AD2013">
        <v>2022</v>
      </c>
    </row>
    <row r="2014" spans="1:30" x14ac:dyDescent="0.25">
      <c r="A2014" t="s">
        <v>18</v>
      </c>
      <c r="B2014" t="s">
        <v>40</v>
      </c>
      <c r="C2014" t="s">
        <v>41</v>
      </c>
      <c r="D2014" t="s">
        <v>42</v>
      </c>
      <c r="E2014" t="s">
        <v>93</v>
      </c>
      <c r="F2014" t="s">
        <v>23</v>
      </c>
      <c r="G2014">
        <v>14975411720</v>
      </c>
      <c r="H2014" t="s">
        <v>264</v>
      </c>
      <c r="I2014" t="s">
        <v>33</v>
      </c>
      <c r="J2014">
        <v>142</v>
      </c>
      <c r="K2014">
        <v>1.5</v>
      </c>
      <c r="L2014">
        <v>1</v>
      </c>
      <c r="M2014">
        <v>142</v>
      </c>
      <c r="N2014">
        <v>1.5</v>
      </c>
      <c r="O2014">
        <v>1</v>
      </c>
      <c r="P2014">
        <v>1.5</v>
      </c>
      <c r="Q2014">
        <v>1.5</v>
      </c>
      <c r="R2014" s="1">
        <v>44666</v>
      </c>
      <c r="S2014" t="str">
        <f t="shared" si="155"/>
        <v>Coca Cola - Zero Sugar</v>
      </c>
      <c r="T2014" t="str">
        <f t="shared" si="156"/>
        <v>Carbonated</v>
      </c>
      <c r="U2014" t="str">
        <f>IF(T2014="Cell is Blank - Dis-regard",_xlfn.XLOOKUP(S2014,'Categroy Lookup'!A:A,'Categroy Lookup'!B:B,"Cell is Blank - Dis-regard"),T2014)</f>
        <v>Carbonated</v>
      </c>
      <c r="V2014" t="b">
        <f t="shared" si="158"/>
        <v>1</v>
      </c>
      <c r="W2014">
        <f t="shared" si="157"/>
        <v>1.5</v>
      </c>
      <c r="X2014" s="8">
        <f t="shared" si="159"/>
        <v>1</v>
      </c>
      <c r="Y2014" t="s">
        <v>524</v>
      </c>
      <c r="Z2014" t="s">
        <v>525</v>
      </c>
      <c r="AB2014" t="s">
        <v>689</v>
      </c>
      <c r="AC2014" t="s">
        <v>788</v>
      </c>
      <c r="AD2014">
        <v>2022</v>
      </c>
    </row>
    <row r="2015" spans="1:30" x14ac:dyDescent="0.25">
      <c r="A2015" t="s">
        <v>18</v>
      </c>
      <c r="B2015" t="s">
        <v>36</v>
      </c>
      <c r="C2015" t="s">
        <v>37</v>
      </c>
      <c r="D2015" t="s">
        <v>38</v>
      </c>
      <c r="E2015" t="s">
        <v>79</v>
      </c>
      <c r="F2015" t="s">
        <v>27</v>
      </c>
      <c r="G2015">
        <v>14975485151</v>
      </c>
      <c r="H2015" t="s">
        <v>264</v>
      </c>
      <c r="I2015" t="s">
        <v>33</v>
      </c>
      <c r="J2015">
        <v>123</v>
      </c>
      <c r="K2015">
        <v>1.5</v>
      </c>
      <c r="L2015">
        <v>1</v>
      </c>
      <c r="M2015">
        <v>123</v>
      </c>
      <c r="N2015">
        <v>1.5</v>
      </c>
      <c r="O2015">
        <v>1</v>
      </c>
      <c r="P2015">
        <v>1.5</v>
      </c>
      <c r="Q2015">
        <v>1.5</v>
      </c>
      <c r="R2015" s="1">
        <v>44666</v>
      </c>
      <c r="S2015" t="str">
        <f t="shared" si="155"/>
        <v>SunChips Multigrain - Harvest Cheddar</v>
      </c>
      <c r="T2015" t="str">
        <f t="shared" si="156"/>
        <v>Food</v>
      </c>
      <c r="U2015" t="str">
        <f>IF(T2015="Cell is Blank - Dis-regard",_xlfn.XLOOKUP(S2015,'Categroy Lookup'!A:A,'Categroy Lookup'!B:B,"Cell is Blank - Dis-regard"),T2015)</f>
        <v>Food</v>
      </c>
      <c r="V2015" t="b">
        <f t="shared" si="158"/>
        <v>1</v>
      </c>
      <c r="W2015">
        <f t="shared" si="157"/>
        <v>1.5</v>
      </c>
      <c r="X2015" s="8">
        <f t="shared" si="159"/>
        <v>1</v>
      </c>
      <c r="Y2015" t="s">
        <v>502</v>
      </c>
      <c r="Z2015" t="s">
        <v>515</v>
      </c>
      <c r="AB2015" t="s">
        <v>689</v>
      </c>
      <c r="AC2015" t="s">
        <v>788</v>
      </c>
      <c r="AD2015">
        <v>2022</v>
      </c>
    </row>
    <row r="2016" spans="1:30" x14ac:dyDescent="0.25">
      <c r="A2016" t="s">
        <v>18</v>
      </c>
      <c r="B2016" t="s">
        <v>40</v>
      </c>
      <c r="C2016" t="s">
        <v>41</v>
      </c>
      <c r="D2016" t="s">
        <v>42</v>
      </c>
      <c r="E2016" t="s">
        <v>94</v>
      </c>
      <c r="F2016" t="s">
        <v>23</v>
      </c>
      <c r="G2016">
        <v>14975514198</v>
      </c>
      <c r="H2016" t="s">
        <v>264</v>
      </c>
      <c r="I2016" t="s">
        <v>25</v>
      </c>
      <c r="J2016">
        <v>148</v>
      </c>
      <c r="K2016">
        <v>3.5</v>
      </c>
      <c r="L2016">
        <v>1</v>
      </c>
      <c r="M2016">
        <v>148</v>
      </c>
      <c r="N2016">
        <v>3.5</v>
      </c>
      <c r="O2016">
        <v>1</v>
      </c>
      <c r="P2016">
        <v>3.5</v>
      </c>
      <c r="Q2016">
        <v>3.5</v>
      </c>
      <c r="R2016" s="1">
        <v>44666</v>
      </c>
      <c r="S2016" t="str">
        <f t="shared" si="155"/>
        <v>Red Bull - Original</v>
      </c>
      <c r="T2016" t="str">
        <f t="shared" si="156"/>
        <v>Carbonated</v>
      </c>
      <c r="U2016" t="str">
        <f>IF(T2016="Cell is Blank - Dis-regard",_xlfn.XLOOKUP(S2016,'Categroy Lookup'!A:A,'Categroy Lookup'!B:B,"Cell is Blank - Dis-regard"),T2016)</f>
        <v>Carbonated</v>
      </c>
      <c r="V2016" t="b">
        <f t="shared" si="158"/>
        <v>1</v>
      </c>
      <c r="W2016">
        <f t="shared" si="157"/>
        <v>3.5</v>
      </c>
      <c r="X2016" s="8">
        <f t="shared" si="159"/>
        <v>2.3333333333333335</v>
      </c>
      <c r="Y2016" t="s">
        <v>466</v>
      </c>
      <c r="Z2016" t="s">
        <v>512</v>
      </c>
      <c r="AB2016" t="s">
        <v>689</v>
      </c>
      <c r="AC2016" t="s">
        <v>788</v>
      </c>
      <c r="AD2016">
        <v>2022</v>
      </c>
    </row>
    <row r="2017" spans="1:30" x14ac:dyDescent="0.25">
      <c r="A2017" t="s">
        <v>18</v>
      </c>
      <c r="B2017" t="s">
        <v>28</v>
      </c>
      <c r="C2017" t="s">
        <v>20</v>
      </c>
      <c r="D2017" t="s">
        <v>29</v>
      </c>
      <c r="E2017" t="s">
        <v>43</v>
      </c>
      <c r="F2017" t="s">
        <v>23</v>
      </c>
      <c r="G2017">
        <v>14975560064</v>
      </c>
      <c r="H2017" t="s">
        <v>264</v>
      </c>
      <c r="I2017" t="s">
        <v>25</v>
      </c>
      <c r="J2017">
        <v>146</v>
      </c>
      <c r="K2017">
        <v>3</v>
      </c>
      <c r="L2017">
        <v>1</v>
      </c>
      <c r="M2017">
        <v>146</v>
      </c>
      <c r="N2017">
        <v>3</v>
      </c>
      <c r="O2017">
        <v>1</v>
      </c>
      <c r="P2017">
        <v>3</v>
      </c>
      <c r="Q2017">
        <v>3</v>
      </c>
      <c r="R2017" s="1">
        <v>44666</v>
      </c>
      <c r="S2017" t="str">
        <f t="shared" si="155"/>
        <v>Monster Energy Original</v>
      </c>
      <c r="T2017" t="str">
        <f t="shared" si="156"/>
        <v>Carbonated</v>
      </c>
      <c r="U2017" t="str">
        <f>IF(T2017="Cell is Blank - Dis-regard",_xlfn.XLOOKUP(S2017,'Categroy Lookup'!A:A,'Categroy Lookup'!B:B,"Cell is Blank - Dis-regard"),T2017)</f>
        <v>Carbonated</v>
      </c>
      <c r="V2017" t="b">
        <f t="shared" si="158"/>
        <v>1</v>
      </c>
      <c r="W2017">
        <f t="shared" si="157"/>
        <v>3</v>
      </c>
      <c r="X2017" s="8">
        <f t="shared" si="159"/>
        <v>2</v>
      </c>
      <c r="Y2017" t="s">
        <v>43</v>
      </c>
      <c r="AB2017" t="s">
        <v>689</v>
      </c>
      <c r="AC2017" t="s">
        <v>788</v>
      </c>
      <c r="AD2017">
        <v>2022</v>
      </c>
    </row>
    <row r="2018" spans="1:30" x14ac:dyDescent="0.25">
      <c r="A2018" t="s">
        <v>18</v>
      </c>
      <c r="B2018" t="s">
        <v>40</v>
      </c>
      <c r="C2018" t="s">
        <v>41</v>
      </c>
      <c r="D2018" t="s">
        <v>42</v>
      </c>
      <c r="E2018" t="s">
        <v>93</v>
      </c>
      <c r="F2018" t="s">
        <v>23</v>
      </c>
      <c r="G2018">
        <v>14975939113</v>
      </c>
      <c r="H2018" t="s">
        <v>264</v>
      </c>
      <c r="I2018" t="s">
        <v>25</v>
      </c>
      <c r="J2018">
        <v>141</v>
      </c>
      <c r="K2018">
        <v>1.5</v>
      </c>
      <c r="L2018">
        <v>1</v>
      </c>
      <c r="M2018">
        <v>141</v>
      </c>
      <c r="N2018">
        <v>1.5</v>
      </c>
      <c r="O2018">
        <v>1</v>
      </c>
      <c r="P2018">
        <v>1.5</v>
      </c>
      <c r="Q2018">
        <v>1.5</v>
      </c>
      <c r="R2018" s="1">
        <v>44666</v>
      </c>
      <c r="S2018" t="str">
        <f t="shared" si="155"/>
        <v>Coca Cola - Zero Sugar</v>
      </c>
      <c r="T2018" t="str">
        <f t="shared" si="156"/>
        <v>Carbonated</v>
      </c>
      <c r="U2018" t="str">
        <f>IF(T2018="Cell is Blank - Dis-regard",_xlfn.XLOOKUP(S2018,'Categroy Lookup'!A:A,'Categroy Lookup'!B:B,"Cell is Blank - Dis-regard"),T2018)</f>
        <v>Carbonated</v>
      </c>
      <c r="V2018" t="b">
        <f t="shared" si="158"/>
        <v>1</v>
      </c>
      <c r="W2018">
        <f t="shared" si="157"/>
        <v>1.5</v>
      </c>
      <c r="X2018" s="8">
        <f t="shared" si="159"/>
        <v>1</v>
      </c>
      <c r="Y2018" t="s">
        <v>524</v>
      </c>
      <c r="Z2018" t="s">
        <v>525</v>
      </c>
      <c r="AB2018" t="s">
        <v>689</v>
      </c>
      <c r="AC2018" t="s">
        <v>788</v>
      </c>
      <c r="AD2018">
        <v>2022</v>
      </c>
    </row>
    <row r="2019" spans="1:30" x14ac:dyDescent="0.25">
      <c r="A2019" t="s">
        <v>18</v>
      </c>
      <c r="B2019" t="s">
        <v>40</v>
      </c>
      <c r="C2019" t="s">
        <v>41</v>
      </c>
      <c r="D2019" t="s">
        <v>42</v>
      </c>
      <c r="E2019" t="s">
        <v>43</v>
      </c>
      <c r="F2019" t="s">
        <v>23</v>
      </c>
      <c r="G2019">
        <v>14975944998</v>
      </c>
      <c r="H2019" t="s">
        <v>264</v>
      </c>
      <c r="I2019" t="s">
        <v>33</v>
      </c>
      <c r="J2019">
        <v>146</v>
      </c>
      <c r="K2019">
        <v>3</v>
      </c>
      <c r="L2019">
        <v>1</v>
      </c>
      <c r="M2019">
        <v>146</v>
      </c>
      <c r="N2019">
        <v>3</v>
      </c>
      <c r="O2019">
        <v>1</v>
      </c>
      <c r="P2019">
        <v>3</v>
      </c>
      <c r="Q2019">
        <v>3</v>
      </c>
      <c r="R2019" s="1">
        <v>44666</v>
      </c>
      <c r="S2019" t="str">
        <f t="shared" si="155"/>
        <v>Monster Energy Original</v>
      </c>
      <c r="T2019" t="str">
        <f t="shared" si="156"/>
        <v>Carbonated</v>
      </c>
      <c r="U2019" t="str">
        <f>IF(T2019="Cell is Blank - Dis-regard",_xlfn.XLOOKUP(S2019,'Categroy Lookup'!A:A,'Categroy Lookup'!B:B,"Cell is Blank - Dis-regard"),T2019)</f>
        <v>Carbonated</v>
      </c>
      <c r="V2019" t="b">
        <f t="shared" si="158"/>
        <v>1</v>
      </c>
      <c r="W2019">
        <f t="shared" si="157"/>
        <v>3</v>
      </c>
      <c r="X2019" s="8">
        <f t="shared" si="159"/>
        <v>2</v>
      </c>
      <c r="Y2019" t="s">
        <v>43</v>
      </c>
      <c r="AB2019" t="s">
        <v>689</v>
      </c>
      <c r="AC2019" t="s">
        <v>788</v>
      </c>
      <c r="AD2019">
        <v>2022</v>
      </c>
    </row>
    <row r="2020" spans="1:30" x14ac:dyDescent="0.25">
      <c r="A2020" t="s">
        <v>18</v>
      </c>
      <c r="B2020" t="s">
        <v>40</v>
      </c>
      <c r="C2020" t="s">
        <v>41</v>
      </c>
      <c r="D2020" t="s">
        <v>42</v>
      </c>
      <c r="E2020" t="s">
        <v>93</v>
      </c>
      <c r="F2020" t="s">
        <v>23</v>
      </c>
      <c r="G2020">
        <v>14976107051</v>
      </c>
      <c r="H2020" t="s">
        <v>264</v>
      </c>
      <c r="I2020" t="s">
        <v>33</v>
      </c>
      <c r="J2020">
        <v>142</v>
      </c>
      <c r="K2020">
        <v>1.5</v>
      </c>
      <c r="L2020">
        <v>1</v>
      </c>
      <c r="M2020">
        <v>142</v>
      </c>
      <c r="N2020">
        <v>1.5</v>
      </c>
      <c r="O2020">
        <v>1</v>
      </c>
      <c r="P2020">
        <v>1.5</v>
      </c>
      <c r="Q2020">
        <v>1.5</v>
      </c>
      <c r="R2020" s="1">
        <v>44666</v>
      </c>
      <c r="S2020" t="str">
        <f t="shared" si="155"/>
        <v>Coca Cola - Zero Sugar</v>
      </c>
      <c r="T2020" t="str">
        <f t="shared" si="156"/>
        <v>Carbonated</v>
      </c>
      <c r="U2020" t="str">
        <f>IF(T2020="Cell is Blank - Dis-regard",_xlfn.XLOOKUP(S2020,'Categroy Lookup'!A:A,'Categroy Lookup'!B:B,"Cell is Blank - Dis-regard"),T2020)</f>
        <v>Carbonated</v>
      </c>
      <c r="V2020" t="b">
        <f t="shared" si="158"/>
        <v>1</v>
      </c>
      <c r="W2020">
        <f t="shared" si="157"/>
        <v>1.5</v>
      </c>
      <c r="X2020" s="8">
        <f t="shared" si="159"/>
        <v>1</v>
      </c>
      <c r="Y2020" t="s">
        <v>524</v>
      </c>
      <c r="Z2020" t="s">
        <v>525</v>
      </c>
      <c r="AB2020" t="s">
        <v>689</v>
      </c>
      <c r="AC2020" t="s">
        <v>788</v>
      </c>
      <c r="AD2020">
        <v>2022</v>
      </c>
    </row>
    <row r="2021" spans="1:30" x14ac:dyDescent="0.25">
      <c r="A2021" t="s">
        <v>18</v>
      </c>
      <c r="B2021" t="s">
        <v>36</v>
      </c>
      <c r="C2021" t="s">
        <v>37</v>
      </c>
      <c r="D2021" t="s">
        <v>38</v>
      </c>
      <c r="E2021" t="s">
        <v>62</v>
      </c>
      <c r="F2021" t="s">
        <v>27</v>
      </c>
      <c r="G2021">
        <v>14976255871</v>
      </c>
      <c r="H2021" t="s">
        <v>264</v>
      </c>
      <c r="I2021" t="s">
        <v>25</v>
      </c>
      <c r="J2021">
        <v>132</v>
      </c>
      <c r="K2021">
        <v>2</v>
      </c>
      <c r="L2021">
        <v>1</v>
      </c>
      <c r="M2021">
        <v>132</v>
      </c>
      <c r="N2021">
        <v>2</v>
      </c>
      <c r="O2021">
        <v>1</v>
      </c>
      <c r="P2021">
        <v>2</v>
      </c>
      <c r="Q2021">
        <v>2</v>
      </c>
      <c r="R2021" s="1">
        <v>44666</v>
      </c>
      <c r="S2021" t="str">
        <f t="shared" si="155"/>
        <v>Robert Irvine's - Fit Crunch -  Chocolate Pea</v>
      </c>
      <c r="T2021" t="str">
        <f t="shared" si="156"/>
        <v>Food</v>
      </c>
      <c r="U2021" t="str">
        <f>IF(T2021="Cell is Blank - Dis-regard",_xlfn.XLOOKUP(S2021,'Categroy Lookup'!A:A,'Categroy Lookup'!B:B,"Cell is Blank - Dis-regard"),T2021)</f>
        <v>Food</v>
      </c>
      <c r="V2021" t="b">
        <f t="shared" si="158"/>
        <v>1</v>
      </c>
      <c r="W2021">
        <f t="shared" si="157"/>
        <v>2</v>
      </c>
      <c r="X2021" s="8">
        <f t="shared" si="159"/>
        <v>1.3333333333333333</v>
      </c>
      <c r="Y2021" t="s">
        <v>495</v>
      </c>
      <c r="Z2021" t="s">
        <v>496</v>
      </c>
      <c r="AA2021" t="s">
        <v>497</v>
      </c>
      <c r="AB2021" t="s">
        <v>689</v>
      </c>
      <c r="AC2021" t="s">
        <v>788</v>
      </c>
      <c r="AD2021">
        <v>2022</v>
      </c>
    </row>
    <row r="2022" spans="1:30" x14ac:dyDescent="0.25">
      <c r="A2022" t="s">
        <v>18</v>
      </c>
      <c r="B2022" t="s">
        <v>40</v>
      </c>
      <c r="C2022" t="s">
        <v>41</v>
      </c>
      <c r="D2022" t="s">
        <v>42</v>
      </c>
      <c r="E2022" t="s">
        <v>45</v>
      </c>
      <c r="F2022" t="s">
        <v>31</v>
      </c>
      <c r="G2022">
        <v>14976266587</v>
      </c>
      <c r="H2022" t="s">
        <v>264</v>
      </c>
      <c r="I2022" t="s">
        <v>25</v>
      </c>
      <c r="J2022">
        <v>143</v>
      </c>
      <c r="K2022">
        <v>2.5</v>
      </c>
      <c r="L2022">
        <v>1</v>
      </c>
      <c r="M2022">
        <v>143</v>
      </c>
      <c r="N2022">
        <v>2.5</v>
      </c>
      <c r="O2022">
        <v>1</v>
      </c>
      <c r="P2022">
        <v>2.5</v>
      </c>
      <c r="Q2022">
        <v>2.5</v>
      </c>
      <c r="R2022" s="1">
        <v>44666</v>
      </c>
      <c r="S2022" t="str">
        <f t="shared" si="155"/>
        <v>Snapple Diet Tea - Lemon</v>
      </c>
      <c r="T2022" t="str">
        <f t="shared" si="156"/>
        <v>Non Carbonated</v>
      </c>
      <c r="U2022" t="str">
        <f>IF(T2022="Cell is Blank - Dis-regard",_xlfn.XLOOKUP(S2022,'Categroy Lookup'!A:A,'Categroy Lookup'!B:B,"Cell is Blank - Dis-regard"),T2022)</f>
        <v>Non Carbonated</v>
      </c>
      <c r="V2022" t="b">
        <f t="shared" si="158"/>
        <v>1</v>
      </c>
      <c r="W2022">
        <f t="shared" si="157"/>
        <v>2.5</v>
      </c>
      <c r="X2022" s="8">
        <f t="shared" si="159"/>
        <v>1.6666666666666667</v>
      </c>
      <c r="Y2022" t="s">
        <v>478</v>
      </c>
      <c r="Z2022" t="s">
        <v>479</v>
      </c>
      <c r="AB2022" t="s">
        <v>689</v>
      </c>
      <c r="AC2022" t="s">
        <v>788</v>
      </c>
      <c r="AD2022">
        <v>2022</v>
      </c>
    </row>
    <row r="2023" spans="1:30" x14ac:dyDescent="0.25">
      <c r="A2023" t="s">
        <v>18</v>
      </c>
      <c r="B2023" t="s">
        <v>40</v>
      </c>
      <c r="C2023" t="s">
        <v>41</v>
      </c>
      <c r="D2023" t="s">
        <v>42</v>
      </c>
      <c r="E2023" t="s">
        <v>43</v>
      </c>
      <c r="F2023" t="s">
        <v>23</v>
      </c>
      <c r="G2023">
        <v>14976767395</v>
      </c>
      <c r="H2023" t="s">
        <v>264</v>
      </c>
      <c r="I2023" t="s">
        <v>33</v>
      </c>
      <c r="J2023">
        <v>146</v>
      </c>
      <c r="K2023">
        <v>3</v>
      </c>
      <c r="L2023">
        <v>1</v>
      </c>
      <c r="M2023">
        <v>146</v>
      </c>
      <c r="N2023">
        <v>3</v>
      </c>
      <c r="O2023">
        <v>1</v>
      </c>
      <c r="P2023">
        <v>3</v>
      </c>
      <c r="Q2023">
        <v>3</v>
      </c>
      <c r="R2023" s="1">
        <v>44666</v>
      </c>
      <c r="S2023" t="str">
        <f t="shared" si="155"/>
        <v>Monster Energy Original</v>
      </c>
      <c r="T2023" t="str">
        <f t="shared" si="156"/>
        <v>Carbonated</v>
      </c>
      <c r="U2023" t="str">
        <f>IF(T2023="Cell is Blank - Dis-regard",_xlfn.XLOOKUP(S2023,'Categroy Lookup'!A:A,'Categroy Lookup'!B:B,"Cell is Blank - Dis-regard"),T2023)</f>
        <v>Carbonated</v>
      </c>
      <c r="V2023" t="b">
        <f t="shared" si="158"/>
        <v>1</v>
      </c>
      <c r="W2023">
        <f t="shared" si="157"/>
        <v>3</v>
      </c>
      <c r="X2023" s="8">
        <f t="shared" si="159"/>
        <v>2</v>
      </c>
      <c r="Y2023" t="s">
        <v>43</v>
      </c>
      <c r="AB2023" t="s">
        <v>689</v>
      </c>
      <c r="AC2023" t="s">
        <v>788</v>
      </c>
      <c r="AD2023">
        <v>2022</v>
      </c>
    </row>
    <row r="2024" spans="1:30" x14ac:dyDescent="0.25">
      <c r="A2024" t="s">
        <v>18</v>
      </c>
      <c r="B2024" t="s">
        <v>40</v>
      </c>
      <c r="C2024" t="s">
        <v>41</v>
      </c>
      <c r="D2024" t="s">
        <v>42</v>
      </c>
      <c r="E2024" t="s">
        <v>93</v>
      </c>
      <c r="F2024" t="s">
        <v>23</v>
      </c>
      <c r="G2024">
        <v>14977191384</v>
      </c>
      <c r="H2024" t="s">
        <v>264</v>
      </c>
      <c r="I2024" t="s">
        <v>33</v>
      </c>
      <c r="J2024">
        <v>142</v>
      </c>
      <c r="K2024">
        <v>1.5</v>
      </c>
      <c r="L2024">
        <v>1</v>
      </c>
      <c r="M2024">
        <v>142</v>
      </c>
      <c r="N2024">
        <v>1.5</v>
      </c>
      <c r="O2024">
        <v>1</v>
      </c>
      <c r="P2024">
        <v>1.5</v>
      </c>
      <c r="Q2024">
        <v>1.5</v>
      </c>
      <c r="R2024" s="1">
        <v>44666</v>
      </c>
      <c r="S2024" t="str">
        <f t="shared" si="155"/>
        <v>Coca Cola - Zero Sugar</v>
      </c>
      <c r="T2024" t="str">
        <f t="shared" si="156"/>
        <v>Carbonated</v>
      </c>
      <c r="U2024" t="str">
        <f>IF(T2024="Cell is Blank - Dis-regard",_xlfn.XLOOKUP(S2024,'Categroy Lookup'!A:A,'Categroy Lookup'!B:B,"Cell is Blank - Dis-regard"),T2024)</f>
        <v>Carbonated</v>
      </c>
      <c r="V2024" t="b">
        <f t="shared" si="158"/>
        <v>1</v>
      </c>
      <c r="W2024">
        <f t="shared" si="157"/>
        <v>1.5</v>
      </c>
      <c r="X2024" s="8">
        <f t="shared" si="159"/>
        <v>1</v>
      </c>
      <c r="Y2024" t="s">
        <v>524</v>
      </c>
      <c r="Z2024" t="s">
        <v>525</v>
      </c>
      <c r="AB2024" t="s">
        <v>689</v>
      </c>
      <c r="AC2024" t="s">
        <v>788</v>
      </c>
      <c r="AD2024">
        <v>2022</v>
      </c>
    </row>
    <row r="2025" spans="1:30" x14ac:dyDescent="0.25">
      <c r="A2025" t="s">
        <v>18</v>
      </c>
      <c r="B2025" t="s">
        <v>40</v>
      </c>
      <c r="C2025" t="s">
        <v>41</v>
      </c>
      <c r="D2025" t="s">
        <v>42</v>
      </c>
      <c r="E2025" t="s">
        <v>43</v>
      </c>
      <c r="F2025" t="s">
        <v>23</v>
      </c>
      <c r="G2025">
        <v>14977377200</v>
      </c>
      <c r="H2025" t="s">
        <v>264</v>
      </c>
      <c r="I2025" t="s">
        <v>33</v>
      </c>
      <c r="J2025">
        <v>144</v>
      </c>
      <c r="K2025">
        <v>3</v>
      </c>
      <c r="L2025">
        <v>1</v>
      </c>
      <c r="M2025">
        <v>144</v>
      </c>
      <c r="N2025">
        <v>3</v>
      </c>
      <c r="O2025">
        <v>1</v>
      </c>
      <c r="P2025">
        <v>3</v>
      </c>
      <c r="Q2025">
        <v>3</v>
      </c>
      <c r="R2025" s="1">
        <v>44666</v>
      </c>
      <c r="S2025" t="str">
        <f t="shared" si="155"/>
        <v>Monster Energy Original</v>
      </c>
      <c r="T2025" t="str">
        <f t="shared" si="156"/>
        <v>Carbonated</v>
      </c>
      <c r="U2025" t="str">
        <f>IF(T2025="Cell is Blank - Dis-regard",_xlfn.XLOOKUP(S2025,'Categroy Lookup'!A:A,'Categroy Lookup'!B:B,"Cell is Blank - Dis-regard"),T2025)</f>
        <v>Carbonated</v>
      </c>
      <c r="V2025" t="b">
        <f t="shared" si="158"/>
        <v>1</v>
      </c>
      <c r="W2025">
        <f t="shared" si="157"/>
        <v>3</v>
      </c>
      <c r="X2025" s="8">
        <f t="shared" si="159"/>
        <v>2</v>
      </c>
      <c r="Y2025" t="s">
        <v>43</v>
      </c>
      <c r="AB2025" t="s">
        <v>689</v>
      </c>
      <c r="AC2025" t="s">
        <v>788</v>
      </c>
      <c r="AD2025">
        <v>2022</v>
      </c>
    </row>
    <row r="2026" spans="1:30" x14ac:dyDescent="0.25">
      <c r="A2026" t="s">
        <v>18</v>
      </c>
      <c r="B2026" t="s">
        <v>28</v>
      </c>
      <c r="C2026" t="s">
        <v>20</v>
      </c>
      <c r="D2026" t="s">
        <v>29</v>
      </c>
      <c r="E2026" t="s">
        <v>69</v>
      </c>
      <c r="F2026" t="s">
        <v>27</v>
      </c>
      <c r="G2026">
        <v>14977474364</v>
      </c>
      <c r="H2026" t="s">
        <v>264</v>
      </c>
      <c r="I2026" t="s">
        <v>25</v>
      </c>
      <c r="J2026">
        <v>111</v>
      </c>
      <c r="K2026">
        <v>1.5</v>
      </c>
      <c r="L2026">
        <v>2</v>
      </c>
      <c r="M2026">
        <v>111</v>
      </c>
      <c r="N2026">
        <v>1.5</v>
      </c>
      <c r="O2026">
        <v>2</v>
      </c>
      <c r="P2026">
        <v>3</v>
      </c>
      <c r="Q2026">
        <v>3</v>
      </c>
      <c r="R2026" s="1">
        <v>44666</v>
      </c>
      <c r="S2026" t="str">
        <f t="shared" si="155"/>
        <v>SunChips Multigrain - Salsa</v>
      </c>
      <c r="T2026" t="str">
        <f t="shared" si="156"/>
        <v>Food</v>
      </c>
      <c r="U2026" t="str">
        <f>IF(T2026="Cell is Blank - Dis-regard",_xlfn.XLOOKUP(S2026,'Categroy Lookup'!A:A,'Categroy Lookup'!B:B,"Cell is Blank - Dis-regard"),T2026)</f>
        <v>Food</v>
      </c>
      <c r="V2026" t="b">
        <f t="shared" si="158"/>
        <v>1</v>
      </c>
      <c r="W2026">
        <f t="shared" si="157"/>
        <v>1.5</v>
      </c>
      <c r="X2026" s="8">
        <f t="shared" si="159"/>
        <v>1</v>
      </c>
      <c r="Y2026" t="s">
        <v>502</v>
      </c>
      <c r="Z2026" t="s">
        <v>503</v>
      </c>
      <c r="AB2026" t="s">
        <v>689</v>
      </c>
      <c r="AC2026" t="s">
        <v>788</v>
      </c>
      <c r="AD2026">
        <v>2022</v>
      </c>
    </row>
    <row r="2027" spans="1:30" x14ac:dyDescent="0.25">
      <c r="A2027" t="s">
        <v>18</v>
      </c>
      <c r="B2027" t="s">
        <v>19</v>
      </c>
      <c r="C2027" t="s">
        <v>20</v>
      </c>
      <c r="D2027" t="s">
        <v>21</v>
      </c>
      <c r="E2027" t="s">
        <v>114</v>
      </c>
      <c r="F2027" t="s">
        <v>27</v>
      </c>
      <c r="G2027">
        <v>14977930885</v>
      </c>
      <c r="H2027" t="s">
        <v>264</v>
      </c>
      <c r="I2027" t="s">
        <v>33</v>
      </c>
      <c r="J2027">
        <v>112</v>
      </c>
      <c r="K2027">
        <v>1.5</v>
      </c>
      <c r="L2027">
        <v>1</v>
      </c>
      <c r="M2027">
        <v>112</v>
      </c>
      <c r="N2027">
        <v>1.5</v>
      </c>
      <c r="O2027">
        <v>1</v>
      </c>
      <c r="P2027">
        <v>1.5</v>
      </c>
      <c r="Q2027">
        <v>1.5</v>
      </c>
      <c r="R2027" s="1">
        <v>44673</v>
      </c>
      <c r="S2027" t="str">
        <f t="shared" si="155"/>
        <v>SunChips Multigrain - Original</v>
      </c>
      <c r="T2027" t="str">
        <f t="shared" si="156"/>
        <v>Food</v>
      </c>
      <c r="U2027" t="str">
        <f>IF(T2027="Cell is Blank - Dis-regard",_xlfn.XLOOKUP(S2027,'Categroy Lookup'!A:A,'Categroy Lookup'!B:B,"Cell is Blank - Dis-regard"),T2027)</f>
        <v>Food</v>
      </c>
      <c r="V2027" t="b">
        <f t="shared" si="158"/>
        <v>1</v>
      </c>
      <c r="W2027">
        <f t="shared" si="157"/>
        <v>1.5</v>
      </c>
      <c r="X2027" s="8">
        <f t="shared" si="159"/>
        <v>1</v>
      </c>
      <c r="Y2027" t="s">
        <v>502</v>
      </c>
      <c r="Z2027" t="s">
        <v>512</v>
      </c>
      <c r="AB2027" t="s">
        <v>689</v>
      </c>
      <c r="AC2027" t="s">
        <v>788</v>
      </c>
      <c r="AD2027">
        <v>2022</v>
      </c>
    </row>
    <row r="2028" spans="1:30" x14ac:dyDescent="0.25">
      <c r="A2028" t="s">
        <v>18</v>
      </c>
      <c r="B2028" t="s">
        <v>40</v>
      </c>
      <c r="C2028" t="s">
        <v>41</v>
      </c>
      <c r="D2028" t="s">
        <v>42</v>
      </c>
      <c r="E2028" t="s">
        <v>131</v>
      </c>
      <c r="F2028" t="s">
        <v>23</v>
      </c>
      <c r="G2028">
        <v>14977959193</v>
      </c>
      <c r="H2028" t="s">
        <v>264</v>
      </c>
      <c r="I2028" t="s">
        <v>33</v>
      </c>
      <c r="J2028">
        <v>140</v>
      </c>
      <c r="K2028">
        <v>1</v>
      </c>
      <c r="L2028">
        <v>1</v>
      </c>
      <c r="M2028">
        <v>140</v>
      </c>
      <c r="N2028">
        <v>1</v>
      </c>
      <c r="O2028">
        <v>1</v>
      </c>
      <c r="P2028">
        <v>1</v>
      </c>
      <c r="Q2028">
        <v>1</v>
      </c>
      <c r="R2028" s="1">
        <v>44666</v>
      </c>
      <c r="S2028" t="str">
        <f t="shared" si="155"/>
        <v>Sunkist Soda - Orange</v>
      </c>
      <c r="T2028" t="str">
        <f t="shared" si="156"/>
        <v>Carbonated</v>
      </c>
      <c r="U2028" t="str">
        <f>IF(T2028="Cell is Blank - Dis-regard",_xlfn.XLOOKUP(S2028,'Categroy Lookup'!A:A,'Categroy Lookup'!B:B,"Cell is Blank - Dis-regard"),T2028)</f>
        <v>Carbonated</v>
      </c>
      <c r="V2028" t="b">
        <f t="shared" si="158"/>
        <v>1</v>
      </c>
      <c r="W2028">
        <f t="shared" si="157"/>
        <v>1</v>
      </c>
      <c r="X2028" s="8">
        <f t="shared" si="159"/>
        <v>0.66666666666666663</v>
      </c>
      <c r="Y2028" t="s">
        <v>551</v>
      </c>
      <c r="Z2028" t="s">
        <v>552</v>
      </c>
      <c r="AB2028" t="s">
        <v>689</v>
      </c>
      <c r="AC2028" t="s">
        <v>788</v>
      </c>
      <c r="AD2028">
        <v>2022</v>
      </c>
    </row>
    <row r="2029" spans="1:30" x14ac:dyDescent="0.25">
      <c r="A2029" t="s">
        <v>18</v>
      </c>
      <c r="B2029" t="s">
        <v>40</v>
      </c>
      <c r="C2029" t="s">
        <v>41</v>
      </c>
      <c r="D2029" t="s">
        <v>42</v>
      </c>
      <c r="E2029" t="s">
        <v>43</v>
      </c>
      <c r="F2029" t="s">
        <v>23</v>
      </c>
      <c r="G2029">
        <v>14978025799</v>
      </c>
      <c r="H2029" t="s">
        <v>264</v>
      </c>
      <c r="I2029" t="s">
        <v>25</v>
      </c>
      <c r="J2029">
        <v>144</v>
      </c>
      <c r="K2029">
        <v>3</v>
      </c>
      <c r="L2029">
        <v>1</v>
      </c>
      <c r="M2029">
        <v>144</v>
      </c>
      <c r="N2029">
        <v>3</v>
      </c>
      <c r="O2029">
        <v>1</v>
      </c>
      <c r="P2029">
        <v>3</v>
      </c>
      <c r="Q2029">
        <v>3</v>
      </c>
      <c r="R2029" s="1">
        <v>44666</v>
      </c>
      <c r="S2029" t="str">
        <f t="shared" si="155"/>
        <v>Monster Energy Original</v>
      </c>
      <c r="T2029" t="str">
        <f t="shared" si="156"/>
        <v>Carbonated</v>
      </c>
      <c r="U2029" t="str">
        <f>IF(T2029="Cell is Blank - Dis-regard",_xlfn.XLOOKUP(S2029,'Categroy Lookup'!A:A,'Categroy Lookup'!B:B,"Cell is Blank - Dis-regard"),T2029)</f>
        <v>Carbonated</v>
      </c>
      <c r="V2029" t="b">
        <f t="shared" si="158"/>
        <v>1</v>
      </c>
      <c r="W2029">
        <f t="shared" si="157"/>
        <v>3</v>
      </c>
      <c r="X2029" s="8">
        <f t="shared" si="159"/>
        <v>2</v>
      </c>
      <c r="Y2029" t="s">
        <v>43</v>
      </c>
      <c r="AB2029" t="s">
        <v>689</v>
      </c>
      <c r="AC2029" t="s">
        <v>788</v>
      </c>
      <c r="AD2029">
        <v>2022</v>
      </c>
    </row>
    <row r="2030" spans="1:30" x14ac:dyDescent="0.25">
      <c r="A2030" t="s">
        <v>18</v>
      </c>
      <c r="B2030" t="s">
        <v>40</v>
      </c>
      <c r="C2030" t="s">
        <v>41</v>
      </c>
      <c r="D2030" t="s">
        <v>42</v>
      </c>
      <c r="E2030" t="s">
        <v>93</v>
      </c>
      <c r="F2030" t="s">
        <v>23</v>
      </c>
      <c r="G2030">
        <v>14978207447</v>
      </c>
      <c r="H2030" t="s">
        <v>264</v>
      </c>
      <c r="I2030" t="s">
        <v>33</v>
      </c>
      <c r="J2030">
        <v>142</v>
      </c>
      <c r="K2030">
        <v>1.5</v>
      </c>
      <c r="L2030">
        <v>1</v>
      </c>
      <c r="M2030">
        <v>142</v>
      </c>
      <c r="N2030">
        <v>1.5</v>
      </c>
      <c r="O2030">
        <v>1</v>
      </c>
      <c r="P2030">
        <v>1.5</v>
      </c>
      <c r="Q2030">
        <v>1.5</v>
      </c>
      <c r="R2030" s="1">
        <v>44666</v>
      </c>
      <c r="S2030" t="str">
        <f t="shared" si="155"/>
        <v>Coca Cola - Zero Sugar</v>
      </c>
      <c r="T2030" t="str">
        <f t="shared" si="156"/>
        <v>Carbonated</v>
      </c>
      <c r="U2030" t="str">
        <f>IF(T2030="Cell is Blank - Dis-regard",_xlfn.XLOOKUP(S2030,'Categroy Lookup'!A:A,'Categroy Lookup'!B:B,"Cell is Blank - Dis-regard"),T2030)</f>
        <v>Carbonated</v>
      </c>
      <c r="V2030" t="b">
        <f t="shared" si="158"/>
        <v>1</v>
      </c>
      <c r="W2030">
        <f t="shared" si="157"/>
        <v>1.5</v>
      </c>
      <c r="X2030" s="8">
        <f t="shared" si="159"/>
        <v>1</v>
      </c>
      <c r="Y2030" t="s">
        <v>524</v>
      </c>
      <c r="Z2030" t="s">
        <v>525</v>
      </c>
      <c r="AB2030" t="s">
        <v>689</v>
      </c>
      <c r="AC2030" t="s">
        <v>788</v>
      </c>
      <c r="AD2030">
        <v>2022</v>
      </c>
    </row>
    <row r="2031" spans="1:30" x14ac:dyDescent="0.25">
      <c r="A2031" t="s">
        <v>18</v>
      </c>
      <c r="B2031" t="s">
        <v>40</v>
      </c>
      <c r="C2031" t="s">
        <v>41</v>
      </c>
      <c r="D2031" t="s">
        <v>42</v>
      </c>
      <c r="E2031" t="s">
        <v>131</v>
      </c>
      <c r="F2031" t="s">
        <v>23</v>
      </c>
      <c r="G2031">
        <v>14978211495</v>
      </c>
      <c r="H2031" t="s">
        <v>264</v>
      </c>
      <c r="I2031" t="s">
        <v>33</v>
      </c>
      <c r="J2031">
        <v>140</v>
      </c>
      <c r="K2031">
        <v>1</v>
      </c>
      <c r="L2031">
        <v>1</v>
      </c>
      <c r="M2031">
        <v>140</v>
      </c>
      <c r="N2031">
        <v>1</v>
      </c>
      <c r="O2031">
        <v>1</v>
      </c>
      <c r="P2031">
        <v>1</v>
      </c>
      <c r="Q2031">
        <v>1</v>
      </c>
      <c r="R2031" s="1">
        <v>44666</v>
      </c>
      <c r="S2031" t="str">
        <f t="shared" si="155"/>
        <v>Sunkist Soda - Orange</v>
      </c>
      <c r="T2031" t="str">
        <f t="shared" si="156"/>
        <v>Carbonated</v>
      </c>
      <c r="U2031" t="str">
        <f>IF(T2031="Cell is Blank - Dis-regard",_xlfn.XLOOKUP(S2031,'Categroy Lookup'!A:A,'Categroy Lookup'!B:B,"Cell is Blank - Dis-regard"),T2031)</f>
        <v>Carbonated</v>
      </c>
      <c r="V2031" t="b">
        <f t="shared" si="158"/>
        <v>1</v>
      </c>
      <c r="W2031">
        <f t="shared" si="157"/>
        <v>1</v>
      </c>
      <c r="X2031" s="8">
        <f t="shared" si="159"/>
        <v>0.66666666666666663</v>
      </c>
      <c r="Y2031" t="s">
        <v>551</v>
      </c>
      <c r="Z2031" t="s">
        <v>552</v>
      </c>
      <c r="AB2031" t="s">
        <v>689</v>
      </c>
      <c r="AC2031" t="s">
        <v>788</v>
      </c>
      <c r="AD2031">
        <v>2022</v>
      </c>
    </row>
    <row r="2032" spans="1:30" x14ac:dyDescent="0.25">
      <c r="A2032" t="s">
        <v>18</v>
      </c>
      <c r="B2032" t="s">
        <v>40</v>
      </c>
      <c r="C2032" t="s">
        <v>41</v>
      </c>
      <c r="D2032" t="s">
        <v>42</v>
      </c>
      <c r="E2032" t="s">
        <v>93</v>
      </c>
      <c r="F2032" t="s">
        <v>23</v>
      </c>
      <c r="G2032">
        <v>14978911606</v>
      </c>
      <c r="H2032" t="s">
        <v>265</v>
      </c>
      <c r="I2032" t="s">
        <v>25</v>
      </c>
      <c r="J2032">
        <v>141</v>
      </c>
      <c r="K2032">
        <v>1.5</v>
      </c>
      <c r="L2032">
        <v>1</v>
      </c>
      <c r="M2032">
        <v>141</v>
      </c>
      <c r="N2032">
        <v>1.5</v>
      </c>
      <c r="O2032">
        <v>1</v>
      </c>
      <c r="P2032">
        <v>1.5</v>
      </c>
      <c r="Q2032">
        <v>1.5</v>
      </c>
      <c r="R2032" s="1">
        <v>44667</v>
      </c>
      <c r="S2032" t="str">
        <f t="shared" si="155"/>
        <v>Coca Cola - Zero Sugar</v>
      </c>
      <c r="T2032" t="str">
        <f t="shared" si="156"/>
        <v>Carbonated</v>
      </c>
      <c r="U2032" t="str">
        <f>IF(T2032="Cell is Blank - Dis-regard",_xlfn.XLOOKUP(S2032,'Categroy Lookup'!A:A,'Categroy Lookup'!B:B,"Cell is Blank - Dis-regard"),T2032)</f>
        <v>Carbonated</v>
      </c>
      <c r="V2032" t="b">
        <f t="shared" si="158"/>
        <v>1</v>
      </c>
      <c r="W2032">
        <f t="shared" si="157"/>
        <v>1.5</v>
      </c>
      <c r="X2032" s="8">
        <f t="shared" si="159"/>
        <v>1</v>
      </c>
      <c r="Y2032" t="s">
        <v>524</v>
      </c>
      <c r="Z2032" t="s">
        <v>525</v>
      </c>
      <c r="AB2032" t="s">
        <v>677</v>
      </c>
      <c r="AC2032" t="s">
        <v>789</v>
      </c>
      <c r="AD2032">
        <v>2022</v>
      </c>
    </row>
    <row r="2033" spans="1:30" x14ac:dyDescent="0.25">
      <c r="A2033" t="s">
        <v>18</v>
      </c>
      <c r="B2033" t="s">
        <v>40</v>
      </c>
      <c r="C2033" t="s">
        <v>41</v>
      </c>
      <c r="D2033" t="s">
        <v>42</v>
      </c>
      <c r="E2033" t="s">
        <v>93</v>
      </c>
      <c r="F2033" t="s">
        <v>23</v>
      </c>
      <c r="G2033">
        <v>14979141548</v>
      </c>
      <c r="H2033" t="s">
        <v>265</v>
      </c>
      <c r="I2033" t="s">
        <v>33</v>
      </c>
      <c r="J2033">
        <v>142</v>
      </c>
      <c r="K2033">
        <v>1.5</v>
      </c>
      <c r="L2033">
        <v>1</v>
      </c>
      <c r="M2033">
        <v>142</v>
      </c>
      <c r="N2033">
        <v>1.5</v>
      </c>
      <c r="O2033">
        <v>1</v>
      </c>
      <c r="P2033">
        <v>1.5</v>
      </c>
      <c r="Q2033">
        <v>1.5</v>
      </c>
      <c r="R2033" s="1">
        <v>44667</v>
      </c>
      <c r="S2033" t="str">
        <f t="shared" si="155"/>
        <v>Coca Cola - Zero Sugar</v>
      </c>
      <c r="T2033" t="str">
        <f t="shared" si="156"/>
        <v>Carbonated</v>
      </c>
      <c r="U2033" t="str">
        <f>IF(T2033="Cell is Blank - Dis-regard",_xlfn.XLOOKUP(S2033,'Categroy Lookup'!A:A,'Categroy Lookup'!B:B,"Cell is Blank - Dis-regard"),T2033)</f>
        <v>Carbonated</v>
      </c>
      <c r="V2033" t="b">
        <f t="shared" si="158"/>
        <v>1</v>
      </c>
      <c r="W2033">
        <f t="shared" si="157"/>
        <v>1.5</v>
      </c>
      <c r="X2033" s="8">
        <f t="shared" si="159"/>
        <v>1</v>
      </c>
      <c r="Y2033" t="s">
        <v>524</v>
      </c>
      <c r="Z2033" t="s">
        <v>525</v>
      </c>
      <c r="AB2033" t="s">
        <v>677</v>
      </c>
      <c r="AC2033" t="s">
        <v>789</v>
      </c>
      <c r="AD2033">
        <v>2022</v>
      </c>
    </row>
    <row r="2034" spans="1:30" x14ac:dyDescent="0.25">
      <c r="A2034" t="s">
        <v>18</v>
      </c>
      <c r="B2034" t="s">
        <v>28</v>
      </c>
      <c r="C2034" t="s">
        <v>20</v>
      </c>
      <c r="D2034" t="s">
        <v>29</v>
      </c>
      <c r="E2034" t="s">
        <v>72</v>
      </c>
      <c r="F2034" t="s">
        <v>55</v>
      </c>
      <c r="G2034">
        <v>14979346471</v>
      </c>
      <c r="H2034" t="s">
        <v>265</v>
      </c>
      <c r="I2034" t="s">
        <v>33</v>
      </c>
      <c r="J2034">
        <v>144</v>
      </c>
      <c r="K2034">
        <v>1.5</v>
      </c>
      <c r="L2034">
        <v>1</v>
      </c>
      <c r="M2034">
        <v>144</v>
      </c>
      <c r="N2034">
        <v>1.5</v>
      </c>
      <c r="O2034">
        <v>1</v>
      </c>
      <c r="P2034">
        <v>1.5</v>
      </c>
      <c r="Q2034">
        <v>1.5</v>
      </c>
      <c r="R2034" s="1">
        <v>44667</v>
      </c>
      <c r="S2034" t="str">
        <f t="shared" si="155"/>
        <v>Poland Springs Water</v>
      </c>
      <c r="T2034" t="str">
        <f t="shared" si="156"/>
        <v>Water</v>
      </c>
      <c r="U2034" t="str">
        <f>IF(T2034="Cell is Blank - Dis-regard",_xlfn.XLOOKUP(S2034,'Categroy Lookup'!A:A,'Categroy Lookup'!B:B,"Cell is Blank - Dis-regard"),T2034)</f>
        <v>Water</v>
      </c>
      <c r="V2034" t="b">
        <f t="shared" si="158"/>
        <v>1</v>
      </c>
      <c r="W2034">
        <f t="shared" si="157"/>
        <v>1.5</v>
      </c>
      <c r="X2034" s="8">
        <f t="shared" si="159"/>
        <v>1</v>
      </c>
      <c r="Y2034" t="s">
        <v>72</v>
      </c>
      <c r="AB2034" t="s">
        <v>677</v>
      </c>
      <c r="AC2034" t="s">
        <v>789</v>
      </c>
      <c r="AD2034">
        <v>2022</v>
      </c>
    </row>
    <row r="2035" spans="1:30" x14ac:dyDescent="0.25">
      <c r="A2035" t="s">
        <v>18</v>
      </c>
      <c r="B2035" t="s">
        <v>197</v>
      </c>
      <c r="C2035" t="s">
        <v>198</v>
      </c>
      <c r="D2035" t="s">
        <v>199</v>
      </c>
      <c r="E2035" t="s">
        <v>225</v>
      </c>
      <c r="F2035" t="s">
        <v>23</v>
      </c>
      <c r="G2035">
        <v>14979349976</v>
      </c>
      <c r="H2035" t="s">
        <v>265</v>
      </c>
      <c r="I2035" t="s">
        <v>25</v>
      </c>
      <c r="J2035">
        <v>148</v>
      </c>
      <c r="K2035">
        <v>3</v>
      </c>
      <c r="L2035">
        <v>1</v>
      </c>
      <c r="M2035">
        <v>148</v>
      </c>
      <c r="N2035">
        <v>3</v>
      </c>
      <c r="O2035">
        <v>1</v>
      </c>
      <c r="P2035">
        <v>3</v>
      </c>
      <c r="Q2035">
        <v>3</v>
      </c>
      <c r="R2035" s="1">
        <v>44667</v>
      </c>
      <c r="S2035" t="str">
        <f t="shared" si="155"/>
        <v>Remedy Kombucha - Ginger Lemon</v>
      </c>
      <c r="T2035" t="str">
        <f t="shared" si="156"/>
        <v>Carbonated</v>
      </c>
      <c r="U2035" t="str">
        <f>IF(T2035="Cell is Blank - Dis-regard",_xlfn.XLOOKUP(S2035,'Categroy Lookup'!A:A,'Categroy Lookup'!B:B,"Cell is Blank - Dis-regard"),T2035)</f>
        <v>Carbonated</v>
      </c>
      <c r="V2035" t="b">
        <f t="shared" si="158"/>
        <v>1</v>
      </c>
      <c r="W2035">
        <f t="shared" si="157"/>
        <v>3</v>
      </c>
      <c r="X2035" s="8">
        <f t="shared" si="159"/>
        <v>2</v>
      </c>
      <c r="Y2035" t="s">
        <v>592</v>
      </c>
      <c r="Z2035" t="s">
        <v>593</v>
      </c>
      <c r="AB2035" t="s">
        <v>677</v>
      </c>
      <c r="AC2035" t="s">
        <v>789</v>
      </c>
      <c r="AD2035">
        <v>2022</v>
      </c>
    </row>
    <row r="2036" spans="1:30" x14ac:dyDescent="0.25">
      <c r="A2036" t="s">
        <v>18</v>
      </c>
      <c r="B2036" t="s">
        <v>19</v>
      </c>
      <c r="C2036" t="s">
        <v>20</v>
      </c>
      <c r="D2036" t="s">
        <v>21</v>
      </c>
      <c r="E2036" t="s">
        <v>80</v>
      </c>
      <c r="F2036" t="s">
        <v>27</v>
      </c>
      <c r="G2036">
        <v>14979616255</v>
      </c>
      <c r="H2036" t="s">
        <v>265</v>
      </c>
      <c r="I2036" t="s">
        <v>33</v>
      </c>
      <c r="J2036">
        <v>110</v>
      </c>
      <c r="K2036">
        <v>1.5</v>
      </c>
      <c r="L2036">
        <v>1</v>
      </c>
      <c r="M2036">
        <v>110</v>
      </c>
      <c r="N2036">
        <v>1.5</v>
      </c>
      <c r="O2036">
        <v>1</v>
      </c>
      <c r="P2036">
        <v>1.5</v>
      </c>
      <c r="Q2036">
        <v>1.5</v>
      </c>
      <c r="R2036" s="1">
        <v>44673</v>
      </c>
      <c r="S2036" t="str">
        <f t="shared" si="155"/>
        <v>Good Health Veggie Stix - Sea Salt</v>
      </c>
      <c r="T2036" t="str">
        <f t="shared" si="156"/>
        <v>Food</v>
      </c>
      <c r="U2036" t="str">
        <f>IF(T2036="Cell is Blank - Dis-regard",_xlfn.XLOOKUP(S2036,'Categroy Lookup'!A:A,'Categroy Lookup'!B:B,"Cell is Blank - Dis-regard"),T2036)</f>
        <v>Food</v>
      </c>
      <c r="V2036" t="b">
        <f t="shared" si="158"/>
        <v>1</v>
      </c>
      <c r="W2036">
        <f t="shared" si="157"/>
        <v>1.5</v>
      </c>
      <c r="X2036" s="8">
        <f t="shared" si="159"/>
        <v>1</v>
      </c>
      <c r="Y2036" t="s">
        <v>498</v>
      </c>
      <c r="Z2036" t="s">
        <v>516</v>
      </c>
      <c r="AB2036" t="s">
        <v>677</v>
      </c>
      <c r="AC2036" t="s">
        <v>789</v>
      </c>
      <c r="AD2036">
        <v>2022</v>
      </c>
    </row>
    <row r="2037" spans="1:30" x14ac:dyDescent="0.25">
      <c r="A2037" t="s">
        <v>18</v>
      </c>
      <c r="B2037" t="s">
        <v>19</v>
      </c>
      <c r="C2037" t="s">
        <v>20</v>
      </c>
      <c r="D2037" t="s">
        <v>21</v>
      </c>
      <c r="E2037" t="s">
        <v>80</v>
      </c>
      <c r="F2037" t="s">
        <v>27</v>
      </c>
      <c r="G2037">
        <v>14979622581</v>
      </c>
      <c r="H2037" t="s">
        <v>265</v>
      </c>
      <c r="I2037" t="s">
        <v>33</v>
      </c>
      <c r="J2037">
        <v>110</v>
      </c>
      <c r="K2037">
        <v>1.5</v>
      </c>
      <c r="L2037">
        <v>1</v>
      </c>
      <c r="M2037">
        <v>110</v>
      </c>
      <c r="N2037">
        <v>1.5</v>
      </c>
      <c r="O2037">
        <v>1</v>
      </c>
      <c r="P2037">
        <v>1.5</v>
      </c>
      <c r="Q2037">
        <v>1.5</v>
      </c>
      <c r="R2037" s="1">
        <v>44673</v>
      </c>
      <c r="S2037" t="str">
        <f t="shared" si="155"/>
        <v>Good Health Veggie Stix - Sea Salt</v>
      </c>
      <c r="T2037" t="str">
        <f t="shared" si="156"/>
        <v>Food</v>
      </c>
      <c r="U2037" t="str">
        <f>IF(T2037="Cell is Blank - Dis-regard",_xlfn.XLOOKUP(S2037,'Categroy Lookup'!A:A,'Categroy Lookup'!B:B,"Cell is Blank - Dis-regard"),T2037)</f>
        <v>Food</v>
      </c>
      <c r="V2037" t="b">
        <f t="shared" si="158"/>
        <v>1</v>
      </c>
      <c r="W2037">
        <f t="shared" si="157"/>
        <v>1.5</v>
      </c>
      <c r="X2037" s="8">
        <f t="shared" si="159"/>
        <v>1</v>
      </c>
      <c r="Y2037" t="s">
        <v>498</v>
      </c>
      <c r="Z2037" t="s">
        <v>516</v>
      </c>
      <c r="AB2037" t="s">
        <v>677</v>
      </c>
      <c r="AC2037" t="s">
        <v>789</v>
      </c>
      <c r="AD2037">
        <v>2022</v>
      </c>
    </row>
    <row r="2038" spans="1:30" x14ac:dyDescent="0.25">
      <c r="A2038" t="s">
        <v>18</v>
      </c>
      <c r="B2038" t="s">
        <v>28</v>
      </c>
      <c r="C2038" t="s">
        <v>20</v>
      </c>
      <c r="D2038" t="s">
        <v>29</v>
      </c>
      <c r="E2038" t="s">
        <v>50</v>
      </c>
      <c r="F2038" t="s">
        <v>23</v>
      </c>
      <c r="G2038">
        <v>14979702762</v>
      </c>
      <c r="H2038" t="s">
        <v>265</v>
      </c>
      <c r="I2038" t="s">
        <v>33</v>
      </c>
      <c r="J2038">
        <v>141</v>
      </c>
      <c r="K2038">
        <v>1.5</v>
      </c>
      <c r="L2038">
        <v>1</v>
      </c>
      <c r="M2038">
        <v>141</v>
      </c>
      <c r="N2038">
        <v>1.5</v>
      </c>
      <c r="O2038">
        <v>1</v>
      </c>
      <c r="P2038">
        <v>1.5</v>
      </c>
      <c r="Q2038">
        <v>1.5</v>
      </c>
      <c r="R2038" s="1">
        <v>44667</v>
      </c>
      <c r="S2038" t="str">
        <f t="shared" si="155"/>
        <v>Spindrift - Sparkling Water  Lime</v>
      </c>
      <c r="T2038" t="str">
        <f t="shared" si="156"/>
        <v>Carbonated</v>
      </c>
      <c r="U2038" t="str">
        <f>IF(T2038="Cell is Blank - Dis-regard",_xlfn.XLOOKUP(S2038,'Categroy Lookup'!A:A,'Categroy Lookup'!B:B,"Cell is Blank - Dis-regard"),T2038)</f>
        <v>Carbonated</v>
      </c>
      <c r="V2038" t="b">
        <f t="shared" si="158"/>
        <v>1</v>
      </c>
      <c r="W2038">
        <f t="shared" si="157"/>
        <v>1.5</v>
      </c>
      <c r="X2038" s="8">
        <f t="shared" si="159"/>
        <v>1</v>
      </c>
      <c r="Y2038" t="s">
        <v>486</v>
      </c>
      <c r="Z2038" t="s">
        <v>487</v>
      </c>
      <c r="AB2038" t="s">
        <v>677</v>
      </c>
      <c r="AC2038" t="s">
        <v>789</v>
      </c>
      <c r="AD2038">
        <v>2022</v>
      </c>
    </row>
    <row r="2039" spans="1:30" x14ac:dyDescent="0.25">
      <c r="A2039" t="s">
        <v>18</v>
      </c>
      <c r="B2039" t="s">
        <v>28</v>
      </c>
      <c r="C2039" t="s">
        <v>20</v>
      </c>
      <c r="D2039" t="s">
        <v>29</v>
      </c>
      <c r="E2039" t="s">
        <v>69</v>
      </c>
      <c r="F2039" t="s">
        <v>27</v>
      </c>
      <c r="G2039">
        <v>14979962711</v>
      </c>
      <c r="H2039" t="s">
        <v>265</v>
      </c>
      <c r="I2039" t="s">
        <v>33</v>
      </c>
      <c r="J2039">
        <v>111</v>
      </c>
      <c r="K2039">
        <v>1.5</v>
      </c>
      <c r="L2039">
        <v>1</v>
      </c>
      <c r="M2039">
        <v>111</v>
      </c>
      <c r="N2039">
        <v>1.5</v>
      </c>
      <c r="O2039">
        <v>1</v>
      </c>
      <c r="P2039">
        <v>1.5</v>
      </c>
      <c r="Q2039">
        <v>1.5</v>
      </c>
      <c r="R2039" s="1">
        <v>44667</v>
      </c>
      <c r="S2039" t="str">
        <f t="shared" si="155"/>
        <v>SunChips Multigrain - Salsa</v>
      </c>
      <c r="T2039" t="str">
        <f t="shared" si="156"/>
        <v>Food</v>
      </c>
      <c r="U2039" t="str">
        <f>IF(T2039="Cell is Blank - Dis-regard",_xlfn.XLOOKUP(S2039,'Categroy Lookup'!A:A,'Categroy Lookup'!B:B,"Cell is Blank - Dis-regard"),T2039)</f>
        <v>Food</v>
      </c>
      <c r="V2039" t="b">
        <f t="shared" si="158"/>
        <v>1</v>
      </c>
      <c r="W2039">
        <f t="shared" si="157"/>
        <v>1.5</v>
      </c>
      <c r="X2039" s="8">
        <f t="shared" si="159"/>
        <v>1</v>
      </c>
      <c r="Y2039" t="s">
        <v>502</v>
      </c>
      <c r="Z2039" t="s">
        <v>503</v>
      </c>
      <c r="AB2039" t="s">
        <v>677</v>
      </c>
      <c r="AC2039" t="s">
        <v>789</v>
      </c>
      <c r="AD2039">
        <v>2022</v>
      </c>
    </row>
    <row r="2040" spans="1:30" x14ac:dyDescent="0.25">
      <c r="A2040" t="s">
        <v>18</v>
      </c>
      <c r="B2040" t="s">
        <v>197</v>
      </c>
      <c r="C2040" t="s">
        <v>198</v>
      </c>
      <c r="D2040" t="s">
        <v>199</v>
      </c>
      <c r="E2040" t="s">
        <v>114</v>
      </c>
      <c r="F2040" t="s">
        <v>27</v>
      </c>
      <c r="G2040">
        <v>14980020078</v>
      </c>
      <c r="H2040" t="s">
        <v>265</v>
      </c>
      <c r="I2040" t="s">
        <v>25</v>
      </c>
      <c r="J2040">
        <v>112</v>
      </c>
      <c r="K2040">
        <v>1.5</v>
      </c>
      <c r="L2040">
        <v>1</v>
      </c>
      <c r="M2040">
        <v>112</v>
      </c>
      <c r="N2040">
        <v>1.5</v>
      </c>
      <c r="O2040">
        <v>1</v>
      </c>
      <c r="P2040">
        <v>1.5</v>
      </c>
      <c r="Q2040">
        <v>1.5</v>
      </c>
      <c r="R2040" s="1">
        <v>44667</v>
      </c>
      <c r="S2040" t="str">
        <f t="shared" si="155"/>
        <v>SunChips Multigrain - Original</v>
      </c>
      <c r="T2040" t="str">
        <f t="shared" si="156"/>
        <v>Food</v>
      </c>
      <c r="U2040" t="str">
        <f>IF(T2040="Cell is Blank - Dis-regard",_xlfn.XLOOKUP(S2040,'Categroy Lookup'!A:A,'Categroy Lookup'!B:B,"Cell is Blank - Dis-regard"),T2040)</f>
        <v>Food</v>
      </c>
      <c r="V2040" t="b">
        <f t="shared" si="158"/>
        <v>1</v>
      </c>
      <c r="W2040">
        <f t="shared" si="157"/>
        <v>1.5</v>
      </c>
      <c r="X2040" s="8">
        <f t="shared" si="159"/>
        <v>1</v>
      </c>
      <c r="Y2040" t="s">
        <v>502</v>
      </c>
      <c r="Z2040" t="s">
        <v>512</v>
      </c>
      <c r="AB2040" t="s">
        <v>677</v>
      </c>
      <c r="AC2040" t="s">
        <v>789</v>
      </c>
      <c r="AD2040">
        <v>2022</v>
      </c>
    </row>
    <row r="2041" spans="1:30" x14ac:dyDescent="0.25">
      <c r="A2041" t="s">
        <v>18</v>
      </c>
      <c r="B2041" t="s">
        <v>197</v>
      </c>
      <c r="C2041" t="s">
        <v>198</v>
      </c>
      <c r="D2041" t="s">
        <v>199</v>
      </c>
      <c r="E2041" t="s">
        <v>213</v>
      </c>
      <c r="F2041" t="s">
        <v>27</v>
      </c>
      <c r="G2041">
        <v>14980048456</v>
      </c>
      <c r="H2041" t="s">
        <v>265</v>
      </c>
      <c r="I2041" t="s">
        <v>33</v>
      </c>
      <c r="J2041">
        <v>111</v>
      </c>
      <c r="K2041">
        <v>1.5</v>
      </c>
      <c r="L2041">
        <v>1</v>
      </c>
      <c r="M2041">
        <v>111</v>
      </c>
      <c r="N2041">
        <v>1.5</v>
      </c>
      <c r="O2041">
        <v>1</v>
      </c>
      <c r="P2041">
        <v>1.5</v>
      </c>
      <c r="Q2041">
        <v>1.5</v>
      </c>
      <c r="R2041" s="1">
        <v>44667</v>
      </c>
      <c r="S2041" t="str">
        <f t="shared" si="155"/>
        <v>SunChips Multigrain - French Onion</v>
      </c>
      <c r="T2041" t="str">
        <f t="shared" si="156"/>
        <v>Food</v>
      </c>
      <c r="U2041" t="str">
        <f>IF(T2041="Cell is Blank - Dis-regard",_xlfn.XLOOKUP(S2041,'Categroy Lookup'!A:A,'Categroy Lookup'!B:B,"Cell is Blank - Dis-regard"),T2041)</f>
        <v>Food</v>
      </c>
      <c r="V2041" t="b">
        <f t="shared" si="158"/>
        <v>1</v>
      </c>
      <c r="W2041">
        <f t="shared" si="157"/>
        <v>1.5</v>
      </c>
      <c r="X2041" s="8">
        <f t="shared" si="159"/>
        <v>1</v>
      </c>
      <c r="Y2041" t="s">
        <v>502</v>
      </c>
      <c r="Z2041" t="s">
        <v>586</v>
      </c>
      <c r="AB2041" t="s">
        <v>677</v>
      </c>
      <c r="AC2041" t="s">
        <v>789</v>
      </c>
      <c r="AD2041">
        <v>2022</v>
      </c>
    </row>
    <row r="2042" spans="1:30" x14ac:dyDescent="0.25">
      <c r="A2042" t="s">
        <v>18</v>
      </c>
      <c r="B2042" t="s">
        <v>197</v>
      </c>
      <c r="C2042" t="s">
        <v>198</v>
      </c>
      <c r="D2042" t="s">
        <v>199</v>
      </c>
      <c r="E2042" t="s">
        <v>205</v>
      </c>
      <c r="F2042" t="s">
        <v>23</v>
      </c>
      <c r="G2042">
        <v>14980057603</v>
      </c>
      <c r="H2042" t="s">
        <v>265</v>
      </c>
      <c r="I2042" t="s">
        <v>33</v>
      </c>
      <c r="J2042">
        <v>140</v>
      </c>
      <c r="K2042">
        <v>1.5</v>
      </c>
      <c r="L2042">
        <v>1</v>
      </c>
      <c r="M2042">
        <v>140</v>
      </c>
      <c r="N2042">
        <v>1.5</v>
      </c>
      <c r="O2042">
        <v>1</v>
      </c>
      <c r="P2042">
        <v>1.5</v>
      </c>
      <c r="Q2042">
        <v>1.5</v>
      </c>
      <c r="R2042" s="1">
        <v>44667</v>
      </c>
      <c r="S2042" t="str">
        <f t="shared" si="155"/>
        <v>Spindrift - Sparkling Water - Pineapple</v>
      </c>
      <c r="T2042" t="str">
        <f t="shared" si="156"/>
        <v>Carbonated</v>
      </c>
      <c r="U2042" t="str">
        <f>IF(T2042="Cell is Blank - Dis-regard",_xlfn.XLOOKUP(S2042,'Categroy Lookup'!A:A,'Categroy Lookup'!B:B,"Cell is Blank - Dis-regard"),T2042)</f>
        <v>Carbonated</v>
      </c>
      <c r="V2042" t="b">
        <f t="shared" si="158"/>
        <v>1</v>
      </c>
      <c r="W2042">
        <f t="shared" si="157"/>
        <v>1.5</v>
      </c>
      <c r="X2042" s="8">
        <f t="shared" si="159"/>
        <v>1</v>
      </c>
      <c r="Y2042" t="s">
        <v>486</v>
      </c>
      <c r="Z2042" t="s">
        <v>576</v>
      </c>
      <c r="AA2042" t="s">
        <v>577</v>
      </c>
      <c r="AB2042" t="s">
        <v>677</v>
      </c>
      <c r="AC2042" t="s">
        <v>789</v>
      </c>
      <c r="AD2042">
        <v>2022</v>
      </c>
    </row>
    <row r="2043" spans="1:30" x14ac:dyDescent="0.25">
      <c r="A2043" t="s">
        <v>18</v>
      </c>
      <c r="B2043" t="s">
        <v>19</v>
      </c>
      <c r="C2043" t="s">
        <v>20</v>
      </c>
      <c r="D2043" t="s">
        <v>21</v>
      </c>
      <c r="E2043" t="s">
        <v>266</v>
      </c>
      <c r="F2043" t="s">
        <v>31</v>
      </c>
      <c r="G2043">
        <v>14980434007</v>
      </c>
      <c r="H2043" t="s">
        <v>265</v>
      </c>
      <c r="I2043" t="s">
        <v>33</v>
      </c>
      <c r="J2043">
        <v>144</v>
      </c>
      <c r="K2043">
        <v>2.5</v>
      </c>
      <c r="L2043">
        <v>1</v>
      </c>
      <c r="M2043">
        <v>144</v>
      </c>
      <c r="N2043">
        <v>2.5</v>
      </c>
      <c r="O2043">
        <v>1</v>
      </c>
      <c r="P2043">
        <v>2.5</v>
      </c>
      <c r="Q2043">
        <v>2.5</v>
      </c>
      <c r="R2043" s="1">
        <v>44673</v>
      </c>
      <c r="S2043" t="str">
        <f t="shared" si="155"/>
        <v>Bai Lemonade - Burundi Blueberry</v>
      </c>
      <c r="T2043" t="str">
        <f t="shared" si="156"/>
        <v>Non Carbonated</v>
      </c>
      <c r="U2043" t="str">
        <f>IF(T2043="Cell is Blank - Dis-regard",_xlfn.XLOOKUP(S2043,'Categroy Lookup'!A:A,'Categroy Lookup'!B:B,"Cell is Blank - Dis-regard"),T2043)</f>
        <v>Non Carbonated</v>
      </c>
      <c r="V2043" t="b">
        <f t="shared" si="158"/>
        <v>1</v>
      </c>
      <c r="W2043">
        <f t="shared" si="157"/>
        <v>2.5</v>
      </c>
      <c r="X2043" s="8">
        <f t="shared" si="159"/>
        <v>1.6666666666666667</v>
      </c>
      <c r="Y2043" t="s">
        <v>612</v>
      </c>
      <c r="Z2043" t="s">
        <v>613</v>
      </c>
      <c r="AB2043" t="s">
        <v>677</v>
      </c>
      <c r="AC2043" t="s">
        <v>789</v>
      </c>
      <c r="AD2043">
        <v>2022</v>
      </c>
    </row>
    <row r="2044" spans="1:30" x14ac:dyDescent="0.25">
      <c r="A2044" t="s">
        <v>18</v>
      </c>
      <c r="B2044" t="s">
        <v>28</v>
      </c>
      <c r="C2044" t="s">
        <v>20</v>
      </c>
      <c r="D2044" t="s">
        <v>29</v>
      </c>
      <c r="E2044" t="s">
        <v>72</v>
      </c>
      <c r="F2044" t="s">
        <v>55</v>
      </c>
      <c r="G2044">
        <v>14980479562</v>
      </c>
      <c r="H2044" t="s">
        <v>265</v>
      </c>
      <c r="I2044" t="s">
        <v>25</v>
      </c>
      <c r="J2044">
        <v>144</v>
      </c>
      <c r="K2044">
        <v>1.5</v>
      </c>
      <c r="L2044">
        <v>1</v>
      </c>
      <c r="M2044">
        <v>144</v>
      </c>
      <c r="N2044">
        <v>1.5</v>
      </c>
      <c r="O2044">
        <v>1</v>
      </c>
      <c r="P2044">
        <v>1.5</v>
      </c>
      <c r="Q2044">
        <v>1.5</v>
      </c>
      <c r="R2044" s="1">
        <v>44667</v>
      </c>
      <c r="S2044" t="str">
        <f t="shared" si="155"/>
        <v>Poland Springs Water</v>
      </c>
      <c r="T2044" t="str">
        <f t="shared" si="156"/>
        <v>Water</v>
      </c>
      <c r="U2044" t="str">
        <f>IF(T2044="Cell is Blank - Dis-regard",_xlfn.XLOOKUP(S2044,'Categroy Lookup'!A:A,'Categroy Lookup'!B:B,"Cell is Blank - Dis-regard"),T2044)</f>
        <v>Water</v>
      </c>
      <c r="V2044" t="b">
        <f t="shared" si="158"/>
        <v>1</v>
      </c>
      <c r="W2044">
        <f t="shared" si="157"/>
        <v>1.5</v>
      </c>
      <c r="X2044" s="8">
        <f t="shared" si="159"/>
        <v>1</v>
      </c>
      <c r="Y2044" t="s">
        <v>72</v>
      </c>
      <c r="AB2044" t="s">
        <v>677</v>
      </c>
      <c r="AC2044" t="s">
        <v>789</v>
      </c>
      <c r="AD2044">
        <v>2022</v>
      </c>
    </row>
    <row r="2045" spans="1:30" x14ac:dyDescent="0.25">
      <c r="A2045" t="s">
        <v>18</v>
      </c>
      <c r="B2045" t="s">
        <v>28</v>
      </c>
      <c r="C2045" t="s">
        <v>20</v>
      </c>
      <c r="D2045" t="s">
        <v>29</v>
      </c>
      <c r="E2045" t="s">
        <v>69</v>
      </c>
      <c r="F2045" t="s">
        <v>27</v>
      </c>
      <c r="G2045">
        <v>14980791014</v>
      </c>
      <c r="H2045" t="s">
        <v>265</v>
      </c>
      <c r="I2045" t="s">
        <v>33</v>
      </c>
      <c r="J2045">
        <v>111</v>
      </c>
      <c r="K2045">
        <v>1.5</v>
      </c>
      <c r="L2045">
        <v>1</v>
      </c>
      <c r="M2045">
        <v>111</v>
      </c>
      <c r="N2045">
        <v>1.5</v>
      </c>
      <c r="O2045">
        <v>1</v>
      </c>
      <c r="P2045">
        <v>1.5</v>
      </c>
      <c r="Q2045">
        <v>1.5</v>
      </c>
      <c r="R2045" s="1">
        <v>44667</v>
      </c>
      <c r="S2045" t="str">
        <f t="shared" si="155"/>
        <v>SunChips Multigrain - Salsa</v>
      </c>
      <c r="T2045" t="str">
        <f t="shared" si="156"/>
        <v>Food</v>
      </c>
      <c r="U2045" t="str">
        <f>IF(T2045="Cell is Blank - Dis-regard",_xlfn.XLOOKUP(S2045,'Categroy Lookup'!A:A,'Categroy Lookup'!B:B,"Cell is Blank - Dis-regard"),T2045)</f>
        <v>Food</v>
      </c>
      <c r="V2045" t="b">
        <f t="shared" si="158"/>
        <v>1</v>
      </c>
      <c r="W2045">
        <f t="shared" si="157"/>
        <v>1.5</v>
      </c>
      <c r="X2045" s="8">
        <f t="shared" si="159"/>
        <v>1</v>
      </c>
      <c r="Y2045" t="s">
        <v>502</v>
      </c>
      <c r="Z2045" t="s">
        <v>503</v>
      </c>
      <c r="AB2045" t="s">
        <v>677</v>
      </c>
      <c r="AC2045" t="s">
        <v>789</v>
      </c>
      <c r="AD2045">
        <v>2022</v>
      </c>
    </row>
    <row r="2046" spans="1:30" x14ac:dyDescent="0.25">
      <c r="A2046" t="s">
        <v>18</v>
      </c>
      <c r="B2046" t="s">
        <v>19</v>
      </c>
      <c r="C2046" t="s">
        <v>20</v>
      </c>
      <c r="D2046" t="s">
        <v>21</v>
      </c>
      <c r="E2046" t="s">
        <v>213</v>
      </c>
      <c r="F2046" t="s">
        <v>27</v>
      </c>
      <c r="G2046">
        <v>14980793243</v>
      </c>
      <c r="H2046" t="s">
        <v>265</v>
      </c>
      <c r="I2046" t="s">
        <v>33</v>
      </c>
      <c r="J2046">
        <v>113</v>
      </c>
      <c r="K2046">
        <v>1.5</v>
      </c>
      <c r="L2046">
        <v>1</v>
      </c>
      <c r="M2046">
        <v>113</v>
      </c>
      <c r="N2046">
        <v>1.5</v>
      </c>
      <c r="O2046">
        <v>1</v>
      </c>
      <c r="P2046">
        <v>1.5</v>
      </c>
      <c r="Q2046">
        <v>1.5</v>
      </c>
      <c r="R2046" s="1">
        <v>44673</v>
      </c>
      <c r="S2046" t="str">
        <f t="shared" si="155"/>
        <v>SunChips Multigrain - French Onion</v>
      </c>
      <c r="T2046" t="str">
        <f t="shared" si="156"/>
        <v>Food</v>
      </c>
      <c r="U2046" t="str">
        <f>IF(T2046="Cell is Blank - Dis-regard",_xlfn.XLOOKUP(S2046,'Categroy Lookup'!A:A,'Categroy Lookup'!B:B,"Cell is Blank - Dis-regard"),T2046)</f>
        <v>Food</v>
      </c>
      <c r="V2046" t="b">
        <f t="shared" si="158"/>
        <v>1</v>
      </c>
      <c r="W2046">
        <f t="shared" si="157"/>
        <v>1.5</v>
      </c>
      <c r="X2046" s="8">
        <f t="shared" si="159"/>
        <v>1</v>
      </c>
      <c r="Y2046" t="s">
        <v>502</v>
      </c>
      <c r="Z2046" t="s">
        <v>586</v>
      </c>
      <c r="AB2046" t="s">
        <v>677</v>
      </c>
      <c r="AC2046" t="s">
        <v>789</v>
      </c>
      <c r="AD2046">
        <v>2022</v>
      </c>
    </row>
    <row r="2047" spans="1:30" x14ac:dyDescent="0.25">
      <c r="A2047" t="s">
        <v>18</v>
      </c>
      <c r="B2047" t="s">
        <v>28</v>
      </c>
      <c r="C2047" t="s">
        <v>20</v>
      </c>
      <c r="D2047" t="s">
        <v>29</v>
      </c>
      <c r="E2047" t="s">
        <v>93</v>
      </c>
      <c r="F2047" t="s">
        <v>23</v>
      </c>
      <c r="G2047">
        <v>14983697667</v>
      </c>
      <c r="H2047" t="s">
        <v>267</v>
      </c>
      <c r="I2047" t="s">
        <v>33</v>
      </c>
      <c r="J2047">
        <v>140</v>
      </c>
      <c r="K2047">
        <v>1.5</v>
      </c>
      <c r="L2047">
        <v>1</v>
      </c>
      <c r="M2047">
        <v>140</v>
      </c>
      <c r="N2047">
        <v>1.5</v>
      </c>
      <c r="O2047">
        <v>1</v>
      </c>
      <c r="P2047">
        <v>1.5</v>
      </c>
      <c r="Q2047">
        <v>1.5</v>
      </c>
      <c r="R2047" s="1">
        <v>44668</v>
      </c>
      <c r="S2047" t="str">
        <f t="shared" si="155"/>
        <v>Coca Cola - Zero Sugar</v>
      </c>
      <c r="T2047" t="str">
        <f t="shared" si="156"/>
        <v>Carbonated</v>
      </c>
      <c r="U2047" t="str">
        <f>IF(T2047="Cell is Blank - Dis-regard",_xlfn.XLOOKUP(S2047,'Categroy Lookup'!A:A,'Categroy Lookup'!B:B,"Cell is Blank - Dis-regard"),T2047)</f>
        <v>Carbonated</v>
      </c>
      <c r="V2047" t="b">
        <f t="shared" si="158"/>
        <v>1</v>
      </c>
      <c r="W2047">
        <f t="shared" si="157"/>
        <v>1.5</v>
      </c>
      <c r="X2047" s="8">
        <f t="shared" si="159"/>
        <v>1</v>
      </c>
      <c r="Y2047" t="s">
        <v>524</v>
      </c>
      <c r="Z2047" t="s">
        <v>525</v>
      </c>
      <c r="AB2047" t="s">
        <v>681</v>
      </c>
      <c r="AC2047" t="s">
        <v>790</v>
      </c>
      <c r="AD2047">
        <v>2022</v>
      </c>
    </row>
    <row r="2048" spans="1:30" x14ac:dyDescent="0.25">
      <c r="A2048" t="s">
        <v>18</v>
      </c>
      <c r="B2048" t="s">
        <v>197</v>
      </c>
      <c r="C2048" t="s">
        <v>198</v>
      </c>
      <c r="D2048" t="s">
        <v>199</v>
      </c>
      <c r="E2048" t="s">
        <v>79</v>
      </c>
      <c r="F2048" t="s">
        <v>27</v>
      </c>
      <c r="G2048">
        <v>14984626895</v>
      </c>
      <c r="H2048" t="s">
        <v>267</v>
      </c>
      <c r="I2048" t="s">
        <v>25</v>
      </c>
      <c r="J2048">
        <v>110</v>
      </c>
      <c r="K2048">
        <v>1.5</v>
      </c>
      <c r="L2048">
        <v>1</v>
      </c>
      <c r="M2048">
        <v>110</v>
      </c>
      <c r="N2048">
        <v>1.5</v>
      </c>
      <c r="O2048">
        <v>1</v>
      </c>
      <c r="P2048">
        <v>1.5</v>
      </c>
      <c r="Q2048">
        <v>1.5</v>
      </c>
      <c r="R2048" s="1">
        <v>44669</v>
      </c>
      <c r="S2048" t="str">
        <f t="shared" si="155"/>
        <v>SunChips Multigrain - Harvest Cheddar</v>
      </c>
      <c r="T2048" t="str">
        <f t="shared" si="156"/>
        <v>Food</v>
      </c>
      <c r="U2048" t="str">
        <f>IF(T2048="Cell is Blank - Dis-regard",_xlfn.XLOOKUP(S2048,'Categroy Lookup'!A:A,'Categroy Lookup'!B:B,"Cell is Blank - Dis-regard"),T2048)</f>
        <v>Food</v>
      </c>
      <c r="V2048" t="b">
        <f t="shared" si="158"/>
        <v>1</v>
      </c>
      <c r="W2048">
        <f t="shared" si="157"/>
        <v>1.5</v>
      </c>
      <c r="X2048" s="8">
        <f t="shared" si="159"/>
        <v>1</v>
      </c>
      <c r="Y2048" t="s">
        <v>502</v>
      </c>
      <c r="Z2048" t="s">
        <v>515</v>
      </c>
      <c r="AB2048" t="s">
        <v>681</v>
      </c>
      <c r="AC2048" t="s">
        <v>790</v>
      </c>
      <c r="AD2048">
        <v>2022</v>
      </c>
    </row>
    <row r="2049" spans="1:30" x14ac:dyDescent="0.25">
      <c r="A2049" t="s">
        <v>18</v>
      </c>
      <c r="B2049" t="s">
        <v>197</v>
      </c>
      <c r="C2049" t="s">
        <v>198</v>
      </c>
      <c r="D2049" t="s">
        <v>199</v>
      </c>
      <c r="E2049" t="s">
        <v>211</v>
      </c>
      <c r="F2049" t="s">
        <v>27</v>
      </c>
      <c r="G2049">
        <v>14984635509</v>
      </c>
      <c r="H2049" t="s">
        <v>267</v>
      </c>
      <c r="I2049" t="s">
        <v>25</v>
      </c>
      <c r="J2049">
        <v>157</v>
      </c>
      <c r="K2049">
        <v>2.25</v>
      </c>
      <c r="L2049">
        <v>1</v>
      </c>
      <c r="M2049">
        <v>157</v>
      </c>
      <c r="N2049">
        <v>2.25</v>
      </c>
      <c r="O2049">
        <v>1</v>
      </c>
      <c r="P2049">
        <v>2.25</v>
      </c>
      <c r="Q2049">
        <v>2.25</v>
      </c>
      <c r="R2049" s="1">
        <v>44669</v>
      </c>
      <c r="S2049" t="str">
        <f t="shared" si="155"/>
        <v>Lenny &amp; Larrys - SnickerDoodle</v>
      </c>
      <c r="T2049" t="str">
        <f t="shared" si="156"/>
        <v>Food</v>
      </c>
      <c r="U2049" t="str">
        <f>IF(T2049="Cell is Blank - Dis-regard",_xlfn.XLOOKUP(S2049,'Categroy Lookup'!A:A,'Categroy Lookup'!B:B,"Cell is Blank - Dis-regard"),T2049)</f>
        <v>Food</v>
      </c>
      <c r="V2049" t="b">
        <f t="shared" si="158"/>
        <v>1</v>
      </c>
      <c r="W2049">
        <f t="shared" si="157"/>
        <v>2.25</v>
      </c>
      <c r="X2049" s="8">
        <f t="shared" si="159"/>
        <v>1.5</v>
      </c>
      <c r="Y2049" t="s">
        <v>582</v>
      </c>
      <c r="Z2049" t="s">
        <v>583</v>
      </c>
      <c r="AB2049" t="s">
        <v>681</v>
      </c>
      <c r="AC2049" t="s">
        <v>790</v>
      </c>
      <c r="AD2049">
        <v>2022</v>
      </c>
    </row>
    <row r="2050" spans="1:30" x14ac:dyDescent="0.25">
      <c r="A2050" t="s">
        <v>18</v>
      </c>
      <c r="B2050" t="s">
        <v>197</v>
      </c>
      <c r="C2050" t="s">
        <v>198</v>
      </c>
      <c r="D2050" t="s">
        <v>199</v>
      </c>
      <c r="E2050" t="s">
        <v>211</v>
      </c>
      <c r="F2050" t="s">
        <v>27</v>
      </c>
      <c r="G2050">
        <v>14985665764</v>
      </c>
      <c r="H2050" t="s">
        <v>267</v>
      </c>
      <c r="I2050" t="s">
        <v>25</v>
      </c>
      <c r="J2050">
        <v>157</v>
      </c>
      <c r="K2050">
        <v>2.25</v>
      </c>
      <c r="L2050">
        <v>1</v>
      </c>
      <c r="M2050">
        <v>157</v>
      </c>
      <c r="N2050">
        <v>2.25</v>
      </c>
      <c r="O2050">
        <v>1</v>
      </c>
      <c r="P2050">
        <v>2.25</v>
      </c>
      <c r="Q2050">
        <v>2.25</v>
      </c>
      <c r="R2050" s="1">
        <v>44669</v>
      </c>
      <c r="S2050" t="str">
        <f t="shared" ref="S2050:S2113" si="160">IF(E2050="","Cell is Blank - Dis-regard",E2050)</f>
        <v>Lenny &amp; Larrys - SnickerDoodle</v>
      </c>
      <c r="T2050" t="str">
        <f t="shared" ref="T2050:T2113" si="161">IF(F2050="","Cell is Blank - Dis-regard",F2050)</f>
        <v>Food</v>
      </c>
      <c r="U2050" t="str">
        <f>IF(T2050="Cell is Blank - Dis-regard",_xlfn.XLOOKUP(S2050,'Categroy Lookup'!A:A,'Categroy Lookup'!B:B,"Cell is Blank - Dis-regard"),T2050)</f>
        <v>Food</v>
      </c>
      <c r="V2050" t="b">
        <f t="shared" si="158"/>
        <v>1</v>
      </c>
      <c r="W2050">
        <f t="shared" ref="W2050:W2113" si="162">IF(V2050="FALSE",K2050,K2050)</f>
        <v>2.25</v>
      </c>
      <c r="X2050" s="8">
        <f t="shared" si="159"/>
        <v>1.5</v>
      </c>
      <c r="Y2050" t="s">
        <v>582</v>
      </c>
      <c r="Z2050" t="s">
        <v>583</v>
      </c>
      <c r="AB2050" t="s">
        <v>681</v>
      </c>
      <c r="AC2050" t="s">
        <v>790</v>
      </c>
      <c r="AD2050">
        <v>2022</v>
      </c>
    </row>
    <row r="2051" spans="1:30" x14ac:dyDescent="0.25">
      <c r="A2051" t="s">
        <v>18</v>
      </c>
      <c r="B2051" t="s">
        <v>197</v>
      </c>
      <c r="C2051" t="s">
        <v>198</v>
      </c>
      <c r="D2051" t="s">
        <v>199</v>
      </c>
      <c r="E2051" t="s">
        <v>114</v>
      </c>
      <c r="F2051" t="s">
        <v>27</v>
      </c>
      <c r="G2051">
        <v>14985697092</v>
      </c>
      <c r="H2051" t="s">
        <v>267</v>
      </c>
      <c r="I2051" t="s">
        <v>25</v>
      </c>
      <c r="J2051">
        <v>112</v>
      </c>
      <c r="K2051">
        <v>1.5</v>
      </c>
      <c r="L2051">
        <v>1</v>
      </c>
      <c r="M2051">
        <v>112</v>
      </c>
      <c r="N2051">
        <v>1.5</v>
      </c>
      <c r="O2051">
        <v>1</v>
      </c>
      <c r="P2051">
        <v>1.5</v>
      </c>
      <c r="Q2051">
        <v>1.5</v>
      </c>
      <c r="R2051" s="1">
        <v>44669</v>
      </c>
      <c r="S2051" t="str">
        <f t="shared" si="160"/>
        <v>SunChips Multigrain - Original</v>
      </c>
      <c r="T2051" t="str">
        <f t="shared" si="161"/>
        <v>Food</v>
      </c>
      <c r="U2051" t="str">
        <f>IF(T2051="Cell is Blank - Dis-regard",_xlfn.XLOOKUP(S2051,'Categroy Lookup'!A:A,'Categroy Lookup'!B:B,"Cell is Blank - Dis-regard"),T2051)</f>
        <v>Food</v>
      </c>
      <c r="V2051" t="b">
        <f t="shared" ref="V2051:V2114" si="163">K2051=N2051</f>
        <v>1</v>
      </c>
      <c r="W2051">
        <f t="shared" si="162"/>
        <v>1.5</v>
      </c>
      <c r="X2051" s="8">
        <f t="shared" ref="X2051:X2114" si="164">W2051/1.5</f>
        <v>1</v>
      </c>
      <c r="Y2051" t="s">
        <v>502</v>
      </c>
      <c r="Z2051" t="s">
        <v>512</v>
      </c>
      <c r="AB2051" t="s">
        <v>681</v>
      </c>
      <c r="AC2051" t="s">
        <v>790</v>
      </c>
      <c r="AD2051">
        <v>2022</v>
      </c>
    </row>
    <row r="2052" spans="1:30" x14ac:dyDescent="0.25">
      <c r="A2052" t="s">
        <v>18</v>
      </c>
      <c r="B2052" t="s">
        <v>197</v>
      </c>
      <c r="C2052" t="s">
        <v>198</v>
      </c>
      <c r="D2052" t="s">
        <v>199</v>
      </c>
      <c r="E2052" t="s">
        <v>98</v>
      </c>
      <c r="F2052" t="s">
        <v>27</v>
      </c>
      <c r="G2052">
        <v>14985910625</v>
      </c>
      <c r="H2052" t="s">
        <v>267</v>
      </c>
      <c r="I2052" t="s">
        <v>33</v>
      </c>
      <c r="J2052">
        <v>124</v>
      </c>
      <c r="K2052">
        <v>1.25</v>
      </c>
      <c r="L2052">
        <v>1</v>
      </c>
      <c r="M2052">
        <v>124</v>
      </c>
      <c r="N2052">
        <v>1.25</v>
      </c>
      <c r="O2052">
        <v>1</v>
      </c>
      <c r="P2052">
        <v>1.25</v>
      </c>
      <c r="Q2052">
        <v>1.25</v>
      </c>
      <c r="R2052" s="1">
        <v>44669</v>
      </c>
      <c r="S2052" t="str">
        <f t="shared" si="160"/>
        <v>CheezIt - Original</v>
      </c>
      <c r="T2052" t="str">
        <f t="shared" si="161"/>
        <v>Food</v>
      </c>
      <c r="U2052" t="str">
        <f>IF(T2052="Cell is Blank - Dis-regard",_xlfn.XLOOKUP(S2052,'Categroy Lookup'!A:A,'Categroy Lookup'!B:B,"Cell is Blank - Dis-regard"),T2052)</f>
        <v>Food</v>
      </c>
      <c r="V2052" t="b">
        <f t="shared" si="163"/>
        <v>1</v>
      </c>
      <c r="W2052">
        <f t="shared" si="162"/>
        <v>1.25</v>
      </c>
      <c r="X2052" s="8">
        <f t="shared" si="164"/>
        <v>0.83333333333333337</v>
      </c>
      <c r="Y2052" t="s">
        <v>528</v>
      </c>
      <c r="Z2052" t="s">
        <v>512</v>
      </c>
      <c r="AB2052" t="s">
        <v>681</v>
      </c>
      <c r="AC2052" t="s">
        <v>790</v>
      </c>
      <c r="AD2052">
        <v>2022</v>
      </c>
    </row>
    <row r="2053" spans="1:30" x14ac:dyDescent="0.25">
      <c r="A2053" t="s">
        <v>18</v>
      </c>
      <c r="B2053" t="s">
        <v>36</v>
      </c>
      <c r="C2053" t="s">
        <v>37</v>
      </c>
      <c r="D2053" t="s">
        <v>38</v>
      </c>
      <c r="E2053" t="s">
        <v>92</v>
      </c>
      <c r="F2053" t="s">
        <v>27</v>
      </c>
      <c r="G2053">
        <v>14985970843</v>
      </c>
      <c r="H2053" t="s">
        <v>267</v>
      </c>
      <c r="I2053" t="s">
        <v>33</v>
      </c>
      <c r="J2053">
        <v>113</v>
      </c>
      <c r="K2053">
        <v>1.5</v>
      </c>
      <c r="L2053">
        <v>1</v>
      </c>
      <c r="M2053">
        <v>113</v>
      </c>
      <c r="N2053">
        <v>1.5</v>
      </c>
      <c r="O2053">
        <v>1</v>
      </c>
      <c r="P2053">
        <v>1.5</v>
      </c>
      <c r="Q2053">
        <v>1.5</v>
      </c>
      <c r="R2053" s="1">
        <v>44669</v>
      </c>
      <c r="S2053" t="str">
        <f t="shared" si="160"/>
        <v>Miss Vickie's Potato Chip - Jalapeno</v>
      </c>
      <c r="T2053" t="str">
        <f t="shared" si="161"/>
        <v>Food</v>
      </c>
      <c r="U2053" t="str">
        <f>IF(T2053="Cell is Blank - Dis-regard",_xlfn.XLOOKUP(S2053,'Categroy Lookup'!A:A,'Categroy Lookup'!B:B,"Cell is Blank - Dis-regard"),T2053)</f>
        <v>Food</v>
      </c>
      <c r="V2053" t="b">
        <f t="shared" si="163"/>
        <v>1</v>
      </c>
      <c r="W2053">
        <f t="shared" si="162"/>
        <v>1.5</v>
      </c>
      <c r="X2053" s="8">
        <f t="shared" si="164"/>
        <v>1</v>
      </c>
      <c r="Y2053" t="s">
        <v>473</v>
      </c>
      <c r="Z2053" t="s">
        <v>523</v>
      </c>
      <c r="AB2053" t="s">
        <v>681</v>
      </c>
      <c r="AC2053" t="s">
        <v>790</v>
      </c>
      <c r="AD2053">
        <v>2022</v>
      </c>
    </row>
    <row r="2054" spans="1:30" x14ac:dyDescent="0.25">
      <c r="A2054" t="s">
        <v>18</v>
      </c>
      <c r="B2054" t="s">
        <v>197</v>
      </c>
      <c r="C2054" t="s">
        <v>198</v>
      </c>
      <c r="D2054" t="s">
        <v>199</v>
      </c>
      <c r="E2054" t="s">
        <v>195</v>
      </c>
      <c r="F2054" t="s">
        <v>27</v>
      </c>
      <c r="G2054">
        <v>14986381267</v>
      </c>
      <c r="H2054" t="s">
        <v>267</v>
      </c>
      <c r="I2054" t="s">
        <v>25</v>
      </c>
      <c r="J2054">
        <v>135</v>
      </c>
      <c r="K2054">
        <v>2</v>
      </c>
      <c r="L2054">
        <v>1</v>
      </c>
      <c r="M2054">
        <v>135</v>
      </c>
      <c r="N2054">
        <v>2</v>
      </c>
      <c r="O2054">
        <v>1</v>
      </c>
      <c r="P2054">
        <v>2</v>
      </c>
      <c r="Q2054">
        <v>2</v>
      </c>
      <c r="R2054" s="1">
        <v>44669</v>
      </c>
      <c r="S2054" t="str">
        <f t="shared" si="160"/>
        <v>RXBAR - Protein Bar - Chocolate Sea Salt</v>
      </c>
      <c r="T2054" t="str">
        <f t="shared" si="161"/>
        <v>Food</v>
      </c>
      <c r="U2054" t="str">
        <f>IF(T2054="Cell is Blank - Dis-regard",_xlfn.XLOOKUP(S2054,'Categroy Lookup'!A:A,'Categroy Lookup'!B:B,"Cell is Blank - Dis-regard"),T2054)</f>
        <v>Food</v>
      </c>
      <c r="V2054" t="b">
        <f t="shared" si="163"/>
        <v>1</v>
      </c>
      <c r="W2054">
        <f t="shared" si="162"/>
        <v>2</v>
      </c>
      <c r="X2054" s="8">
        <f t="shared" si="164"/>
        <v>1.3333333333333333</v>
      </c>
      <c r="Y2054" t="s">
        <v>561</v>
      </c>
      <c r="Z2054" t="s">
        <v>562</v>
      </c>
      <c r="AA2054" t="s">
        <v>571</v>
      </c>
      <c r="AB2054" t="s">
        <v>681</v>
      </c>
      <c r="AC2054" t="s">
        <v>790</v>
      </c>
      <c r="AD2054">
        <v>2022</v>
      </c>
    </row>
    <row r="2055" spans="1:30" x14ac:dyDescent="0.25">
      <c r="A2055" t="s">
        <v>18</v>
      </c>
      <c r="B2055" t="s">
        <v>197</v>
      </c>
      <c r="C2055" t="s">
        <v>198</v>
      </c>
      <c r="D2055" t="s">
        <v>199</v>
      </c>
      <c r="E2055" t="s">
        <v>155</v>
      </c>
      <c r="F2055" t="s">
        <v>27</v>
      </c>
      <c r="G2055">
        <v>14986468982</v>
      </c>
      <c r="H2055" t="s">
        <v>267</v>
      </c>
      <c r="I2055" t="s">
        <v>33</v>
      </c>
      <c r="J2055">
        <v>138</v>
      </c>
      <c r="K2055">
        <v>1.5</v>
      </c>
      <c r="L2055">
        <v>1</v>
      </c>
      <c r="M2055">
        <v>138</v>
      </c>
      <c r="N2055">
        <v>1.5</v>
      </c>
      <c r="O2055">
        <v>1</v>
      </c>
      <c r="P2055">
        <v>1.5</v>
      </c>
      <c r="Q2055">
        <v>1.5</v>
      </c>
      <c r="R2055" s="1">
        <v>44669</v>
      </c>
      <c r="S2055" t="str">
        <f t="shared" si="160"/>
        <v>Belvita Snack Packs - Blueberry</v>
      </c>
      <c r="T2055" t="str">
        <f t="shared" si="161"/>
        <v>Food</v>
      </c>
      <c r="U2055" t="str">
        <f>IF(T2055="Cell is Blank - Dis-regard",_xlfn.XLOOKUP(S2055,'Categroy Lookup'!A:A,'Categroy Lookup'!B:B,"Cell is Blank - Dis-regard"),T2055)</f>
        <v>Food</v>
      </c>
      <c r="V2055" t="b">
        <f t="shared" si="163"/>
        <v>1</v>
      </c>
      <c r="W2055">
        <f t="shared" si="162"/>
        <v>1.5</v>
      </c>
      <c r="X2055" s="8">
        <f t="shared" si="164"/>
        <v>1</v>
      </c>
      <c r="Y2055" t="s">
        <v>560</v>
      </c>
      <c r="Z2055" t="s">
        <v>539</v>
      </c>
      <c r="AB2055" t="s">
        <v>681</v>
      </c>
      <c r="AC2055" t="s">
        <v>790</v>
      </c>
      <c r="AD2055">
        <v>2022</v>
      </c>
    </row>
    <row r="2056" spans="1:30" x14ac:dyDescent="0.25">
      <c r="A2056" t="s">
        <v>18</v>
      </c>
      <c r="B2056" t="s">
        <v>36</v>
      </c>
      <c r="C2056" t="s">
        <v>37</v>
      </c>
      <c r="D2056" t="s">
        <v>38</v>
      </c>
      <c r="E2056" t="s">
        <v>98</v>
      </c>
      <c r="F2056" t="s">
        <v>27</v>
      </c>
      <c r="G2056">
        <v>14986503746</v>
      </c>
      <c r="H2056" t="s">
        <v>267</v>
      </c>
      <c r="I2056" t="s">
        <v>25</v>
      </c>
      <c r="J2056">
        <v>125</v>
      </c>
      <c r="K2056">
        <v>1.25</v>
      </c>
      <c r="L2056">
        <v>1</v>
      </c>
      <c r="M2056">
        <v>125</v>
      </c>
      <c r="N2056">
        <v>1.25</v>
      </c>
      <c r="O2056">
        <v>1</v>
      </c>
      <c r="P2056">
        <v>1.25</v>
      </c>
      <c r="Q2056">
        <v>1.25</v>
      </c>
      <c r="R2056" s="1">
        <v>44669</v>
      </c>
      <c r="S2056" t="str">
        <f t="shared" si="160"/>
        <v>CheezIt - Original</v>
      </c>
      <c r="T2056" t="str">
        <f t="shared" si="161"/>
        <v>Food</v>
      </c>
      <c r="U2056" t="str">
        <f>IF(T2056="Cell is Blank - Dis-regard",_xlfn.XLOOKUP(S2056,'Categroy Lookup'!A:A,'Categroy Lookup'!B:B,"Cell is Blank - Dis-regard"),T2056)</f>
        <v>Food</v>
      </c>
      <c r="V2056" t="b">
        <f t="shared" si="163"/>
        <v>1</v>
      </c>
      <c r="W2056">
        <f t="shared" si="162"/>
        <v>1.25</v>
      </c>
      <c r="X2056" s="8">
        <f t="shared" si="164"/>
        <v>0.83333333333333337</v>
      </c>
      <c r="Y2056" t="s">
        <v>528</v>
      </c>
      <c r="Z2056" t="s">
        <v>512</v>
      </c>
      <c r="AB2056" t="s">
        <v>681</v>
      </c>
      <c r="AC2056" t="s">
        <v>790</v>
      </c>
      <c r="AD2056">
        <v>2022</v>
      </c>
    </row>
    <row r="2057" spans="1:30" x14ac:dyDescent="0.25">
      <c r="A2057" t="s">
        <v>18</v>
      </c>
      <c r="B2057" t="s">
        <v>28</v>
      </c>
      <c r="C2057" t="s">
        <v>20</v>
      </c>
      <c r="D2057" t="s">
        <v>29</v>
      </c>
      <c r="E2057" t="s">
        <v>72</v>
      </c>
      <c r="F2057" t="s">
        <v>55</v>
      </c>
      <c r="G2057">
        <v>14986683793</v>
      </c>
      <c r="H2057" t="s">
        <v>267</v>
      </c>
      <c r="I2057" t="s">
        <v>33</v>
      </c>
      <c r="J2057">
        <v>144</v>
      </c>
      <c r="K2057">
        <v>1.5</v>
      </c>
      <c r="L2057">
        <v>1</v>
      </c>
      <c r="M2057">
        <v>144</v>
      </c>
      <c r="N2057">
        <v>1.5</v>
      </c>
      <c r="O2057">
        <v>1</v>
      </c>
      <c r="P2057">
        <v>1.5</v>
      </c>
      <c r="Q2057">
        <v>1.5</v>
      </c>
      <c r="R2057" s="1">
        <v>44669</v>
      </c>
      <c r="S2057" t="str">
        <f t="shared" si="160"/>
        <v>Poland Springs Water</v>
      </c>
      <c r="T2057" t="str">
        <f t="shared" si="161"/>
        <v>Water</v>
      </c>
      <c r="U2057" t="str">
        <f>IF(T2057="Cell is Blank - Dis-regard",_xlfn.XLOOKUP(S2057,'Categroy Lookup'!A:A,'Categroy Lookup'!B:B,"Cell is Blank - Dis-regard"),T2057)</f>
        <v>Water</v>
      </c>
      <c r="V2057" t="b">
        <f t="shared" si="163"/>
        <v>1</v>
      </c>
      <c r="W2057">
        <f t="shared" si="162"/>
        <v>1.5</v>
      </c>
      <c r="X2057" s="8">
        <f t="shared" si="164"/>
        <v>1</v>
      </c>
      <c r="Y2057" t="s">
        <v>72</v>
      </c>
      <c r="AB2057" t="s">
        <v>681</v>
      </c>
      <c r="AC2057" t="s">
        <v>790</v>
      </c>
      <c r="AD2057">
        <v>2022</v>
      </c>
    </row>
    <row r="2058" spans="1:30" x14ac:dyDescent="0.25">
      <c r="A2058" t="s">
        <v>18</v>
      </c>
      <c r="B2058" t="s">
        <v>40</v>
      </c>
      <c r="C2058" t="s">
        <v>41</v>
      </c>
      <c r="D2058" t="s">
        <v>42</v>
      </c>
      <c r="E2058" t="s">
        <v>93</v>
      </c>
      <c r="F2058" t="s">
        <v>23</v>
      </c>
      <c r="G2058">
        <v>14986812041</v>
      </c>
      <c r="H2058" t="s">
        <v>267</v>
      </c>
      <c r="I2058" t="s">
        <v>33</v>
      </c>
      <c r="J2058">
        <v>141</v>
      </c>
      <c r="K2058">
        <v>1.5</v>
      </c>
      <c r="L2058">
        <v>1</v>
      </c>
      <c r="M2058">
        <v>141</v>
      </c>
      <c r="N2058">
        <v>1.5</v>
      </c>
      <c r="O2058">
        <v>1</v>
      </c>
      <c r="P2058">
        <v>1.5</v>
      </c>
      <c r="Q2058">
        <v>1.5</v>
      </c>
      <c r="R2058" s="1">
        <v>44669</v>
      </c>
      <c r="S2058" t="str">
        <f t="shared" si="160"/>
        <v>Coca Cola - Zero Sugar</v>
      </c>
      <c r="T2058" t="str">
        <f t="shared" si="161"/>
        <v>Carbonated</v>
      </c>
      <c r="U2058" t="str">
        <f>IF(T2058="Cell is Blank - Dis-regard",_xlfn.XLOOKUP(S2058,'Categroy Lookup'!A:A,'Categroy Lookup'!B:B,"Cell is Blank - Dis-regard"),T2058)</f>
        <v>Carbonated</v>
      </c>
      <c r="V2058" t="b">
        <f t="shared" si="163"/>
        <v>1</v>
      </c>
      <c r="W2058">
        <f t="shared" si="162"/>
        <v>1.5</v>
      </c>
      <c r="X2058" s="8">
        <f t="shared" si="164"/>
        <v>1</v>
      </c>
      <c r="Y2058" t="s">
        <v>524</v>
      </c>
      <c r="Z2058" t="s">
        <v>525</v>
      </c>
      <c r="AB2058" t="s">
        <v>681</v>
      </c>
      <c r="AC2058" t="s">
        <v>790</v>
      </c>
      <c r="AD2058">
        <v>2022</v>
      </c>
    </row>
    <row r="2059" spans="1:30" x14ac:dyDescent="0.25">
      <c r="A2059" t="s">
        <v>18</v>
      </c>
      <c r="B2059" t="s">
        <v>40</v>
      </c>
      <c r="C2059" t="s">
        <v>41</v>
      </c>
      <c r="D2059" t="s">
        <v>42</v>
      </c>
      <c r="E2059" t="s">
        <v>268</v>
      </c>
      <c r="F2059" t="s">
        <v>27</v>
      </c>
      <c r="G2059">
        <v>14986819087</v>
      </c>
      <c r="H2059" t="s">
        <v>267</v>
      </c>
      <c r="I2059" t="s">
        <v>33</v>
      </c>
      <c r="J2059">
        <v>114</v>
      </c>
      <c r="K2059">
        <v>1.5</v>
      </c>
      <c r="L2059">
        <v>1</v>
      </c>
      <c r="M2059">
        <v>114</v>
      </c>
      <c r="N2059">
        <v>1.5</v>
      </c>
      <c r="O2059">
        <v>1</v>
      </c>
      <c r="P2059">
        <v>1.5</v>
      </c>
      <c r="Q2059">
        <v>1.5</v>
      </c>
      <c r="R2059" s="1">
        <v>44669</v>
      </c>
      <c r="S2059" t="str">
        <f t="shared" si="160"/>
        <v>Pop Corners - White Cheddar</v>
      </c>
      <c r="T2059" t="str">
        <f t="shared" si="161"/>
        <v>Food</v>
      </c>
      <c r="U2059" t="str">
        <f>IF(T2059="Cell is Blank - Dis-regard",_xlfn.XLOOKUP(S2059,'Categroy Lookup'!A:A,'Categroy Lookup'!B:B,"Cell is Blank - Dis-regard"),T2059)</f>
        <v>Food</v>
      </c>
      <c r="V2059" t="b">
        <f t="shared" si="163"/>
        <v>1</v>
      </c>
      <c r="W2059">
        <f t="shared" si="162"/>
        <v>1.5</v>
      </c>
      <c r="X2059" s="8">
        <f t="shared" si="164"/>
        <v>1</v>
      </c>
      <c r="Y2059" t="s">
        <v>606</v>
      </c>
      <c r="Z2059" t="s">
        <v>532</v>
      </c>
      <c r="AB2059" t="s">
        <v>681</v>
      </c>
      <c r="AC2059" t="s">
        <v>790</v>
      </c>
      <c r="AD2059">
        <v>2022</v>
      </c>
    </row>
    <row r="2060" spans="1:30" x14ac:dyDescent="0.25">
      <c r="A2060" t="s">
        <v>18</v>
      </c>
      <c r="B2060" t="s">
        <v>40</v>
      </c>
      <c r="C2060" t="s">
        <v>41</v>
      </c>
      <c r="D2060" t="s">
        <v>42</v>
      </c>
      <c r="E2060" t="s">
        <v>93</v>
      </c>
      <c r="F2060" t="s">
        <v>23</v>
      </c>
      <c r="G2060">
        <v>14986820861</v>
      </c>
      <c r="H2060" t="s">
        <v>267</v>
      </c>
      <c r="I2060" t="s">
        <v>33</v>
      </c>
      <c r="J2060">
        <v>141</v>
      </c>
      <c r="K2060">
        <v>1.5</v>
      </c>
      <c r="L2060">
        <v>1</v>
      </c>
      <c r="M2060">
        <v>141</v>
      </c>
      <c r="N2060">
        <v>1.5</v>
      </c>
      <c r="O2060">
        <v>1</v>
      </c>
      <c r="P2060">
        <v>1.5</v>
      </c>
      <c r="Q2060">
        <v>1.5</v>
      </c>
      <c r="R2060" s="1">
        <v>44669</v>
      </c>
      <c r="S2060" t="str">
        <f t="shared" si="160"/>
        <v>Coca Cola - Zero Sugar</v>
      </c>
      <c r="T2060" t="str">
        <f t="shared" si="161"/>
        <v>Carbonated</v>
      </c>
      <c r="U2060" t="str">
        <f>IF(T2060="Cell is Blank - Dis-regard",_xlfn.XLOOKUP(S2060,'Categroy Lookup'!A:A,'Categroy Lookup'!B:B,"Cell is Blank - Dis-regard"),T2060)</f>
        <v>Carbonated</v>
      </c>
      <c r="V2060" t="b">
        <f t="shared" si="163"/>
        <v>1</v>
      </c>
      <c r="W2060">
        <f t="shared" si="162"/>
        <v>1.5</v>
      </c>
      <c r="X2060" s="8">
        <f t="shared" si="164"/>
        <v>1</v>
      </c>
      <c r="Y2060" t="s">
        <v>524</v>
      </c>
      <c r="Z2060" t="s">
        <v>525</v>
      </c>
      <c r="AB2060" t="s">
        <v>681</v>
      </c>
      <c r="AC2060" t="s">
        <v>790</v>
      </c>
      <c r="AD2060">
        <v>2022</v>
      </c>
    </row>
    <row r="2061" spans="1:30" x14ac:dyDescent="0.25">
      <c r="A2061" t="s">
        <v>18</v>
      </c>
      <c r="B2061" t="s">
        <v>197</v>
      </c>
      <c r="C2061" t="s">
        <v>198</v>
      </c>
      <c r="D2061" t="s">
        <v>199</v>
      </c>
      <c r="E2061" t="s">
        <v>155</v>
      </c>
      <c r="F2061" t="s">
        <v>27</v>
      </c>
      <c r="G2061">
        <v>14986859943</v>
      </c>
      <c r="H2061" t="s">
        <v>267</v>
      </c>
      <c r="I2061" t="s">
        <v>25</v>
      </c>
      <c r="J2061">
        <v>138</v>
      </c>
      <c r="K2061">
        <v>1.5</v>
      </c>
      <c r="L2061">
        <v>1</v>
      </c>
      <c r="M2061">
        <v>138</v>
      </c>
      <c r="N2061">
        <v>1.5</v>
      </c>
      <c r="O2061">
        <v>1</v>
      </c>
      <c r="P2061">
        <v>1.5</v>
      </c>
      <c r="Q2061">
        <v>1.5</v>
      </c>
      <c r="R2061" s="1">
        <v>44669</v>
      </c>
      <c r="S2061" t="str">
        <f t="shared" si="160"/>
        <v>Belvita Snack Packs - Blueberry</v>
      </c>
      <c r="T2061" t="str">
        <f t="shared" si="161"/>
        <v>Food</v>
      </c>
      <c r="U2061" t="str">
        <f>IF(T2061="Cell is Blank - Dis-regard",_xlfn.XLOOKUP(S2061,'Categroy Lookup'!A:A,'Categroy Lookup'!B:B,"Cell is Blank - Dis-regard"),T2061)</f>
        <v>Food</v>
      </c>
      <c r="V2061" t="b">
        <f t="shared" si="163"/>
        <v>1</v>
      </c>
      <c r="W2061">
        <f t="shared" si="162"/>
        <v>1.5</v>
      </c>
      <c r="X2061" s="8">
        <f t="shared" si="164"/>
        <v>1</v>
      </c>
      <c r="Y2061" t="s">
        <v>560</v>
      </c>
      <c r="Z2061" t="s">
        <v>539</v>
      </c>
      <c r="AB2061" t="s">
        <v>681</v>
      </c>
      <c r="AC2061" t="s">
        <v>790</v>
      </c>
      <c r="AD2061">
        <v>2022</v>
      </c>
    </row>
    <row r="2062" spans="1:30" x14ac:dyDescent="0.25">
      <c r="A2062" t="s">
        <v>18</v>
      </c>
      <c r="B2062" t="s">
        <v>19</v>
      </c>
      <c r="C2062" t="s">
        <v>20</v>
      </c>
      <c r="D2062" t="s">
        <v>21</v>
      </c>
      <c r="E2062" t="s">
        <v>269</v>
      </c>
      <c r="F2062" t="s">
        <v>23</v>
      </c>
      <c r="G2062">
        <v>14986995790</v>
      </c>
      <c r="H2062" t="s">
        <v>267</v>
      </c>
      <c r="I2062" t="s">
        <v>25</v>
      </c>
      <c r="J2062">
        <v>141</v>
      </c>
      <c r="K2062">
        <v>1.5</v>
      </c>
      <c r="L2062">
        <v>1</v>
      </c>
      <c r="M2062">
        <v>141</v>
      </c>
      <c r="N2062">
        <v>1.5</v>
      </c>
      <c r="O2062">
        <v>1</v>
      </c>
      <c r="P2062">
        <v>1.5</v>
      </c>
      <c r="Q2062">
        <v>1.5</v>
      </c>
      <c r="R2062" s="1">
        <v>44673</v>
      </c>
      <c r="S2062" t="str">
        <f t="shared" si="160"/>
        <v>Bubly - Mango</v>
      </c>
      <c r="T2062" t="str">
        <f t="shared" si="161"/>
        <v>Carbonated</v>
      </c>
      <c r="U2062" t="str">
        <f>IF(T2062="Cell is Blank - Dis-regard",_xlfn.XLOOKUP(S2062,'Categroy Lookup'!A:A,'Categroy Lookup'!B:B,"Cell is Blank - Dis-regard"),T2062)</f>
        <v>Carbonated</v>
      </c>
      <c r="V2062" t="b">
        <f t="shared" si="163"/>
        <v>1</v>
      </c>
      <c r="W2062">
        <f t="shared" si="162"/>
        <v>1.5</v>
      </c>
      <c r="X2062" s="8">
        <f t="shared" si="164"/>
        <v>1</v>
      </c>
      <c r="Y2062" t="s">
        <v>504</v>
      </c>
      <c r="Z2062" t="s">
        <v>614</v>
      </c>
      <c r="AB2062" t="s">
        <v>681</v>
      </c>
      <c r="AC2062" t="s">
        <v>790</v>
      </c>
      <c r="AD2062">
        <v>2022</v>
      </c>
    </row>
    <row r="2063" spans="1:30" x14ac:dyDescent="0.25">
      <c r="A2063" t="s">
        <v>18</v>
      </c>
      <c r="B2063" t="s">
        <v>19</v>
      </c>
      <c r="C2063" t="s">
        <v>20</v>
      </c>
      <c r="D2063" t="s">
        <v>21</v>
      </c>
      <c r="E2063" t="s">
        <v>75</v>
      </c>
      <c r="F2063" t="s">
        <v>31</v>
      </c>
      <c r="G2063">
        <v>14987035557</v>
      </c>
      <c r="H2063" t="s">
        <v>267</v>
      </c>
      <c r="I2063" t="s">
        <v>25</v>
      </c>
      <c r="J2063">
        <v>145</v>
      </c>
      <c r="K2063">
        <v>2.5</v>
      </c>
      <c r="L2063">
        <v>1</v>
      </c>
      <c r="M2063">
        <v>145</v>
      </c>
      <c r="N2063">
        <v>2.5</v>
      </c>
      <c r="O2063">
        <v>1</v>
      </c>
      <c r="P2063">
        <v>2.5</v>
      </c>
      <c r="Q2063">
        <v>2.5</v>
      </c>
      <c r="R2063" s="1">
        <v>44673</v>
      </c>
      <c r="S2063" t="str">
        <f t="shared" si="160"/>
        <v>Snapple Diet Tea - Raspberry</v>
      </c>
      <c r="T2063" t="str">
        <f t="shared" si="161"/>
        <v>Non Carbonated</v>
      </c>
      <c r="U2063" t="str">
        <f>IF(T2063="Cell is Blank - Dis-regard",_xlfn.XLOOKUP(S2063,'Categroy Lookup'!A:A,'Categroy Lookup'!B:B,"Cell is Blank - Dis-regard"),T2063)</f>
        <v>Non Carbonated</v>
      </c>
      <c r="V2063" t="b">
        <f t="shared" si="163"/>
        <v>1</v>
      </c>
      <c r="W2063">
        <f t="shared" si="162"/>
        <v>2.5</v>
      </c>
      <c r="X2063" s="8">
        <f t="shared" si="164"/>
        <v>1.6666666666666667</v>
      </c>
      <c r="Y2063" t="s">
        <v>478</v>
      </c>
      <c r="Z2063" t="s">
        <v>508</v>
      </c>
      <c r="AB2063" t="s">
        <v>681</v>
      </c>
      <c r="AC2063" t="s">
        <v>790</v>
      </c>
      <c r="AD2063">
        <v>2022</v>
      </c>
    </row>
    <row r="2064" spans="1:30" x14ac:dyDescent="0.25">
      <c r="A2064" t="s">
        <v>18</v>
      </c>
      <c r="B2064" t="s">
        <v>197</v>
      </c>
      <c r="C2064" t="s">
        <v>198</v>
      </c>
      <c r="D2064" t="s">
        <v>199</v>
      </c>
      <c r="E2064" t="s">
        <v>195</v>
      </c>
      <c r="F2064" t="s">
        <v>27</v>
      </c>
      <c r="G2064">
        <v>14987082779</v>
      </c>
      <c r="H2064" t="s">
        <v>267</v>
      </c>
      <c r="I2064" t="s">
        <v>33</v>
      </c>
      <c r="J2064">
        <v>135</v>
      </c>
      <c r="K2064">
        <v>2</v>
      </c>
      <c r="L2064">
        <v>1</v>
      </c>
      <c r="M2064">
        <v>135</v>
      </c>
      <c r="N2064">
        <v>2</v>
      </c>
      <c r="O2064">
        <v>1</v>
      </c>
      <c r="P2064">
        <v>2</v>
      </c>
      <c r="Q2064">
        <v>2</v>
      </c>
      <c r="R2064" s="1">
        <v>44669</v>
      </c>
      <c r="S2064" t="str">
        <f t="shared" si="160"/>
        <v>RXBAR - Protein Bar - Chocolate Sea Salt</v>
      </c>
      <c r="T2064" t="str">
        <f t="shared" si="161"/>
        <v>Food</v>
      </c>
      <c r="U2064" t="str">
        <f>IF(T2064="Cell is Blank - Dis-regard",_xlfn.XLOOKUP(S2064,'Categroy Lookup'!A:A,'Categroy Lookup'!B:B,"Cell is Blank - Dis-regard"),T2064)</f>
        <v>Food</v>
      </c>
      <c r="V2064" t="b">
        <f t="shared" si="163"/>
        <v>1</v>
      </c>
      <c r="W2064">
        <f t="shared" si="162"/>
        <v>2</v>
      </c>
      <c r="X2064" s="8">
        <f t="shared" si="164"/>
        <v>1.3333333333333333</v>
      </c>
      <c r="Y2064" t="s">
        <v>561</v>
      </c>
      <c r="Z2064" t="s">
        <v>562</v>
      </c>
      <c r="AA2064" t="s">
        <v>571</v>
      </c>
      <c r="AB2064" t="s">
        <v>681</v>
      </c>
      <c r="AC2064" t="s">
        <v>790</v>
      </c>
      <c r="AD2064">
        <v>2022</v>
      </c>
    </row>
    <row r="2065" spans="1:30" x14ac:dyDescent="0.25">
      <c r="A2065" t="s">
        <v>18</v>
      </c>
      <c r="B2065" t="s">
        <v>197</v>
      </c>
      <c r="C2065" t="s">
        <v>198</v>
      </c>
      <c r="D2065" t="s">
        <v>199</v>
      </c>
      <c r="E2065" t="s">
        <v>69</v>
      </c>
      <c r="F2065" t="s">
        <v>27</v>
      </c>
      <c r="G2065">
        <v>14987093039</v>
      </c>
      <c r="H2065" t="s">
        <v>267</v>
      </c>
      <c r="I2065" t="s">
        <v>33</v>
      </c>
      <c r="J2065">
        <v>113</v>
      </c>
      <c r="K2065">
        <v>1.5</v>
      </c>
      <c r="L2065">
        <v>1</v>
      </c>
      <c r="M2065">
        <v>113</v>
      </c>
      <c r="N2065">
        <v>1.5</v>
      </c>
      <c r="O2065">
        <v>1</v>
      </c>
      <c r="P2065">
        <v>1.5</v>
      </c>
      <c r="Q2065">
        <v>1.5</v>
      </c>
      <c r="R2065" s="1">
        <v>44669</v>
      </c>
      <c r="S2065" t="str">
        <f t="shared" si="160"/>
        <v>SunChips Multigrain - Salsa</v>
      </c>
      <c r="T2065" t="str">
        <f t="shared" si="161"/>
        <v>Food</v>
      </c>
      <c r="U2065" t="str">
        <f>IF(T2065="Cell is Blank - Dis-regard",_xlfn.XLOOKUP(S2065,'Categroy Lookup'!A:A,'Categroy Lookup'!B:B,"Cell is Blank - Dis-regard"),T2065)</f>
        <v>Food</v>
      </c>
      <c r="V2065" t="b">
        <f t="shared" si="163"/>
        <v>1</v>
      </c>
      <c r="W2065">
        <f t="shared" si="162"/>
        <v>1.5</v>
      </c>
      <c r="X2065" s="8">
        <f t="shared" si="164"/>
        <v>1</v>
      </c>
      <c r="Y2065" t="s">
        <v>502</v>
      </c>
      <c r="Z2065" t="s">
        <v>503</v>
      </c>
      <c r="AB2065" t="s">
        <v>681</v>
      </c>
      <c r="AC2065" t="s">
        <v>790</v>
      </c>
      <c r="AD2065">
        <v>2022</v>
      </c>
    </row>
    <row r="2066" spans="1:30" x14ac:dyDescent="0.25">
      <c r="A2066" t="s">
        <v>18</v>
      </c>
      <c r="B2066" t="s">
        <v>40</v>
      </c>
      <c r="C2066" t="s">
        <v>41</v>
      </c>
      <c r="D2066" t="s">
        <v>42</v>
      </c>
      <c r="E2066" t="s">
        <v>131</v>
      </c>
      <c r="F2066" t="s">
        <v>23</v>
      </c>
      <c r="G2066">
        <v>14987212793</v>
      </c>
      <c r="H2066" t="s">
        <v>267</v>
      </c>
      <c r="I2066" t="s">
        <v>33</v>
      </c>
      <c r="J2066">
        <v>140</v>
      </c>
      <c r="K2066">
        <v>1</v>
      </c>
      <c r="L2066">
        <v>1</v>
      </c>
      <c r="M2066">
        <v>140</v>
      </c>
      <c r="N2066">
        <v>1</v>
      </c>
      <c r="O2066">
        <v>1</v>
      </c>
      <c r="P2066">
        <v>1</v>
      </c>
      <c r="Q2066">
        <v>1</v>
      </c>
      <c r="R2066" s="1">
        <v>44669</v>
      </c>
      <c r="S2066" t="str">
        <f t="shared" si="160"/>
        <v>Sunkist Soda - Orange</v>
      </c>
      <c r="T2066" t="str">
        <f t="shared" si="161"/>
        <v>Carbonated</v>
      </c>
      <c r="U2066" t="str">
        <f>IF(T2066="Cell is Blank - Dis-regard",_xlfn.XLOOKUP(S2066,'Categroy Lookup'!A:A,'Categroy Lookup'!B:B,"Cell is Blank - Dis-regard"),T2066)</f>
        <v>Carbonated</v>
      </c>
      <c r="V2066" t="b">
        <f t="shared" si="163"/>
        <v>1</v>
      </c>
      <c r="W2066">
        <f t="shared" si="162"/>
        <v>1</v>
      </c>
      <c r="X2066" s="8">
        <f t="shared" si="164"/>
        <v>0.66666666666666663</v>
      </c>
      <c r="Y2066" t="s">
        <v>551</v>
      </c>
      <c r="Z2066" t="s">
        <v>552</v>
      </c>
      <c r="AB2066" t="s">
        <v>681</v>
      </c>
      <c r="AC2066" t="s">
        <v>790</v>
      </c>
      <c r="AD2066">
        <v>2022</v>
      </c>
    </row>
    <row r="2067" spans="1:30" x14ac:dyDescent="0.25">
      <c r="A2067" t="s">
        <v>18</v>
      </c>
      <c r="B2067" t="s">
        <v>28</v>
      </c>
      <c r="C2067" t="s">
        <v>20</v>
      </c>
      <c r="D2067" t="s">
        <v>29</v>
      </c>
      <c r="E2067" t="s">
        <v>79</v>
      </c>
      <c r="F2067" t="s">
        <v>27</v>
      </c>
      <c r="G2067">
        <v>14987420834</v>
      </c>
      <c r="H2067" t="s">
        <v>267</v>
      </c>
      <c r="I2067" t="s">
        <v>33</v>
      </c>
      <c r="J2067">
        <v>113</v>
      </c>
      <c r="K2067">
        <v>1.5</v>
      </c>
      <c r="L2067">
        <v>1</v>
      </c>
      <c r="M2067">
        <v>113</v>
      </c>
      <c r="N2067">
        <v>1.5</v>
      </c>
      <c r="O2067">
        <v>1</v>
      </c>
      <c r="P2067">
        <v>1.5</v>
      </c>
      <c r="Q2067">
        <v>1.5</v>
      </c>
      <c r="R2067" s="1">
        <v>44669</v>
      </c>
      <c r="S2067" t="str">
        <f t="shared" si="160"/>
        <v>SunChips Multigrain - Harvest Cheddar</v>
      </c>
      <c r="T2067" t="str">
        <f t="shared" si="161"/>
        <v>Food</v>
      </c>
      <c r="U2067" t="str">
        <f>IF(T2067="Cell is Blank - Dis-regard",_xlfn.XLOOKUP(S2067,'Categroy Lookup'!A:A,'Categroy Lookup'!B:B,"Cell is Blank - Dis-regard"),T2067)</f>
        <v>Food</v>
      </c>
      <c r="V2067" t="b">
        <f t="shared" si="163"/>
        <v>1</v>
      </c>
      <c r="W2067">
        <f t="shared" si="162"/>
        <v>1.5</v>
      </c>
      <c r="X2067" s="8">
        <f t="shared" si="164"/>
        <v>1</v>
      </c>
      <c r="Y2067" t="s">
        <v>502</v>
      </c>
      <c r="Z2067" t="s">
        <v>515</v>
      </c>
      <c r="AB2067" t="s">
        <v>681</v>
      </c>
      <c r="AC2067" t="s">
        <v>790</v>
      </c>
      <c r="AD2067">
        <v>2022</v>
      </c>
    </row>
    <row r="2068" spans="1:30" x14ac:dyDescent="0.25">
      <c r="A2068" t="s">
        <v>18</v>
      </c>
      <c r="B2068" t="s">
        <v>40</v>
      </c>
      <c r="C2068" t="s">
        <v>41</v>
      </c>
      <c r="D2068" t="s">
        <v>42</v>
      </c>
      <c r="E2068" t="s">
        <v>94</v>
      </c>
      <c r="F2068" t="s">
        <v>23</v>
      </c>
      <c r="G2068">
        <v>14987454076</v>
      </c>
      <c r="H2068" t="s">
        <v>267</v>
      </c>
      <c r="I2068" t="s">
        <v>33</v>
      </c>
      <c r="J2068">
        <v>148</v>
      </c>
      <c r="K2068">
        <v>3.5</v>
      </c>
      <c r="L2068">
        <v>1</v>
      </c>
      <c r="M2068">
        <v>148</v>
      </c>
      <c r="N2068">
        <v>3.5</v>
      </c>
      <c r="O2068">
        <v>1</v>
      </c>
      <c r="P2068">
        <v>3.5</v>
      </c>
      <c r="Q2068">
        <v>3.5</v>
      </c>
      <c r="R2068" s="1">
        <v>44669</v>
      </c>
      <c r="S2068" t="str">
        <f t="shared" si="160"/>
        <v>Red Bull - Original</v>
      </c>
      <c r="T2068" t="str">
        <f t="shared" si="161"/>
        <v>Carbonated</v>
      </c>
      <c r="U2068" t="str">
        <f>IF(T2068="Cell is Blank - Dis-regard",_xlfn.XLOOKUP(S2068,'Categroy Lookup'!A:A,'Categroy Lookup'!B:B,"Cell is Blank - Dis-regard"),T2068)</f>
        <v>Carbonated</v>
      </c>
      <c r="V2068" t="b">
        <f t="shared" si="163"/>
        <v>1</v>
      </c>
      <c r="W2068">
        <f t="shared" si="162"/>
        <v>3.5</v>
      </c>
      <c r="X2068" s="8">
        <f t="shared" si="164"/>
        <v>2.3333333333333335</v>
      </c>
      <c r="Y2068" t="s">
        <v>466</v>
      </c>
      <c r="Z2068" t="s">
        <v>512</v>
      </c>
      <c r="AB2068" t="s">
        <v>681</v>
      </c>
      <c r="AC2068" t="s">
        <v>790</v>
      </c>
      <c r="AD2068">
        <v>2022</v>
      </c>
    </row>
    <row r="2069" spans="1:30" x14ac:dyDescent="0.25">
      <c r="A2069" t="s">
        <v>18</v>
      </c>
      <c r="B2069" t="s">
        <v>40</v>
      </c>
      <c r="C2069" t="s">
        <v>41</v>
      </c>
      <c r="D2069" t="s">
        <v>42</v>
      </c>
      <c r="E2069" t="s">
        <v>56</v>
      </c>
      <c r="F2069" t="s">
        <v>27</v>
      </c>
      <c r="G2069">
        <v>14987455224</v>
      </c>
      <c r="H2069" t="s">
        <v>267</v>
      </c>
      <c r="I2069" t="s">
        <v>33</v>
      </c>
      <c r="J2069">
        <v>123</v>
      </c>
      <c r="K2069">
        <v>1.5</v>
      </c>
      <c r="L2069">
        <v>1</v>
      </c>
      <c r="M2069">
        <v>123</v>
      </c>
      <c r="N2069">
        <v>1.5</v>
      </c>
      <c r="O2069">
        <v>1</v>
      </c>
      <c r="P2069">
        <v>1.5</v>
      </c>
      <c r="Q2069">
        <v>1.5</v>
      </c>
      <c r="R2069" s="1">
        <v>44669</v>
      </c>
      <c r="S2069" t="str">
        <f t="shared" si="160"/>
        <v>Cheetos - Fleming Hot Crunchy</v>
      </c>
      <c r="T2069" t="str">
        <f t="shared" si="161"/>
        <v>Food</v>
      </c>
      <c r="U2069" t="str">
        <f>IF(T2069="Cell is Blank - Dis-regard",_xlfn.XLOOKUP(S2069,'Categroy Lookup'!A:A,'Categroy Lookup'!B:B,"Cell is Blank - Dis-regard"),T2069)</f>
        <v>Food</v>
      </c>
      <c r="V2069" t="b">
        <f t="shared" si="163"/>
        <v>1</v>
      </c>
      <c r="W2069">
        <f t="shared" si="162"/>
        <v>1.5</v>
      </c>
      <c r="X2069" s="8">
        <f t="shared" si="164"/>
        <v>1</v>
      </c>
      <c r="Y2069" t="s">
        <v>491</v>
      </c>
      <c r="Z2069" t="s">
        <v>492</v>
      </c>
      <c r="AB2069" t="s">
        <v>681</v>
      </c>
      <c r="AC2069" t="s">
        <v>790</v>
      </c>
      <c r="AD2069">
        <v>2022</v>
      </c>
    </row>
    <row r="2070" spans="1:30" x14ac:dyDescent="0.25">
      <c r="A2070" t="s">
        <v>18</v>
      </c>
      <c r="B2070" t="s">
        <v>19</v>
      </c>
      <c r="C2070" t="s">
        <v>20</v>
      </c>
      <c r="D2070" t="s">
        <v>21</v>
      </c>
      <c r="E2070" t="s">
        <v>195</v>
      </c>
      <c r="F2070" t="s">
        <v>27</v>
      </c>
      <c r="G2070">
        <v>14987505478</v>
      </c>
      <c r="H2070" t="s">
        <v>267</v>
      </c>
      <c r="I2070" t="s">
        <v>33</v>
      </c>
      <c r="J2070">
        <v>132</v>
      </c>
      <c r="K2070">
        <v>2</v>
      </c>
      <c r="L2070">
        <v>1</v>
      </c>
      <c r="M2070">
        <v>132</v>
      </c>
      <c r="N2070">
        <v>2</v>
      </c>
      <c r="O2070">
        <v>1</v>
      </c>
      <c r="P2070">
        <v>2</v>
      </c>
      <c r="Q2070">
        <v>2</v>
      </c>
      <c r="R2070" s="1">
        <v>44673</v>
      </c>
      <c r="S2070" t="str">
        <f t="shared" si="160"/>
        <v>RXBAR - Protein Bar - Chocolate Sea Salt</v>
      </c>
      <c r="T2070" t="str">
        <f t="shared" si="161"/>
        <v>Food</v>
      </c>
      <c r="U2070" t="str">
        <f>IF(T2070="Cell is Blank - Dis-regard",_xlfn.XLOOKUP(S2070,'Categroy Lookup'!A:A,'Categroy Lookup'!B:B,"Cell is Blank - Dis-regard"),T2070)</f>
        <v>Food</v>
      </c>
      <c r="V2070" t="b">
        <f t="shared" si="163"/>
        <v>1</v>
      </c>
      <c r="W2070">
        <f t="shared" si="162"/>
        <v>2</v>
      </c>
      <c r="X2070" s="8">
        <f t="shared" si="164"/>
        <v>1.3333333333333333</v>
      </c>
      <c r="Y2070" t="s">
        <v>561</v>
      </c>
      <c r="Z2070" t="s">
        <v>562</v>
      </c>
      <c r="AA2070" t="s">
        <v>571</v>
      </c>
      <c r="AB2070" t="s">
        <v>681</v>
      </c>
      <c r="AC2070" t="s">
        <v>790</v>
      </c>
      <c r="AD2070">
        <v>2022</v>
      </c>
    </row>
    <row r="2071" spans="1:30" x14ac:dyDescent="0.25">
      <c r="A2071" t="s">
        <v>18</v>
      </c>
      <c r="B2071" t="s">
        <v>40</v>
      </c>
      <c r="C2071" t="s">
        <v>41</v>
      </c>
      <c r="D2071" t="s">
        <v>42</v>
      </c>
      <c r="E2071" t="s">
        <v>56</v>
      </c>
      <c r="F2071" t="s">
        <v>27</v>
      </c>
      <c r="G2071">
        <v>14987555663</v>
      </c>
      <c r="H2071" t="s">
        <v>267</v>
      </c>
      <c r="I2071" t="s">
        <v>25</v>
      </c>
      <c r="J2071">
        <v>123</v>
      </c>
      <c r="K2071">
        <v>1.5</v>
      </c>
      <c r="L2071">
        <v>1</v>
      </c>
      <c r="M2071">
        <v>123</v>
      </c>
      <c r="N2071">
        <v>1.5</v>
      </c>
      <c r="O2071">
        <v>1</v>
      </c>
      <c r="P2071">
        <v>1.5</v>
      </c>
      <c r="Q2071">
        <v>1.5</v>
      </c>
      <c r="R2071" s="1">
        <v>44669</v>
      </c>
      <c r="S2071" t="str">
        <f t="shared" si="160"/>
        <v>Cheetos - Fleming Hot Crunchy</v>
      </c>
      <c r="T2071" t="str">
        <f t="shared" si="161"/>
        <v>Food</v>
      </c>
      <c r="U2071" t="str">
        <f>IF(T2071="Cell is Blank - Dis-regard",_xlfn.XLOOKUP(S2071,'Categroy Lookup'!A:A,'Categroy Lookup'!B:B,"Cell is Blank - Dis-regard"),T2071)</f>
        <v>Food</v>
      </c>
      <c r="V2071" t="b">
        <f t="shared" si="163"/>
        <v>1</v>
      </c>
      <c r="W2071">
        <f t="shared" si="162"/>
        <v>1.5</v>
      </c>
      <c r="X2071" s="8">
        <f t="shared" si="164"/>
        <v>1</v>
      </c>
      <c r="Y2071" t="s">
        <v>491</v>
      </c>
      <c r="Z2071" t="s">
        <v>492</v>
      </c>
      <c r="AB2071" t="s">
        <v>681</v>
      </c>
      <c r="AC2071" t="s">
        <v>790</v>
      </c>
      <c r="AD2071">
        <v>2022</v>
      </c>
    </row>
    <row r="2072" spans="1:30" x14ac:dyDescent="0.25">
      <c r="A2072" t="s">
        <v>18</v>
      </c>
      <c r="B2072" t="s">
        <v>197</v>
      </c>
      <c r="C2072" t="s">
        <v>198</v>
      </c>
      <c r="D2072" t="s">
        <v>199</v>
      </c>
      <c r="E2072" t="s">
        <v>210</v>
      </c>
      <c r="F2072" t="s">
        <v>27</v>
      </c>
      <c r="G2072">
        <v>14987670787</v>
      </c>
      <c r="H2072" t="s">
        <v>267</v>
      </c>
      <c r="I2072" t="s">
        <v>33</v>
      </c>
      <c r="J2072">
        <v>136</v>
      </c>
      <c r="K2072">
        <v>2</v>
      </c>
      <c r="L2072">
        <v>1</v>
      </c>
      <c r="M2072">
        <v>136</v>
      </c>
      <c r="N2072">
        <v>2</v>
      </c>
      <c r="O2072">
        <v>1</v>
      </c>
      <c r="P2072">
        <v>2</v>
      </c>
      <c r="Q2072">
        <v>2</v>
      </c>
      <c r="R2072" s="1">
        <v>44669</v>
      </c>
      <c r="S2072" t="str">
        <f t="shared" si="160"/>
        <v>Genius Keto Bar - Chocolate Dream</v>
      </c>
      <c r="T2072" t="str">
        <f t="shared" si="161"/>
        <v>Food</v>
      </c>
      <c r="U2072" t="str">
        <f>IF(T2072="Cell is Blank - Dis-regard",_xlfn.XLOOKUP(S2072,'Categroy Lookup'!A:A,'Categroy Lookup'!B:B,"Cell is Blank - Dis-regard"),T2072)</f>
        <v>Food</v>
      </c>
      <c r="V2072" t="b">
        <f t="shared" si="163"/>
        <v>1</v>
      </c>
      <c r="W2072">
        <f t="shared" si="162"/>
        <v>2</v>
      </c>
      <c r="X2072" s="8">
        <f t="shared" si="164"/>
        <v>1.3333333333333333</v>
      </c>
      <c r="Y2072" t="s">
        <v>580</v>
      </c>
      <c r="Z2072" t="s">
        <v>581</v>
      </c>
      <c r="AB2072" t="s">
        <v>681</v>
      </c>
      <c r="AC2072" t="s">
        <v>790</v>
      </c>
      <c r="AD2072">
        <v>2022</v>
      </c>
    </row>
    <row r="2073" spans="1:30" x14ac:dyDescent="0.25">
      <c r="A2073" t="s">
        <v>18</v>
      </c>
      <c r="B2073" t="s">
        <v>28</v>
      </c>
      <c r="C2073" t="s">
        <v>20</v>
      </c>
      <c r="D2073" t="s">
        <v>29</v>
      </c>
      <c r="E2073" t="s">
        <v>72</v>
      </c>
      <c r="F2073" t="s">
        <v>55</v>
      </c>
      <c r="G2073">
        <v>14987670759</v>
      </c>
      <c r="H2073" t="s">
        <v>267</v>
      </c>
      <c r="I2073" t="s">
        <v>33</v>
      </c>
      <c r="J2073">
        <v>144</v>
      </c>
      <c r="K2073">
        <v>1.5</v>
      </c>
      <c r="L2073">
        <v>1</v>
      </c>
      <c r="M2073">
        <v>144</v>
      </c>
      <c r="N2073">
        <v>1.5</v>
      </c>
      <c r="O2073">
        <v>1</v>
      </c>
      <c r="P2073">
        <v>1.5</v>
      </c>
      <c r="Q2073">
        <v>1.5</v>
      </c>
      <c r="R2073" s="1">
        <v>44669</v>
      </c>
      <c r="S2073" t="str">
        <f t="shared" si="160"/>
        <v>Poland Springs Water</v>
      </c>
      <c r="T2073" t="str">
        <f t="shared" si="161"/>
        <v>Water</v>
      </c>
      <c r="U2073" t="str">
        <f>IF(T2073="Cell is Blank - Dis-regard",_xlfn.XLOOKUP(S2073,'Categroy Lookup'!A:A,'Categroy Lookup'!B:B,"Cell is Blank - Dis-regard"),T2073)</f>
        <v>Water</v>
      </c>
      <c r="V2073" t="b">
        <f t="shared" si="163"/>
        <v>1</v>
      </c>
      <c r="W2073">
        <f t="shared" si="162"/>
        <v>1.5</v>
      </c>
      <c r="X2073" s="8">
        <f t="shared" si="164"/>
        <v>1</v>
      </c>
      <c r="Y2073" t="s">
        <v>72</v>
      </c>
      <c r="AB2073" t="s">
        <v>681</v>
      </c>
      <c r="AC2073" t="s">
        <v>790</v>
      </c>
      <c r="AD2073">
        <v>2022</v>
      </c>
    </row>
    <row r="2074" spans="1:30" x14ac:dyDescent="0.25">
      <c r="A2074" t="s">
        <v>18</v>
      </c>
      <c r="B2074" t="s">
        <v>28</v>
      </c>
      <c r="C2074" t="s">
        <v>20</v>
      </c>
      <c r="D2074" t="s">
        <v>29</v>
      </c>
      <c r="E2074" t="s">
        <v>98</v>
      </c>
      <c r="F2074" t="s">
        <v>27</v>
      </c>
      <c r="G2074">
        <v>14987677166</v>
      </c>
      <c r="H2074" t="s">
        <v>267</v>
      </c>
      <c r="I2074" t="s">
        <v>33</v>
      </c>
      <c r="J2074">
        <v>123</v>
      </c>
      <c r="K2074">
        <v>1.25</v>
      </c>
      <c r="L2074">
        <v>1</v>
      </c>
      <c r="M2074">
        <v>123</v>
      </c>
      <c r="N2074">
        <v>1.25</v>
      </c>
      <c r="O2074">
        <v>1</v>
      </c>
      <c r="P2074">
        <v>1.25</v>
      </c>
      <c r="Q2074">
        <v>1.25</v>
      </c>
      <c r="R2074" s="1">
        <v>44669</v>
      </c>
      <c r="S2074" t="str">
        <f t="shared" si="160"/>
        <v>CheezIt - Original</v>
      </c>
      <c r="T2074" t="str">
        <f t="shared" si="161"/>
        <v>Food</v>
      </c>
      <c r="U2074" t="str">
        <f>IF(T2074="Cell is Blank - Dis-regard",_xlfn.XLOOKUP(S2074,'Categroy Lookup'!A:A,'Categroy Lookup'!B:B,"Cell is Blank - Dis-regard"),T2074)</f>
        <v>Food</v>
      </c>
      <c r="V2074" t="b">
        <f t="shared" si="163"/>
        <v>1</v>
      </c>
      <c r="W2074">
        <f t="shared" si="162"/>
        <v>1.25</v>
      </c>
      <c r="X2074" s="8">
        <f t="shared" si="164"/>
        <v>0.83333333333333337</v>
      </c>
      <c r="Y2074" t="s">
        <v>528</v>
      </c>
      <c r="Z2074" t="s">
        <v>512</v>
      </c>
      <c r="AB2074" t="s">
        <v>681</v>
      </c>
      <c r="AC2074" t="s">
        <v>790</v>
      </c>
      <c r="AD2074">
        <v>2022</v>
      </c>
    </row>
    <row r="2075" spans="1:30" x14ac:dyDescent="0.25">
      <c r="A2075" t="s">
        <v>18</v>
      </c>
      <c r="B2075" t="s">
        <v>28</v>
      </c>
      <c r="C2075" t="s">
        <v>20</v>
      </c>
      <c r="D2075" t="s">
        <v>29</v>
      </c>
      <c r="E2075" t="s">
        <v>177</v>
      </c>
      <c r="F2075" t="s">
        <v>27</v>
      </c>
      <c r="G2075">
        <v>14987681211</v>
      </c>
      <c r="H2075" t="s">
        <v>267</v>
      </c>
      <c r="I2075" t="s">
        <v>33</v>
      </c>
      <c r="J2075">
        <v>138</v>
      </c>
      <c r="K2075">
        <v>2</v>
      </c>
      <c r="L2075">
        <v>1</v>
      </c>
      <c r="M2075">
        <v>138</v>
      </c>
      <c r="N2075">
        <v>2</v>
      </c>
      <c r="O2075">
        <v>1</v>
      </c>
      <c r="P2075">
        <v>2</v>
      </c>
      <c r="Q2075">
        <v>2</v>
      </c>
      <c r="R2075" s="1">
        <v>44669</v>
      </c>
      <c r="S2075" t="str">
        <f t="shared" si="160"/>
        <v>NuGo Dark Chocolate - Pretzel Sea Salt</v>
      </c>
      <c r="T2075" t="str">
        <f t="shared" si="161"/>
        <v>Food</v>
      </c>
      <c r="U2075" t="str">
        <f>IF(T2075="Cell is Blank - Dis-regard",_xlfn.XLOOKUP(S2075,'Categroy Lookup'!A:A,'Categroy Lookup'!B:B,"Cell is Blank - Dis-regard"),T2075)</f>
        <v>Food</v>
      </c>
      <c r="V2075" t="b">
        <f t="shared" si="163"/>
        <v>1</v>
      </c>
      <c r="W2075">
        <f t="shared" si="162"/>
        <v>2</v>
      </c>
      <c r="X2075" s="8">
        <f t="shared" si="164"/>
        <v>1.3333333333333333</v>
      </c>
      <c r="Y2075" t="s">
        <v>554</v>
      </c>
      <c r="Z2075" t="s">
        <v>568</v>
      </c>
      <c r="AB2075" t="s">
        <v>681</v>
      </c>
      <c r="AC2075" t="s">
        <v>790</v>
      </c>
      <c r="AD2075">
        <v>2022</v>
      </c>
    </row>
    <row r="2076" spans="1:30" x14ac:dyDescent="0.25">
      <c r="A2076" t="s">
        <v>18</v>
      </c>
      <c r="B2076" t="s">
        <v>197</v>
      </c>
      <c r="C2076" t="s">
        <v>198</v>
      </c>
      <c r="D2076" t="s">
        <v>199</v>
      </c>
      <c r="E2076" t="s">
        <v>255</v>
      </c>
      <c r="F2076" t="s">
        <v>27</v>
      </c>
      <c r="G2076">
        <v>14987793061</v>
      </c>
      <c r="H2076" t="s">
        <v>267</v>
      </c>
      <c r="I2076" t="s">
        <v>25</v>
      </c>
      <c r="J2076">
        <v>123</v>
      </c>
      <c r="K2076">
        <v>1.5</v>
      </c>
      <c r="L2076">
        <v>1</v>
      </c>
      <c r="M2076">
        <v>123</v>
      </c>
      <c r="N2076">
        <v>1.5</v>
      </c>
      <c r="O2076">
        <v>1</v>
      </c>
      <c r="P2076">
        <v>1.5</v>
      </c>
      <c r="Q2076">
        <v>4.5</v>
      </c>
      <c r="R2076" s="1">
        <v>44669</v>
      </c>
      <c r="S2076" t="str">
        <f t="shared" si="160"/>
        <v>Belvita Snack Packs - Chocolate</v>
      </c>
      <c r="T2076" t="str">
        <f t="shared" si="161"/>
        <v>Food</v>
      </c>
      <c r="U2076" t="str">
        <f>IF(T2076="Cell is Blank - Dis-regard",_xlfn.XLOOKUP(S2076,'Categroy Lookup'!A:A,'Categroy Lookup'!B:B,"Cell is Blank - Dis-regard"),T2076)</f>
        <v>Food</v>
      </c>
      <c r="V2076" t="b">
        <f t="shared" si="163"/>
        <v>1</v>
      </c>
      <c r="W2076">
        <f t="shared" si="162"/>
        <v>1.5</v>
      </c>
      <c r="X2076" s="8">
        <f t="shared" si="164"/>
        <v>1</v>
      </c>
      <c r="Y2076" t="s">
        <v>560</v>
      </c>
      <c r="Z2076" t="s">
        <v>609</v>
      </c>
      <c r="AB2076" t="s">
        <v>681</v>
      </c>
      <c r="AC2076" t="s">
        <v>790</v>
      </c>
      <c r="AD2076">
        <v>2022</v>
      </c>
    </row>
    <row r="2077" spans="1:30" x14ac:dyDescent="0.25">
      <c r="A2077" t="s">
        <v>18</v>
      </c>
      <c r="B2077" t="s">
        <v>197</v>
      </c>
      <c r="C2077" t="s">
        <v>198</v>
      </c>
      <c r="D2077" t="s">
        <v>199</v>
      </c>
      <c r="E2077" t="s">
        <v>72</v>
      </c>
      <c r="F2077" t="s">
        <v>55</v>
      </c>
      <c r="G2077">
        <v>14987793061</v>
      </c>
      <c r="H2077" t="s">
        <v>267</v>
      </c>
      <c r="I2077" t="s">
        <v>25</v>
      </c>
      <c r="J2077">
        <v>144</v>
      </c>
      <c r="K2077">
        <v>1.5</v>
      </c>
      <c r="L2077">
        <v>1</v>
      </c>
      <c r="M2077">
        <v>144</v>
      </c>
      <c r="N2077">
        <v>1.5</v>
      </c>
      <c r="O2077">
        <v>1</v>
      </c>
      <c r="P2077">
        <v>1.5</v>
      </c>
      <c r="Q2077">
        <v>4.5</v>
      </c>
      <c r="R2077" s="1">
        <v>44669</v>
      </c>
      <c r="S2077" t="str">
        <f t="shared" si="160"/>
        <v>Poland Springs Water</v>
      </c>
      <c r="T2077" t="str">
        <f t="shared" si="161"/>
        <v>Water</v>
      </c>
      <c r="U2077" t="str">
        <f>IF(T2077="Cell is Blank - Dis-regard",_xlfn.XLOOKUP(S2077,'Categroy Lookup'!A:A,'Categroy Lookup'!B:B,"Cell is Blank - Dis-regard"),T2077)</f>
        <v>Water</v>
      </c>
      <c r="V2077" t="b">
        <f t="shared" si="163"/>
        <v>1</v>
      </c>
      <c r="W2077">
        <f t="shared" si="162"/>
        <v>1.5</v>
      </c>
      <c r="X2077" s="8">
        <f t="shared" si="164"/>
        <v>1</v>
      </c>
      <c r="Y2077" t="s">
        <v>72</v>
      </c>
      <c r="AB2077" t="s">
        <v>681</v>
      </c>
      <c r="AC2077" t="s">
        <v>790</v>
      </c>
      <c r="AD2077">
        <v>2022</v>
      </c>
    </row>
    <row r="2078" spans="1:30" x14ac:dyDescent="0.25">
      <c r="A2078" t="s">
        <v>18</v>
      </c>
      <c r="B2078" t="s">
        <v>197</v>
      </c>
      <c r="C2078" t="s">
        <v>198</v>
      </c>
      <c r="D2078" t="s">
        <v>199</v>
      </c>
      <c r="E2078" t="s">
        <v>114</v>
      </c>
      <c r="F2078" t="s">
        <v>27</v>
      </c>
      <c r="G2078">
        <v>14987793061</v>
      </c>
      <c r="H2078" t="s">
        <v>267</v>
      </c>
      <c r="I2078" t="s">
        <v>25</v>
      </c>
      <c r="J2078">
        <v>112</v>
      </c>
      <c r="K2078">
        <v>1.5</v>
      </c>
      <c r="L2078">
        <v>1</v>
      </c>
      <c r="M2078">
        <v>112</v>
      </c>
      <c r="N2078">
        <v>1.5</v>
      </c>
      <c r="O2078">
        <v>1</v>
      </c>
      <c r="P2078">
        <v>1.5</v>
      </c>
      <c r="Q2078">
        <v>4.5</v>
      </c>
      <c r="R2078" s="1">
        <v>44669</v>
      </c>
      <c r="S2078" t="str">
        <f t="shared" si="160"/>
        <v>SunChips Multigrain - Original</v>
      </c>
      <c r="T2078" t="str">
        <f t="shared" si="161"/>
        <v>Food</v>
      </c>
      <c r="U2078" t="str">
        <f>IF(T2078="Cell is Blank - Dis-regard",_xlfn.XLOOKUP(S2078,'Categroy Lookup'!A:A,'Categroy Lookup'!B:B,"Cell is Blank - Dis-regard"),T2078)</f>
        <v>Food</v>
      </c>
      <c r="V2078" t="b">
        <f t="shared" si="163"/>
        <v>1</v>
      </c>
      <c r="W2078">
        <f t="shared" si="162"/>
        <v>1.5</v>
      </c>
      <c r="X2078" s="8">
        <f t="shared" si="164"/>
        <v>1</v>
      </c>
      <c r="Y2078" t="s">
        <v>502</v>
      </c>
      <c r="Z2078" t="s">
        <v>512</v>
      </c>
      <c r="AB2078" t="s">
        <v>681</v>
      </c>
      <c r="AC2078" t="s">
        <v>790</v>
      </c>
      <c r="AD2078">
        <v>2022</v>
      </c>
    </row>
    <row r="2079" spans="1:30" x14ac:dyDescent="0.25">
      <c r="A2079" t="s">
        <v>18</v>
      </c>
      <c r="B2079" t="s">
        <v>197</v>
      </c>
      <c r="C2079" t="s">
        <v>198</v>
      </c>
      <c r="D2079" t="s">
        <v>199</v>
      </c>
      <c r="E2079" t="s">
        <v>72</v>
      </c>
      <c r="F2079" t="s">
        <v>55</v>
      </c>
      <c r="G2079">
        <v>14987801779</v>
      </c>
      <c r="H2079" t="s">
        <v>267</v>
      </c>
      <c r="I2079" t="s">
        <v>25</v>
      </c>
      <c r="J2079">
        <v>144</v>
      </c>
      <c r="K2079">
        <v>1.5</v>
      </c>
      <c r="L2079">
        <v>1</v>
      </c>
      <c r="M2079">
        <v>144</v>
      </c>
      <c r="N2079">
        <v>1.5</v>
      </c>
      <c r="O2079">
        <v>1</v>
      </c>
      <c r="P2079">
        <v>1.5</v>
      </c>
      <c r="Q2079">
        <v>1.5</v>
      </c>
      <c r="R2079" s="1">
        <v>44669</v>
      </c>
      <c r="S2079" t="str">
        <f t="shared" si="160"/>
        <v>Poland Springs Water</v>
      </c>
      <c r="T2079" t="str">
        <f t="shared" si="161"/>
        <v>Water</v>
      </c>
      <c r="U2079" t="str">
        <f>IF(T2079="Cell is Blank - Dis-regard",_xlfn.XLOOKUP(S2079,'Categroy Lookup'!A:A,'Categroy Lookup'!B:B,"Cell is Blank - Dis-regard"),T2079)</f>
        <v>Water</v>
      </c>
      <c r="V2079" t="b">
        <f t="shared" si="163"/>
        <v>1</v>
      </c>
      <c r="W2079">
        <f t="shared" si="162"/>
        <v>1.5</v>
      </c>
      <c r="X2079" s="8">
        <f t="shared" si="164"/>
        <v>1</v>
      </c>
      <c r="Y2079" t="s">
        <v>72</v>
      </c>
      <c r="AB2079" t="s">
        <v>681</v>
      </c>
      <c r="AC2079" t="s">
        <v>790</v>
      </c>
      <c r="AD2079">
        <v>2022</v>
      </c>
    </row>
    <row r="2080" spans="1:30" x14ac:dyDescent="0.25">
      <c r="A2080" t="s">
        <v>18</v>
      </c>
      <c r="B2080" t="s">
        <v>40</v>
      </c>
      <c r="C2080" t="s">
        <v>41</v>
      </c>
      <c r="D2080" t="s">
        <v>42</v>
      </c>
      <c r="E2080" t="s">
        <v>258</v>
      </c>
      <c r="F2080" t="s">
        <v>27</v>
      </c>
      <c r="G2080">
        <v>14987965084</v>
      </c>
      <c r="H2080" t="s">
        <v>267</v>
      </c>
      <c r="I2080" t="s">
        <v>25</v>
      </c>
      <c r="J2080">
        <v>112</v>
      </c>
      <c r="K2080">
        <v>1.5</v>
      </c>
      <c r="L2080">
        <v>1</v>
      </c>
      <c r="M2080">
        <v>112</v>
      </c>
      <c r="N2080">
        <v>1.5</v>
      </c>
      <c r="O2080">
        <v>1</v>
      </c>
      <c r="P2080">
        <v>1.5</v>
      </c>
      <c r="Q2080">
        <v>1.5</v>
      </c>
      <c r="R2080" s="1">
        <v>44669</v>
      </c>
      <c r="S2080" t="str">
        <f t="shared" si="160"/>
        <v>Pop Corners - Spicy Queso</v>
      </c>
      <c r="T2080" t="str">
        <f t="shared" si="161"/>
        <v>Food</v>
      </c>
      <c r="U2080" t="str">
        <f>IF(T2080="Cell is Blank - Dis-regard",_xlfn.XLOOKUP(S2080,'Categroy Lookup'!A:A,'Categroy Lookup'!B:B,"Cell is Blank - Dis-regard"),T2080)</f>
        <v>Food</v>
      </c>
      <c r="V2080" t="b">
        <f t="shared" si="163"/>
        <v>1</v>
      </c>
      <c r="W2080">
        <f t="shared" si="162"/>
        <v>1.5</v>
      </c>
      <c r="X2080" s="8">
        <f t="shared" si="164"/>
        <v>1</v>
      </c>
      <c r="Y2080" t="s">
        <v>606</v>
      </c>
      <c r="Z2080" t="s">
        <v>610</v>
      </c>
      <c r="AB2080" t="s">
        <v>681</v>
      </c>
      <c r="AC2080" t="s">
        <v>790</v>
      </c>
      <c r="AD2080">
        <v>2022</v>
      </c>
    </row>
    <row r="2081" spans="1:30" x14ac:dyDescent="0.25">
      <c r="A2081" t="s">
        <v>18</v>
      </c>
      <c r="B2081" t="s">
        <v>40</v>
      </c>
      <c r="C2081" t="s">
        <v>41</v>
      </c>
      <c r="D2081" t="s">
        <v>42</v>
      </c>
      <c r="E2081" t="s">
        <v>131</v>
      </c>
      <c r="F2081" t="s">
        <v>23</v>
      </c>
      <c r="G2081">
        <v>14988056155</v>
      </c>
      <c r="H2081" t="s">
        <v>267</v>
      </c>
      <c r="I2081" t="s">
        <v>33</v>
      </c>
      <c r="J2081">
        <v>140</v>
      </c>
      <c r="K2081">
        <v>1</v>
      </c>
      <c r="L2081">
        <v>1</v>
      </c>
      <c r="M2081">
        <v>140</v>
      </c>
      <c r="N2081">
        <v>1</v>
      </c>
      <c r="O2081">
        <v>1</v>
      </c>
      <c r="P2081">
        <v>1</v>
      </c>
      <c r="Q2081">
        <v>1</v>
      </c>
      <c r="R2081" s="1">
        <v>44669</v>
      </c>
      <c r="S2081" t="str">
        <f t="shared" si="160"/>
        <v>Sunkist Soda - Orange</v>
      </c>
      <c r="T2081" t="str">
        <f t="shared" si="161"/>
        <v>Carbonated</v>
      </c>
      <c r="U2081" t="str">
        <f>IF(T2081="Cell is Blank - Dis-regard",_xlfn.XLOOKUP(S2081,'Categroy Lookup'!A:A,'Categroy Lookup'!B:B,"Cell is Blank - Dis-regard"),T2081)</f>
        <v>Carbonated</v>
      </c>
      <c r="V2081" t="b">
        <f t="shared" si="163"/>
        <v>1</v>
      </c>
      <c r="W2081">
        <f t="shared" si="162"/>
        <v>1</v>
      </c>
      <c r="X2081" s="8">
        <f t="shared" si="164"/>
        <v>0.66666666666666663</v>
      </c>
      <c r="Y2081" t="s">
        <v>551</v>
      </c>
      <c r="Z2081" t="s">
        <v>552</v>
      </c>
      <c r="AB2081" t="s">
        <v>681</v>
      </c>
      <c r="AC2081" t="s">
        <v>790</v>
      </c>
      <c r="AD2081">
        <v>2022</v>
      </c>
    </row>
    <row r="2082" spans="1:30" x14ac:dyDescent="0.25">
      <c r="A2082" t="s">
        <v>18</v>
      </c>
      <c r="B2082" t="s">
        <v>40</v>
      </c>
      <c r="C2082" t="s">
        <v>41</v>
      </c>
      <c r="D2082" t="s">
        <v>42</v>
      </c>
      <c r="E2082" t="s">
        <v>131</v>
      </c>
      <c r="F2082" t="s">
        <v>23</v>
      </c>
      <c r="G2082">
        <v>14988095086</v>
      </c>
      <c r="H2082" t="s">
        <v>267</v>
      </c>
      <c r="I2082" t="s">
        <v>33</v>
      </c>
      <c r="J2082">
        <v>140</v>
      </c>
      <c r="K2082">
        <v>1</v>
      </c>
      <c r="L2082">
        <v>1</v>
      </c>
      <c r="M2082">
        <v>140</v>
      </c>
      <c r="N2082">
        <v>1</v>
      </c>
      <c r="O2082">
        <v>1</v>
      </c>
      <c r="P2082">
        <v>1</v>
      </c>
      <c r="Q2082">
        <v>1</v>
      </c>
      <c r="R2082" s="1">
        <v>44669</v>
      </c>
      <c r="S2082" t="str">
        <f t="shared" si="160"/>
        <v>Sunkist Soda - Orange</v>
      </c>
      <c r="T2082" t="str">
        <f t="shared" si="161"/>
        <v>Carbonated</v>
      </c>
      <c r="U2082" t="str">
        <f>IF(T2082="Cell is Blank - Dis-regard",_xlfn.XLOOKUP(S2082,'Categroy Lookup'!A:A,'Categroy Lookup'!B:B,"Cell is Blank - Dis-regard"),T2082)</f>
        <v>Carbonated</v>
      </c>
      <c r="V2082" t="b">
        <f t="shared" si="163"/>
        <v>1</v>
      </c>
      <c r="W2082">
        <f t="shared" si="162"/>
        <v>1</v>
      </c>
      <c r="X2082" s="8">
        <f t="shared" si="164"/>
        <v>0.66666666666666663</v>
      </c>
      <c r="Y2082" t="s">
        <v>551</v>
      </c>
      <c r="Z2082" t="s">
        <v>552</v>
      </c>
      <c r="AB2082" t="s">
        <v>681</v>
      </c>
      <c r="AC2082" t="s">
        <v>790</v>
      </c>
      <c r="AD2082">
        <v>2022</v>
      </c>
    </row>
    <row r="2083" spans="1:30" x14ac:dyDescent="0.25">
      <c r="A2083" t="s">
        <v>18</v>
      </c>
      <c r="B2083" t="s">
        <v>40</v>
      </c>
      <c r="C2083" t="s">
        <v>41</v>
      </c>
      <c r="D2083" t="s">
        <v>42</v>
      </c>
      <c r="E2083" t="s">
        <v>43</v>
      </c>
      <c r="F2083" t="s">
        <v>23</v>
      </c>
      <c r="G2083">
        <v>14988420872</v>
      </c>
      <c r="H2083" t="s">
        <v>267</v>
      </c>
      <c r="I2083" t="s">
        <v>25</v>
      </c>
      <c r="J2083">
        <v>144</v>
      </c>
      <c r="K2083">
        <v>3</v>
      </c>
      <c r="L2083">
        <v>1</v>
      </c>
      <c r="M2083">
        <v>144</v>
      </c>
      <c r="N2083">
        <v>3</v>
      </c>
      <c r="O2083">
        <v>1</v>
      </c>
      <c r="P2083">
        <v>3</v>
      </c>
      <c r="Q2083">
        <v>3</v>
      </c>
      <c r="R2083" s="1">
        <v>44669</v>
      </c>
      <c r="S2083" t="str">
        <f t="shared" si="160"/>
        <v>Monster Energy Original</v>
      </c>
      <c r="T2083" t="str">
        <f t="shared" si="161"/>
        <v>Carbonated</v>
      </c>
      <c r="U2083" t="str">
        <f>IF(T2083="Cell is Blank - Dis-regard",_xlfn.XLOOKUP(S2083,'Categroy Lookup'!A:A,'Categroy Lookup'!B:B,"Cell is Blank - Dis-regard"),T2083)</f>
        <v>Carbonated</v>
      </c>
      <c r="V2083" t="b">
        <f t="shared" si="163"/>
        <v>1</v>
      </c>
      <c r="W2083">
        <f t="shared" si="162"/>
        <v>3</v>
      </c>
      <c r="X2083" s="8">
        <f t="shared" si="164"/>
        <v>2</v>
      </c>
      <c r="Y2083" t="s">
        <v>43</v>
      </c>
      <c r="AB2083" t="s">
        <v>681</v>
      </c>
      <c r="AC2083" t="s">
        <v>790</v>
      </c>
      <c r="AD2083">
        <v>2022</v>
      </c>
    </row>
    <row r="2084" spans="1:30" x14ac:dyDescent="0.25">
      <c r="A2084" t="s">
        <v>18</v>
      </c>
      <c r="B2084" t="s">
        <v>40</v>
      </c>
      <c r="C2084" t="s">
        <v>41</v>
      </c>
      <c r="D2084" t="s">
        <v>42</v>
      </c>
      <c r="E2084" t="s">
        <v>93</v>
      </c>
      <c r="F2084" t="s">
        <v>23</v>
      </c>
      <c r="G2084">
        <v>14988470065</v>
      </c>
      <c r="H2084" t="s">
        <v>267</v>
      </c>
      <c r="I2084" t="s">
        <v>33</v>
      </c>
      <c r="J2084">
        <v>141</v>
      </c>
      <c r="K2084">
        <v>1.5</v>
      </c>
      <c r="L2084">
        <v>1</v>
      </c>
      <c r="M2084">
        <v>141</v>
      </c>
      <c r="N2084">
        <v>1.5</v>
      </c>
      <c r="O2084">
        <v>1</v>
      </c>
      <c r="P2084">
        <v>1.5</v>
      </c>
      <c r="Q2084">
        <v>1.5</v>
      </c>
      <c r="R2084" s="1">
        <v>44669</v>
      </c>
      <c r="S2084" t="str">
        <f t="shared" si="160"/>
        <v>Coca Cola - Zero Sugar</v>
      </c>
      <c r="T2084" t="str">
        <f t="shared" si="161"/>
        <v>Carbonated</v>
      </c>
      <c r="U2084" t="str">
        <f>IF(T2084="Cell is Blank - Dis-regard",_xlfn.XLOOKUP(S2084,'Categroy Lookup'!A:A,'Categroy Lookup'!B:B,"Cell is Blank - Dis-regard"),T2084)</f>
        <v>Carbonated</v>
      </c>
      <c r="V2084" t="b">
        <f t="shared" si="163"/>
        <v>1</v>
      </c>
      <c r="W2084">
        <f t="shared" si="162"/>
        <v>1.5</v>
      </c>
      <c r="X2084" s="8">
        <f t="shared" si="164"/>
        <v>1</v>
      </c>
      <c r="Y2084" t="s">
        <v>524</v>
      </c>
      <c r="Z2084" t="s">
        <v>525</v>
      </c>
      <c r="AB2084" t="s">
        <v>681</v>
      </c>
      <c r="AC2084" t="s">
        <v>790</v>
      </c>
      <c r="AD2084">
        <v>2022</v>
      </c>
    </row>
    <row r="2085" spans="1:30" x14ac:dyDescent="0.25">
      <c r="A2085" t="s">
        <v>18</v>
      </c>
      <c r="B2085" t="s">
        <v>40</v>
      </c>
      <c r="C2085" t="s">
        <v>41</v>
      </c>
      <c r="D2085" t="s">
        <v>42</v>
      </c>
      <c r="E2085" t="s">
        <v>260</v>
      </c>
      <c r="F2085" t="s">
        <v>27</v>
      </c>
      <c r="G2085">
        <v>14988471001</v>
      </c>
      <c r="H2085" t="s">
        <v>267</v>
      </c>
      <c r="I2085" t="s">
        <v>33</v>
      </c>
      <c r="J2085">
        <v>124</v>
      </c>
      <c r="K2085">
        <v>1</v>
      </c>
      <c r="L2085">
        <v>1</v>
      </c>
      <c r="M2085">
        <v>124</v>
      </c>
      <c r="N2085">
        <v>1</v>
      </c>
      <c r="O2085">
        <v>1</v>
      </c>
      <c r="P2085">
        <v>1</v>
      </c>
      <c r="Q2085">
        <v>1</v>
      </c>
      <c r="R2085" s="1">
        <v>44669</v>
      </c>
      <c r="S2085" t="str">
        <f t="shared" si="160"/>
        <v>Quaker Apple Cinnamon Rice Crisps</v>
      </c>
      <c r="T2085" t="str">
        <f t="shared" si="161"/>
        <v>Food</v>
      </c>
      <c r="U2085" t="str">
        <f>IF(T2085="Cell is Blank - Dis-regard",_xlfn.XLOOKUP(S2085,'Categroy Lookup'!A:A,'Categroy Lookup'!B:B,"Cell is Blank - Dis-regard"),T2085)</f>
        <v>Food</v>
      </c>
      <c r="V2085" t="b">
        <f t="shared" si="163"/>
        <v>1</v>
      </c>
      <c r="W2085">
        <f t="shared" si="162"/>
        <v>1</v>
      </c>
      <c r="X2085" s="8">
        <f t="shared" si="164"/>
        <v>0.66666666666666663</v>
      </c>
      <c r="Y2085" t="s">
        <v>260</v>
      </c>
      <c r="AB2085" t="s">
        <v>681</v>
      </c>
      <c r="AC2085" t="s">
        <v>790</v>
      </c>
      <c r="AD2085">
        <v>2022</v>
      </c>
    </row>
    <row r="2086" spans="1:30" x14ac:dyDescent="0.25">
      <c r="A2086" t="s">
        <v>18</v>
      </c>
      <c r="B2086" t="s">
        <v>40</v>
      </c>
      <c r="C2086" t="s">
        <v>41</v>
      </c>
      <c r="D2086" t="s">
        <v>42</v>
      </c>
      <c r="E2086" t="s">
        <v>53</v>
      </c>
      <c r="F2086" t="s">
        <v>27</v>
      </c>
      <c r="G2086">
        <v>14988471216</v>
      </c>
      <c r="H2086" t="s">
        <v>267</v>
      </c>
      <c r="I2086" t="s">
        <v>33</v>
      </c>
      <c r="J2086">
        <v>137</v>
      </c>
      <c r="K2086">
        <v>2</v>
      </c>
      <c r="L2086">
        <v>1</v>
      </c>
      <c r="M2086">
        <v>137</v>
      </c>
      <c r="N2086">
        <v>2</v>
      </c>
      <c r="O2086">
        <v>1</v>
      </c>
      <c r="P2086">
        <v>2</v>
      </c>
      <c r="Q2086">
        <v>2</v>
      </c>
      <c r="R2086" s="1">
        <v>44669</v>
      </c>
      <c r="S2086" t="str">
        <f t="shared" si="160"/>
        <v>Jacks Links Bar Beef Strip</v>
      </c>
      <c r="T2086" t="str">
        <f t="shared" si="161"/>
        <v>Food</v>
      </c>
      <c r="U2086" t="str">
        <f>IF(T2086="Cell is Blank - Dis-regard",_xlfn.XLOOKUP(S2086,'Categroy Lookup'!A:A,'Categroy Lookup'!B:B,"Cell is Blank - Dis-regard"),T2086)</f>
        <v>Food</v>
      </c>
      <c r="V2086" t="b">
        <f t="shared" si="163"/>
        <v>1</v>
      </c>
      <c r="W2086">
        <f t="shared" si="162"/>
        <v>2</v>
      </c>
      <c r="X2086" s="8">
        <f t="shared" si="164"/>
        <v>1.3333333333333333</v>
      </c>
      <c r="Y2086" t="s">
        <v>53</v>
      </c>
      <c r="AB2086" t="s">
        <v>681</v>
      </c>
      <c r="AC2086" t="s">
        <v>790</v>
      </c>
      <c r="AD2086">
        <v>2022</v>
      </c>
    </row>
    <row r="2087" spans="1:30" x14ac:dyDescent="0.25">
      <c r="A2087" t="s">
        <v>18</v>
      </c>
      <c r="B2087" t="s">
        <v>40</v>
      </c>
      <c r="C2087" t="s">
        <v>41</v>
      </c>
      <c r="D2087" t="s">
        <v>42</v>
      </c>
      <c r="E2087" t="s">
        <v>270</v>
      </c>
      <c r="F2087" t="s">
        <v>27</v>
      </c>
      <c r="G2087">
        <v>14988472646</v>
      </c>
      <c r="H2087" t="s">
        <v>267</v>
      </c>
      <c r="I2087" t="s">
        <v>33</v>
      </c>
      <c r="J2087">
        <v>135</v>
      </c>
      <c r="K2087">
        <v>1.5</v>
      </c>
      <c r="L2087">
        <v>1</v>
      </c>
      <c r="M2087">
        <v>135</v>
      </c>
      <c r="N2087">
        <v>1.5</v>
      </c>
      <c r="O2087">
        <v>1</v>
      </c>
      <c r="P2087">
        <v>1.5</v>
      </c>
      <c r="Q2087">
        <v>1.5</v>
      </c>
      <c r="R2087" s="1">
        <v>44669</v>
      </c>
      <c r="S2087" t="str">
        <f t="shared" si="160"/>
        <v>Nutri Grain Apple Cinnamon</v>
      </c>
      <c r="T2087" t="str">
        <f t="shared" si="161"/>
        <v>Food</v>
      </c>
      <c r="U2087" t="str">
        <f>IF(T2087="Cell is Blank - Dis-regard",_xlfn.XLOOKUP(S2087,'Categroy Lookup'!A:A,'Categroy Lookup'!B:B,"Cell is Blank - Dis-regard"),T2087)</f>
        <v>Food</v>
      </c>
      <c r="V2087" t="b">
        <f t="shared" si="163"/>
        <v>1</v>
      </c>
      <c r="W2087">
        <f t="shared" si="162"/>
        <v>1.5</v>
      </c>
      <c r="X2087" s="8">
        <f t="shared" si="164"/>
        <v>1</v>
      </c>
      <c r="Y2087" t="s">
        <v>270</v>
      </c>
      <c r="AB2087" t="s">
        <v>681</v>
      </c>
      <c r="AC2087" t="s">
        <v>790</v>
      </c>
      <c r="AD2087">
        <v>2022</v>
      </c>
    </row>
    <row r="2088" spans="1:30" x14ac:dyDescent="0.25">
      <c r="A2088" t="s">
        <v>18</v>
      </c>
      <c r="B2088" t="s">
        <v>40</v>
      </c>
      <c r="C2088" t="s">
        <v>41</v>
      </c>
      <c r="D2088" t="s">
        <v>42</v>
      </c>
      <c r="E2088" t="s">
        <v>131</v>
      </c>
      <c r="F2088" t="s">
        <v>23</v>
      </c>
      <c r="G2088">
        <v>14988501986</v>
      </c>
      <c r="H2088" t="s">
        <v>267</v>
      </c>
      <c r="I2088" t="s">
        <v>33</v>
      </c>
      <c r="J2088">
        <v>140</v>
      </c>
      <c r="K2088">
        <v>1</v>
      </c>
      <c r="L2088">
        <v>1</v>
      </c>
      <c r="M2088">
        <v>140</v>
      </c>
      <c r="N2088">
        <v>1</v>
      </c>
      <c r="O2088">
        <v>1</v>
      </c>
      <c r="P2088">
        <v>1</v>
      </c>
      <c r="Q2088">
        <v>1</v>
      </c>
      <c r="R2088" s="1">
        <v>44669</v>
      </c>
      <c r="S2088" t="str">
        <f t="shared" si="160"/>
        <v>Sunkist Soda - Orange</v>
      </c>
      <c r="T2088" t="str">
        <f t="shared" si="161"/>
        <v>Carbonated</v>
      </c>
      <c r="U2088" t="str">
        <f>IF(T2088="Cell is Blank - Dis-regard",_xlfn.XLOOKUP(S2088,'Categroy Lookup'!A:A,'Categroy Lookup'!B:B,"Cell is Blank - Dis-regard"),T2088)</f>
        <v>Carbonated</v>
      </c>
      <c r="V2088" t="b">
        <f t="shared" si="163"/>
        <v>1</v>
      </c>
      <c r="W2088">
        <f t="shared" si="162"/>
        <v>1</v>
      </c>
      <c r="X2088" s="8">
        <f t="shared" si="164"/>
        <v>0.66666666666666663</v>
      </c>
      <c r="Y2088" t="s">
        <v>551</v>
      </c>
      <c r="Z2088" t="s">
        <v>552</v>
      </c>
      <c r="AB2088" t="s">
        <v>681</v>
      </c>
      <c r="AC2088" t="s">
        <v>790</v>
      </c>
      <c r="AD2088">
        <v>2022</v>
      </c>
    </row>
    <row r="2089" spans="1:30" x14ac:dyDescent="0.25">
      <c r="A2089" t="s">
        <v>18</v>
      </c>
      <c r="B2089" t="s">
        <v>40</v>
      </c>
      <c r="C2089" t="s">
        <v>41</v>
      </c>
      <c r="D2089" t="s">
        <v>42</v>
      </c>
      <c r="E2089" t="s">
        <v>270</v>
      </c>
      <c r="F2089" t="s">
        <v>27</v>
      </c>
      <c r="G2089">
        <v>14988521509</v>
      </c>
      <c r="H2089" t="s">
        <v>267</v>
      </c>
      <c r="I2089" t="s">
        <v>33</v>
      </c>
      <c r="J2089">
        <v>135</v>
      </c>
      <c r="K2089">
        <v>1.5</v>
      </c>
      <c r="L2089">
        <v>1</v>
      </c>
      <c r="M2089">
        <v>135</v>
      </c>
      <c r="N2089">
        <v>1.5</v>
      </c>
      <c r="O2089">
        <v>1</v>
      </c>
      <c r="P2089">
        <v>1.5</v>
      </c>
      <c r="Q2089">
        <v>1.5</v>
      </c>
      <c r="R2089" s="1">
        <v>44669</v>
      </c>
      <c r="S2089" t="str">
        <f t="shared" si="160"/>
        <v>Nutri Grain Apple Cinnamon</v>
      </c>
      <c r="T2089" t="str">
        <f t="shared" si="161"/>
        <v>Food</v>
      </c>
      <c r="U2089" t="str">
        <f>IF(T2089="Cell is Blank - Dis-regard",_xlfn.XLOOKUP(S2089,'Categroy Lookup'!A:A,'Categroy Lookup'!B:B,"Cell is Blank - Dis-regard"),T2089)</f>
        <v>Food</v>
      </c>
      <c r="V2089" t="b">
        <f t="shared" si="163"/>
        <v>1</v>
      </c>
      <c r="W2089">
        <f t="shared" si="162"/>
        <v>1.5</v>
      </c>
      <c r="X2089" s="8">
        <f t="shared" si="164"/>
        <v>1</v>
      </c>
      <c r="Y2089" t="s">
        <v>270</v>
      </c>
      <c r="AB2089" t="s">
        <v>681</v>
      </c>
      <c r="AC2089" t="s">
        <v>790</v>
      </c>
      <c r="AD2089">
        <v>2022</v>
      </c>
    </row>
    <row r="2090" spans="1:30" x14ac:dyDescent="0.25">
      <c r="A2090" t="s">
        <v>18</v>
      </c>
      <c r="B2090" t="s">
        <v>40</v>
      </c>
      <c r="C2090" t="s">
        <v>41</v>
      </c>
      <c r="D2090" t="s">
        <v>42</v>
      </c>
      <c r="E2090" t="s">
        <v>131</v>
      </c>
      <c r="F2090" t="s">
        <v>23</v>
      </c>
      <c r="G2090">
        <v>14988526064</v>
      </c>
      <c r="H2090" t="s">
        <v>267</v>
      </c>
      <c r="I2090" t="s">
        <v>33</v>
      </c>
      <c r="J2090">
        <v>140</v>
      </c>
      <c r="K2090">
        <v>1</v>
      </c>
      <c r="L2090">
        <v>1</v>
      </c>
      <c r="M2090">
        <v>140</v>
      </c>
      <c r="N2090">
        <v>1</v>
      </c>
      <c r="O2090">
        <v>1</v>
      </c>
      <c r="P2090">
        <v>1</v>
      </c>
      <c r="Q2090">
        <v>1</v>
      </c>
      <c r="R2090" s="1">
        <v>44669</v>
      </c>
      <c r="S2090" t="str">
        <f t="shared" si="160"/>
        <v>Sunkist Soda - Orange</v>
      </c>
      <c r="T2090" t="str">
        <f t="shared" si="161"/>
        <v>Carbonated</v>
      </c>
      <c r="U2090" t="str">
        <f>IF(T2090="Cell is Blank - Dis-regard",_xlfn.XLOOKUP(S2090,'Categroy Lookup'!A:A,'Categroy Lookup'!B:B,"Cell is Blank - Dis-regard"),T2090)</f>
        <v>Carbonated</v>
      </c>
      <c r="V2090" t="b">
        <f t="shared" si="163"/>
        <v>1</v>
      </c>
      <c r="W2090">
        <f t="shared" si="162"/>
        <v>1</v>
      </c>
      <c r="X2090" s="8">
        <f t="shared" si="164"/>
        <v>0.66666666666666663</v>
      </c>
      <c r="Y2090" t="s">
        <v>551</v>
      </c>
      <c r="Z2090" t="s">
        <v>552</v>
      </c>
      <c r="AB2090" t="s">
        <v>681</v>
      </c>
      <c r="AC2090" t="s">
        <v>790</v>
      </c>
      <c r="AD2090">
        <v>2022</v>
      </c>
    </row>
    <row r="2091" spans="1:30" x14ac:dyDescent="0.25">
      <c r="A2091" t="s">
        <v>18</v>
      </c>
      <c r="B2091" t="s">
        <v>40</v>
      </c>
      <c r="C2091" t="s">
        <v>41</v>
      </c>
      <c r="D2091" t="s">
        <v>42</v>
      </c>
      <c r="E2091" t="s">
        <v>139</v>
      </c>
      <c r="F2091" t="s">
        <v>27</v>
      </c>
      <c r="G2091">
        <v>14988527738</v>
      </c>
      <c r="H2091" t="s">
        <v>267</v>
      </c>
      <c r="I2091" t="s">
        <v>33</v>
      </c>
      <c r="J2091">
        <v>121</v>
      </c>
      <c r="K2091">
        <v>1.5</v>
      </c>
      <c r="L2091">
        <v>1</v>
      </c>
      <c r="M2091">
        <v>121</v>
      </c>
      <c r="N2091">
        <v>1.5</v>
      </c>
      <c r="O2091">
        <v>1</v>
      </c>
      <c r="P2091">
        <v>1.5</v>
      </c>
      <c r="Q2091">
        <v>1.5</v>
      </c>
      <c r="R2091" s="1">
        <v>44669</v>
      </c>
      <c r="S2091" t="str">
        <f t="shared" si="160"/>
        <v>Cheetos Flaming Hot Limon Crunchy</v>
      </c>
      <c r="T2091" t="str">
        <f t="shared" si="161"/>
        <v>Food</v>
      </c>
      <c r="U2091" t="str">
        <f>IF(T2091="Cell is Blank - Dis-regard",_xlfn.XLOOKUP(S2091,'Categroy Lookup'!A:A,'Categroy Lookup'!B:B,"Cell is Blank - Dis-regard"),T2091)</f>
        <v>Food</v>
      </c>
      <c r="V2091" t="b">
        <f t="shared" si="163"/>
        <v>1</v>
      </c>
      <c r="W2091">
        <f t="shared" si="162"/>
        <v>1.5</v>
      </c>
      <c r="X2091" s="8">
        <f t="shared" si="164"/>
        <v>1</v>
      </c>
      <c r="Y2091" t="s">
        <v>139</v>
      </c>
      <c r="AB2091" t="s">
        <v>681</v>
      </c>
      <c r="AC2091" t="s">
        <v>790</v>
      </c>
      <c r="AD2091">
        <v>2022</v>
      </c>
    </row>
    <row r="2092" spans="1:30" x14ac:dyDescent="0.25">
      <c r="A2092" t="s">
        <v>18</v>
      </c>
      <c r="B2092" t="s">
        <v>40</v>
      </c>
      <c r="C2092" t="s">
        <v>41</v>
      </c>
      <c r="D2092" t="s">
        <v>42</v>
      </c>
      <c r="E2092" t="s">
        <v>47</v>
      </c>
      <c r="F2092" t="s">
        <v>27</v>
      </c>
      <c r="G2092">
        <v>14988530443</v>
      </c>
      <c r="H2092" t="s">
        <v>267</v>
      </c>
      <c r="I2092" t="s">
        <v>33</v>
      </c>
      <c r="J2092">
        <v>130</v>
      </c>
      <c r="K2092">
        <v>1</v>
      </c>
      <c r="L2092">
        <v>1</v>
      </c>
      <c r="M2092">
        <v>130</v>
      </c>
      <c r="N2092">
        <v>1</v>
      </c>
      <c r="O2092">
        <v>1</v>
      </c>
      <c r="P2092">
        <v>1</v>
      </c>
      <c r="Q2092">
        <v>1</v>
      </c>
      <c r="R2092" s="1">
        <v>44669</v>
      </c>
      <c r="S2092" t="str">
        <f t="shared" si="160"/>
        <v>Stretch Island Fruit Leathers Snacks - Variet</v>
      </c>
      <c r="T2092" t="str">
        <f t="shared" si="161"/>
        <v>Food</v>
      </c>
      <c r="U2092" t="str">
        <f>IF(T2092="Cell is Blank - Dis-regard",_xlfn.XLOOKUP(S2092,'Categroy Lookup'!A:A,'Categroy Lookup'!B:B,"Cell is Blank - Dis-regard"),T2092)</f>
        <v>Food</v>
      </c>
      <c r="V2092" t="b">
        <f t="shared" si="163"/>
        <v>1</v>
      </c>
      <c r="W2092">
        <f t="shared" si="162"/>
        <v>1</v>
      </c>
      <c r="X2092" s="8">
        <f t="shared" si="164"/>
        <v>0.66666666666666663</v>
      </c>
      <c r="Y2092" t="s">
        <v>480</v>
      </c>
      <c r="Z2092" t="s">
        <v>481</v>
      </c>
      <c r="AB2092" t="s">
        <v>681</v>
      </c>
      <c r="AC2092" t="s">
        <v>790</v>
      </c>
      <c r="AD2092">
        <v>2022</v>
      </c>
    </row>
    <row r="2093" spans="1:30" x14ac:dyDescent="0.25">
      <c r="A2093" t="s">
        <v>18</v>
      </c>
      <c r="B2093" t="s">
        <v>40</v>
      </c>
      <c r="C2093" t="s">
        <v>41</v>
      </c>
      <c r="D2093" t="s">
        <v>42</v>
      </c>
      <c r="E2093" t="s">
        <v>56</v>
      </c>
      <c r="F2093" t="s">
        <v>27</v>
      </c>
      <c r="G2093">
        <v>14988584253</v>
      </c>
      <c r="H2093" t="s">
        <v>267</v>
      </c>
      <c r="I2093" t="s">
        <v>33</v>
      </c>
      <c r="J2093">
        <v>123</v>
      </c>
      <c r="K2093">
        <v>1.5</v>
      </c>
      <c r="L2093">
        <v>1</v>
      </c>
      <c r="M2093">
        <v>123</v>
      </c>
      <c r="N2093">
        <v>1.5</v>
      </c>
      <c r="O2093">
        <v>1</v>
      </c>
      <c r="P2093">
        <v>1.5</v>
      </c>
      <c r="Q2093">
        <v>1.5</v>
      </c>
      <c r="R2093" s="1">
        <v>44669</v>
      </c>
      <c r="S2093" t="str">
        <f t="shared" si="160"/>
        <v>Cheetos - Fleming Hot Crunchy</v>
      </c>
      <c r="T2093" t="str">
        <f t="shared" si="161"/>
        <v>Food</v>
      </c>
      <c r="U2093" t="str">
        <f>IF(T2093="Cell is Blank - Dis-regard",_xlfn.XLOOKUP(S2093,'Categroy Lookup'!A:A,'Categroy Lookup'!B:B,"Cell is Blank - Dis-regard"),T2093)</f>
        <v>Food</v>
      </c>
      <c r="V2093" t="b">
        <f t="shared" si="163"/>
        <v>1</v>
      </c>
      <c r="W2093">
        <f t="shared" si="162"/>
        <v>1.5</v>
      </c>
      <c r="X2093" s="8">
        <f t="shared" si="164"/>
        <v>1</v>
      </c>
      <c r="Y2093" t="s">
        <v>491</v>
      </c>
      <c r="Z2093" t="s">
        <v>492</v>
      </c>
      <c r="AB2093" t="s">
        <v>681</v>
      </c>
      <c r="AC2093" t="s">
        <v>790</v>
      </c>
      <c r="AD2093">
        <v>2022</v>
      </c>
    </row>
    <row r="2094" spans="1:30" x14ac:dyDescent="0.25">
      <c r="A2094" t="s">
        <v>18</v>
      </c>
      <c r="B2094" t="s">
        <v>40</v>
      </c>
      <c r="C2094" t="s">
        <v>41</v>
      </c>
      <c r="D2094" t="s">
        <v>42</v>
      </c>
      <c r="E2094" t="s">
        <v>43</v>
      </c>
      <c r="F2094" t="s">
        <v>23</v>
      </c>
      <c r="G2094">
        <v>14988858113</v>
      </c>
      <c r="H2094" t="s">
        <v>271</v>
      </c>
      <c r="I2094" t="s">
        <v>33</v>
      </c>
      <c r="J2094">
        <v>144</v>
      </c>
      <c r="K2094">
        <v>3</v>
      </c>
      <c r="L2094">
        <v>1</v>
      </c>
      <c r="M2094">
        <v>144</v>
      </c>
      <c r="N2094">
        <v>3</v>
      </c>
      <c r="O2094">
        <v>1</v>
      </c>
      <c r="P2094">
        <v>3</v>
      </c>
      <c r="Q2094">
        <v>3</v>
      </c>
      <c r="R2094" s="1">
        <v>44669</v>
      </c>
      <c r="S2094" t="str">
        <f t="shared" si="160"/>
        <v>Monster Energy Original</v>
      </c>
      <c r="T2094" t="str">
        <f t="shared" si="161"/>
        <v>Carbonated</v>
      </c>
      <c r="U2094" t="str">
        <f>IF(T2094="Cell is Blank - Dis-regard",_xlfn.XLOOKUP(S2094,'Categroy Lookup'!A:A,'Categroy Lookup'!B:B,"Cell is Blank - Dis-regard"),T2094)</f>
        <v>Carbonated</v>
      </c>
      <c r="V2094" t="b">
        <f t="shared" si="163"/>
        <v>1</v>
      </c>
      <c r="W2094">
        <f t="shared" si="162"/>
        <v>3</v>
      </c>
      <c r="X2094" s="8">
        <f t="shared" si="164"/>
        <v>2</v>
      </c>
      <c r="Y2094" t="s">
        <v>43</v>
      </c>
      <c r="AB2094" t="s">
        <v>683</v>
      </c>
      <c r="AC2094" t="s">
        <v>791</v>
      </c>
      <c r="AD2094">
        <v>2022</v>
      </c>
    </row>
    <row r="2095" spans="1:30" x14ac:dyDescent="0.25">
      <c r="A2095" t="s">
        <v>18</v>
      </c>
      <c r="B2095" t="s">
        <v>40</v>
      </c>
      <c r="C2095" t="s">
        <v>41</v>
      </c>
      <c r="D2095" t="s">
        <v>42</v>
      </c>
      <c r="E2095" t="s">
        <v>139</v>
      </c>
      <c r="F2095" t="s">
        <v>27</v>
      </c>
      <c r="G2095">
        <v>14988858741</v>
      </c>
      <c r="H2095" t="s">
        <v>271</v>
      </c>
      <c r="I2095" t="s">
        <v>33</v>
      </c>
      <c r="J2095">
        <v>121</v>
      </c>
      <c r="K2095">
        <v>1.5</v>
      </c>
      <c r="L2095">
        <v>1</v>
      </c>
      <c r="M2095">
        <v>121</v>
      </c>
      <c r="N2095">
        <v>1.5</v>
      </c>
      <c r="O2095">
        <v>1</v>
      </c>
      <c r="P2095">
        <v>1.5</v>
      </c>
      <c r="Q2095">
        <v>1.5</v>
      </c>
      <c r="R2095" s="1">
        <v>44669</v>
      </c>
      <c r="S2095" t="str">
        <f t="shared" si="160"/>
        <v>Cheetos Flaming Hot Limon Crunchy</v>
      </c>
      <c r="T2095" t="str">
        <f t="shared" si="161"/>
        <v>Food</v>
      </c>
      <c r="U2095" t="str">
        <f>IF(T2095="Cell is Blank - Dis-regard",_xlfn.XLOOKUP(S2095,'Categroy Lookup'!A:A,'Categroy Lookup'!B:B,"Cell is Blank - Dis-regard"),T2095)</f>
        <v>Food</v>
      </c>
      <c r="V2095" t="b">
        <f t="shared" si="163"/>
        <v>1</v>
      </c>
      <c r="W2095">
        <f t="shared" si="162"/>
        <v>1.5</v>
      </c>
      <c r="X2095" s="8">
        <f t="shared" si="164"/>
        <v>1</v>
      </c>
      <c r="Y2095" t="s">
        <v>139</v>
      </c>
      <c r="AB2095" t="s">
        <v>683</v>
      </c>
      <c r="AC2095" t="s">
        <v>791</v>
      </c>
      <c r="AD2095">
        <v>2022</v>
      </c>
    </row>
    <row r="2096" spans="1:30" x14ac:dyDescent="0.25">
      <c r="A2096" t="s">
        <v>18</v>
      </c>
      <c r="B2096" t="s">
        <v>40</v>
      </c>
      <c r="C2096" t="s">
        <v>41</v>
      </c>
      <c r="D2096" t="s">
        <v>42</v>
      </c>
      <c r="E2096" t="s">
        <v>45</v>
      </c>
      <c r="F2096" t="s">
        <v>31</v>
      </c>
      <c r="G2096">
        <v>14989456446</v>
      </c>
      <c r="H2096" t="s">
        <v>271</v>
      </c>
      <c r="I2096" t="s">
        <v>25</v>
      </c>
      <c r="J2096">
        <v>143</v>
      </c>
      <c r="K2096">
        <v>2.5</v>
      </c>
      <c r="L2096">
        <v>1</v>
      </c>
      <c r="M2096">
        <v>143</v>
      </c>
      <c r="N2096">
        <v>2.5</v>
      </c>
      <c r="O2096">
        <v>1</v>
      </c>
      <c r="P2096">
        <v>2.5</v>
      </c>
      <c r="Q2096">
        <v>2.5</v>
      </c>
      <c r="R2096" s="1">
        <v>44670</v>
      </c>
      <c r="S2096" t="str">
        <f t="shared" si="160"/>
        <v>Snapple Diet Tea - Lemon</v>
      </c>
      <c r="T2096" t="str">
        <f t="shared" si="161"/>
        <v>Non Carbonated</v>
      </c>
      <c r="U2096" t="str">
        <f>IF(T2096="Cell is Blank - Dis-regard",_xlfn.XLOOKUP(S2096,'Categroy Lookup'!A:A,'Categroy Lookup'!B:B,"Cell is Blank - Dis-regard"),T2096)</f>
        <v>Non Carbonated</v>
      </c>
      <c r="V2096" t="b">
        <f t="shared" si="163"/>
        <v>1</v>
      </c>
      <c r="W2096">
        <f t="shared" si="162"/>
        <v>2.5</v>
      </c>
      <c r="X2096" s="8">
        <f t="shared" si="164"/>
        <v>1.6666666666666667</v>
      </c>
      <c r="Y2096" t="s">
        <v>478</v>
      </c>
      <c r="Z2096" t="s">
        <v>479</v>
      </c>
      <c r="AB2096" t="s">
        <v>683</v>
      </c>
      <c r="AC2096" t="s">
        <v>791</v>
      </c>
      <c r="AD2096">
        <v>2022</v>
      </c>
    </row>
    <row r="2097" spans="1:30" x14ac:dyDescent="0.25">
      <c r="A2097" t="s">
        <v>18</v>
      </c>
      <c r="B2097" t="s">
        <v>40</v>
      </c>
      <c r="C2097" t="s">
        <v>41</v>
      </c>
      <c r="D2097" t="s">
        <v>42</v>
      </c>
      <c r="E2097" t="s">
        <v>254</v>
      </c>
      <c r="F2097" t="s">
        <v>27</v>
      </c>
      <c r="G2097">
        <v>14990144718</v>
      </c>
      <c r="H2097" t="s">
        <v>271</v>
      </c>
      <c r="I2097" t="s">
        <v>25</v>
      </c>
      <c r="J2097">
        <v>122</v>
      </c>
      <c r="K2097">
        <v>1.5</v>
      </c>
      <c r="L2097">
        <v>2</v>
      </c>
      <c r="M2097">
        <v>122</v>
      </c>
      <c r="N2097">
        <v>1.5</v>
      </c>
      <c r="O2097">
        <v>2</v>
      </c>
      <c r="P2097">
        <v>3</v>
      </c>
      <c r="Q2097">
        <v>5</v>
      </c>
      <c r="R2097" s="1">
        <v>44670</v>
      </c>
      <c r="S2097" t="str">
        <f t="shared" si="160"/>
        <v>Quaker Caramel Rice Crisps</v>
      </c>
      <c r="T2097" t="str">
        <f t="shared" si="161"/>
        <v>Food</v>
      </c>
      <c r="U2097" t="str">
        <f>IF(T2097="Cell is Blank - Dis-regard",_xlfn.XLOOKUP(S2097,'Categroy Lookup'!A:A,'Categroy Lookup'!B:B,"Cell is Blank - Dis-regard"),T2097)</f>
        <v>Food</v>
      </c>
      <c r="V2097" t="b">
        <f t="shared" si="163"/>
        <v>1</v>
      </c>
      <c r="W2097">
        <f t="shared" si="162"/>
        <v>1.5</v>
      </c>
      <c r="X2097" s="8">
        <f t="shared" si="164"/>
        <v>1</v>
      </c>
      <c r="Y2097" t="s">
        <v>254</v>
      </c>
      <c r="AB2097" t="s">
        <v>683</v>
      </c>
      <c r="AC2097" t="s">
        <v>791</v>
      </c>
      <c r="AD2097">
        <v>2022</v>
      </c>
    </row>
    <row r="2098" spans="1:30" x14ac:dyDescent="0.25">
      <c r="A2098" t="s">
        <v>18</v>
      </c>
      <c r="B2098" t="s">
        <v>40</v>
      </c>
      <c r="C2098" t="s">
        <v>41</v>
      </c>
      <c r="D2098" t="s">
        <v>42</v>
      </c>
      <c r="E2098" t="s">
        <v>48</v>
      </c>
      <c r="F2098" t="s">
        <v>27</v>
      </c>
      <c r="G2098">
        <v>14990144718</v>
      </c>
      <c r="H2098" t="s">
        <v>271</v>
      </c>
      <c r="I2098" t="s">
        <v>25</v>
      </c>
      <c r="J2098">
        <v>134</v>
      </c>
      <c r="K2098">
        <v>2</v>
      </c>
      <c r="L2098">
        <v>1</v>
      </c>
      <c r="M2098">
        <v>134</v>
      </c>
      <c r="N2098">
        <v>2</v>
      </c>
      <c r="O2098">
        <v>1</v>
      </c>
      <c r="P2098">
        <v>2</v>
      </c>
      <c r="Q2098">
        <v>5</v>
      </c>
      <c r="R2098" s="1">
        <v>44670</v>
      </c>
      <c r="S2098" t="str">
        <f t="shared" si="160"/>
        <v>KitKat - Crisp Wafers</v>
      </c>
      <c r="T2098" t="str">
        <f t="shared" si="161"/>
        <v>Food</v>
      </c>
      <c r="U2098" t="str">
        <f>IF(T2098="Cell is Blank - Dis-regard",_xlfn.XLOOKUP(S2098,'Categroy Lookup'!A:A,'Categroy Lookup'!B:B,"Cell is Blank - Dis-regard"),T2098)</f>
        <v>Food</v>
      </c>
      <c r="V2098" t="b">
        <f t="shared" si="163"/>
        <v>1</v>
      </c>
      <c r="W2098">
        <f t="shared" si="162"/>
        <v>2</v>
      </c>
      <c r="X2098" s="8">
        <f t="shared" si="164"/>
        <v>1.3333333333333333</v>
      </c>
      <c r="Y2098" t="s">
        <v>482</v>
      </c>
      <c r="Z2098" t="s">
        <v>483</v>
      </c>
      <c r="AB2098" t="s">
        <v>683</v>
      </c>
      <c r="AC2098" t="s">
        <v>791</v>
      </c>
      <c r="AD2098">
        <v>2022</v>
      </c>
    </row>
    <row r="2099" spans="1:30" x14ac:dyDescent="0.25">
      <c r="A2099" t="s">
        <v>18</v>
      </c>
      <c r="B2099" t="s">
        <v>36</v>
      </c>
      <c r="C2099" t="s">
        <v>37</v>
      </c>
      <c r="D2099" t="s">
        <v>38</v>
      </c>
      <c r="E2099" t="s">
        <v>98</v>
      </c>
      <c r="F2099" t="s">
        <v>27</v>
      </c>
      <c r="G2099">
        <v>14990631671</v>
      </c>
      <c r="H2099" t="s">
        <v>271</v>
      </c>
      <c r="I2099" t="s">
        <v>33</v>
      </c>
      <c r="J2099">
        <v>125</v>
      </c>
      <c r="K2099">
        <v>1.25</v>
      </c>
      <c r="L2099">
        <v>1</v>
      </c>
      <c r="M2099">
        <v>125</v>
      </c>
      <c r="N2099">
        <v>1.25</v>
      </c>
      <c r="O2099">
        <v>1</v>
      </c>
      <c r="P2099">
        <v>1.25</v>
      </c>
      <c r="Q2099">
        <v>1.25</v>
      </c>
      <c r="R2099" s="1">
        <v>44670</v>
      </c>
      <c r="S2099" t="str">
        <f t="shared" si="160"/>
        <v>CheezIt - Original</v>
      </c>
      <c r="T2099" t="str">
        <f t="shared" si="161"/>
        <v>Food</v>
      </c>
      <c r="U2099" t="str">
        <f>IF(T2099="Cell is Blank - Dis-regard",_xlfn.XLOOKUP(S2099,'Categroy Lookup'!A:A,'Categroy Lookup'!B:B,"Cell is Blank - Dis-regard"),T2099)</f>
        <v>Food</v>
      </c>
      <c r="V2099" t="b">
        <f t="shared" si="163"/>
        <v>1</v>
      </c>
      <c r="W2099">
        <f t="shared" si="162"/>
        <v>1.25</v>
      </c>
      <c r="X2099" s="8">
        <f t="shared" si="164"/>
        <v>0.83333333333333337</v>
      </c>
      <c r="Y2099" t="s">
        <v>528</v>
      </c>
      <c r="Z2099" t="s">
        <v>512</v>
      </c>
      <c r="AB2099" t="s">
        <v>683</v>
      </c>
      <c r="AC2099" t="s">
        <v>791</v>
      </c>
      <c r="AD2099">
        <v>2022</v>
      </c>
    </row>
    <row r="2100" spans="1:30" x14ac:dyDescent="0.25">
      <c r="A2100" t="s">
        <v>18</v>
      </c>
      <c r="B2100" t="s">
        <v>197</v>
      </c>
      <c r="C2100" t="s">
        <v>198</v>
      </c>
      <c r="D2100" t="s">
        <v>199</v>
      </c>
      <c r="E2100" t="s">
        <v>93</v>
      </c>
      <c r="F2100" t="s">
        <v>23</v>
      </c>
      <c r="G2100">
        <v>14990633490</v>
      </c>
      <c r="H2100" t="s">
        <v>271</v>
      </c>
      <c r="I2100" t="s">
        <v>33</v>
      </c>
      <c r="J2100">
        <v>142</v>
      </c>
      <c r="K2100">
        <v>1.5</v>
      </c>
      <c r="L2100">
        <v>1</v>
      </c>
      <c r="M2100">
        <v>142</v>
      </c>
      <c r="N2100">
        <v>1.5</v>
      </c>
      <c r="O2100">
        <v>1</v>
      </c>
      <c r="P2100">
        <v>1.5</v>
      </c>
      <c r="Q2100">
        <v>1.5</v>
      </c>
      <c r="R2100" s="1">
        <v>44670</v>
      </c>
      <c r="S2100" t="str">
        <f t="shared" si="160"/>
        <v>Coca Cola - Zero Sugar</v>
      </c>
      <c r="T2100" t="str">
        <f t="shared" si="161"/>
        <v>Carbonated</v>
      </c>
      <c r="U2100" t="str">
        <f>IF(T2100="Cell is Blank - Dis-regard",_xlfn.XLOOKUP(S2100,'Categroy Lookup'!A:A,'Categroy Lookup'!B:B,"Cell is Blank - Dis-regard"),T2100)</f>
        <v>Carbonated</v>
      </c>
      <c r="V2100" t="b">
        <f t="shared" si="163"/>
        <v>1</v>
      </c>
      <c r="W2100">
        <f t="shared" si="162"/>
        <v>1.5</v>
      </c>
      <c r="X2100" s="8">
        <f t="shared" si="164"/>
        <v>1</v>
      </c>
      <c r="Y2100" t="s">
        <v>524</v>
      </c>
      <c r="Z2100" t="s">
        <v>525</v>
      </c>
      <c r="AB2100" t="s">
        <v>683</v>
      </c>
      <c r="AC2100" t="s">
        <v>791</v>
      </c>
      <c r="AD2100">
        <v>2022</v>
      </c>
    </row>
    <row r="2101" spans="1:30" x14ac:dyDescent="0.25">
      <c r="A2101" t="s">
        <v>18</v>
      </c>
      <c r="B2101" t="s">
        <v>197</v>
      </c>
      <c r="C2101" t="s">
        <v>198</v>
      </c>
      <c r="D2101" t="s">
        <v>199</v>
      </c>
      <c r="E2101" t="s">
        <v>93</v>
      </c>
      <c r="F2101" t="s">
        <v>23</v>
      </c>
      <c r="G2101">
        <v>14990640462</v>
      </c>
      <c r="H2101" t="s">
        <v>271</v>
      </c>
      <c r="I2101" t="s">
        <v>33</v>
      </c>
      <c r="J2101">
        <v>142</v>
      </c>
      <c r="K2101">
        <v>1.5</v>
      </c>
      <c r="L2101">
        <v>1</v>
      </c>
      <c r="M2101">
        <v>142</v>
      </c>
      <c r="N2101">
        <v>1.5</v>
      </c>
      <c r="O2101">
        <v>1</v>
      </c>
      <c r="P2101">
        <v>1.5</v>
      </c>
      <c r="Q2101">
        <v>1.5</v>
      </c>
      <c r="R2101" s="1">
        <v>44670</v>
      </c>
      <c r="S2101" t="str">
        <f t="shared" si="160"/>
        <v>Coca Cola - Zero Sugar</v>
      </c>
      <c r="T2101" t="str">
        <f t="shared" si="161"/>
        <v>Carbonated</v>
      </c>
      <c r="U2101" t="str">
        <f>IF(T2101="Cell is Blank - Dis-regard",_xlfn.XLOOKUP(S2101,'Categroy Lookup'!A:A,'Categroy Lookup'!B:B,"Cell is Blank - Dis-regard"),T2101)</f>
        <v>Carbonated</v>
      </c>
      <c r="V2101" t="b">
        <f t="shared" si="163"/>
        <v>1</v>
      </c>
      <c r="W2101">
        <f t="shared" si="162"/>
        <v>1.5</v>
      </c>
      <c r="X2101" s="8">
        <f t="shared" si="164"/>
        <v>1</v>
      </c>
      <c r="Y2101" t="s">
        <v>524</v>
      </c>
      <c r="Z2101" t="s">
        <v>525</v>
      </c>
      <c r="AB2101" t="s">
        <v>683</v>
      </c>
      <c r="AC2101" t="s">
        <v>791</v>
      </c>
      <c r="AD2101">
        <v>2022</v>
      </c>
    </row>
    <row r="2102" spans="1:30" x14ac:dyDescent="0.25">
      <c r="A2102" t="s">
        <v>18</v>
      </c>
      <c r="B2102" t="s">
        <v>36</v>
      </c>
      <c r="C2102" t="s">
        <v>37</v>
      </c>
      <c r="D2102" t="s">
        <v>38</v>
      </c>
      <c r="E2102" t="s">
        <v>34</v>
      </c>
      <c r="F2102" t="s">
        <v>27</v>
      </c>
      <c r="G2102">
        <v>14990837788</v>
      </c>
      <c r="H2102" t="s">
        <v>271</v>
      </c>
      <c r="I2102" t="s">
        <v>33</v>
      </c>
      <c r="J2102">
        <v>110</v>
      </c>
      <c r="K2102">
        <v>1.5</v>
      </c>
      <c r="L2102">
        <v>1</v>
      </c>
      <c r="M2102">
        <v>110</v>
      </c>
      <c r="N2102">
        <v>1.5</v>
      </c>
      <c r="O2102">
        <v>1</v>
      </c>
      <c r="P2102">
        <v>1.5</v>
      </c>
      <c r="Q2102">
        <v>1.5</v>
      </c>
      <c r="R2102" s="1">
        <v>44670</v>
      </c>
      <c r="S2102" t="str">
        <f t="shared" si="160"/>
        <v>Miss Vickie's Potato Chip - Sea Salt &amp; Vinega</v>
      </c>
      <c r="T2102" t="str">
        <f t="shared" si="161"/>
        <v>Food</v>
      </c>
      <c r="U2102" t="str">
        <f>IF(T2102="Cell is Blank - Dis-regard",_xlfn.XLOOKUP(S2102,'Categroy Lookup'!A:A,'Categroy Lookup'!B:B,"Cell is Blank - Dis-regard"),T2102)</f>
        <v>Food</v>
      </c>
      <c r="V2102" t="b">
        <f t="shared" si="163"/>
        <v>1</v>
      </c>
      <c r="W2102">
        <f t="shared" si="162"/>
        <v>1.5</v>
      </c>
      <c r="X2102" s="8">
        <f t="shared" si="164"/>
        <v>1</v>
      </c>
      <c r="Y2102" t="s">
        <v>473</v>
      </c>
      <c r="Z2102" t="s">
        <v>474</v>
      </c>
      <c r="AB2102" t="s">
        <v>683</v>
      </c>
      <c r="AC2102" t="s">
        <v>791</v>
      </c>
      <c r="AD2102">
        <v>2022</v>
      </c>
    </row>
    <row r="2103" spans="1:30" x14ac:dyDescent="0.25">
      <c r="A2103" t="s">
        <v>18</v>
      </c>
      <c r="B2103" t="s">
        <v>40</v>
      </c>
      <c r="C2103" t="s">
        <v>41</v>
      </c>
      <c r="D2103" t="s">
        <v>42</v>
      </c>
      <c r="E2103" t="s">
        <v>43</v>
      </c>
      <c r="F2103" t="s">
        <v>23</v>
      </c>
      <c r="G2103">
        <v>14990907560</v>
      </c>
      <c r="H2103" t="s">
        <v>271</v>
      </c>
      <c r="I2103" t="s">
        <v>33</v>
      </c>
      <c r="J2103">
        <v>146</v>
      </c>
      <c r="K2103">
        <v>3</v>
      </c>
      <c r="L2103">
        <v>1</v>
      </c>
      <c r="M2103">
        <v>146</v>
      </c>
      <c r="N2103">
        <v>3</v>
      </c>
      <c r="O2103">
        <v>1</v>
      </c>
      <c r="P2103">
        <v>3</v>
      </c>
      <c r="Q2103">
        <v>3</v>
      </c>
      <c r="R2103" s="1">
        <v>44670</v>
      </c>
      <c r="S2103" t="str">
        <f t="shared" si="160"/>
        <v>Monster Energy Original</v>
      </c>
      <c r="T2103" t="str">
        <f t="shared" si="161"/>
        <v>Carbonated</v>
      </c>
      <c r="U2103" t="str">
        <f>IF(T2103="Cell is Blank - Dis-regard",_xlfn.XLOOKUP(S2103,'Categroy Lookup'!A:A,'Categroy Lookup'!B:B,"Cell is Blank - Dis-regard"),T2103)</f>
        <v>Carbonated</v>
      </c>
      <c r="V2103" t="b">
        <f t="shared" si="163"/>
        <v>1</v>
      </c>
      <c r="W2103">
        <f t="shared" si="162"/>
        <v>3</v>
      </c>
      <c r="X2103" s="8">
        <f t="shared" si="164"/>
        <v>2</v>
      </c>
      <c r="Y2103" t="s">
        <v>43</v>
      </c>
      <c r="AB2103" t="s">
        <v>683</v>
      </c>
      <c r="AC2103" t="s">
        <v>791</v>
      </c>
      <c r="AD2103">
        <v>2022</v>
      </c>
    </row>
    <row r="2104" spans="1:30" x14ac:dyDescent="0.25">
      <c r="A2104" t="s">
        <v>18</v>
      </c>
      <c r="B2104" t="s">
        <v>197</v>
      </c>
      <c r="C2104" t="s">
        <v>198</v>
      </c>
      <c r="D2104" t="s">
        <v>199</v>
      </c>
      <c r="E2104" t="s">
        <v>72</v>
      </c>
      <c r="F2104" t="s">
        <v>55</v>
      </c>
      <c r="G2104">
        <v>14991194163</v>
      </c>
      <c r="H2104" t="s">
        <v>271</v>
      </c>
      <c r="I2104" t="s">
        <v>25</v>
      </c>
      <c r="J2104">
        <v>144</v>
      </c>
      <c r="K2104">
        <v>1.5</v>
      </c>
      <c r="L2104">
        <v>1</v>
      </c>
      <c r="M2104">
        <v>144</v>
      </c>
      <c r="N2104">
        <v>1.5</v>
      </c>
      <c r="O2104">
        <v>1</v>
      </c>
      <c r="P2104">
        <v>1.5</v>
      </c>
      <c r="Q2104">
        <v>1.5</v>
      </c>
      <c r="R2104" s="1">
        <v>44670</v>
      </c>
      <c r="S2104" t="str">
        <f t="shared" si="160"/>
        <v>Poland Springs Water</v>
      </c>
      <c r="T2104" t="str">
        <f t="shared" si="161"/>
        <v>Water</v>
      </c>
      <c r="U2104" t="str">
        <f>IF(T2104="Cell is Blank - Dis-regard",_xlfn.XLOOKUP(S2104,'Categroy Lookup'!A:A,'Categroy Lookup'!B:B,"Cell is Blank - Dis-regard"),T2104)</f>
        <v>Water</v>
      </c>
      <c r="V2104" t="b">
        <f t="shared" si="163"/>
        <v>1</v>
      </c>
      <c r="W2104">
        <f t="shared" si="162"/>
        <v>1.5</v>
      </c>
      <c r="X2104" s="8">
        <f t="shared" si="164"/>
        <v>1</v>
      </c>
      <c r="Y2104" t="s">
        <v>72</v>
      </c>
      <c r="AB2104" t="s">
        <v>683</v>
      </c>
      <c r="AC2104" t="s">
        <v>791</v>
      </c>
      <c r="AD2104">
        <v>2022</v>
      </c>
    </row>
    <row r="2105" spans="1:30" x14ac:dyDescent="0.25">
      <c r="A2105" t="s">
        <v>18</v>
      </c>
      <c r="B2105" t="s">
        <v>197</v>
      </c>
      <c r="C2105" t="s">
        <v>198</v>
      </c>
      <c r="D2105" t="s">
        <v>199</v>
      </c>
      <c r="E2105" t="s">
        <v>93</v>
      </c>
      <c r="F2105" t="s">
        <v>23</v>
      </c>
      <c r="G2105">
        <v>14991136396</v>
      </c>
      <c r="H2105" t="s">
        <v>271</v>
      </c>
      <c r="I2105" t="s">
        <v>25</v>
      </c>
      <c r="J2105">
        <v>142</v>
      </c>
      <c r="K2105">
        <v>1.5</v>
      </c>
      <c r="L2105">
        <v>1</v>
      </c>
      <c r="M2105">
        <v>142</v>
      </c>
      <c r="N2105">
        <v>1.5</v>
      </c>
      <c r="O2105">
        <v>1</v>
      </c>
      <c r="P2105">
        <v>1.5</v>
      </c>
      <c r="Q2105">
        <v>1.5</v>
      </c>
      <c r="R2105" s="1">
        <v>44670</v>
      </c>
      <c r="S2105" t="str">
        <f t="shared" si="160"/>
        <v>Coca Cola - Zero Sugar</v>
      </c>
      <c r="T2105" t="str">
        <f t="shared" si="161"/>
        <v>Carbonated</v>
      </c>
      <c r="U2105" t="str">
        <f>IF(T2105="Cell is Blank - Dis-regard",_xlfn.XLOOKUP(S2105,'Categroy Lookup'!A:A,'Categroy Lookup'!B:B,"Cell is Blank - Dis-regard"),T2105)</f>
        <v>Carbonated</v>
      </c>
      <c r="V2105" t="b">
        <f t="shared" si="163"/>
        <v>1</v>
      </c>
      <c r="W2105">
        <f t="shared" si="162"/>
        <v>1.5</v>
      </c>
      <c r="X2105" s="8">
        <f t="shared" si="164"/>
        <v>1</v>
      </c>
      <c r="Y2105" t="s">
        <v>524</v>
      </c>
      <c r="Z2105" t="s">
        <v>525</v>
      </c>
      <c r="AB2105" t="s">
        <v>683</v>
      </c>
      <c r="AC2105" t="s">
        <v>791</v>
      </c>
      <c r="AD2105">
        <v>2022</v>
      </c>
    </row>
    <row r="2106" spans="1:30" x14ac:dyDescent="0.25">
      <c r="A2106" t="s">
        <v>18</v>
      </c>
      <c r="B2106" t="s">
        <v>40</v>
      </c>
      <c r="C2106" t="s">
        <v>41</v>
      </c>
      <c r="D2106" t="s">
        <v>42</v>
      </c>
      <c r="E2106" t="s">
        <v>260</v>
      </c>
      <c r="F2106" t="s">
        <v>27</v>
      </c>
      <c r="G2106">
        <v>14991403831</v>
      </c>
      <c r="H2106" t="s">
        <v>271</v>
      </c>
      <c r="I2106" t="s">
        <v>25</v>
      </c>
      <c r="J2106">
        <v>124</v>
      </c>
      <c r="K2106">
        <v>1</v>
      </c>
      <c r="L2106">
        <v>1</v>
      </c>
      <c r="M2106">
        <v>124</v>
      </c>
      <c r="N2106">
        <v>1</v>
      </c>
      <c r="O2106">
        <v>1</v>
      </c>
      <c r="P2106">
        <v>1</v>
      </c>
      <c r="Q2106">
        <v>3.5</v>
      </c>
      <c r="R2106" s="1">
        <v>44670</v>
      </c>
      <c r="S2106" t="str">
        <f t="shared" si="160"/>
        <v>Quaker Apple Cinnamon Rice Crisps</v>
      </c>
      <c r="T2106" t="str">
        <f t="shared" si="161"/>
        <v>Food</v>
      </c>
      <c r="U2106" t="str">
        <f>IF(T2106="Cell is Blank - Dis-regard",_xlfn.XLOOKUP(S2106,'Categroy Lookup'!A:A,'Categroy Lookup'!B:B,"Cell is Blank - Dis-regard"),T2106)</f>
        <v>Food</v>
      </c>
      <c r="V2106" t="b">
        <f t="shared" si="163"/>
        <v>1</v>
      </c>
      <c r="W2106">
        <f t="shared" si="162"/>
        <v>1</v>
      </c>
      <c r="X2106" s="8">
        <f t="shared" si="164"/>
        <v>0.66666666666666663</v>
      </c>
      <c r="Y2106" t="s">
        <v>260</v>
      </c>
      <c r="AB2106" t="s">
        <v>683</v>
      </c>
      <c r="AC2106" t="s">
        <v>791</v>
      </c>
      <c r="AD2106">
        <v>2022</v>
      </c>
    </row>
    <row r="2107" spans="1:30" x14ac:dyDescent="0.25">
      <c r="A2107" t="s">
        <v>18</v>
      </c>
      <c r="B2107" t="s">
        <v>40</v>
      </c>
      <c r="C2107" t="s">
        <v>41</v>
      </c>
      <c r="D2107" t="s">
        <v>42</v>
      </c>
      <c r="E2107" t="s">
        <v>263</v>
      </c>
      <c r="F2107" t="s">
        <v>27</v>
      </c>
      <c r="G2107">
        <v>14991403831</v>
      </c>
      <c r="H2107" t="s">
        <v>271</v>
      </c>
      <c r="I2107" t="s">
        <v>25</v>
      </c>
      <c r="J2107">
        <v>125</v>
      </c>
      <c r="K2107">
        <v>1</v>
      </c>
      <c r="L2107">
        <v>1</v>
      </c>
      <c r="M2107">
        <v>125</v>
      </c>
      <c r="N2107">
        <v>1</v>
      </c>
      <c r="O2107">
        <v>1</v>
      </c>
      <c r="P2107">
        <v>1</v>
      </c>
      <c r="Q2107">
        <v>3.5</v>
      </c>
      <c r="R2107" s="1">
        <v>44670</v>
      </c>
      <c r="S2107" t="str">
        <f t="shared" si="160"/>
        <v>Quaker ButterMilk Ranch Rice Crisps</v>
      </c>
      <c r="T2107" t="str">
        <f t="shared" si="161"/>
        <v>Food</v>
      </c>
      <c r="U2107" t="str">
        <f>IF(T2107="Cell is Blank - Dis-regard",_xlfn.XLOOKUP(S2107,'Categroy Lookup'!A:A,'Categroy Lookup'!B:B,"Cell is Blank - Dis-regard"),T2107)</f>
        <v>Food</v>
      </c>
      <c r="V2107" t="b">
        <f t="shared" si="163"/>
        <v>1</v>
      </c>
      <c r="W2107">
        <f t="shared" si="162"/>
        <v>1</v>
      </c>
      <c r="X2107" s="8">
        <f t="shared" si="164"/>
        <v>0.66666666666666663</v>
      </c>
      <c r="Y2107" t="s">
        <v>263</v>
      </c>
      <c r="AB2107" t="s">
        <v>683</v>
      </c>
      <c r="AC2107" t="s">
        <v>791</v>
      </c>
      <c r="AD2107">
        <v>2022</v>
      </c>
    </row>
    <row r="2108" spans="1:30" x14ac:dyDescent="0.25">
      <c r="A2108" t="s">
        <v>18</v>
      </c>
      <c r="B2108" t="s">
        <v>40</v>
      </c>
      <c r="C2108" t="s">
        <v>41</v>
      </c>
      <c r="D2108" t="s">
        <v>42</v>
      </c>
      <c r="E2108" t="s">
        <v>272</v>
      </c>
      <c r="F2108" t="s">
        <v>27</v>
      </c>
      <c r="G2108">
        <v>14991403831</v>
      </c>
      <c r="H2108" t="s">
        <v>271</v>
      </c>
      <c r="I2108" t="s">
        <v>25</v>
      </c>
      <c r="J2108">
        <v>120</v>
      </c>
      <c r="K2108">
        <v>1.5</v>
      </c>
      <c r="L2108">
        <v>1</v>
      </c>
      <c r="M2108">
        <v>120</v>
      </c>
      <c r="N2108">
        <v>1.5</v>
      </c>
      <c r="O2108">
        <v>1</v>
      </c>
      <c r="P2108">
        <v>1.5</v>
      </c>
      <c r="Q2108">
        <v>3.5</v>
      </c>
      <c r="R2108" s="1">
        <v>44670</v>
      </c>
      <c r="S2108" t="str">
        <f t="shared" si="160"/>
        <v>Quaker Cheddar Rice Crisps</v>
      </c>
      <c r="T2108" t="str">
        <f t="shared" si="161"/>
        <v>Food</v>
      </c>
      <c r="U2108" t="str">
        <f>IF(T2108="Cell is Blank - Dis-regard",_xlfn.XLOOKUP(S2108,'Categroy Lookup'!A:A,'Categroy Lookup'!B:B,"Cell is Blank - Dis-regard"),T2108)</f>
        <v>Food</v>
      </c>
      <c r="V2108" t="b">
        <f t="shared" si="163"/>
        <v>1</v>
      </c>
      <c r="W2108">
        <f t="shared" si="162"/>
        <v>1.5</v>
      </c>
      <c r="X2108" s="8">
        <f t="shared" si="164"/>
        <v>1</v>
      </c>
      <c r="Y2108" t="s">
        <v>272</v>
      </c>
      <c r="AB2108" t="s">
        <v>683</v>
      </c>
      <c r="AC2108" t="s">
        <v>791</v>
      </c>
      <c r="AD2108">
        <v>2022</v>
      </c>
    </row>
    <row r="2109" spans="1:30" x14ac:dyDescent="0.25">
      <c r="A2109" t="s">
        <v>18</v>
      </c>
      <c r="B2109" t="s">
        <v>36</v>
      </c>
      <c r="C2109" t="s">
        <v>37</v>
      </c>
      <c r="D2109" t="s">
        <v>38</v>
      </c>
      <c r="E2109" t="s">
        <v>34</v>
      </c>
      <c r="F2109" t="s">
        <v>27</v>
      </c>
      <c r="G2109">
        <v>14991730453</v>
      </c>
      <c r="H2109" t="s">
        <v>271</v>
      </c>
      <c r="I2109" t="s">
        <v>33</v>
      </c>
      <c r="J2109">
        <v>110</v>
      </c>
      <c r="K2109">
        <v>1.5</v>
      </c>
      <c r="L2109">
        <v>1</v>
      </c>
      <c r="M2109">
        <v>110</v>
      </c>
      <c r="N2109">
        <v>1.5</v>
      </c>
      <c r="O2109">
        <v>1</v>
      </c>
      <c r="P2109">
        <v>1.5</v>
      </c>
      <c r="Q2109">
        <v>1.5</v>
      </c>
      <c r="R2109" s="1">
        <v>44670</v>
      </c>
      <c r="S2109" t="str">
        <f t="shared" si="160"/>
        <v>Miss Vickie's Potato Chip - Sea Salt &amp; Vinega</v>
      </c>
      <c r="T2109" t="str">
        <f t="shared" si="161"/>
        <v>Food</v>
      </c>
      <c r="U2109" t="str">
        <f>IF(T2109="Cell is Blank - Dis-regard",_xlfn.XLOOKUP(S2109,'Categroy Lookup'!A:A,'Categroy Lookup'!B:B,"Cell is Blank - Dis-regard"),T2109)</f>
        <v>Food</v>
      </c>
      <c r="V2109" t="b">
        <f t="shared" si="163"/>
        <v>1</v>
      </c>
      <c r="W2109">
        <f t="shared" si="162"/>
        <v>1.5</v>
      </c>
      <c r="X2109" s="8">
        <f t="shared" si="164"/>
        <v>1</v>
      </c>
      <c r="Y2109" t="s">
        <v>473</v>
      </c>
      <c r="Z2109" t="s">
        <v>474</v>
      </c>
      <c r="AB2109" t="s">
        <v>683</v>
      </c>
      <c r="AC2109" t="s">
        <v>791</v>
      </c>
      <c r="AD2109">
        <v>2022</v>
      </c>
    </row>
    <row r="2110" spans="1:30" x14ac:dyDescent="0.25">
      <c r="A2110" t="s">
        <v>18</v>
      </c>
      <c r="B2110" t="s">
        <v>36</v>
      </c>
      <c r="C2110" t="s">
        <v>37</v>
      </c>
      <c r="D2110" t="s">
        <v>38</v>
      </c>
      <c r="E2110" t="s">
        <v>101</v>
      </c>
      <c r="F2110" t="s">
        <v>27</v>
      </c>
      <c r="G2110">
        <v>14991918235</v>
      </c>
      <c r="H2110" t="s">
        <v>271</v>
      </c>
      <c r="I2110" t="s">
        <v>25</v>
      </c>
      <c r="J2110">
        <v>111</v>
      </c>
      <c r="K2110">
        <v>1.5</v>
      </c>
      <c r="L2110">
        <v>1</v>
      </c>
      <c r="M2110">
        <v>111</v>
      </c>
      <c r="N2110">
        <v>1.5</v>
      </c>
      <c r="O2110">
        <v>1</v>
      </c>
      <c r="P2110">
        <v>1.5</v>
      </c>
      <c r="Q2110">
        <v>1.5</v>
      </c>
      <c r="R2110" s="1">
        <v>44670</v>
      </c>
      <c r="S2110" t="str">
        <f t="shared" si="160"/>
        <v>Miss Vickie's Potato Chip - Smokehouse BBQ</v>
      </c>
      <c r="T2110" t="str">
        <f t="shared" si="161"/>
        <v>Food</v>
      </c>
      <c r="U2110" t="str">
        <f>IF(T2110="Cell is Blank - Dis-regard",_xlfn.XLOOKUP(S2110,'Categroy Lookup'!A:A,'Categroy Lookup'!B:B,"Cell is Blank - Dis-regard"),T2110)</f>
        <v>Food</v>
      </c>
      <c r="V2110" t="b">
        <f t="shared" si="163"/>
        <v>1</v>
      </c>
      <c r="W2110">
        <f t="shared" si="162"/>
        <v>1.5</v>
      </c>
      <c r="X2110" s="8">
        <f t="shared" si="164"/>
        <v>1</v>
      </c>
      <c r="Y2110" t="s">
        <v>473</v>
      </c>
      <c r="Z2110" t="s">
        <v>530</v>
      </c>
      <c r="AB2110" t="s">
        <v>683</v>
      </c>
      <c r="AC2110" t="s">
        <v>791</v>
      </c>
      <c r="AD2110">
        <v>2022</v>
      </c>
    </row>
    <row r="2111" spans="1:30" x14ac:dyDescent="0.25">
      <c r="A2111" t="s">
        <v>18</v>
      </c>
      <c r="B2111" t="s">
        <v>40</v>
      </c>
      <c r="C2111" t="s">
        <v>41</v>
      </c>
      <c r="D2111" t="s">
        <v>42</v>
      </c>
      <c r="E2111" t="s">
        <v>93</v>
      </c>
      <c r="F2111" t="s">
        <v>23</v>
      </c>
      <c r="G2111">
        <v>14992167143</v>
      </c>
      <c r="H2111" t="s">
        <v>271</v>
      </c>
      <c r="I2111" t="s">
        <v>33</v>
      </c>
      <c r="J2111">
        <v>142</v>
      </c>
      <c r="K2111">
        <v>1.5</v>
      </c>
      <c r="L2111">
        <v>1</v>
      </c>
      <c r="M2111">
        <v>142</v>
      </c>
      <c r="N2111">
        <v>1.5</v>
      </c>
      <c r="O2111">
        <v>1</v>
      </c>
      <c r="P2111">
        <v>1.5</v>
      </c>
      <c r="Q2111">
        <v>1.5</v>
      </c>
      <c r="R2111" s="1">
        <v>44670</v>
      </c>
      <c r="S2111" t="str">
        <f t="shared" si="160"/>
        <v>Coca Cola - Zero Sugar</v>
      </c>
      <c r="T2111" t="str">
        <f t="shared" si="161"/>
        <v>Carbonated</v>
      </c>
      <c r="U2111" t="str">
        <f>IF(T2111="Cell is Blank - Dis-regard",_xlfn.XLOOKUP(S2111,'Categroy Lookup'!A:A,'Categroy Lookup'!B:B,"Cell is Blank - Dis-regard"),T2111)</f>
        <v>Carbonated</v>
      </c>
      <c r="V2111" t="b">
        <f t="shared" si="163"/>
        <v>1</v>
      </c>
      <c r="W2111">
        <f t="shared" si="162"/>
        <v>1.5</v>
      </c>
      <c r="X2111" s="8">
        <f t="shared" si="164"/>
        <v>1</v>
      </c>
      <c r="Y2111" t="s">
        <v>524</v>
      </c>
      <c r="Z2111" t="s">
        <v>525</v>
      </c>
      <c r="AB2111" t="s">
        <v>683</v>
      </c>
      <c r="AC2111" t="s">
        <v>791</v>
      </c>
      <c r="AD2111">
        <v>2022</v>
      </c>
    </row>
    <row r="2112" spans="1:30" x14ac:dyDescent="0.25">
      <c r="A2112" t="s">
        <v>18</v>
      </c>
      <c r="B2112" t="s">
        <v>197</v>
      </c>
      <c r="C2112" t="s">
        <v>198</v>
      </c>
      <c r="D2112" t="s">
        <v>199</v>
      </c>
      <c r="E2112" t="s">
        <v>205</v>
      </c>
      <c r="F2112" t="s">
        <v>23</v>
      </c>
      <c r="G2112">
        <v>14992581458</v>
      </c>
      <c r="H2112" t="s">
        <v>271</v>
      </c>
      <c r="I2112" t="s">
        <v>25</v>
      </c>
      <c r="J2112">
        <v>140</v>
      </c>
      <c r="K2112">
        <v>1.5</v>
      </c>
      <c r="L2112">
        <v>1</v>
      </c>
      <c r="M2112">
        <v>140</v>
      </c>
      <c r="N2112">
        <v>1.5</v>
      </c>
      <c r="O2112">
        <v>1</v>
      </c>
      <c r="P2112">
        <v>1.5</v>
      </c>
      <c r="Q2112">
        <v>1.5</v>
      </c>
      <c r="R2112" s="1">
        <v>44670</v>
      </c>
      <c r="S2112" t="str">
        <f t="shared" si="160"/>
        <v>Spindrift - Sparkling Water - Pineapple</v>
      </c>
      <c r="T2112" t="str">
        <f t="shared" si="161"/>
        <v>Carbonated</v>
      </c>
      <c r="U2112" t="str">
        <f>IF(T2112="Cell is Blank - Dis-regard",_xlfn.XLOOKUP(S2112,'Categroy Lookup'!A:A,'Categroy Lookup'!B:B,"Cell is Blank - Dis-regard"),T2112)</f>
        <v>Carbonated</v>
      </c>
      <c r="V2112" t="b">
        <f t="shared" si="163"/>
        <v>1</v>
      </c>
      <c r="W2112">
        <f t="shared" si="162"/>
        <v>1.5</v>
      </c>
      <c r="X2112" s="8">
        <f t="shared" si="164"/>
        <v>1</v>
      </c>
      <c r="Y2112" t="s">
        <v>486</v>
      </c>
      <c r="Z2112" t="s">
        <v>576</v>
      </c>
      <c r="AA2112" t="s">
        <v>577</v>
      </c>
      <c r="AB2112" t="s">
        <v>683</v>
      </c>
      <c r="AC2112" t="s">
        <v>791</v>
      </c>
      <c r="AD2112">
        <v>2022</v>
      </c>
    </row>
    <row r="2113" spans="1:30" x14ac:dyDescent="0.25">
      <c r="A2113" t="s">
        <v>18</v>
      </c>
      <c r="B2113" t="s">
        <v>197</v>
      </c>
      <c r="C2113" t="s">
        <v>198</v>
      </c>
      <c r="D2113" t="s">
        <v>199</v>
      </c>
      <c r="E2113" t="s">
        <v>69</v>
      </c>
      <c r="F2113" t="s">
        <v>27</v>
      </c>
      <c r="G2113">
        <v>14992596726</v>
      </c>
      <c r="H2113" t="s">
        <v>271</v>
      </c>
      <c r="I2113" t="s">
        <v>33</v>
      </c>
      <c r="J2113">
        <v>113</v>
      </c>
      <c r="K2113">
        <v>1.5</v>
      </c>
      <c r="L2113">
        <v>1</v>
      </c>
      <c r="M2113">
        <v>113</v>
      </c>
      <c r="N2113">
        <v>1.5</v>
      </c>
      <c r="O2113">
        <v>1</v>
      </c>
      <c r="P2113">
        <v>1.5</v>
      </c>
      <c r="Q2113">
        <v>1.5</v>
      </c>
      <c r="R2113" s="1">
        <v>44670</v>
      </c>
      <c r="S2113" t="str">
        <f t="shared" si="160"/>
        <v>SunChips Multigrain - Salsa</v>
      </c>
      <c r="T2113" t="str">
        <f t="shared" si="161"/>
        <v>Food</v>
      </c>
      <c r="U2113" t="str">
        <f>IF(T2113="Cell is Blank - Dis-regard",_xlfn.XLOOKUP(S2113,'Categroy Lookup'!A:A,'Categroy Lookup'!B:B,"Cell is Blank - Dis-regard"),T2113)</f>
        <v>Food</v>
      </c>
      <c r="V2113" t="b">
        <f t="shared" si="163"/>
        <v>1</v>
      </c>
      <c r="W2113">
        <f t="shared" si="162"/>
        <v>1.5</v>
      </c>
      <c r="X2113" s="8">
        <f t="shared" si="164"/>
        <v>1</v>
      </c>
      <c r="Y2113" t="s">
        <v>502</v>
      </c>
      <c r="Z2113" t="s">
        <v>503</v>
      </c>
      <c r="AB2113" t="s">
        <v>683</v>
      </c>
      <c r="AC2113" t="s">
        <v>791</v>
      </c>
      <c r="AD2113">
        <v>2022</v>
      </c>
    </row>
    <row r="2114" spans="1:30" x14ac:dyDescent="0.25">
      <c r="A2114" t="s">
        <v>18</v>
      </c>
      <c r="B2114" t="s">
        <v>19</v>
      </c>
      <c r="C2114" t="s">
        <v>20</v>
      </c>
      <c r="D2114" t="s">
        <v>21</v>
      </c>
      <c r="E2114" t="s">
        <v>75</v>
      </c>
      <c r="F2114" t="s">
        <v>31</v>
      </c>
      <c r="G2114">
        <v>14992900785</v>
      </c>
      <c r="H2114" t="s">
        <v>271</v>
      </c>
      <c r="I2114" t="s">
        <v>25</v>
      </c>
      <c r="J2114">
        <v>145</v>
      </c>
      <c r="K2114">
        <v>2.5</v>
      </c>
      <c r="L2114">
        <v>1</v>
      </c>
      <c r="M2114">
        <v>145</v>
      </c>
      <c r="N2114">
        <v>2.5</v>
      </c>
      <c r="O2114">
        <v>1</v>
      </c>
      <c r="P2114">
        <v>2.5</v>
      </c>
      <c r="Q2114">
        <v>2.5</v>
      </c>
      <c r="R2114" s="1">
        <v>44673</v>
      </c>
      <c r="S2114" t="str">
        <f t="shared" ref="S2114:S2177" si="165">IF(E2114="","Cell is Blank - Dis-regard",E2114)</f>
        <v>Snapple Diet Tea - Raspberry</v>
      </c>
      <c r="T2114" t="str">
        <f t="shared" ref="T2114:T2177" si="166">IF(F2114="","Cell is Blank - Dis-regard",F2114)</f>
        <v>Non Carbonated</v>
      </c>
      <c r="U2114" t="str">
        <f>IF(T2114="Cell is Blank - Dis-regard",_xlfn.XLOOKUP(S2114,'Categroy Lookup'!A:A,'Categroy Lookup'!B:B,"Cell is Blank - Dis-regard"),T2114)</f>
        <v>Non Carbonated</v>
      </c>
      <c r="V2114" t="b">
        <f t="shared" si="163"/>
        <v>1</v>
      </c>
      <c r="W2114">
        <f t="shared" ref="W2114:W2177" si="167">IF(V2114="FALSE",K2114,K2114)</f>
        <v>2.5</v>
      </c>
      <c r="X2114" s="8">
        <f t="shared" si="164"/>
        <v>1.6666666666666667</v>
      </c>
      <c r="Y2114" t="s">
        <v>478</v>
      </c>
      <c r="Z2114" t="s">
        <v>508</v>
      </c>
      <c r="AB2114" t="s">
        <v>683</v>
      </c>
      <c r="AC2114" t="s">
        <v>791</v>
      </c>
      <c r="AD2114">
        <v>2022</v>
      </c>
    </row>
    <row r="2115" spans="1:30" x14ac:dyDescent="0.25">
      <c r="A2115" t="s">
        <v>18</v>
      </c>
      <c r="B2115" t="s">
        <v>197</v>
      </c>
      <c r="C2115" t="s">
        <v>198</v>
      </c>
      <c r="D2115" t="s">
        <v>199</v>
      </c>
      <c r="E2115" t="s">
        <v>93</v>
      </c>
      <c r="F2115" t="s">
        <v>23</v>
      </c>
      <c r="G2115">
        <v>14993036765</v>
      </c>
      <c r="H2115" t="s">
        <v>271</v>
      </c>
      <c r="I2115" t="s">
        <v>25</v>
      </c>
      <c r="J2115">
        <v>142</v>
      </c>
      <c r="K2115">
        <v>1.5</v>
      </c>
      <c r="L2115">
        <v>1</v>
      </c>
      <c r="M2115">
        <v>142</v>
      </c>
      <c r="N2115">
        <v>1.5</v>
      </c>
      <c r="O2115">
        <v>1</v>
      </c>
      <c r="P2115">
        <v>1.5</v>
      </c>
      <c r="Q2115">
        <v>1.5</v>
      </c>
      <c r="R2115" s="1">
        <v>44670</v>
      </c>
      <c r="S2115" t="str">
        <f t="shared" si="165"/>
        <v>Coca Cola - Zero Sugar</v>
      </c>
      <c r="T2115" t="str">
        <f t="shared" si="166"/>
        <v>Carbonated</v>
      </c>
      <c r="U2115" t="str">
        <f>IF(T2115="Cell is Blank - Dis-regard",_xlfn.XLOOKUP(S2115,'Categroy Lookup'!A:A,'Categroy Lookup'!B:B,"Cell is Blank - Dis-regard"),T2115)</f>
        <v>Carbonated</v>
      </c>
      <c r="V2115" t="b">
        <f t="shared" ref="V2115:V2178" si="168">K2115=N2115</f>
        <v>1</v>
      </c>
      <c r="W2115">
        <f t="shared" si="167"/>
        <v>1.5</v>
      </c>
      <c r="X2115" s="8">
        <f t="shared" ref="X2115:X2178" si="169">W2115/1.5</f>
        <v>1</v>
      </c>
      <c r="Y2115" t="s">
        <v>524</v>
      </c>
      <c r="Z2115" t="s">
        <v>525</v>
      </c>
      <c r="AB2115" t="s">
        <v>683</v>
      </c>
      <c r="AC2115" t="s">
        <v>791</v>
      </c>
      <c r="AD2115">
        <v>2022</v>
      </c>
    </row>
    <row r="2116" spans="1:30" x14ac:dyDescent="0.25">
      <c r="A2116" t="s">
        <v>18</v>
      </c>
      <c r="B2116" t="s">
        <v>28</v>
      </c>
      <c r="C2116" t="s">
        <v>20</v>
      </c>
      <c r="D2116" t="s">
        <v>29</v>
      </c>
      <c r="E2116" t="s">
        <v>93</v>
      </c>
      <c r="F2116" t="s">
        <v>23</v>
      </c>
      <c r="G2116">
        <v>14993230980</v>
      </c>
      <c r="H2116" t="s">
        <v>271</v>
      </c>
      <c r="I2116" t="s">
        <v>33</v>
      </c>
      <c r="J2116">
        <v>140</v>
      </c>
      <c r="K2116">
        <v>1.5</v>
      </c>
      <c r="L2116">
        <v>1</v>
      </c>
      <c r="M2116">
        <v>140</v>
      </c>
      <c r="N2116">
        <v>1.5</v>
      </c>
      <c r="O2116">
        <v>1</v>
      </c>
      <c r="P2116">
        <v>1.5</v>
      </c>
      <c r="Q2116">
        <v>1.5</v>
      </c>
      <c r="R2116" s="1">
        <v>44670</v>
      </c>
      <c r="S2116" t="str">
        <f t="shared" si="165"/>
        <v>Coca Cola - Zero Sugar</v>
      </c>
      <c r="T2116" t="str">
        <f t="shared" si="166"/>
        <v>Carbonated</v>
      </c>
      <c r="U2116" t="str">
        <f>IF(T2116="Cell is Blank - Dis-regard",_xlfn.XLOOKUP(S2116,'Categroy Lookup'!A:A,'Categroy Lookup'!B:B,"Cell is Blank - Dis-regard"),T2116)</f>
        <v>Carbonated</v>
      </c>
      <c r="V2116" t="b">
        <f t="shared" si="168"/>
        <v>1</v>
      </c>
      <c r="W2116">
        <f t="shared" si="167"/>
        <v>1.5</v>
      </c>
      <c r="X2116" s="8">
        <f t="shared" si="169"/>
        <v>1</v>
      </c>
      <c r="Y2116" t="s">
        <v>524</v>
      </c>
      <c r="Z2116" t="s">
        <v>525</v>
      </c>
      <c r="AB2116" t="s">
        <v>683</v>
      </c>
      <c r="AC2116" t="s">
        <v>791</v>
      </c>
      <c r="AD2116">
        <v>2022</v>
      </c>
    </row>
    <row r="2117" spans="1:30" x14ac:dyDescent="0.25">
      <c r="A2117" t="s">
        <v>18</v>
      </c>
      <c r="B2117" t="s">
        <v>28</v>
      </c>
      <c r="C2117" t="s">
        <v>20</v>
      </c>
      <c r="D2117" t="s">
        <v>29</v>
      </c>
      <c r="E2117" t="s">
        <v>72</v>
      </c>
      <c r="F2117" t="s">
        <v>55</v>
      </c>
      <c r="G2117">
        <v>14993242868</v>
      </c>
      <c r="H2117" t="s">
        <v>271</v>
      </c>
      <c r="I2117" t="s">
        <v>25</v>
      </c>
      <c r="J2117">
        <v>144</v>
      </c>
      <c r="K2117">
        <v>1.5</v>
      </c>
      <c r="L2117">
        <v>1</v>
      </c>
      <c r="M2117">
        <v>144</v>
      </c>
      <c r="N2117">
        <v>1.5</v>
      </c>
      <c r="O2117">
        <v>1</v>
      </c>
      <c r="P2117">
        <v>1.5</v>
      </c>
      <c r="Q2117">
        <v>1.5</v>
      </c>
      <c r="R2117" s="1">
        <v>44670</v>
      </c>
      <c r="S2117" t="str">
        <f t="shared" si="165"/>
        <v>Poland Springs Water</v>
      </c>
      <c r="T2117" t="str">
        <f t="shared" si="166"/>
        <v>Water</v>
      </c>
      <c r="U2117" t="str">
        <f>IF(T2117="Cell is Blank - Dis-regard",_xlfn.XLOOKUP(S2117,'Categroy Lookup'!A:A,'Categroy Lookup'!B:B,"Cell is Blank - Dis-regard"),T2117)</f>
        <v>Water</v>
      </c>
      <c r="V2117" t="b">
        <f t="shared" si="168"/>
        <v>1</v>
      </c>
      <c r="W2117">
        <f t="shared" si="167"/>
        <v>1.5</v>
      </c>
      <c r="X2117" s="8">
        <f t="shared" si="169"/>
        <v>1</v>
      </c>
      <c r="Y2117" t="s">
        <v>72</v>
      </c>
      <c r="AB2117" t="s">
        <v>683</v>
      </c>
      <c r="AC2117" t="s">
        <v>791</v>
      </c>
      <c r="AD2117">
        <v>2022</v>
      </c>
    </row>
    <row r="2118" spans="1:30" x14ac:dyDescent="0.25">
      <c r="A2118" t="s">
        <v>18</v>
      </c>
      <c r="B2118" t="s">
        <v>40</v>
      </c>
      <c r="C2118" t="s">
        <v>41</v>
      </c>
      <c r="D2118" t="s">
        <v>42</v>
      </c>
      <c r="E2118" t="s">
        <v>93</v>
      </c>
      <c r="F2118" t="s">
        <v>23</v>
      </c>
      <c r="G2118">
        <v>14993472534</v>
      </c>
      <c r="H2118" t="s">
        <v>271</v>
      </c>
      <c r="I2118" t="s">
        <v>33</v>
      </c>
      <c r="J2118">
        <v>141</v>
      </c>
      <c r="K2118">
        <v>1.5</v>
      </c>
      <c r="L2118">
        <v>1</v>
      </c>
      <c r="M2118">
        <v>141</v>
      </c>
      <c r="N2118">
        <v>1.5</v>
      </c>
      <c r="O2118">
        <v>1</v>
      </c>
      <c r="P2118">
        <v>1.5</v>
      </c>
      <c r="Q2118">
        <v>1.5</v>
      </c>
      <c r="R2118" s="1">
        <v>44670</v>
      </c>
      <c r="S2118" t="str">
        <f t="shared" si="165"/>
        <v>Coca Cola - Zero Sugar</v>
      </c>
      <c r="T2118" t="str">
        <f t="shared" si="166"/>
        <v>Carbonated</v>
      </c>
      <c r="U2118" t="str">
        <f>IF(T2118="Cell is Blank - Dis-regard",_xlfn.XLOOKUP(S2118,'Categroy Lookup'!A:A,'Categroy Lookup'!B:B,"Cell is Blank - Dis-regard"),T2118)</f>
        <v>Carbonated</v>
      </c>
      <c r="V2118" t="b">
        <f t="shared" si="168"/>
        <v>1</v>
      </c>
      <c r="W2118">
        <f t="shared" si="167"/>
        <v>1.5</v>
      </c>
      <c r="X2118" s="8">
        <f t="shared" si="169"/>
        <v>1</v>
      </c>
      <c r="Y2118" t="s">
        <v>524</v>
      </c>
      <c r="Z2118" t="s">
        <v>525</v>
      </c>
      <c r="AB2118" t="s">
        <v>683</v>
      </c>
      <c r="AC2118" t="s">
        <v>791</v>
      </c>
      <c r="AD2118">
        <v>2022</v>
      </c>
    </row>
    <row r="2119" spans="1:30" x14ac:dyDescent="0.25">
      <c r="A2119" t="s">
        <v>18</v>
      </c>
      <c r="B2119" t="s">
        <v>40</v>
      </c>
      <c r="C2119" t="s">
        <v>41</v>
      </c>
      <c r="D2119" t="s">
        <v>42</v>
      </c>
      <c r="E2119" t="s">
        <v>93</v>
      </c>
      <c r="F2119" t="s">
        <v>23</v>
      </c>
      <c r="G2119">
        <v>14993738861</v>
      </c>
      <c r="H2119" t="s">
        <v>271</v>
      </c>
      <c r="I2119" t="s">
        <v>25</v>
      </c>
      <c r="J2119">
        <v>141</v>
      </c>
      <c r="K2119">
        <v>1.5</v>
      </c>
      <c r="L2119">
        <v>1</v>
      </c>
      <c r="M2119">
        <v>141</v>
      </c>
      <c r="N2119">
        <v>1.5</v>
      </c>
      <c r="O2119">
        <v>1</v>
      </c>
      <c r="P2119">
        <v>1.5</v>
      </c>
      <c r="Q2119">
        <v>1.5</v>
      </c>
      <c r="R2119" s="1">
        <v>44670</v>
      </c>
      <c r="S2119" t="str">
        <f t="shared" si="165"/>
        <v>Coca Cola - Zero Sugar</v>
      </c>
      <c r="T2119" t="str">
        <f t="shared" si="166"/>
        <v>Carbonated</v>
      </c>
      <c r="U2119" t="str">
        <f>IF(T2119="Cell is Blank - Dis-regard",_xlfn.XLOOKUP(S2119,'Categroy Lookup'!A:A,'Categroy Lookup'!B:B,"Cell is Blank - Dis-regard"),T2119)</f>
        <v>Carbonated</v>
      </c>
      <c r="V2119" t="b">
        <f t="shared" si="168"/>
        <v>1</v>
      </c>
      <c r="W2119">
        <f t="shared" si="167"/>
        <v>1.5</v>
      </c>
      <c r="X2119" s="8">
        <f t="shared" si="169"/>
        <v>1</v>
      </c>
      <c r="Y2119" t="s">
        <v>524</v>
      </c>
      <c r="Z2119" t="s">
        <v>525</v>
      </c>
      <c r="AB2119" t="s">
        <v>683</v>
      </c>
      <c r="AC2119" t="s">
        <v>791</v>
      </c>
      <c r="AD2119">
        <v>2022</v>
      </c>
    </row>
    <row r="2120" spans="1:30" x14ac:dyDescent="0.25">
      <c r="A2120" t="s">
        <v>18</v>
      </c>
      <c r="B2120" t="s">
        <v>40</v>
      </c>
      <c r="C2120" t="s">
        <v>41</v>
      </c>
      <c r="D2120" t="s">
        <v>42</v>
      </c>
      <c r="E2120" t="s">
        <v>56</v>
      </c>
      <c r="F2120" t="s">
        <v>27</v>
      </c>
      <c r="G2120">
        <v>14993820036</v>
      </c>
      <c r="H2120" t="s">
        <v>271</v>
      </c>
      <c r="I2120" t="s">
        <v>33</v>
      </c>
      <c r="J2120">
        <v>123</v>
      </c>
      <c r="K2120">
        <v>1.5</v>
      </c>
      <c r="L2120">
        <v>1</v>
      </c>
      <c r="M2120">
        <v>123</v>
      </c>
      <c r="N2120">
        <v>1.5</v>
      </c>
      <c r="O2120">
        <v>1</v>
      </c>
      <c r="P2120">
        <v>1.5</v>
      </c>
      <c r="Q2120">
        <v>1.5</v>
      </c>
      <c r="R2120" s="1">
        <v>44670</v>
      </c>
      <c r="S2120" t="str">
        <f t="shared" si="165"/>
        <v>Cheetos - Fleming Hot Crunchy</v>
      </c>
      <c r="T2120" t="str">
        <f t="shared" si="166"/>
        <v>Food</v>
      </c>
      <c r="U2120" t="str">
        <f>IF(T2120="Cell is Blank - Dis-regard",_xlfn.XLOOKUP(S2120,'Categroy Lookup'!A:A,'Categroy Lookup'!B:B,"Cell is Blank - Dis-regard"),T2120)</f>
        <v>Food</v>
      </c>
      <c r="V2120" t="b">
        <f t="shared" si="168"/>
        <v>1</v>
      </c>
      <c r="W2120">
        <f t="shared" si="167"/>
        <v>1.5</v>
      </c>
      <c r="X2120" s="8">
        <f t="shared" si="169"/>
        <v>1</v>
      </c>
      <c r="Y2120" t="s">
        <v>491</v>
      </c>
      <c r="Z2120" t="s">
        <v>492</v>
      </c>
      <c r="AB2120" t="s">
        <v>683</v>
      </c>
      <c r="AC2120" t="s">
        <v>791</v>
      </c>
      <c r="AD2120">
        <v>2022</v>
      </c>
    </row>
    <row r="2121" spans="1:30" x14ac:dyDescent="0.25">
      <c r="A2121" t="s">
        <v>18</v>
      </c>
      <c r="B2121" t="s">
        <v>40</v>
      </c>
      <c r="C2121" t="s">
        <v>41</v>
      </c>
      <c r="D2121" t="s">
        <v>42</v>
      </c>
      <c r="E2121" t="s">
        <v>93</v>
      </c>
      <c r="F2121" t="s">
        <v>23</v>
      </c>
      <c r="G2121">
        <v>14993833938</v>
      </c>
      <c r="H2121" t="s">
        <v>271</v>
      </c>
      <c r="I2121" t="s">
        <v>33</v>
      </c>
      <c r="J2121">
        <v>141</v>
      </c>
      <c r="K2121">
        <v>1.5</v>
      </c>
      <c r="L2121">
        <v>1</v>
      </c>
      <c r="M2121">
        <v>141</v>
      </c>
      <c r="N2121">
        <v>1.5</v>
      </c>
      <c r="O2121">
        <v>1</v>
      </c>
      <c r="P2121">
        <v>1.5</v>
      </c>
      <c r="Q2121">
        <v>1.5</v>
      </c>
      <c r="R2121" s="1">
        <v>44670</v>
      </c>
      <c r="S2121" t="str">
        <f t="shared" si="165"/>
        <v>Coca Cola - Zero Sugar</v>
      </c>
      <c r="T2121" t="str">
        <f t="shared" si="166"/>
        <v>Carbonated</v>
      </c>
      <c r="U2121" t="str">
        <f>IF(T2121="Cell is Blank - Dis-regard",_xlfn.XLOOKUP(S2121,'Categroy Lookup'!A:A,'Categroy Lookup'!B:B,"Cell is Blank - Dis-regard"),T2121)</f>
        <v>Carbonated</v>
      </c>
      <c r="V2121" t="b">
        <f t="shared" si="168"/>
        <v>1</v>
      </c>
      <c r="W2121">
        <f t="shared" si="167"/>
        <v>1.5</v>
      </c>
      <c r="X2121" s="8">
        <f t="shared" si="169"/>
        <v>1</v>
      </c>
      <c r="Y2121" t="s">
        <v>524</v>
      </c>
      <c r="Z2121" t="s">
        <v>525</v>
      </c>
      <c r="AB2121" t="s">
        <v>683</v>
      </c>
      <c r="AC2121" t="s">
        <v>791</v>
      </c>
      <c r="AD2121">
        <v>2022</v>
      </c>
    </row>
    <row r="2122" spans="1:30" x14ac:dyDescent="0.25">
      <c r="A2122" t="s">
        <v>18</v>
      </c>
      <c r="B2122" t="s">
        <v>40</v>
      </c>
      <c r="C2122" t="s">
        <v>41</v>
      </c>
      <c r="D2122" t="s">
        <v>42</v>
      </c>
      <c r="E2122" t="s">
        <v>93</v>
      </c>
      <c r="F2122" t="s">
        <v>23</v>
      </c>
      <c r="G2122">
        <v>14993862460</v>
      </c>
      <c r="H2122" t="s">
        <v>271</v>
      </c>
      <c r="I2122" t="s">
        <v>33</v>
      </c>
      <c r="J2122">
        <v>141</v>
      </c>
      <c r="K2122">
        <v>1.5</v>
      </c>
      <c r="L2122">
        <v>1</v>
      </c>
      <c r="M2122">
        <v>141</v>
      </c>
      <c r="N2122">
        <v>1.5</v>
      </c>
      <c r="O2122">
        <v>1</v>
      </c>
      <c r="P2122">
        <v>1.5</v>
      </c>
      <c r="Q2122">
        <v>1.5</v>
      </c>
      <c r="R2122" s="1">
        <v>44670</v>
      </c>
      <c r="S2122" t="str">
        <f t="shared" si="165"/>
        <v>Coca Cola - Zero Sugar</v>
      </c>
      <c r="T2122" t="str">
        <f t="shared" si="166"/>
        <v>Carbonated</v>
      </c>
      <c r="U2122" t="str">
        <f>IF(T2122="Cell is Blank - Dis-regard",_xlfn.XLOOKUP(S2122,'Categroy Lookup'!A:A,'Categroy Lookup'!B:B,"Cell is Blank - Dis-regard"),T2122)</f>
        <v>Carbonated</v>
      </c>
      <c r="V2122" t="b">
        <f t="shared" si="168"/>
        <v>1</v>
      </c>
      <c r="W2122">
        <f t="shared" si="167"/>
        <v>1.5</v>
      </c>
      <c r="X2122" s="8">
        <f t="shared" si="169"/>
        <v>1</v>
      </c>
      <c r="Y2122" t="s">
        <v>524</v>
      </c>
      <c r="Z2122" t="s">
        <v>525</v>
      </c>
      <c r="AB2122" t="s">
        <v>683</v>
      </c>
      <c r="AC2122" t="s">
        <v>791</v>
      </c>
      <c r="AD2122">
        <v>2022</v>
      </c>
    </row>
    <row r="2123" spans="1:30" x14ac:dyDescent="0.25">
      <c r="A2123" t="s">
        <v>18</v>
      </c>
      <c r="B2123" t="s">
        <v>40</v>
      </c>
      <c r="C2123" t="s">
        <v>41</v>
      </c>
      <c r="D2123" t="s">
        <v>42</v>
      </c>
      <c r="E2123" t="s">
        <v>53</v>
      </c>
      <c r="F2123" t="s">
        <v>27</v>
      </c>
      <c r="G2123">
        <v>14993863576</v>
      </c>
      <c r="H2123" t="s">
        <v>271</v>
      </c>
      <c r="I2123" t="s">
        <v>33</v>
      </c>
      <c r="J2123">
        <v>137</v>
      </c>
      <c r="K2123">
        <v>2</v>
      </c>
      <c r="L2123">
        <v>1</v>
      </c>
      <c r="M2123">
        <v>137</v>
      </c>
      <c r="N2123">
        <v>2</v>
      </c>
      <c r="O2123">
        <v>1</v>
      </c>
      <c r="P2123">
        <v>2</v>
      </c>
      <c r="Q2123">
        <v>2</v>
      </c>
      <c r="R2123" s="1">
        <v>44670</v>
      </c>
      <c r="S2123" t="str">
        <f t="shared" si="165"/>
        <v>Jacks Links Bar Beef Strip</v>
      </c>
      <c r="T2123" t="str">
        <f t="shared" si="166"/>
        <v>Food</v>
      </c>
      <c r="U2123" t="str">
        <f>IF(T2123="Cell is Blank - Dis-regard",_xlfn.XLOOKUP(S2123,'Categroy Lookup'!A:A,'Categroy Lookup'!B:B,"Cell is Blank - Dis-regard"),T2123)</f>
        <v>Food</v>
      </c>
      <c r="V2123" t="b">
        <f t="shared" si="168"/>
        <v>1</v>
      </c>
      <c r="W2123">
        <f t="shared" si="167"/>
        <v>2</v>
      </c>
      <c r="X2123" s="8">
        <f t="shared" si="169"/>
        <v>1.3333333333333333</v>
      </c>
      <c r="Y2123" t="s">
        <v>53</v>
      </c>
      <c r="AB2123" t="s">
        <v>683</v>
      </c>
      <c r="AC2123" t="s">
        <v>791</v>
      </c>
      <c r="AD2123">
        <v>2022</v>
      </c>
    </row>
    <row r="2124" spans="1:30" x14ac:dyDescent="0.25">
      <c r="A2124" t="s">
        <v>18</v>
      </c>
      <c r="B2124" t="s">
        <v>40</v>
      </c>
      <c r="C2124" t="s">
        <v>41</v>
      </c>
      <c r="D2124" t="s">
        <v>42</v>
      </c>
      <c r="E2124" t="s">
        <v>48</v>
      </c>
      <c r="F2124" t="s">
        <v>27</v>
      </c>
      <c r="G2124">
        <v>14993865318</v>
      </c>
      <c r="H2124" t="s">
        <v>271</v>
      </c>
      <c r="I2124" t="s">
        <v>33</v>
      </c>
      <c r="J2124">
        <v>134</v>
      </c>
      <c r="K2124">
        <v>2</v>
      </c>
      <c r="L2124">
        <v>1</v>
      </c>
      <c r="M2124">
        <v>134</v>
      </c>
      <c r="N2124">
        <v>2</v>
      </c>
      <c r="O2124">
        <v>1</v>
      </c>
      <c r="P2124">
        <v>2</v>
      </c>
      <c r="Q2124">
        <v>2</v>
      </c>
      <c r="R2124" s="1">
        <v>44670</v>
      </c>
      <c r="S2124" t="str">
        <f t="shared" si="165"/>
        <v>KitKat - Crisp Wafers</v>
      </c>
      <c r="T2124" t="str">
        <f t="shared" si="166"/>
        <v>Food</v>
      </c>
      <c r="U2124" t="str">
        <f>IF(T2124="Cell is Blank - Dis-regard",_xlfn.XLOOKUP(S2124,'Categroy Lookup'!A:A,'Categroy Lookup'!B:B,"Cell is Blank - Dis-regard"),T2124)</f>
        <v>Food</v>
      </c>
      <c r="V2124" t="b">
        <f t="shared" si="168"/>
        <v>1</v>
      </c>
      <c r="W2124">
        <f t="shared" si="167"/>
        <v>2</v>
      </c>
      <c r="X2124" s="8">
        <f t="shared" si="169"/>
        <v>1.3333333333333333</v>
      </c>
      <c r="Y2124" t="s">
        <v>482</v>
      </c>
      <c r="Z2124" t="s">
        <v>483</v>
      </c>
      <c r="AB2124" t="s">
        <v>683</v>
      </c>
      <c r="AC2124" t="s">
        <v>791</v>
      </c>
      <c r="AD2124">
        <v>2022</v>
      </c>
    </row>
    <row r="2125" spans="1:30" x14ac:dyDescent="0.25">
      <c r="A2125" t="s">
        <v>18</v>
      </c>
      <c r="B2125" t="s">
        <v>40</v>
      </c>
      <c r="C2125" t="s">
        <v>41</v>
      </c>
      <c r="D2125" t="s">
        <v>42</v>
      </c>
      <c r="E2125" t="s">
        <v>68</v>
      </c>
      <c r="F2125" t="s">
        <v>27</v>
      </c>
      <c r="G2125">
        <v>14993866494</v>
      </c>
      <c r="H2125" t="s">
        <v>271</v>
      </c>
      <c r="I2125" t="s">
        <v>33</v>
      </c>
      <c r="J2125">
        <v>136</v>
      </c>
      <c r="K2125">
        <v>1.5</v>
      </c>
      <c r="L2125">
        <v>1</v>
      </c>
      <c r="M2125">
        <v>136</v>
      </c>
      <c r="N2125">
        <v>1.5</v>
      </c>
      <c r="O2125">
        <v>1</v>
      </c>
      <c r="P2125">
        <v>1.5</v>
      </c>
      <c r="Q2125">
        <v>1.5</v>
      </c>
      <c r="R2125" s="1">
        <v>44670</v>
      </c>
      <c r="S2125" t="str">
        <f t="shared" si="165"/>
        <v>Newtons Fig Bar</v>
      </c>
      <c r="T2125" t="str">
        <f t="shared" si="166"/>
        <v>Food</v>
      </c>
      <c r="U2125" t="str">
        <f>IF(T2125="Cell is Blank - Dis-regard",_xlfn.XLOOKUP(S2125,'Categroy Lookup'!A:A,'Categroy Lookup'!B:B,"Cell is Blank - Dis-regard"),T2125)</f>
        <v>Food</v>
      </c>
      <c r="V2125" t="b">
        <f t="shared" si="168"/>
        <v>1</v>
      </c>
      <c r="W2125">
        <f t="shared" si="167"/>
        <v>1.5</v>
      </c>
      <c r="X2125" s="8">
        <f t="shared" si="169"/>
        <v>1</v>
      </c>
      <c r="Y2125" t="s">
        <v>68</v>
      </c>
      <c r="AB2125" t="s">
        <v>683</v>
      </c>
      <c r="AC2125" t="s">
        <v>791</v>
      </c>
      <c r="AD2125">
        <v>2022</v>
      </c>
    </row>
    <row r="2126" spans="1:30" x14ac:dyDescent="0.25">
      <c r="A2126" t="s">
        <v>18</v>
      </c>
      <c r="B2126" t="s">
        <v>40</v>
      </c>
      <c r="C2126" t="s">
        <v>41</v>
      </c>
      <c r="D2126" t="s">
        <v>42</v>
      </c>
      <c r="E2126" t="s">
        <v>48</v>
      </c>
      <c r="F2126" t="s">
        <v>27</v>
      </c>
      <c r="G2126">
        <v>14993990504</v>
      </c>
      <c r="H2126" t="s">
        <v>271</v>
      </c>
      <c r="I2126" t="s">
        <v>25</v>
      </c>
      <c r="J2126">
        <v>134</v>
      </c>
      <c r="K2126">
        <v>2</v>
      </c>
      <c r="L2126">
        <v>1</v>
      </c>
      <c r="M2126">
        <v>134</v>
      </c>
      <c r="N2126">
        <v>2</v>
      </c>
      <c r="O2126">
        <v>1</v>
      </c>
      <c r="P2126">
        <v>2</v>
      </c>
      <c r="Q2126">
        <v>2</v>
      </c>
      <c r="R2126" s="1">
        <v>44670</v>
      </c>
      <c r="S2126" t="str">
        <f t="shared" si="165"/>
        <v>KitKat - Crisp Wafers</v>
      </c>
      <c r="T2126" t="str">
        <f t="shared" si="166"/>
        <v>Food</v>
      </c>
      <c r="U2126" t="str">
        <f>IF(T2126="Cell is Blank - Dis-regard",_xlfn.XLOOKUP(S2126,'Categroy Lookup'!A:A,'Categroy Lookup'!B:B,"Cell is Blank - Dis-regard"),T2126)</f>
        <v>Food</v>
      </c>
      <c r="V2126" t="b">
        <f t="shared" si="168"/>
        <v>1</v>
      </c>
      <c r="W2126">
        <f t="shared" si="167"/>
        <v>2</v>
      </c>
      <c r="X2126" s="8">
        <f t="shared" si="169"/>
        <v>1.3333333333333333</v>
      </c>
      <c r="Y2126" t="s">
        <v>482</v>
      </c>
      <c r="Z2126" t="s">
        <v>483</v>
      </c>
      <c r="AB2126" t="s">
        <v>683</v>
      </c>
      <c r="AC2126" t="s">
        <v>791</v>
      </c>
      <c r="AD2126">
        <v>2022</v>
      </c>
    </row>
    <row r="2127" spans="1:30" x14ac:dyDescent="0.25">
      <c r="A2127" t="s">
        <v>18</v>
      </c>
      <c r="B2127" t="s">
        <v>40</v>
      </c>
      <c r="C2127" t="s">
        <v>41</v>
      </c>
      <c r="D2127" t="s">
        <v>42</v>
      </c>
      <c r="E2127" t="s">
        <v>43</v>
      </c>
      <c r="F2127" t="s">
        <v>23</v>
      </c>
      <c r="G2127">
        <v>14993991916</v>
      </c>
      <c r="H2127" t="s">
        <v>271</v>
      </c>
      <c r="I2127" t="s">
        <v>33</v>
      </c>
      <c r="J2127">
        <v>146</v>
      </c>
      <c r="K2127">
        <v>3</v>
      </c>
      <c r="L2127">
        <v>1</v>
      </c>
      <c r="M2127">
        <v>146</v>
      </c>
      <c r="N2127">
        <v>3</v>
      </c>
      <c r="O2127">
        <v>1</v>
      </c>
      <c r="P2127">
        <v>3</v>
      </c>
      <c r="Q2127">
        <v>3</v>
      </c>
      <c r="R2127" s="1">
        <v>44670</v>
      </c>
      <c r="S2127" t="str">
        <f t="shared" si="165"/>
        <v>Monster Energy Original</v>
      </c>
      <c r="T2127" t="str">
        <f t="shared" si="166"/>
        <v>Carbonated</v>
      </c>
      <c r="U2127" t="str">
        <f>IF(T2127="Cell is Blank - Dis-regard",_xlfn.XLOOKUP(S2127,'Categroy Lookup'!A:A,'Categroy Lookup'!B:B,"Cell is Blank - Dis-regard"),T2127)</f>
        <v>Carbonated</v>
      </c>
      <c r="V2127" t="b">
        <f t="shared" si="168"/>
        <v>1</v>
      </c>
      <c r="W2127">
        <f t="shared" si="167"/>
        <v>3</v>
      </c>
      <c r="X2127" s="8">
        <f t="shared" si="169"/>
        <v>2</v>
      </c>
      <c r="Y2127" t="s">
        <v>43</v>
      </c>
      <c r="AB2127" t="s">
        <v>683</v>
      </c>
      <c r="AC2127" t="s">
        <v>791</v>
      </c>
      <c r="AD2127">
        <v>2022</v>
      </c>
    </row>
    <row r="2128" spans="1:30" x14ac:dyDescent="0.25">
      <c r="A2128" t="s">
        <v>18</v>
      </c>
      <c r="B2128" t="s">
        <v>40</v>
      </c>
      <c r="C2128" t="s">
        <v>41</v>
      </c>
      <c r="D2128" t="s">
        <v>42</v>
      </c>
      <c r="E2128" t="s">
        <v>43</v>
      </c>
      <c r="F2128" t="s">
        <v>23</v>
      </c>
      <c r="G2128">
        <v>14994304684</v>
      </c>
      <c r="H2128" t="s">
        <v>273</v>
      </c>
      <c r="I2128" t="s">
        <v>33</v>
      </c>
      <c r="J2128">
        <v>146</v>
      </c>
      <c r="K2128">
        <v>3</v>
      </c>
      <c r="L2128">
        <v>1</v>
      </c>
      <c r="M2128">
        <v>146</v>
      </c>
      <c r="N2128">
        <v>3</v>
      </c>
      <c r="O2128">
        <v>1</v>
      </c>
      <c r="P2128">
        <v>3</v>
      </c>
      <c r="Q2128">
        <v>3</v>
      </c>
      <c r="R2128" s="1">
        <v>44670</v>
      </c>
      <c r="S2128" t="str">
        <f t="shared" si="165"/>
        <v>Monster Energy Original</v>
      </c>
      <c r="T2128" t="str">
        <f t="shared" si="166"/>
        <v>Carbonated</v>
      </c>
      <c r="U2128" t="str">
        <f>IF(T2128="Cell is Blank - Dis-regard",_xlfn.XLOOKUP(S2128,'Categroy Lookup'!A:A,'Categroy Lookup'!B:B,"Cell is Blank - Dis-regard"),T2128)</f>
        <v>Carbonated</v>
      </c>
      <c r="V2128" t="b">
        <f t="shared" si="168"/>
        <v>1</v>
      </c>
      <c r="W2128">
        <f t="shared" si="167"/>
        <v>3</v>
      </c>
      <c r="X2128" s="8">
        <f t="shared" si="169"/>
        <v>2</v>
      </c>
      <c r="Y2128" t="s">
        <v>43</v>
      </c>
      <c r="AB2128" t="s">
        <v>685</v>
      </c>
      <c r="AC2128" t="s">
        <v>792</v>
      </c>
      <c r="AD2128">
        <v>2022</v>
      </c>
    </row>
    <row r="2129" spans="1:30" x14ac:dyDescent="0.25">
      <c r="A2129" t="s">
        <v>18</v>
      </c>
      <c r="B2129" t="s">
        <v>40</v>
      </c>
      <c r="C2129" t="s">
        <v>41</v>
      </c>
      <c r="D2129" t="s">
        <v>42</v>
      </c>
      <c r="E2129" t="s">
        <v>254</v>
      </c>
      <c r="F2129" t="s">
        <v>27</v>
      </c>
      <c r="G2129">
        <v>14995056797</v>
      </c>
      <c r="H2129" t="s">
        <v>273</v>
      </c>
      <c r="I2129" t="s">
        <v>25</v>
      </c>
      <c r="J2129">
        <v>122</v>
      </c>
      <c r="K2129">
        <v>1.5</v>
      </c>
      <c r="L2129">
        <v>1</v>
      </c>
      <c r="M2129">
        <v>122</v>
      </c>
      <c r="N2129">
        <v>1.5</v>
      </c>
      <c r="O2129">
        <v>1</v>
      </c>
      <c r="P2129">
        <v>1.5</v>
      </c>
      <c r="Q2129">
        <v>3</v>
      </c>
      <c r="R2129" s="1">
        <v>44671</v>
      </c>
      <c r="S2129" t="str">
        <f t="shared" si="165"/>
        <v>Quaker Caramel Rice Crisps</v>
      </c>
      <c r="T2129" t="str">
        <f t="shared" si="166"/>
        <v>Food</v>
      </c>
      <c r="U2129" t="str">
        <f>IF(T2129="Cell is Blank - Dis-regard",_xlfn.XLOOKUP(S2129,'Categroy Lookup'!A:A,'Categroy Lookup'!B:B,"Cell is Blank - Dis-regard"),T2129)</f>
        <v>Food</v>
      </c>
      <c r="V2129" t="b">
        <f t="shared" si="168"/>
        <v>1</v>
      </c>
      <c r="W2129">
        <f t="shared" si="167"/>
        <v>1.5</v>
      </c>
      <c r="X2129" s="8">
        <f t="shared" si="169"/>
        <v>1</v>
      </c>
      <c r="Y2129" t="s">
        <v>254</v>
      </c>
      <c r="AB2129" t="s">
        <v>685</v>
      </c>
      <c r="AC2129" t="s">
        <v>792</v>
      </c>
      <c r="AD2129">
        <v>2022</v>
      </c>
    </row>
    <row r="2130" spans="1:30" x14ac:dyDescent="0.25">
      <c r="A2130" t="s">
        <v>18</v>
      </c>
      <c r="B2130" t="s">
        <v>40</v>
      </c>
      <c r="C2130" t="s">
        <v>41</v>
      </c>
      <c r="D2130" t="s">
        <v>42</v>
      </c>
      <c r="E2130" t="s">
        <v>56</v>
      </c>
      <c r="F2130" t="s">
        <v>27</v>
      </c>
      <c r="G2130">
        <v>14995056797</v>
      </c>
      <c r="H2130" t="s">
        <v>273</v>
      </c>
      <c r="I2130" t="s">
        <v>25</v>
      </c>
      <c r="J2130">
        <v>123</v>
      </c>
      <c r="K2130">
        <v>1.5</v>
      </c>
      <c r="L2130">
        <v>1</v>
      </c>
      <c r="M2130">
        <v>123</v>
      </c>
      <c r="N2130">
        <v>1.5</v>
      </c>
      <c r="O2130">
        <v>1</v>
      </c>
      <c r="P2130">
        <v>1.5</v>
      </c>
      <c r="Q2130">
        <v>3</v>
      </c>
      <c r="R2130" s="1">
        <v>44671</v>
      </c>
      <c r="S2130" t="str">
        <f t="shared" si="165"/>
        <v>Cheetos - Fleming Hot Crunchy</v>
      </c>
      <c r="T2130" t="str">
        <f t="shared" si="166"/>
        <v>Food</v>
      </c>
      <c r="U2130" t="str">
        <f>IF(T2130="Cell is Blank - Dis-regard",_xlfn.XLOOKUP(S2130,'Categroy Lookup'!A:A,'Categroy Lookup'!B:B,"Cell is Blank - Dis-regard"),T2130)</f>
        <v>Food</v>
      </c>
      <c r="V2130" t="b">
        <f t="shared" si="168"/>
        <v>1</v>
      </c>
      <c r="W2130">
        <f t="shared" si="167"/>
        <v>1.5</v>
      </c>
      <c r="X2130" s="8">
        <f t="shared" si="169"/>
        <v>1</v>
      </c>
      <c r="Y2130" t="s">
        <v>491</v>
      </c>
      <c r="Z2130" t="s">
        <v>492</v>
      </c>
      <c r="AB2130" t="s">
        <v>685</v>
      </c>
      <c r="AC2130" t="s">
        <v>792</v>
      </c>
      <c r="AD2130">
        <v>2022</v>
      </c>
    </row>
    <row r="2131" spans="1:30" x14ac:dyDescent="0.25">
      <c r="A2131" t="s">
        <v>18</v>
      </c>
      <c r="B2131" t="s">
        <v>197</v>
      </c>
      <c r="C2131" t="s">
        <v>198</v>
      </c>
      <c r="D2131" t="s">
        <v>199</v>
      </c>
      <c r="E2131" t="s">
        <v>255</v>
      </c>
      <c r="F2131" t="s">
        <v>27</v>
      </c>
      <c r="G2131">
        <v>14995122177</v>
      </c>
      <c r="H2131" t="s">
        <v>273</v>
      </c>
      <c r="I2131" t="s">
        <v>25</v>
      </c>
      <c r="J2131">
        <v>123</v>
      </c>
      <c r="K2131">
        <v>1.5</v>
      </c>
      <c r="L2131">
        <v>1</v>
      </c>
      <c r="M2131">
        <v>123</v>
      </c>
      <c r="N2131">
        <v>1.5</v>
      </c>
      <c r="O2131">
        <v>1</v>
      </c>
      <c r="P2131">
        <v>1.5</v>
      </c>
      <c r="Q2131">
        <v>1.5</v>
      </c>
      <c r="R2131" s="1">
        <v>44671</v>
      </c>
      <c r="S2131" t="str">
        <f t="shared" si="165"/>
        <v>Belvita Snack Packs - Chocolate</v>
      </c>
      <c r="T2131" t="str">
        <f t="shared" si="166"/>
        <v>Food</v>
      </c>
      <c r="U2131" t="str">
        <f>IF(T2131="Cell is Blank - Dis-regard",_xlfn.XLOOKUP(S2131,'Categroy Lookup'!A:A,'Categroy Lookup'!B:B,"Cell is Blank - Dis-regard"),T2131)</f>
        <v>Food</v>
      </c>
      <c r="V2131" t="b">
        <f t="shared" si="168"/>
        <v>1</v>
      </c>
      <c r="W2131">
        <f t="shared" si="167"/>
        <v>1.5</v>
      </c>
      <c r="X2131" s="8">
        <f t="shared" si="169"/>
        <v>1</v>
      </c>
      <c r="Y2131" t="s">
        <v>560</v>
      </c>
      <c r="Z2131" t="s">
        <v>609</v>
      </c>
      <c r="AB2131" t="s">
        <v>685</v>
      </c>
      <c r="AC2131" t="s">
        <v>792</v>
      </c>
      <c r="AD2131">
        <v>2022</v>
      </c>
    </row>
    <row r="2132" spans="1:30" x14ac:dyDescent="0.25">
      <c r="A2132" t="s">
        <v>18</v>
      </c>
      <c r="B2132" t="s">
        <v>197</v>
      </c>
      <c r="C2132" t="s">
        <v>198</v>
      </c>
      <c r="D2132" t="s">
        <v>199</v>
      </c>
      <c r="E2132" t="s">
        <v>72</v>
      </c>
      <c r="F2132" t="s">
        <v>55</v>
      </c>
      <c r="G2132">
        <v>14995228165</v>
      </c>
      <c r="H2132" t="s">
        <v>273</v>
      </c>
      <c r="I2132" t="s">
        <v>25</v>
      </c>
      <c r="J2132">
        <v>144</v>
      </c>
      <c r="K2132">
        <v>1.5</v>
      </c>
      <c r="L2132">
        <v>1</v>
      </c>
      <c r="M2132">
        <v>144</v>
      </c>
      <c r="N2132">
        <v>1.5</v>
      </c>
      <c r="O2132">
        <v>1</v>
      </c>
      <c r="P2132">
        <v>1.5</v>
      </c>
      <c r="Q2132">
        <v>1.5</v>
      </c>
      <c r="R2132" s="1">
        <v>44671</v>
      </c>
      <c r="S2132" t="str">
        <f t="shared" si="165"/>
        <v>Poland Springs Water</v>
      </c>
      <c r="T2132" t="str">
        <f t="shared" si="166"/>
        <v>Water</v>
      </c>
      <c r="U2132" t="str">
        <f>IF(T2132="Cell is Blank - Dis-regard",_xlfn.XLOOKUP(S2132,'Categroy Lookup'!A:A,'Categroy Lookup'!B:B,"Cell is Blank - Dis-regard"),T2132)</f>
        <v>Water</v>
      </c>
      <c r="V2132" t="b">
        <f t="shared" si="168"/>
        <v>1</v>
      </c>
      <c r="W2132">
        <f t="shared" si="167"/>
        <v>1.5</v>
      </c>
      <c r="X2132" s="8">
        <f t="shared" si="169"/>
        <v>1</v>
      </c>
      <c r="Y2132" t="s">
        <v>72</v>
      </c>
      <c r="AB2132" t="s">
        <v>685</v>
      </c>
      <c r="AC2132" t="s">
        <v>792</v>
      </c>
      <c r="AD2132">
        <v>2022</v>
      </c>
    </row>
    <row r="2133" spans="1:30" x14ac:dyDescent="0.25">
      <c r="A2133" t="s">
        <v>18</v>
      </c>
      <c r="B2133" t="s">
        <v>36</v>
      </c>
      <c r="C2133" t="s">
        <v>37</v>
      </c>
      <c r="D2133" t="s">
        <v>38</v>
      </c>
      <c r="E2133" t="s">
        <v>79</v>
      </c>
      <c r="F2133" t="s">
        <v>27</v>
      </c>
      <c r="G2133">
        <v>14995508242</v>
      </c>
      <c r="H2133" t="s">
        <v>273</v>
      </c>
      <c r="I2133" t="s">
        <v>33</v>
      </c>
      <c r="J2133">
        <v>123</v>
      </c>
      <c r="K2133">
        <v>1.5</v>
      </c>
      <c r="L2133">
        <v>1</v>
      </c>
      <c r="M2133">
        <v>123</v>
      </c>
      <c r="N2133">
        <v>1.5</v>
      </c>
      <c r="O2133">
        <v>1</v>
      </c>
      <c r="P2133">
        <v>1.5</v>
      </c>
      <c r="Q2133">
        <v>1.5</v>
      </c>
      <c r="R2133" s="1">
        <v>44671</v>
      </c>
      <c r="S2133" t="str">
        <f t="shared" si="165"/>
        <v>SunChips Multigrain - Harvest Cheddar</v>
      </c>
      <c r="T2133" t="str">
        <f t="shared" si="166"/>
        <v>Food</v>
      </c>
      <c r="U2133" t="str">
        <f>IF(T2133="Cell is Blank - Dis-regard",_xlfn.XLOOKUP(S2133,'Categroy Lookup'!A:A,'Categroy Lookup'!B:B,"Cell is Blank - Dis-regard"),T2133)</f>
        <v>Food</v>
      </c>
      <c r="V2133" t="b">
        <f t="shared" si="168"/>
        <v>1</v>
      </c>
      <c r="W2133">
        <f t="shared" si="167"/>
        <v>1.5</v>
      </c>
      <c r="X2133" s="8">
        <f t="shared" si="169"/>
        <v>1</v>
      </c>
      <c r="Y2133" t="s">
        <v>502</v>
      </c>
      <c r="Z2133" t="s">
        <v>515</v>
      </c>
      <c r="AB2133" t="s">
        <v>685</v>
      </c>
      <c r="AC2133" t="s">
        <v>792</v>
      </c>
      <c r="AD2133">
        <v>2022</v>
      </c>
    </row>
    <row r="2134" spans="1:30" x14ac:dyDescent="0.25">
      <c r="A2134" t="s">
        <v>18</v>
      </c>
      <c r="B2134" t="s">
        <v>19</v>
      </c>
      <c r="C2134" t="s">
        <v>20</v>
      </c>
      <c r="D2134" t="s">
        <v>21</v>
      </c>
      <c r="E2134" t="s">
        <v>64</v>
      </c>
      <c r="F2134" t="s">
        <v>27</v>
      </c>
      <c r="G2134">
        <v>14996350474</v>
      </c>
      <c r="H2134" t="s">
        <v>273</v>
      </c>
      <c r="I2134" t="s">
        <v>33</v>
      </c>
      <c r="J2134">
        <v>124</v>
      </c>
      <c r="K2134">
        <v>1.5</v>
      </c>
      <c r="L2134">
        <v>1</v>
      </c>
      <c r="M2134">
        <v>124</v>
      </c>
      <c r="N2134">
        <v>1.5</v>
      </c>
      <c r="O2134">
        <v>1</v>
      </c>
      <c r="P2134">
        <v>1.5</v>
      </c>
      <c r="Q2134">
        <v>1.5</v>
      </c>
      <c r="R2134" s="1">
        <v>44673</v>
      </c>
      <c r="S2134" t="str">
        <f t="shared" si="165"/>
        <v>Cheetos Baked - Flaming Hot</v>
      </c>
      <c r="T2134" t="str">
        <f t="shared" si="166"/>
        <v>Food</v>
      </c>
      <c r="U2134" t="str">
        <f>IF(T2134="Cell is Blank - Dis-regard",_xlfn.XLOOKUP(S2134,'Categroy Lookup'!A:A,'Categroy Lookup'!B:B,"Cell is Blank - Dis-regard"),T2134)</f>
        <v>Food</v>
      </c>
      <c r="V2134" t="b">
        <f t="shared" si="168"/>
        <v>1</v>
      </c>
      <c r="W2134">
        <f t="shared" si="167"/>
        <v>1.5</v>
      </c>
      <c r="X2134" s="8">
        <f t="shared" si="169"/>
        <v>1</v>
      </c>
      <c r="Y2134" t="s">
        <v>500</v>
      </c>
      <c r="Z2134" t="s">
        <v>501</v>
      </c>
      <c r="AB2134" t="s">
        <v>685</v>
      </c>
      <c r="AC2134" t="s">
        <v>792</v>
      </c>
      <c r="AD2134">
        <v>2022</v>
      </c>
    </row>
    <row r="2135" spans="1:30" x14ac:dyDescent="0.25">
      <c r="A2135" t="s">
        <v>18</v>
      </c>
      <c r="B2135" t="s">
        <v>19</v>
      </c>
      <c r="C2135" t="s">
        <v>20</v>
      </c>
      <c r="D2135" t="s">
        <v>21</v>
      </c>
      <c r="E2135" t="s">
        <v>48</v>
      </c>
      <c r="F2135" t="s">
        <v>27</v>
      </c>
      <c r="G2135">
        <v>14996652495</v>
      </c>
      <c r="H2135" t="s">
        <v>273</v>
      </c>
      <c r="I2135" t="s">
        <v>33</v>
      </c>
      <c r="J2135">
        <v>135</v>
      </c>
      <c r="K2135">
        <v>2</v>
      </c>
      <c r="L2135">
        <v>1</v>
      </c>
      <c r="M2135">
        <v>135</v>
      </c>
      <c r="N2135">
        <v>2</v>
      </c>
      <c r="O2135">
        <v>1</v>
      </c>
      <c r="P2135">
        <v>2</v>
      </c>
      <c r="Q2135">
        <v>2</v>
      </c>
      <c r="R2135" s="1">
        <v>44673</v>
      </c>
      <c r="S2135" t="str">
        <f t="shared" si="165"/>
        <v>KitKat - Crisp Wafers</v>
      </c>
      <c r="T2135" t="str">
        <f t="shared" si="166"/>
        <v>Food</v>
      </c>
      <c r="U2135" t="str">
        <f>IF(T2135="Cell is Blank - Dis-regard",_xlfn.XLOOKUP(S2135,'Categroy Lookup'!A:A,'Categroy Lookup'!B:B,"Cell is Blank - Dis-regard"),T2135)</f>
        <v>Food</v>
      </c>
      <c r="V2135" t="b">
        <f t="shared" si="168"/>
        <v>1</v>
      </c>
      <c r="W2135">
        <f t="shared" si="167"/>
        <v>2</v>
      </c>
      <c r="X2135" s="8">
        <f t="shared" si="169"/>
        <v>1.3333333333333333</v>
      </c>
      <c r="Y2135" t="s">
        <v>482</v>
      </c>
      <c r="Z2135" t="s">
        <v>483</v>
      </c>
      <c r="AB2135" t="s">
        <v>685</v>
      </c>
      <c r="AC2135" t="s">
        <v>792</v>
      </c>
      <c r="AD2135">
        <v>2022</v>
      </c>
    </row>
    <row r="2136" spans="1:30" x14ac:dyDescent="0.25">
      <c r="A2136" t="s">
        <v>18</v>
      </c>
      <c r="B2136" t="s">
        <v>40</v>
      </c>
      <c r="C2136" t="s">
        <v>41</v>
      </c>
      <c r="D2136" t="s">
        <v>42</v>
      </c>
      <c r="E2136" t="s">
        <v>254</v>
      </c>
      <c r="F2136" t="s">
        <v>27</v>
      </c>
      <c r="G2136">
        <v>14996834927</v>
      </c>
      <c r="H2136" t="s">
        <v>273</v>
      </c>
      <c r="I2136" t="s">
        <v>25</v>
      </c>
      <c r="J2136">
        <v>122</v>
      </c>
      <c r="K2136">
        <v>1.5</v>
      </c>
      <c r="L2136">
        <v>1</v>
      </c>
      <c r="M2136">
        <v>122</v>
      </c>
      <c r="N2136">
        <v>1.5</v>
      </c>
      <c r="O2136">
        <v>1</v>
      </c>
      <c r="P2136">
        <v>1.5</v>
      </c>
      <c r="Q2136">
        <v>3</v>
      </c>
      <c r="R2136" s="1">
        <v>44671</v>
      </c>
      <c r="S2136" t="str">
        <f t="shared" si="165"/>
        <v>Quaker Caramel Rice Crisps</v>
      </c>
      <c r="T2136" t="str">
        <f t="shared" si="166"/>
        <v>Food</v>
      </c>
      <c r="U2136" t="str">
        <f>IF(T2136="Cell is Blank - Dis-regard",_xlfn.XLOOKUP(S2136,'Categroy Lookup'!A:A,'Categroy Lookup'!B:B,"Cell is Blank - Dis-regard"),T2136)</f>
        <v>Food</v>
      </c>
      <c r="V2136" t="b">
        <f t="shared" si="168"/>
        <v>1</v>
      </c>
      <c r="W2136">
        <f t="shared" si="167"/>
        <v>1.5</v>
      </c>
      <c r="X2136" s="8">
        <f t="shared" si="169"/>
        <v>1</v>
      </c>
      <c r="Y2136" t="s">
        <v>254</v>
      </c>
      <c r="AB2136" t="s">
        <v>685</v>
      </c>
      <c r="AC2136" t="s">
        <v>792</v>
      </c>
      <c r="AD2136">
        <v>2022</v>
      </c>
    </row>
    <row r="2137" spans="1:30" x14ac:dyDescent="0.25">
      <c r="A2137" t="s">
        <v>18</v>
      </c>
      <c r="B2137" t="s">
        <v>40</v>
      </c>
      <c r="C2137" t="s">
        <v>41</v>
      </c>
      <c r="D2137" t="s">
        <v>42</v>
      </c>
      <c r="E2137" t="s">
        <v>250</v>
      </c>
      <c r="F2137" t="s">
        <v>27</v>
      </c>
      <c r="G2137">
        <v>14996834927</v>
      </c>
      <c r="H2137" t="s">
        <v>273</v>
      </c>
      <c r="I2137" t="s">
        <v>25</v>
      </c>
      <c r="J2137">
        <v>111</v>
      </c>
      <c r="K2137">
        <v>1.5</v>
      </c>
      <c r="L2137">
        <v>1</v>
      </c>
      <c r="M2137">
        <v>111</v>
      </c>
      <c r="N2137">
        <v>1.5</v>
      </c>
      <c r="O2137">
        <v>1</v>
      </c>
      <c r="P2137">
        <v>1.5</v>
      </c>
      <c r="Q2137">
        <v>3</v>
      </c>
      <c r="R2137" s="1">
        <v>44671</v>
      </c>
      <c r="S2137" t="str">
        <f t="shared" si="165"/>
        <v>Pop Corners - Kettle Corn</v>
      </c>
      <c r="T2137" t="str">
        <f t="shared" si="166"/>
        <v>Food</v>
      </c>
      <c r="U2137" t="str">
        <f>IF(T2137="Cell is Blank - Dis-regard",_xlfn.XLOOKUP(S2137,'Categroy Lookup'!A:A,'Categroy Lookup'!B:B,"Cell is Blank - Dis-regard"),T2137)</f>
        <v>Food</v>
      </c>
      <c r="V2137" t="b">
        <f t="shared" si="168"/>
        <v>1</v>
      </c>
      <c r="W2137">
        <f t="shared" si="167"/>
        <v>1.5</v>
      </c>
      <c r="X2137" s="8">
        <f t="shared" si="169"/>
        <v>1</v>
      </c>
      <c r="Y2137" t="s">
        <v>606</v>
      </c>
      <c r="Z2137" t="s">
        <v>607</v>
      </c>
      <c r="AB2137" t="s">
        <v>685</v>
      </c>
      <c r="AC2137" t="s">
        <v>792</v>
      </c>
      <c r="AD2137">
        <v>2022</v>
      </c>
    </row>
    <row r="2138" spans="1:30" x14ac:dyDescent="0.25">
      <c r="A2138" t="s">
        <v>18</v>
      </c>
      <c r="B2138" t="s">
        <v>197</v>
      </c>
      <c r="C2138" t="s">
        <v>198</v>
      </c>
      <c r="D2138" t="s">
        <v>199</v>
      </c>
      <c r="E2138" t="s">
        <v>44</v>
      </c>
      <c r="F2138" t="s">
        <v>27</v>
      </c>
      <c r="G2138">
        <v>14996841477</v>
      </c>
      <c r="H2138" t="s">
        <v>273</v>
      </c>
      <c r="I2138" t="s">
        <v>33</v>
      </c>
      <c r="J2138">
        <v>122</v>
      </c>
      <c r="K2138">
        <v>2.5</v>
      </c>
      <c r="L2138">
        <v>1</v>
      </c>
      <c r="M2138">
        <v>122</v>
      </c>
      <c r="N2138">
        <v>2.5</v>
      </c>
      <c r="O2138">
        <v>1</v>
      </c>
      <c r="P2138">
        <v>2.5</v>
      </c>
      <c r="Q2138">
        <v>2.5</v>
      </c>
      <c r="R2138" s="1">
        <v>44671</v>
      </c>
      <c r="S2138" t="str">
        <f t="shared" si="165"/>
        <v>Seapoint Farms Dry Roasted Edamame - Wasabi</v>
      </c>
      <c r="T2138" t="str">
        <f t="shared" si="166"/>
        <v>Food</v>
      </c>
      <c r="U2138" t="str">
        <f>IF(T2138="Cell is Blank - Dis-regard",_xlfn.XLOOKUP(S2138,'Categroy Lookup'!A:A,'Categroy Lookup'!B:B,"Cell is Blank - Dis-regard"),T2138)</f>
        <v>Food</v>
      </c>
      <c r="V2138" t="b">
        <f t="shared" si="168"/>
        <v>1</v>
      </c>
      <c r="W2138">
        <f t="shared" si="167"/>
        <v>2.5</v>
      </c>
      <c r="X2138" s="8">
        <f t="shared" si="169"/>
        <v>1.6666666666666667</v>
      </c>
      <c r="Y2138" t="s">
        <v>476</v>
      </c>
      <c r="Z2138" t="s">
        <v>477</v>
      </c>
      <c r="AB2138" t="s">
        <v>685</v>
      </c>
      <c r="AC2138" t="s">
        <v>792</v>
      </c>
      <c r="AD2138">
        <v>2022</v>
      </c>
    </row>
    <row r="2139" spans="1:30" x14ac:dyDescent="0.25">
      <c r="A2139" t="s">
        <v>18</v>
      </c>
      <c r="B2139" t="s">
        <v>28</v>
      </c>
      <c r="C2139" t="s">
        <v>20</v>
      </c>
      <c r="D2139" t="s">
        <v>29</v>
      </c>
      <c r="E2139" t="s">
        <v>72</v>
      </c>
      <c r="F2139" t="s">
        <v>55</v>
      </c>
      <c r="G2139">
        <v>14996849859</v>
      </c>
      <c r="H2139" t="s">
        <v>273</v>
      </c>
      <c r="I2139" t="s">
        <v>33</v>
      </c>
      <c r="J2139">
        <v>144</v>
      </c>
      <c r="K2139">
        <v>1.5</v>
      </c>
      <c r="L2139">
        <v>1</v>
      </c>
      <c r="M2139">
        <v>144</v>
      </c>
      <c r="N2139">
        <v>1.5</v>
      </c>
      <c r="O2139">
        <v>1</v>
      </c>
      <c r="P2139">
        <v>1.5</v>
      </c>
      <c r="Q2139">
        <v>1.5</v>
      </c>
      <c r="R2139" s="1">
        <v>44671</v>
      </c>
      <c r="S2139" t="str">
        <f t="shared" si="165"/>
        <v>Poland Springs Water</v>
      </c>
      <c r="T2139" t="str">
        <f t="shared" si="166"/>
        <v>Water</v>
      </c>
      <c r="U2139" t="str">
        <f>IF(T2139="Cell is Blank - Dis-regard",_xlfn.XLOOKUP(S2139,'Categroy Lookup'!A:A,'Categroy Lookup'!B:B,"Cell is Blank - Dis-regard"),T2139)</f>
        <v>Water</v>
      </c>
      <c r="V2139" t="b">
        <f t="shared" si="168"/>
        <v>1</v>
      </c>
      <c r="W2139">
        <f t="shared" si="167"/>
        <v>1.5</v>
      </c>
      <c r="X2139" s="8">
        <f t="shared" si="169"/>
        <v>1</v>
      </c>
      <c r="Y2139" t="s">
        <v>72</v>
      </c>
      <c r="AB2139" t="s">
        <v>685</v>
      </c>
      <c r="AC2139" t="s">
        <v>792</v>
      </c>
      <c r="AD2139">
        <v>2022</v>
      </c>
    </row>
    <row r="2140" spans="1:30" x14ac:dyDescent="0.25">
      <c r="A2140" t="s">
        <v>18</v>
      </c>
      <c r="B2140" t="s">
        <v>197</v>
      </c>
      <c r="C2140" t="s">
        <v>198</v>
      </c>
      <c r="D2140" t="s">
        <v>199</v>
      </c>
      <c r="E2140" t="s">
        <v>120</v>
      </c>
      <c r="F2140" t="s">
        <v>23</v>
      </c>
      <c r="G2140">
        <v>14996874442</v>
      </c>
      <c r="H2140" t="s">
        <v>273</v>
      </c>
      <c r="I2140" t="s">
        <v>33</v>
      </c>
      <c r="J2140">
        <v>133</v>
      </c>
      <c r="K2140">
        <v>2</v>
      </c>
      <c r="L2140">
        <v>1</v>
      </c>
      <c r="M2140">
        <v>133</v>
      </c>
      <c r="N2140">
        <v>2</v>
      </c>
      <c r="O2140">
        <v>1</v>
      </c>
      <c r="P2140">
        <v>2</v>
      </c>
      <c r="Q2140">
        <v>2</v>
      </c>
      <c r="R2140" s="1">
        <v>44671</v>
      </c>
      <c r="S2140" t="str">
        <f t="shared" si="165"/>
        <v>Keto Krisp - Almond Butter</v>
      </c>
      <c r="T2140" t="str">
        <f t="shared" si="166"/>
        <v>Carbonated</v>
      </c>
      <c r="U2140" t="str">
        <f>IF(T2140="Cell is Blank - Dis-regard",_xlfn.XLOOKUP(S2140,'Categroy Lookup'!A:A,'Categroy Lookup'!B:B,"Cell is Blank - Dis-regard"),T2140)</f>
        <v>Carbonated</v>
      </c>
      <c r="V2140" t="b">
        <f t="shared" si="168"/>
        <v>1</v>
      </c>
      <c r="W2140">
        <f t="shared" si="167"/>
        <v>2</v>
      </c>
      <c r="X2140" s="8">
        <f t="shared" si="169"/>
        <v>1.3333333333333333</v>
      </c>
      <c r="Y2140" t="s">
        <v>518</v>
      </c>
      <c r="Z2140" t="s">
        <v>545</v>
      </c>
      <c r="AB2140" t="s">
        <v>685</v>
      </c>
      <c r="AC2140" t="s">
        <v>792</v>
      </c>
      <c r="AD2140">
        <v>2022</v>
      </c>
    </row>
    <row r="2141" spans="1:30" x14ac:dyDescent="0.25">
      <c r="A2141" t="s">
        <v>18</v>
      </c>
      <c r="B2141" t="s">
        <v>197</v>
      </c>
      <c r="C2141" t="s">
        <v>198</v>
      </c>
      <c r="D2141" t="s">
        <v>199</v>
      </c>
      <c r="E2141" t="s">
        <v>205</v>
      </c>
      <c r="F2141" t="s">
        <v>23</v>
      </c>
      <c r="G2141">
        <v>14996877074</v>
      </c>
      <c r="H2141" t="s">
        <v>273</v>
      </c>
      <c r="I2141" t="s">
        <v>33</v>
      </c>
      <c r="J2141">
        <v>140</v>
      </c>
      <c r="K2141">
        <v>1.5</v>
      </c>
      <c r="L2141">
        <v>1</v>
      </c>
      <c r="M2141">
        <v>140</v>
      </c>
      <c r="N2141">
        <v>1.5</v>
      </c>
      <c r="O2141">
        <v>1</v>
      </c>
      <c r="P2141">
        <v>1.5</v>
      </c>
      <c r="Q2141">
        <v>1.5</v>
      </c>
      <c r="R2141" s="1">
        <v>44671</v>
      </c>
      <c r="S2141" t="str">
        <f t="shared" si="165"/>
        <v>Spindrift - Sparkling Water - Pineapple</v>
      </c>
      <c r="T2141" t="str">
        <f t="shared" si="166"/>
        <v>Carbonated</v>
      </c>
      <c r="U2141" t="str">
        <f>IF(T2141="Cell is Blank - Dis-regard",_xlfn.XLOOKUP(S2141,'Categroy Lookup'!A:A,'Categroy Lookup'!B:B,"Cell is Blank - Dis-regard"),T2141)</f>
        <v>Carbonated</v>
      </c>
      <c r="V2141" t="b">
        <f t="shared" si="168"/>
        <v>1</v>
      </c>
      <c r="W2141">
        <f t="shared" si="167"/>
        <v>1.5</v>
      </c>
      <c r="X2141" s="8">
        <f t="shared" si="169"/>
        <v>1</v>
      </c>
      <c r="Y2141" t="s">
        <v>486</v>
      </c>
      <c r="Z2141" t="s">
        <v>576</v>
      </c>
      <c r="AA2141" t="s">
        <v>577</v>
      </c>
      <c r="AB2141" t="s">
        <v>685</v>
      </c>
      <c r="AC2141" t="s">
        <v>792</v>
      </c>
      <c r="AD2141">
        <v>2022</v>
      </c>
    </row>
    <row r="2142" spans="1:30" x14ac:dyDescent="0.25">
      <c r="A2142" t="s">
        <v>18</v>
      </c>
      <c r="B2142" t="s">
        <v>40</v>
      </c>
      <c r="C2142" t="s">
        <v>41</v>
      </c>
      <c r="D2142" t="s">
        <v>42</v>
      </c>
      <c r="E2142" t="s">
        <v>43</v>
      </c>
      <c r="F2142" t="s">
        <v>23</v>
      </c>
      <c r="G2142">
        <v>14997311644</v>
      </c>
      <c r="H2142" t="s">
        <v>273</v>
      </c>
      <c r="I2142" t="s">
        <v>33</v>
      </c>
      <c r="J2142">
        <v>146</v>
      </c>
      <c r="K2142">
        <v>3</v>
      </c>
      <c r="L2142">
        <v>1</v>
      </c>
      <c r="M2142">
        <v>146</v>
      </c>
      <c r="N2142">
        <v>3</v>
      </c>
      <c r="O2142">
        <v>1</v>
      </c>
      <c r="P2142">
        <v>3</v>
      </c>
      <c r="Q2142">
        <v>3</v>
      </c>
      <c r="R2142" s="1">
        <v>44671</v>
      </c>
      <c r="S2142" t="str">
        <f t="shared" si="165"/>
        <v>Monster Energy Original</v>
      </c>
      <c r="T2142" t="str">
        <f t="shared" si="166"/>
        <v>Carbonated</v>
      </c>
      <c r="U2142" t="str">
        <f>IF(T2142="Cell is Blank - Dis-regard",_xlfn.XLOOKUP(S2142,'Categroy Lookup'!A:A,'Categroy Lookup'!B:B,"Cell is Blank - Dis-regard"),T2142)</f>
        <v>Carbonated</v>
      </c>
      <c r="V2142" t="b">
        <f t="shared" si="168"/>
        <v>1</v>
      </c>
      <c r="W2142">
        <f t="shared" si="167"/>
        <v>3</v>
      </c>
      <c r="X2142" s="8">
        <f t="shared" si="169"/>
        <v>2</v>
      </c>
      <c r="Y2142" t="s">
        <v>43</v>
      </c>
      <c r="AB2142" t="s">
        <v>685</v>
      </c>
      <c r="AC2142" t="s">
        <v>792</v>
      </c>
      <c r="AD2142">
        <v>2022</v>
      </c>
    </row>
    <row r="2143" spans="1:30" x14ac:dyDescent="0.25">
      <c r="A2143" t="s">
        <v>18</v>
      </c>
      <c r="B2143" t="s">
        <v>36</v>
      </c>
      <c r="C2143" t="s">
        <v>37</v>
      </c>
      <c r="D2143" t="s">
        <v>38</v>
      </c>
      <c r="E2143" t="s">
        <v>62</v>
      </c>
      <c r="F2143" t="s">
        <v>27</v>
      </c>
      <c r="G2143">
        <v>14997367398</v>
      </c>
      <c r="H2143" t="s">
        <v>273</v>
      </c>
      <c r="I2143" t="s">
        <v>25</v>
      </c>
      <c r="J2143">
        <v>132</v>
      </c>
      <c r="K2143">
        <v>2</v>
      </c>
      <c r="L2143">
        <v>1</v>
      </c>
      <c r="M2143">
        <v>132</v>
      </c>
      <c r="N2143">
        <v>2</v>
      </c>
      <c r="O2143">
        <v>1</v>
      </c>
      <c r="P2143">
        <v>2</v>
      </c>
      <c r="Q2143">
        <v>2</v>
      </c>
      <c r="R2143" s="1">
        <v>44671</v>
      </c>
      <c r="S2143" t="str">
        <f t="shared" si="165"/>
        <v>Robert Irvine's - Fit Crunch -  Chocolate Pea</v>
      </c>
      <c r="T2143" t="str">
        <f t="shared" si="166"/>
        <v>Food</v>
      </c>
      <c r="U2143" t="str">
        <f>IF(T2143="Cell is Blank - Dis-regard",_xlfn.XLOOKUP(S2143,'Categroy Lookup'!A:A,'Categroy Lookup'!B:B,"Cell is Blank - Dis-regard"),T2143)</f>
        <v>Food</v>
      </c>
      <c r="V2143" t="b">
        <f t="shared" si="168"/>
        <v>1</v>
      </c>
      <c r="W2143">
        <f t="shared" si="167"/>
        <v>2</v>
      </c>
      <c r="X2143" s="8">
        <f t="shared" si="169"/>
        <v>1.3333333333333333</v>
      </c>
      <c r="Y2143" t="s">
        <v>495</v>
      </c>
      <c r="Z2143" t="s">
        <v>496</v>
      </c>
      <c r="AA2143" t="s">
        <v>497</v>
      </c>
      <c r="AB2143" t="s">
        <v>685</v>
      </c>
      <c r="AC2143" t="s">
        <v>792</v>
      </c>
      <c r="AD2143">
        <v>2022</v>
      </c>
    </row>
    <row r="2144" spans="1:30" x14ac:dyDescent="0.25">
      <c r="A2144" t="s">
        <v>18</v>
      </c>
      <c r="B2144" t="s">
        <v>28</v>
      </c>
      <c r="C2144" t="s">
        <v>20</v>
      </c>
      <c r="D2144" t="s">
        <v>29</v>
      </c>
      <c r="E2144" t="s">
        <v>52</v>
      </c>
      <c r="F2144" t="s">
        <v>27</v>
      </c>
      <c r="G2144">
        <v>14997514523</v>
      </c>
      <c r="H2144" t="s">
        <v>273</v>
      </c>
      <c r="I2144" t="s">
        <v>33</v>
      </c>
      <c r="J2144">
        <v>114</v>
      </c>
      <c r="K2144">
        <v>1.5</v>
      </c>
      <c r="L2144">
        <v>1</v>
      </c>
      <c r="M2144">
        <v>114</v>
      </c>
      <c r="N2144">
        <v>1.5</v>
      </c>
      <c r="O2144">
        <v>1</v>
      </c>
      <c r="P2144">
        <v>1.5</v>
      </c>
      <c r="Q2144">
        <v>1.5</v>
      </c>
      <c r="R2144" s="1">
        <v>44671</v>
      </c>
      <c r="S2144" t="str">
        <f t="shared" si="165"/>
        <v>Miss Vickie's Potato Chip - Sea Salt Original</v>
      </c>
      <c r="T2144" t="str">
        <f t="shared" si="166"/>
        <v>Food</v>
      </c>
      <c r="U2144" t="str">
        <f>IF(T2144="Cell is Blank - Dis-regard",_xlfn.XLOOKUP(S2144,'Categroy Lookup'!A:A,'Categroy Lookup'!B:B,"Cell is Blank - Dis-regard"),T2144)</f>
        <v>Food</v>
      </c>
      <c r="V2144" t="b">
        <f t="shared" si="168"/>
        <v>1</v>
      </c>
      <c r="W2144">
        <f t="shared" si="167"/>
        <v>1.5</v>
      </c>
      <c r="X2144" s="8">
        <f t="shared" si="169"/>
        <v>1</v>
      </c>
      <c r="Y2144" t="s">
        <v>473</v>
      </c>
      <c r="Z2144" t="s">
        <v>488</v>
      </c>
      <c r="AB2144" t="s">
        <v>685</v>
      </c>
      <c r="AC2144" t="s">
        <v>792</v>
      </c>
      <c r="AD2144">
        <v>2022</v>
      </c>
    </row>
    <row r="2145" spans="1:30" x14ac:dyDescent="0.25">
      <c r="A2145" t="s">
        <v>18</v>
      </c>
      <c r="B2145" t="s">
        <v>36</v>
      </c>
      <c r="C2145" t="s">
        <v>37</v>
      </c>
      <c r="D2145" t="s">
        <v>38</v>
      </c>
      <c r="E2145" t="s">
        <v>62</v>
      </c>
      <c r="F2145" t="s">
        <v>27</v>
      </c>
      <c r="G2145">
        <v>14997815957</v>
      </c>
      <c r="H2145" t="s">
        <v>273</v>
      </c>
      <c r="I2145" t="s">
        <v>33</v>
      </c>
      <c r="J2145">
        <v>132</v>
      </c>
      <c r="K2145">
        <v>2</v>
      </c>
      <c r="L2145">
        <v>1</v>
      </c>
      <c r="M2145">
        <v>132</v>
      </c>
      <c r="N2145">
        <v>2</v>
      </c>
      <c r="O2145">
        <v>1</v>
      </c>
      <c r="P2145">
        <v>2</v>
      </c>
      <c r="Q2145">
        <v>2</v>
      </c>
      <c r="R2145" s="1">
        <v>44671</v>
      </c>
      <c r="S2145" t="str">
        <f t="shared" si="165"/>
        <v>Robert Irvine's - Fit Crunch -  Chocolate Pea</v>
      </c>
      <c r="T2145" t="str">
        <f t="shared" si="166"/>
        <v>Food</v>
      </c>
      <c r="U2145" t="str">
        <f>IF(T2145="Cell is Blank - Dis-regard",_xlfn.XLOOKUP(S2145,'Categroy Lookup'!A:A,'Categroy Lookup'!B:B,"Cell is Blank - Dis-regard"),T2145)</f>
        <v>Food</v>
      </c>
      <c r="V2145" t="b">
        <f t="shared" si="168"/>
        <v>1</v>
      </c>
      <c r="W2145">
        <f t="shared" si="167"/>
        <v>2</v>
      </c>
      <c r="X2145" s="8">
        <f t="shared" si="169"/>
        <v>1.3333333333333333</v>
      </c>
      <c r="Y2145" t="s">
        <v>495</v>
      </c>
      <c r="Z2145" t="s">
        <v>496</v>
      </c>
      <c r="AA2145" t="s">
        <v>497</v>
      </c>
      <c r="AB2145" t="s">
        <v>685</v>
      </c>
      <c r="AC2145" t="s">
        <v>792</v>
      </c>
      <c r="AD2145">
        <v>2022</v>
      </c>
    </row>
    <row r="2146" spans="1:30" x14ac:dyDescent="0.25">
      <c r="A2146" t="s">
        <v>18</v>
      </c>
      <c r="B2146" t="s">
        <v>197</v>
      </c>
      <c r="C2146" t="s">
        <v>198</v>
      </c>
      <c r="D2146" t="s">
        <v>199</v>
      </c>
      <c r="E2146" t="s">
        <v>72</v>
      </c>
      <c r="F2146" t="s">
        <v>55</v>
      </c>
      <c r="G2146">
        <v>14997853627</v>
      </c>
      <c r="H2146" t="s">
        <v>273</v>
      </c>
      <c r="I2146" t="s">
        <v>25</v>
      </c>
      <c r="J2146">
        <v>144</v>
      </c>
      <c r="K2146">
        <v>1.5</v>
      </c>
      <c r="L2146">
        <v>1</v>
      </c>
      <c r="M2146">
        <v>144</v>
      </c>
      <c r="N2146">
        <v>1.5</v>
      </c>
      <c r="O2146">
        <v>1</v>
      </c>
      <c r="P2146">
        <v>1.5</v>
      </c>
      <c r="Q2146">
        <v>1.5</v>
      </c>
      <c r="R2146" s="1">
        <v>44671</v>
      </c>
      <c r="S2146" t="str">
        <f t="shared" si="165"/>
        <v>Poland Springs Water</v>
      </c>
      <c r="T2146" t="str">
        <f t="shared" si="166"/>
        <v>Water</v>
      </c>
      <c r="U2146" t="str">
        <f>IF(T2146="Cell is Blank - Dis-regard",_xlfn.XLOOKUP(S2146,'Categroy Lookup'!A:A,'Categroy Lookup'!B:B,"Cell is Blank - Dis-regard"),T2146)</f>
        <v>Water</v>
      </c>
      <c r="V2146" t="b">
        <f t="shared" si="168"/>
        <v>1</v>
      </c>
      <c r="W2146">
        <f t="shared" si="167"/>
        <v>1.5</v>
      </c>
      <c r="X2146" s="8">
        <f t="shared" si="169"/>
        <v>1</v>
      </c>
      <c r="Y2146" t="s">
        <v>72</v>
      </c>
      <c r="AB2146" t="s">
        <v>685</v>
      </c>
      <c r="AC2146" t="s">
        <v>792</v>
      </c>
      <c r="AD2146">
        <v>2022</v>
      </c>
    </row>
    <row r="2147" spans="1:30" x14ac:dyDescent="0.25">
      <c r="A2147" t="s">
        <v>18</v>
      </c>
      <c r="B2147" t="s">
        <v>197</v>
      </c>
      <c r="C2147" t="s">
        <v>198</v>
      </c>
      <c r="D2147" t="s">
        <v>199</v>
      </c>
      <c r="E2147" t="s">
        <v>205</v>
      </c>
      <c r="F2147" t="s">
        <v>23</v>
      </c>
      <c r="G2147">
        <v>14997873262</v>
      </c>
      <c r="H2147" t="s">
        <v>273</v>
      </c>
      <c r="I2147" t="s">
        <v>33</v>
      </c>
      <c r="J2147">
        <v>140</v>
      </c>
      <c r="K2147">
        <v>1.5</v>
      </c>
      <c r="L2147">
        <v>1</v>
      </c>
      <c r="M2147">
        <v>140</v>
      </c>
      <c r="N2147">
        <v>1.5</v>
      </c>
      <c r="O2147">
        <v>1</v>
      </c>
      <c r="P2147">
        <v>1.5</v>
      </c>
      <c r="Q2147">
        <v>1.5</v>
      </c>
      <c r="R2147" s="1">
        <v>44671</v>
      </c>
      <c r="S2147" t="str">
        <f t="shared" si="165"/>
        <v>Spindrift - Sparkling Water - Pineapple</v>
      </c>
      <c r="T2147" t="str">
        <f t="shared" si="166"/>
        <v>Carbonated</v>
      </c>
      <c r="U2147" t="str">
        <f>IF(T2147="Cell is Blank - Dis-regard",_xlfn.XLOOKUP(S2147,'Categroy Lookup'!A:A,'Categroy Lookup'!B:B,"Cell is Blank - Dis-regard"),T2147)</f>
        <v>Carbonated</v>
      </c>
      <c r="V2147" t="b">
        <f t="shared" si="168"/>
        <v>1</v>
      </c>
      <c r="W2147">
        <f t="shared" si="167"/>
        <v>1.5</v>
      </c>
      <c r="X2147" s="8">
        <f t="shared" si="169"/>
        <v>1</v>
      </c>
      <c r="Y2147" t="s">
        <v>486</v>
      </c>
      <c r="Z2147" t="s">
        <v>576</v>
      </c>
      <c r="AA2147" t="s">
        <v>577</v>
      </c>
      <c r="AB2147" t="s">
        <v>685</v>
      </c>
      <c r="AC2147" t="s">
        <v>792</v>
      </c>
      <c r="AD2147">
        <v>2022</v>
      </c>
    </row>
    <row r="2148" spans="1:30" x14ac:dyDescent="0.25">
      <c r="A2148" t="s">
        <v>18</v>
      </c>
      <c r="B2148" t="s">
        <v>197</v>
      </c>
      <c r="C2148" t="s">
        <v>198</v>
      </c>
      <c r="D2148" t="s">
        <v>199</v>
      </c>
      <c r="E2148" t="s">
        <v>82</v>
      </c>
      <c r="F2148" t="s">
        <v>31</v>
      </c>
      <c r="G2148">
        <v>14997945532</v>
      </c>
      <c r="H2148" t="s">
        <v>273</v>
      </c>
      <c r="I2148" t="s">
        <v>25</v>
      </c>
      <c r="J2148">
        <v>147</v>
      </c>
      <c r="K2148">
        <v>2.5</v>
      </c>
      <c r="L2148">
        <v>1</v>
      </c>
      <c r="M2148">
        <v>147</v>
      </c>
      <c r="N2148">
        <v>2.5</v>
      </c>
      <c r="O2148">
        <v>1</v>
      </c>
      <c r="P2148">
        <v>2.5</v>
      </c>
      <c r="Q2148">
        <v>2.5</v>
      </c>
      <c r="R2148" s="1">
        <v>44671</v>
      </c>
      <c r="S2148" t="str">
        <f t="shared" si="165"/>
        <v>Snapple Diet Tea - Peach Tea</v>
      </c>
      <c r="T2148" t="str">
        <f t="shared" si="166"/>
        <v>Non Carbonated</v>
      </c>
      <c r="U2148" t="str">
        <f>IF(T2148="Cell is Blank - Dis-regard",_xlfn.XLOOKUP(S2148,'Categroy Lookup'!A:A,'Categroy Lookup'!B:B,"Cell is Blank - Dis-regard"),T2148)</f>
        <v>Non Carbonated</v>
      </c>
      <c r="V2148" t="b">
        <f t="shared" si="168"/>
        <v>1</v>
      </c>
      <c r="W2148">
        <f t="shared" si="167"/>
        <v>2.5</v>
      </c>
      <c r="X2148" s="8">
        <f t="shared" si="169"/>
        <v>1.6666666666666667</v>
      </c>
      <c r="Y2148" t="s">
        <v>478</v>
      </c>
      <c r="Z2148" t="s">
        <v>517</v>
      </c>
      <c r="AB2148" t="s">
        <v>685</v>
      </c>
      <c r="AC2148" t="s">
        <v>792</v>
      </c>
      <c r="AD2148">
        <v>2022</v>
      </c>
    </row>
    <row r="2149" spans="1:30" x14ac:dyDescent="0.25">
      <c r="A2149" t="s">
        <v>18</v>
      </c>
      <c r="B2149" t="s">
        <v>40</v>
      </c>
      <c r="C2149" t="s">
        <v>41</v>
      </c>
      <c r="D2149" t="s">
        <v>42</v>
      </c>
      <c r="E2149" t="s">
        <v>93</v>
      </c>
      <c r="F2149" t="s">
        <v>23</v>
      </c>
      <c r="G2149">
        <v>14998096682</v>
      </c>
      <c r="H2149" t="s">
        <v>273</v>
      </c>
      <c r="I2149" t="s">
        <v>33</v>
      </c>
      <c r="J2149">
        <v>142</v>
      </c>
      <c r="K2149">
        <v>1.5</v>
      </c>
      <c r="L2149">
        <v>1</v>
      </c>
      <c r="M2149">
        <v>142</v>
      </c>
      <c r="N2149">
        <v>1.5</v>
      </c>
      <c r="O2149">
        <v>1</v>
      </c>
      <c r="P2149">
        <v>1.5</v>
      </c>
      <c r="Q2149">
        <v>1.5</v>
      </c>
      <c r="R2149" s="1">
        <v>44671</v>
      </c>
      <c r="S2149" t="str">
        <f t="shared" si="165"/>
        <v>Coca Cola - Zero Sugar</v>
      </c>
      <c r="T2149" t="str">
        <f t="shared" si="166"/>
        <v>Carbonated</v>
      </c>
      <c r="U2149" t="str">
        <f>IF(T2149="Cell is Blank - Dis-regard",_xlfn.XLOOKUP(S2149,'Categroy Lookup'!A:A,'Categroy Lookup'!B:B,"Cell is Blank - Dis-regard"),T2149)</f>
        <v>Carbonated</v>
      </c>
      <c r="V2149" t="b">
        <f t="shared" si="168"/>
        <v>1</v>
      </c>
      <c r="W2149">
        <f t="shared" si="167"/>
        <v>1.5</v>
      </c>
      <c r="X2149" s="8">
        <f t="shared" si="169"/>
        <v>1</v>
      </c>
      <c r="Y2149" t="s">
        <v>524</v>
      </c>
      <c r="Z2149" t="s">
        <v>525</v>
      </c>
      <c r="AB2149" t="s">
        <v>685</v>
      </c>
      <c r="AC2149" t="s">
        <v>792</v>
      </c>
      <c r="AD2149">
        <v>2022</v>
      </c>
    </row>
    <row r="2150" spans="1:30" x14ac:dyDescent="0.25">
      <c r="A2150" t="s">
        <v>18</v>
      </c>
      <c r="B2150" t="s">
        <v>40</v>
      </c>
      <c r="C2150" t="s">
        <v>41</v>
      </c>
      <c r="D2150" t="s">
        <v>42</v>
      </c>
      <c r="E2150" t="s">
        <v>93</v>
      </c>
      <c r="F2150" t="s">
        <v>23</v>
      </c>
      <c r="G2150">
        <v>14998097283</v>
      </c>
      <c r="H2150" t="s">
        <v>273</v>
      </c>
      <c r="I2150" t="s">
        <v>33</v>
      </c>
      <c r="J2150">
        <v>142</v>
      </c>
      <c r="K2150">
        <v>1.5</v>
      </c>
      <c r="L2150">
        <v>1</v>
      </c>
      <c r="M2150">
        <v>142</v>
      </c>
      <c r="N2150">
        <v>1.5</v>
      </c>
      <c r="O2150">
        <v>1</v>
      </c>
      <c r="P2150">
        <v>1.5</v>
      </c>
      <c r="Q2150">
        <v>1.5</v>
      </c>
      <c r="R2150" s="1">
        <v>44671</v>
      </c>
      <c r="S2150" t="str">
        <f t="shared" si="165"/>
        <v>Coca Cola - Zero Sugar</v>
      </c>
      <c r="T2150" t="str">
        <f t="shared" si="166"/>
        <v>Carbonated</v>
      </c>
      <c r="U2150" t="str">
        <f>IF(T2150="Cell is Blank - Dis-regard",_xlfn.XLOOKUP(S2150,'Categroy Lookup'!A:A,'Categroy Lookup'!B:B,"Cell is Blank - Dis-regard"),T2150)</f>
        <v>Carbonated</v>
      </c>
      <c r="V2150" t="b">
        <f t="shared" si="168"/>
        <v>1</v>
      </c>
      <c r="W2150">
        <f t="shared" si="167"/>
        <v>1.5</v>
      </c>
      <c r="X2150" s="8">
        <f t="shared" si="169"/>
        <v>1</v>
      </c>
      <c r="Y2150" t="s">
        <v>524</v>
      </c>
      <c r="Z2150" t="s">
        <v>525</v>
      </c>
      <c r="AB2150" t="s">
        <v>685</v>
      </c>
      <c r="AC2150" t="s">
        <v>792</v>
      </c>
      <c r="AD2150">
        <v>2022</v>
      </c>
    </row>
    <row r="2151" spans="1:30" x14ac:dyDescent="0.25">
      <c r="A2151" t="s">
        <v>18</v>
      </c>
      <c r="B2151" t="s">
        <v>40</v>
      </c>
      <c r="C2151" t="s">
        <v>41</v>
      </c>
      <c r="D2151" t="s">
        <v>42</v>
      </c>
      <c r="E2151" t="s">
        <v>43</v>
      </c>
      <c r="F2151" t="s">
        <v>23</v>
      </c>
      <c r="G2151">
        <v>14998210123</v>
      </c>
      <c r="H2151" t="s">
        <v>273</v>
      </c>
      <c r="I2151" t="s">
        <v>25</v>
      </c>
      <c r="J2151">
        <v>146</v>
      </c>
      <c r="K2151">
        <v>3</v>
      </c>
      <c r="L2151">
        <v>1</v>
      </c>
      <c r="M2151">
        <v>146</v>
      </c>
      <c r="N2151">
        <v>3</v>
      </c>
      <c r="O2151">
        <v>1</v>
      </c>
      <c r="P2151">
        <v>3</v>
      </c>
      <c r="Q2151">
        <v>3</v>
      </c>
      <c r="R2151" s="1">
        <v>44671</v>
      </c>
      <c r="S2151" t="str">
        <f t="shared" si="165"/>
        <v>Monster Energy Original</v>
      </c>
      <c r="T2151" t="str">
        <f t="shared" si="166"/>
        <v>Carbonated</v>
      </c>
      <c r="U2151" t="str">
        <f>IF(T2151="Cell is Blank - Dis-regard",_xlfn.XLOOKUP(S2151,'Categroy Lookup'!A:A,'Categroy Lookup'!B:B,"Cell is Blank - Dis-regard"),T2151)</f>
        <v>Carbonated</v>
      </c>
      <c r="V2151" t="b">
        <f t="shared" si="168"/>
        <v>1</v>
      </c>
      <c r="W2151">
        <f t="shared" si="167"/>
        <v>3</v>
      </c>
      <c r="X2151" s="8">
        <f t="shared" si="169"/>
        <v>2</v>
      </c>
      <c r="Y2151" t="s">
        <v>43</v>
      </c>
      <c r="AB2151" t="s">
        <v>685</v>
      </c>
      <c r="AC2151" t="s">
        <v>792</v>
      </c>
      <c r="AD2151">
        <v>2022</v>
      </c>
    </row>
    <row r="2152" spans="1:30" x14ac:dyDescent="0.25">
      <c r="A2152" t="s">
        <v>18</v>
      </c>
      <c r="B2152" t="s">
        <v>28</v>
      </c>
      <c r="C2152" t="s">
        <v>20</v>
      </c>
      <c r="D2152" t="s">
        <v>29</v>
      </c>
      <c r="E2152" t="s">
        <v>58</v>
      </c>
      <c r="F2152" t="s">
        <v>27</v>
      </c>
      <c r="G2152">
        <v>14998424598</v>
      </c>
      <c r="H2152" t="s">
        <v>273</v>
      </c>
      <c r="I2152" t="s">
        <v>33</v>
      </c>
      <c r="J2152">
        <v>121</v>
      </c>
      <c r="K2152">
        <v>2</v>
      </c>
      <c r="L2152">
        <v>1</v>
      </c>
      <c r="M2152">
        <v>121</v>
      </c>
      <c r="N2152">
        <v>2</v>
      </c>
      <c r="O2152">
        <v>1</v>
      </c>
      <c r="P2152">
        <v>2</v>
      </c>
      <c r="Q2152">
        <v>2</v>
      </c>
      <c r="R2152" s="1">
        <v>44671</v>
      </c>
      <c r="S2152" t="str">
        <f t="shared" si="165"/>
        <v>Oreo Mini</v>
      </c>
      <c r="T2152" t="str">
        <f t="shared" si="166"/>
        <v>Food</v>
      </c>
      <c r="U2152" t="str">
        <f>IF(T2152="Cell is Blank - Dis-regard",_xlfn.XLOOKUP(S2152,'Categroy Lookup'!A:A,'Categroy Lookup'!B:B,"Cell is Blank - Dis-regard"),T2152)</f>
        <v>Food</v>
      </c>
      <c r="V2152" t="b">
        <f t="shared" si="168"/>
        <v>1</v>
      </c>
      <c r="W2152">
        <f t="shared" si="167"/>
        <v>2</v>
      </c>
      <c r="X2152" s="8">
        <f t="shared" si="169"/>
        <v>1.3333333333333333</v>
      </c>
      <c r="Y2152" t="s">
        <v>58</v>
      </c>
      <c r="AB2152" t="s">
        <v>685</v>
      </c>
      <c r="AC2152" t="s">
        <v>792</v>
      </c>
      <c r="AD2152">
        <v>2022</v>
      </c>
    </row>
    <row r="2153" spans="1:30" x14ac:dyDescent="0.25">
      <c r="A2153" t="s">
        <v>18</v>
      </c>
      <c r="B2153" t="s">
        <v>197</v>
      </c>
      <c r="C2153" t="s">
        <v>198</v>
      </c>
      <c r="D2153" t="s">
        <v>199</v>
      </c>
      <c r="E2153" t="s">
        <v>99</v>
      </c>
      <c r="F2153" t="s">
        <v>27</v>
      </c>
      <c r="G2153">
        <v>14998448400</v>
      </c>
      <c r="H2153" t="s">
        <v>273</v>
      </c>
      <c r="I2153" t="s">
        <v>33</v>
      </c>
      <c r="J2153">
        <v>121</v>
      </c>
      <c r="K2153">
        <v>1.5</v>
      </c>
      <c r="L2153">
        <v>1</v>
      </c>
      <c r="M2153">
        <v>121</v>
      </c>
      <c r="N2153">
        <v>1.5</v>
      </c>
      <c r="O2153">
        <v>1</v>
      </c>
      <c r="P2153">
        <v>1.5</v>
      </c>
      <c r="Q2153">
        <v>1.5</v>
      </c>
      <c r="R2153" s="1">
        <v>44671</v>
      </c>
      <c r="S2153" t="str">
        <f t="shared" si="165"/>
        <v>Takis FUGEO mini</v>
      </c>
      <c r="T2153" t="str">
        <f t="shared" si="166"/>
        <v>Food</v>
      </c>
      <c r="U2153" t="str">
        <f>IF(T2153="Cell is Blank - Dis-regard",_xlfn.XLOOKUP(S2153,'Categroy Lookup'!A:A,'Categroy Lookup'!B:B,"Cell is Blank - Dis-regard"),T2153)</f>
        <v>Food</v>
      </c>
      <c r="V2153" t="b">
        <f t="shared" si="168"/>
        <v>1</v>
      </c>
      <c r="W2153">
        <f t="shared" si="167"/>
        <v>1.5</v>
      </c>
      <c r="X2153" s="8">
        <f t="shared" si="169"/>
        <v>1</v>
      </c>
      <c r="Y2153" t="s">
        <v>99</v>
      </c>
      <c r="AB2153" t="s">
        <v>685</v>
      </c>
      <c r="AC2153" t="s">
        <v>792</v>
      </c>
      <c r="AD2153">
        <v>2022</v>
      </c>
    </row>
    <row r="2154" spans="1:30" x14ac:dyDescent="0.25">
      <c r="A2154" t="s">
        <v>18</v>
      </c>
      <c r="B2154" t="s">
        <v>197</v>
      </c>
      <c r="C2154" t="s">
        <v>198</v>
      </c>
      <c r="D2154" t="s">
        <v>199</v>
      </c>
      <c r="E2154" t="s">
        <v>99</v>
      </c>
      <c r="F2154" t="s">
        <v>27</v>
      </c>
      <c r="G2154">
        <v>14998450454</v>
      </c>
      <c r="H2154" t="s">
        <v>273</v>
      </c>
      <c r="I2154" t="s">
        <v>33</v>
      </c>
      <c r="J2154">
        <v>121</v>
      </c>
      <c r="K2154">
        <v>1.5</v>
      </c>
      <c r="L2154">
        <v>1</v>
      </c>
      <c r="M2154">
        <v>121</v>
      </c>
      <c r="N2154">
        <v>1.5</v>
      </c>
      <c r="O2154">
        <v>1</v>
      </c>
      <c r="P2154">
        <v>1.5</v>
      </c>
      <c r="Q2154">
        <v>1.5</v>
      </c>
      <c r="R2154" s="1">
        <v>44671</v>
      </c>
      <c r="S2154" t="str">
        <f t="shared" si="165"/>
        <v>Takis FUGEO mini</v>
      </c>
      <c r="T2154" t="str">
        <f t="shared" si="166"/>
        <v>Food</v>
      </c>
      <c r="U2154" t="str">
        <f>IF(T2154="Cell is Blank - Dis-regard",_xlfn.XLOOKUP(S2154,'Categroy Lookup'!A:A,'Categroy Lookup'!B:B,"Cell is Blank - Dis-regard"),T2154)</f>
        <v>Food</v>
      </c>
      <c r="V2154" t="b">
        <f t="shared" si="168"/>
        <v>1</v>
      </c>
      <c r="W2154">
        <f t="shared" si="167"/>
        <v>1.5</v>
      </c>
      <c r="X2154" s="8">
        <f t="shared" si="169"/>
        <v>1</v>
      </c>
      <c r="Y2154" t="s">
        <v>99</v>
      </c>
      <c r="AB2154" t="s">
        <v>685</v>
      </c>
      <c r="AC2154" t="s">
        <v>792</v>
      </c>
      <c r="AD2154">
        <v>2022</v>
      </c>
    </row>
    <row r="2155" spans="1:30" x14ac:dyDescent="0.25">
      <c r="A2155" t="s">
        <v>18</v>
      </c>
      <c r="B2155" t="s">
        <v>197</v>
      </c>
      <c r="C2155" t="s">
        <v>198</v>
      </c>
      <c r="D2155" t="s">
        <v>199</v>
      </c>
      <c r="E2155" t="s">
        <v>99</v>
      </c>
      <c r="F2155" t="s">
        <v>27</v>
      </c>
      <c r="G2155">
        <v>14998484947</v>
      </c>
      <c r="H2155" t="s">
        <v>273</v>
      </c>
      <c r="I2155" t="s">
        <v>33</v>
      </c>
      <c r="J2155">
        <v>121</v>
      </c>
      <c r="K2155">
        <v>1.5</v>
      </c>
      <c r="L2155">
        <v>1</v>
      </c>
      <c r="M2155">
        <v>121</v>
      </c>
      <c r="N2155">
        <v>1.5</v>
      </c>
      <c r="O2155">
        <v>1</v>
      </c>
      <c r="P2155">
        <v>1.5</v>
      </c>
      <c r="Q2155">
        <v>1.5</v>
      </c>
      <c r="R2155" s="1">
        <v>44671</v>
      </c>
      <c r="S2155" t="str">
        <f t="shared" si="165"/>
        <v>Takis FUGEO mini</v>
      </c>
      <c r="T2155" t="str">
        <f t="shared" si="166"/>
        <v>Food</v>
      </c>
      <c r="U2155" t="str">
        <f>IF(T2155="Cell is Blank - Dis-regard",_xlfn.XLOOKUP(S2155,'Categroy Lookup'!A:A,'Categroy Lookup'!B:B,"Cell is Blank - Dis-regard"),T2155)</f>
        <v>Food</v>
      </c>
      <c r="V2155" t="b">
        <f t="shared" si="168"/>
        <v>1</v>
      </c>
      <c r="W2155">
        <f t="shared" si="167"/>
        <v>1.5</v>
      </c>
      <c r="X2155" s="8">
        <f t="shared" si="169"/>
        <v>1</v>
      </c>
      <c r="Y2155" t="s">
        <v>99</v>
      </c>
      <c r="AB2155" t="s">
        <v>685</v>
      </c>
      <c r="AC2155" t="s">
        <v>792</v>
      </c>
      <c r="AD2155">
        <v>2022</v>
      </c>
    </row>
    <row r="2156" spans="1:30" x14ac:dyDescent="0.25">
      <c r="A2156" t="s">
        <v>18</v>
      </c>
      <c r="B2156" t="s">
        <v>197</v>
      </c>
      <c r="C2156" t="s">
        <v>198</v>
      </c>
      <c r="D2156" t="s">
        <v>199</v>
      </c>
      <c r="E2156" t="s">
        <v>72</v>
      </c>
      <c r="F2156" t="s">
        <v>55</v>
      </c>
      <c r="G2156">
        <v>14998488279</v>
      </c>
      <c r="H2156" t="s">
        <v>273</v>
      </c>
      <c r="I2156" t="s">
        <v>33</v>
      </c>
      <c r="J2156">
        <v>144</v>
      </c>
      <c r="K2156">
        <v>1.5</v>
      </c>
      <c r="L2156">
        <v>1</v>
      </c>
      <c r="M2156">
        <v>144</v>
      </c>
      <c r="N2156">
        <v>1.5</v>
      </c>
      <c r="O2156">
        <v>1</v>
      </c>
      <c r="P2156">
        <v>1.5</v>
      </c>
      <c r="Q2156">
        <v>1.5</v>
      </c>
      <c r="R2156" s="1">
        <v>44671</v>
      </c>
      <c r="S2156" t="str">
        <f t="shared" si="165"/>
        <v>Poland Springs Water</v>
      </c>
      <c r="T2156" t="str">
        <f t="shared" si="166"/>
        <v>Water</v>
      </c>
      <c r="U2156" t="str">
        <f>IF(T2156="Cell is Blank - Dis-regard",_xlfn.XLOOKUP(S2156,'Categroy Lookup'!A:A,'Categroy Lookup'!B:B,"Cell is Blank - Dis-regard"),T2156)</f>
        <v>Water</v>
      </c>
      <c r="V2156" t="b">
        <f t="shared" si="168"/>
        <v>1</v>
      </c>
      <c r="W2156">
        <f t="shared" si="167"/>
        <v>1.5</v>
      </c>
      <c r="X2156" s="8">
        <f t="shared" si="169"/>
        <v>1</v>
      </c>
      <c r="Y2156" t="s">
        <v>72</v>
      </c>
      <c r="AB2156" t="s">
        <v>685</v>
      </c>
      <c r="AC2156" t="s">
        <v>792</v>
      </c>
      <c r="AD2156">
        <v>2022</v>
      </c>
    </row>
    <row r="2157" spans="1:30" x14ac:dyDescent="0.25">
      <c r="A2157" t="s">
        <v>18</v>
      </c>
      <c r="B2157" t="s">
        <v>197</v>
      </c>
      <c r="C2157" t="s">
        <v>198</v>
      </c>
      <c r="D2157" t="s">
        <v>199</v>
      </c>
      <c r="E2157" t="s">
        <v>99</v>
      </c>
      <c r="F2157" t="s">
        <v>27</v>
      </c>
      <c r="G2157">
        <v>14998526322</v>
      </c>
      <c r="H2157" t="s">
        <v>273</v>
      </c>
      <c r="I2157" t="s">
        <v>33</v>
      </c>
      <c r="J2157">
        <v>121</v>
      </c>
      <c r="K2157">
        <v>1.5</v>
      </c>
      <c r="L2157">
        <v>1</v>
      </c>
      <c r="M2157">
        <v>121</v>
      </c>
      <c r="N2157">
        <v>1.5</v>
      </c>
      <c r="O2157">
        <v>1</v>
      </c>
      <c r="P2157">
        <v>1.5</v>
      </c>
      <c r="Q2157">
        <v>1.5</v>
      </c>
      <c r="R2157" s="1">
        <v>44671</v>
      </c>
      <c r="S2157" t="str">
        <f t="shared" si="165"/>
        <v>Takis FUGEO mini</v>
      </c>
      <c r="T2157" t="str">
        <f t="shared" si="166"/>
        <v>Food</v>
      </c>
      <c r="U2157" t="str">
        <f>IF(T2157="Cell is Blank - Dis-regard",_xlfn.XLOOKUP(S2157,'Categroy Lookup'!A:A,'Categroy Lookup'!B:B,"Cell is Blank - Dis-regard"),T2157)</f>
        <v>Food</v>
      </c>
      <c r="V2157" t="b">
        <f t="shared" si="168"/>
        <v>1</v>
      </c>
      <c r="W2157">
        <f t="shared" si="167"/>
        <v>1.5</v>
      </c>
      <c r="X2157" s="8">
        <f t="shared" si="169"/>
        <v>1</v>
      </c>
      <c r="Y2157" t="s">
        <v>99</v>
      </c>
      <c r="AB2157" t="s">
        <v>685</v>
      </c>
      <c r="AC2157" t="s">
        <v>792</v>
      </c>
      <c r="AD2157">
        <v>2022</v>
      </c>
    </row>
    <row r="2158" spans="1:30" x14ac:dyDescent="0.25">
      <c r="A2158" t="s">
        <v>18</v>
      </c>
      <c r="B2158" t="s">
        <v>197</v>
      </c>
      <c r="C2158" t="s">
        <v>198</v>
      </c>
      <c r="D2158" t="s">
        <v>199</v>
      </c>
      <c r="E2158" t="s">
        <v>99</v>
      </c>
      <c r="F2158" t="s">
        <v>27</v>
      </c>
      <c r="G2158">
        <v>14998526710</v>
      </c>
      <c r="H2158" t="s">
        <v>273</v>
      </c>
      <c r="I2158" t="s">
        <v>33</v>
      </c>
      <c r="J2158">
        <v>121</v>
      </c>
      <c r="K2158">
        <v>1.5</v>
      </c>
      <c r="L2158">
        <v>1</v>
      </c>
      <c r="M2158">
        <v>121</v>
      </c>
      <c r="N2158">
        <v>1.5</v>
      </c>
      <c r="O2158">
        <v>1</v>
      </c>
      <c r="P2158">
        <v>1.5</v>
      </c>
      <c r="Q2158">
        <v>1.5</v>
      </c>
      <c r="R2158" s="1">
        <v>44671</v>
      </c>
      <c r="S2158" t="str">
        <f t="shared" si="165"/>
        <v>Takis FUGEO mini</v>
      </c>
      <c r="T2158" t="str">
        <f t="shared" si="166"/>
        <v>Food</v>
      </c>
      <c r="U2158" t="str">
        <f>IF(T2158="Cell is Blank - Dis-regard",_xlfn.XLOOKUP(S2158,'Categroy Lookup'!A:A,'Categroy Lookup'!B:B,"Cell is Blank - Dis-regard"),T2158)</f>
        <v>Food</v>
      </c>
      <c r="V2158" t="b">
        <f t="shared" si="168"/>
        <v>1</v>
      </c>
      <c r="W2158">
        <f t="shared" si="167"/>
        <v>1.5</v>
      </c>
      <c r="X2158" s="8">
        <f t="shared" si="169"/>
        <v>1</v>
      </c>
      <c r="Y2158" t="s">
        <v>99</v>
      </c>
      <c r="AB2158" t="s">
        <v>685</v>
      </c>
      <c r="AC2158" t="s">
        <v>792</v>
      </c>
      <c r="AD2158">
        <v>2022</v>
      </c>
    </row>
    <row r="2159" spans="1:30" x14ac:dyDescent="0.25">
      <c r="A2159" t="s">
        <v>18</v>
      </c>
      <c r="B2159" t="s">
        <v>197</v>
      </c>
      <c r="C2159" t="s">
        <v>198</v>
      </c>
      <c r="D2159" t="s">
        <v>199</v>
      </c>
      <c r="E2159" t="s">
        <v>213</v>
      </c>
      <c r="F2159" t="s">
        <v>27</v>
      </c>
      <c r="G2159">
        <v>14998545603</v>
      </c>
      <c r="H2159" t="s">
        <v>273</v>
      </c>
      <c r="I2159" t="s">
        <v>25</v>
      </c>
      <c r="J2159">
        <v>111</v>
      </c>
      <c r="K2159">
        <v>1.5</v>
      </c>
      <c r="L2159">
        <v>1</v>
      </c>
      <c r="M2159">
        <v>111</v>
      </c>
      <c r="N2159">
        <v>1.5</v>
      </c>
      <c r="O2159">
        <v>1</v>
      </c>
      <c r="P2159">
        <v>1.5</v>
      </c>
      <c r="Q2159">
        <v>1.5</v>
      </c>
      <c r="R2159" s="1">
        <v>44671</v>
      </c>
      <c r="S2159" t="str">
        <f t="shared" si="165"/>
        <v>SunChips Multigrain - French Onion</v>
      </c>
      <c r="T2159" t="str">
        <f t="shared" si="166"/>
        <v>Food</v>
      </c>
      <c r="U2159" t="str">
        <f>IF(T2159="Cell is Blank - Dis-regard",_xlfn.XLOOKUP(S2159,'Categroy Lookup'!A:A,'Categroy Lookup'!B:B,"Cell is Blank - Dis-regard"),T2159)</f>
        <v>Food</v>
      </c>
      <c r="V2159" t="b">
        <f t="shared" si="168"/>
        <v>1</v>
      </c>
      <c r="W2159">
        <f t="shared" si="167"/>
        <v>1.5</v>
      </c>
      <c r="X2159" s="8">
        <f t="shared" si="169"/>
        <v>1</v>
      </c>
      <c r="Y2159" t="s">
        <v>502</v>
      </c>
      <c r="Z2159" t="s">
        <v>586</v>
      </c>
      <c r="AB2159" t="s">
        <v>685</v>
      </c>
      <c r="AC2159" t="s">
        <v>792</v>
      </c>
      <c r="AD2159">
        <v>2022</v>
      </c>
    </row>
    <row r="2160" spans="1:30" x14ac:dyDescent="0.25">
      <c r="A2160" t="s">
        <v>18</v>
      </c>
      <c r="B2160" t="s">
        <v>197</v>
      </c>
      <c r="C2160" t="s">
        <v>198</v>
      </c>
      <c r="D2160" t="s">
        <v>199</v>
      </c>
      <c r="E2160" t="s">
        <v>98</v>
      </c>
      <c r="F2160" t="s">
        <v>27</v>
      </c>
      <c r="G2160">
        <v>14998889337</v>
      </c>
      <c r="H2160" t="s">
        <v>273</v>
      </c>
      <c r="I2160" t="s">
        <v>25</v>
      </c>
      <c r="J2160">
        <v>124</v>
      </c>
      <c r="K2160">
        <v>1.25</v>
      </c>
      <c r="L2160">
        <v>1</v>
      </c>
      <c r="M2160">
        <v>124</v>
      </c>
      <c r="N2160">
        <v>1.25</v>
      </c>
      <c r="O2160">
        <v>1</v>
      </c>
      <c r="P2160">
        <v>1.25</v>
      </c>
      <c r="Q2160">
        <v>1.25</v>
      </c>
      <c r="R2160" s="1">
        <v>44671</v>
      </c>
      <c r="S2160" t="str">
        <f t="shared" si="165"/>
        <v>CheezIt - Original</v>
      </c>
      <c r="T2160" t="str">
        <f t="shared" si="166"/>
        <v>Food</v>
      </c>
      <c r="U2160" t="str">
        <f>IF(T2160="Cell is Blank - Dis-regard",_xlfn.XLOOKUP(S2160,'Categroy Lookup'!A:A,'Categroy Lookup'!B:B,"Cell is Blank - Dis-regard"),T2160)</f>
        <v>Food</v>
      </c>
      <c r="V2160" t="b">
        <f t="shared" si="168"/>
        <v>1</v>
      </c>
      <c r="W2160">
        <f t="shared" si="167"/>
        <v>1.25</v>
      </c>
      <c r="X2160" s="8">
        <f t="shared" si="169"/>
        <v>0.83333333333333337</v>
      </c>
      <c r="Y2160" t="s">
        <v>528</v>
      </c>
      <c r="Z2160" t="s">
        <v>512</v>
      </c>
      <c r="AB2160" t="s">
        <v>685</v>
      </c>
      <c r="AC2160" t="s">
        <v>792</v>
      </c>
      <c r="AD2160">
        <v>2022</v>
      </c>
    </row>
    <row r="2161" spans="1:30" x14ac:dyDescent="0.25">
      <c r="A2161" t="s">
        <v>18</v>
      </c>
      <c r="B2161" t="s">
        <v>40</v>
      </c>
      <c r="C2161" t="s">
        <v>41</v>
      </c>
      <c r="D2161" t="s">
        <v>42</v>
      </c>
      <c r="E2161" t="s">
        <v>93</v>
      </c>
      <c r="F2161" t="s">
        <v>23</v>
      </c>
      <c r="G2161">
        <v>14998951828</v>
      </c>
      <c r="H2161" t="s">
        <v>273</v>
      </c>
      <c r="I2161" t="s">
        <v>33</v>
      </c>
      <c r="J2161">
        <v>141</v>
      </c>
      <c r="K2161">
        <v>1.5</v>
      </c>
      <c r="L2161">
        <v>1</v>
      </c>
      <c r="M2161">
        <v>141</v>
      </c>
      <c r="N2161">
        <v>1.5</v>
      </c>
      <c r="O2161">
        <v>1</v>
      </c>
      <c r="P2161">
        <v>1.5</v>
      </c>
      <c r="Q2161">
        <v>1.5</v>
      </c>
      <c r="R2161" s="1">
        <v>44671</v>
      </c>
      <c r="S2161" t="str">
        <f t="shared" si="165"/>
        <v>Coca Cola - Zero Sugar</v>
      </c>
      <c r="T2161" t="str">
        <f t="shared" si="166"/>
        <v>Carbonated</v>
      </c>
      <c r="U2161" t="str">
        <f>IF(T2161="Cell is Blank - Dis-regard",_xlfn.XLOOKUP(S2161,'Categroy Lookup'!A:A,'Categroy Lookup'!B:B,"Cell is Blank - Dis-regard"),T2161)</f>
        <v>Carbonated</v>
      </c>
      <c r="V2161" t="b">
        <f t="shared" si="168"/>
        <v>1</v>
      </c>
      <c r="W2161">
        <f t="shared" si="167"/>
        <v>1.5</v>
      </c>
      <c r="X2161" s="8">
        <f t="shared" si="169"/>
        <v>1</v>
      </c>
      <c r="Y2161" t="s">
        <v>524</v>
      </c>
      <c r="Z2161" t="s">
        <v>525</v>
      </c>
      <c r="AB2161" t="s">
        <v>685</v>
      </c>
      <c r="AC2161" t="s">
        <v>792</v>
      </c>
      <c r="AD2161">
        <v>2022</v>
      </c>
    </row>
    <row r="2162" spans="1:30" x14ac:dyDescent="0.25">
      <c r="A2162" t="s">
        <v>18</v>
      </c>
      <c r="B2162" t="s">
        <v>19</v>
      </c>
      <c r="C2162" t="s">
        <v>20</v>
      </c>
      <c r="D2162" t="s">
        <v>21</v>
      </c>
      <c r="E2162" t="s">
        <v>66</v>
      </c>
      <c r="F2162" t="s">
        <v>55</v>
      </c>
      <c r="G2162">
        <v>14999019229</v>
      </c>
      <c r="H2162" t="s">
        <v>273</v>
      </c>
      <c r="I2162" t="s">
        <v>33</v>
      </c>
      <c r="J2162">
        <v>143</v>
      </c>
      <c r="K2162">
        <v>2</v>
      </c>
      <c r="L2162">
        <v>1</v>
      </c>
      <c r="M2162">
        <v>143</v>
      </c>
      <c r="N2162">
        <v>2</v>
      </c>
      <c r="O2162">
        <v>1</v>
      </c>
      <c r="P2162">
        <v>2</v>
      </c>
      <c r="Q2162">
        <v>2</v>
      </c>
      <c r="R2162" s="1">
        <v>44673</v>
      </c>
      <c r="S2162" t="str">
        <f t="shared" si="165"/>
        <v>S. Pellegrino Sparkling Mineral Water</v>
      </c>
      <c r="T2162" t="str">
        <f t="shared" si="166"/>
        <v>Water</v>
      </c>
      <c r="U2162" t="str">
        <f>IF(T2162="Cell is Blank - Dis-regard",_xlfn.XLOOKUP(S2162,'Categroy Lookup'!A:A,'Categroy Lookup'!B:B,"Cell is Blank - Dis-regard"),T2162)</f>
        <v>Water</v>
      </c>
      <c r="V2162" t="b">
        <f t="shared" si="168"/>
        <v>1</v>
      </c>
      <c r="W2162">
        <f t="shared" si="167"/>
        <v>2</v>
      </c>
      <c r="X2162" s="8">
        <f t="shared" si="169"/>
        <v>1.3333333333333333</v>
      </c>
      <c r="Y2162" t="s">
        <v>66</v>
      </c>
      <c r="AB2162" t="s">
        <v>685</v>
      </c>
      <c r="AC2162" t="s">
        <v>792</v>
      </c>
      <c r="AD2162">
        <v>2022</v>
      </c>
    </row>
    <row r="2163" spans="1:30" x14ac:dyDescent="0.25">
      <c r="A2163" t="s">
        <v>18</v>
      </c>
      <c r="B2163" t="s">
        <v>40</v>
      </c>
      <c r="C2163" t="s">
        <v>41</v>
      </c>
      <c r="D2163" t="s">
        <v>42</v>
      </c>
      <c r="E2163" t="s">
        <v>74</v>
      </c>
      <c r="F2163" t="s">
        <v>27</v>
      </c>
      <c r="G2163">
        <v>14999329760</v>
      </c>
      <c r="H2163" t="s">
        <v>273</v>
      </c>
      <c r="I2163" t="s">
        <v>33</v>
      </c>
      <c r="J2163">
        <v>132</v>
      </c>
      <c r="K2163">
        <v>1.25</v>
      </c>
      <c r="L2163">
        <v>1</v>
      </c>
      <c r="M2163">
        <v>132</v>
      </c>
      <c r="N2163">
        <v>1.25</v>
      </c>
      <c r="O2163">
        <v>1</v>
      </c>
      <c r="P2163">
        <v>1.25</v>
      </c>
      <c r="Q2163">
        <v>1.25</v>
      </c>
      <c r="R2163" s="1">
        <v>44671</v>
      </c>
      <c r="S2163" t="str">
        <f t="shared" si="165"/>
        <v>Chum Fruit Bites - Mango/Strawberry</v>
      </c>
      <c r="T2163" t="str">
        <f t="shared" si="166"/>
        <v>Food</v>
      </c>
      <c r="U2163" t="str">
        <f>IF(T2163="Cell is Blank - Dis-regard",_xlfn.XLOOKUP(S2163,'Categroy Lookup'!A:A,'Categroy Lookup'!B:B,"Cell is Blank - Dis-regard"),T2163)</f>
        <v>Food</v>
      </c>
      <c r="V2163" t="b">
        <f t="shared" si="168"/>
        <v>1</v>
      </c>
      <c r="W2163">
        <f t="shared" si="167"/>
        <v>1.25</v>
      </c>
      <c r="X2163" s="8">
        <f t="shared" si="169"/>
        <v>0.83333333333333337</v>
      </c>
      <c r="Y2163" t="s">
        <v>506</v>
      </c>
      <c r="Z2163" t="s">
        <v>507</v>
      </c>
      <c r="AB2163" t="s">
        <v>685</v>
      </c>
      <c r="AC2163" t="s">
        <v>792</v>
      </c>
      <c r="AD2163">
        <v>2022</v>
      </c>
    </row>
    <row r="2164" spans="1:30" x14ac:dyDescent="0.25">
      <c r="A2164" t="s">
        <v>18</v>
      </c>
      <c r="B2164" t="s">
        <v>19</v>
      </c>
      <c r="C2164" t="s">
        <v>20</v>
      </c>
      <c r="D2164" t="s">
        <v>21</v>
      </c>
      <c r="E2164" t="s">
        <v>43</v>
      </c>
      <c r="F2164" t="s">
        <v>23</v>
      </c>
      <c r="G2164">
        <v>15000712418</v>
      </c>
      <c r="H2164" t="s">
        <v>274</v>
      </c>
      <c r="I2164" t="s">
        <v>25</v>
      </c>
      <c r="J2164">
        <v>146</v>
      </c>
      <c r="K2164">
        <v>3</v>
      </c>
      <c r="L2164">
        <v>1</v>
      </c>
      <c r="M2164">
        <v>146</v>
      </c>
      <c r="N2164">
        <v>3</v>
      </c>
      <c r="O2164">
        <v>1</v>
      </c>
      <c r="P2164">
        <v>3</v>
      </c>
      <c r="Q2164">
        <v>3</v>
      </c>
      <c r="R2164" s="1">
        <v>44673</v>
      </c>
      <c r="S2164" t="str">
        <f t="shared" si="165"/>
        <v>Monster Energy Original</v>
      </c>
      <c r="T2164" t="str">
        <f t="shared" si="166"/>
        <v>Carbonated</v>
      </c>
      <c r="U2164" t="str">
        <f>IF(T2164="Cell is Blank - Dis-regard",_xlfn.XLOOKUP(S2164,'Categroy Lookup'!A:A,'Categroy Lookup'!B:B,"Cell is Blank - Dis-regard"),T2164)</f>
        <v>Carbonated</v>
      </c>
      <c r="V2164" t="b">
        <f t="shared" si="168"/>
        <v>1</v>
      </c>
      <c r="W2164">
        <f t="shared" si="167"/>
        <v>3</v>
      </c>
      <c r="X2164" s="8">
        <f t="shared" si="169"/>
        <v>2</v>
      </c>
      <c r="Y2164" t="s">
        <v>43</v>
      </c>
      <c r="AB2164" t="s">
        <v>687</v>
      </c>
      <c r="AC2164" t="s">
        <v>793</v>
      </c>
      <c r="AD2164">
        <v>2022</v>
      </c>
    </row>
    <row r="2165" spans="1:30" x14ac:dyDescent="0.25">
      <c r="A2165" t="s">
        <v>18</v>
      </c>
      <c r="B2165" t="s">
        <v>197</v>
      </c>
      <c r="C2165" t="s">
        <v>198</v>
      </c>
      <c r="D2165" t="s">
        <v>199</v>
      </c>
      <c r="E2165" t="s">
        <v>261</v>
      </c>
      <c r="F2165" t="s">
        <v>31</v>
      </c>
      <c r="G2165">
        <v>15000796006</v>
      </c>
      <c r="H2165" t="s">
        <v>274</v>
      </c>
      <c r="I2165" t="s">
        <v>25</v>
      </c>
      <c r="J2165">
        <v>145</v>
      </c>
      <c r="K2165">
        <v>2.75</v>
      </c>
      <c r="L2165">
        <v>1</v>
      </c>
      <c r="M2165">
        <v>145</v>
      </c>
      <c r="N2165">
        <v>2.75</v>
      </c>
      <c r="O2165">
        <v>1</v>
      </c>
      <c r="P2165">
        <v>2.75</v>
      </c>
      <c r="Q2165">
        <v>2.75</v>
      </c>
      <c r="R2165" s="1">
        <v>44672</v>
      </c>
      <c r="S2165" t="str">
        <f t="shared" si="165"/>
        <v>Bai Antioxidant - Tanzania Lemon Super Tea</v>
      </c>
      <c r="T2165" t="str">
        <f t="shared" si="166"/>
        <v>Non Carbonated</v>
      </c>
      <c r="U2165" t="str">
        <f>IF(T2165="Cell is Blank - Dis-regard",_xlfn.XLOOKUP(S2165,'Categroy Lookup'!A:A,'Categroy Lookup'!B:B,"Cell is Blank - Dis-regard"),T2165)</f>
        <v>Non Carbonated</v>
      </c>
      <c r="V2165" t="b">
        <f t="shared" si="168"/>
        <v>1</v>
      </c>
      <c r="W2165">
        <f t="shared" si="167"/>
        <v>2.75</v>
      </c>
      <c r="X2165" s="8">
        <f t="shared" si="169"/>
        <v>1.8333333333333333</v>
      </c>
      <c r="Y2165" t="s">
        <v>471</v>
      </c>
      <c r="Z2165" t="s">
        <v>611</v>
      </c>
      <c r="AB2165" t="s">
        <v>687</v>
      </c>
      <c r="AC2165" t="s">
        <v>793</v>
      </c>
      <c r="AD2165">
        <v>2022</v>
      </c>
    </row>
    <row r="2166" spans="1:30" x14ac:dyDescent="0.25">
      <c r="A2166" t="s">
        <v>18</v>
      </c>
      <c r="B2166" t="s">
        <v>36</v>
      </c>
      <c r="C2166" t="s">
        <v>37</v>
      </c>
      <c r="D2166" t="s">
        <v>38</v>
      </c>
      <c r="E2166" t="s">
        <v>34</v>
      </c>
      <c r="F2166" t="s">
        <v>27</v>
      </c>
      <c r="G2166">
        <v>15001197930</v>
      </c>
      <c r="H2166" t="s">
        <v>274</v>
      </c>
      <c r="I2166" t="s">
        <v>33</v>
      </c>
      <c r="J2166">
        <v>110</v>
      </c>
      <c r="K2166">
        <v>1.5</v>
      </c>
      <c r="L2166">
        <v>1</v>
      </c>
      <c r="M2166">
        <v>110</v>
      </c>
      <c r="N2166">
        <v>1.5</v>
      </c>
      <c r="O2166">
        <v>1</v>
      </c>
      <c r="P2166">
        <v>1.5</v>
      </c>
      <c r="Q2166">
        <v>1.5</v>
      </c>
      <c r="R2166" s="1">
        <v>44672</v>
      </c>
      <c r="S2166" t="str">
        <f t="shared" si="165"/>
        <v>Miss Vickie's Potato Chip - Sea Salt &amp; Vinega</v>
      </c>
      <c r="T2166" t="str">
        <f t="shared" si="166"/>
        <v>Food</v>
      </c>
      <c r="U2166" t="str">
        <f>IF(T2166="Cell is Blank - Dis-regard",_xlfn.XLOOKUP(S2166,'Categroy Lookup'!A:A,'Categroy Lookup'!B:B,"Cell is Blank - Dis-regard"),T2166)</f>
        <v>Food</v>
      </c>
      <c r="V2166" t="b">
        <f t="shared" si="168"/>
        <v>1</v>
      </c>
      <c r="W2166">
        <f t="shared" si="167"/>
        <v>1.5</v>
      </c>
      <c r="X2166" s="8">
        <f t="shared" si="169"/>
        <v>1</v>
      </c>
      <c r="Y2166" t="s">
        <v>473</v>
      </c>
      <c r="Z2166" t="s">
        <v>474</v>
      </c>
      <c r="AB2166" t="s">
        <v>687</v>
      </c>
      <c r="AC2166" t="s">
        <v>793</v>
      </c>
      <c r="AD2166">
        <v>2022</v>
      </c>
    </row>
    <row r="2167" spans="1:30" x14ac:dyDescent="0.25">
      <c r="A2167" t="s">
        <v>18</v>
      </c>
      <c r="B2167" t="s">
        <v>197</v>
      </c>
      <c r="C2167" t="s">
        <v>198</v>
      </c>
      <c r="D2167" t="s">
        <v>199</v>
      </c>
      <c r="E2167" t="s">
        <v>210</v>
      </c>
      <c r="F2167" t="s">
        <v>27</v>
      </c>
      <c r="G2167">
        <v>15001895437</v>
      </c>
      <c r="H2167" t="s">
        <v>274</v>
      </c>
      <c r="I2167" t="s">
        <v>33</v>
      </c>
      <c r="J2167">
        <v>136</v>
      </c>
      <c r="K2167">
        <v>2</v>
      </c>
      <c r="L2167">
        <v>1</v>
      </c>
      <c r="M2167">
        <v>136</v>
      </c>
      <c r="N2167">
        <v>2</v>
      </c>
      <c r="O2167">
        <v>1</v>
      </c>
      <c r="P2167">
        <v>2</v>
      </c>
      <c r="Q2167">
        <v>2</v>
      </c>
      <c r="R2167" s="1">
        <v>44672</v>
      </c>
      <c r="S2167" t="str">
        <f t="shared" si="165"/>
        <v>Genius Keto Bar - Chocolate Dream</v>
      </c>
      <c r="T2167" t="str">
        <f t="shared" si="166"/>
        <v>Food</v>
      </c>
      <c r="U2167" t="str">
        <f>IF(T2167="Cell is Blank - Dis-regard",_xlfn.XLOOKUP(S2167,'Categroy Lookup'!A:A,'Categroy Lookup'!B:B,"Cell is Blank - Dis-regard"),T2167)</f>
        <v>Food</v>
      </c>
      <c r="V2167" t="b">
        <f t="shared" si="168"/>
        <v>1</v>
      </c>
      <c r="W2167">
        <f t="shared" si="167"/>
        <v>2</v>
      </c>
      <c r="X2167" s="8">
        <f t="shared" si="169"/>
        <v>1.3333333333333333</v>
      </c>
      <c r="Y2167" t="s">
        <v>580</v>
      </c>
      <c r="Z2167" t="s">
        <v>581</v>
      </c>
      <c r="AB2167" t="s">
        <v>687</v>
      </c>
      <c r="AC2167" t="s">
        <v>793</v>
      </c>
      <c r="AD2167">
        <v>2022</v>
      </c>
    </row>
    <row r="2168" spans="1:30" x14ac:dyDescent="0.25">
      <c r="A2168" t="s">
        <v>18</v>
      </c>
      <c r="B2168" t="s">
        <v>197</v>
      </c>
      <c r="C2168" t="s">
        <v>198</v>
      </c>
      <c r="D2168" t="s">
        <v>199</v>
      </c>
      <c r="E2168" t="s">
        <v>205</v>
      </c>
      <c r="F2168" t="s">
        <v>23</v>
      </c>
      <c r="G2168">
        <v>15001898031</v>
      </c>
      <c r="H2168" t="s">
        <v>274</v>
      </c>
      <c r="I2168" t="s">
        <v>33</v>
      </c>
      <c r="J2168">
        <v>140</v>
      </c>
      <c r="K2168">
        <v>1.5</v>
      </c>
      <c r="L2168">
        <v>1</v>
      </c>
      <c r="M2168">
        <v>140</v>
      </c>
      <c r="N2168">
        <v>1.5</v>
      </c>
      <c r="O2168">
        <v>1</v>
      </c>
      <c r="P2168">
        <v>1.5</v>
      </c>
      <c r="Q2168">
        <v>1.5</v>
      </c>
      <c r="R2168" s="1">
        <v>44672</v>
      </c>
      <c r="S2168" t="str">
        <f t="shared" si="165"/>
        <v>Spindrift - Sparkling Water - Pineapple</v>
      </c>
      <c r="T2168" t="str">
        <f t="shared" si="166"/>
        <v>Carbonated</v>
      </c>
      <c r="U2168" t="str">
        <f>IF(T2168="Cell is Blank - Dis-regard",_xlfn.XLOOKUP(S2168,'Categroy Lookup'!A:A,'Categroy Lookup'!B:B,"Cell is Blank - Dis-regard"),T2168)</f>
        <v>Carbonated</v>
      </c>
      <c r="V2168" t="b">
        <f t="shared" si="168"/>
        <v>1</v>
      </c>
      <c r="W2168">
        <f t="shared" si="167"/>
        <v>1.5</v>
      </c>
      <c r="X2168" s="8">
        <f t="shared" si="169"/>
        <v>1</v>
      </c>
      <c r="Y2168" t="s">
        <v>486</v>
      </c>
      <c r="Z2168" t="s">
        <v>576</v>
      </c>
      <c r="AA2168" t="s">
        <v>577</v>
      </c>
      <c r="AB2168" t="s">
        <v>687</v>
      </c>
      <c r="AC2168" t="s">
        <v>793</v>
      </c>
      <c r="AD2168">
        <v>2022</v>
      </c>
    </row>
    <row r="2169" spans="1:30" x14ac:dyDescent="0.25">
      <c r="A2169" t="s">
        <v>18</v>
      </c>
      <c r="B2169" t="s">
        <v>197</v>
      </c>
      <c r="C2169" t="s">
        <v>198</v>
      </c>
      <c r="D2169" t="s">
        <v>199</v>
      </c>
      <c r="E2169" t="s">
        <v>99</v>
      </c>
      <c r="F2169" t="s">
        <v>27</v>
      </c>
      <c r="G2169">
        <v>15002106071</v>
      </c>
      <c r="H2169" t="s">
        <v>274</v>
      </c>
      <c r="I2169" t="s">
        <v>33</v>
      </c>
      <c r="J2169">
        <v>123</v>
      </c>
      <c r="K2169">
        <v>1.5</v>
      </c>
      <c r="L2169">
        <v>1</v>
      </c>
      <c r="M2169">
        <v>123</v>
      </c>
      <c r="N2169">
        <v>1.5</v>
      </c>
      <c r="O2169">
        <v>1</v>
      </c>
      <c r="P2169">
        <v>1.5</v>
      </c>
      <c r="Q2169">
        <v>1.5</v>
      </c>
      <c r="R2169" s="1">
        <v>44672</v>
      </c>
      <c r="S2169" t="str">
        <f t="shared" si="165"/>
        <v>Takis FUGEO mini</v>
      </c>
      <c r="T2169" t="str">
        <f t="shared" si="166"/>
        <v>Food</v>
      </c>
      <c r="U2169" t="str">
        <f>IF(T2169="Cell is Blank - Dis-regard",_xlfn.XLOOKUP(S2169,'Categroy Lookup'!A:A,'Categroy Lookup'!B:B,"Cell is Blank - Dis-regard"),T2169)</f>
        <v>Food</v>
      </c>
      <c r="V2169" t="b">
        <f t="shared" si="168"/>
        <v>1</v>
      </c>
      <c r="W2169">
        <f t="shared" si="167"/>
        <v>1.5</v>
      </c>
      <c r="X2169" s="8">
        <f t="shared" si="169"/>
        <v>1</v>
      </c>
      <c r="Y2169" t="s">
        <v>99</v>
      </c>
      <c r="AB2169" t="s">
        <v>687</v>
      </c>
      <c r="AC2169" t="s">
        <v>793</v>
      </c>
      <c r="AD2169">
        <v>2022</v>
      </c>
    </row>
    <row r="2170" spans="1:30" x14ac:dyDescent="0.25">
      <c r="A2170" t="s">
        <v>18</v>
      </c>
      <c r="B2170" t="s">
        <v>197</v>
      </c>
      <c r="C2170" t="s">
        <v>198</v>
      </c>
      <c r="D2170" t="s">
        <v>199</v>
      </c>
      <c r="E2170" t="s">
        <v>268</v>
      </c>
      <c r="F2170" t="s">
        <v>27</v>
      </c>
      <c r="G2170">
        <v>15002295238</v>
      </c>
      <c r="H2170" t="s">
        <v>274</v>
      </c>
      <c r="I2170" t="s">
        <v>33</v>
      </c>
      <c r="J2170">
        <v>113</v>
      </c>
      <c r="K2170">
        <v>1.5</v>
      </c>
      <c r="L2170">
        <v>1</v>
      </c>
      <c r="M2170">
        <v>113</v>
      </c>
      <c r="N2170">
        <v>1.5</v>
      </c>
      <c r="O2170">
        <v>1</v>
      </c>
      <c r="P2170">
        <v>1.5</v>
      </c>
      <c r="Q2170">
        <v>1.5</v>
      </c>
      <c r="R2170" s="1">
        <v>44672</v>
      </c>
      <c r="S2170" t="str">
        <f t="shared" si="165"/>
        <v>Pop Corners - White Cheddar</v>
      </c>
      <c r="T2170" t="str">
        <f t="shared" si="166"/>
        <v>Food</v>
      </c>
      <c r="U2170" t="str">
        <f>IF(T2170="Cell is Blank - Dis-regard",_xlfn.XLOOKUP(S2170,'Categroy Lookup'!A:A,'Categroy Lookup'!B:B,"Cell is Blank - Dis-regard"),T2170)</f>
        <v>Food</v>
      </c>
      <c r="V2170" t="b">
        <f t="shared" si="168"/>
        <v>1</v>
      </c>
      <c r="W2170">
        <f t="shared" si="167"/>
        <v>1.5</v>
      </c>
      <c r="X2170" s="8">
        <f t="shared" si="169"/>
        <v>1</v>
      </c>
      <c r="Y2170" t="s">
        <v>606</v>
      </c>
      <c r="Z2170" t="s">
        <v>532</v>
      </c>
      <c r="AB2170" t="s">
        <v>687</v>
      </c>
      <c r="AC2170" t="s">
        <v>793</v>
      </c>
      <c r="AD2170">
        <v>2022</v>
      </c>
    </row>
    <row r="2171" spans="1:30" x14ac:dyDescent="0.25">
      <c r="A2171" t="s">
        <v>18</v>
      </c>
      <c r="B2171" t="s">
        <v>197</v>
      </c>
      <c r="C2171" t="s">
        <v>198</v>
      </c>
      <c r="D2171" t="s">
        <v>199</v>
      </c>
      <c r="E2171" t="s">
        <v>62</v>
      </c>
      <c r="F2171" t="s">
        <v>27</v>
      </c>
      <c r="G2171">
        <v>15002969284</v>
      </c>
      <c r="H2171" t="s">
        <v>274</v>
      </c>
      <c r="I2171" t="s">
        <v>33</v>
      </c>
      <c r="J2171">
        <v>131</v>
      </c>
      <c r="K2171">
        <v>2</v>
      </c>
      <c r="L2171">
        <v>1</v>
      </c>
      <c r="M2171">
        <v>131</v>
      </c>
      <c r="N2171">
        <v>2</v>
      </c>
      <c r="O2171">
        <v>1</v>
      </c>
      <c r="P2171">
        <v>2</v>
      </c>
      <c r="Q2171">
        <v>2</v>
      </c>
      <c r="R2171" s="1">
        <v>44672</v>
      </c>
      <c r="S2171" t="str">
        <f t="shared" si="165"/>
        <v>Robert Irvine's - Fit Crunch -  Chocolate Pea</v>
      </c>
      <c r="T2171" t="str">
        <f t="shared" si="166"/>
        <v>Food</v>
      </c>
      <c r="U2171" t="str">
        <f>IF(T2171="Cell is Blank - Dis-regard",_xlfn.XLOOKUP(S2171,'Categroy Lookup'!A:A,'Categroy Lookup'!B:B,"Cell is Blank - Dis-regard"),T2171)</f>
        <v>Food</v>
      </c>
      <c r="V2171" t="b">
        <f t="shared" si="168"/>
        <v>1</v>
      </c>
      <c r="W2171">
        <f t="shared" si="167"/>
        <v>2</v>
      </c>
      <c r="X2171" s="8">
        <f t="shared" si="169"/>
        <v>1.3333333333333333</v>
      </c>
      <c r="Y2171" t="s">
        <v>495</v>
      </c>
      <c r="Z2171" t="s">
        <v>496</v>
      </c>
      <c r="AA2171" t="s">
        <v>497</v>
      </c>
      <c r="AB2171" t="s">
        <v>687</v>
      </c>
      <c r="AC2171" t="s">
        <v>793</v>
      </c>
      <c r="AD2171">
        <v>2022</v>
      </c>
    </row>
    <row r="2172" spans="1:30" x14ac:dyDescent="0.25">
      <c r="A2172" t="s">
        <v>18</v>
      </c>
      <c r="B2172" t="s">
        <v>197</v>
      </c>
      <c r="C2172" t="s">
        <v>198</v>
      </c>
      <c r="D2172" t="s">
        <v>199</v>
      </c>
      <c r="E2172" t="s">
        <v>206</v>
      </c>
      <c r="F2172" t="s">
        <v>31</v>
      </c>
      <c r="G2172">
        <v>15003380095</v>
      </c>
      <c r="H2172" t="s">
        <v>274</v>
      </c>
      <c r="I2172" t="s">
        <v>25</v>
      </c>
      <c r="J2172">
        <v>141</v>
      </c>
      <c r="K2172">
        <v>2</v>
      </c>
      <c r="L2172">
        <v>1</v>
      </c>
      <c r="M2172">
        <v>141</v>
      </c>
      <c r="N2172">
        <v>2</v>
      </c>
      <c r="O2172">
        <v>1</v>
      </c>
      <c r="P2172">
        <v>2</v>
      </c>
      <c r="Q2172">
        <v>2</v>
      </c>
      <c r="R2172" s="1">
        <v>44672</v>
      </c>
      <c r="S2172" t="str">
        <f t="shared" si="165"/>
        <v>Iberia Coconut Water</v>
      </c>
      <c r="T2172" t="str">
        <f t="shared" si="166"/>
        <v>Non Carbonated</v>
      </c>
      <c r="U2172" t="str">
        <f>IF(T2172="Cell is Blank - Dis-regard",_xlfn.XLOOKUP(S2172,'Categroy Lookup'!A:A,'Categroy Lookup'!B:B,"Cell is Blank - Dis-regard"),T2172)</f>
        <v>Non Carbonated</v>
      </c>
      <c r="V2172" t="b">
        <f t="shared" si="168"/>
        <v>1</v>
      </c>
      <c r="W2172">
        <f t="shared" si="167"/>
        <v>2</v>
      </c>
      <c r="X2172" s="8">
        <f t="shared" si="169"/>
        <v>1.3333333333333333</v>
      </c>
      <c r="Y2172" t="s">
        <v>206</v>
      </c>
      <c r="AB2172" t="s">
        <v>687</v>
      </c>
      <c r="AC2172" t="s">
        <v>793</v>
      </c>
      <c r="AD2172">
        <v>2022</v>
      </c>
    </row>
    <row r="2173" spans="1:30" x14ac:dyDescent="0.25">
      <c r="A2173" t="s">
        <v>18</v>
      </c>
      <c r="B2173" t="s">
        <v>197</v>
      </c>
      <c r="C2173" t="s">
        <v>198</v>
      </c>
      <c r="D2173" t="s">
        <v>199</v>
      </c>
      <c r="E2173" t="s">
        <v>58</v>
      </c>
      <c r="F2173" t="s">
        <v>27</v>
      </c>
      <c r="G2173">
        <v>15003425655</v>
      </c>
      <c r="H2173" t="s">
        <v>274</v>
      </c>
      <c r="I2173" t="s">
        <v>25</v>
      </c>
      <c r="J2173">
        <v>120</v>
      </c>
      <c r="K2173">
        <v>2</v>
      </c>
      <c r="L2173">
        <v>1</v>
      </c>
      <c r="M2173">
        <v>120</v>
      </c>
      <c r="N2173">
        <v>2</v>
      </c>
      <c r="O2173">
        <v>1</v>
      </c>
      <c r="P2173">
        <v>2</v>
      </c>
      <c r="Q2173">
        <v>2</v>
      </c>
      <c r="R2173" s="1">
        <v>44672</v>
      </c>
      <c r="S2173" t="str">
        <f t="shared" si="165"/>
        <v>Oreo Mini</v>
      </c>
      <c r="T2173" t="str">
        <f t="shared" si="166"/>
        <v>Food</v>
      </c>
      <c r="U2173" t="str">
        <f>IF(T2173="Cell is Blank - Dis-regard",_xlfn.XLOOKUP(S2173,'Categroy Lookup'!A:A,'Categroy Lookup'!B:B,"Cell is Blank - Dis-regard"),T2173)</f>
        <v>Food</v>
      </c>
      <c r="V2173" t="b">
        <f t="shared" si="168"/>
        <v>1</v>
      </c>
      <c r="W2173">
        <f t="shared" si="167"/>
        <v>2</v>
      </c>
      <c r="X2173" s="8">
        <f t="shared" si="169"/>
        <v>1.3333333333333333</v>
      </c>
      <c r="Y2173" t="s">
        <v>58</v>
      </c>
      <c r="AB2173" t="s">
        <v>687</v>
      </c>
      <c r="AC2173" t="s">
        <v>793</v>
      </c>
      <c r="AD2173">
        <v>2022</v>
      </c>
    </row>
    <row r="2174" spans="1:30" x14ac:dyDescent="0.25">
      <c r="A2174" t="s">
        <v>18</v>
      </c>
      <c r="B2174" t="s">
        <v>19</v>
      </c>
      <c r="C2174" t="s">
        <v>20</v>
      </c>
      <c r="D2174" t="s">
        <v>21</v>
      </c>
      <c r="E2174" t="s">
        <v>66</v>
      </c>
      <c r="F2174" t="s">
        <v>55</v>
      </c>
      <c r="G2174">
        <v>15003712751</v>
      </c>
      <c r="H2174" t="s">
        <v>274</v>
      </c>
      <c r="I2174" t="s">
        <v>25</v>
      </c>
      <c r="J2174">
        <v>143</v>
      </c>
      <c r="K2174">
        <v>2</v>
      </c>
      <c r="L2174">
        <v>1</v>
      </c>
      <c r="M2174">
        <v>143</v>
      </c>
      <c r="N2174">
        <v>2</v>
      </c>
      <c r="O2174">
        <v>1</v>
      </c>
      <c r="P2174">
        <v>2</v>
      </c>
      <c r="Q2174">
        <v>2</v>
      </c>
      <c r="R2174" s="1">
        <v>44673</v>
      </c>
      <c r="S2174" t="str">
        <f t="shared" si="165"/>
        <v>S. Pellegrino Sparkling Mineral Water</v>
      </c>
      <c r="T2174" t="str">
        <f t="shared" si="166"/>
        <v>Water</v>
      </c>
      <c r="U2174" t="str">
        <f>IF(T2174="Cell is Blank - Dis-regard",_xlfn.XLOOKUP(S2174,'Categroy Lookup'!A:A,'Categroy Lookup'!B:B,"Cell is Blank - Dis-regard"),T2174)</f>
        <v>Water</v>
      </c>
      <c r="V2174" t="b">
        <f t="shared" si="168"/>
        <v>1</v>
      </c>
      <c r="W2174">
        <f t="shared" si="167"/>
        <v>2</v>
      </c>
      <c r="X2174" s="8">
        <f t="shared" si="169"/>
        <v>1.3333333333333333</v>
      </c>
      <c r="Y2174" t="s">
        <v>66</v>
      </c>
      <c r="AB2174" t="s">
        <v>687</v>
      </c>
      <c r="AC2174" t="s">
        <v>793</v>
      </c>
      <c r="AD2174">
        <v>2022</v>
      </c>
    </row>
    <row r="2175" spans="1:30" x14ac:dyDescent="0.25">
      <c r="A2175" t="s">
        <v>18</v>
      </c>
      <c r="B2175" t="s">
        <v>40</v>
      </c>
      <c r="C2175" t="s">
        <v>41</v>
      </c>
      <c r="D2175" t="s">
        <v>42</v>
      </c>
      <c r="E2175" t="s">
        <v>263</v>
      </c>
      <c r="F2175" t="s">
        <v>27</v>
      </c>
      <c r="G2175">
        <v>15003866593</v>
      </c>
      <c r="H2175" t="s">
        <v>274</v>
      </c>
      <c r="I2175" t="s">
        <v>33</v>
      </c>
      <c r="J2175">
        <v>125</v>
      </c>
      <c r="K2175">
        <v>1</v>
      </c>
      <c r="L2175">
        <v>1</v>
      </c>
      <c r="M2175">
        <v>125</v>
      </c>
      <c r="N2175">
        <v>1</v>
      </c>
      <c r="O2175">
        <v>1</v>
      </c>
      <c r="P2175">
        <v>1</v>
      </c>
      <c r="Q2175">
        <v>1</v>
      </c>
      <c r="R2175" s="1">
        <v>44672</v>
      </c>
      <c r="S2175" t="str">
        <f t="shared" si="165"/>
        <v>Quaker ButterMilk Ranch Rice Crisps</v>
      </c>
      <c r="T2175" t="str">
        <f t="shared" si="166"/>
        <v>Food</v>
      </c>
      <c r="U2175" t="str">
        <f>IF(T2175="Cell is Blank - Dis-regard",_xlfn.XLOOKUP(S2175,'Categroy Lookup'!A:A,'Categroy Lookup'!B:B,"Cell is Blank - Dis-regard"),T2175)</f>
        <v>Food</v>
      </c>
      <c r="V2175" t="b">
        <f t="shared" si="168"/>
        <v>1</v>
      </c>
      <c r="W2175">
        <f t="shared" si="167"/>
        <v>1</v>
      </c>
      <c r="X2175" s="8">
        <f t="shared" si="169"/>
        <v>0.66666666666666663</v>
      </c>
      <c r="Y2175" t="s">
        <v>263</v>
      </c>
      <c r="AB2175" t="s">
        <v>687</v>
      </c>
      <c r="AC2175" t="s">
        <v>793</v>
      </c>
      <c r="AD2175">
        <v>2022</v>
      </c>
    </row>
    <row r="2176" spans="1:30" x14ac:dyDescent="0.25">
      <c r="A2176" t="s">
        <v>18</v>
      </c>
      <c r="B2176" t="s">
        <v>197</v>
      </c>
      <c r="C2176" t="s">
        <v>198</v>
      </c>
      <c r="D2176" t="s">
        <v>199</v>
      </c>
      <c r="E2176" t="s">
        <v>93</v>
      </c>
      <c r="F2176" t="s">
        <v>23</v>
      </c>
      <c r="G2176">
        <v>15003971386</v>
      </c>
      <c r="H2176" t="s">
        <v>274</v>
      </c>
      <c r="I2176" t="s">
        <v>25</v>
      </c>
      <c r="J2176">
        <v>142</v>
      </c>
      <c r="K2176">
        <v>1.5</v>
      </c>
      <c r="L2176">
        <v>1</v>
      </c>
      <c r="M2176">
        <v>142</v>
      </c>
      <c r="N2176">
        <v>1.5</v>
      </c>
      <c r="O2176">
        <v>1</v>
      </c>
      <c r="P2176">
        <v>1.5</v>
      </c>
      <c r="Q2176">
        <v>1.5</v>
      </c>
      <c r="R2176" s="1">
        <v>44672</v>
      </c>
      <c r="S2176" t="str">
        <f t="shared" si="165"/>
        <v>Coca Cola - Zero Sugar</v>
      </c>
      <c r="T2176" t="str">
        <f t="shared" si="166"/>
        <v>Carbonated</v>
      </c>
      <c r="U2176" t="str">
        <f>IF(T2176="Cell is Blank - Dis-regard",_xlfn.XLOOKUP(S2176,'Categroy Lookup'!A:A,'Categroy Lookup'!B:B,"Cell is Blank - Dis-regard"),T2176)</f>
        <v>Carbonated</v>
      </c>
      <c r="V2176" t="b">
        <f t="shared" si="168"/>
        <v>1</v>
      </c>
      <c r="W2176">
        <f t="shared" si="167"/>
        <v>1.5</v>
      </c>
      <c r="X2176" s="8">
        <f t="shared" si="169"/>
        <v>1</v>
      </c>
      <c r="Y2176" t="s">
        <v>524</v>
      </c>
      <c r="Z2176" t="s">
        <v>525</v>
      </c>
      <c r="AB2176" t="s">
        <v>687</v>
      </c>
      <c r="AC2176" t="s">
        <v>793</v>
      </c>
      <c r="AD2176">
        <v>2022</v>
      </c>
    </row>
    <row r="2177" spans="1:30" x14ac:dyDescent="0.25">
      <c r="A2177" t="s">
        <v>18</v>
      </c>
      <c r="B2177" t="s">
        <v>40</v>
      </c>
      <c r="C2177" t="s">
        <v>41</v>
      </c>
      <c r="D2177" t="s">
        <v>42</v>
      </c>
      <c r="E2177" t="s">
        <v>43</v>
      </c>
      <c r="F2177" t="s">
        <v>23</v>
      </c>
      <c r="G2177">
        <v>15004099442</v>
      </c>
      <c r="H2177" t="s">
        <v>274</v>
      </c>
      <c r="I2177" t="s">
        <v>33</v>
      </c>
      <c r="J2177">
        <v>146</v>
      </c>
      <c r="K2177">
        <v>3</v>
      </c>
      <c r="L2177">
        <v>1</v>
      </c>
      <c r="M2177">
        <v>146</v>
      </c>
      <c r="N2177">
        <v>3</v>
      </c>
      <c r="O2177">
        <v>1</v>
      </c>
      <c r="P2177">
        <v>3</v>
      </c>
      <c r="Q2177">
        <v>3</v>
      </c>
      <c r="R2177" s="1">
        <v>44672</v>
      </c>
      <c r="S2177" t="str">
        <f t="shared" si="165"/>
        <v>Monster Energy Original</v>
      </c>
      <c r="T2177" t="str">
        <f t="shared" si="166"/>
        <v>Carbonated</v>
      </c>
      <c r="U2177" t="str">
        <f>IF(T2177="Cell is Blank - Dis-regard",_xlfn.XLOOKUP(S2177,'Categroy Lookup'!A:A,'Categroy Lookup'!B:B,"Cell is Blank - Dis-regard"),T2177)</f>
        <v>Carbonated</v>
      </c>
      <c r="V2177" t="b">
        <f t="shared" si="168"/>
        <v>1</v>
      </c>
      <c r="W2177">
        <f t="shared" si="167"/>
        <v>3</v>
      </c>
      <c r="X2177" s="8">
        <f t="shared" si="169"/>
        <v>2</v>
      </c>
      <c r="Y2177" t="s">
        <v>43</v>
      </c>
      <c r="AB2177" t="s">
        <v>687</v>
      </c>
      <c r="AC2177" t="s">
        <v>793</v>
      </c>
      <c r="AD2177">
        <v>2022</v>
      </c>
    </row>
    <row r="2178" spans="1:30" x14ac:dyDescent="0.25">
      <c r="A2178" t="s">
        <v>18</v>
      </c>
      <c r="B2178" t="s">
        <v>197</v>
      </c>
      <c r="C2178" t="s">
        <v>198</v>
      </c>
      <c r="D2178" t="s">
        <v>199</v>
      </c>
      <c r="E2178" t="s">
        <v>49</v>
      </c>
      <c r="F2178" t="s">
        <v>27</v>
      </c>
      <c r="G2178">
        <v>15004191886</v>
      </c>
      <c r="H2178" t="s">
        <v>274</v>
      </c>
      <c r="I2178" t="s">
        <v>33</v>
      </c>
      <c r="J2178">
        <v>134</v>
      </c>
      <c r="K2178">
        <v>2</v>
      </c>
      <c r="L2178">
        <v>1</v>
      </c>
      <c r="M2178">
        <v>134</v>
      </c>
      <c r="N2178">
        <v>2</v>
      </c>
      <c r="O2178">
        <v>1</v>
      </c>
      <c r="P2178">
        <v>2</v>
      </c>
      <c r="Q2178">
        <v>2</v>
      </c>
      <c r="R2178" s="1">
        <v>44672</v>
      </c>
      <c r="S2178" t="str">
        <f t="shared" ref="S2178:S2241" si="170">IF(E2178="","Cell is Blank - Dis-regard",E2178)</f>
        <v>Wonderful Pistachios - Variety</v>
      </c>
      <c r="T2178" t="str">
        <f t="shared" ref="T2178:T2241" si="171">IF(F2178="","Cell is Blank - Dis-regard",F2178)</f>
        <v>Food</v>
      </c>
      <c r="U2178" t="str">
        <f>IF(T2178="Cell is Blank - Dis-regard",_xlfn.XLOOKUP(S2178,'Categroy Lookup'!A:A,'Categroy Lookup'!B:B,"Cell is Blank - Dis-regard"),T2178)</f>
        <v>Food</v>
      </c>
      <c r="V2178" t="b">
        <f t="shared" si="168"/>
        <v>1</v>
      </c>
      <c r="W2178">
        <f t="shared" ref="W2178:W2241" si="172">IF(V2178="FALSE",K2178,K2178)</f>
        <v>2</v>
      </c>
      <c r="X2178" s="8">
        <f t="shared" si="169"/>
        <v>1.3333333333333333</v>
      </c>
      <c r="Y2178" t="s">
        <v>484</v>
      </c>
      <c r="Z2178" t="s">
        <v>485</v>
      </c>
      <c r="AB2178" t="s">
        <v>687</v>
      </c>
      <c r="AC2178" t="s">
        <v>793</v>
      </c>
      <c r="AD2178">
        <v>2022</v>
      </c>
    </row>
    <row r="2179" spans="1:30" x14ac:dyDescent="0.25">
      <c r="A2179" t="s">
        <v>18</v>
      </c>
      <c r="B2179" t="s">
        <v>197</v>
      </c>
      <c r="C2179" t="s">
        <v>198</v>
      </c>
      <c r="D2179" t="s">
        <v>199</v>
      </c>
      <c r="E2179" t="s">
        <v>232</v>
      </c>
      <c r="F2179" t="s">
        <v>27</v>
      </c>
      <c r="G2179">
        <v>15004202047</v>
      </c>
      <c r="H2179" t="s">
        <v>274</v>
      </c>
      <c r="I2179" t="s">
        <v>33</v>
      </c>
      <c r="J2179">
        <v>139</v>
      </c>
      <c r="K2179">
        <v>2</v>
      </c>
      <c r="L2179">
        <v>1</v>
      </c>
      <c r="M2179">
        <v>139</v>
      </c>
      <c r="N2179">
        <v>2</v>
      </c>
      <c r="O2179">
        <v>1</v>
      </c>
      <c r="P2179">
        <v>2</v>
      </c>
      <c r="Q2179">
        <v>2</v>
      </c>
      <c r="R2179" s="1">
        <v>44672</v>
      </c>
      <c r="S2179" t="str">
        <f t="shared" si="170"/>
        <v>Hungry Buddha - Coconut Cocoa</v>
      </c>
      <c r="T2179" t="str">
        <f t="shared" si="171"/>
        <v>Food</v>
      </c>
      <c r="U2179" t="str">
        <f>IF(T2179="Cell is Blank - Dis-regard",_xlfn.XLOOKUP(S2179,'Categroy Lookup'!A:A,'Categroy Lookup'!B:B,"Cell is Blank - Dis-regard"),T2179)</f>
        <v>Food</v>
      </c>
      <c r="V2179" t="b">
        <f t="shared" ref="V2179:V2242" si="173">K2179=N2179</f>
        <v>1</v>
      </c>
      <c r="W2179">
        <f t="shared" si="172"/>
        <v>2</v>
      </c>
      <c r="X2179" s="8">
        <f t="shared" ref="X2179:X2242" si="174">W2179/1.5</f>
        <v>1.3333333333333333</v>
      </c>
      <c r="Y2179" t="s">
        <v>590</v>
      </c>
      <c r="Z2179" t="s">
        <v>596</v>
      </c>
      <c r="AB2179" t="s">
        <v>687</v>
      </c>
      <c r="AC2179" t="s">
        <v>793</v>
      </c>
      <c r="AD2179">
        <v>2022</v>
      </c>
    </row>
    <row r="2180" spans="1:30" x14ac:dyDescent="0.25">
      <c r="A2180" t="s">
        <v>18</v>
      </c>
      <c r="B2180" t="s">
        <v>19</v>
      </c>
      <c r="C2180" t="s">
        <v>20</v>
      </c>
      <c r="D2180" t="s">
        <v>21</v>
      </c>
      <c r="E2180" t="s">
        <v>58</v>
      </c>
      <c r="F2180" t="s">
        <v>27</v>
      </c>
      <c r="G2180">
        <v>15004204286</v>
      </c>
      <c r="H2180" t="s">
        <v>274</v>
      </c>
      <c r="I2180" t="s">
        <v>25</v>
      </c>
      <c r="J2180">
        <v>122</v>
      </c>
      <c r="K2180">
        <v>2</v>
      </c>
      <c r="L2180">
        <v>1</v>
      </c>
      <c r="M2180">
        <v>122</v>
      </c>
      <c r="N2180">
        <v>2</v>
      </c>
      <c r="O2180">
        <v>1</v>
      </c>
      <c r="P2180">
        <v>2</v>
      </c>
      <c r="Q2180">
        <v>2</v>
      </c>
      <c r="R2180" s="1">
        <v>44673</v>
      </c>
      <c r="S2180" t="str">
        <f t="shared" si="170"/>
        <v>Oreo Mini</v>
      </c>
      <c r="T2180" t="str">
        <f t="shared" si="171"/>
        <v>Food</v>
      </c>
      <c r="U2180" t="str">
        <f>IF(T2180="Cell is Blank - Dis-regard",_xlfn.XLOOKUP(S2180,'Categroy Lookup'!A:A,'Categroy Lookup'!B:B,"Cell is Blank - Dis-regard"),T2180)</f>
        <v>Food</v>
      </c>
      <c r="V2180" t="b">
        <f t="shared" si="173"/>
        <v>1</v>
      </c>
      <c r="W2180">
        <f t="shared" si="172"/>
        <v>2</v>
      </c>
      <c r="X2180" s="8">
        <f t="shared" si="174"/>
        <v>1.3333333333333333</v>
      </c>
      <c r="Y2180" t="s">
        <v>58</v>
      </c>
      <c r="AB2180" t="s">
        <v>687</v>
      </c>
      <c r="AC2180" t="s">
        <v>793</v>
      </c>
      <c r="AD2180">
        <v>2022</v>
      </c>
    </row>
    <row r="2181" spans="1:30" x14ac:dyDescent="0.25">
      <c r="A2181" t="s">
        <v>18</v>
      </c>
      <c r="B2181" t="s">
        <v>28</v>
      </c>
      <c r="C2181" t="s">
        <v>20</v>
      </c>
      <c r="D2181" t="s">
        <v>29</v>
      </c>
      <c r="E2181" t="s">
        <v>58</v>
      </c>
      <c r="F2181" t="s">
        <v>27</v>
      </c>
      <c r="G2181">
        <v>15004229623</v>
      </c>
      <c r="H2181" t="s">
        <v>274</v>
      </c>
      <c r="I2181" t="s">
        <v>25</v>
      </c>
      <c r="J2181">
        <v>121</v>
      </c>
      <c r="K2181">
        <v>2</v>
      </c>
      <c r="L2181">
        <v>1</v>
      </c>
      <c r="M2181">
        <v>121</v>
      </c>
      <c r="N2181">
        <v>2</v>
      </c>
      <c r="O2181">
        <v>1</v>
      </c>
      <c r="P2181">
        <v>2</v>
      </c>
      <c r="Q2181">
        <v>2</v>
      </c>
      <c r="R2181" s="1">
        <v>44672</v>
      </c>
      <c r="S2181" t="str">
        <f t="shared" si="170"/>
        <v>Oreo Mini</v>
      </c>
      <c r="T2181" t="str">
        <f t="shared" si="171"/>
        <v>Food</v>
      </c>
      <c r="U2181" t="str">
        <f>IF(T2181="Cell is Blank - Dis-regard",_xlfn.XLOOKUP(S2181,'Categroy Lookup'!A:A,'Categroy Lookup'!B:B,"Cell is Blank - Dis-regard"),T2181)</f>
        <v>Food</v>
      </c>
      <c r="V2181" t="b">
        <f t="shared" si="173"/>
        <v>1</v>
      </c>
      <c r="W2181">
        <f t="shared" si="172"/>
        <v>2</v>
      </c>
      <c r="X2181" s="8">
        <f t="shared" si="174"/>
        <v>1.3333333333333333</v>
      </c>
      <c r="Y2181" t="s">
        <v>58</v>
      </c>
      <c r="AB2181" t="s">
        <v>687</v>
      </c>
      <c r="AC2181" t="s">
        <v>793</v>
      </c>
      <c r="AD2181">
        <v>2022</v>
      </c>
    </row>
    <row r="2182" spans="1:30" x14ac:dyDescent="0.25">
      <c r="A2182" t="s">
        <v>18</v>
      </c>
      <c r="B2182" t="s">
        <v>28</v>
      </c>
      <c r="C2182" t="s">
        <v>20</v>
      </c>
      <c r="D2182" t="s">
        <v>29</v>
      </c>
      <c r="E2182" t="s">
        <v>48</v>
      </c>
      <c r="F2182" t="s">
        <v>27</v>
      </c>
      <c r="G2182">
        <v>15004233750</v>
      </c>
      <c r="H2182" t="s">
        <v>274</v>
      </c>
      <c r="I2182" t="s">
        <v>25</v>
      </c>
      <c r="J2182">
        <v>130</v>
      </c>
      <c r="K2182">
        <v>2</v>
      </c>
      <c r="L2182">
        <v>1</v>
      </c>
      <c r="M2182">
        <v>130</v>
      </c>
      <c r="N2182">
        <v>2</v>
      </c>
      <c r="O2182">
        <v>1</v>
      </c>
      <c r="P2182">
        <v>2</v>
      </c>
      <c r="Q2182">
        <v>2</v>
      </c>
      <c r="R2182" s="1">
        <v>44672</v>
      </c>
      <c r="S2182" t="str">
        <f t="shared" si="170"/>
        <v>KitKat - Crisp Wafers</v>
      </c>
      <c r="T2182" t="str">
        <f t="shared" si="171"/>
        <v>Food</v>
      </c>
      <c r="U2182" t="str">
        <f>IF(T2182="Cell is Blank - Dis-regard",_xlfn.XLOOKUP(S2182,'Categroy Lookup'!A:A,'Categroy Lookup'!B:B,"Cell is Blank - Dis-regard"),T2182)</f>
        <v>Food</v>
      </c>
      <c r="V2182" t="b">
        <f t="shared" si="173"/>
        <v>1</v>
      </c>
      <c r="W2182">
        <f t="shared" si="172"/>
        <v>2</v>
      </c>
      <c r="X2182" s="8">
        <f t="shared" si="174"/>
        <v>1.3333333333333333</v>
      </c>
      <c r="Y2182" t="s">
        <v>482</v>
      </c>
      <c r="Z2182" t="s">
        <v>483</v>
      </c>
      <c r="AB2182" t="s">
        <v>687</v>
      </c>
      <c r="AC2182" t="s">
        <v>793</v>
      </c>
      <c r="AD2182">
        <v>2022</v>
      </c>
    </row>
    <row r="2183" spans="1:30" x14ac:dyDescent="0.25">
      <c r="A2183" t="s">
        <v>18</v>
      </c>
      <c r="B2183" t="s">
        <v>197</v>
      </c>
      <c r="C2183" t="s">
        <v>198</v>
      </c>
      <c r="D2183" t="s">
        <v>199</v>
      </c>
      <c r="E2183" t="s">
        <v>250</v>
      </c>
      <c r="F2183" t="s">
        <v>27</v>
      </c>
      <c r="G2183">
        <v>15004273054</v>
      </c>
      <c r="H2183" t="s">
        <v>274</v>
      </c>
      <c r="I2183" t="s">
        <v>25</v>
      </c>
      <c r="J2183">
        <v>110</v>
      </c>
      <c r="K2183">
        <v>1.5</v>
      </c>
      <c r="L2183">
        <v>1</v>
      </c>
      <c r="M2183">
        <v>110</v>
      </c>
      <c r="N2183">
        <v>1.5</v>
      </c>
      <c r="O2183">
        <v>1</v>
      </c>
      <c r="P2183">
        <v>1.5</v>
      </c>
      <c r="Q2183">
        <v>1.5</v>
      </c>
      <c r="R2183" s="1">
        <v>44672</v>
      </c>
      <c r="S2183" t="str">
        <f t="shared" si="170"/>
        <v>Pop Corners - Kettle Corn</v>
      </c>
      <c r="T2183" t="str">
        <f t="shared" si="171"/>
        <v>Food</v>
      </c>
      <c r="U2183" t="str">
        <f>IF(T2183="Cell is Blank - Dis-regard",_xlfn.XLOOKUP(S2183,'Categroy Lookup'!A:A,'Categroy Lookup'!B:B,"Cell is Blank - Dis-regard"),T2183)</f>
        <v>Food</v>
      </c>
      <c r="V2183" t="b">
        <f t="shared" si="173"/>
        <v>1</v>
      </c>
      <c r="W2183">
        <f t="shared" si="172"/>
        <v>1.5</v>
      </c>
      <c r="X2183" s="8">
        <f t="shared" si="174"/>
        <v>1</v>
      </c>
      <c r="Y2183" t="s">
        <v>606</v>
      </c>
      <c r="Z2183" t="s">
        <v>607</v>
      </c>
      <c r="AB2183" t="s">
        <v>687</v>
      </c>
      <c r="AC2183" t="s">
        <v>793</v>
      </c>
      <c r="AD2183">
        <v>2022</v>
      </c>
    </row>
    <row r="2184" spans="1:30" x14ac:dyDescent="0.25">
      <c r="A2184" t="s">
        <v>18</v>
      </c>
      <c r="B2184" t="s">
        <v>197</v>
      </c>
      <c r="C2184" t="s">
        <v>198</v>
      </c>
      <c r="D2184" t="s">
        <v>199</v>
      </c>
      <c r="E2184" t="s">
        <v>268</v>
      </c>
      <c r="F2184" t="s">
        <v>27</v>
      </c>
      <c r="G2184">
        <v>15004276278</v>
      </c>
      <c r="H2184" t="s">
        <v>274</v>
      </c>
      <c r="I2184" t="s">
        <v>25</v>
      </c>
      <c r="J2184">
        <v>113</v>
      </c>
      <c r="K2184">
        <v>1.5</v>
      </c>
      <c r="L2184">
        <v>1</v>
      </c>
      <c r="M2184">
        <v>113</v>
      </c>
      <c r="N2184">
        <v>1.5</v>
      </c>
      <c r="O2184">
        <v>1</v>
      </c>
      <c r="P2184">
        <v>1.5</v>
      </c>
      <c r="Q2184">
        <v>1.5</v>
      </c>
      <c r="R2184" s="1">
        <v>44672</v>
      </c>
      <c r="S2184" t="str">
        <f t="shared" si="170"/>
        <v>Pop Corners - White Cheddar</v>
      </c>
      <c r="T2184" t="str">
        <f t="shared" si="171"/>
        <v>Food</v>
      </c>
      <c r="U2184" t="str">
        <f>IF(T2184="Cell is Blank - Dis-regard",_xlfn.XLOOKUP(S2184,'Categroy Lookup'!A:A,'Categroy Lookup'!B:B,"Cell is Blank - Dis-regard"),T2184)</f>
        <v>Food</v>
      </c>
      <c r="V2184" t="b">
        <f t="shared" si="173"/>
        <v>1</v>
      </c>
      <c r="W2184">
        <f t="shared" si="172"/>
        <v>1.5</v>
      </c>
      <c r="X2184" s="8">
        <f t="shared" si="174"/>
        <v>1</v>
      </c>
      <c r="Y2184" t="s">
        <v>606</v>
      </c>
      <c r="Z2184" t="s">
        <v>532</v>
      </c>
      <c r="AB2184" t="s">
        <v>687</v>
      </c>
      <c r="AC2184" t="s">
        <v>793</v>
      </c>
      <c r="AD2184">
        <v>2022</v>
      </c>
    </row>
    <row r="2185" spans="1:30" x14ac:dyDescent="0.25">
      <c r="A2185" t="s">
        <v>18</v>
      </c>
      <c r="B2185" t="s">
        <v>197</v>
      </c>
      <c r="C2185" t="s">
        <v>198</v>
      </c>
      <c r="D2185" t="s">
        <v>199</v>
      </c>
      <c r="E2185" t="s">
        <v>72</v>
      </c>
      <c r="F2185" t="s">
        <v>55</v>
      </c>
      <c r="G2185">
        <v>15004423145</v>
      </c>
      <c r="H2185" t="s">
        <v>274</v>
      </c>
      <c r="I2185" t="s">
        <v>25</v>
      </c>
      <c r="J2185">
        <v>144</v>
      </c>
      <c r="K2185">
        <v>1.5</v>
      </c>
      <c r="L2185">
        <v>1</v>
      </c>
      <c r="M2185">
        <v>144</v>
      </c>
      <c r="N2185">
        <v>1.5</v>
      </c>
      <c r="O2185">
        <v>1</v>
      </c>
      <c r="P2185">
        <v>1.5</v>
      </c>
      <c r="Q2185">
        <v>1.5</v>
      </c>
      <c r="R2185" s="1">
        <v>44672</v>
      </c>
      <c r="S2185" t="str">
        <f t="shared" si="170"/>
        <v>Poland Springs Water</v>
      </c>
      <c r="T2185" t="str">
        <f t="shared" si="171"/>
        <v>Water</v>
      </c>
      <c r="U2185" t="str">
        <f>IF(T2185="Cell is Blank - Dis-regard",_xlfn.XLOOKUP(S2185,'Categroy Lookup'!A:A,'Categroy Lookup'!B:B,"Cell is Blank - Dis-regard"),T2185)</f>
        <v>Water</v>
      </c>
      <c r="V2185" t="b">
        <f t="shared" si="173"/>
        <v>1</v>
      </c>
      <c r="W2185">
        <f t="shared" si="172"/>
        <v>1.5</v>
      </c>
      <c r="X2185" s="8">
        <f t="shared" si="174"/>
        <v>1</v>
      </c>
      <c r="Y2185" t="s">
        <v>72</v>
      </c>
      <c r="AB2185" t="s">
        <v>687</v>
      </c>
      <c r="AC2185" t="s">
        <v>793</v>
      </c>
      <c r="AD2185">
        <v>2022</v>
      </c>
    </row>
    <row r="2186" spans="1:30" x14ac:dyDescent="0.25">
      <c r="A2186" t="s">
        <v>18</v>
      </c>
      <c r="B2186" t="s">
        <v>40</v>
      </c>
      <c r="C2186" t="s">
        <v>41</v>
      </c>
      <c r="D2186" t="s">
        <v>42</v>
      </c>
      <c r="E2186" t="s">
        <v>93</v>
      </c>
      <c r="F2186" t="s">
        <v>23</v>
      </c>
      <c r="G2186">
        <v>15004437151</v>
      </c>
      <c r="H2186" t="s">
        <v>274</v>
      </c>
      <c r="I2186" t="s">
        <v>33</v>
      </c>
      <c r="J2186">
        <v>142</v>
      </c>
      <c r="K2186">
        <v>1.5</v>
      </c>
      <c r="L2186">
        <v>1</v>
      </c>
      <c r="M2186">
        <v>142</v>
      </c>
      <c r="N2186">
        <v>1.5</v>
      </c>
      <c r="O2186">
        <v>1</v>
      </c>
      <c r="P2186">
        <v>1.5</v>
      </c>
      <c r="Q2186">
        <v>1.5</v>
      </c>
      <c r="R2186" s="1">
        <v>44672</v>
      </c>
      <c r="S2186" t="str">
        <f t="shared" si="170"/>
        <v>Coca Cola - Zero Sugar</v>
      </c>
      <c r="T2186" t="str">
        <f t="shared" si="171"/>
        <v>Carbonated</v>
      </c>
      <c r="U2186" t="str">
        <f>IF(T2186="Cell is Blank - Dis-regard",_xlfn.XLOOKUP(S2186,'Categroy Lookup'!A:A,'Categroy Lookup'!B:B,"Cell is Blank - Dis-regard"),T2186)</f>
        <v>Carbonated</v>
      </c>
      <c r="V2186" t="b">
        <f t="shared" si="173"/>
        <v>1</v>
      </c>
      <c r="W2186">
        <f t="shared" si="172"/>
        <v>1.5</v>
      </c>
      <c r="X2186" s="8">
        <f t="shared" si="174"/>
        <v>1</v>
      </c>
      <c r="Y2186" t="s">
        <v>524</v>
      </c>
      <c r="Z2186" t="s">
        <v>525</v>
      </c>
      <c r="AB2186" t="s">
        <v>687</v>
      </c>
      <c r="AC2186" t="s">
        <v>793</v>
      </c>
      <c r="AD2186">
        <v>2022</v>
      </c>
    </row>
    <row r="2187" spans="1:30" x14ac:dyDescent="0.25">
      <c r="A2187" t="s">
        <v>18</v>
      </c>
      <c r="B2187" t="s">
        <v>40</v>
      </c>
      <c r="C2187" t="s">
        <v>41</v>
      </c>
      <c r="D2187" t="s">
        <v>42</v>
      </c>
      <c r="E2187" t="s">
        <v>93</v>
      </c>
      <c r="F2187" t="s">
        <v>23</v>
      </c>
      <c r="G2187">
        <v>15004451734</v>
      </c>
      <c r="H2187" t="s">
        <v>274</v>
      </c>
      <c r="I2187" t="s">
        <v>33</v>
      </c>
      <c r="J2187">
        <v>141</v>
      </c>
      <c r="K2187">
        <v>1.5</v>
      </c>
      <c r="L2187">
        <v>1</v>
      </c>
      <c r="M2187">
        <v>141</v>
      </c>
      <c r="N2187">
        <v>1.5</v>
      </c>
      <c r="O2187">
        <v>1</v>
      </c>
      <c r="P2187">
        <v>1.5</v>
      </c>
      <c r="Q2187">
        <v>1.5</v>
      </c>
      <c r="R2187" s="1">
        <v>44672</v>
      </c>
      <c r="S2187" t="str">
        <f t="shared" si="170"/>
        <v>Coca Cola - Zero Sugar</v>
      </c>
      <c r="T2187" t="str">
        <f t="shared" si="171"/>
        <v>Carbonated</v>
      </c>
      <c r="U2187" t="str">
        <f>IF(T2187="Cell is Blank - Dis-regard",_xlfn.XLOOKUP(S2187,'Categroy Lookup'!A:A,'Categroy Lookup'!B:B,"Cell is Blank - Dis-regard"),T2187)</f>
        <v>Carbonated</v>
      </c>
      <c r="V2187" t="b">
        <f t="shared" si="173"/>
        <v>1</v>
      </c>
      <c r="W2187">
        <f t="shared" si="172"/>
        <v>1.5</v>
      </c>
      <c r="X2187" s="8">
        <f t="shared" si="174"/>
        <v>1</v>
      </c>
      <c r="Y2187" t="s">
        <v>524</v>
      </c>
      <c r="Z2187" t="s">
        <v>525</v>
      </c>
      <c r="AB2187" t="s">
        <v>687</v>
      </c>
      <c r="AC2187" t="s">
        <v>793</v>
      </c>
      <c r="AD2187">
        <v>2022</v>
      </c>
    </row>
    <row r="2188" spans="1:30" x14ac:dyDescent="0.25">
      <c r="A2188" t="s">
        <v>18</v>
      </c>
      <c r="B2188" t="s">
        <v>40</v>
      </c>
      <c r="C2188" t="s">
        <v>41</v>
      </c>
      <c r="D2188" t="s">
        <v>42</v>
      </c>
      <c r="E2188" t="s">
        <v>93</v>
      </c>
      <c r="F2188" t="s">
        <v>23</v>
      </c>
      <c r="G2188">
        <v>15004526254</v>
      </c>
      <c r="H2188" t="s">
        <v>274</v>
      </c>
      <c r="I2188" t="s">
        <v>33</v>
      </c>
      <c r="J2188">
        <v>142</v>
      </c>
      <c r="K2188">
        <v>1.5</v>
      </c>
      <c r="L2188">
        <v>1</v>
      </c>
      <c r="M2188">
        <v>142</v>
      </c>
      <c r="N2188">
        <v>1.5</v>
      </c>
      <c r="O2188">
        <v>1</v>
      </c>
      <c r="P2188">
        <v>1.5</v>
      </c>
      <c r="Q2188">
        <v>1.5</v>
      </c>
      <c r="R2188" s="1">
        <v>44672</v>
      </c>
      <c r="S2188" t="str">
        <f t="shared" si="170"/>
        <v>Coca Cola - Zero Sugar</v>
      </c>
      <c r="T2188" t="str">
        <f t="shared" si="171"/>
        <v>Carbonated</v>
      </c>
      <c r="U2188" t="str">
        <f>IF(T2188="Cell is Blank - Dis-regard",_xlfn.XLOOKUP(S2188,'Categroy Lookup'!A:A,'Categroy Lookup'!B:B,"Cell is Blank - Dis-regard"),T2188)</f>
        <v>Carbonated</v>
      </c>
      <c r="V2188" t="b">
        <f t="shared" si="173"/>
        <v>1</v>
      </c>
      <c r="W2188">
        <f t="shared" si="172"/>
        <v>1.5</v>
      </c>
      <c r="X2188" s="8">
        <f t="shared" si="174"/>
        <v>1</v>
      </c>
      <c r="Y2188" t="s">
        <v>524</v>
      </c>
      <c r="Z2188" t="s">
        <v>525</v>
      </c>
      <c r="AB2188" t="s">
        <v>687</v>
      </c>
      <c r="AC2188" t="s">
        <v>793</v>
      </c>
      <c r="AD2188">
        <v>2022</v>
      </c>
    </row>
    <row r="2189" spans="1:30" x14ac:dyDescent="0.25">
      <c r="A2189" t="s">
        <v>18</v>
      </c>
      <c r="B2189" t="s">
        <v>40</v>
      </c>
      <c r="C2189" t="s">
        <v>41</v>
      </c>
      <c r="D2189" t="s">
        <v>42</v>
      </c>
      <c r="E2189" t="s">
        <v>93</v>
      </c>
      <c r="F2189" t="s">
        <v>23</v>
      </c>
      <c r="G2189">
        <v>15004554886</v>
      </c>
      <c r="H2189" t="s">
        <v>274</v>
      </c>
      <c r="I2189" t="s">
        <v>33</v>
      </c>
      <c r="J2189">
        <v>142</v>
      </c>
      <c r="K2189">
        <v>1.5</v>
      </c>
      <c r="L2189">
        <v>1</v>
      </c>
      <c r="M2189">
        <v>142</v>
      </c>
      <c r="N2189">
        <v>1.5</v>
      </c>
      <c r="O2189">
        <v>1</v>
      </c>
      <c r="P2189">
        <v>1.5</v>
      </c>
      <c r="Q2189">
        <v>1.5</v>
      </c>
      <c r="R2189" s="1">
        <v>44672</v>
      </c>
      <c r="S2189" t="str">
        <f t="shared" si="170"/>
        <v>Coca Cola - Zero Sugar</v>
      </c>
      <c r="T2189" t="str">
        <f t="shared" si="171"/>
        <v>Carbonated</v>
      </c>
      <c r="U2189" t="str">
        <f>IF(T2189="Cell is Blank - Dis-regard",_xlfn.XLOOKUP(S2189,'Categroy Lookup'!A:A,'Categroy Lookup'!B:B,"Cell is Blank - Dis-regard"),T2189)</f>
        <v>Carbonated</v>
      </c>
      <c r="V2189" t="b">
        <f t="shared" si="173"/>
        <v>1</v>
      </c>
      <c r="W2189">
        <f t="shared" si="172"/>
        <v>1.5</v>
      </c>
      <c r="X2189" s="8">
        <f t="shared" si="174"/>
        <v>1</v>
      </c>
      <c r="Y2189" t="s">
        <v>524</v>
      </c>
      <c r="Z2189" t="s">
        <v>525</v>
      </c>
      <c r="AB2189" t="s">
        <v>687</v>
      </c>
      <c r="AC2189" t="s">
        <v>793</v>
      </c>
      <c r="AD2189">
        <v>2022</v>
      </c>
    </row>
    <row r="2190" spans="1:30" x14ac:dyDescent="0.25">
      <c r="A2190" t="s">
        <v>18</v>
      </c>
      <c r="B2190" t="s">
        <v>40</v>
      </c>
      <c r="C2190" t="s">
        <v>41</v>
      </c>
      <c r="D2190" t="s">
        <v>42</v>
      </c>
      <c r="E2190" t="s">
        <v>93</v>
      </c>
      <c r="F2190" t="s">
        <v>23</v>
      </c>
      <c r="G2190">
        <v>15005039892</v>
      </c>
      <c r="H2190" t="s">
        <v>274</v>
      </c>
      <c r="I2190" t="s">
        <v>33</v>
      </c>
      <c r="J2190">
        <v>142</v>
      </c>
      <c r="K2190">
        <v>1.5</v>
      </c>
      <c r="L2190">
        <v>1</v>
      </c>
      <c r="M2190">
        <v>142</v>
      </c>
      <c r="N2190">
        <v>1.5</v>
      </c>
      <c r="O2190">
        <v>1</v>
      </c>
      <c r="P2190">
        <v>1.5</v>
      </c>
      <c r="Q2190">
        <v>1.5</v>
      </c>
      <c r="R2190" s="1">
        <v>44672</v>
      </c>
      <c r="S2190" t="str">
        <f t="shared" si="170"/>
        <v>Coca Cola - Zero Sugar</v>
      </c>
      <c r="T2190" t="str">
        <f t="shared" si="171"/>
        <v>Carbonated</v>
      </c>
      <c r="U2190" t="str">
        <f>IF(T2190="Cell is Blank - Dis-regard",_xlfn.XLOOKUP(S2190,'Categroy Lookup'!A:A,'Categroy Lookup'!B:B,"Cell is Blank - Dis-regard"),T2190)</f>
        <v>Carbonated</v>
      </c>
      <c r="V2190" t="b">
        <f t="shared" si="173"/>
        <v>1</v>
      </c>
      <c r="W2190">
        <f t="shared" si="172"/>
        <v>1.5</v>
      </c>
      <c r="X2190" s="8">
        <f t="shared" si="174"/>
        <v>1</v>
      </c>
      <c r="Y2190" t="s">
        <v>524</v>
      </c>
      <c r="Z2190" t="s">
        <v>525</v>
      </c>
      <c r="AB2190" t="s">
        <v>687</v>
      </c>
      <c r="AC2190" t="s">
        <v>793</v>
      </c>
      <c r="AD2190">
        <v>2022</v>
      </c>
    </row>
    <row r="2191" spans="1:30" x14ac:dyDescent="0.25">
      <c r="A2191" t="s">
        <v>18</v>
      </c>
      <c r="B2191" t="s">
        <v>40</v>
      </c>
      <c r="C2191" t="s">
        <v>41</v>
      </c>
      <c r="D2191" t="s">
        <v>42</v>
      </c>
      <c r="E2191" t="s">
        <v>93</v>
      </c>
      <c r="F2191" t="s">
        <v>23</v>
      </c>
      <c r="G2191">
        <v>15005041840</v>
      </c>
      <c r="H2191" t="s">
        <v>274</v>
      </c>
      <c r="I2191" t="s">
        <v>33</v>
      </c>
      <c r="J2191">
        <v>142</v>
      </c>
      <c r="K2191">
        <v>1.5</v>
      </c>
      <c r="L2191">
        <v>1</v>
      </c>
      <c r="M2191">
        <v>142</v>
      </c>
      <c r="N2191">
        <v>1.5</v>
      </c>
      <c r="O2191">
        <v>1</v>
      </c>
      <c r="P2191">
        <v>1.5</v>
      </c>
      <c r="Q2191">
        <v>1.5</v>
      </c>
      <c r="R2191" s="1">
        <v>44672</v>
      </c>
      <c r="S2191" t="str">
        <f t="shared" si="170"/>
        <v>Coca Cola - Zero Sugar</v>
      </c>
      <c r="T2191" t="str">
        <f t="shared" si="171"/>
        <v>Carbonated</v>
      </c>
      <c r="U2191" t="str">
        <f>IF(T2191="Cell is Blank - Dis-regard",_xlfn.XLOOKUP(S2191,'Categroy Lookup'!A:A,'Categroy Lookup'!B:B,"Cell is Blank - Dis-regard"),T2191)</f>
        <v>Carbonated</v>
      </c>
      <c r="V2191" t="b">
        <f t="shared" si="173"/>
        <v>1</v>
      </c>
      <c r="W2191">
        <f t="shared" si="172"/>
        <v>1.5</v>
      </c>
      <c r="X2191" s="8">
        <f t="shared" si="174"/>
        <v>1</v>
      </c>
      <c r="Y2191" t="s">
        <v>524</v>
      </c>
      <c r="Z2191" t="s">
        <v>525</v>
      </c>
      <c r="AB2191" t="s">
        <v>687</v>
      </c>
      <c r="AC2191" t="s">
        <v>793</v>
      </c>
      <c r="AD2191">
        <v>2022</v>
      </c>
    </row>
    <row r="2192" spans="1:30" x14ac:dyDescent="0.25">
      <c r="A2192" t="s">
        <v>18</v>
      </c>
      <c r="B2192" t="s">
        <v>40</v>
      </c>
      <c r="C2192" t="s">
        <v>41</v>
      </c>
      <c r="D2192" t="s">
        <v>42</v>
      </c>
      <c r="E2192" t="s">
        <v>43</v>
      </c>
      <c r="F2192" t="s">
        <v>23</v>
      </c>
      <c r="G2192">
        <v>15005069404</v>
      </c>
      <c r="H2192" t="s">
        <v>274</v>
      </c>
      <c r="I2192" t="s">
        <v>25</v>
      </c>
      <c r="J2192">
        <v>146</v>
      </c>
      <c r="K2192">
        <v>3</v>
      </c>
      <c r="L2192">
        <v>1</v>
      </c>
      <c r="M2192">
        <v>146</v>
      </c>
      <c r="N2192">
        <v>3</v>
      </c>
      <c r="O2192">
        <v>1</v>
      </c>
      <c r="P2192">
        <v>3</v>
      </c>
      <c r="Q2192">
        <v>3</v>
      </c>
      <c r="R2192" s="1">
        <v>44672</v>
      </c>
      <c r="S2192" t="str">
        <f t="shared" si="170"/>
        <v>Monster Energy Original</v>
      </c>
      <c r="T2192" t="str">
        <f t="shared" si="171"/>
        <v>Carbonated</v>
      </c>
      <c r="U2192" t="str">
        <f>IF(T2192="Cell is Blank - Dis-regard",_xlfn.XLOOKUP(S2192,'Categroy Lookup'!A:A,'Categroy Lookup'!B:B,"Cell is Blank - Dis-regard"),T2192)</f>
        <v>Carbonated</v>
      </c>
      <c r="V2192" t="b">
        <f t="shared" si="173"/>
        <v>1</v>
      </c>
      <c r="W2192">
        <f t="shared" si="172"/>
        <v>3</v>
      </c>
      <c r="X2192" s="8">
        <f t="shared" si="174"/>
        <v>2</v>
      </c>
      <c r="Y2192" t="s">
        <v>43</v>
      </c>
      <c r="AB2192" t="s">
        <v>687</v>
      </c>
      <c r="AC2192" t="s">
        <v>793</v>
      </c>
      <c r="AD2192">
        <v>2022</v>
      </c>
    </row>
    <row r="2193" spans="1:30" x14ac:dyDescent="0.25">
      <c r="A2193" t="s">
        <v>18</v>
      </c>
      <c r="B2193" t="s">
        <v>40</v>
      </c>
      <c r="C2193" t="s">
        <v>41</v>
      </c>
      <c r="D2193" t="s">
        <v>42</v>
      </c>
      <c r="E2193" t="s">
        <v>93</v>
      </c>
      <c r="F2193" t="s">
        <v>23</v>
      </c>
      <c r="G2193">
        <v>15005206728</v>
      </c>
      <c r="H2193" t="s">
        <v>275</v>
      </c>
      <c r="I2193" t="s">
        <v>33</v>
      </c>
      <c r="J2193">
        <v>142</v>
      </c>
      <c r="K2193">
        <v>1.5</v>
      </c>
      <c r="L2193">
        <v>1</v>
      </c>
      <c r="M2193">
        <v>142</v>
      </c>
      <c r="N2193">
        <v>1.5</v>
      </c>
      <c r="O2193">
        <v>1</v>
      </c>
      <c r="P2193">
        <v>1.5</v>
      </c>
      <c r="Q2193">
        <v>1.5</v>
      </c>
      <c r="R2193" s="1">
        <v>44672</v>
      </c>
      <c r="S2193" t="str">
        <f t="shared" si="170"/>
        <v>Coca Cola - Zero Sugar</v>
      </c>
      <c r="T2193" t="str">
        <f t="shared" si="171"/>
        <v>Carbonated</v>
      </c>
      <c r="U2193" t="str">
        <f>IF(T2193="Cell is Blank - Dis-regard",_xlfn.XLOOKUP(S2193,'Categroy Lookup'!A:A,'Categroy Lookup'!B:B,"Cell is Blank - Dis-regard"),T2193)</f>
        <v>Carbonated</v>
      </c>
      <c r="V2193" t="b">
        <f t="shared" si="173"/>
        <v>1</v>
      </c>
      <c r="W2193">
        <f t="shared" si="172"/>
        <v>1.5</v>
      </c>
      <c r="X2193" s="8">
        <f t="shared" si="174"/>
        <v>1</v>
      </c>
      <c r="Y2193" t="s">
        <v>524</v>
      </c>
      <c r="Z2193" t="s">
        <v>525</v>
      </c>
      <c r="AB2193" t="s">
        <v>689</v>
      </c>
      <c r="AC2193" t="s">
        <v>794</v>
      </c>
      <c r="AD2193">
        <v>2022</v>
      </c>
    </row>
    <row r="2194" spans="1:30" x14ac:dyDescent="0.25">
      <c r="A2194" t="s">
        <v>18</v>
      </c>
      <c r="B2194" t="s">
        <v>40</v>
      </c>
      <c r="C2194" t="s">
        <v>41</v>
      </c>
      <c r="D2194" t="s">
        <v>42</v>
      </c>
      <c r="E2194" t="s">
        <v>93</v>
      </c>
      <c r="F2194" t="s">
        <v>23</v>
      </c>
      <c r="G2194">
        <v>15005805050</v>
      </c>
      <c r="H2194" t="s">
        <v>275</v>
      </c>
      <c r="I2194" t="s">
        <v>33</v>
      </c>
      <c r="J2194">
        <v>141</v>
      </c>
      <c r="K2194">
        <v>1.5</v>
      </c>
      <c r="L2194">
        <v>1</v>
      </c>
      <c r="M2194">
        <v>141</v>
      </c>
      <c r="N2194">
        <v>1.5</v>
      </c>
      <c r="O2194">
        <v>1</v>
      </c>
      <c r="P2194">
        <v>1.5</v>
      </c>
      <c r="Q2194">
        <v>1.5</v>
      </c>
      <c r="R2194" s="1">
        <v>44673</v>
      </c>
      <c r="S2194" t="str">
        <f t="shared" si="170"/>
        <v>Coca Cola - Zero Sugar</v>
      </c>
      <c r="T2194" t="str">
        <f t="shared" si="171"/>
        <v>Carbonated</v>
      </c>
      <c r="U2194" t="str">
        <f>IF(T2194="Cell is Blank - Dis-regard",_xlfn.XLOOKUP(S2194,'Categroy Lookup'!A:A,'Categroy Lookup'!B:B,"Cell is Blank - Dis-regard"),T2194)</f>
        <v>Carbonated</v>
      </c>
      <c r="V2194" t="b">
        <f t="shared" si="173"/>
        <v>1</v>
      </c>
      <c r="W2194">
        <f t="shared" si="172"/>
        <v>1.5</v>
      </c>
      <c r="X2194" s="8">
        <f t="shared" si="174"/>
        <v>1</v>
      </c>
      <c r="Y2194" t="s">
        <v>524</v>
      </c>
      <c r="Z2194" t="s">
        <v>525</v>
      </c>
      <c r="AB2194" t="s">
        <v>689</v>
      </c>
      <c r="AC2194" t="s">
        <v>794</v>
      </c>
      <c r="AD2194">
        <v>2022</v>
      </c>
    </row>
    <row r="2195" spans="1:30" x14ac:dyDescent="0.25">
      <c r="A2195" t="s">
        <v>18</v>
      </c>
      <c r="B2195" t="s">
        <v>197</v>
      </c>
      <c r="C2195" t="s">
        <v>198</v>
      </c>
      <c r="D2195" t="s">
        <v>199</v>
      </c>
      <c r="E2195" t="s">
        <v>114</v>
      </c>
      <c r="F2195" t="s">
        <v>27</v>
      </c>
      <c r="G2195">
        <v>15007104821</v>
      </c>
      <c r="H2195" t="s">
        <v>275</v>
      </c>
      <c r="I2195" t="s">
        <v>25</v>
      </c>
      <c r="J2195">
        <v>114</v>
      </c>
      <c r="K2195">
        <v>1.5</v>
      </c>
      <c r="L2195">
        <v>1</v>
      </c>
      <c r="M2195">
        <v>114</v>
      </c>
      <c r="N2195">
        <v>1.5</v>
      </c>
      <c r="O2195">
        <v>1</v>
      </c>
      <c r="P2195">
        <v>1.5</v>
      </c>
      <c r="Q2195">
        <v>1.5</v>
      </c>
      <c r="R2195" s="1">
        <v>44673</v>
      </c>
      <c r="S2195" t="str">
        <f t="shared" si="170"/>
        <v>SunChips Multigrain - Original</v>
      </c>
      <c r="T2195" t="str">
        <f t="shared" si="171"/>
        <v>Food</v>
      </c>
      <c r="U2195" t="str">
        <f>IF(T2195="Cell is Blank - Dis-regard",_xlfn.XLOOKUP(S2195,'Categroy Lookup'!A:A,'Categroy Lookup'!B:B,"Cell is Blank - Dis-regard"),T2195)</f>
        <v>Food</v>
      </c>
      <c r="V2195" t="b">
        <f t="shared" si="173"/>
        <v>1</v>
      </c>
      <c r="W2195">
        <f t="shared" si="172"/>
        <v>1.5</v>
      </c>
      <c r="X2195" s="8">
        <f t="shared" si="174"/>
        <v>1</v>
      </c>
      <c r="Y2195" t="s">
        <v>502</v>
      </c>
      <c r="Z2195" t="s">
        <v>512</v>
      </c>
      <c r="AB2195" t="s">
        <v>689</v>
      </c>
      <c r="AC2195" t="s">
        <v>794</v>
      </c>
      <c r="AD2195">
        <v>2022</v>
      </c>
    </row>
    <row r="2196" spans="1:30" x14ac:dyDescent="0.25">
      <c r="A2196" t="s">
        <v>18</v>
      </c>
      <c r="B2196" t="s">
        <v>28</v>
      </c>
      <c r="C2196" t="s">
        <v>20</v>
      </c>
      <c r="D2196" t="s">
        <v>29</v>
      </c>
      <c r="E2196" t="s">
        <v>114</v>
      </c>
      <c r="F2196" t="s">
        <v>27</v>
      </c>
      <c r="G2196">
        <v>15008098141</v>
      </c>
      <c r="H2196" t="s">
        <v>275</v>
      </c>
      <c r="I2196" t="s">
        <v>33</v>
      </c>
      <c r="J2196">
        <v>112</v>
      </c>
      <c r="K2196">
        <v>1.5</v>
      </c>
      <c r="L2196">
        <v>1</v>
      </c>
      <c r="M2196">
        <v>112</v>
      </c>
      <c r="N2196">
        <v>1.5</v>
      </c>
      <c r="O2196">
        <v>1</v>
      </c>
      <c r="P2196">
        <v>1.5</v>
      </c>
      <c r="Q2196">
        <v>1.5</v>
      </c>
      <c r="R2196" s="1">
        <v>44673</v>
      </c>
      <c r="S2196" t="str">
        <f t="shared" si="170"/>
        <v>SunChips Multigrain - Original</v>
      </c>
      <c r="T2196" t="str">
        <f t="shared" si="171"/>
        <v>Food</v>
      </c>
      <c r="U2196" t="str">
        <f>IF(T2196="Cell is Blank - Dis-regard",_xlfn.XLOOKUP(S2196,'Categroy Lookup'!A:A,'Categroy Lookup'!B:B,"Cell is Blank - Dis-regard"),T2196)</f>
        <v>Food</v>
      </c>
      <c r="V2196" t="b">
        <f t="shared" si="173"/>
        <v>1</v>
      </c>
      <c r="W2196">
        <f t="shared" si="172"/>
        <v>1.5</v>
      </c>
      <c r="X2196" s="8">
        <f t="shared" si="174"/>
        <v>1</v>
      </c>
      <c r="Y2196" t="s">
        <v>502</v>
      </c>
      <c r="Z2196" t="s">
        <v>512</v>
      </c>
      <c r="AB2196" t="s">
        <v>689</v>
      </c>
      <c r="AC2196" t="s">
        <v>794</v>
      </c>
      <c r="AD2196">
        <v>2022</v>
      </c>
    </row>
    <row r="2197" spans="1:30" x14ac:dyDescent="0.25">
      <c r="A2197" t="s">
        <v>18</v>
      </c>
      <c r="B2197" t="s">
        <v>197</v>
      </c>
      <c r="C2197" t="s">
        <v>198</v>
      </c>
      <c r="D2197" t="s">
        <v>199</v>
      </c>
      <c r="E2197" t="s">
        <v>261</v>
      </c>
      <c r="F2197" t="s">
        <v>31</v>
      </c>
      <c r="G2197">
        <v>15008266154</v>
      </c>
      <c r="H2197" t="s">
        <v>275</v>
      </c>
      <c r="I2197" t="s">
        <v>33</v>
      </c>
      <c r="J2197">
        <v>145</v>
      </c>
      <c r="K2197">
        <v>2.75</v>
      </c>
      <c r="L2197">
        <v>1</v>
      </c>
      <c r="M2197">
        <v>145</v>
      </c>
      <c r="N2197">
        <v>2.75</v>
      </c>
      <c r="O2197">
        <v>1</v>
      </c>
      <c r="P2197">
        <v>2.75</v>
      </c>
      <c r="Q2197">
        <v>2.75</v>
      </c>
      <c r="R2197" s="1">
        <v>44673</v>
      </c>
      <c r="S2197" t="str">
        <f t="shared" si="170"/>
        <v>Bai Antioxidant - Tanzania Lemon Super Tea</v>
      </c>
      <c r="T2197" t="str">
        <f t="shared" si="171"/>
        <v>Non Carbonated</v>
      </c>
      <c r="U2197" t="str">
        <f>IF(T2197="Cell is Blank - Dis-regard",_xlfn.XLOOKUP(S2197,'Categroy Lookup'!A:A,'Categroy Lookup'!B:B,"Cell is Blank - Dis-regard"),T2197)</f>
        <v>Non Carbonated</v>
      </c>
      <c r="V2197" t="b">
        <f t="shared" si="173"/>
        <v>1</v>
      </c>
      <c r="W2197">
        <f t="shared" si="172"/>
        <v>2.75</v>
      </c>
      <c r="X2197" s="8">
        <f t="shared" si="174"/>
        <v>1.8333333333333333</v>
      </c>
      <c r="Y2197" t="s">
        <v>471</v>
      </c>
      <c r="Z2197" t="s">
        <v>611</v>
      </c>
      <c r="AB2197" t="s">
        <v>689</v>
      </c>
      <c r="AC2197" t="s">
        <v>794</v>
      </c>
      <c r="AD2197">
        <v>2022</v>
      </c>
    </row>
    <row r="2198" spans="1:30" x14ac:dyDescent="0.25">
      <c r="A2198" t="s">
        <v>18</v>
      </c>
      <c r="B2198" t="s">
        <v>40</v>
      </c>
      <c r="C2198" t="s">
        <v>41</v>
      </c>
      <c r="D2198" t="s">
        <v>42</v>
      </c>
      <c r="E2198" t="s">
        <v>254</v>
      </c>
      <c r="F2198" t="s">
        <v>27</v>
      </c>
      <c r="G2198">
        <v>15008386426</v>
      </c>
      <c r="H2198" t="s">
        <v>275</v>
      </c>
      <c r="I2198" t="s">
        <v>33</v>
      </c>
      <c r="J2198">
        <v>122</v>
      </c>
      <c r="K2198">
        <v>1.5</v>
      </c>
      <c r="L2198">
        <v>1</v>
      </c>
      <c r="M2198">
        <v>122</v>
      </c>
      <c r="N2198">
        <v>1.5</v>
      </c>
      <c r="O2198">
        <v>1</v>
      </c>
      <c r="P2198">
        <v>1.5</v>
      </c>
      <c r="Q2198">
        <v>1.5</v>
      </c>
      <c r="R2198" s="1">
        <v>44673</v>
      </c>
      <c r="S2198" t="str">
        <f t="shared" si="170"/>
        <v>Quaker Caramel Rice Crisps</v>
      </c>
      <c r="T2198" t="str">
        <f t="shared" si="171"/>
        <v>Food</v>
      </c>
      <c r="U2198" t="str">
        <f>IF(T2198="Cell is Blank - Dis-regard",_xlfn.XLOOKUP(S2198,'Categroy Lookup'!A:A,'Categroy Lookup'!B:B,"Cell is Blank - Dis-regard"),T2198)</f>
        <v>Food</v>
      </c>
      <c r="V2198" t="b">
        <f t="shared" si="173"/>
        <v>1</v>
      </c>
      <c r="W2198">
        <f t="shared" si="172"/>
        <v>1.5</v>
      </c>
      <c r="X2198" s="8">
        <f t="shared" si="174"/>
        <v>1</v>
      </c>
      <c r="Y2198" t="s">
        <v>254</v>
      </c>
      <c r="AB2198" t="s">
        <v>689</v>
      </c>
      <c r="AC2198" t="s">
        <v>794</v>
      </c>
      <c r="AD2198">
        <v>2022</v>
      </c>
    </row>
    <row r="2199" spans="1:30" x14ac:dyDescent="0.25">
      <c r="A2199" t="s">
        <v>18</v>
      </c>
      <c r="B2199" t="s">
        <v>40</v>
      </c>
      <c r="C2199" t="s">
        <v>41</v>
      </c>
      <c r="D2199" t="s">
        <v>42</v>
      </c>
      <c r="E2199" t="s">
        <v>260</v>
      </c>
      <c r="F2199" t="s">
        <v>27</v>
      </c>
      <c r="G2199">
        <v>15008388984</v>
      </c>
      <c r="H2199" t="s">
        <v>275</v>
      </c>
      <c r="I2199" t="s">
        <v>33</v>
      </c>
      <c r="J2199">
        <v>124</v>
      </c>
      <c r="K2199">
        <v>1</v>
      </c>
      <c r="L2199">
        <v>1</v>
      </c>
      <c r="M2199">
        <v>124</v>
      </c>
      <c r="N2199">
        <v>1</v>
      </c>
      <c r="O2199">
        <v>1</v>
      </c>
      <c r="P2199">
        <v>1</v>
      </c>
      <c r="Q2199">
        <v>1</v>
      </c>
      <c r="R2199" s="1">
        <v>44673</v>
      </c>
      <c r="S2199" t="str">
        <f t="shared" si="170"/>
        <v>Quaker Apple Cinnamon Rice Crisps</v>
      </c>
      <c r="T2199" t="str">
        <f t="shared" si="171"/>
        <v>Food</v>
      </c>
      <c r="U2199" t="str">
        <f>IF(T2199="Cell is Blank - Dis-regard",_xlfn.XLOOKUP(S2199,'Categroy Lookup'!A:A,'Categroy Lookup'!B:B,"Cell is Blank - Dis-regard"),T2199)</f>
        <v>Food</v>
      </c>
      <c r="V2199" t="b">
        <f t="shared" si="173"/>
        <v>1</v>
      </c>
      <c r="W2199">
        <f t="shared" si="172"/>
        <v>1</v>
      </c>
      <c r="X2199" s="8">
        <f t="shared" si="174"/>
        <v>0.66666666666666663</v>
      </c>
      <c r="Y2199" t="s">
        <v>260</v>
      </c>
      <c r="AB2199" t="s">
        <v>689</v>
      </c>
      <c r="AC2199" t="s">
        <v>794</v>
      </c>
      <c r="AD2199">
        <v>2022</v>
      </c>
    </row>
    <row r="2200" spans="1:30" x14ac:dyDescent="0.25">
      <c r="A2200" t="s">
        <v>18</v>
      </c>
      <c r="B2200" t="s">
        <v>40</v>
      </c>
      <c r="C2200" t="s">
        <v>41</v>
      </c>
      <c r="D2200" t="s">
        <v>42</v>
      </c>
      <c r="E2200" t="s">
        <v>250</v>
      </c>
      <c r="F2200" t="s">
        <v>27</v>
      </c>
      <c r="G2200">
        <v>15008390575</v>
      </c>
      <c r="H2200" t="s">
        <v>275</v>
      </c>
      <c r="I2200" t="s">
        <v>33</v>
      </c>
      <c r="J2200">
        <v>111</v>
      </c>
      <c r="K2200">
        <v>1.5</v>
      </c>
      <c r="L2200">
        <v>1</v>
      </c>
      <c r="M2200">
        <v>111</v>
      </c>
      <c r="N2200">
        <v>1.5</v>
      </c>
      <c r="O2200">
        <v>1</v>
      </c>
      <c r="P2200">
        <v>1.5</v>
      </c>
      <c r="Q2200">
        <v>1.5</v>
      </c>
      <c r="R2200" s="1">
        <v>44673</v>
      </c>
      <c r="S2200" t="str">
        <f t="shared" si="170"/>
        <v>Pop Corners - Kettle Corn</v>
      </c>
      <c r="T2200" t="str">
        <f t="shared" si="171"/>
        <v>Food</v>
      </c>
      <c r="U2200" t="str">
        <f>IF(T2200="Cell is Blank - Dis-regard",_xlfn.XLOOKUP(S2200,'Categroy Lookup'!A:A,'Categroy Lookup'!B:B,"Cell is Blank - Dis-regard"),T2200)</f>
        <v>Food</v>
      </c>
      <c r="V2200" t="b">
        <f t="shared" si="173"/>
        <v>1</v>
      </c>
      <c r="W2200">
        <f t="shared" si="172"/>
        <v>1.5</v>
      </c>
      <c r="X2200" s="8">
        <f t="shared" si="174"/>
        <v>1</v>
      </c>
      <c r="Y2200" t="s">
        <v>606</v>
      </c>
      <c r="Z2200" t="s">
        <v>607</v>
      </c>
      <c r="AB2200" t="s">
        <v>689</v>
      </c>
      <c r="AC2200" t="s">
        <v>794</v>
      </c>
      <c r="AD2200">
        <v>2022</v>
      </c>
    </row>
    <row r="2201" spans="1:30" x14ac:dyDescent="0.25">
      <c r="A2201" t="s">
        <v>18</v>
      </c>
      <c r="B2201" t="s">
        <v>197</v>
      </c>
      <c r="C2201" t="s">
        <v>198</v>
      </c>
      <c r="D2201" t="s">
        <v>199</v>
      </c>
      <c r="E2201" t="s">
        <v>72</v>
      </c>
      <c r="F2201" t="s">
        <v>55</v>
      </c>
      <c r="G2201">
        <v>15008423446</v>
      </c>
      <c r="H2201" t="s">
        <v>275</v>
      </c>
      <c r="I2201" t="s">
        <v>33</v>
      </c>
      <c r="J2201">
        <v>144</v>
      </c>
      <c r="K2201">
        <v>1.5</v>
      </c>
      <c r="L2201">
        <v>1</v>
      </c>
      <c r="M2201">
        <v>144</v>
      </c>
      <c r="N2201">
        <v>1.5</v>
      </c>
      <c r="O2201">
        <v>1</v>
      </c>
      <c r="P2201">
        <v>1.5</v>
      </c>
      <c r="Q2201">
        <v>1.5</v>
      </c>
      <c r="R2201" s="1">
        <v>44673</v>
      </c>
      <c r="S2201" t="str">
        <f t="shared" si="170"/>
        <v>Poland Springs Water</v>
      </c>
      <c r="T2201" t="str">
        <f t="shared" si="171"/>
        <v>Water</v>
      </c>
      <c r="U2201" t="str">
        <f>IF(T2201="Cell is Blank - Dis-regard",_xlfn.XLOOKUP(S2201,'Categroy Lookup'!A:A,'Categroy Lookup'!B:B,"Cell is Blank - Dis-regard"),T2201)</f>
        <v>Water</v>
      </c>
      <c r="V2201" t="b">
        <f t="shared" si="173"/>
        <v>1</v>
      </c>
      <c r="W2201">
        <f t="shared" si="172"/>
        <v>1.5</v>
      </c>
      <c r="X2201" s="8">
        <f t="shared" si="174"/>
        <v>1</v>
      </c>
      <c r="Y2201" t="s">
        <v>72</v>
      </c>
      <c r="AB2201" t="s">
        <v>689</v>
      </c>
      <c r="AC2201" t="s">
        <v>794</v>
      </c>
      <c r="AD2201">
        <v>2022</v>
      </c>
    </row>
    <row r="2202" spans="1:30" x14ac:dyDescent="0.25">
      <c r="A2202" t="s">
        <v>18</v>
      </c>
      <c r="B2202" t="s">
        <v>197</v>
      </c>
      <c r="C2202" t="s">
        <v>198</v>
      </c>
      <c r="D2202" t="s">
        <v>199</v>
      </c>
      <c r="E2202" t="s">
        <v>72</v>
      </c>
      <c r="F2202" t="s">
        <v>55</v>
      </c>
      <c r="G2202">
        <v>15008576891</v>
      </c>
      <c r="H2202" t="s">
        <v>275</v>
      </c>
      <c r="I2202" t="s">
        <v>33</v>
      </c>
      <c r="J2202">
        <v>144</v>
      </c>
      <c r="K2202">
        <v>1.5</v>
      </c>
      <c r="L2202">
        <v>1</v>
      </c>
      <c r="M2202">
        <v>144</v>
      </c>
      <c r="N2202">
        <v>1.5</v>
      </c>
      <c r="O2202">
        <v>1</v>
      </c>
      <c r="P2202">
        <v>1.5</v>
      </c>
      <c r="Q2202">
        <v>1.5</v>
      </c>
      <c r="R2202" s="1">
        <v>44673</v>
      </c>
      <c r="S2202" t="str">
        <f t="shared" si="170"/>
        <v>Poland Springs Water</v>
      </c>
      <c r="T2202" t="str">
        <f t="shared" si="171"/>
        <v>Water</v>
      </c>
      <c r="U2202" t="str">
        <f>IF(T2202="Cell is Blank - Dis-regard",_xlfn.XLOOKUP(S2202,'Categroy Lookup'!A:A,'Categroy Lookup'!B:B,"Cell is Blank - Dis-regard"),T2202)</f>
        <v>Water</v>
      </c>
      <c r="V2202" t="b">
        <f t="shared" si="173"/>
        <v>1</v>
      </c>
      <c r="W2202">
        <f t="shared" si="172"/>
        <v>1.5</v>
      </c>
      <c r="X2202" s="8">
        <f t="shared" si="174"/>
        <v>1</v>
      </c>
      <c r="Y2202" t="s">
        <v>72</v>
      </c>
      <c r="AB2202" t="s">
        <v>689</v>
      </c>
      <c r="AC2202" t="s">
        <v>794</v>
      </c>
      <c r="AD2202">
        <v>2022</v>
      </c>
    </row>
    <row r="2203" spans="1:30" x14ac:dyDescent="0.25">
      <c r="A2203" t="s">
        <v>18</v>
      </c>
      <c r="B2203" t="s">
        <v>40</v>
      </c>
      <c r="C2203" t="s">
        <v>41</v>
      </c>
      <c r="D2203" t="s">
        <v>42</v>
      </c>
      <c r="E2203" t="s">
        <v>68</v>
      </c>
      <c r="F2203" t="s">
        <v>27</v>
      </c>
      <c r="G2203">
        <v>15008668430</v>
      </c>
      <c r="H2203" t="s">
        <v>275</v>
      </c>
      <c r="I2203" t="s">
        <v>33</v>
      </c>
      <c r="J2203">
        <v>136</v>
      </c>
      <c r="K2203">
        <v>1.5</v>
      </c>
      <c r="L2203">
        <v>1</v>
      </c>
      <c r="M2203">
        <v>136</v>
      </c>
      <c r="N2203">
        <v>1.5</v>
      </c>
      <c r="O2203">
        <v>1</v>
      </c>
      <c r="P2203">
        <v>1.5</v>
      </c>
      <c r="Q2203">
        <v>1.5</v>
      </c>
      <c r="R2203" s="1">
        <v>44673</v>
      </c>
      <c r="S2203" t="str">
        <f t="shared" si="170"/>
        <v>Newtons Fig Bar</v>
      </c>
      <c r="T2203" t="str">
        <f t="shared" si="171"/>
        <v>Food</v>
      </c>
      <c r="U2203" t="str">
        <f>IF(T2203="Cell is Blank - Dis-regard",_xlfn.XLOOKUP(S2203,'Categroy Lookup'!A:A,'Categroy Lookup'!B:B,"Cell is Blank - Dis-regard"),T2203)</f>
        <v>Food</v>
      </c>
      <c r="V2203" t="b">
        <f t="shared" si="173"/>
        <v>1</v>
      </c>
      <c r="W2203">
        <f t="shared" si="172"/>
        <v>1.5</v>
      </c>
      <c r="X2203" s="8">
        <f t="shared" si="174"/>
        <v>1</v>
      </c>
      <c r="Y2203" t="s">
        <v>68</v>
      </c>
      <c r="AB2203" t="s">
        <v>689</v>
      </c>
      <c r="AC2203" t="s">
        <v>794</v>
      </c>
      <c r="AD2203">
        <v>2022</v>
      </c>
    </row>
    <row r="2204" spans="1:30" x14ac:dyDescent="0.25">
      <c r="A2204" t="s">
        <v>18</v>
      </c>
      <c r="B2204" t="s">
        <v>40</v>
      </c>
      <c r="C2204" t="s">
        <v>41</v>
      </c>
      <c r="D2204" t="s">
        <v>42</v>
      </c>
      <c r="E2204" t="s">
        <v>56</v>
      </c>
      <c r="F2204" t="s">
        <v>27</v>
      </c>
      <c r="G2204">
        <v>15009026624</v>
      </c>
      <c r="H2204" t="s">
        <v>275</v>
      </c>
      <c r="I2204" t="s">
        <v>33</v>
      </c>
      <c r="J2204">
        <v>123</v>
      </c>
      <c r="K2204">
        <v>1.5</v>
      </c>
      <c r="L2204">
        <v>1</v>
      </c>
      <c r="M2204">
        <v>123</v>
      </c>
      <c r="N2204">
        <v>1.5</v>
      </c>
      <c r="O2204">
        <v>1</v>
      </c>
      <c r="P2204">
        <v>1.5</v>
      </c>
      <c r="Q2204">
        <v>1.5</v>
      </c>
      <c r="R2204" s="1">
        <v>44673</v>
      </c>
      <c r="S2204" t="str">
        <f t="shared" si="170"/>
        <v>Cheetos - Fleming Hot Crunchy</v>
      </c>
      <c r="T2204" t="str">
        <f t="shared" si="171"/>
        <v>Food</v>
      </c>
      <c r="U2204" t="str">
        <f>IF(T2204="Cell is Blank - Dis-regard",_xlfn.XLOOKUP(S2204,'Categroy Lookup'!A:A,'Categroy Lookup'!B:B,"Cell is Blank - Dis-regard"),T2204)</f>
        <v>Food</v>
      </c>
      <c r="V2204" t="b">
        <f t="shared" si="173"/>
        <v>1</v>
      </c>
      <c r="W2204">
        <f t="shared" si="172"/>
        <v>1.5</v>
      </c>
      <c r="X2204" s="8">
        <f t="shared" si="174"/>
        <v>1</v>
      </c>
      <c r="Y2204" t="s">
        <v>491</v>
      </c>
      <c r="Z2204" t="s">
        <v>492</v>
      </c>
      <c r="AB2204" t="s">
        <v>689</v>
      </c>
      <c r="AC2204" t="s">
        <v>794</v>
      </c>
      <c r="AD2204">
        <v>2022</v>
      </c>
    </row>
    <row r="2205" spans="1:30" x14ac:dyDescent="0.25">
      <c r="A2205" t="s">
        <v>18</v>
      </c>
      <c r="B2205" t="s">
        <v>28</v>
      </c>
      <c r="C2205" t="s">
        <v>20</v>
      </c>
      <c r="D2205" t="s">
        <v>29</v>
      </c>
      <c r="E2205" t="s">
        <v>122</v>
      </c>
      <c r="F2205" t="s">
        <v>55</v>
      </c>
      <c r="G2205">
        <v>15009037268</v>
      </c>
      <c r="H2205" t="s">
        <v>275</v>
      </c>
      <c r="I2205" t="s">
        <v>25</v>
      </c>
      <c r="J2205">
        <v>147</v>
      </c>
      <c r="K2205">
        <v>2.75</v>
      </c>
      <c r="L2205">
        <v>1</v>
      </c>
      <c r="M2205">
        <v>147</v>
      </c>
      <c r="N2205">
        <v>2.75</v>
      </c>
      <c r="O2205">
        <v>1</v>
      </c>
      <c r="P2205">
        <v>2.75</v>
      </c>
      <c r="Q2205">
        <v>2.75</v>
      </c>
      <c r="R2205" s="1">
        <v>44673</v>
      </c>
      <c r="S2205" t="str">
        <f t="shared" si="170"/>
        <v>Vitamin Water - Squeezed Lemonade</v>
      </c>
      <c r="T2205" t="str">
        <f t="shared" si="171"/>
        <v>Water</v>
      </c>
      <c r="U2205" t="str">
        <f>IF(T2205="Cell is Blank - Dis-regard",_xlfn.XLOOKUP(S2205,'Categroy Lookup'!A:A,'Categroy Lookup'!B:B,"Cell is Blank - Dis-regard"),T2205)</f>
        <v>Water</v>
      </c>
      <c r="V2205" t="b">
        <f t="shared" si="173"/>
        <v>1</v>
      </c>
      <c r="W2205">
        <f t="shared" si="172"/>
        <v>2.75</v>
      </c>
      <c r="X2205" s="8">
        <f t="shared" si="174"/>
        <v>1.8333333333333333</v>
      </c>
      <c r="Y2205" t="s">
        <v>489</v>
      </c>
      <c r="Z2205" t="s">
        <v>548</v>
      </c>
      <c r="AB2205" t="s">
        <v>689</v>
      </c>
      <c r="AC2205" t="s">
        <v>794</v>
      </c>
      <c r="AD2205">
        <v>2022</v>
      </c>
    </row>
    <row r="2206" spans="1:30" x14ac:dyDescent="0.25">
      <c r="A2206" t="s">
        <v>18</v>
      </c>
      <c r="B2206" t="s">
        <v>19</v>
      </c>
      <c r="C2206" t="s">
        <v>20</v>
      </c>
      <c r="D2206" t="s">
        <v>21</v>
      </c>
      <c r="E2206" t="s">
        <v>117</v>
      </c>
      <c r="F2206" t="s">
        <v>27</v>
      </c>
      <c r="G2206">
        <v>15009044963</v>
      </c>
      <c r="H2206" t="s">
        <v>275</v>
      </c>
      <c r="I2206" t="s">
        <v>25</v>
      </c>
      <c r="J2206">
        <v>120</v>
      </c>
      <c r="K2206">
        <v>1.5</v>
      </c>
      <c r="L2206">
        <v>1</v>
      </c>
      <c r="M2206">
        <v>120</v>
      </c>
      <c r="N2206">
        <v>1.5</v>
      </c>
      <c r="O2206">
        <v>1</v>
      </c>
      <c r="P2206">
        <v>1.5</v>
      </c>
      <c r="Q2206">
        <v>3</v>
      </c>
      <c r="R2206" s="1">
        <v>44673</v>
      </c>
      <c r="S2206" t="str">
        <f t="shared" si="170"/>
        <v>Snyder's of Hanover Pretzel - Cheddar Cheese</v>
      </c>
      <c r="T2206" t="str">
        <f t="shared" si="171"/>
        <v>Food</v>
      </c>
      <c r="U2206" t="str">
        <f>IF(T2206="Cell is Blank - Dis-regard",_xlfn.XLOOKUP(S2206,'Categroy Lookup'!A:A,'Categroy Lookup'!B:B,"Cell is Blank - Dis-regard"),T2206)</f>
        <v>Food</v>
      </c>
      <c r="V2206" t="b">
        <f t="shared" si="173"/>
        <v>1</v>
      </c>
      <c r="W2206">
        <f t="shared" si="172"/>
        <v>1.5</v>
      </c>
      <c r="X2206" s="8">
        <f t="shared" si="174"/>
        <v>1</v>
      </c>
      <c r="Y2206" t="s">
        <v>543</v>
      </c>
      <c r="Z2206" t="s">
        <v>544</v>
      </c>
      <c r="AB2206" t="s">
        <v>689</v>
      </c>
      <c r="AC2206" t="s">
        <v>794</v>
      </c>
      <c r="AD2206">
        <v>2022</v>
      </c>
    </row>
    <row r="2207" spans="1:30" x14ac:dyDescent="0.25">
      <c r="A2207" t="s">
        <v>18</v>
      </c>
      <c r="B2207" t="s">
        <v>19</v>
      </c>
      <c r="C2207" t="s">
        <v>20</v>
      </c>
      <c r="D2207" t="s">
        <v>21</v>
      </c>
      <c r="E2207" t="s">
        <v>80</v>
      </c>
      <c r="F2207" t="s">
        <v>27</v>
      </c>
      <c r="G2207">
        <v>15009044963</v>
      </c>
      <c r="H2207" t="s">
        <v>275</v>
      </c>
      <c r="I2207" t="s">
        <v>25</v>
      </c>
      <c r="J2207">
        <v>110</v>
      </c>
      <c r="K2207">
        <v>1.5</v>
      </c>
      <c r="L2207">
        <v>1</v>
      </c>
      <c r="M2207">
        <v>110</v>
      </c>
      <c r="N2207">
        <v>1.5</v>
      </c>
      <c r="O2207">
        <v>1</v>
      </c>
      <c r="P2207">
        <v>1.5</v>
      </c>
      <c r="Q2207">
        <v>3</v>
      </c>
      <c r="R2207" s="1">
        <v>44673</v>
      </c>
      <c r="S2207" t="str">
        <f t="shared" si="170"/>
        <v>Good Health Veggie Stix - Sea Salt</v>
      </c>
      <c r="T2207" t="str">
        <f t="shared" si="171"/>
        <v>Food</v>
      </c>
      <c r="U2207" t="str">
        <f>IF(T2207="Cell is Blank - Dis-regard",_xlfn.XLOOKUP(S2207,'Categroy Lookup'!A:A,'Categroy Lookup'!B:B,"Cell is Blank - Dis-regard"),T2207)</f>
        <v>Food</v>
      </c>
      <c r="V2207" t="b">
        <f t="shared" si="173"/>
        <v>1</v>
      </c>
      <c r="W2207">
        <f t="shared" si="172"/>
        <v>1.5</v>
      </c>
      <c r="X2207" s="8">
        <f t="shared" si="174"/>
        <v>1</v>
      </c>
      <c r="Y2207" t="s">
        <v>498</v>
      </c>
      <c r="Z2207" t="s">
        <v>516</v>
      </c>
      <c r="AB2207" t="s">
        <v>689</v>
      </c>
      <c r="AC2207" t="s">
        <v>794</v>
      </c>
      <c r="AD2207">
        <v>2022</v>
      </c>
    </row>
    <row r="2208" spans="1:30" x14ac:dyDescent="0.25">
      <c r="A2208" t="s">
        <v>18</v>
      </c>
      <c r="B2208" t="s">
        <v>28</v>
      </c>
      <c r="C2208" t="s">
        <v>20</v>
      </c>
      <c r="D2208" t="s">
        <v>29</v>
      </c>
      <c r="E2208" t="s">
        <v>43</v>
      </c>
      <c r="F2208" t="s">
        <v>23</v>
      </c>
      <c r="G2208">
        <v>15009221379</v>
      </c>
      <c r="H2208" t="s">
        <v>275</v>
      </c>
      <c r="I2208" t="s">
        <v>33</v>
      </c>
      <c r="J2208">
        <v>146</v>
      </c>
      <c r="K2208">
        <v>3</v>
      </c>
      <c r="L2208">
        <v>1</v>
      </c>
      <c r="M2208">
        <v>146</v>
      </c>
      <c r="N2208">
        <v>3</v>
      </c>
      <c r="O2208">
        <v>1</v>
      </c>
      <c r="P2208">
        <v>3</v>
      </c>
      <c r="Q2208">
        <v>3</v>
      </c>
      <c r="R2208" s="1">
        <v>44673</v>
      </c>
      <c r="S2208" t="str">
        <f t="shared" si="170"/>
        <v>Monster Energy Original</v>
      </c>
      <c r="T2208" t="str">
        <f t="shared" si="171"/>
        <v>Carbonated</v>
      </c>
      <c r="U2208" t="str">
        <f>IF(T2208="Cell is Blank - Dis-regard",_xlfn.XLOOKUP(S2208,'Categroy Lookup'!A:A,'Categroy Lookup'!B:B,"Cell is Blank - Dis-regard"),T2208)</f>
        <v>Carbonated</v>
      </c>
      <c r="V2208" t="b">
        <f t="shared" si="173"/>
        <v>1</v>
      </c>
      <c r="W2208">
        <f t="shared" si="172"/>
        <v>3</v>
      </c>
      <c r="X2208" s="8">
        <f t="shared" si="174"/>
        <v>2</v>
      </c>
      <c r="Y2208" t="s">
        <v>43</v>
      </c>
      <c r="AB2208" t="s">
        <v>689</v>
      </c>
      <c r="AC2208" t="s">
        <v>794</v>
      </c>
      <c r="AD2208">
        <v>2022</v>
      </c>
    </row>
    <row r="2209" spans="1:30" x14ac:dyDescent="0.25">
      <c r="A2209" t="s">
        <v>18</v>
      </c>
      <c r="B2209" t="s">
        <v>40</v>
      </c>
      <c r="C2209" t="s">
        <v>41</v>
      </c>
      <c r="D2209" t="s">
        <v>42</v>
      </c>
      <c r="E2209" t="s">
        <v>93</v>
      </c>
      <c r="F2209" t="s">
        <v>23</v>
      </c>
      <c r="G2209">
        <v>15009905803</v>
      </c>
      <c r="H2209" t="s">
        <v>275</v>
      </c>
      <c r="I2209" t="s">
        <v>33</v>
      </c>
      <c r="J2209">
        <v>142</v>
      </c>
      <c r="K2209">
        <v>1.5</v>
      </c>
      <c r="L2209">
        <v>1</v>
      </c>
      <c r="M2209">
        <v>142</v>
      </c>
      <c r="N2209">
        <v>1.5</v>
      </c>
      <c r="O2209">
        <v>1</v>
      </c>
      <c r="P2209">
        <v>1.5</v>
      </c>
      <c r="Q2209">
        <v>1.5</v>
      </c>
      <c r="R2209" s="1">
        <v>44673</v>
      </c>
      <c r="S2209" t="str">
        <f t="shared" si="170"/>
        <v>Coca Cola - Zero Sugar</v>
      </c>
      <c r="T2209" t="str">
        <f t="shared" si="171"/>
        <v>Carbonated</v>
      </c>
      <c r="U2209" t="str">
        <f>IF(T2209="Cell is Blank - Dis-regard",_xlfn.XLOOKUP(S2209,'Categroy Lookup'!A:A,'Categroy Lookup'!B:B,"Cell is Blank - Dis-regard"),T2209)</f>
        <v>Carbonated</v>
      </c>
      <c r="V2209" t="b">
        <f t="shared" si="173"/>
        <v>1</v>
      </c>
      <c r="W2209">
        <f t="shared" si="172"/>
        <v>1.5</v>
      </c>
      <c r="X2209" s="8">
        <f t="shared" si="174"/>
        <v>1</v>
      </c>
      <c r="Y2209" t="s">
        <v>524</v>
      </c>
      <c r="Z2209" t="s">
        <v>525</v>
      </c>
      <c r="AB2209" t="s">
        <v>689</v>
      </c>
      <c r="AC2209" t="s">
        <v>794</v>
      </c>
      <c r="AD2209">
        <v>2022</v>
      </c>
    </row>
    <row r="2210" spans="1:30" x14ac:dyDescent="0.25">
      <c r="A2210" t="s">
        <v>18</v>
      </c>
      <c r="B2210" t="s">
        <v>28</v>
      </c>
      <c r="C2210" t="s">
        <v>20</v>
      </c>
      <c r="D2210" t="s">
        <v>29</v>
      </c>
      <c r="E2210" t="s">
        <v>103</v>
      </c>
      <c r="F2210" t="s">
        <v>55</v>
      </c>
      <c r="G2210">
        <v>15009956874</v>
      </c>
      <c r="H2210" t="s">
        <v>275</v>
      </c>
      <c r="I2210" t="s">
        <v>25</v>
      </c>
      <c r="J2210">
        <v>145</v>
      </c>
      <c r="K2210">
        <v>2.75</v>
      </c>
      <c r="L2210">
        <v>1</v>
      </c>
      <c r="M2210">
        <v>145</v>
      </c>
      <c r="N2210">
        <v>2.75</v>
      </c>
      <c r="O2210">
        <v>1</v>
      </c>
      <c r="P2210">
        <v>2.75</v>
      </c>
      <c r="Q2210">
        <v>2.75</v>
      </c>
      <c r="R2210" s="1">
        <v>44673</v>
      </c>
      <c r="S2210" t="str">
        <f t="shared" si="170"/>
        <v>Vitamin Water - Ice Cool Blue Lavender</v>
      </c>
      <c r="T2210" t="str">
        <f t="shared" si="171"/>
        <v>Water</v>
      </c>
      <c r="U2210" t="str">
        <f>IF(T2210="Cell is Blank - Dis-regard",_xlfn.XLOOKUP(S2210,'Categroy Lookup'!A:A,'Categroy Lookup'!B:B,"Cell is Blank - Dis-regard"),T2210)</f>
        <v>Water</v>
      </c>
      <c r="V2210" t="b">
        <f t="shared" si="173"/>
        <v>1</v>
      </c>
      <c r="W2210">
        <f t="shared" si="172"/>
        <v>2.75</v>
      </c>
      <c r="X2210" s="8">
        <f t="shared" si="174"/>
        <v>1.8333333333333333</v>
      </c>
      <c r="Y2210" t="s">
        <v>489</v>
      </c>
      <c r="Z2210" t="s">
        <v>531</v>
      </c>
      <c r="AB2210" t="s">
        <v>689</v>
      </c>
      <c r="AC2210" t="s">
        <v>794</v>
      </c>
      <c r="AD2210">
        <v>2022</v>
      </c>
    </row>
    <row r="2211" spans="1:30" x14ac:dyDescent="0.25">
      <c r="A2211" t="s">
        <v>18</v>
      </c>
      <c r="B2211" t="s">
        <v>40</v>
      </c>
      <c r="C2211" t="s">
        <v>41</v>
      </c>
      <c r="D2211" t="s">
        <v>42</v>
      </c>
      <c r="E2211" t="s">
        <v>133</v>
      </c>
      <c r="F2211" t="s">
        <v>27</v>
      </c>
      <c r="G2211">
        <v>15010235549</v>
      </c>
      <c r="H2211" t="s">
        <v>275</v>
      </c>
      <c r="I2211" t="s">
        <v>33</v>
      </c>
      <c r="J2211">
        <v>123</v>
      </c>
      <c r="K2211">
        <v>1.5</v>
      </c>
      <c r="L2211">
        <v>1</v>
      </c>
      <c r="M2211">
        <v>123</v>
      </c>
      <c r="N2211">
        <v>1.5</v>
      </c>
      <c r="O2211">
        <v>1</v>
      </c>
      <c r="P2211">
        <v>1.5</v>
      </c>
      <c r="Q2211">
        <v>1.5</v>
      </c>
      <c r="R2211" s="1">
        <v>44673</v>
      </c>
      <c r="S2211" t="str">
        <f t="shared" si="170"/>
        <v>Funyuns - Flaming Hot</v>
      </c>
      <c r="T2211" t="str">
        <f t="shared" si="171"/>
        <v>Food</v>
      </c>
      <c r="U2211" t="str">
        <f>IF(T2211="Cell is Blank - Dis-regard",_xlfn.XLOOKUP(S2211,'Categroy Lookup'!A:A,'Categroy Lookup'!B:B,"Cell is Blank - Dis-regard"),T2211)</f>
        <v>Food</v>
      </c>
      <c r="V2211" t="b">
        <f t="shared" si="173"/>
        <v>1</v>
      </c>
      <c r="W2211">
        <f t="shared" si="172"/>
        <v>1.5</v>
      </c>
      <c r="X2211" s="8">
        <f t="shared" si="174"/>
        <v>1</v>
      </c>
      <c r="Y2211" t="s">
        <v>553</v>
      </c>
      <c r="Z2211" t="s">
        <v>501</v>
      </c>
      <c r="AB2211" t="s">
        <v>689</v>
      </c>
      <c r="AC2211" t="s">
        <v>794</v>
      </c>
      <c r="AD2211">
        <v>2022</v>
      </c>
    </row>
    <row r="2212" spans="1:30" x14ac:dyDescent="0.25">
      <c r="A2212" t="s">
        <v>18</v>
      </c>
      <c r="B2212" t="s">
        <v>40</v>
      </c>
      <c r="C2212" t="s">
        <v>41</v>
      </c>
      <c r="D2212" t="s">
        <v>42</v>
      </c>
      <c r="E2212" t="s">
        <v>93</v>
      </c>
      <c r="F2212" t="s">
        <v>23</v>
      </c>
      <c r="G2212">
        <v>15010236468</v>
      </c>
      <c r="H2212" t="s">
        <v>275</v>
      </c>
      <c r="I2212" t="s">
        <v>33</v>
      </c>
      <c r="J2212">
        <v>141</v>
      </c>
      <c r="K2212">
        <v>1.5</v>
      </c>
      <c r="L2212">
        <v>1</v>
      </c>
      <c r="M2212">
        <v>141</v>
      </c>
      <c r="N2212">
        <v>1.5</v>
      </c>
      <c r="O2212">
        <v>1</v>
      </c>
      <c r="P2212">
        <v>1.5</v>
      </c>
      <c r="Q2212">
        <v>1.5</v>
      </c>
      <c r="R2212" s="1">
        <v>44673</v>
      </c>
      <c r="S2212" t="str">
        <f t="shared" si="170"/>
        <v>Coca Cola - Zero Sugar</v>
      </c>
      <c r="T2212" t="str">
        <f t="shared" si="171"/>
        <v>Carbonated</v>
      </c>
      <c r="U2212" t="str">
        <f>IF(T2212="Cell is Blank - Dis-regard",_xlfn.XLOOKUP(S2212,'Categroy Lookup'!A:A,'Categroy Lookup'!B:B,"Cell is Blank - Dis-regard"),T2212)</f>
        <v>Carbonated</v>
      </c>
      <c r="V2212" t="b">
        <f t="shared" si="173"/>
        <v>1</v>
      </c>
      <c r="W2212">
        <f t="shared" si="172"/>
        <v>1.5</v>
      </c>
      <c r="X2212" s="8">
        <f t="shared" si="174"/>
        <v>1</v>
      </c>
      <c r="Y2212" t="s">
        <v>524</v>
      </c>
      <c r="Z2212" t="s">
        <v>525</v>
      </c>
      <c r="AB2212" t="s">
        <v>689</v>
      </c>
      <c r="AC2212" t="s">
        <v>794</v>
      </c>
      <c r="AD2212">
        <v>2022</v>
      </c>
    </row>
    <row r="2213" spans="1:30" x14ac:dyDescent="0.25">
      <c r="A2213" t="s">
        <v>18</v>
      </c>
      <c r="B2213" t="s">
        <v>40</v>
      </c>
      <c r="C2213" t="s">
        <v>41</v>
      </c>
      <c r="D2213" t="s">
        <v>42</v>
      </c>
      <c r="E2213" t="s">
        <v>48</v>
      </c>
      <c r="F2213" t="s">
        <v>27</v>
      </c>
      <c r="G2213">
        <v>15010240985</v>
      </c>
      <c r="H2213" t="s">
        <v>275</v>
      </c>
      <c r="I2213" t="s">
        <v>33</v>
      </c>
      <c r="J2213">
        <v>134</v>
      </c>
      <c r="K2213">
        <v>2</v>
      </c>
      <c r="L2213">
        <v>1</v>
      </c>
      <c r="M2213">
        <v>134</v>
      </c>
      <c r="N2213">
        <v>2</v>
      </c>
      <c r="O2213">
        <v>1</v>
      </c>
      <c r="P2213">
        <v>2</v>
      </c>
      <c r="Q2213">
        <v>2</v>
      </c>
      <c r="R2213" s="1">
        <v>44673</v>
      </c>
      <c r="S2213" t="str">
        <f t="shared" si="170"/>
        <v>KitKat - Crisp Wafers</v>
      </c>
      <c r="T2213" t="str">
        <f t="shared" si="171"/>
        <v>Food</v>
      </c>
      <c r="U2213" t="str">
        <f>IF(T2213="Cell is Blank - Dis-regard",_xlfn.XLOOKUP(S2213,'Categroy Lookup'!A:A,'Categroy Lookup'!B:B,"Cell is Blank - Dis-regard"),T2213)</f>
        <v>Food</v>
      </c>
      <c r="V2213" t="b">
        <f t="shared" si="173"/>
        <v>1</v>
      </c>
      <c r="W2213">
        <f t="shared" si="172"/>
        <v>2</v>
      </c>
      <c r="X2213" s="8">
        <f t="shared" si="174"/>
        <v>1.3333333333333333</v>
      </c>
      <c r="Y2213" t="s">
        <v>482</v>
      </c>
      <c r="Z2213" t="s">
        <v>483</v>
      </c>
      <c r="AB2213" t="s">
        <v>689</v>
      </c>
      <c r="AC2213" t="s">
        <v>794</v>
      </c>
      <c r="AD2213">
        <v>2022</v>
      </c>
    </row>
    <row r="2214" spans="1:30" x14ac:dyDescent="0.25">
      <c r="A2214" t="s">
        <v>18</v>
      </c>
      <c r="B2214" t="s">
        <v>40</v>
      </c>
      <c r="C2214" t="s">
        <v>41</v>
      </c>
      <c r="D2214" t="s">
        <v>42</v>
      </c>
      <c r="E2214" t="s">
        <v>209</v>
      </c>
      <c r="F2214" t="s">
        <v>27</v>
      </c>
      <c r="G2214">
        <v>15010250207</v>
      </c>
      <c r="H2214" t="s">
        <v>275</v>
      </c>
      <c r="I2214" t="s">
        <v>33</v>
      </c>
      <c r="J2214">
        <v>122</v>
      </c>
      <c r="K2214">
        <v>1.5</v>
      </c>
      <c r="L2214">
        <v>1</v>
      </c>
      <c r="M2214">
        <v>122</v>
      </c>
      <c r="N2214">
        <v>1.5</v>
      </c>
      <c r="O2214">
        <v>1</v>
      </c>
      <c r="P2214">
        <v>1.5</v>
      </c>
      <c r="Q2214">
        <v>1.5</v>
      </c>
      <c r="R2214" s="1">
        <v>44673</v>
      </c>
      <c r="S2214" t="str">
        <f t="shared" si="170"/>
        <v>Lays - Classic</v>
      </c>
      <c r="T2214" t="str">
        <f t="shared" si="171"/>
        <v>Food</v>
      </c>
      <c r="U2214" t="str">
        <f>IF(T2214="Cell is Blank - Dis-regard",_xlfn.XLOOKUP(S2214,'Categroy Lookup'!A:A,'Categroy Lookup'!B:B,"Cell is Blank - Dis-regard"),T2214)</f>
        <v>Food</v>
      </c>
      <c r="V2214" t="b">
        <f t="shared" si="173"/>
        <v>1</v>
      </c>
      <c r="W2214">
        <f t="shared" si="172"/>
        <v>1.5</v>
      </c>
      <c r="X2214" s="8">
        <f t="shared" si="174"/>
        <v>1</v>
      </c>
      <c r="Y2214" t="s">
        <v>578</v>
      </c>
      <c r="Z2214" t="s">
        <v>579</v>
      </c>
      <c r="AB2214" t="s">
        <v>689</v>
      </c>
      <c r="AC2214" t="s">
        <v>794</v>
      </c>
      <c r="AD2214">
        <v>2022</v>
      </c>
    </row>
    <row r="2215" spans="1:30" x14ac:dyDescent="0.25">
      <c r="A2215" t="s">
        <v>18</v>
      </c>
      <c r="B2215" t="s">
        <v>40</v>
      </c>
      <c r="C2215" t="s">
        <v>41</v>
      </c>
      <c r="D2215" t="s">
        <v>42</v>
      </c>
      <c r="E2215" t="s">
        <v>276</v>
      </c>
      <c r="F2215" t="s">
        <v>27</v>
      </c>
      <c r="G2215">
        <v>15010257916</v>
      </c>
      <c r="H2215" t="s">
        <v>275</v>
      </c>
      <c r="I2215" t="s">
        <v>33</v>
      </c>
      <c r="J2215">
        <v>120</v>
      </c>
      <c r="K2215">
        <v>1.5</v>
      </c>
      <c r="L2215">
        <v>1</v>
      </c>
      <c r="M2215">
        <v>120</v>
      </c>
      <c r="N2215">
        <v>1.5</v>
      </c>
      <c r="O2215">
        <v>1</v>
      </c>
      <c r="P2215">
        <v>1.5</v>
      </c>
      <c r="Q2215">
        <v>1.5</v>
      </c>
      <c r="R2215" s="1">
        <v>44673</v>
      </c>
      <c r="S2215" t="str">
        <f t="shared" si="170"/>
        <v>Cheetos Puffs</v>
      </c>
      <c r="T2215" t="str">
        <f t="shared" si="171"/>
        <v>Food</v>
      </c>
      <c r="U2215" t="str">
        <f>IF(T2215="Cell is Blank - Dis-regard",_xlfn.XLOOKUP(S2215,'Categroy Lookup'!A:A,'Categroy Lookup'!B:B,"Cell is Blank - Dis-regard"),T2215)</f>
        <v>Food</v>
      </c>
      <c r="V2215" t="b">
        <f t="shared" si="173"/>
        <v>1</v>
      </c>
      <c r="W2215">
        <f t="shared" si="172"/>
        <v>1.5</v>
      </c>
      <c r="X2215" s="8">
        <f t="shared" si="174"/>
        <v>1</v>
      </c>
      <c r="Y2215" t="s">
        <v>276</v>
      </c>
      <c r="AB2215" t="s">
        <v>689</v>
      </c>
      <c r="AC2215" t="s">
        <v>794</v>
      </c>
      <c r="AD2215">
        <v>2022</v>
      </c>
    </row>
    <row r="2216" spans="1:30" x14ac:dyDescent="0.25">
      <c r="A2216" t="s">
        <v>18</v>
      </c>
      <c r="B2216" t="s">
        <v>40</v>
      </c>
      <c r="C2216" t="s">
        <v>41</v>
      </c>
      <c r="D2216" t="s">
        <v>42</v>
      </c>
      <c r="E2216" t="s">
        <v>175</v>
      </c>
      <c r="F2216" t="s">
        <v>27</v>
      </c>
      <c r="G2216">
        <v>15010260121</v>
      </c>
      <c r="H2216" t="s">
        <v>275</v>
      </c>
      <c r="I2216" t="s">
        <v>33</v>
      </c>
      <c r="J2216">
        <v>111</v>
      </c>
      <c r="K2216">
        <v>1.5</v>
      </c>
      <c r="L2216">
        <v>1</v>
      </c>
      <c r="M2216">
        <v>111</v>
      </c>
      <c r="N2216">
        <v>1.5</v>
      </c>
      <c r="O2216">
        <v>1</v>
      </c>
      <c r="P2216">
        <v>1.5</v>
      </c>
      <c r="Q2216">
        <v>1.5</v>
      </c>
      <c r="R2216" s="1">
        <v>44673</v>
      </c>
      <c r="S2216" t="str">
        <f t="shared" si="170"/>
        <v>Fritos - Original</v>
      </c>
      <c r="T2216" t="str">
        <f t="shared" si="171"/>
        <v>Food</v>
      </c>
      <c r="U2216" t="str">
        <f>IF(T2216="Cell is Blank - Dis-regard",_xlfn.XLOOKUP(S2216,'Categroy Lookup'!A:A,'Categroy Lookup'!B:B,"Cell is Blank - Dis-regard"),T2216)</f>
        <v>Food</v>
      </c>
      <c r="V2216" t="b">
        <f t="shared" si="173"/>
        <v>1</v>
      </c>
      <c r="W2216">
        <f t="shared" si="172"/>
        <v>1.5</v>
      </c>
      <c r="X2216" s="8">
        <f t="shared" si="174"/>
        <v>1</v>
      </c>
      <c r="Y2216" t="s">
        <v>567</v>
      </c>
      <c r="Z2216" t="s">
        <v>512</v>
      </c>
      <c r="AB2216" t="s">
        <v>689</v>
      </c>
      <c r="AC2216" t="s">
        <v>794</v>
      </c>
      <c r="AD2216">
        <v>2022</v>
      </c>
    </row>
    <row r="2217" spans="1:30" x14ac:dyDescent="0.25">
      <c r="A2217" t="s">
        <v>18</v>
      </c>
      <c r="B2217" t="s">
        <v>40</v>
      </c>
      <c r="C2217" t="s">
        <v>41</v>
      </c>
      <c r="D2217" t="s">
        <v>42</v>
      </c>
      <c r="E2217" t="s">
        <v>131</v>
      </c>
      <c r="F2217" t="s">
        <v>23</v>
      </c>
      <c r="G2217">
        <v>15010262651</v>
      </c>
      <c r="H2217" t="s">
        <v>275</v>
      </c>
      <c r="I2217" t="s">
        <v>33</v>
      </c>
      <c r="J2217">
        <v>140</v>
      </c>
      <c r="K2217">
        <v>1.25</v>
      </c>
      <c r="L2217">
        <v>1</v>
      </c>
      <c r="M2217">
        <v>140</v>
      </c>
      <c r="N2217">
        <v>1.25</v>
      </c>
      <c r="O2217">
        <v>1</v>
      </c>
      <c r="P2217">
        <v>1.25</v>
      </c>
      <c r="Q2217">
        <v>1.25</v>
      </c>
      <c r="R2217" s="1">
        <v>44673</v>
      </c>
      <c r="S2217" t="str">
        <f t="shared" si="170"/>
        <v>Sunkist Soda - Orange</v>
      </c>
      <c r="T2217" t="str">
        <f t="shared" si="171"/>
        <v>Carbonated</v>
      </c>
      <c r="U2217" t="str">
        <f>IF(T2217="Cell is Blank - Dis-regard",_xlfn.XLOOKUP(S2217,'Categroy Lookup'!A:A,'Categroy Lookup'!B:B,"Cell is Blank - Dis-regard"),T2217)</f>
        <v>Carbonated</v>
      </c>
      <c r="V2217" t="b">
        <f t="shared" si="173"/>
        <v>1</v>
      </c>
      <c r="W2217">
        <f t="shared" si="172"/>
        <v>1.25</v>
      </c>
      <c r="X2217" s="8">
        <f t="shared" si="174"/>
        <v>0.83333333333333337</v>
      </c>
      <c r="Y2217" t="s">
        <v>551</v>
      </c>
      <c r="Z2217" t="s">
        <v>552</v>
      </c>
      <c r="AB2217" t="s">
        <v>689</v>
      </c>
      <c r="AC2217" t="s">
        <v>794</v>
      </c>
      <c r="AD2217">
        <v>2022</v>
      </c>
    </row>
    <row r="2218" spans="1:30" x14ac:dyDescent="0.25">
      <c r="A2218" t="s">
        <v>18</v>
      </c>
      <c r="B2218" t="s">
        <v>40</v>
      </c>
      <c r="C2218" t="s">
        <v>41</v>
      </c>
      <c r="D2218" t="s">
        <v>42</v>
      </c>
      <c r="E2218" t="s">
        <v>276</v>
      </c>
      <c r="F2218" t="s">
        <v>27</v>
      </c>
      <c r="G2218">
        <v>15010363126</v>
      </c>
      <c r="H2218" t="s">
        <v>275</v>
      </c>
      <c r="I2218" t="s">
        <v>33</v>
      </c>
      <c r="J2218">
        <v>120</v>
      </c>
      <c r="K2218">
        <v>1.5</v>
      </c>
      <c r="L2218">
        <v>1</v>
      </c>
      <c r="M2218">
        <v>120</v>
      </c>
      <c r="N2218">
        <v>1.5</v>
      </c>
      <c r="O2218">
        <v>1</v>
      </c>
      <c r="P2218">
        <v>1.5</v>
      </c>
      <c r="Q2218">
        <v>1.5</v>
      </c>
      <c r="R2218" s="1">
        <v>44673</v>
      </c>
      <c r="S2218" t="str">
        <f t="shared" si="170"/>
        <v>Cheetos Puffs</v>
      </c>
      <c r="T2218" t="str">
        <f t="shared" si="171"/>
        <v>Food</v>
      </c>
      <c r="U2218" t="str">
        <f>IF(T2218="Cell is Blank - Dis-regard",_xlfn.XLOOKUP(S2218,'Categroy Lookup'!A:A,'Categroy Lookup'!B:B,"Cell is Blank - Dis-regard"),T2218)</f>
        <v>Food</v>
      </c>
      <c r="V2218" t="b">
        <f t="shared" si="173"/>
        <v>1</v>
      </c>
      <c r="W2218">
        <f t="shared" si="172"/>
        <v>1.5</v>
      </c>
      <c r="X2218" s="8">
        <f t="shared" si="174"/>
        <v>1</v>
      </c>
      <c r="Y2218" t="s">
        <v>276</v>
      </c>
      <c r="AB2218" t="s">
        <v>689</v>
      </c>
      <c r="AC2218" t="s">
        <v>794</v>
      </c>
      <c r="AD2218">
        <v>2022</v>
      </c>
    </row>
    <row r="2219" spans="1:30" x14ac:dyDescent="0.25">
      <c r="A2219" t="s">
        <v>18</v>
      </c>
      <c r="B2219" t="s">
        <v>40</v>
      </c>
      <c r="C2219" t="s">
        <v>41</v>
      </c>
      <c r="D2219" t="s">
        <v>42</v>
      </c>
      <c r="E2219" t="s">
        <v>277</v>
      </c>
      <c r="F2219" t="s">
        <v>27</v>
      </c>
      <c r="G2219">
        <v>15010383213</v>
      </c>
      <c r="H2219" t="s">
        <v>275</v>
      </c>
      <c r="I2219" t="s">
        <v>33</v>
      </c>
      <c r="J2219">
        <v>124</v>
      </c>
      <c r="K2219">
        <v>1.5</v>
      </c>
      <c r="L2219">
        <v>1</v>
      </c>
      <c r="M2219">
        <v>124</v>
      </c>
      <c r="N2219">
        <v>1.5</v>
      </c>
      <c r="O2219">
        <v>1</v>
      </c>
      <c r="P2219">
        <v>1.5</v>
      </c>
      <c r="Q2219">
        <v>1.5</v>
      </c>
      <c r="R2219" s="1">
        <v>44673</v>
      </c>
      <c r="S2219" t="str">
        <f t="shared" si="170"/>
        <v>Cheetos Cheddar Jalapeno</v>
      </c>
      <c r="T2219" t="str">
        <f t="shared" si="171"/>
        <v>Food</v>
      </c>
      <c r="U2219" t="str">
        <f>IF(T2219="Cell is Blank - Dis-regard",_xlfn.XLOOKUP(S2219,'Categroy Lookup'!A:A,'Categroy Lookup'!B:B,"Cell is Blank - Dis-regard"),T2219)</f>
        <v>Food</v>
      </c>
      <c r="V2219" t="b">
        <f t="shared" si="173"/>
        <v>1</v>
      </c>
      <c r="W2219">
        <f t="shared" si="172"/>
        <v>1.5</v>
      </c>
      <c r="X2219" s="8">
        <f t="shared" si="174"/>
        <v>1</v>
      </c>
      <c r="Y2219" t="s">
        <v>277</v>
      </c>
      <c r="AB2219" t="s">
        <v>689</v>
      </c>
      <c r="AC2219" t="s">
        <v>794</v>
      </c>
      <c r="AD2219">
        <v>2022</v>
      </c>
    </row>
    <row r="2220" spans="1:30" x14ac:dyDescent="0.25">
      <c r="A2220" t="s">
        <v>18</v>
      </c>
      <c r="B2220" t="s">
        <v>40</v>
      </c>
      <c r="C2220" t="s">
        <v>41</v>
      </c>
      <c r="D2220" t="s">
        <v>42</v>
      </c>
      <c r="E2220" t="s">
        <v>276</v>
      </c>
      <c r="F2220" t="s">
        <v>27</v>
      </c>
      <c r="G2220">
        <v>15010383159</v>
      </c>
      <c r="H2220" t="s">
        <v>275</v>
      </c>
      <c r="I2220" t="s">
        <v>33</v>
      </c>
      <c r="J2220">
        <v>120</v>
      </c>
      <c r="K2220">
        <v>1.5</v>
      </c>
      <c r="L2220">
        <v>1</v>
      </c>
      <c r="M2220">
        <v>120</v>
      </c>
      <c r="N2220">
        <v>1.5</v>
      </c>
      <c r="O2220">
        <v>1</v>
      </c>
      <c r="P2220">
        <v>1.5</v>
      </c>
      <c r="Q2220">
        <v>1.5</v>
      </c>
      <c r="R2220" s="1">
        <v>44673</v>
      </c>
      <c r="S2220" t="str">
        <f t="shared" si="170"/>
        <v>Cheetos Puffs</v>
      </c>
      <c r="T2220" t="str">
        <f t="shared" si="171"/>
        <v>Food</v>
      </c>
      <c r="U2220" t="str">
        <f>IF(T2220="Cell is Blank - Dis-regard",_xlfn.XLOOKUP(S2220,'Categroy Lookup'!A:A,'Categroy Lookup'!B:B,"Cell is Blank - Dis-regard"),T2220)</f>
        <v>Food</v>
      </c>
      <c r="V2220" t="b">
        <f t="shared" si="173"/>
        <v>1</v>
      </c>
      <c r="W2220">
        <f t="shared" si="172"/>
        <v>1.5</v>
      </c>
      <c r="X2220" s="8">
        <f t="shared" si="174"/>
        <v>1</v>
      </c>
      <c r="Y2220" t="s">
        <v>276</v>
      </c>
      <c r="AB2220" t="s">
        <v>689</v>
      </c>
      <c r="AC2220" t="s">
        <v>794</v>
      </c>
      <c r="AD2220">
        <v>2022</v>
      </c>
    </row>
    <row r="2221" spans="1:30" x14ac:dyDescent="0.25">
      <c r="A2221" t="s">
        <v>18</v>
      </c>
      <c r="B2221" t="s">
        <v>40</v>
      </c>
      <c r="C2221" t="s">
        <v>41</v>
      </c>
      <c r="D2221" t="s">
        <v>42</v>
      </c>
      <c r="E2221" t="s">
        <v>276</v>
      </c>
      <c r="F2221" t="s">
        <v>27</v>
      </c>
      <c r="G2221">
        <v>15010399445</v>
      </c>
      <c r="H2221" t="s">
        <v>275</v>
      </c>
      <c r="I2221" t="s">
        <v>25</v>
      </c>
      <c r="J2221">
        <v>120</v>
      </c>
      <c r="K2221">
        <v>1.5</v>
      </c>
      <c r="L2221">
        <v>1</v>
      </c>
      <c r="M2221">
        <v>120</v>
      </c>
      <c r="N2221">
        <v>1.5</v>
      </c>
      <c r="O2221">
        <v>1</v>
      </c>
      <c r="P2221">
        <v>1.5</v>
      </c>
      <c r="Q2221">
        <v>1.5</v>
      </c>
      <c r="R2221" s="1">
        <v>44673</v>
      </c>
      <c r="S2221" t="str">
        <f t="shared" si="170"/>
        <v>Cheetos Puffs</v>
      </c>
      <c r="T2221" t="str">
        <f t="shared" si="171"/>
        <v>Food</v>
      </c>
      <c r="U2221" t="str">
        <f>IF(T2221="Cell is Blank - Dis-regard",_xlfn.XLOOKUP(S2221,'Categroy Lookup'!A:A,'Categroy Lookup'!B:B,"Cell is Blank - Dis-regard"),T2221)</f>
        <v>Food</v>
      </c>
      <c r="V2221" t="b">
        <f t="shared" si="173"/>
        <v>1</v>
      </c>
      <c r="W2221">
        <f t="shared" si="172"/>
        <v>1.5</v>
      </c>
      <c r="X2221" s="8">
        <f t="shared" si="174"/>
        <v>1</v>
      </c>
      <c r="Y2221" t="s">
        <v>276</v>
      </c>
      <c r="AB2221" t="s">
        <v>689</v>
      </c>
      <c r="AC2221" t="s">
        <v>794</v>
      </c>
      <c r="AD2221">
        <v>2022</v>
      </c>
    </row>
    <row r="2222" spans="1:30" x14ac:dyDescent="0.25">
      <c r="A2222" t="s">
        <v>18</v>
      </c>
      <c r="B2222" t="s">
        <v>40</v>
      </c>
      <c r="C2222" t="s">
        <v>41</v>
      </c>
      <c r="D2222" t="s">
        <v>42</v>
      </c>
      <c r="E2222" t="s">
        <v>139</v>
      </c>
      <c r="F2222" t="s">
        <v>27</v>
      </c>
      <c r="G2222">
        <v>15010535840</v>
      </c>
      <c r="H2222" t="s">
        <v>278</v>
      </c>
      <c r="I2222" t="s">
        <v>33</v>
      </c>
      <c r="J2222">
        <v>121</v>
      </c>
      <c r="K2222">
        <v>1.5</v>
      </c>
      <c r="L2222">
        <v>1</v>
      </c>
      <c r="M2222">
        <v>121</v>
      </c>
      <c r="N2222">
        <v>1.5</v>
      </c>
      <c r="O2222">
        <v>1</v>
      </c>
      <c r="P2222">
        <v>1.5</v>
      </c>
      <c r="Q2222">
        <v>1.5</v>
      </c>
      <c r="R2222" s="1">
        <v>44673</v>
      </c>
      <c r="S2222" t="str">
        <f t="shared" si="170"/>
        <v>Cheetos Flaming Hot Limon Crunchy</v>
      </c>
      <c r="T2222" t="str">
        <f t="shared" si="171"/>
        <v>Food</v>
      </c>
      <c r="U2222" t="str">
        <f>IF(T2222="Cell is Blank - Dis-regard",_xlfn.XLOOKUP(S2222,'Categroy Lookup'!A:A,'Categroy Lookup'!B:B,"Cell is Blank - Dis-regard"),T2222)</f>
        <v>Food</v>
      </c>
      <c r="V2222" t="b">
        <f t="shared" si="173"/>
        <v>1</v>
      </c>
      <c r="W2222">
        <f t="shared" si="172"/>
        <v>1.5</v>
      </c>
      <c r="X2222" s="8">
        <f t="shared" si="174"/>
        <v>1</v>
      </c>
      <c r="Y2222" t="s">
        <v>139</v>
      </c>
      <c r="AB2222" t="s">
        <v>677</v>
      </c>
      <c r="AC2222" t="s">
        <v>795</v>
      </c>
      <c r="AD2222">
        <v>2022</v>
      </c>
    </row>
    <row r="2223" spans="1:30" x14ac:dyDescent="0.25">
      <c r="A2223" t="s">
        <v>18</v>
      </c>
      <c r="B2223" t="s">
        <v>40</v>
      </c>
      <c r="C2223" t="s">
        <v>41</v>
      </c>
      <c r="D2223" t="s">
        <v>42</v>
      </c>
      <c r="E2223" t="s">
        <v>93</v>
      </c>
      <c r="F2223" t="s">
        <v>23</v>
      </c>
      <c r="G2223">
        <v>15010699035</v>
      </c>
      <c r="H2223" t="s">
        <v>278</v>
      </c>
      <c r="I2223" t="s">
        <v>33</v>
      </c>
      <c r="J2223">
        <v>141</v>
      </c>
      <c r="K2223">
        <v>1.5</v>
      </c>
      <c r="L2223">
        <v>1</v>
      </c>
      <c r="M2223">
        <v>141</v>
      </c>
      <c r="N2223">
        <v>1.5</v>
      </c>
      <c r="O2223">
        <v>1</v>
      </c>
      <c r="P2223">
        <v>1.5</v>
      </c>
      <c r="Q2223">
        <v>1.5</v>
      </c>
      <c r="R2223" s="1">
        <v>44673</v>
      </c>
      <c r="S2223" t="str">
        <f t="shared" si="170"/>
        <v>Coca Cola - Zero Sugar</v>
      </c>
      <c r="T2223" t="str">
        <f t="shared" si="171"/>
        <v>Carbonated</v>
      </c>
      <c r="U2223" t="str">
        <f>IF(T2223="Cell is Blank - Dis-regard",_xlfn.XLOOKUP(S2223,'Categroy Lookup'!A:A,'Categroy Lookup'!B:B,"Cell is Blank - Dis-regard"),T2223)</f>
        <v>Carbonated</v>
      </c>
      <c r="V2223" t="b">
        <f t="shared" si="173"/>
        <v>1</v>
      </c>
      <c r="W2223">
        <f t="shared" si="172"/>
        <v>1.5</v>
      </c>
      <c r="X2223" s="8">
        <f t="shared" si="174"/>
        <v>1</v>
      </c>
      <c r="Y2223" t="s">
        <v>524</v>
      </c>
      <c r="Z2223" t="s">
        <v>525</v>
      </c>
      <c r="AB2223" t="s">
        <v>677</v>
      </c>
      <c r="AC2223" t="s">
        <v>795</v>
      </c>
      <c r="AD2223">
        <v>2022</v>
      </c>
    </row>
    <row r="2224" spans="1:30" x14ac:dyDescent="0.25">
      <c r="A2224" t="s">
        <v>18</v>
      </c>
      <c r="B2224" t="s">
        <v>197</v>
      </c>
      <c r="C2224" t="s">
        <v>198</v>
      </c>
      <c r="D2224" t="s">
        <v>199</v>
      </c>
      <c r="E2224" t="s">
        <v>93</v>
      </c>
      <c r="F2224" t="s">
        <v>23</v>
      </c>
      <c r="G2224">
        <v>15011279737</v>
      </c>
      <c r="H2224" t="s">
        <v>278</v>
      </c>
      <c r="I2224" t="s">
        <v>33</v>
      </c>
      <c r="J2224">
        <v>142</v>
      </c>
      <c r="K2224">
        <v>1.5</v>
      </c>
      <c r="L2224">
        <v>1</v>
      </c>
      <c r="M2224">
        <v>142</v>
      </c>
      <c r="N2224">
        <v>1.5</v>
      </c>
      <c r="O2224">
        <v>1</v>
      </c>
      <c r="P2224">
        <v>1.5</v>
      </c>
      <c r="Q2224">
        <v>1.5</v>
      </c>
      <c r="R2224" s="1">
        <v>44674</v>
      </c>
      <c r="S2224" t="str">
        <f t="shared" si="170"/>
        <v>Coca Cola - Zero Sugar</v>
      </c>
      <c r="T2224" t="str">
        <f t="shared" si="171"/>
        <v>Carbonated</v>
      </c>
      <c r="U2224" t="str">
        <f>IF(T2224="Cell is Blank - Dis-regard",_xlfn.XLOOKUP(S2224,'Categroy Lookup'!A:A,'Categroy Lookup'!B:B,"Cell is Blank - Dis-regard"),T2224)</f>
        <v>Carbonated</v>
      </c>
      <c r="V2224" t="b">
        <f t="shared" si="173"/>
        <v>1</v>
      </c>
      <c r="W2224">
        <f t="shared" si="172"/>
        <v>1.5</v>
      </c>
      <c r="X2224" s="8">
        <f t="shared" si="174"/>
        <v>1</v>
      </c>
      <c r="Y2224" t="s">
        <v>524</v>
      </c>
      <c r="Z2224" t="s">
        <v>525</v>
      </c>
      <c r="AB2224" t="s">
        <v>677</v>
      </c>
      <c r="AC2224" t="s">
        <v>795</v>
      </c>
      <c r="AD2224">
        <v>2022</v>
      </c>
    </row>
    <row r="2225" spans="1:30" x14ac:dyDescent="0.25">
      <c r="A2225" t="s">
        <v>18</v>
      </c>
      <c r="B2225" t="s">
        <v>197</v>
      </c>
      <c r="C2225" t="s">
        <v>198</v>
      </c>
      <c r="D2225" t="s">
        <v>199</v>
      </c>
      <c r="E2225" t="s">
        <v>58</v>
      </c>
      <c r="F2225" t="s">
        <v>27</v>
      </c>
      <c r="G2225">
        <v>15011282397</v>
      </c>
      <c r="H2225" t="s">
        <v>278</v>
      </c>
      <c r="I2225" t="s">
        <v>33</v>
      </c>
      <c r="J2225">
        <v>120</v>
      </c>
      <c r="K2225">
        <v>2</v>
      </c>
      <c r="L2225">
        <v>1</v>
      </c>
      <c r="M2225">
        <v>120</v>
      </c>
      <c r="N2225">
        <v>2</v>
      </c>
      <c r="O2225">
        <v>1</v>
      </c>
      <c r="P2225">
        <v>2</v>
      </c>
      <c r="Q2225">
        <v>2</v>
      </c>
      <c r="R2225" s="1">
        <v>44674</v>
      </c>
      <c r="S2225" t="str">
        <f t="shared" si="170"/>
        <v>Oreo Mini</v>
      </c>
      <c r="T2225" t="str">
        <f t="shared" si="171"/>
        <v>Food</v>
      </c>
      <c r="U2225" t="str">
        <f>IF(T2225="Cell is Blank - Dis-regard",_xlfn.XLOOKUP(S2225,'Categroy Lookup'!A:A,'Categroy Lookup'!B:B,"Cell is Blank - Dis-regard"),T2225)</f>
        <v>Food</v>
      </c>
      <c r="V2225" t="b">
        <f t="shared" si="173"/>
        <v>1</v>
      </c>
      <c r="W2225">
        <f t="shared" si="172"/>
        <v>2</v>
      </c>
      <c r="X2225" s="8">
        <f t="shared" si="174"/>
        <v>1.3333333333333333</v>
      </c>
      <c r="Y2225" t="s">
        <v>58</v>
      </c>
      <c r="AB2225" t="s">
        <v>677</v>
      </c>
      <c r="AC2225" t="s">
        <v>795</v>
      </c>
      <c r="AD2225">
        <v>2022</v>
      </c>
    </row>
    <row r="2226" spans="1:30" x14ac:dyDescent="0.25">
      <c r="A2226" t="s">
        <v>18</v>
      </c>
      <c r="B2226" t="s">
        <v>197</v>
      </c>
      <c r="C2226" t="s">
        <v>198</v>
      </c>
      <c r="D2226" t="s">
        <v>199</v>
      </c>
      <c r="E2226" t="s">
        <v>99</v>
      </c>
      <c r="F2226" t="s">
        <v>27</v>
      </c>
      <c r="G2226">
        <v>15011283272</v>
      </c>
      <c r="H2226" t="s">
        <v>278</v>
      </c>
      <c r="I2226" t="s">
        <v>33</v>
      </c>
      <c r="J2226">
        <v>123</v>
      </c>
      <c r="K2226">
        <v>1.5</v>
      </c>
      <c r="L2226">
        <v>1</v>
      </c>
      <c r="M2226">
        <v>123</v>
      </c>
      <c r="N2226">
        <v>1.5</v>
      </c>
      <c r="O2226">
        <v>1</v>
      </c>
      <c r="P2226">
        <v>1.5</v>
      </c>
      <c r="Q2226">
        <v>1.5</v>
      </c>
      <c r="R2226" s="1">
        <v>44674</v>
      </c>
      <c r="S2226" t="str">
        <f t="shared" si="170"/>
        <v>Takis FUGEO mini</v>
      </c>
      <c r="T2226" t="str">
        <f t="shared" si="171"/>
        <v>Food</v>
      </c>
      <c r="U2226" t="str">
        <f>IF(T2226="Cell is Blank - Dis-regard",_xlfn.XLOOKUP(S2226,'Categroy Lookup'!A:A,'Categroy Lookup'!B:B,"Cell is Blank - Dis-regard"),T2226)</f>
        <v>Food</v>
      </c>
      <c r="V2226" t="b">
        <f t="shared" si="173"/>
        <v>1</v>
      </c>
      <c r="W2226">
        <f t="shared" si="172"/>
        <v>1.5</v>
      </c>
      <c r="X2226" s="8">
        <f t="shared" si="174"/>
        <v>1</v>
      </c>
      <c r="Y2226" t="s">
        <v>99</v>
      </c>
      <c r="AB2226" t="s">
        <v>677</v>
      </c>
      <c r="AC2226" t="s">
        <v>795</v>
      </c>
      <c r="AD2226">
        <v>2022</v>
      </c>
    </row>
    <row r="2227" spans="1:30" x14ac:dyDescent="0.25">
      <c r="A2227" t="s">
        <v>18</v>
      </c>
      <c r="B2227" t="s">
        <v>40</v>
      </c>
      <c r="C2227" t="s">
        <v>41</v>
      </c>
      <c r="D2227" t="s">
        <v>42</v>
      </c>
      <c r="E2227" t="s">
        <v>93</v>
      </c>
      <c r="F2227" t="s">
        <v>23</v>
      </c>
      <c r="G2227">
        <v>15011482750</v>
      </c>
      <c r="H2227" t="s">
        <v>278</v>
      </c>
      <c r="I2227" t="s">
        <v>33</v>
      </c>
      <c r="J2227">
        <v>142</v>
      </c>
      <c r="K2227">
        <v>1.5</v>
      </c>
      <c r="L2227">
        <v>1</v>
      </c>
      <c r="M2227">
        <v>142</v>
      </c>
      <c r="N2227">
        <v>1.5</v>
      </c>
      <c r="O2227">
        <v>1</v>
      </c>
      <c r="P2227">
        <v>1.5</v>
      </c>
      <c r="Q2227">
        <v>1.5</v>
      </c>
      <c r="R2227" s="1">
        <v>44674</v>
      </c>
      <c r="S2227" t="str">
        <f t="shared" si="170"/>
        <v>Coca Cola - Zero Sugar</v>
      </c>
      <c r="T2227" t="str">
        <f t="shared" si="171"/>
        <v>Carbonated</v>
      </c>
      <c r="U2227" t="str">
        <f>IF(T2227="Cell is Blank - Dis-regard",_xlfn.XLOOKUP(S2227,'Categroy Lookup'!A:A,'Categroy Lookup'!B:B,"Cell is Blank - Dis-regard"),T2227)</f>
        <v>Carbonated</v>
      </c>
      <c r="V2227" t="b">
        <f t="shared" si="173"/>
        <v>1</v>
      </c>
      <c r="W2227">
        <f t="shared" si="172"/>
        <v>1.5</v>
      </c>
      <c r="X2227" s="8">
        <f t="shared" si="174"/>
        <v>1</v>
      </c>
      <c r="Y2227" t="s">
        <v>524</v>
      </c>
      <c r="Z2227" t="s">
        <v>525</v>
      </c>
      <c r="AB2227" t="s">
        <v>677</v>
      </c>
      <c r="AC2227" t="s">
        <v>795</v>
      </c>
      <c r="AD2227">
        <v>2022</v>
      </c>
    </row>
    <row r="2228" spans="1:30" x14ac:dyDescent="0.25">
      <c r="A2228" t="s">
        <v>18</v>
      </c>
      <c r="B2228" t="s">
        <v>197</v>
      </c>
      <c r="C2228" t="s">
        <v>198</v>
      </c>
      <c r="D2228" t="s">
        <v>199</v>
      </c>
      <c r="E2228" t="s">
        <v>261</v>
      </c>
      <c r="F2228" t="s">
        <v>31</v>
      </c>
      <c r="G2228">
        <v>15011900025</v>
      </c>
      <c r="H2228" t="s">
        <v>278</v>
      </c>
      <c r="I2228" t="s">
        <v>33</v>
      </c>
      <c r="J2228">
        <v>145</v>
      </c>
      <c r="K2228">
        <v>2.75</v>
      </c>
      <c r="L2228">
        <v>1</v>
      </c>
      <c r="M2228">
        <v>145</v>
      </c>
      <c r="N2228">
        <v>2.75</v>
      </c>
      <c r="O2228">
        <v>1</v>
      </c>
      <c r="P2228">
        <v>2.75</v>
      </c>
      <c r="Q2228">
        <v>2.75</v>
      </c>
      <c r="R2228" s="1">
        <v>44674</v>
      </c>
      <c r="S2228" t="str">
        <f t="shared" si="170"/>
        <v>Bai Antioxidant - Tanzania Lemon Super Tea</v>
      </c>
      <c r="T2228" t="str">
        <f t="shared" si="171"/>
        <v>Non Carbonated</v>
      </c>
      <c r="U2228" t="str">
        <f>IF(T2228="Cell is Blank - Dis-regard",_xlfn.XLOOKUP(S2228,'Categroy Lookup'!A:A,'Categroy Lookup'!B:B,"Cell is Blank - Dis-regard"),T2228)</f>
        <v>Non Carbonated</v>
      </c>
      <c r="V2228" t="b">
        <f t="shared" si="173"/>
        <v>1</v>
      </c>
      <c r="W2228">
        <f t="shared" si="172"/>
        <v>2.75</v>
      </c>
      <c r="X2228" s="8">
        <f t="shared" si="174"/>
        <v>1.8333333333333333</v>
      </c>
      <c r="Y2228" t="s">
        <v>471</v>
      </c>
      <c r="Z2228" t="s">
        <v>611</v>
      </c>
      <c r="AB2228" t="s">
        <v>677</v>
      </c>
      <c r="AC2228" t="s">
        <v>795</v>
      </c>
      <c r="AD2228">
        <v>2022</v>
      </c>
    </row>
    <row r="2229" spans="1:30" x14ac:dyDescent="0.25">
      <c r="A2229" t="s">
        <v>18</v>
      </c>
      <c r="B2229" t="s">
        <v>40</v>
      </c>
      <c r="C2229" t="s">
        <v>41</v>
      </c>
      <c r="D2229" t="s">
        <v>42</v>
      </c>
      <c r="E2229" t="s">
        <v>209</v>
      </c>
      <c r="F2229" t="s">
        <v>27</v>
      </c>
      <c r="G2229">
        <v>15012066591</v>
      </c>
      <c r="H2229" t="s">
        <v>278</v>
      </c>
      <c r="I2229" t="s">
        <v>33</v>
      </c>
      <c r="J2229">
        <v>122</v>
      </c>
      <c r="K2229">
        <v>1.5</v>
      </c>
      <c r="L2229">
        <v>1</v>
      </c>
      <c r="M2229">
        <v>122</v>
      </c>
      <c r="N2229">
        <v>1.5</v>
      </c>
      <c r="O2229">
        <v>1</v>
      </c>
      <c r="P2229">
        <v>1.5</v>
      </c>
      <c r="Q2229">
        <v>1.5</v>
      </c>
      <c r="R2229" s="1">
        <v>44674</v>
      </c>
      <c r="S2229" t="str">
        <f t="shared" si="170"/>
        <v>Lays - Classic</v>
      </c>
      <c r="T2229" t="str">
        <f t="shared" si="171"/>
        <v>Food</v>
      </c>
      <c r="U2229" t="str">
        <f>IF(T2229="Cell is Blank - Dis-regard",_xlfn.XLOOKUP(S2229,'Categroy Lookup'!A:A,'Categroy Lookup'!B:B,"Cell is Blank - Dis-regard"),T2229)</f>
        <v>Food</v>
      </c>
      <c r="V2229" t="b">
        <f t="shared" si="173"/>
        <v>1</v>
      </c>
      <c r="W2229">
        <f t="shared" si="172"/>
        <v>1.5</v>
      </c>
      <c r="X2229" s="8">
        <f t="shared" si="174"/>
        <v>1</v>
      </c>
      <c r="Y2229" t="s">
        <v>578</v>
      </c>
      <c r="Z2229" t="s">
        <v>579</v>
      </c>
      <c r="AB2229" t="s">
        <v>677</v>
      </c>
      <c r="AC2229" t="s">
        <v>795</v>
      </c>
      <c r="AD2229">
        <v>2022</v>
      </c>
    </row>
    <row r="2230" spans="1:30" x14ac:dyDescent="0.25">
      <c r="A2230" t="s">
        <v>18</v>
      </c>
      <c r="B2230" t="s">
        <v>28</v>
      </c>
      <c r="C2230" t="s">
        <v>20</v>
      </c>
      <c r="D2230" t="s">
        <v>29</v>
      </c>
      <c r="E2230" t="s">
        <v>93</v>
      </c>
      <c r="F2230" t="s">
        <v>23</v>
      </c>
      <c r="G2230">
        <v>15012273438</v>
      </c>
      <c r="H2230" t="s">
        <v>278</v>
      </c>
      <c r="I2230" t="s">
        <v>33</v>
      </c>
      <c r="J2230">
        <v>140</v>
      </c>
      <c r="K2230">
        <v>1.5</v>
      </c>
      <c r="L2230">
        <v>1</v>
      </c>
      <c r="M2230">
        <v>140</v>
      </c>
      <c r="N2230">
        <v>1.5</v>
      </c>
      <c r="O2230">
        <v>1</v>
      </c>
      <c r="P2230">
        <v>1.5</v>
      </c>
      <c r="Q2230">
        <v>1.5</v>
      </c>
      <c r="R2230" s="1">
        <v>44674</v>
      </c>
      <c r="S2230" t="str">
        <f t="shared" si="170"/>
        <v>Coca Cola - Zero Sugar</v>
      </c>
      <c r="T2230" t="str">
        <f t="shared" si="171"/>
        <v>Carbonated</v>
      </c>
      <c r="U2230" t="str">
        <f>IF(T2230="Cell is Blank - Dis-regard",_xlfn.XLOOKUP(S2230,'Categroy Lookup'!A:A,'Categroy Lookup'!B:B,"Cell is Blank - Dis-regard"),T2230)</f>
        <v>Carbonated</v>
      </c>
      <c r="V2230" t="b">
        <f t="shared" si="173"/>
        <v>1</v>
      </c>
      <c r="W2230">
        <f t="shared" si="172"/>
        <v>1.5</v>
      </c>
      <c r="X2230" s="8">
        <f t="shared" si="174"/>
        <v>1</v>
      </c>
      <c r="Y2230" t="s">
        <v>524</v>
      </c>
      <c r="Z2230" t="s">
        <v>525</v>
      </c>
      <c r="AB2230" t="s">
        <v>677</v>
      </c>
      <c r="AC2230" t="s">
        <v>795</v>
      </c>
      <c r="AD2230">
        <v>2022</v>
      </c>
    </row>
    <row r="2231" spans="1:30" x14ac:dyDescent="0.25">
      <c r="A2231" t="s">
        <v>18</v>
      </c>
      <c r="B2231" t="s">
        <v>40</v>
      </c>
      <c r="C2231" t="s">
        <v>41</v>
      </c>
      <c r="D2231" t="s">
        <v>42</v>
      </c>
      <c r="E2231" t="s">
        <v>43</v>
      </c>
      <c r="F2231" t="s">
        <v>23</v>
      </c>
      <c r="G2231">
        <v>15012388366</v>
      </c>
      <c r="H2231" t="s">
        <v>278</v>
      </c>
      <c r="I2231" t="s">
        <v>33</v>
      </c>
      <c r="J2231">
        <v>146</v>
      </c>
      <c r="K2231">
        <v>3</v>
      </c>
      <c r="L2231">
        <v>1</v>
      </c>
      <c r="M2231">
        <v>146</v>
      </c>
      <c r="N2231">
        <v>3</v>
      </c>
      <c r="O2231">
        <v>1</v>
      </c>
      <c r="P2231">
        <v>3</v>
      </c>
      <c r="Q2231">
        <v>3</v>
      </c>
      <c r="R2231" s="1">
        <v>44674</v>
      </c>
      <c r="S2231" t="str">
        <f t="shared" si="170"/>
        <v>Monster Energy Original</v>
      </c>
      <c r="T2231" t="str">
        <f t="shared" si="171"/>
        <v>Carbonated</v>
      </c>
      <c r="U2231" t="str">
        <f>IF(T2231="Cell is Blank - Dis-regard",_xlfn.XLOOKUP(S2231,'Categroy Lookup'!A:A,'Categroy Lookup'!B:B,"Cell is Blank - Dis-regard"),T2231)</f>
        <v>Carbonated</v>
      </c>
      <c r="V2231" t="b">
        <f t="shared" si="173"/>
        <v>1</v>
      </c>
      <c r="W2231">
        <f t="shared" si="172"/>
        <v>3</v>
      </c>
      <c r="X2231" s="8">
        <f t="shared" si="174"/>
        <v>2</v>
      </c>
      <c r="Y2231" t="s">
        <v>43</v>
      </c>
      <c r="AB2231" t="s">
        <v>677</v>
      </c>
      <c r="AC2231" t="s">
        <v>795</v>
      </c>
      <c r="AD2231">
        <v>2022</v>
      </c>
    </row>
    <row r="2232" spans="1:30" x14ac:dyDescent="0.25">
      <c r="A2232" t="s">
        <v>18</v>
      </c>
      <c r="B2232" t="s">
        <v>40</v>
      </c>
      <c r="C2232" t="s">
        <v>41</v>
      </c>
      <c r="D2232" t="s">
        <v>42</v>
      </c>
      <c r="E2232" t="s">
        <v>43</v>
      </c>
      <c r="F2232" t="s">
        <v>23</v>
      </c>
      <c r="G2232">
        <v>15012391303</v>
      </c>
      <c r="H2232" t="s">
        <v>278</v>
      </c>
      <c r="I2232" t="s">
        <v>33</v>
      </c>
      <c r="J2232">
        <v>144</v>
      </c>
      <c r="K2232">
        <v>3</v>
      </c>
      <c r="L2232">
        <v>1</v>
      </c>
      <c r="M2232">
        <v>144</v>
      </c>
      <c r="N2232">
        <v>3</v>
      </c>
      <c r="O2232">
        <v>1</v>
      </c>
      <c r="P2232">
        <v>3</v>
      </c>
      <c r="Q2232">
        <v>3</v>
      </c>
      <c r="R2232" s="1">
        <v>44674</v>
      </c>
      <c r="S2232" t="str">
        <f t="shared" si="170"/>
        <v>Monster Energy Original</v>
      </c>
      <c r="T2232" t="str">
        <f t="shared" si="171"/>
        <v>Carbonated</v>
      </c>
      <c r="U2232" t="str">
        <f>IF(T2232="Cell is Blank - Dis-regard",_xlfn.XLOOKUP(S2232,'Categroy Lookup'!A:A,'Categroy Lookup'!B:B,"Cell is Blank - Dis-regard"),T2232)</f>
        <v>Carbonated</v>
      </c>
      <c r="V2232" t="b">
        <f t="shared" si="173"/>
        <v>1</v>
      </c>
      <c r="W2232">
        <f t="shared" si="172"/>
        <v>3</v>
      </c>
      <c r="X2232" s="8">
        <f t="shared" si="174"/>
        <v>2</v>
      </c>
      <c r="Y2232" t="s">
        <v>43</v>
      </c>
      <c r="AB2232" t="s">
        <v>677</v>
      </c>
      <c r="AC2232" t="s">
        <v>795</v>
      </c>
      <c r="AD2232">
        <v>2022</v>
      </c>
    </row>
    <row r="2233" spans="1:30" x14ac:dyDescent="0.25">
      <c r="A2233" t="s">
        <v>18</v>
      </c>
      <c r="B2233" t="s">
        <v>40</v>
      </c>
      <c r="C2233" t="s">
        <v>41</v>
      </c>
      <c r="D2233" t="s">
        <v>42</v>
      </c>
      <c r="E2233" t="s">
        <v>270</v>
      </c>
      <c r="F2233" t="s">
        <v>27</v>
      </c>
      <c r="G2233">
        <v>15012392305</v>
      </c>
      <c r="H2233" t="s">
        <v>278</v>
      </c>
      <c r="I2233" t="s">
        <v>33</v>
      </c>
      <c r="J2233">
        <v>133</v>
      </c>
      <c r="K2233">
        <v>1.5</v>
      </c>
      <c r="L2233">
        <v>1</v>
      </c>
      <c r="M2233">
        <v>133</v>
      </c>
      <c r="N2233">
        <v>1.5</v>
      </c>
      <c r="O2233">
        <v>1</v>
      </c>
      <c r="P2233">
        <v>1.5</v>
      </c>
      <c r="Q2233">
        <v>1.5</v>
      </c>
      <c r="R2233" s="1">
        <v>44674</v>
      </c>
      <c r="S2233" t="str">
        <f t="shared" si="170"/>
        <v>Nutri Grain Apple Cinnamon</v>
      </c>
      <c r="T2233" t="str">
        <f t="shared" si="171"/>
        <v>Food</v>
      </c>
      <c r="U2233" t="str">
        <f>IF(T2233="Cell is Blank - Dis-regard",_xlfn.XLOOKUP(S2233,'Categroy Lookup'!A:A,'Categroy Lookup'!B:B,"Cell is Blank - Dis-regard"),T2233)</f>
        <v>Food</v>
      </c>
      <c r="V2233" t="b">
        <f t="shared" si="173"/>
        <v>1</v>
      </c>
      <c r="W2233">
        <f t="shared" si="172"/>
        <v>1.5</v>
      </c>
      <c r="X2233" s="8">
        <f t="shared" si="174"/>
        <v>1</v>
      </c>
      <c r="Y2233" t="s">
        <v>270</v>
      </c>
      <c r="AB2233" t="s">
        <v>677</v>
      </c>
      <c r="AC2233" t="s">
        <v>795</v>
      </c>
      <c r="AD2233">
        <v>2022</v>
      </c>
    </row>
    <row r="2234" spans="1:30" x14ac:dyDescent="0.25">
      <c r="A2234" t="s">
        <v>18</v>
      </c>
      <c r="B2234" t="s">
        <v>40</v>
      </c>
      <c r="C2234" t="s">
        <v>41</v>
      </c>
      <c r="D2234" t="s">
        <v>42</v>
      </c>
      <c r="E2234" t="s">
        <v>276</v>
      </c>
      <c r="F2234" t="s">
        <v>27</v>
      </c>
      <c r="G2234">
        <v>15012546775</v>
      </c>
      <c r="H2234" t="s">
        <v>278</v>
      </c>
      <c r="I2234" t="s">
        <v>33</v>
      </c>
      <c r="J2234">
        <v>120</v>
      </c>
      <c r="K2234">
        <v>1.5</v>
      </c>
      <c r="L2234">
        <v>1</v>
      </c>
      <c r="M2234">
        <v>120</v>
      </c>
      <c r="N2234">
        <v>1.5</v>
      </c>
      <c r="O2234">
        <v>1</v>
      </c>
      <c r="P2234">
        <v>1.5</v>
      </c>
      <c r="Q2234">
        <v>1.5</v>
      </c>
      <c r="R2234" s="1">
        <v>44674</v>
      </c>
      <c r="S2234" t="str">
        <f t="shared" si="170"/>
        <v>Cheetos Puffs</v>
      </c>
      <c r="T2234" t="str">
        <f t="shared" si="171"/>
        <v>Food</v>
      </c>
      <c r="U2234" t="str">
        <f>IF(T2234="Cell is Blank - Dis-regard",_xlfn.XLOOKUP(S2234,'Categroy Lookup'!A:A,'Categroy Lookup'!B:B,"Cell is Blank - Dis-regard"),T2234)</f>
        <v>Food</v>
      </c>
      <c r="V2234" t="b">
        <f t="shared" si="173"/>
        <v>1</v>
      </c>
      <c r="W2234">
        <f t="shared" si="172"/>
        <v>1.5</v>
      </c>
      <c r="X2234" s="8">
        <f t="shared" si="174"/>
        <v>1</v>
      </c>
      <c r="Y2234" t="s">
        <v>276</v>
      </c>
      <c r="AB2234" t="s">
        <v>677</v>
      </c>
      <c r="AC2234" t="s">
        <v>795</v>
      </c>
      <c r="AD2234">
        <v>2022</v>
      </c>
    </row>
    <row r="2235" spans="1:30" x14ac:dyDescent="0.25">
      <c r="A2235" t="s">
        <v>18</v>
      </c>
      <c r="B2235" t="s">
        <v>40</v>
      </c>
      <c r="C2235" t="s">
        <v>41</v>
      </c>
      <c r="D2235" t="s">
        <v>42</v>
      </c>
      <c r="E2235" t="s">
        <v>93</v>
      </c>
      <c r="F2235" t="s">
        <v>23</v>
      </c>
      <c r="G2235">
        <v>15012547601</v>
      </c>
      <c r="H2235" t="s">
        <v>278</v>
      </c>
      <c r="I2235" t="s">
        <v>33</v>
      </c>
      <c r="J2235">
        <v>142</v>
      </c>
      <c r="K2235">
        <v>1.5</v>
      </c>
      <c r="L2235">
        <v>1</v>
      </c>
      <c r="M2235">
        <v>142</v>
      </c>
      <c r="N2235">
        <v>1.5</v>
      </c>
      <c r="O2235">
        <v>1</v>
      </c>
      <c r="P2235">
        <v>1.5</v>
      </c>
      <c r="Q2235">
        <v>1.5</v>
      </c>
      <c r="R2235" s="1">
        <v>44674</v>
      </c>
      <c r="S2235" t="str">
        <f t="shared" si="170"/>
        <v>Coca Cola - Zero Sugar</v>
      </c>
      <c r="T2235" t="str">
        <f t="shared" si="171"/>
        <v>Carbonated</v>
      </c>
      <c r="U2235" t="str">
        <f>IF(T2235="Cell is Blank - Dis-regard",_xlfn.XLOOKUP(S2235,'Categroy Lookup'!A:A,'Categroy Lookup'!B:B,"Cell is Blank - Dis-regard"),T2235)</f>
        <v>Carbonated</v>
      </c>
      <c r="V2235" t="b">
        <f t="shared" si="173"/>
        <v>1</v>
      </c>
      <c r="W2235">
        <f t="shared" si="172"/>
        <v>1.5</v>
      </c>
      <c r="X2235" s="8">
        <f t="shared" si="174"/>
        <v>1</v>
      </c>
      <c r="Y2235" t="s">
        <v>524</v>
      </c>
      <c r="Z2235" t="s">
        <v>525</v>
      </c>
      <c r="AB2235" t="s">
        <v>677</v>
      </c>
      <c r="AC2235" t="s">
        <v>795</v>
      </c>
      <c r="AD2235">
        <v>2022</v>
      </c>
    </row>
    <row r="2236" spans="1:30" x14ac:dyDescent="0.25">
      <c r="A2236" t="s">
        <v>18</v>
      </c>
      <c r="B2236" t="s">
        <v>40</v>
      </c>
      <c r="C2236" t="s">
        <v>41</v>
      </c>
      <c r="D2236" t="s">
        <v>42</v>
      </c>
      <c r="E2236" t="s">
        <v>93</v>
      </c>
      <c r="F2236" t="s">
        <v>23</v>
      </c>
      <c r="G2236">
        <v>15012854148</v>
      </c>
      <c r="H2236" t="s">
        <v>278</v>
      </c>
      <c r="I2236" t="s">
        <v>33</v>
      </c>
      <c r="J2236">
        <v>141</v>
      </c>
      <c r="K2236">
        <v>1.5</v>
      </c>
      <c r="L2236">
        <v>1</v>
      </c>
      <c r="M2236">
        <v>141</v>
      </c>
      <c r="N2236">
        <v>1.5</v>
      </c>
      <c r="O2236">
        <v>1</v>
      </c>
      <c r="P2236">
        <v>1.5</v>
      </c>
      <c r="Q2236">
        <v>1.5</v>
      </c>
      <c r="R2236" s="1">
        <v>44674</v>
      </c>
      <c r="S2236" t="str">
        <f t="shared" si="170"/>
        <v>Coca Cola - Zero Sugar</v>
      </c>
      <c r="T2236" t="str">
        <f t="shared" si="171"/>
        <v>Carbonated</v>
      </c>
      <c r="U2236" t="str">
        <f>IF(T2236="Cell is Blank - Dis-regard",_xlfn.XLOOKUP(S2236,'Categroy Lookup'!A:A,'Categroy Lookup'!B:B,"Cell is Blank - Dis-regard"),T2236)</f>
        <v>Carbonated</v>
      </c>
      <c r="V2236" t="b">
        <f t="shared" si="173"/>
        <v>1</v>
      </c>
      <c r="W2236">
        <f t="shared" si="172"/>
        <v>1.5</v>
      </c>
      <c r="X2236" s="8">
        <f t="shared" si="174"/>
        <v>1</v>
      </c>
      <c r="Y2236" t="s">
        <v>524</v>
      </c>
      <c r="Z2236" t="s">
        <v>525</v>
      </c>
      <c r="AB2236" t="s">
        <v>677</v>
      </c>
      <c r="AC2236" t="s">
        <v>795</v>
      </c>
      <c r="AD2236">
        <v>2022</v>
      </c>
    </row>
    <row r="2237" spans="1:30" x14ac:dyDescent="0.25">
      <c r="A2237" t="s">
        <v>18</v>
      </c>
      <c r="B2237" t="s">
        <v>40</v>
      </c>
      <c r="C2237" t="s">
        <v>41</v>
      </c>
      <c r="D2237" t="s">
        <v>42</v>
      </c>
      <c r="E2237" t="s">
        <v>93</v>
      </c>
      <c r="F2237" t="s">
        <v>23</v>
      </c>
      <c r="G2237">
        <v>15013075048</v>
      </c>
      <c r="H2237" t="s">
        <v>278</v>
      </c>
      <c r="I2237" t="s">
        <v>33</v>
      </c>
      <c r="J2237">
        <v>141</v>
      </c>
      <c r="K2237">
        <v>1.5</v>
      </c>
      <c r="L2237">
        <v>1</v>
      </c>
      <c r="M2237">
        <v>141</v>
      </c>
      <c r="N2237">
        <v>1.5</v>
      </c>
      <c r="O2237">
        <v>1</v>
      </c>
      <c r="P2237">
        <v>1.5</v>
      </c>
      <c r="Q2237">
        <v>1.5</v>
      </c>
      <c r="R2237" s="1">
        <v>44674</v>
      </c>
      <c r="S2237" t="str">
        <f t="shared" si="170"/>
        <v>Coca Cola - Zero Sugar</v>
      </c>
      <c r="T2237" t="str">
        <f t="shared" si="171"/>
        <v>Carbonated</v>
      </c>
      <c r="U2237" t="str">
        <f>IF(T2237="Cell is Blank - Dis-regard",_xlfn.XLOOKUP(S2237,'Categroy Lookup'!A:A,'Categroy Lookup'!B:B,"Cell is Blank - Dis-regard"),T2237)</f>
        <v>Carbonated</v>
      </c>
      <c r="V2237" t="b">
        <f t="shared" si="173"/>
        <v>1</v>
      </c>
      <c r="W2237">
        <f t="shared" si="172"/>
        <v>1.5</v>
      </c>
      <c r="X2237" s="8">
        <f t="shared" si="174"/>
        <v>1</v>
      </c>
      <c r="Y2237" t="s">
        <v>524</v>
      </c>
      <c r="Z2237" t="s">
        <v>525</v>
      </c>
      <c r="AB2237" t="s">
        <v>677</v>
      </c>
      <c r="AC2237" t="s">
        <v>795</v>
      </c>
      <c r="AD2237">
        <v>2022</v>
      </c>
    </row>
    <row r="2238" spans="1:30" x14ac:dyDescent="0.25">
      <c r="A2238" t="s">
        <v>18</v>
      </c>
      <c r="B2238" t="s">
        <v>40</v>
      </c>
      <c r="C2238" t="s">
        <v>41</v>
      </c>
      <c r="D2238" t="s">
        <v>42</v>
      </c>
      <c r="E2238" t="s">
        <v>93</v>
      </c>
      <c r="F2238" t="s">
        <v>23</v>
      </c>
      <c r="G2238">
        <v>15013076352</v>
      </c>
      <c r="H2238" t="s">
        <v>278</v>
      </c>
      <c r="I2238" t="s">
        <v>33</v>
      </c>
      <c r="J2238">
        <v>141</v>
      </c>
      <c r="K2238">
        <v>1.5</v>
      </c>
      <c r="L2238">
        <v>1</v>
      </c>
      <c r="M2238">
        <v>141</v>
      </c>
      <c r="N2238">
        <v>1.5</v>
      </c>
      <c r="O2238">
        <v>1</v>
      </c>
      <c r="P2238">
        <v>1.5</v>
      </c>
      <c r="Q2238">
        <v>1.5</v>
      </c>
      <c r="R2238" s="1">
        <v>44674</v>
      </c>
      <c r="S2238" t="str">
        <f t="shared" si="170"/>
        <v>Coca Cola - Zero Sugar</v>
      </c>
      <c r="T2238" t="str">
        <f t="shared" si="171"/>
        <v>Carbonated</v>
      </c>
      <c r="U2238" t="str">
        <f>IF(T2238="Cell is Blank - Dis-regard",_xlfn.XLOOKUP(S2238,'Categroy Lookup'!A:A,'Categroy Lookup'!B:B,"Cell is Blank - Dis-regard"),T2238)</f>
        <v>Carbonated</v>
      </c>
      <c r="V2238" t="b">
        <f t="shared" si="173"/>
        <v>1</v>
      </c>
      <c r="W2238">
        <f t="shared" si="172"/>
        <v>1.5</v>
      </c>
      <c r="X2238" s="8">
        <f t="shared" si="174"/>
        <v>1</v>
      </c>
      <c r="Y2238" t="s">
        <v>524</v>
      </c>
      <c r="Z2238" t="s">
        <v>525</v>
      </c>
      <c r="AB2238" t="s">
        <v>677</v>
      </c>
      <c r="AC2238" t="s">
        <v>795</v>
      </c>
      <c r="AD2238">
        <v>2022</v>
      </c>
    </row>
    <row r="2239" spans="1:30" x14ac:dyDescent="0.25">
      <c r="A2239" t="s">
        <v>18</v>
      </c>
      <c r="B2239" t="s">
        <v>40</v>
      </c>
      <c r="C2239" t="s">
        <v>41</v>
      </c>
      <c r="D2239" t="s">
        <v>42</v>
      </c>
      <c r="E2239" t="s">
        <v>276</v>
      </c>
      <c r="F2239" t="s">
        <v>27</v>
      </c>
      <c r="G2239">
        <v>15013077280</v>
      </c>
      <c r="H2239" t="s">
        <v>278</v>
      </c>
      <c r="I2239" t="s">
        <v>33</v>
      </c>
      <c r="J2239">
        <v>120</v>
      </c>
      <c r="K2239">
        <v>1.5</v>
      </c>
      <c r="L2239">
        <v>1</v>
      </c>
      <c r="M2239">
        <v>120</v>
      </c>
      <c r="N2239">
        <v>1.5</v>
      </c>
      <c r="O2239">
        <v>1</v>
      </c>
      <c r="P2239">
        <v>1.5</v>
      </c>
      <c r="Q2239">
        <v>1.5</v>
      </c>
      <c r="R2239" s="1">
        <v>44674</v>
      </c>
      <c r="S2239" t="str">
        <f t="shared" si="170"/>
        <v>Cheetos Puffs</v>
      </c>
      <c r="T2239" t="str">
        <f t="shared" si="171"/>
        <v>Food</v>
      </c>
      <c r="U2239" t="str">
        <f>IF(T2239="Cell is Blank - Dis-regard",_xlfn.XLOOKUP(S2239,'Categroy Lookup'!A:A,'Categroy Lookup'!B:B,"Cell is Blank - Dis-regard"),T2239)</f>
        <v>Food</v>
      </c>
      <c r="V2239" t="b">
        <f t="shared" si="173"/>
        <v>1</v>
      </c>
      <c r="W2239">
        <f t="shared" si="172"/>
        <v>1.5</v>
      </c>
      <c r="X2239" s="8">
        <f t="shared" si="174"/>
        <v>1</v>
      </c>
      <c r="Y2239" t="s">
        <v>276</v>
      </c>
      <c r="AB2239" t="s">
        <v>677</v>
      </c>
      <c r="AC2239" t="s">
        <v>795</v>
      </c>
      <c r="AD2239">
        <v>2022</v>
      </c>
    </row>
    <row r="2240" spans="1:30" x14ac:dyDescent="0.25">
      <c r="A2240" t="s">
        <v>18</v>
      </c>
      <c r="B2240" t="s">
        <v>40</v>
      </c>
      <c r="C2240" t="s">
        <v>41</v>
      </c>
      <c r="D2240" t="s">
        <v>42</v>
      </c>
      <c r="E2240" t="s">
        <v>131</v>
      </c>
      <c r="F2240" t="s">
        <v>23</v>
      </c>
      <c r="G2240">
        <v>15013079529</v>
      </c>
      <c r="H2240" t="s">
        <v>278</v>
      </c>
      <c r="I2240" t="s">
        <v>33</v>
      </c>
      <c r="J2240">
        <v>140</v>
      </c>
      <c r="K2240">
        <v>1.25</v>
      </c>
      <c r="L2240">
        <v>1</v>
      </c>
      <c r="M2240">
        <v>140</v>
      </c>
      <c r="N2240">
        <v>1.25</v>
      </c>
      <c r="O2240">
        <v>1</v>
      </c>
      <c r="P2240">
        <v>1.25</v>
      </c>
      <c r="Q2240">
        <v>1.25</v>
      </c>
      <c r="R2240" s="1">
        <v>44674</v>
      </c>
      <c r="S2240" t="str">
        <f t="shared" si="170"/>
        <v>Sunkist Soda - Orange</v>
      </c>
      <c r="T2240" t="str">
        <f t="shared" si="171"/>
        <v>Carbonated</v>
      </c>
      <c r="U2240" t="str">
        <f>IF(T2240="Cell is Blank - Dis-regard",_xlfn.XLOOKUP(S2240,'Categroy Lookup'!A:A,'Categroy Lookup'!B:B,"Cell is Blank - Dis-regard"),T2240)</f>
        <v>Carbonated</v>
      </c>
      <c r="V2240" t="b">
        <f t="shared" si="173"/>
        <v>1</v>
      </c>
      <c r="W2240">
        <f t="shared" si="172"/>
        <v>1.25</v>
      </c>
      <c r="X2240" s="8">
        <f t="shared" si="174"/>
        <v>0.83333333333333337</v>
      </c>
      <c r="Y2240" t="s">
        <v>551</v>
      </c>
      <c r="Z2240" t="s">
        <v>552</v>
      </c>
      <c r="AB2240" t="s">
        <v>677</v>
      </c>
      <c r="AC2240" t="s">
        <v>795</v>
      </c>
      <c r="AD2240">
        <v>2022</v>
      </c>
    </row>
    <row r="2241" spans="1:30" x14ac:dyDescent="0.25">
      <c r="A2241" t="s">
        <v>18</v>
      </c>
      <c r="B2241" t="s">
        <v>40</v>
      </c>
      <c r="C2241" t="s">
        <v>41</v>
      </c>
      <c r="D2241" t="s">
        <v>42</v>
      </c>
      <c r="E2241" t="s">
        <v>209</v>
      </c>
      <c r="F2241" t="s">
        <v>27</v>
      </c>
      <c r="G2241">
        <v>15013159935</v>
      </c>
      <c r="H2241" t="s">
        <v>278</v>
      </c>
      <c r="I2241" t="s">
        <v>33</v>
      </c>
      <c r="J2241">
        <v>122</v>
      </c>
      <c r="K2241">
        <v>1.5</v>
      </c>
      <c r="L2241">
        <v>1</v>
      </c>
      <c r="M2241">
        <v>122</v>
      </c>
      <c r="N2241">
        <v>1.5</v>
      </c>
      <c r="O2241">
        <v>1</v>
      </c>
      <c r="P2241">
        <v>1.5</v>
      </c>
      <c r="Q2241">
        <v>1.5</v>
      </c>
      <c r="R2241" s="1">
        <v>44674</v>
      </c>
      <c r="S2241" t="str">
        <f t="shared" si="170"/>
        <v>Lays - Classic</v>
      </c>
      <c r="T2241" t="str">
        <f t="shared" si="171"/>
        <v>Food</v>
      </c>
      <c r="U2241" t="str">
        <f>IF(T2241="Cell is Blank - Dis-regard",_xlfn.XLOOKUP(S2241,'Categroy Lookup'!A:A,'Categroy Lookup'!B:B,"Cell is Blank - Dis-regard"),T2241)</f>
        <v>Food</v>
      </c>
      <c r="V2241" t="b">
        <f t="shared" si="173"/>
        <v>1</v>
      </c>
      <c r="W2241">
        <f t="shared" si="172"/>
        <v>1.5</v>
      </c>
      <c r="X2241" s="8">
        <f t="shared" si="174"/>
        <v>1</v>
      </c>
      <c r="Y2241" t="s">
        <v>578</v>
      </c>
      <c r="Z2241" t="s">
        <v>579</v>
      </c>
      <c r="AB2241" t="s">
        <v>677</v>
      </c>
      <c r="AC2241" t="s">
        <v>795</v>
      </c>
      <c r="AD2241">
        <v>2022</v>
      </c>
    </row>
    <row r="2242" spans="1:30" x14ac:dyDescent="0.25">
      <c r="A2242" t="s">
        <v>18</v>
      </c>
      <c r="B2242" t="s">
        <v>40</v>
      </c>
      <c r="C2242" t="s">
        <v>41</v>
      </c>
      <c r="D2242" t="s">
        <v>42</v>
      </c>
      <c r="E2242" t="s">
        <v>208</v>
      </c>
      <c r="F2242" t="s">
        <v>27</v>
      </c>
      <c r="G2242">
        <v>15013160622</v>
      </c>
      <c r="H2242" t="s">
        <v>278</v>
      </c>
      <c r="I2242" t="s">
        <v>33</v>
      </c>
      <c r="J2242">
        <v>114</v>
      </c>
      <c r="K2242">
        <v>1.5</v>
      </c>
      <c r="L2242">
        <v>1</v>
      </c>
      <c r="M2242">
        <v>114</v>
      </c>
      <c r="N2242">
        <v>1.5</v>
      </c>
      <c r="O2242">
        <v>1</v>
      </c>
      <c r="P2242">
        <v>1.5</v>
      </c>
      <c r="Q2242">
        <v>1.5</v>
      </c>
      <c r="R2242" s="1">
        <v>44674</v>
      </c>
      <c r="S2242" t="str">
        <f t="shared" ref="S2242:S2305" si="175">IF(E2242="","Cell is Blank - Dis-regard",E2242)</f>
        <v>Doritos Cool Ranch</v>
      </c>
      <c r="T2242" t="str">
        <f t="shared" ref="T2242:T2305" si="176">IF(F2242="","Cell is Blank - Dis-regard",F2242)</f>
        <v>Food</v>
      </c>
      <c r="U2242" t="str">
        <f>IF(T2242="Cell is Blank - Dis-regard",_xlfn.XLOOKUP(S2242,'Categroy Lookup'!A:A,'Categroy Lookup'!B:B,"Cell is Blank - Dis-regard"),T2242)</f>
        <v>Food</v>
      </c>
      <c r="V2242" t="b">
        <f t="shared" si="173"/>
        <v>1</v>
      </c>
      <c r="W2242">
        <f t="shared" ref="W2242:W2305" si="177">IF(V2242="FALSE",K2242,K2242)</f>
        <v>1.5</v>
      </c>
      <c r="X2242" s="8">
        <f t="shared" si="174"/>
        <v>1</v>
      </c>
      <c r="Y2242" t="s">
        <v>208</v>
      </c>
      <c r="AB2242" t="s">
        <v>677</v>
      </c>
      <c r="AC2242" t="s">
        <v>795</v>
      </c>
      <c r="AD2242">
        <v>2022</v>
      </c>
    </row>
    <row r="2243" spans="1:30" x14ac:dyDescent="0.25">
      <c r="A2243" t="s">
        <v>18</v>
      </c>
      <c r="B2243" t="s">
        <v>19</v>
      </c>
      <c r="C2243" t="s">
        <v>20</v>
      </c>
      <c r="D2243" t="s">
        <v>21</v>
      </c>
      <c r="E2243" t="s">
        <v>230</v>
      </c>
      <c r="F2243" t="s">
        <v>23</v>
      </c>
      <c r="G2243">
        <v>15013218241</v>
      </c>
      <c r="H2243" t="s">
        <v>278</v>
      </c>
      <c r="I2243" t="s">
        <v>33</v>
      </c>
      <c r="J2243">
        <v>148</v>
      </c>
      <c r="K2243">
        <v>3.5</v>
      </c>
      <c r="L2243">
        <v>1</v>
      </c>
      <c r="M2243">
        <v>148</v>
      </c>
      <c r="N2243">
        <v>3.5</v>
      </c>
      <c r="O2243">
        <v>1</v>
      </c>
      <c r="P2243">
        <v>3.5</v>
      </c>
      <c r="Q2243">
        <v>3.5</v>
      </c>
      <c r="R2243" s="1">
        <v>44674</v>
      </c>
      <c r="S2243" t="str">
        <f t="shared" si="175"/>
        <v>Starbucks Refresher - Real Coconut Water</v>
      </c>
      <c r="T2243" t="str">
        <f t="shared" si="176"/>
        <v>Carbonated</v>
      </c>
      <c r="U2243" t="str">
        <f>IF(T2243="Cell is Blank - Dis-regard",_xlfn.XLOOKUP(S2243,'Categroy Lookup'!A:A,'Categroy Lookup'!B:B,"Cell is Blank - Dis-regard"),T2243)</f>
        <v>Carbonated</v>
      </c>
      <c r="V2243" t="b">
        <f t="shared" ref="V2243:V2306" si="178">K2243=N2243</f>
        <v>1</v>
      </c>
      <c r="W2243">
        <f t="shared" si="177"/>
        <v>3.5</v>
      </c>
      <c r="X2243" s="8">
        <f t="shared" ref="X2243:X2306" si="179">W2243/1.5</f>
        <v>2.3333333333333335</v>
      </c>
      <c r="Y2243" t="s">
        <v>594</v>
      </c>
      <c r="Z2243" t="s">
        <v>595</v>
      </c>
      <c r="AB2243" t="s">
        <v>677</v>
      </c>
      <c r="AC2243" t="s">
        <v>795</v>
      </c>
      <c r="AD2243">
        <v>2022</v>
      </c>
    </row>
    <row r="2244" spans="1:30" x14ac:dyDescent="0.25">
      <c r="A2244" t="s">
        <v>18</v>
      </c>
      <c r="B2244" t="s">
        <v>19</v>
      </c>
      <c r="C2244" t="s">
        <v>20</v>
      </c>
      <c r="D2244" t="s">
        <v>21</v>
      </c>
      <c r="E2244" t="s">
        <v>269</v>
      </c>
      <c r="F2244" t="s">
        <v>23</v>
      </c>
      <c r="G2244">
        <v>15013220641</v>
      </c>
      <c r="H2244" t="s">
        <v>278</v>
      </c>
      <c r="I2244" t="s">
        <v>33</v>
      </c>
      <c r="J2244">
        <v>141</v>
      </c>
      <c r="K2244">
        <v>1.5</v>
      </c>
      <c r="L2244">
        <v>1</v>
      </c>
      <c r="M2244">
        <v>141</v>
      </c>
      <c r="N2244">
        <v>1.5</v>
      </c>
      <c r="O2244">
        <v>1</v>
      </c>
      <c r="P2244">
        <v>1.5</v>
      </c>
      <c r="Q2244">
        <v>1.5</v>
      </c>
      <c r="R2244" s="1">
        <v>44674</v>
      </c>
      <c r="S2244" t="str">
        <f t="shared" si="175"/>
        <v>Bubly - Mango</v>
      </c>
      <c r="T2244" t="str">
        <f t="shared" si="176"/>
        <v>Carbonated</v>
      </c>
      <c r="U2244" t="str">
        <f>IF(T2244="Cell is Blank - Dis-regard",_xlfn.XLOOKUP(S2244,'Categroy Lookup'!A:A,'Categroy Lookup'!B:B,"Cell is Blank - Dis-regard"),T2244)</f>
        <v>Carbonated</v>
      </c>
      <c r="V2244" t="b">
        <f t="shared" si="178"/>
        <v>1</v>
      </c>
      <c r="W2244">
        <f t="shared" si="177"/>
        <v>1.5</v>
      </c>
      <c r="X2244" s="8">
        <f t="shared" si="179"/>
        <v>1</v>
      </c>
      <c r="Y2244" t="s">
        <v>504</v>
      </c>
      <c r="Z2244" t="s">
        <v>614</v>
      </c>
      <c r="AB2244" t="s">
        <v>677</v>
      </c>
      <c r="AC2244" t="s">
        <v>795</v>
      </c>
      <c r="AD2244">
        <v>2022</v>
      </c>
    </row>
    <row r="2245" spans="1:30" x14ac:dyDescent="0.25">
      <c r="A2245" t="s">
        <v>18</v>
      </c>
      <c r="B2245" t="s">
        <v>40</v>
      </c>
      <c r="C2245" t="s">
        <v>41</v>
      </c>
      <c r="D2245" t="s">
        <v>42</v>
      </c>
      <c r="E2245" t="s">
        <v>131</v>
      </c>
      <c r="F2245" t="s">
        <v>23</v>
      </c>
      <c r="G2245">
        <v>15013757704</v>
      </c>
      <c r="H2245" t="s">
        <v>278</v>
      </c>
      <c r="I2245" t="s">
        <v>33</v>
      </c>
      <c r="J2245">
        <v>140</v>
      </c>
      <c r="K2245">
        <v>1.25</v>
      </c>
      <c r="L2245">
        <v>1</v>
      </c>
      <c r="M2245">
        <v>140</v>
      </c>
      <c r="N2245">
        <v>1.25</v>
      </c>
      <c r="O2245">
        <v>1</v>
      </c>
      <c r="P2245">
        <v>1.25</v>
      </c>
      <c r="Q2245">
        <v>1.25</v>
      </c>
      <c r="R2245" s="1">
        <v>44674</v>
      </c>
      <c r="S2245" t="str">
        <f t="shared" si="175"/>
        <v>Sunkist Soda - Orange</v>
      </c>
      <c r="T2245" t="str">
        <f t="shared" si="176"/>
        <v>Carbonated</v>
      </c>
      <c r="U2245" t="str">
        <f>IF(T2245="Cell is Blank - Dis-regard",_xlfn.XLOOKUP(S2245,'Categroy Lookup'!A:A,'Categroy Lookup'!B:B,"Cell is Blank - Dis-regard"),T2245)</f>
        <v>Carbonated</v>
      </c>
      <c r="V2245" t="b">
        <f t="shared" si="178"/>
        <v>1</v>
      </c>
      <c r="W2245">
        <f t="shared" si="177"/>
        <v>1.25</v>
      </c>
      <c r="X2245" s="8">
        <f t="shared" si="179"/>
        <v>0.83333333333333337</v>
      </c>
      <c r="Y2245" t="s">
        <v>551</v>
      </c>
      <c r="Z2245" t="s">
        <v>552</v>
      </c>
      <c r="AB2245" t="s">
        <v>677</v>
      </c>
      <c r="AC2245" t="s">
        <v>795</v>
      </c>
      <c r="AD2245">
        <v>2022</v>
      </c>
    </row>
    <row r="2246" spans="1:30" x14ac:dyDescent="0.25">
      <c r="A2246" t="s">
        <v>18</v>
      </c>
      <c r="B2246" t="s">
        <v>40</v>
      </c>
      <c r="C2246" t="s">
        <v>41</v>
      </c>
      <c r="D2246" t="s">
        <v>42</v>
      </c>
      <c r="E2246" t="s">
        <v>43</v>
      </c>
      <c r="F2246" t="s">
        <v>23</v>
      </c>
      <c r="G2246">
        <v>15013793951</v>
      </c>
      <c r="H2246" t="s">
        <v>278</v>
      </c>
      <c r="I2246" t="s">
        <v>33</v>
      </c>
      <c r="J2246">
        <v>144</v>
      </c>
      <c r="K2246">
        <v>3</v>
      </c>
      <c r="L2246">
        <v>1</v>
      </c>
      <c r="M2246">
        <v>144</v>
      </c>
      <c r="N2246">
        <v>3</v>
      </c>
      <c r="O2246">
        <v>1</v>
      </c>
      <c r="P2246">
        <v>3</v>
      </c>
      <c r="Q2246">
        <v>3</v>
      </c>
      <c r="R2246" s="1">
        <v>44674</v>
      </c>
      <c r="S2246" t="str">
        <f t="shared" si="175"/>
        <v>Monster Energy Original</v>
      </c>
      <c r="T2246" t="str">
        <f t="shared" si="176"/>
        <v>Carbonated</v>
      </c>
      <c r="U2246" t="str">
        <f>IF(T2246="Cell is Blank - Dis-regard",_xlfn.XLOOKUP(S2246,'Categroy Lookup'!A:A,'Categroy Lookup'!B:B,"Cell is Blank - Dis-regard"),T2246)</f>
        <v>Carbonated</v>
      </c>
      <c r="V2246" t="b">
        <f t="shared" si="178"/>
        <v>1</v>
      </c>
      <c r="W2246">
        <f t="shared" si="177"/>
        <v>3</v>
      </c>
      <c r="X2246" s="8">
        <f t="shared" si="179"/>
        <v>2</v>
      </c>
      <c r="Y2246" t="s">
        <v>43</v>
      </c>
      <c r="AB2246" t="s">
        <v>677</v>
      </c>
      <c r="AC2246" t="s">
        <v>795</v>
      </c>
      <c r="AD2246">
        <v>2022</v>
      </c>
    </row>
    <row r="2247" spans="1:30" x14ac:dyDescent="0.25">
      <c r="A2247" t="s">
        <v>18</v>
      </c>
      <c r="B2247" t="s">
        <v>40</v>
      </c>
      <c r="C2247" t="s">
        <v>41</v>
      </c>
      <c r="D2247" t="s">
        <v>42</v>
      </c>
      <c r="E2247" t="s">
        <v>43</v>
      </c>
      <c r="F2247" t="s">
        <v>23</v>
      </c>
      <c r="G2247">
        <v>15013795774</v>
      </c>
      <c r="H2247" t="s">
        <v>278</v>
      </c>
      <c r="I2247" t="s">
        <v>33</v>
      </c>
      <c r="J2247">
        <v>144</v>
      </c>
      <c r="K2247">
        <v>3</v>
      </c>
      <c r="L2247">
        <v>1</v>
      </c>
      <c r="M2247">
        <v>144</v>
      </c>
      <c r="N2247">
        <v>3</v>
      </c>
      <c r="O2247">
        <v>1</v>
      </c>
      <c r="P2247">
        <v>3</v>
      </c>
      <c r="Q2247">
        <v>3</v>
      </c>
      <c r="R2247" s="1">
        <v>44674</v>
      </c>
      <c r="S2247" t="str">
        <f t="shared" si="175"/>
        <v>Monster Energy Original</v>
      </c>
      <c r="T2247" t="str">
        <f t="shared" si="176"/>
        <v>Carbonated</v>
      </c>
      <c r="U2247" t="str">
        <f>IF(T2247="Cell is Blank - Dis-regard",_xlfn.XLOOKUP(S2247,'Categroy Lookup'!A:A,'Categroy Lookup'!B:B,"Cell is Blank - Dis-regard"),T2247)</f>
        <v>Carbonated</v>
      </c>
      <c r="V2247" t="b">
        <f t="shared" si="178"/>
        <v>1</v>
      </c>
      <c r="W2247">
        <f t="shared" si="177"/>
        <v>3</v>
      </c>
      <c r="X2247" s="8">
        <f t="shared" si="179"/>
        <v>2</v>
      </c>
      <c r="Y2247" t="s">
        <v>43</v>
      </c>
      <c r="AB2247" t="s">
        <v>677</v>
      </c>
      <c r="AC2247" t="s">
        <v>795</v>
      </c>
      <c r="AD2247">
        <v>2022</v>
      </c>
    </row>
    <row r="2248" spans="1:30" x14ac:dyDescent="0.25">
      <c r="A2248" t="s">
        <v>18</v>
      </c>
      <c r="B2248" t="s">
        <v>40</v>
      </c>
      <c r="C2248" t="s">
        <v>41</v>
      </c>
      <c r="D2248" t="s">
        <v>42</v>
      </c>
      <c r="E2248" t="s">
        <v>47</v>
      </c>
      <c r="F2248" t="s">
        <v>27</v>
      </c>
      <c r="G2248">
        <v>15013799336</v>
      </c>
      <c r="H2248" t="s">
        <v>278</v>
      </c>
      <c r="I2248" t="s">
        <v>33</v>
      </c>
      <c r="J2248">
        <v>130</v>
      </c>
      <c r="K2248">
        <v>1</v>
      </c>
      <c r="L2248">
        <v>1</v>
      </c>
      <c r="M2248">
        <v>130</v>
      </c>
      <c r="N2248">
        <v>1</v>
      </c>
      <c r="O2248">
        <v>1</v>
      </c>
      <c r="P2248">
        <v>1</v>
      </c>
      <c r="Q2248">
        <v>1</v>
      </c>
      <c r="R2248" s="1">
        <v>44674</v>
      </c>
      <c r="S2248" t="str">
        <f t="shared" si="175"/>
        <v>Stretch Island Fruit Leathers Snacks - Variet</v>
      </c>
      <c r="T2248" t="str">
        <f t="shared" si="176"/>
        <v>Food</v>
      </c>
      <c r="U2248" t="str">
        <f>IF(T2248="Cell is Blank - Dis-regard",_xlfn.XLOOKUP(S2248,'Categroy Lookup'!A:A,'Categroy Lookup'!B:B,"Cell is Blank - Dis-regard"),T2248)</f>
        <v>Food</v>
      </c>
      <c r="V2248" t="b">
        <f t="shared" si="178"/>
        <v>1</v>
      </c>
      <c r="W2248">
        <f t="shared" si="177"/>
        <v>1</v>
      </c>
      <c r="X2248" s="8">
        <f t="shared" si="179"/>
        <v>0.66666666666666663</v>
      </c>
      <c r="Y2248" t="s">
        <v>480</v>
      </c>
      <c r="Z2248" t="s">
        <v>481</v>
      </c>
      <c r="AB2248" t="s">
        <v>677</v>
      </c>
      <c r="AC2248" t="s">
        <v>795</v>
      </c>
      <c r="AD2248">
        <v>2022</v>
      </c>
    </row>
    <row r="2249" spans="1:30" x14ac:dyDescent="0.25">
      <c r="A2249" t="s">
        <v>18</v>
      </c>
      <c r="B2249" t="s">
        <v>40</v>
      </c>
      <c r="C2249" t="s">
        <v>41</v>
      </c>
      <c r="D2249" t="s">
        <v>42</v>
      </c>
      <c r="E2249" t="s">
        <v>43</v>
      </c>
      <c r="F2249" t="s">
        <v>23</v>
      </c>
      <c r="G2249">
        <v>15013856535</v>
      </c>
      <c r="H2249" t="s">
        <v>278</v>
      </c>
      <c r="I2249" t="s">
        <v>33</v>
      </c>
      <c r="J2249">
        <v>146</v>
      </c>
      <c r="K2249">
        <v>3</v>
      </c>
      <c r="L2249">
        <v>1</v>
      </c>
      <c r="M2249">
        <v>146</v>
      </c>
      <c r="N2249">
        <v>3</v>
      </c>
      <c r="O2249">
        <v>1</v>
      </c>
      <c r="P2249">
        <v>3</v>
      </c>
      <c r="Q2249">
        <v>3</v>
      </c>
      <c r="R2249" s="1">
        <v>44674</v>
      </c>
      <c r="S2249" t="str">
        <f t="shared" si="175"/>
        <v>Monster Energy Original</v>
      </c>
      <c r="T2249" t="str">
        <f t="shared" si="176"/>
        <v>Carbonated</v>
      </c>
      <c r="U2249" t="str">
        <f>IF(T2249="Cell is Blank - Dis-regard",_xlfn.XLOOKUP(S2249,'Categroy Lookup'!A:A,'Categroy Lookup'!B:B,"Cell is Blank - Dis-regard"),T2249)</f>
        <v>Carbonated</v>
      </c>
      <c r="V2249" t="b">
        <f t="shared" si="178"/>
        <v>1</v>
      </c>
      <c r="W2249">
        <f t="shared" si="177"/>
        <v>3</v>
      </c>
      <c r="X2249" s="8">
        <f t="shared" si="179"/>
        <v>2</v>
      </c>
      <c r="Y2249" t="s">
        <v>43</v>
      </c>
      <c r="AB2249" t="s">
        <v>677</v>
      </c>
      <c r="AC2249" t="s">
        <v>795</v>
      </c>
      <c r="AD2249">
        <v>2022</v>
      </c>
    </row>
    <row r="2250" spans="1:30" x14ac:dyDescent="0.25">
      <c r="A2250" t="s">
        <v>18</v>
      </c>
      <c r="B2250" t="s">
        <v>40</v>
      </c>
      <c r="C2250" t="s">
        <v>41</v>
      </c>
      <c r="D2250" t="s">
        <v>42</v>
      </c>
      <c r="E2250" t="s">
        <v>258</v>
      </c>
      <c r="F2250" t="s">
        <v>27</v>
      </c>
      <c r="G2250">
        <v>15014283947</v>
      </c>
      <c r="H2250" t="s">
        <v>279</v>
      </c>
      <c r="I2250" t="s">
        <v>25</v>
      </c>
      <c r="J2250">
        <v>112</v>
      </c>
      <c r="K2250">
        <v>1.5</v>
      </c>
      <c r="L2250">
        <v>1</v>
      </c>
      <c r="M2250">
        <v>112</v>
      </c>
      <c r="N2250">
        <v>1.5</v>
      </c>
      <c r="O2250">
        <v>1</v>
      </c>
      <c r="P2250">
        <v>1.5</v>
      </c>
      <c r="Q2250">
        <v>4.5</v>
      </c>
      <c r="R2250" s="1">
        <v>44675</v>
      </c>
      <c r="S2250" t="str">
        <f t="shared" si="175"/>
        <v>Pop Corners - Spicy Queso</v>
      </c>
      <c r="T2250" t="str">
        <f t="shared" si="176"/>
        <v>Food</v>
      </c>
      <c r="U2250" t="str">
        <f>IF(T2250="Cell is Blank - Dis-regard",_xlfn.XLOOKUP(S2250,'Categroy Lookup'!A:A,'Categroy Lookup'!B:B,"Cell is Blank - Dis-regard"),T2250)</f>
        <v>Food</v>
      </c>
      <c r="V2250" t="b">
        <f t="shared" si="178"/>
        <v>1</v>
      </c>
      <c r="W2250">
        <f t="shared" si="177"/>
        <v>1.5</v>
      </c>
      <c r="X2250" s="8">
        <f t="shared" si="179"/>
        <v>1</v>
      </c>
      <c r="Y2250" t="s">
        <v>606</v>
      </c>
      <c r="Z2250" t="s">
        <v>610</v>
      </c>
      <c r="AB2250" t="s">
        <v>679</v>
      </c>
      <c r="AC2250" t="s">
        <v>796</v>
      </c>
      <c r="AD2250">
        <v>2022</v>
      </c>
    </row>
    <row r="2251" spans="1:30" x14ac:dyDescent="0.25">
      <c r="A2251" t="s">
        <v>18</v>
      </c>
      <c r="B2251" t="s">
        <v>40</v>
      </c>
      <c r="C2251" t="s">
        <v>41</v>
      </c>
      <c r="D2251" t="s">
        <v>42</v>
      </c>
      <c r="E2251" t="s">
        <v>43</v>
      </c>
      <c r="F2251" t="s">
        <v>23</v>
      </c>
      <c r="G2251">
        <v>15014283947</v>
      </c>
      <c r="H2251" t="s">
        <v>279</v>
      </c>
      <c r="I2251" t="s">
        <v>25</v>
      </c>
      <c r="J2251">
        <v>144</v>
      </c>
      <c r="K2251">
        <v>3</v>
      </c>
      <c r="L2251">
        <v>1</v>
      </c>
      <c r="M2251">
        <v>144</v>
      </c>
      <c r="N2251">
        <v>3</v>
      </c>
      <c r="O2251">
        <v>1</v>
      </c>
      <c r="P2251">
        <v>3</v>
      </c>
      <c r="Q2251">
        <v>4.5</v>
      </c>
      <c r="R2251" s="1">
        <v>44675</v>
      </c>
      <c r="S2251" t="str">
        <f t="shared" si="175"/>
        <v>Monster Energy Original</v>
      </c>
      <c r="T2251" t="str">
        <f t="shared" si="176"/>
        <v>Carbonated</v>
      </c>
      <c r="U2251" t="str">
        <f>IF(T2251="Cell is Blank - Dis-regard",_xlfn.XLOOKUP(S2251,'Categroy Lookup'!A:A,'Categroy Lookup'!B:B,"Cell is Blank - Dis-regard"),T2251)</f>
        <v>Carbonated</v>
      </c>
      <c r="V2251" t="b">
        <f t="shared" si="178"/>
        <v>1</v>
      </c>
      <c r="W2251">
        <f t="shared" si="177"/>
        <v>3</v>
      </c>
      <c r="X2251" s="8">
        <f t="shared" si="179"/>
        <v>2</v>
      </c>
      <c r="Y2251" t="s">
        <v>43</v>
      </c>
      <c r="AB2251" t="s">
        <v>679</v>
      </c>
      <c r="AC2251" t="s">
        <v>796</v>
      </c>
      <c r="AD2251">
        <v>2022</v>
      </c>
    </row>
    <row r="2252" spans="1:30" x14ac:dyDescent="0.25">
      <c r="A2252" t="s">
        <v>18</v>
      </c>
      <c r="B2252" t="s">
        <v>28</v>
      </c>
      <c r="C2252" t="s">
        <v>20</v>
      </c>
      <c r="D2252" t="s">
        <v>29</v>
      </c>
      <c r="E2252" t="s">
        <v>72</v>
      </c>
      <c r="F2252" t="s">
        <v>55</v>
      </c>
      <c r="G2252">
        <v>15014866052</v>
      </c>
      <c r="H2252" t="s">
        <v>279</v>
      </c>
      <c r="I2252" t="s">
        <v>33</v>
      </c>
      <c r="J2252">
        <v>144</v>
      </c>
      <c r="K2252">
        <v>1.5</v>
      </c>
      <c r="L2252">
        <v>1</v>
      </c>
      <c r="M2252">
        <v>144</v>
      </c>
      <c r="N2252">
        <v>1.5</v>
      </c>
      <c r="O2252">
        <v>1</v>
      </c>
      <c r="P2252">
        <v>1.5</v>
      </c>
      <c r="Q2252">
        <v>1.5</v>
      </c>
      <c r="R2252" s="1">
        <v>44675</v>
      </c>
      <c r="S2252" t="str">
        <f t="shared" si="175"/>
        <v>Poland Springs Water</v>
      </c>
      <c r="T2252" t="str">
        <f t="shared" si="176"/>
        <v>Water</v>
      </c>
      <c r="U2252" t="str">
        <f>IF(T2252="Cell is Blank - Dis-regard",_xlfn.XLOOKUP(S2252,'Categroy Lookup'!A:A,'Categroy Lookup'!B:B,"Cell is Blank - Dis-regard"),T2252)</f>
        <v>Water</v>
      </c>
      <c r="V2252" t="b">
        <f t="shared" si="178"/>
        <v>1</v>
      </c>
      <c r="W2252">
        <f t="shared" si="177"/>
        <v>1.5</v>
      </c>
      <c r="X2252" s="8">
        <f t="shared" si="179"/>
        <v>1</v>
      </c>
      <c r="Y2252" t="s">
        <v>72</v>
      </c>
      <c r="AB2252" t="s">
        <v>679</v>
      </c>
      <c r="AC2252" t="s">
        <v>796</v>
      </c>
      <c r="AD2252">
        <v>2022</v>
      </c>
    </row>
    <row r="2253" spans="1:30" x14ac:dyDescent="0.25">
      <c r="A2253" t="s">
        <v>18</v>
      </c>
      <c r="B2253" t="s">
        <v>28</v>
      </c>
      <c r="C2253" t="s">
        <v>20</v>
      </c>
      <c r="D2253" t="s">
        <v>29</v>
      </c>
      <c r="E2253" t="s">
        <v>50</v>
      </c>
      <c r="F2253" t="s">
        <v>23</v>
      </c>
      <c r="G2253">
        <v>15014967985</v>
      </c>
      <c r="H2253" t="s">
        <v>279</v>
      </c>
      <c r="I2253" t="s">
        <v>33</v>
      </c>
      <c r="J2253">
        <v>141</v>
      </c>
      <c r="K2253">
        <v>1.5</v>
      </c>
      <c r="L2253">
        <v>1</v>
      </c>
      <c r="M2253">
        <v>141</v>
      </c>
      <c r="N2253">
        <v>1.5</v>
      </c>
      <c r="O2253">
        <v>1</v>
      </c>
      <c r="P2253">
        <v>1.5</v>
      </c>
      <c r="Q2253">
        <v>1.5</v>
      </c>
      <c r="R2253" s="1">
        <v>44675</v>
      </c>
      <c r="S2253" t="str">
        <f t="shared" si="175"/>
        <v>Spindrift - Sparkling Water  Lime</v>
      </c>
      <c r="T2253" t="str">
        <f t="shared" si="176"/>
        <v>Carbonated</v>
      </c>
      <c r="U2253" t="str">
        <f>IF(T2253="Cell is Blank - Dis-regard",_xlfn.XLOOKUP(S2253,'Categroy Lookup'!A:A,'Categroy Lookup'!B:B,"Cell is Blank - Dis-regard"),T2253)</f>
        <v>Carbonated</v>
      </c>
      <c r="V2253" t="b">
        <f t="shared" si="178"/>
        <v>1</v>
      </c>
      <c r="W2253">
        <f t="shared" si="177"/>
        <v>1.5</v>
      </c>
      <c r="X2253" s="8">
        <f t="shared" si="179"/>
        <v>1</v>
      </c>
      <c r="Y2253" t="s">
        <v>486</v>
      </c>
      <c r="Z2253" t="s">
        <v>487</v>
      </c>
      <c r="AB2253" t="s">
        <v>679</v>
      </c>
      <c r="AC2253" t="s">
        <v>796</v>
      </c>
      <c r="AD2253">
        <v>2022</v>
      </c>
    </row>
    <row r="2254" spans="1:30" x14ac:dyDescent="0.25">
      <c r="A2254" t="s">
        <v>18</v>
      </c>
      <c r="B2254" t="s">
        <v>19</v>
      </c>
      <c r="C2254" t="s">
        <v>20</v>
      </c>
      <c r="D2254" t="s">
        <v>21</v>
      </c>
      <c r="E2254" t="s">
        <v>43</v>
      </c>
      <c r="F2254" t="s">
        <v>23</v>
      </c>
      <c r="G2254">
        <v>15015450241</v>
      </c>
      <c r="H2254" t="s">
        <v>279</v>
      </c>
      <c r="I2254" t="s">
        <v>33</v>
      </c>
      <c r="J2254">
        <v>146</v>
      </c>
      <c r="K2254">
        <v>3</v>
      </c>
      <c r="L2254">
        <v>1</v>
      </c>
      <c r="M2254">
        <v>146</v>
      </c>
      <c r="N2254">
        <v>3</v>
      </c>
      <c r="O2254">
        <v>1</v>
      </c>
      <c r="P2254">
        <v>3</v>
      </c>
      <c r="Q2254">
        <v>3</v>
      </c>
      <c r="R2254" s="1">
        <v>44675</v>
      </c>
      <c r="S2254" t="str">
        <f t="shared" si="175"/>
        <v>Monster Energy Original</v>
      </c>
      <c r="T2254" t="str">
        <f t="shared" si="176"/>
        <v>Carbonated</v>
      </c>
      <c r="U2254" t="str">
        <f>IF(T2254="Cell is Blank - Dis-regard",_xlfn.XLOOKUP(S2254,'Categroy Lookup'!A:A,'Categroy Lookup'!B:B,"Cell is Blank - Dis-regard"),T2254)</f>
        <v>Carbonated</v>
      </c>
      <c r="V2254" t="b">
        <f t="shared" si="178"/>
        <v>1</v>
      </c>
      <c r="W2254">
        <f t="shared" si="177"/>
        <v>3</v>
      </c>
      <c r="X2254" s="8">
        <f t="shared" si="179"/>
        <v>2</v>
      </c>
      <c r="Y2254" t="s">
        <v>43</v>
      </c>
      <c r="AB2254" t="s">
        <v>679</v>
      </c>
      <c r="AC2254" t="s">
        <v>796</v>
      </c>
      <c r="AD2254">
        <v>2022</v>
      </c>
    </row>
    <row r="2255" spans="1:30" x14ac:dyDescent="0.25">
      <c r="A2255" t="s">
        <v>18</v>
      </c>
      <c r="B2255" t="s">
        <v>28</v>
      </c>
      <c r="C2255" t="s">
        <v>20</v>
      </c>
      <c r="D2255" t="s">
        <v>29</v>
      </c>
      <c r="E2255" t="s">
        <v>280</v>
      </c>
      <c r="F2255" t="s">
        <v>55</v>
      </c>
      <c r="G2255">
        <v>15015616066</v>
      </c>
      <c r="H2255" t="s">
        <v>279</v>
      </c>
      <c r="I2255" t="s">
        <v>33</v>
      </c>
      <c r="J2255">
        <v>142</v>
      </c>
      <c r="K2255">
        <v>1.5</v>
      </c>
      <c r="L2255">
        <v>1</v>
      </c>
      <c r="M2255">
        <v>142</v>
      </c>
      <c r="N2255">
        <v>1.5</v>
      </c>
      <c r="O2255">
        <v>1</v>
      </c>
      <c r="P2255">
        <v>1.5</v>
      </c>
      <c r="Q2255">
        <v>1.5</v>
      </c>
      <c r="R2255" s="1">
        <v>44675</v>
      </c>
      <c r="S2255" t="str">
        <f t="shared" si="175"/>
        <v>Bubly - Lime</v>
      </c>
      <c r="T2255" t="str">
        <f t="shared" si="176"/>
        <v>Water</v>
      </c>
      <c r="U2255" t="str">
        <f>IF(T2255="Cell is Blank - Dis-regard",_xlfn.XLOOKUP(S2255,'Categroy Lookup'!A:A,'Categroy Lookup'!B:B,"Cell is Blank - Dis-regard"),T2255)</f>
        <v>Water</v>
      </c>
      <c r="V2255" t="b">
        <f t="shared" si="178"/>
        <v>1</v>
      </c>
      <c r="W2255">
        <f t="shared" si="177"/>
        <v>1.5</v>
      </c>
      <c r="X2255" s="8">
        <f t="shared" si="179"/>
        <v>1</v>
      </c>
      <c r="Y2255" t="s">
        <v>504</v>
      </c>
      <c r="Z2255" t="s">
        <v>615</v>
      </c>
      <c r="AB2255" t="s">
        <v>679</v>
      </c>
      <c r="AC2255" t="s">
        <v>796</v>
      </c>
      <c r="AD2255">
        <v>2022</v>
      </c>
    </row>
    <row r="2256" spans="1:30" x14ac:dyDescent="0.25">
      <c r="A2256" t="s">
        <v>18</v>
      </c>
      <c r="B2256" t="s">
        <v>28</v>
      </c>
      <c r="C2256" t="s">
        <v>20</v>
      </c>
      <c r="D2256" t="s">
        <v>29</v>
      </c>
      <c r="E2256" t="s">
        <v>72</v>
      </c>
      <c r="F2256" t="s">
        <v>55</v>
      </c>
      <c r="G2256">
        <v>15015974215</v>
      </c>
      <c r="H2256" t="s">
        <v>279</v>
      </c>
      <c r="I2256" t="s">
        <v>25</v>
      </c>
      <c r="J2256">
        <v>144</v>
      </c>
      <c r="K2256">
        <v>1.5</v>
      </c>
      <c r="L2256">
        <v>1</v>
      </c>
      <c r="M2256">
        <v>144</v>
      </c>
      <c r="N2256">
        <v>1.5</v>
      </c>
      <c r="O2256">
        <v>1</v>
      </c>
      <c r="P2256">
        <v>1.5</v>
      </c>
      <c r="Q2256">
        <v>1.5</v>
      </c>
      <c r="R2256" s="1">
        <v>44675</v>
      </c>
      <c r="S2256" t="str">
        <f t="shared" si="175"/>
        <v>Poland Springs Water</v>
      </c>
      <c r="T2256" t="str">
        <f t="shared" si="176"/>
        <v>Water</v>
      </c>
      <c r="U2256" t="str">
        <f>IF(T2256="Cell is Blank - Dis-regard",_xlfn.XLOOKUP(S2256,'Categroy Lookup'!A:A,'Categroy Lookup'!B:B,"Cell is Blank - Dis-regard"),T2256)</f>
        <v>Water</v>
      </c>
      <c r="V2256" t="b">
        <f t="shared" si="178"/>
        <v>1</v>
      </c>
      <c r="W2256">
        <f t="shared" si="177"/>
        <v>1.5</v>
      </c>
      <c r="X2256" s="8">
        <f t="shared" si="179"/>
        <v>1</v>
      </c>
      <c r="Y2256" t="s">
        <v>72</v>
      </c>
      <c r="AB2256" t="s">
        <v>679</v>
      </c>
      <c r="AC2256" t="s">
        <v>796</v>
      </c>
      <c r="AD2256">
        <v>2022</v>
      </c>
    </row>
    <row r="2257" spans="1:30" x14ac:dyDescent="0.25">
      <c r="A2257" t="s">
        <v>18</v>
      </c>
      <c r="B2257" t="s">
        <v>40</v>
      </c>
      <c r="C2257" t="s">
        <v>41</v>
      </c>
      <c r="D2257" t="s">
        <v>42</v>
      </c>
      <c r="E2257" t="s">
        <v>43</v>
      </c>
      <c r="F2257" t="s">
        <v>23</v>
      </c>
      <c r="G2257">
        <v>15017038009</v>
      </c>
      <c r="H2257" t="s">
        <v>281</v>
      </c>
      <c r="I2257" t="s">
        <v>25</v>
      </c>
      <c r="J2257">
        <v>144</v>
      </c>
      <c r="K2257">
        <v>3</v>
      </c>
      <c r="L2257">
        <v>1</v>
      </c>
      <c r="M2257">
        <v>144</v>
      </c>
      <c r="N2257">
        <v>3</v>
      </c>
      <c r="O2257">
        <v>1</v>
      </c>
      <c r="P2257">
        <v>3</v>
      </c>
      <c r="Q2257">
        <v>4.5</v>
      </c>
      <c r="R2257" s="1">
        <v>44676</v>
      </c>
      <c r="S2257" t="str">
        <f t="shared" si="175"/>
        <v>Monster Energy Original</v>
      </c>
      <c r="T2257" t="str">
        <f t="shared" si="176"/>
        <v>Carbonated</v>
      </c>
      <c r="U2257" t="str">
        <f>IF(T2257="Cell is Blank - Dis-regard",_xlfn.XLOOKUP(S2257,'Categroy Lookup'!A:A,'Categroy Lookup'!B:B,"Cell is Blank - Dis-regard"),T2257)</f>
        <v>Carbonated</v>
      </c>
      <c r="V2257" t="b">
        <f t="shared" si="178"/>
        <v>1</v>
      </c>
      <c r="W2257">
        <f t="shared" si="177"/>
        <v>3</v>
      </c>
      <c r="X2257" s="8">
        <f t="shared" si="179"/>
        <v>2</v>
      </c>
      <c r="Y2257" t="s">
        <v>43</v>
      </c>
      <c r="AB2257" t="s">
        <v>681</v>
      </c>
      <c r="AC2257" t="s">
        <v>797</v>
      </c>
      <c r="AD2257">
        <v>2022</v>
      </c>
    </row>
    <row r="2258" spans="1:30" x14ac:dyDescent="0.25">
      <c r="A2258" t="s">
        <v>18</v>
      </c>
      <c r="B2258" t="s">
        <v>40</v>
      </c>
      <c r="C2258" t="s">
        <v>41</v>
      </c>
      <c r="D2258" t="s">
        <v>42</v>
      </c>
      <c r="E2258" t="s">
        <v>133</v>
      </c>
      <c r="F2258" t="s">
        <v>27</v>
      </c>
      <c r="G2258">
        <v>15017038009</v>
      </c>
      <c r="H2258" t="s">
        <v>281</v>
      </c>
      <c r="I2258" t="s">
        <v>25</v>
      </c>
      <c r="J2258">
        <v>123</v>
      </c>
      <c r="K2258">
        <v>1.5</v>
      </c>
      <c r="L2258">
        <v>1</v>
      </c>
      <c r="M2258">
        <v>123</v>
      </c>
      <c r="N2258">
        <v>1.5</v>
      </c>
      <c r="O2258">
        <v>1</v>
      </c>
      <c r="P2258">
        <v>1.5</v>
      </c>
      <c r="Q2258">
        <v>4.5</v>
      </c>
      <c r="R2258" s="1">
        <v>44676</v>
      </c>
      <c r="S2258" t="str">
        <f t="shared" si="175"/>
        <v>Funyuns - Flaming Hot</v>
      </c>
      <c r="T2258" t="str">
        <f t="shared" si="176"/>
        <v>Food</v>
      </c>
      <c r="U2258" t="str">
        <f>IF(T2258="Cell is Blank - Dis-regard",_xlfn.XLOOKUP(S2258,'Categroy Lookup'!A:A,'Categroy Lookup'!B:B,"Cell is Blank - Dis-regard"),T2258)</f>
        <v>Food</v>
      </c>
      <c r="V2258" t="b">
        <f t="shared" si="178"/>
        <v>1</v>
      </c>
      <c r="W2258">
        <f t="shared" si="177"/>
        <v>1.5</v>
      </c>
      <c r="X2258" s="8">
        <f t="shared" si="179"/>
        <v>1</v>
      </c>
      <c r="Y2258" t="s">
        <v>553</v>
      </c>
      <c r="Z2258" t="s">
        <v>501</v>
      </c>
      <c r="AB2258" t="s">
        <v>681</v>
      </c>
      <c r="AC2258" t="s">
        <v>797</v>
      </c>
      <c r="AD2258">
        <v>2022</v>
      </c>
    </row>
    <row r="2259" spans="1:30" x14ac:dyDescent="0.25">
      <c r="A2259" t="s">
        <v>18</v>
      </c>
      <c r="B2259" t="s">
        <v>197</v>
      </c>
      <c r="C2259" t="s">
        <v>198</v>
      </c>
      <c r="D2259" t="s">
        <v>199</v>
      </c>
      <c r="E2259" t="s">
        <v>72</v>
      </c>
      <c r="F2259" t="s">
        <v>55</v>
      </c>
      <c r="G2259">
        <v>15017910229</v>
      </c>
      <c r="H2259" t="s">
        <v>281</v>
      </c>
      <c r="I2259" t="s">
        <v>25</v>
      </c>
      <c r="J2259">
        <v>144</v>
      </c>
      <c r="K2259">
        <v>1.5</v>
      </c>
      <c r="L2259">
        <v>1</v>
      </c>
      <c r="M2259">
        <v>144</v>
      </c>
      <c r="N2259">
        <v>1.5</v>
      </c>
      <c r="O2259">
        <v>1</v>
      </c>
      <c r="P2259">
        <v>1.5</v>
      </c>
      <c r="Q2259">
        <v>1.5</v>
      </c>
      <c r="R2259" s="1">
        <v>44676</v>
      </c>
      <c r="S2259" t="str">
        <f t="shared" si="175"/>
        <v>Poland Springs Water</v>
      </c>
      <c r="T2259" t="str">
        <f t="shared" si="176"/>
        <v>Water</v>
      </c>
      <c r="U2259" t="str">
        <f>IF(T2259="Cell is Blank - Dis-regard",_xlfn.XLOOKUP(S2259,'Categroy Lookup'!A:A,'Categroy Lookup'!B:B,"Cell is Blank - Dis-regard"),T2259)</f>
        <v>Water</v>
      </c>
      <c r="V2259" t="b">
        <f t="shared" si="178"/>
        <v>1</v>
      </c>
      <c r="W2259">
        <f t="shared" si="177"/>
        <v>1.5</v>
      </c>
      <c r="X2259" s="8">
        <f t="shared" si="179"/>
        <v>1</v>
      </c>
      <c r="Y2259" t="s">
        <v>72</v>
      </c>
      <c r="AB2259" t="s">
        <v>681</v>
      </c>
      <c r="AC2259" t="s">
        <v>797</v>
      </c>
      <c r="AD2259">
        <v>2022</v>
      </c>
    </row>
    <row r="2260" spans="1:30" x14ac:dyDescent="0.25">
      <c r="A2260" t="s">
        <v>18</v>
      </c>
      <c r="B2260" t="s">
        <v>36</v>
      </c>
      <c r="C2260" t="s">
        <v>37</v>
      </c>
      <c r="D2260" t="s">
        <v>38</v>
      </c>
      <c r="E2260" t="s">
        <v>53</v>
      </c>
      <c r="F2260" t="s">
        <v>27</v>
      </c>
      <c r="G2260">
        <v>15017951553</v>
      </c>
      <c r="H2260" t="s">
        <v>281</v>
      </c>
      <c r="I2260" t="s">
        <v>33</v>
      </c>
      <c r="J2260">
        <v>137</v>
      </c>
      <c r="K2260">
        <v>2</v>
      </c>
      <c r="L2260">
        <v>1</v>
      </c>
      <c r="M2260">
        <v>137</v>
      </c>
      <c r="N2260">
        <v>2</v>
      </c>
      <c r="O2260">
        <v>1</v>
      </c>
      <c r="P2260">
        <v>2</v>
      </c>
      <c r="Q2260">
        <v>2</v>
      </c>
      <c r="R2260" s="1">
        <v>44676</v>
      </c>
      <c r="S2260" t="str">
        <f t="shared" si="175"/>
        <v>Jacks Links Bar Beef Strip</v>
      </c>
      <c r="T2260" t="str">
        <f t="shared" si="176"/>
        <v>Food</v>
      </c>
      <c r="U2260" t="str">
        <f>IF(T2260="Cell is Blank - Dis-regard",_xlfn.XLOOKUP(S2260,'Categroy Lookup'!A:A,'Categroy Lookup'!B:B,"Cell is Blank - Dis-regard"),T2260)</f>
        <v>Food</v>
      </c>
      <c r="V2260" t="b">
        <f t="shared" si="178"/>
        <v>1</v>
      </c>
      <c r="W2260">
        <f t="shared" si="177"/>
        <v>2</v>
      </c>
      <c r="X2260" s="8">
        <f t="shared" si="179"/>
        <v>1.3333333333333333</v>
      </c>
      <c r="Y2260" t="s">
        <v>53</v>
      </c>
      <c r="AB2260" t="s">
        <v>681</v>
      </c>
      <c r="AC2260" t="s">
        <v>797</v>
      </c>
      <c r="AD2260">
        <v>2022</v>
      </c>
    </row>
    <row r="2261" spans="1:30" x14ac:dyDescent="0.25">
      <c r="A2261" t="s">
        <v>18</v>
      </c>
      <c r="B2261" t="s">
        <v>36</v>
      </c>
      <c r="C2261" t="s">
        <v>37</v>
      </c>
      <c r="D2261" t="s">
        <v>38</v>
      </c>
      <c r="E2261" t="s">
        <v>53</v>
      </c>
      <c r="F2261" t="s">
        <v>27</v>
      </c>
      <c r="G2261">
        <v>15017972850</v>
      </c>
      <c r="H2261" t="s">
        <v>281</v>
      </c>
      <c r="I2261" t="s">
        <v>33</v>
      </c>
      <c r="J2261">
        <v>137</v>
      </c>
      <c r="K2261">
        <v>2</v>
      </c>
      <c r="L2261">
        <v>1</v>
      </c>
      <c r="M2261">
        <v>137</v>
      </c>
      <c r="N2261">
        <v>2</v>
      </c>
      <c r="O2261">
        <v>1</v>
      </c>
      <c r="P2261">
        <v>2</v>
      </c>
      <c r="Q2261">
        <v>2</v>
      </c>
      <c r="R2261" s="1">
        <v>44676</v>
      </c>
      <c r="S2261" t="str">
        <f t="shared" si="175"/>
        <v>Jacks Links Bar Beef Strip</v>
      </c>
      <c r="T2261" t="str">
        <f t="shared" si="176"/>
        <v>Food</v>
      </c>
      <c r="U2261" t="str">
        <f>IF(T2261="Cell is Blank - Dis-regard",_xlfn.XLOOKUP(S2261,'Categroy Lookup'!A:A,'Categroy Lookup'!B:B,"Cell is Blank - Dis-regard"),T2261)</f>
        <v>Food</v>
      </c>
      <c r="V2261" t="b">
        <f t="shared" si="178"/>
        <v>1</v>
      </c>
      <c r="W2261">
        <f t="shared" si="177"/>
        <v>2</v>
      </c>
      <c r="X2261" s="8">
        <f t="shared" si="179"/>
        <v>1.3333333333333333</v>
      </c>
      <c r="Y2261" t="s">
        <v>53</v>
      </c>
      <c r="AB2261" t="s">
        <v>681</v>
      </c>
      <c r="AC2261" t="s">
        <v>797</v>
      </c>
      <c r="AD2261">
        <v>2022</v>
      </c>
    </row>
    <row r="2262" spans="1:30" x14ac:dyDescent="0.25">
      <c r="A2262" t="s">
        <v>18</v>
      </c>
      <c r="B2262" t="s">
        <v>197</v>
      </c>
      <c r="C2262" t="s">
        <v>198</v>
      </c>
      <c r="D2262" t="s">
        <v>199</v>
      </c>
      <c r="E2262" t="s">
        <v>72</v>
      </c>
      <c r="F2262" t="s">
        <v>55</v>
      </c>
      <c r="G2262">
        <v>15018336827</v>
      </c>
      <c r="H2262" t="s">
        <v>281</v>
      </c>
      <c r="I2262" t="s">
        <v>33</v>
      </c>
      <c r="J2262">
        <v>144</v>
      </c>
      <c r="K2262">
        <v>1.5</v>
      </c>
      <c r="L2262">
        <v>1</v>
      </c>
      <c r="M2262">
        <v>144</v>
      </c>
      <c r="N2262">
        <v>1.5</v>
      </c>
      <c r="O2262">
        <v>1</v>
      </c>
      <c r="P2262">
        <v>1.5</v>
      </c>
      <c r="Q2262">
        <v>1.5</v>
      </c>
      <c r="R2262" s="1">
        <v>44676</v>
      </c>
      <c r="S2262" t="str">
        <f t="shared" si="175"/>
        <v>Poland Springs Water</v>
      </c>
      <c r="T2262" t="str">
        <f t="shared" si="176"/>
        <v>Water</v>
      </c>
      <c r="U2262" t="str">
        <f>IF(T2262="Cell is Blank - Dis-regard",_xlfn.XLOOKUP(S2262,'Categroy Lookup'!A:A,'Categroy Lookup'!B:B,"Cell is Blank - Dis-regard"),T2262)</f>
        <v>Water</v>
      </c>
      <c r="V2262" t="b">
        <f t="shared" si="178"/>
        <v>1</v>
      </c>
      <c r="W2262">
        <f t="shared" si="177"/>
        <v>1.5</v>
      </c>
      <c r="X2262" s="8">
        <f t="shared" si="179"/>
        <v>1</v>
      </c>
      <c r="Y2262" t="s">
        <v>72</v>
      </c>
      <c r="AB2262" t="s">
        <v>681</v>
      </c>
      <c r="AC2262" t="s">
        <v>797</v>
      </c>
      <c r="AD2262">
        <v>2022</v>
      </c>
    </row>
    <row r="2263" spans="1:30" x14ac:dyDescent="0.25">
      <c r="A2263" t="s">
        <v>18</v>
      </c>
      <c r="B2263" t="s">
        <v>197</v>
      </c>
      <c r="C2263" t="s">
        <v>198</v>
      </c>
      <c r="D2263" t="s">
        <v>199</v>
      </c>
      <c r="E2263" t="s">
        <v>93</v>
      </c>
      <c r="F2263" t="s">
        <v>23</v>
      </c>
      <c r="G2263">
        <v>15018357332</v>
      </c>
      <c r="H2263" t="s">
        <v>281</v>
      </c>
      <c r="I2263" t="s">
        <v>25</v>
      </c>
      <c r="J2263">
        <v>142</v>
      </c>
      <c r="K2263">
        <v>1.5</v>
      </c>
      <c r="L2263">
        <v>1</v>
      </c>
      <c r="M2263">
        <v>142</v>
      </c>
      <c r="N2263">
        <v>1.5</v>
      </c>
      <c r="O2263">
        <v>1</v>
      </c>
      <c r="P2263">
        <v>1.5</v>
      </c>
      <c r="Q2263">
        <v>1.5</v>
      </c>
      <c r="R2263" s="1">
        <v>44676</v>
      </c>
      <c r="S2263" t="str">
        <f t="shared" si="175"/>
        <v>Coca Cola - Zero Sugar</v>
      </c>
      <c r="T2263" t="str">
        <f t="shared" si="176"/>
        <v>Carbonated</v>
      </c>
      <c r="U2263" t="str">
        <f>IF(T2263="Cell is Blank - Dis-regard",_xlfn.XLOOKUP(S2263,'Categroy Lookup'!A:A,'Categroy Lookup'!B:B,"Cell is Blank - Dis-regard"),T2263)</f>
        <v>Carbonated</v>
      </c>
      <c r="V2263" t="b">
        <f t="shared" si="178"/>
        <v>1</v>
      </c>
      <c r="W2263">
        <f t="shared" si="177"/>
        <v>1.5</v>
      </c>
      <c r="X2263" s="8">
        <f t="shared" si="179"/>
        <v>1</v>
      </c>
      <c r="Y2263" t="s">
        <v>524</v>
      </c>
      <c r="Z2263" t="s">
        <v>525</v>
      </c>
      <c r="AB2263" t="s">
        <v>681</v>
      </c>
      <c r="AC2263" t="s">
        <v>797</v>
      </c>
      <c r="AD2263">
        <v>2022</v>
      </c>
    </row>
    <row r="2264" spans="1:30" x14ac:dyDescent="0.25">
      <c r="A2264" t="s">
        <v>18</v>
      </c>
      <c r="B2264" t="s">
        <v>197</v>
      </c>
      <c r="C2264" t="s">
        <v>198</v>
      </c>
      <c r="D2264" t="s">
        <v>199</v>
      </c>
      <c r="E2264" t="s">
        <v>205</v>
      </c>
      <c r="F2264" t="s">
        <v>23</v>
      </c>
      <c r="G2264">
        <v>15018455965</v>
      </c>
      <c r="H2264" t="s">
        <v>281</v>
      </c>
      <c r="I2264" t="s">
        <v>25</v>
      </c>
      <c r="J2264">
        <v>140</v>
      </c>
      <c r="K2264">
        <v>1.5</v>
      </c>
      <c r="L2264">
        <v>1</v>
      </c>
      <c r="M2264">
        <v>140</v>
      </c>
      <c r="N2264">
        <v>1.5</v>
      </c>
      <c r="O2264">
        <v>1</v>
      </c>
      <c r="P2264">
        <v>1.5</v>
      </c>
      <c r="Q2264">
        <v>1.5</v>
      </c>
      <c r="R2264" s="1">
        <v>44676</v>
      </c>
      <c r="S2264" t="str">
        <f t="shared" si="175"/>
        <v>Spindrift - Sparkling Water - Pineapple</v>
      </c>
      <c r="T2264" t="str">
        <f t="shared" si="176"/>
        <v>Carbonated</v>
      </c>
      <c r="U2264" t="str">
        <f>IF(T2264="Cell is Blank - Dis-regard",_xlfn.XLOOKUP(S2264,'Categroy Lookup'!A:A,'Categroy Lookup'!B:B,"Cell is Blank - Dis-regard"),T2264)</f>
        <v>Carbonated</v>
      </c>
      <c r="V2264" t="b">
        <f t="shared" si="178"/>
        <v>1</v>
      </c>
      <c r="W2264">
        <f t="shared" si="177"/>
        <v>1.5</v>
      </c>
      <c r="X2264" s="8">
        <f t="shared" si="179"/>
        <v>1</v>
      </c>
      <c r="Y2264" t="s">
        <v>486</v>
      </c>
      <c r="Z2264" t="s">
        <v>576</v>
      </c>
      <c r="AA2264" t="s">
        <v>577</v>
      </c>
      <c r="AB2264" t="s">
        <v>681</v>
      </c>
      <c r="AC2264" t="s">
        <v>797</v>
      </c>
      <c r="AD2264">
        <v>2022</v>
      </c>
    </row>
    <row r="2265" spans="1:30" x14ac:dyDescent="0.25">
      <c r="A2265" t="s">
        <v>18</v>
      </c>
      <c r="B2265" t="s">
        <v>197</v>
      </c>
      <c r="C2265" t="s">
        <v>198</v>
      </c>
      <c r="D2265" t="s">
        <v>199</v>
      </c>
      <c r="E2265" t="s">
        <v>213</v>
      </c>
      <c r="F2265" t="s">
        <v>27</v>
      </c>
      <c r="G2265">
        <v>15018479228</v>
      </c>
      <c r="H2265" t="s">
        <v>281</v>
      </c>
      <c r="I2265" t="s">
        <v>33</v>
      </c>
      <c r="J2265">
        <v>111</v>
      </c>
      <c r="K2265">
        <v>1.5</v>
      </c>
      <c r="L2265">
        <v>1</v>
      </c>
      <c r="M2265">
        <v>111</v>
      </c>
      <c r="N2265">
        <v>1.5</v>
      </c>
      <c r="O2265">
        <v>1</v>
      </c>
      <c r="P2265">
        <v>1.5</v>
      </c>
      <c r="Q2265">
        <v>1.5</v>
      </c>
      <c r="R2265" s="1">
        <v>44676</v>
      </c>
      <c r="S2265" t="str">
        <f t="shared" si="175"/>
        <v>SunChips Multigrain - French Onion</v>
      </c>
      <c r="T2265" t="str">
        <f t="shared" si="176"/>
        <v>Food</v>
      </c>
      <c r="U2265" t="str">
        <f>IF(T2265="Cell is Blank - Dis-regard",_xlfn.XLOOKUP(S2265,'Categroy Lookup'!A:A,'Categroy Lookup'!B:B,"Cell is Blank - Dis-regard"),T2265)</f>
        <v>Food</v>
      </c>
      <c r="V2265" t="b">
        <f t="shared" si="178"/>
        <v>1</v>
      </c>
      <c r="W2265">
        <f t="shared" si="177"/>
        <v>1.5</v>
      </c>
      <c r="X2265" s="8">
        <f t="shared" si="179"/>
        <v>1</v>
      </c>
      <c r="Y2265" t="s">
        <v>502</v>
      </c>
      <c r="Z2265" t="s">
        <v>586</v>
      </c>
      <c r="AB2265" t="s">
        <v>681</v>
      </c>
      <c r="AC2265" t="s">
        <v>797</v>
      </c>
      <c r="AD2265">
        <v>2022</v>
      </c>
    </row>
    <row r="2266" spans="1:30" x14ac:dyDescent="0.25">
      <c r="A2266" t="s">
        <v>18</v>
      </c>
      <c r="B2266" t="s">
        <v>197</v>
      </c>
      <c r="C2266" t="s">
        <v>198</v>
      </c>
      <c r="D2266" t="s">
        <v>199</v>
      </c>
      <c r="E2266" t="s">
        <v>72</v>
      </c>
      <c r="F2266" t="s">
        <v>55</v>
      </c>
      <c r="G2266">
        <v>15019120955</v>
      </c>
      <c r="H2266" t="s">
        <v>281</v>
      </c>
      <c r="I2266" t="s">
        <v>25</v>
      </c>
      <c r="J2266">
        <v>144</v>
      </c>
      <c r="K2266">
        <v>1.5</v>
      </c>
      <c r="L2266">
        <v>1</v>
      </c>
      <c r="M2266">
        <v>144</v>
      </c>
      <c r="N2266">
        <v>1.5</v>
      </c>
      <c r="O2266">
        <v>1</v>
      </c>
      <c r="P2266">
        <v>1.5</v>
      </c>
      <c r="Q2266">
        <v>1.5</v>
      </c>
      <c r="R2266" s="1">
        <v>44676</v>
      </c>
      <c r="S2266" t="str">
        <f t="shared" si="175"/>
        <v>Poland Springs Water</v>
      </c>
      <c r="T2266" t="str">
        <f t="shared" si="176"/>
        <v>Water</v>
      </c>
      <c r="U2266" t="str">
        <f>IF(T2266="Cell is Blank - Dis-regard",_xlfn.XLOOKUP(S2266,'Categroy Lookup'!A:A,'Categroy Lookup'!B:B,"Cell is Blank - Dis-regard"),T2266)</f>
        <v>Water</v>
      </c>
      <c r="V2266" t="b">
        <f t="shared" si="178"/>
        <v>1</v>
      </c>
      <c r="W2266">
        <f t="shared" si="177"/>
        <v>1.5</v>
      </c>
      <c r="X2266" s="8">
        <f t="shared" si="179"/>
        <v>1</v>
      </c>
      <c r="Y2266" t="s">
        <v>72</v>
      </c>
      <c r="AB2266" t="s">
        <v>681</v>
      </c>
      <c r="AC2266" t="s">
        <v>797</v>
      </c>
      <c r="AD2266">
        <v>2022</v>
      </c>
    </row>
    <row r="2267" spans="1:30" x14ac:dyDescent="0.25">
      <c r="A2267" t="s">
        <v>18</v>
      </c>
      <c r="B2267" t="s">
        <v>36</v>
      </c>
      <c r="C2267" t="s">
        <v>37</v>
      </c>
      <c r="D2267" t="s">
        <v>38</v>
      </c>
      <c r="E2267" t="s">
        <v>53</v>
      </c>
      <c r="F2267" t="s">
        <v>27</v>
      </c>
      <c r="G2267">
        <v>15019237052</v>
      </c>
      <c r="H2267" t="s">
        <v>281</v>
      </c>
      <c r="I2267" t="s">
        <v>33</v>
      </c>
      <c r="J2267">
        <v>137</v>
      </c>
      <c r="K2267">
        <v>2</v>
      </c>
      <c r="L2267">
        <v>1</v>
      </c>
      <c r="M2267">
        <v>137</v>
      </c>
      <c r="N2267">
        <v>2</v>
      </c>
      <c r="O2267">
        <v>1</v>
      </c>
      <c r="P2267">
        <v>2</v>
      </c>
      <c r="Q2267">
        <v>2</v>
      </c>
      <c r="R2267" s="1">
        <v>44676</v>
      </c>
      <c r="S2267" t="str">
        <f t="shared" si="175"/>
        <v>Jacks Links Bar Beef Strip</v>
      </c>
      <c r="T2267" t="str">
        <f t="shared" si="176"/>
        <v>Food</v>
      </c>
      <c r="U2267" t="str">
        <f>IF(T2267="Cell is Blank - Dis-regard",_xlfn.XLOOKUP(S2267,'Categroy Lookup'!A:A,'Categroy Lookup'!B:B,"Cell is Blank - Dis-regard"),T2267)</f>
        <v>Food</v>
      </c>
      <c r="V2267" t="b">
        <f t="shared" si="178"/>
        <v>1</v>
      </c>
      <c r="W2267">
        <f t="shared" si="177"/>
        <v>2</v>
      </c>
      <c r="X2267" s="8">
        <f t="shared" si="179"/>
        <v>1.3333333333333333</v>
      </c>
      <c r="Y2267" t="s">
        <v>53</v>
      </c>
      <c r="AB2267" t="s">
        <v>681</v>
      </c>
      <c r="AC2267" t="s">
        <v>797</v>
      </c>
      <c r="AD2267">
        <v>2022</v>
      </c>
    </row>
    <row r="2268" spans="1:30" x14ac:dyDescent="0.25">
      <c r="A2268" t="s">
        <v>18</v>
      </c>
      <c r="B2268" t="s">
        <v>40</v>
      </c>
      <c r="C2268" t="s">
        <v>41</v>
      </c>
      <c r="D2268" t="s">
        <v>42</v>
      </c>
      <c r="E2268" t="s">
        <v>263</v>
      </c>
      <c r="F2268" t="s">
        <v>27</v>
      </c>
      <c r="G2268">
        <v>15019376017</v>
      </c>
      <c r="H2268" t="s">
        <v>281</v>
      </c>
      <c r="I2268" t="s">
        <v>33</v>
      </c>
      <c r="J2268">
        <v>125</v>
      </c>
      <c r="K2268">
        <v>1.5</v>
      </c>
      <c r="L2268">
        <v>1</v>
      </c>
      <c r="M2268">
        <v>125</v>
      </c>
      <c r="N2268">
        <v>1.5</v>
      </c>
      <c r="O2268">
        <v>1</v>
      </c>
      <c r="P2268">
        <v>1.5</v>
      </c>
      <c r="Q2268">
        <v>1.5</v>
      </c>
      <c r="R2268" s="1">
        <v>44676</v>
      </c>
      <c r="S2268" t="str">
        <f t="shared" si="175"/>
        <v>Quaker ButterMilk Ranch Rice Crisps</v>
      </c>
      <c r="T2268" t="str">
        <f t="shared" si="176"/>
        <v>Food</v>
      </c>
      <c r="U2268" t="str">
        <f>IF(T2268="Cell is Blank - Dis-regard",_xlfn.XLOOKUP(S2268,'Categroy Lookup'!A:A,'Categroy Lookup'!B:B,"Cell is Blank - Dis-regard"),T2268)</f>
        <v>Food</v>
      </c>
      <c r="V2268" t="b">
        <f t="shared" si="178"/>
        <v>1</v>
      </c>
      <c r="W2268">
        <f t="shared" si="177"/>
        <v>1.5</v>
      </c>
      <c r="X2268" s="8">
        <f t="shared" si="179"/>
        <v>1</v>
      </c>
      <c r="Y2268" t="s">
        <v>263</v>
      </c>
      <c r="AB2268" t="s">
        <v>681</v>
      </c>
      <c r="AC2268" t="s">
        <v>797</v>
      </c>
      <c r="AD2268">
        <v>2022</v>
      </c>
    </row>
    <row r="2269" spans="1:30" x14ac:dyDescent="0.25">
      <c r="A2269" t="s">
        <v>18</v>
      </c>
      <c r="B2269" t="s">
        <v>40</v>
      </c>
      <c r="C2269" t="s">
        <v>41</v>
      </c>
      <c r="D2269" t="s">
        <v>42</v>
      </c>
      <c r="E2269" t="s">
        <v>63</v>
      </c>
      <c r="F2269" t="s">
        <v>27</v>
      </c>
      <c r="G2269">
        <v>15019383681</v>
      </c>
      <c r="H2269" t="s">
        <v>281</v>
      </c>
      <c r="I2269" t="s">
        <v>33</v>
      </c>
      <c r="J2269">
        <v>110</v>
      </c>
      <c r="K2269">
        <v>1.5</v>
      </c>
      <c r="L2269">
        <v>1</v>
      </c>
      <c r="M2269">
        <v>110</v>
      </c>
      <c r="N2269">
        <v>1.5</v>
      </c>
      <c r="O2269">
        <v>1</v>
      </c>
      <c r="P2269">
        <v>1.5</v>
      </c>
      <c r="Q2269">
        <v>1.5</v>
      </c>
      <c r="R2269" s="1">
        <v>44676</v>
      </c>
      <c r="S2269" t="str">
        <f t="shared" si="175"/>
        <v>Good Health Veggie Stix - Zesty Ranch</v>
      </c>
      <c r="T2269" t="str">
        <f t="shared" si="176"/>
        <v>Food</v>
      </c>
      <c r="U2269" t="str">
        <f>IF(T2269="Cell is Blank - Dis-regard",_xlfn.XLOOKUP(S2269,'Categroy Lookup'!A:A,'Categroy Lookup'!B:B,"Cell is Blank - Dis-regard"),T2269)</f>
        <v>Food</v>
      </c>
      <c r="V2269" t="b">
        <f t="shared" si="178"/>
        <v>1</v>
      </c>
      <c r="W2269">
        <f t="shared" si="177"/>
        <v>1.5</v>
      </c>
      <c r="X2269" s="8">
        <f t="shared" si="179"/>
        <v>1</v>
      </c>
      <c r="Y2269" t="s">
        <v>498</v>
      </c>
      <c r="Z2269" t="s">
        <v>499</v>
      </c>
      <c r="AB2269" t="s">
        <v>681</v>
      </c>
      <c r="AC2269" t="s">
        <v>797</v>
      </c>
      <c r="AD2269">
        <v>2022</v>
      </c>
    </row>
    <row r="2270" spans="1:30" x14ac:dyDescent="0.25">
      <c r="A2270" t="s">
        <v>18</v>
      </c>
      <c r="B2270" t="s">
        <v>197</v>
      </c>
      <c r="C2270" t="s">
        <v>198</v>
      </c>
      <c r="D2270" t="s">
        <v>199</v>
      </c>
      <c r="E2270" t="s">
        <v>155</v>
      </c>
      <c r="F2270" t="s">
        <v>27</v>
      </c>
      <c r="G2270">
        <v>15019506870</v>
      </c>
      <c r="H2270" t="s">
        <v>281</v>
      </c>
      <c r="I2270" t="s">
        <v>33</v>
      </c>
      <c r="J2270">
        <v>138</v>
      </c>
      <c r="K2270">
        <v>1.5</v>
      </c>
      <c r="L2270">
        <v>1</v>
      </c>
      <c r="M2270">
        <v>138</v>
      </c>
      <c r="N2270">
        <v>1.5</v>
      </c>
      <c r="O2270">
        <v>1</v>
      </c>
      <c r="P2270">
        <v>1.5</v>
      </c>
      <c r="Q2270">
        <v>1.5</v>
      </c>
      <c r="R2270" s="1">
        <v>44676</v>
      </c>
      <c r="S2270" t="str">
        <f t="shared" si="175"/>
        <v>Belvita Snack Packs - Blueberry</v>
      </c>
      <c r="T2270" t="str">
        <f t="shared" si="176"/>
        <v>Food</v>
      </c>
      <c r="U2270" t="str">
        <f>IF(T2270="Cell is Blank - Dis-regard",_xlfn.XLOOKUP(S2270,'Categroy Lookup'!A:A,'Categroy Lookup'!B:B,"Cell is Blank - Dis-regard"),T2270)</f>
        <v>Food</v>
      </c>
      <c r="V2270" t="b">
        <f t="shared" si="178"/>
        <v>1</v>
      </c>
      <c r="W2270">
        <f t="shared" si="177"/>
        <v>1.5</v>
      </c>
      <c r="X2270" s="8">
        <f t="shared" si="179"/>
        <v>1</v>
      </c>
      <c r="Y2270" t="s">
        <v>560</v>
      </c>
      <c r="Z2270" t="s">
        <v>539</v>
      </c>
      <c r="AB2270" t="s">
        <v>681</v>
      </c>
      <c r="AC2270" t="s">
        <v>797</v>
      </c>
      <c r="AD2270">
        <v>2022</v>
      </c>
    </row>
    <row r="2271" spans="1:30" x14ac:dyDescent="0.25">
      <c r="A2271" t="s">
        <v>18</v>
      </c>
      <c r="B2271" t="s">
        <v>28</v>
      </c>
      <c r="C2271" t="s">
        <v>20</v>
      </c>
      <c r="D2271" t="s">
        <v>29</v>
      </c>
      <c r="E2271" t="s">
        <v>258</v>
      </c>
      <c r="F2271" t="s">
        <v>27</v>
      </c>
      <c r="G2271">
        <v>15019745940</v>
      </c>
      <c r="H2271" t="s">
        <v>281</v>
      </c>
      <c r="I2271" t="s">
        <v>33</v>
      </c>
      <c r="J2271">
        <v>111</v>
      </c>
      <c r="K2271">
        <v>1.5</v>
      </c>
      <c r="L2271">
        <v>1</v>
      </c>
      <c r="M2271">
        <v>111</v>
      </c>
      <c r="N2271">
        <v>1.5</v>
      </c>
      <c r="O2271">
        <v>1</v>
      </c>
      <c r="P2271">
        <v>1.5</v>
      </c>
      <c r="Q2271">
        <v>1.5</v>
      </c>
      <c r="R2271" s="1">
        <v>44676</v>
      </c>
      <c r="S2271" t="str">
        <f t="shared" si="175"/>
        <v>Pop Corners - Spicy Queso</v>
      </c>
      <c r="T2271" t="str">
        <f t="shared" si="176"/>
        <v>Food</v>
      </c>
      <c r="U2271" t="str">
        <f>IF(T2271="Cell is Blank - Dis-regard",_xlfn.XLOOKUP(S2271,'Categroy Lookup'!A:A,'Categroy Lookup'!B:B,"Cell is Blank - Dis-regard"),T2271)</f>
        <v>Food</v>
      </c>
      <c r="V2271" t="b">
        <f t="shared" si="178"/>
        <v>1</v>
      </c>
      <c r="W2271">
        <f t="shared" si="177"/>
        <v>1.5</v>
      </c>
      <c r="X2271" s="8">
        <f t="shared" si="179"/>
        <v>1</v>
      </c>
      <c r="Y2271" t="s">
        <v>606</v>
      </c>
      <c r="Z2271" t="s">
        <v>610</v>
      </c>
      <c r="AB2271" t="s">
        <v>681</v>
      </c>
      <c r="AC2271" t="s">
        <v>797</v>
      </c>
      <c r="AD2271">
        <v>2022</v>
      </c>
    </row>
    <row r="2272" spans="1:30" x14ac:dyDescent="0.25">
      <c r="A2272" t="s">
        <v>18</v>
      </c>
      <c r="B2272" t="s">
        <v>28</v>
      </c>
      <c r="C2272" t="s">
        <v>20</v>
      </c>
      <c r="D2272" t="s">
        <v>29</v>
      </c>
      <c r="E2272" t="s">
        <v>258</v>
      </c>
      <c r="F2272" t="s">
        <v>27</v>
      </c>
      <c r="G2272">
        <v>15019748809</v>
      </c>
      <c r="H2272" t="s">
        <v>281</v>
      </c>
      <c r="I2272" t="s">
        <v>33</v>
      </c>
      <c r="J2272">
        <v>111</v>
      </c>
      <c r="K2272">
        <v>1.5</v>
      </c>
      <c r="L2272">
        <v>1</v>
      </c>
      <c r="M2272">
        <v>111</v>
      </c>
      <c r="N2272">
        <v>1.5</v>
      </c>
      <c r="O2272">
        <v>1</v>
      </c>
      <c r="P2272">
        <v>1.5</v>
      </c>
      <c r="Q2272">
        <v>1.5</v>
      </c>
      <c r="R2272" s="1">
        <v>44676</v>
      </c>
      <c r="S2272" t="str">
        <f t="shared" si="175"/>
        <v>Pop Corners - Spicy Queso</v>
      </c>
      <c r="T2272" t="str">
        <f t="shared" si="176"/>
        <v>Food</v>
      </c>
      <c r="U2272" t="str">
        <f>IF(T2272="Cell is Blank - Dis-regard",_xlfn.XLOOKUP(S2272,'Categroy Lookup'!A:A,'Categroy Lookup'!B:B,"Cell is Blank - Dis-regard"),T2272)</f>
        <v>Food</v>
      </c>
      <c r="V2272" t="b">
        <f t="shared" si="178"/>
        <v>1</v>
      </c>
      <c r="W2272">
        <f t="shared" si="177"/>
        <v>1.5</v>
      </c>
      <c r="X2272" s="8">
        <f t="shared" si="179"/>
        <v>1</v>
      </c>
      <c r="Y2272" t="s">
        <v>606</v>
      </c>
      <c r="Z2272" t="s">
        <v>610</v>
      </c>
      <c r="AB2272" t="s">
        <v>681</v>
      </c>
      <c r="AC2272" t="s">
        <v>797</v>
      </c>
      <c r="AD2272">
        <v>2022</v>
      </c>
    </row>
    <row r="2273" spans="1:30" x14ac:dyDescent="0.25">
      <c r="A2273" t="s">
        <v>18</v>
      </c>
      <c r="B2273" t="s">
        <v>36</v>
      </c>
      <c r="C2273" t="s">
        <v>37</v>
      </c>
      <c r="D2273" t="s">
        <v>38</v>
      </c>
      <c r="E2273" t="s">
        <v>53</v>
      </c>
      <c r="F2273" t="s">
        <v>27</v>
      </c>
      <c r="G2273">
        <v>15019819005</v>
      </c>
      <c r="H2273" t="s">
        <v>281</v>
      </c>
      <c r="I2273" t="s">
        <v>33</v>
      </c>
      <c r="J2273">
        <v>137</v>
      </c>
      <c r="K2273">
        <v>2</v>
      </c>
      <c r="L2273">
        <v>1</v>
      </c>
      <c r="M2273">
        <v>137</v>
      </c>
      <c r="N2273">
        <v>2</v>
      </c>
      <c r="O2273">
        <v>1</v>
      </c>
      <c r="P2273">
        <v>2</v>
      </c>
      <c r="Q2273">
        <v>2</v>
      </c>
      <c r="R2273" s="1">
        <v>44676</v>
      </c>
      <c r="S2273" t="str">
        <f t="shared" si="175"/>
        <v>Jacks Links Bar Beef Strip</v>
      </c>
      <c r="T2273" t="str">
        <f t="shared" si="176"/>
        <v>Food</v>
      </c>
      <c r="U2273" t="str">
        <f>IF(T2273="Cell is Blank - Dis-regard",_xlfn.XLOOKUP(S2273,'Categroy Lookup'!A:A,'Categroy Lookup'!B:B,"Cell is Blank - Dis-regard"),T2273)</f>
        <v>Food</v>
      </c>
      <c r="V2273" t="b">
        <f t="shared" si="178"/>
        <v>1</v>
      </c>
      <c r="W2273">
        <f t="shared" si="177"/>
        <v>2</v>
      </c>
      <c r="X2273" s="8">
        <f t="shared" si="179"/>
        <v>1.3333333333333333</v>
      </c>
      <c r="Y2273" t="s">
        <v>53</v>
      </c>
      <c r="AB2273" t="s">
        <v>681</v>
      </c>
      <c r="AC2273" t="s">
        <v>797</v>
      </c>
      <c r="AD2273">
        <v>2022</v>
      </c>
    </row>
    <row r="2274" spans="1:30" x14ac:dyDescent="0.25">
      <c r="A2274" t="s">
        <v>18</v>
      </c>
      <c r="B2274" t="s">
        <v>36</v>
      </c>
      <c r="C2274" t="s">
        <v>37</v>
      </c>
      <c r="D2274" t="s">
        <v>38</v>
      </c>
      <c r="E2274" t="s">
        <v>26</v>
      </c>
      <c r="F2274" t="s">
        <v>27</v>
      </c>
      <c r="G2274">
        <v>15019837006</v>
      </c>
      <c r="H2274" t="s">
        <v>281</v>
      </c>
      <c r="I2274" t="s">
        <v>25</v>
      </c>
      <c r="J2274">
        <v>123</v>
      </c>
      <c r="K2274">
        <v>1.5</v>
      </c>
      <c r="L2274">
        <v>1</v>
      </c>
      <c r="M2274">
        <v>123</v>
      </c>
      <c r="N2274">
        <v>1.5</v>
      </c>
      <c r="O2274">
        <v>1</v>
      </c>
      <c r="P2274">
        <v>1.5</v>
      </c>
      <c r="Q2274">
        <v>1.5</v>
      </c>
      <c r="R2274" s="1">
        <v>44676</v>
      </c>
      <c r="S2274" t="str">
        <f t="shared" si="175"/>
        <v>Takis - Hot Chilli Pepper &amp; Lime</v>
      </c>
      <c r="T2274" t="str">
        <f t="shared" si="176"/>
        <v>Food</v>
      </c>
      <c r="U2274" t="str">
        <f>IF(T2274="Cell is Blank - Dis-regard",_xlfn.XLOOKUP(S2274,'Categroy Lookup'!A:A,'Categroy Lookup'!B:B,"Cell is Blank - Dis-regard"),T2274)</f>
        <v>Food</v>
      </c>
      <c r="V2274" t="b">
        <f t="shared" si="178"/>
        <v>1</v>
      </c>
      <c r="W2274">
        <f t="shared" si="177"/>
        <v>1.5</v>
      </c>
      <c r="X2274" s="8">
        <f t="shared" si="179"/>
        <v>1</v>
      </c>
      <c r="Y2274" t="s">
        <v>469</v>
      </c>
      <c r="Z2274" t="s">
        <v>470</v>
      </c>
      <c r="AB2274" t="s">
        <v>681</v>
      </c>
      <c r="AC2274" t="s">
        <v>797</v>
      </c>
      <c r="AD2274">
        <v>2022</v>
      </c>
    </row>
    <row r="2275" spans="1:30" x14ac:dyDescent="0.25">
      <c r="A2275" t="s">
        <v>18</v>
      </c>
      <c r="B2275" t="s">
        <v>197</v>
      </c>
      <c r="C2275" t="s">
        <v>198</v>
      </c>
      <c r="D2275" t="s">
        <v>199</v>
      </c>
      <c r="E2275" t="s">
        <v>210</v>
      </c>
      <c r="F2275" t="s">
        <v>27</v>
      </c>
      <c r="G2275">
        <v>15020013507</v>
      </c>
      <c r="H2275" t="s">
        <v>281</v>
      </c>
      <c r="I2275" t="s">
        <v>25</v>
      </c>
      <c r="J2275">
        <v>136</v>
      </c>
      <c r="K2275">
        <v>2</v>
      </c>
      <c r="L2275">
        <v>1</v>
      </c>
      <c r="M2275">
        <v>136</v>
      </c>
      <c r="N2275">
        <v>2</v>
      </c>
      <c r="O2275">
        <v>1</v>
      </c>
      <c r="P2275">
        <v>2</v>
      </c>
      <c r="Q2275">
        <v>3.5</v>
      </c>
      <c r="R2275" s="1">
        <v>44676</v>
      </c>
      <c r="S2275" t="str">
        <f t="shared" si="175"/>
        <v>Genius Keto Bar - Chocolate Dream</v>
      </c>
      <c r="T2275" t="str">
        <f t="shared" si="176"/>
        <v>Food</v>
      </c>
      <c r="U2275" t="str">
        <f>IF(T2275="Cell is Blank - Dis-regard",_xlfn.XLOOKUP(S2275,'Categroy Lookup'!A:A,'Categroy Lookup'!B:B,"Cell is Blank - Dis-regard"),T2275)</f>
        <v>Food</v>
      </c>
      <c r="V2275" t="b">
        <f t="shared" si="178"/>
        <v>1</v>
      </c>
      <c r="W2275">
        <f t="shared" si="177"/>
        <v>2</v>
      </c>
      <c r="X2275" s="8">
        <f t="shared" si="179"/>
        <v>1.3333333333333333</v>
      </c>
      <c r="Y2275" t="s">
        <v>580</v>
      </c>
      <c r="Z2275" t="s">
        <v>581</v>
      </c>
      <c r="AB2275" t="s">
        <v>681</v>
      </c>
      <c r="AC2275" t="s">
        <v>797</v>
      </c>
      <c r="AD2275">
        <v>2022</v>
      </c>
    </row>
    <row r="2276" spans="1:30" x14ac:dyDescent="0.25">
      <c r="A2276" t="s">
        <v>18</v>
      </c>
      <c r="B2276" t="s">
        <v>197</v>
      </c>
      <c r="C2276" t="s">
        <v>198</v>
      </c>
      <c r="D2276" t="s">
        <v>199</v>
      </c>
      <c r="E2276" t="s">
        <v>205</v>
      </c>
      <c r="F2276" t="s">
        <v>23</v>
      </c>
      <c r="G2276">
        <v>15020013507</v>
      </c>
      <c r="H2276" t="s">
        <v>281</v>
      </c>
      <c r="I2276" t="s">
        <v>25</v>
      </c>
      <c r="J2276">
        <v>140</v>
      </c>
      <c r="K2276">
        <v>1.5</v>
      </c>
      <c r="L2276">
        <v>1</v>
      </c>
      <c r="M2276">
        <v>140</v>
      </c>
      <c r="N2276">
        <v>1.5</v>
      </c>
      <c r="O2276">
        <v>1</v>
      </c>
      <c r="P2276">
        <v>1.5</v>
      </c>
      <c r="Q2276">
        <v>3.5</v>
      </c>
      <c r="R2276" s="1">
        <v>44676</v>
      </c>
      <c r="S2276" t="str">
        <f t="shared" si="175"/>
        <v>Spindrift - Sparkling Water - Pineapple</v>
      </c>
      <c r="T2276" t="str">
        <f t="shared" si="176"/>
        <v>Carbonated</v>
      </c>
      <c r="U2276" t="str">
        <f>IF(T2276="Cell is Blank - Dis-regard",_xlfn.XLOOKUP(S2276,'Categroy Lookup'!A:A,'Categroy Lookup'!B:B,"Cell is Blank - Dis-regard"),T2276)</f>
        <v>Carbonated</v>
      </c>
      <c r="V2276" t="b">
        <f t="shared" si="178"/>
        <v>1</v>
      </c>
      <c r="W2276">
        <f t="shared" si="177"/>
        <v>1.5</v>
      </c>
      <c r="X2276" s="8">
        <f t="shared" si="179"/>
        <v>1</v>
      </c>
      <c r="Y2276" t="s">
        <v>486</v>
      </c>
      <c r="Z2276" t="s">
        <v>576</v>
      </c>
      <c r="AA2276" t="s">
        <v>577</v>
      </c>
      <c r="AB2276" t="s">
        <v>681</v>
      </c>
      <c r="AC2276" t="s">
        <v>797</v>
      </c>
      <c r="AD2276">
        <v>2022</v>
      </c>
    </row>
    <row r="2277" spans="1:30" x14ac:dyDescent="0.25">
      <c r="A2277" t="s">
        <v>18</v>
      </c>
      <c r="B2277" t="s">
        <v>197</v>
      </c>
      <c r="C2277" t="s">
        <v>198</v>
      </c>
      <c r="D2277" t="s">
        <v>199</v>
      </c>
      <c r="E2277" t="s">
        <v>72</v>
      </c>
      <c r="F2277" t="s">
        <v>55</v>
      </c>
      <c r="G2277">
        <v>15020306170</v>
      </c>
      <c r="H2277" t="s">
        <v>281</v>
      </c>
      <c r="I2277" t="s">
        <v>33</v>
      </c>
      <c r="J2277">
        <v>144</v>
      </c>
      <c r="K2277">
        <v>1.5</v>
      </c>
      <c r="L2277">
        <v>1</v>
      </c>
      <c r="M2277">
        <v>144</v>
      </c>
      <c r="N2277">
        <v>1.5</v>
      </c>
      <c r="O2277">
        <v>1</v>
      </c>
      <c r="P2277">
        <v>1.5</v>
      </c>
      <c r="Q2277">
        <v>1.5</v>
      </c>
      <c r="R2277" s="1">
        <v>44676</v>
      </c>
      <c r="S2277" t="str">
        <f t="shared" si="175"/>
        <v>Poland Springs Water</v>
      </c>
      <c r="T2277" t="str">
        <f t="shared" si="176"/>
        <v>Water</v>
      </c>
      <c r="U2277" t="str">
        <f>IF(T2277="Cell is Blank - Dis-regard",_xlfn.XLOOKUP(S2277,'Categroy Lookup'!A:A,'Categroy Lookup'!B:B,"Cell is Blank - Dis-regard"),T2277)</f>
        <v>Water</v>
      </c>
      <c r="V2277" t="b">
        <f t="shared" si="178"/>
        <v>1</v>
      </c>
      <c r="W2277">
        <f t="shared" si="177"/>
        <v>1.5</v>
      </c>
      <c r="X2277" s="8">
        <f t="shared" si="179"/>
        <v>1</v>
      </c>
      <c r="Y2277" t="s">
        <v>72</v>
      </c>
      <c r="AB2277" t="s">
        <v>681</v>
      </c>
      <c r="AC2277" t="s">
        <v>797</v>
      </c>
      <c r="AD2277">
        <v>2022</v>
      </c>
    </row>
    <row r="2278" spans="1:30" x14ac:dyDescent="0.25">
      <c r="A2278" t="s">
        <v>18</v>
      </c>
      <c r="B2278" t="s">
        <v>197</v>
      </c>
      <c r="C2278" t="s">
        <v>198</v>
      </c>
      <c r="D2278" t="s">
        <v>199</v>
      </c>
      <c r="E2278" t="s">
        <v>58</v>
      </c>
      <c r="F2278" t="s">
        <v>27</v>
      </c>
      <c r="G2278">
        <v>15020475008</v>
      </c>
      <c r="H2278" t="s">
        <v>281</v>
      </c>
      <c r="I2278" t="s">
        <v>33</v>
      </c>
      <c r="J2278">
        <v>120</v>
      </c>
      <c r="K2278">
        <v>2</v>
      </c>
      <c r="L2278">
        <v>1</v>
      </c>
      <c r="M2278">
        <v>120</v>
      </c>
      <c r="N2278">
        <v>2</v>
      </c>
      <c r="O2278">
        <v>1</v>
      </c>
      <c r="P2278">
        <v>2</v>
      </c>
      <c r="Q2278">
        <v>2</v>
      </c>
      <c r="R2278" s="1">
        <v>44676</v>
      </c>
      <c r="S2278" t="str">
        <f t="shared" si="175"/>
        <v>Oreo Mini</v>
      </c>
      <c r="T2278" t="str">
        <f t="shared" si="176"/>
        <v>Food</v>
      </c>
      <c r="U2278" t="str">
        <f>IF(T2278="Cell is Blank - Dis-regard",_xlfn.XLOOKUP(S2278,'Categroy Lookup'!A:A,'Categroy Lookup'!B:B,"Cell is Blank - Dis-regard"),T2278)</f>
        <v>Food</v>
      </c>
      <c r="V2278" t="b">
        <f t="shared" si="178"/>
        <v>1</v>
      </c>
      <c r="W2278">
        <f t="shared" si="177"/>
        <v>2</v>
      </c>
      <c r="X2278" s="8">
        <f t="shared" si="179"/>
        <v>1.3333333333333333</v>
      </c>
      <c r="Y2278" t="s">
        <v>58</v>
      </c>
      <c r="AB2278" t="s">
        <v>681</v>
      </c>
      <c r="AC2278" t="s">
        <v>797</v>
      </c>
      <c r="AD2278">
        <v>2022</v>
      </c>
    </row>
    <row r="2279" spans="1:30" x14ac:dyDescent="0.25">
      <c r="A2279" t="s">
        <v>18</v>
      </c>
      <c r="B2279" t="s">
        <v>197</v>
      </c>
      <c r="C2279" t="s">
        <v>198</v>
      </c>
      <c r="D2279" t="s">
        <v>199</v>
      </c>
      <c r="E2279" t="s">
        <v>99</v>
      </c>
      <c r="F2279" t="s">
        <v>27</v>
      </c>
      <c r="G2279">
        <v>15020505103</v>
      </c>
      <c r="H2279" t="s">
        <v>281</v>
      </c>
      <c r="I2279" t="s">
        <v>33</v>
      </c>
      <c r="J2279">
        <v>121</v>
      </c>
      <c r="K2279">
        <v>1.5</v>
      </c>
      <c r="L2279">
        <v>1</v>
      </c>
      <c r="M2279">
        <v>121</v>
      </c>
      <c r="N2279">
        <v>1.5</v>
      </c>
      <c r="O2279">
        <v>1</v>
      </c>
      <c r="P2279">
        <v>1.5</v>
      </c>
      <c r="Q2279">
        <v>1.5</v>
      </c>
      <c r="R2279" s="1">
        <v>44676</v>
      </c>
      <c r="S2279" t="str">
        <f t="shared" si="175"/>
        <v>Takis FUGEO mini</v>
      </c>
      <c r="T2279" t="str">
        <f t="shared" si="176"/>
        <v>Food</v>
      </c>
      <c r="U2279" t="str">
        <f>IF(T2279="Cell is Blank - Dis-regard",_xlfn.XLOOKUP(S2279,'Categroy Lookup'!A:A,'Categroy Lookup'!B:B,"Cell is Blank - Dis-regard"),T2279)</f>
        <v>Food</v>
      </c>
      <c r="V2279" t="b">
        <f t="shared" si="178"/>
        <v>1</v>
      </c>
      <c r="W2279">
        <f t="shared" si="177"/>
        <v>1.5</v>
      </c>
      <c r="X2279" s="8">
        <f t="shared" si="179"/>
        <v>1</v>
      </c>
      <c r="Y2279" t="s">
        <v>99</v>
      </c>
      <c r="AB2279" t="s">
        <v>681</v>
      </c>
      <c r="AC2279" t="s">
        <v>797</v>
      </c>
      <c r="AD2279">
        <v>2022</v>
      </c>
    </row>
    <row r="2280" spans="1:30" x14ac:dyDescent="0.25">
      <c r="A2280" t="s">
        <v>18</v>
      </c>
      <c r="B2280" t="s">
        <v>197</v>
      </c>
      <c r="C2280" t="s">
        <v>198</v>
      </c>
      <c r="D2280" t="s">
        <v>199</v>
      </c>
      <c r="E2280" t="s">
        <v>58</v>
      </c>
      <c r="F2280" t="s">
        <v>27</v>
      </c>
      <c r="G2280">
        <v>15020509599</v>
      </c>
      <c r="H2280" t="s">
        <v>281</v>
      </c>
      <c r="I2280" t="s">
        <v>33</v>
      </c>
      <c r="J2280">
        <v>120</v>
      </c>
      <c r="K2280">
        <v>2</v>
      </c>
      <c r="L2280">
        <v>1</v>
      </c>
      <c r="M2280">
        <v>120</v>
      </c>
      <c r="N2280">
        <v>2</v>
      </c>
      <c r="O2280">
        <v>1</v>
      </c>
      <c r="P2280">
        <v>2</v>
      </c>
      <c r="Q2280">
        <v>2</v>
      </c>
      <c r="R2280" s="1">
        <v>44676</v>
      </c>
      <c r="S2280" t="str">
        <f t="shared" si="175"/>
        <v>Oreo Mini</v>
      </c>
      <c r="T2280" t="str">
        <f t="shared" si="176"/>
        <v>Food</v>
      </c>
      <c r="U2280" t="str">
        <f>IF(T2280="Cell is Blank - Dis-regard",_xlfn.XLOOKUP(S2280,'Categroy Lookup'!A:A,'Categroy Lookup'!B:B,"Cell is Blank - Dis-regard"),T2280)</f>
        <v>Food</v>
      </c>
      <c r="V2280" t="b">
        <f t="shared" si="178"/>
        <v>1</v>
      </c>
      <c r="W2280">
        <f t="shared" si="177"/>
        <v>2</v>
      </c>
      <c r="X2280" s="8">
        <f t="shared" si="179"/>
        <v>1.3333333333333333</v>
      </c>
      <c r="Y2280" t="s">
        <v>58</v>
      </c>
      <c r="AB2280" t="s">
        <v>681</v>
      </c>
      <c r="AC2280" t="s">
        <v>797</v>
      </c>
      <c r="AD2280">
        <v>2022</v>
      </c>
    </row>
    <row r="2281" spans="1:30" x14ac:dyDescent="0.25">
      <c r="A2281" t="s">
        <v>18</v>
      </c>
      <c r="B2281" t="s">
        <v>197</v>
      </c>
      <c r="C2281" t="s">
        <v>198</v>
      </c>
      <c r="D2281" t="s">
        <v>199</v>
      </c>
      <c r="E2281" t="s">
        <v>72</v>
      </c>
      <c r="F2281" t="s">
        <v>55</v>
      </c>
      <c r="G2281">
        <v>15020539730</v>
      </c>
      <c r="H2281" t="s">
        <v>281</v>
      </c>
      <c r="I2281" t="s">
        <v>25</v>
      </c>
      <c r="J2281">
        <v>144</v>
      </c>
      <c r="K2281">
        <v>1.5</v>
      </c>
      <c r="L2281">
        <v>1</v>
      </c>
      <c r="M2281">
        <v>144</v>
      </c>
      <c r="N2281">
        <v>1.5</v>
      </c>
      <c r="O2281">
        <v>1</v>
      </c>
      <c r="P2281">
        <v>1.5</v>
      </c>
      <c r="Q2281">
        <v>1.5</v>
      </c>
      <c r="R2281" s="1">
        <v>44676</v>
      </c>
      <c r="S2281" t="str">
        <f t="shared" si="175"/>
        <v>Poland Springs Water</v>
      </c>
      <c r="T2281" t="str">
        <f t="shared" si="176"/>
        <v>Water</v>
      </c>
      <c r="U2281" t="str">
        <f>IF(T2281="Cell is Blank - Dis-regard",_xlfn.XLOOKUP(S2281,'Categroy Lookup'!A:A,'Categroy Lookup'!B:B,"Cell is Blank - Dis-regard"),T2281)</f>
        <v>Water</v>
      </c>
      <c r="V2281" t="b">
        <f t="shared" si="178"/>
        <v>1</v>
      </c>
      <c r="W2281">
        <f t="shared" si="177"/>
        <v>1.5</v>
      </c>
      <c r="X2281" s="8">
        <f t="shared" si="179"/>
        <v>1</v>
      </c>
      <c r="Y2281" t="s">
        <v>72</v>
      </c>
      <c r="AB2281" t="s">
        <v>681</v>
      </c>
      <c r="AC2281" t="s">
        <v>797</v>
      </c>
      <c r="AD2281">
        <v>2022</v>
      </c>
    </row>
    <row r="2282" spans="1:30" x14ac:dyDescent="0.25">
      <c r="A2282" t="s">
        <v>18</v>
      </c>
      <c r="B2282" t="s">
        <v>197</v>
      </c>
      <c r="C2282" t="s">
        <v>198</v>
      </c>
      <c r="D2282" t="s">
        <v>199</v>
      </c>
      <c r="E2282" t="s">
        <v>93</v>
      </c>
      <c r="F2282" t="s">
        <v>23</v>
      </c>
      <c r="G2282">
        <v>15020614172</v>
      </c>
      <c r="H2282" t="s">
        <v>281</v>
      </c>
      <c r="I2282" t="s">
        <v>33</v>
      </c>
      <c r="J2282">
        <v>142</v>
      </c>
      <c r="K2282">
        <v>1.5</v>
      </c>
      <c r="L2282">
        <v>1</v>
      </c>
      <c r="M2282">
        <v>142</v>
      </c>
      <c r="N2282">
        <v>1.5</v>
      </c>
      <c r="O2282">
        <v>1</v>
      </c>
      <c r="P2282">
        <v>1.5</v>
      </c>
      <c r="Q2282">
        <v>1.5</v>
      </c>
      <c r="R2282" s="1">
        <v>44676</v>
      </c>
      <c r="S2282" t="str">
        <f t="shared" si="175"/>
        <v>Coca Cola - Zero Sugar</v>
      </c>
      <c r="T2282" t="str">
        <f t="shared" si="176"/>
        <v>Carbonated</v>
      </c>
      <c r="U2282" t="str">
        <f>IF(T2282="Cell is Blank - Dis-regard",_xlfn.XLOOKUP(S2282,'Categroy Lookup'!A:A,'Categroy Lookup'!B:B,"Cell is Blank - Dis-regard"),T2282)</f>
        <v>Carbonated</v>
      </c>
      <c r="V2282" t="b">
        <f t="shared" si="178"/>
        <v>1</v>
      </c>
      <c r="W2282">
        <f t="shared" si="177"/>
        <v>1.5</v>
      </c>
      <c r="X2282" s="8">
        <f t="shared" si="179"/>
        <v>1</v>
      </c>
      <c r="Y2282" t="s">
        <v>524</v>
      </c>
      <c r="Z2282" t="s">
        <v>525</v>
      </c>
      <c r="AB2282" t="s">
        <v>681</v>
      </c>
      <c r="AC2282" t="s">
        <v>797</v>
      </c>
      <c r="AD2282">
        <v>2022</v>
      </c>
    </row>
    <row r="2283" spans="1:30" x14ac:dyDescent="0.25">
      <c r="A2283" t="s">
        <v>18</v>
      </c>
      <c r="B2283" t="s">
        <v>40</v>
      </c>
      <c r="C2283" t="s">
        <v>41</v>
      </c>
      <c r="D2283" t="s">
        <v>42</v>
      </c>
      <c r="E2283" t="s">
        <v>43</v>
      </c>
      <c r="F2283" t="s">
        <v>23</v>
      </c>
      <c r="G2283">
        <v>15020680996</v>
      </c>
      <c r="H2283" t="s">
        <v>281</v>
      </c>
      <c r="I2283" t="s">
        <v>33</v>
      </c>
      <c r="J2283">
        <v>146</v>
      </c>
      <c r="K2283">
        <v>3</v>
      </c>
      <c r="L2283">
        <v>1</v>
      </c>
      <c r="M2283">
        <v>146</v>
      </c>
      <c r="N2283">
        <v>3</v>
      </c>
      <c r="O2283">
        <v>1</v>
      </c>
      <c r="P2283">
        <v>3</v>
      </c>
      <c r="Q2283">
        <v>3</v>
      </c>
      <c r="R2283" s="1">
        <v>44676</v>
      </c>
      <c r="S2283" t="str">
        <f t="shared" si="175"/>
        <v>Monster Energy Original</v>
      </c>
      <c r="T2283" t="str">
        <f t="shared" si="176"/>
        <v>Carbonated</v>
      </c>
      <c r="U2283" t="str">
        <f>IF(T2283="Cell is Blank - Dis-regard",_xlfn.XLOOKUP(S2283,'Categroy Lookup'!A:A,'Categroy Lookup'!B:B,"Cell is Blank - Dis-regard"),T2283)</f>
        <v>Carbonated</v>
      </c>
      <c r="V2283" t="b">
        <f t="shared" si="178"/>
        <v>1</v>
      </c>
      <c r="W2283">
        <f t="shared" si="177"/>
        <v>3</v>
      </c>
      <c r="X2283" s="8">
        <f t="shared" si="179"/>
        <v>2</v>
      </c>
      <c r="Y2283" t="s">
        <v>43</v>
      </c>
      <c r="AB2283" t="s">
        <v>681</v>
      </c>
      <c r="AC2283" t="s">
        <v>797</v>
      </c>
      <c r="AD2283">
        <v>2022</v>
      </c>
    </row>
    <row r="2284" spans="1:30" x14ac:dyDescent="0.25">
      <c r="A2284" t="s">
        <v>18</v>
      </c>
      <c r="B2284" t="s">
        <v>40</v>
      </c>
      <c r="C2284" t="s">
        <v>41</v>
      </c>
      <c r="D2284" t="s">
        <v>42</v>
      </c>
      <c r="E2284" t="s">
        <v>63</v>
      </c>
      <c r="F2284" t="s">
        <v>27</v>
      </c>
      <c r="G2284">
        <v>15020808935</v>
      </c>
      <c r="H2284" t="s">
        <v>281</v>
      </c>
      <c r="I2284" t="s">
        <v>33</v>
      </c>
      <c r="J2284">
        <v>110</v>
      </c>
      <c r="K2284">
        <v>1.5</v>
      </c>
      <c r="L2284">
        <v>1</v>
      </c>
      <c r="M2284">
        <v>110</v>
      </c>
      <c r="N2284">
        <v>1.5</v>
      </c>
      <c r="O2284">
        <v>1</v>
      </c>
      <c r="P2284">
        <v>1.5</v>
      </c>
      <c r="Q2284">
        <v>1.5</v>
      </c>
      <c r="R2284" s="1">
        <v>44676</v>
      </c>
      <c r="S2284" t="str">
        <f t="shared" si="175"/>
        <v>Good Health Veggie Stix - Zesty Ranch</v>
      </c>
      <c r="T2284" t="str">
        <f t="shared" si="176"/>
        <v>Food</v>
      </c>
      <c r="U2284" t="str">
        <f>IF(T2284="Cell is Blank - Dis-regard",_xlfn.XLOOKUP(S2284,'Categroy Lookup'!A:A,'Categroy Lookup'!B:B,"Cell is Blank - Dis-regard"),T2284)</f>
        <v>Food</v>
      </c>
      <c r="V2284" t="b">
        <f t="shared" si="178"/>
        <v>1</v>
      </c>
      <c r="W2284">
        <f t="shared" si="177"/>
        <v>1.5</v>
      </c>
      <c r="X2284" s="8">
        <f t="shared" si="179"/>
        <v>1</v>
      </c>
      <c r="Y2284" t="s">
        <v>498</v>
      </c>
      <c r="Z2284" t="s">
        <v>499</v>
      </c>
      <c r="AB2284" t="s">
        <v>681</v>
      </c>
      <c r="AC2284" t="s">
        <v>797</v>
      </c>
      <c r="AD2284">
        <v>2022</v>
      </c>
    </row>
    <row r="2285" spans="1:30" x14ac:dyDescent="0.25">
      <c r="A2285" t="s">
        <v>18</v>
      </c>
      <c r="B2285" t="s">
        <v>28</v>
      </c>
      <c r="C2285" t="s">
        <v>20</v>
      </c>
      <c r="D2285" t="s">
        <v>29</v>
      </c>
      <c r="E2285" t="s">
        <v>282</v>
      </c>
      <c r="F2285" t="s">
        <v>27</v>
      </c>
      <c r="G2285">
        <v>15020837383</v>
      </c>
      <c r="H2285" t="s">
        <v>281</v>
      </c>
      <c r="I2285" t="s">
        <v>33</v>
      </c>
      <c r="J2285">
        <v>132</v>
      </c>
      <c r="K2285">
        <v>1.5</v>
      </c>
      <c r="L2285">
        <v>1</v>
      </c>
      <c r="M2285">
        <v>132</v>
      </c>
      <c r="N2285">
        <v>1.5</v>
      </c>
      <c r="O2285">
        <v>1</v>
      </c>
      <c r="P2285">
        <v>1.5</v>
      </c>
      <c r="Q2285">
        <v>1.5</v>
      </c>
      <c r="R2285" s="1">
        <v>44676</v>
      </c>
      <c r="S2285" t="str">
        <f t="shared" si="175"/>
        <v>Nature's Garden Trail Mix - Cranberry Healthy</v>
      </c>
      <c r="T2285" t="str">
        <f t="shared" si="176"/>
        <v>Food</v>
      </c>
      <c r="U2285" t="str">
        <f>IF(T2285="Cell is Blank - Dis-regard",_xlfn.XLOOKUP(S2285,'Categroy Lookup'!A:A,'Categroy Lookup'!B:B,"Cell is Blank - Dis-regard"),T2285)</f>
        <v>Food</v>
      </c>
      <c r="V2285" t="b">
        <f t="shared" si="178"/>
        <v>1</v>
      </c>
      <c r="W2285">
        <f t="shared" si="177"/>
        <v>1.5</v>
      </c>
      <c r="X2285" s="8">
        <f t="shared" si="179"/>
        <v>1</v>
      </c>
      <c r="Y2285" t="s">
        <v>616</v>
      </c>
      <c r="Z2285" t="s">
        <v>617</v>
      </c>
      <c r="AB2285" t="s">
        <v>681</v>
      </c>
      <c r="AC2285" t="s">
        <v>797</v>
      </c>
      <c r="AD2285">
        <v>2022</v>
      </c>
    </row>
    <row r="2286" spans="1:30" x14ac:dyDescent="0.25">
      <c r="A2286" t="s">
        <v>18</v>
      </c>
      <c r="B2286" t="s">
        <v>197</v>
      </c>
      <c r="C2286" t="s">
        <v>198</v>
      </c>
      <c r="D2286" t="s">
        <v>199</v>
      </c>
      <c r="E2286" t="s">
        <v>99</v>
      </c>
      <c r="F2286" t="s">
        <v>27</v>
      </c>
      <c r="G2286">
        <v>15020860417</v>
      </c>
      <c r="H2286" t="s">
        <v>281</v>
      </c>
      <c r="I2286" t="s">
        <v>25</v>
      </c>
      <c r="J2286">
        <v>123</v>
      </c>
      <c r="K2286">
        <v>1.5</v>
      </c>
      <c r="L2286">
        <v>2</v>
      </c>
      <c r="M2286">
        <v>123</v>
      </c>
      <c r="N2286">
        <v>1.5</v>
      </c>
      <c r="O2286">
        <v>2</v>
      </c>
      <c r="P2286">
        <v>3</v>
      </c>
      <c r="Q2286">
        <v>5</v>
      </c>
      <c r="R2286" s="1">
        <v>44676</v>
      </c>
      <c r="S2286" t="str">
        <f t="shared" si="175"/>
        <v>Takis FUGEO mini</v>
      </c>
      <c r="T2286" t="str">
        <f t="shared" si="176"/>
        <v>Food</v>
      </c>
      <c r="U2286" t="str">
        <f>IF(T2286="Cell is Blank - Dis-regard",_xlfn.XLOOKUP(S2286,'Categroy Lookup'!A:A,'Categroy Lookup'!B:B,"Cell is Blank - Dis-regard"),T2286)</f>
        <v>Food</v>
      </c>
      <c r="V2286" t="b">
        <f t="shared" si="178"/>
        <v>1</v>
      </c>
      <c r="W2286">
        <f t="shared" si="177"/>
        <v>1.5</v>
      </c>
      <c r="X2286" s="8">
        <f t="shared" si="179"/>
        <v>1</v>
      </c>
      <c r="Y2286" t="s">
        <v>99</v>
      </c>
      <c r="AB2286" t="s">
        <v>681</v>
      </c>
      <c r="AC2286" t="s">
        <v>797</v>
      </c>
      <c r="AD2286">
        <v>2022</v>
      </c>
    </row>
    <row r="2287" spans="1:30" x14ac:dyDescent="0.25">
      <c r="A2287" t="s">
        <v>18</v>
      </c>
      <c r="B2287" t="s">
        <v>197</v>
      </c>
      <c r="C2287" t="s">
        <v>198</v>
      </c>
      <c r="D2287" t="s">
        <v>199</v>
      </c>
      <c r="E2287" t="s">
        <v>58</v>
      </c>
      <c r="F2287" t="s">
        <v>27</v>
      </c>
      <c r="G2287">
        <v>15020860417</v>
      </c>
      <c r="H2287" t="s">
        <v>281</v>
      </c>
      <c r="I2287" t="s">
        <v>25</v>
      </c>
      <c r="J2287">
        <v>120</v>
      </c>
      <c r="K2287">
        <v>2</v>
      </c>
      <c r="L2287">
        <v>1</v>
      </c>
      <c r="M2287">
        <v>120</v>
      </c>
      <c r="N2287">
        <v>2</v>
      </c>
      <c r="O2287">
        <v>1</v>
      </c>
      <c r="P2287">
        <v>2</v>
      </c>
      <c r="Q2287">
        <v>5</v>
      </c>
      <c r="R2287" s="1">
        <v>44676</v>
      </c>
      <c r="S2287" t="str">
        <f t="shared" si="175"/>
        <v>Oreo Mini</v>
      </c>
      <c r="T2287" t="str">
        <f t="shared" si="176"/>
        <v>Food</v>
      </c>
      <c r="U2287" t="str">
        <f>IF(T2287="Cell is Blank - Dis-regard",_xlfn.XLOOKUP(S2287,'Categroy Lookup'!A:A,'Categroy Lookup'!B:B,"Cell is Blank - Dis-regard"),T2287)</f>
        <v>Food</v>
      </c>
      <c r="V2287" t="b">
        <f t="shared" si="178"/>
        <v>1</v>
      </c>
      <c r="W2287">
        <f t="shared" si="177"/>
        <v>2</v>
      </c>
      <c r="X2287" s="8">
        <f t="shared" si="179"/>
        <v>1.3333333333333333</v>
      </c>
      <c r="Y2287" t="s">
        <v>58</v>
      </c>
      <c r="AB2287" t="s">
        <v>681</v>
      </c>
      <c r="AC2287" t="s">
        <v>797</v>
      </c>
      <c r="AD2287">
        <v>2022</v>
      </c>
    </row>
    <row r="2288" spans="1:30" x14ac:dyDescent="0.25">
      <c r="A2288" t="s">
        <v>18</v>
      </c>
      <c r="B2288" t="s">
        <v>197</v>
      </c>
      <c r="C2288" t="s">
        <v>198</v>
      </c>
      <c r="D2288" t="s">
        <v>199</v>
      </c>
      <c r="E2288" t="s">
        <v>210</v>
      </c>
      <c r="F2288" t="s">
        <v>27</v>
      </c>
      <c r="G2288">
        <v>15021068795</v>
      </c>
      <c r="H2288" t="s">
        <v>281</v>
      </c>
      <c r="I2288" t="s">
        <v>33</v>
      </c>
      <c r="J2288">
        <v>136</v>
      </c>
      <c r="K2288">
        <v>2</v>
      </c>
      <c r="L2288">
        <v>1</v>
      </c>
      <c r="M2288">
        <v>136</v>
      </c>
      <c r="N2288">
        <v>2</v>
      </c>
      <c r="O2288">
        <v>1</v>
      </c>
      <c r="P2288">
        <v>2</v>
      </c>
      <c r="Q2288">
        <v>2</v>
      </c>
      <c r="R2288" s="1">
        <v>44676</v>
      </c>
      <c r="S2288" t="str">
        <f t="shared" si="175"/>
        <v>Genius Keto Bar - Chocolate Dream</v>
      </c>
      <c r="T2288" t="str">
        <f t="shared" si="176"/>
        <v>Food</v>
      </c>
      <c r="U2288" t="str">
        <f>IF(T2288="Cell is Blank - Dis-regard",_xlfn.XLOOKUP(S2288,'Categroy Lookup'!A:A,'Categroy Lookup'!B:B,"Cell is Blank - Dis-regard"),T2288)</f>
        <v>Food</v>
      </c>
      <c r="V2288" t="b">
        <f t="shared" si="178"/>
        <v>1</v>
      </c>
      <c r="W2288">
        <f t="shared" si="177"/>
        <v>2</v>
      </c>
      <c r="X2288" s="8">
        <f t="shared" si="179"/>
        <v>1.3333333333333333</v>
      </c>
      <c r="Y2288" t="s">
        <v>580</v>
      </c>
      <c r="Z2288" t="s">
        <v>581</v>
      </c>
      <c r="AB2288" t="s">
        <v>681</v>
      </c>
      <c r="AC2288" t="s">
        <v>797</v>
      </c>
      <c r="AD2288">
        <v>2022</v>
      </c>
    </row>
    <row r="2289" spans="1:30" x14ac:dyDescent="0.25">
      <c r="A2289" t="s">
        <v>18</v>
      </c>
      <c r="B2289" t="s">
        <v>40</v>
      </c>
      <c r="C2289" t="s">
        <v>41</v>
      </c>
      <c r="D2289" t="s">
        <v>42</v>
      </c>
      <c r="E2289" t="s">
        <v>131</v>
      </c>
      <c r="F2289" t="s">
        <v>23</v>
      </c>
      <c r="G2289">
        <v>15021153603</v>
      </c>
      <c r="H2289" t="s">
        <v>281</v>
      </c>
      <c r="I2289" t="s">
        <v>33</v>
      </c>
      <c r="J2289">
        <v>140</v>
      </c>
      <c r="K2289">
        <v>1.25</v>
      </c>
      <c r="L2289">
        <v>1</v>
      </c>
      <c r="M2289">
        <v>140</v>
      </c>
      <c r="N2289">
        <v>1.25</v>
      </c>
      <c r="O2289">
        <v>1</v>
      </c>
      <c r="P2289">
        <v>1.25</v>
      </c>
      <c r="Q2289">
        <v>1.25</v>
      </c>
      <c r="R2289" s="1">
        <v>44676</v>
      </c>
      <c r="S2289" t="str">
        <f t="shared" si="175"/>
        <v>Sunkist Soda - Orange</v>
      </c>
      <c r="T2289" t="str">
        <f t="shared" si="176"/>
        <v>Carbonated</v>
      </c>
      <c r="U2289" t="str">
        <f>IF(T2289="Cell is Blank - Dis-regard",_xlfn.XLOOKUP(S2289,'Categroy Lookup'!A:A,'Categroy Lookup'!B:B,"Cell is Blank - Dis-regard"),T2289)</f>
        <v>Carbonated</v>
      </c>
      <c r="V2289" t="b">
        <f t="shared" si="178"/>
        <v>1</v>
      </c>
      <c r="W2289">
        <f t="shared" si="177"/>
        <v>1.25</v>
      </c>
      <c r="X2289" s="8">
        <f t="shared" si="179"/>
        <v>0.83333333333333337</v>
      </c>
      <c r="Y2289" t="s">
        <v>551</v>
      </c>
      <c r="Z2289" t="s">
        <v>552</v>
      </c>
      <c r="AB2289" t="s">
        <v>681</v>
      </c>
      <c r="AC2289" t="s">
        <v>797</v>
      </c>
      <c r="AD2289">
        <v>2022</v>
      </c>
    </row>
    <row r="2290" spans="1:30" x14ac:dyDescent="0.25">
      <c r="A2290" t="s">
        <v>18</v>
      </c>
      <c r="B2290" t="s">
        <v>197</v>
      </c>
      <c r="C2290" t="s">
        <v>198</v>
      </c>
      <c r="D2290" t="s">
        <v>199</v>
      </c>
      <c r="E2290" t="s">
        <v>82</v>
      </c>
      <c r="F2290" t="s">
        <v>31</v>
      </c>
      <c r="G2290">
        <v>15021269760</v>
      </c>
      <c r="H2290" t="s">
        <v>281</v>
      </c>
      <c r="I2290" t="s">
        <v>33</v>
      </c>
      <c r="J2290">
        <v>147</v>
      </c>
      <c r="K2290">
        <v>2.5</v>
      </c>
      <c r="L2290">
        <v>1</v>
      </c>
      <c r="M2290">
        <v>147</v>
      </c>
      <c r="N2290">
        <v>2.5</v>
      </c>
      <c r="O2290">
        <v>1</v>
      </c>
      <c r="P2290">
        <v>2.5</v>
      </c>
      <c r="Q2290">
        <v>2.5</v>
      </c>
      <c r="R2290" s="1">
        <v>44676</v>
      </c>
      <c r="S2290" t="str">
        <f t="shared" si="175"/>
        <v>Snapple Diet Tea - Peach Tea</v>
      </c>
      <c r="T2290" t="str">
        <f t="shared" si="176"/>
        <v>Non Carbonated</v>
      </c>
      <c r="U2290" t="str">
        <f>IF(T2290="Cell is Blank - Dis-regard",_xlfn.XLOOKUP(S2290,'Categroy Lookup'!A:A,'Categroy Lookup'!B:B,"Cell is Blank - Dis-regard"),T2290)</f>
        <v>Non Carbonated</v>
      </c>
      <c r="V2290" t="b">
        <f t="shared" si="178"/>
        <v>1</v>
      </c>
      <c r="W2290">
        <f t="shared" si="177"/>
        <v>2.5</v>
      </c>
      <c r="X2290" s="8">
        <f t="shared" si="179"/>
        <v>1.6666666666666667</v>
      </c>
      <c r="Y2290" t="s">
        <v>478</v>
      </c>
      <c r="Z2290" t="s">
        <v>517</v>
      </c>
      <c r="AB2290" t="s">
        <v>681</v>
      </c>
      <c r="AC2290" t="s">
        <v>797</v>
      </c>
      <c r="AD2290">
        <v>2022</v>
      </c>
    </row>
    <row r="2291" spans="1:30" x14ac:dyDescent="0.25">
      <c r="A2291" t="s">
        <v>18</v>
      </c>
      <c r="B2291" t="s">
        <v>40</v>
      </c>
      <c r="C2291" t="s">
        <v>41</v>
      </c>
      <c r="D2291" t="s">
        <v>42</v>
      </c>
      <c r="E2291" t="s">
        <v>48</v>
      </c>
      <c r="F2291" t="s">
        <v>27</v>
      </c>
      <c r="G2291">
        <v>15021687535</v>
      </c>
      <c r="H2291" t="s">
        <v>281</v>
      </c>
      <c r="I2291" t="s">
        <v>33</v>
      </c>
      <c r="J2291">
        <v>134</v>
      </c>
      <c r="K2291">
        <v>2</v>
      </c>
      <c r="L2291">
        <v>1</v>
      </c>
      <c r="M2291">
        <v>134</v>
      </c>
      <c r="N2291">
        <v>2</v>
      </c>
      <c r="O2291">
        <v>1</v>
      </c>
      <c r="P2291">
        <v>2</v>
      </c>
      <c r="Q2291">
        <v>2</v>
      </c>
      <c r="R2291" s="1">
        <v>44676</v>
      </c>
      <c r="S2291" t="str">
        <f t="shared" si="175"/>
        <v>KitKat - Crisp Wafers</v>
      </c>
      <c r="T2291" t="str">
        <f t="shared" si="176"/>
        <v>Food</v>
      </c>
      <c r="U2291" t="str">
        <f>IF(T2291="Cell is Blank - Dis-regard",_xlfn.XLOOKUP(S2291,'Categroy Lookup'!A:A,'Categroy Lookup'!B:B,"Cell is Blank - Dis-regard"),T2291)</f>
        <v>Food</v>
      </c>
      <c r="V2291" t="b">
        <f t="shared" si="178"/>
        <v>1</v>
      </c>
      <c r="W2291">
        <f t="shared" si="177"/>
        <v>2</v>
      </c>
      <c r="X2291" s="8">
        <f t="shared" si="179"/>
        <v>1.3333333333333333</v>
      </c>
      <c r="Y2291" t="s">
        <v>482</v>
      </c>
      <c r="Z2291" t="s">
        <v>483</v>
      </c>
      <c r="AB2291" t="s">
        <v>681</v>
      </c>
      <c r="AC2291" t="s">
        <v>797</v>
      </c>
      <c r="AD2291">
        <v>2022</v>
      </c>
    </row>
    <row r="2292" spans="1:30" x14ac:dyDescent="0.25">
      <c r="A2292" t="s">
        <v>18</v>
      </c>
      <c r="B2292" t="s">
        <v>40</v>
      </c>
      <c r="C2292" t="s">
        <v>41</v>
      </c>
      <c r="D2292" t="s">
        <v>42</v>
      </c>
      <c r="E2292" t="s">
        <v>82</v>
      </c>
      <c r="F2292" t="s">
        <v>31</v>
      </c>
      <c r="G2292">
        <v>15021770065</v>
      </c>
      <c r="H2292" t="s">
        <v>281</v>
      </c>
      <c r="I2292" t="s">
        <v>33</v>
      </c>
      <c r="J2292">
        <v>145</v>
      </c>
      <c r="K2292">
        <v>2.5</v>
      </c>
      <c r="L2292">
        <v>1</v>
      </c>
      <c r="M2292">
        <v>145</v>
      </c>
      <c r="N2292">
        <v>2.5</v>
      </c>
      <c r="O2292">
        <v>1</v>
      </c>
      <c r="P2292">
        <v>2.5</v>
      </c>
      <c r="Q2292">
        <v>2.5</v>
      </c>
      <c r="R2292" s="1">
        <v>44676</v>
      </c>
      <c r="S2292" t="str">
        <f t="shared" si="175"/>
        <v>Snapple Diet Tea - Peach Tea</v>
      </c>
      <c r="T2292" t="str">
        <f t="shared" si="176"/>
        <v>Non Carbonated</v>
      </c>
      <c r="U2292" t="str">
        <f>IF(T2292="Cell is Blank - Dis-regard",_xlfn.XLOOKUP(S2292,'Categroy Lookup'!A:A,'Categroy Lookup'!B:B,"Cell is Blank - Dis-regard"),T2292)</f>
        <v>Non Carbonated</v>
      </c>
      <c r="V2292" t="b">
        <f t="shared" si="178"/>
        <v>1</v>
      </c>
      <c r="W2292">
        <f t="shared" si="177"/>
        <v>2.5</v>
      </c>
      <c r="X2292" s="8">
        <f t="shared" si="179"/>
        <v>1.6666666666666667</v>
      </c>
      <c r="Y2292" t="s">
        <v>478</v>
      </c>
      <c r="Z2292" t="s">
        <v>517</v>
      </c>
      <c r="AB2292" t="s">
        <v>681</v>
      </c>
      <c r="AC2292" t="s">
        <v>797</v>
      </c>
      <c r="AD2292">
        <v>2022</v>
      </c>
    </row>
    <row r="2293" spans="1:30" x14ac:dyDescent="0.25">
      <c r="A2293" t="s">
        <v>18</v>
      </c>
      <c r="B2293" t="s">
        <v>40</v>
      </c>
      <c r="C2293" t="s">
        <v>41</v>
      </c>
      <c r="D2293" t="s">
        <v>42</v>
      </c>
      <c r="E2293" t="s">
        <v>93</v>
      </c>
      <c r="F2293" t="s">
        <v>23</v>
      </c>
      <c r="G2293">
        <v>15021785178</v>
      </c>
      <c r="H2293" t="s">
        <v>281</v>
      </c>
      <c r="I2293" t="s">
        <v>33</v>
      </c>
      <c r="J2293">
        <v>142</v>
      </c>
      <c r="K2293">
        <v>1.5</v>
      </c>
      <c r="L2293">
        <v>1</v>
      </c>
      <c r="M2293">
        <v>142</v>
      </c>
      <c r="N2293">
        <v>1.5</v>
      </c>
      <c r="O2293">
        <v>1</v>
      </c>
      <c r="P2293">
        <v>1.5</v>
      </c>
      <c r="Q2293">
        <v>1.5</v>
      </c>
      <c r="R2293" s="1">
        <v>44676</v>
      </c>
      <c r="S2293" t="str">
        <f t="shared" si="175"/>
        <v>Coca Cola - Zero Sugar</v>
      </c>
      <c r="T2293" t="str">
        <f t="shared" si="176"/>
        <v>Carbonated</v>
      </c>
      <c r="U2293" t="str">
        <f>IF(T2293="Cell is Blank - Dis-regard",_xlfn.XLOOKUP(S2293,'Categroy Lookup'!A:A,'Categroy Lookup'!B:B,"Cell is Blank - Dis-regard"),T2293)</f>
        <v>Carbonated</v>
      </c>
      <c r="V2293" t="b">
        <f t="shared" si="178"/>
        <v>1</v>
      </c>
      <c r="W2293">
        <f t="shared" si="177"/>
        <v>1.5</v>
      </c>
      <c r="X2293" s="8">
        <f t="shared" si="179"/>
        <v>1</v>
      </c>
      <c r="Y2293" t="s">
        <v>524</v>
      </c>
      <c r="Z2293" t="s">
        <v>525</v>
      </c>
      <c r="AB2293" t="s">
        <v>681</v>
      </c>
      <c r="AC2293" t="s">
        <v>797</v>
      </c>
      <c r="AD2293">
        <v>2022</v>
      </c>
    </row>
    <row r="2294" spans="1:30" x14ac:dyDescent="0.25">
      <c r="A2294" t="s">
        <v>18</v>
      </c>
      <c r="B2294" t="s">
        <v>28</v>
      </c>
      <c r="C2294" t="s">
        <v>20</v>
      </c>
      <c r="D2294" t="s">
        <v>29</v>
      </c>
      <c r="E2294" t="s">
        <v>93</v>
      </c>
      <c r="F2294" t="s">
        <v>23</v>
      </c>
      <c r="G2294">
        <v>15021921004</v>
      </c>
      <c r="H2294" t="s">
        <v>283</v>
      </c>
      <c r="I2294" t="s">
        <v>33</v>
      </c>
      <c r="J2294">
        <v>140</v>
      </c>
      <c r="K2294">
        <v>1.5</v>
      </c>
      <c r="L2294">
        <v>1</v>
      </c>
      <c r="M2294">
        <v>140</v>
      </c>
      <c r="N2294">
        <v>1.5</v>
      </c>
      <c r="O2294">
        <v>1</v>
      </c>
      <c r="P2294">
        <v>1.5</v>
      </c>
      <c r="Q2294">
        <v>1.5</v>
      </c>
      <c r="R2294" s="1">
        <v>44676</v>
      </c>
      <c r="S2294" t="str">
        <f t="shared" si="175"/>
        <v>Coca Cola - Zero Sugar</v>
      </c>
      <c r="T2294" t="str">
        <f t="shared" si="176"/>
        <v>Carbonated</v>
      </c>
      <c r="U2294" t="str">
        <f>IF(T2294="Cell is Blank - Dis-regard",_xlfn.XLOOKUP(S2294,'Categroy Lookup'!A:A,'Categroy Lookup'!B:B,"Cell is Blank - Dis-regard"),T2294)</f>
        <v>Carbonated</v>
      </c>
      <c r="V2294" t="b">
        <f t="shared" si="178"/>
        <v>1</v>
      </c>
      <c r="W2294">
        <f t="shared" si="177"/>
        <v>1.5</v>
      </c>
      <c r="X2294" s="8">
        <f t="shared" si="179"/>
        <v>1</v>
      </c>
      <c r="Y2294" t="s">
        <v>524</v>
      </c>
      <c r="Z2294" t="s">
        <v>525</v>
      </c>
      <c r="AB2294" t="s">
        <v>683</v>
      </c>
      <c r="AC2294" t="s">
        <v>798</v>
      </c>
      <c r="AD2294">
        <v>2022</v>
      </c>
    </row>
    <row r="2295" spans="1:30" x14ac:dyDescent="0.25">
      <c r="A2295" t="s">
        <v>18</v>
      </c>
      <c r="B2295" t="s">
        <v>40</v>
      </c>
      <c r="C2295" t="s">
        <v>41</v>
      </c>
      <c r="D2295" t="s">
        <v>42</v>
      </c>
      <c r="E2295" t="s">
        <v>43</v>
      </c>
      <c r="F2295" t="s">
        <v>23</v>
      </c>
      <c r="G2295">
        <v>15022161711</v>
      </c>
      <c r="H2295" t="s">
        <v>283</v>
      </c>
      <c r="I2295" t="s">
        <v>33</v>
      </c>
      <c r="J2295">
        <v>146</v>
      </c>
      <c r="K2295">
        <v>3</v>
      </c>
      <c r="L2295">
        <v>1</v>
      </c>
      <c r="M2295">
        <v>146</v>
      </c>
      <c r="N2295">
        <v>3</v>
      </c>
      <c r="O2295">
        <v>1</v>
      </c>
      <c r="P2295">
        <v>3</v>
      </c>
      <c r="Q2295">
        <v>3</v>
      </c>
      <c r="R2295" s="1">
        <v>44676</v>
      </c>
      <c r="S2295" t="str">
        <f t="shared" si="175"/>
        <v>Monster Energy Original</v>
      </c>
      <c r="T2295" t="str">
        <f t="shared" si="176"/>
        <v>Carbonated</v>
      </c>
      <c r="U2295" t="str">
        <f>IF(T2295="Cell is Blank - Dis-regard",_xlfn.XLOOKUP(S2295,'Categroy Lookup'!A:A,'Categroy Lookup'!B:B,"Cell is Blank - Dis-regard"),T2295)</f>
        <v>Carbonated</v>
      </c>
      <c r="V2295" t="b">
        <f t="shared" si="178"/>
        <v>1</v>
      </c>
      <c r="W2295">
        <f t="shared" si="177"/>
        <v>3</v>
      </c>
      <c r="X2295" s="8">
        <f t="shared" si="179"/>
        <v>2</v>
      </c>
      <c r="Y2295" t="s">
        <v>43</v>
      </c>
      <c r="AB2295" t="s">
        <v>683</v>
      </c>
      <c r="AC2295" t="s">
        <v>798</v>
      </c>
      <c r="AD2295">
        <v>2022</v>
      </c>
    </row>
    <row r="2296" spans="1:30" x14ac:dyDescent="0.25">
      <c r="A2296" t="s">
        <v>18</v>
      </c>
      <c r="B2296" t="s">
        <v>40</v>
      </c>
      <c r="C2296" t="s">
        <v>41</v>
      </c>
      <c r="D2296" t="s">
        <v>42</v>
      </c>
      <c r="E2296" t="s">
        <v>208</v>
      </c>
      <c r="F2296" t="s">
        <v>27</v>
      </c>
      <c r="G2296">
        <v>15022162470</v>
      </c>
      <c r="H2296" t="s">
        <v>283</v>
      </c>
      <c r="I2296" t="s">
        <v>33</v>
      </c>
      <c r="J2296">
        <v>114</v>
      </c>
      <c r="K2296">
        <v>1.5</v>
      </c>
      <c r="L2296">
        <v>1</v>
      </c>
      <c r="M2296">
        <v>114</v>
      </c>
      <c r="N2296">
        <v>1.5</v>
      </c>
      <c r="O2296">
        <v>1</v>
      </c>
      <c r="P2296">
        <v>1.5</v>
      </c>
      <c r="Q2296">
        <v>1.5</v>
      </c>
      <c r="R2296" s="1">
        <v>44676</v>
      </c>
      <c r="S2296" t="str">
        <f t="shared" si="175"/>
        <v>Doritos Cool Ranch</v>
      </c>
      <c r="T2296" t="str">
        <f t="shared" si="176"/>
        <v>Food</v>
      </c>
      <c r="U2296" t="str">
        <f>IF(T2296="Cell is Blank - Dis-regard",_xlfn.XLOOKUP(S2296,'Categroy Lookup'!A:A,'Categroy Lookup'!B:B,"Cell is Blank - Dis-regard"),T2296)</f>
        <v>Food</v>
      </c>
      <c r="V2296" t="b">
        <f t="shared" si="178"/>
        <v>1</v>
      </c>
      <c r="W2296">
        <f t="shared" si="177"/>
        <v>1.5</v>
      </c>
      <c r="X2296" s="8">
        <f t="shared" si="179"/>
        <v>1</v>
      </c>
      <c r="Y2296" t="s">
        <v>208</v>
      </c>
      <c r="AB2296" t="s">
        <v>683</v>
      </c>
      <c r="AC2296" t="s">
        <v>798</v>
      </c>
      <c r="AD2296">
        <v>2022</v>
      </c>
    </row>
    <row r="2297" spans="1:30" x14ac:dyDescent="0.25">
      <c r="A2297" t="s">
        <v>18</v>
      </c>
      <c r="B2297" t="s">
        <v>40</v>
      </c>
      <c r="C2297" t="s">
        <v>41</v>
      </c>
      <c r="D2297" t="s">
        <v>42</v>
      </c>
      <c r="E2297" t="s">
        <v>131</v>
      </c>
      <c r="F2297" t="s">
        <v>23</v>
      </c>
      <c r="G2297">
        <v>15022176052</v>
      </c>
      <c r="H2297" t="s">
        <v>283</v>
      </c>
      <c r="I2297" t="s">
        <v>33</v>
      </c>
      <c r="J2297">
        <v>140</v>
      </c>
      <c r="K2297">
        <v>1.25</v>
      </c>
      <c r="L2297">
        <v>1</v>
      </c>
      <c r="M2297">
        <v>140</v>
      </c>
      <c r="N2297">
        <v>1.25</v>
      </c>
      <c r="O2297">
        <v>1</v>
      </c>
      <c r="P2297">
        <v>1.25</v>
      </c>
      <c r="Q2297">
        <v>1.25</v>
      </c>
      <c r="R2297" s="1">
        <v>44676</v>
      </c>
      <c r="S2297" t="str">
        <f t="shared" si="175"/>
        <v>Sunkist Soda - Orange</v>
      </c>
      <c r="T2297" t="str">
        <f t="shared" si="176"/>
        <v>Carbonated</v>
      </c>
      <c r="U2297" t="str">
        <f>IF(T2297="Cell is Blank - Dis-regard",_xlfn.XLOOKUP(S2297,'Categroy Lookup'!A:A,'Categroy Lookup'!B:B,"Cell is Blank - Dis-regard"),T2297)</f>
        <v>Carbonated</v>
      </c>
      <c r="V2297" t="b">
        <f t="shared" si="178"/>
        <v>1</v>
      </c>
      <c r="W2297">
        <f t="shared" si="177"/>
        <v>1.25</v>
      </c>
      <c r="X2297" s="8">
        <f t="shared" si="179"/>
        <v>0.83333333333333337</v>
      </c>
      <c r="Y2297" t="s">
        <v>551</v>
      </c>
      <c r="Z2297" t="s">
        <v>552</v>
      </c>
      <c r="AB2297" t="s">
        <v>683</v>
      </c>
      <c r="AC2297" t="s">
        <v>798</v>
      </c>
      <c r="AD2297">
        <v>2022</v>
      </c>
    </row>
    <row r="2298" spans="1:30" x14ac:dyDescent="0.25">
      <c r="A2298" t="s">
        <v>18</v>
      </c>
      <c r="B2298" t="s">
        <v>40</v>
      </c>
      <c r="C2298" t="s">
        <v>41</v>
      </c>
      <c r="D2298" t="s">
        <v>42</v>
      </c>
      <c r="E2298" t="s">
        <v>93</v>
      </c>
      <c r="F2298" t="s">
        <v>23</v>
      </c>
      <c r="G2298">
        <v>15022547375</v>
      </c>
      <c r="H2298" t="s">
        <v>283</v>
      </c>
      <c r="I2298" t="s">
        <v>33</v>
      </c>
      <c r="J2298">
        <v>142</v>
      </c>
      <c r="K2298">
        <v>1.5</v>
      </c>
      <c r="L2298">
        <v>1</v>
      </c>
      <c r="M2298">
        <v>142</v>
      </c>
      <c r="N2298">
        <v>1.5</v>
      </c>
      <c r="O2298">
        <v>1</v>
      </c>
      <c r="P2298">
        <v>1.5</v>
      </c>
      <c r="Q2298">
        <v>1.5</v>
      </c>
      <c r="R2298" s="1">
        <v>44677</v>
      </c>
      <c r="S2298" t="str">
        <f t="shared" si="175"/>
        <v>Coca Cola - Zero Sugar</v>
      </c>
      <c r="T2298" t="str">
        <f t="shared" si="176"/>
        <v>Carbonated</v>
      </c>
      <c r="U2298" t="str">
        <f>IF(T2298="Cell is Blank - Dis-regard",_xlfn.XLOOKUP(S2298,'Categroy Lookup'!A:A,'Categroy Lookup'!B:B,"Cell is Blank - Dis-regard"),T2298)</f>
        <v>Carbonated</v>
      </c>
      <c r="V2298" t="b">
        <f t="shared" si="178"/>
        <v>1</v>
      </c>
      <c r="W2298">
        <f t="shared" si="177"/>
        <v>1.5</v>
      </c>
      <c r="X2298" s="8">
        <f t="shared" si="179"/>
        <v>1</v>
      </c>
      <c r="Y2298" t="s">
        <v>524</v>
      </c>
      <c r="Z2298" t="s">
        <v>525</v>
      </c>
      <c r="AB2298" t="s">
        <v>683</v>
      </c>
      <c r="AC2298" t="s">
        <v>798</v>
      </c>
      <c r="AD2298">
        <v>2022</v>
      </c>
    </row>
    <row r="2299" spans="1:30" x14ac:dyDescent="0.25">
      <c r="A2299" t="s">
        <v>18</v>
      </c>
      <c r="B2299" t="s">
        <v>36</v>
      </c>
      <c r="C2299" t="s">
        <v>37</v>
      </c>
      <c r="D2299" t="s">
        <v>38</v>
      </c>
      <c r="E2299" t="s">
        <v>53</v>
      </c>
      <c r="F2299" t="s">
        <v>27</v>
      </c>
      <c r="G2299">
        <v>15022892504</v>
      </c>
      <c r="H2299" t="s">
        <v>283</v>
      </c>
      <c r="I2299" t="s">
        <v>33</v>
      </c>
      <c r="J2299">
        <v>137</v>
      </c>
      <c r="K2299">
        <v>2</v>
      </c>
      <c r="L2299">
        <v>1</v>
      </c>
      <c r="M2299">
        <v>137</v>
      </c>
      <c r="N2299">
        <v>2</v>
      </c>
      <c r="O2299">
        <v>1</v>
      </c>
      <c r="P2299">
        <v>2</v>
      </c>
      <c r="Q2299">
        <v>2</v>
      </c>
      <c r="R2299" s="1">
        <v>44677</v>
      </c>
      <c r="S2299" t="str">
        <f t="shared" si="175"/>
        <v>Jacks Links Bar Beef Strip</v>
      </c>
      <c r="T2299" t="str">
        <f t="shared" si="176"/>
        <v>Food</v>
      </c>
      <c r="U2299" t="str">
        <f>IF(T2299="Cell is Blank - Dis-regard",_xlfn.XLOOKUP(S2299,'Categroy Lookup'!A:A,'Categroy Lookup'!B:B,"Cell is Blank - Dis-regard"),T2299)</f>
        <v>Food</v>
      </c>
      <c r="V2299" t="b">
        <f t="shared" si="178"/>
        <v>1</v>
      </c>
      <c r="W2299">
        <f t="shared" si="177"/>
        <v>2</v>
      </c>
      <c r="X2299" s="8">
        <f t="shared" si="179"/>
        <v>1.3333333333333333</v>
      </c>
      <c r="Y2299" t="s">
        <v>53</v>
      </c>
      <c r="AB2299" t="s">
        <v>683</v>
      </c>
      <c r="AC2299" t="s">
        <v>798</v>
      </c>
      <c r="AD2299">
        <v>2022</v>
      </c>
    </row>
    <row r="2300" spans="1:30" x14ac:dyDescent="0.25">
      <c r="A2300" t="s">
        <v>18</v>
      </c>
      <c r="B2300" t="s">
        <v>40</v>
      </c>
      <c r="C2300" t="s">
        <v>41</v>
      </c>
      <c r="D2300" t="s">
        <v>42</v>
      </c>
      <c r="E2300" t="s">
        <v>131</v>
      </c>
      <c r="F2300" t="s">
        <v>23</v>
      </c>
      <c r="G2300">
        <v>15023205342</v>
      </c>
      <c r="H2300" t="s">
        <v>283</v>
      </c>
      <c r="I2300" t="s">
        <v>25</v>
      </c>
      <c r="J2300">
        <v>140</v>
      </c>
      <c r="K2300">
        <v>1.25</v>
      </c>
      <c r="L2300">
        <v>1</v>
      </c>
      <c r="M2300">
        <v>140</v>
      </c>
      <c r="N2300">
        <v>1.25</v>
      </c>
      <c r="O2300">
        <v>1</v>
      </c>
      <c r="P2300">
        <v>1.25</v>
      </c>
      <c r="Q2300">
        <v>1.25</v>
      </c>
      <c r="R2300" s="1">
        <v>44677</v>
      </c>
      <c r="S2300" t="str">
        <f t="shared" si="175"/>
        <v>Sunkist Soda - Orange</v>
      </c>
      <c r="T2300" t="str">
        <f t="shared" si="176"/>
        <v>Carbonated</v>
      </c>
      <c r="U2300" t="str">
        <f>IF(T2300="Cell is Blank - Dis-regard",_xlfn.XLOOKUP(S2300,'Categroy Lookup'!A:A,'Categroy Lookup'!B:B,"Cell is Blank - Dis-regard"),T2300)</f>
        <v>Carbonated</v>
      </c>
      <c r="V2300" t="b">
        <f t="shared" si="178"/>
        <v>1</v>
      </c>
      <c r="W2300">
        <f t="shared" si="177"/>
        <v>1.25</v>
      </c>
      <c r="X2300" s="8">
        <f t="shared" si="179"/>
        <v>0.83333333333333337</v>
      </c>
      <c r="Y2300" t="s">
        <v>551</v>
      </c>
      <c r="Z2300" t="s">
        <v>552</v>
      </c>
      <c r="AB2300" t="s">
        <v>683</v>
      </c>
      <c r="AC2300" t="s">
        <v>798</v>
      </c>
      <c r="AD2300">
        <v>2022</v>
      </c>
    </row>
    <row r="2301" spans="1:30" x14ac:dyDescent="0.25">
      <c r="A2301" t="s">
        <v>18</v>
      </c>
      <c r="B2301" t="s">
        <v>36</v>
      </c>
      <c r="C2301" t="s">
        <v>37</v>
      </c>
      <c r="D2301" t="s">
        <v>38</v>
      </c>
      <c r="E2301" t="s">
        <v>53</v>
      </c>
      <c r="F2301" t="s">
        <v>27</v>
      </c>
      <c r="G2301">
        <v>15023608043</v>
      </c>
      <c r="H2301" t="s">
        <v>283</v>
      </c>
      <c r="I2301" t="s">
        <v>33</v>
      </c>
      <c r="J2301">
        <v>137</v>
      </c>
      <c r="K2301">
        <v>2</v>
      </c>
      <c r="L2301">
        <v>1</v>
      </c>
      <c r="M2301">
        <v>137</v>
      </c>
      <c r="N2301">
        <v>2</v>
      </c>
      <c r="O2301">
        <v>1</v>
      </c>
      <c r="P2301">
        <v>2</v>
      </c>
      <c r="Q2301">
        <v>2</v>
      </c>
      <c r="R2301" s="1">
        <v>44677</v>
      </c>
      <c r="S2301" t="str">
        <f t="shared" si="175"/>
        <v>Jacks Links Bar Beef Strip</v>
      </c>
      <c r="T2301" t="str">
        <f t="shared" si="176"/>
        <v>Food</v>
      </c>
      <c r="U2301" t="str">
        <f>IF(T2301="Cell is Blank - Dis-regard",_xlfn.XLOOKUP(S2301,'Categroy Lookup'!A:A,'Categroy Lookup'!B:B,"Cell is Blank - Dis-regard"),T2301)</f>
        <v>Food</v>
      </c>
      <c r="V2301" t="b">
        <f t="shared" si="178"/>
        <v>1</v>
      </c>
      <c r="W2301">
        <f t="shared" si="177"/>
        <v>2</v>
      </c>
      <c r="X2301" s="8">
        <f t="shared" si="179"/>
        <v>1.3333333333333333</v>
      </c>
      <c r="Y2301" t="s">
        <v>53</v>
      </c>
      <c r="AB2301" t="s">
        <v>683</v>
      </c>
      <c r="AC2301" t="s">
        <v>798</v>
      </c>
      <c r="AD2301">
        <v>2022</v>
      </c>
    </row>
    <row r="2302" spans="1:30" x14ac:dyDescent="0.25">
      <c r="A2302" t="s">
        <v>18</v>
      </c>
      <c r="B2302" t="s">
        <v>197</v>
      </c>
      <c r="C2302" t="s">
        <v>198</v>
      </c>
      <c r="D2302" t="s">
        <v>199</v>
      </c>
      <c r="E2302" t="s">
        <v>206</v>
      </c>
      <c r="F2302" t="s">
        <v>31</v>
      </c>
      <c r="G2302">
        <v>15023697978</v>
      </c>
      <c r="H2302" t="s">
        <v>283</v>
      </c>
      <c r="I2302" t="s">
        <v>25</v>
      </c>
      <c r="J2302">
        <v>141</v>
      </c>
      <c r="K2302">
        <v>2</v>
      </c>
      <c r="L2302">
        <v>1</v>
      </c>
      <c r="M2302">
        <v>141</v>
      </c>
      <c r="N2302">
        <v>2</v>
      </c>
      <c r="O2302">
        <v>1</v>
      </c>
      <c r="P2302">
        <v>2</v>
      </c>
      <c r="Q2302">
        <v>2</v>
      </c>
      <c r="R2302" s="1">
        <v>44677</v>
      </c>
      <c r="S2302" t="str">
        <f t="shared" si="175"/>
        <v>Iberia Coconut Water</v>
      </c>
      <c r="T2302" t="str">
        <f t="shared" si="176"/>
        <v>Non Carbonated</v>
      </c>
      <c r="U2302" t="str">
        <f>IF(T2302="Cell is Blank - Dis-regard",_xlfn.XLOOKUP(S2302,'Categroy Lookup'!A:A,'Categroy Lookup'!B:B,"Cell is Blank - Dis-regard"),T2302)</f>
        <v>Non Carbonated</v>
      </c>
      <c r="V2302" t="b">
        <f t="shared" si="178"/>
        <v>1</v>
      </c>
      <c r="W2302">
        <f t="shared" si="177"/>
        <v>2</v>
      </c>
      <c r="X2302" s="8">
        <f t="shared" si="179"/>
        <v>1.3333333333333333</v>
      </c>
      <c r="Y2302" t="s">
        <v>206</v>
      </c>
      <c r="AB2302" t="s">
        <v>683</v>
      </c>
      <c r="AC2302" t="s">
        <v>798</v>
      </c>
      <c r="AD2302">
        <v>2022</v>
      </c>
    </row>
    <row r="2303" spans="1:30" x14ac:dyDescent="0.25">
      <c r="A2303" t="s">
        <v>18</v>
      </c>
      <c r="B2303" t="s">
        <v>36</v>
      </c>
      <c r="C2303" t="s">
        <v>37</v>
      </c>
      <c r="D2303" t="s">
        <v>38</v>
      </c>
      <c r="E2303" t="s">
        <v>155</v>
      </c>
      <c r="F2303" t="s">
        <v>27</v>
      </c>
      <c r="G2303">
        <v>15023958458</v>
      </c>
      <c r="H2303" t="s">
        <v>283</v>
      </c>
      <c r="I2303" t="s">
        <v>33</v>
      </c>
      <c r="J2303">
        <v>122</v>
      </c>
      <c r="K2303">
        <v>1.25</v>
      </c>
      <c r="L2303">
        <v>1</v>
      </c>
      <c r="M2303">
        <v>122</v>
      </c>
      <c r="N2303">
        <v>1.25</v>
      </c>
      <c r="O2303">
        <v>1</v>
      </c>
      <c r="P2303">
        <v>1.25</v>
      </c>
      <c r="Q2303">
        <v>1.25</v>
      </c>
      <c r="R2303" s="1">
        <v>44677</v>
      </c>
      <c r="S2303" t="str">
        <f t="shared" si="175"/>
        <v>Belvita Snack Packs - Blueberry</v>
      </c>
      <c r="T2303" t="str">
        <f t="shared" si="176"/>
        <v>Food</v>
      </c>
      <c r="U2303" t="str">
        <f>IF(T2303="Cell is Blank - Dis-regard",_xlfn.XLOOKUP(S2303,'Categroy Lookup'!A:A,'Categroy Lookup'!B:B,"Cell is Blank - Dis-regard"),T2303)</f>
        <v>Food</v>
      </c>
      <c r="V2303" t="b">
        <f t="shared" si="178"/>
        <v>1</v>
      </c>
      <c r="W2303">
        <f t="shared" si="177"/>
        <v>1.25</v>
      </c>
      <c r="X2303" s="8">
        <f t="shared" si="179"/>
        <v>0.83333333333333337</v>
      </c>
      <c r="Y2303" t="s">
        <v>560</v>
      </c>
      <c r="Z2303" t="s">
        <v>539</v>
      </c>
      <c r="AB2303" t="s">
        <v>683</v>
      </c>
      <c r="AC2303" t="s">
        <v>798</v>
      </c>
      <c r="AD2303">
        <v>2022</v>
      </c>
    </row>
    <row r="2304" spans="1:30" x14ac:dyDescent="0.25">
      <c r="A2304" t="s">
        <v>18</v>
      </c>
      <c r="B2304" t="s">
        <v>36</v>
      </c>
      <c r="C2304" t="s">
        <v>37</v>
      </c>
      <c r="D2304" t="s">
        <v>38</v>
      </c>
      <c r="E2304" t="s">
        <v>34</v>
      </c>
      <c r="F2304" t="s">
        <v>27</v>
      </c>
      <c r="G2304">
        <v>15024349207</v>
      </c>
      <c r="H2304" t="s">
        <v>283</v>
      </c>
      <c r="I2304" t="s">
        <v>33</v>
      </c>
      <c r="J2304">
        <v>110</v>
      </c>
      <c r="K2304">
        <v>1.5</v>
      </c>
      <c r="L2304">
        <v>1</v>
      </c>
      <c r="M2304">
        <v>110</v>
      </c>
      <c r="N2304">
        <v>1.5</v>
      </c>
      <c r="O2304">
        <v>1</v>
      </c>
      <c r="P2304">
        <v>1.5</v>
      </c>
      <c r="Q2304">
        <v>1.5</v>
      </c>
      <c r="R2304" s="1">
        <v>44677</v>
      </c>
      <c r="S2304" t="str">
        <f t="shared" si="175"/>
        <v>Miss Vickie's Potato Chip - Sea Salt &amp; Vinega</v>
      </c>
      <c r="T2304" t="str">
        <f t="shared" si="176"/>
        <v>Food</v>
      </c>
      <c r="U2304" t="str">
        <f>IF(T2304="Cell is Blank - Dis-regard",_xlfn.XLOOKUP(S2304,'Categroy Lookup'!A:A,'Categroy Lookup'!B:B,"Cell is Blank - Dis-regard"),T2304)</f>
        <v>Food</v>
      </c>
      <c r="V2304" t="b">
        <f t="shared" si="178"/>
        <v>1</v>
      </c>
      <c r="W2304">
        <f t="shared" si="177"/>
        <v>1.5</v>
      </c>
      <c r="X2304" s="8">
        <f t="shared" si="179"/>
        <v>1</v>
      </c>
      <c r="Y2304" t="s">
        <v>473</v>
      </c>
      <c r="Z2304" t="s">
        <v>474</v>
      </c>
      <c r="AB2304" t="s">
        <v>683</v>
      </c>
      <c r="AC2304" t="s">
        <v>798</v>
      </c>
      <c r="AD2304">
        <v>2022</v>
      </c>
    </row>
    <row r="2305" spans="1:30" x14ac:dyDescent="0.25">
      <c r="A2305" t="s">
        <v>18</v>
      </c>
      <c r="B2305" t="s">
        <v>197</v>
      </c>
      <c r="C2305" t="s">
        <v>198</v>
      </c>
      <c r="D2305" t="s">
        <v>199</v>
      </c>
      <c r="E2305" t="s">
        <v>114</v>
      </c>
      <c r="F2305" t="s">
        <v>27</v>
      </c>
      <c r="G2305">
        <v>15024558978</v>
      </c>
      <c r="H2305" t="s">
        <v>283</v>
      </c>
      <c r="I2305" t="s">
        <v>33</v>
      </c>
      <c r="J2305">
        <v>114</v>
      </c>
      <c r="K2305">
        <v>1.5</v>
      </c>
      <c r="L2305">
        <v>1</v>
      </c>
      <c r="M2305">
        <v>114</v>
      </c>
      <c r="N2305">
        <v>1.5</v>
      </c>
      <c r="O2305">
        <v>1</v>
      </c>
      <c r="P2305">
        <v>1.5</v>
      </c>
      <c r="Q2305">
        <v>1.5</v>
      </c>
      <c r="R2305" s="1">
        <v>44677</v>
      </c>
      <c r="S2305" t="str">
        <f t="shared" si="175"/>
        <v>SunChips Multigrain - Original</v>
      </c>
      <c r="T2305" t="str">
        <f t="shared" si="176"/>
        <v>Food</v>
      </c>
      <c r="U2305" t="str">
        <f>IF(T2305="Cell is Blank - Dis-regard",_xlfn.XLOOKUP(S2305,'Categroy Lookup'!A:A,'Categroy Lookup'!B:B,"Cell is Blank - Dis-regard"),T2305)</f>
        <v>Food</v>
      </c>
      <c r="V2305" t="b">
        <f t="shared" si="178"/>
        <v>1</v>
      </c>
      <c r="W2305">
        <f t="shared" si="177"/>
        <v>1.5</v>
      </c>
      <c r="X2305" s="8">
        <f t="shared" si="179"/>
        <v>1</v>
      </c>
      <c r="Y2305" t="s">
        <v>502</v>
      </c>
      <c r="Z2305" t="s">
        <v>512</v>
      </c>
      <c r="AB2305" t="s">
        <v>683</v>
      </c>
      <c r="AC2305" t="s">
        <v>798</v>
      </c>
      <c r="AD2305">
        <v>2022</v>
      </c>
    </row>
    <row r="2306" spans="1:30" x14ac:dyDescent="0.25">
      <c r="A2306" t="s">
        <v>18</v>
      </c>
      <c r="B2306" t="s">
        <v>40</v>
      </c>
      <c r="C2306" t="s">
        <v>41</v>
      </c>
      <c r="D2306" t="s">
        <v>42</v>
      </c>
      <c r="E2306" t="s">
        <v>93</v>
      </c>
      <c r="F2306" t="s">
        <v>23</v>
      </c>
      <c r="G2306">
        <v>15024513590</v>
      </c>
      <c r="H2306" t="s">
        <v>283</v>
      </c>
      <c r="I2306" t="s">
        <v>33</v>
      </c>
      <c r="J2306">
        <v>142</v>
      </c>
      <c r="K2306">
        <v>1.5</v>
      </c>
      <c r="L2306">
        <v>1</v>
      </c>
      <c r="M2306">
        <v>142</v>
      </c>
      <c r="N2306">
        <v>1.5</v>
      </c>
      <c r="O2306">
        <v>1</v>
      </c>
      <c r="P2306">
        <v>1.5</v>
      </c>
      <c r="Q2306">
        <v>1.5</v>
      </c>
      <c r="R2306" s="1">
        <v>44677</v>
      </c>
      <c r="S2306" t="str">
        <f t="shared" ref="S2306:S2369" si="180">IF(E2306="","Cell is Blank - Dis-regard",E2306)</f>
        <v>Coca Cola - Zero Sugar</v>
      </c>
      <c r="T2306" t="str">
        <f t="shared" ref="T2306:T2369" si="181">IF(F2306="","Cell is Blank - Dis-regard",F2306)</f>
        <v>Carbonated</v>
      </c>
      <c r="U2306" t="str">
        <f>IF(T2306="Cell is Blank - Dis-regard",_xlfn.XLOOKUP(S2306,'Categroy Lookup'!A:A,'Categroy Lookup'!B:B,"Cell is Blank - Dis-regard"),T2306)</f>
        <v>Carbonated</v>
      </c>
      <c r="V2306" t="b">
        <f t="shared" si="178"/>
        <v>1</v>
      </c>
      <c r="W2306">
        <f t="shared" ref="W2306:W2369" si="182">IF(V2306="FALSE",K2306,K2306)</f>
        <v>1.5</v>
      </c>
      <c r="X2306" s="8">
        <f t="shared" si="179"/>
        <v>1</v>
      </c>
      <c r="Y2306" t="s">
        <v>524</v>
      </c>
      <c r="Z2306" t="s">
        <v>525</v>
      </c>
      <c r="AB2306" t="s">
        <v>683</v>
      </c>
      <c r="AC2306" t="s">
        <v>798</v>
      </c>
      <c r="AD2306">
        <v>2022</v>
      </c>
    </row>
    <row r="2307" spans="1:30" x14ac:dyDescent="0.25">
      <c r="A2307" t="s">
        <v>18</v>
      </c>
      <c r="B2307" t="s">
        <v>197</v>
      </c>
      <c r="C2307" t="s">
        <v>198</v>
      </c>
      <c r="D2307" t="s">
        <v>199</v>
      </c>
      <c r="E2307" t="s">
        <v>205</v>
      </c>
      <c r="F2307" t="s">
        <v>23</v>
      </c>
      <c r="G2307">
        <v>15025470625</v>
      </c>
      <c r="H2307" t="s">
        <v>283</v>
      </c>
      <c r="I2307" t="s">
        <v>25</v>
      </c>
      <c r="J2307">
        <v>140</v>
      </c>
      <c r="K2307">
        <v>1.5</v>
      </c>
      <c r="L2307">
        <v>1</v>
      </c>
      <c r="M2307">
        <v>140</v>
      </c>
      <c r="N2307">
        <v>1.5</v>
      </c>
      <c r="O2307">
        <v>1</v>
      </c>
      <c r="P2307">
        <v>1.5</v>
      </c>
      <c r="Q2307">
        <v>1.5</v>
      </c>
      <c r="R2307" s="1">
        <v>44677</v>
      </c>
      <c r="S2307" t="str">
        <f t="shared" si="180"/>
        <v>Spindrift - Sparkling Water - Pineapple</v>
      </c>
      <c r="T2307" t="str">
        <f t="shared" si="181"/>
        <v>Carbonated</v>
      </c>
      <c r="U2307" t="str">
        <f>IF(T2307="Cell is Blank - Dis-regard",_xlfn.XLOOKUP(S2307,'Categroy Lookup'!A:A,'Categroy Lookup'!B:B,"Cell is Blank - Dis-regard"),T2307)</f>
        <v>Carbonated</v>
      </c>
      <c r="V2307" t="b">
        <f t="shared" ref="V2307:V2370" si="183">K2307=N2307</f>
        <v>1</v>
      </c>
      <c r="W2307">
        <f t="shared" si="182"/>
        <v>1.5</v>
      </c>
      <c r="X2307" s="8">
        <f t="shared" ref="X2307:X2370" si="184">W2307/1.5</f>
        <v>1</v>
      </c>
      <c r="Y2307" t="s">
        <v>486</v>
      </c>
      <c r="Z2307" t="s">
        <v>576</v>
      </c>
      <c r="AA2307" t="s">
        <v>577</v>
      </c>
      <c r="AB2307" t="s">
        <v>683</v>
      </c>
      <c r="AC2307" t="s">
        <v>798</v>
      </c>
      <c r="AD2307">
        <v>2022</v>
      </c>
    </row>
    <row r="2308" spans="1:30" x14ac:dyDescent="0.25">
      <c r="A2308" t="s">
        <v>18</v>
      </c>
      <c r="B2308" t="s">
        <v>197</v>
      </c>
      <c r="C2308" t="s">
        <v>198</v>
      </c>
      <c r="D2308" t="s">
        <v>199</v>
      </c>
      <c r="E2308" t="s">
        <v>210</v>
      </c>
      <c r="F2308" t="s">
        <v>27</v>
      </c>
      <c r="G2308">
        <v>15025473650</v>
      </c>
      <c r="H2308" t="s">
        <v>283</v>
      </c>
      <c r="I2308" t="s">
        <v>25</v>
      </c>
      <c r="J2308">
        <v>136</v>
      </c>
      <c r="K2308">
        <v>2</v>
      </c>
      <c r="L2308">
        <v>2</v>
      </c>
      <c r="M2308">
        <v>136</v>
      </c>
      <c r="N2308">
        <v>2</v>
      </c>
      <c r="O2308">
        <v>2</v>
      </c>
      <c r="P2308">
        <v>4</v>
      </c>
      <c r="Q2308">
        <v>4</v>
      </c>
      <c r="R2308" s="1">
        <v>44677</v>
      </c>
      <c r="S2308" t="str">
        <f t="shared" si="180"/>
        <v>Genius Keto Bar - Chocolate Dream</v>
      </c>
      <c r="T2308" t="str">
        <f t="shared" si="181"/>
        <v>Food</v>
      </c>
      <c r="U2308" t="str">
        <f>IF(T2308="Cell is Blank - Dis-regard",_xlfn.XLOOKUP(S2308,'Categroy Lookup'!A:A,'Categroy Lookup'!B:B,"Cell is Blank - Dis-regard"),T2308)</f>
        <v>Food</v>
      </c>
      <c r="V2308" t="b">
        <f t="shared" si="183"/>
        <v>1</v>
      </c>
      <c r="W2308">
        <f t="shared" si="182"/>
        <v>2</v>
      </c>
      <c r="X2308" s="8">
        <f t="shared" si="184"/>
        <v>1.3333333333333333</v>
      </c>
      <c r="Y2308" t="s">
        <v>580</v>
      </c>
      <c r="Z2308" t="s">
        <v>581</v>
      </c>
      <c r="AB2308" t="s">
        <v>683</v>
      </c>
      <c r="AC2308" t="s">
        <v>798</v>
      </c>
      <c r="AD2308">
        <v>2022</v>
      </c>
    </row>
    <row r="2309" spans="1:30" x14ac:dyDescent="0.25">
      <c r="A2309" t="s">
        <v>18</v>
      </c>
      <c r="B2309" t="s">
        <v>36</v>
      </c>
      <c r="C2309" t="s">
        <v>37</v>
      </c>
      <c r="D2309" t="s">
        <v>38</v>
      </c>
      <c r="E2309" t="s">
        <v>92</v>
      </c>
      <c r="F2309" t="s">
        <v>27</v>
      </c>
      <c r="G2309">
        <v>15025867253</v>
      </c>
      <c r="H2309" t="s">
        <v>283</v>
      </c>
      <c r="I2309" t="s">
        <v>25</v>
      </c>
      <c r="J2309">
        <v>113</v>
      </c>
      <c r="K2309">
        <v>1.5</v>
      </c>
      <c r="L2309">
        <v>1</v>
      </c>
      <c r="M2309">
        <v>113</v>
      </c>
      <c r="N2309">
        <v>1.5</v>
      </c>
      <c r="O2309">
        <v>1</v>
      </c>
      <c r="P2309">
        <v>1.5</v>
      </c>
      <c r="Q2309">
        <v>1.5</v>
      </c>
      <c r="R2309" s="1">
        <v>44677</v>
      </c>
      <c r="S2309" t="str">
        <f t="shared" si="180"/>
        <v>Miss Vickie's Potato Chip - Jalapeno</v>
      </c>
      <c r="T2309" t="str">
        <f t="shared" si="181"/>
        <v>Food</v>
      </c>
      <c r="U2309" t="str">
        <f>IF(T2309="Cell is Blank - Dis-regard",_xlfn.XLOOKUP(S2309,'Categroy Lookup'!A:A,'Categroy Lookup'!B:B,"Cell is Blank - Dis-regard"),T2309)</f>
        <v>Food</v>
      </c>
      <c r="V2309" t="b">
        <f t="shared" si="183"/>
        <v>1</v>
      </c>
      <c r="W2309">
        <f t="shared" si="182"/>
        <v>1.5</v>
      </c>
      <c r="X2309" s="8">
        <f t="shared" si="184"/>
        <v>1</v>
      </c>
      <c r="Y2309" t="s">
        <v>473</v>
      </c>
      <c r="Z2309" t="s">
        <v>523</v>
      </c>
      <c r="AB2309" t="s">
        <v>683</v>
      </c>
      <c r="AC2309" t="s">
        <v>798</v>
      </c>
      <c r="AD2309">
        <v>2022</v>
      </c>
    </row>
    <row r="2310" spans="1:30" x14ac:dyDescent="0.25">
      <c r="A2310" t="s">
        <v>18</v>
      </c>
      <c r="B2310" t="s">
        <v>197</v>
      </c>
      <c r="C2310" t="s">
        <v>198</v>
      </c>
      <c r="D2310" t="s">
        <v>199</v>
      </c>
      <c r="E2310" t="s">
        <v>250</v>
      </c>
      <c r="F2310" t="s">
        <v>27</v>
      </c>
      <c r="G2310">
        <v>15025970506</v>
      </c>
      <c r="H2310" t="s">
        <v>283</v>
      </c>
      <c r="I2310" t="s">
        <v>33</v>
      </c>
      <c r="J2310">
        <v>110</v>
      </c>
      <c r="K2310">
        <v>1.5</v>
      </c>
      <c r="L2310">
        <v>1</v>
      </c>
      <c r="M2310">
        <v>110</v>
      </c>
      <c r="N2310">
        <v>1.5</v>
      </c>
      <c r="O2310">
        <v>1</v>
      </c>
      <c r="P2310">
        <v>1.5</v>
      </c>
      <c r="Q2310">
        <v>1.5</v>
      </c>
      <c r="R2310" s="1">
        <v>44677</v>
      </c>
      <c r="S2310" t="str">
        <f t="shared" si="180"/>
        <v>Pop Corners - Kettle Corn</v>
      </c>
      <c r="T2310" t="str">
        <f t="shared" si="181"/>
        <v>Food</v>
      </c>
      <c r="U2310" t="str">
        <f>IF(T2310="Cell is Blank - Dis-regard",_xlfn.XLOOKUP(S2310,'Categroy Lookup'!A:A,'Categroy Lookup'!B:B,"Cell is Blank - Dis-regard"),T2310)</f>
        <v>Food</v>
      </c>
      <c r="V2310" t="b">
        <f t="shared" si="183"/>
        <v>1</v>
      </c>
      <c r="W2310">
        <f t="shared" si="182"/>
        <v>1.5</v>
      </c>
      <c r="X2310" s="8">
        <f t="shared" si="184"/>
        <v>1</v>
      </c>
      <c r="Y2310" t="s">
        <v>606</v>
      </c>
      <c r="Z2310" t="s">
        <v>607</v>
      </c>
      <c r="AB2310" t="s">
        <v>683</v>
      </c>
      <c r="AC2310" t="s">
        <v>798</v>
      </c>
      <c r="AD2310">
        <v>2022</v>
      </c>
    </row>
    <row r="2311" spans="1:30" x14ac:dyDescent="0.25">
      <c r="A2311" t="s">
        <v>18</v>
      </c>
      <c r="B2311" t="s">
        <v>197</v>
      </c>
      <c r="C2311" t="s">
        <v>198</v>
      </c>
      <c r="D2311" t="s">
        <v>199</v>
      </c>
      <c r="E2311" t="s">
        <v>250</v>
      </c>
      <c r="F2311" t="s">
        <v>27</v>
      </c>
      <c r="G2311">
        <v>15025972701</v>
      </c>
      <c r="H2311" t="s">
        <v>283</v>
      </c>
      <c r="I2311" t="s">
        <v>33</v>
      </c>
      <c r="J2311">
        <v>110</v>
      </c>
      <c r="K2311">
        <v>1.5</v>
      </c>
      <c r="L2311">
        <v>1</v>
      </c>
      <c r="M2311">
        <v>110</v>
      </c>
      <c r="N2311">
        <v>1.5</v>
      </c>
      <c r="O2311">
        <v>1</v>
      </c>
      <c r="P2311">
        <v>1.5</v>
      </c>
      <c r="Q2311">
        <v>1.5</v>
      </c>
      <c r="R2311" s="1">
        <v>44677</v>
      </c>
      <c r="S2311" t="str">
        <f t="shared" si="180"/>
        <v>Pop Corners - Kettle Corn</v>
      </c>
      <c r="T2311" t="str">
        <f t="shared" si="181"/>
        <v>Food</v>
      </c>
      <c r="U2311" t="str">
        <f>IF(T2311="Cell is Blank - Dis-regard",_xlfn.XLOOKUP(S2311,'Categroy Lookup'!A:A,'Categroy Lookup'!B:B,"Cell is Blank - Dis-regard"),T2311)</f>
        <v>Food</v>
      </c>
      <c r="V2311" t="b">
        <f t="shared" si="183"/>
        <v>1</v>
      </c>
      <c r="W2311">
        <f t="shared" si="182"/>
        <v>1.5</v>
      </c>
      <c r="X2311" s="8">
        <f t="shared" si="184"/>
        <v>1</v>
      </c>
      <c r="Y2311" t="s">
        <v>606</v>
      </c>
      <c r="Z2311" t="s">
        <v>607</v>
      </c>
      <c r="AB2311" t="s">
        <v>683</v>
      </c>
      <c r="AC2311" t="s">
        <v>798</v>
      </c>
      <c r="AD2311">
        <v>2022</v>
      </c>
    </row>
    <row r="2312" spans="1:30" x14ac:dyDescent="0.25">
      <c r="A2312" t="s">
        <v>18</v>
      </c>
      <c r="B2312" t="s">
        <v>40</v>
      </c>
      <c r="C2312" t="s">
        <v>41</v>
      </c>
      <c r="D2312" t="s">
        <v>42</v>
      </c>
      <c r="E2312" t="s">
        <v>131</v>
      </c>
      <c r="F2312" t="s">
        <v>23</v>
      </c>
      <c r="G2312">
        <v>15026333539</v>
      </c>
      <c r="H2312" t="s">
        <v>283</v>
      </c>
      <c r="I2312" t="s">
        <v>33</v>
      </c>
      <c r="J2312">
        <v>140</v>
      </c>
      <c r="K2312">
        <v>1.25</v>
      </c>
      <c r="L2312">
        <v>1</v>
      </c>
      <c r="M2312">
        <v>140</v>
      </c>
      <c r="N2312">
        <v>1.25</v>
      </c>
      <c r="O2312">
        <v>1</v>
      </c>
      <c r="P2312">
        <v>1.25</v>
      </c>
      <c r="Q2312">
        <v>1.25</v>
      </c>
      <c r="R2312" s="1">
        <v>44677</v>
      </c>
      <c r="S2312" t="str">
        <f t="shared" si="180"/>
        <v>Sunkist Soda - Orange</v>
      </c>
      <c r="T2312" t="str">
        <f t="shared" si="181"/>
        <v>Carbonated</v>
      </c>
      <c r="U2312" t="str">
        <f>IF(T2312="Cell is Blank - Dis-regard",_xlfn.XLOOKUP(S2312,'Categroy Lookup'!A:A,'Categroy Lookup'!B:B,"Cell is Blank - Dis-regard"),T2312)</f>
        <v>Carbonated</v>
      </c>
      <c r="V2312" t="b">
        <f t="shared" si="183"/>
        <v>1</v>
      </c>
      <c r="W2312">
        <f t="shared" si="182"/>
        <v>1.25</v>
      </c>
      <c r="X2312" s="8">
        <f t="shared" si="184"/>
        <v>0.83333333333333337</v>
      </c>
      <c r="Y2312" t="s">
        <v>551</v>
      </c>
      <c r="Z2312" t="s">
        <v>552</v>
      </c>
      <c r="AB2312" t="s">
        <v>683</v>
      </c>
      <c r="AC2312" t="s">
        <v>798</v>
      </c>
      <c r="AD2312">
        <v>2022</v>
      </c>
    </row>
    <row r="2313" spans="1:30" x14ac:dyDescent="0.25">
      <c r="A2313" t="s">
        <v>18</v>
      </c>
      <c r="B2313" t="s">
        <v>19</v>
      </c>
      <c r="C2313" t="s">
        <v>20</v>
      </c>
      <c r="D2313" t="s">
        <v>21</v>
      </c>
      <c r="E2313" t="s">
        <v>284</v>
      </c>
      <c r="F2313" t="s">
        <v>55</v>
      </c>
      <c r="G2313">
        <v>15026631703</v>
      </c>
      <c r="H2313" t="s">
        <v>283</v>
      </c>
      <c r="I2313" t="s">
        <v>25</v>
      </c>
      <c r="J2313">
        <v>145</v>
      </c>
      <c r="K2313">
        <v>2.75</v>
      </c>
      <c r="L2313">
        <v>1</v>
      </c>
      <c r="M2313">
        <v>145</v>
      </c>
      <c r="N2313">
        <v>2.75</v>
      </c>
      <c r="O2313">
        <v>1</v>
      </c>
      <c r="P2313">
        <v>2.75</v>
      </c>
      <c r="Q2313">
        <v>2.75</v>
      </c>
      <c r="R2313" s="1">
        <v>44677</v>
      </c>
      <c r="S2313" t="str">
        <f t="shared" si="180"/>
        <v>BodyArmor LYTE - Strawberry Lemonade</v>
      </c>
      <c r="T2313" t="str">
        <f t="shared" si="181"/>
        <v>Water</v>
      </c>
      <c r="U2313" t="str">
        <f>IF(T2313="Cell is Blank - Dis-regard",_xlfn.XLOOKUP(S2313,'Categroy Lookup'!A:A,'Categroy Lookup'!B:B,"Cell is Blank - Dis-regard"),T2313)</f>
        <v>Water</v>
      </c>
      <c r="V2313" t="b">
        <f t="shared" si="183"/>
        <v>1</v>
      </c>
      <c r="W2313">
        <f t="shared" si="182"/>
        <v>2.75</v>
      </c>
      <c r="X2313" s="8">
        <f t="shared" si="184"/>
        <v>1.8333333333333333</v>
      </c>
      <c r="Y2313" t="s">
        <v>618</v>
      </c>
      <c r="Z2313" t="s">
        <v>619</v>
      </c>
      <c r="AB2313" t="s">
        <v>683</v>
      </c>
      <c r="AC2313" t="s">
        <v>798</v>
      </c>
      <c r="AD2313">
        <v>2022</v>
      </c>
    </row>
    <row r="2314" spans="1:30" x14ac:dyDescent="0.25">
      <c r="A2314" t="s">
        <v>18</v>
      </c>
      <c r="B2314" t="s">
        <v>197</v>
      </c>
      <c r="C2314" t="s">
        <v>198</v>
      </c>
      <c r="D2314" t="s">
        <v>199</v>
      </c>
      <c r="E2314" t="s">
        <v>200</v>
      </c>
      <c r="F2314" t="s">
        <v>31</v>
      </c>
      <c r="G2314">
        <v>15026714472</v>
      </c>
      <c r="H2314" t="s">
        <v>283</v>
      </c>
      <c r="I2314" t="s">
        <v>25</v>
      </c>
      <c r="J2314">
        <v>146</v>
      </c>
      <c r="K2314">
        <v>3.5</v>
      </c>
      <c r="L2314">
        <v>1</v>
      </c>
      <c r="M2314">
        <v>146</v>
      </c>
      <c r="N2314">
        <v>3.5</v>
      </c>
      <c r="O2314">
        <v>1</v>
      </c>
      <c r="P2314">
        <v>3.5</v>
      </c>
      <c r="Q2314">
        <v>3.5</v>
      </c>
      <c r="R2314" s="1">
        <v>44677</v>
      </c>
      <c r="S2314" t="str">
        <f t="shared" si="180"/>
        <v>Starbucks Doubleshot Energy - Mocha</v>
      </c>
      <c r="T2314" t="str">
        <f t="shared" si="181"/>
        <v>Non Carbonated</v>
      </c>
      <c r="U2314" t="str">
        <f>IF(T2314="Cell is Blank - Dis-regard",_xlfn.XLOOKUP(S2314,'Categroy Lookup'!A:A,'Categroy Lookup'!B:B,"Cell is Blank - Dis-regard"),T2314)</f>
        <v>Non Carbonated</v>
      </c>
      <c r="V2314" t="b">
        <f t="shared" si="183"/>
        <v>1</v>
      </c>
      <c r="W2314">
        <f t="shared" si="182"/>
        <v>3.5</v>
      </c>
      <c r="X2314" s="8">
        <f t="shared" si="184"/>
        <v>2.3333333333333335</v>
      </c>
      <c r="Y2314" t="s">
        <v>572</v>
      </c>
      <c r="Z2314" t="s">
        <v>573</v>
      </c>
      <c r="AB2314" t="s">
        <v>683</v>
      </c>
      <c r="AC2314" t="s">
        <v>798</v>
      </c>
      <c r="AD2314">
        <v>2022</v>
      </c>
    </row>
    <row r="2315" spans="1:30" x14ac:dyDescent="0.25">
      <c r="A2315" t="s">
        <v>18</v>
      </c>
      <c r="B2315" t="s">
        <v>40</v>
      </c>
      <c r="C2315" t="s">
        <v>41</v>
      </c>
      <c r="D2315" t="s">
        <v>42</v>
      </c>
      <c r="E2315" t="s">
        <v>131</v>
      </c>
      <c r="F2315" t="s">
        <v>23</v>
      </c>
      <c r="G2315">
        <v>15026911100</v>
      </c>
      <c r="H2315" t="s">
        <v>283</v>
      </c>
      <c r="I2315" t="s">
        <v>33</v>
      </c>
      <c r="J2315">
        <v>140</v>
      </c>
      <c r="K2315">
        <v>1.25</v>
      </c>
      <c r="L2315">
        <v>1</v>
      </c>
      <c r="M2315">
        <v>140</v>
      </c>
      <c r="N2315">
        <v>1.25</v>
      </c>
      <c r="O2315">
        <v>1</v>
      </c>
      <c r="P2315">
        <v>1.25</v>
      </c>
      <c r="Q2315">
        <v>1.25</v>
      </c>
      <c r="R2315" s="1">
        <v>44677</v>
      </c>
      <c r="S2315" t="str">
        <f t="shared" si="180"/>
        <v>Sunkist Soda - Orange</v>
      </c>
      <c r="T2315" t="str">
        <f t="shared" si="181"/>
        <v>Carbonated</v>
      </c>
      <c r="U2315" t="str">
        <f>IF(T2315="Cell is Blank - Dis-regard",_xlfn.XLOOKUP(S2315,'Categroy Lookup'!A:A,'Categroy Lookup'!B:B,"Cell is Blank - Dis-regard"),T2315)</f>
        <v>Carbonated</v>
      </c>
      <c r="V2315" t="b">
        <f t="shared" si="183"/>
        <v>1</v>
      </c>
      <c r="W2315">
        <f t="shared" si="182"/>
        <v>1.25</v>
      </c>
      <c r="X2315" s="8">
        <f t="shared" si="184"/>
        <v>0.83333333333333337</v>
      </c>
      <c r="Y2315" t="s">
        <v>551</v>
      </c>
      <c r="Z2315" t="s">
        <v>552</v>
      </c>
      <c r="AB2315" t="s">
        <v>683</v>
      </c>
      <c r="AC2315" t="s">
        <v>798</v>
      </c>
      <c r="AD2315">
        <v>2022</v>
      </c>
    </row>
    <row r="2316" spans="1:30" x14ac:dyDescent="0.25">
      <c r="A2316" t="s">
        <v>18</v>
      </c>
      <c r="B2316" t="s">
        <v>40</v>
      </c>
      <c r="C2316" t="s">
        <v>41</v>
      </c>
      <c r="D2316" t="s">
        <v>42</v>
      </c>
      <c r="E2316" t="s">
        <v>131</v>
      </c>
      <c r="F2316" t="s">
        <v>23</v>
      </c>
      <c r="G2316">
        <v>15027287978</v>
      </c>
      <c r="H2316" t="s">
        <v>283</v>
      </c>
      <c r="I2316" t="s">
        <v>33</v>
      </c>
      <c r="J2316">
        <v>140</v>
      </c>
      <c r="K2316">
        <v>1.25</v>
      </c>
      <c r="L2316">
        <v>1</v>
      </c>
      <c r="M2316">
        <v>140</v>
      </c>
      <c r="N2316">
        <v>1.25</v>
      </c>
      <c r="O2316">
        <v>1</v>
      </c>
      <c r="P2316">
        <v>1.25</v>
      </c>
      <c r="Q2316">
        <v>1.25</v>
      </c>
      <c r="R2316" s="1">
        <v>44677</v>
      </c>
      <c r="S2316" t="str">
        <f t="shared" si="180"/>
        <v>Sunkist Soda - Orange</v>
      </c>
      <c r="T2316" t="str">
        <f t="shared" si="181"/>
        <v>Carbonated</v>
      </c>
      <c r="U2316" t="str">
        <f>IF(T2316="Cell is Blank - Dis-regard",_xlfn.XLOOKUP(S2316,'Categroy Lookup'!A:A,'Categroy Lookup'!B:B,"Cell is Blank - Dis-regard"),T2316)</f>
        <v>Carbonated</v>
      </c>
      <c r="V2316" t="b">
        <f t="shared" si="183"/>
        <v>1</v>
      </c>
      <c r="W2316">
        <f t="shared" si="182"/>
        <v>1.25</v>
      </c>
      <c r="X2316" s="8">
        <f t="shared" si="184"/>
        <v>0.83333333333333337</v>
      </c>
      <c r="Y2316" t="s">
        <v>551</v>
      </c>
      <c r="Z2316" t="s">
        <v>552</v>
      </c>
      <c r="AB2316" t="s">
        <v>683</v>
      </c>
      <c r="AC2316" t="s">
        <v>798</v>
      </c>
      <c r="AD2316">
        <v>2022</v>
      </c>
    </row>
    <row r="2317" spans="1:30" x14ac:dyDescent="0.25">
      <c r="A2317" t="s">
        <v>18</v>
      </c>
      <c r="B2317" t="s">
        <v>40</v>
      </c>
      <c r="C2317" t="s">
        <v>41</v>
      </c>
      <c r="D2317" t="s">
        <v>42</v>
      </c>
      <c r="E2317" t="s">
        <v>93</v>
      </c>
      <c r="F2317" t="s">
        <v>23</v>
      </c>
      <c r="G2317">
        <v>15027999083</v>
      </c>
      <c r="H2317" t="s">
        <v>285</v>
      </c>
      <c r="I2317" t="s">
        <v>33</v>
      </c>
      <c r="J2317">
        <v>142</v>
      </c>
      <c r="K2317">
        <v>1.5</v>
      </c>
      <c r="L2317">
        <v>1</v>
      </c>
      <c r="M2317">
        <v>142</v>
      </c>
      <c r="N2317">
        <v>1.5</v>
      </c>
      <c r="O2317">
        <v>1</v>
      </c>
      <c r="P2317">
        <v>1.5</v>
      </c>
      <c r="Q2317">
        <v>1.5</v>
      </c>
      <c r="R2317" s="1">
        <v>44678</v>
      </c>
      <c r="S2317" t="str">
        <f t="shared" si="180"/>
        <v>Coca Cola - Zero Sugar</v>
      </c>
      <c r="T2317" t="str">
        <f t="shared" si="181"/>
        <v>Carbonated</v>
      </c>
      <c r="U2317" t="str">
        <f>IF(T2317="Cell is Blank - Dis-regard",_xlfn.XLOOKUP(S2317,'Categroy Lookup'!A:A,'Categroy Lookup'!B:B,"Cell is Blank - Dis-regard"),T2317)</f>
        <v>Carbonated</v>
      </c>
      <c r="V2317" t="b">
        <f t="shared" si="183"/>
        <v>1</v>
      </c>
      <c r="W2317">
        <f t="shared" si="182"/>
        <v>1.5</v>
      </c>
      <c r="X2317" s="8">
        <f t="shared" si="184"/>
        <v>1</v>
      </c>
      <c r="Y2317" t="s">
        <v>524</v>
      </c>
      <c r="Z2317" t="s">
        <v>525</v>
      </c>
      <c r="AB2317" t="s">
        <v>685</v>
      </c>
      <c r="AC2317" t="s">
        <v>799</v>
      </c>
      <c r="AD2317">
        <v>2022</v>
      </c>
    </row>
    <row r="2318" spans="1:30" x14ac:dyDescent="0.25">
      <c r="A2318" t="s">
        <v>18</v>
      </c>
      <c r="B2318" t="s">
        <v>40</v>
      </c>
      <c r="C2318" t="s">
        <v>41</v>
      </c>
      <c r="D2318" t="s">
        <v>42</v>
      </c>
      <c r="E2318" t="s">
        <v>175</v>
      </c>
      <c r="F2318" t="s">
        <v>27</v>
      </c>
      <c r="G2318">
        <v>15028614495</v>
      </c>
      <c r="H2318" t="s">
        <v>285</v>
      </c>
      <c r="I2318" t="s">
        <v>33</v>
      </c>
      <c r="J2318">
        <v>111</v>
      </c>
      <c r="K2318">
        <v>1.5</v>
      </c>
      <c r="L2318">
        <v>1</v>
      </c>
      <c r="M2318">
        <v>111</v>
      </c>
      <c r="N2318">
        <v>1.5</v>
      </c>
      <c r="O2318">
        <v>1</v>
      </c>
      <c r="P2318">
        <v>1.5</v>
      </c>
      <c r="Q2318">
        <v>1.5</v>
      </c>
      <c r="R2318" s="1">
        <v>44678</v>
      </c>
      <c r="S2318" t="str">
        <f t="shared" si="180"/>
        <v>Fritos - Original</v>
      </c>
      <c r="T2318" t="str">
        <f t="shared" si="181"/>
        <v>Food</v>
      </c>
      <c r="U2318" t="str">
        <f>IF(T2318="Cell is Blank - Dis-regard",_xlfn.XLOOKUP(S2318,'Categroy Lookup'!A:A,'Categroy Lookup'!B:B,"Cell is Blank - Dis-regard"),T2318)</f>
        <v>Food</v>
      </c>
      <c r="V2318" t="b">
        <f t="shared" si="183"/>
        <v>1</v>
      </c>
      <c r="W2318">
        <f t="shared" si="182"/>
        <v>1.5</v>
      </c>
      <c r="X2318" s="8">
        <f t="shared" si="184"/>
        <v>1</v>
      </c>
      <c r="Y2318" t="s">
        <v>567</v>
      </c>
      <c r="Z2318" t="s">
        <v>512</v>
      </c>
      <c r="AB2318" t="s">
        <v>685</v>
      </c>
      <c r="AC2318" t="s">
        <v>799</v>
      </c>
      <c r="AD2318">
        <v>2022</v>
      </c>
    </row>
    <row r="2319" spans="1:30" x14ac:dyDescent="0.25">
      <c r="A2319" t="s">
        <v>18</v>
      </c>
      <c r="B2319" t="s">
        <v>197</v>
      </c>
      <c r="C2319" t="s">
        <v>198</v>
      </c>
      <c r="D2319" t="s">
        <v>199</v>
      </c>
      <c r="E2319" t="s">
        <v>72</v>
      </c>
      <c r="F2319" t="s">
        <v>55</v>
      </c>
      <c r="G2319">
        <v>15028909688</v>
      </c>
      <c r="H2319" t="s">
        <v>285</v>
      </c>
      <c r="I2319" t="s">
        <v>25</v>
      </c>
      <c r="J2319">
        <v>144</v>
      </c>
      <c r="K2319">
        <v>1.5</v>
      </c>
      <c r="L2319">
        <v>1</v>
      </c>
      <c r="M2319">
        <v>144</v>
      </c>
      <c r="N2319">
        <v>1.5</v>
      </c>
      <c r="O2319">
        <v>1</v>
      </c>
      <c r="P2319">
        <v>1.5</v>
      </c>
      <c r="Q2319">
        <v>3.5</v>
      </c>
      <c r="R2319" s="1">
        <v>44678</v>
      </c>
      <c r="S2319" t="str">
        <f t="shared" si="180"/>
        <v>Poland Springs Water</v>
      </c>
      <c r="T2319" t="str">
        <f t="shared" si="181"/>
        <v>Water</v>
      </c>
      <c r="U2319" t="str">
        <f>IF(T2319="Cell is Blank - Dis-regard",_xlfn.XLOOKUP(S2319,'Categroy Lookup'!A:A,'Categroy Lookup'!B:B,"Cell is Blank - Dis-regard"),T2319)</f>
        <v>Water</v>
      </c>
      <c r="V2319" t="b">
        <f t="shared" si="183"/>
        <v>1</v>
      </c>
      <c r="W2319">
        <f t="shared" si="182"/>
        <v>1.5</v>
      </c>
      <c r="X2319" s="8">
        <f t="shared" si="184"/>
        <v>1</v>
      </c>
      <c r="Y2319" t="s">
        <v>72</v>
      </c>
      <c r="AB2319" t="s">
        <v>685</v>
      </c>
      <c r="AC2319" t="s">
        <v>799</v>
      </c>
      <c r="AD2319">
        <v>2022</v>
      </c>
    </row>
    <row r="2320" spans="1:30" x14ac:dyDescent="0.25">
      <c r="A2320" t="s">
        <v>18</v>
      </c>
      <c r="B2320" t="s">
        <v>197</v>
      </c>
      <c r="C2320" t="s">
        <v>198</v>
      </c>
      <c r="D2320" t="s">
        <v>199</v>
      </c>
      <c r="E2320" t="s">
        <v>49</v>
      </c>
      <c r="F2320" t="s">
        <v>27</v>
      </c>
      <c r="G2320">
        <v>15028909688</v>
      </c>
      <c r="H2320" t="s">
        <v>285</v>
      </c>
      <c r="I2320" t="s">
        <v>25</v>
      </c>
      <c r="J2320">
        <v>134</v>
      </c>
      <c r="K2320">
        <v>2</v>
      </c>
      <c r="L2320">
        <v>1</v>
      </c>
      <c r="M2320">
        <v>134</v>
      </c>
      <c r="N2320">
        <v>2</v>
      </c>
      <c r="O2320">
        <v>1</v>
      </c>
      <c r="P2320">
        <v>2</v>
      </c>
      <c r="Q2320">
        <v>3.5</v>
      </c>
      <c r="R2320" s="1">
        <v>44678</v>
      </c>
      <c r="S2320" t="str">
        <f t="shared" si="180"/>
        <v>Wonderful Pistachios - Variety</v>
      </c>
      <c r="T2320" t="str">
        <f t="shared" si="181"/>
        <v>Food</v>
      </c>
      <c r="U2320" t="str">
        <f>IF(T2320="Cell is Blank - Dis-regard",_xlfn.XLOOKUP(S2320,'Categroy Lookup'!A:A,'Categroy Lookup'!B:B,"Cell is Blank - Dis-regard"),T2320)</f>
        <v>Food</v>
      </c>
      <c r="V2320" t="b">
        <f t="shared" si="183"/>
        <v>1</v>
      </c>
      <c r="W2320">
        <f t="shared" si="182"/>
        <v>2</v>
      </c>
      <c r="X2320" s="8">
        <f t="shared" si="184"/>
        <v>1.3333333333333333</v>
      </c>
      <c r="Y2320" t="s">
        <v>484</v>
      </c>
      <c r="Z2320" t="s">
        <v>485</v>
      </c>
      <c r="AB2320" t="s">
        <v>685</v>
      </c>
      <c r="AC2320" t="s">
        <v>799</v>
      </c>
      <c r="AD2320">
        <v>2022</v>
      </c>
    </row>
    <row r="2321" spans="1:30" x14ac:dyDescent="0.25">
      <c r="A2321" t="s">
        <v>18</v>
      </c>
      <c r="B2321" t="s">
        <v>40</v>
      </c>
      <c r="C2321" t="s">
        <v>41</v>
      </c>
      <c r="D2321" t="s">
        <v>42</v>
      </c>
      <c r="E2321" t="s">
        <v>276</v>
      </c>
      <c r="F2321" t="s">
        <v>27</v>
      </c>
      <c r="G2321">
        <v>15028918677</v>
      </c>
      <c r="H2321" t="s">
        <v>285</v>
      </c>
      <c r="I2321" t="s">
        <v>25</v>
      </c>
      <c r="J2321">
        <v>120</v>
      </c>
      <c r="K2321">
        <v>1.5</v>
      </c>
      <c r="L2321">
        <v>1</v>
      </c>
      <c r="M2321">
        <v>120</v>
      </c>
      <c r="N2321">
        <v>1.5</v>
      </c>
      <c r="O2321">
        <v>1</v>
      </c>
      <c r="P2321">
        <v>1.5</v>
      </c>
      <c r="Q2321">
        <v>3</v>
      </c>
      <c r="R2321" s="1">
        <v>44678</v>
      </c>
      <c r="S2321" t="str">
        <f t="shared" si="180"/>
        <v>Cheetos Puffs</v>
      </c>
      <c r="T2321" t="str">
        <f t="shared" si="181"/>
        <v>Food</v>
      </c>
      <c r="U2321" t="str">
        <f>IF(T2321="Cell is Blank - Dis-regard",_xlfn.XLOOKUP(S2321,'Categroy Lookup'!A:A,'Categroy Lookup'!B:B,"Cell is Blank - Dis-regard"),T2321)</f>
        <v>Food</v>
      </c>
      <c r="V2321" t="b">
        <f t="shared" si="183"/>
        <v>1</v>
      </c>
      <c r="W2321">
        <f t="shared" si="182"/>
        <v>1.5</v>
      </c>
      <c r="X2321" s="8">
        <f t="shared" si="184"/>
        <v>1</v>
      </c>
      <c r="Y2321" t="s">
        <v>276</v>
      </c>
      <c r="AB2321" t="s">
        <v>685</v>
      </c>
      <c r="AC2321" t="s">
        <v>799</v>
      </c>
      <c r="AD2321">
        <v>2022</v>
      </c>
    </row>
    <row r="2322" spans="1:30" x14ac:dyDescent="0.25">
      <c r="A2322" t="s">
        <v>18</v>
      </c>
      <c r="B2322" t="s">
        <v>40</v>
      </c>
      <c r="C2322" t="s">
        <v>41</v>
      </c>
      <c r="D2322" t="s">
        <v>42</v>
      </c>
      <c r="E2322" t="s">
        <v>133</v>
      </c>
      <c r="F2322" t="s">
        <v>27</v>
      </c>
      <c r="G2322">
        <v>15028918677</v>
      </c>
      <c r="H2322" t="s">
        <v>285</v>
      </c>
      <c r="I2322" t="s">
        <v>25</v>
      </c>
      <c r="J2322">
        <v>123</v>
      </c>
      <c r="K2322">
        <v>1.5</v>
      </c>
      <c r="L2322">
        <v>1</v>
      </c>
      <c r="M2322">
        <v>123</v>
      </c>
      <c r="N2322">
        <v>1.5</v>
      </c>
      <c r="O2322">
        <v>1</v>
      </c>
      <c r="P2322">
        <v>1.5</v>
      </c>
      <c r="Q2322">
        <v>3</v>
      </c>
      <c r="R2322" s="1">
        <v>44678</v>
      </c>
      <c r="S2322" t="str">
        <f t="shared" si="180"/>
        <v>Funyuns - Flaming Hot</v>
      </c>
      <c r="T2322" t="str">
        <f t="shared" si="181"/>
        <v>Food</v>
      </c>
      <c r="U2322" t="str">
        <f>IF(T2322="Cell is Blank - Dis-regard",_xlfn.XLOOKUP(S2322,'Categroy Lookup'!A:A,'Categroy Lookup'!B:B,"Cell is Blank - Dis-regard"),T2322)</f>
        <v>Food</v>
      </c>
      <c r="V2322" t="b">
        <f t="shared" si="183"/>
        <v>1</v>
      </c>
      <c r="W2322">
        <f t="shared" si="182"/>
        <v>1.5</v>
      </c>
      <c r="X2322" s="8">
        <f t="shared" si="184"/>
        <v>1</v>
      </c>
      <c r="Y2322" t="s">
        <v>553</v>
      </c>
      <c r="Z2322" t="s">
        <v>501</v>
      </c>
      <c r="AB2322" t="s">
        <v>685</v>
      </c>
      <c r="AC2322" t="s">
        <v>799</v>
      </c>
      <c r="AD2322">
        <v>2022</v>
      </c>
    </row>
    <row r="2323" spans="1:30" x14ac:dyDescent="0.25">
      <c r="A2323" t="s">
        <v>18</v>
      </c>
      <c r="B2323" t="s">
        <v>40</v>
      </c>
      <c r="C2323" t="s">
        <v>41</v>
      </c>
      <c r="D2323" t="s">
        <v>42</v>
      </c>
      <c r="E2323" t="s">
        <v>93</v>
      </c>
      <c r="F2323" t="s">
        <v>23</v>
      </c>
      <c r="G2323">
        <v>15028924441</v>
      </c>
      <c r="H2323" t="s">
        <v>285</v>
      </c>
      <c r="I2323" t="s">
        <v>33</v>
      </c>
      <c r="J2323">
        <v>141</v>
      </c>
      <c r="K2323">
        <v>1.5</v>
      </c>
      <c r="L2323">
        <v>1</v>
      </c>
      <c r="M2323">
        <v>141</v>
      </c>
      <c r="N2323">
        <v>1.5</v>
      </c>
      <c r="O2323">
        <v>1</v>
      </c>
      <c r="P2323">
        <v>1.5</v>
      </c>
      <c r="Q2323">
        <v>1.5</v>
      </c>
      <c r="R2323" s="1">
        <v>44678</v>
      </c>
      <c r="S2323" t="str">
        <f t="shared" si="180"/>
        <v>Coca Cola - Zero Sugar</v>
      </c>
      <c r="T2323" t="str">
        <f t="shared" si="181"/>
        <v>Carbonated</v>
      </c>
      <c r="U2323" t="str">
        <f>IF(T2323="Cell is Blank - Dis-regard",_xlfn.XLOOKUP(S2323,'Categroy Lookup'!A:A,'Categroy Lookup'!B:B,"Cell is Blank - Dis-regard"),T2323)</f>
        <v>Carbonated</v>
      </c>
      <c r="V2323" t="b">
        <f t="shared" si="183"/>
        <v>1</v>
      </c>
      <c r="W2323">
        <f t="shared" si="182"/>
        <v>1.5</v>
      </c>
      <c r="X2323" s="8">
        <f t="shared" si="184"/>
        <v>1</v>
      </c>
      <c r="Y2323" t="s">
        <v>524</v>
      </c>
      <c r="Z2323" t="s">
        <v>525</v>
      </c>
      <c r="AB2323" t="s">
        <v>685</v>
      </c>
      <c r="AC2323" t="s">
        <v>799</v>
      </c>
      <c r="AD2323">
        <v>2022</v>
      </c>
    </row>
    <row r="2324" spans="1:30" x14ac:dyDescent="0.25">
      <c r="A2324" t="s">
        <v>18</v>
      </c>
      <c r="B2324" t="s">
        <v>197</v>
      </c>
      <c r="C2324" t="s">
        <v>198</v>
      </c>
      <c r="D2324" t="s">
        <v>199</v>
      </c>
      <c r="E2324" t="s">
        <v>62</v>
      </c>
      <c r="F2324" t="s">
        <v>27</v>
      </c>
      <c r="G2324">
        <v>15029232286</v>
      </c>
      <c r="H2324" t="s">
        <v>285</v>
      </c>
      <c r="I2324" t="s">
        <v>33</v>
      </c>
      <c r="J2324">
        <v>131</v>
      </c>
      <c r="K2324">
        <v>2</v>
      </c>
      <c r="L2324">
        <v>1</v>
      </c>
      <c r="M2324">
        <v>131</v>
      </c>
      <c r="N2324">
        <v>2</v>
      </c>
      <c r="O2324">
        <v>1</v>
      </c>
      <c r="P2324">
        <v>2</v>
      </c>
      <c r="Q2324">
        <v>2</v>
      </c>
      <c r="R2324" s="1">
        <v>44678</v>
      </c>
      <c r="S2324" t="str">
        <f t="shared" si="180"/>
        <v>Robert Irvine's - Fit Crunch -  Chocolate Pea</v>
      </c>
      <c r="T2324" t="str">
        <f t="shared" si="181"/>
        <v>Food</v>
      </c>
      <c r="U2324" t="str">
        <f>IF(T2324="Cell is Blank - Dis-regard",_xlfn.XLOOKUP(S2324,'Categroy Lookup'!A:A,'Categroy Lookup'!B:B,"Cell is Blank - Dis-regard"),T2324)</f>
        <v>Food</v>
      </c>
      <c r="V2324" t="b">
        <f t="shared" si="183"/>
        <v>1</v>
      </c>
      <c r="W2324">
        <f t="shared" si="182"/>
        <v>2</v>
      </c>
      <c r="X2324" s="8">
        <f t="shared" si="184"/>
        <v>1.3333333333333333</v>
      </c>
      <c r="Y2324" t="s">
        <v>495</v>
      </c>
      <c r="Z2324" t="s">
        <v>496</v>
      </c>
      <c r="AA2324" t="s">
        <v>497</v>
      </c>
      <c r="AB2324" t="s">
        <v>685</v>
      </c>
      <c r="AC2324" t="s">
        <v>799</v>
      </c>
      <c r="AD2324">
        <v>2022</v>
      </c>
    </row>
    <row r="2325" spans="1:30" x14ac:dyDescent="0.25">
      <c r="A2325" t="s">
        <v>18</v>
      </c>
      <c r="B2325" t="s">
        <v>36</v>
      </c>
      <c r="C2325" t="s">
        <v>37</v>
      </c>
      <c r="D2325" t="s">
        <v>38</v>
      </c>
      <c r="E2325" t="s">
        <v>53</v>
      </c>
      <c r="F2325" t="s">
        <v>27</v>
      </c>
      <c r="G2325">
        <v>15029898470</v>
      </c>
      <c r="H2325" t="s">
        <v>285</v>
      </c>
      <c r="I2325" t="s">
        <v>33</v>
      </c>
      <c r="J2325">
        <v>137</v>
      </c>
      <c r="K2325">
        <v>2</v>
      </c>
      <c r="L2325">
        <v>1</v>
      </c>
      <c r="M2325">
        <v>137</v>
      </c>
      <c r="N2325">
        <v>2</v>
      </c>
      <c r="O2325">
        <v>1</v>
      </c>
      <c r="P2325">
        <v>2</v>
      </c>
      <c r="Q2325">
        <v>2</v>
      </c>
      <c r="R2325" s="1">
        <v>44678</v>
      </c>
      <c r="S2325" t="str">
        <f t="shared" si="180"/>
        <v>Jacks Links Bar Beef Strip</v>
      </c>
      <c r="T2325" t="str">
        <f t="shared" si="181"/>
        <v>Food</v>
      </c>
      <c r="U2325" t="str">
        <f>IF(T2325="Cell is Blank - Dis-regard",_xlfn.XLOOKUP(S2325,'Categroy Lookup'!A:A,'Categroy Lookup'!B:B,"Cell is Blank - Dis-regard"),T2325)</f>
        <v>Food</v>
      </c>
      <c r="V2325" t="b">
        <f t="shared" si="183"/>
        <v>1</v>
      </c>
      <c r="W2325">
        <f t="shared" si="182"/>
        <v>2</v>
      </c>
      <c r="X2325" s="8">
        <f t="shared" si="184"/>
        <v>1.3333333333333333</v>
      </c>
      <c r="Y2325" t="s">
        <v>53</v>
      </c>
      <c r="AB2325" t="s">
        <v>685</v>
      </c>
      <c r="AC2325" t="s">
        <v>799</v>
      </c>
      <c r="AD2325">
        <v>2022</v>
      </c>
    </row>
    <row r="2326" spans="1:30" x14ac:dyDescent="0.25">
      <c r="A2326" t="s">
        <v>18</v>
      </c>
      <c r="B2326" t="s">
        <v>36</v>
      </c>
      <c r="C2326" t="s">
        <v>37</v>
      </c>
      <c r="D2326" t="s">
        <v>38</v>
      </c>
      <c r="E2326" t="s">
        <v>53</v>
      </c>
      <c r="F2326" t="s">
        <v>27</v>
      </c>
      <c r="G2326">
        <v>15029930031</v>
      </c>
      <c r="H2326" t="s">
        <v>285</v>
      </c>
      <c r="I2326" t="s">
        <v>33</v>
      </c>
      <c r="J2326">
        <v>137</v>
      </c>
      <c r="K2326">
        <v>2</v>
      </c>
      <c r="L2326">
        <v>1</v>
      </c>
      <c r="M2326">
        <v>137</v>
      </c>
      <c r="N2326">
        <v>2</v>
      </c>
      <c r="O2326">
        <v>1</v>
      </c>
      <c r="P2326">
        <v>2</v>
      </c>
      <c r="Q2326">
        <v>2</v>
      </c>
      <c r="R2326" s="1">
        <v>44678</v>
      </c>
      <c r="S2326" t="str">
        <f t="shared" si="180"/>
        <v>Jacks Links Bar Beef Strip</v>
      </c>
      <c r="T2326" t="str">
        <f t="shared" si="181"/>
        <v>Food</v>
      </c>
      <c r="U2326" t="str">
        <f>IF(T2326="Cell is Blank - Dis-regard",_xlfn.XLOOKUP(S2326,'Categroy Lookup'!A:A,'Categroy Lookup'!B:B,"Cell is Blank - Dis-regard"),T2326)</f>
        <v>Food</v>
      </c>
      <c r="V2326" t="b">
        <f t="shared" si="183"/>
        <v>1</v>
      </c>
      <c r="W2326">
        <f t="shared" si="182"/>
        <v>2</v>
      </c>
      <c r="X2326" s="8">
        <f t="shared" si="184"/>
        <v>1.3333333333333333</v>
      </c>
      <c r="Y2326" t="s">
        <v>53</v>
      </c>
      <c r="AB2326" t="s">
        <v>685</v>
      </c>
      <c r="AC2326" t="s">
        <v>799</v>
      </c>
      <c r="AD2326">
        <v>2022</v>
      </c>
    </row>
    <row r="2327" spans="1:30" x14ac:dyDescent="0.25">
      <c r="A2327" t="s">
        <v>18</v>
      </c>
      <c r="B2327" t="s">
        <v>197</v>
      </c>
      <c r="C2327" t="s">
        <v>198</v>
      </c>
      <c r="D2327" t="s">
        <v>199</v>
      </c>
      <c r="E2327" t="s">
        <v>98</v>
      </c>
      <c r="F2327" t="s">
        <v>27</v>
      </c>
      <c r="G2327">
        <v>15030082828</v>
      </c>
      <c r="H2327" t="s">
        <v>285</v>
      </c>
      <c r="I2327" t="s">
        <v>33</v>
      </c>
      <c r="J2327">
        <v>124</v>
      </c>
      <c r="K2327">
        <v>1.25</v>
      </c>
      <c r="L2327">
        <v>1</v>
      </c>
      <c r="M2327">
        <v>124</v>
      </c>
      <c r="N2327">
        <v>1.25</v>
      </c>
      <c r="O2327">
        <v>1</v>
      </c>
      <c r="P2327">
        <v>1.25</v>
      </c>
      <c r="Q2327">
        <v>1.25</v>
      </c>
      <c r="R2327" s="1">
        <v>44678</v>
      </c>
      <c r="S2327" t="str">
        <f t="shared" si="180"/>
        <v>CheezIt - Original</v>
      </c>
      <c r="T2327" t="str">
        <f t="shared" si="181"/>
        <v>Food</v>
      </c>
      <c r="U2327" t="str">
        <f>IF(T2327="Cell is Blank - Dis-regard",_xlfn.XLOOKUP(S2327,'Categroy Lookup'!A:A,'Categroy Lookup'!B:B,"Cell is Blank - Dis-regard"),T2327)</f>
        <v>Food</v>
      </c>
      <c r="V2327" t="b">
        <f t="shared" si="183"/>
        <v>1</v>
      </c>
      <c r="W2327">
        <f t="shared" si="182"/>
        <v>1.25</v>
      </c>
      <c r="X2327" s="8">
        <f t="shared" si="184"/>
        <v>0.83333333333333337</v>
      </c>
      <c r="Y2327" t="s">
        <v>528</v>
      </c>
      <c r="Z2327" t="s">
        <v>512</v>
      </c>
      <c r="AB2327" t="s">
        <v>685</v>
      </c>
      <c r="AC2327" t="s">
        <v>799</v>
      </c>
      <c r="AD2327">
        <v>2022</v>
      </c>
    </row>
    <row r="2328" spans="1:30" x14ac:dyDescent="0.25">
      <c r="A2328" t="s">
        <v>18</v>
      </c>
      <c r="B2328" t="s">
        <v>197</v>
      </c>
      <c r="C2328" t="s">
        <v>198</v>
      </c>
      <c r="D2328" t="s">
        <v>199</v>
      </c>
      <c r="E2328" t="s">
        <v>210</v>
      </c>
      <c r="F2328" t="s">
        <v>27</v>
      </c>
      <c r="G2328">
        <v>15030181426</v>
      </c>
      <c r="H2328" t="s">
        <v>285</v>
      </c>
      <c r="I2328" t="s">
        <v>25</v>
      </c>
      <c r="J2328">
        <v>136</v>
      </c>
      <c r="K2328">
        <v>2</v>
      </c>
      <c r="L2328">
        <v>1</v>
      </c>
      <c r="M2328">
        <v>136</v>
      </c>
      <c r="N2328">
        <v>2</v>
      </c>
      <c r="O2328">
        <v>1</v>
      </c>
      <c r="P2328">
        <v>2</v>
      </c>
      <c r="Q2328">
        <v>2</v>
      </c>
      <c r="R2328" s="1">
        <v>44678</v>
      </c>
      <c r="S2328" t="str">
        <f t="shared" si="180"/>
        <v>Genius Keto Bar - Chocolate Dream</v>
      </c>
      <c r="T2328" t="str">
        <f t="shared" si="181"/>
        <v>Food</v>
      </c>
      <c r="U2328" t="str">
        <f>IF(T2328="Cell is Blank - Dis-regard",_xlfn.XLOOKUP(S2328,'Categroy Lookup'!A:A,'Categroy Lookup'!B:B,"Cell is Blank - Dis-regard"),T2328)</f>
        <v>Food</v>
      </c>
      <c r="V2328" t="b">
        <f t="shared" si="183"/>
        <v>1</v>
      </c>
      <c r="W2328">
        <f t="shared" si="182"/>
        <v>2</v>
      </c>
      <c r="X2328" s="8">
        <f t="shared" si="184"/>
        <v>1.3333333333333333</v>
      </c>
      <c r="Y2328" t="s">
        <v>580</v>
      </c>
      <c r="Z2328" t="s">
        <v>581</v>
      </c>
      <c r="AB2328" t="s">
        <v>685</v>
      </c>
      <c r="AC2328" t="s">
        <v>799</v>
      </c>
      <c r="AD2328">
        <v>2022</v>
      </c>
    </row>
    <row r="2329" spans="1:30" x14ac:dyDescent="0.25">
      <c r="A2329" t="s">
        <v>18</v>
      </c>
      <c r="B2329" t="s">
        <v>40</v>
      </c>
      <c r="C2329" t="s">
        <v>41</v>
      </c>
      <c r="D2329" t="s">
        <v>42</v>
      </c>
      <c r="E2329" t="s">
        <v>82</v>
      </c>
      <c r="F2329" t="s">
        <v>31</v>
      </c>
      <c r="G2329">
        <v>15030468518</v>
      </c>
      <c r="H2329" t="s">
        <v>285</v>
      </c>
      <c r="I2329" t="s">
        <v>25</v>
      </c>
      <c r="J2329">
        <v>145</v>
      </c>
      <c r="K2329">
        <v>2.5</v>
      </c>
      <c r="L2329">
        <v>1</v>
      </c>
      <c r="M2329">
        <v>145</v>
      </c>
      <c r="N2329">
        <v>2.5</v>
      </c>
      <c r="O2329">
        <v>1</v>
      </c>
      <c r="P2329">
        <v>2.5</v>
      </c>
      <c r="Q2329">
        <v>6</v>
      </c>
      <c r="R2329" s="1">
        <v>44678</v>
      </c>
      <c r="S2329" t="str">
        <f t="shared" si="180"/>
        <v>Snapple Diet Tea - Peach Tea</v>
      </c>
      <c r="T2329" t="str">
        <f t="shared" si="181"/>
        <v>Non Carbonated</v>
      </c>
      <c r="U2329" t="str">
        <f>IF(T2329="Cell is Blank - Dis-regard",_xlfn.XLOOKUP(S2329,'Categroy Lookup'!A:A,'Categroy Lookup'!B:B,"Cell is Blank - Dis-regard"),T2329)</f>
        <v>Non Carbonated</v>
      </c>
      <c r="V2329" t="b">
        <f t="shared" si="183"/>
        <v>1</v>
      </c>
      <c r="W2329">
        <f t="shared" si="182"/>
        <v>2.5</v>
      </c>
      <c r="X2329" s="8">
        <f t="shared" si="184"/>
        <v>1.6666666666666667</v>
      </c>
      <c r="Y2329" t="s">
        <v>478</v>
      </c>
      <c r="Z2329" t="s">
        <v>517</v>
      </c>
      <c r="AB2329" t="s">
        <v>685</v>
      </c>
      <c r="AC2329" t="s">
        <v>799</v>
      </c>
      <c r="AD2329">
        <v>2022</v>
      </c>
    </row>
    <row r="2330" spans="1:30" x14ac:dyDescent="0.25">
      <c r="A2330" t="s">
        <v>18</v>
      </c>
      <c r="B2330" t="s">
        <v>40</v>
      </c>
      <c r="C2330" t="s">
        <v>41</v>
      </c>
      <c r="D2330" t="s">
        <v>42</v>
      </c>
      <c r="E2330" t="s">
        <v>258</v>
      </c>
      <c r="F2330" t="s">
        <v>27</v>
      </c>
      <c r="G2330">
        <v>15030468518</v>
      </c>
      <c r="H2330" t="s">
        <v>285</v>
      </c>
      <c r="I2330" t="s">
        <v>25</v>
      </c>
      <c r="J2330">
        <v>112</v>
      </c>
      <c r="K2330">
        <v>1.5</v>
      </c>
      <c r="L2330">
        <v>1</v>
      </c>
      <c r="M2330">
        <v>112</v>
      </c>
      <c r="N2330">
        <v>1.5</v>
      </c>
      <c r="O2330">
        <v>1</v>
      </c>
      <c r="P2330">
        <v>1.5</v>
      </c>
      <c r="Q2330">
        <v>6</v>
      </c>
      <c r="R2330" s="1">
        <v>44678</v>
      </c>
      <c r="S2330" t="str">
        <f t="shared" si="180"/>
        <v>Pop Corners - Spicy Queso</v>
      </c>
      <c r="T2330" t="str">
        <f t="shared" si="181"/>
        <v>Food</v>
      </c>
      <c r="U2330" t="str">
        <f>IF(T2330="Cell is Blank - Dis-regard",_xlfn.XLOOKUP(S2330,'Categroy Lookup'!A:A,'Categroy Lookup'!B:B,"Cell is Blank - Dis-regard"),T2330)</f>
        <v>Food</v>
      </c>
      <c r="V2330" t="b">
        <f t="shared" si="183"/>
        <v>1</v>
      </c>
      <c r="W2330">
        <f t="shared" si="182"/>
        <v>1.5</v>
      </c>
      <c r="X2330" s="8">
        <f t="shared" si="184"/>
        <v>1</v>
      </c>
      <c r="Y2330" t="s">
        <v>606</v>
      </c>
      <c r="Z2330" t="s">
        <v>610</v>
      </c>
      <c r="AB2330" t="s">
        <v>685</v>
      </c>
      <c r="AC2330" t="s">
        <v>799</v>
      </c>
      <c r="AD2330">
        <v>2022</v>
      </c>
    </row>
    <row r="2331" spans="1:30" x14ac:dyDescent="0.25">
      <c r="A2331" t="s">
        <v>18</v>
      </c>
      <c r="B2331" t="s">
        <v>40</v>
      </c>
      <c r="C2331" t="s">
        <v>41</v>
      </c>
      <c r="D2331" t="s">
        <v>42</v>
      </c>
      <c r="E2331" t="s">
        <v>48</v>
      </c>
      <c r="F2331" t="s">
        <v>27</v>
      </c>
      <c r="G2331">
        <v>15030468518</v>
      </c>
      <c r="H2331" t="s">
        <v>285</v>
      </c>
      <c r="I2331" t="s">
        <v>25</v>
      </c>
      <c r="J2331">
        <v>134</v>
      </c>
      <c r="K2331">
        <v>2</v>
      </c>
      <c r="L2331">
        <v>1</v>
      </c>
      <c r="M2331">
        <v>134</v>
      </c>
      <c r="N2331">
        <v>2</v>
      </c>
      <c r="O2331">
        <v>1</v>
      </c>
      <c r="P2331">
        <v>2</v>
      </c>
      <c r="Q2331">
        <v>6</v>
      </c>
      <c r="R2331" s="1">
        <v>44678</v>
      </c>
      <c r="S2331" t="str">
        <f t="shared" si="180"/>
        <v>KitKat - Crisp Wafers</v>
      </c>
      <c r="T2331" t="str">
        <f t="shared" si="181"/>
        <v>Food</v>
      </c>
      <c r="U2331" t="str">
        <f>IF(T2331="Cell is Blank - Dis-regard",_xlfn.XLOOKUP(S2331,'Categroy Lookup'!A:A,'Categroy Lookup'!B:B,"Cell is Blank - Dis-regard"),T2331)</f>
        <v>Food</v>
      </c>
      <c r="V2331" t="b">
        <f t="shared" si="183"/>
        <v>1</v>
      </c>
      <c r="W2331">
        <f t="shared" si="182"/>
        <v>2</v>
      </c>
      <c r="X2331" s="8">
        <f t="shared" si="184"/>
        <v>1.3333333333333333</v>
      </c>
      <c r="Y2331" t="s">
        <v>482</v>
      </c>
      <c r="Z2331" t="s">
        <v>483</v>
      </c>
      <c r="AB2331" t="s">
        <v>685</v>
      </c>
      <c r="AC2331" t="s">
        <v>799</v>
      </c>
      <c r="AD2331">
        <v>2022</v>
      </c>
    </row>
    <row r="2332" spans="1:30" x14ac:dyDescent="0.25">
      <c r="A2332" t="s">
        <v>18</v>
      </c>
      <c r="B2332" t="s">
        <v>197</v>
      </c>
      <c r="C2332" t="s">
        <v>198</v>
      </c>
      <c r="D2332" t="s">
        <v>199</v>
      </c>
      <c r="E2332" t="s">
        <v>261</v>
      </c>
      <c r="F2332" t="s">
        <v>31</v>
      </c>
      <c r="G2332">
        <v>15030643078</v>
      </c>
      <c r="H2332" t="s">
        <v>285</v>
      </c>
      <c r="I2332" t="s">
        <v>25</v>
      </c>
      <c r="J2332">
        <v>145</v>
      </c>
      <c r="K2332">
        <v>2.75</v>
      </c>
      <c r="L2332">
        <v>1</v>
      </c>
      <c r="M2332">
        <v>145</v>
      </c>
      <c r="N2332">
        <v>2.75</v>
      </c>
      <c r="O2332">
        <v>1</v>
      </c>
      <c r="P2332">
        <v>2.75</v>
      </c>
      <c r="Q2332">
        <v>2.75</v>
      </c>
      <c r="R2332" s="1">
        <v>44678</v>
      </c>
      <c r="S2332" t="str">
        <f t="shared" si="180"/>
        <v>Bai Antioxidant - Tanzania Lemon Super Tea</v>
      </c>
      <c r="T2332" t="str">
        <f t="shared" si="181"/>
        <v>Non Carbonated</v>
      </c>
      <c r="U2332" t="str">
        <f>IF(T2332="Cell is Blank - Dis-regard",_xlfn.XLOOKUP(S2332,'Categroy Lookup'!A:A,'Categroy Lookup'!B:B,"Cell is Blank - Dis-regard"),T2332)</f>
        <v>Non Carbonated</v>
      </c>
      <c r="V2332" t="b">
        <f t="shared" si="183"/>
        <v>1</v>
      </c>
      <c r="W2332">
        <f t="shared" si="182"/>
        <v>2.75</v>
      </c>
      <c r="X2332" s="8">
        <f t="shared" si="184"/>
        <v>1.8333333333333333</v>
      </c>
      <c r="Y2332" t="s">
        <v>471</v>
      </c>
      <c r="Z2332" t="s">
        <v>611</v>
      </c>
      <c r="AB2332" t="s">
        <v>685</v>
      </c>
      <c r="AC2332" t="s">
        <v>799</v>
      </c>
      <c r="AD2332">
        <v>2022</v>
      </c>
    </row>
    <row r="2333" spans="1:30" x14ac:dyDescent="0.25">
      <c r="A2333" t="s">
        <v>18</v>
      </c>
      <c r="B2333" t="s">
        <v>197</v>
      </c>
      <c r="C2333" t="s">
        <v>198</v>
      </c>
      <c r="D2333" t="s">
        <v>199</v>
      </c>
      <c r="E2333" t="s">
        <v>58</v>
      </c>
      <c r="F2333" t="s">
        <v>27</v>
      </c>
      <c r="G2333">
        <v>15030882686</v>
      </c>
      <c r="H2333" t="s">
        <v>285</v>
      </c>
      <c r="I2333" t="s">
        <v>33</v>
      </c>
      <c r="J2333">
        <v>120</v>
      </c>
      <c r="K2333">
        <v>2</v>
      </c>
      <c r="L2333">
        <v>1</v>
      </c>
      <c r="M2333">
        <v>120</v>
      </c>
      <c r="N2333">
        <v>2</v>
      </c>
      <c r="O2333">
        <v>1</v>
      </c>
      <c r="P2333">
        <v>2</v>
      </c>
      <c r="Q2333">
        <v>2</v>
      </c>
      <c r="R2333" s="1">
        <v>44678</v>
      </c>
      <c r="S2333" t="str">
        <f t="shared" si="180"/>
        <v>Oreo Mini</v>
      </c>
      <c r="T2333" t="str">
        <f t="shared" si="181"/>
        <v>Food</v>
      </c>
      <c r="U2333" t="str">
        <f>IF(T2333="Cell is Blank - Dis-regard",_xlfn.XLOOKUP(S2333,'Categroy Lookup'!A:A,'Categroy Lookup'!B:B,"Cell is Blank - Dis-regard"),T2333)</f>
        <v>Food</v>
      </c>
      <c r="V2333" t="b">
        <f t="shared" si="183"/>
        <v>1</v>
      </c>
      <c r="W2333">
        <f t="shared" si="182"/>
        <v>2</v>
      </c>
      <c r="X2333" s="8">
        <f t="shared" si="184"/>
        <v>1.3333333333333333</v>
      </c>
      <c r="Y2333" t="s">
        <v>58</v>
      </c>
      <c r="AB2333" t="s">
        <v>685</v>
      </c>
      <c r="AC2333" t="s">
        <v>799</v>
      </c>
      <c r="AD2333">
        <v>2022</v>
      </c>
    </row>
    <row r="2334" spans="1:30" x14ac:dyDescent="0.25">
      <c r="A2334" t="s">
        <v>18</v>
      </c>
      <c r="B2334" t="s">
        <v>197</v>
      </c>
      <c r="C2334" t="s">
        <v>198</v>
      </c>
      <c r="D2334" t="s">
        <v>199</v>
      </c>
      <c r="E2334" t="s">
        <v>82</v>
      </c>
      <c r="F2334" t="s">
        <v>31</v>
      </c>
      <c r="G2334">
        <v>15030940792</v>
      </c>
      <c r="H2334" t="s">
        <v>285</v>
      </c>
      <c r="I2334" t="s">
        <v>33</v>
      </c>
      <c r="J2334">
        <v>147</v>
      </c>
      <c r="K2334">
        <v>2.5</v>
      </c>
      <c r="L2334">
        <v>1</v>
      </c>
      <c r="M2334">
        <v>147</v>
      </c>
      <c r="N2334">
        <v>2.5</v>
      </c>
      <c r="O2334">
        <v>1</v>
      </c>
      <c r="P2334">
        <v>2.5</v>
      </c>
      <c r="Q2334">
        <v>2.5</v>
      </c>
      <c r="R2334" s="1">
        <v>44678</v>
      </c>
      <c r="S2334" t="str">
        <f t="shared" si="180"/>
        <v>Snapple Diet Tea - Peach Tea</v>
      </c>
      <c r="T2334" t="str">
        <f t="shared" si="181"/>
        <v>Non Carbonated</v>
      </c>
      <c r="U2334" t="str">
        <f>IF(T2334="Cell is Blank - Dis-regard",_xlfn.XLOOKUP(S2334,'Categroy Lookup'!A:A,'Categroy Lookup'!B:B,"Cell is Blank - Dis-regard"),T2334)</f>
        <v>Non Carbonated</v>
      </c>
      <c r="V2334" t="b">
        <f t="shared" si="183"/>
        <v>1</v>
      </c>
      <c r="W2334">
        <f t="shared" si="182"/>
        <v>2.5</v>
      </c>
      <c r="X2334" s="8">
        <f t="shared" si="184"/>
        <v>1.6666666666666667</v>
      </c>
      <c r="Y2334" t="s">
        <v>478</v>
      </c>
      <c r="Z2334" t="s">
        <v>517</v>
      </c>
      <c r="AB2334" t="s">
        <v>685</v>
      </c>
      <c r="AC2334" t="s">
        <v>799</v>
      </c>
      <c r="AD2334">
        <v>2022</v>
      </c>
    </row>
    <row r="2335" spans="1:30" x14ac:dyDescent="0.25">
      <c r="A2335" t="s">
        <v>18</v>
      </c>
      <c r="B2335" t="s">
        <v>197</v>
      </c>
      <c r="C2335" t="s">
        <v>198</v>
      </c>
      <c r="D2335" t="s">
        <v>199</v>
      </c>
      <c r="E2335" t="s">
        <v>82</v>
      </c>
      <c r="F2335" t="s">
        <v>31</v>
      </c>
      <c r="G2335">
        <v>15030943036</v>
      </c>
      <c r="H2335" t="s">
        <v>285</v>
      </c>
      <c r="I2335" t="s">
        <v>33</v>
      </c>
      <c r="J2335">
        <v>147</v>
      </c>
      <c r="K2335">
        <v>2.5</v>
      </c>
      <c r="L2335">
        <v>1</v>
      </c>
      <c r="M2335">
        <v>147</v>
      </c>
      <c r="N2335">
        <v>2.5</v>
      </c>
      <c r="O2335">
        <v>1</v>
      </c>
      <c r="P2335">
        <v>2.5</v>
      </c>
      <c r="Q2335">
        <v>2.5</v>
      </c>
      <c r="R2335" s="1">
        <v>44678</v>
      </c>
      <c r="S2335" t="str">
        <f t="shared" si="180"/>
        <v>Snapple Diet Tea - Peach Tea</v>
      </c>
      <c r="T2335" t="str">
        <f t="shared" si="181"/>
        <v>Non Carbonated</v>
      </c>
      <c r="U2335" t="str">
        <f>IF(T2335="Cell is Blank - Dis-regard",_xlfn.XLOOKUP(S2335,'Categroy Lookup'!A:A,'Categroy Lookup'!B:B,"Cell is Blank - Dis-regard"),T2335)</f>
        <v>Non Carbonated</v>
      </c>
      <c r="V2335" t="b">
        <f t="shared" si="183"/>
        <v>1</v>
      </c>
      <c r="W2335">
        <f t="shared" si="182"/>
        <v>2.5</v>
      </c>
      <c r="X2335" s="8">
        <f t="shared" si="184"/>
        <v>1.6666666666666667</v>
      </c>
      <c r="Y2335" t="s">
        <v>478</v>
      </c>
      <c r="Z2335" t="s">
        <v>517</v>
      </c>
      <c r="AB2335" t="s">
        <v>685</v>
      </c>
      <c r="AC2335" t="s">
        <v>799</v>
      </c>
      <c r="AD2335">
        <v>2022</v>
      </c>
    </row>
    <row r="2336" spans="1:30" x14ac:dyDescent="0.25">
      <c r="A2336" t="s">
        <v>18</v>
      </c>
      <c r="B2336" t="s">
        <v>40</v>
      </c>
      <c r="C2336" t="s">
        <v>41</v>
      </c>
      <c r="D2336" t="s">
        <v>42</v>
      </c>
      <c r="E2336" t="s">
        <v>43</v>
      </c>
      <c r="F2336" t="s">
        <v>23</v>
      </c>
      <c r="G2336">
        <v>15031045989</v>
      </c>
      <c r="H2336" t="s">
        <v>285</v>
      </c>
      <c r="I2336" t="s">
        <v>33</v>
      </c>
      <c r="J2336">
        <v>146</v>
      </c>
      <c r="K2336">
        <v>3</v>
      </c>
      <c r="L2336">
        <v>1</v>
      </c>
      <c r="M2336">
        <v>146</v>
      </c>
      <c r="N2336">
        <v>3</v>
      </c>
      <c r="O2336">
        <v>1</v>
      </c>
      <c r="P2336">
        <v>3</v>
      </c>
      <c r="Q2336">
        <v>3</v>
      </c>
      <c r="R2336" s="1">
        <v>44678</v>
      </c>
      <c r="S2336" t="str">
        <f t="shared" si="180"/>
        <v>Monster Energy Original</v>
      </c>
      <c r="T2336" t="str">
        <f t="shared" si="181"/>
        <v>Carbonated</v>
      </c>
      <c r="U2336" t="str">
        <f>IF(T2336="Cell is Blank - Dis-regard",_xlfn.XLOOKUP(S2336,'Categroy Lookup'!A:A,'Categroy Lookup'!B:B,"Cell is Blank - Dis-regard"),T2336)</f>
        <v>Carbonated</v>
      </c>
      <c r="V2336" t="b">
        <f t="shared" si="183"/>
        <v>1</v>
      </c>
      <c r="W2336">
        <f t="shared" si="182"/>
        <v>3</v>
      </c>
      <c r="X2336" s="8">
        <f t="shared" si="184"/>
        <v>2</v>
      </c>
      <c r="Y2336" t="s">
        <v>43</v>
      </c>
      <c r="AB2336" t="s">
        <v>685</v>
      </c>
      <c r="AC2336" t="s">
        <v>799</v>
      </c>
      <c r="AD2336">
        <v>2022</v>
      </c>
    </row>
    <row r="2337" spans="1:30" x14ac:dyDescent="0.25">
      <c r="A2337" t="s">
        <v>18</v>
      </c>
      <c r="B2337" t="s">
        <v>36</v>
      </c>
      <c r="C2337" t="s">
        <v>37</v>
      </c>
      <c r="D2337" t="s">
        <v>38</v>
      </c>
      <c r="E2337" t="s">
        <v>53</v>
      </c>
      <c r="F2337" t="s">
        <v>27</v>
      </c>
      <c r="G2337">
        <v>15031108948</v>
      </c>
      <c r="H2337" t="s">
        <v>285</v>
      </c>
      <c r="I2337" t="s">
        <v>25</v>
      </c>
      <c r="J2337">
        <v>137</v>
      </c>
      <c r="K2337">
        <v>2</v>
      </c>
      <c r="L2337">
        <v>1</v>
      </c>
      <c r="M2337">
        <v>137</v>
      </c>
      <c r="N2337">
        <v>2</v>
      </c>
      <c r="O2337">
        <v>1</v>
      </c>
      <c r="P2337">
        <v>2</v>
      </c>
      <c r="Q2337">
        <v>2</v>
      </c>
      <c r="R2337" s="1">
        <v>44678</v>
      </c>
      <c r="S2337" t="str">
        <f t="shared" si="180"/>
        <v>Jacks Links Bar Beef Strip</v>
      </c>
      <c r="T2337" t="str">
        <f t="shared" si="181"/>
        <v>Food</v>
      </c>
      <c r="U2337" t="str">
        <f>IF(T2337="Cell is Blank - Dis-regard",_xlfn.XLOOKUP(S2337,'Categroy Lookup'!A:A,'Categroy Lookup'!B:B,"Cell is Blank - Dis-regard"),T2337)</f>
        <v>Food</v>
      </c>
      <c r="V2337" t="b">
        <f t="shared" si="183"/>
        <v>1</v>
      </c>
      <c r="W2337">
        <f t="shared" si="182"/>
        <v>2</v>
      </c>
      <c r="X2337" s="8">
        <f t="shared" si="184"/>
        <v>1.3333333333333333</v>
      </c>
      <c r="Y2337" t="s">
        <v>53</v>
      </c>
      <c r="AB2337" t="s">
        <v>685</v>
      </c>
      <c r="AC2337" t="s">
        <v>799</v>
      </c>
      <c r="AD2337">
        <v>2022</v>
      </c>
    </row>
    <row r="2338" spans="1:30" x14ac:dyDescent="0.25">
      <c r="A2338" t="s">
        <v>18</v>
      </c>
      <c r="B2338" t="s">
        <v>197</v>
      </c>
      <c r="C2338" t="s">
        <v>198</v>
      </c>
      <c r="D2338" t="s">
        <v>199</v>
      </c>
      <c r="E2338" t="s">
        <v>99</v>
      </c>
      <c r="F2338" t="s">
        <v>27</v>
      </c>
      <c r="G2338">
        <v>15031288161</v>
      </c>
      <c r="H2338" t="s">
        <v>285</v>
      </c>
      <c r="I2338" t="s">
        <v>33</v>
      </c>
      <c r="J2338">
        <v>123</v>
      </c>
      <c r="K2338">
        <v>1.5</v>
      </c>
      <c r="L2338">
        <v>1</v>
      </c>
      <c r="M2338">
        <v>123</v>
      </c>
      <c r="N2338">
        <v>1.5</v>
      </c>
      <c r="O2338">
        <v>1</v>
      </c>
      <c r="P2338">
        <v>1.5</v>
      </c>
      <c r="Q2338">
        <v>1.5</v>
      </c>
      <c r="R2338" s="1">
        <v>44678</v>
      </c>
      <c r="S2338" t="str">
        <f t="shared" si="180"/>
        <v>Takis FUGEO mini</v>
      </c>
      <c r="T2338" t="str">
        <f t="shared" si="181"/>
        <v>Food</v>
      </c>
      <c r="U2338" t="str">
        <f>IF(T2338="Cell is Blank - Dis-regard",_xlfn.XLOOKUP(S2338,'Categroy Lookup'!A:A,'Categroy Lookup'!B:B,"Cell is Blank - Dis-regard"),T2338)</f>
        <v>Food</v>
      </c>
      <c r="V2338" t="b">
        <f t="shared" si="183"/>
        <v>1</v>
      </c>
      <c r="W2338">
        <f t="shared" si="182"/>
        <v>1.5</v>
      </c>
      <c r="X2338" s="8">
        <f t="shared" si="184"/>
        <v>1</v>
      </c>
      <c r="Y2338" t="s">
        <v>99</v>
      </c>
      <c r="AB2338" t="s">
        <v>685</v>
      </c>
      <c r="AC2338" t="s">
        <v>799</v>
      </c>
      <c r="AD2338">
        <v>2022</v>
      </c>
    </row>
    <row r="2339" spans="1:30" x14ac:dyDescent="0.25">
      <c r="A2339" t="s">
        <v>18</v>
      </c>
      <c r="B2339" t="s">
        <v>197</v>
      </c>
      <c r="C2339" t="s">
        <v>198</v>
      </c>
      <c r="D2339" t="s">
        <v>199</v>
      </c>
      <c r="E2339" t="s">
        <v>98</v>
      </c>
      <c r="F2339" t="s">
        <v>27</v>
      </c>
      <c r="G2339">
        <v>15031290816</v>
      </c>
      <c r="H2339" t="s">
        <v>285</v>
      </c>
      <c r="I2339" t="s">
        <v>33</v>
      </c>
      <c r="J2339">
        <v>124</v>
      </c>
      <c r="K2339">
        <v>1.25</v>
      </c>
      <c r="L2339">
        <v>1</v>
      </c>
      <c r="M2339">
        <v>124</v>
      </c>
      <c r="N2339">
        <v>1.25</v>
      </c>
      <c r="O2339">
        <v>1</v>
      </c>
      <c r="P2339">
        <v>1.25</v>
      </c>
      <c r="Q2339">
        <v>1.25</v>
      </c>
      <c r="R2339" s="1">
        <v>44678</v>
      </c>
      <c r="S2339" t="str">
        <f t="shared" si="180"/>
        <v>CheezIt - Original</v>
      </c>
      <c r="T2339" t="str">
        <f t="shared" si="181"/>
        <v>Food</v>
      </c>
      <c r="U2339" t="str">
        <f>IF(T2339="Cell is Blank - Dis-regard",_xlfn.XLOOKUP(S2339,'Categroy Lookup'!A:A,'Categroy Lookup'!B:B,"Cell is Blank - Dis-regard"),T2339)</f>
        <v>Food</v>
      </c>
      <c r="V2339" t="b">
        <f t="shared" si="183"/>
        <v>1</v>
      </c>
      <c r="W2339">
        <f t="shared" si="182"/>
        <v>1.25</v>
      </c>
      <c r="X2339" s="8">
        <f t="shared" si="184"/>
        <v>0.83333333333333337</v>
      </c>
      <c r="Y2339" t="s">
        <v>528</v>
      </c>
      <c r="Z2339" t="s">
        <v>512</v>
      </c>
      <c r="AB2339" t="s">
        <v>685</v>
      </c>
      <c r="AC2339" t="s">
        <v>799</v>
      </c>
      <c r="AD2339">
        <v>2022</v>
      </c>
    </row>
    <row r="2340" spans="1:30" x14ac:dyDescent="0.25">
      <c r="A2340" t="s">
        <v>18</v>
      </c>
      <c r="B2340" t="s">
        <v>197</v>
      </c>
      <c r="C2340" t="s">
        <v>198</v>
      </c>
      <c r="D2340" t="s">
        <v>199</v>
      </c>
      <c r="E2340" t="s">
        <v>75</v>
      </c>
      <c r="F2340" t="s">
        <v>31</v>
      </c>
      <c r="G2340">
        <v>15031294308</v>
      </c>
      <c r="H2340" t="s">
        <v>285</v>
      </c>
      <c r="I2340" t="s">
        <v>33</v>
      </c>
      <c r="J2340">
        <v>143</v>
      </c>
      <c r="K2340">
        <v>2.5</v>
      </c>
      <c r="L2340">
        <v>1</v>
      </c>
      <c r="M2340">
        <v>143</v>
      </c>
      <c r="N2340">
        <v>2.5</v>
      </c>
      <c r="O2340">
        <v>1</v>
      </c>
      <c r="P2340">
        <v>2.5</v>
      </c>
      <c r="Q2340">
        <v>2.5</v>
      </c>
      <c r="R2340" s="1">
        <v>44678</v>
      </c>
      <c r="S2340" t="str">
        <f t="shared" si="180"/>
        <v>Snapple Diet Tea - Raspberry</v>
      </c>
      <c r="T2340" t="str">
        <f t="shared" si="181"/>
        <v>Non Carbonated</v>
      </c>
      <c r="U2340" t="str">
        <f>IF(T2340="Cell is Blank - Dis-regard",_xlfn.XLOOKUP(S2340,'Categroy Lookup'!A:A,'Categroy Lookup'!B:B,"Cell is Blank - Dis-regard"),T2340)</f>
        <v>Non Carbonated</v>
      </c>
      <c r="V2340" t="b">
        <f t="shared" si="183"/>
        <v>1</v>
      </c>
      <c r="W2340">
        <f t="shared" si="182"/>
        <v>2.5</v>
      </c>
      <c r="X2340" s="8">
        <f t="shared" si="184"/>
        <v>1.6666666666666667</v>
      </c>
      <c r="Y2340" t="s">
        <v>478</v>
      </c>
      <c r="Z2340" t="s">
        <v>508</v>
      </c>
      <c r="AB2340" t="s">
        <v>685</v>
      </c>
      <c r="AC2340" t="s">
        <v>799</v>
      </c>
      <c r="AD2340">
        <v>2022</v>
      </c>
    </row>
    <row r="2341" spans="1:30" x14ac:dyDescent="0.25">
      <c r="A2341" t="s">
        <v>18</v>
      </c>
      <c r="B2341" t="s">
        <v>197</v>
      </c>
      <c r="C2341" t="s">
        <v>198</v>
      </c>
      <c r="D2341" t="s">
        <v>199</v>
      </c>
      <c r="E2341" t="s">
        <v>72</v>
      </c>
      <c r="F2341" t="s">
        <v>55</v>
      </c>
      <c r="G2341">
        <v>15031297010</v>
      </c>
      <c r="H2341" t="s">
        <v>285</v>
      </c>
      <c r="I2341" t="s">
        <v>33</v>
      </c>
      <c r="J2341">
        <v>144</v>
      </c>
      <c r="K2341">
        <v>1.5</v>
      </c>
      <c r="L2341">
        <v>1</v>
      </c>
      <c r="M2341">
        <v>144</v>
      </c>
      <c r="N2341">
        <v>1.5</v>
      </c>
      <c r="O2341">
        <v>1</v>
      </c>
      <c r="P2341">
        <v>1.5</v>
      </c>
      <c r="Q2341">
        <v>1.5</v>
      </c>
      <c r="R2341" s="1">
        <v>44678</v>
      </c>
      <c r="S2341" t="str">
        <f t="shared" si="180"/>
        <v>Poland Springs Water</v>
      </c>
      <c r="T2341" t="str">
        <f t="shared" si="181"/>
        <v>Water</v>
      </c>
      <c r="U2341" t="str">
        <f>IF(T2341="Cell is Blank - Dis-regard",_xlfn.XLOOKUP(S2341,'Categroy Lookup'!A:A,'Categroy Lookup'!B:B,"Cell is Blank - Dis-regard"),T2341)</f>
        <v>Water</v>
      </c>
      <c r="V2341" t="b">
        <f t="shared" si="183"/>
        <v>1</v>
      </c>
      <c r="W2341">
        <f t="shared" si="182"/>
        <v>1.5</v>
      </c>
      <c r="X2341" s="8">
        <f t="shared" si="184"/>
        <v>1</v>
      </c>
      <c r="Y2341" t="s">
        <v>72</v>
      </c>
      <c r="AB2341" t="s">
        <v>685</v>
      </c>
      <c r="AC2341" t="s">
        <v>799</v>
      </c>
      <c r="AD2341">
        <v>2022</v>
      </c>
    </row>
    <row r="2342" spans="1:30" x14ac:dyDescent="0.25">
      <c r="A2342" t="s">
        <v>18</v>
      </c>
      <c r="B2342" t="s">
        <v>197</v>
      </c>
      <c r="C2342" t="s">
        <v>198</v>
      </c>
      <c r="D2342" t="s">
        <v>199</v>
      </c>
      <c r="E2342" t="s">
        <v>120</v>
      </c>
      <c r="F2342" t="s">
        <v>23</v>
      </c>
      <c r="G2342">
        <v>15031521639</v>
      </c>
      <c r="H2342" t="s">
        <v>285</v>
      </c>
      <c r="I2342" t="s">
        <v>25</v>
      </c>
      <c r="J2342">
        <v>133</v>
      </c>
      <c r="K2342">
        <v>2</v>
      </c>
      <c r="L2342">
        <v>1</v>
      </c>
      <c r="M2342">
        <v>133</v>
      </c>
      <c r="N2342">
        <v>2</v>
      </c>
      <c r="O2342">
        <v>1</v>
      </c>
      <c r="P2342">
        <v>2</v>
      </c>
      <c r="Q2342">
        <v>2</v>
      </c>
      <c r="R2342" s="1">
        <v>44678</v>
      </c>
      <c r="S2342" t="str">
        <f t="shared" si="180"/>
        <v>Keto Krisp - Almond Butter</v>
      </c>
      <c r="T2342" t="str">
        <f t="shared" si="181"/>
        <v>Carbonated</v>
      </c>
      <c r="U2342" t="str">
        <f>IF(T2342="Cell is Blank - Dis-regard",_xlfn.XLOOKUP(S2342,'Categroy Lookup'!A:A,'Categroy Lookup'!B:B,"Cell is Blank - Dis-regard"),T2342)</f>
        <v>Carbonated</v>
      </c>
      <c r="V2342" t="b">
        <f t="shared" si="183"/>
        <v>1</v>
      </c>
      <c r="W2342">
        <f t="shared" si="182"/>
        <v>2</v>
      </c>
      <c r="X2342" s="8">
        <f t="shared" si="184"/>
        <v>1.3333333333333333</v>
      </c>
      <c r="Y2342" t="s">
        <v>518</v>
      </c>
      <c r="Z2342" t="s">
        <v>545</v>
      </c>
      <c r="AB2342" t="s">
        <v>685</v>
      </c>
      <c r="AC2342" t="s">
        <v>799</v>
      </c>
      <c r="AD2342">
        <v>2022</v>
      </c>
    </row>
    <row r="2343" spans="1:30" x14ac:dyDescent="0.25">
      <c r="A2343" t="s">
        <v>18</v>
      </c>
      <c r="B2343" t="s">
        <v>197</v>
      </c>
      <c r="C2343" t="s">
        <v>198</v>
      </c>
      <c r="D2343" t="s">
        <v>199</v>
      </c>
      <c r="E2343" t="s">
        <v>62</v>
      </c>
      <c r="F2343" t="s">
        <v>27</v>
      </c>
      <c r="G2343">
        <v>15031726979</v>
      </c>
      <c r="H2343" t="s">
        <v>285</v>
      </c>
      <c r="I2343" t="s">
        <v>33</v>
      </c>
      <c r="J2343">
        <v>131</v>
      </c>
      <c r="K2343">
        <v>2</v>
      </c>
      <c r="L2343">
        <v>1</v>
      </c>
      <c r="M2343">
        <v>131</v>
      </c>
      <c r="N2343">
        <v>2</v>
      </c>
      <c r="O2343">
        <v>1</v>
      </c>
      <c r="P2343">
        <v>2</v>
      </c>
      <c r="Q2343">
        <v>2</v>
      </c>
      <c r="R2343" s="1">
        <v>44678</v>
      </c>
      <c r="S2343" t="str">
        <f t="shared" si="180"/>
        <v>Robert Irvine's - Fit Crunch -  Chocolate Pea</v>
      </c>
      <c r="T2343" t="str">
        <f t="shared" si="181"/>
        <v>Food</v>
      </c>
      <c r="U2343" t="str">
        <f>IF(T2343="Cell is Blank - Dis-regard",_xlfn.XLOOKUP(S2343,'Categroy Lookup'!A:A,'Categroy Lookup'!B:B,"Cell is Blank - Dis-regard"),T2343)</f>
        <v>Food</v>
      </c>
      <c r="V2343" t="b">
        <f t="shared" si="183"/>
        <v>1</v>
      </c>
      <c r="W2343">
        <f t="shared" si="182"/>
        <v>2</v>
      </c>
      <c r="X2343" s="8">
        <f t="shared" si="184"/>
        <v>1.3333333333333333</v>
      </c>
      <c r="Y2343" t="s">
        <v>495</v>
      </c>
      <c r="Z2343" t="s">
        <v>496</v>
      </c>
      <c r="AA2343" t="s">
        <v>497</v>
      </c>
      <c r="AB2343" t="s">
        <v>685</v>
      </c>
      <c r="AC2343" t="s">
        <v>799</v>
      </c>
      <c r="AD2343">
        <v>2022</v>
      </c>
    </row>
    <row r="2344" spans="1:30" x14ac:dyDescent="0.25">
      <c r="A2344" t="s">
        <v>18</v>
      </c>
      <c r="B2344" t="s">
        <v>197</v>
      </c>
      <c r="C2344" t="s">
        <v>198</v>
      </c>
      <c r="D2344" t="s">
        <v>199</v>
      </c>
      <c r="E2344" t="s">
        <v>93</v>
      </c>
      <c r="F2344" t="s">
        <v>23</v>
      </c>
      <c r="G2344">
        <v>15031813084</v>
      </c>
      <c r="H2344" t="s">
        <v>285</v>
      </c>
      <c r="I2344" t="s">
        <v>33</v>
      </c>
      <c r="J2344">
        <v>142</v>
      </c>
      <c r="K2344">
        <v>1.5</v>
      </c>
      <c r="L2344">
        <v>1</v>
      </c>
      <c r="M2344">
        <v>142</v>
      </c>
      <c r="N2344">
        <v>1.5</v>
      </c>
      <c r="O2344">
        <v>1</v>
      </c>
      <c r="P2344">
        <v>1.5</v>
      </c>
      <c r="Q2344">
        <v>1.5</v>
      </c>
      <c r="R2344" s="1">
        <v>44678</v>
      </c>
      <c r="S2344" t="str">
        <f t="shared" si="180"/>
        <v>Coca Cola - Zero Sugar</v>
      </c>
      <c r="T2344" t="str">
        <f t="shared" si="181"/>
        <v>Carbonated</v>
      </c>
      <c r="U2344" t="str">
        <f>IF(T2344="Cell is Blank - Dis-regard",_xlfn.XLOOKUP(S2344,'Categroy Lookup'!A:A,'Categroy Lookup'!B:B,"Cell is Blank - Dis-regard"),T2344)</f>
        <v>Carbonated</v>
      </c>
      <c r="V2344" t="b">
        <f t="shared" si="183"/>
        <v>1</v>
      </c>
      <c r="W2344">
        <f t="shared" si="182"/>
        <v>1.5</v>
      </c>
      <c r="X2344" s="8">
        <f t="shared" si="184"/>
        <v>1</v>
      </c>
      <c r="Y2344" t="s">
        <v>524</v>
      </c>
      <c r="Z2344" t="s">
        <v>525</v>
      </c>
      <c r="AB2344" t="s">
        <v>685</v>
      </c>
      <c r="AC2344" t="s">
        <v>799</v>
      </c>
      <c r="AD2344">
        <v>2022</v>
      </c>
    </row>
    <row r="2345" spans="1:30" x14ac:dyDescent="0.25">
      <c r="A2345" t="s">
        <v>18</v>
      </c>
      <c r="B2345" t="s">
        <v>197</v>
      </c>
      <c r="C2345" t="s">
        <v>198</v>
      </c>
      <c r="D2345" t="s">
        <v>199</v>
      </c>
      <c r="E2345" t="s">
        <v>62</v>
      </c>
      <c r="F2345" t="s">
        <v>27</v>
      </c>
      <c r="G2345">
        <v>15031831032</v>
      </c>
      <c r="H2345" t="s">
        <v>285</v>
      </c>
      <c r="I2345" t="s">
        <v>25</v>
      </c>
      <c r="J2345">
        <v>131</v>
      </c>
      <c r="K2345">
        <v>2</v>
      </c>
      <c r="L2345">
        <v>1</v>
      </c>
      <c r="M2345">
        <v>131</v>
      </c>
      <c r="N2345">
        <v>2</v>
      </c>
      <c r="O2345">
        <v>1</v>
      </c>
      <c r="P2345">
        <v>2</v>
      </c>
      <c r="Q2345">
        <v>4</v>
      </c>
      <c r="R2345" s="1">
        <v>44678</v>
      </c>
      <c r="S2345" t="str">
        <f t="shared" si="180"/>
        <v>Robert Irvine's - Fit Crunch -  Chocolate Pea</v>
      </c>
      <c r="T2345" t="str">
        <f t="shared" si="181"/>
        <v>Food</v>
      </c>
      <c r="U2345" t="str">
        <f>IF(T2345="Cell is Blank - Dis-regard",_xlfn.XLOOKUP(S2345,'Categroy Lookup'!A:A,'Categroy Lookup'!B:B,"Cell is Blank - Dis-regard"),T2345)</f>
        <v>Food</v>
      </c>
      <c r="V2345" t="b">
        <f t="shared" si="183"/>
        <v>1</v>
      </c>
      <c r="W2345">
        <f t="shared" si="182"/>
        <v>2</v>
      </c>
      <c r="X2345" s="8">
        <f t="shared" si="184"/>
        <v>1.3333333333333333</v>
      </c>
      <c r="Y2345" t="s">
        <v>495</v>
      </c>
      <c r="Z2345" t="s">
        <v>496</v>
      </c>
      <c r="AA2345" t="s">
        <v>497</v>
      </c>
      <c r="AB2345" t="s">
        <v>685</v>
      </c>
      <c r="AC2345" t="s">
        <v>799</v>
      </c>
      <c r="AD2345">
        <v>2022</v>
      </c>
    </row>
    <row r="2346" spans="1:30" x14ac:dyDescent="0.25">
      <c r="A2346" t="s">
        <v>18</v>
      </c>
      <c r="B2346" t="s">
        <v>197</v>
      </c>
      <c r="C2346" t="s">
        <v>198</v>
      </c>
      <c r="D2346" t="s">
        <v>199</v>
      </c>
      <c r="E2346" t="s">
        <v>58</v>
      </c>
      <c r="F2346" t="s">
        <v>27</v>
      </c>
      <c r="G2346">
        <v>15031831032</v>
      </c>
      <c r="H2346" t="s">
        <v>285</v>
      </c>
      <c r="I2346" t="s">
        <v>25</v>
      </c>
      <c r="J2346">
        <v>120</v>
      </c>
      <c r="K2346">
        <v>2</v>
      </c>
      <c r="L2346">
        <v>1</v>
      </c>
      <c r="M2346">
        <v>120</v>
      </c>
      <c r="N2346">
        <v>2</v>
      </c>
      <c r="O2346">
        <v>1</v>
      </c>
      <c r="P2346">
        <v>2</v>
      </c>
      <c r="Q2346">
        <v>4</v>
      </c>
      <c r="R2346" s="1">
        <v>44678</v>
      </c>
      <c r="S2346" t="str">
        <f t="shared" si="180"/>
        <v>Oreo Mini</v>
      </c>
      <c r="T2346" t="str">
        <f t="shared" si="181"/>
        <v>Food</v>
      </c>
      <c r="U2346" t="str">
        <f>IF(T2346="Cell is Blank - Dis-regard",_xlfn.XLOOKUP(S2346,'Categroy Lookup'!A:A,'Categroy Lookup'!B:B,"Cell is Blank - Dis-regard"),T2346)</f>
        <v>Food</v>
      </c>
      <c r="V2346" t="b">
        <f t="shared" si="183"/>
        <v>1</v>
      </c>
      <c r="W2346">
        <f t="shared" si="182"/>
        <v>2</v>
      </c>
      <c r="X2346" s="8">
        <f t="shared" si="184"/>
        <v>1.3333333333333333</v>
      </c>
      <c r="Y2346" t="s">
        <v>58</v>
      </c>
      <c r="AB2346" t="s">
        <v>685</v>
      </c>
      <c r="AC2346" t="s">
        <v>799</v>
      </c>
      <c r="AD2346">
        <v>2022</v>
      </c>
    </row>
    <row r="2347" spans="1:30" x14ac:dyDescent="0.25">
      <c r="A2347" t="s">
        <v>18</v>
      </c>
      <c r="B2347" t="s">
        <v>197</v>
      </c>
      <c r="C2347" t="s">
        <v>198</v>
      </c>
      <c r="D2347" t="s">
        <v>199</v>
      </c>
      <c r="E2347" t="s">
        <v>99</v>
      </c>
      <c r="F2347" t="s">
        <v>27</v>
      </c>
      <c r="G2347">
        <v>15031841463</v>
      </c>
      <c r="H2347" t="s">
        <v>285</v>
      </c>
      <c r="I2347" t="s">
        <v>33</v>
      </c>
      <c r="J2347">
        <v>121</v>
      </c>
      <c r="K2347">
        <v>1.5</v>
      </c>
      <c r="L2347">
        <v>1</v>
      </c>
      <c r="M2347">
        <v>121</v>
      </c>
      <c r="N2347">
        <v>1.5</v>
      </c>
      <c r="O2347">
        <v>1</v>
      </c>
      <c r="P2347">
        <v>1.5</v>
      </c>
      <c r="Q2347">
        <v>1.5</v>
      </c>
      <c r="R2347" s="1">
        <v>44678</v>
      </c>
      <c r="S2347" t="str">
        <f t="shared" si="180"/>
        <v>Takis FUGEO mini</v>
      </c>
      <c r="T2347" t="str">
        <f t="shared" si="181"/>
        <v>Food</v>
      </c>
      <c r="U2347" t="str">
        <f>IF(T2347="Cell is Blank - Dis-regard",_xlfn.XLOOKUP(S2347,'Categroy Lookup'!A:A,'Categroy Lookup'!B:B,"Cell is Blank - Dis-regard"),T2347)</f>
        <v>Food</v>
      </c>
      <c r="V2347" t="b">
        <f t="shared" si="183"/>
        <v>1</v>
      </c>
      <c r="W2347">
        <f t="shared" si="182"/>
        <v>1.5</v>
      </c>
      <c r="X2347" s="8">
        <f t="shared" si="184"/>
        <v>1</v>
      </c>
      <c r="Y2347" t="s">
        <v>99</v>
      </c>
      <c r="AB2347" t="s">
        <v>685</v>
      </c>
      <c r="AC2347" t="s">
        <v>799</v>
      </c>
      <c r="AD2347">
        <v>2022</v>
      </c>
    </row>
    <row r="2348" spans="1:30" x14ac:dyDescent="0.25">
      <c r="A2348" t="s">
        <v>18</v>
      </c>
      <c r="B2348" t="s">
        <v>197</v>
      </c>
      <c r="C2348" t="s">
        <v>198</v>
      </c>
      <c r="D2348" t="s">
        <v>199</v>
      </c>
      <c r="E2348" t="s">
        <v>99</v>
      </c>
      <c r="F2348" t="s">
        <v>27</v>
      </c>
      <c r="G2348">
        <v>15031843571</v>
      </c>
      <c r="H2348" t="s">
        <v>285</v>
      </c>
      <c r="I2348" t="s">
        <v>33</v>
      </c>
      <c r="J2348">
        <v>121</v>
      </c>
      <c r="K2348">
        <v>1.5</v>
      </c>
      <c r="L2348">
        <v>1</v>
      </c>
      <c r="M2348">
        <v>121</v>
      </c>
      <c r="N2348">
        <v>1.5</v>
      </c>
      <c r="O2348">
        <v>1</v>
      </c>
      <c r="P2348">
        <v>1.5</v>
      </c>
      <c r="Q2348">
        <v>1.5</v>
      </c>
      <c r="R2348" s="1">
        <v>44678</v>
      </c>
      <c r="S2348" t="str">
        <f t="shared" si="180"/>
        <v>Takis FUGEO mini</v>
      </c>
      <c r="T2348" t="str">
        <f t="shared" si="181"/>
        <v>Food</v>
      </c>
      <c r="U2348" t="str">
        <f>IF(T2348="Cell is Blank - Dis-regard",_xlfn.XLOOKUP(S2348,'Categroy Lookup'!A:A,'Categroy Lookup'!B:B,"Cell is Blank - Dis-regard"),T2348)</f>
        <v>Food</v>
      </c>
      <c r="V2348" t="b">
        <f t="shared" si="183"/>
        <v>1</v>
      </c>
      <c r="W2348">
        <f t="shared" si="182"/>
        <v>1.5</v>
      </c>
      <c r="X2348" s="8">
        <f t="shared" si="184"/>
        <v>1</v>
      </c>
      <c r="Y2348" t="s">
        <v>99</v>
      </c>
      <c r="AB2348" t="s">
        <v>685</v>
      </c>
      <c r="AC2348" t="s">
        <v>799</v>
      </c>
      <c r="AD2348">
        <v>2022</v>
      </c>
    </row>
    <row r="2349" spans="1:30" x14ac:dyDescent="0.25">
      <c r="A2349" t="s">
        <v>18</v>
      </c>
      <c r="B2349" t="s">
        <v>197</v>
      </c>
      <c r="C2349" t="s">
        <v>198</v>
      </c>
      <c r="D2349" t="s">
        <v>199</v>
      </c>
      <c r="E2349" t="s">
        <v>99</v>
      </c>
      <c r="F2349" t="s">
        <v>27</v>
      </c>
      <c r="G2349">
        <v>15031847094</v>
      </c>
      <c r="H2349" t="s">
        <v>285</v>
      </c>
      <c r="I2349" t="s">
        <v>33</v>
      </c>
      <c r="J2349">
        <v>121</v>
      </c>
      <c r="K2349">
        <v>1.5</v>
      </c>
      <c r="L2349">
        <v>1</v>
      </c>
      <c r="M2349">
        <v>121</v>
      </c>
      <c r="N2349">
        <v>1.5</v>
      </c>
      <c r="O2349">
        <v>1</v>
      </c>
      <c r="P2349">
        <v>1.5</v>
      </c>
      <c r="Q2349">
        <v>1.5</v>
      </c>
      <c r="R2349" s="1">
        <v>44678</v>
      </c>
      <c r="S2349" t="str">
        <f t="shared" si="180"/>
        <v>Takis FUGEO mini</v>
      </c>
      <c r="T2349" t="str">
        <f t="shared" si="181"/>
        <v>Food</v>
      </c>
      <c r="U2349" t="str">
        <f>IF(T2349="Cell is Blank - Dis-regard",_xlfn.XLOOKUP(S2349,'Categroy Lookup'!A:A,'Categroy Lookup'!B:B,"Cell is Blank - Dis-regard"),T2349)</f>
        <v>Food</v>
      </c>
      <c r="V2349" t="b">
        <f t="shared" si="183"/>
        <v>1</v>
      </c>
      <c r="W2349">
        <f t="shared" si="182"/>
        <v>1.5</v>
      </c>
      <c r="X2349" s="8">
        <f t="shared" si="184"/>
        <v>1</v>
      </c>
      <c r="Y2349" t="s">
        <v>99</v>
      </c>
      <c r="AB2349" t="s">
        <v>685</v>
      </c>
      <c r="AC2349" t="s">
        <v>799</v>
      </c>
      <c r="AD2349">
        <v>2022</v>
      </c>
    </row>
    <row r="2350" spans="1:30" x14ac:dyDescent="0.25">
      <c r="A2350" t="s">
        <v>18</v>
      </c>
      <c r="B2350" t="s">
        <v>197</v>
      </c>
      <c r="C2350" t="s">
        <v>198</v>
      </c>
      <c r="D2350" t="s">
        <v>199</v>
      </c>
      <c r="E2350" t="s">
        <v>98</v>
      </c>
      <c r="F2350" t="s">
        <v>27</v>
      </c>
      <c r="G2350">
        <v>15031850085</v>
      </c>
      <c r="H2350" t="s">
        <v>285</v>
      </c>
      <c r="I2350" t="s">
        <v>33</v>
      </c>
      <c r="J2350">
        <v>124</v>
      </c>
      <c r="K2350">
        <v>1.25</v>
      </c>
      <c r="L2350">
        <v>1</v>
      </c>
      <c r="M2350">
        <v>124</v>
      </c>
      <c r="N2350">
        <v>1.25</v>
      </c>
      <c r="O2350">
        <v>1</v>
      </c>
      <c r="P2350">
        <v>1.25</v>
      </c>
      <c r="Q2350">
        <v>1.25</v>
      </c>
      <c r="R2350" s="1">
        <v>44678</v>
      </c>
      <c r="S2350" t="str">
        <f t="shared" si="180"/>
        <v>CheezIt - Original</v>
      </c>
      <c r="T2350" t="str">
        <f t="shared" si="181"/>
        <v>Food</v>
      </c>
      <c r="U2350" t="str">
        <f>IF(T2350="Cell is Blank - Dis-regard",_xlfn.XLOOKUP(S2350,'Categroy Lookup'!A:A,'Categroy Lookup'!B:B,"Cell is Blank - Dis-regard"),T2350)</f>
        <v>Food</v>
      </c>
      <c r="V2350" t="b">
        <f t="shared" si="183"/>
        <v>1</v>
      </c>
      <c r="W2350">
        <f t="shared" si="182"/>
        <v>1.25</v>
      </c>
      <c r="X2350" s="8">
        <f t="shared" si="184"/>
        <v>0.83333333333333337</v>
      </c>
      <c r="Y2350" t="s">
        <v>528</v>
      </c>
      <c r="Z2350" t="s">
        <v>512</v>
      </c>
      <c r="AB2350" t="s">
        <v>685</v>
      </c>
      <c r="AC2350" t="s">
        <v>799</v>
      </c>
      <c r="AD2350">
        <v>2022</v>
      </c>
    </row>
    <row r="2351" spans="1:30" x14ac:dyDescent="0.25">
      <c r="A2351" t="s">
        <v>18</v>
      </c>
      <c r="B2351" t="s">
        <v>19</v>
      </c>
      <c r="C2351" t="s">
        <v>20</v>
      </c>
      <c r="D2351" t="s">
        <v>21</v>
      </c>
      <c r="E2351" t="s">
        <v>195</v>
      </c>
      <c r="F2351" t="s">
        <v>27</v>
      </c>
      <c r="G2351">
        <v>15031877241</v>
      </c>
      <c r="H2351" t="s">
        <v>285</v>
      </c>
      <c r="I2351" t="s">
        <v>33</v>
      </c>
      <c r="J2351">
        <v>132</v>
      </c>
      <c r="K2351">
        <v>2</v>
      </c>
      <c r="L2351">
        <v>1</v>
      </c>
      <c r="M2351">
        <v>132</v>
      </c>
      <c r="N2351">
        <v>2</v>
      </c>
      <c r="O2351">
        <v>1</v>
      </c>
      <c r="P2351">
        <v>2</v>
      </c>
      <c r="Q2351">
        <v>2</v>
      </c>
      <c r="R2351" s="1">
        <v>44678</v>
      </c>
      <c r="S2351" t="str">
        <f t="shared" si="180"/>
        <v>RXBAR - Protein Bar - Chocolate Sea Salt</v>
      </c>
      <c r="T2351" t="str">
        <f t="shared" si="181"/>
        <v>Food</v>
      </c>
      <c r="U2351" t="str">
        <f>IF(T2351="Cell is Blank - Dis-regard",_xlfn.XLOOKUP(S2351,'Categroy Lookup'!A:A,'Categroy Lookup'!B:B,"Cell is Blank - Dis-regard"),T2351)</f>
        <v>Food</v>
      </c>
      <c r="V2351" t="b">
        <f t="shared" si="183"/>
        <v>1</v>
      </c>
      <c r="W2351">
        <f t="shared" si="182"/>
        <v>2</v>
      </c>
      <c r="X2351" s="8">
        <f t="shared" si="184"/>
        <v>1.3333333333333333</v>
      </c>
      <c r="Y2351" t="s">
        <v>561</v>
      </c>
      <c r="Z2351" t="s">
        <v>562</v>
      </c>
      <c r="AA2351" t="s">
        <v>571</v>
      </c>
      <c r="AB2351" t="s">
        <v>685</v>
      </c>
      <c r="AC2351" t="s">
        <v>799</v>
      </c>
      <c r="AD2351">
        <v>2022</v>
      </c>
    </row>
    <row r="2352" spans="1:30" x14ac:dyDescent="0.25">
      <c r="A2352" t="s">
        <v>18</v>
      </c>
      <c r="B2352" t="s">
        <v>197</v>
      </c>
      <c r="C2352" t="s">
        <v>198</v>
      </c>
      <c r="D2352" t="s">
        <v>199</v>
      </c>
      <c r="E2352" t="s">
        <v>98</v>
      </c>
      <c r="F2352" t="s">
        <v>27</v>
      </c>
      <c r="G2352">
        <v>15031881314</v>
      </c>
      <c r="H2352" t="s">
        <v>285</v>
      </c>
      <c r="I2352" t="s">
        <v>33</v>
      </c>
      <c r="J2352">
        <v>124</v>
      </c>
      <c r="K2352">
        <v>1.25</v>
      </c>
      <c r="L2352">
        <v>1</v>
      </c>
      <c r="M2352">
        <v>124</v>
      </c>
      <c r="N2352">
        <v>1.25</v>
      </c>
      <c r="O2352">
        <v>1</v>
      </c>
      <c r="P2352">
        <v>1.25</v>
      </c>
      <c r="Q2352">
        <v>1.25</v>
      </c>
      <c r="R2352" s="1">
        <v>44678</v>
      </c>
      <c r="S2352" t="str">
        <f t="shared" si="180"/>
        <v>CheezIt - Original</v>
      </c>
      <c r="T2352" t="str">
        <f t="shared" si="181"/>
        <v>Food</v>
      </c>
      <c r="U2352" t="str">
        <f>IF(T2352="Cell is Blank - Dis-regard",_xlfn.XLOOKUP(S2352,'Categroy Lookup'!A:A,'Categroy Lookup'!B:B,"Cell is Blank - Dis-regard"),T2352)</f>
        <v>Food</v>
      </c>
      <c r="V2352" t="b">
        <f t="shared" si="183"/>
        <v>1</v>
      </c>
      <c r="W2352">
        <f t="shared" si="182"/>
        <v>1.25</v>
      </c>
      <c r="X2352" s="8">
        <f t="shared" si="184"/>
        <v>0.83333333333333337</v>
      </c>
      <c r="Y2352" t="s">
        <v>528</v>
      </c>
      <c r="Z2352" t="s">
        <v>512</v>
      </c>
      <c r="AB2352" t="s">
        <v>685</v>
      </c>
      <c r="AC2352" t="s">
        <v>799</v>
      </c>
      <c r="AD2352">
        <v>2022</v>
      </c>
    </row>
    <row r="2353" spans="1:30" x14ac:dyDescent="0.25">
      <c r="A2353" t="s">
        <v>18</v>
      </c>
      <c r="B2353" t="s">
        <v>28</v>
      </c>
      <c r="C2353" t="s">
        <v>20</v>
      </c>
      <c r="D2353" t="s">
        <v>29</v>
      </c>
      <c r="E2353" t="s">
        <v>122</v>
      </c>
      <c r="F2353" t="s">
        <v>55</v>
      </c>
      <c r="G2353">
        <v>15031888000</v>
      </c>
      <c r="H2353" t="s">
        <v>285</v>
      </c>
      <c r="I2353" t="s">
        <v>33</v>
      </c>
      <c r="J2353">
        <v>147</v>
      </c>
      <c r="K2353">
        <v>2.75</v>
      </c>
      <c r="L2353">
        <v>1</v>
      </c>
      <c r="M2353">
        <v>147</v>
      </c>
      <c r="N2353">
        <v>2.75</v>
      </c>
      <c r="O2353">
        <v>1</v>
      </c>
      <c r="P2353">
        <v>2.75</v>
      </c>
      <c r="Q2353">
        <v>2.75</v>
      </c>
      <c r="R2353" s="1">
        <v>44678</v>
      </c>
      <c r="S2353" t="str">
        <f t="shared" si="180"/>
        <v>Vitamin Water - Squeezed Lemonade</v>
      </c>
      <c r="T2353" t="str">
        <f t="shared" si="181"/>
        <v>Water</v>
      </c>
      <c r="U2353" t="str">
        <f>IF(T2353="Cell is Blank - Dis-regard",_xlfn.XLOOKUP(S2353,'Categroy Lookup'!A:A,'Categroy Lookup'!B:B,"Cell is Blank - Dis-regard"),T2353)</f>
        <v>Water</v>
      </c>
      <c r="V2353" t="b">
        <f t="shared" si="183"/>
        <v>1</v>
      </c>
      <c r="W2353">
        <f t="shared" si="182"/>
        <v>2.75</v>
      </c>
      <c r="X2353" s="8">
        <f t="shared" si="184"/>
        <v>1.8333333333333333</v>
      </c>
      <c r="Y2353" t="s">
        <v>489</v>
      </c>
      <c r="Z2353" t="s">
        <v>548</v>
      </c>
      <c r="AB2353" t="s">
        <v>685</v>
      </c>
      <c r="AC2353" t="s">
        <v>799</v>
      </c>
      <c r="AD2353">
        <v>2022</v>
      </c>
    </row>
    <row r="2354" spans="1:30" x14ac:dyDescent="0.25">
      <c r="A2354" t="s">
        <v>18</v>
      </c>
      <c r="B2354" t="s">
        <v>19</v>
      </c>
      <c r="C2354" t="s">
        <v>20</v>
      </c>
      <c r="D2354" t="s">
        <v>21</v>
      </c>
      <c r="E2354" t="s">
        <v>66</v>
      </c>
      <c r="F2354" t="s">
        <v>55</v>
      </c>
      <c r="G2354">
        <v>15031990383</v>
      </c>
      <c r="H2354" t="s">
        <v>285</v>
      </c>
      <c r="I2354" t="s">
        <v>33</v>
      </c>
      <c r="J2354">
        <v>143</v>
      </c>
      <c r="K2354">
        <v>2</v>
      </c>
      <c r="L2354">
        <v>1</v>
      </c>
      <c r="M2354">
        <v>143</v>
      </c>
      <c r="N2354">
        <v>2</v>
      </c>
      <c r="O2354">
        <v>1</v>
      </c>
      <c r="P2354">
        <v>2</v>
      </c>
      <c r="Q2354">
        <v>2</v>
      </c>
      <c r="R2354" s="1">
        <v>44678</v>
      </c>
      <c r="S2354" t="str">
        <f t="shared" si="180"/>
        <v>S. Pellegrino Sparkling Mineral Water</v>
      </c>
      <c r="T2354" t="str">
        <f t="shared" si="181"/>
        <v>Water</v>
      </c>
      <c r="U2354" t="str">
        <f>IF(T2354="Cell is Blank - Dis-regard",_xlfn.XLOOKUP(S2354,'Categroy Lookup'!A:A,'Categroy Lookup'!B:B,"Cell is Blank - Dis-regard"),T2354)</f>
        <v>Water</v>
      </c>
      <c r="V2354" t="b">
        <f t="shared" si="183"/>
        <v>1</v>
      </c>
      <c r="W2354">
        <f t="shared" si="182"/>
        <v>2</v>
      </c>
      <c r="X2354" s="8">
        <f t="shared" si="184"/>
        <v>1.3333333333333333</v>
      </c>
      <c r="Y2354" t="s">
        <v>66</v>
      </c>
      <c r="AB2354" t="s">
        <v>685</v>
      </c>
      <c r="AC2354" t="s">
        <v>799</v>
      </c>
      <c r="AD2354">
        <v>2022</v>
      </c>
    </row>
    <row r="2355" spans="1:30" x14ac:dyDescent="0.25">
      <c r="A2355" t="s">
        <v>18</v>
      </c>
      <c r="B2355" t="s">
        <v>197</v>
      </c>
      <c r="C2355" t="s">
        <v>198</v>
      </c>
      <c r="D2355" t="s">
        <v>199</v>
      </c>
      <c r="E2355" t="s">
        <v>99</v>
      </c>
      <c r="F2355" t="s">
        <v>27</v>
      </c>
      <c r="G2355">
        <v>15032136893</v>
      </c>
      <c r="H2355" t="s">
        <v>285</v>
      </c>
      <c r="I2355" t="s">
        <v>33</v>
      </c>
      <c r="J2355">
        <v>121</v>
      </c>
      <c r="K2355">
        <v>1.5</v>
      </c>
      <c r="L2355">
        <v>1</v>
      </c>
      <c r="M2355">
        <v>121</v>
      </c>
      <c r="N2355">
        <v>1.5</v>
      </c>
      <c r="O2355">
        <v>1</v>
      </c>
      <c r="P2355">
        <v>1.5</v>
      </c>
      <c r="Q2355">
        <v>1.5</v>
      </c>
      <c r="R2355" s="1">
        <v>44678</v>
      </c>
      <c r="S2355" t="str">
        <f t="shared" si="180"/>
        <v>Takis FUGEO mini</v>
      </c>
      <c r="T2355" t="str">
        <f t="shared" si="181"/>
        <v>Food</v>
      </c>
      <c r="U2355" t="str">
        <f>IF(T2355="Cell is Blank - Dis-regard",_xlfn.XLOOKUP(S2355,'Categroy Lookup'!A:A,'Categroy Lookup'!B:B,"Cell is Blank - Dis-regard"),T2355)</f>
        <v>Food</v>
      </c>
      <c r="V2355" t="b">
        <f t="shared" si="183"/>
        <v>1</v>
      </c>
      <c r="W2355">
        <f t="shared" si="182"/>
        <v>1.5</v>
      </c>
      <c r="X2355" s="8">
        <f t="shared" si="184"/>
        <v>1</v>
      </c>
      <c r="Y2355" t="s">
        <v>99</v>
      </c>
      <c r="AB2355" t="s">
        <v>685</v>
      </c>
      <c r="AC2355" t="s">
        <v>799</v>
      </c>
      <c r="AD2355">
        <v>2022</v>
      </c>
    </row>
    <row r="2356" spans="1:30" x14ac:dyDescent="0.25">
      <c r="A2356" t="s">
        <v>18</v>
      </c>
      <c r="B2356" t="s">
        <v>197</v>
      </c>
      <c r="C2356" t="s">
        <v>198</v>
      </c>
      <c r="D2356" t="s">
        <v>199</v>
      </c>
      <c r="E2356" t="s">
        <v>99</v>
      </c>
      <c r="F2356" t="s">
        <v>27</v>
      </c>
      <c r="G2356">
        <v>15032207325</v>
      </c>
      <c r="H2356" t="s">
        <v>285</v>
      </c>
      <c r="I2356" t="s">
        <v>33</v>
      </c>
      <c r="J2356">
        <v>121</v>
      </c>
      <c r="K2356">
        <v>1.5</v>
      </c>
      <c r="L2356">
        <v>1</v>
      </c>
      <c r="M2356">
        <v>121</v>
      </c>
      <c r="N2356">
        <v>1.5</v>
      </c>
      <c r="O2356">
        <v>1</v>
      </c>
      <c r="P2356">
        <v>1.5</v>
      </c>
      <c r="Q2356">
        <v>1.5</v>
      </c>
      <c r="R2356" s="1">
        <v>44678</v>
      </c>
      <c r="S2356" t="str">
        <f t="shared" si="180"/>
        <v>Takis FUGEO mini</v>
      </c>
      <c r="T2356" t="str">
        <f t="shared" si="181"/>
        <v>Food</v>
      </c>
      <c r="U2356" t="str">
        <f>IF(T2356="Cell is Blank - Dis-regard",_xlfn.XLOOKUP(S2356,'Categroy Lookup'!A:A,'Categroy Lookup'!B:B,"Cell is Blank - Dis-regard"),T2356)</f>
        <v>Food</v>
      </c>
      <c r="V2356" t="b">
        <f t="shared" si="183"/>
        <v>1</v>
      </c>
      <c r="W2356">
        <f t="shared" si="182"/>
        <v>1.5</v>
      </c>
      <c r="X2356" s="8">
        <f t="shared" si="184"/>
        <v>1</v>
      </c>
      <c r="Y2356" t="s">
        <v>99</v>
      </c>
      <c r="AB2356" t="s">
        <v>685</v>
      </c>
      <c r="AC2356" t="s">
        <v>799</v>
      </c>
      <c r="AD2356">
        <v>2022</v>
      </c>
    </row>
    <row r="2357" spans="1:30" x14ac:dyDescent="0.25">
      <c r="A2357" t="s">
        <v>18</v>
      </c>
      <c r="B2357" t="s">
        <v>197</v>
      </c>
      <c r="C2357" t="s">
        <v>198</v>
      </c>
      <c r="D2357" t="s">
        <v>199</v>
      </c>
      <c r="E2357" t="s">
        <v>200</v>
      </c>
      <c r="F2357" t="s">
        <v>31</v>
      </c>
      <c r="G2357">
        <v>15032315049</v>
      </c>
      <c r="H2357" t="s">
        <v>285</v>
      </c>
      <c r="I2357" t="s">
        <v>33</v>
      </c>
      <c r="J2357">
        <v>146</v>
      </c>
      <c r="K2357">
        <v>3.5</v>
      </c>
      <c r="L2357">
        <v>1</v>
      </c>
      <c r="M2357">
        <v>146</v>
      </c>
      <c r="N2357">
        <v>3.5</v>
      </c>
      <c r="O2357">
        <v>1</v>
      </c>
      <c r="P2357">
        <v>3.5</v>
      </c>
      <c r="Q2357">
        <v>3.5</v>
      </c>
      <c r="R2357" s="1">
        <v>44678</v>
      </c>
      <c r="S2357" t="str">
        <f t="shared" si="180"/>
        <v>Starbucks Doubleshot Energy - Mocha</v>
      </c>
      <c r="T2357" t="str">
        <f t="shared" si="181"/>
        <v>Non Carbonated</v>
      </c>
      <c r="U2357" t="str">
        <f>IF(T2357="Cell is Blank - Dis-regard",_xlfn.XLOOKUP(S2357,'Categroy Lookup'!A:A,'Categroy Lookup'!B:B,"Cell is Blank - Dis-regard"),T2357)</f>
        <v>Non Carbonated</v>
      </c>
      <c r="V2357" t="b">
        <f t="shared" si="183"/>
        <v>1</v>
      </c>
      <c r="W2357">
        <f t="shared" si="182"/>
        <v>3.5</v>
      </c>
      <c r="X2357" s="8">
        <f t="shared" si="184"/>
        <v>2.3333333333333335</v>
      </c>
      <c r="Y2357" t="s">
        <v>572</v>
      </c>
      <c r="Z2357" t="s">
        <v>573</v>
      </c>
      <c r="AB2357" t="s">
        <v>685</v>
      </c>
      <c r="AC2357" t="s">
        <v>799</v>
      </c>
      <c r="AD2357">
        <v>2022</v>
      </c>
    </row>
    <row r="2358" spans="1:30" x14ac:dyDescent="0.25">
      <c r="A2358" t="s">
        <v>18</v>
      </c>
      <c r="B2358" t="s">
        <v>197</v>
      </c>
      <c r="C2358" t="s">
        <v>198</v>
      </c>
      <c r="D2358" t="s">
        <v>199</v>
      </c>
      <c r="E2358" t="s">
        <v>99</v>
      </c>
      <c r="F2358" t="s">
        <v>27</v>
      </c>
      <c r="G2358">
        <v>15032318198</v>
      </c>
      <c r="H2358" t="s">
        <v>285</v>
      </c>
      <c r="I2358" t="s">
        <v>33</v>
      </c>
      <c r="J2358">
        <v>121</v>
      </c>
      <c r="K2358">
        <v>1.5</v>
      </c>
      <c r="L2358">
        <v>1</v>
      </c>
      <c r="M2358">
        <v>121</v>
      </c>
      <c r="N2358">
        <v>1.5</v>
      </c>
      <c r="O2358">
        <v>1</v>
      </c>
      <c r="P2358">
        <v>1.5</v>
      </c>
      <c r="Q2358">
        <v>1.5</v>
      </c>
      <c r="R2358" s="1">
        <v>44678</v>
      </c>
      <c r="S2358" t="str">
        <f t="shared" si="180"/>
        <v>Takis FUGEO mini</v>
      </c>
      <c r="T2358" t="str">
        <f t="shared" si="181"/>
        <v>Food</v>
      </c>
      <c r="U2358" t="str">
        <f>IF(T2358="Cell is Blank - Dis-regard",_xlfn.XLOOKUP(S2358,'Categroy Lookup'!A:A,'Categroy Lookup'!B:B,"Cell is Blank - Dis-regard"),T2358)</f>
        <v>Food</v>
      </c>
      <c r="V2358" t="b">
        <f t="shared" si="183"/>
        <v>1</v>
      </c>
      <c r="W2358">
        <f t="shared" si="182"/>
        <v>1.5</v>
      </c>
      <c r="X2358" s="8">
        <f t="shared" si="184"/>
        <v>1</v>
      </c>
      <c r="Y2358" t="s">
        <v>99</v>
      </c>
      <c r="AB2358" t="s">
        <v>685</v>
      </c>
      <c r="AC2358" t="s">
        <v>799</v>
      </c>
      <c r="AD2358">
        <v>2022</v>
      </c>
    </row>
    <row r="2359" spans="1:30" x14ac:dyDescent="0.25">
      <c r="A2359" t="s">
        <v>18</v>
      </c>
      <c r="B2359" t="s">
        <v>197</v>
      </c>
      <c r="C2359" t="s">
        <v>198</v>
      </c>
      <c r="D2359" t="s">
        <v>199</v>
      </c>
      <c r="E2359" t="s">
        <v>99</v>
      </c>
      <c r="F2359" t="s">
        <v>27</v>
      </c>
      <c r="G2359">
        <v>15032347775</v>
      </c>
      <c r="H2359" t="s">
        <v>285</v>
      </c>
      <c r="I2359" t="s">
        <v>33</v>
      </c>
      <c r="J2359">
        <v>123</v>
      </c>
      <c r="K2359">
        <v>1.5</v>
      </c>
      <c r="L2359">
        <v>1</v>
      </c>
      <c r="M2359">
        <v>123</v>
      </c>
      <c r="N2359">
        <v>1.5</v>
      </c>
      <c r="O2359">
        <v>1</v>
      </c>
      <c r="P2359">
        <v>1.5</v>
      </c>
      <c r="Q2359">
        <v>1.5</v>
      </c>
      <c r="R2359" s="1">
        <v>44678</v>
      </c>
      <c r="S2359" t="str">
        <f t="shared" si="180"/>
        <v>Takis FUGEO mini</v>
      </c>
      <c r="T2359" t="str">
        <f t="shared" si="181"/>
        <v>Food</v>
      </c>
      <c r="U2359" t="str">
        <f>IF(T2359="Cell is Blank - Dis-regard",_xlfn.XLOOKUP(S2359,'Categroy Lookup'!A:A,'Categroy Lookup'!B:B,"Cell is Blank - Dis-regard"),T2359)</f>
        <v>Food</v>
      </c>
      <c r="V2359" t="b">
        <f t="shared" si="183"/>
        <v>1</v>
      </c>
      <c r="W2359">
        <f t="shared" si="182"/>
        <v>1.5</v>
      </c>
      <c r="X2359" s="8">
        <f t="shared" si="184"/>
        <v>1</v>
      </c>
      <c r="Y2359" t="s">
        <v>99</v>
      </c>
      <c r="AB2359" t="s">
        <v>685</v>
      </c>
      <c r="AC2359" t="s">
        <v>799</v>
      </c>
      <c r="AD2359">
        <v>2022</v>
      </c>
    </row>
    <row r="2360" spans="1:30" x14ac:dyDescent="0.25">
      <c r="A2360" t="s">
        <v>18</v>
      </c>
      <c r="B2360" t="s">
        <v>40</v>
      </c>
      <c r="C2360" t="s">
        <v>41</v>
      </c>
      <c r="D2360" t="s">
        <v>42</v>
      </c>
      <c r="E2360" t="s">
        <v>131</v>
      </c>
      <c r="F2360" t="s">
        <v>23</v>
      </c>
      <c r="G2360">
        <v>15032465638</v>
      </c>
      <c r="H2360" t="s">
        <v>285</v>
      </c>
      <c r="I2360" t="s">
        <v>33</v>
      </c>
      <c r="J2360">
        <v>140</v>
      </c>
      <c r="K2360">
        <v>1.25</v>
      </c>
      <c r="L2360">
        <v>1</v>
      </c>
      <c r="M2360">
        <v>140</v>
      </c>
      <c r="N2360">
        <v>1.25</v>
      </c>
      <c r="O2360">
        <v>1</v>
      </c>
      <c r="P2360">
        <v>1.25</v>
      </c>
      <c r="Q2360">
        <v>1.25</v>
      </c>
      <c r="R2360" s="1">
        <v>44678</v>
      </c>
      <c r="S2360" t="str">
        <f t="shared" si="180"/>
        <v>Sunkist Soda - Orange</v>
      </c>
      <c r="T2360" t="str">
        <f t="shared" si="181"/>
        <v>Carbonated</v>
      </c>
      <c r="U2360" t="str">
        <f>IF(T2360="Cell is Blank - Dis-regard",_xlfn.XLOOKUP(S2360,'Categroy Lookup'!A:A,'Categroy Lookup'!B:B,"Cell is Blank - Dis-regard"),T2360)</f>
        <v>Carbonated</v>
      </c>
      <c r="V2360" t="b">
        <f t="shared" si="183"/>
        <v>1</v>
      </c>
      <c r="W2360">
        <f t="shared" si="182"/>
        <v>1.25</v>
      </c>
      <c r="X2360" s="8">
        <f t="shared" si="184"/>
        <v>0.83333333333333337</v>
      </c>
      <c r="Y2360" t="s">
        <v>551</v>
      </c>
      <c r="Z2360" t="s">
        <v>552</v>
      </c>
      <c r="AB2360" t="s">
        <v>685</v>
      </c>
      <c r="AC2360" t="s">
        <v>799</v>
      </c>
      <c r="AD2360">
        <v>2022</v>
      </c>
    </row>
    <row r="2361" spans="1:30" x14ac:dyDescent="0.25">
      <c r="A2361" t="s">
        <v>18</v>
      </c>
      <c r="B2361" t="s">
        <v>40</v>
      </c>
      <c r="C2361" t="s">
        <v>41</v>
      </c>
      <c r="D2361" t="s">
        <v>42</v>
      </c>
      <c r="E2361" t="s">
        <v>208</v>
      </c>
      <c r="F2361" t="s">
        <v>27</v>
      </c>
      <c r="G2361">
        <v>15032726088</v>
      </c>
      <c r="H2361" t="s">
        <v>285</v>
      </c>
      <c r="I2361" t="s">
        <v>33</v>
      </c>
      <c r="J2361">
        <v>114</v>
      </c>
      <c r="K2361">
        <v>1.5</v>
      </c>
      <c r="L2361">
        <v>1</v>
      </c>
      <c r="M2361">
        <v>114</v>
      </c>
      <c r="N2361">
        <v>1.5</v>
      </c>
      <c r="O2361">
        <v>1</v>
      </c>
      <c r="P2361">
        <v>1.5</v>
      </c>
      <c r="Q2361">
        <v>1.5</v>
      </c>
      <c r="R2361" s="1">
        <v>44678</v>
      </c>
      <c r="S2361" t="str">
        <f t="shared" si="180"/>
        <v>Doritos Cool Ranch</v>
      </c>
      <c r="T2361" t="str">
        <f t="shared" si="181"/>
        <v>Food</v>
      </c>
      <c r="U2361" t="str">
        <f>IF(T2361="Cell is Blank - Dis-regard",_xlfn.XLOOKUP(S2361,'Categroy Lookup'!A:A,'Categroy Lookup'!B:B,"Cell is Blank - Dis-regard"),T2361)</f>
        <v>Food</v>
      </c>
      <c r="V2361" t="b">
        <f t="shared" si="183"/>
        <v>1</v>
      </c>
      <c r="W2361">
        <f t="shared" si="182"/>
        <v>1.5</v>
      </c>
      <c r="X2361" s="8">
        <f t="shared" si="184"/>
        <v>1</v>
      </c>
      <c r="Y2361" t="s">
        <v>208</v>
      </c>
      <c r="AB2361" t="s">
        <v>685</v>
      </c>
      <c r="AC2361" t="s">
        <v>799</v>
      </c>
      <c r="AD2361">
        <v>2022</v>
      </c>
    </row>
    <row r="2362" spans="1:30" x14ac:dyDescent="0.25">
      <c r="A2362" t="s">
        <v>18</v>
      </c>
      <c r="B2362" t="s">
        <v>40</v>
      </c>
      <c r="C2362" t="s">
        <v>41</v>
      </c>
      <c r="D2362" t="s">
        <v>42</v>
      </c>
      <c r="E2362" t="s">
        <v>63</v>
      </c>
      <c r="F2362" t="s">
        <v>27</v>
      </c>
      <c r="G2362">
        <v>15032790806</v>
      </c>
      <c r="H2362" t="s">
        <v>285</v>
      </c>
      <c r="I2362" t="s">
        <v>25</v>
      </c>
      <c r="J2362">
        <v>110</v>
      </c>
      <c r="K2362">
        <v>1.5</v>
      </c>
      <c r="L2362">
        <v>1</v>
      </c>
      <c r="M2362">
        <v>110</v>
      </c>
      <c r="N2362">
        <v>1.5</v>
      </c>
      <c r="O2362">
        <v>1</v>
      </c>
      <c r="P2362">
        <v>1.5</v>
      </c>
      <c r="Q2362">
        <v>1.5</v>
      </c>
      <c r="R2362" s="1">
        <v>44678</v>
      </c>
      <c r="S2362" t="str">
        <f t="shared" si="180"/>
        <v>Good Health Veggie Stix - Zesty Ranch</v>
      </c>
      <c r="T2362" t="str">
        <f t="shared" si="181"/>
        <v>Food</v>
      </c>
      <c r="U2362" t="str">
        <f>IF(T2362="Cell is Blank - Dis-regard",_xlfn.XLOOKUP(S2362,'Categroy Lookup'!A:A,'Categroy Lookup'!B:B,"Cell is Blank - Dis-regard"),T2362)</f>
        <v>Food</v>
      </c>
      <c r="V2362" t="b">
        <f t="shared" si="183"/>
        <v>1</v>
      </c>
      <c r="W2362">
        <f t="shared" si="182"/>
        <v>1.5</v>
      </c>
      <c r="X2362" s="8">
        <f t="shared" si="184"/>
        <v>1</v>
      </c>
      <c r="Y2362" t="s">
        <v>498</v>
      </c>
      <c r="Z2362" t="s">
        <v>499</v>
      </c>
      <c r="AB2362" t="s">
        <v>685</v>
      </c>
      <c r="AC2362" t="s">
        <v>799</v>
      </c>
      <c r="AD2362">
        <v>2022</v>
      </c>
    </row>
    <row r="2363" spans="1:30" x14ac:dyDescent="0.25">
      <c r="A2363" t="s">
        <v>18</v>
      </c>
      <c r="B2363" t="s">
        <v>40</v>
      </c>
      <c r="C2363" t="s">
        <v>41</v>
      </c>
      <c r="D2363" t="s">
        <v>42</v>
      </c>
      <c r="E2363" t="s">
        <v>139</v>
      </c>
      <c r="F2363" t="s">
        <v>27</v>
      </c>
      <c r="G2363">
        <v>15032797108</v>
      </c>
      <c r="H2363" t="s">
        <v>285</v>
      </c>
      <c r="I2363" t="s">
        <v>33</v>
      </c>
      <c r="J2363">
        <v>121</v>
      </c>
      <c r="K2363">
        <v>1.5</v>
      </c>
      <c r="L2363">
        <v>1</v>
      </c>
      <c r="M2363">
        <v>121</v>
      </c>
      <c r="N2363">
        <v>1.5</v>
      </c>
      <c r="O2363">
        <v>1</v>
      </c>
      <c r="P2363">
        <v>1.5</v>
      </c>
      <c r="Q2363">
        <v>1.5</v>
      </c>
      <c r="R2363" s="1">
        <v>44678</v>
      </c>
      <c r="S2363" t="str">
        <f t="shared" si="180"/>
        <v>Cheetos Flaming Hot Limon Crunchy</v>
      </c>
      <c r="T2363" t="str">
        <f t="shared" si="181"/>
        <v>Food</v>
      </c>
      <c r="U2363" t="str">
        <f>IF(T2363="Cell is Blank - Dis-regard",_xlfn.XLOOKUP(S2363,'Categroy Lookup'!A:A,'Categroy Lookup'!B:B,"Cell is Blank - Dis-regard"),T2363)</f>
        <v>Food</v>
      </c>
      <c r="V2363" t="b">
        <f t="shared" si="183"/>
        <v>1</v>
      </c>
      <c r="W2363">
        <f t="shared" si="182"/>
        <v>1.5</v>
      </c>
      <c r="X2363" s="8">
        <f t="shared" si="184"/>
        <v>1</v>
      </c>
      <c r="Y2363" t="s">
        <v>139</v>
      </c>
      <c r="AB2363" t="s">
        <v>685</v>
      </c>
      <c r="AC2363" t="s">
        <v>799</v>
      </c>
      <c r="AD2363">
        <v>2022</v>
      </c>
    </row>
    <row r="2364" spans="1:30" x14ac:dyDescent="0.25">
      <c r="A2364" t="s">
        <v>18</v>
      </c>
      <c r="B2364" t="s">
        <v>40</v>
      </c>
      <c r="C2364" t="s">
        <v>41</v>
      </c>
      <c r="D2364" t="s">
        <v>42</v>
      </c>
      <c r="E2364" t="s">
        <v>82</v>
      </c>
      <c r="F2364" t="s">
        <v>31</v>
      </c>
      <c r="G2364">
        <v>15032831887</v>
      </c>
      <c r="H2364" t="s">
        <v>285</v>
      </c>
      <c r="I2364" t="s">
        <v>33</v>
      </c>
      <c r="J2364">
        <v>145</v>
      </c>
      <c r="K2364">
        <v>2.5</v>
      </c>
      <c r="L2364">
        <v>1</v>
      </c>
      <c r="M2364">
        <v>145</v>
      </c>
      <c r="N2364">
        <v>2.5</v>
      </c>
      <c r="O2364">
        <v>1</v>
      </c>
      <c r="P2364">
        <v>2.5</v>
      </c>
      <c r="Q2364">
        <v>2.5</v>
      </c>
      <c r="R2364" s="1">
        <v>44678</v>
      </c>
      <c r="S2364" t="str">
        <f t="shared" si="180"/>
        <v>Snapple Diet Tea - Peach Tea</v>
      </c>
      <c r="T2364" t="str">
        <f t="shared" si="181"/>
        <v>Non Carbonated</v>
      </c>
      <c r="U2364" t="str">
        <f>IF(T2364="Cell is Blank - Dis-regard",_xlfn.XLOOKUP(S2364,'Categroy Lookup'!A:A,'Categroy Lookup'!B:B,"Cell is Blank - Dis-regard"),T2364)</f>
        <v>Non Carbonated</v>
      </c>
      <c r="V2364" t="b">
        <f t="shared" si="183"/>
        <v>1</v>
      </c>
      <c r="W2364">
        <f t="shared" si="182"/>
        <v>2.5</v>
      </c>
      <c r="X2364" s="8">
        <f t="shared" si="184"/>
        <v>1.6666666666666667</v>
      </c>
      <c r="Y2364" t="s">
        <v>478</v>
      </c>
      <c r="Z2364" t="s">
        <v>517</v>
      </c>
      <c r="AB2364" t="s">
        <v>685</v>
      </c>
      <c r="AC2364" t="s">
        <v>799</v>
      </c>
      <c r="AD2364">
        <v>2022</v>
      </c>
    </row>
    <row r="2365" spans="1:30" x14ac:dyDescent="0.25">
      <c r="A2365" t="s">
        <v>18</v>
      </c>
      <c r="B2365" t="s">
        <v>40</v>
      </c>
      <c r="C2365" t="s">
        <v>41</v>
      </c>
      <c r="D2365" t="s">
        <v>42</v>
      </c>
      <c r="E2365" t="s">
        <v>270</v>
      </c>
      <c r="F2365" t="s">
        <v>27</v>
      </c>
      <c r="G2365">
        <v>15032890762</v>
      </c>
      <c r="H2365" t="s">
        <v>285</v>
      </c>
      <c r="I2365" t="s">
        <v>33</v>
      </c>
      <c r="J2365">
        <v>133</v>
      </c>
      <c r="K2365">
        <v>1.5</v>
      </c>
      <c r="L2365">
        <v>1</v>
      </c>
      <c r="M2365">
        <v>133</v>
      </c>
      <c r="N2365">
        <v>1.5</v>
      </c>
      <c r="O2365">
        <v>1</v>
      </c>
      <c r="P2365">
        <v>1.5</v>
      </c>
      <c r="Q2365">
        <v>1.5</v>
      </c>
      <c r="R2365" s="1">
        <v>44678</v>
      </c>
      <c r="S2365" t="str">
        <f t="shared" si="180"/>
        <v>Nutri Grain Apple Cinnamon</v>
      </c>
      <c r="T2365" t="str">
        <f t="shared" si="181"/>
        <v>Food</v>
      </c>
      <c r="U2365" t="str">
        <f>IF(T2365="Cell is Blank - Dis-regard",_xlfn.XLOOKUP(S2365,'Categroy Lookup'!A:A,'Categroy Lookup'!B:B,"Cell is Blank - Dis-regard"),T2365)</f>
        <v>Food</v>
      </c>
      <c r="V2365" t="b">
        <f t="shared" si="183"/>
        <v>1</v>
      </c>
      <c r="W2365">
        <f t="shared" si="182"/>
        <v>1.5</v>
      </c>
      <c r="X2365" s="8">
        <f t="shared" si="184"/>
        <v>1</v>
      </c>
      <c r="Y2365" t="s">
        <v>270</v>
      </c>
      <c r="AB2365" t="s">
        <v>685</v>
      </c>
      <c r="AC2365" t="s">
        <v>799</v>
      </c>
      <c r="AD2365">
        <v>2022</v>
      </c>
    </row>
    <row r="2366" spans="1:30" x14ac:dyDescent="0.25">
      <c r="A2366" t="s">
        <v>18</v>
      </c>
      <c r="B2366" t="s">
        <v>40</v>
      </c>
      <c r="C2366" t="s">
        <v>41</v>
      </c>
      <c r="D2366" t="s">
        <v>42</v>
      </c>
      <c r="E2366" t="s">
        <v>48</v>
      </c>
      <c r="F2366" t="s">
        <v>27</v>
      </c>
      <c r="G2366">
        <v>15032992105</v>
      </c>
      <c r="H2366" t="s">
        <v>285</v>
      </c>
      <c r="I2366" t="s">
        <v>33</v>
      </c>
      <c r="J2366">
        <v>134</v>
      </c>
      <c r="K2366">
        <v>2</v>
      </c>
      <c r="L2366">
        <v>1</v>
      </c>
      <c r="M2366">
        <v>134</v>
      </c>
      <c r="N2366">
        <v>2</v>
      </c>
      <c r="O2366">
        <v>1</v>
      </c>
      <c r="P2366">
        <v>2</v>
      </c>
      <c r="Q2366">
        <v>2</v>
      </c>
      <c r="R2366" s="1">
        <v>44678</v>
      </c>
      <c r="S2366" t="str">
        <f t="shared" si="180"/>
        <v>KitKat - Crisp Wafers</v>
      </c>
      <c r="T2366" t="str">
        <f t="shared" si="181"/>
        <v>Food</v>
      </c>
      <c r="U2366" t="str">
        <f>IF(T2366="Cell is Blank - Dis-regard",_xlfn.XLOOKUP(S2366,'Categroy Lookup'!A:A,'Categroy Lookup'!B:B,"Cell is Blank - Dis-regard"),T2366)</f>
        <v>Food</v>
      </c>
      <c r="V2366" t="b">
        <f t="shared" si="183"/>
        <v>1</v>
      </c>
      <c r="W2366">
        <f t="shared" si="182"/>
        <v>2</v>
      </c>
      <c r="X2366" s="8">
        <f t="shared" si="184"/>
        <v>1.3333333333333333</v>
      </c>
      <c r="Y2366" t="s">
        <v>482</v>
      </c>
      <c r="Z2366" t="s">
        <v>483</v>
      </c>
      <c r="AB2366" t="s">
        <v>685</v>
      </c>
      <c r="AC2366" t="s">
        <v>799</v>
      </c>
      <c r="AD2366">
        <v>2022</v>
      </c>
    </row>
    <row r="2367" spans="1:30" x14ac:dyDescent="0.25">
      <c r="A2367" t="s">
        <v>18</v>
      </c>
      <c r="B2367" t="s">
        <v>40</v>
      </c>
      <c r="C2367" t="s">
        <v>41</v>
      </c>
      <c r="D2367" t="s">
        <v>42</v>
      </c>
      <c r="E2367" t="s">
        <v>43</v>
      </c>
      <c r="F2367" t="s">
        <v>23</v>
      </c>
      <c r="G2367">
        <v>15033278744</v>
      </c>
      <c r="H2367" t="s">
        <v>286</v>
      </c>
      <c r="I2367" t="s">
        <v>33</v>
      </c>
      <c r="J2367">
        <v>146</v>
      </c>
      <c r="K2367">
        <v>3</v>
      </c>
      <c r="L2367">
        <v>1</v>
      </c>
      <c r="M2367">
        <v>146</v>
      </c>
      <c r="N2367">
        <v>3</v>
      </c>
      <c r="O2367">
        <v>1</v>
      </c>
      <c r="P2367">
        <v>3</v>
      </c>
      <c r="Q2367">
        <v>3</v>
      </c>
      <c r="R2367" s="1">
        <v>44678</v>
      </c>
      <c r="S2367" t="str">
        <f t="shared" si="180"/>
        <v>Monster Energy Original</v>
      </c>
      <c r="T2367" t="str">
        <f t="shared" si="181"/>
        <v>Carbonated</v>
      </c>
      <c r="U2367" t="str">
        <f>IF(T2367="Cell is Blank - Dis-regard",_xlfn.XLOOKUP(S2367,'Categroy Lookup'!A:A,'Categroy Lookup'!B:B,"Cell is Blank - Dis-regard"),T2367)</f>
        <v>Carbonated</v>
      </c>
      <c r="V2367" t="b">
        <f t="shared" si="183"/>
        <v>1</v>
      </c>
      <c r="W2367">
        <f t="shared" si="182"/>
        <v>3</v>
      </c>
      <c r="X2367" s="8">
        <f t="shared" si="184"/>
        <v>2</v>
      </c>
      <c r="Y2367" t="s">
        <v>43</v>
      </c>
      <c r="AB2367" t="s">
        <v>687</v>
      </c>
      <c r="AC2367" t="s">
        <v>800</v>
      </c>
      <c r="AD2367">
        <v>2022</v>
      </c>
    </row>
    <row r="2368" spans="1:30" x14ac:dyDescent="0.25">
      <c r="A2368" t="s">
        <v>18</v>
      </c>
      <c r="B2368" t="s">
        <v>40</v>
      </c>
      <c r="C2368" t="s">
        <v>41</v>
      </c>
      <c r="D2368" t="s">
        <v>42</v>
      </c>
      <c r="E2368" t="s">
        <v>139</v>
      </c>
      <c r="F2368" t="s">
        <v>27</v>
      </c>
      <c r="G2368">
        <v>15033279658</v>
      </c>
      <c r="H2368" t="s">
        <v>286</v>
      </c>
      <c r="I2368" t="s">
        <v>33</v>
      </c>
      <c r="J2368">
        <v>121</v>
      </c>
      <c r="K2368">
        <v>1.5</v>
      </c>
      <c r="L2368">
        <v>1</v>
      </c>
      <c r="M2368">
        <v>121</v>
      </c>
      <c r="N2368">
        <v>1.5</v>
      </c>
      <c r="O2368">
        <v>1</v>
      </c>
      <c r="P2368">
        <v>1.5</v>
      </c>
      <c r="Q2368">
        <v>1.5</v>
      </c>
      <c r="R2368" s="1">
        <v>44678</v>
      </c>
      <c r="S2368" t="str">
        <f t="shared" si="180"/>
        <v>Cheetos Flaming Hot Limon Crunchy</v>
      </c>
      <c r="T2368" t="str">
        <f t="shared" si="181"/>
        <v>Food</v>
      </c>
      <c r="U2368" t="str">
        <f>IF(T2368="Cell is Blank - Dis-regard",_xlfn.XLOOKUP(S2368,'Categroy Lookup'!A:A,'Categroy Lookup'!B:B,"Cell is Blank - Dis-regard"),T2368)</f>
        <v>Food</v>
      </c>
      <c r="V2368" t="b">
        <f t="shared" si="183"/>
        <v>1</v>
      </c>
      <c r="W2368">
        <f t="shared" si="182"/>
        <v>1.5</v>
      </c>
      <c r="X2368" s="8">
        <f t="shared" si="184"/>
        <v>1</v>
      </c>
      <c r="Y2368" t="s">
        <v>139</v>
      </c>
      <c r="AB2368" t="s">
        <v>687</v>
      </c>
      <c r="AC2368" t="s">
        <v>800</v>
      </c>
      <c r="AD2368">
        <v>2022</v>
      </c>
    </row>
    <row r="2369" spans="1:30" x14ac:dyDescent="0.25">
      <c r="A2369" t="s">
        <v>18</v>
      </c>
      <c r="B2369" t="s">
        <v>40</v>
      </c>
      <c r="C2369" t="s">
        <v>41</v>
      </c>
      <c r="D2369" t="s">
        <v>42</v>
      </c>
      <c r="E2369" t="s">
        <v>208</v>
      </c>
      <c r="F2369" t="s">
        <v>27</v>
      </c>
      <c r="G2369">
        <v>15033290034</v>
      </c>
      <c r="H2369" t="s">
        <v>286</v>
      </c>
      <c r="I2369" t="s">
        <v>33</v>
      </c>
      <c r="J2369">
        <v>114</v>
      </c>
      <c r="K2369">
        <v>1.5</v>
      </c>
      <c r="L2369">
        <v>1</v>
      </c>
      <c r="M2369">
        <v>114</v>
      </c>
      <c r="N2369">
        <v>1.5</v>
      </c>
      <c r="O2369">
        <v>1</v>
      </c>
      <c r="P2369">
        <v>1.5</v>
      </c>
      <c r="Q2369">
        <v>1.5</v>
      </c>
      <c r="R2369" s="1">
        <v>44678</v>
      </c>
      <c r="S2369" t="str">
        <f t="shared" si="180"/>
        <v>Doritos Cool Ranch</v>
      </c>
      <c r="T2369" t="str">
        <f t="shared" si="181"/>
        <v>Food</v>
      </c>
      <c r="U2369" t="str">
        <f>IF(T2369="Cell is Blank - Dis-regard",_xlfn.XLOOKUP(S2369,'Categroy Lookup'!A:A,'Categroy Lookup'!B:B,"Cell is Blank - Dis-regard"),T2369)</f>
        <v>Food</v>
      </c>
      <c r="V2369" t="b">
        <f t="shared" si="183"/>
        <v>1</v>
      </c>
      <c r="W2369">
        <f t="shared" si="182"/>
        <v>1.5</v>
      </c>
      <c r="X2369" s="8">
        <f t="shared" si="184"/>
        <v>1</v>
      </c>
      <c r="Y2369" t="s">
        <v>208</v>
      </c>
      <c r="AB2369" t="s">
        <v>687</v>
      </c>
      <c r="AC2369" t="s">
        <v>800</v>
      </c>
      <c r="AD2369">
        <v>2022</v>
      </c>
    </row>
    <row r="2370" spans="1:30" x14ac:dyDescent="0.25">
      <c r="A2370" t="s">
        <v>18</v>
      </c>
      <c r="B2370" t="s">
        <v>40</v>
      </c>
      <c r="C2370" t="s">
        <v>41</v>
      </c>
      <c r="D2370" t="s">
        <v>42</v>
      </c>
      <c r="E2370" t="s">
        <v>93</v>
      </c>
      <c r="F2370" t="s">
        <v>23</v>
      </c>
      <c r="G2370">
        <v>15033473557</v>
      </c>
      <c r="H2370" t="s">
        <v>286</v>
      </c>
      <c r="I2370" t="s">
        <v>33</v>
      </c>
      <c r="J2370">
        <v>142</v>
      </c>
      <c r="K2370">
        <v>1.5</v>
      </c>
      <c r="L2370">
        <v>1</v>
      </c>
      <c r="M2370">
        <v>142</v>
      </c>
      <c r="N2370">
        <v>1.5</v>
      </c>
      <c r="O2370">
        <v>1</v>
      </c>
      <c r="P2370">
        <v>1.5</v>
      </c>
      <c r="Q2370">
        <v>1.5</v>
      </c>
      <c r="R2370" s="1">
        <v>44679</v>
      </c>
      <c r="S2370" t="str">
        <f t="shared" ref="S2370:S2433" si="185">IF(E2370="","Cell is Blank - Dis-regard",E2370)</f>
        <v>Coca Cola - Zero Sugar</v>
      </c>
      <c r="T2370" t="str">
        <f t="shared" ref="T2370:T2433" si="186">IF(F2370="","Cell is Blank - Dis-regard",F2370)</f>
        <v>Carbonated</v>
      </c>
      <c r="U2370" t="str">
        <f>IF(T2370="Cell is Blank - Dis-regard",_xlfn.XLOOKUP(S2370,'Categroy Lookup'!A:A,'Categroy Lookup'!B:B,"Cell is Blank - Dis-regard"),T2370)</f>
        <v>Carbonated</v>
      </c>
      <c r="V2370" t="b">
        <f t="shared" si="183"/>
        <v>1</v>
      </c>
      <c r="W2370">
        <f t="shared" ref="W2370:W2433" si="187">IF(V2370="FALSE",K2370,K2370)</f>
        <v>1.5</v>
      </c>
      <c r="X2370" s="8">
        <f t="shared" si="184"/>
        <v>1</v>
      </c>
      <c r="Y2370" t="s">
        <v>524</v>
      </c>
      <c r="Z2370" t="s">
        <v>525</v>
      </c>
      <c r="AB2370" t="s">
        <v>687</v>
      </c>
      <c r="AC2370" t="s">
        <v>800</v>
      </c>
      <c r="AD2370">
        <v>2022</v>
      </c>
    </row>
    <row r="2371" spans="1:30" x14ac:dyDescent="0.25">
      <c r="A2371" t="s">
        <v>18</v>
      </c>
      <c r="B2371" t="s">
        <v>36</v>
      </c>
      <c r="C2371" t="s">
        <v>37</v>
      </c>
      <c r="D2371" t="s">
        <v>38</v>
      </c>
      <c r="E2371" t="s">
        <v>53</v>
      </c>
      <c r="F2371" t="s">
        <v>27</v>
      </c>
      <c r="G2371">
        <v>15034257392</v>
      </c>
      <c r="H2371" t="s">
        <v>286</v>
      </c>
      <c r="I2371" t="s">
        <v>33</v>
      </c>
      <c r="J2371">
        <v>137</v>
      </c>
      <c r="K2371">
        <v>2</v>
      </c>
      <c r="L2371">
        <v>1</v>
      </c>
      <c r="M2371">
        <v>137</v>
      </c>
      <c r="N2371">
        <v>2</v>
      </c>
      <c r="O2371">
        <v>1</v>
      </c>
      <c r="P2371">
        <v>2</v>
      </c>
      <c r="Q2371">
        <v>2</v>
      </c>
      <c r="R2371" s="1">
        <v>44679</v>
      </c>
      <c r="S2371" t="str">
        <f t="shared" si="185"/>
        <v>Jacks Links Bar Beef Strip</v>
      </c>
      <c r="T2371" t="str">
        <f t="shared" si="186"/>
        <v>Food</v>
      </c>
      <c r="U2371" t="str">
        <f>IF(T2371="Cell is Blank - Dis-regard",_xlfn.XLOOKUP(S2371,'Categroy Lookup'!A:A,'Categroy Lookup'!B:B,"Cell is Blank - Dis-regard"),T2371)</f>
        <v>Food</v>
      </c>
      <c r="V2371" t="b">
        <f t="shared" ref="V2371:V2434" si="188">K2371=N2371</f>
        <v>1</v>
      </c>
      <c r="W2371">
        <f t="shared" si="187"/>
        <v>2</v>
      </c>
      <c r="X2371" s="8">
        <f t="shared" ref="X2371:X2434" si="189">W2371/1.5</f>
        <v>1.3333333333333333</v>
      </c>
      <c r="Y2371" t="s">
        <v>53</v>
      </c>
      <c r="AB2371" t="s">
        <v>687</v>
      </c>
      <c r="AC2371" t="s">
        <v>800</v>
      </c>
      <c r="AD2371">
        <v>2022</v>
      </c>
    </row>
    <row r="2372" spans="1:30" x14ac:dyDescent="0.25">
      <c r="A2372" t="s">
        <v>18</v>
      </c>
      <c r="B2372" t="s">
        <v>197</v>
      </c>
      <c r="C2372" t="s">
        <v>198</v>
      </c>
      <c r="D2372" t="s">
        <v>199</v>
      </c>
      <c r="E2372" t="s">
        <v>213</v>
      </c>
      <c r="F2372" t="s">
        <v>27</v>
      </c>
      <c r="G2372">
        <v>15034305180</v>
      </c>
      <c r="H2372" t="s">
        <v>286</v>
      </c>
      <c r="I2372" t="s">
        <v>25</v>
      </c>
      <c r="J2372">
        <v>111</v>
      </c>
      <c r="K2372">
        <v>1.5</v>
      </c>
      <c r="L2372">
        <v>1</v>
      </c>
      <c r="M2372">
        <v>111</v>
      </c>
      <c r="N2372">
        <v>1.5</v>
      </c>
      <c r="O2372">
        <v>1</v>
      </c>
      <c r="P2372">
        <v>1.5</v>
      </c>
      <c r="Q2372">
        <v>1.5</v>
      </c>
      <c r="R2372" s="1">
        <v>44679</v>
      </c>
      <c r="S2372" t="str">
        <f t="shared" si="185"/>
        <v>SunChips Multigrain - French Onion</v>
      </c>
      <c r="T2372" t="str">
        <f t="shared" si="186"/>
        <v>Food</v>
      </c>
      <c r="U2372" t="str">
        <f>IF(T2372="Cell is Blank - Dis-regard",_xlfn.XLOOKUP(S2372,'Categroy Lookup'!A:A,'Categroy Lookup'!B:B,"Cell is Blank - Dis-regard"),T2372)</f>
        <v>Food</v>
      </c>
      <c r="V2372" t="b">
        <f t="shared" si="188"/>
        <v>1</v>
      </c>
      <c r="W2372">
        <f t="shared" si="187"/>
        <v>1.5</v>
      </c>
      <c r="X2372" s="8">
        <f t="shared" si="189"/>
        <v>1</v>
      </c>
      <c r="Y2372" t="s">
        <v>502</v>
      </c>
      <c r="Z2372" t="s">
        <v>586</v>
      </c>
      <c r="AB2372" t="s">
        <v>687</v>
      </c>
      <c r="AC2372" t="s">
        <v>800</v>
      </c>
      <c r="AD2372">
        <v>2022</v>
      </c>
    </row>
    <row r="2373" spans="1:30" x14ac:dyDescent="0.25">
      <c r="A2373" t="s">
        <v>18</v>
      </c>
      <c r="B2373" t="s">
        <v>40</v>
      </c>
      <c r="C2373" t="s">
        <v>41</v>
      </c>
      <c r="D2373" t="s">
        <v>42</v>
      </c>
      <c r="E2373" t="s">
        <v>93</v>
      </c>
      <c r="F2373" t="s">
        <v>23</v>
      </c>
      <c r="G2373">
        <v>15034385506</v>
      </c>
      <c r="H2373" t="s">
        <v>286</v>
      </c>
      <c r="I2373" t="s">
        <v>25</v>
      </c>
      <c r="J2373">
        <v>141</v>
      </c>
      <c r="K2373">
        <v>1.5</v>
      </c>
      <c r="L2373">
        <v>1</v>
      </c>
      <c r="M2373">
        <v>141</v>
      </c>
      <c r="N2373">
        <v>1.5</v>
      </c>
      <c r="O2373">
        <v>1</v>
      </c>
      <c r="P2373">
        <v>1.5</v>
      </c>
      <c r="Q2373">
        <v>1.5</v>
      </c>
      <c r="R2373" s="1">
        <v>44679</v>
      </c>
      <c r="S2373" t="str">
        <f t="shared" si="185"/>
        <v>Coca Cola - Zero Sugar</v>
      </c>
      <c r="T2373" t="str">
        <f t="shared" si="186"/>
        <v>Carbonated</v>
      </c>
      <c r="U2373" t="str">
        <f>IF(T2373="Cell is Blank - Dis-regard",_xlfn.XLOOKUP(S2373,'Categroy Lookup'!A:A,'Categroy Lookup'!B:B,"Cell is Blank - Dis-regard"),T2373)</f>
        <v>Carbonated</v>
      </c>
      <c r="V2373" t="b">
        <f t="shared" si="188"/>
        <v>1</v>
      </c>
      <c r="W2373">
        <f t="shared" si="187"/>
        <v>1.5</v>
      </c>
      <c r="X2373" s="8">
        <f t="shared" si="189"/>
        <v>1</v>
      </c>
      <c r="Y2373" t="s">
        <v>524</v>
      </c>
      <c r="Z2373" t="s">
        <v>525</v>
      </c>
      <c r="AB2373" t="s">
        <v>687</v>
      </c>
      <c r="AC2373" t="s">
        <v>800</v>
      </c>
      <c r="AD2373">
        <v>2022</v>
      </c>
    </row>
    <row r="2374" spans="1:30" x14ac:dyDescent="0.25">
      <c r="A2374" t="s">
        <v>18</v>
      </c>
      <c r="B2374" t="s">
        <v>36</v>
      </c>
      <c r="C2374" t="s">
        <v>37</v>
      </c>
      <c r="D2374" t="s">
        <v>38</v>
      </c>
      <c r="E2374" t="s">
        <v>53</v>
      </c>
      <c r="F2374" t="s">
        <v>27</v>
      </c>
      <c r="G2374">
        <v>15034517877</v>
      </c>
      <c r="H2374" t="s">
        <v>286</v>
      </c>
      <c r="I2374" t="s">
        <v>33</v>
      </c>
      <c r="J2374">
        <v>137</v>
      </c>
      <c r="K2374">
        <v>2</v>
      </c>
      <c r="L2374">
        <v>1</v>
      </c>
      <c r="M2374">
        <v>137</v>
      </c>
      <c r="N2374">
        <v>2</v>
      </c>
      <c r="O2374">
        <v>1</v>
      </c>
      <c r="P2374">
        <v>2</v>
      </c>
      <c r="Q2374">
        <v>2</v>
      </c>
      <c r="R2374" s="1">
        <v>44679</v>
      </c>
      <c r="S2374" t="str">
        <f t="shared" si="185"/>
        <v>Jacks Links Bar Beef Strip</v>
      </c>
      <c r="T2374" t="str">
        <f t="shared" si="186"/>
        <v>Food</v>
      </c>
      <c r="U2374" t="str">
        <f>IF(T2374="Cell is Blank - Dis-regard",_xlfn.XLOOKUP(S2374,'Categroy Lookup'!A:A,'Categroy Lookup'!B:B,"Cell is Blank - Dis-regard"),T2374)</f>
        <v>Food</v>
      </c>
      <c r="V2374" t="b">
        <f t="shared" si="188"/>
        <v>1</v>
      </c>
      <c r="W2374">
        <f t="shared" si="187"/>
        <v>2</v>
      </c>
      <c r="X2374" s="8">
        <f t="shared" si="189"/>
        <v>1.3333333333333333</v>
      </c>
      <c r="Y2374" t="s">
        <v>53</v>
      </c>
      <c r="AB2374" t="s">
        <v>687</v>
      </c>
      <c r="AC2374" t="s">
        <v>800</v>
      </c>
      <c r="AD2374">
        <v>2022</v>
      </c>
    </row>
    <row r="2375" spans="1:30" x14ac:dyDescent="0.25">
      <c r="A2375" t="s">
        <v>18</v>
      </c>
      <c r="B2375" t="s">
        <v>28</v>
      </c>
      <c r="C2375" t="s">
        <v>20</v>
      </c>
      <c r="D2375" t="s">
        <v>29</v>
      </c>
      <c r="E2375" t="s">
        <v>26</v>
      </c>
      <c r="F2375" t="s">
        <v>27</v>
      </c>
      <c r="G2375">
        <v>15034562474</v>
      </c>
      <c r="H2375" t="s">
        <v>286</v>
      </c>
      <c r="I2375" t="s">
        <v>33</v>
      </c>
      <c r="J2375">
        <v>124</v>
      </c>
      <c r="K2375">
        <v>1.5</v>
      </c>
      <c r="L2375">
        <v>1</v>
      </c>
      <c r="M2375">
        <v>124</v>
      </c>
      <c r="N2375">
        <v>1.5</v>
      </c>
      <c r="O2375">
        <v>1</v>
      </c>
      <c r="P2375">
        <v>1.5</v>
      </c>
      <c r="Q2375">
        <v>1.5</v>
      </c>
      <c r="R2375" s="1">
        <v>44679</v>
      </c>
      <c r="S2375" t="str">
        <f t="shared" si="185"/>
        <v>Takis - Hot Chilli Pepper &amp; Lime</v>
      </c>
      <c r="T2375" t="str">
        <f t="shared" si="186"/>
        <v>Food</v>
      </c>
      <c r="U2375" t="str">
        <f>IF(T2375="Cell is Blank - Dis-regard",_xlfn.XLOOKUP(S2375,'Categroy Lookup'!A:A,'Categroy Lookup'!B:B,"Cell is Blank - Dis-regard"),T2375)</f>
        <v>Food</v>
      </c>
      <c r="V2375" t="b">
        <f t="shared" si="188"/>
        <v>1</v>
      </c>
      <c r="W2375">
        <f t="shared" si="187"/>
        <v>1.5</v>
      </c>
      <c r="X2375" s="8">
        <f t="shared" si="189"/>
        <v>1</v>
      </c>
      <c r="Y2375" t="s">
        <v>469</v>
      </c>
      <c r="Z2375" t="s">
        <v>470</v>
      </c>
      <c r="AB2375" t="s">
        <v>687</v>
      </c>
      <c r="AC2375" t="s">
        <v>800</v>
      </c>
      <c r="AD2375">
        <v>2022</v>
      </c>
    </row>
    <row r="2376" spans="1:30" x14ac:dyDescent="0.25">
      <c r="A2376" t="s">
        <v>18</v>
      </c>
      <c r="B2376" t="s">
        <v>40</v>
      </c>
      <c r="C2376" t="s">
        <v>41</v>
      </c>
      <c r="D2376" t="s">
        <v>42</v>
      </c>
      <c r="E2376" t="s">
        <v>93</v>
      </c>
      <c r="F2376" t="s">
        <v>23</v>
      </c>
      <c r="G2376">
        <v>15034660521</v>
      </c>
      <c r="H2376" t="s">
        <v>286</v>
      </c>
      <c r="I2376" t="s">
        <v>33</v>
      </c>
      <c r="J2376">
        <v>141</v>
      </c>
      <c r="K2376">
        <v>1.5</v>
      </c>
      <c r="L2376">
        <v>1</v>
      </c>
      <c r="M2376">
        <v>141</v>
      </c>
      <c r="N2376">
        <v>1.5</v>
      </c>
      <c r="O2376">
        <v>1</v>
      </c>
      <c r="P2376">
        <v>1.5</v>
      </c>
      <c r="Q2376">
        <v>1.5</v>
      </c>
      <c r="R2376" s="1">
        <v>44679</v>
      </c>
      <c r="S2376" t="str">
        <f t="shared" si="185"/>
        <v>Coca Cola - Zero Sugar</v>
      </c>
      <c r="T2376" t="str">
        <f t="shared" si="186"/>
        <v>Carbonated</v>
      </c>
      <c r="U2376" t="str">
        <f>IF(T2376="Cell is Blank - Dis-regard",_xlfn.XLOOKUP(S2376,'Categroy Lookup'!A:A,'Categroy Lookup'!B:B,"Cell is Blank - Dis-regard"),T2376)</f>
        <v>Carbonated</v>
      </c>
      <c r="V2376" t="b">
        <f t="shared" si="188"/>
        <v>1</v>
      </c>
      <c r="W2376">
        <f t="shared" si="187"/>
        <v>1.5</v>
      </c>
      <c r="X2376" s="8">
        <f t="shared" si="189"/>
        <v>1</v>
      </c>
      <c r="Y2376" t="s">
        <v>524</v>
      </c>
      <c r="Z2376" t="s">
        <v>525</v>
      </c>
      <c r="AB2376" t="s">
        <v>687</v>
      </c>
      <c r="AC2376" t="s">
        <v>800</v>
      </c>
      <c r="AD2376">
        <v>2022</v>
      </c>
    </row>
    <row r="2377" spans="1:30" x14ac:dyDescent="0.25">
      <c r="A2377" t="s">
        <v>18</v>
      </c>
      <c r="B2377" t="s">
        <v>40</v>
      </c>
      <c r="C2377" t="s">
        <v>41</v>
      </c>
      <c r="D2377" t="s">
        <v>42</v>
      </c>
      <c r="E2377" t="s">
        <v>208</v>
      </c>
      <c r="F2377" t="s">
        <v>27</v>
      </c>
      <c r="G2377">
        <v>15035787599</v>
      </c>
      <c r="H2377" t="s">
        <v>286</v>
      </c>
      <c r="I2377" t="s">
        <v>33</v>
      </c>
      <c r="J2377">
        <v>114</v>
      </c>
      <c r="K2377">
        <v>1.5</v>
      </c>
      <c r="L2377">
        <v>1</v>
      </c>
      <c r="M2377">
        <v>114</v>
      </c>
      <c r="N2377">
        <v>1.5</v>
      </c>
      <c r="O2377">
        <v>1</v>
      </c>
      <c r="P2377">
        <v>1.5</v>
      </c>
      <c r="Q2377">
        <v>1.5</v>
      </c>
      <c r="R2377" s="1">
        <v>44679</v>
      </c>
      <c r="S2377" t="str">
        <f t="shared" si="185"/>
        <v>Doritos Cool Ranch</v>
      </c>
      <c r="T2377" t="str">
        <f t="shared" si="186"/>
        <v>Food</v>
      </c>
      <c r="U2377" t="str">
        <f>IF(T2377="Cell is Blank - Dis-regard",_xlfn.XLOOKUP(S2377,'Categroy Lookup'!A:A,'Categroy Lookup'!B:B,"Cell is Blank - Dis-regard"),T2377)</f>
        <v>Food</v>
      </c>
      <c r="V2377" t="b">
        <f t="shared" si="188"/>
        <v>1</v>
      </c>
      <c r="W2377">
        <f t="shared" si="187"/>
        <v>1.5</v>
      </c>
      <c r="X2377" s="8">
        <f t="shared" si="189"/>
        <v>1</v>
      </c>
      <c r="Y2377" t="s">
        <v>208</v>
      </c>
      <c r="AB2377" t="s">
        <v>687</v>
      </c>
      <c r="AC2377" t="s">
        <v>800</v>
      </c>
      <c r="AD2377">
        <v>2022</v>
      </c>
    </row>
    <row r="2378" spans="1:30" x14ac:dyDescent="0.25">
      <c r="A2378" t="s">
        <v>18</v>
      </c>
      <c r="B2378" t="s">
        <v>197</v>
      </c>
      <c r="C2378" t="s">
        <v>198</v>
      </c>
      <c r="D2378" t="s">
        <v>199</v>
      </c>
      <c r="E2378" t="s">
        <v>200</v>
      </c>
      <c r="F2378" t="s">
        <v>31</v>
      </c>
      <c r="G2378">
        <v>15035759599</v>
      </c>
      <c r="H2378" t="s">
        <v>286</v>
      </c>
      <c r="I2378" t="s">
        <v>33</v>
      </c>
      <c r="J2378">
        <v>146</v>
      </c>
      <c r="K2378">
        <v>3.5</v>
      </c>
      <c r="L2378">
        <v>1</v>
      </c>
      <c r="M2378">
        <v>146</v>
      </c>
      <c r="N2378">
        <v>3.5</v>
      </c>
      <c r="O2378">
        <v>1</v>
      </c>
      <c r="P2378">
        <v>3.5</v>
      </c>
      <c r="Q2378">
        <v>3.5</v>
      </c>
      <c r="R2378" s="1">
        <v>44679</v>
      </c>
      <c r="S2378" t="str">
        <f t="shared" si="185"/>
        <v>Starbucks Doubleshot Energy - Mocha</v>
      </c>
      <c r="T2378" t="str">
        <f t="shared" si="186"/>
        <v>Non Carbonated</v>
      </c>
      <c r="U2378" t="str">
        <f>IF(T2378="Cell is Blank - Dis-regard",_xlfn.XLOOKUP(S2378,'Categroy Lookup'!A:A,'Categroy Lookup'!B:B,"Cell is Blank - Dis-regard"),T2378)</f>
        <v>Non Carbonated</v>
      </c>
      <c r="V2378" t="b">
        <f t="shared" si="188"/>
        <v>1</v>
      </c>
      <c r="W2378">
        <f t="shared" si="187"/>
        <v>3.5</v>
      </c>
      <c r="X2378" s="8">
        <f t="shared" si="189"/>
        <v>2.3333333333333335</v>
      </c>
      <c r="Y2378" t="s">
        <v>572</v>
      </c>
      <c r="Z2378" t="s">
        <v>573</v>
      </c>
      <c r="AB2378" t="s">
        <v>687</v>
      </c>
      <c r="AC2378" t="s">
        <v>800</v>
      </c>
      <c r="AD2378">
        <v>2022</v>
      </c>
    </row>
    <row r="2379" spans="1:30" x14ac:dyDescent="0.25">
      <c r="A2379" t="s">
        <v>18</v>
      </c>
      <c r="B2379" t="s">
        <v>40</v>
      </c>
      <c r="C2379" t="s">
        <v>41</v>
      </c>
      <c r="D2379" t="s">
        <v>42</v>
      </c>
      <c r="E2379" t="s">
        <v>165</v>
      </c>
      <c r="F2379" t="s">
        <v>31</v>
      </c>
      <c r="G2379">
        <v>15035884320</v>
      </c>
      <c r="H2379" t="s">
        <v>286</v>
      </c>
      <c r="I2379" t="s">
        <v>25</v>
      </c>
      <c r="J2379">
        <v>147</v>
      </c>
      <c r="K2379">
        <v>2.5</v>
      </c>
      <c r="L2379">
        <v>1</v>
      </c>
      <c r="M2379">
        <v>147</v>
      </c>
      <c r="N2379">
        <v>2.5</v>
      </c>
      <c r="O2379">
        <v>1</v>
      </c>
      <c r="P2379">
        <v>2.5</v>
      </c>
      <c r="Q2379">
        <v>2.5</v>
      </c>
      <c r="R2379" s="1">
        <v>44679</v>
      </c>
      <c r="S2379" t="str">
        <f t="shared" si="185"/>
        <v>Snapple Tea - Raspberry</v>
      </c>
      <c r="T2379" t="str">
        <f t="shared" si="186"/>
        <v>Non Carbonated</v>
      </c>
      <c r="U2379" t="str">
        <f>IF(T2379="Cell is Blank - Dis-regard",_xlfn.XLOOKUP(S2379,'Categroy Lookup'!A:A,'Categroy Lookup'!B:B,"Cell is Blank - Dis-regard"),T2379)</f>
        <v>Non Carbonated</v>
      </c>
      <c r="V2379" t="b">
        <f t="shared" si="188"/>
        <v>1</v>
      </c>
      <c r="W2379">
        <f t="shared" si="187"/>
        <v>2.5</v>
      </c>
      <c r="X2379" s="8">
        <f t="shared" si="189"/>
        <v>1.6666666666666667</v>
      </c>
      <c r="Y2379" t="s">
        <v>564</v>
      </c>
      <c r="Z2379" t="s">
        <v>508</v>
      </c>
      <c r="AB2379" t="s">
        <v>687</v>
      </c>
      <c r="AC2379" t="s">
        <v>800</v>
      </c>
      <c r="AD2379">
        <v>2022</v>
      </c>
    </row>
    <row r="2380" spans="1:30" x14ac:dyDescent="0.25">
      <c r="A2380" t="s">
        <v>18</v>
      </c>
      <c r="B2380" t="s">
        <v>40</v>
      </c>
      <c r="C2380" t="s">
        <v>41</v>
      </c>
      <c r="D2380" t="s">
        <v>42</v>
      </c>
      <c r="E2380" t="s">
        <v>256</v>
      </c>
      <c r="F2380" t="s">
        <v>27</v>
      </c>
      <c r="G2380">
        <v>15035899999</v>
      </c>
      <c r="H2380" t="s">
        <v>286</v>
      </c>
      <c r="I2380" t="s">
        <v>25</v>
      </c>
      <c r="J2380">
        <v>113</v>
      </c>
      <c r="K2380">
        <v>1.5</v>
      </c>
      <c r="L2380">
        <v>1</v>
      </c>
      <c r="M2380">
        <v>113</v>
      </c>
      <c r="N2380">
        <v>1.5</v>
      </c>
      <c r="O2380">
        <v>1</v>
      </c>
      <c r="P2380">
        <v>1.5</v>
      </c>
      <c r="Q2380">
        <v>1.5</v>
      </c>
      <c r="R2380" s="1">
        <v>44679</v>
      </c>
      <c r="S2380" t="str">
        <f t="shared" si="185"/>
        <v>Pop Corners - Sea Salt</v>
      </c>
      <c r="T2380" t="str">
        <f t="shared" si="186"/>
        <v>Food</v>
      </c>
      <c r="U2380" t="str">
        <f>IF(T2380="Cell is Blank - Dis-regard",_xlfn.XLOOKUP(S2380,'Categroy Lookup'!A:A,'Categroy Lookup'!B:B,"Cell is Blank - Dis-regard"),T2380)</f>
        <v>Food</v>
      </c>
      <c r="V2380" t="b">
        <f t="shared" si="188"/>
        <v>1</v>
      </c>
      <c r="W2380">
        <f t="shared" si="187"/>
        <v>1.5</v>
      </c>
      <c r="X2380" s="8">
        <f t="shared" si="189"/>
        <v>1</v>
      </c>
      <c r="Y2380" t="s">
        <v>606</v>
      </c>
      <c r="Z2380" t="s">
        <v>516</v>
      </c>
      <c r="AB2380" t="s">
        <v>687</v>
      </c>
      <c r="AC2380" t="s">
        <v>800</v>
      </c>
      <c r="AD2380">
        <v>2022</v>
      </c>
    </row>
    <row r="2381" spans="1:30" x14ac:dyDescent="0.25">
      <c r="A2381" t="s">
        <v>18</v>
      </c>
      <c r="B2381" t="s">
        <v>197</v>
      </c>
      <c r="C2381" t="s">
        <v>198</v>
      </c>
      <c r="D2381" t="s">
        <v>199</v>
      </c>
      <c r="E2381" t="s">
        <v>210</v>
      </c>
      <c r="F2381" t="s">
        <v>27</v>
      </c>
      <c r="G2381">
        <v>15035899596</v>
      </c>
      <c r="H2381" t="s">
        <v>286</v>
      </c>
      <c r="I2381" t="s">
        <v>25</v>
      </c>
      <c r="J2381">
        <v>136</v>
      </c>
      <c r="K2381">
        <v>2</v>
      </c>
      <c r="L2381">
        <v>1</v>
      </c>
      <c r="M2381">
        <v>136</v>
      </c>
      <c r="N2381">
        <v>2</v>
      </c>
      <c r="O2381">
        <v>1</v>
      </c>
      <c r="P2381">
        <v>2</v>
      </c>
      <c r="Q2381">
        <v>2</v>
      </c>
      <c r="R2381" s="1">
        <v>44679</v>
      </c>
      <c r="S2381" t="str">
        <f t="shared" si="185"/>
        <v>Genius Keto Bar - Chocolate Dream</v>
      </c>
      <c r="T2381" t="str">
        <f t="shared" si="186"/>
        <v>Food</v>
      </c>
      <c r="U2381" t="str">
        <f>IF(T2381="Cell is Blank - Dis-regard",_xlfn.XLOOKUP(S2381,'Categroy Lookup'!A:A,'Categroy Lookup'!B:B,"Cell is Blank - Dis-regard"),T2381)</f>
        <v>Food</v>
      </c>
      <c r="V2381" t="b">
        <f t="shared" si="188"/>
        <v>1</v>
      </c>
      <c r="W2381">
        <f t="shared" si="187"/>
        <v>2</v>
      </c>
      <c r="X2381" s="8">
        <f t="shared" si="189"/>
        <v>1.3333333333333333</v>
      </c>
      <c r="Y2381" t="s">
        <v>580</v>
      </c>
      <c r="Z2381" t="s">
        <v>581</v>
      </c>
      <c r="AB2381" t="s">
        <v>687</v>
      </c>
      <c r="AC2381" t="s">
        <v>800</v>
      </c>
      <c r="AD2381">
        <v>2022</v>
      </c>
    </row>
    <row r="2382" spans="1:30" x14ac:dyDescent="0.25">
      <c r="A2382" t="s">
        <v>18</v>
      </c>
      <c r="B2382" t="s">
        <v>197</v>
      </c>
      <c r="C2382" t="s">
        <v>198</v>
      </c>
      <c r="D2382" t="s">
        <v>199</v>
      </c>
      <c r="E2382" t="s">
        <v>261</v>
      </c>
      <c r="F2382" t="s">
        <v>31</v>
      </c>
      <c r="G2382">
        <v>15035928761</v>
      </c>
      <c r="H2382" t="s">
        <v>286</v>
      </c>
      <c r="I2382" t="s">
        <v>25</v>
      </c>
      <c r="J2382">
        <v>145</v>
      </c>
      <c r="K2382">
        <v>2.75</v>
      </c>
      <c r="L2382">
        <v>1</v>
      </c>
      <c r="M2382">
        <v>145</v>
      </c>
      <c r="N2382">
        <v>2.75</v>
      </c>
      <c r="O2382">
        <v>1</v>
      </c>
      <c r="P2382">
        <v>2.75</v>
      </c>
      <c r="Q2382">
        <v>2.75</v>
      </c>
      <c r="R2382" s="1">
        <v>44679</v>
      </c>
      <c r="S2382" t="str">
        <f t="shared" si="185"/>
        <v>Bai Antioxidant - Tanzania Lemon Super Tea</v>
      </c>
      <c r="T2382" t="str">
        <f t="shared" si="186"/>
        <v>Non Carbonated</v>
      </c>
      <c r="U2382" t="str">
        <f>IF(T2382="Cell is Blank - Dis-regard",_xlfn.XLOOKUP(S2382,'Categroy Lookup'!A:A,'Categroy Lookup'!B:B,"Cell is Blank - Dis-regard"),T2382)</f>
        <v>Non Carbonated</v>
      </c>
      <c r="V2382" t="b">
        <f t="shared" si="188"/>
        <v>1</v>
      </c>
      <c r="W2382">
        <f t="shared" si="187"/>
        <v>2.75</v>
      </c>
      <c r="X2382" s="8">
        <f t="shared" si="189"/>
        <v>1.8333333333333333</v>
      </c>
      <c r="Y2382" t="s">
        <v>471</v>
      </c>
      <c r="Z2382" t="s">
        <v>611</v>
      </c>
      <c r="AB2382" t="s">
        <v>687</v>
      </c>
      <c r="AC2382" t="s">
        <v>800</v>
      </c>
      <c r="AD2382">
        <v>2022</v>
      </c>
    </row>
    <row r="2383" spans="1:30" x14ac:dyDescent="0.25">
      <c r="A2383" t="s">
        <v>18</v>
      </c>
      <c r="B2383" t="s">
        <v>40</v>
      </c>
      <c r="C2383" t="s">
        <v>41</v>
      </c>
      <c r="D2383" t="s">
        <v>42</v>
      </c>
      <c r="E2383" t="s">
        <v>133</v>
      </c>
      <c r="F2383" t="s">
        <v>27</v>
      </c>
      <c r="G2383">
        <v>15036156963</v>
      </c>
      <c r="H2383" t="s">
        <v>286</v>
      </c>
      <c r="I2383" t="s">
        <v>25</v>
      </c>
      <c r="J2383">
        <v>123</v>
      </c>
      <c r="K2383">
        <v>1.5</v>
      </c>
      <c r="L2383">
        <v>1</v>
      </c>
      <c r="M2383">
        <v>123</v>
      </c>
      <c r="N2383">
        <v>1.5</v>
      </c>
      <c r="O2383">
        <v>1</v>
      </c>
      <c r="P2383">
        <v>1.5</v>
      </c>
      <c r="Q2383">
        <v>3.5</v>
      </c>
      <c r="R2383" s="1">
        <v>44679</v>
      </c>
      <c r="S2383" t="str">
        <f t="shared" si="185"/>
        <v>Funyuns - Flaming Hot</v>
      </c>
      <c r="T2383" t="str">
        <f t="shared" si="186"/>
        <v>Food</v>
      </c>
      <c r="U2383" t="str">
        <f>IF(T2383="Cell is Blank - Dis-regard",_xlfn.XLOOKUP(S2383,'Categroy Lookup'!A:A,'Categroy Lookup'!B:B,"Cell is Blank - Dis-regard"),T2383)</f>
        <v>Food</v>
      </c>
      <c r="V2383" t="b">
        <f t="shared" si="188"/>
        <v>1</v>
      </c>
      <c r="W2383">
        <f t="shared" si="187"/>
        <v>1.5</v>
      </c>
      <c r="X2383" s="8">
        <f t="shared" si="189"/>
        <v>1</v>
      </c>
      <c r="Y2383" t="s">
        <v>553</v>
      </c>
      <c r="Z2383" t="s">
        <v>501</v>
      </c>
      <c r="AB2383" t="s">
        <v>687</v>
      </c>
      <c r="AC2383" t="s">
        <v>800</v>
      </c>
      <c r="AD2383">
        <v>2022</v>
      </c>
    </row>
    <row r="2384" spans="1:30" x14ac:dyDescent="0.25">
      <c r="A2384" t="s">
        <v>18</v>
      </c>
      <c r="B2384" t="s">
        <v>40</v>
      </c>
      <c r="C2384" t="s">
        <v>41</v>
      </c>
      <c r="D2384" t="s">
        <v>42</v>
      </c>
      <c r="E2384" t="s">
        <v>48</v>
      </c>
      <c r="F2384" t="s">
        <v>27</v>
      </c>
      <c r="G2384">
        <v>15036156963</v>
      </c>
      <c r="H2384" t="s">
        <v>286</v>
      </c>
      <c r="I2384" t="s">
        <v>25</v>
      </c>
      <c r="J2384">
        <v>134</v>
      </c>
      <c r="K2384">
        <v>2</v>
      </c>
      <c r="L2384">
        <v>1</v>
      </c>
      <c r="M2384">
        <v>134</v>
      </c>
      <c r="N2384">
        <v>2</v>
      </c>
      <c r="O2384">
        <v>1</v>
      </c>
      <c r="P2384">
        <v>2</v>
      </c>
      <c r="Q2384">
        <v>3.5</v>
      </c>
      <c r="R2384" s="1">
        <v>44679</v>
      </c>
      <c r="S2384" t="str">
        <f t="shared" si="185"/>
        <v>KitKat - Crisp Wafers</v>
      </c>
      <c r="T2384" t="str">
        <f t="shared" si="186"/>
        <v>Food</v>
      </c>
      <c r="U2384" t="str">
        <f>IF(T2384="Cell is Blank - Dis-regard",_xlfn.XLOOKUP(S2384,'Categroy Lookup'!A:A,'Categroy Lookup'!B:B,"Cell is Blank - Dis-regard"),T2384)</f>
        <v>Food</v>
      </c>
      <c r="V2384" t="b">
        <f t="shared" si="188"/>
        <v>1</v>
      </c>
      <c r="W2384">
        <f t="shared" si="187"/>
        <v>2</v>
      </c>
      <c r="X2384" s="8">
        <f t="shared" si="189"/>
        <v>1.3333333333333333</v>
      </c>
      <c r="Y2384" t="s">
        <v>482</v>
      </c>
      <c r="Z2384" t="s">
        <v>483</v>
      </c>
      <c r="AB2384" t="s">
        <v>687</v>
      </c>
      <c r="AC2384" t="s">
        <v>800</v>
      </c>
      <c r="AD2384">
        <v>2022</v>
      </c>
    </row>
    <row r="2385" spans="1:30" x14ac:dyDescent="0.25">
      <c r="A2385" t="s">
        <v>18</v>
      </c>
      <c r="B2385" t="s">
        <v>197</v>
      </c>
      <c r="C2385" t="s">
        <v>198</v>
      </c>
      <c r="D2385" t="s">
        <v>199</v>
      </c>
      <c r="E2385" t="s">
        <v>120</v>
      </c>
      <c r="F2385" t="s">
        <v>23</v>
      </c>
      <c r="G2385">
        <v>15036229421</v>
      </c>
      <c r="H2385" t="s">
        <v>286</v>
      </c>
      <c r="I2385" t="s">
        <v>25</v>
      </c>
      <c r="J2385">
        <v>133</v>
      </c>
      <c r="K2385">
        <v>2</v>
      </c>
      <c r="L2385">
        <v>1</v>
      </c>
      <c r="M2385">
        <v>133</v>
      </c>
      <c r="N2385">
        <v>2</v>
      </c>
      <c r="O2385">
        <v>1</v>
      </c>
      <c r="P2385">
        <v>2</v>
      </c>
      <c r="Q2385">
        <v>2</v>
      </c>
      <c r="R2385" s="1">
        <v>44679</v>
      </c>
      <c r="S2385" t="str">
        <f t="shared" si="185"/>
        <v>Keto Krisp - Almond Butter</v>
      </c>
      <c r="T2385" t="str">
        <f t="shared" si="186"/>
        <v>Carbonated</v>
      </c>
      <c r="U2385" t="str">
        <f>IF(T2385="Cell is Blank - Dis-regard",_xlfn.XLOOKUP(S2385,'Categroy Lookup'!A:A,'Categroy Lookup'!B:B,"Cell is Blank - Dis-regard"),T2385)</f>
        <v>Carbonated</v>
      </c>
      <c r="V2385" t="b">
        <f t="shared" si="188"/>
        <v>1</v>
      </c>
      <c r="W2385">
        <f t="shared" si="187"/>
        <v>2</v>
      </c>
      <c r="X2385" s="8">
        <f t="shared" si="189"/>
        <v>1.3333333333333333</v>
      </c>
      <c r="Y2385" t="s">
        <v>518</v>
      </c>
      <c r="Z2385" t="s">
        <v>545</v>
      </c>
      <c r="AB2385" t="s">
        <v>687</v>
      </c>
      <c r="AC2385" t="s">
        <v>800</v>
      </c>
      <c r="AD2385">
        <v>2022</v>
      </c>
    </row>
    <row r="2386" spans="1:30" x14ac:dyDescent="0.25">
      <c r="A2386" t="s">
        <v>18</v>
      </c>
      <c r="B2386" t="s">
        <v>36</v>
      </c>
      <c r="C2386" t="s">
        <v>37</v>
      </c>
      <c r="D2386" t="s">
        <v>38</v>
      </c>
      <c r="E2386" t="s">
        <v>53</v>
      </c>
      <c r="F2386" t="s">
        <v>27</v>
      </c>
      <c r="G2386">
        <v>15036332731</v>
      </c>
      <c r="H2386" t="s">
        <v>286</v>
      </c>
      <c r="I2386" t="s">
        <v>25</v>
      </c>
      <c r="J2386">
        <v>137</v>
      </c>
      <c r="K2386">
        <v>2</v>
      </c>
      <c r="L2386">
        <v>1</v>
      </c>
      <c r="M2386">
        <v>137</v>
      </c>
      <c r="N2386">
        <v>2</v>
      </c>
      <c r="O2386">
        <v>1</v>
      </c>
      <c r="P2386">
        <v>2</v>
      </c>
      <c r="Q2386">
        <v>2</v>
      </c>
      <c r="R2386" s="1">
        <v>44679</v>
      </c>
      <c r="S2386" t="str">
        <f t="shared" si="185"/>
        <v>Jacks Links Bar Beef Strip</v>
      </c>
      <c r="T2386" t="str">
        <f t="shared" si="186"/>
        <v>Food</v>
      </c>
      <c r="U2386" t="str">
        <f>IF(T2386="Cell is Blank - Dis-regard",_xlfn.XLOOKUP(S2386,'Categroy Lookup'!A:A,'Categroy Lookup'!B:B,"Cell is Blank - Dis-regard"),T2386)</f>
        <v>Food</v>
      </c>
      <c r="V2386" t="b">
        <f t="shared" si="188"/>
        <v>1</v>
      </c>
      <c r="W2386">
        <f t="shared" si="187"/>
        <v>2</v>
      </c>
      <c r="X2386" s="8">
        <f t="shared" si="189"/>
        <v>1.3333333333333333</v>
      </c>
      <c r="Y2386" t="s">
        <v>53</v>
      </c>
      <c r="AB2386" t="s">
        <v>687</v>
      </c>
      <c r="AC2386" t="s">
        <v>800</v>
      </c>
      <c r="AD2386">
        <v>2022</v>
      </c>
    </row>
    <row r="2387" spans="1:30" x14ac:dyDescent="0.25">
      <c r="A2387" t="s">
        <v>18</v>
      </c>
      <c r="B2387" t="s">
        <v>197</v>
      </c>
      <c r="C2387" t="s">
        <v>198</v>
      </c>
      <c r="D2387" t="s">
        <v>199</v>
      </c>
      <c r="E2387" t="s">
        <v>75</v>
      </c>
      <c r="F2387" t="s">
        <v>31</v>
      </c>
      <c r="G2387">
        <v>15036450752</v>
      </c>
      <c r="H2387" t="s">
        <v>286</v>
      </c>
      <c r="I2387" t="s">
        <v>33</v>
      </c>
      <c r="J2387">
        <v>143</v>
      </c>
      <c r="K2387">
        <v>2.5</v>
      </c>
      <c r="L2387">
        <v>1</v>
      </c>
      <c r="M2387">
        <v>143</v>
      </c>
      <c r="N2387">
        <v>2.5</v>
      </c>
      <c r="O2387">
        <v>1</v>
      </c>
      <c r="P2387">
        <v>2.5</v>
      </c>
      <c r="Q2387">
        <v>2.5</v>
      </c>
      <c r="R2387" s="1">
        <v>44679</v>
      </c>
      <c r="S2387" t="str">
        <f t="shared" si="185"/>
        <v>Snapple Diet Tea - Raspberry</v>
      </c>
      <c r="T2387" t="str">
        <f t="shared" si="186"/>
        <v>Non Carbonated</v>
      </c>
      <c r="U2387" t="str">
        <f>IF(T2387="Cell is Blank - Dis-regard",_xlfn.XLOOKUP(S2387,'Categroy Lookup'!A:A,'Categroy Lookup'!B:B,"Cell is Blank - Dis-regard"),T2387)</f>
        <v>Non Carbonated</v>
      </c>
      <c r="V2387" t="b">
        <f t="shared" si="188"/>
        <v>1</v>
      </c>
      <c r="W2387">
        <f t="shared" si="187"/>
        <v>2.5</v>
      </c>
      <c r="X2387" s="8">
        <f t="shared" si="189"/>
        <v>1.6666666666666667</v>
      </c>
      <c r="Y2387" t="s">
        <v>478</v>
      </c>
      <c r="Z2387" t="s">
        <v>508</v>
      </c>
      <c r="AB2387" t="s">
        <v>687</v>
      </c>
      <c r="AC2387" t="s">
        <v>800</v>
      </c>
      <c r="AD2387">
        <v>2022</v>
      </c>
    </row>
    <row r="2388" spans="1:30" x14ac:dyDescent="0.25">
      <c r="A2388" t="s">
        <v>18</v>
      </c>
      <c r="B2388" t="s">
        <v>40</v>
      </c>
      <c r="C2388" t="s">
        <v>41</v>
      </c>
      <c r="D2388" t="s">
        <v>42</v>
      </c>
      <c r="E2388" t="s">
        <v>93</v>
      </c>
      <c r="F2388" t="s">
        <v>23</v>
      </c>
      <c r="G2388">
        <v>15036761685</v>
      </c>
      <c r="H2388" t="s">
        <v>286</v>
      </c>
      <c r="I2388" t="s">
        <v>33</v>
      </c>
      <c r="J2388">
        <v>142</v>
      </c>
      <c r="K2388">
        <v>1.5</v>
      </c>
      <c r="L2388">
        <v>1</v>
      </c>
      <c r="M2388">
        <v>142</v>
      </c>
      <c r="N2388">
        <v>1.5</v>
      </c>
      <c r="O2388">
        <v>1</v>
      </c>
      <c r="P2388">
        <v>1.5</v>
      </c>
      <c r="Q2388">
        <v>1.5</v>
      </c>
      <c r="R2388" s="1">
        <v>44679</v>
      </c>
      <c r="S2388" t="str">
        <f t="shared" si="185"/>
        <v>Coca Cola - Zero Sugar</v>
      </c>
      <c r="T2388" t="str">
        <f t="shared" si="186"/>
        <v>Carbonated</v>
      </c>
      <c r="U2388" t="str">
        <f>IF(T2388="Cell is Blank - Dis-regard",_xlfn.XLOOKUP(S2388,'Categroy Lookup'!A:A,'Categroy Lookup'!B:B,"Cell is Blank - Dis-regard"),T2388)</f>
        <v>Carbonated</v>
      </c>
      <c r="V2388" t="b">
        <f t="shared" si="188"/>
        <v>1</v>
      </c>
      <c r="W2388">
        <f t="shared" si="187"/>
        <v>1.5</v>
      </c>
      <c r="X2388" s="8">
        <f t="shared" si="189"/>
        <v>1</v>
      </c>
      <c r="Y2388" t="s">
        <v>524</v>
      </c>
      <c r="Z2388" t="s">
        <v>525</v>
      </c>
      <c r="AB2388" t="s">
        <v>687</v>
      </c>
      <c r="AC2388" t="s">
        <v>800</v>
      </c>
      <c r="AD2388">
        <v>2022</v>
      </c>
    </row>
    <row r="2389" spans="1:30" x14ac:dyDescent="0.25">
      <c r="A2389" t="s">
        <v>18</v>
      </c>
      <c r="B2389" t="s">
        <v>40</v>
      </c>
      <c r="C2389" t="s">
        <v>41</v>
      </c>
      <c r="D2389" t="s">
        <v>42</v>
      </c>
      <c r="E2389" t="s">
        <v>209</v>
      </c>
      <c r="F2389" t="s">
        <v>27</v>
      </c>
      <c r="G2389">
        <v>15036763984</v>
      </c>
      <c r="H2389" t="s">
        <v>286</v>
      </c>
      <c r="I2389" t="s">
        <v>33</v>
      </c>
      <c r="J2389">
        <v>122</v>
      </c>
      <c r="K2389">
        <v>1.5</v>
      </c>
      <c r="L2389">
        <v>1</v>
      </c>
      <c r="M2389">
        <v>122</v>
      </c>
      <c r="N2389">
        <v>1.5</v>
      </c>
      <c r="O2389">
        <v>1</v>
      </c>
      <c r="P2389">
        <v>1.5</v>
      </c>
      <c r="Q2389">
        <v>1.5</v>
      </c>
      <c r="R2389" s="1">
        <v>44679</v>
      </c>
      <c r="S2389" t="str">
        <f t="shared" si="185"/>
        <v>Lays - Classic</v>
      </c>
      <c r="T2389" t="str">
        <f t="shared" si="186"/>
        <v>Food</v>
      </c>
      <c r="U2389" t="str">
        <f>IF(T2389="Cell is Blank - Dis-regard",_xlfn.XLOOKUP(S2389,'Categroy Lookup'!A:A,'Categroy Lookup'!B:B,"Cell is Blank - Dis-regard"),T2389)</f>
        <v>Food</v>
      </c>
      <c r="V2389" t="b">
        <f t="shared" si="188"/>
        <v>1</v>
      </c>
      <c r="W2389">
        <f t="shared" si="187"/>
        <v>1.5</v>
      </c>
      <c r="X2389" s="8">
        <f t="shared" si="189"/>
        <v>1</v>
      </c>
      <c r="Y2389" t="s">
        <v>578</v>
      </c>
      <c r="Z2389" t="s">
        <v>579</v>
      </c>
      <c r="AB2389" t="s">
        <v>687</v>
      </c>
      <c r="AC2389" t="s">
        <v>800</v>
      </c>
      <c r="AD2389">
        <v>2022</v>
      </c>
    </row>
    <row r="2390" spans="1:30" x14ac:dyDescent="0.25">
      <c r="A2390" t="s">
        <v>18</v>
      </c>
      <c r="B2390" t="s">
        <v>40</v>
      </c>
      <c r="C2390" t="s">
        <v>41</v>
      </c>
      <c r="D2390" t="s">
        <v>42</v>
      </c>
      <c r="E2390" t="s">
        <v>93</v>
      </c>
      <c r="F2390" t="s">
        <v>23</v>
      </c>
      <c r="G2390">
        <v>15037230941</v>
      </c>
      <c r="H2390" t="s">
        <v>286</v>
      </c>
      <c r="I2390" t="s">
        <v>33</v>
      </c>
      <c r="J2390">
        <v>142</v>
      </c>
      <c r="K2390">
        <v>1.5</v>
      </c>
      <c r="L2390">
        <v>1</v>
      </c>
      <c r="M2390">
        <v>142</v>
      </c>
      <c r="N2390">
        <v>1.5</v>
      </c>
      <c r="O2390">
        <v>1</v>
      </c>
      <c r="P2390">
        <v>1.5</v>
      </c>
      <c r="Q2390">
        <v>1.5</v>
      </c>
      <c r="R2390" s="1">
        <v>44679</v>
      </c>
      <c r="S2390" t="str">
        <f t="shared" si="185"/>
        <v>Coca Cola - Zero Sugar</v>
      </c>
      <c r="T2390" t="str">
        <f t="shared" si="186"/>
        <v>Carbonated</v>
      </c>
      <c r="U2390" t="str">
        <f>IF(T2390="Cell is Blank - Dis-regard",_xlfn.XLOOKUP(S2390,'Categroy Lookup'!A:A,'Categroy Lookup'!B:B,"Cell is Blank - Dis-regard"),T2390)</f>
        <v>Carbonated</v>
      </c>
      <c r="V2390" t="b">
        <f t="shared" si="188"/>
        <v>1</v>
      </c>
      <c r="W2390">
        <f t="shared" si="187"/>
        <v>1.5</v>
      </c>
      <c r="X2390" s="8">
        <f t="shared" si="189"/>
        <v>1</v>
      </c>
      <c r="Y2390" t="s">
        <v>524</v>
      </c>
      <c r="Z2390" t="s">
        <v>525</v>
      </c>
      <c r="AB2390" t="s">
        <v>687</v>
      </c>
      <c r="AC2390" t="s">
        <v>800</v>
      </c>
      <c r="AD2390">
        <v>2022</v>
      </c>
    </row>
    <row r="2391" spans="1:30" x14ac:dyDescent="0.25">
      <c r="A2391" t="s">
        <v>18</v>
      </c>
      <c r="B2391" t="s">
        <v>40</v>
      </c>
      <c r="C2391" t="s">
        <v>41</v>
      </c>
      <c r="D2391" t="s">
        <v>42</v>
      </c>
      <c r="E2391" t="s">
        <v>208</v>
      </c>
      <c r="F2391" t="s">
        <v>27</v>
      </c>
      <c r="G2391">
        <v>15037234496</v>
      </c>
      <c r="H2391" t="s">
        <v>286</v>
      </c>
      <c r="I2391" t="s">
        <v>33</v>
      </c>
      <c r="J2391">
        <v>114</v>
      </c>
      <c r="K2391">
        <v>1.5</v>
      </c>
      <c r="L2391">
        <v>1</v>
      </c>
      <c r="M2391">
        <v>114</v>
      </c>
      <c r="N2391">
        <v>1.5</v>
      </c>
      <c r="O2391">
        <v>1</v>
      </c>
      <c r="P2391">
        <v>1.5</v>
      </c>
      <c r="Q2391">
        <v>1.5</v>
      </c>
      <c r="R2391" s="1">
        <v>44679</v>
      </c>
      <c r="S2391" t="str">
        <f t="shared" si="185"/>
        <v>Doritos Cool Ranch</v>
      </c>
      <c r="T2391" t="str">
        <f t="shared" si="186"/>
        <v>Food</v>
      </c>
      <c r="U2391" t="str">
        <f>IF(T2391="Cell is Blank - Dis-regard",_xlfn.XLOOKUP(S2391,'Categroy Lookup'!A:A,'Categroy Lookup'!B:B,"Cell is Blank - Dis-regard"),T2391)</f>
        <v>Food</v>
      </c>
      <c r="V2391" t="b">
        <f t="shared" si="188"/>
        <v>1</v>
      </c>
      <c r="W2391">
        <f t="shared" si="187"/>
        <v>1.5</v>
      </c>
      <c r="X2391" s="8">
        <f t="shared" si="189"/>
        <v>1</v>
      </c>
      <c r="Y2391" t="s">
        <v>208</v>
      </c>
      <c r="AB2391" t="s">
        <v>687</v>
      </c>
      <c r="AC2391" t="s">
        <v>800</v>
      </c>
      <c r="AD2391">
        <v>2022</v>
      </c>
    </row>
    <row r="2392" spans="1:30" x14ac:dyDescent="0.25">
      <c r="A2392" t="s">
        <v>18</v>
      </c>
      <c r="B2392" t="s">
        <v>40</v>
      </c>
      <c r="C2392" t="s">
        <v>41</v>
      </c>
      <c r="D2392" t="s">
        <v>42</v>
      </c>
      <c r="E2392" t="s">
        <v>43</v>
      </c>
      <c r="F2392" t="s">
        <v>23</v>
      </c>
      <c r="G2392">
        <v>15037323509</v>
      </c>
      <c r="H2392" t="s">
        <v>286</v>
      </c>
      <c r="I2392" t="s">
        <v>33</v>
      </c>
      <c r="J2392">
        <v>146</v>
      </c>
      <c r="K2392">
        <v>3</v>
      </c>
      <c r="L2392">
        <v>1</v>
      </c>
      <c r="M2392">
        <v>146</v>
      </c>
      <c r="N2392">
        <v>3</v>
      </c>
      <c r="O2392">
        <v>1</v>
      </c>
      <c r="P2392">
        <v>3</v>
      </c>
      <c r="Q2392">
        <v>3</v>
      </c>
      <c r="R2392" s="1">
        <v>44679</v>
      </c>
      <c r="S2392" t="str">
        <f t="shared" si="185"/>
        <v>Monster Energy Original</v>
      </c>
      <c r="T2392" t="str">
        <f t="shared" si="186"/>
        <v>Carbonated</v>
      </c>
      <c r="U2392" t="str">
        <f>IF(T2392="Cell is Blank - Dis-regard",_xlfn.XLOOKUP(S2392,'Categroy Lookup'!A:A,'Categroy Lookup'!B:B,"Cell is Blank - Dis-regard"),T2392)</f>
        <v>Carbonated</v>
      </c>
      <c r="V2392" t="b">
        <f t="shared" si="188"/>
        <v>1</v>
      </c>
      <c r="W2392">
        <f t="shared" si="187"/>
        <v>3</v>
      </c>
      <c r="X2392" s="8">
        <f t="shared" si="189"/>
        <v>2</v>
      </c>
      <c r="Y2392" t="s">
        <v>43</v>
      </c>
      <c r="AB2392" t="s">
        <v>687</v>
      </c>
      <c r="AC2392" t="s">
        <v>800</v>
      </c>
      <c r="AD2392">
        <v>2022</v>
      </c>
    </row>
    <row r="2393" spans="1:30" x14ac:dyDescent="0.25">
      <c r="A2393" t="s">
        <v>18</v>
      </c>
      <c r="B2393" t="s">
        <v>40</v>
      </c>
      <c r="C2393" t="s">
        <v>41</v>
      </c>
      <c r="D2393" t="s">
        <v>42</v>
      </c>
      <c r="E2393" t="s">
        <v>277</v>
      </c>
      <c r="F2393" t="s">
        <v>27</v>
      </c>
      <c r="G2393">
        <v>15037325893</v>
      </c>
      <c r="H2393" t="s">
        <v>286</v>
      </c>
      <c r="I2393" t="s">
        <v>33</v>
      </c>
      <c r="J2393">
        <v>124</v>
      </c>
      <c r="K2393">
        <v>1.5</v>
      </c>
      <c r="L2393">
        <v>1</v>
      </c>
      <c r="M2393">
        <v>124</v>
      </c>
      <c r="N2393">
        <v>1.5</v>
      </c>
      <c r="O2393">
        <v>1</v>
      </c>
      <c r="P2393">
        <v>1.5</v>
      </c>
      <c r="Q2393">
        <v>1.5</v>
      </c>
      <c r="R2393" s="1">
        <v>44679</v>
      </c>
      <c r="S2393" t="str">
        <f t="shared" si="185"/>
        <v>Cheetos Cheddar Jalapeno</v>
      </c>
      <c r="T2393" t="str">
        <f t="shared" si="186"/>
        <v>Food</v>
      </c>
      <c r="U2393" t="str">
        <f>IF(T2393="Cell is Blank - Dis-regard",_xlfn.XLOOKUP(S2393,'Categroy Lookup'!A:A,'Categroy Lookup'!B:B,"Cell is Blank - Dis-regard"),T2393)</f>
        <v>Food</v>
      </c>
      <c r="V2393" t="b">
        <f t="shared" si="188"/>
        <v>1</v>
      </c>
      <c r="W2393">
        <f t="shared" si="187"/>
        <v>1.5</v>
      </c>
      <c r="X2393" s="8">
        <f t="shared" si="189"/>
        <v>1</v>
      </c>
      <c r="Y2393" t="s">
        <v>277</v>
      </c>
      <c r="AB2393" t="s">
        <v>687</v>
      </c>
      <c r="AC2393" t="s">
        <v>800</v>
      </c>
      <c r="AD2393">
        <v>2022</v>
      </c>
    </row>
    <row r="2394" spans="1:30" x14ac:dyDescent="0.25">
      <c r="A2394" t="s">
        <v>18</v>
      </c>
      <c r="B2394" t="s">
        <v>40</v>
      </c>
      <c r="C2394" t="s">
        <v>41</v>
      </c>
      <c r="D2394" t="s">
        <v>42</v>
      </c>
      <c r="E2394" t="s">
        <v>131</v>
      </c>
      <c r="F2394" t="s">
        <v>23</v>
      </c>
      <c r="G2394">
        <v>15037506172</v>
      </c>
      <c r="H2394" t="s">
        <v>286</v>
      </c>
      <c r="I2394" t="s">
        <v>33</v>
      </c>
      <c r="J2394">
        <v>140</v>
      </c>
      <c r="K2394">
        <v>1.25</v>
      </c>
      <c r="L2394">
        <v>1</v>
      </c>
      <c r="M2394">
        <v>140</v>
      </c>
      <c r="N2394">
        <v>1.25</v>
      </c>
      <c r="O2394">
        <v>1</v>
      </c>
      <c r="P2394">
        <v>1.25</v>
      </c>
      <c r="Q2394">
        <v>1.25</v>
      </c>
      <c r="R2394" s="1">
        <v>44679</v>
      </c>
      <c r="S2394" t="str">
        <f t="shared" si="185"/>
        <v>Sunkist Soda - Orange</v>
      </c>
      <c r="T2394" t="str">
        <f t="shared" si="186"/>
        <v>Carbonated</v>
      </c>
      <c r="U2394" t="str">
        <f>IF(T2394="Cell is Blank - Dis-regard",_xlfn.XLOOKUP(S2394,'Categroy Lookup'!A:A,'Categroy Lookup'!B:B,"Cell is Blank - Dis-regard"),T2394)</f>
        <v>Carbonated</v>
      </c>
      <c r="V2394" t="b">
        <f t="shared" si="188"/>
        <v>1</v>
      </c>
      <c r="W2394">
        <f t="shared" si="187"/>
        <v>1.25</v>
      </c>
      <c r="X2394" s="8">
        <f t="shared" si="189"/>
        <v>0.83333333333333337</v>
      </c>
      <c r="Y2394" t="s">
        <v>551</v>
      </c>
      <c r="Z2394" t="s">
        <v>552</v>
      </c>
      <c r="AB2394" t="s">
        <v>687</v>
      </c>
      <c r="AC2394" t="s">
        <v>800</v>
      </c>
      <c r="AD2394">
        <v>2022</v>
      </c>
    </row>
    <row r="2395" spans="1:30" x14ac:dyDescent="0.25">
      <c r="A2395" t="s">
        <v>18</v>
      </c>
      <c r="B2395" t="s">
        <v>40</v>
      </c>
      <c r="C2395" t="s">
        <v>41</v>
      </c>
      <c r="D2395" t="s">
        <v>42</v>
      </c>
      <c r="E2395" t="s">
        <v>133</v>
      </c>
      <c r="F2395" t="s">
        <v>27</v>
      </c>
      <c r="G2395">
        <v>15037525260</v>
      </c>
      <c r="H2395" t="s">
        <v>286</v>
      </c>
      <c r="I2395" t="s">
        <v>33</v>
      </c>
      <c r="J2395">
        <v>123</v>
      </c>
      <c r="K2395">
        <v>1.5</v>
      </c>
      <c r="L2395">
        <v>1</v>
      </c>
      <c r="M2395">
        <v>123</v>
      </c>
      <c r="N2395">
        <v>1.5</v>
      </c>
      <c r="O2395">
        <v>1</v>
      </c>
      <c r="P2395">
        <v>1.5</v>
      </c>
      <c r="Q2395">
        <v>1.5</v>
      </c>
      <c r="R2395" s="1">
        <v>44679</v>
      </c>
      <c r="S2395" t="str">
        <f t="shared" si="185"/>
        <v>Funyuns - Flaming Hot</v>
      </c>
      <c r="T2395" t="str">
        <f t="shared" si="186"/>
        <v>Food</v>
      </c>
      <c r="U2395" t="str">
        <f>IF(T2395="Cell is Blank - Dis-regard",_xlfn.XLOOKUP(S2395,'Categroy Lookup'!A:A,'Categroy Lookup'!B:B,"Cell is Blank - Dis-regard"),T2395)</f>
        <v>Food</v>
      </c>
      <c r="V2395" t="b">
        <f t="shared" si="188"/>
        <v>1</v>
      </c>
      <c r="W2395">
        <f t="shared" si="187"/>
        <v>1.5</v>
      </c>
      <c r="X2395" s="8">
        <f t="shared" si="189"/>
        <v>1</v>
      </c>
      <c r="Y2395" t="s">
        <v>553</v>
      </c>
      <c r="Z2395" t="s">
        <v>501</v>
      </c>
      <c r="AB2395" t="s">
        <v>687</v>
      </c>
      <c r="AC2395" t="s">
        <v>800</v>
      </c>
      <c r="AD2395">
        <v>2022</v>
      </c>
    </row>
    <row r="2396" spans="1:30" x14ac:dyDescent="0.25">
      <c r="A2396" t="s">
        <v>18</v>
      </c>
      <c r="B2396" t="s">
        <v>40</v>
      </c>
      <c r="C2396" t="s">
        <v>41</v>
      </c>
      <c r="D2396" t="s">
        <v>42</v>
      </c>
      <c r="E2396" t="s">
        <v>63</v>
      </c>
      <c r="F2396" t="s">
        <v>27</v>
      </c>
      <c r="G2396">
        <v>15037540402</v>
      </c>
      <c r="H2396" t="s">
        <v>286</v>
      </c>
      <c r="I2396" t="s">
        <v>33</v>
      </c>
      <c r="J2396">
        <v>110</v>
      </c>
      <c r="K2396">
        <v>1.5</v>
      </c>
      <c r="L2396">
        <v>1</v>
      </c>
      <c r="M2396">
        <v>110</v>
      </c>
      <c r="N2396">
        <v>1.5</v>
      </c>
      <c r="O2396">
        <v>1</v>
      </c>
      <c r="P2396">
        <v>1.5</v>
      </c>
      <c r="Q2396">
        <v>1.5</v>
      </c>
      <c r="R2396" s="1">
        <v>44679</v>
      </c>
      <c r="S2396" t="str">
        <f t="shared" si="185"/>
        <v>Good Health Veggie Stix - Zesty Ranch</v>
      </c>
      <c r="T2396" t="str">
        <f t="shared" si="186"/>
        <v>Food</v>
      </c>
      <c r="U2396" t="str">
        <f>IF(T2396="Cell is Blank - Dis-regard",_xlfn.XLOOKUP(S2396,'Categroy Lookup'!A:A,'Categroy Lookup'!B:B,"Cell is Blank - Dis-regard"),T2396)</f>
        <v>Food</v>
      </c>
      <c r="V2396" t="b">
        <f t="shared" si="188"/>
        <v>1</v>
      </c>
      <c r="W2396">
        <f t="shared" si="187"/>
        <v>1.5</v>
      </c>
      <c r="X2396" s="8">
        <f t="shared" si="189"/>
        <v>1</v>
      </c>
      <c r="Y2396" t="s">
        <v>498</v>
      </c>
      <c r="Z2396" t="s">
        <v>499</v>
      </c>
      <c r="AB2396" t="s">
        <v>687</v>
      </c>
      <c r="AC2396" t="s">
        <v>800</v>
      </c>
      <c r="AD2396">
        <v>2022</v>
      </c>
    </row>
    <row r="2397" spans="1:30" x14ac:dyDescent="0.25">
      <c r="A2397" t="s">
        <v>18</v>
      </c>
      <c r="B2397" t="s">
        <v>40</v>
      </c>
      <c r="C2397" t="s">
        <v>41</v>
      </c>
      <c r="D2397" t="s">
        <v>42</v>
      </c>
      <c r="E2397" t="s">
        <v>277</v>
      </c>
      <c r="F2397" t="s">
        <v>27</v>
      </c>
      <c r="G2397">
        <v>15037962747</v>
      </c>
      <c r="H2397" t="s">
        <v>286</v>
      </c>
      <c r="I2397" t="s">
        <v>33</v>
      </c>
      <c r="J2397">
        <v>124</v>
      </c>
      <c r="K2397">
        <v>1.5</v>
      </c>
      <c r="L2397">
        <v>1</v>
      </c>
      <c r="M2397">
        <v>124</v>
      </c>
      <c r="N2397">
        <v>1.5</v>
      </c>
      <c r="O2397">
        <v>1</v>
      </c>
      <c r="P2397">
        <v>1.5</v>
      </c>
      <c r="Q2397">
        <v>1.5</v>
      </c>
      <c r="R2397" s="1">
        <v>44679</v>
      </c>
      <c r="S2397" t="str">
        <f t="shared" si="185"/>
        <v>Cheetos Cheddar Jalapeno</v>
      </c>
      <c r="T2397" t="str">
        <f t="shared" si="186"/>
        <v>Food</v>
      </c>
      <c r="U2397" t="str">
        <f>IF(T2397="Cell is Blank - Dis-regard",_xlfn.XLOOKUP(S2397,'Categroy Lookup'!A:A,'Categroy Lookup'!B:B,"Cell is Blank - Dis-regard"),T2397)</f>
        <v>Food</v>
      </c>
      <c r="V2397" t="b">
        <f t="shared" si="188"/>
        <v>1</v>
      </c>
      <c r="W2397">
        <f t="shared" si="187"/>
        <v>1.5</v>
      </c>
      <c r="X2397" s="8">
        <f t="shared" si="189"/>
        <v>1</v>
      </c>
      <c r="Y2397" t="s">
        <v>277</v>
      </c>
      <c r="AB2397" t="s">
        <v>687</v>
      </c>
      <c r="AC2397" t="s">
        <v>800</v>
      </c>
      <c r="AD2397">
        <v>2022</v>
      </c>
    </row>
    <row r="2398" spans="1:30" x14ac:dyDescent="0.25">
      <c r="A2398" t="s">
        <v>18</v>
      </c>
      <c r="B2398" t="s">
        <v>40</v>
      </c>
      <c r="C2398" t="s">
        <v>41</v>
      </c>
      <c r="D2398" t="s">
        <v>42</v>
      </c>
      <c r="E2398" t="s">
        <v>43</v>
      </c>
      <c r="F2398" t="s">
        <v>23</v>
      </c>
      <c r="G2398">
        <v>15038072537</v>
      </c>
      <c r="H2398" t="s">
        <v>286</v>
      </c>
      <c r="I2398" t="s">
        <v>25</v>
      </c>
      <c r="J2398">
        <v>146</v>
      </c>
      <c r="K2398">
        <v>3</v>
      </c>
      <c r="L2398">
        <v>1</v>
      </c>
      <c r="M2398">
        <v>146</v>
      </c>
      <c r="N2398">
        <v>3</v>
      </c>
      <c r="O2398">
        <v>1</v>
      </c>
      <c r="P2398">
        <v>3</v>
      </c>
      <c r="Q2398">
        <v>3</v>
      </c>
      <c r="R2398" s="1">
        <v>44679</v>
      </c>
      <c r="S2398" t="str">
        <f t="shared" si="185"/>
        <v>Monster Energy Original</v>
      </c>
      <c r="T2398" t="str">
        <f t="shared" si="186"/>
        <v>Carbonated</v>
      </c>
      <c r="U2398" t="str">
        <f>IF(T2398="Cell is Blank - Dis-regard",_xlfn.XLOOKUP(S2398,'Categroy Lookup'!A:A,'Categroy Lookup'!B:B,"Cell is Blank - Dis-regard"),T2398)</f>
        <v>Carbonated</v>
      </c>
      <c r="V2398" t="b">
        <f t="shared" si="188"/>
        <v>1</v>
      </c>
      <c r="W2398">
        <f t="shared" si="187"/>
        <v>3</v>
      </c>
      <c r="X2398" s="8">
        <f t="shared" si="189"/>
        <v>2</v>
      </c>
      <c r="Y2398" t="s">
        <v>43</v>
      </c>
      <c r="AB2398" t="s">
        <v>687</v>
      </c>
      <c r="AC2398" t="s">
        <v>800</v>
      </c>
      <c r="AD2398">
        <v>2022</v>
      </c>
    </row>
    <row r="2399" spans="1:30" x14ac:dyDescent="0.25">
      <c r="A2399" t="s">
        <v>18</v>
      </c>
      <c r="B2399" t="s">
        <v>40</v>
      </c>
      <c r="C2399" t="s">
        <v>41</v>
      </c>
      <c r="D2399" t="s">
        <v>42</v>
      </c>
      <c r="E2399" t="s">
        <v>94</v>
      </c>
      <c r="F2399" t="s">
        <v>23</v>
      </c>
      <c r="G2399">
        <v>15038329163</v>
      </c>
      <c r="H2399" t="s">
        <v>286</v>
      </c>
      <c r="I2399" t="s">
        <v>33</v>
      </c>
      <c r="J2399">
        <v>148</v>
      </c>
      <c r="K2399">
        <v>3.5</v>
      </c>
      <c r="L2399">
        <v>1</v>
      </c>
      <c r="M2399">
        <v>148</v>
      </c>
      <c r="N2399">
        <v>3.5</v>
      </c>
      <c r="O2399">
        <v>1</v>
      </c>
      <c r="P2399">
        <v>3.5</v>
      </c>
      <c r="Q2399">
        <v>3.5</v>
      </c>
      <c r="R2399" s="1">
        <v>44679</v>
      </c>
      <c r="S2399" t="str">
        <f t="shared" si="185"/>
        <v>Red Bull - Original</v>
      </c>
      <c r="T2399" t="str">
        <f t="shared" si="186"/>
        <v>Carbonated</v>
      </c>
      <c r="U2399" t="str">
        <f>IF(T2399="Cell is Blank - Dis-regard",_xlfn.XLOOKUP(S2399,'Categroy Lookup'!A:A,'Categroy Lookup'!B:B,"Cell is Blank - Dis-regard"),T2399)</f>
        <v>Carbonated</v>
      </c>
      <c r="V2399" t="b">
        <f t="shared" si="188"/>
        <v>1</v>
      </c>
      <c r="W2399">
        <f t="shared" si="187"/>
        <v>3.5</v>
      </c>
      <c r="X2399" s="8">
        <f t="shared" si="189"/>
        <v>2.3333333333333335</v>
      </c>
      <c r="Y2399" t="s">
        <v>466</v>
      </c>
      <c r="Z2399" t="s">
        <v>512</v>
      </c>
      <c r="AB2399" t="s">
        <v>687</v>
      </c>
      <c r="AC2399" t="s">
        <v>800</v>
      </c>
      <c r="AD2399">
        <v>2022</v>
      </c>
    </row>
    <row r="2400" spans="1:30" x14ac:dyDescent="0.25">
      <c r="A2400" t="s">
        <v>18</v>
      </c>
      <c r="B2400" t="s">
        <v>40</v>
      </c>
      <c r="C2400" t="s">
        <v>41</v>
      </c>
      <c r="D2400" t="s">
        <v>42</v>
      </c>
      <c r="E2400" t="s">
        <v>48</v>
      </c>
      <c r="F2400" t="s">
        <v>27</v>
      </c>
      <c r="G2400">
        <v>15038431455</v>
      </c>
      <c r="H2400" t="s">
        <v>286</v>
      </c>
      <c r="I2400" t="s">
        <v>33</v>
      </c>
      <c r="J2400">
        <v>134</v>
      </c>
      <c r="K2400">
        <v>2</v>
      </c>
      <c r="L2400">
        <v>1</v>
      </c>
      <c r="M2400">
        <v>134</v>
      </c>
      <c r="N2400">
        <v>2</v>
      </c>
      <c r="O2400">
        <v>1</v>
      </c>
      <c r="P2400">
        <v>2</v>
      </c>
      <c r="Q2400">
        <v>2</v>
      </c>
      <c r="R2400" s="1">
        <v>44679</v>
      </c>
      <c r="S2400" t="str">
        <f t="shared" si="185"/>
        <v>KitKat - Crisp Wafers</v>
      </c>
      <c r="T2400" t="str">
        <f t="shared" si="186"/>
        <v>Food</v>
      </c>
      <c r="U2400" t="str">
        <f>IF(T2400="Cell is Blank - Dis-regard",_xlfn.XLOOKUP(S2400,'Categroy Lookup'!A:A,'Categroy Lookup'!B:B,"Cell is Blank - Dis-regard"),T2400)</f>
        <v>Food</v>
      </c>
      <c r="V2400" t="b">
        <f t="shared" si="188"/>
        <v>1</v>
      </c>
      <c r="W2400">
        <f t="shared" si="187"/>
        <v>2</v>
      </c>
      <c r="X2400" s="8">
        <f t="shared" si="189"/>
        <v>1.3333333333333333</v>
      </c>
      <c r="Y2400" t="s">
        <v>482</v>
      </c>
      <c r="Z2400" t="s">
        <v>483</v>
      </c>
      <c r="AB2400" t="s">
        <v>687</v>
      </c>
      <c r="AC2400" t="s">
        <v>800</v>
      </c>
      <c r="AD2400">
        <v>2022</v>
      </c>
    </row>
    <row r="2401" spans="1:30" x14ac:dyDescent="0.25">
      <c r="A2401" t="s">
        <v>18</v>
      </c>
      <c r="B2401" t="s">
        <v>40</v>
      </c>
      <c r="C2401" t="s">
        <v>41</v>
      </c>
      <c r="D2401" t="s">
        <v>42</v>
      </c>
      <c r="E2401" t="s">
        <v>48</v>
      </c>
      <c r="F2401" t="s">
        <v>27</v>
      </c>
      <c r="G2401">
        <v>15038546240</v>
      </c>
      <c r="H2401" t="s">
        <v>286</v>
      </c>
      <c r="I2401" t="s">
        <v>33</v>
      </c>
      <c r="J2401">
        <v>134</v>
      </c>
      <c r="K2401">
        <v>2</v>
      </c>
      <c r="L2401">
        <v>1</v>
      </c>
      <c r="M2401">
        <v>134</v>
      </c>
      <c r="N2401">
        <v>2</v>
      </c>
      <c r="O2401">
        <v>1</v>
      </c>
      <c r="P2401">
        <v>2</v>
      </c>
      <c r="Q2401">
        <v>2</v>
      </c>
      <c r="R2401" s="1">
        <v>44679</v>
      </c>
      <c r="S2401" t="str">
        <f t="shared" si="185"/>
        <v>KitKat - Crisp Wafers</v>
      </c>
      <c r="T2401" t="str">
        <f t="shared" si="186"/>
        <v>Food</v>
      </c>
      <c r="U2401" t="str">
        <f>IF(T2401="Cell is Blank - Dis-regard",_xlfn.XLOOKUP(S2401,'Categroy Lookup'!A:A,'Categroy Lookup'!B:B,"Cell is Blank - Dis-regard"),T2401)</f>
        <v>Food</v>
      </c>
      <c r="V2401" t="b">
        <f t="shared" si="188"/>
        <v>1</v>
      </c>
      <c r="W2401">
        <f t="shared" si="187"/>
        <v>2</v>
      </c>
      <c r="X2401" s="8">
        <f t="shared" si="189"/>
        <v>1.3333333333333333</v>
      </c>
      <c r="Y2401" t="s">
        <v>482</v>
      </c>
      <c r="Z2401" t="s">
        <v>483</v>
      </c>
      <c r="AB2401" t="s">
        <v>687</v>
      </c>
      <c r="AC2401" t="s">
        <v>800</v>
      </c>
      <c r="AD2401">
        <v>2022</v>
      </c>
    </row>
    <row r="2402" spans="1:30" x14ac:dyDescent="0.25">
      <c r="A2402" t="s">
        <v>18</v>
      </c>
      <c r="B2402" t="s">
        <v>40</v>
      </c>
      <c r="C2402" t="s">
        <v>41</v>
      </c>
      <c r="D2402" t="s">
        <v>42</v>
      </c>
      <c r="E2402" t="s">
        <v>48</v>
      </c>
      <c r="F2402" t="s">
        <v>27</v>
      </c>
      <c r="G2402">
        <v>15038693854</v>
      </c>
      <c r="H2402" t="s">
        <v>287</v>
      </c>
      <c r="I2402" t="s">
        <v>33</v>
      </c>
      <c r="J2402">
        <v>134</v>
      </c>
      <c r="K2402">
        <v>2</v>
      </c>
      <c r="L2402">
        <v>1</v>
      </c>
      <c r="M2402">
        <v>134</v>
      </c>
      <c r="N2402">
        <v>2</v>
      </c>
      <c r="O2402">
        <v>1</v>
      </c>
      <c r="P2402">
        <v>2</v>
      </c>
      <c r="Q2402">
        <v>2</v>
      </c>
      <c r="R2402" s="1">
        <v>44679</v>
      </c>
      <c r="S2402" t="str">
        <f t="shared" si="185"/>
        <v>KitKat - Crisp Wafers</v>
      </c>
      <c r="T2402" t="str">
        <f t="shared" si="186"/>
        <v>Food</v>
      </c>
      <c r="U2402" t="str">
        <f>IF(T2402="Cell is Blank - Dis-regard",_xlfn.XLOOKUP(S2402,'Categroy Lookup'!A:A,'Categroy Lookup'!B:B,"Cell is Blank - Dis-regard"),T2402)</f>
        <v>Food</v>
      </c>
      <c r="V2402" t="b">
        <f t="shared" si="188"/>
        <v>1</v>
      </c>
      <c r="W2402">
        <f t="shared" si="187"/>
        <v>2</v>
      </c>
      <c r="X2402" s="8">
        <f t="shared" si="189"/>
        <v>1.3333333333333333</v>
      </c>
      <c r="Y2402" t="s">
        <v>482</v>
      </c>
      <c r="Z2402" t="s">
        <v>483</v>
      </c>
      <c r="AB2402" t="s">
        <v>689</v>
      </c>
      <c r="AC2402" t="s">
        <v>801</v>
      </c>
      <c r="AD2402">
        <v>2022</v>
      </c>
    </row>
    <row r="2403" spans="1:30" x14ac:dyDescent="0.25">
      <c r="A2403" t="s">
        <v>18</v>
      </c>
      <c r="B2403" t="s">
        <v>40</v>
      </c>
      <c r="C2403" t="s">
        <v>41</v>
      </c>
      <c r="D2403" t="s">
        <v>42</v>
      </c>
      <c r="E2403" t="s">
        <v>94</v>
      </c>
      <c r="F2403" t="s">
        <v>23</v>
      </c>
      <c r="G2403">
        <v>15039110941</v>
      </c>
      <c r="H2403" t="s">
        <v>287</v>
      </c>
      <c r="I2403" t="s">
        <v>25</v>
      </c>
      <c r="J2403">
        <v>148</v>
      </c>
      <c r="K2403">
        <v>3.5</v>
      </c>
      <c r="L2403">
        <v>1</v>
      </c>
      <c r="M2403">
        <v>148</v>
      </c>
      <c r="N2403">
        <v>3.5</v>
      </c>
      <c r="O2403">
        <v>1</v>
      </c>
      <c r="P2403">
        <v>3.5</v>
      </c>
      <c r="Q2403">
        <v>3.5</v>
      </c>
      <c r="R2403" s="1">
        <v>44680</v>
      </c>
      <c r="S2403" t="str">
        <f t="shared" si="185"/>
        <v>Red Bull - Original</v>
      </c>
      <c r="T2403" t="str">
        <f t="shared" si="186"/>
        <v>Carbonated</v>
      </c>
      <c r="U2403" t="str">
        <f>IF(T2403="Cell is Blank - Dis-regard",_xlfn.XLOOKUP(S2403,'Categroy Lookup'!A:A,'Categroy Lookup'!B:B,"Cell is Blank - Dis-regard"),T2403)</f>
        <v>Carbonated</v>
      </c>
      <c r="V2403" t="b">
        <f t="shared" si="188"/>
        <v>1</v>
      </c>
      <c r="W2403">
        <f t="shared" si="187"/>
        <v>3.5</v>
      </c>
      <c r="X2403" s="8">
        <f t="shared" si="189"/>
        <v>2.3333333333333335</v>
      </c>
      <c r="Y2403" t="s">
        <v>466</v>
      </c>
      <c r="Z2403" t="s">
        <v>512</v>
      </c>
      <c r="AB2403" t="s">
        <v>689</v>
      </c>
      <c r="AC2403" t="s">
        <v>801</v>
      </c>
      <c r="AD2403">
        <v>2022</v>
      </c>
    </row>
    <row r="2404" spans="1:30" x14ac:dyDescent="0.25">
      <c r="A2404" t="s">
        <v>18</v>
      </c>
      <c r="B2404" t="s">
        <v>40</v>
      </c>
      <c r="C2404" t="s">
        <v>41</v>
      </c>
      <c r="D2404" t="s">
        <v>42</v>
      </c>
      <c r="E2404" t="s">
        <v>209</v>
      </c>
      <c r="F2404" t="s">
        <v>27</v>
      </c>
      <c r="G2404">
        <v>15039515388</v>
      </c>
      <c r="H2404" t="s">
        <v>287</v>
      </c>
      <c r="I2404" t="s">
        <v>25</v>
      </c>
      <c r="J2404">
        <v>122</v>
      </c>
      <c r="K2404">
        <v>1.5</v>
      </c>
      <c r="L2404">
        <v>1</v>
      </c>
      <c r="M2404">
        <v>122</v>
      </c>
      <c r="N2404">
        <v>1.5</v>
      </c>
      <c r="O2404">
        <v>1</v>
      </c>
      <c r="P2404">
        <v>1.5</v>
      </c>
      <c r="Q2404">
        <v>4.5</v>
      </c>
      <c r="R2404" s="1">
        <v>44680</v>
      </c>
      <c r="S2404" t="str">
        <f t="shared" si="185"/>
        <v>Lays - Classic</v>
      </c>
      <c r="T2404" t="str">
        <f t="shared" si="186"/>
        <v>Food</v>
      </c>
      <c r="U2404" t="str">
        <f>IF(T2404="Cell is Blank - Dis-regard",_xlfn.XLOOKUP(S2404,'Categroy Lookup'!A:A,'Categroy Lookup'!B:B,"Cell is Blank - Dis-regard"),T2404)</f>
        <v>Food</v>
      </c>
      <c r="V2404" t="b">
        <f t="shared" si="188"/>
        <v>1</v>
      </c>
      <c r="W2404">
        <f t="shared" si="187"/>
        <v>1.5</v>
      </c>
      <c r="X2404" s="8">
        <f t="shared" si="189"/>
        <v>1</v>
      </c>
      <c r="Y2404" t="s">
        <v>578</v>
      </c>
      <c r="Z2404" t="s">
        <v>579</v>
      </c>
      <c r="AB2404" t="s">
        <v>689</v>
      </c>
      <c r="AC2404" t="s">
        <v>801</v>
      </c>
      <c r="AD2404">
        <v>2022</v>
      </c>
    </row>
    <row r="2405" spans="1:30" x14ac:dyDescent="0.25">
      <c r="A2405" t="s">
        <v>18</v>
      </c>
      <c r="B2405" t="s">
        <v>40</v>
      </c>
      <c r="C2405" t="s">
        <v>41</v>
      </c>
      <c r="D2405" t="s">
        <v>42</v>
      </c>
      <c r="E2405" t="s">
        <v>133</v>
      </c>
      <c r="F2405" t="s">
        <v>27</v>
      </c>
      <c r="G2405">
        <v>15039515388</v>
      </c>
      <c r="H2405" t="s">
        <v>287</v>
      </c>
      <c r="I2405" t="s">
        <v>25</v>
      </c>
      <c r="J2405">
        <v>123</v>
      </c>
      <c r="K2405">
        <v>1.5</v>
      </c>
      <c r="L2405">
        <v>1</v>
      </c>
      <c r="M2405">
        <v>123</v>
      </c>
      <c r="N2405">
        <v>1.5</v>
      </c>
      <c r="O2405">
        <v>1</v>
      </c>
      <c r="P2405">
        <v>1.5</v>
      </c>
      <c r="Q2405">
        <v>4.5</v>
      </c>
      <c r="R2405" s="1">
        <v>44680</v>
      </c>
      <c r="S2405" t="str">
        <f t="shared" si="185"/>
        <v>Funyuns - Flaming Hot</v>
      </c>
      <c r="T2405" t="str">
        <f t="shared" si="186"/>
        <v>Food</v>
      </c>
      <c r="U2405" t="str">
        <f>IF(T2405="Cell is Blank - Dis-regard",_xlfn.XLOOKUP(S2405,'Categroy Lookup'!A:A,'Categroy Lookup'!B:B,"Cell is Blank - Dis-regard"),T2405)</f>
        <v>Food</v>
      </c>
      <c r="V2405" t="b">
        <f t="shared" si="188"/>
        <v>1</v>
      </c>
      <c r="W2405">
        <f t="shared" si="187"/>
        <v>1.5</v>
      </c>
      <c r="X2405" s="8">
        <f t="shared" si="189"/>
        <v>1</v>
      </c>
      <c r="Y2405" t="s">
        <v>553</v>
      </c>
      <c r="Z2405" t="s">
        <v>501</v>
      </c>
      <c r="AB2405" t="s">
        <v>689</v>
      </c>
      <c r="AC2405" t="s">
        <v>801</v>
      </c>
      <c r="AD2405">
        <v>2022</v>
      </c>
    </row>
    <row r="2406" spans="1:30" x14ac:dyDescent="0.25">
      <c r="A2406" t="s">
        <v>18</v>
      </c>
      <c r="B2406" t="s">
        <v>40</v>
      </c>
      <c r="C2406" t="s">
        <v>41</v>
      </c>
      <c r="D2406" t="s">
        <v>42</v>
      </c>
      <c r="E2406" t="s">
        <v>208</v>
      </c>
      <c r="F2406" t="s">
        <v>27</v>
      </c>
      <c r="G2406">
        <v>15039515388</v>
      </c>
      <c r="H2406" t="s">
        <v>287</v>
      </c>
      <c r="I2406" t="s">
        <v>25</v>
      </c>
      <c r="J2406">
        <v>114</v>
      </c>
      <c r="K2406">
        <v>1.5</v>
      </c>
      <c r="L2406">
        <v>1</v>
      </c>
      <c r="M2406">
        <v>114</v>
      </c>
      <c r="N2406">
        <v>1.5</v>
      </c>
      <c r="O2406">
        <v>1</v>
      </c>
      <c r="P2406">
        <v>1.5</v>
      </c>
      <c r="Q2406">
        <v>4.5</v>
      </c>
      <c r="R2406" s="1">
        <v>44680</v>
      </c>
      <c r="S2406" t="str">
        <f t="shared" si="185"/>
        <v>Doritos Cool Ranch</v>
      </c>
      <c r="T2406" t="str">
        <f t="shared" si="186"/>
        <v>Food</v>
      </c>
      <c r="U2406" t="str">
        <f>IF(T2406="Cell is Blank - Dis-regard",_xlfn.XLOOKUP(S2406,'Categroy Lookup'!A:A,'Categroy Lookup'!B:B,"Cell is Blank - Dis-regard"),T2406)</f>
        <v>Food</v>
      </c>
      <c r="V2406" t="b">
        <f t="shared" si="188"/>
        <v>1</v>
      </c>
      <c r="W2406">
        <f t="shared" si="187"/>
        <v>1.5</v>
      </c>
      <c r="X2406" s="8">
        <f t="shared" si="189"/>
        <v>1</v>
      </c>
      <c r="Y2406" t="s">
        <v>208</v>
      </c>
      <c r="AB2406" t="s">
        <v>689</v>
      </c>
      <c r="AC2406" t="s">
        <v>801</v>
      </c>
      <c r="AD2406">
        <v>2022</v>
      </c>
    </row>
    <row r="2407" spans="1:30" x14ac:dyDescent="0.25">
      <c r="A2407" t="s">
        <v>18</v>
      </c>
      <c r="B2407" t="s">
        <v>40</v>
      </c>
      <c r="C2407" t="s">
        <v>41</v>
      </c>
      <c r="D2407" t="s">
        <v>42</v>
      </c>
      <c r="E2407" t="s">
        <v>131</v>
      </c>
      <c r="F2407" t="s">
        <v>23</v>
      </c>
      <c r="G2407">
        <v>15039967906</v>
      </c>
      <c r="H2407" t="s">
        <v>287</v>
      </c>
      <c r="I2407" t="s">
        <v>25</v>
      </c>
      <c r="J2407">
        <v>140</v>
      </c>
      <c r="K2407">
        <v>1.25</v>
      </c>
      <c r="L2407">
        <v>1</v>
      </c>
      <c r="M2407">
        <v>140</v>
      </c>
      <c r="N2407">
        <v>1.25</v>
      </c>
      <c r="O2407">
        <v>1</v>
      </c>
      <c r="P2407">
        <v>1.25</v>
      </c>
      <c r="Q2407">
        <v>1.25</v>
      </c>
      <c r="R2407" s="1">
        <v>44680</v>
      </c>
      <c r="S2407" t="str">
        <f t="shared" si="185"/>
        <v>Sunkist Soda - Orange</v>
      </c>
      <c r="T2407" t="str">
        <f t="shared" si="186"/>
        <v>Carbonated</v>
      </c>
      <c r="U2407" t="str">
        <f>IF(T2407="Cell is Blank - Dis-regard",_xlfn.XLOOKUP(S2407,'Categroy Lookup'!A:A,'Categroy Lookup'!B:B,"Cell is Blank - Dis-regard"),T2407)</f>
        <v>Carbonated</v>
      </c>
      <c r="V2407" t="b">
        <f t="shared" si="188"/>
        <v>1</v>
      </c>
      <c r="W2407">
        <f t="shared" si="187"/>
        <v>1.25</v>
      </c>
      <c r="X2407" s="8">
        <f t="shared" si="189"/>
        <v>0.83333333333333337</v>
      </c>
      <c r="Y2407" t="s">
        <v>551</v>
      </c>
      <c r="Z2407" t="s">
        <v>552</v>
      </c>
      <c r="AB2407" t="s">
        <v>689</v>
      </c>
      <c r="AC2407" t="s">
        <v>801</v>
      </c>
      <c r="AD2407">
        <v>2022</v>
      </c>
    </row>
    <row r="2408" spans="1:30" x14ac:dyDescent="0.25">
      <c r="A2408" t="s">
        <v>18</v>
      </c>
      <c r="B2408" t="s">
        <v>40</v>
      </c>
      <c r="C2408" t="s">
        <v>41</v>
      </c>
      <c r="D2408" t="s">
        <v>42</v>
      </c>
      <c r="E2408" t="s">
        <v>93</v>
      </c>
      <c r="F2408" t="s">
        <v>23</v>
      </c>
      <c r="G2408">
        <v>15040005779</v>
      </c>
      <c r="H2408" t="s">
        <v>287</v>
      </c>
      <c r="I2408" t="s">
        <v>33</v>
      </c>
      <c r="J2408">
        <v>142</v>
      </c>
      <c r="K2408">
        <v>1.5</v>
      </c>
      <c r="L2408">
        <v>1</v>
      </c>
      <c r="M2408">
        <v>142</v>
      </c>
      <c r="N2408">
        <v>1.5</v>
      </c>
      <c r="O2408">
        <v>1</v>
      </c>
      <c r="P2408">
        <v>1.5</v>
      </c>
      <c r="Q2408">
        <v>1.5</v>
      </c>
      <c r="R2408" s="1">
        <v>44680</v>
      </c>
      <c r="S2408" t="str">
        <f t="shared" si="185"/>
        <v>Coca Cola - Zero Sugar</v>
      </c>
      <c r="T2408" t="str">
        <f t="shared" si="186"/>
        <v>Carbonated</v>
      </c>
      <c r="U2408" t="str">
        <f>IF(T2408="Cell is Blank - Dis-regard",_xlfn.XLOOKUP(S2408,'Categroy Lookup'!A:A,'Categroy Lookup'!B:B,"Cell is Blank - Dis-regard"),T2408)</f>
        <v>Carbonated</v>
      </c>
      <c r="V2408" t="b">
        <f t="shared" si="188"/>
        <v>1</v>
      </c>
      <c r="W2408">
        <f t="shared" si="187"/>
        <v>1.5</v>
      </c>
      <c r="X2408" s="8">
        <f t="shared" si="189"/>
        <v>1</v>
      </c>
      <c r="Y2408" t="s">
        <v>524</v>
      </c>
      <c r="Z2408" t="s">
        <v>525</v>
      </c>
      <c r="AB2408" t="s">
        <v>689</v>
      </c>
      <c r="AC2408" t="s">
        <v>801</v>
      </c>
      <c r="AD2408">
        <v>2022</v>
      </c>
    </row>
    <row r="2409" spans="1:30" x14ac:dyDescent="0.25">
      <c r="A2409" t="s">
        <v>18</v>
      </c>
      <c r="B2409" t="s">
        <v>40</v>
      </c>
      <c r="C2409" t="s">
        <v>41</v>
      </c>
      <c r="D2409" t="s">
        <v>42</v>
      </c>
      <c r="E2409" t="s">
        <v>93</v>
      </c>
      <c r="F2409" t="s">
        <v>23</v>
      </c>
      <c r="G2409">
        <v>15040146304</v>
      </c>
      <c r="H2409" t="s">
        <v>287</v>
      </c>
      <c r="I2409" t="s">
        <v>33</v>
      </c>
      <c r="J2409">
        <v>141</v>
      </c>
      <c r="K2409">
        <v>1.5</v>
      </c>
      <c r="L2409">
        <v>1</v>
      </c>
      <c r="M2409">
        <v>141</v>
      </c>
      <c r="N2409">
        <v>1.5</v>
      </c>
      <c r="O2409">
        <v>1</v>
      </c>
      <c r="P2409">
        <v>1.5</v>
      </c>
      <c r="Q2409">
        <v>1.5</v>
      </c>
      <c r="R2409" s="1">
        <v>44680</v>
      </c>
      <c r="S2409" t="str">
        <f t="shared" si="185"/>
        <v>Coca Cola - Zero Sugar</v>
      </c>
      <c r="T2409" t="str">
        <f t="shared" si="186"/>
        <v>Carbonated</v>
      </c>
      <c r="U2409" t="str">
        <f>IF(T2409="Cell is Blank - Dis-regard",_xlfn.XLOOKUP(S2409,'Categroy Lookup'!A:A,'Categroy Lookup'!B:B,"Cell is Blank - Dis-regard"),T2409)</f>
        <v>Carbonated</v>
      </c>
      <c r="V2409" t="b">
        <f t="shared" si="188"/>
        <v>1</v>
      </c>
      <c r="W2409">
        <f t="shared" si="187"/>
        <v>1.5</v>
      </c>
      <c r="X2409" s="8">
        <f t="shared" si="189"/>
        <v>1</v>
      </c>
      <c r="Y2409" t="s">
        <v>524</v>
      </c>
      <c r="Z2409" t="s">
        <v>525</v>
      </c>
      <c r="AB2409" t="s">
        <v>689</v>
      </c>
      <c r="AC2409" t="s">
        <v>801</v>
      </c>
      <c r="AD2409">
        <v>2022</v>
      </c>
    </row>
    <row r="2410" spans="1:30" x14ac:dyDescent="0.25">
      <c r="A2410" t="s">
        <v>18</v>
      </c>
      <c r="B2410" t="s">
        <v>197</v>
      </c>
      <c r="C2410" t="s">
        <v>198</v>
      </c>
      <c r="D2410" t="s">
        <v>199</v>
      </c>
      <c r="E2410" t="s">
        <v>261</v>
      </c>
      <c r="F2410" t="s">
        <v>31</v>
      </c>
      <c r="G2410">
        <v>15040266797</v>
      </c>
      <c r="H2410" t="s">
        <v>287</v>
      </c>
      <c r="I2410" t="s">
        <v>25</v>
      </c>
      <c r="J2410">
        <v>145</v>
      </c>
      <c r="K2410">
        <v>2.75</v>
      </c>
      <c r="L2410">
        <v>1</v>
      </c>
      <c r="M2410">
        <v>145</v>
      </c>
      <c r="N2410">
        <v>2.75</v>
      </c>
      <c r="O2410">
        <v>1</v>
      </c>
      <c r="P2410">
        <v>2.75</v>
      </c>
      <c r="Q2410">
        <v>2.75</v>
      </c>
      <c r="R2410" s="1">
        <v>44680</v>
      </c>
      <c r="S2410" t="str">
        <f t="shared" si="185"/>
        <v>Bai Antioxidant - Tanzania Lemon Super Tea</v>
      </c>
      <c r="T2410" t="str">
        <f t="shared" si="186"/>
        <v>Non Carbonated</v>
      </c>
      <c r="U2410" t="str">
        <f>IF(T2410="Cell is Blank - Dis-regard",_xlfn.XLOOKUP(S2410,'Categroy Lookup'!A:A,'Categroy Lookup'!B:B,"Cell is Blank - Dis-regard"),T2410)</f>
        <v>Non Carbonated</v>
      </c>
      <c r="V2410" t="b">
        <f t="shared" si="188"/>
        <v>1</v>
      </c>
      <c r="W2410">
        <f t="shared" si="187"/>
        <v>2.75</v>
      </c>
      <c r="X2410" s="8">
        <f t="shared" si="189"/>
        <v>1.8333333333333333</v>
      </c>
      <c r="Y2410" t="s">
        <v>471</v>
      </c>
      <c r="Z2410" t="s">
        <v>611</v>
      </c>
      <c r="AB2410" t="s">
        <v>689</v>
      </c>
      <c r="AC2410" t="s">
        <v>801</v>
      </c>
      <c r="AD2410">
        <v>2022</v>
      </c>
    </row>
    <row r="2411" spans="1:30" x14ac:dyDescent="0.25">
      <c r="A2411" t="s">
        <v>18</v>
      </c>
      <c r="B2411" t="s">
        <v>40</v>
      </c>
      <c r="C2411" t="s">
        <v>41</v>
      </c>
      <c r="D2411" t="s">
        <v>42</v>
      </c>
      <c r="E2411" t="s">
        <v>45</v>
      </c>
      <c r="F2411" t="s">
        <v>31</v>
      </c>
      <c r="G2411">
        <v>15040306272</v>
      </c>
      <c r="H2411" t="s">
        <v>287</v>
      </c>
      <c r="I2411" t="s">
        <v>25</v>
      </c>
      <c r="J2411">
        <v>143</v>
      </c>
      <c r="K2411">
        <v>2.5</v>
      </c>
      <c r="L2411">
        <v>1</v>
      </c>
      <c r="M2411">
        <v>143</v>
      </c>
      <c r="N2411">
        <v>2.5</v>
      </c>
      <c r="O2411">
        <v>1</v>
      </c>
      <c r="P2411">
        <v>2.5</v>
      </c>
      <c r="Q2411">
        <v>6</v>
      </c>
      <c r="R2411" s="1">
        <v>44680</v>
      </c>
      <c r="S2411" t="str">
        <f t="shared" si="185"/>
        <v>Snapple Diet Tea - Lemon</v>
      </c>
      <c r="T2411" t="str">
        <f t="shared" si="186"/>
        <v>Non Carbonated</v>
      </c>
      <c r="U2411" t="str">
        <f>IF(T2411="Cell is Blank - Dis-regard",_xlfn.XLOOKUP(S2411,'Categroy Lookup'!A:A,'Categroy Lookup'!B:B,"Cell is Blank - Dis-regard"),T2411)</f>
        <v>Non Carbonated</v>
      </c>
      <c r="V2411" t="b">
        <f t="shared" si="188"/>
        <v>1</v>
      </c>
      <c r="W2411">
        <f t="shared" si="187"/>
        <v>2.5</v>
      </c>
      <c r="X2411" s="8">
        <f t="shared" si="189"/>
        <v>1.6666666666666667</v>
      </c>
      <c r="Y2411" t="s">
        <v>478</v>
      </c>
      <c r="Z2411" t="s">
        <v>479</v>
      </c>
      <c r="AB2411" t="s">
        <v>689</v>
      </c>
      <c r="AC2411" t="s">
        <v>801</v>
      </c>
      <c r="AD2411">
        <v>2022</v>
      </c>
    </row>
    <row r="2412" spans="1:30" x14ac:dyDescent="0.25">
      <c r="A2412" t="s">
        <v>18</v>
      </c>
      <c r="B2412" t="s">
        <v>40</v>
      </c>
      <c r="C2412" t="s">
        <v>41</v>
      </c>
      <c r="D2412" t="s">
        <v>42</v>
      </c>
      <c r="E2412" t="s">
        <v>94</v>
      </c>
      <c r="F2412" t="s">
        <v>23</v>
      </c>
      <c r="G2412">
        <v>15040306272</v>
      </c>
      <c r="H2412" t="s">
        <v>287</v>
      </c>
      <c r="I2412" t="s">
        <v>25</v>
      </c>
      <c r="J2412">
        <v>148</v>
      </c>
      <c r="K2412">
        <v>3.5</v>
      </c>
      <c r="L2412">
        <v>1</v>
      </c>
      <c r="M2412">
        <v>148</v>
      </c>
      <c r="N2412">
        <v>3.5</v>
      </c>
      <c r="O2412">
        <v>1</v>
      </c>
      <c r="P2412">
        <v>3.5</v>
      </c>
      <c r="Q2412">
        <v>6</v>
      </c>
      <c r="R2412" s="1">
        <v>44680</v>
      </c>
      <c r="S2412" t="str">
        <f t="shared" si="185"/>
        <v>Red Bull - Original</v>
      </c>
      <c r="T2412" t="str">
        <f t="shared" si="186"/>
        <v>Carbonated</v>
      </c>
      <c r="U2412" t="str">
        <f>IF(T2412="Cell is Blank - Dis-regard",_xlfn.XLOOKUP(S2412,'Categroy Lookup'!A:A,'Categroy Lookup'!B:B,"Cell is Blank - Dis-regard"),T2412)</f>
        <v>Carbonated</v>
      </c>
      <c r="V2412" t="b">
        <f t="shared" si="188"/>
        <v>1</v>
      </c>
      <c r="W2412">
        <f t="shared" si="187"/>
        <v>3.5</v>
      </c>
      <c r="X2412" s="8">
        <f t="shared" si="189"/>
        <v>2.3333333333333335</v>
      </c>
      <c r="Y2412" t="s">
        <v>466</v>
      </c>
      <c r="Z2412" t="s">
        <v>512</v>
      </c>
      <c r="AB2412" t="s">
        <v>689</v>
      </c>
      <c r="AC2412" t="s">
        <v>801</v>
      </c>
      <c r="AD2412">
        <v>2022</v>
      </c>
    </row>
    <row r="2413" spans="1:30" x14ac:dyDescent="0.25">
      <c r="A2413" t="s">
        <v>18</v>
      </c>
      <c r="B2413" t="s">
        <v>40</v>
      </c>
      <c r="C2413" t="s">
        <v>41</v>
      </c>
      <c r="D2413" t="s">
        <v>42</v>
      </c>
      <c r="E2413" t="s">
        <v>93</v>
      </c>
      <c r="F2413" t="s">
        <v>23</v>
      </c>
      <c r="G2413">
        <v>15040333516</v>
      </c>
      <c r="H2413" t="s">
        <v>287</v>
      </c>
      <c r="I2413" t="s">
        <v>25</v>
      </c>
      <c r="J2413">
        <v>141</v>
      </c>
      <c r="K2413">
        <v>1.5</v>
      </c>
      <c r="L2413">
        <v>1</v>
      </c>
      <c r="M2413">
        <v>141</v>
      </c>
      <c r="N2413">
        <v>1.5</v>
      </c>
      <c r="O2413">
        <v>1</v>
      </c>
      <c r="P2413">
        <v>1.5</v>
      </c>
      <c r="Q2413">
        <v>1.5</v>
      </c>
      <c r="R2413" s="1">
        <v>44680</v>
      </c>
      <c r="S2413" t="str">
        <f t="shared" si="185"/>
        <v>Coca Cola - Zero Sugar</v>
      </c>
      <c r="T2413" t="str">
        <f t="shared" si="186"/>
        <v>Carbonated</v>
      </c>
      <c r="U2413" t="str">
        <f>IF(T2413="Cell is Blank - Dis-regard",_xlfn.XLOOKUP(S2413,'Categroy Lookup'!A:A,'Categroy Lookup'!B:B,"Cell is Blank - Dis-regard"),T2413)</f>
        <v>Carbonated</v>
      </c>
      <c r="V2413" t="b">
        <f t="shared" si="188"/>
        <v>1</v>
      </c>
      <c r="W2413">
        <f t="shared" si="187"/>
        <v>1.5</v>
      </c>
      <c r="X2413" s="8">
        <f t="shared" si="189"/>
        <v>1</v>
      </c>
      <c r="Y2413" t="s">
        <v>524</v>
      </c>
      <c r="Z2413" t="s">
        <v>525</v>
      </c>
      <c r="AB2413" t="s">
        <v>689</v>
      </c>
      <c r="AC2413" t="s">
        <v>801</v>
      </c>
      <c r="AD2413">
        <v>2022</v>
      </c>
    </row>
    <row r="2414" spans="1:30" x14ac:dyDescent="0.25">
      <c r="A2414" t="s">
        <v>18</v>
      </c>
      <c r="B2414" t="s">
        <v>40</v>
      </c>
      <c r="C2414" t="s">
        <v>41</v>
      </c>
      <c r="D2414" t="s">
        <v>42</v>
      </c>
      <c r="E2414" t="s">
        <v>93</v>
      </c>
      <c r="F2414" t="s">
        <v>23</v>
      </c>
      <c r="G2414">
        <v>15040366898</v>
      </c>
      <c r="H2414" t="s">
        <v>287</v>
      </c>
      <c r="I2414" t="s">
        <v>33</v>
      </c>
      <c r="J2414">
        <v>142</v>
      </c>
      <c r="K2414">
        <v>1.5</v>
      </c>
      <c r="L2414">
        <v>1</v>
      </c>
      <c r="M2414">
        <v>142</v>
      </c>
      <c r="N2414">
        <v>1.5</v>
      </c>
      <c r="O2414">
        <v>1</v>
      </c>
      <c r="P2414">
        <v>1.5</v>
      </c>
      <c r="Q2414">
        <v>1.5</v>
      </c>
      <c r="R2414" s="1">
        <v>44680</v>
      </c>
      <c r="S2414" t="str">
        <f t="shared" si="185"/>
        <v>Coca Cola - Zero Sugar</v>
      </c>
      <c r="T2414" t="str">
        <f t="shared" si="186"/>
        <v>Carbonated</v>
      </c>
      <c r="U2414" t="str">
        <f>IF(T2414="Cell is Blank - Dis-regard",_xlfn.XLOOKUP(S2414,'Categroy Lookup'!A:A,'Categroy Lookup'!B:B,"Cell is Blank - Dis-regard"),T2414)</f>
        <v>Carbonated</v>
      </c>
      <c r="V2414" t="b">
        <f t="shared" si="188"/>
        <v>1</v>
      </c>
      <c r="W2414">
        <f t="shared" si="187"/>
        <v>1.5</v>
      </c>
      <c r="X2414" s="8">
        <f t="shared" si="189"/>
        <v>1</v>
      </c>
      <c r="Y2414" t="s">
        <v>524</v>
      </c>
      <c r="Z2414" t="s">
        <v>525</v>
      </c>
      <c r="AB2414" t="s">
        <v>689</v>
      </c>
      <c r="AC2414" t="s">
        <v>801</v>
      </c>
      <c r="AD2414">
        <v>2022</v>
      </c>
    </row>
    <row r="2415" spans="1:30" x14ac:dyDescent="0.25">
      <c r="A2415" t="s">
        <v>18</v>
      </c>
      <c r="B2415" t="s">
        <v>40</v>
      </c>
      <c r="C2415" t="s">
        <v>41</v>
      </c>
      <c r="D2415" t="s">
        <v>42</v>
      </c>
      <c r="E2415" t="s">
        <v>270</v>
      </c>
      <c r="F2415" t="s">
        <v>27</v>
      </c>
      <c r="G2415">
        <v>15040374042</v>
      </c>
      <c r="H2415" t="s">
        <v>287</v>
      </c>
      <c r="I2415" t="s">
        <v>33</v>
      </c>
      <c r="J2415">
        <v>137</v>
      </c>
      <c r="K2415">
        <v>1.5</v>
      </c>
      <c r="L2415">
        <v>1</v>
      </c>
      <c r="M2415">
        <v>137</v>
      </c>
      <c r="N2415">
        <v>1.5</v>
      </c>
      <c r="O2415">
        <v>1</v>
      </c>
      <c r="P2415">
        <v>1.5</v>
      </c>
      <c r="Q2415">
        <v>1.5</v>
      </c>
      <c r="R2415" s="1">
        <v>44680</v>
      </c>
      <c r="S2415" t="str">
        <f t="shared" si="185"/>
        <v>Nutri Grain Apple Cinnamon</v>
      </c>
      <c r="T2415" t="str">
        <f t="shared" si="186"/>
        <v>Food</v>
      </c>
      <c r="U2415" t="str">
        <f>IF(T2415="Cell is Blank - Dis-regard",_xlfn.XLOOKUP(S2415,'Categroy Lookup'!A:A,'Categroy Lookup'!B:B,"Cell is Blank - Dis-regard"),T2415)</f>
        <v>Food</v>
      </c>
      <c r="V2415" t="b">
        <f t="shared" si="188"/>
        <v>1</v>
      </c>
      <c r="W2415">
        <f t="shared" si="187"/>
        <v>1.5</v>
      </c>
      <c r="X2415" s="8">
        <f t="shared" si="189"/>
        <v>1</v>
      </c>
      <c r="Y2415" t="s">
        <v>270</v>
      </c>
      <c r="AB2415" t="s">
        <v>689</v>
      </c>
      <c r="AC2415" t="s">
        <v>801</v>
      </c>
      <c r="AD2415">
        <v>2022</v>
      </c>
    </row>
    <row r="2416" spans="1:30" x14ac:dyDescent="0.25">
      <c r="A2416" t="s">
        <v>18</v>
      </c>
      <c r="B2416" t="s">
        <v>197</v>
      </c>
      <c r="C2416" t="s">
        <v>198</v>
      </c>
      <c r="D2416" t="s">
        <v>199</v>
      </c>
      <c r="E2416" t="s">
        <v>213</v>
      </c>
      <c r="F2416" t="s">
        <v>27</v>
      </c>
      <c r="G2416">
        <v>15040474313</v>
      </c>
      <c r="H2416" t="s">
        <v>287</v>
      </c>
      <c r="I2416" t="s">
        <v>33</v>
      </c>
      <c r="J2416">
        <v>111</v>
      </c>
      <c r="K2416">
        <v>1.5</v>
      </c>
      <c r="L2416">
        <v>1</v>
      </c>
      <c r="M2416">
        <v>111</v>
      </c>
      <c r="N2416">
        <v>1.5</v>
      </c>
      <c r="O2416">
        <v>1</v>
      </c>
      <c r="P2416">
        <v>1.5</v>
      </c>
      <c r="Q2416">
        <v>1.5</v>
      </c>
      <c r="R2416" s="1">
        <v>44680</v>
      </c>
      <c r="S2416" t="str">
        <f t="shared" si="185"/>
        <v>SunChips Multigrain - French Onion</v>
      </c>
      <c r="T2416" t="str">
        <f t="shared" si="186"/>
        <v>Food</v>
      </c>
      <c r="U2416" t="str">
        <f>IF(T2416="Cell is Blank - Dis-regard",_xlfn.XLOOKUP(S2416,'Categroy Lookup'!A:A,'Categroy Lookup'!B:B,"Cell is Blank - Dis-regard"),T2416)</f>
        <v>Food</v>
      </c>
      <c r="V2416" t="b">
        <f t="shared" si="188"/>
        <v>1</v>
      </c>
      <c r="W2416">
        <f t="shared" si="187"/>
        <v>1.5</v>
      </c>
      <c r="X2416" s="8">
        <f t="shared" si="189"/>
        <v>1</v>
      </c>
      <c r="Y2416" t="s">
        <v>502</v>
      </c>
      <c r="Z2416" t="s">
        <v>586</v>
      </c>
      <c r="AB2416" t="s">
        <v>689</v>
      </c>
      <c r="AC2416" t="s">
        <v>801</v>
      </c>
      <c r="AD2416">
        <v>2022</v>
      </c>
    </row>
    <row r="2417" spans="1:30" x14ac:dyDescent="0.25">
      <c r="A2417" t="s">
        <v>18</v>
      </c>
      <c r="B2417" t="s">
        <v>28</v>
      </c>
      <c r="C2417" t="s">
        <v>20</v>
      </c>
      <c r="D2417" t="s">
        <v>29</v>
      </c>
      <c r="E2417" t="s">
        <v>79</v>
      </c>
      <c r="F2417" t="s">
        <v>27</v>
      </c>
      <c r="G2417">
        <v>15041631497</v>
      </c>
      <c r="H2417" t="s">
        <v>287</v>
      </c>
      <c r="I2417" t="s">
        <v>25</v>
      </c>
      <c r="J2417">
        <v>113</v>
      </c>
      <c r="K2417">
        <v>1.5</v>
      </c>
      <c r="L2417">
        <v>1</v>
      </c>
      <c r="M2417">
        <v>113</v>
      </c>
      <c r="N2417">
        <v>1.5</v>
      </c>
      <c r="O2417">
        <v>1</v>
      </c>
      <c r="P2417">
        <v>1.5</v>
      </c>
      <c r="Q2417">
        <v>1.5</v>
      </c>
      <c r="R2417" s="1">
        <v>44680</v>
      </c>
      <c r="S2417" t="str">
        <f t="shared" si="185"/>
        <v>SunChips Multigrain - Harvest Cheddar</v>
      </c>
      <c r="T2417" t="str">
        <f t="shared" si="186"/>
        <v>Food</v>
      </c>
      <c r="U2417" t="str">
        <f>IF(T2417="Cell is Blank - Dis-regard",_xlfn.XLOOKUP(S2417,'Categroy Lookup'!A:A,'Categroy Lookup'!B:B,"Cell is Blank - Dis-regard"),T2417)</f>
        <v>Food</v>
      </c>
      <c r="V2417" t="b">
        <f t="shared" si="188"/>
        <v>1</v>
      </c>
      <c r="W2417">
        <f t="shared" si="187"/>
        <v>1.5</v>
      </c>
      <c r="X2417" s="8">
        <f t="shared" si="189"/>
        <v>1</v>
      </c>
      <c r="Y2417" t="s">
        <v>502</v>
      </c>
      <c r="Z2417" t="s">
        <v>515</v>
      </c>
      <c r="AB2417" t="s">
        <v>689</v>
      </c>
      <c r="AC2417" t="s">
        <v>801</v>
      </c>
      <c r="AD2417">
        <v>2022</v>
      </c>
    </row>
    <row r="2418" spans="1:30" x14ac:dyDescent="0.25">
      <c r="A2418" t="s">
        <v>18</v>
      </c>
      <c r="B2418" t="s">
        <v>197</v>
      </c>
      <c r="C2418" t="s">
        <v>198</v>
      </c>
      <c r="D2418" t="s">
        <v>199</v>
      </c>
      <c r="E2418" t="s">
        <v>72</v>
      </c>
      <c r="F2418" t="s">
        <v>55</v>
      </c>
      <c r="G2418">
        <v>15041835201</v>
      </c>
      <c r="H2418" t="s">
        <v>287</v>
      </c>
      <c r="I2418" t="s">
        <v>33</v>
      </c>
      <c r="J2418">
        <v>144</v>
      </c>
      <c r="K2418">
        <v>1.5</v>
      </c>
      <c r="L2418">
        <v>1</v>
      </c>
      <c r="M2418">
        <v>144</v>
      </c>
      <c r="N2418">
        <v>1.5</v>
      </c>
      <c r="O2418">
        <v>1</v>
      </c>
      <c r="P2418">
        <v>1.5</v>
      </c>
      <c r="Q2418">
        <v>1.5</v>
      </c>
      <c r="R2418" s="1">
        <v>44680</v>
      </c>
      <c r="S2418" t="str">
        <f t="shared" si="185"/>
        <v>Poland Springs Water</v>
      </c>
      <c r="T2418" t="str">
        <f t="shared" si="186"/>
        <v>Water</v>
      </c>
      <c r="U2418" t="str">
        <f>IF(T2418="Cell is Blank - Dis-regard",_xlfn.XLOOKUP(S2418,'Categroy Lookup'!A:A,'Categroy Lookup'!B:B,"Cell is Blank - Dis-regard"),T2418)</f>
        <v>Water</v>
      </c>
      <c r="V2418" t="b">
        <f t="shared" si="188"/>
        <v>1</v>
      </c>
      <c r="W2418">
        <f t="shared" si="187"/>
        <v>1.5</v>
      </c>
      <c r="X2418" s="8">
        <f t="shared" si="189"/>
        <v>1</v>
      </c>
      <c r="Y2418" t="s">
        <v>72</v>
      </c>
      <c r="AB2418" t="s">
        <v>689</v>
      </c>
      <c r="AC2418" t="s">
        <v>801</v>
      </c>
      <c r="AD2418">
        <v>2022</v>
      </c>
    </row>
    <row r="2419" spans="1:30" x14ac:dyDescent="0.25">
      <c r="A2419" t="s">
        <v>18</v>
      </c>
      <c r="B2419" t="s">
        <v>197</v>
      </c>
      <c r="C2419" t="s">
        <v>198</v>
      </c>
      <c r="D2419" t="s">
        <v>199</v>
      </c>
      <c r="E2419" t="s">
        <v>93</v>
      </c>
      <c r="F2419" t="s">
        <v>23</v>
      </c>
      <c r="G2419">
        <v>15041843737</v>
      </c>
      <c r="H2419" t="s">
        <v>287</v>
      </c>
      <c r="I2419" t="s">
        <v>33</v>
      </c>
      <c r="J2419">
        <v>142</v>
      </c>
      <c r="K2419">
        <v>1.5</v>
      </c>
      <c r="L2419">
        <v>1</v>
      </c>
      <c r="M2419">
        <v>142</v>
      </c>
      <c r="N2419">
        <v>1.5</v>
      </c>
      <c r="O2419">
        <v>1</v>
      </c>
      <c r="P2419">
        <v>1.5</v>
      </c>
      <c r="Q2419">
        <v>1.5</v>
      </c>
      <c r="R2419" s="1">
        <v>44680</v>
      </c>
      <c r="S2419" t="str">
        <f t="shared" si="185"/>
        <v>Coca Cola - Zero Sugar</v>
      </c>
      <c r="T2419" t="str">
        <f t="shared" si="186"/>
        <v>Carbonated</v>
      </c>
      <c r="U2419" t="str">
        <f>IF(T2419="Cell is Blank - Dis-regard",_xlfn.XLOOKUP(S2419,'Categroy Lookup'!A:A,'Categroy Lookup'!B:B,"Cell is Blank - Dis-regard"),T2419)</f>
        <v>Carbonated</v>
      </c>
      <c r="V2419" t="b">
        <f t="shared" si="188"/>
        <v>1</v>
      </c>
      <c r="W2419">
        <f t="shared" si="187"/>
        <v>1.5</v>
      </c>
      <c r="X2419" s="8">
        <f t="shared" si="189"/>
        <v>1</v>
      </c>
      <c r="Y2419" t="s">
        <v>524</v>
      </c>
      <c r="Z2419" t="s">
        <v>525</v>
      </c>
      <c r="AB2419" t="s">
        <v>689</v>
      </c>
      <c r="AC2419" t="s">
        <v>801</v>
      </c>
      <c r="AD2419">
        <v>2022</v>
      </c>
    </row>
    <row r="2420" spans="1:30" x14ac:dyDescent="0.25">
      <c r="A2420" t="s">
        <v>18</v>
      </c>
      <c r="B2420" t="s">
        <v>197</v>
      </c>
      <c r="C2420" t="s">
        <v>198</v>
      </c>
      <c r="D2420" t="s">
        <v>199</v>
      </c>
      <c r="E2420" t="s">
        <v>149</v>
      </c>
      <c r="F2420" t="s">
        <v>27</v>
      </c>
      <c r="G2420">
        <v>15041850395</v>
      </c>
      <c r="H2420" t="s">
        <v>287</v>
      </c>
      <c r="I2420" t="s">
        <v>33</v>
      </c>
      <c r="J2420">
        <v>135</v>
      </c>
      <c r="K2420">
        <v>2</v>
      </c>
      <c r="L2420">
        <v>1</v>
      </c>
      <c r="M2420">
        <v>135</v>
      </c>
      <c r="N2420">
        <v>2</v>
      </c>
      <c r="O2420">
        <v>1</v>
      </c>
      <c r="P2420">
        <v>2</v>
      </c>
      <c r="Q2420">
        <v>2</v>
      </c>
      <c r="R2420" s="1">
        <v>44680</v>
      </c>
      <c r="S2420" t="str">
        <f t="shared" si="185"/>
        <v>Kinder - Bueno - Crispy Creamy Chocolate</v>
      </c>
      <c r="T2420" t="str">
        <f t="shared" si="186"/>
        <v>Food</v>
      </c>
      <c r="U2420" t="str">
        <f>IF(T2420="Cell is Blank - Dis-regard",_xlfn.XLOOKUP(S2420,'Categroy Lookup'!A:A,'Categroy Lookup'!B:B,"Cell is Blank - Dis-regard"),T2420)</f>
        <v>Food</v>
      </c>
      <c r="V2420" t="b">
        <f t="shared" si="188"/>
        <v>1</v>
      </c>
      <c r="W2420">
        <f t="shared" si="187"/>
        <v>2</v>
      </c>
      <c r="X2420" s="8">
        <f t="shared" si="189"/>
        <v>1.3333333333333333</v>
      </c>
      <c r="Y2420" t="s">
        <v>557</v>
      </c>
      <c r="Z2420" t="s">
        <v>558</v>
      </c>
      <c r="AA2420" t="s">
        <v>559</v>
      </c>
      <c r="AB2420" t="s">
        <v>689</v>
      </c>
      <c r="AC2420" t="s">
        <v>801</v>
      </c>
      <c r="AD2420">
        <v>2022</v>
      </c>
    </row>
    <row r="2421" spans="1:30" x14ac:dyDescent="0.25">
      <c r="A2421" t="s">
        <v>18</v>
      </c>
      <c r="B2421" t="s">
        <v>197</v>
      </c>
      <c r="C2421" t="s">
        <v>198</v>
      </c>
      <c r="D2421" t="s">
        <v>199</v>
      </c>
      <c r="E2421" t="s">
        <v>104</v>
      </c>
      <c r="F2421" t="s">
        <v>27</v>
      </c>
      <c r="G2421">
        <v>15041856628</v>
      </c>
      <c r="H2421" t="s">
        <v>287</v>
      </c>
      <c r="I2421" t="s">
        <v>33</v>
      </c>
      <c r="J2421">
        <v>124</v>
      </c>
      <c r="K2421">
        <v>1.5</v>
      </c>
      <c r="L2421">
        <v>1</v>
      </c>
      <c r="M2421">
        <v>124</v>
      </c>
      <c r="N2421">
        <v>1.5</v>
      </c>
      <c r="O2421">
        <v>1</v>
      </c>
      <c r="P2421">
        <v>1.5</v>
      </c>
      <c r="Q2421">
        <v>1.5</v>
      </c>
      <c r="R2421" s="1">
        <v>44680</v>
      </c>
      <c r="S2421" t="str">
        <f t="shared" si="185"/>
        <v>CheezIt - White Cheddar</v>
      </c>
      <c r="T2421" t="str">
        <f t="shared" si="186"/>
        <v>Food</v>
      </c>
      <c r="U2421" t="str">
        <f>IF(T2421="Cell is Blank - Dis-regard",_xlfn.XLOOKUP(S2421,'Categroy Lookup'!A:A,'Categroy Lookup'!B:B,"Cell is Blank - Dis-regard"),T2421)</f>
        <v>Food</v>
      </c>
      <c r="V2421" t="b">
        <f t="shared" si="188"/>
        <v>1</v>
      </c>
      <c r="W2421">
        <f t="shared" si="187"/>
        <v>1.5</v>
      </c>
      <c r="X2421" s="8">
        <f t="shared" si="189"/>
        <v>1</v>
      </c>
      <c r="Y2421" t="s">
        <v>528</v>
      </c>
      <c r="Z2421" t="s">
        <v>532</v>
      </c>
      <c r="AB2421" t="s">
        <v>689</v>
      </c>
      <c r="AC2421" t="s">
        <v>801</v>
      </c>
      <c r="AD2421">
        <v>2022</v>
      </c>
    </row>
    <row r="2422" spans="1:30" x14ac:dyDescent="0.25">
      <c r="A2422" t="s">
        <v>18</v>
      </c>
      <c r="B2422" t="s">
        <v>36</v>
      </c>
      <c r="C2422" t="s">
        <v>37</v>
      </c>
      <c r="D2422" t="s">
        <v>38</v>
      </c>
      <c r="E2422" t="s">
        <v>155</v>
      </c>
      <c r="F2422" t="s">
        <v>27</v>
      </c>
      <c r="G2422">
        <v>15041961028</v>
      </c>
      <c r="H2422" t="s">
        <v>287</v>
      </c>
      <c r="I2422" t="s">
        <v>25</v>
      </c>
      <c r="J2422">
        <v>122</v>
      </c>
      <c r="K2422">
        <v>1.25</v>
      </c>
      <c r="L2422">
        <v>1</v>
      </c>
      <c r="M2422">
        <v>122</v>
      </c>
      <c r="N2422">
        <v>1.25</v>
      </c>
      <c r="O2422">
        <v>1</v>
      </c>
      <c r="P2422">
        <v>1.25</v>
      </c>
      <c r="Q2422">
        <v>1.25</v>
      </c>
      <c r="R2422" s="1">
        <v>44680</v>
      </c>
      <c r="S2422" t="str">
        <f t="shared" si="185"/>
        <v>Belvita Snack Packs - Blueberry</v>
      </c>
      <c r="T2422" t="str">
        <f t="shared" si="186"/>
        <v>Food</v>
      </c>
      <c r="U2422" t="str">
        <f>IF(T2422="Cell is Blank - Dis-regard",_xlfn.XLOOKUP(S2422,'Categroy Lookup'!A:A,'Categroy Lookup'!B:B,"Cell is Blank - Dis-regard"),T2422)</f>
        <v>Food</v>
      </c>
      <c r="V2422" t="b">
        <f t="shared" si="188"/>
        <v>1</v>
      </c>
      <c r="W2422">
        <f t="shared" si="187"/>
        <v>1.25</v>
      </c>
      <c r="X2422" s="8">
        <f t="shared" si="189"/>
        <v>0.83333333333333337</v>
      </c>
      <c r="Y2422" t="s">
        <v>560</v>
      </c>
      <c r="Z2422" t="s">
        <v>539</v>
      </c>
      <c r="AB2422" t="s">
        <v>689</v>
      </c>
      <c r="AC2422" t="s">
        <v>801</v>
      </c>
      <c r="AD2422">
        <v>2022</v>
      </c>
    </row>
    <row r="2423" spans="1:30" x14ac:dyDescent="0.25">
      <c r="A2423" t="s">
        <v>18</v>
      </c>
      <c r="B2423" t="s">
        <v>40</v>
      </c>
      <c r="C2423" t="s">
        <v>41</v>
      </c>
      <c r="D2423" t="s">
        <v>42</v>
      </c>
      <c r="E2423" t="s">
        <v>43</v>
      </c>
      <c r="F2423" t="s">
        <v>23</v>
      </c>
      <c r="G2423">
        <v>15042091507</v>
      </c>
      <c r="H2423" t="s">
        <v>287</v>
      </c>
      <c r="I2423" t="s">
        <v>33</v>
      </c>
      <c r="J2423">
        <v>146</v>
      </c>
      <c r="K2423">
        <v>3</v>
      </c>
      <c r="L2423">
        <v>1</v>
      </c>
      <c r="M2423">
        <v>146</v>
      </c>
      <c r="N2423">
        <v>3</v>
      </c>
      <c r="O2423">
        <v>1</v>
      </c>
      <c r="P2423">
        <v>3</v>
      </c>
      <c r="Q2423">
        <v>3</v>
      </c>
      <c r="R2423" s="1">
        <v>44680</v>
      </c>
      <c r="S2423" t="str">
        <f t="shared" si="185"/>
        <v>Monster Energy Original</v>
      </c>
      <c r="T2423" t="str">
        <f t="shared" si="186"/>
        <v>Carbonated</v>
      </c>
      <c r="U2423" t="str">
        <f>IF(T2423="Cell is Blank - Dis-regard",_xlfn.XLOOKUP(S2423,'Categroy Lookup'!A:A,'Categroy Lookup'!B:B,"Cell is Blank - Dis-regard"),T2423)</f>
        <v>Carbonated</v>
      </c>
      <c r="V2423" t="b">
        <f t="shared" si="188"/>
        <v>1</v>
      </c>
      <c r="W2423">
        <f t="shared" si="187"/>
        <v>3</v>
      </c>
      <c r="X2423" s="8">
        <f t="shared" si="189"/>
        <v>2</v>
      </c>
      <c r="Y2423" t="s">
        <v>43</v>
      </c>
      <c r="AB2423" t="s">
        <v>689</v>
      </c>
      <c r="AC2423" t="s">
        <v>801</v>
      </c>
      <c r="AD2423">
        <v>2022</v>
      </c>
    </row>
    <row r="2424" spans="1:30" x14ac:dyDescent="0.25">
      <c r="A2424" t="s">
        <v>18</v>
      </c>
      <c r="B2424" t="s">
        <v>197</v>
      </c>
      <c r="C2424" t="s">
        <v>198</v>
      </c>
      <c r="D2424" t="s">
        <v>199</v>
      </c>
      <c r="E2424" t="s">
        <v>288</v>
      </c>
      <c r="F2424" t="s">
        <v>27</v>
      </c>
      <c r="G2424">
        <v>15042163163</v>
      </c>
      <c r="H2424" t="s">
        <v>287</v>
      </c>
      <c r="I2424" t="s">
        <v>33</v>
      </c>
      <c r="J2424">
        <v>132</v>
      </c>
      <c r="K2424">
        <v>2</v>
      </c>
      <c r="L2424">
        <v>1</v>
      </c>
      <c r="M2424">
        <v>132</v>
      </c>
      <c r="N2424">
        <v>2</v>
      </c>
      <c r="O2424">
        <v>1</v>
      </c>
      <c r="P2424">
        <v>2</v>
      </c>
      <c r="Q2424">
        <v>2</v>
      </c>
      <c r="R2424" s="1">
        <v>44680</v>
      </c>
      <c r="S2424" t="str">
        <f t="shared" si="185"/>
        <v>Keep Healthy - Chocolate Fudge</v>
      </c>
      <c r="T2424" t="str">
        <f t="shared" si="186"/>
        <v>Food</v>
      </c>
      <c r="U2424" t="str">
        <f>IF(T2424="Cell is Blank - Dis-regard",_xlfn.XLOOKUP(S2424,'Categroy Lookup'!A:A,'Categroy Lookup'!B:B,"Cell is Blank - Dis-regard"),T2424)</f>
        <v>Food</v>
      </c>
      <c r="V2424" t="b">
        <f t="shared" si="188"/>
        <v>1</v>
      </c>
      <c r="W2424">
        <f t="shared" si="187"/>
        <v>2</v>
      </c>
      <c r="X2424" s="8">
        <f t="shared" si="189"/>
        <v>1.3333333333333333</v>
      </c>
      <c r="Y2424" t="s">
        <v>620</v>
      </c>
      <c r="Z2424" t="s">
        <v>621</v>
      </c>
      <c r="AB2424" t="s">
        <v>689</v>
      </c>
      <c r="AC2424" t="s">
        <v>801</v>
      </c>
      <c r="AD2424">
        <v>2022</v>
      </c>
    </row>
    <row r="2425" spans="1:30" x14ac:dyDescent="0.25">
      <c r="A2425" t="s">
        <v>18</v>
      </c>
      <c r="B2425" t="s">
        <v>40</v>
      </c>
      <c r="C2425" t="s">
        <v>41</v>
      </c>
      <c r="D2425" t="s">
        <v>42</v>
      </c>
      <c r="E2425" t="s">
        <v>94</v>
      </c>
      <c r="F2425" t="s">
        <v>23</v>
      </c>
      <c r="G2425">
        <v>15042202934</v>
      </c>
      <c r="H2425" t="s">
        <v>287</v>
      </c>
      <c r="I2425" t="s">
        <v>33</v>
      </c>
      <c r="J2425">
        <v>148</v>
      </c>
      <c r="K2425">
        <v>3.5</v>
      </c>
      <c r="L2425">
        <v>1</v>
      </c>
      <c r="M2425">
        <v>148</v>
      </c>
      <c r="N2425">
        <v>3.5</v>
      </c>
      <c r="O2425">
        <v>1</v>
      </c>
      <c r="P2425">
        <v>3.5</v>
      </c>
      <c r="Q2425">
        <v>3.5</v>
      </c>
      <c r="R2425" s="1">
        <v>44680</v>
      </c>
      <c r="S2425" t="str">
        <f t="shared" si="185"/>
        <v>Red Bull - Original</v>
      </c>
      <c r="T2425" t="str">
        <f t="shared" si="186"/>
        <v>Carbonated</v>
      </c>
      <c r="U2425" t="str">
        <f>IF(T2425="Cell is Blank - Dis-regard",_xlfn.XLOOKUP(S2425,'Categroy Lookup'!A:A,'Categroy Lookup'!B:B,"Cell is Blank - Dis-regard"),T2425)</f>
        <v>Carbonated</v>
      </c>
      <c r="V2425" t="b">
        <f t="shared" si="188"/>
        <v>1</v>
      </c>
      <c r="W2425">
        <f t="shared" si="187"/>
        <v>3.5</v>
      </c>
      <c r="X2425" s="8">
        <f t="shared" si="189"/>
        <v>2.3333333333333335</v>
      </c>
      <c r="Y2425" t="s">
        <v>466</v>
      </c>
      <c r="Z2425" t="s">
        <v>512</v>
      </c>
      <c r="AB2425" t="s">
        <v>689</v>
      </c>
      <c r="AC2425" t="s">
        <v>801</v>
      </c>
      <c r="AD2425">
        <v>2022</v>
      </c>
    </row>
    <row r="2426" spans="1:30" x14ac:dyDescent="0.25">
      <c r="A2426" t="s">
        <v>18</v>
      </c>
      <c r="B2426" t="s">
        <v>40</v>
      </c>
      <c r="C2426" t="s">
        <v>41</v>
      </c>
      <c r="D2426" t="s">
        <v>42</v>
      </c>
      <c r="E2426" t="s">
        <v>131</v>
      </c>
      <c r="F2426" t="s">
        <v>23</v>
      </c>
      <c r="G2426">
        <v>15042218835</v>
      </c>
      <c r="H2426" t="s">
        <v>287</v>
      </c>
      <c r="I2426" t="s">
        <v>33</v>
      </c>
      <c r="J2426">
        <v>140</v>
      </c>
      <c r="K2426">
        <v>1.25</v>
      </c>
      <c r="L2426">
        <v>1</v>
      </c>
      <c r="M2426">
        <v>140</v>
      </c>
      <c r="N2426">
        <v>1.25</v>
      </c>
      <c r="O2426">
        <v>1</v>
      </c>
      <c r="P2426">
        <v>1.25</v>
      </c>
      <c r="Q2426">
        <v>1.25</v>
      </c>
      <c r="R2426" s="1">
        <v>44680</v>
      </c>
      <c r="S2426" t="str">
        <f t="shared" si="185"/>
        <v>Sunkist Soda - Orange</v>
      </c>
      <c r="T2426" t="str">
        <f t="shared" si="186"/>
        <v>Carbonated</v>
      </c>
      <c r="U2426" t="str">
        <f>IF(T2426="Cell is Blank - Dis-regard",_xlfn.XLOOKUP(S2426,'Categroy Lookup'!A:A,'Categroy Lookup'!B:B,"Cell is Blank - Dis-regard"),T2426)</f>
        <v>Carbonated</v>
      </c>
      <c r="V2426" t="b">
        <f t="shared" si="188"/>
        <v>1</v>
      </c>
      <c r="W2426">
        <f t="shared" si="187"/>
        <v>1.25</v>
      </c>
      <c r="X2426" s="8">
        <f t="shared" si="189"/>
        <v>0.83333333333333337</v>
      </c>
      <c r="Y2426" t="s">
        <v>551</v>
      </c>
      <c r="Z2426" t="s">
        <v>552</v>
      </c>
      <c r="AB2426" t="s">
        <v>689</v>
      </c>
      <c r="AC2426" t="s">
        <v>801</v>
      </c>
      <c r="AD2426">
        <v>2022</v>
      </c>
    </row>
    <row r="2427" spans="1:30" x14ac:dyDescent="0.25">
      <c r="A2427" t="s">
        <v>18</v>
      </c>
      <c r="B2427" t="s">
        <v>197</v>
      </c>
      <c r="C2427" t="s">
        <v>198</v>
      </c>
      <c r="D2427" t="s">
        <v>199</v>
      </c>
      <c r="E2427" t="s">
        <v>200</v>
      </c>
      <c r="F2427" t="s">
        <v>31</v>
      </c>
      <c r="G2427">
        <v>15042293790</v>
      </c>
      <c r="H2427" t="s">
        <v>287</v>
      </c>
      <c r="I2427" t="s">
        <v>33</v>
      </c>
      <c r="J2427">
        <v>146</v>
      </c>
      <c r="K2427">
        <v>3.5</v>
      </c>
      <c r="L2427">
        <v>1</v>
      </c>
      <c r="M2427">
        <v>146</v>
      </c>
      <c r="N2427">
        <v>3.5</v>
      </c>
      <c r="O2427">
        <v>1</v>
      </c>
      <c r="P2427">
        <v>3.5</v>
      </c>
      <c r="Q2427">
        <v>3.5</v>
      </c>
      <c r="R2427" s="1">
        <v>44680</v>
      </c>
      <c r="S2427" t="str">
        <f t="shared" si="185"/>
        <v>Starbucks Doubleshot Energy - Mocha</v>
      </c>
      <c r="T2427" t="str">
        <f t="shared" si="186"/>
        <v>Non Carbonated</v>
      </c>
      <c r="U2427" t="str">
        <f>IF(T2427="Cell is Blank - Dis-regard",_xlfn.XLOOKUP(S2427,'Categroy Lookup'!A:A,'Categroy Lookup'!B:B,"Cell is Blank - Dis-regard"),T2427)</f>
        <v>Non Carbonated</v>
      </c>
      <c r="V2427" t="b">
        <f t="shared" si="188"/>
        <v>1</v>
      </c>
      <c r="W2427">
        <f t="shared" si="187"/>
        <v>3.5</v>
      </c>
      <c r="X2427" s="8">
        <f t="shared" si="189"/>
        <v>2.3333333333333335</v>
      </c>
      <c r="Y2427" t="s">
        <v>572</v>
      </c>
      <c r="Z2427" t="s">
        <v>573</v>
      </c>
      <c r="AB2427" t="s">
        <v>689</v>
      </c>
      <c r="AC2427" t="s">
        <v>801</v>
      </c>
      <c r="AD2427">
        <v>2022</v>
      </c>
    </row>
    <row r="2428" spans="1:30" x14ac:dyDescent="0.25">
      <c r="A2428" t="s">
        <v>18</v>
      </c>
      <c r="B2428" t="s">
        <v>197</v>
      </c>
      <c r="C2428" t="s">
        <v>198</v>
      </c>
      <c r="D2428" t="s">
        <v>199</v>
      </c>
      <c r="E2428" t="s">
        <v>149</v>
      </c>
      <c r="F2428" t="s">
        <v>27</v>
      </c>
      <c r="G2428">
        <v>15042345749</v>
      </c>
      <c r="H2428" t="s">
        <v>287</v>
      </c>
      <c r="I2428" t="s">
        <v>33</v>
      </c>
      <c r="J2428">
        <v>135</v>
      </c>
      <c r="K2428">
        <v>2</v>
      </c>
      <c r="L2428">
        <v>1</v>
      </c>
      <c r="M2428">
        <v>135</v>
      </c>
      <c r="N2428">
        <v>2</v>
      </c>
      <c r="O2428">
        <v>1</v>
      </c>
      <c r="P2428">
        <v>2</v>
      </c>
      <c r="Q2428">
        <v>2</v>
      </c>
      <c r="R2428" s="1">
        <v>44680</v>
      </c>
      <c r="S2428" t="str">
        <f t="shared" si="185"/>
        <v>Kinder - Bueno - Crispy Creamy Chocolate</v>
      </c>
      <c r="T2428" t="str">
        <f t="shared" si="186"/>
        <v>Food</v>
      </c>
      <c r="U2428" t="str">
        <f>IF(T2428="Cell is Blank - Dis-regard",_xlfn.XLOOKUP(S2428,'Categroy Lookup'!A:A,'Categroy Lookup'!B:B,"Cell is Blank - Dis-regard"),T2428)</f>
        <v>Food</v>
      </c>
      <c r="V2428" t="b">
        <f t="shared" si="188"/>
        <v>1</v>
      </c>
      <c r="W2428">
        <f t="shared" si="187"/>
        <v>2</v>
      </c>
      <c r="X2428" s="8">
        <f t="shared" si="189"/>
        <v>1.3333333333333333</v>
      </c>
      <c r="Y2428" t="s">
        <v>557</v>
      </c>
      <c r="Z2428" t="s">
        <v>558</v>
      </c>
      <c r="AA2428" t="s">
        <v>559</v>
      </c>
      <c r="AB2428" t="s">
        <v>689</v>
      </c>
      <c r="AC2428" t="s">
        <v>801</v>
      </c>
      <c r="AD2428">
        <v>2022</v>
      </c>
    </row>
    <row r="2429" spans="1:30" x14ac:dyDescent="0.25">
      <c r="A2429" t="s">
        <v>18</v>
      </c>
      <c r="B2429" t="s">
        <v>197</v>
      </c>
      <c r="C2429" t="s">
        <v>198</v>
      </c>
      <c r="D2429" t="s">
        <v>199</v>
      </c>
      <c r="E2429" t="s">
        <v>200</v>
      </c>
      <c r="F2429" t="s">
        <v>31</v>
      </c>
      <c r="G2429">
        <v>15042350905</v>
      </c>
      <c r="H2429" t="s">
        <v>287</v>
      </c>
      <c r="I2429" t="s">
        <v>33</v>
      </c>
      <c r="J2429">
        <v>146</v>
      </c>
      <c r="K2429">
        <v>3.5</v>
      </c>
      <c r="L2429">
        <v>1</v>
      </c>
      <c r="M2429">
        <v>146</v>
      </c>
      <c r="N2429">
        <v>3.5</v>
      </c>
      <c r="O2429">
        <v>1</v>
      </c>
      <c r="P2429">
        <v>3.5</v>
      </c>
      <c r="Q2429">
        <v>3.5</v>
      </c>
      <c r="R2429" s="1">
        <v>44680</v>
      </c>
      <c r="S2429" t="str">
        <f t="shared" si="185"/>
        <v>Starbucks Doubleshot Energy - Mocha</v>
      </c>
      <c r="T2429" t="str">
        <f t="shared" si="186"/>
        <v>Non Carbonated</v>
      </c>
      <c r="U2429" t="str">
        <f>IF(T2429="Cell is Blank - Dis-regard",_xlfn.XLOOKUP(S2429,'Categroy Lookup'!A:A,'Categroy Lookup'!B:B,"Cell is Blank - Dis-regard"),T2429)</f>
        <v>Non Carbonated</v>
      </c>
      <c r="V2429" t="b">
        <f t="shared" si="188"/>
        <v>1</v>
      </c>
      <c r="W2429">
        <f t="shared" si="187"/>
        <v>3.5</v>
      </c>
      <c r="X2429" s="8">
        <f t="shared" si="189"/>
        <v>2.3333333333333335</v>
      </c>
      <c r="Y2429" t="s">
        <v>572</v>
      </c>
      <c r="Z2429" t="s">
        <v>573</v>
      </c>
      <c r="AB2429" t="s">
        <v>689</v>
      </c>
      <c r="AC2429" t="s">
        <v>801</v>
      </c>
      <c r="AD2429">
        <v>2022</v>
      </c>
    </row>
    <row r="2430" spans="1:30" x14ac:dyDescent="0.25">
      <c r="A2430" t="s">
        <v>18</v>
      </c>
      <c r="B2430" t="s">
        <v>197</v>
      </c>
      <c r="C2430" t="s">
        <v>198</v>
      </c>
      <c r="D2430" t="s">
        <v>199</v>
      </c>
      <c r="E2430" t="s">
        <v>289</v>
      </c>
      <c r="F2430" t="s">
        <v>27</v>
      </c>
      <c r="G2430">
        <v>15042358983</v>
      </c>
      <c r="H2430" t="s">
        <v>287</v>
      </c>
      <c r="I2430" t="s">
        <v>33</v>
      </c>
      <c r="J2430">
        <v>151</v>
      </c>
      <c r="K2430">
        <v>3</v>
      </c>
      <c r="L2430">
        <v>1</v>
      </c>
      <c r="M2430">
        <v>151</v>
      </c>
      <c r="N2430">
        <v>3</v>
      </c>
      <c r="O2430">
        <v>1</v>
      </c>
      <c r="P2430">
        <v>3</v>
      </c>
      <c r="Q2430">
        <v>3</v>
      </c>
      <c r="R2430" s="1">
        <v>44680</v>
      </c>
      <c r="S2430" t="str">
        <f t="shared" si="185"/>
        <v>CheezIt - Go Paks</v>
      </c>
      <c r="T2430" t="str">
        <f t="shared" si="186"/>
        <v>Food</v>
      </c>
      <c r="U2430" t="str">
        <f>IF(T2430="Cell is Blank - Dis-regard",_xlfn.XLOOKUP(S2430,'Categroy Lookup'!A:A,'Categroy Lookup'!B:B,"Cell is Blank - Dis-regard"),T2430)</f>
        <v>Food</v>
      </c>
      <c r="V2430" t="b">
        <f t="shared" si="188"/>
        <v>1</v>
      </c>
      <c r="W2430">
        <f t="shared" si="187"/>
        <v>3</v>
      </c>
      <c r="X2430" s="8">
        <f t="shared" si="189"/>
        <v>2</v>
      </c>
      <c r="Y2430" t="s">
        <v>528</v>
      </c>
      <c r="Z2430" t="s">
        <v>603</v>
      </c>
      <c r="AB2430" t="s">
        <v>689</v>
      </c>
      <c r="AC2430" t="s">
        <v>801</v>
      </c>
      <c r="AD2430">
        <v>2022</v>
      </c>
    </row>
    <row r="2431" spans="1:30" x14ac:dyDescent="0.25">
      <c r="A2431" t="s">
        <v>18</v>
      </c>
      <c r="B2431" t="s">
        <v>197</v>
      </c>
      <c r="C2431" t="s">
        <v>198</v>
      </c>
      <c r="D2431" t="s">
        <v>199</v>
      </c>
      <c r="E2431" t="s">
        <v>250</v>
      </c>
      <c r="F2431" t="s">
        <v>27</v>
      </c>
      <c r="G2431">
        <v>15042489225</v>
      </c>
      <c r="H2431" t="s">
        <v>287</v>
      </c>
      <c r="I2431" t="s">
        <v>25</v>
      </c>
      <c r="J2431">
        <v>110</v>
      </c>
      <c r="K2431">
        <v>1.5</v>
      </c>
      <c r="L2431">
        <v>1</v>
      </c>
      <c r="M2431">
        <v>110</v>
      </c>
      <c r="N2431">
        <v>1.5</v>
      </c>
      <c r="O2431">
        <v>1</v>
      </c>
      <c r="P2431">
        <v>1.5</v>
      </c>
      <c r="Q2431">
        <v>1.5</v>
      </c>
      <c r="R2431" s="1">
        <v>44680</v>
      </c>
      <c r="S2431" t="str">
        <f t="shared" si="185"/>
        <v>Pop Corners - Kettle Corn</v>
      </c>
      <c r="T2431" t="str">
        <f t="shared" si="186"/>
        <v>Food</v>
      </c>
      <c r="U2431" t="str">
        <f>IF(T2431="Cell is Blank - Dis-regard",_xlfn.XLOOKUP(S2431,'Categroy Lookup'!A:A,'Categroy Lookup'!B:B,"Cell is Blank - Dis-regard"),T2431)</f>
        <v>Food</v>
      </c>
      <c r="V2431" t="b">
        <f t="shared" si="188"/>
        <v>1</v>
      </c>
      <c r="W2431">
        <f t="shared" si="187"/>
        <v>1.5</v>
      </c>
      <c r="X2431" s="8">
        <f t="shared" si="189"/>
        <v>1</v>
      </c>
      <c r="Y2431" t="s">
        <v>606</v>
      </c>
      <c r="Z2431" t="s">
        <v>607</v>
      </c>
      <c r="AB2431" t="s">
        <v>689</v>
      </c>
      <c r="AC2431" t="s">
        <v>801</v>
      </c>
      <c r="AD2431">
        <v>2022</v>
      </c>
    </row>
    <row r="2432" spans="1:30" x14ac:dyDescent="0.25">
      <c r="A2432" t="s">
        <v>18</v>
      </c>
      <c r="B2432" t="s">
        <v>28</v>
      </c>
      <c r="C2432" t="s">
        <v>20</v>
      </c>
      <c r="D2432" t="s">
        <v>29</v>
      </c>
      <c r="E2432" t="s">
        <v>72</v>
      </c>
      <c r="F2432" t="s">
        <v>55</v>
      </c>
      <c r="G2432">
        <v>15042523428</v>
      </c>
      <c r="H2432" t="s">
        <v>287</v>
      </c>
      <c r="I2432" t="s">
        <v>33</v>
      </c>
      <c r="J2432">
        <v>144</v>
      </c>
      <c r="K2432">
        <v>1.5</v>
      </c>
      <c r="L2432">
        <v>1</v>
      </c>
      <c r="M2432">
        <v>144</v>
      </c>
      <c r="N2432">
        <v>1.5</v>
      </c>
      <c r="O2432">
        <v>1</v>
      </c>
      <c r="P2432">
        <v>1.5</v>
      </c>
      <c r="Q2432">
        <v>1.5</v>
      </c>
      <c r="R2432" s="1">
        <v>44680</v>
      </c>
      <c r="S2432" t="str">
        <f t="shared" si="185"/>
        <v>Poland Springs Water</v>
      </c>
      <c r="T2432" t="str">
        <f t="shared" si="186"/>
        <v>Water</v>
      </c>
      <c r="U2432" t="str">
        <f>IF(T2432="Cell is Blank - Dis-regard",_xlfn.XLOOKUP(S2432,'Categroy Lookup'!A:A,'Categroy Lookup'!B:B,"Cell is Blank - Dis-regard"),T2432)</f>
        <v>Water</v>
      </c>
      <c r="V2432" t="b">
        <f t="shared" si="188"/>
        <v>1</v>
      </c>
      <c r="W2432">
        <f t="shared" si="187"/>
        <v>1.5</v>
      </c>
      <c r="X2432" s="8">
        <f t="shared" si="189"/>
        <v>1</v>
      </c>
      <c r="Y2432" t="s">
        <v>72</v>
      </c>
      <c r="AB2432" t="s">
        <v>689</v>
      </c>
      <c r="AC2432" t="s">
        <v>801</v>
      </c>
      <c r="AD2432">
        <v>2022</v>
      </c>
    </row>
    <row r="2433" spans="1:30" x14ac:dyDescent="0.25">
      <c r="A2433" t="s">
        <v>18</v>
      </c>
      <c r="B2433" t="s">
        <v>19</v>
      </c>
      <c r="C2433" t="s">
        <v>20</v>
      </c>
      <c r="D2433" t="s">
        <v>21</v>
      </c>
      <c r="E2433" t="s">
        <v>54</v>
      </c>
      <c r="F2433" t="s">
        <v>55</v>
      </c>
      <c r="G2433">
        <v>15042529202</v>
      </c>
      <c r="H2433" t="s">
        <v>287</v>
      </c>
      <c r="I2433" t="s">
        <v>25</v>
      </c>
      <c r="J2433">
        <v>147</v>
      </c>
      <c r="K2433">
        <v>2.75</v>
      </c>
      <c r="L2433">
        <v>1</v>
      </c>
      <c r="M2433">
        <v>147</v>
      </c>
      <c r="N2433">
        <v>2.75</v>
      </c>
      <c r="O2433">
        <v>1</v>
      </c>
      <c r="P2433">
        <v>2.75</v>
      </c>
      <c r="Q2433">
        <v>2.75</v>
      </c>
      <c r="R2433" s="1">
        <v>44680</v>
      </c>
      <c r="S2433" t="str">
        <f t="shared" si="185"/>
        <v>Vitamin Water - XXX Acai BB Pomegranate</v>
      </c>
      <c r="T2433" t="str">
        <f t="shared" si="186"/>
        <v>Water</v>
      </c>
      <c r="U2433" t="str">
        <f>IF(T2433="Cell is Blank - Dis-regard",_xlfn.XLOOKUP(S2433,'Categroy Lookup'!A:A,'Categroy Lookup'!B:B,"Cell is Blank - Dis-regard"),T2433)</f>
        <v>Water</v>
      </c>
      <c r="V2433" t="b">
        <f t="shared" si="188"/>
        <v>1</v>
      </c>
      <c r="W2433">
        <f t="shared" si="187"/>
        <v>2.75</v>
      </c>
      <c r="X2433" s="8">
        <f t="shared" si="189"/>
        <v>1.8333333333333333</v>
      </c>
      <c r="Y2433" t="s">
        <v>489</v>
      </c>
      <c r="Z2433" t="s">
        <v>490</v>
      </c>
      <c r="AB2433" t="s">
        <v>689</v>
      </c>
      <c r="AC2433" t="s">
        <v>801</v>
      </c>
      <c r="AD2433">
        <v>2022</v>
      </c>
    </row>
    <row r="2434" spans="1:30" x14ac:dyDescent="0.25">
      <c r="A2434" t="s">
        <v>18</v>
      </c>
      <c r="B2434" t="s">
        <v>197</v>
      </c>
      <c r="C2434" t="s">
        <v>198</v>
      </c>
      <c r="D2434" t="s">
        <v>199</v>
      </c>
      <c r="E2434" t="s">
        <v>290</v>
      </c>
      <c r="F2434" t="s">
        <v>27</v>
      </c>
      <c r="G2434">
        <v>15042559973</v>
      </c>
      <c r="H2434" t="s">
        <v>287</v>
      </c>
      <c r="I2434" t="s">
        <v>25</v>
      </c>
      <c r="J2434">
        <v>158</v>
      </c>
      <c r="K2434">
        <v>2</v>
      </c>
      <c r="L2434">
        <v>1</v>
      </c>
      <c r="M2434">
        <v>158</v>
      </c>
      <c r="N2434">
        <v>2</v>
      </c>
      <c r="O2434">
        <v>1</v>
      </c>
      <c r="P2434">
        <v>2</v>
      </c>
      <c r="Q2434">
        <v>2</v>
      </c>
      <c r="R2434" s="1">
        <v>44680</v>
      </c>
      <c r="S2434" t="str">
        <f t="shared" ref="S2434:S2497" si="190">IF(E2434="","Cell is Blank - Dis-regard",E2434)</f>
        <v>Lenny &amp; Larrys - Chocolate Chip</v>
      </c>
      <c r="T2434" t="str">
        <f t="shared" ref="T2434:T2497" si="191">IF(F2434="","Cell is Blank - Dis-regard",F2434)</f>
        <v>Food</v>
      </c>
      <c r="U2434" t="str">
        <f>IF(T2434="Cell is Blank - Dis-regard",_xlfn.XLOOKUP(S2434,'Categroy Lookup'!A:A,'Categroy Lookup'!B:B,"Cell is Blank - Dis-regard"),T2434)</f>
        <v>Food</v>
      </c>
      <c r="V2434" t="b">
        <f t="shared" si="188"/>
        <v>1</v>
      </c>
      <c r="W2434">
        <f t="shared" ref="W2434:W2497" si="192">IF(V2434="FALSE",K2434,K2434)</f>
        <v>2</v>
      </c>
      <c r="X2434" s="8">
        <f t="shared" si="189"/>
        <v>1.3333333333333333</v>
      </c>
      <c r="Y2434" t="s">
        <v>582</v>
      </c>
      <c r="Z2434" t="s">
        <v>591</v>
      </c>
      <c r="AB2434" t="s">
        <v>689</v>
      </c>
      <c r="AC2434" t="s">
        <v>801</v>
      </c>
      <c r="AD2434">
        <v>2022</v>
      </c>
    </row>
    <row r="2435" spans="1:30" x14ac:dyDescent="0.25">
      <c r="A2435" t="s">
        <v>18</v>
      </c>
      <c r="B2435" t="s">
        <v>197</v>
      </c>
      <c r="C2435" t="s">
        <v>198</v>
      </c>
      <c r="D2435" t="s">
        <v>199</v>
      </c>
      <c r="E2435" t="s">
        <v>114</v>
      </c>
      <c r="F2435" t="s">
        <v>27</v>
      </c>
      <c r="G2435">
        <v>15042582319</v>
      </c>
      <c r="H2435" t="s">
        <v>287</v>
      </c>
      <c r="I2435" t="s">
        <v>33</v>
      </c>
      <c r="J2435">
        <v>112</v>
      </c>
      <c r="K2435">
        <v>1.5</v>
      </c>
      <c r="L2435">
        <v>1</v>
      </c>
      <c r="M2435">
        <v>112</v>
      </c>
      <c r="N2435">
        <v>1.5</v>
      </c>
      <c r="O2435">
        <v>1</v>
      </c>
      <c r="P2435">
        <v>1.5</v>
      </c>
      <c r="Q2435">
        <v>1.5</v>
      </c>
      <c r="R2435" s="1">
        <v>44680</v>
      </c>
      <c r="S2435" t="str">
        <f t="shared" si="190"/>
        <v>SunChips Multigrain - Original</v>
      </c>
      <c r="T2435" t="str">
        <f t="shared" si="191"/>
        <v>Food</v>
      </c>
      <c r="U2435" t="str">
        <f>IF(T2435="Cell is Blank - Dis-regard",_xlfn.XLOOKUP(S2435,'Categroy Lookup'!A:A,'Categroy Lookup'!B:B,"Cell is Blank - Dis-regard"),T2435)</f>
        <v>Food</v>
      </c>
      <c r="V2435" t="b">
        <f t="shared" ref="V2435:V2498" si="193">K2435=N2435</f>
        <v>1</v>
      </c>
      <c r="W2435">
        <f t="shared" si="192"/>
        <v>1.5</v>
      </c>
      <c r="X2435" s="8">
        <f t="shared" ref="X2435:X2498" si="194">W2435/1.5</f>
        <v>1</v>
      </c>
      <c r="Y2435" t="s">
        <v>502</v>
      </c>
      <c r="Z2435" t="s">
        <v>512</v>
      </c>
      <c r="AB2435" t="s">
        <v>689</v>
      </c>
      <c r="AC2435" t="s">
        <v>801</v>
      </c>
      <c r="AD2435">
        <v>2022</v>
      </c>
    </row>
    <row r="2436" spans="1:30" x14ac:dyDescent="0.25">
      <c r="A2436" t="s">
        <v>18</v>
      </c>
      <c r="B2436" t="s">
        <v>40</v>
      </c>
      <c r="C2436" t="s">
        <v>41</v>
      </c>
      <c r="D2436" t="s">
        <v>42</v>
      </c>
      <c r="E2436" t="s">
        <v>93</v>
      </c>
      <c r="F2436" t="s">
        <v>23</v>
      </c>
      <c r="G2436">
        <v>15042630285</v>
      </c>
      <c r="H2436" t="s">
        <v>287</v>
      </c>
      <c r="I2436" t="s">
        <v>33</v>
      </c>
      <c r="J2436">
        <v>141</v>
      </c>
      <c r="K2436">
        <v>1.5</v>
      </c>
      <c r="L2436">
        <v>1</v>
      </c>
      <c r="M2436">
        <v>141</v>
      </c>
      <c r="N2436">
        <v>1.5</v>
      </c>
      <c r="O2436">
        <v>1</v>
      </c>
      <c r="P2436">
        <v>1.5</v>
      </c>
      <c r="Q2436">
        <v>1.5</v>
      </c>
      <c r="R2436" s="1">
        <v>44680</v>
      </c>
      <c r="S2436" t="str">
        <f t="shared" si="190"/>
        <v>Coca Cola - Zero Sugar</v>
      </c>
      <c r="T2436" t="str">
        <f t="shared" si="191"/>
        <v>Carbonated</v>
      </c>
      <c r="U2436" t="str">
        <f>IF(T2436="Cell is Blank - Dis-regard",_xlfn.XLOOKUP(S2436,'Categroy Lookup'!A:A,'Categroy Lookup'!B:B,"Cell is Blank - Dis-regard"),T2436)</f>
        <v>Carbonated</v>
      </c>
      <c r="V2436" t="b">
        <f t="shared" si="193"/>
        <v>1</v>
      </c>
      <c r="W2436">
        <f t="shared" si="192"/>
        <v>1.5</v>
      </c>
      <c r="X2436" s="8">
        <f t="shared" si="194"/>
        <v>1</v>
      </c>
      <c r="Y2436" t="s">
        <v>524</v>
      </c>
      <c r="Z2436" t="s">
        <v>525</v>
      </c>
      <c r="AB2436" t="s">
        <v>689</v>
      </c>
      <c r="AC2436" t="s">
        <v>801</v>
      </c>
      <c r="AD2436">
        <v>2022</v>
      </c>
    </row>
    <row r="2437" spans="1:30" x14ac:dyDescent="0.25">
      <c r="A2437" t="s">
        <v>18</v>
      </c>
      <c r="B2437" t="s">
        <v>40</v>
      </c>
      <c r="C2437" t="s">
        <v>41</v>
      </c>
      <c r="D2437" t="s">
        <v>42</v>
      </c>
      <c r="E2437" t="s">
        <v>139</v>
      </c>
      <c r="F2437" t="s">
        <v>27</v>
      </c>
      <c r="G2437">
        <v>15042629875</v>
      </c>
      <c r="H2437" t="s">
        <v>287</v>
      </c>
      <c r="I2437" t="s">
        <v>33</v>
      </c>
      <c r="J2437">
        <v>121</v>
      </c>
      <c r="K2437">
        <v>1.5</v>
      </c>
      <c r="L2437">
        <v>1</v>
      </c>
      <c r="M2437">
        <v>121</v>
      </c>
      <c r="N2437">
        <v>1.5</v>
      </c>
      <c r="O2437">
        <v>1</v>
      </c>
      <c r="P2437">
        <v>1.5</v>
      </c>
      <c r="Q2437">
        <v>1.5</v>
      </c>
      <c r="R2437" s="1">
        <v>44680</v>
      </c>
      <c r="S2437" t="str">
        <f t="shared" si="190"/>
        <v>Cheetos Flaming Hot Limon Crunchy</v>
      </c>
      <c r="T2437" t="str">
        <f t="shared" si="191"/>
        <v>Food</v>
      </c>
      <c r="U2437" t="str">
        <f>IF(T2437="Cell is Blank - Dis-regard",_xlfn.XLOOKUP(S2437,'Categroy Lookup'!A:A,'Categroy Lookup'!B:B,"Cell is Blank - Dis-regard"),T2437)</f>
        <v>Food</v>
      </c>
      <c r="V2437" t="b">
        <f t="shared" si="193"/>
        <v>1</v>
      </c>
      <c r="W2437">
        <f t="shared" si="192"/>
        <v>1.5</v>
      </c>
      <c r="X2437" s="8">
        <f t="shared" si="194"/>
        <v>1</v>
      </c>
      <c r="Y2437" t="s">
        <v>139</v>
      </c>
      <c r="AB2437" t="s">
        <v>689</v>
      </c>
      <c r="AC2437" t="s">
        <v>801</v>
      </c>
      <c r="AD2437">
        <v>2022</v>
      </c>
    </row>
    <row r="2438" spans="1:30" x14ac:dyDescent="0.25">
      <c r="A2438" t="s">
        <v>18</v>
      </c>
      <c r="B2438" t="s">
        <v>40</v>
      </c>
      <c r="C2438" t="s">
        <v>41</v>
      </c>
      <c r="D2438" t="s">
        <v>42</v>
      </c>
      <c r="E2438" t="s">
        <v>93</v>
      </c>
      <c r="F2438" t="s">
        <v>23</v>
      </c>
      <c r="G2438">
        <v>15042772857</v>
      </c>
      <c r="H2438" t="s">
        <v>287</v>
      </c>
      <c r="I2438" t="s">
        <v>33</v>
      </c>
      <c r="J2438">
        <v>142</v>
      </c>
      <c r="K2438">
        <v>1.5</v>
      </c>
      <c r="L2438">
        <v>1</v>
      </c>
      <c r="M2438">
        <v>142</v>
      </c>
      <c r="N2438">
        <v>1.5</v>
      </c>
      <c r="O2438">
        <v>1</v>
      </c>
      <c r="P2438">
        <v>1.5</v>
      </c>
      <c r="Q2438">
        <v>1.5</v>
      </c>
      <c r="R2438" s="1">
        <v>44680</v>
      </c>
      <c r="S2438" t="str">
        <f t="shared" si="190"/>
        <v>Coca Cola - Zero Sugar</v>
      </c>
      <c r="T2438" t="str">
        <f t="shared" si="191"/>
        <v>Carbonated</v>
      </c>
      <c r="U2438" t="str">
        <f>IF(T2438="Cell is Blank - Dis-regard",_xlfn.XLOOKUP(S2438,'Categroy Lookup'!A:A,'Categroy Lookup'!B:B,"Cell is Blank - Dis-regard"),T2438)</f>
        <v>Carbonated</v>
      </c>
      <c r="V2438" t="b">
        <f t="shared" si="193"/>
        <v>1</v>
      </c>
      <c r="W2438">
        <f t="shared" si="192"/>
        <v>1.5</v>
      </c>
      <c r="X2438" s="8">
        <f t="shared" si="194"/>
        <v>1</v>
      </c>
      <c r="Y2438" t="s">
        <v>524</v>
      </c>
      <c r="Z2438" t="s">
        <v>525</v>
      </c>
      <c r="AB2438" t="s">
        <v>689</v>
      </c>
      <c r="AC2438" t="s">
        <v>801</v>
      </c>
      <c r="AD2438">
        <v>2022</v>
      </c>
    </row>
    <row r="2439" spans="1:30" x14ac:dyDescent="0.25">
      <c r="A2439" t="s">
        <v>18</v>
      </c>
      <c r="B2439" t="s">
        <v>40</v>
      </c>
      <c r="C2439" t="s">
        <v>41</v>
      </c>
      <c r="D2439" t="s">
        <v>42</v>
      </c>
      <c r="E2439" t="s">
        <v>93</v>
      </c>
      <c r="F2439" t="s">
        <v>23</v>
      </c>
      <c r="G2439">
        <v>15042777326</v>
      </c>
      <c r="H2439" t="s">
        <v>287</v>
      </c>
      <c r="I2439" t="s">
        <v>33</v>
      </c>
      <c r="J2439">
        <v>141</v>
      </c>
      <c r="K2439">
        <v>1.5</v>
      </c>
      <c r="L2439">
        <v>1</v>
      </c>
      <c r="M2439">
        <v>141</v>
      </c>
      <c r="N2439">
        <v>1.5</v>
      </c>
      <c r="O2439">
        <v>1</v>
      </c>
      <c r="P2439">
        <v>1.5</v>
      </c>
      <c r="Q2439">
        <v>1.5</v>
      </c>
      <c r="R2439" s="1">
        <v>44680</v>
      </c>
      <c r="S2439" t="str">
        <f t="shared" si="190"/>
        <v>Coca Cola - Zero Sugar</v>
      </c>
      <c r="T2439" t="str">
        <f t="shared" si="191"/>
        <v>Carbonated</v>
      </c>
      <c r="U2439" t="str">
        <f>IF(T2439="Cell is Blank - Dis-regard",_xlfn.XLOOKUP(S2439,'Categroy Lookup'!A:A,'Categroy Lookup'!B:B,"Cell is Blank - Dis-regard"),T2439)</f>
        <v>Carbonated</v>
      </c>
      <c r="V2439" t="b">
        <f t="shared" si="193"/>
        <v>1</v>
      </c>
      <c r="W2439">
        <f t="shared" si="192"/>
        <v>1.5</v>
      </c>
      <c r="X2439" s="8">
        <f t="shared" si="194"/>
        <v>1</v>
      </c>
      <c r="Y2439" t="s">
        <v>524</v>
      </c>
      <c r="Z2439" t="s">
        <v>525</v>
      </c>
      <c r="AB2439" t="s">
        <v>689</v>
      </c>
      <c r="AC2439" t="s">
        <v>801</v>
      </c>
      <c r="AD2439">
        <v>2022</v>
      </c>
    </row>
    <row r="2440" spans="1:30" x14ac:dyDescent="0.25">
      <c r="A2440" t="s">
        <v>18</v>
      </c>
      <c r="B2440" t="s">
        <v>19</v>
      </c>
      <c r="C2440" t="s">
        <v>20</v>
      </c>
      <c r="D2440" t="s">
        <v>21</v>
      </c>
      <c r="E2440" t="s">
        <v>104</v>
      </c>
      <c r="F2440" t="s">
        <v>27</v>
      </c>
      <c r="G2440">
        <v>15042797710</v>
      </c>
      <c r="H2440" t="s">
        <v>287</v>
      </c>
      <c r="I2440" t="s">
        <v>25</v>
      </c>
      <c r="J2440">
        <v>121</v>
      </c>
      <c r="K2440">
        <v>1.25</v>
      </c>
      <c r="L2440">
        <v>1</v>
      </c>
      <c r="M2440">
        <v>121</v>
      </c>
      <c r="N2440">
        <v>1.25</v>
      </c>
      <c r="O2440">
        <v>1</v>
      </c>
      <c r="P2440">
        <v>1.25</v>
      </c>
      <c r="Q2440">
        <v>1.25</v>
      </c>
      <c r="R2440" s="1">
        <v>44680</v>
      </c>
      <c r="S2440" t="str">
        <f t="shared" si="190"/>
        <v>CheezIt - White Cheddar</v>
      </c>
      <c r="T2440" t="str">
        <f t="shared" si="191"/>
        <v>Food</v>
      </c>
      <c r="U2440" t="str">
        <f>IF(T2440="Cell is Blank - Dis-regard",_xlfn.XLOOKUP(S2440,'Categroy Lookup'!A:A,'Categroy Lookup'!B:B,"Cell is Blank - Dis-regard"),T2440)</f>
        <v>Food</v>
      </c>
      <c r="V2440" t="b">
        <f t="shared" si="193"/>
        <v>1</v>
      </c>
      <c r="W2440">
        <f t="shared" si="192"/>
        <v>1.25</v>
      </c>
      <c r="X2440" s="8">
        <f t="shared" si="194"/>
        <v>0.83333333333333337</v>
      </c>
      <c r="Y2440" t="s">
        <v>528</v>
      </c>
      <c r="Z2440" t="s">
        <v>532</v>
      </c>
      <c r="AB2440" t="s">
        <v>689</v>
      </c>
      <c r="AC2440" t="s">
        <v>801</v>
      </c>
      <c r="AD2440">
        <v>2022</v>
      </c>
    </row>
    <row r="2441" spans="1:30" x14ac:dyDescent="0.25">
      <c r="A2441" t="s">
        <v>18</v>
      </c>
      <c r="B2441" t="s">
        <v>40</v>
      </c>
      <c r="C2441" t="s">
        <v>41</v>
      </c>
      <c r="D2441" t="s">
        <v>42</v>
      </c>
      <c r="E2441" t="s">
        <v>139</v>
      </c>
      <c r="F2441" t="s">
        <v>27</v>
      </c>
      <c r="G2441">
        <v>15043290472</v>
      </c>
      <c r="H2441" t="s">
        <v>287</v>
      </c>
      <c r="I2441" t="s">
        <v>33</v>
      </c>
      <c r="J2441">
        <v>121</v>
      </c>
      <c r="K2441">
        <v>1.5</v>
      </c>
      <c r="L2441">
        <v>1</v>
      </c>
      <c r="M2441">
        <v>121</v>
      </c>
      <c r="N2441">
        <v>1.5</v>
      </c>
      <c r="O2441">
        <v>1</v>
      </c>
      <c r="P2441">
        <v>1.5</v>
      </c>
      <c r="Q2441">
        <v>1.5</v>
      </c>
      <c r="R2441" s="1">
        <v>44680</v>
      </c>
      <c r="S2441" t="str">
        <f t="shared" si="190"/>
        <v>Cheetos Flaming Hot Limon Crunchy</v>
      </c>
      <c r="T2441" t="str">
        <f t="shared" si="191"/>
        <v>Food</v>
      </c>
      <c r="U2441" t="str">
        <f>IF(T2441="Cell is Blank - Dis-regard",_xlfn.XLOOKUP(S2441,'Categroy Lookup'!A:A,'Categroy Lookup'!B:B,"Cell is Blank - Dis-regard"),T2441)</f>
        <v>Food</v>
      </c>
      <c r="V2441" t="b">
        <f t="shared" si="193"/>
        <v>1</v>
      </c>
      <c r="W2441">
        <f t="shared" si="192"/>
        <v>1.5</v>
      </c>
      <c r="X2441" s="8">
        <f t="shared" si="194"/>
        <v>1</v>
      </c>
      <c r="Y2441" t="s">
        <v>139</v>
      </c>
      <c r="AB2441" t="s">
        <v>689</v>
      </c>
      <c r="AC2441" t="s">
        <v>801</v>
      </c>
      <c r="AD2441">
        <v>2022</v>
      </c>
    </row>
    <row r="2442" spans="1:30" x14ac:dyDescent="0.25">
      <c r="A2442" t="s">
        <v>18</v>
      </c>
      <c r="B2442" t="s">
        <v>40</v>
      </c>
      <c r="C2442" t="s">
        <v>41</v>
      </c>
      <c r="D2442" t="s">
        <v>42</v>
      </c>
      <c r="E2442" t="s">
        <v>43</v>
      </c>
      <c r="F2442" t="s">
        <v>23</v>
      </c>
      <c r="G2442">
        <v>15043306235</v>
      </c>
      <c r="H2442" t="s">
        <v>287</v>
      </c>
      <c r="I2442" t="s">
        <v>33</v>
      </c>
      <c r="J2442">
        <v>146</v>
      </c>
      <c r="K2442">
        <v>3</v>
      </c>
      <c r="L2442">
        <v>1</v>
      </c>
      <c r="M2442">
        <v>146</v>
      </c>
      <c r="N2442">
        <v>3</v>
      </c>
      <c r="O2442">
        <v>1</v>
      </c>
      <c r="P2442">
        <v>3</v>
      </c>
      <c r="Q2442">
        <v>3</v>
      </c>
      <c r="R2442" s="1">
        <v>44680</v>
      </c>
      <c r="S2442" t="str">
        <f t="shared" si="190"/>
        <v>Monster Energy Original</v>
      </c>
      <c r="T2442" t="str">
        <f t="shared" si="191"/>
        <v>Carbonated</v>
      </c>
      <c r="U2442" t="str">
        <f>IF(T2442="Cell is Blank - Dis-regard",_xlfn.XLOOKUP(S2442,'Categroy Lookup'!A:A,'Categroy Lookup'!B:B,"Cell is Blank - Dis-regard"),T2442)</f>
        <v>Carbonated</v>
      </c>
      <c r="V2442" t="b">
        <f t="shared" si="193"/>
        <v>1</v>
      </c>
      <c r="W2442">
        <f t="shared" si="192"/>
        <v>3</v>
      </c>
      <c r="X2442" s="8">
        <f t="shared" si="194"/>
        <v>2</v>
      </c>
      <c r="Y2442" t="s">
        <v>43</v>
      </c>
      <c r="AB2442" t="s">
        <v>689</v>
      </c>
      <c r="AC2442" t="s">
        <v>801</v>
      </c>
      <c r="AD2442">
        <v>2022</v>
      </c>
    </row>
    <row r="2443" spans="1:30" x14ac:dyDescent="0.25">
      <c r="A2443" t="s">
        <v>18</v>
      </c>
      <c r="B2443" t="s">
        <v>40</v>
      </c>
      <c r="C2443" t="s">
        <v>41</v>
      </c>
      <c r="D2443" t="s">
        <v>42</v>
      </c>
      <c r="E2443" t="s">
        <v>93</v>
      </c>
      <c r="F2443" t="s">
        <v>23</v>
      </c>
      <c r="G2443">
        <v>15043393593</v>
      </c>
      <c r="H2443" t="s">
        <v>287</v>
      </c>
      <c r="I2443" t="s">
        <v>33</v>
      </c>
      <c r="J2443">
        <v>141</v>
      </c>
      <c r="K2443">
        <v>1.5</v>
      </c>
      <c r="L2443">
        <v>1</v>
      </c>
      <c r="M2443">
        <v>141</v>
      </c>
      <c r="N2443">
        <v>1.5</v>
      </c>
      <c r="O2443">
        <v>1</v>
      </c>
      <c r="P2443">
        <v>1.5</v>
      </c>
      <c r="Q2443">
        <v>1.5</v>
      </c>
      <c r="R2443" s="1">
        <v>44680</v>
      </c>
      <c r="S2443" t="str">
        <f t="shared" si="190"/>
        <v>Coca Cola - Zero Sugar</v>
      </c>
      <c r="T2443" t="str">
        <f t="shared" si="191"/>
        <v>Carbonated</v>
      </c>
      <c r="U2443" t="str">
        <f>IF(T2443="Cell is Blank - Dis-regard",_xlfn.XLOOKUP(S2443,'Categroy Lookup'!A:A,'Categroy Lookup'!B:B,"Cell is Blank - Dis-regard"),T2443)</f>
        <v>Carbonated</v>
      </c>
      <c r="V2443" t="b">
        <f t="shared" si="193"/>
        <v>1</v>
      </c>
      <c r="W2443">
        <f t="shared" si="192"/>
        <v>1.5</v>
      </c>
      <c r="X2443" s="8">
        <f t="shared" si="194"/>
        <v>1</v>
      </c>
      <c r="Y2443" t="s">
        <v>524</v>
      </c>
      <c r="Z2443" t="s">
        <v>525</v>
      </c>
      <c r="AB2443" t="s">
        <v>689</v>
      </c>
      <c r="AC2443" t="s">
        <v>801</v>
      </c>
      <c r="AD2443">
        <v>2022</v>
      </c>
    </row>
    <row r="2444" spans="1:30" x14ac:dyDescent="0.25">
      <c r="A2444" t="s">
        <v>18</v>
      </c>
      <c r="B2444" t="s">
        <v>40</v>
      </c>
      <c r="C2444" t="s">
        <v>41</v>
      </c>
      <c r="D2444" t="s">
        <v>42</v>
      </c>
      <c r="E2444" t="s">
        <v>131</v>
      </c>
      <c r="F2444" t="s">
        <v>23</v>
      </c>
      <c r="G2444">
        <v>15043442600</v>
      </c>
      <c r="H2444" t="s">
        <v>287</v>
      </c>
      <c r="I2444" t="s">
        <v>33</v>
      </c>
      <c r="J2444">
        <v>140</v>
      </c>
      <c r="K2444">
        <v>1.25</v>
      </c>
      <c r="L2444">
        <v>1</v>
      </c>
      <c r="M2444">
        <v>140</v>
      </c>
      <c r="N2444">
        <v>1.25</v>
      </c>
      <c r="O2444">
        <v>1</v>
      </c>
      <c r="P2444">
        <v>1.25</v>
      </c>
      <c r="Q2444">
        <v>1.25</v>
      </c>
      <c r="R2444" s="1">
        <v>44680</v>
      </c>
      <c r="S2444" t="str">
        <f t="shared" si="190"/>
        <v>Sunkist Soda - Orange</v>
      </c>
      <c r="T2444" t="str">
        <f t="shared" si="191"/>
        <v>Carbonated</v>
      </c>
      <c r="U2444" t="str">
        <f>IF(T2444="Cell is Blank - Dis-regard",_xlfn.XLOOKUP(S2444,'Categroy Lookup'!A:A,'Categroy Lookup'!B:B,"Cell is Blank - Dis-regard"),T2444)</f>
        <v>Carbonated</v>
      </c>
      <c r="V2444" t="b">
        <f t="shared" si="193"/>
        <v>1</v>
      </c>
      <c r="W2444">
        <f t="shared" si="192"/>
        <v>1.25</v>
      </c>
      <c r="X2444" s="8">
        <f t="shared" si="194"/>
        <v>0.83333333333333337</v>
      </c>
      <c r="Y2444" t="s">
        <v>551</v>
      </c>
      <c r="Z2444" t="s">
        <v>552</v>
      </c>
      <c r="AB2444" t="s">
        <v>689</v>
      </c>
      <c r="AC2444" t="s">
        <v>801</v>
      </c>
      <c r="AD2444">
        <v>2022</v>
      </c>
    </row>
    <row r="2445" spans="1:30" x14ac:dyDescent="0.25">
      <c r="A2445" t="s">
        <v>18</v>
      </c>
      <c r="B2445" t="s">
        <v>40</v>
      </c>
      <c r="C2445" t="s">
        <v>41</v>
      </c>
      <c r="D2445" t="s">
        <v>42</v>
      </c>
      <c r="E2445" t="s">
        <v>48</v>
      </c>
      <c r="F2445" t="s">
        <v>27</v>
      </c>
      <c r="G2445">
        <v>15043764691</v>
      </c>
      <c r="H2445" t="s">
        <v>287</v>
      </c>
      <c r="I2445" t="s">
        <v>25</v>
      </c>
      <c r="J2445">
        <v>134</v>
      </c>
      <c r="K2445">
        <v>2</v>
      </c>
      <c r="L2445">
        <v>1</v>
      </c>
      <c r="M2445">
        <v>134</v>
      </c>
      <c r="N2445">
        <v>2</v>
      </c>
      <c r="O2445">
        <v>1</v>
      </c>
      <c r="P2445">
        <v>2</v>
      </c>
      <c r="Q2445">
        <v>2</v>
      </c>
      <c r="R2445" s="1">
        <v>44680</v>
      </c>
      <c r="S2445" t="str">
        <f t="shared" si="190"/>
        <v>KitKat - Crisp Wafers</v>
      </c>
      <c r="T2445" t="str">
        <f t="shared" si="191"/>
        <v>Food</v>
      </c>
      <c r="U2445" t="str">
        <f>IF(T2445="Cell is Blank - Dis-regard",_xlfn.XLOOKUP(S2445,'Categroy Lookup'!A:A,'Categroy Lookup'!B:B,"Cell is Blank - Dis-regard"),T2445)</f>
        <v>Food</v>
      </c>
      <c r="V2445" t="b">
        <f t="shared" si="193"/>
        <v>1</v>
      </c>
      <c r="W2445">
        <f t="shared" si="192"/>
        <v>2</v>
      </c>
      <c r="X2445" s="8">
        <f t="shared" si="194"/>
        <v>1.3333333333333333</v>
      </c>
      <c r="Y2445" t="s">
        <v>482</v>
      </c>
      <c r="Z2445" t="s">
        <v>483</v>
      </c>
      <c r="AB2445" t="s">
        <v>689</v>
      </c>
      <c r="AC2445" t="s">
        <v>801</v>
      </c>
      <c r="AD2445">
        <v>2022</v>
      </c>
    </row>
    <row r="2446" spans="1:30" x14ac:dyDescent="0.25">
      <c r="A2446" t="s">
        <v>18</v>
      </c>
      <c r="B2446" t="s">
        <v>40</v>
      </c>
      <c r="C2446" t="s">
        <v>41</v>
      </c>
      <c r="D2446" t="s">
        <v>42</v>
      </c>
      <c r="E2446" t="s">
        <v>94</v>
      </c>
      <c r="F2446" t="s">
        <v>23</v>
      </c>
      <c r="G2446">
        <v>15043821262</v>
      </c>
      <c r="H2446" t="s">
        <v>287</v>
      </c>
      <c r="I2446" t="s">
        <v>33</v>
      </c>
      <c r="J2446">
        <v>148</v>
      </c>
      <c r="K2446">
        <v>3.5</v>
      </c>
      <c r="L2446">
        <v>1</v>
      </c>
      <c r="M2446">
        <v>148</v>
      </c>
      <c r="N2446">
        <v>3.5</v>
      </c>
      <c r="O2446">
        <v>1</v>
      </c>
      <c r="P2446">
        <v>3.5</v>
      </c>
      <c r="Q2446">
        <v>3.5</v>
      </c>
      <c r="R2446" s="1">
        <v>44680</v>
      </c>
      <c r="S2446" t="str">
        <f t="shared" si="190"/>
        <v>Red Bull - Original</v>
      </c>
      <c r="T2446" t="str">
        <f t="shared" si="191"/>
        <v>Carbonated</v>
      </c>
      <c r="U2446" t="str">
        <f>IF(T2446="Cell is Blank - Dis-regard",_xlfn.XLOOKUP(S2446,'Categroy Lookup'!A:A,'Categroy Lookup'!B:B,"Cell is Blank - Dis-regard"),T2446)</f>
        <v>Carbonated</v>
      </c>
      <c r="V2446" t="b">
        <f t="shared" si="193"/>
        <v>1</v>
      </c>
      <c r="W2446">
        <f t="shared" si="192"/>
        <v>3.5</v>
      </c>
      <c r="X2446" s="8">
        <f t="shared" si="194"/>
        <v>2.3333333333333335</v>
      </c>
      <c r="Y2446" t="s">
        <v>466</v>
      </c>
      <c r="Z2446" t="s">
        <v>512</v>
      </c>
      <c r="AB2446" t="s">
        <v>689</v>
      </c>
      <c r="AC2446" t="s">
        <v>801</v>
      </c>
      <c r="AD2446">
        <v>2022</v>
      </c>
    </row>
    <row r="2447" spans="1:30" x14ac:dyDescent="0.25">
      <c r="A2447" t="s">
        <v>18</v>
      </c>
      <c r="B2447" t="s">
        <v>40</v>
      </c>
      <c r="C2447" t="s">
        <v>41</v>
      </c>
      <c r="D2447" t="s">
        <v>42</v>
      </c>
      <c r="E2447" t="s">
        <v>277</v>
      </c>
      <c r="F2447" t="s">
        <v>27</v>
      </c>
      <c r="G2447">
        <v>15043822501</v>
      </c>
      <c r="H2447" t="s">
        <v>287</v>
      </c>
      <c r="I2447" t="s">
        <v>33</v>
      </c>
      <c r="J2447">
        <v>124</v>
      </c>
      <c r="K2447">
        <v>1.5</v>
      </c>
      <c r="L2447">
        <v>1</v>
      </c>
      <c r="M2447">
        <v>124</v>
      </c>
      <c r="N2447">
        <v>1.5</v>
      </c>
      <c r="O2447">
        <v>1</v>
      </c>
      <c r="P2447">
        <v>1.5</v>
      </c>
      <c r="Q2447">
        <v>1.5</v>
      </c>
      <c r="R2447" s="1">
        <v>44680</v>
      </c>
      <c r="S2447" t="str">
        <f t="shared" si="190"/>
        <v>Cheetos Cheddar Jalapeno</v>
      </c>
      <c r="T2447" t="str">
        <f t="shared" si="191"/>
        <v>Food</v>
      </c>
      <c r="U2447" t="str">
        <f>IF(T2447="Cell is Blank - Dis-regard",_xlfn.XLOOKUP(S2447,'Categroy Lookup'!A:A,'Categroy Lookup'!B:B,"Cell is Blank - Dis-regard"),T2447)</f>
        <v>Food</v>
      </c>
      <c r="V2447" t="b">
        <f t="shared" si="193"/>
        <v>1</v>
      </c>
      <c r="W2447">
        <f t="shared" si="192"/>
        <v>1.5</v>
      </c>
      <c r="X2447" s="8">
        <f t="shared" si="194"/>
        <v>1</v>
      </c>
      <c r="Y2447" t="s">
        <v>277</v>
      </c>
      <c r="AB2447" t="s">
        <v>689</v>
      </c>
      <c r="AC2447" t="s">
        <v>801</v>
      </c>
      <c r="AD2447">
        <v>2022</v>
      </c>
    </row>
    <row r="2448" spans="1:30" x14ac:dyDescent="0.25">
      <c r="A2448" t="s">
        <v>18</v>
      </c>
      <c r="B2448" t="s">
        <v>40</v>
      </c>
      <c r="C2448" t="s">
        <v>41</v>
      </c>
      <c r="D2448" t="s">
        <v>42</v>
      </c>
      <c r="E2448" t="s">
        <v>94</v>
      </c>
      <c r="F2448" t="s">
        <v>23</v>
      </c>
      <c r="G2448">
        <v>15043894603</v>
      </c>
      <c r="H2448" t="s">
        <v>287</v>
      </c>
      <c r="I2448" t="s">
        <v>25</v>
      </c>
      <c r="J2448">
        <v>148</v>
      </c>
      <c r="K2448">
        <v>3.5</v>
      </c>
      <c r="L2448">
        <v>1</v>
      </c>
      <c r="M2448">
        <v>148</v>
      </c>
      <c r="N2448">
        <v>3.5</v>
      </c>
      <c r="O2448">
        <v>1</v>
      </c>
      <c r="P2448">
        <v>3.5</v>
      </c>
      <c r="Q2448">
        <v>3.5</v>
      </c>
      <c r="R2448" s="1">
        <v>44680</v>
      </c>
      <c r="S2448" t="str">
        <f t="shared" si="190"/>
        <v>Red Bull - Original</v>
      </c>
      <c r="T2448" t="str">
        <f t="shared" si="191"/>
        <v>Carbonated</v>
      </c>
      <c r="U2448" t="str">
        <f>IF(T2448="Cell is Blank - Dis-regard",_xlfn.XLOOKUP(S2448,'Categroy Lookup'!A:A,'Categroy Lookup'!B:B,"Cell is Blank - Dis-regard"),T2448)</f>
        <v>Carbonated</v>
      </c>
      <c r="V2448" t="b">
        <f t="shared" si="193"/>
        <v>1</v>
      </c>
      <c r="W2448">
        <f t="shared" si="192"/>
        <v>3.5</v>
      </c>
      <c r="X2448" s="8">
        <f t="shared" si="194"/>
        <v>2.3333333333333335</v>
      </c>
      <c r="Y2448" t="s">
        <v>466</v>
      </c>
      <c r="Z2448" t="s">
        <v>512</v>
      </c>
      <c r="AB2448" t="s">
        <v>689</v>
      </c>
      <c r="AC2448" t="s">
        <v>801</v>
      </c>
      <c r="AD2448">
        <v>2022</v>
      </c>
    </row>
    <row r="2449" spans="1:30" x14ac:dyDescent="0.25">
      <c r="A2449" t="s">
        <v>18</v>
      </c>
      <c r="B2449" t="s">
        <v>40</v>
      </c>
      <c r="C2449" t="s">
        <v>41</v>
      </c>
      <c r="D2449" t="s">
        <v>42</v>
      </c>
      <c r="E2449" t="s">
        <v>139</v>
      </c>
      <c r="F2449" t="s">
        <v>27</v>
      </c>
      <c r="G2449">
        <v>15044215089</v>
      </c>
      <c r="H2449" t="s">
        <v>291</v>
      </c>
      <c r="I2449" t="s">
        <v>33</v>
      </c>
      <c r="J2449">
        <v>121</v>
      </c>
      <c r="K2449">
        <v>1.5</v>
      </c>
      <c r="L2449">
        <v>1</v>
      </c>
      <c r="M2449">
        <v>121</v>
      </c>
      <c r="N2449">
        <v>1.5</v>
      </c>
      <c r="O2449">
        <v>1</v>
      </c>
      <c r="P2449">
        <v>1.5</v>
      </c>
      <c r="Q2449">
        <v>1.5</v>
      </c>
      <c r="R2449" s="1">
        <v>44680</v>
      </c>
      <c r="S2449" t="str">
        <f t="shared" si="190"/>
        <v>Cheetos Flaming Hot Limon Crunchy</v>
      </c>
      <c r="T2449" t="str">
        <f t="shared" si="191"/>
        <v>Food</v>
      </c>
      <c r="U2449" t="str">
        <f>IF(T2449="Cell is Blank - Dis-regard",_xlfn.XLOOKUP(S2449,'Categroy Lookup'!A:A,'Categroy Lookup'!B:B,"Cell is Blank - Dis-regard"),T2449)</f>
        <v>Food</v>
      </c>
      <c r="V2449" t="b">
        <f t="shared" si="193"/>
        <v>1</v>
      </c>
      <c r="W2449">
        <f t="shared" si="192"/>
        <v>1.5</v>
      </c>
      <c r="X2449" s="8">
        <f t="shared" si="194"/>
        <v>1</v>
      </c>
      <c r="Y2449" t="s">
        <v>139</v>
      </c>
      <c r="AB2449" t="s">
        <v>677</v>
      </c>
      <c r="AC2449" t="s">
        <v>802</v>
      </c>
      <c r="AD2449">
        <v>2022</v>
      </c>
    </row>
    <row r="2450" spans="1:30" x14ac:dyDescent="0.25">
      <c r="A2450" t="s">
        <v>18</v>
      </c>
      <c r="B2450" t="s">
        <v>40</v>
      </c>
      <c r="C2450" t="s">
        <v>41</v>
      </c>
      <c r="D2450" t="s">
        <v>42</v>
      </c>
      <c r="E2450" t="s">
        <v>93</v>
      </c>
      <c r="F2450" t="s">
        <v>23</v>
      </c>
      <c r="G2450">
        <v>15044471200</v>
      </c>
      <c r="H2450" t="s">
        <v>291</v>
      </c>
      <c r="I2450" t="s">
        <v>33</v>
      </c>
      <c r="J2450">
        <v>142</v>
      </c>
      <c r="K2450">
        <v>1.5</v>
      </c>
      <c r="L2450">
        <v>1</v>
      </c>
      <c r="M2450">
        <v>142</v>
      </c>
      <c r="N2450">
        <v>1.5</v>
      </c>
      <c r="O2450">
        <v>1</v>
      </c>
      <c r="P2450">
        <v>1.5</v>
      </c>
      <c r="Q2450">
        <v>1.5</v>
      </c>
      <c r="R2450" s="1">
        <v>44681</v>
      </c>
      <c r="S2450" t="str">
        <f t="shared" si="190"/>
        <v>Coca Cola - Zero Sugar</v>
      </c>
      <c r="T2450" t="str">
        <f t="shared" si="191"/>
        <v>Carbonated</v>
      </c>
      <c r="U2450" t="str">
        <f>IF(T2450="Cell is Blank - Dis-regard",_xlfn.XLOOKUP(S2450,'Categroy Lookup'!A:A,'Categroy Lookup'!B:B,"Cell is Blank - Dis-regard"),T2450)</f>
        <v>Carbonated</v>
      </c>
      <c r="V2450" t="b">
        <f t="shared" si="193"/>
        <v>1</v>
      </c>
      <c r="W2450">
        <f t="shared" si="192"/>
        <v>1.5</v>
      </c>
      <c r="X2450" s="8">
        <f t="shared" si="194"/>
        <v>1</v>
      </c>
      <c r="Y2450" t="s">
        <v>524</v>
      </c>
      <c r="Z2450" t="s">
        <v>525</v>
      </c>
      <c r="AB2450" t="s">
        <v>677</v>
      </c>
      <c r="AC2450" t="s">
        <v>802</v>
      </c>
      <c r="AD2450">
        <v>2022</v>
      </c>
    </row>
    <row r="2451" spans="1:30" x14ac:dyDescent="0.25">
      <c r="A2451" t="s">
        <v>18</v>
      </c>
      <c r="B2451" t="s">
        <v>40</v>
      </c>
      <c r="C2451" t="s">
        <v>41</v>
      </c>
      <c r="D2451" t="s">
        <v>42</v>
      </c>
      <c r="E2451" t="s">
        <v>209</v>
      </c>
      <c r="F2451" t="s">
        <v>27</v>
      </c>
      <c r="G2451">
        <v>15044471996</v>
      </c>
      <c r="H2451" t="s">
        <v>291</v>
      </c>
      <c r="I2451" t="s">
        <v>33</v>
      </c>
      <c r="J2451">
        <v>122</v>
      </c>
      <c r="K2451">
        <v>1.5</v>
      </c>
      <c r="L2451">
        <v>1</v>
      </c>
      <c r="M2451">
        <v>122</v>
      </c>
      <c r="N2451">
        <v>1.5</v>
      </c>
      <c r="O2451">
        <v>1</v>
      </c>
      <c r="P2451">
        <v>1.5</v>
      </c>
      <c r="Q2451">
        <v>1.5</v>
      </c>
      <c r="R2451" s="1">
        <v>44681</v>
      </c>
      <c r="S2451" t="str">
        <f t="shared" si="190"/>
        <v>Lays - Classic</v>
      </c>
      <c r="T2451" t="str">
        <f t="shared" si="191"/>
        <v>Food</v>
      </c>
      <c r="U2451" t="str">
        <f>IF(T2451="Cell is Blank - Dis-regard",_xlfn.XLOOKUP(S2451,'Categroy Lookup'!A:A,'Categroy Lookup'!B:B,"Cell is Blank - Dis-regard"),T2451)</f>
        <v>Food</v>
      </c>
      <c r="V2451" t="b">
        <f t="shared" si="193"/>
        <v>1</v>
      </c>
      <c r="W2451">
        <f t="shared" si="192"/>
        <v>1.5</v>
      </c>
      <c r="X2451" s="8">
        <f t="shared" si="194"/>
        <v>1</v>
      </c>
      <c r="Y2451" t="s">
        <v>578</v>
      </c>
      <c r="Z2451" t="s">
        <v>579</v>
      </c>
      <c r="AB2451" t="s">
        <v>677</v>
      </c>
      <c r="AC2451" t="s">
        <v>802</v>
      </c>
      <c r="AD2451">
        <v>2022</v>
      </c>
    </row>
    <row r="2452" spans="1:30" x14ac:dyDescent="0.25">
      <c r="A2452" t="s">
        <v>18</v>
      </c>
      <c r="B2452" t="s">
        <v>40</v>
      </c>
      <c r="C2452" t="s">
        <v>41</v>
      </c>
      <c r="D2452" t="s">
        <v>42</v>
      </c>
      <c r="E2452" t="s">
        <v>45</v>
      </c>
      <c r="F2452" t="s">
        <v>31</v>
      </c>
      <c r="G2452">
        <v>15044552420</v>
      </c>
      <c r="H2452" t="s">
        <v>291</v>
      </c>
      <c r="I2452" t="s">
        <v>25</v>
      </c>
      <c r="J2452">
        <v>143</v>
      </c>
      <c r="K2452">
        <v>2.5</v>
      </c>
      <c r="L2452">
        <v>1</v>
      </c>
      <c r="M2452">
        <v>143</v>
      </c>
      <c r="N2452">
        <v>2.5</v>
      </c>
      <c r="O2452">
        <v>1</v>
      </c>
      <c r="P2452">
        <v>2.5</v>
      </c>
      <c r="Q2452">
        <v>2.5</v>
      </c>
      <c r="R2452" s="1">
        <v>44681</v>
      </c>
      <c r="S2452" t="str">
        <f t="shared" si="190"/>
        <v>Snapple Diet Tea - Lemon</v>
      </c>
      <c r="T2452" t="str">
        <f t="shared" si="191"/>
        <v>Non Carbonated</v>
      </c>
      <c r="U2452" t="str">
        <f>IF(T2452="Cell is Blank - Dis-regard",_xlfn.XLOOKUP(S2452,'Categroy Lookup'!A:A,'Categroy Lookup'!B:B,"Cell is Blank - Dis-regard"),T2452)</f>
        <v>Non Carbonated</v>
      </c>
      <c r="V2452" t="b">
        <f t="shared" si="193"/>
        <v>1</v>
      </c>
      <c r="W2452">
        <f t="shared" si="192"/>
        <v>2.5</v>
      </c>
      <c r="X2452" s="8">
        <f t="shared" si="194"/>
        <v>1.6666666666666667</v>
      </c>
      <c r="Y2452" t="s">
        <v>478</v>
      </c>
      <c r="Z2452" t="s">
        <v>479</v>
      </c>
      <c r="AB2452" t="s">
        <v>677</v>
      </c>
      <c r="AC2452" t="s">
        <v>802</v>
      </c>
      <c r="AD2452">
        <v>2022</v>
      </c>
    </row>
    <row r="2453" spans="1:30" x14ac:dyDescent="0.25">
      <c r="A2453" t="s">
        <v>18</v>
      </c>
      <c r="B2453" t="s">
        <v>197</v>
      </c>
      <c r="C2453" t="s">
        <v>198</v>
      </c>
      <c r="D2453" t="s">
        <v>199</v>
      </c>
      <c r="E2453" t="s">
        <v>149</v>
      </c>
      <c r="F2453" t="s">
        <v>27</v>
      </c>
      <c r="G2453">
        <v>15045168405</v>
      </c>
      <c r="H2453" t="s">
        <v>291</v>
      </c>
      <c r="I2453" t="s">
        <v>25</v>
      </c>
      <c r="J2453">
        <v>135</v>
      </c>
      <c r="K2453">
        <v>2</v>
      </c>
      <c r="L2453">
        <v>1</v>
      </c>
      <c r="M2453">
        <v>135</v>
      </c>
      <c r="N2453">
        <v>2</v>
      </c>
      <c r="O2453">
        <v>1</v>
      </c>
      <c r="P2453">
        <v>2</v>
      </c>
      <c r="Q2453">
        <v>4</v>
      </c>
      <c r="R2453" s="1">
        <v>44681</v>
      </c>
      <c r="S2453" t="str">
        <f t="shared" si="190"/>
        <v>Kinder - Bueno - Crispy Creamy Chocolate</v>
      </c>
      <c r="T2453" t="str">
        <f t="shared" si="191"/>
        <v>Food</v>
      </c>
      <c r="U2453" t="str">
        <f>IF(T2453="Cell is Blank - Dis-regard",_xlfn.XLOOKUP(S2453,'Categroy Lookup'!A:A,'Categroy Lookup'!B:B,"Cell is Blank - Dis-regard"),T2453)</f>
        <v>Food</v>
      </c>
      <c r="V2453" t="b">
        <f t="shared" si="193"/>
        <v>1</v>
      </c>
      <c r="W2453">
        <f t="shared" si="192"/>
        <v>2</v>
      </c>
      <c r="X2453" s="8">
        <f t="shared" si="194"/>
        <v>1.3333333333333333</v>
      </c>
      <c r="Y2453" t="s">
        <v>557</v>
      </c>
      <c r="Z2453" t="s">
        <v>558</v>
      </c>
      <c r="AA2453" t="s">
        <v>559</v>
      </c>
      <c r="AB2453" t="s">
        <v>677</v>
      </c>
      <c r="AC2453" t="s">
        <v>802</v>
      </c>
      <c r="AD2453">
        <v>2022</v>
      </c>
    </row>
    <row r="2454" spans="1:30" x14ac:dyDescent="0.25">
      <c r="A2454" t="s">
        <v>18</v>
      </c>
      <c r="B2454" t="s">
        <v>197</v>
      </c>
      <c r="C2454" t="s">
        <v>198</v>
      </c>
      <c r="D2454" t="s">
        <v>199</v>
      </c>
      <c r="E2454" t="s">
        <v>290</v>
      </c>
      <c r="F2454" t="s">
        <v>27</v>
      </c>
      <c r="G2454">
        <v>15045168405</v>
      </c>
      <c r="H2454" t="s">
        <v>291</v>
      </c>
      <c r="I2454" t="s">
        <v>25</v>
      </c>
      <c r="J2454">
        <v>158</v>
      </c>
      <c r="K2454">
        <v>2</v>
      </c>
      <c r="L2454">
        <v>1</v>
      </c>
      <c r="M2454">
        <v>158</v>
      </c>
      <c r="N2454">
        <v>2</v>
      </c>
      <c r="O2454">
        <v>1</v>
      </c>
      <c r="P2454">
        <v>2</v>
      </c>
      <c r="Q2454">
        <v>4</v>
      </c>
      <c r="R2454" s="1">
        <v>44681</v>
      </c>
      <c r="S2454" t="str">
        <f t="shared" si="190"/>
        <v>Lenny &amp; Larrys - Chocolate Chip</v>
      </c>
      <c r="T2454" t="str">
        <f t="shared" si="191"/>
        <v>Food</v>
      </c>
      <c r="U2454" t="str">
        <f>IF(T2454="Cell is Blank - Dis-regard",_xlfn.XLOOKUP(S2454,'Categroy Lookup'!A:A,'Categroy Lookup'!B:B,"Cell is Blank - Dis-regard"),T2454)</f>
        <v>Food</v>
      </c>
      <c r="V2454" t="b">
        <f t="shared" si="193"/>
        <v>1</v>
      </c>
      <c r="W2454">
        <f t="shared" si="192"/>
        <v>2</v>
      </c>
      <c r="X2454" s="8">
        <f t="shared" si="194"/>
        <v>1.3333333333333333</v>
      </c>
      <c r="Y2454" t="s">
        <v>582</v>
      </c>
      <c r="Z2454" t="s">
        <v>591</v>
      </c>
      <c r="AB2454" t="s">
        <v>677</v>
      </c>
      <c r="AC2454" t="s">
        <v>802</v>
      </c>
      <c r="AD2454">
        <v>2022</v>
      </c>
    </row>
    <row r="2455" spans="1:30" x14ac:dyDescent="0.25">
      <c r="A2455" t="s">
        <v>18</v>
      </c>
      <c r="B2455" t="s">
        <v>197</v>
      </c>
      <c r="C2455" t="s">
        <v>198</v>
      </c>
      <c r="D2455" t="s">
        <v>199</v>
      </c>
      <c r="E2455" t="s">
        <v>72</v>
      </c>
      <c r="F2455" t="s">
        <v>55</v>
      </c>
      <c r="G2455">
        <v>15045182592</v>
      </c>
      <c r="H2455" t="s">
        <v>291</v>
      </c>
      <c r="I2455" t="s">
        <v>33</v>
      </c>
      <c r="J2455">
        <v>144</v>
      </c>
      <c r="K2455">
        <v>1.5</v>
      </c>
      <c r="L2455">
        <v>1</v>
      </c>
      <c r="M2455">
        <v>144</v>
      </c>
      <c r="N2455">
        <v>1.5</v>
      </c>
      <c r="O2455">
        <v>1</v>
      </c>
      <c r="P2455">
        <v>1.5</v>
      </c>
      <c r="Q2455">
        <v>1.5</v>
      </c>
      <c r="R2455" s="1">
        <v>44681</v>
      </c>
      <c r="S2455" t="str">
        <f t="shared" si="190"/>
        <v>Poland Springs Water</v>
      </c>
      <c r="T2455" t="str">
        <f t="shared" si="191"/>
        <v>Water</v>
      </c>
      <c r="U2455" t="str">
        <f>IF(T2455="Cell is Blank - Dis-regard",_xlfn.XLOOKUP(S2455,'Categroy Lookup'!A:A,'Categroy Lookup'!B:B,"Cell is Blank - Dis-regard"),T2455)</f>
        <v>Water</v>
      </c>
      <c r="V2455" t="b">
        <f t="shared" si="193"/>
        <v>1</v>
      </c>
      <c r="W2455">
        <f t="shared" si="192"/>
        <v>1.5</v>
      </c>
      <c r="X2455" s="8">
        <f t="shared" si="194"/>
        <v>1</v>
      </c>
      <c r="Y2455" t="s">
        <v>72</v>
      </c>
      <c r="AB2455" t="s">
        <v>677</v>
      </c>
      <c r="AC2455" t="s">
        <v>802</v>
      </c>
      <c r="AD2455">
        <v>2022</v>
      </c>
    </row>
    <row r="2456" spans="1:30" x14ac:dyDescent="0.25">
      <c r="A2456" t="s">
        <v>18</v>
      </c>
      <c r="B2456" t="s">
        <v>197</v>
      </c>
      <c r="C2456" t="s">
        <v>198</v>
      </c>
      <c r="D2456" t="s">
        <v>199</v>
      </c>
      <c r="E2456" t="s">
        <v>44</v>
      </c>
      <c r="F2456" t="s">
        <v>27</v>
      </c>
      <c r="G2456">
        <v>15045189790</v>
      </c>
      <c r="H2456" t="s">
        <v>291</v>
      </c>
      <c r="I2456" t="s">
        <v>25</v>
      </c>
      <c r="J2456">
        <v>122</v>
      </c>
      <c r="K2456">
        <v>2.5</v>
      </c>
      <c r="L2456">
        <v>1</v>
      </c>
      <c r="M2456">
        <v>122</v>
      </c>
      <c r="N2456">
        <v>2.5</v>
      </c>
      <c r="O2456">
        <v>1</v>
      </c>
      <c r="P2456">
        <v>2.5</v>
      </c>
      <c r="Q2456">
        <v>4</v>
      </c>
      <c r="R2456" s="1">
        <v>44681</v>
      </c>
      <c r="S2456" t="str">
        <f t="shared" si="190"/>
        <v>Seapoint Farms Dry Roasted Edamame - Wasabi</v>
      </c>
      <c r="T2456" t="str">
        <f t="shared" si="191"/>
        <v>Food</v>
      </c>
      <c r="U2456" t="str">
        <f>IF(T2456="Cell is Blank - Dis-regard",_xlfn.XLOOKUP(S2456,'Categroy Lookup'!A:A,'Categroy Lookup'!B:B,"Cell is Blank - Dis-regard"),T2456)</f>
        <v>Food</v>
      </c>
      <c r="V2456" t="b">
        <f t="shared" si="193"/>
        <v>1</v>
      </c>
      <c r="W2456">
        <f t="shared" si="192"/>
        <v>2.5</v>
      </c>
      <c r="X2456" s="8">
        <f t="shared" si="194"/>
        <v>1.6666666666666667</v>
      </c>
      <c r="Y2456" t="s">
        <v>476</v>
      </c>
      <c r="Z2456" t="s">
        <v>477</v>
      </c>
      <c r="AB2456" t="s">
        <v>677</v>
      </c>
      <c r="AC2456" t="s">
        <v>802</v>
      </c>
      <c r="AD2456">
        <v>2022</v>
      </c>
    </row>
    <row r="2457" spans="1:30" x14ac:dyDescent="0.25">
      <c r="A2457" t="s">
        <v>18</v>
      </c>
      <c r="B2457" t="s">
        <v>197</v>
      </c>
      <c r="C2457" t="s">
        <v>198</v>
      </c>
      <c r="D2457" t="s">
        <v>199</v>
      </c>
      <c r="E2457" t="s">
        <v>114</v>
      </c>
      <c r="F2457" t="s">
        <v>27</v>
      </c>
      <c r="G2457">
        <v>15045189790</v>
      </c>
      <c r="H2457" t="s">
        <v>291</v>
      </c>
      <c r="I2457" t="s">
        <v>25</v>
      </c>
      <c r="J2457">
        <v>112</v>
      </c>
      <c r="K2457">
        <v>1.5</v>
      </c>
      <c r="L2457">
        <v>1</v>
      </c>
      <c r="M2457">
        <v>112</v>
      </c>
      <c r="N2457">
        <v>1.5</v>
      </c>
      <c r="O2457">
        <v>1</v>
      </c>
      <c r="P2457">
        <v>1.5</v>
      </c>
      <c r="Q2457">
        <v>4</v>
      </c>
      <c r="R2457" s="1">
        <v>44681</v>
      </c>
      <c r="S2457" t="str">
        <f t="shared" si="190"/>
        <v>SunChips Multigrain - Original</v>
      </c>
      <c r="T2457" t="str">
        <f t="shared" si="191"/>
        <v>Food</v>
      </c>
      <c r="U2457" t="str">
        <f>IF(T2457="Cell is Blank - Dis-regard",_xlfn.XLOOKUP(S2457,'Categroy Lookup'!A:A,'Categroy Lookup'!B:B,"Cell is Blank - Dis-regard"),T2457)</f>
        <v>Food</v>
      </c>
      <c r="V2457" t="b">
        <f t="shared" si="193"/>
        <v>1</v>
      </c>
      <c r="W2457">
        <f t="shared" si="192"/>
        <v>1.5</v>
      </c>
      <c r="X2457" s="8">
        <f t="shared" si="194"/>
        <v>1</v>
      </c>
      <c r="Y2457" t="s">
        <v>502</v>
      </c>
      <c r="Z2457" t="s">
        <v>512</v>
      </c>
      <c r="AB2457" t="s">
        <v>677</v>
      </c>
      <c r="AC2457" t="s">
        <v>802</v>
      </c>
      <c r="AD2457">
        <v>2022</v>
      </c>
    </row>
    <row r="2458" spans="1:30" x14ac:dyDescent="0.25">
      <c r="A2458" t="s">
        <v>18</v>
      </c>
      <c r="B2458" t="s">
        <v>197</v>
      </c>
      <c r="C2458" t="s">
        <v>198</v>
      </c>
      <c r="D2458" t="s">
        <v>199</v>
      </c>
      <c r="E2458" t="s">
        <v>200</v>
      </c>
      <c r="F2458" t="s">
        <v>31</v>
      </c>
      <c r="G2458">
        <v>15045306353</v>
      </c>
      <c r="H2458" t="s">
        <v>291</v>
      </c>
      <c r="I2458" t="s">
        <v>25</v>
      </c>
      <c r="J2458">
        <v>146</v>
      </c>
      <c r="K2458">
        <v>3.5</v>
      </c>
      <c r="L2458">
        <v>1</v>
      </c>
      <c r="M2458">
        <v>146</v>
      </c>
      <c r="N2458">
        <v>3.5</v>
      </c>
      <c r="O2458">
        <v>1</v>
      </c>
      <c r="P2458">
        <v>3.5</v>
      </c>
      <c r="Q2458">
        <v>3.5</v>
      </c>
      <c r="R2458" s="1">
        <v>44681</v>
      </c>
      <c r="S2458" t="str">
        <f t="shared" si="190"/>
        <v>Starbucks Doubleshot Energy - Mocha</v>
      </c>
      <c r="T2458" t="str">
        <f t="shared" si="191"/>
        <v>Non Carbonated</v>
      </c>
      <c r="U2458" t="str">
        <f>IF(T2458="Cell is Blank - Dis-regard",_xlfn.XLOOKUP(S2458,'Categroy Lookup'!A:A,'Categroy Lookup'!B:B,"Cell is Blank - Dis-regard"),T2458)</f>
        <v>Non Carbonated</v>
      </c>
      <c r="V2458" t="b">
        <f t="shared" si="193"/>
        <v>1</v>
      </c>
      <c r="W2458">
        <f t="shared" si="192"/>
        <v>3.5</v>
      </c>
      <c r="X2458" s="8">
        <f t="shared" si="194"/>
        <v>2.3333333333333335</v>
      </c>
      <c r="Y2458" t="s">
        <v>572</v>
      </c>
      <c r="Z2458" t="s">
        <v>573</v>
      </c>
      <c r="AB2458" t="s">
        <v>677</v>
      </c>
      <c r="AC2458" t="s">
        <v>802</v>
      </c>
      <c r="AD2458">
        <v>2022</v>
      </c>
    </row>
    <row r="2459" spans="1:30" x14ac:dyDescent="0.25">
      <c r="A2459" t="s">
        <v>18</v>
      </c>
      <c r="B2459" t="s">
        <v>19</v>
      </c>
      <c r="C2459" t="s">
        <v>20</v>
      </c>
      <c r="D2459" t="s">
        <v>21</v>
      </c>
      <c r="E2459" t="s">
        <v>68</v>
      </c>
      <c r="F2459" t="s">
        <v>27</v>
      </c>
      <c r="G2459">
        <v>15045347887</v>
      </c>
      <c r="H2459" t="s">
        <v>291</v>
      </c>
      <c r="I2459" t="s">
        <v>33</v>
      </c>
      <c r="J2459">
        <v>134</v>
      </c>
      <c r="K2459">
        <v>2</v>
      </c>
      <c r="L2459">
        <v>1</v>
      </c>
      <c r="M2459">
        <v>134</v>
      </c>
      <c r="N2459">
        <v>2</v>
      </c>
      <c r="O2459">
        <v>1</v>
      </c>
      <c r="P2459">
        <v>2</v>
      </c>
      <c r="Q2459">
        <v>2</v>
      </c>
      <c r="R2459" s="1">
        <v>44681</v>
      </c>
      <c r="S2459" t="str">
        <f t="shared" si="190"/>
        <v>Newtons Fig Bar</v>
      </c>
      <c r="T2459" t="str">
        <f t="shared" si="191"/>
        <v>Food</v>
      </c>
      <c r="U2459" t="str">
        <f>IF(T2459="Cell is Blank - Dis-regard",_xlfn.XLOOKUP(S2459,'Categroy Lookup'!A:A,'Categroy Lookup'!B:B,"Cell is Blank - Dis-regard"),T2459)</f>
        <v>Food</v>
      </c>
      <c r="V2459" t="b">
        <f t="shared" si="193"/>
        <v>1</v>
      </c>
      <c r="W2459">
        <f t="shared" si="192"/>
        <v>2</v>
      </c>
      <c r="X2459" s="8">
        <f t="shared" si="194"/>
        <v>1.3333333333333333</v>
      </c>
      <c r="Y2459" t="s">
        <v>68</v>
      </c>
      <c r="AB2459" t="s">
        <v>677</v>
      </c>
      <c r="AC2459" t="s">
        <v>802</v>
      </c>
      <c r="AD2459">
        <v>2022</v>
      </c>
    </row>
    <row r="2460" spans="1:30" x14ac:dyDescent="0.25">
      <c r="A2460" t="s">
        <v>18</v>
      </c>
      <c r="B2460" t="s">
        <v>40</v>
      </c>
      <c r="C2460" t="s">
        <v>41</v>
      </c>
      <c r="D2460" t="s">
        <v>42</v>
      </c>
      <c r="E2460" t="s">
        <v>43</v>
      </c>
      <c r="F2460" t="s">
        <v>23</v>
      </c>
      <c r="G2460">
        <v>15045402552</v>
      </c>
      <c r="H2460" t="s">
        <v>291</v>
      </c>
      <c r="I2460" t="s">
        <v>33</v>
      </c>
      <c r="J2460">
        <v>146</v>
      </c>
      <c r="K2460">
        <v>3</v>
      </c>
      <c r="L2460">
        <v>1</v>
      </c>
      <c r="M2460">
        <v>146</v>
      </c>
      <c r="N2460">
        <v>3</v>
      </c>
      <c r="O2460">
        <v>1</v>
      </c>
      <c r="P2460">
        <v>3</v>
      </c>
      <c r="Q2460">
        <v>3</v>
      </c>
      <c r="R2460" s="1">
        <v>44681</v>
      </c>
      <c r="S2460" t="str">
        <f t="shared" si="190"/>
        <v>Monster Energy Original</v>
      </c>
      <c r="T2460" t="str">
        <f t="shared" si="191"/>
        <v>Carbonated</v>
      </c>
      <c r="U2460" t="str">
        <f>IF(T2460="Cell is Blank - Dis-regard",_xlfn.XLOOKUP(S2460,'Categroy Lookup'!A:A,'Categroy Lookup'!B:B,"Cell is Blank - Dis-regard"),T2460)</f>
        <v>Carbonated</v>
      </c>
      <c r="V2460" t="b">
        <f t="shared" si="193"/>
        <v>1</v>
      </c>
      <c r="W2460">
        <f t="shared" si="192"/>
        <v>3</v>
      </c>
      <c r="X2460" s="8">
        <f t="shared" si="194"/>
        <v>2</v>
      </c>
      <c r="Y2460" t="s">
        <v>43</v>
      </c>
      <c r="AB2460" t="s">
        <v>677</v>
      </c>
      <c r="AC2460" t="s">
        <v>802</v>
      </c>
      <c r="AD2460">
        <v>2022</v>
      </c>
    </row>
    <row r="2461" spans="1:30" x14ac:dyDescent="0.25">
      <c r="A2461" t="s">
        <v>18</v>
      </c>
      <c r="B2461" t="s">
        <v>197</v>
      </c>
      <c r="C2461" t="s">
        <v>198</v>
      </c>
      <c r="D2461" t="s">
        <v>199</v>
      </c>
      <c r="E2461" t="s">
        <v>72</v>
      </c>
      <c r="F2461" t="s">
        <v>55</v>
      </c>
      <c r="G2461">
        <v>15045582090</v>
      </c>
      <c r="H2461" t="s">
        <v>291</v>
      </c>
      <c r="I2461" t="s">
        <v>25</v>
      </c>
      <c r="J2461">
        <v>144</v>
      </c>
      <c r="K2461">
        <v>1.5</v>
      </c>
      <c r="L2461">
        <v>1</v>
      </c>
      <c r="M2461">
        <v>144</v>
      </c>
      <c r="N2461">
        <v>1.5</v>
      </c>
      <c r="O2461">
        <v>1</v>
      </c>
      <c r="P2461">
        <v>1.5</v>
      </c>
      <c r="Q2461">
        <v>1.5</v>
      </c>
      <c r="R2461" s="1">
        <v>44681</v>
      </c>
      <c r="S2461" t="str">
        <f t="shared" si="190"/>
        <v>Poland Springs Water</v>
      </c>
      <c r="T2461" t="str">
        <f t="shared" si="191"/>
        <v>Water</v>
      </c>
      <c r="U2461" t="str">
        <f>IF(T2461="Cell is Blank - Dis-regard",_xlfn.XLOOKUP(S2461,'Categroy Lookup'!A:A,'Categroy Lookup'!B:B,"Cell is Blank - Dis-regard"),T2461)</f>
        <v>Water</v>
      </c>
      <c r="V2461" t="b">
        <f t="shared" si="193"/>
        <v>1</v>
      </c>
      <c r="W2461">
        <f t="shared" si="192"/>
        <v>1.5</v>
      </c>
      <c r="X2461" s="8">
        <f t="shared" si="194"/>
        <v>1</v>
      </c>
      <c r="Y2461" t="s">
        <v>72</v>
      </c>
      <c r="AB2461" t="s">
        <v>677</v>
      </c>
      <c r="AC2461" t="s">
        <v>802</v>
      </c>
      <c r="AD2461">
        <v>2022</v>
      </c>
    </row>
    <row r="2462" spans="1:30" x14ac:dyDescent="0.25">
      <c r="A2462" t="s">
        <v>18</v>
      </c>
      <c r="B2462" t="s">
        <v>197</v>
      </c>
      <c r="C2462" t="s">
        <v>198</v>
      </c>
      <c r="D2462" t="s">
        <v>199</v>
      </c>
      <c r="E2462" t="s">
        <v>250</v>
      </c>
      <c r="F2462" t="s">
        <v>27</v>
      </c>
      <c r="G2462">
        <v>15045671322</v>
      </c>
      <c r="H2462" t="s">
        <v>291</v>
      </c>
      <c r="I2462" t="s">
        <v>25</v>
      </c>
      <c r="J2462">
        <v>110</v>
      </c>
      <c r="K2462">
        <v>1.5</v>
      </c>
      <c r="L2462">
        <v>1</v>
      </c>
      <c r="M2462">
        <v>110</v>
      </c>
      <c r="N2462">
        <v>1.5</v>
      </c>
      <c r="O2462">
        <v>1</v>
      </c>
      <c r="P2462">
        <v>1.5</v>
      </c>
      <c r="Q2462">
        <v>1.5</v>
      </c>
      <c r="R2462" s="1">
        <v>44681</v>
      </c>
      <c r="S2462" t="str">
        <f t="shared" si="190"/>
        <v>Pop Corners - Kettle Corn</v>
      </c>
      <c r="T2462" t="str">
        <f t="shared" si="191"/>
        <v>Food</v>
      </c>
      <c r="U2462" t="str">
        <f>IF(T2462="Cell is Blank - Dis-regard",_xlfn.XLOOKUP(S2462,'Categroy Lookup'!A:A,'Categroy Lookup'!B:B,"Cell is Blank - Dis-regard"),T2462)</f>
        <v>Food</v>
      </c>
      <c r="V2462" t="b">
        <f t="shared" si="193"/>
        <v>1</v>
      </c>
      <c r="W2462">
        <f t="shared" si="192"/>
        <v>1.5</v>
      </c>
      <c r="X2462" s="8">
        <f t="shared" si="194"/>
        <v>1</v>
      </c>
      <c r="Y2462" t="s">
        <v>606</v>
      </c>
      <c r="Z2462" t="s">
        <v>607</v>
      </c>
      <c r="AB2462" t="s">
        <v>677</v>
      </c>
      <c r="AC2462" t="s">
        <v>802</v>
      </c>
      <c r="AD2462">
        <v>2022</v>
      </c>
    </row>
    <row r="2463" spans="1:30" x14ac:dyDescent="0.25">
      <c r="A2463" t="s">
        <v>18</v>
      </c>
      <c r="B2463" t="s">
        <v>197</v>
      </c>
      <c r="C2463" t="s">
        <v>198</v>
      </c>
      <c r="D2463" t="s">
        <v>199</v>
      </c>
      <c r="E2463" t="s">
        <v>149</v>
      </c>
      <c r="F2463" t="s">
        <v>27</v>
      </c>
      <c r="G2463">
        <v>15045701097</v>
      </c>
      <c r="H2463" t="s">
        <v>291</v>
      </c>
      <c r="I2463" t="s">
        <v>33</v>
      </c>
      <c r="J2463">
        <v>135</v>
      </c>
      <c r="K2463">
        <v>2</v>
      </c>
      <c r="L2463">
        <v>1</v>
      </c>
      <c r="M2463">
        <v>135</v>
      </c>
      <c r="N2463">
        <v>2</v>
      </c>
      <c r="O2463">
        <v>1</v>
      </c>
      <c r="P2463">
        <v>2</v>
      </c>
      <c r="Q2463">
        <v>2</v>
      </c>
      <c r="R2463" s="1">
        <v>44681</v>
      </c>
      <c r="S2463" t="str">
        <f t="shared" si="190"/>
        <v>Kinder - Bueno - Crispy Creamy Chocolate</v>
      </c>
      <c r="T2463" t="str">
        <f t="shared" si="191"/>
        <v>Food</v>
      </c>
      <c r="U2463" t="str">
        <f>IF(T2463="Cell is Blank - Dis-regard",_xlfn.XLOOKUP(S2463,'Categroy Lookup'!A:A,'Categroy Lookup'!B:B,"Cell is Blank - Dis-regard"),T2463)</f>
        <v>Food</v>
      </c>
      <c r="V2463" t="b">
        <f t="shared" si="193"/>
        <v>1</v>
      </c>
      <c r="W2463">
        <f t="shared" si="192"/>
        <v>2</v>
      </c>
      <c r="X2463" s="8">
        <f t="shared" si="194"/>
        <v>1.3333333333333333</v>
      </c>
      <c r="Y2463" t="s">
        <v>557</v>
      </c>
      <c r="Z2463" t="s">
        <v>558</v>
      </c>
      <c r="AA2463" t="s">
        <v>559</v>
      </c>
      <c r="AB2463" t="s">
        <v>677</v>
      </c>
      <c r="AC2463" t="s">
        <v>802</v>
      </c>
      <c r="AD2463">
        <v>2022</v>
      </c>
    </row>
    <row r="2464" spans="1:30" x14ac:dyDescent="0.25">
      <c r="A2464" t="s">
        <v>18</v>
      </c>
      <c r="B2464" t="s">
        <v>197</v>
      </c>
      <c r="C2464" t="s">
        <v>198</v>
      </c>
      <c r="D2464" t="s">
        <v>199</v>
      </c>
      <c r="E2464" t="s">
        <v>149</v>
      </c>
      <c r="F2464" t="s">
        <v>27</v>
      </c>
      <c r="G2464">
        <v>15045731820</v>
      </c>
      <c r="H2464" t="s">
        <v>291</v>
      </c>
      <c r="I2464" t="s">
        <v>25</v>
      </c>
      <c r="J2464">
        <v>135</v>
      </c>
      <c r="K2464">
        <v>2</v>
      </c>
      <c r="L2464">
        <v>1</v>
      </c>
      <c r="M2464">
        <v>135</v>
      </c>
      <c r="N2464">
        <v>2</v>
      </c>
      <c r="O2464">
        <v>1</v>
      </c>
      <c r="P2464">
        <v>2</v>
      </c>
      <c r="Q2464">
        <v>3.5</v>
      </c>
      <c r="R2464" s="1">
        <v>44681</v>
      </c>
      <c r="S2464" t="str">
        <f t="shared" si="190"/>
        <v>Kinder - Bueno - Crispy Creamy Chocolate</v>
      </c>
      <c r="T2464" t="str">
        <f t="shared" si="191"/>
        <v>Food</v>
      </c>
      <c r="U2464" t="str">
        <f>IF(T2464="Cell is Blank - Dis-regard",_xlfn.XLOOKUP(S2464,'Categroy Lookup'!A:A,'Categroy Lookup'!B:B,"Cell is Blank - Dis-regard"),T2464)</f>
        <v>Food</v>
      </c>
      <c r="V2464" t="b">
        <f t="shared" si="193"/>
        <v>1</v>
      </c>
      <c r="W2464">
        <f t="shared" si="192"/>
        <v>2</v>
      </c>
      <c r="X2464" s="8">
        <f t="shared" si="194"/>
        <v>1.3333333333333333</v>
      </c>
      <c r="Y2464" t="s">
        <v>557</v>
      </c>
      <c r="Z2464" t="s">
        <v>558</v>
      </c>
      <c r="AA2464" t="s">
        <v>559</v>
      </c>
      <c r="AB2464" t="s">
        <v>677</v>
      </c>
      <c r="AC2464" t="s">
        <v>802</v>
      </c>
      <c r="AD2464">
        <v>2022</v>
      </c>
    </row>
    <row r="2465" spans="1:30" x14ac:dyDescent="0.25">
      <c r="A2465" t="s">
        <v>18</v>
      </c>
      <c r="B2465" t="s">
        <v>197</v>
      </c>
      <c r="C2465" t="s">
        <v>198</v>
      </c>
      <c r="D2465" t="s">
        <v>199</v>
      </c>
      <c r="E2465" t="s">
        <v>72</v>
      </c>
      <c r="F2465" t="s">
        <v>55</v>
      </c>
      <c r="G2465">
        <v>15045731820</v>
      </c>
      <c r="H2465" t="s">
        <v>291</v>
      </c>
      <c r="I2465" t="s">
        <v>25</v>
      </c>
      <c r="J2465">
        <v>144</v>
      </c>
      <c r="K2465">
        <v>1.5</v>
      </c>
      <c r="L2465">
        <v>1</v>
      </c>
      <c r="M2465">
        <v>144</v>
      </c>
      <c r="N2465">
        <v>1.5</v>
      </c>
      <c r="O2465">
        <v>1</v>
      </c>
      <c r="P2465">
        <v>1.5</v>
      </c>
      <c r="Q2465">
        <v>3.5</v>
      </c>
      <c r="R2465" s="1">
        <v>44681</v>
      </c>
      <c r="S2465" t="str">
        <f t="shared" si="190"/>
        <v>Poland Springs Water</v>
      </c>
      <c r="T2465" t="str">
        <f t="shared" si="191"/>
        <v>Water</v>
      </c>
      <c r="U2465" t="str">
        <f>IF(T2465="Cell is Blank - Dis-regard",_xlfn.XLOOKUP(S2465,'Categroy Lookup'!A:A,'Categroy Lookup'!B:B,"Cell is Blank - Dis-regard"),T2465)</f>
        <v>Water</v>
      </c>
      <c r="V2465" t="b">
        <f t="shared" si="193"/>
        <v>1</v>
      </c>
      <c r="W2465">
        <f t="shared" si="192"/>
        <v>1.5</v>
      </c>
      <c r="X2465" s="8">
        <f t="shared" si="194"/>
        <v>1</v>
      </c>
      <c r="Y2465" t="s">
        <v>72</v>
      </c>
      <c r="AB2465" t="s">
        <v>677</v>
      </c>
      <c r="AC2465" t="s">
        <v>802</v>
      </c>
      <c r="AD2465">
        <v>2022</v>
      </c>
    </row>
    <row r="2466" spans="1:30" x14ac:dyDescent="0.25">
      <c r="A2466" t="s">
        <v>18</v>
      </c>
      <c r="B2466" t="s">
        <v>197</v>
      </c>
      <c r="C2466" t="s">
        <v>198</v>
      </c>
      <c r="D2466" t="s">
        <v>199</v>
      </c>
      <c r="E2466" t="s">
        <v>200</v>
      </c>
      <c r="F2466" t="s">
        <v>31</v>
      </c>
      <c r="G2466">
        <v>15045806898</v>
      </c>
      <c r="H2466" t="s">
        <v>291</v>
      </c>
      <c r="I2466" t="s">
        <v>33</v>
      </c>
      <c r="J2466">
        <v>146</v>
      </c>
      <c r="K2466">
        <v>3.5</v>
      </c>
      <c r="L2466">
        <v>1</v>
      </c>
      <c r="M2466">
        <v>146</v>
      </c>
      <c r="N2466">
        <v>3.5</v>
      </c>
      <c r="O2466">
        <v>1</v>
      </c>
      <c r="P2466">
        <v>3.5</v>
      </c>
      <c r="Q2466">
        <v>3.5</v>
      </c>
      <c r="R2466" s="1">
        <v>44681</v>
      </c>
      <c r="S2466" t="str">
        <f t="shared" si="190"/>
        <v>Starbucks Doubleshot Energy - Mocha</v>
      </c>
      <c r="T2466" t="str">
        <f t="shared" si="191"/>
        <v>Non Carbonated</v>
      </c>
      <c r="U2466" t="str">
        <f>IF(T2466="Cell is Blank - Dis-regard",_xlfn.XLOOKUP(S2466,'Categroy Lookup'!A:A,'Categroy Lookup'!B:B,"Cell is Blank - Dis-regard"),T2466)</f>
        <v>Non Carbonated</v>
      </c>
      <c r="V2466" t="b">
        <f t="shared" si="193"/>
        <v>1</v>
      </c>
      <c r="W2466">
        <f t="shared" si="192"/>
        <v>3.5</v>
      </c>
      <c r="X2466" s="8">
        <f t="shared" si="194"/>
        <v>2.3333333333333335</v>
      </c>
      <c r="Y2466" t="s">
        <v>572</v>
      </c>
      <c r="Z2466" t="s">
        <v>573</v>
      </c>
      <c r="AB2466" t="s">
        <v>677</v>
      </c>
      <c r="AC2466" t="s">
        <v>802</v>
      </c>
      <c r="AD2466">
        <v>2022</v>
      </c>
    </row>
    <row r="2467" spans="1:30" x14ac:dyDescent="0.25">
      <c r="A2467" t="s">
        <v>18</v>
      </c>
      <c r="B2467" t="s">
        <v>197</v>
      </c>
      <c r="C2467" t="s">
        <v>198</v>
      </c>
      <c r="D2467" t="s">
        <v>199</v>
      </c>
      <c r="E2467" t="s">
        <v>44</v>
      </c>
      <c r="F2467" t="s">
        <v>27</v>
      </c>
      <c r="G2467">
        <v>15045809556</v>
      </c>
      <c r="H2467" t="s">
        <v>291</v>
      </c>
      <c r="I2467" t="s">
        <v>33</v>
      </c>
      <c r="J2467">
        <v>122</v>
      </c>
      <c r="K2467">
        <v>2.5</v>
      </c>
      <c r="L2467">
        <v>1</v>
      </c>
      <c r="M2467">
        <v>122</v>
      </c>
      <c r="N2467">
        <v>2.5</v>
      </c>
      <c r="O2467">
        <v>1</v>
      </c>
      <c r="P2467">
        <v>2.5</v>
      </c>
      <c r="Q2467">
        <v>2.5</v>
      </c>
      <c r="R2467" s="1">
        <v>44681</v>
      </c>
      <c r="S2467" t="str">
        <f t="shared" si="190"/>
        <v>Seapoint Farms Dry Roasted Edamame - Wasabi</v>
      </c>
      <c r="T2467" t="str">
        <f t="shared" si="191"/>
        <v>Food</v>
      </c>
      <c r="U2467" t="str">
        <f>IF(T2467="Cell is Blank - Dis-regard",_xlfn.XLOOKUP(S2467,'Categroy Lookup'!A:A,'Categroy Lookup'!B:B,"Cell is Blank - Dis-regard"),T2467)</f>
        <v>Food</v>
      </c>
      <c r="V2467" t="b">
        <f t="shared" si="193"/>
        <v>1</v>
      </c>
      <c r="W2467">
        <f t="shared" si="192"/>
        <v>2.5</v>
      </c>
      <c r="X2467" s="8">
        <f t="shared" si="194"/>
        <v>1.6666666666666667</v>
      </c>
      <c r="Y2467" t="s">
        <v>476</v>
      </c>
      <c r="Z2467" t="s">
        <v>477</v>
      </c>
      <c r="AB2467" t="s">
        <v>677</v>
      </c>
      <c r="AC2467" t="s">
        <v>802</v>
      </c>
      <c r="AD2467">
        <v>2022</v>
      </c>
    </row>
    <row r="2468" spans="1:30" x14ac:dyDescent="0.25">
      <c r="A2468" t="s">
        <v>18</v>
      </c>
      <c r="B2468" t="s">
        <v>197</v>
      </c>
      <c r="C2468" t="s">
        <v>198</v>
      </c>
      <c r="D2468" t="s">
        <v>199</v>
      </c>
      <c r="E2468" t="s">
        <v>205</v>
      </c>
      <c r="F2468" t="s">
        <v>23</v>
      </c>
      <c r="G2468">
        <v>15045901092</v>
      </c>
      <c r="H2468" t="s">
        <v>291</v>
      </c>
      <c r="I2468" t="s">
        <v>25</v>
      </c>
      <c r="J2468">
        <v>140</v>
      </c>
      <c r="K2468">
        <v>1.5</v>
      </c>
      <c r="L2468">
        <v>1</v>
      </c>
      <c r="M2468">
        <v>140</v>
      </c>
      <c r="N2468">
        <v>1.5</v>
      </c>
      <c r="O2468">
        <v>1</v>
      </c>
      <c r="P2468">
        <v>1.5</v>
      </c>
      <c r="Q2468">
        <v>1.5</v>
      </c>
      <c r="R2468" s="1">
        <v>44681</v>
      </c>
      <c r="S2468" t="str">
        <f t="shared" si="190"/>
        <v>Spindrift - Sparkling Water - Pineapple</v>
      </c>
      <c r="T2468" t="str">
        <f t="shared" si="191"/>
        <v>Carbonated</v>
      </c>
      <c r="U2468" t="str">
        <f>IF(T2468="Cell is Blank - Dis-regard",_xlfn.XLOOKUP(S2468,'Categroy Lookup'!A:A,'Categroy Lookup'!B:B,"Cell is Blank - Dis-regard"),T2468)</f>
        <v>Carbonated</v>
      </c>
      <c r="V2468" t="b">
        <f t="shared" si="193"/>
        <v>1</v>
      </c>
      <c r="W2468">
        <f t="shared" si="192"/>
        <v>1.5</v>
      </c>
      <c r="X2468" s="8">
        <f t="shared" si="194"/>
        <v>1</v>
      </c>
      <c r="Y2468" t="s">
        <v>486</v>
      </c>
      <c r="Z2468" t="s">
        <v>576</v>
      </c>
      <c r="AA2468" t="s">
        <v>577</v>
      </c>
      <c r="AB2468" t="s">
        <v>677</v>
      </c>
      <c r="AC2468" t="s">
        <v>802</v>
      </c>
      <c r="AD2468">
        <v>2022</v>
      </c>
    </row>
    <row r="2469" spans="1:30" x14ac:dyDescent="0.25">
      <c r="A2469" t="s">
        <v>18</v>
      </c>
      <c r="B2469" t="s">
        <v>197</v>
      </c>
      <c r="C2469" t="s">
        <v>198</v>
      </c>
      <c r="D2469" t="s">
        <v>199</v>
      </c>
      <c r="E2469" t="s">
        <v>72</v>
      </c>
      <c r="F2469" t="s">
        <v>55</v>
      </c>
      <c r="G2469">
        <v>15045993181</v>
      </c>
      <c r="H2469" t="s">
        <v>291</v>
      </c>
      <c r="I2469" t="s">
        <v>33</v>
      </c>
      <c r="J2469">
        <v>144</v>
      </c>
      <c r="K2469">
        <v>1.5</v>
      </c>
      <c r="L2469">
        <v>1</v>
      </c>
      <c r="M2469">
        <v>144</v>
      </c>
      <c r="N2469">
        <v>1.5</v>
      </c>
      <c r="O2469">
        <v>1</v>
      </c>
      <c r="P2469">
        <v>1.5</v>
      </c>
      <c r="Q2469">
        <v>1.5</v>
      </c>
      <c r="R2469" s="1">
        <v>44681</v>
      </c>
      <c r="S2469" t="str">
        <f t="shared" si="190"/>
        <v>Poland Springs Water</v>
      </c>
      <c r="T2469" t="str">
        <f t="shared" si="191"/>
        <v>Water</v>
      </c>
      <c r="U2469" t="str">
        <f>IF(T2469="Cell is Blank - Dis-regard",_xlfn.XLOOKUP(S2469,'Categroy Lookup'!A:A,'Categroy Lookup'!B:B,"Cell is Blank - Dis-regard"),T2469)</f>
        <v>Water</v>
      </c>
      <c r="V2469" t="b">
        <f t="shared" si="193"/>
        <v>1</v>
      </c>
      <c r="W2469">
        <f t="shared" si="192"/>
        <v>1.5</v>
      </c>
      <c r="X2469" s="8">
        <f t="shared" si="194"/>
        <v>1</v>
      </c>
      <c r="Y2469" t="s">
        <v>72</v>
      </c>
      <c r="AB2469" t="s">
        <v>677</v>
      </c>
      <c r="AC2469" t="s">
        <v>802</v>
      </c>
      <c r="AD2469">
        <v>2022</v>
      </c>
    </row>
    <row r="2470" spans="1:30" x14ac:dyDescent="0.25">
      <c r="A2470" t="s">
        <v>18</v>
      </c>
      <c r="B2470" t="s">
        <v>197</v>
      </c>
      <c r="C2470" t="s">
        <v>198</v>
      </c>
      <c r="D2470" t="s">
        <v>199</v>
      </c>
      <c r="E2470" t="s">
        <v>72</v>
      </c>
      <c r="F2470" t="s">
        <v>55</v>
      </c>
      <c r="G2470">
        <v>15046216464</v>
      </c>
      <c r="H2470" t="s">
        <v>291</v>
      </c>
      <c r="I2470" t="s">
        <v>33</v>
      </c>
      <c r="J2470">
        <v>144</v>
      </c>
      <c r="K2470">
        <v>1.5</v>
      </c>
      <c r="L2470">
        <v>1</v>
      </c>
      <c r="M2470">
        <v>144</v>
      </c>
      <c r="N2470">
        <v>1.5</v>
      </c>
      <c r="O2470">
        <v>1</v>
      </c>
      <c r="P2470">
        <v>1.5</v>
      </c>
      <c r="Q2470">
        <v>1.5</v>
      </c>
      <c r="R2470" s="1">
        <v>44681</v>
      </c>
      <c r="S2470" t="str">
        <f t="shared" si="190"/>
        <v>Poland Springs Water</v>
      </c>
      <c r="T2470" t="str">
        <f t="shared" si="191"/>
        <v>Water</v>
      </c>
      <c r="U2470" t="str">
        <f>IF(T2470="Cell is Blank - Dis-regard",_xlfn.XLOOKUP(S2470,'Categroy Lookup'!A:A,'Categroy Lookup'!B:B,"Cell is Blank - Dis-regard"),T2470)</f>
        <v>Water</v>
      </c>
      <c r="V2470" t="b">
        <f t="shared" si="193"/>
        <v>1</v>
      </c>
      <c r="W2470">
        <f t="shared" si="192"/>
        <v>1.5</v>
      </c>
      <c r="X2470" s="8">
        <f t="shared" si="194"/>
        <v>1</v>
      </c>
      <c r="Y2470" t="s">
        <v>72</v>
      </c>
      <c r="AB2470" t="s">
        <v>677</v>
      </c>
      <c r="AC2470" t="s">
        <v>802</v>
      </c>
      <c r="AD2470">
        <v>2022</v>
      </c>
    </row>
    <row r="2471" spans="1:30" x14ac:dyDescent="0.25">
      <c r="A2471" t="s">
        <v>18</v>
      </c>
      <c r="B2471" t="s">
        <v>19</v>
      </c>
      <c r="C2471" t="s">
        <v>20</v>
      </c>
      <c r="D2471" t="s">
        <v>21</v>
      </c>
      <c r="E2471" t="s">
        <v>54</v>
      </c>
      <c r="F2471" t="s">
        <v>55</v>
      </c>
      <c r="G2471">
        <v>15046562562</v>
      </c>
      <c r="H2471" t="s">
        <v>291</v>
      </c>
      <c r="I2471" t="s">
        <v>25</v>
      </c>
      <c r="J2471">
        <v>147</v>
      </c>
      <c r="K2471">
        <v>2.75</v>
      </c>
      <c r="L2471">
        <v>1</v>
      </c>
      <c r="M2471">
        <v>147</v>
      </c>
      <c r="N2471">
        <v>2.75</v>
      </c>
      <c r="O2471">
        <v>1</v>
      </c>
      <c r="P2471">
        <v>2.75</v>
      </c>
      <c r="Q2471">
        <v>2.75</v>
      </c>
      <c r="R2471" s="1">
        <v>44681</v>
      </c>
      <c r="S2471" t="str">
        <f t="shared" si="190"/>
        <v>Vitamin Water - XXX Acai BB Pomegranate</v>
      </c>
      <c r="T2471" t="str">
        <f t="shared" si="191"/>
        <v>Water</v>
      </c>
      <c r="U2471" t="str">
        <f>IF(T2471="Cell is Blank - Dis-regard",_xlfn.XLOOKUP(S2471,'Categroy Lookup'!A:A,'Categroy Lookup'!B:B,"Cell is Blank - Dis-regard"),T2471)</f>
        <v>Water</v>
      </c>
      <c r="V2471" t="b">
        <f t="shared" si="193"/>
        <v>1</v>
      </c>
      <c r="W2471">
        <f t="shared" si="192"/>
        <v>2.75</v>
      </c>
      <c r="X2471" s="8">
        <f t="shared" si="194"/>
        <v>1.8333333333333333</v>
      </c>
      <c r="Y2471" t="s">
        <v>489</v>
      </c>
      <c r="Z2471" t="s">
        <v>490</v>
      </c>
      <c r="AB2471" t="s">
        <v>677</v>
      </c>
      <c r="AC2471" t="s">
        <v>802</v>
      </c>
      <c r="AD2471">
        <v>2022</v>
      </c>
    </row>
    <row r="2472" spans="1:30" x14ac:dyDescent="0.25">
      <c r="A2472" t="s">
        <v>18</v>
      </c>
      <c r="B2472" t="s">
        <v>28</v>
      </c>
      <c r="C2472" t="s">
        <v>20</v>
      </c>
      <c r="D2472" t="s">
        <v>29</v>
      </c>
      <c r="E2472" t="s">
        <v>160</v>
      </c>
      <c r="F2472" t="s">
        <v>27</v>
      </c>
      <c r="G2472">
        <v>15046676493</v>
      </c>
      <c r="H2472" t="s">
        <v>291</v>
      </c>
      <c r="I2472" t="s">
        <v>33</v>
      </c>
      <c r="J2472">
        <v>133</v>
      </c>
      <c r="K2472">
        <v>2</v>
      </c>
      <c r="L2472">
        <v>1</v>
      </c>
      <c r="M2472">
        <v>133</v>
      </c>
      <c r="N2472">
        <v>2</v>
      </c>
      <c r="O2472">
        <v>1</v>
      </c>
      <c r="P2472">
        <v>2</v>
      </c>
      <c r="Q2472">
        <v>2</v>
      </c>
      <c r="R2472" s="1">
        <v>44681</v>
      </c>
      <c r="S2472" t="str">
        <f t="shared" si="190"/>
        <v>RXBAR - Protein Bar - Peanut Butter</v>
      </c>
      <c r="T2472" t="str">
        <f t="shared" si="191"/>
        <v>Food</v>
      </c>
      <c r="U2472" t="str">
        <f>IF(T2472="Cell is Blank - Dis-regard",_xlfn.XLOOKUP(S2472,'Categroy Lookup'!A:A,'Categroy Lookup'!B:B,"Cell is Blank - Dis-regard"),T2472)</f>
        <v>Food</v>
      </c>
      <c r="V2472" t="b">
        <f t="shared" si="193"/>
        <v>1</v>
      </c>
      <c r="W2472">
        <f t="shared" si="192"/>
        <v>2</v>
      </c>
      <c r="X2472" s="8">
        <f t="shared" si="194"/>
        <v>1.3333333333333333</v>
      </c>
      <c r="Y2472" t="s">
        <v>561</v>
      </c>
      <c r="Z2472" t="s">
        <v>562</v>
      </c>
      <c r="AA2472" t="s">
        <v>563</v>
      </c>
      <c r="AB2472" t="s">
        <v>677</v>
      </c>
      <c r="AC2472" t="s">
        <v>802</v>
      </c>
      <c r="AD2472">
        <v>2022</v>
      </c>
    </row>
    <row r="2473" spans="1:30" x14ac:dyDescent="0.25">
      <c r="A2473" t="s">
        <v>18</v>
      </c>
      <c r="B2473" t="s">
        <v>19</v>
      </c>
      <c r="C2473" t="s">
        <v>20</v>
      </c>
      <c r="D2473" t="s">
        <v>21</v>
      </c>
      <c r="E2473" t="s">
        <v>230</v>
      </c>
      <c r="F2473" t="s">
        <v>23</v>
      </c>
      <c r="G2473">
        <v>15046826081</v>
      </c>
      <c r="H2473" t="s">
        <v>291</v>
      </c>
      <c r="I2473" t="s">
        <v>33</v>
      </c>
      <c r="J2473">
        <v>148</v>
      </c>
      <c r="K2473">
        <v>3.5</v>
      </c>
      <c r="L2473">
        <v>1</v>
      </c>
      <c r="M2473">
        <v>148</v>
      </c>
      <c r="N2473">
        <v>3.5</v>
      </c>
      <c r="O2473">
        <v>1</v>
      </c>
      <c r="P2473">
        <v>3.5</v>
      </c>
      <c r="Q2473">
        <v>3.5</v>
      </c>
      <c r="R2473" s="1">
        <v>44681</v>
      </c>
      <c r="S2473" t="str">
        <f t="shared" si="190"/>
        <v>Starbucks Refresher - Real Coconut Water</v>
      </c>
      <c r="T2473" t="str">
        <f t="shared" si="191"/>
        <v>Carbonated</v>
      </c>
      <c r="U2473" t="str">
        <f>IF(T2473="Cell is Blank - Dis-regard",_xlfn.XLOOKUP(S2473,'Categroy Lookup'!A:A,'Categroy Lookup'!B:B,"Cell is Blank - Dis-regard"),T2473)</f>
        <v>Carbonated</v>
      </c>
      <c r="V2473" t="b">
        <f t="shared" si="193"/>
        <v>1</v>
      </c>
      <c r="W2473">
        <f t="shared" si="192"/>
        <v>3.5</v>
      </c>
      <c r="X2473" s="8">
        <f t="shared" si="194"/>
        <v>2.3333333333333335</v>
      </c>
      <c r="Y2473" t="s">
        <v>594</v>
      </c>
      <c r="Z2473" t="s">
        <v>595</v>
      </c>
      <c r="AB2473" t="s">
        <v>677</v>
      </c>
      <c r="AC2473" t="s">
        <v>802</v>
      </c>
      <c r="AD2473">
        <v>2022</v>
      </c>
    </row>
    <row r="2474" spans="1:30" x14ac:dyDescent="0.25">
      <c r="A2474" t="s">
        <v>18</v>
      </c>
      <c r="B2474" t="s">
        <v>19</v>
      </c>
      <c r="C2474" t="s">
        <v>20</v>
      </c>
      <c r="D2474" t="s">
        <v>21</v>
      </c>
      <c r="E2474" t="s">
        <v>43</v>
      </c>
      <c r="F2474" t="s">
        <v>23</v>
      </c>
      <c r="G2474">
        <v>15046834276</v>
      </c>
      <c r="H2474" t="s">
        <v>291</v>
      </c>
      <c r="I2474" t="s">
        <v>33</v>
      </c>
      <c r="J2474">
        <v>146</v>
      </c>
      <c r="K2474">
        <v>3</v>
      </c>
      <c r="L2474">
        <v>1</v>
      </c>
      <c r="M2474">
        <v>146</v>
      </c>
      <c r="N2474">
        <v>3</v>
      </c>
      <c r="O2474">
        <v>1</v>
      </c>
      <c r="P2474">
        <v>3</v>
      </c>
      <c r="Q2474">
        <v>3</v>
      </c>
      <c r="R2474" s="1">
        <v>44681</v>
      </c>
      <c r="S2474" t="str">
        <f t="shared" si="190"/>
        <v>Monster Energy Original</v>
      </c>
      <c r="T2474" t="str">
        <f t="shared" si="191"/>
        <v>Carbonated</v>
      </c>
      <c r="U2474" t="str">
        <f>IF(T2474="Cell is Blank - Dis-regard",_xlfn.XLOOKUP(S2474,'Categroy Lookup'!A:A,'Categroy Lookup'!B:B,"Cell is Blank - Dis-regard"),T2474)</f>
        <v>Carbonated</v>
      </c>
      <c r="V2474" t="b">
        <f t="shared" si="193"/>
        <v>1</v>
      </c>
      <c r="W2474">
        <f t="shared" si="192"/>
        <v>3</v>
      </c>
      <c r="X2474" s="8">
        <f t="shared" si="194"/>
        <v>2</v>
      </c>
      <c r="Y2474" t="s">
        <v>43</v>
      </c>
      <c r="AB2474" t="s">
        <v>677</v>
      </c>
      <c r="AC2474" t="s">
        <v>802</v>
      </c>
      <c r="AD2474">
        <v>2022</v>
      </c>
    </row>
    <row r="2475" spans="1:30" x14ac:dyDescent="0.25">
      <c r="A2475" t="s">
        <v>18</v>
      </c>
      <c r="B2475" t="s">
        <v>197</v>
      </c>
      <c r="C2475" t="s">
        <v>198</v>
      </c>
      <c r="D2475" t="s">
        <v>199</v>
      </c>
      <c r="E2475" t="s">
        <v>268</v>
      </c>
      <c r="F2475" t="s">
        <v>27</v>
      </c>
      <c r="G2475">
        <v>15048295633</v>
      </c>
      <c r="H2475" t="s">
        <v>292</v>
      </c>
      <c r="I2475" t="s">
        <v>25</v>
      </c>
      <c r="J2475">
        <v>113</v>
      </c>
      <c r="K2475">
        <v>1.5</v>
      </c>
      <c r="L2475">
        <v>1</v>
      </c>
      <c r="M2475">
        <v>113</v>
      </c>
      <c r="N2475">
        <v>1.5</v>
      </c>
      <c r="O2475">
        <v>1</v>
      </c>
      <c r="P2475">
        <v>1.5</v>
      </c>
      <c r="Q2475">
        <v>1.5</v>
      </c>
      <c r="R2475" s="1">
        <v>44682</v>
      </c>
      <c r="S2475" t="str">
        <f t="shared" si="190"/>
        <v>Pop Corners - White Cheddar</v>
      </c>
      <c r="T2475" t="str">
        <f t="shared" si="191"/>
        <v>Food</v>
      </c>
      <c r="U2475" t="str">
        <f>IF(T2475="Cell is Blank - Dis-regard",_xlfn.XLOOKUP(S2475,'Categroy Lookup'!A:A,'Categroy Lookup'!B:B,"Cell is Blank - Dis-regard"),T2475)</f>
        <v>Food</v>
      </c>
      <c r="V2475" t="b">
        <f t="shared" si="193"/>
        <v>1</v>
      </c>
      <c r="W2475">
        <f t="shared" si="192"/>
        <v>1.5</v>
      </c>
      <c r="X2475" s="8">
        <f t="shared" si="194"/>
        <v>1</v>
      </c>
      <c r="Y2475" t="s">
        <v>606</v>
      </c>
      <c r="Z2475" t="s">
        <v>532</v>
      </c>
      <c r="AB2475" t="s">
        <v>679</v>
      </c>
      <c r="AC2475" t="s">
        <v>803</v>
      </c>
      <c r="AD2475">
        <v>2022</v>
      </c>
    </row>
    <row r="2476" spans="1:30" x14ac:dyDescent="0.25">
      <c r="A2476" t="s">
        <v>18</v>
      </c>
      <c r="B2476" t="s">
        <v>197</v>
      </c>
      <c r="C2476" t="s">
        <v>198</v>
      </c>
      <c r="D2476" t="s">
        <v>199</v>
      </c>
      <c r="E2476" t="s">
        <v>268</v>
      </c>
      <c r="F2476" t="s">
        <v>27</v>
      </c>
      <c r="G2476">
        <v>15048366926</v>
      </c>
      <c r="H2476" t="s">
        <v>292</v>
      </c>
      <c r="I2476" t="s">
        <v>33</v>
      </c>
      <c r="J2476">
        <v>113</v>
      </c>
      <c r="K2476">
        <v>1.5</v>
      </c>
      <c r="L2476">
        <v>1</v>
      </c>
      <c r="M2476">
        <v>113</v>
      </c>
      <c r="N2476">
        <v>1.5</v>
      </c>
      <c r="O2476">
        <v>1</v>
      </c>
      <c r="P2476">
        <v>1.5</v>
      </c>
      <c r="Q2476">
        <v>1.5</v>
      </c>
      <c r="R2476" s="1">
        <v>44682</v>
      </c>
      <c r="S2476" t="str">
        <f t="shared" si="190"/>
        <v>Pop Corners - White Cheddar</v>
      </c>
      <c r="T2476" t="str">
        <f t="shared" si="191"/>
        <v>Food</v>
      </c>
      <c r="U2476" t="str">
        <f>IF(T2476="Cell is Blank - Dis-regard",_xlfn.XLOOKUP(S2476,'Categroy Lookup'!A:A,'Categroy Lookup'!B:B,"Cell is Blank - Dis-regard"),T2476)</f>
        <v>Food</v>
      </c>
      <c r="V2476" t="b">
        <f t="shared" si="193"/>
        <v>1</v>
      </c>
      <c r="W2476">
        <f t="shared" si="192"/>
        <v>1.5</v>
      </c>
      <c r="X2476" s="8">
        <f t="shared" si="194"/>
        <v>1</v>
      </c>
      <c r="Y2476" t="s">
        <v>606</v>
      </c>
      <c r="Z2476" t="s">
        <v>532</v>
      </c>
      <c r="AB2476" t="s">
        <v>679</v>
      </c>
      <c r="AC2476" t="s">
        <v>803</v>
      </c>
      <c r="AD2476">
        <v>2022</v>
      </c>
    </row>
    <row r="2477" spans="1:30" x14ac:dyDescent="0.25">
      <c r="A2477" t="s">
        <v>18</v>
      </c>
      <c r="B2477" t="s">
        <v>197</v>
      </c>
      <c r="C2477" t="s">
        <v>198</v>
      </c>
      <c r="D2477" t="s">
        <v>199</v>
      </c>
      <c r="E2477" t="s">
        <v>127</v>
      </c>
      <c r="F2477" t="s">
        <v>27</v>
      </c>
      <c r="G2477">
        <v>15048522057</v>
      </c>
      <c r="H2477" t="s">
        <v>292</v>
      </c>
      <c r="I2477" t="s">
        <v>33</v>
      </c>
      <c r="J2477">
        <v>123</v>
      </c>
      <c r="K2477">
        <v>1.5</v>
      </c>
      <c r="L2477">
        <v>1</v>
      </c>
      <c r="M2477">
        <v>123</v>
      </c>
      <c r="N2477">
        <v>1.5</v>
      </c>
      <c r="O2477">
        <v>1</v>
      </c>
      <c r="P2477">
        <v>1.5</v>
      </c>
      <c r="Q2477">
        <v>1.5</v>
      </c>
      <c r="R2477" s="1">
        <v>44682</v>
      </c>
      <c r="S2477" t="str">
        <f t="shared" si="190"/>
        <v>CheezIt - Double Cheese</v>
      </c>
      <c r="T2477" t="str">
        <f t="shared" si="191"/>
        <v>Food</v>
      </c>
      <c r="U2477" t="str">
        <f>IF(T2477="Cell is Blank - Dis-regard",_xlfn.XLOOKUP(S2477,'Categroy Lookup'!A:A,'Categroy Lookup'!B:B,"Cell is Blank - Dis-regard"),T2477)</f>
        <v>Food</v>
      </c>
      <c r="V2477" t="b">
        <f t="shared" si="193"/>
        <v>1</v>
      </c>
      <c r="W2477">
        <f t="shared" si="192"/>
        <v>1.5</v>
      </c>
      <c r="X2477" s="8">
        <f t="shared" si="194"/>
        <v>1</v>
      </c>
      <c r="Y2477" t="s">
        <v>528</v>
      </c>
      <c r="Z2477" t="s">
        <v>549</v>
      </c>
      <c r="AB2477" t="s">
        <v>679</v>
      </c>
      <c r="AC2477" t="s">
        <v>803</v>
      </c>
      <c r="AD2477">
        <v>2022</v>
      </c>
    </row>
    <row r="2478" spans="1:30" x14ac:dyDescent="0.25">
      <c r="A2478" t="s">
        <v>18</v>
      </c>
      <c r="B2478" t="s">
        <v>197</v>
      </c>
      <c r="C2478" t="s">
        <v>198</v>
      </c>
      <c r="D2478" t="s">
        <v>199</v>
      </c>
      <c r="E2478" t="s">
        <v>82</v>
      </c>
      <c r="F2478" t="s">
        <v>31</v>
      </c>
      <c r="G2478">
        <v>15048531283</v>
      </c>
      <c r="H2478" t="s">
        <v>292</v>
      </c>
      <c r="I2478" t="s">
        <v>25</v>
      </c>
      <c r="J2478">
        <v>147</v>
      </c>
      <c r="K2478">
        <v>2.5</v>
      </c>
      <c r="L2478">
        <v>1</v>
      </c>
      <c r="M2478">
        <v>147</v>
      </c>
      <c r="N2478">
        <v>2.5</v>
      </c>
      <c r="O2478">
        <v>1</v>
      </c>
      <c r="P2478">
        <v>2.5</v>
      </c>
      <c r="Q2478">
        <v>2.5</v>
      </c>
      <c r="R2478" s="1">
        <v>44682</v>
      </c>
      <c r="S2478" t="str">
        <f t="shared" si="190"/>
        <v>Snapple Diet Tea - Peach Tea</v>
      </c>
      <c r="T2478" t="str">
        <f t="shared" si="191"/>
        <v>Non Carbonated</v>
      </c>
      <c r="U2478" t="str">
        <f>IF(T2478="Cell is Blank - Dis-regard",_xlfn.XLOOKUP(S2478,'Categroy Lookup'!A:A,'Categroy Lookup'!B:B,"Cell is Blank - Dis-regard"),T2478)</f>
        <v>Non Carbonated</v>
      </c>
      <c r="V2478" t="b">
        <f t="shared" si="193"/>
        <v>1</v>
      </c>
      <c r="W2478">
        <f t="shared" si="192"/>
        <v>2.5</v>
      </c>
      <c r="X2478" s="8">
        <f t="shared" si="194"/>
        <v>1.6666666666666667</v>
      </c>
      <c r="Y2478" t="s">
        <v>478</v>
      </c>
      <c r="Z2478" t="s">
        <v>517</v>
      </c>
      <c r="AB2478" t="s">
        <v>679</v>
      </c>
      <c r="AC2478" t="s">
        <v>803</v>
      </c>
      <c r="AD2478">
        <v>2022</v>
      </c>
    </row>
    <row r="2479" spans="1:30" x14ac:dyDescent="0.25">
      <c r="A2479" t="s">
        <v>18</v>
      </c>
      <c r="B2479" t="s">
        <v>19</v>
      </c>
      <c r="C2479" t="s">
        <v>20</v>
      </c>
      <c r="D2479" t="s">
        <v>21</v>
      </c>
      <c r="E2479" t="s">
        <v>22</v>
      </c>
      <c r="F2479" t="s">
        <v>23</v>
      </c>
      <c r="G2479">
        <v>15048739493</v>
      </c>
      <c r="H2479" t="s">
        <v>292</v>
      </c>
      <c r="I2479" t="s">
        <v>33</v>
      </c>
      <c r="J2479">
        <v>148</v>
      </c>
      <c r="K2479">
        <v>3.5</v>
      </c>
      <c r="L2479">
        <v>1</v>
      </c>
      <c r="M2479">
        <v>148</v>
      </c>
      <c r="N2479">
        <v>3.5</v>
      </c>
      <c r="O2479">
        <v>1</v>
      </c>
      <c r="P2479">
        <v>3.5</v>
      </c>
      <c r="Q2479">
        <v>3.5</v>
      </c>
      <c r="R2479" s="1">
        <v>44682</v>
      </c>
      <c r="S2479" t="str">
        <f t="shared" si="190"/>
        <v>Red Bull - Energy Drink - Sugar Free</v>
      </c>
      <c r="T2479" t="str">
        <f t="shared" si="191"/>
        <v>Carbonated</v>
      </c>
      <c r="U2479" t="str">
        <f>IF(T2479="Cell is Blank - Dis-regard",_xlfn.XLOOKUP(S2479,'Categroy Lookup'!A:A,'Categroy Lookup'!B:B,"Cell is Blank - Dis-regard"),T2479)</f>
        <v>Carbonated</v>
      </c>
      <c r="V2479" t="b">
        <f t="shared" si="193"/>
        <v>1</v>
      </c>
      <c r="W2479">
        <f t="shared" si="192"/>
        <v>3.5</v>
      </c>
      <c r="X2479" s="8">
        <f t="shared" si="194"/>
        <v>2.3333333333333335</v>
      </c>
      <c r="Y2479" t="s">
        <v>466</v>
      </c>
      <c r="Z2479" t="s">
        <v>467</v>
      </c>
      <c r="AA2479" t="s">
        <v>468</v>
      </c>
      <c r="AB2479" t="s">
        <v>679</v>
      </c>
      <c r="AC2479" t="s">
        <v>803</v>
      </c>
      <c r="AD2479">
        <v>2022</v>
      </c>
    </row>
    <row r="2480" spans="1:30" x14ac:dyDescent="0.25">
      <c r="A2480" t="s">
        <v>18</v>
      </c>
      <c r="B2480" t="s">
        <v>28</v>
      </c>
      <c r="C2480" t="s">
        <v>20</v>
      </c>
      <c r="D2480" t="s">
        <v>29</v>
      </c>
      <c r="E2480" t="s">
        <v>114</v>
      </c>
      <c r="F2480" t="s">
        <v>27</v>
      </c>
      <c r="G2480">
        <v>15048799749</v>
      </c>
      <c r="H2480" t="s">
        <v>292</v>
      </c>
      <c r="I2480" t="s">
        <v>33</v>
      </c>
      <c r="J2480">
        <v>112</v>
      </c>
      <c r="K2480">
        <v>1.5</v>
      </c>
      <c r="L2480">
        <v>1</v>
      </c>
      <c r="M2480">
        <v>112</v>
      </c>
      <c r="N2480">
        <v>1.5</v>
      </c>
      <c r="O2480">
        <v>1</v>
      </c>
      <c r="P2480">
        <v>1.5</v>
      </c>
      <c r="Q2480">
        <v>1.5</v>
      </c>
      <c r="R2480" s="1">
        <v>44682</v>
      </c>
      <c r="S2480" t="str">
        <f t="shared" si="190"/>
        <v>SunChips Multigrain - Original</v>
      </c>
      <c r="T2480" t="str">
        <f t="shared" si="191"/>
        <v>Food</v>
      </c>
      <c r="U2480" t="str">
        <f>IF(T2480="Cell is Blank - Dis-regard",_xlfn.XLOOKUP(S2480,'Categroy Lookup'!A:A,'Categroy Lookup'!B:B,"Cell is Blank - Dis-regard"),T2480)</f>
        <v>Food</v>
      </c>
      <c r="V2480" t="b">
        <f t="shared" si="193"/>
        <v>1</v>
      </c>
      <c r="W2480">
        <f t="shared" si="192"/>
        <v>1.5</v>
      </c>
      <c r="X2480" s="8">
        <f t="shared" si="194"/>
        <v>1</v>
      </c>
      <c r="Y2480" t="s">
        <v>502</v>
      </c>
      <c r="Z2480" t="s">
        <v>512</v>
      </c>
      <c r="AB2480" t="s">
        <v>679</v>
      </c>
      <c r="AC2480" t="s">
        <v>803</v>
      </c>
      <c r="AD2480">
        <v>2022</v>
      </c>
    </row>
    <row r="2481" spans="1:30" x14ac:dyDescent="0.25">
      <c r="A2481" t="s">
        <v>18</v>
      </c>
      <c r="B2481" t="s">
        <v>28</v>
      </c>
      <c r="C2481" t="s">
        <v>20</v>
      </c>
      <c r="D2481" t="s">
        <v>29</v>
      </c>
      <c r="E2481" t="s">
        <v>114</v>
      </c>
      <c r="F2481" t="s">
        <v>27</v>
      </c>
      <c r="G2481">
        <v>15048800927</v>
      </c>
      <c r="H2481" t="s">
        <v>292</v>
      </c>
      <c r="I2481" t="s">
        <v>33</v>
      </c>
      <c r="J2481">
        <v>112</v>
      </c>
      <c r="K2481">
        <v>1.5</v>
      </c>
      <c r="L2481">
        <v>1</v>
      </c>
      <c r="M2481">
        <v>112</v>
      </c>
      <c r="N2481">
        <v>1.5</v>
      </c>
      <c r="O2481">
        <v>1</v>
      </c>
      <c r="P2481">
        <v>1.5</v>
      </c>
      <c r="Q2481">
        <v>1.5</v>
      </c>
      <c r="R2481" s="1">
        <v>44682</v>
      </c>
      <c r="S2481" t="str">
        <f t="shared" si="190"/>
        <v>SunChips Multigrain - Original</v>
      </c>
      <c r="T2481" t="str">
        <f t="shared" si="191"/>
        <v>Food</v>
      </c>
      <c r="U2481" t="str">
        <f>IF(T2481="Cell is Blank - Dis-regard",_xlfn.XLOOKUP(S2481,'Categroy Lookup'!A:A,'Categroy Lookup'!B:B,"Cell is Blank - Dis-regard"),T2481)</f>
        <v>Food</v>
      </c>
      <c r="V2481" t="b">
        <f t="shared" si="193"/>
        <v>1</v>
      </c>
      <c r="W2481">
        <f t="shared" si="192"/>
        <v>1.5</v>
      </c>
      <c r="X2481" s="8">
        <f t="shared" si="194"/>
        <v>1</v>
      </c>
      <c r="Y2481" t="s">
        <v>502</v>
      </c>
      <c r="Z2481" t="s">
        <v>512</v>
      </c>
      <c r="AB2481" t="s">
        <v>679</v>
      </c>
      <c r="AC2481" t="s">
        <v>803</v>
      </c>
      <c r="AD2481">
        <v>2022</v>
      </c>
    </row>
    <row r="2482" spans="1:30" x14ac:dyDescent="0.25">
      <c r="A2482" t="s">
        <v>18</v>
      </c>
      <c r="B2482" t="s">
        <v>28</v>
      </c>
      <c r="C2482" t="s">
        <v>20</v>
      </c>
      <c r="D2482" t="s">
        <v>29</v>
      </c>
      <c r="E2482" t="s">
        <v>155</v>
      </c>
      <c r="F2482" t="s">
        <v>27</v>
      </c>
      <c r="G2482">
        <v>15048801544</v>
      </c>
      <c r="H2482" t="s">
        <v>292</v>
      </c>
      <c r="I2482" t="s">
        <v>33</v>
      </c>
      <c r="J2482">
        <v>122</v>
      </c>
      <c r="K2482">
        <v>1.25</v>
      </c>
      <c r="L2482">
        <v>1</v>
      </c>
      <c r="M2482">
        <v>122</v>
      </c>
      <c r="N2482">
        <v>1.25</v>
      </c>
      <c r="O2482">
        <v>1</v>
      </c>
      <c r="P2482">
        <v>1.25</v>
      </c>
      <c r="Q2482">
        <v>1.25</v>
      </c>
      <c r="R2482" s="1">
        <v>44682</v>
      </c>
      <c r="S2482" t="str">
        <f t="shared" si="190"/>
        <v>Belvita Snack Packs - Blueberry</v>
      </c>
      <c r="T2482" t="str">
        <f t="shared" si="191"/>
        <v>Food</v>
      </c>
      <c r="U2482" t="str">
        <f>IF(T2482="Cell is Blank - Dis-regard",_xlfn.XLOOKUP(S2482,'Categroy Lookup'!A:A,'Categroy Lookup'!B:B,"Cell is Blank - Dis-regard"),T2482)</f>
        <v>Food</v>
      </c>
      <c r="V2482" t="b">
        <f t="shared" si="193"/>
        <v>1</v>
      </c>
      <c r="W2482">
        <f t="shared" si="192"/>
        <v>1.25</v>
      </c>
      <c r="X2482" s="8">
        <f t="shared" si="194"/>
        <v>0.83333333333333337</v>
      </c>
      <c r="Y2482" t="s">
        <v>560</v>
      </c>
      <c r="Z2482" t="s">
        <v>539</v>
      </c>
      <c r="AB2482" t="s">
        <v>679</v>
      </c>
      <c r="AC2482" t="s">
        <v>803</v>
      </c>
      <c r="AD2482">
        <v>2022</v>
      </c>
    </row>
    <row r="2483" spans="1:30" x14ac:dyDescent="0.25">
      <c r="A2483" t="s">
        <v>18</v>
      </c>
      <c r="B2483" t="s">
        <v>197</v>
      </c>
      <c r="C2483" t="s">
        <v>198</v>
      </c>
      <c r="D2483" t="s">
        <v>199</v>
      </c>
      <c r="E2483" t="s">
        <v>72</v>
      </c>
      <c r="F2483" t="s">
        <v>55</v>
      </c>
      <c r="G2483">
        <v>15048832966</v>
      </c>
      <c r="H2483" t="s">
        <v>292</v>
      </c>
      <c r="I2483" t="s">
        <v>33</v>
      </c>
      <c r="J2483">
        <v>144</v>
      </c>
      <c r="K2483">
        <v>1.5</v>
      </c>
      <c r="L2483">
        <v>1</v>
      </c>
      <c r="M2483">
        <v>144</v>
      </c>
      <c r="N2483">
        <v>1.5</v>
      </c>
      <c r="O2483">
        <v>1</v>
      </c>
      <c r="P2483">
        <v>1.5</v>
      </c>
      <c r="Q2483">
        <v>1.5</v>
      </c>
      <c r="R2483" s="1">
        <v>44682</v>
      </c>
      <c r="S2483" t="str">
        <f t="shared" si="190"/>
        <v>Poland Springs Water</v>
      </c>
      <c r="T2483" t="str">
        <f t="shared" si="191"/>
        <v>Water</v>
      </c>
      <c r="U2483" t="str">
        <f>IF(T2483="Cell is Blank - Dis-regard",_xlfn.XLOOKUP(S2483,'Categroy Lookup'!A:A,'Categroy Lookup'!B:B,"Cell is Blank - Dis-regard"),T2483)</f>
        <v>Water</v>
      </c>
      <c r="V2483" t="b">
        <f t="shared" si="193"/>
        <v>1</v>
      </c>
      <c r="W2483">
        <f t="shared" si="192"/>
        <v>1.5</v>
      </c>
      <c r="X2483" s="8">
        <f t="shared" si="194"/>
        <v>1</v>
      </c>
      <c r="Y2483" t="s">
        <v>72</v>
      </c>
      <c r="AB2483" t="s">
        <v>679</v>
      </c>
      <c r="AC2483" t="s">
        <v>803</v>
      </c>
      <c r="AD2483">
        <v>2022</v>
      </c>
    </row>
    <row r="2484" spans="1:30" x14ac:dyDescent="0.25">
      <c r="A2484" t="s">
        <v>18</v>
      </c>
      <c r="B2484" t="s">
        <v>197</v>
      </c>
      <c r="C2484" t="s">
        <v>198</v>
      </c>
      <c r="D2484" t="s">
        <v>199</v>
      </c>
      <c r="E2484" t="s">
        <v>247</v>
      </c>
      <c r="F2484" t="s">
        <v>27</v>
      </c>
      <c r="G2484">
        <v>15048933690</v>
      </c>
      <c r="H2484" t="s">
        <v>292</v>
      </c>
      <c r="I2484" t="s">
        <v>25</v>
      </c>
      <c r="J2484">
        <v>154</v>
      </c>
      <c r="K2484">
        <v>3</v>
      </c>
      <c r="L2484">
        <v>1</v>
      </c>
      <c r="M2484">
        <v>154</v>
      </c>
      <c r="N2484">
        <v>3</v>
      </c>
      <c r="O2484">
        <v>1</v>
      </c>
      <c r="P2484">
        <v>3</v>
      </c>
      <c r="Q2484">
        <v>3</v>
      </c>
      <c r="R2484" s="1">
        <v>44682</v>
      </c>
      <c r="S2484" t="str">
        <f t="shared" si="190"/>
        <v>Belvita Snack Bites - Cinnamon BS Go Paks</v>
      </c>
      <c r="T2484" t="str">
        <f t="shared" si="191"/>
        <v>Food</v>
      </c>
      <c r="U2484" t="str">
        <f>IF(T2484="Cell is Blank - Dis-regard",_xlfn.XLOOKUP(S2484,'Categroy Lookup'!A:A,'Categroy Lookup'!B:B,"Cell is Blank - Dis-regard"),T2484)</f>
        <v>Food</v>
      </c>
      <c r="V2484" t="b">
        <f t="shared" si="193"/>
        <v>1</v>
      </c>
      <c r="W2484">
        <f t="shared" si="192"/>
        <v>3</v>
      </c>
      <c r="X2484" s="8">
        <f t="shared" si="194"/>
        <v>2</v>
      </c>
      <c r="Y2484" t="s">
        <v>604</v>
      </c>
      <c r="Z2484" t="s">
        <v>605</v>
      </c>
      <c r="AB2484" t="s">
        <v>679</v>
      </c>
      <c r="AC2484" t="s">
        <v>803</v>
      </c>
      <c r="AD2484">
        <v>2022</v>
      </c>
    </row>
    <row r="2485" spans="1:30" x14ac:dyDescent="0.25">
      <c r="A2485" t="s">
        <v>18</v>
      </c>
      <c r="B2485" t="s">
        <v>197</v>
      </c>
      <c r="C2485" t="s">
        <v>198</v>
      </c>
      <c r="D2485" t="s">
        <v>199</v>
      </c>
      <c r="E2485" t="s">
        <v>200</v>
      </c>
      <c r="F2485" t="s">
        <v>31</v>
      </c>
      <c r="G2485">
        <v>15048940082</v>
      </c>
      <c r="H2485" t="s">
        <v>292</v>
      </c>
      <c r="I2485" t="s">
        <v>25</v>
      </c>
      <c r="J2485">
        <v>146</v>
      </c>
      <c r="K2485">
        <v>3.5</v>
      </c>
      <c r="L2485">
        <v>1</v>
      </c>
      <c r="M2485">
        <v>146</v>
      </c>
      <c r="N2485">
        <v>3.5</v>
      </c>
      <c r="O2485">
        <v>1</v>
      </c>
      <c r="P2485">
        <v>3.5</v>
      </c>
      <c r="Q2485">
        <v>5</v>
      </c>
      <c r="R2485" s="1">
        <v>44682</v>
      </c>
      <c r="S2485" t="str">
        <f t="shared" si="190"/>
        <v>Starbucks Doubleshot Energy - Mocha</v>
      </c>
      <c r="T2485" t="str">
        <f t="shared" si="191"/>
        <v>Non Carbonated</v>
      </c>
      <c r="U2485" t="str">
        <f>IF(T2485="Cell is Blank - Dis-regard",_xlfn.XLOOKUP(S2485,'Categroy Lookup'!A:A,'Categroy Lookup'!B:B,"Cell is Blank - Dis-regard"),T2485)</f>
        <v>Non Carbonated</v>
      </c>
      <c r="V2485" t="b">
        <f t="shared" si="193"/>
        <v>1</v>
      </c>
      <c r="W2485">
        <f t="shared" si="192"/>
        <v>3.5</v>
      </c>
      <c r="X2485" s="8">
        <f t="shared" si="194"/>
        <v>2.3333333333333335</v>
      </c>
      <c r="Y2485" t="s">
        <v>572</v>
      </c>
      <c r="Z2485" t="s">
        <v>573</v>
      </c>
      <c r="AB2485" t="s">
        <v>679</v>
      </c>
      <c r="AC2485" t="s">
        <v>803</v>
      </c>
      <c r="AD2485">
        <v>2022</v>
      </c>
    </row>
    <row r="2486" spans="1:30" x14ac:dyDescent="0.25">
      <c r="A2486" t="s">
        <v>18</v>
      </c>
      <c r="B2486" t="s">
        <v>197</v>
      </c>
      <c r="C2486" t="s">
        <v>198</v>
      </c>
      <c r="D2486" t="s">
        <v>199</v>
      </c>
      <c r="E2486" t="s">
        <v>250</v>
      </c>
      <c r="F2486" t="s">
        <v>27</v>
      </c>
      <c r="G2486">
        <v>15048940082</v>
      </c>
      <c r="H2486" t="s">
        <v>292</v>
      </c>
      <c r="I2486" t="s">
        <v>25</v>
      </c>
      <c r="J2486">
        <v>110</v>
      </c>
      <c r="K2486">
        <v>1.5</v>
      </c>
      <c r="L2486">
        <v>1</v>
      </c>
      <c r="M2486">
        <v>110</v>
      </c>
      <c r="N2486">
        <v>1.5</v>
      </c>
      <c r="O2486">
        <v>1</v>
      </c>
      <c r="P2486">
        <v>1.5</v>
      </c>
      <c r="Q2486">
        <v>5</v>
      </c>
      <c r="R2486" s="1">
        <v>44682</v>
      </c>
      <c r="S2486" t="str">
        <f t="shared" si="190"/>
        <v>Pop Corners - Kettle Corn</v>
      </c>
      <c r="T2486" t="str">
        <f t="shared" si="191"/>
        <v>Food</v>
      </c>
      <c r="U2486" t="str">
        <f>IF(T2486="Cell is Blank - Dis-regard",_xlfn.XLOOKUP(S2486,'Categroy Lookup'!A:A,'Categroy Lookup'!B:B,"Cell is Blank - Dis-regard"),T2486)</f>
        <v>Food</v>
      </c>
      <c r="V2486" t="b">
        <f t="shared" si="193"/>
        <v>1</v>
      </c>
      <c r="W2486">
        <f t="shared" si="192"/>
        <v>1.5</v>
      </c>
      <c r="X2486" s="8">
        <f t="shared" si="194"/>
        <v>1</v>
      </c>
      <c r="Y2486" t="s">
        <v>606</v>
      </c>
      <c r="Z2486" t="s">
        <v>607</v>
      </c>
      <c r="AB2486" t="s">
        <v>679</v>
      </c>
      <c r="AC2486" t="s">
        <v>803</v>
      </c>
      <c r="AD2486">
        <v>2022</v>
      </c>
    </row>
    <row r="2487" spans="1:30" x14ac:dyDescent="0.25">
      <c r="A2487" t="s">
        <v>18</v>
      </c>
      <c r="B2487" t="s">
        <v>197</v>
      </c>
      <c r="C2487" t="s">
        <v>198</v>
      </c>
      <c r="D2487" t="s">
        <v>199</v>
      </c>
      <c r="E2487" t="s">
        <v>127</v>
      </c>
      <c r="F2487" t="s">
        <v>27</v>
      </c>
      <c r="G2487">
        <v>15048976468</v>
      </c>
      <c r="H2487" t="s">
        <v>292</v>
      </c>
      <c r="I2487" t="s">
        <v>33</v>
      </c>
      <c r="J2487">
        <v>123</v>
      </c>
      <c r="K2487">
        <v>1.5</v>
      </c>
      <c r="L2487">
        <v>1</v>
      </c>
      <c r="M2487">
        <v>123</v>
      </c>
      <c r="N2487">
        <v>1.5</v>
      </c>
      <c r="O2487">
        <v>1</v>
      </c>
      <c r="P2487">
        <v>1.5</v>
      </c>
      <c r="Q2487">
        <v>1.5</v>
      </c>
      <c r="R2487" s="1">
        <v>44682</v>
      </c>
      <c r="S2487" t="str">
        <f t="shared" si="190"/>
        <v>CheezIt - Double Cheese</v>
      </c>
      <c r="T2487" t="str">
        <f t="shared" si="191"/>
        <v>Food</v>
      </c>
      <c r="U2487" t="str">
        <f>IF(T2487="Cell is Blank - Dis-regard",_xlfn.XLOOKUP(S2487,'Categroy Lookup'!A:A,'Categroy Lookup'!B:B,"Cell is Blank - Dis-regard"),T2487)</f>
        <v>Food</v>
      </c>
      <c r="V2487" t="b">
        <f t="shared" si="193"/>
        <v>1</v>
      </c>
      <c r="W2487">
        <f t="shared" si="192"/>
        <v>1.5</v>
      </c>
      <c r="X2487" s="8">
        <f t="shared" si="194"/>
        <v>1</v>
      </c>
      <c r="Y2487" t="s">
        <v>528</v>
      </c>
      <c r="Z2487" t="s">
        <v>549</v>
      </c>
      <c r="AB2487" t="s">
        <v>679</v>
      </c>
      <c r="AC2487" t="s">
        <v>803</v>
      </c>
      <c r="AD2487">
        <v>2022</v>
      </c>
    </row>
    <row r="2488" spans="1:30" x14ac:dyDescent="0.25">
      <c r="A2488" t="s">
        <v>18</v>
      </c>
      <c r="B2488" t="s">
        <v>197</v>
      </c>
      <c r="C2488" t="s">
        <v>198</v>
      </c>
      <c r="D2488" t="s">
        <v>199</v>
      </c>
      <c r="E2488" t="s">
        <v>155</v>
      </c>
      <c r="F2488" t="s">
        <v>27</v>
      </c>
      <c r="G2488">
        <v>15048978024</v>
      </c>
      <c r="H2488" t="s">
        <v>292</v>
      </c>
      <c r="I2488" t="s">
        <v>33</v>
      </c>
      <c r="J2488">
        <v>138</v>
      </c>
      <c r="K2488">
        <v>1.5</v>
      </c>
      <c r="L2488">
        <v>1</v>
      </c>
      <c r="M2488">
        <v>138</v>
      </c>
      <c r="N2488">
        <v>1.5</v>
      </c>
      <c r="O2488">
        <v>1</v>
      </c>
      <c r="P2488">
        <v>1.5</v>
      </c>
      <c r="Q2488">
        <v>1.5</v>
      </c>
      <c r="R2488" s="1">
        <v>44682</v>
      </c>
      <c r="S2488" t="str">
        <f t="shared" si="190"/>
        <v>Belvita Snack Packs - Blueberry</v>
      </c>
      <c r="T2488" t="str">
        <f t="shared" si="191"/>
        <v>Food</v>
      </c>
      <c r="U2488" t="str">
        <f>IF(T2488="Cell is Blank - Dis-regard",_xlfn.XLOOKUP(S2488,'Categroy Lookup'!A:A,'Categroy Lookup'!B:B,"Cell is Blank - Dis-regard"),T2488)</f>
        <v>Food</v>
      </c>
      <c r="V2488" t="b">
        <f t="shared" si="193"/>
        <v>1</v>
      </c>
      <c r="W2488">
        <f t="shared" si="192"/>
        <v>1.5</v>
      </c>
      <c r="X2488" s="8">
        <f t="shared" si="194"/>
        <v>1</v>
      </c>
      <c r="Y2488" t="s">
        <v>560</v>
      </c>
      <c r="Z2488" t="s">
        <v>539</v>
      </c>
      <c r="AB2488" t="s">
        <v>679</v>
      </c>
      <c r="AC2488" t="s">
        <v>803</v>
      </c>
      <c r="AD2488">
        <v>2022</v>
      </c>
    </row>
    <row r="2489" spans="1:30" x14ac:dyDescent="0.25">
      <c r="A2489" t="s">
        <v>18</v>
      </c>
      <c r="B2489" t="s">
        <v>197</v>
      </c>
      <c r="C2489" t="s">
        <v>198</v>
      </c>
      <c r="D2489" t="s">
        <v>199</v>
      </c>
      <c r="E2489" t="s">
        <v>290</v>
      </c>
      <c r="F2489" t="s">
        <v>27</v>
      </c>
      <c r="G2489">
        <v>15048981519</v>
      </c>
      <c r="H2489" t="s">
        <v>292</v>
      </c>
      <c r="I2489" t="s">
        <v>33</v>
      </c>
      <c r="J2489">
        <v>158</v>
      </c>
      <c r="K2489">
        <v>2</v>
      </c>
      <c r="L2489">
        <v>1</v>
      </c>
      <c r="M2489">
        <v>158</v>
      </c>
      <c r="N2489">
        <v>2</v>
      </c>
      <c r="O2489">
        <v>1</v>
      </c>
      <c r="P2489">
        <v>2</v>
      </c>
      <c r="Q2489">
        <v>2</v>
      </c>
      <c r="R2489" s="1">
        <v>44682</v>
      </c>
      <c r="S2489" t="str">
        <f t="shared" si="190"/>
        <v>Lenny &amp; Larrys - Chocolate Chip</v>
      </c>
      <c r="T2489" t="str">
        <f t="shared" si="191"/>
        <v>Food</v>
      </c>
      <c r="U2489" t="str">
        <f>IF(T2489="Cell is Blank - Dis-regard",_xlfn.XLOOKUP(S2489,'Categroy Lookup'!A:A,'Categroy Lookup'!B:B,"Cell is Blank - Dis-regard"),T2489)</f>
        <v>Food</v>
      </c>
      <c r="V2489" t="b">
        <f t="shared" si="193"/>
        <v>1</v>
      </c>
      <c r="W2489">
        <f t="shared" si="192"/>
        <v>2</v>
      </c>
      <c r="X2489" s="8">
        <f t="shared" si="194"/>
        <v>1.3333333333333333</v>
      </c>
      <c r="Y2489" t="s">
        <v>582</v>
      </c>
      <c r="Z2489" t="s">
        <v>591</v>
      </c>
      <c r="AB2489" t="s">
        <v>679</v>
      </c>
      <c r="AC2489" t="s">
        <v>803</v>
      </c>
      <c r="AD2489">
        <v>2022</v>
      </c>
    </row>
    <row r="2490" spans="1:30" x14ac:dyDescent="0.25">
      <c r="A2490" t="s">
        <v>18</v>
      </c>
      <c r="B2490" t="s">
        <v>197</v>
      </c>
      <c r="C2490" t="s">
        <v>198</v>
      </c>
      <c r="D2490" t="s">
        <v>199</v>
      </c>
      <c r="E2490" t="s">
        <v>250</v>
      </c>
      <c r="F2490" t="s">
        <v>27</v>
      </c>
      <c r="G2490">
        <v>15049015311</v>
      </c>
      <c r="H2490" t="s">
        <v>292</v>
      </c>
      <c r="I2490" t="s">
        <v>33</v>
      </c>
      <c r="J2490">
        <v>110</v>
      </c>
      <c r="K2490">
        <v>1.5</v>
      </c>
      <c r="L2490">
        <v>1</v>
      </c>
      <c r="M2490">
        <v>110</v>
      </c>
      <c r="N2490">
        <v>1.5</v>
      </c>
      <c r="O2490">
        <v>1</v>
      </c>
      <c r="P2490">
        <v>1.5</v>
      </c>
      <c r="Q2490">
        <v>1.5</v>
      </c>
      <c r="R2490" s="1">
        <v>44682</v>
      </c>
      <c r="S2490" t="str">
        <f t="shared" si="190"/>
        <v>Pop Corners - Kettle Corn</v>
      </c>
      <c r="T2490" t="str">
        <f t="shared" si="191"/>
        <v>Food</v>
      </c>
      <c r="U2490" t="str">
        <f>IF(T2490="Cell is Blank - Dis-regard",_xlfn.XLOOKUP(S2490,'Categroy Lookup'!A:A,'Categroy Lookup'!B:B,"Cell is Blank - Dis-regard"),T2490)</f>
        <v>Food</v>
      </c>
      <c r="V2490" t="b">
        <f t="shared" si="193"/>
        <v>1</v>
      </c>
      <c r="W2490">
        <f t="shared" si="192"/>
        <v>1.5</v>
      </c>
      <c r="X2490" s="8">
        <f t="shared" si="194"/>
        <v>1</v>
      </c>
      <c r="Y2490" t="s">
        <v>606</v>
      </c>
      <c r="Z2490" t="s">
        <v>607</v>
      </c>
      <c r="AB2490" t="s">
        <v>679</v>
      </c>
      <c r="AC2490" t="s">
        <v>803</v>
      </c>
      <c r="AD2490">
        <v>2022</v>
      </c>
    </row>
    <row r="2491" spans="1:30" x14ac:dyDescent="0.25">
      <c r="A2491" t="s">
        <v>18</v>
      </c>
      <c r="B2491" t="s">
        <v>197</v>
      </c>
      <c r="C2491" t="s">
        <v>198</v>
      </c>
      <c r="D2491" t="s">
        <v>199</v>
      </c>
      <c r="E2491" t="s">
        <v>114</v>
      </c>
      <c r="F2491" t="s">
        <v>27</v>
      </c>
      <c r="G2491">
        <v>15049017317</v>
      </c>
      <c r="H2491" t="s">
        <v>292</v>
      </c>
      <c r="I2491" t="s">
        <v>33</v>
      </c>
      <c r="J2491">
        <v>112</v>
      </c>
      <c r="K2491">
        <v>1.5</v>
      </c>
      <c r="L2491">
        <v>1</v>
      </c>
      <c r="M2491">
        <v>112</v>
      </c>
      <c r="N2491">
        <v>1.5</v>
      </c>
      <c r="O2491">
        <v>1</v>
      </c>
      <c r="P2491">
        <v>1.5</v>
      </c>
      <c r="Q2491">
        <v>1.5</v>
      </c>
      <c r="R2491" s="1">
        <v>44682</v>
      </c>
      <c r="S2491" t="str">
        <f t="shared" si="190"/>
        <v>SunChips Multigrain - Original</v>
      </c>
      <c r="T2491" t="str">
        <f t="shared" si="191"/>
        <v>Food</v>
      </c>
      <c r="U2491" t="str">
        <f>IF(T2491="Cell is Blank - Dis-regard",_xlfn.XLOOKUP(S2491,'Categroy Lookup'!A:A,'Categroy Lookup'!B:B,"Cell is Blank - Dis-regard"),T2491)</f>
        <v>Food</v>
      </c>
      <c r="V2491" t="b">
        <f t="shared" si="193"/>
        <v>1</v>
      </c>
      <c r="W2491">
        <f t="shared" si="192"/>
        <v>1.5</v>
      </c>
      <c r="X2491" s="8">
        <f t="shared" si="194"/>
        <v>1</v>
      </c>
      <c r="Y2491" t="s">
        <v>502</v>
      </c>
      <c r="Z2491" t="s">
        <v>512</v>
      </c>
      <c r="AB2491" t="s">
        <v>679</v>
      </c>
      <c r="AC2491" t="s">
        <v>803</v>
      </c>
      <c r="AD2491">
        <v>2022</v>
      </c>
    </row>
    <row r="2492" spans="1:30" x14ac:dyDescent="0.25">
      <c r="A2492" t="s">
        <v>18</v>
      </c>
      <c r="B2492" t="s">
        <v>197</v>
      </c>
      <c r="C2492" t="s">
        <v>198</v>
      </c>
      <c r="D2492" t="s">
        <v>199</v>
      </c>
      <c r="E2492" t="s">
        <v>261</v>
      </c>
      <c r="F2492" t="s">
        <v>31</v>
      </c>
      <c r="G2492">
        <v>15049019020</v>
      </c>
      <c r="H2492" t="s">
        <v>292</v>
      </c>
      <c r="I2492" t="s">
        <v>33</v>
      </c>
      <c r="J2492">
        <v>145</v>
      </c>
      <c r="K2492">
        <v>2.75</v>
      </c>
      <c r="L2492">
        <v>1</v>
      </c>
      <c r="M2492">
        <v>145</v>
      </c>
      <c r="N2492">
        <v>2.75</v>
      </c>
      <c r="O2492">
        <v>1</v>
      </c>
      <c r="P2492">
        <v>2.75</v>
      </c>
      <c r="Q2492">
        <v>2.75</v>
      </c>
      <c r="R2492" s="1">
        <v>44682</v>
      </c>
      <c r="S2492" t="str">
        <f t="shared" si="190"/>
        <v>Bai Antioxidant - Tanzania Lemon Super Tea</v>
      </c>
      <c r="T2492" t="str">
        <f t="shared" si="191"/>
        <v>Non Carbonated</v>
      </c>
      <c r="U2492" t="str">
        <f>IF(T2492="Cell is Blank - Dis-regard",_xlfn.XLOOKUP(S2492,'Categroy Lookup'!A:A,'Categroy Lookup'!B:B,"Cell is Blank - Dis-regard"),T2492)</f>
        <v>Non Carbonated</v>
      </c>
      <c r="V2492" t="b">
        <f t="shared" si="193"/>
        <v>1</v>
      </c>
      <c r="W2492">
        <f t="shared" si="192"/>
        <v>2.75</v>
      </c>
      <c r="X2492" s="8">
        <f t="shared" si="194"/>
        <v>1.8333333333333333</v>
      </c>
      <c r="Y2492" t="s">
        <v>471</v>
      </c>
      <c r="Z2492" t="s">
        <v>611</v>
      </c>
      <c r="AB2492" t="s">
        <v>679</v>
      </c>
      <c r="AC2492" t="s">
        <v>803</v>
      </c>
      <c r="AD2492">
        <v>2022</v>
      </c>
    </row>
    <row r="2493" spans="1:30" x14ac:dyDescent="0.25">
      <c r="A2493" t="s">
        <v>18</v>
      </c>
      <c r="B2493" t="s">
        <v>19</v>
      </c>
      <c r="C2493" t="s">
        <v>20</v>
      </c>
      <c r="D2493" t="s">
        <v>21</v>
      </c>
      <c r="E2493" t="s">
        <v>26</v>
      </c>
      <c r="F2493" t="s">
        <v>27</v>
      </c>
      <c r="G2493">
        <v>15049198638</v>
      </c>
      <c r="H2493" t="s">
        <v>292</v>
      </c>
      <c r="I2493" t="s">
        <v>33</v>
      </c>
      <c r="J2493">
        <v>123</v>
      </c>
      <c r="K2493">
        <v>1.5</v>
      </c>
      <c r="L2493">
        <v>1</v>
      </c>
      <c r="M2493">
        <v>123</v>
      </c>
      <c r="N2493">
        <v>1.5</v>
      </c>
      <c r="O2493">
        <v>1</v>
      </c>
      <c r="P2493">
        <v>1.5</v>
      </c>
      <c r="Q2493">
        <v>1.5</v>
      </c>
      <c r="R2493" s="1">
        <v>44682</v>
      </c>
      <c r="S2493" t="str">
        <f t="shared" si="190"/>
        <v>Takis - Hot Chilli Pepper &amp; Lime</v>
      </c>
      <c r="T2493" t="str">
        <f t="shared" si="191"/>
        <v>Food</v>
      </c>
      <c r="U2493" t="str">
        <f>IF(T2493="Cell is Blank - Dis-regard",_xlfn.XLOOKUP(S2493,'Categroy Lookup'!A:A,'Categroy Lookup'!B:B,"Cell is Blank - Dis-regard"),T2493)</f>
        <v>Food</v>
      </c>
      <c r="V2493" t="b">
        <f t="shared" si="193"/>
        <v>1</v>
      </c>
      <c r="W2493">
        <f t="shared" si="192"/>
        <v>1.5</v>
      </c>
      <c r="X2493" s="8">
        <f t="shared" si="194"/>
        <v>1</v>
      </c>
      <c r="Y2493" t="s">
        <v>469</v>
      </c>
      <c r="Z2493" t="s">
        <v>470</v>
      </c>
      <c r="AB2493" t="s">
        <v>679</v>
      </c>
      <c r="AC2493" t="s">
        <v>803</v>
      </c>
      <c r="AD2493">
        <v>2022</v>
      </c>
    </row>
    <row r="2494" spans="1:30" x14ac:dyDescent="0.25">
      <c r="A2494" t="s">
        <v>18</v>
      </c>
      <c r="B2494" t="s">
        <v>40</v>
      </c>
      <c r="C2494" t="s">
        <v>41</v>
      </c>
      <c r="D2494" t="s">
        <v>42</v>
      </c>
      <c r="E2494" t="s">
        <v>93</v>
      </c>
      <c r="F2494" t="s">
        <v>23</v>
      </c>
      <c r="G2494">
        <v>15050642622</v>
      </c>
      <c r="H2494" t="s">
        <v>293</v>
      </c>
      <c r="I2494" t="s">
        <v>25</v>
      </c>
      <c r="J2494">
        <v>141</v>
      </c>
      <c r="K2494">
        <v>1.5</v>
      </c>
      <c r="L2494">
        <v>1</v>
      </c>
      <c r="M2494">
        <v>141</v>
      </c>
      <c r="N2494">
        <v>1.5</v>
      </c>
      <c r="O2494">
        <v>1</v>
      </c>
      <c r="P2494">
        <v>1.5</v>
      </c>
      <c r="Q2494">
        <v>1.5</v>
      </c>
      <c r="R2494" s="1">
        <v>44683</v>
      </c>
      <c r="S2494" t="str">
        <f t="shared" si="190"/>
        <v>Coca Cola - Zero Sugar</v>
      </c>
      <c r="T2494" t="str">
        <f t="shared" si="191"/>
        <v>Carbonated</v>
      </c>
      <c r="U2494" t="str">
        <f>IF(T2494="Cell is Blank - Dis-regard",_xlfn.XLOOKUP(S2494,'Categroy Lookup'!A:A,'Categroy Lookup'!B:B,"Cell is Blank - Dis-regard"),T2494)</f>
        <v>Carbonated</v>
      </c>
      <c r="V2494" t="b">
        <f t="shared" si="193"/>
        <v>1</v>
      </c>
      <c r="W2494">
        <f t="shared" si="192"/>
        <v>1.5</v>
      </c>
      <c r="X2494" s="8">
        <f t="shared" si="194"/>
        <v>1</v>
      </c>
      <c r="Y2494" t="s">
        <v>524</v>
      </c>
      <c r="Z2494" t="s">
        <v>525</v>
      </c>
      <c r="AB2494" t="s">
        <v>681</v>
      </c>
      <c r="AC2494" t="s">
        <v>804</v>
      </c>
      <c r="AD2494">
        <v>2022</v>
      </c>
    </row>
    <row r="2495" spans="1:30" x14ac:dyDescent="0.25">
      <c r="A2495" t="s">
        <v>18</v>
      </c>
      <c r="B2495" t="s">
        <v>197</v>
      </c>
      <c r="C2495" t="s">
        <v>198</v>
      </c>
      <c r="D2495" t="s">
        <v>199</v>
      </c>
      <c r="E2495" t="s">
        <v>93</v>
      </c>
      <c r="F2495" t="s">
        <v>23</v>
      </c>
      <c r="G2495">
        <v>15051329871</v>
      </c>
      <c r="H2495" t="s">
        <v>293</v>
      </c>
      <c r="I2495" t="s">
        <v>25</v>
      </c>
      <c r="J2495">
        <v>142</v>
      </c>
      <c r="K2495">
        <v>1.5</v>
      </c>
      <c r="L2495">
        <v>1</v>
      </c>
      <c r="M2495">
        <v>142</v>
      </c>
      <c r="N2495">
        <v>1.5</v>
      </c>
      <c r="O2495">
        <v>1</v>
      </c>
      <c r="P2495">
        <v>1.5</v>
      </c>
      <c r="Q2495">
        <v>1.5</v>
      </c>
      <c r="R2495" s="1">
        <v>44683</v>
      </c>
      <c r="S2495" t="str">
        <f t="shared" si="190"/>
        <v>Coca Cola - Zero Sugar</v>
      </c>
      <c r="T2495" t="str">
        <f t="shared" si="191"/>
        <v>Carbonated</v>
      </c>
      <c r="U2495" t="str">
        <f>IF(T2495="Cell is Blank - Dis-regard",_xlfn.XLOOKUP(S2495,'Categroy Lookup'!A:A,'Categroy Lookup'!B:B,"Cell is Blank - Dis-regard"),T2495)</f>
        <v>Carbonated</v>
      </c>
      <c r="V2495" t="b">
        <f t="shared" si="193"/>
        <v>1</v>
      </c>
      <c r="W2495">
        <f t="shared" si="192"/>
        <v>1.5</v>
      </c>
      <c r="X2495" s="8">
        <f t="shared" si="194"/>
        <v>1</v>
      </c>
      <c r="Y2495" t="s">
        <v>524</v>
      </c>
      <c r="Z2495" t="s">
        <v>525</v>
      </c>
      <c r="AB2495" t="s">
        <v>681</v>
      </c>
      <c r="AC2495" t="s">
        <v>804</v>
      </c>
      <c r="AD2495">
        <v>2022</v>
      </c>
    </row>
    <row r="2496" spans="1:30" x14ac:dyDescent="0.25">
      <c r="A2496" t="s">
        <v>18</v>
      </c>
      <c r="B2496" t="s">
        <v>197</v>
      </c>
      <c r="C2496" t="s">
        <v>198</v>
      </c>
      <c r="D2496" t="s">
        <v>199</v>
      </c>
      <c r="E2496" t="s">
        <v>294</v>
      </c>
      <c r="F2496" t="s">
        <v>27</v>
      </c>
      <c r="G2496">
        <v>15051933121</v>
      </c>
      <c r="H2496" t="s">
        <v>293</v>
      </c>
      <c r="I2496" t="s">
        <v>33</v>
      </c>
      <c r="J2496">
        <v>120</v>
      </c>
      <c r="K2496">
        <v>2</v>
      </c>
      <c r="L2496">
        <v>1</v>
      </c>
      <c r="M2496">
        <v>120</v>
      </c>
      <c r="N2496">
        <v>2</v>
      </c>
      <c r="O2496">
        <v>1</v>
      </c>
      <c r="P2496">
        <v>2</v>
      </c>
      <c r="Q2496">
        <v>2</v>
      </c>
      <c r="R2496" s="1">
        <v>44683</v>
      </c>
      <c r="S2496" t="str">
        <f t="shared" si="190"/>
        <v>Snyder's of Hanover Pretzel Pieces - Honey Mu</v>
      </c>
      <c r="T2496" t="str">
        <f t="shared" si="191"/>
        <v>Food</v>
      </c>
      <c r="U2496" t="str">
        <f>IF(T2496="Cell is Blank - Dis-regard",_xlfn.XLOOKUP(S2496,'Categroy Lookup'!A:A,'Categroy Lookup'!B:B,"Cell is Blank - Dis-regard"),T2496)</f>
        <v>Food</v>
      </c>
      <c r="V2496" t="b">
        <f t="shared" si="193"/>
        <v>1</v>
      </c>
      <c r="W2496">
        <f t="shared" si="192"/>
        <v>2</v>
      </c>
      <c r="X2496" s="8">
        <f t="shared" si="194"/>
        <v>1.3333333333333333</v>
      </c>
      <c r="Y2496" t="s">
        <v>622</v>
      </c>
      <c r="Z2496" t="s">
        <v>623</v>
      </c>
      <c r="AB2496" t="s">
        <v>681</v>
      </c>
      <c r="AC2496" t="s">
        <v>804</v>
      </c>
      <c r="AD2496">
        <v>2022</v>
      </c>
    </row>
    <row r="2497" spans="1:30" x14ac:dyDescent="0.25">
      <c r="A2497" t="s">
        <v>18</v>
      </c>
      <c r="B2497" t="s">
        <v>40</v>
      </c>
      <c r="C2497" t="s">
        <v>41</v>
      </c>
      <c r="D2497" t="s">
        <v>42</v>
      </c>
      <c r="E2497" t="s">
        <v>82</v>
      </c>
      <c r="F2497" t="s">
        <v>31</v>
      </c>
      <c r="G2497">
        <v>15052185052</v>
      </c>
      <c r="H2497" t="s">
        <v>293</v>
      </c>
      <c r="I2497" t="s">
        <v>25</v>
      </c>
      <c r="J2497">
        <v>145</v>
      </c>
      <c r="K2497">
        <v>2.5</v>
      </c>
      <c r="L2497">
        <v>1</v>
      </c>
      <c r="M2497">
        <v>145</v>
      </c>
      <c r="N2497">
        <v>2.5</v>
      </c>
      <c r="O2497">
        <v>1</v>
      </c>
      <c r="P2497">
        <v>2.5</v>
      </c>
      <c r="Q2497">
        <v>2.5</v>
      </c>
      <c r="R2497" s="1">
        <v>44683</v>
      </c>
      <c r="S2497" t="str">
        <f t="shared" si="190"/>
        <v>Snapple Diet Tea - Peach Tea</v>
      </c>
      <c r="T2497" t="str">
        <f t="shared" si="191"/>
        <v>Non Carbonated</v>
      </c>
      <c r="U2497" t="str">
        <f>IF(T2497="Cell is Blank - Dis-regard",_xlfn.XLOOKUP(S2497,'Categroy Lookup'!A:A,'Categroy Lookup'!B:B,"Cell is Blank - Dis-regard"),T2497)</f>
        <v>Non Carbonated</v>
      </c>
      <c r="V2497" t="b">
        <f t="shared" si="193"/>
        <v>1</v>
      </c>
      <c r="W2497">
        <f t="shared" si="192"/>
        <v>2.5</v>
      </c>
      <c r="X2497" s="8">
        <f t="shared" si="194"/>
        <v>1.6666666666666667</v>
      </c>
      <c r="Y2497" t="s">
        <v>478</v>
      </c>
      <c r="Z2497" t="s">
        <v>517</v>
      </c>
      <c r="AB2497" t="s">
        <v>681</v>
      </c>
      <c r="AC2497" t="s">
        <v>804</v>
      </c>
      <c r="AD2497">
        <v>2022</v>
      </c>
    </row>
    <row r="2498" spans="1:30" x14ac:dyDescent="0.25">
      <c r="A2498" t="s">
        <v>18</v>
      </c>
      <c r="B2498" t="s">
        <v>40</v>
      </c>
      <c r="C2498" t="s">
        <v>41</v>
      </c>
      <c r="D2498" t="s">
        <v>42</v>
      </c>
      <c r="E2498" t="s">
        <v>175</v>
      </c>
      <c r="F2498" t="s">
        <v>27</v>
      </c>
      <c r="G2498">
        <v>15052198059</v>
      </c>
      <c r="H2498" t="s">
        <v>293</v>
      </c>
      <c r="I2498" t="s">
        <v>25</v>
      </c>
      <c r="J2498">
        <v>111</v>
      </c>
      <c r="K2498">
        <v>1.5</v>
      </c>
      <c r="L2498">
        <v>1</v>
      </c>
      <c r="M2498">
        <v>111</v>
      </c>
      <c r="N2498">
        <v>1.5</v>
      </c>
      <c r="O2498">
        <v>1</v>
      </c>
      <c r="P2498">
        <v>1.5</v>
      </c>
      <c r="Q2498">
        <v>1.5</v>
      </c>
      <c r="R2498" s="1">
        <v>44683</v>
      </c>
      <c r="S2498" t="str">
        <f t="shared" ref="S2498:S2561" si="195">IF(E2498="","Cell is Blank - Dis-regard",E2498)</f>
        <v>Fritos - Original</v>
      </c>
      <c r="T2498" t="str">
        <f t="shared" ref="T2498:T2561" si="196">IF(F2498="","Cell is Blank - Dis-regard",F2498)</f>
        <v>Food</v>
      </c>
      <c r="U2498" t="str">
        <f>IF(T2498="Cell is Blank - Dis-regard",_xlfn.XLOOKUP(S2498,'Categroy Lookup'!A:A,'Categroy Lookup'!B:B,"Cell is Blank - Dis-regard"),T2498)</f>
        <v>Food</v>
      </c>
      <c r="V2498" t="b">
        <f t="shared" si="193"/>
        <v>1</v>
      </c>
      <c r="W2498">
        <f t="shared" ref="W2498:W2561" si="197">IF(V2498="FALSE",K2498,K2498)</f>
        <v>1.5</v>
      </c>
      <c r="X2498" s="8">
        <f t="shared" si="194"/>
        <v>1</v>
      </c>
      <c r="Y2498" t="s">
        <v>567</v>
      </c>
      <c r="Z2498" t="s">
        <v>512</v>
      </c>
      <c r="AB2498" t="s">
        <v>681</v>
      </c>
      <c r="AC2498" t="s">
        <v>804</v>
      </c>
      <c r="AD2498">
        <v>2022</v>
      </c>
    </row>
    <row r="2499" spans="1:30" x14ac:dyDescent="0.25">
      <c r="A2499" t="s">
        <v>18</v>
      </c>
      <c r="B2499" t="s">
        <v>197</v>
      </c>
      <c r="C2499" t="s">
        <v>198</v>
      </c>
      <c r="D2499" t="s">
        <v>199</v>
      </c>
      <c r="E2499" t="s">
        <v>75</v>
      </c>
      <c r="F2499" t="s">
        <v>31</v>
      </c>
      <c r="G2499">
        <v>15052829254</v>
      </c>
      <c r="H2499" t="s">
        <v>293</v>
      </c>
      <c r="I2499" t="s">
        <v>33</v>
      </c>
      <c r="J2499">
        <v>143</v>
      </c>
      <c r="K2499">
        <v>2.5</v>
      </c>
      <c r="L2499">
        <v>1</v>
      </c>
      <c r="M2499">
        <v>143</v>
      </c>
      <c r="N2499">
        <v>2.5</v>
      </c>
      <c r="O2499">
        <v>1</v>
      </c>
      <c r="P2499">
        <v>2.5</v>
      </c>
      <c r="Q2499">
        <v>2.5</v>
      </c>
      <c r="R2499" s="1">
        <v>44683</v>
      </c>
      <c r="S2499" t="str">
        <f t="shared" si="195"/>
        <v>Snapple Diet Tea - Raspberry</v>
      </c>
      <c r="T2499" t="str">
        <f t="shared" si="196"/>
        <v>Non Carbonated</v>
      </c>
      <c r="U2499" t="str">
        <f>IF(T2499="Cell is Blank - Dis-regard",_xlfn.XLOOKUP(S2499,'Categroy Lookup'!A:A,'Categroy Lookup'!B:B,"Cell is Blank - Dis-regard"),T2499)</f>
        <v>Non Carbonated</v>
      </c>
      <c r="V2499" t="b">
        <f t="shared" ref="V2499:V2562" si="198">K2499=N2499</f>
        <v>1</v>
      </c>
      <c r="W2499">
        <f t="shared" si="197"/>
        <v>2.5</v>
      </c>
      <c r="X2499" s="8">
        <f t="shared" ref="X2499:X2562" si="199">W2499/1.5</f>
        <v>1.6666666666666667</v>
      </c>
      <c r="Y2499" t="s">
        <v>478</v>
      </c>
      <c r="Z2499" t="s">
        <v>508</v>
      </c>
      <c r="AB2499" t="s">
        <v>681</v>
      </c>
      <c r="AC2499" t="s">
        <v>804</v>
      </c>
      <c r="AD2499">
        <v>2022</v>
      </c>
    </row>
    <row r="2500" spans="1:30" x14ac:dyDescent="0.25">
      <c r="A2500" t="s">
        <v>18</v>
      </c>
      <c r="B2500" t="s">
        <v>197</v>
      </c>
      <c r="C2500" t="s">
        <v>198</v>
      </c>
      <c r="D2500" t="s">
        <v>199</v>
      </c>
      <c r="E2500" t="s">
        <v>75</v>
      </c>
      <c r="F2500" t="s">
        <v>31</v>
      </c>
      <c r="G2500">
        <v>15052829509</v>
      </c>
      <c r="H2500" t="s">
        <v>293</v>
      </c>
      <c r="I2500" t="s">
        <v>33</v>
      </c>
      <c r="J2500">
        <v>143</v>
      </c>
      <c r="K2500">
        <v>2.5</v>
      </c>
      <c r="L2500">
        <v>1</v>
      </c>
      <c r="M2500">
        <v>143</v>
      </c>
      <c r="N2500">
        <v>2.5</v>
      </c>
      <c r="O2500">
        <v>1</v>
      </c>
      <c r="P2500">
        <v>2.5</v>
      </c>
      <c r="Q2500">
        <v>2.5</v>
      </c>
      <c r="R2500" s="1">
        <v>44683</v>
      </c>
      <c r="S2500" t="str">
        <f t="shared" si="195"/>
        <v>Snapple Diet Tea - Raspberry</v>
      </c>
      <c r="T2500" t="str">
        <f t="shared" si="196"/>
        <v>Non Carbonated</v>
      </c>
      <c r="U2500" t="str">
        <f>IF(T2500="Cell is Blank - Dis-regard",_xlfn.XLOOKUP(S2500,'Categroy Lookup'!A:A,'Categroy Lookup'!B:B,"Cell is Blank - Dis-regard"),T2500)</f>
        <v>Non Carbonated</v>
      </c>
      <c r="V2500" t="b">
        <f t="shared" si="198"/>
        <v>1</v>
      </c>
      <c r="W2500">
        <f t="shared" si="197"/>
        <v>2.5</v>
      </c>
      <c r="X2500" s="8">
        <f t="shared" si="199"/>
        <v>1.6666666666666667</v>
      </c>
      <c r="Y2500" t="s">
        <v>478</v>
      </c>
      <c r="Z2500" t="s">
        <v>508</v>
      </c>
      <c r="AB2500" t="s">
        <v>681</v>
      </c>
      <c r="AC2500" t="s">
        <v>804</v>
      </c>
      <c r="AD2500">
        <v>2022</v>
      </c>
    </row>
    <row r="2501" spans="1:30" x14ac:dyDescent="0.25">
      <c r="A2501" t="s">
        <v>18</v>
      </c>
      <c r="B2501" t="s">
        <v>28</v>
      </c>
      <c r="C2501" t="s">
        <v>20</v>
      </c>
      <c r="D2501" t="s">
        <v>29</v>
      </c>
      <c r="E2501" t="s">
        <v>93</v>
      </c>
      <c r="F2501" t="s">
        <v>23</v>
      </c>
      <c r="G2501">
        <v>15052940844</v>
      </c>
      <c r="H2501" t="s">
        <v>293</v>
      </c>
      <c r="I2501" t="s">
        <v>33</v>
      </c>
      <c r="J2501">
        <v>140</v>
      </c>
      <c r="K2501">
        <v>1.5</v>
      </c>
      <c r="L2501">
        <v>1</v>
      </c>
      <c r="M2501">
        <v>140</v>
      </c>
      <c r="N2501">
        <v>1.5</v>
      </c>
      <c r="O2501">
        <v>1</v>
      </c>
      <c r="P2501">
        <v>1.5</v>
      </c>
      <c r="Q2501">
        <v>1.5</v>
      </c>
      <c r="R2501" s="1">
        <v>44683</v>
      </c>
      <c r="S2501" t="str">
        <f t="shared" si="195"/>
        <v>Coca Cola - Zero Sugar</v>
      </c>
      <c r="T2501" t="str">
        <f t="shared" si="196"/>
        <v>Carbonated</v>
      </c>
      <c r="U2501" t="str">
        <f>IF(T2501="Cell is Blank - Dis-regard",_xlfn.XLOOKUP(S2501,'Categroy Lookup'!A:A,'Categroy Lookup'!B:B,"Cell is Blank - Dis-regard"),T2501)</f>
        <v>Carbonated</v>
      </c>
      <c r="V2501" t="b">
        <f t="shared" si="198"/>
        <v>1</v>
      </c>
      <c r="W2501">
        <f t="shared" si="197"/>
        <v>1.5</v>
      </c>
      <c r="X2501" s="8">
        <f t="shared" si="199"/>
        <v>1</v>
      </c>
      <c r="Y2501" t="s">
        <v>524</v>
      </c>
      <c r="Z2501" t="s">
        <v>525</v>
      </c>
      <c r="AB2501" t="s">
        <v>681</v>
      </c>
      <c r="AC2501" t="s">
        <v>804</v>
      </c>
      <c r="AD2501">
        <v>2022</v>
      </c>
    </row>
    <row r="2502" spans="1:30" x14ac:dyDescent="0.25">
      <c r="A2502" t="s">
        <v>18</v>
      </c>
      <c r="B2502" t="s">
        <v>28</v>
      </c>
      <c r="C2502" t="s">
        <v>20</v>
      </c>
      <c r="D2502" t="s">
        <v>29</v>
      </c>
      <c r="E2502" t="s">
        <v>93</v>
      </c>
      <c r="F2502" t="s">
        <v>23</v>
      </c>
      <c r="G2502">
        <v>15052954503</v>
      </c>
      <c r="H2502" t="s">
        <v>293</v>
      </c>
      <c r="I2502" t="s">
        <v>33</v>
      </c>
      <c r="J2502">
        <v>140</v>
      </c>
      <c r="K2502">
        <v>1.5</v>
      </c>
      <c r="L2502">
        <v>1</v>
      </c>
      <c r="M2502">
        <v>140</v>
      </c>
      <c r="N2502">
        <v>1.5</v>
      </c>
      <c r="O2502">
        <v>1</v>
      </c>
      <c r="P2502">
        <v>1.5</v>
      </c>
      <c r="Q2502">
        <v>1.5</v>
      </c>
      <c r="R2502" s="1">
        <v>44683</v>
      </c>
      <c r="S2502" t="str">
        <f t="shared" si="195"/>
        <v>Coca Cola - Zero Sugar</v>
      </c>
      <c r="T2502" t="str">
        <f t="shared" si="196"/>
        <v>Carbonated</v>
      </c>
      <c r="U2502" t="str">
        <f>IF(T2502="Cell is Blank - Dis-regard",_xlfn.XLOOKUP(S2502,'Categroy Lookup'!A:A,'Categroy Lookup'!B:B,"Cell is Blank - Dis-regard"),T2502)</f>
        <v>Carbonated</v>
      </c>
      <c r="V2502" t="b">
        <f t="shared" si="198"/>
        <v>1</v>
      </c>
      <c r="W2502">
        <f t="shared" si="197"/>
        <v>1.5</v>
      </c>
      <c r="X2502" s="8">
        <f t="shared" si="199"/>
        <v>1</v>
      </c>
      <c r="Y2502" t="s">
        <v>524</v>
      </c>
      <c r="Z2502" t="s">
        <v>525</v>
      </c>
      <c r="AB2502" t="s">
        <v>681</v>
      </c>
      <c r="AC2502" t="s">
        <v>804</v>
      </c>
      <c r="AD2502">
        <v>2022</v>
      </c>
    </row>
    <row r="2503" spans="1:30" x14ac:dyDescent="0.25">
      <c r="A2503" t="s">
        <v>18</v>
      </c>
      <c r="B2503" t="s">
        <v>40</v>
      </c>
      <c r="C2503" t="s">
        <v>41</v>
      </c>
      <c r="D2503" t="s">
        <v>42</v>
      </c>
      <c r="E2503" t="s">
        <v>82</v>
      </c>
      <c r="F2503" t="s">
        <v>31</v>
      </c>
      <c r="G2503">
        <v>15052974355</v>
      </c>
      <c r="H2503" t="s">
        <v>293</v>
      </c>
      <c r="I2503" t="s">
        <v>25</v>
      </c>
      <c r="J2503">
        <v>145</v>
      </c>
      <c r="K2503">
        <v>2.5</v>
      </c>
      <c r="L2503">
        <v>1</v>
      </c>
      <c r="M2503">
        <v>145</v>
      </c>
      <c r="N2503">
        <v>2.5</v>
      </c>
      <c r="O2503">
        <v>1</v>
      </c>
      <c r="P2503">
        <v>2.5</v>
      </c>
      <c r="Q2503">
        <v>4</v>
      </c>
      <c r="R2503" s="1">
        <v>44683</v>
      </c>
      <c r="S2503" t="str">
        <f t="shared" si="195"/>
        <v>Snapple Diet Tea - Peach Tea</v>
      </c>
      <c r="T2503" t="str">
        <f t="shared" si="196"/>
        <v>Non Carbonated</v>
      </c>
      <c r="U2503" t="str">
        <f>IF(T2503="Cell is Blank - Dis-regard",_xlfn.XLOOKUP(S2503,'Categroy Lookup'!A:A,'Categroy Lookup'!B:B,"Cell is Blank - Dis-regard"),T2503)</f>
        <v>Non Carbonated</v>
      </c>
      <c r="V2503" t="b">
        <f t="shared" si="198"/>
        <v>1</v>
      </c>
      <c r="W2503">
        <f t="shared" si="197"/>
        <v>2.5</v>
      </c>
      <c r="X2503" s="8">
        <f t="shared" si="199"/>
        <v>1.6666666666666667</v>
      </c>
      <c r="Y2503" t="s">
        <v>478</v>
      </c>
      <c r="Z2503" t="s">
        <v>517</v>
      </c>
      <c r="AB2503" t="s">
        <v>681</v>
      </c>
      <c r="AC2503" t="s">
        <v>804</v>
      </c>
      <c r="AD2503">
        <v>2022</v>
      </c>
    </row>
    <row r="2504" spans="1:30" x14ac:dyDescent="0.25">
      <c r="A2504" t="s">
        <v>18</v>
      </c>
      <c r="B2504" t="s">
        <v>40</v>
      </c>
      <c r="C2504" t="s">
        <v>41</v>
      </c>
      <c r="D2504" t="s">
        <v>42</v>
      </c>
      <c r="E2504" t="s">
        <v>258</v>
      </c>
      <c r="F2504" t="s">
        <v>27</v>
      </c>
      <c r="G2504">
        <v>15052974355</v>
      </c>
      <c r="H2504" t="s">
        <v>293</v>
      </c>
      <c r="I2504" t="s">
        <v>25</v>
      </c>
      <c r="J2504">
        <v>112</v>
      </c>
      <c r="K2504">
        <v>1.5</v>
      </c>
      <c r="L2504">
        <v>1</v>
      </c>
      <c r="M2504">
        <v>112</v>
      </c>
      <c r="N2504">
        <v>1.5</v>
      </c>
      <c r="O2504">
        <v>1</v>
      </c>
      <c r="P2504">
        <v>1.5</v>
      </c>
      <c r="Q2504">
        <v>4</v>
      </c>
      <c r="R2504" s="1">
        <v>44683</v>
      </c>
      <c r="S2504" t="str">
        <f t="shared" si="195"/>
        <v>Pop Corners - Spicy Queso</v>
      </c>
      <c r="T2504" t="str">
        <f t="shared" si="196"/>
        <v>Food</v>
      </c>
      <c r="U2504" t="str">
        <f>IF(T2504="Cell is Blank - Dis-regard",_xlfn.XLOOKUP(S2504,'Categroy Lookup'!A:A,'Categroy Lookup'!B:B,"Cell is Blank - Dis-regard"),T2504)</f>
        <v>Food</v>
      </c>
      <c r="V2504" t="b">
        <f t="shared" si="198"/>
        <v>1</v>
      </c>
      <c r="W2504">
        <f t="shared" si="197"/>
        <v>1.5</v>
      </c>
      <c r="X2504" s="8">
        <f t="shared" si="199"/>
        <v>1</v>
      </c>
      <c r="Y2504" t="s">
        <v>606</v>
      </c>
      <c r="Z2504" t="s">
        <v>610</v>
      </c>
      <c r="AB2504" t="s">
        <v>681</v>
      </c>
      <c r="AC2504" t="s">
        <v>804</v>
      </c>
      <c r="AD2504">
        <v>2022</v>
      </c>
    </row>
    <row r="2505" spans="1:30" x14ac:dyDescent="0.25">
      <c r="A2505" t="s">
        <v>18</v>
      </c>
      <c r="B2505" t="s">
        <v>197</v>
      </c>
      <c r="C2505" t="s">
        <v>198</v>
      </c>
      <c r="D2505" t="s">
        <v>199</v>
      </c>
      <c r="E2505" t="s">
        <v>261</v>
      </c>
      <c r="F2505" t="s">
        <v>31</v>
      </c>
      <c r="G2505">
        <v>15053132237</v>
      </c>
      <c r="H2505" t="s">
        <v>293</v>
      </c>
      <c r="I2505" t="s">
        <v>33</v>
      </c>
      <c r="J2505">
        <v>145</v>
      </c>
      <c r="K2505">
        <v>2.75</v>
      </c>
      <c r="L2505">
        <v>1</v>
      </c>
      <c r="M2505">
        <v>145</v>
      </c>
      <c r="N2505">
        <v>2.75</v>
      </c>
      <c r="O2505">
        <v>1</v>
      </c>
      <c r="P2505">
        <v>2.75</v>
      </c>
      <c r="Q2505">
        <v>2.75</v>
      </c>
      <c r="R2505" s="1">
        <v>44683</v>
      </c>
      <c r="S2505" t="str">
        <f t="shared" si="195"/>
        <v>Bai Antioxidant - Tanzania Lemon Super Tea</v>
      </c>
      <c r="T2505" t="str">
        <f t="shared" si="196"/>
        <v>Non Carbonated</v>
      </c>
      <c r="U2505" t="str">
        <f>IF(T2505="Cell is Blank - Dis-regard",_xlfn.XLOOKUP(S2505,'Categroy Lookup'!A:A,'Categroy Lookup'!B:B,"Cell is Blank - Dis-regard"),T2505)</f>
        <v>Non Carbonated</v>
      </c>
      <c r="V2505" t="b">
        <f t="shared" si="198"/>
        <v>1</v>
      </c>
      <c r="W2505">
        <f t="shared" si="197"/>
        <v>2.75</v>
      </c>
      <c r="X2505" s="8">
        <f t="shared" si="199"/>
        <v>1.8333333333333333</v>
      </c>
      <c r="Y2505" t="s">
        <v>471</v>
      </c>
      <c r="Z2505" t="s">
        <v>611</v>
      </c>
      <c r="AB2505" t="s">
        <v>681</v>
      </c>
      <c r="AC2505" t="s">
        <v>804</v>
      </c>
      <c r="AD2505">
        <v>2022</v>
      </c>
    </row>
    <row r="2506" spans="1:30" x14ac:dyDescent="0.25">
      <c r="A2506" t="s">
        <v>18</v>
      </c>
      <c r="B2506" t="s">
        <v>197</v>
      </c>
      <c r="C2506" t="s">
        <v>198</v>
      </c>
      <c r="D2506" t="s">
        <v>199</v>
      </c>
      <c r="E2506" t="s">
        <v>205</v>
      </c>
      <c r="F2506" t="s">
        <v>23</v>
      </c>
      <c r="G2506">
        <v>15053224310</v>
      </c>
      <c r="H2506" t="s">
        <v>293</v>
      </c>
      <c r="I2506" t="s">
        <v>25</v>
      </c>
      <c r="J2506">
        <v>140</v>
      </c>
      <c r="K2506">
        <v>1.5</v>
      </c>
      <c r="L2506">
        <v>1</v>
      </c>
      <c r="M2506">
        <v>140</v>
      </c>
      <c r="N2506">
        <v>1.5</v>
      </c>
      <c r="O2506">
        <v>1</v>
      </c>
      <c r="P2506">
        <v>1.5</v>
      </c>
      <c r="Q2506">
        <v>3.5</v>
      </c>
      <c r="R2506" s="1">
        <v>44683</v>
      </c>
      <c r="S2506" t="str">
        <f t="shared" si="195"/>
        <v>Spindrift - Sparkling Water - Pineapple</v>
      </c>
      <c r="T2506" t="str">
        <f t="shared" si="196"/>
        <v>Carbonated</v>
      </c>
      <c r="U2506" t="str">
        <f>IF(T2506="Cell is Blank - Dis-regard",_xlfn.XLOOKUP(S2506,'Categroy Lookup'!A:A,'Categroy Lookup'!B:B,"Cell is Blank - Dis-regard"),T2506)</f>
        <v>Carbonated</v>
      </c>
      <c r="V2506" t="b">
        <f t="shared" si="198"/>
        <v>1</v>
      </c>
      <c r="W2506">
        <f t="shared" si="197"/>
        <v>1.5</v>
      </c>
      <c r="X2506" s="8">
        <f t="shared" si="199"/>
        <v>1</v>
      </c>
      <c r="Y2506" t="s">
        <v>486</v>
      </c>
      <c r="Z2506" t="s">
        <v>576</v>
      </c>
      <c r="AA2506" t="s">
        <v>577</v>
      </c>
      <c r="AB2506" t="s">
        <v>681</v>
      </c>
      <c r="AC2506" t="s">
        <v>804</v>
      </c>
      <c r="AD2506">
        <v>2022</v>
      </c>
    </row>
    <row r="2507" spans="1:30" x14ac:dyDescent="0.25">
      <c r="A2507" t="s">
        <v>18</v>
      </c>
      <c r="B2507" t="s">
        <v>197</v>
      </c>
      <c r="C2507" t="s">
        <v>198</v>
      </c>
      <c r="D2507" t="s">
        <v>199</v>
      </c>
      <c r="E2507" t="s">
        <v>232</v>
      </c>
      <c r="F2507" t="s">
        <v>27</v>
      </c>
      <c r="G2507">
        <v>15053224310</v>
      </c>
      <c r="H2507" t="s">
        <v>293</v>
      </c>
      <c r="I2507" t="s">
        <v>25</v>
      </c>
      <c r="J2507">
        <v>139</v>
      </c>
      <c r="K2507">
        <v>2</v>
      </c>
      <c r="L2507">
        <v>1</v>
      </c>
      <c r="M2507">
        <v>139</v>
      </c>
      <c r="N2507">
        <v>2</v>
      </c>
      <c r="O2507">
        <v>1</v>
      </c>
      <c r="P2507">
        <v>2</v>
      </c>
      <c r="Q2507">
        <v>3.5</v>
      </c>
      <c r="R2507" s="1">
        <v>44683</v>
      </c>
      <c r="S2507" t="str">
        <f t="shared" si="195"/>
        <v>Hungry Buddha - Coconut Cocoa</v>
      </c>
      <c r="T2507" t="str">
        <f t="shared" si="196"/>
        <v>Food</v>
      </c>
      <c r="U2507" t="str">
        <f>IF(T2507="Cell is Blank - Dis-regard",_xlfn.XLOOKUP(S2507,'Categroy Lookup'!A:A,'Categroy Lookup'!B:B,"Cell is Blank - Dis-regard"),T2507)</f>
        <v>Food</v>
      </c>
      <c r="V2507" t="b">
        <f t="shared" si="198"/>
        <v>1</v>
      </c>
      <c r="W2507">
        <f t="shared" si="197"/>
        <v>2</v>
      </c>
      <c r="X2507" s="8">
        <f t="shared" si="199"/>
        <v>1.3333333333333333</v>
      </c>
      <c r="Y2507" t="s">
        <v>590</v>
      </c>
      <c r="Z2507" t="s">
        <v>596</v>
      </c>
      <c r="AB2507" t="s">
        <v>681</v>
      </c>
      <c r="AC2507" t="s">
        <v>804</v>
      </c>
      <c r="AD2507">
        <v>2022</v>
      </c>
    </row>
    <row r="2508" spans="1:30" x14ac:dyDescent="0.25">
      <c r="A2508" t="s">
        <v>18</v>
      </c>
      <c r="B2508" t="s">
        <v>197</v>
      </c>
      <c r="C2508" t="s">
        <v>198</v>
      </c>
      <c r="D2508" t="s">
        <v>199</v>
      </c>
      <c r="E2508" t="s">
        <v>289</v>
      </c>
      <c r="F2508" t="s">
        <v>27</v>
      </c>
      <c r="G2508">
        <v>15053320298</v>
      </c>
      <c r="H2508" t="s">
        <v>293</v>
      </c>
      <c r="I2508" t="s">
        <v>25</v>
      </c>
      <c r="J2508">
        <v>152</v>
      </c>
      <c r="K2508">
        <v>3</v>
      </c>
      <c r="L2508">
        <v>1</v>
      </c>
      <c r="M2508">
        <v>152</v>
      </c>
      <c r="N2508">
        <v>3</v>
      </c>
      <c r="O2508">
        <v>1</v>
      </c>
      <c r="P2508">
        <v>3</v>
      </c>
      <c r="Q2508">
        <v>3</v>
      </c>
      <c r="R2508" s="1">
        <v>44683</v>
      </c>
      <c r="S2508" t="str">
        <f t="shared" si="195"/>
        <v>CheezIt - Go Paks</v>
      </c>
      <c r="T2508" t="str">
        <f t="shared" si="196"/>
        <v>Food</v>
      </c>
      <c r="U2508" t="str">
        <f>IF(T2508="Cell is Blank - Dis-regard",_xlfn.XLOOKUP(S2508,'Categroy Lookup'!A:A,'Categroy Lookup'!B:B,"Cell is Blank - Dis-regard"),T2508)</f>
        <v>Food</v>
      </c>
      <c r="V2508" t="b">
        <f t="shared" si="198"/>
        <v>1</v>
      </c>
      <c r="W2508">
        <f t="shared" si="197"/>
        <v>3</v>
      </c>
      <c r="X2508" s="8">
        <f t="shared" si="199"/>
        <v>2</v>
      </c>
      <c r="Y2508" t="s">
        <v>528</v>
      </c>
      <c r="Z2508" t="s">
        <v>603</v>
      </c>
      <c r="AB2508" t="s">
        <v>681</v>
      </c>
      <c r="AC2508" t="s">
        <v>804</v>
      </c>
      <c r="AD2508">
        <v>2022</v>
      </c>
    </row>
    <row r="2509" spans="1:30" x14ac:dyDescent="0.25">
      <c r="A2509" t="s">
        <v>18</v>
      </c>
      <c r="B2509" t="s">
        <v>40</v>
      </c>
      <c r="C2509" t="s">
        <v>41</v>
      </c>
      <c r="D2509" t="s">
        <v>42</v>
      </c>
      <c r="E2509" t="s">
        <v>43</v>
      </c>
      <c r="F2509" t="s">
        <v>23</v>
      </c>
      <c r="G2509">
        <v>15053459714</v>
      </c>
      <c r="H2509" t="s">
        <v>293</v>
      </c>
      <c r="I2509" t="s">
        <v>33</v>
      </c>
      <c r="J2509">
        <v>146</v>
      </c>
      <c r="K2509">
        <v>3</v>
      </c>
      <c r="L2509">
        <v>1</v>
      </c>
      <c r="M2509">
        <v>146</v>
      </c>
      <c r="N2509">
        <v>3</v>
      </c>
      <c r="O2509">
        <v>1</v>
      </c>
      <c r="P2509">
        <v>3</v>
      </c>
      <c r="Q2509">
        <v>3</v>
      </c>
      <c r="R2509" s="1">
        <v>44683</v>
      </c>
      <c r="S2509" t="str">
        <f t="shared" si="195"/>
        <v>Monster Energy Original</v>
      </c>
      <c r="T2509" t="str">
        <f t="shared" si="196"/>
        <v>Carbonated</v>
      </c>
      <c r="U2509" t="str">
        <f>IF(T2509="Cell is Blank - Dis-regard",_xlfn.XLOOKUP(S2509,'Categroy Lookup'!A:A,'Categroy Lookup'!B:B,"Cell is Blank - Dis-regard"),T2509)</f>
        <v>Carbonated</v>
      </c>
      <c r="V2509" t="b">
        <f t="shared" si="198"/>
        <v>1</v>
      </c>
      <c r="W2509">
        <f t="shared" si="197"/>
        <v>3</v>
      </c>
      <c r="X2509" s="8">
        <f t="shared" si="199"/>
        <v>2</v>
      </c>
      <c r="Y2509" t="s">
        <v>43</v>
      </c>
      <c r="AB2509" t="s">
        <v>681</v>
      </c>
      <c r="AC2509" t="s">
        <v>804</v>
      </c>
      <c r="AD2509">
        <v>2022</v>
      </c>
    </row>
    <row r="2510" spans="1:30" x14ac:dyDescent="0.25">
      <c r="A2510" t="s">
        <v>18</v>
      </c>
      <c r="B2510" t="s">
        <v>36</v>
      </c>
      <c r="C2510" t="s">
        <v>37</v>
      </c>
      <c r="D2510" t="s">
        <v>38</v>
      </c>
      <c r="E2510" t="s">
        <v>48</v>
      </c>
      <c r="F2510" t="s">
        <v>27</v>
      </c>
      <c r="G2510">
        <v>15053627225</v>
      </c>
      <c r="H2510" t="s">
        <v>293</v>
      </c>
      <c r="I2510" t="s">
        <v>25</v>
      </c>
      <c r="J2510">
        <v>136</v>
      </c>
      <c r="K2510">
        <v>1.75</v>
      </c>
      <c r="L2510">
        <v>1</v>
      </c>
      <c r="M2510">
        <v>136</v>
      </c>
      <c r="N2510">
        <v>1.75</v>
      </c>
      <c r="O2510">
        <v>1</v>
      </c>
      <c r="P2510">
        <v>1.75</v>
      </c>
      <c r="Q2510">
        <v>3.75</v>
      </c>
      <c r="R2510" s="1">
        <v>44683</v>
      </c>
      <c r="S2510" t="str">
        <f t="shared" si="195"/>
        <v>KitKat - Crisp Wafers</v>
      </c>
      <c r="T2510" t="str">
        <f t="shared" si="196"/>
        <v>Food</v>
      </c>
      <c r="U2510" t="str">
        <f>IF(T2510="Cell is Blank - Dis-regard",_xlfn.XLOOKUP(S2510,'Categroy Lookup'!A:A,'Categroy Lookup'!B:B,"Cell is Blank - Dis-regard"),T2510)</f>
        <v>Food</v>
      </c>
      <c r="V2510" t="b">
        <f t="shared" si="198"/>
        <v>1</v>
      </c>
      <c r="W2510">
        <f t="shared" si="197"/>
        <v>1.75</v>
      </c>
      <c r="X2510" s="8">
        <f t="shared" si="199"/>
        <v>1.1666666666666667</v>
      </c>
      <c r="Y2510" t="s">
        <v>482</v>
      </c>
      <c r="Z2510" t="s">
        <v>483</v>
      </c>
      <c r="AB2510" t="s">
        <v>681</v>
      </c>
      <c r="AC2510" t="s">
        <v>804</v>
      </c>
      <c r="AD2510">
        <v>2022</v>
      </c>
    </row>
    <row r="2511" spans="1:30" x14ac:dyDescent="0.25">
      <c r="A2511" t="s">
        <v>18</v>
      </c>
      <c r="B2511" t="s">
        <v>36</v>
      </c>
      <c r="C2511" t="s">
        <v>37</v>
      </c>
      <c r="D2511" t="s">
        <v>38</v>
      </c>
      <c r="E2511" t="s">
        <v>149</v>
      </c>
      <c r="F2511" t="s">
        <v>27</v>
      </c>
      <c r="G2511">
        <v>15053627225</v>
      </c>
      <c r="H2511" t="s">
        <v>293</v>
      </c>
      <c r="I2511" t="s">
        <v>25</v>
      </c>
      <c r="J2511">
        <v>139</v>
      </c>
      <c r="K2511">
        <v>2</v>
      </c>
      <c r="L2511">
        <v>1</v>
      </c>
      <c r="M2511">
        <v>139</v>
      </c>
      <c r="N2511">
        <v>2</v>
      </c>
      <c r="O2511">
        <v>1</v>
      </c>
      <c r="P2511">
        <v>2</v>
      </c>
      <c r="Q2511">
        <v>3.75</v>
      </c>
      <c r="R2511" s="1">
        <v>44683</v>
      </c>
      <c r="S2511" t="str">
        <f t="shared" si="195"/>
        <v>Kinder - Bueno - Crispy Creamy Chocolate</v>
      </c>
      <c r="T2511" t="str">
        <f t="shared" si="196"/>
        <v>Food</v>
      </c>
      <c r="U2511" t="str">
        <f>IF(T2511="Cell is Blank - Dis-regard",_xlfn.XLOOKUP(S2511,'Categroy Lookup'!A:A,'Categroy Lookup'!B:B,"Cell is Blank - Dis-regard"),T2511)</f>
        <v>Food</v>
      </c>
      <c r="V2511" t="b">
        <f t="shared" si="198"/>
        <v>1</v>
      </c>
      <c r="W2511">
        <f t="shared" si="197"/>
        <v>2</v>
      </c>
      <c r="X2511" s="8">
        <f t="shared" si="199"/>
        <v>1.3333333333333333</v>
      </c>
      <c r="Y2511" t="s">
        <v>557</v>
      </c>
      <c r="Z2511" t="s">
        <v>558</v>
      </c>
      <c r="AA2511" t="s">
        <v>559</v>
      </c>
      <c r="AB2511" t="s">
        <v>681</v>
      </c>
      <c r="AC2511" t="s">
        <v>804</v>
      </c>
      <c r="AD2511">
        <v>2022</v>
      </c>
    </row>
    <row r="2512" spans="1:30" x14ac:dyDescent="0.25">
      <c r="A2512" t="s">
        <v>18</v>
      </c>
      <c r="B2512" t="s">
        <v>197</v>
      </c>
      <c r="C2512" t="s">
        <v>198</v>
      </c>
      <c r="D2512" t="s">
        <v>199</v>
      </c>
      <c r="E2512" t="s">
        <v>93</v>
      </c>
      <c r="F2512" t="s">
        <v>23</v>
      </c>
      <c r="G2512">
        <v>15053679873</v>
      </c>
      <c r="H2512" t="s">
        <v>293</v>
      </c>
      <c r="I2512" t="s">
        <v>33</v>
      </c>
      <c r="J2512">
        <v>142</v>
      </c>
      <c r="K2512">
        <v>1.5</v>
      </c>
      <c r="L2512">
        <v>1</v>
      </c>
      <c r="M2512">
        <v>142</v>
      </c>
      <c r="N2512">
        <v>1.5</v>
      </c>
      <c r="O2512">
        <v>1</v>
      </c>
      <c r="P2512">
        <v>1.5</v>
      </c>
      <c r="Q2512">
        <v>1.5</v>
      </c>
      <c r="R2512" s="1">
        <v>44683</v>
      </c>
      <c r="S2512" t="str">
        <f t="shared" si="195"/>
        <v>Coca Cola - Zero Sugar</v>
      </c>
      <c r="T2512" t="str">
        <f t="shared" si="196"/>
        <v>Carbonated</v>
      </c>
      <c r="U2512" t="str">
        <f>IF(T2512="Cell is Blank - Dis-regard",_xlfn.XLOOKUP(S2512,'Categroy Lookup'!A:A,'Categroy Lookup'!B:B,"Cell is Blank - Dis-regard"),T2512)</f>
        <v>Carbonated</v>
      </c>
      <c r="V2512" t="b">
        <f t="shared" si="198"/>
        <v>1</v>
      </c>
      <c r="W2512">
        <f t="shared" si="197"/>
        <v>1.5</v>
      </c>
      <c r="X2512" s="8">
        <f t="shared" si="199"/>
        <v>1</v>
      </c>
      <c r="Y2512" t="s">
        <v>524</v>
      </c>
      <c r="Z2512" t="s">
        <v>525</v>
      </c>
      <c r="AB2512" t="s">
        <v>681</v>
      </c>
      <c r="AC2512" t="s">
        <v>804</v>
      </c>
      <c r="AD2512">
        <v>2022</v>
      </c>
    </row>
    <row r="2513" spans="1:30" x14ac:dyDescent="0.25">
      <c r="A2513" t="s">
        <v>18</v>
      </c>
      <c r="B2513" t="s">
        <v>197</v>
      </c>
      <c r="C2513" t="s">
        <v>198</v>
      </c>
      <c r="D2513" t="s">
        <v>199</v>
      </c>
      <c r="E2513" t="s">
        <v>104</v>
      </c>
      <c r="F2513" t="s">
        <v>27</v>
      </c>
      <c r="G2513">
        <v>15053963749</v>
      </c>
      <c r="H2513" t="s">
        <v>293</v>
      </c>
      <c r="I2513" t="s">
        <v>25</v>
      </c>
      <c r="J2513">
        <v>124</v>
      </c>
      <c r="K2513">
        <v>1.5</v>
      </c>
      <c r="L2513">
        <v>1</v>
      </c>
      <c r="M2513">
        <v>124</v>
      </c>
      <c r="N2513">
        <v>1.5</v>
      </c>
      <c r="O2513">
        <v>1</v>
      </c>
      <c r="P2513">
        <v>1.5</v>
      </c>
      <c r="Q2513">
        <v>1.5</v>
      </c>
      <c r="R2513" s="1">
        <v>44683</v>
      </c>
      <c r="S2513" t="str">
        <f t="shared" si="195"/>
        <v>CheezIt - White Cheddar</v>
      </c>
      <c r="T2513" t="str">
        <f t="shared" si="196"/>
        <v>Food</v>
      </c>
      <c r="U2513" t="str">
        <f>IF(T2513="Cell is Blank - Dis-regard",_xlfn.XLOOKUP(S2513,'Categroy Lookup'!A:A,'Categroy Lookup'!B:B,"Cell is Blank - Dis-regard"),T2513)</f>
        <v>Food</v>
      </c>
      <c r="V2513" t="b">
        <f t="shared" si="198"/>
        <v>1</v>
      </c>
      <c r="W2513">
        <f t="shared" si="197"/>
        <v>1.5</v>
      </c>
      <c r="X2513" s="8">
        <f t="shared" si="199"/>
        <v>1</v>
      </c>
      <c r="Y2513" t="s">
        <v>528</v>
      </c>
      <c r="Z2513" t="s">
        <v>532</v>
      </c>
      <c r="AB2513" t="s">
        <v>681</v>
      </c>
      <c r="AC2513" t="s">
        <v>804</v>
      </c>
      <c r="AD2513">
        <v>2022</v>
      </c>
    </row>
    <row r="2514" spans="1:30" x14ac:dyDescent="0.25">
      <c r="A2514" t="s">
        <v>18</v>
      </c>
      <c r="B2514" t="s">
        <v>40</v>
      </c>
      <c r="C2514" t="s">
        <v>41</v>
      </c>
      <c r="D2514" t="s">
        <v>42</v>
      </c>
      <c r="E2514" t="s">
        <v>93</v>
      </c>
      <c r="F2514" t="s">
        <v>23</v>
      </c>
      <c r="G2514">
        <v>15053999720</v>
      </c>
      <c r="H2514" t="s">
        <v>293</v>
      </c>
      <c r="I2514" t="s">
        <v>33</v>
      </c>
      <c r="J2514">
        <v>141</v>
      </c>
      <c r="K2514">
        <v>1.5</v>
      </c>
      <c r="L2514">
        <v>1</v>
      </c>
      <c r="M2514">
        <v>141</v>
      </c>
      <c r="N2514">
        <v>1.5</v>
      </c>
      <c r="O2514">
        <v>1</v>
      </c>
      <c r="P2514">
        <v>1.5</v>
      </c>
      <c r="Q2514">
        <v>1.5</v>
      </c>
      <c r="R2514" s="1">
        <v>44683</v>
      </c>
      <c r="S2514" t="str">
        <f t="shared" si="195"/>
        <v>Coca Cola - Zero Sugar</v>
      </c>
      <c r="T2514" t="str">
        <f t="shared" si="196"/>
        <v>Carbonated</v>
      </c>
      <c r="U2514" t="str">
        <f>IF(T2514="Cell is Blank - Dis-regard",_xlfn.XLOOKUP(S2514,'Categroy Lookup'!A:A,'Categroy Lookup'!B:B,"Cell is Blank - Dis-regard"),T2514)</f>
        <v>Carbonated</v>
      </c>
      <c r="V2514" t="b">
        <f t="shared" si="198"/>
        <v>1</v>
      </c>
      <c r="W2514">
        <f t="shared" si="197"/>
        <v>1.5</v>
      </c>
      <c r="X2514" s="8">
        <f t="shared" si="199"/>
        <v>1</v>
      </c>
      <c r="Y2514" t="s">
        <v>524</v>
      </c>
      <c r="Z2514" t="s">
        <v>525</v>
      </c>
      <c r="AB2514" t="s">
        <v>681</v>
      </c>
      <c r="AC2514" t="s">
        <v>804</v>
      </c>
      <c r="AD2514">
        <v>2022</v>
      </c>
    </row>
    <row r="2515" spans="1:30" x14ac:dyDescent="0.25">
      <c r="A2515" t="s">
        <v>18</v>
      </c>
      <c r="B2515" t="s">
        <v>40</v>
      </c>
      <c r="C2515" t="s">
        <v>41</v>
      </c>
      <c r="D2515" t="s">
        <v>42</v>
      </c>
      <c r="E2515" t="s">
        <v>270</v>
      </c>
      <c r="F2515" t="s">
        <v>27</v>
      </c>
      <c r="G2515">
        <v>15054004931</v>
      </c>
      <c r="H2515" t="s">
        <v>293</v>
      </c>
      <c r="I2515" t="s">
        <v>33</v>
      </c>
      <c r="J2515">
        <v>137</v>
      </c>
      <c r="K2515">
        <v>1.5</v>
      </c>
      <c r="L2515">
        <v>1</v>
      </c>
      <c r="M2515">
        <v>137</v>
      </c>
      <c r="N2515">
        <v>1.5</v>
      </c>
      <c r="O2515">
        <v>1</v>
      </c>
      <c r="P2515">
        <v>1.5</v>
      </c>
      <c r="Q2515">
        <v>1.5</v>
      </c>
      <c r="R2515" s="1">
        <v>44683</v>
      </c>
      <c r="S2515" t="str">
        <f t="shared" si="195"/>
        <v>Nutri Grain Apple Cinnamon</v>
      </c>
      <c r="T2515" t="str">
        <f t="shared" si="196"/>
        <v>Food</v>
      </c>
      <c r="U2515" t="str">
        <f>IF(T2515="Cell is Blank - Dis-regard",_xlfn.XLOOKUP(S2515,'Categroy Lookup'!A:A,'Categroy Lookup'!B:B,"Cell is Blank - Dis-regard"),T2515)</f>
        <v>Food</v>
      </c>
      <c r="V2515" t="b">
        <f t="shared" si="198"/>
        <v>1</v>
      </c>
      <c r="W2515">
        <f t="shared" si="197"/>
        <v>1.5</v>
      </c>
      <c r="X2515" s="8">
        <f t="shared" si="199"/>
        <v>1</v>
      </c>
      <c r="Y2515" t="s">
        <v>270</v>
      </c>
      <c r="AB2515" t="s">
        <v>681</v>
      </c>
      <c r="AC2515" t="s">
        <v>804</v>
      </c>
      <c r="AD2515">
        <v>2022</v>
      </c>
    </row>
    <row r="2516" spans="1:30" x14ac:dyDescent="0.25">
      <c r="A2516" t="s">
        <v>18</v>
      </c>
      <c r="B2516" t="s">
        <v>40</v>
      </c>
      <c r="C2516" t="s">
        <v>41</v>
      </c>
      <c r="D2516" t="s">
        <v>42</v>
      </c>
      <c r="E2516" t="s">
        <v>209</v>
      </c>
      <c r="F2516" t="s">
        <v>27</v>
      </c>
      <c r="G2516">
        <v>15054087842</v>
      </c>
      <c r="H2516" t="s">
        <v>293</v>
      </c>
      <c r="I2516" t="s">
        <v>33</v>
      </c>
      <c r="J2516">
        <v>122</v>
      </c>
      <c r="K2516">
        <v>1.5</v>
      </c>
      <c r="L2516">
        <v>1</v>
      </c>
      <c r="M2516">
        <v>122</v>
      </c>
      <c r="N2516">
        <v>1.5</v>
      </c>
      <c r="O2516">
        <v>1</v>
      </c>
      <c r="P2516">
        <v>1.5</v>
      </c>
      <c r="Q2516">
        <v>1.5</v>
      </c>
      <c r="R2516" s="1">
        <v>44683</v>
      </c>
      <c r="S2516" t="str">
        <f t="shared" si="195"/>
        <v>Lays - Classic</v>
      </c>
      <c r="T2516" t="str">
        <f t="shared" si="196"/>
        <v>Food</v>
      </c>
      <c r="U2516" t="str">
        <f>IF(T2516="Cell is Blank - Dis-regard",_xlfn.XLOOKUP(S2516,'Categroy Lookup'!A:A,'Categroy Lookup'!B:B,"Cell is Blank - Dis-regard"),T2516)</f>
        <v>Food</v>
      </c>
      <c r="V2516" t="b">
        <f t="shared" si="198"/>
        <v>1</v>
      </c>
      <c r="W2516">
        <f t="shared" si="197"/>
        <v>1.5</v>
      </c>
      <c r="X2516" s="8">
        <f t="shared" si="199"/>
        <v>1</v>
      </c>
      <c r="Y2516" t="s">
        <v>578</v>
      </c>
      <c r="Z2516" t="s">
        <v>579</v>
      </c>
      <c r="AB2516" t="s">
        <v>681</v>
      </c>
      <c r="AC2516" t="s">
        <v>804</v>
      </c>
      <c r="AD2516">
        <v>2022</v>
      </c>
    </row>
    <row r="2517" spans="1:30" x14ac:dyDescent="0.25">
      <c r="A2517" t="s">
        <v>18</v>
      </c>
      <c r="B2517" t="s">
        <v>197</v>
      </c>
      <c r="C2517" t="s">
        <v>198</v>
      </c>
      <c r="D2517" t="s">
        <v>199</v>
      </c>
      <c r="E2517" t="s">
        <v>82</v>
      </c>
      <c r="F2517" t="s">
        <v>31</v>
      </c>
      <c r="G2517">
        <v>15054268460</v>
      </c>
      <c r="H2517" t="s">
        <v>293</v>
      </c>
      <c r="I2517" t="s">
        <v>33</v>
      </c>
      <c r="J2517">
        <v>147</v>
      </c>
      <c r="K2517">
        <v>2.5</v>
      </c>
      <c r="L2517">
        <v>1</v>
      </c>
      <c r="M2517">
        <v>147</v>
      </c>
      <c r="N2517">
        <v>2.5</v>
      </c>
      <c r="O2517">
        <v>1</v>
      </c>
      <c r="P2517">
        <v>2.5</v>
      </c>
      <c r="Q2517">
        <v>2.5</v>
      </c>
      <c r="R2517" s="1">
        <v>44683</v>
      </c>
      <c r="S2517" t="str">
        <f t="shared" si="195"/>
        <v>Snapple Diet Tea - Peach Tea</v>
      </c>
      <c r="T2517" t="str">
        <f t="shared" si="196"/>
        <v>Non Carbonated</v>
      </c>
      <c r="U2517" t="str">
        <f>IF(T2517="Cell is Blank - Dis-regard",_xlfn.XLOOKUP(S2517,'Categroy Lookup'!A:A,'Categroy Lookup'!B:B,"Cell is Blank - Dis-regard"),T2517)</f>
        <v>Non Carbonated</v>
      </c>
      <c r="V2517" t="b">
        <f t="shared" si="198"/>
        <v>1</v>
      </c>
      <c r="W2517">
        <f t="shared" si="197"/>
        <v>2.5</v>
      </c>
      <c r="X2517" s="8">
        <f t="shared" si="199"/>
        <v>1.6666666666666667</v>
      </c>
      <c r="Y2517" t="s">
        <v>478</v>
      </c>
      <c r="Z2517" t="s">
        <v>517</v>
      </c>
      <c r="AB2517" t="s">
        <v>681</v>
      </c>
      <c r="AC2517" t="s">
        <v>804</v>
      </c>
      <c r="AD2517">
        <v>2022</v>
      </c>
    </row>
    <row r="2518" spans="1:30" x14ac:dyDescent="0.25">
      <c r="A2518" t="s">
        <v>18</v>
      </c>
      <c r="B2518" t="s">
        <v>19</v>
      </c>
      <c r="C2518" t="s">
        <v>20</v>
      </c>
      <c r="D2518" t="s">
        <v>21</v>
      </c>
      <c r="E2518" t="s">
        <v>26</v>
      </c>
      <c r="F2518" t="s">
        <v>27</v>
      </c>
      <c r="G2518">
        <v>15054322879</v>
      </c>
      <c r="H2518" t="s">
        <v>293</v>
      </c>
      <c r="I2518" t="s">
        <v>33</v>
      </c>
      <c r="J2518">
        <v>123</v>
      </c>
      <c r="K2518">
        <v>1.5</v>
      </c>
      <c r="L2518">
        <v>1</v>
      </c>
      <c r="M2518">
        <v>123</v>
      </c>
      <c r="N2518">
        <v>1.5</v>
      </c>
      <c r="O2518">
        <v>1</v>
      </c>
      <c r="P2518">
        <v>1.5</v>
      </c>
      <c r="Q2518">
        <v>1.5</v>
      </c>
      <c r="R2518" s="1">
        <v>44683</v>
      </c>
      <c r="S2518" t="str">
        <f t="shared" si="195"/>
        <v>Takis - Hot Chilli Pepper &amp; Lime</v>
      </c>
      <c r="T2518" t="str">
        <f t="shared" si="196"/>
        <v>Food</v>
      </c>
      <c r="U2518" t="str">
        <f>IF(T2518="Cell is Blank - Dis-regard",_xlfn.XLOOKUP(S2518,'Categroy Lookup'!A:A,'Categroy Lookup'!B:B,"Cell is Blank - Dis-regard"),T2518)</f>
        <v>Food</v>
      </c>
      <c r="V2518" t="b">
        <f t="shared" si="198"/>
        <v>1</v>
      </c>
      <c r="W2518">
        <f t="shared" si="197"/>
        <v>1.5</v>
      </c>
      <c r="X2518" s="8">
        <f t="shared" si="199"/>
        <v>1</v>
      </c>
      <c r="Y2518" t="s">
        <v>469</v>
      </c>
      <c r="Z2518" t="s">
        <v>470</v>
      </c>
      <c r="AB2518" t="s">
        <v>681</v>
      </c>
      <c r="AC2518" t="s">
        <v>804</v>
      </c>
      <c r="AD2518">
        <v>2022</v>
      </c>
    </row>
    <row r="2519" spans="1:30" x14ac:dyDescent="0.25">
      <c r="A2519" t="s">
        <v>18</v>
      </c>
      <c r="B2519" t="s">
        <v>19</v>
      </c>
      <c r="C2519" t="s">
        <v>20</v>
      </c>
      <c r="D2519" t="s">
        <v>21</v>
      </c>
      <c r="E2519" t="s">
        <v>295</v>
      </c>
      <c r="F2519" t="s">
        <v>27</v>
      </c>
      <c r="G2519">
        <v>15054327336</v>
      </c>
      <c r="H2519" t="s">
        <v>293</v>
      </c>
      <c r="I2519" t="s">
        <v>33</v>
      </c>
      <c r="J2519">
        <v>131</v>
      </c>
      <c r="K2519">
        <v>1.5</v>
      </c>
      <c r="L2519">
        <v>1</v>
      </c>
      <c r="M2519">
        <v>131</v>
      </c>
      <c r="N2519">
        <v>1.5</v>
      </c>
      <c r="O2519">
        <v>1</v>
      </c>
      <c r="P2519">
        <v>1.5</v>
      </c>
      <c r="Q2519">
        <v>1.5</v>
      </c>
      <c r="R2519" s="1">
        <v>44683</v>
      </c>
      <c r="S2519" t="str">
        <f t="shared" si="195"/>
        <v>Belvita Breakfast Biscuit Bites - Blueberry</v>
      </c>
      <c r="T2519" t="str">
        <f t="shared" si="196"/>
        <v>Food</v>
      </c>
      <c r="U2519" t="str">
        <f>IF(T2519="Cell is Blank - Dis-regard",_xlfn.XLOOKUP(S2519,'Categroy Lookup'!A:A,'Categroy Lookup'!B:B,"Cell is Blank - Dis-regard"),T2519)</f>
        <v>Food</v>
      </c>
      <c r="V2519" t="b">
        <f t="shared" si="198"/>
        <v>1</v>
      </c>
      <c r="W2519">
        <f t="shared" si="197"/>
        <v>1.5</v>
      </c>
      <c r="X2519" s="8">
        <f t="shared" si="199"/>
        <v>1</v>
      </c>
      <c r="Y2519" t="s">
        <v>624</v>
      </c>
      <c r="Z2519" t="s">
        <v>539</v>
      </c>
      <c r="AB2519" t="s">
        <v>681</v>
      </c>
      <c r="AC2519" t="s">
        <v>804</v>
      </c>
      <c r="AD2519">
        <v>2022</v>
      </c>
    </row>
    <row r="2520" spans="1:30" x14ac:dyDescent="0.25">
      <c r="A2520" t="s">
        <v>18</v>
      </c>
      <c r="B2520" t="s">
        <v>19</v>
      </c>
      <c r="C2520" t="s">
        <v>20</v>
      </c>
      <c r="D2520" t="s">
        <v>21</v>
      </c>
      <c r="E2520" t="s">
        <v>48</v>
      </c>
      <c r="F2520" t="s">
        <v>27</v>
      </c>
      <c r="G2520">
        <v>15054328323</v>
      </c>
      <c r="H2520" t="s">
        <v>293</v>
      </c>
      <c r="I2520" t="s">
        <v>33</v>
      </c>
      <c r="J2520">
        <v>135</v>
      </c>
      <c r="K2520">
        <v>2</v>
      </c>
      <c r="L2520">
        <v>1</v>
      </c>
      <c r="M2520">
        <v>135</v>
      </c>
      <c r="N2520">
        <v>2</v>
      </c>
      <c r="O2520">
        <v>1</v>
      </c>
      <c r="P2520">
        <v>2</v>
      </c>
      <c r="Q2520">
        <v>2</v>
      </c>
      <c r="R2520" s="1">
        <v>44683</v>
      </c>
      <c r="S2520" t="str">
        <f t="shared" si="195"/>
        <v>KitKat - Crisp Wafers</v>
      </c>
      <c r="T2520" t="str">
        <f t="shared" si="196"/>
        <v>Food</v>
      </c>
      <c r="U2520" t="str">
        <f>IF(T2520="Cell is Blank - Dis-regard",_xlfn.XLOOKUP(S2520,'Categroy Lookup'!A:A,'Categroy Lookup'!B:B,"Cell is Blank - Dis-regard"),T2520)</f>
        <v>Food</v>
      </c>
      <c r="V2520" t="b">
        <f t="shared" si="198"/>
        <v>1</v>
      </c>
      <c r="W2520">
        <f t="shared" si="197"/>
        <v>2</v>
      </c>
      <c r="X2520" s="8">
        <f t="shared" si="199"/>
        <v>1.3333333333333333</v>
      </c>
      <c r="Y2520" t="s">
        <v>482</v>
      </c>
      <c r="Z2520" t="s">
        <v>483</v>
      </c>
      <c r="AB2520" t="s">
        <v>681</v>
      </c>
      <c r="AC2520" t="s">
        <v>804</v>
      </c>
      <c r="AD2520">
        <v>2022</v>
      </c>
    </row>
    <row r="2521" spans="1:30" x14ac:dyDescent="0.25">
      <c r="A2521" t="s">
        <v>18</v>
      </c>
      <c r="B2521" t="s">
        <v>197</v>
      </c>
      <c r="C2521" t="s">
        <v>198</v>
      </c>
      <c r="D2521" t="s">
        <v>199</v>
      </c>
      <c r="E2521" t="s">
        <v>294</v>
      </c>
      <c r="F2521" t="s">
        <v>27</v>
      </c>
      <c r="G2521">
        <v>15054483541</v>
      </c>
      <c r="H2521" t="s">
        <v>293</v>
      </c>
      <c r="I2521" t="s">
        <v>33</v>
      </c>
      <c r="J2521">
        <v>120</v>
      </c>
      <c r="K2521">
        <v>2</v>
      </c>
      <c r="L2521">
        <v>1</v>
      </c>
      <c r="M2521">
        <v>120</v>
      </c>
      <c r="N2521">
        <v>2</v>
      </c>
      <c r="O2521">
        <v>1</v>
      </c>
      <c r="P2521">
        <v>2</v>
      </c>
      <c r="Q2521">
        <v>2</v>
      </c>
      <c r="R2521" s="1">
        <v>44683</v>
      </c>
      <c r="S2521" t="str">
        <f t="shared" si="195"/>
        <v>Snyder's of Hanover Pretzel Pieces - Honey Mu</v>
      </c>
      <c r="T2521" t="str">
        <f t="shared" si="196"/>
        <v>Food</v>
      </c>
      <c r="U2521" t="str">
        <f>IF(T2521="Cell is Blank - Dis-regard",_xlfn.XLOOKUP(S2521,'Categroy Lookup'!A:A,'Categroy Lookup'!B:B,"Cell is Blank - Dis-regard"),T2521)</f>
        <v>Food</v>
      </c>
      <c r="V2521" t="b">
        <f t="shared" si="198"/>
        <v>1</v>
      </c>
      <c r="W2521">
        <f t="shared" si="197"/>
        <v>2</v>
      </c>
      <c r="X2521" s="8">
        <f t="shared" si="199"/>
        <v>1.3333333333333333</v>
      </c>
      <c r="Y2521" t="s">
        <v>622</v>
      </c>
      <c r="Z2521" t="s">
        <v>623</v>
      </c>
      <c r="AB2521" t="s">
        <v>681</v>
      </c>
      <c r="AC2521" t="s">
        <v>804</v>
      </c>
      <c r="AD2521">
        <v>2022</v>
      </c>
    </row>
    <row r="2522" spans="1:30" x14ac:dyDescent="0.25">
      <c r="A2522" t="s">
        <v>18</v>
      </c>
      <c r="B2522" t="s">
        <v>40</v>
      </c>
      <c r="C2522" t="s">
        <v>41</v>
      </c>
      <c r="D2522" t="s">
        <v>42</v>
      </c>
      <c r="E2522" t="s">
        <v>277</v>
      </c>
      <c r="F2522" t="s">
        <v>27</v>
      </c>
      <c r="G2522">
        <v>15054715230</v>
      </c>
      <c r="H2522" t="s">
        <v>293</v>
      </c>
      <c r="I2522" t="s">
        <v>33</v>
      </c>
      <c r="J2522">
        <v>124</v>
      </c>
      <c r="K2522">
        <v>1.5</v>
      </c>
      <c r="L2522">
        <v>1</v>
      </c>
      <c r="M2522">
        <v>124</v>
      </c>
      <c r="N2522">
        <v>1.5</v>
      </c>
      <c r="O2522">
        <v>1</v>
      </c>
      <c r="P2522">
        <v>1.5</v>
      </c>
      <c r="Q2522">
        <v>1.5</v>
      </c>
      <c r="R2522" s="1">
        <v>44683</v>
      </c>
      <c r="S2522" t="str">
        <f t="shared" si="195"/>
        <v>Cheetos Cheddar Jalapeno</v>
      </c>
      <c r="T2522" t="str">
        <f t="shared" si="196"/>
        <v>Food</v>
      </c>
      <c r="U2522" t="str">
        <f>IF(T2522="Cell is Blank - Dis-regard",_xlfn.XLOOKUP(S2522,'Categroy Lookup'!A:A,'Categroy Lookup'!B:B,"Cell is Blank - Dis-regard"),T2522)</f>
        <v>Food</v>
      </c>
      <c r="V2522" t="b">
        <f t="shared" si="198"/>
        <v>1</v>
      </c>
      <c r="W2522">
        <f t="shared" si="197"/>
        <v>1.5</v>
      </c>
      <c r="X2522" s="8">
        <f t="shared" si="199"/>
        <v>1</v>
      </c>
      <c r="Y2522" t="s">
        <v>277</v>
      </c>
      <c r="AB2522" t="s">
        <v>681</v>
      </c>
      <c r="AC2522" t="s">
        <v>804</v>
      </c>
      <c r="AD2522">
        <v>2022</v>
      </c>
    </row>
    <row r="2523" spans="1:30" x14ac:dyDescent="0.25">
      <c r="A2523" t="s">
        <v>18</v>
      </c>
      <c r="B2523" t="s">
        <v>40</v>
      </c>
      <c r="C2523" t="s">
        <v>41</v>
      </c>
      <c r="D2523" t="s">
        <v>42</v>
      </c>
      <c r="E2523" t="s">
        <v>258</v>
      </c>
      <c r="F2523" t="s">
        <v>27</v>
      </c>
      <c r="G2523">
        <v>15054715034</v>
      </c>
      <c r="H2523" t="s">
        <v>293</v>
      </c>
      <c r="I2523" t="s">
        <v>33</v>
      </c>
      <c r="J2523">
        <v>112</v>
      </c>
      <c r="K2523">
        <v>1.5</v>
      </c>
      <c r="L2523">
        <v>1</v>
      </c>
      <c r="M2523">
        <v>112</v>
      </c>
      <c r="N2523">
        <v>1.5</v>
      </c>
      <c r="O2523">
        <v>1</v>
      </c>
      <c r="P2523">
        <v>1.5</v>
      </c>
      <c r="Q2523">
        <v>1.5</v>
      </c>
      <c r="R2523" s="1">
        <v>44683</v>
      </c>
      <c r="S2523" t="str">
        <f t="shared" si="195"/>
        <v>Pop Corners - Spicy Queso</v>
      </c>
      <c r="T2523" t="str">
        <f t="shared" si="196"/>
        <v>Food</v>
      </c>
      <c r="U2523" t="str">
        <f>IF(T2523="Cell is Blank - Dis-regard",_xlfn.XLOOKUP(S2523,'Categroy Lookup'!A:A,'Categroy Lookup'!B:B,"Cell is Blank - Dis-regard"),T2523)</f>
        <v>Food</v>
      </c>
      <c r="V2523" t="b">
        <f t="shared" si="198"/>
        <v>1</v>
      </c>
      <c r="W2523">
        <f t="shared" si="197"/>
        <v>1.5</v>
      </c>
      <c r="X2523" s="8">
        <f t="shared" si="199"/>
        <v>1</v>
      </c>
      <c r="Y2523" t="s">
        <v>606</v>
      </c>
      <c r="Z2523" t="s">
        <v>610</v>
      </c>
      <c r="AB2523" t="s">
        <v>681</v>
      </c>
      <c r="AC2523" t="s">
        <v>804</v>
      </c>
      <c r="AD2523">
        <v>2022</v>
      </c>
    </row>
    <row r="2524" spans="1:30" x14ac:dyDescent="0.25">
      <c r="A2524" t="s">
        <v>18</v>
      </c>
      <c r="B2524" t="s">
        <v>40</v>
      </c>
      <c r="C2524" t="s">
        <v>41</v>
      </c>
      <c r="D2524" t="s">
        <v>42</v>
      </c>
      <c r="E2524" t="s">
        <v>94</v>
      </c>
      <c r="F2524" t="s">
        <v>23</v>
      </c>
      <c r="G2524">
        <v>15054811217</v>
      </c>
      <c r="H2524" t="s">
        <v>293</v>
      </c>
      <c r="I2524" t="s">
        <v>33</v>
      </c>
      <c r="J2524">
        <v>148</v>
      </c>
      <c r="K2524">
        <v>3.5</v>
      </c>
      <c r="L2524">
        <v>1</v>
      </c>
      <c r="M2524">
        <v>148</v>
      </c>
      <c r="N2524">
        <v>3.5</v>
      </c>
      <c r="O2524">
        <v>1</v>
      </c>
      <c r="P2524">
        <v>3.5</v>
      </c>
      <c r="Q2524">
        <v>3.5</v>
      </c>
      <c r="R2524" s="1">
        <v>44684</v>
      </c>
      <c r="S2524" t="str">
        <f t="shared" si="195"/>
        <v>Red Bull - Original</v>
      </c>
      <c r="T2524" t="str">
        <f t="shared" si="196"/>
        <v>Carbonated</v>
      </c>
      <c r="U2524" t="str">
        <f>IF(T2524="Cell is Blank - Dis-regard",_xlfn.XLOOKUP(S2524,'Categroy Lookup'!A:A,'Categroy Lookup'!B:B,"Cell is Blank - Dis-regard"),T2524)</f>
        <v>Carbonated</v>
      </c>
      <c r="V2524" t="b">
        <f t="shared" si="198"/>
        <v>1</v>
      </c>
      <c r="W2524">
        <f t="shared" si="197"/>
        <v>3.5</v>
      </c>
      <c r="X2524" s="8">
        <f t="shared" si="199"/>
        <v>2.3333333333333335</v>
      </c>
      <c r="Y2524" t="s">
        <v>466</v>
      </c>
      <c r="Z2524" t="s">
        <v>512</v>
      </c>
      <c r="AB2524" t="s">
        <v>681</v>
      </c>
      <c r="AC2524" t="s">
        <v>804</v>
      </c>
      <c r="AD2524">
        <v>2022</v>
      </c>
    </row>
    <row r="2525" spans="1:30" x14ac:dyDescent="0.25">
      <c r="A2525" t="s">
        <v>18</v>
      </c>
      <c r="B2525" t="s">
        <v>40</v>
      </c>
      <c r="C2525" t="s">
        <v>41</v>
      </c>
      <c r="D2525" t="s">
        <v>42</v>
      </c>
      <c r="E2525" t="s">
        <v>93</v>
      </c>
      <c r="F2525" t="s">
        <v>23</v>
      </c>
      <c r="G2525">
        <v>15054811634</v>
      </c>
      <c r="H2525" t="s">
        <v>293</v>
      </c>
      <c r="I2525" t="s">
        <v>33</v>
      </c>
      <c r="J2525">
        <v>142</v>
      </c>
      <c r="K2525">
        <v>1.5</v>
      </c>
      <c r="L2525">
        <v>1</v>
      </c>
      <c r="M2525">
        <v>142</v>
      </c>
      <c r="N2525">
        <v>1.5</v>
      </c>
      <c r="O2525">
        <v>1</v>
      </c>
      <c r="P2525">
        <v>1.5</v>
      </c>
      <c r="Q2525">
        <v>1.5</v>
      </c>
      <c r="R2525" s="1">
        <v>44684</v>
      </c>
      <c r="S2525" t="str">
        <f t="shared" si="195"/>
        <v>Coca Cola - Zero Sugar</v>
      </c>
      <c r="T2525" t="str">
        <f t="shared" si="196"/>
        <v>Carbonated</v>
      </c>
      <c r="U2525" t="str">
        <f>IF(T2525="Cell is Blank - Dis-regard",_xlfn.XLOOKUP(S2525,'Categroy Lookup'!A:A,'Categroy Lookup'!B:B,"Cell is Blank - Dis-regard"),T2525)</f>
        <v>Carbonated</v>
      </c>
      <c r="V2525" t="b">
        <f t="shared" si="198"/>
        <v>1</v>
      </c>
      <c r="W2525">
        <f t="shared" si="197"/>
        <v>1.5</v>
      </c>
      <c r="X2525" s="8">
        <f t="shared" si="199"/>
        <v>1</v>
      </c>
      <c r="Y2525" t="s">
        <v>524</v>
      </c>
      <c r="Z2525" t="s">
        <v>525</v>
      </c>
      <c r="AB2525" t="s">
        <v>681</v>
      </c>
      <c r="AC2525" t="s">
        <v>804</v>
      </c>
      <c r="AD2525">
        <v>2022</v>
      </c>
    </row>
    <row r="2526" spans="1:30" x14ac:dyDescent="0.25">
      <c r="A2526" t="s">
        <v>18</v>
      </c>
      <c r="B2526" t="s">
        <v>40</v>
      </c>
      <c r="C2526" t="s">
        <v>41</v>
      </c>
      <c r="D2526" t="s">
        <v>42</v>
      </c>
      <c r="E2526" t="s">
        <v>256</v>
      </c>
      <c r="F2526" t="s">
        <v>27</v>
      </c>
      <c r="G2526">
        <v>15055200276</v>
      </c>
      <c r="H2526" t="s">
        <v>293</v>
      </c>
      <c r="I2526" t="s">
        <v>25</v>
      </c>
      <c r="J2526">
        <v>113</v>
      </c>
      <c r="K2526">
        <v>1.5</v>
      </c>
      <c r="L2526">
        <v>1</v>
      </c>
      <c r="M2526">
        <v>113</v>
      </c>
      <c r="N2526">
        <v>1.5</v>
      </c>
      <c r="O2526">
        <v>1</v>
      </c>
      <c r="P2526">
        <v>1.5</v>
      </c>
      <c r="Q2526">
        <v>5</v>
      </c>
      <c r="R2526" s="1">
        <v>44684</v>
      </c>
      <c r="S2526" t="str">
        <f t="shared" si="195"/>
        <v>Pop Corners - Sea Salt</v>
      </c>
      <c r="T2526" t="str">
        <f t="shared" si="196"/>
        <v>Food</v>
      </c>
      <c r="U2526" t="str">
        <f>IF(T2526="Cell is Blank - Dis-regard",_xlfn.XLOOKUP(S2526,'Categroy Lookup'!A:A,'Categroy Lookup'!B:B,"Cell is Blank - Dis-regard"),T2526)</f>
        <v>Food</v>
      </c>
      <c r="V2526" t="b">
        <f t="shared" si="198"/>
        <v>1</v>
      </c>
      <c r="W2526">
        <f t="shared" si="197"/>
        <v>1.5</v>
      </c>
      <c r="X2526" s="8">
        <f t="shared" si="199"/>
        <v>1</v>
      </c>
      <c r="Y2526" t="s">
        <v>606</v>
      </c>
      <c r="Z2526" t="s">
        <v>516</v>
      </c>
      <c r="AB2526" t="s">
        <v>681</v>
      </c>
      <c r="AC2526" t="s">
        <v>804</v>
      </c>
      <c r="AD2526">
        <v>2022</v>
      </c>
    </row>
    <row r="2527" spans="1:30" x14ac:dyDescent="0.25">
      <c r="A2527" t="s">
        <v>18</v>
      </c>
      <c r="B2527" t="s">
        <v>40</v>
      </c>
      <c r="C2527" t="s">
        <v>41</v>
      </c>
      <c r="D2527" t="s">
        <v>42</v>
      </c>
      <c r="E2527" t="s">
        <v>48</v>
      </c>
      <c r="F2527" t="s">
        <v>27</v>
      </c>
      <c r="G2527">
        <v>15055200276</v>
      </c>
      <c r="H2527" t="s">
        <v>293</v>
      </c>
      <c r="I2527" t="s">
        <v>25</v>
      </c>
      <c r="J2527">
        <v>134</v>
      </c>
      <c r="K2527">
        <v>2</v>
      </c>
      <c r="L2527">
        <v>1</v>
      </c>
      <c r="M2527">
        <v>134</v>
      </c>
      <c r="N2527">
        <v>2</v>
      </c>
      <c r="O2527">
        <v>1</v>
      </c>
      <c r="P2527">
        <v>2</v>
      </c>
      <c r="Q2527">
        <v>5</v>
      </c>
      <c r="R2527" s="1">
        <v>44684</v>
      </c>
      <c r="S2527" t="str">
        <f t="shared" si="195"/>
        <v>KitKat - Crisp Wafers</v>
      </c>
      <c r="T2527" t="str">
        <f t="shared" si="196"/>
        <v>Food</v>
      </c>
      <c r="U2527" t="str">
        <f>IF(T2527="Cell is Blank - Dis-regard",_xlfn.XLOOKUP(S2527,'Categroy Lookup'!A:A,'Categroy Lookup'!B:B,"Cell is Blank - Dis-regard"),T2527)</f>
        <v>Food</v>
      </c>
      <c r="V2527" t="b">
        <f t="shared" si="198"/>
        <v>1</v>
      </c>
      <c r="W2527">
        <f t="shared" si="197"/>
        <v>2</v>
      </c>
      <c r="X2527" s="8">
        <f t="shared" si="199"/>
        <v>1.3333333333333333</v>
      </c>
      <c r="Y2527" t="s">
        <v>482</v>
      </c>
      <c r="Z2527" t="s">
        <v>483</v>
      </c>
      <c r="AB2527" t="s">
        <v>681</v>
      </c>
      <c r="AC2527" t="s">
        <v>804</v>
      </c>
      <c r="AD2527">
        <v>2022</v>
      </c>
    </row>
    <row r="2528" spans="1:30" x14ac:dyDescent="0.25">
      <c r="A2528" t="s">
        <v>18</v>
      </c>
      <c r="B2528" t="s">
        <v>40</v>
      </c>
      <c r="C2528" t="s">
        <v>41</v>
      </c>
      <c r="D2528" t="s">
        <v>42</v>
      </c>
      <c r="E2528" t="s">
        <v>270</v>
      </c>
      <c r="F2528" t="s">
        <v>27</v>
      </c>
      <c r="G2528">
        <v>15055200276</v>
      </c>
      <c r="H2528" t="s">
        <v>293</v>
      </c>
      <c r="I2528" t="s">
        <v>25</v>
      </c>
      <c r="J2528">
        <v>133</v>
      </c>
      <c r="K2528">
        <v>1.5</v>
      </c>
      <c r="L2528">
        <v>1</v>
      </c>
      <c r="M2528">
        <v>133</v>
      </c>
      <c r="N2528">
        <v>1.5</v>
      </c>
      <c r="O2528">
        <v>1</v>
      </c>
      <c r="P2528">
        <v>1.5</v>
      </c>
      <c r="Q2528">
        <v>5</v>
      </c>
      <c r="R2528" s="1">
        <v>44684</v>
      </c>
      <c r="S2528" t="str">
        <f t="shared" si="195"/>
        <v>Nutri Grain Apple Cinnamon</v>
      </c>
      <c r="T2528" t="str">
        <f t="shared" si="196"/>
        <v>Food</v>
      </c>
      <c r="U2528" t="str">
        <f>IF(T2528="Cell is Blank - Dis-regard",_xlfn.XLOOKUP(S2528,'Categroy Lookup'!A:A,'Categroy Lookup'!B:B,"Cell is Blank - Dis-regard"),T2528)</f>
        <v>Food</v>
      </c>
      <c r="V2528" t="b">
        <f t="shared" si="198"/>
        <v>1</v>
      </c>
      <c r="W2528">
        <f t="shared" si="197"/>
        <v>1.5</v>
      </c>
      <c r="X2528" s="8">
        <f t="shared" si="199"/>
        <v>1</v>
      </c>
      <c r="Y2528" t="s">
        <v>270</v>
      </c>
      <c r="AB2528" t="s">
        <v>681</v>
      </c>
      <c r="AC2528" t="s">
        <v>804</v>
      </c>
      <c r="AD2528">
        <v>2022</v>
      </c>
    </row>
    <row r="2529" spans="1:30" x14ac:dyDescent="0.25">
      <c r="A2529" t="s">
        <v>18</v>
      </c>
      <c r="B2529" t="s">
        <v>40</v>
      </c>
      <c r="C2529" t="s">
        <v>41</v>
      </c>
      <c r="D2529" t="s">
        <v>42</v>
      </c>
      <c r="E2529" t="s">
        <v>93</v>
      </c>
      <c r="F2529" t="s">
        <v>23</v>
      </c>
      <c r="G2529">
        <v>15055322748</v>
      </c>
      <c r="H2529" t="s">
        <v>293</v>
      </c>
      <c r="I2529" t="s">
        <v>33</v>
      </c>
      <c r="J2529">
        <v>142</v>
      </c>
      <c r="K2529">
        <v>1.5</v>
      </c>
      <c r="L2529">
        <v>1</v>
      </c>
      <c r="M2529">
        <v>142</v>
      </c>
      <c r="N2529">
        <v>1.5</v>
      </c>
      <c r="O2529">
        <v>1</v>
      </c>
      <c r="P2529">
        <v>1.5</v>
      </c>
      <c r="Q2529">
        <v>1.5</v>
      </c>
      <c r="R2529" s="1">
        <v>44684</v>
      </c>
      <c r="S2529" t="str">
        <f t="shared" si="195"/>
        <v>Coca Cola - Zero Sugar</v>
      </c>
      <c r="T2529" t="str">
        <f t="shared" si="196"/>
        <v>Carbonated</v>
      </c>
      <c r="U2529" t="str">
        <f>IF(T2529="Cell is Blank - Dis-regard",_xlfn.XLOOKUP(S2529,'Categroy Lookup'!A:A,'Categroy Lookup'!B:B,"Cell is Blank - Dis-regard"),T2529)</f>
        <v>Carbonated</v>
      </c>
      <c r="V2529" t="b">
        <f t="shared" si="198"/>
        <v>1</v>
      </c>
      <c r="W2529">
        <f t="shared" si="197"/>
        <v>1.5</v>
      </c>
      <c r="X2529" s="8">
        <f t="shared" si="199"/>
        <v>1</v>
      </c>
      <c r="Y2529" t="s">
        <v>524</v>
      </c>
      <c r="Z2529" t="s">
        <v>525</v>
      </c>
      <c r="AB2529" t="s">
        <v>681</v>
      </c>
      <c r="AC2529" t="s">
        <v>804</v>
      </c>
      <c r="AD2529">
        <v>2022</v>
      </c>
    </row>
    <row r="2530" spans="1:30" x14ac:dyDescent="0.25">
      <c r="A2530" t="s">
        <v>18</v>
      </c>
      <c r="B2530" t="s">
        <v>40</v>
      </c>
      <c r="C2530" t="s">
        <v>41</v>
      </c>
      <c r="D2530" t="s">
        <v>42</v>
      </c>
      <c r="E2530" t="s">
        <v>48</v>
      </c>
      <c r="F2530" t="s">
        <v>27</v>
      </c>
      <c r="G2530">
        <v>15055372027</v>
      </c>
      <c r="H2530" t="s">
        <v>293</v>
      </c>
      <c r="I2530" t="s">
        <v>25</v>
      </c>
      <c r="J2530">
        <v>134</v>
      </c>
      <c r="K2530">
        <v>2</v>
      </c>
      <c r="L2530">
        <v>1</v>
      </c>
      <c r="M2530">
        <v>134</v>
      </c>
      <c r="N2530">
        <v>2</v>
      </c>
      <c r="O2530">
        <v>1</v>
      </c>
      <c r="P2530">
        <v>2</v>
      </c>
      <c r="Q2530">
        <v>2</v>
      </c>
      <c r="R2530" s="1">
        <v>44684</v>
      </c>
      <c r="S2530" t="str">
        <f t="shared" si="195"/>
        <v>KitKat - Crisp Wafers</v>
      </c>
      <c r="T2530" t="str">
        <f t="shared" si="196"/>
        <v>Food</v>
      </c>
      <c r="U2530" t="str">
        <f>IF(T2530="Cell is Blank - Dis-regard",_xlfn.XLOOKUP(S2530,'Categroy Lookup'!A:A,'Categroy Lookup'!B:B,"Cell is Blank - Dis-regard"),T2530)</f>
        <v>Food</v>
      </c>
      <c r="V2530" t="b">
        <f t="shared" si="198"/>
        <v>1</v>
      </c>
      <c r="W2530">
        <f t="shared" si="197"/>
        <v>2</v>
      </c>
      <c r="X2530" s="8">
        <f t="shared" si="199"/>
        <v>1.3333333333333333</v>
      </c>
      <c r="Y2530" t="s">
        <v>482</v>
      </c>
      <c r="Z2530" t="s">
        <v>483</v>
      </c>
      <c r="AB2530" t="s">
        <v>681</v>
      </c>
      <c r="AC2530" t="s">
        <v>804</v>
      </c>
      <c r="AD2530">
        <v>2022</v>
      </c>
    </row>
    <row r="2531" spans="1:30" x14ac:dyDescent="0.25">
      <c r="A2531" t="s">
        <v>18</v>
      </c>
      <c r="B2531" t="s">
        <v>28</v>
      </c>
      <c r="C2531" t="s">
        <v>20</v>
      </c>
      <c r="D2531" t="s">
        <v>29</v>
      </c>
      <c r="E2531" t="s">
        <v>93</v>
      </c>
      <c r="F2531" t="s">
        <v>23</v>
      </c>
      <c r="G2531">
        <v>15055436134</v>
      </c>
      <c r="H2531" t="s">
        <v>296</v>
      </c>
      <c r="I2531" t="s">
        <v>33</v>
      </c>
      <c r="J2531">
        <v>140</v>
      </c>
      <c r="K2531">
        <v>1.5</v>
      </c>
      <c r="L2531">
        <v>1</v>
      </c>
      <c r="M2531">
        <v>140</v>
      </c>
      <c r="N2531">
        <v>1.5</v>
      </c>
      <c r="O2531">
        <v>1</v>
      </c>
      <c r="P2531">
        <v>1.5</v>
      </c>
      <c r="Q2531">
        <v>1.5</v>
      </c>
      <c r="R2531" s="1">
        <v>44684</v>
      </c>
      <c r="S2531" t="str">
        <f t="shared" si="195"/>
        <v>Coca Cola - Zero Sugar</v>
      </c>
      <c r="T2531" t="str">
        <f t="shared" si="196"/>
        <v>Carbonated</v>
      </c>
      <c r="U2531" t="str">
        <f>IF(T2531="Cell is Blank - Dis-regard",_xlfn.XLOOKUP(S2531,'Categroy Lookup'!A:A,'Categroy Lookup'!B:B,"Cell is Blank - Dis-regard"),T2531)</f>
        <v>Carbonated</v>
      </c>
      <c r="V2531" t="b">
        <f t="shared" si="198"/>
        <v>1</v>
      </c>
      <c r="W2531">
        <f t="shared" si="197"/>
        <v>1.5</v>
      </c>
      <c r="X2531" s="8">
        <f t="shared" si="199"/>
        <v>1</v>
      </c>
      <c r="Y2531" t="s">
        <v>524</v>
      </c>
      <c r="Z2531" t="s">
        <v>525</v>
      </c>
      <c r="AB2531" t="s">
        <v>683</v>
      </c>
      <c r="AC2531" t="s">
        <v>805</v>
      </c>
      <c r="AD2531">
        <v>2022</v>
      </c>
    </row>
    <row r="2532" spans="1:30" x14ac:dyDescent="0.25">
      <c r="A2532" t="s">
        <v>18</v>
      </c>
      <c r="B2532" t="s">
        <v>36</v>
      </c>
      <c r="C2532" t="s">
        <v>37</v>
      </c>
      <c r="D2532" t="s">
        <v>38</v>
      </c>
      <c r="E2532" t="s">
        <v>49</v>
      </c>
      <c r="F2532" t="s">
        <v>27</v>
      </c>
      <c r="G2532">
        <v>15057019835</v>
      </c>
      <c r="H2532" t="s">
        <v>296</v>
      </c>
      <c r="I2532" t="s">
        <v>33</v>
      </c>
      <c r="J2532">
        <v>138</v>
      </c>
      <c r="K2532">
        <v>2</v>
      </c>
      <c r="L2532">
        <v>1</v>
      </c>
      <c r="M2532">
        <v>138</v>
      </c>
      <c r="N2532">
        <v>2</v>
      </c>
      <c r="O2532">
        <v>1</v>
      </c>
      <c r="P2532">
        <v>2</v>
      </c>
      <c r="Q2532">
        <v>2</v>
      </c>
      <c r="R2532" s="1">
        <v>44684</v>
      </c>
      <c r="S2532" t="str">
        <f t="shared" si="195"/>
        <v>Wonderful Pistachios - Variety</v>
      </c>
      <c r="T2532" t="str">
        <f t="shared" si="196"/>
        <v>Food</v>
      </c>
      <c r="U2532" t="str">
        <f>IF(T2532="Cell is Blank - Dis-regard",_xlfn.XLOOKUP(S2532,'Categroy Lookup'!A:A,'Categroy Lookup'!B:B,"Cell is Blank - Dis-regard"),T2532)</f>
        <v>Food</v>
      </c>
      <c r="V2532" t="b">
        <f t="shared" si="198"/>
        <v>1</v>
      </c>
      <c r="W2532">
        <f t="shared" si="197"/>
        <v>2</v>
      </c>
      <c r="X2532" s="8">
        <f t="shared" si="199"/>
        <v>1.3333333333333333</v>
      </c>
      <c r="Y2532" t="s">
        <v>484</v>
      </c>
      <c r="Z2532" t="s">
        <v>485</v>
      </c>
      <c r="AB2532" t="s">
        <v>683</v>
      </c>
      <c r="AC2532" t="s">
        <v>805</v>
      </c>
      <c r="AD2532">
        <v>2022</v>
      </c>
    </row>
    <row r="2533" spans="1:30" x14ac:dyDescent="0.25">
      <c r="A2533" t="s">
        <v>18</v>
      </c>
      <c r="B2533" t="s">
        <v>36</v>
      </c>
      <c r="C2533" t="s">
        <v>37</v>
      </c>
      <c r="D2533" t="s">
        <v>38</v>
      </c>
      <c r="E2533" t="s">
        <v>49</v>
      </c>
      <c r="F2533" t="s">
        <v>27</v>
      </c>
      <c r="G2533">
        <v>15057110105</v>
      </c>
      <c r="H2533" t="s">
        <v>296</v>
      </c>
      <c r="I2533" t="s">
        <v>33</v>
      </c>
      <c r="J2533">
        <v>138</v>
      </c>
      <c r="K2533">
        <v>2</v>
      </c>
      <c r="L2533">
        <v>1</v>
      </c>
      <c r="M2533">
        <v>138</v>
      </c>
      <c r="N2533">
        <v>2</v>
      </c>
      <c r="O2533">
        <v>1</v>
      </c>
      <c r="P2533">
        <v>2</v>
      </c>
      <c r="Q2533">
        <v>2</v>
      </c>
      <c r="R2533" s="1">
        <v>44684</v>
      </c>
      <c r="S2533" t="str">
        <f t="shared" si="195"/>
        <v>Wonderful Pistachios - Variety</v>
      </c>
      <c r="T2533" t="str">
        <f t="shared" si="196"/>
        <v>Food</v>
      </c>
      <c r="U2533" t="str">
        <f>IF(T2533="Cell is Blank - Dis-regard",_xlfn.XLOOKUP(S2533,'Categroy Lookup'!A:A,'Categroy Lookup'!B:B,"Cell is Blank - Dis-regard"),T2533)</f>
        <v>Food</v>
      </c>
      <c r="V2533" t="b">
        <f t="shared" si="198"/>
        <v>1</v>
      </c>
      <c r="W2533">
        <f t="shared" si="197"/>
        <v>2</v>
      </c>
      <c r="X2533" s="8">
        <f t="shared" si="199"/>
        <v>1.3333333333333333</v>
      </c>
      <c r="Y2533" t="s">
        <v>484</v>
      </c>
      <c r="Z2533" t="s">
        <v>485</v>
      </c>
      <c r="AB2533" t="s">
        <v>683</v>
      </c>
      <c r="AC2533" t="s">
        <v>805</v>
      </c>
      <c r="AD2533">
        <v>2022</v>
      </c>
    </row>
    <row r="2534" spans="1:30" x14ac:dyDescent="0.25">
      <c r="A2534" t="s">
        <v>18</v>
      </c>
      <c r="B2534" t="s">
        <v>197</v>
      </c>
      <c r="C2534" t="s">
        <v>198</v>
      </c>
      <c r="D2534" t="s">
        <v>199</v>
      </c>
      <c r="E2534" t="s">
        <v>114</v>
      </c>
      <c r="F2534" t="s">
        <v>27</v>
      </c>
      <c r="G2534">
        <v>15057436785</v>
      </c>
      <c r="H2534" t="s">
        <v>296</v>
      </c>
      <c r="I2534" t="s">
        <v>25</v>
      </c>
      <c r="J2534">
        <v>112</v>
      </c>
      <c r="K2534">
        <v>1.5</v>
      </c>
      <c r="L2534">
        <v>1</v>
      </c>
      <c r="M2534">
        <v>112</v>
      </c>
      <c r="N2534">
        <v>1.5</v>
      </c>
      <c r="O2534">
        <v>1</v>
      </c>
      <c r="P2534">
        <v>1.5</v>
      </c>
      <c r="Q2534">
        <v>1.5</v>
      </c>
      <c r="R2534" s="1">
        <v>44684</v>
      </c>
      <c r="S2534" t="str">
        <f t="shared" si="195"/>
        <v>SunChips Multigrain - Original</v>
      </c>
      <c r="T2534" t="str">
        <f t="shared" si="196"/>
        <v>Food</v>
      </c>
      <c r="U2534" t="str">
        <f>IF(T2534="Cell is Blank - Dis-regard",_xlfn.XLOOKUP(S2534,'Categroy Lookup'!A:A,'Categroy Lookup'!B:B,"Cell is Blank - Dis-regard"),T2534)</f>
        <v>Food</v>
      </c>
      <c r="V2534" t="b">
        <f t="shared" si="198"/>
        <v>1</v>
      </c>
      <c r="W2534">
        <f t="shared" si="197"/>
        <v>1.5</v>
      </c>
      <c r="X2534" s="8">
        <f t="shared" si="199"/>
        <v>1</v>
      </c>
      <c r="Y2534" t="s">
        <v>502</v>
      </c>
      <c r="Z2534" t="s">
        <v>512</v>
      </c>
      <c r="AB2534" t="s">
        <v>683</v>
      </c>
      <c r="AC2534" t="s">
        <v>805</v>
      </c>
      <c r="AD2534">
        <v>2022</v>
      </c>
    </row>
    <row r="2535" spans="1:30" x14ac:dyDescent="0.25">
      <c r="A2535" t="s">
        <v>18</v>
      </c>
      <c r="B2535" t="s">
        <v>36</v>
      </c>
      <c r="C2535" t="s">
        <v>37</v>
      </c>
      <c r="D2535" t="s">
        <v>38</v>
      </c>
      <c r="E2535" t="s">
        <v>49</v>
      </c>
      <c r="F2535" t="s">
        <v>27</v>
      </c>
      <c r="G2535">
        <v>15057500237</v>
      </c>
      <c r="H2535" t="s">
        <v>296</v>
      </c>
      <c r="I2535" t="s">
        <v>33</v>
      </c>
      <c r="J2535">
        <v>138</v>
      </c>
      <c r="K2535">
        <v>2</v>
      </c>
      <c r="L2535">
        <v>1</v>
      </c>
      <c r="M2535">
        <v>138</v>
      </c>
      <c r="N2535">
        <v>2</v>
      </c>
      <c r="O2535">
        <v>1</v>
      </c>
      <c r="P2535">
        <v>2</v>
      </c>
      <c r="Q2535">
        <v>2</v>
      </c>
      <c r="R2535" s="1">
        <v>44684</v>
      </c>
      <c r="S2535" t="str">
        <f t="shared" si="195"/>
        <v>Wonderful Pistachios - Variety</v>
      </c>
      <c r="T2535" t="str">
        <f t="shared" si="196"/>
        <v>Food</v>
      </c>
      <c r="U2535" t="str">
        <f>IF(T2535="Cell is Blank - Dis-regard",_xlfn.XLOOKUP(S2535,'Categroy Lookup'!A:A,'Categroy Lookup'!B:B,"Cell is Blank - Dis-regard"),T2535)</f>
        <v>Food</v>
      </c>
      <c r="V2535" t="b">
        <f t="shared" si="198"/>
        <v>1</v>
      </c>
      <c r="W2535">
        <f t="shared" si="197"/>
        <v>2</v>
      </c>
      <c r="X2535" s="8">
        <f t="shared" si="199"/>
        <v>1.3333333333333333</v>
      </c>
      <c r="Y2535" t="s">
        <v>484</v>
      </c>
      <c r="Z2535" t="s">
        <v>485</v>
      </c>
      <c r="AB2535" t="s">
        <v>683</v>
      </c>
      <c r="AC2535" t="s">
        <v>805</v>
      </c>
      <c r="AD2535">
        <v>2022</v>
      </c>
    </row>
    <row r="2536" spans="1:30" x14ac:dyDescent="0.25">
      <c r="A2536" t="s">
        <v>18</v>
      </c>
      <c r="B2536" t="s">
        <v>40</v>
      </c>
      <c r="C2536" t="s">
        <v>41</v>
      </c>
      <c r="D2536" t="s">
        <v>42</v>
      </c>
      <c r="E2536" t="s">
        <v>94</v>
      </c>
      <c r="F2536" t="s">
        <v>23</v>
      </c>
      <c r="G2536">
        <v>15057574408</v>
      </c>
      <c r="H2536" t="s">
        <v>296</v>
      </c>
      <c r="I2536" t="s">
        <v>25</v>
      </c>
      <c r="J2536">
        <v>148</v>
      </c>
      <c r="K2536">
        <v>3.5</v>
      </c>
      <c r="L2536">
        <v>1</v>
      </c>
      <c r="M2536">
        <v>148</v>
      </c>
      <c r="N2536">
        <v>3.5</v>
      </c>
      <c r="O2536">
        <v>1</v>
      </c>
      <c r="P2536">
        <v>3.5</v>
      </c>
      <c r="Q2536">
        <v>3.5</v>
      </c>
      <c r="R2536" s="1">
        <v>44684</v>
      </c>
      <c r="S2536" t="str">
        <f t="shared" si="195"/>
        <v>Red Bull - Original</v>
      </c>
      <c r="T2536" t="str">
        <f t="shared" si="196"/>
        <v>Carbonated</v>
      </c>
      <c r="U2536" t="str">
        <f>IF(T2536="Cell is Blank - Dis-regard",_xlfn.XLOOKUP(S2536,'Categroy Lookup'!A:A,'Categroy Lookup'!B:B,"Cell is Blank - Dis-regard"),T2536)</f>
        <v>Carbonated</v>
      </c>
      <c r="V2536" t="b">
        <f t="shared" si="198"/>
        <v>1</v>
      </c>
      <c r="W2536">
        <f t="shared" si="197"/>
        <v>3.5</v>
      </c>
      <c r="X2536" s="8">
        <f t="shared" si="199"/>
        <v>2.3333333333333335</v>
      </c>
      <c r="Y2536" t="s">
        <v>466</v>
      </c>
      <c r="Z2536" t="s">
        <v>512</v>
      </c>
      <c r="AB2536" t="s">
        <v>683</v>
      </c>
      <c r="AC2536" t="s">
        <v>805</v>
      </c>
      <c r="AD2536">
        <v>2022</v>
      </c>
    </row>
    <row r="2537" spans="1:30" x14ac:dyDescent="0.25">
      <c r="A2537" t="s">
        <v>18</v>
      </c>
      <c r="B2537" t="s">
        <v>40</v>
      </c>
      <c r="C2537" t="s">
        <v>41</v>
      </c>
      <c r="D2537" t="s">
        <v>42</v>
      </c>
      <c r="E2537" t="s">
        <v>82</v>
      </c>
      <c r="F2537" t="s">
        <v>31</v>
      </c>
      <c r="G2537">
        <v>15057575292</v>
      </c>
      <c r="H2537" t="s">
        <v>296</v>
      </c>
      <c r="I2537" t="s">
        <v>25</v>
      </c>
      <c r="J2537">
        <v>145</v>
      </c>
      <c r="K2537">
        <v>2.5</v>
      </c>
      <c r="L2537">
        <v>1</v>
      </c>
      <c r="M2537">
        <v>145</v>
      </c>
      <c r="N2537">
        <v>2.5</v>
      </c>
      <c r="O2537">
        <v>1</v>
      </c>
      <c r="P2537">
        <v>2.5</v>
      </c>
      <c r="Q2537">
        <v>2.5</v>
      </c>
      <c r="R2537" s="1">
        <v>44684</v>
      </c>
      <c r="S2537" t="str">
        <f t="shared" si="195"/>
        <v>Snapple Diet Tea - Peach Tea</v>
      </c>
      <c r="T2537" t="str">
        <f t="shared" si="196"/>
        <v>Non Carbonated</v>
      </c>
      <c r="U2537" t="str">
        <f>IF(T2537="Cell is Blank - Dis-regard",_xlfn.XLOOKUP(S2537,'Categroy Lookup'!A:A,'Categroy Lookup'!B:B,"Cell is Blank - Dis-regard"),T2537)</f>
        <v>Non Carbonated</v>
      </c>
      <c r="V2537" t="b">
        <f t="shared" si="198"/>
        <v>1</v>
      </c>
      <c r="W2537">
        <f t="shared" si="197"/>
        <v>2.5</v>
      </c>
      <c r="X2537" s="8">
        <f t="shared" si="199"/>
        <v>1.6666666666666667</v>
      </c>
      <c r="Y2537" t="s">
        <v>478</v>
      </c>
      <c r="Z2537" t="s">
        <v>517</v>
      </c>
      <c r="AB2537" t="s">
        <v>683</v>
      </c>
      <c r="AC2537" t="s">
        <v>805</v>
      </c>
      <c r="AD2537">
        <v>2022</v>
      </c>
    </row>
    <row r="2538" spans="1:30" x14ac:dyDescent="0.25">
      <c r="A2538" t="s">
        <v>18</v>
      </c>
      <c r="B2538" t="s">
        <v>40</v>
      </c>
      <c r="C2538" t="s">
        <v>41</v>
      </c>
      <c r="D2538" t="s">
        <v>42</v>
      </c>
      <c r="E2538" t="s">
        <v>94</v>
      </c>
      <c r="F2538" t="s">
        <v>23</v>
      </c>
      <c r="G2538">
        <v>15057660169</v>
      </c>
      <c r="H2538" t="s">
        <v>296</v>
      </c>
      <c r="I2538" t="s">
        <v>25</v>
      </c>
      <c r="J2538">
        <v>148</v>
      </c>
      <c r="K2538">
        <v>3.5</v>
      </c>
      <c r="L2538">
        <v>1</v>
      </c>
      <c r="M2538">
        <v>148</v>
      </c>
      <c r="N2538">
        <v>3.5</v>
      </c>
      <c r="O2538">
        <v>1</v>
      </c>
      <c r="P2538">
        <v>3.5</v>
      </c>
      <c r="Q2538">
        <v>3.5</v>
      </c>
      <c r="R2538" s="1">
        <v>44684</v>
      </c>
      <c r="S2538" t="str">
        <f t="shared" si="195"/>
        <v>Red Bull - Original</v>
      </c>
      <c r="T2538" t="str">
        <f t="shared" si="196"/>
        <v>Carbonated</v>
      </c>
      <c r="U2538" t="str">
        <f>IF(T2538="Cell is Blank - Dis-regard",_xlfn.XLOOKUP(S2538,'Categroy Lookup'!A:A,'Categroy Lookup'!B:B,"Cell is Blank - Dis-regard"),T2538)</f>
        <v>Carbonated</v>
      </c>
      <c r="V2538" t="b">
        <f t="shared" si="198"/>
        <v>1</v>
      </c>
      <c r="W2538">
        <f t="shared" si="197"/>
        <v>3.5</v>
      </c>
      <c r="X2538" s="8">
        <f t="shared" si="199"/>
        <v>2.3333333333333335</v>
      </c>
      <c r="Y2538" t="s">
        <v>466</v>
      </c>
      <c r="Z2538" t="s">
        <v>512</v>
      </c>
      <c r="AB2538" t="s">
        <v>683</v>
      </c>
      <c r="AC2538" t="s">
        <v>805</v>
      </c>
      <c r="AD2538">
        <v>2022</v>
      </c>
    </row>
    <row r="2539" spans="1:30" x14ac:dyDescent="0.25">
      <c r="A2539" t="s">
        <v>18</v>
      </c>
      <c r="B2539" t="s">
        <v>40</v>
      </c>
      <c r="C2539" t="s">
        <v>41</v>
      </c>
      <c r="D2539" t="s">
        <v>42</v>
      </c>
      <c r="E2539" t="s">
        <v>94</v>
      </c>
      <c r="F2539" t="s">
        <v>23</v>
      </c>
      <c r="G2539">
        <v>15057737611</v>
      </c>
      <c r="H2539" t="s">
        <v>296</v>
      </c>
      <c r="I2539" t="s">
        <v>25</v>
      </c>
      <c r="J2539">
        <v>148</v>
      </c>
      <c r="K2539">
        <v>3.5</v>
      </c>
      <c r="L2539">
        <v>1</v>
      </c>
      <c r="M2539">
        <v>148</v>
      </c>
      <c r="N2539">
        <v>3.5</v>
      </c>
      <c r="O2539">
        <v>1</v>
      </c>
      <c r="P2539">
        <v>3.5</v>
      </c>
      <c r="Q2539">
        <v>3.5</v>
      </c>
      <c r="R2539" s="1">
        <v>44684</v>
      </c>
      <c r="S2539" t="str">
        <f t="shared" si="195"/>
        <v>Red Bull - Original</v>
      </c>
      <c r="T2539" t="str">
        <f t="shared" si="196"/>
        <v>Carbonated</v>
      </c>
      <c r="U2539" t="str">
        <f>IF(T2539="Cell is Blank - Dis-regard",_xlfn.XLOOKUP(S2539,'Categroy Lookup'!A:A,'Categroy Lookup'!B:B,"Cell is Blank - Dis-regard"),T2539)</f>
        <v>Carbonated</v>
      </c>
      <c r="V2539" t="b">
        <f t="shared" si="198"/>
        <v>1</v>
      </c>
      <c r="W2539">
        <f t="shared" si="197"/>
        <v>3.5</v>
      </c>
      <c r="X2539" s="8">
        <f t="shared" si="199"/>
        <v>2.3333333333333335</v>
      </c>
      <c r="Y2539" t="s">
        <v>466</v>
      </c>
      <c r="Z2539" t="s">
        <v>512</v>
      </c>
      <c r="AB2539" t="s">
        <v>683</v>
      </c>
      <c r="AC2539" t="s">
        <v>805</v>
      </c>
      <c r="AD2539">
        <v>2022</v>
      </c>
    </row>
    <row r="2540" spans="1:30" x14ac:dyDescent="0.25">
      <c r="A2540" t="s">
        <v>18</v>
      </c>
      <c r="B2540" t="s">
        <v>197</v>
      </c>
      <c r="C2540" t="s">
        <v>198</v>
      </c>
      <c r="D2540" t="s">
        <v>199</v>
      </c>
      <c r="E2540" t="s">
        <v>114</v>
      </c>
      <c r="F2540" t="s">
        <v>27</v>
      </c>
      <c r="G2540">
        <v>15057888149</v>
      </c>
      <c r="H2540" t="s">
        <v>296</v>
      </c>
      <c r="I2540" t="s">
        <v>33</v>
      </c>
      <c r="J2540">
        <v>114</v>
      </c>
      <c r="K2540">
        <v>1.5</v>
      </c>
      <c r="L2540">
        <v>1</v>
      </c>
      <c r="M2540">
        <v>114</v>
      </c>
      <c r="N2540">
        <v>1.5</v>
      </c>
      <c r="O2540">
        <v>1</v>
      </c>
      <c r="P2540">
        <v>1.5</v>
      </c>
      <c r="Q2540">
        <v>1.5</v>
      </c>
      <c r="R2540" s="1">
        <v>44684</v>
      </c>
      <c r="S2540" t="str">
        <f t="shared" si="195"/>
        <v>SunChips Multigrain - Original</v>
      </c>
      <c r="T2540" t="str">
        <f t="shared" si="196"/>
        <v>Food</v>
      </c>
      <c r="U2540" t="str">
        <f>IF(T2540="Cell is Blank - Dis-regard",_xlfn.XLOOKUP(S2540,'Categroy Lookup'!A:A,'Categroy Lookup'!B:B,"Cell is Blank - Dis-regard"),T2540)</f>
        <v>Food</v>
      </c>
      <c r="V2540" t="b">
        <f t="shared" si="198"/>
        <v>1</v>
      </c>
      <c r="W2540">
        <f t="shared" si="197"/>
        <v>1.5</v>
      </c>
      <c r="X2540" s="8">
        <f t="shared" si="199"/>
        <v>1</v>
      </c>
      <c r="Y2540" t="s">
        <v>502</v>
      </c>
      <c r="Z2540" t="s">
        <v>512</v>
      </c>
      <c r="AB2540" t="s">
        <v>683</v>
      </c>
      <c r="AC2540" t="s">
        <v>805</v>
      </c>
      <c r="AD2540">
        <v>2022</v>
      </c>
    </row>
    <row r="2541" spans="1:30" x14ac:dyDescent="0.25">
      <c r="A2541" t="s">
        <v>18</v>
      </c>
      <c r="B2541" t="s">
        <v>197</v>
      </c>
      <c r="C2541" t="s">
        <v>198</v>
      </c>
      <c r="D2541" t="s">
        <v>199</v>
      </c>
      <c r="E2541" t="s">
        <v>149</v>
      </c>
      <c r="F2541" t="s">
        <v>27</v>
      </c>
      <c r="G2541">
        <v>15058212313</v>
      </c>
      <c r="H2541" t="s">
        <v>296</v>
      </c>
      <c r="I2541" t="s">
        <v>33</v>
      </c>
      <c r="J2541">
        <v>135</v>
      </c>
      <c r="K2541">
        <v>2</v>
      </c>
      <c r="L2541">
        <v>1</v>
      </c>
      <c r="M2541">
        <v>135</v>
      </c>
      <c r="N2541">
        <v>2</v>
      </c>
      <c r="O2541">
        <v>1</v>
      </c>
      <c r="P2541">
        <v>2</v>
      </c>
      <c r="Q2541">
        <v>2</v>
      </c>
      <c r="R2541" s="1">
        <v>44684</v>
      </c>
      <c r="S2541" t="str">
        <f t="shared" si="195"/>
        <v>Kinder - Bueno - Crispy Creamy Chocolate</v>
      </c>
      <c r="T2541" t="str">
        <f t="shared" si="196"/>
        <v>Food</v>
      </c>
      <c r="U2541" t="str">
        <f>IF(T2541="Cell is Blank - Dis-regard",_xlfn.XLOOKUP(S2541,'Categroy Lookup'!A:A,'Categroy Lookup'!B:B,"Cell is Blank - Dis-regard"),T2541)</f>
        <v>Food</v>
      </c>
      <c r="V2541" t="b">
        <f t="shared" si="198"/>
        <v>1</v>
      </c>
      <c r="W2541">
        <f t="shared" si="197"/>
        <v>2</v>
      </c>
      <c r="X2541" s="8">
        <f t="shared" si="199"/>
        <v>1.3333333333333333</v>
      </c>
      <c r="Y2541" t="s">
        <v>557</v>
      </c>
      <c r="Z2541" t="s">
        <v>558</v>
      </c>
      <c r="AA2541" t="s">
        <v>559</v>
      </c>
      <c r="AB2541" t="s">
        <v>683</v>
      </c>
      <c r="AC2541" t="s">
        <v>805</v>
      </c>
      <c r="AD2541">
        <v>2022</v>
      </c>
    </row>
    <row r="2542" spans="1:30" x14ac:dyDescent="0.25">
      <c r="A2542" t="s">
        <v>18</v>
      </c>
      <c r="B2542" t="s">
        <v>197</v>
      </c>
      <c r="C2542" t="s">
        <v>198</v>
      </c>
      <c r="D2542" t="s">
        <v>199</v>
      </c>
      <c r="E2542" t="s">
        <v>149</v>
      </c>
      <c r="F2542" t="s">
        <v>27</v>
      </c>
      <c r="G2542">
        <v>15058358753</v>
      </c>
      <c r="H2542" t="s">
        <v>296</v>
      </c>
      <c r="I2542" t="s">
        <v>33</v>
      </c>
      <c r="J2542">
        <v>135</v>
      </c>
      <c r="K2542">
        <v>2</v>
      </c>
      <c r="L2542">
        <v>1</v>
      </c>
      <c r="M2542">
        <v>135</v>
      </c>
      <c r="N2542">
        <v>2</v>
      </c>
      <c r="O2542">
        <v>1</v>
      </c>
      <c r="P2542">
        <v>2</v>
      </c>
      <c r="Q2542">
        <v>2</v>
      </c>
      <c r="R2542" s="1">
        <v>44684</v>
      </c>
      <c r="S2542" t="str">
        <f t="shared" si="195"/>
        <v>Kinder - Bueno - Crispy Creamy Chocolate</v>
      </c>
      <c r="T2542" t="str">
        <f t="shared" si="196"/>
        <v>Food</v>
      </c>
      <c r="U2542" t="str">
        <f>IF(T2542="Cell is Blank - Dis-regard",_xlfn.XLOOKUP(S2542,'Categroy Lookup'!A:A,'Categroy Lookup'!B:B,"Cell is Blank - Dis-regard"),T2542)</f>
        <v>Food</v>
      </c>
      <c r="V2542" t="b">
        <f t="shared" si="198"/>
        <v>1</v>
      </c>
      <c r="W2542">
        <f t="shared" si="197"/>
        <v>2</v>
      </c>
      <c r="X2542" s="8">
        <f t="shared" si="199"/>
        <v>1.3333333333333333</v>
      </c>
      <c r="Y2542" t="s">
        <v>557</v>
      </c>
      <c r="Z2542" t="s">
        <v>558</v>
      </c>
      <c r="AA2542" t="s">
        <v>559</v>
      </c>
      <c r="AB2542" t="s">
        <v>683</v>
      </c>
      <c r="AC2542" t="s">
        <v>805</v>
      </c>
      <c r="AD2542">
        <v>2022</v>
      </c>
    </row>
    <row r="2543" spans="1:30" x14ac:dyDescent="0.25">
      <c r="A2543" t="s">
        <v>18</v>
      </c>
      <c r="B2543" t="s">
        <v>40</v>
      </c>
      <c r="C2543" t="s">
        <v>41</v>
      </c>
      <c r="D2543" t="s">
        <v>42</v>
      </c>
      <c r="E2543" t="s">
        <v>256</v>
      </c>
      <c r="F2543" t="s">
        <v>27</v>
      </c>
      <c r="G2543">
        <v>15058365421</v>
      </c>
      <c r="H2543" t="s">
        <v>296</v>
      </c>
      <c r="I2543" t="s">
        <v>25</v>
      </c>
      <c r="J2543">
        <v>113</v>
      </c>
      <c r="K2543">
        <v>1.5</v>
      </c>
      <c r="L2543">
        <v>1</v>
      </c>
      <c r="M2543">
        <v>113</v>
      </c>
      <c r="N2543">
        <v>1.5</v>
      </c>
      <c r="O2543">
        <v>1</v>
      </c>
      <c r="P2543">
        <v>1.5</v>
      </c>
      <c r="Q2543">
        <v>1.5</v>
      </c>
      <c r="R2543" s="1">
        <v>44684</v>
      </c>
      <c r="S2543" t="str">
        <f t="shared" si="195"/>
        <v>Pop Corners - Sea Salt</v>
      </c>
      <c r="T2543" t="str">
        <f t="shared" si="196"/>
        <v>Food</v>
      </c>
      <c r="U2543" t="str">
        <f>IF(T2543="Cell is Blank - Dis-regard",_xlfn.XLOOKUP(S2543,'Categroy Lookup'!A:A,'Categroy Lookup'!B:B,"Cell is Blank - Dis-regard"),T2543)</f>
        <v>Food</v>
      </c>
      <c r="V2543" t="b">
        <f t="shared" si="198"/>
        <v>1</v>
      </c>
      <c r="W2543">
        <f t="shared" si="197"/>
        <v>1.5</v>
      </c>
      <c r="X2543" s="8">
        <f t="shared" si="199"/>
        <v>1</v>
      </c>
      <c r="Y2543" t="s">
        <v>606</v>
      </c>
      <c r="Z2543" t="s">
        <v>516</v>
      </c>
      <c r="AB2543" t="s">
        <v>683</v>
      </c>
      <c r="AC2543" t="s">
        <v>805</v>
      </c>
      <c r="AD2543">
        <v>2022</v>
      </c>
    </row>
    <row r="2544" spans="1:30" x14ac:dyDescent="0.25">
      <c r="A2544" t="s">
        <v>18</v>
      </c>
      <c r="B2544" t="s">
        <v>40</v>
      </c>
      <c r="C2544" t="s">
        <v>41</v>
      </c>
      <c r="D2544" t="s">
        <v>42</v>
      </c>
      <c r="E2544" t="s">
        <v>165</v>
      </c>
      <c r="F2544" t="s">
        <v>31</v>
      </c>
      <c r="G2544">
        <v>15058370827</v>
      </c>
      <c r="H2544" t="s">
        <v>296</v>
      </c>
      <c r="I2544" t="s">
        <v>25</v>
      </c>
      <c r="J2544">
        <v>147</v>
      </c>
      <c r="K2544">
        <v>2.5</v>
      </c>
      <c r="L2544">
        <v>1</v>
      </c>
      <c r="M2544">
        <v>147</v>
      </c>
      <c r="N2544">
        <v>2.5</v>
      </c>
      <c r="O2544">
        <v>1</v>
      </c>
      <c r="P2544">
        <v>2.5</v>
      </c>
      <c r="Q2544">
        <v>2.5</v>
      </c>
      <c r="R2544" s="1">
        <v>44684</v>
      </c>
      <c r="S2544" t="str">
        <f t="shared" si="195"/>
        <v>Snapple Tea - Raspberry</v>
      </c>
      <c r="T2544" t="str">
        <f t="shared" si="196"/>
        <v>Non Carbonated</v>
      </c>
      <c r="U2544" t="str">
        <f>IF(T2544="Cell is Blank - Dis-regard",_xlfn.XLOOKUP(S2544,'Categroy Lookup'!A:A,'Categroy Lookup'!B:B,"Cell is Blank - Dis-regard"),T2544)</f>
        <v>Non Carbonated</v>
      </c>
      <c r="V2544" t="b">
        <f t="shared" si="198"/>
        <v>1</v>
      </c>
      <c r="W2544">
        <f t="shared" si="197"/>
        <v>2.5</v>
      </c>
      <c r="X2544" s="8">
        <f t="shared" si="199"/>
        <v>1.6666666666666667</v>
      </c>
      <c r="Y2544" t="s">
        <v>564</v>
      </c>
      <c r="Z2544" t="s">
        <v>508</v>
      </c>
      <c r="AB2544" t="s">
        <v>683</v>
      </c>
      <c r="AC2544" t="s">
        <v>805</v>
      </c>
      <c r="AD2544">
        <v>2022</v>
      </c>
    </row>
    <row r="2545" spans="1:30" x14ac:dyDescent="0.25">
      <c r="A2545" t="s">
        <v>18</v>
      </c>
      <c r="B2545" t="s">
        <v>36</v>
      </c>
      <c r="C2545" t="s">
        <v>37</v>
      </c>
      <c r="D2545" t="s">
        <v>38</v>
      </c>
      <c r="E2545" t="s">
        <v>49</v>
      </c>
      <c r="F2545" t="s">
        <v>27</v>
      </c>
      <c r="G2545">
        <v>15058394027</v>
      </c>
      <c r="H2545" t="s">
        <v>296</v>
      </c>
      <c r="I2545" t="s">
        <v>33</v>
      </c>
      <c r="J2545">
        <v>138</v>
      </c>
      <c r="K2545">
        <v>2</v>
      </c>
      <c r="L2545">
        <v>1</v>
      </c>
      <c r="M2545">
        <v>138</v>
      </c>
      <c r="N2545">
        <v>2</v>
      </c>
      <c r="O2545">
        <v>1</v>
      </c>
      <c r="P2545">
        <v>2</v>
      </c>
      <c r="Q2545">
        <v>2</v>
      </c>
      <c r="R2545" s="1">
        <v>44684</v>
      </c>
      <c r="S2545" t="str">
        <f t="shared" si="195"/>
        <v>Wonderful Pistachios - Variety</v>
      </c>
      <c r="T2545" t="str">
        <f t="shared" si="196"/>
        <v>Food</v>
      </c>
      <c r="U2545" t="str">
        <f>IF(T2545="Cell is Blank - Dis-regard",_xlfn.XLOOKUP(S2545,'Categroy Lookup'!A:A,'Categroy Lookup'!B:B,"Cell is Blank - Dis-regard"),T2545)</f>
        <v>Food</v>
      </c>
      <c r="V2545" t="b">
        <f t="shared" si="198"/>
        <v>1</v>
      </c>
      <c r="W2545">
        <f t="shared" si="197"/>
        <v>2</v>
      </c>
      <c r="X2545" s="8">
        <f t="shared" si="199"/>
        <v>1.3333333333333333</v>
      </c>
      <c r="Y2545" t="s">
        <v>484</v>
      </c>
      <c r="Z2545" t="s">
        <v>485</v>
      </c>
      <c r="AB2545" t="s">
        <v>683</v>
      </c>
      <c r="AC2545" t="s">
        <v>805</v>
      </c>
      <c r="AD2545">
        <v>2022</v>
      </c>
    </row>
    <row r="2546" spans="1:30" x14ac:dyDescent="0.25">
      <c r="A2546" t="s">
        <v>18</v>
      </c>
      <c r="B2546" t="s">
        <v>36</v>
      </c>
      <c r="C2546" t="s">
        <v>37</v>
      </c>
      <c r="D2546" t="s">
        <v>38</v>
      </c>
      <c r="E2546" t="s">
        <v>34</v>
      </c>
      <c r="F2546" t="s">
        <v>27</v>
      </c>
      <c r="G2546">
        <v>15059014481</v>
      </c>
      <c r="H2546" t="s">
        <v>296</v>
      </c>
      <c r="I2546" t="s">
        <v>33</v>
      </c>
      <c r="J2546">
        <v>110</v>
      </c>
      <c r="K2546">
        <v>1.5</v>
      </c>
      <c r="L2546">
        <v>1</v>
      </c>
      <c r="M2546">
        <v>110</v>
      </c>
      <c r="N2546">
        <v>1.5</v>
      </c>
      <c r="O2546">
        <v>1</v>
      </c>
      <c r="P2546">
        <v>1.5</v>
      </c>
      <c r="Q2546">
        <v>1.5</v>
      </c>
      <c r="R2546" s="1">
        <v>44684</v>
      </c>
      <c r="S2546" t="str">
        <f t="shared" si="195"/>
        <v>Miss Vickie's Potato Chip - Sea Salt &amp; Vinega</v>
      </c>
      <c r="T2546" t="str">
        <f t="shared" si="196"/>
        <v>Food</v>
      </c>
      <c r="U2546" t="str">
        <f>IF(T2546="Cell is Blank - Dis-regard",_xlfn.XLOOKUP(S2546,'Categroy Lookup'!A:A,'Categroy Lookup'!B:B,"Cell is Blank - Dis-regard"),T2546)</f>
        <v>Food</v>
      </c>
      <c r="V2546" t="b">
        <f t="shared" si="198"/>
        <v>1</v>
      </c>
      <c r="W2546">
        <f t="shared" si="197"/>
        <v>1.5</v>
      </c>
      <c r="X2546" s="8">
        <f t="shared" si="199"/>
        <v>1</v>
      </c>
      <c r="Y2546" t="s">
        <v>473</v>
      </c>
      <c r="Z2546" t="s">
        <v>474</v>
      </c>
      <c r="AB2546" t="s">
        <v>683</v>
      </c>
      <c r="AC2546" t="s">
        <v>805</v>
      </c>
      <c r="AD2546">
        <v>2022</v>
      </c>
    </row>
    <row r="2547" spans="1:30" x14ac:dyDescent="0.25">
      <c r="A2547" t="s">
        <v>18</v>
      </c>
      <c r="B2547" t="s">
        <v>197</v>
      </c>
      <c r="C2547" t="s">
        <v>198</v>
      </c>
      <c r="D2547" t="s">
        <v>199</v>
      </c>
      <c r="E2547" t="s">
        <v>82</v>
      </c>
      <c r="F2547" t="s">
        <v>31</v>
      </c>
      <c r="G2547">
        <v>15059017758</v>
      </c>
      <c r="H2547" t="s">
        <v>296</v>
      </c>
      <c r="I2547" t="s">
        <v>33</v>
      </c>
      <c r="J2547">
        <v>147</v>
      </c>
      <c r="K2547">
        <v>2.5</v>
      </c>
      <c r="L2547">
        <v>1</v>
      </c>
      <c r="M2547">
        <v>147</v>
      </c>
      <c r="N2547">
        <v>2.5</v>
      </c>
      <c r="O2547">
        <v>1</v>
      </c>
      <c r="P2547">
        <v>2.5</v>
      </c>
      <c r="Q2547">
        <v>2.5</v>
      </c>
      <c r="R2547" s="1">
        <v>44684</v>
      </c>
      <c r="S2547" t="str">
        <f t="shared" si="195"/>
        <v>Snapple Diet Tea - Peach Tea</v>
      </c>
      <c r="T2547" t="str">
        <f t="shared" si="196"/>
        <v>Non Carbonated</v>
      </c>
      <c r="U2547" t="str">
        <f>IF(T2547="Cell is Blank - Dis-regard",_xlfn.XLOOKUP(S2547,'Categroy Lookup'!A:A,'Categroy Lookup'!B:B,"Cell is Blank - Dis-regard"),T2547)</f>
        <v>Non Carbonated</v>
      </c>
      <c r="V2547" t="b">
        <f t="shared" si="198"/>
        <v>1</v>
      </c>
      <c r="W2547">
        <f t="shared" si="197"/>
        <v>2.5</v>
      </c>
      <c r="X2547" s="8">
        <f t="shared" si="199"/>
        <v>1.6666666666666667</v>
      </c>
      <c r="Y2547" t="s">
        <v>478</v>
      </c>
      <c r="Z2547" t="s">
        <v>517</v>
      </c>
      <c r="AB2547" t="s">
        <v>683</v>
      </c>
      <c r="AC2547" t="s">
        <v>805</v>
      </c>
      <c r="AD2547">
        <v>2022</v>
      </c>
    </row>
    <row r="2548" spans="1:30" x14ac:dyDescent="0.25">
      <c r="A2548" t="s">
        <v>18</v>
      </c>
      <c r="B2548" t="s">
        <v>197</v>
      </c>
      <c r="C2548" t="s">
        <v>198</v>
      </c>
      <c r="D2548" t="s">
        <v>199</v>
      </c>
      <c r="E2548" t="s">
        <v>155</v>
      </c>
      <c r="F2548" t="s">
        <v>27</v>
      </c>
      <c r="G2548">
        <v>15059132668</v>
      </c>
      <c r="H2548" t="s">
        <v>296</v>
      </c>
      <c r="I2548" t="s">
        <v>25</v>
      </c>
      <c r="J2548">
        <v>138</v>
      </c>
      <c r="K2548">
        <v>1.5</v>
      </c>
      <c r="L2548">
        <v>1</v>
      </c>
      <c r="M2548">
        <v>138</v>
      </c>
      <c r="N2548">
        <v>1.5</v>
      </c>
      <c r="O2548">
        <v>1</v>
      </c>
      <c r="P2548">
        <v>1.5</v>
      </c>
      <c r="Q2548">
        <v>1.5</v>
      </c>
      <c r="R2548" s="1">
        <v>44684</v>
      </c>
      <c r="S2548" t="str">
        <f t="shared" si="195"/>
        <v>Belvita Snack Packs - Blueberry</v>
      </c>
      <c r="T2548" t="str">
        <f t="shared" si="196"/>
        <v>Food</v>
      </c>
      <c r="U2548" t="str">
        <f>IF(T2548="Cell is Blank - Dis-regard",_xlfn.XLOOKUP(S2548,'Categroy Lookup'!A:A,'Categroy Lookup'!B:B,"Cell is Blank - Dis-regard"),T2548)</f>
        <v>Food</v>
      </c>
      <c r="V2548" t="b">
        <f t="shared" si="198"/>
        <v>1</v>
      </c>
      <c r="W2548">
        <f t="shared" si="197"/>
        <v>1.5</v>
      </c>
      <c r="X2548" s="8">
        <f t="shared" si="199"/>
        <v>1</v>
      </c>
      <c r="Y2548" t="s">
        <v>560</v>
      </c>
      <c r="Z2548" t="s">
        <v>539</v>
      </c>
      <c r="AB2548" t="s">
        <v>683</v>
      </c>
      <c r="AC2548" t="s">
        <v>805</v>
      </c>
      <c r="AD2548">
        <v>2022</v>
      </c>
    </row>
    <row r="2549" spans="1:30" x14ac:dyDescent="0.25">
      <c r="A2549" t="s">
        <v>18</v>
      </c>
      <c r="B2549" t="s">
        <v>36</v>
      </c>
      <c r="C2549" t="s">
        <v>37</v>
      </c>
      <c r="D2549" t="s">
        <v>38</v>
      </c>
      <c r="E2549" t="s">
        <v>49</v>
      </c>
      <c r="F2549" t="s">
        <v>27</v>
      </c>
      <c r="G2549">
        <v>15059248530</v>
      </c>
      <c r="H2549" t="s">
        <v>296</v>
      </c>
      <c r="I2549" t="s">
        <v>33</v>
      </c>
      <c r="J2549">
        <v>138</v>
      </c>
      <c r="K2549">
        <v>2</v>
      </c>
      <c r="L2549">
        <v>1</v>
      </c>
      <c r="M2549">
        <v>138</v>
      </c>
      <c r="N2549">
        <v>2</v>
      </c>
      <c r="O2549">
        <v>1</v>
      </c>
      <c r="P2549">
        <v>2</v>
      </c>
      <c r="Q2549">
        <v>2</v>
      </c>
      <c r="R2549" s="1">
        <v>44684</v>
      </c>
      <c r="S2549" t="str">
        <f t="shared" si="195"/>
        <v>Wonderful Pistachios - Variety</v>
      </c>
      <c r="T2549" t="str">
        <f t="shared" si="196"/>
        <v>Food</v>
      </c>
      <c r="U2549" t="str">
        <f>IF(T2549="Cell is Blank - Dis-regard",_xlfn.XLOOKUP(S2549,'Categroy Lookup'!A:A,'Categroy Lookup'!B:B,"Cell is Blank - Dis-regard"),T2549)</f>
        <v>Food</v>
      </c>
      <c r="V2549" t="b">
        <f t="shared" si="198"/>
        <v>1</v>
      </c>
      <c r="W2549">
        <f t="shared" si="197"/>
        <v>2</v>
      </c>
      <c r="X2549" s="8">
        <f t="shared" si="199"/>
        <v>1.3333333333333333</v>
      </c>
      <c r="Y2549" t="s">
        <v>484</v>
      </c>
      <c r="Z2549" t="s">
        <v>485</v>
      </c>
      <c r="AB2549" t="s">
        <v>683</v>
      </c>
      <c r="AC2549" t="s">
        <v>805</v>
      </c>
      <c r="AD2549">
        <v>2022</v>
      </c>
    </row>
    <row r="2550" spans="1:30" x14ac:dyDescent="0.25">
      <c r="A2550" t="s">
        <v>18</v>
      </c>
      <c r="B2550" t="s">
        <v>197</v>
      </c>
      <c r="C2550" t="s">
        <v>198</v>
      </c>
      <c r="D2550" t="s">
        <v>199</v>
      </c>
      <c r="E2550" t="s">
        <v>62</v>
      </c>
      <c r="F2550" t="s">
        <v>27</v>
      </c>
      <c r="G2550">
        <v>15059372923</v>
      </c>
      <c r="H2550" t="s">
        <v>296</v>
      </c>
      <c r="I2550" t="s">
        <v>25</v>
      </c>
      <c r="J2550">
        <v>131</v>
      </c>
      <c r="K2550">
        <v>2</v>
      </c>
      <c r="L2550">
        <v>1</v>
      </c>
      <c r="M2550">
        <v>131</v>
      </c>
      <c r="N2550">
        <v>2</v>
      </c>
      <c r="O2550">
        <v>1</v>
      </c>
      <c r="P2550">
        <v>2</v>
      </c>
      <c r="Q2550">
        <v>2</v>
      </c>
      <c r="R2550" s="1">
        <v>44684</v>
      </c>
      <c r="S2550" t="str">
        <f t="shared" si="195"/>
        <v>Robert Irvine's - Fit Crunch -  Chocolate Pea</v>
      </c>
      <c r="T2550" t="str">
        <f t="shared" si="196"/>
        <v>Food</v>
      </c>
      <c r="U2550" t="str">
        <f>IF(T2550="Cell is Blank - Dis-regard",_xlfn.XLOOKUP(S2550,'Categroy Lookup'!A:A,'Categroy Lookup'!B:B,"Cell is Blank - Dis-regard"),T2550)</f>
        <v>Food</v>
      </c>
      <c r="V2550" t="b">
        <f t="shared" si="198"/>
        <v>1</v>
      </c>
      <c r="W2550">
        <f t="shared" si="197"/>
        <v>2</v>
      </c>
      <c r="X2550" s="8">
        <f t="shared" si="199"/>
        <v>1.3333333333333333</v>
      </c>
      <c r="Y2550" t="s">
        <v>495</v>
      </c>
      <c r="Z2550" t="s">
        <v>496</v>
      </c>
      <c r="AA2550" t="s">
        <v>497</v>
      </c>
      <c r="AB2550" t="s">
        <v>683</v>
      </c>
      <c r="AC2550" t="s">
        <v>805</v>
      </c>
      <c r="AD2550">
        <v>2022</v>
      </c>
    </row>
    <row r="2551" spans="1:30" x14ac:dyDescent="0.25">
      <c r="A2551" t="s">
        <v>18</v>
      </c>
      <c r="B2551" t="s">
        <v>197</v>
      </c>
      <c r="C2551" t="s">
        <v>198</v>
      </c>
      <c r="D2551" t="s">
        <v>199</v>
      </c>
      <c r="E2551" t="s">
        <v>114</v>
      </c>
      <c r="F2551" t="s">
        <v>27</v>
      </c>
      <c r="G2551">
        <v>15059375567</v>
      </c>
      <c r="H2551" t="s">
        <v>296</v>
      </c>
      <c r="I2551" t="s">
        <v>33</v>
      </c>
      <c r="J2551">
        <v>112</v>
      </c>
      <c r="K2551">
        <v>1.5</v>
      </c>
      <c r="L2551">
        <v>1</v>
      </c>
      <c r="M2551">
        <v>112</v>
      </c>
      <c r="N2551">
        <v>1.5</v>
      </c>
      <c r="O2551">
        <v>1</v>
      </c>
      <c r="P2551">
        <v>1.5</v>
      </c>
      <c r="Q2551">
        <v>1.5</v>
      </c>
      <c r="R2551" s="1">
        <v>44684</v>
      </c>
      <c r="S2551" t="str">
        <f t="shared" si="195"/>
        <v>SunChips Multigrain - Original</v>
      </c>
      <c r="T2551" t="str">
        <f t="shared" si="196"/>
        <v>Food</v>
      </c>
      <c r="U2551" t="str">
        <f>IF(T2551="Cell is Blank - Dis-regard",_xlfn.XLOOKUP(S2551,'Categroy Lookup'!A:A,'Categroy Lookup'!B:B,"Cell is Blank - Dis-regard"),T2551)</f>
        <v>Food</v>
      </c>
      <c r="V2551" t="b">
        <f t="shared" si="198"/>
        <v>1</v>
      </c>
      <c r="W2551">
        <f t="shared" si="197"/>
        <v>1.5</v>
      </c>
      <c r="X2551" s="8">
        <f t="shared" si="199"/>
        <v>1</v>
      </c>
      <c r="Y2551" t="s">
        <v>502</v>
      </c>
      <c r="Z2551" t="s">
        <v>512</v>
      </c>
      <c r="AB2551" t="s">
        <v>683</v>
      </c>
      <c r="AC2551" t="s">
        <v>805</v>
      </c>
      <c r="AD2551">
        <v>2022</v>
      </c>
    </row>
    <row r="2552" spans="1:30" x14ac:dyDescent="0.25">
      <c r="A2552" t="s">
        <v>18</v>
      </c>
      <c r="B2552" t="s">
        <v>197</v>
      </c>
      <c r="C2552" t="s">
        <v>198</v>
      </c>
      <c r="D2552" t="s">
        <v>199</v>
      </c>
      <c r="E2552" t="s">
        <v>210</v>
      </c>
      <c r="F2552" t="s">
        <v>27</v>
      </c>
      <c r="G2552">
        <v>15059569131</v>
      </c>
      <c r="H2552" t="s">
        <v>296</v>
      </c>
      <c r="I2552" t="s">
        <v>25</v>
      </c>
      <c r="J2552">
        <v>136</v>
      </c>
      <c r="K2552">
        <v>2</v>
      </c>
      <c r="L2552">
        <v>1</v>
      </c>
      <c r="M2552">
        <v>136</v>
      </c>
      <c r="N2552">
        <v>2</v>
      </c>
      <c r="O2552">
        <v>1</v>
      </c>
      <c r="P2552">
        <v>2</v>
      </c>
      <c r="Q2552">
        <v>4</v>
      </c>
      <c r="R2552" s="1">
        <v>44684</v>
      </c>
      <c r="S2552" t="str">
        <f t="shared" si="195"/>
        <v>Genius Keto Bar - Chocolate Dream</v>
      </c>
      <c r="T2552" t="str">
        <f t="shared" si="196"/>
        <v>Food</v>
      </c>
      <c r="U2552" t="str">
        <f>IF(T2552="Cell is Blank - Dis-regard",_xlfn.XLOOKUP(S2552,'Categroy Lookup'!A:A,'Categroy Lookup'!B:B,"Cell is Blank - Dis-regard"),T2552)</f>
        <v>Food</v>
      </c>
      <c r="V2552" t="b">
        <f t="shared" si="198"/>
        <v>1</v>
      </c>
      <c r="W2552">
        <f t="shared" si="197"/>
        <v>2</v>
      </c>
      <c r="X2552" s="8">
        <f t="shared" si="199"/>
        <v>1.3333333333333333</v>
      </c>
      <c r="Y2552" t="s">
        <v>580</v>
      </c>
      <c r="Z2552" t="s">
        <v>581</v>
      </c>
      <c r="AB2552" t="s">
        <v>683</v>
      </c>
      <c r="AC2552" t="s">
        <v>805</v>
      </c>
      <c r="AD2552">
        <v>2022</v>
      </c>
    </row>
    <row r="2553" spans="1:30" x14ac:dyDescent="0.25">
      <c r="A2553" t="s">
        <v>18</v>
      </c>
      <c r="B2553" t="s">
        <v>197</v>
      </c>
      <c r="C2553" t="s">
        <v>198</v>
      </c>
      <c r="D2553" t="s">
        <v>199</v>
      </c>
      <c r="E2553" t="s">
        <v>120</v>
      </c>
      <c r="F2553" t="s">
        <v>23</v>
      </c>
      <c r="G2553">
        <v>15059569131</v>
      </c>
      <c r="H2553" t="s">
        <v>296</v>
      </c>
      <c r="I2553" t="s">
        <v>25</v>
      </c>
      <c r="J2553">
        <v>133</v>
      </c>
      <c r="K2553">
        <v>2</v>
      </c>
      <c r="L2553">
        <v>1</v>
      </c>
      <c r="M2553">
        <v>133</v>
      </c>
      <c r="N2553">
        <v>2</v>
      </c>
      <c r="O2553">
        <v>1</v>
      </c>
      <c r="P2553">
        <v>2</v>
      </c>
      <c r="Q2553">
        <v>4</v>
      </c>
      <c r="R2553" s="1">
        <v>44684</v>
      </c>
      <c r="S2553" t="str">
        <f t="shared" si="195"/>
        <v>Keto Krisp - Almond Butter</v>
      </c>
      <c r="T2553" t="str">
        <f t="shared" si="196"/>
        <v>Carbonated</v>
      </c>
      <c r="U2553" t="str">
        <f>IF(T2553="Cell is Blank - Dis-regard",_xlfn.XLOOKUP(S2553,'Categroy Lookup'!A:A,'Categroy Lookup'!B:B,"Cell is Blank - Dis-regard"),T2553)</f>
        <v>Carbonated</v>
      </c>
      <c r="V2553" t="b">
        <f t="shared" si="198"/>
        <v>1</v>
      </c>
      <c r="W2553">
        <f t="shared" si="197"/>
        <v>2</v>
      </c>
      <c r="X2553" s="8">
        <f t="shared" si="199"/>
        <v>1.3333333333333333</v>
      </c>
      <c r="Y2553" t="s">
        <v>518</v>
      </c>
      <c r="Z2553" t="s">
        <v>545</v>
      </c>
      <c r="AB2553" t="s">
        <v>683</v>
      </c>
      <c r="AC2553" t="s">
        <v>805</v>
      </c>
      <c r="AD2553">
        <v>2022</v>
      </c>
    </row>
    <row r="2554" spans="1:30" x14ac:dyDescent="0.25">
      <c r="A2554" t="s">
        <v>18</v>
      </c>
      <c r="B2554" t="s">
        <v>40</v>
      </c>
      <c r="C2554" t="s">
        <v>41</v>
      </c>
      <c r="D2554" t="s">
        <v>42</v>
      </c>
      <c r="E2554" t="s">
        <v>93</v>
      </c>
      <c r="F2554" t="s">
        <v>23</v>
      </c>
      <c r="G2554">
        <v>15059587815</v>
      </c>
      <c r="H2554" t="s">
        <v>296</v>
      </c>
      <c r="I2554" t="s">
        <v>33</v>
      </c>
      <c r="J2554">
        <v>142</v>
      </c>
      <c r="K2554">
        <v>1.5</v>
      </c>
      <c r="L2554">
        <v>1</v>
      </c>
      <c r="M2554">
        <v>142</v>
      </c>
      <c r="N2554">
        <v>1.5</v>
      </c>
      <c r="O2554">
        <v>1</v>
      </c>
      <c r="P2554">
        <v>1.5</v>
      </c>
      <c r="Q2554">
        <v>1.5</v>
      </c>
      <c r="R2554" s="1">
        <v>44684</v>
      </c>
      <c r="S2554" t="str">
        <f t="shared" si="195"/>
        <v>Coca Cola - Zero Sugar</v>
      </c>
      <c r="T2554" t="str">
        <f t="shared" si="196"/>
        <v>Carbonated</v>
      </c>
      <c r="U2554" t="str">
        <f>IF(T2554="Cell is Blank - Dis-regard",_xlfn.XLOOKUP(S2554,'Categroy Lookup'!A:A,'Categroy Lookup'!B:B,"Cell is Blank - Dis-regard"),T2554)</f>
        <v>Carbonated</v>
      </c>
      <c r="V2554" t="b">
        <f t="shared" si="198"/>
        <v>1</v>
      </c>
      <c r="W2554">
        <f t="shared" si="197"/>
        <v>1.5</v>
      </c>
      <c r="X2554" s="8">
        <f t="shared" si="199"/>
        <v>1</v>
      </c>
      <c r="Y2554" t="s">
        <v>524</v>
      </c>
      <c r="Z2554" t="s">
        <v>525</v>
      </c>
      <c r="AB2554" t="s">
        <v>683</v>
      </c>
      <c r="AC2554" t="s">
        <v>805</v>
      </c>
      <c r="AD2554">
        <v>2022</v>
      </c>
    </row>
    <row r="2555" spans="1:30" x14ac:dyDescent="0.25">
      <c r="A2555" t="s">
        <v>18</v>
      </c>
      <c r="B2555" t="s">
        <v>40</v>
      </c>
      <c r="C2555" t="s">
        <v>41</v>
      </c>
      <c r="D2555" t="s">
        <v>42</v>
      </c>
      <c r="E2555" t="s">
        <v>270</v>
      </c>
      <c r="F2555" t="s">
        <v>27</v>
      </c>
      <c r="G2555">
        <v>15059589981</v>
      </c>
      <c r="H2555" t="s">
        <v>296</v>
      </c>
      <c r="I2555" t="s">
        <v>33</v>
      </c>
      <c r="J2555">
        <v>137</v>
      </c>
      <c r="K2555">
        <v>1.5</v>
      </c>
      <c r="L2555">
        <v>1</v>
      </c>
      <c r="M2555">
        <v>137</v>
      </c>
      <c r="N2555">
        <v>1.5</v>
      </c>
      <c r="O2555">
        <v>1</v>
      </c>
      <c r="P2555">
        <v>1.5</v>
      </c>
      <c r="Q2555">
        <v>1.5</v>
      </c>
      <c r="R2555" s="1">
        <v>44684</v>
      </c>
      <c r="S2555" t="str">
        <f t="shared" si="195"/>
        <v>Nutri Grain Apple Cinnamon</v>
      </c>
      <c r="T2555" t="str">
        <f t="shared" si="196"/>
        <v>Food</v>
      </c>
      <c r="U2555" t="str">
        <f>IF(T2555="Cell is Blank - Dis-regard",_xlfn.XLOOKUP(S2555,'Categroy Lookup'!A:A,'Categroy Lookup'!B:B,"Cell is Blank - Dis-regard"),T2555)</f>
        <v>Food</v>
      </c>
      <c r="V2555" t="b">
        <f t="shared" si="198"/>
        <v>1</v>
      </c>
      <c r="W2555">
        <f t="shared" si="197"/>
        <v>1.5</v>
      </c>
      <c r="X2555" s="8">
        <f t="shared" si="199"/>
        <v>1</v>
      </c>
      <c r="Y2555" t="s">
        <v>270</v>
      </c>
      <c r="AB2555" t="s">
        <v>683</v>
      </c>
      <c r="AC2555" t="s">
        <v>805</v>
      </c>
      <c r="AD2555">
        <v>2022</v>
      </c>
    </row>
    <row r="2556" spans="1:30" x14ac:dyDescent="0.25">
      <c r="A2556" t="s">
        <v>18</v>
      </c>
      <c r="B2556" t="s">
        <v>19</v>
      </c>
      <c r="C2556" t="s">
        <v>20</v>
      </c>
      <c r="D2556" t="s">
        <v>21</v>
      </c>
      <c r="E2556" t="s">
        <v>66</v>
      </c>
      <c r="F2556" t="s">
        <v>55</v>
      </c>
      <c r="G2556">
        <v>15059640423</v>
      </c>
      <c r="H2556" t="s">
        <v>296</v>
      </c>
      <c r="I2556" t="s">
        <v>33</v>
      </c>
      <c r="J2556">
        <v>143</v>
      </c>
      <c r="K2556">
        <v>2</v>
      </c>
      <c r="L2556">
        <v>1</v>
      </c>
      <c r="M2556">
        <v>143</v>
      </c>
      <c r="N2556">
        <v>2</v>
      </c>
      <c r="O2556">
        <v>1</v>
      </c>
      <c r="P2556">
        <v>2</v>
      </c>
      <c r="Q2556">
        <v>2</v>
      </c>
      <c r="R2556" s="1">
        <v>44684</v>
      </c>
      <c r="S2556" t="str">
        <f t="shared" si="195"/>
        <v>S. Pellegrino Sparkling Mineral Water</v>
      </c>
      <c r="T2556" t="str">
        <f t="shared" si="196"/>
        <v>Water</v>
      </c>
      <c r="U2556" t="str">
        <f>IF(T2556="Cell is Blank - Dis-regard",_xlfn.XLOOKUP(S2556,'Categroy Lookup'!A:A,'Categroy Lookup'!B:B,"Cell is Blank - Dis-regard"),T2556)</f>
        <v>Water</v>
      </c>
      <c r="V2556" t="b">
        <f t="shared" si="198"/>
        <v>1</v>
      </c>
      <c r="W2556">
        <f t="shared" si="197"/>
        <v>2</v>
      </c>
      <c r="X2556" s="8">
        <f t="shared" si="199"/>
        <v>1.3333333333333333</v>
      </c>
      <c r="Y2556" t="s">
        <v>66</v>
      </c>
      <c r="AB2556" t="s">
        <v>683</v>
      </c>
      <c r="AC2556" t="s">
        <v>805</v>
      </c>
      <c r="AD2556">
        <v>2022</v>
      </c>
    </row>
    <row r="2557" spans="1:30" x14ac:dyDescent="0.25">
      <c r="A2557" t="s">
        <v>18</v>
      </c>
      <c r="B2557" t="s">
        <v>197</v>
      </c>
      <c r="C2557" t="s">
        <v>198</v>
      </c>
      <c r="D2557" t="s">
        <v>199</v>
      </c>
      <c r="E2557" t="s">
        <v>114</v>
      </c>
      <c r="F2557" t="s">
        <v>27</v>
      </c>
      <c r="G2557">
        <v>15059640737</v>
      </c>
      <c r="H2557" t="s">
        <v>296</v>
      </c>
      <c r="I2557" t="s">
        <v>33</v>
      </c>
      <c r="J2557">
        <v>114</v>
      </c>
      <c r="K2557">
        <v>1.5</v>
      </c>
      <c r="L2557">
        <v>1</v>
      </c>
      <c r="M2557">
        <v>114</v>
      </c>
      <c r="N2557">
        <v>1.5</v>
      </c>
      <c r="O2557">
        <v>1</v>
      </c>
      <c r="P2557">
        <v>1.5</v>
      </c>
      <c r="Q2557">
        <v>1.5</v>
      </c>
      <c r="R2557" s="1">
        <v>44684</v>
      </c>
      <c r="S2557" t="str">
        <f t="shared" si="195"/>
        <v>SunChips Multigrain - Original</v>
      </c>
      <c r="T2557" t="str">
        <f t="shared" si="196"/>
        <v>Food</v>
      </c>
      <c r="U2557" t="str">
        <f>IF(T2557="Cell is Blank - Dis-regard",_xlfn.XLOOKUP(S2557,'Categroy Lookup'!A:A,'Categroy Lookup'!B:B,"Cell is Blank - Dis-regard"),T2557)</f>
        <v>Food</v>
      </c>
      <c r="V2557" t="b">
        <f t="shared" si="198"/>
        <v>1</v>
      </c>
      <c r="W2557">
        <f t="shared" si="197"/>
        <v>1.5</v>
      </c>
      <c r="X2557" s="8">
        <f t="shared" si="199"/>
        <v>1</v>
      </c>
      <c r="Y2557" t="s">
        <v>502</v>
      </c>
      <c r="Z2557" t="s">
        <v>512</v>
      </c>
      <c r="AB2557" t="s">
        <v>683</v>
      </c>
      <c r="AC2557" t="s">
        <v>805</v>
      </c>
      <c r="AD2557">
        <v>2022</v>
      </c>
    </row>
    <row r="2558" spans="1:30" x14ac:dyDescent="0.25">
      <c r="A2558" t="s">
        <v>18</v>
      </c>
      <c r="B2558" t="s">
        <v>197</v>
      </c>
      <c r="C2558" t="s">
        <v>198</v>
      </c>
      <c r="D2558" t="s">
        <v>199</v>
      </c>
      <c r="E2558" t="s">
        <v>114</v>
      </c>
      <c r="F2558" t="s">
        <v>27</v>
      </c>
      <c r="G2558">
        <v>15059673539</v>
      </c>
      <c r="H2558" t="s">
        <v>296</v>
      </c>
      <c r="I2558" t="s">
        <v>33</v>
      </c>
      <c r="J2558">
        <v>114</v>
      </c>
      <c r="K2558">
        <v>1.5</v>
      </c>
      <c r="L2558">
        <v>1</v>
      </c>
      <c r="M2558">
        <v>114</v>
      </c>
      <c r="N2558">
        <v>1.5</v>
      </c>
      <c r="O2558">
        <v>1</v>
      </c>
      <c r="P2558">
        <v>1.5</v>
      </c>
      <c r="Q2558">
        <v>1.5</v>
      </c>
      <c r="R2558" s="1">
        <v>44684</v>
      </c>
      <c r="S2558" t="str">
        <f t="shared" si="195"/>
        <v>SunChips Multigrain - Original</v>
      </c>
      <c r="T2558" t="str">
        <f t="shared" si="196"/>
        <v>Food</v>
      </c>
      <c r="U2558" t="str">
        <f>IF(T2558="Cell is Blank - Dis-regard",_xlfn.XLOOKUP(S2558,'Categroy Lookup'!A:A,'Categroy Lookup'!B:B,"Cell is Blank - Dis-regard"),T2558)</f>
        <v>Food</v>
      </c>
      <c r="V2558" t="b">
        <f t="shared" si="198"/>
        <v>1</v>
      </c>
      <c r="W2558">
        <f t="shared" si="197"/>
        <v>1.5</v>
      </c>
      <c r="X2558" s="8">
        <f t="shared" si="199"/>
        <v>1</v>
      </c>
      <c r="Y2558" t="s">
        <v>502</v>
      </c>
      <c r="Z2558" t="s">
        <v>512</v>
      </c>
      <c r="AB2558" t="s">
        <v>683</v>
      </c>
      <c r="AC2558" t="s">
        <v>805</v>
      </c>
      <c r="AD2558">
        <v>2022</v>
      </c>
    </row>
    <row r="2559" spans="1:30" x14ac:dyDescent="0.25">
      <c r="A2559" t="s">
        <v>18</v>
      </c>
      <c r="B2559" t="s">
        <v>197</v>
      </c>
      <c r="C2559" t="s">
        <v>198</v>
      </c>
      <c r="D2559" t="s">
        <v>199</v>
      </c>
      <c r="E2559" t="s">
        <v>242</v>
      </c>
      <c r="F2559" t="s">
        <v>27</v>
      </c>
      <c r="G2559">
        <v>15059814033</v>
      </c>
      <c r="H2559" t="s">
        <v>296</v>
      </c>
      <c r="I2559" t="s">
        <v>33</v>
      </c>
      <c r="J2559">
        <v>153</v>
      </c>
      <c r="K2559">
        <v>4.5</v>
      </c>
      <c r="L2559">
        <v>1</v>
      </c>
      <c r="M2559">
        <v>153</v>
      </c>
      <c r="N2559">
        <v>4.5</v>
      </c>
      <c r="O2559">
        <v>1</v>
      </c>
      <c r="P2559">
        <v>4.5</v>
      </c>
      <c r="Q2559">
        <v>4.5</v>
      </c>
      <c r="R2559" s="1">
        <v>44684</v>
      </c>
      <c r="S2559" t="str">
        <f t="shared" si="195"/>
        <v>Skippy Peanut Butter - Go Paks</v>
      </c>
      <c r="T2559" t="str">
        <f t="shared" si="196"/>
        <v>Food</v>
      </c>
      <c r="U2559" t="str">
        <f>IF(T2559="Cell is Blank - Dis-regard",_xlfn.XLOOKUP(S2559,'Categroy Lookup'!A:A,'Categroy Lookup'!B:B,"Cell is Blank - Dis-regard"),T2559)</f>
        <v>Food</v>
      </c>
      <c r="V2559" t="b">
        <f t="shared" si="198"/>
        <v>1</v>
      </c>
      <c r="W2559">
        <f t="shared" si="197"/>
        <v>4.5</v>
      </c>
      <c r="X2559" s="8">
        <f t="shared" si="199"/>
        <v>3</v>
      </c>
      <c r="Y2559" t="s">
        <v>602</v>
      </c>
      <c r="Z2559" t="s">
        <v>603</v>
      </c>
      <c r="AB2559" t="s">
        <v>683</v>
      </c>
      <c r="AC2559" t="s">
        <v>805</v>
      </c>
      <c r="AD2559">
        <v>2022</v>
      </c>
    </row>
    <row r="2560" spans="1:30" x14ac:dyDescent="0.25">
      <c r="A2560" t="s">
        <v>18</v>
      </c>
      <c r="B2560" t="s">
        <v>197</v>
      </c>
      <c r="C2560" t="s">
        <v>198</v>
      </c>
      <c r="D2560" t="s">
        <v>199</v>
      </c>
      <c r="E2560" t="s">
        <v>114</v>
      </c>
      <c r="F2560" t="s">
        <v>27</v>
      </c>
      <c r="G2560">
        <v>15059837419</v>
      </c>
      <c r="H2560" t="s">
        <v>296</v>
      </c>
      <c r="I2560" t="s">
        <v>33</v>
      </c>
      <c r="J2560">
        <v>114</v>
      </c>
      <c r="K2560">
        <v>1.5</v>
      </c>
      <c r="L2560">
        <v>1</v>
      </c>
      <c r="M2560">
        <v>114</v>
      </c>
      <c r="N2560">
        <v>1.5</v>
      </c>
      <c r="O2560">
        <v>1</v>
      </c>
      <c r="P2560">
        <v>1.5</v>
      </c>
      <c r="Q2560">
        <v>1.5</v>
      </c>
      <c r="R2560" s="1">
        <v>44684</v>
      </c>
      <c r="S2560" t="str">
        <f t="shared" si="195"/>
        <v>SunChips Multigrain - Original</v>
      </c>
      <c r="T2560" t="str">
        <f t="shared" si="196"/>
        <v>Food</v>
      </c>
      <c r="U2560" t="str">
        <f>IF(T2560="Cell is Blank - Dis-regard",_xlfn.XLOOKUP(S2560,'Categroy Lookup'!A:A,'Categroy Lookup'!B:B,"Cell is Blank - Dis-regard"),T2560)</f>
        <v>Food</v>
      </c>
      <c r="V2560" t="b">
        <f t="shared" si="198"/>
        <v>1</v>
      </c>
      <c r="W2560">
        <f t="shared" si="197"/>
        <v>1.5</v>
      </c>
      <c r="X2560" s="8">
        <f t="shared" si="199"/>
        <v>1</v>
      </c>
      <c r="Y2560" t="s">
        <v>502</v>
      </c>
      <c r="Z2560" t="s">
        <v>512</v>
      </c>
      <c r="AB2560" t="s">
        <v>683</v>
      </c>
      <c r="AC2560" t="s">
        <v>805</v>
      </c>
      <c r="AD2560">
        <v>2022</v>
      </c>
    </row>
    <row r="2561" spans="1:30" x14ac:dyDescent="0.25">
      <c r="A2561" t="s">
        <v>18</v>
      </c>
      <c r="B2561" t="s">
        <v>197</v>
      </c>
      <c r="C2561" t="s">
        <v>198</v>
      </c>
      <c r="D2561" t="s">
        <v>199</v>
      </c>
      <c r="E2561" t="s">
        <v>114</v>
      </c>
      <c r="F2561" t="s">
        <v>27</v>
      </c>
      <c r="G2561">
        <v>15059842212</v>
      </c>
      <c r="H2561" t="s">
        <v>296</v>
      </c>
      <c r="I2561" t="s">
        <v>33</v>
      </c>
      <c r="J2561">
        <v>114</v>
      </c>
      <c r="K2561">
        <v>1.5</v>
      </c>
      <c r="L2561">
        <v>1</v>
      </c>
      <c r="M2561">
        <v>114</v>
      </c>
      <c r="N2561">
        <v>1.5</v>
      </c>
      <c r="O2561">
        <v>1</v>
      </c>
      <c r="P2561">
        <v>1.5</v>
      </c>
      <c r="Q2561">
        <v>1.5</v>
      </c>
      <c r="R2561" s="1">
        <v>44684</v>
      </c>
      <c r="S2561" t="str">
        <f t="shared" si="195"/>
        <v>SunChips Multigrain - Original</v>
      </c>
      <c r="T2561" t="str">
        <f t="shared" si="196"/>
        <v>Food</v>
      </c>
      <c r="U2561" t="str">
        <f>IF(T2561="Cell is Blank - Dis-regard",_xlfn.XLOOKUP(S2561,'Categroy Lookup'!A:A,'Categroy Lookup'!B:B,"Cell is Blank - Dis-regard"),T2561)</f>
        <v>Food</v>
      </c>
      <c r="V2561" t="b">
        <f t="shared" si="198"/>
        <v>1</v>
      </c>
      <c r="W2561">
        <f t="shared" si="197"/>
        <v>1.5</v>
      </c>
      <c r="X2561" s="8">
        <f t="shared" si="199"/>
        <v>1</v>
      </c>
      <c r="Y2561" t="s">
        <v>502</v>
      </c>
      <c r="Z2561" t="s">
        <v>512</v>
      </c>
      <c r="AB2561" t="s">
        <v>683</v>
      </c>
      <c r="AC2561" t="s">
        <v>805</v>
      </c>
      <c r="AD2561">
        <v>2022</v>
      </c>
    </row>
    <row r="2562" spans="1:30" x14ac:dyDescent="0.25">
      <c r="A2562" t="s">
        <v>18</v>
      </c>
      <c r="B2562" t="s">
        <v>40</v>
      </c>
      <c r="C2562" t="s">
        <v>41</v>
      </c>
      <c r="D2562" t="s">
        <v>42</v>
      </c>
      <c r="E2562" t="s">
        <v>131</v>
      </c>
      <c r="F2562" t="s">
        <v>23</v>
      </c>
      <c r="G2562">
        <v>15059844359</v>
      </c>
      <c r="H2562" t="s">
        <v>296</v>
      </c>
      <c r="I2562" t="s">
        <v>33</v>
      </c>
      <c r="J2562">
        <v>140</v>
      </c>
      <c r="K2562">
        <v>1.25</v>
      </c>
      <c r="L2562">
        <v>1</v>
      </c>
      <c r="M2562">
        <v>140</v>
      </c>
      <c r="N2562">
        <v>1.25</v>
      </c>
      <c r="O2562">
        <v>1</v>
      </c>
      <c r="P2562">
        <v>1.25</v>
      </c>
      <c r="Q2562">
        <v>1.25</v>
      </c>
      <c r="R2562" s="1">
        <v>44684</v>
      </c>
      <c r="S2562" t="str">
        <f t="shared" ref="S2562:S2625" si="200">IF(E2562="","Cell is Blank - Dis-regard",E2562)</f>
        <v>Sunkist Soda - Orange</v>
      </c>
      <c r="T2562" t="str">
        <f t="shared" ref="T2562:T2625" si="201">IF(F2562="","Cell is Blank - Dis-regard",F2562)</f>
        <v>Carbonated</v>
      </c>
      <c r="U2562" t="str">
        <f>IF(T2562="Cell is Blank - Dis-regard",_xlfn.XLOOKUP(S2562,'Categroy Lookup'!A:A,'Categroy Lookup'!B:B,"Cell is Blank - Dis-regard"),T2562)</f>
        <v>Carbonated</v>
      </c>
      <c r="V2562" t="b">
        <f t="shared" si="198"/>
        <v>1</v>
      </c>
      <c r="W2562">
        <f t="shared" ref="W2562:W2625" si="202">IF(V2562="FALSE",K2562,K2562)</f>
        <v>1.25</v>
      </c>
      <c r="X2562" s="8">
        <f t="shared" si="199"/>
        <v>0.83333333333333337</v>
      </c>
      <c r="Y2562" t="s">
        <v>551</v>
      </c>
      <c r="Z2562" t="s">
        <v>552</v>
      </c>
      <c r="AB2562" t="s">
        <v>683</v>
      </c>
      <c r="AC2562" t="s">
        <v>805</v>
      </c>
      <c r="AD2562">
        <v>2022</v>
      </c>
    </row>
    <row r="2563" spans="1:30" x14ac:dyDescent="0.25">
      <c r="A2563" t="s">
        <v>18</v>
      </c>
      <c r="B2563" t="s">
        <v>197</v>
      </c>
      <c r="C2563" t="s">
        <v>198</v>
      </c>
      <c r="D2563" t="s">
        <v>199</v>
      </c>
      <c r="E2563" t="s">
        <v>155</v>
      </c>
      <c r="F2563" t="s">
        <v>27</v>
      </c>
      <c r="G2563">
        <v>15059953943</v>
      </c>
      <c r="H2563" t="s">
        <v>296</v>
      </c>
      <c r="I2563" t="s">
        <v>33</v>
      </c>
      <c r="J2563">
        <v>138</v>
      </c>
      <c r="K2563">
        <v>1.5</v>
      </c>
      <c r="L2563">
        <v>1</v>
      </c>
      <c r="M2563">
        <v>138</v>
      </c>
      <c r="N2563">
        <v>1.5</v>
      </c>
      <c r="O2563">
        <v>1</v>
      </c>
      <c r="P2563">
        <v>1.5</v>
      </c>
      <c r="Q2563">
        <v>1.5</v>
      </c>
      <c r="R2563" s="1">
        <v>44684</v>
      </c>
      <c r="S2563" t="str">
        <f t="shared" si="200"/>
        <v>Belvita Snack Packs - Blueberry</v>
      </c>
      <c r="T2563" t="str">
        <f t="shared" si="201"/>
        <v>Food</v>
      </c>
      <c r="U2563" t="str">
        <f>IF(T2563="Cell is Blank - Dis-regard",_xlfn.XLOOKUP(S2563,'Categroy Lookup'!A:A,'Categroy Lookup'!B:B,"Cell is Blank - Dis-regard"),T2563)</f>
        <v>Food</v>
      </c>
      <c r="V2563" t="b">
        <f t="shared" ref="V2563:V2626" si="203">K2563=N2563</f>
        <v>1</v>
      </c>
      <c r="W2563">
        <f t="shared" si="202"/>
        <v>1.5</v>
      </c>
      <c r="X2563" s="8">
        <f t="shared" ref="X2563:X2626" si="204">W2563/1.5</f>
        <v>1</v>
      </c>
      <c r="Y2563" t="s">
        <v>560</v>
      </c>
      <c r="Z2563" t="s">
        <v>539</v>
      </c>
      <c r="AB2563" t="s">
        <v>683</v>
      </c>
      <c r="AC2563" t="s">
        <v>805</v>
      </c>
      <c r="AD2563">
        <v>2022</v>
      </c>
    </row>
    <row r="2564" spans="1:30" x14ac:dyDescent="0.25">
      <c r="A2564" t="s">
        <v>18</v>
      </c>
      <c r="B2564" t="s">
        <v>197</v>
      </c>
      <c r="C2564" t="s">
        <v>198</v>
      </c>
      <c r="D2564" t="s">
        <v>199</v>
      </c>
      <c r="E2564" t="s">
        <v>62</v>
      </c>
      <c r="F2564" t="s">
        <v>27</v>
      </c>
      <c r="G2564">
        <v>15060000594</v>
      </c>
      <c r="H2564" t="s">
        <v>296</v>
      </c>
      <c r="I2564" t="s">
        <v>25</v>
      </c>
      <c r="J2564">
        <v>131</v>
      </c>
      <c r="K2564">
        <v>2</v>
      </c>
      <c r="L2564">
        <v>1</v>
      </c>
      <c r="M2564">
        <v>131</v>
      </c>
      <c r="N2564">
        <v>2</v>
      </c>
      <c r="O2564">
        <v>1</v>
      </c>
      <c r="P2564">
        <v>2</v>
      </c>
      <c r="Q2564">
        <v>2</v>
      </c>
      <c r="R2564" s="1">
        <v>44684</v>
      </c>
      <c r="S2564" t="str">
        <f t="shared" si="200"/>
        <v>Robert Irvine's - Fit Crunch -  Chocolate Pea</v>
      </c>
      <c r="T2564" t="str">
        <f t="shared" si="201"/>
        <v>Food</v>
      </c>
      <c r="U2564" t="str">
        <f>IF(T2564="Cell is Blank - Dis-regard",_xlfn.XLOOKUP(S2564,'Categroy Lookup'!A:A,'Categroy Lookup'!B:B,"Cell is Blank - Dis-regard"),T2564)</f>
        <v>Food</v>
      </c>
      <c r="V2564" t="b">
        <f t="shared" si="203"/>
        <v>1</v>
      </c>
      <c r="W2564">
        <f t="shared" si="202"/>
        <v>2</v>
      </c>
      <c r="X2564" s="8">
        <f t="shared" si="204"/>
        <v>1.3333333333333333</v>
      </c>
      <c r="Y2564" t="s">
        <v>495</v>
      </c>
      <c r="Z2564" t="s">
        <v>496</v>
      </c>
      <c r="AA2564" t="s">
        <v>497</v>
      </c>
      <c r="AB2564" t="s">
        <v>683</v>
      </c>
      <c r="AC2564" t="s">
        <v>805</v>
      </c>
      <c r="AD2564">
        <v>2022</v>
      </c>
    </row>
    <row r="2565" spans="1:30" x14ac:dyDescent="0.25">
      <c r="A2565" t="s">
        <v>18</v>
      </c>
      <c r="B2565" t="s">
        <v>197</v>
      </c>
      <c r="C2565" t="s">
        <v>198</v>
      </c>
      <c r="D2565" t="s">
        <v>199</v>
      </c>
      <c r="E2565" t="s">
        <v>268</v>
      </c>
      <c r="F2565" t="s">
        <v>27</v>
      </c>
      <c r="G2565">
        <v>15060006560</v>
      </c>
      <c r="H2565" t="s">
        <v>296</v>
      </c>
      <c r="I2565" t="s">
        <v>25</v>
      </c>
      <c r="J2565">
        <v>113</v>
      </c>
      <c r="K2565">
        <v>1.5</v>
      </c>
      <c r="L2565">
        <v>1</v>
      </c>
      <c r="M2565">
        <v>113</v>
      </c>
      <c r="N2565">
        <v>1.5</v>
      </c>
      <c r="O2565">
        <v>1</v>
      </c>
      <c r="P2565">
        <v>1.5</v>
      </c>
      <c r="Q2565">
        <v>1.5</v>
      </c>
      <c r="R2565" s="1">
        <v>44684</v>
      </c>
      <c r="S2565" t="str">
        <f t="shared" si="200"/>
        <v>Pop Corners - White Cheddar</v>
      </c>
      <c r="T2565" t="str">
        <f t="shared" si="201"/>
        <v>Food</v>
      </c>
      <c r="U2565" t="str">
        <f>IF(T2565="Cell is Blank - Dis-regard",_xlfn.XLOOKUP(S2565,'Categroy Lookup'!A:A,'Categroy Lookup'!B:B,"Cell is Blank - Dis-regard"),T2565)</f>
        <v>Food</v>
      </c>
      <c r="V2565" t="b">
        <f t="shared" si="203"/>
        <v>1</v>
      </c>
      <c r="W2565">
        <f t="shared" si="202"/>
        <v>1.5</v>
      </c>
      <c r="X2565" s="8">
        <f t="shared" si="204"/>
        <v>1</v>
      </c>
      <c r="Y2565" t="s">
        <v>606</v>
      </c>
      <c r="Z2565" t="s">
        <v>532</v>
      </c>
      <c r="AB2565" t="s">
        <v>683</v>
      </c>
      <c r="AC2565" t="s">
        <v>805</v>
      </c>
      <c r="AD2565">
        <v>2022</v>
      </c>
    </row>
    <row r="2566" spans="1:30" x14ac:dyDescent="0.25">
      <c r="A2566" t="s">
        <v>18</v>
      </c>
      <c r="B2566" t="s">
        <v>197</v>
      </c>
      <c r="C2566" t="s">
        <v>198</v>
      </c>
      <c r="D2566" t="s">
        <v>199</v>
      </c>
      <c r="E2566" t="s">
        <v>93</v>
      </c>
      <c r="F2566" t="s">
        <v>23</v>
      </c>
      <c r="G2566">
        <v>15060106430</v>
      </c>
      <c r="H2566" t="s">
        <v>296</v>
      </c>
      <c r="I2566" t="s">
        <v>33</v>
      </c>
      <c r="J2566">
        <v>142</v>
      </c>
      <c r="K2566">
        <v>1.5</v>
      </c>
      <c r="L2566">
        <v>1</v>
      </c>
      <c r="M2566">
        <v>142</v>
      </c>
      <c r="N2566">
        <v>1.5</v>
      </c>
      <c r="O2566">
        <v>1</v>
      </c>
      <c r="P2566">
        <v>1.5</v>
      </c>
      <c r="Q2566">
        <v>1.5</v>
      </c>
      <c r="R2566" s="1">
        <v>44686</v>
      </c>
      <c r="S2566" t="str">
        <f t="shared" si="200"/>
        <v>Coca Cola - Zero Sugar</v>
      </c>
      <c r="T2566" t="str">
        <f t="shared" si="201"/>
        <v>Carbonated</v>
      </c>
      <c r="U2566" t="str">
        <f>IF(T2566="Cell is Blank - Dis-regard",_xlfn.XLOOKUP(S2566,'Categroy Lookup'!A:A,'Categroy Lookup'!B:B,"Cell is Blank - Dis-regard"),T2566)</f>
        <v>Carbonated</v>
      </c>
      <c r="V2566" t="b">
        <f t="shared" si="203"/>
        <v>1</v>
      </c>
      <c r="W2566">
        <f t="shared" si="202"/>
        <v>1.5</v>
      </c>
      <c r="X2566" s="8">
        <f t="shared" si="204"/>
        <v>1</v>
      </c>
      <c r="Y2566" t="s">
        <v>524</v>
      </c>
      <c r="Z2566" t="s">
        <v>525</v>
      </c>
      <c r="AB2566" t="s">
        <v>683</v>
      </c>
      <c r="AC2566" t="s">
        <v>805</v>
      </c>
      <c r="AD2566">
        <v>2022</v>
      </c>
    </row>
    <row r="2567" spans="1:30" x14ac:dyDescent="0.25">
      <c r="A2567" t="s">
        <v>18</v>
      </c>
      <c r="B2567" t="s">
        <v>197</v>
      </c>
      <c r="C2567" t="s">
        <v>198</v>
      </c>
      <c r="D2567" t="s">
        <v>199</v>
      </c>
      <c r="E2567" t="s">
        <v>127</v>
      </c>
      <c r="F2567" t="s">
        <v>27</v>
      </c>
      <c r="G2567">
        <v>15060261974</v>
      </c>
      <c r="H2567" t="s">
        <v>296</v>
      </c>
      <c r="I2567" t="s">
        <v>33</v>
      </c>
      <c r="J2567">
        <v>123</v>
      </c>
      <c r="K2567">
        <v>1.5</v>
      </c>
      <c r="L2567">
        <v>1</v>
      </c>
      <c r="M2567">
        <v>123</v>
      </c>
      <c r="N2567">
        <v>1.5</v>
      </c>
      <c r="O2567">
        <v>1</v>
      </c>
      <c r="P2567">
        <v>1.5</v>
      </c>
      <c r="Q2567">
        <v>1.5</v>
      </c>
      <c r="R2567" s="1">
        <v>44686</v>
      </c>
      <c r="S2567" t="str">
        <f t="shared" si="200"/>
        <v>CheezIt - Double Cheese</v>
      </c>
      <c r="T2567" t="str">
        <f t="shared" si="201"/>
        <v>Food</v>
      </c>
      <c r="U2567" t="str">
        <f>IF(T2567="Cell is Blank - Dis-regard",_xlfn.XLOOKUP(S2567,'Categroy Lookup'!A:A,'Categroy Lookup'!B:B,"Cell is Blank - Dis-regard"),T2567)</f>
        <v>Food</v>
      </c>
      <c r="V2567" t="b">
        <f t="shared" si="203"/>
        <v>1</v>
      </c>
      <c r="W2567">
        <f t="shared" si="202"/>
        <v>1.5</v>
      </c>
      <c r="X2567" s="8">
        <f t="shared" si="204"/>
        <v>1</v>
      </c>
      <c r="Y2567" t="s">
        <v>528</v>
      </c>
      <c r="Z2567" t="s">
        <v>549</v>
      </c>
      <c r="AB2567" t="s">
        <v>683</v>
      </c>
      <c r="AC2567" t="s">
        <v>805</v>
      </c>
      <c r="AD2567">
        <v>2022</v>
      </c>
    </row>
    <row r="2568" spans="1:30" x14ac:dyDescent="0.25">
      <c r="A2568" t="s">
        <v>18</v>
      </c>
      <c r="B2568" t="s">
        <v>197</v>
      </c>
      <c r="C2568" t="s">
        <v>198</v>
      </c>
      <c r="D2568" t="s">
        <v>199</v>
      </c>
      <c r="E2568" t="s">
        <v>104</v>
      </c>
      <c r="F2568" t="s">
        <v>27</v>
      </c>
      <c r="G2568">
        <v>15060266522</v>
      </c>
      <c r="H2568" t="s">
        <v>296</v>
      </c>
      <c r="I2568" t="s">
        <v>33</v>
      </c>
      <c r="J2568">
        <v>124</v>
      </c>
      <c r="K2568">
        <v>1.5</v>
      </c>
      <c r="L2568">
        <v>1</v>
      </c>
      <c r="M2568">
        <v>124</v>
      </c>
      <c r="N2568">
        <v>1.5</v>
      </c>
      <c r="O2568">
        <v>1</v>
      </c>
      <c r="P2568">
        <v>1.5</v>
      </c>
      <c r="Q2568">
        <v>1.5</v>
      </c>
      <c r="R2568" s="1">
        <v>44686</v>
      </c>
      <c r="S2568" t="str">
        <f t="shared" si="200"/>
        <v>CheezIt - White Cheddar</v>
      </c>
      <c r="T2568" t="str">
        <f t="shared" si="201"/>
        <v>Food</v>
      </c>
      <c r="U2568" t="str">
        <f>IF(T2568="Cell is Blank - Dis-regard",_xlfn.XLOOKUP(S2568,'Categroy Lookup'!A:A,'Categroy Lookup'!B:B,"Cell is Blank - Dis-regard"),T2568)</f>
        <v>Food</v>
      </c>
      <c r="V2568" t="b">
        <f t="shared" si="203"/>
        <v>1</v>
      </c>
      <c r="W2568">
        <f t="shared" si="202"/>
        <v>1.5</v>
      </c>
      <c r="X2568" s="8">
        <f t="shared" si="204"/>
        <v>1</v>
      </c>
      <c r="Y2568" t="s">
        <v>528</v>
      </c>
      <c r="Z2568" t="s">
        <v>532</v>
      </c>
      <c r="AB2568" t="s">
        <v>683</v>
      </c>
      <c r="AC2568" t="s">
        <v>805</v>
      </c>
      <c r="AD2568">
        <v>2022</v>
      </c>
    </row>
    <row r="2569" spans="1:30" x14ac:dyDescent="0.25">
      <c r="A2569" t="s">
        <v>18</v>
      </c>
      <c r="B2569" t="s">
        <v>40</v>
      </c>
      <c r="C2569" t="s">
        <v>41</v>
      </c>
      <c r="D2569" t="s">
        <v>42</v>
      </c>
      <c r="E2569" t="s">
        <v>131</v>
      </c>
      <c r="F2569" t="s">
        <v>23</v>
      </c>
      <c r="G2569">
        <v>15060398325</v>
      </c>
      <c r="H2569" t="s">
        <v>296</v>
      </c>
      <c r="I2569" t="s">
        <v>33</v>
      </c>
      <c r="J2569">
        <v>140</v>
      </c>
      <c r="K2569">
        <v>1.25</v>
      </c>
      <c r="L2569">
        <v>1</v>
      </c>
      <c r="M2569">
        <v>140</v>
      </c>
      <c r="N2569">
        <v>1.25</v>
      </c>
      <c r="O2569">
        <v>1</v>
      </c>
      <c r="P2569">
        <v>1.25</v>
      </c>
      <c r="Q2569">
        <v>1.25</v>
      </c>
      <c r="R2569" s="1">
        <v>44684</v>
      </c>
      <c r="S2569" t="str">
        <f t="shared" si="200"/>
        <v>Sunkist Soda - Orange</v>
      </c>
      <c r="T2569" t="str">
        <f t="shared" si="201"/>
        <v>Carbonated</v>
      </c>
      <c r="U2569" t="str">
        <f>IF(T2569="Cell is Blank - Dis-regard",_xlfn.XLOOKUP(S2569,'Categroy Lookup'!A:A,'Categroy Lookup'!B:B,"Cell is Blank - Dis-regard"),T2569)</f>
        <v>Carbonated</v>
      </c>
      <c r="V2569" t="b">
        <f t="shared" si="203"/>
        <v>1</v>
      </c>
      <c r="W2569">
        <f t="shared" si="202"/>
        <v>1.25</v>
      </c>
      <c r="X2569" s="8">
        <f t="shared" si="204"/>
        <v>0.83333333333333337</v>
      </c>
      <c r="Y2569" t="s">
        <v>551</v>
      </c>
      <c r="Z2569" t="s">
        <v>552</v>
      </c>
      <c r="AB2569" t="s">
        <v>683</v>
      </c>
      <c r="AC2569" t="s">
        <v>805</v>
      </c>
      <c r="AD2569">
        <v>2022</v>
      </c>
    </row>
    <row r="2570" spans="1:30" x14ac:dyDescent="0.25">
      <c r="A2570" t="s">
        <v>18</v>
      </c>
      <c r="B2570" t="s">
        <v>40</v>
      </c>
      <c r="C2570" t="s">
        <v>41</v>
      </c>
      <c r="D2570" t="s">
        <v>42</v>
      </c>
      <c r="E2570" t="s">
        <v>277</v>
      </c>
      <c r="F2570" t="s">
        <v>27</v>
      </c>
      <c r="G2570">
        <v>15061234442</v>
      </c>
      <c r="H2570" t="s">
        <v>297</v>
      </c>
      <c r="I2570" t="s">
        <v>33</v>
      </c>
      <c r="J2570">
        <v>124</v>
      </c>
      <c r="K2570">
        <v>1.5</v>
      </c>
      <c r="L2570">
        <v>1</v>
      </c>
      <c r="M2570">
        <v>124</v>
      </c>
      <c r="N2570">
        <v>1.5</v>
      </c>
      <c r="O2570">
        <v>1</v>
      </c>
      <c r="P2570">
        <v>1.5</v>
      </c>
      <c r="Q2570">
        <v>1.5</v>
      </c>
      <c r="R2570" s="1">
        <v>44684</v>
      </c>
      <c r="S2570" t="str">
        <f t="shared" si="200"/>
        <v>Cheetos Cheddar Jalapeno</v>
      </c>
      <c r="T2570" t="str">
        <f t="shared" si="201"/>
        <v>Food</v>
      </c>
      <c r="U2570" t="str">
        <f>IF(T2570="Cell is Blank - Dis-regard",_xlfn.XLOOKUP(S2570,'Categroy Lookup'!A:A,'Categroy Lookup'!B:B,"Cell is Blank - Dis-regard"),T2570)</f>
        <v>Food</v>
      </c>
      <c r="V2570" t="b">
        <f t="shared" si="203"/>
        <v>1</v>
      </c>
      <c r="W2570">
        <f t="shared" si="202"/>
        <v>1.5</v>
      </c>
      <c r="X2570" s="8">
        <f t="shared" si="204"/>
        <v>1</v>
      </c>
      <c r="Y2570" t="s">
        <v>277</v>
      </c>
      <c r="AB2570" t="s">
        <v>685</v>
      </c>
      <c r="AC2570" t="s">
        <v>806</v>
      </c>
      <c r="AD2570">
        <v>2022</v>
      </c>
    </row>
    <row r="2571" spans="1:30" x14ac:dyDescent="0.25">
      <c r="A2571" t="s">
        <v>18</v>
      </c>
      <c r="B2571" t="s">
        <v>40</v>
      </c>
      <c r="C2571" t="s">
        <v>41</v>
      </c>
      <c r="D2571" t="s">
        <v>42</v>
      </c>
      <c r="E2571" t="s">
        <v>175</v>
      </c>
      <c r="F2571" t="s">
        <v>27</v>
      </c>
      <c r="G2571">
        <v>15061243779</v>
      </c>
      <c r="H2571" t="s">
        <v>297</v>
      </c>
      <c r="I2571" t="s">
        <v>33</v>
      </c>
      <c r="J2571">
        <v>111</v>
      </c>
      <c r="K2571">
        <v>1.5</v>
      </c>
      <c r="L2571">
        <v>1</v>
      </c>
      <c r="M2571">
        <v>111</v>
      </c>
      <c r="N2571">
        <v>1.5</v>
      </c>
      <c r="O2571">
        <v>1</v>
      </c>
      <c r="P2571">
        <v>1.5</v>
      </c>
      <c r="Q2571">
        <v>1.5</v>
      </c>
      <c r="R2571" s="1">
        <v>44684</v>
      </c>
      <c r="S2571" t="str">
        <f t="shared" si="200"/>
        <v>Fritos - Original</v>
      </c>
      <c r="T2571" t="str">
        <f t="shared" si="201"/>
        <v>Food</v>
      </c>
      <c r="U2571" t="str">
        <f>IF(T2571="Cell is Blank - Dis-regard",_xlfn.XLOOKUP(S2571,'Categroy Lookup'!A:A,'Categroy Lookup'!B:B,"Cell is Blank - Dis-regard"),T2571)</f>
        <v>Food</v>
      </c>
      <c r="V2571" t="b">
        <f t="shared" si="203"/>
        <v>1</v>
      </c>
      <c r="W2571">
        <f t="shared" si="202"/>
        <v>1.5</v>
      </c>
      <c r="X2571" s="8">
        <f t="shared" si="204"/>
        <v>1</v>
      </c>
      <c r="Y2571" t="s">
        <v>567</v>
      </c>
      <c r="Z2571" t="s">
        <v>512</v>
      </c>
      <c r="AB2571" t="s">
        <v>685</v>
      </c>
      <c r="AC2571" t="s">
        <v>806</v>
      </c>
      <c r="AD2571">
        <v>2022</v>
      </c>
    </row>
    <row r="2572" spans="1:30" x14ac:dyDescent="0.25">
      <c r="A2572" t="s">
        <v>18</v>
      </c>
      <c r="B2572" t="s">
        <v>40</v>
      </c>
      <c r="C2572" t="s">
        <v>41</v>
      </c>
      <c r="D2572" t="s">
        <v>42</v>
      </c>
      <c r="E2572" t="s">
        <v>131</v>
      </c>
      <c r="F2572" t="s">
        <v>23</v>
      </c>
      <c r="G2572">
        <v>15061257319</v>
      </c>
      <c r="H2572" t="s">
        <v>297</v>
      </c>
      <c r="I2572" t="s">
        <v>33</v>
      </c>
      <c r="J2572">
        <v>140</v>
      </c>
      <c r="K2572">
        <v>1.25</v>
      </c>
      <c r="L2572">
        <v>1</v>
      </c>
      <c r="M2572">
        <v>140</v>
      </c>
      <c r="N2572">
        <v>1.25</v>
      </c>
      <c r="O2572">
        <v>1</v>
      </c>
      <c r="P2572">
        <v>1.25</v>
      </c>
      <c r="Q2572">
        <v>1.25</v>
      </c>
      <c r="R2572" s="1">
        <v>44684</v>
      </c>
      <c r="S2572" t="str">
        <f t="shared" si="200"/>
        <v>Sunkist Soda - Orange</v>
      </c>
      <c r="T2572" t="str">
        <f t="shared" si="201"/>
        <v>Carbonated</v>
      </c>
      <c r="U2572" t="str">
        <f>IF(T2572="Cell is Blank - Dis-regard",_xlfn.XLOOKUP(S2572,'Categroy Lookup'!A:A,'Categroy Lookup'!B:B,"Cell is Blank - Dis-regard"),T2572)</f>
        <v>Carbonated</v>
      </c>
      <c r="V2572" t="b">
        <f t="shared" si="203"/>
        <v>1</v>
      </c>
      <c r="W2572">
        <f t="shared" si="202"/>
        <v>1.25</v>
      </c>
      <c r="X2572" s="8">
        <f t="shared" si="204"/>
        <v>0.83333333333333337</v>
      </c>
      <c r="Y2572" t="s">
        <v>551</v>
      </c>
      <c r="Z2572" t="s">
        <v>552</v>
      </c>
      <c r="AB2572" t="s">
        <v>685</v>
      </c>
      <c r="AC2572" t="s">
        <v>806</v>
      </c>
      <c r="AD2572">
        <v>2022</v>
      </c>
    </row>
    <row r="2573" spans="1:30" x14ac:dyDescent="0.25">
      <c r="A2573" t="s">
        <v>18</v>
      </c>
      <c r="B2573" t="s">
        <v>40</v>
      </c>
      <c r="C2573" t="s">
        <v>41</v>
      </c>
      <c r="D2573" t="s">
        <v>42</v>
      </c>
      <c r="E2573" t="s">
        <v>45</v>
      </c>
      <c r="F2573" t="s">
        <v>31</v>
      </c>
      <c r="G2573">
        <v>15061655680</v>
      </c>
      <c r="H2573" t="s">
        <v>297</v>
      </c>
      <c r="I2573" t="s">
        <v>25</v>
      </c>
      <c r="J2573">
        <v>143</v>
      </c>
      <c r="K2573">
        <v>2.5</v>
      </c>
      <c r="L2573">
        <v>1</v>
      </c>
      <c r="M2573">
        <v>143</v>
      </c>
      <c r="N2573">
        <v>2.5</v>
      </c>
      <c r="O2573">
        <v>1</v>
      </c>
      <c r="P2573">
        <v>2.5</v>
      </c>
      <c r="Q2573">
        <v>2.5</v>
      </c>
      <c r="R2573" s="1">
        <v>44685</v>
      </c>
      <c r="S2573" t="str">
        <f t="shared" si="200"/>
        <v>Snapple Diet Tea - Lemon</v>
      </c>
      <c r="T2573" t="str">
        <f t="shared" si="201"/>
        <v>Non Carbonated</v>
      </c>
      <c r="U2573" t="str">
        <f>IF(T2573="Cell is Blank - Dis-regard",_xlfn.XLOOKUP(S2573,'Categroy Lookup'!A:A,'Categroy Lookup'!B:B,"Cell is Blank - Dis-regard"),T2573)</f>
        <v>Non Carbonated</v>
      </c>
      <c r="V2573" t="b">
        <f t="shared" si="203"/>
        <v>1</v>
      </c>
      <c r="W2573">
        <f t="shared" si="202"/>
        <v>2.5</v>
      </c>
      <c r="X2573" s="8">
        <f t="shared" si="204"/>
        <v>1.6666666666666667</v>
      </c>
      <c r="Y2573" t="s">
        <v>478</v>
      </c>
      <c r="Z2573" t="s">
        <v>479</v>
      </c>
      <c r="AB2573" t="s">
        <v>685</v>
      </c>
      <c r="AC2573" t="s">
        <v>806</v>
      </c>
      <c r="AD2573">
        <v>2022</v>
      </c>
    </row>
    <row r="2574" spans="1:30" x14ac:dyDescent="0.25">
      <c r="A2574" t="s">
        <v>18</v>
      </c>
      <c r="B2574" t="s">
        <v>40</v>
      </c>
      <c r="C2574" t="s">
        <v>41</v>
      </c>
      <c r="D2574" t="s">
        <v>42</v>
      </c>
      <c r="E2574" t="s">
        <v>82</v>
      </c>
      <c r="F2574" t="s">
        <v>31</v>
      </c>
      <c r="G2574">
        <v>15061729810</v>
      </c>
      <c r="H2574" t="s">
        <v>297</v>
      </c>
      <c r="I2574" t="s">
        <v>33</v>
      </c>
      <c r="J2574">
        <v>145</v>
      </c>
      <c r="K2574">
        <v>2.5</v>
      </c>
      <c r="L2574">
        <v>1</v>
      </c>
      <c r="M2574">
        <v>145</v>
      </c>
      <c r="N2574">
        <v>2.5</v>
      </c>
      <c r="O2574">
        <v>1</v>
      </c>
      <c r="P2574">
        <v>2.5</v>
      </c>
      <c r="Q2574">
        <v>2.5</v>
      </c>
      <c r="R2574" s="1">
        <v>44685</v>
      </c>
      <c r="S2574" t="str">
        <f t="shared" si="200"/>
        <v>Snapple Diet Tea - Peach Tea</v>
      </c>
      <c r="T2574" t="str">
        <f t="shared" si="201"/>
        <v>Non Carbonated</v>
      </c>
      <c r="U2574" t="str">
        <f>IF(T2574="Cell is Blank - Dis-regard",_xlfn.XLOOKUP(S2574,'Categroy Lookup'!A:A,'Categroy Lookup'!B:B,"Cell is Blank - Dis-regard"),T2574)</f>
        <v>Non Carbonated</v>
      </c>
      <c r="V2574" t="b">
        <f t="shared" si="203"/>
        <v>1</v>
      </c>
      <c r="W2574">
        <f t="shared" si="202"/>
        <v>2.5</v>
      </c>
      <c r="X2574" s="8">
        <f t="shared" si="204"/>
        <v>1.6666666666666667</v>
      </c>
      <c r="Y2574" t="s">
        <v>478</v>
      </c>
      <c r="Z2574" t="s">
        <v>517</v>
      </c>
      <c r="AB2574" t="s">
        <v>685</v>
      </c>
      <c r="AC2574" t="s">
        <v>806</v>
      </c>
      <c r="AD2574">
        <v>2022</v>
      </c>
    </row>
    <row r="2575" spans="1:30" x14ac:dyDescent="0.25">
      <c r="A2575" t="s">
        <v>18</v>
      </c>
      <c r="B2575" t="s">
        <v>197</v>
      </c>
      <c r="C2575" t="s">
        <v>198</v>
      </c>
      <c r="D2575" t="s">
        <v>199</v>
      </c>
      <c r="E2575" t="s">
        <v>294</v>
      </c>
      <c r="F2575" t="s">
        <v>27</v>
      </c>
      <c r="G2575">
        <v>15062180923</v>
      </c>
      <c r="H2575" t="s">
        <v>297</v>
      </c>
      <c r="I2575" t="s">
        <v>25</v>
      </c>
      <c r="J2575">
        <v>120</v>
      </c>
      <c r="K2575">
        <v>2</v>
      </c>
      <c r="L2575">
        <v>1</v>
      </c>
      <c r="M2575">
        <v>120</v>
      </c>
      <c r="N2575">
        <v>2</v>
      </c>
      <c r="O2575">
        <v>1</v>
      </c>
      <c r="P2575">
        <v>2</v>
      </c>
      <c r="Q2575">
        <v>2</v>
      </c>
      <c r="R2575" s="1">
        <v>44686</v>
      </c>
      <c r="S2575" t="str">
        <f t="shared" si="200"/>
        <v>Snyder's of Hanover Pretzel Pieces - Honey Mu</v>
      </c>
      <c r="T2575" t="str">
        <f t="shared" si="201"/>
        <v>Food</v>
      </c>
      <c r="U2575" t="str">
        <f>IF(T2575="Cell is Blank - Dis-regard",_xlfn.XLOOKUP(S2575,'Categroy Lookup'!A:A,'Categroy Lookup'!B:B,"Cell is Blank - Dis-regard"),T2575)</f>
        <v>Food</v>
      </c>
      <c r="V2575" t="b">
        <f t="shared" si="203"/>
        <v>1</v>
      </c>
      <c r="W2575">
        <f t="shared" si="202"/>
        <v>2</v>
      </c>
      <c r="X2575" s="8">
        <f t="shared" si="204"/>
        <v>1.3333333333333333</v>
      </c>
      <c r="Y2575" t="s">
        <v>622</v>
      </c>
      <c r="Z2575" t="s">
        <v>623</v>
      </c>
      <c r="AB2575" t="s">
        <v>685</v>
      </c>
      <c r="AC2575" t="s">
        <v>806</v>
      </c>
      <c r="AD2575">
        <v>2022</v>
      </c>
    </row>
    <row r="2576" spans="1:30" x14ac:dyDescent="0.25">
      <c r="A2576" t="s">
        <v>18</v>
      </c>
      <c r="B2576" t="s">
        <v>197</v>
      </c>
      <c r="C2576" t="s">
        <v>198</v>
      </c>
      <c r="D2576" t="s">
        <v>199</v>
      </c>
      <c r="E2576" t="s">
        <v>210</v>
      </c>
      <c r="F2576" t="s">
        <v>27</v>
      </c>
      <c r="G2576">
        <v>15063163037</v>
      </c>
      <c r="H2576" t="s">
        <v>297</v>
      </c>
      <c r="I2576" t="s">
        <v>25</v>
      </c>
      <c r="J2576">
        <v>136</v>
      </c>
      <c r="K2576">
        <v>2</v>
      </c>
      <c r="L2576">
        <v>1</v>
      </c>
      <c r="M2576">
        <v>136</v>
      </c>
      <c r="N2576">
        <v>2</v>
      </c>
      <c r="O2576">
        <v>1</v>
      </c>
      <c r="P2576">
        <v>2</v>
      </c>
      <c r="Q2576">
        <v>2</v>
      </c>
      <c r="R2576" s="1">
        <v>44686</v>
      </c>
      <c r="S2576" t="str">
        <f t="shared" si="200"/>
        <v>Genius Keto Bar - Chocolate Dream</v>
      </c>
      <c r="T2576" t="str">
        <f t="shared" si="201"/>
        <v>Food</v>
      </c>
      <c r="U2576" t="str">
        <f>IF(T2576="Cell is Blank - Dis-regard",_xlfn.XLOOKUP(S2576,'Categroy Lookup'!A:A,'Categroy Lookup'!B:B,"Cell is Blank - Dis-regard"),T2576)</f>
        <v>Food</v>
      </c>
      <c r="V2576" t="b">
        <f t="shared" si="203"/>
        <v>1</v>
      </c>
      <c r="W2576">
        <f t="shared" si="202"/>
        <v>2</v>
      </c>
      <c r="X2576" s="8">
        <f t="shared" si="204"/>
        <v>1.3333333333333333</v>
      </c>
      <c r="Y2576" t="s">
        <v>580</v>
      </c>
      <c r="Z2576" t="s">
        <v>581</v>
      </c>
      <c r="AB2576" t="s">
        <v>685</v>
      </c>
      <c r="AC2576" t="s">
        <v>806</v>
      </c>
      <c r="AD2576">
        <v>2022</v>
      </c>
    </row>
    <row r="2577" spans="1:30" x14ac:dyDescent="0.25">
      <c r="A2577" t="s">
        <v>18</v>
      </c>
      <c r="B2577" t="s">
        <v>197</v>
      </c>
      <c r="C2577" t="s">
        <v>198</v>
      </c>
      <c r="D2577" t="s">
        <v>199</v>
      </c>
      <c r="E2577" t="s">
        <v>93</v>
      </c>
      <c r="F2577" t="s">
        <v>23</v>
      </c>
      <c r="G2577">
        <v>15063358762</v>
      </c>
      <c r="H2577" t="s">
        <v>297</v>
      </c>
      <c r="I2577" t="s">
        <v>25</v>
      </c>
      <c r="J2577">
        <v>142</v>
      </c>
      <c r="K2577">
        <v>1.5</v>
      </c>
      <c r="L2577">
        <v>1</v>
      </c>
      <c r="M2577">
        <v>142</v>
      </c>
      <c r="N2577">
        <v>1.5</v>
      </c>
      <c r="O2577">
        <v>1</v>
      </c>
      <c r="P2577">
        <v>1.5</v>
      </c>
      <c r="Q2577">
        <v>1.5</v>
      </c>
      <c r="R2577" s="1">
        <v>44686</v>
      </c>
      <c r="S2577" t="str">
        <f t="shared" si="200"/>
        <v>Coca Cola - Zero Sugar</v>
      </c>
      <c r="T2577" t="str">
        <f t="shared" si="201"/>
        <v>Carbonated</v>
      </c>
      <c r="U2577" t="str">
        <f>IF(T2577="Cell is Blank - Dis-regard",_xlfn.XLOOKUP(S2577,'Categroy Lookup'!A:A,'Categroy Lookup'!B:B,"Cell is Blank - Dis-regard"),T2577)</f>
        <v>Carbonated</v>
      </c>
      <c r="V2577" t="b">
        <f t="shared" si="203"/>
        <v>1</v>
      </c>
      <c r="W2577">
        <f t="shared" si="202"/>
        <v>1.5</v>
      </c>
      <c r="X2577" s="8">
        <f t="shared" si="204"/>
        <v>1</v>
      </c>
      <c r="Y2577" t="s">
        <v>524</v>
      </c>
      <c r="Z2577" t="s">
        <v>525</v>
      </c>
      <c r="AB2577" t="s">
        <v>685</v>
      </c>
      <c r="AC2577" t="s">
        <v>806</v>
      </c>
      <c r="AD2577">
        <v>2022</v>
      </c>
    </row>
    <row r="2578" spans="1:30" x14ac:dyDescent="0.25">
      <c r="A2578" t="s">
        <v>18</v>
      </c>
      <c r="B2578" t="s">
        <v>40</v>
      </c>
      <c r="C2578" t="s">
        <v>41</v>
      </c>
      <c r="D2578" t="s">
        <v>42</v>
      </c>
      <c r="E2578" t="s">
        <v>256</v>
      </c>
      <c r="F2578" t="s">
        <v>27</v>
      </c>
      <c r="G2578">
        <v>15063536812</v>
      </c>
      <c r="H2578" t="s">
        <v>297</v>
      </c>
      <c r="I2578" t="s">
        <v>33</v>
      </c>
      <c r="J2578">
        <v>113</v>
      </c>
      <c r="K2578">
        <v>1.5</v>
      </c>
      <c r="L2578">
        <v>1</v>
      </c>
      <c r="M2578">
        <v>113</v>
      </c>
      <c r="N2578">
        <v>1.5</v>
      </c>
      <c r="O2578">
        <v>1</v>
      </c>
      <c r="P2578">
        <v>1.5</v>
      </c>
      <c r="Q2578">
        <v>1.5</v>
      </c>
      <c r="R2578" s="1">
        <v>44685</v>
      </c>
      <c r="S2578" t="str">
        <f t="shared" si="200"/>
        <v>Pop Corners - Sea Salt</v>
      </c>
      <c r="T2578" t="str">
        <f t="shared" si="201"/>
        <v>Food</v>
      </c>
      <c r="U2578" t="str">
        <f>IF(T2578="Cell is Blank - Dis-regard",_xlfn.XLOOKUP(S2578,'Categroy Lookup'!A:A,'Categroy Lookup'!B:B,"Cell is Blank - Dis-regard"),T2578)</f>
        <v>Food</v>
      </c>
      <c r="V2578" t="b">
        <f t="shared" si="203"/>
        <v>1</v>
      </c>
      <c r="W2578">
        <f t="shared" si="202"/>
        <v>1.5</v>
      </c>
      <c r="X2578" s="8">
        <f t="shared" si="204"/>
        <v>1</v>
      </c>
      <c r="Y2578" t="s">
        <v>606</v>
      </c>
      <c r="Z2578" t="s">
        <v>516</v>
      </c>
      <c r="AB2578" t="s">
        <v>685</v>
      </c>
      <c r="AC2578" t="s">
        <v>806</v>
      </c>
      <c r="AD2578">
        <v>2022</v>
      </c>
    </row>
    <row r="2579" spans="1:30" x14ac:dyDescent="0.25">
      <c r="A2579" t="s">
        <v>18</v>
      </c>
      <c r="B2579" t="s">
        <v>40</v>
      </c>
      <c r="C2579" t="s">
        <v>41</v>
      </c>
      <c r="D2579" t="s">
        <v>42</v>
      </c>
      <c r="E2579" t="s">
        <v>48</v>
      </c>
      <c r="F2579" t="s">
        <v>27</v>
      </c>
      <c r="G2579">
        <v>15063714680</v>
      </c>
      <c r="H2579" t="s">
        <v>297</v>
      </c>
      <c r="I2579" t="s">
        <v>33</v>
      </c>
      <c r="J2579">
        <v>134</v>
      </c>
      <c r="K2579">
        <v>2</v>
      </c>
      <c r="L2579">
        <v>1</v>
      </c>
      <c r="M2579">
        <v>134</v>
      </c>
      <c r="N2579">
        <v>2</v>
      </c>
      <c r="O2579">
        <v>1</v>
      </c>
      <c r="P2579">
        <v>2</v>
      </c>
      <c r="Q2579">
        <v>2</v>
      </c>
      <c r="R2579" s="1">
        <v>44685</v>
      </c>
      <c r="S2579" t="str">
        <f t="shared" si="200"/>
        <v>KitKat - Crisp Wafers</v>
      </c>
      <c r="T2579" t="str">
        <f t="shared" si="201"/>
        <v>Food</v>
      </c>
      <c r="U2579" t="str">
        <f>IF(T2579="Cell is Blank - Dis-regard",_xlfn.XLOOKUP(S2579,'Categroy Lookup'!A:A,'Categroy Lookup'!B:B,"Cell is Blank - Dis-regard"),T2579)</f>
        <v>Food</v>
      </c>
      <c r="V2579" t="b">
        <f t="shared" si="203"/>
        <v>1</v>
      </c>
      <c r="W2579">
        <f t="shared" si="202"/>
        <v>2</v>
      </c>
      <c r="X2579" s="8">
        <f t="shared" si="204"/>
        <v>1.3333333333333333</v>
      </c>
      <c r="Y2579" t="s">
        <v>482</v>
      </c>
      <c r="Z2579" t="s">
        <v>483</v>
      </c>
      <c r="AB2579" t="s">
        <v>685</v>
      </c>
      <c r="AC2579" t="s">
        <v>806</v>
      </c>
      <c r="AD2579">
        <v>2022</v>
      </c>
    </row>
    <row r="2580" spans="1:30" x14ac:dyDescent="0.25">
      <c r="A2580" t="s">
        <v>18</v>
      </c>
      <c r="B2580" t="s">
        <v>40</v>
      </c>
      <c r="C2580" t="s">
        <v>41</v>
      </c>
      <c r="D2580" t="s">
        <v>42</v>
      </c>
      <c r="E2580" t="s">
        <v>165</v>
      </c>
      <c r="F2580" t="s">
        <v>31</v>
      </c>
      <c r="G2580">
        <v>15063771809</v>
      </c>
      <c r="H2580" t="s">
        <v>297</v>
      </c>
      <c r="I2580" t="s">
        <v>25</v>
      </c>
      <c r="J2580">
        <v>147</v>
      </c>
      <c r="K2580">
        <v>2.5</v>
      </c>
      <c r="L2580">
        <v>1</v>
      </c>
      <c r="M2580">
        <v>147</v>
      </c>
      <c r="N2580">
        <v>2.5</v>
      </c>
      <c r="O2580">
        <v>1</v>
      </c>
      <c r="P2580">
        <v>2.5</v>
      </c>
      <c r="Q2580">
        <v>4</v>
      </c>
      <c r="R2580" s="1">
        <v>44685</v>
      </c>
      <c r="S2580" t="str">
        <f t="shared" si="200"/>
        <v>Snapple Tea - Raspberry</v>
      </c>
      <c r="T2580" t="str">
        <f t="shared" si="201"/>
        <v>Non Carbonated</v>
      </c>
      <c r="U2580" t="str">
        <f>IF(T2580="Cell is Blank - Dis-regard",_xlfn.XLOOKUP(S2580,'Categroy Lookup'!A:A,'Categroy Lookup'!B:B,"Cell is Blank - Dis-regard"),T2580)</f>
        <v>Non Carbonated</v>
      </c>
      <c r="V2580" t="b">
        <f t="shared" si="203"/>
        <v>1</v>
      </c>
      <c r="W2580">
        <f t="shared" si="202"/>
        <v>2.5</v>
      </c>
      <c r="X2580" s="8">
        <f t="shared" si="204"/>
        <v>1.6666666666666667</v>
      </c>
      <c r="Y2580" t="s">
        <v>564</v>
      </c>
      <c r="Z2580" t="s">
        <v>508</v>
      </c>
      <c r="AB2580" t="s">
        <v>685</v>
      </c>
      <c r="AC2580" t="s">
        <v>806</v>
      </c>
      <c r="AD2580">
        <v>2022</v>
      </c>
    </row>
    <row r="2581" spans="1:30" x14ac:dyDescent="0.25">
      <c r="A2581" t="s">
        <v>18</v>
      </c>
      <c r="B2581" t="s">
        <v>40</v>
      </c>
      <c r="C2581" t="s">
        <v>41</v>
      </c>
      <c r="D2581" t="s">
        <v>42</v>
      </c>
      <c r="E2581" t="s">
        <v>256</v>
      </c>
      <c r="F2581" t="s">
        <v>27</v>
      </c>
      <c r="G2581">
        <v>15063771809</v>
      </c>
      <c r="H2581" t="s">
        <v>297</v>
      </c>
      <c r="I2581" t="s">
        <v>25</v>
      </c>
      <c r="J2581">
        <v>113</v>
      </c>
      <c r="K2581">
        <v>1.5</v>
      </c>
      <c r="L2581">
        <v>1</v>
      </c>
      <c r="M2581">
        <v>113</v>
      </c>
      <c r="N2581">
        <v>1.5</v>
      </c>
      <c r="O2581">
        <v>1</v>
      </c>
      <c r="P2581">
        <v>1.5</v>
      </c>
      <c r="Q2581">
        <v>4</v>
      </c>
      <c r="R2581" s="1">
        <v>44685</v>
      </c>
      <c r="S2581" t="str">
        <f t="shared" si="200"/>
        <v>Pop Corners - Sea Salt</v>
      </c>
      <c r="T2581" t="str">
        <f t="shared" si="201"/>
        <v>Food</v>
      </c>
      <c r="U2581" t="str">
        <f>IF(T2581="Cell is Blank - Dis-regard",_xlfn.XLOOKUP(S2581,'Categroy Lookup'!A:A,'Categroy Lookup'!B:B,"Cell is Blank - Dis-regard"),T2581)</f>
        <v>Food</v>
      </c>
      <c r="V2581" t="b">
        <f t="shared" si="203"/>
        <v>1</v>
      </c>
      <c r="W2581">
        <f t="shared" si="202"/>
        <v>1.5</v>
      </c>
      <c r="X2581" s="8">
        <f t="shared" si="204"/>
        <v>1</v>
      </c>
      <c r="Y2581" t="s">
        <v>606</v>
      </c>
      <c r="Z2581" t="s">
        <v>516</v>
      </c>
      <c r="AB2581" t="s">
        <v>685</v>
      </c>
      <c r="AC2581" t="s">
        <v>806</v>
      </c>
      <c r="AD2581">
        <v>2022</v>
      </c>
    </row>
    <row r="2582" spans="1:30" x14ac:dyDescent="0.25">
      <c r="A2582" t="s">
        <v>18</v>
      </c>
      <c r="B2582" t="s">
        <v>197</v>
      </c>
      <c r="C2582" t="s">
        <v>198</v>
      </c>
      <c r="D2582" t="s">
        <v>199</v>
      </c>
      <c r="E2582" t="s">
        <v>268</v>
      </c>
      <c r="F2582" t="s">
        <v>27</v>
      </c>
      <c r="G2582">
        <v>15063786322</v>
      </c>
      <c r="H2582" t="s">
        <v>297</v>
      </c>
      <c r="I2582" t="s">
        <v>33</v>
      </c>
      <c r="J2582">
        <v>113</v>
      </c>
      <c r="K2582">
        <v>1.5</v>
      </c>
      <c r="L2582">
        <v>1</v>
      </c>
      <c r="M2582">
        <v>113</v>
      </c>
      <c r="N2582">
        <v>1.5</v>
      </c>
      <c r="O2582">
        <v>1</v>
      </c>
      <c r="P2582">
        <v>1.5</v>
      </c>
      <c r="Q2582">
        <v>1.5</v>
      </c>
      <c r="R2582" s="1">
        <v>44686</v>
      </c>
      <c r="S2582" t="str">
        <f t="shared" si="200"/>
        <v>Pop Corners - White Cheddar</v>
      </c>
      <c r="T2582" t="str">
        <f t="shared" si="201"/>
        <v>Food</v>
      </c>
      <c r="U2582" t="str">
        <f>IF(T2582="Cell is Blank - Dis-regard",_xlfn.XLOOKUP(S2582,'Categroy Lookup'!A:A,'Categroy Lookup'!B:B,"Cell is Blank - Dis-regard"),T2582)</f>
        <v>Food</v>
      </c>
      <c r="V2582" t="b">
        <f t="shared" si="203"/>
        <v>1</v>
      </c>
      <c r="W2582">
        <f t="shared" si="202"/>
        <v>1.5</v>
      </c>
      <c r="X2582" s="8">
        <f t="shared" si="204"/>
        <v>1</v>
      </c>
      <c r="Y2582" t="s">
        <v>606</v>
      </c>
      <c r="Z2582" t="s">
        <v>532</v>
      </c>
      <c r="AB2582" t="s">
        <v>685</v>
      </c>
      <c r="AC2582" t="s">
        <v>806</v>
      </c>
      <c r="AD2582">
        <v>2022</v>
      </c>
    </row>
    <row r="2583" spans="1:30" x14ac:dyDescent="0.25">
      <c r="A2583" t="s">
        <v>18</v>
      </c>
      <c r="B2583" t="s">
        <v>36</v>
      </c>
      <c r="C2583" t="s">
        <v>37</v>
      </c>
      <c r="D2583" t="s">
        <v>38</v>
      </c>
      <c r="E2583" t="s">
        <v>49</v>
      </c>
      <c r="F2583" t="s">
        <v>27</v>
      </c>
      <c r="G2583">
        <v>15063881051</v>
      </c>
      <c r="H2583" t="s">
        <v>297</v>
      </c>
      <c r="I2583" t="s">
        <v>33</v>
      </c>
      <c r="J2583">
        <v>138</v>
      </c>
      <c r="K2583">
        <v>2</v>
      </c>
      <c r="L2583">
        <v>1</v>
      </c>
      <c r="M2583">
        <v>138</v>
      </c>
      <c r="N2583">
        <v>2</v>
      </c>
      <c r="O2583">
        <v>1</v>
      </c>
      <c r="P2583">
        <v>2</v>
      </c>
      <c r="Q2583">
        <v>2</v>
      </c>
      <c r="R2583" s="1">
        <v>44685</v>
      </c>
      <c r="S2583" t="str">
        <f t="shared" si="200"/>
        <v>Wonderful Pistachios - Variety</v>
      </c>
      <c r="T2583" t="str">
        <f t="shared" si="201"/>
        <v>Food</v>
      </c>
      <c r="U2583" t="str">
        <f>IF(T2583="Cell is Blank - Dis-regard",_xlfn.XLOOKUP(S2583,'Categroy Lookup'!A:A,'Categroy Lookup'!B:B,"Cell is Blank - Dis-regard"),T2583)</f>
        <v>Food</v>
      </c>
      <c r="V2583" t="b">
        <f t="shared" si="203"/>
        <v>1</v>
      </c>
      <c r="W2583">
        <f t="shared" si="202"/>
        <v>2</v>
      </c>
      <c r="X2583" s="8">
        <f t="shared" si="204"/>
        <v>1.3333333333333333</v>
      </c>
      <c r="Y2583" t="s">
        <v>484</v>
      </c>
      <c r="Z2583" t="s">
        <v>485</v>
      </c>
      <c r="AB2583" t="s">
        <v>685</v>
      </c>
      <c r="AC2583" t="s">
        <v>806</v>
      </c>
      <c r="AD2583">
        <v>2022</v>
      </c>
    </row>
    <row r="2584" spans="1:30" x14ac:dyDescent="0.25">
      <c r="A2584" t="s">
        <v>18</v>
      </c>
      <c r="B2584" t="s">
        <v>36</v>
      </c>
      <c r="C2584" t="s">
        <v>37</v>
      </c>
      <c r="D2584" t="s">
        <v>38</v>
      </c>
      <c r="E2584" t="s">
        <v>49</v>
      </c>
      <c r="F2584" t="s">
        <v>27</v>
      </c>
      <c r="G2584">
        <v>15063890848</v>
      </c>
      <c r="H2584" t="s">
        <v>297</v>
      </c>
      <c r="I2584" t="s">
        <v>33</v>
      </c>
      <c r="J2584">
        <v>138</v>
      </c>
      <c r="K2584">
        <v>2</v>
      </c>
      <c r="L2584">
        <v>1</v>
      </c>
      <c r="M2584">
        <v>138</v>
      </c>
      <c r="N2584">
        <v>2</v>
      </c>
      <c r="O2584">
        <v>1</v>
      </c>
      <c r="P2584">
        <v>2</v>
      </c>
      <c r="Q2584">
        <v>2</v>
      </c>
      <c r="R2584" s="1">
        <v>44685</v>
      </c>
      <c r="S2584" t="str">
        <f t="shared" si="200"/>
        <v>Wonderful Pistachios - Variety</v>
      </c>
      <c r="T2584" t="str">
        <f t="shared" si="201"/>
        <v>Food</v>
      </c>
      <c r="U2584" t="str">
        <f>IF(T2584="Cell is Blank - Dis-regard",_xlfn.XLOOKUP(S2584,'Categroy Lookup'!A:A,'Categroy Lookup'!B:B,"Cell is Blank - Dis-regard"),T2584)</f>
        <v>Food</v>
      </c>
      <c r="V2584" t="b">
        <f t="shared" si="203"/>
        <v>1</v>
      </c>
      <c r="W2584">
        <f t="shared" si="202"/>
        <v>2</v>
      </c>
      <c r="X2584" s="8">
        <f t="shared" si="204"/>
        <v>1.3333333333333333</v>
      </c>
      <c r="Y2584" t="s">
        <v>484</v>
      </c>
      <c r="Z2584" t="s">
        <v>485</v>
      </c>
      <c r="AB2584" t="s">
        <v>685</v>
      </c>
      <c r="AC2584" t="s">
        <v>806</v>
      </c>
      <c r="AD2584">
        <v>2022</v>
      </c>
    </row>
    <row r="2585" spans="1:30" x14ac:dyDescent="0.25">
      <c r="A2585" t="s">
        <v>18</v>
      </c>
      <c r="B2585" t="s">
        <v>40</v>
      </c>
      <c r="C2585" t="s">
        <v>41</v>
      </c>
      <c r="D2585" t="s">
        <v>42</v>
      </c>
      <c r="E2585" t="s">
        <v>256</v>
      </c>
      <c r="F2585" t="s">
        <v>27</v>
      </c>
      <c r="G2585">
        <v>15063951760</v>
      </c>
      <c r="H2585" t="s">
        <v>297</v>
      </c>
      <c r="I2585" t="s">
        <v>33</v>
      </c>
      <c r="J2585">
        <v>113</v>
      </c>
      <c r="K2585">
        <v>1.5</v>
      </c>
      <c r="L2585">
        <v>1</v>
      </c>
      <c r="M2585">
        <v>113</v>
      </c>
      <c r="N2585">
        <v>1.5</v>
      </c>
      <c r="O2585">
        <v>1</v>
      </c>
      <c r="P2585">
        <v>1.5</v>
      </c>
      <c r="Q2585">
        <v>1.5</v>
      </c>
      <c r="R2585" s="1">
        <v>44685</v>
      </c>
      <c r="S2585" t="str">
        <f t="shared" si="200"/>
        <v>Pop Corners - Sea Salt</v>
      </c>
      <c r="T2585" t="str">
        <f t="shared" si="201"/>
        <v>Food</v>
      </c>
      <c r="U2585" t="str">
        <f>IF(T2585="Cell is Blank - Dis-regard",_xlfn.XLOOKUP(S2585,'Categroy Lookup'!A:A,'Categroy Lookup'!B:B,"Cell is Blank - Dis-regard"),T2585)</f>
        <v>Food</v>
      </c>
      <c r="V2585" t="b">
        <f t="shared" si="203"/>
        <v>1</v>
      </c>
      <c r="W2585">
        <f t="shared" si="202"/>
        <v>1.5</v>
      </c>
      <c r="X2585" s="8">
        <f t="shared" si="204"/>
        <v>1</v>
      </c>
      <c r="Y2585" t="s">
        <v>606</v>
      </c>
      <c r="Z2585" t="s">
        <v>516</v>
      </c>
      <c r="AB2585" t="s">
        <v>685</v>
      </c>
      <c r="AC2585" t="s">
        <v>806</v>
      </c>
      <c r="AD2585">
        <v>2022</v>
      </c>
    </row>
    <row r="2586" spans="1:30" x14ac:dyDescent="0.25">
      <c r="A2586" t="s">
        <v>18</v>
      </c>
      <c r="B2586" t="s">
        <v>40</v>
      </c>
      <c r="C2586" t="s">
        <v>41</v>
      </c>
      <c r="D2586" t="s">
        <v>42</v>
      </c>
      <c r="E2586" t="s">
        <v>258</v>
      </c>
      <c r="F2586" t="s">
        <v>27</v>
      </c>
      <c r="G2586">
        <v>15063950401</v>
      </c>
      <c r="H2586" t="s">
        <v>297</v>
      </c>
      <c r="I2586" t="s">
        <v>33</v>
      </c>
      <c r="J2586">
        <v>112</v>
      </c>
      <c r="K2586">
        <v>1.5</v>
      </c>
      <c r="L2586">
        <v>1</v>
      </c>
      <c r="M2586">
        <v>112</v>
      </c>
      <c r="N2586">
        <v>1.5</v>
      </c>
      <c r="O2586">
        <v>1</v>
      </c>
      <c r="P2586">
        <v>1.5</v>
      </c>
      <c r="Q2586">
        <v>1.5</v>
      </c>
      <c r="R2586" s="1">
        <v>44685</v>
      </c>
      <c r="S2586" t="str">
        <f t="shared" si="200"/>
        <v>Pop Corners - Spicy Queso</v>
      </c>
      <c r="T2586" t="str">
        <f t="shared" si="201"/>
        <v>Food</v>
      </c>
      <c r="U2586" t="str">
        <f>IF(T2586="Cell is Blank - Dis-regard",_xlfn.XLOOKUP(S2586,'Categroy Lookup'!A:A,'Categroy Lookup'!B:B,"Cell is Blank - Dis-regard"),T2586)</f>
        <v>Food</v>
      </c>
      <c r="V2586" t="b">
        <f t="shared" si="203"/>
        <v>1</v>
      </c>
      <c r="W2586">
        <f t="shared" si="202"/>
        <v>1.5</v>
      </c>
      <c r="X2586" s="8">
        <f t="shared" si="204"/>
        <v>1</v>
      </c>
      <c r="Y2586" t="s">
        <v>606</v>
      </c>
      <c r="Z2586" t="s">
        <v>610</v>
      </c>
      <c r="AB2586" t="s">
        <v>685</v>
      </c>
      <c r="AC2586" t="s">
        <v>806</v>
      </c>
      <c r="AD2586">
        <v>2022</v>
      </c>
    </row>
    <row r="2587" spans="1:30" x14ac:dyDescent="0.25">
      <c r="A2587" t="s">
        <v>18</v>
      </c>
      <c r="B2587" t="s">
        <v>197</v>
      </c>
      <c r="C2587" t="s">
        <v>198</v>
      </c>
      <c r="D2587" t="s">
        <v>199</v>
      </c>
      <c r="E2587" t="s">
        <v>205</v>
      </c>
      <c r="F2587" t="s">
        <v>23</v>
      </c>
      <c r="G2587">
        <v>15064020045</v>
      </c>
      <c r="H2587" t="s">
        <v>297</v>
      </c>
      <c r="I2587" t="s">
        <v>25</v>
      </c>
      <c r="J2587">
        <v>140</v>
      </c>
      <c r="K2587">
        <v>1.5</v>
      </c>
      <c r="L2587">
        <v>1</v>
      </c>
      <c r="M2587">
        <v>140</v>
      </c>
      <c r="N2587">
        <v>1.5</v>
      </c>
      <c r="O2587">
        <v>1</v>
      </c>
      <c r="P2587">
        <v>1.5</v>
      </c>
      <c r="Q2587">
        <v>3.5</v>
      </c>
      <c r="R2587" s="1">
        <v>44686</v>
      </c>
      <c r="S2587" t="str">
        <f t="shared" si="200"/>
        <v>Spindrift - Sparkling Water - Pineapple</v>
      </c>
      <c r="T2587" t="str">
        <f t="shared" si="201"/>
        <v>Carbonated</v>
      </c>
      <c r="U2587" t="str">
        <f>IF(T2587="Cell is Blank - Dis-regard",_xlfn.XLOOKUP(S2587,'Categroy Lookup'!A:A,'Categroy Lookup'!B:B,"Cell is Blank - Dis-regard"),T2587)</f>
        <v>Carbonated</v>
      </c>
      <c r="V2587" t="b">
        <f t="shared" si="203"/>
        <v>1</v>
      </c>
      <c r="W2587">
        <f t="shared" si="202"/>
        <v>1.5</v>
      </c>
      <c r="X2587" s="8">
        <f t="shared" si="204"/>
        <v>1</v>
      </c>
      <c r="Y2587" t="s">
        <v>486</v>
      </c>
      <c r="Z2587" t="s">
        <v>576</v>
      </c>
      <c r="AA2587" t="s">
        <v>577</v>
      </c>
      <c r="AB2587" t="s">
        <v>685</v>
      </c>
      <c r="AC2587" t="s">
        <v>806</v>
      </c>
      <c r="AD2587">
        <v>2022</v>
      </c>
    </row>
    <row r="2588" spans="1:30" x14ac:dyDescent="0.25">
      <c r="A2588" t="s">
        <v>18</v>
      </c>
      <c r="B2588" t="s">
        <v>197</v>
      </c>
      <c r="C2588" t="s">
        <v>198</v>
      </c>
      <c r="D2588" t="s">
        <v>199</v>
      </c>
      <c r="E2588" t="s">
        <v>298</v>
      </c>
      <c r="F2588" t="s">
        <v>27</v>
      </c>
      <c r="G2588">
        <v>15064020045</v>
      </c>
      <c r="H2588" t="s">
        <v>297</v>
      </c>
      <c r="I2588" t="s">
        <v>25</v>
      </c>
      <c r="J2588">
        <v>121</v>
      </c>
      <c r="K2588">
        <v>2</v>
      </c>
      <c r="L2588">
        <v>1</v>
      </c>
      <c r="M2588">
        <v>121</v>
      </c>
      <c r="N2588">
        <v>2</v>
      </c>
      <c r="O2588">
        <v>1</v>
      </c>
      <c r="P2588">
        <v>2</v>
      </c>
      <c r="Q2588">
        <v>3.5</v>
      </c>
      <c r="R2588" s="1">
        <v>44686</v>
      </c>
      <c r="S2588" t="str">
        <f t="shared" si="200"/>
        <v>Snyder's of Hanover Pretzel Pieces - Hot Buff</v>
      </c>
      <c r="T2588" t="str">
        <f t="shared" si="201"/>
        <v>Food</v>
      </c>
      <c r="U2588" t="str">
        <f>IF(T2588="Cell is Blank - Dis-regard",_xlfn.XLOOKUP(S2588,'Categroy Lookup'!A:A,'Categroy Lookup'!B:B,"Cell is Blank - Dis-regard"),T2588)</f>
        <v>Food</v>
      </c>
      <c r="V2588" t="b">
        <f t="shared" si="203"/>
        <v>1</v>
      </c>
      <c r="W2588">
        <f t="shared" si="202"/>
        <v>2</v>
      </c>
      <c r="X2588" s="8">
        <f t="shared" si="204"/>
        <v>1.3333333333333333</v>
      </c>
      <c r="Y2588" t="s">
        <v>622</v>
      </c>
      <c r="Z2588" t="s">
        <v>625</v>
      </c>
      <c r="AB2588" t="s">
        <v>685</v>
      </c>
      <c r="AC2588" t="s">
        <v>806</v>
      </c>
      <c r="AD2588">
        <v>2022</v>
      </c>
    </row>
    <row r="2589" spans="1:30" x14ac:dyDescent="0.25">
      <c r="A2589" t="s">
        <v>18</v>
      </c>
      <c r="B2589" t="s">
        <v>197</v>
      </c>
      <c r="C2589" t="s">
        <v>198</v>
      </c>
      <c r="D2589" t="s">
        <v>199</v>
      </c>
      <c r="E2589" t="s">
        <v>93</v>
      </c>
      <c r="F2589" t="s">
        <v>23</v>
      </c>
      <c r="G2589">
        <v>15064253312</v>
      </c>
      <c r="H2589" t="s">
        <v>297</v>
      </c>
      <c r="I2589" t="s">
        <v>33</v>
      </c>
      <c r="J2589">
        <v>142</v>
      </c>
      <c r="K2589">
        <v>1.5</v>
      </c>
      <c r="L2589">
        <v>1</v>
      </c>
      <c r="M2589">
        <v>142</v>
      </c>
      <c r="N2589">
        <v>1.5</v>
      </c>
      <c r="O2589">
        <v>1</v>
      </c>
      <c r="P2589">
        <v>1.5</v>
      </c>
      <c r="Q2589">
        <v>1.5</v>
      </c>
      <c r="R2589" s="1">
        <v>44686</v>
      </c>
      <c r="S2589" t="str">
        <f t="shared" si="200"/>
        <v>Coca Cola - Zero Sugar</v>
      </c>
      <c r="T2589" t="str">
        <f t="shared" si="201"/>
        <v>Carbonated</v>
      </c>
      <c r="U2589" t="str">
        <f>IF(T2589="Cell is Blank - Dis-regard",_xlfn.XLOOKUP(S2589,'Categroy Lookup'!A:A,'Categroy Lookup'!B:B,"Cell is Blank - Dis-regard"),T2589)</f>
        <v>Carbonated</v>
      </c>
      <c r="V2589" t="b">
        <f t="shared" si="203"/>
        <v>1</v>
      </c>
      <c r="W2589">
        <f t="shared" si="202"/>
        <v>1.5</v>
      </c>
      <c r="X2589" s="8">
        <f t="shared" si="204"/>
        <v>1</v>
      </c>
      <c r="Y2589" t="s">
        <v>524</v>
      </c>
      <c r="Z2589" t="s">
        <v>525</v>
      </c>
      <c r="AB2589" t="s">
        <v>685</v>
      </c>
      <c r="AC2589" t="s">
        <v>806</v>
      </c>
      <c r="AD2589">
        <v>2022</v>
      </c>
    </row>
    <row r="2590" spans="1:30" x14ac:dyDescent="0.25">
      <c r="A2590" t="s">
        <v>18</v>
      </c>
      <c r="B2590" t="s">
        <v>197</v>
      </c>
      <c r="C2590" t="s">
        <v>198</v>
      </c>
      <c r="D2590" t="s">
        <v>199</v>
      </c>
      <c r="E2590" t="s">
        <v>256</v>
      </c>
      <c r="F2590" t="s">
        <v>27</v>
      </c>
      <c r="G2590">
        <v>15064254058</v>
      </c>
      <c r="H2590" t="s">
        <v>297</v>
      </c>
      <c r="I2590" t="s">
        <v>33</v>
      </c>
      <c r="J2590">
        <v>111</v>
      </c>
      <c r="K2590">
        <v>1.5</v>
      </c>
      <c r="L2590">
        <v>1</v>
      </c>
      <c r="M2590">
        <v>111</v>
      </c>
      <c r="N2590">
        <v>1.5</v>
      </c>
      <c r="O2590">
        <v>1</v>
      </c>
      <c r="P2590">
        <v>1.5</v>
      </c>
      <c r="Q2590">
        <v>1.5</v>
      </c>
      <c r="R2590" s="1">
        <v>44686</v>
      </c>
      <c r="S2590" t="str">
        <f t="shared" si="200"/>
        <v>Pop Corners - Sea Salt</v>
      </c>
      <c r="T2590" t="str">
        <f t="shared" si="201"/>
        <v>Food</v>
      </c>
      <c r="U2590" t="str">
        <f>IF(T2590="Cell is Blank - Dis-regard",_xlfn.XLOOKUP(S2590,'Categroy Lookup'!A:A,'Categroy Lookup'!B:B,"Cell is Blank - Dis-regard"),T2590)</f>
        <v>Food</v>
      </c>
      <c r="V2590" t="b">
        <f t="shared" si="203"/>
        <v>1</v>
      </c>
      <c r="W2590">
        <f t="shared" si="202"/>
        <v>1.5</v>
      </c>
      <c r="X2590" s="8">
        <f t="shared" si="204"/>
        <v>1</v>
      </c>
      <c r="Y2590" t="s">
        <v>606</v>
      </c>
      <c r="Z2590" t="s">
        <v>516</v>
      </c>
      <c r="AB2590" t="s">
        <v>685</v>
      </c>
      <c r="AC2590" t="s">
        <v>806</v>
      </c>
      <c r="AD2590">
        <v>2022</v>
      </c>
    </row>
    <row r="2591" spans="1:30" x14ac:dyDescent="0.25">
      <c r="A2591" t="s">
        <v>18</v>
      </c>
      <c r="B2591" t="s">
        <v>197</v>
      </c>
      <c r="C2591" t="s">
        <v>198</v>
      </c>
      <c r="D2591" t="s">
        <v>199</v>
      </c>
      <c r="E2591" t="s">
        <v>93</v>
      </c>
      <c r="F2591" t="s">
        <v>23</v>
      </c>
      <c r="G2591">
        <v>15064491238</v>
      </c>
      <c r="H2591" t="s">
        <v>297</v>
      </c>
      <c r="I2591" t="s">
        <v>33</v>
      </c>
      <c r="J2591">
        <v>142</v>
      </c>
      <c r="K2591">
        <v>1.5</v>
      </c>
      <c r="L2591">
        <v>1</v>
      </c>
      <c r="M2591">
        <v>142</v>
      </c>
      <c r="N2591">
        <v>1.5</v>
      </c>
      <c r="O2591">
        <v>1</v>
      </c>
      <c r="P2591">
        <v>1.5</v>
      </c>
      <c r="Q2591">
        <v>1.5</v>
      </c>
      <c r="R2591" s="1">
        <v>44686</v>
      </c>
      <c r="S2591" t="str">
        <f t="shared" si="200"/>
        <v>Coca Cola - Zero Sugar</v>
      </c>
      <c r="T2591" t="str">
        <f t="shared" si="201"/>
        <v>Carbonated</v>
      </c>
      <c r="U2591" t="str">
        <f>IF(T2591="Cell is Blank - Dis-regard",_xlfn.XLOOKUP(S2591,'Categroy Lookup'!A:A,'Categroy Lookup'!B:B,"Cell is Blank - Dis-regard"),T2591)</f>
        <v>Carbonated</v>
      </c>
      <c r="V2591" t="b">
        <f t="shared" si="203"/>
        <v>1</v>
      </c>
      <c r="W2591">
        <f t="shared" si="202"/>
        <v>1.5</v>
      </c>
      <c r="X2591" s="8">
        <f t="shared" si="204"/>
        <v>1</v>
      </c>
      <c r="Y2591" t="s">
        <v>524</v>
      </c>
      <c r="Z2591" t="s">
        <v>525</v>
      </c>
      <c r="AB2591" t="s">
        <v>685</v>
      </c>
      <c r="AC2591" t="s">
        <v>806</v>
      </c>
      <c r="AD2591">
        <v>2022</v>
      </c>
    </row>
    <row r="2592" spans="1:30" x14ac:dyDescent="0.25">
      <c r="A2592" t="s">
        <v>18</v>
      </c>
      <c r="B2592" t="s">
        <v>197</v>
      </c>
      <c r="C2592" t="s">
        <v>198</v>
      </c>
      <c r="D2592" t="s">
        <v>199</v>
      </c>
      <c r="E2592" t="s">
        <v>290</v>
      </c>
      <c r="F2592" t="s">
        <v>27</v>
      </c>
      <c r="G2592">
        <v>15064499982</v>
      </c>
      <c r="H2592" t="s">
        <v>297</v>
      </c>
      <c r="I2592" t="s">
        <v>33</v>
      </c>
      <c r="J2592">
        <v>158</v>
      </c>
      <c r="K2592">
        <v>2</v>
      </c>
      <c r="L2592">
        <v>1</v>
      </c>
      <c r="M2592">
        <v>158</v>
      </c>
      <c r="N2592">
        <v>2</v>
      </c>
      <c r="O2592">
        <v>1</v>
      </c>
      <c r="P2592">
        <v>2</v>
      </c>
      <c r="Q2592">
        <v>2</v>
      </c>
      <c r="R2592" s="1">
        <v>44686</v>
      </c>
      <c r="S2592" t="str">
        <f t="shared" si="200"/>
        <v>Lenny &amp; Larrys - Chocolate Chip</v>
      </c>
      <c r="T2592" t="str">
        <f t="shared" si="201"/>
        <v>Food</v>
      </c>
      <c r="U2592" t="str">
        <f>IF(T2592="Cell is Blank - Dis-regard",_xlfn.XLOOKUP(S2592,'Categroy Lookup'!A:A,'Categroy Lookup'!B:B,"Cell is Blank - Dis-regard"),T2592)</f>
        <v>Food</v>
      </c>
      <c r="V2592" t="b">
        <f t="shared" si="203"/>
        <v>1</v>
      </c>
      <c r="W2592">
        <f t="shared" si="202"/>
        <v>2</v>
      </c>
      <c r="X2592" s="8">
        <f t="shared" si="204"/>
        <v>1.3333333333333333</v>
      </c>
      <c r="Y2592" t="s">
        <v>582</v>
      </c>
      <c r="Z2592" t="s">
        <v>591</v>
      </c>
      <c r="AB2592" t="s">
        <v>685</v>
      </c>
      <c r="AC2592" t="s">
        <v>806</v>
      </c>
      <c r="AD2592">
        <v>2022</v>
      </c>
    </row>
    <row r="2593" spans="1:30" x14ac:dyDescent="0.25">
      <c r="A2593" t="s">
        <v>18</v>
      </c>
      <c r="B2593" t="s">
        <v>40</v>
      </c>
      <c r="C2593" t="s">
        <v>41</v>
      </c>
      <c r="D2593" t="s">
        <v>42</v>
      </c>
      <c r="E2593" t="s">
        <v>270</v>
      </c>
      <c r="F2593" t="s">
        <v>27</v>
      </c>
      <c r="G2593">
        <v>15064662144</v>
      </c>
      <c r="H2593" t="s">
        <v>297</v>
      </c>
      <c r="I2593" t="s">
        <v>33</v>
      </c>
      <c r="J2593">
        <v>137</v>
      </c>
      <c r="K2593">
        <v>1.5</v>
      </c>
      <c r="L2593">
        <v>1</v>
      </c>
      <c r="M2593">
        <v>137</v>
      </c>
      <c r="N2593">
        <v>1.5</v>
      </c>
      <c r="O2593">
        <v>1</v>
      </c>
      <c r="P2593">
        <v>1.5</v>
      </c>
      <c r="Q2593">
        <v>1.5</v>
      </c>
      <c r="R2593" s="1">
        <v>44685</v>
      </c>
      <c r="S2593" t="str">
        <f t="shared" si="200"/>
        <v>Nutri Grain Apple Cinnamon</v>
      </c>
      <c r="T2593" t="str">
        <f t="shared" si="201"/>
        <v>Food</v>
      </c>
      <c r="U2593" t="str">
        <f>IF(T2593="Cell is Blank - Dis-regard",_xlfn.XLOOKUP(S2593,'Categroy Lookup'!A:A,'Categroy Lookup'!B:B,"Cell is Blank - Dis-regard"),T2593)</f>
        <v>Food</v>
      </c>
      <c r="V2593" t="b">
        <f t="shared" si="203"/>
        <v>1</v>
      </c>
      <c r="W2593">
        <f t="shared" si="202"/>
        <v>1.5</v>
      </c>
      <c r="X2593" s="8">
        <f t="shared" si="204"/>
        <v>1</v>
      </c>
      <c r="Y2593" t="s">
        <v>270</v>
      </c>
      <c r="AB2593" t="s">
        <v>685</v>
      </c>
      <c r="AC2593" t="s">
        <v>806</v>
      </c>
      <c r="AD2593">
        <v>2022</v>
      </c>
    </row>
    <row r="2594" spans="1:30" x14ac:dyDescent="0.25">
      <c r="A2594" t="s">
        <v>18</v>
      </c>
      <c r="B2594" t="s">
        <v>19</v>
      </c>
      <c r="C2594" t="s">
        <v>20</v>
      </c>
      <c r="D2594" t="s">
        <v>21</v>
      </c>
      <c r="E2594" t="s">
        <v>22</v>
      </c>
      <c r="F2594" t="s">
        <v>23</v>
      </c>
      <c r="G2594">
        <v>15064665718</v>
      </c>
      <c r="H2594" t="s">
        <v>297</v>
      </c>
      <c r="I2594" t="s">
        <v>25</v>
      </c>
      <c r="J2594">
        <v>148</v>
      </c>
      <c r="K2594">
        <v>3.5</v>
      </c>
      <c r="L2594">
        <v>1</v>
      </c>
      <c r="M2594">
        <v>148</v>
      </c>
      <c r="N2594">
        <v>3.5</v>
      </c>
      <c r="O2594">
        <v>1</v>
      </c>
      <c r="P2594">
        <v>3.5</v>
      </c>
      <c r="Q2594">
        <v>3.5</v>
      </c>
      <c r="R2594" s="1">
        <v>44685</v>
      </c>
      <c r="S2594" t="str">
        <f t="shared" si="200"/>
        <v>Red Bull - Energy Drink - Sugar Free</v>
      </c>
      <c r="T2594" t="str">
        <f t="shared" si="201"/>
        <v>Carbonated</v>
      </c>
      <c r="U2594" t="str">
        <f>IF(T2594="Cell is Blank - Dis-regard",_xlfn.XLOOKUP(S2594,'Categroy Lookup'!A:A,'Categroy Lookup'!B:B,"Cell is Blank - Dis-regard"),T2594)</f>
        <v>Carbonated</v>
      </c>
      <c r="V2594" t="b">
        <f t="shared" si="203"/>
        <v>1</v>
      </c>
      <c r="W2594">
        <f t="shared" si="202"/>
        <v>3.5</v>
      </c>
      <c r="X2594" s="8">
        <f t="shared" si="204"/>
        <v>2.3333333333333335</v>
      </c>
      <c r="Y2594" t="s">
        <v>466</v>
      </c>
      <c r="Z2594" t="s">
        <v>467</v>
      </c>
      <c r="AA2594" t="s">
        <v>468</v>
      </c>
      <c r="AB2594" t="s">
        <v>685</v>
      </c>
      <c r="AC2594" t="s">
        <v>806</v>
      </c>
      <c r="AD2594">
        <v>2022</v>
      </c>
    </row>
    <row r="2595" spans="1:30" x14ac:dyDescent="0.25">
      <c r="A2595" t="s">
        <v>18</v>
      </c>
      <c r="B2595" t="s">
        <v>40</v>
      </c>
      <c r="C2595" t="s">
        <v>41</v>
      </c>
      <c r="D2595" t="s">
        <v>42</v>
      </c>
      <c r="E2595" t="s">
        <v>277</v>
      </c>
      <c r="F2595" t="s">
        <v>27</v>
      </c>
      <c r="G2595">
        <v>15064665022</v>
      </c>
      <c r="H2595" t="s">
        <v>297</v>
      </c>
      <c r="I2595" t="s">
        <v>33</v>
      </c>
      <c r="J2595">
        <v>124</v>
      </c>
      <c r="K2595">
        <v>1.5</v>
      </c>
      <c r="L2595">
        <v>1</v>
      </c>
      <c r="M2595">
        <v>124</v>
      </c>
      <c r="N2595">
        <v>1.5</v>
      </c>
      <c r="O2595">
        <v>1</v>
      </c>
      <c r="P2595">
        <v>1.5</v>
      </c>
      <c r="Q2595">
        <v>1.5</v>
      </c>
      <c r="R2595" s="1">
        <v>44685</v>
      </c>
      <c r="S2595" t="str">
        <f t="shared" si="200"/>
        <v>Cheetos Cheddar Jalapeno</v>
      </c>
      <c r="T2595" t="str">
        <f t="shared" si="201"/>
        <v>Food</v>
      </c>
      <c r="U2595" t="str">
        <f>IF(T2595="Cell is Blank - Dis-regard",_xlfn.XLOOKUP(S2595,'Categroy Lookup'!A:A,'Categroy Lookup'!B:B,"Cell is Blank - Dis-regard"),T2595)</f>
        <v>Food</v>
      </c>
      <c r="V2595" t="b">
        <f t="shared" si="203"/>
        <v>1</v>
      </c>
      <c r="W2595">
        <f t="shared" si="202"/>
        <v>1.5</v>
      </c>
      <c r="X2595" s="8">
        <f t="shared" si="204"/>
        <v>1</v>
      </c>
      <c r="Y2595" t="s">
        <v>277</v>
      </c>
      <c r="AB2595" t="s">
        <v>685</v>
      </c>
      <c r="AC2595" t="s">
        <v>806</v>
      </c>
      <c r="AD2595">
        <v>2022</v>
      </c>
    </row>
    <row r="2596" spans="1:30" x14ac:dyDescent="0.25">
      <c r="A2596" t="s">
        <v>18</v>
      </c>
      <c r="B2596" t="s">
        <v>40</v>
      </c>
      <c r="C2596" t="s">
        <v>41</v>
      </c>
      <c r="D2596" t="s">
        <v>42</v>
      </c>
      <c r="E2596" t="s">
        <v>68</v>
      </c>
      <c r="F2596" t="s">
        <v>27</v>
      </c>
      <c r="G2596">
        <v>15064710418</v>
      </c>
      <c r="H2596" t="s">
        <v>297</v>
      </c>
      <c r="I2596" t="s">
        <v>33</v>
      </c>
      <c r="J2596">
        <v>136</v>
      </c>
      <c r="K2596">
        <v>1.5</v>
      </c>
      <c r="L2596">
        <v>1</v>
      </c>
      <c r="M2596">
        <v>136</v>
      </c>
      <c r="N2596">
        <v>1.5</v>
      </c>
      <c r="O2596">
        <v>1</v>
      </c>
      <c r="P2596">
        <v>1.5</v>
      </c>
      <c r="Q2596">
        <v>1.5</v>
      </c>
      <c r="R2596" s="1">
        <v>44685</v>
      </c>
      <c r="S2596" t="str">
        <f t="shared" si="200"/>
        <v>Newtons Fig Bar</v>
      </c>
      <c r="T2596" t="str">
        <f t="shared" si="201"/>
        <v>Food</v>
      </c>
      <c r="U2596" t="str">
        <f>IF(T2596="Cell is Blank - Dis-regard",_xlfn.XLOOKUP(S2596,'Categroy Lookup'!A:A,'Categroy Lookup'!B:B,"Cell is Blank - Dis-regard"),T2596)</f>
        <v>Food</v>
      </c>
      <c r="V2596" t="b">
        <f t="shared" si="203"/>
        <v>1</v>
      </c>
      <c r="W2596">
        <f t="shared" si="202"/>
        <v>1.5</v>
      </c>
      <c r="X2596" s="8">
        <f t="shared" si="204"/>
        <v>1</v>
      </c>
      <c r="Y2596" t="s">
        <v>68</v>
      </c>
      <c r="AB2596" t="s">
        <v>685</v>
      </c>
      <c r="AC2596" t="s">
        <v>806</v>
      </c>
      <c r="AD2596">
        <v>2022</v>
      </c>
    </row>
    <row r="2597" spans="1:30" x14ac:dyDescent="0.25">
      <c r="A2597" t="s">
        <v>18</v>
      </c>
      <c r="B2597" t="s">
        <v>197</v>
      </c>
      <c r="C2597" t="s">
        <v>198</v>
      </c>
      <c r="D2597" t="s">
        <v>199</v>
      </c>
      <c r="E2597" t="s">
        <v>93</v>
      </c>
      <c r="F2597" t="s">
        <v>23</v>
      </c>
      <c r="G2597">
        <v>15064875822</v>
      </c>
      <c r="H2597" t="s">
        <v>297</v>
      </c>
      <c r="I2597" t="s">
        <v>25</v>
      </c>
      <c r="J2597">
        <v>142</v>
      </c>
      <c r="K2597">
        <v>1.5</v>
      </c>
      <c r="L2597">
        <v>1</v>
      </c>
      <c r="M2597">
        <v>142</v>
      </c>
      <c r="N2597">
        <v>1.5</v>
      </c>
      <c r="O2597">
        <v>1</v>
      </c>
      <c r="P2597">
        <v>1.5</v>
      </c>
      <c r="Q2597">
        <v>1.5</v>
      </c>
      <c r="R2597" s="1">
        <v>44686</v>
      </c>
      <c r="S2597" t="str">
        <f t="shared" si="200"/>
        <v>Coca Cola - Zero Sugar</v>
      </c>
      <c r="T2597" t="str">
        <f t="shared" si="201"/>
        <v>Carbonated</v>
      </c>
      <c r="U2597" t="str">
        <f>IF(T2597="Cell is Blank - Dis-regard",_xlfn.XLOOKUP(S2597,'Categroy Lookup'!A:A,'Categroy Lookup'!B:B,"Cell is Blank - Dis-regard"),T2597)</f>
        <v>Carbonated</v>
      </c>
      <c r="V2597" t="b">
        <f t="shared" si="203"/>
        <v>1</v>
      </c>
      <c r="W2597">
        <f t="shared" si="202"/>
        <v>1.5</v>
      </c>
      <c r="X2597" s="8">
        <f t="shared" si="204"/>
        <v>1</v>
      </c>
      <c r="Y2597" t="s">
        <v>524</v>
      </c>
      <c r="Z2597" t="s">
        <v>525</v>
      </c>
      <c r="AB2597" t="s">
        <v>685</v>
      </c>
      <c r="AC2597" t="s">
        <v>806</v>
      </c>
      <c r="AD2597">
        <v>2022</v>
      </c>
    </row>
    <row r="2598" spans="1:30" x14ac:dyDescent="0.25">
      <c r="A2598" t="s">
        <v>18</v>
      </c>
      <c r="B2598" t="s">
        <v>28</v>
      </c>
      <c r="C2598" t="s">
        <v>20</v>
      </c>
      <c r="D2598" t="s">
        <v>29</v>
      </c>
      <c r="E2598" t="s">
        <v>72</v>
      </c>
      <c r="F2598" t="s">
        <v>55</v>
      </c>
      <c r="G2598">
        <v>15065301346</v>
      </c>
      <c r="H2598" t="s">
        <v>297</v>
      </c>
      <c r="I2598" t="s">
        <v>25</v>
      </c>
      <c r="J2598">
        <v>144</v>
      </c>
      <c r="K2598">
        <v>1.5</v>
      </c>
      <c r="L2598">
        <v>1</v>
      </c>
      <c r="M2598">
        <v>144</v>
      </c>
      <c r="N2598">
        <v>1.5</v>
      </c>
      <c r="O2598">
        <v>1</v>
      </c>
      <c r="P2598">
        <v>1.5</v>
      </c>
      <c r="Q2598">
        <v>1.5</v>
      </c>
      <c r="R2598" s="1">
        <v>44685</v>
      </c>
      <c r="S2598" t="str">
        <f t="shared" si="200"/>
        <v>Poland Springs Water</v>
      </c>
      <c r="T2598" t="str">
        <f t="shared" si="201"/>
        <v>Water</v>
      </c>
      <c r="U2598" t="str">
        <f>IF(T2598="Cell is Blank - Dis-regard",_xlfn.XLOOKUP(S2598,'Categroy Lookup'!A:A,'Categroy Lookup'!B:B,"Cell is Blank - Dis-regard"),T2598)</f>
        <v>Water</v>
      </c>
      <c r="V2598" t="b">
        <f t="shared" si="203"/>
        <v>1</v>
      </c>
      <c r="W2598">
        <f t="shared" si="202"/>
        <v>1.5</v>
      </c>
      <c r="X2598" s="8">
        <f t="shared" si="204"/>
        <v>1</v>
      </c>
      <c r="Y2598" t="s">
        <v>72</v>
      </c>
      <c r="AB2598" t="s">
        <v>685</v>
      </c>
      <c r="AC2598" t="s">
        <v>806</v>
      </c>
      <c r="AD2598">
        <v>2022</v>
      </c>
    </row>
    <row r="2599" spans="1:30" x14ac:dyDescent="0.25">
      <c r="A2599" t="s">
        <v>18</v>
      </c>
      <c r="B2599" t="s">
        <v>40</v>
      </c>
      <c r="C2599" t="s">
        <v>41</v>
      </c>
      <c r="D2599" t="s">
        <v>42</v>
      </c>
      <c r="E2599" t="s">
        <v>270</v>
      </c>
      <c r="F2599" t="s">
        <v>27</v>
      </c>
      <c r="G2599">
        <v>15065381026</v>
      </c>
      <c r="H2599" t="s">
        <v>297</v>
      </c>
      <c r="I2599" t="s">
        <v>33</v>
      </c>
      <c r="J2599">
        <v>137</v>
      </c>
      <c r="K2599">
        <v>1.5</v>
      </c>
      <c r="L2599">
        <v>1</v>
      </c>
      <c r="M2599">
        <v>137</v>
      </c>
      <c r="N2599">
        <v>1.5</v>
      </c>
      <c r="O2599">
        <v>1</v>
      </c>
      <c r="P2599">
        <v>1.5</v>
      </c>
      <c r="Q2599">
        <v>1.5</v>
      </c>
      <c r="R2599" s="1">
        <v>44685</v>
      </c>
      <c r="S2599" t="str">
        <f t="shared" si="200"/>
        <v>Nutri Grain Apple Cinnamon</v>
      </c>
      <c r="T2599" t="str">
        <f t="shared" si="201"/>
        <v>Food</v>
      </c>
      <c r="U2599" t="str">
        <f>IF(T2599="Cell is Blank - Dis-regard",_xlfn.XLOOKUP(S2599,'Categroy Lookup'!A:A,'Categroy Lookup'!B:B,"Cell is Blank - Dis-regard"),T2599)</f>
        <v>Food</v>
      </c>
      <c r="V2599" t="b">
        <f t="shared" si="203"/>
        <v>1</v>
      </c>
      <c r="W2599">
        <f t="shared" si="202"/>
        <v>1.5</v>
      </c>
      <c r="X2599" s="8">
        <f t="shared" si="204"/>
        <v>1</v>
      </c>
      <c r="Y2599" t="s">
        <v>270</v>
      </c>
      <c r="AB2599" t="s">
        <v>685</v>
      </c>
      <c r="AC2599" t="s">
        <v>806</v>
      </c>
      <c r="AD2599">
        <v>2022</v>
      </c>
    </row>
    <row r="2600" spans="1:30" x14ac:dyDescent="0.25">
      <c r="A2600" t="s">
        <v>18</v>
      </c>
      <c r="B2600" t="s">
        <v>40</v>
      </c>
      <c r="C2600" t="s">
        <v>41</v>
      </c>
      <c r="D2600" t="s">
        <v>42</v>
      </c>
      <c r="E2600" t="s">
        <v>270</v>
      </c>
      <c r="F2600" t="s">
        <v>27</v>
      </c>
      <c r="G2600">
        <v>15065386596</v>
      </c>
      <c r="H2600" t="s">
        <v>297</v>
      </c>
      <c r="I2600" t="s">
        <v>33</v>
      </c>
      <c r="J2600">
        <v>135</v>
      </c>
      <c r="K2600">
        <v>1.5</v>
      </c>
      <c r="L2600">
        <v>1</v>
      </c>
      <c r="M2600">
        <v>135</v>
      </c>
      <c r="N2600">
        <v>1.5</v>
      </c>
      <c r="O2600">
        <v>1</v>
      </c>
      <c r="P2600">
        <v>1.5</v>
      </c>
      <c r="Q2600">
        <v>1.5</v>
      </c>
      <c r="R2600" s="1">
        <v>44685</v>
      </c>
      <c r="S2600" t="str">
        <f t="shared" si="200"/>
        <v>Nutri Grain Apple Cinnamon</v>
      </c>
      <c r="T2600" t="str">
        <f t="shared" si="201"/>
        <v>Food</v>
      </c>
      <c r="U2600" t="str">
        <f>IF(T2600="Cell is Blank - Dis-regard",_xlfn.XLOOKUP(S2600,'Categroy Lookup'!A:A,'Categroy Lookup'!B:B,"Cell is Blank - Dis-regard"),T2600)</f>
        <v>Food</v>
      </c>
      <c r="V2600" t="b">
        <f t="shared" si="203"/>
        <v>1</v>
      </c>
      <c r="W2600">
        <f t="shared" si="202"/>
        <v>1.5</v>
      </c>
      <c r="X2600" s="8">
        <f t="shared" si="204"/>
        <v>1</v>
      </c>
      <c r="Y2600" t="s">
        <v>270</v>
      </c>
      <c r="AB2600" t="s">
        <v>685</v>
      </c>
      <c r="AC2600" t="s">
        <v>806</v>
      </c>
      <c r="AD2600">
        <v>2022</v>
      </c>
    </row>
    <row r="2601" spans="1:30" x14ac:dyDescent="0.25">
      <c r="A2601" t="s">
        <v>18</v>
      </c>
      <c r="B2601" t="s">
        <v>197</v>
      </c>
      <c r="C2601" t="s">
        <v>198</v>
      </c>
      <c r="D2601" t="s">
        <v>199</v>
      </c>
      <c r="E2601" t="s">
        <v>149</v>
      </c>
      <c r="F2601" t="s">
        <v>27</v>
      </c>
      <c r="G2601">
        <v>15065448130</v>
      </c>
      <c r="H2601" t="s">
        <v>297</v>
      </c>
      <c r="I2601" t="s">
        <v>33</v>
      </c>
      <c r="J2601">
        <v>135</v>
      </c>
      <c r="K2601">
        <v>2</v>
      </c>
      <c r="L2601">
        <v>1</v>
      </c>
      <c r="M2601">
        <v>135</v>
      </c>
      <c r="N2601">
        <v>2</v>
      </c>
      <c r="O2601">
        <v>1</v>
      </c>
      <c r="P2601">
        <v>2</v>
      </c>
      <c r="Q2601">
        <v>2</v>
      </c>
      <c r="R2601" s="1">
        <v>44686</v>
      </c>
      <c r="S2601" t="str">
        <f t="shared" si="200"/>
        <v>Kinder - Bueno - Crispy Creamy Chocolate</v>
      </c>
      <c r="T2601" t="str">
        <f t="shared" si="201"/>
        <v>Food</v>
      </c>
      <c r="U2601" t="str">
        <f>IF(T2601="Cell is Blank - Dis-regard",_xlfn.XLOOKUP(S2601,'Categroy Lookup'!A:A,'Categroy Lookup'!B:B,"Cell is Blank - Dis-regard"),T2601)</f>
        <v>Food</v>
      </c>
      <c r="V2601" t="b">
        <f t="shared" si="203"/>
        <v>1</v>
      </c>
      <c r="W2601">
        <f t="shared" si="202"/>
        <v>2</v>
      </c>
      <c r="X2601" s="8">
        <f t="shared" si="204"/>
        <v>1.3333333333333333</v>
      </c>
      <c r="Y2601" t="s">
        <v>557</v>
      </c>
      <c r="Z2601" t="s">
        <v>558</v>
      </c>
      <c r="AA2601" t="s">
        <v>559</v>
      </c>
      <c r="AB2601" t="s">
        <v>685</v>
      </c>
      <c r="AC2601" t="s">
        <v>806</v>
      </c>
      <c r="AD2601">
        <v>2022</v>
      </c>
    </row>
    <row r="2602" spans="1:30" x14ac:dyDescent="0.25">
      <c r="A2602" t="s">
        <v>18</v>
      </c>
      <c r="B2602" t="s">
        <v>28</v>
      </c>
      <c r="C2602" t="s">
        <v>20</v>
      </c>
      <c r="D2602" t="s">
        <v>29</v>
      </c>
      <c r="E2602" t="s">
        <v>72</v>
      </c>
      <c r="F2602" t="s">
        <v>55</v>
      </c>
      <c r="G2602">
        <v>15065499151</v>
      </c>
      <c r="H2602" t="s">
        <v>297</v>
      </c>
      <c r="I2602" t="s">
        <v>33</v>
      </c>
      <c r="J2602">
        <v>144</v>
      </c>
      <c r="K2602">
        <v>1.5</v>
      </c>
      <c r="L2602">
        <v>1</v>
      </c>
      <c r="M2602">
        <v>144</v>
      </c>
      <c r="N2602">
        <v>1.5</v>
      </c>
      <c r="O2602">
        <v>1</v>
      </c>
      <c r="P2602">
        <v>1.5</v>
      </c>
      <c r="Q2602">
        <v>1.5</v>
      </c>
      <c r="R2602" s="1">
        <v>44685</v>
      </c>
      <c r="S2602" t="str">
        <f t="shared" si="200"/>
        <v>Poland Springs Water</v>
      </c>
      <c r="T2602" t="str">
        <f t="shared" si="201"/>
        <v>Water</v>
      </c>
      <c r="U2602" t="str">
        <f>IF(T2602="Cell is Blank - Dis-regard",_xlfn.XLOOKUP(S2602,'Categroy Lookup'!A:A,'Categroy Lookup'!B:B,"Cell is Blank - Dis-regard"),T2602)</f>
        <v>Water</v>
      </c>
      <c r="V2602" t="b">
        <f t="shared" si="203"/>
        <v>1</v>
      </c>
      <c r="W2602">
        <f t="shared" si="202"/>
        <v>1.5</v>
      </c>
      <c r="X2602" s="8">
        <f t="shared" si="204"/>
        <v>1</v>
      </c>
      <c r="Y2602" t="s">
        <v>72</v>
      </c>
      <c r="AB2602" t="s">
        <v>685</v>
      </c>
      <c r="AC2602" t="s">
        <v>806</v>
      </c>
      <c r="AD2602">
        <v>2022</v>
      </c>
    </row>
    <row r="2603" spans="1:30" x14ac:dyDescent="0.25">
      <c r="A2603" t="s">
        <v>18</v>
      </c>
      <c r="B2603" t="s">
        <v>197</v>
      </c>
      <c r="C2603" t="s">
        <v>198</v>
      </c>
      <c r="D2603" t="s">
        <v>199</v>
      </c>
      <c r="E2603" t="s">
        <v>149</v>
      </c>
      <c r="F2603" t="s">
        <v>27</v>
      </c>
      <c r="G2603">
        <v>15065508820</v>
      </c>
      <c r="H2603" t="s">
        <v>297</v>
      </c>
      <c r="I2603" t="s">
        <v>25</v>
      </c>
      <c r="J2603">
        <v>135</v>
      </c>
      <c r="K2603">
        <v>2</v>
      </c>
      <c r="L2603">
        <v>1</v>
      </c>
      <c r="M2603">
        <v>135</v>
      </c>
      <c r="N2603">
        <v>2</v>
      </c>
      <c r="O2603">
        <v>1</v>
      </c>
      <c r="P2603">
        <v>2</v>
      </c>
      <c r="Q2603">
        <v>2</v>
      </c>
      <c r="R2603" s="1">
        <v>44686</v>
      </c>
      <c r="S2603" t="str">
        <f t="shared" si="200"/>
        <v>Kinder - Bueno - Crispy Creamy Chocolate</v>
      </c>
      <c r="T2603" t="str">
        <f t="shared" si="201"/>
        <v>Food</v>
      </c>
      <c r="U2603" t="str">
        <f>IF(T2603="Cell is Blank - Dis-regard",_xlfn.XLOOKUP(S2603,'Categroy Lookup'!A:A,'Categroy Lookup'!B:B,"Cell is Blank - Dis-regard"),T2603)</f>
        <v>Food</v>
      </c>
      <c r="V2603" t="b">
        <f t="shared" si="203"/>
        <v>1</v>
      </c>
      <c r="W2603">
        <f t="shared" si="202"/>
        <v>2</v>
      </c>
      <c r="X2603" s="8">
        <f t="shared" si="204"/>
        <v>1.3333333333333333</v>
      </c>
      <c r="Y2603" t="s">
        <v>557</v>
      </c>
      <c r="Z2603" t="s">
        <v>558</v>
      </c>
      <c r="AA2603" t="s">
        <v>559</v>
      </c>
      <c r="AB2603" t="s">
        <v>685</v>
      </c>
      <c r="AC2603" t="s">
        <v>806</v>
      </c>
      <c r="AD2603">
        <v>2022</v>
      </c>
    </row>
    <row r="2604" spans="1:30" x14ac:dyDescent="0.25">
      <c r="A2604" t="s">
        <v>18</v>
      </c>
      <c r="B2604" t="s">
        <v>19</v>
      </c>
      <c r="C2604" t="s">
        <v>20</v>
      </c>
      <c r="D2604" t="s">
        <v>21</v>
      </c>
      <c r="E2604" t="s">
        <v>284</v>
      </c>
      <c r="F2604" t="s">
        <v>55</v>
      </c>
      <c r="G2604">
        <v>15065727463</v>
      </c>
      <c r="H2604" t="s">
        <v>297</v>
      </c>
      <c r="I2604" t="s">
        <v>33</v>
      </c>
      <c r="J2604">
        <v>145</v>
      </c>
      <c r="K2604">
        <v>2.75</v>
      </c>
      <c r="L2604">
        <v>1</v>
      </c>
      <c r="M2604">
        <v>145</v>
      </c>
      <c r="N2604">
        <v>2.75</v>
      </c>
      <c r="O2604">
        <v>1</v>
      </c>
      <c r="P2604">
        <v>2.75</v>
      </c>
      <c r="Q2604">
        <v>2.75</v>
      </c>
      <c r="R2604" s="1">
        <v>44685</v>
      </c>
      <c r="S2604" t="str">
        <f t="shared" si="200"/>
        <v>BodyArmor LYTE - Strawberry Lemonade</v>
      </c>
      <c r="T2604" t="str">
        <f t="shared" si="201"/>
        <v>Water</v>
      </c>
      <c r="U2604" t="str">
        <f>IF(T2604="Cell is Blank - Dis-regard",_xlfn.XLOOKUP(S2604,'Categroy Lookup'!A:A,'Categroy Lookup'!B:B,"Cell is Blank - Dis-regard"),T2604)</f>
        <v>Water</v>
      </c>
      <c r="V2604" t="b">
        <f t="shared" si="203"/>
        <v>1</v>
      </c>
      <c r="W2604">
        <f t="shared" si="202"/>
        <v>2.75</v>
      </c>
      <c r="X2604" s="8">
        <f t="shared" si="204"/>
        <v>1.8333333333333333</v>
      </c>
      <c r="Y2604" t="s">
        <v>618</v>
      </c>
      <c r="Z2604" t="s">
        <v>619</v>
      </c>
      <c r="AB2604" t="s">
        <v>685</v>
      </c>
      <c r="AC2604" t="s">
        <v>806</v>
      </c>
      <c r="AD2604">
        <v>2022</v>
      </c>
    </row>
    <row r="2605" spans="1:30" x14ac:dyDescent="0.25">
      <c r="A2605" t="s">
        <v>18</v>
      </c>
      <c r="B2605" t="s">
        <v>197</v>
      </c>
      <c r="C2605" t="s">
        <v>198</v>
      </c>
      <c r="D2605" t="s">
        <v>199</v>
      </c>
      <c r="E2605" t="s">
        <v>77</v>
      </c>
      <c r="F2605" t="s">
        <v>31</v>
      </c>
      <c r="G2605">
        <v>15066061885</v>
      </c>
      <c r="H2605" t="s">
        <v>297</v>
      </c>
      <c r="I2605" t="s">
        <v>33</v>
      </c>
      <c r="J2605">
        <v>141</v>
      </c>
      <c r="K2605">
        <v>2</v>
      </c>
      <c r="L2605">
        <v>1</v>
      </c>
      <c r="M2605">
        <v>141</v>
      </c>
      <c r="N2605">
        <v>2</v>
      </c>
      <c r="O2605">
        <v>1</v>
      </c>
      <c r="P2605">
        <v>2</v>
      </c>
      <c r="Q2605">
        <v>2</v>
      </c>
      <c r="R2605" s="1">
        <v>44686</v>
      </c>
      <c r="S2605" t="str">
        <f t="shared" si="200"/>
        <v>V8 Vegetable Juice - Original</v>
      </c>
      <c r="T2605" t="str">
        <f t="shared" si="201"/>
        <v>Non Carbonated</v>
      </c>
      <c r="U2605" t="str">
        <f>IF(T2605="Cell is Blank - Dis-regard",_xlfn.XLOOKUP(S2605,'Categroy Lookup'!A:A,'Categroy Lookup'!B:B,"Cell is Blank - Dis-regard"),T2605)</f>
        <v>Non Carbonated</v>
      </c>
      <c r="V2605" t="b">
        <f t="shared" si="203"/>
        <v>1</v>
      </c>
      <c r="W2605">
        <f t="shared" si="202"/>
        <v>2</v>
      </c>
      <c r="X2605" s="8">
        <f t="shared" si="204"/>
        <v>1.3333333333333333</v>
      </c>
      <c r="Y2605" t="s">
        <v>511</v>
      </c>
      <c r="Z2605" t="s">
        <v>512</v>
      </c>
      <c r="AB2605" t="s">
        <v>685</v>
      </c>
      <c r="AC2605" t="s">
        <v>806</v>
      </c>
      <c r="AD2605">
        <v>2022</v>
      </c>
    </row>
    <row r="2606" spans="1:30" x14ac:dyDescent="0.25">
      <c r="A2606" t="s">
        <v>18</v>
      </c>
      <c r="B2606" t="s">
        <v>40</v>
      </c>
      <c r="C2606" t="s">
        <v>41</v>
      </c>
      <c r="D2606" t="s">
        <v>42</v>
      </c>
      <c r="E2606" t="s">
        <v>139</v>
      </c>
      <c r="F2606" t="s">
        <v>27</v>
      </c>
      <c r="G2606">
        <v>15066300051</v>
      </c>
      <c r="H2606" t="s">
        <v>297</v>
      </c>
      <c r="I2606" t="s">
        <v>33</v>
      </c>
      <c r="J2606">
        <v>121</v>
      </c>
      <c r="K2606">
        <v>1.5</v>
      </c>
      <c r="L2606">
        <v>1</v>
      </c>
      <c r="M2606">
        <v>121</v>
      </c>
      <c r="N2606">
        <v>1.5</v>
      </c>
      <c r="O2606">
        <v>1</v>
      </c>
      <c r="P2606">
        <v>1.5</v>
      </c>
      <c r="Q2606">
        <v>1.5</v>
      </c>
      <c r="R2606" s="1">
        <v>44685</v>
      </c>
      <c r="S2606" t="str">
        <f t="shared" si="200"/>
        <v>Cheetos Flaming Hot Limon Crunchy</v>
      </c>
      <c r="T2606" t="str">
        <f t="shared" si="201"/>
        <v>Food</v>
      </c>
      <c r="U2606" t="str">
        <f>IF(T2606="Cell is Blank - Dis-regard",_xlfn.XLOOKUP(S2606,'Categroy Lookup'!A:A,'Categroy Lookup'!B:B,"Cell is Blank - Dis-regard"),T2606)</f>
        <v>Food</v>
      </c>
      <c r="V2606" t="b">
        <f t="shared" si="203"/>
        <v>1</v>
      </c>
      <c r="W2606">
        <f t="shared" si="202"/>
        <v>1.5</v>
      </c>
      <c r="X2606" s="8">
        <f t="shared" si="204"/>
        <v>1</v>
      </c>
      <c r="Y2606" t="s">
        <v>139</v>
      </c>
      <c r="AB2606" t="s">
        <v>685</v>
      </c>
      <c r="AC2606" t="s">
        <v>806</v>
      </c>
      <c r="AD2606">
        <v>2022</v>
      </c>
    </row>
    <row r="2607" spans="1:30" x14ac:dyDescent="0.25">
      <c r="A2607" t="s">
        <v>18</v>
      </c>
      <c r="B2607" t="s">
        <v>40</v>
      </c>
      <c r="C2607" t="s">
        <v>41</v>
      </c>
      <c r="D2607" t="s">
        <v>42</v>
      </c>
      <c r="E2607" t="s">
        <v>47</v>
      </c>
      <c r="F2607" t="s">
        <v>27</v>
      </c>
      <c r="G2607">
        <v>15066349899</v>
      </c>
      <c r="H2607" t="s">
        <v>297</v>
      </c>
      <c r="I2607" t="s">
        <v>33</v>
      </c>
      <c r="J2607">
        <v>131</v>
      </c>
      <c r="K2607">
        <v>1</v>
      </c>
      <c r="L2607">
        <v>1</v>
      </c>
      <c r="M2607">
        <v>131</v>
      </c>
      <c r="N2607">
        <v>1</v>
      </c>
      <c r="O2607">
        <v>1</v>
      </c>
      <c r="P2607">
        <v>1</v>
      </c>
      <c r="Q2607">
        <v>1</v>
      </c>
      <c r="R2607" s="1">
        <v>44685</v>
      </c>
      <c r="S2607" t="str">
        <f t="shared" si="200"/>
        <v>Stretch Island Fruit Leathers Snacks - Variet</v>
      </c>
      <c r="T2607" t="str">
        <f t="shared" si="201"/>
        <v>Food</v>
      </c>
      <c r="U2607" t="str">
        <f>IF(T2607="Cell is Blank - Dis-regard",_xlfn.XLOOKUP(S2607,'Categroy Lookup'!A:A,'Categroy Lookup'!B:B,"Cell is Blank - Dis-regard"),T2607)</f>
        <v>Food</v>
      </c>
      <c r="V2607" t="b">
        <f t="shared" si="203"/>
        <v>1</v>
      </c>
      <c r="W2607">
        <f t="shared" si="202"/>
        <v>1</v>
      </c>
      <c r="X2607" s="8">
        <f t="shared" si="204"/>
        <v>0.66666666666666663</v>
      </c>
      <c r="Y2607" t="s">
        <v>480</v>
      </c>
      <c r="Z2607" t="s">
        <v>481</v>
      </c>
      <c r="AB2607" t="s">
        <v>685</v>
      </c>
      <c r="AC2607" t="s">
        <v>806</v>
      </c>
      <c r="AD2607">
        <v>2022</v>
      </c>
    </row>
    <row r="2608" spans="1:30" x14ac:dyDescent="0.25">
      <c r="A2608" t="s">
        <v>18</v>
      </c>
      <c r="B2608" t="s">
        <v>40</v>
      </c>
      <c r="C2608" t="s">
        <v>41</v>
      </c>
      <c r="D2608" t="s">
        <v>42</v>
      </c>
      <c r="E2608" t="s">
        <v>45</v>
      </c>
      <c r="F2608" t="s">
        <v>31</v>
      </c>
      <c r="G2608">
        <v>15066458400</v>
      </c>
      <c r="H2608" t="s">
        <v>297</v>
      </c>
      <c r="I2608" t="s">
        <v>33</v>
      </c>
      <c r="J2608">
        <v>143</v>
      </c>
      <c r="K2608">
        <v>2.5</v>
      </c>
      <c r="L2608">
        <v>1</v>
      </c>
      <c r="M2608">
        <v>143</v>
      </c>
      <c r="N2608">
        <v>2.5</v>
      </c>
      <c r="O2608">
        <v>1</v>
      </c>
      <c r="P2608">
        <v>2.5</v>
      </c>
      <c r="Q2608">
        <v>2.5</v>
      </c>
      <c r="R2608" s="1">
        <v>44685</v>
      </c>
      <c r="S2608" t="str">
        <f t="shared" si="200"/>
        <v>Snapple Diet Tea - Lemon</v>
      </c>
      <c r="T2608" t="str">
        <f t="shared" si="201"/>
        <v>Non Carbonated</v>
      </c>
      <c r="U2608" t="str">
        <f>IF(T2608="Cell is Blank - Dis-regard",_xlfn.XLOOKUP(S2608,'Categroy Lookup'!A:A,'Categroy Lookup'!B:B,"Cell is Blank - Dis-regard"),T2608)</f>
        <v>Non Carbonated</v>
      </c>
      <c r="V2608" t="b">
        <f t="shared" si="203"/>
        <v>1</v>
      </c>
      <c r="W2608">
        <f t="shared" si="202"/>
        <v>2.5</v>
      </c>
      <c r="X2608" s="8">
        <f t="shared" si="204"/>
        <v>1.6666666666666667</v>
      </c>
      <c r="Y2608" t="s">
        <v>478</v>
      </c>
      <c r="Z2608" t="s">
        <v>479</v>
      </c>
      <c r="AB2608" t="s">
        <v>685</v>
      </c>
      <c r="AC2608" t="s">
        <v>806</v>
      </c>
      <c r="AD2608">
        <v>2022</v>
      </c>
    </row>
    <row r="2609" spans="1:30" x14ac:dyDescent="0.25">
      <c r="A2609" t="s">
        <v>18</v>
      </c>
      <c r="B2609" t="s">
        <v>40</v>
      </c>
      <c r="C2609" t="s">
        <v>41</v>
      </c>
      <c r="D2609" t="s">
        <v>42</v>
      </c>
      <c r="E2609" t="s">
        <v>165</v>
      </c>
      <c r="F2609" t="s">
        <v>31</v>
      </c>
      <c r="G2609">
        <v>15066517892</v>
      </c>
      <c r="H2609" t="s">
        <v>297</v>
      </c>
      <c r="I2609" t="s">
        <v>33</v>
      </c>
      <c r="J2609">
        <v>147</v>
      </c>
      <c r="K2609">
        <v>2.5</v>
      </c>
      <c r="L2609">
        <v>1</v>
      </c>
      <c r="M2609">
        <v>147</v>
      </c>
      <c r="N2609">
        <v>2.5</v>
      </c>
      <c r="O2609">
        <v>1</v>
      </c>
      <c r="P2609">
        <v>2.5</v>
      </c>
      <c r="Q2609">
        <v>2.5</v>
      </c>
      <c r="R2609" s="1">
        <v>44685</v>
      </c>
      <c r="S2609" t="str">
        <f t="shared" si="200"/>
        <v>Snapple Tea - Raspberry</v>
      </c>
      <c r="T2609" t="str">
        <f t="shared" si="201"/>
        <v>Non Carbonated</v>
      </c>
      <c r="U2609" t="str">
        <f>IF(T2609="Cell is Blank - Dis-regard",_xlfn.XLOOKUP(S2609,'Categroy Lookup'!A:A,'Categroy Lookup'!B:B,"Cell is Blank - Dis-regard"),T2609)</f>
        <v>Non Carbonated</v>
      </c>
      <c r="V2609" t="b">
        <f t="shared" si="203"/>
        <v>1</v>
      </c>
      <c r="W2609">
        <f t="shared" si="202"/>
        <v>2.5</v>
      </c>
      <c r="X2609" s="8">
        <f t="shared" si="204"/>
        <v>1.6666666666666667</v>
      </c>
      <c r="Y2609" t="s">
        <v>564</v>
      </c>
      <c r="Z2609" t="s">
        <v>508</v>
      </c>
      <c r="AB2609" t="s">
        <v>685</v>
      </c>
      <c r="AC2609" t="s">
        <v>806</v>
      </c>
      <c r="AD2609">
        <v>2022</v>
      </c>
    </row>
    <row r="2610" spans="1:30" x14ac:dyDescent="0.25">
      <c r="A2610" t="s">
        <v>18</v>
      </c>
      <c r="B2610" t="s">
        <v>40</v>
      </c>
      <c r="C2610" t="s">
        <v>41</v>
      </c>
      <c r="D2610" t="s">
        <v>42</v>
      </c>
      <c r="E2610" t="s">
        <v>175</v>
      </c>
      <c r="F2610" t="s">
        <v>27</v>
      </c>
      <c r="G2610">
        <v>15066828264</v>
      </c>
      <c r="H2610" t="s">
        <v>299</v>
      </c>
      <c r="I2610" t="s">
        <v>33</v>
      </c>
      <c r="J2610">
        <v>111</v>
      </c>
      <c r="K2610">
        <v>1.5</v>
      </c>
      <c r="L2610">
        <v>1</v>
      </c>
      <c r="M2610">
        <v>111</v>
      </c>
      <c r="N2610">
        <v>1.5</v>
      </c>
      <c r="O2610">
        <v>1</v>
      </c>
      <c r="P2610">
        <v>1.5</v>
      </c>
      <c r="Q2610">
        <v>1.5</v>
      </c>
      <c r="R2610" s="1">
        <v>44685</v>
      </c>
      <c r="S2610" t="str">
        <f t="shared" si="200"/>
        <v>Fritos - Original</v>
      </c>
      <c r="T2610" t="str">
        <f t="shared" si="201"/>
        <v>Food</v>
      </c>
      <c r="U2610" t="str">
        <f>IF(T2610="Cell is Blank - Dis-regard",_xlfn.XLOOKUP(S2610,'Categroy Lookup'!A:A,'Categroy Lookup'!B:B,"Cell is Blank - Dis-regard"),T2610)</f>
        <v>Food</v>
      </c>
      <c r="V2610" t="b">
        <f t="shared" si="203"/>
        <v>1</v>
      </c>
      <c r="W2610">
        <f t="shared" si="202"/>
        <v>1.5</v>
      </c>
      <c r="X2610" s="8">
        <f t="shared" si="204"/>
        <v>1</v>
      </c>
      <c r="Y2610" t="s">
        <v>567</v>
      </c>
      <c r="Z2610" t="s">
        <v>512</v>
      </c>
      <c r="AB2610" t="s">
        <v>687</v>
      </c>
      <c r="AC2610" t="s">
        <v>807</v>
      </c>
      <c r="AD2610">
        <v>2022</v>
      </c>
    </row>
    <row r="2611" spans="1:30" x14ac:dyDescent="0.25">
      <c r="A2611" t="s">
        <v>18</v>
      </c>
      <c r="B2611" t="s">
        <v>40</v>
      </c>
      <c r="C2611" t="s">
        <v>41</v>
      </c>
      <c r="D2611" t="s">
        <v>42</v>
      </c>
      <c r="E2611" t="s">
        <v>175</v>
      </c>
      <c r="F2611" t="s">
        <v>27</v>
      </c>
      <c r="G2611">
        <v>15066828551</v>
      </c>
      <c r="H2611" t="s">
        <v>299</v>
      </c>
      <c r="I2611" t="s">
        <v>33</v>
      </c>
      <c r="J2611">
        <v>111</v>
      </c>
      <c r="K2611">
        <v>1.5</v>
      </c>
      <c r="L2611">
        <v>1</v>
      </c>
      <c r="M2611">
        <v>111</v>
      </c>
      <c r="N2611">
        <v>1.5</v>
      </c>
      <c r="O2611">
        <v>1</v>
      </c>
      <c r="P2611">
        <v>1.5</v>
      </c>
      <c r="Q2611">
        <v>1.5</v>
      </c>
      <c r="R2611" s="1">
        <v>44685</v>
      </c>
      <c r="S2611" t="str">
        <f t="shared" si="200"/>
        <v>Fritos - Original</v>
      </c>
      <c r="T2611" t="str">
        <f t="shared" si="201"/>
        <v>Food</v>
      </c>
      <c r="U2611" t="str">
        <f>IF(T2611="Cell is Blank - Dis-regard",_xlfn.XLOOKUP(S2611,'Categroy Lookup'!A:A,'Categroy Lookup'!B:B,"Cell is Blank - Dis-regard"),T2611)</f>
        <v>Food</v>
      </c>
      <c r="V2611" t="b">
        <f t="shared" si="203"/>
        <v>1</v>
      </c>
      <c r="W2611">
        <f t="shared" si="202"/>
        <v>1.5</v>
      </c>
      <c r="X2611" s="8">
        <f t="shared" si="204"/>
        <v>1</v>
      </c>
      <c r="Y2611" t="s">
        <v>567</v>
      </c>
      <c r="Z2611" t="s">
        <v>512</v>
      </c>
      <c r="AB2611" t="s">
        <v>687</v>
      </c>
      <c r="AC2611" t="s">
        <v>807</v>
      </c>
      <c r="AD2611">
        <v>2022</v>
      </c>
    </row>
    <row r="2612" spans="1:30" x14ac:dyDescent="0.25">
      <c r="A2612" t="s">
        <v>18</v>
      </c>
      <c r="B2612" t="s">
        <v>40</v>
      </c>
      <c r="C2612" t="s">
        <v>41</v>
      </c>
      <c r="D2612" t="s">
        <v>42</v>
      </c>
      <c r="E2612" t="s">
        <v>175</v>
      </c>
      <c r="F2612" t="s">
        <v>27</v>
      </c>
      <c r="G2612">
        <v>15066829724</v>
      </c>
      <c r="H2612" t="s">
        <v>299</v>
      </c>
      <c r="I2612" t="s">
        <v>33</v>
      </c>
      <c r="J2612">
        <v>111</v>
      </c>
      <c r="K2612">
        <v>1.5</v>
      </c>
      <c r="L2612">
        <v>1</v>
      </c>
      <c r="M2612">
        <v>111</v>
      </c>
      <c r="N2612">
        <v>1.5</v>
      </c>
      <c r="O2612">
        <v>1</v>
      </c>
      <c r="P2612">
        <v>1.5</v>
      </c>
      <c r="Q2612">
        <v>1.5</v>
      </c>
      <c r="R2612" s="1">
        <v>44685</v>
      </c>
      <c r="S2612" t="str">
        <f t="shared" si="200"/>
        <v>Fritos - Original</v>
      </c>
      <c r="T2612" t="str">
        <f t="shared" si="201"/>
        <v>Food</v>
      </c>
      <c r="U2612" t="str">
        <f>IF(T2612="Cell is Blank - Dis-regard",_xlfn.XLOOKUP(S2612,'Categroy Lookup'!A:A,'Categroy Lookup'!B:B,"Cell is Blank - Dis-regard"),T2612)</f>
        <v>Food</v>
      </c>
      <c r="V2612" t="b">
        <f t="shared" si="203"/>
        <v>1</v>
      </c>
      <c r="W2612">
        <f t="shared" si="202"/>
        <v>1.5</v>
      </c>
      <c r="X2612" s="8">
        <f t="shared" si="204"/>
        <v>1</v>
      </c>
      <c r="Y2612" t="s">
        <v>567</v>
      </c>
      <c r="Z2612" t="s">
        <v>512</v>
      </c>
      <c r="AB2612" t="s">
        <v>687</v>
      </c>
      <c r="AC2612" t="s">
        <v>807</v>
      </c>
      <c r="AD2612">
        <v>2022</v>
      </c>
    </row>
    <row r="2613" spans="1:30" x14ac:dyDescent="0.25">
      <c r="A2613" t="s">
        <v>18</v>
      </c>
      <c r="B2613" t="s">
        <v>36</v>
      </c>
      <c r="C2613" t="s">
        <v>37</v>
      </c>
      <c r="D2613" t="s">
        <v>38</v>
      </c>
      <c r="E2613" t="s">
        <v>101</v>
      </c>
      <c r="F2613" t="s">
        <v>27</v>
      </c>
      <c r="G2613">
        <v>15067768037</v>
      </c>
      <c r="H2613" t="s">
        <v>299</v>
      </c>
      <c r="I2613" t="s">
        <v>33</v>
      </c>
      <c r="J2613">
        <v>111</v>
      </c>
      <c r="K2613">
        <v>1.5</v>
      </c>
      <c r="L2613">
        <v>1</v>
      </c>
      <c r="M2613">
        <v>111</v>
      </c>
      <c r="N2613">
        <v>1.5</v>
      </c>
      <c r="O2613">
        <v>1</v>
      </c>
      <c r="P2613">
        <v>1.5</v>
      </c>
      <c r="Q2613">
        <v>1.5</v>
      </c>
      <c r="R2613" s="1">
        <v>44686</v>
      </c>
      <c r="S2613" t="str">
        <f t="shared" si="200"/>
        <v>Miss Vickie's Potato Chip - Smokehouse BBQ</v>
      </c>
      <c r="T2613" t="str">
        <f t="shared" si="201"/>
        <v>Food</v>
      </c>
      <c r="U2613" t="str">
        <f>IF(T2613="Cell is Blank - Dis-regard",_xlfn.XLOOKUP(S2613,'Categroy Lookup'!A:A,'Categroy Lookup'!B:B,"Cell is Blank - Dis-regard"),T2613)</f>
        <v>Food</v>
      </c>
      <c r="V2613" t="b">
        <f t="shared" si="203"/>
        <v>1</v>
      </c>
      <c r="W2613">
        <f t="shared" si="202"/>
        <v>1.5</v>
      </c>
      <c r="X2613" s="8">
        <f t="shared" si="204"/>
        <v>1</v>
      </c>
      <c r="Y2613" t="s">
        <v>473</v>
      </c>
      <c r="Z2613" t="s">
        <v>530</v>
      </c>
      <c r="AB2613" t="s">
        <v>687</v>
      </c>
      <c r="AC2613" t="s">
        <v>807</v>
      </c>
      <c r="AD2613">
        <v>2022</v>
      </c>
    </row>
    <row r="2614" spans="1:30" x14ac:dyDescent="0.25">
      <c r="A2614" t="s">
        <v>18</v>
      </c>
      <c r="B2614" t="s">
        <v>40</v>
      </c>
      <c r="C2614" t="s">
        <v>41</v>
      </c>
      <c r="D2614" t="s">
        <v>42</v>
      </c>
      <c r="E2614" t="s">
        <v>165</v>
      </c>
      <c r="F2614" t="s">
        <v>31</v>
      </c>
      <c r="G2614">
        <v>15068503145</v>
      </c>
      <c r="H2614" t="s">
        <v>299</v>
      </c>
      <c r="I2614" t="s">
        <v>33</v>
      </c>
      <c r="J2614">
        <v>147</v>
      </c>
      <c r="K2614">
        <v>2.5</v>
      </c>
      <c r="L2614">
        <v>1</v>
      </c>
      <c r="M2614">
        <v>147</v>
      </c>
      <c r="N2614">
        <v>2.5</v>
      </c>
      <c r="O2614">
        <v>1</v>
      </c>
      <c r="P2614">
        <v>2.5</v>
      </c>
      <c r="Q2614">
        <v>2.5</v>
      </c>
      <c r="R2614" s="1">
        <v>44686</v>
      </c>
      <c r="S2614" t="str">
        <f t="shared" si="200"/>
        <v>Snapple Tea - Raspberry</v>
      </c>
      <c r="T2614" t="str">
        <f t="shared" si="201"/>
        <v>Non Carbonated</v>
      </c>
      <c r="U2614" t="str">
        <f>IF(T2614="Cell is Blank - Dis-regard",_xlfn.XLOOKUP(S2614,'Categroy Lookup'!A:A,'Categroy Lookup'!B:B,"Cell is Blank - Dis-regard"),T2614)</f>
        <v>Non Carbonated</v>
      </c>
      <c r="V2614" t="b">
        <f t="shared" si="203"/>
        <v>1</v>
      </c>
      <c r="W2614">
        <f t="shared" si="202"/>
        <v>2.5</v>
      </c>
      <c r="X2614" s="8">
        <f t="shared" si="204"/>
        <v>1.6666666666666667</v>
      </c>
      <c r="Y2614" t="s">
        <v>564</v>
      </c>
      <c r="Z2614" t="s">
        <v>508</v>
      </c>
      <c r="AB2614" t="s">
        <v>687</v>
      </c>
      <c r="AC2614" t="s">
        <v>807</v>
      </c>
      <c r="AD2614">
        <v>2022</v>
      </c>
    </row>
    <row r="2615" spans="1:30" x14ac:dyDescent="0.25">
      <c r="A2615" t="s">
        <v>18</v>
      </c>
      <c r="B2615" t="s">
        <v>36</v>
      </c>
      <c r="C2615" t="s">
        <v>37</v>
      </c>
      <c r="D2615" t="s">
        <v>38</v>
      </c>
      <c r="E2615" t="s">
        <v>122</v>
      </c>
      <c r="F2615" t="s">
        <v>55</v>
      </c>
      <c r="G2615">
        <v>15068824401</v>
      </c>
      <c r="H2615" t="s">
        <v>299</v>
      </c>
      <c r="I2615" t="s">
        <v>33</v>
      </c>
      <c r="J2615">
        <v>147</v>
      </c>
      <c r="K2615">
        <v>2.5</v>
      </c>
      <c r="L2615">
        <v>1</v>
      </c>
      <c r="M2615">
        <v>147</v>
      </c>
      <c r="N2615">
        <v>2.5</v>
      </c>
      <c r="O2615">
        <v>1</v>
      </c>
      <c r="P2615">
        <v>2.5</v>
      </c>
      <c r="Q2615">
        <v>2.5</v>
      </c>
      <c r="R2615" s="1">
        <v>44686</v>
      </c>
      <c r="S2615" t="str">
        <f t="shared" si="200"/>
        <v>Vitamin Water - Squeezed Lemonade</v>
      </c>
      <c r="T2615" t="str">
        <f t="shared" si="201"/>
        <v>Water</v>
      </c>
      <c r="U2615" t="str">
        <f>IF(T2615="Cell is Blank - Dis-regard",_xlfn.XLOOKUP(S2615,'Categroy Lookup'!A:A,'Categroy Lookup'!B:B,"Cell is Blank - Dis-regard"),T2615)</f>
        <v>Water</v>
      </c>
      <c r="V2615" t="b">
        <f t="shared" si="203"/>
        <v>1</v>
      </c>
      <c r="W2615">
        <f t="shared" si="202"/>
        <v>2.5</v>
      </c>
      <c r="X2615" s="8">
        <f t="shared" si="204"/>
        <v>1.6666666666666667</v>
      </c>
      <c r="Y2615" t="s">
        <v>489</v>
      </c>
      <c r="Z2615" t="s">
        <v>548</v>
      </c>
      <c r="AB2615" t="s">
        <v>687</v>
      </c>
      <c r="AC2615" t="s">
        <v>807</v>
      </c>
      <c r="AD2615">
        <v>2022</v>
      </c>
    </row>
    <row r="2616" spans="1:30" x14ac:dyDescent="0.25">
      <c r="A2616" t="s">
        <v>18</v>
      </c>
      <c r="B2616" t="s">
        <v>40</v>
      </c>
      <c r="C2616" t="s">
        <v>41</v>
      </c>
      <c r="D2616" t="s">
        <v>42</v>
      </c>
      <c r="E2616" t="s">
        <v>270</v>
      </c>
      <c r="F2616" t="s">
        <v>27</v>
      </c>
      <c r="G2616">
        <v>15068846958</v>
      </c>
      <c r="H2616" t="s">
        <v>299</v>
      </c>
      <c r="I2616" t="s">
        <v>33</v>
      </c>
      <c r="J2616">
        <v>137</v>
      </c>
      <c r="K2616">
        <v>1.5</v>
      </c>
      <c r="L2616">
        <v>1</v>
      </c>
      <c r="M2616">
        <v>137</v>
      </c>
      <c r="N2616">
        <v>1.5</v>
      </c>
      <c r="O2616">
        <v>1</v>
      </c>
      <c r="P2616">
        <v>1.5</v>
      </c>
      <c r="Q2616">
        <v>1.5</v>
      </c>
      <c r="R2616" s="1">
        <v>44686</v>
      </c>
      <c r="S2616" t="str">
        <f t="shared" si="200"/>
        <v>Nutri Grain Apple Cinnamon</v>
      </c>
      <c r="T2616" t="str">
        <f t="shared" si="201"/>
        <v>Food</v>
      </c>
      <c r="U2616" t="str">
        <f>IF(T2616="Cell is Blank - Dis-regard",_xlfn.XLOOKUP(S2616,'Categroy Lookup'!A:A,'Categroy Lookup'!B:B,"Cell is Blank - Dis-regard"),T2616)</f>
        <v>Food</v>
      </c>
      <c r="V2616" t="b">
        <f t="shared" si="203"/>
        <v>1</v>
      </c>
      <c r="W2616">
        <f t="shared" si="202"/>
        <v>1.5</v>
      </c>
      <c r="X2616" s="8">
        <f t="shared" si="204"/>
        <v>1</v>
      </c>
      <c r="Y2616" t="s">
        <v>270</v>
      </c>
      <c r="AB2616" t="s">
        <v>687</v>
      </c>
      <c r="AC2616" t="s">
        <v>807</v>
      </c>
      <c r="AD2616">
        <v>2022</v>
      </c>
    </row>
    <row r="2617" spans="1:30" x14ac:dyDescent="0.25">
      <c r="A2617" t="s">
        <v>18</v>
      </c>
      <c r="B2617" t="s">
        <v>40</v>
      </c>
      <c r="C2617" t="s">
        <v>41</v>
      </c>
      <c r="D2617" t="s">
        <v>42</v>
      </c>
      <c r="E2617" t="s">
        <v>270</v>
      </c>
      <c r="F2617" t="s">
        <v>27</v>
      </c>
      <c r="G2617">
        <v>15068860067</v>
      </c>
      <c r="H2617" t="s">
        <v>299</v>
      </c>
      <c r="I2617" t="s">
        <v>33</v>
      </c>
      <c r="J2617">
        <v>135</v>
      </c>
      <c r="K2617">
        <v>1.5</v>
      </c>
      <c r="L2617">
        <v>1</v>
      </c>
      <c r="M2617">
        <v>135</v>
      </c>
      <c r="N2617">
        <v>1.5</v>
      </c>
      <c r="O2617">
        <v>1</v>
      </c>
      <c r="P2617">
        <v>1.5</v>
      </c>
      <c r="Q2617">
        <v>1.5</v>
      </c>
      <c r="R2617" s="1">
        <v>44686</v>
      </c>
      <c r="S2617" t="str">
        <f t="shared" si="200"/>
        <v>Nutri Grain Apple Cinnamon</v>
      </c>
      <c r="T2617" t="str">
        <f t="shared" si="201"/>
        <v>Food</v>
      </c>
      <c r="U2617" t="str">
        <f>IF(T2617="Cell is Blank - Dis-regard",_xlfn.XLOOKUP(S2617,'Categroy Lookup'!A:A,'Categroy Lookup'!B:B,"Cell is Blank - Dis-regard"),T2617)</f>
        <v>Food</v>
      </c>
      <c r="V2617" t="b">
        <f t="shared" si="203"/>
        <v>1</v>
      </c>
      <c r="W2617">
        <f t="shared" si="202"/>
        <v>1.5</v>
      </c>
      <c r="X2617" s="8">
        <f t="shared" si="204"/>
        <v>1</v>
      </c>
      <c r="Y2617" t="s">
        <v>270</v>
      </c>
      <c r="AB2617" t="s">
        <v>687</v>
      </c>
      <c r="AC2617" t="s">
        <v>807</v>
      </c>
      <c r="AD2617">
        <v>2022</v>
      </c>
    </row>
    <row r="2618" spans="1:30" x14ac:dyDescent="0.25">
      <c r="A2618" t="s">
        <v>18</v>
      </c>
      <c r="B2618" t="s">
        <v>40</v>
      </c>
      <c r="C2618" t="s">
        <v>41</v>
      </c>
      <c r="D2618" t="s">
        <v>42</v>
      </c>
      <c r="E2618" t="s">
        <v>258</v>
      </c>
      <c r="F2618" t="s">
        <v>27</v>
      </c>
      <c r="G2618">
        <v>15068883539</v>
      </c>
      <c r="H2618" t="s">
        <v>299</v>
      </c>
      <c r="I2618" t="s">
        <v>33</v>
      </c>
      <c r="J2618">
        <v>112</v>
      </c>
      <c r="K2618">
        <v>1.5</v>
      </c>
      <c r="L2618">
        <v>1</v>
      </c>
      <c r="M2618">
        <v>112</v>
      </c>
      <c r="N2618">
        <v>1.5</v>
      </c>
      <c r="O2618">
        <v>1</v>
      </c>
      <c r="P2618">
        <v>1.5</v>
      </c>
      <c r="Q2618">
        <v>1.5</v>
      </c>
      <c r="R2618" s="1">
        <v>44686</v>
      </c>
      <c r="S2618" t="str">
        <f t="shared" si="200"/>
        <v>Pop Corners - Spicy Queso</v>
      </c>
      <c r="T2618" t="str">
        <f t="shared" si="201"/>
        <v>Food</v>
      </c>
      <c r="U2618" t="str">
        <f>IF(T2618="Cell is Blank - Dis-regard",_xlfn.XLOOKUP(S2618,'Categroy Lookup'!A:A,'Categroy Lookup'!B:B,"Cell is Blank - Dis-regard"),T2618)</f>
        <v>Food</v>
      </c>
      <c r="V2618" t="b">
        <f t="shared" si="203"/>
        <v>1</v>
      </c>
      <c r="W2618">
        <f t="shared" si="202"/>
        <v>1.5</v>
      </c>
      <c r="X2618" s="8">
        <f t="shared" si="204"/>
        <v>1</v>
      </c>
      <c r="Y2618" t="s">
        <v>606</v>
      </c>
      <c r="Z2618" t="s">
        <v>610</v>
      </c>
      <c r="AB2618" t="s">
        <v>687</v>
      </c>
      <c r="AC2618" t="s">
        <v>807</v>
      </c>
      <c r="AD2618">
        <v>2022</v>
      </c>
    </row>
    <row r="2619" spans="1:30" x14ac:dyDescent="0.25">
      <c r="A2619" t="s">
        <v>18</v>
      </c>
      <c r="B2619" t="s">
        <v>197</v>
      </c>
      <c r="C2619" t="s">
        <v>198</v>
      </c>
      <c r="D2619" t="s">
        <v>199</v>
      </c>
      <c r="E2619" t="s">
        <v>205</v>
      </c>
      <c r="F2619" t="s">
        <v>23</v>
      </c>
      <c r="G2619">
        <v>15069162664</v>
      </c>
      <c r="H2619" t="s">
        <v>299</v>
      </c>
      <c r="I2619" t="s">
        <v>25</v>
      </c>
      <c r="J2619">
        <v>140</v>
      </c>
      <c r="K2619">
        <v>1.5</v>
      </c>
      <c r="L2619">
        <v>1</v>
      </c>
      <c r="M2619">
        <v>140</v>
      </c>
      <c r="N2619">
        <v>1.5</v>
      </c>
      <c r="O2619">
        <v>1</v>
      </c>
      <c r="P2619">
        <v>1.5</v>
      </c>
      <c r="Q2619">
        <v>1.5</v>
      </c>
      <c r="R2619" s="1">
        <v>44686</v>
      </c>
      <c r="S2619" t="str">
        <f t="shared" si="200"/>
        <v>Spindrift - Sparkling Water - Pineapple</v>
      </c>
      <c r="T2619" t="str">
        <f t="shared" si="201"/>
        <v>Carbonated</v>
      </c>
      <c r="U2619" t="str">
        <f>IF(T2619="Cell is Blank - Dis-regard",_xlfn.XLOOKUP(S2619,'Categroy Lookup'!A:A,'Categroy Lookup'!B:B,"Cell is Blank - Dis-regard"),T2619)</f>
        <v>Carbonated</v>
      </c>
      <c r="V2619" t="b">
        <f t="shared" si="203"/>
        <v>1</v>
      </c>
      <c r="W2619">
        <f t="shared" si="202"/>
        <v>1.5</v>
      </c>
      <c r="X2619" s="8">
        <f t="shared" si="204"/>
        <v>1</v>
      </c>
      <c r="Y2619" t="s">
        <v>486</v>
      </c>
      <c r="Z2619" t="s">
        <v>576</v>
      </c>
      <c r="AA2619" t="s">
        <v>577</v>
      </c>
      <c r="AB2619" t="s">
        <v>687</v>
      </c>
      <c r="AC2619" t="s">
        <v>807</v>
      </c>
      <c r="AD2619">
        <v>2022</v>
      </c>
    </row>
    <row r="2620" spans="1:30" x14ac:dyDescent="0.25">
      <c r="A2620" t="s">
        <v>18</v>
      </c>
      <c r="B2620" t="s">
        <v>197</v>
      </c>
      <c r="C2620" t="s">
        <v>198</v>
      </c>
      <c r="D2620" t="s">
        <v>199</v>
      </c>
      <c r="E2620" t="s">
        <v>155</v>
      </c>
      <c r="F2620" t="s">
        <v>27</v>
      </c>
      <c r="G2620">
        <v>15069281906</v>
      </c>
      <c r="H2620" t="s">
        <v>299</v>
      </c>
      <c r="I2620" t="s">
        <v>25</v>
      </c>
      <c r="J2620">
        <v>138</v>
      </c>
      <c r="K2620">
        <v>1.5</v>
      </c>
      <c r="L2620">
        <v>1</v>
      </c>
      <c r="M2620">
        <v>138</v>
      </c>
      <c r="N2620">
        <v>1.5</v>
      </c>
      <c r="O2620">
        <v>1</v>
      </c>
      <c r="P2620">
        <v>1.5</v>
      </c>
      <c r="Q2620">
        <v>1.5</v>
      </c>
      <c r="R2620" s="1">
        <v>44686</v>
      </c>
      <c r="S2620" t="str">
        <f t="shared" si="200"/>
        <v>Belvita Snack Packs - Blueberry</v>
      </c>
      <c r="T2620" t="str">
        <f t="shared" si="201"/>
        <v>Food</v>
      </c>
      <c r="U2620" t="str">
        <f>IF(T2620="Cell is Blank - Dis-regard",_xlfn.XLOOKUP(S2620,'Categroy Lookup'!A:A,'Categroy Lookup'!B:B,"Cell is Blank - Dis-regard"),T2620)</f>
        <v>Food</v>
      </c>
      <c r="V2620" t="b">
        <f t="shared" si="203"/>
        <v>1</v>
      </c>
      <c r="W2620">
        <f t="shared" si="202"/>
        <v>1.5</v>
      </c>
      <c r="X2620" s="8">
        <f t="shared" si="204"/>
        <v>1</v>
      </c>
      <c r="Y2620" t="s">
        <v>560</v>
      </c>
      <c r="Z2620" t="s">
        <v>539</v>
      </c>
      <c r="AB2620" t="s">
        <v>687</v>
      </c>
      <c r="AC2620" t="s">
        <v>807</v>
      </c>
      <c r="AD2620">
        <v>2022</v>
      </c>
    </row>
    <row r="2621" spans="1:30" x14ac:dyDescent="0.25">
      <c r="A2621" t="s">
        <v>18</v>
      </c>
      <c r="B2621" t="s">
        <v>197</v>
      </c>
      <c r="C2621" t="s">
        <v>198</v>
      </c>
      <c r="D2621" t="s">
        <v>199</v>
      </c>
      <c r="E2621" t="s">
        <v>62</v>
      </c>
      <c r="F2621" t="s">
        <v>27</v>
      </c>
      <c r="G2621">
        <v>15069396465</v>
      </c>
      <c r="H2621" t="s">
        <v>299</v>
      </c>
      <c r="I2621" t="s">
        <v>33</v>
      </c>
      <c r="J2621">
        <v>131</v>
      </c>
      <c r="K2621">
        <v>2</v>
      </c>
      <c r="L2621">
        <v>1</v>
      </c>
      <c r="M2621">
        <v>131</v>
      </c>
      <c r="N2621">
        <v>2</v>
      </c>
      <c r="O2621">
        <v>1</v>
      </c>
      <c r="P2621">
        <v>2</v>
      </c>
      <c r="Q2621">
        <v>2</v>
      </c>
      <c r="R2621" s="1">
        <v>44686</v>
      </c>
      <c r="S2621" t="str">
        <f t="shared" si="200"/>
        <v>Robert Irvine's - Fit Crunch -  Chocolate Pea</v>
      </c>
      <c r="T2621" t="str">
        <f t="shared" si="201"/>
        <v>Food</v>
      </c>
      <c r="U2621" t="str">
        <f>IF(T2621="Cell is Blank - Dis-regard",_xlfn.XLOOKUP(S2621,'Categroy Lookup'!A:A,'Categroy Lookup'!B:B,"Cell is Blank - Dis-regard"),T2621)</f>
        <v>Food</v>
      </c>
      <c r="V2621" t="b">
        <f t="shared" si="203"/>
        <v>1</v>
      </c>
      <c r="W2621">
        <f t="shared" si="202"/>
        <v>2</v>
      </c>
      <c r="X2621" s="8">
        <f t="shared" si="204"/>
        <v>1.3333333333333333</v>
      </c>
      <c r="Y2621" t="s">
        <v>495</v>
      </c>
      <c r="Z2621" t="s">
        <v>496</v>
      </c>
      <c r="AA2621" t="s">
        <v>497</v>
      </c>
      <c r="AB2621" t="s">
        <v>687</v>
      </c>
      <c r="AC2621" t="s">
        <v>807</v>
      </c>
      <c r="AD2621">
        <v>2022</v>
      </c>
    </row>
    <row r="2622" spans="1:30" x14ac:dyDescent="0.25">
      <c r="A2622" t="s">
        <v>18</v>
      </c>
      <c r="B2622" t="s">
        <v>197</v>
      </c>
      <c r="C2622" t="s">
        <v>198</v>
      </c>
      <c r="D2622" t="s">
        <v>199</v>
      </c>
      <c r="E2622" t="s">
        <v>256</v>
      </c>
      <c r="F2622" t="s">
        <v>27</v>
      </c>
      <c r="G2622">
        <v>15069523064</v>
      </c>
      <c r="H2622" t="s">
        <v>299</v>
      </c>
      <c r="I2622" t="s">
        <v>33</v>
      </c>
      <c r="J2622">
        <v>111</v>
      </c>
      <c r="K2622">
        <v>1.5</v>
      </c>
      <c r="L2622">
        <v>1</v>
      </c>
      <c r="M2622">
        <v>111</v>
      </c>
      <c r="N2622">
        <v>1.5</v>
      </c>
      <c r="O2622">
        <v>1</v>
      </c>
      <c r="P2622">
        <v>1.5</v>
      </c>
      <c r="Q2622">
        <v>1.5</v>
      </c>
      <c r="R2622" s="1">
        <v>44686</v>
      </c>
      <c r="S2622" t="str">
        <f t="shared" si="200"/>
        <v>Pop Corners - Sea Salt</v>
      </c>
      <c r="T2622" t="str">
        <f t="shared" si="201"/>
        <v>Food</v>
      </c>
      <c r="U2622" t="str">
        <f>IF(T2622="Cell is Blank - Dis-regard",_xlfn.XLOOKUP(S2622,'Categroy Lookup'!A:A,'Categroy Lookup'!B:B,"Cell is Blank - Dis-regard"),T2622)</f>
        <v>Food</v>
      </c>
      <c r="V2622" t="b">
        <f t="shared" si="203"/>
        <v>1</v>
      </c>
      <c r="W2622">
        <f t="shared" si="202"/>
        <v>1.5</v>
      </c>
      <c r="X2622" s="8">
        <f t="shared" si="204"/>
        <v>1</v>
      </c>
      <c r="Y2622" t="s">
        <v>606</v>
      </c>
      <c r="Z2622" t="s">
        <v>516</v>
      </c>
      <c r="AB2622" t="s">
        <v>687</v>
      </c>
      <c r="AC2622" t="s">
        <v>807</v>
      </c>
      <c r="AD2622">
        <v>2022</v>
      </c>
    </row>
    <row r="2623" spans="1:30" x14ac:dyDescent="0.25">
      <c r="A2623" t="s">
        <v>18</v>
      </c>
      <c r="B2623" t="s">
        <v>197</v>
      </c>
      <c r="C2623" t="s">
        <v>198</v>
      </c>
      <c r="D2623" t="s">
        <v>199</v>
      </c>
      <c r="E2623" t="s">
        <v>82</v>
      </c>
      <c r="F2623" t="s">
        <v>31</v>
      </c>
      <c r="G2623">
        <v>15069494287</v>
      </c>
      <c r="H2623" t="s">
        <v>299</v>
      </c>
      <c r="I2623" t="s">
        <v>33</v>
      </c>
      <c r="J2623">
        <v>147</v>
      </c>
      <c r="K2623">
        <v>2.5</v>
      </c>
      <c r="L2623">
        <v>1</v>
      </c>
      <c r="M2623">
        <v>147</v>
      </c>
      <c r="N2623">
        <v>2.5</v>
      </c>
      <c r="O2623">
        <v>1</v>
      </c>
      <c r="P2623">
        <v>2.5</v>
      </c>
      <c r="Q2623">
        <v>2.5</v>
      </c>
      <c r="R2623" s="1">
        <v>44686</v>
      </c>
      <c r="S2623" t="str">
        <f t="shared" si="200"/>
        <v>Snapple Diet Tea - Peach Tea</v>
      </c>
      <c r="T2623" t="str">
        <f t="shared" si="201"/>
        <v>Non Carbonated</v>
      </c>
      <c r="U2623" t="str">
        <f>IF(T2623="Cell is Blank - Dis-regard",_xlfn.XLOOKUP(S2623,'Categroy Lookup'!A:A,'Categroy Lookup'!B:B,"Cell is Blank - Dis-regard"),T2623)</f>
        <v>Non Carbonated</v>
      </c>
      <c r="V2623" t="b">
        <f t="shared" si="203"/>
        <v>1</v>
      </c>
      <c r="W2623">
        <f t="shared" si="202"/>
        <v>2.5</v>
      </c>
      <c r="X2623" s="8">
        <f t="shared" si="204"/>
        <v>1.6666666666666667</v>
      </c>
      <c r="Y2623" t="s">
        <v>478</v>
      </c>
      <c r="Z2623" t="s">
        <v>517</v>
      </c>
      <c r="AB2623" t="s">
        <v>687</v>
      </c>
      <c r="AC2623" t="s">
        <v>807</v>
      </c>
      <c r="AD2623">
        <v>2022</v>
      </c>
    </row>
    <row r="2624" spans="1:30" x14ac:dyDescent="0.25">
      <c r="A2624" t="s">
        <v>18</v>
      </c>
      <c r="B2624" t="s">
        <v>197</v>
      </c>
      <c r="C2624" t="s">
        <v>198</v>
      </c>
      <c r="D2624" t="s">
        <v>199</v>
      </c>
      <c r="E2624" t="s">
        <v>104</v>
      </c>
      <c r="F2624" t="s">
        <v>27</v>
      </c>
      <c r="G2624">
        <v>15069582434</v>
      </c>
      <c r="H2624" t="s">
        <v>299</v>
      </c>
      <c r="I2624" t="s">
        <v>33</v>
      </c>
      <c r="J2624">
        <v>124</v>
      </c>
      <c r="K2624">
        <v>1.5</v>
      </c>
      <c r="L2624">
        <v>1</v>
      </c>
      <c r="M2624">
        <v>124</v>
      </c>
      <c r="N2624">
        <v>1.5</v>
      </c>
      <c r="O2624">
        <v>1</v>
      </c>
      <c r="P2624">
        <v>1.5</v>
      </c>
      <c r="Q2624">
        <v>1.5</v>
      </c>
      <c r="R2624" s="1">
        <v>44686</v>
      </c>
      <c r="S2624" t="str">
        <f t="shared" si="200"/>
        <v>CheezIt - White Cheddar</v>
      </c>
      <c r="T2624" t="str">
        <f t="shared" si="201"/>
        <v>Food</v>
      </c>
      <c r="U2624" t="str">
        <f>IF(T2624="Cell is Blank - Dis-regard",_xlfn.XLOOKUP(S2624,'Categroy Lookup'!A:A,'Categroy Lookup'!B:B,"Cell is Blank - Dis-regard"),T2624)</f>
        <v>Food</v>
      </c>
      <c r="V2624" t="b">
        <f t="shared" si="203"/>
        <v>1</v>
      </c>
      <c r="W2624">
        <f t="shared" si="202"/>
        <v>1.5</v>
      </c>
      <c r="X2624" s="8">
        <f t="shared" si="204"/>
        <v>1</v>
      </c>
      <c r="Y2624" t="s">
        <v>528</v>
      </c>
      <c r="Z2624" t="s">
        <v>532</v>
      </c>
      <c r="AB2624" t="s">
        <v>687</v>
      </c>
      <c r="AC2624" t="s">
        <v>807</v>
      </c>
      <c r="AD2624">
        <v>2022</v>
      </c>
    </row>
    <row r="2625" spans="1:30" x14ac:dyDescent="0.25">
      <c r="A2625" t="s">
        <v>18</v>
      </c>
      <c r="B2625" t="s">
        <v>40</v>
      </c>
      <c r="C2625" t="s">
        <v>41</v>
      </c>
      <c r="D2625" t="s">
        <v>42</v>
      </c>
      <c r="E2625" t="s">
        <v>165</v>
      </c>
      <c r="F2625" t="s">
        <v>31</v>
      </c>
      <c r="G2625">
        <v>15069670452</v>
      </c>
      <c r="H2625" t="s">
        <v>299</v>
      </c>
      <c r="I2625" t="s">
        <v>25</v>
      </c>
      <c r="J2625">
        <v>147</v>
      </c>
      <c r="K2625">
        <v>2.5</v>
      </c>
      <c r="L2625">
        <v>1</v>
      </c>
      <c r="M2625">
        <v>147</v>
      </c>
      <c r="N2625">
        <v>2.5</v>
      </c>
      <c r="O2625">
        <v>1</v>
      </c>
      <c r="P2625">
        <v>2.5</v>
      </c>
      <c r="Q2625">
        <v>4.5</v>
      </c>
      <c r="R2625" s="1">
        <v>44686</v>
      </c>
      <c r="S2625" t="str">
        <f t="shared" si="200"/>
        <v>Snapple Tea - Raspberry</v>
      </c>
      <c r="T2625" t="str">
        <f t="shared" si="201"/>
        <v>Non Carbonated</v>
      </c>
      <c r="U2625" t="str">
        <f>IF(T2625="Cell is Blank - Dis-regard",_xlfn.XLOOKUP(S2625,'Categroy Lookup'!A:A,'Categroy Lookup'!B:B,"Cell is Blank - Dis-regard"),T2625)</f>
        <v>Non Carbonated</v>
      </c>
      <c r="V2625" t="b">
        <f t="shared" si="203"/>
        <v>1</v>
      </c>
      <c r="W2625">
        <f t="shared" si="202"/>
        <v>2.5</v>
      </c>
      <c r="X2625" s="8">
        <f t="shared" si="204"/>
        <v>1.6666666666666667</v>
      </c>
      <c r="Y2625" t="s">
        <v>564</v>
      </c>
      <c r="Z2625" t="s">
        <v>508</v>
      </c>
      <c r="AB2625" t="s">
        <v>687</v>
      </c>
      <c r="AC2625" t="s">
        <v>807</v>
      </c>
      <c r="AD2625">
        <v>2022</v>
      </c>
    </row>
    <row r="2626" spans="1:30" x14ac:dyDescent="0.25">
      <c r="A2626" t="s">
        <v>18</v>
      </c>
      <c r="B2626" t="s">
        <v>40</v>
      </c>
      <c r="C2626" t="s">
        <v>41</v>
      </c>
      <c r="D2626" t="s">
        <v>42</v>
      </c>
      <c r="E2626" t="s">
        <v>48</v>
      </c>
      <c r="F2626" t="s">
        <v>27</v>
      </c>
      <c r="G2626">
        <v>15069670452</v>
      </c>
      <c r="H2626" t="s">
        <v>299</v>
      </c>
      <c r="I2626" t="s">
        <v>25</v>
      </c>
      <c r="J2626">
        <v>134</v>
      </c>
      <c r="K2626">
        <v>2</v>
      </c>
      <c r="L2626">
        <v>1</v>
      </c>
      <c r="M2626">
        <v>134</v>
      </c>
      <c r="N2626">
        <v>2</v>
      </c>
      <c r="O2626">
        <v>1</v>
      </c>
      <c r="P2626">
        <v>2</v>
      </c>
      <c r="Q2626">
        <v>4.5</v>
      </c>
      <c r="R2626" s="1">
        <v>44686</v>
      </c>
      <c r="S2626" t="str">
        <f t="shared" ref="S2626:S2689" si="205">IF(E2626="","Cell is Blank - Dis-regard",E2626)</f>
        <v>KitKat - Crisp Wafers</v>
      </c>
      <c r="T2626" t="str">
        <f t="shared" ref="T2626:T2689" si="206">IF(F2626="","Cell is Blank - Dis-regard",F2626)</f>
        <v>Food</v>
      </c>
      <c r="U2626" t="str">
        <f>IF(T2626="Cell is Blank - Dis-regard",_xlfn.XLOOKUP(S2626,'Categroy Lookup'!A:A,'Categroy Lookup'!B:B,"Cell is Blank - Dis-regard"),T2626)</f>
        <v>Food</v>
      </c>
      <c r="V2626" t="b">
        <f t="shared" si="203"/>
        <v>1</v>
      </c>
      <c r="W2626">
        <f t="shared" ref="W2626:W2689" si="207">IF(V2626="FALSE",K2626,K2626)</f>
        <v>2</v>
      </c>
      <c r="X2626" s="8">
        <f t="shared" si="204"/>
        <v>1.3333333333333333</v>
      </c>
      <c r="Y2626" t="s">
        <v>482</v>
      </c>
      <c r="Z2626" t="s">
        <v>483</v>
      </c>
      <c r="AB2626" t="s">
        <v>687</v>
      </c>
      <c r="AC2626" t="s">
        <v>807</v>
      </c>
      <c r="AD2626">
        <v>2022</v>
      </c>
    </row>
    <row r="2627" spans="1:30" x14ac:dyDescent="0.25">
      <c r="A2627" t="s">
        <v>18</v>
      </c>
      <c r="B2627" t="s">
        <v>197</v>
      </c>
      <c r="C2627" t="s">
        <v>198</v>
      </c>
      <c r="D2627" t="s">
        <v>199</v>
      </c>
      <c r="E2627" t="s">
        <v>93</v>
      </c>
      <c r="F2627" t="s">
        <v>23</v>
      </c>
      <c r="G2627">
        <v>15069741357</v>
      </c>
      <c r="H2627" t="s">
        <v>299</v>
      </c>
      <c r="I2627" t="s">
        <v>33</v>
      </c>
      <c r="J2627">
        <v>142</v>
      </c>
      <c r="K2627">
        <v>1.5</v>
      </c>
      <c r="L2627">
        <v>1</v>
      </c>
      <c r="M2627">
        <v>142</v>
      </c>
      <c r="N2627">
        <v>1.5</v>
      </c>
      <c r="O2627">
        <v>1</v>
      </c>
      <c r="P2627">
        <v>1.5</v>
      </c>
      <c r="Q2627">
        <v>1.5</v>
      </c>
      <c r="R2627" s="1">
        <v>44686</v>
      </c>
      <c r="S2627" t="str">
        <f t="shared" si="205"/>
        <v>Coca Cola - Zero Sugar</v>
      </c>
      <c r="T2627" t="str">
        <f t="shared" si="206"/>
        <v>Carbonated</v>
      </c>
      <c r="U2627" t="str">
        <f>IF(T2627="Cell is Blank - Dis-regard",_xlfn.XLOOKUP(S2627,'Categroy Lookup'!A:A,'Categroy Lookup'!B:B,"Cell is Blank - Dis-regard"),T2627)</f>
        <v>Carbonated</v>
      </c>
      <c r="V2627" t="b">
        <f t="shared" ref="V2627:V2690" si="208">K2627=N2627</f>
        <v>1</v>
      </c>
      <c r="W2627">
        <f t="shared" si="207"/>
        <v>1.5</v>
      </c>
      <c r="X2627" s="8">
        <f t="shared" ref="X2627:X2690" si="209">W2627/1.5</f>
        <v>1</v>
      </c>
      <c r="Y2627" t="s">
        <v>524</v>
      </c>
      <c r="Z2627" t="s">
        <v>525</v>
      </c>
      <c r="AB2627" t="s">
        <v>687</v>
      </c>
      <c r="AC2627" t="s">
        <v>807</v>
      </c>
      <c r="AD2627">
        <v>2022</v>
      </c>
    </row>
    <row r="2628" spans="1:30" x14ac:dyDescent="0.25">
      <c r="A2628" t="s">
        <v>18</v>
      </c>
      <c r="B2628" t="s">
        <v>197</v>
      </c>
      <c r="C2628" t="s">
        <v>198</v>
      </c>
      <c r="D2628" t="s">
        <v>199</v>
      </c>
      <c r="E2628" t="s">
        <v>75</v>
      </c>
      <c r="F2628" t="s">
        <v>31</v>
      </c>
      <c r="G2628">
        <v>15070096566</v>
      </c>
      <c r="H2628" t="s">
        <v>299</v>
      </c>
      <c r="I2628" t="s">
        <v>25</v>
      </c>
      <c r="J2628">
        <v>143</v>
      </c>
      <c r="K2628">
        <v>2.5</v>
      </c>
      <c r="L2628">
        <v>1</v>
      </c>
      <c r="M2628">
        <v>143</v>
      </c>
      <c r="N2628">
        <v>2.5</v>
      </c>
      <c r="O2628">
        <v>1</v>
      </c>
      <c r="P2628">
        <v>2.5</v>
      </c>
      <c r="Q2628">
        <v>2.5</v>
      </c>
      <c r="R2628" s="1">
        <v>44686</v>
      </c>
      <c r="S2628" t="str">
        <f t="shared" si="205"/>
        <v>Snapple Diet Tea - Raspberry</v>
      </c>
      <c r="T2628" t="str">
        <f t="shared" si="206"/>
        <v>Non Carbonated</v>
      </c>
      <c r="U2628" t="str">
        <f>IF(T2628="Cell is Blank - Dis-regard",_xlfn.XLOOKUP(S2628,'Categroy Lookup'!A:A,'Categroy Lookup'!B:B,"Cell is Blank - Dis-regard"),T2628)</f>
        <v>Non Carbonated</v>
      </c>
      <c r="V2628" t="b">
        <f t="shared" si="208"/>
        <v>1</v>
      </c>
      <c r="W2628">
        <f t="shared" si="207"/>
        <v>2.5</v>
      </c>
      <c r="X2628" s="8">
        <f t="shared" si="209"/>
        <v>1.6666666666666667</v>
      </c>
      <c r="Y2628" t="s">
        <v>478</v>
      </c>
      <c r="Z2628" t="s">
        <v>508</v>
      </c>
      <c r="AB2628" t="s">
        <v>687</v>
      </c>
      <c r="AC2628" t="s">
        <v>807</v>
      </c>
      <c r="AD2628">
        <v>2022</v>
      </c>
    </row>
    <row r="2629" spans="1:30" x14ac:dyDescent="0.25">
      <c r="A2629" t="s">
        <v>18</v>
      </c>
      <c r="B2629" t="s">
        <v>197</v>
      </c>
      <c r="C2629" t="s">
        <v>198</v>
      </c>
      <c r="D2629" t="s">
        <v>199</v>
      </c>
      <c r="E2629" t="s">
        <v>288</v>
      </c>
      <c r="F2629" t="s">
        <v>27</v>
      </c>
      <c r="G2629">
        <v>15070144763</v>
      </c>
      <c r="H2629" t="s">
        <v>299</v>
      </c>
      <c r="I2629" t="s">
        <v>25</v>
      </c>
      <c r="J2629">
        <v>132</v>
      </c>
      <c r="K2629">
        <v>2</v>
      </c>
      <c r="L2629">
        <v>1</v>
      </c>
      <c r="M2629">
        <v>132</v>
      </c>
      <c r="N2629">
        <v>2</v>
      </c>
      <c r="O2629">
        <v>1</v>
      </c>
      <c r="P2629">
        <v>2</v>
      </c>
      <c r="Q2629">
        <v>3.5</v>
      </c>
      <c r="R2629" s="1">
        <v>44686</v>
      </c>
      <c r="S2629" t="str">
        <f t="shared" si="205"/>
        <v>Keep Healthy - Chocolate Fudge</v>
      </c>
      <c r="T2629" t="str">
        <f t="shared" si="206"/>
        <v>Food</v>
      </c>
      <c r="U2629" t="str">
        <f>IF(T2629="Cell is Blank - Dis-regard",_xlfn.XLOOKUP(S2629,'Categroy Lookup'!A:A,'Categroy Lookup'!B:B,"Cell is Blank - Dis-regard"),T2629)</f>
        <v>Food</v>
      </c>
      <c r="V2629" t="b">
        <f t="shared" si="208"/>
        <v>1</v>
      </c>
      <c r="W2629">
        <f t="shared" si="207"/>
        <v>2</v>
      </c>
      <c r="X2629" s="8">
        <f t="shared" si="209"/>
        <v>1.3333333333333333</v>
      </c>
      <c r="Y2629" t="s">
        <v>620</v>
      </c>
      <c r="Z2629" t="s">
        <v>621</v>
      </c>
      <c r="AB2629" t="s">
        <v>687</v>
      </c>
      <c r="AC2629" t="s">
        <v>807</v>
      </c>
      <c r="AD2629">
        <v>2022</v>
      </c>
    </row>
    <row r="2630" spans="1:30" x14ac:dyDescent="0.25">
      <c r="A2630" t="s">
        <v>18</v>
      </c>
      <c r="B2630" t="s">
        <v>197</v>
      </c>
      <c r="C2630" t="s">
        <v>198</v>
      </c>
      <c r="D2630" t="s">
        <v>199</v>
      </c>
      <c r="E2630" t="s">
        <v>205</v>
      </c>
      <c r="F2630" t="s">
        <v>23</v>
      </c>
      <c r="G2630">
        <v>15070144763</v>
      </c>
      <c r="H2630" t="s">
        <v>299</v>
      </c>
      <c r="I2630" t="s">
        <v>25</v>
      </c>
      <c r="J2630">
        <v>140</v>
      </c>
      <c r="K2630">
        <v>1.5</v>
      </c>
      <c r="L2630">
        <v>1</v>
      </c>
      <c r="M2630">
        <v>140</v>
      </c>
      <c r="N2630">
        <v>1.5</v>
      </c>
      <c r="O2630">
        <v>1</v>
      </c>
      <c r="P2630">
        <v>1.5</v>
      </c>
      <c r="Q2630">
        <v>3.5</v>
      </c>
      <c r="R2630" s="1">
        <v>44686</v>
      </c>
      <c r="S2630" t="str">
        <f t="shared" si="205"/>
        <v>Spindrift - Sparkling Water - Pineapple</v>
      </c>
      <c r="T2630" t="str">
        <f t="shared" si="206"/>
        <v>Carbonated</v>
      </c>
      <c r="U2630" t="str">
        <f>IF(T2630="Cell is Blank - Dis-regard",_xlfn.XLOOKUP(S2630,'Categroy Lookup'!A:A,'Categroy Lookup'!B:B,"Cell is Blank - Dis-regard"),T2630)</f>
        <v>Carbonated</v>
      </c>
      <c r="V2630" t="b">
        <f t="shared" si="208"/>
        <v>1</v>
      </c>
      <c r="W2630">
        <f t="shared" si="207"/>
        <v>1.5</v>
      </c>
      <c r="X2630" s="8">
        <f t="shared" si="209"/>
        <v>1</v>
      </c>
      <c r="Y2630" t="s">
        <v>486</v>
      </c>
      <c r="Z2630" t="s">
        <v>576</v>
      </c>
      <c r="AA2630" t="s">
        <v>577</v>
      </c>
      <c r="AB2630" t="s">
        <v>687</v>
      </c>
      <c r="AC2630" t="s">
        <v>807</v>
      </c>
      <c r="AD2630">
        <v>2022</v>
      </c>
    </row>
    <row r="2631" spans="1:30" x14ac:dyDescent="0.25">
      <c r="A2631" t="s">
        <v>18</v>
      </c>
      <c r="B2631" t="s">
        <v>197</v>
      </c>
      <c r="C2631" t="s">
        <v>198</v>
      </c>
      <c r="D2631" t="s">
        <v>199</v>
      </c>
      <c r="E2631" t="s">
        <v>93</v>
      </c>
      <c r="F2631" t="s">
        <v>23</v>
      </c>
      <c r="G2631">
        <v>15070239578</v>
      </c>
      <c r="H2631" t="s">
        <v>299</v>
      </c>
      <c r="I2631" t="s">
        <v>25</v>
      </c>
      <c r="J2631">
        <v>142</v>
      </c>
      <c r="K2631">
        <v>1.5</v>
      </c>
      <c r="L2631">
        <v>1</v>
      </c>
      <c r="M2631">
        <v>142</v>
      </c>
      <c r="N2631">
        <v>1.5</v>
      </c>
      <c r="O2631">
        <v>1</v>
      </c>
      <c r="P2631">
        <v>1.5</v>
      </c>
      <c r="Q2631">
        <v>1.5</v>
      </c>
      <c r="R2631" s="1">
        <v>44686</v>
      </c>
      <c r="S2631" t="str">
        <f t="shared" si="205"/>
        <v>Coca Cola - Zero Sugar</v>
      </c>
      <c r="T2631" t="str">
        <f t="shared" si="206"/>
        <v>Carbonated</v>
      </c>
      <c r="U2631" t="str">
        <f>IF(T2631="Cell is Blank - Dis-regard",_xlfn.XLOOKUP(S2631,'Categroy Lookup'!A:A,'Categroy Lookup'!B:B,"Cell is Blank - Dis-regard"),T2631)</f>
        <v>Carbonated</v>
      </c>
      <c r="V2631" t="b">
        <f t="shared" si="208"/>
        <v>1</v>
      </c>
      <c r="W2631">
        <f t="shared" si="207"/>
        <v>1.5</v>
      </c>
      <c r="X2631" s="8">
        <f t="shared" si="209"/>
        <v>1</v>
      </c>
      <c r="Y2631" t="s">
        <v>524</v>
      </c>
      <c r="Z2631" t="s">
        <v>525</v>
      </c>
      <c r="AB2631" t="s">
        <v>687</v>
      </c>
      <c r="AC2631" t="s">
        <v>807</v>
      </c>
      <c r="AD2631">
        <v>2022</v>
      </c>
    </row>
    <row r="2632" spans="1:30" x14ac:dyDescent="0.25">
      <c r="A2632" t="s">
        <v>18</v>
      </c>
      <c r="B2632" t="s">
        <v>40</v>
      </c>
      <c r="C2632" t="s">
        <v>41</v>
      </c>
      <c r="D2632" t="s">
        <v>42</v>
      </c>
      <c r="E2632" t="s">
        <v>68</v>
      </c>
      <c r="F2632" t="s">
        <v>27</v>
      </c>
      <c r="G2632">
        <v>15070248482</v>
      </c>
      <c r="H2632" t="s">
        <v>299</v>
      </c>
      <c r="I2632" t="s">
        <v>33</v>
      </c>
      <c r="J2632">
        <v>136</v>
      </c>
      <c r="K2632">
        <v>1.5</v>
      </c>
      <c r="L2632">
        <v>1</v>
      </c>
      <c r="M2632">
        <v>136</v>
      </c>
      <c r="N2632">
        <v>1.5</v>
      </c>
      <c r="O2632">
        <v>1</v>
      </c>
      <c r="P2632">
        <v>1.5</v>
      </c>
      <c r="Q2632">
        <v>1.5</v>
      </c>
      <c r="R2632" s="1">
        <v>44686</v>
      </c>
      <c r="S2632" t="str">
        <f t="shared" si="205"/>
        <v>Newtons Fig Bar</v>
      </c>
      <c r="T2632" t="str">
        <f t="shared" si="206"/>
        <v>Food</v>
      </c>
      <c r="U2632" t="str">
        <f>IF(T2632="Cell is Blank - Dis-regard",_xlfn.XLOOKUP(S2632,'Categroy Lookup'!A:A,'Categroy Lookup'!B:B,"Cell is Blank - Dis-regard"),T2632)</f>
        <v>Food</v>
      </c>
      <c r="V2632" t="b">
        <f t="shared" si="208"/>
        <v>1</v>
      </c>
      <c r="W2632">
        <f t="shared" si="207"/>
        <v>1.5</v>
      </c>
      <c r="X2632" s="8">
        <f t="shared" si="209"/>
        <v>1</v>
      </c>
      <c r="Y2632" t="s">
        <v>68</v>
      </c>
      <c r="AB2632" t="s">
        <v>687</v>
      </c>
      <c r="AC2632" t="s">
        <v>807</v>
      </c>
      <c r="AD2632">
        <v>2022</v>
      </c>
    </row>
    <row r="2633" spans="1:30" x14ac:dyDescent="0.25">
      <c r="A2633" t="s">
        <v>18</v>
      </c>
      <c r="B2633" t="s">
        <v>197</v>
      </c>
      <c r="C2633" t="s">
        <v>198</v>
      </c>
      <c r="D2633" t="s">
        <v>199</v>
      </c>
      <c r="E2633" t="s">
        <v>155</v>
      </c>
      <c r="F2633" t="s">
        <v>27</v>
      </c>
      <c r="G2633">
        <v>15070264885</v>
      </c>
      <c r="H2633" t="s">
        <v>299</v>
      </c>
      <c r="I2633" t="s">
        <v>25</v>
      </c>
      <c r="J2633">
        <v>125</v>
      </c>
      <c r="K2633">
        <v>1.25</v>
      </c>
      <c r="L2633">
        <v>1</v>
      </c>
      <c r="M2633">
        <v>125</v>
      </c>
      <c r="N2633">
        <v>1.25</v>
      </c>
      <c r="O2633">
        <v>1</v>
      </c>
      <c r="P2633">
        <v>1.25</v>
      </c>
      <c r="Q2633">
        <v>2.75</v>
      </c>
      <c r="R2633" s="1">
        <v>44686</v>
      </c>
      <c r="S2633" t="str">
        <f t="shared" si="205"/>
        <v>Belvita Snack Packs - Blueberry</v>
      </c>
      <c r="T2633" t="str">
        <f t="shared" si="206"/>
        <v>Food</v>
      </c>
      <c r="U2633" t="str">
        <f>IF(T2633="Cell is Blank - Dis-regard",_xlfn.XLOOKUP(S2633,'Categroy Lookup'!A:A,'Categroy Lookup'!B:B,"Cell is Blank - Dis-regard"),T2633)</f>
        <v>Food</v>
      </c>
      <c r="V2633" t="b">
        <f t="shared" si="208"/>
        <v>1</v>
      </c>
      <c r="W2633">
        <f t="shared" si="207"/>
        <v>1.25</v>
      </c>
      <c r="X2633" s="8">
        <f t="shared" si="209"/>
        <v>0.83333333333333337</v>
      </c>
      <c r="Y2633" t="s">
        <v>560</v>
      </c>
      <c r="Z2633" t="s">
        <v>539</v>
      </c>
      <c r="AB2633" t="s">
        <v>687</v>
      </c>
      <c r="AC2633" t="s">
        <v>807</v>
      </c>
      <c r="AD2633">
        <v>2022</v>
      </c>
    </row>
    <row r="2634" spans="1:30" x14ac:dyDescent="0.25">
      <c r="A2634" t="s">
        <v>18</v>
      </c>
      <c r="B2634" t="s">
        <v>197</v>
      </c>
      <c r="C2634" t="s">
        <v>198</v>
      </c>
      <c r="D2634" t="s">
        <v>199</v>
      </c>
      <c r="E2634" t="s">
        <v>155</v>
      </c>
      <c r="F2634" t="s">
        <v>27</v>
      </c>
      <c r="G2634">
        <v>15070264885</v>
      </c>
      <c r="H2634" t="s">
        <v>299</v>
      </c>
      <c r="I2634" t="s">
        <v>25</v>
      </c>
      <c r="J2634">
        <v>138</v>
      </c>
      <c r="K2634">
        <v>1.5</v>
      </c>
      <c r="L2634">
        <v>1</v>
      </c>
      <c r="M2634">
        <v>138</v>
      </c>
      <c r="N2634">
        <v>1.5</v>
      </c>
      <c r="O2634">
        <v>1</v>
      </c>
      <c r="P2634">
        <v>1.5</v>
      </c>
      <c r="Q2634">
        <v>2.75</v>
      </c>
      <c r="R2634" s="1">
        <v>44686</v>
      </c>
      <c r="S2634" t="str">
        <f t="shared" si="205"/>
        <v>Belvita Snack Packs - Blueberry</v>
      </c>
      <c r="T2634" t="str">
        <f t="shared" si="206"/>
        <v>Food</v>
      </c>
      <c r="U2634" t="str">
        <f>IF(T2634="Cell is Blank - Dis-regard",_xlfn.XLOOKUP(S2634,'Categroy Lookup'!A:A,'Categroy Lookup'!B:B,"Cell is Blank - Dis-regard"),T2634)</f>
        <v>Food</v>
      </c>
      <c r="V2634" t="b">
        <f t="shared" si="208"/>
        <v>1</v>
      </c>
      <c r="W2634">
        <f t="shared" si="207"/>
        <v>1.5</v>
      </c>
      <c r="X2634" s="8">
        <f t="shared" si="209"/>
        <v>1</v>
      </c>
      <c r="Y2634" t="s">
        <v>560</v>
      </c>
      <c r="Z2634" t="s">
        <v>539</v>
      </c>
      <c r="AB2634" t="s">
        <v>687</v>
      </c>
      <c r="AC2634" t="s">
        <v>807</v>
      </c>
      <c r="AD2634">
        <v>2022</v>
      </c>
    </row>
    <row r="2635" spans="1:30" x14ac:dyDescent="0.25">
      <c r="A2635" t="s">
        <v>18</v>
      </c>
      <c r="B2635" t="s">
        <v>197</v>
      </c>
      <c r="C2635" t="s">
        <v>198</v>
      </c>
      <c r="D2635" t="s">
        <v>199</v>
      </c>
      <c r="E2635" t="s">
        <v>93</v>
      </c>
      <c r="F2635" t="s">
        <v>23</v>
      </c>
      <c r="G2635">
        <v>15070279786</v>
      </c>
      <c r="H2635" t="s">
        <v>299</v>
      </c>
      <c r="I2635" t="s">
        <v>33</v>
      </c>
      <c r="J2635">
        <v>142</v>
      </c>
      <c r="K2635">
        <v>1.5</v>
      </c>
      <c r="L2635">
        <v>1</v>
      </c>
      <c r="M2635">
        <v>142</v>
      </c>
      <c r="N2635">
        <v>1.5</v>
      </c>
      <c r="O2635">
        <v>1</v>
      </c>
      <c r="P2635">
        <v>1.5</v>
      </c>
      <c r="Q2635">
        <v>1.5</v>
      </c>
      <c r="R2635" s="1">
        <v>44686</v>
      </c>
      <c r="S2635" t="str">
        <f t="shared" si="205"/>
        <v>Coca Cola - Zero Sugar</v>
      </c>
      <c r="T2635" t="str">
        <f t="shared" si="206"/>
        <v>Carbonated</v>
      </c>
      <c r="U2635" t="str">
        <f>IF(T2635="Cell is Blank - Dis-regard",_xlfn.XLOOKUP(S2635,'Categroy Lookup'!A:A,'Categroy Lookup'!B:B,"Cell is Blank - Dis-regard"),T2635)</f>
        <v>Carbonated</v>
      </c>
      <c r="V2635" t="b">
        <f t="shared" si="208"/>
        <v>1</v>
      </c>
      <c r="W2635">
        <f t="shared" si="207"/>
        <v>1.5</v>
      </c>
      <c r="X2635" s="8">
        <f t="shared" si="209"/>
        <v>1</v>
      </c>
      <c r="Y2635" t="s">
        <v>524</v>
      </c>
      <c r="Z2635" t="s">
        <v>525</v>
      </c>
      <c r="AB2635" t="s">
        <v>687</v>
      </c>
      <c r="AC2635" t="s">
        <v>807</v>
      </c>
      <c r="AD2635">
        <v>2022</v>
      </c>
    </row>
    <row r="2636" spans="1:30" x14ac:dyDescent="0.25">
      <c r="A2636" t="s">
        <v>18</v>
      </c>
      <c r="B2636" t="s">
        <v>197</v>
      </c>
      <c r="C2636" t="s">
        <v>198</v>
      </c>
      <c r="D2636" t="s">
        <v>199</v>
      </c>
      <c r="E2636" t="s">
        <v>149</v>
      </c>
      <c r="F2636" t="s">
        <v>27</v>
      </c>
      <c r="G2636">
        <v>15070336397</v>
      </c>
      <c r="H2636" t="s">
        <v>299</v>
      </c>
      <c r="I2636" t="s">
        <v>33</v>
      </c>
      <c r="J2636">
        <v>135</v>
      </c>
      <c r="K2636">
        <v>2</v>
      </c>
      <c r="L2636">
        <v>1</v>
      </c>
      <c r="M2636">
        <v>135</v>
      </c>
      <c r="N2636">
        <v>2</v>
      </c>
      <c r="O2636">
        <v>1</v>
      </c>
      <c r="P2636">
        <v>2</v>
      </c>
      <c r="Q2636">
        <v>2</v>
      </c>
      <c r="R2636" s="1">
        <v>44686</v>
      </c>
      <c r="S2636" t="str">
        <f t="shared" si="205"/>
        <v>Kinder - Bueno - Crispy Creamy Chocolate</v>
      </c>
      <c r="T2636" t="str">
        <f t="shared" si="206"/>
        <v>Food</v>
      </c>
      <c r="U2636" t="str">
        <f>IF(T2636="Cell is Blank - Dis-regard",_xlfn.XLOOKUP(S2636,'Categroy Lookup'!A:A,'Categroy Lookup'!B:B,"Cell is Blank - Dis-regard"),T2636)</f>
        <v>Food</v>
      </c>
      <c r="V2636" t="b">
        <f t="shared" si="208"/>
        <v>1</v>
      </c>
      <c r="W2636">
        <f t="shared" si="207"/>
        <v>2</v>
      </c>
      <c r="X2636" s="8">
        <f t="shared" si="209"/>
        <v>1.3333333333333333</v>
      </c>
      <c r="Y2636" t="s">
        <v>557</v>
      </c>
      <c r="Z2636" t="s">
        <v>558</v>
      </c>
      <c r="AA2636" t="s">
        <v>559</v>
      </c>
      <c r="AB2636" t="s">
        <v>687</v>
      </c>
      <c r="AC2636" t="s">
        <v>807</v>
      </c>
      <c r="AD2636">
        <v>2022</v>
      </c>
    </row>
    <row r="2637" spans="1:30" x14ac:dyDescent="0.25">
      <c r="A2637" t="s">
        <v>18</v>
      </c>
      <c r="B2637" t="s">
        <v>197</v>
      </c>
      <c r="C2637" t="s">
        <v>198</v>
      </c>
      <c r="D2637" t="s">
        <v>199</v>
      </c>
      <c r="E2637" t="s">
        <v>300</v>
      </c>
      <c r="F2637" t="s">
        <v>27</v>
      </c>
      <c r="G2637">
        <v>15070357761</v>
      </c>
      <c r="H2637" t="s">
        <v>299</v>
      </c>
      <c r="I2637" t="s">
        <v>25</v>
      </c>
      <c r="J2637">
        <v>155</v>
      </c>
      <c r="K2637">
        <v>5</v>
      </c>
      <c r="L2637">
        <v>1</v>
      </c>
      <c r="M2637">
        <v>155</v>
      </c>
      <c r="N2637">
        <v>5</v>
      </c>
      <c r="O2637">
        <v>1</v>
      </c>
      <c r="P2637">
        <v>5</v>
      </c>
      <c r="Q2637">
        <v>5</v>
      </c>
      <c r="R2637" s="1">
        <v>44686</v>
      </c>
      <c r="S2637" t="str">
        <f t="shared" si="205"/>
        <v>Ice Breakers Ice Cubes - PepperMint</v>
      </c>
      <c r="T2637" t="str">
        <f t="shared" si="206"/>
        <v>Food</v>
      </c>
      <c r="U2637" t="str">
        <f>IF(T2637="Cell is Blank - Dis-regard",_xlfn.XLOOKUP(S2637,'Categroy Lookup'!A:A,'Categroy Lookup'!B:B,"Cell is Blank - Dis-regard"),T2637)</f>
        <v>Food</v>
      </c>
      <c r="V2637" t="b">
        <f t="shared" si="208"/>
        <v>1</v>
      </c>
      <c r="W2637">
        <f t="shared" si="207"/>
        <v>5</v>
      </c>
      <c r="X2637" s="8">
        <f t="shared" si="209"/>
        <v>3.3333333333333335</v>
      </c>
      <c r="Y2637" t="s">
        <v>626</v>
      </c>
      <c r="Z2637" t="s">
        <v>627</v>
      </c>
      <c r="AB2637" t="s">
        <v>687</v>
      </c>
      <c r="AC2637" t="s">
        <v>807</v>
      </c>
      <c r="AD2637">
        <v>2022</v>
      </c>
    </row>
    <row r="2638" spans="1:30" x14ac:dyDescent="0.25">
      <c r="A2638" t="s">
        <v>18</v>
      </c>
      <c r="B2638" t="s">
        <v>197</v>
      </c>
      <c r="C2638" t="s">
        <v>198</v>
      </c>
      <c r="D2638" t="s">
        <v>199</v>
      </c>
      <c r="E2638" t="s">
        <v>289</v>
      </c>
      <c r="F2638" t="s">
        <v>27</v>
      </c>
      <c r="G2638">
        <v>15070370393</v>
      </c>
      <c r="H2638" t="s">
        <v>299</v>
      </c>
      <c r="I2638" t="s">
        <v>33</v>
      </c>
      <c r="J2638">
        <v>150</v>
      </c>
      <c r="K2638">
        <v>3</v>
      </c>
      <c r="L2638">
        <v>1</v>
      </c>
      <c r="M2638">
        <v>150</v>
      </c>
      <c r="N2638">
        <v>3</v>
      </c>
      <c r="O2638">
        <v>1</v>
      </c>
      <c r="P2638">
        <v>3</v>
      </c>
      <c r="Q2638">
        <v>3</v>
      </c>
      <c r="R2638" s="1">
        <v>44686</v>
      </c>
      <c r="S2638" t="str">
        <f t="shared" si="205"/>
        <v>CheezIt - Go Paks</v>
      </c>
      <c r="T2638" t="str">
        <f t="shared" si="206"/>
        <v>Food</v>
      </c>
      <c r="U2638" t="str">
        <f>IF(T2638="Cell is Blank - Dis-regard",_xlfn.XLOOKUP(S2638,'Categroy Lookup'!A:A,'Categroy Lookup'!B:B,"Cell is Blank - Dis-regard"),T2638)</f>
        <v>Food</v>
      </c>
      <c r="V2638" t="b">
        <f t="shared" si="208"/>
        <v>1</v>
      </c>
      <c r="W2638">
        <f t="shared" si="207"/>
        <v>3</v>
      </c>
      <c r="X2638" s="8">
        <f t="shared" si="209"/>
        <v>2</v>
      </c>
      <c r="Y2638" t="s">
        <v>528</v>
      </c>
      <c r="Z2638" t="s">
        <v>603</v>
      </c>
      <c r="AB2638" t="s">
        <v>687</v>
      </c>
      <c r="AC2638" t="s">
        <v>807</v>
      </c>
      <c r="AD2638">
        <v>2022</v>
      </c>
    </row>
    <row r="2639" spans="1:30" x14ac:dyDescent="0.25">
      <c r="A2639" t="s">
        <v>18</v>
      </c>
      <c r="B2639" t="s">
        <v>197</v>
      </c>
      <c r="C2639" t="s">
        <v>198</v>
      </c>
      <c r="D2639" t="s">
        <v>199</v>
      </c>
      <c r="E2639" t="s">
        <v>75</v>
      </c>
      <c r="F2639" t="s">
        <v>31</v>
      </c>
      <c r="G2639">
        <v>15070889986</v>
      </c>
      <c r="H2639" t="s">
        <v>299</v>
      </c>
      <c r="I2639" t="s">
        <v>33</v>
      </c>
      <c r="J2639">
        <v>143</v>
      </c>
      <c r="K2639">
        <v>2.5</v>
      </c>
      <c r="L2639">
        <v>1</v>
      </c>
      <c r="M2639">
        <v>143</v>
      </c>
      <c r="N2639">
        <v>2.5</v>
      </c>
      <c r="O2639">
        <v>1</v>
      </c>
      <c r="P2639">
        <v>2.5</v>
      </c>
      <c r="Q2639">
        <v>2.5</v>
      </c>
      <c r="R2639" s="1">
        <v>44686</v>
      </c>
      <c r="S2639" t="str">
        <f t="shared" si="205"/>
        <v>Snapple Diet Tea - Raspberry</v>
      </c>
      <c r="T2639" t="str">
        <f t="shared" si="206"/>
        <v>Non Carbonated</v>
      </c>
      <c r="U2639" t="str">
        <f>IF(T2639="Cell is Blank - Dis-regard",_xlfn.XLOOKUP(S2639,'Categroy Lookup'!A:A,'Categroy Lookup'!B:B,"Cell is Blank - Dis-regard"),T2639)</f>
        <v>Non Carbonated</v>
      </c>
      <c r="V2639" t="b">
        <f t="shared" si="208"/>
        <v>1</v>
      </c>
      <c r="W2639">
        <f t="shared" si="207"/>
        <v>2.5</v>
      </c>
      <c r="X2639" s="8">
        <f t="shared" si="209"/>
        <v>1.6666666666666667</v>
      </c>
      <c r="Y2639" t="s">
        <v>478</v>
      </c>
      <c r="Z2639" t="s">
        <v>508</v>
      </c>
      <c r="AB2639" t="s">
        <v>687</v>
      </c>
      <c r="AC2639" t="s">
        <v>807</v>
      </c>
      <c r="AD2639">
        <v>2022</v>
      </c>
    </row>
    <row r="2640" spans="1:30" x14ac:dyDescent="0.25">
      <c r="A2640" t="s">
        <v>18</v>
      </c>
      <c r="B2640" t="s">
        <v>197</v>
      </c>
      <c r="C2640" t="s">
        <v>198</v>
      </c>
      <c r="D2640" t="s">
        <v>199</v>
      </c>
      <c r="E2640" t="s">
        <v>261</v>
      </c>
      <c r="F2640" t="s">
        <v>31</v>
      </c>
      <c r="G2640">
        <v>15070976678</v>
      </c>
      <c r="H2640" t="s">
        <v>299</v>
      </c>
      <c r="I2640" t="s">
        <v>33</v>
      </c>
      <c r="J2640">
        <v>145</v>
      </c>
      <c r="K2640">
        <v>2.75</v>
      </c>
      <c r="L2640">
        <v>1</v>
      </c>
      <c r="M2640">
        <v>145</v>
      </c>
      <c r="N2640">
        <v>2.75</v>
      </c>
      <c r="O2640">
        <v>1</v>
      </c>
      <c r="P2640">
        <v>2.75</v>
      </c>
      <c r="Q2640">
        <v>2.75</v>
      </c>
      <c r="R2640" s="1">
        <v>44686</v>
      </c>
      <c r="S2640" t="str">
        <f t="shared" si="205"/>
        <v>Bai Antioxidant - Tanzania Lemon Super Tea</v>
      </c>
      <c r="T2640" t="str">
        <f t="shared" si="206"/>
        <v>Non Carbonated</v>
      </c>
      <c r="U2640" t="str">
        <f>IF(T2640="Cell is Blank - Dis-regard",_xlfn.XLOOKUP(S2640,'Categroy Lookup'!A:A,'Categroy Lookup'!B:B,"Cell is Blank - Dis-regard"),T2640)</f>
        <v>Non Carbonated</v>
      </c>
      <c r="V2640" t="b">
        <f t="shared" si="208"/>
        <v>1</v>
      </c>
      <c r="W2640">
        <f t="shared" si="207"/>
        <v>2.75</v>
      </c>
      <c r="X2640" s="8">
        <f t="shared" si="209"/>
        <v>1.8333333333333333</v>
      </c>
      <c r="Y2640" t="s">
        <v>471</v>
      </c>
      <c r="Z2640" t="s">
        <v>611</v>
      </c>
      <c r="AB2640" t="s">
        <v>687</v>
      </c>
      <c r="AC2640" t="s">
        <v>807</v>
      </c>
      <c r="AD2640">
        <v>2022</v>
      </c>
    </row>
    <row r="2641" spans="1:30" x14ac:dyDescent="0.25">
      <c r="A2641" t="s">
        <v>18</v>
      </c>
      <c r="B2641" t="s">
        <v>197</v>
      </c>
      <c r="C2641" t="s">
        <v>198</v>
      </c>
      <c r="D2641" t="s">
        <v>199</v>
      </c>
      <c r="E2641" t="s">
        <v>62</v>
      </c>
      <c r="F2641" t="s">
        <v>27</v>
      </c>
      <c r="G2641">
        <v>15071035655</v>
      </c>
      <c r="H2641" t="s">
        <v>299</v>
      </c>
      <c r="I2641" t="s">
        <v>25</v>
      </c>
      <c r="J2641">
        <v>131</v>
      </c>
      <c r="K2641">
        <v>2</v>
      </c>
      <c r="L2641">
        <v>1</v>
      </c>
      <c r="M2641">
        <v>131</v>
      </c>
      <c r="N2641">
        <v>2</v>
      </c>
      <c r="O2641">
        <v>1</v>
      </c>
      <c r="P2641">
        <v>2</v>
      </c>
      <c r="Q2641">
        <v>2</v>
      </c>
      <c r="R2641" s="1">
        <v>44686</v>
      </c>
      <c r="S2641" t="str">
        <f t="shared" si="205"/>
        <v>Robert Irvine's - Fit Crunch -  Chocolate Pea</v>
      </c>
      <c r="T2641" t="str">
        <f t="shared" si="206"/>
        <v>Food</v>
      </c>
      <c r="U2641" t="str">
        <f>IF(T2641="Cell is Blank - Dis-regard",_xlfn.XLOOKUP(S2641,'Categroy Lookup'!A:A,'Categroy Lookup'!B:B,"Cell is Blank - Dis-regard"),T2641)</f>
        <v>Food</v>
      </c>
      <c r="V2641" t="b">
        <f t="shared" si="208"/>
        <v>1</v>
      </c>
      <c r="W2641">
        <f t="shared" si="207"/>
        <v>2</v>
      </c>
      <c r="X2641" s="8">
        <f t="shared" si="209"/>
        <v>1.3333333333333333</v>
      </c>
      <c r="Y2641" t="s">
        <v>495</v>
      </c>
      <c r="Z2641" t="s">
        <v>496</v>
      </c>
      <c r="AA2641" t="s">
        <v>497</v>
      </c>
      <c r="AB2641" t="s">
        <v>687</v>
      </c>
      <c r="AC2641" t="s">
        <v>807</v>
      </c>
      <c r="AD2641">
        <v>2022</v>
      </c>
    </row>
    <row r="2642" spans="1:30" x14ac:dyDescent="0.25">
      <c r="A2642" t="s">
        <v>18</v>
      </c>
      <c r="B2642" t="s">
        <v>197</v>
      </c>
      <c r="C2642" t="s">
        <v>198</v>
      </c>
      <c r="D2642" t="s">
        <v>199</v>
      </c>
      <c r="E2642" t="s">
        <v>82</v>
      </c>
      <c r="F2642" t="s">
        <v>31</v>
      </c>
      <c r="G2642">
        <v>15071353503</v>
      </c>
      <c r="H2642" t="s">
        <v>299</v>
      </c>
      <c r="I2642" t="s">
        <v>33</v>
      </c>
      <c r="J2642">
        <v>147</v>
      </c>
      <c r="K2642">
        <v>2.5</v>
      </c>
      <c r="L2642">
        <v>1</v>
      </c>
      <c r="M2642">
        <v>147</v>
      </c>
      <c r="N2642">
        <v>2.5</v>
      </c>
      <c r="O2642">
        <v>1</v>
      </c>
      <c r="P2642">
        <v>2.5</v>
      </c>
      <c r="Q2642">
        <v>2.5</v>
      </c>
      <c r="R2642" s="1">
        <v>44686</v>
      </c>
      <c r="S2642" t="str">
        <f t="shared" si="205"/>
        <v>Snapple Diet Tea - Peach Tea</v>
      </c>
      <c r="T2642" t="str">
        <f t="shared" si="206"/>
        <v>Non Carbonated</v>
      </c>
      <c r="U2642" t="str">
        <f>IF(T2642="Cell is Blank - Dis-regard",_xlfn.XLOOKUP(S2642,'Categroy Lookup'!A:A,'Categroy Lookup'!B:B,"Cell is Blank - Dis-regard"),T2642)</f>
        <v>Non Carbonated</v>
      </c>
      <c r="V2642" t="b">
        <f t="shared" si="208"/>
        <v>1</v>
      </c>
      <c r="W2642">
        <f t="shared" si="207"/>
        <v>2.5</v>
      </c>
      <c r="X2642" s="8">
        <f t="shared" si="209"/>
        <v>1.6666666666666667</v>
      </c>
      <c r="Y2642" t="s">
        <v>478</v>
      </c>
      <c r="Z2642" t="s">
        <v>517</v>
      </c>
      <c r="AB2642" t="s">
        <v>687</v>
      </c>
      <c r="AC2642" t="s">
        <v>807</v>
      </c>
      <c r="AD2642">
        <v>2022</v>
      </c>
    </row>
    <row r="2643" spans="1:30" x14ac:dyDescent="0.25">
      <c r="A2643" t="s">
        <v>18</v>
      </c>
      <c r="B2643" t="s">
        <v>197</v>
      </c>
      <c r="C2643" t="s">
        <v>198</v>
      </c>
      <c r="D2643" t="s">
        <v>199</v>
      </c>
      <c r="E2643" t="s">
        <v>290</v>
      </c>
      <c r="F2643" t="s">
        <v>27</v>
      </c>
      <c r="G2643">
        <v>15071380883</v>
      </c>
      <c r="H2643" t="s">
        <v>299</v>
      </c>
      <c r="I2643" t="s">
        <v>25</v>
      </c>
      <c r="J2643">
        <v>158</v>
      </c>
      <c r="K2643">
        <v>2</v>
      </c>
      <c r="L2643">
        <v>1</v>
      </c>
      <c r="M2643">
        <v>158</v>
      </c>
      <c r="N2643">
        <v>2</v>
      </c>
      <c r="O2643">
        <v>1</v>
      </c>
      <c r="P2643">
        <v>2</v>
      </c>
      <c r="Q2643">
        <v>2</v>
      </c>
      <c r="R2643" s="1">
        <v>44686</v>
      </c>
      <c r="S2643" t="str">
        <f t="shared" si="205"/>
        <v>Lenny &amp; Larrys - Chocolate Chip</v>
      </c>
      <c r="T2643" t="str">
        <f t="shared" si="206"/>
        <v>Food</v>
      </c>
      <c r="U2643" t="str">
        <f>IF(T2643="Cell is Blank - Dis-regard",_xlfn.XLOOKUP(S2643,'Categroy Lookup'!A:A,'Categroy Lookup'!B:B,"Cell is Blank - Dis-regard"),T2643)</f>
        <v>Food</v>
      </c>
      <c r="V2643" t="b">
        <f t="shared" si="208"/>
        <v>1</v>
      </c>
      <c r="W2643">
        <f t="shared" si="207"/>
        <v>2</v>
      </c>
      <c r="X2643" s="8">
        <f t="shared" si="209"/>
        <v>1.3333333333333333</v>
      </c>
      <c r="Y2643" t="s">
        <v>582</v>
      </c>
      <c r="Z2643" t="s">
        <v>591</v>
      </c>
      <c r="AB2643" t="s">
        <v>687</v>
      </c>
      <c r="AC2643" t="s">
        <v>807</v>
      </c>
      <c r="AD2643">
        <v>2022</v>
      </c>
    </row>
    <row r="2644" spans="1:30" x14ac:dyDescent="0.25">
      <c r="A2644" t="s">
        <v>18</v>
      </c>
      <c r="B2644" t="s">
        <v>197</v>
      </c>
      <c r="C2644" t="s">
        <v>198</v>
      </c>
      <c r="D2644" t="s">
        <v>199</v>
      </c>
      <c r="E2644" t="s">
        <v>93</v>
      </c>
      <c r="F2644" t="s">
        <v>23</v>
      </c>
      <c r="G2644">
        <v>15071386783</v>
      </c>
      <c r="H2644" t="s">
        <v>299</v>
      </c>
      <c r="I2644" t="s">
        <v>25</v>
      </c>
      <c r="J2644">
        <v>142</v>
      </c>
      <c r="K2644">
        <v>1.5</v>
      </c>
      <c r="L2644">
        <v>1</v>
      </c>
      <c r="M2644">
        <v>142</v>
      </c>
      <c r="N2644">
        <v>1.5</v>
      </c>
      <c r="O2644">
        <v>1</v>
      </c>
      <c r="P2644">
        <v>1.5</v>
      </c>
      <c r="Q2644">
        <v>1.5</v>
      </c>
      <c r="R2644" s="1">
        <v>44686</v>
      </c>
      <c r="S2644" t="str">
        <f t="shared" si="205"/>
        <v>Coca Cola - Zero Sugar</v>
      </c>
      <c r="T2644" t="str">
        <f t="shared" si="206"/>
        <v>Carbonated</v>
      </c>
      <c r="U2644" t="str">
        <f>IF(T2644="Cell is Blank - Dis-regard",_xlfn.XLOOKUP(S2644,'Categroy Lookup'!A:A,'Categroy Lookup'!B:B,"Cell is Blank - Dis-regard"),T2644)</f>
        <v>Carbonated</v>
      </c>
      <c r="V2644" t="b">
        <f t="shared" si="208"/>
        <v>1</v>
      </c>
      <c r="W2644">
        <f t="shared" si="207"/>
        <v>1.5</v>
      </c>
      <c r="X2644" s="8">
        <f t="shared" si="209"/>
        <v>1</v>
      </c>
      <c r="Y2644" t="s">
        <v>524</v>
      </c>
      <c r="Z2644" t="s">
        <v>525</v>
      </c>
      <c r="AB2644" t="s">
        <v>687</v>
      </c>
      <c r="AC2644" t="s">
        <v>807</v>
      </c>
      <c r="AD2644">
        <v>2022</v>
      </c>
    </row>
    <row r="2645" spans="1:30" x14ac:dyDescent="0.25">
      <c r="A2645" t="s">
        <v>18</v>
      </c>
      <c r="B2645" t="s">
        <v>28</v>
      </c>
      <c r="C2645" t="s">
        <v>20</v>
      </c>
      <c r="D2645" t="s">
        <v>29</v>
      </c>
      <c r="E2645" t="s">
        <v>98</v>
      </c>
      <c r="F2645" t="s">
        <v>27</v>
      </c>
      <c r="G2645">
        <v>15071524146</v>
      </c>
      <c r="H2645" t="s">
        <v>299</v>
      </c>
      <c r="I2645" t="s">
        <v>33</v>
      </c>
      <c r="J2645">
        <v>123</v>
      </c>
      <c r="K2645">
        <v>1.25</v>
      </c>
      <c r="L2645">
        <v>1</v>
      </c>
      <c r="M2645">
        <v>123</v>
      </c>
      <c r="N2645">
        <v>1.25</v>
      </c>
      <c r="O2645">
        <v>1</v>
      </c>
      <c r="P2645">
        <v>1.25</v>
      </c>
      <c r="Q2645">
        <v>1.25</v>
      </c>
      <c r="R2645" s="1">
        <v>44686</v>
      </c>
      <c r="S2645" t="str">
        <f t="shared" si="205"/>
        <v>CheezIt - Original</v>
      </c>
      <c r="T2645" t="str">
        <f t="shared" si="206"/>
        <v>Food</v>
      </c>
      <c r="U2645" t="str">
        <f>IF(T2645="Cell is Blank - Dis-regard",_xlfn.XLOOKUP(S2645,'Categroy Lookup'!A:A,'Categroy Lookup'!B:B,"Cell is Blank - Dis-regard"),T2645)</f>
        <v>Food</v>
      </c>
      <c r="V2645" t="b">
        <f t="shared" si="208"/>
        <v>1</v>
      </c>
      <c r="W2645">
        <f t="shared" si="207"/>
        <v>1.25</v>
      </c>
      <c r="X2645" s="8">
        <f t="shared" si="209"/>
        <v>0.83333333333333337</v>
      </c>
      <c r="Y2645" t="s">
        <v>528</v>
      </c>
      <c r="Z2645" t="s">
        <v>512</v>
      </c>
      <c r="AB2645" t="s">
        <v>687</v>
      </c>
      <c r="AC2645" t="s">
        <v>807</v>
      </c>
      <c r="AD2645">
        <v>2022</v>
      </c>
    </row>
    <row r="2646" spans="1:30" x14ac:dyDescent="0.25">
      <c r="A2646" t="s">
        <v>18</v>
      </c>
      <c r="B2646" t="s">
        <v>28</v>
      </c>
      <c r="C2646" t="s">
        <v>20</v>
      </c>
      <c r="D2646" t="s">
        <v>29</v>
      </c>
      <c r="E2646" t="s">
        <v>93</v>
      </c>
      <c r="F2646" t="s">
        <v>23</v>
      </c>
      <c r="G2646">
        <v>15071613928</v>
      </c>
      <c r="H2646" t="s">
        <v>299</v>
      </c>
      <c r="I2646" t="s">
        <v>25</v>
      </c>
      <c r="J2646">
        <v>140</v>
      </c>
      <c r="K2646">
        <v>1.5</v>
      </c>
      <c r="L2646">
        <v>1</v>
      </c>
      <c r="M2646">
        <v>140</v>
      </c>
      <c r="N2646">
        <v>1.5</v>
      </c>
      <c r="O2646">
        <v>1</v>
      </c>
      <c r="P2646">
        <v>1.5</v>
      </c>
      <c r="Q2646">
        <v>3</v>
      </c>
      <c r="R2646" s="1">
        <v>44686</v>
      </c>
      <c r="S2646" t="str">
        <f t="shared" si="205"/>
        <v>Coca Cola - Zero Sugar</v>
      </c>
      <c r="T2646" t="str">
        <f t="shared" si="206"/>
        <v>Carbonated</v>
      </c>
      <c r="U2646" t="str">
        <f>IF(T2646="Cell is Blank - Dis-regard",_xlfn.XLOOKUP(S2646,'Categroy Lookup'!A:A,'Categroy Lookup'!B:B,"Cell is Blank - Dis-regard"),T2646)</f>
        <v>Carbonated</v>
      </c>
      <c r="V2646" t="b">
        <f t="shared" si="208"/>
        <v>1</v>
      </c>
      <c r="W2646">
        <f t="shared" si="207"/>
        <v>1.5</v>
      </c>
      <c r="X2646" s="8">
        <f t="shared" si="209"/>
        <v>1</v>
      </c>
      <c r="Y2646" t="s">
        <v>524</v>
      </c>
      <c r="Z2646" t="s">
        <v>525</v>
      </c>
      <c r="AB2646" t="s">
        <v>687</v>
      </c>
      <c r="AC2646" t="s">
        <v>807</v>
      </c>
      <c r="AD2646">
        <v>2022</v>
      </c>
    </row>
    <row r="2647" spans="1:30" x14ac:dyDescent="0.25">
      <c r="A2647" t="s">
        <v>18</v>
      </c>
      <c r="B2647" t="s">
        <v>28</v>
      </c>
      <c r="C2647" t="s">
        <v>20</v>
      </c>
      <c r="D2647" t="s">
        <v>29</v>
      </c>
      <c r="E2647" t="s">
        <v>52</v>
      </c>
      <c r="F2647" t="s">
        <v>27</v>
      </c>
      <c r="G2647">
        <v>15071613928</v>
      </c>
      <c r="H2647" t="s">
        <v>299</v>
      </c>
      <c r="I2647" t="s">
        <v>25</v>
      </c>
      <c r="J2647">
        <v>114</v>
      </c>
      <c r="K2647">
        <v>1.5</v>
      </c>
      <c r="L2647">
        <v>1</v>
      </c>
      <c r="M2647">
        <v>114</v>
      </c>
      <c r="N2647">
        <v>1.5</v>
      </c>
      <c r="O2647">
        <v>1</v>
      </c>
      <c r="P2647">
        <v>1.5</v>
      </c>
      <c r="Q2647">
        <v>3</v>
      </c>
      <c r="R2647" s="1">
        <v>44686</v>
      </c>
      <c r="S2647" t="str">
        <f t="shared" si="205"/>
        <v>Miss Vickie's Potato Chip - Sea Salt Original</v>
      </c>
      <c r="T2647" t="str">
        <f t="shared" si="206"/>
        <v>Food</v>
      </c>
      <c r="U2647" t="str">
        <f>IF(T2647="Cell is Blank - Dis-regard",_xlfn.XLOOKUP(S2647,'Categroy Lookup'!A:A,'Categroy Lookup'!B:B,"Cell is Blank - Dis-regard"),T2647)</f>
        <v>Food</v>
      </c>
      <c r="V2647" t="b">
        <f t="shared" si="208"/>
        <v>1</v>
      </c>
      <c r="W2647">
        <f t="shared" si="207"/>
        <v>1.5</v>
      </c>
      <c r="X2647" s="8">
        <f t="shared" si="209"/>
        <v>1</v>
      </c>
      <c r="Y2647" t="s">
        <v>473</v>
      </c>
      <c r="Z2647" t="s">
        <v>488</v>
      </c>
      <c r="AB2647" t="s">
        <v>687</v>
      </c>
      <c r="AC2647" t="s">
        <v>807</v>
      </c>
      <c r="AD2647">
        <v>2022</v>
      </c>
    </row>
    <row r="2648" spans="1:30" x14ac:dyDescent="0.25">
      <c r="A2648" t="s">
        <v>18</v>
      </c>
      <c r="B2648" t="s">
        <v>40</v>
      </c>
      <c r="C2648" t="s">
        <v>41</v>
      </c>
      <c r="D2648" t="s">
        <v>42</v>
      </c>
      <c r="E2648" t="s">
        <v>270</v>
      </c>
      <c r="F2648" t="s">
        <v>27</v>
      </c>
      <c r="G2648">
        <v>15071924513</v>
      </c>
      <c r="H2648" t="s">
        <v>299</v>
      </c>
      <c r="I2648" t="s">
        <v>33</v>
      </c>
      <c r="J2648">
        <v>137</v>
      </c>
      <c r="K2648">
        <v>1.5</v>
      </c>
      <c r="L2648">
        <v>1</v>
      </c>
      <c r="M2648">
        <v>137</v>
      </c>
      <c r="N2648">
        <v>1.5</v>
      </c>
      <c r="O2648">
        <v>1</v>
      </c>
      <c r="P2648">
        <v>1.5</v>
      </c>
      <c r="Q2648">
        <v>1.5</v>
      </c>
      <c r="R2648" s="1">
        <v>44686</v>
      </c>
      <c r="S2648" t="str">
        <f t="shared" si="205"/>
        <v>Nutri Grain Apple Cinnamon</v>
      </c>
      <c r="T2648" t="str">
        <f t="shared" si="206"/>
        <v>Food</v>
      </c>
      <c r="U2648" t="str">
        <f>IF(T2648="Cell is Blank - Dis-regard",_xlfn.XLOOKUP(S2648,'Categroy Lookup'!A:A,'Categroy Lookup'!B:B,"Cell is Blank - Dis-regard"),T2648)</f>
        <v>Food</v>
      </c>
      <c r="V2648" t="b">
        <f t="shared" si="208"/>
        <v>1</v>
      </c>
      <c r="W2648">
        <f t="shared" si="207"/>
        <v>1.5</v>
      </c>
      <c r="X2648" s="8">
        <f t="shared" si="209"/>
        <v>1</v>
      </c>
      <c r="Y2648" t="s">
        <v>270</v>
      </c>
      <c r="AB2648" t="s">
        <v>687</v>
      </c>
      <c r="AC2648" t="s">
        <v>807</v>
      </c>
      <c r="AD2648">
        <v>2022</v>
      </c>
    </row>
    <row r="2649" spans="1:30" x14ac:dyDescent="0.25">
      <c r="A2649" t="s">
        <v>18</v>
      </c>
      <c r="B2649" t="s">
        <v>40</v>
      </c>
      <c r="C2649" t="s">
        <v>41</v>
      </c>
      <c r="D2649" t="s">
        <v>42</v>
      </c>
      <c r="E2649" t="s">
        <v>68</v>
      </c>
      <c r="F2649" t="s">
        <v>27</v>
      </c>
      <c r="G2649">
        <v>15071925568</v>
      </c>
      <c r="H2649" t="s">
        <v>299</v>
      </c>
      <c r="I2649" t="s">
        <v>33</v>
      </c>
      <c r="J2649">
        <v>136</v>
      </c>
      <c r="K2649">
        <v>1.5</v>
      </c>
      <c r="L2649">
        <v>1</v>
      </c>
      <c r="M2649">
        <v>136</v>
      </c>
      <c r="N2649">
        <v>1.5</v>
      </c>
      <c r="O2649">
        <v>1</v>
      </c>
      <c r="P2649">
        <v>1.5</v>
      </c>
      <c r="Q2649">
        <v>1.5</v>
      </c>
      <c r="R2649" s="1">
        <v>44686</v>
      </c>
      <c r="S2649" t="str">
        <f t="shared" si="205"/>
        <v>Newtons Fig Bar</v>
      </c>
      <c r="T2649" t="str">
        <f t="shared" si="206"/>
        <v>Food</v>
      </c>
      <c r="U2649" t="str">
        <f>IF(T2649="Cell is Blank - Dis-regard",_xlfn.XLOOKUP(S2649,'Categroy Lookup'!A:A,'Categroy Lookup'!B:B,"Cell is Blank - Dis-regard"),T2649)</f>
        <v>Food</v>
      </c>
      <c r="V2649" t="b">
        <f t="shared" si="208"/>
        <v>1</v>
      </c>
      <c r="W2649">
        <f t="shared" si="207"/>
        <v>1.5</v>
      </c>
      <c r="X2649" s="8">
        <f t="shared" si="209"/>
        <v>1</v>
      </c>
      <c r="Y2649" t="s">
        <v>68</v>
      </c>
      <c r="AB2649" t="s">
        <v>687</v>
      </c>
      <c r="AC2649" t="s">
        <v>807</v>
      </c>
      <c r="AD2649">
        <v>2022</v>
      </c>
    </row>
    <row r="2650" spans="1:30" x14ac:dyDescent="0.25">
      <c r="A2650" t="s">
        <v>18</v>
      </c>
      <c r="B2650" t="s">
        <v>197</v>
      </c>
      <c r="C2650" t="s">
        <v>198</v>
      </c>
      <c r="D2650" t="s">
        <v>199</v>
      </c>
      <c r="E2650" t="s">
        <v>205</v>
      </c>
      <c r="F2650" t="s">
        <v>23</v>
      </c>
      <c r="G2650">
        <v>15073523403</v>
      </c>
      <c r="H2650" t="s">
        <v>301</v>
      </c>
      <c r="I2650" t="s">
        <v>25</v>
      </c>
      <c r="J2650">
        <v>140</v>
      </c>
      <c r="K2650">
        <v>1.5</v>
      </c>
      <c r="L2650">
        <v>1</v>
      </c>
      <c r="M2650">
        <v>140</v>
      </c>
      <c r="N2650">
        <v>1.5</v>
      </c>
      <c r="O2650">
        <v>1</v>
      </c>
      <c r="P2650">
        <v>1.5</v>
      </c>
      <c r="Q2650">
        <v>1.5</v>
      </c>
      <c r="R2650" s="1">
        <v>44687</v>
      </c>
      <c r="S2650" t="str">
        <f t="shared" si="205"/>
        <v>Spindrift - Sparkling Water - Pineapple</v>
      </c>
      <c r="T2650" t="str">
        <f t="shared" si="206"/>
        <v>Carbonated</v>
      </c>
      <c r="U2650" t="str">
        <f>IF(T2650="Cell is Blank - Dis-regard",_xlfn.XLOOKUP(S2650,'Categroy Lookup'!A:A,'Categroy Lookup'!B:B,"Cell is Blank - Dis-regard"),T2650)</f>
        <v>Carbonated</v>
      </c>
      <c r="V2650" t="b">
        <f t="shared" si="208"/>
        <v>1</v>
      </c>
      <c r="W2650">
        <f t="shared" si="207"/>
        <v>1.5</v>
      </c>
      <c r="X2650" s="8">
        <f t="shared" si="209"/>
        <v>1</v>
      </c>
      <c r="Y2650" t="s">
        <v>486</v>
      </c>
      <c r="Z2650" t="s">
        <v>576</v>
      </c>
      <c r="AA2650" t="s">
        <v>577</v>
      </c>
      <c r="AB2650" t="s">
        <v>689</v>
      </c>
      <c r="AC2650" t="s">
        <v>808</v>
      </c>
      <c r="AD2650">
        <v>2022</v>
      </c>
    </row>
    <row r="2651" spans="1:30" x14ac:dyDescent="0.25">
      <c r="A2651" t="s">
        <v>18</v>
      </c>
      <c r="B2651" t="s">
        <v>36</v>
      </c>
      <c r="C2651" t="s">
        <v>37</v>
      </c>
      <c r="D2651" t="s">
        <v>38</v>
      </c>
      <c r="E2651" t="s">
        <v>34</v>
      </c>
      <c r="F2651" t="s">
        <v>27</v>
      </c>
      <c r="G2651">
        <v>15073888232</v>
      </c>
      <c r="H2651" t="s">
        <v>301</v>
      </c>
      <c r="I2651" t="s">
        <v>33</v>
      </c>
      <c r="J2651">
        <v>110</v>
      </c>
      <c r="K2651">
        <v>1.5</v>
      </c>
      <c r="L2651">
        <v>1</v>
      </c>
      <c r="M2651">
        <v>110</v>
      </c>
      <c r="N2651">
        <v>1.5</v>
      </c>
      <c r="O2651">
        <v>1</v>
      </c>
      <c r="P2651">
        <v>1.5</v>
      </c>
      <c r="Q2651">
        <v>1.5</v>
      </c>
      <c r="R2651" s="1">
        <v>44687</v>
      </c>
      <c r="S2651" t="str">
        <f t="shared" si="205"/>
        <v>Miss Vickie's Potato Chip - Sea Salt &amp; Vinega</v>
      </c>
      <c r="T2651" t="str">
        <f t="shared" si="206"/>
        <v>Food</v>
      </c>
      <c r="U2651" t="str">
        <f>IF(T2651="Cell is Blank - Dis-regard",_xlfn.XLOOKUP(S2651,'Categroy Lookup'!A:A,'Categroy Lookup'!B:B,"Cell is Blank - Dis-regard"),T2651)</f>
        <v>Food</v>
      </c>
      <c r="V2651" t="b">
        <f t="shared" si="208"/>
        <v>1</v>
      </c>
      <c r="W2651">
        <f t="shared" si="207"/>
        <v>1.5</v>
      </c>
      <c r="X2651" s="8">
        <f t="shared" si="209"/>
        <v>1</v>
      </c>
      <c r="Y2651" t="s">
        <v>473</v>
      </c>
      <c r="Z2651" t="s">
        <v>474</v>
      </c>
      <c r="AB2651" t="s">
        <v>689</v>
      </c>
      <c r="AC2651" t="s">
        <v>808</v>
      </c>
      <c r="AD2651">
        <v>2022</v>
      </c>
    </row>
    <row r="2652" spans="1:30" x14ac:dyDescent="0.25">
      <c r="A2652" t="s">
        <v>18</v>
      </c>
      <c r="B2652" t="s">
        <v>197</v>
      </c>
      <c r="C2652" t="s">
        <v>198</v>
      </c>
      <c r="D2652" t="s">
        <v>199</v>
      </c>
      <c r="E2652" t="s">
        <v>77</v>
      </c>
      <c r="F2652" t="s">
        <v>31</v>
      </c>
      <c r="G2652">
        <v>15074475618</v>
      </c>
      <c r="H2652" t="s">
        <v>301</v>
      </c>
      <c r="I2652" t="s">
        <v>33</v>
      </c>
      <c r="J2652">
        <v>141</v>
      </c>
      <c r="K2652">
        <v>2</v>
      </c>
      <c r="L2652">
        <v>1</v>
      </c>
      <c r="M2652">
        <v>141</v>
      </c>
      <c r="N2652">
        <v>2</v>
      </c>
      <c r="O2652">
        <v>1</v>
      </c>
      <c r="P2652">
        <v>2</v>
      </c>
      <c r="Q2652">
        <v>2</v>
      </c>
      <c r="R2652" s="1">
        <v>44687</v>
      </c>
      <c r="S2652" t="str">
        <f t="shared" si="205"/>
        <v>V8 Vegetable Juice - Original</v>
      </c>
      <c r="T2652" t="str">
        <f t="shared" si="206"/>
        <v>Non Carbonated</v>
      </c>
      <c r="U2652" t="str">
        <f>IF(T2652="Cell is Blank - Dis-regard",_xlfn.XLOOKUP(S2652,'Categroy Lookup'!A:A,'Categroy Lookup'!B:B,"Cell is Blank - Dis-regard"),T2652)</f>
        <v>Non Carbonated</v>
      </c>
      <c r="V2652" t="b">
        <f t="shared" si="208"/>
        <v>1</v>
      </c>
      <c r="W2652">
        <f t="shared" si="207"/>
        <v>2</v>
      </c>
      <c r="X2652" s="8">
        <f t="shared" si="209"/>
        <v>1.3333333333333333</v>
      </c>
      <c r="Y2652" t="s">
        <v>511</v>
      </c>
      <c r="Z2652" t="s">
        <v>512</v>
      </c>
      <c r="AB2652" t="s">
        <v>689</v>
      </c>
      <c r="AC2652" t="s">
        <v>808</v>
      </c>
      <c r="AD2652">
        <v>2022</v>
      </c>
    </row>
    <row r="2653" spans="1:30" x14ac:dyDescent="0.25">
      <c r="A2653" t="s">
        <v>18</v>
      </c>
      <c r="B2653" t="s">
        <v>197</v>
      </c>
      <c r="C2653" t="s">
        <v>198</v>
      </c>
      <c r="D2653" t="s">
        <v>199</v>
      </c>
      <c r="E2653" t="s">
        <v>210</v>
      </c>
      <c r="F2653" t="s">
        <v>27</v>
      </c>
      <c r="G2653">
        <v>15074951729</v>
      </c>
      <c r="H2653" t="s">
        <v>301</v>
      </c>
      <c r="I2653" t="s">
        <v>25</v>
      </c>
      <c r="J2653">
        <v>136</v>
      </c>
      <c r="K2653">
        <v>2</v>
      </c>
      <c r="L2653">
        <v>1</v>
      </c>
      <c r="M2653">
        <v>136</v>
      </c>
      <c r="N2653">
        <v>2</v>
      </c>
      <c r="O2653">
        <v>1</v>
      </c>
      <c r="P2653">
        <v>2</v>
      </c>
      <c r="Q2653">
        <v>3.5</v>
      </c>
      <c r="R2653" s="1">
        <v>44687</v>
      </c>
      <c r="S2653" t="str">
        <f t="shared" si="205"/>
        <v>Genius Keto Bar - Chocolate Dream</v>
      </c>
      <c r="T2653" t="str">
        <f t="shared" si="206"/>
        <v>Food</v>
      </c>
      <c r="U2653" t="str">
        <f>IF(T2653="Cell is Blank - Dis-regard",_xlfn.XLOOKUP(S2653,'Categroy Lookup'!A:A,'Categroy Lookup'!B:B,"Cell is Blank - Dis-regard"),T2653)</f>
        <v>Food</v>
      </c>
      <c r="V2653" t="b">
        <f t="shared" si="208"/>
        <v>1</v>
      </c>
      <c r="W2653">
        <f t="shared" si="207"/>
        <v>2</v>
      </c>
      <c r="X2653" s="8">
        <f t="shared" si="209"/>
        <v>1.3333333333333333</v>
      </c>
      <c r="Y2653" t="s">
        <v>580</v>
      </c>
      <c r="Z2653" t="s">
        <v>581</v>
      </c>
      <c r="AB2653" t="s">
        <v>689</v>
      </c>
      <c r="AC2653" t="s">
        <v>808</v>
      </c>
      <c r="AD2653">
        <v>2022</v>
      </c>
    </row>
    <row r="2654" spans="1:30" x14ac:dyDescent="0.25">
      <c r="A2654" t="s">
        <v>18</v>
      </c>
      <c r="B2654" t="s">
        <v>197</v>
      </c>
      <c r="C2654" t="s">
        <v>198</v>
      </c>
      <c r="D2654" t="s">
        <v>199</v>
      </c>
      <c r="E2654" t="s">
        <v>205</v>
      </c>
      <c r="F2654" t="s">
        <v>23</v>
      </c>
      <c r="G2654">
        <v>15074951729</v>
      </c>
      <c r="H2654" t="s">
        <v>301</v>
      </c>
      <c r="I2654" t="s">
        <v>25</v>
      </c>
      <c r="J2654">
        <v>140</v>
      </c>
      <c r="K2654">
        <v>1.5</v>
      </c>
      <c r="L2654">
        <v>1</v>
      </c>
      <c r="M2654">
        <v>140</v>
      </c>
      <c r="N2654">
        <v>1.5</v>
      </c>
      <c r="O2654">
        <v>1</v>
      </c>
      <c r="P2654">
        <v>1.5</v>
      </c>
      <c r="Q2654">
        <v>3.5</v>
      </c>
      <c r="R2654" s="1">
        <v>44687</v>
      </c>
      <c r="S2654" t="str">
        <f t="shared" si="205"/>
        <v>Spindrift - Sparkling Water - Pineapple</v>
      </c>
      <c r="T2654" t="str">
        <f t="shared" si="206"/>
        <v>Carbonated</v>
      </c>
      <c r="U2654" t="str">
        <f>IF(T2654="Cell is Blank - Dis-regard",_xlfn.XLOOKUP(S2654,'Categroy Lookup'!A:A,'Categroy Lookup'!B:B,"Cell is Blank - Dis-regard"),T2654)</f>
        <v>Carbonated</v>
      </c>
      <c r="V2654" t="b">
        <f t="shared" si="208"/>
        <v>1</v>
      </c>
      <c r="W2654">
        <f t="shared" si="207"/>
        <v>1.5</v>
      </c>
      <c r="X2654" s="8">
        <f t="shared" si="209"/>
        <v>1</v>
      </c>
      <c r="Y2654" t="s">
        <v>486</v>
      </c>
      <c r="Z2654" t="s">
        <v>576</v>
      </c>
      <c r="AA2654" t="s">
        <v>577</v>
      </c>
      <c r="AB2654" t="s">
        <v>689</v>
      </c>
      <c r="AC2654" t="s">
        <v>808</v>
      </c>
      <c r="AD2654">
        <v>2022</v>
      </c>
    </row>
    <row r="2655" spans="1:30" x14ac:dyDescent="0.25">
      <c r="A2655" t="s">
        <v>18</v>
      </c>
      <c r="B2655" t="s">
        <v>197</v>
      </c>
      <c r="C2655" t="s">
        <v>198</v>
      </c>
      <c r="D2655" t="s">
        <v>199</v>
      </c>
      <c r="E2655" t="s">
        <v>205</v>
      </c>
      <c r="F2655" t="s">
        <v>23</v>
      </c>
      <c r="G2655">
        <v>15075007442</v>
      </c>
      <c r="H2655" t="s">
        <v>301</v>
      </c>
      <c r="I2655" t="s">
        <v>33</v>
      </c>
      <c r="J2655">
        <v>140</v>
      </c>
      <c r="K2655">
        <v>1.5</v>
      </c>
      <c r="L2655">
        <v>1</v>
      </c>
      <c r="M2655">
        <v>140</v>
      </c>
      <c r="N2655">
        <v>1.5</v>
      </c>
      <c r="O2655">
        <v>1</v>
      </c>
      <c r="P2655">
        <v>1.5</v>
      </c>
      <c r="Q2655">
        <v>1.5</v>
      </c>
      <c r="R2655" s="1">
        <v>44687</v>
      </c>
      <c r="S2655" t="str">
        <f t="shared" si="205"/>
        <v>Spindrift - Sparkling Water - Pineapple</v>
      </c>
      <c r="T2655" t="str">
        <f t="shared" si="206"/>
        <v>Carbonated</v>
      </c>
      <c r="U2655" t="str">
        <f>IF(T2655="Cell is Blank - Dis-regard",_xlfn.XLOOKUP(S2655,'Categroy Lookup'!A:A,'Categroy Lookup'!B:B,"Cell is Blank - Dis-regard"),T2655)</f>
        <v>Carbonated</v>
      </c>
      <c r="V2655" t="b">
        <f t="shared" si="208"/>
        <v>1</v>
      </c>
      <c r="W2655">
        <f t="shared" si="207"/>
        <v>1.5</v>
      </c>
      <c r="X2655" s="8">
        <f t="shared" si="209"/>
        <v>1</v>
      </c>
      <c r="Y2655" t="s">
        <v>486</v>
      </c>
      <c r="Z2655" t="s">
        <v>576</v>
      </c>
      <c r="AA2655" t="s">
        <v>577</v>
      </c>
      <c r="AB2655" t="s">
        <v>689</v>
      </c>
      <c r="AC2655" t="s">
        <v>808</v>
      </c>
      <c r="AD2655">
        <v>2022</v>
      </c>
    </row>
    <row r="2656" spans="1:30" x14ac:dyDescent="0.25">
      <c r="A2656" t="s">
        <v>18</v>
      </c>
      <c r="B2656" t="s">
        <v>197</v>
      </c>
      <c r="C2656" t="s">
        <v>198</v>
      </c>
      <c r="D2656" t="s">
        <v>199</v>
      </c>
      <c r="E2656" t="s">
        <v>205</v>
      </c>
      <c r="F2656" t="s">
        <v>23</v>
      </c>
      <c r="G2656">
        <v>15075008896</v>
      </c>
      <c r="H2656" t="s">
        <v>301</v>
      </c>
      <c r="I2656" t="s">
        <v>33</v>
      </c>
      <c r="J2656">
        <v>140</v>
      </c>
      <c r="K2656">
        <v>1.5</v>
      </c>
      <c r="L2656">
        <v>1</v>
      </c>
      <c r="M2656">
        <v>140</v>
      </c>
      <c r="N2656">
        <v>1.5</v>
      </c>
      <c r="O2656">
        <v>1</v>
      </c>
      <c r="P2656">
        <v>1.5</v>
      </c>
      <c r="Q2656">
        <v>1.5</v>
      </c>
      <c r="R2656" s="1">
        <v>44687</v>
      </c>
      <c r="S2656" t="str">
        <f t="shared" si="205"/>
        <v>Spindrift - Sparkling Water - Pineapple</v>
      </c>
      <c r="T2656" t="str">
        <f t="shared" si="206"/>
        <v>Carbonated</v>
      </c>
      <c r="U2656" t="str">
        <f>IF(T2656="Cell is Blank - Dis-regard",_xlfn.XLOOKUP(S2656,'Categroy Lookup'!A:A,'Categroy Lookup'!B:B,"Cell is Blank - Dis-regard"),T2656)</f>
        <v>Carbonated</v>
      </c>
      <c r="V2656" t="b">
        <f t="shared" si="208"/>
        <v>1</v>
      </c>
      <c r="W2656">
        <f t="shared" si="207"/>
        <v>1.5</v>
      </c>
      <c r="X2656" s="8">
        <f t="shared" si="209"/>
        <v>1</v>
      </c>
      <c r="Y2656" t="s">
        <v>486</v>
      </c>
      <c r="Z2656" t="s">
        <v>576</v>
      </c>
      <c r="AA2656" t="s">
        <v>577</v>
      </c>
      <c r="AB2656" t="s">
        <v>689</v>
      </c>
      <c r="AC2656" t="s">
        <v>808</v>
      </c>
      <c r="AD2656">
        <v>2022</v>
      </c>
    </row>
    <row r="2657" spans="1:30" x14ac:dyDescent="0.25">
      <c r="A2657" t="s">
        <v>18</v>
      </c>
      <c r="B2657" t="s">
        <v>197</v>
      </c>
      <c r="C2657" t="s">
        <v>198</v>
      </c>
      <c r="D2657" t="s">
        <v>199</v>
      </c>
      <c r="E2657" t="s">
        <v>44</v>
      </c>
      <c r="F2657" t="s">
        <v>27</v>
      </c>
      <c r="G2657">
        <v>15075016341</v>
      </c>
      <c r="H2657" t="s">
        <v>301</v>
      </c>
      <c r="I2657" t="s">
        <v>33</v>
      </c>
      <c r="J2657">
        <v>122</v>
      </c>
      <c r="K2657">
        <v>2.5</v>
      </c>
      <c r="L2657">
        <v>1</v>
      </c>
      <c r="M2657">
        <v>122</v>
      </c>
      <c r="N2657">
        <v>2.5</v>
      </c>
      <c r="O2657">
        <v>1</v>
      </c>
      <c r="P2657">
        <v>2.5</v>
      </c>
      <c r="Q2657">
        <v>2.5</v>
      </c>
      <c r="R2657" s="1">
        <v>44687</v>
      </c>
      <c r="S2657" t="str">
        <f t="shared" si="205"/>
        <v>Seapoint Farms Dry Roasted Edamame - Wasabi</v>
      </c>
      <c r="T2657" t="str">
        <f t="shared" si="206"/>
        <v>Food</v>
      </c>
      <c r="U2657" t="str">
        <f>IF(T2657="Cell is Blank - Dis-regard",_xlfn.XLOOKUP(S2657,'Categroy Lookup'!A:A,'Categroy Lookup'!B:B,"Cell is Blank - Dis-regard"),T2657)</f>
        <v>Food</v>
      </c>
      <c r="V2657" t="b">
        <f t="shared" si="208"/>
        <v>1</v>
      </c>
      <c r="W2657">
        <f t="shared" si="207"/>
        <v>2.5</v>
      </c>
      <c r="X2657" s="8">
        <f t="shared" si="209"/>
        <v>1.6666666666666667</v>
      </c>
      <c r="Y2657" t="s">
        <v>476</v>
      </c>
      <c r="Z2657" t="s">
        <v>477</v>
      </c>
      <c r="AB2657" t="s">
        <v>689</v>
      </c>
      <c r="AC2657" t="s">
        <v>808</v>
      </c>
      <c r="AD2657">
        <v>2022</v>
      </c>
    </row>
    <row r="2658" spans="1:30" x14ac:dyDescent="0.25">
      <c r="A2658" t="s">
        <v>18</v>
      </c>
      <c r="B2658" t="s">
        <v>36</v>
      </c>
      <c r="C2658" t="s">
        <v>37</v>
      </c>
      <c r="D2658" t="s">
        <v>38</v>
      </c>
      <c r="E2658" t="s">
        <v>149</v>
      </c>
      <c r="F2658" t="s">
        <v>27</v>
      </c>
      <c r="G2658">
        <v>15075042789</v>
      </c>
      <c r="H2658" t="s">
        <v>301</v>
      </c>
      <c r="I2658" t="s">
        <v>33</v>
      </c>
      <c r="J2658">
        <v>139</v>
      </c>
      <c r="K2658">
        <v>2</v>
      </c>
      <c r="L2658">
        <v>1</v>
      </c>
      <c r="M2658">
        <v>139</v>
      </c>
      <c r="N2658">
        <v>2</v>
      </c>
      <c r="O2658">
        <v>1</v>
      </c>
      <c r="P2658">
        <v>2</v>
      </c>
      <c r="Q2658">
        <v>2</v>
      </c>
      <c r="R2658" s="1">
        <v>44687</v>
      </c>
      <c r="S2658" t="str">
        <f t="shared" si="205"/>
        <v>Kinder - Bueno - Crispy Creamy Chocolate</v>
      </c>
      <c r="T2658" t="str">
        <f t="shared" si="206"/>
        <v>Food</v>
      </c>
      <c r="U2658" t="str">
        <f>IF(T2658="Cell is Blank - Dis-regard",_xlfn.XLOOKUP(S2658,'Categroy Lookup'!A:A,'Categroy Lookup'!B:B,"Cell is Blank - Dis-regard"),T2658)</f>
        <v>Food</v>
      </c>
      <c r="V2658" t="b">
        <f t="shared" si="208"/>
        <v>1</v>
      </c>
      <c r="W2658">
        <f t="shared" si="207"/>
        <v>2</v>
      </c>
      <c r="X2658" s="8">
        <f t="shared" si="209"/>
        <v>1.3333333333333333</v>
      </c>
      <c r="Y2658" t="s">
        <v>557</v>
      </c>
      <c r="Z2658" t="s">
        <v>558</v>
      </c>
      <c r="AA2658" t="s">
        <v>559</v>
      </c>
      <c r="AB2658" t="s">
        <v>689</v>
      </c>
      <c r="AC2658" t="s">
        <v>808</v>
      </c>
      <c r="AD2658">
        <v>2022</v>
      </c>
    </row>
    <row r="2659" spans="1:30" x14ac:dyDescent="0.25">
      <c r="A2659" t="s">
        <v>18</v>
      </c>
      <c r="B2659" t="s">
        <v>36</v>
      </c>
      <c r="C2659" t="s">
        <v>37</v>
      </c>
      <c r="D2659" t="s">
        <v>38</v>
      </c>
      <c r="E2659" t="s">
        <v>160</v>
      </c>
      <c r="F2659" t="s">
        <v>27</v>
      </c>
      <c r="G2659">
        <v>15075225965</v>
      </c>
      <c r="H2659" t="s">
        <v>301</v>
      </c>
      <c r="I2659" t="s">
        <v>33</v>
      </c>
      <c r="J2659">
        <v>131</v>
      </c>
      <c r="K2659">
        <v>2</v>
      </c>
      <c r="L2659">
        <v>1</v>
      </c>
      <c r="M2659">
        <v>131</v>
      </c>
      <c r="N2659">
        <v>2</v>
      </c>
      <c r="O2659">
        <v>1</v>
      </c>
      <c r="P2659">
        <v>2</v>
      </c>
      <c r="Q2659">
        <v>2</v>
      </c>
      <c r="R2659" s="1">
        <v>44687</v>
      </c>
      <c r="S2659" t="str">
        <f t="shared" si="205"/>
        <v>RXBAR - Protein Bar - Peanut Butter</v>
      </c>
      <c r="T2659" t="str">
        <f t="shared" si="206"/>
        <v>Food</v>
      </c>
      <c r="U2659" t="str">
        <f>IF(T2659="Cell is Blank - Dis-regard",_xlfn.XLOOKUP(S2659,'Categroy Lookup'!A:A,'Categroy Lookup'!B:B,"Cell is Blank - Dis-regard"),T2659)</f>
        <v>Food</v>
      </c>
      <c r="V2659" t="b">
        <f t="shared" si="208"/>
        <v>1</v>
      </c>
      <c r="W2659">
        <f t="shared" si="207"/>
        <v>2</v>
      </c>
      <c r="X2659" s="8">
        <f t="shared" si="209"/>
        <v>1.3333333333333333</v>
      </c>
      <c r="Y2659" t="s">
        <v>561</v>
      </c>
      <c r="Z2659" t="s">
        <v>562</v>
      </c>
      <c r="AA2659" t="s">
        <v>563</v>
      </c>
      <c r="AB2659" t="s">
        <v>689</v>
      </c>
      <c r="AC2659" t="s">
        <v>808</v>
      </c>
      <c r="AD2659">
        <v>2022</v>
      </c>
    </row>
    <row r="2660" spans="1:30" x14ac:dyDescent="0.25">
      <c r="A2660" t="s">
        <v>18</v>
      </c>
      <c r="B2660" t="s">
        <v>36</v>
      </c>
      <c r="C2660" t="s">
        <v>37</v>
      </c>
      <c r="D2660" t="s">
        <v>38</v>
      </c>
      <c r="E2660" t="s">
        <v>62</v>
      </c>
      <c r="F2660" t="s">
        <v>27</v>
      </c>
      <c r="G2660">
        <v>15075236428</v>
      </c>
      <c r="H2660" t="s">
        <v>301</v>
      </c>
      <c r="I2660" t="s">
        <v>33</v>
      </c>
      <c r="J2660">
        <v>132</v>
      </c>
      <c r="K2660">
        <v>2</v>
      </c>
      <c r="L2660">
        <v>1</v>
      </c>
      <c r="M2660">
        <v>132</v>
      </c>
      <c r="N2660">
        <v>2</v>
      </c>
      <c r="O2660">
        <v>1</v>
      </c>
      <c r="P2660">
        <v>2</v>
      </c>
      <c r="Q2660">
        <v>2</v>
      </c>
      <c r="R2660" s="1">
        <v>44687</v>
      </c>
      <c r="S2660" t="str">
        <f t="shared" si="205"/>
        <v>Robert Irvine's - Fit Crunch -  Chocolate Pea</v>
      </c>
      <c r="T2660" t="str">
        <f t="shared" si="206"/>
        <v>Food</v>
      </c>
      <c r="U2660" t="str">
        <f>IF(T2660="Cell is Blank - Dis-regard",_xlfn.XLOOKUP(S2660,'Categroy Lookup'!A:A,'Categroy Lookup'!B:B,"Cell is Blank - Dis-regard"),T2660)</f>
        <v>Food</v>
      </c>
      <c r="V2660" t="b">
        <f t="shared" si="208"/>
        <v>1</v>
      </c>
      <c r="W2660">
        <f t="shared" si="207"/>
        <v>2</v>
      </c>
      <c r="X2660" s="8">
        <f t="shared" si="209"/>
        <v>1.3333333333333333</v>
      </c>
      <c r="Y2660" t="s">
        <v>495</v>
      </c>
      <c r="Z2660" t="s">
        <v>496</v>
      </c>
      <c r="AA2660" t="s">
        <v>497</v>
      </c>
      <c r="AB2660" t="s">
        <v>689</v>
      </c>
      <c r="AC2660" t="s">
        <v>808</v>
      </c>
      <c r="AD2660">
        <v>2022</v>
      </c>
    </row>
    <row r="2661" spans="1:30" x14ac:dyDescent="0.25">
      <c r="A2661" t="s">
        <v>18</v>
      </c>
      <c r="B2661" t="s">
        <v>36</v>
      </c>
      <c r="C2661" t="s">
        <v>37</v>
      </c>
      <c r="D2661" t="s">
        <v>38</v>
      </c>
      <c r="E2661" t="s">
        <v>92</v>
      </c>
      <c r="F2661" t="s">
        <v>27</v>
      </c>
      <c r="G2661">
        <v>15075297353</v>
      </c>
      <c r="H2661" t="s">
        <v>301</v>
      </c>
      <c r="I2661" t="s">
        <v>33</v>
      </c>
      <c r="J2661">
        <v>113</v>
      </c>
      <c r="K2661">
        <v>1.5</v>
      </c>
      <c r="L2661">
        <v>1</v>
      </c>
      <c r="M2661">
        <v>113</v>
      </c>
      <c r="N2661">
        <v>1.5</v>
      </c>
      <c r="O2661">
        <v>1</v>
      </c>
      <c r="P2661">
        <v>1.5</v>
      </c>
      <c r="Q2661">
        <v>1.5</v>
      </c>
      <c r="R2661" s="1">
        <v>44687</v>
      </c>
      <c r="S2661" t="str">
        <f t="shared" si="205"/>
        <v>Miss Vickie's Potato Chip - Jalapeno</v>
      </c>
      <c r="T2661" t="str">
        <f t="shared" si="206"/>
        <v>Food</v>
      </c>
      <c r="U2661" t="str">
        <f>IF(T2661="Cell is Blank - Dis-regard",_xlfn.XLOOKUP(S2661,'Categroy Lookup'!A:A,'Categroy Lookup'!B:B,"Cell is Blank - Dis-regard"),T2661)</f>
        <v>Food</v>
      </c>
      <c r="V2661" t="b">
        <f t="shared" si="208"/>
        <v>1</v>
      </c>
      <c r="W2661">
        <f t="shared" si="207"/>
        <v>1.5</v>
      </c>
      <c r="X2661" s="8">
        <f t="shared" si="209"/>
        <v>1</v>
      </c>
      <c r="Y2661" t="s">
        <v>473</v>
      </c>
      <c r="Z2661" t="s">
        <v>523</v>
      </c>
      <c r="AB2661" t="s">
        <v>689</v>
      </c>
      <c r="AC2661" t="s">
        <v>808</v>
      </c>
      <c r="AD2661">
        <v>2022</v>
      </c>
    </row>
    <row r="2662" spans="1:30" x14ac:dyDescent="0.25">
      <c r="A2662" t="s">
        <v>18</v>
      </c>
      <c r="B2662" t="s">
        <v>197</v>
      </c>
      <c r="C2662" t="s">
        <v>198</v>
      </c>
      <c r="D2662" t="s">
        <v>199</v>
      </c>
      <c r="E2662" t="s">
        <v>155</v>
      </c>
      <c r="F2662" t="s">
        <v>27</v>
      </c>
      <c r="G2662">
        <v>15075401488</v>
      </c>
      <c r="H2662" t="s">
        <v>301</v>
      </c>
      <c r="I2662" t="s">
        <v>25</v>
      </c>
      <c r="J2662">
        <v>138</v>
      </c>
      <c r="K2662">
        <v>1.5</v>
      </c>
      <c r="L2662">
        <v>1</v>
      </c>
      <c r="M2662">
        <v>138</v>
      </c>
      <c r="N2662">
        <v>1.5</v>
      </c>
      <c r="O2662">
        <v>1</v>
      </c>
      <c r="P2662">
        <v>1.5</v>
      </c>
      <c r="Q2662">
        <v>1.5</v>
      </c>
      <c r="R2662" s="1">
        <v>44687</v>
      </c>
      <c r="S2662" t="str">
        <f t="shared" si="205"/>
        <v>Belvita Snack Packs - Blueberry</v>
      </c>
      <c r="T2662" t="str">
        <f t="shared" si="206"/>
        <v>Food</v>
      </c>
      <c r="U2662" t="str">
        <f>IF(T2662="Cell is Blank - Dis-regard",_xlfn.XLOOKUP(S2662,'Categroy Lookup'!A:A,'Categroy Lookup'!B:B,"Cell is Blank - Dis-regard"),T2662)</f>
        <v>Food</v>
      </c>
      <c r="V2662" t="b">
        <f t="shared" si="208"/>
        <v>1</v>
      </c>
      <c r="W2662">
        <f t="shared" si="207"/>
        <v>1.5</v>
      </c>
      <c r="X2662" s="8">
        <f t="shared" si="209"/>
        <v>1</v>
      </c>
      <c r="Y2662" t="s">
        <v>560</v>
      </c>
      <c r="Z2662" t="s">
        <v>539</v>
      </c>
      <c r="AB2662" t="s">
        <v>689</v>
      </c>
      <c r="AC2662" t="s">
        <v>808</v>
      </c>
      <c r="AD2662">
        <v>2022</v>
      </c>
    </row>
    <row r="2663" spans="1:30" x14ac:dyDescent="0.25">
      <c r="A2663" t="s">
        <v>18</v>
      </c>
      <c r="B2663" t="s">
        <v>40</v>
      </c>
      <c r="C2663" t="s">
        <v>41</v>
      </c>
      <c r="D2663" t="s">
        <v>42</v>
      </c>
      <c r="E2663" t="s">
        <v>68</v>
      </c>
      <c r="F2663" t="s">
        <v>27</v>
      </c>
      <c r="G2663">
        <v>15075590919</v>
      </c>
      <c r="H2663" t="s">
        <v>301</v>
      </c>
      <c r="I2663" t="s">
        <v>33</v>
      </c>
      <c r="J2663">
        <v>136</v>
      </c>
      <c r="K2663">
        <v>1.5</v>
      </c>
      <c r="L2663">
        <v>1</v>
      </c>
      <c r="M2663">
        <v>136</v>
      </c>
      <c r="N2663">
        <v>1.5</v>
      </c>
      <c r="O2663">
        <v>1</v>
      </c>
      <c r="P2663">
        <v>1.5</v>
      </c>
      <c r="Q2663">
        <v>1.5</v>
      </c>
      <c r="R2663" s="1">
        <v>44687</v>
      </c>
      <c r="S2663" t="str">
        <f t="shared" si="205"/>
        <v>Newtons Fig Bar</v>
      </c>
      <c r="T2663" t="str">
        <f t="shared" si="206"/>
        <v>Food</v>
      </c>
      <c r="U2663" t="str">
        <f>IF(T2663="Cell is Blank - Dis-regard",_xlfn.XLOOKUP(S2663,'Categroy Lookup'!A:A,'Categroy Lookup'!B:B,"Cell is Blank - Dis-regard"),T2663)</f>
        <v>Food</v>
      </c>
      <c r="V2663" t="b">
        <f t="shared" si="208"/>
        <v>1</v>
      </c>
      <c r="W2663">
        <f t="shared" si="207"/>
        <v>1.5</v>
      </c>
      <c r="X2663" s="8">
        <f t="shared" si="209"/>
        <v>1</v>
      </c>
      <c r="Y2663" t="s">
        <v>68</v>
      </c>
      <c r="AB2663" t="s">
        <v>689</v>
      </c>
      <c r="AC2663" t="s">
        <v>808</v>
      </c>
      <c r="AD2663">
        <v>2022</v>
      </c>
    </row>
    <row r="2664" spans="1:30" x14ac:dyDescent="0.25">
      <c r="A2664" t="s">
        <v>18</v>
      </c>
      <c r="B2664" t="s">
        <v>28</v>
      </c>
      <c r="C2664" t="s">
        <v>20</v>
      </c>
      <c r="D2664" t="s">
        <v>29</v>
      </c>
      <c r="E2664" t="s">
        <v>82</v>
      </c>
      <c r="F2664" t="s">
        <v>31</v>
      </c>
      <c r="G2664">
        <v>15075683663</v>
      </c>
      <c r="H2664" t="s">
        <v>301</v>
      </c>
      <c r="I2664" t="s">
        <v>33</v>
      </c>
      <c r="J2664">
        <v>143</v>
      </c>
      <c r="K2664">
        <v>2.5</v>
      </c>
      <c r="L2664">
        <v>1</v>
      </c>
      <c r="M2664">
        <v>143</v>
      </c>
      <c r="N2664">
        <v>2.5</v>
      </c>
      <c r="O2664">
        <v>1</v>
      </c>
      <c r="P2664">
        <v>2.5</v>
      </c>
      <c r="Q2664">
        <v>2.5</v>
      </c>
      <c r="R2664" s="1">
        <v>44687</v>
      </c>
      <c r="S2664" t="str">
        <f t="shared" si="205"/>
        <v>Snapple Diet Tea - Peach Tea</v>
      </c>
      <c r="T2664" t="str">
        <f t="shared" si="206"/>
        <v>Non Carbonated</v>
      </c>
      <c r="U2664" t="str">
        <f>IF(T2664="Cell is Blank - Dis-regard",_xlfn.XLOOKUP(S2664,'Categroy Lookup'!A:A,'Categroy Lookup'!B:B,"Cell is Blank - Dis-regard"),T2664)</f>
        <v>Non Carbonated</v>
      </c>
      <c r="V2664" t="b">
        <f t="shared" si="208"/>
        <v>1</v>
      </c>
      <c r="W2664">
        <f t="shared" si="207"/>
        <v>2.5</v>
      </c>
      <c r="X2664" s="8">
        <f t="shared" si="209"/>
        <v>1.6666666666666667</v>
      </c>
      <c r="Y2664" t="s">
        <v>478</v>
      </c>
      <c r="Z2664" t="s">
        <v>517</v>
      </c>
      <c r="AB2664" t="s">
        <v>689</v>
      </c>
      <c r="AC2664" t="s">
        <v>808</v>
      </c>
      <c r="AD2664">
        <v>2022</v>
      </c>
    </row>
    <row r="2665" spans="1:30" x14ac:dyDescent="0.25">
      <c r="A2665" t="s">
        <v>18</v>
      </c>
      <c r="B2665" t="s">
        <v>28</v>
      </c>
      <c r="C2665" t="s">
        <v>20</v>
      </c>
      <c r="D2665" t="s">
        <v>29</v>
      </c>
      <c r="E2665" t="s">
        <v>26</v>
      </c>
      <c r="F2665" t="s">
        <v>27</v>
      </c>
      <c r="G2665">
        <v>15075687437</v>
      </c>
      <c r="H2665" t="s">
        <v>301</v>
      </c>
      <c r="I2665" t="s">
        <v>33</v>
      </c>
      <c r="J2665">
        <v>124</v>
      </c>
      <c r="K2665">
        <v>1.5</v>
      </c>
      <c r="L2665">
        <v>1</v>
      </c>
      <c r="M2665">
        <v>124</v>
      </c>
      <c r="N2665">
        <v>1.5</v>
      </c>
      <c r="O2665">
        <v>1</v>
      </c>
      <c r="P2665">
        <v>1.5</v>
      </c>
      <c r="Q2665">
        <v>1.5</v>
      </c>
      <c r="R2665" s="1">
        <v>44687</v>
      </c>
      <c r="S2665" t="str">
        <f t="shared" si="205"/>
        <v>Takis - Hot Chilli Pepper &amp; Lime</v>
      </c>
      <c r="T2665" t="str">
        <f t="shared" si="206"/>
        <v>Food</v>
      </c>
      <c r="U2665" t="str">
        <f>IF(T2665="Cell is Blank - Dis-regard",_xlfn.XLOOKUP(S2665,'Categroy Lookup'!A:A,'Categroy Lookup'!B:B,"Cell is Blank - Dis-regard"),T2665)</f>
        <v>Food</v>
      </c>
      <c r="V2665" t="b">
        <f t="shared" si="208"/>
        <v>1</v>
      </c>
      <c r="W2665">
        <f t="shared" si="207"/>
        <v>1.5</v>
      </c>
      <c r="X2665" s="8">
        <f t="shared" si="209"/>
        <v>1</v>
      </c>
      <c r="Y2665" t="s">
        <v>469</v>
      </c>
      <c r="Z2665" t="s">
        <v>470</v>
      </c>
      <c r="AB2665" t="s">
        <v>689</v>
      </c>
      <c r="AC2665" t="s">
        <v>808</v>
      </c>
      <c r="AD2665">
        <v>2022</v>
      </c>
    </row>
    <row r="2666" spans="1:30" x14ac:dyDescent="0.25">
      <c r="A2666" t="s">
        <v>18</v>
      </c>
      <c r="B2666" t="s">
        <v>28</v>
      </c>
      <c r="C2666" t="s">
        <v>20</v>
      </c>
      <c r="D2666" t="s">
        <v>29</v>
      </c>
      <c r="E2666" t="s">
        <v>72</v>
      </c>
      <c r="F2666" t="s">
        <v>55</v>
      </c>
      <c r="G2666">
        <v>15075777800</v>
      </c>
      <c r="H2666" t="s">
        <v>301</v>
      </c>
      <c r="I2666" t="s">
        <v>25</v>
      </c>
      <c r="J2666">
        <v>144</v>
      </c>
      <c r="K2666">
        <v>1.5</v>
      </c>
      <c r="L2666">
        <v>1</v>
      </c>
      <c r="M2666">
        <v>144</v>
      </c>
      <c r="N2666">
        <v>1.5</v>
      </c>
      <c r="O2666">
        <v>1</v>
      </c>
      <c r="P2666">
        <v>1.5</v>
      </c>
      <c r="Q2666">
        <v>1.5</v>
      </c>
      <c r="R2666" s="1">
        <v>44687</v>
      </c>
      <c r="S2666" t="str">
        <f t="shared" si="205"/>
        <v>Poland Springs Water</v>
      </c>
      <c r="T2666" t="str">
        <f t="shared" si="206"/>
        <v>Water</v>
      </c>
      <c r="U2666" t="str">
        <f>IF(T2666="Cell is Blank - Dis-regard",_xlfn.XLOOKUP(S2666,'Categroy Lookup'!A:A,'Categroy Lookup'!B:B,"Cell is Blank - Dis-regard"),T2666)</f>
        <v>Water</v>
      </c>
      <c r="V2666" t="b">
        <f t="shared" si="208"/>
        <v>1</v>
      </c>
      <c r="W2666">
        <f t="shared" si="207"/>
        <v>1.5</v>
      </c>
      <c r="X2666" s="8">
        <f t="shared" si="209"/>
        <v>1</v>
      </c>
      <c r="Y2666" t="s">
        <v>72</v>
      </c>
      <c r="AB2666" t="s">
        <v>689</v>
      </c>
      <c r="AC2666" t="s">
        <v>808</v>
      </c>
      <c r="AD2666">
        <v>2022</v>
      </c>
    </row>
    <row r="2667" spans="1:30" x14ac:dyDescent="0.25">
      <c r="A2667" t="s">
        <v>18</v>
      </c>
      <c r="B2667" t="s">
        <v>28</v>
      </c>
      <c r="C2667" t="s">
        <v>20</v>
      </c>
      <c r="D2667" t="s">
        <v>29</v>
      </c>
      <c r="E2667" t="s">
        <v>72</v>
      </c>
      <c r="F2667" t="s">
        <v>55</v>
      </c>
      <c r="G2667">
        <v>15076527642</v>
      </c>
      <c r="H2667" t="s">
        <v>301</v>
      </c>
      <c r="I2667" t="s">
        <v>25</v>
      </c>
      <c r="J2667">
        <v>144</v>
      </c>
      <c r="K2667">
        <v>1.5</v>
      </c>
      <c r="L2667">
        <v>1</v>
      </c>
      <c r="M2667">
        <v>144</v>
      </c>
      <c r="N2667">
        <v>1.5</v>
      </c>
      <c r="O2667">
        <v>1</v>
      </c>
      <c r="P2667">
        <v>1.5</v>
      </c>
      <c r="Q2667">
        <v>1.5</v>
      </c>
      <c r="R2667" s="1">
        <v>44687</v>
      </c>
      <c r="S2667" t="str">
        <f t="shared" si="205"/>
        <v>Poland Springs Water</v>
      </c>
      <c r="T2667" t="str">
        <f t="shared" si="206"/>
        <v>Water</v>
      </c>
      <c r="U2667" t="str">
        <f>IF(T2667="Cell is Blank - Dis-regard",_xlfn.XLOOKUP(S2667,'Categroy Lookup'!A:A,'Categroy Lookup'!B:B,"Cell is Blank - Dis-regard"),T2667)</f>
        <v>Water</v>
      </c>
      <c r="V2667" t="b">
        <f t="shared" si="208"/>
        <v>1</v>
      </c>
      <c r="W2667">
        <f t="shared" si="207"/>
        <v>1.5</v>
      </c>
      <c r="X2667" s="8">
        <f t="shared" si="209"/>
        <v>1</v>
      </c>
      <c r="Y2667" t="s">
        <v>72</v>
      </c>
      <c r="AB2667" t="s">
        <v>689</v>
      </c>
      <c r="AC2667" t="s">
        <v>808</v>
      </c>
      <c r="AD2667">
        <v>2022</v>
      </c>
    </row>
    <row r="2668" spans="1:30" x14ac:dyDescent="0.25">
      <c r="A2668" t="s">
        <v>18</v>
      </c>
      <c r="B2668" t="s">
        <v>19</v>
      </c>
      <c r="C2668" t="s">
        <v>20</v>
      </c>
      <c r="D2668" t="s">
        <v>21</v>
      </c>
      <c r="E2668" t="s">
        <v>98</v>
      </c>
      <c r="F2668" t="s">
        <v>27</v>
      </c>
      <c r="G2668">
        <v>15076532203</v>
      </c>
      <c r="H2668" t="s">
        <v>301</v>
      </c>
      <c r="I2668" t="s">
        <v>25</v>
      </c>
      <c r="J2668">
        <v>125</v>
      </c>
      <c r="K2668">
        <v>1.25</v>
      </c>
      <c r="L2668">
        <v>1</v>
      </c>
      <c r="M2668">
        <v>125</v>
      </c>
      <c r="N2668">
        <v>1.25</v>
      </c>
      <c r="O2668">
        <v>1</v>
      </c>
      <c r="P2668">
        <v>1.25</v>
      </c>
      <c r="Q2668">
        <v>1.25</v>
      </c>
      <c r="R2668" s="1">
        <v>44687</v>
      </c>
      <c r="S2668" t="str">
        <f t="shared" si="205"/>
        <v>CheezIt - Original</v>
      </c>
      <c r="T2668" t="str">
        <f t="shared" si="206"/>
        <v>Food</v>
      </c>
      <c r="U2668" t="str">
        <f>IF(T2668="Cell is Blank - Dis-regard",_xlfn.XLOOKUP(S2668,'Categroy Lookup'!A:A,'Categroy Lookup'!B:B,"Cell is Blank - Dis-regard"),T2668)</f>
        <v>Food</v>
      </c>
      <c r="V2668" t="b">
        <f t="shared" si="208"/>
        <v>1</v>
      </c>
      <c r="W2668">
        <f t="shared" si="207"/>
        <v>1.25</v>
      </c>
      <c r="X2668" s="8">
        <f t="shared" si="209"/>
        <v>0.83333333333333337</v>
      </c>
      <c r="Y2668" t="s">
        <v>528</v>
      </c>
      <c r="Z2668" t="s">
        <v>512</v>
      </c>
      <c r="AB2668" t="s">
        <v>689</v>
      </c>
      <c r="AC2668" t="s">
        <v>808</v>
      </c>
      <c r="AD2668">
        <v>2022</v>
      </c>
    </row>
    <row r="2669" spans="1:30" x14ac:dyDescent="0.25">
      <c r="A2669" t="s">
        <v>18</v>
      </c>
      <c r="B2669" t="s">
        <v>19</v>
      </c>
      <c r="C2669" t="s">
        <v>20</v>
      </c>
      <c r="D2669" t="s">
        <v>21</v>
      </c>
      <c r="E2669" t="s">
        <v>284</v>
      </c>
      <c r="F2669" t="s">
        <v>55</v>
      </c>
      <c r="G2669">
        <v>15076568358</v>
      </c>
      <c r="H2669" t="s">
        <v>301</v>
      </c>
      <c r="I2669" t="s">
        <v>25</v>
      </c>
      <c r="J2669">
        <v>145</v>
      </c>
      <c r="K2669">
        <v>2.75</v>
      </c>
      <c r="L2669">
        <v>1</v>
      </c>
      <c r="M2669">
        <v>145</v>
      </c>
      <c r="N2669">
        <v>2.75</v>
      </c>
      <c r="O2669">
        <v>1</v>
      </c>
      <c r="P2669">
        <v>2.75</v>
      </c>
      <c r="Q2669">
        <v>2.75</v>
      </c>
      <c r="R2669" s="1">
        <v>44687</v>
      </c>
      <c r="S2669" t="str">
        <f t="shared" si="205"/>
        <v>BodyArmor LYTE - Strawberry Lemonade</v>
      </c>
      <c r="T2669" t="str">
        <f t="shared" si="206"/>
        <v>Water</v>
      </c>
      <c r="U2669" t="str">
        <f>IF(T2669="Cell is Blank - Dis-regard",_xlfn.XLOOKUP(S2669,'Categroy Lookup'!A:A,'Categroy Lookup'!B:B,"Cell is Blank - Dis-regard"),T2669)</f>
        <v>Water</v>
      </c>
      <c r="V2669" t="b">
        <f t="shared" si="208"/>
        <v>1</v>
      </c>
      <c r="W2669">
        <f t="shared" si="207"/>
        <v>2.75</v>
      </c>
      <c r="X2669" s="8">
        <f t="shared" si="209"/>
        <v>1.8333333333333333</v>
      </c>
      <c r="Y2669" t="s">
        <v>618</v>
      </c>
      <c r="Z2669" t="s">
        <v>619</v>
      </c>
      <c r="AB2669" t="s">
        <v>689</v>
      </c>
      <c r="AC2669" t="s">
        <v>808</v>
      </c>
      <c r="AD2669">
        <v>2022</v>
      </c>
    </row>
    <row r="2670" spans="1:30" x14ac:dyDescent="0.25">
      <c r="A2670" t="s">
        <v>18</v>
      </c>
      <c r="B2670" t="s">
        <v>40</v>
      </c>
      <c r="C2670" t="s">
        <v>41</v>
      </c>
      <c r="D2670" t="s">
        <v>42</v>
      </c>
      <c r="E2670" t="s">
        <v>256</v>
      </c>
      <c r="F2670" t="s">
        <v>27</v>
      </c>
      <c r="G2670">
        <v>15076587802</v>
      </c>
      <c r="H2670" t="s">
        <v>301</v>
      </c>
      <c r="I2670" t="s">
        <v>33</v>
      </c>
      <c r="J2670">
        <v>113</v>
      </c>
      <c r="K2670">
        <v>1.5</v>
      </c>
      <c r="L2670">
        <v>1</v>
      </c>
      <c r="M2670">
        <v>113</v>
      </c>
      <c r="N2670">
        <v>1.5</v>
      </c>
      <c r="O2670">
        <v>1</v>
      </c>
      <c r="P2670">
        <v>1.5</v>
      </c>
      <c r="Q2670">
        <v>1.5</v>
      </c>
      <c r="R2670" s="1">
        <v>44687</v>
      </c>
      <c r="S2670" t="str">
        <f t="shared" si="205"/>
        <v>Pop Corners - Sea Salt</v>
      </c>
      <c r="T2670" t="str">
        <f t="shared" si="206"/>
        <v>Food</v>
      </c>
      <c r="U2670" t="str">
        <f>IF(T2670="Cell is Blank - Dis-regard",_xlfn.XLOOKUP(S2670,'Categroy Lookup'!A:A,'Categroy Lookup'!B:B,"Cell is Blank - Dis-regard"),T2670)</f>
        <v>Food</v>
      </c>
      <c r="V2670" t="b">
        <f t="shared" si="208"/>
        <v>1</v>
      </c>
      <c r="W2670">
        <f t="shared" si="207"/>
        <v>1.5</v>
      </c>
      <c r="X2670" s="8">
        <f t="shared" si="209"/>
        <v>1</v>
      </c>
      <c r="Y2670" t="s">
        <v>606</v>
      </c>
      <c r="Z2670" t="s">
        <v>516</v>
      </c>
      <c r="AB2670" t="s">
        <v>689</v>
      </c>
      <c r="AC2670" t="s">
        <v>808</v>
      </c>
      <c r="AD2670">
        <v>2022</v>
      </c>
    </row>
    <row r="2671" spans="1:30" x14ac:dyDescent="0.25">
      <c r="A2671" t="s">
        <v>18</v>
      </c>
      <c r="B2671" t="s">
        <v>40</v>
      </c>
      <c r="C2671" t="s">
        <v>41</v>
      </c>
      <c r="D2671" t="s">
        <v>42</v>
      </c>
      <c r="E2671" t="s">
        <v>270</v>
      </c>
      <c r="F2671" t="s">
        <v>27</v>
      </c>
      <c r="G2671">
        <v>15076587513</v>
      </c>
      <c r="H2671" t="s">
        <v>301</v>
      </c>
      <c r="I2671" t="s">
        <v>33</v>
      </c>
      <c r="J2671">
        <v>135</v>
      </c>
      <c r="K2671">
        <v>1.5</v>
      </c>
      <c r="L2671">
        <v>1</v>
      </c>
      <c r="M2671">
        <v>135</v>
      </c>
      <c r="N2671">
        <v>1.5</v>
      </c>
      <c r="O2671">
        <v>1</v>
      </c>
      <c r="P2671">
        <v>1.5</v>
      </c>
      <c r="Q2671">
        <v>1.5</v>
      </c>
      <c r="R2671" s="1">
        <v>44687</v>
      </c>
      <c r="S2671" t="str">
        <f t="shared" si="205"/>
        <v>Nutri Grain Apple Cinnamon</v>
      </c>
      <c r="T2671" t="str">
        <f t="shared" si="206"/>
        <v>Food</v>
      </c>
      <c r="U2671" t="str">
        <f>IF(T2671="Cell is Blank - Dis-regard",_xlfn.XLOOKUP(S2671,'Categroy Lookup'!A:A,'Categroy Lookup'!B:B,"Cell is Blank - Dis-regard"),T2671)</f>
        <v>Food</v>
      </c>
      <c r="V2671" t="b">
        <f t="shared" si="208"/>
        <v>1</v>
      </c>
      <c r="W2671">
        <f t="shared" si="207"/>
        <v>1.5</v>
      </c>
      <c r="X2671" s="8">
        <f t="shared" si="209"/>
        <v>1</v>
      </c>
      <c r="Y2671" t="s">
        <v>270</v>
      </c>
      <c r="AB2671" t="s">
        <v>689</v>
      </c>
      <c r="AC2671" t="s">
        <v>808</v>
      </c>
      <c r="AD2671">
        <v>2022</v>
      </c>
    </row>
    <row r="2672" spans="1:30" x14ac:dyDescent="0.25">
      <c r="A2672" t="s">
        <v>18</v>
      </c>
      <c r="B2672" t="s">
        <v>197</v>
      </c>
      <c r="C2672" t="s">
        <v>198</v>
      </c>
      <c r="D2672" t="s">
        <v>199</v>
      </c>
      <c r="E2672" t="s">
        <v>298</v>
      </c>
      <c r="F2672" t="s">
        <v>27</v>
      </c>
      <c r="G2672">
        <v>15078084820</v>
      </c>
      <c r="H2672" t="s">
        <v>302</v>
      </c>
      <c r="I2672" t="s">
        <v>33</v>
      </c>
      <c r="J2672">
        <v>121</v>
      </c>
      <c r="K2672">
        <v>2</v>
      </c>
      <c r="L2672">
        <v>1</v>
      </c>
      <c r="M2672">
        <v>121</v>
      </c>
      <c r="N2672">
        <v>2</v>
      </c>
      <c r="O2672">
        <v>1</v>
      </c>
      <c r="P2672">
        <v>2</v>
      </c>
      <c r="Q2672">
        <v>2</v>
      </c>
      <c r="R2672" s="1">
        <v>44688</v>
      </c>
      <c r="S2672" t="str">
        <f t="shared" si="205"/>
        <v>Snyder's of Hanover Pretzel Pieces - Hot Buff</v>
      </c>
      <c r="T2672" t="str">
        <f t="shared" si="206"/>
        <v>Food</v>
      </c>
      <c r="U2672" t="str">
        <f>IF(T2672="Cell is Blank - Dis-regard",_xlfn.XLOOKUP(S2672,'Categroy Lookup'!A:A,'Categroy Lookup'!B:B,"Cell is Blank - Dis-regard"),T2672)</f>
        <v>Food</v>
      </c>
      <c r="V2672" t="b">
        <f t="shared" si="208"/>
        <v>1</v>
      </c>
      <c r="W2672">
        <f t="shared" si="207"/>
        <v>2</v>
      </c>
      <c r="X2672" s="8">
        <f t="shared" si="209"/>
        <v>1.3333333333333333</v>
      </c>
      <c r="Y2672" t="s">
        <v>622</v>
      </c>
      <c r="Z2672" t="s">
        <v>625</v>
      </c>
      <c r="AB2672" t="s">
        <v>677</v>
      </c>
      <c r="AC2672" t="s">
        <v>809</v>
      </c>
      <c r="AD2672">
        <v>2022</v>
      </c>
    </row>
    <row r="2673" spans="1:30" x14ac:dyDescent="0.25">
      <c r="A2673" t="s">
        <v>18</v>
      </c>
      <c r="B2673" t="s">
        <v>197</v>
      </c>
      <c r="C2673" t="s">
        <v>198</v>
      </c>
      <c r="D2673" t="s">
        <v>199</v>
      </c>
      <c r="E2673" t="s">
        <v>298</v>
      </c>
      <c r="F2673" t="s">
        <v>27</v>
      </c>
      <c r="G2673">
        <v>15078092982</v>
      </c>
      <c r="H2673" t="s">
        <v>302</v>
      </c>
      <c r="I2673" t="s">
        <v>33</v>
      </c>
      <c r="J2673">
        <v>121</v>
      </c>
      <c r="K2673">
        <v>2</v>
      </c>
      <c r="L2673">
        <v>1</v>
      </c>
      <c r="M2673">
        <v>121</v>
      </c>
      <c r="N2673">
        <v>2</v>
      </c>
      <c r="O2673">
        <v>1</v>
      </c>
      <c r="P2673">
        <v>2</v>
      </c>
      <c r="Q2673">
        <v>2</v>
      </c>
      <c r="R2673" s="1">
        <v>44688</v>
      </c>
      <c r="S2673" t="str">
        <f t="shared" si="205"/>
        <v>Snyder's of Hanover Pretzel Pieces - Hot Buff</v>
      </c>
      <c r="T2673" t="str">
        <f t="shared" si="206"/>
        <v>Food</v>
      </c>
      <c r="U2673" t="str">
        <f>IF(T2673="Cell is Blank - Dis-regard",_xlfn.XLOOKUP(S2673,'Categroy Lookup'!A:A,'Categroy Lookup'!B:B,"Cell is Blank - Dis-regard"),T2673)</f>
        <v>Food</v>
      </c>
      <c r="V2673" t="b">
        <f t="shared" si="208"/>
        <v>1</v>
      </c>
      <c r="W2673">
        <f t="shared" si="207"/>
        <v>2</v>
      </c>
      <c r="X2673" s="8">
        <f t="shared" si="209"/>
        <v>1.3333333333333333</v>
      </c>
      <c r="Y2673" t="s">
        <v>622</v>
      </c>
      <c r="Z2673" t="s">
        <v>625</v>
      </c>
      <c r="AB2673" t="s">
        <v>677</v>
      </c>
      <c r="AC2673" t="s">
        <v>809</v>
      </c>
      <c r="AD2673">
        <v>2022</v>
      </c>
    </row>
    <row r="2674" spans="1:30" x14ac:dyDescent="0.25">
      <c r="A2674" t="s">
        <v>18</v>
      </c>
      <c r="B2674" t="s">
        <v>197</v>
      </c>
      <c r="C2674" t="s">
        <v>198</v>
      </c>
      <c r="D2674" t="s">
        <v>199</v>
      </c>
      <c r="E2674" t="s">
        <v>268</v>
      </c>
      <c r="F2674" t="s">
        <v>27</v>
      </c>
      <c r="G2674">
        <v>15078617509</v>
      </c>
      <c r="H2674" t="s">
        <v>302</v>
      </c>
      <c r="I2674" t="s">
        <v>25</v>
      </c>
      <c r="J2674">
        <v>113</v>
      </c>
      <c r="K2674">
        <v>1.5</v>
      </c>
      <c r="L2674">
        <v>1</v>
      </c>
      <c r="M2674">
        <v>113</v>
      </c>
      <c r="N2674">
        <v>1.5</v>
      </c>
      <c r="O2674">
        <v>1</v>
      </c>
      <c r="P2674">
        <v>1.5</v>
      </c>
      <c r="Q2674">
        <v>1.5</v>
      </c>
      <c r="R2674" s="1">
        <v>44688</v>
      </c>
      <c r="S2674" t="str">
        <f t="shared" si="205"/>
        <v>Pop Corners - White Cheddar</v>
      </c>
      <c r="T2674" t="str">
        <f t="shared" si="206"/>
        <v>Food</v>
      </c>
      <c r="U2674" t="str">
        <f>IF(T2674="Cell is Blank - Dis-regard",_xlfn.XLOOKUP(S2674,'Categroy Lookup'!A:A,'Categroy Lookup'!B:B,"Cell is Blank - Dis-regard"),T2674)</f>
        <v>Food</v>
      </c>
      <c r="V2674" t="b">
        <f t="shared" si="208"/>
        <v>1</v>
      </c>
      <c r="W2674">
        <f t="shared" si="207"/>
        <v>1.5</v>
      </c>
      <c r="X2674" s="8">
        <f t="shared" si="209"/>
        <v>1</v>
      </c>
      <c r="Y2674" t="s">
        <v>606</v>
      </c>
      <c r="Z2674" t="s">
        <v>532</v>
      </c>
      <c r="AB2674" t="s">
        <v>677</v>
      </c>
      <c r="AC2674" t="s">
        <v>809</v>
      </c>
      <c r="AD2674">
        <v>2022</v>
      </c>
    </row>
    <row r="2675" spans="1:30" x14ac:dyDescent="0.25">
      <c r="A2675" t="s">
        <v>18</v>
      </c>
      <c r="B2675" t="s">
        <v>197</v>
      </c>
      <c r="C2675" t="s">
        <v>198</v>
      </c>
      <c r="D2675" t="s">
        <v>199</v>
      </c>
      <c r="E2675" t="s">
        <v>49</v>
      </c>
      <c r="F2675" t="s">
        <v>27</v>
      </c>
      <c r="G2675">
        <v>15078671942</v>
      </c>
      <c r="H2675" t="s">
        <v>302</v>
      </c>
      <c r="I2675" t="s">
        <v>33</v>
      </c>
      <c r="J2675">
        <v>134</v>
      </c>
      <c r="K2675">
        <v>2</v>
      </c>
      <c r="L2675">
        <v>1</v>
      </c>
      <c r="M2675">
        <v>134</v>
      </c>
      <c r="N2675">
        <v>2</v>
      </c>
      <c r="O2675">
        <v>1</v>
      </c>
      <c r="P2675">
        <v>2</v>
      </c>
      <c r="Q2675">
        <v>2</v>
      </c>
      <c r="R2675" s="1">
        <v>44688</v>
      </c>
      <c r="S2675" t="str">
        <f t="shared" si="205"/>
        <v>Wonderful Pistachios - Variety</v>
      </c>
      <c r="T2675" t="str">
        <f t="shared" si="206"/>
        <v>Food</v>
      </c>
      <c r="U2675" t="str">
        <f>IF(T2675="Cell is Blank - Dis-regard",_xlfn.XLOOKUP(S2675,'Categroy Lookup'!A:A,'Categroy Lookup'!B:B,"Cell is Blank - Dis-regard"),T2675)</f>
        <v>Food</v>
      </c>
      <c r="V2675" t="b">
        <f t="shared" si="208"/>
        <v>1</v>
      </c>
      <c r="W2675">
        <f t="shared" si="207"/>
        <v>2</v>
      </c>
      <c r="X2675" s="8">
        <f t="shared" si="209"/>
        <v>1.3333333333333333</v>
      </c>
      <c r="Y2675" t="s">
        <v>484</v>
      </c>
      <c r="Z2675" t="s">
        <v>485</v>
      </c>
      <c r="AB2675" t="s">
        <v>677</v>
      </c>
      <c r="AC2675" t="s">
        <v>809</v>
      </c>
      <c r="AD2675">
        <v>2022</v>
      </c>
    </row>
    <row r="2676" spans="1:30" x14ac:dyDescent="0.25">
      <c r="A2676" t="s">
        <v>18</v>
      </c>
      <c r="B2676" t="s">
        <v>197</v>
      </c>
      <c r="C2676" t="s">
        <v>198</v>
      </c>
      <c r="D2676" t="s">
        <v>199</v>
      </c>
      <c r="E2676" t="s">
        <v>288</v>
      </c>
      <c r="F2676" t="s">
        <v>27</v>
      </c>
      <c r="G2676">
        <v>15079001163</v>
      </c>
      <c r="H2676" t="s">
        <v>302</v>
      </c>
      <c r="I2676" t="s">
        <v>33</v>
      </c>
      <c r="J2676">
        <v>132</v>
      </c>
      <c r="K2676">
        <v>2</v>
      </c>
      <c r="L2676">
        <v>1</v>
      </c>
      <c r="M2676">
        <v>132</v>
      </c>
      <c r="N2676">
        <v>2</v>
      </c>
      <c r="O2676">
        <v>1</v>
      </c>
      <c r="P2676">
        <v>2</v>
      </c>
      <c r="Q2676">
        <v>2</v>
      </c>
      <c r="R2676" s="1">
        <v>44688</v>
      </c>
      <c r="S2676" t="str">
        <f t="shared" si="205"/>
        <v>Keep Healthy - Chocolate Fudge</v>
      </c>
      <c r="T2676" t="str">
        <f t="shared" si="206"/>
        <v>Food</v>
      </c>
      <c r="U2676" t="str">
        <f>IF(T2676="Cell is Blank - Dis-regard",_xlfn.XLOOKUP(S2676,'Categroy Lookup'!A:A,'Categroy Lookup'!B:B,"Cell is Blank - Dis-regard"),T2676)</f>
        <v>Food</v>
      </c>
      <c r="V2676" t="b">
        <f t="shared" si="208"/>
        <v>1</v>
      </c>
      <c r="W2676">
        <f t="shared" si="207"/>
        <v>2</v>
      </c>
      <c r="X2676" s="8">
        <f t="shared" si="209"/>
        <v>1.3333333333333333</v>
      </c>
      <c r="Y2676" t="s">
        <v>620</v>
      </c>
      <c r="Z2676" t="s">
        <v>621</v>
      </c>
      <c r="AB2676" t="s">
        <v>677</v>
      </c>
      <c r="AC2676" t="s">
        <v>809</v>
      </c>
      <c r="AD2676">
        <v>2022</v>
      </c>
    </row>
    <row r="2677" spans="1:30" x14ac:dyDescent="0.25">
      <c r="A2677" t="s">
        <v>18</v>
      </c>
      <c r="B2677" t="s">
        <v>197</v>
      </c>
      <c r="C2677" t="s">
        <v>198</v>
      </c>
      <c r="D2677" t="s">
        <v>199</v>
      </c>
      <c r="E2677" t="s">
        <v>298</v>
      </c>
      <c r="F2677" t="s">
        <v>27</v>
      </c>
      <c r="G2677">
        <v>15079005603</v>
      </c>
      <c r="H2677" t="s">
        <v>302</v>
      </c>
      <c r="I2677" t="s">
        <v>33</v>
      </c>
      <c r="J2677">
        <v>121</v>
      </c>
      <c r="K2677">
        <v>2</v>
      </c>
      <c r="L2677">
        <v>1</v>
      </c>
      <c r="M2677">
        <v>121</v>
      </c>
      <c r="N2677">
        <v>2</v>
      </c>
      <c r="O2677">
        <v>1</v>
      </c>
      <c r="P2677">
        <v>2</v>
      </c>
      <c r="Q2677">
        <v>2</v>
      </c>
      <c r="R2677" s="1">
        <v>44688</v>
      </c>
      <c r="S2677" t="str">
        <f t="shared" si="205"/>
        <v>Snyder's of Hanover Pretzel Pieces - Hot Buff</v>
      </c>
      <c r="T2677" t="str">
        <f t="shared" si="206"/>
        <v>Food</v>
      </c>
      <c r="U2677" t="str">
        <f>IF(T2677="Cell is Blank - Dis-regard",_xlfn.XLOOKUP(S2677,'Categroy Lookup'!A:A,'Categroy Lookup'!B:B,"Cell is Blank - Dis-regard"),T2677)</f>
        <v>Food</v>
      </c>
      <c r="V2677" t="b">
        <f t="shared" si="208"/>
        <v>1</v>
      </c>
      <c r="W2677">
        <f t="shared" si="207"/>
        <v>2</v>
      </c>
      <c r="X2677" s="8">
        <f t="shared" si="209"/>
        <v>1.3333333333333333</v>
      </c>
      <c r="Y2677" t="s">
        <v>622</v>
      </c>
      <c r="Z2677" t="s">
        <v>625</v>
      </c>
      <c r="AB2677" t="s">
        <v>677</v>
      </c>
      <c r="AC2677" t="s">
        <v>809</v>
      </c>
      <c r="AD2677">
        <v>2022</v>
      </c>
    </row>
    <row r="2678" spans="1:30" x14ac:dyDescent="0.25">
      <c r="A2678" t="s">
        <v>18</v>
      </c>
      <c r="B2678" t="s">
        <v>19</v>
      </c>
      <c r="C2678" t="s">
        <v>20</v>
      </c>
      <c r="D2678" t="s">
        <v>21</v>
      </c>
      <c r="E2678" t="s">
        <v>104</v>
      </c>
      <c r="F2678" t="s">
        <v>27</v>
      </c>
      <c r="G2678">
        <v>15079016575</v>
      </c>
      <c r="H2678" t="s">
        <v>302</v>
      </c>
      <c r="I2678" t="s">
        <v>33</v>
      </c>
      <c r="J2678">
        <v>121</v>
      </c>
      <c r="K2678">
        <v>1.25</v>
      </c>
      <c r="L2678">
        <v>1</v>
      </c>
      <c r="M2678">
        <v>121</v>
      </c>
      <c r="N2678">
        <v>1.25</v>
      </c>
      <c r="O2678">
        <v>1</v>
      </c>
      <c r="P2678">
        <v>1.25</v>
      </c>
      <c r="Q2678">
        <v>1.25</v>
      </c>
      <c r="R2678" s="1">
        <v>44688</v>
      </c>
      <c r="S2678" t="str">
        <f t="shared" si="205"/>
        <v>CheezIt - White Cheddar</v>
      </c>
      <c r="T2678" t="str">
        <f t="shared" si="206"/>
        <v>Food</v>
      </c>
      <c r="U2678" t="str">
        <f>IF(T2678="Cell is Blank - Dis-regard",_xlfn.XLOOKUP(S2678,'Categroy Lookup'!A:A,'Categroy Lookup'!B:B,"Cell is Blank - Dis-regard"),T2678)</f>
        <v>Food</v>
      </c>
      <c r="V2678" t="b">
        <f t="shared" si="208"/>
        <v>1</v>
      </c>
      <c r="W2678">
        <f t="shared" si="207"/>
        <v>1.25</v>
      </c>
      <c r="X2678" s="8">
        <f t="shared" si="209"/>
        <v>0.83333333333333337</v>
      </c>
      <c r="Y2678" t="s">
        <v>528</v>
      </c>
      <c r="Z2678" t="s">
        <v>532</v>
      </c>
      <c r="AB2678" t="s">
        <v>677</v>
      </c>
      <c r="AC2678" t="s">
        <v>809</v>
      </c>
      <c r="AD2678">
        <v>2022</v>
      </c>
    </row>
    <row r="2679" spans="1:30" x14ac:dyDescent="0.25">
      <c r="A2679" t="s">
        <v>18</v>
      </c>
      <c r="B2679" t="s">
        <v>197</v>
      </c>
      <c r="C2679" t="s">
        <v>198</v>
      </c>
      <c r="D2679" t="s">
        <v>199</v>
      </c>
      <c r="E2679" t="s">
        <v>211</v>
      </c>
      <c r="F2679" t="s">
        <v>27</v>
      </c>
      <c r="G2679">
        <v>15079119824</v>
      </c>
      <c r="H2679" t="s">
        <v>302</v>
      </c>
      <c r="I2679" t="s">
        <v>25</v>
      </c>
      <c r="J2679">
        <v>157</v>
      </c>
      <c r="K2679">
        <v>3</v>
      </c>
      <c r="L2679">
        <v>1</v>
      </c>
      <c r="M2679">
        <v>157</v>
      </c>
      <c r="N2679">
        <v>3</v>
      </c>
      <c r="O2679">
        <v>1</v>
      </c>
      <c r="P2679">
        <v>3</v>
      </c>
      <c r="Q2679">
        <v>3</v>
      </c>
      <c r="R2679" s="1">
        <v>44688</v>
      </c>
      <c r="S2679" t="str">
        <f t="shared" si="205"/>
        <v>Lenny &amp; Larrys - SnickerDoodle</v>
      </c>
      <c r="T2679" t="str">
        <f t="shared" si="206"/>
        <v>Food</v>
      </c>
      <c r="U2679" t="str">
        <f>IF(T2679="Cell is Blank - Dis-regard",_xlfn.XLOOKUP(S2679,'Categroy Lookup'!A:A,'Categroy Lookup'!B:B,"Cell is Blank - Dis-regard"),T2679)</f>
        <v>Food</v>
      </c>
      <c r="V2679" t="b">
        <f t="shared" si="208"/>
        <v>1</v>
      </c>
      <c r="W2679">
        <f t="shared" si="207"/>
        <v>3</v>
      </c>
      <c r="X2679" s="8">
        <f t="shared" si="209"/>
        <v>2</v>
      </c>
      <c r="Y2679" t="s">
        <v>582</v>
      </c>
      <c r="Z2679" t="s">
        <v>583</v>
      </c>
      <c r="AB2679" t="s">
        <v>677</v>
      </c>
      <c r="AC2679" t="s">
        <v>809</v>
      </c>
      <c r="AD2679">
        <v>2022</v>
      </c>
    </row>
    <row r="2680" spans="1:30" x14ac:dyDescent="0.25">
      <c r="A2680" t="s">
        <v>18</v>
      </c>
      <c r="B2680" t="s">
        <v>19</v>
      </c>
      <c r="C2680" t="s">
        <v>20</v>
      </c>
      <c r="D2680" t="s">
        <v>21</v>
      </c>
      <c r="E2680" t="s">
        <v>110</v>
      </c>
      <c r="F2680" t="s">
        <v>23</v>
      </c>
      <c r="G2680">
        <v>15079443220</v>
      </c>
      <c r="H2680" t="s">
        <v>302</v>
      </c>
      <c r="I2680" t="s">
        <v>25</v>
      </c>
      <c r="J2680">
        <v>140</v>
      </c>
      <c r="K2680">
        <v>1.5</v>
      </c>
      <c r="L2680">
        <v>1</v>
      </c>
      <c r="M2680">
        <v>140</v>
      </c>
      <c r="N2680">
        <v>1.5</v>
      </c>
      <c r="O2680">
        <v>1</v>
      </c>
      <c r="P2680">
        <v>1.5</v>
      </c>
      <c r="Q2680">
        <v>1.5</v>
      </c>
      <c r="R2680" s="1">
        <v>44688</v>
      </c>
      <c r="S2680" t="str">
        <f t="shared" si="205"/>
        <v>Bubly - Cherry</v>
      </c>
      <c r="T2680" t="str">
        <f t="shared" si="206"/>
        <v>Carbonated</v>
      </c>
      <c r="U2680" t="str">
        <f>IF(T2680="Cell is Blank - Dis-regard",_xlfn.XLOOKUP(S2680,'Categroy Lookup'!A:A,'Categroy Lookup'!B:B,"Cell is Blank - Dis-regard"),T2680)</f>
        <v>Carbonated</v>
      </c>
      <c r="V2680" t="b">
        <f t="shared" si="208"/>
        <v>1</v>
      </c>
      <c r="W2680">
        <f t="shared" si="207"/>
        <v>1.5</v>
      </c>
      <c r="X2680" s="8">
        <f t="shared" si="209"/>
        <v>1</v>
      </c>
      <c r="Y2680" t="s">
        <v>504</v>
      </c>
      <c r="Z2680" t="s">
        <v>537</v>
      </c>
      <c r="AB2680" t="s">
        <v>677</v>
      </c>
      <c r="AC2680" t="s">
        <v>809</v>
      </c>
      <c r="AD2680">
        <v>2022</v>
      </c>
    </row>
    <row r="2681" spans="1:30" x14ac:dyDescent="0.25">
      <c r="A2681" t="s">
        <v>18</v>
      </c>
      <c r="B2681" t="s">
        <v>28</v>
      </c>
      <c r="C2681" t="s">
        <v>20</v>
      </c>
      <c r="D2681" t="s">
        <v>29</v>
      </c>
      <c r="E2681" t="s">
        <v>72</v>
      </c>
      <c r="F2681" t="s">
        <v>55</v>
      </c>
      <c r="G2681">
        <v>15079442000</v>
      </c>
      <c r="H2681" t="s">
        <v>302</v>
      </c>
      <c r="I2681" t="s">
        <v>33</v>
      </c>
      <c r="J2681">
        <v>144</v>
      </c>
      <c r="K2681">
        <v>1.5</v>
      </c>
      <c r="L2681">
        <v>1</v>
      </c>
      <c r="M2681">
        <v>144</v>
      </c>
      <c r="N2681">
        <v>1.5</v>
      </c>
      <c r="O2681">
        <v>1</v>
      </c>
      <c r="P2681">
        <v>1.5</v>
      </c>
      <c r="Q2681">
        <v>1.5</v>
      </c>
      <c r="R2681" s="1">
        <v>44688</v>
      </c>
      <c r="S2681" t="str">
        <f t="shared" si="205"/>
        <v>Poland Springs Water</v>
      </c>
      <c r="T2681" t="str">
        <f t="shared" si="206"/>
        <v>Water</v>
      </c>
      <c r="U2681" t="str">
        <f>IF(T2681="Cell is Blank - Dis-regard",_xlfn.XLOOKUP(S2681,'Categroy Lookup'!A:A,'Categroy Lookup'!B:B,"Cell is Blank - Dis-regard"),T2681)</f>
        <v>Water</v>
      </c>
      <c r="V2681" t="b">
        <f t="shared" si="208"/>
        <v>1</v>
      </c>
      <c r="W2681">
        <f t="shared" si="207"/>
        <v>1.5</v>
      </c>
      <c r="X2681" s="8">
        <f t="shared" si="209"/>
        <v>1</v>
      </c>
      <c r="Y2681" t="s">
        <v>72</v>
      </c>
      <c r="AB2681" t="s">
        <v>677</v>
      </c>
      <c r="AC2681" t="s">
        <v>809</v>
      </c>
      <c r="AD2681">
        <v>2022</v>
      </c>
    </row>
    <row r="2682" spans="1:30" x14ac:dyDescent="0.25">
      <c r="A2682" t="s">
        <v>18</v>
      </c>
      <c r="B2682" t="s">
        <v>19</v>
      </c>
      <c r="C2682" t="s">
        <v>20</v>
      </c>
      <c r="D2682" t="s">
        <v>21</v>
      </c>
      <c r="E2682" t="s">
        <v>62</v>
      </c>
      <c r="F2682" t="s">
        <v>27</v>
      </c>
      <c r="G2682">
        <v>15079728145</v>
      </c>
      <c r="H2682" t="s">
        <v>302</v>
      </c>
      <c r="I2682" t="s">
        <v>25</v>
      </c>
      <c r="J2682">
        <v>138</v>
      </c>
      <c r="K2682">
        <v>2</v>
      </c>
      <c r="L2682">
        <v>1</v>
      </c>
      <c r="M2682">
        <v>138</v>
      </c>
      <c r="N2682">
        <v>2</v>
      </c>
      <c r="O2682">
        <v>1</v>
      </c>
      <c r="P2682">
        <v>2</v>
      </c>
      <c r="Q2682">
        <v>2</v>
      </c>
      <c r="R2682" s="1">
        <v>44688</v>
      </c>
      <c r="S2682" t="str">
        <f t="shared" si="205"/>
        <v>Robert Irvine's - Fit Crunch -  Chocolate Pea</v>
      </c>
      <c r="T2682" t="str">
        <f t="shared" si="206"/>
        <v>Food</v>
      </c>
      <c r="U2682" t="str">
        <f>IF(T2682="Cell is Blank - Dis-regard",_xlfn.XLOOKUP(S2682,'Categroy Lookup'!A:A,'Categroy Lookup'!B:B,"Cell is Blank - Dis-regard"),T2682)</f>
        <v>Food</v>
      </c>
      <c r="V2682" t="b">
        <f t="shared" si="208"/>
        <v>1</v>
      </c>
      <c r="W2682">
        <f t="shared" si="207"/>
        <v>2</v>
      </c>
      <c r="X2682" s="8">
        <f t="shared" si="209"/>
        <v>1.3333333333333333</v>
      </c>
      <c r="Y2682" t="s">
        <v>495</v>
      </c>
      <c r="Z2682" t="s">
        <v>496</v>
      </c>
      <c r="AA2682" t="s">
        <v>497</v>
      </c>
      <c r="AB2682" t="s">
        <v>677</v>
      </c>
      <c r="AC2682" t="s">
        <v>809</v>
      </c>
      <c r="AD2682">
        <v>2022</v>
      </c>
    </row>
    <row r="2683" spans="1:30" x14ac:dyDescent="0.25">
      <c r="A2683" t="s">
        <v>18</v>
      </c>
      <c r="B2683" t="s">
        <v>28</v>
      </c>
      <c r="C2683" t="s">
        <v>20</v>
      </c>
      <c r="D2683" t="s">
        <v>29</v>
      </c>
      <c r="E2683" t="s">
        <v>48</v>
      </c>
      <c r="F2683" t="s">
        <v>27</v>
      </c>
      <c r="G2683">
        <v>15079745792</v>
      </c>
      <c r="H2683" t="s">
        <v>302</v>
      </c>
      <c r="I2683" t="s">
        <v>25</v>
      </c>
      <c r="J2683">
        <v>130</v>
      </c>
      <c r="K2683">
        <v>2</v>
      </c>
      <c r="L2683">
        <v>2</v>
      </c>
      <c r="M2683">
        <v>130</v>
      </c>
      <c r="N2683">
        <v>2</v>
      </c>
      <c r="O2683">
        <v>2</v>
      </c>
      <c r="P2683">
        <v>4</v>
      </c>
      <c r="Q2683">
        <v>5.5</v>
      </c>
      <c r="R2683" s="1">
        <v>44688</v>
      </c>
      <c r="S2683" t="str">
        <f t="shared" si="205"/>
        <v>KitKat - Crisp Wafers</v>
      </c>
      <c r="T2683" t="str">
        <f t="shared" si="206"/>
        <v>Food</v>
      </c>
      <c r="U2683" t="str">
        <f>IF(T2683="Cell is Blank - Dis-regard",_xlfn.XLOOKUP(S2683,'Categroy Lookup'!A:A,'Categroy Lookup'!B:B,"Cell is Blank - Dis-regard"),T2683)</f>
        <v>Food</v>
      </c>
      <c r="V2683" t="b">
        <f t="shared" si="208"/>
        <v>1</v>
      </c>
      <c r="W2683">
        <f t="shared" si="207"/>
        <v>2</v>
      </c>
      <c r="X2683" s="8">
        <f t="shared" si="209"/>
        <v>1.3333333333333333</v>
      </c>
      <c r="Y2683" t="s">
        <v>482</v>
      </c>
      <c r="Z2683" t="s">
        <v>483</v>
      </c>
      <c r="AB2683" t="s">
        <v>677</v>
      </c>
      <c r="AC2683" t="s">
        <v>809</v>
      </c>
      <c r="AD2683">
        <v>2022</v>
      </c>
    </row>
    <row r="2684" spans="1:30" x14ac:dyDescent="0.25">
      <c r="A2684" t="s">
        <v>18</v>
      </c>
      <c r="B2684" t="s">
        <v>28</v>
      </c>
      <c r="C2684" t="s">
        <v>20</v>
      </c>
      <c r="D2684" t="s">
        <v>29</v>
      </c>
      <c r="E2684" t="s">
        <v>114</v>
      </c>
      <c r="F2684" t="s">
        <v>27</v>
      </c>
      <c r="G2684">
        <v>15079745792</v>
      </c>
      <c r="H2684" t="s">
        <v>302</v>
      </c>
      <c r="I2684" t="s">
        <v>25</v>
      </c>
      <c r="J2684">
        <v>112</v>
      </c>
      <c r="K2684">
        <v>1.5</v>
      </c>
      <c r="L2684">
        <v>1</v>
      </c>
      <c r="M2684">
        <v>112</v>
      </c>
      <c r="N2684">
        <v>1.5</v>
      </c>
      <c r="O2684">
        <v>1</v>
      </c>
      <c r="P2684">
        <v>1.5</v>
      </c>
      <c r="Q2684">
        <v>5.5</v>
      </c>
      <c r="R2684" s="1">
        <v>44688</v>
      </c>
      <c r="S2684" t="str">
        <f t="shared" si="205"/>
        <v>SunChips Multigrain - Original</v>
      </c>
      <c r="T2684" t="str">
        <f t="shared" si="206"/>
        <v>Food</v>
      </c>
      <c r="U2684" t="str">
        <f>IF(T2684="Cell is Blank - Dis-regard",_xlfn.XLOOKUP(S2684,'Categroy Lookup'!A:A,'Categroy Lookup'!B:B,"Cell is Blank - Dis-regard"),T2684)</f>
        <v>Food</v>
      </c>
      <c r="V2684" t="b">
        <f t="shared" si="208"/>
        <v>1</v>
      </c>
      <c r="W2684">
        <f t="shared" si="207"/>
        <v>1.5</v>
      </c>
      <c r="X2684" s="8">
        <f t="shared" si="209"/>
        <v>1</v>
      </c>
      <c r="Y2684" t="s">
        <v>502</v>
      </c>
      <c r="Z2684" t="s">
        <v>512</v>
      </c>
      <c r="AB2684" t="s">
        <v>677</v>
      </c>
      <c r="AC2684" t="s">
        <v>809</v>
      </c>
      <c r="AD2684">
        <v>2022</v>
      </c>
    </row>
    <row r="2685" spans="1:30" x14ac:dyDescent="0.25">
      <c r="A2685" t="s">
        <v>18</v>
      </c>
      <c r="B2685" t="s">
        <v>19</v>
      </c>
      <c r="C2685" t="s">
        <v>20</v>
      </c>
      <c r="D2685" t="s">
        <v>21</v>
      </c>
      <c r="E2685" t="s">
        <v>26</v>
      </c>
      <c r="F2685" t="s">
        <v>27</v>
      </c>
      <c r="G2685">
        <v>15079846267</v>
      </c>
      <c r="H2685" t="s">
        <v>302</v>
      </c>
      <c r="I2685" t="s">
        <v>33</v>
      </c>
      <c r="J2685">
        <v>123</v>
      </c>
      <c r="K2685">
        <v>1.5</v>
      </c>
      <c r="L2685">
        <v>1</v>
      </c>
      <c r="M2685">
        <v>123</v>
      </c>
      <c r="N2685">
        <v>1.5</v>
      </c>
      <c r="O2685">
        <v>1</v>
      </c>
      <c r="P2685">
        <v>1.5</v>
      </c>
      <c r="Q2685">
        <v>1.5</v>
      </c>
      <c r="R2685" s="1">
        <v>44688</v>
      </c>
      <c r="S2685" t="str">
        <f t="shared" si="205"/>
        <v>Takis - Hot Chilli Pepper &amp; Lime</v>
      </c>
      <c r="T2685" t="str">
        <f t="shared" si="206"/>
        <v>Food</v>
      </c>
      <c r="U2685" t="str">
        <f>IF(T2685="Cell is Blank - Dis-regard",_xlfn.XLOOKUP(S2685,'Categroy Lookup'!A:A,'Categroy Lookup'!B:B,"Cell is Blank - Dis-regard"),T2685)</f>
        <v>Food</v>
      </c>
      <c r="V2685" t="b">
        <f t="shared" si="208"/>
        <v>1</v>
      </c>
      <c r="W2685">
        <f t="shared" si="207"/>
        <v>1.5</v>
      </c>
      <c r="X2685" s="8">
        <f t="shared" si="209"/>
        <v>1</v>
      </c>
      <c r="Y2685" t="s">
        <v>469</v>
      </c>
      <c r="Z2685" t="s">
        <v>470</v>
      </c>
      <c r="AB2685" t="s">
        <v>677</v>
      </c>
      <c r="AC2685" t="s">
        <v>809</v>
      </c>
      <c r="AD2685">
        <v>2022</v>
      </c>
    </row>
    <row r="2686" spans="1:30" x14ac:dyDescent="0.25">
      <c r="A2686" t="s">
        <v>18</v>
      </c>
      <c r="B2686" t="s">
        <v>28</v>
      </c>
      <c r="C2686" t="s">
        <v>20</v>
      </c>
      <c r="D2686" t="s">
        <v>29</v>
      </c>
      <c r="E2686" t="s">
        <v>72</v>
      </c>
      <c r="F2686" t="s">
        <v>55</v>
      </c>
      <c r="G2686">
        <v>15079848801</v>
      </c>
      <c r="H2686" t="s">
        <v>302</v>
      </c>
      <c r="I2686" t="s">
        <v>25</v>
      </c>
      <c r="J2686">
        <v>144</v>
      </c>
      <c r="K2686">
        <v>1.5</v>
      </c>
      <c r="L2686">
        <v>1</v>
      </c>
      <c r="M2686">
        <v>144</v>
      </c>
      <c r="N2686">
        <v>1.5</v>
      </c>
      <c r="O2686">
        <v>1</v>
      </c>
      <c r="P2686">
        <v>1.5</v>
      </c>
      <c r="Q2686">
        <v>1.5</v>
      </c>
      <c r="R2686" s="1">
        <v>44688</v>
      </c>
      <c r="S2686" t="str">
        <f t="shared" si="205"/>
        <v>Poland Springs Water</v>
      </c>
      <c r="T2686" t="str">
        <f t="shared" si="206"/>
        <v>Water</v>
      </c>
      <c r="U2686" t="str">
        <f>IF(T2686="Cell is Blank - Dis-regard",_xlfn.XLOOKUP(S2686,'Categroy Lookup'!A:A,'Categroy Lookup'!B:B,"Cell is Blank - Dis-regard"),T2686)</f>
        <v>Water</v>
      </c>
      <c r="V2686" t="b">
        <f t="shared" si="208"/>
        <v>1</v>
      </c>
      <c r="W2686">
        <f t="shared" si="207"/>
        <v>1.5</v>
      </c>
      <c r="X2686" s="8">
        <f t="shared" si="209"/>
        <v>1</v>
      </c>
      <c r="Y2686" t="s">
        <v>72</v>
      </c>
      <c r="AB2686" t="s">
        <v>677</v>
      </c>
      <c r="AC2686" t="s">
        <v>809</v>
      </c>
      <c r="AD2686">
        <v>2022</v>
      </c>
    </row>
    <row r="2687" spans="1:30" x14ac:dyDescent="0.25">
      <c r="A2687" t="s">
        <v>18</v>
      </c>
      <c r="B2687" t="s">
        <v>28</v>
      </c>
      <c r="C2687" t="s">
        <v>20</v>
      </c>
      <c r="D2687" t="s">
        <v>29</v>
      </c>
      <c r="E2687" t="s">
        <v>122</v>
      </c>
      <c r="F2687" t="s">
        <v>55</v>
      </c>
      <c r="G2687">
        <v>15079869003</v>
      </c>
      <c r="H2687" t="s">
        <v>302</v>
      </c>
      <c r="I2687" t="s">
        <v>25</v>
      </c>
      <c r="J2687">
        <v>147</v>
      </c>
      <c r="K2687">
        <v>2.75</v>
      </c>
      <c r="L2687">
        <v>1</v>
      </c>
      <c r="M2687">
        <v>147</v>
      </c>
      <c r="N2687">
        <v>2.75</v>
      </c>
      <c r="O2687">
        <v>1</v>
      </c>
      <c r="P2687">
        <v>2.75</v>
      </c>
      <c r="Q2687">
        <v>2.75</v>
      </c>
      <c r="R2687" s="1">
        <v>44688</v>
      </c>
      <c r="S2687" t="str">
        <f t="shared" si="205"/>
        <v>Vitamin Water - Squeezed Lemonade</v>
      </c>
      <c r="T2687" t="str">
        <f t="shared" si="206"/>
        <v>Water</v>
      </c>
      <c r="U2687" t="str">
        <f>IF(T2687="Cell is Blank - Dis-regard",_xlfn.XLOOKUP(S2687,'Categroy Lookup'!A:A,'Categroy Lookup'!B:B,"Cell is Blank - Dis-regard"),T2687)</f>
        <v>Water</v>
      </c>
      <c r="V2687" t="b">
        <f t="shared" si="208"/>
        <v>1</v>
      </c>
      <c r="W2687">
        <f t="shared" si="207"/>
        <v>2.75</v>
      </c>
      <c r="X2687" s="8">
        <f t="shared" si="209"/>
        <v>1.8333333333333333</v>
      </c>
      <c r="Y2687" t="s">
        <v>489</v>
      </c>
      <c r="Z2687" t="s">
        <v>548</v>
      </c>
      <c r="AB2687" t="s">
        <v>677</v>
      </c>
      <c r="AC2687" t="s">
        <v>809</v>
      </c>
      <c r="AD2687">
        <v>2022</v>
      </c>
    </row>
    <row r="2688" spans="1:30" x14ac:dyDescent="0.25">
      <c r="A2688" t="s">
        <v>18</v>
      </c>
      <c r="B2688" t="s">
        <v>19</v>
      </c>
      <c r="C2688" t="s">
        <v>20</v>
      </c>
      <c r="D2688" t="s">
        <v>21</v>
      </c>
      <c r="E2688" t="s">
        <v>58</v>
      </c>
      <c r="F2688" t="s">
        <v>27</v>
      </c>
      <c r="G2688">
        <v>15079880950</v>
      </c>
      <c r="H2688" t="s">
        <v>302</v>
      </c>
      <c r="I2688" t="s">
        <v>33</v>
      </c>
      <c r="J2688">
        <v>122</v>
      </c>
      <c r="K2688">
        <v>2</v>
      </c>
      <c r="L2688">
        <v>1</v>
      </c>
      <c r="M2688">
        <v>122</v>
      </c>
      <c r="N2688">
        <v>2</v>
      </c>
      <c r="O2688">
        <v>1</v>
      </c>
      <c r="P2688">
        <v>2</v>
      </c>
      <c r="Q2688">
        <v>2</v>
      </c>
      <c r="R2688" s="1">
        <v>44688</v>
      </c>
      <c r="S2688" t="str">
        <f t="shared" si="205"/>
        <v>Oreo Mini</v>
      </c>
      <c r="T2688" t="str">
        <f t="shared" si="206"/>
        <v>Food</v>
      </c>
      <c r="U2688" t="str">
        <f>IF(T2688="Cell is Blank - Dis-regard",_xlfn.XLOOKUP(S2688,'Categroy Lookup'!A:A,'Categroy Lookup'!B:B,"Cell is Blank - Dis-regard"),T2688)</f>
        <v>Food</v>
      </c>
      <c r="V2688" t="b">
        <f t="shared" si="208"/>
        <v>1</v>
      </c>
      <c r="W2688">
        <f t="shared" si="207"/>
        <v>2</v>
      </c>
      <c r="X2688" s="8">
        <f t="shared" si="209"/>
        <v>1.3333333333333333</v>
      </c>
      <c r="Y2688" t="s">
        <v>58</v>
      </c>
      <c r="AB2688" t="s">
        <v>677</v>
      </c>
      <c r="AC2688" t="s">
        <v>809</v>
      </c>
      <c r="AD2688">
        <v>2022</v>
      </c>
    </row>
    <row r="2689" spans="1:30" x14ac:dyDescent="0.25">
      <c r="A2689" t="s">
        <v>18</v>
      </c>
      <c r="B2689" t="s">
        <v>28</v>
      </c>
      <c r="C2689" t="s">
        <v>20</v>
      </c>
      <c r="D2689" t="s">
        <v>29</v>
      </c>
      <c r="E2689" t="s">
        <v>72</v>
      </c>
      <c r="F2689" t="s">
        <v>55</v>
      </c>
      <c r="G2689">
        <v>15079984684</v>
      </c>
      <c r="H2689" t="s">
        <v>302</v>
      </c>
      <c r="I2689" t="s">
        <v>33</v>
      </c>
      <c r="J2689">
        <v>144</v>
      </c>
      <c r="K2689">
        <v>1.5</v>
      </c>
      <c r="L2689">
        <v>1</v>
      </c>
      <c r="M2689">
        <v>144</v>
      </c>
      <c r="N2689">
        <v>1.5</v>
      </c>
      <c r="O2689">
        <v>1</v>
      </c>
      <c r="P2689">
        <v>1.5</v>
      </c>
      <c r="Q2689">
        <v>1.5</v>
      </c>
      <c r="R2689" s="1">
        <v>44688</v>
      </c>
      <c r="S2689" t="str">
        <f t="shared" si="205"/>
        <v>Poland Springs Water</v>
      </c>
      <c r="T2689" t="str">
        <f t="shared" si="206"/>
        <v>Water</v>
      </c>
      <c r="U2689" t="str">
        <f>IF(T2689="Cell is Blank - Dis-regard",_xlfn.XLOOKUP(S2689,'Categroy Lookup'!A:A,'Categroy Lookup'!B:B,"Cell is Blank - Dis-regard"),T2689)</f>
        <v>Water</v>
      </c>
      <c r="V2689" t="b">
        <f t="shared" si="208"/>
        <v>1</v>
      </c>
      <c r="W2689">
        <f t="shared" si="207"/>
        <v>1.5</v>
      </c>
      <c r="X2689" s="8">
        <f t="shared" si="209"/>
        <v>1</v>
      </c>
      <c r="Y2689" t="s">
        <v>72</v>
      </c>
      <c r="AB2689" t="s">
        <v>677</v>
      </c>
      <c r="AC2689" t="s">
        <v>809</v>
      </c>
      <c r="AD2689">
        <v>2022</v>
      </c>
    </row>
    <row r="2690" spans="1:30" x14ac:dyDescent="0.25">
      <c r="A2690" t="s">
        <v>18</v>
      </c>
      <c r="B2690" t="s">
        <v>19</v>
      </c>
      <c r="C2690" t="s">
        <v>20</v>
      </c>
      <c r="D2690" t="s">
        <v>21</v>
      </c>
      <c r="E2690" t="s">
        <v>52</v>
      </c>
      <c r="F2690" t="s">
        <v>27</v>
      </c>
      <c r="G2690">
        <v>15079993392</v>
      </c>
      <c r="H2690" t="s">
        <v>302</v>
      </c>
      <c r="I2690" t="s">
        <v>33</v>
      </c>
      <c r="J2690">
        <v>114</v>
      </c>
      <c r="K2690">
        <v>1.5</v>
      </c>
      <c r="L2690">
        <v>1</v>
      </c>
      <c r="M2690">
        <v>114</v>
      </c>
      <c r="N2690">
        <v>1.5</v>
      </c>
      <c r="O2690">
        <v>1</v>
      </c>
      <c r="P2690">
        <v>1.5</v>
      </c>
      <c r="Q2690">
        <v>1.5</v>
      </c>
      <c r="R2690" s="1">
        <v>44688</v>
      </c>
      <c r="S2690" t="str">
        <f t="shared" ref="S2690:S2753" si="210">IF(E2690="","Cell is Blank - Dis-regard",E2690)</f>
        <v>Miss Vickie's Potato Chip - Sea Salt Original</v>
      </c>
      <c r="T2690" t="str">
        <f t="shared" ref="T2690:T2753" si="211">IF(F2690="","Cell is Blank - Dis-regard",F2690)</f>
        <v>Food</v>
      </c>
      <c r="U2690" t="str">
        <f>IF(T2690="Cell is Blank - Dis-regard",_xlfn.XLOOKUP(S2690,'Categroy Lookup'!A:A,'Categroy Lookup'!B:B,"Cell is Blank - Dis-regard"),T2690)</f>
        <v>Food</v>
      </c>
      <c r="V2690" t="b">
        <f t="shared" si="208"/>
        <v>1</v>
      </c>
      <c r="W2690">
        <f t="shared" ref="W2690:W2753" si="212">IF(V2690="FALSE",K2690,K2690)</f>
        <v>1.5</v>
      </c>
      <c r="X2690" s="8">
        <f t="shared" si="209"/>
        <v>1</v>
      </c>
      <c r="Y2690" t="s">
        <v>473</v>
      </c>
      <c r="Z2690" t="s">
        <v>488</v>
      </c>
      <c r="AB2690" t="s">
        <v>677</v>
      </c>
      <c r="AC2690" t="s">
        <v>809</v>
      </c>
      <c r="AD2690">
        <v>2022</v>
      </c>
    </row>
    <row r="2691" spans="1:30" x14ac:dyDescent="0.25">
      <c r="A2691" t="s">
        <v>18</v>
      </c>
      <c r="B2691" t="s">
        <v>19</v>
      </c>
      <c r="C2691" t="s">
        <v>20</v>
      </c>
      <c r="D2691" t="s">
        <v>21</v>
      </c>
      <c r="E2691" t="s">
        <v>54</v>
      </c>
      <c r="F2691" t="s">
        <v>55</v>
      </c>
      <c r="G2691">
        <v>15079996434</v>
      </c>
      <c r="H2691" t="s">
        <v>302</v>
      </c>
      <c r="I2691" t="s">
        <v>33</v>
      </c>
      <c r="J2691">
        <v>147</v>
      </c>
      <c r="K2691">
        <v>2.75</v>
      </c>
      <c r="L2691">
        <v>1</v>
      </c>
      <c r="M2691">
        <v>147</v>
      </c>
      <c r="N2691">
        <v>2.75</v>
      </c>
      <c r="O2691">
        <v>1</v>
      </c>
      <c r="P2691">
        <v>2.75</v>
      </c>
      <c r="Q2691">
        <v>2.75</v>
      </c>
      <c r="R2691" s="1">
        <v>44688</v>
      </c>
      <c r="S2691" t="str">
        <f t="shared" si="210"/>
        <v>Vitamin Water - XXX Acai BB Pomegranate</v>
      </c>
      <c r="T2691" t="str">
        <f t="shared" si="211"/>
        <v>Water</v>
      </c>
      <c r="U2691" t="str">
        <f>IF(T2691="Cell is Blank - Dis-regard",_xlfn.XLOOKUP(S2691,'Categroy Lookup'!A:A,'Categroy Lookup'!B:B,"Cell is Blank - Dis-regard"),T2691)</f>
        <v>Water</v>
      </c>
      <c r="V2691" t="b">
        <f t="shared" ref="V2691:V2754" si="213">K2691=N2691</f>
        <v>1</v>
      </c>
      <c r="W2691">
        <f t="shared" si="212"/>
        <v>2.75</v>
      </c>
      <c r="X2691" s="8">
        <f t="shared" ref="X2691:X2754" si="214">W2691/1.5</f>
        <v>1.8333333333333333</v>
      </c>
      <c r="Y2691" t="s">
        <v>489</v>
      </c>
      <c r="Z2691" t="s">
        <v>490</v>
      </c>
      <c r="AB2691" t="s">
        <v>677</v>
      </c>
      <c r="AC2691" t="s">
        <v>809</v>
      </c>
      <c r="AD2691">
        <v>2022</v>
      </c>
    </row>
    <row r="2692" spans="1:30" x14ac:dyDescent="0.25">
      <c r="A2692" t="s">
        <v>18</v>
      </c>
      <c r="B2692" t="s">
        <v>28</v>
      </c>
      <c r="C2692" t="s">
        <v>20</v>
      </c>
      <c r="D2692" t="s">
        <v>29</v>
      </c>
      <c r="E2692" t="s">
        <v>72</v>
      </c>
      <c r="F2692" t="s">
        <v>55</v>
      </c>
      <c r="G2692">
        <v>15080052946</v>
      </c>
      <c r="H2692" t="s">
        <v>302</v>
      </c>
      <c r="I2692" t="s">
        <v>33</v>
      </c>
      <c r="J2692">
        <v>144</v>
      </c>
      <c r="K2692">
        <v>1.5</v>
      </c>
      <c r="L2692">
        <v>1</v>
      </c>
      <c r="M2692">
        <v>144</v>
      </c>
      <c r="N2692">
        <v>1.5</v>
      </c>
      <c r="O2692">
        <v>1</v>
      </c>
      <c r="P2692">
        <v>1.5</v>
      </c>
      <c r="Q2692">
        <v>1.5</v>
      </c>
      <c r="R2692" s="1">
        <v>44688</v>
      </c>
      <c r="S2692" t="str">
        <f t="shared" si="210"/>
        <v>Poland Springs Water</v>
      </c>
      <c r="T2692" t="str">
        <f t="shared" si="211"/>
        <v>Water</v>
      </c>
      <c r="U2692" t="str">
        <f>IF(T2692="Cell is Blank - Dis-regard",_xlfn.XLOOKUP(S2692,'Categroy Lookup'!A:A,'Categroy Lookup'!B:B,"Cell is Blank - Dis-regard"),T2692)</f>
        <v>Water</v>
      </c>
      <c r="V2692" t="b">
        <f t="shared" si="213"/>
        <v>1</v>
      </c>
      <c r="W2692">
        <f t="shared" si="212"/>
        <v>1.5</v>
      </c>
      <c r="X2692" s="8">
        <f t="shared" si="214"/>
        <v>1</v>
      </c>
      <c r="Y2692" t="s">
        <v>72</v>
      </c>
      <c r="AB2692" t="s">
        <v>677</v>
      </c>
      <c r="AC2692" t="s">
        <v>809</v>
      </c>
      <c r="AD2692">
        <v>2022</v>
      </c>
    </row>
    <row r="2693" spans="1:30" x14ac:dyDescent="0.25">
      <c r="A2693" t="s">
        <v>18</v>
      </c>
      <c r="B2693" t="s">
        <v>19</v>
      </c>
      <c r="C2693" t="s">
        <v>20</v>
      </c>
      <c r="D2693" t="s">
        <v>21</v>
      </c>
      <c r="E2693" t="s">
        <v>52</v>
      </c>
      <c r="F2693" t="s">
        <v>27</v>
      </c>
      <c r="G2693">
        <v>15081388928</v>
      </c>
      <c r="H2693" t="s">
        <v>303</v>
      </c>
      <c r="I2693" t="s">
        <v>33</v>
      </c>
      <c r="J2693">
        <v>113</v>
      </c>
      <c r="K2693">
        <v>1.5</v>
      </c>
      <c r="L2693">
        <v>1</v>
      </c>
      <c r="M2693">
        <v>113</v>
      </c>
      <c r="N2693">
        <v>1.5</v>
      </c>
      <c r="O2693">
        <v>1</v>
      </c>
      <c r="P2693">
        <v>1.5</v>
      </c>
      <c r="Q2693">
        <v>1.5</v>
      </c>
      <c r="R2693" s="1">
        <v>44689</v>
      </c>
      <c r="S2693" t="str">
        <f t="shared" si="210"/>
        <v>Miss Vickie's Potato Chip - Sea Salt Original</v>
      </c>
      <c r="T2693" t="str">
        <f t="shared" si="211"/>
        <v>Food</v>
      </c>
      <c r="U2693" t="str">
        <f>IF(T2693="Cell is Blank - Dis-regard",_xlfn.XLOOKUP(S2693,'Categroy Lookup'!A:A,'Categroy Lookup'!B:B,"Cell is Blank - Dis-regard"),T2693)</f>
        <v>Food</v>
      </c>
      <c r="V2693" t="b">
        <f t="shared" si="213"/>
        <v>1</v>
      </c>
      <c r="W2693">
        <f t="shared" si="212"/>
        <v>1.5</v>
      </c>
      <c r="X2693" s="8">
        <f t="shared" si="214"/>
        <v>1</v>
      </c>
      <c r="Y2693" t="s">
        <v>473</v>
      </c>
      <c r="Z2693" t="s">
        <v>488</v>
      </c>
      <c r="AB2693" t="s">
        <v>679</v>
      </c>
      <c r="AC2693" t="s">
        <v>810</v>
      </c>
      <c r="AD2693">
        <v>2022</v>
      </c>
    </row>
    <row r="2694" spans="1:30" x14ac:dyDescent="0.25">
      <c r="A2694" t="s">
        <v>18</v>
      </c>
      <c r="B2694" t="s">
        <v>197</v>
      </c>
      <c r="C2694" t="s">
        <v>198</v>
      </c>
      <c r="D2694" t="s">
        <v>199</v>
      </c>
      <c r="E2694" t="s">
        <v>258</v>
      </c>
      <c r="F2694" t="s">
        <v>27</v>
      </c>
      <c r="G2694">
        <v>15081541674</v>
      </c>
      <c r="H2694" t="s">
        <v>303</v>
      </c>
      <c r="I2694" t="s">
        <v>33</v>
      </c>
      <c r="J2694">
        <v>112</v>
      </c>
      <c r="K2694">
        <v>1.5</v>
      </c>
      <c r="L2694">
        <v>1</v>
      </c>
      <c r="M2694">
        <v>112</v>
      </c>
      <c r="N2694">
        <v>1.5</v>
      </c>
      <c r="O2694">
        <v>1</v>
      </c>
      <c r="P2694">
        <v>1.5</v>
      </c>
      <c r="Q2694">
        <v>1.5</v>
      </c>
      <c r="R2694" s="1">
        <v>44689</v>
      </c>
      <c r="S2694" t="str">
        <f t="shared" si="210"/>
        <v>Pop Corners - Spicy Queso</v>
      </c>
      <c r="T2694" t="str">
        <f t="shared" si="211"/>
        <v>Food</v>
      </c>
      <c r="U2694" t="str">
        <f>IF(T2694="Cell is Blank - Dis-regard",_xlfn.XLOOKUP(S2694,'Categroy Lookup'!A:A,'Categroy Lookup'!B:B,"Cell is Blank - Dis-regard"),T2694)</f>
        <v>Food</v>
      </c>
      <c r="V2694" t="b">
        <f t="shared" si="213"/>
        <v>1</v>
      </c>
      <c r="W2694">
        <f t="shared" si="212"/>
        <v>1.5</v>
      </c>
      <c r="X2694" s="8">
        <f t="shared" si="214"/>
        <v>1</v>
      </c>
      <c r="Y2694" t="s">
        <v>606</v>
      </c>
      <c r="Z2694" t="s">
        <v>610</v>
      </c>
      <c r="AB2694" t="s">
        <v>679</v>
      </c>
      <c r="AC2694" t="s">
        <v>810</v>
      </c>
      <c r="AD2694">
        <v>2022</v>
      </c>
    </row>
    <row r="2695" spans="1:30" x14ac:dyDescent="0.25">
      <c r="A2695" t="s">
        <v>18</v>
      </c>
      <c r="B2695" t="s">
        <v>19</v>
      </c>
      <c r="C2695" t="s">
        <v>20</v>
      </c>
      <c r="D2695" t="s">
        <v>21</v>
      </c>
      <c r="E2695" t="s">
        <v>284</v>
      </c>
      <c r="F2695" t="s">
        <v>55</v>
      </c>
      <c r="G2695">
        <v>15081631738</v>
      </c>
      <c r="H2695" t="s">
        <v>303</v>
      </c>
      <c r="I2695" t="s">
        <v>25</v>
      </c>
      <c r="J2695">
        <v>145</v>
      </c>
      <c r="K2695">
        <v>2.75</v>
      </c>
      <c r="L2695">
        <v>1</v>
      </c>
      <c r="M2695">
        <v>145</v>
      </c>
      <c r="N2695">
        <v>2.75</v>
      </c>
      <c r="O2695">
        <v>1</v>
      </c>
      <c r="P2695">
        <v>2.75</v>
      </c>
      <c r="Q2695">
        <v>2.75</v>
      </c>
      <c r="R2695" s="1">
        <v>44689</v>
      </c>
      <c r="S2695" t="str">
        <f t="shared" si="210"/>
        <v>BodyArmor LYTE - Strawberry Lemonade</v>
      </c>
      <c r="T2695" t="str">
        <f t="shared" si="211"/>
        <v>Water</v>
      </c>
      <c r="U2695" t="str">
        <f>IF(T2695="Cell is Blank - Dis-regard",_xlfn.XLOOKUP(S2695,'Categroy Lookup'!A:A,'Categroy Lookup'!B:B,"Cell is Blank - Dis-regard"),T2695)</f>
        <v>Water</v>
      </c>
      <c r="V2695" t="b">
        <f t="shared" si="213"/>
        <v>1</v>
      </c>
      <c r="W2695">
        <f t="shared" si="212"/>
        <v>2.75</v>
      </c>
      <c r="X2695" s="8">
        <f t="shared" si="214"/>
        <v>1.8333333333333333</v>
      </c>
      <c r="Y2695" t="s">
        <v>618</v>
      </c>
      <c r="Z2695" t="s">
        <v>619</v>
      </c>
      <c r="AB2695" t="s">
        <v>679</v>
      </c>
      <c r="AC2695" t="s">
        <v>810</v>
      </c>
      <c r="AD2695">
        <v>2022</v>
      </c>
    </row>
    <row r="2696" spans="1:30" x14ac:dyDescent="0.25">
      <c r="A2696" t="s">
        <v>18</v>
      </c>
      <c r="B2696" t="s">
        <v>197</v>
      </c>
      <c r="C2696" t="s">
        <v>198</v>
      </c>
      <c r="D2696" t="s">
        <v>199</v>
      </c>
      <c r="E2696" t="s">
        <v>26</v>
      </c>
      <c r="F2696" t="s">
        <v>27</v>
      </c>
      <c r="G2696">
        <v>15081654802</v>
      </c>
      <c r="H2696" t="s">
        <v>303</v>
      </c>
      <c r="I2696" t="s">
        <v>33</v>
      </c>
      <c r="J2696">
        <v>114</v>
      </c>
      <c r="K2696">
        <v>1.5</v>
      </c>
      <c r="L2696">
        <v>1</v>
      </c>
      <c r="M2696">
        <v>114</v>
      </c>
      <c r="N2696">
        <v>1.5</v>
      </c>
      <c r="O2696">
        <v>1</v>
      </c>
      <c r="P2696">
        <v>1.5</v>
      </c>
      <c r="Q2696">
        <v>1.5</v>
      </c>
      <c r="R2696" s="1">
        <v>44689</v>
      </c>
      <c r="S2696" t="str">
        <f t="shared" si="210"/>
        <v>Takis - Hot Chilli Pepper &amp; Lime</v>
      </c>
      <c r="T2696" t="str">
        <f t="shared" si="211"/>
        <v>Food</v>
      </c>
      <c r="U2696" t="str">
        <f>IF(T2696="Cell is Blank - Dis-regard",_xlfn.XLOOKUP(S2696,'Categroy Lookup'!A:A,'Categroy Lookup'!B:B,"Cell is Blank - Dis-regard"),T2696)</f>
        <v>Food</v>
      </c>
      <c r="V2696" t="b">
        <f t="shared" si="213"/>
        <v>1</v>
      </c>
      <c r="W2696">
        <f t="shared" si="212"/>
        <v>1.5</v>
      </c>
      <c r="X2696" s="8">
        <f t="shared" si="214"/>
        <v>1</v>
      </c>
      <c r="Y2696" t="s">
        <v>469</v>
      </c>
      <c r="Z2696" t="s">
        <v>470</v>
      </c>
      <c r="AB2696" t="s">
        <v>679</v>
      </c>
      <c r="AC2696" t="s">
        <v>810</v>
      </c>
      <c r="AD2696">
        <v>2022</v>
      </c>
    </row>
    <row r="2697" spans="1:30" x14ac:dyDescent="0.25">
      <c r="A2697" t="s">
        <v>18</v>
      </c>
      <c r="B2697" t="s">
        <v>197</v>
      </c>
      <c r="C2697" t="s">
        <v>198</v>
      </c>
      <c r="D2697" t="s">
        <v>199</v>
      </c>
      <c r="E2697" t="s">
        <v>210</v>
      </c>
      <c r="F2697" t="s">
        <v>27</v>
      </c>
      <c r="G2697">
        <v>15081666052</v>
      </c>
      <c r="H2697" t="s">
        <v>303</v>
      </c>
      <c r="I2697" t="s">
        <v>25</v>
      </c>
      <c r="J2697">
        <v>136</v>
      </c>
      <c r="K2697">
        <v>2</v>
      </c>
      <c r="L2697">
        <v>1</v>
      </c>
      <c r="M2697">
        <v>136</v>
      </c>
      <c r="N2697">
        <v>2</v>
      </c>
      <c r="O2697">
        <v>1</v>
      </c>
      <c r="P2697">
        <v>2</v>
      </c>
      <c r="Q2697">
        <v>2</v>
      </c>
      <c r="R2697" s="1">
        <v>44689</v>
      </c>
      <c r="S2697" t="str">
        <f t="shared" si="210"/>
        <v>Genius Keto Bar - Chocolate Dream</v>
      </c>
      <c r="T2697" t="str">
        <f t="shared" si="211"/>
        <v>Food</v>
      </c>
      <c r="U2697" t="str">
        <f>IF(T2697="Cell is Blank - Dis-regard",_xlfn.XLOOKUP(S2697,'Categroy Lookup'!A:A,'Categroy Lookup'!B:B,"Cell is Blank - Dis-regard"),T2697)</f>
        <v>Food</v>
      </c>
      <c r="V2697" t="b">
        <f t="shared" si="213"/>
        <v>1</v>
      </c>
      <c r="W2697">
        <f t="shared" si="212"/>
        <v>2</v>
      </c>
      <c r="X2697" s="8">
        <f t="shared" si="214"/>
        <v>1.3333333333333333</v>
      </c>
      <c r="Y2697" t="s">
        <v>580</v>
      </c>
      <c r="Z2697" t="s">
        <v>581</v>
      </c>
      <c r="AB2697" t="s">
        <v>679</v>
      </c>
      <c r="AC2697" t="s">
        <v>810</v>
      </c>
      <c r="AD2697">
        <v>2022</v>
      </c>
    </row>
    <row r="2698" spans="1:30" x14ac:dyDescent="0.25">
      <c r="A2698" t="s">
        <v>18</v>
      </c>
      <c r="B2698" t="s">
        <v>197</v>
      </c>
      <c r="C2698" t="s">
        <v>198</v>
      </c>
      <c r="D2698" t="s">
        <v>199</v>
      </c>
      <c r="E2698" t="s">
        <v>258</v>
      </c>
      <c r="F2698" t="s">
        <v>27</v>
      </c>
      <c r="G2698">
        <v>15081670180</v>
      </c>
      <c r="H2698" t="s">
        <v>303</v>
      </c>
      <c r="I2698" t="s">
        <v>33</v>
      </c>
      <c r="J2698">
        <v>112</v>
      </c>
      <c r="K2698">
        <v>1.5</v>
      </c>
      <c r="L2698">
        <v>1</v>
      </c>
      <c r="M2698">
        <v>112</v>
      </c>
      <c r="N2698">
        <v>1.5</v>
      </c>
      <c r="O2698">
        <v>1</v>
      </c>
      <c r="P2698">
        <v>1.5</v>
      </c>
      <c r="Q2698">
        <v>1.5</v>
      </c>
      <c r="R2698" s="1">
        <v>44689</v>
      </c>
      <c r="S2698" t="str">
        <f t="shared" si="210"/>
        <v>Pop Corners - Spicy Queso</v>
      </c>
      <c r="T2698" t="str">
        <f t="shared" si="211"/>
        <v>Food</v>
      </c>
      <c r="U2698" t="str">
        <f>IF(T2698="Cell is Blank - Dis-regard",_xlfn.XLOOKUP(S2698,'Categroy Lookup'!A:A,'Categroy Lookup'!B:B,"Cell is Blank - Dis-regard"),T2698)</f>
        <v>Food</v>
      </c>
      <c r="V2698" t="b">
        <f t="shared" si="213"/>
        <v>1</v>
      </c>
      <c r="W2698">
        <f t="shared" si="212"/>
        <v>1.5</v>
      </c>
      <c r="X2698" s="8">
        <f t="shared" si="214"/>
        <v>1</v>
      </c>
      <c r="Y2698" t="s">
        <v>606</v>
      </c>
      <c r="Z2698" t="s">
        <v>610</v>
      </c>
      <c r="AB2698" t="s">
        <v>679</v>
      </c>
      <c r="AC2698" t="s">
        <v>810</v>
      </c>
      <c r="AD2698">
        <v>2022</v>
      </c>
    </row>
    <row r="2699" spans="1:30" x14ac:dyDescent="0.25">
      <c r="A2699" t="s">
        <v>18</v>
      </c>
      <c r="B2699" t="s">
        <v>197</v>
      </c>
      <c r="C2699" t="s">
        <v>198</v>
      </c>
      <c r="D2699" t="s">
        <v>199</v>
      </c>
      <c r="E2699" t="s">
        <v>93</v>
      </c>
      <c r="F2699" t="s">
        <v>23</v>
      </c>
      <c r="G2699">
        <v>15081744782</v>
      </c>
      <c r="H2699" t="s">
        <v>303</v>
      </c>
      <c r="I2699" t="s">
        <v>25</v>
      </c>
      <c r="J2699">
        <v>142</v>
      </c>
      <c r="K2699">
        <v>1.5</v>
      </c>
      <c r="L2699">
        <v>2</v>
      </c>
      <c r="M2699">
        <v>142</v>
      </c>
      <c r="N2699">
        <v>1.5</v>
      </c>
      <c r="O2699">
        <v>2</v>
      </c>
      <c r="P2699">
        <v>3</v>
      </c>
      <c r="Q2699">
        <v>3</v>
      </c>
      <c r="R2699" s="1">
        <v>44689</v>
      </c>
      <c r="S2699" t="str">
        <f t="shared" si="210"/>
        <v>Coca Cola - Zero Sugar</v>
      </c>
      <c r="T2699" t="str">
        <f t="shared" si="211"/>
        <v>Carbonated</v>
      </c>
      <c r="U2699" t="str">
        <f>IF(T2699="Cell is Blank - Dis-regard",_xlfn.XLOOKUP(S2699,'Categroy Lookup'!A:A,'Categroy Lookup'!B:B,"Cell is Blank - Dis-regard"),T2699)</f>
        <v>Carbonated</v>
      </c>
      <c r="V2699" t="b">
        <f t="shared" si="213"/>
        <v>1</v>
      </c>
      <c r="W2699">
        <f t="shared" si="212"/>
        <v>1.5</v>
      </c>
      <c r="X2699" s="8">
        <f t="shared" si="214"/>
        <v>1</v>
      </c>
      <c r="Y2699" t="s">
        <v>524</v>
      </c>
      <c r="Z2699" t="s">
        <v>525</v>
      </c>
      <c r="AB2699" t="s">
        <v>679</v>
      </c>
      <c r="AC2699" t="s">
        <v>810</v>
      </c>
      <c r="AD2699">
        <v>2022</v>
      </c>
    </row>
    <row r="2700" spans="1:30" x14ac:dyDescent="0.25">
      <c r="A2700" t="s">
        <v>18</v>
      </c>
      <c r="B2700" t="s">
        <v>28</v>
      </c>
      <c r="C2700" t="s">
        <v>20</v>
      </c>
      <c r="D2700" t="s">
        <v>29</v>
      </c>
      <c r="E2700" t="s">
        <v>72</v>
      </c>
      <c r="F2700" t="s">
        <v>55</v>
      </c>
      <c r="G2700">
        <v>15081764307</v>
      </c>
      <c r="H2700" t="s">
        <v>303</v>
      </c>
      <c r="I2700" t="s">
        <v>33</v>
      </c>
      <c r="J2700">
        <v>144</v>
      </c>
      <c r="K2700">
        <v>1.5</v>
      </c>
      <c r="L2700">
        <v>1</v>
      </c>
      <c r="M2700">
        <v>144</v>
      </c>
      <c r="N2700">
        <v>1.5</v>
      </c>
      <c r="O2700">
        <v>1</v>
      </c>
      <c r="P2700">
        <v>1.5</v>
      </c>
      <c r="Q2700">
        <v>1.5</v>
      </c>
      <c r="R2700" s="1">
        <v>44689</v>
      </c>
      <c r="S2700" t="str">
        <f t="shared" si="210"/>
        <v>Poland Springs Water</v>
      </c>
      <c r="T2700" t="str">
        <f t="shared" si="211"/>
        <v>Water</v>
      </c>
      <c r="U2700" t="str">
        <f>IF(T2700="Cell is Blank - Dis-regard",_xlfn.XLOOKUP(S2700,'Categroy Lookup'!A:A,'Categroy Lookup'!B:B,"Cell is Blank - Dis-regard"),T2700)</f>
        <v>Water</v>
      </c>
      <c r="V2700" t="b">
        <f t="shared" si="213"/>
        <v>1</v>
      </c>
      <c r="W2700">
        <f t="shared" si="212"/>
        <v>1.5</v>
      </c>
      <c r="X2700" s="8">
        <f t="shared" si="214"/>
        <v>1</v>
      </c>
      <c r="Y2700" t="s">
        <v>72</v>
      </c>
      <c r="AB2700" t="s">
        <v>679</v>
      </c>
      <c r="AC2700" t="s">
        <v>810</v>
      </c>
      <c r="AD2700">
        <v>2022</v>
      </c>
    </row>
    <row r="2701" spans="1:30" x14ac:dyDescent="0.25">
      <c r="A2701" t="s">
        <v>18</v>
      </c>
      <c r="B2701" t="s">
        <v>197</v>
      </c>
      <c r="C2701" t="s">
        <v>198</v>
      </c>
      <c r="D2701" t="s">
        <v>199</v>
      </c>
      <c r="E2701" t="s">
        <v>149</v>
      </c>
      <c r="F2701" t="s">
        <v>27</v>
      </c>
      <c r="G2701">
        <v>15081820468</v>
      </c>
      <c r="H2701" t="s">
        <v>303</v>
      </c>
      <c r="I2701" t="s">
        <v>33</v>
      </c>
      <c r="J2701">
        <v>135</v>
      </c>
      <c r="K2701">
        <v>2</v>
      </c>
      <c r="L2701">
        <v>1</v>
      </c>
      <c r="M2701">
        <v>135</v>
      </c>
      <c r="N2701">
        <v>2</v>
      </c>
      <c r="O2701">
        <v>1</v>
      </c>
      <c r="P2701">
        <v>2</v>
      </c>
      <c r="Q2701">
        <v>2</v>
      </c>
      <c r="R2701" s="1">
        <v>44689</v>
      </c>
      <c r="S2701" t="str">
        <f t="shared" si="210"/>
        <v>Kinder - Bueno - Crispy Creamy Chocolate</v>
      </c>
      <c r="T2701" t="str">
        <f t="shared" si="211"/>
        <v>Food</v>
      </c>
      <c r="U2701" t="str">
        <f>IF(T2701="Cell is Blank - Dis-regard",_xlfn.XLOOKUP(S2701,'Categroy Lookup'!A:A,'Categroy Lookup'!B:B,"Cell is Blank - Dis-regard"),T2701)</f>
        <v>Food</v>
      </c>
      <c r="V2701" t="b">
        <f t="shared" si="213"/>
        <v>1</v>
      </c>
      <c r="W2701">
        <f t="shared" si="212"/>
        <v>2</v>
      </c>
      <c r="X2701" s="8">
        <f t="shared" si="214"/>
        <v>1.3333333333333333</v>
      </c>
      <c r="Y2701" t="s">
        <v>557</v>
      </c>
      <c r="Z2701" t="s">
        <v>558</v>
      </c>
      <c r="AA2701" t="s">
        <v>559</v>
      </c>
      <c r="AB2701" t="s">
        <v>679</v>
      </c>
      <c r="AC2701" t="s">
        <v>810</v>
      </c>
      <c r="AD2701">
        <v>2022</v>
      </c>
    </row>
    <row r="2702" spans="1:30" x14ac:dyDescent="0.25">
      <c r="A2702" t="s">
        <v>18</v>
      </c>
      <c r="B2702" t="s">
        <v>197</v>
      </c>
      <c r="C2702" t="s">
        <v>198</v>
      </c>
      <c r="D2702" t="s">
        <v>199</v>
      </c>
      <c r="E2702" t="s">
        <v>210</v>
      </c>
      <c r="F2702" t="s">
        <v>27</v>
      </c>
      <c r="G2702">
        <v>15081834199</v>
      </c>
      <c r="H2702" t="s">
        <v>303</v>
      </c>
      <c r="I2702" t="s">
        <v>33</v>
      </c>
      <c r="J2702">
        <v>136</v>
      </c>
      <c r="K2702">
        <v>2</v>
      </c>
      <c r="L2702">
        <v>1</v>
      </c>
      <c r="M2702">
        <v>136</v>
      </c>
      <c r="N2702">
        <v>2</v>
      </c>
      <c r="O2702">
        <v>1</v>
      </c>
      <c r="P2702">
        <v>2</v>
      </c>
      <c r="Q2702">
        <v>2</v>
      </c>
      <c r="R2702" s="1">
        <v>44689</v>
      </c>
      <c r="S2702" t="str">
        <f t="shared" si="210"/>
        <v>Genius Keto Bar - Chocolate Dream</v>
      </c>
      <c r="T2702" t="str">
        <f t="shared" si="211"/>
        <v>Food</v>
      </c>
      <c r="U2702" t="str">
        <f>IF(T2702="Cell is Blank - Dis-regard",_xlfn.XLOOKUP(S2702,'Categroy Lookup'!A:A,'Categroy Lookup'!B:B,"Cell is Blank - Dis-regard"),T2702)</f>
        <v>Food</v>
      </c>
      <c r="V2702" t="b">
        <f t="shared" si="213"/>
        <v>1</v>
      </c>
      <c r="W2702">
        <f t="shared" si="212"/>
        <v>2</v>
      </c>
      <c r="X2702" s="8">
        <f t="shared" si="214"/>
        <v>1.3333333333333333</v>
      </c>
      <c r="Y2702" t="s">
        <v>580</v>
      </c>
      <c r="Z2702" t="s">
        <v>581</v>
      </c>
      <c r="AB2702" t="s">
        <v>679</v>
      </c>
      <c r="AC2702" t="s">
        <v>810</v>
      </c>
      <c r="AD2702">
        <v>2022</v>
      </c>
    </row>
    <row r="2703" spans="1:30" x14ac:dyDescent="0.25">
      <c r="A2703" t="s">
        <v>18</v>
      </c>
      <c r="B2703" t="s">
        <v>197</v>
      </c>
      <c r="C2703" t="s">
        <v>198</v>
      </c>
      <c r="D2703" t="s">
        <v>199</v>
      </c>
      <c r="E2703" t="s">
        <v>200</v>
      </c>
      <c r="F2703" t="s">
        <v>31</v>
      </c>
      <c r="G2703">
        <v>15081994479</v>
      </c>
      <c r="H2703" t="s">
        <v>303</v>
      </c>
      <c r="I2703" t="s">
        <v>33</v>
      </c>
      <c r="J2703">
        <v>146</v>
      </c>
      <c r="K2703">
        <v>3.5</v>
      </c>
      <c r="L2703">
        <v>1</v>
      </c>
      <c r="M2703">
        <v>146</v>
      </c>
      <c r="N2703">
        <v>3.5</v>
      </c>
      <c r="O2703">
        <v>1</v>
      </c>
      <c r="P2703">
        <v>3.5</v>
      </c>
      <c r="Q2703">
        <v>3.5</v>
      </c>
      <c r="R2703" s="1">
        <v>44689</v>
      </c>
      <c r="S2703" t="str">
        <f t="shared" si="210"/>
        <v>Starbucks Doubleshot Energy - Mocha</v>
      </c>
      <c r="T2703" t="str">
        <f t="shared" si="211"/>
        <v>Non Carbonated</v>
      </c>
      <c r="U2703" t="str">
        <f>IF(T2703="Cell is Blank - Dis-regard",_xlfn.XLOOKUP(S2703,'Categroy Lookup'!A:A,'Categroy Lookup'!B:B,"Cell is Blank - Dis-regard"),T2703)</f>
        <v>Non Carbonated</v>
      </c>
      <c r="V2703" t="b">
        <f t="shared" si="213"/>
        <v>1</v>
      </c>
      <c r="W2703">
        <f t="shared" si="212"/>
        <v>3.5</v>
      </c>
      <c r="X2703" s="8">
        <f t="shared" si="214"/>
        <v>2.3333333333333335</v>
      </c>
      <c r="Y2703" t="s">
        <v>572</v>
      </c>
      <c r="Z2703" t="s">
        <v>573</v>
      </c>
      <c r="AB2703" t="s">
        <v>679</v>
      </c>
      <c r="AC2703" t="s">
        <v>810</v>
      </c>
      <c r="AD2703">
        <v>2022</v>
      </c>
    </row>
    <row r="2704" spans="1:30" x14ac:dyDescent="0.25">
      <c r="A2704" t="s">
        <v>18</v>
      </c>
      <c r="B2704" t="s">
        <v>28</v>
      </c>
      <c r="C2704" t="s">
        <v>20</v>
      </c>
      <c r="D2704" t="s">
        <v>29</v>
      </c>
      <c r="E2704" t="s">
        <v>26</v>
      </c>
      <c r="F2704" t="s">
        <v>27</v>
      </c>
      <c r="G2704">
        <v>15082184423</v>
      </c>
      <c r="H2704" t="s">
        <v>303</v>
      </c>
      <c r="I2704" t="s">
        <v>33</v>
      </c>
      <c r="J2704">
        <v>124</v>
      </c>
      <c r="K2704">
        <v>1.5</v>
      </c>
      <c r="L2704">
        <v>1</v>
      </c>
      <c r="M2704">
        <v>124</v>
      </c>
      <c r="N2704">
        <v>1.5</v>
      </c>
      <c r="O2704">
        <v>1</v>
      </c>
      <c r="P2704">
        <v>1.5</v>
      </c>
      <c r="Q2704">
        <v>1.5</v>
      </c>
      <c r="R2704" s="1">
        <v>44689</v>
      </c>
      <c r="S2704" t="str">
        <f t="shared" si="210"/>
        <v>Takis - Hot Chilli Pepper &amp; Lime</v>
      </c>
      <c r="T2704" t="str">
        <f t="shared" si="211"/>
        <v>Food</v>
      </c>
      <c r="U2704" t="str">
        <f>IF(T2704="Cell is Blank - Dis-regard",_xlfn.XLOOKUP(S2704,'Categroy Lookup'!A:A,'Categroy Lookup'!B:B,"Cell is Blank - Dis-regard"),T2704)</f>
        <v>Food</v>
      </c>
      <c r="V2704" t="b">
        <f t="shared" si="213"/>
        <v>1</v>
      </c>
      <c r="W2704">
        <f t="shared" si="212"/>
        <v>1.5</v>
      </c>
      <c r="X2704" s="8">
        <f t="shared" si="214"/>
        <v>1</v>
      </c>
      <c r="Y2704" t="s">
        <v>469</v>
      </c>
      <c r="Z2704" t="s">
        <v>470</v>
      </c>
      <c r="AB2704" t="s">
        <v>679</v>
      </c>
      <c r="AC2704" t="s">
        <v>810</v>
      </c>
      <c r="AD2704">
        <v>2022</v>
      </c>
    </row>
    <row r="2705" spans="1:30" x14ac:dyDescent="0.25">
      <c r="A2705" t="s">
        <v>18</v>
      </c>
      <c r="B2705" t="s">
        <v>28</v>
      </c>
      <c r="C2705" t="s">
        <v>20</v>
      </c>
      <c r="D2705" t="s">
        <v>29</v>
      </c>
      <c r="E2705" t="s">
        <v>26</v>
      </c>
      <c r="F2705" t="s">
        <v>27</v>
      </c>
      <c r="G2705">
        <v>15082191092</v>
      </c>
      <c r="H2705" t="s">
        <v>303</v>
      </c>
      <c r="I2705" t="s">
        <v>33</v>
      </c>
      <c r="J2705">
        <v>124</v>
      </c>
      <c r="K2705">
        <v>1.5</v>
      </c>
      <c r="L2705">
        <v>1</v>
      </c>
      <c r="M2705">
        <v>124</v>
      </c>
      <c r="N2705">
        <v>1.5</v>
      </c>
      <c r="O2705">
        <v>1</v>
      </c>
      <c r="P2705">
        <v>1.5</v>
      </c>
      <c r="Q2705">
        <v>1.5</v>
      </c>
      <c r="R2705" s="1">
        <v>44689</v>
      </c>
      <c r="S2705" t="str">
        <f t="shared" si="210"/>
        <v>Takis - Hot Chilli Pepper &amp; Lime</v>
      </c>
      <c r="T2705" t="str">
        <f t="shared" si="211"/>
        <v>Food</v>
      </c>
      <c r="U2705" t="str">
        <f>IF(T2705="Cell is Blank - Dis-regard",_xlfn.XLOOKUP(S2705,'Categroy Lookup'!A:A,'Categroy Lookup'!B:B,"Cell is Blank - Dis-regard"),T2705)</f>
        <v>Food</v>
      </c>
      <c r="V2705" t="b">
        <f t="shared" si="213"/>
        <v>1</v>
      </c>
      <c r="W2705">
        <f t="shared" si="212"/>
        <v>1.5</v>
      </c>
      <c r="X2705" s="8">
        <f t="shared" si="214"/>
        <v>1</v>
      </c>
      <c r="Y2705" t="s">
        <v>469</v>
      </c>
      <c r="Z2705" t="s">
        <v>470</v>
      </c>
      <c r="AB2705" t="s">
        <v>679</v>
      </c>
      <c r="AC2705" t="s">
        <v>810</v>
      </c>
      <c r="AD2705">
        <v>2022</v>
      </c>
    </row>
    <row r="2706" spans="1:30" x14ac:dyDescent="0.25">
      <c r="A2706" t="s">
        <v>18</v>
      </c>
      <c r="B2706" t="s">
        <v>197</v>
      </c>
      <c r="C2706" t="s">
        <v>198</v>
      </c>
      <c r="D2706" t="s">
        <v>199</v>
      </c>
      <c r="E2706" t="s">
        <v>304</v>
      </c>
      <c r="F2706" t="s">
        <v>27</v>
      </c>
      <c r="G2706">
        <v>15082237986</v>
      </c>
      <c r="H2706" t="s">
        <v>303</v>
      </c>
      <c r="I2706" t="s">
        <v>33</v>
      </c>
      <c r="J2706">
        <v>122</v>
      </c>
      <c r="K2706">
        <v>1.25</v>
      </c>
      <c r="L2706">
        <v>1</v>
      </c>
      <c r="M2706">
        <v>122</v>
      </c>
      <c r="N2706">
        <v>1.25</v>
      </c>
      <c r="O2706">
        <v>1</v>
      </c>
      <c r="P2706">
        <v>1.25</v>
      </c>
      <c r="Q2706">
        <v>1.25</v>
      </c>
      <c r="R2706" s="1">
        <v>44689</v>
      </c>
      <c r="S2706" t="str">
        <f t="shared" si="210"/>
        <v>Goldfish Baked - Cheddar</v>
      </c>
      <c r="T2706" t="str">
        <f t="shared" si="211"/>
        <v>Food</v>
      </c>
      <c r="U2706" t="str">
        <f>IF(T2706="Cell is Blank - Dis-regard",_xlfn.XLOOKUP(S2706,'Categroy Lookup'!A:A,'Categroy Lookup'!B:B,"Cell is Blank - Dis-regard"),T2706)</f>
        <v>Food</v>
      </c>
      <c r="V2706" t="b">
        <f t="shared" si="213"/>
        <v>1</v>
      </c>
      <c r="W2706">
        <f t="shared" si="212"/>
        <v>1.25</v>
      </c>
      <c r="X2706" s="8">
        <f t="shared" si="214"/>
        <v>0.83333333333333337</v>
      </c>
      <c r="Y2706" t="s">
        <v>628</v>
      </c>
      <c r="Z2706" t="s">
        <v>629</v>
      </c>
      <c r="AB2706" t="s">
        <v>679</v>
      </c>
      <c r="AC2706" t="s">
        <v>810</v>
      </c>
      <c r="AD2706">
        <v>2022</v>
      </c>
    </row>
    <row r="2707" spans="1:30" x14ac:dyDescent="0.25">
      <c r="A2707" t="s">
        <v>18</v>
      </c>
      <c r="B2707" t="s">
        <v>197</v>
      </c>
      <c r="C2707" t="s">
        <v>198</v>
      </c>
      <c r="D2707" t="s">
        <v>199</v>
      </c>
      <c r="E2707" t="s">
        <v>290</v>
      </c>
      <c r="F2707" t="s">
        <v>27</v>
      </c>
      <c r="G2707">
        <v>15082243596</v>
      </c>
      <c r="H2707" t="s">
        <v>303</v>
      </c>
      <c r="I2707" t="s">
        <v>33</v>
      </c>
      <c r="J2707">
        <v>158</v>
      </c>
      <c r="K2707">
        <v>2</v>
      </c>
      <c r="L2707">
        <v>1</v>
      </c>
      <c r="M2707">
        <v>158</v>
      </c>
      <c r="N2707">
        <v>2</v>
      </c>
      <c r="O2707">
        <v>1</v>
      </c>
      <c r="P2707">
        <v>2</v>
      </c>
      <c r="Q2707">
        <v>2</v>
      </c>
      <c r="R2707" s="1">
        <v>44689</v>
      </c>
      <c r="S2707" t="str">
        <f t="shared" si="210"/>
        <v>Lenny &amp; Larrys - Chocolate Chip</v>
      </c>
      <c r="T2707" t="str">
        <f t="shared" si="211"/>
        <v>Food</v>
      </c>
      <c r="U2707" t="str">
        <f>IF(T2707="Cell is Blank - Dis-regard",_xlfn.XLOOKUP(S2707,'Categroy Lookup'!A:A,'Categroy Lookup'!B:B,"Cell is Blank - Dis-regard"),T2707)</f>
        <v>Food</v>
      </c>
      <c r="V2707" t="b">
        <f t="shared" si="213"/>
        <v>1</v>
      </c>
      <c r="W2707">
        <f t="shared" si="212"/>
        <v>2</v>
      </c>
      <c r="X2707" s="8">
        <f t="shared" si="214"/>
        <v>1.3333333333333333</v>
      </c>
      <c r="Y2707" t="s">
        <v>582</v>
      </c>
      <c r="Z2707" t="s">
        <v>591</v>
      </c>
      <c r="AB2707" t="s">
        <v>679</v>
      </c>
      <c r="AC2707" t="s">
        <v>810</v>
      </c>
      <c r="AD2707">
        <v>2022</v>
      </c>
    </row>
    <row r="2708" spans="1:30" x14ac:dyDescent="0.25">
      <c r="A2708" t="s">
        <v>18</v>
      </c>
      <c r="B2708" t="s">
        <v>197</v>
      </c>
      <c r="C2708" t="s">
        <v>198</v>
      </c>
      <c r="D2708" t="s">
        <v>199</v>
      </c>
      <c r="E2708" t="s">
        <v>75</v>
      </c>
      <c r="F2708" t="s">
        <v>31</v>
      </c>
      <c r="G2708">
        <v>15082265701</v>
      </c>
      <c r="H2708" t="s">
        <v>303</v>
      </c>
      <c r="I2708" t="s">
        <v>25</v>
      </c>
      <c r="J2708">
        <v>147</v>
      </c>
      <c r="K2708">
        <v>2.5</v>
      </c>
      <c r="L2708">
        <v>1</v>
      </c>
      <c r="M2708">
        <v>147</v>
      </c>
      <c r="N2708">
        <v>2.5</v>
      </c>
      <c r="O2708">
        <v>1</v>
      </c>
      <c r="P2708">
        <v>2.5</v>
      </c>
      <c r="Q2708">
        <v>2.5</v>
      </c>
      <c r="R2708" s="1">
        <v>44689</v>
      </c>
      <c r="S2708" t="str">
        <f t="shared" si="210"/>
        <v>Snapple Diet Tea - Raspberry</v>
      </c>
      <c r="T2708" t="str">
        <f t="shared" si="211"/>
        <v>Non Carbonated</v>
      </c>
      <c r="U2708" t="str">
        <f>IF(T2708="Cell is Blank - Dis-regard",_xlfn.XLOOKUP(S2708,'Categroy Lookup'!A:A,'Categroy Lookup'!B:B,"Cell is Blank - Dis-regard"),T2708)</f>
        <v>Non Carbonated</v>
      </c>
      <c r="V2708" t="b">
        <f t="shared" si="213"/>
        <v>1</v>
      </c>
      <c r="W2708">
        <f t="shared" si="212"/>
        <v>2.5</v>
      </c>
      <c r="X2708" s="8">
        <f t="shared" si="214"/>
        <v>1.6666666666666667</v>
      </c>
      <c r="Y2708" t="s">
        <v>478</v>
      </c>
      <c r="Z2708" t="s">
        <v>508</v>
      </c>
      <c r="AB2708" t="s">
        <v>679</v>
      </c>
      <c r="AC2708" t="s">
        <v>810</v>
      </c>
      <c r="AD2708">
        <v>2022</v>
      </c>
    </row>
    <row r="2709" spans="1:30" x14ac:dyDescent="0.25">
      <c r="A2709" t="s">
        <v>18</v>
      </c>
      <c r="B2709" t="s">
        <v>197</v>
      </c>
      <c r="C2709" t="s">
        <v>198</v>
      </c>
      <c r="D2709" t="s">
        <v>199</v>
      </c>
      <c r="E2709" t="s">
        <v>149</v>
      </c>
      <c r="F2709" t="s">
        <v>27</v>
      </c>
      <c r="G2709">
        <v>15082268749</v>
      </c>
      <c r="H2709" t="s">
        <v>303</v>
      </c>
      <c r="I2709" t="s">
        <v>25</v>
      </c>
      <c r="J2709">
        <v>135</v>
      </c>
      <c r="K2709">
        <v>2</v>
      </c>
      <c r="L2709">
        <v>1</v>
      </c>
      <c r="M2709">
        <v>135</v>
      </c>
      <c r="N2709">
        <v>2</v>
      </c>
      <c r="O2709">
        <v>1</v>
      </c>
      <c r="P2709">
        <v>2</v>
      </c>
      <c r="Q2709">
        <v>2</v>
      </c>
      <c r="R2709" s="1">
        <v>44689</v>
      </c>
      <c r="S2709" t="str">
        <f t="shared" si="210"/>
        <v>Kinder - Bueno - Crispy Creamy Chocolate</v>
      </c>
      <c r="T2709" t="str">
        <f t="shared" si="211"/>
        <v>Food</v>
      </c>
      <c r="U2709" t="str">
        <f>IF(T2709="Cell is Blank - Dis-regard",_xlfn.XLOOKUP(S2709,'Categroy Lookup'!A:A,'Categroy Lookup'!B:B,"Cell is Blank - Dis-regard"),T2709)</f>
        <v>Food</v>
      </c>
      <c r="V2709" t="b">
        <f t="shared" si="213"/>
        <v>1</v>
      </c>
      <c r="W2709">
        <f t="shared" si="212"/>
        <v>2</v>
      </c>
      <c r="X2709" s="8">
        <f t="shared" si="214"/>
        <v>1.3333333333333333</v>
      </c>
      <c r="Y2709" t="s">
        <v>557</v>
      </c>
      <c r="Z2709" t="s">
        <v>558</v>
      </c>
      <c r="AA2709" t="s">
        <v>559</v>
      </c>
      <c r="AB2709" t="s">
        <v>679</v>
      </c>
      <c r="AC2709" t="s">
        <v>810</v>
      </c>
      <c r="AD2709">
        <v>2022</v>
      </c>
    </row>
    <row r="2710" spans="1:30" x14ac:dyDescent="0.25">
      <c r="A2710" t="s">
        <v>18</v>
      </c>
      <c r="B2710" t="s">
        <v>197</v>
      </c>
      <c r="C2710" t="s">
        <v>198</v>
      </c>
      <c r="D2710" t="s">
        <v>199</v>
      </c>
      <c r="E2710" t="s">
        <v>26</v>
      </c>
      <c r="F2710" t="s">
        <v>27</v>
      </c>
      <c r="G2710">
        <v>15082271932</v>
      </c>
      <c r="H2710" t="s">
        <v>303</v>
      </c>
      <c r="I2710" t="s">
        <v>25</v>
      </c>
      <c r="J2710">
        <v>114</v>
      </c>
      <c r="K2710">
        <v>1.5</v>
      </c>
      <c r="L2710">
        <v>1</v>
      </c>
      <c r="M2710">
        <v>114</v>
      </c>
      <c r="N2710">
        <v>1.5</v>
      </c>
      <c r="O2710">
        <v>1</v>
      </c>
      <c r="P2710">
        <v>1.5</v>
      </c>
      <c r="Q2710">
        <v>1.5</v>
      </c>
      <c r="R2710" s="1">
        <v>44689</v>
      </c>
      <c r="S2710" t="str">
        <f t="shared" si="210"/>
        <v>Takis - Hot Chilli Pepper &amp; Lime</v>
      </c>
      <c r="T2710" t="str">
        <f t="shared" si="211"/>
        <v>Food</v>
      </c>
      <c r="U2710" t="str">
        <f>IF(T2710="Cell is Blank - Dis-regard",_xlfn.XLOOKUP(S2710,'Categroy Lookup'!A:A,'Categroy Lookup'!B:B,"Cell is Blank - Dis-regard"),T2710)</f>
        <v>Food</v>
      </c>
      <c r="V2710" t="b">
        <f t="shared" si="213"/>
        <v>1</v>
      </c>
      <c r="W2710">
        <f t="shared" si="212"/>
        <v>1.5</v>
      </c>
      <c r="X2710" s="8">
        <f t="shared" si="214"/>
        <v>1</v>
      </c>
      <c r="Y2710" t="s">
        <v>469</v>
      </c>
      <c r="Z2710" t="s">
        <v>470</v>
      </c>
      <c r="AB2710" t="s">
        <v>679</v>
      </c>
      <c r="AC2710" t="s">
        <v>810</v>
      </c>
      <c r="AD2710">
        <v>2022</v>
      </c>
    </row>
    <row r="2711" spans="1:30" x14ac:dyDescent="0.25">
      <c r="A2711" t="s">
        <v>18</v>
      </c>
      <c r="B2711" t="s">
        <v>28</v>
      </c>
      <c r="C2711" t="s">
        <v>20</v>
      </c>
      <c r="D2711" t="s">
        <v>29</v>
      </c>
      <c r="E2711" t="s">
        <v>50</v>
      </c>
      <c r="F2711" t="s">
        <v>23</v>
      </c>
      <c r="G2711">
        <v>15082323208</v>
      </c>
      <c r="H2711" t="s">
        <v>303</v>
      </c>
      <c r="I2711" t="s">
        <v>25</v>
      </c>
      <c r="J2711">
        <v>141</v>
      </c>
      <c r="K2711">
        <v>1.5</v>
      </c>
      <c r="L2711">
        <v>1</v>
      </c>
      <c r="M2711">
        <v>141</v>
      </c>
      <c r="N2711">
        <v>1.5</v>
      </c>
      <c r="O2711">
        <v>1</v>
      </c>
      <c r="P2711">
        <v>1.5</v>
      </c>
      <c r="Q2711">
        <v>1.5</v>
      </c>
      <c r="R2711" s="1">
        <v>44689</v>
      </c>
      <c r="S2711" t="str">
        <f t="shared" si="210"/>
        <v>Spindrift - Sparkling Water  Lime</v>
      </c>
      <c r="T2711" t="str">
        <f t="shared" si="211"/>
        <v>Carbonated</v>
      </c>
      <c r="U2711" t="str">
        <f>IF(T2711="Cell is Blank - Dis-regard",_xlfn.XLOOKUP(S2711,'Categroy Lookup'!A:A,'Categroy Lookup'!B:B,"Cell is Blank - Dis-regard"),T2711)</f>
        <v>Carbonated</v>
      </c>
      <c r="V2711" t="b">
        <f t="shared" si="213"/>
        <v>1</v>
      </c>
      <c r="W2711">
        <f t="shared" si="212"/>
        <v>1.5</v>
      </c>
      <c r="X2711" s="8">
        <f t="shared" si="214"/>
        <v>1</v>
      </c>
      <c r="Y2711" t="s">
        <v>486</v>
      </c>
      <c r="Z2711" t="s">
        <v>487</v>
      </c>
      <c r="AB2711" t="s">
        <v>679</v>
      </c>
      <c r="AC2711" t="s">
        <v>810</v>
      </c>
      <c r="AD2711">
        <v>2022</v>
      </c>
    </row>
    <row r="2712" spans="1:30" x14ac:dyDescent="0.25">
      <c r="A2712" t="s">
        <v>18</v>
      </c>
      <c r="B2712" t="s">
        <v>28</v>
      </c>
      <c r="C2712" t="s">
        <v>20</v>
      </c>
      <c r="D2712" t="s">
        <v>29</v>
      </c>
      <c r="E2712" t="s">
        <v>50</v>
      </c>
      <c r="F2712" t="s">
        <v>23</v>
      </c>
      <c r="G2712">
        <v>15082324651</v>
      </c>
      <c r="H2712" t="s">
        <v>303</v>
      </c>
      <c r="I2712" t="s">
        <v>25</v>
      </c>
      <c r="J2712">
        <v>141</v>
      </c>
      <c r="K2712">
        <v>1.5</v>
      </c>
      <c r="L2712">
        <v>1</v>
      </c>
      <c r="M2712">
        <v>141</v>
      </c>
      <c r="N2712">
        <v>1.5</v>
      </c>
      <c r="O2712">
        <v>1</v>
      </c>
      <c r="P2712">
        <v>1.5</v>
      </c>
      <c r="Q2712">
        <v>1.5</v>
      </c>
      <c r="R2712" s="1">
        <v>44689</v>
      </c>
      <c r="S2712" t="str">
        <f t="shared" si="210"/>
        <v>Spindrift - Sparkling Water  Lime</v>
      </c>
      <c r="T2712" t="str">
        <f t="shared" si="211"/>
        <v>Carbonated</v>
      </c>
      <c r="U2712" t="str">
        <f>IF(T2712="Cell is Blank - Dis-regard",_xlfn.XLOOKUP(S2712,'Categroy Lookup'!A:A,'Categroy Lookup'!B:B,"Cell is Blank - Dis-regard"),T2712)</f>
        <v>Carbonated</v>
      </c>
      <c r="V2712" t="b">
        <f t="shared" si="213"/>
        <v>1</v>
      </c>
      <c r="W2712">
        <f t="shared" si="212"/>
        <v>1.5</v>
      </c>
      <c r="X2712" s="8">
        <f t="shared" si="214"/>
        <v>1</v>
      </c>
      <c r="Y2712" t="s">
        <v>486</v>
      </c>
      <c r="Z2712" t="s">
        <v>487</v>
      </c>
      <c r="AB2712" t="s">
        <v>679</v>
      </c>
      <c r="AC2712" t="s">
        <v>810</v>
      </c>
      <c r="AD2712">
        <v>2022</v>
      </c>
    </row>
    <row r="2713" spans="1:30" x14ac:dyDescent="0.25">
      <c r="A2713" t="s">
        <v>18</v>
      </c>
      <c r="B2713" t="s">
        <v>19</v>
      </c>
      <c r="C2713" t="s">
        <v>20</v>
      </c>
      <c r="D2713" t="s">
        <v>21</v>
      </c>
      <c r="E2713" t="s">
        <v>26</v>
      </c>
      <c r="F2713" t="s">
        <v>27</v>
      </c>
      <c r="G2713">
        <v>15082478194</v>
      </c>
      <c r="H2713" t="s">
        <v>303</v>
      </c>
      <c r="I2713" t="s">
        <v>33</v>
      </c>
      <c r="J2713">
        <v>123</v>
      </c>
      <c r="K2713">
        <v>1.5</v>
      </c>
      <c r="L2713">
        <v>1</v>
      </c>
      <c r="M2713">
        <v>123</v>
      </c>
      <c r="N2713">
        <v>1.5</v>
      </c>
      <c r="O2713">
        <v>1</v>
      </c>
      <c r="P2713">
        <v>1.5</v>
      </c>
      <c r="Q2713">
        <v>1.5</v>
      </c>
      <c r="R2713" s="1">
        <v>44689</v>
      </c>
      <c r="S2713" t="str">
        <f t="shared" si="210"/>
        <v>Takis - Hot Chilli Pepper &amp; Lime</v>
      </c>
      <c r="T2713" t="str">
        <f t="shared" si="211"/>
        <v>Food</v>
      </c>
      <c r="U2713" t="str">
        <f>IF(T2713="Cell is Blank - Dis-regard",_xlfn.XLOOKUP(S2713,'Categroy Lookup'!A:A,'Categroy Lookup'!B:B,"Cell is Blank - Dis-regard"),T2713)</f>
        <v>Food</v>
      </c>
      <c r="V2713" t="b">
        <f t="shared" si="213"/>
        <v>1</v>
      </c>
      <c r="W2713">
        <f t="shared" si="212"/>
        <v>1.5</v>
      </c>
      <c r="X2713" s="8">
        <f t="shared" si="214"/>
        <v>1</v>
      </c>
      <c r="Y2713" t="s">
        <v>469</v>
      </c>
      <c r="Z2713" t="s">
        <v>470</v>
      </c>
      <c r="AB2713" t="s">
        <v>679</v>
      </c>
      <c r="AC2713" t="s">
        <v>810</v>
      </c>
      <c r="AD2713">
        <v>2022</v>
      </c>
    </row>
    <row r="2714" spans="1:30" x14ac:dyDescent="0.25">
      <c r="A2714" t="s">
        <v>18</v>
      </c>
      <c r="B2714" t="s">
        <v>19</v>
      </c>
      <c r="C2714" t="s">
        <v>20</v>
      </c>
      <c r="D2714" t="s">
        <v>21</v>
      </c>
      <c r="E2714" t="s">
        <v>26</v>
      </c>
      <c r="F2714" t="s">
        <v>27</v>
      </c>
      <c r="G2714">
        <v>15082478368</v>
      </c>
      <c r="H2714" t="s">
        <v>303</v>
      </c>
      <c r="I2714" t="s">
        <v>33</v>
      </c>
      <c r="J2714">
        <v>123</v>
      </c>
      <c r="K2714">
        <v>1.5</v>
      </c>
      <c r="L2714">
        <v>1</v>
      </c>
      <c r="M2714">
        <v>123</v>
      </c>
      <c r="N2714">
        <v>1.5</v>
      </c>
      <c r="O2714">
        <v>1</v>
      </c>
      <c r="P2714">
        <v>1.5</v>
      </c>
      <c r="Q2714">
        <v>1.5</v>
      </c>
      <c r="R2714" s="1">
        <v>44689</v>
      </c>
      <c r="S2714" t="str">
        <f t="shared" si="210"/>
        <v>Takis - Hot Chilli Pepper &amp; Lime</v>
      </c>
      <c r="T2714" t="str">
        <f t="shared" si="211"/>
        <v>Food</v>
      </c>
      <c r="U2714" t="str">
        <f>IF(T2714="Cell is Blank - Dis-regard",_xlfn.XLOOKUP(S2714,'Categroy Lookup'!A:A,'Categroy Lookup'!B:B,"Cell is Blank - Dis-regard"),T2714)</f>
        <v>Food</v>
      </c>
      <c r="V2714" t="b">
        <f t="shared" si="213"/>
        <v>1</v>
      </c>
      <c r="W2714">
        <f t="shared" si="212"/>
        <v>1.5</v>
      </c>
      <c r="X2714" s="8">
        <f t="shared" si="214"/>
        <v>1</v>
      </c>
      <c r="Y2714" t="s">
        <v>469</v>
      </c>
      <c r="Z2714" t="s">
        <v>470</v>
      </c>
      <c r="AB2714" t="s">
        <v>679</v>
      </c>
      <c r="AC2714" t="s">
        <v>810</v>
      </c>
      <c r="AD2714">
        <v>2022</v>
      </c>
    </row>
    <row r="2715" spans="1:30" x14ac:dyDescent="0.25">
      <c r="A2715" t="s">
        <v>18</v>
      </c>
      <c r="B2715" t="s">
        <v>19</v>
      </c>
      <c r="C2715" t="s">
        <v>20</v>
      </c>
      <c r="D2715" t="s">
        <v>21</v>
      </c>
      <c r="E2715" t="s">
        <v>48</v>
      </c>
      <c r="F2715" t="s">
        <v>27</v>
      </c>
      <c r="G2715">
        <v>15082530805</v>
      </c>
      <c r="H2715" t="s">
        <v>303</v>
      </c>
      <c r="I2715" t="s">
        <v>25</v>
      </c>
      <c r="J2715">
        <v>135</v>
      </c>
      <c r="K2715">
        <v>2</v>
      </c>
      <c r="L2715">
        <v>1</v>
      </c>
      <c r="M2715">
        <v>135</v>
      </c>
      <c r="N2715">
        <v>2</v>
      </c>
      <c r="O2715">
        <v>1</v>
      </c>
      <c r="P2715">
        <v>2</v>
      </c>
      <c r="Q2715">
        <v>2</v>
      </c>
      <c r="R2715" s="1">
        <v>44689</v>
      </c>
      <c r="S2715" t="str">
        <f t="shared" si="210"/>
        <v>KitKat - Crisp Wafers</v>
      </c>
      <c r="T2715" t="str">
        <f t="shared" si="211"/>
        <v>Food</v>
      </c>
      <c r="U2715" t="str">
        <f>IF(T2715="Cell is Blank - Dis-regard",_xlfn.XLOOKUP(S2715,'Categroy Lookup'!A:A,'Categroy Lookup'!B:B,"Cell is Blank - Dis-regard"),T2715)</f>
        <v>Food</v>
      </c>
      <c r="V2715" t="b">
        <f t="shared" si="213"/>
        <v>1</v>
      </c>
      <c r="W2715">
        <f t="shared" si="212"/>
        <v>2</v>
      </c>
      <c r="X2715" s="8">
        <f t="shared" si="214"/>
        <v>1.3333333333333333</v>
      </c>
      <c r="Y2715" t="s">
        <v>482</v>
      </c>
      <c r="Z2715" t="s">
        <v>483</v>
      </c>
      <c r="AB2715" t="s">
        <v>679</v>
      </c>
      <c r="AC2715" t="s">
        <v>810</v>
      </c>
      <c r="AD2715">
        <v>2022</v>
      </c>
    </row>
    <row r="2716" spans="1:30" x14ac:dyDescent="0.25">
      <c r="A2716" t="s">
        <v>18</v>
      </c>
      <c r="B2716" t="s">
        <v>36</v>
      </c>
      <c r="C2716" t="s">
        <v>37</v>
      </c>
      <c r="D2716" t="s">
        <v>38</v>
      </c>
      <c r="E2716" t="s">
        <v>195</v>
      </c>
      <c r="F2716" t="s">
        <v>27</v>
      </c>
      <c r="G2716">
        <v>15084101314</v>
      </c>
      <c r="H2716" t="s">
        <v>305</v>
      </c>
      <c r="I2716" t="s">
        <v>33</v>
      </c>
      <c r="J2716">
        <v>133</v>
      </c>
      <c r="K2716">
        <v>2</v>
      </c>
      <c r="L2716">
        <v>1</v>
      </c>
      <c r="M2716">
        <v>133</v>
      </c>
      <c r="N2716">
        <v>2</v>
      </c>
      <c r="O2716">
        <v>1</v>
      </c>
      <c r="P2716">
        <v>2</v>
      </c>
      <c r="Q2716">
        <v>2</v>
      </c>
      <c r="R2716" s="1">
        <v>44690</v>
      </c>
      <c r="S2716" t="str">
        <f t="shared" si="210"/>
        <v>RXBAR - Protein Bar - Chocolate Sea Salt</v>
      </c>
      <c r="T2716" t="str">
        <f t="shared" si="211"/>
        <v>Food</v>
      </c>
      <c r="U2716" t="str">
        <f>IF(T2716="Cell is Blank - Dis-regard",_xlfn.XLOOKUP(S2716,'Categroy Lookup'!A:A,'Categroy Lookup'!B:B,"Cell is Blank - Dis-regard"),T2716)</f>
        <v>Food</v>
      </c>
      <c r="V2716" t="b">
        <f t="shared" si="213"/>
        <v>1</v>
      </c>
      <c r="W2716">
        <f t="shared" si="212"/>
        <v>2</v>
      </c>
      <c r="X2716" s="8">
        <f t="shared" si="214"/>
        <v>1.3333333333333333</v>
      </c>
      <c r="Y2716" t="s">
        <v>561</v>
      </c>
      <c r="Z2716" t="s">
        <v>562</v>
      </c>
      <c r="AA2716" t="s">
        <v>571</v>
      </c>
      <c r="AB2716" t="s">
        <v>681</v>
      </c>
      <c r="AC2716" t="s">
        <v>811</v>
      </c>
      <c r="AD2716">
        <v>2022</v>
      </c>
    </row>
    <row r="2717" spans="1:30" x14ac:dyDescent="0.25">
      <c r="A2717" t="s">
        <v>18</v>
      </c>
      <c r="B2717" t="s">
        <v>36</v>
      </c>
      <c r="C2717" t="s">
        <v>37</v>
      </c>
      <c r="D2717" t="s">
        <v>38</v>
      </c>
      <c r="E2717" t="s">
        <v>49</v>
      </c>
      <c r="F2717" t="s">
        <v>27</v>
      </c>
      <c r="G2717">
        <v>15084429932</v>
      </c>
      <c r="H2717" t="s">
        <v>305</v>
      </c>
      <c r="I2717" t="s">
        <v>33</v>
      </c>
      <c r="J2717">
        <v>138</v>
      </c>
      <c r="K2717">
        <v>2</v>
      </c>
      <c r="L2717">
        <v>1</v>
      </c>
      <c r="M2717">
        <v>138</v>
      </c>
      <c r="N2717">
        <v>2</v>
      </c>
      <c r="O2717">
        <v>1</v>
      </c>
      <c r="P2717">
        <v>2</v>
      </c>
      <c r="Q2717">
        <v>2</v>
      </c>
      <c r="R2717" s="1">
        <v>44690</v>
      </c>
      <c r="S2717" t="str">
        <f t="shared" si="210"/>
        <v>Wonderful Pistachios - Variety</v>
      </c>
      <c r="T2717" t="str">
        <f t="shared" si="211"/>
        <v>Food</v>
      </c>
      <c r="U2717" t="str">
        <f>IF(T2717="Cell is Blank - Dis-regard",_xlfn.XLOOKUP(S2717,'Categroy Lookup'!A:A,'Categroy Lookup'!B:B,"Cell is Blank - Dis-regard"),T2717)</f>
        <v>Food</v>
      </c>
      <c r="V2717" t="b">
        <f t="shared" si="213"/>
        <v>1</v>
      </c>
      <c r="W2717">
        <f t="shared" si="212"/>
        <v>2</v>
      </c>
      <c r="X2717" s="8">
        <f t="shared" si="214"/>
        <v>1.3333333333333333</v>
      </c>
      <c r="Y2717" t="s">
        <v>484</v>
      </c>
      <c r="Z2717" t="s">
        <v>485</v>
      </c>
      <c r="AB2717" t="s">
        <v>681</v>
      </c>
      <c r="AC2717" t="s">
        <v>811</v>
      </c>
      <c r="AD2717">
        <v>2022</v>
      </c>
    </row>
    <row r="2718" spans="1:30" x14ac:dyDescent="0.25">
      <c r="A2718" t="s">
        <v>18</v>
      </c>
      <c r="B2718" t="s">
        <v>36</v>
      </c>
      <c r="C2718" t="s">
        <v>37</v>
      </c>
      <c r="D2718" t="s">
        <v>38</v>
      </c>
      <c r="E2718" t="s">
        <v>49</v>
      </c>
      <c r="F2718" t="s">
        <v>27</v>
      </c>
      <c r="G2718">
        <v>15084751108</v>
      </c>
      <c r="H2718" t="s">
        <v>305</v>
      </c>
      <c r="I2718" t="s">
        <v>33</v>
      </c>
      <c r="J2718">
        <v>138</v>
      </c>
      <c r="K2718">
        <v>2</v>
      </c>
      <c r="L2718">
        <v>1</v>
      </c>
      <c r="M2718">
        <v>138</v>
      </c>
      <c r="N2718">
        <v>2</v>
      </c>
      <c r="O2718">
        <v>1</v>
      </c>
      <c r="P2718">
        <v>2</v>
      </c>
      <c r="Q2718">
        <v>2</v>
      </c>
      <c r="R2718" s="1">
        <v>44690</v>
      </c>
      <c r="S2718" t="str">
        <f t="shared" si="210"/>
        <v>Wonderful Pistachios - Variety</v>
      </c>
      <c r="T2718" t="str">
        <f t="shared" si="211"/>
        <v>Food</v>
      </c>
      <c r="U2718" t="str">
        <f>IF(T2718="Cell is Blank - Dis-regard",_xlfn.XLOOKUP(S2718,'Categroy Lookup'!A:A,'Categroy Lookup'!B:B,"Cell is Blank - Dis-regard"),T2718)</f>
        <v>Food</v>
      </c>
      <c r="V2718" t="b">
        <f t="shared" si="213"/>
        <v>1</v>
      </c>
      <c r="W2718">
        <f t="shared" si="212"/>
        <v>2</v>
      </c>
      <c r="X2718" s="8">
        <f t="shared" si="214"/>
        <v>1.3333333333333333</v>
      </c>
      <c r="Y2718" t="s">
        <v>484</v>
      </c>
      <c r="Z2718" t="s">
        <v>485</v>
      </c>
      <c r="AB2718" t="s">
        <v>681</v>
      </c>
      <c r="AC2718" t="s">
        <v>811</v>
      </c>
      <c r="AD2718">
        <v>2022</v>
      </c>
    </row>
    <row r="2719" spans="1:30" x14ac:dyDescent="0.25">
      <c r="A2719" t="s">
        <v>18</v>
      </c>
      <c r="B2719" t="s">
        <v>36</v>
      </c>
      <c r="C2719" t="s">
        <v>37</v>
      </c>
      <c r="D2719" t="s">
        <v>38</v>
      </c>
      <c r="E2719" t="s">
        <v>49</v>
      </c>
      <c r="F2719" t="s">
        <v>27</v>
      </c>
      <c r="G2719">
        <v>15085132414</v>
      </c>
      <c r="H2719" t="s">
        <v>305</v>
      </c>
      <c r="I2719" t="s">
        <v>33</v>
      </c>
      <c r="J2719">
        <v>138</v>
      </c>
      <c r="K2719">
        <v>2</v>
      </c>
      <c r="L2719">
        <v>1</v>
      </c>
      <c r="M2719">
        <v>138</v>
      </c>
      <c r="N2719">
        <v>2</v>
      </c>
      <c r="O2719">
        <v>1</v>
      </c>
      <c r="P2719">
        <v>2</v>
      </c>
      <c r="Q2719">
        <v>2</v>
      </c>
      <c r="R2719" s="1">
        <v>44690</v>
      </c>
      <c r="S2719" t="str">
        <f t="shared" si="210"/>
        <v>Wonderful Pistachios - Variety</v>
      </c>
      <c r="T2719" t="str">
        <f t="shared" si="211"/>
        <v>Food</v>
      </c>
      <c r="U2719" t="str">
        <f>IF(T2719="Cell is Blank - Dis-regard",_xlfn.XLOOKUP(S2719,'Categroy Lookup'!A:A,'Categroy Lookup'!B:B,"Cell is Blank - Dis-regard"),T2719)</f>
        <v>Food</v>
      </c>
      <c r="V2719" t="b">
        <f t="shared" si="213"/>
        <v>1</v>
      </c>
      <c r="W2719">
        <f t="shared" si="212"/>
        <v>2</v>
      </c>
      <c r="X2719" s="8">
        <f t="shared" si="214"/>
        <v>1.3333333333333333</v>
      </c>
      <c r="Y2719" t="s">
        <v>484</v>
      </c>
      <c r="Z2719" t="s">
        <v>485</v>
      </c>
      <c r="AB2719" t="s">
        <v>681</v>
      </c>
      <c r="AC2719" t="s">
        <v>811</v>
      </c>
      <c r="AD2719">
        <v>2022</v>
      </c>
    </row>
    <row r="2720" spans="1:30" x14ac:dyDescent="0.25">
      <c r="A2720" t="s">
        <v>18</v>
      </c>
      <c r="B2720" t="s">
        <v>197</v>
      </c>
      <c r="C2720" t="s">
        <v>198</v>
      </c>
      <c r="D2720" t="s">
        <v>199</v>
      </c>
      <c r="E2720" t="s">
        <v>304</v>
      </c>
      <c r="F2720" t="s">
        <v>27</v>
      </c>
      <c r="G2720">
        <v>15085478972</v>
      </c>
      <c r="H2720" t="s">
        <v>305</v>
      </c>
      <c r="I2720" t="s">
        <v>33</v>
      </c>
      <c r="J2720">
        <v>122</v>
      </c>
      <c r="K2720">
        <v>1.25</v>
      </c>
      <c r="L2720">
        <v>1</v>
      </c>
      <c r="M2720">
        <v>122</v>
      </c>
      <c r="N2720">
        <v>1.25</v>
      </c>
      <c r="O2720">
        <v>1</v>
      </c>
      <c r="P2720">
        <v>1.25</v>
      </c>
      <c r="Q2720">
        <v>1.25</v>
      </c>
      <c r="R2720" s="1">
        <v>44690</v>
      </c>
      <c r="S2720" t="str">
        <f t="shared" si="210"/>
        <v>Goldfish Baked - Cheddar</v>
      </c>
      <c r="T2720" t="str">
        <f t="shared" si="211"/>
        <v>Food</v>
      </c>
      <c r="U2720" t="str">
        <f>IF(T2720="Cell is Blank - Dis-regard",_xlfn.XLOOKUP(S2720,'Categroy Lookup'!A:A,'Categroy Lookup'!B:B,"Cell is Blank - Dis-regard"),T2720)</f>
        <v>Food</v>
      </c>
      <c r="V2720" t="b">
        <f t="shared" si="213"/>
        <v>1</v>
      </c>
      <c r="W2720">
        <f t="shared" si="212"/>
        <v>1.25</v>
      </c>
      <c r="X2720" s="8">
        <f t="shared" si="214"/>
        <v>0.83333333333333337</v>
      </c>
      <c r="Y2720" t="s">
        <v>628</v>
      </c>
      <c r="Z2720" t="s">
        <v>629</v>
      </c>
      <c r="AB2720" t="s">
        <v>681</v>
      </c>
      <c r="AC2720" t="s">
        <v>811</v>
      </c>
      <c r="AD2720">
        <v>2022</v>
      </c>
    </row>
    <row r="2721" spans="1:30" x14ac:dyDescent="0.25">
      <c r="A2721" t="s">
        <v>18</v>
      </c>
      <c r="B2721" t="s">
        <v>36</v>
      </c>
      <c r="C2721" t="s">
        <v>37</v>
      </c>
      <c r="D2721" t="s">
        <v>38</v>
      </c>
      <c r="E2721" t="s">
        <v>62</v>
      </c>
      <c r="F2721" t="s">
        <v>27</v>
      </c>
      <c r="G2721">
        <v>15085613363</v>
      </c>
      <c r="H2721" t="s">
        <v>305</v>
      </c>
      <c r="I2721" t="s">
        <v>25</v>
      </c>
      <c r="J2721">
        <v>132</v>
      </c>
      <c r="K2721">
        <v>2</v>
      </c>
      <c r="L2721">
        <v>1</v>
      </c>
      <c r="M2721">
        <v>132</v>
      </c>
      <c r="N2721">
        <v>2</v>
      </c>
      <c r="O2721">
        <v>1</v>
      </c>
      <c r="P2721">
        <v>2</v>
      </c>
      <c r="Q2721">
        <v>2</v>
      </c>
      <c r="R2721" s="1">
        <v>44690</v>
      </c>
      <c r="S2721" t="str">
        <f t="shared" si="210"/>
        <v>Robert Irvine's - Fit Crunch -  Chocolate Pea</v>
      </c>
      <c r="T2721" t="str">
        <f t="shared" si="211"/>
        <v>Food</v>
      </c>
      <c r="U2721" t="str">
        <f>IF(T2721="Cell is Blank - Dis-regard",_xlfn.XLOOKUP(S2721,'Categroy Lookup'!A:A,'Categroy Lookup'!B:B,"Cell is Blank - Dis-regard"),T2721)</f>
        <v>Food</v>
      </c>
      <c r="V2721" t="b">
        <f t="shared" si="213"/>
        <v>1</v>
      </c>
      <c r="W2721">
        <f t="shared" si="212"/>
        <v>2</v>
      </c>
      <c r="X2721" s="8">
        <f t="shared" si="214"/>
        <v>1.3333333333333333</v>
      </c>
      <c r="Y2721" t="s">
        <v>495</v>
      </c>
      <c r="Z2721" t="s">
        <v>496</v>
      </c>
      <c r="AA2721" t="s">
        <v>497</v>
      </c>
      <c r="AB2721" t="s">
        <v>681</v>
      </c>
      <c r="AC2721" t="s">
        <v>811</v>
      </c>
      <c r="AD2721">
        <v>2022</v>
      </c>
    </row>
    <row r="2722" spans="1:30" x14ac:dyDescent="0.25">
      <c r="A2722" t="s">
        <v>18</v>
      </c>
      <c r="B2722" t="s">
        <v>197</v>
      </c>
      <c r="C2722" t="s">
        <v>198</v>
      </c>
      <c r="D2722" t="s">
        <v>199</v>
      </c>
      <c r="E2722" t="s">
        <v>206</v>
      </c>
      <c r="F2722" t="s">
        <v>31</v>
      </c>
      <c r="G2722">
        <v>15085710762</v>
      </c>
      <c r="H2722" t="s">
        <v>305</v>
      </c>
      <c r="I2722" t="s">
        <v>25</v>
      </c>
      <c r="J2722">
        <v>140</v>
      </c>
      <c r="K2722">
        <v>2</v>
      </c>
      <c r="L2722">
        <v>1</v>
      </c>
      <c r="M2722">
        <v>140</v>
      </c>
      <c r="N2722">
        <v>2</v>
      </c>
      <c r="O2722">
        <v>1</v>
      </c>
      <c r="P2722">
        <v>2</v>
      </c>
      <c r="Q2722">
        <v>4</v>
      </c>
      <c r="R2722" s="1">
        <v>44690</v>
      </c>
      <c r="S2722" t="str">
        <f t="shared" si="210"/>
        <v>Iberia Coconut Water</v>
      </c>
      <c r="T2722" t="str">
        <f t="shared" si="211"/>
        <v>Non Carbonated</v>
      </c>
      <c r="U2722" t="str">
        <f>IF(T2722="Cell is Blank - Dis-regard",_xlfn.XLOOKUP(S2722,'Categroy Lookup'!A:A,'Categroy Lookup'!B:B,"Cell is Blank - Dis-regard"),T2722)</f>
        <v>Non Carbonated</v>
      </c>
      <c r="V2722" t="b">
        <f t="shared" si="213"/>
        <v>1</v>
      </c>
      <c r="W2722">
        <f t="shared" si="212"/>
        <v>2</v>
      </c>
      <c r="X2722" s="8">
        <f t="shared" si="214"/>
        <v>1.3333333333333333</v>
      </c>
      <c r="Y2722" t="s">
        <v>206</v>
      </c>
      <c r="AB2722" t="s">
        <v>681</v>
      </c>
      <c r="AC2722" t="s">
        <v>811</v>
      </c>
      <c r="AD2722">
        <v>2022</v>
      </c>
    </row>
    <row r="2723" spans="1:30" x14ac:dyDescent="0.25">
      <c r="A2723" t="s">
        <v>18</v>
      </c>
      <c r="B2723" t="s">
        <v>197</v>
      </c>
      <c r="C2723" t="s">
        <v>198</v>
      </c>
      <c r="D2723" t="s">
        <v>199</v>
      </c>
      <c r="E2723" t="s">
        <v>49</v>
      </c>
      <c r="F2723" t="s">
        <v>27</v>
      </c>
      <c r="G2723">
        <v>15085710762</v>
      </c>
      <c r="H2723" t="s">
        <v>305</v>
      </c>
      <c r="I2723" t="s">
        <v>25</v>
      </c>
      <c r="J2723">
        <v>134</v>
      </c>
      <c r="K2723">
        <v>2</v>
      </c>
      <c r="L2723">
        <v>1</v>
      </c>
      <c r="M2723">
        <v>134</v>
      </c>
      <c r="N2723">
        <v>2</v>
      </c>
      <c r="O2723">
        <v>1</v>
      </c>
      <c r="P2723">
        <v>2</v>
      </c>
      <c r="Q2723">
        <v>4</v>
      </c>
      <c r="R2723" s="1">
        <v>44690</v>
      </c>
      <c r="S2723" t="str">
        <f t="shared" si="210"/>
        <v>Wonderful Pistachios - Variety</v>
      </c>
      <c r="T2723" t="str">
        <f t="shared" si="211"/>
        <v>Food</v>
      </c>
      <c r="U2723" t="str">
        <f>IF(T2723="Cell is Blank - Dis-regard",_xlfn.XLOOKUP(S2723,'Categroy Lookup'!A:A,'Categroy Lookup'!B:B,"Cell is Blank - Dis-regard"),T2723)</f>
        <v>Food</v>
      </c>
      <c r="V2723" t="b">
        <f t="shared" si="213"/>
        <v>1</v>
      </c>
      <c r="W2723">
        <f t="shared" si="212"/>
        <v>2</v>
      </c>
      <c r="X2723" s="8">
        <f t="shared" si="214"/>
        <v>1.3333333333333333</v>
      </c>
      <c r="Y2723" t="s">
        <v>484</v>
      </c>
      <c r="Z2723" t="s">
        <v>485</v>
      </c>
      <c r="AB2723" t="s">
        <v>681</v>
      </c>
      <c r="AC2723" t="s">
        <v>811</v>
      </c>
      <c r="AD2723">
        <v>2022</v>
      </c>
    </row>
    <row r="2724" spans="1:30" x14ac:dyDescent="0.25">
      <c r="A2724" t="s">
        <v>18</v>
      </c>
      <c r="B2724" t="s">
        <v>40</v>
      </c>
      <c r="C2724" t="s">
        <v>41</v>
      </c>
      <c r="D2724" t="s">
        <v>42</v>
      </c>
      <c r="E2724" t="s">
        <v>270</v>
      </c>
      <c r="F2724" t="s">
        <v>27</v>
      </c>
      <c r="G2724">
        <v>15085799497</v>
      </c>
      <c r="H2724" t="s">
        <v>305</v>
      </c>
      <c r="I2724" t="s">
        <v>25</v>
      </c>
      <c r="J2724">
        <v>135</v>
      </c>
      <c r="K2724">
        <v>1.5</v>
      </c>
      <c r="L2724">
        <v>1</v>
      </c>
      <c r="M2724">
        <v>135</v>
      </c>
      <c r="N2724">
        <v>1.5</v>
      </c>
      <c r="O2724">
        <v>1</v>
      </c>
      <c r="P2724">
        <v>1.5</v>
      </c>
      <c r="Q2724">
        <v>2.75</v>
      </c>
      <c r="R2724" s="1">
        <v>44690</v>
      </c>
      <c r="S2724" t="str">
        <f t="shared" si="210"/>
        <v>Nutri Grain Apple Cinnamon</v>
      </c>
      <c r="T2724" t="str">
        <f t="shared" si="211"/>
        <v>Food</v>
      </c>
      <c r="U2724" t="str">
        <f>IF(T2724="Cell is Blank - Dis-regard",_xlfn.XLOOKUP(S2724,'Categroy Lookup'!A:A,'Categroy Lookup'!B:B,"Cell is Blank - Dis-regard"),T2724)</f>
        <v>Food</v>
      </c>
      <c r="V2724" t="b">
        <f t="shared" si="213"/>
        <v>1</v>
      </c>
      <c r="W2724">
        <f t="shared" si="212"/>
        <v>1.5</v>
      </c>
      <c r="X2724" s="8">
        <f t="shared" si="214"/>
        <v>1</v>
      </c>
      <c r="Y2724" t="s">
        <v>270</v>
      </c>
      <c r="AB2724" t="s">
        <v>681</v>
      </c>
      <c r="AC2724" t="s">
        <v>811</v>
      </c>
      <c r="AD2724">
        <v>2022</v>
      </c>
    </row>
    <row r="2725" spans="1:30" x14ac:dyDescent="0.25">
      <c r="A2725" t="s">
        <v>18</v>
      </c>
      <c r="B2725" t="s">
        <v>40</v>
      </c>
      <c r="C2725" t="s">
        <v>41</v>
      </c>
      <c r="D2725" t="s">
        <v>42</v>
      </c>
      <c r="E2725" t="s">
        <v>74</v>
      </c>
      <c r="F2725" t="s">
        <v>27</v>
      </c>
      <c r="G2725">
        <v>15085799497</v>
      </c>
      <c r="H2725" t="s">
        <v>305</v>
      </c>
      <c r="I2725" t="s">
        <v>25</v>
      </c>
      <c r="J2725">
        <v>132</v>
      </c>
      <c r="K2725">
        <v>1.25</v>
      </c>
      <c r="L2725">
        <v>1</v>
      </c>
      <c r="M2725">
        <v>132</v>
      </c>
      <c r="N2725">
        <v>1.25</v>
      </c>
      <c r="O2725">
        <v>1</v>
      </c>
      <c r="P2725">
        <v>1.25</v>
      </c>
      <c r="Q2725">
        <v>2.75</v>
      </c>
      <c r="R2725" s="1">
        <v>44690</v>
      </c>
      <c r="S2725" t="str">
        <f t="shared" si="210"/>
        <v>Chum Fruit Bites - Mango/Strawberry</v>
      </c>
      <c r="T2725" t="str">
        <f t="shared" si="211"/>
        <v>Food</v>
      </c>
      <c r="U2725" t="str">
        <f>IF(T2725="Cell is Blank - Dis-regard",_xlfn.XLOOKUP(S2725,'Categroy Lookup'!A:A,'Categroy Lookup'!B:B,"Cell is Blank - Dis-regard"),T2725)</f>
        <v>Food</v>
      </c>
      <c r="V2725" t="b">
        <f t="shared" si="213"/>
        <v>1</v>
      </c>
      <c r="W2725">
        <f t="shared" si="212"/>
        <v>1.25</v>
      </c>
      <c r="X2725" s="8">
        <f t="shared" si="214"/>
        <v>0.83333333333333337</v>
      </c>
      <c r="Y2725" t="s">
        <v>506</v>
      </c>
      <c r="Z2725" t="s">
        <v>507</v>
      </c>
      <c r="AB2725" t="s">
        <v>681</v>
      </c>
      <c r="AC2725" t="s">
        <v>811</v>
      </c>
      <c r="AD2725">
        <v>2022</v>
      </c>
    </row>
    <row r="2726" spans="1:30" x14ac:dyDescent="0.25">
      <c r="A2726" t="s">
        <v>18</v>
      </c>
      <c r="B2726" t="s">
        <v>197</v>
      </c>
      <c r="C2726" t="s">
        <v>198</v>
      </c>
      <c r="D2726" t="s">
        <v>199</v>
      </c>
      <c r="E2726" t="s">
        <v>104</v>
      </c>
      <c r="F2726" t="s">
        <v>27</v>
      </c>
      <c r="G2726">
        <v>15085832612</v>
      </c>
      <c r="H2726" t="s">
        <v>305</v>
      </c>
      <c r="I2726" t="s">
        <v>33</v>
      </c>
      <c r="J2726">
        <v>124</v>
      </c>
      <c r="K2726">
        <v>1.25</v>
      </c>
      <c r="L2726">
        <v>1</v>
      </c>
      <c r="M2726">
        <v>124</v>
      </c>
      <c r="N2726">
        <v>1.25</v>
      </c>
      <c r="O2726">
        <v>1</v>
      </c>
      <c r="P2726">
        <v>1.25</v>
      </c>
      <c r="Q2726">
        <v>1.25</v>
      </c>
      <c r="R2726" s="1">
        <v>44690</v>
      </c>
      <c r="S2726" t="str">
        <f t="shared" si="210"/>
        <v>CheezIt - White Cheddar</v>
      </c>
      <c r="T2726" t="str">
        <f t="shared" si="211"/>
        <v>Food</v>
      </c>
      <c r="U2726" t="str">
        <f>IF(T2726="Cell is Blank - Dis-regard",_xlfn.XLOOKUP(S2726,'Categroy Lookup'!A:A,'Categroy Lookup'!B:B,"Cell is Blank - Dis-regard"),T2726)</f>
        <v>Food</v>
      </c>
      <c r="V2726" t="b">
        <f t="shared" si="213"/>
        <v>1</v>
      </c>
      <c r="W2726">
        <f t="shared" si="212"/>
        <v>1.25</v>
      </c>
      <c r="X2726" s="8">
        <f t="shared" si="214"/>
        <v>0.83333333333333337</v>
      </c>
      <c r="Y2726" t="s">
        <v>528</v>
      </c>
      <c r="Z2726" t="s">
        <v>532</v>
      </c>
      <c r="AB2726" t="s">
        <v>681</v>
      </c>
      <c r="AC2726" t="s">
        <v>811</v>
      </c>
      <c r="AD2726">
        <v>2022</v>
      </c>
    </row>
    <row r="2727" spans="1:30" x14ac:dyDescent="0.25">
      <c r="A2727" t="s">
        <v>18</v>
      </c>
      <c r="B2727" t="s">
        <v>197</v>
      </c>
      <c r="C2727" t="s">
        <v>198</v>
      </c>
      <c r="D2727" t="s">
        <v>199</v>
      </c>
      <c r="E2727" t="s">
        <v>298</v>
      </c>
      <c r="F2727" t="s">
        <v>27</v>
      </c>
      <c r="G2727">
        <v>15085834709</v>
      </c>
      <c r="H2727" t="s">
        <v>305</v>
      </c>
      <c r="I2727" t="s">
        <v>33</v>
      </c>
      <c r="J2727">
        <v>121</v>
      </c>
      <c r="K2727">
        <v>2</v>
      </c>
      <c r="L2727">
        <v>1</v>
      </c>
      <c r="M2727">
        <v>121</v>
      </c>
      <c r="N2727">
        <v>2</v>
      </c>
      <c r="O2727">
        <v>1</v>
      </c>
      <c r="P2727">
        <v>2</v>
      </c>
      <c r="Q2727">
        <v>2</v>
      </c>
      <c r="R2727" s="1">
        <v>44690</v>
      </c>
      <c r="S2727" t="str">
        <f t="shared" si="210"/>
        <v>Snyder's of Hanover Pretzel Pieces - Hot Buff</v>
      </c>
      <c r="T2727" t="str">
        <f t="shared" si="211"/>
        <v>Food</v>
      </c>
      <c r="U2727" t="str">
        <f>IF(T2727="Cell is Blank - Dis-regard",_xlfn.XLOOKUP(S2727,'Categroy Lookup'!A:A,'Categroy Lookup'!B:B,"Cell is Blank - Dis-regard"),T2727)</f>
        <v>Food</v>
      </c>
      <c r="V2727" t="b">
        <f t="shared" si="213"/>
        <v>1</v>
      </c>
      <c r="W2727">
        <f t="shared" si="212"/>
        <v>2</v>
      </c>
      <c r="X2727" s="8">
        <f t="shared" si="214"/>
        <v>1.3333333333333333</v>
      </c>
      <c r="Y2727" t="s">
        <v>622</v>
      </c>
      <c r="Z2727" t="s">
        <v>625</v>
      </c>
      <c r="AB2727" t="s">
        <v>681</v>
      </c>
      <c r="AC2727" t="s">
        <v>811</v>
      </c>
      <c r="AD2727">
        <v>2022</v>
      </c>
    </row>
    <row r="2728" spans="1:30" x14ac:dyDescent="0.25">
      <c r="A2728" t="s">
        <v>18</v>
      </c>
      <c r="B2728" t="s">
        <v>197</v>
      </c>
      <c r="C2728" t="s">
        <v>198</v>
      </c>
      <c r="D2728" t="s">
        <v>199</v>
      </c>
      <c r="E2728" t="s">
        <v>149</v>
      </c>
      <c r="F2728" t="s">
        <v>27</v>
      </c>
      <c r="G2728">
        <v>15085839179</v>
      </c>
      <c r="H2728" t="s">
        <v>305</v>
      </c>
      <c r="I2728" t="s">
        <v>33</v>
      </c>
      <c r="J2728">
        <v>135</v>
      </c>
      <c r="K2728">
        <v>2</v>
      </c>
      <c r="L2728">
        <v>1</v>
      </c>
      <c r="M2728">
        <v>135</v>
      </c>
      <c r="N2728">
        <v>2</v>
      </c>
      <c r="O2728">
        <v>1</v>
      </c>
      <c r="P2728">
        <v>2</v>
      </c>
      <c r="Q2728">
        <v>2</v>
      </c>
      <c r="R2728" s="1">
        <v>44690</v>
      </c>
      <c r="S2728" t="str">
        <f t="shared" si="210"/>
        <v>Kinder - Bueno - Crispy Creamy Chocolate</v>
      </c>
      <c r="T2728" t="str">
        <f t="shared" si="211"/>
        <v>Food</v>
      </c>
      <c r="U2728" t="str">
        <f>IF(T2728="Cell is Blank - Dis-regard",_xlfn.XLOOKUP(S2728,'Categroy Lookup'!A:A,'Categroy Lookup'!B:B,"Cell is Blank - Dis-regard"),T2728)</f>
        <v>Food</v>
      </c>
      <c r="V2728" t="b">
        <f t="shared" si="213"/>
        <v>1</v>
      </c>
      <c r="W2728">
        <f t="shared" si="212"/>
        <v>2</v>
      </c>
      <c r="X2728" s="8">
        <f t="shared" si="214"/>
        <v>1.3333333333333333</v>
      </c>
      <c r="Y2728" t="s">
        <v>557</v>
      </c>
      <c r="Z2728" t="s">
        <v>558</v>
      </c>
      <c r="AA2728" t="s">
        <v>559</v>
      </c>
      <c r="AB2728" t="s">
        <v>681</v>
      </c>
      <c r="AC2728" t="s">
        <v>811</v>
      </c>
      <c r="AD2728">
        <v>2022</v>
      </c>
    </row>
    <row r="2729" spans="1:30" x14ac:dyDescent="0.25">
      <c r="A2729" t="s">
        <v>18</v>
      </c>
      <c r="B2729" t="s">
        <v>197</v>
      </c>
      <c r="C2729" t="s">
        <v>198</v>
      </c>
      <c r="D2729" t="s">
        <v>199</v>
      </c>
      <c r="E2729" t="s">
        <v>304</v>
      </c>
      <c r="F2729" t="s">
        <v>27</v>
      </c>
      <c r="G2729">
        <v>15085937831</v>
      </c>
      <c r="H2729" t="s">
        <v>305</v>
      </c>
      <c r="I2729" t="s">
        <v>33</v>
      </c>
      <c r="J2729">
        <v>122</v>
      </c>
      <c r="K2729">
        <v>1.25</v>
      </c>
      <c r="L2729">
        <v>1</v>
      </c>
      <c r="M2729">
        <v>122</v>
      </c>
      <c r="N2729">
        <v>1.25</v>
      </c>
      <c r="O2729">
        <v>1</v>
      </c>
      <c r="P2729">
        <v>1.25</v>
      </c>
      <c r="Q2729">
        <v>1.25</v>
      </c>
      <c r="R2729" s="1">
        <v>44690</v>
      </c>
      <c r="S2729" t="str">
        <f t="shared" si="210"/>
        <v>Goldfish Baked - Cheddar</v>
      </c>
      <c r="T2729" t="str">
        <f t="shared" si="211"/>
        <v>Food</v>
      </c>
      <c r="U2729" t="str">
        <f>IF(T2729="Cell is Blank - Dis-regard",_xlfn.XLOOKUP(S2729,'Categroy Lookup'!A:A,'Categroy Lookup'!B:B,"Cell is Blank - Dis-regard"),T2729)</f>
        <v>Food</v>
      </c>
      <c r="V2729" t="b">
        <f t="shared" si="213"/>
        <v>1</v>
      </c>
      <c r="W2729">
        <f t="shared" si="212"/>
        <v>1.25</v>
      </c>
      <c r="X2729" s="8">
        <f t="shared" si="214"/>
        <v>0.83333333333333337</v>
      </c>
      <c r="Y2729" t="s">
        <v>628</v>
      </c>
      <c r="Z2729" t="s">
        <v>629</v>
      </c>
      <c r="AB2729" t="s">
        <v>681</v>
      </c>
      <c r="AC2729" t="s">
        <v>811</v>
      </c>
      <c r="AD2729">
        <v>2022</v>
      </c>
    </row>
    <row r="2730" spans="1:30" x14ac:dyDescent="0.25">
      <c r="A2730" t="s">
        <v>18</v>
      </c>
      <c r="B2730" t="s">
        <v>197</v>
      </c>
      <c r="C2730" t="s">
        <v>198</v>
      </c>
      <c r="D2730" t="s">
        <v>199</v>
      </c>
      <c r="E2730" t="s">
        <v>62</v>
      </c>
      <c r="F2730" t="s">
        <v>27</v>
      </c>
      <c r="G2730">
        <v>15085975286</v>
      </c>
      <c r="H2730" t="s">
        <v>305</v>
      </c>
      <c r="I2730" t="s">
        <v>33</v>
      </c>
      <c r="J2730">
        <v>131</v>
      </c>
      <c r="K2730">
        <v>2</v>
      </c>
      <c r="L2730">
        <v>1</v>
      </c>
      <c r="M2730">
        <v>131</v>
      </c>
      <c r="N2730">
        <v>2</v>
      </c>
      <c r="O2730">
        <v>1</v>
      </c>
      <c r="P2730">
        <v>2</v>
      </c>
      <c r="Q2730">
        <v>2</v>
      </c>
      <c r="R2730" s="1">
        <v>44690</v>
      </c>
      <c r="S2730" t="str">
        <f t="shared" si="210"/>
        <v>Robert Irvine's - Fit Crunch -  Chocolate Pea</v>
      </c>
      <c r="T2730" t="str">
        <f t="shared" si="211"/>
        <v>Food</v>
      </c>
      <c r="U2730" t="str">
        <f>IF(T2730="Cell is Blank - Dis-regard",_xlfn.XLOOKUP(S2730,'Categroy Lookup'!A:A,'Categroy Lookup'!B:B,"Cell is Blank - Dis-regard"),T2730)</f>
        <v>Food</v>
      </c>
      <c r="V2730" t="b">
        <f t="shared" si="213"/>
        <v>1</v>
      </c>
      <c r="W2730">
        <f t="shared" si="212"/>
        <v>2</v>
      </c>
      <c r="X2730" s="8">
        <f t="shared" si="214"/>
        <v>1.3333333333333333</v>
      </c>
      <c r="Y2730" t="s">
        <v>495</v>
      </c>
      <c r="Z2730" t="s">
        <v>496</v>
      </c>
      <c r="AA2730" t="s">
        <v>497</v>
      </c>
      <c r="AB2730" t="s">
        <v>681</v>
      </c>
      <c r="AC2730" t="s">
        <v>811</v>
      </c>
      <c r="AD2730">
        <v>2022</v>
      </c>
    </row>
    <row r="2731" spans="1:30" x14ac:dyDescent="0.25">
      <c r="A2731" t="s">
        <v>18</v>
      </c>
      <c r="B2731" t="s">
        <v>36</v>
      </c>
      <c r="C2731" t="s">
        <v>37</v>
      </c>
      <c r="D2731" t="s">
        <v>38</v>
      </c>
      <c r="E2731" t="s">
        <v>34</v>
      </c>
      <c r="F2731" t="s">
        <v>27</v>
      </c>
      <c r="G2731">
        <v>15086079153</v>
      </c>
      <c r="H2731" t="s">
        <v>305</v>
      </c>
      <c r="I2731" t="s">
        <v>33</v>
      </c>
      <c r="J2731">
        <v>110</v>
      </c>
      <c r="K2731">
        <v>1.5</v>
      </c>
      <c r="L2731">
        <v>1</v>
      </c>
      <c r="M2731">
        <v>110</v>
      </c>
      <c r="N2731">
        <v>1.5</v>
      </c>
      <c r="O2731">
        <v>1</v>
      </c>
      <c r="P2731">
        <v>1.5</v>
      </c>
      <c r="Q2731">
        <v>1.5</v>
      </c>
      <c r="R2731" s="1">
        <v>44690</v>
      </c>
      <c r="S2731" t="str">
        <f t="shared" si="210"/>
        <v>Miss Vickie's Potato Chip - Sea Salt &amp; Vinega</v>
      </c>
      <c r="T2731" t="str">
        <f t="shared" si="211"/>
        <v>Food</v>
      </c>
      <c r="U2731" t="str">
        <f>IF(T2731="Cell is Blank - Dis-regard",_xlfn.XLOOKUP(S2731,'Categroy Lookup'!A:A,'Categroy Lookup'!B:B,"Cell is Blank - Dis-regard"),T2731)</f>
        <v>Food</v>
      </c>
      <c r="V2731" t="b">
        <f t="shared" si="213"/>
        <v>1</v>
      </c>
      <c r="W2731">
        <f t="shared" si="212"/>
        <v>1.5</v>
      </c>
      <c r="X2731" s="8">
        <f t="shared" si="214"/>
        <v>1</v>
      </c>
      <c r="Y2731" t="s">
        <v>473</v>
      </c>
      <c r="Z2731" t="s">
        <v>474</v>
      </c>
      <c r="AB2731" t="s">
        <v>681</v>
      </c>
      <c r="AC2731" t="s">
        <v>811</v>
      </c>
      <c r="AD2731">
        <v>2022</v>
      </c>
    </row>
    <row r="2732" spans="1:30" x14ac:dyDescent="0.25">
      <c r="A2732" t="s">
        <v>18</v>
      </c>
      <c r="B2732" t="s">
        <v>36</v>
      </c>
      <c r="C2732" t="s">
        <v>37</v>
      </c>
      <c r="D2732" t="s">
        <v>38</v>
      </c>
      <c r="E2732" t="s">
        <v>192</v>
      </c>
      <c r="F2732" t="s">
        <v>27</v>
      </c>
      <c r="G2732">
        <v>15086082764</v>
      </c>
      <c r="H2732" t="s">
        <v>305</v>
      </c>
      <c r="I2732" t="s">
        <v>33</v>
      </c>
      <c r="J2732">
        <v>125</v>
      </c>
      <c r="K2732">
        <v>1.5</v>
      </c>
      <c r="L2732">
        <v>1</v>
      </c>
      <c r="M2732">
        <v>125</v>
      </c>
      <c r="N2732">
        <v>1.5</v>
      </c>
      <c r="O2732">
        <v>1</v>
      </c>
      <c r="P2732">
        <v>1.5</v>
      </c>
      <c r="Q2732">
        <v>1.5</v>
      </c>
      <c r="R2732" s="1">
        <v>44690</v>
      </c>
      <c r="S2732" t="str">
        <f t="shared" si="210"/>
        <v>CheezIt - Cheddar Sour Cream and Onion</v>
      </c>
      <c r="T2732" t="str">
        <f t="shared" si="211"/>
        <v>Food</v>
      </c>
      <c r="U2732" t="str">
        <f>IF(T2732="Cell is Blank - Dis-regard",_xlfn.XLOOKUP(S2732,'Categroy Lookup'!A:A,'Categroy Lookup'!B:B,"Cell is Blank - Dis-regard"),T2732)</f>
        <v>Food</v>
      </c>
      <c r="V2732" t="b">
        <f t="shared" si="213"/>
        <v>1</v>
      </c>
      <c r="W2732">
        <f t="shared" si="212"/>
        <v>1.5</v>
      </c>
      <c r="X2732" s="8">
        <f t="shared" si="214"/>
        <v>1</v>
      </c>
      <c r="Y2732" t="s">
        <v>528</v>
      </c>
      <c r="Z2732" t="s">
        <v>570</v>
      </c>
      <c r="AB2732" t="s">
        <v>681</v>
      </c>
      <c r="AC2732" t="s">
        <v>811</v>
      </c>
      <c r="AD2732">
        <v>2022</v>
      </c>
    </row>
    <row r="2733" spans="1:30" x14ac:dyDescent="0.25">
      <c r="A2733" t="s">
        <v>18</v>
      </c>
      <c r="B2733" t="s">
        <v>36</v>
      </c>
      <c r="C2733" t="s">
        <v>37</v>
      </c>
      <c r="D2733" t="s">
        <v>38</v>
      </c>
      <c r="E2733" t="s">
        <v>34</v>
      </c>
      <c r="F2733" t="s">
        <v>27</v>
      </c>
      <c r="G2733">
        <v>15086246220</v>
      </c>
      <c r="H2733" t="s">
        <v>305</v>
      </c>
      <c r="I2733" t="s">
        <v>25</v>
      </c>
      <c r="J2733">
        <v>110</v>
      </c>
      <c r="K2733">
        <v>1.5</v>
      </c>
      <c r="L2733">
        <v>1</v>
      </c>
      <c r="M2733">
        <v>110</v>
      </c>
      <c r="N2733">
        <v>1.5</v>
      </c>
      <c r="O2733">
        <v>1</v>
      </c>
      <c r="P2733">
        <v>1.5</v>
      </c>
      <c r="Q2733">
        <v>3</v>
      </c>
      <c r="R2733" s="1">
        <v>44690</v>
      </c>
      <c r="S2733" t="str">
        <f t="shared" si="210"/>
        <v>Miss Vickie's Potato Chip - Sea Salt &amp; Vinega</v>
      </c>
      <c r="T2733" t="str">
        <f t="shared" si="211"/>
        <v>Food</v>
      </c>
      <c r="U2733" t="str">
        <f>IF(T2733="Cell is Blank - Dis-regard",_xlfn.XLOOKUP(S2733,'Categroy Lookup'!A:A,'Categroy Lookup'!B:B,"Cell is Blank - Dis-regard"),T2733)</f>
        <v>Food</v>
      </c>
      <c r="V2733" t="b">
        <f t="shared" si="213"/>
        <v>1</v>
      </c>
      <c r="W2733">
        <f t="shared" si="212"/>
        <v>1.5</v>
      </c>
      <c r="X2733" s="8">
        <f t="shared" si="214"/>
        <v>1</v>
      </c>
      <c r="Y2733" t="s">
        <v>473</v>
      </c>
      <c r="Z2733" t="s">
        <v>474</v>
      </c>
      <c r="AB2733" t="s">
        <v>681</v>
      </c>
      <c r="AC2733" t="s">
        <v>811</v>
      </c>
      <c r="AD2733">
        <v>2022</v>
      </c>
    </row>
    <row r="2734" spans="1:30" x14ac:dyDescent="0.25">
      <c r="A2734" t="s">
        <v>18</v>
      </c>
      <c r="B2734" t="s">
        <v>36</v>
      </c>
      <c r="C2734" t="s">
        <v>37</v>
      </c>
      <c r="D2734" t="s">
        <v>38</v>
      </c>
      <c r="E2734" t="s">
        <v>192</v>
      </c>
      <c r="F2734" t="s">
        <v>27</v>
      </c>
      <c r="G2734">
        <v>15086246220</v>
      </c>
      <c r="H2734" t="s">
        <v>305</v>
      </c>
      <c r="I2734" t="s">
        <v>25</v>
      </c>
      <c r="J2734">
        <v>125</v>
      </c>
      <c r="K2734">
        <v>1.5</v>
      </c>
      <c r="L2734">
        <v>1</v>
      </c>
      <c r="M2734">
        <v>125</v>
      </c>
      <c r="N2734">
        <v>1.5</v>
      </c>
      <c r="O2734">
        <v>1</v>
      </c>
      <c r="P2734">
        <v>1.5</v>
      </c>
      <c r="Q2734">
        <v>3</v>
      </c>
      <c r="R2734" s="1">
        <v>44690</v>
      </c>
      <c r="S2734" t="str">
        <f t="shared" si="210"/>
        <v>CheezIt - Cheddar Sour Cream and Onion</v>
      </c>
      <c r="T2734" t="str">
        <f t="shared" si="211"/>
        <v>Food</v>
      </c>
      <c r="U2734" t="str">
        <f>IF(T2734="Cell is Blank - Dis-regard",_xlfn.XLOOKUP(S2734,'Categroy Lookup'!A:A,'Categroy Lookup'!B:B,"Cell is Blank - Dis-regard"),T2734)</f>
        <v>Food</v>
      </c>
      <c r="V2734" t="b">
        <f t="shared" si="213"/>
        <v>1</v>
      </c>
      <c r="W2734">
        <f t="shared" si="212"/>
        <v>1.5</v>
      </c>
      <c r="X2734" s="8">
        <f t="shared" si="214"/>
        <v>1</v>
      </c>
      <c r="Y2734" t="s">
        <v>528</v>
      </c>
      <c r="Z2734" t="s">
        <v>570</v>
      </c>
      <c r="AB2734" t="s">
        <v>681</v>
      </c>
      <c r="AC2734" t="s">
        <v>811</v>
      </c>
      <c r="AD2734">
        <v>2022</v>
      </c>
    </row>
    <row r="2735" spans="1:30" x14ac:dyDescent="0.25">
      <c r="A2735" t="s">
        <v>18</v>
      </c>
      <c r="B2735" t="s">
        <v>36</v>
      </c>
      <c r="C2735" t="s">
        <v>37</v>
      </c>
      <c r="D2735" t="s">
        <v>38</v>
      </c>
      <c r="E2735" t="s">
        <v>49</v>
      </c>
      <c r="F2735" t="s">
        <v>27</v>
      </c>
      <c r="G2735">
        <v>15086263041</v>
      </c>
      <c r="H2735" t="s">
        <v>305</v>
      </c>
      <c r="I2735" t="s">
        <v>33</v>
      </c>
      <c r="J2735">
        <v>138</v>
      </c>
      <c r="K2735">
        <v>2</v>
      </c>
      <c r="L2735">
        <v>1</v>
      </c>
      <c r="M2735">
        <v>138</v>
      </c>
      <c r="N2735">
        <v>2</v>
      </c>
      <c r="O2735">
        <v>1</v>
      </c>
      <c r="P2735">
        <v>2</v>
      </c>
      <c r="Q2735">
        <v>2</v>
      </c>
      <c r="R2735" s="1">
        <v>44690</v>
      </c>
      <c r="S2735" t="str">
        <f t="shared" si="210"/>
        <v>Wonderful Pistachios - Variety</v>
      </c>
      <c r="T2735" t="str">
        <f t="shared" si="211"/>
        <v>Food</v>
      </c>
      <c r="U2735" t="str">
        <f>IF(T2735="Cell is Blank - Dis-regard",_xlfn.XLOOKUP(S2735,'Categroy Lookup'!A:A,'Categroy Lookup'!B:B,"Cell is Blank - Dis-regard"),T2735)</f>
        <v>Food</v>
      </c>
      <c r="V2735" t="b">
        <f t="shared" si="213"/>
        <v>1</v>
      </c>
      <c r="W2735">
        <f t="shared" si="212"/>
        <v>2</v>
      </c>
      <c r="X2735" s="8">
        <f t="shared" si="214"/>
        <v>1.3333333333333333</v>
      </c>
      <c r="Y2735" t="s">
        <v>484</v>
      </c>
      <c r="Z2735" t="s">
        <v>485</v>
      </c>
      <c r="AB2735" t="s">
        <v>681</v>
      </c>
      <c r="AC2735" t="s">
        <v>811</v>
      </c>
      <c r="AD2735">
        <v>2022</v>
      </c>
    </row>
    <row r="2736" spans="1:30" x14ac:dyDescent="0.25">
      <c r="A2736" t="s">
        <v>18</v>
      </c>
      <c r="B2736" t="s">
        <v>197</v>
      </c>
      <c r="C2736" t="s">
        <v>198</v>
      </c>
      <c r="D2736" t="s">
        <v>199</v>
      </c>
      <c r="E2736" t="s">
        <v>72</v>
      </c>
      <c r="F2736" t="s">
        <v>55</v>
      </c>
      <c r="G2736">
        <v>15086670377</v>
      </c>
      <c r="H2736" t="s">
        <v>305</v>
      </c>
      <c r="I2736" t="s">
        <v>33</v>
      </c>
      <c r="J2736">
        <v>144</v>
      </c>
      <c r="K2736">
        <v>1.5</v>
      </c>
      <c r="L2736">
        <v>1</v>
      </c>
      <c r="M2736">
        <v>144</v>
      </c>
      <c r="N2736">
        <v>1.5</v>
      </c>
      <c r="O2736">
        <v>1</v>
      </c>
      <c r="P2736">
        <v>1.5</v>
      </c>
      <c r="Q2736">
        <v>1.5</v>
      </c>
      <c r="R2736" s="1">
        <v>44690</v>
      </c>
      <c r="S2736" t="str">
        <f t="shared" si="210"/>
        <v>Poland Springs Water</v>
      </c>
      <c r="T2736" t="str">
        <f t="shared" si="211"/>
        <v>Water</v>
      </c>
      <c r="U2736" t="str">
        <f>IF(T2736="Cell is Blank - Dis-regard",_xlfn.XLOOKUP(S2736,'Categroy Lookup'!A:A,'Categroy Lookup'!B:B,"Cell is Blank - Dis-regard"),T2736)</f>
        <v>Water</v>
      </c>
      <c r="V2736" t="b">
        <f t="shared" si="213"/>
        <v>1</v>
      </c>
      <c r="W2736">
        <f t="shared" si="212"/>
        <v>1.5</v>
      </c>
      <c r="X2736" s="8">
        <f t="shared" si="214"/>
        <v>1</v>
      </c>
      <c r="Y2736" t="s">
        <v>72</v>
      </c>
      <c r="AB2736" t="s">
        <v>681</v>
      </c>
      <c r="AC2736" t="s">
        <v>811</v>
      </c>
      <c r="AD2736">
        <v>2022</v>
      </c>
    </row>
    <row r="2737" spans="1:30" x14ac:dyDescent="0.25">
      <c r="A2737" t="s">
        <v>18</v>
      </c>
      <c r="B2737" t="s">
        <v>197</v>
      </c>
      <c r="C2737" t="s">
        <v>198</v>
      </c>
      <c r="D2737" t="s">
        <v>199</v>
      </c>
      <c r="E2737" t="s">
        <v>200</v>
      </c>
      <c r="F2737" t="s">
        <v>31</v>
      </c>
      <c r="G2737">
        <v>15086967375</v>
      </c>
      <c r="H2737" t="s">
        <v>305</v>
      </c>
      <c r="I2737" t="s">
        <v>25</v>
      </c>
      <c r="J2737">
        <v>146</v>
      </c>
      <c r="K2737">
        <v>3.5</v>
      </c>
      <c r="L2737">
        <v>1</v>
      </c>
      <c r="M2737">
        <v>146</v>
      </c>
      <c r="N2737">
        <v>3.5</v>
      </c>
      <c r="O2737">
        <v>1</v>
      </c>
      <c r="P2737">
        <v>3.5</v>
      </c>
      <c r="Q2737">
        <v>3.5</v>
      </c>
      <c r="R2737" s="1">
        <v>44690</v>
      </c>
      <c r="S2737" t="str">
        <f t="shared" si="210"/>
        <v>Starbucks Doubleshot Energy - Mocha</v>
      </c>
      <c r="T2737" t="str">
        <f t="shared" si="211"/>
        <v>Non Carbonated</v>
      </c>
      <c r="U2737" t="str">
        <f>IF(T2737="Cell is Blank - Dis-regard",_xlfn.XLOOKUP(S2737,'Categroy Lookup'!A:A,'Categroy Lookup'!B:B,"Cell is Blank - Dis-regard"),T2737)</f>
        <v>Non Carbonated</v>
      </c>
      <c r="V2737" t="b">
        <f t="shared" si="213"/>
        <v>1</v>
      </c>
      <c r="W2737">
        <f t="shared" si="212"/>
        <v>3.5</v>
      </c>
      <c r="X2737" s="8">
        <f t="shared" si="214"/>
        <v>2.3333333333333335</v>
      </c>
      <c r="Y2737" t="s">
        <v>572</v>
      </c>
      <c r="Z2737" t="s">
        <v>573</v>
      </c>
      <c r="AB2737" t="s">
        <v>681</v>
      </c>
      <c r="AC2737" t="s">
        <v>811</v>
      </c>
      <c r="AD2737">
        <v>2022</v>
      </c>
    </row>
    <row r="2738" spans="1:30" x14ac:dyDescent="0.25">
      <c r="A2738" t="s">
        <v>18</v>
      </c>
      <c r="B2738" t="s">
        <v>19</v>
      </c>
      <c r="C2738" t="s">
        <v>20</v>
      </c>
      <c r="D2738" t="s">
        <v>21</v>
      </c>
      <c r="E2738" t="s">
        <v>54</v>
      </c>
      <c r="F2738" t="s">
        <v>55</v>
      </c>
      <c r="G2738">
        <v>15087443433</v>
      </c>
      <c r="H2738" t="s">
        <v>305</v>
      </c>
      <c r="I2738" t="s">
        <v>25</v>
      </c>
      <c r="J2738">
        <v>147</v>
      </c>
      <c r="K2738">
        <v>2.75</v>
      </c>
      <c r="L2738">
        <v>1</v>
      </c>
      <c r="M2738">
        <v>147</v>
      </c>
      <c r="N2738">
        <v>2.75</v>
      </c>
      <c r="O2738">
        <v>1</v>
      </c>
      <c r="P2738">
        <v>2.75</v>
      </c>
      <c r="Q2738">
        <v>2.75</v>
      </c>
      <c r="R2738" s="1">
        <v>44690</v>
      </c>
      <c r="S2738" t="str">
        <f t="shared" si="210"/>
        <v>Vitamin Water - XXX Acai BB Pomegranate</v>
      </c>
      <c r="T2738" t="str">
        <f t="shared" si="211"/>
        <v>Water</v>
      </c>
      <c r="U2738" t="str">
        <f>IF(T2738="Cell is Blank - Dis-regard",_xlfn.XLOOKUP(S2738,'Categroy Lookup'!A:A,'Categroy Lookup'!B:B,"Cell is Blank - Dis-regard"),T2738)</f>
        <v>Water</v>
      </c>
      <c r="V2738" t="b">
        <f t="shared" si="213"/>
        <v>1</v>
      </c>
      <c r="W2738">
        <f t="shared" si="212"/>
        <v>2.75</v>
      </c>
      <c r="X2738" s="8">
        <f t="shared" si="214"/>
        <v>1.8333333333333333</v>
      </c>
      <c r="Y2738" t="s">
        <v>489</v>
      </c>
      <c r="Z2738" t="s">
        <v>490</v>
      </c>
      <c r="AB2738" t="s">
        <v>681</v>
      </c>
      <c r="AC2738" t="s">
        <v>811</v>
      </c>
      <c r="AD2738">
        <v>2022</v>
      </c>
    </row>
    <row r="2739" spans="1:30" x14ac:dyDescent="0.25">
      <c r="A2739" t="s">
        <v>18</v>
      </c>
      <c r="B2739" t="s">
        <v>28</v>
      </c>
      <c r="C2739" t="s">
        <v>20</v>
      </c>
      <c r="D2739" t="s">
        <v>29</v>
      </c>
      <c r="E2739" t="s">
        <v>43</v>
      </c>
      <c r="F2739" t="s">
        <v>23</v>
      </c>
      <c r="G2739">
        <v>15087013305</v>
      </c>
      <c r="H2739" t="s">
        <v>305</v>
      </c>
      <c r="I2739" t="s">
        <v>33</v>
      </c>
      <c r="J2739">
        <v>146</v>
      </c>
      <c r="K2739">
        <v>3</v>
      </c>
      <c r="L2739">
        <v>1</v>
      </c>
      <c r="M2739">
        <v>146</v>
      </c>
      <c r="N2739">
        <v>3</v>
      </c>
      <c r="O2739">
        <v>1</v>
      </c>
      <c r="P2739">
        <v>3</v>
      </c>
      <c r="Q2739">
        <v>3</v>
      </c>
      <c r="R2739" s="1">
        <v>44690</v>
      </c>
      <c r="S2739" t="str">
        <f t="shared" si="210"/>
        <v>Monster Energy Original</v>
      </c>
      <c r="T2739" t="str">
        <f t="shared" si="211"/>
        <v>Carbonated</v>
      </c>
      <c r="U2739" t="str">
        <f>IF(T2739="Cell is Blank - Dis-regard",_xlfn.XLOOKUP(S2739,'Categroy Lookup'!A:A,'Categroy Lookup'!B:B,"Cell is Blank - Dis-regard"),T2739)</f>
        <v>Carbonated</v>
      </c>
      <c r="V2739" t="b">
        <f t="shared" si="213"/>
        <v>1</v>
      </c>
      <c r="W2739">
        <f t="shared" si="212"/>
        <v>3</v>
      </c>
      <c r="X2739" s="8">
        <f t="shared" si="214"/>
        <v>2</v>
      </c>
      <c r="Y2739" t="s">
        <v>43</v>
      </c>
      <c r="AB2739" t="s">
        <v>681</v>
      </c>
      <c r="AC2739" t="s">
        <v>811</v>
      </c>
      <c r="AD2739">
        <v>2022</v>
      </c>
    </row>
    <row r="2740" spans="1:30" x14ac:dyDescent="0.25">
      <c r="A2740" t="s">
        <v>18</v>
      </c>
      <c r="B2740" t="s">
        <v>197</v>
      </c>
      <c r="C2740" t="s">
        <v>198</v>
      </c>
      <c r="D2740" t="s">
        <v>199</v>
      </c>
      <c r="E2740" t="s">
        <v>200</v>
      </c>
      <c r="F2740" t="s">
        <v>31</v>
      </c>
      <c r="G2740">
        <v>15087197350</v>
      </c>
      <c r="H2740" t="s">
        <v>305</v>
      </c>
      <c r="I2740" t="s">
        <v>25</v>
      </c>
      <c r="J2740">
        <v>146</v>
      </c>
      <c r="K2740">
        <v>3.5</v>
      </c>
      <c r="L2740">
        <v>1</v>
      </c>
      <c r="M2740">
        <v>146</v>
      </c>
      <c r="N2740">
        <v>3.5</v>
      </c>
      <c r="O2740">
        <v>1</v>
      </c>
      <c r="P2740">
        <v>3.5</v>
      </c>
      <c r="Q2740">
        <v>3.5</v>
      </c>
      <c r="R2740" s="1">
        <v>44690</v>
      </c>
      <c r="S2740" t="str">
        <f t="shared" si="210"/>
        <v>Starbucks Doubleshot Energy - Mocha</v>
      </c>
      <c r="T2740" t="str">
        <f t="shared" si="211"/>
        <v>Non Carbonated</v>
      </c>
      <c r="U2740" t="str">
        <f>IF(T2740="Cell is Blank - Dis-regard",_xlfn.XLOOKUP(S2740,'Categroy Lookup'!A:A,'Categroy Lookup'!B:B,"Cell is Blank - Dis-regard"),T2740)</f>
        <v>Non Carbonated</v>
      </c>
      <c r="V2740" t="b">
        <f t="shared" si="213"/>
        <v>1</v>
      </c>
      <c r="W2740">
        <f t="shared" si="212"/>
        <v>3.5</v>
      </c>
      <c r="X2740" s="8">
        <f t="shared" si="214"/>
        <v>2.3333333333333335</v>
      </c>
      <c r="Y2740" t="s">
        <v>572</v>
      </c>
      <c r="Z2740" t="s">
        <v>573</v>
      </c>
      <c r="AB2740" t="s">
        <v>681</v>
      </c>
      <c r="AC2740" t="s">
        <v>811</v>
      </c>
      <c r="AD2740">
        <v>2022</v>
      </c>
    </row>
    <row r="2741" spans="1:30" x14ac:dyDescent="0.25">
      <c r="A2741" t="s">
        <v>18</v>
      </c>
      <c r="B2741" t="s">
        <v>197</v>
      </c>
      <c r="C2741" t="s">
        <v>198</v>
      </c>
      <c r="D2741" t="s">
        <v>199</v>
      </c>
      <c r="E2741" t="s">
        <v>210</v>
      </c>
      <c r="F2741" t="s">
        <v>27</v>
      </c>
      <c r="G2741">
        <v>15087525471</v>
      </c>
      <c r="H2741" t="s">
        <v>305</v>
      </c>
      <c r="I2741" t="s">
        <v>25</v>
      </c>
      <c r="J2741">
        <v>136</v>
      </c>
      <c r="K2741">
        <v>2</v>
      </c>
      <c r="L2741">
        <v>1</v>
      </c>
      <c r="M2741">
        <v>136</v>
      </c>
      <c r="N2741">
        <v>2</v>
      </c>
      <c r="O2741">
        <v>1</v>
      </c>
      <c r="P2741">
        <v>2</v>
      </c>
      <c r="Q2741">
        <v>2</v>
      </c>
      <c r="R2741" s="1">
        <v>44690</v>
      </c>
      <c r="S2741" t="str">
        <f t="shared" si="210"/>
        <v>Genius Keto Bar - Chocolate Dream</v>
      </c>
      <c r="T2741" t="str">
        <f t="shared" si="211"/>
        <v>Food</v>
      </c>
      <c r="U2741" t="str">
        <f>IF(T2741="Cell is Blank - Dis-regard",_xlfn.XLOOKUP(S2741,'Categroy Lookup'!A:A,'Categroy Lookup'!B:B,"Cell is Blank - Dis-regard"),T2741)</f>
        <v>Food</v>
      </c>
      <c r="V2741" t="b">
        <f t="shared" si="213"/>
        <v>1</v>
      </c>
      <c r="W2741">
        <f t="shared" si="212"/>
        <v>2</v>
      </c>
      <c r="X2741" s="8">
        <f t="shared" si="214"/>
        <v>1.3333333333333333</v>
      </c>
      <c r="Y2741" t="s">
        <v>580</v>
      </c>
      <c r="Z2741" t="s">
        <v>581</v>
      </c>
      <c r="AB2741" t="s">
        <v>681</v>
      </c>
      <c r="AC2741" t="s">
        <v>811</v>
      </c>
      <c r="AD2741">
        <v>2022</v>
      </c>
    </row>
    <row r="2742" spans="1:30" x14ac:dyDescent="0.25">
      <c r="A2742" t="s">
        <v>18</v>
      </c>
      <c r="B2742" t="s">
        <v>197</v>
      </c>
      <c r="C2742" t="s">
        <v>198</v>
      </c>
      <c r="D2742" t="s">
        <v>199</v>
      </c>
      <c r="E2742" t="s">
        <v>155</v>
      </c>
      <c r="F2742" t="s">
        <v>27</v>
      </c>
      <c r="G2742">
        <v>15087277780</v>
      </c>
      <c r="H2742" t="s">
        <v>305</v>
      </c>
      <c r="I2742" t="s">
        <v>25</v>
      </c>
      <c r="J2742">
        <v>138</v>
      </c>
      <c r="K2742">
        <v>1.5</v>
      </c>
      <c r="L2742">
        <v>1</v>
      </c>
      <c r="M2742">
        <v>138</v>
      </c>
      <c r="N2742">
        <v>1.5</v>
      </c>
      <c r="O2742">
        <v>1</v>
      </c>
      <c r="P2742">
        <v>1.5</v>
      </c>
      <c r="Q2742">
        <v>1.5</v>
      </c>
      <c r="R2742" s="1">
        <v>44690</v>
      </c>
      <c r="S2742" t="str">
        <f t="shared" si="210"/>
        <v>Belvita Snack Packs - Blueberry</v>
      </c>
      <c r="T2742" t="str">
        <f t="shared" si="211"/>
        <v>Food</v>
      </c>
      <c r="U2742" t="str">
        <f>IF(T2742="Cell is Blank - Dis-regard",_xlfn.XLOOKUP(S2742,'Categroy Lookup'!A:A,'Categroy Lookup'!B:B,"Cell is Blank - Dis-regard"),T2742)</f>
        <v>Food</v>
      </c>
      <c r="V2742" t="b">
        <f t="shared" si="213"/>
        <v>1</v>
      </c>
      <c r="W2742">
        <f t="shared" si="212"/>
        <v>1.5</v>
      </c>
      <c r="X2742" s="8">
        <f t="shared" si="214"/>
        <v>1</v>
      </c>
      <c r="Y2742" t="s">
        <v>560</v>
      </c>
      <c r="Z2742" t="s">
        <v>539</v>
      </c>
      <c r="AB2742" t="s">
        <v>681</v>
      </c>
      <c r="AC2742" t="s">
        <v>811</v>
      </c>
      <c r="AD2742">
        <v>2022</v>
      </c>
    </row>
    <row r="2743" spans="1:30" x14ac:dyDescent="0.25">
      <c r="A2743" t="s">
        <v>18</v>
      </c>
      <c r="B2743" t="s">
        <v>197</v>
      </c>
      <c r="C2743" t="s">
        <v>198</v>
      </c>
      <c r="D2743" t="s">
        <v>199</v>
      </c>
      <c r="E2743" t="s">
        <v>72</v>
      </c>
      <c r="F2743" t="s">
        <v>55</v>
      </c>
      <c r="G2743">
        <v>15087550890</v>
      </c>
      <c r="H2743" t="s">
        <v>305</v>
      </c>
      <c r="I2743" t="s">
        <v>25</v>
      </c>
      <c r="J2743">
        <v>144</v>
      </c>
      <c r="K2743">
        <v>1.5</v>
      </c>
      <c r="L2743">
        <v>1</v>
      </c>
      <c r="M2743">
        <v>144</v>
      </c>
      <c r="N2743">
        <v>1.5</v>
      </c>
      <c r="O2743">
        <v>1</v>
      </c>
      <c r="P2743">
        <v>1.5</v>
      </c>
      <c r="Q2743">
        <v>1.5</v>
      </c>
      <c r="R2743" s="1">
        <v>44690</v>
      </c>
      <c r="S2743" t="str">
        <f t="shared" si="210"/>
        <v>Poland Springs Water</v>
      </c>
      <c r="T2743" t="str">
        <f t="shared" si="211"/>
        <v>Water</v>
      </c>
      <c r="U2743" t="str">
        <f>IF(T2743="Cell is Blank - Dis-regard",_xlfn.XLOOKUP(S2743,'Categroy Lookup'!A:A,'Categroy Lookup'!B:B,"Cell is Blank - Dis-regard"),T2743)</f>
        <v>Water</v>
      </c>
      <c r="V2743" t="b">
        <f t="shared" si="213"/>
        <v>1</v>
      </c>
      <c r="W2743">
        <f t="shared" si="212"/>
        <v>1.5</v>
      </c>
      <c r="X2743" s="8">
        <f t="shared" si="214"/>
        <v>1</v>
      </c>
      <c r="Y2743" t="s">
        <v>72</v>
      </c>
      <c r="AB2743" t="s">
        <v>681</v>
      </c>
      <c r="AC2743" t="s">
        <v>811</v>
      </c>
      <c r="AD2743">
        <v>2022</v>
      </c>
    </row>
    <row r="2744" spans="1:30" x14ac:dyDescent="0.25">
      <c r="A2744" t="s">
        <v>18</v>
      </c>
      <c r="B2744" t="s">
        <v>197</v>
      </c>
      <c r="C2744" t="s">
        <v>198</v>
      </c>
      <c r="D2744" t="s">
        <v>199</v>
      </c>
      <c r="E2744" t="s">
        <v>72</v>
      </c>
      <c r="F2744" t="s">
        <v>55</v>
      </c>
      <c r="G2744">
        <v>15087292329</v>
      </c>
      <c r="H2744" t="s">
        <v>305</v>
      </c>
      <c r="I2744" t="s">
        <v>33</v>
      </c>
      <c r="J2744">
        <v>144</v>
      </c>
      <c r="K2744">
        <v>1.5</v>
      </c>
      <c r="L2744">
        <v>1</v>
      </c>
      <c r="M2744">
        <v>144</v>
      </c>
      <c r="N2744">
        <v>1.5</v>
      </c>
      <c r="O2744">
        <v>1</v>
      </c>
      <c r="P2744">
        <v>1.5</v>
      </c>
      <c r="Q2744">
        <v>1.5</v>
      </c>
      <c r="R2744" s="1">
        <v>44690</v>
      </c>
      <c r="S2744" t="str">
        <f t="shared" si="210"/>
        <v>Poland Springs Water</v>
      </c>
      <c r="T2744" t="str">
        <f t="shared" si="211"/>
        <v>Water</v>
      </c>
      <c r="U2744" t="str">
        <f>IF(T2744="Cell is Blank - Dis-regard",_xlfn.XLOOKUP(S2744,'Categroy Lookup'!A:A,'Categroy Lookup'!B:B,"Cell is Blank - Dis-regard"),T2744)</f>
        <v>Water</v>
      </c>
      <c r="V2744" t="b">
        <f t="shared" si="213"/>
        <v>1</v>
      </c>
      <c r="W2744">
        <f t="shared" si="212"/>
        <v>1.5</v>
      </c>
      <c r="X2744" s="8">
        <f t="shared" si="214"/>
        <v>1</v>
      </c>
      <c r="Y2744" t="s">
        <v>72</v>
      </c>
      <c r="AB2744" t="s">
        <v>681</v>
      </c>
      <c r="AC2744" t="s">
        <v>811</v>
      </c>
      <c r="AD2744">
        <v>2022</v>
      </c>
    </row>
    <row r="2745" spans="1:30" x14ac:dyDescent="0.25">
      <c r="A2745" t="s">
        <v>18</v>
      </c>
      <c r="B2745" t="s">
        <v>197</v>
      </c>
      <c r="C2745" t="s">
        <v>198</v>
      </c>
      <c r="D2745" t="s">
        <v>199</v>
      </c>
      <c r="E2745" t="s">
        <v>77</v>
      </c>
      <c r="F2745" t="s">
        <v>31</v>
      </c>
      <c r="G2745">
        <v>15087445646</v>
      </c>
      <c r="H2745" t="s">
        <v>305</v>
      </c>
      <c r="I2745" t="s">
        <v>25</v>
      </c>
      <c r="J2745">
        <v>141</v>
      </c>
      <c r="K2745">
        <v>2</v>
      </c>
      <c r="L2745">
        <v>1</v>
      </c>
      <c r="M2745">
        <v>141</v>
      </c>
      <c r="N2745">
        <v>2</v>
      </c>
      <c r="O2745">
        <v>1</v>
      </c>
      <c r="P2745">
        <v>2</v>
      </c>
      <c r="Q2745">
        <v>2</v>
      </c>
      <c r="R2745" s="1">
        <v>44690</v>
      </c>
      <c r="S2745" t="str">
        <f t="shared" si="210"/>
        <v>V8 Vegetable Juice - Original</v>
      </c>
      <c r="T2745" t="str">
        <f t="shared" si="211"/>
        <v>Non Carbonated</v>
      </c>
      <c r="U2745" t="str">
        <f>IF(T2745="Cell is Blank - Dis-regard",_xlfn.XLOOKUP(S2745,'Categroy Lookup'!A:A,'Categroy Lookup'!B:B,"Cell is Blank - Dis-regard"),T2745)</f>
        <v>Non Carbonated</v>
      </c>
      <c r="V2745" t="b">
        <f t="shared" si="213"/>
        <v>1</v>
      </c>
      <c r="W2745">
        <f t="shared" si="212"/>
        <v>2</v>
      </c>
      <c r="X2745" s="8">
        <f t="shared" si="214"/>
        <v>1.3333333333333333</v>
      </c>
      <c r="Y2745" t="s">
        <v>511</v>
      </c>
      <c r="Z2745" t="s">
        <v>512</v>
      </c>
      <c r="AB2745" t="s">
        <v>681</v>
      </c>
      <c r="AC2745" t="s">
        <v>811</v>
      </c>
      <c r="AD2745">
        <v>2022</v>
      </c>
    </row>
    <row r="2746" spans="1:30" x14ac:dyDescent="0.25">
      <c r="A2746" t="s">
        <v>18</v>
      </c>
      <c r="B2746" t="s">
        <v>197</v>
      </c>
      <c r="C2746" t="s">
        <v>198</v>
      </c>
      <c r="D2746" t="s">
        <v>199</v>
      </c>
      <c r="E2746" t="s">
        <v>298</v>
      </c>
      <c r="F2746" t="s">
        <v>27</v>
      </c>
      <c r="G2746">
        <v>15087455301</v>
      </c>
      <c r="H2746" t="s">
        <v>305</v>
      </c>
      <c r="I2746" t="s">
        <v>25</v>
      </c>
      <c r="J2746">
        <v>121</v>
      </c>
      <c r="K2746">
        <v>2</v>
      </c>
      <c r="L2746">
        <v>1</v>
      </c>
      <c r="M2746">
        <v>121</v>
      </c>
      <c r="N2746">
        <v>2</v>
      </c>
      <c r="O2746">
        <v>1</v>
      </c>
      <c r="P2746">
        <v>2</v>
      </c>
      <c r="Q2746">
        <v>2</v>
      </c>
      <c r="R2746" s="1">
        <v>44690</v>
      </c>
      <c r="S2746" t="str">
        <f t="shared" si="210"/>
        <v>Snyder's of Hanover Pretzel Pieces - Hot Buff</v>
      </c>
      <c r="T2746" t="str">
        <f t="shared" si="211"/>
        <v>Food</v>
      </c>
      <c r="U2746" t="str">
        <f>IF(T2746="Cell is Blank - Dis-regard",_xlfn.XLOOKUP(S2746,'Categroy Lookup'!A:A,'Categroy Lookup'!B:B,"Cell is Blank - Dis-regard"),T2746)</f>
        <v>Food</v>
      </c>
      <c r="V2746" t="b">
        <f t="shared" si="213"/>
        <v>1</v>
      </c>
      <c r="W2746">
        <f t="shared" si="212"/>
        <v>2</v>
      </c>
      <c r="X2746" s="8">
        <f t="shared" si="214"/>
        <v>1.3333333333333333</v>
      </c>
      <c r="Y2746" t="s">
        <v>622</v>
      </c>
      <c r="Z2746" t="s">
        <v>625</v>
      </c>
      <c r="AB2746" t="s">
        <v>681</v>
      </c>
      <c r="AC2746" t="s">
        <v>811</v>
      </c>
      <c r="AD2746">
        <v>2022</v>
      </c>
    </row>
    <row r="2747" spans="1:30" x14ac:dyDescent="0.25">
      <c r="A2747" t="s">
        <v>18</v>
      </c>
      <c r="B2747" t="s">
        <v>197</v>
      </c>
      <c r="C2747" t="s">
        <v>198</v>
      </c>
      <c r="D2747" t="s">
        <v>199</v>
      </c>
      <c r="E2747" t="s">
        <v>155</v>
      </c>
      <c r="F2747" t="s">
        <v>27</v>
      </c>
      <c r="G2747">
        <v>15087456962</v>
      </c>
      <c r="H2747" t="s">
        <v>305</v>
      </c>
      <c r="I2747" t="s">
        <v>25</v>
      </c>
      <c r="J2747">
        <v>125</v>
      </c>
      <c r="K2747">
        <v>1.25</v>
      </c>
      <c r="L2747">
        <v>1</v>
      </c>
      <c r="M2747">
        <v>125</v>
      </c>
      <c r="N2747">
        <v>1.25</v>
      </c>
      <c r="O2747">
        <v>1</v>
      </c>
      <c r="P2747">
        <v>1.25</v>
      </c>
      <c r="Q2747">
        <v>1.25</v>
      </c>
      <c r="R2747" s="1">
        <v>44690</v>
      </c>
      <c r="S2747" t="str">
        <f t="shared" si="210"/>
        <v>Belvita Snack Packs - Blueberry</v>
      </c>
      <c r="T2747" t="str">
        <f t="shared" si="211"/>
        <v>Food</v>
      </c>
      <c r="U2747" t="str">
        <f>IF(T2747="Cell is Blank - Dis-regard",_xlfn.XLOOKUP(S2747,'Categroy Lookup'!A:A,'Categroy Lookup'!B:B,"Cell is Blank - Dis-regard"),T2747)</f>
        <v>Food</v>
      </c>
      <c r="V2747" t="b">
        <f t="shared" si="213"/>
        <v>1</v>
      </c>
      <c r="W2747">
        <f t="shared" si="212"/>
        <v>1.25</v>
      </c>
      <c r="X2747" s="8">
        <f t="shared" si="214"/>
        <v>0.83333333333333337</v>
      </c>
      <c r="Y2747" t="s">
        <v>560</v>
      </c>
      <c r="Z2747" t="s">
        <v>539</v>
      </c>
      <c r="AB2747" t="s">
        <v>681</v>
      </c>
      <c r="AC2747" t="s">
        <v>811</v>
      </c>
      <c r="AD2747">
        <v>2022</v>
      </c>
    </row>
    <row r="2748" spans="1:30" x14ac:dyDescent="0.25">
      <c r="A2748" t="s">
        <v>18</v>
      </c>
      <c r="B2748" t="s">
        <v>197</v>
      </c>
      <c r="C2748" t="s">
        <v>198</v>
      </c>
      <c r="D2748" t="s">
        <v>199</v>
      </c>
      <c r="E2748" t="s">
        <v>298</v>
      </c>
      <c r="F2748" t="s">
        <v>27</v>
      </c>
      <c r="G2748">
        <v>15087580964</v>
      </c>
      <c r="H2748" t="s">
        <v>305</v>
      </c>
      <c r="I2748" t="s">
        <v>33</v>
      </c>
      <c r="J2748">
        <v>121</v>
      </c>
      <c r="K2748">
        <v>2</v>
      </c>
      <c r="L2748">
        <v>1</v>
      </c>
      <c r="M2748">
        <v>121</v>
      </c>
      <c r="N2748">
        <v>2</v>
      </c>
      <c r="O2748">
        <v>1</v>
      </c>
      <c r="P2748">
        <v>2</v>
      </c>
      <c r="Q2748">
        <v>2</v>
      </c>
      <c r="R2748" s="1">
        <v>44690</v>
      </c>
      <c r="S2748" t="str">
        <f t="shared" si="210"/>
        <v>Snyder's of Hanover Pretzel Pieces - Hot Buff</v>
      </c>
      <c r="T2748" t="str">
        <f t="shared" si="211"/>
        <v>Food</v>
      </c>
      <c r="U2748" t="str">
        <f>IF(T2748="Cell is Blank - Dis-regard",_xlfn.XLOOKUP(S2748,'Categroy Lookup'!A:A,'Categroy Lookup'!B:B,"Cell is Blank - Dis-regard"),T2748)</f>
        <v>Food</v>
      </c>
      <c r="V2748" t="b">
        <f t="shared" si="213"/>
        <v>1</v>
      </c>
      <c r="W2748">
        <f t="shared" si="212"/>
        <v>2</v>
      </c>
      <c r="X2748" s="8">
        <f t="shared" si="214"/>
        <v>1.3333333333333333</v>
      </c>
      <c r="Y2748" t="s">
        <v>622</v>
      </c>
      <c r="Z2748" t="s">
        <v>625</v>
      </c>
      <c r="AB2748" t="s">
        <v>681</v>
      </c>
      <c r="AC2748" t="s">
        <v>811</v>
      </c>
      <c r="AD2748">
        <v>2022</v>
      </c>
    </row>
    <row r="2749" spans="1:30" x14ac:dyDescent="0.25">
      <c r="A2749" t="s">
        <v>18</v>
      </c>
      <c r="B2749" t="s">
        <v>197</v>
      </c>
      <c r="C2749" t="s">
        <v>198</v>
      </c>
      <c r="D2749" t="s">
        <v>199</v>
      </c>
      <c r="E2749" t="s">
        <v>45</v>
      </c>
      <c r="F2749" t="s">
        <v>31</v>
      </c>
      <c r="G2749">
        <v>15087588964</v>
      </c>
      <c r="H2749" t="s">
        <v>305</v>
      </c>
      <c r="I2749" t="s">
        <v>33</v>
      </c>
      <c r="J2749">
        <v>143</v>
      </c>
      <c r="K2749">
        <v>2.5</v>
      </c>
      <c r="L2749">
        <v>1</v>
      </c>
      <c r="M2749">
        <v>143</v>
      </c>
      <c r="N2749">
        <v>2.5</v>
      </c>
      <c r="O2749">
        <v>1</v>
      </c>
      <c r="P2749">
        <v>2.5</v>
      </c>
      <c r="Q2749">
        <v>2.5</v>
      </c>
      <c r="R2749" s="1">
        <v>44690</v>
      </c>
      <c r="S2749" t="str">
        <f t="shared" si="210"/>
        <v>Snapple Diet Tea - Lemon</v>
      </c>
      <c r="T2749" t="str">
        <f t="shared" si="211"/>
        <v>Non Carbonated</v>
      </c>
      <c r="U2749" t="str">
        <f>IF(T2749="Cell is Blank - Dis-regard",_xlfn.XLOOKUP(S2749,'Categroy Lookup'!A:A,'Categroy Lookup'!B:B,"Cell is Blank - Dis-regard"),T2749)</f>
        <v>Non Carbonated</v>
      </c>
      <c r="V2749" t="b">
        <f t="shared" si="213"/>
        <v>1</v>
      </c>
      <c r="W2749">
        <f t="shared" si="212"/>
        <v>2.5</v>
      </c>
      <c r="X2749" s="8">
        <f t="shared" si="214"/>
        <v>1.6666666666666667</v>
      </c>
      <c r="Y2749" t="s">
        <v>478</v>
      </c>
      <c r="Z2749" t="s">
        <v>479</v>
      </c>
      <c r="AB2749" t="s">
        <v>681</v>
      </c>
      <c r="AC2749" t="s">
        <v>811</v>
      </c>
      <c r="AD2749">
        <v>2022</v>
      </c>
    </row>
    <row r="2750" spans="1:30" x14ac:dyDescent="0.25">
      <c r="A2750" t="s">
        <v>18</v>
      </c>
      <c r="B2750" t="s">
        <v>197</v>
      </c>
      <c r="C2750" t="s">
        <v>198</v>
      </c>
      <c r="D2750" t="s">
        <v>199</v>
      </c>
      <c r="E2750" t="s">
        <v>44</v>
      </c>
      <c r="F2750" t="s">
        <v>27</v>
      </c>
      <c r="G2750">
        <v>15087594149</v>
      </c>
      <c r="H2750" t="s">
        <v>305</v>
      </c>
      <c r="I2750" t="s">
        <v>25</v>
      </c>
      <c r="J2750">
        <v>133</v>
      </c>
      <c r="K2750">
        <v>2.5</v>
      </c>
      <c r="L2750">
        <v>1</v>
      </c>
      <c r="M2750">
        <v>133</v>
      </c>
      <c r="N2750">
        <v>2.5</v>
      </c>
      <c r="O2750">
        <v>1</v>
      </c>
      <c r="P2750">
        <v>2.5</v>
      </c>
      <c r="Q2750">
        <v>2.5</v>
      </c>
      <c r="R2750" s="1">
        <v>44690</v>
      </c>
      <c r="S2750" t="str">
        <f t="shared" si="210"/>
        <v>Seapoint Farms Dry Roasted Edamame - Wasabi</v>
      </c>
      <c r="T2750" t="str">
        <f t="shared" si="211"/>
        <v>Food</v>
      </c>
      <c r="U2750" t="str">
        <f>IF(T2750="Cell is Blank - Dis-regard",_xlfn.XLOOKUP(S2750,'Categroy Lookup'!A:A,'Categroy Lookup'!B:B,"Cell is Blank - Dis-regard"),T2750)</f>
        <v>Food</v>
      </c>
      <c r="V2750" t="b">
        <f t="shared" si="213"/>
        <v>1</v>
      </c>
      <c r="W2750">
        <f t="shared" si="212"/>
        <v>2.5</v>
      </c>
      <c r="X2750" s="8">
        <f t="shared" si="214"/>
        <v>1.6666666666666667</v>
      </c>
      <c r="Y2750" t="s">
        <v>476</v>
      </c>
      <c r="Z2750" t="s">
        <v>477</v>
      </c>
      <c r="AB2750" t="s">
        <v>681</v>
      </c>
      <c r="AC2750" t="s">
        <v>811</v>
      </c>
      <c r="AD2750">
        <v>2022</v>
      </c>
    </row>
    <row r="2751" spans="1:30" x14ac:dyDescent="0.25">
      <c r="A2751" t="s">
        <v>18</v>
      </c>
      <c r="B2751" t="s">
        <v>197</v>
      </c>
      <c r="C2751" t="s">
        <v>198</v>
      </c>
      <c r="D2751" t="s">
        <v>199</v>
      </c>
      <c r="E2751" t="s">
        <v>290</v>
      </c>
      <c r="F2751" t="s">
        <v>27</v>
      </c>
      <c r="G2751">
        <v>15087664002</v>
      </c>
      <c r="H2751" t="s">
        <v>305</v>
      </c>
      <c r="I2751" t="s">
        <v>33</v>
      </c>
      <c r="J2751">
        <v>158</v>
      </c>
      <c r="K2751">
        <v>2</v>
      </c>
      <c r="L2751">
        <v>1</v>
      </c>
      <c r="M2751">
        <v>158</v>
      </c>
      <c r="N2751">
        <v>2</v>
      </c>
      <c r="O2751">
        <v>1</v>
      </c>
      <c r="P2751">
        <v>2</v>
      </c>
      <c r="Q2751">
        <v>2</v>
      </c>
      <c r="R2751" s="1">
        <v>44690</v>
      </c>
      <c r="S2751" t="str">
        <f t="shared" si="210"/>
        <v>Lenny &amp; Larrys - Chocolate Chip</v>
      </c>
      <c r="T2751" t="str">
        <f t="shared" si="211"/>
        <v>Food</v>
      </c>
      <c r="U2751" t="str">
        <f>IF(T2751="Cell is Blank - Dis-regard",_xlfn.XLOOKUP(S2751,'Categroy Lookup'!A:A,'Categroy Lookup'!B:B,"Cell is Blank - Dis-regard"),T2751)</f>
        <v>Food</v>
      </c>
      <c r="V2751" t="b">
        <f t="shared" si="213"/>
        <v>1</v>
      </c>
      <c r="W2751">
        <f t="shared" si="212"/>
        <v>2</v>
      </c>
      <c r="X2751" s="8">
        <f t="shared" si="214"/>
        <v>1.3333333333333333</v>
      </c>
      <c r="Y2751" t="s">
        <v>582</v>
      </c>
      <c r="Z2751" t="s">
        <v>591</v>
      </c>
      <c r="AB2751" t="s">
        <v>681</v>
      </c>
      <c r="AC2751" t="s">
        <v>811</v>
      </c>
      <c r="AD2751">
        <v>2022</v>
      </c>
    </row>
    <row r="2752" spans="1:30" x14ac:dyDescent="0.25">
      <c r="A2752" t="s">
        <v>18</v>
      </c>
      <c r="B2752" t="s">
        <v>197</v>
      </c>
      <c r="C2752" t="s">
        <v>198</v>
      </c>
      <c r="D2752" t="s">
        <v>199</v>
      </c>
      <c r="E2752" t="s">
        <v>155</v>
      </c>
      <c r="F2752" t="s">
        <v>27</v>
      </c>
      <c r="G2752">
        <v>15087668156</v>
      </c>
      <c r="H2752" t="s">
        <v>305</v>
      </c>
      <c r="I2752" t="s">
        <v>33</v>
      </c>
      <c r="J2752">
        <v>125</v>
      </c>
      <c r="K2752">
        <v>1.25</v>
      </c>
      <c r="L2752">
        <v>1</v>
      </c>
      <c r="M2752">
        <v>125</v>
      </c>
      <c r="N2752">
        <v>1.25</v>
      </c>
      <c r="O2752">
        <v>1</v>
      </c>
      <c r="P2752">
        <v>1.25</v>
      </c>
      <c r="Q2752">
        <v>1.25</v>
      </c>
      <c r="R2752" s="1">
        <v>44690</v>
      </c>
      <c r="S2752" t="str">
        <f t="shared" si="210"/>
        <v>Belvita Snack Packs - Blueberry</v>
      </c>
      <c r="T2752" t="str">
        <f t="shared" si="211"/>
        <v>Food</v>
      </c>
      <c r="U2752" t="str">
        <f>IF(T2752="Cell is Blank - Dis-regard",_xlfn.XLOOKUP(S2752,'Categroy Lookup'!A:A,'Categroy Lookup'!B:B,"Cell is Blank - Dis-regard"),T2752)</f>
        <v>Food</v>
      </c>
      <c r="V2752" t="b">
        <f t="shared" si="213"/>
        <v>1</v>
      </c>
      <c r="W2752">
        <f t="shared" si="212"/>
        <v>1.25</v>
      </c>
      <c r="X2752" s="8">
        <f t="shared" si="214"/>
        <v>0.83333333333333337</v>
      </c>
      <c r="Y2752" t="s">
        <v>560</v>
      </c>
      <c r="Z2752" t="s">
        <v>539</v>
      </c>
      <c r="AB2752" t="s">
        <v>681</v>
      </c>
      <c r="AC2752" t="s">
        <v>811</v>
      </c>
      <c r="AD2752">
        <v>2022</v>
      </c>
    </row>
    <row r="2753" spans="1:30" x14ac:dyDescent="0.25">
      <c r="A2753" t="s">
        <v>18</v>
      </c>
      <c r="B2753" t="s">
        <v>197</v>
      </c>
      <c r="C2753" t="s">
        <v>198</v>
      </c>
      <c r="D2753" t="s">
        <v>199</v>
      </c>
      <c r="E2753" t="s">
        <v>72</v>
      </c>
      <c r="F2753" t="s">
        <v>55</v>
      </c>
      <c r="G2753">
        <v>15087699719</v>
      </c>
      <c r="H2753" t="s">
        <v>305</v>
      </c>
      <c r="I2753" t="s">
        <v>33</v>
      </c>
      <c r="J2753">
        <v>144</v>
      </c>
      <c r="K2753">
        <v>1.5</v>
      </c>
      <c r="L2753">
        <v>1</v>
      </c>
      <c r="M2753">
        <v>144</v>
      </c>
      <c r="N2753">
        <v>1.5</v>
      </c>
      <c r="O2753">
        <v>1</v>
      </c>
      <c r="P2753">
        <v>1.5</v>
      </c>
      <c r="Q2753">
        <v>1.5</v>
      </c>
      <c r="R2753" s="1">
        <v>44690</v>
      </c>
      <c r="S2753" t="str">
        <f t="shared" si="210"/>
        <v>Poland Springs Water</v>
      </c>
      <c r="T2753" t="str">
        <f t="shared" si="211"/>
        <v>Water</v>
      </c>
      <c r="U2753" t="str">
        <f>IF(T2753="Cell is Blank - Dis-regard",_xlfn.XLOOKUP(S2753,'Categroy Lookup'!A:A,'Categroy Lookup'!B:B,"Cell is Blank - Dis-regard"),T2753)</f>
        <v>Water</v>
      </c>
      <c r="V2753" t="b">
        <f t="shared" si="213"/>
        <v>1</v>
      </c>
      <c r="W2753">
        <f t="shared" si="212"/>
        <v>1.5</v>
      </c>
      <c r="X2753" s="8">
        <f t="shared" si="214"/>
        <v>1</v>
      </c>
      <c r="Y2753" t="s">
        <v>72</v>
      </c>
      <c r="AB2753" t="s">
        <v>681</v>
      </c>
      <c r="AC2753" t="s">
        <v>811</v>
      </c>
      <c r="AD2753">
        <v>2022</v>
      </c>
    </row>
    <row r="2754" spans="1:30" x14ac:dyDescent="0.25">
      <c r="A2754" t="s">
        <v>18</v>
      </c>
      <c r="B2754" t="s">
        <v>36</v>
      </c>
      <c r="C2754" t="s">
        <v>37</v>
      </c>
      <c r="D2754" t="s">
        <v>38</v>
      </c>
      <c r="E2754" t="s">
        <v>192</v>
      </c>
      <c r="F2754" t="s">
        <v>27</v>
      </c>
      <c r="G2754">
        <v>15090024569</v>
      </c>
      <c r="H2754" t="s">
        <v>306</v>
      </c>
      <c r="I2754" t="s">
        <v>25</v>
      </c>
      <c r="J2754">
        <v>125</v>
      </c>
      <c r="K2754">
        <v>1.5</v>
      </c>
      <c r="L2754">
        <v>1</v>
      </c>
      <c r="M2754">
        <v>125</v>
      </c>
      <c r="N2754">
        <v>1.5</v>
      </c>
      <c r="O2754">
        <v>1</v>
      </c>
      <c r="P2754">
        <v>1.5</v>
      </c>
      <c r="Q2754">
        <v>1.5</v>
      </c>
      <c r="R2754" s="1">
        <v>44691</v>
      </c>
      <c r="S2754" t="str">
        <f t="shared" ref="S2754:S2817" si="215">IF(E2754="","Cell is Blank - Dis-regard",E2754)</f>
        <v>CheezIt - Cheddar Sour Cream and Onion</v>
      </c>
      <c r="T2754" t="str">
        <f t="shared" ref="T2754:T2817" si="216">IF(F2754="","Cell is Blank - Dis-regard",F2754)</f>
        <v>Food</v>
      </c>
      <c r="U2754" t="str">
        <f>IF(T2754="Cell is Blank - Dis-regard",_xlfn.XLOOKUP(S2754,'Categroy Lookup'!A:A,'Categroy Lookup'!B:B,"Cell is Blank - Dis-regard"),T2754)</f>
        <v>Food</v>
      </c>
      <c r="V2754" t="b">
        <f t="shared" si="213"/>
        <v>1</v>
      </c>
      <c r="W2754">
        <f t="shared" ref="W2754:W2817" si="217">IF(V2754="FALSE",K2754,K2754)</f>
        <v>1.5</v>
      </c>
      <c r="X2754" s="8">
        <f t="shared" si="214"/>
        <v>1</v>
      </c>
      <c r="Y2754" t="s">
        <v>528</v>
      </c>
      <c r="Z2754" t="s">
        <v>570</v>
      </c>
      <c r="AB2754" t="s">
        <v>683</v>
      </c>
      <c r="AC2754" t="s">
        <v>812</v>
      </c>
      <c r="AD2754">
        <v>2022</v>
      </c>
    </row>
    <row r="2755" spans="1:30" x14ac:dyDescent="0.25">
      <c r="A2755" t="s">
        <v>18</v>
      </c>
      <c r="B2755" t="s">
        <v>197</v>
      </c>
      <c r="C2755" t="s">
        <v>198</v>
      </c>
      <c r="D2755" t="s">
        <v>199</v>
      </c>
      <c r="E2755" t="s">
        <v>289</v>
      </c>
      <c r="F2755" t="s">
        <v>27</v>
      </c>
      <c r="G2755">
        <v>15090207053</v>
      </c>
      <c r="H2755" t="s">
        <v>306</v>
      </c>
      <c r="I2755" t="s">
        <v>25</v>
      </c>
      <c r="J2755">
        <v>150</v>
      </c>
      <c r="K2755">
        <v>3</v>
      </c>
      <c r="L2755">
        <v>1</v>
      </c>
      <c r="M2755">
        <v>150</v>
      </c>
      <c r="N2755">
        <v>3</v>
      </c>
      <c r="O2755">
        <v>1</v>
      </c>
      <c r="P2755">
        <v>3</v>
      </c>
      <c r="Q2755">
        <v>3</v>
      </c>
      <c r="R2755" s="1">
        <v>44691</v>
      </c>
      <c r="S2755" t="str">
        <f t="shared" si="215"/>
        <v>CheezIt - Go Paks</v>
      </c>
      <c r="T2755" t="str">
        <f t="shared" si="216"/>
        <v>Food</v>
      </c>
      <c r="U2755" t="str">
        <f>IF(T2755="Cell is Blank - Dis-regard",_xlfn.XLOOKUP(S2755,'Categroy Lookup'!A:A,'Categroy Lookup'!B:B,"Cell is Blank - Dis-regard"),T2755)</f>
        <v>Food</v>
      </c>
      <c r="V2755" t="b">
        <f t="shared" ref="V2755:V2818" si="218">K2755=N2755</f>
        <v>1</v>
      </c>
      <c r="W2755">
        <f t="shared" si="217"/>
        <v>3</v>
      </c>
      <c r="X2755" s="8">
        <f t="shared" ref="X2755:X2818" si="219">W2755/1.5</f>
        <v>2</v>
      </c>
      <c r="Y2755" t="s">
        <v>528</v>
      </c>
      <c r="Z2755" t="s">
        <v>603</v>
      </c>
      <c r="AB2755" t="s">
        <v>683</v>
      </c>
      <c r="AC2755" t="s">
        <v>812</v>
      </c>
      <c r="AD2755">
        <v>2022</v>
      </c>
    </row>
    <row r="2756" spans="1:30" x14ac:dyDescent="0.25">
      <c r="A2756" t="s">
        <v>18</v>
      </c>
      <c r="B2756" t="s">
        <v>40</v>
      </c>
      <c r="C2756" t="s">
        <v>41</v>
      </c>
      <c r="D2756" t="s">
        <v>42</v>
      </c>
      <c r="E2756" t="s">
        <v>270</v>
      </c>
      <c r="F2756" t="s">
        <v>27</v>
      </c>
      <c r="G2756">
        <v>15090614028</v>
      </c>
      <c r="H2756" t="s">
        <v>306</v>
      </c>
      <c r="I2756" t="s">
        <v>33</v>
      </c>
      <c r="J2756">
        <v>137</v>
      </c>
      <c r="K2756">
        <v>1.5</v>
      </c>
      <c r="L2756">
        <v>1</v>
      </c>
      <c r="M2756">
        <v>137</v>
      </c>
      <c r="N2756">
        <v>1.5</v>
      </c>
      <c r="O2756">
        <v>1</v>
      </c>
      <c r="P2756">
        <v>1.5</v>
      </c>
      <c r="Q2756">
        <v>1.5</v>
      </c>
      <c r="R2756" s="1">
        <v>44691</v>
      </c>
      <c r="S2756" t="str">
        <f t="shared" si="215"/>
        <v>Nutri Grain Apple Cinnamon</v>
      </c>
      <c r="T2756" t="str">
        <f t="shared" si="216"/>
        <v>Food</v>
      </c>
      <c r="U2756" t="str">
        <f>IF(T2756="Cell is Blank - Dis-regard",_xlfn.XLOOKUP(S2756,'Categroy Lookup'!A:A,'Categroy Lookup'!B:B,"Cell is Blank - Dis-regard"),T2756)</f>
        <v>Food</v>
      </c>
      <c r="V2756" t="b">
        <f t="shared" si="218"/>
        <v>1</v>
      </c>
      <c r="W2756">
        <f t="shared" si="217"/>
        <v>1.5</v>
      </c>
      <c r="X2756" s="8">
        <f t="shared" si="219"/>
        <v>1</v>
      </c>
      <c r="Y2756" t="s">
        <v>270</v>
      </c>
      <c r="AB2756" t="s">
        <v>683</v>
      </c>
      <c r="AC2756" t="s">
        <v>812</v>
      </c>
      <c r="AD2756">
        <v>2022</v>
      </c>
    </row>
    <row r="2757" spans="1:30" x14ac:dyDescent="0.25">
      <c r="A2757" t="s">
        <v>18</v>
      </c>
      <c r="B2757" t="s">
        <v>36</v>
      </c>
      <c r="C2757" t="s">
        <v>37</v>
      </c>
      <c r="D2757" t="s">
        <v>38</v>
      </c>
      <c r="E2757" t="s">
        <v>49</v>
      </c>
      <c r="F2757" t="s">
        <v>27</v>
      </c>
      <c r="G2757">
        <v>15090699658</v>
      </c>
      <c r="H2757" t="s">
        <v>306</v>
      </c>
      <c r="I2757" t="s">
        <v>33</v>
      </c>
      <c r="J2757">
        <v>138</v>
      </c>
      <c r="K2757">
        <v>2</v>
      </c>
      <c r="L2757">
        <v>1</v>
      </c>
      <c r="M2757">
        <v>138</v>
      </c>
      <c r="N2757">
        <v>2</v>
      </c>
      <c r="O2757">
        <v>1</v>
      </c>
      <c r="P2757">
        <v>2</v>
      </c>
      <c r="Q2757">
        <v>2</v>
      </c>
      <c r="R2757" s="1">
        <v>44691</v>
      </c>
      <c r="S2757" t="str">
        <f t="shared" si="215"/>
        <v>Wonderful Pistachios - Variety</v>
      </c>
      <c r="T2757" t="str">
        <f t="shared" si="216"/>
        <v>Food</v>
      </c>
      <c r="U2757" t="str">
        <f>IF(T2757="Cell is Blank - Dis-regard",_xlfn.XLOOKUP(S2757,'Categroy Lookup'!A:A,'Categroy Lookup'!B:B,"Cell is Blank - Dis-regard"),T2757)</f>
        <v>Food</v>
      </c>
      <c r="V2757" t="b">
        <f t="shared" si="218"/>
        <v>1</v>
      </c>
      <c r="W2757">
        <f t="shared" si="217"/>
        <v>2</v>
      </c>
      <c r="X2757" s="8">
        <f t="shared" si="219"/>
        <v>1.3333333333333333</v>
      </c>
      <c r="Y2757" t="s">
        <v>484</v>
      </c>
      <c r="Z2757" t="s">
        <v>485</v>
      </c>
      <c r="AB2757" t="s">
        <v>683</v>
      </c>
      <c r="AC2757" t="s">
        <v>812</v>
      </c>
      <c r="AD2757">
        <v>2022</v>
      </c>
    </row>
    <row r="2758" spans="1:30" x14ac:dyDescent="0.25">
      <c r="A2758" t="s">
        <v>18</v>
      </c>
      <c r="B2758" t="s">
        <v>197</v>
      </c>
      <c r="C2758" t="s">
        <v>198</v>
      </c>
      <c r="D2758" t="s">
        <v>199</v>
      </c>
      <c r="E2758" t="s">
        <v>72</v>
      </c>
      <c r="F2758" t="s">
        <v>55</v>
      </c>
      <c r="G2758">
        <v>15090903168</v>
      </c>
      <c r="H2758" t="s">
        <v>306</v>
      </c>
      <c r="I2758" t="s">
        <v>25</v>
      </c>
      <c r="J2758">
        <v>144</v>
      </c>
      <c r="K2758">
        <v>1.5</v>
      </c>
      <c r="L2758">
        <v>1</v>
      </c>
      <c r="M2758">
        <v>144</v>
      </c>
      <c r="N2758">
        <v>1.5</v>
      </c>
      <c r="O2758">
        <v>1</v>
      </c>
      <c r="P2758">
        <v>1.5</v>
      </c>
      <c r="Q2758">
        <v>1.5</v>
      </c>
      <c r="R2758" s="1">
        <v>44691</v>
      </c>
      <c r="S2758" t="str">
        <f t="shared" si="215"/>
        <v>Poland Springs Water</v>
      </c>
      <c r="T2758" t="str">
        <f t="shared" si="216"/>
        <v>Water</v>
      </c>
      <c r="U2758" t="str">
        <f>IF(T2758="Cell is Blank - Dis-regard",_xlfn.XLOOKUP(S2758,'Categroy Lookup'!A:A,'Categroy Lookup'!B:B,"Cell is Blank - Dis-regard"),T2758)</f>
        <v>Water</v>
      </c>
      <c r="V2758" t="b">
        <f t="shared" si="218"/>
        <v>1</v>
      </c>
      <c r="W2758">
        <f t="shared" si="217"/>
        <v>1.5</v>
      </c>
      <c r="X2758" s="8">
        <f t="shared" si="219"/>
        <v>1</v>
      </c>
      <c r="Y2758" t="s">
        <v>72</v>
      </c>
      <c r="AB2758" t="s">
        <v>683</v>
      </c>
      <c r="AC2758" t="s">
        <v>812</v>
      </c>
      <c r="AD2758">
        <v>2022</v>
      </c>
    </row>
    <row r="2759" spans="1:30" x14ac:dyDescent="0.25">
      <c r="A2759" t="s">
        <v>18</v>
      </c>
      <c r="B2759" t="s">
        <v>197</v>
      </c>
      <c r="C2759" t="s">
        <v>198</v>
      </c>
      <c r="D2759" t="s">
        <v>199</v>
      </c>
      <c r="E2759" t="s">
        <v>210</v>
      </c>
      <c r="F2759" t="s">
        <v>27</v>
      </c>
      <c r="G2759">
        <v>15091112168</v>
      </c>
      <c r="H2759" t="s">
        <v>306</v>
      </c>
      <c r="I2759" t="s">
        <v>25</v>
      </c>
      <c r="J2759">
        <v>136</v>
      </c>
      <c r="K2759">
        <v>2</v>
      </c>
      <c r="L2759">
        <v>1</v>
      </c>
      <c r="M2759">
        <v>136</v>
      </c>
      <c r="N2759">
        <v>2</v>
      </c>
      <c r="O2759">
        <v>1</v>
      </c>
      <c r="P2759">
        <v>2</v>
      </c>
      <c r="Q2759">
        <v>2</v>
      </c>
      <c r="R2759" s="1">
        <v>44691</v>
      </c>
      <c r="S2759" t="str">
        <f t="shared" si="215"/>
        <v>Genius Keto Bar - Chocolate Dream</v>
      </c>
      <c r="T2759" t="str">
        <f t="shared" si="216"/>
        <v>Food</v>
      </c>
      <c r="U2759" t="str">
        <f>IF(T2759="Cell is Blank - Dis-regard",_xlfn.XLOOKUP(S2759,'Categroy Lookup'!A:A,'Categroy Lookup'!B:B,"Cell is Blank - Dis-regard"),T2759)</f>
        <v>Food</v>
      </c>
      <c r="V2759" t="b">
        <f t="shared" si="218"/>
        <v>1</v>
      </c>
      <c r="W2759">
        <f t="shared" si="217"/>
        <v>2</v>
      </c>
      <c r="X2759" s="8">
        <f t="shared" si="219"/>
        <v>1.3333333333333333</v>
      </c>
      <c r="Y2759" t="s">
        <v>580</v>
      </c>
      <c r="Z2759" t="s">
        <v>581</v>
      </c>
      <c r="AB2759" t="s">
        <v>683</v>
      </c>
      <c r="AC2759" t="s">
        <v>812</v>
      </c>
      <c r="AD2759">
        <v>2022</v>
      </c>
    </row>
    <row r="2760" spans="1:30" x14ac:dyDescent="0.25">
      <c r="A2760" t="s">
        <v>18</v>
      </c>
      <c r="B2760" t="s">
        <v>197</v>
      </c>
      <c r="C2760" t="s">
        <v>198</v>
      </c>
      <c r="D2760" t="s">
        <v>199</v>
      </c>
      <c r="E2760" t="s">
        <v>72</v>
      </c>
      <c r="F2760" t="s">
        <v>55</v>
      </c>
      <c r="G2760">
        <v>15091078701</v>
      </c>
      <c r="H2760" t="s">
        <v>306</v>
      </c>
      <c r="I2760" t="s">
        <v>25</v>
      </c>
      <c r="J2760">
        <v>144</v>
      </c>
      <c r="K2760">
        <v>1.5</v>
      </c>
      <c r="L2760">
        <v>1</v>
      </c>
      <c r="M2760">
        <v>144</v>
      </c>
      <c r="N2760">
        <v>1.5</v>
      </c>
      <c r="O2760">
        <v>1</v>
      </c>
      <c r="P2760">
        <v>1.5</v>
      </c>
      <c r="Q2760">
        <v>1.5</v>
      </c>
      <c r="R2760" s="1">
        <v>44691</v>
      </c>
      <c r="S2760" t="str">
        <f t="shared" si="215"/>
        <v>Poland Springs Water</v>
      </c>
      <c r="T2760" t="str">
        <f t="shared" si="216"/>
        <v>Water</v>
      </c>
      <c r="U2760" t="str">
        <f>IF(T2760="Cell is Blank - Dis-regard",_xlfn.XLOOKUP(S2760,'Categroy Lookup'!A:A,'Categroy Lookup'!B:B,"Cell is Blank - Dis-regard"),T2760)</f>
        <v>Water</v>
      </c>
      <c r="V2760" t="b">
        <f t="shared" si="218"/>
        <v>1</v>
      </c>
      <c r="W2760">
        <f t="shared" si="217"/>
        <v>1.5</v>
      </c>
      <c r="X2760" s="8">
        <f t="shared" si="219"/>
        <v>1</v>
      </c>
      <c r="Y2760" t="s">
        <v>72</v>
      </c>
      <c r="AB2760" t="s">
        <v>683</v>
      </c>
      <c r="AC2760" t="s">
        <v>812</v>
      </c>
      <c r="AD2760">
        <v>2022</v>
      </c>
    </row>
    <row r="2761" spans="1:30" x14ac:dyDescent="0.25">
      <c r="A2761" t="s">
        <v>18</v>
      </c>
      <c r="B2761" t="s">
        <v>197</v>
      </c>
      <c r="C2761" t="s">
        <v>198</v>
      </c>
      <c r="D2761" t="s">
        <v>199</v>
      </c>
      <c r="E2761" t="s">
        <v>304</v>
      </c>
      <c r="F2761" t="s">
        <v>27</v>
      </c>
      <c r="G2761">
        <v>15091365086</v>
      </c>
      <c r="H2761" t="s">
        <v>306</v>
      </c>
      <c r="I2761" t="s">
        <v>25</v>
      </c>
      <c r="J2761">
        <v>122</v>
      </c>
      <c r="K2761">
        <v>1.25</v>
      </c>
      <c r="L2761">
        <v>1</v>
      </c>
      <c r="M2761">
        <v>122</v>
      </c>
      <c r="N2761">
        <v>1.25</v>
      </c>
      <c r="O2761">
        <v>1</v>
      </c>
      <c r="P2761">
        <v>1.25</v>
      </c>
      <c r="Q2761">
        <v>1.25</v>
      </c>
      <c r="R2761" s="1">
        <v>44691</v>
      </c>
      <c r="S2761" t="str">
        <f t="shared" si="215"/>
        <v>Goldfish Baked - Cheddar</v>
      </c>
      <c r="T2761" t="str">
        <f t="shared" si="216"/>
        <v>Food</v>
      </c>
      <c r="U2761" t="str">
        <f>IF(T2761="Cell is Blank - Dis-regard",_xlfn.XLOOKUP(S2761,'Categroy Lookup'!A:A,'Categroy Lookup'!B:B,"Cell is Blank - Dis-regard"),T2761)</f>
        <v>Food</v>
      </c>
      <c r="V2761" t="b">
        <f t="shared" si="218"/>
        <v>1</v>
      </c>
      <c r="W2761">
        <f t="shared" si="217"/>
        <v>1.25</v>
      </c>
      <c r="X2761" s="8">
        <f t="shared" si="219"/>
        <v>0.83333333333333337</v>
      </c>
      <c r="Y2761" t="s">
        <v>628</v>
      </c>
      <c r="Z2761" t="s">
        <v>629</v>
      </c>
      <c r="AB2761" t="s">
        <v>683</v>
      </c>
      <c r="AC2761" t="s">
        <v>812</v>
      </c>
      <c r="AD2761">
        <v>2022</v>
      </c>
    </row>
    <row r="2762" spans="1:30" x14ac:dyDescent="0.25">
      <c r="A2762" t="s">
        <v>18</v>
      </c>
      <c r="B2762" t="s">
        <v>40</v>
      </c>
      <c r="C2762" t="s">
        <v>41</v>
      </c>
      <c r="D2762" t="s">
        <v>42</v>
      </c>
      <c r="E2762" t="s">
        <v>63</v>
      </c>
      <c r="F2762" t="s">
        <v>27</v>
      </c>
      <c r="G2762">
        <v>15091387112</v>
      </c>
      <c r="H2762" t="s">
        <v>306</v>
      </c>
      <c r="I2762" t="s">
        <v>25</v>
      </c>
      <c r="J2762">
        <v>110</v>
      </c>
      <c r="K2762">
        <v>1.5</v>
      </c>
      <c r="L2762">
        <v>1</v>
      </c>
      <c r="M2762">
        <v>110</v>
      </c>
      <c r="N2762">
        <v>1.5</v>
      </c>
      <c r="O2762">
        <v>1</v>
      </c>
      <c r="P2762">
        <v>1.5</v>
      </c>
      <c r="Q2762">
        <v>2.75</v>
      </c>
      <c r="R2762" s="1">
        <v>44691</v>
      </c>
      <c r="S2762" t="str">
        <f t="shared" si="215"/>
        <v>Good Health Veggie Stix - Zesty Ranch</v>
      </c>
      <c r="T2762" t="str">
        <f t="shared" si="216"/>
        <v>Food</v>
      </c>
      <c r="U2762" t="str">
        <f>IF(T2762="Cell is Blank - Dis-regard",_xlfn.XLOOKUP(S2762,'Categroy Lookup'!A:A,'Categroy Lookup'!B:B,"Cell is Blank - Dis-regard"),T2762)</f>
        <v>Food</v>
      </c>
      <c r="V2762" t="b">
        <f t="shared" si="218"/>
        <v>1</v>
      </c>
      <c r="W2762">
        <f t="shared" si="217"/>
        <v>1.5</v>
      </c>
      <c r="X2762" s="8">
        <f t="shared" si="219"/>
        <v>1</v>
      </c>
      <c r="Y2762" t="s">
        <v>498</v>
      </c>
      <c r="Z2762" t="s">
        <v>499</v>
      </c>
      <c r="AB2762" t="s">
        <v>683</v>
      </c>
      <c r="AC2762" t="s">
        <v>812</v>
      </c>
      <c r="AD2762">
        <v>2022</v>
      </c>
    </row>
    <row r="2763" spans="1:30" x14ac:dyDescent="0.25">
      <c r="A2763" t="s">
        <v>18</v>
      </c>
      <c r="B2763" t="s">
        <v>40</v>
      </c>
      <c r="C2763" t="s">
        <v>41</v>
      </c>
      <c r="D2763" t="s">
        <v>42</v>
      </c>
      <c r="E2763" t="s">
        <v>74</v>
      </c>
      <c r="F2763" t="s">
        <v>27</v>
      </c>
      <c r="G2763">
        <v>15091387112</v>
      </c>
      <c r="H2763" t="s">
        <v>306</v>
      </c>
      <c r="I2763" t="s">
        <v>25</v>
      </c>
      <c r="J2763">
        <v>132</v>
      </c>
      <c r="K2763">
        <v>1.25</v>
      </c>
      <c r="L2763">
        <v>1</v>
      </c>
      <c r="M2763">
        <v>132</v>
      </c>
      <c r="N2763">
        <v>1.25</v>
      </c>
      <c r="O2763">
        <v>1</v>
      </c>
      <c r="P2763">
        <v>1.25</v>
      </c>
      <c r="Q2763">
        <v>2.75</v>
      </c>
      <c r="R2763" s="1">
        <v>44691</v>
      </c>
      <c r="S2763" t="str">
        <f t="shared" si="215"/>
        <v>Chum Fruit Bites - Mango/Strawberry</v>
      </c>
      <c r="T2763" t="str">
        <f t="shared" si="216"/>
        <v>Food</v>
      </c>
      <c r="U2763" t="str">
        <f>IF(T2763="Cell is Blank - Dis-regard",_xlfn.XLOOKUP(S2763,'Categroy Lookup'!A:A,'Categroy Lookup'!B:B,"Cell is Blank - Dis-regard"),T2763)</f>
        <v>Food</v>
      </c>
      <c r="V2763" t="b">
        <f t="shared" si="218"/>
        <v>1</v>
      </c>
      <c r="W2763">
        <f t="shared" si="217"/>
        <v>1.25</v>
      </c>
      <c r="X2763" s="8">
        <f t="shared" si="219"/>
        <v>0.83333333333333337</v>
      </c>
      <c r="Y2763" t="s">
        <v>506</v>
      </c>
      <c r="Z2763" t="s">
        <v>507</v>
      </c>
      <c r="AB2763" t="s">
        <v>683</v>
      </c>
      <c r="AC2763" t="s">
        <v>812</v>
      </c>
      <c r="AD2763">
        <v>2022</v>
      </c>
    </row>
    <row r="2764" spans="1:30" x14ac:dyDescent="0.25">
      <c r="A2764" t="s">
        <v>18</v>
      </c>
      <c r="B2764" t="s">
        <v>197</v>
      </c>
      <c r="C2764" t="s">
        <v>198</v>
      </c>
      <c r="D2764" t="s">
        <v>199</v>
      </c>
      <c r="E2764" t="s">
        <v>304</v>
      </c>
      <c r="F2764" t="s">
        <v>27</v>
      </c>
      <c r="G2764">
        <v>15091374638</v>
      </c>
      <c r="H2764" t="s">
        <v>306</v>
      </c>
      <c r="I2764" t="s">
        <v>25</v>
      </c>
      <c r="J2764">
        <v>122</v>
      </c>
      <c r="K2764">
        <v>1.25</v>
      </c>
      <c r="L2764">
        <v>1</v>
      </c>
      <c r="M2764">
        <v>122</v>
      </c>
      <c r="N2764">
        <v>1.25</v>
      </c>
      <c r="O2764">
        <v>1</v>
      </c>
      <c r="P2764">
        <v>1.25</v>
      </c>
      <c r="Q2764">
        <v>1.25</v>
      </c>
      <c r="R2764" s="1">
        <v>44691</v>
      </c>
      <c r="S2764" t="str">
        <f t="shared" si="215"/>
        <v>Goldfish Baked - Cheddar</v>
      </c>
      <c r="T2764" t="str">
        <f t="shared" si="216"/>
        <v>Food</v>
      </c>
      <c r="U2764" t="str">
        <f>IF(T2764="Cell is Blank - Dis-regard",_xlfn.XLOOKUP(S2764,'Categroy Lookup'!A:A,'Categroy Lookup'!B:B,"Cell is Blank - Dis-regard"),T2764)</f>
        <v>Food</v>
      </c>
      <c r="V2764" t="b">
        <f t="shared" si="218"/>
        <v>1</v>
      </c>
      <c r="W2764">
        <f t="shared" si="217"/>
        <v>1.25</v>
      </c>
      <c r="X2764" s="8">
        <f t="shared" si="219"/>
        <v>0.83333333333333337</v>
      </c>
      <c r="Y2764" t="s">
        <v>628</v>
      </c>
      <c r="Z2764" t="s">
        <v>629</v>
      </c>
      <c r="AB2764" t="s">
        <v>683</v>
      </c>
      <c r="AC2764" t="s">
        <v>812</v>
      </c>
      <c r="AD2764">
        <v>2022</v>
      </c>
    </row>
    <row r="2765" spans="1:30" x14ac:dyDescent="0.25">
      <c r="A2765" t="s">
        <v>18</v>
      </c>
      <c r="B2765" t="s">
        <v>197</v>
      </c>
      <c r="C2765" t="s">
        <v>198</v>
      </c>
      <c r="D2765" t="s">
        <v>199</v>
      </c>
      <c r="E2765" t="s">
        <v>268</v>
      </c>
      <c r="F2765" t="s">
        <v>27</v>
      </c>
      <c r="G2765">
        <v>15091378584</v>
      </c>
      <c r="H2765" t="s">
        <v>306</v>
      </c>
      <c r="I2765" t="s">
        <v>25</v>
      </c>
      <c r="J2765">
        <v>113</v>
      </c>
      <c r="K2765">
        <v>1.5</v>
      </c>
      <c r="L2765">
        <v>1</v>
      </c>
      <c r="M2765">
        <v>113</v>
      </c>
      <c r="N2765">
        <v>1.5</v>
      </c>
      <c r="O2765">
        <v>1</v>
      </c>
      <c r="P2765">
        <v>1.5</v>
      </c>
      <c r="Q2765">
        <v>1.5</v>
      </c>
      <c r="R2765" s="1">
        <v>44691</v>
      </c>
      <c r="S2765" t="str">
        <f t="shared" si="215"/>
        <v>Pop Corners - White Cheddar</v>
      </c>
      <c r="T2765" t="str">
        <f t="shared" si="216"/>
        <v>Food</v>
      </c>
      <c r="U2765" t="str">
        <f>IF(T2765="Cell is Blank - Dis-regard",_xlfn.XLOOKUP(S2765,'Categroy Lookup'!A:A,'Categroy Lookup'!B:B,"Cell is Blank - Dis-regard"),T2765)</f>
        <v>Food</v>
      </c>
      <c r="V2765" t="b">
        <f t="shared" si="218"/>
        <v>1</v>
      </c>
      <c r="W2765">
        <f t="shared" si="217"/>
        <v>1.5</v>
      </c>
      <c r="X2765" s="8">
        <f t="shared" si="219"/>
        <v>1</v>
      </c>
      <c r="Y2765" t="s">
        <v>606</v>
      </c>
      <c r="Z2765" t="s">
        <v>532</v>
      </c>
      <c r="AB2765" t="s">
        <v>683</v>
      </c>
      <c r="AC2765" t="s">
        <v>812</v>
      </c>
      <c r="AD2765">
        <v>2022</v>
      </c>
    </row>
    <row r="2766" spans="1:30" x14ac:dyDescent="0.25">
      <c r="A2766" t="s">
        <v>18</v>
      </c>
      <c r="B2766" t="s">
        <v>36</v>
      </c>
      <c r="C2766" t="s">
        <v>37</v>
      </c>
      <c r="D2766" t="s">
        <v>38</v>
      </c>
      <c r="E2766" t="s">
        <v>49</v>
      </c>
      <c r="F2766" t="s">
        <v>27</v>
      </c>
      <c r="G2766">
        <v>15091717024</v>
      </c>
      <c r="H2766" t="s">
        <v>306</v>
      </c>
      <c r="I2766" t="s">
        <v>33</v>
      </c>
      <c r="J2766">
        <v>138</v>
      </c>
      <c r="K2766">
        <v>2</v>
      </c>
      <c r="L2766">
        <v>1</v>
      </c>
      <c r="M2766">
        <v>138</v>
      </c>
      <c r="N2766">
        <v>2</v>
      </c>
      <c r="O2766">
        <v>1</v>
      </c>
      <c r="P2766">
        <v>2</v>
      </c>
      <c r="Q2766">
        <v>2</v>
      </c>
      <c r="R2766" s="1">
        <v>44691</v>
      </c>
      <c r="S2766" t="str">
        <f t="shared" si="215"/>
        <v>Wonderful Pistachios - Variety</v>
      </c>
      <c r="T2766" t="str">
        <f t="shared" si="216"/>
        <v>Food</v>
      </c>
      <c r="U2766" t="str">
        <f>IF(T2766="Cell is Blank - Dis-regard",_xlfn.XLOOKUP(S2766,'Categroy Lookup'!A:A,'Categroy Lookup'!B:B,"Cell is Blank - Dis-regard"),T2766)</f>
        <v>Food</v>
      </c>
      <c r="V2766" t="b">
        <f t="shared" si="218"/>
        <v>1</v>
      </c>
      <c r="W2766">
        <f t="shared" si="217"/>
        <v>2</v>
      </c>
      <c r="X2766" s="8">
        <f t="shared" si="219"/>
        <v>1.3333333333333333</v>
      </c>
      <c r="Y2766" t="s">
        <v>484</v>
      </c>
      <c r="Z2766" t="s">
        <v>485</v>
      </c>
      <c r="AB2766" t="s">
        <v>683</v>
      </c>
      <c r="AC2766" t="s">
        <v>812</v>
      </c>
      <c r="AD2766">
        <v>2022</v>
      </c>
    </row>
    <row r="2767" spans="1:30" x14ac:dyDescent="0.25">
      <c r="A2767" t="s">
        <v>18</v>
      </c>
      <c r="B2767" t="s">
        <v>197</v>
      </c>
      <c r="C2767" t="s">
        <v>198</v>
      </c>
      <c r="D2767" t="s">
        <v>199</v>
      </c>
      <c r="E2767" t="s">
        <v>304</v>
      </c>
      <c r="F2767" t="s">
        <v>27</v>
      </c>
      <c r="G2767">
        <v>15092068185</v>
      </c>
      <c r="H2767" t="s">
        <v>306</v>
      </c>
      <c r="I2767" t="s">
        <v>33</v>
      </c>
      <c r="J2767">
        <v>122</v>
      </c>
      <c r="K2767">
        <v>1.25</v>
      </c>
      <c r="L2767">
        <v>1</v>
      </c>
      <c r="M2767">
        <v>122</v>
      </c>
      <c r="N2767">
        <v>1.25</v>
      </c>
      <c r="O2767">
        <v>1</v>
      </c>
      <c r="P2767">
        <v>1.25</v>
      </c>
      <c r="Q2767">
        <v>1.25</v>
      </c>
      <c r="R2767" s="1">
        <v>44691</v>
      </c>
      <c r="S2767" t="str">
        <f t="shared" si="215"/>
        <v>Goldfish Baked - Cheddar</v>
      </c>
      <c r="T2767" t="str">
        <f t="shared" si="216"/>
        <v>Food</v>
      </c>
      <c r="U2767" t="str">
        <f>IF(T2767="Cell is Blank - Dis-regard",_xlfn.XLOOKUP(S2767,'Categroy Lookup'!A:A,'Categroy Lookup'!B:B,"Cell is Blank - Dis-regard"),T2767)</f>
        <v>Food</v>
      </c>
      <c r="V2767" t="b">
        <f t="shared" si="218"/>
        <v>1</v>
      </c>
      <c r="W2767">
        <f t="shared" si="217"/>
        <v>1.25</v>
      </c>
      <c r="X2767" s="8">
        <f t="shared" si="219"/>
        <v>0.83333333333333337</v>
      </c>
      <c r="Y2767" t="s">
        <v>628</v>
      </c>
      <c r="Z2767" t="s">
        <v>629</v>
      </c>
      <c r="AB2767" t="s">
        <v>683</v>
      </c>
      <c r="AC2767" t="s">
        <v>812</v>
      </c>
      <c r="AD2767">
        <v>2022</v>
      </c>
    </row>
    <row r="2768" spans="1:30" x14ac:dyDescent="0.25">
      <c r="A2768" t="s">
        <v>18</v>
      </c>
      <c r="B2768" t="s">
        <v>19</v>
      </c>
      <c r="C2768" t="s">
        <v>20</v>
      </c>
      <c r="D2768" t="s">
        <v>21</v>
      </c>
      <c r="E2768" t="s">
        <v>26</v>
      </c>
      <c r="F2768" t="s">
        <v>27</v>
      </c>
      <c r="G2768">
        <v>15092149760</v>
      </c>
      <c r="H2768" t="s">
        <v>306</v>
      </c>
      <c r="I2768" t="s">
        <v>33</v>
      </c>
      <c r="J2768">
        <v>123</v>
      </c>
      <c r="K2768">
        <v>1.5</v>
      </c>
      <c r="L2768">
        <v>1</v>
      </c>
      <c r="M2768">
        <v>123</v>
      </c>
      <c r="N2768">
        <v>1.5</v>
      </c>
      <c r="O2768">
        <v>1</v>
      </c>
      <c r="P2768">
        <v>1.5</v>
      </c>
      <c r="Q2768">
        <v>1.5</v>
      </c>
      <c r="R2768" s="1">
        <v>44691</v>
      </c>
      <c r="S2768" t="str">
        <f t="shared" si="215"/>
        <v>Takis - Hot Chilli Pepper &amp; Lime</v>
      </c>
      <c r="T2768" t="str">
        <f t="shared" si="216"/>
        <v>Food</v>
      </c>
      <c r="U2768" t="str">
        <f>IF(T2768="Cell is Blank - Dis-regard",_xlfn.XLOOKUP(S2768,'Categroy Lookup'!A:A,'Categroy Lookup'!B:B,"Cell is Blank - Dis-regard"),T2768)</f>
        <v>Food</v>
      </c>
      <c r="V2768" t="b">
        <f t="shared" si="218"/>
        <v>1</v>
      </c>
      <c r="W2768">
        <f t="shared" si="217"/>
        <v>1.5</v>
      </c>
      <c r="X2768" s="8">
        <f t="shared" si="219"/>
        <v>1</v>
      </c>
      <c r="Y2768" t="s">
        <v>469</v>
      </c>
      <c r="Z2768" t="s">
        <v>470</v>
      </c>
      <c r="AB2768" t="s">
        <v>683</v>
      </c>
      <c r="AC2768" t="s">
        <v>812</v>
      </c>
      <c r="AD2768">
        <v>2022</v>
      </c>
    </row>
    <row r="2769" spans="1:30" x14ac:dyDescent="0.25">
      <c r="A2769" t="s">
        <v>18</v>
      </c>
      <c r="B2769" t="s">
        <v>19</v>
      </c>
      <c r="C2769" t="s">
        <v>20</v>
      </c>
      <c r="D2769" t="s">
        <v>21</v>
      </c>
      <c r="E2769" t="s">
        <v>212</v>
      </c>
      <c r="F2769" t="s">
        <v>27</v>
      </c>
      <c r="G2769">
        <v>15092172485</v>
      </c>
      <c r="H2769" t="s">
        <v>306</v>
      </c>
      <c r="I2769" t="s">
        <v>25</v>
      </c>
      <c r="J2769">
        <v>136</v>
      </c>
      <c r="K2769">
        <v>2</v>
      </c>
      <c r="L2769">
        <v>1</v>
      </c>
      <c r="M2769">
        <v>136</v>
      </c>
      <c r="N2769">
        <v>2</v>
      </c>
      <c r="O2769">
        <v>1</v>
      </c>
      <c r="P2769">
        <v>2</v>
      </c>
      <c r="Q2769">
        <v>2</v>
      </c>
      <c r="R2769" s="1">
        <v>44691</v>
      </c>
      <c r="S2769" t="str">
        <f t="shared" si="215"/>
        <v>Autumns Granola Bar - Cinnamon Almond</v>
      </c>
      <c r="T2769" t="str">
        <f t="shared" si="216"/>
        <v>Food</v>
      </c>
      <c r="U2769" t="str">
        <f>IF(T2769="Cell is Blank - Dis-regard",_xlfn.XLOOKUP(S2769,'Categroy Lookup'!A:A,'Categroy Lookup'!B:B,"Cell is Blank - Dis-regard"),T2769)</f>
        <v>Food</v>
      </c>
      <c r="V2769" t="b">
        <f t="shared" si="218"/>
        <v>1</v>
      </c>
      <c r="W2769">
        <f t="shared" si="217"/>
        <v>2</v>
      </c>
      <c r="X2769" s="8">
        <f t="shared" si="219"/>
        <v>1.3333333333333333</v>
      </c>
      <c r="Y2769" t="s">
        <v>584</v>
      </c>
      <c r="Z2769" t="s">
        <v>585</v>
      </c>
      <c r="AB2769" t="s">
        <v>683</v>
      </c>
      <c r="AC2769" t="s">
        <v>812</v>
      </c>
      <c r="AD2769">
        <v>2022</v>
      </c>
    </row>
    <row r="2770" spans="1:30" x14ac:dyDescent="0.25">
      <c r="A2770" t="s">
        <v>18</v>
      </c>
      <c r="B2770" t="s">
        <v>19</v>
      </c>
      <c r="C2770" t="s">
        <v>20</v>
      </c>
      <c r="D2770" t="s">
        <v>21</v>
      </c>
      <c r="E2770" t="s">
        <v>266</v>
      </c>
      <c r="F2770" t="s">
        <v>31</v>
      </c>
      <c r="G2770">
        <v>15092179385</v>
      </c>
      <c r="H2770" t="s">
        <v>306</v>
      </c>
      <c r="I2770" t="s">
        <v>25</v>
      </c>
      <c r="J2770">
        <v>144</v>
      </c>
      <c r="K2770">
        <v>2.5</v>
      </c>
      <c r="L2770">
        <v>1</v>
      </c>
      <c r="M2770">
        <v>144</v>
      </c>
      <c r="N2770">
        <v>2.5</v>
      </c>
      <c r="O2770">
        <v>1</v>
      </c>
      <c r="P2770">
        <v>2.5</v>
      </c>
      <c r="Q2770">
        <v>2.5</v>
      </c>
      <c r="R2770" s="1">
        <v>44691</v>
      </c>
      <c r="S2770" t="str">
        <f t="shared" si="215"/>
        <v>Bai Lemonade - Burundi Blueberry</v>
      </c>
      <c r="T2770" t="str">
        <f t="shared" si="216"/>
        <v>Non Carbonated</v>
      </c>
      <c r="U2770" t="str">
        <f>IF(T2770="Cell is Blank - Dis-regard",_xlfn.XLOOKUP(S2770,'Categroy Lookup'!A:A,'Categroy Lookup'!B:B,"Cell is Blank - Dis-regard"),T2770)</f>
        <v>Non Carbonated</v>
      </c>
      <c r="V2770" t="b">
        <f t="shared" si="218"/>
        <v>1</v>
      </c>
      <c r="W2770">
        <f t="shared" si="217"/>
        <v>2.5</v>
      </c>
      <c r="X2770" s="8">
        <f t="shared" si="219"/>
        <v>1.6666666666666667</v>
      </c>
      <c r="Y2770" t="s">
        <v>612</v>
      </c>
      <c r="Z2770" t="s">
        <v>613</v>
      </c>
      <c r="AB2770" t="s">
        <v>683</v>
      </c>
      <c r="AC2770" t="s">
        <v>812</v>
      </c>
      <c r="AD2770">
        <v>2022</v>
      </c>
    </row>
    <row r="2771" spans="1:30" x14ac:dyDescent="0.25">
      <c r="A2771" t="s">
        <v>18</v>
      </c>
      <c r="B2771" t="s">
        <v>197</v>
      </c>
      <c r="C2771" t="s">
        <v>198</v>
      </c>
      <c r="D2771" t="s">
        <v>199</v>
      </c>
      <c r="E2771" t="s">
        <v>304</v>
      </c>
      <c r="F2771" t="s">
        <v>27</v>
      </c>
      <c r="G2771">
        <v>15092321706</v>
      </c>
      <c r="H2771" t="s">
        <v>306</v>
      </c>
      <c r="I2771" t="s">
        <v>33</v>
      </c>
      <c r="J2771">
        <v>122</v>
      </c>
      <c r="K2771">
        <v>1.25</v>
      </c>
      <c r="L2771">
        <v>1</v>
      </c>
      <c r="M2771">
        <v>122</v>
      </c>
      <c r="N2771">
        <v>1.25</v>
      </c>
      <c r="O2771">
        <v>1</v>
      </c>
      <c r="P2771">
        <v>1.25</v>
      </c>
      <c r="Q2771">
        <v>1.25</v>
      </c>
      <c r="R2771" s="1">
        <v>44691</v>
      </c>
      <c r="S2771" t="str">
        <f t="shared" si="215"/>
        <v>Goldfish Baked - Cheddar</v>
      </c>
      <c r="T2771" t="str">
        <f t="shared" si="216"/>
        <v>Food</v>
      </c>
      <c r="U2771" t="str">
        <f>IF(T2771="Cell is Blank - Dis-regard",_xlfn.XLOOKUP(S2771,'Categroy Lookup'!A:A,'Categroy Lookup'!B:B,"Cell is Blank - Dis-regard"),T2771)</f>
        <v>Food</v>
      </c>
      <c r="V2771" t="b">
        <f t="shared" si="218"/>
        <v>1</v>
      </c>
      <c r="W2771">
        <f t="shared" si="217"/>
        <v>1.25</v>
      </c>
      <c r="X2771" s="8">
        <f t="shared" si="219"/>
        <v>0.83333333333333337</v>
      </c>
      <c r="Y2771" t="s">
        <v>628</v>
      </c>
      <c r="Z2771" t="s">
        <v>629</v>
      </c>
      <c r="AB2771" t="s">
        <v>683</v>
      </c>
      <c r="AC2771" t="s">
        <v>812</v>
      </c>
      <c r="AD2771">
        <v>2022</v>
      </c>
    </row>
    <row r="2772" spans="1:30" x14ac:dyDescent="0.25">
      <c r="A2772" t="s">
        <v>18</v>
      </c>
      <c r="B2772" t="s">
        <v>197</v>
      </c>
      <c r="C2772" t="s">
        <v>198</v>
      </c>
      <c r="D2772" t="s">
        <v>199</v>
      </c>
      <c r="E2772" t="s">
        <v>250</v>
      </c>
      <c r="F2772" t="s">
        <v>27</v>
      </c>
      <c r="G2772">
        <v>15092324431</v>
      </c>
      <c r="H2772" t="s">
        <v>306</v>
      </c>
      <c r="I2772" t="s">
        <v>33</v>
      </c>
      <c r="J2772">
        <v>110</v>
      </c>
      <c r="K2772">
        <v>1.5</v>
      </c>
      <c r="L2772">
        <v>1</v>
      </c>
      <c r="M2772">
        <v>110</v>
      </c>
      <c r="N2772">
        <v>1.5</v>
      </c>
      <c r="O2772">
        <v>1</v>
      </c>
      <c r="P2772">
        <v>1.5</v>
      </c>
      <c r="Q2772">
        <v>1.5</v>
      </c>
      <c r="R2772" s="1">
        <v>44691</v>
      </c>
      <c r="S2772" t="str">
        <f t="shared" si="215"/>
        <v>Pop Corners - Kettle Corn</v>
      </c>
      <c r="T2772" t="str">
        <f t="shared" si="216"/>
        <v>Food</v>
      </c>
      <c r="U2772" t="str">
        <f>IF(T2772="Cell is Blank - Dis-regard",_xlfn.XLOOKUP(S2772,'Categroy Lookup'!A:A,'Categroy Lookup'!B:B,"Cell is Blank - Dis-regard"),T2772)</f>
        <v>Food</v>
      </c>
      <c r="V2772" t="b">
        <f t="shared" si="218"/>
        <v>1</v>
      </c>
      <c r="W2772">
        <f t="shared" si="217"/>
        <v>1.5</v>
      </c>
      <c r="X2772" s="8">
        <f t="shared" si="219"/>
        <v>1</v>
      </c>
      <c r="Y2772" t="s">
        <v>606</v>
      </c>
      <c r="Z2772" t="s">
        <v>607</v>
      </c>
      <c r="AB2772" t="s">
        <v>683</v>
      </c>
      <c r="AC2772" t="s">
        <v>812</v>
      </c>
      <c r="AD2772">
        <v>2022</v>
      </c>
    </row>
    <row r="2773" spans="1:30" x14ac:dyDescent="0.25">
      <c r="A2773" t="s">
        <v>18</v>
      </c>
      <c r="B2773" t="s">
        <v>197</v>
      </c>
      <c r="C2773" t="s">
        <v>198</v>
      </c>
      <c r="D2773" t="s">
        <v>199</v>
      </c>
      <c r="E2773" t="s">
        <v>149</v>
      </c>
      <c r="F2773" t="s">
        <v>27</v>
      </c>
      <c r="G2773">
        <v>15092440184</v>
      </c>
      <c r="H2773" t="s">
        <v>306</v>
      </c>
      <c r="I2773" t="s">
        <v>25</v>
      </c>
      <c r="J2773">
        <v>135</v>
      </c>
      <c r="K2773">
        <v>2</v>
      </c>
      <c r="L2773">
        <v>1</v>
      </c>
      <c r="M2773">
        <v>135</v>
      </c>
      <c r="N2773">
        <v>2</v>
      </c>
      <c r="O2773">
        <v>1</v>
      </c>
      <c r="P2773">
        <v>2</v>
      </c>
      <c r="Q2773">
        <v>2</v>
      </c>
      <c r="R2773" s="1">
        <v>44691</v>
      </c>
      <c r="S2773" t="str">
        <f t="shared" si="215"/>
        <v>Kinder - Bueno - Crispy Creamy Chocolate</v>
      </c>
      <c r="T2773" t="str">
        <f t="shared" si="216"/>
        <v>Food</v>
      </c>
      <c r="U2773" t="str">
        <f>IF(T2773="Cell is Blank - Dis-regard",_xlfn.XLOOKUP(S2773,'Categroy Lookup'!A:A,'Categroy Lookup'!B:B,"Cell is Blank - Dis-regard"),T2773)</f>
        <v>Food</v>
      </c>
      <c r="V2773" t="b">
        <f t="shared" si="218"/>
        <v>1</v>
      </c>
      <c r="W2773">
        <f t="shared" si="217"/>
        <v>2</v>
      </c>
      <c r="X2773" s="8">
        <f t="shared" si="219"/>
        <v>1.3333333333333333</v>
      </c>
      <c r="Y2773" t="s">
        <v>557</v>
      </c>
      <c r="Z2773" t="s">
        <v>558</v>
      </c>
      <c r="AA2773" t="s">
        <v>559</v>
      </c>
      <c r="AB2773" t="s">
        <v>683</v>
      </c>
      <c r="AC2773" t="s">
        <v>812</v>
      </c>
      <c r="AD2773">
        <v>2022</v>
      </c>
    </row>
    <row r="2774" spans="1:30" x14ac:dyDescent="0.25">
      <c r="A2774" t="s">
        <v>18</v>
      </c>
      <c r="B2774" t="s">
        <v>19</v>
      </c>
      <c r="C2774" t="s">
        <v>20</v>
      </c>
      <c r="D2774" t="s">
        <v>21</v>
      </c>
      <c r="E2774" t="s">
        <v>284</v>
      </c>
      <c r="F2774" t="s">
        <v>55</v>
      </c>
      <c r="G2774">
        <v>15092557918</v>
      </c>
      <c r="H2774" t="s">
        <v>306</v>
      </c>
      <c r="I2774" t="s">
        <v>25</v>
      </c>
      <c r="J2774">
        <v>145</v>
      </c>
      <c r="K2774">
        <v>2.75</v>
      </c>
      <c r="L2774">
        <v>1</v>
      </c>
      <c r="M2774">
        <v>145</v>
      </c>
      <c r="N2774">
        <v>2.75</v>
      </c>
      <c r="O2774">
        <v>1</v>
      </c>
      <c r="P2774">
        <v>2.75</v>
      </c>
      <c r="Q2774">
        <v>2.75</v>
      </c>
      <c r="R2774" s="1">
        <v>44691</v>
      </c>
      <c r="S2774" t="str">
        <f t="shared" si="215"/>
        <v>BodyArmor LYTE - Strawberry Lemonade</v>
      </c>
      <c r="T2774" t="str">
        <f t="shared" si="216"/>
        <v>Water</v>
      </c>
      <c r="U2774" t="str">
        <f>IF(T2774="Cell is Blank - Dis-regard",_xlfn.XLOOKUP(S2774,'Categroy Lookup'!A:A,'Categroy Lookup'!B:B,"Cell is Blank - Dis-regard"),T2774)</f>
        <v>Water</v>
      </c>
      <c r="V2774" t="b">
        <f t="shared" si="218"/>
        <v>1</v>
      </c>
      <c r="W2774">
        <f t="shared" si="217"/>
        <v>2.75</v>
      </c>
      <c r="X2774" s="8">
        <f t="shared" si="219"/>
        <v>1.8333333333333333</v>
      </c>
      <c r="Y2774" t="s">
        <v>618</v>
      </c>
      <c r="Z2774" t="s">
        <v>619</v>
      </c>
      <c r="AB2774" t="s">
        <v>683</v>
      </c>
      <c r="AC2774" t="s">
        <v>812</v>
      </c>
      <c r="AD2774">
        <v>2022</v>
      </c>
    </row>
    <row r="2775" spans="1:30" x14ac:dyDescent="0.25">
      <c r="A2775" t="s">
        <v>18</v>
      </c>
      <c r="B2775" t="s">
        <v>197</v>
      </c>
      <c r="C2775" t="s">
        <v>198</v>
      </c>
      <c r="D2775" t="s">
        <v>199</v>
      </c>
      <c r="E2775" t="s">
        <v>26</v>
      </c>
      <c r="F2775" t="s">
        <v>27</v>
      </c>
      <c r="G2775">
        <v>15092585140</v>
      </c>
      <c r="H2775" t="s">
        <v>306</v>
      </c>
      <c r="I2775" t="s">
        <v>33</v>
      </c>
      <c r="J2775">
        <v>114</v>
      </c>
      <c r="K2775">
        <v>1.5</v>
      </c>
      <c r="L2775">
        <v>1</v>
      </c>
      <c r="M2775">
        <v>114</v>
      </c>
      <c r="N2775">
        <v>1.5</v>
      </c>
      <c r="O2775">
        <v>1</v>
      </c>
      <c r="P2775">
        <v>1.5</v>
      </c>
      <c r="Q2775">
        <v>1.5</v>
      </c>
      <c r="R2775" s="1">
        <v>44691</v>
      </c>
      <c r="S2775" t="str">
        <f t="shared" si="215"/>
        <v>Takis - Hot Chilli Pepper &amp; Lime</v>
      </c>
      <c r="T2775" t="str">
        <f t="shared" si="216"/>
        <v>Food</v>
      </c>
      <c r="U2775" t="str">
        <f>IF(T2775="Cell is Blank - Dis-regard",_xlfn.XLOOKUP(S2775,'Categroy Lookup'!A:A,'Categroy Lookup'!B:B,"Cell is Blank - Dis-regard"),T2775)</f>
        <v>Food</v>
      </c>
      <c r="V2775" t="b">
        <f t="shared" si="218"/>
        <v>1</v>
      </c>
      <c r="W2775">
        <f t="shared" si="217"/>
        <v>1.5</v>
      </c>
      <c r="X2775" s="8">
        <f t="shared" si="219"/>
        <v>1</v>
      </c>
      <c r="Y2775" t="s">
        <v>469</v>
      </c>
      <c r="Z2775" t="s">
        <v>470</v>
      </c>
      <c r="AB2775" t="s">
        <v>683</v>
      </c>
      <c r="AC2775" t="s">
        <v>812</v>
      </c>
      <c r="AD2775">
        <v>2022</v>
      </c>
    </row>
    <row r="2776" spans="1:30" x14ac:dyDescent="0.25">
      <c r="A2776" t="s">
        <v>18</v>
      </c>
      <c r="B2776" t="s">
        <v>40</v>
      </c>
      <c r="C2776" t="s">
        <v>41</v>
      </c>
      <c r="D2776" t="s">
        <v>42</v>
      </c>
      <c r="E2776" t="s">
        <v>63</v>
      </c>
      <c r="F2776" t="s">
        <v>27</v>
      </c>
      <c r="G2776">
        <v>15092701088</v>
      </c>
      <c r="H2776" t="s">
        <v>306</v>
      </c>
      <c r="I2776" t="s">
        <v>33</v>
      </c>
      <c r="J2776">
        <v>110</v>
      </c>
      <c r="K2776">
        <v>1.5</v>
      </c>
      <c r="L2776">
        <v>1</v>
      </c>
      <c r="M2776">
        <v>110</v>
      </c>
      <c r="N2776">
        <v>1.5</v>
      </c>
      <c r="O2776">
        <v>1</v>
      </c>
      <c r="P2776">
        <v>1.5</v>
      </c>
      <c r="Q2776">
        <v>1.5</v>
      </c>
      <c r="R2776" s="1">
        <v>44691</v>
      </c>
      <c r="S2776" t="str">
        <f t="shared" si="215"/>
        <v>Good Health Veggie Stix - Zesty Ranch</v>
      </c>
      <c r="T2776" t="str">
        <f t="shared" si="216"/>
        <v>Food</v>
      </c>
      <c r="U2776" t="str">
        <f>IF(T2776="Cell is Blank - Dis-regard",_xlfn.XLOOKUP(S2776,'Categroy Lookup'!A:A,'Categroy Lookup'!B:B,"Cell is Blank - Dis-regard"),T2776)</f>
        <v>Food</v>
      </c>
      <c r="V2776" t="b">
        <f t="shared" si="218"/>
        <v>1</v>
      </c>
      <c r="W2776">
        <f t="shared" si="217"/>
        <v>1.5</v>
      </c>
      <c r="X2776" s="8">
        <f t="shared" si="219"/>
        <v>1</v>
      </c>
      <c r="Y2776" t="s">
        <v>498</v>
      </c>
      <c r="Z2776" t="s">
        <v>499</v>
      </c>
      <c r="AB2776" t="s">
        <v>683</v>
      </c>
      <c r="AC2776" t="s">
        <v>812</v>
      </c>
      <c r="AD2776">
        <v>2022</v>
      </c>
    </row>
    <row r="2777" spans="1:30" x14ac:dyDescent="0.25">
      <c r="A2777" t="s">
        <v>18</v>
      </c>
      <c r="B2777" t="s">
        <v>40</v>
      </c>
      <c r="C2777" t="s">
        <v>41</v>
      </c>
      <c r="D2777" t="s">
        <v>42</v>
      </c>
      <c r="E2777" t="s">
        <v>63</v>
      </c>
      <c r="F2777" t="s">
        <v>27</v>
      </c>
      <c r="G2777">
        <v>15092701851</v>
      </c>
      <c r="H2777" t="s">
        <v>306</v>
      </c>
      <c r="I2777" t="s">
        <v>33</v>
      </c>
      <c r="J2777">
        <v>110</v>
      </c>
      <c r="K2777">
        <v>1.5</v>
      </c>
      <c r="L2777">
        <v>1</v>
      </c>
      <c r="M2777">
        <v>110</v>
      </c>
      <c r="N2777">
        <v>1.5</v>
      </c>
      <c r="O2777">
        <v>1</v>
      </c>
      <c r="P2777">
        <v>1.5</v>
      </c>
      <c r="Q2777">
        <v>1.5</v>
      </c>
      <c r="R2777" s="1">
        <v>44691</v>
      </c>
      <c r="S2777" t="str">
        <f t="shared" si="215"/>
        <v>Good Health Veggie Stix - Zesty Ranch</v>
      </c>
      <c r="T2777" t="str">
        <f t="shared" si="216"/>
        <v>Food</v>
      </c>
      <c r="U2777" t="str">
        <f>IF(T2777="Cell is Blank - Dis-regard",_xlfn.XLOOKUP(S2777,'Categroy Lookup'!A:A,'Categroy Lookup'!B:B,"Cell is Blank - Dis-regard"),T2777)</f>
        <v>Food</v>
      </c>
      <c r="V2777" t="b">
        <f t="shared" si="218"/>
        <v>1</v>
      </c>
      <c r="W2777">
        <f t="shared" si="217"/>
        <v>1.5</v>
      </c>
      <c r="X2777" s="8">
        <f t="shared" si="219"/>
        <v>1</v>
      </c>
      <c r="Y2777" t="s">
        <v>498</v>
      </c>
      <c r="Z2777" t="s">
        <v>499</v>
      </c>
      <c r="AB2777" t="s">
        <v>683</v>
      </c>
      <c r="AC2777" t="s">
        <v>812</v>
      </c>
      <c r="AD2777">
        <v>2022</v>
      </c>
    </row>
    <row r="2778" spans="1:30" x14ac:dyDescent="0.25">
      <c r="A2778" t="s">
        <v>18</v>
      </c>
      <c r="B2778" t="s">
        <v>197</v>
      </c>
      <c r="C2778" t="s">
        <v>198</v>
      </c>
      <c r="D2778" t="s">
        <v>199</v>
      </c>
      <c r="E2778" t="s">
        <v>268</v>
      </c>
      <c r="F2778" t="s">
        <v>27</v>
      </c>
      <c r="G2778">
        <v>15093207046</v>
      </c>
      <c r="H2778" t="s">
        <v>306</v>
      </c>
      <c r="I2778" t="s">
        <v>25</v>
      </c>
      <c r="J2778">
        <v>113</v>
      </c>
      <c r="K2778">
        <v>1.5</v>
      </c>
      <c r="L2778">
        <v>1</v>
      </c>
      <c r="M2778">
        <v>113</v>
      </c>
      <c r="N2778">
        <v>1.5</v>
      </c>
      <c r="O2778">
        <v>1</v>
      </c>
      <c r="P2778">
        <v>1.5</v>
      </c>
      <c r="Q2778">
        <v>1.5</v>
      </c>
      <c r="R2778" s="1">
        <v>44691</v>
      </c>
      <c r="S2778" t="str">
        <f t="shared" si="215"/>
        <v>Pop Corners - White Cheddar</v>
      </c>
      <c r="T2778" t="str">
        <f t="shared" si="216"/>
        <v>Food</v>
      </c>
      <c r="U2778" t="str">
        <f>IF(T2778="Cell is Blank - Dis-regard",_xlfn.XLOOKUP(S2778,'Categroy Lookup'!A:A,'Categroy Lookup'!B:B,"Cell is Blank - Dis-regard"),T2778)</f>
        <v>Food</v>
      </c>
      <c r="V2778" t="b">
        <f t="shared" si="218"/>
        <v>1</v>
      </c>
      <c r="W2778">
        <f t="shared" si="217"/>
        <v>1.5</v>
      </c>
      <c r="X2778" s="8">
        <f t="shared" si="219"/>
        <v>1</v>
      </c>
      <c r="Y2778" t="s">
        <v>606</v>
      </c>
      <c r="Z2778" t="s">
        <v>532</v>
      </c>
      <c r="AB2778" t="s">
        <v>683</v>
      </c>
      <c r="AC2778" t="s">
        <v>812</v>
      </c>
      <c r="AD2778">
        <v>2022</v>
      </c>
    </row>
    <row r="2779" spans="1:30" x14ac:dyDescent="0.25">
      <c r="A2779" t="s">
        <v>18</v>
      </c>
      <c r="B2779" t="s">
        <v>197</v>
      </c>
      <c r="C2779" t="s">
        <v>198</v>
      </c>
      <c r="D2779" t="s">
        <v>199</v>
      </c>
      <c r="E2779" t="s">
        <v>258</v>
      </c>
      <c r="F2779" t="s">
        <v>27</v>
      </c>
      <c r="G2779">
        <v>15093210520</v>
      </c>
      <c r="H2779" t="s">
        <v>306</v>
      </c>
      <c r="I2779" t="s">
        <v>25</v>
      </c>
      <c r="J2779">
        <v>112</v>
      </c>
      <c r="K2779">
        <v>1.5</v>
      </c>
      <c r="L2779">
        <v>1</v>
      </c>
      <c r="M2779">
        <v>112</v>
      </c>
      <c r="N2779">
        <v>1.5</v>
      </c>
      <c r="O2779">
        <v>1</v>
      </c>
      <c r="P2779">
        <v>1.5</v>
      </c>
      <c r="Q2779">
        <v>1.5</v>
      </c>
      <c r="R2779" s="1">
        <v>44691</v>
      </c>
      <c r="S2779" t="str">
        <f t="shared" si="215"/>
        <v>Pop Corners - Spicy Queso</v>
      </c>
      <c r="T2779" t="str">
        <f t="shared" si="216"/>
        <v>Food</v>
      </c>
      <c r="U2779" t="str">
        <f>IF(T2779="Cell is Blank - Dis-regard",_xlfn.XLOOKUP(S2779,'Categroy Lookup'!A:A,'Categroy Lookup'!B:B,"Cell is Blank - Dis-regard"),T2779)</f>
        <v>Food</v>
      </c>
      <c r="V2779" t="b">
        <f t="shared" si="218"/>
        <v>1</v>
      </c>
      <c r="W2779">
        <f t="shared" si="217"/>
        <v>1.5</v>
      </c>
      <c r="X2779" s="8">
        <f t="shared" si="219"/>
        <v>1</v>
      </c>
      <c r="Y2779" t="s">
        <v>606</v>
      </c>
      <c r="Z2779" t="s">
        <v>610</v>
      </c>
      <c r="AB2779" t="s">
        <v>683</v>
      </c>
      <c r="AC2779" t="s">
        <v>812</v>
      </c>
      <c r="AD2779">
        <v>2022</v>
      </c>
    </row>
    <row r="2780" spans="1:30" x14ac:dyDescent="0.25">
      <c r="A2780" t="s">
        <v>18</v>
      </c>
      <c r="B2780" t="s">
        <v>28</v>
      </c>
      <c r="C2780" t="s">
        <v>20</v>
      </c>
      <c r="D2780" t="s">
        <v>29</v>
      </c>
      <c r="E2780" t="s">
        <v>93</v>
      </c>
      <c r="F2780" t="s">
        <v>23</v>
      </c>
      <c r="G2780">
        <v>15093756693</v>
      </c>
      <c r="H2780" t="s">
        <v>306</v>
      </c>
      <c r="I2780" t="s">
        <v>33</v>
      </c>
      <c r="J2780">
        <v>140</v>
      </c>
      <c r="K2780">
        <v>1.5</v>
      </c>
      <c r="L2780">
        <v>1</v>
      </c>
      <c r="M2780">
        <v>140</v>
      </c>
      <c r="N2780">
        <v>1.5</v>
      </c>
      <c r="O2780">
        <v>1</v>
      </c>
      <c r="P2780">
        <v>1.5</v>
      </c>
      <c r="Q2780">
        <v>1.5</v>
      </c>
      <c r="R2780" s="1">
        <v>44691</v>
      </c>
      <c r="S2780" t="str">
        <f t="shared" si="215"/>
        <v>Coca Cola - Zero Sugar</v>
      </c>
      <c r="T2780" t="str">
        <f t="shared" si="216"/>
        <v>Carbonated</v>
      </c>
      <c r="U2780" t="str">
        <f>IF(T2780="Cell is Blank - Dis-regard",_xlfn.XLOOKUP(S2780,'Categroy Lookup'!A:A,'Categroy Lookup'!B:B,"Cell is Blank - Dis-regard"),T2780)</f>
        <v>Carbonated</v>
      </c>
      <c r="V2780" t="b">
        <f t="shared" si="218"/>
        <v>1</v>
      </c>
      <c r="W2780">
        <f t="shared" si="217"/>
        <v>1.5</v>
      </c>
      <c r="X2780" s="8">
        <f t="shared" si="219"/>
        <v>1</v>
      </c>
      <c r="Y2780" t="s">
        <v>524</v>
      </c>
      <c r="Z2780" t="s">
        <v>525</v>
      </c>
      <c r="AB2780" t="s">
        <v>683</v>
      </c>
      <c r="AC2780" t="s">
        <v>812</v>
      </c>
      <c r="AD2780">
        <v>2022</v>
      </c>
    </row>
    <row r="2781" spans="1:30" x14ac:dyDescent="0.25">
      <c r="A2781" t="s">
        <v>18</v>
      </c>
      <c r="B2781" t="s">
        <v>28</v>
      </c>
      <c r="C2781" t="s">
        <v>20</v>
      </c>
      <c r="D2781" t="s">
        <v>29</v>
      </c>
      <c r="E2781" t="s">
        <v>122</v>
      </c>
      <c r="F2781" t="s">
        <v>55</v>
      </c>
      <c r="G2781">
        <v>15093767283</v>
      </c>
      <c r="H2781" t="s">
        <v>306</v>
      </c>
      <c r="I2781" t="s">
        <v>33</v>
      </c>
      <c r="J2781">
        <v>147</v>
      </c>
      <c r="K2781">
        <v>2.75</v>
      </c>
      <c r="L2781">
        <v>1</v>
      </c>
      <c r="M2781">
        <v>147</v>
      </c>
      <c r="N2781">
        <v>2.75</v>
      </c>
      <c r="O2781">
        <v>1</v>
      </c>
      <c r="P2781">
        <v>2.75</v>
      </c>
      <c r="Q2781">
        <v>2.75</v>
      </c>
      <c r="R2781" s="1">
        <v>44691</v>
      </c>
      <c r="S2781" t="str">
        <f t="shared" si="215"/>
        <v>Vitamin Water - Squeezed Lemonade</v>
      </c>
      <c r="T2781" t="str">
        <f t="shared" si="216"/>
        <v>Water</v>
      </c>
      <c r="U2781" t="str">
        <f>IF(T2781="Cell is Blank - Dis-regard",_xlfn.XLOOKUP(S2781,'Categroy Lookup'!A:A,'Categroy Lookup'!B:B,"Cell is Blank - Dis-regard"),T2781)</f>
        <v>Water</v>
      </c>
      <c r="V2781" t="b">
        <f t="shared" si="218"/>
        <v>1</v>
      </c>
      <c r="W2781">
        <f t="shared" si="217"/>
        <v>2.75</v>
      </c>
      <c r="X2781" s="8">
        <f t="shared" si="219"/>
        <v>1.8333333333333333</v>
      </c>
      <c r="Y2781" t="s">
        <v>489</v>
      </c>
      <c r="Z2781" t="s">
        <v>548</v>
      </c>
      <c r="AB2781" t="s">
        <v>683</v>
      </c>
      <c r="AC2781" t="s">
        <v>812</v>
      </c>
      <c r="AD2781">
        <v>2022</v>
      </c>
    </row>
    <row r="2782" spans="1:30" x14ac:dyDescent="0.25">
      <c r="A2782" t="s">
        <v>18</v>
      </c>
      <c r="B2782" t="s">
        <v>28</v>
      </c>
      <c r="C2782" t="s">
        <v>20</v>
      </c>
      <c r="D2782" t="s">
        <v>29</v>
      </c>
      <c r="E2782" t="s">
        <v>93</v>
      </c>
      <c r="F2782" t="s">
        <v>23</v>
      </c>
      <c r="G2782">
        <v>15093768643</v>
      </c>
      <c r="H2782" t="s">
        <v>306</v>
      </c>
      <c r="I2782" t="s">
        <v>33</v>
      </c>
      <c r="J2782">
        <v>140</v>
      </c>
      <c r="K2782">
        <v>1.5</v>
      </c>
      <c r="L2782">
        <v>1</v>
      </c>
      <c r="M2782">
        <v>140</v>
      </c>
      <c r="N2782">
        <v>1.5</v>
      </c>
      <c r="O2782">
        <v>1</v>
      </c>
      <c r="P2782">
        <v>1.5</v>
      </c>
      <c r="Q2782">
        <v>1.5</v>
      </c>
      <c r="R2782" s="1">
        <v>44691</v>
      </c>
      <c r="S2782" t="str">
        <f t="shared" si="215"/>
        <v>Coca Cola - Zero Sugar</v>
      </c>
      <c r="T2782" t="str">
        <f t="shared" si="216"/>
        <v>Carbonated</v>
      </c>
      <c r="U2782" t="str">
        <f>IF(T2782="Cell is Blank - Dis-regard",_xlfn.XLOOKUP(S2782,'Categroy Lookup'!A:A,'Categroy Lookup'!B:B,"Cell is Blank - Dis-regard"),T2782)</f>
        <v>Carbonated</v>
      </c>
      <c r="V2782" t="b">
        <f t="shared" si="218"/>
        <v>1</v>
      </c>
      <c r="W2782">
        <f t="shared" si="217"/>
        <v>1.5</v>
      </c>
      <c r="X2782" s="8">
        <f t="shared" si="219"/>
        <v>1</v>
      </c>
      <c r="Y2782" t="s">
        <v>524</v>
      </c>
      <c r="Z2782" t="s">
        <v>525</v>
      </c>
      <c r="AB2782" t="s">
        <v>683</v>
      </c>
      <c r="AC2782" t="s">
        <v>812</v>
      </c>
      <c r="AD2782">
        <v>2022</v>
      </c>
    </row>
    <row r="2783" spans="1:30" x14ac:dyDescent="0.25">
      <c r="A2783" t="s">
        <v>18</v>
      </c>
      <c r="B2783" t="s">
        <v>36</v>
      </c>
      <c r="C2783" t="s">
        <v>37</v>
      </c>
      <c r="D2783" t="s">
        <v>38</v>
      </c>
      <c r="E2783" t="s">
        <v>195</v>
      </c>
      <c r="F2783" t="s">
        <v>27</v>
      </c>
      <c r="G2783">
        <v>15094975236</v>
      </c>
      <c r="H2783" t="s">
        <v>307</v>
      </c>
      <c r="I2783" t="s">
        <v>33</v>
      </c>
      <c r="J2783">
        <v>133</v>
      </c>
      <c r="K2783">
        <v>2</v>
      </c>
      <c r="L2783">
        <v>1</v>
      </c>
      <c r="M2783">
        <v>133</v>
      </c>
      <c r="N2783">
        <v>2</v>
      </c>
      <c r="O2783">
        <v>1</v>
      </c>
      <c r="P2783">
        <v>2</v>
      </c>
      <c r="Q2783">
        <v>2</v>
      </c>
      <c r="R2783" s="1">
        <v>44692</v>
      </c>
      <c r="S2783" t="str">
        <f t="shared" si="215"/>
        <v>RXBAR - Protein Bar - Chocolate Sea Salt</v>
      </c>
      <c r="T2783" t="str">
        <f t="shared" si="216"/>
        <v>Food</v>
      </c>
      <c r="U2783" t="str">
        <f>IF(T2783="Cell is Blank - Dis-regard",_xlfn.XLOOKUP(S2783,'Categroy Lookup'!A:A,'Categroy Lookup'!B:B,"Cell is Blank - Dis-regard"),T2783)</f>
        <v>Food</v>
      </c>
      <c r="V2783" t="b">
        <f t="shared" si="218"/>
        <v>1</v>
      </c>
      <c r="W2783">
        <f t="shared" si="217"/>
        <v>2</v>
      </c>
      <c r="X2783" s="8">
        <f t="shared" si="219"/>
        <v>1.3333333333333333</v>
      </c>
      <c r="Y2783" t="s">
        <v>561</v>
      </c>
      <c r="Z2783" t="s">
        <v>562</v>
      </c>
      <c r="AA2783" t="s">
        <v>571</v>
      </c>
      <c r="AB2783" t="s">
        <v>685</v>
      </c>
      <c r="AC2783" t="s">
        <v>813</v>
      </c>
      <c r="AD2783">
        <v>2022</v>
      </c>
    </row>
    <row r="2784" spans="1:30" x14ac:dyDescent="0.25">
      <c r="A2784" t="s">
        <v>18</v>
      </c>
      <c r="B2784" t="s">
        <v>36</v>
      </c>
      <c r="C2784" t="s">
        <v>37</v>
      </c>
      <c r="D2784" t="s">
        <v>38</v>
      </c>
      <c r="E2784" t="s">
        <v>160</v>
      </c>
      <c r="F2784" t="s">
        <v>27</v>
      </c>
      <c r="G2784">
        <v>15095308421</v>
      </c>
      <c r="H2784" t="s">
        <v>307</v>
      </c>
      <c r="I2784" t="s">
        <v>33</v>
      </c>
      <c r="J2784">
        <v>131</v>
      </c>
      <c r="K2784">
        <v>2</v>
      </c>
      <c r="L2784">
        <v>1</v>
      </c>
      <c r="M2784">
        <v>131</v>
      </c>
      <c r="N2784">
        <v>2</v>
      </c>
      <c r="O2784">
        <v>1</v>
      </c>
      <c r="P2784">
        <v>2</v>
      </c>
      <c r="Q2784">
        <v>2</v>
      </c>
      <c r="R2784" s="1">
        <v>44692</v>
      </c>
      <c r="S2784" t="str">
        <f t="shared" si="215"/>
        <v>RXBAR - Protein Bar - Peanut Butter</v>
      </c>
      <c r="T2784" t="str">
        <f t="shared" si="216"/>
        <v>Food</v>
      </c>
      <c r="U2784" t="str">
        <f>IF(T2784="Cell is Blank - Dis-regard",_xlfn.XLOOKUP(S2784,'Categroy Lookup'!A:A,'Categroy Lookup'!B:B,"Cell is Blank - Dis-regard"),T2784)</f>
        <v>Food</v>
      </c>
      <c r="V2784" t="b">
        <f t="shared" si="218"/>
        <v>1</v>
      </c>
      <c r="W2784">
        <f t="shared" si="217"/>
        <v>2</v>
      </c>
      <c r="X2784" s="8">
        <f t="shared" si="219"/>
        <v>1.3333333333333333</v>
      </c>
      <c r="Y2784" t="s">
        <v>561</v>
      </c>
      <c r="Z2784" t="s">
        <v>562</v>
      </c>
      <c r="AA2784" t="s">
        <v>563</v>
      </c>
      <c r="AB2784" t="s">
        <v>685</v>
      </c>
      <c r="AC2784" t="s">
        <v>813</v>
      </c>
      <c r="AD2784">
        <v>2022</v>
      </c>
    </row>
    <row r="2785" spans="1:30" x14ac:dyDescent="0.25">
      <c r="A2785" t="s">
        <v>18</v>
      </c>
      <c r="B2785" t="s">
        <v>197</v>
      </c>
      <c r="C2785" t="s">
        <v>198</v>
      </c>
      <c r="D2785" t="s">
        <v>199</v>
      </c>
      <c r="E2785" t="s">
        <v>210</v>
      </c>
      <c r="F2785" t="s">
        <v>27</v>
      </c>
      <c r="G2785">
        <v>15095546631</v>
      </c>
      <c r="H2785" t="s">
        <v>307</v>
      </c>
      <c r="I2785" t="s">
        <v>25</v>
      </c>
      <c r="J2785">
        <v>136</v>
      </c>
      <c r="K2785">
        <v>2</v>
      </c>
      <c r="L2785">
        <v>1</v>
      </c>
      <c r="M2785">
        <v>136</v>
      </c>
      <c r="N2785">
        <v>2</v>
      </c>
      <c r="O2785">
        <v>1</v>
      </c>
      <c r="P2785">
        <v>2</v>
      </c>
      <c r="Q2785">
        <v>2</v>
      </c>
      <c r="R2785" s="1">
        <v>44692</v>
      </c>
      <c r="S2785" t="str">
        <f t="shared" si="215"/>
        <v>Genius Keto Bar - Chocolate Dream</v>
      </c>
      <c r="T2785" t="str">
        <f t="shared" si="216"/>
        <v>Food</v>
      </c>
      <c r="U2785" t="str">
        <f>IF(T2785="Cell is Blank - Dis-regard",_xlfn.XLOOKUP(S2785,'Categroy Lookup'!A:A,'Categroy Lookup'!B:B,"Cell is Blank - Dis-regard"),T2785)</f>
        <v>Food</v>
      </c>
      <c r="V2785" t="b">
        <f t="shared" si="218"/>
        <v>1</v>
      </c>
      <c r="W2785">
        <f t="shared" si="217"/>
        <v>2</v>
      </c>
      <c r="X2785" s="8">
        <f t="shared" si="219"/>
        <v>1.3333333333333333</v>
      </c>
      <c r="Y2785" t="s">
        <v>580</v>
      </c>
      <c r="Z2785" t="s">
        <v>581</v>
      </c>
      <c r="AB2785" t="s">
        <v>685</v>
      </c>
      <c r="AC2785" t="s">
        <v>813</v>
      </c>
      <c r="AD2785">
        <v>2022</v>
      </c>
    </row>
    <row r="2786" spans="1:30" x14ac:dyDescent="0.25">
      <c r="A2786" t="s">
        <v>18</v>
      </c>
      <c r="B2786" t="s">
        <v>36</v>
      </c>
      <c r="C2786" t="s">
        <v>37</v>
      </c>
      <c r="D2786" t="s">
        <v>38</v>
      </c>
      <c r="E2786" t="s">
        <v>49</v>
      </c>
      <c r="F2786" t="s">
        <v>27</v>
      </c>
      <c r="G2786">
        <v>15095943001</v>
      </c>
      <c r="H2786" t="s">
        <v>307</v>
      </c>
      <c r="I2786" t="s">
        <v>33</v>
      </c>
      <c r="J2786">
        <v>138</v>
      </c>
      <c r="K2786">
        <v>2</v>
      </c>
      <c r="L2786">
        <v>1</v>
      </c>
      <c r="M2786">
        <v>138</v>
      </c>
      <c r="N2786">
        <v>2</v>
      </c>
      <c r="O2786">
        <v>1</v>
      </c>
      <c r="P2786">
        <v>2</v>
      </c>
      <c r="Q2786">
        <v>2</v>
      </c>
      <c r="R2786" s="1">
        <v>44692</v>
      </c>
      <c r="S2786" t="str">
        <f t="shared" si="215"/>
        <v>Wonderful Pistachios - Variety</v>
      </c>
      <c r="T2786" t="str">
        <f t="shared" si="216"/>
        <v>Food</v>
      </c>
      <c r="U2786" t="str">
        <f>IF(T2786="Cell is Blank - Dis-regard",_xlfn.XLOOKUP(S2786,'Categroy Lookup'!A:A,'Categroy Lookup'!B:B,"Cell is Blank - Dis-regard"),T2786)</f>
        <v>Food</v>
      </c>
      <c r="V2786" t="b">
        <f t="shared" si="218"/>
        <v>1</v>
      </c>
      <c r="W2786">
        <f t="shared" si="217"/>
        <v>2</v>
      </c>
      <c r="X2786" s="8">
        <f t="shared" si="219"/>
        <v>1.3333333333333333</v>
      </c>
      <c r="Y2786" t="s">
        <v>484</v>
      </c>
      <c r="Z2786" t="s">
        <v>485</v>
      </c>
      <c r="AB2786" t="s">
        <v>685</v>
      </c>
      <c r="AC2786" t="s">
        <v>813</v>
      </c>
      <c r="AD2786">
        <v>2022</v>
      </c>
    </row>
    <row r="2787" spans="1:30" x14ac:dyDescent="0.25">
      <c r="A2787" t="s">
        <v>18</v>
      </c>
      <c r="B2787" t="s">
        <v>40</v>
      </c>
      <c r="C2787" t="s">
        <v>41</v>
      </c>
      <c r="D2787" t="s">
        <v>42</v>
      </c>
      <c r="E2787" t="s">
        <v>270</v>
      </c>
      <c r="F2787" t="s">
        <v>27</v>
      </c>
      <c r="G2787">
        <v>15096632995</v>
      </c>
      <c r="H2787" t="s">
        <v>307</v>
      </c>
      <c r="I2787" t="s">
        <v>25</v>
      </c>
      <c r="J2787">
        <v>135</v>
      </c>
      <c r="K2787">
        <v>1.5</v>
      </c>
      <c r="L2787">
        <v>1</v>
      </c>
      <c r="M2787">
        <v>135</v>
      </c>
      <c r="N2787">
        <v>1.5</v>
      </c>
      <c r="O2787">
        <v>1</v>
      </c>
      <c r="P2787">
        <v>1.5</v>
      </c>
      <c r="Q2787">
        <v>1.5</v>
      </c>
      <c r="R2787" s="1">
        <v>44692</v>
      </c>
      <c r="S2787" t="str">
        <f t="shared" si="215"/>
        <v>Nutri Grain Apple Cinnamon</v>
      </c>
      <c r="T2787" t="str">
        <f t="shared" si="216"/>
        <v>Food</v>
      </c>
      <c r="U2787" t="str">
        <f>IF(T2787="Cell is Blank - Dis-regard",_xlfn.XLOOKUP(S2787,'Categroy Lookup'!A:A,'Categroy Lookup'!B:B,"Cell is Blank - Dis-regard"),T2787)</f>
        <v>Food</v>
      </c>
      <c r="V2787" t="b">
        <f t="shared" si="218"/>
        <v>1</v>
      </c>
      <c r="W2787">
        <f t="shared" si="217"/>
        <v>1.5</v>
      </c>
      <c r="X2787" s="8">
        <f t="shared" si="219"/>
        <v>1</v>
      </c>
      <c r="Y2787" t="s">
        <v>270</v>
      </c>
      <c r="AB2787" t="s">
        <v>685</v>
      </c>
      <c r="AC2787" t="s">
        <v>813</v>
      </c>
      <c r="AD2787">
        <v>2022</v>
      </c>
    </row>
    <row r="2788" spans="1:30" x14ac:dyDescent="0.25">
      <c r="A2788" t="s">
        <v>18</v>
      </c>
      <c r="B2788" t="s">
        <v>197</v>
      </c>
      <c r="C2788" t="s">
        <v>198</v>
      </c>
      <c r="D2788" t="s">
        <v>199</v>
      </c>
      <c r="E2788" t="s">
        <v>210</v>
      </c>
      <c r="F2788" t="s">
        <v>27</v>
      </c>
      <c r="G2788">
        <v>15096838403</v>
      </c>
      <c r="H2788" t="s">
        <v>307</v>
      </c>
      <c r="I2788" t="s">
        <v>25</v>
      </c>
      <c r="J2788">
        <v>136</v>
      </c>
      <c r="K2788">
        <v>2</v>
      </c>
      <c r="L2788">
        <v>1</v>
      </c>
      <c r="M2788">
        <v>136</v>
      </c>
      <c r="N2788">
        <v>2</v>
      </c>
      <c r="O2788">
        <v>1</v>
      </c>
      <c r="P2788">
        <v>2</v>
      </c>
      <c r="Q2788">
        <v>4</v>
      </c>
      <c r="R2788" s="1">
        <v>44692</v>
      </c>
      <c r="S2788" t="str">
        <f t="shared" si="215"/>
        <v>Genius Keto Bar - Chocolate Dream</v>
      </c>
      <c r="T2788" t="str">
        <f t="shared" si="216"/>
        <v>Food</v>
      </c>
      <c r="U2788" t="str">
        <f>IF(T2788="Cell is Blank - Dis-regard",_xlfn.XLOOKUP(S2788,'Categroy Lookup'!A:A,'Categroy Lookup'!B:B,"Cell is Blank - Dis-regard"),T2788)</f>
        <v>Food</v>
      </c>
      <c r="V2788" t="b">
        <f t="shared" si="218"/>
        <v>1</v>
      </c>
      <c r="W2788">
        <f t="shared" si="217"/>
        <v>2</v>
      </c>
      <c r="X2788" s="8">
        <f t="shared" si="219"/>
        <v>1.3333333333333333</v>
      </c>
      <c r="Y2788" t="s">
        <v>580</v>
      </c>
      <c r="Z2788" t="s">
        <v>581</v>
      </c>
      <c r="AB2788" t="s">
        <v>685</v>
      </c>
      <c r="AC2788" t="s">
        <v>813</v>
      </c>
      <c r="AD2788">
        <v>2022</v>
      </c>
    </row>
    <row r="2789" spans="1:30" x14ac:dyDescent="0.25">
      <c r="A2789" t="s">
        <v>18</v>
      </c>
      <c r="B2789" t="s">
        <v>197</v>
      </c>
      <c r="C2789" t="s">
        <v>198</v>
      </c>
      <c r="D2789" t="s">
        <v>199</v>
      </c>
      <c r="E2789" t="s">
        <v>212</v>
      </c>
      <c r="F2789" t="s">
        <v>27</v>
      </c>
      <c r="G2789">
        <v>15096838403</v>
      </c>
      <c r="H2789" t="s">
        <v>307</v>
      </c>
      <c r="I2789" t="s">
        <v>25</v>
      </c>
      <c r="J2789">
        <v>130</v>
      </c>
      <c r="K2789">
        <v>2</v>
      </c>
      <c r="L2789">
        <v>1</v>
      </c>
      <c r="M2789">
        <v>130</v>
      </c>
      <c r="N2789">
        <v>2</v>
      </c>
      <c r="O2789">
        <v>1</v>
      </c>
      <c r="P2789">
        <v>2</v>
      </c>
      <c r="Q2789">
        <v>4</v>
      </c>
      <c r="R2789" s="1">
        <v>44692</v>
      </c>
      <c r="S2789" t="str">
        <f t="shared" si="215"/>
        <v>Autumns Granola Bar - Cinnamon Almond</v>
      </c>
      <c r="T2789" t="str">
        <f t="shared" si="216"/>
        <v>Food</v>
      </c>
      <c r="U2789" t="str">
        <f>IF(T2789="Cell is Blank - Dis-regard",_xlfn.XLOOKUP(S2789,'Categroy Lookup'!A:A,'Categroy Lookup'!B:B,"Cell is Blank - Dis-regard"),T2789)</f>
        <v>Food</v>
      </c>
      <c r="V2789" t="b">
        <f t="shared" si="218"/>
        <v>1</v>
      </c>
      <c r="W2789">
        <f t="shared" si="217"/>
        <v>2</v>
      </c>
      <c r="X2789" s="8">
        <f t="shared" si="219"/>
        <v>1.3333333333333333</v>
      </c>
      <c r="Y2789" t="s">
        <v>584</v>
      </c>
      <c r="Z2789" t="s">
        <v>585</v>
      </c>
      <c r="AB2789" t="s">
        <v>685</v>
      </c>
      <c r="AC2789" t="s">
        <v>813</v>
      </c>
      <c r="AD2789">
        <v>2022</v>
      </c>
    </row>
    <row r="2790" spans="1:30" x14ac:dyDescent="0.25">
      <c r="A2790" t="s">
        <v>18</v>
      </c>
      <c r="B2790" t="s">
        <v>36</v>
      </c>
      <c r="C2790" t="s">
        <v>37</v>
      </c>
      <c r="D2790" t="s">
        <v>38</v>
      </c>
      <c r="E2790" t="s">
        <v>34</v>
      </c>
      <c r="F2790" t="s">
        <v>27</v>
      </c>
      <c r="G2790">
        <v>15096773919</v>
      </c>
      <c r="H2790" t="s">
        <v>307</v>
      </c>
      <c r="I2790" t="s">
        <v>33</v>
      </c>
      <c r="J2790">
        <v>110</v>
      </c>
      <c r="K2790">
        <v>1.5</v>
      </c>
      <c r="L2790">
        <v>1</v>
      </c>
      <c r="M2790">
        <v>110</v>
      </c>
      <c r="N2790">
        <v>1.5</v>
      </c>
      <c r="O2790">
        <v>1</v>
      </c>
      <c r="P2790">
        <v>1.5</v>
      </c>
      <c r="Q2790">
        <v>1.5</v>
      </c>
      <c r="R2790" s="1">
        <v>44692</v>
      </c>
      <c r="S2790" t="str">
        <f t="shared" si="215"/>
        <v>Miss Vickie's Potato Chip - Sea Salt &amp; Vinega</v>
      </c>
      <c r="T2790" t="str">
        <f t="shared" si="216"/>
        <v>Food</v>
      </c>
      <c r="U2790" t="str">
        <f>IF(T2790="Cell is Blank - Dis-regard",_xlfn.XLOOKUP(S2790,'Categroy Lookup'!A:A,'Categroy Lookup'!B:B,"Cell is Blank - Dis-regard"),T2790)</f>
        <v>Food</v>
      </c>
      <c r="V2790" t="b">
        <f t="shared" si="218"/>
        <v>1</v>
      </c>
      <c r="W2790">
        <f t="shared" si="217"/>
        <v>1.5</v>
      </c>
      <c r="X2790" s="8">
        <f t="shared" si="219"/>
        <v>1</v>
      </c>
      <c r="Y2790" t="s">
        <v>473</v>
      </c>
      <c r="Z2790" t="s">
        <v>474</v>
      </c>
      <c r="AB2790" t="s">
        <v>685</v>
      </c>
      <c r="AC2790" t="s">
        <v>813</v>
      </c>
      <c r="AD2790">
        <v>2022</v>
      </c>
    </row>
    <row r="2791" spans="1:30" x14ac:dyDescent="0.25">
      <c r="A2791" t="s">
        <v>18</v>
      </c>
      <c r="B2791" t="s">
        <v>197</v>
      </c>
      <c r="C2791" t="s">
        <v>198</v>
      </c>
      <c r="D2791" t="s">
        <v>199</v>
      </c>
      <c r="E2791" t="s">
        <v>45</v>
      </c>
      <c r="F2791" t="s">
        <v>31</v>
      </c>
      <c r="G2791">
        <v>15096918518</v>
      </c>
      <c r="H2791" t="s">
        <v>307</v>
      </c>
      <c r="I2791" t="s">
        <v>33</v>
      </c>
      <c r="J2791">
        <v>143</v>
      </c>
      <c r="K2791">
        <v>2.5</v>
      </c>
      <c r="L2791">
        <v>1</v>
      </c>
      <c r="M2791">
        <v>143</v>
      </c>
      <c r="N2791">
        <v>2.5</v>
      </c>
      <c r="O2791">
        <v>1</v>
      </c>
      <c r="P2791">
        <v>2.5</v>
      </c>
      <c r="Q2791">
        <v>2.5</v>
      </c>
      <c r="R2791" s="1">
        <v>44692</v>
      </c>
      <c r="S2791" t="str">
        <f t="shared" si="215"/>
        <v>Snapple Diet Tea - Lemon</v>
      </c>
      <c r="T2791" t="str">
        <f t="shared" si="216"/>
        <v>Non Carbonated</v>
      </c>
      <c r="U2791" t="str">
        <f>IF(T2791="Cell is Blank - Dis-regard",_xlfn.XLOOKUP(S2791,'Categroy Lookup'!A:A,'Categroy Lookup'!B:B,"Cell is Blank - Dis-regard"),T2791)</f>
        <v>Non Carbonated</v>
      </c>
      <c r="V2791" t="b">
        <f t="shared" si="218"/>
        <v>1</v>
      </c>
      <c r="W2791">
        <f t="shared" si="217"/>
        <v>2.5</v>
      </c>
      <c r="X2791" s="8">
        <f t="shared" si="219"/>
        <v>1.6666666666666667</v>
      </c>
      <c r="Y2791" t="s">
        <v>478</v>
      </c>
      <c r="Z2791" t="s">
        <v>479</v>
      </c>
      <c r="AB2791" t="s">
        <v>685</v>
      </c>
      <c r="AC2791" t="s">
        <v>813</v>
      </c>
      <c r="AD2791">
        <v>2022</v>
      </c>
    </row>
    <row r="2792" spans="1:30" x14ac:dyDescent="0.25">
      <c r="A2792" t="s">
        <v>18</v>
      </c>
      <c r="B2792" t="s">
        <v>36</v>
      </c>
      <c r="C2792" t="s">
        <v>37</v>
      </c>
      <c r="D2792" t="s">
        <v>38</v>
      </c>
      <c r="E2792" t="s">
        <v>104</v>
      </c>
      <c r="F2792" t="s">
        <v>27</v>
      </c>
      <c r="G2792">
        <v>15096943162</v>
      </c>
      <c r="H2792" t="s">
        <v>307</v>
      </c>
      <c r="I2792" t="s">
        <v>33</v>
      </c>
      <c r="J2792">
        <v>124</v>
      </c>
      <c r="K2792">
        <v>1.5</v>
      </c>
      <c r="L2792">
        <v>1</v>
      </c>
      <c r="M2792">
        <v>124</v>
      </c>
      <c r="N2792">
        <v>1.5</v>
      </c>
      <c r="O2792">
        <v>1</v>
      </c>
      <c r="P2792">
        <v>1.5</v>
      </c>
      <c r="Q2792">
        <v>1.5</v>
      </c>
      <c r="R2792" s="1">
        <v>44692</v>
      </c>
      <c r="S2792" t="str">
        <f t="shared" si="215"/>
        <v>CheezIt - White Cheddar</v>
      </c>
      <c r="T2792" t="str">
        <f t="shared" si="216"/>
        <v>Food</v>
      </c>
      <c r="U2792" t="str">
        <f>IF(T2792="Cell is Blank - Dis-regard",_xlfn.XLOOKUP(S2792,'Categroy Lookup'!A:A,'Categroy Lookup'!B:B,"Cell is Blank - Dis-regard"),T2792)</f>
        <v>Food</v>
      </c>
      <c r="V2792" t="b">
        <f t="shared" si="218"/>
        <v>1</v>
      </c>
      <c r="W2792">
        <f t="shared" si="217"/>
        <v>1.5</v>
      </c>
      <c r="X2792" s="8">
        <f t="shared" si="219"/>
        <v>1</v>
      </c>
      <c r="Y2792" t="s">
        <v>528</v>
      </c>
      <c r="Z2792" t="s">
        <v>532</v>
      </c>
      <c r="AB2792" t="s">
        <v>685</v>
      </c>
      <c r="AC2792" t="s">
        <v>813</v>
      </c>
      <c r="AD2792">
        <v>2022</v>
      </c>
    </row>
    <row r="2793" spans="1:30" x14ac:dyDescent="0.25">
      <c r="A2793" t="s">
        <v>18</v>
      </c>
      <c r="B2793" t="s">
        <v>28</v>
      </c>
      <c r="C2793" t="s">
        <v>20</v>
      </c>
      <c r="D2793" t="s">
        <v>29</v>
      </c>
      <c r="E2793" t="s">
        <v>26</v>
      </c>
      <c r="F2793" t="s">
        <v>27</v>
      </c>
      <c r="G2793">
        <v>15097259230</v>
      </c>
      <c r="H2793" t="s">
        <v>307</v>
      </c>
      <c r="I2793" t="s">
        <v>25</v>
      </c>
      <c r="J2793">
        <v>124</v>
      </c>
      <c r="K2793">
        <v>1.5</v>
      </c>
      <c r="L2793">
        <v>1</v>
      </c>
      <c r="M2793">
        <v>124</v>
      </c>
      <c r="N2793">
        <v>1.5</v>
      </c>
      <c r="O2793">
        <v>1</v>
      </c>
      <c r="P2793">
        <v>1.5</v>
      </c>
      <c r="Q2793">
        <v>1.5</v>
      </c>
      <c r="R2793" s="1">
        <v>44692</v>
      </c>
      <c r="S2793" t="str">
        <f t="shared" si="215"/>
        <v>Takis - Hot Chilli Pepper &amp; Lime</v>
      </c>
      <c r="T2793" t="str">
        <f t="shared" si="216"/>
        <v>Food</v>
      </c>
      <c r="U2793" t="str">
        <f>IF(T2793="Cell is Blank - Dis-regard",_xlfn.XLOOKUP(S2793,'Categroy Lookup'!A:A,'Categroy Lookup'!B:B,"Cell is Blank - Dis-regard"),T2793)</f>
        <v>Food</v>
      </c>
      <c r="V2793" t="b">
        <f t="shared" si="218"/>
        <v>1</v>
      </c>
      <c r="W2793">
        <f t="shared" si="217"/>
        <v>1.5</v>
      </c>
      <c r="X2793" s="8">
        <f t="shared" si="219"/>
        <v>1</v>
      </c>
      <c r="Y2793" t="s">
        <v>469</v>
      </c>
      <c r="Z2793" t="s">
        <v>470</v>
      </c>
      <c r="AB2793" t="s">
        <v>685</v>
      </c>
      <c r="AC2793" t="s">
        <v>813</v>
      </c>
      <c r="AD2793">
        <v>2022</v>
      </c>
    </row>
    <row r="2794" spans="1:30" x14ac:dyDescent="0.25">
      <c r="A2794" t="s">
        <v>18</v>
      </c>
      <c r="B2794" t="s">
        <v>36</v>
      </c>
      <c r="C2794" t="s">
        <v>37</v>
      </c>
      <c r="D2794" t="s">
        <v>38</v>
      </c>
      <c r="E2794" t="s">
        <v>62</v>
      </c>
      <c r="F2794" t="s">
        <v>27</v>
      </c>
      <c r="G2794">
        <v>15097423599</v>
      </c>
      <c r="H2794" t="s">
        <v>307</v>
      </c>
      <c r="I2794" t="s">
        <v>33</v>
      </c>
      <c r="J2794">
        <v>132</v>
      </c>
      <c r="K2794">
        <v>2</v>
      </c>
      <c r="L2794">
        <v>1</v>
      </c>
      <c r="M2794">
        <v>132</v>
      </c>
      <c r="N2794">
        <v>2</v>
      </c>
      <c r="O2794">
        <v>1</v>
      </c>
      <c r="P2794">
        <v>2</v>
      </c>
      <c r="Q2794">
        <v>2</v>
      </c>
      <c r="R2794" s="1">
        <v>44692</v>
      </c>
      <c r="S2794" t="str">
        <f t="shared" si="215"/>
        <v>Robert Irvine's - Fit Crunch -  Chocolate Pea</v>
      </c>
      <c r="T2794" t="str">
        <f t="shared" si="216"/>
        <v>Food</v>
      </c>
      <c r="U2794" t="str">
        <f>IF(T2794="Cell is Blank - Dis-regard",_xlfn.XLOOKUP(S2794,'Categroy Lookup'!A:A,'Categroy Lookup'!B:B,"Cell is Blank - Dis-regard"),T2794)</f>
        <v>Food</v>
      </c>
      <c r="V2794" t="b">
        <f t="shared" si="218"/>
        <v>1</v>
      </c>
      <c r="W2794">
        <f t="shared" si="217"/>
        <v>2</v>
      </c>
      <c r="X2794" s="8">
        <f t="shared" si="219"/>
        <v>1.3333333333333333</v>
      </c>
      <c r="Y2794" t="s">
        <v>495</v>
      </c>
      <c r="Z2794" t="s">
        <v>496</v>
      </c>
      <c r="AA2794" t="s">
        <v>497</v>
      </c>
      <c r="AB2794" t="s">
        <v>685</v>
      </c>
      <c r="AC2794" t="s">
        <v>813</v>
      </c>
      <c r="AD2794">
        <v>2022</v>
      </c>
    </row>
    <row r="2795" spans="1:30" x14ac:dyDescent="0.25">
      <c r="A2795" t="s">
        <v>18</v>
      </c>
      <c r="B2795" t="s">
        <v>197</v>
      </c>
      <c r="C2795" t="s">
        <v>198</v>
      </c>
      <c r="D2795" t="s">
        <v>199</v>
      </c>
      <c r="E2795" t="s">
        <v>250</v>
      </c>
      <c r="F2795" t="s">
        <v>27</v>
      </c>
      <c r="G2795">
        <v>15097775857</v>
      </c>
      <c r="H2795" t="s">
        <v>307</v>
      </c>
      <c r="I2795" t="s">
        <v>33</v>
      </c>
      <c r="J2795">
        <v>110</v>
      </c>
      <c r="K2795">
        <v>1.5</v>
      </c>
      <c r="L2795">
        <v>1</v>
      </c>
      <c r="M2795">
        <v>110</v>
      </c>
      <c r="N2795">
        <v>1.5</v>
      </c>
      <c r="O2795">
        <v>1</v>
      </c>
      <c r="P2795">
        <v>1.5</v>
      </c>
      <c r="Q2795">
        <v>1.5</v>
      </c>
      <c r="R2795" s="1">
        <v>44692</v>
      </c>
      <c r="S2795" t="str">
        <f t="shared" si="215"/>
        <v>Pop Corners - Kettle Corn</v>
      </c>
      <c r="T2795" t="str">
        <f t="shared" si="216"/>
        <v>Food</v>
      </c>
      <c r="U2795" t="str">
        <f>IF(T2795="Cell is Blank - Dis-regard",_xlfn.XLOOKUP(S2795,'Categroy Lookup'!A:A,'Categroy Lookup'!B:B,"Cell is Blank - Dis-regard"),T2795)</f>
        <v>Food</v>
      </c>
      <c r="V2795" t="b">
        <f t="shared" si="218"/>
        <v>1</v>
      </c>
      <c r="W2795">
        <f t="shared" si="217"/>
        <v>1.5</v>
      </c>
      <c r="X2795" s="8">
        <f t="shared" si="219"/>
        <v>1</v>
      </c>
      <c r="Y2795" t="s">
        <v>606</v>
      </c>
      <c r="Z2795" t="s">
        <v>607</v>
      </c>
      <c r="AB2795" t="s">
        <v>685</v>
      </c>
      <c r="AC2795" t="s">
        <v>813</v>
      </c>
      <c r="AD2795">
        <v>2022</v>
      </c>
    </row>
    <row r="2796" spans="1:30" x14ac:dyDescent="0.25">
      <c r="A2796" t="s">
        <v>18</v>
      </c>
      <c r="B2796" t="s">
        <v>197</v>
      </c>
      <c r="C2796" t="s">
        <v>198</v>
      </c>
      <c r="D2796" t="s">
        <v>199</v>
      </c>
      <c r="E2796" t="s">
        <v>45</v>
      </c>
      <c r="F2796" t="s">
        <v>31</v>
      </c>
      <c r="G2796">
        <v>15097777375</v>
      </c>
      <c r="H2796" t="s">
        <v>307</v>
      </c>
      <c r="I2796" t="s">
        <v>33</v>
      </c>
      <c r="J2796">
        <v>143</v>
      </c>
      <c r="K2796">
        <v>2.5</v>
      </c>
      <c r="L2796">
        <v>1</v>
      </c>
      <c r="M2796">
        <v>143</v>
      </c>
      <c r="N2796">
        <v>2.5</v>
      </c>
      <c r="O2796">
        <v>1</v>
      </c>
      <c r="P2796">
        <v>2.5</v>
      </c>
      <c r="Q2796">
        <v>2.5</v>
      </c>
      <c r="R2796" s="1">
        <v>44692</v>
      </c>
      <c r="S2796" t="str">
        <f t="shared" si="215"/>
        <v>Snapple Diet Tea - Lemon</v>
      </c>
      <c r="T2796" t="str">
        <f t="shared" si="216"/>
        <v>Non Carbonated</v>
      </c>
      <c r="U2796" t="str">
        <f>IF(T2796="Cell is Blank - Dis-regard",_xlfn.XLOOKUP(S2796,'Categroy Lookup'!A:A,'Categroy Lookup'!B:B,"Cell is Blank - Dis-regard"),T2796)</f>
        <v>Non Carbonated</v>
      </c>
      <c r="V2796" t="b">
        <f t="shared" si="218"/>
        <v>1</v>
      </c>
      <c r="W2796">
        <f t="shared" si="217"/>
        <v>2.5</v>
      </c>
      <c r="X2796" s="8">
        <f t="shared" si="219"/>
        <v>1.6666666666666667</v>
      </c>
      <c r="Y2796" t="s">
        <v>478</v>
      </c>
      <c r="Z2796" t="s">
        <v>479</v>
      </c>
      <c r="AB2796" t="s">
        <v>685</v>
      </c>
      <c r="AC2796" t="s">
        <v>813</v>
      </c>
      <c r="AD2796">
        <v>2022</v>
      </c>
    </row>
    <row r="2797" spans="1:30" x14ac:dyDescent="0.25">
      <c r="A2797" t="s">
        <v>18</v>
      </c>
      <c r="B2797" t="s">
        <v>197</v>
      </c>
      <c r="C2797" t="s">
        <v>198</v>
      </c>
      <c r="D2797" t="s">
        <v>199</v>
      </c>
      <c r="E2797" t="s">
        <v>258</v>
      </c>
      <c r="F2797" t="s">
        <v>27</v>
      </c>
      <c r="G2797">
        <v>15097934142</v>
      </c>
      <c r="H2797" t="s">
        <v>307</v>
      </c>
      <c r="I2797" t="s">
        <v>25</v>
      </c>
      <c r="J2797">
        <v>112</v>
      </c>
      <c r="K2797">
        <v>1.5</v>
      </c>
      <c r="L2797">
        <v>1</v>
      </c>
      <c r="M2797">
        <v>112</v>
      </c>
      <c r="N2797">
        <v>1.5</v>
      </c>
      <c r="O2797">
        <v>1</v>
      </c>
      <c r="P2797">
        <v>1.5</v>
      </c>
      <c r="Q2797">
        <v>1.5</v>
      </c>
      <c r="R2797" s="1">
        <v>44692</v>
      </c>
      <c r="S2797" t="str">
        <f t="shared" si="215"/>
        <v>Pop Corners - Spicy Queso</v>
      </c>
      <c r="T2797" t="str">
        <f t="shared" si="216"/>
        <v>Food</v>
      </c>
      <c r="U2797" t="str">
        <f>IF(T2797="Cell is Blank - Dis-regard",_xlfn.XLOOKUP(S2797,'Categroy Lookup'!A:A,'Categroy Lookup'!B:B,"Cell is Blank - Dis-regard"),T2797)</f>
        <v>Food</v>
      </c>
      <c r="V2797" t="b">
        <f t="shared" si="218"/>
        <v>1</v>
      </c>
      <c r="W2797">
        <f t="shared" si="217"/>
        <v>1.5</v>
      </c>
      <c r="X2797" s="8">
        <f t="shared" si="219"/>
        <v>1</v>
      </c>
      <c r="Y2797" t="s">
        <v>606</v>
      </c>
      <c r="Z2797" t="s">
        <v>610</v>
      </c>
      <c r="AB2797" t="s">
        <v>685</v>
      </c>
      <c r="AC2797" t="s">
        <v>813</v>
      </c>
      <c r="AD2797">
        <v>2022</v>
      </c>
    </row>
    <row r="2798" spans="1:30" x14ac:dyDescent="0.25">
      <c r="A2798" t="s">
        <v>18</v>
      </c>
      <c r="B2798" t="s">
        <v>197</v>
      </c>
      <c r="C2798" t="s">
        <v>198</v>
      </c>
      <c r="D2798" t="s">
        <v>199</v>
      </c>
      <c r="E2798" t="s">
        <v>268</v>
      </c>
      <c r="F2798" t="s">
        <v>27</v>
      </c>
      <c r="G2798">
        <v>15097939651</v>
      </c>
      <c r="H2798" t="s">
        <v>307</v>
      </c>
      <c r="I2798" t="s">
        <v>33</v>
      </c>
      <c r="J2798">
        <v>113</v>
      </c>
      <c r="K2798">
        <v>1.5</v>
      </c>
      <c r="L2798">
        <v>1</v>
      </c>
      <c r="M2798">
        <v>113</v>
      </c>
      <c r="N2798">
        <v>1.5</v>
      </c>
      <c r="O2798">
        <v>1</v>
      </c>
      <c r="P2798">
        <v>1.5</v>
      </c>
      <c r="Q2798">
        <v>1.5</v>
      </c>
      <c r="R2798" s="1">
        <v>44692</v>
      </c>
      <c r="S2798" t="str">
        <f t="shared" si="215"/>
        <v>Pop Corners - White Cheddar</v>
      </c>
      <c r="T2798" t="str">
        <f t="shared" si="216"/>
        <v>Food</v>
      </c>
      <c r="U2798" t="str">
        <f>IF(T2798="Cell is Blank - Dis-regard",_xlfn.XLOOKUP(S2798,'Categroy Lookup'!A:A,'Categroy Lookup'!B:B,"Cell is Blank - Dis-regard"),T2798)</f>
        <v>Food</v>
      </c>
      <c r="V2798" t="b">
        <f t="shared" si="218"/>
        <v>1</v>
      </c>
      <c r="W2798">
        <f t="shared" si="217"/>
        <v>1.5</v>
      </c>
      <c r="X2798" s="8">
        <f t="shared" si="219"/>
        <v>1</v>
      </c>
      <c r="Y2798" t="s">
        <v>606</v>
      </c>
      <c r="Z2798" t="s">
        <v>532</v>
      </c>
      <c r="AB2798" t="s">
        <v>685</v>
      </c>
      <c r="AC2798" t="s">
        <v>813</v>
      </c>
      <c r="AD2798">
        <v>2022</v>
      </c>
    </row>
    <row r="2799" spans="1:30" x14ac:dyDescent="0.25">
      <c r="A2799" t="s">
        <v>18</v>
      </c>
      <c r="B2799" t="s">
        <v>197</v>
      </c>
      <c r="C2799" t="s">
        <v>198</v>
      </c>
      <c r="D2799" t="s">
        <v>199</v>
      </c>
      <c r="E2799" t="s">
        <v>200</v>
      </c>
      <c r="F2799" t="s">
        <v>31</v>
      </c>
      <c r="G2799">
        <v>15097949294</v>
      </c>
      <c r="H2799" t="s">
        <v>307</v>
      </c>
      <c r="I2799" t="s">
        <v>25</v>
      </c>
      <c r="J2799">
        <v>146</v>
      </c>
      <c r="K2799">
        <v>3.5</v>
      </c>
      <c r="L2799">
        <v>1</v>
      </c>
      <c r="M2799">
        <v>146</v>
      </c>
      <c r="N2799">
        <v>3.5</v>
      </c>
      <c r="O2799">
        <v>1</v>
      </c>
      <c r="P2799">
        <v>3.5</v>
      </c>
      <c r="Q2799">
        <v>3.5</v>
      </c>
      <c r="R2799" s="1">
        <v>44692</v>
      </c>
      <c r="S2799" t="str">
        <f t="shared" si="215"/>
        <v>Starbucks Doubleshot Energy - Mocha</v>
      </c>
      <c r="T2799" t="str">
        <f t="shared" si="216"/>
        <v>Non Carbonated</v>
      </c>
      <c r="U2799" t="str">
        <f>IF(T2799="Cell is Blank - Dis-regard",_xlfn.XLOOKUP(S2799,'Categroy Lookup'!A:A,'Categroy Lookup'!B:B,"Cell is Blank - Dis-regard"),T2799)</f>
        <v>Non Carbonated</v>
      </c>
      <c r="V2799" t="b">
        <f t="shared" si="218"/>
        <v>1</v>
      </c>
      <c r="W2799">
        <f t="shared" si="217"/>
        <v>3.5</v>
      </c>
      <c r="X2799" s="8">
        <f t="shared" si="219"/>
        <v>2.3333333333333335</v>
      </c>
      <c r="Y2799" t="s">
        <v>572</v>
      </c>
      <c r="Z2799" t="s">
        <v>573</v>
      </c>
      <c r="AB2799" t="s">
        <v>685</v>
      </c>
      <c r="AC2799" t="s">
        <v>813</v>
      </c>
      <c r="AD2799">
        <v>2022</v>
      </c>
    </row>
    <row r="2800" spans="1:30" x14ac:dyDescent="0.25">
      <c r="A2800" t="s">
        <v>18</v>
      </c>
      <c r="B2800" t="s">
        <v>19</v>
      </c>
      <c r="C2800" t="s">
        <v>20</v>
      </c>
      <c r="D2800" t="s">
        <v>21</v>
      </c>
      <c r="E2800" t="s">
        <v>43</v>
      </c>
      <c r="F2800" t="s">
        <v>23</v>
      </c>
      <c r="G2800">
        <v>15097998995</v>
      </c>
      <c r="H2800" t="s">
        <v>307</v>
      </c>
      <c r="I2800" t="s">
        <v>33</v>
      </c>
      <c r="J2800">
        <v>146</v>
      </c>
      <c r="K2800">
        <v>3</v>
      </c>
      <c r="L2800">
        <v>1</v>
      </c>
      <c r="M2800">
        <v>146</v>
      </c>
      <c r="N2800">
        <v>3</v>
      </c>
      <c r="O2800">
        <v>1</v>
      </c>
      <c r="P2800">
        <v>3</v>
      </c>
      <c r="Q2800">
        <v>3</v>
      </c>
      <c r="R2800" s="1">
        <v>44692</v>
      </c>
      <c r="S2800" t="str">
        <f t="shared" si="215"/>
        <v>Monster Energy Original</v>
      </c>
      <c r="T2800" t="str">
        <f t="shared" si="216"/>
        <v>Carbonated</v>
      </c>
      <c r="U2800" t="str">
        <f>IF(T2800="Cell is Blank - Dis-regard",_xlfn.XLOOKUP(S2800,'Categroy Lookup'!A:A,'Categroy Lookup'!B:B,"Cell is Blank - Dis-regard"),T2800)</f>
        <v>Carbonated</v>
      </c>
      <c r="V2800" t="b">
        <f t="shared" si="218"/>
        <v>1</v>
      </c>
      <c r="W2800">
        <f t="shared" si="217"/>
        <v>3</v>
      </c>
      <c r="X2800" s="8">
        <f t="shared" si="219"/>
        <v>2</v>
      </c>
      <c r="Y2800" t="s">
        <v>43</v>
      </c>
      <c r="AB2800" t="s">
        <v>685</v>
      </c>
      <c r="AC2800" t="s">
        <v>813</v>
      </c>
      <c r="AD2800">
        <v>2022</v>
      </c>
    </row>
    <row r="2801" spans="1:30" x14ac:dyDescent="0.25">
      <c r="A2801" t="s">
        <v>18</v>
      </c>
      <c r="B2801" t="s">
        <v>197</v>
      </c>
      <c r="C2801" t="s">
        <v>198</v>
      </c>
      <c r="D2801" t="s">
        <v>199</v>
      </c>
      <c r="E2801" t="s">
        <v>149</v>
      </c>
      <c r="F2801" t="s">
        <v>27</v>
      </c>
      <c r="G2801">
        <v>15098235937</v>
      </c>
      <c r="H2801" t="s">
        <v>307</v>
      </c>
      <c r="I2801" t="s">
        <v>33</v>
      </c>
      <c r="J2801">
        <v>135</v>
      </c>
      <c r="K2801">
        <v>2</v>
      </c>
      <c r="L2801">
        <v>1</v>
      </c>
      <c r="M2801">
        <v>135</v>
      </c>
      <c r="N2801">
        <v>2</v>
      </c>
      <c r="O2801">
        <v>1</v>
      </c>
      <c r="P2801">
        <v>2</v>
      </c>
      <c r="Q2801">
        <v>2</v>
      </c>
      <c r="R2801" s="1">
        <v>44692</v>
      </c>
      <c r="S2801" t="str">
        <f t="shared" si="215"/>
        <v>Kinder - Bueno - Crispy Creamy Chocolate</v>
      </c>
      <c r="T2801" t="str">
        <f t="shared" si="216"/>
        <v>Food</v>
      </c>
      <c r="U2801" t="str">
        <f>IF(T2801="Cell is Blank - Dis-regard",_xlfn.XLOOKUP(S2801,'Categroy Lookup'!A:A,'Categroy Lookup'!B:B,"Cell is Blank - Dis-regard"),T2801)</f>
        <v>Food</v>
      </c>
      <c r="V2801" t="b">
        <f t="shared" si="218"/>
        <v>1</v>
      </c>
      <c r="W2801">
        <f t="shared" si="217"/>
        <v>2</v>
      </c>
      <c r="X2801" s="8">
        <f t="shared" si="219"/>
        <v>1.3333333333333333</v>
      </c>
      <c r="Y2801" t="s">
        <v>557</v>
      </c>
      <c r="Z2801" t="s">
        <v>558</v>
      </c>
      <c r="AA2801" t="s">
        <v>559</v>
      </c>
      <c r="AB2801" t="s">
        <v>685</v>
      </c>
      <c r="AC2801" t="s">
        <v>813</v>
      </c>
      <c r="AD2801">
        <v>2022</v>
      </c>
    </row>
    <row r="2802" spans="1:30" x14ac:dyDescent="0.25">
      <c r="A2802" t="s">
        <v>18</v>
      </c>
      <c r="B2802" t="s">
        <v>197</v>
      </c>
      <c r="C2802" t="s">
        <v>198</v>
      </c>
      <c r="D2802" t="s">
        <v>199</v>
      </c>
      <c r="E2802" t="s">
        <v>294</v>
      </c>
      <c r="F2802" t="s">
        <v>27</v>
      </c>
      <c r="G2802">
        <v>15098248629</v>
      </c>
      <c r="H2802" t="s">
        <v>307</v>
      </c>
      <c r="I2802" t="s">
        <v>33</v>
      </c>
      <c r="J2802">
        <v>120</v>
      </c>
      <c r="K2802">
        <v>2</v>
      </c>
      <c r="L2802">
        <v>1</v>
      </c>
      <c r="M2802">
        <v>120</v>
      </c>
      <c r="N2802">
        <v>2</v>
      </c>
      <c r="O2802">
        <v>1</v>
      </c>
      <c r="P2802">
        <v>2</v>
      </c>
      <c r="Q2802">
        <v>2</v>
      </c>
      <c r="R2802" s="1">
        <v>44692</v>
      </c>
      <c r="S2802" t="str">
        <f t="shared" si="215"/>
        <v>Snyder's of Hanover Pretzel Pieces - Honey Mu</v>
      </c>
      <c r="T2802" t="str">
        <f t="shared" si="216"/>
        <v>Food</v>
      </c>
      <c r="U2802" t="str">
        <f>IF(T2802="Cell is Blank - Dis-regard",_xlfn.XLOOKUP(S2802,'Categroy Lookup'!A:A,'Categroy Lookup'!B:B,"Cell is Blank - Dis-regard"),T2802)</f>
        <v>Food</v>
      </c>
      <c r="V2802" t="b">
        <f t="shared" si="218"/>
        <v>1</v>
      </c>
      <c r="W2802">
        <f t="shared" si="217"/>
        <v>2</v>
      </c>
      <c r="X2802" s="8">
        <f t="shared" si="219"/>
        <v>1.3333333333333333</v>
      </c>
      <c r="Y2802" t="s">
        <v>622</v>
      </c>
      <c r="Z2802" t="s">
        <v>623</v>
      </c>
      <c r="AB2802" t="s">
        <v>685</v>
      </c>
      <c r="AC2802" t="s">
        <v>813</v>
      </c>
      <c r="AD2802">
        <v>2022</v>
      </c>
    </row>
    <row r="2803" spans="1:30" x14ac:dyDescent="0.25">
      <c r="A2803" t="s">
        <v>18</v>
      </c>
      <c r="B2803" t="s">
        <v>28</v>
      </c>
      <c r="C2803" t="s">
        <v>20</v>
      </c>
      <c r="D2803" t="s">
        <v>29</v>
      </c>
      <c r="E2803" t="s">
        <v>98</v>
      </c>
      <c r="F2803" t="s">
        <v>27</v>
      </c>
      <c r="G2803">
        <v>15098283568</v>
      </c>
      <c r="H2803" t="s">
        <v>307</v>
      </c>
      <c r="I2803" t="s">
        <v>25</v>
      </c>
      <c r="J2803">
        <v>123</v>
      </c>
      <c r="K2803">
        <v>1.25</v>
      </c>
      <c r="L2803">
        <v>1</v>
      </c>
      <c r="M2803">
        <v>123</v>
      </c>
      <c r="N2803">
        <v>1.25</v>
      </c>
      <c r="O2803">
        <v>1</v>
      </c>
      <c r="P2803">
        <v>1.25</v>
      </c>
      <c r="Q2803">
        <v>1.25</v>
      </c>
      <c r="R2803" s="1">
        <v>44692</v>
      </c>
      <c r="S2803" t="str">
        <f t="shared" si="215"/>
        <v>CheezIt - Original</v>
      </c>
      <c r="T2803" t="str">
        <f t="shared" si="216"/>
        <v>Food</v>
      </c>
      <c r="U2803" t="str">
        <f>IF(T2803="Cell is Blank - Dis-regard",_xlfn.XLOOKUP(S2803,'Categroy Lookup'!A:A,'Categroy Lookup'!B:B,"Cell is Blank - Dis-regard"),T2803)</f>
        <v>Food</v>
      </c>
      <c r="V2803" t="b">
        <f t="shared" si="218"/>
        <v>1</v>
      </c>
      <c r="W2803">
        <f t="shared" si="217"/>
        <v>1.25</v>
      </c>
      <c r="X2803" s="8">
        <f t="shared" si="219"/>
        <v>0.83333333333333337</v>
      </c>
      <c r="Y2803" t="s">
        <v>528</v>
      </c>
      <c r="Z2803" t="s">
        <v>512</v>
      </c>
      <c r="AB2803" t="s">
        <v>685</v>
      </c>
      <c r="AC2803" t="s">
        <v>813</v>
      </c>
      <c r="AD2803">
        <v>2022</v>
      </c>
    </row>
    <row r="2804" spans="1:30" x14ac:dyDescent="0.25">
      <c r="A2804" t="s">
        <v>18</v>
      </c>
      <c r="B2804" t="s">
        <v>197</v>
      </c>
      <c r="C2804" t="s">
        <v>198</v>
      </c>
      <c r="D2804" t="s">
        <v>199</v>
      </c>
      <c r="E2804" t="s">
        <v>72</v>
      </c>
      <c r="F2804" t="s">
        <v>55</v>
      </c>
      <c r="G2804">
        <v>15098765740</v>
      </c>
      <c r="H2804" t="s">
        <v>307</v>
      </c>
      <c r="I2804" t="s">
        <v>33</v>
      </c>
      <c r="J2804">
        <v>144</v>
      </c>
      <c r="K2804">
        <v>1.5</v>
      </c>
      <c r="L2804">
        <v>1</v>
      </c>
      <c r="M2804">
        <v>144</v>
      </c>
      <c r="N2804">
        <v>1.5</v>
      </c>
      <c r="O2804">
        <v>1</v>
      </c>
      <c r="P2804">
        <v>1.5</v>
      </c>
      <c r="Q2804">
        <v>1.5</v>
      </c>
      <c r="R2804" s="1">
        <v>44692</v>
      </c>
      <c r="S2804" t="str">
        <f t="shared" si="215"/>
        <v>Poland Springs Water</v>
      </c>
      <c r="T2804" t="str">
        <f t="shared" si="216"/>
        <v>Water</v>
      </c>
      <c r="U2804" t="str">
        <f>IF(T2804="Cell is Blank - Dis-regard",_xlfn.XLOOKUP(S2804,'Categroy Lookup'!A:A,'Categroy Lookup'!B:B,"Cell is Blank - Dis-regard"),T2804)</f>
        <v>Water</v>
      </c>
      <c r="V2804" t="b">
        <f t="shared" si="218"/>
        <v>1</v>
      </c>
      <c r="W2804">
        <f t="shared" si="217"/>
        <v>1.5</v>
      </c>
      <c r="X2804" s="8">
        <f t="shared" si="219"/>
        <v>1</v>
      </c>
      <c r="Y2804" t="s">
        <v>72</v>
      </c>
      <c r="AB2804" t="s">
        <v>685</v>
      </c>
      <c r="AC2804" t="s">
        <v>813</v>
      </c>
      <c r="AD2804">
        <v>2022</v>
      </c>
    </row>
    <row r="2805" spans="1:30" x14ac:dyDescent="0.25">
      <c r="A2805" t="s">
        <v>18</v>
      </c>
      <c r="B2805" t="s">
        <v>19</v>
      </c>
      <c r="C2805" t="s">
        <v>20</v>
      </c>
      <c r="D2805" t="s">
        <v>21</v>
      </c>
      <c r="E2805" t="s">
        <v>66</v>
      </c>
      <c r="F2805" t="s">
        <v>55</v>
      </c>
      <c r="G2805">
        <v>15098861703</v>
      </c>
      <c r="H2805" t="s">
        <v>307</v>
      </c>
      <c r="I2805" t="s">
        <v>33</v>
      </c>
      <c r="J2805">
        <v>143</v>
      </c>
      <c r="K2805">
        <v>2</v>
      </c>
      <c r="L2805">
        <v>1</v>
      </c>
      <c r="M2805">
        <v>143</v>
      </c>
      <c r="N2805">
        <v>2</v>
      </c>
      <c r="O2805">
        <v>1</v>
      </c>
      <c r="P2805">
        <v>2</v>
      </c>
      <c r="Q2805">
        <v>2</v>
      </c>
      <c r="R2805" s="1">
        <v>44692</v>
      </c>
      <c r="S2805" t="str">
        <f t="shared" si="215"/>
        <v>S. Pellegrino Sparkling Mineral Water</v>
      </c>
      <c r="T2805" t="str">
        <f t="shared" si="216"/>
        <v>Water</v>
      </c>
      <c r="U2805" t="str">
        <f>IF(T2805="Cell is Blank - Dis-regard",_xlfn.XLOOKUP(S2805,'Categroy Lookup'!A:A,'Categroy Lookup'!B:B,"Cell is Blank - Dis-regard"),T2805)</f>
        <v>Water</v>
      </c>
      <c r="V2805" t="b">
        <f t="shared" si="218"/>
        <v>1</v>
      </c>
      <c r="W2805">
        <f t="shared" si="217"/>
        <v>2</v>
      </c>
      <c r="X2805" s="8">
        <f t="shared" si="219"/>
        <v>1.3333333333333333</v>
      </c>
      <c r="Y2805" t="s">
        <v>66</v>
      </c>
      <c r="AB2805" t="s">
        <v>685</v>
      </c>
      <c r="AC2805" t="s">
        <v>813</v>
      </c>
      <c r="AD2805">
        <v>2022</v>
      </c>
    </row>
    <row r="2806" spans="1:30" x14ac:dyDescent="0.25">
      <c r="A2806" t="s">
        <v>18</v>
      </c>
      <c r="B2806" t="s">
        <v>19</v>
      </c>
      <c r="C2806" t="s">
        <v>20</v>
      </c>
      <c r="D2806" t="s">
        <v>21</v>
      </c>
      <c r="E2806" t="s">
        <v>66</v>
      </c>
      <c r="F2806" t="s">
        <v>55</v>
      </c>
      <c r="G2806">
        <v>15098863164</v>
      </c>
      <c r="H2806" t="s">
        <v>307</v>
      </c>
      <c r="I2806" t="s">
        <v>33</v>
      </c>
      <c r="J2806">
        <v>143</v>
      </c>
      <c r="K2806">
        <v>2</v>
      </c>
      <c r="L2806">
        <v>1</v>
      </c>
      <c r="M2806">
        <v>143</v>
      </c>
      <c r="N2806">
        <v>2</v>
      </c>
      <c r="O2806">
        <v>1</v>
      </c>
      <c r="P2806">
        <v>2</v>
      </c>
      <c r="Q2806">
        <v>2</v>
      </c>
      <c r="R2806" s="1">
        <v>44692</v>
      </c>
      <c r="S2806" t="str">
        <f t="shared" si="215"/>
        <v>S. Pellegrino Sparkling Mineral Water</v>
      </c>
      <c r="T2806" t="str">
        <f t="shared" si="216"/>
        <v>Water</v>
      </c>
      <c r="U2806" t="str">
        <f>IF(T2806="Cell is Blank - Dis-regard",_xlfn.XLOOKUP(S2806,'Categroy Lookup'!A:A,'Categroy Lookup'!B:B,"Cell is Blank - Dis-regard"),T2806)</f>
        <v>Water</v>
      </c>
      <c r="V2806" t="b">
        <f t="shared" si="218"/>
        <v>1</v>
      </c>
      <c r="W2806">
        <f t="shared" si="217"/>
        <v>2</v>
      </c>
      <c r="X2806" s="8">
        <f t="shared" si="219"/>
        <v>1.3333333333333333</v>
      </c>
      <c r="Y2806" t="s">
        <v>66</v>
      </c>
      <c r="AB2806" t="s">
        <v>685</v>
      </c>
      <c r="AC2806" t="s">
        <v>813</v>
      </c>
      <c r="AD2806">
        <v>2022</v>
      </c>
    </row>
    <row r="2807" spans="1:30" x14ac:dyDescent="0.25">
      <c r="A2807" t="s">
        <v>18</v>
      </c>
      <c r="B2807" t="s">
        <v>28</v>
      </c>
      <c r="C2807" t="s">
        <v>20</v>
      </c>
      <c r="D2807" t="s">
        <v>29</v>
      </c>
      <c r="E2807" t="s">
        <v>93</v>
      </c>
      <c r="F2807" t="s">
        <v>23</v>
      </c>
      <c r="G2807">
        <v>15099327266</v>
      </c>
      <c r="H2807" t="s">
        <v>307</v>
      </c>
      <c r="I2807" t="s">
        <v>33</v>
      </c>
      <c r="J2807">
        <v>140</v>
      </c>
      <c r="K2807">
        <v>1.5</v>
      </c>
      <c r="L2807">
        <v>1</v>
      </c>
      <c r="M2807">
        <v>140</v>
      </c>
      <c r="N2807">
        <v>1.5</v>
      </c>
      <c r="O2807">
        <v>1</v>
      </c>
      <c r="P2807">
        <v>1.5</v>
      </c>
      <c r="Q2807">
        <v>1.5</v>
      </c>
      <c r="R2807" s="1">
        <v>44692</v>
      </c>
      <c r="S2807" t="str">
        <f t="shared" si="215"/>
        <v>Coca Cola - Zero Sugar</v>
      </c>
      <c r="T2807" t="str">
        <f t="shared" si="216"/>
        <v>Carbonated</v>
      </c>
      <c r="U2807" t="str">
        <f>IF(T2807="Cell is Blank - Dis-regard",_xlfn.XLOOKUP(S2807,'Categroy Lookup'!A:A,'Categroy Lookup'!B:B,"Cell is Blank - Dis-regard"),T2807)</f>
        <v>Carbonated</v>
      </c>
      <c r="V2807" t="b">
        <f t="shared" si="218"/>
        <v>1</v>
      </c>
      <c r="W2807">
        <f t="shared" si="217"/>
        <v>1.5</v>
      </c>
      <c r="X2807" s="8">
        <f t="shared" si="219"/>
        <v>1</v>
      </c>
      <c r="Y2807" t="s">
        <v>524</v>
      </c>
      <c r="Z2807" t="s">
        <v>525</v>
      </c>
      <c r="AB2807" t="s">
        <v>685</v>
      </c>
      <c r="AC2807" t="s">
        <v>813</v>
      </c>
      <c r="AD2807">
        <v>2022</v>
      </c>
    </row>
    <row r="2808" spans="1:30" x14ac:dyDescent="0.25">
      <c r="A2808" t="s">
        <v>18</v>
      </c>
      <c r="B2808" t="s">
        <v>28</v>
      </c>
      <c r="C2808" t="s">
        <v>20</v>
      </c>
      <c r="D2808" t="s">
        <v>29</v>
      </c>
      <c r="E2808" t="s">
        <v>93</v>
      </c>
      <c r="F2808" t="s">
        <v>23</v>
      </c>
      <c r="G2808">
        <v>15099327152</v>
      </c>
      <c r="H2808" t="s">
        <v>307</v>
      </c>
      <c r="I2808" t="s">
        <v>33</v>
      </c>
      <c r="J2808">
        <v>140</v>
      </c>
      <c r="K2808">
        <v>1.5</v>
      </c>
      <c r="L2808">
        <v>1</v>
      </c>
      <c r="M2808">
        <v>140</v>
      </c>
      <c r="N2808">
        <v>1.5</v>
      </c>
      <c r="O2808">
        <v>1</v>
      </c>
      <c r="P2808">
        <v>1.5</v>
      </c>
      <c r="Q2808">
        <v>1.5</v>
      </c>
      <c r="R2808" s="1">
        <v>44692</v>
      </c>
      <c r="S2808" t="str">
        <f t="shared" si="215"/>
        <v>Coca Cola - Zero Sugar</v>
      </c>
      <c r="T2808" t="str">
        <f t="shared" si="216"/>
        <v>Carbonated</v>
      </c>
      <c r="U2808" t="str">
        <f>IF(T2808="Cell is Blank - Dis-regard",_xlfn.XLOOKUP(S2808,'Categroy Lookup'!A:A,'Categroy Lookup'!B:B,"Cell is Blank - Dis-regard"),T2808)</f>
        <v>Carbonated</v>
      </c>
      <c r="V2808" t="b">
        <f t="shared" si="218"/>
        <v>1</v>
      </c>
      <c r="W2808">
        <f t="shared" si="217"/>
        <v>1.5</v>
      </c>
      <c r="X2808" s="8">
        <f t="shared" si="219"/>
        <v>1</v>
      </c>
      <c r="Y2808" t="s">
        <v>524</v>
      </c>
      <c r="Z2808" t="s">
        <v>525</v>
      </c>
      <c r="AB2808" t="s">
        <v>685</v>
      </c>
      <c r="AC2808" t="s">
        <v>813</v>
      </c>
      <c r="AD2808">
        <v>2022</v>
      </c>
    </row>
    <row r="2809" spans="1:30" x14ac:dyDescent="0.25">
      <c r="A2809" t="s">
        <v>18</v>
      </c>
      <c r="B2809" t="s">
        <v>36</v>
      </c>
      <c r="C2809" t="s">
        <v>37</v>
      </c>
      <c r="D2809" t="s">
        <v>38</v>
      </c>
      <c r="E2809" t="s">
        <v>195</v>
      </c>
      <c r="F2809" t="s">
        <v>27</v>
      </c>
      <c r="G2809">
        <v>15100307092</v>
      </c>
      <c r="H2809" t="s">
        <v>308</v>
      </c>
      <c r="I2809" t="s">
        <v>33</v>
      </c>
      <c r="J2809">
        <v>133</v>
      </c>
      <c r="K2809">
        <v>2</v>
      </c>
      <c r="L2809">
        <v>1</v>
      </c>
      <c r="M2809">
        <v>133</v>
      </c>
      <c r="N2809">
        <v>2</v>
      </c>
      <c r="O2809">
        <v>1</v>
      </c>
      <c r="P2809">
        <v>2</v>
      </c>
      <c r="Q2809">
        <v>2</v>
      </c>
      <c r="R2809" s="1">
        <v>44693</v>
      </c>
      <c r="S2809" t="str">
        <f t="shared" si="215"/>
        <v>RXBAR - Protein Bar - Chocolate Sea Salt</v>
      </c>
      <c r="T2809" t="str">
        <f t="shared" si="216"/>
        <v>Food</v>
      </c>
      <c r="U2809" t="str">
        <f>IF(T2809="Cell is Blank - Dis-regard",_xlfn.XLOOKUP(S2809,'Categroy Lookup'!A:A,'Categroy Lookup'!B:B,"Cell is Blank - Dis-regard"),T2809)</f>
        <v>Food</v>
      </c>
      <c r="V2809" t="b">
        <f t="shared" si="218"/>
        <v>1</v>
      </c>
      <c r="W2809">
        <f t="shared" si="217"/>
        <v>2</v>
      </c>
      <c r="X2809" s="8">
        <f t="shared" si="219"/>
        <v>1.3333333333333333</v>
      </c>
      <c r="Y2809" t="s">
        <v>561</v>
      </c>
      <c r="Z2809" t="s">
        <v>562</v>
      </c>
      <c r="AA2809" t="s">
        <v>571</v>
      </c>
      <c r="AB2809" t="s">
        <v>687</v>
      </c>
      <c r="AC2809" t="s">
        <v>814</v>
      </c>
      <c r="AD2809">
        <v>2022</v>
      </c>
    </row>
    <row r="2810" spans="1:30" x14ac:dyDescent="0.25">
      <c r="A2810" t="s">
        <v>18</v>
      </c>
      <c r="B2810" t="s">
        <v>28</v>
      </c>
      <c r="C2810" t="s">
        <v>20</v>
      </c>
      <c r="D2810" t="s">
        <v>29</v>
      </c>
      <c r="E2810" t="s">
        <v>93</v>
      </c>
      <c r="F2810" t="s">
        <v>23</v>
      </c>
      <c r="G2810">
        <v>15101159906</v>
      </c>
      <c r="H2810" t="s">
        <v>308</v>
      </c>
      <c r="I2810" t="s">
        <v>25</v>
      </c>
      <c r="J2810">
        <v>140</v>
      </c>
      <c r="K2810">
        <v>1.5</v>
      </c>
      <c r="L2810">
        <v>1</v>
      </c>
      <c r="M2810">
        <v>140</v>
      </c>
      <c r="N2810">
        <v>1.5</v>
      </c>
      <c r="O2810">
        <v>1</v>
      </c>
      <c r="P2810">
        <v>1.5</v>
      </c>
      <c r="Q2810">
        <v>1.5</v>
      </c>
      <c r="R2810" s="1">
        <v>44693</v>
      </c>
      <c r="S2810" t="str">
        <f t="shared" si="215"/>
        <v>Coca Cola - Zero Sugar</v>
      </c>
      <c r="T2810" t="str">
        <f t="shared" si="216"/>
        <v>Carbonated</v>
      </c>
      <c r="U2810" t="str">
        <f>IF(T2810="Cell is Blank - Dis-regard",_xlfn.XLOOKUP(S2810,'Categroy Lookup'!A:A,'Categroy Lookup'!B:B,"Cell is Blank - Dis-regard"),T2810)</f>
        <v>Carbonated</v>
      </c>
      <c r="V2810" t="b">
        <f t="shared" si="218"/>
        <v>1</v>
      </c>
      <c r="W2810">
        <f t="shared" si="217"/>
        <v>1.5</v>
      </c>
      <c r="X2810" s="8">
        <f t="shared" si="219"/>
        <v>1</v>
      </c>
      <c r="Y2810" t="s">
        <v>524</v>
      </c>
      <c r="Z2810" t="s">
        <v>525</v>
      </c>
      <c r="AB2810" t="s">
        <v>687</v>
      </c>
      <c r="AC2810" t="s">
        <v>814</v>
      </c>
      <c r="AD2810">
        <v>2022</v>
      </c>
    </row>
    <row r="2811" spans="1:30" x14ac:dyDescent="0.25">
      <c r="A2811" t="s">
        <v>18</v>
      </c>
      <c r="B2811" t="s">
        <v>28</v>
      </c>
      <c r="C2811" t="s">
        <v>20</v>
      </c>
      <c r="D2811" t="s">
        <v>29</v>
      </c>
      <c r="E2811" t="s">
        <v>43</v>
      </c>
      <c r="F2811" t="s">
        <v>23</v>
      </c>
      <c r="G2811">
        <v>15101680882</v>
      </c>
      <c r="H2811" t="s">
        <v>308</v>
      </c>
      <c r="I2811" t="s">
        <v>25</v>
      </c>
      <c r="J2811">
        <v>146</v>
      </c>
      <c r="K2811">
        <v>3</v>
      </c>
      <c r="L2811">
        <v>1</v>
      </c>
      <c r="M2811">
        <v>146</v>
      </c>
      <c r="N2811">
        <v>3</v>
      </c>
      <c r="O2811">
        <v>1</v>
      </c>
      <c r="P2811">
        <v>3</v>
      </c>
      <c r="Q2811">
        <v>3</v>
      </c>
      <c r="R2811" s="1">
        <v>44693</v>
      </c>
      <c r="S2811" t="str">
        <f t="shared" si="215"/>
        <v>Monster Energy Original</v>
      </c>
      <c r="T2811" t="str">
        <f t="shared" si="216"/>
        <v>Carbonated</v>
      </c>
      <c r="U2811" t="str">
        <f>IF(T2811="Cell is Blank - Dis-regard",_xlfn.XLOOKUP(S2811,'Categroy Lookup'!A:A,'Categroy Lookup'!B:B,"Cell is Blank - Dis-regard"),T2811)</f>
        <v>Carbonated</v>
      </c>
      <c r="V2811" t="b">
        <f t="shared" si="218"/>
        <v>1</v>
      </c>
      <c r="W2811">
        <f t="shared" si="217"/>
        <v>3</v>
      </c>
      <c r="X2811" s="8">
        <f t="shared" si="219"/>
        <v>2</v>
      </c>
      <c r="Y2811" t="s">
        <v>43</v>
      </c>
      <c r="AB2811" t="s">
        <v>687</v>
      </c>
      <c r="AC2811" t="s">
        <v>814</v>
      </c>
      <c r="AD2811">
        <v>2022</v>
      </c>
    </row>
    <row r="2812" spans="1:30" x14ac:dyDescent="0.25">
      <c r="A2812" t="s">
        <v>18</v>
      </c>
      <c r="B2812" t="s">
        <v>36</v>
      </c>
      <c r="C2812" t="s">
        <v>37</v>
      </c>
      <c r="D2812" t="s">
        <v>38</v>
      </c>
      <c r="E2812" t="s">
        <v>92</v>
      </c>
      <c r="F2812" t="s">
        <v>27</v>
      </c>
      <c r="G2812">
        <v>15101826049</v>
      </c>
      <c r="H2812" t="s">
        <v>308</v>
      </c>
      <c r="I2812" t="s">
        <v>33</v>
      </c>
      <c r="J2812">
        <v>113</v>
      </c>
      <c r="K2812">
        <v>1.5</v>
      </c>
      <c r="L2812">
        <v>1</v>
      </c>
      <c r="M2812">
        <v>113</v>
      </c>
      <c r="N2812">
        <v>1.5</v>
      </c>
      <c r="O2812">
        <v>1</v>
      </c>
      <c r="P2812">
        <v>1.5</v>
      </c>
      <c r="Q2812">
        <v>1.5</v>
      </c>
      <c r="R2812" s="1">
        <v>44693</v>
      </c>
      <c r="S2812" t="str">
        <f t="shared" si="215"/>
        <v>Miss Vickie's Potato Chip - Jalapeno</v>
      </c>
      <c r="T2812" t="str">
        <f t="shared" si="216"/>
        <v>Food</v>
      </c>
      <c r="U2812" t="str">
        <f>IF(T2812="Cell is Blank - Dis-regard",_xlfn.XLOOKUP(S2812,'Categroy Lookup'!A:A,'Categroy Lookup'!B:B,"Cell is Blank - Dis-regard"),T2812)</f>
        <v>Food</v>
      </c>
      <c r="V2812" t="b">
        <f t="shared" si="218"/>
        <v>1</v>
      </c>
      <c r="W2812">
        <f t="shared" si="217"/>
        <v>1.5</v>
      </c>
      <c r="X2812" s="8">
        <f t="shared" si="219"/>
        <v>1</v>
      </c>
      <c r="Y2812" t="s">
        <v>473</v>
      </c>
      <c r="Z2812" t="s">
        <v>523</v>
      </c>
      <c r="AB2812" t="s">
        <v>687</v>
      </c>
      <c r="AC2812" t="s">
        <v>814</v>
      </c>
      <c r="AD2812">
        <v>2022</v>
      </c>
    </row>
    <row r="2813" spans="1:30" x14ac:dyDescent="0.25">
      <c r="A2813" t="s">
        <v>18</v>
      </c>
      <c r="B2813" t="s">
        <v>197</v>
      </c>
      <c r="C2813" t="s">
        <v>198</v>
      </c>
      <c r="D2813" t="s">
        <v>199</v>
      </c>
      <c r="E2813" t="s">
        <v>289</v>
      </c>
      <c r="F2813" t="s">
        <v>27</v>
      </c>
      <c r="G2813">
        <v>15102491588</v>
      </c>
      <c r="H2813" t="s">
        <v>308</v>
      </c>
      <c r="I2813" t="s">
        <v>33</v>
      </c>
      <c r="J2813">
        <v>151</v>
      </c>
      <c r="K2813">
        <v>3</v>
      </c>
      <c r="L2813">
        <v>1</v>
      </c>
      <c r="M2813">
        <v>151</v>
      </c>
      <c r="N2813">
        <v>3</v>
      </c>
      <c r="O2813">
        <v>1</v>
      </c>
      <c r="P2813">
        <v>3</v>
      </c>
      <c r="Q2813">
        <v>3</v>
      </c>
      <c r="R2813" s="1">
        <v>44693</v>
      </c>
      <c r="S2813" t="str">
        <f t="shared" si="215"/>
        <v>CheezIt - Go Paks</v>
      </c>
      <c r="T2813" t="str">
        <f t="shared" si="216"/>
        <v>Food</v>
      </c>
      <c r="U2813" t="str">
        <f>IF(T2813="Cell is Blank - Dis-regard",_xlfn.XLOOKUP(S2813,'Categroy Lookup'!A:A,'Categroy Lookup'!B:B,"Cell is Blank - Dis-regard"),T2813)</f>
        <v>Food</v>
      </c>
      <c r="V2813" t="b">
        <f t="shared" si="218"/>
        <v>1</v>
      </c>
      <c r="W2813">
        <f t="shared" si="217"/>
        <v>3</v>
      </c>
      <c r="X2813" s="8">
        <f t="shared" si="219"/>
        <v>2</v>
      </c>
      <c r="Y2813" t="s">
        <v>528</v>
      </c>
      <c r="Z2813" t="s">
        <v>603</v>
      </c>
      <c r="AB2813" t="s">
        <v>687</v>
      </c>
      <c r="AC2813" t="s">
        <v>814</v>
      </c>
      <c r="AD2813">
        <v>2022</v>
      </c>
    </row>
    <row r="2814" spans="1:30" x14ac:dyDescent="0.25">
      <c r="A2814" t="s">
        <v>18</v>
      </c>
      <c r="B2814" t="s">
        <v>197</v>
      </c>
      <c r="C2814" t="s">
        <v>198</v>
      </c>
      <c r="D2814" t="s">
        <v>199</v>
      </c>
      <c r="E2814" t="s">
        <v>45</v>
      </c>
      <c r="F2814" t="s">
        <v>31</v>
      </c>
      <c r="G2814">
        <v>15102668172</v>
      </c>
      <c r="H2814" t="s">
        <v>308</v>
      </c>
      <c r="I2814" t="s">
        <v>33</v>
      </c>
      <c r="J2814">
        <v>143</v>
      </c>
      <c r="K2814">
        <v>2.5</v>
      </c>
      <c r="L2814">
        <v>1</v>
      </c>
      <c r="M2814">
        <v>143</v>
      </c>
      <c r="N2814">
        <v>2.5</v>
      </c>
      <c r="O2814">
        <v>1</v>
      </c>
      <c r="P2814">
        <v>2.5</v>
      </c>
      <c r="Q2814">
        <v>2.5</v>
      </c>
      <c r="R2814" s="1">
        <v>44693</v>
      </c>
      <c r="S2814" t="str">
        <f t="shared" si="215"/>
        <v>Snapple Diet Tea - Lemon</v>
      </c>
      <c r="T2814" t="str">
        <f t="shared" si="216"/>
        <v>Non Carbonated</v>
      </c>
      <c r="U2814" t="str">
        <f>IF(T2814="Cell is Blank - Dis-regard",_xlfn.XLOOKUP(S2814,'Categroy Lookup'!A:A,'Categroy Lookup'!B:B,"Cell is Blank - Dis-regard"),T2814)</f>
        <v>Non Carbonated</v>
      </c>
      <c r="V2814" t="b">
        <f t="shared" si="218"/>
        <v>1</v>
      </c>
      <c r="W2814">
        <f t="shared" si="217"/>
        <v>2.5</v>
      </c>
      <c r="X2814" s="8">
        <f t="shared" si="219"/>
        <v>1.6666666666666667</v>
      </c>
      <c r="Y2814" t="s">
        <v>478</v>
      </c>
      <c r="Z2814" t="s">
        <v>479</v>
      </c>
      <c r="AB2814" t="s">
        <v>687</v>
      </c>
      <c r="AC2814" t="s">
        <v>814</v>
      </c>
      <c r="AD2814">
        <v>2022</v>
      </c>
    </row>
    <row r="2815" spans="1:30" x14ac:dyDescent="0.25">
      <c r="A2815" t="s">
        <v>18</v>
      </c>
      <c r="B2815" t="s">
        <v>36</v>
      </c>
      <c r="C2815" t="s">
        <v>37</v>
      </c>
      <c r="D2815" t="s">
        <v>38</v>
      </c>
      <c r="E2815" t="s">
        <v>62</v>
      </c>
      <c r="F2815" t="s">
        <v>27</v>
      </c>
      <c r="G2815">
        <v>15102755576</v>
      </c>
      <c r="H2815" t="s">
        <v>308</v>
      </c>
      <c r="I2815" t="s">
        <v>33</v>
      </c>
      <c r="J2815">
        <v>132</v>
      </c>
      <c r="K2815">
        <v>2</v>
      </c>
      <c r="L2815">
        <v>1</v>
      </c>
      <c r="M2815">
        <v>132</v>
      </c>
      <c r="N2815">
        <v>2</v>
      </c>
      <c r="O2815">
        <v>1</v>
      </c>
      <c r="P2815">
        <v>2</v>
      </c>
      <c r="Q2815">
        <v>2</v>
      </c>
      <c r="R2815" s="1">
        <v>44693</v>
      </c>
      <c r="S2815" t="str">
        <f t="shared" si="215"/>
        <v>Robert Irvine's - Fit Crunch -  Chocolate Pea</v>
      </c>
      <c r="T2815" t="str">
        <f t="shared" si="216"/>
        <v>Food</v>
      </c>
      <c r="U2815" t="str">
        <f>IF(T2815="Cell is Blank - Dis-regard",_xlfn.XLOOKUP(S2815,'Categroy Lookup'!A:A,'Categroy Lookup'!B:B,"Cell is Blank - Dis-regard"),T2815)</f>
        <v>Food</v>
      </c>
      <c r="V2815" t="b">
        <f t="shared" si="218"/>
        <v>1</v>
      </c>
      <c r="W2815">
        <f t="shared" si="217"/>
        <v>2</v>
      </c>
      <c r="X2815" s="8">
        <f t="shared" si="219"/>
        <v>1.3333333333333333</v>
      </c>
      <c r="Y2815" t="s">
        <v>495</v>
      </c>
      <c r="Z2815" t="s">
        <v>496</v>
      </c>
      <c r="AA2815" t="s">
        <v>497</v>
      </c>
      <c r="AB2815" t="s">
        <v>687</v>
      </c>
      <c r="AC2815" t="s">
        <v>814</v>
      </c>
      <c r="AD2815">
        <v>2022</v>
      </c>
    </row>
    <row r="2816" spans="1:30" x14ac:dyDescent="0.25">
      <c r="A2816" t="s">
        <v>18</v>
      </c>
      <c r="B2816" t="s">
        <v>19</v>
      </c>
      <c r="C2816" t="s">
        <v>20</v>
      </c>
      <c r="D2816" t="s">
        <v>21</v>
      </c>
      <c r="E2816" t="s">
        <v>205</v>
      </c>
      <c r="F2816" t="s">
        <v>23</v>
      </c>
      <c r="G2816">
        <v>15102927357</v>
      </c>
      <c r="H2816" t="s">
        <v>308</v>
      </c>
      <c r="I2816" t="s">
        <v>25</v>
      </c>
      <c r="J2816">
        <v>142</v>
      </c>
      <c r="K2816">
        <v>1.5</v>
      </c>
      <c r="L2816">
        <v>1</v>
      </c>
      <c r="M2816">
        <v>142</v>
      </c>
      <c r="N2816">
        <v>1.5</v>
      </c>
      <c r="O2816">
        <v>1</v>
      </c>
      <c r="P2816">
        <v>1.5</v>
      </c>
      <c r="Q2816">
        <v>1.5</v>
      </c>
      <c r="R2816" s="1">
        <v>44693</v>
      </c>
      <c r="S2816" t="str">
        <f t="shared" si="215"/>
        <v>Spindrift - Sparkling Water - Pineapple</v>
      </c>
      <c r="T2816" t="str">
        <f t="shared" si="216"/>
        <v>Carbonated</v>
      </c>
      <c r="U2816" t="str">
        <f>IF(T2816="Cell is Blank - Dis-regard",_xlfn.XLOOKUP(S2816,'Categroy Lookup'!A:A,'Categroy Lookup'!B:B,"Cell is Blank - Dis-regard"),T2816)</f>
        <v>Carbonated</v>
      </c>
      <c r="V2816" t="b">
        <f t="shared" si="218"/>
        <v>1</v>
      </c>
      <c r="W2816">
        <f t="shared" si="217"/>
        <v>1.5</v>
      </c>
      <c r="X2816" s="8">
        <f t="shared" si="219"/>
        <v>1</v>
      </c>
      <c r="Y2816" t="s">
        <v>486</v>
      </c>
      <c r="Z2816" t="s">
        <v>576</v>
      </c>
      <c r="AA2816" t="s">
        <v>577</v>
      </c>
      <c r="AB2816" t="s">
        <v>687</v>
      </c>
      <c r="AC2816" t="s">
        <v>814</v>
      </c>
      <c r="AD2816">
        <v>2022</v>
      </c>
    </row>
    <row r="2817" spans="1:30" x14ac:dyDescent="0.25">
      <c r="A2817" t="s">
        <v>18</v>
      </c>
      <c r="B2817" t="s">
        <v>197</v>
      </c>
      <c r="C2817" t="s">
        <v>198</v>
      </c>
      <c r="D2817" t="s">
        <v>199</v>
      </c>
      <c r="E2817" t="s">
        <v>155</v>
      </c>
      <c r="F2817" t="s">
        <v>27</v>
      </c>
      <c r="G2817">
        <v>15103202790</v>
      </c>
      <c r="H2817" t="s">
        <v>308</v>
      </c>
      <c r="I2817" t="s">
        <v>25</v>
      </c>
      <c r="J2817">
        <v>138</v>
      </c>
      <c r="K2817">
        <v>1.5</v>
      </c>
      <c r="L2817">
        <v>1</v>
      </c>
      <c r="M2817">
        <v>138</v>
      </c>
      <c r="N2817">
        <v>1.5</v>
      </c>
      <c r="O2817">
        <v>1</v>
      </c>
      <c r="P2817">
        <v>1.5</v>
      </c>
      <c r="Q2817">
        <v>1.5</v>
      </c>
      <c r="R2817" s="1">
        <v>44693</v>
      </c>
      <c r="S2817" t="str">
        <f t="shared" si="215"/>
        <v>Belvita Snack Packs - Blueberry</v>
      </c>
      <c r="T2817" t="str">
        <f t="shared" si="216"/>
        <v>Food</v>
      </c>
      <c r="U2817" t="str">
        <f>IF(T2817="Cell is Blank - Dis-regard",_xlfn.XLOOKUP(S2817,'Categroy Lookup'!A:A,'Categroy Lookup'!B:B,"Cell is Blank - Dis-regard"),T2817)</f>
        <v>Food</v>
      </c>
      <c r="V2817" t="b">
        <f t="shared" si="218"/>
        <v>1</v>
      </c>
      <c r="W2817">
        <f t="shared" si="217"/>
        <v>1.5</v>
      </c>
      <c r="X2817" s="8">
        <f t="shared" si="219"/>
        <v>1</v>
      </c>
      <c r="Y2817" t="s">
        <v>560</v>
      </c>
      <c r="Z2817" t="s">
        <v>539</v>
      </c>
      <c r="AB2817" t="s">
        <v>687</v>
      </c>
      <c r="AC2817" t="s">
        <v>814</v>
      </c>
      <c r="AD2817">
        <v>2022</v>
      </c>
    </row>
    <row r="2818" spans="1:30" x14ac:dyDescent="0.25">
      <c r="A2818" t="s">
        <v>18</v>
      </c>
      <c r="B2818" t="s">
        <v>197</v>
      </c>
      <c r="C2818" t="s">
        <v>198</v>
      </c>
      <c r="D2818" t="s">
        <v>199</v>
      </c>
      <c r="E2818" t="s">
        <v>200</v>
      </c>
      <c r="F2818" t="s">
        <v>31</v>
      </c>
      <c r="G2818">
        <v>15103378869</v>
      </c>
      <c r="H2818" t="s">
        <v>308</v>
      </c>
      <c r="I2818" t="s">
        <v>33</v>
      </c>
      <c r="J2818">
        <v>146</v>
      </c>
      <c r="K2818">
        <v>3.5</v>
      </c>
      <c r="L2818">
        <v>1</v>
      </c>
      <c r="M2818">
        <v>146</v>
      </c>
      <c r="N2818">
        <v>3.5</v>
      </c>
      <c r="O2818">
        <v>1</v>
      </c>
      <c r="P2818">
        <v>3.5</v>
      </c>
      <c r="Q2818">
        <v>3.5</v>
      </c>
      <c r="R2818" s="1">
        <v>44693</v>
      </c>
      <c r="S2818" t="str">
        <f t="shared" ref="S2818:S2881" si="220">IF(E2818="","Cell is Blank - Dis-regard",E2818)</f>
        <v>Starbucks Doubleshot Energy - Mocha</v>
      </c>
      <c r="T2818" t="str">
        <f t="shared" ref="T2818:T2881" si="221">IF(F2818="","Cell is Blank - Dis-regard",F2818)</f>
        <v>Non Carbonated</v>
      </c>
      <c r="U2818" t="str">
        <f>IF(T2818="Cell is Blank - Dis-regard",_xlfn.XLOOKUP(S2818,'Categroy Lookup'!A:A,'Categroy Lookup'!B:B,"Cell is Blank - Dis-regard"),T2818)</f>
        <v>Non Carbonated</v>
      </c>
      <c r="V2818" t="b">
        <f t="shared" si="218"/>
        <v>1</v>
      </c>
      <c r="W2818">
        <f t="shared" ref="W2818:W2881" si="222">IF(V2818="FALSE",K2818,K2818)</f>
        <v>3.5</v>
      </c>
      <c r="X2818" s="8">
        <f t="shared" si="219"/>
        <v>2.3333333333333335</v>
      </c>
      <c r="Y2818" t="s">
        <v>572</v>
      </c>
      <c r="Z2818" t="s">
        <v>573</v>
      </c>
      <c r="AB2818" t="s">
        <v>687</v>
      </c>
      <c r="AC2818" t="s">
        <v>814</v>
      </c>
      <c r="AD2818">
        <v>2022</v>
      </c>
    </row>
    <row r="2819" spans="1:30" x14ac:dyDescent="0.25">
      <c r="A2819" t="s">
        <v>18</v>
      </c>
      <c r="B2819" t="s">
        <v>197</v>
      </c>
      <c r="C2819" t="s">
        <v>198</v>
      </c>
      <c r="D2819" t="s">
        <v>199</v>
      </c>
      <c r="E2819" t="s">
        <v>93</v>
      </c>
      <c r="F2819" t="s">
        <v>23</v>
      </c>
      <c r="G2819">
        <v>15103448879</v>
      </c>
      <c r="H2819" t="s">
        <v>308</v>
      </c>
      <c r="I2819" t="s">
        <v>25</v>
      </c>
      <c r="J2819">
        <v>142</v>
      </c>
      <c r="K2819">
        <v>1.5</v>
      </c>
      <c r="L2819">
        <v>1</v>
      </c>
      <c r="M2819">
        <v>142</v>
      </c>
      <c r="N2819">
        <v>1.5</v>
      </c>
      <c r="O2819">
        <v>1</v>
      </c>
      <c r="P2819">
        <v>1.5</v>
      </c>
      <c r="Q2819">
        <v>1.5</v>
      </c>
      <c r="R2819" s="1">
        <v>44693</v>
      </c>
      <c r="S2819" t="str">
        <f t="shared" si="220"/>
        <v>Coca Cola - Zero Sugar</v>
      </c>
      <c r="T2819" t="str">
        <f t="shared" si="221"/>
        <v>Carbonated</v>
      </c>
      <c r="U2819" t="str">
        <f>IF(T2819="Cell is Blank - Dis-regard",_xlfn.XLOOKUP(S2819,'Categroy Lookup'!A:A,'Categroy Lookup'!B:B,"Cell is Blank - Dis-regard"),T2819)</f>
        <v>Carbonated</v>
      </c>
      <c r="V2819" t="b">
        <f t="shared" ref="V2819:V2882" si="223">K2819=N2819</f>
        <v>1</v>
      </c>
      <c r="W2819">
        <f t="shared" si="222"/>
        <v>1.5</v>
      </c>
      <c r="X2819" s="8">
        <f t="shared" ref="X2819:X2882" si="224">W2819/1.5</f>
        <v>1</v>
      </c>
      <c r="Y2819" t="s">
        <v>524</v>
      </c>
      <c r="Z2819" t="s">
        <v>525</v>
      </c>
      <c r="AB2819" t="s">
        <v>687</v>
      </c>
      <c r="AC2819" t="s">
        <v>814</v>
      </c>
      <c r="AD2819">
        <v>2022</v>
      </c>
    </row>
    <row r="2820" spans="1:30" x14ac:dyDescent="0.25">
      <c r="A2820" t="s">
        <v>18</v>
      </c>
      <c r="B2820" t="s">
        <v>197</v>
      </c>
      <c r="C2820" t="s">
        <v>198</v>
      </c>
      <c r="D2820" t="s">
        <v>199</v>
      </c>
      <c r="E2820" t="s">
        <v>75</v>
      </c>
      <c r="F2820" t="s">
        <v>31</v>
      </c>
      <c r="G2820">
        <v>15103475618</v>
      </c>
      <c r="H2820" t="s">
        <v>308</v>
      </c>
      <c r="I2820" t="s">
        <v>33</v>
      </c>
      <c r="J2820">
        <v>147</v>
      </c>
      <c r="K2820">
        <v>2.5</v>
      </c>
      <c r="L2820">
        <v>1</v>
      </c>
      <c r="M2820">
        <v>147</v>
      </c>
      <c r="N2820">
        <v>2.5</v>
      </c>
      <c r="O2820">
        <v>1</v>
      </c>
      <c r="P2820">
        <v>2.5</v>
      </c>
      <c r="Q2820">
        <v>2.5</v>
      </c>
      <c r="R2820" s="1">
        <v>44693</v>
      </c>
      <c r="S2820" t="str">
        <f t="shared" si="220"/>
        <v>Snapple Diet Tea - Raspberry</v>
      </c>
      <c r="T2820" t="str">
        <f t="shared" si="221"/>
        <v>Non Carbonated</v>
      </c>
      <c r="U2820" t="str">
        <f>IF(T2820="Cell is Blank - Dis-regard",_xlfn.XLOOKUP(S2820,'Categroy Lookup'!A:A,'Categroy Lookup'!B:B,"Cell is Blank - Dis-regard"),T2820)</f>
        <v>Non Carbonated</v>
      </c>
      <c r="V2820" t="b">
        <f t="shared" si="223"/>
        <v>1</v>
      </c>
      <c r="W2820">
        <f t="shared" si="222"/>
        <v>2.5</v>
      </c>
      <c r="X2820" s="8">
        <f t="shared" si="224"/>
        <v>1.6666666666666667</v>
      </c>
      <c r="Y2820" t="s">
        <v>478</v>
      </c>
      <c r="Z2820" t="s">
        <v>508</v>
      </c>
      <c r="AB2820" t="s">
        <v>687</v>
      </c>
      <c r="AC2820" t="s">
        <v>814</v>
      </c>
      <c r="AD2820">
        <v>2022</v>
      </c>
    </row>
    <row r="2821" spans="1:30" x14ac:dyDescent="0.25">
      <c r="A2821" t="s">
        <v>18</v>
      </c>
      <c r="B2821" t="s">
        <v>197</v>
      </c>
      <c r="C2821" t="s">
        <v>198</v>
      </c>
      <c r="D2821" t="s">
        <v>199</v>
      </c>
      <c r="E2821" t="s">
        <v>45</v>
      </c>
      <c r="F2821" t="s">
        <v>31</v>
      </c>
      <c r="G2821">
        <v>15103695995</v>
      </c>
      <c r="H2821" t="s">
        <v>308</v>
      </c>
      <c r="I2821" t="s">
        <v>33</v>
      </c>
      <c r="J2821">
        <v>143</v>
      </c>
      <c r="K2821">
        <v>2.5</v>
      </c>
      <c r="L2821">
        <v>1</v>
      </c>
      <c r="M2821">
        <v>143</v>
      </c>
      <c r="N2821">
        <v>2.5</v>
      </c>
      <c r="O2821">
        <v>1</v>
      </c>
      <c r="P2821">
        <v>2.5</v>
      </c>
      <c r="Q2821">
        <v>2.5</v>
      </c>
      <c r="R2821" s="1">
        <v>44693</v>
      </c>
      <c r="S2821" t="str">
        <f t="shared" si="220"/>
        <v>Snapple Diet Tea - Lemon</v>
      </c>
      <c r="T2821" t="str">
        <f t="shared" si="221"/>
        <v>Non Carbonated</v>
      </c>
      <c r="U2821" t="str">
        <f>IF(T2821="Cell is Blank - Dis-regard",_xlfn.XLOOKUP(S2821,'Categroy Lookup'!A:A,'Categroy Lookup'!B:B,"Cell is Blank - Dis-regard"),T2821)</f>
        <v>Non Carbonated</v>
      </c>
      <c r="V2821" t="b">
        <f t="shared" si="223"/>
        <v>1</v>
      </c>
      <c r="W2821">
        <f t="shared" si="222"/>
        <v>2.5</v>
      </c>
      <c r="X2821" s="8">
        <f t="shared" si="224"/>
        <v>1.6666666666666667</v>
      </c>
      <c r="Y2821" t="s">
        <v>478</v>
      </c>
      <c r="Z2821" t="s">
        <v>479</v>
      </c>
      <c r="AB2821" t="s">
        <v>687</v>
      </c>
      <c r="AC2821" t="s">
        <v>814</v>
      </c>
      <c r="AD2821">
        <v>2022</v>
      </c>
    </row>
    <row r="2822" spans="1:30" x14ac:dyDescent="0.25">
      <c r="A2822" t="s">
        <v>18</v>
      </c>
      <c r="B2822" t="s">
        <v>197</v>
      </c>
      <c r="C2822" t="s">
        <v>198</v>
      </c>
      <c r="D2822" t="s">
        <v>199</v>
      </c>
      <c r="E2822" t="s">
        <v>26</v>
      </c>
      <c r="F2822" t="s">
        <v>27</v>
      </c>
      <c r="G2822">
        <v>15103738204</v>
      </c>
      <c r="H2822" t="s">
        <v>308</v>
      </c>
      <c r="I2822" t="s">
        <v>33</v>
      </c>
      <c r="J2822">
        <v>114</v>
      </c>
      <c r="K2822">
        <v>1.5</v>
      </c>
      <c r="L2822">
        <v>1</v>
      </c>
      <c r="M2822">
        <v>114</v>
      </c>
      <c r="N2822">
        <v>1.5</v>
      </c>
      <c r="O2822">
        <v>1</v>
      </c>
      <c r="P2822">
        <v>1.5</v>
      </c>
      <c r="Q2822">
        <v>1.5</v>
      </c>
      <c r="R2822" s="1">
        <v>44693</v>
      </c>
      <c r="S2822" t="str">
        <f t="shared" si="220"/>
        <v>Takis - Hot Chilli Pepper &amp; Lime</v>
      </c>
      <c r="T2822" t="str">
        <f t="shared" si="221"/>
        <v>Food</v>
      </c>
      <c r="U2822" t="str">
        <f>IF(T2822="Cell is Blank - Dis-regard",_xlfn.XLOOKUP(S2822,'Categroy Lookup'!A:A,'Categroy Lookup'!B:B,"Cell is Blank - Dis-regard"),T2822)</f>
        <v>Food</v>
      </c>
      <c r="V2822" t="b">
        <f t="shared" si="223"/>
        <v>1</v>
      </c>
      <c r="W2822">
        <f t="shared" si="222"/>
        <v>1.5</v>
      </c>
      <c r="X2822" s="8">
        <f t="shared" si="224"/>
        <v>1</v>
      </c>
      <c r="Y2822" t="s">
        <v>469</v>
      </c>
      <c r="Z2822" t="s">
        <v>470</v>
      </c>
      <c r="AB2822" t="s">
        <v>687</v>
      </c>
      <c r="AC2822" t="s">
        <v>814</v>
      </c>
      <c r="AD2822">
        <v>2022</v>
      </c>
    </row>
    <row r="2823" spans="1:30" x14ac:dyDescent="0.25">
      <c r="A2823" t="s">
        <v>18</v>
      </c>
      <c r="B2823" t="s">
        <v>40</v>
      </c>
      <c r="C2823" t="s">
        <v>41</v>
      </c>
      <c r="D2823" t="s">
        <v>42</v>
      </c>
      <c r="E2823" t="s">
        <v>270</v>
      </c>
      <c r="F2823" t="s">
        <v>27</v>
      </c>
      <c r="G2823">
        <v>15103787249</v>
      </c>
      <c r="H2823" t="s">
        <v>308</v>
      </c>
      <c r="I2823" t="s">
        <v>33</v>
      </c>
      <c r="J2823">
        <v>137</v>
      </c>
      <c r="K2823">
        <v>1.5</v>
      </c>
      <c r="L2823">
        <v>1</v>
      </c>
      <c r="M2823">
        <v>137</v>
      </c>
      <c r="N2823">
        <v>1.5</v>
      </c>
      <c r="O2823">
        <v>1</v>
      </c>
      <c r="P2823">
        <v>1.5</v>
      </c>
      <c r="Q2823">
        <v>1.5</v>
      </c>
      <c r="R2823" s="1">
        <v>44693</v>
      </c>
      <c r="S2823" t="str">
        <f t="shared" si="220"/>
        <v>Nutri Grain Apple Cinnamon</v>
      </c>
      <c r="T2823" t="str">
        <f t="shared" si="221"/>
        <v>Food</v>
      </c>
      <c r="U2823" t="str">
        <f>IF(T2823="Cell is Blank - Dis-regard",_xlfn.XLOOKUP(S2823,'Categroy Lookup'!A:A,'Categroy Lookup'!B:B,"Cell is Blank - Dis-regard"),T2823)</f>
        <v>Food</v>
      </c>
      <c r="V2823" t="b">
        <f t="shared" si="223"/>
        <v>1</v>
      </c>
      <c r="W2823">
        <f t="shared" si="222"/>
        <v>1.5</v>
      </c>
      <c r="X2823" s="8">
        <f t="shared" si="224"/>
        <v>1</v>
      </c>
      <c r="Y2823" t="s">
        <v>270</v>
      </c>
      <c r="AB2823" t="s">
        <v>687</v>
      </c>
      <c r="AC2823" t="s">
        <v>814</v>
      </c>
      <c r="AD2823">
        <v>2022</v>
      </c>
    </row>
    <row r="2824" spans="1:30" x14ac:dyDescent="0.25">
      <c r="A2824" t="s">
        <v>18</v>
      </c>
      <c r="B2824" t="s">
        <v>197</v>
      </c>
      <c r="C2824" t="s">
        <v>198</v>
      </c>
      <c r="D2824" t="s">
        <v>199</v>
      </c>
      <c r="E2824" t="s">
        <v>26</v>
      </c>
      <c r="F2824" t="s">
        <v>27</v>
      </c>
      <c r="G2824">
        <v>15103973600</v>
      </c>
      <c r="H2824" t="s">
        <v>308</v>
      </c>
      <c r="I2824" t="s">
        <v>33</v>
      </c>
      <c r="J2824">
        <v>114</v>
      </c>
      <c r="K2824">
        <v>1.5</v>
      </c>
      <c r="L2824">
        <v>1</v>
      </c>
      <c r="M2824">
        <v>114</v>
      </c>
      <c r="N2824">
        <v>1.5</v>
      </c>
      <c r="O2824">
        <v>1</v>
      </c>
      <c r="P2824">
        <v>1.5</v>
      </c>
      <c r="Q2824">
        <v>1.5</v>
      </c>
      <c r="R2824" s="1">
        <v>44693</v>
      </c>
      <c r="S2824" t="str">
        <f t="shared" si="220"/>
        <v>Takis - Hot Chilli Pepper &amp; Lime</v>
      </c>
      <c r="T2824" t="str">
        <f t="shared" si="221"/>
        <v>Food</v>
      </c>
      <c r="U2824" t="str">
        <f>IF(T2824="Cell is Blank - Dis-regard",_xlfn.XLOOKUP(S2824,'Categroy Lookup'!A:A,'Categroy Lookup'!B:B,"Cell is Blank - Dis-regard"),T2824)</f>
        <v>Food</v>
      </c>
      <c r="V2824" t="b">
        <f t="shared" si="223"/>
        <v>1</v>
      </c>
      <c r="W2824">
        <f t="shared" si="222"/>
        <v>1.5</v>
      </c>
      <c r="X2824" s="8">
        <f t="shared" si="224"/>
        <v>1</v>
      </c>
      <c r="Y2824" t="s">
        <v>469</v>
      </c>
      <c r="Z2824" t="s">
        <v>470</v>
      </c>
      <c r="AB2824" t="s">
        <v>687</v>
      </c>
      <c r="AC2824" t="s">
        <v>814</v>
      </c>
      <c r="AD2824">
        <v>2022</v>
      </c>
    </row>
    <row r="2825" spans="1:30" x14ac:dyDescent="0.25">
      <c r="A2825" t="s">
        <v>18</v>
      </c>
      <c r="B2825" t="s">
        <v>197</v>
      </c>
      <c r="C2825" t="s">
        <v>198</v>
      </c>
      <c r="D2825" t="s">
        <v>199</v>
      </c>
      <c r="E2825" t="s">
        <v>93</v>
      </c>
      <c r="F2825" t="s">
        <v>23</v>
      </c>
      <c r="G2825">
        <v>15103974303</v>
      </c>
      <c r="H2825" t="s">
        <v>308</v>
      </c>
      <c r="I2825" t="s">
        <v>33</v>
      </c>
      <c r="J2825">
        <v>142</v>
      </c>
      <c r="K2825">
        <v>1.5</v>
      </c>
      <c r="L2825">
        <v>1</v>
      </c>
      <c r="M2825">
        <v>142</v>
      </c>
      <c r="N2825">
        <v>1.5</v>
      </c>
      <c r="O2825">
        <v>1</v>
      </c>
      <c r="P2825">
        <v>1.5</v>
      </c>
      <c r="Q2825">
        <v>1.5</v>
      </c>
      <c r="R2825" s="1">
        <v>44693</v>
      </c>
      <c r="S2825" t="str">
        <f t="shared" si="220"/>
        <v>Coca Cola - Zero Sugar</v>
      </c>
      <c r="T2825" t="str">
        <f t="shared" si="221"/>
        <v>Carbonated</v>
      </c>
      <c r="U2825" t="str">
        <f>IF(T2825="Cell is Blank - Dis-regard",_xlfn.XLOOKUP(S2825,'Categroy Lookup'!A:A,'Categroy Lookup'!B:B,"Cell is Blank - Dis-regard"),T2825)</f>
        <v>Carbonated</v>
      </c>
      <c r="V2825" t="b">
        <f t="shared" si="223"/>
        <v>1</v>
      </c>
      <c r="W2825">
        <f t="shared" si="222"/>
        <v>1.5</v>
      </c>
      <c r="X2825" s="8">
        <f t="shared" si="224"/>
        <v>1</v>
      </c>
      <c r="Y2825" t="s">
        <v>524</v>
      </c>
      <c r="Z2825" t="s">
        <v>525</v>
      </c>
      <c r="AB2825" t="s">
        <v>687</v>
      </c>
      <c r="AC2825" t="s">
        <v>814</v>
      </c>
      <c r="AD2825">
        <v>2022</v>
      </c>
    </row>
    <row r="2826" spans="1:30" x14ac:dyDescent="0.25">
      <c r="A2826" t="s">
        <v>18</v>
      </c>
      <c r="B2826" t="s">
        <v>197</v>
      </c>
      <c r="C2826" t="s">
        <v>198</v>
      </c>
      <c r="D2826" t="s">
        <v>199</v>
      </c>
      <c r="E2826" t="s">
        <v>26</v>
      </c>
      <c r="F2826" t="s">
        <v>27</v>
      </c>
      <c r="G2826">
        <v>15103974826</v>
      </c>
      <c r="H2826" t="s">
        <v>308</v>
      </c>
      <c r="I2826" t="s">
        <v>33</v>
      </c>
      <c r="J2826">
        <v>114</v>
      </c>
      <c r="K2826">
        <v>1.5</v>
      </c>
      <c r="L2826">
        <v>1</v>
      </c>
      <c r="M2826">
        <v>114</v>
      </c>
      <c r="N2826">
        <v>1.5</v>
      </c>
      <c r="O2826">
        <v>1</v>
      </c>
      <c r="P2826">
        <v>1.5</v>
      </c>
      <c r="Q2826">
        <v>1.5</v>
      </c>
      <c r="R2826" s="1">
        <v>44693</v>
      </c>
      <c r="S2826" t="str">
        <f t="shared" si="220"/>
        <v>Takis - Hot Chilli Pepper &amp; Lime</v>
      </c>
      <c r="T2826" t="str">
        <f t="shared" si="221"/>
        <v>Food</v>
      </c>
      <c r="U2826" t="str">
        <f>IF(T2826="Cell is Blank - Dis-regard",_xlfn.XLOOKUP(S2826,'Categroy Lookup'!A:A,'Categroy Lookup'!B:B,"Cell is Blank - Dis-regard"),T2826)</f>
        <v>Food</v>
      </c>
      <c r="V2826" t="b">
        <f t="shared" si="223"/>
        <v>1</v>
      </c>
      <c r="W2826">
        <f t="shared" si="222"/>
        <v>1.5</v>
      </c>
      <c r="X2826" s="8">
        <f t="shared" si="224"/>
        <v>1</v>
      </c>
      <c r="Y2826" t="s">
        <v>469</v>
      </c>
      <c r="Z2826" t="s">
        <v>470</v>
      </c>
      <c r="AB2826" t="s">
        <v>687</v>
      </c>
      <c r="AC2826" t="s">
        <v>814</v>
      </c>
      <c r="AD2826">
        <v>2022</v>
      </c>
    </row>
    <row r="2827" spans="1:30" x14ac:dyDescent="0.25">
      <c r="A2827" t="s">
        <v>18</v>
      </c>
      <c r="B2827" t="s">
        <v>197</v>
      </c>
      <c r="C2827" t="s">
        <v>198</v>
      </c>
      <c r="D2827" t="s">
        <v>199</v>
      </c>
      <c r="E2827" t="s">
        <v>211</v>
      </c>
      <c r="F2827" t="s">
        <v>27</v>
      </c>
      <c r="G2827">
        <v>15106535006</v>
      </c>
      <c r="H2827" t="s">
        <v>309</v>
      </c>
      <c r="I2827" t="s">
        <v>25</v>
      </c>
      <c r="J2827">
        <v>157</v>
      </c>
      <c r="K2827">
        <v>3</v>
      </c>
      <c r="L2827">
        <v>1</v>
      </c>
      <c r="M2827">
        <v>157</v>
      </c>
      <c r="N2827">
        <v>3</v>
      </c>
      <c r="O2827">
        <v>1</v>
      </c>
      <c r="P2827">
        <v>3</v>
      </c>
      <c r="Q2827">
        <v>3</v>
      </c>
      <c r="R2827" s="1">
        <v>44694</v>
      </c>
      <c r="S2827" t="str">
        <f t="shared" si="220"/>
        <v>Lenny &amp; Larrys - SnickerDoodle</v>
      </c>
      <c r="T2827" t="str">
        <f t="shared" si="221"/>
        <v>Food</v>
      </c>
      <c r="U2827" t="str">
        <f>IF(T2827="Cell is Blank - Dis-regard",_xlfn.XLOOKUP(S2827,'Categroy Lookup'!A:A,'Categroy Lookup'!B:B,"Cell is Blank - Dis-regard"),T2827)</f>
        <v>Food</v>
      </c>
      <c r="V2827" t="b">
        <f t="shared" si="223"/>
        <v>1</v>
      </c>
      <c r="W2827">
        <f t="shared" si="222"/>
        <v>3</v>
      </c>
      <c r="X2827" s="8">
        <f t="shared" si="224"/>
        <v>2</v>
      </c>
      <c r="Y2827" t="s">
        <v>582</v>
      </c>
      <c r="Z2827" t="s">
        <v>583</v>
      </c>
      <c r="AB2827" t="s">
        <v>689</v>
      </c>
      <c r="AC2827" t="s">
        <v>815</v>
      </c>
      <c r="AD2827">
        <v>2022</v>
      </c>
    </row>
    <row r="2828" spans="1:30" x14ac:dyDescent="0.25">
      <c r="A2828" t="s">
        <v>18</v>
      </c>
      <c r="B2828" t="s">
        <v>40</v>
      </c>
      <c r="C2828" t="s">
        <v>41</v>
      </c>
      <c r="D2828" t="s">
        <v>42</v>
      </c>
      <c r="E2828" t="s">
        <v>270</v>
      </c>
      <c r="F2828" t="s">
        <v>27</v>
      </c>
      <c r="G2828">
        <v>15106599173</v>
      </c>
      <c r="H2828" t="s">
        <v>309</v>
      </c>
      <c r="I2828" t="s">
        <v>33</v>
      </c>
      <c r="J2828">
        <v>135</v>
      </c>
      <c r="K2828">
        <v>1.5</v>
      </c>
      <c r="L2828">
        <v>1</v>
      </c>
      <c r="M2828">
        <v>135</v>
      </c>
      <c r="N2828">
        <v>1.5</v>
      </c>
      <c r="O2828">
        <v>1</v>
      </c>
      <c r="P2828">
        <v>1.5</v>
      </c>
      <c r="Q2828">
        <v>1.5</v>
      </c>
      <c r="R2828" s="1">
        <v>44694</v>
      </c>
      <c r="S2828" t="str">
        <f t="shared" si="220"/>
        <v>Nutri Grain Apple Cinnamon</v>
      </c>
      <c r="T2828" t="str">
        <f t="shared" si="221"/>
        <v>Food</v>
      </c>
      <c r="U2828" t="str">
        <f>IF(T2828="Cell is Blank - Dis-regard",_xlfn.XLOOKUP(S2828,'Categroy Lookup'!A:A,'Categroy Lookup'!B:B,"Cell is Blank - Dis-regard"),T2828)</f>
        <v>Food</v>
      </c>
      <c r="V2828" t="b">
        <f t="shared" si="223"/>
        <v>1</v>
      </c>
      <c r="W2828">
        <f t="shared" si="222"/>
        <v>1.5</v>
      </c>
      <c r="X2828" s="8">
        <f t="shared" si="224"/>
        <v>1</v>
      </c>
      <c r="Y2828" t="s">
        <v>270</v>
      </c>
      <c r="AB2828" t="s">
        <v>689</v>
      </c>
      <c r="AC2828" t="s">
        <v>815</v>
      </c>
      <c r="AD2828">
        <v>2022</v>
      </c>
    </row>
    <row r="2829" spans="1:30" x14ac:dyDescent="0.25">
      <c r="A2829" t="s">
        <v>18</v>
      </c>
      <c r="B2829" t="s">
        <v>36</v>
      </c>
      <c r="C2829" t="s">
        <v>37</v>
      </c>
      <c r="D2829" t="s">
        <v>38</v>
      </c>
      <c r="E2829" t="s">
        <v>101</v>
      </c>
      <c r="F2829" t="s">
        <v>27</v>
      </c>
      <c r="G2829">
        <v>15107118301</v>
      </c>
      <c r="H2829" t="s">
        <v>309</v>
      </c>
      <c r="I2829" t="s">
        <v>25</v>
      </c>
      <c r="J2829">
        <v>111</v>
      </c>
      <c r="K2829">
        <v>1.5</v>
      </c>
      <c r="L2829">
        <v>1</v>
      </c>
      <c r="M2829">
        <v>111</v>
      </c>
      <c r="N2829">
        <v>1.5</v>
      </c>
      <c r="O2829">
        <v>1</v>
      </c>
      <c r="P2829">
        <v>1.5</v>
      </c>
      <c r="Q2829">
        <v>1.5</v>
      </c>
      <c r="R2829" s="1">
        <v>44694</v>
      </c>
      <c r="S2829" t="str">
        <f t="shared" si="220"/>
        <v>Miss Vickie's Potato Chip - Smokehouse BBQ</v>
      </c>
      <c r="T2829" t="str">
        <f t="shared" si="221"/>
        <v>Food</v>
      </c>
      <c r="U2829" t="str">
        <f>IF(T2829="Cell is Blank - Dis-regard",_xlfn.XLOOKUP(S2829,'Categroy Lookup'!A:A,'Categroy Lookup'!B:B,"Cell is Blank - Dis-regard"),T2829)</f>
        <v>Food</v>
      </c>
      <c r="V2829" t="b">
        <f t="shared" si="223"/>
        <v>1</v>
      </c>
      <c r="W2829">
        <f t="shared" si="222"/>
        <v>1.5</v>
      </c>
      <c r="X2829" s="8">
        <f t="shared" si="224"/>
        <v>1</v>
      </c>
      <c r="Y2829" t="s">
        <v>473</v>
      </c>
      <c r="Z2829" t="s">
        <v>530</v>
      </c>
      <c r="AB2829" t="s">
        <v>689</v>
      </c>
      <c r="AC2829" t="s">
        <v>815</v>
      </c>
      <c r="AD2829">
        <v>2022</v>
      </c>
    </row>
    <row r="2830" spans="1:30" x14ac:dyDescent="0.25">
      <c r="A2830" t="s">
        <v>18</v>
      </c>
      <c r="B2830" t="s">
        <v>28</v>
      </c>
      <c r="C2830" t="s">
        <v>20</v>
      </c>
      <c r="D2830" t="s">
        <v>29</v>
      </c>
      <c r="E2830" t="s">
        <v>98</v>
      </c>
      <c r="F2830" t="s">
        <v>27</v>
      </c>
      <c r="G2830">
        <v>15107605794</v>
      </c>
      <c r="H2830" t="s">
        <v>309</v>
      </c>
      <c r="I2830" t="s">
        <v>25</v>
      </c>
      <c r="J2830">
        <v>123</v>
      </c>
      <c r="K2830">
        <v>1.25</v>
      </c>
      <c r="L2830">
        <v>1</v>
      </c>
      <c r="M2830">
        <v>123</v>
      </c>
      <c r="N2830">
        <v>1.25</v>
      </c>
      <c r="O2830">
        <v>1</v>
      </c>
      <c r="P2830">
        <v>1.25</v>
      </c>
      <c r="Q2830">
        <v>1.25</v>
      </c>
      <c r="R2830" s="1">
        <v>44694</v>
      </c>
      <c r="S2830" t="str">
        <f t="shared" si="220"/>
        <v>CheezIt - Original</v>
      </c>
      <c r="T2830" t="str">
        <f t="shared" si="221"/>
        <v>Food</v>
      </c>
      <c r="U2830" t="str">
        <f>IF(T2830="Cell is Blank - Dis-regard",_xlfn.XLOOKUP(S2830,'Categroy Lookup'!A:A,'Categroy Lookup'!B:B,"Cell is Blank - Dis-regard"),T2830)</f>
        <v>Food</v>
      </c>
      <c r="V2830" t="b">
        <f t="shared" si="223"/>
        <v>1</v>
      </c>
      <c r="W2830">
        <f t="shared" si="222"/>
        <v>1.25</v>
      </c>
      <c r="X2830" s="8">
        <f t="shared" si="224"/>
        <v>0.83333333333333337</v>
      </c>
      <c r="Y2830" t="s">
        <v>528</v>
      </c>
      <c r="Z2830" t="s">
        <v>512</v>
      </c>
      <c r="AB2830" t="s">
        <v>689</v>
      </c>
      <c r="AC2830" t="s">
        <v>815</v>
      </c>
      <c r="AD2830">
        <v>2022</v>
      </c>
    </row>
    <row r="2831" spans="1:30" x14ac:dyDescent="0.25">
      <c r="A2831" t="s">
        <v>18</v>
      </c>
      <c r="B2831" t="s">
        <v>36</v>
      </c>
      <c r="C2831" t="s">
        <v>37</v>
      </c>
      <c r="D2831" t="s">
        <v>38</v>
      </c>
      <c r="E2831" t="s">
        <v>160</v>
      </c>
      <c r="F2831" t="s">
        <v>27</v>
      </c>
      <c r="G2831">
        <v>15107592080</v>
      </c>
      <c r="H2831" t="s">
        <v>309</v>
      </c>
      <c r="I2831" t="s">
        <v>33</v>
      </c>
      <c r="J2831">
        <v>131</v>
      </c>
      <c r="K2831">
        <v>2</v>
      </c>
      <c r="L2831">
        <v>1</v>
      </c>
      <c r="M2831">
        <v>131</v>
      </c>
      <c r="N2831">
        <v>2</v>
      </c>
      <c r="O2831">
        <v>1</v>
      </c>
      <c r="P2831">
        <v>2</v>
      </c>
      <c r="Q2831">
        <v>2</v>
      </c>
      <c r="R2831" s="1">
        <v>44694</v>
      </c>
      <c r="S2831" t="str">
        <f t="shared" si="220"/>
        <v>RXBAR - Protein Bar - Peanut Butter</v>
      </c>
      <c r="T2831" t="str">
        <f t="shared" si="221"/>
        <v>Food</v>
      </c>
      <c r="U2831" t="str">
        <f>IF(T2831="Cell is Blank - Dis-regard",_xlfn.XLOOKUP(S2831,'Categroy Lookup'!A:A,'Categroy Lookup'!B:B,"Cell is Blank - Dis-regard"),T2831)</f>
        <v>Food</v>
      </c>
      <c r="V2831" t="b">
        <f t="shared" si="223"/>
        <v>1</v>
      </c>
      <c r="W2831">
        <f t="shared" si="222"/>
        <v>2</v>
      </c>
      <c r="X2831" s="8">
        <f t="shared" si="224"/>
        <v>1.3333333333333333</v>
      </c>
      <c r="Y2831" t="s">
        <v>561</v>
      </c>
      <c r="Z2831" t="s">
        <v>562</v>
      </c>
      <c r="AA2831" t="s">
        <v>563</v>
      </c>
      <c r="AB2831" t="s">
        <v>689</v>
      </c>
      <c r="AC2831" t="s">
        <v>815</v>
      </c>
      <c r="AD2831">
        <v>2022</v>
      </c>
    </row>
    <row r="2832" spans="1:30" x14ac:dyDescent="0.25">
      <c r="A2832" t="s">
        <v>18</v>
      </c>
      <c r="B2832" t="s">
        <v>36</v>
      </c>
      <c r="C2832" t="s">
        <v>37</v>
      </c>
      <c r="D2832" t="s">
        <v>38</v>
      </c>
      <c r="E2832" t="s">
        <v>160</v>
      </c>
      <c r="F2832" t="s">
        <v>27</v>
      </c>
      <c r="G2832">
        <v>15107638009</v>
      </c>
      <c r="H2832" t="s">
        <v>309</v>
      </c>
      <c r="I2832" t="s">
        <v>33</v>
      </c>
      <c r="J2832">
        <v>131</v>
      </c>
      <c r="K2832">
        <v>2</v>
      </c>
      <c r="L2832">
        <v>1</v>
      </c>
      <c r="M2832">
        <v>131</v>
      </c>
      <c r="N2832">
        <v>2</v>
      </c>
      <c r="O2832">
        <v>1</v>
      </c>
      <c r="P2832">
        <v>2</v>
      </c>
      <c r="Q2832">
        <v>2</v>
      </c>
      <c r="R2832" s="1">
        <v>44694</v>
      </c>
      <c r="S2832" t="str">
        <f t="shared" si="220"/>
        <v>RXBAR - Protein Bar - Peanut Butter</v>
      </c>
      <c r="T2832" t="str">
        <f t="shared" si="221"/>
        <v>Food</v>
      </c>
      <c r="U2832" t="str">
        <f>IF(T2832="Cell is Blank - Dis-regard",_xlfn.XLOOKUP(S2832,'Categroy Lookup'!A:A,'Categroy Lookup'!B:B,"Cell is Blank - Dis-regard"),T2832)</f>
        <v>Food</v>
      </c>
      <c r="V2832" t="b">
        <f t="shared" si="223"/>
        <v>1</v>
      </c>
      <c r="W2832">
        <f t="shared" si="222"/>
        <v>2</v>
      </c>
      <c r="X2832" s="8">
        <f t="shared" si="224"/>
        <v>1.3333333333333333</v>
      </c>
      <c r="Y2832" t="s">
        <v>561</v>
      </c>
      <c r="Z2832" t="s">
        <v>562</v>
      </c>
      <c r="AA2832" t="s">
        <v>563</v>
      </c>
      <c r="AB2832" t="s">
        <v>689</v>
      </c>
      <c r="AC2832" t="s">
        <v>815</v>
      </c>
      <c r="AD2832">
        <v>2022</v>
      </c>
    </row>
    <row r="2833" spans="1:30" x14ac:dyDescent="0.25">
      <c r="A2833" t="s">
        <v>18</v>
      </c>
      <c r="B2833" t="s">
        <v>28</v>
      </c>
      <c r="C2833" t="s">
        <v>20</v>
      </c>
      <c r="D2833" t="s">
        <v>29</v>
      </c>
      <c r="E2833" t="s">
        <v>82</v>
      </c>
      <c r="F2833" t="s">
        <v>31</v>
      </c>
      <c r="G2833">
        <v>15107995707</v>
      </c>
      <c r="H2833" t="s">
        <v>309</v>
      </c>
      <c r="I2833" t="s">
        <v>33</v>
      </c>
      <c r="J2833">
        <v>143</v>
      </c>
      <c r="K2833">
        <v>2.5</v>
      </c>
      <c r="L2833">
        <v>1</v>
      </c>
      <c r="M2833">
        <v>143</v>
      </c>
      <c r="N2833">
        <v>2.5</v>
      </c>
      <c r="O2833">
        <v>1</v>
      </c>
      <c r="P2833">
        <v>2.5</v>
      </c>
      <c r="Q2833">
        <v>2.5</v>
      </c>
      <c r="R2833" s="1">
        <v>44694</v>
      </c>
      <c r="S2833" t="str">
        <f t="shared" si="220"/>
        <v>Snapple Diet Tea - Peach Tea</v>
      </c>
      <c r="T2833" t="str">
        <f t="shared" si="221"/>
        <v>Non Carbonated</v>
      </c>
      <c r="U2833" t="str">
        <f>IF(T2833="Cell is Blank - Dis-regard",_xlfn.XLOOKUP(S2833,'Categroy Lookup'!A:A,'Categroy Lookup'!B:B,"Cell is Blank - Dis-regard"),T2833)</f>
        <v>Non Carbonated</v>
      </c>
      <c r="V2833" t="b">
        <f t="shared" si="223"/>
        <v>1</v>
      </c>
      <c r="W2833">
        <f t="shared" si="222"/>
        <v>2.5</v>
      </c>
      <c r="X2833" s="8">
        <f t="shared" si="224"/>
        <v>1.6666666666666667</v>
      </c>
      <c r="Y2833" t="s">
        <v>478</v>
      </c>
      <c r="Z2833" t="s">
        <v>517</v>
      </c>
      <c r="AB2833" t="s">
        <v>689</v>
      </c>
      <c r="AC2833" t="s">
        <v>815</v>
      </c>
      <c r="AD2833">
        <v>2022</v>
      </c>
    </row>
    <row r="2834" spans="1:30" x14ac:dyDescent="0.25">
      <c r="A2834" t="s">
        <v>18</v>
      </c>
      <c r="B2834" t="s">
        <v>28</v>
      </c>
      <c r="C2834" t="s">
        <v>20</v>
      </c>
      <c r="D2834" t="s">
        <v>29</v>
      </c>
      <c r="E2834" t="s">
        <v>82</v>
      </c>
      <c r="F2834" t="s">
        <v>31</v>
      </c>
      <c r="G2834">
        <v>15108005309</v>
      </c>
      <c r="H2834" t="s">
        <v>309</v>
      </c>
      <c r="I2834" t="s">
        <v>33</v>
      </c>
      <c r="J2834">
        <v>143</v>
      </c>
      <c r="K2834">
        <v>2.5</v>
      </c>
      <c r="L2834">
        <v>1</v>
      </c>
      <c r="M2834">
        <v>143</v>
      </c>
      <c r="N2834">
        <v>2.5</v>
      </c>
      <c r="O2834">
        <v>1</v>
      </c>
      <c r="P2834">
        <v>2.5</v>
      </c>
      <c r="Q2834">
        <v>2.5</v>
      </c>
      <c r="R2834" s="1">
        <v>44694</v>
      </c>
      <c r="S2834" t="str">
        <f t="shared" si="220"/>
        <v>Snapple Diet Tea - Peach Tea</v>
      </c>
      <c r="T2834" t="str">
        <f t="shared" si="221"/>
        <v>Non Carbonated</v>
      </c>
      <c r="U2834" t="str">
        <f>IF(T2834="Cell is Blank - Dis-regard",_xlfn.XLOOKUP(S2834,'Categroy Lookup'!A:A,'Categroy Lookup'!B:B,"Cell is Blank - Dis-regard"),T2834)</f>
        <v>Non Carbonated</v>
      </c>
      <c r="V2834" t="b">
        <f t="shared" si="223"/>
        <v>1</v>
      </c>
      <c r="W2834">
        <f t="shared" si="222"/>
        <v>2.5</v>
      </c>
      <c r="X2834" s="8">
        <f t="shared" si="224"/>
        <v>1.6666666666666667</v>
      </c>
      <c r="Y2834" t="s">
        <v>478</v>
      </c>
      <c r="Z2834" t="s">
        <v>517</v>
      </c>
      <c r="AB2834" t="s">
        <v>689</v>
      </c>
      <c r="AC2834" t="s">
        <v>815</v>
      </c>
      <c r="AD2834">
        <v>2022</v>
      </c>
    </row>
    <row r="2835" spans="1:30" x14ac:dyDescent="0.25">
      <c r="A2835" t="s">
        <v>18</v>
      </c>
      <c r="B2835" t="s">
        <v>36</v>
      </c>
      <c r="C2835" t="s">
        <v>37</v>
      </c>
      <c r="D2835" t="s">
        <v>38</v>
      </c>
      <c r="E2835" t="s">
        <v>192</v>
      </c>
      <c r="F2835" t="s">
        <v>27</v>
      </c>
      <c r="G2835">
        <v>15108268508</v>
      </c>
      <c r="H2835" t="s">
        <v>309</v>
      </c>
      <c r="I2835" t="s">
        <v>25</v>
      </c>
      <c r="J2835">
        <v>125</v>
      </c>
      <c r="K2835">
        <v>1.5</v>
      </c>
      <c r="L2835">
        <v>1</v>
      </c>
      <c r="M2835">
        <v>125</v>
      </c>
      <c r="N2835">
        <v>1.5</v>
      </c>
      <c r="O2835">
        <v>1</v>
      </c>
      <c r="P2835">
        <v>1.5</v>
      </c>
      <c r="Q2835">
        <v>1.5</v>
      </c>
      <c r="R2835" s="1">
        <v>44694</v>
      </c>
      <c r="S2835" t="str">
        <f t="shared" si="220"/>
        <v>CheezIt - Cheddar Sour Cream and Onion</v>
      </c>
      <c r="T2835" t="str">
        <f t="shared" si="221"/>
        <v>Food</v>
      </c>
      <c r="U2835" t="str">
        <f>IF(T2835="Cell is Blank - Dis-regard",_xlfn.XLOOKUP(S2835,'Categroy Lookup'!A:A,'Categroy Lookup'!B:B,"Cell is Blank - Dis-regard"),T2835)</f>
        <v>Food</v>
      </c>
      <c r="V2835" t="b">
        <f t="shared" si="223"/>
        <v>1</v>
      </c>
      <c r="W2835">
        <f t="shared" si="222"/>
        <v>1.5</v>
      </c>
      <c r="X2835" s="8">
        <f t="shared" si="224"/>
        <v>1</v>
      </c>
      <c r="Y2835" t="s">
        <v>528</v>
      </c>
      <c r="Z2835" t="s">
        <v>570</v>
      </c>
      <c r="AB2835" t="s">
        <v>689</v>
      </c>
      <c r="AC2835" t="s">
        <v>815</v>
      </c>
      <c r="AD2835">
        <v>2022</v>
      </c>
    </row>
    <row r="2836" spans="1:30" x14ac:dyDescent="0.25">
      <c r="A2836" t="s">
        <v>18</v>
      </c>
      <c r="B2836" t="s">
        <v>36</v>
      </c>
      <c r="C2836" t="s">
        <v>37</v>
      </c>
      <c r="D2836" t="s">
        <v>38</v>
      </c>
      <c r="E2836" t="s">
        <v>104</v>
      </c>
      <c r="F2836" t="s">
        <v>27</v>
      </c>
      <c r="G2836">
        <v>15108300911</v>
      </c>
      <c r="H2836" t="s">
        <v>309</v>
      </c>
      <c r="I2836" t="s">
        <v>25</v>
      </c>
      <c r="J2836">
        <v>124</v>
      </c>
      <c r="K2836">
        <v>1.5</v>
      </c>
      <c r="L2836">
        <v>1</v>
      </c>
      <c r="M2836">
        <v>124</v>
      </c>
      <c r="N2836">
        <v>1.5</v>
      </c>
      <c r="O2836">
        <v>1</v>
      </c>
      <c r="P2836">
        <v>1.5</v>
      </c>
      <c r="Q2836">
        <v>1.5</v>
      </c>
      <c r="R2836" s="1">
        <v>44694</v>
      </c>
      <c r="S2836" t="str">
        <f t="shared" si="220"/>
        <v>CheezIt - White Cheddar</v>
      </c>
      <c r="T2836" t="str">
        <f t="shared" si="221"/>
        <v>Food</v>
      </c>
      <c r="U2836" t="str">
        <f>IF(T2836="Cell is Blank - Dis-regard",_xlfn.XLOOKUP(S2836,'Categroy Lookup'!A:A,'Categroy Lookup'!B:B,"Cell is Blank - Dis-regard"),T2836)</f>
        <v>Food</v>
      </c>
      <c r="V2836" t="b">
        <f t="shared" si="223"/>
        <v>1</v>
      </c>
      <c r="W2836">
        <f t="shared" si="222"/>
        <v>1.5</v>
      </c>
      <c r="X2836" s="8">
        <f t="shared" si="224"/>
        <v>1</v>
      </c>
      <c r="Y2836" t="s">
        <v>528</v>
      </c>
      <c r="Z2836" t="s">
        <v>532</v>
      </c>
      <c r="AB2836" t="s">
        <v>689</v>
      </c>
      <c r="AC2836" t="s">
        <v>815</v>
      </c>
      <c r="AD2836">
        <v>2022</v>
      </c>
    </row>
    <row r="2837" spans="1:30" x14ac:dyDescent="0.25">
      <c r="A2837" t="s">
        <v>18</v>
      </c>
      <c r="B2837" t="s">
        <v>36</v>
      </c>
      <c r="C2837" t="s">
        <v>37</v>
      </c>
      <c r="D2837" t="s">
        <v>38</v>
      </c>
      <c r="E2837" t="s">
        <v>192</v>
      </c>
      <c r="F2837" t="s">
        <v>27</v>
      </c>
      <c r="G2837">
        <v>15108312079</v>
      </c>
      <c r="H2837" t="s">
        <v>309</v>
      </c>
      <c r="I2837" t="s">
        <v>25</v>
      </c>
      <c r="J2837">
        <v>125</v>
      </c>
      <c r="K2837">
        <v>1.5</v>
      </c>
      <c r="L2837">
        <v>1</v>
      </c>
      <c r="M2837">
        <v>125</v>
      </c>
      <c r="N2837">
        <v>1.5</v>
      </c>
      <c r="O2837">
        <v>1</v>
      </c>
      <c r="P2837">
        <v>1.5</v>
      </c>
      <c r="Q2837">
        <v>1.5</v>
      </c>
      <c r="R2837" s="1">
        <v>44694</v>
      </c>
      <c r="S2837" t="str">
        <f t="shared" si="220"/>
        <v>CheezIt - Cheddar Sour Cream and Onion</v>
      </c>
      <c r="T2837" t="str">
        <f t="shared" si="221"/>
        <v>Food</v>
      </c>
      <c r="U2837" t="str">
        <f>IF(T2837="Cell is Blank - Dis-regard",_xlfn.XLOOKUP(S2837,'Categroy Lookup'!A:A,'Categroy Lookup'!B:B,"Cell is Blank - Dis-regard"),T2837)</f>
        <v>Food</v>
      </c>
      <c r="V2837" t="b">
        <f t="shared" si="223"/>
        <v>1</v>
      </c>
      <c r="W2837">
        <f t="shared" si="222"/>
        <v>1.5</v>
      </c>
      <c r="X2837" s="8">
        <f t="shared" si="224"/>
        <v>1</v>
      </c>
      <c r="Y2837" t="s">
        <v>528</v>
      </c>
      <c r="Z2837" t="s">
        <v>570</v>
      </c>
      <c r="AB2837" t="s">
        <v>689</v>
      </c>
      <c r="AC2837" t="s">
        <v>815</v>
      </c>
      <c r="AD2837">
        <v>2022</v>
      </c>
    </row>
    <row r="2838" spans="1:30" x14ac:dyDescent="0.25">
      <c r="A2838" t="s">
        <v>18</v>
      </c>
      <c r="B2838" t="s">
        <v>36</v>
      </c>
      <c r="C2838" t="s">
        <v>37</v>
      </c>
      <c r="D2838" t="s">
        <v>38</v>
      </c>
      <c r="E2838" t="s">
        <v>192</v>
      </c>
      <c r="F2838" t="s">
        <v>27</v>
      </c>
      <c r="G2838">
        <v>15108316327</v>
      </c>
      <c r="H2838" t="s">
        <v>309</v>
      </c>
      <c r="I2838" t="s">
        <v>25</v>
      </c>
      <c r="J2838">
        <v>125</v>
      </c>
      <c r="K2838">
        <v>1.5</v>
      </c>
      <c r="L2838">
        <v>1</v>
      </c>
      <c r="M2838">
        <v>125</v>
      </c>
      <c r="N2838">
        <v>1.5</v>
      </c>
      <c r="O2838">
        <v>1</v>
      </c>
      <c r="P2838">
        <v>1.5</v>
      </c>
      <c r="Q2838">
        <v>1.5</v>
      </c>
      <c r="R2838" s="1">
        <v>44694</v>
      </c>
      <c r="S2838" t="str">
        <f t="shared" si="220"/>
        <v>CheezIt - Cheddar Sour Cream and Onion</v>
      </c>
      <c r="T2838" t="str">
        <f t="shared" si="221"/>
        <v>Food</v>
      </c>
      <c r="U2838" t="str">
        <f>IF(T2838="Cell is Blank - Dis-regard",_xlfn.XLOOKUP(S2838,'Categroy Lookup'!A:A,'Categroy Lookup'!B:B,"Cell is Blank - Dis-regard"),T2838)</f>
        <v>Food</v>
      </c>
      <c r="V2838" t="b">
        <f t="shared" si="223"/>
        <v>1</v>
      </c>
      <c r="W2838">
        <f t="shared" si="222"/>
        <v>1.5</v>
      </c>
      <c r="X2838" s="8">
        <f t="shared" si="224"/>
        <v>1</v>
      </c>
      <c r="Y2838" t="s">
        <v>528</v>
      </c>
      <c r="Z2838" t="s">
        <v>570</v>
      </c>
      <c r="AB2838" t="s">
        <v>689</v>
      </c>
      <c r="AC2838" t="s">
        <v>815</v>
      </c>
      <c r="AD2838">
        <v>2022</v>
      </c>
    </row>
    <row r="2839" spans="1:30" x14ac:dyDescent="0.25">
      <c r="A2839" t="s">
        <v>18</v>
      </c>
      <c r="B2839" t="s">
        <v>197</v>
      </c>
      <c r="C2839" t="s">
        <v>198</v>
      </c>
      <c r="D2839" t="s">
        <v>199</v>
      </c>
      <c r="E2839" t="s">
        <v>72</v>
      </c>
      <c r="F2839" t="s">
        <v>55</v>
      </c>
      <c r="G2839">
        <v>15108780925</v>
      </c>
      <c r="H2839" t="s">
        <v>309</v>
      </c>
      <c r="I2839" t="s">
        <v>33</v>
      </c>
      <c r="J2839">
        <v>144</v>
      </c>
      <c r="K2839">
        <v>1.5</v>
      </c>
      <c r="L2839">
        <v>1</v>
      </c>
      <c r="M2839">
        <v>144</v>
      </c>
      <c r="N2839">
        <v>1.5</v>
      </c>
      <c r="O2839">
        <v>1</v>
      </c>
      <c r="P2839">
        <v>1.5</v>
      </c>
      <c r="Q2839">
        <v>1.5</v>
      </c>
      <c r="R2839" s="1">
        <v>44694</v>
      </c>
      <c r="S2839" t="str">
        <f t="shared" si="220"/>
        <v>Poland Springs Water</v>
      </c>
      <c r="T2839" t="str">
        <f t="shared" si="221"/>
        <v>Water</v>
      </c>
      <c r="U2839" t="str">
        <f>IF(T2839="Cell is Blank - Dis-regard",_xlfn.XLOOKUP(S2839,'Categroy Lookup'!A:A,'Categroy Lookup'!B:B,"Cell is Blank - Dis-regard"),T2839)</f>
        <v>Water</v>
      </c>
      <c r="V2839" t="b">
        <f t="shared" si="223"/>
        <v>1</v>
      </c>
      <c r="W2839">
        <f t="shared" si="222"/>
        <v>1.5</v>
      </c>
      <c r="X2839" s="8">
        <f t="shared" si="224"/>
        <v>1</v>
      </c>
      <c r="Y2839" t="s">
        <v>72</v>
      </c>
      <c r="AB2839" t="s">
        <v>689</v>
      </c>
      <c r="AC2839" t="s">
        <v>815</v>
      </c>
      <c r="AD2839">
        <v>2022</v>
      </c>
    </row>
    <row r="2840" spans="1:30" x14ac:dyDescent="0.25">
      <c r="A2840" t="s">
        <v>18</v>
      </c>
      <c r="B2840" t="s">
        <v>28</v>
      </c>
      <c r="C2840" t="s">
        <v>20</v>
      </c>
      <c r="D2840" t="s">
        <v>29</v>
      </c>
      <c r="E2840" t="s">
        <v>26</v>
      </c>
      <c r="F2840" t="s">
        <v>27</v>
      </c>
      <c r="G2840">
        <v>15108840792</v>
      </c>
      <c r="H2840" t="s">
        <v>309</v>
      </c>
      <c r="I2840" t="s">
        <v>25</v>
      </c>
      <c r="J2840">
        <v>124</v>
      </c>
      <c r="K2840">
        <v>1.5</v>
      </c>
      <c r="L2840">
        <v>1</v>
      </c>
      <c r="M2840">
        <v>124</v>
      </c>
      <c r="N2840">
        <v>1.5</v>
      </c>
      <c r="O2840">
        <v>1</v>
      </c>
      <c r="P2840">
        <v>1.5</v>
      </c>
      <c r="Q2840">
        <v>1.5</v>
      </c>
      <c r="R2840" s="1">
        <v>44694</v>
      </c>
      <c r="S2840" t="str">
        <f t="shared" si="220"/>
        <v>Takis - Hot Chilli Pepper &amp; Lime</v>
      </c>
      <c r="T2840" t="str">
        <f t="shared" si="221"/>
        <v>Food</v>
      </c>
      <c r="U2840" t="str">
        <f>IF(T2840="Cell is Blank - Dis-regard",_xlfn.XLOOKUP(S2840,'Categroy Lookup'!A:A,'Categroy Lookup'!B:B,"Cell is Blank - Dis-regard"),T2840)</f>
        <v>Food</v>
      </c>
      <c r="V2840" t="b">
        <f t="shared" si="223"/>
        <v>1</v>
      </c>
      <c r="W2840">
        <f t="shared" si="222"/>
        <v>1.5</v>
      </c>
      <c r="X2840" s="8">
        <f t="shared" si="224"/>
        <v>1</v>
      </c>
      <c r="Y2840" t="s">
        <v>469</v>
      </c>
      <c r="Z2840" t="s">
        <v>470</v>
      </c>
      <c r="AB2840" t="s">
        <v>689</v>
      </c>
      <c r="AC2840" t="s">
        <v>815</v>
      </c>
      <c r="AD2840">
        <v>2022</v>
      </c>
    </row>
    <row r="2841" spans="1:30" x14ac:dyDescent="0.25">
      <c r="A2841" t="s">
        <v>18</v>
      </c>
      <c r="B2841" t="s">
        <v>28</v>
      </c>
      <c r="C2841" t="s">
        <v>20</v>
      </c>
      <c r="D2841" t="s">
        <v>29</v>
      </c>
      <c r="E2841" t="s">
        <v>93</v>
      </c>
      <c r="F2841" t="s">
        <v>23</v>
      </c>
      <c r="G2841">
        <v>15108848488</v>
      </c>
      <c r="H2841" t="s">
        <v>309</v>
      </c>
      <c r="I2841" t="s">
        <v>25</v>
      </c>
      <c r="J2841">
        <v>140</v>
      </c>
      <c r="K2841">
        <v>1.5</v>
      </c>
      <c r="L2841">
        <v>1</v>
      </c>
      <c r="M2841">
        <v>140</v>
      </c>
      <c r="N2841">
        <v>1.5</v>
      </c>
      <c r="O2841">
        <v>1</v>
      </c>
      <c r="P2841">
        <v>1.5</v>
      </c>
      <c r="Q2841">
        <v>1.5</v>
      </c>
      <c r="R2841" s="1">
        <v>44694</v>
      </c>
      <c r="S2841" t="str">
        <f t="shared" si="220"/>
        <v>Coca Cola - Zero Sugar</v>
      </c>
      <c r="T2841" t="str">
        <f t="shared" si="221"/>
        <v>Carbonated</v>
      </c>
      <c r="U2841" t="str">
        <f>IF(T2841="Cell is Blank - Dis-regard",_xlfn.XLOOKUP(S2841,'Categroy Lookup'!A:A,'Categroy Lookup'!B:B,"Cell is Blank - Dis-regard"),T2841)</f>
        <v>Carbonated</v>
      </c>
      <c r="V2841" t="b">
        <f t="shared" si="223"/>
        <v>1</v>
      </c>
      <c r="W2841">
        <f t="shared" si="222"/>
        <v>1.5</v>
      </c>
      <c r="X2841" s="8">
        <f t="shared" si="224"/>
        <v>1</v>
      </c>
      <c r="Y2841" t="s">
        <v>524</v>
      </c>
      <c r="Z2841" t="s">
        <v>525</v>
      </c>
      <c r="AB2841" t="s">
        <v>689</v>
      </c>
      <c r="AC2841" t="s">
        <v>815</v>
      </c>
      <c r="AD2841">
        <v>2022</v>
      </c>
    </row>
    <row r="2842" spans="1:30" x14ac:dyDescent="0.25">
      <c r="A2842" t="s">
        <v>18</v>
      </c>
      <c r="B2842" t="s">
        <v>19</v>
      </c>
      <c r="C2842" t="s">
        <v>20</v>
      </c>
      <c r="D2842" t="s">
        <v>21</v>
      </c>
      <c r="E2842" t="s">
        <v>269</v>
      </c>
      <c r="F2842" t="s">
        <v>23</v>
      </c>
      <c r="G2842">
        <v>15108877759</v>
      </c>
      <c r="H2842" t="s">
        <v>309</v>
      </c>
      <c r="I2842" t="s">
        <v>33</v>
      </c>
      <c r="J2842">
        <v>141</v>
      </c>
      <c r="K2842">
        <v>1.5</v>
      </c>
      <c r="L2842">
        <v>1</v>
      </c>
      <c r="M2842">
        <v>141</v>
      </c>
      <c r="N2842">
        <v>1.5</v>
      </c>
      <c r="O2842">
        <v>1</v>
      </c>
      <c r="P2842">
        <v>1.5</v>
      </c>
      <c r="Q2842">
        <v>1.5</v>
      </c>
      <c r="R2842" s="1">
        <v>44694</v>
      </c>
      <c r="S2842" t="str">
        <f t="shared" si="220"/>
        <v>Bubly - Mango</v>
      </c>
      <c r="T2842" t="str">
        <f t="shared" si="221"/>
        <v>Carbonated</v>
      </c>
      <c r="U2842" t="str">
        <f>IF(T2842="Cell is Blank - Dis-regard",_xlfn.XLOOKUP(S2842,'Categroy Lookup'!A:A,'Categroy Lookup'!B:B,"Cell is Blank - Dis-regard"),T2842)</f>
        <v>Carbonated</v>
      </c>
      <c r="V2842" t="b">
        <f t="shared" si="223"/>
        <v>1</v>
      </c>
      <c r="W2842">
        <f t="shared" si="222"/>
        <v>1.5</v>
      </c>
      <c r="X2842" s="8">
        <f t="shared" si="224"/>
        <v>1</v>
      </c>
      <c r="Y2842" t="s">
        <v>504</v>
      </c>
      <c r="Z2842" t="s">
        <v>614</v>
      </c>
      <c r="AB2842" t="s">
        <v>689</v>
      </c>
      <c r="AC2842" t="s">
        <v>815</v>
      </c>
      <c r="AD2842">
        <v>2022</v>
      </c>
    </row>
    <row r="2843" spans="1:30" x14ac:dyDescent="0.25">
      <c r="A2843" t="s">
        <v>18</v>
      </c>
      <c r="B2843" t="s">
        <v>197</v>
      </c>
      <c r="C2843" t="s">
        <v>198</v>
      </c>
      <c r="D2843" t="s">
        <v>199</v>
      </c>
      <c r="E2843" t="s">
        <v>268</v>
      </c>
      <c r="F2843" t="s">
        <v>27</v>
      </c>
      <c r="G2843">
        <v>15108915525</v>
      </c>
      <c r="H2843" t="s">
        <v>309</v>
      </c>
      <c r="I2843" t="s">
        <v>25</v>
      </c>
      <c r="J2843">
        <v>113</v>
      </c>
      <c r="K2843">
        <v>1.5</v>
      </c>
      <c r="L2843">
        <v>1</v>
      </c>
      <c r="M2843">
        <v>113</v>
      </c>
      <c r="N2843">
        <v>1.5</v>
      </c>
      <c r="O2843">
        <v>1</v>
      </c>
      <c r="P2843">
        <v>1.5</v>
      </c>
      <c r="Q2843">
        <v>1.5</v>
      </c>
      <c r="R2843" s="1">
        <v>44694</v>
      </c>
      <c r="S2843" t="str">
        <f t="shared" si="220"/>
        <v>Pop Corners - White Cheddar</v>
      </c>
      <c r="T2843" t="str">
        <f t="shared" si="221"/>
        <v>Food</v>
      </c>
      <c r="U2843" t="str">
        <f>IF(T2843="Cell is Blank - Dis-regard",_xlfn.XLOOKUP(S2843,'Categroy Lookup'!A:A,'Categroy Lookup'!B:B,"Cell is Blank - Dis-regard"),T2843)</f>
        <v>Food</v>
      </c>
      <c r="V2843" t="b">
        <f t="shared" si="223"/>
        <v>1</v>
      </c>
      <c r="W2843">
        <f t="shared" si="222"/>
        <v>1.5</v>
      </c>
      <c r="X2843" s="8">
        <f t="shared" si="224"/>
        <v>1</v>
      </c>
      <c r="Y2843" t="s">
        <v>606</v>
      </c>
      <c r="Z2843" t="s">
        <v>532</v>
      </c>
      <c r="AB2843" t="s">
        <v>689</v>
      </c>
      <c r="AC2843" t="s">
        <v>815</v>
      </c>
      <c r="AD2843">
        <v>2022</v>
      </c>
    </row>
    <row r="2844" spans="1:30" x14ac:dyDescent="0.25">
      <c r="A2844" t="s">
        <v>18</v>
      </c>
      <c r="B2844" t="s">
        <v>197</v>
      </c>
      <c r="C2844" t="s">
        <v>198</v>
      </c>
      <c r="D2844" t="s">
        <v>199</v>
      </c>
      <c r="E2844" t="s">
        <v>72</v>
      </c>
      <c r="F2844" t="s">
        <v>55</v>
      </c>
      <c r="G2844">
        <v>15108982874</v>
      </c>
      <c r="H2844" t="s">
        <v>309</v>
      </c>
      <c r="I2844" t="s">
        <v>33</v>
      </c>
      <c r="J2844">
        <v>144</v>
      </c>
      <c r="K2844">
        <v>1.5</v>
      </c>
      <c r="L2844">
        <v>1</v>
      </c>
      <c r="M2844">
        <v>144</v>
      </c>
      <c r="N2844">
        <v>1.5</v>
      </c>
      <c r="O2844">
        <v>1</v>
      </c>
      <c r="P2844">
        <v>1.5</v>
      </c>
      <c r="Q2844">
        <v>1.5</v>
      </c>
      <c r="R2844" s="1">
        <v>44694</v>
      </c>
      <c r="S2844" t="str">
        <f t="shared" si="220"/>
        <v>Poland Springs Water</v>
      </c>
      <c r="T2844" t="str">
        <f t="shared" si="221"/>
        <v>Water</v>
      </c>
      <c r="U2844" t="str">
        <f>IF(T2844="Cell is Blank - Dis-regard",_xlfn.XLOOKUP(S2844,'Categroy Lookup'!A:A,'Categroy Lookup'!B:B,"Cell is Blank - Dis-regard"),T2844)</f>
        <v>Water</v>
      </c>
      <c r="V2844" t="b">
        <f t="shared" si="223"/>
        <v>1</v>
      </c>
      <c r="W2844">
        <f t="shared" si="222"/>
        <v>1.5</v>
      </c>
      <c r="X2844" s="8">
        <f t="shared" si="224"/>
        <v>1</v>
      </c>
      <c r="Y2844" t="s">
        <v>72</v>
      </c>
      <c r="AB2844" t="s">
        <v>689</v>
      </c>
      <c r="AC2844" t="s">
        <v>815</v>
      </c>
      <c r="AD2844">
        <v>2022</v>
      </c>
    </row>
    <row r="2845" spans="1:30" x14ac:dyDescent="0.25">
      <c r="A2845" t="s">
        <v>18</v>
      </c>
      <c r="B2845" t="s">
        <v>197</v>
      </c>
      <c r="C2845" t="s">
        <v>198</v>
      </c>
      <c r="D2845" t="s">
        <v>199</v>
      </c>
      <c r="E2845" t="s">
        <v>93</v>
      </c>
      <c r="F2845" t="s">
        <v>23</v>
      </c>
      <c r="G2845">
        <v>15108986858</v>
      </c>
      <c r="H2845" t="s">
        <v>309</v>
      </c>
      <c r="I2845" t="s">
        <v>33</v>
      </c>
      <c r="J2845">
        <v>142</v>
      </c>
      <c r="K2845">
        <v>1.5</v>
      </c>
      <c r="L2845">
        <v>1</v>
      </c>
      <c r="M2845">
        <v>142</v>
      </c>
      <c r="N2845">
        <v>1.5</v>
      </c>
      <c r="O2845">
        <v>1</v>
      </c>
      <c r="P2845">
        <v>1.5</v>
      </c>
      <c r="Q2845">
        <v>1.5</v>
      </c>
      <c r="R2845" s="1">
        <v>44694</v>
      </c>
      <c r="S2845" t="str">
        <f t="shared" si="220"/>
        <v>Coca Cola - Zero Sugar</v>
      </c>
      <c r="T2845" t="str">
        <f t="shared" si="221"/>
        <v>Carbonated</v>
      </c>
      <c r="U2845" t="str">
        <f>IF(T2845="Cell is Blank - Dis-regard",_xlfn.XLOOKUP(S2845,'Categroy Lookup'!A:A,'Categroy Lookup'!B:B,"Cell is Blank - Dis-regard"),T2845)</f>
        <v>Carbonated</v>
      </c>
      <c r="V2845" t="b">
        <f t="shared" si="223"/>
        <v>1</v>
      </c>
      <c r="W2845">
        <f t="shared" si="222"/>
        <v>1.5</v>
      </c>
      <c r="X2845" s="8">
        <f t="shared" si="224"/>
        <v>1</v>
      </c>
      <c r="Y2845" t="s">
        <v>524</v>
      </c>
      <c r="Z2845" t="s">
        <v>525</v>
      </c>
      <c r="AB2845" t="s">
        <v>689</v>
      </c>
      <c r="AC2845" t="s">
        <v>815</v>
      </c>
      <c r="AD2845">
        <v>2022</v>
      </c>
    </row>
    <row r="2846" spans="1:30" x14ac:dyDescent="0.25">
      <c r="A2846" t="s">
        <v>18</v>
      </c>
      <c r="B2846" t="s">
        <v>40</v>
      </c>
      <c r="C2846" t="s">
        <v>41</v>
      </c>
      <c r="D2846" t="s">
        <v>42</v>
      </c>
      <c r="E2846" t="s">
        <v>133</v>
      </c>
      <c r="F2846" t="s">
        <v>27</v>
      </c>
      <c r="G2846">
        <v>15109454404</v>
      </c>
      <c r="H2846" t="s">
        <v>309</v>
      </c>
      <c r="I2846" t="s">
        <v>33</v>
      </c>
      <c r="J2846">
        <v>110</v>
      </c>
      <c r="K2846">
        <v>1.5</v>
      </c>
      <c r="L2846">
        <v>1</v>
      </c>
      <c r="M2846">
        <v>110</v>
      </c>
      <c r="N2846">
        <v>1.5</v>
      </c>
      <c r="O2846">
        <v>1</v>
      </c>
      <c r="P2846">
        <v>1.5</v>
      </c>
      <c r="Q2846">
        <v>1.5</v>
      </c>
      <c r="R2846" s="1">
        <v>44694</v>
      </c>
      <c r="S2846" t="str">
        <f t="shared" si="220"/>
        <v>Funyuns - Flaming Hot</v>
      </c>
      <c r="T2846" t="str">
        <f t="shared" si="221"/>
        <v>Food</v>
      </c>
      <c r="U2846" t="str">
        <f>IF(T2846="Cell is Blank - Dis-regard",_xlfn.XLOOKUP(S2846,'Categroy Lookup'!A:A,'Categroy Lookup'!B:B,"Cell is Blank - Dis-regard"),T2846)</f>
        <v>Food</v>
      </c>
      <c r="V2846" t="b">
        <f t="shared" si="223"/>
        <v>1</v>
      </c>
      <c r="W2846">
        <f t="shared" si="222"/>
        <v>1.5</v>
      </c>
      <c r="X2846" s="8">
        <f t="shared" si="224"/>
        <v>1</v>
      </c>
      <c r="Y2846" t="s">
        <v>553</v>
      </c>
      <c r="Z2846" t="s">
        <v>501</v>
      </c>
      <c r="AB2846" t="s">
        <v>689</v>
      </c>
      <c r="AC2846" t="s">
        <v>815</v>
      </c>
      <c r="AD2846">
        <v>2022</v>
      </c>
    </row>
    <row r="2847" spans="1:30" x14ac:dyDescent="0.25">
      <c r="A2847" t="s">
        <v>18</v>
      </c>
      <c r="B2847" t="s">
        <v>40</v>
      </c>
      <c r="C2847" t="s">
        <v>41</v>
      </c>
      <c r="D2847" t="s">
        <v>42</v>
      </c>
      <c r="E2847" t="s">
        <v>310</v>
      </c>
      <c r="G2847">
        <v>15109498722</v>
      </c>
      <c r="H2847" t="s">
        <v>309</v>
      </c>
      <c r="I2847" t="s">
        <v>33</v>
      </c>
      <c r="J2847">
        <v>113</v>
      </c>
      <c r="K2847">
        <v>1.5</v>
      </c>
      <c r="L2847">
        <v>1</v>
      </c>
      <c r="M2847">
        <v>113</v>
      </c>
      <c r="N2847">
        <v>1.5</v>
      </c>
      <c r="O2847">
        <v>1</v>
      </c>
      <c r="P2847">
        <v>1.5</v>
      </c>
      <c r="Q2847">
        <v>1.5</v>
      </c>
      <c r="R2847" s="1">
        <v>44694</v>
      </c>
      <c r="S2847" t="str">
        <f t="shared" si="220"/>
        <v>Doritos Spicy Nacho</v>
      </c>
      <c r="T2847" t="str">
        <f t="shared" si="221"/>
        <v>Cell is Blank - Dis-regard</v>
      </c>
      <c r="U2847" t="str">
        <f>IF(T2847="Cell is Blank - Dis-regard",_xlfn.XLOOKUP(S2847,'Categroy Lookup'!A:A,'Categroy Lookup'!B:B,"Cell is Blank - Dis-regard"),T2847)</f>
        <v>Food</v>
      </c>
      <c r="V2847" t="b">
        <f t="shared" si="223"/>
        <v>1</v>
      </c>
      <c r="W2847">
        <f t="shared" si="222"/>
        <v>1.5</v>
      </c>
      <c r="X2847" s="8">
        <f t="shared" si="224"/>
        <v>1</v>
      </c>
      <c r="Y2847" t="s">
        <v>310</v>
      </c>
      <c r="AB2847" t="s">
        <v>689</v>
      </c>
      <c r="AC2847" t="s">
        <v>815</v>
      </c>
      <c r="AD2847">
        <v>2022</v>
      </c>
    </row>
    <row r="2848" spans="1:30" x14ac:dyDescent="0.25">
      <c r="A2848" t="s">
        <v>18</v>
      </c>
      <c r="B2848" t="s">
        <v>28</v>
      </c>
      <c r="C2848" t="s">
        <v>20</v>
      </c>
      <c r="D2848" t="s">
        <v>29</v>
      </c>
      <c r="E2848" t="s">
        <v>103</v>
      </c>
      <c r="F2848" t="s">
        <v>55</v>
      </c>
      <c r="G2848">
        <v>15109534990</v>
      </c>
      <c r="H2848" t="s">
        <v>309</v>
      </c>
      <c r="I2848" t="s">
        <v>25</v>
      </c>
      <c r="J2848">
        <v>145</v>
      </c>
      <c r="K2848">
        <v>2.75</v>
      </c>
      <c r="L2848">
        <v>1</v>
      </c>
      <c r="M2848">
        <v>145</v>
      </c>
      <c r="N2848">
        <v>2.75</v>
      </c>
      <c r="O2848">
        <v>1</v>
      </c>
      <c r="P2848">
        <v>2.75</v>
      </c>
      <c r="Q2848">
        <v>2.75</v>
      </c>
      <c r="R2848" s="1">
        <v>44694</v>
      </c>
      <c r="S2848" t="str">
        <f t="shared" si="220"/>
        <v>Vitamin Water - Ice Cool Blue Lavender</v>
      </c>
      <c r="T2848" t="str">
        <f t="shared" si="221"/>
        <v>Water</v>
      </c>
      <c r="U2848" t="str">
        <f>IF(T2848="Cell is Blank - Dis-regard",_xlfn.XLOOKUP(S2848,'Categroy Lookup'!A:A,'Categroy Lookup'!B:B,"Cell is Blank - Dis-regard"),T2848)</f>
        <v>Water</v>
      </c>
      <c r="V2848" t="b">
        <f t="shared" si="223"/>
        <v>1</v>
      </c>
      <c r="W2848">
        <f t="shared" si="222"/>
        <v>2.75</v>
      </c>
      <c r="X2848" s="8">
        <f t="shared" si="224"/>
        <v>1.8333333333333333</v>
      </c>
      <c r="Y2848" t="s">
        <v>489</v>
      </c>
      <c r="Z2848" t="s">
        <v>531</v>
      </c>
      <c r="AB2848" t="s">
        <v>689</v>
      </c>
      <c r="AC2848" t="s">
        <v>815</v>
      </c>
      <c r="AD2848">
        <v>2022</v>
      </c>
    </row>
    <row r="2849" spans="1:30" x14ac:dyDescent="0.25">
      <c r="A2849" t="s">
        <v>18</v>
      </c>
      <c r="B2849" t="s">
        <v>40</v>
      </c>
      <c r="C2849" t="s">
        <v>41</v>
      </c>
      <c r="D2849" t="s">
        <v>42</v>
      </c>
      <c r="E2849" t="s">
        <v>93</v>
      </c>
      <c r="F2849" t="s">
        <v>23</v>
      </c>
      <c r="G2849">
        <v>15109734526</v>
      </c>
      <c r="H2849" t="s">
        <v>309</v>
      </c>
      <c r="I2849" t="s">
        <v>33</v>
      </c>
      <c r="J2849">
        <v>141</v>
      </c>
      <c r="K2849">
        <v>1.5</v>
      </c>
      <c r="L2849">
        <v>1</v>
      </c>
      <c r="M2849">
        <v>141</v>
      </c>
      <c r="N2849">
        <v>1.5</v>
      </c>
      <c r="O2849">
        <v>1</v>
      </c>
      <c r="P2849">
        <v>1.5</v>
      </c>
      <c r="Q2849">
        <v>1.5</v>
      </c>
      <c r="R2849" s="1">
        <v>44694</v>
      </c>
      <c r="S2849" t="str">
        <f t="shared" si="220"/>
        <v>Coca Cola - Zero Sugar</v>
      </c>
      <c r="T2849" t="str">
        <f t="shared" si="221"/>
        <v>Carbonated</v>
      </c>
      <c r="U2849" t="str">
        <f>IF(T2849="Cell is Blank - Dis-regard",_xlfn.XLOOKUP(S2849,'Categroy Lookup'!A:A,'Categroy Lookup'!B:B,"Cell is Blank - Dis-regard"),T2849)</f>
        <v>Carbonated</v>
      </c>
      <c r="V2849" t="b">
        <f t="shared" si="223"/>
        <v>1</v>
      </c>
      <c r="W2849">
        <f t="shared" si="222"/>
        <v>1.5</v>
      </c>
      <c r="X2849" s="8">
        <f t="shared" si="224"/>
        <v>1</v>
      </c>
      <c r="Y2849" t="s">
        <v>524</v>
      </c>
      <c r="Z2849" t="s">
        <v>525</v>
      </c>
      <c r="AB2849" t="s">
        <v>689</v>
      </c>
      <c r="AC2849" t="s">
        <v>815</v>
      </c>
      <c r="AD2849">
        <v>2022</v>
      </c>
    </row>
    <row r="2850" spans="1:30" x14ac:dyDescent="0.25">
      <c r="A2850" t="s">
        <v>18</v>
      </c>
      <c r="B2850" t="s">
        <v>40</v>
      </c>
      <c r="C2850" t="s">
        <v>41</v>
      </c>
      <c r="D2850" t="s">
        <v>42</v>
      </c>
      <c r="E2850" t="s">
        <v>91</v>
      </c>
      <c r="F2850" t="s">
        <v>27</v>
      </c>
      <c r="G2850">
        <v>15109734622</v>
      </c>
      <c r="H2850" t="s">
        <v>309</v>
      </c>
      <c r="I2850" t="s">
        <v>33</v>
      </c>
      <c r="J2850">
        <v>111</v>
      </c>
      <c r="K2850">
        <v>1.5</v>
      </c>
      <c r="L2850">
        <v>1</v>
      </c>
      <c r="M2850">
        <v>111</v>
      </c>
      <c r="N2850">
        <v>1.5</v>
      </c>
      <c r="O2850">
        <v>1</v>
      </c>
      <c r="P2850">
        <v>1.5</v>
      </c>
      <c r="Q2850">
        <v>1.5</v>
      </c>
      <c r="R2850" s="1">
        <v>44694</v>
      </c>
      <c r="S2850" t="str">
        <f t="shared" si="220"/>
        <v>Chesters Fries Flaming hot</v>
      </c>
      <c r="T2850" t="str">
        <f t="shared" si="221"/>
        <v>Food</v>
      </c>
      <c r="U2850" t="str">
        <f>IF(T2850="Cell is Blank - Dis-regard",_xlfn.XLOOKUP(S2850,'Categroy Lookup'!A:A,'Categroy Lookup'!B:B,"Cell is Blank - Dis-regard"),T2850)</f>
        <v>Food</v>
      </c>
      <c r="V2850" t="b">
        <f t="shared" si="223"/>
        <v>1</v>
      </c>
      <c r="W2850">
        <f t="shared" si="222"/>
        <v>1.5</v>
      </c>
      <c r="X2850" s="8">
        <f t="shared" si="224"/>
        <v>1</v>
      </c>
      <c r="Y2850" t="s">
        <v>91</v>
      </c>
      <c r="AB2850" t="s">
        <v>689</v>
      </c>
      <c r="AC2850" t="s">
        <v>815</v>
      </c>
      <c r="AD2850">
        <v>2022</v>
      </c>
    </row>
    <row r="2851" spans="1:30" x14ac:dyDescent="0.25">
      <c r="A2851" t="s">
        <v>18</v>
      </c>
      <c r="B2851" t="s">
        <v>40</v>
      </c>
      <c r="C2851" t="s">
        <v>41</v>
      </c>
      <c r="D2851" t="s">
        <v>42</v>
      </c>
      <c r="E2851" t="s">
        <v>131</v>
      </c>
      <c r="F2851" t="s">
        <v>23</v>
      </c>
      <c r="G2851">
        <v>15109893887</v>
      </c>
      <c r="H2851" t="s">
        <v>309</v>
      </c>
      <c r="I2851" t="s">
        <v>33</v>
      </c>
      <c r="J2851">
        <v>140</v>
      </c>
      <c r="K2851">
        <v>1.25</v>
      </c>
      <c r="L2851">
        <v>1</v>
      </c>
      <c r="M2851">
        <v>140</v>
      </c>
      <c r="N2851">
        <v>1.25</v>
      </c>
      <c r="O2851">
        <v>1</v>
      </c>
      <c r="P2851">
        <v>1.25</v>
      </c>
      <c r="Q2851">
        <v>1.25</v>
      </c>
      <c r="R2851" s="1">
        <v>44694</v>
      </c>
      <c r="S2851" t="str">
        <f t="shared" si="220"/>
        <v>Sunkist Soda - Orange</v>
      </c>
      <c r="T2851" t="str">
        <f t="shared" si="221"/>
        <v>Carbonated</v>
      </c>
      <c r="U2851" t="str">
        <f>IF(T2851="Cell is Blank - Dis-regard",_xlfn.XLOOKUP(S2851,'Categroy Lookup'!A:A,'Categroy Lookup'!B:B,"Cell is Blank - Dis-regard"),T2851)</f>
        <v>Carbonated</v>
      </c>
      <c r="V2851" t="b">
        <f t="shared" si="223"/>
        <v>1</v>
      </c>
      <c r="W2851">
        <f t="shared" si="222"/>
        <v>1.25</v>
      </c>
      <c r="X2851" s="8">
        <f t="shared" si="224"/>
        <v>0.83333333333333337</v>
      </c>
      <c r="Y2851" t="s">
        <v>551</v>
      </c>
      <c r="Z2851" t="s">
        <v>552</v>
      </c>
      <c r="AB2851" t="s">
        <v>689</v>
      </c>
      <c r="AC2851" t="s">
        <v>815</v>
      </c>
      <c r="AD2851">
        <v>2022</v>
      </c>
    </row>
    <row r="2852" spans="1:30" x14ac:dyDescent="0.25">
      <c r="A2852" t="s">
        <v>18</v>
      </c>
      <c r="B2852" t="s">
        <v>40</v>
      </c>
      <c r="C2852" t="s">
        <v>41</v>
      </c>
      <c r="D2852" t="s">
        <v>42</v>
      </c>
      <c r="E2852" t="s">
        <v>48</v>
      </c>
      <c r="F2852" t="s">
        <v>27</v>
      </c>
      <c r="G2852">
        <v>15109996622</v>
      </c>
      <c r="H2852" t="s">
        <v>309</v>
      </c>
      <c r="I2852" t="s">
        <v>33</v>
      </c>
      <c r="J2852">
        <v>134</v>
      </c>
      <c r="K2852">
        <v>2</v>
      </c>
      <c r="L2852">
        <v>1</v>
      </c>
      <c r="M2852">
        <v>134</v>
      </c>
      <c r="N2852">
        <v>2</v>
      </c>
      <c r="O2852">
        <v>1</v>
      </c>
      <c r="P2852">
        <v>2</v>
      </c>
      <c r="Q2852">
        <v>2</v>
      </c>
      <c r="R2852" s="1">
        <v>44694</v>
      </c>
      <c r="S2852" t="str">
        <f t="shared" si="220"/>
        <v>KitKat - Crisp Wafers</v>
      </c>
      <c r="T2852" t="str">
        <f t="shared" si="221"/>
        <v>Food</v>
      </c>
      <c r="U2852" t="str">
        <f>IF(T2852="Cell is Blank - Dis-regard",_xlfn.XLOOKUP(S2852,'Categroy Lookup'!A:A,'Categroy Lookup'!B:B,"Cell is Blank - Dis-regard"),T2852)</f>
        <v>Food</v>
      </c>
      <c r="V2852" t="b">
        <f t="shared" si="223"/>
        <v>1</v>
      </c>
      <c r="W2852">
        <f t="shared" si="222"/>
        <v>2</v>
      </c>
      <c r="X2852" s="8">
        <f t="shared" si="224"/>
        <v>1.3333333333333333</v>
      </c>
      <c r="Y2852" t="s">
        <v>482</v>
      </c>
      <c r="Z2852" t="s">
        <v>483</v>
      </c>
      <c r="AB2852" t="s">
        <v>689</v>
      </c>
      <c r="AC2852" t="s">
        <v>815</v>
      </c>
      <c r="AD2852">
        <v>2022</v>
      </c>
    </row>
    <row r="2853" spans="1:30" x14ac:dyDescent="0.25">
      <c r="A2853" t="s">
        <v>18</v>
      </c>
      <c r="B2853" t="s">
        <v>40</v>
      </c>
      <c r="C2853" t="s">
        <v>41</v>
      </c>
      <c r="D2853" t="s">
        <v>42</v>
      </c>
      <c r="E2853" t="s">
        <v>94</v>
      </c>
      <c r="F2853" t="s">
        <v>23</v>
      </c>
      <c r="G2853">
        <v>15109996842</v>
      </c>
      <c r="H2853" t="s">
        <v>309</v>
      </c>
      <c r="I2853" t="s">
        <v>33</v>
      </c>
      <c r="J2853">
        <v>148</v>
      </c>
      <c r="K2853">
        <v>3.5</v>
      </c>
      <c r="L2853">
        <v>1</v>
      </c>
      <c r="M2853">
        <v>148</v>
      </c>
      <c r="N2853">
        <v>3.5</v>
      </c>
      <c r="O2853">
        <v>1</v>
      </c>
      <c r="P2853">
        <v>3.5</v>
      </c>
      <c r="Q2853">
        <v>3.5</v>
      </c>
      <c r="R2853" s="1">
        <v>44694</v>
      </c>
      <c r="S2853" t="str">
        <f t="shared" si="220"/>
        <v>Red Bull - Original</v>
      </c>
      <c r="T2853" t="str">
        <f t="shared" si="221"/>
        <v>Carbonated</v>
      </c>
      <c r="U2853" t="str">
        <f>IF(T2853="Cell is Blank - Dis-regard",_xlfn.XLOOKUP(S2853,'Categroy Lookup'!A:A,'Categroy Lookup'!B:B,"Cell is Blank - Dis-regard"),T2853)</f>
        <v>Carbonated</v>
      </c>
      <c r="V2853" t="b">
        <f t="shared" si="223"/>
        <v>1</v>
      </c>
      <c r="W2853">
        <f t="shared" si="222"/>
        <v>3.5</v>
      </c>
      <c r="X2853" s="8">
        <f t="shared" si="224"/>
        <v>2.3333333333333335</v>
      </c>
      <c r="Y2853" t="s">
        <v>466</v>
      </c>
      <c r="Z2853" t="s">
        <v>512</v>
      </c>
      <c r="AB2853" t="s">
        <v>689</v>
      </c>
      <c r="AC2853" t="s">
        <v>815</v>
      </c>
      <c r="AD2853">
        <v>2022</v>
      </c>
    </row>
    <row r="2854" spans="1:30" x14ac:dyDescent="0.25">
      <c r="A2854" t="s">
        <v>18</v>
      </c>
      <c r="B2854" t="s">
        <v>40</v>
      </c>
      <c r="C2854" t="s">
        <v>41</v>
      </c>
      <c r="D2854" t="s">
        <v>42</v>
      </c>
      <c r="E2854" t="s">
        <v>43</v>
      </c>
      <c r="F2854" t="s">
        <v>23</v>
      </c>
      <c r="G2854">
        <v>15110016681</v>
      </c>
      <c r="H2854" t="s">
        <v>309</v>
      </c>
      <c r="I2854" t="s">
        <v>33</v>
      </c>
      <c r="J2854">
        <v>146</v>
      </c>
      <c r="K2854">
        <v>3</v>
      </c>
      <c r="L2854">
        <v>1</v>
      </c>
      <c r="M2854">
        <v>146</v>
      </c>
      <c r="N2854">
        <v>3</v>
      </c>
      <c r="O2854">
        <v>1</v>
      </c>
      <c r="P2854">
        <v>3</v>
      </c>
      <c r="Q2854">
        <v>3</v>
      </c>
      <c r="R2854" s="1">
        <v>44694</v>
      </c>
      <c r="S2854" t="str">
        <f t="shared" si="220"/>
        <v>Monster Energy Original</v>
      </c>
      <c r="T2854" t="str">
        <f t="shared" si="221"/>
        <v>Carbonated</v>
      </c>
      <c r="U2854" t="str">
        <f>IF(T2854="Cell is Blank - Dis-regard",_xlfn.XLOOKUP(S2854,'Categroy Lookup'!A:A,'Categroy Lookup'!B:B,"Cell is Blank - Dis-regard"),T2854)</f>
        <v>Carbonated</v>
      </c>
      <c r="V2854" t="b">
        <f t="shared" si="223"/>
        <v>1</v>
      </c>
      <c r="W2854">
        <f t="shared" si="222"/>
        <v>3</v>
      </c>
      <c r="X2854" s="8">
        <f t="shared" si="224"/>
        <v>2</v>
      </c>
      <c r="Y2854" t="s">
        <v>43</v>
      </c>
      <c r="AB2854" t="s">
        <v>689</v>
      </c>
      <c r="AC2854" t="s">
        <v>815</v>
      </c>
      <c r="AD2854">
        <v>2022</v>
      </c>
    </row>
    <row r="2855" spans="1:30" x14ac:dyDescent="0.25">
      <c r="A2855" t="s">
        <v>18</v>
      </c>
      <c r="B2855" t="s">
        <v>40</v>
      </c>
      <c r="C2855" t="s">
        <v>41</v>
      </c>
      <c r="D2855" t="s">
        <v>42</v>
      </c>
      <c r="E2855" t="s">
        <v>131</v>
      </c>
      <c r="F2855" t="s">
        <v>23</v>
      </c>
      <c r="G2855">
        <v>15110044727</v>
      </c>
      <c r="H2855" t="s">
        <v>309</v>
      </c>
      <c r="I2855" t="s">
        <v>33</v>
      </c>
      <c r="J2855">
        <v>140</v>
      </c>
      <c r="K2855">
        <v>1.25</v>
      </c>
      <c r="L2855">
        <v>1</v>
      </c>
      <c r="M2855">
        <v>140</v>
      </c>
      <c r="N2855">
        <v>1.25</v>
      </c>
      <c r="O2855">
        <v>1</v>
      </c>
      <c r="P2855">
        <v>1.25</v>
      </c>
      <c r="Q2855">
        <v>1.25</v>
      </c>
      <c r="R2855" s="1">
        <v>44694</v>
      </c>
      <c r="S2855" t="str">
        <f t="shared" si="220"/>
        <v>Sunkist Soda - Orange</v>
      </c>
      <c r="T2855" t="str">
        <f t="shared" si="221"/>
        <v>Carbonated</v>
      </c>
      <c r="U2855" t="str">
        <f>IF(T2855="Cell is Blank - Dis-regard",_xlfn.XLOOKUP(S2855,'Categroy Lookup'!A:A,'Categroy Lookup'!B:B,"Cell is Blank - Dis-regard"),T2855)</f>
        <v>Carbonated</v>
      </c>
      <c r="V2855" t="b">
        <f t="shared" si="223"/>
        <v>1</v>
      </c>
      <c r="W2855">
        <f t="shared" si="222"/>
        <v>1.25</v>
      </c>
      <c r="X2855" s="8">
        <f t="shared" si="224"/>
        <v>0.83333333333333337</v>
      </c>
      <c r="Y2855" t="s">
        <v>551</v>
      </c>
      <c r="Z2855" t="s">
        <v>552</v>
      </c>
      <c r="AB2855" t="s">
        <v>689</v>
      </c>
      <c r="AC2855" t="s">
        <v>815</v>
      </c>
      <c r="AD2855">
        <v>2022</v>
      </c>
    </row>
    <row r="2856" spans="1:30" x14ac:dyDescent="0.25">
      <c r="A2856" t="s">
        <v>18</v>
      </c>
      <c r="B2856" t="s">
        <v>40</v>
      </c>
      <c r="C2856" t="s">
        <v>41</v>
      </c>
      <c r="D2856" t="s">
        <v>42</v>
      </c>
      <c r="E2856" t="s">
        <v>131</v>
      </c>
      <c r="F2856" t="s">
        <v>23</v>
      </c>
      <c r="G2856">
        <v>15110045028</v>
      </c>
      <c r="H2856" t="s">
        <v>309</v>
      </c>
      <c r="I2856" t="s">
        <v>33</v>
      </c>
      <c r="J2856">
        <v>140</v>
      </c>
      <c r="K2856">
        <v>1.25</v>
      </c>
      <c r="L2856">
        <v>1</v>
      </c>
      <c r="M2856">
        <v>140</v>
      </c>
      <c r="N2856">
        <v>1.25</v>
      </c>
      <c r="O2856">
        <v>1</v>
      </c>
      <c r="P2856">
        <v>1.25</v>
      </c>
      <c r="Q2856">
        <v>1.25</v>
      </c>
      <c r="R2856" s="1">
        <v>44694</v>
      </c>
      <c r="S2856" t="str">
        <f t="shared" si="220"/>
        <v>Sunkist Soda - Orange</v>
      </c>
      <c r="T2856" t="str">
        <f t="shared" si="221"/>
        <v>Carbonated</v>
      </c>
      <c r="U2856" t="str">
        <f>IF(T2856="Cell is Blank - Dis-regard",_xlfn.XLOOKUP(S2856,'Categroy Lookup'!A:A,'Categroy Lookup'!B:B,"Cell is Blank - Dis-regard"),T2856)</f>
        <v>Carbonated</v>
      </c>
      <c r="V2856" t="b">
        <f t="shared" si="223"/>
        <v>1</v>
      </c>
      <c r="W2856">
        <f t="shared" si="222"/>
        <v>1.25</v>
      </c>
      <c r="X2856" s="8">
        <f t="shared" si="224"/>
        <v>0.83333333333333337</v>
      </c>
      <c r="Y2856" t="s">
        <v>551</v>
      </c>
      <c r="Z2856" t="s">
        <v>552</v>
      </c>
      <c r="AB2856" t="s">
        <v>689</v>
      </c>
      <c r="AC2856" t="s">
        <v>815</v>
      </c>
      <c r="AD2856">
        <v>2022</v>
      </c>
    </row>
    <row r="2857" spans="1:30" x14ac:dyDescent="0.25">
      <c r="A2857" t="s">
        <v>18</v>
      </c>
      <c r="B2857" t="s">
        <v>40</v>
      </c>
      <c r="C2857" t="s">
        <v>41</v>
      </c>
      <c r="D2857" t="s">
        <v>42</v>
      </c>
      <c r="E2857" t="s">
        <v>276</v>
      </c>
      <c r="F2857" t="s">
        <v>27</v>
      </c>
      <c r="G2857">
        <v>15110051219</v>
      </c>
      <c r="H2857" t="s">
        <v>309</v>
      </c>
      <c r="I2857" t="s">
        <v>33</v>
      </c>
      <c r="J2857">
        <v>112</v>
      </c>
      <c r="K2857">
        <v>1.5</v>
      </c>
      <c r="L2857">
        <v>1</v>
      </c>
      <c r="M2857">
        <v>112</v>
      </c>
      <c r="N2857">
        <v>1.5</v>
      </c>
      <c r="O2857">
        <v>1</v>
      </c>
      <c r="P2857">
        <v>1.5</v>
      </c>
      <c r="Q2857">
        <v>1.5</v>
      </c>
      <c r="R2857" s="1">
        <v>44694</v>
      </c>
      <c r="S2857" t="str">
        <f t="shared" si="220"/>
        <v>Cheetos Puffs</v>
      </c>
      <c r="T2857" t="str">
        <f t="shared" si="221"/>
        <v>Food</v>
      </c>
      <c r="U2857" t="str">
        <f>IF(T2857="Cell is Blank - Dis-regard",_xlfn.XLOOKUP(S2857,'Categroy Lookup'!A:A,'Categroy Lookup'!B:B,"Cell is Blank - Dis-regard"),T2857)</f>
        <v>Food</v>
      </c>
      <c r="V2857" t="b">
        <f t="shared" si="223"/>
        <v>1</v>
      </c>
      <c r="W2857">
        <f t="shared" si="222"/>
        <v>1.5</v>
      </c>
      <c r="X2857" s="8">
        <f t="shared" si="224"/>
        <v>1</v>
      </c>
      <c r="Y2857" t="s">
        <v>276</v>
      </c>
      <c r="AB2857" t="s">
        <v>689</v>
      </c>
      <c r="AC2857" t="s">
        <v>815</v>
      </c>
      <c r="AD2857">
        <v>2022</v>
      </c>
    </row>
    <row r="2858" spans="1:30" x14ac:dyDescent="0.25">
      <c r="A2858" t="s">
        <v>18</v>
      </c>
      <c r="B2858" t="s">
        <v>40</v>
      </c>
      <c r="C2858" t="s">
        <v>41</v>
      </c>
      <c r="D2858" t="s">
        <v>42</v>
      </c>
      <c r="E2858" t="s">
        <v>139</v>
      </c>
      <c r="F2858" t="s">
        <v>27</v>
      </c>
      <c r="G2858">
        <v>15110172692</v>
      </c>
      <c r="H2858" t="s">
        <v>309</v>
      </c>
      <c r="I2858" t="s">
        <v>33</v>
      </c>
      <c r="J2858">
        <v>121</v>
      </c>
      <c r="K2858">
        <v>2</v>
      </c>
      <c r="L2858">
        <v>1</v>
      </c>
      <c r="M2858">
        <v>121</v>
      </c>
      <c r="N2858">
        <v>2</v>
      </c>
      <c r="O2858">
        <v>1</v>
      </c>
      <c r="P2858">
        <v>2</v>
      </c>
      <c r="Q2858">
        <v>2</v>
      </c>
      <c r="R2858" s="1">
        <v>44694</v>
      </c>
      <c r="S2858" t="str">
        <f t="shared" si="220"/>
        <v>Cheetos Flaming Hot Limon Crunchy</v>
      </c>
      <c r="T2858" t="str">
        <f t="shared" si="221"/>
        <v>Food</v>
      </c>
      <c r="U2858" t="str">
        <f>IF(T2858="Cell is Blank - Dis-regard",_xlfn.XLOOKUP(S2858,'Categroy Lookup'!A:A,'Categroy Lookup'!B:B,"Cell is Blank - Dis-regard"),T2858)</f>
        <v>Food</v>
      </c>
      <c r="V2858" t="b">
        <f t="shared" si="223"/>
        <v>1</v>
      </c>
      <c r="W2858">
        <f t="shared" si="222"/>
        <v>2</v>
      </c>
      <c r="X2858" s="8">
        <f t="shared" si="224"/>
        <v>1.3333333333333333</v>
      </c>
      <c r="Y2858" t="s">
        <v>139</v>
      </c>
      <c r="AB2858" t="s">
        <v>689</v>
      </c>
      <c r="AC2858" t="s">
        <v>815</v>
      </c>
      <c r="AD2858">
        <v>2022</v>
      </c>
    </row>
    <row r="2859" spans="1:30" x14ac:dyDescent="0.25">
      <c r="A2859" t="s">
        <v>18</v>
      </c>
      <c r="B2859" t="s">
        <v>40</v>
      </c>
      <c r="C2859" t="s">
        <v>41</v>
      </c>
      <c r="D2859" t="s">
        <v>42</v>
      </c>
      <c r="E2859" t="s">
        <v>43</v>
      </c>
      <c r="F2859" t="s">
        <v>23</v>
      </c>
      <c r="G2859">
        <v>15110432726</v>
      </c>
      <c r="H2859" t="s">
        <v>311</v>
      </c>
      <c r="I2859" t="s">
        <v>33</v>
      </c>
      <c r="J2859">
        <v>144</v>
      </c>
      <c r="K2859">
        <v>3</v>
      </c>
      <c r="L2859">
        <v>1</v>
      </c>
      <c r="M2859">
        <v>144</v>
      </c>
      <c r="N2859">
        <v>3</v>
      </c>
      <c r="O2859">
        <v>1</v>
      </c>
      <c r="P2859">
        <v>3</v>
      </c>
      <c r="Q2859">
        <v>3</v>
      </c>
      <c r="R2859" s="1">
        <v>44694</v>
      </c>
      <c r="S2859" t="str">
        <f t="shared" si="220"/>
        <v>Monster Energy Original</v>
      </c>
      <c r="T2859" t="str">
        <f t="shared" si="221"/>
        <v>Carbonated</v>
      </c>
      <c r="U2859" t="str">
        <f>IF(T2859="Cell is Blank - Dis-regard",_xlfn.XLOOKUP(S2859,'Categroy Lookup'!A:A,'Categroy Lookup'!B:B,"Cell is Blank - Dis-regard"),T2859)</f>
        <v>Carbonated</v>
      </c>
      <c r="V2859" t="b">
        <f t="shared" si="223"/>
        <v>1</v>
      </c>
      <c r="W2859">
        <f t="shared" si="222"/>
        <v>3</v>
      </c>
      <c r="X2859" s="8">
        <f t="shared" si="224"/>
        <v>2</v>
      </c>
      <c r="Y2859" t="s">
        <v>43</v>
      </c>
      <c r="AB2859" t="s">
        <v>677</v>
      </c>
      <c r="AC2859" t="s">
        <v>816</v>
      </c>
      <c r="AD2859">
        <v>2022</v>
      </c>
    </row>
    <row r="2860" spans="1:30" x14ac:dyDescent="0.25">
      <c r="A2860" t="s">
        <v>18</v>
      </c>
      <c r="B2860" t="s">
        <v>40</v>
      </c>
      <c r="C2860" t="s">
        <v>41</v>
      </c>
      <c r="D2860" t="s">
        <v>42</v>
      </c>
      <c r="E2860" t="s">
        <v>91</v>
      </c>
      <c r="F2860" t="s">
        <v>27</v>
      </c>
      <c r="G2860">
        <v>15110432838</v>
      </c>
      <c r="H2860" t="s">
        <v>311</v>
      </c>
      <c r="I2860" t="s">
        <v>33</v>
      </c>
      <c r="J2860">
        <v>111</v>
      </c>
      <c r="K2860">
        <v>1.5</v>
      </c>
      <c r="L2860">
        <v>1</v>
      </c>
      <c r="M2860">
        <v>111</v>
      </c>
      <c r="N2860">
        <v>1.5</v>
      </c>
      <c r="O2860">
        <v>1</v>
      </c>
      <c r="P2860">
        <v>1.5</v>
      </c>
      <c r="Q2860">
        <v>1.5</v>
      </c>
      <c r="R2860" s="1">
        <v>44694</v>
      </c>
      <c r="S2860" t="str">
        <f t="shared" si="220"/>
        <v>Chesters Fries Flaming hot</v>
      </c>
      <c r="T2860" t="str">
        <f t="shared" si="221"/>
        <v>Food</v>
      </c>
      <c r="U2860" t="str">
        <f>IF(T2860="Cell is Blank - Dis-regard",_xlfn.XLOOKUP(S2860,'Categroy Lookup'!A:A,'Categroy Lookup'!B:B,"Cell is Blank - Dis-regard"),T2860)</f>
        <v>Food</v>
      </c>
      <c r="V2860" t="b">
        <f t="shared" si="223"/>
        <v>1</v>
      </c>
      <c r="W2860">
        <f t="shared" si="222"/>
        <v>1.5</v>
      </c>
      <c r="X2860" s="8">
        <f t="shared" si="224"/>
        <v>1</v>
      </c>
      <c r="Y2860" t="s">
        <v>91</v>
      </c>
      <c r="AB2860" t="s">
        <v>677</v>
      </c>
      <c r="AC2860" t="s">
        <v>816</v>
      </c>
      <c r="AD2860">
        <v>2022</v>
      </c>
    </row>
    <row r="2861" spans="1:30" x14ac:dyDescent="0.25">
      <c r="A2861" t="s">
        <v>18</v>
      </c>
      <c r="B2861" t="s">
        <v>40</v>
      </c>
      <c r="C2861" t="s">
        <v>41</v>
      </c>
      <c r="D2861" t="s">
        <v>42</v>
      </c>
      <c r="E2861" t="s">
        <v>133</v>
      </c>
      <c r="F2861" t="s">
        <v>27</v>
      </c>
      <c r="G2861">
        <v>15110709552</v>
      </c>
      <c r="H2861" t="s">
        <v>311</v>
      </c>
      <c r="I2861" t="s">
        <v>33</v>
      </c>
      <c r="J2861">
        <v>110</v>
      </c>
      <c r="K2861">
        <v>1.5</v>
      </c>
      <c r="L2861">
        <v>1</v>
      </c>
      <c r="M2861">
        <v>110</v>
      </c>
      <c r="N2861">
        <v>1.5</v>
      </c>
      <c r="O2861">
        <v>1</v>
      </c>
      <c r="P2861">
        <v>1.5</v>
      </c>
      <c r="Q2861">
        <v>1.5</v>
      </c>
      <c r="R2861" s="1">
        <v>44695</v>
      </c>
      <c r="S2861" t="str">
        <f t="shared" si="220"/>
        <v>Funyuns - Flaming Hot</v>
      </c>
      <c r="T2861" t="str">
        <f t="shared" si="221"/>
        <v>Food</v>
      </c>
      <c r="U2861" t="str">
        <f>IF(T2861="Cell is Blank - Dis-regard",_xlfn.XLOOKUP(S2861,'Categroy Lookup'!A:A,'Categroy Lookup'!B:B,"Cell is Blank - Dis-regard"),T2861)</f>
        <v>Food</v>
      </c>
      <c r="V2861" t="b">
        <f t="shared" si="223"/>
        <v>1</v>
      </c>
      <c r="W2861">
        <f t="shared" si="222"/>
        <v>1.5</v>
      </c>
      <c r="X2861" s="8">
        <f t="shared" si="224"/>
        <v>1</v>
      </c>
      <c r="Y2861" t="s">
        <v>553</v>
      </c>
      <c r="Z2861" t="s">
        <v>501</v>
      </c>
      <c r="AB2861" t="s">
        <v>677</v>
      </c>
      <c r="AC2861" t="s">
        <v>816</v>
      </c>
      <c r="AD2861">
        <v>2022</v>
      </c>
    </row>
    <row r="2862" spans="1:30" x14ac:dyDescent="0.25">
      <c r="A2862" t="s">
        <v>18</v>
      </c>
      <c r="B2862" t="s">
        <v>40</v>
      </c>
      <c r="C2862" t="s">
        <v>41</v>
      </c>
      <c r="D2862" t="s">
        <v>42</v>
      </c>
      <c r="E2862" t="s">
        <v>93</v>
      </c>
      <c r="F2862" t="s">
        <v>23</v>
      </c>
      <c r="G2862">
        <v>15110709755</v>
      </c>
      <c r="H2862" t="s">
        <v>311</v>
      </c>
      <c r="I2862" t="s">
        <v>33</v>
      </c>
      <c r="J2862">
        <v>141</v>
      </c>
      <c r="K2862">
        <v>1.5</v>
      </c>
      <c r="L2862">
        <v>1</v>
      </c>
      <c r="M2862">
        <v>141</v>
      </c>
      <c r="N2862">
        <v>1.5</v>
      </c>
      <c r="O2862">
        <v>1</v>
      </c>
      <c r="P2862">
        <v>1.5</v>
      </c>
      <c r="Q2862">
        <v>1.5</v>
      </c>
      <c r="R2862" s="1">
        <v>44695</v>
      </c>
      <c r="S2862" t="str">
        <f t="shared" si="220"/>
        <v>Coca Cola - Zero Sugar</v>
      </c>
      <c r="T2862" t="str">
        <f t="shared" si="221"/>
        <v>Carbonated</v>
      </c>
      <c r="U2862" t="str">
        <f>IF(T2862="Cell is Blank - Dis-regard",_xlfn.XLOOKUP(S2862,'Categroy Lookup'!A:A,'Categroy Lookup'!B:B,"Cell is Blank - Dis-regard"),T2862)</f>
        <v>Carbonated</v>
      </c>
      <c r="V2862" t="b">
        <f t="shared" si="223"/>
        <v>1</v>
      </c>
      <c r="W2862">
        <f t="shared" si="222"/>
        <v>1.5</v>
      </c>
      <c r="X2862" s="8">
        <f t="shared" si="224"/>
        <v>1</v>
      </c>
      <c r="Y2862" t="s">
        <v>524</v>
      </c>
      <c r="Z2862" t="s">
        <v>525</v>
      </c>
      <c r="AB2862" t="s">
        <v>677</v>
      </c>
      <c r="AC2862" t="s">
        <v>816</v>
      </c>
      <c r="AD2862">
        <v>2022</v>
      </c>
    </row>
    <row r="2863" spans="1:30" x14ac:dyDescent="0.25">
      <c r="A2863" t="s">
        <v>18</v>
      </c>
      <c r="B2863" t="s">
        <v>40</v>
      </c>
      <c r="C2863" t="s">
        <v>41</v>
      </c>
      <c r="D2863" t="s">
        <v>42</v>
      </c>
      <c r="E2863" t="s">
        <v>93</v>
      </c>
      <c r="F2863" t="s">
        <v>23</v>
      </c>
      <c r="G2863">
        <v>15110998836</v>
      </c>
      <c r="H2863" t="s">
        <v>311</v>
      </c>
      <c r="I2863" t="s">
        <v>33</v>
      </c>
      <c r="J2863">
        <v>141</v>
      </c>
      <c r="K2863">
        <v>1.5</v>
      </c>
      <c r="L2863">
        <v>1</v>
      </c>
      <c r="M2863">
        <v>141</v>
      </c>
      <c r="N2863">
        <v>1.5</v>
      </c>
      <c r="O2863">
        <v>1</v>
      </c>
      <c r="P2863">
        <v>1.5</v>
      </c>
      <c r="Q2863">
        <v>1.5</v>
      </c>
      <c r="R2863" s="1">
        <v>44695</v>
      </c>
      <c r="S2863" t="str">
        <f t="shared" si="220"/>
        <v>Coca Cola - Zero Sugar</v>
      </c>
      <c r="T2863" t="str">
        <f t="shared" si="221"/>
        <v>Carbonated</v>
      </c>
      <c r="U2863" t="str">
        <f>IF(T2863="Cell is Blank - Dis-regard",_xlfn.XLOOKUP(S2863,'Categroy Lookup'!A:A,'Categroy Lookup'!B:B,"Cell is Blank - Dis-regard"),T2863)</f>
        <v>Carbonated</v>
      </c>
      <c r="V2863" t="b">
        <f t="shared" si="223"/>
        <v>1</v>
      </c>
      <c r="W2863">
        <f t="shared" si="222"/>
        <v>1.5</v>
      </c>
      <c r="X2863" s="8">
        <f t="shared" si="224"/>
        <v>1</v>
      </c>
      <c r="Y2863" t="s">
        <v>524</v>
      </c>
      <c r="Z2863" t="s">
        <v>525</v>
      </c>
      <c r="AB2863" t="s">
        <v>677</v>
      </c>
      <c r="AC2863" t="s">
        <v>816</v>
      </c>
      <c r="AD2863">
        <v>2022</v>
      </c>
    </row>
    <row r="2864" spans="1:30" x14ac:dyDescent="0.25">
      <c r="A2864" t="s">
        <v>18</v>
      </c>
      <c r="B2864" t="s">
        <v>40</v>
      </c>
      <c r="C2864" t="s">
        <v>41</v>
      </c>
      <c r="D2864" t="s">
        <v>42</v>
      </c>
      <c r="E2864" t="s">
        <v>93</v>
      </c>
      <c r="F2864" t="s">
        <v>23</v>
      </c>
      <c r="G2864">
        <v>15111001200</v>
      </c>
      <c r="H2864" t="s">
        <v>311</v>
      </c>
      <c r="I2864" t="s">
        <v>33</v>
      </c>
      <c r="J2864">
        <v>141</v>
      </c>
      <c r="K2864">
        <v>1.5</v>
      </c>
      <c r="L2864">
        <v>1</v>
      </c>
      <c r="M2864">
        <v>141</v>
      </c>
      <c r="N2864">
        <v>1.5</v>
      </c>
      <c r="O2864">
        <v>1</v>
      </c>
      <c r="P2864">
        <v>1.5</v>
      </c>
      <c r="Q2864">
        <v>1.5</v>
      </c>
      <c r="R2864" s="1">
        <v>44695</v>
      </c>
      <c r="S2864" t="str">
        <f t="shared" si="220"/>
        <v>Coca Cola - Zero Sugar</v>
      </c>
      <c r="T2864" t="str">
        <f t="shared" si="221"/>
        <v>Carbonated</v>
      </c>
      <c r="U2864" t="str">
        <f>IF(T2864="Cell is Blank - Dis-regard",_xlfn.XLOOKUP(S2864,'Categroy Lookup'!A:A,'Categroy Lookup'!B:B,"Cell is Blank - Dis-regard"),T2864)</f>
        <v>Carbonated</v>
      </c>
      <c r="V2864" t="b">
        <f t="shared" si="223"/>
        <v>1</v>
      </c>
      <c r="W2864">
        <f t="shared" si="222"/>
        <v>1.5</v>
      </c>
      <c r="X2864" s="8">
        <f t="shared" si="224"/>
        <v>1</v>
      </c>
      <c r="Y2864" t="s">
        <v>524</v>
      </c>
      <c r="Z2864" t="s">
        <v>525</v>
      </c>
      <c r="AB2864" t="s">
        <v>677</v>
      </c>
      <c r="AC2864" t="s">
        <v>816</v>
      </c>
      <c r="AD2864">
        <v>2022</v>
      </c>
    </row>
    <row r="2865" spans="1:30" x14ac:dyDescent="0.25">
      <c r="A2865" t="s">
        <v>18</v>
      </c>
      <c r="B2865" t="s">
        <v>19</v>
      </c>
      <c r="C2865" t="s">
        <v>20</v>
      </c>
      <c r="D2865" t="s">
        <v>21</v>
      </c>
      <c r="E2865" t="s">
        <v>266</v>
      </c>
      <c r="F2865" t="s">
        <v>31</v>
      </c>
      <c r="G2865">
        <v>15112196220</v>
      </c>
      <c r="H2865" t="s">
        <v>311</v>
      </c>
      <c r="I2865" t="s">
        <v>33</v>
      </c>
      <c r="J2865">
        <v>144</v>
      </c>
      <c r="K2865">
        <v>2.5</v>
      </c>
      <c r="L2865">
        <v>1</v>
      </c>
      <c r="M2865">
        <v>144</v>
      </c>
      <c r="N2865">
        <v>2.5</v>
      </c>
      <c r="O2865">
        <v>1</v>
      </c>
      <c r="P2865">
        <v>2.5</v>
      </c>
      <c r="Q2865">
        <v>2.5</v>
      </c>
      <c r="R2865" s="1">
        <v>44695</v>
      </c>
      <c r="S2865" t="str">
        <f t="shared" si="220"/>
        <v>Bai Lemonade - Burundi Blueberry</v>
      </c>
      <c r="T2865" t="str">
        <f t="shared" si="221"/>
        <v>Non Carbonated</v>
      </c>
      <c r="U2865" t="str">
        <f>IF(T2865="Cell is Blank - Dis-regard",_xlfn.XLOOKUP(S2865,'Categroy Lookup'!A:A,'Categroy Lookup'!B:B,"Cell is Blank - Dis-regard"),T2865)</f>
        <v>Non Carbonated</v>
      </c>
      <c r="V2865" t="b">
        <f t="shared" si="223"/>
        <v>1</v>
      </c>
      <c r="W2865">
        <f t="shared" si="222"/>
        <v>2.5</v>
      </c>
      <c r="X2865" s="8">
        <f t="shared" si="224"/>
        <v>1.6666666666666667</v>
      </c>
      <c r="Y2865" t="s">
        <v>612</v>
      </c>
      <c r="Z2865" t="s">
        <v>613</v>
      </c>
      <c r="AB2865" t="s">
        <v>677</v>
      </c>
      <c r="AC2865" t="s">
        <v>816</v>
      </c>
      <c r="AD2865">
        <v>2022</v>
      </c>
    </row>
    <row r="2866" spans="1:30" x14ac:dyDescent="0.25">
      <c r="A2866" t="s">
        <v>18</v>
      </c>
      <c r="B2866" t="s">
        <v>197</v>
      </c>
      <c r="C2866" t="s">
        <v>198</v>
      </c>
      <c r="D2866" t="s">
        <v>199</v>
      </c>
      <c r="E2866" t="s">
        <v>304</v>
      </c>
      <c r="F2866" t="s">
        <v>27</v>
      </c>
      <c r="G2866">
        <v>15112250086</v>
      </c>
      <c r="H2866" t="s">
        <v>311</v>
      </c>
      <c r="I2866" t="s">
        <v>33</v>
      </c>
      <c r="J2866">
        <v>122</v>
      </c>
      <c r="K2866">
        <v>1.25</v>
      </c>
      <c r="L2866">
        <v>1</v>
      </c>
      <c r="M2866">
        <v>122</v>
      </c>
      <c r="N2866">
        <v>1.25</v>
      </c>
      <c r="O2866">
        <v>1</v>
      </c>
      <c r="P2866">
        <v>1.25</v>
      </c>
      <c r="Q2866">
        <v>1.25</v>
      </c>
      <c r="R2866" s="1">
        <v>44695</v>
      </c>
      <c r="S2866" t="str">
        <f t="shared" si="220"/>
        <v>Goldfish Baked - Cheddar</v>
      </c>
      <c r="T2866" t="str">
        <f t="shared" si="221"/>
        <v>Food</v>
      </c>
      <c r="U2866" t="str">
        <f>IF(T2866="Cell is Blank - Dis-regard",_xlfn.XLOOKUP(S2866,'Categroy Lookup'!A:A,'Categroy Lookup'!B:B,"Cell is Blank - Dis-regard"),T2866)</f>
        <v>Food</v>
      </c>
      <c r="V2866" t="b">
        <f t="shared" si="223"/>
        <v>1</v>
      </c>
      <c r="W2866">
        <f t="shared" si="222"/>
        <v>1.25</v>
      </c>
      <c r="X2866" s="8">
        <f t="shared" si="224"/>
        <v>0.83333333333333337</v>
      </c>
      <c r="Y2866" t="s">
        <v>628</v>
      </c>
      <c r="Z2866" t="s">
        <v>629</v>
      </c>
      <c r="AB2866" t="s">
        <v>677</v>
      </c>
      <c r="AC2866" t="s">
        <v>816</v>
      </c>
      <c r="AD2866">
        <v>2022</v>
      </c>
    </row>
    <row r="2867" spans="1:30" x14ac:dyDescent="0.25">
      <c r="A2867" t="s">
        <v>18</v>
      </c>
      <c r="B2867" t="s">
        <v>28</v>
      </c>
      <c r="C2867" t="s">
        <v>20</v>
      </c>
      <c r="D2867" t="s">
        <v>29</v>
      </c>
      <c r="E2867" t="s">
        <v>122</v>
      </c>
      <c r="F2867" t="s">
        <v>55</v>
      </c>
      <c r="G2867">
        <v>15112404681</v>
      </c>
      <c r="H2867" t="s">
        <v>311</v>
      </c>
      <c r="I2867" t="s">
        <v>25</v>
      </c>
      <c r="J2867">
        <v>147</v>
      </c>
      <c r="K2867">
        <v>2.75</v>
      </c>
      <c r="L2867">
        <v>1</v>
      </c>
      <c r="M2867">
        <v>147</v>
      </c>
      <c r="N2867">
        <v>2.75</v>
      </c>
      <c r="O2867">
        <v>1</v>
      </c>
      <c r="P2867">
        <v>2.75</v>
      </c>
      <c r="Q2867">
        <v>2.75</v>
      </c>
      <c r="R2867" s="1">
        <v>44695</v>
      </c>
      <c r="S2867" t="str">
        <f t="shared" si="220"/>
        <v>Vitamin Water - Squeezed Lemonade</v>
      </c>
      <c r="T2867" t="str">
        <f t="shared" si="221"/>
        <v>Water</v>
      </c>
      <c r="U2867" t="str">
        <f>IF(T2867="Cell is Blank - Dis-regard",_xlfn.XLOOKUP(S2867,'Categroy Lookup'!A:A,'Categroy Lookup'!B:B,"Cell is Blank - Dis-regard"),T2867)</f>
        <v>Water</v>
      </c>
      <c r="V2867" t="b">
        <f t="shared" si="223"/>
        <v>1</v>
      </c>
      <c r="W2867">
        <f t="shared" si="222"/>
        <v>2.75</v>
      </c>
      <c r="X2867" s="8">
        <f t="shared" si="224"/>
        <v>1.8333333333333333</v>
      </c>
      <c r="Y2867" t="s">
        <v>489</v>
      </c>
      <c r="Z2867" t="s">
        <v>548</v>
      </c>
      <c r="AB2867" t="s">
        <v>677</v>
      </c>
      <c r="AC2867" t="s">
        <v>816</v>
      </c>
      <c r="AD2867">
        <v>2022</v>
      </c>
    </row>
    <row r="2868" spans="1:30" x14ac:dyDescent="0.25">
      <c r="A2868" t="s">
        <v>18</v>
      </c>
      <c r="B2868" t="s">
        <v>28</v>
      </c>
      <c r="C2868" t="s">
        <v>20</v>
      </c>
      <c r="D2868" t="s">
        <v>29</v>
      </c>
      <c r="E2868" t="s">
        <v>82</v>
      </c>
      <c r="F2868" t="s">
        <v>31</v>
      </c>
      <c r="G2868">
        <v>15112496059</v>
      </c>
      <c r="H2868" t="s">
        <v>311</v>
      </c>
      <c r="I2868" t="s">
        <v>33</v>
      </c>
      <c r="J2868">
        <v>143</v>
      </c>
      <c r="K2868">
        <v>2.5</v>
      </c>
      <c r="L2868">
        <v>1</v>
      </c>
      <c r="M2868">
        <v>143</v>
      </c>
      <c r="N2868">
        <v>2.5</v>
      </c>
      <c r="O2868">
        <v>1</v>
      </c>
      <c r="P2868">
        <v>2.5</v>
      </c>
      <c r="Q2868">
        <v>2.5</v>
      </c>
      <c r="R2868" s="1">
        <v>44695</v>
      </c>
      <c r="S2868" t="str">
        <f t="shared" si="220"/>
        <v>Snapple Diet Tea - Peach Tea</v>
      </c>
      <c r="T2868" t="str">
        <f t="shared" si="221"/>
        <v>Non Carbonated</v>
      </c>
      <c r="U2868" t="str">
        <f>IF(T2868="Cell is Blank - Dis-regard",_xlfn.XLOOKUP(S2868,'Categroy Lookup'!A:A,'Categroy Lookup'!B:B,"Cell is Blank - Dis-regard"),T2868)</f>
        <v>Non Carbonated</v>
      </c>
      <c r="V2868" t="b">
        <f t="shared" si="223"/>
        <v>1</v>
      </c>
      <c r="W2868">
        <f t="shared" si="222"/>
        <v>2.5</v>
      </c>
      <c r="X2868" s="8">
        <f t="shared" si="224"/>
        <v>1.6666666666666667</v>
      </c>
      <c r="Y2868" t="s">
        <v>478</v>
      </c>
      <c r="Z2868" t="s">
        <v>517</v>
      </c>
      <c r="AB2868" t="s">
        <v>677</v>
      </c>
      <c r="AC2868" t="s">
        <v>816</v>
      </c>
      <c r="AD2868">
        <v>2022</v>
      </c>
    </row>
    <row r="2869" spans="1:30" x14ac:dyDescent="0.25">
      <c r="A2869" t="s">
        <v>18</v>
      </c>
      <c r="B2869" t="s">
        <v>19</v>
      </c>
      <c r="C2869" t="s">
        <v>20</v>
      </c>
      <c r="D2869" t="s">
        <v>21</v>
      </c>
      <c r="E2869" t="s">
        <v>114</v>
      </c>
      <c r="F2869" t="s">
        <v>27</v>
      </c>
      <c r="G2869">
        <v>15112693219</v>
      </c>
      <c r="H2869" t="s">
        <v>311</v>
      </c>
      <c r="I2869" t="s">
        <v>33</v>
      </c>
      <c r="J2869">
        <v>114</v>
      </c>
      <c r="K2869">
        <v>1.5</v>
      </c>
      <c r="L2869">
        <v>1</v>
      </c>
      <c r="M2869">
        <v>114</v>
      </c>
      <c r="N2869">
        <v>1.5</v>
      </c>
      <c r="O2869">
        <v>1</v>
      </c>
      <c r="P2869">
        <v>1.5</v>
      </c>
      <c r="Q2869">
        <v>1.5</v>
      </c>
      <c r="R2869" s="1">
        <v>44695</v>
      </c>
      <c r="S2869" t="str">
        <f t="shared" si="220"/>
        <v>SunChips Multigrain - Original</v>
      </c>
      <c r="T2869" t="str">
        <f t="shared" si="221"/>
        <v>Food</v>
      </c>
      <c r="U2869" t="str">
        <f>IF(T2869="Cell is Blank - Dis-regard",_xlfn.XLOOKUP(S2869,'Categroy Lookup'!A:A,'Categroy Lookup'!B:B,"Cell is Blank - Dis-regard"),T2869)</f>
        <v>Food</v>
      </c>
      <c r="V2869" t="b">
        <f t="shared" si="223"/>
        <v>1</v>
      </c>
      <c r="W2869">
        <f t="shared" si="222"/>
        <v>1.5</v>
      </c>
      <c r="X2869" s="8">
        <f t="shared" si="224"/>
        <v>1</v>
      </c>
      <c r="Y2869" t="s">
        <v>502</v>
      </c>
      <c r="Z2869" t="s">
        <v>512</v>
      </c>
      <c r="AB2869" t="s">
        <v>677</v>
      </c>
      <c r="AC2869" t="s">
        <v>816</v>
      </c>
      <c r="AD2869">
        <v>2022</v>
      </c>
    </row>
    <row r="2870" spans="1:30" x14ac:dyDescent="0.25">
      <c r="A2870" t="s">
        <v>18</v>
      </c>
      <c r="B2870" t="s">
        <v>19</v>
      </c>
      <c r="C2870" t="s">
        <v>20</v>
      </c>
      <c r="D2870" t="s">
        <v>21</v>
      </c>
      <c r="E2870" t="s">
        <v>312</v>
      </c>
      <c r="F2870" t="s">
        <v>27</v>
      </c>
      <c r="G2870">
        <v>15112699093</v>
      </c>
      <c r="H2870" t="s">
        <v>311</v>
      </c>
      <c r="I2870" t="s">
        <v>33</v>
      </c>
      <c r="J2870">
        <v>112</v>
      </c>
      <c r="K2870">
        <v>1.5</v>
      </c>
      <c r="L2870">
        <v>1</v>
      </c>
      <c r="M2870">
        <v>112</v>
      </c>
      <c r="N2870">
        <v>1.5</v>
      </c>
      <c r="O2870">
        <v>1</v>
      </c>
      <c r="P2870">
        <v>1.5</v>
      </c>
      <c r="Q2870">
        <v>1.5</v>
      </c>
      <c r="R2870" s="1">
        <v>44695</v>
      </c>
      <c r="S2870" t="str">
        <f t="shared" si="220"/>
        <v>Pop Corners - Sweet &amp; Salty Kettle</v>
      </c>
      <c r="T2870" t="str">
        <f t="shared" si="221"/>
        <v>Food</v>
      </c>
      <c r="U2870" t="str">
        <f>IF(T2870="Cell is Blank - Dis-regard",_xlfn.XLOOKUP(S2870,'Categroy Lookup'!A:A,'Categroy Lookup'!B:B,"Cell is Blank - Dis-regard"),T2870)</f>
        <v>Food</v>
      </c>
      <c r="V2870" t="b">
        <f t="shared" si="223"/>
        <v>1</v>
      </c>
      <c r="W2870">
        <f t="shared" si="222"/>
        <v>1.5</v>
      </c>
      <c r="X2870" s="8">
        <f t="shared" si="224"/>
        <v>1</v>
      </c>
      <c r="Y2870" t="s">
        <v>606</v>
      </c>
      <c r="Z2870" t="s">
        <v>630</v>
      </c>
      <c r="AB2870" t="s">
        <v>677</v>
      </c>
      <c r="AC2870" t="s">
        <v>816</v>
      </c>
      <c r="AD2870">
        <v>2022</v>
      </c>
    </row>
    <row r="2871" spans="1:30" x14ac:dyDescent="0.25">
      <c r="A2871" t="s">
        <v>18</v>
      </c>
      <c r="B2871" t="s">
        <v>28</v>
      </c>
      <c r="C2871" t="s">
        <v>20</v>
      </c>
      <c r="D2871" t="s">
        <v>29</v>
      </c>
      <c r="E2871" t="s">
        <v>72</v>
      </c>
      <c r="F2871" t="s">
        <v>55</v>
      </c>
      <c r="G2871">
        <v>15112722472</v>
      </c>
      <c r="H2871" t="s">
        <v>311</v>
      </c>
      <c r="I2871" t="s">
        <v>33</v>
      </c>
      <c r="J2871">
        <v>144</v>
      </c>
      <c r="K2871">
        <v>1.5</v>
      </c>
      <c r="L2871">
        <v>1</v>
      </c>
      <c r="M2871">
        <v>144</v>
      </c>
      <c r="N2871">
        <v>1.5</v>
      </c>
      <c r="O2871">
        <v>1</v>
      </c>
      <c r="P2871">
        <v>1.5</v>
      </c>
      <c r="Q2871">
        <v>1.5</v>
      </c>
      <c r="R2871" s="1">
        <v>44695</v>
      </c>
      <c r="S2871" t="str">
        <f t="shared" si="220"/>
        <v>Poland Springs Water</v>
      </c>
      <c r="T2871" t="str">
        <f t="shared" si="221"/>
        <v>Water</v>
      </c>
      <c r="U2871" t="str">
        <f>IF(T2871="Cell is Blank - Dis-regard",_xlfn.XLOOKUP(S2871,'Categroy Lookup'!A:A,'Categroy Lookup'!B:B,"Cell is Blank - Dis-regard"),T2871)</f>
        <v>Water</v>
      </c>
      <c r="V2871" t="b">
        <f t="shared" si="223"/>
        <v>1</v>
      </c>
      <c r="W2871">
        <f t="shared" si="222"/>
        <v>1.5</v>
      </c>
      <c r="X2871" s="8">
        <f t="shared" si="224"/>
        <v>1</v>
      </c>
      <c r="Y2871" t="s">
        <v>72</v>
      </c>
      <c r="AB2871" t="s">
        <v>677</v>
      </c>
      <c r="AC2871" t="s">
        <v>816</v>
      </c>
      <c r="AD2871">
        <v>2022</v>
      </c>
    </row>
    <row r="2872" spans="1:30" x14ac:dyDescent="0.25">
      <c r="A2872" t="s">
        <v>18</v>
      </c>
      <c r="B2872" t="s">
        <v>197</v>
      </c>
      <c r="C2872" t="s">
        <v>198</v>
      </c>
      <c r="D2872" t="s">
        <v>199</v>
      </c>
      <c r="E2872" t="s">
        <v>261</v>
      </c>
      <c r="F2872" t="s">
        <v>31</v>
      </c>
      <c r="G2872">
        <v>15114223175</v>
      </c>
      <c r="H2872" t="s">
        <v>313</v>
      </c>
      <c r="I2872" t="s">
        <v>25</v>
      </c>
      <c r="J2872">
        <v>145</v>
      </c>
      <c r="K2872">
        <v>2.75</v>
      </c>
      <c r="L2872">
        <v>1</v>
      </c>
      <c r="M2872">
        <v>145</v>
      </c>
      <c r="N2872">
        <v>2.75</v>
      </c>
      <c r="O2872">
        <v>1</v>
      </c>
      <c r="P2872">
        <v>2.75</v>
      </c>
      <c r="Q2872">
        <v>2.75</v>
      </c>
      <c r="R2872" s="1">
        <v>44696</v>
      </c>
      <c r="S2872" t="str">
        <f t="shared" si="220"/>
        <v>Bai Antioxidant - Tanzania Lemon Super Tea</v>
      </c>
      <c r="T2872" t="str">
        <f t="shared" si="221"/>
        <v>Non Carbonated</v>
      </c>
      <c r="U2872" t="str">
        <f>IF(T2872="Cell is Blank - Dis-regard",_xlfn.XLOOKUP(S2872,'Categroy Lookup'!A:A,'Categroy Lookup'!B:B,"Cell is Blank - Dis-regard"),T2872)</f>
        <v>Non Carbonated</v>
      </c>
      <c r="V2872" t="b">
        <f t="shared" si="223"/>
        <v>1</v>
      </c>
      <c r="W2872">
        <f t="shared" si="222"/>
        <v>2.75</v>
      </c>
      <c r="X2872" s="8">
        <f t="shared" si="224"/>
        <v>1.8333333333333333</v>
      </c>
      <c r="Y2872" t="s">
        <v>471</v>
      </c>
      <c r="Z2872" t="s">
        <v>611</v>
      </c>
      <c r="AB2872" t="s">
        <v>679</v>
      </c>
      <c r="AC2872" t="s">
        <v>817</v>
      </c>
      <c r="AD2872">
        <v>2022</v>
      </c>
    </row>
    <row r="2873" spans="1:30" x14ac:dyDescent="0.25">
      <c r="A2873" t="s">
        <v>18</v>
      </c>
      <c r="B2873" t="s">
        <v>197</v>
      </c>
      <c r="C2873" t="s">
        <v>198</v>
      </c>
      <c r="D2873" t="s">
        <v>199</v>
      </c>
      <c r="E2873" t="s">
        <v>314</v>
      </c>
      <c r="G2873">
        <v>15114453109</v>
      </c>
      <c r="H2873" t="s">
        <v>313</v>
      </c>
      <c r="I2873" t="s">
        <v>25</v>
      </c>
      <c r="J2873">
        <v>151</v>
      </c>
      <c r="K2873">
        <v>4</v>
      </c>
      <c r="L2873">
        <v>1</v>
      </c>
      <c r="M2873">
        <v>151</v>
      </c>
      <c r="N2873">
        <v>4</v>
      </c>
      <c r="O2873">
        <v>1</v>
      </c>
      <c r="P2873">
        <v>4</v>
      </c>
      <c r="Q2873">
        <v>4</v>
      </c>
      <c r="R2873" s="1">
        <v>44696</v>
      </c>
      <c r="S2873" t="str">
        <f t="shared" si="220"/>
        <v>Mini Chips Ahoy - Go Paks</v>
      </c>
      <c r="T2873" t="str">
        <f t="shared" si="221"/>
        <v>Cell is Blank - Dis-regard</v>
      </c>
      <c r="U2873" t="str">
        <f>IF(T2873="Cell is Blank - Dis-regard",_xlfn.XLOOKUP(S2873,'Categroy Lookup'!A:A,'Categroy Lookup'!B:B,"Cell is Blank - Dis-regard"),T2873)</f>
        <v>Food</v>
      </c>
      <c r="V2873" t="b">
        <f t="shared" si="223"/>
        <v>1</v>
      </c>
      <c r="W2873">
        <f t="shared" si="222"/>
        <v>4</v>
      </c>
      <c r="X2873" s="8">
        <f t="shared" si="224"/>
        <v>2.6666666666666665</v>
      </c>
      <c r="Y2873" t="s">
        <v>631</v>
      </c>
      <c r="Z2873" t="s">
        <v>603</v>
      </c>
      <c r="AB2873" t="s">
        <v>679</v>
      </c>
      <c r="AC2873" t="s">
        <v>817</v>
      </c>
      <c r="AD2873">
        <v>2022</v>
      </c>
    </row>
    <row r="2874" spans="1:30" x14ac:dyDescent="0.25">
      <c r="A2874" t="s">
        <v>18</v>
      </c>
      <c r="B2874" t="s">
        <v>28</v>
      </c>
      <c r="C2874" t="s">
        <v>20</v>
      </c>
      <c r="D2874" t="s">
        <v>29</v>
      </c>
      <c r="E2874" t="s">
        <v>72</v>
      </c>
      <c r="F2874" t="s">
        <v>55</v>
      </c>
      <c r="G2874">
        <v>15114516354</v>
      </c>
      <c r="H2874" t="s">
        <v>313</v>
      </c>
      <c r="I2874" t="s">
        <v>25</v>
      </c>
      <c r="J2874">
        <v>144</v>
      </c>
      <c r="K2874">
        <v>1.5</v>
      </c>
      <c r="L2874">
        <v>1</v>
      </c>
      <c r="M2874">
        <v>144</v>
      </c>
      <c r="N2874">
        <v>1.5</v>
      </c>
      <c r="O2874">
        <v>1</v>
      </c>
      <c r="P2874">
        <v>1.5</v>
      </c>
      <c r="Q2874">
        <v>4.5</v>
      </c>
      <c r="R2874" s="1">
        <v>44696</v>
      </c>
      <c r="S2874" t="str">
        <f t="shared" si="220"/>
        <v>Poland Springs Water</v>
      </c>
      <c r="T2874" t="str">
        <f t="shared" si="221"/>
        <v>Water</v>
      </c>
      <c r="U2874" t="str">
        <f>IF(T2874="Cell is Blank - Dis-regard",_xlfn.XLOOKUP(S2874,'Categroy Lookup'!A:A,'Categroy Lookup'!B:B,"Cell is Blank - Dis-regard"),T2874)</f>
        <v>Water</v>
      </c>
      <c r="V2874" t="b">
        <f t="shared" si="223"/>
        <v>1</v>
      </c>
      <c r="W2874">
        <f t="shared" si="222"/>
        <v>1.5</v>
      </c>
      <c r="X2874" s="8">
        <f t="shared" si="224"/>
        <v>1</v>
      </c>
      <c r="Y2874" t="s">
        <v>72</v>
      </c>
      <c r="AB2874" t="s">
        <v>679</v>
      </c>
      <c r="AC2874" t="s">
        <v>817</v>
      </c>
      <c r="AD2874">
        <v>2022</v>
      </c>
    </row>
    <row r="2875" spans="1:30" x14ac:dyDescent="0.25">
      <c r="A2875" t="s">
        <v>18</v>
      </c>
      <c r="B2875" t="s">
        <v>28</v>
      </c>
      <c r="C2875" t="s">
        <v>20</v>
      </c>
      <c r="D2875" t="s">
        <v>29</v>
      </c>
      <c r="E2875" t="s">
        <v>43</v>
      </c>
      <c r="F2875" t="s">
        <v>23</v>
      </c>
      <c r="G2875">
        <v>15114516354</v>
      </c>
      <c r="H2875" t="s">
        <v>313</v>
      </c>
      <c r="I2875" t="s">
        <v>25</v>
      </c>
      <c r="J2875">
        <v>146</v>
      </c>
      <c r="K2875">
        <v>3</v>
      </c>
      <c r="L2875">
        <v>1</v>
      </c>
      <c r="M2875">
        <v>146</v>
      </c>
      <c r="N2875">
        <v>3</v>
      </c>
      <c r="O2875">
        <v>1</v>
      </c>
      <c r="P2875">
        <v>3</v>
      </c>
      <c r="Q2875">
        <v>4.5</v>
      </c>
      <c r="R2875" s="1">
        <v>44696</v>
      </c>
      <c r="S2875" t="str">
        <f t="shared" si="220"/>
        <v>Monster Energy Original</v>
      </c>
      <c r="T2875" t="str">
        <f t="shared" si="221"/>
        <v>Carbonated</v>
      </c>
      <c r="U2875" t="str">
        <f>IF(T2875="Cell is Blank - Dis-regard",_xlfn.XLOOKUP(S2875,'Categroy Lookup'!A:A,'Categroy Lookup'!B:B,"Cell is Blank - Dis-regard"),T2875)</f>
        <v>Carbonated</v>
      </c>
      <c r="V2875" t="b">
        <f t="shared" si="223"/>
        <v>1</v>
      </c>
      <c r="W2875">
        <f t="shared" si="222"/>
        <v>3</v>
      </c>
      <c r="X2875" s="8">
        <f t="shared" si="224"/>
        <v>2</v>
      </c>
      <c r="Y2875" t="s">
        <v>43</v>
      </c>
      <c r="AB2875" t="s">
        <v>679</v>
      </c>
      <c r="AC2875" t="s">
        <v>817</v>
      </c>
      <c r="AD2875">
        <v>2022</v>
      </c>
    </row>
    <row r="2876" spans="1:30" x14ac:dyDescent="0.25">
      <c r="A2876" t="s">
        <v>18</v>
      </c>
      <c r="B2876" t="s">
        <v>197</v>
      </c>
      <c r="C2876" t="s">
        <v>198</v>
      </c>
      <c r="D2876" t="s">
        <v>199</v>
      </c>
      <c r="E2876" t="s">
        <v>79</v>
      </c>
      <c r="F2876" t="s">
        <v>27</v>
      </c>
      <c r="G2876">
        <v>15114531171</v>
      </c>
      <c r="H2876" t="s">
        <v>313</v>
      </c>
      <c r="I2876" t="s">
        <v>33</v>
      </c>
      <c r="J2876">
        <v>112</v>
      </c>
      <c r="K2876">
        <v>1.5</v>
      </c>
      <c r="L2876">
        <v>1</v>
      </c>
      <c r="M2876">
        <v>112</v>
      </c>
      <c r="N2876">
        <v>1.5</v>
      </c>
      <c r="O2876">
        <v>1</v>
      </c>
      <c r="P2876">
        <v>1.5</v>
      </c>
      <c r="Q2876">
        <v>1.5</v>
      </c>
      <c r="R2876" s="1">
        <v>44696</v>
      </c>
      <c r="S2876" t="str">
        <f t="shared" si="220"/>
        <v>SunChips Multigrain - Harvest Cheddar</v>
      </c>
      <c r="T2876" t="str">
        <f t="shared" si="221"/>
        <v>Food</v>
      </c>
      <c r="U2876" t="str">
        <f>IF(T2876="Cell is Blank - Dis-regard",_xlfn.XLOOKUP(S2876,'Categroy Lookup'!A:A,'Categroy Lookup'!B:B,"Cell is Blank - Dis-regard"),T2876)</f>
        <v>Food</v>
      </c>
      <c r="V2876" t="b">
        <f t="shared" si="223"/>
        <v>1</v>
      </c>
      <c r="W2876">
        <f t="shared" si="222"/>
        <v>1.5</v>
      </c>
      <c r="X2876" s="8">
        <f t="shared" si="224"/>
        <v>1</v>
      </c>
      <c r="Y2876" t="s">
        <v>502</v>
      </c>
      <c r="Z2876" t="s">
        <v>515</v>
      </c>
      <c r="AB2876" t="s">
        <v>679</v>
      </c>
      <c r="AC2876" t="s">
        <v>817</v>
      </c>
      <c r="AD2876">
        <v>2022</v>
      </c>
    </row>
    <row r="2877" spans="1:30" x14ac:dyDescent="0.25">
      <c r="A2877" t="s">
        <v>18</v>
      </c>
      <c r="B2877" t="s">
        <v>197</v>
      </c>
      <c r="C2877" t="s">
        <v>198</v>
      </c>
      <c r="D2877" t="s">
        <v>199</v>
      </c>
      <c r="E2877" t="s">
        <v>304</v>
      </c>
      <c r="F2877" t="s">
        <v>27</v>
      </c>
      <c r="G2877">
        <v>15114533042</v>
      </c>
      <c r="H2877" t="s">
        <v>313</v>
      </c>
      <c r="I2877" t="s">
        <v>33</v>
      </c>
      <c r="J2877">
        <v>122</v>
      </c>
      <c r="K2877">
        <v>1.25</v>
      </c>
      <c r="L2877">
        <v>1</v>
      </c>
      <c r="M2877">
        <v>122</v>
      </c>
      <c r="N2877">
        <v>1.25</v>
      </c>
      <c r="O2877">
        <v>1</v>
      </c>
      <c r="P2877">
        <v>1.25</v>
      </c>
      <c r="Q2877">
        <v>1.25</v>
      </c>
      <c r="R2877" s="1">
        <v>44696</v>
      </c>
      <c r="S2877" t="str">
        <f t="shared" si="220"/>
        <v>Goldfish Baked - Cheddar</v>
      </c>
      <c r="T2877" t="str">
        <f t="shared" si="221"/>
        <v>Food</v>
      </c>
      <c r="U2877" t="str">
        <f>IF(T2877="Cell is Blank - Dis-regard",_xlfn.XLOOKUP(S2877,'Categroy Lookup'!A:A,'Categroy Lookup'!B:B,"Cell is Blank - Dis-regard"),T2877)</f>
        <v>Food</v>
      </c>
      <c r="V2877" t="b">
        <f t="shared" si="223"/>
        <v>1</v>
      </c>
      <c r="W2877">
        <f t="shared" si="222"/>
        <v>1.25</v>
      </c>
      <c r="X2877" s="8">
        <f t="shared" si="224"/>
        <v>0.83333333333333337</v>
      </c>
      <c r="Y2877" t="s">
        <v>628</v>
      </c>
      <c r="Z2877" t="s">
        <v>629</v>
      </c>
      <c r="AB2877" t="s">
        <v>679</v>
      </c>
      <c r="AC2877" t="s">
        <v>817</v>
      </c>
      <c r="AD2877">
        <v>2022</v>
      </c>
    </row>
    <row r="2878" spans="1:30" x14ac:dyDescent="0.25">
      <c r="A2878" t="s">
        <v>18</v>
      </c>
      <c r="B2878" t="s">
        <v>197</v>
      </c>
      <c r="C2878" t="s">
        <v>198</v>
      </c>
      <c r="D2878" t="s">
        <v>199</v>
      </c>
      <c r="E2878" t="s">
        <v>268</v>
      </c>
      <c r="F2878" t="s">
        <v>27</v>
      </c>
      <c r="G2878">
        <v>15114536047</v>
      </c>
      <c r="H2878" t="s">
        <v>313</v>
      </c>
      <c r="I2878" t="s">
        <v>33</v>
      </c>
      <c r="J2878">
        <v>113</v>
      </c>
      <c r="K2878">
        <v>1.5</v>
      </c>
      <c r="L2878">
        <v>1</v>
      </c>
      <c r="M2878">
        <v>113</v>
      </c>
      <c r="N2878">
        <v>1.5</v>
      </c>
      <c r="O2878">
        <v>1</v>
      </c>
      <c r="P2878">
        <v>1.5</v>
      </c>
      <c r="Q2878">
        <v>1.5</v>
      </c>
      <c r="R2878" s="1">
        <v>44696</v>
      </c>
      <c r="S2878" t="str">
        <f t="shared" si="220"/>
        <v>Pop Corners - White Cheddar</v>
      </c>
      <c r="T2878" t="str">
        <f t="shared" si="221"/>
        <v>Food</v>
      </c>
      <c r="U2878" t="str">
        <f>IF(T2878="Cell is Blank - Dis-regard",_xlfn.XLOOKUP(S2878,'Categroy Lookup'!A:A,'Categroy Lookup'!B:B,"Cell is Blank - Dis-regard"),T2878)</f>
        <v>Food</v>
      </c>
      <c r="V2878" t="b">
        <f t="shared" si="223"/>
        <v>1</v>
      </c>
      <c r="W2878">
        <f t="shared" si="222"/>
        <v>1.5</v>
      </c>
      <c r="X2878" s="8">
        <f t="shared" si="224"/>
        <v>1</v>
      </c>
      <c r="Y2878" t="s">
        <v>606</v>
      </c>
      <c r="Z2878" t="s">
        <v>532</v>
      </c>
      <c r="AB2878" t="s">
        <v>679</v>
      </c>
      <c r="AC2878" t="s">
        <v>817</v>
      </c>
      <c r="AD2878">
        <v>2022</v>
      </c>
    </row>
    <row r="2879" spans="1:30" x14ac:dyDescent="0.25">
      <c r="A2879" t="s">
        <v>18</v>
      </c>
      <c r="B2879" t="s">
        <v>197</v>
      </c>
      <c r="C2879" t="s">
        <v>198</v>
      </c>
      <c r="D2879" t="s">
        <v>199</v>
      </c>
      <c r="E2879" t="s">
        <v>268</v>
      </c>
      <c r="F2879" t="s">
        <v>27</v>
      </c>
      <c r="G2879">
        <v>15114543591</v>
      </c>
      <c r="H2879" t="s">
        <v>313</v>
      </c>
      <c r="I2879" t="s">
        <v>33</v>
      </c>
      <c r="J2879">
        <v>113</v>
      </c>
      <c r="K2879">
        <v>1.5</v>
      </c>
      <c r="L2879">
        <v>1</v>
      </c>
      <c r="M2879">
        <v>113</v>
      </c>
      <c r="N2879">
        <v>1.5</v>
      </c>
      <c r="O2879">
        <v>1</v>
      </c>
      <c r="P2879">
        <v>1.5</v>
      </c>
      <c r="Q2879">
        <v>1.5</v>
      </c>
      <c r="R2879" s="1">
        <v>44696</v>
      </c>
      <c r="S2879" t="str">
        <f t="shared" si="220"/>
        <v>Pop Corners - White Cheddar</v>
      </c>
      <c r="T2879" t="str">
        <f t="shared" si="221"/>
        <v>Food</v>
      </c>
      <c r="U2879" t="str">
        <f>IF(T2879="Cell is Blank - Dis-regard",_xlfn.XLOOKUP(S2879,'Categroy Lookup'!A:A,'Categroy Lookup'!B:B,"Cell is Blank - Dis-regard"),T2879)</f>
        <v>Food</v>
      </c>
      <c r="V2879" t="b">
        <f t="shared" si="223"/>
        <v>1</v>
      </c>
      <c r="W2879">
        <f t="shared" si="222"/>
        <v>1.5</v>
      </c>
      <c r="X2879" s="8">
        <f t="shared" si="224"/>
        <v>1</v>
      </c>
      <c r="Y2879" t="s">
        <v>606</v>
      </c>
      <c r="Z2879" t="s">
        <v>532</v>
      </c>
      <c r="AB2879" t="s">
        <v>679</v>
      </c>
      <c r="AC2879" t="s">
        <v>817</v>
      </c>
      <c r="AD2879">
        <v>2022</v>
      </c>
    </row>
    <row r="2880" spans="1:30" x14ac:dyDescent="0.25">
      <c r="A2880" t="s">
        <v>18</v>
      </c>
      <c r="B2880" t="s">
        <v>197</v>
      </c>
      <c r="C2880" t="s">
        <v>198</v>
      </c>
      <c r="D2880" t="s">
        <v>199</v>
      </c>
      <c r="E2880" t="s">
        <v>79</v>
      </c>
      <c r="F2880" t="s">
        <v>27</v>
      </c>
      <c r="G2880">
        <v>15114550450</v>
      </c>
      <c r="H2880" t="s">
        <v>313</v>
      </c>
      <c r="I2880" t="s">
        <v>25</v>
      </c>
      <c r="J2880">
        <v>112</v>
      </c>
      <c r="K2880">
        <v>1.5</v>
      </c>
      <c r="L2880">
        <v>1</v>
      </c>
      <c r="M2880">
        <v>112</v>
      </c>
      <c r="N2880">
        <v>1.5</v>
      </c>
      <c r="O2880">
        <v>1</v>
      </c>
      <c r="P2880">
        <v>1.5</v>
      </c>
      <c r="Q2880">
        <v>1.5</v>
      </c>
      <c r="R2880" s="1">
        <v>44696</v>
      </c>
      <c r="S2880" t="str">
        <f t="shared" si="220"/>
        <v>SunChips Multigrain - Harvest Cheddar</v>
      </c>
      <c r="T2880" t="str">
        <f t="shared" si="221"/>
        <v>Food</v>
      </c>
      <c r="U2880" t="str">
        <f>IF(T2880="Cell is Blank - Dis-regard",_xlfn.XLOOKUP(S2880,'Categroy Lookup'!A:A,'Categroy Lookup'!B:B,"Cell is Blank - Dis-regard"),T2880)</f>
        <v>Food</v>
      </c>
      <c r="V2880" t="b">
        <f t="shared" si="223"/>
        <v>1</v>
      </c>
      <c r="W2880">
        <f t="shared" si="222"/>
        <v>1.5</v>
      </c>
      <c r="X2880" s="8">
        <f t="shared" si="224"/>
        <v>1</v>
      </c>
      <c r="Y2880" t="s">
        <v>502</v>
      </c>
      <c r="Z2880" t="s">
        <v>515</v>
      </c>
      <c r="AB2880" t="s">
        <v>679</v>
      </c>
      <c r="AC2880" t="s">
        <v>817</v>
      </c>
      <c r="AD2880">
        <v>2022</v>
      </c>
    </row>
    <row r="2881" spans="1:30" x14ac:dyDescent="0.25">
      <c r="A2881" t="s">
        <v>18</v>
      </c>
      <c r="B2881" t="s">
        <v>197</v>
      </c>
      <c r="C2881" t="s">
        <v>198</v>
      </c>
      <c r="D2881" t="s">
        <v>199</v>
      </c>
      <c r="E2881" t="s">
        <v>72</v>
      </c>
      <c r="F2881" t="s">
        <v>55</v>
      </c>
      <c r="G2881">
        <v>15114568767</v>
      </c>
      <c r="H2881" t="s">
        <v>313</v>
      </c>
      <c r="I2881" t="s">
        <v>33</v>
      </c>
      <c r="J2881">
        <v>144</v>
      </c>
      <c r="K2881">
        <v>1.5</v>
      </c>
      <c r="L2881">
        <v>1</v>
      </c>
      <c r="M2881">
        <v>144</v>
      </c>
      <c r="N2881">
        <v>1.5</v>
      </c>
      <c r="O2881">
        <v>1</v>
      </c>
      <c r="P2881">
        <v>1.5</v>
      </c>
      <c r="Q2881">
        <v>1.5</v>
      </c>
      <c r="R2881" s="1">
        <v>44696</v>
      </c>
      <c r="S2881" t="str">
        <f t="shared" si="220"/>
        <v>Poland Springs Water</v>
      </c>
      <c r="T2881" t="str">
        <f t="shared" si="221"/>
        <v>Water</v>
      </c>
      <c r="U2881" t="str">
        <f>IF(T2881="Cell is Blank - Dis-regard",_xlfn.XLOOKUP(S2881,'Categroy Lookup'!A:A,'Categroy Lookup'!B:B,"Cell is Blank - Dis-regard"),T2881)</f>
        <v>Water</v>
      </c>
      <c r="V2881" t="b">
        <f t="shared" si="223"/>
        <v>1</v>
      </c>
      <c r="W2881">
        <f t="shared" si="222"/>
        <v>1.5</v>
      </c>
      <c r="X2881" s="8">
        <f t="shared" si="224"/>
        <v>1</v>
      </c>
      <c r="Y2881" t="s">
        <v>72</v>
      </c>
      <c r="AB2881" t="s">
        <v>679</v>
      </c>
      <c r="AC2881" t="s">
        <v>817</v>
      </c>
      <c r="AD2881">
        <v>2022</v>
      </c>
    </row>
    <row r="2882" spans="1:30" x14ac:dyDescent="0.25">
      <c r="A2882" t="s">
        <v>18</v>
      </c>
      <c r="B2882" t="s">
        <v>197</v>
      </c>
      <c r="C2882" t="s">
        <v>198</v>
      </c>
      <c r="D2882" t="s">
        <v>199</v>
      </c>
      <c r="E2882" t="s">
        <v>304</v>
      </c>
      <c r="F2882" t="s">
        <v>27</v>
      </c>
      <c r="G2882">
        <v>15114633426</v>
      </c>
      <c r="H2882" t="s">
        <v>313</v>
      </c>
      <c r="I2882" t="s">
        <v>25</v>
      </c>
      <c r="J2882">
        <v>122</v>
      </c>
      <c r="K2882">
        <v>1.25</v>
      </c>
      <c r="L2882">
        <v>1</v>
      </c>
      <c r="M2882">
        <v>122</v>
      </c>
      <c r="N2882">
        <v>1.25</v>
      </c>
      <c r="O2882">
        <v>1</v>
      </c>
      <c r="P2882">
        <v>1.25</v>
      </c>
      <c r="Q2882">
        <v>1.25</v>
      </c>
      <c r="R2882" s="1">
        <v>44696</v>
      </c>
      <c r="S2882" t="str">
        <f t="shared" ref="S2882:S2945" si="225">IF(E2882="","Cell is Blank - Dis-regard",E2882)</f>
        <v>Goldfish Baked - Cheddar</v>
      </c>
      <c r="T2882" t="str">
        <f t="shared" ref="T2882:T2945" si="226">IF(F2882="","Cell is Blank - Dis-regard",F2882)</f>
        <v>Food</v>
      </c>
      <c r="U2882" t="str">
        <f>IF(T2882="Cell is Blank - Dis-regard",_xlfn.XLOOKUP(S2882,'Categroy Lookup'!A:A,'Categroy Lookup'!B:B,"Cell is Blank - Dis-regard"),T2882)</f>
        <v>Food</v>
      </c>
      <c r="V2882" t="b">
        <f t="shared" si="223"/>
        <v>1</v>
      </c>
      <c r="W2882">
        <f t="shared" ref="W2882:W2945" si="227">IF(V2882="FALSE",K2882,K2882)</f>
        <v>1.25</v>
      </c>
      <c r="X2882" s="8">
        <f t="shared" si="224"/>
        <v>0.83333333333333337</v>
      </c>
      <c r="Y2882" t="s">
        <v>628</v>
      </c>
      <c r="Z2882" t="s">
        <v>629</v>
      </c>
      <c r="AB2882" t="s">
        <v>679</v>
      </c>
      <c r="AC2882" t="s">
        <v>817</v>
      </c>
      <c r="AD2882">
        <v>2022</v>
      </c>
    </row>
    <row r="2883" spans="1:30" x14ac:dyDescent="0.25">
      <c r="A2883" t="s">
        <v>18</v>
      </c>
      <c r="B2883" t="s">
        <v>197</v>
      </c>
      <c r="C2883" t="s">
        <v>198</v>
      </c>
      <c r="D2883" t="s">
        <v>199</v>
      </c>
      <c r="E2883" t="s">
        <v>72</v>
      </c>
      <c r="F2883" t="s">
        <v>55</v>
      </c>
      <c r="G2883">
        <v>15114648200</v>
      </c>
      <c r="H2883" t="s">
        <v>313</v>
      </c>
      <c r="I2883" t="s">
        <v>33</v>
      </c>
      <c r="J2883">
        <v>144</v>
      </c>
      <c r="K2883">
        <v>1.5</v>
      </c>
      <c r="L2883">
        <v>1</v>
      </c>
      <c r="M2883">
        <v>144</v>
      </c>
      <c r="N2883">
        <v>1.5</v>
      </c>
      <c r="O2883">
        <v>1</v>
      </c>
      <c r="P2883">
        <v>1.5</v>
      </c>
      <c r="Q2883">
        <v>1.5</v>
      </c>
      <c r="R2883" s="1">
        <v>44696</v>
      </c>
      <c r="S2883" t="str">
        <f t="shared" si="225"/>
        <v>Poland Springs Water</v>
      </c>
      <c r="T2883" t="str">
        <f t="shared" si="226"/>
        <v>Water</v>
      </c>
      <c r="U2883" t="str">
        <f>IF(T2883="Cell is Blank - Dis-regard",_xlfn.XLOOKUP(S2883,'Categroy Lookup'!A:A,'Categroy Lookup'!B:B,"Cell is Blank - Dis-regard"),T2883)</f>
        <v>Water</v>
      </c>
      <c r="V2883" t="b">
        <f t="shared" ref="V2883:V2946" si="228">K2883=N2883</f>
        <v>1</v>
      </c>
      <c r="W2883">
        <f t="shared" si="227"/>
        <v>1.5</v>
      </c>
      <c r="X2883" s="8">
        <f t="shared" ref="X2883:X2946" si="229">W2883/1.5</f>
        <v>1</v>
      </c>
      <c r="Y2883" t="s">
        <v>72</v>
      </c>
      <c r="AB2883" t="s">
        <v>679</v>
      </c>
      <c r="AC2883" t="s">
        <v>817</v>
      </c>
      <c r="AD2883">
        <v>2022</v>
      </c>
    </row>
    <row r="2884" spans="1:30" x14ac:dyDescent="0.25">
      <c r="A2884" t="s">
        <v>18</v>
      </c>
      <c r="B2884" t="s">
        <v>197</v>
      </c>
      <c r="C2884" t="s">
        <v>198</v>
      </c>
      <c r="D2884" t="s">
        <v>199</v>
      </c>
      <c r="E2884" t="s">
        <v>49</v>
      </c>
      <c r="F2884" t="s">
        <v>27</v>
      </c>
      <c r="G2884">
        <v>15114760695</v>
      </c>
      <c r="H2884" t="s">
        <v>313</v>
      </c>
      <c r="I2884" t="s">
        <v>33</v>
      </c>
      <c r="J2884">
        <v>134</v>
      </c>
      <c r="K2884">
        <v>2</v>
      </c>
      <c r="L2884">
        <v>1</v>
      </c>
      <c r="M2884">
        <v>134</v>
      </c>
      <c r="N2884">
        <v>2</v>
      </c>
      <c r="O2884">
        <v>1</v>
      </c>
      <c r="P2884">
        <v>2</v>
      </c>
      <c r="Q2884">
        <v>2</v>
      </c>
      <c r="R2884" s="1">
        <v>44696</v>
      </c>
      <c r="S2884" t="str">
        <f t="shared" si="225"/>
        <v>Wonderful Pistachios - Variety</v>
      </c>
      <c r="T2884" t="str">
        <f t="shared" si="226"/>
        <v>Food</v>
      </c>
      <c r="U2884" t="str">
        <f>IF(T2884="Cell is Blank - Dis-regard",_xlfn.XLOOKUP(S2884,'Categroy Lookup'!A:A,'Categroy Lookup'!B:B,"Cell is Blank - Dis-regard"),T2884)</f>
        <v>Food</v>
      </c>
      <c r="V2884" t="b">
        <f t="shared" si="228"/>
        <v>1</v>
      </c>
      <c r="W2884">
        <f t="shared" si="227"/>
        <v>2</v>
      </c>
      <c r="X2884" s="8">
        <f t="shared" si="229"/>
        <v>1.3333333333333333</v>
      </c>
      <c r="Y2884" t="s">
        <v>484</v>
      </c>
      <c r="Z2884" t="s">
        <v>485</v>
      </c>
      <c r="AB2884" t="s">
        <v>679</v>
      </c>
      <c r="AC2884" t="s">
        <v>817</v>
      </c>
      <c r="AD2884">
        <v>2022</v>
      </c>
    </row>
    <row r="2885" spans="1:30" x14ac:dyDescent="0.25">
      <c r="A2885" t="s">
        <v>18</v>
      </c>
      <c r="B2885" t="s">
        <v>197</v>
      </c>
      <c r="C2885" t="s">
        <v>198</v>
      </c>
      <c r="D2885" t="s">
        <v>199</v>
      </c>
      <c r="E2885" t="s">
        <v>304</v>
      </c>
      <c r="F2885" t="s">
        <v>27</v>
      </c>
      <c r="G2885">
        <v>15114828368</v>
      </c>
      <c r="H2885" t="s">
        <v>313</v>
      </c>
      <c r="I2885" t="s">
        <v>25</v>
      </c>
      <c r="J2885">
        <v>122</v>
      </c>
      <c r="K2885">
        <v>1.25</v>
      </c>
      <c r="L2885">
        <v>1</v>
      </c>
      <c r="M2885">
        <v>122</v>
      </c>
      <c r="N2885">
        <v>1.25</v>
      </c>
      <c r="O2885">
        <v>1</v>
      </c>
      <c r="P2885">
        <v>1.25</v>
      </c>
      <c r="Q2885">
        <v>1.25</v>
      </c>
      <c r="R2885" s="1">
        <v>44696</v>
      </c>
      <c r="S2885" t="str">
        <f t="shared" si="225"/>
        <v>Goldfish Baked - Cheddar</v>
      </c>
      <c r="T2885" t="str">
        <f t="shared" si="226"/>
        <v>Food</v>
      </c>
      <c r="U2885" t="str">
        <f>IF(T2885="Cell is Blank - Dis-regard",_xlfn.XLOOKUP(S2885,'Categroy Lookup'!A:A,'Categroy Lookup'!B:B,"Cell is Blank - Dis-regard"),T2885)</f>
        <v>Food</v>
      </c>
      <c r="V2885" t="b">
        <f t="shared" si="228"/>
        <v>1</v>
      </c>
      <c r="W2885">
        <f t="shared" si="227"/>
        <v>1.25</v>
      </c>
      <c r="X2885" s="8">
        <f t="shared" si="229"/>
        <v>0.83333333333333337</v>
      </c>
      <c r="Y2885" t="s">
        <v>628</v>
      </c>
      <c r="Z2885" t="s">
        <v>629</v>
      </c>
      <c r="AB2885" t="s">
        <v>679</v>
      </c>
      <c r="AC2885" t="s">
        <v>817</v>
      </c>
      <c r="AD2885">
        <v>2022</v>
      </c>
    </row>
    <row r="2886" spans="1:30" x14ac:dyDescent="0.25">
      <c r="A2886" t="s">
        <v>18</v>
      </c>
      <c r="B2886" t="s">
        <v>197</v>
      </c>
      <c r="C2886" t="s">
        <v>198</v>
      </c>
      <c r="D2886" t="s">
        <v>199</v>
      </c>
      <c r="E2886" t="s">
        <v>72</v>
      </c>
      <c r="F2886" t="s">
        <v>55</v>
      </c>
      <c r="G2886">
        <v>15114830866</v>
      </c>
      <c r="H2886" t="s">
        <v>313</v>
      </c>
      <c r="I2886" t="s">
        <v>25</v>
      </c>
      <c r="J2886">
        <v>144</v>
      </c>
      <c r="K2886">
        <v>1.5</v>
      </c>
      <c r="L2886">
        <v>1</v>
      </c>
      <c r="M2886">
        <v>144</v>
      </c>
      <c r="N2886">
        <v>1.5</v>
      </c>
      <c r="O2886">
        <v>1</v>
      </c>
      <c r="P2886">
        <v>1.5</v>
      </c>
      <c r="Q2886">
        <v>1.5</v>
      </c>
      <c r="R2886" s="1">
        <v>44696</v>
      </c>
      <c r="S2886" t="str">
        <f t="shared" si="225"/>
        <v>Poland Springs Water</v>
      </c>
      <c r="T2886" t="str">
        <f t="shared" si="226"/>
        <v>Water</v>
      </c>
      <c r="U2886" t="str">
        <f>IF(T2886="Cell is Blank - Dis-regard",_xlfn.XLOOKUP(S2886,'Categroy Lookup'!A:A,'Categroy Lookup'!B:B,"Cell is Blank - Dis-regard"),T2886)</f>
        <v>Water</v>
      </c>
      <c r="V2886" t="b">
        <f t="shared" si="228"/>
        <v>1</v>
      </c>
      <c r="W2886">
        <f t="shared" si="227"/>
        <v>1.5</v>
      </c>
      <c r="X2886" s="8">
        <f t="shared" si="229"/>
        <v>1</v>
      </c>
      <c r="Y2886" t="s">
        <v>72</v>
      </c>
      <c r="AB2886" t="s">
        <v>679</v>
      </c>
      <c r="AC2886" t="s">
        <v>817</v>
      </c>
      <c r="AD2886">
        <v>2022</v>
      </c>
    </row>
    <row r="2887" spans="1:30" x14ac:dyDescent="0.25">
      <c r="A2887" t="s">
        <v>18</v>
      </c>
      <c r="B2887" t="s">
        <v>197</v>
      </c>
      <c r="C2887" t="s">
        <v>198</v>
      </c>
      <c r="D2887" t="s">
        <v>199</v>
      </c>
      <c r="E2887" t="s">
        <v>79</v>
      </c>
      <c r="F2887" t="s">
        <v>27</v>
      </c>
      <c r="G2887">
        <v>15114833497</v>
      </c>
      <c r="H2887" t="s">
        <v>313</v>
      </c>
      <c r="I2887" t="s">
        <v>25</v>
      </c>
      <c r="J2887">
        <v>112</v>
      </c>
      <c r="K2887">
        <v>1.5</v>
      </c>
      <c r="L2887">
        <v>1</v>
      </c>
      <c r="M2887">
        <v>112</v>
      </c>
      <c r="N2887">
        <v>1.5</v>
      </c>
      <c r="O2887">
        <v>1</v>
      </c>
      <c r="P2887">
        <v>1.5</v>
      </c>
      <c r="Q2887">
        <v>1.5</v>
      </c>
      <c r="R2887" s="1">
        <v>44696</v>
      </c>
      <c r="S2887" t="str">
        <f t="shared" si="225"/>
        <v>SunChips Multigrain - Harvest Cheddar</v>
      </c>
      <c r="T2887" t="str">
        <f t="shared" si="226"/>
        <v>Food</v>
      </c>
      <c r="U2887" t="str">
        <f>IF(T2887="Cell is Blank - Dis-regard",_xlfn.XLOOKUP(S2887,'Categroy Lookup'!A:A,'Categroy Lookup'!B:B,"Cell is Blank - Dis-regard"),T2887)</f>
        <v>Food</v>
      </c>
      <c r="V2887" t="b">
        <f t="shared" si="228"/>
        <v>1</v>
      </c>
      <c r="W2887">
        <f t="shared" si="227"/>
        <v>1.5</v>
      </c>
      <c r="X2887" s="8">
        <f t="shared" si="229"/>
        <v>1</v>
      </c>
      <c r="Y2887" t="s">
        <v>502</v>
      </c>
      <c r="Z2887" t="s">
        <v>515</v>
      </c>
      <c r="AB2887" t="s">
        <v>679</v>
      </c>
      <c r="AC2887" t="s">
        <v>817</v>
      </c>
      <c r="AD2887">
        <v>2022</v>
      </c>
    </row>
    <row r="2888" spans="1:30" x14ac:dyDescent="0.25">
      <c r="A2888" t="s">
        <v>18</v>
      </c>
      <c r="B2888" t="s">
        <v>197</v>
      </c>
      <c r="C2888" t="s">
        <v>198</v>
      </c>
      <c r="D2888" t="s">
        <v>199</v>
      </c>
      <c r="E2888" t="s">
        <v>304</v>
      </c>
      <c r="F2888" t="s">
        <v>27</v>
      </c>
      <c r="G2888">
        <v>15114836940</v>
      </c>
      <c r="H2888" t="s">
        <v>313</v>
      </c>
      <c r="I2888" t="s">
        <v>25</v>
      </c>
      <c r="J2888">
        <v>122</v>
      </c>
      <c r="K2888">
        <v>1.25</v>
      </c>
      <c r="L2888">
        <v>1</v>
      </c>
      <c r="M2888">
        <v>122</v>
      </c>
      <c r="N2888">
        <v>1.25</v>
      </c>
      <c r="O2888">
        <v>1</v>
      </c>
      <c r="P2888">
        <v>1.25</v>
      </c>
      <c r="Q2888">
        <v>1.25</v>
      </c>
      <c r="R2888" s="1">
        <v>44696</v>
      </c>
      <c r="S2888" t="str">
        <f t="shared" si="225"/>
        <v>Goldfish Baked - Cheddar</v>
      </c>
      <c r="T2888" t="str">
        <f t="shared" si="226"/>
        <v>Food</v>
      </c>
      <c r="U2888" t="str">
        <f>IF(T2888="Cell is Blank - Dis-regard",_xlfn.XLOOKUP(S2888,'Categroy Lookup'!A:A,'Categroy Lookup'!B:B,"Cell is Blank - Dis-regard"),T2888)</f>
        <v>Food</v>
      </c>
      <c r="V2888" t="b">
        <f t="shared" si="228"/>
        <v>1</v>
      </c>
      <c r="W2888">
        <f t="shared" si="227"/>
        <v>1.25</v>
      </c>
      <c r="X2888" s="8">
        <f t="shared" si="229"/>
        <v>0.83333333333333337</v>
      </c>
      <c r="Y2888" t="s">
        <v>628</v>
      </c>
      <c r="Z2888" t="s">
        <v>629</v>
      </c>
      <c r="AB2888" t="s">
        <v>679</v>
      </c>
      <c r="AC2888" t="s">
        <v>817</v>
      </c>
      <c r="AD2888">
        <v>2022</v>
      </c>
    </row>
    <row r="2889" spans="1:30" x14ac:dyDescent="0.25">
      <c r="A2889" t="s">
        <v>18</v>
      </c>
      <c r="B2889" t="s">
        <v>197</v>
      </c>
      <c r="C2889" t="s">
        <v>198</v>
      </c>
      <c r="D2889" t="s">
        <v>199</v>
      </c>
      <c r="E2889" t="s">
        <v>127</v>
      </c>
      <c r="F2889" t="s">
        <v>27</v>
      </c>
      <c r="G2889">
        <v>15114874556</v>
      </c>
      <c r="H2889" t="s">
        <v>313</v>
      </c>
      <c r="I2889" t="s">
        <v>33</v>
      </c>
      <c r="J2889">
        <v>123</v>
      </c>
      <c r="K2889">
        <v>1.25</v>
      </c>
      <c r="L2889">
        <v>1</v>
      </c>
      <c r="M2889">
        <v>123</v>
      </c>
      <c r="N2889">
        <v>1.25</v>
      </c>
      <c r="O2889">
        <v>1</v>
      </c>
      <c r="P2889">
        <v>1.25</v>
      </c>
      <c r="Q2889">
        <v>1.25</v>
      </c>
      <c r="R2889" s="1">
        <v>44696</v>
      </c>
      <c r="S2889" t="str">
        <f t="shared" si="225"/>
        <v>CheezIt - Double Cheese</v>
      </c>
      <c r="T2889" t="str">
        <f t="shared" si="226"/>
        <v>Food</v>
      </c>
      <c r="U2889" t="str">
        <f>IF(T2889="Cell is Blank - Dis-regard",_xlfn.XLOOKUP(S2889,'Categroy Lookup'!A:A,'Categroy Lookup'!B:B,"Cell is Blank - Dis-regard"),T2889)</f>
        <v>Food</v>
      </c>
      <c r="V2889" t="b">
        <f t="shared" si="228"/>
        <v>1</v>
      </c>
      <c r="W2889">
        <f t="shared" si="227"/>
        <v>1.25</v>
      </c>
      <c r="X2889" s="8">
        <f t="shared" si="229"/>
        <v>0.83333333333333337</v>
      </c>
      <c r="Y2889" t="s">
        <v>528</v>
      </c>
      <c r="Z2889" t="s">
        <v>549</v>
      </c>
      <c r="AB2889" t="s">
        <v>679</v>
      </c>
      <c r="AC2889" t="s">
        <v>817</v>
      </c>
      <c r="AD2889">
        <v>2022</v>
      </c>
    </row>
    <row r="2890" spans="1:30" x14ac:dyDescent="0.25">
      <c r="A2890" t="s">
        <v>18</v>
      </c>
      <c r="B2890" t="s">
        <v>197</v>
      </c>
      <c r="C2890" t="s">
        <v>198</v>
      </c>
      <c r="D2890" t="s">
        <v>199</v>
      </c>
      <c r="E2890" t="s">
        <v>315</v>
      </c>
      <c r="G2890">
        <v>15114878843</v>
      </c>
      <c r="H2890" t="s">
        <v>313</v>
      </c>
      <c r="I2890" t="s">
        <v>33</v>
      </c>
      <c r="J2890">
        <v>152</v>
      </c>
      <c r="K2890">
        <v>4</v>
      </c>
      <c r="L2890">
        <v>1</v>
      </c>
      <c r="M2890">
        <v>152</v>
      </c>
      <c r="N2890">
        <v>4</v>
      </c>
      <c r="O2890">
        <v>1</v>
      </c>
      <c r="P2890">
        <v>4</v>
      </c>
      <c r="Q2890">
        <v>4</v>
      </c>
      <c r="R2890" s="1">
        <v>44696</v>
      </c>
      <c r="S2890" t="str">
        <f t="shared" si="225"/>
        <v>Oreo Mini - Go Paks</v>
      </c>
      <c r="T2890" t="str">
        <f t="shared" si="226"/>
        <v>Cell is Blank - Dis-regard</v>
      </c>
      <c r="U2890" t="str">
        <f>IF(T2890="Cell is Blank - Dis-regard",_xlfn.XLOOKUP(S2890,'Categroy Lookup'!A:A,'Categroy Lookup'!B:B,"Cell is Blank - Dis-regard"),T2890)</f>
        <v>Food</v>
      </c>
      <c r="V2890" t="b">
        <f t="shared" si="228"/>
        <v>1</v>
      </c>
      <c r="W2890">
        <f t="shared" si="227"/>
        <v>4</v>
      </c>
      <c r="X2890" s="8">
        <f t="shared" si="229"/>
        <v>2.6666666666666665</v>
      </c>
      <c r="Y2890" t="s">
        <v>632</v>
      </c>
      <c r="Z2890" t="s">
        <v>603</v>
      </c>
      <c r="AB2890" t="s">
        <v>679</v>
      </c>
      <c r="AC2890" t="s">
        <v>817</v>
      </c>
      <c r="AD2890">
        <v>2022</v>
      </c>
    </row>
    <row r="2891" spans="1:30" x14ac:dyDescent="0.25">
      <c r="A2891" t="s">
        <v>18</v>
      </c>
      <c r="B2891" t="s">
        <v>197</v>
      </c>
      <c r="C2891" t="s">
        <v>198</v>
      </c>
      <c r="D2891" t="s">
        <v>199</v>
      </c>
      <c r="E2891" t="s">
        <v>300</v>
      </c>
      <c r="F2891" t="s">
        <v>27</v>
      </c>
      <c r="G2891">
        <v>15114955739</v>
      </c>
      <c r="H2891" t="s">
        <v>313</v>
      </c>
      <c r="I2891" t="s">
        <v>33</v>
      </c>
      <c r="J2891">
        <v>155</v>
      </c>
      <c r="K2891">
        <v>5</v>
      </c>
      <c r="L2891">
        <v>1</v>
      </c>
      <c r="M2891">
        <v>155</v>
      </c>
      <c r="N2891">
        <v>5</v>
      </c>
      <c r="O2891">
        <v>1</v>
      </c>
      <c r="P2891">
        <v>5</v>
      </c>
      <c r="Q2891">
        <v>5</v>
      </c>
      <c r="R2891" s="1">
        <v>44696</v>
      </c>
      <c r="S2891" t="str">
        <f t="shared" si="225"/>
        <v>Ice Breakers Ice Cubes - PepperMint</v>
      </c>
      <c r="T2891" t="str">
        <f t="shared" si="226"/>
        <v>Food</v>
      </c>
      <c r="U2891" t="str">
        <f>IF(T2891="Cell is Blank - Dis-regard",_xlfn.XLOOKUP(S2891,'Categroy Lookup'!A:A,'Categroy Lookup'!B:B,"Cell is Blank - Dis-regard"),T2891)</f>
        <v>Food</v>
      </c>
      <c r="V2891" t="b">
        <f t="shared" si="228"/>
        <v>1</v>
      </c>
      <c r="W2891">
        <f t="shared" si="227"/>
        <v>5</v>
      </c>
      <c r="X2891" s="8">
        <f t="shared" si="229"/>
        <v>3.3333333333333335</v>
      </c>
      <c r="Y2891" t="s">
        <v>626</v>
      </c>
      <c r="Z2891" t="s">
        <v>627</v>
      </c>
      <c r="AB2891" t="s">
        <v>679</v>
      </c>
      <c r="AC2891" t="s">
        <v>817</v>
      </c>
      <c r="AD2891">
        <v>2022</v>
      </c>
    </row>
    <row r="2892" spans="1:30" x14ac:dyDescent="0.25">
      <c r="A2892" t="s">
        <v>18</v>
      </c>
      <c r="B2892" t="s">
        <v>19</v>
      </c>
      <c r="C2892" t="s">
        <v>20</v>
      </c>
      <c r="D2892" t="s">
        <v>21</v>
      </c>
      <c r="E2892" t="s">
        <v>54</v>
      </c>
      <c r="F2892" t="s">
        <v>55</v>
      </c>
      <c r="G2892">
        <v>15115161327</v>
      </c>
      <c r="H2892" t="s">
        <v>313</v>
      </c>
      <c r="I2892" t="s">
        <v>33</v>
      </c>
      <c r="J2892">
        <v>147</v>
      </c>
      <c r="K2892">
        <v>2.75</v>
      </c>
      <c r="L2892">
        <v>1</v>
      </c>
      <c r="M2892">
        <v>147</v>
      </c>
      <c r="N2892">
        <v>2.75</v>
      </c>
      <c r="O2892">
        <v>1</v>
      </c>
      <c r="P2892">
        <v>2.75</v>
      </c>
      <c r="Q2892">
        <v>2.75</v>
      </c>
      <c r="R2892" s="1">
        <v>44696</v>
      </c>
      <c r="S2892" t="str">
        <f t="shared" si="225"/>
        <v>Vitamin Water - XXX Acai BB Pomegranate</v>
      </c>
      <c r="T2892" t="str">
        <f t="shared" si="226"/>
        <v>Water</v>
      </c>
      <c r="U2892" t="str">
        <f>IF(T2892="Cell is Blank - Dis-regard",_xlfn.XLOOKUP(S2892,'Categroy Lookup'!A:A,'Categroy Lookup'!B:B,"Cell is Blank - Dis-regard"),T2892)</f>
        <v>Water</v>
      </c>
      <c r="V2892" t="b">
        <f t="shared" si="228"/>
        <v>1</v>
      </c>
      <c r="W2892">
        <f t="shared" si="227"/>
        <v>2.75</v>
      </c>
      <c r="X2892" s="8">
        <f t="shared" si="229"/>
        <v>1.8333333333333333</v>
      </c>
      <c r="Y2892" t="s">
        <v>489</v>
      </c>
      <c r="Z2892" t="s">
        <v>490</v>
      </c>
      <c r="AB2892" t="s">
        <v>679</v>
      </c>
      <c r="AC2892" t="s">
        <v>817</v>
      </c>
      <c r="AD2892">
        <v>2022</v>
      </c>
    </row>
    <row r="2893" spans="1:30" x14ac:dyDescent="0.25">
      <c r="A2893" t="s">
        <v>18</v>
      </c>
      <c r="B2893" t="s">
        <v>19</v>
      </c>
      <c r="C2893" t="s">
        <v>20</v>
      </c>
      <c r="D2893" t="s">
        <v>21</v>
      </c>
      <c r="E2893" t="s">
        <v>269</v>
      </c>
      <c r="F2893" t="s">
        <v>23</v>
      </c>
      <c r="G2893">
        <v>15115497750</v>
      </c>
      <c r="H2893" t="s">
        <v>313</v>
      </c>
      <c r="I2893" t="s">
        <v>25</v>
      </c>
      <c r="J2893">
        <v>141</v>
      </c>
      <c r="K2893">
        <v>1.5</v>
      </c>
      <c r="L2893">
        <v>1</v>
      </c>
      <c r="M2893">
        <v>141</v>
      </c>
      <c r="N2893">
        <v>1.5</v>
      </c>
      <c r="O2893">
        <v>1</v>
      </c>
      <c r="P2893">
        <v>1.5</v>
      </c>
      <c r="Q2893">
        <v>1.5</v>
      </c>
      <c r="R2893" s="1">
        <v>44696</v>
      </c>
      <c r="S2893" t="str">
        <f t="shared" si="225"/>
        <v>Bubly - Mango</v>
      </c>
      <c r="T2893" t="str">
        <f t="shared" si="226"/>
        <v>Carbonated</v>
      </c>
      <c r="U2893" t="str">
        <f>IF(T2893="Cell is Blank - Dis-regard",_xlfn.XLOOKUP(S2893,'Categroy Lookup'!A:A,'Categroy Lookup'!B:B,"Cell is Blank - Dis-regard"),T2893)</f>
        <v>Carbonated</v>
      </c>
      <c r="V2893" t="b">
        <f t="shared" si="228"/>
        <v>1</v>
      </c>
      <c r="W2893">
        <f t="shared" si="227"/>
        <v>1.5</v>
      </c>
      <c r="X2893" s="8">
        <f t="shared" si="229"/>
        <v>1</v>
      </c>
      <c r="Y2893" t="s">
        <v>504</v>
      </c>
      <c r="Z2893" t="s">
        <v>614</v>
      </c>
      <c r="AB2893" t="s">
        <v>679</v>
      </c>
      <c r="AC2893" t="s">
        <v>817</v>
      </c>
      <c r="AD2893">
        <v>2022</v>
      </c>
    </row>
    <row r="2894" spans="1:30" x14ac:dyDescent="0.25">
      <c r="A2894" t="s">
        <v>18</v>
      </c>
      <c r="B2894" t="s">
        <v>28</v>
      </c>
      <c r="C2894" t="s">
        <v>20</v>
      </c>
      <c r="D2894" t="s">
        <v>29</v>
      </c>
      <c r="E2894" t="s">
        <v>93</v>
      </c>
      <c r="F2894" t="s">
        <v>23</v>
      </c>
      <c r="G2894">
        <v>15115802639</v>
      </c>
      <c r="H2894" t="s">
        <v>313</v>
      </c>
      <c r="I2894" t="s">
        <v>33</v>
      </c>
      <c r="J2894">
        <v>140</v>
      </c>
      <c r="K2894">
        <v>1.5</v>
      </c>
      <c r="L2894">
        <v>1</v>
      </c>
      <c r="M2894">
        <v>140</v>
      </c>
      <c r="N2894">
        <v>1.5</v>
      </c>
      <c r="O2894">
        <v>1</v>
      </c>
      <c r="P2894">
        <v>1.5</v>
      </c>
      <c r="Q2894">
        <v>1.5</v>
      </c>
      <c r="R2894" s="1">
        <v>44696</v>
      </c>
      <c r="S2894" t="str">
        <f t="shared" si="225"/>
        <v>Coca Cola - Zero Sugar</v>
      </c>
      <c r="T2894" t="str">
        <f t="shared" si="226"/>
        <v>Carbonated</v>
      </c>
      <c r="U2894" t="str">
        <f>IF(T2894="Cell is Blank - Dis-regard",_xlfn.XLOOKUP(S2894,'Categroy Lookup'!A:A,'Categroy Lookup'!B:B,"Cell is Blank - Dis-regard"),T2894)</f>
        <v>Carbonated</v>
      </c>
      <c r="V2894" t="b">
        <f t="shared" si="228"/>
        <v>1</v>
      </c>
      <c r="W2894">
        <f t="shared" si="227"/>
        <v>1.5</v>
      </c>
      <c r="X2894" s="8">
        <f t="shared" si="229"/>
        <v>1</v>
      </c>
      <c r="Y2894" t="s">
        <v>524</v>
      </c>
      <c r="Z2894" t="s">
        <v>525</v>
      </c>
      <c r="AB2894" t="s">
        <v>679</v>
      </c>
      <c r="AC2894" t="s">
        <v>817</v>
      </c>
      <c r="AD2894">
        <v>2022</v>
      </c>
    </row>
    <row r="2895" spans="1:30" x14ac:dyDescent="0.25">
      <c r="A2895" t="s">
        <v>18</v>
      </c>
      <c r="B2895" t="s">
        <v>40</v>
      </c>
      <c r="C2895" t="s">
        <v>41</v>
      </c>
      <c r="D2895" t="s">
        <v>42</v>
      </c>
      <c r="E2895" t="s">
        <v>94</v>
      </c>
      <c r="F2895" t="s">
        <v>23</v>
      </c>
      <c r="G2895">
        <v>15116533564</v>
      </c>
      <c r="H2895" t="s">
        <v>316</v>
      </c>
      <c r="I2895" t="s">
        <v>25</v>
      </c>
      <c r="J2895">
        <v>148</v>
      </c>
      <c r="K2895">
        <v>3.5</v>
      </c>
      <c r="L2895">
        <v>1</v>
      </c>
      <c r="M2895">
        <v>148</v>
      </c>
      <c r="N2895">
        <v>3.5</v>
      </c>
      <c r="O2895">
        <v>1</v>
      </c>
      <c r="P2895">
        <v>3.5</v>
      </c>
      <c r="Q2895">
        <v>3.5</v>
      </c>
      <c r="R2895" s="1">
        <v>44697</v>
      </c>
      <c r="S2895" t="str">
        <f t="shared" si="225"/>
        <v>Red Bull - Original</v>
      </c>
      <c r="T2895" t="str">
        <f t="shared" si="226"/>
        <v>Carbonated</v>
      </c>
      <c r="U2895" t="str">
        <f>IF(T2895="Cell is Blank - Dis-regard",_xlfn.XLOOKUP(S2895,'Categroy Lookup'!A:A,'Categroy Lookup'!B:B,"Cell is Blank - Dis-regard"),T2895)</f>
        <v>Carbonated</v>
      </c>
      <c r="V2895" t="b">
        <f t="shared" si="228"/>
        <v>1</v>
      </c>
      <c r="W2895">
        <f t="shared" si="227"/>
        <v>3.5</v>
      </c>
      <c r="X2895" s="8">
        <f t="shared" si="229"/>
        <v>2.3333333333333335</v>
      </c>
      <c r="Y2895" t="s">
        <v>466</v>
      </c>
      <c r="Z2895" t="s">
        <v>512</v>
      </c>
      <c r="AB2895" t="s">
        <v>681</v>
      </c>
      <c r="AC2895" t="s">
        <v>818</v>
      </c>
      <c r="AD2895">
        <v>2022</v>
      </c>
    </row>
    <row r="2896" spans="1:30" x14ac:dyDescent="0.25">
      <c r="A2896" t="s">
        <v>18</v>
      </c>
      <c r="B2896" t="s">
        <v>28</v>
      </c>
      <c r="C2896" t="s">
        <v>20</v>
      </c>
      <c r="D2896" t="s">
        <v>29</v>
      </c>
      <c r="E2896" t="s">
        <v>43</v>
      </c>
      <c r="F2896" t="s">
        <v>23</v>
      </c>
      <c r="G2896">
        <v>15117161344</v>
      </c>
      <c r="H2896" t="s">
        <v>316</v>
      </c>
      <c r="I2896" t="s">
        <v>25</v>
      </c>
      <c r="J2896">
        <v>146</v>
      </c>
      <c r="K2896">
        <v>3</v>
      </c>
      <c r="L2896">
        <v>1</v>
      </c>
      <c r="M2896">
        <v>146</v>
      </c>
      <c r="N2896">
        <v>3</v>
      </c>
      <c r="O2896">
        <v>1</v>
      </c>
      <c r="P2896">
        <v>3</v>
      </c>
      <c r="Q2896">
        <v>3</v>
      </c>
      <c r="R2896" s="1">
        <v>44697</v>
      </c>
      <c r="S2896" t="str">
        <f t="shared" si="225"/>
        <v>Monster Energy Original</v>
      </c>
      <c r="T2896" t="str">
        <f t="shared" si="226"/>
        <v>Carbonated</v>
      </c>
      <c r="U2896" t="str">
        <f>IF(T2896="Cell is Blank - Dis-regard",_xlfn.XLOOKUP(S2896,'Categroy Lookup'!A:A,'Categroy Lookup'!B:B,"Cell is Blank - Dis-regard"),T2896)</f>
        <v>Carbonated</v>
      </c>
      <c r="V2896" t="b">
        <f t="shared" si="228"/>
        <v>1</v>
      </c>
      <c r="W2896">
        <f t="shared" si="227"/>
        <v>3</v>
      </c>
      <c r="X2896" s="8">
        <f t="shared" si="229"/>
        <v>2</v>
      </c>
      <c r="Y2896" t="s">
        <v>43</v>
      </c>
      <c r="AB2896" t="s">
        <v>681</v>
      </c>
      <c r="AC2896" t="s">
        <v>818</v>
      </c>
      <c r="AD2896">
        <v>2022</v>
      </c>
    </row>
    <row r="2897" spans="1:30" x14ac:dyDescent="0.25">
      <c r="A2897" t="s">
        <v>18</v>
      </c>
      <c r="B2897" t="s">
        <v>197</v>
      </c>
      <c r="C2897" t="s">
        <v>198</v>
      </c>
      <c r="D2897" t="s">
        <v>199</v>
      </c>
      <c r="E2897" t="s">
        <v>289</v>
      </c>
      <c r="F2897" t="s">
        <v>27</v>
      </c>
      <c r="G2897">
        <v>15117719787</v>
      </c>
      <c r="H2897" t="s">
        <v>316</v>
      </c>
      <c r="I2897" t="s">
        <v>33</v>
      </c>
      <c r="J2897">
        <v>150</v>
      </c>
      <c r="K2897">
        <v>3</v>
      </c>
      <c r="L2897">
        <v>1</v>
      </c>
      <c r="M2897">
        <v>150</v>
      </c>
      <c r="N2897">
        <v>3</v>
      </c>
      <c r="O2897">
        <v>1</v>
      </c>
      <c r="P2897">
        <v>3</v>
      </c>
      <c r="Q2897">
        <v>3</v>
      </c>
      <c r="R2897" s="1">
        <v>44697</v>
      </c>
      <c r="S2897" t="str">
        <f t="shared" si="225"/>
        <v>CheezIt - Go Paks</v>
      </c>
      <c r="T2897" t="str">
        <f t="shared" si="226"/>
        <v>Food</v>
      </c>
      <c r="U2897" t="str">
        <f>IF(T2897="Cell is Blank - Dis-regard",_xlfn.XLOOKUP(S2897,'Categroy Lookup'!A:A,'Categroy Lookup'!B:B,"Cell is Blank - Dis-regard"),T2897)</f>
        <v>Food</v>
      </c>
      <c r="V2897" t="b">
        <f t="shared" si="228"/>
        <v>1</v>
      </c>
      <c r="W2897">
        <f t="shared" si="227"/>
        <v>3</v>
      </c>
      <c r="X2897" s="8">
        <f t="shared" si="229"/>
        <v>2</v>
      </c>
      <c r="Y2897" t="s">
        <v>528</v>
      </c>
      <c r="Z2897" t="s">
        <v>603</v>
      </c>
      <c r="AB2897" t="s">
        <v>681</v>
      </c>
      <c r="AC2897" t="s">
        <v>818</v>
      </c>
      <c r="AD2897">
        <v>2022</v>
      </c>
    </row>
    <row r="2898" spans="1:30" x14ac:dyDescent="0.25">
      <c r="A2898" t="s">
        <v>18</v>
      </c>
      <c r="B2898" t="s">
        <v>40</v>
      </c>
      <c r="C2898" t="s">
        <v>41</v>
      </c>
      <c r="D2898" t="s">
        <v>42</v>
      </c>
      <c r="E2898" t="s">
        <v>94</v>
      </c>
      <c r="F2898" t="s">
        <v>23</v>
      </c>
      <c r="G2898">
        <v>15118540836</v>
      </c>
      <c r="H2898" t="s">
        <v>316</v>
      </c>
      <c r="I2898" t="s">
        <v>25</v>
      </c>
      <c r="J2898">
        <v>148</v>
      </c>
      <c r="K2898">
        <v>3.5</v>
      </c>
      <c r="L2898">
        <v>1</v>
      </c>
      <c r="M2898">
        <v>148</v>
      </c>
      <c r="N2898">
        <v>3.5</v>
      </c>
      <c r="O2898">
        <v>1</v>
      </c>
      <c r="P2898">
        <v>3.5</v>
      </c>
      <c r="Q2898">
        <v>3.5</v>
      </c>
      <c r="R2898" s="1">
        <v>44697</v>
      </c>
      <c r="S2898" t="str">
        <f t="shared" si="225"/>
        <v>Red Bull - Original</v>
      </c>
      <c r="T2898" t="str">
        <f t="shared" si="226"/>
        <v>Carbonated</v>
      </c>
      <c r="U2898" t="str">
        <f>IF(T2898="Cell is Blank - Dis-regard",_xlfn.XLOOKUP(S2898,'Categroy Lookup'!A:A,'Categroy Lookup'!B:B,"Cell is Blank - Dis-regard"),T2898)</f>
        <v>Carbonated</v>
      </c>
      <c r="V2898" t="b">
        <f t="shared" si="228"/>
        <v>1</v>
      </c>
      <c r="W2898">
        <f t="shared" si="227"/>
        <v>3.5</v>
      </c>
      <c r="X2898" s="8">
        <f t="shared" si="229"/>
        <v>2.3333333333333335</v>
      </c>
      <c r="Y2898" t="s">
        <v>466</v>
      </c>
      <c r="Z2898" t="s">
        <v>512</v>
      </c>
      <c r="AB2898" t="s">
        <v>681</v>
      </c>
      <c r="AC2898" t="s">
        <v>818</v>
      </c>
      <c r="AD2898">
        <v>2022</v>
      </c>
    </row>
    <row r="2899" spans="1:30" x14ac:dyDescent="0.25">
      <c r="A2899" t="s">
        <v>18</v>
      </c>
      <c r="B2899" t="s">
        <v>197</v>
      </c>
      <c r="C2899" t="s">
        <v>198</v>
      </c>
      <c r="D2899" t="s">
        <v>199</v>
      </c>
      <c r="E2899" t="s">
        <v>93</v>
      </c>
      <c r="F2899" t="s">
        <v>23</v>
      </c>
      <c r="G2899">
        <v>15119010803</v>
      </c>
      <c r="H2899" t="s">
        <v>316</v>
      </c>
      <c r="I2899" t="s">
        <v>33</v>
      </c>
      <c r="J2899">
        <v>142</v>
      </c>
      <c r="K2899">
        <v>1.5</v>
      </c>
      <c r="L2899">
        <v>1</v>
      </c>
      <c r="M2899">
        <v>142</v>
      </c>
      <c r="N2899">
        <v>1.5</v>
      </c>
      <c r="O2899">
        <v>1</v>
      </c>
      <c r="P2899">
        <v>1.5</v>
      </c>
      <c r="Q2899">
        <v>1.5</v>
      </c>
      <c r="R2899" s="1">
        <v>44697</v>
      </c>
      <c r="S2899" t="str">
        <f t="shared" si="225"/>
        <v>Coca Cola - Zero Sugar</v>
      </c>
      <c r="T2899" t="str">
        <f t="shared" si="226"/>
        <v>Carbonated</v>
      </c>
      <c r="U2899" t="str">
        <f>IF(T2899="Cell is Blank - Dis-regard",_xlfn.XLOOKUP(S2899,'Categroy Lookup'!A:A,'Categroy Lookup'!B:B,"Cell is Blank - Dis-regard"),T2899)</f>
        <v>Carbonated</v>
      </c>
      <c r="V2899" t="b">
        <f t="shared" si="228"/>
        <v>1</v>
      </c>
      <c r="W2899">
        <f t="shared" si="227"/>
        <v>1.5</v>
      </c>
      <c r="X2899" s="8">
        <f t="shared" si="229"/>
        <v>1</v>
      </c>
      <c r="Y2899" t="s">
        <v>524</v>
      </c>
      <c r="Z2899" t="s">
        <v>525</v>
      </c>
      <c r="AB2899" t="s">
        <v>681</v>
      </c>
      <c r="AC2899" t="s">
        <v>818</v>
      </c>
      <c r="AD2899">
        <v>2022</v>
      </c>
    </row>
    <row r="2900" spans="1:30" x14ac:dyDescent="0.25">
      <c r="A2900" t="s">
        <v>18</v>
      </c>
      <c r="B2900" t="s">
        <v>40</v>
      </c>
      <c r="C2900" t="s">
        <v>41</v>
      </c>
      <c r="D2900" t="s">
        <v>42</v>
      </c>
      <c r="E2900" t="s">
        <v>133</v>
      </c>
      <c r="F2900" t="s">
        <v>27</v>
      </c>
      <c r="G2900">
        <v>15119135090</v>
      </c>
      <c r="H2900" t="s">
        <v>316</v>
      </c>
      <c r="I2900" t="s">
        <v>25</v>
      </c>
      <c r="J2900">
        <v>110</v>
      </c>
      <c r="K2900">
        <v>1.5</v>
      </c>
      <c r="L2900">
        <v>1</v>
      </c>
      <c r="M2900">
        <v>110</v>
      </c>
      <c r="N2900">
        <v>1.5</v>
      </c>
      <c r="O2900">
        <v>1</v>
      </c>
      <c r="P2900">
        <v>1.5</v>
      </c>
      <c r="Q2900">
        <v>6.5</v>
      </c>
      <c r="R2900" s="1">
        <v>44697</v>
      </c>
      <c r="S2900" t="str">
        <f t="shared" si="225"/>
        <v>Funyuns - Flaming Hot</v>
      </c>
      <c r="T2900" t="str">
        <f t="shared" si="226"/>
        <v>Food</v>
      </c>
      <c r="U2900" t="str">
        <f>IF(T2900="Cell is Blank - Dis-regard",_xlfn.XLOOKUP(S2900,'Categroy Lookup'!A:A,'Categroy Lookup'!B:B,"Cell is Blank - Dis-regard"),T2900)</f>
        <v>Food</v>
      </c>
      <c r="V2900" t="b">
        <f t="shared" si="228"/>
        <v>1</v>
      </c>
      <c r="W2900">
        <f t="shared" si="227"/>
        <v>1.5</v>
      </c>
      <c r="X2900" s="8">
        <f t="shared" si="229"/>
        <v>1</v>
      </c>
      <c r="Y2900" t="s">
        <v>553</v>
      </c>
      <c r="Z2900" t="s">
        <v>501</v>
      </c>
      <c r="AB2900" t="s">
        <v>681</v>
      </c>
      <c r="AC2900" t="s">
        <v>818</v>
      </c>
      <c r="AD2900">
        <v>2022</v>
      </c>
    </row>
    <row r="2901" spans="1:30" x14ac:dyDescent="0.25">
      <c r="A2901" t="s">
        <v>18</v>
      </c>
      <c r="B2901" t="s">
        <v>40</v>
      </c>
      <c r="C2901" t="s">
        <v>41</v>
      </c>
      <c r="D2901" t="s">
        <v>42</v>
      </c>
      <c r="E2901" t="s">
        <v>165</v>
      </c>
      <c r="F2901" t="s">
        <v>31</v>
      </c>
      <c r="G2901">
        <v>15119135090</v>
      </c>
      <c r="H2901" t="s">
        <v>316</v>
      </c>
      <c r="I2901" t="s">
        <v>25</v>
      </c>
      <c r="J2901">
        <v>147</v>
      </c>
      <c r="K2901">
        <v>2.5</v>
      </c>
      <c r="L2901">
        <v>1</v>
      </c>
      <c r="M2901">
        <v>147</v>
      </c>
      <c r="N2901">
        <v>2.5</v>
      </c>
      <c r="O2901">
        <v>1</v>
      </c>
      <c r="P2901">
        <v>2.5</v>
      </c>
      <c r="Q2901">
        <v>6.5</v>
      </c>
      <c r="R2901" s="1">
        <v>44697</v>
      </c>
      <c r="S2901" t="str">
        <f t="shared" si="225"/>
        <v>Snapple Tea - Raspberry</v>
      </c>
      <c r="T2901" t="str">
        <f t="shared" si="226"/>
        <v>Non Carbonated</v>
      </c>
      <c r="U2901" t="str">
        <f>IF(T2901="Cell is Blank - Dis-regard",_xlfn.XLOOKUP(S2901,'Categroy Lookup'!A:A,'Categroy Lookup'!B:B,"Cell is Blank - Dis-regard"),T2901)</f>
        <v>Non Carbonated</v>
      </c>
      <c r="V2901" t="b">
        <f t="shared" si="228"/>
        <v>1</v>
      </c>
      <c r="W2901">
        <f t="shared" si="227"/>
        <v>2.5</v>
      </c>
      <c r="X2901" s="8">
        <f t="shared" si="229"/>
        <v>1.6666666666666667</v>
      </c>
      <c r="Y2901" t="s">
        <v>564</v>
      </c>
      <c r="Z2901" t="s">
        <v>508</v>
      </c>
      <c r="AB2901" t="s">
        <v>681</v>
      </c>
      <c r="AC2901" t="s">
        <v>818</v>
      </c>
      <c r="AD2901">
        <v>2022</v>
      </c>
    </row>
    <row r="2902" spans="1:30" x14ac:dyDescent="0.25">
      <c r="A2902" t="s">
        <v>18</v>
      </c>
      <c r="B2902" t="s">
        <v>40</v>
      </c>
      <c r="C2902" t="s">
        <v>41</v>
      </c>
      <c r="D2902" t="s">
        <v>42</v>
      </c>
      <c r="E2902" t="s">
        <v>48</v>
      </c>
      <c r="F2902" t="s">
        <v>27</v>
      </c>
      <c r="G2902">
        <v>15119135090</v>
      </c>
      <c r="H2902" t="s">
        <v>316</v>
      </c>
      <c r="I2902" t="s">
        <v>25</v>
      </c>
      <c r="J2902">
        <v>138</v>
      </c>
      <c r="K2902">
        <v>2.5</v>
      </c>
      <c r="L2902">
        <v>1</v>
      </c>
      <c r="M2902">
        <v>138</v>
      </c>
      <c r="N2902">
        <v>2.5</v>
      </c>
      <c r="O2902">
        <v>1</v>
      </c>
      <c r="P2902">
        <v>2.5</v>
      </c>
      <c r="Q2902">
        <v>6.5</v>
      </c>
      <c r="R2902" s="1">
        <v>44697</v>
      </c>
      <c r="S2902" t="str">
        <f t="shared" si="225"/>
        <v>KitKat - Crisp Wafers</v>
      </c>
      <c r="T2902" t="str">
        <f t="shared" si="226"/>
        <v>Food</v>
      </c>
      <c r="U2902" t="str">
        <f>IF(T2902="Cell is Blank - Dis-regard",_xlfn.XLOOKUP(S2902,'Categroy Lookup'!A:A,'Categroy Lookup'!B:B,"Cell is Blank - Dis-regard"),T2902)</f>
        <v>Food</v>
      </c>
      <c r="V2902" t="b">
        <f t="shared" si="228"/>
        <v>1</v>
      </c>
      <c r="W2902">
        <f t="shared" si="227"/>
        <v>2.5</v>
      </c>
      <c r="X2902" s="8">
        <f t="shared" si="229"/>
        <v>1.6666666666666667</v>
      </c>
      <c r="Y2902" t="s">
        <v>482</v>
      </c>
      <c r="Z2902" t="s">
        <v>483</v>
      </c>
      <c r="AB2902" t="s">
        <v>681</v>
      </c>
      <c r="AC2902" t="s">
        <v>818</v>
      </c>
      <c r="AD2902">
        <v>2022</v>
      </c>
    </row>
    <row r="2903" spans="1:30" x14ac:dyDescent="0.25">
      <c r="A2903" t="s">
        <v>18</v>
      </c>
      <c r="B2903" t="s">
        <v>28</v>
      </c>
      <c r="C2903" t="s">
        <v>20</v>
      </c>
      <c r="D2903" t="s">
        <v>29</v>
      </c>
      <c r="E2903" t="s">
        <v>72</v>
      </c>
      <c r="F2903" t="s">
        <v>55</v>
      </c>
      <c r="G2903">
        <v>15119780268</v>
      </c>
      <c r="H2903" t="s">
        <v>316</v>
      </c>
      <c r="I2903" t="s">
        <v>33</v>
      </c>
      <c r="J2903">
        <v>144</v>
      </c>
      <c r="K2903">
        <v>1.5</v>
      </c>
      <c r="L2903">
        <v>1</v>
      </c>
      <c r="M2903">
        <v>144</v>
      </c>
      <c r="N2903">
        <v>1.5</v>
      </c>
      <c r="O2903">
        <v>1</v>
      </c>
      <c r="P2903">
        <v>1.5</v>
      </c>
      <c r="Q2903">
        <v>1.5</v>
      </c>
      <c r="R2903" s="1">
        <v>44697</v>
      </c>
      <c r="S2903" t="str">
        <f t="shared" si="225"/>
        <v>Poland Springs Water</v>
      </c>
      <c r="T2903" t="str">
        <f t="shared" si="226"/>
        <v>Water</v>
      </c>
      <c r="U2903" t="str">
        <f>IF(T2903="Cell is Blank - Dis-regard",_xlfn.XLOOKUP(S2903,'Categroy Lookup'!A:A,'Categroy Lookup'!B:B,"Cell is Blank - Dis-regard"),T2903)</f>
        <v>Water</v>
      </c>
      <c r="V2903" t="b">
        <f t="shared" si="228"/>
        <v>1</v>
      </c>
      <c r="W2903">
        <f t="shared" si="227"/>
        <v>1.5</v>
      </c>
      <c r="X2903" s="8">
        <f t="shared" si="229"/>
        <v>1</v>
      </c>
      <c r="Y2903" t="s">
        <v>72</v>
      </c>
      <c r="AB2903" t="s">
        <v>681</v>
      </c>
      <c r="AC2903" t="s">
        <v>818</v>
      </c>
      <c r="AD2903">
        <v>2022</v>
      </c>
    </row>
    <row r="2904" spans="1:30" x14ac:dyDescent="0.25">
      <c r="A2904" t="s">
        <v>18</v>
      </c>
      <c r="B2904" t="s">
        <v>197</v>
      </c>
      <c r="C2904" t="s">
        <v>198</v>
      </c>
      <c r="D2904" t="s">
        <v>199</v>
      </c>
      <c r="E2904" t="s">
        <v>155</v>
      </c>
      <c r="F2904" t="s">
        <v>27</v>
      </c>
      <c r="G2904">
        <v>15119961703</v>
      </c>
      <c r="H2904" t="s">
        <v>316</v>
      </c>
      <c r="I2904" t="s">
        <v>33</v>
      </c>
      <c r="J2904">
        <v>138</v>
      </c>
      <c r="K2904">
        <v>1.5</v>
      </c>
      <c r="L2904">
        <v>1</v>
      </c>
      <c r="M2904">
        <v>138</v>
      </c>
      <c r="N2904">
        <v>1.5</v>
      </c>
      <c r="O2904">
        <v>1</v>
      </c>
      <c r="P2904">
        <v>1.5</v>
      </c>
      <c r="Q2904">
        <v>1.5</v>
      </c>
      <c r="R2904" s="1">
        <v>44697</v>
      </c>
      <c r="S2904" t="str">
        <f t="shared" si="225"/>
        <v>Belvita Snack Packs - Blueberry</v>
      </c>
      <c r="T2904" t="str">
        <f t="shared" si="226"/>
        <v>Food</v>
      </c>
      <c r="U2904" t="str">
        <f>IF(T2904="Cell is Blank - Dis-regard",_xlfn.XLOOKUP(S2904,'Categroy Lookup'!A:A,'Categroy Lookup'!B:B,"Cell is Blank - Dis-regard"),T2904)</f>
        <v>Food</v>
      </c>
      <c r="V2904" t="b">
        <f t="shared" si="228"/>
        <v>1</v>
      </c>
      <c r="W2904">
        <f t="shared" si="227"/>
        <v>1.5</v>
      </c>
      <c r="X2904" s="8">
        <f t="shared" si="229"/>
        <v>1</v>
      </c>
      <c r="Y2904" t="s">
        <v>560</v>
      </c>
      <c r="Z2904" t="s">
        <v>539</v>
      </c>
      <c r="AB2904" t="s">
        <v>681</v>
      </c>
      <c r="AC2904" t="s">
        <v>818</v>
      </c>
      <c r="AD2904">
        <v>2022</v>
      </c>
    </row>
    <row r="2905" spans="1:30" x14ac:dyDescent="0.25">
      <c r="A2905" t="s">
        <v>18</v>
      </c>
      <c r="B2905" t="s">
        <v>197</v>
      </c>
      <c r="C2905" t="s">
        <v>198</v>
      </c>
      <c r="D2905" t="s">
        <v>199</v>
      </c>
      <c r="E2905" t="s">
        <v>294</v>
      </c>
      <c r="F2905" t="s">
        <v>27</v>
      </c>
      <c r="G2905">
        <v>15119963971</v>
      </c>
      <c r="H2905" t="s">
        <v>316</v>
      </c>
      <c r="I2905" t="s">
        <v>33</v>
      </c>
      <c r="J2905">
        <v>120</v>
      </c>
      <c r="K2905">
        <v>2</v>
      </c>
      <c r="L2905">
        <v>1</v>
      </c>
      <c r="M2905">
        <v>120</v>
      </c>
      <c r="N2905">
        <v>2</v>
      </c>
      <c r="O2905">
        <v>1</v>
      </c>
      <c r="P2905">
        <v>2</v>
      </c>
      <c r="Q2905">
        <v>2</v>
      </c>
      <c r="R2905" s="1">
        <v>44697</v>
      </c>
      <c r="S2905" t="str">
        <f t="shared" si="225"/>
        <v>Snyder's of Hanover Pretzel Pieces - Honey Mu</v>
      </c>
      <c r="T2905" t="str">
        <f t="shared" si="226"/>
        <v>Food</v>
      </c>
      <c r="U2905" t="str">
        <f>IF(T2905="Cell is Blank - Dis-regard",_xlfn.XLOOKUP(S2905,'Categroy Lookup'!A:A,'Categroy Lookup'!B:B,"Cell is Blank - Dis-regard"),T2905)</f>
        <v>Food</v>
      </c>
      <c r="V2905" t="b">
        <f t="shared" si="228"/>
        <v>1</v>
      </c>
      <c r="W2905">
        <f t="shared" si="227"/>
        <v>2</v>
      </c>
      <c r="X2905" s="8">
        <f t="shared" si="229"/>
        <v>1.3333333333333333</v>
      </c>
      <c r="Y2905" t="s">
        <v>622</v>
      </c>
      <c r="Z2905" t="s">
        <v>623</v>
      </c>
      <c r="AB2905" t="s">
        <v>681</v>
      </c>
      <c r="AC2905" t="s">
        <v>818</v>
      </c>
      <c r="AD2905">
        <v>2022</v>
      </c>
    </row>
    <row r="2906" spans="1:30" x14ac:dyDescent="0.25">
      <c r="A2906" t="s">
        <v>18</v>
      </c>
      <c r="B2906" t="s">
        <v>197</v>
      </c>
      <c r="C2906" t="s">
        <v>198</v>
      </c>
      <c r="D2906" t="s">
        <v>199</v>
      </c>
      <c r="E2906" t="s">
        <v>304</v>
      </c>
      <c r="F2906" t="s">
        <v>27</v>
      </c>
      <c r="G2906">
        <v>15119966572</v>
      </c>
      <c r="H2906" t="s">
        <v>316</v>
      </c>
      <c r="I2906" t="s">
        <v>33</v>
      </c>
      <c r="J2906">
        <v>122</v>
      </c>
      <c r="K2906">
        <v>1.25</v>
      </c>
      <c r="L2906">
        <v>1</v>
      </c>
      <c r="M2906">
        <v>122</v>
      </c>
      <c r="N2906">
        <v>1.25</v>
      </c>
      <c r="O2906">
        <v>1</v>
      </c>
      <c r="P2906">
        <v>1.25</v>
      </c>
      <c r="Q2906">
        <v>1.25</v>
      </c>
      <c r="R2906" s="1">
        <v>44697</v>
      </c>
      <c r="S2906" t="str">
        <f t="shared" si="225"/>
        <v>Goldfish Baked - Cheddar</v>
      </c>
      <c r="T2906" t="str">
        <f t="shared" si="226"/>
        <v>Food</v>
      </c>
      <c r="U2906" t="str">
        <f>IF(T2906="Cell is Blank - Dis-regard",_xlfn.XLOOKUP(S2906,'Categroy Lookup'!A:A,'Categroy Lookup'!B:B,"Cell is Blank - Dis-regard"),T2906)</f>
        <v>Food</v>
      </c>
      <c r="V2906" t="b">
        <f t="shared" si="228"/>
        <v>1</v>
      </c>
      <c r="W2906">
        <f t="shared" si="227"/>
        <v>1.25</v>
      </c>
      <c r="X2906" s="8">
        <f t="shared" si="229"/>
        <v>0.83333333333333337</v>
      </c>
      <c r="Y2906" t="s">
        <v>628</v>
      </c>
      <c r="Z2906" t="s">
        <v>629</v>
      </c>
      <c r="AB2906" t="s">
        <v>681</v>
      </c>
      <c r="AC2906" t="s">
        <v>818</v>
      </c>
      <c r="AD2906">
        <v>2022</v>
      </c>
    </row>
    <row r="2907" spans="1:30" x14ac:dyDescent="0.25">
      <c r="A2907" t="s">
        <v>18</v>
      </c>
      <c r="B2907" t="s">
        <v>197</v>
      </c>
      <c r="C2907" t="s">
        <v>198</v>
      </c>
      <c r="D2907" t="s">
        <v>199</v>
      </c>
      <c r="E2907" t="s">
        <v>315</v>
      </c>
      <c r="G2907">
        <v>15119978079</v>
      </c>
      <c r="H2907" t="s">
        <v>316</v>
      </c>
      <c r="I2907" t="s">
        <v>33</v>
      </c>
      <c r="J2907">
        <v>152</v>
      </c>
      <c r="K2907">
        <v>4</v>
      </c>
      <c r="L2907">
        <v>1</v>
      </c>
      <c r="M2907">
        <v>152</v>
      </c>
      <c r="N2907">
        <v>4</v>
      </c>
      <c r="O2907">
        <v>1</v>
      </c>
      <c r="P2907">
        <v>4</v>
      </c>
      <c r="Q2907">
        <v>4</v>
      </c>
      <c r="R2907" s="1">
        <v>44697</v>
      </c>
      <c r="S2907" t="str">
        <f t="shared" si="225"/>
        <v>Oreo Mini - Go Paks</v>
      </c>
      <c r="T2907" t="str">
        <f t="shared" si="226"/>
        <v>Cell is Blank - Dis-regard</v>
      </c>
      <c r="U2907" t="str">
        <f>IF(T2907="Cell is Blank - Dis-regard",_xlfn.XLOOKUP(S2907,'Categroy Lookup'!A:A,'Categroy Lookup'!B:B,"Cell is Blank - Dis-regard"),T2907)</f>
        <v>Food</v>
      </c>
      <c r="V2907" t="b">
        <f t="shared" si="228"/>
        <v>1</v>
      </c>
      <c r="W2907">
        <f t="shared" si="227"/>
        <v>4</v>
      </c>
      <c r="X2907" s="8">
        <f t="shared" si="229"/>
        <v>2.6666666666666665</v>
      </c>
      <c r="Y2907" t="s">
        <v>632</v>
      </c>
      <c r="Z2907" t="s">
        <v>603</v>
      </c>
      <c r="AB2907" t="s">
        <v>681</v>
      </c>
      <c r="AC2907" t="s">
        <v>818</v>
      </c>
      <c r="AD2907">
        <v>2022</v>
      </c>
    </row>
    <row r="2908" spans="1:30" x14ac:dyDescent="0.25">
      <c r="A2908" t="s">
        <v>18</v>
      </c>
      <c r="B2908" t="s">
        <v>197</v>
      </c>
      <c r="C2908" t="s">
        <v>198</v>
      </c>
      <c r="D2908" t="s">
        <v>199</v>
      </c>
      <c r="E2908" t="s">
        <v>26</v>
      </c>
      <c r="F2908" t="s">
        <v>27</v>
      </c>
      <c r="G2908">
        <v>15120001710</v>
      </c>
      <c r="H2908" t="s">
        <v>316</v>
      </c>
      <c r="I2908" t="s">
        <v>33</v>
      </c>
      <c r="J2908">
        <v>114</v>
      </c>
      <c r="K2908">
        <v>1.5</v>
      </c>
      <c r="L2908">
        <v>1</v>
      </c>
      <c r="M2908">
        <v>114</v>
      </c>
      <c r="N2908">
        <v>1.5</v>
      </c>
      <c r="O2908">
        <v>1</v>
      </c>
      <c r="P2908">
        <v>1.5</v>
      </c>
      <c r="Q2908">
        <v>1.5</v>
      </c>
      <c r="R2908" s="1">
        <v>44697</v>
      </c>
      <c r="S2908" t="str">
        <f t="shared" si="225"/>
        <v>Takis - Hot Chilli Pepper &amp; Lime</v>
      </c>
      <c r="T2908" t="str">
        <f t="shared" si="226"/>
        <v>Food</v>
      </c>
      <c r="U2908" t="str">
        <f>IF(T2908="Cell is Blank - Dis-regard",_xlfn.XLOOKUP(S2908,'Categroy Lookup'!A:A,'Categroy Lookup'!B:B,"Cell is Blank - Dis-regard"),T2908)</f>
        <v>Food</v>
      </c>
      <c r="V2908" t="b">
        <f t="shared" si="228"/>
        <v>1</v>
      </c>
      <c r="W2908">
        <f t="shared" si="227"/>
        <v>1.5</v>
      </c>
      <c r="X2908" s="8">
        <f t="shared" si="229"/>
        <v>1</v>
      </c>
      <c r="Y2908" t="s">
        <v>469</v>
      </c>
      <c r="Z2908" t="s">
        <v>470</v>
      </c>
      <c r="AB2908" t="s">
        <v>681</v>
      </c>
      <c r="AC2908" t="s">
        <v>818</v>
      </c>
      <c r="AD2908">
        <v>2022</v>
      </c>
    </row>
    <row r="2909" spans="1:30" x14ac:dyDescent="0.25">
      <c r="A2909" t="s">
        <v>18</v>
      </c>
      <c r="B2909" t="s">
        <v>197</v>
      </c>
      <c r="C2909" t="s">
        <v>198</v>
      </c>
      <c r="D2909" t="s">
        <v>199</v>
      </c>
      <c r="E2909" t="s">
        <v>256</v>
      </c>
      <c r="F2909" t="s">
        <v>27</v>
      </c>
      <c r="G2909">
        <v>15120109380</v>
      </c>
      <c r="H2909" t="s">
        <v>316</v>
      </c>
      <c r="I2909" t="s">
        <v>33</v>
      </c>
      <c r="J2909">
        <v>111</v>
      </c>
      <c r="K2909">
        <v>1.5</v>
      </c>
      <c r="L2909">
        <v>1</v>
      </c>
      <c r="M2909">
        <v>111</v>
      </c>
      <c r="N2909">
        <v>1.5</v>
      </c>
      <c r="O2909">
        <v>1</v>
      </c>
      <c r="P2909">
        <v>1.5</v>
      </c>
      <c r="Q2909">
        <v>1.5</v>
      </c>
      <c r="R2909" s="1">
        <v>44697</v>
      </c>
      <c r="S2909" t="str">
        <f t="shared" si="225"/>
        <v>Pop Corners - Sea Salt</v>
      </c>
      <c r="T2909" t="str">
        <f t="shared" si="226"/>
        <v>Food</v>
      </c>
      <c r="U2909" t="str">
        <f>IF(T2909="Cell is Blank - Dis-regard",_xlfn.XLOOKUP(S2909,'Categroy Lookup'!A:A,'Categroy Lookup'!B:B,"Cell is Blank - Dis-regard"),T2909)</f>
        <v>Food</v>
      </c>
      <c r="V2909" t="b">
        <f t="shared" si="228"/>
        <v>1</v>
      </c>
      <c r="W2909">
        <f t="shared" si="227"/>
        <v>1.5</v>
      </c>
      <c r="X2909" s="8">
        <f t="shared" si="229"/>
        <v>1</v>
      </c>
      <c r="Y2909" t="s">
        <v>606</v>
      </c>
      <c r="Z2909" t="s">
        <v>516</v>
      </c>
      <c r="AB2909" t="s">
        <v>681</v>
      </c>
      <c r="AC2909" t="s">
        <v>818</v>
      </c>
      <c r="AD2909">
        <v>2022</v>
      </c>
    </row>
    <row r="2910" spans="1:30" x14ac:dyDescent="0.25">
      <c r="A2910" t="s">
        <v>18</v>
      </c>
      <c r="B2910" t="s">
        <v>28</v>
      </c>
      <c r="C2910" t="s">
        <v>20</v>
      </c>
      <c r="D2910" t="s">
        <v>29</v>
      </c>
      <c r="E2910" t="s">
        <v>72</v>
      </c>
      <c r="F2910" t="s">
        <v>55</v>
      </c>
      <c r="G2910">
        <v>15120132397</v>
      </c>
      <c r="H2910" t="s">
        <v>316</v>
      </c>
      <c r="I2910" t="s">
        <v>25</v>
      </c>
      <c r="J2910">
        <v>144</v>
      </c>
      <c r="K2910">
        <v>1.5</v>
      </c>
      <c r="L2910">
        <v>1</v>
      </c>
      <c r="M2910">
        <v>144</v>
      </c>
      <c r="N2910">
        <v>1.5</v>
      </c>
      <c r="O2910">
        <v>1</v>
      </c>
      <c r="P2910">
        <v>1.5</v>
      </c>
      <c r="Q2910">
        <v>1.5</v>
      </c>
      <c r="R2910" s="1">
        <v>44697</v>
      </c>
      <c r="S2910" t="str">
        <f t="shared" si="225"/>
        <v>Poland Springs Water</v>
      </c>
      <c r="T2910" t="str">
        <f t="shared" si="226"/>
        <v>Water</v>
      </c>
      <c r="U2910" t="str">
        <f>IF(T2910="Cell is Blank - Dis-regard",_xlfn.XLOOKUP(S2910,'Categroy Lookup'!A:A,'Categroy Lookup'!B:B,"Cell is Blank - Dis-regard"),T2910)</f>
        <v>Water</v>
      </c>
      <c r="V2910" t="b">
        <f t="shared" si="228"/>
        <v>1</v>
      </c>
      <c r="W2910">
        <f t="shared" si="227"/>
        <v>1.5</v>
      </c>
      <c r="X2910" s="8">
        <f t="shared" si="229"/>
        <v>1</v>
      </c>
      <c r="Y2910" t="s">
        <v>72</v>
      </c>
      <c r="AB2910" t="s">
        <v>681</v>
      </c>
      <c r="AC2910" t="s">
        <v>818</v>
      </c>
      <c r="AD2910">
        <v>2022</v>
      </c>
    </row>
    <row r="2911" spans="1:30" x14ac:dyDescent="0.25">
      <c r="A2911" t="s">
        <v>18</v>
      </c>
      <c r="B2911" t="s">
        <v>40</v>
      </c>
      <c r="C2911" t="s">
        <v>41</v>
      </c>
      <c r="D2911" t="s">
        <v>42</v>
      </c>
      <c r="E2911" t="s">
        <v>93</v>
      </c>
      <c r="F2911" t="s">
        <v>23</v>
      </c>
      <c r="G2911">
        <v>15120138078</v>
      </c>
      <c r="H2911" t="s">
        <v>316</v>
      </c>
      <c r="I2911" t="s">
        <v>33</v>
      </c>
      <c r="J2911">
        <v>141</v>
      </c>
      <c r="K2911">
        <v>1.5</v>
      </c>
      <c r="L2911">
        <v>1</v>
      </c>
      <c r="M2911">
        <v>141</v>
      </c>
      <c r="N2911">
        <v>1.5</v>
      </c>
      <c r="O2911">
        <v>1</v>
      </c>
      <c r="P2911">
        <v>1.5</v>
      </c>
      <c r="Q2911">
        <v>1.5</v>
      </c>
      <c r="R2911" s="1">
        <v>44697</v>
      </c>
      <c r="S2911" t="str">
        <f t="shared" si="225"/>
        <v>Coca Cola - Zero Sugar</v>
      </c>
      <c r="T2911" t="str">
        <f t="shared" si="226"/>
        <v>Carbonated</v>
      </c>
      <c r="U2911" t="str">
        <f>IF(T2911="Cell is Blank - Dis-regard",_xlfn.XLOOKUP(S2911,'Categroy Lookup'!A:A,'Categroy Lookup'!B:B,"Cell is Blank - Dis-regard"),T2911)</f>
        <v>Carbonated</v>
      </c>
      <c r="V2911" t="b">
        <f t="shared" si="228"/>
        <v>1</v>
      </c>
      <c r="W2911">
        <f t="shared" si="227"/>
        <v>1.5</v>
      </c>
      <c r="X2911" s="8">
        <f t="shared" si="229"/>
        <v>1</v>
      </c>
      <c r="Y2911" t="s">
        <v>524</v>
      </c>
      <c r="Z2911" t="s">
        <v>525</v>
      </c>
      <c r="AB2911" t="s">
        <v>681</v>
      </c>
      <c r="AC2911" t="s">
        <v>818</v>
      </c>
      <c r="AD2911">
        <v>2022</v>
      </c>
    </row>
    <row r="2912" spans="1:30" x14ac:dyDescent="0.25">
      <c r="A2912" t="s">
        <v>18</v>
      </c>
      <c r="B2912" t="s">
        <v>197</v>
      </c>
      <c r="C2912" t="s">
        <v>198</v>
      </c>
      <c r="D2912" t="s">
        <v>199</v>
      </c>
      <c r="E2912" t="s">
        <v>93</v>
      </c>
      <c r="F2912" t="s">
        <v>23</v>
      </c>
      <c r="G2912">
        <v>15120155706</v>
      </c>
      <c r="H2912" t="s">
        <v>316</v>
      </c>
      <c r="I2912" t="s">
        <v>25</v>
      </c>
      <c r="J2912">
        <v>142</v>
      </c>
      <c r="K2912">
        <v>1.5</v>
      </c>
      <c r="L2912">
        <v>2</v>
      </c>
      <c r="M2912">
        <v>142</v>
      </c>
      <c r="N2912">
        <v>1.5</v>
      </c>
      <c r="O2912">
        <v>2</v>
      </c>
      <c r="P2912">
        <v>3</v>
      </c>
      <c r="Q2912">
        <v>3</v>
      </c>
      <c r="R2912" s="1">
        <v>44697</v>
      </c>
      <c r="S2912" t="str">
        <f t="shared" si="225"/>
        <v>Coca Cola - Zero Sugar</v>
      </c>
      <c r="T2912" t="str">
        <f t="shared" si="226"/>
        <v>Carbonated</v>
      </c>
      <c r="U2912" t="str">
        <f>IF(T2912="Cell is Blank - Dis-regard",_xlfn.XLOOKUP(S2912,'Categroy Lookup'!A:A,'Categroy Lookup'!B:B,"Cell is Blank - Dis-regard"),T2912)</f>
        <v>Carbonated</v>
      </c>
      <c r="V2912" t="b">
        <f t="shared" si="228"/>
        <v>1</v>
      </c>
      <c r="W2912">
        <f t="shared" si="227"/>
        <v>1.5</v>
      </c>
      <c r="X2912" s="8">
        <f t="shared" si="229"/>
        <v>1</v>
      </c>
      <c r="Y2912" t="s">
        <v>524</v>
      </c>
      <c r="Z2912" t="s">
        <v>525</v>
      </c>
      <c r="AB2912" t="s">
        <v>681</v>
      </c>
      <c r="AC2912" t="s">
        <v>818</v>
      </c>
      <c r="AD2912">
        <v>2022</v>
      </c>
    </row>
    <row r="2913" spans="1:30" x14ac:dyDescent="0.25">
      <c r="A2913" t="s">
        <v>18</v>
      </c>
      <c r="B2913" t="s">
        <v>19</v>
      </c>
      <c r="C2913" t="s">
        <v>20</v>
      </c>
      <c r="D2913" t="s">
        <v>21</v>
      </c>
      <c r="E2913" t="s">
        <v>266</v>
      </c>
      <c r="F2913" t="s">
        <v>31</v>
      </c>
      <c r="G2913">
        <v>15120321256</v>
      </c>
      <c r="H2913" t="s">
        <v>316</v>
      </c>
      <c r="I2913" t="s">
        <v>25</v>
      </c>
      <c r="J2913">
        <v>144</v>
      </c>
      <c r="K2913">
        <v>2.5</v>
      </c>
      <c r="L2913">
        <v>1</v>
      </c>
      <c r="M2913">
        <v>144</v>
      </c>
      <c r="N2913">
        <v>2.5</v>
      </c>
      <c r="O2913">
        <v>1</v>
      </c>
      <c r="P2913">
        <v>2.5</v>
      </c>
      <c r="Q2913">
        <v>2.5</v>
      </c>
      <c r="R2913" s="1">
        <v>44697</v>
      </c>
      <c r="S2913" t="str">
        <f t="shared" si="225"/>
        <v>Bai Lemonade - Burundi Blueberry</v>
      </c>
      <c r="T2913" t="str">
        <f t="shared" si="226"/>
        <v>Non Carbonated</v>
      </c>
      <c r="U2913" t="str">
        <f>IF(T2913="Cell is Blank - Dis-regard",_xlfn.XLOOKUP(S2913,'Categroy Lookup'!A:A,'Categroy Lookup'!B:B,"Cell is Blank - Dis-regard"),T2913)</f>
        <v>Non Carbonated</v>
      </c>
      <c r="V2913" t="b">
        <f t="shared" si="228"/>
        <v>1</v>
      </c>
      <c r="W2913">
        <f t="shared" si="227"/>
        <v>2.5</v>
      </c>
      <c r="X2913" s="8">
        <f t="shared" si="229"/>
        <v>1.6666666666666667</v>
      </c>
      <c r="Y2913" t="s">
        <v>612</v>
      </c>
      <c r="Z2913" t="s">
        <v>613</v>
      </c>
      <c r="AB2913" t="s">
        <v>681</v>
      </c>
      <c r="AC2913" t="s">
        <v>818</v>
      </c>
      <c r="AD2913">
        <v>2022</v>
      </c>
    </row>
    <row r="2914" spans="1:30" x14ac:dyDescent="0.25">
      <c r="A2914" t="s">
        <v>18</v>
      </c>
      <c r="B2914" t="s">
        <v>40</v>
      </c>
      <c r="C2914" t="s">
        <v>41</v>
      </c>
      <c r="D2914" t="s">
        <v>42</v>
      </c>
      <c r="E2914" t="s">
        <v>94</v>
      </c>
      <c r="F2914" t="s">
        <v>23</v>
      </c>
      <c r="G2914">
        <v>15120364952</v>
      </c>
      <c r="H2914" t="s">
        <v>316</v>
      </c>
      <c r="I2914" t="s">
        <v>33</v>
      </c>
      <c r="J2914">
        <v>148</v>
      </c>
      <c r="K2914">
        <v>3.5</v>
      </c>
      <c r="L2914">
        <v>1</v>
      </c>
      <c r="M2914">
        <v>148</v>
      </c>
      <c r="N2914">
        <v>3.5</v>
      </c>
      <c r="O2914">
        <v>1</v>
      </c>
      <c r="P2914">
        <v>3.5</v>
      </c>
      <c r="Q2914">
        <v>3.5</v>
      </c>
      <c r="R2914" s="1">
        <v>44697</v>
      </c>
      <c r="S2914" t="str">
        <f t="shared" si="225"/>
        <v>Red Bull - Original</v>
      </c>
      <c r="T2914" t="str">
        <f t="shared" si="226"/>
        <v>Carbonated</v>
      </c>
      <c r="U2914" t="str">
        <f>IF(T2914="Cell is Blank - Dis-regard",_xlfn.XLOOKUP(S2914,'Categroy Lookup'!A:A,'Categroy Lookup'!B:B,"Cell is Blank - Dis-regard"),T2914)</f>
        <v>Carbonated</v>
      </c>
      <c r="V2914" t="b">
        <f t="shared" si="228"/>
        <v>1</v>
      </c>
      <c r="W2914">
        <f t="shared" si="227"/>
        <v>3.5</v>
      </c>
      <c r="X2914" s="8">
        <f t="shared" si="229"/>
        <v>2.3333333333333335</v>
      </c>
      <c r="Y2914" t="s">
        <v>466</v>
      </c>
      <c r="Z2914" t="s">
        <v>512</v>
      </c>
      <c r="AB2914" t="s">
        <v>681</v>
      </c>
      <c r="AC2914" t="s">
        <v>818</v>
      </c>
      <c r="AD2914">
        <v>2022</v>
      </c>
    </row>
    <row r="2915" spans="1:30" x14ac:dyDescent="0.25">
      <c r="A2915" t="s">
        <v>18</v>
      </c>
      <c r="B2915" t="s">
        <v>40</v>
      </c>
      <c r="C2915" t="s">
        <v>41</v>
      </c>
      <c r="D2915" t="s">
        <v>42</v>
      </c>
      <c r="E2915" t="s">
        <v>276</v>
      </c>
      <c r="F2915" t="s">
        <v>27</v>
      </c>
      <c r="G2915">
        <v>15120367177</v>
      </c>
      <c r="H2915" t="s">
        <v>316</v>
      </c>
      <c r="I2915" t="s">
        <v>33</v>
      </c>
      <c r="J2915">
        <v>112</v>
      </c>
      <c r="K2915">
        <v>1.5</v>
      </c>
      <c r="L2915">
        <v>1</v>
      </c>
      <c r="M2915">
        <v>112</v>
      </c>
      <c r="N2915">
        <v>1.5</v>
      </c>
      <c r="O2915">
        <v>1</v>
      </c>
      <c r="P2915">
        <v>1.5</v>
      </c>
      <c r="Q2915">
        <v>1.5</v>
      </c>
      <c r="R2915" s="1">
        <v>44697</v>
      </c>
      <c r="S2915" t="str">
        <f t="shared" si="225"/>
        <v>Cheetos Puffs</v>
      </c>
      <c r="T2915" t="str">
        <f t="shared" si="226"/>
        <v>Food</v>
      </c>
      <c r="U2915" t="str">
        <f>IF(T2915="Cell is Blank - Dis-regard",_xlfn.XLOOKUP(S2915,'Categroy Lookup'!A:A,'Categroy Lookup'!B:B,"Cell is Blank - Dis-regard"),T2915)</f>
        <v>Food</v>
      </c>
      <c r="V2915" t="b">
        <f t="shared" si="228"/>
        <v>1</v>
      </c>
      <c r="W2915">
        <f t="shared" si="227"/>
        <v>1.5</v>
      </c>
      <c r="X2915" s="8">
        <f t="shared" si="229"/>
        <v>1</v>
      </c>
      <c r="Y2915" t="s">
        <v>276</v>
      </c>
      <c r="AB2915" t="s">
        <v>681</v>
      </c>
      <c r="AC2915" t="s">
        <v>818</v>
      </c>
      <c r="AD2915">
        <v>2022</v>
      </c>
    </row>
    <row r="2916" spans="1:30" x14ac:dyDescent="0.25">
      <c r="A2916" t="s">
        <v>18</v>
      </c>
      <c r="B2916" t="s">
        <v>40</v>
      </c>
      <c r="C2916" t="s">
        <v>41</v>
      </c>
      <c r="D2916" t="s">
        <v>42</v>
      </c>
      <c r="E2916" t="s">
        <v>93</v>
      </c>
      <c r="F2916" t="s">
        <v>23</v>
      </c>
      <c r="G2916">
        <v>15121131764</v>
      </c>
      <c r="H2916" t="s">
        <v>316</v>
      </c>
      <c r="I2916" t="s">
        <v>33</v>
      </c>
      <c r="J2916">
        <v>141</v>
      </c>
      <c r="K2916">
        <v>1.5</v>
      </c>
      <c r="L2916">
        <v>1</v>
      </c>
      <c r="M2916">
        <v>141</v>
      </c>
      <c r="N2916">
        <v>1.5</v>
      </c>
      <c r="O2916">
        <v>1</v>
      </c>
      <c r="P2916">
        <v>1.5</v>
      </c>
      <c r="Q2916">
        <v>1.5</v>
      </c>
      <c r="R2916" s="1">
        <v>44697</v>
      </c>
      <c r="S2916" t="str">
        <f t="shared" si="225"/>
        <v>Coca Cola - Zero Sugar</v>
      </c>
      <c r="T2916" t="str">
        <f t="shared" si="226"/>
        <v>Carbonated</v>
      </c>
      <c r="U2916" t="str">
        <f>IF(T2916="Cell is Blank - Dis-regard",_xlfn.XLOOKUP(S2916,'Categroy Lookup'!A:A,'Categroy Lookup'!B:B,"Cell is Blank - Dis-regard"),T2916)</f>
        <v>Carbonated</v>
      </c>
      <c r="V2916" t="b">
        <f t="shared" si="228"/>
        <v>1</v>
      </c>
      <c r="W2916">
        <f t="shared" si="227"/>
        <v>1.5</v>
      </c>
      <c r="X2916" s="8">
        <f t="shared" si="229"/>
        <v>1</v>
      </c>
      <c r="Y2916" t="s">
        <v>524</v>
      </c>
      <c r="Z2916" t="s">
        <v>525</v>
      </c>
      <c r="AB2916" t="s">
        <v>681</v>
      </c>
      <c r="AC2916" t="s">
        <v>818</v>
      </c>
      <c r="AD2916">
        <v>2022</v>
      </c>
    </row>
    <row r="2917" spans="1:30" x14ac:dyDescent="0.25">
      <c r="A2917" t="s">
        <v>18</v>
      </c>
      <c r="B2917" t="s">
        <v>40</v>
      </c>
      <c r="C2917" t="s">
        <v>41</v>
      </c>
      <c r="D2917" t="s">
        <v>42</v>
      </c>
      <c r="E2917" t="s">
        <v>48</v>
      </c>
      <c r="F2917" t="s">
        <v>27</v>
      </c>
      <c r="G2917">
        <v>15121246955</v>
      </c>
      <c r="H2917" t="s">
        <v>316</v>
      </c>
      <c r="I2917" t="s">
        <v>33</v>
      </c>
      <c r="J2917">
        <v>138</v>
      </c>
      <c r="K2917">
        <v>2.5</v>
      </c>
      <c r="L2917">
        <v>1</v>
      </c>
      <c r="M2917">
        <v>138</v>
      </c>
      <c r="N2917">
        <v>2.5</v>
      </c>
      <c r="O2917">
        <v>1</v>
      </c>
      <c r="P2917">
        <v>2.5</v>
      </c>
      <c r="Q2917">
        <v>2.5</v>
      </c>
      <c r="R2917" s="1">
        <v>44697</v>
      </c>
      <c r="S2917" t="str">
        <f t="shared" si="225"/>
        <v>KitKat - Crisp Wafers</v>
      </c>
      <c r="T2917" t="str">
        <f t="shared" si="226"/>
        <v>Food</v>
      </c>
      <c r="U2917" t="str">
        <f>IF(T2917="Cell is Blank - Dis-regard",_xlfn.XLOOKUP(S2917,'Categroy Lookup'!A:A,'Categroy Lookup'!B:B,"Cell is Blank - Dis-regard"),T2917)</f>
        <v>Food</v>
      </c>
      <c r="V2917" t="b">
        <f t="shared" si="228"/>
        <v>1</v>
      </c>
      <c r="W2917">
        <f t="shared" si="227"/>
        <v>2.5</v>
      </c>
      <c r="X2917" s="8">
        <f t="shared" si="229"/>
        <v>1.6666666666666667</v>
      </c>
      <c r="Y2917" t="s">
        <v>482</v>
      </c>
      <c r="Z2917" t="s">
        <v>483</v>
      </c>
      <c r="AB2917" t="s">
        <v>681</v>
      </c>
      <c r="AC2917" t="s">
        <v>818</v>
      </c>
      <c r="AD2917">
        <v>2022</v>
      </c>
    </row>
    <row r="2918" spans="1:30" x14ac:dyDescent="0.25">
      <c r="A2918" t="s">
        <v>18</v>
      </c>
      <c r="B2918" t="s">
        <v>40</v>
      </c>
      <c r="C2918" t="s">
        <v>41</v>
      </c>
      <c r="D2918" t="s">
        <v>42</v>
      </c>
      <c r="E2918" t="s">
        <v>93</v>
      </c>
      <c r="F2918" t="s">
        <v>23</v>
      </c>
      <c r="G2918">
        <v>15121247035</v>
      </c>
      <c r="H2918" t="s">
        <v>316</v>
      </c>
      <c r="I2918" t="s">
        <v>33</v>
      </c>
      <c r="J2918">
        <v>142</v>
      </c>
      <c r="K2918">
        <v>1.5</v>
      </c>
      <c r="L2918">
        <v>1</v>
      </c>
      <c r="M2918">
        <v>142</v>
      </c>
      <c r="N2918">
        <v>1.5</v>
      </c>
      <c r="O2918">
        <v>1</v>
      </c>
      <c r="P2918">
        <v>1.5</v>
      </c>
      <c r="Q2918">
        <v>1.5</v>
      </c>
      <c r="R2918" s="1">
        <v>44697</v>
      </c>
      <c r="S2918" t="str">
        <f t="shared" si="225"/>
        <v>Coca Cola - Zero Sugar</v>
      </c>
      <c r="T2918" t="str">
        <f t="shared" si="226"/>
        <v>Carbonated</v>
      </c>
      <c r="U2918" t="str">
        <f>IF(T2918="Cell is Blank - Dis-regard",_xlfn.XLOOKUP(S2918,'Categroy Lookup'!A:A,'Categroy Lookup'!B:B,"Cell is Blank - Dis-regard"),T2918)</f>
        <v>Carbonated</v>
      </c>
      <c r="V2918" t="b">
        <f t="shared" si="228"/>
        <v>1</v>
      </c>
      <c r="W2918">
        <f t="shared" si="227"/>
        <v>1.5</v>
      </c>
      <c r="X2918" s="8">
        <f t="shared" si="229"/>
        <v>1</v>
      </c>
      <c r="Y2918" t="s">
        <v>524</v>
      </c>
      <c r="Z2918" t="s">
        <v>525</v>
      </c>
      <c r="AB2918" t="s">
        <v>681</v>
      </c>
      <c r="AC2918" t="s">
        <v>818</v>
      </c>
      <c r="AD2918">
        <v>2022</v>
      </c>
    </row>
    <row r="2919" spans="1:30" x14ac:dyDescent="0.25">
      <c r="A2919" t="s">
        <v>18</v>
      </c>
      <c r="B2919" t="s">
        <v>40</v>
      </c>
      <c r="C2919" t="s">
        <v>41</v>
      </c>
      <c r="D2919" t="s">
        <v>42</v>
      </c>
      <c r="E2919" t="s">
        <v>93</v>
      </c>
      <c r="F2919" t="s">
        <v>23</v>
      </c>
      <c r="G2919">
        <v>15121247529</v>
      </c>
      <c r="H2919" t="s">
        <v>316</v>
      </c>
      <c r="I2919" t="s">
        <v>33</v>
      </c>
      <c r="J2919">
        <v>141</v>
      </c>
      <c r="K2919">
        <v>1.5</v>
      </c>
      <c r="L2919">
        <v>1</v>
      </c>
      <c r="M2919">
        <v>141</v>
      </c>
      <c r="N2919">
        <v>1.5</v>
      </c>
      <c r="O2919">
        <v>1</v>
      </c>
      <c r="P2919">
        <v>1.5</v>
      </c>
      <c r="Q2919">
        <v>1.5</v>
      </c>
      <c r="R2919" s="1">
        <v>44697</v>
      </c>
      <c r="S2919" t="str">
        <f t="shared" si="225"/>
        <v>Coca Cola - Zero Sugar</v>
      </c>
      <c r="T2919" t="str">
        <f t="shared" si="226"/>
        <v>Carbonated</v>
      </c>
      <c r="U2919" t="str">
        <f>IF(T2919="Cell is Blank - Dis-regard",_xlfn.XLOOKUP(S2919,'Categroy Lookup'!A:A,'Categroy Lookup'!B:B,"Cell is Blank - Dis-regard"),T2919)</f>
        <v>Carbonated</v>
      </c>
      <c r="V2919" t="b">
        <f t="shared" si="228"/>
        <v>1</v>
      </c>
      <c r="W2919">
        <f t="shared" si="227"/>
        <v>1.5</v>
      </c>
      <c r="X2919" s="8">
        <f t="shared" si="229"/>
        <v>1</v>
      </c>
      <c r="Y2919" t="s">
        <v>524</v>
      </c>
      <c r="Z2919" t="s">
        <v>525</v>
      </c>
      <c r="AB2919" t="s">
        <v>681</v>
      </c>
      <c r="AC2919" t="s">
        <v>818</v>
      </c>
      <c r="AD2919">
        <v>2022</v>
      </c>
    </row>
    <row r="2920" spans="1:30" x14ac:dyDescent="0.25">
      <c r="A2920" t="s">
        <v>18</v>
      </c>
      <c r="B2920" t="s">
        <v>40</v>
      </c>
      <c r="C2920" t="s">
        <v>41</v>
      </c>
      <c r="D2920" t="s">
        <v>42</v>
      </c>
      <c r="E2920" t="s">
        <v>93</v>
      </c>
      <c r="F2920" t="s">
        <v>23</v>
      </c>
      <c r="G2920">
        <v>15121663260</v>
      </c>
      <c r="H2920" t="s">
        <v>317</v>
      </c>
      <c r="I2920" t="s">
        <v>33</v>
      </c>
      <c r="J2920">
        <v>141</v>
      </c>
      <c r="K2920">
        <v>1.5</v>
      </c>
      <c r="L2920">
        <v>1</v>
      </c>
      <c r="M2920">
        <v>141</v>
      </c>
      <c r="N2920">
        <v>1.5</v>
      </c>
      <c r="O2920">
        <v>1</v>
      </c>
      <c r="P2920">
        <v>1.5</v>
      </c>
      <c r="Q2920">
        <v>1.5</v>
      </c>
      <c r="R2920" s="1">
        <v>44697</v>
      </c>
      <c r="S2920" t="str">
        <f t="shared" si="225"/>
        <v>Coca Cola - Zero Sugar</v>
      </c>
      <c r="T2920" t="str">
        <f t="shared" si="226"/>
        <v>Carbonated</v>
      </c>
      <c r="U2920" t="str">
        <f>IF(T2920="Cell is Blank - Dis-regard",_xlfn.XLOOKUP(S2920,'Categroy Lookup'!A:A,'Categroy Lookup'!B:B,"Cell is Blank - Dis-regard"),T2920)</f>
        <v>Carbonated</v>
      </c>
      <c r="V2920" t="b">
        <f t="shared" si="228"/>
        <v>1</v>
      </c>
      <c r="W2920">
        <f t="shared" si="227"/>
        <v>1.5</v>
      </c>
      <c r="X2920" s="8">
        <f t="shared" si="229"/>
        <v>1</v>
      </c>
      <c r="Y2920" t="s">
        <v>524</v>
      </c>
      <c r="Z2920" t="s">
        <v>525</v>
      </c>
      <c r="AB2920" t="s">
        <v>683</v>
      </c>
      <c r="AC2920" t="s">
        <v>819</v>
      </c>
      <c r="AD2920">
        <v>2022</v>
      </c>
    </row>
    <row r="2921" spans="1:30" x14ac:dyDescent="0.25">
      <c r="A2921" t="s">
        <v>18</v>
      </c>
      <c r="B2921" t="s">
        <v>40</v>
      </c>
      <c r="C2921" t="s">
        <v>41</v>
      </c>
      <c r="D2921" t="s">
        <v>42</v>
      </c>
      <c r="E2921" t="s">
        <v>131</v>
      </c>
      <c r="F2921" t="s">
        <v>23</v>
      </c>
      <c r="G2921">
        <v>15121679432</v>
      </c>
      <c r="H2921" t="s">
        <v>317</v>
      </c>
      <c r="I2921" t="s">
        <v>33</v>
      </c>
      <c r="J2921">
        <v>140</v>
      </c>
      <c r="K2921">
        <v>1.25</v>
      </c>
      <c r="L2921">
        <v>1</v>
      </c>
      <c r="M2921">
        <v>140</v>
      </c>
      <c r="N2921">
        <v>1.25</v>
      </c>
      <c r="O2921">
        <v>1</v>
      </c>
      <c r="P2921">
        <v>1.25</v>
      </c>
      <c r="Q2921">
        <v>1.25</v>
      </c>
      <c r="R2921" s="1">
        <v>44697</v>
      </c>
      <c r="S2921" t="str">
        <f t="shared" si="225"/>
        <v>Sunkist Soda - Orange</v>
      </c>
      <c r="T2921" t="str">
        <f t="shared" si="226"/>
        <v>Carbonated</v>
      </c>
      <c r="U2921" t="str">
        <f>IF(T2921="Cell is Blank - Dis-regard",_xlfn.XLOOKUP(S2921,'Categroy Lookup'!A:A,'Categroy Lookup'!B:B,"Cell is Blank - Dis-regard"),T2921)</f>
        <v>Carbonated</v>
      </c>
      <c r="V2921" t="b">
        <f t="shared" si="228"/>
        <v>1</v>
      </c>
      <c r="W2921">
        <f t="shared" si="227"/>
        <v>1.25</v>
      </c>
      <c r="X2921" s="8">
        <f t="shared" si="229"/>
        <v>0.83333333333333337</v>
      </c>
      <c r="Y2921" t="s">
        <v>551</v>
      </c>
      <c r="Z2921" t="s">
        <v>552</v>
      </c>
      <c r="AB2921" t="s">
        <v>683</v>
      </c>
      <c r="AC2921" t="s">
        <v>819</v>
      </c>
      <c r="AD2921">
        <v>2022</v>
      </c>
    </row>
    <row r="2922" spans="1:30" x14ac:dyDescent="0.25">
      <c r="A2922" t="s">
        <v>18</v>
      </c>
      <c r="B2922" t="s">
        <v>40</v>
      </c>
      <c r="C2922" t="s">
        <v>41</v>
      </c>
      <c r="D2922" t="s">
        <v>42</v>
      </c>
      <c r="E2922" t="s">
        <v>93</v>
      </c>
      <c r="F2922" t="s">
        <v>23</v>
      </c>
      <c r="G2922">
        <v>15121679780</v>
      </c>
      <c r="H2922" t="s">
        <v>317</v>
      </c>
      <c r="I2922" t="s">
        <v>33</v>
      </c>
      <c r="J2922">
        <v>142</v>
      </c>
      <c r="K2922">
        <v>1.5</v>
      </c>
      <c r="L2922">
        <v>1</v>
      </c>
      <c r="M2922">
        <v>142</v>
      </c>
      <c r="N2922">
        <v>1.5</v>
      </c>
      <c r="O2922">
        <v>1</v>
      </c>
      <c r="P2922">
        <v>1.5</v>
      </c>
      <c r="Q2922">
        <v>1.5</v>
      </c>
      <c r="R2922" s="1">
        <v>44697</v>
      </c>
      <c r="S2922" t="str">
        <f t="shared" si="225"/>
        <v>Coca Cola - Zero Sugar</v>
      </c>
      <c r="T2922" t="str">
        <f t="shared" si="226"/>
        <v>Carbonated</v>
      </c>
      <c r="U2922" t="str">
        <f>IF(T2922="Cell is Blank - Dis-regard",_xlfn.XLOOKUP(S2922,'Categroy Lookup'!A:A,'Categroy Lookup'!B:B,"Cell is Blank - Dis-regard"),T2922)</f>
        <v>Carbonated</v>
      </c>
      <c r="V2922" t="b">
        <f t="shared" si="228"/>
        <v>1</v>
      </c>
      <c r="W2922">
        <f t="shared" si="227"/>
        <v>1.5</v>
      </c>
      <c r="X2922" s="8">
        <f t="shared" si="229"/>
        <v>1</v>
      </c>
      <c r="Y2922" t="s">
        <v>524</v>
      </c>
      <c r="Z2922" t="s">
        <v>525</v>
      </c>
      <c r="AB2922" t="s">
        <v>683</v>
      </c>
      <c r="AC2922" t="s">
        <v>819</v>
      </c>
      <c r="AD2922">
        <v>2022</v>
      </c>
    </row>
    <row r="2923" spans="1:30" x14ac:dyDescent="0.25">
      <c r="A2923" t="s">
        <v>18</v>
      </c>
      <c r="B2923" t="s">
        <v>40</v>
      </c>
      <c r="C2923" t="s">
        <v>41</v>
      </c>
      <c r="D2923" t="s">
        <v>42</v>
      </c>
      <c r="E2923" t="s">
        <v>131</v>
      </c>
      <c r="F2923" t="s">
        <v>23</v>
      </c>
      <c r="G2923">
        <v>15121682139</v>
      </c>
      <c r="H2923" t="s">
        <v>317</v>
      </c>
      <c r="I2923" t="s">
        <v>33</v>
      </c>
      <c r="J2923">
        <v>140</v>
      </c>
      <c r="K2923">
        <v>1.25</v>
      </c>
      <c r="L2923">
        <v>1</v>
      </c>
      <c r="M2923">
        <v>140</v>
      </c>
      <c r="N2923">
        <v>1.25</v>
      </c>
      <c r="O2923">
        <v>1</v>
      </c>
      <c r="P2923">
        <v>1.25</v>
      </c>
      <c r="Q2923">
        <v>1.25</v>
      </c>
      <c r="R2923" s="1">
        <v>44697</v>
      </c>
      <c r="S2923" t="str">
        <f t="shared" si="225"/>
        <v>Sunkist Soda - Orange</v>
      </c>
      <c r="T2923" t="str">
        <f t="shared" si="226"/>
        <v>Carbonated</v>
      </c>
      <c r="U2923" t="str">
        <f>IF(T2923="Cell is Blank - Dis-regard",_xlfn.XLOOKUP(S2923,'Categroy Lookup'!A:A,'Categroy Lookup'!B:B,"Cell is Blank - Dis-regard"),T2923)</f>
        <v>Carbonated</v>
      </c>
      <c r="V2923" t="b">
        <f t="shared" si="228"/>
        <v>1</v>
      </c>
      <c r="W2923">
        <f t="shared" si="227"/>
        <v>1.25</v>
      </c>
      <c r="X2923" s="8">
        <f t="shared" si="229"/>
        <v>0.83333333333333337</v>
      </c>
      <c r="Y2923" t="s">
        <v>551</v>
      </c>
      <c r="Z2923" t="s">
        <v>552</v>
      </c>
      <c r="AB2923" t="s">
        <v>683</v>
      </c>
      <c r="AC2923" t="s">
        <v>819</v>
      </c>
      <c r="AD2923">
        <v>2022</v>
      </c>
    </row>
    <row r="2924" spans="1:30" x14ac:dyDescent="0.25">
      <c r="A2924" t="s">
        <v>18</v>
      </c>
      <c r="B2924" t="s">
        <v>40</v>
      </c>
      <c r="C2924" t="s">
        <v>41</v>
      </c>
      <c r="D2924" t="s">
        <v>42</v>
      </c>
      <c r="E2924" t="s">
        <v>94</v>
      </c>
      <c r="F2924" t="s">
        <v>23</v>
      </c>
      <c r="G2924">
        <v>15122212684</v>
      </c>
      <c r="H2924" t="s">
        <v>317</v>
      </c>
      <c r="I2924" t="s">
        <v>25</v>
      </c>
      <c r="J2924">
        <v>148</v>
      </c>
      <c r="K2924">
        <v>3.5</v>
      </c>
      <c r="L2924">
        <v>1</v>
      </c>
      <c r="M2924">
        <v>148</v>
      </c>
      <c r="N2924">
        <v>3.5</v>
      </c>
      <c r="O2924">
        <v>1</v>
      </c>
      <c r="P2924">
        <v>3.5</v>
      </c>
      <c r="Q2924">
        <v>3.5</v>
      </c>
      <c r="R2924" s="1">
        <v>44698</v>
      </c>
      <c r="S2924" t="str">
        <f t="shared" si="225"/>
        <v>Red Bull - Original</v>
      </c>
      <c r="T2924" t="str">
        <f t="shared" si="226"/>
        <v>Carbonated</v>
      </c>
      <c r="U2924" t="str">
        <f>IF(T2924="Cell is Blank - Dis-regard",_xlfn.XLOOKUP(S2924,'Categroy Lookup'!A:A,'Categroy Lookup'!B:B,"Cell is Blank - Dis-regard"),T2924)</f>
        <v>Carbonated</v>
      </c>
      <c r="V2924" t="b">
        <f t="shared" si="228"/>
        <v>1</v>
      </c>
      <c r="W2924">
        <f t="shared" si="227"/>
        <v>3.5</v>
      </c>
      <c r="X2924" s="8">
        <f t="shared" si="229"/>
        <v>2.3333333333333335</v>
      </c>
      <c r="Y2924" t="s">
        <v>466</v>
      </c>
      <c r="Z2924" t="s">
        <v>512</v>
      </c>
      <c r="AB2924" t="s">
        <v>683</v>
      </c>
      <c r="AC2924" t="s">
        <v>819</v>
      </c>
      <c r="AD2924">
        <v>2022</v>
      </c>
    </row>
    <row r="2925" spans="1:30" x14ac:dyDescent="0.25">
      <c r="A2925" t="s">
        <v>18</v>
      </c>
      <c r="B2925" t="s">
        <v>40</v>
      </c>
      <c r="C2925" t="s">
        <v>41</v>
      </c>
      <c r="D2925" t="s">
        <v>42</v>
      </c>
      <c r="E2925" t="s">
        <v>93</v>
      </c>
      <c r="F2925" t="s">
        <v>23</v>
      </c>
      <c r="G2925">
        <v>15122708816</v>
      </c>
      <c r="H2925" t="s">
        <v>317</v>
      </c>
      <c r="I2925" t="s">
        <v>25</v>
      </c>
      <c r="J2925">
        <v>141</v>
      </c>
      <c r="K2925">
        <v>1.5</v>
      </c>
      <c r="L2925">
        <v>1</v>
      </c>
      <c r="M2925">
        <v>141</v>
      </c>
      <c r="N2925">
        <v>1.5</v>
      </c>
      <c r="O2925">
        <v>1</v>
      </c>
      <c r="P2925">
        <v>1.5</v>
      </c>
      <c r="Q2925">
        <v>1.5</v>
      </c>
      <c r="R2925" s="1">
        <v>44698</v>
      </c>
      <c r="S2925" t="str">
        <f t="shared" si="225"/>
        <v>Coca Cola - Zero Sugar</v>
      </c>
      <c r="T2925" t="str">
        <f t="shared" si="226"/>
        <v>Carbonated</v>
      </c>
      <c r="U2925" t="str">
        <f>IF(T2925="Cell is Blank - Dis-regard",_xlfn.XLOOKUP(S2925,'Categroy Lookup'!A:A,'Categroy Lookup'!B:B,"Cell is Blank - Dis-regard"),T2925)</f>
        <v>Carbonated</v>
      </c>
      <c r="V2925" t="b">
        <f t="shared" si="228"/>
        <v>1</v>
      </c>
      <c r="W2925">
        <f t="shared" si="227"/>
        <v>1.5</v>
      </c>
      <c r="X2925" s="8">
        <f t="shared" si="229"/>
        <v>1</v>
      </c>
      <c r="Y2925" t="s">
        <v>524</v>
      </c>
      <c r="Z2925" t="s">
        <v>525</v>
      </c>
      <c r="AB2925" t="s">
        <v>683</v>
      </c>
      <c r="AC2925" t="s">
        <v>819</v>
      </c>
      <c r="AD2925">
        <v>2022</v>
      </c>
    </row>
    <row r="2926" spans="1:30" x14ac:dyDescent="0.25">
      <c r="A2926" t="s">
        <v>18</v>
      </c>
      <c r="B2926" t="s">
        <v>197</v>
      </c>
      <c r="C2926" t="s">
        <v>198</v>
      </c>
      <c r="D2926" t="s">
        <v>199</v>
      </c>
      <c r="E2926" t="s">
        <v>315</v>
      </c>
      <c r="G2926">
        <v>15122831420</v>
      </c>
      <c r="H2926" t="s">
        <v>317</v>
      </c>
      <c r="I2926" t="s">
        <v>25</v>
      </c>
      <c r="J2926">
        <v>152</v>
      </c>
      <c r="K2926">
        <v>4</v>
      </c>
      <c r="L2926">
        <v>1</v>
      </c>
      <c r="M2926">
        <v>152</v>
      </c>
      <c r="N2926">
        <v>4</v>
      </c>
      <c r="O2926">
        <v>1</v>
      </c>
      <c r="P2926">
        <v>4</v>
      </c>
      <c r="Q2926">
        <v>4</v>
      </c>
      <c r="R2926" s="1">
        <v>44698</v>
      </c>
      <c r="S2926" t="str">
        <f t="shared" si="225"/>
        <v>Oreo Mini - Go Paks</v>
      </c>
      <c r="T2926" t="str">
        <f t="shared" si="226"/>
        <v>Cell is Blank - Dis-regard</v>
      </c>
      <c r="U2926" t="str">
        <f>IF(T2926="Cell is Blank - Dis-regard",_xlfn.XLOOKUP(S2926,'Categroy Lookup'!A:A,'Categroy Lookup'!B:B,"Cell is Blank - Dis-regard"),T2926)</f>
        <v>Food</v>
      </c>
      <c r="V2926" t="b">
        <f t="shared" si="228"/>
        <v>1</v>
      </c>
      <c r="W2926">
        <f t="shared" si="227"/>
        <v>4</v>
      </c>
      <c r="X2926" s="8">
        <f t="shared" si="229"/>
        <v>2.6666666666666665</v>
      </c>
      <c r="Y2926" t="s">
        <v>632</v>
      </c>
      <c r="Z2926" t="s">
        <v>603</v>
      </c>
      <c r="AB2926" t="s">
        <v>683</v>
      </c>
      <c r="AC2926" t="s">
        <v>819</v>
      </c>
      <c r="AD2926">
        <v>2022</v>
      </c>
    </row>
    <row r="2927" spans="1:30" x14ac:dyDescent="0.25">
      <c r="A2927" t="s">
        <v>18</v>
      </c>
      <c r="B2927" t="s">
        <v>40</v>
      </c>
      <c r="C2927" t="s">
        <v>41</v>
      </c>
      <c r="D2927" t="s">
        <v>42</v>
      </c>
      <c r="E2927" t="s">
        <v>133</v>
      </c>
      <c r="F2927" t="s">
        <v>27</v>
      </c>
      <c r="G2927">
        <v>15123024534</v>
      </c>
      <c r="H2927" t="s">
        <v>317</v>
      </c>
      <c r="I2927" t="s">
        <v>25</v>
      </c>
      <c r="J2927">
        <v>110</v>
      </c>
      <c r="K2927">
        <v>1.5</v>
      </c>
      <c r="L2927">
        <v>1</v>
      </c>
      <c r="M2927">
        <v>110</v>
      </c>
      <c r="N2927">
        <v>1.5</v>
      </c>
      <c r="O2927">
        <v>1</v>
      </c>
      <c r="P2927">
        <v>1.5</v>
      </c>
      <c r="Q2927">
        <v>4.5</v>
      </c>
      <c r="R2927" s="1">
        <v>44698</v>
      </c>
      <c r="S2927" t="str">
        <f t="shared" si="225"/>
        <v>Funyuns - Flaming Hot</v>
      </c>
      <c r="T2927" t="str">
        <f t="shared" si="226"/>
        <v>Food</v>
      </c>
      <c r="U2927" t="str">
        <f>IF(T2927="Cell is Blank - Dis-regard",_xlfn.XLOOKUP(S2927,'Categroy Lookup'!A:A,'Categroy Lookup'!B:B,"Cell is Blank - Dis-regard"),T2927)</f>
        <v>Food</v>
      </c>
      <c r="V2927" t="b">
        <f t="shared" si="228"/>
        <v>1</v>
      </c>
      <c r="W2927">
        <f t="shared" si="227"/>
        <v>1.5</v>
      </c>
      <c r="X2927" s="8">
        <f t="shared" si="229"/>
        <v>1</v>
      </c>
      <c r="Y2927" t="s">
        <v>553</v>
      </c>
      <c r="Z2927" t="s">
        <v>501</v>
      </c>
      <c r="AB2927" t="s">
        <v>683</v>
      </c>
      <c r="AC2927" t="s">
        <v>819</v>
      </c>
      <c r="AD2927">
        <v>2022</v>
      </c>
    </row>
    <row r="2928" spans="1:30" x14ac:dyDescent="0.25">
      <c r="A2928" t="s">
        <v>18</v>
      </c>
      <c r="B2928" t="s">
        <v>40</v>
      </c>
      <c r="C2928" t="s">
        <v>41</v>
      </c>
      <c r="D2928" t="s">
        <v>42</v>
      </c>
      <c r="E2928" t="s">
        <v>209</v>
      </c>
      <c r="F2928" t="s">
        <v>27</v>
      </c>
      <c r="G2928">
        <v>15123024534</v>
      </c>
      <c r="H2928" t="s">
        <v>317</v>
      </c>
      <c r="I2928" t="s">
        <v>25</v>
      </c>
      <c r="J2928">
        <v>125</v>
      </c>
      <c r="K2928">
        <v>1.5</v>
      </c>
      <c r="L2928">
        <v>1</v>
      </c>
      <c r="M2928">
        <v>125</v>
      </c>
      <c r="N2928">
        <v>1.5</v>
      </c>
      <c r="O2928">
        <v>1</v>
      </c>
      <c r="P2928">
        <v>1.5</v>
      </c>
      <c r="Q2928">
        <v>4.5</v>
      </c>
      <c r="R2928" s="1">
        <v>44698</v>
      </c>
      <c r="S2928" t="str">
        <f t="shared" si="225"/>
        <v>Lays - Classic</v>
      </c>
      <c r="T2928" t="str">
        <f t="shared" si="226"/>
        <v>Food</v>
      </c>
      <c r="U2928" t="str">
        <f>IF(T2928="Cell is Blank - Dis-regard",_xlfn.XLOOKUP(S2928,'Categroy Lookup'!A:A,'Categroy Lookup'!B:B,"Cell is Blank - Dis-regard"),T2928)</f>
        <v>Food</v>
      </c>
      <c r="V2928" t="b">
        <f t="shared" si="228"/>
        <v>1</v>
      </c>
      <c r="W2928">
        <f t="shared" si="227"/>
        <v>1.5</v>
      </c>
      <c r="X2928" s="8">
        <f t="shared" si="229"/>
        <v>1</v>
      </c>
      <c r="Y2928" t="s">
        <v>578</v>
      </c>
      <c r="Z2928" t="s">
        <v>579</v>
      </c>
      <c r="AB2928" t="s">
        <v>683</v>
      </c>
      <c r="AC2928" t="s">
        <v>819</v>
      </c>
      <c r="AD2928">
        <v>2022</v>
      </c>
    </row>
    <row r="2929" spans="1:30" x14ac:dyDescent="0.25">
      <c r="A2929" t="s">
        <v>18</v>
      </c>
      <c r="B2929" t="s">
        <v>40</v>
      </c>
      <c r="C2929" t="s">
        <v>41</v>
      </c>
      <c r="D2929" t="s">
        <v>42</v>
      </c>
      <c r="E2929" t="s">
        <v>310</v>
      </c>
      <c r="G2929">
        <v>15123024534</v>
      </c>
      <c r="H2929" t="s">
        <v>317</v>
      </c>
      <c r="I2929" t="s">
        <v>25</v>
      </c>
      <c r="J2929">
        <v>113</v>
      </c>
      <c r="K2929">
        <v>1.5</v>
      </c>
      <c r="L2929">
        <v>1</v>
      </c>
      <c r="M2929">
        <v>113</v>
      </c>
      <c r="N2929">
        <v>1.5</v>
      </c>
      <c r="O2929">
        <v>1</v>
      </c>
      <c r="P2929">
        <v>1.5</v>
      </c>
      <c r="Q2929">
        <v>4.5</v>
      </c>
      <c r="R2929" s="1">
        <v>44698</v>
      </c>
      <c r="S2929" t="str">
        <f t="shared" si="225"/>
        <v>Doritos Spicy Nacho</v>
      </c>
      <c r="T2929" t="str">
        <f t="shared" si="226"/>
        <v>Cell is Blank - Dis-regard</v>
      </c>
      <c r="U2929" t="str">
        <f>IF(T2929="Cell is Blank - Dis-regard",_xlfn.XLOOKUP(S2929,'Categroy Lookup'!A:A,'Categroy Lookup'!B:B,"Cell is Blank - Dis-regard"),T2929)</f>
        <v>Food</v>
      </c>
      <c r="V2929" t="b">
        <f t="shared" si="228"/>
        <v>1</v>
      </c>
      <c r="W2929">
        <f t="shared" si="227"/>
        <v>1.5</v>
      </c>
      <c r="X2929" s="8">
        <f t="shared" si="229"/>
        <v>1</v>
      </c>
      <c r="Y2929" t="s">
        <v>310</v>
      </c>
      <c r="AB2929" t="s">
        <v>683</v>
      </c>
      <c r="AC2929" t="s">
        <v>819</v>
      </c>
      <c r="AD2929">
        <v>2022</v>
      </c>
    </row>
    <row r="2930" spans="1:30" x14ac:dyDescent="0.25">
      <c r="A2930" t="s">
        <v>18</v>
      </c>
      <c r="B2930" t="s">
        <v>40</v>
      </c>
      <c r="C2930" t="s">
        <v>41</v>
      </c>
      <c r="D2930" t="s">
        <v>42</v>
      </c>
      <c r="E2930" t="s">
        <v>91</v>
      </c>
      <c r="F2930" t="s">
        <v>27</v>
      </c>
      <c r="G2930">
        <v>15123107298</v>
      </c>
      <c r="H2930" t="s">
        <v>317</v>
      </c>
      <c r="I2930" t="s">
        <v>25</v>
      </c>
      <c r="J2930">
        <v>111</v>
      </c>
      <c r="K2930">
        <v>1.5</v>
      </c>
      <c r="L2930">
        <v>1</v>
      </c>
      <c r="M2930">
        <v>111</v>
      </c>
      <c r="N2930">
        <v>1.5</v>
      </c>
      <c r="O2930">
        <v>1</v>
      </c>
      <c r="P2930">
        <v>1.5</v>
      </c>
      <c r="Q2930">
        <v>1.5</v>
      </c>
      <c r="R2930" s="1">
        <v>44698</v>
      </c>
      <c r="S2930" t="str">
        <f t="shared" si="225"/>
        <v>Chesters Fries Flaming hot</v>
      </c>
      <c r="T2930" t="str">
        <f t="shared" si="226"/>
        <v>Food</v>
      </c>
      <c r="U2930" t="str">
        <f>IF(T2930="Cell is Blank - Dis-regard",_xlfn.XLOOKUP(S2930,'Categroy Lookup'!A:A,'Categroy Lookup'!B:B,"Cell is Blank - Dis-regard"),T2930)</f>
        <v>Food</v>
      </c>
      <c r="V2930" t="b">
        <f t="shared" si="228"/>
        <v>1</v>
      </c>
      <c r="W2930">
        <f t="shared" si="227"/>
        <v>1.5</v>
      </c>
      <c r="X2930" s="8">
        <f t="shared" si="229"/>
        <v>1</v>
      </c>
      <c r="Y2930" t="s">
        <v>91</v>
      </c>
      <c r="AB2930" t="s">
        <v>683</v>
      </c>
      <c r="AC2930" t="s">
        <v>819</v>
      </c>
      <c r="AD2930">
        <v>2022</v>
      </c>
    </row>
    <row r="2931" spans="1:30" x14ac:dyDescent="0.25">
      <c r="A2931" t="s">
        <v>18</v>
      </c>
      <c r="B2931" t="s">
        <v>197</v>
      </c>
      <c r="C2931" t="s">
        <v>198</v>
      </c>
      <c r="D2931" t="s">
        <v>199</v>
      </c>
      <c r="E2931" t="s">
        <v>78</v>
      </c>
      <c r="F2931" t="s">
        <v>55</v>
      </c>
      <c r="G2931">
        <v>15123353421</v>
      </c>
      <c r="H2931" t="s">
        <v>317</v>
      </c>
      <c r="I2931" t="s">
        <v>25</v>
      </c>
      <c r="J2931">
        <v>147</v>
      </c>
      <c r="K2931">
        <v>2.5</v>
      </c>
      <c r="L2931">
        <v>1</v>
      </c>
      <c r="M2931">
        <v>147</v>
      </c>
      <c r="N2931">
        <v>2.5</v>
      </c>
      <c r="O2931">
        <v>1</v>
      </c>
      <c r="P2931">
        <v>2.5</v>
      </c>
      <c r="Q2931">
        <v>2.5</v>
      </c>
      <c r="R2931" s="1">
        <v>44698</v>
      </c>
      <c r="S2931" t="str">
        <f t="shared" si="225"/>
        <v>BodyArmor LYTE  - Peach Mango</v>
      </c>
      <c r="T2931" t="str">
        <f t="shared" si="226"/>
        <v>Water</v>
      </c>
      <c r="U2931" t="str">
        <f>IF(T2931="Cell is Blank - Dis-regard",_xlfn.XLOOKUP(S2931,'Categroy Lookup'!A:A,'Categroy Lookup'!B:B,"Cell is Blank - Dis-regard"),T2931)</f>
        <v>Water</v>
      </c>
      <c r="V2931" t="b">
        <f t="shared" si="228"/>
        <v>1</v>
      </c>
      <c r="W2931">
        <f t="shared" si="227"/>
        <v>2.5</v>
      </c>
      <c r="X2931" s="8">
        <f t="shared" si="229"/>
        <v>1.6666666666666667</v>
      </c>
      <c r="Y2931" t="s">
        <v>513</v>
      </c>
      <c r="Z2931" t="s">
        <v>514</v>
      </c>
      <c r="AB2931" t="s">
        <v>683</v>
      </c>
      <c r="AC2931" t="s">
        <v>819</v>
      </c>
      <c r="AD2931">
        <v>2022</v>
      </c>
    </row>
    <row r="2932" spans="1:30" x14ac:dyDescent="0.25">
      <c r="A2932" t="s">
        <v>18</v>
      </c>
      <c r="B2932" t="s">
        <v>36</v>
      </c>
      <c r="C2932" t="s">
        <v>37</v>
      </c>
      <c r="D2932" t="s">
        <v>38</v>
      </c>
      <c r="E2932" t="s">
        <v>192</v>
      </c>
      <c r="F2932" t="s">
        <v>27</v>
      </c>
      <c r="G2932">
        <v>15123502390</v>
      </c>
      <c r="H2932" t="s">
        <v>317</v>
      </c>
      <c r="I2932" t="s">
        <v>33</v>
      </c>
      <c r="J2932">
        <v>125</v>
      </c>
      <c r="K2932">
        <v>1.5</v>
      </c>
      <c r="L2932">
        <v>1</v>
      </c>
      <c r="M2932">
        <v>125</v>
      </c>
      <c r="N2932">
        <v>1.5</v>
      </c>
      <c r="O2932">
        <v>1</v>
      </c>
      <c r="P2932">
        <v>1.5</v>
      </c>
      <c r="Q2932">
        <v>1.5</v>
      </c>
      <c r="R2932" s="1">
        <v>44698</v>
      </c>
      <c r="S2932" t="str">
        <f t="shared" si="225"/>
        <v>CheezIt - Cheddar Sour Cream and Onion</v>
      </c>
      <c r="T2932" t="str">
        <f t="shared" si="226"/>
        <v>Food</v>
      </c>
      <c r="U2932" t="str">
        <f>IF(T2932="Cell is Blank - Dis-regard",_xlfn.XLOOKUP(S2932,'Categroy Lookup'!A:A,'Categroy Lookup'!B:B,"Cell is Blank - Dis-regard"),T2932)</f>
        <v>Food</v>
      </c>
      <c r="V2932" t="b">
        <f t="shared" si="228"/>
        <v>1</v>
      </c>
      <c r="W2932">
        <f t="shared" si="227"/>
        <v>1.5</v>
      </c>
      <c r="X2932" s="8">
        <f t="shared" si="229"/>
        <v>1</v>
      </c>
      <c r="Y2932" t="s">
        <v>528</v>
      </c>
      <c r="Z2932" t="s">
        <v>570</v>
      </c>
      <c r="AB2932" t="s">
        <v>683</v>
      </c>
      <c r="AC2932" t="s">
        <v>819</v>
      </c>
      <c r="AD2932">
        <v>2022</v>
      </c>
    </row>
    <row r="2933" spans="1:30" x14ac:dyDescent="0.25">
      <c r="A2933" t="s">
        <v>18</v>
      </c>
      <c r="B2933" t="s">
        <v>19</v>
      </c>
      <c r="C2933" t="s">
        <v>20</v>
      </c>
      <c r="D2933" t="s">
        <v>21</v>
      </c>
      <c r="E2933" t="s">
        <v>43</v>
      </c>
      <c r="F2933" t="s">
        <v>23</v>
      </c>
      <c r="G2933">
        <v>15123743466</v>
      </c>
      <c r="H2933" t="s">
        <v>317</v>
      </c>
      <c r="I2933" t="s">
        <v>25</v>
      </c>
      <c r="J2933">
        <v>146</v>
      </c>
      <c r="K2933">
        <v>3</v>
      </c>
      <c r="L2933">
        <v>1</v>
      </c>
      <c r="M2933">
        <v>146</v>
      </c>
      <c r="N2933">
        <v>3</v>
      </c>
      <c r="O2933">
        <v>1</v>
      </c>
      <c r="P2933">
        <v>3</v>
      </c>
      <c r="Q2933">
        <v>3</v>
      </c>
      <c r="R2933" s="1">
        <v>44698</v>
      </c>
      <c r="S2933" t="str">
        <f t="shared" si="225"/>
        <v>Monster Energy Original</v>
      </c>
      <c r="T2933" t="str">
        <f t="shared" si="226"/>
        <v>Carbonated</v>
      </c>
      <c r="U2933" t="str">
        <f>IF(T2933="Cell is Blank - Dis-regard",_xlfn.XLOOKUP(S2933,'Categroy Lookup'!A:A,'Categroy Lookup'!B:B,"Cell is Blank - Dis-regard"),T2933)</f>
        <v>Carbonated</v>
      </c>
      <c r="V2933" t="b">
        <f t="shared" si="228"/>
        <v>1</v>
      </c>
      <c r="W2933">
        <f t="shared" si="227"/>
        <v>3</v>
      </c>
      <c r="X2933" s="8">
        <f t="shared" si="229"/>
        <v>2</v>
      </c>
      <c r="Y2933" t="s">
        <v>43</v>
      </c>
      <c r="AB2933" t="s">
        <v>683</v>
      </c>
      <c r="AC2933" t="s">
        <v>819</v>
      </c>
      <c r="AD2933">
        <v>2022</v>
      </c>
    </row>
    <row r="2934" spans="1:30" x14ac:dyDescent="0.25">
      <c r="A2934" t="s">
        <v>18</v>
      </c>
      <c r="B2934" t="s">
        <v>197</v>
      </c>
      <c r="C2934" t="s">
        <v>198</v>
      </c>
      <c r="D2934" t="s">
        <v>199</v>
      </c>
      <c r="E2934" t="s">
        <v>49</v>
      </c>
      <c r="F2934" t="s">
        <v>27</v>
      </c>
      <c r="G2934">
        <v>15123984495</v>
      </c>
      <c r="H2934" t="s">
        <v>317</v>
      </c>
      <c r="I2934" t="s">
        <v>25</v>
      </c>
      <c r="J2934">
        <v>134</v>
      </c>
      <c r="K2934">
        <v>2</v>
      </c>
      <c r="L2934">
        <v>1</v>
      </c>
      <c r="M2934">
        <v>134</v>
      </c>
      <c r="N2934">
        <v>2</v>
      </c>
      <c r="O2934">
        <v>1</v>
      </c>
      <c r="P2934">
        <v>2</v>
      </c>
      <c r="Q2934">
        <v>2</v>
      </c>
      <c r="R2934" s="1">
        <v>44698</v>
      </c>
      <c r="S2934" t="str">
        <f t="shared" si="225"/>
        <v>Wonderful Pistachios - Variety</v>
      </c>
      <c r="T2934" t="str">
        <f t="shared" si="226"/>
        <v>Food</v>
      </c>
      <c r="U2934" t="str">
        <f>IF(T2934="Cell is Blank - Dis-regard",_xlfn.XLOOKUP(S2934,'Categroy Lookup'!A:A,'Categroy Lookup'!B:B,"Cell is Blank - Dis-regard"),T2934)</f>
        <v>Food</v>
      </c>
      <c r="V2934" t="b">
        <f t="shared" si="228"/>
        <v>1</v>
      </c>
      <c r="W2934">
        <f t="shared" si="227"/>
        <v>2</v>
      </c>
      <c r="X2934" s="8">
        <f t="shared" si="229"/>
        <v>1.3333333333333333</v>
      </c>
      <c r="Y2934" t="s">
        <v>484</v>
      </c>
      <c r="Z2934" t="s">
        <v>485</v>
      </c>
      <c r="AB2934" t="s">
        <v>683</v>
      </c>
      <c r="AC2934" t="s">
        <v>819</v>
      </c>
      <c r="AD2934">
        <v>2022</v>
      </c>
    </row>
    <row r="2935" spans="1:30" x14ac:dyDescent="0.25">
      <c r="A2935" t="s">
        <v>18</v>
      </c>
      <c r="B2935" t="s">
        <v>40</v>
      </c>
      <c r="C2935" t="s">
        <v>41</v>
      </c>
      <c r="D2935" t="s">
        <v>42</v>
      </c>
      <c r="E2935" t="s">
        <v>165</v>
      </c>
      <c r="F2935" t="s">
        <v>31</v>
      </c>
      <c r="G2935">
        <v>15123978491</v>
      </c>
      <c r="H2935" t="s">
        <v>317</v>
      </c>
      <c r="I2935" t="s">
        <v>25</v>
      </c>
      <c r="J2935">
        <v>147</v>
      </c>
      <c r="K2935">
        <v>2.5</v>
      </c>
      <c r="L2935">
        <v>1</v>
      </c>
      <c r="M2935">
        <v>147</v>
      </c>
      <c r="N2935">
        <v>2.5</v>
      </c>
      <c r="O2935">
        <v>1</v>
      </c>
      <c r="P2935">
        <v>2.5</v>
      </c>
      <c r="Q2935">
        <v>6.5</v>
      </c>
      <c r="R2935" s="1">
        <v>44698</v>
      </c>
      <c r="S2935" t="str">
        <f t="shared" si="225"/>
        <v>Snapple Tea - Raspberry</v>
      </c>
      <c r="T2935" t="str">
        <f t="shared" si="226"/>
        <v>Non Carbonated</v>
      </c>
      <c r="U2935" t="str">
        <f>IF(T2935="Cell is Blank - Dis-regard",_xlfn.XLOOKUP(S2935,'Categroy Lookup'!A:A,'Categroy Lookup'!B:B,"Cell is Blank - Dis-regard"),T2935)</f>
        <v>Non Carbonated</v>
      </c>
      <c r="V2935" t="b">
        <f t="shared" si="228"/>
        <v>1</v>
      </c>
      <c r="W2935">
        <f t="shared" si="227"/>
        <v>2.5</v>
      </c>
      <c r="X2935" s="8">
        <f t="shared" si="229"/>
        <v>1.6666666666666667</v>
      </c>
      <c r="Y2935" t="s">
        <v>564</v>
      </c>
      <c r="Z2935" t="s">
        <v>508</v>
      </c>
      <c r="AB2935" t="s">
        <v>683</v>
      </c>
      <c r="AC2935" t="s">
        <v>819</v>
      </c>
      <c r="AD2935">
        <v>2022</v>
      </c>
    </row>
    <row r="2936" spans="1:30" x14ac:dyDescent="0.25">
      <c r="A2936" t="s">
        <v>18</v>
      </c>
      <c r="B2936" t="s">
        <v>40</v>
      </c>
      <c r="C2936" t="s">
        <v>41</v>
      </c>
      <c r="D2936" t="s">
        <v>42</v>
      </c>
      <c r="E2936" t="s">
        <v>91</v>
      </c>
      <c r="F2936" t="s">
        <v>27</v>
      </c>
      <c r="G2936">
        <v>15123978491</v>
      </c>
      <c r="H2936" t="s">
        <v>317</v>
      </c>
      <c r="I2936" t="s">
        <v>25</v>
      </c>
      <c r="J2936">
        <v>111</v>
      </c>
      <c r="K2936">
        <v>1.5</v>
      </c>
      <c r="L2936">
        <v>1</v>
      </c>
      <c r="M2936">
        <v>111</v>
      </c>
      <c r="N2936">
        <v>1.5</v>
      </c>
      <c r="O2936">
        <v>1</v>
      </c>
      <c r="P2936">
        <v>1.5</v>
      </c>
      <c r="Q2936">
        <v>6.5</v>
      </c>
      <c r="R2936" s="1">
        <v>44698</v>
      </c>
      <c r="S2936" t="str">
        <f t="shared" si="225"/>
        <v>Chesters Fries Flaming hot</v>
      </c>
      <c r="T2936" t="str">
        <f t="shared" si="226"/>
        <v>Food</v>
      </c>
      <c r="U2936" t="str">
        <f>IF(T2936="Cell is Blank - Dis-regard",_xlfn.XLOOKUP(S2936,'Categroy Lookup'!A:A,'Categroy Lookup'!B:B,"Cell is Blank - Dis-regard"),T2936)</f>
        <v>Food</v>
      </c>
      <c r="V2936" t="b">
        <f t="shared" si="228"/>
        <v>1</v>
      </c>
      <c r="W2936">
        <f t="shared" si="227"/>
        <v>1.5</v>
      </c>
      <c r="X2936" s="8">
        <f t="shared" si="229"/>
        <v>1</v>
      </c>
      <c r="Y2936" t="s">
        <v>91</v>
      </c>
      <c r="AB2936" t="s">
        <v>683</v>
      </c>
      <c r="AC2936" t="s">
        <v>819</v>
      </c>
      <c r="AD2936">
        <v>2022</v>
      </c>
    </row>
    <row r="2937" spans="1:30" x14ac:dyDescent="0.25">
      <c r="A2937" t="s">
        <v>18</v>
      </c>
      <c r="B2937" t="s">
        <v>40</v>
      </c>
      <c r="C2937" t="s">
        <v>41</v>
      </c>
      <c r="D2937" t="s">
        <v>42</v>
      </c>
      <c r="E2937" t="s">
        <v>48</v>
      </c>
      <c r="F2937" t="s">
        <v>27</v>
      </c>
      <c r="G2937">
        <v>15123978491</v>
      </c>
      <c r="H2937" t="s">
        <v>317</v>
      </c>
      <c r="I2937" t="s">
        <v>25</v>
      </c>
      <c r="J2937">
        <v>138</v>
      </c>
      <c r="K2937">
        <v>2.5</v>
      </c>
      <c r="L2937">
        <v>1</v>
      </c>
      <c r="M2937">
        <v>138</v>
      </c>
      <c r="N2937">
        <v>2.5</v>
      </c>
      <c r="O2937">
        <v>1</v>
      </c>
      <c r="P2937">
        <v>2.5</v>
      </c>
      <c r="Q2937">
        <v>6.5</v>
      </c>
      <c r="R2937" s="1">
        <v>44698</v>
      </c>
      <c r="S2937" t="str">
        <f t="shared" si="225"/>
        <v>KitKat - Crisp Wafers</v>
      </c>
      <c r="T2937" t="str">
        <f t="shared" si="226"/>
        <v>Food</v>
      </c>
      <c r="U2937" t="str">
        <f>IF(T2937="Cell is Blank - Dis-regard",_xlfn.XLOOKUP(S2937,'Categroy Lookup'!A:A,'Categroy Lookup'!B:B,"Cell is Blank - Dis-regard"),T2937)</f>
        <v>Food</v>
      </c>
      <c r="V2937" t="b">
        <f t="shared" si="228"/>
        <v>1</v>
      </c>
      <c r="W2937">
        <f t="shared" si="227"/>
        <v>2.5</v>
      </c>
      <c r="X2937" s="8">
        <f t="shared" si="229"/>
        <v>1.6666666666666667</v>
      </c>
      <c r="Y2937" t="s">
        <v>482</v>
      </c>
      <c r="Z2937" t="s">
        <v>483</v>
      </c>
      <c r="AB2937" t="s">
        <v>683</v>
      </c>
      <c r="AC2937" t="s">
        <v>819</v>
      </c>
      <c r="AD2937">
        <v>2022</v>
      </c>
    </row>
    <row r="2938" spans="1:30" x14ac:dyDescent="0.25">
      <c r="A2938" t="s">
        <v>18</v>
      </c>
      <c r="B2938" t="s">
        <v>40</v>
      </c>
      <c r="C2938" t="s">
        <v>41</v>
      </c>
      <c r="D2938" t="s">
        <v>42</v>
      </c>
      <c r="E2938" t="s">
        <v>67</v>
      </c>
      <c r="F2938" t="s">
        <v>27</v>
      </c>
      <c r="G2938">
        <v>15124381204</v>
      </c>
      <c r="H2938" t="s">
        <v>317</v>
      </c>
      <c r="I2938" t="s">
        <v>33</v>
      </c>
      <c r="J2938">
        <v>122</v>
      </c>
      <c r="K2938">
        <v>1.5</v>
      </c>
      <c r="L2938">
        <v>1</v>
      </c>
      <c r="M2938">
        <v>122</v>
      </c>
      <c r="N2938">
        <v>1.5</v>
      </c>
      <c r="O2938">
        <v>1</v>
      </c>
      <c r="P2938">
        <v>1.5</v>
      </c>
      <c r="Q2938">
        <v>1.5</v>
      </c>
      <c r="R2938" s="1">
        <v>44698</v>
      </c>
      <c r="S2938" t="str">
        <f t="shared" si="225"/>
        <v>Mini Chips Ahoy</v>
      </c>
      <c r="T2938" t="str">
        <f t="shared" si="226"/>
        <v>Food</v>
      </c>
      <c r="U2938" t="str">
        <f>IF(T2938="Cell is Blank - Dis-regard",_xlfn.XLOOKUP(S2938,'Categroy Lookup'!A:A,'Categroy Lookup'!B:B,"Cell is Blank - Dis-regard"),T2938)</f>
        <v>Food</v>
      </c>
      <c r="V2938" t="b">
        <f t="shared" si="228"/>
        <v>1</v>
      </c>
      <c r="W2938">
        <f t="shared" si="227"/>
        <v>1.5</v>
      </c>
      <c r="X2938" s="8">
        <f t="shared" si="229"/>
        <v>1</v>
      </c>
      <c r="Y2938" t="s">
        <v>67</v>
      </c>
      <c r="AB2938" t="s">
        <v>683</v>
      </c>
      <c r="AC2938" t="s">
        <v>819</v>
      </c>
      <c r="AD2938">
        <v>2022</v>
      </c>
    </row>
    <row r="2939" spans="1:30" x14ac:dyDescent="0.25">
      <c r="A2939" t="s">
        <v>18</v>
      </c>
      <c r="B2939" t="s">
        <v>40</v>
      </c>
      <c r="C2939" t="s">
        <v>41</v>
      </c>
      <c r="D2939" t="s">
        <v>42</v>
      </c>
      <c r="E2939" t="s">
        <v>67</v>
      </c>
      <c r="F2939" t="s">
        <v>27</v>
      </c>
      <c r="G2939">
        <v>15124554624</v>
      </c>
      <c r="H2939" t="s">
        <v>317</v>
      </c>
      <c r="I2939" t="s">
        <v>33</v>
      </c>
      <c r="J2939">
        <v>122</v>
      </c>
      <c r="K2939">
        <v>1.5</v>
      </c>
      <c r="L2939">
        <v>1</v>
      </c>
      <c r="M2939">
        <v>122</v>
      </c>
      <c r="N2939">
        <v>1.5</v>
      </c>
      <c r="O2939">
        <v>1</v>
      </c>
      <c r="P2939">
        <v>1.5</v>
      </c>
      <c r="Q2939">
        <v>1.5</v>
      </c>
      <c r="R2939" s="1">
        <v>44698</v>
      </c>
      <c r="S2939" t="str">
        <f t="shared" si="225"/>
        <v>Mini Chips Ahoy</v>
      </c>
      <c r="T2939" t="str">
        <f t="shared" si="226"/>
        <v>Food</v>
      </c>
      <c r="U2939" t="str">
        <f>IF(T2939="Cell is Blank - Dis-regard",_xlfn.XLOOKUP(S2939,'Categroy Lookup'!A:A,'Categroy Lookup'!B:B,"Cell is Blank - Dis-regard"),T2939)</f>
        <v>Food</v>
      </c>
      <c r="V2939" t="b">
        <f t="shared" si="228"/>
        <v>1</v>
      </c>
      <c r="W2939">
        <f t="shared" si="227"/>
        <v>1.5</v>
      </c>
      <c r="X2939" s="8">
        <f t="shared" si="229"/>
        <v>1</v>
      </c>
      <c r="Y2939" t="s">
        <v>67</v>
      </c>
      <c r="AB2939" t="s">
        <v>683</v>
      </c>
      <c r="AC2939" t="s">
        <v>819</v>
      </c>
      <c r="AD2939">
        <v>2022</v>
      </c>
    </row>
    <row r="2940" spans="1:30" x14ac:dyDescent="0.25">
      <c r="A2940" t="s">
        <v>18</v>
      </c>
      <c r="B2940" t="s">
        <v>40</v>
      </c>
      <c r="C2940" t="s">
        <v>41</v>
      </c>
      <c r="D2940" t="s">
        <v>42</v>
      </c>
      <c r="E2940" t="s">
        <v>43</v>
      </c>
      <c r="F2940" t="s">
        <v>23</v>
      </c>
      <c r="G2940">
        <v>15124387985</v>
      </c>
      <c r="H2940" t="s">
        <v>317</v>
      </c>
      <c r="I2940" t="s">
        <v>25</v>
      </c>
      <c r="J2940">
        <v>144</v>
      </c>
      <c r="K2940">
        <v>3</v>
      </c>
      <c r="L2940">
        <v>1</v>
      </c>
      <c r="M2940">
        <v>144</v>
      </c>
      <c r="N2940">
        <v>3</v>
      </c>
      <c r="O2940">
        <v>1</v>
      </c>
      <c r="P2940">
        <v>3</v>
      </c>
      <c r="Q2940">
        <v>3</v>
      </c>
      <c r="R2940" s="1">
        <v>44698</v>
      </c>
      <c r="S2940" t="str">
        <f t="shared" si="225"/>
        <v>Monster Energy Original</v>
      </c>
      <c r="T2940" t="str">
        <f t="shared" si="226"/>
        <v>Carbonated</v>
      </c>
      <c r="U2940" t="str">
        <f>IF(T2940="Cell is Blank - Dis-regard",_xlfn.XLOOKUP(S2940,'Categroy Lookup'!A:A,'Categroy Lookup'!B:B,"Cell is Blank - Dis-regard"),T2940)</f>
        <v>Carbonated</v>
      </c>
      <c r="V2940" t="b">
        <f t="shared" si="228"/>
        <v>1</v>
      </c>
      <c r="W2940">
        <f t="shared" si="227"/>
        <v>3</v>
      </c>
      <c r="X2940" s="8">
        <f t="shared" si="229"/>
        <v>2</v>
      </c>
      <c r="Y2940" t="s">
        <v>43</v>
      </c>
      <c r="AB2940" t="s">
        <v>683</v>
      </c>
      <c r="AC2940" t="s">
        <v>819</v>
      </c>
      <c r="AD2940">
        <v>2022</v>
      </c>
    </row>
    <row r="2941" spans="1:30" x14ac:dyDescent="0.25">
      <c r="A2941" t="s">
        <v>18</v>
      </c>
      <c r="B2941" t="s">
        <v>197</v>
      </c>
      <c r="C2941" t="s">
        <v>198</v>
      </c>
      <c r="D2941" t="s">
        <v>199</v>
      </c>
      <c r="E2941" t="s">
        <v>104</v>
      </c>
      <c r="F2941" t="s">
        <v>27</v>
      </c>
      <c r="G2941">
        <v>15124783992</v>
      </c>
      <c r="H2941" t="s">
        <v>317</v>
      </c>
      <c r="I2941" t="s">
        <v>25</v>
      </c>
      <c r="J2941">
        <v>124</v>
      </c>
      <c r="K2941">
        <v>1.25</v>
      </c>
      <c r="L2941">
        <v>1</v>
      </c>
      <c r="M2941">
        <v>124</v>
      </c>
      <c r="N2941">
        <v>1.25</v>
      </c>
      <c r="O2941">
        <v>1</v>
      </c>
      <c r="P2941">
        <v>1.25</v>
      </c>
      <c r="Q2941">
        <v>1.25</v>
      </c>
      <c r="R2941" s="1">
        <v>44698</v>
      </c>
      <c r="S2941" t="str">
        <f t="shared" si="225"/>
        <v>CheezIt - White Cheddar</v>
      </c>
      <c r="T2941" t="str">
        <f t="shared" si="226"/>
        <v>Food</v>
      </c>
      <c r="U2941" t="str">
        <f>IF(T2941="Cell is Blank - Dis-regard",_xlfn.XLOOKUP(S2941,'Categroy Lookup'!A:A,'Categroy Lookup'!B:B,"Cell is Blank - Dis-regard"),T2941)</f>
        <v>Food</v>
      </c>
      <c r="V2941" t="b">
        <f t="shared" si="228"/>
        <v>1</v>
      </c>
      <c r="W2941">
        <f t="shared" si="227"/>
        <v>1.25</v>
      </c>
      <c r="X2941" s="8">
        <f t="shared" si="229"/>
        <v>0.83333333333333337</v>
      </c>
      <c r="Y2941" t="s">
        <v>528</v>
      </c>
      <c r="Z2941" t="s">
        <v>532</v>
      </c>
      <c r="AB2941" t="s">
        <v>683</v>
      </c>
      <c r="AC2941" t="s">
        <v>819</v>
      </c>
      <c r="AD2941">
        <v>2022</v>
      </c>
    </row>
    <row r="2942" spans="1:30" x14ac:dyDescent="0.25">
      <c r="A2942" t="s">
        <v>18</v>
      </c>
      <c r="B2942" t="s">
        <v>197</v>
      </c>
      <c r="C2942" t="s">
        <v>198</v>
      </c>
      <c r="D2942" t="s">
        <v>199</v>
      </c>
      <c r="E2942" t="s">
        <v>314</v>
      </c>
      <c r="G2942">
        <v>15124825834</v>
      </c>
      <c r="H2942" t="s">
        <v>317</v>
      </c>
      <c r="I2942" t="s">
        <v>33</v>
      </c>
      <c r="J2942">
        <v>151</v>
      </c>
      <c r="K2942">
        <v>4</v>
      </c>
      <c r="L2942">
        <v>1</v>
      </c>
      <c r="M2942">
        <v>151</v>
      </c>
      <c r="N2942">
        <v>4</v>
      </c>
      <c r="O2942">
        <v>1</v>
      </c>
      <c r="P2942">
        <v>4</v>
      </c>
      <c r="Q2942">
        <v>4</v>
      </c>
      <c r="R2942" s="1">
        <v>44698</v>
      </c>
      <c r="S2942" t="str">
        <f t="shared" si="225"/>
        <v>Mini Chips Ahoy - Go Paks</v>
      </c>
      <c r="T2942" t="str">
        <f t="shared" si="226"/>
        <v>Cell is Blank - Dis-regard</v>
      </c>
      <c r="U2942" t="str">
        <f>IF(T2942="Cell is Blank - Dis-regard",_xlfn.XLOOKUP(S2942,'Categroy Lookup'!A:A,'Categroy Lookup'!B:B,"Cell is Blank - Dis-regard"),T2942)</f>
        <v>Food</v>
      </c>
      <c r="V2942" t="b">
        <f t="shared" si="228"/>
        <v>1</v>
      </c>
      <c r="W2942">
        <f t="shared" si="227"/>
        <v>4</v>
      </c>
      <c r="X2942" s="8">
        <f t="shared" si="229"/>
        <v>2.6666666666666665</v>
      </c>
      <c r="Y2942" t="s">
        <v>631</v>
      </c>
      <c r="Z2942" t="s">
        <v>603</v>
      </c>
      <c r="AB2942" t="s">
        <v>683</v>
      </c>
      <c r="AC2942" t="s">
        <v>819</v>
      </c>
      <c r="AD2942">
        <v>2022</v>
      </c>
    </row>
    <row r="2943" spans="1:30" x14ac:dyDescent="0.25">
      <c r="A2943" t="s">
        <v>18</v>
      </c>
      <c r="B2943" t="s">
        <v>36</v>
      </c>
      <c r="C2943" t="s">
        <v>37</v>
      </c>
      <c r="D2943" t="s">
        <v>38</v>
      </c>
      <c r="E2943" t="s">
        <v>256</v>
      </c>
      <c r="F2943" t="s">
        <v>27</v>
      </c>
      <c r="G2943">
        <v>15124920931</v>
      </c>
      <c r="H2943" t="s">
        <v>317</v>
      </c>
      <c r="I2943" t="s">
        <v>33</v>
      </c>
      <c r="J2943">
        <v>114</v>
      </c>
      <c r="K2943">
        <v>1.5</v>
      </c>
      <c r="L2943">
        <v>1</v>
      </c>
      <c r="M2943">
        <v>114</v>
      </c>
      <c r="N2943">
        <v>1.5</v>
      </c>
      <c r="O2943">
        <v>1</v>
      </c>
      <c r="P2943">
        <v>1.5</v>
      </c>
      <c r="Q2943">
        <v>1.5</v>
      </c>
      <c r="R2943" s="1">
        <v>44698</v>
      </c>
      <c r="S2943" t="str">
        <f t="shared" si="225"/>
        <v>Pop Corners - Sea Salt</v>
      </c>
      <c r="T2943" t="str">
        <f t="shared" si="226"/>
        <v>Food</v>
      </c>
      <c r="U2943" t="str">
        <f>IF(T2943="Cell is Blank - Dis-regard",_xlfn.XLOOKUP(S2943,'Categroy Lookup'!A:A,'Categroy Lookup'!B:B,"Cell is Blank - Dis-regard"),T2943)</f>
        <v>Food</v>
      </c>
      <c r="V2943" t="b">
        <f t="shared" si="228"/>
        <v>1</v>
      </c>
      <c r="W2943">
        <f t="shared" si="227"/>
        <v>1.5</v>
      </c>
      <c r="X2943" s="8">
        <f t="shared" si="229"/>
        <v>1</v>
      </c>
      <c r="Y2943" t="s">
        <v>606</v>
      </c>
      <c r="Z2943" t="s">
        <v>516</v>
      </c>
      <c r="AB2943" t="s">
        <v>683</v>
      </c>
      <c r="AC2943" t="s">
        <v>819</v>
      </c>
      <c r="AD2943">
        <v>2022</v>
      </c>
    </row>
    <row r="2944" spans="1:30" x14ac:dyDescent="0.25">
      <c r="A2944" t="s">
        <v>18</v>
      </c>
      <c r="B2944" t="s">
        <v>197</v>
      </c>
      <c r="C2944" t="s">
        <v>198</v>
      </c>
      <c r="D2944" t="s">
        <v>199</v>
      </c>
      <c r="E2944" t="s">
        <v>72</v>
      </c>
      <c r="F2944" t="s">
        <v>55</v>
      </c>
      <c r="G2944">
        <v>15124837003</v>
      </c>
      <c r="H2944" t="s">
        <v>317</v>
      </c>
      <c r="I2944" t="s">
        <v>25</v>
      </c>
      <c r="J2944">
        <v>144</v>
      </c>
      <c r="K2944">
        <v>1.5</v>
      </c>
      <c r="L2944">
        <v>1</v>
      </c>
      <c r="M2944">
        <v>144</v>
      </c>
      <c r="N2944">
        <v>1.5</v>
      </c>
      <c r="O2944">
        <v>1</v>
      </c>
      <c r="P2944">
        <v>1.5</v>
      </c>
      <c r="Q2944">
        <v>1.5</v>
      </c>
      <c r="R2944" s="1">
        <v>44698</v>
      </c>
      <c r="S2944" t="str">
        <f t="shared" si="225"/>
        <v>Poland Springs Water</v>
      </c>
      <c r="T2944" t="str">
        <f t="shared" si="226"/>
        <v>Water</v>
      </c>
      <c r="U2944" t="str">
        <f>IF(T2944="Cell is Blank - Dis-regard",_xlfn.XLOOKUP(S2944,'Categroy Lookup'!A:A,'Categroy Lookup'!B:B,"Cell is Blank - Dis-regard"),T2944)</f>
        <v>Water</v>
      </c>
      <c r="V2944" t="b">
        <f t="shared" si="228"/>
        <v>1</v>
      </c>
      <c r="W2944">
        <f t="shared" si="227"/>
        <v>1.5</v>
      </c>
      <c r="X2944" s="8">
        <f t="shared" si="229"/>
        <v>1</v>
      </c>
      <c r="Y2944" t="s">
        <v>72</v>
      </c>
      <c r="AB2944" t="s">
        <v>683</v>
      </c>
      <c r="AC2944" t="s">
        <v>819</v>
      </c>
      <c r="AD2944">
        <v>2022</v>
      </c>
    </row>
    <row r="2945" spans="1:30" x14ac:dyDescent="0.25">
      <c r="A2945" t="s">
        <v>18</v>
      </c>
      <c r="B2945" t="s">
        <v>28</v>
      </c>
      <c r="C2945" t="s">
        <v>20</v>
      </c>
      <c r="D2945" t="s">
        <v>29</v>
      </c>
      <c r="E2945" t="s">
        <v>82</v>
      </c>
      <c r="F2945" t="s">
        <v>31</v>
      </c>
      <c r="G2945">
        <v>15124861904</v>
      </c>
      <c r="H2945" t="s">
        <v>317</v>
      </c>
      <c r="I2945" t="s">
        <v>33</v>
      </c>
      <c r="J2945">
        <v>143</v>
      </c>
      <c r="K2945">
        <v>2.5</v>
      </c>
      <c r="L2945">
        <v>1</v>
      </c>
      <c r="M2945">
        <v>143</v>
      </c>
      <c r="N2945">
        <v>2.5</v>
      </c>
      <c r="O2945">
        <v>1</v>
      </c>
      <c r="P2945">
        <v>2.5</v>
      </c>
      <c r="Q2945">
        <v>2.5</v>
      </c>
      <c r="R2945" s="1">
        <v>44698</v>
      </c>
      <c r="S2945" t="str">
        <f t="shared" si="225"/>
        <v>Snapple Diet Tea - Peach Tea</v>
      </c>
      <c r="T2945" t="str">
        <f t="shared" si="226"/>
        <v>Non Carbonated</v>
      </c>
      <c r="U2945" t="str">
        <f>IF(T2945="Cell is Blank - Dis-regard",_xlfn.XLOOKUP(S2945,'Categroy Lookup'!A:A,'Categroy Lookup'!B:B,"Cell is Blank - Dis-regard"),T2945)</f>
        <v>Non Carbonated</v>
      </c>
      <c r="V2945" t="b">
        <f t="shared" si="228"/>
        <v>1</v>
      </c>
      <c r="W2945">
        <f t="shared" si="227"/>
        <v>2.5</v>
      </c>
      <c r="X2945" s="8">
        <f t="shared" si="229"/>
        <v>1.6666666666666667</v>
      </c>
      <c r="Y2945" t="s">
        <v>478</v>
      </c>
      <c r="Z2945" t="s">
        <v>517</v>
      </c>
      <c r="AB2945" t="s">
        <v>683</v>
      </c>
      <c r="AC2945" t="s">
        <v>819</v>
      </c>
      <c r="AD2945">
        <v>2022</v>
      </c>
    </row>
    <row r="2946" spans="1:30" x14ac:dyDescent="0.25">
      <c r="A2946" t="s">
        <v>18</v>
      </c>
      <c r="B2946" t="s">
        <v>40</v>
      </c>
      <c r="C2946" t="s">
        <v>41</v>
      </c>
      <c r="D2946" t="s">
        <v>42</v>
      </c>
      <c r="E2946" t="s">
        <v>94</v>
      </c>
      <c r="F2946" t="s">
        <v>23</v>
      </c>
      <c r="G2946">
        <v>15125086494</v>
      </c>
      <c r="H2946" t="s">
        <v>317</v>
      </c>
      <c r="I2946" t="s">
        <v>33</v>
      </c>
      <c r="J2946">
        <v>148</v>
      </c>
      <c r="K2946">
        <v>3.5</v>
      </c>
      <c r="L2946">
        <v>1</v>
      </c>
      <c r="M2946">
        <v>148</v>
      </c>
      <c r="N2946">
        <v>3.5</v>
      </c>
      <c r="O2946">
        <v>1</v>
      </c>
      <c r="P2946">
        <v>3.5</v>
      </c>
      <c r="Q2946">
        <v>3.5</v>
      </c>
      <c r="R2946" s="1">
        <v>44698</v>
      </c>
      <c r="S2946" t="str">
        <f t="shared" ref="S2946:S3009" si="230">IF(E2946="","Cell is Blank - Dis-regard",E2946)</f>
        <v>Red Bull - Original</v>
      </c>
      <c r="T2946" t="str">
        <f t="shared" ref="T2946:T3009" si="231">IF(F2946="","Cell is Blank - Dis-regard",F2946)</f>
        <v>Carbonated</v>
      </c>
      <c r="U2946" t="str">
        <f>IF(T2946="Cell is Blank - Dis-regard",_xlfn.XLOOKUP(S2946,'Categroy Lookup'!A:A,'Categroy Lookup'!B:B,"Cell is Blank - Dis-regard"),T2946)</f>
        <v>Carbonated</v>
      </c>
      <c r="V2946" t="b">
        <f t="shared" si="228"/>
        <v>1</v>
      </c>
      <c r="W2946">
        <f t="shared" ref="W2946:W3009" si="232">IF(V2946="FALSE",K2946,K2946)</f>
        <v>3.5</v>
      </c>
      <c r="X2946" s="8">
        <f t="shared" si="229"/>
        <v>2.3333333333333335</v>
      </c>
      <c r="Y2946" t="s">
        <v>466</v>
      </c>
      <c r="Z2946" t="s">
        <v>512</v>
      </c>
      <c r="AB2946" t="s">
        <v>683</v>
      </c>
      <c r="AC2946" t="s">
        <v>819</v>
      </c>
      <c r="AD2946">
        <v>2022</v>
      </c>
    </row>
    <row r="2947" spans="1:30" x14ac:dyDescent="0.25">
      <c r="A2947" t="s">
        <v>18</v>
      </c>
      <c r="B2947" t="s">
        <v>40</v>
      </c>
      <c r="C2947" t="s">
        <v>41</v>
      </c>
      <c r="D2947" t="s">
        <v>42</v>
      </c>
      <c r="E2947" t="s">
        <v>93</v>
      </c>
      <c r="F2947" t="s">
        <v>23</v>
      </c>
      <c r="G2947">
        <v>15125027140</v>
      </c>
      <c r="H2947" t="s">
        <v>317</v>
      </c>
      <c r="I2947" t="s">
        <v>33</v>
      </c>
      <c r="J2947">
        <v>141</v>
      </c>
      <c r="K2947">
        <v>1.5</v>
      </c>
      <c r="L2947">
        <v>1</v>
      </c>
      <c r="M2947">
        <v>141</v>
      </c>
      <c r="N2947">
        <v>1.5</v>
      </c>
      <c r="O2947">
        <v>1</v>
      </c>
      <c r="P2947">
        <v>1.5</v>
      </c>
      <c r="Q2947">
        <v>1.5</v>
      </c>
      <c r="R2947" s="1">
        <v>44698</v>
      </c>
      <c r="S2947" t="str">
        <f t="shared" si="230"/>
        <v>Coca Cola - Zero Sugar</v>
      </c>
      <c r="T2947" t="str">
        <f t="shared" si="231"/>
        <v>Carbonated</v>
      </c>
      <c r="U2947" t="str">
        <f>IF(T2947="Cell is Blank - Dis-regard",_xlfn.XLOOKUP(S2947,'Categroy Lookup'!A:A,'Categroy Lookup'!B:B,"Cell is Blank - Dis-regard"),T2947)</f>
        <v>Carbonated</v>
      </c>
      <c r="V2947" t="b">
        <f t="shared" ref="V2947:V3010" si="233">K2947=N2947</f>
        <v>1</v>
      </c>
      <c r="W2947">
        <f t="shared" si="232"/>
        <v>1.5</v>
      </c>
      <c r="X2947" s="8">
        <f t="shared" ref="X2947:X3010" si="234">W2947/1.5</f>
        <v>1</v>
      </c>
      <c r="Y2947" t="s">
        <v>524</v>
      </c>
      <c r="Z2947" t="s">
        <v>525</v>
      </c>
      <c r="AB2947" t="s">
        <v>683</v>
      </c>
      <c r="AC2947" t="s">
        <v>819</v>
      </c>
      <c r="AD2947">
        <v>2022</v>
      </c>
    </row>
    <row r="2948" spans="1:30" x14ac:dyDescent="0.25">
      <c r="A2948" t="s">
        <v>18</v>
      </c>
      <c r="B2948" t="s">
        <v>28</v>
      </c>
      <c r="C2948" t="s">
        <v>20</v>
      </c>
      <c r="D2948" t="s">
        <v>29</v>
      </c>
      <c r="E2948" t="s">
        <v>82</v>
      </c>
      <c r="F2948" t="s">
        <v>31</v>
      </c>
      <c r="G2948">
        <v>15125135062</v>
      </c>
      <c r="H2948" t="s">
        <v>317</v>
      </c>
      <c r="I2948" t="s">
        <v>33</v>
      </c>
      <c r="J2948">
        <v>143</v>
      </c>
      <c r="K2948">
        <v>2.5</v>
      </c>
      <c r="L2948">
        <v>1</v>
      </c>
      <c r="M2948">
        <v>143</v>
      </c>
      <c r="N2948">
        <v>2.5</v>
      </c>
      <c r="O2948">
        <v>1</v>
      </c>
      <c r="P2948">
        <v>2.5</v>
      </c>
      <c r="Q2948">
        <v>2.5</v>
      </c>
      <c r="R2948" s="1">
        <v>44698</v>
      </c>
      <c r="S2948" t="str">
        <f t="shared" si="230"/>
        <v>Snapple Diet Tea - Peach Tea</v>
      </c>
      <c r="T2948" t="str">
        <f t="shared" si="231"/>
        <v>Non Carbonated</v>
      </c>
      <c r="U2948" t="str">
        <f>IF(T2948="Cell is Blank - Dis-regard",_xlfn.XLOOKUP(S2948,'Categroy Lookup'!A:A,'Categroy Lookup'!B:B,"Cell is Blank - Dis-regard"),T2948)</f>
        <v>Non Carbonated</v>
      </c>
      <c r="V2948" t="b">
        <f t="shared" si="233"/>
        <v>1</v>
      </c>
      <c r="W2948">
        <f t="shared" si="232"/>
        <v>2.5</v>
      </c>
      <c r="X2948" s="8">
        <f t="shared" si="234"/>
        <v>1.6666666666666667</v>
      </c>
      <c r="Y2948" t="s">
        <v>478</v>
      </c>
      <c r="Z2948" t="s">
        <v>517</v>
      </c>
      <c r="AB2948" t="s">
        <v>683</v>
      </c>
      <c r="AC2948" t="s">
        <v>819</v>
      </c>
      <c r="AD2948">
        <v>2022</v>
      </c>
    </row>
    <row r="2949" spans="1:30" x14ac:dyDescent="0.25">
      <c r="A2949" t="s">
        <v>18</v>
      </c>
      <c r="B2949" t="s">
        <v>197</v>
      </c>
      <c r="C2949" t="s">
        <v>198</v>
      </c>
      <c r="D2949" t="s">
        <v>199</v>
      </c>
      <c r="E2949" t="s">
        <v>290</v>
      </c>
      <c r="F2949" t="s">
        <v>27</v>
      </c>
      <c r="G2949">
        <v>15125203732</v>
      </c>
      <c r="H2949" t="s">
        <v>317</v>
      </c>
      <c r="I2949" t="s">
        <v>25</v>
      </c>
      <c r="J2949">
        <v>158</v>
      </c>
      <c r="K2949">
        <v>2</v>
      </c>
      <c r="L2949">
        <v>1</v>
      </c>
      <c r="M2949">
        <v>158</v>
      </c>
      <c r="N2949">
        <v>2</v>
      </c>
      <c r="O2949">
        <v>1</v>
      </c>
      <c r="P2949">
        <v>2</v>
      </c>
      <c r="Q2949">
        <v>2</v>
      </c>
      <c r="R2949" s="1">
        <v>44698</v>
      </c>
      <c r="S2949" t="str">
        <f t="shared" si="230"/>
        <v>Lenny &amp; Larrys - Chocolate Chip</v>
      </c>
      <c r="T2949" t="str">
        <f t="shared" si="231"/>
        <v>Food</v>
      </c>
      <c r="U2949" t="str">
        <f>IF(T2949="Cell is Blank - Dis-regard",_xlfn.XLOOKUP(S2949,'Categroy Lookup'!A:A,'Categroy Lookup'!B:B,"Cell is Blank - Dis-regard"),T2949)</f>
        <v>Food</v>
      </c>
      <c r="V2949" t="b">
        <f t="shared" si="233"/>
        <v>1</v>
      </c>
      <c r="W2949">
        <f t="shared" si="232"/>
        <v>2</v>
      </c>
      <c r="X2949" s="8">
        <f t="shared" si="234"/>
        <v>1.3333333333333333</v>
      </c>
      <c r="Y2949" t="s">
        <v>582</v>
      </c>
      <c r="Z2949" t="s">
        <v>591</v>
      </c>
      <c r="AB2949" t="s">
        <v>683</v>
      </c>
      <c r="AC2949" t="s">
        <v>819</v>
      </c>
      <c r="AD2949">
        <v>2022</v>
      </c>
    </row>
    <row r="2950" spans="1:30" x14ac:dyDescent="0.25">
      <c r="A2950" t="s">
        <v>18</v>
      </c>
      <c r="B2950" t="s">
        <v>197</v>
      </c>
      <c r="C2950" t="s">
        <v>198</v>
      </c>
      <c r="D2950" t="s">
        <v>199</v>
      </c>
      <c r="E2950" t="s">
        <v>315</v>
      </c>
      <c r="G2950">
        <v>15125260150</v>
      </c>
      <c r="H2950" t="s">
        <v>317</v>
      </c>
      <c r="I2950" t="s">
        <v>33</v>
      </c>
      <c r="J2950">
        <v>152</v>
      </c>
      <c r="K2950">
        <v>4</v>
      </c>
      <c r="L2950">
        <v>1</v>
      </c>
      <c r="M2950">
        <v>152</v>
      </c>
      <c r="N2950">
        <v>4</v>
      </c>
      <c r="O2950">
        <v>1</v>
      </c>
      <c r="P2950">
        <v>4</v>
      </c>
      <c r="Q2950">
        <v>4</v>
      </c>
      <c r="R2950" s="1">
        <v>44698</v>
      </c>
      <c r="S2950" t="str">
        <f t="shared" si="230"/>
        <v>Oreo Mini - Go Paks</v>
      </c>
      <c r="T2950" t="str">
        <f t="shared" si="231"/>
        <v>Cell is Blank - Dis-regard</v>
      </c>
      <c r="U2950" t="str">
        <f>IF(T2950="Cell is Blank - Dis-regard",_xlfn.XLOOKUP(S2950,'Categroy Lookup'!A:A,'Categroy Lookup'!B:B,"Cell is Blank - Dis-regard"),T2950)</f>
        <v>Food</v>
      </c>
      <c r="V2950" t="b">
        <f t="shared" si="233"/>
        <v>1</v>
      </c>
      <c r="W2950">
        <f t="shared" si="232"/>
        <v>4</v>
      </c>
      <c r="X2950" s="8">
        <f t="shared" si="234"/>
        <v>2.6666666666666665</v>
      </c>
      <c r="Y2950" t="s">
        <v>632</v>
      </c>
      <c r="Z2950" t="s">
        <v>603</v>
      </c>
      <c r="AB2950" t="s">
        <v>683</v>
      </c>
      <c r="AC2950" t="s">
        <v>819</v>
      </c>
      <c r="AD2950">
        <v>2022</v>
      </c>
    </row>
    <row r="2951" spans="1:30" x14ac:dyDescent="0.25">
      <c r="A2951" t="s">
        <v>18</v>
      </c>
      <c r="B2951" t="s">
        <v>197</v>
      </c>
      <c r="C2951" t="s">
        <v>198</v>
      </c>
      <c r="D2951" t="s">
        <v>199</v>
      </c>
      <c r="E2951" t="s">
        <v>79</v>
      </c>
      <c r="F2951" t="s">
        <v>27</v>
      </c>
      <c r="G2951">
        <v>15125306923</v>
      </c>
      <c r="H2951" t="s">
        <v>317</v>
      </c>
      <c r="I2951" t="s">
        <v>25</v>
      </c>
      <c r="J2951">
        <v>112</v>
      </c>
      <c r="K2951">
        <v>1.5</v>
      </c>
      <c r="L2951">
        <v>1</v>
      </c>
      <c r="M2951">
        <v>112</v>
      </c>
      <c r="N2951">
        <v>1.5</v>
      </c>
      <c r="O2951">
        <v>1</v>
      </c>
      <c r="P2951">
        <v>1.5</v>
      </c>
      <c r="Q2951">
        <v>1.5</v>
      </c>
      <c r="R2951" s="1">
        <v>44698</v>
      </c>
      <c r="S2951" t="str">
        <f t="shared" si="230"/>
        <v>SunChips Multigrain - Harvest Cheddar</v>
      </c>
      <c r="T2951" t="str">
        <f t="shared" si="231"/>
        <v>Food</v>
      </c>
      <c r="U2951" t="str">
        <f>IF(T2951="Cell is Blank - Dis-regard",_xlfn.XLOOKUP(S2951,'Categroy Lookup'!A:A,'Categroy Lookup'!B:B,"Cell is Blank - Dis-regard"),T2951)</f>
        <v>Food</v>
      </c>
      <c r="V2951" t="b">
        <f t="shared" si="233"/>
        <v>1</v>
      </c>
      <c r="W2951">
        <f t="shared" si="232"/>
        <v>1.5</v>
      </c>
      <c r="X2951" s="8">
        <f t="shared" si="234"/>
        <v>1</v>
      </c>
      <c r="Y2951" t="s">
        <v>502</v>
      </c>
      <c r="Z2951" t="s">
        <v>515</v>
      </c>
      <c r="AB2951" t="s">
        <v>683</v>
      </c>
      <c r="AC2951" t="s">
        <v>819</v>
      </c>
      <c r="AD2951">
        <v>2022</v>
      </c>
    </row>
    <row r="2952" spans="1:30" x14ac:dyDescent="0.25">
      <c r="A2952" t="s">
        <v>18</v>
      </c>
      <c r="B2952" t="s">
        <v>197</v>
      </c>
      <c r="C2952" t="s">
        <v>198</v>
      </c>
      <c r="D2952" t="s">
        <v>199</v>
      </c>
      <c r="E2952" t="s">
        <v>268</v>
      </c>
      <c r="F2952" t="s">
        <v>27</v>
      </c>
      <c r="G2952">
        <v>15125376423</v>
      </c>
      <c r="H2952" t="s">
        <v>317</v>
      </c>
      <c r="I2952" t="s">
        <v>25</v>
      </c>
      <c r="J2952">
        <v>113</v>
      </c>
      <c r="K2952">
        <v>1.5</v>
      </c>
      <c r="L2952">
        <v>1</v>
      </c>
      <c r="M2952">
        <v>113</v>
      </c>
      <c r="N2952">
        <v>1.5</v>
      </c>
      <c r="O2952">
        <v>1</v>
      </c>
      <c r="P2952">
        <v>1.5</v>
      </c>
      <c r="Q2952">
        <v>1.5</v>
      </c>
      <c r="R2952" s="1">
        <v>44698</v>
      </c>
      <c r="S2952" t="str">
        <f t="shared" si="230"/>
        <v>Pop Corners - White Cheddar</v>
      </c>
      <c r="T2952" t="str">
        <f t="shared" si="231"/>
        <v>Food</v>
      </c>
      <c r="U2952" t="str">
        <f>IF(T2952="Cell is Blank - Dis-regard",_xlfn.XLOOKUP(S2952,'Categroy Lookup'!A:A,'Categroy Lookup'!B:B,"Cell is Blank - Dis-regard"),T2952)</f>
        <v>Food</v>
      </c>
      <c r="V2952" t="b">
        <f t="shared" si="233"/>
        <v>1</v>
      </c>
      <c r="W2952">
        <f t="shared" si="232"/>
        <v>1.5</v>
      </c>
      <c r="X2952" s="8">
        <f t="shared" si="234"/>
        <v>1</v>
      </c>
      <c r="Y2952" t="s">
        <v>606</v>
      </c>
      <c r="Z2952" t="s">
        <v>532</v>
      </c>
      <c r="AB2952" t="s">
        <v>683</v>
      </c>
      <c r="AC2952" t="s">
        <v>819</v>
      </c>
      <c r="AD2952">
        <v>2022</v>
      </c>
    </row>
    <row r="2953" spans="1:30" x14ac:dyDescent="0.25">
      <c r="A2953" t="s">
        <v>18</v>
      </c>
      <c r="B2953" t="s">
        <v>36</v>
      </c>
      <c r="C2953" t="s">
        <v>37</v>
      </c>
      <c r="D2953" t="s">
        <v>38</v>
      </c>
      <c r="E2953" t="s">
        <v>160</v>
      </c>
      <c r="F2953" t="s">
        <v>27</v>
      </c>
      <c r="G2953">
        <v>15125430414</v>
      </c>
      <c r="H2953" t="s">
        <v>317</v>
      </c>
      <c r="I2953" t="s">
        <v>33</v>
      </c>
      <c r="J2953">
        <v>131</v>
      </c>
      <c r="K2953">
        <v>2</v>
      </c>
      <c r="L2953">
        <v>1</v>
      </c>
      <c r="M2953">
        <v>131</v>
      </c>
      <c r="N2953">
        <v>2</v>
      </c>
      <c r="O2953">
        <v>1</v>
      </c>
      <c r="P2953">
        <v>2</v>
      </c>
      <c r="Q2953">
        <v>2</v>
      </c>
      <c r="R2953" s="1">
        <v>44698</v>
      </c>
      <c r="S2953" t="str">
        <f t="shared" si="230"/>
        <v>RXBAR - Protein Bar - Peanut Butter</v>
      </c>
      <c r="T2953" t="str">
        <f t="shared" si="231"/>
        <v>Food</v>
      </c>
      <c r="U2953" t="str">
        <f>IF(T2953="Cell is Blank - Dis-regard",_xlfn.XLOOKUP(S2953,'Categroy Lookup'!A:A,'Categroy Lookup'!B:B,"Cell is Blank - Dis-regard"),T2953)</f>
        <v>Food</v>
      </c>
      <c r="V2953" t="b">
        <f t="shared" si="233"/>
        <v>1</v>
      </c>
      <c r="W2953">
        <f t="shared" si="232"/>
        <v>2</v>
      </c>
      <c r="X2953" s="8">
        <f t="shared" si="234"/>
        <v>1.3333333333333333</v>
      </c>
      <c r="Y2953" t="s">
        <v>561</v>
      </c>
      <c r="Z2953" t="s">
        <v>562</v>
      </c>
      <c r="AA2953" t="s">
        <v>563</v>
      </c>
      <c r="AB2953" t="s">
        <v>683</v>
      </c>
      <c r="AC2953" t="s">
        <v>819</v>
      </c>
      <c r="AD2953">
        <v>2022</v>
      </c>
    </row>
    <row r="2954" spans="1:30" x14ac:dyDescent="0.25">
      <c r="A2954" t="s">
        <v>18</v>
      </c>
      <c r="B2954" t="s">
        <v>19</v>
      </c>
      <c r="C2954" t="s">
        <v>20</v>
      </c>
      <c r="D2954" t="s">
        <v>21</v>
      </c>
      <c r="E2954" t="s">
        <v>66</v>
      </c>
      <c r="F2954" t="s">
        <v>55</v>
      </c>
      <c r="G2954">
        <v>15125628707</v>
      </c>
      <c r="H2954" t="s">
        <v>317</v>
      </c>
      <c r="I2954" t="s">
        <v>33</v>
      </c>
      <c r="J2954">
        <v>143</v>
      </c>
      <c r="K2954">
        <v>2</v>
      </c>
      <c r="L2954">
        <v>1</v>
      </c>
      <c r="M2954">
        <v>143</v>
      </c>
      <c r="N2954">
        <v>2</v>
      </c>
      <c r="O2954">
        <v>1</v>
      </c>
      <c r="P2954">
        <v>2</v>
      </c>
      <c r="Q2954">
        <v>2</v>
      </c>
      <c r="R2954" s="1">
        <v>44698</v>
      </c>
      <c r="S2954" t="str">
        <f t="shared" si="230"/>
        <v>S. Pellegrino Sparkling Mineral Water</v>
      </c>
      <c r="T2954" t="str">
        <f t="shared" si="231"/>
        <v>Water</v>
      </c>
      <c r="U2954" t="str">
        <f>IF(T2954="Cell is Blank - Dis-regard",_xlfn.XLOOKUP(S2954,'Categroy Lookup'!A:A,'Categroy Lookup'!B:B,"Cell is Blank - Dis-regard"),T2954)</f>
        <v>Water</v>
      </c>
      <c r="V2954" t="b">
        <f t="shared" si="233"/>
        <v>1</v>
      </c>
      <c r="W2954">
        <f t="shared" si="232"/>
        <v>2</v>
      </c>
      <c r="X2954" s="8">
        <f t="shared" si="234"/>
        <v>1.3333333333333333</v>
      </c>
      <c r="Y2954" t="s">
        <v>66</v>
      </c>
      <c r="AB2954" t="s">
        <v>683</v>
      </c>
      <c r="AC2954" t="s">
        <v>819</v>
      </c>
      <c r="AD2954">
        <v>2022</v>
      </c>
    </row>
    <row r="2955" spans="1:30" x14ac:dyDescent="0.25">
      <c r="A2955" t="s">
        <v>18</v>
      </c>
      <c r="B2955" t="s">
        <v>19</v>
      </c>
      <c r="C2955" t="s">
        <v>20</v>
      </c>
      <c r="D2955" t="s">
        <v>21</v>
      </c>
      <c r="E2955" t="s">
        <v>66</v>
      </c>
      <c r="F2955" t="s">
        <v>55</v>
      </c>
      <c r="G2955">
        <v>15125629471</v>
      </c>
      <c r="H2955" t="s">
        <v>317</v>
      </c>
      <c r="I2955" t="s">
        <v>33</v>
      </c>
      <c r="J2955">
        <v>143</v>
      </c>
      <c r="K2955">
        <v>2</v>
      </c>
      <c r="L2955">
        <v>1</v>
      </c>
      <c r="M2955">
        <v>143</v>
      </c>
      <c r="N2955">
        <v>2</v>
      </c>
      <c r="O2955">
        <v>1</v>
      </c>
      <c r="P2955">
        <v>2</v>
      </c>
      <c r="Q2955">
        <v>2</v>
      </c>
      <c r="R2955" s="1">
        <v>44698</v>
      </c>
      <c r="S2955" t="str">
        <f t="shared" si="230"/>
        <v>S. Pellegrino Sparkling Mineral Water</v>
      </c>
      <c r="T2955" t="str">
        <f t="shared" si="231"/>
        <v>Water</v>
      </c>
      <c r="U2955" t="str">
        <f>IF(T2955="Cell is Blank - Dis-regard",_xlfn.XLOOKUP(S2955,'Categroy Lookup'!A:A,'Categroy Lookup'!B:B,"Cell is Blank - Dis-regard"),T2955)</f>
        <v>Water</v>
      </c>
      <c r="V2955" t="b">
        <f t="shared" si="233"/>
        <v>1</v>
      </c>
      <c r="W2955">
        <f t="shared" si="232"/>
        <v>2</v>
      </c>
      <c r="X2955" s="8">
        <f t="shared" si="234"/>
        <v>1.3333333333333333</v>
      </c>
      <c r="Y2955" t="s">
        <v>66</v>
      </c>
      <c r="AB2955" t="s">
        <v>683</v>
      </c>
      <c r="AC2955" t="s">
        <v>819</v>
      </c>
      <c r="AD2955">
        <v>2022</v>
      </c>
    </row>
    <row r="2956" spans="1:30" x14ac:dyDescent="0.25">
      <c r="A2956" t="s">
        <v>18</v>
      </c>
      <c r="B2956" t="s">
        <v>40</v>
      </c>
      <c r="C2956" t="s">
        <v>41</v>
      </c>
      <c r="D2956" t="s">
        <v>42</v>
      </c>
      <c r="E2956" t="s">
        <v>276</v>
      </c>
      <c r="F2956" t="s">
        <v>27</v>
      </c>
      <c r="G2956">
        <v>15125699653</v>
      </c>
      <c r="H2956" t="s">
        <v>317</v>
      </c>
      <c r="I2956" t="s">
        <v>33</v>
      </c>
      <c r="J2956">
        <v>112</v>
      </c>
      <c r="K2956">
        <v>1.5</v>
      </c>
      <c r="L2956">
        <v>1</v>
      </c>
      <c r="M2956">
        <v>112</v>
      </c>
      <c r="N2956">
        <v>1.5</v>
      </c>
      <c r="O2956">
        <v>1</v>
      </c>
      <c r="P2956">
        <v>1.5</v>
      </c>
      <c r="Q2956">
        <v>1.5</v>
      </c>
      <c r="R2956" s="1">
        <v>44698</v>
      </c>
      <c r="S2956" t="str">
        <f t="shared" si="230"/>
        <v>Cheetos Puffs</v>
      </c>
      <c r="T2956" t="str">
        <f t="shared" si="231"/>
        <v>Food</v>
      </c>
      <c r="U2956" t="str">
        <f>IF(T2956="Cell is Blank - Dis-regard",_xlfn.XLOOKUP(S2956,'Categroy Lookup'!A:A,'Categroy Lookup'!B:B,"Cell is Blank - Dis-regard"),T2956)</f>
        <v>Food</v>
      </c>
      <c r="V2956" t="b">
        <f t="shared" si="233"/>
        <v>1</v>
      </c>
      <c r="W2956">
        <f t="shared" si="232"/>
        <v>1.5</v>
      </c>
      <c r="X2956" s="8">
        <f t="shared" si="234"/>
        <v>1</v>
      </c>
      <c r="Y2956" t="s">
        <v>276</v>
      </c>
      <c r="AB2956" t="s">
        <v>683</v>
      </c>
      <c r="AC2956" t="s">
        <v>819</v>
      </c>
      <c r="AD2956">
        <v>2022</v>
      </c>
    </row>
    <row r="2957" spans="1:30" x14ac:dyDescent="0.25">
      <c r="A2957" t="s">
        <v>18</v>
      </c>
      <c r="B2957" t="s">
        <v>19</v>
      </c>
      <c r="C2957" t="s">
        <v>20</v>
      </c>
      <c r="D2957" t="s">
        <v>21</v>
      </c>
      <c r="E2957" t="s">
        <v>66</v>
      </c>
      <c r="F2957" t="s">
        <v>55</v>
      </c>
      <c r="G2957">
        <v>15125907808</v>
      </c>
      <c r="H2957" t="s">
        <v>317</v>
      </c>
      <c r="I2957" t="s">
        <v>25</v>
      </c>
      <c r="J2957">
        <v>143</v>
      </c>
      <c r="K2957">
        <v>2</v>
      </c>
      <c r="L2957">
        <v>1</v>
      </c>
      <c r="M2957">
        <v>143</v>
      </c>
      <c r="N2957">
        <v>2</v>
      </c>
      <c r="O2957">
        <v>1</v>
      </c>
      <c r="P2957">
        <v>2</v>
      </c>
      <c r="Q2957">
        <v>2</v>
      </c>
      <c r="R2957" s="1">
        <v>44698</v>
      </c>
      <c r="S2957" t="str">
        <f t="shared" si="230"/>
        <v>S. Pellegrino Sparkling Mineral Water</v>
      </c>
      <c r="T2957" t="str">
        <f t="shared" si="231"/>
        <v>Water</v>
      </c>
      <c r="U2957" t="str">
        <f>IF(T2957="Cell is Blank - Dis-regard",_xlfn.XLOOKUP(S2957,'Categroy Lookup'!A:A,'Categroy Lookup'!B:B,"Cell is Blank - Dis-regard"),T2957)</f>
        <v>Water</v>
      </c>
      <c r="V2957" t="b">
        <f t="shared" si="233"/>
        <v>1</v>
      </c>
      <c r="W2957">
        <f t="shared" si="232"/>
        <v>2</v>
      </c>
      <c r="X2957" s="8">
        <f t="shared" si="234"/>
        <v>1.3333333333333333</v>
      </c>
      <c r="Y2957" t="s">
        <v>66</v>
      </c>
      <c r="AB2957" t="s">
        <v>683</v>
      </c>
      <c r="AC2957" t="s">
        <v>819</v>
      </c>
      <c r="AD2957">
        <v>2022</v>
      </c>
    </row>
    <row r="2958" spans="1:30" x14ac:dyDescent="0.25">
      <c r="A2958" t="s">
        <v>18</v>
      </c>
      <c r="B2958" t="s">
        <v>19</v>
      </c>
      <c r="C2958" t="s">
        <v>20</v>
      </c>
      <c r="D2958" t="s">
        <v>21</v>
      </c>
      <c r="E2958" t="s">
        <v>205</v>
      </c>
      <c r="F2958" t="s">
        <v>23</v>
      </c>
      <c r="G2958">
        <v>15125909822</v>
      </c>
      <c r="H2958" t="s">
        <v>317</v>
      </c>
      <c r="I2958" t="s">
        <v>25</v>
      </c>
      <c r="J2958">
        <v>142</v>
      </c>
      <c r="K2958">
        <v>1.5</v>
      </c>
      <c r="L2958">
        <v>1</v>
      </c>
      <c r="M2958">
        <v>142</v>
      </c>
      <c r="N2958">
        <v>1.5</v>
      </c>
      <c r="O2958">
        <v>1</v>
      </c>
      <c r="P2958">
        <v>1.5</v>
      </c>
      <c r="Q2958">
        <v>1.5</v>
      </c>
      <c r="R2958" s="1">
        <v>44698</v>
      </c>
      <c r="S2958" t="str">
        <f t="shared" si="230"/>
        <v>Spindrift - Sparkling Water - Pineapple</v>
      </c>
      <c r="T2958" t="str">
        <f t="shared" si="231"/>
        <v>Carbonated</v>
      </c>
      <c r="U2958" t="str">
        <f>IF(T2958="Cell is Blank - Dis-regard",_xlfn.XLOOKUP(S2958,'Categroy Lookup'!A:A,'Categroy Lookup'!B:B,"Cell is Blank - Dis-regard"),T2958)</f>
        <v>Carbonated</v>
      </c>
      <c r="V2958" t="b">
        <f t="shared" si="233"/>
        <v>1</v>
      </c>
      <c r="W2958">
        <f t="shared" si="232"/>
        <v>1.5</v>
      </c>
      <c r="X2958" s="8">
        <f t="shared" si="234"/>
        <v>1</v>
      </c>
      <c r="Y2958" t="s">
        <v>486</v>
      </c>
      <c r="Z2958" t="s">
        <v>576</v>
      </c>
      <c r="AA2958" t="s">
        <v>577</v>
      </c>
      <c r="AB2958" t="s">
        <v>683</v>
      </c>
      <c r="AC2958" t="s">
        <v>819</v>
      </c>
      <c r="AD2958">
        <v>2022</v>
      </c>
    </row>
    <row r="2959" spans="1:30" x14ac:dyDescent="0.25">
      <c r="A2959" t="s">
        <v>18</v>
      </c>
      <c r="B2959" t="s">
        <v>19</v>
      </c>
      <c r="C2959" t="s">
        <v>20</v>
      </c>
      <c r="D2959" t="s">
        <v>21</v>
      </c>
      <c r="E2959" t="s">
        <v>54</v>
      </c>
      <c r="F2959" t="s">
        <v>55</v>
      </c>
      <c r="G2959">
        <v>15125936844</v>
      </c>
      <c r="H2959" t="s">
        <v>317</v>
      </c>
      <c r="I2959" t="s">
        <v>33</v>
      </c>
      <c r="J2959">
        <v>147</v>
      </c>
      <c r="K2959">
        <v>2.75</v>
      </c>
      <c r="L2959">
        <v>1</v>
      </c>
      <c r="M2959">
        <v>147</v>
      </c>
      <c r="N2959">
        <v>2.75</v>
      </c>
      <c r="O2959">
        <v>1</v>
      </c>
      <c r="P2959">
        <v>2.75</v>
      </c>
      <c r="Q2959">
        <v>2.75</v>
      </c>
      <c r="R2959" s="1">
        <v>44698</v>
      </c>
      <c r="S2959" t="str">
        <f t="shared" si="230"/>
        <v>Vitamin Water - XXX Acai BB Pomegranate</v>
      </c>
      <c r="T2959" t="str">
        <f t="shared" si="231"/>
        <v>Water</v>
      </c>
      <c r="U2959" t="str">
        <f>IF(T2959="Cell is Blank - Dis-regard",_xlfn.XLOOKUP(S2959,'Categroy Lookup'!A:A,'Categroy Lookup'!B:B,"Cell is Blank - Dis-regard"),T2959)</f>
        <v>Water</v>
      </c>
      <c r="V2959" t="b">
        <f t="shared" si="233"/>
        <v>1</v>
      </c>
      <c r="W2959">
        <f t="shared" si="232"/>
        <v>2.75</v>
      </c>
      <c r="X2959" s="8">
        <f t="shared" si="234"/>
        <v>1.8333333333333333</v>
      </c>
      <c r="Y2959" t="s">
        <v>489</v>
      </c>
      <c r="Z2959" t="s">
        <v>490</v>
      </c>
      <c r="AB2959" t="s">
        <v>683</v>
      </c>
      <c r="AC2959" t="s">
        <v>819</v>
      </c>
      <c r="AD2959">
        <v>2022</v>
      </c>
    </row>
    <row r="2960" spans="1:30" x14ac:dyDescent="0.25">
      <c r="A2960" t="s">
        <v>18</v>
      </c>
      <c r="B2960" t="s">
        <v>19</v>
      </c>
      <c r="C2960" t="s">
        <v>20</v>
      </c>
      <c r="D2960" t="s">
        <v>21</v>
      </c>
      <c r="E2960" t="s">
        <v>48</v>
      </c>
      <c r="F2960" t="s">
        <v>27</v>
      </c>
      <c r="G2960">
        <v>15125939029</v>
      </c>
      <c r="H2960" t="s">
        <v>317</v>
      </c>
      <c r="I2960" t="s">
        <v>33</v>
      </c>
      <c r="J2960">
        <v>135</v>
      </c>
      <c r="K2960">
        <v>2</v>
      </c>
      <c r="L2960">
        <v>1</v>
      </c>
      <c r="M2960">
        <v>135</v>
      </c>
      <c r="N2960">
        <v>2</v>
      </c>
      <c r="O2960">
        <v>1</v>
      </c>
      <c r="P2960">
        <v>2</v>
      </c>
      <c r="Q2960">
        <v>2</v>
      </c>
      <c r="R2960" s="1">
        <v>44698</v>
      </c>
      <c r="S2960" t="str">
        <f t="shared" si="230"/>
        <v>KitKat - Crisp Wafers</v>
      </c>
      <c r="T2960" t="str">
        <f t="shared" si="231"/>
        <v>Food</v>
      </c>
      <c r="U2960" t="str">
        <f>IF(T2960="Cell is Blank - Dis-regard",_xlfn.XLOOKUP(S2960,'Categroy Lookup'!A:A,'Categroy Lookup'!B:B,"Cell is Blank - Dis-regard"),T2960)</f>
        <v>Food</v>
      </c>
      <c r="V2960" t="b">
        <f t="shared" si="233"/>
        <v>1</v>
      </c>
      <c r="W2960">
        <f t="shared" si="232"/>
        <v>2</v>
      </c>
      <c r="X2960" s="8">
        <f t="shared" si="234"/>
        <v>1.3333333333333333</v>
      </c>
      <c r="Y2960" t="s">
        <v>482</v>
      </c>
      <c r="Z2960" t="s">
        <v>483</v>
      </c>
      <c r="AB2960" t="s">
        <v>683</v>
      </c>
      <c r="AC2960" t="s">
        <v>819</v>
      </c>
      <c r="AD2960">
        <v>2022</v>
      </c>
    </row>
    <row r="2961" spans="1:30" x14ac:dyDescent="0.25">
      <c r="A2961" t="s">
        <v>18</v>
      </c>
      <c r="B2961" t="s">
        <v>40</v>
      </c>
      <c r="C2961" t="s">
        <v>41</v>
      </c>
      <c r="D2961" t="s">
        <v>42</v>
      </c>
      <c r="E2961" t="s">
        <v>93</v>
      </c>
      <c r="F2961" t="s">
        <v>23</v>
      </c>
      <c r="G2961">
        <v>15126104847</v>
      </c>
      <c r="H2961" t="s">
        <v>317</v>
      </c>
      <c r="I2961" t="s">
        <v>33</v>
      </c>
      <c r="J2961">
        <v>141</v>
      </c>
      <c r="K2961">
        <v>1.5</v>
      </c>
      <c r="L2961">
        <v>1</v>
      </c>
      <c r="M2961">
        <v>141</v>
      </c>
      <c r="N2961">
        <v>1.5</v>
      </c>
      <c r="O2961">
        <v>1</v>
      </c>
      <c r="P2961">
        <v>1.5</v>
      </c>
      <c r="Q2961">
        <v>1.5</v>
      </c>
      <c r="R2961" s="1">
        <v>44698</v>
      </c>
      <c r="S2961" t="str">
        <f t="shared" si="230"/>
        <v>Coca Cola - Zero Sugar</v>
      </c>
      <c r="T2961" t="str">
        <f t="shared" si="231"/>
        <v>Carbonated</v>
      </c>
      <c r="U2961" t="str">
        <f>IF(T2961="Cell is Blank - Dis-regard",_xlfn.XLOOKUP(S2961,'Categroy Lookup'!A:A,'Categroy Lookup'!B:B,"Cell is Blank - Dis-regard"),T2961)</f>
        <v>Carbonated</v>
      </c>
      <c r="V2961" t="b">
        <f t="shared" si="233"/>
        <v>1</v>
      </c>
      <c r="W2961">
        <f t="shared" si="232"/>
        <v>1.5</v>
      </c>
      <c r="X2961" s="8">
        <f t="shared" si="234"/>
        <v>1</v>
      </c>
      <c r="Y2961" t="s">
        <v>524</v>
      </c>
      <c r="Z2961" t="s">
        <v>525</v>
      </c>
      <c r="AB2961" t="s">
        <v>683</v>
      </c>
      <c r="AC2961" t="s">
        <v>819</v>
      </c>
      <c r="AD2961">
        <v>2022</v>
      </c>
    </row>
    <row r="2962" spans="1:30" x14ac:dyDescent="0.25">
      <c r="A2962" t="s">
        <v>18</v>
      </c>
      <c r="B2962" t="s">
        <v>40</v>
      </c>
      <c r="C2962" t="s">
        <v>41</v>
      </c>
      <c r="D2962" t="s">
        <v>42</v>
      </c>
      <c r="E2962" t="s">
        <v>93</v>
      </c>
      <c r="F2962" t="s">
        <v>23</v>
      </c>
      <c r="G2962">
        <v>15126105897</v>
      </c>
      <c r="H2962" t="s">
        <v>317</v>
      </c>
      <c r="I2962" t="s">
        <v>33</v>
      </c>
      <c r="J2962">
        <v>141</v>
      </c>
      <c r="K2962">
        <v>1.5</v>
      </c>
      <c r="L2962">
        <v>1</v>
      </c>
      <c r="M2962">
        <v>141</v>
      </c>
      <c r="N2962">
        <v>1.5</v>
      </c>
      <c r="O2962">
        <v>1</v>
      </c>
      <c r="P2962">
        <v>1.5</v>
      </c>
      <c r="Q2962">
        <v>1.5</v>
      </c>
      <c r="R2962" s="1">
        <v>44698</v>
      </c>
      <c r="S2962" t="str">
        <f t="shared" si="230"/>
        <v>Coca Cola - Zero Sugar</v>
      </c>
      <c r="T2962" t="str">
        <f t="shared" si="231"/>
        <v>Carbonated</v>
      </c>
      <c r="U2962" t="str">
        <f>IF(T2962="Cell is Blank - Dis-regard",_xlfn.XLOOKUP(S2962,'Categroy Lookup'!A:A,'Categroy Lookup'!B:B,"Cell is Blank - Dis-regard"),T2962)</f>
        <v>Carbonated</v>
      </c>
      <c r="V2962" t="b">
        <f t="shared" si="233"/>
        <v>1</v>
      </c>
      <c r="W2962">
        <f t="shared" si="232"/>
        <v>1.5</v>
      </c>
      <c r="X2962" s="8">
        <f t="shared" si="234"/>
        <v>1</v>
      </c>
      <c r="Y2962" t="s">
        <v>524</v>
      </c>
      <c r="Z2962" t="s">
        <v>525</v>
      </c>
      <c r="AB2962" t="s">
        <v>683</v>
      </c>
      <c r="AC2962" t="s">
        <v>819</v>
      </c>
      <c r="AD2962">
        <v>2022</v>
      </c>
    </row>
    <row r="2963" spans="1:30" x14ac:dyDescent="0.25">
      <c r="A2963" t="s">
        <v>18</v>
      </c>
      <c r="B2963" t="s">
        <v>40</v>
      </c>
      <c r="C2963" t="s">
        <v>41</v>
      </c>
      <c r="D2963" t="s">
        <v>42</v>
      </c>
      <c r="E2963" t="s">
        <v>276</v>
      </c>
      <c r="F2963" t="s">
        <v>27</v>
      </c>
      <c r="G2963">
        <v>15126128478</v>
      </c>
      <c r="H2963" t="s">
        <v>317</v>
      </c>
      <c r="I2963" t="s">
        <v>33</v>
      </c>
      <c r="J2963">
        <v>112</v>
      </c>
      <c r="K2963">
        <v>1.5</v>
      </c>
      <c r="L2963">
        <v>1</v>
      </c>
      <c r="M2963">
        <v>112</v>
      </c>
      <c r="N2963">
        <v>1.5</v>
      </c>
      <c r="O2963">
        <v>1</v>
      </c>
      <c r="P2963">
        <v>1.5</v>
      </c>
      <c r="Q2963">
        <v>1.5</v>
      </c>
      <c r="R2963" s="1">
        <v>44698</v>
      </c>
      <c r="S2963" t="str">
        <f t="shared" si="230"/>
        <v>Cheetos Puffs</v>
      </c>
      <c r="T2963" t="str">
        <f t="shared" si="231"/>
        <v>Food</v>
      </c>
      <c r="U2963" t="str">
        <f>IF(T2963="Cell is Blank - Dis-regard",_xlfn.XLOOKUP(S2963,'Categroy Lookup'!A:A,'Categroy Lookup'!B:B,"Cell is Blank - Dis-regard"),T2963)</f>
        <v>Food</v>
      </c>
      <c r="V2963" t="b">
        <f t="shared" si="233"/>
        <v>1</v>
      </c>
      <c r="W2963">
        <f t="shared" si="232"/>
        <v>1.5</v>
      </c>
      <c r="X2963" s="8">
        <f t="shared" si="234"/>
        <v>1</v>
      </c>
      <c r="Y2963" t="s">
        <v>276</v>
      </c>
      <c r="AB2963" t="s">
        <v>683</v>
      </c>
      <c r="AC2963" t="s">
        <v>819</v>
      </c>
      <c r="AD2963">
        <v>2022</v>
      </c>
    </row>
    <row r="2964" spans="1:30" x14ac:dyDescent="0.25">
      <c r="A2964" t="s">
        <v>18</v>
      </c>
      <c r="B2964" t="s">
        <v>40</v>
      </c>
      <c r="C2964" t="s">
        <v>41</v>
      </c>
      <c r="D2964" t="s">
        <v>42</v>
      </c>
      <c r="E2964" t="s">
        <v>43</v>
      </c>
      <c r="F2964" t="s">
        <v>23</v>
      </c>
      <c r="G2964">
        <v>15126539172</v>
      </c>
      <c r="H2964" t="s">
        <v>317</v>
      </c>
      <c r="I2964" t="s">
        <v>33</v>
      </c>
      <c r="J2964">
        <v>146</v>
      </c>
      <c r="K2964">
        <v>3</v>
      </c>
      <c r="L2964">
        <v>1</v>
      </c>
      <c r="M2964">
        <v>146</v>
      </c>
      <c r="N2964">
        <v>3</v>
      </c>
      <c r="O2964">
        <v>1</v>
      </c>
      <c r="P2964">
        <v>3</v>
      </c>
      <c r="Q2964">
        <v>3</v>
      </c>
      <c r="R2964" s="1">
        <v>44698</v>
      </c>
      <c r="S2964" t="str">
        <f t="shared" si="230"/>
        <v>Monster Energy Original</v>
      </c>
      <c r="T2964" t="str">
        <f t="shared" si="231"/>
        <v>Carbonated</v>
      </c>
      <c r="U2964" t="str">
        <f>IF(T2964="Cell is Blank - Dis-regard",_xlfn.XLOOKUP(S2964,'Categroy Lookup'!A:A,'Categroy Lookup'!B:B,"Cell is Blank - Dis-regard"),T2964)</f>
        <v>Carbonated</v>
      </c>
      <c r="V2964" t="b">
        <f t="shared" si="233"/>
        <v>1</v>
      </c>
      <c r="W2964">
        <f t="shared" si="232"/>
        <v>3</v>
      </c>
      <c r="X2964" s="8">
        <f t="shared" si="234"/>
        <v>2</v>
      </c>
      <c r="Y2964" t="s">
        <v>43</v>
      </c>
      <c r="AB2964" t="s">
        <v>683</v>
      </c>
      <c r="AC2964" t="s">
        <v>819</v>
      </c>
      <c r="AD2964">
        <v>2022</v>
      </c>
    </row>
    <row r="2965" spans="1:30" x14ac:dyDescent="0.25">
      <c r="A2965" t="s">
        <v>18</v>
      </c>
      <c r="B2965" t="s">
        <v>40</v>
      </c>
      <c r="C2965" t="s">
        <v>41</v>
      </c>
      <c r="D2965" t="s">
        <v>42</v>
      </c>
      <c r="E2965" t="s">
        <v>139</v>
      </c>
      <c r="F2965" t="s">
        <v>27</v>
      </c>
      <c r="G2965">
        <v>15126578828</v>
      </c>
      <c r="H2965" t="s">
        <v>317</v>
      </c>
      <c r="I2965" t="s">
        <v>33</v>
      </c>
      <c r="J2965">
        <v>121</v>
      </c>
      <c r="K2965">
        <v>2</v>
      </c>
      <c r="L2965">
        <v>1</v>
      </c>
      <c r="M2965">
        <v>121</v>
      </c>
      <c r="N2965">
        <v>2</v>
      </c>
      <c r="O2965">
        <v>1</v>
      </c>
      <c r="P2965">
        <v>2</v>
      </c>
      <c r="Q2965">
        <v>2</v>
      </c>
      <c r="R2965" s="1">
        <v>44698</v>
      </c>
      <c r="S2965" t="str">
        <f t="shared" si="230"/>
        <v>Cheetos Flaming Hot Limon Crunchy</v>
      </c>
      <c r="T2965" t="str">
        <f t="shared" si="231"/>
        <v>Food</v>
      </c>
      <c r="U2965" t="str">
        <f>IF(T2965="Cell is Blank - Dis-regard",_xlfn.XLOOKUP(S2965,'Categroy Lookup'!A:A,'Categroy Lookup'!B:B,"Cell is Blank - Dis-regard"),T2965)</f>
        <v>Food</v>
      </c>
      <c r="V2965" t="b">
        <f t="shared" si="233"/>
        <v>1</v>
      </c>
      <c r="W2965">
        <f t="shared" si="232"/>
        <v>2</v>
      </c>
      <c r="X2965" s="8">
        <f t="shared" si="234"/>
        <v>1.3333333333333333</v>
      </c>
      <c r="Y2965" t="s">
        <v>139</v>
      </c>
      <c r="AB2965" t="s">
        <v>683</v>
      </c>
      <c r="AC2965" t="s">
        <v>819</v>
      </c>
      <c r="AD2965">
        <v>2022</v>
      </c>
    </row>
    <row r="2966" spans="1:30" x14ac:dyDescent="0.25">
      <c r="A2966" t="s">
        <v>18</v>
      </c>
      <c r="B2966" t="s">
        <v>40</v>
      </c>
      <c r="C2966" t="s">
        <v>41</v>
      </c>
      <c r="D2966" t="s">
        <v>42</v>
      </c>
      <c r="E2966" t="s">
        <v>43</v>
      </c>
      <c r="F2966" t="s">
        <v>23</v>
      </c>
      <c r="G2966">
        <v>15126586176</v>
      </c>
      <c r="H2966" t="s">
        <v>317</v>
      </c>
      <c r="I2966" t="s">
        <v>33</v>
      </c>
      <c r="J2966">
        <v>144</v>
      </c>
      <c r="K2966">
        <v>3</v>
      </c>
      <c r="L2966">
        <v>1</v>
      </c>
      <c r="M2966">
        <v>144</v>
      </c>
      <c r="N2966">
        <v>3</v>
      </c>
      <c r="O2966">
        <v>1</v>
      </c>
      <c r="P2966">
        <v>3</v>
      </c>
      <c r="Q2966">
        <v>3</v>
      </c>
      <c r="R2966" s="1">
        <v>44698</v>
      </c>
      <c r="S2966" t="str">
        <f t="shared" si="230"/>
        <v>Monster Energy Original</v>
      </c>
      <c r="T2966" t="str">
        <f t="shared" si="231"/>
        <v>Carbonated</v>
      </c>
      <c r="U2966" t="str">
        <f>IF(T2966="Cell is Blank - Dis-regard",_xlfn.XLOOKUP(S2966,'Categroy Lookup'!A:A,'Categroy Lookup'!B:B,"Cell is Blank - Dis-regard"),T2966)</f>
        <v>Carbonated</v>
      </c>
      <c r="V2966" t="b">
        <f t="shared" si="233"/>
        <v>1</v>
      </c>
      <c r="W2966">
        <f t="shared" si="232"/>
        <v>3</v>
      </c>
      <c r="X2966" s="8">
        <f t="shared" si="234"/>
        <v>2</v>
      </c>
      <c r="Y2966" t="s">
        <v>43</v>
      </c>
      <c r="AB2966" t="s">
        <v>683</v>
      </c>
      <c r="AC2966" t="s">
        <v>819</v>
      </c>
      <c r="AD2966">
        <v>2022</v>
      </c>
    </row>
    <row r="2967" spans="1:30" x14ac:dyDescent="0.25">
      <c r="A2967" t="s">
        <v>18</v>
      </c>
      <c r="B2967" t="s">
        <v>40</v>
      </c>
      <c r="C2967" t="s">
        <v>41</v>
      </c>
      <c r="D2967" t="s">
        <v>42</v>
      </c>
      <c r="E2967" t="s">
        <v>58</v>
      </c>
      <c r="F2967" t="s">
        <v>27</v>
      </c>
      <c r="G2967">
        <v>15126639489</v>
      </c>
      <c r="H2967" t="s">
        <v>317</v>
      </c>
      <c r="I2967" t="s">
        <v>33</v>
      </c>
      <c r="J2967">
        <v>124</v>
      </c>
      <c r="K2967">
        <v>1.5</v>
      </c>
      <c r="L2967">
        <v>1</v>
      </c>
      <c r="M2967">
        <v>124</v>
      </c>
      <c r="N2967">
        <v>1.5</v>
      </c>
      <c r="O2967">
        <v>1</v>
      </c>
      <c r="P2967">
        <v>1.5</v>
      </c>
      <c r="Q2967">
        <v>1.5</v>
      </c>
      <c r="R2967" s="1">
        <v>44698</v>
      </c>
      <c r="S2967" t="str">
        <f t="shared" si="230"/>
        <v>Oreo Mini</v>
      </c>
      <c r="T2967" t="str">
        <f t="shared" si="231"/>
        <v>Food</v>
      </c>
      <c r="U2967" t="str">
        <f>IF(T2967="Cell is Blank - Dis-regard",_xlfn.XLOOKUP(S2967,'Categroy Lookup'!A:A,'Categroy Lookup'!B:B,"Cell is Blank - Dis-regard"),T2967)</f>
        <v>Food</v>
      </c>
      <c r="V2967" t="b">
        <f t="shared" si="233"/>
        <v>1</v>
      </c>
      <c r="W2967">
        <f t="shared" si="232"/>
        <v>1.5</v>
      </c>
      <c r="X2967" s="8">
        <f t="shared" si="234"/>
        <v>1</v>
      </c>
      <c r="Y2967" t="s">
        <v>58</v>
      </c>
      <c r="AB2967" t="s">
        <v>683</v>
      </c>
      <c r="AC2967" t="s">
        <v>819</v>
      </c>
      <c r="AD2967">
        <v>2022</v>
      </c>
    </row>
    <row r="2968" spans="1:30" x14ac:dyDescent="0.25">
      <c r="A2968" t="s">
        <v>18</v>
      </c>
      <c r="B2968" t="s">
        <v>40</v>
      </c>
      <c r="C2968" t="s">
        <v>41</v>
      </c>
      <c r="D2968" t="s">
        <v>42</v>
      </c>
      <c r="E2968" t="s">
        <v>133</v>
      </c>
      <c r="F2968" t="s">
        <v>27</v>
      </c>
      <c r="G2968">
        <v>15126730312</v>
      </c>
      <c r="H2968" t="s">
        <v>317</v>
      </c>
      <c r="I2968" t="s">
        <v>33</v>
      </c>
      <c r="J2968">
        <v>110</v>
      </c>
      <c r="K2968">
        <v>1.5</v>
      </c>
      <c r="L2968">
        <v>1</v>
      </c>
      <c r="M2968">
        <v>110</v>
      </c>
      <c r="N2968">
        <v>1.5</v>
      </c>
      <c r="O2968">
        <v>1</v>
      </c>
      <c r="P2968">
        <v>1.5</v>
      </c>
      <c r="Q2968">
        <v>1.5</v>
      </c>
      <c r="R2968" s="1">
        <v>44698</v>
      </c>
      <c r="S2968" t="str">
        <f t="shared" si="230"/>
        <v>Funyuns - Flaming Hot</v>
      </c>
      <c r="T2968" t="str">
        <f t="shared" si="231"/>
        <v>Food</v>
      </c>
      <c r="U2968" t="str">
        <f>IF(T2968="Cell is Blank - Dis-regard",_xlfn.XLOOKUP(S2968,'Categroy Lookup'!A:A,'Categroy Lookup'!B:B,"Cell is Blank - Dis-regard"),T2968)</f>
        <v>Food</v>
      </c>
      <c r="V2968" t="b">
        <f t="shared" si="233"/>
        <v>1</v>
      </c>
      <c r="W2968">
        <f t="shared" si="232"/>
        <v>1.5</v>
      </c>
      <c r="X2968" s="8">
        <f t="shared" si="234"/>
        <v>1</v>
      </c>
      <c r="Y2968" t="s">
        <v>553</v>
      </c>
      <c r="Z2968" t="s">
        <v>501</v>
      </c>
      <c r="AB2968" t="s">
        <v>683</v>
      </c>
      <c r="AC2968" t="s">
        <v>819</v>
      </c>
      <c r="AD2968">
        <v>2022</v>
      </c>
    </row>
    <row r="2969" spans="1:30" x14ac:dyDescent="0.25">
      <c r="A2969" t="s">
        <v>18</v>
      </c>
      <c r="B2969" t="s">
        <v>40</v>
      </c>
      <c r="C2969" t="s">
        <v>41</v>
      </c>
      <c r="D2969" t="s">
        <v>42</v>
      </c>
      <c r="E2969" t="s">
        <v>131</v>
      </c>
      <c r="F2969" t="s">
        <v>23</v>
      </c>
      <c r="G2969">
        <v>15127090541</v>
      </c>
      <c r="H2969" t="s">
        <v>318</v>
      </c>
      <c r="I2969" t="s">
        <v>33</v>
      </c>
      <c r="J2969">
        <v>140</v>
      </c>
      <c r="K2969">
        <v>1.25</v>
      </c>
      <c r="L2969">
        <v>1</v>
      </c>
      <c r="M2969">
        <v>140</v>
      </c>
      <c r="N2969">
        <v>1.25</v>
      </c>
      <c r="O2969">
        <v>1</v>
      </c>
      <c r="P2969">
        <v>1.25</v>
      </c>
      <c r="Q2969">
        <v>1.25</v>
      </c>
      <c r="R2969" s="1">
        <v>44698</v>
      </c>
      <c r="S2969" t="str">
        <f t="shared" si="230"/>
        <v>Sunkist Soda - Orange</v>
      </c>
      <c r="T2969" t="str">
        <f t="shared" si="231"/>
        <v>Carbonated</v>
      </c>
      <c r="U2969" t="str">
        <f>IF(T2969="Cell is Blank - Dis-regard",_xlfn.XLOOKUP(S2969,'Categroy Lookup'!A:A,'Categroy Lookup'!B:B,"Cell is Blank - Dis-regard"),T2969)</f>
        <v>Carbonated</v>
      </c>
      <c r="V2969" t="b">
        <f t="shared" si="233"/>
        <v>1</v>
      </c>
      <c r="W2969">
        <f t="shared" si="232"/>
        <v>1.25</v>
      </c>
      <c r="X2969" s="8">
        <f t="shared" si="234"/>
        <v>0.83333333333333337</v>
      </c>
      <c r="Y2969" t="s">
        <v>551</v>
      </c>
      <c r="Z2969" t="s">
        <v>552</v>
      </c>
      <c r="AB2969" t="s">
        <v>685</v>
      </c>
      <c r="AC2969" t="s">
        <v>820</v>
      </c>
      <c r="AD2969">
        <v>2022</v>
      </c>
    </row>
    <row r="2970" spans="1:30" x14ac:dyDescent="0.25">
      <c r="A2970" t="s">
        <v>18</v>
      </c>
      <c r="B2970" t="s">
        <v>40</v>
      </c>
      <c r="C2970" t="s">
        <v>41</v>
      </c>
      <c r="D2970" t="s">
        <v>42</v>
      </c>
      <c r="E2970" t="s">
        <v>133</v>
      </c>
      <c r="F2970" t="s">
        <v>27</v>
      </c>
      <c r="G2970">
        <v>15127396208</v>
      </c>
      <c r="H2970" t="s">
        <v>318</v>
      </c>
      <c r="I2970" t="s">
        <v>33</v>
      </c>
      <c r="J2970">
        <v>110</v>
      </c>
      <c r="K2970">
        <v>1.5</v>
      </c>
      <c r="L2970">
        <v>1</v>
      </c>
      <c r="M2970">
        <v>110</v>
      </c>
      <c r="N2970">
        <v>1.5</v>
      </c>
      <c r="O2970">
        <v>1</v>
      </c>
      <c r="P2970">
        <v>1.5</v>
      </c>
      <c r="Q2970">
        <v>1.5</v>
      </c>
      <c r="R2970" s="1">
        <v>44699</v>
      </c>
      <c r="S2970" t="str">
        <f t="shared" si="230"/>
        <v>Funyuns - Flaming Hot</v>
      </c>
      <c r="T2970" t="str">
        <f t="shared" si="231"/>
        <v>Food</v>
      </c>
      <c r="U2970" t="str">
        <f>IF(T2970="Cell is Blank - Dis-regard",_xlfn.XLOOKUP(S2970,'Categroy Lookup'!A:A,'Categroy Lookup'!B:B,"Cell is Blank - Dis-regard"),T2970)</f>
        <v>Food</v>
      </c>
      <c r="V2970" t="b">
        <f t="shared" si="233"/>
        <v>1</v>
      </c>
      <c r="W2970">
        <f t="shared" si="232"/>
        <v>1.5</v>
      </c>
      <c r="X2970" s="8">
        <f t="shared" si="234"/>
        <v>1</v>
      </c>
      <c r="Y2970" t="s">
        <v>553</v>
      </c>
      <c r="Z2970" t="s">
        <v>501</v>
      </c>
      <c r="AB2970" t="s">
        <v>685</v>
      </c>
      <c r="AC2970" t="s">
        <v>820</v>
      </c>
      <c r="AD2970">
        <v>2022</v>
      </c>
    </row>
    <row r="2971" spans="1:30" x14ac:dyDescent="0.25">
      <c r="A2971" t="s">
        <v>18</v>
      </c>
      <c r="B2971" t="s">
        <v>40</v>
      </c>
      <c r="C2971" t="s">
        <v>41</v>
      </c>
      <c r="D2971" t="s">
        <v>42</v>
      </c>
      <c r="E2971" t="s">
        <v>310</v>
      </c>
      <c r="G2971">
        <v>15128469955</v>
      </c>
      <c r="H2971" t="s">
        <v>318</v>
      </c>
      <c r="I2971" t="s">
        <v>25</v>
      </c>
      <c r="J2971">
        <v>113</v>
      </c>
      <c r="K2971">
        <v>1.5</v>
      </c>
      <c r="L2971">
        <v>1</v>
      </c>
      <c r="M2971">
        <v>113</v>
      </c>
      <c r="N2971">
        <v>1.5</v>
      </c>
      <c r="O2971">
        <v>1</v>
      </c>
      <c r="P2971">
        <v>1.5</v>
      </c>
      <c r="Q2971">
        <v>5</v>
      </c>
      <c r="R2971" s="1">
        <v>44699</v>
      </c>
      <c r="S2971" t="str">
        <f t="shared" si="230"/>
        <v>Doritos Spicy Nacho</v>
      </c>
      <c r="T2971" t="str">
        <f t="shared" si="231"/>
        <v>Cell is Blank - Dis-regard</v>
      </c>
      <c r="U2971" t="str">
        <f>IF(T2971="Cell is Blank - Dis-regard",_xlfn.XLOOKUP(S2971,'Categroy Lookup'!A:A,'Categroy Lookup'!B:B,"Cell is Blank - Dis-regard"),T2971)</f>
        <v>Food</v>
      </c>
      <c r="V2971" t="b">
        <f t="shared" si="233"/>
        <v>1</v>
      </c>
      <c r="W2971">
        <f t="shared" si="232"/>
        <v>1.5</v>
      </c>
      <c r="X2971" s="8">
        <f t="shared" si="234"/>
        <v>1</v>
      </c>
      <c r="Y2971" t="s">
        <v>310</v>
      </c>
      <c r="AB2971" t="s">
        <v>685</v>
      </c>
      <c r="AC2971" t="s">
        <v>820</v>
      </c>
      <c r="AD2971">
        <v>2022</v>
      </c>
    </row>
    <row r="2972" spans="1:30" x14ac:dyDescent="0.25">
      <c r="A2972" t="s">
        <v>18</v>
      </c>
      <c r="B2972" t="s">
        <v>40</v>
      </c>
      <c r="C2972" t="s">
        <v>41</v>
      </c>
      <c r="D2972" t="s">
        <v>42</v>
      </c>
      <c r="E2972" t="s">
        <v>209</v>
      </c>
      <c r="F2972" t="s">
        <v>27</v>
      </c>
      <c r="G2972">
        <v>15128469955</v>
      </c>
      <c r="H2972" t="s">
        <v>318</v>
      </c>
      <c r="I2972" t="s">
        <v>25</v>
      </c>
      <c r="J2972">
        <v>125</v>
      </c>
      <c r="K2972">
        <v>1.5</v>
      </c>
      <c r="L2972">
        <v>1</v>
      </c>
      <c r="M2972">
        <v>125</v>
      </c>
      <c r="N2972">
        <v>1.5</v>
      </c>
      <c r="O2972">
        <v>1</v>
      </c>
      <c r="P2972">
        <v>1.5</v>
      </c>
      <c r="Q2972">
        <v>5</v>
      </c>
      <c r="R2972" s="1">
        <v>44699</v>
      </c>
      <c r="S2972" t="str">
        <f t="shared" si="230"/>
        <v>Lays - Classic</v>
      </c>
      <c r="T2972" t="str">
        <f t="shared" si="231"/>
        <v>Food</v>
      </c>
      <c r="U2972" t="str">
        <f>IF(T2972="Cell is Blank - Dis-regard",_xlfn.XLOOKUP(S2972,'Categroy Lookup'!A:A,'Categroy Lookup'!B:B,"Cell is Blank - Dis-regard"),T2972)</f>
        <v>Food</v>
      </c>
      <c r="V2972" t="b">
        <f t="shared" si="233"/>
        <v>1</v>
      </c>
      <c r="W2972">
        <f t="shared" si="232"/>
        <v>1.5</v>
      </c>
      <c r="X2972" s="8">
        <f t="shared" si="234"/>
        <v>1</v>
      </c>
      <c r="Y2972" t="s">
        <v>578</v>
      </c>
      <c r="Z2972" t="s">
        <v>579</v>
      </c>
      <c r="AB2972" t="s">
        <v>685</v>
      </c>
      <c r="AC2972" t="s">
        <v>820</v>
      </c>
      <c r="AD2972">
        <v>2022</v>
      </c>
    </row>
    <row r="2973" spans="1:30" x14ac:dyDescent="0.25">
      <c r="A2973" t="s">
        <v>18</v>
      </c>
      <c r="B2973" t="s">
        <v>40</v>
      </c>
      <c r="C2973" t="s">
        <v>41</v>
      </c>
      <c r="D2973" t="s">
        <v>42</v>
      </c>
      <c r="E2973" t="s">
        <v>48</v>
      </c>
      <c r="F2973" t="s">
        <v>27</v>
      </c>
      <c r="G2973">
        <v>15128469955</v>
      </c>
      <c r="H2973" t="s">
        <v>318</v>
      </c>
      <c r="I2973" t="s">
        <v>25</v>
      </c>
      <c r="J2973">
        <v>134</v>
      </c>
      <c r="K2973">
        <v>2</v>
      </c>
      <c r="L2973">
        <v>1</v>
      </c>
      <c r="M2973">
        <v>134</v>
      </c>
      <c r="N2973">
        <v>2</v>
      </c>
      <c r="O2973">
        <v>1</v>
      </c>
      <c r="P2973">
        <v>2</v>
      </c>
      <c r="Q2973">
        <v>5</v>
      </c>
      <c r="R2973" s="1">
        <v>44699</v>
      </c>
      <c r="S2973" t="str">
        <f t="shared" si="230"/>
        <v>KitKat - Crisp Wafers</v>
      </c>
      <c r="T2973" t="str">
        <f t="shared" si="231"/>
        <v>Food</v>
      </c>
      <c r="U2973" t="str">
        <f>IF(T2973="Cell is Blank - Dis-regard",_xlfn.XLOOKUP(S2973,'Categroy Lookup'!A:A,'Categroy Lookup'!B:B,"Cell is Blank - Dis-regard"),T2973)</f>
        <v>Food</v>
      </c>
      <c r="V2973" t="b">
        <f t="shared" si="233"/>
        <v>1</v>
      </c>
      <c r="W2973">
        <f t="shared" si="232"/>
        <v>2</v>
      </c>
      <c r="X2973" s="8">
        <f t="shared" si="234"/>
        <v>1.3333333333333333</v>
      </c>
      <c r="Y2973" t="s">
        <v>482</v>
      </c>
      <c r="Z2973" t="s">
        <v>483</v>
      </c>
      <c r="AB2973" t="s">
        <v>685</v>
      </c>
      <c r="AC2973" t="s">
        <v>820</v>
      </c>
      <c r="AD2973">
        <v>2022</v>
      </c>
    </row>
    <row r="2974" spans="1:30" x14ac:dyDescent="0.25">
      <c r="A2974" t="s">
        <v>18</v>
      </c>
      <c r="B2974" t="s">
        <v>40</v>
      </c>
      <c r="C2974" t="s">
        <v>41</v>
      </c>
      <c r="D2974" t="s">
        <v>42</v>
      </c>
      <c r="E2974" t="s">
        <v>67</v>
      </c>
      <c r="F2974" t="s">
        <v>27</v>
      </c>
      <c r="G2974">
        <v>15129231776</v>
      </c>
      <c r="H2974" t="s">
        <v>318</v>
      </c>
      <c r="I2974" t="s">
        <v>33</v>
      </c>
      <c r="J2974">
        <v>122</v>
      </c>
      <c r="K2974">
        <v>1.5</v>
      </c>
      <c r="L2974">
        <v>1</v>
      </c>
      <c r="M2974">
        <v>122</v>
      </c>
      <c r="N2974">
        <v>1.5</v>
      </c>
      <c r="O2974">
        <v>1</v>
      </c>
      <c r="P2974">
        <v>1.5</v>
      </c>
      <c r="Q2974">
        <v>1.5</v>
      </c>
      <c r="R2974" s="1">
        <v>44699</v>
      </c>
      <c r="S2974" t="str">
        <f t="shared" si="230"/>
        <v>Mini Chips Ahoy</v>
      </c>
      <c r="T2974" t="str">
        <f t="shared" si="231"/>
        <v>Food</v>
      </c>
      <c r="U2974" t="str">
        <f>IF(T2974="Cell is Blank - Dis-regard",_xlfn.XLOOKUP(S2974,'Categroy Lookup'!A:A,'Categroy Lookup'!B:B,"Cell is Blank - Dis-regard"),T2974)</f>
        <v>Food</v>
      </c>
      <c r="V2974" t="b">
        <f t="shared" si="233"/>
        <v>1</v>
      </c>
      <c r="W2974">
        <f t="shared" si="232"/>
        <v>1.5</v>
      </c>
      <c r="X2974" s="8">
        <f t="shared" si="234"/>
        <v>1</v>
      </c>
      <c r="Y2974" t="s">
        <v>67</v>
      </c>
      <c r="AB2974" t="s">
        <v>685</v>
      </c>
      <c r="AC2974" t="s">
        <v>820</v>
      </c>
      <c r="AD2974">
        <v>2022</v>
      </c>
    </row>
    <row r="2975" spans="1:30" x14ac:dyDescent="0.25">
      <c r="A2975" t="s">
        <v>18</v>
      </c>
      <c r="B2975" t="s">
        <v>40</v>
      </c>
      <c r="C2975" t="s">
        <v>41</v>
      </c>
      <c r="D2975" t="s">
        <v>42</v>
      </c>
      <c r="E2975" t="s">
        <v>58</v>
      </c>
      <c r="F2975" t="s">
        <v>27</v>
      </c>
      <c r="G2975">
        <v>15129156163</v>
      </c>
      <c r="H2975" t="s">
        <v>318</v>
      </c>
      <c r="I2975" t="s">
        <v>33</v>
      </c>
      <c r="J2975">
        <v>124</v>
      </c>
      <c r="K2975">
        <v>1.5</v>
      </c>
      <c r="L2975">
        <v>1</v>
      </c>
      <c r="M2975">
        <v>124</v>
      </c>
      <c r="N2975">
        <v>1.5</v>
      </c>
      <c r="O2975">
        <v>1</v>
      </c>
      <c r="P2975">
        <v>1.5</v>
      </c>
      <c r="Q2975">
        <v>1.5</v>
      </c>
      <c r="R2975" s="1">
        <v>44699</v>
      </c>
      <c r="S2975" t="str">
        <f t="shared" si="230"/>
        <v>Oreo Mini</v>
      </c>
      <c r="T2975" t="str">
        <f t="shared" si="231"/>
        <v>Food</v>
      </c>
      <c r="U2975" t="str">
        <f>IF(T2975="Cell is Blank - Dis-regard",_xlfn.XLOOKUP(S2975,'Categroy Lookup'!A:A,'Categroy Lookup'!B:B,"Cell is Blank - Dis-regard"),T2975)</f>
        <v>Food</v>
      </c>
      <c r="V2975" t="b">
        <f t="shared" si="233"/>
        <v>1</v>
      </c>
      <c r="W2975">
        <f t="shared" si="232"/>
        <v>1.5</v>
      </c>
      <c r="X2975" s="8">
        <f t="shared" si="234"/>
        <v>1</v>
      </c>
      <c r="Y2975" t="s">
        <v>58</v>
      </c>
      <c r="AB2975" t="s">
        <v>685</v>
      </c>
      <c r="AC2975" t="s">
        <v>820</v>
      </c>
      <c r="AD2975">
        <v>2022</v>
      </c>
    </row>
    <row r="2976" spans="1:30" x14ac:dyDescent="0.25">
      <c r="A2976" t="s">
        <v>18</v>
      </c>
      <c r="B2976" t="s">
        <v>19</v>
      </c>
      <c r="C2976" t="s">
        <v>20</v>
      </c>
      <c r="D2976" t="s">
        <v>21</v>
      </c>
      <c r="E2976" t="s">
        <v>58</v>
      </c>
      <c r="F2976" t="s">
        <v>27</v>
      </c>
      <c r="G2976">
        <v>15129299579</v>
      </c>
      <c r="H2976" t="s">
        <v>318</v>
      </c>
      <c r="I2976" t="s">
        <v>25</v>
      </c>
      <c r="J2976">
        <v>122</v>
      </c>
      <c r="K2976">
        <v>1.5</v>
      </c>
      <c r="L2976">
        <v>1</v>
      </c>
      <c r="M2976">
        <v>122</v>
      </c>
      <c r="N2976">
        <v>1.5</v>
      </c>
      <c r="O2976">
        <v>1</v>
      </c>
      <c r="P2976">
        <v>1.5</v>
      </c>
      <c r="Q2976">
        <v>1.5</v>
      </c>
      <c r="R2976" s="1">
        <v>44699</v>
      </c>
      <c r="S2976" t="str">
        <f t="shared" si="230"/>
        <v>Oreo Mini</v>
      </c>
      <c r="T2976" t="str">
        <f t="shared" si="231"/>
        <v>Food</v>
      </c>
      <c r="U2976" t="str">
        <f>IF(T2976="Cell is Blank - Dis-regard",_xlfn.XLOOKUP(S2976,'Categroy Lookup'!A:A,'Categroy Lookup'!B:B,"Cell is Blank - Dis-regard"),T2976)</f>
        <v>Food</v>
      </c>
      <c r="V2976" t="b">
        <f t="shared" si="233"/>
        <v>1</v>
      </c>
      <c r="W2976">
        <f t="shared" si="232"/>
        <v>1.5</v>
      </c>
      <c r="X2976" s="8">
        <f t="shared" si="234"/>
        <v>1</v>
      </c>
      <c r="Y2976" t="s">
        <v>58</v>
      </c>
      <c r="AB2976" t="s">
        <v>685</v>
      </c>
      <c r="AC2976" t="s">
        <v>820</v>
      </c>
      <c r="AD2976">
        <v>2022</v>
      </c>
    </row>
    <row r="2977" spans="1:30" x14ac:dyDescent="0.25">
      <c r="A2977" t="s">
        <v>18</v>
      </c>
      <c r="B2977" t="s">
        <v>19</v>
      </c>
      <c r="C2977" t="s">
        <v>20</v>
      </c>
      <c r="D2977" t="s">
        <v>21</v>
      </c>
      <c r="E2977" t="s">
        <v>110</v>
      </c>
      <c r="F2977" t="s">
        <v>23</v>
      </c>
      <c r="G2977">
        <v>15129426388</v>
      </c>
      <c r="H2977" t="s">
        <v>318</v>
      </c>
      <c r="I2977" t="s">
        <v>25</v>
      </c>
      <c r="J2977">
        <v>140</v>
      </c>
      <c r="K2977">
        <v>1.5</v>
      </c>
      <c r="L2977">
        <v>1</v>
      </c>
      <c r="M2977">
        <v>140</v>
      </c>
      <c r="N2977">
        <v>1.5</v>
      </c>
      <c r="O2977">
        <v>1</v>
      </c>
      <c r="P2977">
        <v>1.5</v>
      </c>
      <c r="Q2977">
        <v>1.5</v>
      </c>
      <c r="R2977" s="1">
        <v>44699</v>
      </c>
      <c r="S2977" t="str">
        <f t="shared" si="230"/>
        <v>Bubly - Cherry</v>
      </c>
      <c r="T2977" t="str">
        <f t="shared" si="231"/>
        <v>Carbonated</v>
      </c>
      <c r="U2977" t="str">
        <f>IF(T2977="Cell is Blank - Dis-regard",_xlfn.XLOOKUP(S2977,'Categroy Lookup'!A:A,'Categroy Lookup'!B:B,"Cell is Blank - Dis-regard"),T2977)</f>
        <v>Carbonated</v>
      </c>
      <c r="V2977" t="b">
        <f t="shared" si="233"/>
        <v>1</v>
      </c>
      <c r="W2977">
        <f t="shared" si="232"/>
        <v>1.5</v>
      </c>
      <c r="X2977" s="8">
        <f t="shared" si="234"/>
        <v>1</v>
      </c>
      <c r="Y2977" t="s">
        <v>504</v>
      </c>
      <c r="Z2977" t="s">
        <v>537</v>
      </c>
      <c r="AB2977" t="s">
        <v>685</v>
      </c>
      <c r="AC2977" t="s">
        <v>820</v>
      </c>
      <c r="AD2977">
        <v>2022</v>
      </c>
    </row>
    <row r="2978" spans="1:30" x14ac:dyDescent="0.25">
      <c r="A2978" t="s">
        <v>18</v>
      </c>
      <c r="B2978" t="s">
        <v>36</v>
      </c>
      <c r="C2978" t="s">
        <v>37</v>
      </c>
      <c r="D2978" t="s">
        <v>38</v>
      </c>
      <c r="E2978" t="s">
        <v>62</v>
      </c>
      <c r="F2978" t="s">
        <v>27</v>
      </c>
      <c r="G2978">
        <v>15129372689</v>
      </c>
      <c r="H2978" t="s">
        <v>318</v>
      </c>
      <c r="I2978" t="s">
        <v>33</v>
      </c>
      <c r="J2978">
        <v>132</v>
      </c>
      <c r="K2978">
        <v>2</v>
      </c>
      <c r="L2978">
        <v>1</v>
      </c>
      <c r="M2978">
        <v>132</v>
      </c>
      <c r="N2978">
        <v>2</v>
      </c>
      <c r="O2978">
        <v>1</v>
      </c>
      <c r="P2978">
        <v>2</v>
      </c>
      <c r="Q2978">
        <v>2</v>
      </c>
      <c r="R2978" s="1">
        <v>44699</v>
      </c>
      <c r="S2978" t="str">
        <f t="shared" si="230"/>
        <v>Robert Irvine's - Fit Crunch -  Chocolate Pea</v>
      </c>
      <c r="T2978" t="str">
        <f t="shared" si="231"/>
        <v>Food</v>
      </c>
      <c r="U2978" t="str">
        <f>IF(T2978="Cell is Blank - Dis-regard",_xlfn.XLOOKUP(S2978,'Categroy Lookup'!A:A,'Categroy Lookup'!B:B,"Cell is Blank - Dis-regard"),T2978)</f>
        <v>Food</v>
      </c>
      <c r="V2978" t="b">
        <f t="shared" si="233"/>
        <v>1</v>
      </c>
      <c r="W2978">
        <f t="shared" si="232"/>
        <v>2</v>
      </c>
      <c r="X2978" s="8">
        <f t="shared" si="234"/>
        <v>1.3333333333333333</v>
      </c>
      <c r="Y2978" t="s">
        <v>495</v>
      </c>
      <c r="Z2978" t="s">
        <v>496</v>
      </c>
      <c r="AA2978" t="s">
        <v>497</v>
      </c>
      <c r="AB2978" t="s">
        <v>685</v>
      </c>
      <c r="AC2978" t="s">
        <v>820</v>
      </c>
      <c r="AD2978">
        <v>2022</v>
      </c>
    </row>
    <row r="2979" spans="1:30" x14ac:dyDescent="0.25">
      <c r="A2979" t="s">
        <v>18</v>
      </c>
      <c r="B2979" t="s">
        <v>40</v>
      </c>
      <c r="C2979" t="s">
        <v>41</v>
      </c>
      <c r="D2979" t="s">
        <v>42</v>
      </c>
      <c r="E2979" t="s">
        <v>175</v>
      </c>
      <c r="F2979" t="s">
        <v>27</v>
      </c>
      <c r="G2979">
        <v>15129422098</v>
      </c>
      <c r="H2979" t="s">
        <v>318</v>
      </c>
      <c r="I2979" t="s">
        <v>33</v>
      </c>
      <c r="J2979">
        <v>123</v>
      </c>
      <c r="K2979">
        <v>1.5</v>
      </c>
      <c r="L2979">
        <v>1</v>
      </c>
      <c r="M2979">
        <v>123</v>
      </c>
      <c r="N2979">
        <v>1.5</v>
      </c>
      <c r="O2979">
        <v>1</v>
      </c>
      <c r="P2979">
        <v>1.5</v>
      </c>
      <c r="Q2979">
        <v>1.5</v>
      </c>
      <c r="R2979" s="1">
        <v>44699</v>
      </c>
      <c r="S2979" t="str">
        <f t="shared" si="230"/>
        <v>Fritos - Original</v>
      </c>
      <c r="T2979" t="str">
        <f t="shared" si="231"/>
        <v>Food</v>
      </c>
      <c r="U2979" t="str">
        <f>IF(T2979="Cell is Blank - Dis-regard",_xlfn.XLOOKUP(S2979,'Categroy Lookup'!A:A,'Categroy Lookup'!B:B,"Cell is Blank - Dis-regard"),T2979)</f>
        <v>Food</v>
      </c>
      <c r="V2979" t="b">
        <f t="shared" si="233"/>
        <v>1</v>
      </c>
      <c r="W2979">
        <f t="shared" si="232"/>
        <v>1.5</v>
      </c>
      <c r="X2979" s="8">
        <f t="shared" si="234"/>
        <v>1</v>
      </c>
      <c r="Y2979" t="s">
        <v>567</v>
      </c>
      <c r="Z2979" t="s">
        <v>512</v>
      </c>
      <c r="AB2979" t="s">
        <v>685</v>
      </c>
      <c r="AC2979" t="s">
        <v>820</v>
      </c>
      <c r="AD2979">
        <v>2022</v>
      </c>
    </row>
    <row r="2980" spans="1:30" x14ac:dyDescent="0.25">
      <c r="A2980" t="s">
        <v>18</v>
      </c>
      <c r="B2980" t="s">
        <v>40</v>
      </c>
      <c r="C2980" t="s">
        <v>41</v>
      </c>
      <c r="D2980" t="s">
        <v>42</v>
      </c>
      <c r="E2980" t="s">
        <v>45</v>
      </c>
      <c r="F2980" t="s">
        <v>31</v>
      </c>
      <c r="G2980">
        <v>15129709090</v>
      </c>
      <c r="H2980" t="s">
        <v>318</v>
      </c>
      <c r="I2980" t="s">
        <v>25</v>
      </c>
      <c r="J2980">
        <v>143</v>
      </c>
      <c r="K2980">
        <v>2.5</v>
      </c>
      <c r="L2980">
        <v>1</v>
      </c>
      <c r="M2980">
        <v>143</v>
      </c>
      <c r="N2980">
        <v>2.5</v>
      </c>
      <c r="O2980">
        <v>1</v>
      </c>
      <c r="P2980">
        <v>2.5</v>
      </c>
      <c r="Q2980">
        <v>6.5</v>
      </c>
      <c r="R2980" s="1">
        <v>44699</v>
      </c>
      <c r="S2980" t="str">
        <f t="shared" si="230"/>
        <v>Snapple Diet Tea - Lemon</v>
      </c>
      <c r="T2980" t="str">
        <f t="shared" si="231"/>
        <v>Non Carbonated</v>
      </c>
      <c r="U2980" t="str">
        <f>IF(T2980="Cell is Blank - Dis-regard",_xlfn.XLOOKUP(S2980,'Categroy Lookup'!A:A,'Categroy Lookup'!B:B,"Cell is Blank - Dis-regard"),T2980)</f>
        <v>Non Carbonated</v>
      </c>
      <c r="V2980" t="b">
        <f t="shared" si="233"/>
        <v>1</v>
      </c>
      <c r="W2980">
        <f t="shared" si="232"/>
        <v>2.5</v>
      </c>
      <c r="X2980" s="8">
        <f t="shared" si="234"/>
        <v>1.6666666666666667</v>
      </c>
      <c r="Y2980" t="s">
        <v>478</v>
      </c>
      <c r="Z2980" t="s">
        <v>479</v>
      </c>
      <c r="AB2980" t="s">
        <v>685</v>
      </c>
      <c r="AC2980" t="s">
        <v>820</v>
      </c>
      <c r="AD2980">
        <v>2022</v>
      </c>
    </row>
    <row r="2981" spans="1:30" x14ac:dyDescent="0.25">
      <c r="A2981" t="s">
        <v>18</v>
      </c>
      <c r="B2981" t="s">
        <v>40</v>
      </c>
      <c r="C2981" t="s">
        <v>41</v>
      </c>
      <c r="D2981" t="s">
        <v>42</v>
      </c>
      <c r="E2981" t="s">
        <v>209</v>
      </c>
      <c r="F2981" t="s">
        <v>27</v>
      </c>
      <c r="G2981">
        <v>15129709090</v>
      </c>
      <c r="H2981" t="s">
        <v>318</v>
      </c>
      <c r="I2981" t="s">
        <v>25</v>
      </c>
      <c r="J2981">
        <v>125</v>
      </c>
      <c r="K2981">
        <v>1.5</v>
      </c>
      <c r="L2981">
        <v>1</v>
      </c>
      <c r="M2981">
        <v>125</v>
      </c>
      <c r="N2981">
        <v>1.5</v>
      </c>
      <c r="O2981">
        <v>1</v>
      </c>
      <c r="P2981">
        <v>1.5</v>
      </c>
      <c r="Q2981">
        <v>6.5</v>
      </c>
      <c r="R2981" s="1">
        <v>44699</v>
      </c>
      <c r="S2981" t="str">
        <f t="shared" si="230"/>
        <v>Lays - Classic</v>
      </c>
      <c r="T2981" t="str">
        <f t="shared" si="231"/>
        <v>Food</v>
      </c>
      <c r="U2981" t="str">
        <f>IF(T2981="Cell is Blank - Dis-regard",_xlfn.XLOOKUP(S2981,'Categroy Lookup'!A:A,'Categroy Lookup'!B:B,"Cell is Blank - Dis-regard"),T2981)</f>
        <v>Food</v>
      </c>
      <c r="V2981" t="b">
        <f t="shared" si="233"/>
        <v>1</v>
      </c>
      <c r="W2981">
        <f t="shared" si="232"/>
        <v>1.5</v>
      </c>
      <c r="X2981" s="8">
        <f t="shared" si="234"/>
        <v>1</v>
      </c>
      <c r="Y2981" t="s">
        <v>578</v>
      </c>
      <c r="Z2981" t="s">
        <v>579</v>
      </c>
      <c r="AB2981" t="s">
        <v>685</v>
      </c>
      <c r="AC2981" t="s">
        <v>820</v>
      </c>
      <c r="AD2981">
        <v>2022</v>
      </c>
    </row>
    <row r="2982" spans="1:30" x14ac:dyDescent="0.25">
      <c r="A2982" t="s">
        <v>18</v>
      </c>
      <c r="B2982" t="s">
        <v>40</v>
      </c>
      <c r="C2982" t="s">
        <v>41</v>
      </c>
      <c r="D2982" t="s">
        <v>42</v>
      </c>
      <c r="E2982" t="s">
        <v>48</v>
      </c>
      <c r="F2982" t="s">
        <v>27</v>
      </c>
      <c r="G2982">
        <v>15129709090</v>
      </c>
      <c r="H2982" t="s">
        <v>318</v>
      </c>
      <c r="I2982" t="s">
        <v>25</v>
      </c>
      <c r="J2982">
        <v>138</v>
      </c>
      <c r="K2982">
        <v>2.5</v>
      </c>
      <c r="L2982">
        <v>1</v>
      </c>
      <c r="M2982">
        <v>138</v>
      </c>
      <c r="N2982">
        <v>2.5</v>
      </c>
      <c r="O2982">
        <v>1</v>
      </c>
      <c r="P2982">
        <v>2.5</v>
      </c>
      <c r="Q2982">
        <v>6.5</v>
      </c>
      <c r="R2982" s="1">
        <v>44699</v>
      </c>
      <c r="S2982" t="str">
        <f t="shared" si="230"/>
        <v>KitKat - Crisp Wafers</v>
      </c>
      <c r="T2982" t="str">
        <f t="shared" si="231"/>
        <v>Food</v>
      </c>
      <c r="U2982" t="str">
        <f>IF(T2982="Cell is Blank - Dis-regard",_xlfn.XLOOKUP(S2982,'Categroy Lookup'!A:A,'Categroy Lookup'!B:B,"Cell is Blank - Dis-regard"),T2982)</f>
        <v>Food</v>
      </c>
      <c r="V2982" t="b">
        <f t="shared" si="233"/>
        <v>1</v>
      </c>
      <c r="W2982">
        <f t="shared" si="232"/>
        <v>2.5</v>
      </c>
      <c r="X2982" s="8">
        <f t="shared" si="234"/>
        <v>1.6666666666666667</v>
      </c>
      <c r="Y2982" t="s">
        <v>482</v>
      </c>
      <c r="Z2982" t="s">
        <v>483</v>
      </c>
      <c r="AB2982" t="s">
        <v>685</v>
      </c>
      <c r="AC2982" t="s">
        <v>820</v>
      </c>
      <c r="AD2982">
        <v>2022</v>
      </c>
    </row>
    <row r="2983" spans="1:30" x14ac:dyDescent="0.25">
      <c r="A2983" t="s">
        <v>18</v>
      </c>
      <c r="B2983" t="s">
        <v>40</v>
      </c>
      <c r="C2983" t="s">
        <v>41</v>
      </c>
      <c r="D2983" t="s">
        <v>42</v>
      </c>
      <c r="E2983" t="s">
        <v>67</v>
      </c>
      <c r="F2983" t="s">
        <v>27</v>
      </c>
      <c r="G2983">
        <v>15129755649</v>
      </c>
      <c r="H2983" t="s">
        <v>318</v>
      </c>
      <c r="I2983" t="s">
        <v>33</v>
      </c>
      <c r="J2983">
        <v>122</v>
      </c>
      <c r="K2983">
        <v>1.5</v>
      </c>
      <c r="L2983">
        <v>1</v>
      </c>
      <c r="M2983">
        <v>122</v>
      </c>
      <c r="N2983">
        <v>1.5</v>
      </c>
      <c r="O2983">
        <v>1</v>
      </c>
      <c r="P2983">
        <v>1.5</v>
      </c>
      <c r="Q2983">
        <v>1.5</v>
      </c>
      <c r="R2983" s="1">
        <v>44699</v>
      </c>
      <c r="S2983" t="str">
        <f t="shared" si="230"/>
        <v>Mini Chips Ahoy</v>
      </c>
      <c r="T2983" t="str">
        <f t="shared" si="231"/>
        <v>Food</v>
      </c>
      <c r="U2983" t="str">
        <f>IF(T2983="Cell is Blank - Dis-regard",_xlfn.XLOOKUP(S2983,'Categroy Lookup'!A:A,'Categroy Lookup'!B:B,"Cell is Blank - Dis-regard"),T2983)</f>
        <v>Food</v>
      </c>
      <c r="V2983" t="b">
        <f t="shared" si="233"/>
        <v>1</v>
      </c>
      <c r="W2983">
        <f t="shared" si="232"/>
        <v>1.5</v>
      </c>
      <c r="X2983" s="8">
        <f t="shared" si="234"/>
        <v>1</v>
      </c>
      <c r="Y2983" t="s">
        <v>67</v>
      </c>
      <c r="AB2983" t="s">
        <v>685</v>
      </c>
      <c r="AC2983" t="s">
        <v>820</v>
      </c>
      <c r="AD2983">
        <v>2022</v>
      </c>
    </row>
    <row r="2984" spans="1:30" x14ac:dyDescent="0.25">
      <c r="A2984" t="s">
        <v>18</v>
      </c>
      <c r="B2984" t="s">
        <v>40</v>
      </c>
      <c r="C2984" t="s">
        <v>41</v>
      </c>
      <c r="D2984" t="s">
        <v>42</v>
      </c>
      <c r="E2984" t="s">
        <v>270</v>
      </c>
      <c r="F2984" t="s">
        <v>27</v>
      </c>
      <c r="G2984">
        <v>15129666593</v>
      </c>
      <c r="H2984" t="s">
        <v>318</v>
      </c>
      <c r="I2984" t="s">
        <v>33</v>
      </c>
      <c r="J2984">
        <v>137</v>
      </c>
      <c r="K2984">
        <v>1.5</v>
      </c>
      <c r="L2984">
        <v>1</v>
      </c>
      <c r="M2984">
        <v>137</v>
      </c>
      <c r="N2984">
        <v>1.5</v>
      </c>
      <c r="O2984">
        <v>1</v>
      </c>
      <c r="P2984">
        <v>1.5</v>
      </c>
      <c r="Q2984">
        <v>1.5</v>
      </c>
      <c r="R2984" s="1">
        <v>44699</v>
      </c>
      <c r="S2984" t="str">
        <f t="shared" si="230"/>
        <v>Nutri Grain Apple Cinnamon</v>
      </c>
      <c r="T2984" t="str">
        <f t="shared" si="231"/>
        <v>Food</v>
      </c>
      <c r="U2984" t="str">
        <f>IF(T2984="Cell is Blank - Dis-regard",_xlfn.XLOOKUP(S2984,'Categroy Lookup'!A:A,'Categroy Lookup'!B:B,"Cell is Blank - Dis-regard"),T2984)</f>
        <v>Food</v>
      </c>
      <c r="V2984" t="b">
        <f t="shared" si="233"/>
        <v>1</v>
      </c>
      <c r="W2984">
        <f t="shared" si="232"/>
        <v>1.5</v>
      </c>
      <c r="X2984" s="8">
        <f t="shared" si="234"/>
        <v>1</v>
      </c>
      <c r="Y2984" t="s">
        <v>270</v>
      </c>
      <c r="AB2984" t="s">
        <v>685</v>
      </c>
      <c r="AC2984" t="s">
        <v>820</v>
      </c>
      <c r="AD2984">
        <v>2022</v>
      </c>
    </row>
    <row r="2985" spans="1:30" x14ac:dyDescent="0.25">
      <c r="A2985" t="s">
        <v>18</v>
      </c>
      <c r="B2985" t="s">
        <v>28</v>
      </c>
      <c r="C2985" t="s">
        <v>20</v>
      </c>
      <c r="D2985" t="s">
        <v>29</v>
      </c>
      <c r="E2985" t="s">
        <v>114</v>
      </c>
      <c r="F2985" t="s">
        <v>27</v>
      </c>
      <c r="G2985">
        <v>15129883206</v>
      </c>
      <c r="H2985" t="s">
        <v>318</v>
      </c>
      <c r="I2985" t="s">
        <v>25</v>
      </c>
      <c r="J2985">
        <v>112</v>
      </c>
      <c r="K2985">
        <v>1.5</v>
      </c>
      <c r="L2985">
        <v>1</v>
      </c>
      <c r="M2985">
        <v>112</v>
      </c>
      <c r="N2985">
        <v>1.5</v>
      </c>
      <c r="O2985">
        <v>1</v>
      </c>
      <c r="P2985">
        <v>1.5</v>
      </c>
      <c r="Q2985">
        <v>1.5</v>
      </c>
      <c r="R2985" s="1">
        <v>44699</v>
      </c>
      <c r="S2985" t="str">
        <f t="shared" si="230"/>
        <v>SunChips Multigrain - Original</v>
      </c>
      <c r="T2985" t="str">
        <f t="shared" si="231"/>
        <v>Food</v>
      </c>
      <c r="U2985" t="str">
        <f>IF(T2985="Cell is Blank - Dis-regard",_xlfn.XLOOKUP(S2985,'Categroy Lookup'!A:A,'Categroy Lookup'!B:B,"Cell is Blank - Dis-regard"),T2985)</f>
        <v>Food</v>
      </c>
      <c r="V2985" t="b">
        <f t="shared" si="233"/>
        <v>1</v>
      </c>
      <c r="W2985">
        <f t="shared" si="232"/>
        <v>1.5</v>
      </c>
      <c r="X2985" s="8">
        <f t="shared" si="234"/>
        <v>1</v>
      </c>
      <c r="Y2985" t="s">
        <v>502</v>
      </c>
      <c r="Z2985" t="s">
        <v>512</v>
      </c>
      <c r="AB2985" t="s">
        <v>685</v>
      </c>
      <c r="AC2985" t="s">
        <v>820</v>
      </c>
      <c r="AD2985">
        <v>2022</v>
      </c>
    </row>
    <row r="2986" spans="1:30" x14ac:dyDescent="0.25">
      <c r="A2986" t="s">
        <v>18</v>
      </c>
      <c r="B2986" t="s">
        <v>40</v>
      </c>
      <c r="C2986" t="s">
        <v>41</v>
      </c>
      <c r="D2986" t="s">
        <v>42</v>
      </c>
      <c r="E2986" t="s">
        <v>276</v>
      </c>
      <c r="F2986" t="s">
        <v>27</v>
      </c>
      <c r="G2986">
        <v>15129969266</v>
      </c>
      <c r="H2986" t="s">
        <v>318</v>
      </c>
      <c r="I2986" t="s">
        <v>25</v>
      </c>
      <c r="J2986">
        <v>112</v>
      </c>
      <c r="K2986">
        <v>1.5</v>
      </c>
      <c r="L2986">
        <v>1</v>
      </c>
      <c r="M2986">
        <v>112</v>
      </c>
      <c r="N2986">
        <v>1.5</v>
      </c>
      <c r="O2986">
        <v>1</v>
      </c>
      <c r="P2986">
        <v>1.5</v>
      </c>
      <c r="Q2986">
        <v>5</v>
      </c>
      <c r="R2986" s="1">
        <v>44699</v>
      </c>
      <c r="S2986" t="str">
        <f t="shared" si="230"/>
        <v>Cheetos Puffs</v>
      </c>
      <c r="T2986" t="str">
        <f t="shared" si="231"/>
        <v>Food</v>
      </c>
      <c r="U2986" t="str">
        <f>IF(T2986="Cell is Blank - Dis-regard",_xlfn.XLOOKUP(S2986,'Categroy Lookup'!A:A,'Categroy Lookup'!B:B,"Cell is Blank - Dis-regard"),T2986)</f>
        <v>Food</v>
      </c>
      <c r="V2986" t="b">
        <f t="shared" si="233"/>
        <v>1</v>
      </c>
      <c r="W2986">
        <f t="shared" si="232"/>
        <v>1.5</v>
      </c>
      <c r="X2986" s="8">
        <f t="shared" si="234"/>
        <v>1</v>
      </c>
      <c r="Y2986" t="s">
        <v>276</v>
      </c>
      <c r="AB2986" t="s">
        <v>685</v>
      </c>
      <c r="AC2986" t="s">
        <v>820</v>
      </c>
      <c r="AD2986">
        <v>2022</v>
      </c>
    </row>
    <row r="2987" spans="1:30" x14ac:dyDescent="0.25">
      <c r="A2987" t="s">
        <v>18</v>
      </c>
      <c r="B2987" t="s">
        <v>40</v>
      </c>
      <c r="C2987" t="s">
        <v>41</v>
      </c>
      <c r="D2987" t="s">
        <v>42</v>
      </c>
      <c r="E2987" t="s">
        <v>310</v>
      </c>
      <c r="G2987">
        <v>15129969266</v>
      </c>
      <c r="H2987" t="s">
        <v>318</v>
      </c>
      <c r="I2987" t="s">
        <v>25</v>
      </c>
      <c r="J2987">
        <v>113</v>
      </c>
      <c r="K2987">
        <v>1.5</v>
      </c>
      <c r="L2987">
        <v>1</v>
      </c>
      <c r="M2987">
        <v>113</v>
      </c>
      <c r="N2987">
        <v>1.5</v>
      </c>
      <c r="O2987">
        <v>1</v>
      </c>
      <c r="P2987">
        <v>1.5</v>
      </c>
      <c r="Q2987">
        <v>5</v>
      </c>
      <c r="R2987" s="1">
        <v>44699</v>
      </c>
      <c r="S2987" t="str">
        <f t="shared" si="230"/>
        <v>Doritos Spicy Nacho</v>
      </c>
      <c r="T2987" t="str">
        <f t="shared" si="231"/>
        <v>Cell is Blank - Dis-regard</v>
      </c>
      <c r="U2987" t="str">
        <f>IF(T2987="Cell is Blank - Dis-regard",_xlfn.XLOOKUP(S2987,'Categroy Lookup'!A:A,'Categroy Lookup'!B:B,"Cell is Blank - Dis-regard"),T2987)</f>
        <v>Food</v>
      </c>
      <c r="V2987" t="b">
        <f t="shared" si="233"/>
        <v>1</v>
      </c>
      <c r="W2987">
        <f t="shared" si="232"/>
        <v>1.5</v>
      </c>
      <c r="X2987" s="8">
        <f t="shared" si="234"/>
        <v>1</v>
      </c>
      <c r="Y2987" t="s">
        <v>310</v>
      </c>
      <c r="AB2987" t="s">
        <v>685</v>
      </c>
      <c r="AC2987" t="s">
        <v>820</v>
      </c>
      <c r="AD2987">
        <v>2022</v>
      </c>
    </row>
    <row r="2988" spans="1:30" x14ac:dyDescent="0.25">
      <c r="A2988" t="s">
        <v>18</v>
      </c>
      <c r="B2988" t="s">
        <v>40</v>
      </c>
      <c r="C2988" t="s">
        <v>41</v>
      </c>
      <c r="D2988" t="s">
        <v>42</v>
      </c>
      <c r="E2988" t="s">
        <v>48</v>
      </c>
      <c r="F2988" t="s">
        <v>27</v>
      </c>
      <c r="G2988">
        <v>15129969266</v>
      </c>
      <c r="H2988" t="s">
        <v>318</v>
      </c>
      <c r="I2988" t="s">
        <v>25</v>
      </c>
      <c r="J2988">
        <v>134</v>
      </c>
      <c r="K2988">
        <v>2</v>
      </c>
      <c r="L2988">
        <v>1</v>
      </c>
      <c r="M2988">
        <v>134</v>
      </c>
      <c r="N2988">
        <v>2</v>
      </c>
      <c r="O2988">
        <v>1</v>
      </c>
      <c r="P2988">
        <v>2</v>
      </c>
      <c r="Q2988">
        <v>5</v>
      </c>
      <c r="R2988" s="1">
        <v>44699</v>
      </c>
      <c r="S2988" t="str">
        <f t="shared" si="230"/>
        <v>KitKat - Crisp Wafers</v>
      </c>
      <c r="T2988" t="str">
        <f t="shared" si="231"/>
        <v>Food</v>
      </c>
      <c r="U2988" t="str">
        <f>IF(T2988="Cell is Blank - Dis-regard",_xlfn.XLOOKUP(S2988,'Categroy Lookup'!A:A,'Categroy Lookup'!B:B,"Cell is Blank - Dis-regard"),T2988)</f>
        <v>Food</v>
      </c>
      <c r="V2988" t="b">
        <f t="shared" si="233"/>
        <v>1</v>
      </c>
      <c r="W2988">
        <f t="shared" si="232"/>
        <v>2</v>
      </c>
      <c r="X2988" s="8">
        <f t="shared" si="234"/>
        <v>1.3333333333333333</v>
      </c>
      <c r="Y2988" t="s">
        <v>482</v>
      </c>
      <c r="Z2988" t="s">
        <v>483</v>
      </c>
      <c r="AB2988" t="s">
        <v>685</v>
      </c>
      <c r="AC2988" t="s">
        <v>820</v>
      </c>
      <c r="AD2988">
        <v>2022</v>
      </c>
    </row>
    <row r="2989" spans="1:30" x14ac:dyDescent="0.25">
      <c r="A2989" t="s">
        <v>18</v>
      </c>
      <c r="B2989" t="s">
        <v>36</v>
      </c>
      <c r="C2989" t="s">
        <v>37</v>
      </c>
      <c r="D2989" t="s">
        <v>38</v>
      </c>
      <c r="E2989" t="s">
        <v>68</v>
      </c>
      <c r="F2989" t="s">
        <v>27</v>
      </c>
      <c r="G2989">
        <v>15130562385</v>
      </c>
      <c r="H2989" t="s">
        <v>318</v>
      </c>
      <c r="I2989" t="s">
        <v>33</v>
      </c>
      <c r="J2989">
        <v>130</v>
      </c>
      <c r="K2989">
        <v>1.5</v>
      </c>
      <c r="L2989">
        <v>1</v>
      </c>
      <c r="M2989">
        <v>130</v>
      </c>
      <c r="N2989">
        <v>1.5</v>
      </c>
      <c r="O2989">
        <v>1</v>
      </c>
      <c r="P2989">
        <v>1.5</v>
      </c>
      <c r="Q2989">
        <v>1.5</v>
      </c>
      <c r="R2989" s="1">
        <v>44699</v>
      </c>
      <c r="S2989" t="str">
        <f t="shared" si="230"/>
        <v>Newtons Fig Bar</v>
      </c>
      <c r="T2989" t="str">
        <f t="shared" si="231"/>
        <v>Food</v>
      </c>
      <c r="U2989" t="str">
        <f>IF(T2989="Cell is Blank - Dis-regard",_xlfn.XLOOKUP(S2989,'Categroy Lookup'!A:A,'Categroy Lookup'!B:B,"Cell is Blank - Dis-regard"),T2989)</f>
        <v>Food</v>
      </c>
      <c r="V2989" t="b">
        <f t="shared" si="233"/>
        <v>1</v>
      </c>
      <c r="W2989">
        <f t="shared" si="232"/>
        <v>1.5</v>
      </c>
      <c r="X2989" s="8">
        <f t="shared" si="234"/>
        <v>1</v>
      </c>
      <c r="Y2989" t="s">
        <v>68</v>
      </c>
      <c r="AB2989" t="s">
        <v>685</v>
      </c>
      <c r="AC2989" t="s">
        <v>820</v>
      </c>
      <c r="AD2989">
        <v>2022</v>
      </c>
    </row>
    <row r="2990" spans="1:30" x14ac:dyDescent="0.25">
      <c r="A2990" t="s">
        <v>18</v>
      </c>
      <c r="B2990" t="s">
        <v>28</v>
      </c>
      <c r="C2990" t="s">
        <v>20</v>
      </c>
      <c r="D2990" t="s">
        <v>29</v>
      </c>
      <c r="E2990" t="s">
        <v>72</v>
      </c>
      <c r="F2990" t="s">
        <v>55</v>
      </c>
      <c r="G2990">
        <v>15131138319</v>
      </c>
      <c r="H2990" t="s">
        <v>318</v>
      </c>
      <c r="I2990" t="s">
        <v>33</v>
      </c>
      <c r="J2990">
        <v>144</v>
      </c>
      <c r="K2990">
        <v>1.5</v>
      </c>
      <c r="L2990">
        <v>1</v>
      </c>
      <c r="M2990">
        <v>144</v>
      </c>
      <c r="N2990">
        <v>1.5</v>
      </c>
      <c r="O2990">
        <v>1</v>
      </c>
      <c r="P2990">
        <v>1.5</v>
      </c>
      <c r="Q2990">
        <v>1.5</v>
      </c>
      <c r="R2990" s="1">
        <v>44699</v>
      </c>
      <c r="S2990" t="str">
        <f t="shared" si="230"/>
        <v>Poland Springs Water</v>
      </c>
      <c r="T2990" t="str">
        <f t="shared" si="231"/>
        <v>Water</v>
      </c>
      <c r="U2990" t="str">
        <f>IF(T2990="Cell is Blank - Dis-regard",_xlfn.XLOOKUP(S2990,'Categroy Lookup'!A:A,'Categroy Lookup'!B:B,"Cell is Blank - Dis-regard"),T2990)</f>
        <v>Water</v>
      </c>
      <c r="V2990" t="b">
        <f t="shared" si="233"/>
        <v>1</v>
      </c>
      <c r="W2990">
        <f t="shared" si="232"/>
        <v>1.5</v>
      </c>
      <c r="X2990" s="8">
        <f t="shared" si="234"/>
        <v>1</v>
      </c>
      <c r="Y2990" t="s">
        <v>72</v>
      </c>
      <c r="AB2990" t="s">
        <v>685</v>
      </c>
      <c r="AC2990" t="s">
        <v>820</v>
      </c>
      <c r="AD2990">
        <v>2022</v>
      </c>
    </row>
    <row r="2991" spans="1:30" x14ac:dyDescent="0.25">
      <c r="A2991" t="s">
        <v>18</v>
      </c>
      <c r="B2991" t="s">
        <v>40</v>
      </c>
      <c r="C2991" t="s">
        <v>41</v>
      </c>
      <c r="D2991" t="s">
        <v>42</v>
      </c>
      <c r="E2991" t="s">
        <v>175</v>
      </c>
      <c r="F2991" t="s">
        <v>27</v>
      </c>
      <c r="G2991">
        <v>15131216383</v>
      </c>
      <c r="H2991" t="s">
        <v>318</v>
      </c>
      <c r="I2991" t="s">
        <v>33</v>
      </c>
      <c r="J2991">
        <v>123</v>
      </c>
      <c r="K2991">
        <v>1.5</v>
      </c>
      <c r="L2991">
        <v>1</v>
      </c>
      <c r="M2991">
        <v>123</v>
      </c>
      <c r="N2991">
        <v>1.5</v>
      </c>
      <c r="O2991">
        <v>1</v>
      </c>
      <c r="P2991">
        <v>1.5</v>
      </c>
      <c r="Q2991">
        <v>1.5</v>
      </c>
      <c r="R2991" s="1">
        <v>44699</v>
      </c>
      <c r="S2991" t="str">
        <f t="shared" si="230"/>
        <v>Fritos - Original</v>
      </c>
      <c r="T2991" t="str">
        <f t="shared" si="231"/>
        <v>Food</v>
      </c>
      <c r="U2991" t="str">
        <f>IF(T2991="Cell is Blank - Dis-regard",_xlfn.XLOOKUP(S2991,'Categroy Lookup'!A:A,'Categroy Lookup'!B:B,"Cell is Blank - Dis-regard"),T2991)</f>
        <v>Food</v>
      </c>
      <c r="V2991" t="b">
        <f t="shared" si="233"/>
        <v>1</v>
      </c>
      <c r="W2991">
        <f t="shared" si="232"/>
        <v>1.5</v>
      </c>
      <c r="X2991" s="8">
        <f t="shared" si="234"/>
        <v>1</v>
      </c>
      <c r="Y2991" t="s">
        <v>567</v>
      </c>
      <c r="Z2991" t="s">
        <v>512</v>
      </c>
      <c r="AB2991" t="s">
        <v>685</v>
      </c>
      <c r="AC2991" t="s">
        <v>820</v>
      </c>
      <c r="AD2991">
        <v>2022</v>
      </c>
    </row>
    <row r="2992" spans="1:30" x14ac:dyDescent="0.25">
      <c r="A2992" t="s">
        <v>18</v>
      </c>
      <c r="B2992" t="s">
        <v>40</v>
      </c>
      <c r="C2992" t="s">
        <v>41</v>
      </c>
      <c r="D2992" t="s">
        <v>42</v>
      </c>
      <c r="E2992" t="s">
        <v>175</v>
      </c>
      <c r="F2992" t="s">
        <v>27</v>
      </c>
      <c r="G2992">
        <v>15131301601</v>
      </c>
      <c r="H2992" t="s">
        <v>318</v>
      </c>
      <c r="I2992" t="s">
        <v>33</v>
      </c>
      <c r="J2992">
        <v>123</v>
      </c>
      <c r="K2992">
        <v>1.5</v>
      </c>
      <c r="L2992">
        <v>1</v>
      </c>
      <c r="M2992">
        <v>123</v>
      </c>
      <c r="N2992">
        <v>1.5</v>
      </c>
      <c r="O2992">
        <v>1</v>
      </c>
      <c r="P2992">
        <v>1.5</v>
      </c>
      <c r="Q2992">
        <v>1.5</v>
      </c>
      <c r="R2992" s="1">
        <v>44699</v>
      </c>
      <c r="S2992" t="str">
        <f t="shared" si="230"/>
        <v>Fritos - Original</v>
      </c>
      <c r="T2992" t="str">
        <f t="shared" si="231"/>
        <v>Food</v>
      </c>
      <c r="U2992" t="str">
        <f>IF(T2992="Cell is Blank - Dis-regard",_xlfn.XLOOKUP(S2992,'Categroy Lookup'!A:A,'Categroy Lookup'!B:B,"Cell is Blank - Dis-regard"),T2992)</f>
        <v>Food</v>
      </c>
      <c r="V2992" t="b">
        <f t="shared" si="233"/>
        <v>1</v>
      </c>
      <c r="W2992">
        <f t="shared" si="232"/>
        <v>1.5</v>
      </c>
      <c r="X2992" s="8">
        <f t="shared" si="234"/>
        <v>1</v>
      </c>
      <c r="Y2992" t="s">
        <v>567</v>
      </c>
      <c r="Z2992" t="s">
        <v>512</v>
      </c>
      <c r="AB2992" t="s">
        <v>685</v>
      </c>
      <c r="AC2992" t="s">
        <v>820</v>
      </c>
      <c r="AD2992">
        <v>2022</v>
      </c>
    </row>
    <row r="2993" spans="1:30" x14ac:dyDescent="0.25">
      <c r="A2993" t="s">
        <v>18</v>
      </c>
      <c r="B2993" t="s">
        <v>40</v>
      </c>
      <c r="C2993" t="s">
        <v>41</v>
      </c>
      <c r="D2993" t="s">
        <v>42</v>
      </c>
      <c r="E2993" t="s">
        <v>175</v>
      </c>
      <c r="F2993" t="s">
        <v>27</v>
      </c>
      <c r="G2993">
        <v>15131302501</v>
      </c>
      <c r="H2993" t="s">
        <v>318</v>
      </c>
      <c r="I2993" t="s">
        <v>33</v>
      </c>
      <c r="J2993">
        <v>123</v>
      </c>
      <c r="K2993">
        <v>1.5</v>
      </c>
      <c r="L2993">
        <v>1</v>
      </c>
      <c r="M2993">
        <v>123</v>
      </c>
      <c r="N2993">
        <v>1.5</v>
      </c>
      <c r="O2993">
        <v>1</v>
      </c>
      <c r="P2993">
        <v>1.5</v>
      </c>
      <c r="Q2993">
        <v>1.5</v>
      </c>
      <c r="R2993" s="1">
        <v>44699</v>
      </c>
      <c r="S2993" t="str">
        <f t="shared" si="230"/>
        <v>Fritos - Original</v>
      </c>
      <c r="T2993" t="str">
        <f t="shared" si="231"/>
        <v>Food</v>
      </c>
      <c r="U2993" t="str">
        <f>IF(T2993="Cell is Blank - Dis-regard",_xlfn.XLOOKUP(S2993,'Categroy Lookup'!A:A,'Categroy Lookup'!B:B,"Cell is Blank - Dis-regard"),T2993)</f>
        <v>Food</v>
      </c>
      <c r="V2993" t="b">
        <f t="shared" si="233"/>
        <v>1</v>
      </c>
      <c r="W2993">
        <f t="shared" si="232"/>
        <v>1.5</v>
      </c>
      <c r="X2993" s="8">
        <f t="shared" si="234"/>
        <v>1</v>
      </c>
      <c r="Y2993" t="s">
        <v>567</v>
      </c>
      <c r="Z2993" t="s">
        <v>512</v>
      </c>
      <c r="AB2993" t="s">
        <v>685</v>
      </c>
      <c r="AC2993" t="s">
        <v>820</v>
      </c>
      <c r="AD2993">
        <v>2022</v>
      </c>
    </row>
    <row r="2994" spans="1:30" x14ac:dyDescent="0.25">
      <c r="A2994" t="s">
        <v>18</v>
      </c>
      <c r="B2994" t="s">
        <v>40</v>
      </c>
      <c r="C2994" t="s">
        <v>41</v>
      </c>
      <c r="D2994" t="s">
        <v>42</v>
      </c>
      <c r="E2994" t="s">
        <v>93</v>
      </c>
      <c r="F2994" t="s">
        <v>23</v>
      </c>
      <c r="G2994">
        <v>15131628669</v>
      </c>
      <c r="H2994" t="s">
        <v>318</v>
      </c>
      <c r="I2994" t="s">
        <v>33</v>
      </c>
      <c r="J2994">
        <v>141</v>
      </c>
      <c r="K2994">
        <v>1.5</v>
      </c>
      <c r="L2994">
        <v>1</v>
      </c>
      <c r="M2994">
        <v>141</v>
      </c>
      <c r="N2994">
        <v>1.5</v>
      </c>
      <c r="O2994">
        <v>1</v>
      </c>
      <c r="P2994">
        <v>1.5</v>
      </c>
      <c r="Q2994">
        <v>1.5</v>
      </c>
      <c r="R2994" s="1">
        <v>44699</v>
      </c>
      <c r="S2994" t="str">
        <f t="shared" si="230"/>
        <v>Coca Cola - Zero Sugar</v>
      </c>
      <c r="T2994" t="str">
        <f t="shared" si="231"/>
        <v>Carbonated</v>
      </c>
      <c r="U2994" t="str">
        <f>IF(T2994="Cell is Blank - Dis-regard",_xlfn.XLOOKUP(S2994,'Categroy Lookup'!A:A,'Categroy Lookup'!B:B,"Cell is Blank - Dis-regard"),T2994)</f>
        <v>Carbonated</v>
      </c>
      <c r="V2994" t="b">
        <f t="shared" si="233"/>
        <v>1</v>
      </c>
      <c r="W2994">
        <f t="shared" si="232"/>
        <v>1.5</v>
      </c>
      <c r="X2994" s="8">
        <f t="shared" si="234"/>
        <v>1</v>
      </c>
      <c r="Y2994" t="s">
        <v>524</v>
      </c>
      <c r="Z2994" t="s">
        <v>525</v>
      </c>
      <c r="AB2994" t="s">
        <v>685</v>
      </c>
      <c r="AC2994" t="s">
        <v>820</v>
      </c>
      <c r="AD2994">
        <v>2022</v>
      </c>
    </row>
    <row r="2995" spans="1:30" x14ac:dyDescent="0.25">
      <c r="A2995" t="s">
        <v>18</v>
      </c>
      <c r="B2995" t="s">
        <v>40</v>
      </c>
      <c r="C2995" t="s">
        <v>41</v>
      </c>
      <c r="D2995" t="s">
        <v>42</v>
      </c>
      <c r="E2995" t="s">
        <v>93</v>
      </c>
      <c r="F2995" t="s">
        <v>23</v>
      </c>
      <c r="G2995">
        <v>15131752180</v>
      </c>
      <c r="H2995" t="s">
        <v>318</v>
      </c>
      <c r="I2995" t="s">
        <v>33</v>
      </c>
      <c r="J2995">
        <v>141</v>
      </c>
      <c r="K2995">
        <v>1.5</v>
      </c>
      <c r="L2995">
        <v>1</v>
      </c>
      <c r="M2995">
        <v>141</v>
      </c>
      <c r="N2995">
        <v>1.5</v>
      </c>
      <c r="O2995">
        <v>1</v>
      </c>
      <c r="P2995">
        <v>1.5</v>
      </c>
      <c r="Q2995">
        <v>1.5</v>
      </c>
      <c r="R2995" s="1">
        <v>44699</v>
      </c>
      <c r="S2995" t="str">
        <f t="shared" si="230"/>
        <v>Coca Cola - Zero Sugar</v>
      </c>
      <c r="T2995" t="str">
        <f t="shared" si="231"/>
        <v>Carbonated</v>
      </c>
      <c r="U2995" t="str">
        <f>IF(T2995="Cell is Blank - Dis-regard",_xlfn.XLOOKUP(S2995,'Categroy Lookup'!A:A,'Categroy Lookup'!B:B,"Cell is Blank - Dis-regard"),T2995)</f>
        <v>Carbonated</v>
      </c>
      <c r="V2995" t="b">
        <f t="shared" si="233"/>
        <v>1</v>
      </c>
      <c r="W2995">
        <f t="shared" si="232"/>
        <v>1.5</v>
      </c>
      <c r="X2995" s="8">
        <f t="shared" si="234"/>
        <v>1</v>
      </c>
      <c r="Y2995" t="s">
        <v>524</v>
      </c>
      <c r="Z2995" t="s">
        <v>525</v>
      </c>
      <c r="AB2995" t="s">
        <v>685</v>
      </c>
      <c r="AC2995" t="s">
        <v>820</v>
      </c>
      <c r="AD2995">
        <v>2022</v>
      </c>
    </row>
    <row r="2996" spans="1:30" x14ac:dyDescent="0.25">
      <c r="A2996" t="s">
        <v>18</v>
      </c>
      <c r="B2996" t="s">
        <v>40</v>
      </c>
      <c r="C2996" t="s">
        <v>41</v>
      </c>
      <c r="D2996" t="s">
        <v>42</v>
      </c>
      <c r="E2996" t="s">
        <v>48</v>
      </c>
      <c r="F2996" t="s">
        <v>27</v>
      </c>
      <c r="G2996">
        <v>15131825864</v>
      </c>
      <c r="H2996" t="s">
        <v>318</v>
      </c>
      <c r="I2996" t="s">
        <v>25</v>
      </c>
      <c r="J2996">
        <v>138</v>
      </c>
      <c r="K2996">
        <v>2.5</v>
      </c>
      <c r="L2996">
        <v>1</v>
      </c>
      <c r="M2996">
        <v>138</v>
      </c>
      <c r="N2996">
        <v>2.5</v>
      </c>
      <c r="O2996">
        <v>1</v>
      </c>
      <c r="P2996">
        <v>2.5</v>
      </c>
      <c r="Q2996">
        <v>2.5</v>
      </c>
      <c r="R2996" s="1">
        <v>44699</v>
      </c>
      <c r="S2996" t="str">
        <f t="shared" si="230"/>
        <v>KitKat - Crisp Wafers</v>
      </c>
      <c r="T2996" t="str">
        <f t="shared" si="231"/>
        <v>Food</v>
      </c>
      <c r="U2996" t="str">
        <f>IF(T2996="Cell is Blank - Dis-regard",_xlfn.XLOOKUP(S2996,'Categroy Lookup'!A:A,'Categroy Lookup'!B:B,"Cell is Blank - Dis-regard"),T2996)</f>
        <v>Food</v>
      </c>
      <c r="V2996" t="b">
        <f t="shared" si="233"/>
        <v>1</v>
      </c>
      <c r="W2996">
        <f t="shared" si="232"/>
        <v>2.5</v>
      </c>
      <c r="X2996" s="8">
        <f t="shared" si="234"/>
        <v>1.6666666666666667</v>
      </c>
      <c r="Y2996" t="s">
        <v>482</v>
      </c>
      <c r="Z2996" t="s">
        <v>483</v>
      </c>
      <c r="AB2996" t="s">
        <v>685</v>
      </c>
      <c r="AC2996" t="s">
        <v>820</v>
      </c>
      <c r="AD2996">
        <v>2022</v>
      </c>
    </row>
    <row r="2997" spans="1:30" x14ac:dyDescent="0.25">
      <c r="A2997" t="s">
        <v>18</v>
      </c>
      <c r="B2997" t="s">
        <v>40</v>
      </c>
      <c r="C2997" t="s">
        <v>41</v>
      </c>
      <c r="D2997" t="s">
        <v>42</v>
      </c>
      <c r="E2997" t="s">
        <v>82</v>
      </c>
      <c r="F2997" t="s">
        <v>31</v>
      </c>
      <c r="G2997">
        <v>15132005135</v>
      </c>
      <c r="H2997" t="s">
        <v>318</v>
      </c>
      <c r="I2997" t="s">
        <v>33</v>
      </c>
      <c r="J2997">
        <v>145</v>
      </c>
      <c r="K2997">
        <v>2.5</v>
      </c>
      <c r="L2997">
        <v>1</v>
      </c>
      <c r="M2997">
        <v>145</v>
      </c>
      <c r="N2997">
        <v>2.5</v>
      </c>
      <c r="O2997">
        <v>1</v>
      </c>
      <c r="P2997">
        <v>2.5</v>
      </c>
      <c r="Q2997">
        <v>2.5</v>
      </c>
      <c r="R2997" s="1">
        <v>44699</v>
      </c>
      <c r="S2997" t="str">
        <f t="shared" si="230"/>
        <v>Snapple Diet Tea - Peach Tea</v>
      </c>
      <c r="T2997" t="str">
        <f t="shared" si="231"/>
        <v>Non Carbonated</v>
      </c>
      <c r="U2997" t="str">
        <f>IF(T2997="Cell is Blank - Dis-regard",_xlfn.XLOOKUP(S2997,'Categroy Lookup'!A:A,'Categroy Lookup'!B:B,"Cell is Blank - Dis-regard"),T2997)</f>
        <v>Non Carbonated</v>
      </c>
      <c r="V2997" t="b">
        <f t="shared" si="233"/>
        <v>1</v>
      </c>
      <c r="W2997">
        <f t="shared" si="232"/>
        <v>2.5</v>
      </c>
      <c r="X2997" s="8">
        <f t="shared" si="234"/>
        <v>1.6666666666666667</v>
      </c>
      <c r="Y2997" t="s">
        <v>478</v>
      </c>
      <c r="Z2997" t="s">
        <v>517</v>
      </c>
      <c r="AB2997" t="s">
        <v>685</v>
      </c>
      <c r="AC2997" t="s">
        <v>820</v>
      </c>
      <c r="AD2997">
        <v>2022</v>
      </c>
    </row>
    <row r="2998" spans="1:30" x14ac:dyDescent="0.25">
      <c r="A2998" t="s">
        <v>18</v>
      </c>
      <c r="B2998" t="s">
        <v>40</v>
      </c>
      <c r="C2998" t="s">
        <v>41</v>
      </c>
      <c r="D2998" t="s">
        <v>42</v>
      </c>
      <c r="E2998" t="s">
        <v>93</v>
      </c>
      <c r="F2998" t="s">
        <v>23</v>
      </c>
      <c r="G2998">
        <v>15132182712</v>
      </c>
      <c r="H2998" t="s">
        <v>318</v>
      </c>
      <c r="I2998" t="s">
        <v>33</v>
      </c>
      <c r="J2998">
        <v>141</v>
      </c>
      <c r="K2998">
        <v>1.5</v>
      </c>
      <c r="L2998">
        <v>1</v>
      </c>
      <c r="M2998">
        <v>141</v>
      </c>
      <c r="N2998">
        <v>1.5</v>
      </c>
      <c r="O2998">
        <v>1</v>
      </c>
      <c r="P2998">
        <v>1.5</v>
      </c>
      <c r="Q2998">
        <v>1.5</v>
      </c>
      <c r="R2998" s="1">
        <v>44699</v>
      </c>
      <c r="S2998" t="str">
        <f t="shared" si="230"/>
        <v>Coca Cola - Zero Sugar</v>
      </c>
      <c r="T2998" t="str">
        <f t="shared" si="231"/>
        <v>Carbonated</v>
      </c>
      <c r="U2998" t="str">
        <f>IF(T2998="Cell is Blank - Dis-regard",_xlfn.XLOOKUP(S2998,'Categroy Lookup'!A:A,'Categroy Lookup'!B:B,"Cell is Blank - Dis-regard"),T2998)</f>
        <v>Carbonated</v>
      </c>
      <c r="V2998" t="b">
        <f t="shared" si="233"/>
        <v>1</v>
      </c>
      <c r="W2998">
        <f t="shared" si="232"/>
        <v>1.5</v>
      </c>
      <c r="X2998" s="8">
        <f t="shared" si="234"/>
        <v>1</v>
      </c>
      <c r="Y2998" t="s">
        <v>524</v>
      </c>
      <c r="Z2998" t="s">
        <v>525</v>
      </c>
      <c r="AB2998" t="s">
        <v>685</v>
      </c>
      <c r="AC2998" t="s">
        <v>820</v>
      </c>
      <c r="AD2998">
        <v>2022</v>
      </c>
    </row>
    <row r="2999" spans="1:30" x14ac:dyDescent="0.25">
      <c r="A2999" t="s">
        <v>18</v>
      </c>
      <c r="B2999" t="s">
        <v>40</v>
      </c>
      <c r="C2999" t="s">
        <v>41</v>
      </c>
      <c r="D2999" t="s">
        <v>42</v>
      </c>
      <c r="E2999" t="s">
        <v>131</v>
      </c>
      <c r="F2999" t="s">
        <v>23</v>
      </c>
      <c r="G2999">
        <v>15132191987</v>
      </c>
      <c r="H2999" t="s">
        <v>318</v>
      </c>
      <c r="I2999" t="s">
        <v>33</v>
      </c>
      <c r="J2999">
        <v>140</v>
      </c>
      <c r="K2999">
        <v>1.25</v>
      </c>
      <c r="L2999">
        <v>1</v>
      </c>
      <c r="M2999">
        <v>140</v>
      </c>
      <c r="N2999">
        <v>1.25</v>
      </c>
      <c r="O2999">
        <v>1</v>
      </c>
      <c r="P2999">
        <v>1.25</v>
      </c>
      <c r="Q2999">
        <v>1.25</v>
      </c>
      <c r="R2999" s="1">
        <v>44699</v>
      </c>
      <c r="S2999" t="str">
        <f t="shared" si="230"/>
        <v>Sunkist Soda - Orange</v>
      </c>
      <c r="T2999" t="str">
        <f t="shared" si="231"/>
        <v>Carbonated</v>
      </c>
      <c r="U2999" t="str">
        <f>IF(T2999="Cell is Blank - Dis-regard",_xlfn.XLOOKUP(S2999,'Categroy Lookup'!A:A,'Categroy Lookup'!B:B,"Cell is Blank - Dis-regard"),T2999)</f>
        <v>Carbonated</v>
      </c>
      <c r="V2999" t="b">
        <f t="shared" si="233"/>
        <v>1</v>
      </c>
      <c r="W2999">
        <f t="shared" si="232"/>
        <v>1.25</v>
      </c>
      <c r="X2999" s="8">
        <f t="shared" si="234"/>
        <v>0.83333333333333337</v>
      </c>
      <c r="Y2999" t="s">
        <v>551</v>
      </c>
      <c r="Z2999" t="s">
        <v>552</v>
      </c>
      <c r="AB2999" t="s">
        <v>685</v>
      </c>
      <c r="AC2999" t="s">
        <v>820</v>
      </c>
      <c r="AD2999">
        <v>2022</v>
      </c>
    </row>
    <row r="3000" spans="1:30" x14ac:dyDescent="0.25">
      <c r="A3000" t="s">
        <v>18</v>
      </c>
      <c r="B3000" t="s">
        <v>40</v>
      </c>
      <c r="C3000" t="s">
        <v>41</v>
      </c>
      <c r="D3000" t="s">
        <v>42</v>
      </c>
      <c r="E3000" t="s">
        <v>209</v>
      </c>
      <c r="F3000" t="s">
        <v>27</v>
      </c>
      <c r="G3000">
        <v>15132224514</v>
      </c>
      <c r="H3000" t="s">
        <v>318</v>
      </c>
      <c r="I3000" t="s">
        <v>25</v>
      </c>
      <c r="J3000">
        <v>125</v>
      </c>
      <c r="K3000">
        <v>1.5</v>
      </c>
      <c r="L3000">
        <v>1</v>
      </c>
      <c r="M3000">
        <v>125</v>
      </c>
      <c r="N3000">
        <v>1.5</v>
      </c>
      <c r="O3000">
        <v>1</v>
      </c>
      <c r="P3000">
        <v>1.5</v>
      </c>
      <c r="Q3000">
        <v>1.5</v>
      </c>
      <c r="R3000" s="1">
        <v>44699</v>
      </c>
      <c r="S3000" t="str">
        <f t="shared" si="230"/>
        <v>Lays - Classic</v>
      </c>
      <c r="T3000" t="str">
        <f t="shared" si="231"/>
        <v>Food</v>
      </c>
      <c r="U3000" t="str">
        <f>IF(T3000="Cell is Blank - Dis-regard",_xlfn.XLOOKUP(S3000,'Categroy Lookup'!A:A,'Categroy Lookup'!B:B,"Cell is Blank - Dis-regard"),T3000)</f>
        <v>Food</v>
      </c>
      <c r="V3000" t="b">
        <f t="shared" si="233"/>
        <v>1</v>
      </c>
      <c r="W3000">
        <f t="shared" si="232"/>
        <v>1.5</v>
      </c>
      <c r="X3000" s="8">
        <f t="shared" si="234"/>
        <v>1</v>
      </c>
      <c r="Y3000" t="s">
        <v>578</v>
      </c>
      <c r="Z3000" t="s">
        <v>579</v>
      </c>
      <c r="AB3000" t="s">
        <v>685</v>
      </c>
      <c r="AC3000" t="s">
        <v>820</v>
      </c>
      <c r="AD3000">
        <v>2022</v>
      </c>
    </row>
    <row r="3001" spans="1:30" x14ac:dyDescent="0.25">
      <c r="A3001" t="s">
        <v>18</v>
      </c>
      <c r="B3001" t="s">
        <v>40</v>
      </c>
      <c r="C3001" t="s">
        <v>41</v>
      </c>
      <c r="D3001" t="s">
        <v>42</v>
      </c>
      <c r="E3001" t="s">
        <v>94</v>
      </c>
      <c r="F3001" t="s">
        <v>23</v>
      </c>
      <c r="G3001">
        <v>15132234166</v>
      </c>
      <c r="H3001" t="s">
        <v>318</v>
      </c>
      <c r="I3001" t="s">
        <v>25</v>
      </c>
      <c r="J3001">
        <v>148</v>
      </c>
      <c r="K3001">
        <v>3.5</v>
      </c>
      <c r="L3001">
        <v>1</v>
      </c>
      <c r="M3001">
        <v>148</v>
      </c>
      <c r="N3001">
        <v>3.5</v>
      </c>
      <c r="O3001">
        <v>1</v>
      </c>
      <c r="P3001">
        <v>3.5</v>
      </c>
      <c r="Q3001">
        <v>3.5</v>
      </c>
      <c r="R3001" s="1">
        <v>44699</v>
      </c>
      <c r="S3001" t="str">
        <f t="shared" si="230"/>
        <v>Red Bull - Original</v>
      </c>
      <c r="T3001" t="str">
        <f t="shared" si="231"/>
        <v>Carbonated</v>
      </c>
      <c r="U3001" t="str">
        <f>IF(T3001="Cell is Blank - Dis-regard",_xlfn.XLOOKUP(S3001,'Categroy Lookup'!A:A,'Categroy Lookup'!B:B,"Cell is Blank - Dis-regard"),T3001)</f>
        <v>Carbonated</v>
      </c>
      <c r="V3001" t="b">
        <f t="shared" si="233"/>
        <v>1</v>
      </c>
      <c r="W3001">
        <f t="shared" si="232"/>
        <v>3.5</v>
      </c>
      <c r="X3001" s="8">
        <f t="shared" si="234"/>
        <v>2.3333333333333335</v>
      </c>
      <c r="Y3001" t="s">
        <v>466</v>
      </c>
      <c r="Z3001" t="s">
        <v>512</v>
      </c>
      <c r="AB3001" t="s">
        <v>685</v>
      </c>
      <c r="AC3001" t="s">
        <v>820</v>
      </c>
      <c r="AD3001">
        <v>2022</v>
      </c>
    </row>
    <row r="3002" spans="1:30" x14ac:dyDescent="0.25">
      <c r="A3002" t="s">
        <v>18</v>
      </c>
      <c r="B3002" t="s">
        <v>40</v>
      </c>
      <c r="C3002" t="s">
        <v>41</v>
      </c>
      <c r="D3002" t="s">
        <v>42</v>
      </c>
      <c r="E3002" t="s">
        <v>43</v>
      </c>
      <c r="F3002" t="s">
        <v>23</v>
      </c>
      <c r="G3002">
        <v>15132247888</v>
      </c>
      <c r="H3002" t="s">
        <v>318</v>
      </c>
      <c r="I3002" t="s">
        <v>25</v>
      </c>
      <c r="J3002">
        <v>146</v>
      </c>
      <c r="K3002">
        <v>3</v>
      </c>
      <c r="L3002">
        <v>1</v>
      </c>
      <c r="M3002">
        <v>146</v>
      </c>
      <c r="N3002">
        <v>3</v>
      </c>
      <c r="O3002">
        <v>1</v>
      </c>
      <c r="P3002">
        <v>3</v>
      </c>
      <c r="Q3002">
        <v>3</v>
      </c>
      <c r="R3002" s="1">
        <v>44699</v>
      </c>
      <c r="S3002" t="str">
        <f t="shared" si="230"/>
        <v>Monster Energy Original</v>
      </c>
      <c r="T3002" t="str">
        <f t="shared" si="231"/>
        <v>Carbonated</v>
      </c>
      <c r="U3002" t="str">
        <f>IF(T3002="Cell is Blank - Dis-regard",_xlfn.XLOOKUP(S3002,'Categroy Lookup'!A:A,'Categroy Lookup'!B:B,"Cell is Blank - Dis-regard"),T3002)</f>
        <v>Carbonated</v>
      </c>
      <c r="V3002" t="b">
        <f t="shared" si="233"/>
        <v>1</v>
      </c>
      <c r="W3002">
        <f t="shared" si="232"/>
        <v>3</v>
      </c>
      <c r="X3002" s="8">
        <f t="shared" si="234"/>
        <v>2</v>
      </c>
      <c r="Y3002" t="s">
        <v>43</v>
      </c>
      <c r="AB3002" t="s">
        <v>685</v>
      </c>
      <c r="AC3002" t="s">
        <v>820</v>
      </c>
      <c r="AD3002">
        <v>2022</v>
      </c>
    </row>
    <row r="3003" spans="1:30" x14ac:dyDescent="0.25">
      <c r="A3003" t="s">
        <v>18</v>
      </c>
      <c r="B3003" t="s">
        <v>40</v>
      </c>
      <c r="C3003" t="s">
        <v>41</v>
      </c>
      <c r="D3003" t="s">
        <v>42</v>
      </c>
      <c r="E3003" t="s">
        <v>209</v>
      </c>
      <c r="F3003" t="s">
        <v>27</v>
      </c>
      <c r="G3003">
        <v>15132562043</v>
      </c>
      <c r="H3003" t="s">
        <v>319</v>
      </c>
      <c r="I3003" t="s">
        <v>33</v>
      </c>
      <c r="J3003">
        <v>125</v>
      </c>
      <c r="K3003">
        <v>1.5</v>
      </c>
      <c r="L3003">
        <v>1</v>
      </c>
      <c r="M3003">
        <v>125</v>
      </c>
      <c r="N3003">
        <v>1.5</v>
      </c>
      <c r="O3003">
        <v>1</v>
      </c>
      <c r="P3003">
        <v>1.5</v>
      </c>
      <c r="Q3003">
        <v>1.5</v>
      </c>
      <c r="R3003" s="1">
        <v>44699</v>
      </c>
      <c r="S3003" t="str">
        <f t="shared" si="230"/>
        <v>Lays - Classic</v>
      </c>
      <c r="T3003" t="str">
        <f t="shared" si="231"/>
        <v>Food</v>
      </c>
      <c r="U3003" t="str">
        <f>IF(T3003="Cell is Blank - Dis-regard",_xlfn.XLOOKUP(S3003,'Categroy Lookup'!A:A,'Categroy Lookup'!B:B,"Cell is Blank - Dis-regard"),T3003)</f>
        <v>Food</v>
      </c>
      <c r="V3003" t="b">
        <f t="shared" si="233"/>
        <v>1</v>
      </c>
      <c r="W3003">
        <f t="shared" si="232"/>
        <v>1.5</v>
      </c>
      <c r="X3003" s="8">
        <f t="shared" si="234"/>
        <v>1</v>
      </c>
      <c r="Y3003" t="s">
        <v>578</v>
      </c>
      <c r="Z3003" t="s">
        <v>579</v>
      </c>
      <c r="AB3003" t="s">
        <v>687</v>
      </c>
      <c r="AC3003" t="s">
        <v>821</v>
      </c>
      <c r="AD3003">
        <v>2022</v>
      </c>
    </row>
    <row r="3004" spans="1:30" x14ac:dyDescent="0.25">
      <c r="A3004" t="s">
        <v>18</v>
      </c>
      <c r="B3004" t="s">
        <v>40</v>
      </c>
      <c r="C3004" t="s">
        <v>41</v>
      </c>
      <c r="D3004" t="s">
        <v>42</v>
      </c>
      <c r="E3004" t="s">
        <v>67</v>
      </c>
      <c r="F3004" t="s">
        <v>27</v>
      </c>
      <c r="G3004">
        <v>15132835539</v>
      </c>
      <c r="H3004" t="s">
        <v>319</v>
      </c>
      <c r="I3004" t="s">
        <v>33</v>
      </c>
      <c r="J3004">
        <v>122</v>
      </c>
      <c r="K3004">
        <v>1.5</v>
      </c>
      <c r="L3004">
        <v>1</v>
      </c>
      <c r="M3004">
        <v>122</v>
      </c>
      <c r="N3004">
        <v>1.5</v>
      </c>
      <c r="O3004">
        <v>1</v>
      </c>
      <c r="P3004">
        <v>1.5</v>
      </c>
      <c r="Q3004">
        <v>1.5</v>
      </c>
      <c r="R3004" s="1">
        <v>44700</v>
      </c>
      <c r="S3004" t="str">
        <f t="shared" si="230"/>
        <v>Mini Chips Ahoy</v>
      </c>
      <c r="T3004" t="str">
        <f t="shared" si="231"/>
        <v>Food</v>
      </c>
      <c r="U3004" t="str">
        <f>IF(T3004="Cell is Blank - Dis-regard",_xlfn.XLOOKUP(S3004,'Categroy Lookup'!A:A,'Categroy Lookup'!B:B,"Cell is Blank - Dis-regard"),T3004)</f>
        <v>Food</v>
      </c>
      <c r="V3004" t="b">
        <f t="shared" si="233"/>
        <v>1</v>
      </c>
      <c r="W3004">
        <f t="shared" si="232"/>
        <v>1.5</v>
      </c>
      <c r="X3004" s="8">
        <f t="shared" si="234"/>
        <v>1</v>
      </c>
      <c r="Y3004" t="s">
        <v>67</v>
      </c>
      <c r="AB3004" t="s">
        <v>687</v>
      </c>
      <c r="AC3004" t="s">
        <v>821</v>
      </c>
      <c r="AD3004">
        <v>2022</v>
      </c>
    </row>
    <row r="3005" spans="1:30" x14ac:dyDescent="0.25">
      <c r="A3005" t="s">
        <v>18</v>
      </c>
      <c r="B3005" t="s">
        <v>40</v>
      </c>
      <c r="C3005" t="s">
        <v>41</v>
      </c>
      <c r="D3005" t="s">
        <v>42</v>
      </c>
      <c r="E3005" t="s">
        <v>67</v>
      </c>
      <c r="F3005" t="s">
        <v>27</v>
      </c>
      <c r="G3005">
        <v>15132835888</v>
      </c>
      <c r="H3005" t="s">
        <v>319</v>
      </c>
      <c r="I3005" t="s">
        <v>33</v>
      </c>
      <c r="J3005">
        <v>122</v>
      </c>
      <c r="K3005">
        <v>1.5</v>
      </c>
      <c r="L3005">
        <v>1</v>
      </c>
      <c r="M3005">
        <v>122</v>
      </c>
      <c r="N3005">
        <v>1.5</v>
      </c>
      <c r="O3005">
        <v>1</v>
      </c>
      <c r="P3005">
        <v>1.5</v>
      </c>
      <c r="Q3005">
        <v>1.5</v>
      </c>
      <c r="R3005" s="1">
        <v>44700</v>
      </c>
      <c r="S3005" t="str">
        <f t="shared" si="230"/>
        <v>Mini Chips Ahoy</v>
      </c>
      <c r="T3005" t="str">
        <f t="shared" si="231"/>
        <v>Food</v>
      </c>
      <c r="U3005" t="str">
        <f>IF(T3005="Cell is Blank - Dis-regard",_xlfn.XLOOKUP(S3005,'Categroy Lookup'!A:A,'Categroy Lookup'!B:B,"Cell is Blank - Dis-regard"),T3005)</f>
        <v>Food</v>
      </c>
      <c r="V3005" t="b">
        <f t="shared" si="233"/>
        <v>1</v>
      </c>
      <c r="W3005">
        <f t="shared" si="232"/>
        <v>1.5</v>
      </c>
      <c r="X3005" s="8">
        <f t="shared" si="234"/>
        <v>1</v>
      </c>
      <c r="Y3005" t="s">
        <v>67</v>
      </c>
      <c r="AB3005" t="s">
        <v>687</v>
      </c>
      <c r="AC3005" t="s">
        <v>821</v>
      </c>
      <c r="AD3005">
        <v>2022</v>
      </c>
    </row>
    <row r="3006" spans="1:30" x14ac:dyDescent="0.25">
      <c r="A3006" t="s">
        <v>18</v>
      </c>
      <c r="B3006" t="s">
        <v>40</v>
      </c>
      <c r="C3006" t="s">
        <v>41</v>
      </c>
      <c r="D3006" t="s">
        <v>42</v>
      </c>
      <c r="E3006" t="s">
        <v>45</v>
      </c>
      <c r="F3006" t="s">
        <v>31</v>
      </c>
      <c r="G3006">
        <v>15132836689</v>
      </c>
      <c r="H3006" t="s">
        <v>319</v>
      </c>
      <c r="I3006" t="s">
        <v>33</v>
      </c>
      <c r="J3006">
        <v>143</v>
      </c>
      <c r="K3006">
        <v>2.5</v>
      </c>
      <c r="L3006">
        <v>1</v>
      </c>
      <c r="M3006">
        <v>143</v>
      </c>
      <c r="N3006">
        <v>2.5</v>
      </c>
      <c r="O3006">
        <v>1</v>
      </c>
      <c r="P3006">
        <v>2.5</v>
      </c>
      <c r="Q3006">
        <v>2.5</v>
      </c>
      <c r="R3006" s="1">
        <v>44700</v>
      </c>
      <c r="S3006" t="str">
        <f t="shared" si="230"/>
        <v>Snapple Diet Tea - Lemon</v>
      </c>
      <c r="T3006" t="str">
        <f t="shared" si="231"/>
        <v>Non Carbonated</v>
      </c>
      <c r="U3006" t="str">
        <f>IF(T3006="Cell is Blank - Dis-regard",_xlfn.XLOOKUP(S3006,'Categroy Lookup'!A:A,'Categroy Lookup'!B:B,"Cell is Blank - Dis-regard"),T3006)</f>
        <v>Non Carbonated</v>
      </c>
      <c r="V3006" t="b">
        <f t="shared" si="233"/>
        <v>1</v>
      </c>
      <c r="W3006">
        <f t="shared" si="232"/>
        <v>2.5</v>
      </c>
      <c r="X3006" s="8">
        <f t="shared" si="234"/>
        <v>1.6666666666666667</v>
      </c>
      <c r="Y3006" t="s">
        <v>478</v>
      </c>
      <c r="Z3006" t="s">
        <v>479</v>
      </c>
      <c r="AB3006" t="s">
        <v>687</v>
      </c>
      <c r="AC3006" t="s">
        <v>821</v>
      </c>
      <c r="AD3006">
        <v>2022</v>
      </c>
    </row>
    <row r="3007" spans="1:30" x14ac:dyDescent="0.25">
      <c r="A3007" t="s">
        <v>18</v>
      </c>
      <c r="B3007" t="s">
        <v>40</v>
      </c>
      <c r="C3007" t="s">
        <v>41</v>
      </c>
      <c r="D3007" t="s">
        <v>42</v>
      </c>
      <c r="E3007" t="s">
        <v>94</v>
      </c>
      <c r="F3007" t="s">
        <v>23</v>
      </c>
      <c r="G3007">
        <v>15133372857</v>
      </c>
      <c r="H3007" t="s">
        <v>319</v>
      </c>
      <c r="I3007" t="s">
        <v>25</v>
      </c>
      <c r="J3007">
        <v>148</v>
      </c>
      <c r="K3007">
        <v>3.5</v>
      </c>
      <c r="L3007">
        <v>1</v>
      </c>
      <c r="M3007">
        <v>148</v>
      </c>
      <c r="N3007">
        <v>3.5</v>
      </c>
      <c r="O3007">
        <v>1</v>
      </c>
      <c r="P3007">
        <v>3.5</v>
      </c>
      <c r="Q3007">
        <v>3.5</v>
      </c>
      <c r="R3007" s="1">
        <v>44700</v>
      </c>
      <c r="S3007" t="str">
        <f t="shared" si="230"/>
        <v>Red Bull - Original</v>
      </c>
      <c r="T3007" t="str">
        <f t="shared" si="231"/>
        <v>Carbonated</v>
      </c>
      <c r="U3007" t="str">
        <f>IF(T3007="Cell is Blank - Dis-regard",_xlfn.XLOOKUP(S3007,'Categroy Lookup'!A:A,'Categroy Lookup'!B:B,"Cell is Blank - Dis-regard"),T3007)</f>
        <v>Carbonated</v>
      </c>
      <c r="V3007" t="b">
        <f t="shared" si="233"/>
        <v>1</v>
      </c>
      <c r="W3007">
        <f t="shared" si="232"/>
        <v>3.5</v>
      </c>
      <c r="X3007" s="8">
        <f t="shared" si="234"/>
        <v>2.3333333333333335</v>
      </c>
      <c r="Y3007" t="s">
        <v>466</v>
      </c>
      <c r="Z3007" t="s">
        <v>512</v>
      </c>
      <c r="AB3007" t="s">
        <v>687</v>
      </c>
      <c r="AC3007" t="s">
        <v>821</v>
      </c>
      <c r="AD3007">
        <v>2022</v>
      </c>
    </row>
    <row r="3008" spans="1:30" x14ac:dyDescent="0.25">
      <c r="A3008" t="s">
        <v>18</v>
      </c>
      <c r="B3008" t="s">
        <v>40</v>
      </c>
      <c r="C3008" t="s">
        <v>41</v>
      </c>
      <c r="D3008" t="s">
        <v>42</v>
      </c>
      <c r="E3008" t="s">
        <v>94</v>
      </c>
      <c r="F3008" t="s">
        <v>23</v>
      </c>
      <c r="G3008">
        <v>15133385314</v>
      </c>
      <c r="H3008" t="s">
        <v>319</v>
      </c>
      <c r="I3008" t="s">
        <v>25</v>
      </c>
      <c r="J3008">
        <v>148</v>
      </c>
      <c r="K3008">
        <v>3.5</v>
      </c>
      <c r="L3008">
        <v>1</v>
      </c>
      <c r="M3008">
        <v>148</v>
      </c>
      <c r="N3008">
        <v>3.5</v>
      </c>
      <c r="O3008">
        <v>1</v>
      </c>
      <c r="P3008">
        <v>3.5</v>
      </c>
      <c r="Q3008">
        <v>3.5</v>
      </c>
      <c r="R3008" s="1">
        <v>44700</v>
      </c>
      <c r="S3008" t="str">
        <f t="shared" si="230"/>
        <v>Red Bull - Original</v>
      </c>
      <c r="T3008" t="str">
        <f t="shared" si="231"/>
        <v>Carbonated</v>
      </c>
      <c r="U3008" t="str">
        <f>IF(T3008="Cell is Blank - Dis-regard",_xlfn.XLOOKUP(S3008,'Categroy Lookup'!A:A,'Categroy Lookup'!B:B,"Cell is Blank - Dis-regard"),T3008)</f>
        <v>Carbonated</v>
      </c>
      <c r="V3008" t="b">
        <f t="shared" si="233"/>
        <v>1</v>
      </c>
      <c r="W3008">
        <f t="shared" si="232"/>
        <v>3.5</v>
      </c>
      <c r="X3008" s="8">
        <f t="shared" si="234"/>
        <v>2.3333333333333335</v>
      </c>
      <c r="Y3008" t="s">
        <v>466</v>
      </c>
      <c r="Z3008" t="s">
        <v>512</v>
      </c>
      <c r="AB3008" t="s">
        <v>687</v>
      </c>
      <c r="AC3008" t="s">
        <v>821</v>
      </c>
      <c r="AD3008">
        <v>2022</v>
      </c>
    </row>
    <row r="3009" spans="1:30" x14ac:dyDescent="0.25">
      <c r="A3009" t="s">
        <v>18</v>
      </c>
      <c r="B3009" t="s">
        <v>28</v>
      </c>
      <c r="C3009" t="s">
        <v>20</v>
      </c>
      <c r="D3009" t="s">
        <v>29</v>
      </c>
      <c r="E3009" t="s">
        <v>26</v>
      </c>
      <c r="F3009" t="s">
        <v>27</v>
      </c>
      <c r="G3009">
        <v>15135194309</v>
      </c>
      <c r="H3009" t="s">
        <v>319</v>
      </c>
      <c r="I3009" t="s">
        <v>33</v>
      </c>
      <c r="J3009">
        <v>124</v>
      </c>
      <c r="K3009">
        <v>1.5</v>
      </c>
      <c r="L3009">
        <v>1</v>
      </c>
      <c r="M3009">
        <v>124</v>
      </c>
      <c r="N3009">
        <v>1.5</v>
      </c>
      <c r="O3009">
        <v>1</v>
      </c>
      <c r="P3009">
        <v>1.5</v>
      </c>
      <c r="Q3009">
        <v>1.5</v>
      </c>
      <c r="R3009" s="1">
        <v>44700</v>
      </c>
      <c r="S3009" t="str">
        <f t="shared" si="230"/>
        <v>Takis - Hot Chilli Pepper &amp; Lime</v>
      </c>
      <c r="T3009" t="str">
        <f t="shared" si="231"/>
        <v>Food</v>
      </c>
      <c r="U3009" t="str">
        <f>IF(T3009="Cell is Blank - Dis-regard",_xlfn.XLOOKUP(S3009,'Categroy Lookup'!A:A,'Categroy Lookup'!B:B,"Cell is Blank - Dis-regard"),T3009)</f>
        <v>Food</v>
      </c>
      <c r="V3009" t="b">
        <f t="shared" si="233"/>
        <v>1</v>
      </c>
      <c r="W3009">
        <f t="shared" si="232"/>
        <v>1.5</v>
      </c>
      <c r="X3009" s="8">
        <f t="shared" si="234"/>
        <v>1</v>
      </c>
      <c r="Y3009" t="s">
        <v>469</v>
      </c>
      <c r="Z3009" t="s">
        <v>470</v>
      </c>
      <c r="AB3009" t="s">
        <v>687</v>
      </c>
      <c r="AC3009" t="s">
        <v>821</v>
      </c>
      <c r="AD3009">
        <v>2022</v>
      </c>
    </row>
    <row r="3010" spans="1:30" x14ac:dyDescent="0.25">
      <c r="A3010" t="s">
        <v>18</v>
      </c>
      <c r="B3010" t="s">
        <v>40</v>
      </c>
      <c r="C3010" t="s">
        <v>41</v>
      </c>
      <c r="D3010" t="s">
        <v>42</v>
      </c>
      <c r="E3010" t="s">
        <v>310</v>
      </c>
      <c r="G3010">
        <v>15134958334</v>
      </c>
      <c r="H3010" t="s">
        <v>319</v>
      </c>
      <c r="I3010" t="s">
        <v>25</v>
      </c>
      <c r="J3010">
        <v>113</v>
      </c>
      <c r="K3010">
        <v>1.5</v>
      </c>
      <c r="L3010">
        <v>1</v>
      </c>
      <c r="M3010">
        <v>113</v>
      </c>
      <c r="N3010">
        <v>1.5</v>
      </c>
      <c r="O3010">
        <v>1</v>
      </c>
      <c r="P3010">
        <v>1.5</v>
      </c>
      <c r="Q3010">
        <v>5</v>
      </c>
      <c r="R3010" s="1">
        <v>44700</v>
      </c>
      <c r="S3010" t="str">
        <f t="shared" ref="S3010:S3073" si="235">IF(E3010="","Cell is Blank - Dis-regard",E3010)</f>
        <v>Doritos Spicy Nacho</v>
      </c>
      <c r="T3010" t="str">
        <f t="shared" ref="T3010:T3073" si="236">IF(F3010="","Cell is Blank - Dis-regard",F3010)</f>
        <v>Cell is Blank - Dis-regard</v>
      </c>
      <c r="U3010" t="str">
        <f>IF(T3010="Cell is Blank - Dis-regard",_xlfn.XLOOKUP(S3010,'Categroy Lookup'!A:A,'Categroy Lookup'!B:B,"Cell is Blank - Dis-regard"),T3010)</f>
        <v>Food</v>
      </c>
      <c r="V3010" t="b">
        <f t="shared" si="233"/>
        <v>1</v>
      </c>
      <c r="W3010">
        <f t="shared" ref="W3010:W3073" si="237">IF(V3010="FALSE",K3010,K3010)</f>
        <v>1.5</v>
      </c>
      <c r="X3010" s="8">
        <f t="shared" si="234"/>
        <v>1</v>
      </c>
      <c r="Y3010" t="s">
        <v>310</v>
      </c>
      <c r="AB3010" t="s">
        <v>687</v>
      </c>
      <c r="AC3010" t="s">
        <v>821</v>
      </c>
      <c r="AD3010">
        <v>2022</v>
      </c>
    </row>
    <row r="3011" spans="1:30" x14ac:dyDescent="0.25">
      <c r="A3011" t="s">
        <v>18</v>
      </c>
      <c r="B3011" t="s">
        <v>40</v>
      </c>
      <c r="C3011" t="s">
        <v>41</v>
      </c>
      <c r="D3011" t="s">
        <v>42</v>
      </c>
      <c r="E3011" t="s">
        <v>209</v>
      </c>
      <c r="F3011" t="s">
        <v>27</v>
      </c>
      <c r="G3011">
        <v>15134958334</v>
      </c>
      <c r="H3011" t="s">
        <v>319</v>
      </c>
      <c r="I3011" t="s">
        <v>25</v>
      </c>
      <c r="J3011">
        <v>125</v>
      </c>
      <c r="K3011">
        <v>1.5</v>
      </c>
      <c r="L3011">
        <v>1</v>
      </c>
      <c r="M3011">
        <v>125</v>
      </c>
      <c r="N3011">
        <v>1.5</v>
      </c>
      <c r="O3011">
        <v>1</v>
      </c>
      <c r="P3011">
        <v>1.5</v>
      </c>
      <c r="Q3011">
        <v>5</v>
      </c>
      <c r="R3011" s="1">
        <v>44700</v>
      </c>
      <c r="S3011" t="str">
        <f t="shared" si="235"/>
        <v>Lays - Classic</v>
      </c>
      <c r="T3011" t="str">
        <f t="shared" si="236"/>
        <v>Food</v>
      </c>
      <c r="U3011" t="str">
        <f>IF(T3011="Cell is Blank - Dis-regard",_xlfn.XLOOKUP(S3011,'Categroy Lookup'!A:A,'Categroy Lookup'!B:B,"Cell is Blank - Dis-regard"),T3011)</f>
        <v>Food</v>
      </c>
      <c r="V3011" t="b">
        <f t="shared" ref="V3011:V3074" si="238">K3011=N3011</f>
        <v>1</v>
      </c>
      <c r="W3011">
        <f t="shared" si="237"/>
        <v>1.5</v>
      </c>
      <c r="X3011" s="8">
        <f t="shared" ref="X3011:X3074" si="239">W3011/1.5</f>
        <v>1</v>
      </c>
      <c r="Y3011" t="s">
        <v>578</v>
      </c>
      <c r="Z3011" t="s">
        <v>579</v>
      </c>
      <c r="AB3011" t="s">
        <v>687</v>
      </c>
      <c r="AC3011" t="s">
        <v>821</v>
      </c>
      <c r="AD3011">
        <v>2022</v>
      </c>
    </row>
    <row r="3012" spans="1:30" x14ac:dyDescent="0.25">
      <c r="A3012" t="s">
        <v>18</v>
      </c>
      <c r="B3012" t="s">
        <v>40</v>
      </c>
      <c r="C3012" t="s">
        <v>41</v>
      </c>
      <c r="D3012" t="s">
        <v>42</v>
      </c>
      <c r="E3012" t="s">
        <v>48</v>
      </c>
      <c r="F3012" t="s">
        <v>27</v>
      </c>
      <c r="G3012">
        <v>15134958334</v>
      </c>
      <c r="H3012" t="s">
        <v>319</v>
      </c>
      <c r="I3012" t="s">
        <v>25</v>
      </c>
      <c r="J3012">
        <v>134</v>
      </c>
      <c r="K3012">
        <v>2</v>
      </c>
      <c r="L3012">
        <v>1</v>
      </c>
      <c r="M3012">
        <v>134</v>
      </c>
      <c r="N3012">
        <v>2</v>
      </c>
      <c r="O3012">
        <v>1</v>
      </c>
      <c r="P3012">
        <v>2</v>
      </c>
      <c r="Q3012">
        <v>5</v>
      </c>
      <c r="R3012" s="1">
        <v>44700</v>
      </c>
      <c r="S3012" t="str">
        <f t="shared" si="235"/>
        <v>KitKat - Crisp Wafers</v>
      </c>
      <c r="T3012" t="str">
        <f t="shared" si="236"/>
        <v>Food</v>
      </c>
      <c r="U3012" t="str">
        <f>IF(T3012="Cell is Blank - Dis-regard",_xlfn.XLOOKUP(S3012,'Categroy Lookup'!A:A,'Categroy Lookup'!B:B,"Cell is Blank - Dis-regard"),T3012)</f>
        <v>Food</v>
      </c>
      <c r="V3012" t="b">
        <f t="shared" si="238"/>
        <v>1</v>
      </c>
      <c r="W3012">
        <f t="shared" si="237"/>
        <v>2</v>
      </c>
      <c r="X3012" s="8">
        <f t="shared" si="239"/>
        <v>1.3333333333333333</v>
      </c>
      <c r="Y3012" t="s">
        <v>482</v>
      </c>
      <c r="Z3012" t="s">
        <v>483</v>
      </c>
      <c r="AB3012" t="s">
        <v>687</v>
      </c>
      <c r="AC3012" t="s">
        <v>821</v>
      </c>
      <c r="AD3012">
        <v>2022</v>
      </c>
    </row>
    <row r="3013" spans="1:30" x14ac:dyDescent="0.25">
      <c r="A3013" t="s">
        <v>18</v>
      </c>
      <c r="B3013" t="s">
        <v>28</v>
      </c>
      <c r="C3013" t="s">
        <v>20</v>
      </c>
      <c r="D3013" t="s">
        <v>29</v>
      </c>
      <c r="E3013" t="s">
        <v>26</v>
      </c>
      <c r="F3013" t="s">
        <v>27</v>
      </c>
      <c r="G3013">
        <v>15134974206</v>
      </c>
      <c r="H3013" t="s">
        <v>319</v>
      </c>
      <c r="I3013" t="s">
        <v>33</v>
      </c>
      <c r="J3013">
        <v>124</v>
      </c>
      <c r="K3013">
        <v>1.5</v>
      </c>
      <c r="L3013">
        <v>1</v>
      </c>
      <c r="M3013">
        <v>124</v>
      </c>
      <c r="N3013">
        <v>1.5</v>
      </c>
      <c r="O3013">
        <v>1</v>
      </c>
      <c r="P3013">
        <v>1.5</v>
      </c>
      <c r="Q3013">
        <v>1.5</v>
      </c>
      <c r="R3013" s="1">
        <v>44700</v>
      </c>
      <c r="S3013" t="str">
        <f t="shared" si="235"/>
        <v>Takis - Hot Chilli Pepper &amp; Lime</v>
      </c>
      <c r="T3013" t="str">
        <f t="shared" si="236"/>
        <v>Food</v>
      </c>
      <c r="U3013" t="str">
        <f>IF(T3013="Cell is Blank - Dis-regard",_xlfn.XLOOKUP(S3013,'Categroy Lookup'!A:A,'Categroy Lookup'!B:B,"Cell is Blank - Dis-regard"),T3013)</f>
        <v>Food</v>
      </c>
      <c r="V3013" t="b">
        <f t="shared" si="238"/>
        <v>1</v>
      </c>
      <c r="W3013">
        <f t="shared" si="237"/>
        <v>1.5</v>
      </c>
      <c r="X3013" s="8">
        <f t="shared" si="239"/>
        <v>1</v>
      </c>
      <c r="Y3013" t="s">
        <v>469</v>
      </c>
      <c r="Z3013" t="s">
        <v>470</v>
      </c>
      <c r="AB3013" t="s">
        <v>687</v>
      </c>
      <c r="AC3013" t="s">
        <v>821</v>
      </c>
      <c r="AD3013">
        <v>2022</v>
      </c>
    </row>
    <row r="3014" spans="1:30" x14ac:dyDescent="0.25">
      <c r="A3014" t="s">
        <v>18</v>
      </c>
      <c r="B3014" t="s">
        <v>36</v>
      </c>
      <c r="C3014" t="s">
        <v>37</v>
      </c>
      <c r="D3014" t="s">
        <v>38</v>
      </c>
      <c r="E3014" t="s">
        <v>101</v>
      </c>
      <c r="F3014" t="s">
        <v>27</v>
      </c>
      <c r="G3014">
        <v>15135271759</v>
      </c>
      <c r="H3014" t="s">
        <v>319</v>
      </c>
      <c r="I3014" t="s">
        <v>33</v>
      </c>
      <c r="J3014">
        <v>111</v>
      </c>
      <c r="K3014">
        <v>1.5</v>
      </c>
      <c r="L3014">
        <v>1</v>
      </c>
      <c r="M3014">
        <v>111</v>
      </c>
      <c r="N3014">
        <v>1.5</v>
      </c>
      <c r="O3014">
        <v>1</v>
      </c>
      <c r="P3014">
        <v>1.5</v>
      </c>
      <c r="Q3014">
        <v>1.5</v>
      </c>
      <c r="R3014" s="1">
        <v>44700</v>
      </c>
      <c r="S3014" t="str">
        <f t="shared" si="235"/>
        <v>Miss Vickie's Potato Chip - Smokehouse BBQ</v>
      </c>
      <c r="T3014" t="str">
        <f t="shared" si="236"/>
        <v>Food</v>
      </c>
      <c r="U3014" t="str">
        <f>IF(T3014="Cell is Blank - Dis-regard",_xlfn.XLOOKUP(S3014,'Categroy Lookup'!A:A,'Categroy Lookup'!B:B,"Cell is Blank - Dis-regard"),T3014)</f>
        <v>Food</v>
      </c>
      <c r="V3014" t="b">
        <f t="shared" si="238"/>
        <v>1</v>
      </c>
      <c r="W3014">
        <f t="shared" si="237"/>
        <v>1.5</v>
      </c>
      <c r="X3014" s="8">
        <f t="shared" si="239"/>
        <v>1</v>
      </c>
      <c r="Y3014" t="s">
        <v>473</v>
      </c>
      <c r="Z3014" t="s">
        <v>530</v>
      </c>
      <c r="AB3014" t="s">
        <v>687</v>
      </c>
      <c r="AC3014" t="s">
        <v>821</v>
      </c>
      <c r="AD3014">
        <v>2022</v>
      </c>
    </row>
    <row r="3015" spans="1:30" x14ac:dyDescent="0.25">
      <c r="A3015" t="s">
        <v>18</v>
      </c>
      <c r="B3015" t="s">
        <v>36</v>
      </c>
      <c r="C3015" t="s">
        <v>37</v>
      </c>
      <c r="D3015" t="s">
        <v>38</v>
      </c>
      <c r="E3015" t="s">
        <v>39</v>
      </c>
      <c r="F3015" t="s">
        <v>27</v>
      </c>
      <c r="G3015">
        <v>15135127649</v>
      </c>
      <c r="H3015" t="s">
        <v>319</v>
      </c>
      <c r="I3015" t="s">
        <v>33</v>
      </c>
      <c r="J3015">
        <v>121</v>
      </c>
      <c r="K3015">
        <v>1.5</v>
      </c>
      <c r="L3015">
        <v>1</v>
      </c>
      <c r="M3015">
        <v>121</v>
      </c>
      <c r="N3015">
        <v>1.5</v>
      </c>
      <c r="O3015">
        <v>1</v>
      </c>
      <c r="P3015">
        <v>1.5</v>
      </c>
      <c r="Q3015">
        <v>1.5</v>
      </c>
      <c r="R3015" s="1">
        <v>44700</v>
      </c>
      <c r="S3015" t="str">
        <f t="shared" si="235"/>
        <v>Miss Vickie's Potato Chip - Lime &amp; Cracked Pe</v>
      </c>
      <c r="T3015" t="str">
        <f t="shared" si="236"/>
        <v>Food</v>
      </c>
      <c r="U3015" t="str">
        <f>IF(T3015="Cell is Blank - Dis-regard",_xlfn.XLOOKUP(S3015,'Categroy Lookup'!A:A,'Categroy Lookup'!B:B,"Cell is Blank - Dis-regard"),T3015)</f>
        <v>Food</v>
      </c>
      <c r="V3015" t="b">
        <f t="shared" si="238"/>
        <v>1</v>
      </c>
      <c r="W3015">
        <f t="shared" si="237"/>
        <v>1.5</v>
      </c>
      <c r="X3015" s="8">
        <f t="shared" si="239"/>
        <v>1</v>
      </c>
      <c r="Y3015" t="s">
        <v>473</v>
      </c>
      <c r="Z3015" t="s">
        <v>475</v>
      </c>
      <c r="AB3015" t="s">
        <v>687</v>
      </c>
      <c r="AC3015" t="s">
        <v>821</v>
      </c>
      <c r="AD3015">
        <v>2022</v>
      </c>
    </row>
    <row r="3016" spans="1:30" x14ac:dyDescent="0.25">
      <c r="A3016" t="s">
        <v>18</v>
      </c>
      <c r="B3016" t="s">
        <v>28</v>
      </c>
      <c r="C3016" t="s">
        <v>20</v>
      </c>
      <c r="D3016" t="s">
        <v>29</v>
      </c>
      <c r="E3016" t="s">
        <v>258</v>
      </c>
      <c r="F3016" t="s">
        <v>27</v>
      </c>
      <c r="G3016">
        <v>15135479453</v>
      </c>
      <c r="H3016" t="s">
        <v>319</v>
      </c>
      <c r="I3016" t="s">
        <v>25</v>
      </c>
      <c r="J3016">
        <v>111</v>
      </c>
      <c r="K3016">
        <v>1.5</v>
      </c>
      <c r="L3016">
        <v>1</v>
      </c>
      <c r="M3016">
        <v>111</v>
      </c>
      <c r="N3016">
        <v>1.5</v>
      </c>
      <c r="O3016">
        <v>1</v>
      </c>
      <c r="P3016">
        <v>1.5</v>
      </c>
      <c r="Q3016">
        <v>1.5</v>
      </c>
      <c r="R3016" s="1">
        <v>44700</v>
      </c>
      <c r="S3016" t="str">
        <f t="shared" si="235"/>
        <v>Pop Corners - Spicy Queso</v>
      </c>
      <c r="T3016" t="str">
        <f t="shared" si="236"/>
        <v>Food</v>
      </c>
      <c r="U3016" t="str">
        <f>IF(T3016="Cell is Blank - Dis-regard",_xlfn.XLOOKUP(S3016,'Categroy Lookup'!A:A,'Categroy Lookup'!B:B,"Cell is Blank - Dis-regard"),T3016)</f>
        <v>Food</v>
      </c>
      <c r="V3016" t="b">
        <f t="shared" si="238"/>
        <v>1</v>
      </c>
      <c r="W3016">
        <f t="shared" si="237"/>
        <v>1.5</v>
      </c>
      <c r="X3016" s="8">
        <f t="shared" si="239"/>
        <v>1</v>
      </c>
      <c r="Y3016" t="s">
        <v>606</v>
      </c>
      <c r="Z3016" t="s">
        <v>610</v>
      </c>
      <c r="AB3016" t="s">
        <v>687</v>
      </c>
      <c r="AC3016" t="s">
        <v>821</v>
      </c>
      <c r="AD3016">
        <v>2022</v>
      </c>
    </row>
    <row r="3017" spans="1:30" x14ac:dyDescent="0.25">
      <c r="A3017" t="s">
        <v>18</v>
      </c>
      <c r="B3017" t="s">
        <v>197</v>
      </c>
      <c r="C3017" t="s">
        <v>198</v>
      </c>
      <c r="D3017" t="s">
        <v>199</v>
      </c>
      <c r="E3017" t="s">
        <v>72</v>
      </c>
      <c r="F3017" t="s">
        <v>55</v>
      </c>
      <c r="G3017">
        <v>15135729827</v>
      </c>
      <c r="H3017" t="s">
        <v>319</v>
      </c>
      <c r="I3017" t="s">
        <v>33</v>
      </c>
      <c r="J3017">
        <v>144</v>
      </c>
      <c r="K3017">
        <v>1.5</v>
      </c>
      <c r="L3017">
        <v>1</v>
      </c>
      <c r="M3017">
        <v>144</v>
      </c>
      <c r="N3017">
        <v>1.5</v>
      </c>
      <c r="O3017">
        <v>1</v>
      </c>
      <c r="P3017">
        <v>1.5</v>
      </c>
      <c r="Q3017">
        <v>1.5</v>
      </c>
      <c r="R3017" s="1">
        <v>44700</v>
      </c>
      <c r="S3017" t="str">
        <f t="shared" si="235"/>
        <v>Poland Springs Water</v>
      </c>
      <c r="T3017" t="str">
        <f t="shared" si="236"/>
        <v>Water</v>
      </c>
      <c r="U3017" t="str">
        <f>IF(T3017="Cell is Blank - Dis-regard",_xlfn.XLOOKUP(S3017,'Categroy Lookup'!A:A,'Categroy Lookup'!B:B,"Cell is Blank - Dis-regard"),T3017)</f>
        <v>Water</v>
      </c>
      <c r="V3017" t="b">
        <f t="shared" si="238"/>
        <v>1</v>
      </c>
      <c r="W3017">
        <f t="shared" si="237"/>
        <v>1.5</v>
      </c>
      <c r="X3017" s="8">
        <f t="shared" si="239"/>
        <v>1</v>
      </c>
      <c r="Y3017" t="s">
        <v>72</v>
      </c>
      <c r="AB3017" t="s">
        <v>687</v>
      </c>
      <c r="AC3017" t="s">
        <v>821</v>
      </c>
      <c r="AD3017">
        <v>2022</v>
      </c>
    </row>
    <row r="3018" spans="1:30" x14ac:dyDescent="0.25">
      <c r="A3018" t="s">
        <v>18</v>
      </c>
      <c r="B3018" t="s">
        <v>197</v>
      </c>
      <c r="C3018" t="s">
        <v>198</v>
      </c>
      <c r="D3018" t="s">
        <v>199</v>
      </c>
      <c r="E3018" t="s">
        <v>268</v>
      </c>
      <c r="F3018" t="s">
        <v>27</v>
      </c>
      <c r="G3018">
        <v>15135729826</v>
      </c>
      <c r="H3018" t="s">
        <v>319</v>
      </c>
      <c r="I3018" t="s">
        <v>25</v>
      </c>
      <c r="J3018">
        <v>113</v>
      </c>
      <c r="K3018">
        <v>1.5</v>
      </c>
      <c r="L3018">
        <v>1</v>
      </c>
      <c r="M3018">
        <v>113</v>
      </c>
      <c r="N3018">
        <v>1.5</v>
      </c>
      <c r="O3018">
        <v>1</v>
      </c>
      <c r="P3018">
        <v>1.5</v>
      </c>
      <c r="Q3018">
        <v>1.5</v>
      </c>
      <c r="R3018" s="1">
        <v>44700</v>
      </c>
      <c r="S3018" t="str">
        <f t="shared" si="235"/>
        <v>Pop Corners - White Cheddar</v>
      </c>
      <c r="T3018" t="str">
        <f t="shared" si="236"/>
        <v>Food</v>
      </c>
      <c r="U3018" t="str">
        <f>IF(T3018="Cell is Blank - Dis-regard",_xlfn.XLOOKUP(S3018,'Categroy Lookup'!A:A,'Categroy Lookup'!B:B,"Cell is Blank - Dis-regard"),T3018)</f>
        <v>Food</v>
      </c>
      <c r="V3018" t="b">
        <f t="shared" si="238"/>
        <v>1</v>
      </c>
      <c r="W3018">
        <f t="shared" si="237"/>
        <v>1.5</v>
      </c>
      <c r="X3018" s="8">
        <f t="shared" si="239"/>
        <v>1</v>
      </c>
      <c r="Y3018" t="s">
        <v>606</v>
      </c>
      <c r="Z3018" t="s">
        <v>532</v>
      </c>
      <c r="AB3018" t="s">
        <v>687</v>
      </c>
      <c r="AC3018" t="s">
        <v>821</v>
      </c>
      <c r="AD3018">
        <v>2022</v>
      </c>
    </row>
    <row r="3019" spans="1:30" x14ac:dyDescent="0.25">
      <c r="A3019" t="s">
        <v>18</v>
      </c>
      <c r="B3019" t="s">
        <v>197</v>
      </c>
      <c r="C3019" t="s">
        <v>198</v>
      </c>
      <c r="D3019" t="s">
        <v>199</v>
      </c>
      <c r="E3019" t="s">
        <v>155</v>
      </c>
      <c r="F3019" t="s">
        <v>27</v>
      </c>
      <c r="G3019">
        <v>15135901423</v>
      </c>
      <c r="H3019" t="s">
        <v>319</v>
      </c>
      <c r="I3019" t="s">
        <v>25</v>
      </c>
      <c r="J3019">
        <v>138</v>
      </c>
      <c r="K3019">
        <v>1.5</v>
      </c>
      <c r="L3019">
        <v>1</v>
      </c>
      <c r="M3019">
        <v>138</v>
      </c>
      <c r="N3019">
        <v>1.5</v>
      </c>
      <c r="O3019">
        <v>1</v>
      </c>
      <c r="P3019">
        <v>1.5</v>
      </c>
      <c r="Q3019">
        <v>1.5</v>
      </c>
      <c r="R3019" s="1">
        <v>44700</v>
      </c>
      <c r="S3019" t="str">
        <f t="shared" si="235"/>
        <v>Belvita Snack Packs - Blueberry</v>
      </c>
      <c r="T3019" t="str">
        <f t="shared" si="236"/>
        <v>Food</v>
      </c>
      <c r="U3019" t="str">
        <f>IF(T3019="Cell is Blank - Dis-regard",_xlfn.XLOOKUP(S3019,'Categroy Lookup'!A:A,'Categroy Lookup'!B:B,"Cell is Blank - Dis-regard"),T3019)</f>
        <v>Food</v>
      </c>
      <c r="V3019" t="b">
        <f t="shared" si="238"/>
        <v>1</v>
      </c>
      <c r="W3019">
        <f t="shared" si="237"/>
        <v>1.5</v>
      </c>
      <c r="X3019" s="8">
        <f t="shared" si="239"/>
        <v>1</v>
      </c>
      <c r="Y3019" t="s">
        <v>560</v>
      </c>
      <c r="Z3019" t="s">
        <v>539</v>
      </c>
      <c r="AB3019" t="s">
        <v>687</v>
      </c>
      <c r="AC3019" t="s">
        <v>821</v>
      </c>
      <c r="AD3019">
        <v>2022</v>
      </c>
    </row>
    <row r="3020" spans="1:30" x14ac:dyDescent="0.25">
      <c r="A3020" t="s">
        <v>18</v>
      </c>
      <c r="B3020" t="s">
        <v>40</v>
      </c>
      <c r="C3020" t="s">
        <v>41</v>
      </c>
      <c r="D3020" t="s">
        <v>42</v>
      </c>
      <c r="E3020" t="s">
        <v>48</v>
      </c>
      <c r="F3020" t="s">
        <v>27</v>
      </c>
      <c r="G3020">
        <v>15136333420</v>
      </c>
      <c r="H3020" t="s">
        <v>319</v>
      </c>
      <c r="I3020" t="s">
        <v>33</v>
      </c>
      <c r="J3020">
        <v>138</v>
      </c>
      <c r="K3020">
        <v>2.5</v>
      </c>
      <c r="L3020">
        <v>1</v>
      </c>
      <c r="M3020">
        <v>138</v>
      </c>
      <c r="N3020">
        <v>2.5</v>
      </c>
      <c r="O3020">
        <v>1</v>
      </c>
      <c r="P3020">
        <v>2.5</v>
      </c>
      <c r="Q3020">
        <v>2.5</v>
      </c>
      <c r="R3020" s="1">
        <v>44700</v>
      </c>
      <c r="S3020" t="str">
        <f t="shared" si="235"/>
        <v>KitKat - Crisp Wafers</v>
      </c>
      <c r="T3020" t="str">
        <f t="shared" si="236"/>
        <v>Food</v>
      </c>
      <c r="U3020" t="str">
        <f>IF(T3020="Cell is Blank - Dis-regard",_xlfn.XLOOKUP(S3020,'Categroy Lookup'!A:A,'Categroy Lookup'!B:B,"Cell is Blank - Dis-regard"),T3020)</f>
        <v>Food</v>
      </c>
      <c r="V3020" t="b">
        <f t="shared" si="238"/>
        <v>1</v>
      </c>
      <c r="W3020">
        <f t="shared" si="237"/>
        <v>2.5</v>
      </c>
      <c r="X3020" s="8">
        <f t="shared" si="239"/>
        <v>1.6666666666666667</v>
      </c>
      <c r="Y3020" t="s">
        <v>482</v>
      </c>
      <c r="Z3020" t="s">
        <v>483</v>
      </c>
      <c r="AB3020" t="s">
        <v>687</v>
      </c>
      <c r="AC3020" t="s">
        <v>821</v>
      </c>
      <c r="AD3020">
        <v>2022</v>
      </c>
    </row>
    <row r="3021" spans="1:30" x14ac:dyDescent="0.25">
      <c r="A3021" t="s">
        <v>18</v>
      </c>
      <c r="B3021" t="s">
        <v>40</v>
      </c>
      <c r="C3021" t="s">
        <v>41</v>
      </c>
      <c r="D3021" t="s">
        <v>42</v>
      </c>
      <c r="E3021" t="s">
        <v>48</v>
      </c>
      <c r="F3021" t="s">
        <v>27</v>
      </c>
      <c r="G3021">
        <v>15136335412</v>
      </c>
      <c r="H3021" t="s">
        <v>319</v>
      </c>
      <c r="I3021" t="s">
        <v>33</v>
      </c>
      <c r="J3021">
        <v>138</v>
      </c>
      <c r="K3021">
        <v>2.5</v>
      </c>
      <c r="L3021">
        <v>1</v>
      </c>
      <c r="M3021">
        <v>138</v>
      </c>
      <c r="N3021">
        <v>2.5</v>
      </c>
      <c r="O3021">
        <v>1</v>
      </c>
      <c r="P3021">
        <v>2.5</v>
      </c>
      <c r="Q3021">
        <v>2.5</v>
      </c>
      <c r="R3021" s="1">
        <v>44700</v>
      </c>
      <c r="S3021" t="str">
        <f t="shared" si="235"/>
        <v>KitKat - Crisp Wafers</v>
      </c>
      <c r="T3021" t="str">
        <f t="shared" si="236"/>
        <v>Food</v>
      </c>
      <c r="U3021" t="str">
        <f>IF(T3021="Cell is Blank - Dis-regard",_xlfn.XLOOKUP(S3021,'Categroy Lookup'!A:A,'Categroy Lookup'!B:B,"Cell is Blank - Dis-regard"),T3021)</f>
        <v>Food</v>
      </c>
      <c r="V3021" t="b">
        <f t="shared" si="238"/>
        <v>1</v>
      </c>
      <c r="W3021">
        <f t="shared" si="237"/>
        <v>2.5</v>
      </c>
      <c r="X3021" s="8">
        <f t="shared" si="239"/>
        <v>1.6666666666666667</v>
      </c>
      <c r="Y3021" t="s">
        <v>482</v>
      </c>
      <c r="Z3021" t="s">
        <v>483</v>
      </c>
      <c r="AB3021" t="s">
        <v>687</v>
      </c>
      <c r="AC3021" t="s">
        <v>821</v>
      </c>
      <c r="AD3021">
        <v>2022</v>
      </c>
    </row>
    <row r="3022" spans="1:30" x14ac:dyDescent="0.25">
      <c r="A3022" t="s">
        <v>18</v>
      </c>
      <c r="B3022" t="s">
        <v>28</v>
      </c>
      <c r="C3022" t="s">
        <v>20</v>
      </c>
      <c r="D3022" t="s">
        <v>29</v>
      </c>
      <c r="E3022" t="s">
        <v>93</v>
      </c>
      <c r="F3022" t="s">
        <v>23</v>
      </c>
      <c r="G3022">
        <v>15136420662</v>
      </c>
      <c r="H3022" t="s">
        <v>319</v>
      </c>
      <c r="I3022" t="s">
        <v>33</v>
      </c>
      <c r="J3022">
        <v>140</v>
      </c>
      <c r="K3022">
        <v>1.5</v>
      </c>
      <c r="L3022">
        <v>1</v>
      </c>
      <c r="M3022">
        <v>140</v>
      </c>
      <c r="N3022">
        <v>1.5</v>
      </c>
      <c r="O3022">
        <v>1</v>
      </c>
      <c r="P3022">
        <v>1.5</v>
      </c>
      <c r="Q3022">
        <v>1.5</v>
      </c>
      <c r="R3022" s="1">
        <v>44700</v>
      </c>
      <c r="S3022" t="str">
        <f t="shared" si="235"/>
        <v>Coca Cola - Zero Sugar</v>
      </c>
      <c r="T3022" t="str">
        <f t="shared" si="236"/>
        <v>Carbonated</v>
      </c>
      <c r="U3022" t="str">
        <f>IF(T3022="Cell is Blank - Dis-regard",_xlfn.XLOOKUP(S3022,'Categroy Lookup'!A:A,'Categroy Lookup'!B:B,"Cell is Blank - Dis-regard"),T3022)</f>
        <v>Carbonated</v>
      </c>
      <c r="V3022" t="b">
        <f t="shared" si="238"/>
        <v>1</v>
      </c>
      <c r="W3022">
        <f t="shared" si="237"/>
        <v>1.5</v>
      </c>
      <c r="X3022" s="8">
        <f t="shared" si="239"/>
        <v>1</v>
      </c>
      <c r="Y3022" t="s">
        <v>524</v>
      </c>
      <c r="Z3022" t="s">
        <v>525</v>
      </c>
      <c r="AB3022" t="s">
        <v>687</v>
      </c>
      <c r="AC3022" t="s">
        <v>821</v>
      </c>
      <c r="AD3022">
        <v>2022</v>
      </c>
    </row>
    <row r="3023" spans="1:30" x14ac:dyDescent="0.25">
      <c r="A3023" t="s">
        <v>18</v>
      </c>
      <c r="B3023" t="s">
        <v>40</v>
      </c>
      <c r="C3023" t="s">
        <v>41</v>
      </c>
      <c r="D3023" t="s">
        <v>42</v>
      </c>
      <c r="E3023" t="s">
        <v>131</v>
      </c>
      <c r="F3023" t="s">
        <v>23</v>
      </c>
      <c r="G3023">
        <v>15136531328</v>
      </c>
      <c r="H3023" t="s">
        <v>319</v>
      </c>
      <c r="I3023" t="s">
        <v>33</v>
      </c>
      <c r="J3023">
        <v>140</v>
      </c>
      <c r="K3023">
        <v>1.25</v>
      </c>
      <c r="L3023">
        <v>1</v>
      </c>
      <c r="M3023">
        <v>140</v>
      </c>
      <c r="N3023">
        <v>1.25</v>
      </c>
      <c r="O3023">
        <v>1</v>
      </c>
      <c r="P3023">
        <v>1.25</v>
      </c>
      <c r="Q3023">
        <v>1.25</v>
      </c>
      <c r="R3023" s="1">
        <v>44700</v>
      </c>
      <c r="S3023" t="str">
        <f t="shared" si="235"/>
        <v>Sunkist Soda - Orange</v>
      </c>
      <c r="T3023" t="str">
        <f t="shared" si="236"/>
        <v>Carbonated</v>
      </c>
      <c r="U3023" t="str">
        <f>IF(T3023="Cell is Blank - Dis-regard",_xlfn.XLOOKUP(S3023,'Categroy Lookup'!A:A,'Categroy Lookup'!B:B,"Cell is Blank - Dis-regard"),T3023)</f>
        <v>Carbonated</v>
      </c>
      <c r="V3023" t="b">
        <f t="shared" si="238"/>
        <v>1</v>
      </c>
      <c r="W3023">
        <f t="shared" si="237"/>
        <v>1.25</v>
      </c>
      <c r="X3023" s="8">
        <f t="shared" si="239"/>
        <v>0.83333333333333337</v>
      </c>
      <c r="Y3023" t="s">
        <v>551</v>
      </c>
      <c r="Z3023" t="s">
        <v>552</v>
      </c>
      <c r="AB3023" t="s">
        <v>687</v>
      </c>
      <c r="AC3023" t="s">
        <v>821</v>
      </c>
      <c r="AD3023">
        <v>2022</v>
      </c>
    </row>
    <row r="3024" spans="1:30" x14ac:dyDescent="0.25">
      <c r="A3024" t="s">
        <v>18</v>
      </c>
      <c r="B3024" t="s">
        <v>28</v>
      </c>
      <c r="C3024" t="s">
        <v>20</v>
      </c>
      <c r="D3024" t="s">
        <v>29</v>
      </c>
      <c r="E3024" t="s">
        <v>114</v>
      </c>
      <c r="F3024" t="s">
        <v>27</v>
      </c>
      <c r="G3024">
        <v>15136600270</v>
      </c>
      <c r="H3024" t="s">
        <v>319</v>
      </c>
      <c r="I3024" t="s">
        <v>33</v>
      </c>
      <c r="J3024">
        <v>112</v>
      </c>
      <c r="K3024">
        <v>1.5</v>
      </c>
      <c r="L3024">
        <v>1</v>
      </c>
      <c r="M3024">
        <v>112</v>
      </c>
      <c r="N3024">
        <v>1.5</v>
      </c>
      <c r="O3024">
        <v>1</v>
      </c>
      <c r="P3024">
        <v>1.5</v>
      </c>
      <c r="Q3024">
        <v>1.5</v>
      </c>
      <c r="R3024" s="1">
        <v>44700</v>
      </c>
      <c r="S3024" t="str">
        <f t="shared" si="235"/>
        <v>SunChips Multigrain - Original</v>
      </c>
      <c r="T3024" t="str">
        <f t="shared" si="236"/>
        <v>Food</v>
      </c>
      <c r="U3024" t="str">
        <f>IF(T3024="Cell is Blank - Dis-regard",_xlfn.XLOOKUP(S3024,'Categroy Lookup'!A:A,'Categroy Lookup'!B:B,"Cell is Blank - Dis-regard"),T3024)</f>
        <v>Food</v>
      </c>
      <c r="V3024" t="b">
        <f t="shared" si="238"/>
        <v>1</v>
      </c>
      <c r="W3024">
        <f t="shared" si="237"/>
        <v>1.5</v>
      </c>
      <c r="X3024" s="8">
        <f t="shared" si="239"/>
        <v>1</v>
      </c>
      <c r="Y3024" t="s">
        <v>502</v>
      </c>
      <c r="Z3024" t="s">
        <v>512</v>
      </c>
      <c r="AB3024" t="s">
        <v>687</v>
      </c>
      <c r="AC3024" t="s">
        <v>821</v>
      </c>
      <c r="AD3024">
        <v>2022</v>
      </c>
    </row>
    <row r="3025" spans="1:30" x14ac:dyDescent="0.25">
      <c r="A3025" t="s">
        <v>18</v>
      </c>
      <c r="B3025" t="s">
        <v>40</v>
      </c>
      <c r="C3025" t="s">
        <v>41</v>
      </c>
      <c r="D3025" t="s">
        <v>42</v>
      </c>
      <c r="E3025" t="s">
        <v>43</v>
      </c>
      <c r="F3025" t="s">
        <v>23</v>
      </c>
      <c r="G3025">
        <v>15136799976</v>
      </c>
      <c r="H3025" t="s">
        <v>319</v>
      </c>
      <c r="I3025" t="s">
        <v>33</v>
      </c>
      <c r="J3025">
        <v>146</v>
      </c>
      <c r="K3025">
        <v>3</v>
      </c>
      <c r="L3025">
        <v>1</v>
      </c>
      <c r="M3025">
        <v>146</v>
      </c>
      <c r="N3025">
        <v>3</v>
      </c>
      <c r="O3025">
        <v>1</v>
      </c>
      <c r="P3025">
        <v>3</v>
      </c>
      <c r="Q3025">
        <v>3</v>
      </c>
      <c r="R3025" s="1">
        <v>44700</v>
      </c>
      <c r="S3025" t="str">
        <f t="shared" si="235"/>
        <v>Monster Energy Original</v>
      </c>
      <c r="T3025" t="str">
        <f t="shared" si="236"/>
        <v>Carbonated</v>
      </c>
      <c r="U3025" t="str">
        <f>IF(T3025="Cell is Blank - Dis-regard",_xlfn.XLOOKUP(S3025,'Categroy Lookup'!A:A,'Categroy Lookup'!B:B,"Cell is Blank - Dis-regard"),T3025)</f>
        <v>Carbonated</v>
      </c>
      <c r="V3025" t="b">
        <f t="shared" si="238"/>
        <v>1</v>
      </c>
      <c r="W3025">
        <f t="shared" si="237"/>
        <v>3</v>
      </c>
      <c r="X3025" s="8">
        <f t="shared" si="239"/>
        <v>2</v>
      </c>
      <c r="Y3025" t="s">
        <v>43</v>
      </c>
      <c r="AB3025" t="s">
        <v>687</v>
      </c>
      <c r="AC3025" t="s">
        <v>821</v>
      </c>
      <c r="AD3025">
        <v>2022</v>
      </c>
    </row>
    <row r="3026" spans="1:30" x14ac:dyDescent="0.25">
      <c r="A3026" t="s">
        <v>18</v>
      </c>
      <c r="B3026" t="s">
        <v>197</v>
      </c>
      <c r="C3026" t="s">
        <v>198</v>
      </c>
      <c r="D3026" t="s">
        <v>199</v>
      </c>
      <c r="E3026" t="s">
        <v>62</v>
      </c>
      <c r="F3026" t="s">
        <v>27</v>
      </c>
      <c r="G3026">
        <v>15136810652</v>
      </c>
      <c r="H3026" t="s">
        <v>319</v>
      </c>
      <c r="I3026" t="s">
        <v>25</v>
      </c>
      <c r="J3026">
        <v>131</v>
      </c>
      <c r="K3026">
        <v>2</v>
      </c>
      <c r="L3026">
        <v>1</v>
      </c>
      <c r="M3026">
        <v>131</v>
      </c>
      <c r="N3026">
        <v>2</v>
      </c>
      <c r="O3026">
        <v>1</v>
      </c>
      <c r="P3026">
        <v>2</v>
      </c>
      <c r="Q3026">
        <v>2</v>
      </c>
      <c r="R3026" s="1">
        <v>44700</v>
      </c>
      <c r="S3026" t="str">
        <f t="shared" si="235"/>
        <v>Robert Irvine's - Fit Crunch -  Chocolate Pea</v>
      </c>
      <c r="T3026" t="str">
        <f t="shared" si="236"/>
        <v>Food</v>
      </c>
      <c r="U3026" t="str">
        <f>IF(T3026="Cell is Blank - Dis-regard",_xlfn.XLOOKUP(S3026,'Categroy Lookup'!A:A,'Categroy Lookup'!B:B,"Cell is Blank - Dis-regard"),T3026)</f>
        <v>Food</v>
      </c>
      <c r="V3026" t="b">
        <f t="shared" si="238"/>
        <v>1</v>
      </c>
      <c r="W3026">
        <f t="shared" si="237"/>
        <v>2</v>
      </c>
      <c r="X3026" s="8">
        <f t="shared" si="239"/>
        <v>1.3333333333333333</v>
      </c>
      <c r="Y3026" t="s">
        <v>495</v>
      </c>
      <c r="Z3026" t="s">
        <v>496</v>
      </c>
      <c r="AA3026" t="s">
        <v>497</v>
      </c>
      <c r="AB3026" t="s">
        <v>687</v>
      </c>
      <c r="AC3026" t="s">
        <v>821</v>
      </c>
      <c r="AD3026">
        <v>2022</v>
      </c>
    </row>
    <row r="3027" spans="1:30" x14ac:dyDescent="0.25">
      <c r="A3027" t="s">
        <v>18</v>
      </c>
      <c r="B3027" t="s">
        <v>197</v>
      </c>
      <c r="C3027" t="s">
        <v>198</v>
      </c>
      <c r="D3027" t="s">
        <v>199</v>
      </c>
      <c r="E3027" t="s">
        <v>79</v>
      </c>
      <c r="F3027" t="s">
        <v>27</v>
      </c>
      <c r="G3027">
        <v>15136815772</v>
      </c>
      <c r="H3027" t="s">
        <v>319</v>
      </c>
      <c r="I3027" t="s">
        <v>25</v>
      </c>
      <c r="J3027">
        <v>112</v>
      </c>
      <c r="K3027">
        <v>1.5</v>
      </c>
      <c r="L3027">
        <v>1</v>
      </c>
      <c r="M3027">
        <v>112</v>
      </c>
      <c r="N3027">
        <v>1.5</v>
      </c>
      <c r="O3027">
        <v>1</v>
      </c>
      <c r="P3027">
        <v>1.5</v>
      </c>
      <c r="Q3027">
        <v>1.5</v>
      </c>
      <c r="R3027" s="1">
        <v>44700</v>
      </c>
      <c r="S3027" t="str">
        <f t="shared" si="235"/>
        <v>SunChips Multigrain - Harvest Cheddar</v>
      </c>
      <c r="T3027" t="str">
        <f t="shared" si="236"/>
        <v>Food</v>
      </c>
      <c r="U3027" t="str">
        <f>IF(T3027="Cell is Blank - Dis-regard",_xlfn.XLOOKUP(S3027,'Categroy Lookup'!A:A,'Categroy Lookup'!B:B,"Cell is Blank - Dis-regard"),T3027)</f>
        <v>Food</v>
      </c>
      <c r="V3027" t="b">
        <f t="shared" si="238"/>
        <v>1</v>
      </c>
      <c r="W3027">
        <f t="shared" si="237"/>
        <v>1.5</v>
      </c>
      <c r="X3027" s="8">
        <f t="shared" si="239"/>
        <v>1</v>
      </c>
      <c r="Y3027" t="s">
        <v>502</v>
      </c>
      <c r="Z3027" t="s">
        <v>515</v>
      </c>
      <c r="AB3027" t="s">
        <v>687</v>
      </c>
      <c r="AC3027" t="s">
        <v>821</v>
      </c>
      <c r="AD3027">
        <v>2022</v>
      </c>
    </row>
    <row r="3028" spans="1:30" x14ac:dyDescent="0.25">
      <c r="A3028" t="s">
        <v>18</v>
      </c>
      <c r="B3028" t="s">
        <v>40</v>
      </c>
      <c r="C3028" t="s">
        <v>41</v>
      </c>
      <c r="D3028" t="s">
        <v>42</v>
      </c>
      <c r="E3028" t="s">
        <v>209</v>
      </c>
      <c r="F3028" t="s">
        <v>27</v>
      </c>
      <c r="G3028">
        <v>15137294131</v>
      </c>
      <c r="H3028" t="s">
        <v>319</v>
      </c>
      <c r="I3028" t="s">
        <v>25</v>
      </c>
      <c r="J3028">
        <v>125</v>
      </c>
      <c r="K3028">
        <v>1.5</v>
      </c>
      <c r="L3028">
        <v>1</v>
      </c>
      <c r="M3028">
        <v>125</v>
      </c>
      <c r="N3028">
        <v>1.5</v>
      </c>
      <c r="O3028">
        <v>1</v>
      </c>
      <c r="P3028">
        <v>1.5</v>
      </c>
      <c r="Q3028">
        <v>1.5</v>
      </c>
      <c r="R3028" s="1">
        <v>44700</v>
      </c>
      <c r="S3028" t="str">
        <f t="shared" si="235"/>
        <v>Lays - Classic</v>
      </c>
      <c r="T3028" t="str">
        <f t="shared" si="236"/>
        <v>Food</v>
      </c>
      <c r="U3028" t="str">
        <f>IF(T3028="Cell is Blank - Dis-regard",_xlfn.XLOOKUP(S3028,'Categroy Lookup'!A:A,'Categroy Lookup'!B:B,"Cell is Blank - Dis-regard"),T3028)</f>
        <v>Food</v>
      </c>
      <c r="V3028" t="b">
        <f t="shared" si="238"/>
        <v>1</v>
      </c>
      <c r="W3028">
        <f t="shared" si="237"/>
        <v>1.5</v>
      </c>
      <c r="X3028" s="8">
        <f t="shared" si="239"/>
        <v>1</v>
      </c>
      <c r="Y3028" t="s">
        <v>578</v>
      </c>
      <c r="Z3028" t="s">
        <v>579</v>
      </c>
      <c r="AB3028" t="s">
        <v>687</v>
      </c>
      <c r="AC3028" t="s">
        <v>821</v>
      </c>
      <c r="AD3028">
        <v>2022</v>
      </c>
    </row>
    <row r="3029" spans="1:30" x14ac:dyDescent="0.25">
      <c r="A3029" t="s">
        <v>18</v>
      </c>
      <c r="B3029" t="s">
        <v>40</v>
      </c>
      <c r="C3029" t="s">
        <v>41</v>
      </c>
      <c r="D3029" t="s">
        <v>42</v>
      </c>
      <c r="E3029" t="s">
        <v>131</v>
      </c>
      <c r="F3029" t="s">
        <v>23</v>
      </c>
      <c r="G3029">
        <v>15137582597</v>
      </c>
      <c r="H3029" t="s">
        <v>319</v>
      </c>
      <c r="I3029" t="s">
        <v>33</v>
      </c>
      <c r="J3029">
        <v>140</v>
      </c>
      <c r="K3029">
        <v>1.25</v>
      </c>
      <c r="L3029">
        <v>1</v>
      </c>
      <c r="M3029">
        <v>140</v>
      </c>
      <c r="N3029">
        <v>1.25</v>
      </c>
      <c r="O3029">
        <v>1</v>
      </c>
      <c r="P3029">
        <v>1.25</v>
      </c>
      <c r="Q3029">
        <v>1.25</v>
      </c>
      <c r="R3029" s="1">
        <v>44700</v>
      </c>
      <c r="S3029" t="str">
        <f t="shared" si="235"/>
        <v>Sunkist Soda - Orange</v>
      </c>
      <c r="T3029" t="str">
        <f t="shared" si="236"/>
        <v>Carbonated</v>
      </c>
      <c r="U3029" t="str">
        <f>IF(T3029="Cell is Blank - Dis-regard",_xlfn.XLOOKUP(S3029,'Categroy Lookup'!A:A,'Categroy Lookup'!B:B,"Cell is Blank - Dis-regard"),T3029)</f>
        <v>Carbonated</v>
      </c>
      <c r="V3029" t="b">
        <f t="shared" si="238"/>
        <v>1</v>
      </c>
      <c r="W3029">
        <f t="shared" si="237"/>
        <v>1.25</v>
      </c>
      <c r="X3029" s="8">
        <f t="shared" si="239"/>
        <v>0.83333333333333337</v>
      </c>
      <c r="Y3029" t="s">
        <v>551</v>
      </c>
      <c r="Z3029" t="s">
        <v>552</v>
      </c>
      <c r="AB3029" t="s">
        <v>687</v>
      </c>
      <c r="AC3029" t="s">
        <v>821</v>
      </c>
      <c r="AD3029">
        <v>2022</v>
      </c>
    </row>
    <row r="3030" spans="1:30" x14ac:dyDescent="0.25">
      <c r="A3030" t="s">
        <v>18</v>
      </c>
      <c r="B3030" t="s">
        <v>40</v>
      </c>
      <c r="C3030" t="s">
        <v>41</v>
      </c>
      <c r="D3030" t="s">
        <v>42</v>
      </c>
      <c r="E3030" t="s">
        <v>93</v>
      </c>
      <c r="F3030" t="s">
        <v>23</v>
      </c>
      <c r="G3030">
        <v>15137633740</v>
      </c>
      <c r="H3030" t="s">
        <v>319</v>
      </c>
      <c r="I3030" t="s">
        <v>33</v>
      </c>
      <c r="J3030">
        <v>141</v>
      </c>
      <c r="K3030">
        <v>1.5</v>
      </c>
      <c r="L3030">
        <v>1</v>
      </c>
      <c r="M3030">
        <v>141</v>
      </c>
      <c r="N3030">
        <v>1.5</v>
      </c>
      <c r="O3030">
        <v>1</v>
      </c>
      <c r="P3030">
        <v>1.5</v>
      </c>
      <c r="Q3030">
        <v>1.5</v>
      </c>
      <c r="R3030" s="1">
        <v>44700</v>
      </c>
      <c r="S3030" t="str">
        <f t="shared" si="235"/>
        <v>Coca Cola - Zero Sugar</v>
      </c>
      <c r="T3030" t="str">
        <f t="shared" si="236"/>
        <v>Carbonated</v>
      </c>
      <c r="U3030" t="str">
        <f>IF(T3030="Cell is Blank - Dis-regard",_xlfn.XLOOKUP(S3030,'Categroy Lookup'!A:A,'Categroy Lookup'!B:B,"Cell is Blank - Dis-regard"),T3030)</f>
        <v>Carbonated</v>
      </c>
      <c r="V3030" t="b">
        <f t="shared" si="238"/>
        <v>1</v>
      </c>
      <c r="W3030">
        <f t="shared" si="237"/>
        <v>1.5</v>
      </c>
      <c r="X3030" s="8">
        <f t="shared" si="239"/>
        <v>1</v>
      </c>
      <c r="Y3030" t="s">
        <v>524</v>
      </c>
      <c r="Z3030" t="s">
        <v>525</v>
      </c>
      <c r="AB3030" t="s">
        <v>687</v>
      </c>
      <c r="AC3030" t="s">
        <v>821</v>
      </c>
      <c r="AD3030">
        <v>2022</v>
      </c>
    </row>
    <row r="3031" spans="1:30" x14ac:dyDescent="0.25">
      <c r="A3031" t="s">
        <v>18</v>
      </c>
      <c r="B3031" t="s">
        <v>40</v>
      </c>
      <c r="C3031" t="s">
        <v>41</v>
      </c>
      <c r="D3031" t="s">
        <v>42</v>
      </c>
      <c r="E3031" t="s">
        <v>93</v>
      </c>
      <c r="F3031" t="s">
        <v>23</v>
      </c>
      <c r="G3031">
        <v>15137634221</v>
      </c>
      <c r="H3031" t="s">
        <v>319</v>
      </c>
      <c r="I3031" t="s">
        <v>33</v>
      </c>
      <c r="J3031">
        <v>141</v>
      </c>
      <c r="K3031">
        <v>1.5</v>
      </c>
      <c r="L3031">
        <v>1</v>
      </c>
      <c r="M3031">
        <v>141</v>
      </c>
      <c r="N3031">
        <v>1.5</v>
      </c>
      <c r="O3031">
        <v>1</v>
      </c>
      <c r="P3031">
        <v>1.5</v>
      </c>
      <c r="Q3031">
        <v>1.5</v>
      </c>
      <c r="R3031" s="1">
        <v>44700</v>
      </c>
      <c r="S3031" t="str">
        <f t="shared" si="235"/>
        <v>Coca Cola - Zero Sugar</v>
      </c>
      <c r="T3031" t="str">
        <f t="shared" si="236"/>
        <v>Carbonated</v>
      </c>
      <c r="U3031" t="str">
        <f>IF(T3031="Cell is Blank - Dis-regard",_xlfn.XLOOKUP(S3031,'Categroy Lookup'!A:A,'Categroy Lookup'!B:B,"Cell is Blank - Dis-regard"),T3031)</f>
        <v>Carbonated</v>
      </c>
      <c r="V3031" t="b">
        <f t="shared" si="238"/>
        <v>1</v>
      </c>
      <c r="W3031">
        <f t="shared" si="237"/>
        <v>1.5</v>
      </c>
      <c r="X3031" s="8">
        <f t="shared" si="239"/>
        <v>1</v>
      </c>
      <c r="Y3031" t="s">
        <v>524</v>
      </c>
      <c r="Z3031" t="s">
        <v>525</v>
      </c>
      <c r="AB3031" t="s">
        <v>687</v>
      </c>
      <c r="AC3031" t="s">
        <v>821</v>
      </c>
      <c r="AD3031">
        <v>2022</v>
      </c>
    </row>
    <row r="3032" spans="1:30" x14ac:dyDescent="0.25">
      <c r="A3032" t="s">
        <v>18</v>
      </c>
      <c r="B3032" t="s">
        <v>40</v>
      </c>
      <c r="C3032" t="s">
        <v>41</v>
      </c>
      <c r="D3032" t="s">
        <v>42</v>
      </c>
      <c r="E3032" t="s">
        <v>58</v>
      </c>
      <c r="F3032" t="s">
        <v>27</v>
      </c>
      <c r="G3032">
        <v>15137635211</v>
      </c>
      <c r="H3032" t="s">
        <v>319</v>
      </c>
      <c r="I3032" t="s">
        <v>33</v>
      </c>
      <c r="J3032">
        <v>124</v>
      </c>
      <c r="K3032">
        <v>1.5</v>
      </c>
      <c r="L3032">
        <v>1</v>
      </c>
      <c r="M3032">
        <v>124</v>
      </c>
      <c r="N3032">
        <v>1.5</v>
      </c>
      <c r="O3032">
        <v>1</v>
      </c>
      <c r="P3032">
        <v>1.5</v>
      </c>
      <c r="Q3032">
        <v>1.5</v>
      </c>
      <c r="R3032" s="1">
        <v>44700</v>
      </c>
      <c r="S3032" t="str">
        <f t="shared" si="235"/>
        <v>Oreo Mini</v>
      </c>
      <c r="T3032" t="str">
        <f t="shared" si="236"/>
        <v>Food</v>
      </c>
      <c r="U3032" t="str">
        <f>IF(T3032="Cell is Blank - Dis-regard",_xlfn.XLOOKUP(S3032,'Categroy Lookup'!A:A,'Categroy Lookup'!B:B,"Cell is Blank - Dis-regard"),T3032)</f>
        <v>Food</v>
      </c>
      <c r="V3032" t="b">
        <f t="shared" si="238"/>
        <v>1</v>
      </c>
      <c r="W3032">
        <f t="shared" si="237"/>
        <v>1.5</v>
      </c>
      <c r="X3032" s="8">
        <f t="shared" si="239"/>
        <v>1</v>
      </c>
      <c r="Y3032" t="s">
        <v>58</v>
      </c>
      <c r="AB3032" t="s">
        <v>687</v>
      </c>
      <c r="AC3032" t="s">
        <v>821</v>
      </c>
      <c r="AD3032">
        <v>2022</v>
      </c>
    </row>
    <row r="3033" spans="1:30" x14ac:dyDescent="0.25">
      <c r="A3033" t="s">
        <v>18</v>
      </c>
      <c r="B3033" t="s">
        <v>40</v>
      </c>
      <c r="C3033" t="s">
        <v>41</v>
      </c>
      <c r="D3033" t="s">
        <v>42</v>
      </c>
      <c r="E3033" t="s">
        <v>131</v>
      </c>
      <c r="F3033" t="s">
        <v>23</v>
      </c>
      <c r="G3033">
        <v>15137640746</v>
      </c>
      <c r="H3033" t="s">
        <v>319</v>
      </c>
      <c r="I3033" t="s">
        <v>33</v>
      </c>
      <c r="J3033">
        <v>140</v>
      </c>
      <c r="K3033">
        <v>1.25</v>
      </c>
      <c r="L3033">
        <v>1</v>
      </c>
      <c r="M3033">
        <v>140</v>
      </c>
      <c r="N3033">
        <v>1.25</v>
      </c>
      <c r="O3033">
        <v>1</v>
      </c>
      <c r="P3033">
        <v>1.25</v>
      </c>
      <c r="Q3033">
        <v>1.25</v>
      </c>
      <c r="R3033" s="1">
        <v>44700</v>
      </c>
      <c r="S3033" t="str">
        <f t="shared" si="235"/>
        <v>Sunkist Soda - Orange</v>
      </c>
      <c r="T3033" t="str">
        <f t="shared" si="236"/>
        <v>Carbonated</v>
      </c>
      <c r="U3033" t="str">
        <f>IF(T3033="Cell is Blank - Dis-regard",_xlfn.XLOOKUP(S3033,'Categroy Lookup'!A:A,'Categroy Lookup'!B:B,"Cell is Blank - Dis-regard"),T3033)</f>
        <v>Carbonated</v>
      </c>
      <c r="V3033" t="b">
        <f t="shared" si="238"/>
        <v>1</v>
      </c>
      <c r="W3033">
        <f t="shared" si="237"/>
        <v>1.25</v>
      </c>
      <c r="X3033" s="8">
        <f t="shared" si="239"/>
        <v>0.83333333333333337</v>
      </c>
      <c r="Y3033" t="s">
        <v>551</v>
      </c>
      <c r="Z3033" t="s">
        <v>552</v>
      </c>
      <c r="AB3033" t="s">
        <v>687</v>
      </c>
      <c r="AC3033" t="s">
        <v>821</v>
      </c>
      <c r="AD3033">
        <v>2022</v>
      </c>
    </row>
    <row r="3034" spans="1:30" x14ac:dyDescent="0.25">
      <c r="A3034" t="s">
        <v>18</v>
      </c>
      <c r="B3034" t="s">
        <v>40</v>
      </c>
      <c r="C3034" t="s">
        <v>41</v>
      </c>
      <c r="D3034" t="s">
        <v>42</v>
      </c>
      <c r="E3034" t="s">
        <v>131</v>
      </c>
      <c r="F3034" t="s">
        <v>23</v>
      </c>
      <c r="G3034">
        <v>15137654579</v>
      </c>
      <c r="H3034" t="s">
        <v>319</v>
      </c>
      <c r="I3034" t="s">
        <v>33</v>
      </c>
      <c r="J3034">
        <v>140</v>
      </c>
      <c r="K3034">
        <v>1.25</v>
      </c>
      <c r="L3034">
        <v>1</v>
      </c>
      <c r="M3034">
        <v>140</v>
      </c>
      <c r="N3034">
        <v>1.25</v>
      </c>
      <c r="O3034">
        <v>1</v>
      </c>
      <c r="P3034">
        <v>1.25</v>
      </c>
      <c r="Q3034">
        <v>1.25</v>
      </c>
      <c r="R3034" s="1">
        <v>44700</v>
      </c>
      <c r="S3034" t="str">
        <f t="shared" si="235"/>
        <v>Sunkist Soda - Orange</v>
      </c>
      <c r="T3034" t="str">
        <f t="shared" si="236"/>
        <v>Carbonated</v>
      </c>
      <c r="U3034" t="str">
        <f>IF(T3034="Cell is Blank - Dis-regard",_xlfn.XLOOKUP(S3034,'Categroy Lookup'!A:A,'Categroy Lookup'!B:B,"Cell is Blank - Dis-regard"),T3034)</f>
        <v>Carbonated</v>
      </c>
      <c r="V3034" t="b">
        <f t="shared" si="238"/>
        <v>1</v>
      </c>
      <c r="W3034">
        <f t="shared" si="237"/>
        <v>1.25</v>
      </c>
      <c r="X3034" s="8">
        <f t="shared" si="239"/>
        <v>0.83333333333333337</v>
      </c>
      <c r="Y3034" t="s">
        <v>551</v>
      </c>
      <c r="Z3034" t="s">
        <v>552</v>
      </c>
      <c r="AB3034" t="s">
        <v>687</v>
      </c>
      <c r="AC3034" t="s">
        <v>821</v>
      </c>
      <c r="AD3034">
        <v>2022</v>
      </c>
    </row>
    <row r="3035" spans="1:30" x14ac:dyDescent="0.25">
      <c r="A3035" t="s">
        <v>18</v>
      </c>
      <c r="B3035" t="s">
        <v>40</v>
      </c>
      <c r="C3035" t="s">
        <v>41</v>
      </c>
      <c r="D3035" t="s">
        <v>42</v>
      </c>
      <c r="E3035" t="s">
        <v>43</v>
      </c>
      <c r="F3035" t="s">
        <v>23</v>
      </c>
      <c r="G3035">
        <v>15138042787</v>
      </c>
      <c r="H3035" t="s">
        <v>320</v>
      </c>
      <c r="I3035" t="s">
        <v>33</v>
      </c>
      <c r="J3035">
        <v>144</v>
      </c>
      <c r="K3035">
        <v>3</v>
      </c>
      <c r="L3035">
        <v>1</v>
      </c>
      <c r="M3035">
        <v>144</v>
      </c>
      <c r="N3035">
        <v>3</v>
      </c>
      <c r="O3035">
        <v>1</v>
      </c>
      <c r="P3035">
        <v>3</v>
      </c>
      <c r="Q3035">
        <v>3</v>
      </c>
      <c r="R3035" s="1">
        <v>44700</v>
      </c>
      <c r="S3035" t="str">
        <f t="shared" si="235"/>
        <v>Monster Energy Original</v>
      </c>
      <c r="T3035" t="str">
        <f t="shared" si="236"/>
        <v>Carbonated</v>
      </c>
      <c r="U3035" t="str">
        <f>IF(T3035="Cell is Blank - Dis-regard",_xlfn.XLOOKUP(S3035,'Categroy Lookup'!A:A,'Categroy Lookup'!B:B,"Cell is Blank - Dis-regard"),T3035)</f>
        <v>Carbonated</v>
      </c>
      <c r="V3035" t="b">
        <f t="shared" si="238"/>
        <v>1</v>
      </c>
      <c r="W3035">
        <f t="shared" si="237"/>
        <v>3</v>
      </c>
      <c r="X3035" s="8">
        <f t="shared" si="239"/>
        <v>2</v>
      </c>
      <c r="Y3035" t="s">
        <v>43</v>
      </c>
      <c r="AB3035" t="s">
        <v>689</v>
      </c>
      <c r="AC3035" t="s">
        <v>822</v>
      </c>
      <c r="AD3035">
        <v>2022</v>
      </c>
    </row>
    <row r="3036" spans="1:30" x14ac:dyDescent="0.25">
      <c r="A3036" t="s">
        <v>18</v>
      </c>
      <c r="B3036" t="s">
        <v>40</v>
      </c>
      <c r="C3036" t="s">
        <v>41</v>
      </c>
      <c r="D3036" t="s">
        <v>42</v>
      </c>
      <c r="E3036" t="s">
        <v>91</v>
      </c>
      <c r="F3036" t="s">
        <v>27</v>
      </c>
      <c r="G3036">
        <v>15138043650</v>
      </c>
      <c r="H3036" t="s">
        <v>320</v>
      </c>
      <c r="I3036" t="s">
        <v>33</v>
      </c>
      <c r="J3036">
        <v>111</v>
      </c>
      <c r="K3036">
        <v>1.5</v>
      </c>
      <c r="L3036">
        <v>1</v>
      </c>
      <c r="M3036">
        <v>111</v>
      </c>
      <c r="N3036">
        <v>1.5</v>
      </c>
      <c r="O3036">
        <v>1</v>
      </c>
      <c r="P3036">
        <v>1.5</v>
      </c>
      <c r="Q3036">
        <v>1.5</v>
      </c>
      <c r="R3036" s="1">
        <v>44700</v>
      </c>
      <c r="S3036" t="str">
        <f t="shared" si="235"/>
        <v>Chesters Fries Flaming hot</v>
      </c>
      <c r="T3036" t="str">
        <f t="shared" si="236"/>
        <v>Food</v>
      </c>
      <c r="U3036" t="str">
        <f>IF(T3036="Cell is Blank - Dis-regard",_xlfn.XLOOKUP(S3036,'Categroy Lookup'!A:A,'Categroy Lookup'!B:B,"Cell is Blank - Dis-regard"),T3036)</f>
        <v>Food</v>
      </c>
      <c r="V3036" t="b">
        <f t="shared" si="238"/>
        <v>1</v>
      </c>
      <c r="W3036">
        <f t="shared" si="237"/>
        <v>1.5</v>
      </c>
      <c r="X3036" s="8">
        <f t="shared" si="239"/>
        <v>1</v>
      </c>
      <c r="Y3036" t="s">
        <v>91</v>
      </c>
      <c r="AB3036" t="s">
        <v>689</v>
      </c>
      <c r="AC3036" t="s">
        <v>822</v>
      </c>
      <c r="AD3036">
        <v>2022</v>
      </c>
    </row>
    <row r="3037" spans="1:30" x14ac:dyDescent="0.25">
      <c r="A3037" t="s">
        <v>18</v>
      </c>
      <c r="B3037" t="s">
        <v>40</v>
      </c>
      <c r="C3037" t="s">
        <v>41</v>
      </c>
      <c r="D3037" t="s">
        <v>42</v>
      </c>
      <c r="E3037" t="s">
        <v>131</v>
      </c>
      <c r="F3037" t="s">
        <v>23</v>
      </c>
      <c r="G3037">
        <v>15138049190</v>
      </c>
      <c r="H3037" t="s">
        <v>320</v>
      </c>
      <c r="I3037" t="s">
        <v>33</v>
      </c>
      <c r="J3037">
        <v>140</v>
      </c>
      <c r="K3037">
        <v>1.25</v>
      </c>
      <c r="L3037">
        <v>1</v>
      </c>
      <c r="M3037">
        <v>140</v>
      </c>
      <c r="N3037">
        <v>1.25</v>
      </c>
      <c r="O3037">
        <v>1</v>
      </c>
      <c r="P3037">
        <v>1.25</v>
      </c>
      <c r="Q3037">
        <v>1.25</v>
      </c>
      <c r="R3037" s="1">
        <v>44700</v>
      </c>
      <c r="S3037" t="str">
        <f t="shared" si="235"/>
        <v>Sunkist Soda - Orange</v>
      </c>
      <c r="T3037" t="str">
        <f t="shared" si="236"/>
        <v>Carbonated</v>
      </c>
      <c r="U3037" t="str">
        <f>IF(T3037="Cell is Blank - Dis-regard",_xlfn.XLOOKUP(S3037,'Categroy Lookup'!A:A,'Categroy Lookup'!B:B,"Cell is Blank - Dis-regard"),T3037)</f>
        <v>Carbonated</v>
      </c>
      <c r="V3037" t="b">
        <f t="shared" si="238"/>
        <v>1</v>
      </c>
      <c r="W3037">
        <f t="shared" si="237"/>
        <v>1.25</v>
      </c>
      <c r="X3037" s="8">
        <f t="shared" si="239"/>
        <v>0.83333333333333337</v>
      </c>
      <c r="Y3037" t="s">
        <v>551</v>
      </c>
      <c r="Z3037" t="s">
        <v>552</v>
      </c>
      <c r="AB3037" t="s">
        <v>689</v>
      </c>
      <c r="AC3037" t="s">
        <v>822</v>
      </c>
      <c r="AD3037">
        <v>2022</v>
      </c>
    </row>
    <row r="3038" spans="1:30" x14ac:dyDescent="0.25">
      <c r="A3038" t="s">
        <v>18</v>
      </c>
      <c r="B3038" t="s">
        <v>40</v>
      </c>
      <c r="C3038" t="s">
        <v>41</v>
      </c>
      <c r="D3038" t="s">
        <v>42</v>
      </c>
      <c r="E3038" t="s">
        <v>97</v>
      </c>
      <c r="F3038" t="s">
        <v>27</v>
      </c>
      <c r="G3038">
        <v>15138054340</v>
      </c>
      <c r="H3038" t="s">
        <v>320</v>
      </c>
      <c r="I3038" t="s">
        <v>33</v>
      </c>
      <c r="J3038">
        <v>120</v>
      </c>
      <c r="K3038">
        <v>1.5</v>
      </c>
      <c r="L3038">
        <v>1</v>
      </c>
      <c r="M3038">
        <v>120</v>
      </c>
      <c r="N3038">
        <v>1.5</v>
      </c>
      <c r="O3038">
        <v>1</v>
      </c>
      <c r="P3038">
        <v>1.5</v>
      </c>
      <c r="Q3038">
        <v>1.5</v>
      </c>
      <c r="R3038" s="1">
        <v>44700</v>
      </c>
      <c r="S3038" t="str">
        <f t="shared" si="235"/>
        <v>Ritz Bits Cheese</v>
      </c>
      <c r="T3038" t="str">
        <f t="shared" si="236"/>
        <v>Food</v>
      </c>
      <c r="U3038" t="str">
        <f>IF(T3038="Cell is Blank - Dis-regard",_xlfn.XLOOKUP(S3038,'Categroy Lookup'!A:A,'Categroy Lookup'!B:B,"Cell is Blank - Dis-regard"),T3038)</f>
        <v>Food</v>
      </c>
      <c r="V3038" t="b">
        <f t="shared" si="238"/>
        <v>1</v>
      </c>
      <c r="W3038">
        <f t="shared" si="237"/>
        <v>1.5</v>
      </c>
      <c r="X3038" s="8">
        <f t="shared" si="239"/>
        <v>1</v>
      </c>
      <c r="Y3038" t="s">
        <v>97</v>
      </c>
      <c r="AB3038" t="s">
        <v>689</v>
      </c>
      <c r="AC3038" t="s">
        <v>822</v>
      </c>
      <c r="AD3038">
        <v>2022</v>
      </c>
    </row>
    <row r="3039" spans="1:30" x14ac:dyDescent="0.25">
      <c r="A3039" t="s">
        <v>18</v>
      </c>
      <c r="B3039" t="s">
        <v>197</v>
      </c>
      <c r="C3039" t="s">
        <v>198</v>
      </c>
      <c r="D3039" t="s">
        <v>199</v>
      </c>
      <c r="E3039" t="s">
        <v>45</v>
      </c>
      <c r="F3039" t="s">
        <v>31</v>
      </c>
      <c r="G3039">
        <v>15139105736</v>
      </c>
      <c r="H3039" t="s">
        <v>320</v>
      </c>
      <c r="I3039" t="s">
        <v>33</v>
      </c>
      <c r="J3039">
        <v>143</v>
      </c>
      <c r="K3039">
        <v>2.5</v>
      </c>
      <c r="L3039">
        <v>1</v>
      </c>
      <c r="M3039">
        <v>143</v>
      </c>
      <c r="N3039">
        <v>2.5</v>
      </c>
      <c r="O3039">
        <v>1</v>
      </c>
      <c r="P3039">
        <v>2.5</v>
      </c>
      <c r="Q3039">
        <v>2.5</v>
      </c>
      <c r="R3039" s="1">
        <v>44701</v>
      </c>
      <c r="S3039" t="str">
        <f t="shared" si="235"/>
        <v>Snapple Diet Tea - Lemon</v>
      </c>
      <c r="T3039" t="str">
        <f t="shared" si="236"/>
        <v>Non Carbonated</v>
      </c>
      <c r="U3039" t="str">
        <f>IF(T3039="Cell is Blank - Dis-regard",_xlfn.XLOOKUP(S3039,'Categroy Lookup'!A:A,'Categroy Lookup'!B:B,"Cell is Blank - Dis-regard"),T3039)</f>
        <v>Non Carbonated</v>
      </c>
      <c r="V3039" t="b">
        <f t="shared" si="238"/>
        <v>1</v>
      </c>
      <c r="W3039">
        <f t="shared" si="237"/>
        <v>2.5</v>
      </c>
      <c r="X3039" s="8">
        <f t="shared" si="239"/>
        <v>1.6666666666666667</v>
      </c>
      <c r="Y3039" t="s">
        <v>478</v>
      </c>
      <c r="Z3039" t="s">
        <v>479</v>
      </c>
      <c r="AB3039" t="s">
        <v>689</v>
      </c>
      <c r="AC3039" t="s">
        <v>822</v>
      </c>
      <c r="AD3039">
        <v>2022</v>
      </c>
    </row>
    <row r="3040" spans="1:30" x14ac:dyDescent="0.25">
      <c r="A3040" t="s">
        <v>18</v>
      </c>
      <c r="B3040" t="s">
        <v>36</v>
      </c>
      <c r="C3040" t="s">
        <v>37</v>
      </c>
      <c r="D3040" t="s">
        <v>38</v>
      </c>
      <c r="E3040" t="s">
        <v>220</v>
      </c>
      <c r="F3040" t="s">
        <v>27</v>
      </c>
      <c r="G3040">
        <v>15140335161</v>
      </c>
      <c r="H3040" t="s">
        <v>320</v>
      </c>
      <c r="I3040" t="s">
        <v>33</v>
      </c>
      <c r="J3040">
        <v>137</v>
      </c>
      <c r="K3040">
        <v>2</v>
      </c>
      <c r="L3040">
        <v>1</v>
      </c>
      <c r="M3040">
        <v>137</v>
      </c>
      <c r="N3040">
        <v>2</v>
      </c>
      <c r="O3040">
        <v>1</v>
      </c>
      <c r="P3040">
        <v>2</v>
      </c>
      <c r="Q3040">
        <v>2</v>
      </c>
      <c r="R3040" s="1">
        <v>44701</v>
      </c>
      <c r="S3040" t="str">
        <f t="shared" si="235"/>
        <v>Hungry Buddha - Chocolate Chip</v>
      </c>
      <c r="T3040" t="str">
        <f t="shared" si="236"/>
        <v>Food</v>
      </c>
      <c r="U3040" t="str">
        <f>IF(T3040="Cell is Blank - Dis-regard",_xlfn.XLOOKUP(S3040,'Categroy Lookup'!A:A,'Categroy Lookup'!B:B,"Cell is Blank - Dis-regard"),T3040)</f>
        <v>Food</v>
      </c>
      <c r="V3040" t="b">
        <f t="shared" si="238"/>
        <v>1</v>
      </c>
      <c r="W3040">
        <f t="shared" si="237"/>
        <v>2</v>
      </c>
      <c r="X3040" s="8">
        <f t="shared" si="239"/>
        <v>1.3333333333333333</v>
      </c>
      <c r="Y3040" t="s">
        <v>590</v>
      </c>
      <c r="Z3040" t="s">
        <v>591</v>
      </c>
      <c r="AB3040" t="s">
        <v>689</v>
      </c>
      <c r="AC3040" t="s">
        <v>822</v>
      </c>
      <c r="AD3040">
        <v>2022</v>
      </c>
    </row>
    <row r="3041" spans="1:30" x14ac:dyDescent="0.25">
      <c r="A3041" t="s">
        <v>18</v>
      </c>
      <c r="B3041" t="s">
        <v>19</v>
      </c>
      <c r="C3041" t="s">
        <v>20</v>
      </c>
      <c r="D3041" t="s">
        <v>21</v>
      </c>
      <c r="E3041" t="s">
        <v>49</v>
      </c>
      <c r="F3041" t="s">
        <v>27</v>
      </c>
      <c r="G3041">
        <v>15140408897</v>
      </c>
      <c r="H3041" t="s">
        <v>320</v>
      </c>
      <c r="I3041" t="s">
        <v>25</v>
      </c>
      <c r="J3041">
        <v>133</v>
      </c>
      <c r="K3041">
        <v>2</v>
      </c>
      <c r="L3041">
        <v>1</v>
      </c>
      <c r="M3041">
        <v>133</v>
      </c>
      <c r="N3041">
        <v>2</v>
      </c>
      <c r="O3041">
        <v>1</v>
      </c>
      <c r="P3041">
        <v>2</v>
      </c>
      <c r="Q3041">
        <v>2</v>
      </c>
      <c r="R3041" s="1">
        <v>44701</v>
      </c>
      <c r="S3041" t="str">
        <f t="shared" si="235"/>
        <v>Wonderful Pistachios - Variety</v>
      </c>
      <c r="T3041" t="str">
        <f t="shared" si="236"/>
        <v>Food</v>
      </c>
      <c r="U3041" t="str">
        <f>IF(T3041="Cell is Blank - Dis-regard",_xlfn.XLOOKUP(S3041,'Categroy Lookup'!A:A,'Categroy Lookup'!B:B,"Cell is Blank - Dis-regard"),T3041)</f>
        <v>Food</v>
      </c>
      <c r="V3041" t="b">
        <f t="shared" si="238"/>
        <v>1</v>
      </c>
      <c r="W3041">
        <f t="shared" si="237"/>
        <v>2</v>
      </c>
      <c r="X3041" s="8">
        <f t="shared" si="239"/>
        <v>1.3333333333333333</v>
      </c>
      <c r="Y3041" t="s">
        <v>484</v>
      </c>
      <c r="Z3041" t="s">
        <v>485</v>
      </c>
      <c r="AB3041" t="s">
        <v>689</v>
      </c>
      <c r="AC3041" t="s">
        <v>822</v>
      </c>
      <c r="AD3041">
        <v>2022</v>
      </c>
    </row>
    <row r="3042" spans="1:30" x14ac:dyDescent="0.25">
      <c r="A3042" t="s">
        <v>18</v>
      </c>
      <c r="B3042" t="s">
        <v>28</v>
      </c>
      <c r="C3042" t="s">
        <v>20</v>
      </c>
      <c r="D3042" t="s">
        <v>29</v>
      </c>
      <c r="E3042" t="s">
        <v>155</v>
      </c>
      <c r="F3042" t="s">
        <v>27</v>
      </c>
      <c r="G3042">
        <v>15140335358</v>
      </c>
      <c r="H3042" t="s">
        <v>320</v>
      </c>
      <c r="I3042" t="s">
        <v>25</v>
      </c>
      <c r="J3042">
        <v>122</v>
      </c>
      <c r="K3042">
        <v>1.25</v>
      </c>
      <c r="L3042">
        <v>1</v>
      </c>
      <c r="M3042">
        <v>122</v>
      </c>
      <c r="N3042">
        <v>1.25</v>
      </c>
      <c r="O3042">
        <v>1</v>
      </c>
      <c r="P3042">
        <v>1.25</v>
      </c>
      <c r="Q3042">
        <v>1.25</v>
      </c>
      <c r="R3042" s="1">
        <v>44701</v>
      </c>
      <c r="S3042" t="str">
        <f t="shared" si="235"/>
        <v>Belvita Snack Packs - Blueberry</v>
      </c>
      <c r="T3042" t="str">
        <f t="shared" si="236"/>
        <v>Food</v>
      </c>
      <c r="U3042" t="str">
        <f>IF(T3042="Cell is Blank - Dis-regard",_xlfn.XLOOKUP(S3042,'Categroy Lookup'!A:A,'Categroy Lookup'!B:B,"Cell is Blank - Dis-regard"),T3042)</f>
        <v>Food</v>
      </c>
      <c r="V3042" t="b">
        <f t="shared" si="238"/>
        <v>1</v>
      </c>
      <c r="W3042">
        <f t="shared" si="237"/>
        <v>1.25</v>
      </c>
      <c r="X3042" s="8">
        <f t="shared" si="239"/>
        <v>0.83333333333333337</v>
      </c>
      <c r="Y3042" t="s">
        <v>560</v>
      </c>
      <c r="Z3042" t="s">
        <v>539</v>
      </c>
      <c r="AB3042" t="s">
        <v>689</v>
      </c>
      <c r="AC3042" t="s">
        <v>822</v>
      </c>
      <c r="AD3042">
        <v>2022</v>
      </c>
    </row>
    <row r="3043" spans="1:30" x14ac:dyDescent="0.25">
      <c r="A3043" t="s">
        <v>18</v>
      </c>
      <c r="B3043" t="s">
        <v>197</v>
      </c>
      <c r="C3043" t="s">
        <v>198</v>
      </c>
      <c r="D3043" t="s">
        <v>199</v>
      </c>
      <c r="E3043" t="s">
        <v>72</v>
      </c>
      <c r="F3043" t="s">
        <v>55</v>
      </c>
      <c r="G3043">
        <v>15140441308</v>
      </c>
      <c r="H3043" t="s">
        <v>320</v>
      </c>
      <c r="I3043" t="s">
        <v>33</v>
      </c>
      <c r="J3043">
        <v>144</v>
      </c>
      <c r="K3043">
        <v>1.5</v>
      </c>
      <c r="L3043">
        <v>1</v>
      </c>
      <c r="M3043">
        <v>144</v>
      </c>
      <c r="N3043">
        <v>1.5</v>
      </c>
      <c r="O3043">
        <v>1</v>
      </c>
      <c r="P3043">
        <v>1.5</v>
      </c>
      <c r="Q3043">
        <v>1.5</v>
      </c>
      <c r="R3043" s="1">
        <v>44701</v>
      </c>
      <c r="S3043" t="str">
        <f t="shared" si="235"/>
        <v>Poland Springs Water</v>
      </c>
      <c r="T3043" t="str">
        <f t="shared" si="236"/>
        <v>Water</v>
      </c>
      <c r="U3043" t="str">
        <f>IF(T3043="Cell is Blank - Dis-regard",_xlfn.XLOOKUP(S3043,'Categroy Lookup'!A:A,'Categroy Lookup'!B:B,"Cell is Blank - Dis-regard"),T3043)</f>
        <v>Water</v>
      </c>
      <c r="V3043" t="b">
        <f t="shared" si="238"/>
        <v>1</v>
      </c>
      <c r="W3043">
        <f t="shared" si="237"/>
        <v>1.5</v>
      </c>
      <c r="X3043" s="8">
        <f t="shared" si="239"/>
        <v>1</v>
      </c>
      <c r="Y3043" t="s">
        <v>72</v>
      </c>
      <c r="AB3043" t="s">
        <v>689</v>
      </c>
      <c r="AC3043" t="s">
        <v>822</v>
      </c>
      <c r="AD3043">
        <v>2022</v>
      </c>
    </row>
    <row r="3044" spans="1:30" x14ac:dyDescent="0.25">
      <c r="A3044" t="s">
        <v>18</v>
      </c>
      <c r="B3044" t="s">
        <v>40</v>
      </c>
      <c r="C3044" t="s">
        <v>41</v>
      </c>
      <c r="D3044" t="s">
        <v>42</v>
      </c>
      <c r="E3044" t="s">
        <v>48</v>
      </c>
      <c r="F3044" t="s">
        <v>27</v>
      </c>
      <c r="G3044">
        <v>15140587344</v>
      </c>
      <c r="H3044" t="s">
        <v>320</v>
      </c>
      <c r="I3044" t="s">
        <v>25</v>
      </c>
      <c r="J3044">
        <v>134</v>
      </c>
      <c r="K3044">
        <v>2</v>
      </c>
      <c r="L3044">
        <v>1</v>
      </c>
      <c r="M3044">
        <v>134</v>
      </c>
      <c r="N3044">
        <v>2</v>
      </c>
      <c r="O3044">
        <v>1</v>
      </c>
      <c r="P3044">
        <v>2</v>
      </c>
      <c r="Q3044">
        <v>5</v>
      </c>
      <c r="R3044" s="1">
        <v>44701</v>
      </c>
      <c r="S3044" t="str">
        <f t="shared" si="235"/>
        <v>KitKat - Crisp Wafers</v>
      </c>
      <c r="T3044" t="str">
        <f t="shared" si="236"/>
        <v>Food</v>
      </c>
      <c r="U3044" t="str">
        <f>IF(T3044="Cell is Blank - Dis-regard",_xlfn.XLOOKUP(S3044,'Categroy Lookup'!A:A,'Categroy Lookup'!B:B,"Cell is Blank - Dis-regard"),T3044)</f>
        <v>Food</v>
      </c>
      <c r="V3044" t="b">
        <f t="shared" si="238"/>
        <v>1</v>
      </c>
      <c r="W3044">
        <f t="shared" si="237"/>
        <v>2</v>
      </c>
      <c r="X3044" s="8">
        <f t="shared" si="239"/>
        <v>1.3333333333333333</v>
      </c>
      <c r="Y3044" t="s">
        <v>482</v>
      </c>
      <c r="Z3044" t="s">
        <v>483</v>
      </c>
      <c r="AB3044" t="s">
        <v>689</v>
      </c>
      <c r="AC3044" t="s">
        <v>822</v>
      </c>
      <c r="AD3044">
        <v>2022</v>
      </c>
    </row>
    <row r="3045" spans="1:30" x14ac:dyDescent="0.25">
      <c r="A3045" t="s">
        <v>18</v>
      </c>
      <c r="B3045" t="s">
        <v>40</v>
      </c>
      <c r="C3045" t="s">
        <v>41</v>
      </c>
      <c r="D3045" t="s">
        <v>42</v>
      </c>
      <c r="E3045" t="s">
        <v>310</v>
      </c>
      <c r="G3045">
        <v>15140587344</v>
      </c>
      <c r="H3045" t="s">
        <v>320</v>
      </c>
      <c r="I3045" t="s">
        <v>25</v>
      </c>
      <c r="J3045">
        <v>113</v>
      </c>
      <c r="K3045">
        <v>1.5</v>
      </c>
      <c r="L3045">
        <v>1</v>
      </c>
      <c r="M3045">
        <v>113</v>
      </c>
      <c r="N3045">
        <v>1.5</v>
      </c>
      <c r="O3045">
        <v>1</v>
      </c>
      <c r="P3045">
        <v>1.5</v>
      </c>
      <c r="Q3045">
        <v>5</v>
      </c>
      <c r="R3045" s="1">
        <v>44701</v>
      </c>
      <c r="S3045" t="str">
        <f t="shared" si="235"/>
        <v>Doritos Spicy Nacho</v>
      </c>
      <c r="T3045" t="str">
        <f t="shared" si="236"/>
        <v>Cell is Blank - Dis-regard</v>
      </c>
      <c r="U3045" t="str">
        <f>IF(T3045="Cell is Blank - Dis-regard",_xlfn.XLOOKUP(S3045,'Categroy Lookup'!A:A,'Categroy Lookup'!B:B,"Cell is Blank - Dis-regard"),T3045)</f>
        <v>Food</v>
      </c>
      <c r="V3045" t="b">
        <f t="shared" si="238"/>
        <v>1</v>
      </c>
      <c r="W3045">
        <f t="shared" si="237"/>
        <v>1.5</v>
      </c>
      <c r="X3045" s="8">
        <f t="shared" si="239"/>
        <v>1</v>
      </c>
      <c r="Y3045" t="s">
        <v>310</v>
      </c>
      <c r="AB3045" t="s">
        <v>689</v>
      </c>
      <c r="AC3045" t="s">
        <v>822</v>
      </c>
      <c r="AD3045">
        <v>2022</v>
      </c>
    </row>
    <row r="3046" spans="1:30" x14ac:dyDescent="0.25">
      <c r="A3046" t="s">
        <v>18</v>
      </c>
      <c r="B3046" t="s">
        <v>40</v>
      </c>
      <c r="C3046" t="s">
        <v>41</v>
      </c>
      <c r="D3046" t="s">
        <v>42</v>
      </c>
      <c r="E3046" t="s">
        <v>276</v>
      </c>
      <c r="F3046" t="s">
        <v>27</v>
      </c>
      <c r="G3046">
        <v>15140587344</v>
      </c>
      <c r="H3046" t="s">
        <v>320</v>
      </c>
      <c r="I3046" t="s">
        <v>25</v>
      </c>
      <c r="J3046">
        <v>112</v>
      </c>
      <c r="K3046">
        <v>1.5</v>
      </c>
      <c r="L3046">
        <v>1</v>
      </c>
      <c r="M3046">
        <v>112</v>
      </c>
      <c r="N3046">
        <v>1.5</v>
      </c>
      <c r="O3046">
        <v>1</v>
      </c>
      <c r="P3046">
        <v>1.5</v>
      </c>
      <c r="Q3046">
        <v>5</v>
      </c>
      <c r="R3046" s="1">
        <v>44701</v>
      </c>
      <c r="S3046" t="str">
        <f t="shared" si="235"/>
        <v>Cheetos Puffs</v>
      </c>
      <c r="T3046" t="str">
        <f t="shared" si="236"/>
        <v>Food</v>
      </c>
      <c r="U3046" t="str">
        <f>IF(T3046="Cell is Blank - Dis-regard",_xlfn.XLOOKUP(S3046,'Categroy Lookup'!A:A,'Categroy Lookup'!B:B,"Cell is Blank - Dis-regard"),T3046)</f>
        <v>Food</v>
      </c>
      <c r="V3046" t="b">
        <f t="shared" si="238"/>
        <v>1</v>
      </c>
      <c r="W3046">
        <f t="shared" si="237"/>
        <v>1.5</v>
      </c>
      <c r="X3046" s="8">
        <f t="shared" si="239"/>
        <v>1</v>
      </c>
      <c r="Y3046" t="s">
        <v>276</v>
      </c>
      <c r="AB3046" t="s">
        <v>689</v>
      </c>
      <c r="AC3046" t="s">
        <v>822</v>
      </c>
      <c r="AD3046">
        <v>2022</v>
      </c>
    </row>
    <row r="3047" spans="1:30" x14ac:dyDescent="0.25">
      <c r="A3047" t="s">
        <v>18</v>
      </c>
      <c r="B3047" t="s">
        <v>36</v>
      </c>
      <c r="C3047" t="s">
        <v>37</v>
      </c>
      <c r="D3047" t="s">
        <v>38</v>
      </c>
      <c r="E3047" t="s">
        <v>62</v>
      </c>
      <c r="F3047" t="s">
        <v>27</v>
      </c>
      <c r="G3047">
        <v>15140615259</v>
      </c>
      <c r="H3047" t="s">
        <v>320</v>
      </c>
      <c r="I3047" t="s">
        <v>33</v>
      </c>
      <c r="J3047">
        <v>132</v>
      </c>
      <c r="K3047">
        <v>2</v>
      </c>
      <c r="L3047">
        <v>1</v>
      </c>
      <c r="M3047">
        <v>132</v>
      </c>
      <c r="N3047">
        <v>2</v>
      </c>
      <c r="O3047">
        <v>1</v>
      </c>
      <c r="P3047">
        <v>2</v>
      </c>
      <c r="Q3047">
        <v>2</v>
      </c>
      <c r="R3047" s="1">
        <v>44701</v>
      </c>
      <c r="S3047" t="str">
        <f t="shared" si="235"/>
        <v>Robert Irvine's - Fit Crunch -  Chocolate Pea</v>
      </c>
      <c r="T3047" t="str">
        <f t="shared" si="236"/>
        <v>Food</v>
      </c>
      <c r="U3047" t="str">
        <f>IF(T3047="Cell is Blank - Dis-regard",_xlfn.XLOOKUP(S3047,'Categroy Lookup'!A:A,'Categroy Lookup'!B:B,"Cell is Blank - Dis-regard"),T3047)</f>
        <v>Food</v>
      </c>
      <c r="V3047" t="b">
        <f t="shared" si="238"/>
        <v>1</v>
      </c>
      <c r="W3047">
        <f t="shared" si="237"/>
        <v>2</v>
      </c>
      <c r="X3047" s="8">
        <f t="shared" si="239"/>
        <v>1.3333333333333333</v>
      </c>
      <c r="Y3047" t="s">
        <v>495</v>
      </c>
      <c r="Z3047" t="s">
        <v>496</v>
      </c>
      <c r="AA3047" t="s">
        <v>497</v>
      </c>
      <c r="AB3047" t="s">
        <v>689</v>
      </c>
      <c r="AC3047" t="s">
        <v>822</v>
      </c>
      <c r="AD3047">
        <v>2022</v>
      </c>
    </row>
    <row r="3048" spans="1:30" x14ac:dyDescent="0.25">
      <c r="A3048" t="s">
        <v>18</v>
      </c>
      <c r="B3048" t="s">
        <v>40</v>
      </c>
      <c r="C3048" t="s">
        <v>41</v>
      </c>
      <c r="D3048" t="s">
        <v>42</v>
      </c>
      <c r="E3048" t="s">
        <v>58</v>
      </c>
      <c r="F3048" t="s">
        <v>27</v>
      </c>
      <c r="G3048">
        <v>15141299193</v>
      </c>
      <c r="H3048" t="s">
        <v>320</v>
      </c>
      <c r="I3048" t="s">
        <v>33</v>
      </c>
      <c r="J3048">
        <v>124</v>
      </c>
      <c r="K3048">
        <v>1.5</v>
      </c>
      <c r="L3048">
        <v>1</v>
      </c>
      <c r="M3048">
        <v>124</v>
      </c>
      <c r="N3048">
        <v>1.5</v>
      </c>
      <c r="O3048">
        <v>1</v>
      </c>
      <c r="P3048">
        <v>1.5</v>
      </c>
      <c r="Q3048">
        <v>1.5</v>
      </c>
      <c r="R3048" s="1">
        <v>44701</v>
      </c>
      <c r="S3048" t="str">
        <f t="shared" si="235"/>
        <v>Oreo Mini</v>
      </c>
      <c r="T3048" t="str">
        <f t="shared" si="236"/>
        <v>Food</v>
      </c>
      <c r="U3048" t="str">
        <f>IF(T3048="Cell is Blank - Dis-regard",_xlfn.XLOOKUP(S3048,'Categroy Lookup'!A:A,'Categroy Lookup'!B:B,"Cell is Blank - Dis-regard"),T3048)</f>
        <v>Food</v>
      </c>
      <c r="V3048" t="b">
        <f t="shared" si="238"/>
        <v>1</v>
      </c>
      <c r="W3048">
        <f t="shared" si="237"/>
        <v>1.5</v>
      </c>
      <c r="X3048" s="8">
        <f t="shared" si="239"/>
        <v>1</v>
      </c>
      <c r="Y3048" t="s">
        <v>58</v>
      </c>
      <c r="AB3048" t="s">
        <v>689</v>
      </c>
      <c r="AC3048" t="s">
        <v>822</v>
      </c>
      <c r="AD3048">
        <v>2022</v>
      </c>
    </row>
    <row r="3049" spans="1:30" x14ac:dyDescent="0.25">
      <c r="A3049" t="s">
        <v>18</v>
      </c>
      <c r="B3049" t="s">
        <v>40</v>
      </c>
      <c r="C3049" t="s">
        <v>41</v>
      </c>
      <c r="D3049" t="s">
        <v>42</v>
      </c>
      <c r="E3049" t="s">
        <v>93</v>
      </c>
      <c r="F3049" t="s">
        <v>23</v>
      </c>
      <c r="G3049">
        <v>15141299063</v>
      </c>
      <c r="H3049" t="s">
        <v>320</v>
      </c>
      <c r="I3049" t="s">
        <v>33</v>
      </c>
      <c r="J3049">
        <v>142</v>
      </c>
      <c r="K3049">
        <v>1.5</v>
      </c>
      <c r="L3049">
        <v>1</v>
      </c>
      <c r="M3049">
        <v>142</v>
      </c>
      <c r="N3049">
        <v>1.5</v>
      </c>
      <c r="O3049">
        <v>1</v>
      </c>
      <c r="P3049">
        <v>1.5</v>
      </c>
      <c r="Q3049">
        <v>1.5</v>
      </c>
      <c r="R3049" s="1">
        <v>44701</v>
      </c>
      <c r="S3049" t="str">
        <f t="shared" si="235"/>
        <v>Coca Cola - Zero Sugar</v>
      </c>
      <c r="T3049" t="str">
        <f t="shared" si="236"/>
        <v>Carbonated</v>
      </c>
      <c r="U3049" t="str">
        <f>IF(T3049="Cell is Blank - Dis-regard",_xlfn.XLOOKUP(S3049,'Categroy Lookup'!A:A,'Categroy Lookup'!B:B,"Cell is Blank - Dis-regard"),T3049)</f>
        <v>Carbonated</v>
      </c>
      <c r="V3049" t="b">
        <f t="shared" si="238"/>
        <v>1</v>
      </c>
      <c r="W3049">
        <f t="shared" si="237"/>
        <v>1.5</v>
      </c>
      <c r="X3049" s="8">
        <f t="shared" si="239"/>
        <v>1</v>
      </c>
      <c r="Y3049" t="s">
        <v>524</v>
      </c>
      <c r="Z3049" t="s">
        <v>525</v>
      </c>
      <c r="AB3049" t="s">
        <v>689</v>
      </c>
      <c r="AC3049" t="s">
        <v>822</v>
      </c>
      <c r="AD3049">
        <v>2022</v>
      </c>
    </row>
    <row r="3050" spans="1:30" x14ac:dyDescent="0.25">
      <c r="A3050" t="s">
        <v>18</v>
      </c>
      <c r="B3050" t="s">
        <v>197</v>
      </c>
      <c r="C3050" t="s">
        <v>198</v>
      </c>
      <c r="D3050" t="s">
        <v>199</v>
      </c>
      <c r="E3050" t="s">
        <v>72</v>
      </c>
      <c r="F3050" t="s">
        <v>55</v>
      </c>
      <c r="G3050">
        <v>15141307517</v>
      </c>
      <c r="H3050" t="s">
        <v>320</v>
      </c>
      <c r="I3050" t="s">
        <v>33</v>
      </c>
      <c r="J3050">
        <v>144</v>
      </c>
      <c r="K3050">
        <v>1.5</v>
      </c>
      <c r="L3050">
        <v>1</v>
      </c>
      <c r="M3050">
        <v>144</v>
      </c>
      <c r="N3050">
        <v>1.5</v>
      </c>
      <c r="O3050">
        <v>1</v>
      </c>
      <c r="P3050">
        <v>1.5</v>
      </c>
      <c r="Q3050">
        <v>1.5</v>
      </c>
      <c r="R3050" s="1">
        <v>44701</v>
      </c>
      <c r="S3050" t="str">
        <f t="shared" si="235"/>
        <v>Poland Springs Water</v>
      </c>
      <c r="T3050" t="str">
        <f t="shared" si="236"/>
        <v>Water</v>
      </c>
      <c r="U3050" t="str">
        <f>IF(T3050="Cell is Blank - Dis-regard",_xlfn.XLOOKUP(S3050,'Categroy Lookup'!A:A,'Categroy Lookup'!B:B,"Cell is Blank - Dis-regard"),T3050)</f>
        <v>Water</v>
      </c>
      <c r="V3050" t="b">
        <f t="shared" si="238"/>
        <v>1</v>
      </c>
      <c r="W3050">
        <f t="shared" si="237"/>
        <v>1.5</v>
      </c>
      <c r="X3050" s="8">
        <f t="shared" si="239"/>
        <v>1</v>
      </c>
      <c r="Y3050" t="s">
        <v>72</v>
      </c>
      <c r="AB3050" t="s">
        <v>689</v>
      </c>
      <c r="AC3050" t="s">
        <v>822</v>
      </c>
      <c r="AD3050">
        <v>2022</v>
      </c>
    </row>
    <row r="3051" spans="1:30" x14ac:dyDescent="0.25">
      <c r="A3051" t="s">
        <v>18</v>
      </c>
      <c r="B3051" t="s">
        <v>197</v>
      </c>
      <c r="C3051" t="s">
        <v>198</v>
      </c>
      <c r="D3051" t="s">
        <v>199</v>
      </c>
      <c r="E3051" t="s">
        <v>250</v>
      </c>
      <c r="F3051" t="s">
        <v>27</v>
      </c>
      <c r="G3051">
        <v>15141410231</v>
      </c>
      <c r="H3051" t="s">
        <v>320</v>
      </c>
      <c r="I3051" t="s">
        <v>25</v>
      </c>
      <c r="J3051">
        <v>110</v>
      </c>
      <c r="K3051">
        <v>1.5</v>
      </c>
      <c r="L3051">
        <v>1</v>
      </c>
      <c r="M3051">
        <v>110</v>
      </c>
      <c r="N3051">
        <v>1.5</v>
      </c>
      <c r="O3051">
        <v>1</v>
      </c>
      <c r="P3051">
        <v>1.5</v>
      </c>
      <c r="Q3051">
        <v>3</v>
      </c>
      <c r="R3051" s="1">
        <v>44701</v>
      </c>
      <c r="S3051" t="str">
        <f t="shared" si="235"/>
        <v>Pop Corners - Kettle Corn</v>
      </c>
      <c r="T3051" t="str">
        <f t="shared" si="236"/>
        <v>Food</v>
      </c>
      <c r="U3051" t="str">
        <f>IF(T3051="Cell is Blank - Dis-regard",_xlfn.XLOOKUP(S3051,'Categroy Lookup'!A:A,'Categroy Lookup'!B:B,"Cell is Blank - Dis-regard"),T3051)</f>
        <v>Food</v>
      </c>
      <c r="V3051" t="b">
        <f t="shared" si="238"/>
        <v>1</v>
      </c>
      <c r="W3051">
        <f t="shared" si="237"/>
        <v>1.5</v>
      </c>
      <c r="X3051" s="8">
        <f t="shared" si="239"/>
        <v>1</v>
      </c>
      <c r="Y3051" t="s">
        <v>606</v>
      </c>
      <c r="Z3051" t="s">
        <v>607</v>
      </c>
      <c r="AB3051" t="s">
        <v>689</v>
      </c>
      <c r="AC3051" t="s">
        <v>822</v>
      </c>
      <c r="AD3051">
        <v>2022</v>
      </c>
    </row>
    <row r="3052" spans="1:30" x14ac:dyDescent="0.25">
      <c r="A3052" t="s">
        <v>18</v>
      </c>
      <c r="B3052" t="s">
        <v>197</v>
      </c>
      <c r="C3052" t="s">
        <v>198</v>
      </c>
      <c r="D3052" t="s">
        <v>199</v>
      </c>
      <c r="E3052" t="s">
        <v>256</v>
      </c>
      <c r="F3052" t="s">
        <v>27</v>
      </c>
      <c r="G3052">
        <v>15141410231</v>
      </c>
      <c r="H3052" t="s">
        <v>320</v>
      </c>
      <c r="I3052" t="s">
        <v>25</v>
      </c>
      <c r="J3052">
        <v>111</v>
      </c>
      <c r="K3052">
        <v>1.5</v>
      </c>
      <c r="L3052">
        <v>1</v>
      </c>
      <c r="M3052">
        <v>111</v>
      </c>
      <c r="N3052">
        <v>1.5</v>
      </c>
      <c r="O3052">
        <v>1</v>
      </c>
      <c r="P3052">
        <v>1.5</v>
      </c>
      <c r="Q3052">
        <v>3</v>
      </c>
      <c r="R3052" s="1">
        <v>44701</v>
      </c>
      <c r="S3052" t="str">
        <f t="shared" si="235"/>
        <v>Pop Corners - Sea Salt</v>
      </c>
      <c r="T3052" t="str">
        <f t="shared" si="236"/>
        <v>Food</v>
      </c>
      <c r="U3052" t="str">
        <f>IF(T3052="Cell is Blank - Dis-regard",_xlfn.XLOOKUP(S3052,'Categroy Lookup'!A:A,'Categroy Lookup'!B:B,"Cell is Blank - Dis-regard"),T3052)</f>
        <v>Food</v>
      </c>
      <c r="V3052" t="b">
        <f t="shared" si="238"/>
        <v>1</v>
      </c>
      <c r="W3052">
        <f t="shared" si="237"/>
        <v>1.5</v>
      </c>
      <c r="X3052" s="8">
        <f t="shared" si="239"/>
        <v>1</v>
      </c>
      <c r="Y3052" t="s">
        <v>606</v>
      </c>
      <c r="Z3052" t="s">
        <v>516</v>
      </c>
      <c r="AB3052" t="s">
        <v>689</v>
      </c>
      <c r="AC3052" t="s">
        <v>822</v>
      </c>
      <c r="AD3052">
        <v>2022</v>
      </c>
    </row>
    <row r="3053" spans="1:30" x14ac:dyDescent="0.25">
      <c r="A3053" t="s">
        <v>18</v>
      </c>
      <c r="B3053" t="s">
        <v>197</v>
      </c>
      <c r="C3053" t="s">
        <v>198</v>
      </c>
      <c r="D3053" t="s">
        <v>199</v>
      </c>
      <c r="E3053" t="s">
        <v>93</v>
      </c>
      <c r="F3053" t="s">
        <v>23</v>
      </c>
      <c r="G3053">
        <v>15141417254</v>
      </c>
      <c r="H3053" t="s">
        <v>320</v>
      </c>
      <c r="I3053" t="s">
        <v>25</v>
      </c>
      <c r="J3053">
        <v>142</v>
      </c>
      <c r="K3053">
        <v>1.5</v>
      </c>
      <c r="L3053">
        <v>1</v>
      </c>
      <c r="M3053">
        <v>142</v>
      </c>
      <c r="N3053">
        <v>1.5</v>
      </c>
      <c r="O3053">
        <v>1</v>
      </c>
      <c r="P3053">
        <v>1.5</v>
      </c>
      <c r="Q3053">
        <v>1.5</v>
      </c>
      <c r="R3053" s="1">
        <v>44701</v>
      </c>
      <c r="S3053" t="str">
        <f t="shared" si="235"/>
        <v>Coca Cola - Zero Sugar</v>
      </c>
      <c r="T3053" t="str">
        <f t="shared" si="236"/>
        <v>Carbonated</v>
      </c>
      <c r="U3053" t="str">
        <f>IF(T3053="Cell is Blank - Dis-regard",_xlfn.XLOOKUP(S3053,'Categroy Lookup'!A:A,'Categroy Lookup'!B:B,"Cell is Blank - Dis-regard"),T3053)</f>
        <v>Carbonated</v>
      </c>
      <c r="V3053" t="b">
        <f t="shared" si="238"/>
        <v>1</v>
      </c>
      <c r="W3053">
        <f t="shared" si="237"/>
        <v>1.5</v>
      </c>
      <c r="X3053" s="8">
        <f t="shared" si="239"/>
        <v>1</v>
      </c>
      <c r="Y3053" t="s">
        <v>524</v>
      </c>
      <c r="Z3053" t="s">
        <v>525</v>
      </c>
      <c r="AB3053" t="s">
        <v>689</v>
      </c>
      <c r="AC3053" t="s">
        <v>822</v>
      </c>
      <c r="AD3053">
        <v>2022</v>
      </c>
    </row>
    <row r="3054" spans="1:30" x14ac:dyDescent="0.25">
      <c r="A3054" t="s">
        <v>18</v>
      </c>
      <c r="B3054" t="s">
        <v>197</v>
      </c>
      <c r="C3054" t="s">
        <v>198</v>
      </c>
      <c r="D3054" t="s">
        <v>199</v>
      </c>
      <c r="E3054" t="s">
        <v>314</v>
      </c>
      <c r="G3054">
        <v>15141446044</v>
      </c>
      <c r="H3054" t="s">
        <v>320</v>
      </c>
      <c r="I3054" t="s">
        <v>25</v>
      </c>
      <c r="J3054">
        <v>151</v>
      </c>
      <c r="K3054">
        <v>4</v>
      </c>
      <c r="L3054">
        <v>1</v>
      </c>
      <c r="M3054">
        <v>151</v>
      </c>
      <c r="N3054">
        <v>4</v>
      </c>
      <c r="O3054">
        <v>1</v>
      </c>
      <c r="P3054">
        <v>4</v>
      </c>
      <c r="Q3054">
        <v>4</v>
      </c>
      <c r="R3054" s="1">
        <v>44701</v>
      </c>
      <c r="S3054" t="str">
        <f t="shared" si="235"/>
        <v>Mini Chips Ahoy - Go Paks</v>
      </c>
      <c r="T3054" t="str">
        <f t="shared" si="236"/>
        <v>Cell is Blank - Dis-regard</v>
      </c>
      <c r="U3054" t="str">
        <f>IF(T3054="Cell is Blank - Dis-regard",_xlfn.XLOOKUP(S3054,'Categroy Lookup'!A:A,'Categroy Lookup'!B:B,"Cell is Blank - Dis-regard"),T3054)</f>
        <v>Food</v>
      </c>
      <c r="V3054" t="b">
        <f t="shared" si="238"/>
        <v>1</v>
      </c>
      <c r="W3054">
        <f t="shared" si="237"/>
        <v>4</v>
      </c>
      <c r="X3054" s="8">
        <f t="shared" si="239"/>
        <v>2.6666666666666665</v>
      </c>
      <c r="Y3054" t="s">
        <v>631</v>
      </c>
      <c r="Z3054" t="s">
        <v>603</v>
      </c>
      <c r="AB3054" t="s">
        <v>689</v>
      </c>
      <c r="AC3054" t="s">
        <v>822</v>
      </c>
      <c r="AD3054">
        <v>2022</v>
      </c>
    </row>
    <row r="3055" spans="1:30" x14ac:dyDescent="0.25">
      <c r="A3055" t="s">
        <v>18</v>
      </c>
      <c r="B3055" t="s">
        <v>28</v>
      </c>
      <c r="C3055" t="s">
        <v>20</v>
      </c>
      <c r="D3055" t="s">
        <v>29</v>
      </c>
      <c r="E3055" t="s">
        <v>49</v>
      </c>
      <c r="F3055" t="s">
        <v>27</v>
      </c>
      <c r="G3055">
        <v>15141451092</v>
      </c>
      <c r="H3055" t="s">
        <v>320</v>
      </c>
      <c r="I3055" t="s">
        <v>25</v>
      </c>
      <c r="J3055">
        <v>131</v>
      </c>
      <c r="K3055">
        <v>2</v>
      </c>
      <c r="L3055">
        <v>1</v>
      </c>
      <c r="M3055">
        <v>131</v>
      </c>
      <c r="N3055">
        <v>2</v>
      </c>
      <c r="O3055">
        <v>1</v>
      </c>
      <c r="P3055">
        <v>2</v>
      </c>
      <c r="Q3055">
        <v>2</v>
      </c>
      <c r="R3055" s="1">
        <v>44701</v>
      </c>
      <c r="S3055" t="str">
        <f t="shared" si="235"/>
        <v>Wonderful Pistachios - Variety</v>
      </c>
      <c r="T3055" t="str">
        <f t="shared" si="236"/>
        <v>Food</v>
      </c>
      <c r="U3055" t="str">
        <f>IF(T3055="Cell is Blank - Dis-regard",_xlfn.XLOOKUP(S3055,'Categroy Lookup'!A:A,'Categroy Lookup'!B:B,"Cell is Blank - Dis-regard"),T3055)</f>
        <v>Food</v>
      </c>
      <c r="V3055" t="b">
        <f t="shared" si="238"/>
        <v>1</v>
      </c>
      <c r="W3055">
        <f t="shared" si="237"/>
        <v>2</v>
      </c>
      <c r="X3055" s="8">
        <f t="shared" si="239"/>
        <v>1.3333333333333333</v>
      </c>
      <c r="Y3055" t="s">
        <v>484</v>
      </c>
      <c r="Z3055" t="s">
        <v>485</v>
      </c>
      <c r="AB3055" t="s">
        <v>689</v>
      </c>
      <c r="AC3055" t="s">
        <v>822</v>
      </c>
      <c r="AD3055">
        <v>2022</v>
      </c>
    </row>
    <row r="3056" spans="1:30" x14ac:dyDescent="0.25">
      <c r="A3056" t="s">
        <v>18</v>
      </c>
      <c r="B3056" t="s">
        <v>28</v>
      </c>
      <c r="C3056" t="s">
        <v>20</v>
      </c>
      <c r="D3056" t="s">
        <v>29</v>
      </c>
      <c r="E3056" t="s">
        <v>26</v>
      </c>
      <c r="F3056" t="s">
        <v>27</v>
      </c>
      <c r="G3056">
        <v>15141459295</v>
      </c>
      <c r="H3056" t="s">
        <v>320</v>
      </c>
      <c r="I3056" t="s">
        <v>25</v>
      </c>
      <c r="J3056">
        <v>124</v>
      </c>
      <c r="K3056">
        <v>1.5</v>
      </c>
      <c r="L3056">
        <v>1</v>
      </c>
      <c r="M3056">
        <v>124</v>
      </c>
      <c r="N3056">
        <v>1.5</v>
      </c>
      <c r="O3056">
        <v>1</v>
      </c>
      <c r="P3056">
        <v>1.5</v>
      </c>
      <c r="Q3056">
        <v>1.5</v>
      </c>
      <c r="R3056" s="1">
        <v>44701</v>
      </c>
      <c r="S3056" t="str">
        <f t="shared" si="235"/>
        <v>Takis - Hot Chilli Pepper &amp; Lime</v>
      </c>
      <c r="T3056" t="str">
        <f t="shared" si="236"/>
        <v>Food</v>
      </c>
      <c r="U3056" t="str">
        <f>IF(T3056="Cell is Blank - Dis-regard",_xlfn.XLOOKUP(S3056,'Categroy Lookup'!A:A,'Categroy Lookup'!B:B,"Cell is Blank - Dis-regard"),T3056)</f>
        <v>Food</v>
      </c>
      <c r="V3056" t="b">
        <f t="shared" si="238"/>
        <v>1</v>
      </c>
      <c r="W3056">
        <f t="shared" si="237"/>
        <v>1.5</v>
      </c>
      <c r="X3056" s="8">
        <f t="shared" si="239"/>
        <v>1</v>
      </c>
      <c r="Y3056" t="s">
        <v>469</v>
      </c>
      <c r="Z3056" t="s">
        <v>470</v>
      </c>
      <c r="AB3056" t="s">
        <v>689</v>
      </c>
      <c r="AC3056" t="s">
        <v>822</v>
      </c>
      <c r="AD3056">
        <v>2022</v>
      </c>
    </row>
    <row r="3057" spans="1:30" x14ac:dyDescent="0.25">
      <c r="A3057" t="s">
        <v>18</v>
      </c>
      <c r="B3057" t="s">
        <v>197</v>
      </c>
      <c r="C3057" t="s">
        <v>198</v>
      </c>
      <c r="D3057" t="s">
        <v>199</v>
      </c>
      <c r="E3057" t="s">
        <v>26</v>
      </c>
      <c r="F3057" t="s">
        <v>27</v>
      </c>
      <c r="G3057">
        <v>15141564644</v>
      </c>
      <c r="H3057" t="s">
        <v>320</v>
      </c>
      <c r="I3057" t="s">
        <v>25</v>
      </c>
      <c r="J3057">
        <v>114</v>
      </c>
      <c r="K3057">
        <v>1.5</v>
      </c>
      <c r="L3057">
        <v>1</v>
      </c>
      <c r="M3057">
        <v>114</v>
      </c>
      <c r="N3057">
        <v>1.5</v>
      </c>
      <c r="O3057">
        <v>1</v>
      </c>
      <c r="P3057">
        <v>1.5</v>
      </c>
      <c r="Q3057">
        <v>1.5</v>
      </c>
      <c r="R3057" s="1">
        <v>44701</v>
      </c>
      <c r="S3057" t="str">
        <f t="shared" si="235"/>
        <v>Takis - Hot Chilli Pepper &amp; Lime</v>
      </c>
      <c r="T3057" t="str">
        <f t="shared" si="236"/>
        <v>Food</v>
      </c>
      <c r="U3057" t="str">
        <f>IF(T3057="Cell is Blank - Dis-regard",_xlfn.XLOOKUP(S3057,'Categroy Lookup'!A:A,'Categroy Lookup'!B:B,"Cell is Blank - Dis-regard"),T3057)</f>
        <v>Food</v>
      </c>
      <c r="V3057" t="b">
        <f t="shared" si="238"/>
        <v>1</v>
      </c>
      <c r="W3057">
        <f t="shared" si="237"/>
        <v>1.5</v>
      </c>
      <c r="X3057" s="8">
        <f t="shared" si="239"/>
        <v>1</v>
      </c>
      <c r="Y3057" t="s">
        <v>469</v>
      </c>
      <c r="Z3057" t="s">
        <v>470</v>
      </c>
      <c r="AB3057" t="s">
        <v>689</v>
      </c>
      <c r="AC3057" t="s">
        <v>822</v>
      </c>
      <c r="AD3057">
        <v>2022</v>
      </c>
    </row>
    <row r="3058" spans="1:30" x14ac:dyDescent="0.25">
      <c r="A3058" t="s">
        <v>18</v>
      </c>
      <c r="B3058" t="s">
        <v>197</v>
      </c>
      <c r="C3058" t="s">
        <v>198</v>
      </c>
      <c r="D3058" t="s">
        <v>199</v>
      </c>
      <c r="E3058" t="s">
        <v>72</v>
      </c>
      <c r="F3058" t="s">
        <v>55</v>
      </c>
      <c r="G3058">
        <v>15141568433</v>
      </c>
      <c r="H3058" t="s">
        <v>320</v>
      </c>
      <c r="I3058" t="s">
        <v>25</v>
      </c>
      <c r="J3058">
        <v>144</v>
      </c>
      <c r="K3058">
        <v>1.5</v>
      </c>
      <c r="L3058">
        <v>1</v>
      </c>
      <c r="M3058">
        <v>144</v>
      </c>
      <c r="N3058">
        <v>1.5</v>
      </c>
      <c r="O3058">
        <v>1</v>
      </c>
      <c r="P3058">
        <v>1.5</v>
      </c>
      <c r="Q3058">
        <v>1.5</v>
      </c>
      <c r="R3058" s="1">
        <v>44701</v>
      </c>
      <c r="S3058" t="str">
        <f t="shared" si="235"/>
        <v>Poland Springs Water</v>
      </c>
      <c r="T3058" t="str">
        <f t="shared" si="236"/>
        <v>Water</v>
      </c>
      <c r="U3058" t="str">
        <f>IF(T3058="Cell is Blank - Dis-regard",_xlfn.XLOOKUP(S3058,'Categroy Lookup'!A:A,'Categroy Lookup'!B:B,"Cell is Blank - Dis-regard"),T3058)</f>
        <v>Water</v>
      </c>
      <c r="V3058" t="b">
        <f t="shared" si="238"/>
        <v>1</v>
      </c>
      <c r="W3058">
        <f t="shared" si="237"/>
        <v>1.5</v>
      </c>
      <c r="X3058" s="8">
        <f t="shared" si="239"/>
        <v>1</v>
      </c>
      <c r="Y3058" t="s">
        <v>72</v>
      </c>
      <c r="AB3058" t="s">
        <v>689</v>
      </c>
      <c r="AC3058" t="s">
        <v>822</v>
      </c>
      <c r="AD3058">
        <v>2022</v>
      </c>
    </row>
    <row r="3059" spans="1:30" x14ac:dyDescent="0.25">
      <c r="A3059" t="s">
        <v>18</v>
      </c>
      <c r="B3059" t="s">
        <v>40</v>
      </c>
      <c r="C3059" t="s">
        <v>41</v>
      </c>
      <c r="D3059" t="s">
        <v>42</v>
      </c>
      <c r="E3059" t="s">
        <v>310</v>
      </c>
      <c r="G3059">
        <v>15141663655</v>
      </c>
      <c r="H3059" t="s">
        <v>320</v>
      </c>
      <c r="I3059" t="s">
        <v>33</v>
      </c>
      <c r="J3059">
        <v>113</v>
      </c>
      <c r="K3059">
        <v>1.5</v>
      </c>
      <c r="L3059">
        <v>1</v>
      </c>
      <c r="M3059">
        <v>113</v>
      </c>
      <c r="N3059">
        <v>1.5</v>
      </c>
      <c r="O3059">
        <v>1</v>
      </c>
      <c r="P3059">
        <v>1.5</v>
      </c>
      <c r="Q3059">
        <v>1.5</v>
      </c>
      <c r="R3059" s="1">
        <v>44701</v>
      </c>
      <c r="S3059" t="str">
        <f t="shared" si="235"/>
        <v>Doritos Spicy Nacho</v>
      </c>
      <c r="T3059" t="str">
        <f t="shared" si="236"/>
        <v>Cell is Blank - Dis-regard</v>
      </c>
      <c r="U3059" t="str">
        <f>IF(T3059="Cell is Blank - Dis-regard",_xlfn.XLOOKUP(S3059,'Categroy Lookup'!A:A,'Categroy Lookup'!B:B,"Cell is Blank - Dis-regard"),T3059)</f>
        <v>Food</v>
      </c>
      <c r="V3059" t="b">
        <f t="shared" si="238"/>
        <v>1</v>
      </c>
      <c r="W3059">
        <f t="shared" si="237"/>
        <v>1.5</v>
      </c>
      <c r="X3059" s="8">
        <f t="shared" si="239"/>
        <v>1</v>
      </c>
      <c r="Y3059" t="s">
        <v>310</v>
      </c>
      <c r="AB3059" t="s">
        <v>689</v>
      </c>
      <c r="AC3059" t="s">
        <v>822</v>
      </c>
      <c r="AD3059">
        <v>2022</v>
      </c>
    </row>
    <row r="3060" spans="1:30" x14ac:dyDescent="0.25">
      <c r="A3060" t="s">
        <v>18</v>
      </c>
      <c r="B3060" t="s">
        <v>40</v>
      </c>
      <c r="C3060" t="s">
        <v>41</v>
      </c>
      <c r="D3060" t="s">
        <v>42</v>
      </c>
      <c r="E3060" t="s">
        <v>93</v>
      </c>
      <c r="F3060" t="s">
        <v>23</v>
      </c>
      <c r="G3060">
        <v>15141668447</v>
      </c>
      <c r="H3060" t="s">
        <v>320</v>
      </c>
      <c r="I3060" t="s">
        <v>33</v>
      </c>
      <c r="J3060">
        <v>142</v>
      </c>
      <c r="K3060">
        <v>1.5</v>
      </c>
      <c r="L3060">
        <v>1</v>
      </c>
      <c r="M3060">
        <v>142</v>
      </c>
      <c r="N3060">
        <v>1.5</v>
      </c>
      <c r="O3060">
        <v>1</v>
      </c>
      <c r="P3060">
        <v>1.5</v>
      </c>
      <c r="Q3060">
        <v>1.5</v>
      </c>
      <c r="R3060" s="1">
        <v>44701</v>
      </c>
      <c r="S3060" t="str">
        <f t="shared" si="235"/>
        <v>Coca Cola - Zero Sugar</v>
      </c>
      <c r="T3060" t="str">
        <f t="shared" si="236"/>
        <v>Carbonated</v>
      </c>
      <c r="U3060" t="str">
        <f>IF(T3060="Cell is Blank - Dis-regard",_xlfn.XLOOKUP(S3060,'Categroy Lookup'!A:A,'Categroy Lookup'!B:B,"Cell is Blank - Dis-regard"),T3060)</f>
        <v>Carbonated</v>
      </c>
      <c r="V3060" t="b">
        <f t="shared" si="238"/>
        <v>1</v>
      </c>
      <c r="W3060">
        <f t="shared" si="237"/>
        <v>1.5</v>
      </c>
      <c r="X3060" s="8">
        <f t="shared" si="239"/>
        <v>1</v>
      </c>
      <c r="Y3060" t="s">
        <v>524</v>
      </c>
      <c r="Z3060" t="s">
        <v>525</v>
      </c>
      <c r="AB3060" t="s">
        <v>689</v>
      </c>
      <c r="AC3060" t="s">
        <v>822</v>
      </c>
      <c r="AD3060">
        <v>2022</v>
      </c>
    </row>
    <row r="3061" spans="1:30" x14ac:dyDescent="0.25">
      <c r="A3061" t="s">
        <v>18</v>
      </c>
      <c r="B3061" t="s">
        <v>40</v>
      </c>
      <c r="C3061" t="s">
        <v>41</v>
      </c>
      <c r="D3061" t="s">
        <v>42</v>
      </c>
      <c r="E3061" t="s">
        <v>270</v>
      </c>
      <c r="F3061" t="s">
        <v>27</v>
      </c>
      <c r="G3061">
        <v>15141875657</v>
      </c>
      <c r="H3061" t="s">
        <v>320</v>
      </c>
      <c r="I3061" t="s">
        <v>33</v>
      </c>
      <c r="J3061">
        <v>137</v>
      </c>
      <c r="K3061">
        <v>1.5</v>
      </c>
      <c r="L3061">
        <v>1</v>
      </c>
      <c r="M3061">
        <v>137</v>
      </c>
      <c r="N3061">
        <v>1.5</v>
      </c>
      <c r="O3061">
        <v>1</v>
      </c>
      <c r="P3061">
        <v>1.5</v>
      </c>
      <c r="Q3061">
        <v>1.5</v>
      </c>
      <c r="R3061" s="1">
        <v>44701</v>
      </c>
      <c r="S3061" t="str">
        <f t="shared" si="235"/>
        <v>Nutri Grain Apple Cinnamon</v>
      </c>
      <c r="T3061" t="str">
        <f t="shared" si="236"/>
        <v>Food</v>
      </c>
      <c r="U3061" t="str">
        <f>IF(T3061="Cell is Blank - Dis-regard",_xlfn.XLOOKUP(S3061,'Categroy Lookup'!A:A,'Categroy Lookup'!B:B,"Cell is Blank - Dis-regard"),T3061)</f>
        <v>Food</v>
      </c>
      <c r="V3061" t="b">
        <f t="shared" si="238"/>
        <v>1</v>
      </c>
      <c r="W3061">
        <f t="shared" si="237"/>
        <v>1.5</v>
      </c>
      <c r="X3061" s="8">
        <f t="shared" si="239"/>
        <v>1</v>
      </c>
      <c r="Y3061" t="s">
        <v>270</v>
      </c>
      <c r="AB3061" t="s">
        <v>689</v>
      </c>
      <c r="AC3061" t="s">
        <v>822</v>
      </c>
      <c r="AD3061">
        <v>2022</v>
      </c>
    </row>
    <row r="3062" spans="1:30" x14ac:dyDescent="0.25">
      <c r="A3062" t="s">
        <v>18</v>
      </c>
      <c r="B3062" t="s">
        <v>40</v>
      </c>
      <c r="C3062" t="s">
        <v>41</v>
      </c>
      <c r="D3062" t="s">
        <v>42</v>
      </c>
      <c r="E3062" t="s">
        <v>43</v>
      </c>
      <c r="F3062" t="s">
        <v>23</v>
      </c>
      <c r="G3062">
        <v>15141908470</v>
      </c>
      <c r="H3062" t="s">
        <v>320</v>
      </c>
      <c r="I3062" t="s">
        <v>33</v>
      </c>
      <c r="J3062">
        <v>146</v>
      </c>
      <c r="K3062">
        <v>3</v>
      </c>
      <c r="L3062">
        <v>1</v>
      </c>
      <c r="M3062">
        <v>146</v>
      </c>
      <c r="N3062">
        <v>3</v>
      </c>
      <c r="O3062">
        <v>1</v>
      </c>
      <c r="P3062">
        <v>3</v>
      </c>
      <c r="Q3062">
        <v>3</v>
      </c>
      <c r="R3062" s="1">
        <v>44701</v>
      </c>
      <c r="S3062" t="str">
        <f t="shared" si="235"/>
        <v>Monster Energy Original</v>
      </c>
      <c r="T3062" t="str">
        <f t="shared" si="236"/>
        <v>Carbonated</v>
      </c>
      <c r="U3062" t="str">
        <f>IF(T3062="Cell is Blank - Dis-regard",_xlfn.XLOOKUP(S3062,'Categroy Lookup'!A:A,'Categroy Lookup'!B:B,"Cell is Blank - Dis-regard"),T3062)</f>
        <v>Carbonated</v>
      </c>
      <c r="V3062" t="b">
        <f t="shared" si="238"/>
        <v>1</v>
      </c>
      <c r="W3062">
        <f t="shared" si="237"/>
        <v>3</v>
      </c>
      <c r="X3062" s="8">
        <f t="shared" si="239"/>
        <v>2</v>
      </c>
      <c r="Y3062" t="s">
        <v>43</v>
      </c>
      <c r="AB3062" t="s">
        <v>689</v>
      </c>
      <c r="AC3062" t="s">
        <v>822</v>
      </c>
      <c r="AD3062">
        <v>2022</v>
      </c>
    </row>
    <row r="3063" spans="1:30" x14ac:dyDescent="0.25">
      <c r="A3063" t="s">
        <v>18</v>
      </c>
      <c r="B3063" t="s">
        <v>28</v>
      </c>
      <c r="C3063" t="s">
        <v>20</v>
      </c>
      <c r="D3063" t="s">
        <v>29</v>
      </c>
      <c r="E3063" t="s">
        <v>114</v>
      </c>
      <c r="F3063" t="s">
        <v>27</v>
      </c>
      <c r="G3063">
        <v>15142235865</v>
      </c>
      <c r="H3063" t="s">
        <v>320</v>
      </c>
      <c r="I3063" t="s">
        <v>33</v>
      </c>
      <c r="J3063">
        <v>112</v>
      </c>
      <c r="K3063">
        <v>1.5</v>
      </c>
      <c r="L3063">
        <v>1</v>
      </c>
      <c r="M3063">
        <v>112</v>
      </c>
      <c r="N3063">
        <v>1.5</v>
      </c>
      <c r="O3063">
        <v>1</v>
      </c>
      <c r="P3063">
        <v>1.5</v>
      </c>
      <c r="Q3063">
        <v>1.5</v>
      </c>
      <c r="R3063" s="1">
        <v>44701</v>
      </c>
      <c r="S3063" t="str">
        <f t="shared" si="235"/>
        <v>SunChips Multigrain - Original</v>
      </c>
      <c r="T3063" t="str">
        <f t="shared" si="236"/>
        <v>Food</v>
      </c>
      <c r="U3063" t="str">
        <f>IF(T3063="Cell is Blank - Dis-regard",_xlfn.XLOOKUP(S3063,'Categroy Lookup'!A:A,'Categroy Lookup'!B:B,"Cell is Blank - Dis-regard"),T3063)</f>
        <v>Food</v>
      </c>
      <c r="V3063" t="b">
        <f t="shared" si="238"/>
        <v>1</v>
      </c>
      <c r="W3063">
        <f t="shared" si="237"/>
        <v>1.5</v>
      </c>
      <c r="X3063" s="8">
        <f t="shared" si="239"/>
        <v>1</v>
      </c>
      <c r="Y3063" t="s">
        <v>502</v>
      </c>
      <c r="Z3063" t="s">
        <v>512</v>
      </c>
      <c r="AB3063" t="s">
        <v>689</v>
      </c>
      <c r="AC3063" t="s">
        <v>822</v>
      </c>
      <c r="AD3063">
        <v>2022</v>
      </c>
    </row>
    <row r="3064" spans="1:30" x14ac:dyDescent="0.25">
      <c r="A3064" t="s">
        <v>18</v>
      </c>
      <c r="B3064" t="s">
        <v>28</v>
      </c>
      <c r="C3064" t="s">
        <v>20</v>
      </c>
      <c r="D3064" t="s">
        <v>29</v>
      </c>
      <c r="E3064" t="s">
        <v>93</v>
      </c>
      <c r="F3064" t="s">
        <v>23</v>
      </c>
      <c r="G3064">
        <v>15142308907</v>
      </c>
      <c r="H3064" t="s">
        <v>320</v>
      </c>
      <c r="I3064" t="s">
        <v>33</v>
      </c>
      <c r="J3064">
        <v>140</v>
      </c>
      <c r="K3064">
        <v>1.5</v>
      </c>
      <c r="L3064">
        <v>1</v>
      </c>
      <c r="M3064">
        <v>140</v>
      </c>
      <c r="N3064">
        <v>1.5</v>
      </c>
      <c r="O3064">
        <v>1</v>
      </c>
      <c r="P3064">
        <v>1.5</v>
      </c>
      <c r="Q3064">
        <v>1.5</v>
      </c>
      <c r="R3064" s="1">
        <v>44701</v>
      </c>
      <c r="S3064" t="str">
        <f t="shared" si="235"/>
        <v>Coca Cola - Zero Sugar</v>
      </c>
      <c r="T3064" t="str">
        <f t="shared" si="236"/>
        <v>Carbonated</v>
      </c>
      <c r="U3064" t="str">
        <f>IF(T3064="Cell is Blank - Dis-regard",_xlfn.XLOOKUP(S3064,'Categroy Lookup'!A:A,'Categroy Lookup'!B:B,"Cell is Blank - Dis-regard"),T3064)</f>
        <v>Carbonated</v>
      </c>
      <c r="V3064" t="b">
        <f t="shared" si="238"/>
        <v>1</v>
      </c>
      <c r="W3064">
        <f t="shared" si="237"/>
        <v>1.5</v>
      </c>
      <c r="X3064" s="8">
        <f t="shared" si="239"/>
        <v>1</v>
      </c>
      <c r="Y3064" t="s">
        <v>524</v>
      </c>
      <c r="Z3064" t="s">
        <v>525</v>
      </c>
      <c r="AB3064" t="s">
        <v>689</v>
      </c>
      <c r="AC3064" t="s">
        <v>822</v>
      </c>
      <c r="AD3064">
        <v>2022</v>
      </c>
    </row>
    <row r="3065" spans="1:30" x14ac:dyDescent="0.25">
      <c r="A3065" t="s">
        <v>18</v>
      </c>
      <c r="B3065" t="s">
        <v>40</v>
      </c>
      <c r="C3065" t="s">
        <v>41</v>
      </c>
      <c r="D3065" t="s">
        <v>42</v>
      </c>
      <c r="E3065" t="s">
        <v>93</v>
      </c>
      <c r="F3065" t="s">
        <v>23</v>
      </c>
      <c r="G3065">
        <v>15142313741</v>
      </c>
      <c r="H3065" t="s">
        <v>320</v>
      </c>
      <c r="I3065" t="s">
        <v>33</v>
      </c>
      <c r="J3065">
        <v>142</v>
      </c>
      <c r="K3065">
        <v>1.5</v>
      </c>
      <c r="L3065">
        <v>1</v>
      </c>
      <c r="M3065">
        <v>142</v>
      </c>
      <c r="N3065">
        <v>1.5</v>
      </c>
      <c r="O3065">
        <v>1</v>
      </c>
      <c r="P3065">
        <v>1.5</v>
      </c>
      <c r="Q3065">
        <v>1.5</v>
      </c>
      <c r="R3065" s="1">
        <v>44701</v>
      </c>
      <c r="S3065" t="str">
        <f t="shared" si="235"/>
        <v>Coca Cola - Zero Sugar</v>
      </c>
      <c r="T3065" t="str">
        <f t="shared" si="236"/>
        <v>Carbonated</v>
      </c>
      <c r="U3065" t="str">
        <f>IF(T3065="Cell is Blank - Dis-regard",_xlfn.XLOOKUP(S3065,'Categroy Lookup'!A:A,'Categroy Lookup'!B:B,"Cell is Blank - Dis-regard"),T3065)</f>
        <v>Carbonated</v>
      </c>
      <c r="V3065" t="b">
        <f t="shared" si="238"/>
        <v>1</v>
      </c>
      <c r="W3065">
        <f t="shared" si="237"/>
        <v>1.5</v>
      </c>
      <c r="X3065" s="8">
        <f t="shared" si="239"/>
        <v>1</v>
      </c>
      <c r="Y3065" t="s">
        <v>524</v>
      </c>
      <c r="Z3065" t="s">
        <v>525</v>
      </c>
      <c r="AB3065" t="s">
        <v>689</v>
      </c>
      <c r="AC3065" t="s">
        <v>822</v>
      </c>
      <c r="AD3065">
        <v>2022</v>
      </c>
    </row>
    <row r="3066" spans="1:30" x14ac:dyDescent="0.25">
      <c r="A3066" t="s">
        <v>18</v>
      </c>
      <c r="B3066" t="s">
        <v>40</v>
      </c>
      <c r="C3066" t="s">
        <v>41</v>
      </c>
      <c r="D3066" t="s">
        <v>42</v>
      </c>
      <c r="E3066" t="s">
        <v>93</v>
      </c>
      <c r="F3066" t="s">
        <v>23</v>
      </c>
      <c r="G3066">
        <v>15142315027</v>
      </c>
      <c r="H3066" t="s">
        <v>320</v>
      </c>
      <c r="I3066" t="s">
        <v>33</v>
      </c>
      <c r="J3066">
        <v>142</v>
      </c>
      <c r="K3066">
        <v>1.5</v>
      </c>
      <c r="L3066">
        <v>1</v>
      </c>
      <c r="M3066">
        <v>142</v>
      </c>
      <c r="N3066">
        <v>1.5</v>
      </c>
      <c r="O3066">
        <v>1</v>
      </c>
      <c r="P3066">
        <v>1.5</v>
      </c>
      <c r="Q3066">
        <v>1.5</v>
      </c>
      <c r="R3066" s="1">
        <v>44701</v>
      </c>
      <c r="S3066" t="str">
        <f t="shared" si="235"/>
        <v>Coca Cola - Zero Sugar</v>
      </c>
      <c r="T3066" t="str">
        <f t="shared" si="236"/>
        <v>Carbonated</v>
      </c>
      <c r="U3066" t="str">
        <f>IF(T3066="Cell is Blank - Dis-regard",_xlfn.XLOOKUP(S3066,'Categroy Lookup'!A:A,'Categroy Lookup'!B:B,"Cell is Blank - Dis-regard"),T3066)</f>
        <v>Carbonated</v>
      </c>
      <c r="V3066" t="b">
        <f t="shared" si="238"/>
        <v>1</v>
      </c>
      <c r="W3066">
        <f t="shared" si="237"/>
        <v>1.5</v>
      </c>
      <c r="X3066" s="8">
        <f t="shared" si="239"/>
        <v>1</v>
      </c>
      <c r="Y3066" t="s">
        <v>524</v>
      </c>
      <c r="Z3066" t="s">
        <v>525</v>
      </c>
      <c r="AB3066" t="s">
        <v>689</v>
      </c>
      <c r="AC3066" t="s">
        <v>822</v>
      </c>
      <c r="AD3066">
        <v>2022</v>
      </c>
    </row>
    <row r="3067" spans="1:30" x14ac:dyDescent="0.25">
      <c r="A3067" t="s">
        <v>18</v>
      </c>
      <c r="B3067" t="s">
        <v>40</v>
      </c>
      <c r="C3067" t="s">
        <v>41</v>
      </c>
      <c r="D3067" t="s">
        <v>42</v>
      </c>
      <c r="E3067" t="s">
        <v>131</v>
      </c>
      <c r="F3067" t="s">
        <v>23</v>
      </c>
      <c r="G3067">
        <v>15142343591</v>
      </c>
      <c r="H3067" t="s">
        <v>320</v>
      </c>
      <c r="I3067" t="s">
        <v>33</v>
      </c>
      <c r="J3067">
        <v>140</v>
      </c>
      <c r="K3067">
        <v>1.25</v>
      </c>
      <c r="L3067">
        <v>1</v>
      </c>
      <c r="M3067">
        <v>140</v>
      </c>
      <c r="N3067">
        <v>1.25</v>
      </c>
      <c r="O3067">
        <v>1</v>
      </c>
      <c r="P3067">
        <v>1.25</v>
      </c>
      <c r="Q3067">
        <v>1.25</v>
      </c>
      <c r="R3067" s="1">
        <v>44701</v>
      </c>
      <c r="S3067" t="str">
        <f t="shared" si="235"/>
        <v>Sunkist Soda - Orange</v>
      </c>
      <c r="T3067" t="str">
        <f t="shared" si="236"/>
        <v>Carbonated</v>
      </c>
      <c r="U3067" t="str">
        <f>IF(T3067="Cell is Blank - Dis-regard",_xlfn.XLOOKUP(S3067,'Categroy Lookup'!A:A,'Categroy Lookup'!B:B,"Cell is Blank - Dis-regard"),T3067)</f>
        <v>Carbonated</v>
      </c>
      <c r="V3067" t="b">
        <f t="shared" si="238"/>
        <v>1</v>
      </c>
      <c r="W3067">
        <f t="shared" si="237"/>
        <v>1.25</v>
      </c>
      <c r="X3067" s="8">
        <f t="shared" si="239"/>
        <v>0.83333333333333337</v>
      </c>
      <c r="Y3067" t="s">
        <v>551</v>
      </c>
      <c r="Z3067" t="s">
        <v>552</v>
      </c>
      <c r="AB3067" t="s">
        <v>689</v>
      </c>
      <c r="AC3067" t="s">
        <v>822</v>
      </c>
      <c r="AD3067">
        <v>2022</v>
      </c>
    </row>
    <row r="3068" spans="1:30" x14ac:dyDescent="0.25">
      <c r="A3068" t="s">
        <v>18</v>
      </c>
      <c r="B3068" t="s">
        <v>40</v>
      </c>
      <c r="C3068" t="s">
        <v>41</v>
      </c>
      <c r="D3068" t="s">
        <v>42</v>
      </c>
      <c r="E3068" t="s">
        <v>43</v>
      </c>
      <c r="F3068" t="s">
        <v>23</v>
      </c>
      <c r="G3068">
        <v>15142731888</v>
      </c>
      <c r="H3068" t="s">
        <v>320</v>
      </c>
      <c r="I3068" t="s">
        <v>33</v>
      </c>
      <c r="J3068">
        <v>144</v>
      </c>
      <c r="K3068">
        <v>3</v>
      </c>
      <c r="L3068">
        <v>1</v>
      </c>
      <c r="M3068">
        <v>144</v>
      </c>
      <c r="N3068">
        <v>3</v>
      </c>
      <c r="O3068">
        <v>1</v>
      </c>
      <c r="P3068">
        <v>3</v>
      </c>
      <c r="Q3068">
        <v>3</v>
      </c>
      <c r="R3068" s="1">
        <v>44701</v>
      </c>
      <c r="S3068" t="str">
        <f t="shared" si="235"/>
        <v>Monster Energy Original</v>
      </c>
      <c r="T3068" t="str">
        <f t="shared" si="236"/>
        <v>Carbonated</v>
      </c>
      <c r="U3068" t="str">
        <f>IF(T3068="Cell is Blank - Dis-regard",_xlfn.XLOOKUP(S3068,'Categroy Lookup'!A:A,'Categroy Lookup'!B:B,"Cell is Blank - Dis-regard"),T3068)</f>
        <v>Carbonated</v>
      </c>
      <c r="V3068" t="b">
        <f t="shared" si="238"/>
        <v>1</v>
      </c>
      <c r="W3068">
        <f t="shared" si="237"/>
        <v>3</v>
      </c>
      <c r="X3068" s="8">
        <f t="shared" si="239"/>
        <v>2</v>
      </c>
      <c r="Y3068" t="s">
        <v>43</v>
      </c>
      <c r="AB3068" t="s">
        <v>689</v>
      </c>
      <c r="AC3068" t="s">
        <v>822</v>
      </c>
      <c r="AD3068">
        <v>2022</v>
      </c>
    </row>
    <row r="3069" spans="1:30" x14ac:dyDescent="0.25">
      <c r="A3069" t="s">
        <v>18</v>
      </c>
      <c r="B3069" t="s">
        <v>40</v>
      </c>
      <c r="C3069" t="s">
        <v>41</v>
      </c>
      <c r="D3069" t="s">
        <v>42</v>
      </c>
      <c r="E3069" t="s">
        <v>43</v>
      </c>
      <c r="F3069" t="s">
        <v>23</v>
      </c>
      <c r="G3069">
        <v>15142736756</v>
      </c>
      <c r="H3069" t="s">
        <v>320</v>
      </c>
      <c r="I3069" t="s">
        <v>33</v>
      </c>
      <c r="J3069">
        <v>144</v>
      </c>
      <c r="K3069">
        <v>3</v>
      </c>
      <c r="L3069">
        <v>1</v>
      </c>
      <c r="M3069">
        <v>144</v>
      </c>
      <c r="N3069">
        <v>3</v>
      </c>
      <c r="O3069">
        <v>1</v>
      </c>
      <c r="P3069">
        <v>3</v>
      </c>
      <c r="Q3069">
        <v>3</v>
      </c>
      <c r="R3069" s="1">
        <v>44701</v>
      </c>
      <c r="S3069" t="str">
        <f t="shared" si="235"/>
        <v>Monster Energy Original</v>
      </c>
      <c r="T3069" t="str">
        <f t="shared" si="236"/>
        <v>Carbonated</v>
      </c>
      <c r="U3069" t="str">
        <f>IF(T3069="Cell is Blank - Dis-regard",_xlfn.XLOOKUP(S3069,'Categroy Lookup'!A:A,'Categroy Lookup'!B:B,"Cell is Blank - Dis-regard"),T3069)</f>
        <v>Carbonated</v>
      </c>
      <c r="V3069" t="b">
        <f t="shared" si="238"/>
        <v>1</v>
      </c>
      <c r="W3069">
        <f t="shared" si="237"/>
        <v>3</v>
      </c>
      <c r="X3069" s="8">
        <f t="shared" si="239"/>
        <v>2</v>
      </c>
      <c r="Y3069" t="s">
        <v>43</v>
      </c>
      <c r="AB3069" t="s">
        <v>689</v>
      </c>
      <c r="AC3069" t="s">
        <v>822</v>
      </c>
      <c r="AD3069">
        <v>2022</v>
      </c>
    </row>
    <row r="3070" spans="1:30" x14ac:dyDescent="0.25">
      <c r="A3070" t="s">
        <v>18</v>
      </c>
      <c r="B3070" t="s">
        <v>40</v>
      </c>
      <c r="C3070" t="s">
        <v>41</v>
      </c>
      <c r="D3070" t="s">
        <v>42</v>
      </c>
      <c r="E3070" t="s">
        <v>91</v>
      </c>
      <c r="F3070" t="s">
        <v>27</v>
      </c>
      <c r="G3070">
        <v>15143067733</v>
      </c>
      <c r="H3070" t="s">
        <v>321</v>
      </c>
      <c r="I3070" t="s">
        <v>33</v>
      </c>
      <c r="J3070">
        <v>111</v>
      </c>
      <c r="K3070">
        <v>1.5</v>
      </c>
      <c r="L3070">
        <v>1</v>
      </c>
      <c r="M3070">
        <v>111</v>
      </c>
      <c r="N3070">
        <v>1.5</v>
      </c>
      <c r="O3070">
        <v>1</v>
      </c>
      <c r="P3070">
        <v>1.5</v>
      </c>
      <c r="Q3070">
        <v>1.5</v>
      </c>
      <c r="R3070" s="1">
        <v>44701</v>
      </c>
      <c r="S3070" t="str">
        <f t="shared" si="235"/>
        <v>Chesters Fries Flaming hot</v>
      </c>
      <c r="T3070" t="str">
        <f t="shared" si="236"/>
        <v>Food</v>
      </c>
      <c r="U3070" t="str">
        <f>IF(T3070="Cell is Blank - Dis-regard",_xlfn.XLOOKUP(S3070,'Categroy Lookup'!A:A,'Categroy Lookup'!B:B,"Cell is Blank - Dis-regard"),T3070)</f>
        <v>Food</v>
      </c>
      <c r="V3070" t="b">
        <f t="shared" si="238"/>
        <v>1</v>
      </c>
      <c r="W3070">
        <f t="shared" si="237"/>
        <v>1.5</v>
      </c>
      <c r="X3070" s="8">
        <f t="shared" si="239"/>
        <v>1</v>
      </c>
      <c r="Y3070" t="s">
        <v>91</v>
      </c>
      <c r="AB3070" t="s">
        <v>677</v>
      </c>
      <c r="AC3070" t="s">
        <v>823</v>
      </c>
      <c r="AD3070">
        <v>2022</v>
      </c>
    </row>
    <row r="3071" spans="1:30" x14ac:dyDescent="0.25">
      <c r="A3071" t="s">
        <v>18</v>
      </c>
      <c r="B3071" t="s">
        <v>40</v>
      </c>
      <c r="C3071" t="s">
        <v>41</v>
      </c>
      <c r="D3071" t="s">
        <v>42</v>
      </c>
      <c r="E3071" t="s">
        <v>91</v>
      </c>
      <c r="F3071" t="s">
        <v>27</v>
      </c>
      <c r="G3071">
        <v>15143068961</v>
      </c>
      <c r="H3071" t="s">
        <v>321</v>
      </c>
      <c r="I3071" t="s">
        <v>33</v>
      </c>
      <c r="J3071">
        <v>111</v>
      </c>
      <c r="K3071">
        <v>1.5</v>
      </c>
      <c r="L3071">
        <v>1</v>
      </c>
      <c r="M3071">
        <v>111</v>
      </c>
      <c r="N3071">
        <v>1.5</v>
      </c>
      <c r="O3071">
        <v>1</v>
      </c>
      <c r="P3071">
        <v>1.5</v>
      </c>
      <c r="Q3071">
        <v>1.5</v>
      </c>
      <c r="R3071" s="1">
        <v>44701</v>
      </c>
      <c r="S3071" t="str">
        <f t="shared" si="235"/>
        <v>Chesters Fries Flaming hot</v>
      </c>
      <c r="T3071" t="str">
        <f t="shared" si="236"/>
        <v>Food</v>
      </c>
      <c r="U3071" t="str">
        <f>IF(T3071="Cell is Blank - Dis-regard",_xlfn.XLOOKUP(S3071,'Categroy Lookup'!A:A,'Categroy Lookup'!B:B,"Cell is Blank - Dis-regard"),T3071)</f>
        <v>Food</v>
      </c>
      <c r="V3071" t="b">
        <f t="shared" si="238"/>
        <v>1</v>
      </c>
      <c r="W3071">
        <f t="shared" si="237"/>
        <v>1.5</v>
      </c>
      <c r="X3071" s="8">
        <f t="shared" si="239"/>
        <v>1</v>
      </c>
      <c r="Y3071" t="s">
        <v>91</v>
      </c>
      <c r="AB3071" t="s">
        <v>677</v>
      </c>
      <c r="AC3071" t="s">
        <v>823</v>
      </c>
      <c r="AD3071">
        <v>2022</v>
      </c>
    </row>
    <row r="3072" spans="1:30" x14ac:dyDescent="0.25">
      <c r="A3072" t="s">
        <v>18</v>
      </c>
      <c r="B3072" t="s">
        <v>40</v>
      </c>
      <c r="C3072" t="s">
        <v>41</v>
      </c>
      <c r="D3072" t="s">
        <v>42</v>
      </c>
      <c r="E3072" t="s">
        <v>43</v>
      </c>
      <c r="F3072" t="s">
        <v>23</v>
      </c>
      <c r="G3072">
        <v>15143210803</v>
      </c>
      <c r="H3072" t="s">
        <v>321</v>
      </c>
      <c r="I3072" t="s">
        <v>33</v>
      </c>
      <c r="J3072">
        <v>144</v>
      </c>
      <c r="K3072">
        <v>3</v>
      </c>
      <c r="L3072">
        <v>1</v>
      </c>
      <c r="M3072">
        <v>144</v>
      </c>
      <c r="N3072">
        <v>3</v>
      </c>
      <c r="O3072">
        <v>1</v>
      </c>
      <c r="P3072">
        <v>3</v>
      </c>
      <c r="Q3072">
        <v>3</v>
      </c>
      <c r="R3072" s="1">
        <v>44701</v>
      </c>
      <c r="S3072" t="str">
        <f t="shared" si="235"/>
        <v>Monster Energy Original</v>
      </c>
      <c r="T3072" t="str">
        <f t="shared" si="236"/>
        <v>Carbonated</v>
      </c>
      <c r="U3072" t="str">
        <f>IF(T3072="Cell is Blank - Dis-regard",_xlfn.XLOOKUP(S3072,'Categroy Lookup'!A:A,'Categroy Lookup'!B:B,"Cell is Blank - Dis-regard"),T3072)</f>
        <v>Carbonated</v>
      </c>
      <c r="V3072" t="b">
        <f t="shared" si="238"/>
        <v>1</v>
      </c>
      <c r="W3072">
        <f t="shared" si="237"/>
        <v>3</v>
      </c>
      <c r="X3072" s="8">
        <f t="shared" si="239"/>
        <v>2</v>
      </c>
      <c r="Y3072" t="s">
        <v>43</v>
      </c>
      <c r="AB3072" t="s">
        <v>677</v>
      </c>
      <c r="AC3072" t="s">
        <v>823</v>
      </c>
      <c r="AD3072">
        <v>2022</v>
      </c>
    </row>
    <row r="3073" spans="1:30" x14ac:dyDescent="0.25">
      <c r="A3073" t="s">
        <v>18</v>
      </c>
      <c r="B3073" t="s">
        <v>40</v>
      </c>
      <c r="C3073" t="s">
        <v>41</v>
      </c>
      <c r="D3073" t="s">
        <v>42</v>
      </c>
      <c r="E3073" t="s">
        <v>175</v>
      </c>
      <c r="F3073" t="s">
        <v>27</v>
      </c>
      <c r="G3073">
        <v>15143210958</v>
      </c>
      <c r="H3073" t="s">
        <v>321</v>
      </c>
      <c r="I3073" t="s">
        <v>33</v>
      </c>
      <c r="J3073">
        <v>123</v>
      </c>
      <c r="K3073">
        <v>1.5</v>
      </c>
      <c r="L3073">
        <v>1</v>
      </c>
      <c r="M3073">
        <v>123</v>
      </c>
      <c r="N3073">
        <v>1.5</v>
      </c>
      <c r="O3073">
        <v>1</v>
      </c>
      <c r="P3073">
        <v>1.5</v>
      </c>
      <c r="Q3073">
        <v>1.5</v>
      </c>
      <c r="R3073" s="1">
        <v>44701</v>
      </c>
      <c r="S3073" t="str">
        <f t="shared" si="235"/>
        <v>Fritos - Original</v>
      </c>
      <c r="T3073" t="str">
        <f t="shared" si="236"/>
        <v>Food</v>
      </c>
      <c r="U3073" t="str">
        <f>IF(T3073="Cell is Blank - Dis-regard",_xlfn.XLOOKUP(S3073,'Categroy Lookup'!A:A,'Categroy Lookup'!B:B,"Cell is Blank - Dis-regard"),T3073)</f>
        <v>Food</v>
      </c>
      <c r="V3073" t="b">
        <f t="shared" si="238"/>
        <v>1</v>
      </c>
      <c r="W3073">
        <f t="shared" si="237"/>
        <v>1.5</v>
      </c>
      <c r="X3073" s="8">
        <f t="shared" si="239"/>
        <v>1</v>
      </c>
      <c r="Y3073" t="s">
        <v>567</v>
      </c>
      <c r="Z3073" t="s">
        <v>512</v>
      </c>
      <c r="AB3073" t="s">
        <v>677</v>
      </c>
      <c r="AC3073" t="s">
        <v>823</v>
      </c>
      <c r="AD3073">
        <v>2022</v>
      </c>
    </row>
    <row r="3074" spans="1:30" x14ac:dyDescent="0.25">
      <c r="A3074" t="s">
        <v>18</v>
      </c>
      <c r="B3074" t="s">
        <v>40</v>
      </c>
      <c r="C3074" t="s">
        <v>41</v>
      </c>
      <c r="D3074" t="s">
        <v>42</v>
      </c>
      <c r="E3074" t="s">
        <v>58</v>
      </c>
      <c r="F3074" t="s">
        <v>27</v>
      </c>
      <c r="G3074">
        <v>15143212305</v>
      </c>
      <c r="H3074" t="s">
        <v>321</v>
      </c>
      <c r="I3074" t="s">
        <v>33</v>
      </c>
      <c r="J3074">
        <v>124</v>
      </c>
      <c r="K3074">
        <v>1.5</v>
      </c>
      <c r="L3074">
        <v>1</v>
      </c>
      <c r="M3074">
        <v>124</v>
      </c>
      <c r="N3074">
        <v>1.5</v>
      </c>
      <c r="O3074">
        <v>1</v>
      </c>
      <c r="P3074">
        <v>1.5</v>
      </c>
      <c r="Q3074">
        <v>1.5</v>
      </c>
      <c r="R3074" s="1">
        <v>44701</v>
      </c>
      <c r="S3074" t="str">
        <f t="shared" ref="S3074:S3137" si="240">IF(E3074="","Cell is Blank - Dis-regard",E3074)</f>
        <v>Oreo Mini</v>
      </c>
      <c r="T3074" t="str">
        <f t="shared" ref="T3074:T3137" si="241">IF(F3074="","Cell is Blank - Dis-regard",F3074)</f>
        <v>Food</v>
      </c>
      <c r="U3074" t="str">
        <f>IF(T3074="Cell is Blank - Dis-regard",_xlfn.XLOOKUP(S3074,'Categroy Lookup'!A:A,'Categroy Lookup'!B:B,"Cell is Blank - Dis-regard"),T3074)</f>
        <v>Food</v>
      </c>
      <c r="V3074" t="b">
        <f t="shared" si="238"/>
        <v>1</v>
      </c>
      <c r="W3074">
        <f t="shared" ref="W3074:W3137" si="242">IF(V3074="FALSE",K3074,K3074)</f>
        <v>1.5</v>
      </c>
      <c r="X3074" s="8">
        <f t="shared" si="239"/>
        <v>1</v>
      </c>
      <c r="Y3074" t="s">
        <v>58</v>
      </c>
      <c r="AB3074" t="s">
        <v>677</v>
      </c>
      <c r="AC3074" t="s">
        <v>823</v>
      </c>
      <c r="AD3074">
        <v>2022</v>
      </c>
    </row>
    <row r="3075" spans="1:30" x14ac:dyDescent="0.25">
      <c r="A3075" t="s">
        <v>18</v>
      </c>
      <c r="B3075" t="s">
        <v>40</v>
      </c>
      <c r="C3075" t="s">
        <v>41</v>
      </c>
      <c r="D3075" t="s">
        <v>42</v>
      </c>
      <c r="E3075" t="s">
        <v>276</v>
      </c>
      <c r="F3075" t="s">
        <v>27</v>
      </c>
      <c r="G3075">
        <v>15143235351</v>
      </c>
      <c r="H3075" t="s">
        <v>321</v>
      </c>
      <c r="I3075" t="s">
        <v>33</v>
      </c>
      <c r="J3075">
        <v>112</v>
      </c>
      <c r="K3075">
        <v>1.5</v>
      </c>
      <c r="L3075">
        <v>1</v>
      </c>
      <c r="M3075">
        <v>112</v>
      </c>
      <c r="N3075">
        <v>1.5</v>
      </c>
      <c r="O3075">
        <v>1</v>
      </c>
      <c r="P3075">
        <v>1.5</v>
      </c>
      <c r="Q3075">
        <v>1.5</v>
      </c>
      <c r="R3075" s="1">
        <v>44701</v>
      </c>
      <c r="S3075" t="str">
        <f t="shared" si="240"/>
        <v>Cheetos Puffs</v>
      </c>
      <c r="T3075" t="str">
        <f t="shared" si="241"/>
        <v>Food</v>
      </c>
      <c r="U3075" t="str">
        <f>IF(T3075="Cell is Blank - Dis-regard",_xlfn.XLOOKUP(S3075,'Categroy Lookup'!A:A,'Categroy Lookup'!B:B,"Cell is Blank - Dis-regard"),T3075)</f>
        <v>Food</v>
      </c>
      <c r="V3075" t="b">
        <f t="shared" ref="V3075:V3138" si="243">K3075=N3075</f>
        <v>1</v>
      </c>
      <c r="W3075">
        <f t="shared" si="242"/>
        <v>1.5</v>
      </c>
      <c r="X3075" s="8">
        <f t="shared" ref="X3075:X3138" si="244">W3075/1.5</f>
        <v>1</v>
      </c>
      <c r="Y3075" t="s">
        <v>276</v>
      </c>
      <c r="AB3075" t="s">
        <v>677</v>
      </c>
      <c r="AC3075" t="s">
        <v>823</v>
      </c>
      <c r="AD3075">
        <v>2022</v>
      </c>
    </row>
    <row r="3076" spans="1:30" x14ac:dyDescent="0.25">
      <c r="A3076" t="s">
        <v>18</v>
      </c>
      <c r="B3076" t="s">
        <v>40</v>
      </c>
      <c r="C3076" t="s">
        <v>41</v>
      </c>
      <c r="D3076" t="s">
        <v>42</v>
      </c>
      <c r="E3076" t="s">
        <v>131</v>
      </c>
      <c r="F3076" t="s">
        <v>23</v>
      </c>
      <c r="G3076">
        <v>15143235928</v>
      </c>
      <c r="H3076" t="s">
        <v>321</v>
      </c>
      <c r="I3076" t="s">
        <v>33</v>
      </c>
      <c r="J3076">
        <v>140</v>
      </c>
      <c r="K3076">
        <v>1.25</v>
      </c>
      <c r="L3076">
        <v>1</v>
      </c>
      <c r="M3076">
        <v>140</v>
      </c>
      <c r="N3076">
        <v>1.25</v>
      </c>
      <c r="O3076">
        <v>1</v>
      </c>
      <c r="P3076">
        <v>1.25</v>
      </c>
      <c r="Q3076">
        <v>1.25</v>
      </c>
      <c r="R3076" s="1">
        <v>44701</v>
      </c>
      <c r="S3076" t="str">
        <f t="shared" si="240"/>
        <v>Sunkist Soda - Orange</v>
      </c>
      <c r="T3076" t="str">
        <f t="shared" si="241"/>
        <v>Carbonated</v>
      </c>
      <c r="U3076" t="str">
        <f>IF(T3076="Cell is Blank - Dis-regard",_xlfn.XLOOKUP(S3076,'Categroy Lookup'!A:A,'Categroy Lookup'!B:B,"Cell is Blank - Dis-regard"),T3076)</f>
        <v>Carbonated</v>
      </c>
      <c r="V3076" t="b">
        <f t="shared" si="243"/>
        <v>1</v>
      </c>
      <c r="W3076">
        <f t="shared" si="242"/>
        <v>1.25</v>
      </c>
      <c r="X3076" s="8">
        <f t="shared" si="244"/>
        <v>0.83333333333333337</v>
      </c>
      <c r="Y3076" t="s">
        <v>551</v>
      </c>
      <c r="Z3076" t="s">
        <v>552</v>
      </c>
      <c r="AB3076" t="s">
        <v>677</v>
      </c>
      <c r="AC3076" t="s">
        <v>823</v>
      </c>
      <c r="AD3076">
        <v>2022</v>
      </c>
    </row>
    <row r="3077" spans="1:30" x14ac:dyDescent="0.25">
      <c r="A3077" t="s">
        <v>18</v>
      </c>
      <c r="B3077" t="s">
        <v>40</v>
      </c>
      <c r="C3077" t="s">
        <v>41</v>
      </c>
      <c r="D3077" t="s">
        <v>42</v>
      </c>
      <c r="E3077" t="s">
        <v>43</v>
      </c>
      <c r="F3077" t="s">
        <v>23</v>
      </c>
      <c r="G3077">
        <v>15143544619</v>
      </c>
      <c r="H3077" t="s">
        <v>321</v>
      </c>
      <c r="I3077" t="s">
        <v>25</v>
      </c>
      <c r="J3077">
        <v>144</v>
      </c>
      <c r="K3077">
        <v>3</v>
      </c>
      <c r="L3077">
        <v>1</v>
      </c>
      <c r="M3077">
        <v>144</v>
      </c>
      <c r="N3077">
        <v>3</v>
      </c>
      <c r="O3077">
        <v>1</v>
      </c>
      <c r="P3077">
        <v>3</v>
      </c>
      <c r="Q3077">
        <v>3</v>
      </c>
      <c r="R3077" s="1">
        <v>44702</v>
      </c>
      <c r="S3077" t="str">
        <f t="shared" si="240"/>
        <v>Monster Energy Original</v>
      </c>
      <c r="T3077" t="str">
        <f t="shared" si="241"/>
        <v>Carbonated</v>
      </c>
      <c r="U3077" t="str">
        <f>IF(T3077="Cell is Blank - Dis-regard",_xlfn.XLOOKUP(S3077,'Categroy Lookup'!A:A,'Categroy Lookup'!B:B,"Cell is Blank - Dis-regard"),T3077)</f>
        <v>Carbonated</v>
      </c>
      <c r="V3077" t="b">
        <f t="shared" si="243"/>
        <v>1</v>
      </c>
      <c r="W3077">
        <f t="shared" si="242"/>
        <v>3</v>
      </c>
      <c r="X3077" s="8">
        <f t="shared" si="244"/>
        <v>2</v>
      </c>
      <c r="Y3077" t="s">
        <v>43</v>
      </c>
      <c r="AB3077" t="s">
        <v>677</v>
      </c>
      <c r="AC3077" t="s">
        <v>823</v>
      </c>
      <c r="AD3077">
        <v>2022</v>
      </c>
    </row>
    <row r="3078" spans="1:30" x14ac:dyDescent="0.25">
      <c r="A3078" t="s">
        <v>18</v>
      </c>
      <c r="B3078" t="s">
        <v>197</v>
      </c>
      <c r="C3078" t="s">
        <v>198</v>
      </c>
      <c r="D3078" t="s">
        <v>199</v>
      </c>
      <c r="E3078" t="s">
        <v>72</v>
      </c>
      <c r="F3078" t="s">
        <v>55</v>
      </c>
      <c r="G3078">
        <v>15144289250</v>
      </c>
      <c r="H3078" t="s">
        <v>321</v>
      </c>
      <c r="I3078" t="s">
        <v>25</v>
      </c>
      <c r="J3078">
        <v>144</v>
      </c>
      <c r="K3078">
        <v>1.5</v>
      </c>
      <c r="L3078">
        <v>1</v>
      </c>
      <c r="M3078">
        <v>144</v>
      </c>
      <c r="N3078">
        <v>1.5</v>
      </c>
      <c r="O3078">
        <v>1</v>
      </c>
      <c r="P3078">
        <v>1.5</v>
      </c>
      <c r="Q3078">
        <v>1.5</v>
      </c>
      <c r="R3078" s="1">
        <v>44702</v>
      </c>
      <c r="S3078" t="str">
        <f t="shared" si="240"/>
        <v>Poland Springs Water</v>
      </c>
      <c r="T3078" t="str">
        <f t="shared" si="241"/>
        <v>Water</v>
      </c>
      <c r="U3078" t="str">
        <f>IF(T3078="Cell is Blank - Dis-regard",_xlfn.XLOOKUP(S3078,'Categroy Lookup'!A:A,'Categroy Lookup'!B:B,"Cell is Blank - Dis-regard"),T3078)</f>
        <v>Water</v>
      </c>
      <c r="V3078" t="b">
        <f t="shared" si="243"/>
        <v>1</v>
      </c>
      <c r="W3078">
        <f t="shared" si="242"/>
        <v>1.5</v>
      </c>
      <c r="X3078" s="8">
        <f t="shared" si="244"/>
        <v>1</v>
      </c>
      <c r="Y3078" t="s">
        <v>72</v>
      </c>
      <c r="AB3078" t="s">
        <v>677</v>
      </c>
      <c r="AC3078" t="s">
        <v>823</v>
      </c>
      <c r="AD3078">
        <v>2022</v>
      </c>
    </row>
    <row r="3079" spans="1:30" x14ac:dyDescent="0.25">
      <c r="A3079" t="s">
        <v>18</v>
      </c>
      <c r="B3079" t="s">
        <v>28</v>
      </c>
      <c r="C3079" t="s">
        <v>20</v>
      </c>
      <c r="D3079" t="s">
        <v>29</v>
      </c>
      <c r="E3079" t="s">
        <v>280</v>
      </c>
      <c r="F3079" t="s">
        <v>55</v>
      </c>
      <c r="G3079">
        <v>15144477177</v>
      </c>
      <c r="H3079" t="s">
        <v>321</v>
      </c>
      <c r="I3079" t="s">
        <v>33</v>
      </c>
      <c r="J3079">
        <v>142</v>
      </c>
      <c r="K3079">
        <v>1.5</v>
      </c>
      <c r="L3079">
        <v>1</v>
      </c>
      <c r="M3079">
        <v>142</v>
      </c>
      <c r="N3079">
        <v>1.5</v>
      </c>
      <c r="O3079">
        <v>1</v>
      </c>
      <c r="P3079">
        <v>1.5</v>
      </c>
      <c r="Q3079">
        <v>1.5</v>
      </c>
      <c r="R3079" s="1">
        <v>44702</v>
      </c>
      <c r="S3079" t="str">
        <f t="shared" si="240"/>
        <v>Bubly - Lime</v>
      </c>
      <c r="T3079" t="str">
        <f t="shared" si="241"/>
        <v>Water</v>
      </c>
      <c r="U3079" t="str">
        <f>IF(T3079="Cell is Blank - Dis-regard",_xlfn.XLOOKUP(S3079,'Categroy Lookup'!A:A,'Categroy Lookup'!B:B,"Cell is Blank - Dis-regard"),T3079)</f>
        <v>Water</v>
      </c>
      <c r="V3079" t="b">
        <f t="shared" si="243"/>
        <v>1</v>
      </c>
      <c r="W3079">
        <f t="shared" si="242"/>
        <v>1.5</v>
      </c>
      <c r="X3079" s="8">
        <f t="shared" si="244"/>
        <v>1</v>
      </c>
      <c r="Y3079" t="s">
        <v>504</v>
      </c>
      <c r="Z3079" t="s">
        <v>615</v>
      </c>
      <c r="AB3079" t="s">
        <v>677</v>
      </c>
      <c r="AC3079" t="s">
        <v>823</v>
      </c>
      <c r="AD3079">
        <v>2022</v>
      </c>
    </row>
    <row r="3080" spans="1:30" x14ac:dyDescent="0.25">
      <c r="A3080" t="s">
        <v>18</v>
      </c>
      <c r="B3080" t="s">
        <v>197</v>
      </c>
      <c r="C3080" t="s">
        <v>198</v>
      </c>
      <c r="D3080" t="s">
        <v>199</v>
      </c>
      <c r="E3080" t="s">
        <v>200</v>
      </c>
      <c r="F3080" t="s">
        <v>31</v>
      </c>
      <c r="G3080">
        <v>15144830641</v>
      </c>
      <c r="H3080" t="s">
        <v>321</v>
      </c>
      <c r="I3080" t="s">
        <v>25</v>
      </c>
      <c r="J3080">
        <v>146</v>
      </c>
      <c r="K3080">
        <v>3.5</v>
      </c>
      <c r="L3080">
        <v>1</v>
      </c>
      <c r="M3080">
        <v>146</v>
      </c>
      <c r="N3080">
        <v>3.5</v>
      </c>
      <c r="O3080">
        <v>1</v>
      </c>
      <c r="P3080">
        <v>3.5</v>
      </c>
      <c r="Q3080">
        <v>3.5</v>
      </c>
      <c r="R3080" s="1">
        <v>44702</v>
      </c>
      <c r="S3080" t="str">
        <f t="shared" si="240"/>
        <v>Starbucks Doubleshot Energy - Mocha</v>
      </c>
      <c r="T3080" t="str">
        <f t="shared" si="241"/>
        <v>Non Carbonated</v>
      </c>
      <c r="U3080" t="str">
        <f>IF(T3080="Cell is Blank - Dis-regard",_xlfn.XLOOKUP(S3080,'Categroy Lookup'!A:A,'Categroy Lookup'!B:B,"Cell is Blank - Dis-regard"),T3080)</f>
        <v>Non Carbonated</v>
      </c>
      <c r="V3080" t="b">
        <f t="shared" si="243"/>
        <v>1</v>
      </c>
      <c r="W3080">
        <f t="shared" si="242"/>
        <v>3.5</v>
      </c>
      <c r="X3080" s="8">
        <f t="shared" si="244"/>
        <v>2.3333333333333335</v>
      </c>
      <c r="Y3080" t="s">
        <v>572</v>
      </c>
      <c r="Z3080" t="s">
        <v>573</v>
      </c>
      <c r="AB3080" t="s">
        <v>677</v>
      </c>
      <c r="AC3080" t="s">
        <v>823</v>
      </c>
      <c r="AD3080">
        <v>2022</v>
      </c>
    </row>
    <row r="3081" spans="1:30" x14ac:dyDescent="0.25">
      <c r="A3081" t="s">
        <v>18</v>
      </c>
      <c r="B3081" t="s">
        <v>28</v>
      </c>
      <c r="C3081" t="s">
        <v>20</v>
      </c>
      <c r="D3081" t="s">
        <v>29</v>
      </c>
      <c r="E3081" t="s">
        <v>93</v>
      </c>
      <c r="F3081" t="s">
        <v>23</v>
      </c>
      <c r="G3081">
        <v>15145083583</v>
      </c>
      <c r="H3081" t="s">
        <v>321</v>
      </c>
      <c r="I3081" t="s">
        <v>25</v>
      </c>
      <c r="J3081">
        <v>140</v>
      </c>
      <c r="K3081">
        <v>1.5</v>
      </c>
      <c r="L3081">
        <v>1</v>
      </c>
      <c r="M3081">
        <v>140</v>
      </c>
      <c r="N3081">
        <v>1.5</v>
      </c>
      <c r="O3081">
        <v>1</v>
      </c>
      <c r="P3081">
        <v>1.5</v>
      </c>
      <c r="Q3081">
        <v>1.5</v>
      </c>
      <c r="R3081" s="1">
        <v>44702</v>
      </c>
      <c r="S3081" t="str">
        <f t="shared" si="240"/>
        <v>Coca Cola - Zero Sugar</v>
      </c>
      <c r="T3081" t="str">
        <f t="shared" si="241"/>
        <v>Carbonated</v>
      </c>
      <c r="U3081" t="str">
        <f>IF(T3081="Cell is Blank - Dis-regard",_xlfn.XLOOKUP(S3081,'Categroy Lookup'!A:A,'Categroy Lookup'!B:B,"Cell is Blank - Dis-regard"),T3081)</f>
        <v>Carbonated</v>
      </c>
      <c r="V3081" t="b">
        <f t="shared" si="243"/>
        <v>1</v>
      </c>
      <c r="W3081">
        <f t="shared" si="242"/>
        <v>1.5</v>
      </c>
      <c r="X3081" s="8">
        <f t="shared" si="244"/>
        <v>1</v>
      </c>
      <c r="Y3081" t="s">
        <v>524</v>
      </c>
      <c r="Z3081" t="s">
        <v>525</v>
      </c>
      <c r="AB3081" t="s">
        <v>677</v>
      </c>
      <c r="AC3081" t="s">
        <v>823</v>
      </c>
      <c r="AD3081">
        <v>2022</v>
      </c>
    </row>
    <row r="3082" spans="1:30" x14ac:dyDescent="0.25">
      <c r="A3082" t="s">
        <v>18</v>
      </c>
      <c r="B3082" t="s">
        <v>197</v>
      </c>
      <c r="C3082" t="s">
        <v>198</v>
      </c>
      <c r="D3082" t="s">
        <v>199</v>
      </c>
      <c r="E3082" t="s">
        <v>289</v>
      </c>
      <c r="F3082" t="s">
        <v>27</v>
      </c>
      <c r="G3082">
        <v>15145172608</v>
      </c>
      <c r="H3082" t="s">
        <v>321</v>
      </c>
      <c r="I3082" t="s">
        <v>33</v>
      </c>
      <c r="J3082">
        <v>150</v>
      </c>
      <c r="K3082">
        <v>3</v>
      </c>
      <c r="L3082">
        <v>1</v>
      </c>
      <c r="M3082">
        <v>150</v>
      </c>
      <c r="N3082">
        <v>3</v>
      </c>
      <c r="O3082">
        <v>1</v>
      </c>
      <c r="P3082">
        <v>3</v>
      </c>
      <c r="Q3082">
        <v>3</v>
      </c>
      <c r="R3082" s="1">
        <v>44702</v>
      </c>
      <c r="S3082" t="str">
        <f t="shared" si="240"/>
        <v>CheezIt - Go Paks</v>
      </c>
      <c r="T3082" t="str">
        <f t="shared" si="241"/>
        <v>Food</v>
      </c>
      <c r="U3082" t="str">
        <f>IF(T3082="Cell is Blank - Dis-regard",_xlfn.XLOOKUP(S3082,'Categroy Lookup'!A:A,'Categroy Lookup'!B:B,"Cell is Blank - Dis-regard"),T3082)</f>
        <v>Food</v>
      </c>
      <c r="V3082" t="b">
        <f t="shared" si="243"/>
        <v>1</v>
      </c>
      <c r="W3082">
        <f t="shared" si="242"/>
        <v>3</v>
      </c>
      <c r="X3082" s="8">
        <f t="shared" si="244"/>
        <v>2</v>
      </c>
      <c r="Y3082" t="s">
        <v>528</v>
      </c>
      <c r="Z3082" t="s">
        <v>603</v>
      </c>
      <c r="AB3082" t="s">
        <v>677</v>
      </c>
      <c r="AC3082" t="s">
        <v>823</v>
      </c>
      <c r="AD3082">
        <v>2022</v>
      </c>
    </row>
    <row r="3083" spans="1:30" x14ac:dyDescent="0.25">
      <c r="A3083" t="s">
        <v>18</v>
      </c>
      <c r="B3083" t="s">
        <v>28</v>
      </c>
      <c r="C3083" t="s">
        <v>20</v>
      </c>
      <c r="D3083" t="s">
        <v>29</v>
      </c>
      <c r="E3083" t="s">
        <v>82</v>
      </c>
      <c r="F3083" t="s">
        <v>31</v>
      </c>
      <c r="G3083">
        <v>15145177960</v>
      </c>
      <c r="H3083" t="s">
        <v>321</v>
      </c>
      <c r="I3083" t="s">
        <v>25</v>
      </c>
      <c r="J3083">
        <v>143</v>
      </c>
      <c r="K3083">
        <v>2.5</v>
      </c>
      <c r="L3083">
        <v>1</v>
      </c>
      <c r="M3083">
        <v>143</v>
      </c>
      <c r="N3083">
        <v>2.5</v>
      </c>
      <c r="O3083">
        <v>1</v>
      </c>
      <c r="P3083">
        <v>2.5</v>
      </c>
      <c r="Q3083">
        <v>2.5</v>
      </c>
      <c r="R3083" s="1">
        <v>44702</v>
      </c>
      <c r="S3083" t="str">
        <f t="shared" si="240"/>
        <v>Snapple Diet Tea - Peach Tea</v>
      </c>
      <c r="T3083" t="str">
        <f t="shared" si="241"/>
        <v>Non Carbonated</v>
      </c>
      <c r="U3083" t="str">
        <f>IF(T3083="Cell is Blank - Dis-regard",_xlfn.XLOOKUP(S3083,'Categroy Lookup'!A:A,'Categroy Lookup'!B:B,"Cell is Blank - Dis-regard"),T3083)</f>
        <v>Non Carbonated</v>
      </c>
      <c r="V3083" t="b">
        <f t="shared" si="243"/>
        <v>1</v>
      </c>
      <c r="W3083">
        <f t="shared" si="242"/>
        <v>2.5</v>
      </c>
      <c r="X3083" s="8">
        <f t="shared" si="244"/>
        <v>1.6666666666666667</v>
      </c>
      <c r="Y3083" t="s">
        <v>478</v>
      </c>
      <c r="Z3083" t="s">
        <v>517</v>
      </c>
      <c r="AB3083" t="s">
        <v>677</v>
      </c>
      <c r="AC3083" t="s">
        <v>823</v>
      </c>
      <c r="AD3083">
        <v>2022</v>
      </c>
    </row>
    <row r="3084" spans="1:30" x14ac:dyDescent="0.25">
      <c r="A3084" t="s">
        <v>18</v>
      </c>
      <c r="B3084" t="s">
        <v>28</v>
      </c>
      <c r="C3084" t="s">
        <v>20</v>
      </c>
      <c r="D3084" t="s">
        <v>29</v>
      </c>
      <c r="E3084" t="s">
        <v>72</v>
      </c>
      <c r="F3084" t="s">
        <v>55</v>
      </c>
      <c r="G3084">
        <v>15145314888</v>
      </c>
      <c r="H3084" t="s">
        <v>321</v>
      </c>
      <c r="I3084" t="s">
        <v>33</v>
      </c>
      <c r="J3084">
        <v>144</v>
      </c>
      <c r="K3084">
        <v>1.5</v>
      </c>
      <c r="L3084">
        <v>1</v>
      </c>
      <c r="M3084">
        <v>144</v>
      </c>
      <c r="N3084">
        <v>1.5</v>
      </c>
      <c r="O3084">
        <v>1</v>
      </c>
      <c r="P3084">
        <v>1.5</v>
      </c>
      <c r="Q3084">
        <v>1.5</v>
      </c>
      <c r="R3084" s="1">
        <v>44702</v>
      </c>
      <c r="S3084" t="str">
        <f t="shared" si="240"/>
        <v>Poland Springs Water</v>
      </c>
      <c r="T3084" t="str">
        <f t="shared" si="241"/>
        <v>Water</v>
      </c>
      <c r="U3084" t="str">
        <f>IF(T3084="Cell is Blank - Dis-regard",_xlfn.XLOOKUP(S3084,'Categroy Lookup'!A:A,'Categroy Lookup'!B:B,"Cell is Blank - Dis-regard"),T3084)</f>
        <v>Water</v>
      </c>
      <c r="V3084" t="b">
        <f t="shared" si="243"/>
        <v>1</v>
      </c>
      <c r="W3084">
        <f t="shared" si="242"/>
        <v>1.5</v>
      </c>
      <c r="X3084" s="8">
        <f t="shared" si="244"/>
        <v>1</v>
      </c>
      <c r="Y3084" t="s">
        <v>72</v>
      </c>
      <c r="AB3084" t="s">
        <v>677</v>
      </c>
      <c r="AC3084" t="s">
        <v>823</v>
      </c>
      <c r="AD3084">
        <v>2022</v>
      </c>
    </row>
    <row r="3085" spans="1:30" x14ac:dyDescent="0.25">
      <c r="A3085" t="s">
        <v>18</v>
      </c>
      <c r="B3085" t="s">
        <v>28</v>
      </c>
      <c r="C3085" t="s">
        <v>20</v>
      </c>
      <c r="D3085" t="s">
        <v>29</v>
      </c>
      <c r="E3085" t="s">
        <v>114</v>
      </c>
      <c r="F3085" t="s">
        <v>27</v>
      </c>
      <c r="G3085">
        <v>15145320970</v>
      </c>
      <c r="H3085" t="s">
        <v>321</v>
      </c>
      <c r="I3085" t="s">
        <v>33</v>
      </c>
      <c r="J3085">
        <v>112</v>
      </c>
      <c r="K3085">
        <v>1.5</v>
      </c>
      <c r="L3085">
        <v>1</v>
      </c>
      <c r="M3085">
        <v>112</v>
      </c>
      <c r="N3085">
        <v>1.5</v>
      </c>
      <c r="O3085">
        <v>1</v>
      </c>
      <c r="P3085">
        <v>1.5</v>
      </c>
      <c r="Q3085">
        <v>1.5</v>
      </c>
      <c r="R3085" s="1">
        <v>44702</v>
      </c>
      <c r="S3085" t="str">
        <f t="shared" si="240"/>
        <v>SunChips Multigrain - Original</v>
      </c>
      <c r="T3085" t="str">
        <f t="shared" si="241"/>
        <v>Food</v>
      </c>
      <c r="U3085" t="str">
        <f>IF(T3085="Cell is Blank - Dis-regard",_xlfn.XLOOKUP(S3085,'Categroy Lookup'!A:A,'Categroy Lookup'!B:B,"Cell is Blank - Dis-regard"),T3085)</f>
        <v>Food</v>
      </c>
      <c r="V3085" t="b">
        <f t="shared" si="243"/>
        <v>1</v>
      </c>
      <c r="W3085">
        <f t="shared" si="242"/>
        <v>1.5</v>
      </c>
      <c r="X3085" s="8">
        <f t="shared" si="244"/>
        <v>1</v>
      </c>
      <c r="Y3085" t="s">
        <v>502</v>
      </c>
      <c r="Z3085" t="s">
        <v>512</v>
      </c>
      <c r="AB3085" t="s">
        <v>677</v>
      </c>
      <c r="AC3085" t="s">
        <v>823</v>
      </c>
      <c r="AD3085">
        <v>2022</v>
      </c>
    </row>
    <row r="3086" spans="1:30" x14ac:dyDescent="0.25">
      <c r="A3086" t="s">
        <v>18</v>
      </c>
      <c r="B3086" t="s">
        <v>28</v>
      </c>
      <c r="C3086" t="s">
        <v>20</v>
      </c>
      <c r="D3086" t="s">
        <v>29</v>
      </c>
      <c r="E3086" t="s">
        <v>43</v>
      </c>
      <c r="F3086" t="s">
        <v>23</v>
      </c>
      <c r="G3086">
        <v>15145363325</v>
      </c>
      <c r="H3086" t="s">
        <v>321</v>
      </c>
      <c r="I3086" t="s">
        <v>25</v>
      </c>
      <c r="J3086">
        <v>146</v>
      </c>
      <c r="K3086">
        <v>3</v>
      </c>
      <c r="L3086">
        <v>1</v>
      </c>
      <c r="M3086">
        <v>146</v>
      </c>
      <c r="N3086">
        <v>3</v>
      </c>
      <c r="O3086">
        <v>1</v>
      </c>
      <c r="P3086">
        <v>3</v>
      </c>
      <c r="Q3086">
        <v>3</v>
      </c>
      <c r="R3086" s="1">
        <v>44702</v>
      </c>
      <c r="S3086" t="str">
        <f t="shared" si="240"/>
        <v>Monster Energy Original</v>
      </c>
      <c r="T3086" t="str">
        <f t="shared" si="241"/>
        <v>Carbonated</v>
      </c>
      <c r="U3086" t="str">
        <f>IF(T3086="Cell is Blank - Dis-regard",_xlfn.XLOOKUP(S3086,'Categroy Lookup'!A:A,'Categroy Lookup'!B:B,"Cell is Blank - Dis-regard"),T3086)</f>
        <v>Carbonated</v>
      </c>
      <c r="V3086" t="b">
        <f t="shared" si="243"/>
        <v>1</v>
      </c>
      <c r="W3086">
        <f t="shared" si="242"/>
        <v>3</v>
      </c>
      <c r="X3086" s="8">
        <f t="shared" si="244"/>
        <v>2</v>
      </c>
      <c r="Y3086" t="s">
        <v>43</v>
      </c>
      <c r="AB3086" t="s">
        <v>677</v>
      </c>
      <c r="AC3086" t="s">
        <v>823</v>
      </c>
      <c r="AD3086">
        <v>2022</v>
      </c>
    </row>
    <row r="3087" spans="1:30" x14ac:dyDescent="0.25">
      <c r="A3087" t="s">
        <v>18</v>
      </c>
      <c r="B3087" t="s">
        <v>28</v>
      </c>
      <c r="C3087" t="s">
        <v>20</v>
      </c>
      <c r="D3087" t="s">
        <v>29</v>
      </c>
      <c r="E3087" t="s">
        <v>72</v>
      </c>
      <c r="F3087" t="s">
        <v>55</v>
      </c>
      <c r="G3087">
        <v>15145407923</v>
      </c>
      <c r="H3087" t="s">
        <v>321</v>
      </c>
      <c r="I3087" t="s">
        <v>33</v>
      </c>
      <c r="J3087">
        <v>144</v>
      </c>
      <c r="K3087">
        <v>1.5</v>
      </c>
      <c r="L3087">
        <v>1</v>
      </c>
      <c r="M3087">
        <v>144</v>
      </c>
      <c r="N3087">
        <v>1.5</v>
      </c>
      <c r="O3087">
        <v>1</v>
      </c>
      <c r="P3087">
        <v>1.5</v>
      </c>
      <c r="Q3087">
        <v>1.5</v>
      </c>
      <c r="R3087" s="1">
        <v>44702</v>
      </c>
      <c r="S3087" t="str">
        <f t="shared" si="240"/>
        <v>Poland Springs Water</v>
      </c>
      <c r="T3087" t="str">
        <f t="shared" si="241"/>
        <v>Water</v>
      </c>
      <c r="U3087" t="str">
        <f>IF(T3087="Cell is Blank - Dis-regard",_xlfn.XLOOKUP(S3087,'Categroy Lookup'!A:A,'Categroy Lookup'!B:B,"Cell is Blank - Dis-regard"),T3087)</f>
        <v>Water</v>
      </c>
      <c r="V3087" t="b">
        <f t="shared" si="243"/>
        <v>1</v>
      </c>
      <c r="W3087">
        <f t="shared" si="242"/>
        <v>1.5</v>
      </c>
      <c r="X3087" s="8">
        <f t="shared" si="244"/>
        <v>1</v>
      </c>
      <c r="Y3087" t="s">
        <v>72</v>
      </c>
      <c r="AB3087" t="s">
        <v>677</v>
      </c>
      <c r="AC3087" t="s">
        <v>823</v>
      </c>
      <c r="AD3087">
        <v>2022</v>
      </c>
    </row>
    <row r="3088" spans="1:30" x14ac:dyDescent="0.25">
      <c r="A3088" t="s">
        <v>18</v>
      </c>
      <c r="B3088" t="s">
        <v>19</v>
      </c>
      <c r="C3088" t="s">
        <v>20</v>
      </c>
      <c r="D3088" t="s">
        <v>21</v>
      </c>
      <c r="E3088" t="s">
        <v>54</v>
      </c>
      <c r="F3088" t="s">
        <v>55</v>
      </c>
      <c r="G3088">
        <v>15145520311</v>
      </c>
      <c r="H3088" t="s">
        <v>321</v>
      </c>
      <c r="I3088" t="s">
        <v>25</v>
      </c>
      <c r="J3088">
        <v>147</v>
      </c>
      <c r="K3088">
        <v>2.75</v>
      </c>
      <c r="L3088">
        <v>1</v>
      </c>
      <c r="M3088">
        <v>147</v>
      </c>
      <c r="N3088">
        <v>2.75</v>
      </c>
      <c r="O3088">
        <v>1</v>
      </c>
      <c r="P3088">
        <v>2.75</v>
      </c>
      <c r="Q3088">
        <v>2.75</v>
      </c>
      <c r="R3088" s="1">
        <v>44702</v>
      </c>
      <c r="S3088" t="str">
        <f t="shared" si="240"/>
        <v>Vitamin Water - XXX Acai BB Pomegranate</v>
      </c>
      <c r="T3088" t="str">
        <f t="shared" si="241"/>
        <v>Water</v>
      </c>
      <c r="U3088" t="str">
        <f>IF(T3088="Cell is Blank - Dis-regard",_xlfn.XLOOKUP(S3088,'Categroy Lookup'!A:A,'Categroy Lookup'!B:B,"Cell is Blank - Dis-regard"),T3088)</f>
        <v>Water</v>
      </c>
      <c r="V3088" t="b">
        <f t="shared" si="243"/>
        <v>1</v>
      </c>
      <c r="W3088">
        <f t="shared" si="242"/>
        <v>2.75</v>
      </c>
      <c r="X3088" s="8">
        <f t="shared" si="244"/>
        <v>1.8333333333333333</v>
      </c>
      <c r="Y3088" t="s">
        <v>489</v>
      </c>
      <c r="Z3088" t="s">
        <v>490</v>
      </c>
      <c r="AB3088" t="s">
        <v>677</v>
      </c>
      <c r="AC3088" t="s">
        <v>823</v>
      </c>
      <c r="AD3088">
        <v>2022</v>
      </c>
    </row>
    <row r="3089" spans="1:30" x14ac:dyDescent="0.25">
      <c r="A3089" t="s">
        <v>18</v>
      </c>
      <c r="B3089" t="s">
        <v>19</v>
      </c>
      <c r="C3089" t="s">
        <v>20</v>
      </c>
      <c r="D3089" t="s">
        <v>21</v>
      </c>
      <c r="E3089" t="s">
        <v>104</v>
      </c>
      <c r="F3089" t="s">
        <v>27</v>
      </c>
      <c r="G3089">
        <v>15145523627</v>
      </c>
      <c r="H3089" t="s">
        <v>321</v>
      </c>
      <c r="I3089" t="s">
        <v>25</v>
      </c>
      <c r="J3089">
        <v>121</v>
      </c>
      <c r="K3089">
        <v>1.5</v>
      </c>
      <c r="L3089">
        <v>1</v>
      </c>
      <c r="M3089">
        <v>121</v>
      </c>
      <c r="N3089">
        <v>1.5</v>
      </c>
      <c r="O3089">
        <v>1</v>
      </c>
      <c r="P3089">
        <v>1.5</v>
      </c>
      <c r="Q3089">
        <v>1.5</v>
      </c>
      <c r="R3089" s="1">
        <v>44702</v>
      </c>
      <c r="S3089" t="str">
        <f t="shared" si="240"/>
        <v>CheezIt - White Cheddar</v>
      </c>
      <c r="T3089" t="str">
        <f t="shared" si="241"/>
        <v>Food</v>
      </c>
      <c r="U3089" t="str">
        <f>IF(T3089="Cell is Blank - Dis-regard",_xlfn.XLOOKUP(S3089,'Categroy Lookup'!A:A,'Categroy Lookup'!B:B,"Cell is Blank - Dis-regard"),T3089)</f>
        <v>Food</v>
      </c>
      <c r="V3089" t="b">
        <f t="shared" si="243"/>
        <v>1</v>
      </c>
      <c r="W3089">
        <f t="shared" si="242"/>
        <v>1.5</v>
      </c>
      <c r="X3089" s="8">
        <f t="shared" si="244"/>
        <v>1</v>
      </c>
      <c r="Y3089" t="s">
        <v>528</v>
      </c>
      <c r="Z3089" t="s">
        <v>532</v>
      </c>
      <c r="AB3089" t="s">
        <v>677</v>
      </c>
      <c r="AC3089" t="s">
        <v>823</v>
      </c>
      <c r="AD3089">
        <v>2022</v>
      </c>
    </row>
    <row r="3090" spans="1:30" x14ac:dyDescent="0.25">
      <c r="A3090" t="s">
        <v>18</v>
      </c>
      <c r="B3090" t="s">
        <v>28</v>
      </c>
      <c r="C3090" t="s">
        <v>20</v>
      </c>
      <c r="D3090" t="s">
        <v>29</v>
      </c>
      <c r="E3090" t="s">
        <v>74</v>
      </c>
      <c r="F3090" t="s">
        <v>27</v>
      </c>
      <c r="G3090">
        <v>15145546127</v>
      </c>
      <c r="H3090" t="s">
        <v>321</v>
      </c>
      <c r="I3090" t="s">
        <v>33</v>
      </c>
      <c r="J3090">
        <v>134</v>
      </c>
      <c r="K3090">
        <v>1.25</v>
      </c>
      <c r="L3090">
        <v>1</v>
      </c>
      <c r="M3090">
        <v>134</v>
      </c>
      <c r="N3090">
        <v>1.25</v>
      </c>
      <c r="O3090">
        <v>1</v>
      </c>
      <c r="P3090">
        <v>1.25</v>
      </c>
      <c r="Q3090">
        <v>1.25</v>
      </c>
      <c r="R3090" s="1">
        <v>44702</v>
      </c>
      <c r="S3090" t="str">
        <f t="shared" si="240"/>
        <v>Chum Fruit Bites - Mango/Strawberry</v>
      </c>
      <c r="T3090" t="str">
        <f t="shared" si="241"/>
        <v>Food</v>
      </c>
      <c r="U3090" t="str">
        <f>IF(T3090="Cell is Blank - Dis-regard",_xlfn.XLOOKUP(S3090,'Categroy Lookup'!A:A,'Categroy Lookup'!B:B,"Cell is Blank - Dis-regard"),T3090)</f>
        <v>Food</v>
      </c>
      <c r="V3090" t="b">
        <f t="shared" si="243"/>
        <v>1</v>
      </c>
      <c r="W3090">
        <f t="shared" si="242"/>
        <v>1.25</v>
      </c>
      <c r="X3090" s="8">
        <f t="shared" si="244"/>
        <v>0.83333333333333337</v>
      </c>
      <c r="Y3090" t="s">
        <v>506</v>
      </c>
      <c r="Z3090" t="s">
        <v>507</v>
      </c>
      <c r="AB3090" t="s">
        <v>677</v>
      </c>
      <c r="AC3090" t="s">
        <v>823</v>
      </c>
      <c r="AD3090">
        <v>2022</v>
      </c>
    </row>
    <row r="3091" spans="1:30" x14ac:dyDescent="0.25">
      <c r="A3091" t="s">
        <v>18</v>
      </c>
      <c r="B3091" t="s">
        <v>28</v>
      </c>
      <c r="C3091" t="s">
        <v>20</v>
      </c>
      <c r="D3091" t="s">
        <v>29</v>
      </c>
      <c r="E3091" t="s">
        <v>122</v>
      </c>
      <c r="F3091" t="s">
        <v>55</v>
      </c>
      <c r="G3091">
        <v>15145547370</v>
      </c>
      <c r="H3091" t="s">
        <v>321</v>
      </c>
      <c r="I3091" t="s">
        <v>33</v>
      </c>
      <c r="J3091">
        <v>147</v>
      </c>
      <c r="K3091">
        <v>2.75</v>
      </c>
      <c r="L3091">
        <v>1</v>
      </c>
      <c r="M3091">
        <v>147</v>
      </c>
      <c r="N3091">
        <v>2.75</v>
      </c>
      <c r="O3091">
        <v>1</v>
      </c>
      <c r="P3091">
        <v>2.75</v>
      </c>
      <c r="Q3091">
        <v>2.75</v>
      </c>
      <c r="R3091" s="1">
        <v>44702</v>
      </c>
      <c r="S3091" t="str">
        <f t="shared" si="240"/>
        <v>Vitamin Water - Squeezed Lemonade</v>
      </c>
      <c r="T3091" t="str">
        <f t="shared" si="241"/>
        <v>Water</v>
      </c>
      <c r="U3091" t="str">
        <f>IF(T3091="Cell is Blank - Dis-regard",_xlfn.XLOOKUP(S3091,'Categroy Lookup'!A:A,'Categroy Lookup'!B:B,"Cell is Blank - Dis-regard"),T3091)</f>
        <v>Water</v>
      </c>
      <c r="V3091" t="b">
        <f t="shared" si="243"/>
        <v>1</v>
      </c>
      <c r="W3091">
        <f t="shared" si="242"/>
        <v>2.75</v>
      </c>
      <c r="X3091" s="8">
        <f t="shared" si="244"/>
        <v>1.8333333333333333</v>
      </c>
      <c r="Y3091" t="s">
        <v>489</v>
      </c>
      <c r="Z3091" t="s">
        <v>548</v>
      </c>
      <c r="AB3091" t="s">
        <v>677</v>
      </c>
      <c r="AC3091" t="s">
        <v>823</v>
      </c>
      <c r="AD3091">
        <v>2022</v>
      </c>
    </row>
    <row r="3092" spans="1:30" x14ac:dyDescent="0.25">
      <c r="A3092" t="s">
        <v>18</v>
      </c>
      <c r="B3092" t="s">
        <v>28</v>
      </c>
      <c r="C3092" t="s">
        <v>20</v>
      </c>
      <c r="D3092" t="s">
        <v>29</v>
      </c>
      <c r="E3092" t="s">
        <v>74</v>
      </c>
      <c r="F3092" t="s">
        <v>27</v>
      </c>
      <c r="G3092">
        <v>15145548299</v>
      </c>
      <c r="H3092" t="s">
        <v>321</v>
      </c>
      <c r="I3092" t="s">
        <v>33</v>
      </c>
      <c r="J3092">
        <v>134</v>
      </c>
      <c r="K3092">
        <v>1.25</v>
      </c>
      <c r="L3092">
        <v>1</v>
      </c>
      <c r="M3092">
        <v>134</v>
      </c>
      <c r="N3092">
        <v>1.25</v>
      </c>
      <c r="O3092">
        <v>1</v>
      </c>
      <c r="P3092">
        <v>1.25</v>
      </c>
      <c r="Q3092">
        <v>1.25</v>
      </c>
      <c r="R3092" s="1">
        <v>44702</v>
      </c>
      <c r="S3092" t="str">
        <f t="shared" si="240"/>
        <v>Chum Fruit Bites - Mango/Strawberry</v>
      </c>
      <c r="T3092" t="str">
        <f t="shared" si="241"/>
        <v>Food</v>
      </c>
      <c r="U3092" t="str">
        <f>IF(T3092="Cell is Blank - Dis-regard",_xlfn.XLOOKUP(S3092,'Categroy Lookup'!A:A,'Categroy Lookup'!B:B,"Cell is Blank - Dis-regard"),T3092)</f>
        <v>Food</v>
      </c>
      <c r="V3092" t="b">
        <f t="shared" si="243"/>
        <v>1</v>
      </c>
      <c r="W3092">
        <f t="shared" si="242"/>
        <v>1.25</v>
      </c>
      <c r="X3092" s="8">
        <f t="shared" si="244"/>
        <v>0.83333333333333337</v>
      </c>
      <c r="Y3092" t="s">
        <v>506</v>
      </c>
      <c r="Z3092" t="s">
        <v>507</v>
      </c>
      <c r="AB3092" t="s">
        <v>677</v>
      </c>
      <c r="AC3092" t="s">
        <v>823</v>
      </c>
      <c r="AD3092">
        <v>2022</v>
      </c>
    </row>
    <row r="3093" spans="1:30" x14ac:dyDescent="0.25">
      <c r="A3093" t="s">
        <v>18</v>
      </c>
      <c r="B3093" t="s">
        <v>28</v>
      </c>
      <c r="C3093" t="s">
        <v>20</v>
      </c>
      <c r="D3093" t="s">
        <v>29</v>
      </c>
      <c r="E3093" t="s">
        <v>43</v>
      </c>
      <c r="F3093" t="s">
        <v>23</v>
      </c>
      <c r="G3093">
        <v>15145706371</v>
      </c>
      <c r="H3093" t="s">
        <v>321</v>
      </c>
      <c r="I3093" t="s">
        <v>33</v>
      </c>
      <c r="J3093">
        <v>146</v>
      </c>
      <c r="K3093">
        <v>3</v>
      </c>
      <c r="L3093">
        <v>1</v>
      </c>
      <c r="M3093">
        <v>146</v>
      </c>
      <c r="N3093">
        <v>3</v>
      </c>
      <c r="O3093">
        <v>1</v>
      </c>
      <c r="P3093">
        <v>3</v>
      </c>
      <c r="Q3093">
        <v>3</v>
      </c>
      <c r="R3093" s="1">
        <v>44702</v>
      </c>
      <c r="S3093" t="str">
        <f t="shared" si="240"/>
        <v>Monster Energy Original</v>
      </c>
      <c r="T3093" t="str">
        <f t="shared" si="241"/>
        <v>Carbonated</v>
      </c>
      <c r="U3093" t="str">
        <f>IF(T3093="Cell is Blank - Dis-regard",_xlfn.XLOOKUP(S3093,'Categroy Lookup'!A:A,'Categroy Lookup'!B:B,"Cell is Blank - Dis-regard"),T3093)</f>
        <v>Carbonated</v>
      </c>
      <c r="V3093" t="b">
        <f t="shared" si="243"/>
        <v>1</v>
      </c>
      <c r="W3093">
        <f t="shared" si="242"/>
        <v>3</v>
      </c>
      <c r="X3093" s="8">
        <f t="shared" si="244"/>
        <v>2</v>
      </c>
      <c r="Y3093" t="s">
        <v>43</v>
      </c>
      <c r="AB3093" t="s">
        <v>677</v>
      </c>
      <c r="AC3093" t="s">
        <v>823</v>
      </c>
      <c r="AD3093">
        <v>2022</v>
      </c>
    </row>
    <row r="3094" spans="1:30" x14ac:dyDescent="0.25">
      <c r="A3094" t="s">
        <v>18</v>
      </c>
      <c r="B3094" t="s">
        <v>28</v>
      </c>
      <c r="C3094" t="s">
        <v>20</v>
      </c>
      <c r="D3094" t="s">
        <v>29</v>
      </c>
      <c r="E3094" t="s">
        <v>72</v>
      </c>
      <c r="F3094" t="s">
        <v>55</v>
      </c>
      <c r="G3094">
        <v>15147089059</v>
      </c>
      <c r="H3094" t="s">
        <v>322</v>
      </c>
      <c r="I3094" t="s">
        <v>33</v>
      </c>
      <c r="J3094">
        <v>144</v>
      </c>
      <c r="K3094">
        <v>1.5</v>
      </c>
      <c r="L3094">
        <v>1</v>
      </c>
      <c r="M3094">
        <v>144</v>
      </c>
      <c r="N3094">
        <v>1.5</v>
      </c>
      <c r="O3094">
        <v>1</v>
      </c>
      <c r="P3094">
        <v>1.5</v>
      </c>
      <c r="Q3094">
        <v>1.5</v>
      </c>
      <c r="R3094" s="1">
        <v>44703</v>
      </c>
      <c r="S3094" t="str">
        <f t="shared" si="240"/>
        <v>Poland Springs Water</v>
      </c>
      <c r="T3094" t="str">
        <f t="shared" si="241"/>
        <v>Water</v>
      </c>
      <c r="U3094" t="str">
        <f>IF(T3094="Cell is Blank - Dis-regard",_xlfn.XLOOKUP(S3094,'Categroy Lookup'!A:A,'Categroy Lookup'!B:B,"Cell is Blank - Dis-regard"),T3094)</f>
        <v>Water</v>
      </c>
      <c r="V3094" t="b">
        <f t="shared" si="243"/>
        <v>1</v>
      </c>
      <c r="W3094">
        <f t="shared" si="242"/>
        <v>1.5</v>
      </c>
      <c r="X3094" s="8">
        <f t="shared" si="244"/>
        <v>1</v>
      </c>
      <c r="Y3094" t="s">
        <v>72</v>
      </c>
      <c r="AB3094" t="s">
        <v>679</v>
      </c>
      <c r="AC3094" t="s">
        <v>824</v>
      </c>
      <c r="AD3094">
        <v>2022</v>
      </c>
    </row>
    <row r="3095" spans="1:30" x14ac:dyDescent="0.25">
      <c r="A3095" t="s">
        <v>18</v>
      </c>
      <c r="B3095" t="s">
        <v>197</v>
      </c>
      <c r="C3095" t="s">
        <v>198</v>
      </c>
      <c r="D3095" t="s">
        <v>199</v>
      </c>
      <c r="E3095" t="s">
        <v>250</v>
      </c>
      <c r="F3095" t="s">
        <v>27</v>
      </c>
      <c r="G3095">
        <v>15147313868</v>
      </c>
      <c r="H3095" t="s">
        <v>322</v>
      </c>
      <c r="I3095" t="s">
        <v>33</v>
      </c>
      <c r="J3095">
        <v>110</v>
      </c>
      <c r="K3095">
        <v>1.5</v>
      </c>
      <c r="L3095">
        <v>1</v>
      </c>
      <c r="M3095">
        <v>110</v>
      </c>
      <c r="N3095">
        <v>1.5</v>
      </c>
      <c r="O3095">
        <v>1</v>
      </c>
      <c r="P3095">
        <v>1.5</v>
      </c>
      <c r="Q3095">
        <v>1.5</v>
      </c>
      <c r="R3095" s="1">
        <v>44703</v>
      </c>
      <c r="S3095" t="str">
        <f t="shared" si="240"/>
        <v>Pop Corners - Kettle Corn</v>
      </c>
      <c r="T3095" t="str">
        <f t="shared" si="241"/>
        <v>Food</v>
      </c>
      <c r="U3095" t="str">
        <f>IF(T3095="Cell is Blank - Dis-regard",_xlfn.XLOOKUP(S3095,'Categroy Lookup'!A:A,'Categroy Lookup'!B:B,"Cell is Blank - Dis-regard"),T3095)</f>
        <v>Food</v>
      </c>
      <c r="V3095" t="b">
        <f t="shared" si="243"/>
        <v>1</v>
      </c>
      <c r="W3095">
        <f t="shared" si="242"/>
        <v>1.5</v>
      </c>
      <c r="X3095" s="8">
        <f t="shared" si="244"/>
        <v>1</v>
      </c>
      <c r="Y3095" t="s">
        <v>606</v>
      </c>
      <c r="Z3095" t="s">
        <v>607</v>
      </c>
      <c r="AB3095" t="s">
        <v>679</v>
      </c>
      <c r="AC3095" t="s">
        <v>824</v>
      </c>
      <c r="AD3095">
        <v>2022</v>
      </c>
    </row>
    <row r="3096" spans="1:30" x14ac:dyDescent="0.25">
      <c r="A3096" t="s">
        <v>18</v>
      </c>
      <c r="B3096" t="s">
        <v>19</v>
      </c>
      <c r="C3096" t="s">
        <v>20</v>
      </c>
      <c r="D3096" t="s">
        <v>21</v>
      </c>
      <c r="E3096" t="s">
        <v>69</v>
      </c>
      <c r="F3096" t="s">
        <v>27</v>
      </c>
      <c r="G3096">
        <v>15147386303</v>
      </c>
      <c r="H3096" t="s">
        <v>322</v>
      </c>
      <c r="I3096" t="s">
        <v>33</v>
      </c>
      <c r="J3096">
        <v>110</v>
      </c>
      <c r="K3096">
        <v>1.5</v>
      </c>
      <c r="L3096">
        <v>1</v>
      </c>
      <c r="M3096">
        <v>110</v>
      </c>
      <c r="N3096">
        <v>1.5</v>
      </c>
      <c r="O3096">
        <v>1</v>
      </c>
      <c r="P3096">
        <v>1.5</v>
      </c>
      <c r="Q3096">
        <v>1.5</v>
      </c>
      <c r="R3096" s="1">
        <v>44703</v>
      </c>
      <c r="S3096" t="str">
        <f t="shared" si="240"/>
        <v>SunChips Multigrain - Salsa</v>
      </c>
      <c r="T3096" t="str">
        <f t="shared" si="241"/>
        <v>Food</v>
      </c>
      <c r="U3096" t="str">
        <f>IF(T3096="Cell is Blank - Dis-regard",_xlfn.XLOOKUP(S3096,'Categroy Lookup'!A:A,'Categroy Lookup'!B:B,"Cell is Blank - Dis-regard"),T3096)</f>
        <v>Food</v>
      </c>
      <c r="V3096" t="b">
        <f t="shared" si="243"/>
        <v>1</v>
      </c>
      <c r="W3096">
        <f t="shared" si="242"/>
        <v>1.5</v>
      </c>
      <c r="X3096" s="8">
        <f t="shared" si="244"/>
        <v>1</v>
      </c>
      <c r="Y3096" t="s">
        <v>502</v>
      </c>
      <c r="Z3096" t="s">
        <v>503</v>
      </c>
      <c r="AB3096" t="s">
        <v>679</v>
      </c>
      <c r="AC3096" t="s">
        <v>824</v>
      </c>
      <c r="AD3096">
        <v>2022</v>
      </c>
    </row>
    <row r="3097" spans="1:30" x14ac:dyDescent="0.25">
      <c r="A3097" t="s">
        <v>18</v>
      </c>
      <c r="B3097" t="s">
        <v>19</v>
      </c>
      <c r="C3097" t="s">
        <v>20</v>
      </c>
      <c r="D3097" t="s">
        <v>21</v>
      </c>
      <c r="E3097" t="s">
        <v>69</v>
      </c>
      <c r="F3097" t="s">
        <v>27</v>
      </c>
      <c r="G3097">
        <v>15147387476</v>
      </c>
      <c r="H3097" t="s">
        <v>322</v>
      </c>
      <c r="I3097" t="s">
        <v>33</v>
      </c>
      <c r="J3097">
        <v>110</v>
      </c>
      <c r="K3097">
        <v>1.5</v>
      </c>
      <c r="L3097">
        <v>1</v>
      </c>
      <c r="M3097">
        <v>110</v>
      </c>
      <c r="N3097">
        <v>1.5</v>
      </c>
      <c r="O3097">
        <v>1</v>
      </c>
      <c r="P3097">
        <v>1.5</v>
      </c>
      <c r="Q3097">
        <v>1.5</v>
      </c>
      <c r="R3097" s="1">
        <v>44703</v>
      </c>
      <c r="S3097" t="str">
        <f t="shared" si="240"/>
        <v>SunChips Multigrain - Salsa</v>
      </c>
      <c r="T3097" t="str">
        <f t="shared" si="241"/>
        <v>Food</v>
      </c>
      <c r="U3097" t="str">
        <f>IF(T3097="Cell is Blank - Dis-regard",_xlfn.XLOOKUP(S3097,'Categroy Lookup'!A:A,'Categroy Lookup'!B:B,"Cell is Blank - Dis-regard"),T3097)</f>
        <v>Food</v>
      </c>
      <c r="V3097" t="b">
        <f t="shared" si="243"/>
        <v>1</v>
      </c>
      <c r="W3097">
        <f t="shared" si="242"/>
        <v>1.5</v>
      </c>
      <c r="X3097" s="8">
        <f t="shared" si="244"/>
        <v>1</v>
      </c>
      <c r="Y3097" t="s">
        <v>502</v>
      </c>
      <c r="Z3097" t="s">
        <v>503</v>
      </c>
      <c r="AB3097" t="s">
        <v>679</v>
      </c>
      <c r="AC3097" t="s">
        <v>824</v>
      </c>
      <c r="AD3097">
        <v>2022</v>
      </c>
    </row>
    <row r="3098" spans="1:30" x14ac:dyDescent="0.25">
      <c r="A3098" t="s">
        <v>18</v>
      </c>
      <c r="B3098" t="s">
        <v>19</v>
      </c>
      <c r="C3098" t="s">
        <v>20</v>
      </c>
      <c r="D3098" t="s">
        <v>21</v>
      </c>
      <c r="E3098" t="s">
        <v>26</v>
      </c>
      <c r="F3098" t="s">
        <v>27</v>
      </c>
      <c r="G3098">
        <v>15147388607</v>
      </c>
      <c r="H3098" t="s">
        <v>322</v>
      </c>
      <c r="I3098" t="s">
        <v>33</v>
      </c>
      <c r="J3098">
        <v>124</v>
      </c>
      <c r="K3098">
        <v>1.5</v>
      </c>
      <c r="L3098">
        <v>1</v>
      </c>
      <c r="M3098">
        <v>124</v>
      </c>
      <c r="N3098">
        <v>1.5</v>
      </c>
      <c r="O3098">
        <v>1</v>
      </c>
      <c r="P3098">
        <v>1.5</v>
      </c>
      <c r="Q3098">
        <v>1.5</v>
      </c>
      <c r="R3098" s="1">
        <v>44703</v>
      </c>
      <c r="S3098" t="str">
        <f t="shared" si="240"/>
        <v>Takis - Hot Chilli Pepper &amp; Lime</v>
      </c>
      <c r="T3098" t="str">
        <f t="shared" si="241"/>
        <v>Food</v>
      </c>
      <c r="U3098" t="str">
        <f>IF(T3098="Cell is Blank - Dis-regard",_xlfn.XLOOKUP(S3098,'Categroy Lookup'!A:A,'Categroy Lookup'!B:B,"Cell is Blank - Dis-regard"),T3098)</f>
        <v>Food</v>
      </c>
      <c r="V3098" t="b">
        <f t="shared" si="243"/>
        <v>1</v>
      </c>
      <c r="W3098">
        <f t="shared" si="242"/>
        <v>1.5</v>
      </c>
      <c r="X3098" s="8">
        <f t="shared" si="244"/>
        <v>1</v>
      </c>
      <c r="Y3098" t="s">
        <v>469</v>
      </c>
      <c r="Z3098" t="s">
        <v>470</v>
      </c>
      <c r="AB3098" t="s">
        <v>679</v>
      </c>
      <c r="AC3098" t="s">
        <v>824</v>
      </c>
      <c r="AD3098">
        <v>2022</v>
      </c>
    </row>
    <row r="3099" spans="1:30" x14ac:dyDescent="0.25">
      <c r="A3099" t="s">
        <v>18</v>
      </c>
      <c r="B3099" t="s">
        <v>197</v>
      </c>
      <c r="C3099" t="s">
        <v>198</v>
      </c>
      <c r="D3099" t="s">
        <v>199</v>
      </c>
      <c r="E3099" t="s">
        <v>200</v>
      </c>
      <c r="F3099" t="s">
        <v>31</v>
      </c>
      <c r="G3099">
        <v>15147463226</v>
      </c>
      <c r="H3099" t="s">
        <v>322</v>
      </c>
      <c r="I3099" t="s">
        <v>25</v>
      </c>
      <c r="J3099">
        <v>146</v>
      </c>
      <c r="K3099">
        <v>3.5</v>
      </c>
      <c r="L3099">
        <v>1</v>
      </c>
      <c r="M3099">
        <v>146</v>
      </c>
      <c r="N3099">
        <v>3.5</v>
      </c>
      <c r="O3099">
        <v>1</v>
      </c>
      <c r="P3099">
        <v>3.5</v>
      </c>
      <c r="Q3099">
        <v>3.5</v>
      </c>
      <c r="R3099" s="1">
        <v>44703</v>
      </c>
      <c r="S3099" t="str">
        <f t="shared" si="240"/>
        <v>Starbucks Doubleshot Energy - Mocha</v>
      </c>
      <c r="T3099" t="str">
        <f t="shared" si="241"/>
        <v>Non Carbonated</v>
      </c>
      <c r="U3099" t="str">
        <f>IF(T3099="Cell is Blank - Dis-regard",_xlfn.XLOOKUP(S3099,'Categroy Lookup'!A:A,'Categroy Lookup'!B:B,"Cell is Blank - Dis-regard"),T3099)</f>
        <v>Non Carbonated</v>
      </c>
      <c r="V3099" t="b">
        <f t="shared" si="243"/>
        <v>1</v>
      </c>
      <c r="W3099">
        <f t="shared" si="242"/>
        <v>3.5</v>
      </c>
      <c r="X3099" s="8">
        <f t="shared" si="244"/>
        <v>2.3333333333333335</v>
      </c>
      <c r="Y3099" t="s">
        <v>572</v>
      </c>
      <c r="Z3099" t="s">
        <v>573</v>
      </c>
      <c r="AB3099" t="s">
        <v>679</v>
      </c>
      <c r="AC3099" t="s">
        <v>824</v>
      </c>
      <c r="AD3099">
        <v>2022</v>
      </c>
    </row>
    <row r="3100" spans="1:30" x14ac:dyDescent="0.25">
      <c r="A3100" t="s">
        <v>18</v>
      </c>
      <c r="B3100" t="s">
        <v>197</v>
      </c>
      <c r="C3100" t="s">
        <v>198</v>
      </c>
      <c r="D3100" t="s">
        <v>199</v>
      </c>
      <c r="E3100" t="s">
        <v>304</v>
      </c>
      <c r="F3100" t="s">
        <v>27</v>
      </c>
      <c r="G3100">
        <v>15147498103</v>
      </c>
      <c r="H3100" t="s">
        <v>322</v>
      </c>
      <c r="I3100" t="s">
        <v>25</v>
      </c>
      <c r="J3100">
        <v>122</v>
      </c>
      <c r="K3100">
        <v>1.25</v>
      </c>
      <c r="L3100">
        <v>1</v>
      </c>
      <c r="M3100">
        <v>122</v>
      </c>
      <c r="N3100">
        <v>1.25</v>
      </c>
      <c r="O3100">
        <v>1</v>
      </c>
      <c r="P3100">
        <v>1.25</v>
      </c>
      <c r="Q3100">
        <v>1.25</v>
      </c>
      <c r="R3100" s="1">
        <v>44703</v>
      </c>
      <c r="S3100" t="str">
        <f t="shared" si="240"/>
        <v>Goldfish Baked - Cheddar</v>
      </c>
      <c r="T3100" t="str">
        <f t="shared" si="241"/>
        <v>Food</v>
      </c>
      <c r="U3100" t="str">
        <f>IF(T3100="Cell is Blank - Dis-regard",_xlfn.XLOOKUP(S3100,'Categroy Lookup'!A:A,'Categroy Lookup'!B:B,"Cell is Blank - Dis-regard"),T3100)</f>
        <v>Food</v>
      </c>
      <c r="V3100" t="b">
        <f t="shared" si="243"/>
        <v>1</v>
      </c>
      <c r="W3100">
        <f t="shared" si="242"/>
        <v>1.25</v>
      </c>
      <c r="X3100" s="8">
        <f t="shared" si="244"/>
        <v>0.83333333333333337</v>
      </c>
      <c r="Y3100" t="s">
        <v>628</v>
      </c>
      <c r="Z3100" t="s">
        <v>629</v>
      </c>
      <c r="AB3100" t="s">
        <v>679</v>
      </c>
      <c r="AC3100" t="s">
        <v>824</v>
      </c>
      <c r="AD3100">
        <v>2022</v>
      </c>
    </row>
    <row r="3101" spans="1:30" x14ac:dyDescent="0.25">
      <c r="A3101" t="s">
        <v>18</v>
      </c>
      <c r="B3101" t="s">
        <v>197</v>
      </c>
      <c r="C3101" t="s">
        <v>198</v>
      </c>
      <c r="D3101" t="s">
        <v>199</v>
      </c>
      <c r="E3101" t="s">
        <v>45</v>
      </c>
      <c r="F3101" t="s">
        <v>31</v>
      </c>
      <c r="G3101">
        <v>15147500234</v>
      </c>
      <c r="H3101" t="s">
        <v>322</v>
      </c>
      <c r="I3101" t="s">
        <v>25</v>
      </c>
      <c r="J3101">
        <v>143</v>
      </c>
      <c r="K3101">
        <v>2.5</v>
      </c>
      <c r="L3101">
        <v>1</v>
      </c>
      <c r="M3101">
        <v>143</v>
      </c>
      <c r="N3101">
        <v>2.5</v>
      </c>
      <c r="O3101">
        <v>1</v>
      </c>
      <c r="P3101">
        <v>2.5</v>
      </c>
      <c r="Q3101">
        <v>2.5</v>
      </c>
      <c r="R3101" s="1">
        <v>44703</v>
      </c>
      <c r="S3101" t="str">
        <f t="shared" si="240"/>
        <v>Snapple Diet Tea - Lemon</v>
      </c>
      <c r="T3101" t="str">
        <f t="shared" si="241"/>
        <v>Non Carbonated</v>
      </c>
      <c r="U3101" t="str">
        <f>IF(T3101="Cell is Blank - Dis-regard",_xlfn.XLOOKUP(S3101,'Categroy Lookup'!A:A,'Categroy Lookup'!B:B,"Cell is Blank - Dis-regard"),T3101)</f>
        <v>Non Carbonated</v>
      </c>
      <c r="V3101" t="b">
        <f t="shared" si="243"/>
        <v>1</v>
      </c>
      <c r="W3101">
        <f t="shared" si="242"/>
        <v>2.5</v>
      </c>
      <c r="X3101" s="8">
        <f t="shared" si="244"/>
        <v>1.6666666666666667</v>
      </c>
      <c r="Y3101" t="s">
        <v>478</v>
      </c>
      <c r="Z3101" t="s">
        <v>479</v>
      </c>
      <c r="AB3101" t="s">
        <v>679</v>
      </c>
      <c r="AC3101" t="s">
        <v>824</v>
      </c>
      <c r="AD3101">
        <v>2022</v>
      </c>
    </row>
    <row r="3102" spans="1:30" x14ac:dyDescent="0.25">
      <c r="A3102" t="s">
        <v>18</v>
      </c>
      <c r="B3102" t="s">
        <v>197</v>
      </c>
      <c r="C3102" t="s">
        <v>198</v>
      </c>
      <c r="D3102" t="s">
        <v>199</v>
      </c>
      <c r="E3102" t="s">
        <v>200</v>
      </c>
      <c r="F3102" t="s">
        <v>31</v>
      </c>
      <c r="G3102">
        <v>15147501722</v>
      </c>
      <c r="H3102" t="s">
        <v>322</v>
      </c>
      <c r="I3102" t="s">
        <v>25</v>
      </c>
      <c r="J3102">
        <v>146</v>
      </c>
      <c r="K3102">
        <v>3.5</v>
      </c>
      <c r="L3102">
        <v>1</v>
      </c>
      <c r="M3102">
        <v>146</v>
      </c>
      <c r="N3102">
        <v>3.5</v>
      </c>
      <c r="O3102">
        <v>1</v>
      </c>
      <c r="P3102">
        <v>3.5</v>
      </c>
      <c r="Q3102">
        <v>3.5</v>
      </c>
      <c r="R3102" s="1">
        <v>44703</v>
      </c>
      <c r="S3102" t="str">
        <f t="shared" si="240"/>
        <v>Starbucks Doubleshot Energy - Mocha</v>
      </c>
      <c r="T3102" t="str">
        <f t="shared" si="241"/>
        <v>Non Carbonated</v>
      </c>
      <c r="U3102" t="str">
        <f>IF(T3102="Cell is Blank - Dis-regard",_xlfn.XLOOKUP(S3102,'Categroy Lookup'!A:A,'Categroy Lookup'!B:B,"Cell is Blank - Dis-regard"),T3102)</f>
        <v>Non Carbonated</v>
      </c>
      <c r="V3102" t="b">
        <f t="shared" si="243"/>
        <v>1</v>
      </c>
      <c r="W3102">
        <f t="shared" si="242"/>
        <v>3.5</v>
      </c>
      <c r="X3102" s="8">
        <f t="shared" si="244"/>
        <v>2.3333333333333335</v>
      </c>
      <c r="Y3102" t="s">
        <v>572</v>
      </c>
      <c r="Z3102" t="s">
        <v>573</v>
      </c>
      <c r="AB3102" t="s">
        <v>679</v>
      </c>
      <c r="AC3102" t="s">
        <v>824</v>
      </c>
      <c r="AD3102">
        <v>2022</v>
      </c>
    </row>
    <row r="3103" spans="1:30" x14ac:dyDescent="0.25">
      <c r="A3103" t="s">
        <v>18</v>
      </c>
      <c r="B3103" t="s">
        <v>19</v>
      </c>
      <c r="C3103" t="s">
        <v>20</v>
      </c>
      <c r="D3103" t="s">
        <v>21</v>
      </c>
      <c r="E3103" t="s">
        <v>43</v>
      </c>
      <c r="F3103" t="s">
        <v>23</v>
      </c>
      <c r="G3103">
        <v>15147525821</v>
      </c>
      <c r="H3103" t="s">
        <v>322</v>
      </c>
      <c r="I3103" t="s">
        <v>33</v>
      </c>
      <c r="J3103">
        <v>146</v>
      </c>
      <c r="K3103">
        <v>3</v>
      </c>
      <c r="L3103">
        <v>1</v>
      </c>
      <c r="M3103">
        <v>146</v>
      </c>
      <c r="N3103">
        <v>3</v>
      </c>
      <c r="O3103">
        <v>1</v>
      </c>
      <c r="P3103">
        <v>3</v>
      </c>
      <c r="Q3103">
        <v>3</v>
      </c>
      <c r="R3103" s="1">
        <v>44703</v>
      </c>
      <c r="S3103" t="str">
        <f t="shared" si="240"/>
        <v>Monster Energy Original</v>
      </c>
      <c r="T3103" t="str">
        <f t="shared" si="241"/>
        <v>Carbonated</v>
      </c>
      <c r="U3103" t="str">
        <f>IF(T3103="Cell is Blank - Dis-regard",_xlfn.XLOOKUP(S3103,'Categroy Lookup'!A:A,'Categroy Lookup'!B:B,"Cell is Blank - Dis-regard"),T3103)</f>
        <v>Carbonated</v>
      </c>
      <c r="V3103" t="b">
        <f t="shared" si="243"/>
        <v>1</v>
      </c>
      <c r="W3103">
        <f t="shared" si="242"/>
        <v>3</v>
      </c>
      <c r="X3103" s="8">
        <f t="shared" si="244"/>
        <v>2</v>
      </c>
      <c r="Y3103" t="s">
        <v>43</v>
      </c>
      <c r="AB3103" t="s">
        <v>679</v>
      </c>
      <c r="AC3103" t="s">
        <v>824</v>
      </c>
      <c r="AD3103">
        <v>2022</v>
      </c>
    </row>
    <row r="3104" spans="1:30" x14ac:dyDescent="0.25">
      <c r="A3104" t="s">
        <v>18</v>
      </c>
      <c r="B3104" t="s">
        <v>197</v>
      </c>
      <c r="C3104" t="s">
        <v>198</v>
      </c>
      <c r="D3104" t="s">
        <v>199</v>
      </c>
      <c r="E3104" t="s">
        <v>72</v>
      </c>
      <c r="F3104" t="s">
        <v>55</v>
      </c>
      <c r="G3104">
        <v>15147559892</v>
      </c>
      <c r="H3104" t="s">
        <v>322</v>
      </c>
      <c r="I3104" t="s">
        <v>25</v>
      </c>
      <c r="J3104">
        <v>144</v>
      </c>
      <c r="K3104">
        <v>1.5</v>
      </c>
      <c r="L3104">
        <v>1</v>
      </c>
      <c r="M3104">
        <v>144</v>
      </c>
      <c r="N3104">
        <v>1.5</v>
      </c>
      <c r="O3104">
        <v>1</v>
      </c>
      <c r="P3104">
        <v>1.5</v>
      </c>
      <c r="Q3104">
        <v>1.5</v>
      </c>
      <c r="R3104" s="1">
        <v>44703</v>
      </c>
      <c r="S3104" t="str">
        <f t="shared" si="240"/>
        <v>Poland Springs Water</v>
      </c>
      <c r="T3104" t="str">
        <f t="shared" si="241"/>
        <v>Water</v>
      </c>
      <c r="U3104" t="str">
        <f>IF(T3104="Cell is Blank - Dis-regard",_xlfn.XLOOKUP(S3104,'Categroy Lookup'!A:A,'Categroy Lookup'!B:B,"Cell is Blank - Dis-regard"),T3104)</f>
        <v>Water</v>
      </c>
      <c r="V3104" t="b">
        <f t="shared" si="243"/>
        <v>1</v>
      </c>
      <c r="W3104">
        <f t="shared" si="242"/>
        <v>1.5</v>
      </c>
      <c r="X3104" s="8">
        <f t="shared" si="244"/>
        <v>1</v>
      </c>
      <c r="Y3104" t="s">
        <v>72</v>
      </c>
      <c r="AB3104" t="s">
        <v>679</v>
      </c>
      <c r="AC3104" t="s">
        <v>824</v>
      </c>
      <c r="AD3104">
        <v>2022</v>
      </c>
    </row>
    <row r="3105" spans="1:30" x14ac:dyDescent="0.25">
      <c r="A3105" t="s">
        <v>18</v>
      </c>
      <c r="B3105" t="s">
        <v>197</v>
      </c>
      <c r="C3105" t="s">
        <v>198</v>
      </c>
      <c r="D3105" t="s">
        <v>199</v>
      </c>
      <c r="E3105" t="s">
        <v>49</v>
      </c>
      <c r="F3105" t="s">
        <v>27</v>
      </c>
      <c r="G3105">
        <v>15147578309</v>
      </c>
      <c r="H3105" t="s">
        <v>322</v>
      </c>
      <c r="I3105" t="s">
        <v>33</v>
      </c>
      <c r="J3105">
        <v>134</v>
      </c>
      <c r="K3105">
        <v>2</v>
      </c>
      <c r="L3105">
        <v>1</v>
      </c>
      <c r="M3105">
        <v>134</v>
      </c>
      <c r="N3105">
        <v>2</v>
      </c>
      <c r="O3105">
        <v>1</v>
      </c>
      <c r="P3105">
        <v>2</v>
      </c>
      <c r="Q3105">
        <v>2</v>
      </c>
      <c r="R3105" s="1">
        <v>44703</v>
      </c>
      <c r="S3105" t="str">
        <f t="shared" si="240"/>
        <v>Wonderful Pistachios - Variety</v>
      </c>
      <c r="T3105" t="str">
        <f t="shared" si="241"/>
        <v>Food</v>
      </c>
      <c r="U3105" t="str">
        <f>IF(T3105="Cell is Blank - Dis-regard",_xlfn.XLOOKUP(S3105,'Categroy Lookup'!A:A,'Categroy Lookup'!B:B,"Cell is Blank - Dis-regard"),T3105)</f>
        <v>Food</v>
      </c>
      <c r="V3105" t="b">
        <f t="shared" si="243"/>
        <v>1</v>
      </c>
      <c r="W3105">
        <f t="shared" si="242"/>
        <v>2</v>
      </c>
      <c r="X3105" s="8">
        <f t="shared" si="244"/>
        <v>1.3333333333333333</v>
      </c>
      <c r="Y3105" t="s">
        <v>484</v>
      </c>
      <c r="Z3105" t="s">
        <v>485</v>
      </c>
      <c r="AB3105" t="s">
        <v>679</v>
      </c>
      <c r="AC3105" t="s">
        <v>824</v>
      </c>
      <c r="AD3105">
        <v>2022</v>
      </c>
    </row>
    <row r="3106" spans="1:30" x14ac:dyDescent="0.25">
      <c r="A3106" t="s">
        <v>18</v>
      </c>
      <c r="B3106" t="s">
        <v>197</v>
      </c>
      <c r="C3106" t="s">
        <v>198</v>
      </c>
      <c r="D3106" t="s">
        <v>199</v>
      </c>
      <c r="E3106" t="s">
        <v>232</v>
      </c>
      <c r="F3106" t="s">
        <v>27</v>
      </c>
      <c r="G3106">
        <v>15147579518</v>
      </c>
      <c r="H3106" t="s">
        <v>322</v>
      </c>
      <c r="I3106" t="s">
        <v>33</v>
      </c>
      <c r="J3106">
        <v>139</v>
      </c>
      <c r="K3106">
        <v>2</v>
      </c>
      <c r="L3106">
        <v>1</v>
      </c>
      <c r="M3106">
        <v>139</v>
      </c>
      <c r="N3106">
        <v>2</v>
      </c>
      <c r="O3106">
        <v>1</v>
      </c>
      <c r="P3106">
        <v>2</v>
      </c>
      <c r="Q3106">
        <v>2</v>
      </c>
      <c r="R3106" s="1">
        <v>44703</v>
      </c>
      <c r="S3106" t="str">
        <f t="shared" si="240"/>
        <v>Hungry Buddha - Coconut Cocoa</v>
      </c>
      <c r="T3106" t="str">
        <f t="shared" si="241"/>
        <v>Food</v>
      </c>
      <c r="U3106" t="str">
        <f>IF(T3106="Cell is Blank - Dis-regard",_xlfn.XLOOKUP(S3106,'Categroy Lookup'!A:A,'Categroy Lookup'!B:B,"Cell is Blank - Dis-regard"),T3106)</f>
        <v>Food</v>
      </c>
      <c r="V3106" t="b">
        <f t="shared" si="243"/>
        <v>1</v>
      </c>
      <c r="W3106">
        <f t="shared" si="242"/>
        <v>2</v>
      </c>
      <c r="X3106" s="8">
        <f t="shared" si="244"/>
        <v>1.3333333333333333</v>
      </c>
      <c r="Y3106" t="s">
        <v>590</v>
      </c>
      <c r="Z3106" t="s">
        <v>596</v>
      </c>
      <c r="AB3106" t="s">
        <v>679</v>
      </c>
      <c r="AC3106" t="s">
        <v>824</v>
      </c>
      <c r="AD3106">
        <v>2022</v>
      </c>
    </row>
    <row r="3107" spans="1:30" x14ac:dyDescent="0.25">
      <c r="A3107" t="s">
        <v>18</v>
      </c>
      <c r="B3107" t="s">
        <v>197</v>
      </c>
      <c r="C3107" t="s">
        <v>198</v>
      </c>
      <c r="D3107" t="s">
        <v>199</v>
      </c>
      <c r="E3107" t="s">
        <v>93</v>
      </c>
      <c r="F3107" t="s">
        <v>23</v>
      </c>
      <c r="G3107">
        <v>15147620280</v>
      </c>
      <c r="H3107" t="s">
        <v>322</v>
      </c>
      <c r="I3107" t="s">
        <v>33</v>
      </c>
      <c r="J3107">
        <v>142</v>
      </c>
      <c r="K3107">
        <v>1.5</v>
      </c>
      <c r="L3107">
        <v>1</v>
      </c>
      <c r="M3107">
        <v>142</v>
      </c>
      <c r="N3107">
        <v>1.5</v>
      </c>
      <c r="O3107">
        <v>1</v>
      </c>
      <c r="P3107">
        <v>1.5</v>
      </c>
      <c r="Q3107">
        <v>1.5</v>
      </c>
      <c r="R3107" s="1">
        <v>44703</v>
      </c>
      <c r="S3107" t="str">
        <f t="shared" si="240"/>
        <v>Coca Cola - Zero Sugar</v>
      </c>
      <c r="T3107" t="str">
        <f t="shared" si="241"/>
        <v>Carbonated</v>
      </c>
      <c r="U3107" t="str">
        <f>IF(T3107="Cell is Blank - Dis-regard",_xlfn.XLOOKUP(S3107,'Categroy Lookup'!A:A,'Categroy Lookup'!B:B,"Cell is Blank - Dis-regard"),T3107)</f>
        <v>Carbonated</v>
      </c>
      <c r="V3107" t="b">
        <f t="shared" si="243"/>
        <v>1</v>
      </c>
      <c r="W3107">
        <f t="shared" si="242"/>
        <v>1.5</v>
      </c>
      <c r="X3107" s="8">
        <f t="shared" si="244"/>
        <v>1</v>
      </c>
      <c r="Y3107" t="s">
        <v>524</v>
      </c>
      <c r="Z3107" t="s">
        <v>525</v>
      </c>
      <c r="AB3107" t="s">
        <v>679</v>
      </c>
      <c r="AC3107" t="s">
        <v>824</v>
      </c>
      <c r="AD3107">
        <v>2022</v>
      </c>
    </row>
    <row r="3108" spans="1:30" x14ac:dyDescent="0.25">
      <c r="A3108" t="s">
        <v>18</v>
      </c>
      <c r="B3108" t="s">
        <v>197</v>
      </c>
      <c r="C3108" t="s">
        <v>198</v>
      </c>
      <c r="D3108" t="s">
        <v>199</v>
      </c>
      <c r="E3108" t="s">
        <v>72</v>
      </c>
      <c r="F3108" t="s">
        <v>55</v>
      </c>
      <c r="G3108">
        <v>15147652202</v>
      </c>
      <c r="H3108" t="s">
        <v>322</v>
      </c>
      <c r="I3108" t="s">
        <v>25</v>
      </c>
      <c r="J3108">
        <v>144</v>
      </c>
      <c r="K3108">
        <v>1.5</v>
      </c>
      <c r="L3108">
        <v>1</v>
      </c>
      <c r="M3108">
        <v>144</v>
      </c>
      <c r="N3108">
        <v>1.5</v>
      </c>
      <c r="O3108">
        <v>1</v>
      </c>
      <c r="P3108">
        <v>1.5</v>
      </c>
      <c r="Q3108">
        <v>1.5</v>
      </c>
      <c r="R3108" s="1">
        <v>44703</v>
      </c>
      <c r="S3108" t="str">
        <f t="shared" si="240"/>
        <v>Poland Springs Water</v>
      </c>
      <c r="T3108" t="str">
        <f t="shared" si="241"/>
        <v>Water</v>
      </c>
      <c r="U3108" t="str">
        <f>IF(T3108="Cell is Blank - Dis-regard",_xlfn.XLOOKUP(S3108,'Categroy Lookup'!A:A,'Categroy Lookup'!B:B,"Cell is Blank - Dis-regard"),T3108)</f>
        <v>Water</v>
      </c>
      <c r="V3108" t="b">
        <f t="shared" si="243"/>
        <v>1</v>
      </c>
      <c r="W3108">
        <f t="shared" si="242"/>
        <v>1.5</v>
      </c>
      <c r="X3108" s="8">
        <f t="shared" si="244"/>
        <v>1</v>
      </c>
      <c r="Y3108" t="s">
        <v>72</v>
      </c>
      <c r="AB3108" t="s">
        <v>679</v>
      </c>
      <c r="AC3108" t="s">
        <v>824</v>
      </c>
      <c r="AD3108">
        <v>2022</v>
      </c>
    </row>
    <row r="3109" spans="1:30" x14ac:dyDescent="0.25">
      <c r="A3109" t="s">
        <v>18</v>
      </c>
      <c r="B3109" t="s">
        <v>19</v>
      </c>
      <c r="C3109" t="s">
        <v>20</v>
      </c>
      <c r="D3109" t="s">
        <v>21</v>
      </c>
      <c r="E3109" t="s">
        <v>114</v>
      </c>
      <c r="F3109" t="s">
        <v>27</v>
      </c>
      <c r="G3109">
        <v>15147965617</v>
      </c>
      <c r="H3109" t="s">
        <v>322</v>
      </c>
      <c r="I3109" t="s">
        <v>33</v>
      </c>
      <c r="J3109">
        <v>114</v>
      </c>
      <c r="K3109">
        <v>1.5</v>
      </c>
      <c r="L3109">
        <v>1</v>
      </c>
      <c r="M3109">
        <v>114</v>
      </c>
      <c r="N3109">
        <v>1.5</v>
      </c>
      <c r="O3109">
        <v>1</v>
      </c>
      <c r="P3109">
        <v>1.5</v>
      </c>
      <c r="Q3109">
        <v>1.5</v>
      </c>
      <c r="R3109" s="1">
        <v>44703</v>
      </c>
      <c r="S3109" t="str">
        <f t="shared" si="240"/>
        <v>SunChips Multigrain - Original</v>
      </c>
      <c r="T3109" t="str">
        <f t="shared" si="241"/>
        <v>Food</v>
      </c>
      <c r="U3109" t="str">
        <f>IF(T3109="Cell is Blank - Dis-regard",_xlfn.XLOOKUP(S3109,'Categroy Lookup'!A:A,'Categroy Lookup'!B:B,"Cell is Blank - Dis-regard"),T3109)</f>
        <v>Food</v>
      </c>
      <c r="V3109" t="b">
        <f t="shared" si="243"/>
        <v>1</v>
      </c>
      <c r="W3109">
        <f t="shared" si="242"/>
        <v>1.5</v>
      </c>
      <c r="X3109" s="8">
        <f t="shared" si="244"/>
        <v>1</v>
      </c>
      <c r="Y3109" t="s">
        <v>502</v>
      </c>
      <c r="Z3109" t="s">
        <v>512</v>
      </c>
      <c r="AB3109" t="s">
        <v>679</v>
      </c>
      <c r="AC3109" t="s">
        <v>824</v>
      </c>
      <c r="AD3109">
        <v>2022</v>
      </c>
    </row>
    <row r="3110" spans="1:30" x14ac:dyDescent="0.25">
      <c r="A3110" t="s">
        <v>18</v>
      </c>
      <c r="B3110" t="s">
        <v>19</v>
      </c>
      <c r="C3110" t="s">
        <v>20</v>
      </c>
      <c r="D3110" t="s">
        <v>21</v>
      </c>
      <c r="E3110" t="s">
        <v>26</v>
      </c>
      <c r="F3110" t="s">
        <v>27</v>
      </c>
      <c r="G3110">
        <v>15148019930</v>
      </c>
      <c r="H3110" t="s">
        <v>322</v>
      </c>
      <c r="I3110" t="s">
        <v>33</v>
      </c>
      <c r="J3110">
        <v>124</v>
      </c>
      <c r="K3110">
        <v>1.5</v>
      </c>
      <c r="L3110">
        <v>1</v>
      </c>
      <c r="M3110">
        <v>124</v>
      </c>
      <c r="N3110">
        <v>1.5</v>
      </c>
      <c r="O3110">
        <v>1</v>
      </c>
      <c r="P3110">
        <v>1.5</v>
      </c>
      <c r="Q3110">
        <v>1.5</v>
      </c>
      <c r="R3110" s="1">
        <v>44703</v>
      </c>
      <c r="S3110" t="str">
        <f t="shared" si="240"/>
        <v>Takis - Hot Chilli Pepper &amp; Lime</v>
      </c>
      <c r="T3110" t="str">
        <f t="shared" si="241"/>
        <v>Food</v>
      </c>
      <c r="U3110" t="str">
        <f>IF(T3110="Cell is Blank - Dis-regard",_xlfn.XLOOKUP(S3110,'Categroy Lookup'!A:A,'Categroy Lookup'!B:B,"Cell is Blank - Dis-regard"),T3110)</f>
        <v>Food</v>
      </c>
      <c r="V3110" t="b">
        <f t="shared" si="243"/>
        <v>1</v>
      </c>
      <c r="W3110">
        <f t="shared" si="242"/>
        <v>1.5</v>
      </c>
      <c r="X3110" s="8">
        <f t="shared" si="244"/>
        <v>1</v>
      </c>
      <c r="Y3110" t="s">
        <v>469</v>
      </c>
      <c r="Z3110" t="s">
        <v>470</v>
      </c>
      <c r="AB3110" t="s">
        <v>679</v>
      </c>
      <c r="AC3110" t="s">
        <v>824</v>
      </c>
      <c r="AD3110">
        <v>2022</v>
      </c>
    </row>
    <row r="3111" spans="1:30" x14ac:dyDescent="0.25">
      <c r="A3111" t="s">
        <v>18</v>
      </c>
      <c r="B3111" t="s">
        <v>19</v>
      </c>
      <c r="C3111" t="s">
        <v>20</v>
      </c>
      <c r="D3111" t="s">
        <v>21</v>
      </c>
      <c r="E3111" t="s">
        <v>26</v>
      </c>
      <c r="F3111" t="s">
        <v>27</v>
      </c>
      <c r="G3111">
        <v>15148024603</v>
      </c>
      <c r="H3111" t="s">
        <v>322</v>
      </c>
      <c r="I3111" t="s">
        <v>33</v>
      </c>
      <c r="J3111">
        <v>124</v>
      </c>
      <c r="K3111">
        <v>1.5</v>
      </c>
      <c r="L3111">
        <v>1</v>
      </c>
      <c r="M3111">
        <v>124</v>
      </c>
      <c r="N3111">
        <v>1.5</v>
      </c>
      <c r="O3111">
        <v>1</v>
      </c>
      <c r="P3111">
        <v>1.5</v>
      </c>
      <c r="Q3111">
        <v>1.5</v>
      </c>
      <c r="R3111" s="1">
        <v>44703</v>
      </c>
      <c r="S3111" t="str">
        <f t="shared" si="240"/>
        <v>Takis - Hot Chilli Pepper &amp; Lime</v>
      </c>
      <c r="T3111" t="str">
        <f t="shared" si="241"/>
        <v>Food</v>
      </c>
      <c r="U3111" t="str">
        <f>IF(T3111="Cell is Blank - Dis-regard",_xlfn.XLOOKUP(S3111,'Categroy Lookup'!A:A,'Categroy Lookup'!B:B,"Cell is Blank - Dis-regard"),T3111)</f>
        <v>Food</v>
      </c>
      <c r="V3111" t="b">
        <f t="shared" si="243"/>
        <v>1</v>
      </c>
      <c r="W3111">
        <f t="shared" si="242"/>
        <v>1.5</v>
      </c>
      <c r="X3111" s="8">
        <f t="shared" si="244"/>
        <v>1</v>
      </c>
      <c r="Y3111" t="s">
        <v>469</v>
      </c>
      <c r="Z3111" t="s">
        <v>470</v>
      </c>
      <c r="AB3111" t="s">
        <v>679</v>
      </c>
      <c r="AC3111" t="s">
        <v>824</v>
      </c>
      <c r="AD3111">
        <v>2022</v>
      </c>
    </row>
    <row r="3112" spans="1:30" x14ac:dyDescent="0.25">
      <c r="A3112" t="s">
        <v>18</v>
      </c>
      <c r="B3112" t="s">
        <v>28</v>
      </c>
      <c r="C3112" t="s">
        <v>20</v>
      </c>
      <c r="D3112" t="s">
        <v>29</v>
      </c>
      <c r="E3112" t="s">
        <v>72</v>
      </c>
      <c r="F3112" t="s">
        <v>55</v>
      </c>
      <c r="G3112">
        <v>15148106799</v>
      </c>
      <c r="H3112" t="s">
        <v>322</v>
      </c>
      <c r="I3112" t="s">
        <v>33</v>
      </c>
      <c r="J3112">
        <v>144</v>
      </c>
      <c r="K3112">
        <v>1.5</v>
      </c>
      <c r="L3112">
        <v>1</v>
      </c>
      <c r="M3112">
        <v>144</v>
      </c>
      <c r="N3112">
        <v>1.5</v>
      </c>
      <c r="O3112">
        <v>1</v>
      </c>
      <c r="P3112">
        <v>1.5</v>
      </c>
      <c r="Q3112">
        <v>1.5</v>
      </c>
      <c r="R3112" s="1">
        <v>44703</v>
      </c>
      <c r="S3112" t="str">
        <f t="shared" si="240"/>
        <v>Poland Springs Water</v>
      </c>
      <c r="T3112" t="str">
        <f t="shared" si="241"/>
        <v>Water</v>
      </c>
      <c r="U3112" t="str">
        <f>IF(T3112="Cell is Blank - Dis-regard",_xlfn.XLOOKUP(S3112,'Categroy Lookup'!A:A,'Categroy Lookup'!B:B,"Cell is Blank - Dis-regard"),T3112)</f>
        <v>Water</v>
      </c>
      <c r="V3112" t="b">
        <f t="shared" si="243"/>
        <v>1</v>
      </c>
      <c r="W3112">
        <f t="shared" si="242"/>
        <v>1.5</v>
      </c>
      <c r="X3112" s="8">
        <f t="shared" si="244"/>
        <v>1</v>
      </c>
      <c r="Y3112" t="s">
        <v>72</v>
      </c>
      <c r="AB3112" t="s">
        <v>679</v>
      </c>
      <c r="AC3112" t="s">
        <v>824</v>
      </c>
      <c r="AD3112">
        <v>2022</v>
      </c>
    </row>
    <row r="3113" spans="1:30" x14ac:dyDescent="0.25">
      <c r="A3113" t="s">
        <v>18</v>
      </c>
      <c r="B3113" t="s">
        <v>28</v>
      </c>
      <c r="C3113" t="s">
        <v>20</v>
      </c>
      <c r="D3113" t="s">
        <v>29</v>
      </c>
      <c r="E3113" t="s">
        <v>280</v>
      </c>
      <c r="F3113" t="s">
        <v>55</v>
      </c>
      <c r="G3113">
        <v>15148111589</v>
      </c>
      <c r="H3113" t="s">
        <v>322</v>
      </c>
      <c r="I3113" t="s">
        <v>33</v>
      </c>
      <c r="J3113">
        <v>142</v>
      </c>
      <c r="K3113">
        <v>1.5</v>
      </c>
      <c r="L3113">
        <v>1</v>
      </c>
      <c r="M3113">
        <v>142</v>
      </c>
      <c r="N3113">
        <v>1.5</v>
      </c>
      <c r="O3113">
        <v>1</v>
      </c>
      <c r="P3113">
        <v>1.5</v>
      </c>
      <c r="Q3113">
        <v>1.5</v>
      </c>
      <c r="R3113" s="1">
        <v>44703</v>
      </c>
      <c r="S3113" t="str">
        <f t="shared" si="240"/>
        <v>Bubly - Lime</v>
      </c>
      <c r="T3113" t="str">
        <f t="shared" si="241"/>
        <v>Water</v>
      </c>
      <c r="U3113" t="str">
        <f>IF(T3113="Cell is Blank - Dis-regard",_xlfn.XLOOKUP(S3113,'Categroy Lookup'!A:A,'Categroy Lookup'!B:B,"Cell is Blank - Dis-regard"),T3113)</f>
        <v>Water</v>
      </c>
      <c r="V3113" t="b">
        <f t="shared" si="243"/>
        <v>1</v>
      </c>
      <c r="W3113">
        <f t="shared" si="242"/>
        <v>1.5</v>
      </c>
      <c r="X3113" s="8">
        <f t="shared" si="244"/>
        <v>1</v>
      </c>
      <c r="Y3113" t="s">
        <v>504</v>
      </c>
      <c r="Z3113" t="s">
        <v>615</v>
      </c>
      <c r="AB3113" t="s">
        <v>679</v>
      </c>
      <c r="AC3113" t="s">
        <v>824</v>
      </c>
      <c r="AD3113">
        <v>2022</v>
      </c>
    </row>
    <row r="3114" spans="1:30" x14ac:dyDescent="0.25">
      <c r="A3114" t="s">
        <v>18</v>
      </c>
      <c r="B3114" t="s">
        <v>19</v>
      </c>
      <c r="C3114" t="s">
        <v>20</v>
      </c>
      <c r="D3114" t="s">
        <v>21</v>
      </c>
      <c r="E3114" t="s">
        <v>54</v>
      </c>
      <c r="F3114" t="s">
        <v>55</v>
      </c>
      <c r="G3114">
        <v>15148331782</v>
      </c>
      <c r="H3114" t="s">
        <v>322</v>
      </c>
      <c r="I3114" t="s">
        <v>33</v>
      </c>
      <c r="J3114">
        <v>147</v>
      </c>
      <c r="K3114">
        <v>2.75</v>
      </c>
      <c r="L3114">
        <v>1</v>
      </c>
      <c r="M3114">
        <v>147</v>
      </c>
      <c r="N3114">
        <v>2.75</v>
      </c>
      <c r="O3114">
        <v>1</v>
      </c>
      <c r="P3114">
        <v>2.75</v>
      </c>
      <c r="Q3114">
        <v>2.75</v>
      </c>
      <c r="R3114" s="1">
        <v>44703</v>
      </c>
      <c r="S3114" t="str">
        <f t="shared" si="240"/>
        <v>Vitamin Water - XXX Acai BB Pomegranate</v>
      </c>
      <c r="T3114" t="str">
        <f t="shared" si="241"/>
        <v>Water</v>
      </c>
      <c r="U3114" t="str">
        <f>IF(T3114="Cell is Blank - Dis-regard",_xlfn.XLOOKUP(S3114,'Categroy Lookup'!A:A,'Categroy Lookup'!B:B,"Cell is Blank - Dis-regard"),T3114)</f>
        <v>Water</v>
      </c>
      <c r="V3114" t="b">
        <f t="shared" si="243"/>
        <v>1</v>
      </c>
      <c r="W3114">
        <f t="shared" si="242"/>
        <v>2.75</v>
      </c>
      <c r="X3114" s="8">
        <f t="shared" si="244"/>
        <v>1.8333333333333333</v>
      </c>
      <c r="Y3114" t="s">
        <v>489</v>
      </c>
      <c r="Z3114" t="s">
        <v>490</v>
      </c>
      <c r="AB3114" t="s">
        <v>679</v>
      </c>
      <c r="AC3114" t="s">
        <v>824</v>
      </c>
      <c r="AD3114">
        <v>2022</v>
      </c>
    </row>
    <row r="3115" spans="1:30" x14ac:dyDescent="0.25">
      <c r="A3115" t="s">
        <v>18</v>
      </c>
      <c r="B3115" t="s">
        <v>19</v>
      </c>
      <c r="C3115" t="s">
        <v>20</v>
      </c>
      <c r="D3115" t="s">
        <v>21</v>
      </c>
      <c r="E3115" t="s">
        <v>26</v>
      </c>
      <c r="F3115" t="s">
        <v>27</v>
      </c>
      <c r="G3115">
        <v>15148334365</v>
      </c>
      <c r="H3115" t="s">
        <v>322</v>
      </c>
      <c r="I3115" t="s">
        <v>33</v>
      </c>
      <c r="J3115">
        <v>124</v>
      </c>
      <c r="K3115">
        <v>1.5</v>
      </c>
      <c r="L3115">
        <v>1</v>
      </c>
      <c r="M3115">
        <v>124</v>
      </c>
      <c r="N3115">
        <v>1.5</v>
      </c>
      <c r="O3115">
        <v>1</v>
      </c>
      <c r="P3115">
        <v>1.5</v>
      </c>
      <c r="Q3115">
        <v>1.5</v>
      </c>
      <c r="R3115" s="1">
        <v>44703</v>
      </c>
      <c r="S3115" t="str">
        <f t="shared" si="240"/>
        <v>Takis - Hot Chilli Pepper &amp; Lime</v>
      </c>
      <c r="T3115" t="str">
        <f t="shared" si="241"/>
        <v>Food</v>
      </c>
      <c r="U3115" t="str">
        <f>IF(T3115="Cell is Blank - Dis-regard",_xlfn.XLOOKUP(S3115,'Categroy Lookup'!A:A,'Categroy Lookup'!B:B,"Cell is Blank - Dis-regard"),T3115)</f>
        <v>Food</v>
      </c>
      <c r="V3115" t="b">
        <f t="shared" si="243"/>
        <v>1</v>
      </c>
      <c r="W3115">
        <f t="shared" si="242"/>
        <v>1.5</v>
      </c>
      <c r="X3115" s="8">
        <f t="shared" si="244"/>
        <v>1</v>
      </c>
      <c r="Y3115" t="s">
        <v>469</v>
      </c>
      <c r="Z3115" t="s">
        <v>470</v>
      </c>
      <c r="AB3115" t="s">
        <v>679</v>
      </c>
      <c r="AC3115" t="s">
        <v>824</v>
      </c>
      <c r="AD3115">
        <v>2022</v>
      </c>
    </row>
    <row r="3116" spans="1:30" x14ac:dyDescent="0.25">
      <c r="A3116" t="s">
        <v>18</v>
      </c>
      <c r="B3116" t="s">
        <v>19</v>
      </c>
      <c r="C3116" t="s">
        <v>20</v>
      </c>
      <c r="D3116" t="s">
        <v>21</v>
      </c>
      <c r="E3116" t="s">
        <v>69</v>
      </c>
      <c r="F3116" t="s">
        <v>27</v>
      </c>
      <c r="G3116">
        <v>15148474366</v>
      </c>
      <c r="H3116" t="s">
        <v>322</v>
      </c>
      <c r="I3116" t="s">
        <v>33</v>
      </c>
      <c r="J3116">
        <v>110</v>
      </c>
      <c r="K3116">
        <v>1.5</v>
      </c>
      <c r="L3116">
        <v>1</v>
      </c>
      <c r="M3116">
        <v>110</v>
      </c>
      <c r="N3116">
        <v>1.5</v>
      </c>
      <c r="O3116">
        <v>1</v>
      </c>
      <c r="P3116">
        <v>1.5</v>
      </c>
      <c r="Q3116">
        <v>1.5</v>
      </c>
      <c r="R3116" s="1">
        <v>44703</v>
      </c>
      <c r="S3116" t="str">
        <f t="shared" si="240"/>
        <v>SunChips Multigrain - Salsa</v>
      </c>
      <c r="T3116" t="str">
        <f t="shared" si="241"/>
        <v>Food</v>
      </c>
      <c r="U3116" t="str">
        <f>IF(T3116="Cell is Blank - Dis-regard",_xlfn.XLOOKUP(S3116,'Categroy Lookup'!A:A,'Categroy Lookup'!B:B,"Cell is Blank - Dis-regard"),T3116)</f>
        <v>Food</v>
      </c>
      <c r="V3116" t="b">
        <f t="shared" si="243"/>
        <v>1</v>
      </c>
      <c r="W3116">
        <f t="shared" si="242"/>
        <v>1.5</v>
      </c>
      <c r="X3116" s="8">
        <f t="shared" si="244"/>
        <v>1</v>
      </c>
      <c r="Y3116" t="s">
        <v>502</v>
      </c>
      <c r="Z3116" t="s">
        <v>503</v>
      </c>
      <c r="AB3116" t="s">
        <v>679</v>
      </c>
      <c r="AC3116" t="s">
        <v>824</v>
      </c>
      <c r="AD3116">
        <v>2022</v>
      </c>
    </row>
    <row r="3117" spans="1:30" x14ac:dyDescent="0.25">
      <c r="A3117" t="s">
        <v>18</v>
      </c>
      <c r="B3117" t="s">
        <v>19</v>
      </c>
      <c r="C3117" t="s">
        <v>20</v>
      </c>
      <c r="D3117" t="s">
        <v>21</v>
      </c>
      <c r="E3117" t="s">
        <v>69</v>
      </c>
      <c r="F3117" t="s">
        <v>27</v>
      </c>
      <c r="G3117">
        <v>15148704697</v>
      </c>
      <c r="H3117" t="s">
        <v>322</v>
      </c>
      <c r="I3117" t="s">
        <v>33</v>
      </c>
      <c r="J3117">
        <v>110</v>
      </c>
      <c r="K3117">
        <v>1.5</v>
      </c>
      <c r="L3117">
        <v>1</v>
      </c>
      <c r="M3117">
        <v>110</v>
      </c>
      <c r="N3117">
        <v>1.5</v>
      </c>
      <c r="O3117">
        <v>1</v>
      </c>
      <c r="P3117">
        <v>1.5</v>
      </c>
      <c r="Q3117">
        <v>1.5</v>
      </c>
      <c r="R3117" s="1">
        <v>44703</v>
      </c>
      <c r="S3117" t="str">
        <f t="shared" si="240"/>
        <v>SunChips Multigrain - Salsa</v>
      </c>
      <c r="T3117" t="str">
        <f t="shared" si="241"/>
        <v>Food</v>
      </c>
      <c r="U3117" t="str">
        <f>IF(T3117="Cell is Blank - Dis-regard",_xlfn.XLOOKUP(S3117,'Categroy Lookup'!A:A,'Categroy Lookup'!B:B,"Cell is Blank - Dis-regard"),T3117)</f>
        <v>Food</v>
      </c>
      <c r="V3117" t="b">
        <f t="shared" si="243"/>
        <v>1</v>
      </c>
      <c r="W3117">
        <f t="shared" si="242"/>
        <v>1.5</v>
      </c>
      <c r="X3117" s="8">
        <f t="shared" si="244"/>
        <v>1</v>
      </c>
      <c r="Y3117" t="s">
        <v>502</v>
      </c>
      <c r="Z3117" t="s">
        <v>503</v>
      </c>
      <c r="AB3117" t="s">
        <v>679</v>
      </c>
      <c r="AC3117" t="s">
        <v>824</v>
      </c>
      <c r="AD3117">
        <v>2022</v>
      </c>
    </row>
    <row r="3118" spans="1:30" x14ac:dyDescent="0.25">
      <c r="A3118" t="s">
        <v>18</v>
      </c>
      <c r="B3118" t="s">
        <v>28</v>
      </c>
      <c r="C3118" t="s">
        <v>20</v>
      </c>
      <c r="D3118" t="s">
        <v>29</v>
      </c>
      <c r="E3118" t="s">
        <v>93</v>
      </c>
      <c r="F3118" t="s">
        <v>23</v>
      </c>
      <c r="G3118">
        <v>15148767054</v>
      </c>
      <c r="H3118" t="s">
        <v>322</v>
      </c>
      <c r="I3118" t="s">
        <v>33</v>
      </c>
      <c r="J3118">
        <v>140</v>
      </c>
      <c r="K3118">
        <v>1.5</v>
      </c>
      <c r="L3118">
        <v>1</v>
      </c>
      <c r="M3118">
        <v>140</v>
      </c>
      <c r="N3118">
        <v>1.5</v>
      </c>
      <c r="O3118">
        <v>1</v>
      </c>
      <c r="P3118">
        <v>1.5</v>
      </c>
      <c r="Q3118">
        <v>1.5</v>
      </c>
      <c r="R3118" s="1">
        <v>44703</v>
      </c>
      <c r="S3118" t="str">
        <f t="shared" si="240"/>
        <v>Coca Cola - Zero Sugar</v>
      </c>
      <c r="T3118" t="str">
        <f t="shared" si="241"/>
        <v>Carbonated</v>
      </c>
      <c r="U3118" t="str">
        <f>IF(T3118="Cell is Blank - Dis-regard",_xlfn.XLOOKUP(S3118,'Categroy Lookup'!A:A,'Categroy Lookup'!B:B,"Cell is Blank - Dis-regard"),T3118)</f>
        <v>Carbonated</v>
      </c>
      <c r="V3118" t="b">
        <f t="shared" si="243"/>
        <v>1</v>
      </c>
      <c r="W3118">
        <f t="shared" si="242"/>
        <v>1.5</v>
      </c>
      <c r="X3118" s="8">
        <f t="shared" si="244"/>
        <v>1</v>
      </c>
      <c r="Y3118" t="s">
        <v>524</v>
      </c>
      <c r="Z3118" t="s">
        <v>525</v>
      </c>
      <c r="AB3118" t="s">
        <v>679</v>
      </c>
      <c r="AC3118" t="s">
        <v>824</v>
      </c>
      <c r="AD3118">
        <v>2022</v>
      </c>
    </row>
    <row r="3119" spans="1:30" x14ac:dyDescent="0.25">
      <c r="A3119" t="s">
        <v>18</v>
      </c>
      <c r="B3119" t="s">
        <v>28</v>
      </c>
      <c r="C3119" t="s">
        <v>20</v>
      </c>
      <c r="D3119" t="s">
        <v>29</v>
      </c>
      <c r="E3119" t="s">
        <v>93</v>
      </c>
      <c r="F3119" t="s">
        <v>23</v>
      </c>
      <c r="G3119">
        <v>15148768166</v>
      </c>
      <c r="H3119" t="s">
        <v>322</v>
      </c>
      <c r="I3119" t="s">
        <v>33</v>
      </c>
      <c r="J3119">
        <v>140</v>
      </c>
      <c r="K3119">
        <v>1.5</v>
      </c>
      <c r="L3119">
        <v>1</v>
      </c>
      <c r="M3119">
        <v>140</v>
      </c>
      <c r="N3119">
        <v>1.5</v>
      </c>
      <c r="O3119">
        <v>1</v>
      </c>
      <c r="P3119">
        <v>1.5</v>
      </c>
      <c r="Q3119">
        <v>1.5</v>
      </c>
      <c r="R3119" s="1">
        <v>44703</v>
      </c>
      <c r="S3119" t="str">
        <f t="shared" si="240"/>
        <v>Coca Cola - Zero Sugar</v>
      </c>
      <c r="T3119" t="str">
        <f t="shared" si="241"/>
        <v>Carbonated</v>
      </c>
      <c r="U3119" t="str">
        <f>IF(T3119="Cell is Blank - Dis-regard",_xlfn.XLOOKUP(S3119,'Categroy Lookup'!A:A,'Categroy Lookup'!B:B,"Cell is Blank - Dis-regard"),T3119)</f>
        <v>Carbonated</v>
      </c>
      <c r="V3119" t="b">
        <f t="shared" si="243"/>
        <v>1</v>
      </c>
      <c r="W3119">
        <f t="shared" si="242"/>
        <v>1.5</v>
      </c>
      <c r="X3119" s="8">
        <f t="shared" si="244"/>
        <v>1</v>
      </c>
      <c r="Y3119" t="s">
        <v>524</v>
      </c>
      <c r="Z3119" t="s">
        <v>525</v>
      </c>
      <c r="AB3119" t="s">
        <v>679</v>
      </c>
      <c r="AC3119" t="s">
        <v>824</v>
      </c>
      <c r="AD3119">
        <v>2022</v>
      </c>
    </row>
    <row r="3120" spans="1:30" x14ac:dyDescent="0.25">
      <c r="A3120" t="s">
        <v>18</v>
      </c>
      <c r="B3120" t="s">
        <v>40</v>
      </c>
      <c r="C3120" t="s">
        <v>41</v>
      </c>
      <c r="D3120" t="s">
        <v>42</v>
      </c>
      <c r="E3120" t="s">
        <v>93</v>
      </c>
      <c r="F3120" t="s">
        <v>23</v>
      </c>
      <c r="G3120">
        <v>15149416225</v>
      </c>
      <c r="H3120" t="s">
        <v>323</v>
      </c>
      <c r="I3120" t="s">
        <v>33</v>
      </c>
      <c r="J3120">
        <v>142</v>
      </c>
      <c r="K3120">
        <v>1.5</v>
      </c>
      <c r="L3120">
        <v>1</v>
      </c>
      <c r="M3120">
        <v>142</v>
      </c>
      <c r="N3120">
        <v>1.5</v>
      </c>
      <c r="O3120">
        <v>1</v>
      </c>
      <c r="P3120">
        <v>1.5</v>
      </c>
      <c r="Q3120">
        <v>1.5</v>
      </c>
      <c r="R3120" s="1">
        <v>44704</v>
      </c>
      <c r="S3120" t="str">
        <f t="shared" si="240"/>
        <v>Coca Cola - Zero Sugar</v>
      </c>
      <c r="T3120" t="str">
        <f t="shared" si="241"/>
        <v>Carbonated</v>
      </c>
      <c r="U3120" t="str">
        <f>IF(T3120="Cell is Blank - Dis-regard",_xlfn.XLOOKUP(S3120,'Categroy Lookup'!A:A,'Categroy Lookup'!B:B,"Cell is Blank - Dis-regard"),T3120)</f>
        <v>Carbonated</v>
      </c>
      <c r="V3120" t="b">
        <f t="shared" si="243"/>
        <v>1</v>
      </c>
      <c r="W3120">
        <f t="shared" si="242"/>
        <v>1.5</v>
      </c>
      <c r="X3120" s="8">
        <f t="shared" si="244"/>
        <v>1</v>
      </c>
      <c r="Y3120" t="s">
        <v>524</v>
      </c>
      <c r="Z3120" t="s">
        <v>525</v>
      </c>
      <c r="AB3120" t="s">
        <v>681</v>
      </c>
      <c r="AC3120" t="s">
        <v>825</v>
      </c>
      <c r="AD3120">
        <v>2022</v>
      </c>
    </row>
    <row r="3121" spans="1:30" x14ac:dyDescent="0.25">
      <c r="A3121" t="s">
        <v>18</v>
      </c>
      <c r="B3121" t="s">
        <v>40</v>
      </c>
      <c r="C3121" t="s">
        <v>41</v>
      </c>
      <c r="D3121" t="s">
        <v>42</v>
      </c>
      <c r="E3121" t="s">
        <v>48</v>
      </c>
      <c r="F3121" t="s">
        <v>27</v>
      </c>
      <c r="G3121">
        <v>15149790636</v>
      </c>
      <c r="H3121" t="s">
        <v>323</v>
      </c>
      <c r="I3121" t="s">
        <v>33</v>
      </c>
      <c r="J3121">
        <v>134</v>
      </c>
      <c r="K3121">
        <v>2</v>
      </c>
      <c r="L3121">
        <v>1</v>
      </c>
      <c r="M3121">
        <v>134</v>
      </c>
      <c r="N3121">
        <v>2</v>
      </c>
      <c r="O3121">
        <v>1</v>
      </c>
      <c r="P3121">
        <v>2</v>
      </c>
      <c r="Q3121">
        <v>2</v>
      </c>
      <c r="R3121" s="1">
        <v>44704</v>
      </c>
      <c r="S3121" t="str">
        <f t="shared" si="240"/>
        <v>KitKat - Crisp Wafers</v>
      </c>
      <c r="T3121" t="str">
        <f t="shared" si="241"/>
        <v>Food</v>
      </c>
      <c r="U3121" t="str">
        <f>IF(T3121="Cell is Blank - Dis-regard",_xlfn.XLOOKUP(S3121,'Categroy Lookup'!A:A,'Categroy Lookup'!B:B,"Cell is Blank - Dis-regard"),T3121)</f>
        <v>Food</v>
      </c>
      <c r="V3121" t="b">
        <f t="shared" si="243"/>
        <v>1</v>
      </c>
      <c r="W3121">
        <f t="shared" si="242"/>
        <v>2</v>
      </c>
      <c r="X3121" s="8">
        <f t="shared" si="244"/>
        <v>1.3333333333333333</v>
      </c>
      <c r="Y3121" t="s">
        <v>482</v>
      </c>
      <c r="Z3121" t="s">
        <v>483</v>
      </c>
      <c r="AB3121" t="s">
        <v>681</v>
      </c>
      <c r="AC3121" t="s">
        <v>825</v>
      </c>
      <c r="AD3121">
        <v>2022</v>
      </c>
    </row>
    <row r="3122" spans="1:30" x14ac:dyDescent="0.25">
      <c r="A3122" t="s">
        <v>18</v>
      </c>
      <c r="B3122" t="s">
        <v>197</v>
      </c>
      <c r="C3122" t="s">
        <v>198</v>
      </c>
      <c r="D3122" t="s">
        <v>199</v>
      </c>
      <c r="E3122" t="s">
        <v>69</v>
      </c>
      <c r="F3122" t="s">
        <v>27</v>
      </c>
      <c r="G3122">
        <v>15150499329</v>
      </c>
      <c r="H3122" t="s">
        <v>323</v>
      </c>
      <c r="I3122" t="s">
        <v>25</v>
      </c>
      <c r="J3122">
        <v>113</v>
      </c>
      <c r="K3122">
        <v>1.5</v>
      </c>
      <c r="L3122">
        <v>1</v>
      </c>
      <c r="M3122">
        <v>113</v>
      </c>
      <c r="N3122">
        <v>1.5</v>
      </c>
      <c r="O3122">
        <v>1</v>
      </c>
      <c r="P3122">
        <v>1.5</v>
      </c>
      <c r="Q3122">
        <v>1.5</v>
      </c>
      <c r="R3122" s="1">
        <v>44704</v>
      </c>
      <c r="S3122" t="str">
        <f t="shared" si="240"/>
        <v>SunChips Multigrain - Salsa</v>
      </c>
      <c r="T3122" t="str">
        <f t="shared" si="241"/>
        <v>Food</v>
      </c>
      <c r="U3122" t="str">
        <f>IF(T3122="Cell is Blank - Dis-regard",_xlfn.XLOOKUP(S3122,'Categroy Lookup'!A:A,'Categroy Lookup'!B:B,"Cell is Blank - Dis-regard"),T3122)</f>
        <v>Food</v>
      </c>
      <c r="V3122" t="b">
        <f t="shared" si="243"/>
        <v>1</v>
      </c>
      <c r="W3122">
        <f t="shared" si="242"/>
        <v>1.5</v>
      </c>
      <c r="X3122" s="8">
        <f t="shared" si="244"/>
        <v>1</v>
      </c>
      <c r="Y3122" t="s">
        <v>502</v>
      </c>
      <c r="Z3122" t="s">
        <v>503</v>
      </c>
      <c r="AB3122" t="s">
        <v>681</v>
      </c>
      <c r="AC3122" t="s">
        <v>825</v>
      </c>
      <c r="AD3122">
        <v>2022</v>
      </c>
    </row>
    <row r="3123" spans="1:30" x14ac:dyDescent="0.25">
      <c r="A3123" t="s">
        <v>18</v>
      </c>
      <c r="B3123" t="s">
        <v>197</v>
      </c>
      <c r="C3123" t="s">
        <v>198</v>
      </c>
      <c r="D3123" t="s">
        <v>199</v>
      </c>
      <c r="E3123" t="s">
        <v>261</v>
      </c>
      <c r="F3123" t="s">
        <v>31</v>
      </c>
      <c r="G3123">
        <v>15150510481</v>
      </c>
      <c r="H3123" t="s">
        <v>323</v>
      </c>
      <c r="I3123" t="s">
        <v>25</v>
      </c>
      <c r="J3123">
        <v>145</v>
      </c>
      <c r="K3123">
        <v>2.75</v>
      </c>
      <c r="L3123">
        <v>1</v>
      </c>
      <c r="M3123">
        <v>145</v>
      </c>
      <c r="N3123">
        <v>2.75</v>
      </c>
      <c r="O3123">
        <v>1</v>
      </c>
      <c r="P3123">
        <v>2.75</v>
      </c>
      <c r="Q3123">
        <v>6.25</v>
      </c>
      <c r="R3123" s="1">
        <v>44704</v>
      </c>
      <c r="S3123" t="str">
        <f t="shared" si="240"/>
        <v>Bai Antioxidant - Tanzania Lemon Super Tea</v>
      </c>
      <c r="T3123" t="str">
        <f t="shared" si="241"/>
        <v>Non Carbonated</v>
      </c>
      <c r="U3123" t="str">
        <f>IF(T3123="Cell is Blank - Dis-regard",_xlfn.XLOOKUP(S3123,'Categroy Lookup'!A:A,'Categroy Lookup'!B:B,"Cell is Blank - Dis-regard"),T3123)</f>
        <v>Non Carbonated</v>
      </c>
      <c r="V3123" t="b">
        <f t="shared" si="243"/>
        <v>1</v>
      </c>
      <c r="W3123">
        <f t="shared" si="242"/>
        <v>2.75</v>
      </c>
      <c r="X3123" s="8">
        <f t="shared" si="244"/>
        <v>1.8333333333333333</v>
      </c>
      <c r="Y3123" t="s">
        <v>471</v>
      </c>
      <c r="Z3123" t="s">
        <v>611</v>
      </c>
      <c r="AB3123" t="s">
        <v>681</v>
      </c>
      <c r="AC3123" t="s">
        <v>825</v>
      </c>
      <c r="AD3123">
        <v>2022</v>
      </c>
    </row>
    <row r="3124" spans="1:30" x14ac:dyDescent="0.25">
      <c r="A3124" t="s">
        <v>18</v>
      </c>
      <c r="B3124" t="s">
        <v>197</v>
      </c>
      <c r="C3124" t="s">
        <v>198</v>
      </c>
      <c r="D3124" t="s">
        <v>199</v>
      </c>
      <c r="E3124" t="s">
        <v>22</v>
      </c>
      <c r="F3124" t="s">
        <v>23</v>
      </c>
      <c r="G3124">
        <v>15150510481</v>
      </c>
      <c r="H3124" t="s">
        <v>323</v>
      </c>
      <c r="I3124" t="s">
        <v>25</v>
      </c>
      <c r="J3124">
        <v>148</v>
      </c>
      <c r="K3124">
        <v>3.5</v>
      </c>
      <c r="L3124">
        <v>1</v>
      </c>
      <c r="M3124">
        <v>148</v>
      </c>
      <c r="N3124">
        <v>3.5</v>
      </c>
      <c r="O3124">
        <v>1</v>
      </c>
      <c r="P3124">
        <v>3.5</v>
      </c>
      <c r="Q3124">
        <v>6.25</v>
      </c>
      <c r="R3124" s="1">
        <v>44704</v>
      </c>
      <c r="S3124" t="str">
        <f t="shared" si="240"/>
        <v>Red Bull - Energy Drink - Sugar Free</v>
      </c>
      <c r="T3124" t="str">
        <f t="shared" si="241"/>
        <v>Carbonated</v>
      </c>
      <c r="U3124" t="str">
        <f>IF(T3124="Cell is Blank - Dis-regard",_xlfn.XLOOKUP(S3124,'Categroy Lookup'!A:A,'Categroy Lookup'!B:B,"Cell is Blank - Dis-regard"),T3124)</f>
        <v>Carbonated</v>
      </c>
      <c r="V3124" t="b">
        <f t="shared" si="243"/>
        <v>1</v>
      </c>
      <c r="W3124">
        <f t="shared" si="242"/>
        <v>3.5</v>
      </c>
      <c r="X3124" s="8">
        <f t="shared" si="244"/>
        <v>2.3333333333333335</v>
      </c>
      <c r="Y3124" t="s">
        <v>466</v>
      </c>
      <c r="Z3124" t="s">
        <v>467</v>
      </c>
      <c r="AA3124" t="s">
        <v>468</v>
      </c>
      <c r="AB3124" t="s">
        <v>681</v>
      </c>
      <c r="AC3124" t="s">
        <v>825</v>
      </c>
      <c r="AD3124">
        <v>2022</v>
      </c>
    </row>
    <row r="3125" spans="1:30" x14ac:dyDescent="0.25">
      <c r="A3125" t="s">
        <v>18</v>
      </c>
      <c r="B3125" t="s">
        <v>197</v>
      </c>
      <c r="C3125" t="s">
        <v>198</v>
      </c>
      <c r="D3125" t="s">
        <v>199</v>
      </c>
      <c r="E3125" t="s">
        <v>290</v>
      </c>
      <c r="F3125" t="s">
        <v>27</v>
      </c>
      <c r="G3125">
        <v>15151150158</v>
      </c>
      <c r="H3125" t="s">
        <v>323</v>
      </c>
      <c r="I3125" t="s">
        <v>33</v>
      </c>
      <c r="J3125">
        <v>158</v>
      </c>
      <c r="K3125">
        <v>2</v>
      </c>
      <c r="L3125">
        <v>1</v>
      </c>
      <c r="M3125">
        <v>158</v>
      </c>
      <c r="N3125">
        <v>2</v>
      </c>
      <c r="O3125">
        <v>1</v>
      </c>
      <c r="P3125">
        <v>2</v>
      </c>
      <c r="Q3125">
        <v>2</v>
      </c>
      <c r="R3125" s="1">
        <v>44704</v>
      </c>
      <c r="S3125" t="str">
        <f t="shared" si="240"/>
        <v>Lenny &amp; Larrys - Chocolate Chip</v>
      </c>
      <c r="T3125" t="str">
        <f t="shared" si="241"/>
        <v>Food</v>
      </c>
      <c r="U3125" t="str">
        <f>IF(T3125="Cell is Blank - Dis-regard",_xlfn.XLOOKUP(S3125,'Categroy Lookup'!A:A,'Categroy Lookup'!B:B,"Cell is Blank - Dis-regard"),T3125)</f>
        <v>Food</v>
      </c>
      <c r="V3125" t="b">
        <f t="shared" si="243"/>
        <v>1</v>
      </c>
      <c r="W3125">
        <f t="shared" si="242"/>
        <v>2</v>
      </c>
      <c r="X3125" s="8">
        <f t="shared" si="244"/>
        <v>1.3333333333333333</v>
      </c>
      <c r="Y3125" t="s">
        <v>582</v>
      </c>
      <c r="Z3125" t="s">
        <v>591</v>
      </c>
      <c r="AB3125" t="s">
        <v>681</v>
      </c>
      <c r="AC3125" t="s">
        <v>825</v>
      </c>
      <c r="AD3125">
        <v>2022</v>
      </c>
    </row>
    <row r="3126" spans="1:30" x14ac:dyDescent="0.25">
      <c r="A3126" t="s">
        <v>18</v>
      </c>
      <c r="B3126" t="s">
        <v>36</v>
      </c>
      <c r="C3126" t="s">
        <v>37</v>
      </c>
      <c r="D3126" t="s">
        <v>38</v>
      </c>
      <c r="E3126" t="s">
        <v>62</v>
      </c>
      <c r="F3126" t="s">
        <v>27</v>
      </c>
      <c r="G3126">
        <v>15151772637</v>
      </c>
      <c r="H3126" t="s">
        <v>323</v>
      </c>
      <c r="I3126" t="s">
        <v>33</v>
      </c>
      <c r="J3126">
        <v>132</v>
      </c>
      <c r="K3126">
        <v>2</v>
      </c>
      <c r="L3126">
        <v>1</v>
      </c>
      <c r="M3126">
        <v>132</v>
      </c>
      <c r="N3126">
        <v>2</v>
      </c>
      <c r="O3126">
        <v>1</v>
      </c>
      <c r="P3126">
        <v>2</v>
      </c>
      <c r="Q3126">
        <v>2</v>
      </c>
      <c r="R3126" s="1">
        <v>44704</v>
      </c>
      <c r="S3126" t="str">
        <f t="shared" si="240"/>
        <v>Robert Irvine's - Fit Crunch -  Chocolate Pea</v>
      </c>
      <c r="T3126" t="str">
        <f t="shared" si="241"/>
        <v>Food</v>
      </c>
      <c r="U3126" t="str">
        <f>IF(T3126="Cell is Blank - Dis-regard",_xlfn.XLOOKUP(S3126,'Categroy Lookup'!A:A,'Categroy Lookup'!B:B,"Cell is Blank - Dis-regard"),T3126)</f>
        <v>Food</v>
      </c>
      <c r="V3126" t="b">
        <f t="shared" si="243"/>
        <v>1</v>
      </c>
      <c r="W3126">
        <f t="shared" si="242"/>
        <v>2</v>
      </c>
      <c r="X3126" s="8">
        <f t="shared" si="244"/>
        <v>1.3333333333333333</v>
      </c>
      <c r="Y3126" t="s">
        <v>495</v>
      </c>
      <c r="Z3126" t="s">
        <v>496</v>
      </c>
      <c r="AA3126" t="s">
        <v>497</v>
      </c>
      <c r="AB3126" t="s">
        <v>681</v>
      </c>
      <c r="AC3126" t="s">
        <v>825</v>
      </c>
      <c r="AD3126">
        <v>2022</v>
      </c>
    </row>
    <row r="3127" spans="1:30" x14ac:dyDescent="0.25">
      <c r="A3127" t="s">
        <v>18</v>
      </c>
      <c r="B3127" t="s">
        <v>40</v>
      </c>
      <c r="C3127" t="s">
        <v>41</v>
      </c>
      <c r="D3127" t="s">
        <v>42</v>
      </c>
      <c r="E3127" t="s">
        <v>165</v>
      </c>
      <c r="F3127" t="s">
        <v>31</v>
      </c>
      <c r="G3127">
        <v>15151694612</v>
      </c>
      <c r="H3127" t="s">
        <v>323</v>
      </c>
      <c r="I3127" t="s">
        <v>25</v>
      </c>
      <c r="J3127">
        <v>147</v>
      </c>
      <c r="K3127">
        <v>2.5</v>
      </c>
      <c r="L3127">
        <v>1</v>
      </c>
      <c r="M3127">
        <v>147</v>
      </c>
      <c r="N3127">
        <v>2.5</v>
      </c>
      <c r="O3127">
        <v>1</v>
      </c>
      <c r="P3127">
        <v>2.5</v>
      </c>
      <c r="Q3127">
        <v>5</v>
      </c>
      <c r="R3127" s="1">
        <v>44704</v>
      </c>
      <c r="S3127" t="str">
        <f t="shared" si="240"/>
        <v>Snapple Tea - Raspberry</v>
      </c>
      <c r="T3127" t="str">
        <f t="shared" si="241"/>
        <v>Non Carbonated</v>
      </c>
      <c r="U3127" t="str">
        <f>IF(T3127="Cell is Blank - Dis-regard",_xlfn.XLOOKUP(S3127,'Categroy Lookup'!A:A,'Categroy Lookup'!B:B,"Cell is Blank - Dis-regard"),T3127)</f>
        <v>Non Carbonated</v>
      </c>
      <c r="V3127" t="b">
        <f t="shared" si="243"/>
        <v>1</v>
      </c>
      <c r="W3127">
        <f t="shared" si="242"/>
        <v>2.5</v>
      </c>
      <c r="X3127" s="8">
        <f t="shared" si="244"/>
        <v>1.6666666666666667</v>
      </c>
      <c r="Y3127" t="s">
        <v>564</v>
      </c>
      <c r="Z3127" t="s">
        <v>508</v>
      </c>
      <c r="AB3127" t="s">
        <v>681</v>
      </c>
      <c r="AC3127" t="s">
        <v>825</v>
      </c>
      <c r="AD3127">
        <v>2022</v>
      </c>
    </row>
    <row r="3128" spans="1:30" x14ac:dyDescent="0.25">
      <c r="A3128" t="s">
        <v>18</v>
      </c>
      <c r="B3128" t="s">
        <v>40</v>
      </c>
      <c r="C3128" t="s">
        <v>41</v>
      </c>
      <c r="D3128" t="s">
        <v>42</v>
      </c>
      <c r="E3128" t="s">
        <v>48</v>
      </c>
      <c r="F3128" t="s">
        <v>27</v>
      </c>
      <c r="G3128">
        <v>15151694612</v>
      </c>
      <c r="H3128" t="s">
        <v>323</v>
      </c>
      <c r="I3128" t="s">
        <v>25</v>
      </c>
      <c r="J3128">
        <v>138</v>
      </c>
      <c r="K3128">
        <v>2.5</v>
      </c>
      <c r="L3128">
        <v>1</v>
      </c>
      <c r="M3128">
        <v>138</v>
      </c>
      <c r="N3128">
        <v>2.5</v>
      </c>
      <c r="O3128">
        <v>1</v>
      </c>
      <c r="P3128">
        <v>2.5</v>
      </c>
      <c r="Q3128">
        <v>5</v>
      </c>
      <c r="R3128" s="1">
        <v>44704</v>
      </c>
      <c r="S3128" t="str">
        <f t="shared" si="240"/>
        <v>KitKat - Crisp Wafers</v>
      </c>
      <c r="T3128" t="str">
        <f t="shared" si="241"/>
        <v>Food</v>
      </c>
      <c r="U3128" t="str">
        <f>IF(T3128="Cell is Blank - Dis-regard",_xlfn.XLOOKUP(S3128,'Categroy Lookup'!A:A,'Categroy Lookup'!B:B,"Cell is Blank - Dis-regard"),T3128)</f>
        <v>Food</v>
      </c>
      <c r="V3128" t="b">
        <f t="shared" si="243"/>
        <v>1</v>
      </c>
      <c r="W3128">
        <f t="shared" si="242"/>
        <v>2.5</v>
      </c>
      <c r="X3128" s="8">
        <f t="shared" si="244"/>
        <v>1.6666666666666667</v>
      </c>
      <c r="Y3128" t="s">
        <v>482</v>
      </c>
      <c r="Z3128" t="s">
        <v>483</v>
      </c>
      <c r="AB3128" t="s">
        <v>681</v>
      </c>
      <c r="AC3128" t="s">
        <v>825</v>
      </c>
      <c r="AD3128">
        <v>2022</v>
      </c>
    </row>
    <row r="3129" spans="1:30" x14ac:dyDescent="0.25">
      <c r="A3129" t="s">
        <v>18</v>
      </c>
      <c r="B3129" t="s">
        <v>197</v>
      </c>
      <c r="C3129" t="s">
        <v>198</v>
      </c>
      <c r="D3129" t="s">
        <v>199</v>
      </c>
      <c r="E3129" t="s">
        <v>315</v>
      </c>
      <c r="G3129">
        <v>15151912831</v>
      </c>
      <c r="H3129" t="s">
        <v>323</v>
      </c>
      <c r="I3129" t="s">
        <v>25</v>
      </c>
      <c r="J3129">
        <v>152</v>
      </c>
      <c r="K3129">
        <v>4</v>
      </c>
      <c r="L3129">
        <v>1</v>
      </c>
      <c r="M3129">
        <v>152</v>
      </c>
      <c r="N3129">
        <v>4</v>
      </c>
      <c r="O3129">
        <v>1</v>
      </c>
      <c r="P3129">
        <v>4</v>
      </c>
      <c r="Q3129">
        <v>4</v>
      </c>
      <c r="R3129" s="1">
        <v>44704</v>
      </c>
      <c r="S3129" t="str">
        <f t="shared" si="240"/>
        <v>Oreo Mini - Go Paks</v>
      </c>
      <c r="T3129" t="str">
        <f t="shared" si="241"/>
        <v>Cell is Blank - Dis-regard</v>
      </c>
      <c r="U3129" t="str">
        <f>IF(T3129="Cell is Blank - Dis-regard",_xlfn.XLOOKUP(S3129,'Categroy Lookup'!A:A,'Categroy Lookup'!B:B,"Cell is Blank - Dis-regard"),T3129)</f>
        <v>Food</v>
      </c>
      <c r="V3129" t="b">
        <f t="shared" si="243"/>
        <v>1</v>
      </c>
      <c r="W3129">
        <f t="shared" si="242"/>
        <v>4</v>
      </c>
      <c r="X3129" s="8">
        <f t="shared" si="244"/>
        <v>2.6666666666666665</v>
      </c>
      <c r="Y3129" t="s">
        <v>632</v>
      </c>
      <c r="Z3129" t="s">
        <v>603</v>
      </c>
      <c r="AB3129" t="s">
        <v>681</v>
      </c>
      <c r="AC3129" t="s">
        <v>825</v>
      </c>
      <c r="AD3129">
        <v>2022</v>
      </c>
    </row>
    <row r="3130" spans="1:30" x14ac:dyDescent="0.25">
      <c r="A3130" t="s">
        <v>18</v>
      </c>
      <c r="B3130" t="s">
        <v>197</v>
      </c>
      <c r="C3130" t="s">
        <v>198</v>
      </c>
      <c r="D3130" t="s">
        <v>199</v>
      </c>
      <c r="E3130" t="s">
        <v>45</v>
      </c>
      <c r="F3130" t="s">
        <v>31</v>
      </c>
      <c r="G3130">
        <v>15152036158</v>
      </c>
      <c r="H3130" t="s">
        <v>323</v>
      </c>
      <c r="I3130" t="s">
        <v>25</v>
      </c>
      <c r="J3130">
        <v>143</v>
      </c>
      <c r="K3130">
        <v>2.5</v>
      </c>
      <c r="L3130">
        <v>1</v>
      </c>
      <c r="M3130">
        <v>143</v>
      </c>
      <c r="N3130">
        <v>2.5</v>
      </c>
      <c r="O3130">
        <v>1</v>
      </c>
      <c r="P3130">
        <v>2.5</v>
      </c>
      <c r="Q3130">
        <v>6</v>
      </c>
      <c r="R3130" s="1">
        <v>44704</v>
      </c>
      <c r="S3130" t="str">
        <f t="shared" si="240"/>
        <v>Snapple Diet Tea - Lemon</v>
      </c>
      <c r="T3130" t="str">
        <f t="shared" si="241"/>
        <v>Non Carbonated</v>
      </c>
      <c r="U3130" t="str">
        <f>IF(T3130="Cell is Blank - Dis-regard",_xlfn.XLOOKUP(S3130,'Categroy Lookup'!A:A,'Categroy Lookup'!B:B,"Cell is Blank - Dis-regard"),T3130)</f>
        <v>Non Carbonated</v>
      </c>
      <c r="V3130" t="b">
        <f t="shared" si="243"/>
        <v>1</v>
      </c>
      <c r="W3130">
        <f t="shared" si="242"/>
        <v>2.5</v>
      </c>
      <c r="X3130" s="8">
        <f t="shared" si="244"/>
        <v>1.6666666666666667</v>
      </c>
      <c r="Y3130" t="s">
        <v>478</v>
      </c>
      <c r="Z3130" t="s">
        <v>479</v>
      </c>
      <c r="AB3130" t="s">
        <v>681</v>
      </c>
      <c r="AC3130" t="s">
        <v>825</v>
      </c>
      <c r="AD3130">
        <v>2022</v>
      </c>
    </row>
    <row r="3131" spans="1:30" x14ac:dyDescent="0.25">
      <c r="A3131" t="s">
        <v>18</v>
      </c>
      <c r="B3131" t="s">
        <v>197</v>
      </c>
      <c r="C3131" t="s">
        <v>198</v>
      </c>
      <c r="D3131" t="s">
        <v>199</v>
      </c>
      <c r="E3131" t="s">
        <v>200</v>
      </c>
      <c r="F3131" t="s">
        <v>31</v>
      </c>
      <c r="G3131">
        <v>15152036158</v>
      </c>
      <c r="H3131" t="s">
        <v>323</v>
      </c>
      <c r="I3131" t="s">
        <v>25</v>
      </c>
      <c r="J3131">
        <v>146</v>
      </c>
      <c r="K3131">
        <v>3.5</v>
      </c>
      <c r="L3131">
        <v>1</v>
      </c>
      <c r="M3131">
        <v>146</v>
      </c>
      <c r="N3131">
        <v>3.5</v>
      </c>
      <c r="O3131">
        <v>1</v>
      </c>
      <c r="P3131">
        <v>3.5</v>
      </c>
      <c r="Q3131">
        <v>6</v>
      </c>
      <c r="R3131" s="1">
        <v>44704</v>
      </c>
      <c r="S3131" t="str">
        <f t="shared" si="240"/>
        <v>Starbucks Doubleshot Energy - Mocha</v>
      </c>
      <c r="T3131" t="str">
        <f t="shared" si="241"/>
        <v>Non Carbonated</v>
      </c>
      <c r="U3131" t="str">
        <f>IF(T3131="Cell is Blank - Dis-regard",_xlfn.XLOOKUP(S3131,'Categroy Lookup'!A:A,'Categroy Lookup'!B:B,"Cell is Blank - Dis-regard"),T3131)</f>
        <v>Non Carbonated</v>
      </c>
      <c r="V3131" t="b">
        <f t="shared" si="243"/>
        <v>1</v>
      </c>
      <c r="W3131">
        <f t="shared" si="242"/>
        <v>3.5</v>
      </c>
      <c r="X3131" s="8">
        <f t="shared" si="244"/>
        <v>2.3333333333333335</v>
      </c>
      <c r="Y3131" t="s">
        <v>572</v>
      </c>
      <c r="Z3131" t="s">
        <v>573</v>
      </c>
      <c r="AB3131" t="s">
        <v>681</v>
      </c>
      <c r="AC3131" t="s">
        <v>825</v>
      </c>
      <c r="AD3131">
        <v>2022</v>
      </c>
    </row>
    <row r="3132" spans="1:30" x14ac:dyDescent="0.25">
      <c r="A3132" t="s">
        <v>18</v>
      </c>
      <c r="B3132" t="s">
        <v>197</v>
      </c>
      <c r="C3132" t="s">
        <v>198</v>
      </c>
      <c r="D3132" t="s">
        <v>199</v>
      </c>
      <c r="E3132" t="s">
        <v>149</v>
      </c>
      <c r="F3132" t="s">
        <v>27</v>
      </c>
      <c r="G3132">
        <v>15152126913</v>
      </c>
      <c r="H3132" t="s">
        <v>323</v>
      </c>
      <c r="I3132" t="s">
        <v>25</v>
      </c>
      <c r="J3132">
        <v>135</v>
      </c>
      <c r="K3132">
        <v>2</v>
      </c>
      <c r="L3132">
        <v>1</v>
      </c>
      <c r="M3132">
        <v>135</v>
      </c>
      <c r="N3132">
        <v>2</v>
      </c>
      <c r="O3132">
        <v>1</v>
      </c>
      <c r="P3132">
        <v>2</v>
      </c>
      <c r="Q3132">
        <v>2</v>
      </c>
      <c r="R3132" s="1">
        <v>44704</v>
      </c>
      <c r="S3132" t="str">
        <f t="shared" si="240"/>
        <v>Kinder - Bueno - Crispy Creamy Chocolate</v>
      </c>
      <c r="T3132" t="str">
        <f t="shared" si="241"/>
        <v>Food</v>
      </c>
      <c r="U3132" t="str">
        <f>IF(T3132="Cell is Blank - Dis-regard",_xlfn.XLOOKUP(S3132,'Categroy Lookup'!A:A,'Categroy Lookup'!B:B,"Cell is Blank - Dis-regard"),T3132)</f>
        <v>Food</v>
      </c>
      <c r="V3132" t="b">
        <f t="shared" si="243"/>
        <v>1</v>
      </c>
      <c r="W3132">
        <f t="shared" si="242"/>
        <v>2</v>
      </c>
      <c r="X3132" s="8">
        <f t="shared" si="244"/>
        <v>1.3333333333333333</v>
      </c>
      <c r="Y3132" t="s">
        <v>557</v>
      </c>
      <c r="Z3132" t="s">
        <v>558</v>
      </c>
      <c r="AA3132" t="s">
        <v>559</v>
      </c>
      <c r="AB3132" t="s">
        <v>681</v>
      </c>
      <c r="AC3132" t="s">
        <v>825</v>
      </c>
      <c r="AD3132">
        <v>2022</v>
      </c>
    </row>
    <row r="3133" spans="1:30" x14ac:dyDescent="0.25">
      <c r="A3133" t="s">
        <v>18</v>
      </c>
      <c r="B3133" t="s">
        <v>197</v>
      </c>
      <c r="C3133" t="s">
        <v>198</v>
      </c>
      <c r="D3133" t="s">
        <v>199</v>
      </c>
      <c r="E3133" t="s">
        <v>304</v>
      </c>
      <c r="F3133" t="s">
        <v>27</v>
      </c>
      <c r="G3133">
        <v>15152260801</v>
      </c>
      <c r="H3133" t="s">
        <v>323</v>
      </c>
      <c r="I3133" t="s">
        <v>25</v>
      </c>
      <c r="J3133">
        <v>122</v>
      </c>
      <c r="K3133">
        <v>1.25</v>
      </c>
      <c r="L3133">
        <v>1</v>
      </c>
      <c r="M3133">
        <v>122</v>
      </c>
      <c r="N3133">
        <v>1.25</v>
      </c>
      <c r="O3133">
        <v>1</v>
      </c>
      <c r="P3133">
        <v>1.25</v>
      </c>
      <c r="Q3133">
        <v>1.25</v>
      </c>
      <c r="R3133" s="1">
        <v>44704</v>
      </c>
      <c r="S3133" t="str">
        <f t="shared" si="240"/>
        <v>Goldfish Baked - Cheddar</v>
      </c>
      <c r="T3133" t="str">
        <f t="shared" si="241"/>
        <v>Food</v>
      </c>
      <c r="U3133" t="str">
        <f>IF(T3133="Cell is Blank - Dis-regard",_xlfn.XLOOKUP(S3133,'Categroy Lookup'!A:A,'Categroy Lookup'!B:B,"Cell is Blank - Dis-regard"),T3133)</f>
        <v>Food</v>
      </c>
      <c r="V3133" t="b">
        <f t="shared" si="243"/>
        <v>1</v>
      </c>
      <c r="W3133">
        <f t="shared" si="242"/>
        <v>1.25</v>
      </c>
      <c r="X3133" s="8">
        <f t="shared" si="244"/>
        <v>0.83333333333333337</v>
      </c>
      <c r="Y3133" t="s">
        <v>628</v>
      </c>
      <c r="Z3133" t="s">
        <v>629</v>
      </c>
      <c r="AB3133" t="s">
        <v>681</v>
      </c>
      <c r="AC3133" t="s">
        <v>825</v>
      </c>
      <c r="AD3133">
        <v>2022</v>
      </c>
    </row>
    <row r="3134" spans="1:30" x14ac:dyDescent="0.25">
      <c r="A3134" t="s">
        <v>18</v>
      </c>
      <c r="B3134" t="s">
        <v>197</v>
      </c>
      <c r="C3134" t="s">
        <v>198</v>
      </c>
      <c r="D3134" t="s">
        <v>199</v>
      </c>
      <c r="E3134" t="s">
        <v>155</v>
      </c>
      <c r="F3134" t="s">
        <v>27</v>
      </c>
      <c r="G3134">
        <v>15152341588</v>
      </c>
      <c r="H3134" t="s">
        <v>323</v>
      </c>
      <c r="I3134" t="s">
        <v>25</v>
      </c>
      <c r="J3134">
        <v>138</v>
      </c>
      <c r="K3134">
        <v>1.5</v>
      </c>
      <c r="L3134">
        <v>1</v>
      </c>
      <c r="M3134">
        <v>138</v>
      </c>
      <c r="N3134">
        <v>1.5</v>
      </c>
      <c r="O3134">
        <v>1</v>
      </c>
      <c r="P3134">
        <v>1.5</v>
      </c>
      <c r="Q3134">
        <v>1.5</v>
      </c>
      <c r="R3134" s="1">
        <v>44704</v>
      </c>
      <c r="S3134" t="str">
        <f t="shared" si="240"/>
        <v>Belvita Snack Packs - Blueberry</v>
      </c>
      <c r="T3134" t="str">
        <f t="shared" si="241"/>
        <v>Food</v>
      </c>
      <c r="U3134" t="str">
        <f>IF(T3134="Cell is Blank - Dis-regard",_xlfn.XLOOKUP(S3134,'Categroy Lookup'!A:A,'Categroy Lookup'!B:B,"Cell is Blank - Dis-regard"),T3134)</f>
        <v>Food</v>
      </c>
      <c r="V3134" t="b">
        <f t="shared" si="243"/>
        <v>1</v>
      </c>
      <c r="W3134">
        <f t="shared" si="242"/>
        <v>1.5</v>
      </c>
      <c r="X3134" s="8">
        <f t="shared" si="244"/>
        <v>1</v>
      </c>
      <c r="Y3134" t="s">
        <v>560</v>
      </c>
      <c r="Z3134" t="s">
        <v>539</v>
      </c>
      <c r="AB3134" t="s">
        <v>681</v>
      </c>
      <c r="AC3134" t="s">
        <v>825</v>
      </c>
      <c r="AD3134">
        <v>2022</v>
      </c>
    </row>
    <row r="3135" spans="1:30" x14ac:dyDescent="0.25">
      <c r="A3135" t="s">
        <v>18</v>
      </c>
      <c r="B3135" t="s">
        <v>197</v>
      </c>
      <c r="C3135" t="s">
        <v>198</v>
      </c>
      <c r="D3135" t="s">
        <v>199</v>
      </c>
      <c r="E3135" t="s">
        <v>93</v>
      </c>
      <c r="F3135" t="s">
        <v>23</v>
      </c>
      <c r="G3135">
        <v>15152381298</v>
      </c>
      <c r="H3135" t="s">
        <v>323</v>
      </c>
      <c r="I3135" t="s">
        <v>33</v>
      </c>
      <c r="J3135">
        <v>142</v>
      </c>
      <c r="K3135">
        <v>1.5</v>
      </c>
      <c r="L3135">
        <v>1</v>
      </c>
      <c r="M3135">
        <v>142</v>
      </c>
      <c r="N3135">
        <v>1.5</v>
      </c>
      <c r="O3135">
        <v>1</v>
      </c>
      <c r="P3135">
        <v>1.5</v>
      </c>
      <c r="Q3135">
        <v>1.5</v>
      </c>
      <c r="R3135" s="1">
        <v>44704</v>
      </c>
      <c r="S3135" t="str">
        <f t="shared" si="240"/>
        <v>Coca Cola - Zero Sugar</v>
      </c>
      <c r="T3135" t="str">
        <f t="shared" si="241"/>
        <v>Carbonated</v>
      </c>
      <c r="U3135" t="str">
        <f>IF(T3135="Cell is Blank - Dis-regard",_xlfn.XLOOKUP(S3135,'Categroy Lookup'!A:A,'Categroy Lookup'!B:B,"Cell is Blank - Dis-regard"),T3135)</f>
        <v>Carbonated</v>
      </c>
      <c r="V3135" t="b">
        <f t="shared" si="243"/>
        <v>1</v>
      </c>
      <c r="W3135">
        <f t="shared" si="242"/>
        <v>1.5</v>
      </c>
      <c r="X3135" s="8">
        <f t="shared" si="244"/>
        <v>1</v>
      </c>
      <c r="Y3135" t="s">
        <v>524</v>
      </c>
      <c r="Z3135" t="s">
        <v>525</v>
      </c>
      <c r="AB3135" t="s">
        <v>681</v>
      </c>
      <c r="AC3135" t="s">
        <v>825</v>
      </c>
      <c r="AD3135">
        <v>2022</v>
      </c>
    </row>
    <row r="3136" spans="1:30" x14ac:dyDescent="0.25">
      <c r="A3136" t="s">
        <v>18</v>
      </c>
      <c r="B3136" t="s">
        <v>197</v>
      </c>
      <c r="C3136" t="s">
        <v>198</v>
      </c>
      <c r="D3136" t="s">
        <v>199</v>
      </c>
      <c r="E3136" t="s">
        <v>298</v>
      </c>
      <c r="F3136" t="s">
        <v>27</v>
      </c>
      <c r="G3136">
        <v>15152615748</v>
      </c>
      <c r="H3136" t="s">
        <v>323</v>
      </c>
      <c r="I3136" t="s">
        <v>33</v>
      </c>
      <c r="J3136">
        <v>121</v>
      </c>
      <c r="K3136">
        <v>2</v>
      </c>
      <c r="L3136">
        <v>1</v>
      </c>
      <c r="M3136">
        <v>121</v>
      </c>
      <c r="N3136">
        <v>2</v>
      </c>
      <c r="O3136">
        <v>1</v>
      </c>
      <c r="P3136">
        <v>2</v>
      </c>
      <c r="Q3136">
        <v>2</v>
      </c>
      <c r="R3136" s="1">
        <v>44704</v>
      </c>
      <c r="S3136" t="str">
        <f t="shared" si="240"/>
        <v>Snyder's of Hanover Pretzel Pieces - Hot Buff</v>
      </c>
      <c r="T3136" t="str">
        <f t="shared" si="241"/>
        <v>Food</v>
      </c>
      <c r="U3136" t="str">
        <f>IF(T3136="Cell is Blank - Dis-regard",_xlfn.XLOOKUP(S3136,'Categroy Lookup'!A:A,'Categroy Lookup'!B:B,"Cell is Blank - Dis-regard"),T3136)</f>
        <v>Food</v>
      </c>
      <c r="V3136" t="b">
        <f t="shared" si="243"/>
        <v>1</v>
      </c>
      <c r="W3136">
        <f t="shared" si="242"/>
        <v>2</v>
      </c>
      <c r="X3136" s="8">
        <f t="shared" si="244"/>
        <v>1.3333333333333333</v>
      </c>
      <c r="Y3136" t="s">
        <v>622</v>
      </c>
      <c r="Z3136" t="s">
        <v>625</v>
      </c>
      <c r="AB3136" t="s">
        <v>681</v>
      </c>
      <c r="AC3136" t="s">
        <v>825</v>
      </c>
      <c r="AD3136">
        <v>2022</v>
      </c>
    </row>
    <row r="3137" spans="1:30" x14ac:dyDescent="0.25">
      <c r="A3137" t="s">
        <v>18</v>
      </c>
      <c r="B3137" t="s">
        <v>197</v>
      </c>
      <c r="C3137" t="s">
        <v>198</v>
      </c>
      <c r="D3137" t="s">
        <v>199</v>
      </c>
      <c r="E3137" t="s">
        <v>26</v>
      </c>
      <c r="F3137" t="s">
        <v>27</v>
      </c>
      <c r="G3137">
        <v>15152618421</v>
      </c>
      <c r="H3137" t="s">
        <v>323</v>
      </c>
      <c r="I3137" t="s">
        <v>33</v>
      </c>
      <c r="J3137">
        <v>114</v>
      </c>
      <c r="K3137">
        <v>1.5</v>
      </c>
      <c r="L3137">
        <v>1</v>
      </c>
      <c r="M3137">
        <v>114</v>
      </c>
      <c r="N3137">
        <v>1.5</v>
      </c>
      <c r="O3137">
        <v>1</v>
      </c>
      <c r="P3137">
        <v>1.5</v>
      </c>
      <c r="Q3137">
        <v>1.5</v>
      </c>
      <c r="R3137" s="1">
        <v>44704</v>
      </c>
      <c r="S3137" t="str">
        <f t="shared" si="240"/>
        <v>Takis - Hot Chilli Pepper &amp; Lime</v>
      </c>
      <c r="T3137" t="str">
        <f t="shared" si="241"/>
        <v>Food</v>
      </c>
      <c r="U3137" t="str">
        <f>IF(T3137="Cell is Blank - Dis-regard",_xlfn.XLOOKUP(S3137,'Categroy Lookup'!A:A,'Categroy Lookup'!B:B,"Cell is Blank - Dis-regard"),T3137)</f>
        <v>Food</v>
      </c>
      <c r="V3137" t="b">
        <f t="shared" si="243"/>
        <v>1</v>
      </c>
      <c r="W3137">
        <f t="shared" si="242"/>
        <v>1.5</v>
      </c>
      <c r="X3137" s="8">
        <f t="shared" si="244"/>
        <v>1</v>
      </c>
      <c r="Y3137" t="s">
        <v>469</v>
      </c>
      <c r="Z3137" t="s">
        <v>470</v>
      </c>
      <c r="AB3137" t="s">
        <v>681</v>
      </c>
      <c r="AC3137" t="s">
        <v>825</v>
      </c>
      <c r="AD3137">
        <v>2022</v>
      </c>
    </row>
    <row r="3138" spans="1:30" x14ac:dyDescent="0.25">
      <c r="A3138" t="s">
        <v>18</v>
      </c>
      <c r="B3138" t="s">
        <v>197</v>
      </c>
      <c r="C3138" t="s">
        <v>198</v>
      </c>
      <c r="D3138" t="s">
        <v>199</v>
      </c>
      <c r="E3138" t="s">
        <v>149</v>
      </c>
      <c r="F3138" t="s">
        <v>27</v>
      </c>
      <c r="G3138">
        <v>15152766117</v>
      </c>
      <c r="H3138" t="s">
        <v>323</v>
      </c>
      <c r="I3138" t="s">
        <v>25</v>
      </c>
      <c r="J3138">
        <v>135</v>
      </c>
      <c r="K3138">
        <v>2</v>
      </c>
      <c r="L3138">
        <v>1</v>
      </c>
      <c r="M3138">
        <v>135</v>
      </c>
      <c r="N3138">
        <v>2</v>
      </c>
      <c r="O3138">
        <v>1</v>
      </c>
      <c r="P3138">
        <v>2</v>
      </c>
      <c r="Q3138">
        <v>2</v>
      </c>
      <c r="R3138" s="1">
        <v>44704</v>
      </c>
      <c r="S3138" t="str">
        <f t="shared" ref="S3138:S3201" si="245">IF(E3138="","Cell is Blank - Dis-regard",E3138)</f>
        <v>Kinder - Bueno - Crispy Creamy Chocolate</v>
      </c>
      <c r="T3138" t="str">
        <f t="shared" ref="T3138:T3201" si="246">IF(F3138="","Cell is Blank - Dis-regard",F3138)</f>
        <v>Food</v>
      </c>
      <c r="U3138" t="str">
        <f>IF(T3138="Cell is Blank - Dis-regard",_xlfn.XLOOKUP(S3138,'Categroy Lookup'!A:A,'Categroy Lookup'!B:B,"Cell is Blank - Dis-regard"),T3138)</f>
        <v>Food</v>
      </c>
      <c r="V3138" t="b">
        <f t="shared" si="243"/>
        <v>1</v>
      </c>
      <c r="W3138">
        <f t="shared" ref="W3138:W3201" si="247">IF(V3138="FALSE",K3138,K3138)</f>
        <v>2</v>
      </c>
      <c r="X3138" s="8">
        <f t="shared" si="244"/>
        <v>1.3333333333333333</v>
      </c>
      <c r="Y3138" t="s">
        <v>557</v>
      </c>
      <c r="Z3138" t="s">
        <v>558</v>
      </c>
      <c r="AA3138" t="s">
        <v>559</v>
      </c>
      <c r="AB3138" t="s">
        <v>681</v>
      </c>
      <c r="AC3138" t="s">
        <v>825</v>
      </c>
      <c r="AD3138">
        <v>2022</v>
      </c>
    </row>
    <row r="3139" spans="1:30" x14ac:dyDescent="0.25">
      <c r="A3139" t="s">
        <v>18</v>
      </c>
      <c r="B3139" t="s">
        <v>28</v>
      </c>
      <c r="C3139" t="s">
        <v>20</v>
      </c>
      <c r="D3139" t="s">
        <v>29</v>
      </c>
      <c r="E3139" t="s">
        <v>192</v>
      </c>
      <c r="F3139" t="s">
        <v>27</v>
      </c>
      <c r="G3139">
        <v>15152769648</v>
      </c>
      <c r="H3139" t="s">
        <v>323</v>
      </c>
      <c r="I3139" t="s">
        <v>25</v>
      </c>
      <c r="J3139">
        <v>120</v>
      </c>
      <c r="K3139">
        <v>1.5</v>
      </c>
      <c r="L3139">
        <v>1</v>
      </c>
      <c r="M3139">
        <v>120</v>
      </c>
      <c r="N3139">
        <v>1.5</v>
      </c>
      <c r="O3139">
        <v>1</v>
      </c>
      <c r="P3139">
        <v>1.5</v>
      </c>
      <c r="Q3139">
        <v>3</v>
      </c>
      <c r="R3139" s="1">
        <v>44704</v>
      </c>
      <c r="S3139" t="str">
        <f t="shared" si="245"/>
        <v>CheezIt - Cheddar Sour Cream and Onion</v>
      </c>
      <c r="T3139" t="str">
        <f t="shared" si="246"/>
        <v>Food</v>
      </c>
      <c r="U3139" t="str">
        <f>IF(T3139="Cell is Blank - Dis-regard",_xlfn.XLOOKUP(S3139,'Categroy Lookup'!A:A,'Categroy Lookup'!B:B,"Cell is Blank - Dis-regard"),T3139)</f>
        <v>Food</v>
      </c>
      <c r="V3139" t="b">
        <f t="shared" ref="V3139:V3202" si="248">K3139=N3139</f>
        <v>1</v>
      </c>
      <c r="W3139">
        <f t="shared" si="247"/>
        <v>1.5</v>
      </c>
      <c r="X3139" s="8">
        <f t="shared" ref="X3139:X3202" si="249">W3139/1.5</f>
        <v>1</v>
      </c>
      <c r="Y3139" t="s">
        <v>528</v>
      </c>
      <c r="Z3139" t="s">
        <v>570</v>
      </c>
      <c r="AB3139" t="s">
        <v>681</v>
      </c>
      <c r="AC3139" t="s">
        <v>825</v>
      </c>
      <c r="AD3139">
        <v>2022</v>
      </c>
    </row>
    <row r="3140" spans="1:30" x14ac:dyDescent="0.25">
      <c r="A3140" t="s">
        <v>18</v>
      </c>
      <c r="B3140" t="s">
        <v>28</v>
      </c>
      <c r="C3140" t="s">
        <v>20</v>
      </c>
      <c r="D3140" t="s">
        <v>29</v>
      </c>
      <c r="E3140" t="s">
        <v>280</v>
      </c>
      <c r="F3140" t="s">
        <v>55</v>
      </c>
      <c r="G3140">
        <v>15152769648</v>
      </c>
      <c r="H3140" t="s">
        <v>323</v>
      </c>
      <c r="I3140" t="s">
        <v>25</v>
      </c>
      <c r="J3140">
        <v>142</v>
      </c>
      <c r="K3140">
        <v>1.5</v>
      </c>
      <c r="L3140">
        <v>1</v>
      </c>
      <c r="M3140">
        <v>142</v>
      </c>
      <c r="N3140">
        <v>1.5</v>
      </c>
      <c r="O3140">
        <v>1</v>
      </c>
      <c r="P3140">
        <v>1.5</v>
      </c>
      <c r="Q3140">
        <v>3</v>
      </c>
      <c r="R3140" s="1">
        <v>44704</v>
      </c>
      <c r="S3140" t="str">
        <f t="shared" si="245"/>
        <v>Bubly - Lime</v>
      </c>
      <c r="T3140" t="str">
        <f t="shared" si="246"/>
        <v>Water</v>
      </c>
      <c r="U3140" t="str">
        <f>IF(T3140="Cell is Blank - Dis-regard",_xlfn.XLOOKUP(S3140,'Categroy Lookup'!A:A,'Categroy Lookup'!B:B,"Cell is Blank - Dis-regard"),T3140)</f>
        <v>Water</v>
      </c>
      <c r="V3140" t="b">
        <f t="shared" si="248"/>
        <v>1</v>
      </c>
      <c r="W3140">
        <f t="shared" si="247"/>
        <v>1.5</v>
      </c>
      <c r="X3140" s="8">
        <f t="shared" si="249"/>
        <v>1</v>
      </c>
      <c r="Y3140" t="s">
        <v>504</v>
      </c>
      <c r="Z3140" t="s">
        <v>615</v>
      </c>
      <c r="AB3140" t="s">
        <v>681</v>
      </c>
      <c r="AC3140" t="s">
        <v>825</v>
      </c>
      <c r="AD3140">
        <v>2022</v>
      </c>
    </row>
    <row r="3141" spans="1:30" x14ac:dyDescent="0.25">
      <c r="A3141" t="s">
        <v>18</v>
      </c>
      <c r="B3141" t="s">
        <v>40</v>
      </c>
      <c r="C3141" t="s">
        <v>41</v>
      </c>
      <c r="D3141" t="s">
        <v>42</v>
      </c>
      <c r="E3141" t="s">
        <v>56</v>
      </c>
      <c r="F3141" t="s">
        <v>27</v>
      </c>
      <c r="G3141">
        <v>15152928768</v>
      </c>
      <c r="H3141" t="s">
        <v>323</v>
      </c>
      <c r="I3141" t="s">
        <v>25</v>
      </c>
      <c r="J3141">
        <v>114</v>
      </c>
      <c r="K3141">
        <v>2</v>
      </c>
      <c r="L3141">
        <v>1</v>
      </c>
      <c r="M3141">
        <v>114</v>
      </c>
      <c r="N3141">
        <v>2</v>
      </c>
      <c r="O3141">
        <v>1</v>
      </c>
      <c r="P3141">
        <v>2</v>
      </c>
      <c r="Q3141">
        <v>2</v>
      </c>
      <c r="R3141" s="1">
        <v>44704</v>
      </c>
      <c r="S3141" t="str">
        <f t="shared" si="245"/>
        <v>Cheetos - Fleming Hot Crunchy</v>
      </c>
      <c r="T3141" t="str">
        <f t="shared" si="246"/>
        <v>Food</v>
      </c>
      <c r="U3141" t="str">
        <f>IF(T3141="Cell is Blank - Dis-regard",_xlfn.XLOOKUP(S3141,'Categroy Lookup'!A:A,'Categroy Lookup'!B:B,"Cell is Blank - Dis-regard"),T3141)</f>
        <v>Food</v>
      </c>
      <c r="V3141" t="b">
        <f t="shared" si="248"/>
        <v>1</v>
      </c>
      <c r="W3141">
        <f t="shared" si="247"/>
        <v>2</v>
      </c>
      <c r="X3141" s="8">
        <f t="shared" si="249"/>
        <v>1.3333333333333333</v>
      </c>
      <c r="Y3141" t="s">
        <v>491</v>
      </c>
      <c r="Z3141" t="s">
        <v>492</v>
      </c>
      <c r="AB3141" t="s">
        <v>681</v>
      </c>
      <c r="AC3141" t="s">
        <v>825</v>
      </c>
      <c r="AD3141">
        <v>2022</v>
      </c>
    </row>
    <row r="3142" spans="1:30" x14ac:dyDescent="0.25">
      <c r="A3142" t="s">
        <v>18</v>
      </c>
      <c r="B3142" t="s">
        <v>197</v>
      </c>
      <c r="C3142" t="s">
        <v>198</v>
      </c>
      <c r="D3142" t="s">
        <v>199</v>
      </c>
      <c r="E3142" t="s">
        <v>127</v>
      </c>
      <c r="F3142" t="s">
        <v>27</v>
      </c>
      <c r="G3142">
        <v>15152951950</v>
      </c>
      <c r="H3142" t="s">
        <v>323</v>
      </c>
      <c r="I3142" t="s">
        <v>33</v>
      </c>
      <c r="J3142">
        <v>123</v>
      </c>
      <c r="K3142">
        <v>1.25</v>
      </c>
      <c r="L3142">
        <v>1</v>
      </c>
      <c r="M3142">
        <v>123</v>
      </c>
      <c r="N3142">
        <v>1.25</v>
      </c>
      <c r="O3142">
        <v>1</v>
      </c>
      <c r="P3142">
        <v>1.25</v>
      </c>
      <c r="Q3142">
        <v>1.25</v>
      </c>
      <c r="R3142" s="1">
        <v>44704</v>
      </c>
      <c r="S3142" t="str">
        <f t="shared" si="245"/>
        <v>CheezIt - Double Cheese</v>
      </c>
      <c r="T3142" t="str">
        <f t="shared" si="246"/>
        <v>Food</v>
      </c>
      <c r="U3142" t="str">
        <f>IF(T3142="Cell is Blank - Dis-regard",_xlfn.XLOOKUP(S3142,'Categroy Lookup'!A:A,'Categroy Lookup'!B:B,"Cell is Blank - Dis-regard"),T3142)</f>
        <v>Food</v>
      </c>
      <c r="V3142" t="b">
        <f t="shared" si="248"/>
        <v>1</v>
      </c>
      <c r="W3142">
        <f t="shared" si="247"/>
        <v>1.25</v>
      </c>
      <c r="X3142" s="8">
        <f t="shared" si="249"/>
        <v>0.83333333333333337</v>
      </c>
      <c r="Y3142" t="s">
        <v>528</v>
      </c>
      <c r="Z3142" t="s">
        <v>549</v>
      </c>
      <c r="AB3142" t="s">
        <v>681</v>
      </c>
      <c r="AC3142" t="s">
        <v>825</v>
      </c>
      <c r="AD3142">
        <v>2022</v>
      </c>
    </row>
    <row r="3143" spans="1:30" x14ac:dyDescent="0.25">
      <c r="A3143" t="s">
        <v>18</v>
      </c>
      <c r="B3143" t="s">
        <v>197</v>
      </c>
      <c r="C3143" t="s">
        <v>198</v>
      </c>
      <c r="D3143" t="s">
        <v>199</v>
      </c>
      <c r="E3143" t="s">
        <v>315</v>
      </c>
      <c r="G3143">
        <v>15152975333</v>
      </c>
      <c r="H3143" t="s">
        <v>323</v>
      </c>
      <c r="I3143" t="s">
        <v>33</v>
      </c>
      <c r="J3143">
        <v>152</v>
      </c>
      <c r="K3143">
        <v>4</v>
      </c>
      <c r="L3143">
        <v>1</v>
      </c>
      <c r="M3143">
        <v>152</v>
      </c>
      <c r="N3143">
        <v>4</v>
      </c>
      <c r="O3143">
        <v>1</v>
      </c>
      <c r="P3143">
        <v>4</v>
      </c>
      <c r="Q3143">
        <v>4</v>
      </c>
      <c r="R3143" s="1">
        <v>44704</v>
      </c>
      <c r="S3143" t="str">
        <f t="shared" si="245"/>
        <v>Oreo Mini - Go Paks</v>
      </c>
      <c r="T3143" t="str">
        <f t="shared" si="246"/>
        <v>Cell is Blank - Dis-regard</v>
      </c>
      <c r="U3143" t="str">
        <f>IF(T3143="Cell is Blank - Dis-regard",_xlfn.XLOOKUP(S3143,'Categroy Lookup'!A:A,'Categroy Lookup'!B:B,"Cell is Blank - Dis-regard"),T3143)</f>
        <v>Food</v>
      </c>
      <c r="V3143" t="b">
        <f t="shared" si="248"/>
        <v>1</v>
      </c>
      <c r="W3143">
        <f t="shared" si="247"/>
        <v>4</v>
      </c>
      <c r="X3143" s="8">
        <f t="shared" si="249"/>
        <v>2.6666666666666665</v>
      </c>
      <c r="Y3143" t="s">
        <v>632</v>
      </c>
      <c r="Z3143" t="s">
        <v>603</v>
      </c>
      <c r="AB3143" t="s">
        <v>681</v>
      </c>
      <c r="AC3143" t="s">
        <v>825</v>
      </c>
      <c r="AD3143">
        <v>2022</v>
      </c>
    </row>
    <row r="3144" spans="1:30" x14ac:dyDescent="0.25">
      <c r="A3144" t="s">
        <v>18</v>
      </c>
      <c r="B3144" t="s">
        <v>40</v>
      </c>
      <c r="C3144" t="s">
        <v>41</v>
      </c>
      <c r="D3144" t="s">
        <v>42</v>
      </c>
      <c r="E3144" t="s">
        <v>175</v>
      </c>
      <c r="F3144" t="s">
        <v>27</v>
      </c>
      <c r="G3144">
        <v>15153140220</v>
      </c>
      <c r="H3144" t="s">
        <v>323</v>
      </c>
      <c r="I3144" t="s">
        <v>33</v>
      </c>
      <c r="J3144">
        <v>123</v>
      </c>
      <c r="K3144">
        <v>1.5</v>
      </c>
      <c r="L3144">
        <v>1</v>
      </c>
      <c r="M3144">
        <v>123</v>
      </c>
      <c r="N3144">
        <v>1.5</v>
      </c>
      <c r="O3144">
        <v>1</v>
      </c>
      <c r="P3144">
        <v>1.5</v>
      </c>
      <c r="Q3144">
        <v>1.5</v>
      </c>
      <c r="R3144" s="1">
        <v>44704</v>
      </c>
      <c r="S3144" t="str">
        <f t="shared" si="245"/>
        <v>Fritos - Original</v>
      </c>
      <c r="T3144" t="str">
        <f t="shared" si="246"/>
        <v>Food</v>
      </c>
      <c r="U3144" t="str">
        <f>IF(T3144="Cell is Blank - Dis-regard",_xlfn.XLOOKUP(S3144,'Categroy Lookup'!A:A,'Categroy Lookup'!B:B,"Cell is Blank - Dis-regard"),T3144)</f>
        <v>Food</v>
      </c>
      <c r="V3144" t="b">
        <f t="shared" si="248"/>
        <v>1</v>
      </c>
      <c r="W3144">
        <f t="shared" si="247"/>
        <v>1.5</v>
      </c>
      <c r="X3144" s="8">
        <f t="shared" si="249"/>
        <v>1</v>
      </c>
      <c r="Y3144" t="s">
        <v>567</v>
      </c>
      <c r="Z3144" t="s">
        <v>512</v>
      </c>
      <c r="AB3144" t="s">
        <v>681</v>
      </c>
      <c r="AC3144" t="s">
        <v>825</v>
      </c>
      <c r="AD3144">
        <v>2022</v>
      </c>
    </row>
    <row r="3145" spans="1:30" x14ac:dyDescent="0.25">
      <c r="A3145" t="s">
        <v>18</v>
      </c>
      <c r="B3145" t="s">
        <v>40</v>
      </c>
      <c r="C3145" t="s">
        <v>41</v>
      </c>
      <c r="D3145" t="s">
        <v>42</v>
      </c>
      <c r="E3145" t="s">
        <v>175</v>
      </c>
      <c r="F3145" t="s">
        <v>27</v>
      </c>
      <c r="G3145">
        <v>15153142710</v>
      </c>
      <c r="H3145" t="s">
        <v>323</v>
      </c>
      <c r="I3145" t="s">
        <v>33</v>
      </c>
      <c r="J3145">
        <v>123</v>
      </c>
      <c r="K3145">
        <v>1.5</v>
      </c>
      <c r="L3145">
        <v>1</v>
      </c>
      <c r="M3145">
        <v>123</v>
      </c>
      <c r="N3145">
        <v>1.5</v>
      </c>
      <c r="O3145">
        <v>1</v>
      </c>
      <c r="P3145">
        <v>1.5</v>
      </c>
      <c r="Q3145">
        <v>1.5</v>
      </c>
      <c r="R3145" s="1">
        <v>44704</v>
      </c>
      <c r="S3145" t="str">
        <f t="shared" si="245"/>
        <v>Fritos - Original</v>
      </c>
      <c r="T3145" t="str">
        <f t="shared" si="246"/>
        <v>Food</v>
      </c>
      <c r="U3145" t="str">
        <f>IF(T3145="Cell is Blank - Dis-regard",_xlfn.XLOOKUP(S3145,'Categroy Lookup'!A:A,'Categroy Lookup'!B:B,"Cell is Blank - Dis-regard"),T3145)</f>
        <v>Food</v>
      </c>
      <c r="V3145" t="b">
        <f t="shared" si="248"/>
        <v>1</v>
      </c>
      <c r="W3145">
        <f t="shared" si="247"/>
        <v>1.5</v>
      </c>
      <c r="X3145" s="8">
        <f t="shared" si="249"/>
        <v>1</v>
      </c>
      <c r="Y3145" t="s">
        <v>567</v>
      </c>
      <c r="Z3145" t="s">
        <v>512</v>
      </c>
      <c r="AB3145" t="s">
        <v>681</v>
      </c>
      <c r="AC3145" t="s">
        <v>825</v>
      </c>
      <c r="AD3145">
        <v>2022</v>
      </c>
    </row>
    <row r="3146" spans="1:30" x14ac:dyDescent="0.25">
      <c r="A3146" t="s">
        <v>18</v>
      </c>
      <c r="B3146" t="s">
        <v>40</v>
      </c>
      <c r="C3146" t="s">
        <v>41</v>
      </c>
      <c r="D3146" t="s">
        <v>42</v>
      </c>
      <c r="E3146" t="s">
        <v>58</v>
      </c>
      <c r="F3146" t="s">
        <v>27</v>
      </c>
      <c r="G3146">
        <v>15153314722</v>
      </c>
      <c r="H3146" t="s">
        <v>323</v>
      </c>
      <c r="I3146" t="s">
        <v>25</v>
      </c>
      <c r="J3146">
        <v>124</v>
      </c>
      <c r="K3146">
        <v>1.5</v>
      </c>
      <c r="L3146">
        <v>1</v>
      </c>
      <c r="M3146">
        <v>124</v>
      </c>
      <c r="N3146">
        <v>1.5</v>
      </c>
      <c r="O3146">
        <v>1</v>
      </c>
      <c r="P3146">
        <v>1.5</v>
      </c>
      <c r="Q3146">
        <v>1.5</v>
      </c>
      <c r="R3146" s="1">
        <v>44704</v>
      </c>
      <c r="S3146" t="str">
        <f t="shared" si="245"/>
        <v>Oreo Mini</v>
      </c>
      <c r="T3146" t="str">
        <f t="shared" si="246"/>
        <v>Food</v>
      </c>
      <c r="U3146" t="str">
        <f>IF(T3146="Cell is Blank - Dis-regard",_xlfn.XLOOKUP(S3146,'Categroy Lookup'!A:A,'Categroy Lookup'!B:B,"Cell is Blank - Dis-regard"),T3146)</f>
        <v>Food</v>
      </c>
      <c r="V3146" t="b">
        <f t="shared" si="248"/>
        <v>1</v>
      </c>
      <c r="W3146">
        <f t="shared" si="247"/>
        <v>1.5</v>
      </c>
      <c r="X3146" s="8">
        <f t="shared" si="249"/>
        <v>1</v>
      </c>
      <c r="Y3146" t="s">
        <v>58</v>
      </c>
      <c r="AB3146" t="s">
        <v>681</v>
      </c>
      <c r="AC3146" t="s">
        <v>825</v>
      </c>
      <c r="AD3146">
        <v>2022</v>
      </c>
    </row>
    <row r="3147" spans="1:30" x14ac:dyDescent="0.25">
      <c r="A3147" t="s">
        <v>18</v>
      </c>
      <c r="B3147" t="s">
        <v>40</v>
      </c>
      <c r="C3147" t="s">
        <v>41</v>
      </c>
      <c r="D3147" t="s">
        <v>42</v>
      </c>
      <c r="E3147" t="s">
        <v>97</v>
      </c>
      <c r="F3147" t="s">
        <v>27</v>
      </c>
      <c r="G3147">
        <v>15153926034</v>
      </c>
      <c r="H3147" t="s">
        <v>323</v>
      </c>
      <c r="I3147" t="s">
        <v>25</v>
      </c>
      <c r="J3147">
        <v>120</v>
      </c>
      <c r="K3147">
        <v>1.5</v>
      </c>
      <c r="L3147">
        <v>1</v>
      </c>
      <c r="M3147">
        <v>120</v>
      </c>
      <c r="N3147">
        <v>1.5</v>
      </c>
      <c r="O3147">
        <v>1</v>
      </c>
      <c r="P3147">
        <v>1.5</v>
      </c>
      <c r="Q3147">
        <v>1.5</v>
      </c>
      <c r="R3147" s="1">
        <v>44704</v>
      </c>
      <c r="S3147" t="str">
        <f t="shared" si="245"/>
        <v>Ritz Bits Cheese</v>
      </c>
      <c r="T3147" t="str">
        <f t="shared" si="246"/>
        <v>Food</v>
      </c>
      <c r="U3147" t="str">
        <f>IF(T3147="Cell is Blank - Dis-regard",_xlfn.XLOOKUP(S3147,'Categroy Lookup'!A:A,'Categroy Lookup'!B:B,"Cell is Blank - Dis-regard"),T3147)</f>
        <v>Food</v>
      </c>
      <c r="V3147" t="b">
        <f t="shared" si="248"/>
        <v>1</v>
      </c>
      <c r="W3147">
        <f t="shared" si="247"/>
        <v>1.5</v>
      </c>
      <c r="X3147" s="8">
        <f t="shared" si="249"/>
        <v>1</v>
      </c>
      <c r="Y3147" t="s">
        <v>97</v>
      </c>
      <c r="AB3147" t="s">
        <v>681</v>
      </c>
      <c r="AC3147" t="s">
        <v>825</v>
      </c>
      <c r="AD3147">
        <v>2022</v>
      </c>
    </row>
    <row r="3148" spans="1:30" x14ac:dyDescent="0.25">
      <c r="A3148" t="s">
        <v>18</v>
      </c>
      <c r="B3148" t="s">
        <v>40</v>
      </c>
      <c r="C3148" t="s">
        <v>41</v>
      </c>
      <c r="D3148" t="s">
        <v>42</v>
      </c>
      <c r="E3148" t="s">
        <v>139</v>
      </c>
      <c r="F3148" t="s">
        <v>27</v>
      </c>
      <c r="G3148">
        <v>15153978469</v>
      </c>
      <c r="H3148" t="s">
        <v>323</v>
      </c>
      <c r="I3148" t="s">
        <v>33</v>
      </c>
      <c r="J3148">
        <v>121</v>
      </c>
      <c r="K3148">
        <v>2</v>
      </c>
      <c r="L3148">
        <v>1</v>
      </c>
      <c r="M3148">
        <v>121</v>
      </c>
      <c r="N3148">
        <v>2</v>
      </c>
      <c r="O3148">
        <v>1</v>
      </c>
      <c r="P3148">
        <v>2</v>
      </c>
      <c r="Q3148">
        <v>2</v>
      </c>
      <c r="R3148" s="1">
        <v>44704</v>
      </c>
      <c r="S3148" t="str">
        <f t="shared" si="245"/>
        <v>Cheetos Flaming Hot Limon Crunchy</v>
      </c>
      <c r="T3148" t="str">
        <f t="shared" si="246"/>
        <v>Food</v>
      </c>
      <c r="U3148" t="str">
        <f>IF(T3148="Cell is Blank - Dis-regard",_xlfn.XLOOKUP(S3148,'Categroy Lookup'!A:A,'Categroy Lookup'!B:B,"Cell is Blank - Dis-regard"),T3148)</f>
        <v>Food</v>
      </c>
      <c r="V3148" t="b">
        <f t="shared" si="248"/>
        <v>1</v>
      </c>
      <c r="W3148">
        <f t="shared" si="247"/>
        <v>2</v>
      </c>
      <c r="X3148" s="8">
        <f t="shared" si="249"/>
        <v>1.3333333333333333</v>
      </c>
      <c r="Y3148" t="s">
        <v>139</v>
      </c>
      <c r="AB3148" t="s">
        <v>681</v>
      </c>
      <c r="AC3148" t="s">
        <v>825</v>
      </c>
      <c r="AD3148">
        <v>2022</v>
      </c>
    </row>
    <row r="3149" spans="1:30" x14ac:dyDescent="0.25">
      <c r="A3149" t="s">
        <v>18</v>
      </c>
      <c r="B3149" t="s">
        <v>40</v>
      </c>
      <c r="C3149" t="s">
        <v>41</v>
      </c>
      <c r="D3149" t="s">
        <v>42</v>
      </c>
      <c r="E3149" t="s">
        <v>131</v>
      </c>
      <c r="F3149" t="s">
        <v>23</v>
      </c>
      <c r="G3149">
        <v>15154012246</v>
      </c>
      <c r="H3149" t="s">
        <v>323</v>
      </c>
      <c r="I3149" t="s">
        <v>33</v>
      </c>
      <c r="J3149">
        <v>140</v>
      </c>
      <c r="K3149">
        <v>1.25</v>
      </c>
      <c r="L3149">
        <v>1</v>
      </c>
      <c r="M3149">
        <v>140</v>
      </c>
      <c r="N3149">
        <v>1.25</v>
      </c>
      <c r="O3149">
        <v>1</v>
      </c>
      <c r="P3149">
        <v>1.25</v>
      </c>
      <c r="Q3149">
        <v>1.25</v>
      </c>
      <c r="R3149" s="1">
        <v>44704</v>
      </c>
      <c r="S3149" t="str">
        <f t="shared" si="245"/>
        <v>Sunkist Soda - Orange</v>
      </c>
      <c r="T3149" t="str">
        <f t="shared" si="246"/>
        <v>Carbonated</v>
      </c>
      <c r="U3149" t="str">
        <f>IF(T3149="Cell is Blank - Dis-regard",_xlfn.XLOOKUP(S3149,'Categroy Lookup'!A:A,'Categroy Lookup'!B:B,"Cell is Blank - Dis-regard"),T3149)</f>
        <v>Carbonated</v>
      </c>
      <c r="V3149" t="b">
        <f t="shared" si="248"/>
        <v>1</v>
      </c>
      <c r="W3149">
        <f t="shared" si="247"/>
        <v>1.25</v>
      </c>
      <c r="X3149" s="8">
        <f t="shared" si="249"/>
        <v>0.83333333333333337</v>
      </c>
      <c r="Y3149" t="s">
        <v>551</v>
      </c>
      <c r="Z3149" t="s">
        <v>552</v>
      </c>
      <c r="AB3149" t="s">
        <v>681</v>
      </c>
      <c r="AC3149" t="s">
        <v>825</v>
      </c>
      <c r="AD3149">
        <v>2022</v>
      </c>
    </row>
    <row r="3150" spans="1:30" x14ac:dyDescent="0.25">
      <c r="A3150" t="s">
        <v>18</v>
      </c>
      <c r="B3150" t="s">
        <v>40</v>
      </c>
      <c r="C3150" t="s">
        <v>41</v>
      </c>
      <c r="D3150" t="s">
        <v>42</v>
      </c>
      <c r="E3150" t="s">
        <v>93</v>
      </c>
      <c r="F3150" t="s">
        <v>23</v>
      </c>
      <c r="G3150">
        <v>15154081816</v>
      </c>
      <c r="H3150" t="s">
        <v>323</v>
      </c>
      <c r="I3150" t="s">
        <v>33</v>
      </c>
      <c r="J3150">
        <v>142</v>
      </c>
      <c r="K3150">
        <v>1.5</v>
      </c>
      <c r="L3150">
        <v>1</v>
      </c>
      <c r="M3150">
        <v>142</v>
      </c>
      <c r="N3150">
        <v>1.5</v>
      </c>
      <c r="O3150">
        <v>1</v>
      </c>
      <c r="P3150">
        <v>1.5</v>
      </c>
      <c r="Q3150">
        <v>1.5</v>
      </c>
      <c r="R3150" s="1">
        <v>44704</v>
      </c>
      <c r="S3150" t="str">
        <f t="shared" si="245"/>
        <v>Coca Cola - Zero Sugar</v>
      </c>
      <c r="T3150" t="str">
        <f t="shared" si="246"/>
        <v>Carbonated</v>
      </c>
      <c r="U3150" t="str">
        <f>IF(T3150="Cell is Blank - Dis-regard",_xlfn.XLOOKUP(S3150,'Categroy Lookup'!A:A,'Categroy Lookup'!B:B,"Cell is Blank - Dis-regard"),T3150)</f>
        <v>Carbonated</v>
      </c>
      <c r="V3150" t="b">
        <f t="shared" si="248"/>
        <v>1</v>
      </c>
      <c r="W3150">
        <f t="shared" si="247"/>
        <v>1.5</v>
      </c>
      <c r="X3150" s="8">
        <f t="shared" si="249"/>
        <v>1</v>
      </c>
      <c r="Y3150" t="s">
        <v>524</v>
      </c>
      <c r="Z3150" t="s">
        <v>525</v>
      </c>
      <c r="AB3150" t="s">
        <v>681</v>
      </c>
      <c r="AC3150" t="s">
        <v>825</v>
      </c>
      <c r="AD3150">
        <v>2022</v>
      </c>
    </row>
    <row r="3151" spans="1:30" x14ac:dyDescent="0.25">
      <c r="A3151" t="s">
        <v>18</v>
      </c>
      <c r="B3151" t="s">
        <v>40</v>
      </c>
      <c r="C3151" t="s">
        <v>41</v>
      </c>
      <c r="D3151" t="s">
        <v>42</v>
      </c>
      <c r="E3151" t="s">
        <v>43</v>
      </c>
      <c r="F3151" t="s">
        <v>23</v>
      </c>
      <c r="G3151">
        <v>15154361156</v>
      </c>
      <c r="H3151" t="s">
        <v>324</v>
      </c>
      <c r="I3151" t="s">
        <v>33</v>
      </c>
      <c r="J3151">
        <v>146</v>
      </c>
      <c r="K3151">
        <v>3</v>
      </c>
      <c r="L3151">
        <v>1</v>
      </c>
      <c r="M3151">
        <v>146</v>
      </c>
      <c r="N3151">
        <v>3</v>
      </c>
      <c r="O3151">
        <v>1</v>
      </c>
      <c r="P3151">
        <v>3</v>
      </c>
      <c r="Q3151">
        <v>3</v>
      </c>
      <c r="R3151" s="1">
        <v>44704</v>
      </c>
      <c r="S3151" t="str">
        <f t="shared" si="245"/>
        <v>Monster Energy Original</v>
      </c>
      <c r="T3151" t="str">
        <f t="shared" si="246"/>
        <v>Carbonated</v>
      </c>
      <c r="U3151" t="str">
        <f>IF(T3151="Cell is Blank - Dis-regard",_xlfn.XLOOKUP(S3151,'Categroy Lookup'!A:A,'Categroy Lookup'!B:B,"Cell is Blank - Dis-regard"),T3151)</f>
        <v>Carbonated</v>
      </c>
      <c r="V3151" t="b">
        <f t="shared" si="248"/>
        <v>1</v>
      </c>
      <c r="W3151">
        <f t="shared" si="247"/>
        <v>3</v>
      </c>
      <c r="X3151" s="8">
        <f t="shared" si="249"/>
        <v>2</v>
      </c>
      <c r="Y3151" t="s">
        <v>43</v>
      </c>
      <c r="AB3151" t="s">
        <v>683</v>
      </c>
      <c r="AC3151" t="s">
        <v>826</v>
      </c>
      <c r="AD3151">
        <v>2022</v>
      </c>
    </row>
    <row r="3152" spans="1:30" x14ac:dyDescent="0.25">
      <c r="A3152" t="s">
        <v>18</v>
      </c>
      <c r="B3152" t="s">
        <v>40</v>
      </c>
      <c r="C3152" t="s">
        <v>41</v>
      </c>
      <c r="D3152" t="s">
        <v>42</v>
      </c>
      <c r="E3152" t="s">
        <v>58</v>
      </c>
      <c r="F3152" t="s">
        <v>27</v>
      </c>
      <c r="G3152">
        <v>15154361417</v>
      </c>
      <c r="H3152" t="s">
        <v>324</v>
      </c>
      <c r="I3152" t="s">
        <v>33</v>
      </c>
      <c r="J3152">
        <v>124</v>
      </c>
      <c r="K3152">
        <v>1.5</v>
      </c>
      <c r="L3152">
        <v>1</v>
      </c>
      <c r="M3152">
        <v>124</v>
      </c>
      <c r="N3152">
        <v>1.5</v>
      </c>
      <c r="O3152">
        <v>1</v>
      </c>
      <c r="P3152">
        <v>1.5</v>
      </c>
      <c r="Q3152">
        <v>1.5</v>
      </c>
      <c r="R3152" s="1">
        <v>44704</v>
      </c>
      <c r="S3152" t="str">
        <f t="shared" si="245"/>
        <v>Oreo Mini</v>
      </c>
      <c r="T3152" t="str">
        <f t="shared" si="246"/>
        <v>Food</v>
      </c>
      <c r="U3152" t="str">
        <f>IF(T3152="Cell is Blank - Dis-regard",_xlfn.XLOOKUP(S3152,'Categroy Lookup'!A:A,'Categroy Lookup'!B:B,"Cell is Blank - Dis-regard"),T3152)</f>
        <v>Food</v>
      </c>
      <c r="V3152" t="b">
        <f t="shared" si="248"/>
        <v>1</v>
      </c>
      <c r="W3152">
        <f t="shared" si="247"/>
        <v>1.5</v>
      </c>
      <c r="X3152" s="8">
        <f t="shared" si="249"/>
        <v>1</v>
      </c>
      <c r="Y3152" t="s">
        <v>58</v>
      </c>
      <c r="AB3152" t="s">
        <v>683</v>
      </c>
      <c r="AC3152" t="s">
        <v>826</v>
      </c>
      <c r="AD3152">
        <v>2022</v>
      </c>
    </row>
    <row r="3153" spans="1:30" x14ac:dyDescent="0.25">
      <c r="A3153" t="s">
        <v>18</v>
      </c>
      <c r="B3153" t="s">
        <v>40</v>
      </c>
      <c r="C3153" t="s">
        <v>41</v>
      </c>
      <c r="D3153" t="s">
        <v>42</v>
      </c>
      <c r="E3153" t="s">
        <v>131</v>
      </c>
      <c r="F3153" t="s">
        <v>23</v>
      </c>
      <c r="G3153">
        <v>15154372669</v>
      </c>
      <c r="H3153" t="s">
        <v>324</v>
      </c>
      <c r="I3153" t="s">
        <v>33</v>
      </c>
      <c r="J3153">
        <v>140</v>
      </c>
      <c r="K3153">
        <v>1.25</v>
      </c>
      <c r="L3153">
        <v>1</v>
      </c>
      <c r="M3153">
        <v>140</v>
      </c>
      <c r="N3153">
        <v>1.25</v>
      </c>
      <c r="O3153">
        <v>1</v>
      </c>
      <c r="P3153">
        <v>1.25</v>
      </c>
      <c r="Q3153">
        <v>1.25</v>
      </c>
      <c r="R3153" s="1">
        <v>44704</v>
      </c>
      <c r="S3153" t="str">
        <f t="shared" si="245"/>
        <v>Sunkist Soda - Orange</v>
      </c>
      <c r="T3153" t="str">
        <f t="shared" si="246"/>
        <v>Carbonated</v>
      </c>
      <c r="U3153" t="str">
        <f>IF(T3153="Cell is Blank - Dis-regard",_xlfn.XLOOKUP(S3153,'Categroy Lookup'!A:A,'Categroy Lookup'!B:B,"Cell is Blank - Dis-regard"),T3153)</f>
        <v>Carbonated</v>
      </c>
      <c r="V3153" t="b">
        <f t="shared" si="248"/>
        <v>1</v>
      </c>
      <c r="W3153">
        <f t="shared" si="247"/>
        <v>1.25</v>
      </c>
      <c r="X3153" s="8">
        <f t="shared" si="249"/>
        <v>0.83333333333333337</v>
      </c>
      <c r="Y3153" t="s">
        <v>551</v>
      </c>
      <c r="Z3153" t="s">
        <v>552</v>
      </c>
      <c r="AB3153" t="s">
        <v>683</v>
      </c>
      <c r="AC3153" t="s">
        <v>826</v>
      </c>
      <c r="AD3153">
        <v>2022</v>
      </c>
    </row>
    <row r="3154" spans="1:30" x14ac:dyDescent="0.25">
      <c r="A3154" t="s">
        <v>18</v>
      </c>
      <c r="B3154" t="s">
        <v>40</v>
      </c>
      <c r="C3154" t="s">
        <v>41</v>
      </c>
      <c r="D3154" t="s">
        <v>42</v>
      </c>
      <c r="E3154" t="s">
        <v>45</v>
      </c>
      <c r="F3154" t="s">
        <v>31</v>
      </c>
      <c r="G3154">
        <v>15154672958</v>
      </c>
      <c r="H3154" t="s">
        <v>324</v>
      </c>
      <c r="I3154" t="s">
        <v>25</v>
      </c>
      <c r="J3154">
        <v>143</v>
      </c>
      <c r="K3154">
        <v>2.5</v>
      </c>
      <c r="L3154">
        <v>1</v>
      </c>
      <c r="M3154">
        <v>143</v>
      </c>
      <c r="N3154">
        <v>2.5</v>
      </c>
      <c r="O3154">
        <v>1</v>
      </c>
      <c r="P3154">
        <v>2.5</v>
      </c>
      <c r="Q3154">
        <v>2.5</v>
      </c>
      <c r="R3154" s="1">
        <v>44705</v>
      </c>
      <c r="S3154" t="str">
        <f t="shared" si="245"/>
        <v>Snapple Diet Tea - Lemon</v>
      </c>
      <c r="T3154" t="str">
        <f t="shared" si="246"/>
        <v>Non Carbonated</v>
      </c>
      <c r="U3154" t="str">
        <f>IF(T3154="Cell is Blank - Dis-regard",_xlfn.XLOOKUP(S3154,'Categroy Lookup'!A:A,'Categroy Lookup'!B:B,"Cell is Blank - Dis-regard"),T3154)</f>
        <v>Non Carbonated</v>
      </c>
      <c r="V3154" t="b">
        <f t="shared" si="248"/>
        <v>1</v>
      </c>
      <c r="W3154">
        <f t="shared" si="247"/>
        <v>2.5</v>
      </c>
      <c r="X3154" s="8">
        <f t="shared" si="249"/>
        <v>1.6666666666666667</v>
      </c>
      <c r="Y3154" t="s">
        <v>478</v>
      </c>
      <c r="Z3154" t="s">
        <v>479</v>
      </c>
      <c r="AB3154" t="s">
        <v>683</v>
      </c>
      <c r="AC3154" t="s">
        <v>826</v>
      </c>
      <c r="AD3154">
        <v>2022</v>
      </c>
    </row>
    <row r="3155" spans="1:30" x14ac:dyDescent="0.25">
      <c r="A3155" t="s">
        <v>18</v>
      </c>
      <c r="B3155" t="s">
        <v>40</v>
      </c>
      <c r="C3155" t="s">
        <v>41</v>
      </c>
      <c r="D3155" t="s">
        <v>42</v>
      </c>
      <c r="E3155" t="s">
        <v>94</v>
      </c>
      <c r="F3155" t="s">
        <v>23</v>
      </c>
      <c r="G3155">
        <v>15154991963</v>
      </c>
      <c r="H3155" t="s">
        <v>324</v>
      </c>
      <c r="I3155" t="s">
        <v>25</v>
      </c>
      <c r="J3155">
        <v>148</v>
      </c>
      <c r="K3155">
        <v>3.5</v>
      </c>
      <c r="L3155">
        <v>1</v>
      </c>
      <c r="M3155">
        <v>148</v>
      </c>
      <c r="N3155">
        <v>3.5</v>
      </c>
      <c r="O3155">
        <v>1</v>
      </c>
      <c r="P3155">
        <v>3.5</v>
      </c>
      <c r="Q3155">
        <v>3.5</v>
      </c>
      <c r="R3155" s="1">
        <v>44705</v>
      </c>
      <c r="S3155" t="str">
        <f t="shared" si="245"/>
        <v>Red Bull - Original</v>
      </c>
      <c r="T3155" t="str">
        <f t="shared" si="246"/>
        <v>Carbonated</v>
      </c>
      <c r="U3155" t="str">
        <f>IF(T3155="Cell is Blank - Dis-regard",_xlfn.XLOOKUP(S3155,'Categroy Lookup'!A:A,'Categroy Lookup'!B:B,"Cell is Blank - Dis-regard"),T3155)</f>
        <v>Carbonated</v>
      </c>
      <c r="V3155" t="b">
        <f t="shared" si="248"/>
        <v>1</v>
      </c>
      <c r="W3155">
        <f t="shared" si="247"/>
        <v>3.5</v>
      </c>
      <c r="X3155" s="8">
        <f t="shared" si="249"/>
        <v>2.3333333333333335</v>
      </c>
      <c r="Y3155" t="s">
        <v>466</v>
      </c>
      <c r="Z3155" t="s">
        <v>512</v>
      </c>
      <c r="AB3155" t="s">
        <v>683</v>
      </c>
      <c r="AC3155" t="s">
        <v>826</v>
      </c>
      <c r="AD3155">
        <v>2022</v>
      </c>
    </row>
    <row r="3156" spans="1:30" x14ac:dyDescent="0.25">
      <c r="A3156" t="s">
        <v>18</v>
      </c>
      <c r="B3156" t="s">
        <v>197</v>
      </c>
      <c r="C3156" t="s">
        <v>198</v>
      </c>
      <c r="D3156" t="s">
        <v>199</v>
      </c>
      <c r="E3156" t="s">
        <v>72</v>
      </c>
      <c r="F3156" t="s">
        <v>55</v>
      </c>
      <c r="G3156">
        <v>15155326247</v>
      </c>
      <c r="H3156" t="s">
        <v>324</v>
      </c>
      <c r="I3156" t="s">
        <v>33</v>
      </c>
      <c r="J3156">
        <v>144</v>
      </c>
      <c r="K3156">
        <v>1.5</v>
      </c>
      <c r="L3156">
        <v>1</v>
      </c>
      <c r="M3156">
        <v>144</v>
      </c>
      <c r="N3156">
        <v>1.5</v>
      </c>
      <c r="O3156">
        <v>1</v>
      </c>
      <c r="P3156">
        <v>1.5</v>
      </c>
      <c r="Q3156">
        <v>1.5</v>
      </c>
      <c r="R3156" s="1">
        <v>44705</v>
      </c>
      <c r="S3156" t="str">
        <f t="shared" si="245"/>
        <v>Poland Springs Water</v>
      </c>
      <c r="T3156" t="str">
        <f t="shared" si="246"/>
        <v>Water</v>
      </c>
      <c r="U3156" t="str">
        <f>IF(T3156="Cell is Blank - Dis-regard",_xlfn.XLOOKUP(S3156,'Categroy Lookup'!A:A,'Categroy Lookup'!B:B,"Cell is Blank - Dis-regard"),T3156)</f>
        <v>Water</v>
      </c>
      <c r="V3156" t="b">
        <f t="shared" si="248"/>
        <v>1</v>
      </c>
      <c r="W3156">
        <f t="shared" si="247"/>
        <v>1.5</v>
      </c>
      <c r="X3156" s="8">
        <f t="shared" si="249"/>
        <v>1</v>
      </c>
      <c r="Y3156" t="s">
        <v>72</v>
      </c>
      <c r="AB3156" t="s">
        <v>683</v>
      </c>
      <c r="AC3156" t="s">
        <v>826</v>
      </c>
      <c r="AD3156">
        <v>2022</v>
      </c>
    </row>
    <row r="3157" spans="1:30" x14ac:dyDescent="0.25">
      <c r="A3157" t="s">
        <v>18</v>
      </c>
      <c r="B3157" t="s">
        <v>197</v>
      </c>
      <c r="C3157" t="s">
        <v>198</v>
      </c>
      <c r="D3157" t="s">
        <v>199</v>
      </c>
      <c r="E3157" t="s">
        <v>72</v>
      </c>
      <c r="F3157" t="s">
        <v>55</v>
      </c>
      <c r="G3157">
        <v>15155329030</v>
      </c>
      <c r="H3157" t="s">
        <v>324</v>
      </c>
      <c r="I3157" t="s">
        <v>33</v>
      </c>
      <c r="J3157">
        <v>144</v>
      </c>
      <c r="K3157">
        <v>1.5</v>
      </c>
      <c r="L3157">
        <v>1</v>
      </c>
      <c r="M3157">
        <v>144</v>
      </c>
      <c r="N3157">
        <v>1.5</v>
      </c>
      <c r="O3157">
        <v>1</v>
      </c>
      <c r="P3157">
        <v>1.5</v>
      </c>
      <c r="Q3157">
        <v>1.5</v>
      </c>
      <c r="R3157" s="1">
        <v>44705</v>
      </c>
      <c r="S3157" t="str">
        <f t="shared" si="245"/>
        <v>Poland Springs Water</v>
      </c>
      <c r="T3157" t="str">
        <f t="shared" si="246"/>
        <v>Water</v>
      </c>
      <c r="U3157" t="str">
        <f>IF(T3157="Cell is Blank - Dis-regard",_xlfn.XLOOKUP(S3157,'Categroy Lookup'!A:A,'Categroy Lookup'!B:B,"Cell is Blank - Dis-regard"),T3157)</f>
        <v>Water</v>
      </c>
      <c r="V3157" t="b">
        <f t="shared" si="248"/>
        <v>1</v>
      </c>
      <c r="W3157">
        <f t="shared" si="247"/>
        <v>1.5</v>
      </c>
      <c r="X3157" s="8">
        <f t="shared" si="249"/>
        <v>1</v>
      </c>
      <c r="Y3157" t="s">
        <v>72</v>
      </c>
      <c r="AB3157" t="s">
        <v>683</v>
      </c>
      <c r="AC3157" t="s">
        <v>826</v>
      </c>
      <c r="AD3157">
        <v>2022</v>
      </c>
    </row>
    <row r="3158" spans="1:30" x14ac:dyDescent="0.25">
      <c r="A3158" t="s">
        <v>18</v>
      </c>
      <c r="B3158" t="s">
        <v>197</v>
      </c>
      <c r="C3158" t="s">
        <v>198</v>
      </c>
      <c r="D3158" t="s">
        <v>199</v>
      </c>
      <c r="E3158" t="s">
        <v>250</v>
      </c>
      <c r="F3158" t="s">
        <v>27</v>
      </c>
      <c r="G3158">
        <v>15155331429</v>
      </c>
      <c r="H3158" t="s">
        <v>324</v>
      </c>
      <c r="I3158" t="s">
        <v>33</v>
      </c>
      <c r="J3158">
        <v>110</v>
      </c>
      <c r="K3158">
        <v>1.5</v>
      </c>
      <c r="L3158">
        <v>1</v>
      </c>
      <c r="M3158">
        <v>110</v>
      </c>
      <c r="N3158">
        <v>1.5</v>
      </c>
      <c r="O3158">
        <v>1</v>
      </c>
      <c r="P3158">
        <v>1.5</v>
      </c>
      <c r="Q3158">
        <v>1.5</v>
      </c>
      <c r="R3158" s="1">
        <v>44705</v>
      </c>
      <c r="S3158" t="str">
        <f t="shared" si="245"/>
        <v>Pop Corners - Kettle Corn</v>
      </c>
      <c r="T3158" t="str">
        <f t="shared" si="246"/>
        <v>Food</v>
      </c>
      <c r="U3158" t="str">
        <f>IF(T3158="Cell is Blank - Dis-regard",_xlfn.XLOOKUP(S3158,'Categroy Lookup'!A:A,'Categroy Lookup'!B:B,"Cell is Blank - Dis-regard"),T3158)</f>
        <v>Food</v>
      </c>
      <c r="V3158" t="b">
        <f t="shared" si="248"/>
        <v>1</v>
      </c>
      <c r="W3158">
        <f t="shared" si="247"/>
        <v>1.5</v>
      </c>
      <c r="X3158" s="8">
        <f t="shared" si="249"/>
        <v>1</v>
      </c>
      <c r="Y3158" t="s">
        <v>606</v>
      </c>
      <c r="Z3158" t="s">
        <v>607</v>
      </c>
      <c r="AB3158" t="s">
        <v>683</v>
      </c>
      <c r="AC3158" t="s">
        <v>826</v>
      </c>
      <c r="AD3158">
        <v>2022</v>
      </c>
    </row>
    <row r="3159" spans="1:30" x14ac:dyDescent="0.25">
      <c r="A3159" t="s">
        <v>18</v>
      </c>
      <c r="B3159" t="s">
        <v>197</v>
      </c>
      <c r="C3159" t="s">
        <v>198</v>
      </c>
      <c r="D3159" t="s">
        <v>199</v>
      </c>
      <c r="E3159" t="s">
        <v>72</v>
      </c>
      <c r="F3159" t="s">
        <v>55</v>
      </c>
      <c r="G3159">
        <v>15155359503</v>
      </c>
      <c r="H3159" t="s">
        <v>324</v>
      </c>
      <c r="I3159" t="s">
        <v>33</v>
      </c>
      <c r="J3159">
        <v>144</v>
      </c>
      <c r="K3159">
        <v>1.5</v>
      </c>
      <c r="L3159">
        <v>1</v>
      </c>
      <c r="M3159">
        <v>144</v>
      </c>
      <c r="N3159">
        <v>1.5</v>
      </c>
      <c r="O3159">
        <v>1</v>
      </c>
      <c r="P3159">
        <v>1.5</v>
      </c>
      <c r="Q3159">
        <v>1.5</v>
      </c>
      <c r="R3159" s="1">
        <v>44705</v>
      </c>
      <c r="S3159" t="str">
        <f t="shared" si="245"/>
        <v>Poland Springs Water</v>
      </c>
      <c r="T3159" t="str">
        <f t="shared" si="246"/>
        <v>Water</v>
      </c>
      <c r="U3159" t="str">
        <f>IF(T3159="Cell is Blank - Dis-regard",_xlfn.XLOOKUP(S3159,'Categroy Lookup'!A:A,'Categroy Lookup'!B:B,"Cell is Blank - Dis-regard"),T3159)</f>
        <v>Water</v>
      </c>
      <c r="V3159" t="b">
        <f t="shared" si="248"/>
        <v>1</v>
      </c>
      <c r="W3159">
        <f t="shared" si="247"/>
        <v>1.5</v>
      </c>
      <c r="X3159" s="8">
        <f t="shared" si="249"/>
        <v>1</v>
      </c>
      <c r="Y3159" t="s">
        <v>72</v>
      </c>
      <c r="AB3159" t="s">
        <v>683</v>
      </c>
      <c r="AC3159" t="s">
        <v>826</v>
      </c>
      <c r="AD3159">
        <v>2022</v>
      </c>
    </row>
    <row r="3160" spans="1:30" x14ac:dyDescent="0.25">
      <c r="A3160" t="s">
        <v>18</v>
      </c>
      <c r="B3160" t="s">
        <v>197</v>
      </c>
      <c r="C3160" t="s">
        <v>198</v>
      </c>
      <c r="D3160" t="s">
        <v>199</v>
      </c>
      <c r="E3160" t="s">
        <v>250</v>
      </c>
      <c r="F3160" t="s">
        <v>27</v>
      </c>
      <c r="G3160">
        <v>15155366651</v>
      </c>
      <c r="H3160" t="s">
        <v>324</v>
      </c>
      <c r="I3160" t="s">
        <v>25</v>
      </c>
      <c r="J3160">
        <v>110</v>
      </c>
      <c r="K3160">
        <v>1.5</v>
      </c>
      <c r="L3160">
        <v>2</v>
      </c>
      <c r="M3160">
        <v>110</v>
      </c>
      <c r="N3160">
        <v>1.5</v>
      </c>
      <c r="O3160">
        <v>2</v>
      </c>
      <c r="P3160">
        <v>3</v>
      </c>
      <c r="Q3160">
        <v>5</v>
      </c>
      <c r="R3160" s="1">
        <v>44705</v>
      </c>
      <c r="S3160" t="str">
        <f t="shared" si="245"/>
        <v>Pop Corners - Kettle Corn</v>
      </c>
      <c r="T3160" t="str">
        <f t="shared" si="246"/>
        <v>Food</v>
      </c>
      <c r="U3160" t="str">
        <f>IF(T3160="Cell is Blank - Dis-regard",_xlfn.XLOOKUP(S3160,'Categroy Lookup'!A:A,'Categroy Lookup'!B:B,"Cell is Blank - Dis-regard"),T3160)</f>
        <v>Food</v>
      </c>
      <c r="V3160" t="b">
        <f t="shared" si="248"/>
        <v>1</v>
      </c>
      <c r="W3160">
        <f t="shared" si="247"/>
        <v>1.5</v>
      </c>
      <c r="X3160" s="8">
        <f t="shared" si="249"/>
        <v>1</v>
      </c>
      <c r="Y3160" t="s">
        <v>606</v>
      </c>
      <c r="Z3160" t="s">
        <v>607</v>
      </c>
      <c r="AB3160" t="s">
        <v>683</v>
      </c>
      <c r="AC3160" t="s">
        <v>826</v>
      </c>
      <c r="AD3160">
        <v>2022</v>
      </c>
    </row>
    <row r="3161" spans="1:30" x14ac:dyDescent="0.25">
      <c r="A3161" t="s">
        <v>18</v>
      </c>
      <c r="B3161" t="s">
        <v>197</v>
      </c>
      <c r="C3161" t="s">
        <v>198</v>
      </c>
      <c r="D3161" t="s">
        <v>199</v>
      </c>
      <c r="E3161" t="s">
        <v>298</v>
      </c>
      <c r="F3161" t="s">
        <v>27</v>
      </c>
      <c r="G3161">
        <v>15155366651</v>
      </c>
      <c r="H3161" t="s">
        <v>324</v>
      </c>
      <c r="I3161" t="s">
        <v>25</v>
      </c>
      <c r="J3161">
        <v>121</v>
      </c>
      <c r="K3161">
        <v>2</v>
      </c>
      <c r="L3161">
        <v>1</v>
      </c>
      <c r="M3161">
        <v>121</v>
      </c>
      <c r="N3161">
        <v>2</v>
      </c>
      <c r="O3161">
        <v>1</v>
      </c>
      <c r="P3161">
        <v>2</v>
      </c>
      <c r="Q3161">
        <v>5</v>
      </c>
      <c r="R3161" s="1">
        <v>44705</v>
      </c>
      <c r="S3161" t="str">
        <f t="shared" si="245"/>
        <v>Snyder's of Hanover Pretzel Pieces - Hot Buff</v>
      </c>
      <c r="T3161" t="str">
        <f t="shared" si="246"/>
        <v>Food</v>
      </c>
      <c r="U3161" t="str">
        <f>IF(T3161="Cell is Blank - Dis-regard",_xlfn.XLOOKUP(S3161,'Categroy Lookup'!A:A,'Categroy Lookup'!B:B,"Cell is Blank - Dis-regard"),T3161)</f>
        <v>Food</v>
      </c>
      <c r="V3161" t="b">
        <f t="shared" si="248"/>
        <v>1</v>
      </c>
      <c r="W3161">
        <f t="shared" si="247"/>
        <v>2</v>
      </c>
      <c r="X3161" s="8">
        <f t="shared" si="249"/>
        <v>1.3333333333333333</v>
      </c>
      <c r="Y3161" t="s">
        <v>622</v>
      </c>
      <c r="Z3161" t="s">
        <v>625</v>
      </c>
      <c r="AB3161" t="s">
        <v>683</v>
      </c>
      <c r="AC3161" t="s">
        <v>826</v>
      </c>
      <c r="AD3161">
        <v>2022</v>
      </c>
    </row>
    <row r="3162" spans="1:30" x14ac:dyDescent="0.25">
      <c r="A3162" t="s">
        <v>18</v>
      </c>
      <c r="B3162" t="s">
        <v>40</v>
      </c>
      <c r="C3162" t="s">
        <v>41</v>
      </c>
      <c r="D3162" t="s">
        <v>42</v>
      </c>
      <c r="E3162" t="s">
        <v>67</v>
      </c>
      <c r="F3162" t="s">
        <v>27</v>
      </c>
      <c r="G3162">
        <v>15155710598</v>
      </c>
      <c r="H3162" t="s">
        <v>324</v>
      </c>
      <c r="I3162" t="s">
        <v>25</v>
      </c>
      <c r="J3162">
        <v>122</v>
      </c>
      <c r="K3162">
        <v>1.5</v>
      </c>
      <c r="L3162">
        <v>1</v>
      </c>
      <c r="M3162">
        <v>122</v>
      </c>
      <c r="N3162">
        <v>1.5</v>
      </c>
      <c r="O3162">
        <v>1</v>
      </c>
      <c r="P3162">
        <v>1.5</v>
      </c>
      <c r="Q3162">
        <v>5.5</v>
      </c>
      <c r="R3162" s="1">
        <v>44705</v>
      </c>
      <c r="S3162" t="str">
        <f t="shared" si="245"/>
        <v>Mini Chips Ahoy</v>
      </c>
      <c r="T3162" t="str">
        <f t="shared" si="246"/>
        <v>Food</v>
      </c>
      <c r="U3162" t="str">
        <f>IF(T3162="Cell is Blank - Dis-regard",_xlfn.XLOOKUP(S3162,'Categroy Lookup'!A:A,'Categroy Lookup'!B:B,"Cell is Blank - Dis-regard"),T3162)</f>
        <v>Food</v>
      </c>
      <c r="V3162" t="b">
        <f t="shared" si="248"/>
        <v>1</v>
      </c>
      <c r="W3162">
        <f t="shared" si="247"/>
        <v>1.5</v>
      </c>
      <c r="X3162" s="8">
        <f t="shared" si="249"/>
        <v>1</v>
      </c>
      <c r="Y3162" t="s">
        <v>67</v>
      </c>
      <c r="AB3162" t="s">
        <v>683</v>
      </c>
      <c r="AC3162" t="s">
        <v>826</v>
      </c>
      <c r="AD3162">
        <v>2022</v>
      </c>
    </row>
    <row r="3163" spans="1:30" x14ac:dyDescent="0.25">
      <c r="A3163" t="s">
        <v>18</v>
      </c>
      <c r="B3163" t="s">
        <v>40</v>
      </c>
      <c r="C3163" t="s">
        <v>41</v>
      </c>
      <c r="D3163" t="s">
        <v>42</v>
      </c>
      <c r="E3163" t="s">
        <v>48</v>
      </c>
      <c r="F3163" t="s">
        <v>27</v>
      </c>
      <c r="G3163">
        <v>15155710598</v>
      </c>
      <c r="H3163" t="s">
        <v>324</v>
      </c>
      <c r="I3163" t="s">
        <v>25</v>
      </c>
      <c r="J3163">
        <v>134</v>
      </c>
      <c r="K3163">
        <v>2</v>
      </c>
      <c r="L3163">
        <v>2</v>
      </c>
      <c r="M3163">
        <v>134</v>
      </c>
      <c r="N3163">
        <v>2</v>
      </c>
      <c r="O3163">
        <v>2</v>
      </c>
      <c r="P3163">
        <v>4</v>
      </c>
      <c r="Q3163">
        <v>5.5</v>
      </c>
      <c r="R3163" s="1">
        <v>44705</v>
      </c>
      <c r="S3163" t="str">
        <f t="shared" si="245"/>
        <v>KitKat - Crisp Wafers</v>
      </c>
      <c r="T3163" t="str">
        <f t="shared" si="246"/>
        <v>Food</v>
      </c>
      <c r="U3163" t="str">
        <f>IF(T3163="Cell is Blank - Dis-regard",_xlfn.XLOOKUP(S3163,'Categroy Lookup'!A:A,'Categroy Lookup'!B:B,"Cell is Blank - Dis-regard"),T3163)</f>
        <v>Food</v>
      </c>
      <c r="V3163" t="b">
        <f t="shared" si="248"/>
        <v>1</v>
      </c>
      <c r="W3163">
        <f t="shared" si="247"/>
        <v>2</v>
      </c>
      <c r="X3163" s="8">
        <f t="shared" si="249"/>
        <v>1.3333333333333333</v>
      </c>
      <c r="Y3163" t="s">
        <v>482</v>
      </c>
      <c r="Z3163" t="s">
        <v>483</v>
      </c>
      <c r="AB3163" t="s">
        <v>683</v>
      </c>
      <c r="AC3163" t="s">
        <v>826</v>
      </c>
      <c r="AD3163">
        <v>2022</v>
      </c>
    </row>
    <row r="3164" spans="1:30" x14ac:dyDescent="0.25">
      <c r="A3164" t="s">
        <v>18</v>
      </c>
      <c r="B3164" t="s">
        <v>197</v>
      </c>
      <c r="C3164" t="s">
        <v>198</v>
      </c>
      <c r="D3164" t="s">
        <v>199</v>
      </c>
      <c r="E3164" t="s">
        <v>325</v>
      </c>
      <c r="G3164">
        <v>15155730083</v>
      </c>
      <c r="H3164" t="s">
        <v>324</v>
      </c>
      <c r="I3164" t="s">
        <v>25</v>
      </c>
      <c r="J3164">
        <v>162</v>
      </c>
      <c r="K3164">
        <v>4</v>
      </c>
      <c r="L3164">
        <v>1</v>
      </c>
      <c r="M3164">
        <v>162</v>
      </c>
      <c r="N3164">
        <v>4</v>
      </c>
      <c r="O3164">
        <v>1</v>
      </c>
      <c r="P3164">
        <v>4</v>
      </c>
      <c r="Q3164">
        <v>4</v>
      </c>
      <c r="R3164" s="1">
        <v>44705</v>
      </c>
      <c r="S3164" t="str">
        <f t="shared" si="245"/>
        <v>Teddy Grahams - Go Paks</v>
      </c>
      <c r="T3164" t="str">
        <f t="shared" si="246"/>
        <v>Cell is Blank - Dis-regard</v>
      </c>
      <c r="U3164" t="str">
        <f>IF(T3164="Cell is Blank - Dis-regard",_xlfn.XLOOKUP(S3164,'Categroy Lookup'!A:A,'Categroy Lookup'!B:B,"Cell is Blank - Dis-regard"),T3164)</f>
        <v>Food</v>
      </c>
      <c r="V3164" t="b">
        <f t="shared" si="248"/>
        <v>1</v>
      </c>
      <c r="W3164">
        <f t="shared" si="247"/>
        <v>4</v>
      </c>
      <c r="X3164" s="8">
        <f t="shared" si="249"/>
        <v>2.6666666666666665</v>
      </c>
      <c r="Y3164" t="s">
        <v>633</v>
      </c>
      <c r="Z3164" t="s">
        <v>603</v>
      </c>
      <c r="AB3164" t="s">
        <v>683</v>
      </c>
      <c r="AC3164" t="s">
        <v>826</v>
      </c>
      <c r="AD3164">
        <v>2022</v>
      </c>
    </row>
    <row r="3165" spans="1:30" x14ac:dyDescent="0.25">
      <c r="A3165" t="s">
        <v>18</v>
      </c>
      <c r="B3165" t="s">
        <v>36</v>
      </c>
      <c r="C3165" t="s">
        <v>37</v>
      </c>
      <c r="D3165" t="s">
        <v>38</v>
      </c>
      <c r="E3165" t="s">
        <v>101</v>
      </c>
      <c r="F3165" t="s">
        <v>27</v>
      </c>
      <c r="G3165">
        <v>15156006173</v>
      </c>
      <c r="H3165" t="s">
        <v>324</v>
      </c>
      <c r="I3165" t="s">
        <v>33</v>
      </c>
      <c r="J3165">
        <v>111</v>
      </c>
      <c r="K3165">
        <v>1.5</v>
      </c>
      <c r="L3165">
        <v>1</v>
      </c>
      <c r="M3165">
        <v>111</v>
      </c>
      <c r="N3165">
        <v>1.5</v>
      </c>
      <c r="O3165">
        <v>1</v>
      </c>
      <c r="P3165">
        <v>1.5</v>
      </c>
      <c r="Q3165">
        <v>1.5</v>
      </c>
      <c r="R3165" s="1">
        <v>44705</v>
      </c>
      <c r="S3165" t="str">
        <f t="shared" si="245"/>
        <v>Miss Vickie's Potato Chip - Smokehouse BBQ</v>
      </c>
      <c r="T3165" t="str">
        <f t="shared" si="246"/>
        <v>Food</v>
      </c>
      <c r="U3165" t="str">
        <f>IF(T3165="Cell is Blank - Dis-regard",_xlfn.XLOOKUP(S3165,'Categroy Lookup'!A:A,'Categroy Lookup'!B:B,"Cell is Blank - Dis-regard"),T3165)</f>
        <v>Food</v>
      </c>
      <c r="V3165" t="b">
        <f t="shared" si="248"/>
        <v>1</v>
      </c>
      <c r="W3165">
        <f t="shared" si="247"/>
        <v>1.5</v>
      </c>
      <c r="X3165" s="8">
        <f t="shared" si="249"/>
        <v>1</v>
      </c>
      <c r="Y3165" t="s">
        <v>473</v>
      </c>
      <c r="Z3165" t="s">
        <v>530</v>
      </c>
      <c r="AB3165" t="s">
        <v>683</v>
      </c>
      <c r="AC3165" t="s">
        <v>826</v>
      </c>
      <c r="AD3165">
        <v>2022</v>
      </c>
    </row>
    <row r="3166" spans="1:30" x14ac:dyDescent="0.25">
      <c r="A3166" t="s">
        <v>18</v>
      </c>
      <c r="B3166" t="s">
        <v>197</v>
      </c>
      <c r="C3166" t="s">
        <v>198</v>
      </c>
      <c r="D3166" t="s">
        <v>199</v>
      </c>
      <c r="E3166" t="s">
        <v>304</v>
      </c>
      <c r="F3166" t="s">
        <v>27</v>
      </c>
      <c r="G3166">
        <v>15156329756</v>
      </c>
      <c r="H3166" t="s">
        <v>324</v>
      </c>
      <c r="I3166" t="s">
        <v>33</v>
      </c>
      <c r="J3166">
        <v>122</v>
      </c>
      <c r="K3166">
        <v>1.25</v>
      </c>
      <c r="L3166">
        <v>1</v>
      </c>
      <c r="M3166">
        <v>122</v>
      </c>
      <c r="N3166">
        <v>1.25</v>
      </c>
      <c r="O3166">
        <v>1</v>
      </c>
      <c r="P3166">
        <v>1.25</v>
      </c>
      <c r="Q3166">
        <v>1.25</v>
      </c>
      <c r="R3166" s="1">
        <v>44705</v>
      </c>
      <c r="S3166" t="str">
        <f t="shared" si="245"/>
        <v>Goldfish Baked - Cheddar</v>
      </c>
      <c r="T3166" t="str">
        <f t="shared" si="246"/>
        <v>Food</v>
      </c>
      <c r="U3166" t="str">
        <f>IF(T3166="Cell is Blank - Dis-regard",_xlfn.XLOOKUP(S3166,'Categroy Lookup'!A:A,'Categroy Lookup'!B:B,"Cell is Blank - Dis-regard"),T3166)</f>
        <v>Food</v>
      </c>
      <c r="V3166" t="b">
        <f t="shared" si="248"/>
        <v>1</v>
      </c>
      <c r="W3166">
        <f t="shared" si="247"/>
        <v>1.25</v>
      </c>
      <c r="X3166" s="8">
        <f t="shared" si="249"/>
        <v>0.83333333333333337</v>
      </c>
      <c r="Y3166" t="s">
        <v>628</v>
      </c>
      <c r="Z3166" t="s">
        <v>629</v>
      </c>
      <c r="AB3166" t="s">
        <v>683</v>
      </c>
      <c r="AC3166" t="s">
        <v>826</v>
      </c>
      <c r="AD3166">
        <v>2022</v>
      </c>
    </row>
    <row r="3167" spans="1:30" x14ac:dyDescent="0.25">
      <c r="A3167" t="s">
        <v>18</v>
      </c>
      <c r="B3167" t="s">
        <v>197</v>
      </c>
      <c r="C3167" t="s">
        <v>198</v>
      </c>
      <c r="D3167" t="s">
        <v>199</v>
      </c>
      <c r="E3167" t="s">
        <v>304</v>
      </c>
      <c r="F3167" t="s">
        <v>27</v>
      </c>
      <c r="G3167">
        <v>15156340859</v>
      </c>
      <c r="H3167" t="s">
        <v>324</v>
      </c>
      <c r="I3167" t="s">
        <v>33</v>
      </c>
      <c r="J3167">
        <v>122</v>
      </c>
      <c r="K3167">
        <v>1.25</v>
      </c>
      <c r="L3167">
        <v>1</v>
      </c>
      <c r="M3167">
        <v>122</v>
      </c>
      <c r="N3167">
        <v>1.25</v>
      </c>
      <c r="O3167">
        <v>1</v>
      </c>
      <c r="P3167">
        <v>1.25</v>
      </c>
      <c r="Q3167">
        <v>1.25</v>
      </c>
      <c r="R3167" s="1">
        <v>44705</v>
      </c>
      <c r="S3167" t="str">
        <f t="shared" si="245"/>
        <v>Goldfish Baked - Cheddar</v>
      </c>
      <c r="T3167" t="str">
        <f t="shared" si="246"/>
        <v>Food</v>
      </c>
      <c r="U3167" t="str">
        <f>IF(T3167="Cell is Blank - Dis-regard",_xlfn.XLOOKUP(S3167,'Categroy Lookup'!A:A,'Categroy Lookup'!B:B,"Cell is Blank - Dis-regard"),T3167)</f>
        <v>Food</v>
      </c>
      <c r="V3167" t="b">
        <f t="shared" si="248"/>
        <v>1</v>
      </c>
      <c r="W3167">
        <f t="shared" si="247"/>
        <v>1.25</v>
      </c>
      <c r="X3167" s="8">
        <f t="shared" si="249"/>
        <v>0.83333333333333337</v>
      </c>
      <c r="Y3167" t="s">
        <v>628</v>
      </c>
      <c r="Z3167" t="s">
        <v>629</v>
      </c>
      <c r="AB3167" t="s">
        <v>683</v>
      </c>
      <c r="AC3167" t="s">
        <v>826</v>
      </c>
      <c r="AD3167">
        <v>2022</v>
      </c>
    </row>
    <row r="3168" spans="1:30" x14ac:dyDescent="0.25">
      <c r="A3168" t="s">
        <v>18</v>
      </c>
      <c r="B3168" t="s">
        <v>197</v>
      </c>
      <c r="C3168" t="s">
        <v>198</v>
      </c>
      <c r="D3168" t="s">
        <v>199</v>
      </c>
      <c r="E3168" t="s">
        <v>79</v>
      </c>
      <c r="F3168" t="s">
        <v>27</v>
      </c>
      <c r="G3168">
        <v>15156356215</v>
      </c>
      <c r="H3168" t="s">
        <v>324</v>
      </c>
      <c r="I3168" t="s">
        <v>33</v>
      </c>
      <c r="J3168">
        <v>112</v>
      </c>
      <c r="K3168">
        <v>1.5</v>
      </c>
      <c r="L3168">
        <v>1</v>
      </c>
      <c r="M3168">
        <v>112</v>
      </c>
      <c r="N3168">
        <v>1.5</v>
      </c>
      <c r="O3168">
        <v>1</v>
      </c>
      <c r="P3168">
        <v>1.5</v>
      </c>
      <c r="Q3168">
        <v>1.5</v>
      </c>
      <c r="R3168" s="1">
        <v>44705</v>
      </c>
      <c r="S3168" t="str">
        <f t="shared" si="245"/>
        <v>SunChips Multigrain - Harvest Cheddar</v>
      </c>
      <c r="T3168" t="str">
        <f t="shared" si="246"/>
        <v>Food</v>
      </c>
      <c r="U3168" t="str">
        <f>IF(T3168="Cell is Blank - Dis-regard",_xlfn.XLOOKUP(S3168,'Categroy Lookup'!A:A,'Categroy Lookup'!B:B,"Cell is Blank - Dis-regard"),T3168)</f>
        <v>Food</v>
      </c>
      <c r="V3168" t="b">
        <f t="shared" si="248"/>
        <v>1</v>
      </c>
      <c r="W3168">
        <f t="shared" si="247"/>
        <v>1.5</v>
      </c>
      <c r="X3168" s="8">
        <f t="shared" si="249"/>
        <v>1</v>
      </c>
      <c r="Y3168" t="s">
        <v>502</v>
      </c>
      <c r="Z3168" t="s">
        <v>515</v>
      </c>
      <c r="AB3168" t="s">
        <v>683</v>
      </c>
      <c r="AC3168" t="s">
        <v>826</v>
      </c>
      <c r="AD3168">
        <v>2022</v>
      </c>
    </row>
    <row r="3169" spans="1:30" x14ac:dyDescent="0.25">
      <c r="A3169" t="s">
        <v>18</v>
      </c>
      <c r="B3169" t="s">
        <v>197</v>
      </c>
      <c r="C3169" t="s">
        <v>198</v>
      </c>
      <c r="D3169" t="s">
        <v>199</v>
      </c>
      <c r="E3169" t="s">
        <v>72</v>
      </c>
      <c r="F3169" t="s">
        <v>55</v>
      </c>
      <c r="G3169">
        <v>15156661691</v>
      </c>
      <c r="H3169" t="s">
        <v>324</v>
      </c>
      <c r="I3169" t="s">
        <v>25</v>
      </c>
      <c r="J3169">
        <v>144</v>
      </c>
      <c r="K3169">
        <v>1.5</v>
      </c>
      <c r="L3169">
        <v>1</v>
      </c>
      <c r="M3169">
        <v>144</v>
      </c>
      <c r="N3169">
        <v>1.5</v>
      </c>
      <c r="O3169">
        <v>1</v>
      </c>
      <c r="P3169">
        <v>1.5</v>
      </c>
      <c r="Q3169">
        <v>1.5</v>
      </c>
      <c r="R3169" s="1">
        <v>44705</v>
      </c>
      <c r="S3169" t="str">
        <f t="shared" si="245"/>
        <v>Poland Springs Water</v>
      </c>
      <c r="T3169" t="str">
        <f t="shared" si="246"/>
        <v>Water</v>
      </c>
      <c r="U3169" t="str">
        <f>IF(T3169="Cell is Blank - Dis-regard",_xlfn.XLOOKUP(S3169,'Categroy Lookup'!A:A,'Categroy Lookup'!B:B,"Cell is Blank - Dis-regard"),T3169)</f>
        <v>Water</v>
      </c>
      <c r="V3169" t="b">
        <f t="shared" si="248"/>
        <v>1</v>
      </c>
      <c r="W3169">
        <f t="shared" si="247"/>
        <v>1.5</v>
      </c>
      <c r="X3169" s="8">
        <f t="shared" si="249"/>
        <v>1</v>
      </c>
      <c r="Y3169" t="s">
        <v>72</v>
      </c>
      <c r="AB3169" t="s">
        <v>683</v>
      </c>
      <c r="AC3169" t="s">
        <v>826</v>
      </c>
      <c r="AD3169">
        <v>2022</v>
      </c>
    </row>
    <row r="3170" spans="1:30" x14ac:dyDescent="0.25">
      <c r="A3170" t="s">
        <v>18</v>
      </c>
      <c r="B3170" t="s">
        <v>197</v>
      </c>
      <c r="C3170" t="s">
        <v>198</v>
      </c>
      <c r="D3170" t="s">
        <v>199</v>
      </c>
      <c r="E3170" t="s">
        <v>206</v>
      </c>
      <c r="F3170" t="s">
        <v>31</v>
      </c>
      <c r="G3170">
        <v>15156690540</v>
      </c>
      <c r="H3170" t="s">
        <v>324</v>
      </c>
      <c r="I3170" t="s">
        <v>25</v>
      </c>
      <c r="J3170">
        <v>140</v>
      </c>
      <c r="K3170">
        <v>2</v>
      </c>
      <c r="L3170">
        <v>1</v>
      </c>
      <c r="M3170">
        <v>140</v>
      </c>
      <c r="N3170">
        <v>2</v>
      </c>
      <c r="O3170">
        <v>1</v>
      </c>
      <c r="P3170">
        <v>2</v>
      </c>
      <c r="Q3170">
        <v>2</v>
      </c>
      <c r="R3170" s="1">
        <v>44705</v>
      </c>
      <c r="S3170" t="str">
        <f t="shared" si="245"/>
        <v>Iberia Coconut Water</v>
      </c>
      <c r="T3170" t="str">
        <f t="shared" si="246"/>
        <v>Non Carbonated</v>
      </c>
      <c r="U3170" t="str">
        <f>IF(T3170="Cell is Blank - Dis-regard",_xlfn.XLOOKUP(S3170,'Categroy Lookup'!A:A,'Categroy Lookup'!B:B,"Cell is Blank - Dis-regard"),T3170)</f>
        <v>Non Carbonated</v>
      </c>
      <c r="V3170" t="b">
        <f t="shared" si="248"/>
        <v>1</v>
      </c>
      <c r="W3170">
        <f t="shared" si="247"/>
        <v>2</v>
      </c>
      <c r="X3170" s="8">
        <f t="shared" si="249"/>
        <v>1.3333333333333333</v>
      </c>
      <c r="Y3170" t="s">
        <v>206</v>
      </c>
      <c r="AB3170" t="s">
        <v>683</v>
      </c>
      <c r="AC3170" t="s">
        <v>826</v>
      </c>
      <c r="AD3170">
        <v>2022</v>
      </c>
    </row>
    <row r="3171" spans="1:30" x14ac:dyDescent="0.25">
      <c r="A3171" t="s">
        <v>18</v>
      </c>
      <c r="B3171" t="s">
        <v>40</v>
      </c>
      <c r="C3171" t="s">
        <v>41</v>
      </c>
      <c r="D3171" t="s">
        <v>42</v>
      </c>
      <c r="E3171" t="s">
        <v>82</v>
      </c>
      <c r="F3171" t="s">
        <v>31</v>
      </c>
      <c r="G3171">
        <v>15156962845</v>
      </c>
      <c r="H3171" t="s">
        <v>324</v>
      </c>
      <c r="I3171" t="s">
        <v>25</v>
      </c>
      <c r="J3171">
        <v>145</v>
      </c>
      <c r="K3171">
        <v>2.5</v>
      </c>
      <c r="L3171">
        <v>1</v>
      </c>
      <c r="M3171">
        <v>145</v>
      </c>
      <c r="N3171">
        <v>2.5</v>
      </c>
      <c r="O3171">
        <v>1</v>
      </c>
      <c r="P3171">
        <v>2.5</v>
      </c>
      <c r="Q3171">
        <v>2.5</v>
      </c>
      <c r="R3171" s="1">
        <v>44705</v>
      </c>
      <c r="S3171" t="str">
        <f t="shared" si="245"/>
        <v>Snapple Diet Tea - Peach Tea</v>
      </c>
      <c r="T3171" t="str">
        <f t="shared" si="246"/>
        <v>Non Carbonated</v>
      </c>
      <c r="U3171" t="str">
        <f>IF(T3171="Cell is Blank - Dis-regard",_xlfn.XLOOKUP(S3171,'Categroy Lookup'!A:A,'Categroy Lookup'!B:B,"Cell is Blank - Dis-regard"),T3171)</f>
        <v>Non Carbonated</v>
      </c>
      <c r="V3171" t="b">
        <f t="shared" si="248"/>
        <v>1</v>
      </c>
      <c r="W3171">
        <f t="shared" si="247"/>
        <v>2.5</v>
      </c>
      <c r="X3171" s="8">
        <f t="shared" si="249"/>
        <v>1.6666666666666667</v>
      </c>
      <c r="Y3171" t="s">
        <v>478</v>
      </c>
      <c r="Z3171" t="s">
        <v>517</v>
      </c>
      <c r="AB3171" t="s">
        <v>683</v>
      </c>
      <c r="AC3171" t="s">
        <v>826</v>
      </c>
      <c r="AD3171">
        <v>2022</v>
      </c>
    </row>
    <row r="3172" spans="1:30" x14ac:dyDescent="0.25">
      <c r="A3172" t="s">
        <v>18</v>
      </c>
      <c r="B3172" t="s">
        <v>197</v>
      </c>
      <c r="C3172" t="s">
        <v>198</v>
      </c>
      <c r="D3172" t="s">
        <v>199</v>
      </c>
      <c r="E3172" t="s">
        <v>261</v>
      </c>
      <c r="F3172" t="s">
        <v>31</v>
      </c>
      <c r="G3172">
        <v>15156962963</v>
      </c>
      <c r="H3172" t="s">
        <v>324</v>
      </c>
      <c r="I3172" t="s">
        <v>33</v>
      </c>
      <c r="J3172">
        <v>145</v>
      </c>
      <c r="K3172">
        <v>2.75</v>
      </c>
      <c r="L3172">
        <v>1</v>
      </c>
      <c r="M3172">
        <v>145</v>
      </c>
      <c r="N3172">
        <v>2.75</v>
      </c>
      <c r="O3172">
        <v>1</v>
      </c>
      <c r="P3172">
        <v>2.75</v>
      </c>
      <c r="Q3172">
        <v>2.75</v>
      </c>
      <c r="R3172" s="1">
        <v>44705</v>
      </c>
      <c r="S3172" t="str">
        <f t="shared" si="245"/>
        <v>Bai Antioxidant - Tanzania Lemon Super Tea</v>
      </c>
      <c r="T3172" t="str">
        <f t="shared" si="246"/>
        <v>Non Carbonated</v>
      </c>
      <c r="U3172" t="str">
        <f>IF(T3172="Cell is Blank - Dis-regard",_xlfn.XLOOKUP(S3172,'Categroy Lookup'!A:A,'Categroy Lookup'!B:B,"Cell is Blank - Dis-regard"),T3172)</f>
        <v>Non Carbonated</v>
      </c>
      <c r="V3172" t="b">
        <f t="shared" si="248"/>
        <v>1</v>
      </c>
      <c r="W3172">
        <f t="shared" si="247"/>
        <v>2.75</v>
      </c>
      <c r="X3172" s="8">
        <f t="shared" si="249"/>
        <v>1.8333333333333333</v>
      </c>
      <c r="Y3172" t="s">
        <v>471</v>
      </c>
      <c r="Z3172" t="s">
        <v>611</v>
      </c>
      <c r="AB3172" t="s">
        <v>683</v>
      </c>
      <c r="AC3172" t="s">
        <v>826</v>
      </c>
      <c r="AD3172">
        <v>2022</v>
      </c>
    </row>
    <row r="3173" spans="1:30" x14ac:dyDescent="0.25">
      <c r="A3173" t="s">
        <v>18</v>
      </c>
      <c r="B3173" t="s">
        <v>40</v>
      </c>
      <c r="C3173" t="s">
        <v>41</v>
      </c>
      <c r="D3173" t="s">
        <v>42</v>
      </c>
      <c r="E3173" t="s">
        <v>48</v>
      </c>
      <c r="F3173" t="s">
        <v>27</v>
      </c>
      <c r="G3173">
        <v>15157084225</v>
      </c>
      <c r="H3173" t="s">
        <v>324</v>
      </c>
      <c r="I3173" t="s">
        <v>25</v>
      </c>
      <c r="J3173">
        <v>138</v>
      </c>
      <c r="K3173">
        <v>2.5</v>
      </c>
      <c r="L3173">
        <v>1</v>
      </c>
      <c r="M3173">
        <v>138</v>
      </c>
      <c r="N3173">
        <v>2.5</v>
      </c>
      <c r="O3173">
        <v>1</v>
      </c>
      <c r="P3173">
        <v>2.5</v>
      </c>
      <c r="Q3173">
        <v>2.5</v>
      </c>
      <c r="R3173" s="1">
        <v>44705</v>
      </c>
      <c r="S3173" t="str">
        <f t="shared" si="245"/>
        <v>KitKat - Crisp Wafers</v>
      </c>
      <c r="T3173" t="str">
        <f t="shared" si="246"/>
        <v>Food</v>
      </c>
      <c r="U3173" t="str">
        <f>IF(T3173="Cell is Blank - Dis-regard",_xlfn.XLOOKUP(S3173,'Categroy Lookup'!A:A,'Categroy Lookup'!B:B,"Cell is Blank - Dis-regard"),T3173)</f>
        <v>Food</v>
      </c>
      <c r="V3173" t="b">
        <f t="shared" si="248"/>
        <v>1</v>
      </c>
      <c r="W3173">
        <f t="shared" si="247"/>
        <v>2.5</v>
      </c>
      <c r="X3173" s="8">
        <f t="shared" si="249"/>
        <v>1.6666666666666667</v>
      </c>
      <c r="Y3173" t="s">
        <v>482</v>
      </c>
      <c r="Z3173" t="s">
        <v>483</v>
      </c>
      <c r="AB3173" t="s">
        <v>683</v>
      </c>
      <c r="AC3173" t="s">
        <v>826</v>
      </c>
      <c r="AD3173">
        <v>2022</v>
      </c>
    </row>
    <row r="3174" spans="1:30" x14ac:dyDescent="0.25">
      <c r="A3174" t="s">
        <v>18</v>
      </c>
      <c r="B3174" t="s">
        <v>28</v>
      </c>
      <c r="C3174" t="s">
        <v>20</v>
      </c>
      <c r="D3174" t="s">
        <v>29</v>
      </c>
      <c r="E3174" t="s">
        <v>98</v>
      </c>
      <c r="F3174" t="s">
        <v>27</v>
      </c>
      <c r="G3174">
        <v>15156986992</v>
      </c>
      <c r="H3174" t="s">
        <v>324</v>
      </c>
      <c r="I3174" t="s">
        <v>33</v>
      </c>
      <c r="J3174">
        <v>123</v>
      </c>
      <c r="K3174">
        <v>1.5</v>
      </c>
      <c r="L3174">
        <v>1</v>
      </c>
      <c r="M3174">
        <v>123</v>
      </c>
      <c r="N3174">
        <v>1.5</v>
      </c>
      <c r="O3174">
        <v>1</v>
      </c>
      <c r="P3174">
        <v>1.5</v>
      </c>
      <c r="Q3174">
        <v>1.5</v>
      </c>
      <c r="R3174" s="1">
        <v>44705</v>
      </c>
      <c r="S3174" t="str">
        <f t="shared" si="245"/>
        <v>CheezIt - Original</v>
      </c>
      <c r="T3174" t="str">
        <f t="shared" si="246"/>
        <v>Food</v>
      </c>
      <c r="U3174" t="str">
        <f>IF(T3174="Cell is Blank - Dis-regard",_xlfn.XLOOKUP(S3174,'Categroy Lookup'!A:A,'Categroy Lookup'!B:B,"Cell is Blank - Dis-regard"),T3174)</f>
        <v>Food</v>
      </c>
      <c r="V3174" t="b">
        <f t="shared" si="248"/>
        <v>1</v>
      </c>
      <c r="W3174">
        <f t="shared" si="247"/>
        <v>1.5</v>
      </c>
      <c r="X3174" s="8">
        <f t="shared" si="249"/>
        <v>1</v>
      </c>
      <c r="Y3174" t="s">
        <v>528</v>
      </c>
      <c r="Z3174" t="s">
        <v>512</v>
      </c>
      <c r="AB3174" t="s">
        <v>683</v>
      </c>
      <c r="AC3174" t="s">
        <v>826</v>
      </c>
      <c r="AD3174">
        <v>2022</v>
      </c>
    </row>
    <row r="3175" spans="1:30" x14ac:dyDescent="0.25">
      <c r="A3175" t="s">
        <v>18</v>
      </c>
      <c r="B3175" t="s">
        <v>197</v>
      </c>
      <c r="C3175" t="s">
        <v>198</v>
      </c>
      <c r="D3175" t="s">
        <v>199</v>
      </c>
      <c r="E3175" t="s">
        <v>72</v>
      </c>
      <c r="F3175" t="s">
        <v>55</v>
      </c>
      <c r="G3175">
        <v>15157114441</v>
      </c>
      <c r="H3175" t="s">
        <v>324</v>
      </c>
      <c r="I3175" t="s">
        <v>25</v>
      </c>
      <c r="J3175">
        <v>144</v>
      </c>
      <c r="K3175">
        <v>1.5</v>
      </c>
      <c r="L3175">
        <v>1</v>
      </c>
      <c r="M3175">
        <v>144</v>
      </c>
      <c r="N3175">
        <v>1.5</v>
      </c>
      <c r="O3175">
        <v>1</v>
      </c>
      <c r="P3175">
        <v>1.5</v>
      </c>
      <c r="Q3175">
        <v>1.5</v>
      </c>
      <c r="R3175" s="1">
        <v>44705</v>
      </c>
      <c r="S3175" t="str">
        <f t="shared" si="245"/>
        <v>Poland Springs Water</v>
      </c>
      <c r="T3175" t="str">
        <f t="shared" si="246"/>
        <v>Water</v>
      </c>
      <c r="U3175" t="str">
        <f>IF(T3175="Cell is Blank - Dis-regard",_xlfn.XLOOKUP(S3175,'Categroy Lookup'!A:A,'Categroy Lookup'!B:B,"Cell is Blank - Dis-regard"),T3175)</f>
        <v>Water</v>
      </c>
      <c r="V3175" t="b">
        <f t="shared" si="248"/>
        <v>1</v>
      </c>
      <c r="W3175">
        <f t="shared" si="247"/>
        <v>1.5</v>
      </c>
      <c r="X3175" s="8">
        <f t="shared" si="249"/>
        <v>1</v>
      </c>
      <c r="Y3175" t="s">
        <v>72</v>
      </c>
      <c r="AB3175" t="s">
        <v>683</v>
      </c>
      <c r="AC3175" t="s">
        <v>826</v>
      </c>
      <c r="AD3175">
        <v>2022</v>
      </c>
    </row>
    <row r="3176" spans="1:30" x14ac:dyDescent="0.25">
      <c r="A3176" t="s">
        <v>18</v>
      </c>
      <c r="B3176" t="s">
        <v>197</v>
      </c>
      <c r="C3176" t="s">
        <v>198</v>
      </c>
      <c r="D3176" t="s">
        <v>199</v>
      </c>
      <c r="E3176" t="s">
        <v>294</v>
      </c>
      <c r="F3176" t="s">
        <v>27</v>
      </c>
      <c r="G3176">
        <v>15157226922</v>
      </c>
      <c r="H3176" t="s">
        <v>324</v>
      </c>
      <c r="I3176" t="s">
        <v>25</v>
      </c>
      <c r="J3176">
        <v>120</v>
      </c>
      <c r="K3176">
        <v>2</v>
      </c>
      <c r="L3176">
        <v>1</v>
      </c>
      <c r="M3176">
        <v>120</v>
      </c>
      <c r="N3176">
        <v>2</v>
      </c>
      <c r="O3176">
        <v>1</v>
      </c>
      <c r="P3176">
        <v>2</v>
      </c>
      <c r="Q3176">
        <v>3.5</v>
      </c>
      <c r="R3176" s="1">
        <v>44705</v>
      </c>
      <c r="S3176" t="str">
        <f t="shared" si="245"/>
        <v>Snyder's of Hanover Pretzel Pieces - Honey Mu</v>
      </c>
      <c r="T3176" t="str">
        <f t="shared" si="246"/>
        <v>Food</v>
      </c>
      <c r="U3176" t="str">
        <f>IF(T3176="Cell is Blank - Dis-regard",_xlfn.XLOOKUP(S3176,'Categroy Lookup'!A:A,'Categroy Lookup'!B:B,"Cell is Blank - Dis-regard"),T3176)</f>
        <v>Food</v>
      </c>
      <c r="V3176" t="b">
        <f t="shared" si="248"/>
        <v>1</v>
      </c>
      <c r="W3176">
        <f t="shared" si="247"/>
        <v>2</v>
      </c>
      <c r="X3176" s="8">
        <f t="shared" si="249"/>
        <v>1.3333333333333333</v>
      </c>
      <c r="Y3176" t="s">
        <v>622</v>
      </c>
      <c r="Z3176" t="s">
        <v>623</v>
      </c>
      <c r="AB3176" t="s">
        <v>683</v>
      </c>
      <c r="AC3176" t="s">
        <v>826</v>
      </c>
      <c r="AD3176">
        <v>2022</v>
      </c>
    </row>
    <row r="3177" spans="1:30" x14ac:dyDescent="0.25">
      <c r="A3177" t="s">
        <v>18</v>
      </c>
      <c r="B3177" t="s">
        <v>197</v>
      </c>
      <c r="C3177" t="s">
        <v>198</v>
      </c>
      <c r="D3177" t="s">
        <v>199</v>
      </c>
      <c r="E3177" t="s">
        <v>72</v>
      </c>
      <c r="F3177" t="s">
        <v>55</v>
      </c>
      <c r="G3177">
        <v>15157226922</v>
      </c>
      <c r="H3177" t="s">
        <v>324</v>
      </c>
      <c r="I3177" t="s">
        <v>25</v>
      </c>
      <c r="J3177">
        <v>144</v>
      </c>
      <c r="K3177">
        <v>1.5</v>
      </c>
      <c r="L3177">
        <v>1</v>
      </c>
      <c r="M3177">
        <v>144</v>
      </c>
      <c r="N3177">
        <v>1.5</v>
      </c>
      <c r="O3177">
        <v>1</v>
      </c>
      <c r="P3177">
        <v>1.5</v>
      </c>
      <c r="Q3177">
        <v>3.5</v>
      </c>
      <c r="R3177" s="1">
        <v>44705</v>
      </c>
      <c r="S3177" t="str">
        <f t="shared" si="245"/>
        <v>Poland Springs Water</v>
      </c>
      <c r="T3177" t="str">
        <f t="shared" si="246"/>
        <v>Water</v>
      </c>
      <c r="U3177" t="str">
        <f>IF(T3177="Cell is Blank - Dis-regard",_xlfn.XLOOKUP(S3177,'Categroy Lookup'!A:A,'Categroy Lookup'!B:B,"Cell is Blank - Dis-regard"),T3177)</f>
        <v>Water</v>
      </c>
      <c r="V3177" t="b">
        <f t="shared" si="248"/>
        <v>1</v>
      </c>
      <c r="W3177">
        <f t="shared" si="247"/>
        <v>1.5</v>
      </c>
      <c r="X3177" s="8">
        <f t="shared" si="249"/>
        <v>1</v>
      </c>
      <c r="Y3177" t="s">
        <v>72</v>
      </c>
      <c r="AB3177" t="s">
        <v>683</v>
      </c>
      <c r="AC3177" t="s">
        <v>826</v>
      </c>
      <c r="AD3177">
        <v>2022</v>
      </c>
    </row>
    <row r="3178" spans="1:30" x14ac:dyDescent="0.25">
      <c r="A3178" t="s">
        <v>18</v>
      </c>
      <c r="B3178" t="s">
        <v>197</v>
      </c>
      <c r="C3178" t="s">
        <v>198</v>
      </c>
      <c r="D3178" t="s">
        <v>199</v>
      </c>
      <c r="E3178" t="s">
        <v>149</v>
      </c>
      <c r="F3178" t="s">
        <v>27</v>
      </c>
      <c r="G3178">
        <v>15157523082</v>
      </c>
      <c r="H3178" t="s">
        <v>324</v>
      </c>
      <c r="I3178" t="s">
        <v>25</v>
      </c>
      <c r="J3178">
        <v>135</v>
      </c>
      <c r="K3178">
        <v>2</v>
      </c>
      <c r="L3178">
        <v>1</v>
      </c>
      <c r="M3178">
        <v>135</v>
      </c>
      <c r="N3178">
        <v>2</v>
      </c>
      <c r="O3178">
        <v>1</v>
      </c>
      <c r="P3178">
        <v>2</v>
      </c>
      <c r="Q3178">
        <v>2</v>
      </c>
      <c r="R3178" s="1">
        <v>44705</v>
      </c>
      <c r="S3178" t="str">
        <f t="shared" si="245"/>
        <v>Kinder - Bueno - Crispy Creamy Chocolate</v>
      </c>
      <c r="T3178" t="str">
        <f t="shared" si="246"/>
        <v>Food</v>
      </c>
      <c r="U3178" t="str">
        <f>IF(T3178="Cell is Blank - Dis-regard",_xlfn.XLOOKUP(S3178,'Categroy Lookup'!A:A,'Categroy Lookup'!B:B,"Cell is Blank - Dis-regard"),T3178)</f>
        <v>Food</v>
      </c>
      <c r="V3178" t="b">
        <f t="shared" si="248"/>
        <v>1</v>
      </c>
      <c r="W3178">
        <f t="shared" si="247"/>
        <v>2</v>
      </c>
      <c r="X3178" s="8">
        <f t="shared" si="249"/>
        <v>1.3333333333333333</v>
      </c>
      <c r="Y3178" t="s">
        <v>557</v>
      </c>
      <c r="Z3178" t="s">
        <v>558</v>
      </c>
      <c r="AA3178" t="s">
        <v>559</v>
      </c>
      <c r="AB3178" t="s">
        <v>683</v>
      </c>
      <c r="AC3178" t="s">
        <v>826</v>
      </c>
      <c r="AD3178">
        <v>2022</v>
      </c>
    </row>
    <row r="3179" spans="1:30" x14ac:dyDescent="0.25">
      <c r="A3179" t="s">
        <v>18</v>
      </c>
      <c r="B3179" t="s">
        <v>36</v>
      </c>
      <c r="C3179" t="s">
        <v>37</v>
      </c>
      <c r="D3179" t="s">
        <v>38</v>
      </c>
      <c r="E3179" t="s">
        <v>62</v>
      </c>
      <c r="F3179" t="s">
        <v>27</v>
      </c>
      <c r="G3179">
        <v>15157553443</v>
      </c>
      <c r="H3179" t="s">
        <v>324</v>
      </c>
      <c r="I3179" t="s">
        <v>33</v>
      </c>
      <c r="J3179">
        <v>132</v>
      </c>
      <c r="K3179">
        <v>2</v>
      </c>
      <c r="L3179">
        <v>1</v>
      </c>
      <c r="M3179">
        <v>132</v>
      </c>
      <c r="N3179">
        <v>2</v>
      </c>
      <c r="O3179">
        <v>1</v>
      </c>
      <c r="P3179">
        <v>2</v>
      </c>
      <c r="Q3179">
        <v>2</v>
      </c>
      <c r="R3179" s="1">
        <v>44705</v>
      </c>
      <c r="S3179" t="str">
        <f t="shared" si="245"/>
        <v>Robert Irvine's - Fit Crunch -  Chocolate Pea</v>
      </c>
      <c r="T3179" t="str">
        <f t="shared" si="246"/>
        <v>Food</v>
      </c>
      <c r="U3179" t="str">
        <f>IF(T3179="Cell is Blank - Dis-regard",_xlfn.XLOOKUP(S3179,'Categroy Lookup'!A:A,'Categroy Lookup'!B:B,"Cell is Blank - Dis-regard"),T3179)</f>
        <v>Food</v>
      </c>
      <c r="V3179" t="b">
        <f t="shared" si="248"/>
        <v>1</v>
      </c>
      <c r="W3179">
        <f t="shared" si="247"/>
        <v>2</v>
      </c>
      <c r="X3179" s="8">
        <f t="shared" si="249"/>
        <v>1.3333333333333333</v>
      </c>
      <c r="Y3179" t="s">
        <v>495</v>
      </c>
      <c r="Z3179" t="s">
        <v>496</v>
      </c>
      <c r="AA3179" t="s">
        <v>497</v>
      </c>
      <c r="AB3179" t="s">
        <v>683</v>
      </c>
      <c r="AC3179" t="s">
        <v>826</v>
      </c>
      <c r="AD3179">
        <v>2022</v>
      </c>
    </row>
    <row r="3180" spans="1:30" x14ac:dyDescent="0.25">
      <c r="A3180" t="s">
        <v>18</v>
      </c>
      <c r="B3180" t="s">
        <v>197</v>
      </c>
      <c r="C3180" t="s">
        <v>198</v>
      </c>
      <c r="D3180" t="s">
        <v>199</v>
      </c>
      <c r="E3180" t="s">
        <v>149</v>
      </c>
      <c r="F3180" t="s">
        <v>27</v>
      </c>
      <c r="G3180">
        <v>15157822415</v>
      </c>
      <c r="H3180" t="s">
        <v>324</v>
      </c>
      <c r="I3180" t="s">
        <v>33</v>
      </c>
      <c r="J3180">
        <v>135</v>
      </c>
      <c r="K3180">
        <v>2</v>
      </c>
      <c r="L3180">
        <v>1</v>
      </c>
      <c r="M3180">
        <v>135</v>
      </c>
      <c r="N3180">
        <v>2</v>
      </c>
      <c r="O3180">
        <v>1</v>
      </c>
      <c r="P3180">
        <v>2</v>
      </c>
      <c r="Q3180">
        <v>2</v>
      </c>
      <c r="R3180" s="1">
        <v>44705</v>
      </c>
      <c r="S3180" t="str">
        <f t="shared" si="245"/>
        <v>Kinder - Bueno - Crispy Creamy Chocolate</v>
      </c>
      <c r="T3180" t="str">
        <f t="shared" si="246"/>
        <v>Food</v>
      </c>
      <c r="U3180" t="str">
        <f>IF(T3180="Cell is Blank - Dis-regard",_xlfn.XLOOKUP(S3180,'Categroy Lookup'!A:A,'Categroy Lookup'!B:B,"Cell is Blank - Dis-regard"),T3180)</f>
        <v>Food</v>
      </c>
      <c r="V3180" t="b">
        <f t="shared" si="248"/>
        <v>1</v>
      </c>
      <c r="W3180">
        <f t="shared" si="247"/>
        <v>2</v>
      </c>
      <c r="X3180" s="8">
        <f t="shared" si="249"/>
        <v>1.3333333333333333</v>
      </c>
      <c r="Y3180" t="s">
        <v>557</v>
      </c>
      <c r="Z3180" t="s">
        <v>558</v>
      </c>
      <c r="AA3180" t="s">
        <v>559</v>
      </c>
      <c r="AB3180" t="s">
        <v>683</v>
      </c>
      <c r="AC3180" t="s">
        <v>826</v>
      </c>
      <c r="AD3180">
        <v>2022</v>
      </c>
    </row>
    <row r="3181" spans="1:30" x14ac:dyDescent="0.25">
      <c r="A3181" t="s">
        <v>18</v>
      </c>
      <c r="B3181" t="s">
        <v>197</v>
      </c>
      <c r="C3181" t="s">
        <v>198</v>
      </c>
      <c r="D3181" t="s">
        <v>199</v>
      </c>
      <c r="E3181" t="s">
        <v>315</v>
      </c>
      <c r="G3181">
        <v>15157984012</v>
      </c>
      <c r="H3181" t="s">
        <v>324</v>
      </c>
      <c r="I3181" t="s">
        <v>33</v>
      </c>
      <c r="J3181">
        <v>152</v>
      </c>
      <c r="K3181">
        <v>4</v>
      </c>
      <c r="L3181">
        <v>1</v>
      </c>
      <c r="M3181">
        <v>152</v>
      </c>
      <c r="N3181">
        <v>4</v>
      </c>
      <c r="O3181">
        <v>1</v>
      </c>
      <c r="P3181">
        <v>4</v>
      </c>
      <c r="Q3181">
        <v>4</v>
      </c>
      <c r="R3181" s="1">
        <v>44705</v>
      </c>
      <c r="S3181" t="str">
        <f t="shared" si="245"/>
        <v>Oreo Mini - Go Paks</v>
      </c>
      <c r="T3181" t="str">
        <f t="shared" si="246"/>
        <v>Cell is Blank - Dis-regard</v>
      </c>
      <c r="U3181" t="str">
        <f>IF(T3181="Cell is Blank - Dis-regard",_xlfn.XLOOKUP(S3181,'Categroy Lookup'!A:A,'Categroy Lookup'!B:B,"Cell is Blank - Dis-regard"),T3181)</f>
        <v>Food</v>
      </c>
      <c r="V3181" t="b">
        <f t="shared" si="248"/>
        <v>1</v>
      </c>
      <c r="W3181">
        <f t="shared" si="247"/>
        <v>4</v>
      </c>
      <c r="X3181" s="8">
        <f t="shared" si="249"/>
        <v>2.6666666666666665</v>
      </c>
      <c r="Y3181" t="s">
        <v>632</v>
      </c>
      <c r="Z3181" t="s">
        <v>603</v>
      </c>
      <c r="AB3181" t="s">
        <v>683</v>
      </c>
      <c r="AC3181" t="s">
        <v>826</v>
      </c>
      <c r="AD3181">
        <v>2022</v>
      </c>
    </row>
    <row r="3182" spans="1:30" x14ac:dyDescent="0.25">
      <c r="A3182" t="s">
        <v>18</v>
      </c>
      <c r="B3182" t="s">
        <v>40</v>
      </c>
      <c r="C3182" t="s">
        <v>41</v>
      </c>
      <c r="D3182" t="s">
        <v>42</v>
      </c>
      <c r="E3182" t="s">
        <v>131</v>
      </c>
      <c r="F3182" t="s">
        <v>23</v>
      </c>
      <c r="G3182">
        <v>15158070693</v>
      </c>
      <c r="H3182" t="s">
        <v>324</v>
      </c>
      <c r="I3182" t="s">
        <v>33</v>
      </c>
      <c r="J3182">
        <v>140</v>
      </c>
      <c r="K3182">
        <v>1.25</v>
      </c>
      <c r="L3182">
        <v>1</v>
      </c>
      <c r="M3182">
        <v>140</v>
      </c>
      <c r="N3182">
        <v>1.25</v>
      </c>
      <c r="O3182">
        <v>1</v>
      </c>
      <c r="P3182">
        <v>1.25</v>
      </c>
      <c r="Q3182">
        <v>1.25</v>
      </c>
      <c r="R3182" s="1">
        <v>44705</v>
      </c>
      <c r="S3182" t="str">
        <f t="shared" si="245"/>
        <v>Sunkist Soda - Orange</v>
      </c>
      <c r="T3182" t="str">
        <f t="shared" si="246"/>
        <v>Carbonated</v>
      </c>
      <c r="U3182" t="str">
        <f>IF(T3182="Cell is Blank - Dis-regard",_xlfn.XLOOKUP(S3182,'Categroy Lookup'!A:A,'Categroy Lookup'!B:B,"Cell is Blank - Dis-regard"),T3182)</f>
        <v>Carbonated</v>
      </c>
      <c r="V3182" t="b">
        <f t="shared" si="248"/>
        <v>1</v>
      </c>
      <c r="W3182">
        <f t="shared" si="247"/>
        <v>1.25</v>
      </c>
      <c r="X3182" s="8">
        <f t="shared" si="249"/>
        <v>0.83333333333333337</v>
      </c>
      <c r="Y3182" t="s">
        <v>551</v>
      </c>
      <c r="Z3182" t="s">
        <v>552</v>
      </c>
      <c r="AB3182" t="s">
        <v>683</v>
      </c>
      <c r="AC3182" t="s">
        <v>826</v>
      </c>
      <c r="AD3182">
        <v>2022</v>
      </c>
    </row>
    <row r="3183" spans="1:30" x14ac:dyDescent="0.25">
      <c r="A3183" t="s">
        <v>18</v>
      </c>
      <c r="B3183" t="s">
        <v>197</v>
      </c>
      <c r="C3183" t="s">
        <v>198</v>
      </c>
      <c r="D3183" t="s">
        <v>199</v>
      </c>
      <c r="E3183" t="s">
        <v>79</v>
      </c>
      <c r="F3183" t="s">
        <v>27</v>
      </c>
      <c r="G3183">
        <v>15158183804</v>
      </c>
      <c r="H3183" t="s">
        <v>324</v>
      </c>
      <c r="I3183" t="s">
        <v>33</v>
      </c>
      <c r="J3183">
        <v>112</v>
      </c>
      <c r="K3183">
        <v>1.5</v>
      </c>
      <c r="L3183">
        <v>1</v>
      </c>
      <c r="M3183">
        <v>112</v>
      </c>
      <c r="N3183">
        <v>1.5</v>
      </c>
      <c r="O3183">
        <v>1</v>
      </c>
      <c r="P3183">
        <v>1.5</v>
      </c>
      <c r="Q3183">
        <v>1.5</v>
      </c>
      <c r="R3183" s="1">
        <v>44705</v>
      </c>
      <c r="S3183" t="str">
        <f t="shared" si="245"/>
        <v>SunChips Multigrain - Harvest Cheddar</v>
      </c>
      <c r="T3183" t="str">
        <f t="shared" si="246"/>
        <v>Food</v>
      </c>
      <c r="U3183" t="str">
        <f>IF(T3183="Cell is Blank - Dis-regard",_xlfn.XLOOKUP(S3183,'Categroy Lookup'!A:A,'Categroy Lookup'!B:B,"Cell is Blank - Dis-regard"),T3183)</f>
        <v>Food</v>
      </c>
      <c r="V3183" t="b">
        <f t="shared" si="248"/>
        <v>1</v>
      </c>
      <c r="W3183">
        <f t="shared" si="247"/>
        <v>1.5</v>
      </c>
      <c r="X3183" s="8">
        <f t="shared" si="249"/>
        <v>1</v>
      </c>
      <c r="Y3183" t="s">
        <v>502</v>
      </c>
      <c r="Z3183" t="s">
        <v>515</v>
      </c>
      <c r="AB3183" t="s">
        <v>683</v>
      </c>
      <c r="AC3183" t="s">
        <v>826</v>
      </c>
      <c r="AD3183">
        <v>2022</v>
      </c>
    </row>
    <row r="3184" spans="1:30" x14ac:dyDescent="0.25">
      <c r="A3184" t="s">
        <v>18</v>
      </c>
      <c r="B3184" t="s">
        <v>197</v>
      </c>
      <c r="C3184" t="s">
        <v>198</v>
      </c>
      <c r="D3184" t="s">
        <v>199</v>
      </c>
      <c r="E3184" t="s">
        <v>26</v>
      </c>
      <c r="F3184" t="s">
        <v>27</v>
      </c>
      <c r="G3184">
        <v>15158261402</v>
      </c>
      <c r="H3184" t="s">
        <v>324</v>
      </c>
      <c r="I3184" t="s">
        <v>33</v>
      </c>
      <c r="J3184">
        <v>114</v>
      </c>
      <c r="K3184">
        <v>1.5</v>
      </c>
      <c r="L3184">
        <v>1</v>
      </c>
      <c r="M3184">
        <v>114</v>
      </c>
      <c r="N3184">
        <v>1.5</v>
      </c>
      <c r="O3184">
        <v>1</v>
      </c>
      <c r="P3184">
        <v>1.5</v>
      </c>
      <c r="Q3184">
        <v>1.5</v>
      </c>
      <c r="R3184" s="1">
        <v>44705</v>
      </c>
      <c r="S3184" t="str">
        <f t="shared" si="245"/>
        <v>Takis - Hot Chilli Pepper &amp; Lime</v>
      </c>
      <c r="T3184" t="str">
        <f t="shared" si="246"/>
        <v>Food</v>
      </c>
      <c r="U3184" t="str">
        <f>IF(T3184="Cell is Blank - Dis-regard",_xlfn.XLOOKUP(S3184,'Categroy Lookup'!A:A,'Categroy Lookup'!B:B,"Cell is Blank - Dis-regard"),T3184)</f>
        <v>Food</v>
      </c>
      <c r="V3184" t="b">
        <f t="shared" si="248"/>
        <v>1</v>
      </c>
      <c r="W3184">
        <f t="shared" si="247"/>
        <v>1.5</v>
      </c>
      <c r="X3184" s="8">
        <f t="shared" si="249"/>
        <v>1</v>
      </c>
      <c r="Y3184" t="s">
        <v>469</v>
      </c>
      <c r="Z3184" t="s">
        <v>470</v>
      </c>
      <c r="AB3184" t="s">
        <v>683</v>
      </c>
      <c r="AC3184" t="s">
        <v>826</v>
      </c>
      <c r="AD3184">
        <v>2022</v>
      </c>
    </row>
    <row r="3185" spans="1:30" x14ac:dyDescent="0.25">
      <c r="A3185" t="s">
        <v>18</v>
      </c>
      <c r="B3185" t="s">
        <v>197</v>
      </c>
      <c r="C3185" t="s">
        <v>198</v>
      </c>
      <c r="D3185" t="s">
        <v>199</v>
      </c>
      <c r="E3185" t="s">
        <v>26</v>
      </c>
      <c r="F3185" t="s">
        <v>27</v>
      </c>
      <c r="G3185">
        <v>15158321305</v>
      </c>
      <c r="H3185" t="s">
        <v>324</v>
      </c>
      <c r="I3185" t="s">
        <v>33</v>
      </c>
      <c r="J3185">
        <v>114</v>
      </c>
      <c r="K3185">
        <v>1.5</v>
      </c>
      <c r="L3185">
        <v>1</v>
      </c>
      <c r="M3185">
        <v>114</v>
      </c>
      <c r="N3185">
        <v>1.5</v>
      </c>
      <c r="O3185">
        <v>1</v>
      </c>
      <c r="P3185">
        <v>1.5</v>
      </c>
      <c r="Q3185">
        <v>1.5</v>
      </c>
      <c r="R3185" s="1">
        <v>44705</v>
      </c>
      <c r="S3185" t="str">
        <f t="shared" si="245"/>
        <v>Takis - Hot Chilli Pepper &amp; Lime</v>
      </c>
      <c r="T3185" t="str">
        <f t="shared" si="246"/>
        <v>Food</v>
      </c>
      <c r="U3185" t="str">
        <f>IF(T3185="Cell is Blank - Dis-regard",_xlfn.XLOOKUP(S3185,'Categroy Lookup'!A:A,'Categroy Lookup'!B:B,"Cell is Blank - Dis-regard"),T3185)</f>
        <v>Food</v>
      </c>
      <c r="V3185" t="b">
        <f t="shared" si="248"/>
        <v>1</v>
      </c>
      <c r="W3185">
        <f t="shared" si="247"/>
        <v>1.5</v>
      </c>
      <c r="X3185" s="8">
        <f t="shared" si="249"/>
        <v>1</v>
      </c>
      <c r="Y3185" t="s">
        <v>469</v>
      </c>
      <c r="Z3185" t="s">
        <v>470</v>
      </c>
      <c r="AB3185" t="s">
        <v>683</v>
      </c>
      <c r="AC3185" t="s">
        <v>826</v>
      </c>
      <c r="AD3185">
        <v>2022</v>
      </c>
    </row>
    <row r="3186" spans="1:30" x14ac:dyDescent="0.25">
      <c r="A3186" t="s">
        <v>18</v>
      </c>
      <c r="B3186" t="s">
        <v>197</v>
      </c>
      <c r="C3186" t="s">
        <v>198</v>
      </c>
      <c r="D3186" t="s">
        <v>199</v>
      </c>
      <c r="E3186" t="s">
        <v>26</v>
      </c>
      <c r="F3186" t="s">
        <v>27</v>
      </c>
      <c r="G3186">
        <v>15158321456</v>
      </c>
      <c r="H3186" t="s">
        <v>324</v>
      </c>
      <c r="I3186" t="s">
        <v>33</v>
      </c>
      <c r="J3186">
        <v>114</v>
      </c>
      <c r="K3186">
        <v>1.5</v>
      </c>
      <c r="L3186">
        <v>1</v>
      </c>
      <c r="M3186">
        <v>114</v>
      </c>
      <c r="N3186">
        <v>1.5</v>
      </c>
      <c r="O3186">
        <v>1</v>
      </c>
      <c r="P3186">
        <v>1.5</v>
      </c>
      <c r="Q3186">
        <v>1.5</v>
      </c>
      <c r="R3186" s="1">
        <v>44705</v>
      </c>
      <c r="S3186" t="str">
        <f t="shared" si="245"/>
        <v>Takis - Hot Chilli Pepper &amp; Lime</v>
      </c>
      <c r="T3186" t="str">
        <f t="shared" si="246"/>
        <v>Food</v>
      </c>
      <c r="U3186" t="str">
        <f>IF(T3186="Cell is Blank - Dis-regard",_xlfn.XLOOKUP(S3186,'Categroy Lookup'!A:A,'Categroy Lookup'!B:B,"Cell is Blank - Dis-regard"),T3186)</f>
        <v>Food</v>
      </c>
      <c r="V3186" t="b">
        <f t="shared" si="248"/>
        <v>1</v>
      </c>
      <c r="W3186">
        <f t="shared" si="247"/>
        <v>1.5</v>
      </c>
      <c r="X3186" s="8">
        <f t="shared" si="249"/>
        <v>1</v>
      </c>
      <c r="Y3186" t="s">
        <v>469</v>
      </c>
      <c r="Z3186" t="s">
        <v>470</v>
      </c>
      <c r="AB3186" t="s">
        <v>683</v>
      </c>
      <c r="AC3186" t="s">
        <v>826</v>
      </c>
      <c r="AD3186">
        <v>2022</v>
      </c>
    </row>
    <row r="3187" spans="1:30" x14ac:dyDescent="0.25">
      <c r="A3187" t="s">
        <v>18</v>
      </c>
      <c r="B3187" t="s">
        <v>197</v>
      </c>
      <c r="C3187" t="s">
        <v>198</v>
      </c>
      <c r="D3187" t="s">
        <v>199</v>
      </c>
      <c r="E3187" t="s">
        <v>298</v>
      </c>
      <c r="F3187" t="s">
        <v>27</v>
      </c>
      <c r="G3187">
        <v>15158519608</v>
      </c>
      <c r="H3187" t="s">
        <v>324</v>
      </c>
      <c r="I3187" t="s">
        <v>33</v>
      </c>
      <c r="J3187">
        <v>121</v>
      </c>
      <c r="K3187">
        <v>2</v>
      </c>
      <c r="L3187">
        <v>1</v>
      </c>
      <c r="M3187">
        <v>121</v>
      </c>
      <c r="N3187">
        <v>2</v>
      </c>
      <c r="O3187">
        <v>1</v>
      </c>
      <c r="P3187">
        <v>2</v>
      </c>
      <c r="Q3187">
        <v>2</v>
      </c>
      <c r="R3187" s="1">
        <v>44705</v>
      </c>
      <c r="S3187" t="str">
        <f t="shared" si="245"/>
        <v>Snyder's of Hanover Pretzel Pieces - Hot Buff</v>
      </c>
      <c r="T3187" t="str">
        <f t="shared" si="246"/>
        <v>Food</v>
      </c>
      <c r="U3187" t="str">
        <f>IF(T3187="Cell is Blank - Dis-regard",_xlfn.XLOOKUP(S3187,'Categroy Lookup'!A:A,'Categroy Lookup'!B:B,"Cell is Blank - Dis-regard"),T3187)</f>
        <v>Food</v>
      </c>
      <c r="V3187" t="b">
        <f t="shared" si="248"/>
        <v>1</v>
      </c>
      <c r="W3187">
        <f t="shared" si="247"/>
        <v>2</v>
      </c>
      <c r="X3187" s="8">
        <f t="shared" si="249"/>
        <v>1.3333333333333333</v>
      </c>
      <c r="Y3187" t="s">
        <v>622</v>
      </c>
      <c r="Z3187" t="s">
        <v>625</v>
      </c>
      <c r="AB3187" t="s">
        <v>683</v>
      </c>
      <c r="AC3187" t="s">
        <v>826</v>
      </c>
      <c r="AD3187">
        <v>2022</v>
      </c>
    </row>
    <row r="3188" spans="1:30" x14ac:dyDescent="0.25">
      <c r="A3188" t="s">
        <v>18</v>
      </c>
      <c r="B3188" t="s">
        <v>19</v>
      </c>
      <c r="C3188" t="s">
        <v>20</v>
      </c>
      <c r="D3188" t="s">
        <v>21</v>
      </c>
      <c r="E3188" t="s">
        <v>269</v>
      </c>
      <c r="F3188" t="s">
        <v>23</v>
      </c>
      <c r="G3188">
        <v>15158527250</v>
      </c>
      <c r="H3188" t="s">
        <v>324</v>
      </c>
      <c r="I3188" t="s">
        <v>33</v>
      </c>
      <c r="J3188">
        <v>141</v>
      </c>
      <c r="K3188">
        <v>1.5</v>
      </c>
      <c r="L3188">
        <v>1</v>
      </c>
      <c r="M3188">
        <v>141</v>
      </c>
      <c r="N3188">
        <v>1.5</v>
      </c>
      <c r="O3188">
        <v>1</v>
      </c>
      <c r="P3188">
        <v>1.5</v>
      </c>
      <c r="Q3188">
        <v>1.5</v>
      </c>
      <c r="R3188" s="1">
        <v>44705</v>
      </c>
      <c r="S3188" t="str">
        <f t="shared" si="245"/>
        <v>Bubly - Mango</v>
      </c>
      <c r="T3188" t="str">
        <f t="shared" si="246"/>
        <v>Carbonated</v>
      </c>
      <c r="U3188" t="str">
        <f>IF(T3188="Cell is Blank - Dis-regard",_xlfn.XLOOKUP(S3188,'Categroy Lookup'!A:A,'Categroy Lookup'!B:B,"Cell is Blank - Dis-regard"),T3188)</f>
        <v>Carbonated</v>
      </c>
      <c r="V3188" t="b">
        <f t="shared" si="248"/>
        <v>1</v>
      </c>
      <c r="W3188">
        <f t="shared" si="247"/>
        <v>1.5</v>
      </c>
      <c r="X3188" s="8">
        <f t="shared" si="249"/>
        <v>1</v>
      </c>
      <c r="Y3188" t="s">
        <v>504</v>
      </c>
      <c r="Z3188" t="s">
        <v>614</v>
      </c>
      <c r="AB3188" t="s">
        <v>683</v>
      </c>
      <c r="AC3188" t="s">
        <v>826</v>
      </c>
      <c r="AD3188">
        <v>2022</v>
      </c>
    </row>
    <row r="3189" spans="1:30" x14ac:dyDescent="0.25">
      <c r="A3189" t="s">
        <v>18</v>
      </c>
      <c r="B3189" t="s">
        <v>19</v>
      </c>
      <c r="C3189" t="s">
        <v>20</v>
      </c>
      <c r="D3189" t="s">
        <v>21</v>
      </c>
      <c r="E3189" t="s">
        <v>266</v>
      </c>
      <c r="F3189" t="s">
        <v>31</v>
      </c>
      <c r="G3189">
        <v>15158527441</v>
      </c>
      <c r="H3189" t="s">
        <v>324</v>
      </c>
      <c r="I3189" t="s">
        <v>33</v>
      </c>
      <c r="J3189">
        <v>144</v>
      </c>
      <c r="K3189">
        <v>2.5</v>
      </c>
      <c r="L3189">
        <v>1</v>
      </c>
      <c r="M3189">
        <v>144</v>
      </c>
      <c r="N3189">
        <v>2.5</v>
      </c>
      <c r="O3189">
        <v>1</v>
      </c>
      <c r="P3189">
        <v>2.5</v>
      </c>
      <c r="Q3189">
        <v>2.5</v>
      </c>
      <c r="R3189" s="1">
        <v>44705</v>
      </c>
      <c r="S3189" t="str">
        <f t="shared" si="245"/>
        <v>Bai Lemonade - Burundi Blueberry</v>
      </c>
      <c r="T3189" t="str">
        <f t="shared" si="246"/>
        <v>Non Carbonated</v>
      </c>
      <c r="U3189" t="str">
        <f>IF(T3189="Cell is Blank - Dis-regard",_xlfn.XLOOKUP(S3189,'Categroy Lookup'!A:A,'Categroy Lookup'!B:B,"Cell is Blank - Dis-regard"),T3189)</f>
        <v>Non Carbonated</v>
      </c>
      <c r="V3189" t="b">
        <f t="shared" si="248"/>
        <v>1</v>
      </c>
      <c r="W3189">
        <f t="shared" si="247"/>
        <v>2.5</v>
      </c>
      <c r="X3189" s="8">
        <f t="shared" si="249"/>
        <v>1.6666666666666667</v>
      </c>
      <c r="Y3189" t="s">
        <v>612</v>
      </c>
      <c r="Z3189" t="s">
        <v>613</v>
      </c>
      <c r="AB3189" t="s">
        <v>683</v>
      </c>
      <c r="AC3189" t="s">
        <v>826</v>
      </c>
      <c r="AD3189">
        <v>2022</v>
      </c>
    </row>
    <row r="3190" spans="1:30" x14ac:dyDescent="0.25">
      <c r="A3190" t="s">
        <v>18</v>
      </c>
      <c r="B3190" t="s">
        <v>197</v>
      </c>
      <c r="C3190" t="s">
        <v>198</v>
      </c>
      <c r="D3190" t="s">
        <v>199</v>
      </c>
      <c r="E3190" t="s">
        <v>26</v>
      </c>
      <c r="F3190" t="s">
        <v>27</v>
      </c>
      <c r="G3190">
        <v>15158528839</v>
      </c>
      <c r="H3190" t="s">
        <v>324</v>
      </c>
      <c r="I3190" t="s">
        <v>33</v>
      </c>
      <c r="J3190">
        <v>114</v>
      </c>
      <c r="K3190">
        <v>1.5</v>
      </c>
      <c r="L3190">
        <v>1</v>
      </c>
      <c r="M3190">
        <v>114</v>
      </c>
      <c r="N3190">
        <v>1.5</v>
      </c>
      <c r="O3190">
        <v>1</v>
      </c>
      <c r="P3190">
        <v>1.5</v>
      </c>
      <c r="Q3190">
        <v>1.5</v>
      </c>
      <c r="R3190" s="1">
        <v>44705</v>
      </c>
      <c r="S3190" t="str">
        <f t="shared" si="245"/>
        <v>Takis - Hot Chilli Pepper &amp; Lime</v>
      </c>
      <c r="T3190" t="str">
        <f t="shared" si="246"/>
        <v>Food</v>
      </c>
      <c r="U3190" t="str">
        <f>IF(T3190="Cell is Blank - Dis-regard",_xlfn.XLOOKUP(S3190,'Categroy Lookup'!A:A,'Categroy Lookup'!B:B,"Cell is Blank - Dis-regard"),T3190)</f>
        <v>Food</v>
      </c>
      <c r="V3190" t="b">
        <f t="shared" si="248"/>
        <v>1</v>
      </c>
      <c r="W3190">
        <f t="shared" si="247"/>
        <v>1.5</v>
      </c>
      <c r="X3190" s="8">
        <f t="shared" si="249"/>
        <v>1</v>
      </c>
      <c r="Y3190" t="s">
        <v>469</v>
      </c>
      <c r="Z3190" t="s">
        <v>470</v>
      </c>
      <c r="AB3190" t="s">
        <v>683</v>
      </c>
      <c r="AC3190" t="s">
        <v>826</v>
      </c>
      <c r="AD3190">
        <v>2022</v>
      </c>
    </row>
    <row r="3191" spans="1:30" x14ac:dyDescent="0.25">
      <c r="A3191" t="s">
        <v>18</v>
      </c>
      <c r="B3191" t="s">
        <v>197</v>
      </c>
      <c r="C3191" t="s">
        <v>198</v>
      </c>
      <c r="D3191" t="s">
        <v>199</v>
      </c>
      <c r="E3191" t="s">
        <v>210</v>
      </c>
      <c r="F3191" t="s">
        <v>27</v>
      </c>
      <c r="G3191">
        <v>15158555484</v>
      </c>
      <c r="H3191" t="s">
        <v>324</v>
      </c>
      <c r="I3191" t="s">
        <v>33</v>
      </c>
      <c r="J3191">
        <v>136</v>
      </c>
      <c r="K3191">
        <v>2</v>
      </c>
      <c r="L3191">
        <v>1</v>
      </c>
      <c r="M3191">
        <v>136</v>
      </c>
      <c r="N3191">
        <v>2</v>
      </c>
      <c r="O3191">
        <v>1</v>
      </c>
      <c r="P3191">
        <v>2</v>
      </c>
      <c r="Q3191">
        <v>2</v>
      </c>
      <c r="R3191" s="1">
        <v>44705</v>
      </c>
      <c r="S3191" t="str">
        <f t="shared" si="245"/>
        <v>Genius Keto Bar - Chocolate Dream</v>
      </c>
      <c r="T3191" t="str">
        <f t="shared" si="246"/>
        <v>Food</v>
      </c>
      <c r="U3191" t="str">
        <f>IF(T3191="Cell is Blank - Dis-regard",_xlfn.XLOOKUP(S3191,'Categroy Lookup'!A:A,'Categroy Lookup'!B:B,"Cell is Blank - Dis-regard"),T3191)</f>
        <v>Food</v>
      </c>
      <c r="V3191" t="b">
        <f t="shared" si="248"/>
        <v>1</v>
      </c>
      <c r="W3191">
        <f t="shared" si="247"/>
        <v>2</v>
      </c>
      <c r="X3191" s="8">
        <f t="shared" si="249"/>
        <v>1.3333333333333333</v>
      </c>
      <c r="Y3191" t="s">
        <v>580</v>
      </c>
      <c r="Z3191" t="s">
        <v>581</v>
      </c>
      <c r="AB3191" t="s">
        <v>683</v>
      </c>
      <c r="AC3191" t="s">
        <v>826</v>
      </c>
      <c r="AD3191">
        <v>2022</v>
      </c>
    </row>
    <row r="3192" spans="1:30" x14ac:dyDescent="0.25">
      <c r="A3192" t="s">
        <v>18</v>
      </c>
      <c r="B3192" t="s">
        <v>40</v>
      </c>
      <c r="C3192" t="s">
        <v>41</v>
      </c>
      <c r="D3192" t="s">
        <v>42</v>
      </c>
      <c r="E3192" t="s">
        <v>43</v>
      </c>
      <c r="F3192" t="s">
        <v>23</v>
      </c>
      <c r="G3192">
        <v>15158782805</v>
      </c>
      <c r="H3192" t="s">
        <v>324</v>
      </c>
      <c r="I3192" t="s">
        <v>33</v>
      </c>
      <c r="J3192">
        <v>144</v>
      </c>
      <c r="K3192">
        <v>3</v>
      </c>
      <c r="L3192">
        <v>1</v>
      </c>
      <c r="M3192">
        <v>144</v>
      </c>
      <c r="N3192">
        <v>3</v>
      </c>
      <c r="O3192">
        <v>1</v>
      </c>
      <c r="P3192">
        <v>3</v>
      </c>
      <c r="Q3192">
        <v>3</v>
      </c>
      <c r="R3192" s="1">
        <v>44705</v>
      </c>
      <c r="S3192" t="str">
        <f t="shared" si="245"/>
        <v>Monster Energy Original</v>
      </c>
      <c r="T3192" t="str">
        <f t="shared" si="246"/>
        <v>Carbonated</v>
      </c>
      <c r="U3192" t="str">
        <f>IF(T3192="Cell is Blank - Dis-regard",_xlfn.XLOOKUP(S3192,'Categroy Lookup'!A:A,'Categroy Lookup'!B:B,"Cell is Blank - Dis-regard"),T3192)</f>
        <v>Carbonated</v>
      </c>
      <c r="V3192" t="b">
        <f t="shared" si="248"/>
        <v>1</v>
      </c>
      <c r="W3192">
        <f t="shared" si="247"/>
        <v>3</v>
      </c>
      <c r="X3192" s="8">
        <f t="shared" si="249"/>
        <v>2</v>
      </c>
      <c r="Y3192" t="s">
        <v>43</v>
      </c>
      <c r="AB3192" t="s">
        <v>683</v>
      </c>
      <c r="AC3192" t="s">
        <v>826</v>
      </c>
      <c r="AD3192">
        <v>2022</v>
      </c>
    </row>
    <row r="3193" spans="1:30" x14ac:dyDescent="0.25">
      <c r="A3193" t="s">
        <v>18</v>
      </c>
      <c r="B3193" t="s">
        <v>197</v>
      </c>
      <c r="C3193" t="s">
        <v>198</v>
      </c>
      <c r="D3193" t="s">
        <v>199</v>
      </c>
      <c r="E3193" t="s">
        <v>300</v>
      </c>
      <c r="F3193" t="s">
        <v>27</v>
      </c>
      <c r="G3193">
        <v>15158924874</v>
      </c>
      <c r="H3193" t="s">
        <v>324</v>
      </c>
      <c r="I3193" t="s">
        <v>33</v>
      </c>
      <c r="J3193">
        <v>155</v>
      </c>
      <c r="K3193">
        <v>5</v>
      </c>
      <c r="L3193">
        <v>1</v>
      </c>
      <c r="M3193">
        <v>155</v>
      </c>
      <c r="N3193">
        <v>5</v>
      </c>
      <c r="O3193">
        <v>1</v>
      </c>
      <c r="P3193">
        <v>5</v>
      </c>
      <c r="Q3193">
        <v>5</v>
      </c>
      <c r="R3193" s="1">
        <v>44705</v>
      </c>
      <c r="S3193" t="str">
        <f t="shared" si="245"/>
        <v>Ice Breakers Ice Cubes - PepperMint</v>
      </c>
      <c r="T3193" t="str">
        <f t="shared" si="246"/>
        <v>Food</v>
      </c>
      <c r="U3193" t="str">
        <f>IF(T3193="Cell is Blank - Dis-regard",_xlfn.XLOOKUP(S3193,'Categroy Lookup'!A:A,'Categroy Lookup'!B:B,"Cell is Blank - Dis-regard"),T3193)</f>
        <v>Food</v>
      </c>
      <c r="V3193" t="b">
        <f t="shared" si="248"/>
        <v>1</v>
      </c>
      <c r="W3193">
        <f t="shared" si="247"/>
        <v>5</v>
      </c>
      <c r="X3193" s="8">
        <f t="shared" si="249"/>
        <v>3.3333333333333335</v>
      </c>
      <c r="Y3193" t="s">
        <v>626</v>
      </c>
      <c r="Z3193" t="s">
        <v>627</v>
      </c>
      <c r="AB3193" t="s">
        <v>683</v>
      </c>
      <c r="AC3193" t="s">
        <v>826</v>
      </c>
      <c r="AD3193">
        <v>2022</v>
      </c>
    </row>
    <row r="3194" spans="1:30" x14ac:dyDescent="0.25">
      <c r="A3194" t="s">
        <v>18</v>
      </c>
      <c r="B3194" t="s">
        <v>40</v>
      </c>
      <c r="C3194" t="s">
        <v>41</v>
      </c>
      <c r="D3194" t="s">
        <v>42</v>
      </c>
      <c r="E3194" t="s">
        <v>139</v>
      </c>
      <c r="F3194" t="s">
        <v>27</v>
      </c>
      <c r="G3194">
        <v>15159297779</v>
      </c>
      <c r="H3194" t="s">
        <v>324</v>
      </c>
      <c r="I3194" t="s">
        <v>33</v>
      </c>
      <c r="J3194">
        <v>121</v>
      </c>
      <c r="K3194">
        <v>2</v>
      </c>
      <c r="L3194">
        <v>1</v>
      </c>
      <c r="M3194">
        <v>121</v>
      </c>
      <c r="N3194">
        <v>2</v>
      </c>
      <c r="O3194">
        <v>1</v>
      </c>
      <c r="P3194">
        <v>2</v>
      </c>
      <c r="Q3194">
        <v>2</v>
      </c>
      <c r="R3194" s="1">
        <v>44705</v>
      </c>
      <c r="S3194" t="str">
        <f t="shared" si="245"/>
        <v>Cheetos Flaming Hot Limon Crunchy</v>
      </c>
      <c r="T3194" t="str">
        <f t="shared" si="246"/>
        <v>Food</v>
      </c>
      <c r="U3194" t="str">
        <f>IF(T3194="Cell is Blank - Dis-regard",_xlfn.XLOOKUP(S3194,'Categroy Lookup'!A:A,'Categroy Lookup'!B:B,"Cell is Blank - Dis-regard"),T3194)</f>
        <v>Food</v>
      </c>
      <c r="V3194" t="b">
        <f t="shared" si="248"/>
        <v>1</v>
      </c>
      <c r="W3194">
        <f t="shared" si="247"/>
        <v>2</v>
      </c>
      <c r="X3194" s="8">
        <f t="shared" si="249"/>
        <v>1.3333333333333333</v>
      </c>
      <c r="Y3194" t="s">
        <v>139</v>
      </c>
      <c r="AB3194" t="s">
        <v>683</v>
      </c>
      <c r="AC3194" t="s">
        <v>826</v>
      </c>
      <c r="AD3194">
        <v>2022</v>
      </c>
    </row>
    <row r="3195" spans="1:30" x14ac:dyDescent="0.25">
      <c r="A3195" t="s">
        <v>18</v>
      </c>
      <c r="B3195" t="s">
        <v>40</v>
      </c>
      <c r="C3195" t="s">
        <v>41</v>
      </c>
      <c r="D3195" t="s">
        <v>42</v>
      </c>
      <c r="E3195" t="s">
        <v>82</v>
      </c>
      <c r="F3195" t="s">
        <v>31</v>
      </c>
      <c r="G3195">
        <v>15159301881</v>
      </c>
      <c r="H3195" t="s">
        <v>324</v>
      </c>
      <c r="I3195" t="s">
        <v>33</v>
      </c>
      <c r="J3195">
        <v>145</v>
      </c>
      <c r="K3195">
        <v>2.5</v>
      </c>
      <c r="L3195">
        <v>1</v>
      </c>
      <c r="M3195">
        <v>145</v>
      </c>
      <c r="N3195">
        <v>2.5</v>
      </c>
      <c r="O3195">
        <v>1</v>
      </c>
      <c r="P3195">
        <v>2.5</v>
      </c>
      <c r="Q3195">
        <v>2.5</v>
      </c>
      <c r="R3195" s="1">
        <v>44705</v>
      </c>
      <c r="S3195" t="str">
        <f t="shared" si="245"/>
        <v>Snapple Diet Tea - Peach Tea</v>
      </c>
      <c r="T3195" t="str">
        <f t="shared" si="246"/>
        <v>Non Carbonated</v>
      </c>
      <c r="U3195" t="str">
        <f>IF(T3195="Cell is Blank - Dis-regard",_xlfn.XLOOKUP(S3195,'Categroy Lookup'!A:A,'Categroy Lookup'!B:B,"Cell is Blank - Dis-regard"),T3195)</f>
        <v>Non Carbonated</v>
      </c>
      <c r="V3195" t="b">
        <f t="shared" si="248"/>
        <v>1</v>
      </c>
      <c r="W3195">
        <f t="shared" si="247"/>
        <v>2.5</v>
      </c>
      <c r="X3195" s="8">
        <f t="shared" si="249"/>
        <v>1.6666666666666667</v>
      </c>
      <c r="Y3195" t="s">
        <v>478</v>
      </c>
      <c r="Z3195" t="s">
        <v>517</v>
      </c>
      <c r="AB3195" t="s">
        <v>683</v>
      </c>
      <c r="AC3195" t="s">
        <v>826</v>
      </c>
      <c r="AD3195">
        <v>2022</v>
      </c>
    </row>
    <row r="3196" spans="1:30" x14ac:dyDescent="0.25">
      <c r="A3196" t="s">
        <v>18</v>
      </c>
      <c r="B3196" t="s">
        <v>40</v>
      </c>
      <c r="C3196" t="s">
        <v>41</v>
      </c>
      <c r="D3196" t="s">
        <v>42</v>
      </c>
      <c r="E3196" t="s">
        <v>45</v>
      </c>
      <c r="F3196" t="s">
        <v>31</v>
      </c>
      <c r="G3196">
        <v>15160049737</v>
      </c>
      <c r="H3196" t="s">
        <v>326</v>
      </c>
      <c r="I3196" t="s">
        <v>25</v>
      </c>
      <c r="J3196">
        <v>143</v>
      </c>
      <c r="K3196">
        <v>2.5</v>
      </c>
      <c r="L3196">
        <v>1</v>
      </c>
      <c r="M3196">
        <v>143</v>
      </c>
      <c r="N3196">
        <v>2.5</v>
      </c>
      <c r="O3196">
        <v>1</v>
      </c>
      <c r="P3196">
        <v>2.5</v>
      </c>
      <c r="Q3196">
        <v>2.5</v>
      </c>
      <c r="R3196" s="1">
        <v>44706</v>
      </c>
      <c r="S3196" t="str">
        <f t="shared" si="245"/>
        <v>Snapple Diet Tea - Lemon</v>
      </c>
      <c r="T3196" t="str">
        <f t="shared" si="246"/>
        <v>Non Carbonated</v>
      </c>
      <c r="U3196" t="str">
        <f>IF(T3196="Cell is Blank - Dis-regard",_xlfn.XLOOKUP(S3196,'Categroy Lookup'!A:A,'Categroy Lookup'!B:B,"Cell is Blank - Dis-regard"),T3196)</f>
        <v>Non Carbonated</v>
      </c>
      <c r="V3196" t="b">
        <f t="shared" si="248"/>
        <v>1</v>
      </c>
      <c r="W3196">
        <f t="shared" si="247"/>
        <v>2.5</v>
      </c>
      <c r="X3196" s="8">
        <f t="shared" si="249"/>
        <v>1.6666666666666667</v>
      </c>
      <c r="Y3196" t="s">
        <v>478</v>
      </c>
      <c r="Z3196" t="s">
        <v>479</v>
      </c>
      <c r="AB3196" t="s">
        <v>685</v>
      </c>
      <c r="AC3196" t="s">
        <v>827</v>
      </c>
      <c r="AD3196">
        <v>2022</v>
      </c>
    </row>
    <row r="3197" spans="1:30" x14ac:dyDescent="0.25">
      <c r="A3197" t="s">
        <v>18</v>
      </c>
      <c r="B3197" t="s">
        <v>40</v>
      </c>
      <c r="C3197" t="s">
        <v>41</v>
      </c>
      <c r="D3197" t="s">
        <v>42</v>
      </c>
      <c r="E3197" t="s">
        <v>94</v>
      </c>
      <c r="F3197" t="s">
        <v>23</v>
      </c>
      <c r="G3197">
        <v>15162102911</v>
      </c>
      <c r="H3197" t="s">
        <v>326</v>
      </c>
      <c r="I3197" t="s">
        <v>33</v>
      </c>
      <c r="J3197">
        <v>148</v>
      </c>
      <c r="K3197">
        <v>3.5</v>
      </c>
      <c r="L3197">
        <v>1</v>
      </c>
      <c r="M3197">
        <v>148</v>
      </c>
      <c r="N3197">
        <v>3.5</v>
      </c>
      <c r="O3197">
        <v>1</v>
      </c>
      <c r="P3197">
        <v>3.5</v>
      </c>
      <c r="Q3197">
        <v>3.5</v>
      </c>
      <c r="R3197" s="1">
        <v>44706</v>
      </c>
      <c r="S3197" t="str">
        <f t="shared" si="245"/>
        <v>Red Bull - Original</v>
      </c>
      <c r="T3197" t="str">
        <f t="shared" si="246"/>
        <v>Carbonated</v>
      </c>
      <c r="U3197" t="str">
        <f>IF(T3197="Cell is Blank - Dis-regard",_xlfn.XLOOKUP(S3197,'Categroy Lookup'!A:A,'Categroy Lookup'!B:B,"Cell is Blank - Dis-regard"),T3197)</f>
        <v>Carbonated</v>
      </c>
      <c r="V3197" t="b">
        <f t="shared" si="248"/>
        <v>1</v>
      </c>
      <c r="W3197">
        <f t="shared" si="247"/>
        <v>3.5</v>
      </c>
      <c r="X3197" s="8">
        <f t="shared" si="249"/>
        <v>2.3333333333333335</v>
      </c>
      <c r="Y3197" t="s">
        <v>466</v>
      </c>
      <c r="Z3197" t="s">
        <v>512</v>
      </c>
      <c r="AB3197" t="s">
        <v>685</v>
      </c>
      <c r="AC3197" t="s">
        <v>827</v>
      </c>
      <c r="AD3197">
        <v>2022</v>
      </c>
    </row>
    <row r="3198" spans="1:30" x14ac:dyDescent="0.25">
      <c r="A3198" t="s">
        <v>18</v>
      </c>
      <c r="B3198" t="s">
        <v>19</v>
      </c>
      <c r="C3198" t="s">
        <v>20</v>
      </c>
      <c r="D3198" t="s">
        <v>21</v>
      </c>
      <c r="E3198" t="s">
        <v>58</v>
      </c>
      <c r="F3198" t="s">
        <v>27</v>
      </c>
      <c r="G3198">
        <v>15162075744</v>
      </c>
      <c r="H3198" t="s">
        <v>326</v>
      </c>
      <c r="I3198" t="s">
        <v>33</v>
      </c>
      <c r="J3198">
        <v>122</v>
      </c>
      <c r="K3198">
        <v>1.5</v>
      </c>
      <c r="L3198">
        <v>1</v>
      </c>
      <c r="M3198">
        <v>122</v>
      </c>
      <c r="N3198">
        <v>1.5</v>
      </c>
      <c r="O3198">
        <v>1</v>
      </c>
      <c r="P3198">
        <v>1.5</v>
      </c>
      <c r="Q3198">
        <v>1.5</v>
      </c>
      <c r="R3198" s="1">
        <v>44706</v>
      </c>
      <c r="S3198" t="str">
        <f t="shared" si="245"/>
        <v>Oreo Mini</v>
      </c>
      <c r="T3198" t="str">
        <f t="shared" si="246"/>
        <v>Food</v>
      </c>
      <c r="U3198" t="str">
        <f>IF(T3198="Cell is Blank - Dis-regard",_xlfn.XLOOKUP(S3198,'Categroy Lookup'!A:A,'Categroy Lookup'!B:B,"Cell is Blank - Dis-regard"),T3198)</f>
        <v>Food</v>
      </c>
      <c r="V3198" t="b">
        <f t="shared" si="248"/>
        <v>1</v>
      </c>
      <c r="W3198">
        <f t="shared" si="247"/>
        <v>1.5</v>
      </c>
      <c r="X3198" s="8">
        <f t="shared" si="249"/>
        <v>1</v>
      </c>
      <c r="Y3198" t="s">
        <v>58</v>
      </c>
      <c r="AB3198" t="s">
        <v>685</v>
      </c>
      <c r="AC3198" t="s">
        <v>827</v>
      </c>
      <c r="AD3198">
        <v>2022</v>
      </c>
    </row>
    <row r="3199" spans="1:30" x14ac:dyDescent="0.25">
      <c r="A3199" t="s">
        <v>18</v>
      </c>
      <c r="B3199" t="s">
        <v>19</v>
      </c>
      <c r="C3199" t="s">
        <v>20</v>
      </c>
      <c r="D3199" t="s">
        <v>21</v>
      </c>
      <c r="E3199" t="s">
        <v>266</v>
      </c>
      <c r="F3199" t="s">
        <v>31</v>
      </c>
      <c r="G3199">
        <v>15162096387</v>
      </c>
      <c r="H3199" t="s">
        <v>326</v>
      </c>
      <c r="I3199" t="s">
        <v>33</v>
      </c>
      <c r="J3199">
        <v>144</v>
      </c>
      <c r="K3199">
        <v>2.5</v>
      </c>
      <c r="L3199">
        <v>1</v>
      </c>
      <c r="M3199">
        <v>144</v>
      </c>
      <c r="N3199">
        <v>2.5</v>
      </c>
      <c r="O3199">
        <v>1</v>
      </c>
      <c r="P3199">
        <v>2.5</v>
      </c>
      <c r="Q3199">
        <v>2.5</v>
      </c>
      <c r="R3199" s="1">
        <v>44706</v>
      </c>
      <c r="S3199" t="str">
        <f t="shared" si="245"/>
        <v>Bai Lemonade - Burundi Blueberry</v>
      </c>
      <c r="T3199" t="str">
        <f t="shared" si="246"/>
        <v>Non Carbonated</v>
      </c>
      <c r="U3199" t="str">
        <f>IF(T3199="Cell is Blank - Dis-regard",_xlfn.XLOOKUP(S3199,'Categroy Lookup'!A:A,'Categroy Lookup'!B:B,"Cell is Blank - Dis-regard"),T3199)</f>
        <v>Non Carbonated</v>
      </c>
      <c r="V3199" t="b">
        <f t="shared" si="248"/>
        <v>1</v>
      </c>
      <c r="W3199">
        <f t="shared" si="247"/>
        <v>2.5</v>
      </c>
      <c r="X3199" s="8">
        <f t="shared" si="249"/>
        <v>1.6666666666666667</v>
      </c>
      <c r="Y3199" t="s">
        <v>612</v>
      </c>
      <c r="Z3199" t="s">
        <v>613</v>
      </c>
      <c r="AB3199" t="s">
        <v>685</v>
      </c>
      <c r="AC3199" t="s">
        <v>827</v>
      </c>
      <c r="AD3199">
        <v>2022</v>
      </c>
    </row>
    <row r="3200" spans="1:30" x14ac:dyDescent="0.25">
      <c r="A3200" t="s">
        <v>18</v>
      </c>
      <c r="B3200" t="s">
        <v>19</v>
      </c>
      <c r="C3200" t="s">
        <v>20</v>
      </c>
      <c r="D3200" t="s">
        <v>21</v>
      </c>
      <c r="E3200" t="s">
        <v>266</v>
      </c>
      <c r="F3200" t="s">
        <v>31</v>
      </c>
      <c r="G3200">
        <v>15162183374</v>
      </c>
      <c r="H3200" t="s">
        <v>326</v>
      </c>
      <c r="I3200" t="s">
        <v>25</v>
      </c>
      <c r="J3200">
        <v>144</v>
      </c>
      <c r="K3200">
        <v>2.5</v>
      </c>
      <c r="L3200">
        <v>1</v>
      </c>
      <c r="M3200">
        <v>144</v>
      </c>
      <c r="N3200">
        <v>2.5</v>
      </c>
      <c r="O3200">
        <v>1</v>
      </c>
      <c r="P3200">
        <v>2.5</v>
      </c>
      <c r="Q3200">
        <v>2.5</v>
      </c>
      <c r="R3200" s="1">
        <v>44706</v>
      </c>
      <c r="S3200" t="str">
        <f t="shared" si="245"/>
        <v>Bai Lemonade - Burundi Blueberry</v>
      </c>
      <c r="T3200" t="str">
        <f t="shared" si="246"/>
        <v>Non Carbonated</v>
      </c>
      <c r="U3200" t="str">
        <f>IF(T3200="Cell is Blank - Dis-regard",_xlfn.XLOOKUP(S3200,'Categroy Lookup'!A:A,'Categroy Lookup'!B:B,"Cell is Blank - Dis-regard"),T3200)</f>
        <v>Non Carbonated</v>
      </c>
      <c r="V3200" t="b">
        <f t="shared" si="248"/>
        <v>1</v>
      </c>
      <c r="W3200">
        <f t="shared" si="247"/>
        <v>2.5</v>
      </c>
      <c r="X3200" s="8">
        <f t="shared" si="249"/>
        <v>1.6666666666666667</v>
      </c>
      <c r="Y3200" t="s">
        <v>612</v>
      </c>
      <c r="Z3200" t="s">
        <v>613</v>
      </c>
      <c r="AB3200" t="s">
        <v>685</v>
      </c>
      <c r="AC3200" t="s">
        <v>827</v>
      </c>
      <c r="AD3200">
        <v>2022</v>
      </c>
    </row>
    <row r="3201" spans="1:30" x14ac:dyDescent="0.25">
      <c r="A3201" t="s">
        <v>18</v>
      </c>
      <c r="B3201" t="s">
        <v>40</v>
      </c>
      <c r="C3201" t="s">
        <v>41</v>
      </c>
      <c r="D3201" t="s">
        <v>42</v>
      </c>
      <c r="E3201" t="s">
        <v>82</v>
      </c>
      <c r="F3201" t="s">
        <v>31</v>
      </c>
      <c r="G3201">
        <v>15162341262</v>
      </c>
      <c r="H3201" t="s">
        <v>326</v>
      </c>
      <c r="I3201" t="s">
        <v>25</v>
      </c>
      <c r="J3201">
        <v>145</v>
      </c>
      <c r="K3201">
        <v>2.5</v>
      </c>
      <c r="L3201">
        <v>1</v>
      </c>
      <c r="M3201">
        <v>145</v>
      </c>
      <c r="N3201">
        <v>2.5</v>
      </c>
      <c r="O3201">
        <v>1</v>
      </c>
      <c r="P3201">
        <v>2.5</v>
      </c>
      <c r="Q3201">
        <v>5</v>
      </c>
      <c r="R3201" s="1">
        <v>44706</v>
      </c>
      <c r="S3201" t="str">
        <f t="shared" si="245"/>
        <v>Snapple Diet Tea - Peach Tea</v>
      </c>
      <c r="T3201" t="str">
        <f t="shared" si="246"/>
        <v>Non Carbonated</v>
      </c>
      <c r="U3201" t="str">
        <f>IF(T3201="Cell is Blank - Dis-regard",_xlfn.XLOOKUP(S3201,'Categroy Lookup'!A:A,'Categroy Lookup'!B:B,"Cell is Blank - Dis-regard"),T3201)</f>
        <v>Non Carbonated</v>
      </c>
      <c r="V3201" t="b">
        <f t="shared" si="248"/>
        <v>1</v>
      </c>
      <c r="W3201">
        <f t="shared" si="247"/>
        <v>2.5</v>
      </c>
      <c r="X3201" s="8">
        <f t="shared" si="249"/>
        <v>1.6666666666666667</v>
      </c>
      <c r="Y3201" t="s">
        <v>478</v>
      </c>
      <c r="Z3201" t="s">
        <v>517</v>
      </c>
      <c r="AB3201" t="s">
        <v>685</v>
      </c>
      <c r="AC3201" t="s">
        <v>827</v>
      </c>
      <c r="AD3201">
        <v>2022</v>
      </c>
    </row>
    <row r="3202" spans="1:30" x14ac:dyDescent="0.25">
      <c r="A3202" t="s">
        <v>18</v>
      </c>
      <c r="B3202" t="s">
        <v>40</v>
      </c>
      <c r="C3202" t="s">
        <v>41</v>
      </c>
      <c r="D3202" t="s">
        <v>42</v>
      </c>
      <c r="E3202" t="s">
        <v>48</v>
      </c>
      <c r="F3202" t="s">
        <v>27</v>
      </c>
      <c r="G3202">
        <v>15162341262</v>
      </c>
      <c r="H3202" t="s">
        <v>326</v>
      </c>
      <c r="I3202" t="s">
        <v>25</v>
      </c>
      <c r="J3202">
        <v>138</v>
      </c>
      <c r="K3202">
        <v>2.5</v>
      </c>
      <c r="L3202">
        <v>1</v>
      </c>
      <c r="M3202">
        <v>138</v>
      </c>
      <c r="N3202">
        <v>2.5</v>
      </c>
      <c r="O3202">
        <v>1</v>
      </c>
      <c r="P3202">
        <v>2.5</v>
      </c>
      <c r="Q3202">
        <v>5</v>
      </c>
      <c r="R3202" s="1">
        <v>44706</v>
      </c>
      <c r="S3202" t="str">
        <f t="shared" ref="S3202:S3265" si="250">IF(E3202="","Cell is Blank - Dis-regard",E3202)</f>
        <v>KitKat - Crisp Wafers</v>
      </c>
      <c r="T3202" t="str">
        <f t="shared" ref="T3202:T3265" si="251">IF(F3202="","Cell is Blank - Dis-regard",F3202)</f>
        <v>Food</v>
      </c>
      <c r="U3202" t="str">
        <f>IF(T3202="Cell is Blank - Dis-regard",_xlfn.XLOOKUP(S3202,'Categroy Lookup'!A:A,'Categroy Lookup'!B:B,"Cell is Blank - Dis-regard"),T3202)</f>
        <v>Food</v>
      </c>
      <c r="V3202" t="b">
        <f t="shared" si="248"/>
        <v>1</v>
      </c>
      <c r="W3202">
        <f t="shared" ref="W3202:W3265" si="252">IF(V3202="FALSE",K3202,K3202)</f>
        <v>2.5</v>
      </c>
      <c r="X3202" s="8">
        <f t="shared" si="249"/>
        <v>1.6666666666666667</v>
      </c>
      <c r="Y3202" t="s">
        <v>482</v>
      </c>
      <c r="Z3202" t="s">
        <v>483</v>
      </c>
      <c r="AB3202" t="s">
        <v>685</v>
      </c>
      <c r="AC3202" t="s">
        <v>827</v>
      </c>
      <c r="AD3202">
        <v>2022</v>
      </c>
    </row>
    <row r="3203" spans="1:30" x14ac:dyDescent="0.25">
      <c r="A3203" t="s">
        <v>18</v>
      </c>
      <c r="B3203" t="s">
        <v>28</v>
      </c>
      <c r="C3203" t="s">
        <v>20</v>
      </c>
      <c r="D3203" t="s">
        <v>29</v>
      </c>
      <c r="E3203" t="s">
        <v>240</v>
      </c>
      <c r="F3203" t="s">
        <v>27</v>
      </c>
      <c r="G3203">
        <v>15162501934</v>
      </c>
      <c r="H3203" t="s">
        <v>326</v>
      </c>
      <c r="I3203" t="s">
        <v>25</v>
      </c>
      <c r="J3203">
        <v>139</v>
      </c>
      <c r="K3203">
        <v>2</v>
      </c>
      <c r="L3203">
        <v>1</v>
      </c>
      <c r="M3203">
        <v>139</v>
      </c>
      <c r="N3203">
        <v>2</v>
      </c>
      <c r="O3203">
        <v>1</v>
      </c>
      <c r="P3203">
        <v>2</v>
      </c>
      <c r="Q3203">
        <v>2</v>
      </c>
      <c r="R3203" s="1">
        <v>44706</v>
      </c>
      <c r="S3203" t="str">
        <f t="shared" si="250"/>
        <v>Keto Bar - Creamy Peanut Butter Chocolate</v>
      </c>
      <c r="T3203" t="str">
        <f t="shared" si="251"/>
        <v>Food</v>
      </c>
      <c r="U3203" t="str">
        <f>IF(T3203="Cell is Blank - Dis-regard",_xlfn.XLOOKUP(S3203,'Categroy Lookup'!A:A,'Categroy Lookup'!B:B,"Cell is Blank - Dis-regard"),T3203)</f>
        <v>Food</v>
      </c>
      <c r="V3203" t="b">
        <f t="shared" ref="V3203:V3266" si="253">K3203=N3203</f>
        <v>1</v>
      </c>
      <c r="W3203">
        <f t="shared" si="252"/>
        <v>2</v>
      </c>
      <c r="X3203" s="8">
        <f t="shared" ref="X3203:X3266" si="254">W3203/1.5</f>
        <v>1.3333333333333333</v>
      </c>
      <c r="Y3203" t="s">
        <v>600</v>
      </c>
      <c r="Z3203" t="s">
        <v>601</v>
      </c>
      <c r="AB3203" t="s">
        <v>685</v>
      </c>
      <c r="AC3203" t="s">
        <v>827</v>
      </c>
      <c r="AD3203">
        <v>2022</v>
      </c>
    </row>
    <row r="3204" spans="1:30" x14ac:dyDescent="0.25">
      <c r="A3204" t="s">
        <v>18</v>
      </c>
      <c r="B3204" t="s">
        <v>28</v>
      </c>
      <c r="C3204" t="s">
        <v>20</v>
      </c>
      <c r="D3204" t="s">
        <v>29</v>
      </c>
      <c r="E3204" t="s">
        <v>268</v>
      </c>
      <c r="F3204" t="s">
        <v>27</v>
      </c>
      <c r="G3204">
        <v>15163341897</v>
      </c>
      <c r="H3204" t="s">
        <v>326</v>
      </c>
      <c r="I3204" t="s">
        <v>33</v>
      </c>
      <c r="J3204">
        <v>114</v>
      </c>
      <c r="K3204">
        <v>1.5</v>
      </c>
      <c r="L3204">
        <v>1</v>
      </c>
      <c r="M3204">
        <v>114</v>
      </c>
      <c r="N3204">
        <v>1.5</v>
      </c>
      <c r="O3204">
        <v>1</v>
      </c>
      <c r="P3204">
        <v>1.5</v>
      </c>
      <c r="Q3204">
        <v>1.5</v>
      </c>
      <c r="R3204" s="1">
        <v>44706</v>
      </c>
      <c r="S3204" t="str">
        <f t="shared" si="250"/>
        <v>Pop Corners - White Cheddar</v>
      </c>
      <c r="T3204" t="str">
        <f t="shared" si="251"/>
        <v>Food</v>
      </c>
      <c r="U3204" t="str">
        <f>IF(T3204="Cell is Blank - Dis-regard",_xlfn.XLOOKUP(S3204,'Categroy Lookup'!A:A,'Categroy Lookup'!B:B,"Cell is Blank - Dis-regard"),T3204)</f>
        <v>Food</v>
      </c>
      <c r="V3204" t="b">
        <f t="shared" si="253"/>
        <v>1</v>
      </c>
      <c r="W3204">
        <f t="shared" si="252"/>
        <v>1.5</v>
      </c>
      <c r="X3204" s="8">
        <f t="shared" si="254"/>
        <v>1</v>
      </c>
      <c r="Y3204" t="s">
        <v>606</v>
      </c>
      <c r="Z3204" t="s">
        <v>532</v>
      </c>
      <c r="AB3204" t="s">
        <v>685</v>
      </c>
      <c r="AC3204" t="s">
        <v>827</v>
      </c>
      <c r="AD3204">
        <v>2022</v>
      </c>
    </row>
    <row r="3205" spans="1:30" x14ac:dyDescent="0.25">
      <c r="A3205" t="s">
        <v>18</v>
      </c>
      <c r="B3205" t="s">
        <v>40</v>
      </c>
      <c r="C3205" t="s">
        <v>41</v>
      </c>
      <c r="D3205" t="s">
        <v>42</v>
      </c>
      <c r="E3205" t="s">
        <v>93</v>
      </c>
      <c r="F3205" t="s">
        <v>23</v>
      </c>
      <c r="G3205">
        <v>15163469179</v>
      </c>
      <c r="H3205" t="s">
        <v>326</v>
      </c>
      <c r="I3205" t="s">
        <v>33</v>
      </c>
      <c r="J3205">
        <v>142</v>
      </c>
      <c r="K3205">
        <v>1.5</v>
      </c>
      <c r="L3205">
        <v>1</v>
      </c>
      <c r="M3205">
        <v>142</v>
      </c>
      <c r="N3205">
        <v>1.5</v>
      </c>
      <c r="O3205">
        <v>1</v>
      </c>
      <c r="P3205">
        <v>1.5</v>
      </c>
      <c r="Q3205">
        <v>1.5</v>
      </c>
      <c r="R3205" s="1">
        <v>44706</v>
      </c>
      <c r="S3205" t="str">
        <f t="shared" si="250"/>
        <v>Coca Cola - Zero Sugar</v>
      </c>
      <c r="T3205" t="str">
        <f t="shared" si="251"/>
        <v>Carbonated</v>
      </c>
      <c r="U3205" t="str">
        <f>IF(T3205="Cell is Blank - Dis-regard",_xlfn.XLOOKUP(S3205,'Categroy Lookup'!A:A,'Categroy Lookup'!B:B,"Cell is Blank - Dis-regard"),T3205)</f>
        <v>Carbonated</v>
      </c>
      <c r="V3205" t="b">
        <f t="shared" si="253"/>
        <v>1</v>
      </c>
      <c r="W3205">
        <f t="shared" si="252"/>
        <v>1.5</v>
      </c>
      <c r="X3205" s="8">
        <f t="shared" si="254"/>
        <v>1</v>
      </c>
      <c r="Y3205" t="s">
        <v>524</v>
      </c>
      <c r="Z3205" t="s">
        <v>525</v>
      </c>
      <c r="AB3205" t="s">
        <v>685</v>
      </c>
      <c r="AC3205" t="s">
        <v>827</v>
      </c>
      <c r="AD3205">
        <v>2022</v>
      </c>
    </row>
    <row r="3206" spans="1:30" x14ac:dyDescent="0.25">
      <c r="A3206" t="s">
        <v>18</v>
      </c>
      <c r="B3206" t="s">
        <v>40</v>
      </c>
      <c r="C3206" t="s">
        <v>41</v>
      </c>
      <c r="D3206" t="s">
        <v>42</v>
      </c>
      <c r="E3206" t="s">
        <v>93</v>
      </c>
      <c r="F3206" t="s">
        <v>23</v>
      </c>
      <c r="G3206">
        <v>15163473132</v>
      </c>
      <c r="H3206" t="s">
        <v>326</v>
      </c>
      <c r="I3206" t="s">
        <v>33</v>
      </c>
      <c r="J3206">
        <v>142</v>
      </c>
      <c r="K3206">
        <v>1.5</v>
      </c>
      <c r="L3206">
        <v>1</v>
      </c>
      <c r="M3206">
        <v>142</v>
      </c>
      <c r="N3206">
        <v>1.5</v>
      </c>
      <c r="O3206">
        <v>1</v>
      </c>
      <c r="P3206">
        <v>1.5</v>
      </c>
      <c r="Q3206">
        <v>1.5</v>
      </c>
      <c r="R3206" s="1">
        <v>44706</v>
      </c>
      <c r="S3206" t="str">
        <f t="shared" si="250"/>
        <v>Coca Cola - Zero Sugar</v>
      </c>
      <c r="T3206" t="str">
        <f t="shared" si="251"/>
        <v>Carbonated</v>
      </c>
      <c r="U3206" t="str">
        <f>IF(T3206="Cell is Blank - Dis-regard",_xlfn.XLOOKUP(S3206,'Categroy Lookup'!A:A,'Categroy Lookup'!B:B,"Cell is Blank - Dis-regard"),T3206)</f>
        <v>Carbonated</v>
      </c>
      <c r="V3206" t="b">
        <f t="shared" si="253"/>
        <v>1</v>
      </c>
      <c r="W3206">
        <f t="shared" si="252"/>
        <v>1.5</v>
      </c>
      <c r="X3206" s="8">
        <f t="shared" si="254"/>
        <v>1</v>
      </c>
      <c r="Y3206" t="s">
        <v>524</v>
      </c>
      <c r="Z3206" t="s">
        <v>525</v>
      </c>
      <c r="AB3206" t="s">
        <v>685</v>
      </c>
      <c r="AC3206" t="s">
        <v>827</v>
      </c>
      <c r="AD3206">
        <v>2022</v>
      </c>
    </row>
    <row r="3207" spans="1:30" x14ac:dyDescent="0.25">
      <c r="A3207" t="s">
        <v>18</v>
      </c>
      <c r="B3207" t="s">
        <v>40</v>
      </c>
      <c r="C3207" t="s">
        <v>41</v>
      </c>
      <c r="D3207" t="s">
        <v>42</v>
      </c>
      <c r="E3207" t="s">
        <v>93</v>
      </c>
      <c r="F3207" t="s">
        <v>23</v>
      </c>
      <c r="G3207">
        <v>15163481365</v>
      </c>
      <c r="H3207" t="s">
        <v>326</v>
      </c>
      <c r="I3207" t="s">
        <v>33</v>
      </c>
      <c r="J3207">
        <v>142</v>
      </c>
      <c r="K3207">
        <v>1.5</v>
      </c>
      <c r="L3207">
        <v>1</v>
      </c>
      <c r="M3207">
        <v>142</v>
      </c>
      <c r="N3207">
        <v>1.5</v>
      </c>
      <c r="O3207">
        <v>1</v>
      </c>
      <c r="P3207">
        <v>1.5</v>
      </c>
      <c r="Q3207">
        <v>1.5</v>
      </c>
      <c r="R3207" s="1">
        <v>44706</v>
      </c>
      <c r="S3207" t="str">
        <f t="shared" si="250"/>
        <v>Coca Cola - Zero Sugar</v>
      </c>
      <c r="T3207" t="str">
        <f t="shared" si="251"/>
        <v>Carbonated</v>
      </c>
      <c r="U3207" t="str">
        <f>IF(T3207="Cell is Blank - Dis-regard",_xlfn.XLOOKUP(S3207,'Categroy Lookup'!A:A,'Categroy Lookup'!B:B,"Cell is Blank - Dis-regard"),T3207)</f>
        <v>Carbonated</v>
      </c>
      <c r="V3207" t="b">
        <f t="shared" si="253"/>
        <v>1</v>
      </c>
      <c r="W3207">
        <f t="shared" si="252"/>
        <v>1.5</v>
      </c>
      <c r="X3207" s="8">
        <f t="shared" si="254"/>
        <v>1</v>
      </c>
      <c r="Y3207" t="s">
        <v>524</v>
      </c>
      <c r="Z3207" t="s">
        <v>525</v>
      </c>
      <c r="AB3207" t="s">
        <v>685</v>
      </c>
      <c r="AC3207" t="s">
        <v>827</v>
      </c>
      <c r="AD3207">
        <v>2022</v>
      </c>
    </row>
    <row r="3208" spans="1:30" x14ac:dyDescent="0.25">
      <c r="A3208" t="s">
        <v>18</v>
      </c>
      <c r="B3208" t="s">
        <v>28</v>
      </c>
      <c r="C3208" t="s">
        <v>20</v>
      </c>
      <c r="D3208" t="s">
        <v>29</v>
      </c>
      <c r="E3208" t="s">
        <v>26</v>
      </c>
      <c r="F3208" t="s">
        <v>27</v>
      </c>
      <c r="G3208">
        <v>15163665621</v>
      </c>
      <c r="H3208" t="s">
        <v>326</v>
      </c>
      <c r="I3208" t="s">
        <v>33</v>
      </c>
      <c r="J3208">
        <v>124</v>
      </c>
      <c r="K3208">
        <v>1.5</v>
      </c>
      <c r="L3208">
        <v>1</v>
      </c>
      <c r="M3208">
        <v>124</v>
      </c>
      <c r="N3208">
        <v>1.5</v>
      </c>
      <c r="O3208">
        <v>1</v>
      </c>
      <c r="P3208">
        <v>1.5</v>
      </c>
      <c r="Q3208">
        <v>1.5</v>
      </c>
      <c r="R3208" s="1">
        <v>44706</v>
      </c>
      <c r="S3208" t="str">
        <f t="shared" si="250"/>
        <v>Takis - Hot Chilli Pepper &amp; Lime</v>
      </c>
      <c r="T3208" t="str">
        <f t="shared" si="251"/>
        <v>Food</v>
      </c>
      <c r="U3208" t="str">
        <f>IF(T3208="Cell is Blank - Dis-regard",_xlfn.XLOOKUP(S3208,'Categroy Lookup'!A:A,'Categroy Lookup'!B:B,"Cell is Blank - Dis-regard"),T3208)</f>
        <v>Food</v>
      </c>
      <c r="V3208" t="b">
        <f t="shared" si="253"/>
        <v>1</v>
      </c>
      <c r="W3208">
        <f t="shared" si="252"/>
        <v>1.5</v>
      </c>
      <c r="X3208" s="8">
        <f t="shared" si="254"/>
        <v>1</v>
      </c>
      <c r="Y3208" t="s">
        <v>469</v>
      </c>
      <c r="Z3208" t="s">
        <v>470</v>
      </c>
      <c r="AB3208" t="s">
        <v>685</v>
      </c>
      <c r="AC3208" t="s">
        <v>827</v>
      </c>
      <c r="AD3208">
        <v>2022</v>
      </c>
    </row>
    <row r="3209" spans="1:30" x14ac:dyDescent="0.25">
      <c r="A3209" t="s">
        <v>18</v>
      </c>
      <c r="B3209" t="s">
        <v>40</v>
      </c>
      <c r="C3209" t="s">
        <v>41</v>
      </c>
      <c r="D3209" t="s">
        <v>42</v>
      </c>
      <c r="E3209" t="s">
        <v>56</v>
      </c>
      <c r="F3209" t="s">
        <v>27</v>
      </c>
      <c r="G3209">
        <v>15163715181</v>
      </c>
      <c r="H3209" t="s">
        <v>326</v>
      </c>
      <c r="I3209" t="s">
        <v>33</v>
      </c>
      <c r="J3209">
        <v>114</v>
      </c>
      <c r="K3209">
        <v>2</v>
      </c>
      <c r="L3209">
        <v>1</v>
      </c>
      <c r="M3209">
        <v>114</v>
      </c>
      <c r="N3209">
        <v>2</v>
      </c>
      <c r="O3209">
        <v>1</v>
      </c>
      <c r="P3209">
        <v>2</v>
      </c>
      <c r="Q3209">
        <v>2</v>
      </c>
      <c r="R3209" s="1">
        <v>44706</v>
      </c>
      <c r="S3209" t="str">
        <f t="shared" si="250"/>
        <v>Cheetos - Fleming Hot Crunchy</v>
      </c>
      <c r="T3209" t="str">
        <f t="shared" si="251"/>
        <v>Food</v>
      </c>
      <c r="U3209" t="str">
        <f>IF(T3209="Cell is Blank - Dis-regard",_xlfn.XLOOKUP(S3209,'Categroy Lookup'!A:A,'Categroy Lookup'!B:B,"Cell is Blank - Dis-regard"),T3209)</f>
        <v>Food</v>
      </c>
      <c r="V3209" t="b">
        <f t="shared" si="253"/>
        <v>1</v>
      </c>
      <c r="W3209">
        <f t="shared" si="252"/>
        <v>2</v>
      </c>
      <c r="X3209" s="8">
        <f t="shared" si="254"/>
        <v>1.3333333333333333</v>
      </c>
      <c r="Y3209" t="s">
        <v>491</v>
      </c>
      <c r="Z3209" t="s">
        <v>492</v>
      </c>
      <c r="AB3209" t="s">
        <v>685</v>
      </c>
      <c r="AC3209" t="s">
        <v>827</v>
      </c>
      <c r="AD3209">
        <v>2022</v>
      </c>
    </row>
    <row r="3210" spans="1:30" x14ac:dyDescent="0.25">
      <c r="A3210" t="s">
        <v>18</v>
      </c>
      <c r="B3210" t="s">
        <v>19</v>
      </c>
      <c r="C3210" t="s">
        <v>20</v>
      </c>
      <c r="D3210" t="s">
        <v>21</v>
      </c>
      <c r="E3210" t="s">
        <v>312</v>
      </c>
      <c r="F3210" t="s">
        <v>27</v>
      </c>
      <c r="G3210">
        <v>15164252347</v>
      </c>
      <c r="H3210" t="s">
        <v>326</v>
      </c>
      <c r="I3210" t="s">
        <v>33</v>
      </c>
      <c r="J3210">
        <v>112</v>
      </c>
      <c r="K3210">
        <v>1.5</v>
      </c>
      <c r="L3210">
        <v>1</v>
      </c>
      <c r="M3210">
        <v>112</v>
      </c>
      <c r="N3210">
        <v>1.5</v>
      </c>
      <c r="O3210">
        <v>1</v>
      </c>
      <c r="P3210">
        <v>1.5</v>
      </c>
      <c r="Q3210">
        <v>1.5</v>
      </c>
      <c r="R3210" s="1">
        <v>44706</v>
      </c>
      <c r="S3210" t="str">
        <f t="shared" si="250"/>
        <v>Pop Corners - Sweet &amp; Salty Kettle</v>
      </c>
      <c r="T3210" t="str">
        <f t="shared" si="251"/>
        <v>Food</v>
      </c>
      <c r="U3210" t="str">
        <f>IF(T3210="Cell is Blank - Dis-regard",_xlfn.XLOOKUP(S3210,'Categroy Lookup'!A:A,'Categroy Lookup'!B:B,"Cell is Blank - Dis-regard"),T3210)</f>
        <v>Food</v>
      </c>
      <c r="V3210" t="b">
        <f t="shared" si="253"/>
        <v>1</v>
      </c>
      <c r="W3210">
        <f t="shared" si="252"/>
        <v>1.5</v>
      </c>
      <c r="X3210" s="8">
        <f t="shared" si="254"/>
        <v>1</v>
      </c>
      <c r="Y3210" t="s">
        <v>606</v>
      </c>
      <c r="Z3210" t="s">
        <v>630</v>
      </c>
      <c r="AB3210" t="s">
        <v>685</v>
      </c>
      <c r="AC3210" t="s">
        <v>827</v>
      </c>
      <c r="AD3210">
        <v>2022</v>
      </c>
    </row>
    <row r="3211" spans="1:30" x14ac:dyDescent="0.25">
      <c r="A3211" t="s">
        <v>18</v>
      </c>
      <c r="B3211" t="s">
        <v>40</v>
      </c>
      <c r="C3211" t="s">
        <v>41</v>
      </c>
      <c r="D3211" t="s">
        <v>42</v>
      </c>
      <c r="E3211" t="s">
        <v>97</v>
      </c>
      <c r="F3211" t="s">
        <v>27</v>
      </c>
      <c r="G3211">
        <v>15164542179</v>
      </c>
      <c r="H3211" t="s">
        <v>326</v>
      </c>
      <c r="I3211" t="s">
        <v>25</v>
      </c>
      <c r="J3211">
        <v>120</v>
      </c>
      <c r="K3211">
        <v>1.5</v>
      </c>
      <c r="L3211">
        <v>1</v>
      </c>
      <c r="M3211">
        <v>120</v>
      </c>
      <c r="N3211">
        <v>1.5</v>
      </c>
      <c r="O3211">
        <v>1</v>
      </c>
      <c r="P3211">
        <v>1.5</v>
      </c>
      <c r="Q3211">
        <v>1.5</v>
      </c>
      <c r="R3211" s="1">
        <v>44706</v>
      </c>
      <c r="S3211" t="str">
        <f t="shared" si="250"/>
        <v>Ritz Bits Cheese</v>
      </c>
      <c r="T3211" t="str">
        <f t="shared" si="251"/>
        <v>Food</v>
      </c>
      <c r="U3211" t="str">
        <f>IF(T3211="Cell is Blank - Dis-regard",_xlfn.XLOOKUP(S3211,'Categroy Lookup'!A:A,'Categroy Lookup'!B:B,"Cell is Blank - Dis-regard"),T3211)</f>
        <v>Food</v>
      </c>
      <c r="V3211" t="b">
        <f t="shared" si="253"/>
        <v>1</v>
      </c>
      <c r="W3211">
        <f t="shared" si="252"/>
        <v>1.5</v>
      </c>
      <c r="X3211" s="8">
        <f t="shared" si="254"/>
        <v>1</v>
      </c>
      <c r="Y3211" t="s">
        <v>97</v>
      </c>
      <c r="AB3211" t="s">
        <v>685</v>
      </c>
      <c r="AC3211" t="s">
        <v>827</v>
      </c>
      <c r="AD3211">
        <v>2022</v>
      </c>
    </row>
    <row r="3212" spans="1:30" x14ac:dyDescent="0.25">
      <c r="A3212" t="s">
        <v>18</v>
      </c>
      <c r="B3212" t="s">
        <v>40</v>
      </c>
      <c r="C3212" t="s">
        <v>41</v>
      </c>
      <c r="D3212" t="s">
        <v>42</v>
      </c>
      <c r="E3212" t="s">
        <v>93</v>
      </c>
      <c r="F3212" t="s">
        <v>23</v>
      </c>
      <c r="G3212">
        <v>15164624191</v>
      </c>
      <c r="H3212" t="s">
        <v>326</v>
      </c>
      <c r="I3212" t="s">
        <v>33</v>
      </c>
      <c r="J3212">
        <v>142</v>
      </c>
      <c r="K3212">
        <v>1.5</v>
      </c>
      <c r="L3212">
        <v>1</v>
      </c>
      <c r="M3212">
        <v>142</v>
      </c>
      <c r="N3212">
        <v>1.5</v>
      </c>
      <c r="O3212">
        <v>1</v>
      </c>
      <c r="P3212">
        <v>1.5</v>
      </c>
      <c r="Q3212">
        <v>1.5</v>
      </c>
      <c r="R3212" s="1">
        <v>44706</v>
      </c>
      <c r="S3212" t="str">
        <f t="shared" si="250"/>
        <v>Coca Cola - Zero Sugar</v>
      </c>
      <c r="T3212" t="str">
        <f t="shared" si="251"/>
        <v>Carbonated</v>
      </c>
      <c r="U3212" t="str">
        <f>IF(T3212="Cell is Blank - Dis-regard",_xlfn.XLOOKUP(S3212,'Categroy Lookup'!A:A,'Categroy Lookup'!B:B,"Cell is Blank - Dis-regard"),T3212)</f>
        <v>Carbonated</v>
      </c>
      <c r="V3212" t="b">
        <f t="shared" si="253"/>
        <v>1</v>
      </c>
      <c r="W3212">
        <f t="shared" si="252"/>
        <v>1.5</v>
      </c>
      <c r="X3212" s="8">
        <f t="shared" si="254"/>
        <v>1</v>
      </c>
      <c r="Y3212" t="s">
        <v>524</v>
      </c>
      <c r="Z3212" t="s">
        <v>525</v>
      </c>
      <c r="AB3212" t="s">
        <v>685</v>
      </c>
      <c r="AC3212" t="s">
        <v>827</v>
      </c>
      <c r="AD3212">
        <v>2022</v>
      </c>
    </row>
    <row r="3213" spans="1:30" x14ac:dyDescent="0.25">
      <c r="A3213" t="s">
        <v>18</v>
      </c>
      <c r="B3213" t="s">
        <v>40</v>
      </c>
      <c r="C3213" t="s">
        <v>41</v>
      </c>
      <c r="D3213" t="s">
        <v>42</v>
      </c>
      <c r="E3213" t="s">
        <v>94</v>
      </c>
      <c r="F3213" t="s">
        <v>23</v>
      </c>
      <c r="G3213">
        <v>15164651795</v>
      </c>
      <c r="H3213" t="s">
        <v>326</v>
      </c>
      <c r="I3213" t="s">
        <v>33</v>
      </c>
      <c r="J3213">
        <v>148</v>
      </c>
      <c r="K3213">
        <v>3.5</v>
      </c>
      <c r="L3213">
        <v>1</v>
      </c>
      <c r="M3213">
        <v>148</v>
      </c>
      <c r="N3213">
        <v>3.5</v>
      </c>
      <c r="O3213">
        <v>1</v>
      </c>
      <c r="P3213">
        <v>3.5</v>
      </c>
      <c r="Q3213">
        <v>3.5</v>
      </c>
      <c r="R3213" s="1">
        <v>44706</v>
      </c>
      <c r="S3213" t="str">
        <f t="shared" si="250"/>
        <v>Red Bull - Original</v>
      </c>
      <c r="T3213" t="str">
        <f t="shared" si="251"/>
        <v>Carbonated</v>
      </c>
      <c r="U3213" t="str">
        <f>IF(T3213="Cell is Blank - Dis-regard",_xlfn.XLOOKUP(S3213,'Categroy Lookup'!A:A,'Categroy Lookup'!B:B,"Cell is Blank - Dis-regard"),T3213)</f>
        <v>Carbonated</v>
      </c>
      <c r="V3213" t="b">
        <f t="shared" si="253"/>
        <v>1</v>
      </c>
      <c r="W3213">
        <f t="shared" si="252"/>
        <v>3.5</v>
      </c>
      <c r="X3213" s="8">
        <f t="shared" si="254"/>
        <v>2.3333333333333335</v>
      </c>
      <c r="Y3213" t="s">
        <v>466</v>
      </c>
      <c r="Z3213" t="s">
        <v>512</v>
      </c>
      <c r="AB3213" t="s">
        <v>685</v>
      </c>
      <c r="AC3213" t="s">
        <v>827</v>
      </c>
      <c r="AD3213">
        <v>2022</v>
      </c>
    </row>
    <row r="3214" spans="1:30" x14ac:dyDescent="0.25">
      <c r="A3214" t="s">
        <v>18</v>
      </c>
      <c r="B3214" t="s">
        <v>40</v>
      </c>
      <c r="C3214" t="s">
        <v>41</v>
      </c>
      <c r="D3214" t="s">
        <v>42</v>
      </c>
      <c r="E3214" t="s">
        <v>48</v>
      </c>
      <c r="F3214" t="s">
        <v>27</v>
      </c>
      <c r="G3214">
        <v>15164673164</v>
      </c>
      <c r="H3214" t="s">
        <v>326</v>
      </c>
      <c r="I3214" t="s">
        <v>33</v>
      </c>
      <c r="J3214">
        <v>138</v>
      </c>
      <c r="K3214">
        <v>2.5</v>
      </c>
      <c r="L3214">
        <v>1</v>
      </c>
      <c r="M3214">
        <v>138</v>
      </c>
      <c r="N3214">
        <v>2.5</v>
      </c>
      <c r="O3214">
        <v>1</v>
      </c>
      <c r="P3214">
        <v>2.5</v>
      </c>
      <c r="Q3214">
        <v>2.5</v>
      </c>
      <c r="R3214" s="1">
        <v>44706</v>
      </c>
      <c r="S3214" t="str">
        <f t="shared" si="250"/>
        <v>KitKat - Crisp Wafers</v>
      </c>
      <c r="T3214" t="str">
        <f t="shared" si="251"/>
        <v>Food</v>
      </c>
      <c r="U3214" t="str">
        <f>IF(T3214="Cell is Blank - Dis-regard",_xlfn.XLOOKUP(S3214,'Categroy Lookup'!A:A,'Categroy Lookup'!B:B,"Cell is Blank - Dis-regard"),T3214)</f>
        <v>Food</v>
      </c>
      <c r="V3214" t="b">
        <f t="shared" si="253"/>
        <v>1</v>
      </c>
      <c r="W3214">
        <f t="shared" si="252"/>
        <v>2.5</v>
      </c>
      <c r="X3214" s="8">
        <f t="shared" si="254"/>
        <v>1.6666666666666667</v>
      </c>
      <c r="Y3214" t="s">
        <v>482</v>
      </c>
      <c r="Z3214" t="s">
        <v>483</v>
      </c>
      <c r="AB3214" t="s">
        <v>685</v>
      </c>
      <c r="AC3214" t="s">
        <v>827</v>
      </c>
      <c r="AD3214">
        <v>2022</v>
      </c>
    </row>
    <row r="3215" spans="1:30" x14ac:dyDescent="0.25">
      <c r="A3215" t="s">
        <v>18</v>
      </c>
      <c r="B3215" t="s">
        <v>40</v>
      </c>
      <c r="C3215" t="s">
        <v>41</v>
      </c>
      <c r="D3215" t="s">
        <v>42</v>
      </c>
      <c r="E3215" t="s">
        <v>48</v>
      </c>
      <c r="F3215" t="s">
        <v>27</v>
      </c>
      <c r="G3215">
        <v>15164673048</v>
      </c>
      <c r="H3215" t="s">
        <v>326</v>
      </c>
      <c r="I3215" t="s">
        <v>33</v>
      </c>
      <c r="J3215">
        <v>138</v>
      </c>
      <c r="K3215">
        <v>2.5</v>
      </c>
      <c r="L3215">
        <v>1</v>
      </c>
      <c r="M3215">
        <v>138</v>
      </c>
      <c r="N3215">
        <v>2.5</v>
      </c>
      <c r="O3215">
        <v>1</v>
      </c>
      <c r="P3215">
        <v>2.5</v>
      </c>
      <c r="Q3215">
        <v>2.5</v>
      </c>
      <c r="R3215" s="1">
        <v>44706</v>
      </c>
      <c r="S3215" t="str">
        <f t="shared" si="250"/>
        <v>KitKat - Crisp Wafers</v>
      </c>
      <c r="T3215" t="str">
        <f t="shared" si="251"/>
        <v>Food</v>
      </c>
      <c r="U3215" t="str">
        <f>IF(T3215="Cell is Blank - Dis-regard",_xlfn.XLOOKUP(S3215,'Categroy Lookup'!A:A,'Categroy Lookup'!B:B,"Cell is Blank - Dis-regard"),T3215)</f>
        <v>Food</v>
      </c>
      <c r="V3215" t="b">
        <f t="shared" si="253"/>
        <v>1</v>
      </c>
      <c r="W3215">
        <f t="shared" si="252"/>
        <v>2.5</v>
      </c>
      <c r="X3215" s="8">
        <f t="shared" si="254"/>
        <v>1.6666666666666667</v>
      </c>
      <c r="Y3215" t="s">
        <v>482</v>
      </c>
      <c r="Z3215" t="s">
        <v>483</v>
      </c>
      <c r="AB3215" t="s">
        <v>685</v>
      </c>
      <c r="AC3215" t="s">
        <v>827</v>
      </c>
      <c r="AD3215">
        <v>2022</v>
      </c>
    </row>
    <row r="3216" spans="1:30" x14ac:dyDescent="0.25">
      <c r="A3216" t="s">
        <v>18</v>
      </c>
      <c r="B3216" t="s">
        <v>40</v>
      </c>
      <c r="C3216" t="s">
        <v>41</v>
      </c>
      <c r="D3216" t="s">
        <v>42</v>
      </c>
      <c r="E3216" t="s">
        <v>93</v>
      </c>
      <c r="F3216" t="s">
        <v>23</v>
      </c>
      <c r="G3216">
        <v>15165002256</v>
      </c>
      <c r="H3216" t="s">
        <v>327</v>
      </c>
      <c r="I3216" t="s">
        <v>33</v>
      </c>
      <c r="J3216">
        <v>142</v>
      </c>
      <c r="K3216">
        <v>1.5</v>
      </c>
      <c r="L3216">
        <v>1</v>
      </c>
      <c r="M3216">
        <v>142</v>
      </c>
      <c r="N3216">
        <v>1.5</v>
      </c>
      <c r="O3216">
        <v>1</v>
      </c>
      <c r="P3216">
        <v>1.5</v>
      </c>
      <c r="Q3216">
        <v>1.5</v>
      </c>
      <c r="R3216" s="1">
        <v>44706</v>
      </c>
      <c r="S3216" t="str">
        <f t="shared" si="250"/>
        <v>Coca Cola - Zero Sugar</v>
      </c>
      <c r="T3216" t="str">
        <f t="shared" si="251"/>
        <v>Carbonated</v>
      </c>
      <c r="U3216" t="str">
        <f>IF(T3216="Cell is Blank - Dis-regard",_xlfn.XLOOKUP(S3216,'Categroy Lookup'!A:A,'Categroy Lookup'!B:B,"Cell is Blank - Dis-regard"),T3216)</f>
        <v>Carbonated</v>
      </c>
      <c r="V3216" t="b">
        <f t="shared" si="253"/>
        <v>1</v>
      </c>
      <c r="W3216">
        <f t="shared" si="252"/>
        <v>1.5</v>
      </c>
      <c r="X3216" s="8">
        <f t="shared" si="254"/>
        <v>1</v>
      </c>
      <c r="Y3216" t="s">
        <v>524</v>
      </c>
      <c r="Z3216" t="s">
        <v>525</v>
      </c>
      <c r="AB3216" t="s">
        <v>687</v>
      </c>
      <c r="AC3216" t="s">
        <v>828</v>
      </c>
      <c r="AD3216">
        <v>2022</v>
      </c>
    </row>
    <row r="3217" spans="1:30" x14ac:dyDescent="0.25">
      <c r="A3217" t="s">
        <v>18</v>
      </c>
      <c r="B3217" t="s">
        <v>40</v>
      </c>
      <c r="C3217" t="s">
        <v>41</v>
      </c>
      <c r="D3217" t="s">
        <v>42</v>
      </c>
      <c r="E3217" t="s">
        <v>48</v>
      </c>
      <c r="F3217" t="s">
        <v>27</v>
      </c>
      <c r="G3217">
        <v>15165323498</v>
      </c>
      <c r="H3217" t="s">
        <v>327</v>
      </c>
      <c r="I3217" t="s">
        <v>25</v>
      </c>
      <c r="J3217">
        <v>134</v>
      </c>
      <c r="K3217">
        <v>2</v>
      </c>
      <c r="L3217">
        <v>1</v>
      </c>
      <c r="M3217">
        <v>134</v>
      </c>
      <c r="N3217">
        <v>2</v>
      </c>
      <c r="O3217">
        <v>1</v>
      </c>
      <c r="P3217">
        <v>2</v>
      </c>
      <c r="Q3217">
        <v>2</v>
      </c>
      <c r="R3217" s="1">
        <v>44707</v>
      </c>
      <c r="S3217" t="str">
        <f t="shared" si="250"/>
        <v>KitKat - Crisp Wafers</v>
      </c>
      <c r="T3217" t="str">
        <f t="shared" si="251"/>
        <v>Food</v>
      </c>
      <c r="U3217" t="str">
        <f>IF(T3217="Cell is Blank - Dis-regard",_xlfn.XLOOKUP(S3217,'Categroy Lookup'!A:A,'Categroy Lookup'!B:B,"Cell is Blank - Dis-regard"),T3217)</f>
        <v>Food</v>
      </c>
      <c r="V3217" t="b">
        <f t="shared" si="253"/>
        <v>1</v>
      </c>
      <c r="W3217">
        <f t="shared" si="252"/>
        <v>2</v>
      </c>
      <c r="X3217" s="8">
        <f t="shared" si="254"/>
        <v>1.3333333333333333</v>
      </c>
      <c r="Y3217" t="s">
        <v>482</v>
      </c>
      <c r="Z3217" t="s">
        <v>483</v>
      </c>
      <c r="AB3217" t="s">
        <v>687</v>
      </c>
      <c r="AC3217" t="s">
        <v>828</v>
      </c>
      <c r="AD3217">
        <v>2022</v>
      </c>
    </row>
    <row r="3218" spans="1:30" x14ac:dyDescent="0.25">
      <c r="A3218" t="s">
        <v>18</v>
      </c>
      <c r="B3218" t="s">
        <v>197</v>
      </c>
      <c r="C3218" t="s">
        <v>198</v>
      </c>
      <c r="D3218" t="s">
        <v>199</v>
      </c>
      <c r="E3218" t="s">
        <v>261</v>
      </c>
      <c r="F3218" t="s">
        <v>31</v>
      </c>
      <c r="G3218">
        <v>15166381621</v>
      </c>
      <c r="H3218" t="s">
        <v>327</v>
      </c>
      <c r="I3218" t="s">
        <v>25</v>
      </c>
      <c r="J3218">
        <v>145</v>
      </c>
      <c r="K3218">
        <v>2.75</v>
      </c>
      <c r="L3218">
        <v>1</v>
      </c>
      <c r="M3218">
        <v>145</v>
      </c>
      <c r="N3218">
        <v>2.75</v>
      </c>
      <c r="O3218">
        <v>1</v>
      </c>
      <c r="P3218">
        <v>2.75</v>
      </c>
      <c r="Q3218">
        <v>2.75</v>
      </c>
      <c r="R3218" s="1">
        <v>44707</v>
      </c>
      <c r="S3218" t="str">
        <f t="shared" si="250"/>
        <v>Bai Antioxidant - Tanzania Lemon Super Tea</v>
      </c>
      <c r="T3218" t="str">
        <f t="shared" si="251"/>
        <v>Non Carbonated</v>
      </c>
      <c r="U3218" t="str">
        <f>IF(T3218="Cell is Blank - Dis-regard",_xlfn.XLOOKUP(S3218,'Categroy Lookup'!A:A,'Categroy Lookup'!B:B,"Cell is Blank - Dis-regard"),T3218)</f>
        <v>Non Carbonated</v>
      </c>
      <c r="V3218" t="b">
        <f t="shared" si="253"/>
        <v>1</v>
      </c>
      <c r="W3218">
        <f t="shared" si="252"/>
        <v>2.75</v>
      </c>
      <c r="X3218" s="8">
        <f t="shared" si="254"/>
        <v>1.8333333333333333</v>
      </c>
      <c r="Y3218" t="s">
        <v>471</v>
      </c>
      <c r="Z3218" t="s">
        <v>611</v>
      </c>
      <c r="AB3218" t="s">
        <v>687</v>
      </c>
      <c r="AC3218" t="s">
        <v>828</v>
      </c>
      <c r="AD3218">
        <v>2022</v>
      </c>
    </row>
    <row r="3219" spans="1:30" x14ac:dyDescent="0.25">
      <c r="A3219" t="s">
        <v>18</v>
      </c>
      <c r="B3219" t="s">
        <v>197</v>
      </c>
      <c r="C3219" t="s">
        <v>198</v>
      </c>
      <c r="D3219" t="s">
        <v>199</v>
      </c>
      <c r="E3219" t="s">
        <v>206</v>
      </c>
      <c r="F3219" t="s">
        <v>31</v>
      </c>
      <c r="G3219">
        <v>15167158826</v>
      </c>
      <c r="H3219" t="s">
        <v>327</v>
      </c>
      <c r="I3219" t="s">
        <v>25</v>
      </c>
      <c r="J3219">
        <v>140</v>
      </c>
      <c r="K3219">
        <v>2</v>
      </c>
      <c r="L3219">
        <v>1</v>
      </c>
      <c r="M3219">
        <v>140</v>
      </c>
      <c r="N3219">
        <v>2</v>
      </c>
      <c r="O3219">
        <v>1</v>
      </c>
      <c r="P3219">
        <v>2</v>
      </c>
      <c r="Q3219">
        <v>2</v>
      </c>
      <c r="R3219" s="1">
        <v>44707</v>
      </c>
      <c r="S3219" t="str">
        <f t="shared" si="250"/>
        <v>Iberia Coconut Water</v>
      </c>
      <c r="T3219" t="str">
        <f t="shared" si="251"/>
        <v>Non Carbonated</v>
      </c>
      <c r="U3219" t="str">
        <f>IF(T3219="Cell is Blank - Dis-regard",_xlfn.XLOOKUP(S3219,'Categroy Lookup'!A:A,'Categroy Lookup'!B:B,"Cell is Blank - Dis-regard"),T3219)</f>
        <v>Non Carbonated</v>
      </c>
      <c r="V3219" t="b">
        <f t="shared" si="253"/>
        <v>1</v>
      </c>
      <c r="W3219">
        <f t="shared" si="252"/>
        <v>2</v>
      </c>
      <c r="X3219" s="8">
        <f t="shared" si="254"/>
        <v>1.3333333333333333</v>
      </c>
      <c r="Y3219" t="s">
        <v>206</v>
      </c>
      <c r="AB3219" t="s">
        <v>687</v>
      </c>
      <c r="AC3219" t="s">
        <v>828</v>
      </c>
      <c r="AD3219">
        <v>2022</v>
      </c>
    </row>
    <row r="3220" spans="1:30" x14ac:dyDescent="0.25">
      <c r="A3220" t="s">
        <v>18</v>
      </c>
      <c r="B3220" t="s">
        <v>19</v>
      </c>
      <c r="C3220" t="s">
        <v>20</v>
      </c>
      <c r="D3220" t="s">
        <v>21</v>
      </c>
      <c r="E3220" t="s">
        <v>43</v>
      </c>
      <c r="F3220" t="s">
        <v>23</v>
      </c>
      <c r="G3220">
        <v>15167378188</v>
      </c>
      <c r="H3220" t="s">
        <v>327</v>
      </c>
      <c r="I3220" t="s">
        <v>25</v>
      </c>
      <c r="J3220">
        <v>146</v>
      </c>
      <c r="K3220">
        <v>3</v>
      </c>
      <c r="L3220">
        <v>1</v>
      </c>
      <c r="M3220">
        <v>146</v>
      </c>
      <c r="N3220">
        <v>3</v>
      </c>
      <c r="O3220">
        <v>1</v>
      </c>
      <c r="P3220">
        <v>3</v>
      </c>
      <c r="Q3220">
        <v>3</v>
      </c>
      <c r="R3220" s="1">
        <v>44707</v>
      </c>
      <c r="S3220" t="str">
        <f t="shared" si="250"/>
        <v>Monster Energy Original</v>
      </c>
      <c r="T3220" t="str">
        <f t="shared" si="251"/>
        <v>Carbonated</v>
      </c>
      <c r="U3220" t="str">
        <f>IF(T3220="Cell is Blank - Dis-regard",_xlfn.XLOOKUP(S3220,'Categroy Lookup'!A:A,'Categroy Lookup'!B:B,"Cell is Blank - Dis-regard"),T3220)</f>
        <v>Carbonated</v>
      </c>
      <c r="V3220" t="b">
        <f t="shared" si="253"/>
        <v>1</v>
      </c>
      <c r="W3220">
        <f t="shared" si="252"/>
        <v>3</v>
      </c>
      <c r="X3220" s="8">
        <f t="shared" si="254"/>
        <v>2</v>
      </c>
      <c r="Y3220" t="s">
        <v>43</v>
      </c>
      <c r="AB3220" t="s">
        <v>687</v>
      </c>
      <c r="AC3220" t="s">
        <v>828</v>
      </c>
      <c r="AD3220">
        <v>2022</v>
      </c>
    </row>
    <row r="3221" spans="1:30" x14ac:dyDescent="0.25">
      <c r="A3221" t="s">
        <v>18</v>
      </c>
      <c r="B3221" t="s">
        <v>197</v>
      </c>
      <c r="C3221" t="s">
        <v>198</v>
      </c>
      <c r="D3221" t="s">
        <v>199</v>
      </c>
      <c r="E3221" t="s">
        <v>200</v>
      </c>
      <c r="F3221" t="s">
        <v>31</v>
      </c>
      <c r="G3221">
        <v>15167531884</v>
      </c>
      <c r="H3221" t="s">
        <v>327</v>
      </c>
      <c r="I3221" t="s">
        <v>25</v>
      </c>
      <c r="J3221">
        <v>146</v>
      </c>
      <c r="K3221">
        <v>3.5</v>
      </c>
      <c r="L3221">
        <v>1</v>
      </c>
      <c r="M3221">
        <v>146</v>
      </c>
      <c r="N3221">
        <v>3.5</v>
      </c>
      <c r="O3221">
        <v>1</v>
      </c>
      <c r="P3221">
        <v>3.5</v>
      </c>
      <c r="Q3221">
        <v>3.5</v>
      </c>
      <c r="R3221" s="1">
        <v>44707</v>
      </c>
      <c r="S3221" t="str">
        <f t="shared" si="250"/>
        <v>Starbucks Doubleshot Energy - Mocha</v>
      </c>
      <c r="T3221" t="str">
        <f t="shared" si="251"/>
        <v>Non Carbonated</v>
      </c>
      <c r="U3221" t="str">
        <f>IF(T3221="Cell is Blank - Dis-regard",_xlfn.XLOOKUP(S3221,'Categroy Lookup'!A:A,'Categroy Lookup'!B:B,"Cell is Blank - Dis-regard"),T3221)</f>
        <v>Non Carbonated</v>
      </c>
      <c r="V3221" t="b">
        <f t="shared" si="253"/>
        <v>1</v>
      </c>
      <c r="W3221">
        <f t="shared" si="252"/>
        <v>3.5</v>
      </c>
      <c r="X3221" s="8">
        <f t="shared" si="254"/>
        <v>2.3333333333333335</v>
      </c>
      <c r="Y3221" t="s">
        <v>572</v>
      </c>
      <c r="Z3221" t="s">
        <v>573</v>
      </c>
      <c r="AB3221" t="s">
        <v>687</v>
      </c>
      <c r="AC3221" t="s">
        <v>828</v>
      </c>
      <c r="AD3221">
        <v>2022</v>
      </c>
    </row>
    <row r="3222" spans="1:30" x14ac:dyDescent="0.25">
      <c r="A3222" t="s">
        <v>18</v>
      </c>
      <c r="B3222" t="s">
        <v>197</v>
      </c>
      <c r="C3222" t="s">
        <v>198</v>
      </c>
      <c r="D3222" t="s">
        <v>199</v>
      </c>
      <c r="E3222" t="s">
        <v>49</v>
      </c>
      <c r="F3222" t="s">
        <v>27</v>
      </c>
      <c r="G3222">
        <v>15167752018</v>
      </c>
      <c r="H3222" t="s">
        <v>327</v>
      </c>
      <c r="I3222" t="s">
        <v>25</v>
      </c>
      <c r="J3222">
        <v>134</v>
      </c>
      <c r="K3222">
        <v>2</v>
      </c>
      <c r="L3222">
        <v>1</v>
      </c>
      <c r="M3222">
        <v>134</v>
      </c>
      <c r="N3222">
        <v>2</v>
      </c>
      <c r="O3222">
        <v>1</v>
      </c>
      <c r="P3222">
        <v>2</v>
      </c>
      <c r="Q3222">
        <v>4.5</v>
      </c>
      <c r="R3222" s="1">
        <v>44707</v>
      </c>
      <c r="S3222" t="str">
        <f t="shared" si="250"/>
        <v>Wonderful Pistachios - Variety</v>
      </c>
      <c r="T3222" t="str">
        <f t="shared" si="251"/>
        <v>Food</v>
      </c>
      <c r="U3222" t="str">
        <f>IF(T3222="Cell is Blank - Dis-regard",_xlfn.XLOOKUP(S3222,'Categroy Lookup'!A:A,'Categroy Lookup'!B:B,"Cell is Blank - Dis-regard"),T3222)</f>
        <v>Food</v>
      </c>
      <c r="V3222" t="b">
        <f t="shared" si="253"/>
        <v>1</v>
      </c>
      <c r="W3222">
        <f t="shared" si="252"/>
        <v>2</v>
      </c>
      <c r="X3222" s="8">
        <f t="shared" si="254"/>
        <v>1.3333333333333333</v>
      </c>
      <c r="Y3222" t="s">
        <v>484</v>
      </c>
      <c r="Z3222" t="s">
        <v>485</v>
      </c>
      <c r="AB3222" t="s">
        <v>687</v>
      </c>
      <c r="AC3222" t="s">
        <v>828</v>
      </c>
      <c r="AD3222">
        <v>2022</v>
      </c>
    </row>
    <row r="3223" spans="1:30" x14ac:dyDescent="0.25">
      <c r="A3223" t="s">
        <v>18</v>
      </c>
      <c r="B3223" t="s">
        <v>197</v>
      </c>
      <c r="C3223" t="s">
        <v>198</v>
      </c>
      <c r="D3223" t="s">
        <v>199</v>
      </c>
      <c r="E3223" t="s">
        <v>44</v>
      </c>
      <c r="F3223" t="s">
        <v>27</v>
      </c>
      <c r="G3223">
        <v>15167752018</v>
      </c>
      <c r="H3223" t="s">
        <v>327</v>
      </c>
      <c r="I3223" t="s">
        <v>25</v>
      </c>
      <c r="J3223">
        <v>133</v>
      </c>
      <c r="K3223">
        <v>2.5</v>
      </c>
      <c r="L3223">
        <v>1</v>
      </c>
      <c r="M3223">
        <v>133</v>
      </c>
      <c r="N3223">
        <v>2.5</v>
      </c>
      <c r="O3223">
        <v>1</v>
      </c>
      <c r="P3223">
        <v>2.5</v>
      </c>
      <c r="Q3223">
        <v>4.5</v>
      </c>
      <c r="R3223" s="1">
        <v>44707</v>
      </c>
      <c r="S3223" t="str">
        <f t="shared" si="250"/>
        <v>Seapoint Farms Dry Roasted Edamame - Wasabi</v>
      </c>
      <c r="T3223" t="str">
        <f t="shared" si="251"/>
        <v>Food</v>
      </c>
      <c r="U3223" t="str">
        <f>IF(T3223="Cell is Blank - Dis-regard",_xlfn.XLOOKUP(S3223,'Categroy Lookup'!A:A,'Categroy Lookup'!B:B,"Cell is Blank - Dis-regard"),T3223)</f>
        <v>Food</v>
      </c>
      <c r="V3223" t="b">
        <f t="shared" si="253"/>
        <v>1</v>
      </c>
      <c r="W3223">
        <f t="shared" si="252"/>
        <v>2.5</v>
      </c>
      <c r="X3223" s="8">
        <f t="shared" si="254"/>
        <v>1.6666666666666667</v>
      </c>
      <c r="Y3223" t="s">
        <v>476</v>
      </c>
      <c r="Z3223" t="s">
        <v>477</v>
      </c>
      <c r="AB3223" t="s">
        <v>687</v>
      </c>
      <c r="AC3223" t="s">
        <v>828</v>
      </c>
      <c r="AD3223">
        <v>2022</v>
      </c>
    </row>
    <row r="3224" spans="1:30" x14ac:dyDescent="0.25">
      <c r="A3224" t="s">
        <v>18</v>
      </c>
      <c r="B3224" t="s">
        <v>197</v>
      </c>
      <c r="C3224" t="s">
        <v>198</v>
      </c>
      <c r="D3224" t="s">
        <v>199</v>
      </c>
      <c r="E3224" t="s">
        <v>45</v>
      </c>
      <c r="F3224" t="s">
        <v>31</v>
      </c>
      <c r="G3224">
        <v>15167731825</v>
      </c>
      <c r="H3224" t="s">
        <v>327</v>
      </c>
      <c r="I3224" t="s">
        <v>25</v>
      </c>
      <c r="J3224">
        <v>143</v>
      </c>
      <c r="K3224">
        <v>2.5</v>
      </c>
      <c r="L3224">
        <v>1</v>
      </c>
      <c r="M3224">
        <v>143</v>
      </c>
      <c r="N3224">
        <v>2.5</v>
      </c>
      <c r="O3224">
        <v>1</v>
      </c>
      <c r="P3224">
        <v>2.5</v>
      </c>
      <c r="Q3224">
        <v>2.5</v>
      </c>
      <c r="R3224" s="1">
        <v>44707</v>
      </c>
      <c r="S3224" t="str">
        <f t="shared" si="250"/>
        <v>Snapple Diet Tea - Lemon</v>
      </c>
      <c r="T3224" t="str">
        <f t="shared" si="251"/>
        <v>Non Carbonated</v>
      </c>
      <c r="U3224" t="str">
        <f>IF(T3224="Cell is Blank - Dis-regard",_xlfn.XLOOKUP(S3224,'Categroy Lookup'!A:A,'Categroy Lookup'!B:B,"Cell is Blank - Dis-regard"),T3224)</f>
        <v>Non Carbonated</v>
      </c>
      <c r="V3224" t="b">
        <f t="shared" si="253"/>
        <v>1</v>
      </c>
      <c r="W3224">
        <f t="shared" si="252"/>
        <v>2.5</v>
      </c>
      <c r="X3224" s="8">
        <f t="shared" si="254"/>
        <v>1.6666666666666667</v>
      </c>
      <c r="Y3224" t="s">
        <v>478</v>
      </c>
      <c r="Z3224" t="s">
        <v>479</v>
      </c>
      <c r="AB3224" t="s">
        <v>687</v>
      </c>
      <c r="AC3224" t="s">
        <v>828</v>
      </c>
      <c r="AD3224">
        <v>2022</v>
      </c>
    </row>
    <row r="3225" spans="1:30" x14ac:dyDescent="0.25">
      <c r="A3225" t="s">
        <v>18</v>
      </c>
      <c r="B3225" t="s">
        <v>36</v>
      </c>
      <c r="C3225" t="s">
        <v>37</v>
      </c>
      <c r="D3225" t="s">
        <v>38</v>
      </c>
      <c r="E3225" t="s">
        <v>93</v>
      </c>
      <c r="F3225" t="s">
        <v>23</v>
      </c>
      <c r="G3225">
        <v>15167854689</v>
      </c>
      <c r="H3225" t="s">
        <v>327</v>
      </c>
      <c r="I3225" t="s">
        <v>33</v>
      </c>
      <c r="J3225">
        <v>141</v>
      </c>
      <c r="K3225">
        <v>1.5</v>
      </c>
      <c r="L3225">
        <v>1</v>
      </c>
      <c r="M3225">
        <v>141</v>
      </c>
      <c r="N3225">
        <v>1.5</v>
      </c>
      <c r="O3225">
        <v>1</v>
      </c>
      <c r="P3225">
        <v>1.5</v>
      </c>
      <c r="Q3225">
        <v>1.5</v>
      </c>
      <c r="R3225" s="1">
        <v>44707</v>
      </c>
      <c r="S3225" t="str">
        <f t="shared" si="250"/>
        <v>Coca Cola - Zero Sugar</v>
      </c>
      <c r="T3225" t="str">
        <f t="shared" si="251"/>
        <v>Carbonated</v>
      </c>
      <c r="U3225" t="str">
        <f>IF(T3225="Cell is Blank - Dis-regard",_xlfn.XLOOKUP(S3225,'Categroy Lookup'!A:A,'Categroy Lookup'!B:B,"Cell is Blank - Dis-regard"),T3225)</f>
        <v>Carbonated</v>
      </c>
      <c r="V3225" t="b">
        <f t="shared" si="253"/>
        <v>1</v>
      </c>
      <c r="W3225">
        <f t="shared" si="252"/>
        <v>1.5</v>
      </c>
      <c r="X3225" s="8">
        <f t="shared" si="254"/>
        <v>1</v>
      </c>
      <c r="Y3225" t="s">
        <v>524</v>
      </c>
      <c r="Z3225" t="s">
        <v>525</v>
      </c>
      <c r="AB3225" t="s">
        <v>687</v>
      </c>
      <c r="AC3225" t="s">
        <v>828</v>
      </c>
      <c r="AD3225">
        <v>2022</v>
      </c>
    </row>
    <row r="3226" spans="1:30" x14ac:dyDescent="0.25">
      <c r="A3226" t="s">
        <v>18</v>
      </c>
      <c r="B3226" t="s">
        <v>197</v>
      </c>
      <c r="C3226" t="s">
        <v>198</v>
      </c>
      <c r="D3226" t="s">
        <v>199</v>
      </c>
      <c r="E3226" t="s">
        <v>72</v>
      </c>
      <c r="F3226" t="s">
        <v>55</v>
      </c>
      <c r="G3226">
        <v>15167911916</v>
      </c>
      <c r="H3226" t="s">
        <v>327</v>
      </c>
      <c r="I3226" t="s">
        <v>33</v>
      </c>
      <c r="J3226">
        <v>144</v>
      </c>
      <c r="K3226">
        <v>1.5</v>
      </c>
      <c r="L3226">
        <v>1</v>
      </c>
      <c r="M3226">
        <v>144</v>
      </c>
      <c r="N3226">
        <v>1.5</v>
      </c>
      <c r="O3226">
        <v>1</v>
      </c>
      <c r="P3226">
        <v>1.5</v>
      </c>
      <c r="Q3226">
        <v>1.5</v>
      </c>
      <c r="R3226" s="1">
        <v>44707</v>
      </c>
      <c r="S3226" t="str">
        <f t="shared" si="250"/>
        <v>Poland Springs Water</v>
      </c>
      <c r="T3226" t="str">
        <f t="shared" si="251"/>
        <v>Water</v>
      </c>
      <c r="U3226" t="str">
        <f>IF(T3226="Cell is Blank - Dis-regard",_xlfn.XLOOKUP(S3226,'Categroy Lookup'!A:A,'Categroy Lookup'!B:B,"Cell is Blank - Dis-regard"),T3226)</f>
        <v>Water</v>
      </c>
      <c r="V3226" t="b">
        <f t="shared" si="253"/>
        <v>1</v>
      </c>
      <c r="W3226">
        <f t="shared" si="252"/>
        <v>1.5</v>
      </c>
      <c r="X3226" s="8">
        <f t="shared" si="254"/>
        <v>1</v>
      </c>
      <c r="Y3226" t="s">
        <v>72</v>
      </c>
      <c r="AB3226" t="s">
        <v>687</v>
      </c>
      <c r="AC3226" t="s">
        <v>828</v>
      </c>
      <c r="AD3226">
        <v>2022</v>
      </c>
    </row>
    <row r="3227" spans="1:30" x14ac:dyDescent="0.25">
      <c r="A3227" t="s">
        <v>18</v>
      </c>
      <c r="B3227" t="s">
        <v>40</v>
      </c>
      <c r="C3227" t="s">
        <v>41</v>
      </c>
      <c r="D3227" t="s">
        <v>42</v>
      </c>
      <c r="E3227" t="s">
        <v>93</v>
      </c>
      <c r="F3227" t="s">
        <v>23</v>
      </c>
      <c r="G3227">
        <v>15168324161</v>
      </c>
      <c r="H3227" t="s">
        <v>327</v>
      </c>
      <c r="I3227" t="s">
        <v>33</v>
      </c>
      <c r="J3227">
        <v>142</v>
      </c>
      <c r="K3227">
        <v>1.5</v>
      </c>
      <c r="L3227">
        <v>1</v>
      </c>
      <c r="M3227">
        <v>142</v>
      </c>
      <c r="N3227">
        <v>1.5</v>
      </c>
      <c r="O3227">
        <v>1</v>
      </c>
      <c r="P3227">
        <v>1.5</v>
      </c>
      <c r="Q3227">
        <v>1.5</v>
      </c>
      <c r="R3227" s="1">
        <v>44707</v>
      </c>
      <c r="S3227" t="str">
        <f t="shared" si="250"/>
        <v>Coca Cola - Zero Sugar</v>
      </c>
      <c r="T3227" t="str">
        <f t="shared" si="251"/>
        <v>Carbonated</v>
      </c>
      <c r="U3227" t="str">
        <f>IF(T3227="Cell is Blank - Dis-regard",_xlfn.XLOOKUP(S3227,'Categroy Lookup'!A:A,'Categroy Lookup'!B:B,"Cell is Blank - Dis-regard"),T3227)</f>
        <v>Carbonated</v>
      </c>
      <c r="V3227" t="b">
        <f t="shared" si="253"/>
        <v>1</v>
      </c>
      <c r="W3227">
        <f t="shared" si="252"/>
        <v>1.5</v>
      </c>
      <c r="X3227" s="8">
        <f t="shared" si="254"/>
        <v>1</v>
      </c>
      <c r="Y3227" t="s">
        <v>524</v>
      </c>
      <c r="Z3227" t="s">
        <v>525</v>
      </c>
      <c r="AB3227" t="s">
        <v>687</v>
      </c>
      <c r="AC3227" t="s">
        <v>828</v>
      </c>
      <c r="AD3227">
        <v>2022</v>
      </c>
    </row>
    <row r="3228" spans="1:30" x14ac:dyDescent="0.25">
      <c r="A3228" t="s">
        <v>18</v>
      </c>
      <c r="B3228" t="s">
        <v>40</v>
      </c>
      <c r="C3228" t="s">
        <v>41</v>
      </c>
      <c r="D3228" t="s">
        <v>42</v>
      </c>
      <c r="E3228" t="s">
        <v>270</v>
      </c>
      <c r="F3228" t="s">
        <v>27</v>
      </c>
      <c r="G3228">
        <v>15168325454</v>
      </c>
      <c r="H3228" t="s">
        <v>327</v>
      </c>
      <c r="I3228" t="s">
        <v>33</v>
      </c>
      <c r="J3228">
        <v>137</v>
      </c>
      <c r="K3228">
        <v>1.5</v>
      </c>
      <c r="L3228">
        <v>1</v>
      </c>
      <c r="M3228">
        <v>137</v>
      </c>
      <c r="N3228">
        <v>1.5</v>
      </c>
      <c r="O3228">
        <v>1</v>
      </c>
      <c r="P3228">
        <v>1.5</v>
      </c>
      <c r="Q3228">
        <v>1.5</v>
      </c>
      <c r="R3228" s="1">
        <v>44707</v>
      </c>
      <c r="S3228" t="str">
        <f t="shared" si="250"/>
        <v>Nutri Grain Apple Cinnamon</v>
      </c>
      <c r="T3228" t="str">
        <f t="shared" si="251"/>
        <v>Food</v>
      </c>
      <c r="U3228" t="str">
        <f>IF(T3228="Cell is Blank - Dis-regard",_xlfn.XLOOKUP(S3228,'Categroy Lookup'!A:A,'Categroy Lookup'!B:B,"Cell is Blank - Dis-regard"),T3228)</f>
        <v>Food</v>
      </c>
      <c r="V3228" t="b">
        <f t="shared" si="253"/>
        <v>1</v>
      </c>
      <c r="W3228">
        <f t="shared" si="252"/>
        <v>1.5</v>
      </c>
      <c r="X3228" s="8">
        <f t="shared" si="254"/>
        <v>1</v>
      </c>
      <c r="Y3228" t="s">
        <v>270</v>
      </c>
      <c r="AB3228" t="s">
        <v>687</v>
      </c>
      <c r="AC3228" t="s">
        <v>828</v>
      </c>
      <c r="AD3228">
        <v>2022</v>
      </c>
    </row>
    <row r="3229" spans="1:30" x14ac:dyDescent="0.25">
      <c r="A3229" t="s">
        <v>18</v>
      </c>
      <c r="B3229" t="s">
        <v>40</v>
      </c>
      <c r="C3229" t="s">
        <v>41</v>
      </c>
      <c r="D3229" t="s">
        <v>42</v>
      </c>
      <c r="E3229" t="s">
        <v>43</v>
      </c>
      <c r="F3229" t="s">
        <v>23</v>
      </c>
      <c r="G3229">
        <v>15168336217</v>
      </c>
      <c r="H3229" t="s">
        <v>327</v>
      </c>
      <c r="I3229" t="s">
        <v>33</v>
      </c>
      <c r="J3229">
        <v>146</v>
      </c>
      <c r="K3229">
        <v>3</v>
      </c>
      <c r="L3229">
        <v>1</v>
      </c>
      <c r="M3229">
        <v>146</v>
      </c>
      <c r="N3229">
        <v>3</v>
      </c>
      <c r="O3229">
        <v>1</v>
      </c>
      <c r="P3229">
        <v>3</v>
      </c>
      <c r="Q3229">
        <v>3</v>
      </c>
      <c r="R3229" s="1">
        <v>44707</v>
      </c>
      <c r="S3229" t="str">
        <f t="shared" si="250"/>
        <v>Monster Energy Original</v>
      </c>
      <c r="T3229" t="str">
        <f t="shared" si="251"/>
        <v>Carbonated</v>
      </c>
      <c r="U3229" t="str">
        <f>IF(T3229="Cell is Blank - Dis-regard",_xlfn.XLOOKUP(S3229,'Categroy Lookup'!A:A,'Categroy Lookup'!B:B,"Cell is Blank - Dis-regard"),T3229)</f>
        <v>Carbonated</v>
      </c>
      <c r="V3229" t="b">
        <f t="shared" si="253"/>
        <v>1</v>
      </c>
      <c r="W3229">
        <f t="shared" si="252"/>
        <v>3</v>
      </c>
      <c r="X3229" s="8">
        <f t="shared" si="254"/>
        <v>2</v>
      </c>
      <c r="Y3229" t="s">
        <v>43</v>
      </c>
      <c r="AB3229" t="s">
        <v>687</v>
      </c>
      <c r="AC3229" t="s">
        <v>828</v>
      </c>
      <c r="AD3229">
        <v>2022</v>
      </c>
    </row>
    <row r="3230" spans="1:30" x14ac:dyDescent="0.25">
      <c r="A3230" t="s">
        <v>18</v>
      </c>
      <c r="B3230" t="s">
        <v>197</v>
      </c>
      <c r="C3230" t="s">
        <v>198</v>
      </c>
      <c r="D3230" t="s">
        <v>199</v>
      </c>
      <c r="E3230" t="s">
        <v>93</v>
      </c>
      <c r="F3230" t="s">
        <v>23</v>
      </c>
      <c r="G3230">
        <v>15168406284</v>
      </c>
      <c r="H3230" t="s">
        <v>327</v>
      </c>
      <c r="I3230" t="s">
        <v>25</v>
      </c>
      <c r="J3230">
        <v>142</v>
      </c>
      <c r="K3230">
        <v>1.5</v>
      </c>
      <c r="L3230">
        <v>1</v>
      </c>
      <c r="M3230">
        <v>142</v>
      </c>
      <c r="N3230">
        <v>1.5</v>
      </c>
      <c r="O3230">
        <v>1</v>
      </c>
      <c r="P3230">
        <v>1.5</v>
      </c>
      <c r="Q3230">
        <v>1.5</v>
      </c>
      <c r="R3230" s="1">
        <v>44707</v>
      </c>
      <c r="S3230" t="str">
        <f t="shared" si="250"/>
        <v>Coca Cola - Zero Sugar</v>
      </c>
      <c r="T3230" t="str">
        <f t="shared" si="251"/>
        <v>Carbonated</v>
      </c>
      <c r="U3230" t="str">
        <f>IF(T3230="Cell is Blank - Dis-regard",_xlfn.XLOOKUP(S3230,'Categroy Lookup'!A:A,'Categroy Lookup'!B:B,"Cell is Blank - Dis-regard"),T3230)</f>
        <v>Carbonated</v>
      </c>
      <c r="V3230" t="b">
        <f t="shared" si="253"/>
        <v>1</v>
      </c>
      <c r="W3230">
        <f t="shared" si="252"/>
        <v>1.5</v>
      </c>
      <c r="X3230" s="8">
        <f t="shared" si="254"/>
        <v>1</v>
      </c>
      <c r="Y3230" t="s">
        <v>524</v>
      </c>
      <c r="Z3230" t="s">
        <v>525</v>
      </c>
      <c r="AB3230" t="s">
        <v>687</v>
      </c>
      <c r="AC3230" t="s">
        <v>828</v>
      </c>
      <c r="AD3230">
        <v>2022</v>
      </c>
    </row>
    <row r="3231" spans="1:30" x14ac:dyDescent="0.25">
      <c r="A3231" t="s">
        <v>18</v>
      </c>
      <c r="B3231" t="s">
        <v>197</v>
      </c>
      <c r="C3231" t="s">
        <v>198</v>
      </c>
      <c r="D3231" t="s">
        <v>199</v>
      </c>
      <c r="E3231" t="s">
        <v>304</v>
      </c>
      <c r="F3231" t="s">
        <v>27</v>
      </c>
      <c r="G3231">
        <v>15168555434</v>
      </c>
      <c r="H3231" t="s">
        <v>327</v>
      </c>
      <c r="I3231" t="s">
        <v>33</v>
      </c>
      <c r="J3231">
        <v>122</v>
      </c>
      <c r="K3231">
        <v>1.25</v>
      </c>
      <c r="L3231">
        <v>1</v>
      </c>
      <c r="M3231">
        <v>122</v>
      </c>
      <c r="N3231">
        <v>1.25</v>
      </c>
      <c r="O3231">
        <v>1</v>
      </c>
      <c r="P3231">
        <v>1.25</v>
      </c>
      <c r="Q3231">
        <v>1.25</v>
      </c>
      <c r="R3231" s="1">
        <v>44707</v>
      </c>
      <c r="S3231" t="str">
        <f t="shared" si="250"/>
        <v>Goldfish Baked - Cheddar</v>
      </c>
      <c r="T3231" t="str">
        <f t="shared" si="251"/>
        <v>Food</v>
      </c>
      <c r="U3231" t="str">
        <f>IF(T3231="Cell is Blank - Dis-regard",_xlfn.XLOOKUP(S3231,'Categroy Lookup'!A:A,'Categroy Lookup'!B:B,"Cell is Blank - Dis-regard"),T3231)</f>
        <v>Food</v>
      </c>
      <c r="V3231" t="b">
        <f t="shared" si="253"/>
        <v>1</v>
      </c>
      <c r="W3231">
        <f t="shared" si="252"/>
        <v>1.25</v>
      </c>
      <c r="X3231" s="8">
        <f t="shared" si="254"/>
        <v>0.83333333333333337</v>
      </c>
      <c r="Y3231" t="s">
        <v>628</v>
      </c>
      <c r="Z3231" t="s">
        <v>629</v>
      </c>
      <c r="AB3231" t="s">
        <v>687</v>
      </c>
      <c r="AC3231" t="s">
        <v>828</v>
      </c>
      <c r="AD3231">
        <v>2022</v>
      </c>
    </row>
    <row r="3232" spans="1:30" x14ac:dyDescent="0.25">
      <c r="A3232" t="s">
        <v>18</v>
      </c>
      <c r="B3232" t="s">
        <v>197</v>
      </c>
      <c r="C3232" t="s">
        <v>198</v>
      </c>
      <c r="D3232" t="s">
        <v>199</v>
      </c>
      <c r="E3232" t="s">
        <v>44</v>
      </c>
      <c r="F3232" t="s">
        <v>27</v>
      </c>
      <c r="G3232">
        <v>15168561907</v>
      </c>
      <c r="H3232" t="s">
        <v>327</v>
      </c>
      <c r="I3232" t="s">
        <v>33</v>
      </c>
      <c r="J3232">
        <v>133</v>
      </c>
      <c r="K3232">
        <v>2.5</v>
      </c>
      <c r="L3232">
        <v>1</v>
      </c>
      <c r="M3232">
        <v>133</v>
      </c>
      <c r="N3232">
        <v>2.5</v>
      </c>
      <c r="O3232">
        <v>1</v>
      </c>
      <c r="P3232">
        <v>2.5</v>
      </c>
      <c r="Q3232">
        <v>2.5</v>
      </c>
      <c r="R3232" s="1">
        <v>44707</v>
      </c>
      <c r="S3232" t="str">
        <f t="shared" si="250"/>
        <v>Seapoint Farms Dry Roasted Edamame - Wasabi</v>
      </c>
      <c r="T3232" t="str">
        <f t="shared" si="251"/>
        <v>Food</v>
      </c>
      <c r="U3232" t="str">
        <f>IF(T3232="Cell is Blank - Dis-regard",_xlfn.XLOOKUP(S3232,'Categroy Lookup'!A:A,'Categroy Lookup'!B:B,"Cell is Blank - Dis-regard"),T3232)</f>
        <v>Food</v>
      </c>
      <c r="V3232" t="b">
        <f t="shared" si="253"/>
        <v>1</v>
      </c>
      <c r="W3232">
        <f t="shared" si="252"/>
        <v>2.5</v>
      </c>
      <c r="X3232" s="8">
        <f t="shared" si="254"/>
        <v>1.6666666666666667</v>
      </c>
      <c r="Y3232" t="s">
        <v>476</v>
      </c>
      <c r="Z3232" t="s">
        <v>477</v>
      </c>
      <c r="AB3232" t="s">
        <v>687</v>
      </c>
      <c r="AC3232" t="s">
        <v>828</v>
      </c>
      <c r="AD3232">
        <v>2022</v>
      </c>
    </row>
    <row r="3233" spans="1:30" x14ac:dyDescent="0.25">
      <c r="A3233" t="s">
        <v>18</v>
      </c>
      <c r="B3233" t="s">
        <v>197</v>
      </c>
      <c r="C3233" t="s">
        <v>198</v>
      </c>
      <c r="D3233" t="s">
        <v>199</v>
      </c>
      <c r="E3233" t="s">
        <v>72</v>
      </c>
      <c r="F3233" t="s">
        <v>55</v>
      </c>
      <c r="G3233">
        <v>15168565667</v>
      </c>
      <c r="H3233" t="s">
        <v>327</v>
      </c>
      <c r="I3233" t="s">
        <v>33</v>
      </c>
      <c r="J3233">
        <v>144</v>
      </c>
      <c r="K3233">
        <v>1.5</v>
      </c>
      <c r="L3233">
        <v>1</v>
      </c>
      <c r="M3233">
        <v>144</v>
      </c>
      <c r="N3233">
        <v>1.5</v>
      </c>
      <c r="O3233">
        <v>1</v>
      </c>
      <c r="P3233">
        <v>1.5</v>
      </c>
      <c r="Q3233">
        <v>1.5</v>
      </c>
      <c r="R3233" s="1">
        <v>44707</v>
      </c>
      <c r="S3233" t="str">
        <f t="shared" si="250"/>
        <v>Poland Springs Water</v>
      </c>
      <c r="T3233" t="str">
        <f t="shared" si="251"/>
        <v>Water</v>
      </c>
      <c r="U3233" t="str">
        <f>IF(T3233="Cell is Blank - Dis-regard",_xlfn.XLOOKUP(S3233,'Categroy Lookup'!A:A,'Categroy Lookup'!B:B,"Cell is Blank - Dis-regard"),T3233)</f>
        <v>Water</v>
      </c>
      <c r="V3233" t="b">
        <f t="shared" si="253"/>
        <v>1</v>
      </c>
      <c r="W3233">
        <f t="shared" si="252"/>
        <v>1.5</v>
      </c>
      <c r="X3233" s="8">
        <f t="shared" si="254"/>
        <v>1</v>
      </c>
      <c r="Y3233" t="s">
        <v>72</v>
      </c>
      <c r="AB3233" t="s">
        <v>687</v>
      </c>
      <c r="AC3233" t="s">
        <v>828</v>
      </c>
      <c r="AD3233">
        <v>2022</v>
      </c>
    </row>
    <row r="3234" spans="1:30" x14ac:dyDescent="0.25">
      <c r="A3234" t="s">
        <v>18</v>
      </c>
      <c r="B3234" t="s">
        <v>40</v>
      </c>
      <c r="C3234" t="s">
        <v>41</v>
      </c>
      <c r="D3234" t="s">
        <v>42</v>
      </c>
      <c r="E3234" t="s">
        <v>93</v>
      </c>
      <c r="F3234" t="s">
        <v>23</v>
      </c>
      <c r="G3234">
        <v>15168657133</v>
      </c>
      <c r="H3234" t="s">
        <v>327</v>
      </c>
      <c r="I3234" t="s">
        <v>33</v>
      </c>
      <c r="J3234">
        <v>142</v>
      </c>
      <c r="K3234">
        <v>1.5</v>
      </c>
      <c r="L3234">
        <v>1</v>
      </c>
      <c r="M3234">
        <v>142</v>
      </c>
      <c r="N3234">
        <v>1.5</v>
      </c>
      <c r="O3234">
        <v>1</v>
      </c>
      <c r="P3234">
        <v>1.5</v>
      </c>
      <c r="Q3234">
        <v>1.5</v>
      </c>
      <c r="R3234" s="1">
        <v>44707</v>
      </c>
      <c r="S3234" t="str">
        <f t="shared" si="250"/>
        <v>Coca Cola - Zero Sugar</v>
      </c>
      <c r="T3234" t="str">
        <f t="shared" si="251"/>
        <v>Carbonated</v>
      </c>
      <c r="U3234" t="str">
        <f>IF(T3234="Cell is Blank - Dis-regard",_xlfn.XLOOKUP(S3234,'Categroy Lookup'!A:A,'Categroy Lookup'!B:B,"Cell is Blank - Dis-regard"),T3234)</f>
        <v>Carbonated</v>
      </c>
      <c r="V3234" t="b">
        <f t="shared" si="253"/>
        <v>1</v>
      </c>
      <c r="W3234">
        <f t="shared" si="252"/>
        <v>1.5</v>
      </c>
      <c r="X3234" s="8">
        <f t="shared" si="254"/>
        <v>1</v>
      </c>
      <c r="Y3234" t="s">
        <v>524</v>
      </c>
      <c r="Z3234" t="s">
        <v>525</v>
      </c>
      <c r="AB3234" t="s">
        <v>687</v>
      </c>
      <c r="AC3234" t="s">
        <v>828</v>
      </c>
      <c r="AD3234">
        <v>2022</v>
      </c>
    </row>
    <row r="3235" spans="1:30" x14ac:dyDescent="0.25">
      <c r="A3235" t="s">
        <v>18</v>
      </c>
      <c r="B3235" t="s">
        <v>197</v>
      </c>
      <c r="C3235" t="s">
        <v>198</v>
      </c>
      <c r="D3235" t="s">
        <v>199</v>
      </c>
      <c r="E3235" t="s">
        <v>314</v>
      </c>
      <c r="G3235">
        <v>15168801241</v>
      </c>
      <c r="H3235" t="s">
        <v>327</v>
      </c>
      <c r="I3235" t="s">
        <v>33</v>
      </c>
      <c r="J3235">
        <v>161</v>
      </c>
      <c r="K3235">
        <v>4</v>
      </c>
      <c r="L3235">
        <v>1</v>
      </c>
      <c r="M3235">
        <v>161</v>
      </c>
      <c r="N3235">
        <v>4</v>
      </c>
      <c r="O3235">
        <v>1</v>
      </c>
      <c r="P3235">
        <v>4</v>
      </c>
      <c r="Q3235">
        <v>4</v>
      </c>
      <c r="R3235" s="1">
        <v>44707</v>
      </c>
      <c r="S3235" t="str">
        <f t="shared" si="250"/>
        <v>Mini Chips Ahoy - Go Paks</v>
      </c>
      <c r="T3235" t="str">
        <f t="shared" si="251"/>
        <v>Cell is Blank - Dis-regard</v>
      </c>
      <c r="U3235" t="str">
        <f>IF(T3235="Cell is Blank - Dis-regard",_xlfn.XLOOKUP(S3235,'Categroy Lookup'!A:A,'Categroy Lookup'!B:B,"Cell is Blank - Dis-regard"),T3235)</f>
        <v>Food</v>
      </c>
      <c r="V3235" t="b">
        <f t="shared" si="253"/>
        <v>1</v>
      </c>
      <c r="W3235">
        <f t="shared" si="252"/>
        <v>4</v>
      </c>
      <c r="X3235" s="8">
        <f t="shared" si="254"/>
        <v>2.6666666666666665</v>
      </c>
      <c r="Y3235" t="s">
        <v>631</v>
      </c>
      <c r="Z3235" t="s">
        <v>603</v>
      </c>
      <c r="AB3235" t="s">
        <v>687</v>
      </c>
      <c r="AC3235" t="s">
        <v>828</v>
      </c>
      <c r="AD3235">
        <v>2022</v>
      </c>
    </row>
    <row r="3236" spans="1:30" x14ac:dyDescent="0.25">
      <c r="A3236" t="s">
        <v>18</v>
      </c>
      <c r="B3236" t="s">
        <v>19</v>
      </c>
      <c r="C3236" t="s">
        <v>20</v>
      </c>
      <c r="D3236" t="s">
        <v>21</v>
      </c>
      <c r="E3236" t="s">
        <v>54</v>
      </c>
      <c r="F3236" t="s">
        <v>55</v>
      </c>
      <c r="G3236">
        <v>15168849967</v>
      </c>
      <c r="H3236" t="s">
        <v>327</v>
      </c>
      <c r="I3236" t="s">
        <v>25</v>
      </c>
      <c r="J3236">
        <v>147</v>
      </c>
      <c r="K3236">
        <v>2.75</v>
      </c>
      <c r="L3236">
        <v>1</v>
      </c>
      <c r="M3236">
        <v>147</v>
      </c>
      <c r="N3236">
        <v>2.75</v>
      </c>
      <c r="O3236">
        <v>1</v>
      </c>
      <c r="P3236">
        <v>2.75</v>
      </c>
      <c r="Q3236">
        <v>2.75</v>
      </c>
      <c r="R3236" s="1">
        <v>44707</v>
      </c>
      <c r="S3236" t="str">
        <f t="shared" si="250"/>
        <v>Vitamin Water - XXX Acai BB Pomegranate</v>
      </c>
      <c r="T3236" t="str">
        <f t="shared" si="251"/>
        <v>Water</v>
      </c>
      <c r="U3236" t="str">
        <f>IF(T3236="Cell is Blank - Dis-regard",_xlfn.XLOOKUP(S3236,'Categroy Lookup'!A:A,'Categroy Lookup'!B:B,"Cell is Blank - Dis-regard"),T3236)</f>
        <v>Water</v>
      </c>
      <c r="V3236" t="b">
        <f t="shared" si="253"/>
        <v>1</v>
      </c>
      <c r="W3236">
        <f t="shared" si="252"/>
        <v>2.75</v>
      </c>
      <c r="X3236" s="8">
        <f t="shared" si="254"/>
        <v>1.8333333333333333</v>
      </c>
      <c r="Y3236" t="s">
        <v>489</v>
      </c>
      <c r="Z3236" t="s">
        <v>490</v>
      </c>
      <c r="AB3236" t="s">
        <v>687</v>
      </c>
      <c r="AC3236" t="s">
        <v>828</v>
      </c>
      <c r="AD3236">
        <v>2022</v>
      </c>
    </row>
    <row r="3237" spans="1:30" x14ac:dyDescent="0.25">
      <c r="A3237" t="s">
        <v>18</v>
      </c>
      <c r="B3237" t="s">
        <v>197</v>
      </c>
      <c r="C3237" t="s">
        <v>198</v>
      </c>
      <c r="D3237" t="s">
        <v>199</v>
      </c>
      <c r="E3237" t="s">
        <v>206</v>
      </c>
      <c r="F3237" t="s">
        <v>31</v>
      </c>
      <c r="G3237">
        <v>15168878486</v>
      </c>
      <c r="H3237" t="s">
        <v>327</v>
      </c>
      <c r="I3237" t="s">
        <v>33</v>
      </c>
      <c r="J3237">
        <v>140</v>
      </c>
      <c r="K3237">
        <v>2</v>
      </c>
      <c r="L3237">
        <v>1</v>
      </c>
      <c r="M3237">
        <v>140</v>
      </c>
      <c r="N3237">
        <v>2</v>
      </c>
      <c r="O3237">
        <v>1</v>
      </c>
      <c r="P3237">
        <v>2</v>
      </c>
      <c r="Q3237">
        <v>2</v>
      </c>
      <c r="R3237" s="1">
        <v>44707</v>
      </c>
      <c r="S3237" t="str">
        <f t="shared" si="250"/>
        <v>Iberia Coconut Water</v>
      </c>
      <c r="T3237" t="str">
        <f t="shared" si="251"/>
        <v>Non Carbonated</v>
      </c>
      <c r="U3237" t="str">
        <f>IF(T3237="Cell is Blank - Dis-regard",_xlfn.XLOOKUP(S3237,'Categroy Lookup'!A:A,'Categroy Lookup'!B:B,"Cell is Blank - Dis-regard"),T3237)</f>
        <v>Non Carbonated</v>
      </c>
      <c r="V3237" t="b">
        <f t="shared" si="253"/>
        <v>1</v>
      </c>
      <c r="W3237">
        <f t="shared" si="252"/>
        <v>2</v>
      </c>
      <c r="X3237" s="8">
        <f t="shared" si="254"/>
        <v>1.3333333333333333</v>
      </c>
      <c r="Y3237" t="s">
        <v>206</v>
      </c>
      <c r="AB3237" t="s">
        <v>687</v>
      </c>
      <c r="AC3237" t="s">
        <v>828</v>
      </c>
      <c r="AD3237">
        <v>2022</v>
      </c>
    </row>
    <row r="3238" spans="1:30" x14ac:dyDescent="0.25">
      <c r="A3238" t="s">
        <v>18</v>
      </c>
      <c r="B3238" t="s">
        <v>197</v>
      </c>
      <c r="C3238" t="s">
        <v>198</v>
      </c>
      <c r="D3238" t="s">
        <v>199</v>
      </c>
      <c r="E3238" t="s">
        <v>149</v>
      </c>
      <c r="F3238" t="s">
        <v>27</v>
      </c>
      <c r="G3238">
        <v>15168881479</v>
      </c>
      <c r="H3238" t="s">
        <v>327</v>
      </c>
      <c r="I3238" t="s">
        <v>33</v>
      </c>
      <c r="J3238">
        <v>135</v>
      </c>
      <c r="K3238">
        <v>2</v>
      </c>
      <c r="L3238">
        <v>1</v>
      </c>
      <c r="M3238">
        <v>135</v>
      </c>
      <c r="N3238">
        <v>2</v>
      </c>
      <c r="O3238">
        <v>1</v>
      </c>
      <c r="P3238">
        <v>2</v>
      </c>
      <c r="Q3238">
        <v>2</v>
      </c>
      <c r="R3238" s="1">
        <v>44707</v>
      </c>
      <c r="S3238" t="str">
        <f t="shared" si="250"/>
        <v>Kinder - Bueno - Crispy Creamy Chocolate</v>
      </c>
      <c r="T3238" t="str">
        <f t="shared" si="251"/>
        <v>Food</v>
      </c>
      <c r="U3238" t="str">
        <f>IF(T3238="Cell is Blank - Dis-regard",_xlfn.XLOOKUP(S3238,'Categroy Lookup'!A:A,'Categroy Lookup'!B:B,"Cell is Blank - Dis-regard"),T3238)</f>
        <v>Food</v>
      </c>
      <c r="V3238" t="b">
        <f t="shared" si="253"/>
        <v>1</v>
      </c>
      <c r="W3238">
        <f t="shared" si="252"/>
        <v>2</v>
      </c>
      <c r="X3238" s="8">
        <f t="shared" si="254"/>
        <v>1.3333333333333333</v>
      </c>
      <c r="Y3238" t="s">
        <v>557</v>
      </c>
      <c r="Z3238" t="s">
        <v>558</v>
      </c>
      <c r="AA3238" t="s">
        <v>559</v>
      </c>
      <c r="AB3238" t="s">
        <v>687</v>
      </c>
      <c r="AC3238" t="s">
        <v>828</v>
      </c>
      <c r="AD3238">
        <v>2022</v>
      </c>
    </row>
    <row r="3239" spans="1:30" x14ac:dyDescent="0.25">
      <c r="A3239" t="s">
        <v>18</v>
      </c>
      <c r="B3239" t="s">
        <v>197</v>
      </c>
      <c r="C3239" t="s">
        <v>198</v>
      </c>
      <c r="D3239" t="s">
        <v>199</v>
      </c>
      <c r="E3239" t="s">
        <v>206</v>
      </c>
      <c r="F3239" t="s">
        <v>31</v>
      </c>
      <c r="G3239">
        <v>15168884613</v>
      </c>
      <c r="H3239" t="s">
        <v>327</v>
      </c>
      <c r="I3239" t="s">
        <v>33</v>
      </c>
      <c r="J3239">
        <v>140</v>
      </c>
      <c r="K3239">
        <v>2</v>
      </c>
      <c r="L3239">
        <v>1</v>
      </c>
      <c r="M3239">
        <v>140</v>
      </c>
      <c r="N3239">
        <v>2</v>
      </c>
      <c r="O3239">
        <v>1</v>
      </c>
      <c r="P3239">
        <v>2</v>
      </c>
      <c r="Q3239">
        <v>2</v>
      </c>
      <c r="R3239" s="1">
        <v>44707</v>
      </c>
      <c r="S3239" t="str">
        <f t="shared" si="250"/>
        <v>Iberia Coconut Water</v>
      </c>
      <c r="T3239" t="str">
        <f t="shared" si="251"/>
        <v>Non Carbonated</v>
      </c>
      <c r="U3239" t="str">
        <f>IF(T3239="Cell is Blank - Dis-regard",_xlfn.XLOOKUP(S3239,'Categroy Lookup'!A:A,'Categroy Lookup'!B:B,"Cell is Blank - Dis-regard"),T3239)</f>
        <v>Non Carbonated</v>
      </c>
      <c r="V3239" t="b">
        <f t="shared" si="253"/>
        <v>1</v>
      </c>
      <c r="W3239">
        <f t="shared" si="252"/>
        <v>2</v>
      </c>
      <c r="X3239" s="8">
        <f t="shared" si="254"/>
        <v>1.3333333333333333</v>
      </c>
      <c r="Y3239" t="s">
        <v>206</v>
      </c>
      <c r="AB3239" t="s">
        <v>687</v>
      </c>
      <c r="AC3239" t="s">
        <v>828</v>
      </c>
      <c r="AD3239">
        <v>2022</v>
      </c>
    </row>
    <row r="3240" spans="1:30" x14ac:dyDescent="0.25">
      <c r="A3240" t="s">
        <v>18</v>
      </c>
      <c r="B3240" t="s">
        <v>197</v>
      </c>
      <c r="C3240" t="s">
        <v>198</v>
      </c>
      <c r="D3240" t="s">
        <v>199</v>
      </c>
      <c r="E3240" t="s">
        <v>206</v>
      </c>
      <c r="F3240" t="s">
        <v>31</v>
      </c>
      <c r="G3240">
        <v>15168889528</v>
      </c>
      <c r="H3240" t="s">
        <v>327</v>
      </c>
      <c r="I3240" t="s">
        <v>33</v>
      </c>
      <c r="J3240">
        <v>140</v>
      </c>
      <c r="K3240">
        <v>2</v>
      </c>
      <c r="L3240">
        <v>1</v>
      </c>
      <c r="M3240">
        <v>140</v>
      </c>
      <c r="N3240">
        <v>2</v>
      </c>
      <c r="O3240">
        <v>1</v>
      </c>
      <c r="P3240">
        <v>2</v>
      </c>
      <c r="Q3240">
        <v>2</v>
      </c>
      <c r="R3240" s="1">
        <v>44707</v>
      </c>
      <c r="S3240" t="str">
        <f t="shared" si="250"/>
        <v>Iberia Coconut Water</v>
      </c>
      <c r="T3240" t="str">
        <f t="shared" si="251"/>
        <v>Non Carbonated</v>
      </c>
      <c r="U3240" t="str">
        <f>IF(T3240="Cell is Blank - Dis-regard",_xlfn.XLOOKUP(S3240,'Categroy Lookup'!A:A,'Categroy Lookup'!B:B,"Cell is Blank - Dis-regard"),T3240)</f>
        <v>Non Carbonated</v>
      </c>
      <c r="V3240" t="b">
        <f t="shared" si="253"/>
        <v>1</v>
      </c>
      <c r="W3240">
        <f t="shared" si="252"/>
        <v>2</v>
      </c>
      <c r="X3240" s="8">
        <f t="shared" si="254"/>
        <v>1.3333333333333333</v>
      </c>
      <c r="Y3240" t="s">
        <v>206</v>
      </c>
      <c r="AB3240" t="s">
        <v>687</v>
      </c>
      <c r="AC3240" t="s">
        <v>828</v>
      </c>
      <c r="AD3240">
        <v>2022</v>
      </c>
    </row>
    <row r="3241" spans="1:30" x14ac:dyDescent="0.25">
      <c r="A3241" t="s">
        <v>18</v>
      </c>
      <c r="B3241" t="s">
        <v>28</v>
      </c>
      <c r="C3241" t="s">
        <v>20</v>
      </c>
      <c r="D3241" t="s">
        <v>29</v>
      </c>
      <c r="E3241" t="s">
        <v>93</v>
      </c>
      <c r="F3241" t="s">
        <v>23</v>
      </c>
      <c r="G3241">
        <v>15169255724</v>
      </c>
      <c r="H3241" t="s">
        <v>327</v>
      </c>
      <c r="I3241" t="s">
        <v>33</v>
      </c>
      <c r="J3241">
        <v>140</v>
      </c>
      <c r="K3241">
        <v>1.5</v>
      </c>
      <c r="L3241">
        <v>1</v>
      </c>
      <c r="M3241">
        <v>140</v>
      </c>
      <c r="N3241">
        <v>1.5</v>
      </c>
      <c r="O3241">
        <v>1</v>
      </c>
      <c r="P3241">
        <v>1.5</v>
      </c>
      <c r="Q3241">
        <v>1.5</v>
      </c>
      <c r="R3241" s="1">
        <v>44707</v>
      </c>
      <c r="S3241" t="str">
        <f t="shared" si="250"/>
        <v>Coca Cola - Zero Sugar</v>
      </c>
      <c r="T3241" t="str">
        <f t="shared" si="251"/>
        <v>Carbonated</v>
      </c>
      <c r="U3241" t="str">
        <f>IF(T3241="Cell is Blank - Dis-regard",_xlfn.XLOOKUP(S3241,'Categroy Lookup'!A:A,'Categroy Lookup'!B:B,"Cell is Blank - Dis-regard"),T3241)</f>
        <v>Carbonated</v>
      </c>
      <c r="V3241" t="b">
        <f t="shared" si="253"/>
        <v>1</v>
      </c>
      <c r="W3241">
        <f t="shared" si="252"/>
        <v>1.5</v>
      </c>
      <c r="X3241" s="8">
        <f t="shared" si="254"/>
        <v>1</v>
      </c>
      <c r="Y3241" t="s">
        <v>524</v>
      </c>
      <c r="Z3241" t="s">
        <v>525</v>
      </c>
      <c r="AB3241" t="s">
        <v>687</v>
      </c>
      <c r="AC3241" t="s">
        <v>828</v>
      </c>
      <c r="AD3241">
        <v>2022</v>
      </c>
    </row>
    <row r="3242" spans="1:30" x14ac:dyDescent="0.25">
      <c r="A3242" t="s">
        <v>18</v>
      </c>
      <c r="B3242" t="s">
        <v>40</v>
      </c>
      <c r="C3242" t="s">
        <v>41</v>
      </c>
      <c r="D3242" t="s">
        <v>42</v>
      </c>
      <c r="E3242" t="s">
        <v>82</v>
      </c>
      <c r="F3242" t="s">
        <v>31</v>
      </c>
      <c r="G3242">
        <v>15169350669</v>
      </c>
      <c r="H3242" t="s">
        <v>327</v>
      </c>
      <c r="I3242" t="s">
        <v>33</v>
      </c>
      <c r="J3242">
        <v>145</v>
      </c>
      <c r="K3242">
        <v>2.5</v>
      </c>
      <c r="L3242">
        <v>1</v>
      </c>
      <c r="M3242">
        <v>145</v>
      </c>
      <c r="N3242">
        <v>2.5</v>
      </c>
      <c r="O3242">
        <v>1</v>
      </c>
      <c r="P3242">
        <v>2.5</v>
      </c>
      <c r="Q3242">
        <v>2.5</v>
      </c>
      <c r="R3242" s="1">
        <v>44707</v>
      </c>
      <c r="S3242" t="str">
        <f t="shared" si="250"/>
        <v>Snapple Diet Tea - Peach Tea</v>
      </c>
      <c r="T3242" t="str">
        <f t="shared" si="251"/>
        <v>Non Carbonated</v>
      </c>
      <c r="U3242" t="str">
        <f>IF(T3242="Cell is Blank - Dis-regard",_xlfn.XLOOKUP(S3242,'Categroy Lookup'!A:A,'Categroy Lookup'!B:B,"Cell is Blank - Dis-regard"),T3242)</f>
        <v>Non Carbonated</v>
      </c>
      <c r="V3242" t="b">
        <f t="shared" si="253"/>
        <v>1</v>
      </c>
      <c r="W3242">
        <f t="shared" si="252"/>
        <v>2.5</v>
      </c>
      <c r="X3242" s="8">
        <f t="shared" si="254"/>
        <v>1.6666666666666667</v>
      </c>
      <c r="Y3242" t="s">
        <v>478</v>
      </c>
      <c r="Z3242" t="s">
        <v>517</v>
      </c>
      <c r="AB3242" t="s">
        <v>687</v>
      </c>
      <c r="AC3242" t="s">
        <v>828</v>
      </c>
      <c r="AD3242">
        <v>2022</v>
      </c>
    </row>
    <row r="3243" spans="1:30" x14ac:dyDescent="0.25">
      <c r="A3243" t="s">
        <v>18</v>
      </c>
      <c r="B3243" t="s">
        <v>28</v>
      </c>
      <c r="C3243" t="s">
        <v>20</v>
      </c>
      <c r="D3243" t="s">
        <v>29</v>
      </c>
      <c r="E3243" t="s">
        <v>93</v>
      </c>
      <c r="F3243" t="s">
        <v>23</v>
      </c>
      <c r="G3243">
        <v>15169917356</v>
      </c>
      <c r="H3243" t="s">
        <v>327</v>
      </c>
      <c r="I3243" t="s">
        <v>33</v>
      </c>
      <c r="J3243">
        <v>140</v>
      </c>
      <c r="K3243">
        <v>1.5</v>
      </c>
      <c r="L3243">
        <v>1</v>
      </c>
      <c r="M3243">
        <v>140</v>
      </c>
      <c r="N3243">
        <v>1.5</v>
      </c>
      <c r="O3243">
        <v>1</v>
      </c>
      <c r="P3243">
        <v>1.5</v>
      </c>
      <c r="Q3243">
        <v>1.5</v>
      </c>
      <c r="R3243" s="1">
        <v>44707</v>
      </c>
      <c r="S3243" t="str">
        <f t="shared" si="250"/>
        <v>Coca Cola - Zero Sugar</v>
      </c>
      <c r="T3243" t="str">
        <f t="shared" si="251"/>
        <v>Carbonated</v>
      </c>
      <c r="U3243" t="str">
        <f>IF(T3243="Cell is Blank - Dis-regard",_xlfn.XLOOKUP(S3243,'Categroy Lookup'!A:A,'Categroy Lookup'!B:B,"Cell is Blank - Dis-regard"),T3243)</f>
        <v>Carbonated</v>
      </c>
      <c r="V3243" t="b">
        <f t="shared" si="253"/>
        <v>1</v>
      </c>
      <c r="W3243">
        <f t="shared" si="252"/>
        <v>1.5</v>
      </c>
      <c r="X3243" s="8">
        <f t="shared" si="254"/>
        <v>1</v>
      </c>
      <c r="Y3243" t="s">
        <v>524</v>
      </c>
      <c r="Z3243" t="s">
        <v>525</v>
      </c>
      <c r="AB3243" t="s">
        <v>687</v>
      </c>
      <c r="AC3243" t="s">
        <v>828</v>
      </c>
      <c r="AD3243">
        <v>2022</v>
      </c>
    </row>
    <row r="3244" spans="1:30" x14ac:dyDescent="0.25">
      <c r="A3244" t="s">
        <v>18</v>
      </c>
      <c r="B3244" t="s">
        <v>197</v>
      </c>
      <c r="C3244" t="s">
        <v>198</v>
      </c>
      <c r="D3244" t="s">
        <v>199</v>
      </c>
      <c r="E3244" t="s">
        <v>45</v>
      </c>
      <c r="F3244" t="s">
        <v>31</v>
      </c>
      <c r="G3244">
        <v>15171311216</v>
      </c>
      <c r="H3244" t="s">
        <v>328</v>
      </c>
      <c r="I3244" t="s">
        <v>33</v>
      </c>
      <c r="J3244">
        <v>143</v>
      </c>
      <c r="K3244">
        <v>2.5</v>
      </c>
      <c r="L3244">
        <v>1</v>
      </c>
      <c r="M3244">
        <v>143</v>
      </c>
      <c r="N3244">
        <v>2.5</v>
      </c>
      <c r="O3244">
        <v>1</v>
      </c>
      <c r="P3244">
        <v>2.5</v>
      </c>
      <c r="Q3244">
        <v>2.5</v>
      </c>
      <c r="R3244" s="1">
        <v>44708</v>
      </c>
      <c r="S3244" t="str">
        <f t="shared" si="250"/>
        <v>Snapple Diet Tea - Lemon</v>
      </c>
      <c r="T3244" t="str">
        <f t="shared" si="251"/>
        <v>Non Carbonated</v>
      </c>
      <c r="U3244" t="str">
        <f>IF(T3244="Cell is Blank - Dis-regard",_xlfn.XLOOKUP(S3244,'Categroy Lookup'!A:A,'Categroy Lookup'!B:B,"Cell is Blank - Dis-regard"),T3244)</f>
        <v>Non Carbonated</v>
      </c>
      <c r="V3244" t="b">
        <f t="shared" si="253"/>
        <v>1</v>
      </c>
      <c r="W3244">
        <f t="shared" si="252"/>
        <v>2.5</v>
      </c>
      <c r="X3244" s="8">
        <f t="shared" si="254"/>
        <v>1.6666666666666667</v>
      </c>
      <c r="Y3244" t="s">
        <v>478</v>
      </c>
      <c r="Z3244" t="s">
        <v>479</v>
      </c>
      <c r="AB3244" t="s">
        <v>689</v>
      </c>
      <c r="AC3244" t="s">
        <v>829</v>
      </c>
      <c r="AD3244">
        <v>2022</v>
      </c>
    </row>
    <row r="3245" spans="1:30" x14ac:dyDescent="0.25">
      <c r="A3245" t="s">
        <v>18</v>
      </c>
      <c r="B3245" t="s">
        <v>197</v>
      </c>
      <c r="C3245" t="s">
        <v>198</v>
      </c>
      <c r="D3245" t="s">
        <v>199</v>
      </c>
      <c r="E3245" t="s">
        <v>290</v>
      </c>
      <c r="F3245" t="s">
        <v>27</v>
      </c>
      <c r="G3245">
        <v>15171556090</v>
      </c>
      <c r="H3245" t="s">
        <v>328</v>
      </c>
      <c r="I3245" t="s">
        <v>33</v>
      </c>
      <c r="J3245">
        <v>158</v>
      </c>
      <c r="K3245">
        <v>2</v>
      </c>
      <c r="L3245">
        <v>1</v>
      </c>
      <c r="M3245">
        <v>158</v>
      </c>
      <c r="N3245">
        <v>2</v>
      </c>
      <c r="O3245">
        <v>1</v>
      </c>
      <c r="P3245">
        <v>2</v>
      </c>
      <c r="Q3245">
        <v>2</v>
      </c>
      <c r="R3245" s="1">
        <v>44708</v>
      </c>
      <c r="S3245" t="str">
        <f t="shared" si="250"/>
        <v>Lenny &amp; Larrys - Chocolate Chip</v>
      </c>
      <c r="T3245" t="str">
        <f t="shared" si="251"/>
        <v>Food</v>
      </c>
      <c r="U3245" t="str">
        <f>IF(T3245="Cell is Blank - Dis-regard",_xlfn.XLOOKUP(S3245,'Categroy Lookup'!A:A,'Categroy Lookup'!B:B,"Cell is Blank - Dis-regard"),T3245)</f>
        <v>Food</v>
      </c>
      <c r="V3245" t="b">
        <f t="shared" si="253"/>
        <v>1</v>
      </c>
      <c r="W3245">
        <f t="shared" si="252"/>
        <v>2</v>
      </c>
      <c r="X3245" s="8">
        <f t="shared" si="254"/>
        <v>1.3333333333333333</v>
      </c>
      <c r="Y3245" t="s">
        <v>582</v>
      </c>
      <c r="Z3245" t="s">
        <v>591</v>
      </c>
      <c r="AB3245" t="s">
        <v>689</v>
      </c>
      <c r="AC3245" t="s">
        <v>829</v>
      </c>
      <c r="AD3245">
        <v>2022</v>
      </c>
    </row>
    <row r="3246" spans="1:30" x14ac:dyDescent="0.25">
      <c r="A3246" t="s">
        <v>18</v>
      </c>
      <c r="B3246" t="s">
        <v>28</v>
      </c>
      <c r="C3246" t="s">
        <v>20</v>
      </c>
      <c r="D3246" t="s">
        <v>29</v>
      </c>
      <c r="E3246" t="s">
        <v>50</v>
      </c>
      <c r="F3246" t="s">
        <v>23</v>
      </c>
      <c r="G3246">
        <v>15172157932</v>
      </c>
      <c r="H3246" t="s">
        <v>328</v>
      </c>
      <c r="I3246" t="s">
        <v>25</v>
      </c>
      <c r="J3246">
        <v>141</v>
      </c>
      <c r="K3246">
        <v>1.5</v>
      </c>
      <c r="L3246">
        <v>1</v>
      </c>
      <c r="M3246">
        <v>141</v>
      </c>
      <c r="N3246">
        <v>1.5</v>
      </c>
      <c r="O3246">
        <v>1</v>
      </c>
      <c r="P3246">
        <v>1.5</v>
      </c>
      <c r="Q3246">
        <v>1.5</v>
      </c>
      <c r="R3246" s="1">
        <v>44708</v>
      </c>
      <c r="S3246" t="str">
        <f t="shared" si="250"/>
        <v>Spindrift - Sparkling Water  Lime</v>
      </c>
      <c r="T3246" t="str">
        <f t="shared" si="251"/>
        <v>Carbonated</v>
      </c>
      <c r="U3246" t="str">
        <f>IF(T3246="Cell is Blank - Dis-regard",_xlfn.XLOOKUP(S3246,'Categroy Lookup'!A:A,'Categroy Lookup'!B:B,"Cell is Blank - Dis-regard"),T3246)</f>
        <v>Carbonated</v>
      </c>
      <c r="V3246" t="b">
        <f t="shared" si="253"/>
        <v>1</v>
      </c>
      <c r="W3246">
        <f t="shared" si="252"/>
        <v>1.5</v>
      </c>
      <c r="X3246" s="8">
        <f t="shared" si="254"/>
        <v>1</v>
      </c>
      <c r="Y3246" t="s">
        <v>486</v>
      </c>
      <c r="Z3246" t="s">
        <v>487</v>
      </c>
      <c r="AB3246" t="s">
        <v>689</v>
      </c>
      <c r="AC3246" t="s">
        <v>829</v>
      </c>
      <c r="AD3246">
        <v>2022</v>
      </c>
    </row>
    <row r="3247" spans="1:30" x14ac:dyDescent="0.25">
      <c r="A3247" t="s">
        <v>18</v>
      </c>
      <c r="B3247" t="s">
        <v>197</v>
      </c>
      <c r="C3247" t="s">
        <v>198</v>
      </c>
      <c r="D3247" t="s">
        <v>199</v>
      </c>
      <c r="E3247" t="s">
        <v>200</v>
      </c>
      <c r="F3247" t="s">
        <v>31</v>
      </c>
      <c r="G3247">
        <v>15172412394</v>
      </c>
      <c r="H3247" t="s">
        <v>328</v>
      </c>
      <c r="I3247" t="s">
        <v>25</v>
      </c>
      <c r="J3247">
        <v>146</v>
      </c>
      <c r="K3247">
        <v>3.5</v>
      </c>
      <c r="L3247">
        <v>1</v>
      </c>
      <c r="M3247">
        <v>146</v>
      </c>
      <c r="N3247">
        <v>3.5</v>
      </c>
      <c r="O3247">
        <v>1</v>
      </c>
      <c r="P3247">
        <v>3.5</v>
      </c>
      <c r="Q3247">
        <v>3.5</v>
      </c>
      <c r="R3247" s="1">
        <v>44708</v>
      </c>
      <c r="S3247" t="str">
        <f t="shared" si="250"/>
        <v>Starbucks Doubleshot Energy - Mocha</v>
      </c>
      <c r="T3247" t="str">
        <f t="shared" si="251"/>
        <v>Non Carbonated</v>
      </c>
      <c r="U3247" t="str">
        <f>IF(T3247="Cell is Blank - Dis-regard",_xlfn.XLOOKUP(S3247,'Categroy Lookup'!A:A,'Categroy Lookup'!B:B,"Cell is Blank - Dis-regard"),T3247)</f>
        <v>Non Carbonated</v>
      </c>
      <c r="V3247" t="b">
        <f t="shared" si="253"/>
        <v>1</v>
      </c>
      <c r="W3247">
        <f t="shared" si="252"/>
        <v>3.5</v>
      </c>
      <c r="X3247" s="8">
        <f t="shared" si="254"/>
        <v>2.3333333333333335</v>
      </c>
      <c r="Y3247" t="s">
        <v>572</v>
      </c>
      <c r="Z3247" t="s">
        <v>573</v>
      </c>
      <c r="AB3247" t="s">
        <v>689</v>
      </c>
      <c r="AC3247" t="s">
        <v>829</v>
      </c>
      <c r="AD3247">
        <v>2022</v>
      </c>
    </row>
    <row r="3248" spans="1:30" x14ac:dyDescent="0.25">
      <c r="A3248" t="s">
        <v>18</v>
      </c>
      <c r="B3248" t="s">
        <v>197</v>
      </c>
      <c r="C3248" t="s">
        <v>198</v>
      </c>
      <c r="D3248" t="s">
        <v>199</v>
      </c>
      <c r="E3248" t="s">
        <v>212</v>
      </c>
      <c r="F3248" t="s">
        <v>27</v>
      </c>
      <c r="G3248">
        <v>15172419988</v>
      </c>
      <c r="H3248" t="s">
        <v>328</v>
      </c>
      <c r="I3248" t="s">
        <v>25</v>
      </c>
      <c r="J3248">
        <v>130</v>
      </c>
      <c r="K3248">
        <v>2</v>
      </c>
      <c r="L3248">
        <v>1</v>
      </c>
      <c r="M3248">
        <v>130</v>
      </c>
      <c r="N3248">
        <v>2</v>
      </c>
      <c r="O3248">
        <v>1</v>
      </c>
      <c r="P3248">
        <v>2</v>
      </c>
      <c r="Q3248">
        <v>2</v>
      </c>
      <c r="R3248" s="1">
        <v>44708</v>
      </c>
      <c r="S3248" t="str">
        <f t="shared" si="250"/>
        <v>Autumns Granola Bar - Cinnamon Almond</v>
      </c>
      <c r="T3248" t="str">
        <f t="shared" si="251"/>
        <v>Food</v>
      </c>
      <c r="U3248" t="str">
        <f>IF(T3248="Cell is Blank - Dis-regard",_xlfn.XLOOKUP(S3248,'Categroy Lookup'!A:A,'Categroy Lookup'!B:B,"Cell is Blank - Dis-regard"),T3248)</f>
        <v>Food</v>
      </c>
      <c r="V3248" t="b">
        <f t="shared" si="253"/>
        <v>1</v>
      </c>
      <c r="W3248">
        <f t="shared" si="252"/>
        <v>2</v>
      </c>
      <c r="X3248" s="8">
        <f t="shared" si="254"/>
        <v>1.3333333333333333</v>
      </c>
      <c r="Y3248" t="s">
        <v>584</v>
      </c>
      <c r="Z3248" t="s">
        <v>585</v>
      </c>
      <c r="AB3248" t="s">
        <v>689</v>
      </c>
      <c r="AC3248" t="s">
        <v>829</v>
      </c>
      <c r="AD3248">
        <v>2022</v>
      </c>
    </row>
    <row r="3249" spans="1:30" x14ac:dyDescent="0.25">
      <c r="A3249" t="s">
        <v>18</v>
      </c>
      <c r="B3249" t="s">
        <v>19</v>
      </c>
      <c r="C3249" t="s">
        <v>20</v>
      </c>
      <c r="D3249" t="s">
        <v>21</v>
      </c>
      <c r="E3249" t="s">
        <v>205</v>
      </c>
      <c r="F3249" t="s">
        <v>23</v>
      </c>
      <c r="G3249">
        <v>15172433309</v>
      </c>
      <c r="H3249" t="s">
        <v>328</v>
      </c>
      <c r="I3249" t="s">
        <v>33</v>
      </c>
      <c r="J3249">
        <v>142</v>
      </c>
      <c r="K3249">
        <v>1.5</v>
      </c>
      <c r="L3249">
        <v>1</v>
      </c>
      <c r="M3249">
        <v>142</v>
      </c>
      <c r="N3249">
        <v>1.5</v>
      </c>
      <c r="O3249">
        <v>1</v>
      </c>
      <c r="P3249">
        <v>1.5</v>
      </c>
      <c r="Q3249">
        <v>1.5</v>
      </c>
      <c r="R3249" s="1">
        <v>44708</v>
      </c>
      <c r="S3249" t="str">
        <f t="shared" si="250"/>
        <v>Spindrift - Sparkling Water - Pineapple</v>
      </c>
      <c r="T3249" t="str">
        <f t="shared" si="251"/>
        <v>Carbonated</v>
      </c>
      <c r="U3249" t="str">
        <f>IF(T3249="Cell is Blank - Dis-regard",_xlfn.XLOOKUP(S3249,'Categroy Lookup'!A:A,'Categroy Lookup'!B:B,"Cell is Blank - Dis-regard"),T3249)</f>
        <v>Carbonated</v>
      </c>
      <c r="V3249" t="b">
        <f t="shared" si="253"/>
        <v>1</v>
      </c>
      <c r="W3249">
        <f t="shared" si="252"/>
        <v>1.5</v>
      </c>
      <c r="X3249" s="8">
        <f t="shared" si="254"/>
        <v>1</v>
      </c>
      <c r="Y3249" t="s">
        <v>486</v>
      </c>
      <c r="Z3249" t="s">
        <v>576</v>
      </c>
      <c r="AA3249" t="s">
        <v>577</v>
      </c>
      <c r="AB3249" t="s">
        <v>689</v>
      </c>
      <c r="AC3249" t="s">
        <v>829</v>
      </c>
      <c r="AD3249">
        <v>2022</v>
      </c>
    </row>
    <row r="3250" spans="1:30" x14ac:dyDescent="0.25">
      <c r="A3250" t="s">
        <v>18</v>
      </c>
      <c r="B3250" t="s">
        <v>40</v>
      </c>
      <c r="C3250" t="s">
        <v>41</v>
      </c>
      <c r="D3250" t="s">
        <v>42</v>
      </c>
      <c r="E3250" t="s">
        <v>93</v>
      </c>
      <c r="F3250" t="s">
        <v>23</v>
      </c>
      <c r="G3250">
        <v>15172510287</v>
      </c>
      <c r="H3250" t="s">
        <v>328</v>
      </c>
      <c r="I3250" t="s">
        <v>33</v>
      </c>
      <c r="J3250">
        <v>142</v>
      </c>
      <c r="K3250">
        <v>1.5</v>
      </c>
      <c r="L3250">
        <v>1</v>
      </c>
      <c r="M3250">
        <v>142</v>
      </c>
      <c r="N3250">
        <v>1.5</v>
      </c>
      <c r="O3250">
        <v>1</v>
      </c>
      <c r="P3250">
        <v>1.5</v>
      </c>
      <c r="Q3250">
        <v>1.5</v>
      </c>
      <c r="R3250" s="1">
        <v>44708</v>
      </c>
      <c r="S3250" t="str">
        <f t="shared" si="250"/>
        <v>Coca Cola - Zero Sugar</v>
      </c>
      <c r="T3250" t="str">
        <f t="shared" si="251"/>
        <v>Carbonated</v>
      </c>
      <c r="U3250" t="str">
        <f>IF(T3250="Cell is Blank - Dis-regard",_xlfn.XLOOKUP(S3250,'Categroy Lookup'!A:A,'Categroy Lookup'!B:B,"Cell is Blank - Dis-regard"),T3250)</f>
        <v>Carbonated</v>
      </c>
      <c r="V3250" t="b">
        <f t="shared" si="253"/>
        <v>1</v>
      </c>
      <c r="W3250">
        <f t="shared" si="252"/>
        <v>1.5</v>
      </c>
      <c r="X3250" s="8">
        <f t="shared" si="254"/>
        <v>1</v>
      </c>
      <c r="Y3250" t="s">
        <v>524</v>
      </c>
      <c r="Z3250" t="s">
        <v>525</v>
      </c>
      <c r="AB3250" t="s">
        <v>689</v>
      </c>
      <c r="AC3250" t="s">
        <v>829</v>
      </c>
      <c r="AD3250">
        <v>2022</v>
      </c>
    </row>
    <row r="3251" spans="1:30" x14ac:dyDescent="0.25">
      <c r="A3251" t="s">
        <v>18</v>
      </c>
      <c r="B3251" t="s">
        <v>40</v>
      </c>
      <c r="C3251" t="s">
        <v>41</v>
      </c>
      <c r="D3251" t="s">
        <v>42</v>
      </c>
      <c r="E3251" t="s">
        <v>165</v>
      </c>
      <c r="F3251" t="s">
        <v>31</v>
      </c>
      <c r="G3251">
        <v>15172672184</v>
      </c>
      <c r="H3251" t="s">
        <v>328</v>
      </c>
      <c r="I3251" t="s">
        <v>25</v>
      </c>
      <c r="J3251">
        <v>147</v>
      </c>
      <c r="K3251">
        <v>2.5</v>
      </c>
      <c r="L3251">
        <v>1</v>
      </c>
      <c r="M3251">
        <v>147</v>
      </c>
      <c r="N3251">
        <v>2.5</v>
      </c>
      <c r="O3251">
        <v>1</v>
      </c>
      <c r="P3251">
        <v>2.5</v>
      </c>
      <c r="Q3251">
        <v>5</v>
      </c>
      <c r="R3251" s="1">
        <v>44708</v>
      </c>
      <c r="S3251" t="str">
        <f t="shared" si="250"/>
        <v>Snapple Tea - Raspberry</v>
      </c>
      <c r="T3251" t="str">
        <f t="shared" si="251"/>
        <v>Non Carbonated</v>
      </c>
      <c r="U3251" t="str">
        <f>IF(T3251="Cell is Blank - Dis-regard",_xlfn.XLOOKUP(S3251,'Categroy Lookup'!A:A,'Categroy Lookup'!B:B,"Cell is Blank - Dis-regard"),T3251)</f>
        <v>Non Carbonated</v>
      </c>
      <c r="V3251" t="b">
        <f t="shared" si="253"/>
        <v>1</v>
      </c>
      <c r="W3251">
        <f t="shared" si="252"/>
        <v>2.5</v>
      </c>
      <c r="X3251" s="8">
        <f t="shared" si="254"/>
        <v>1.6666666666666667</v>
      </c>
      <c r="Y3251" t="s">
        <v>564</v>
      </c>
      <c r="Z3251" t="s">
        <v>508</v>
      </c>
      <c r="AB3251" t="s">
        <v>689</v>
      </c>
      <c r="AC3251" t="s">
        <v>829</v>
      </c>
      <c r="AD3251">
        <v>2022</v>
      </c>
    </row>
    <row r="3252" spans="1:30" x14ac:dyDescent="0.25">
      <c r="A3252" t="s">
        <v>18</v>
      </c>
      <c r="B3252" t="s">
        <v>40</v>
      </c>
      <c r="C3252" t="s">
        <v>41</v>
      </c>
      <c r="D3252" t="s">
        <v>42</v>
      </c>
      <c r="E3252" t="s">
        <v>48</v>
      </c>
      <c r="F3252" t="s">
        <v>27</v>
      </c>
      <c r="G3252">
        <v>15172672184</v>
      </c>
      <c r="H3252" t="s">
        <v>328</v>
      </c>
      <c r="I3252" t="s">
        <v>25</v>
      </c>
      <c r="J3252">
        <v>138</v>
      </c>
      <c r="K3252">
        <v>2.5</v>
      </c>
      <c r="L3252">
        <v>1</v>
      </c>
      <c r="M3252">
        <v>138</v>
      </c>
      <c r="N3252">
        <v>2.5</v>
      </c>
      <c r="O3252">
        <v>1</v>
      </c>
      <c r="P3252">
        <v>2.5</v>
      </c>
      <c r="Q3252">
        <v>5</v>
      </c>
      <c r="R3252" s="1">
        <v>44708</v>
      </c>
      <c r="S3252" t="str">
        <f t="shared" si="250"/>
        <v>KitKat - Crisp Wafers</v>
      </c>
      <c r="T3252" t="str">
        <f t="shared" si="251"/>
        <v>Food</v>
      </c>
      <c r="U3252" t="str">
        <f>IF(T3252="Cell is Blank - Dis-regard",_xlfn.XLOOKUP(S3252,'Categroy Lookup'!A:A,'Categroy Lookup'!B:B,"Cell is Blank - Dis-regard"),T3252)</f>
        <v>Food</v>
      </c>
      <c r="V3252" t="b">
        <f t="shared" si="253"/>
        <v>1</v>
      </c>
      <c r="W3252">
        <f t="shared" si="252"/>
        <v>2.5</v>
      </c>
      <c r="X3252" s="8">
        <f t="shared" si="254"/>
        <v>1.6666666666666667</v>
      </c>
      <c r="Y3252" t="s">
        <v>482</v>
      </c>
      <c r="Z3252" t="s">
        <v>483</v>
      </c>
      <c r="AB3252" t="s">
        <v>689</v>
      </c>
      <c r="AC3252" t="s">
        <v>829</v>
      </c>
      <c r="AD3252">
        <v>2022</v>
      </c>
    </row>
    <row r="3253" spans="1:30" x14ac:dyDescent="0.25">
      <c r="A3253" t="s">
        <v>18</v>
      </c>
      <c r="B3253" t="s">
        <v>197</v>
      </c>
      <c r="C3253" t="s">
        <v>198</v>
      </c>
      <c r="D3253" t="s">
        <v>199</v>
      </c>
      <c r="E3253" t="s">
        <v>256</v>
      </c>
      <c r="F3253" t="s">
        <v>27</v>
      </c>
      <c r="G3253">
        <v>15172706207</v>
      </c>
      <c r="H3253" t="s">
        <v>328</v>
      </c>
      <c r="I3253" t="s">
        <v>25</v>
      </c>
      <c r="J3253">
        <v>111</v>
      </c>
      <c r="K3253">
        <v>1.5</v>
      </c>
      <c r="L3253">
        <v>1</v>
      </c>
      <c r="M3253">
        <v>111</v>
      </c>
      <c r="N3253">
        <v>1.5</v>
      </c>
      <c r="O3253">
        <v>1</v>
      </c>
      <c r="P3253">
        <v>1.5</v>
      </c>
      <c r="Q3253">
        <v>1.5</v>
      </c>
      <c r="R3253" s="1">
        <v>44708</v>
      </c>
      <c r="S3253" t="str">
        <f t="shared" si="250"/>
        <v>Pop Corners - Sea Salt</v>
      </c>
      <c r="T3253" t="str">
        <f t="shared" si="251"/>
        <v>Food</v>
      </c>
      <c r="U3253" t="str">
        <f>IF(T3253="Cell is Blank - Dis-regard",_xlfn.XLOOKUP(S3253,'Categroy Lookup'!A:A,'Categroy Lookup'!B:B,"Cell is Blank - Dis-regard"),T3253)</f>
        <v>Food</v>
      </c>
      <c r="V3253" t="b">
        <f t="shared" si="253"/>
        <v>1</v>
      </c>
      <c r="W3253">
        <f t="shared" si="252"/>
        <v>1.5</v>
      </c>
      <c r="X3253" s="8">
        <f t="shared" si="254"/>
        <v>1</v>
      </c>
      <c r="Y3253" t="s">
        <v>606</v>
      </c>
      <c r="Z3253" t="s">
        <v>516</v>
      </c>
      <c r="AB3253" t="s">
        <v>689</v>
      </c>
      <c r="AC3253" t="s">
        <v>829</v>
      </c>
      <c r="AD3253">
        <v>2022</v>
      </c>
    </row>
    <row r="3254" spans="1:30" x14ac:dyDescent="0.25">
      <c r="A3254" t="s">
        <v>18</v>
      </c>
      <c r="B3254" t="s">
        <v>197</v>
      </c>
      <c r="C3254" t="s">
        <v>198</v>
      </c>
      <c r="D3254" t="s">
        <v>199</v>
      </c>
      <c r="E3254" t="s">
        <v>104</v>
      </c>
      <c r="F3254" t="s">
        <v>27</v>
      </c>
      <c r="G3254">
        <v>15172803716</v>
      </c>
      <c r="H3254" t="s">
        <v>328</v>
      </c>
      <c r="I3254" t="s">
        <v>33</v>
      </c>
      <c r="J3254">
        <v>124</v>
      </c>
      <c r="K3254">
        <v>1.25</v>
      </c>
      <c r="L3254">
        <v>1</v>
      </c>
      <c r="M3254">
        <v>124</v>
      </c>
      <c r="N3254">
        <v>1.25</v>
      </c>
      <c r="O3254">
        <v>1</v>
      </c>
      <c r="P3254">
        <v>1.25</v>
      </c>
      <c r="Q3254">
        <v>1.25</v>
      </c>
      <c r="R3254" s="1">
        <v>44708</v>
      </c>
      <c r="S3254" t="str">
        <f t="shared" si="250"/>
        <v>CheezIt - White Cheddar</v>
      </c>
      <c r="T3254" t="str">
        <f t="shared" si="251"/>
        <v>Food</v>
      </c>
      <c r="U3254" t="str">
        <f>IF(T3254="Cell is Blank - Dis-regard",_xlfn.XLOOKUP(S3254,'Categroy Lookup'!A:A,'Categroy Lookup'!B:B,"Cell is Blank - Dis-regard"),T3254)</f>
        <v>Food</v>
      </c>
      <c r="V3254" t="b">
        <f t="shared" si="253"/>
        <v>1</v>
      </c>
      <c r="W3254">
        <f t="shared" si="252"/>
        <v>1.25</v>
      </c>
      <c r="X3254" s="8">
        <f t="shared" si="254"/>
        <v>0.83333333333333337</v>
      </c>
      <c r="Y3254" t="s">
        <v>528</v>
      </c>
      <c r="Z3254" t="s">
        <v>532</v>
      </c>
      <c r="AB3254" t="s">
        <v>689</v>
      </c>
      <c r="AC3254" t="s">
        <v>829</v>
      </c>
      <c r="AD3254">
        <v>2022</v>
      </c>
    </row>
    <row r="3255" spans="1:30" x14ac:dyDescent="0.25">
      <c r="A3255" t="s">
        <v>18</v>
      </c>
      <c r="B3255" t="s">
        <v>197</v>
      </c>
      <c r="C3255" t="s">
        <v>198</v>
      </c>
      <c r="D3255" t="s">
        <v>199</v>
      </c>
      <c r="E3255" t="s">
        <v>69</v>
      </c>
      <c r="F3255" t="s">
        <v>27</v>
      </c>
      <c r="G3255">
        <v>15172877275</v>
      </c>
      <c r="H3255" t="s">
        <v>328</v>
      </c>
      <c r="I3255" t="s">
        <v>33</v>
      </c>
      <c r="J3255">
        <v>113</v>
      </c>
      <c r="K3255">
        <v>1.5</v>
      </c>
      <c r="L3255">
        <v>1</v>
      </c>
      <c r="M3255">
        <v>113</v>
      </c>
      <c r="N3255">
        <v>1.5</v>
      </c>
      <c r="O3255">
        <v>1</v>
      </c>
      <c r="P3255">
        <v>1.5</v>
      </c>
      <c r="Q3255">
        <v>1.5</v>
      </c>
      <c r="R3255" s="1">
        <v>44708</v>
      </c>
      <c r="S3255" t="str">
        <f t="shared" si="250"/>
        <v>SunChips Multigrain - Salsa</v>
      </c>
      <c r="T3255" t="str">
        <f t="shared" si="251"/>
        <v>Food</v>
      </c>
      <c r="U3255" t="str">
        <f>IF(T3255="Cell is Blank - Dis-regard",_xlfn.XLOOKUP(S3255,'Categroy Lookup'!A:A,'Categroy Lookup'!B:B,"Cell is Blank - Dis-regard"),T3255)</f>
        <v>Food</v>
      </c>
      <c r="V3255" t="b">
        <f t="shared" si="253"/>
        <v>1</v>
      </c>
      <c r="W3255">
        <f t="shared" si="252"/>
        <v>1.5</v>
      </c>
      <c r="X3255" s="8">
        <f t="shared" si="254"/>
        <v>1</v>
      </c>
      <c r="Y3255" t="s">
        <v>502</v>
      </c>
      <c r="Z3255" t="s">
        <v>503</v>
      </c>
      <c r="AB3255" t="s">
        <v>689</v>
      </c>
      <c r="AC3255" t="s">
        <v>829</v>
      </c>
      <c r="AD3255">
        <v>2022</v>
      </c>
    </row>
    <row r="3256" spans="1:30" x14ac:dyDescent="0.25">
      <c r="A3256" t="s">
        <v>18</v>
      </c>
      <c r="B3256" t="s">
        <v>197</v>
      </c>
      <c r="C3256" t="s">
        <v>198</v>
      </c>
      <c r="D3256" t="s">
        <v>199</v>
      </c>
      <c r="E3256" t="s">
        <v>315</v>
      </c>
      <c r="G3256">
        <v>15173312543</v>
      </c>
      <c r="H3256" t="s">
        <v>328</v>
      </c>
      <c r="I3256" t="s">
        <v>25</v>
      </c>
      <c r="J3256">
        <v>152</v>
      </c>
      <c r="K3256">
        <v>4</v>
      </c>
      <c r="L3256">
        <v>1</v>
      </c>
      <c r="M3256">
        <v>152</v>
      </c>
      <c r="N3256">
        <v>4</v>
      </c>
      <c r="O3256">
        <v>1</v>
      </c>
      <c r="P3256">
        <v>4</v>
      </c>
      <c r="Q3256">
        <v>4</v>
      </c>
      <c r="R3256" s="1">
        <v>44708</v>
      </c>
      <c r="S3256" t="str">
        <f t="shared" si="250"/>
        <v>Oreo Mini - Go Paks</v>
      </c>
      <c r="T3256" t="str">
        <f t="shared" si="251"/>
        <v>Cell is Blank - Dis-regard</v>
      </c>
      <c r="U3256" t="str">
        <f>IF(T3256="Cell is Blank - Dis-regard",_xlfn.XLOOKUP(S3256,'Categroy Lookup'!A:A,'Categroy Lookup'!B:B,"Cell is Blank - Dis-regard"),T3256)</f>
        <v>Food</v>
      </c>
      <c r="V3256" t="b">
        <f t="shared" si="253"/>
        <v>1</v>
      </c>
      <c r="W3256">
        <f t="shared" si="252"/>
        <v>4</v>
      </c>
      <c r="X3256" s="8">
        <f t="shared" si="254"/>
        <v>2.6666666666666665</v>
      </c>
      <c r="Y3256" t="s">
        <v>632</v>
      </c>
      <c r="Z3256" t="s">
        <v>603</v>
      </c>
      <c r="AB3256" t="s">
        <v>689</v>
      </c>
      <c r="AC3256" t="s">
        <v>829</v>
      </c>
      <c r="AD3256">
        <v>2022</v>
      </c>
    </row>
    <row r="3257" spans="1:30" x14ac:dyDescent="0.25">
      <c r="A3257" t="s">
        <v>18</v>
      </c>
      <c r="B3257" t="s">
        <v>28</v>
      </c>
      <c r="C3257" t="s">
        <v>20</v>
      </c>
      <c r="D3257" t="s">
        <v>29</v>
      </c>
      <c r="E3257" t="s">
        <v>268</v>
      </c>
      <c r="F3257" t="s">
        <v>27</v>
      </c>
      <c r="G3257">
        <v>15173591726</v>
      </c>
      <c r="H3257" t="s">
        <v>328</v>
      </c>
      <c r="I3257" t="s">
        <v>33</v>
      </c>
      <c r="J3257">
        <v>114</v>
      </c>
      <c r="K3257">
        <v>1.5</v>
      </c>
      <c r="L3257">
        <v>1</v>
      </c>
      <c r="M3257">
        <v>114</v>
      </c>
      <c r="N3257">
        <v>1.5</v>
      </c>
      <c r="O3257">
        <v>1</v>
      </c>
      <c r="P3257">
        <v>1.5</v>
      </c>
      <c r="Q3257">
        <v>1.5</v>
      </c>
      <c r="R3257" s="1">
        <v>44708</v>
      </c>
      <c r="S3257" t="str">
        <f t="shared" si="250"/>
        <v>Pop Corners - White Cheddar</v>
      </c>
      <c r="T3257" t="str">
        <f t="shared" si="251"/>
        <v>Food</v>
      </c>
      <c r="U3257" t="str">
        <f>IF(T3257="Cell is Blank - Dis-regard",_xlfn.XLOOKUP(S3257,'Categroy Lookup'!A:A,'Categroy Lookup'!B:B,"Cell is Blank - Dis-regard"),T3257)</f>
        <v>Food</v>
      </c>
      <c r="V3257" t="b">
        <f t="shared" si="253"/>
        <v>1</v>
      </c>
      <c r="W3257">
        <f t="shared" si="252"/>
        <v>1.5</v>
      </c>
      <c r="X3257" s="8">
        <f t="shared" si="254"/>
        <v>1</v>
      </c>
      <c r="Y3257" t="s">
        <v>606</v>
      </c>
      <c r="Z3257" t="s">
        <v>532</v>
      </c>
      <c r="AB3257" t="s">
        <v>689</v>
      </c>
      <c r="AC3257" t="s">
        <v>829</v>
      </c>
      <c r="AD3257">
        <v>2022</v>
      </c>
    </row>
    <row r="3258" spans="1:30" x14ac:dyDescent="0.25">
      <c r="A3258" t="s">
        <v>18</v>
      </c>
      <c r="B3258" t="s">
        <v>197</v>
      </c>
      <c r="C3258" t="s">
        <v>198</v>
      </c>
      <c r="D3258" t="s">
        <v>199</v>
      </c>
      <c r="E3258" t="s">
        <v>149</v>
      </c>
      <c r="F3258" t="s">
        <v>27</v>
      </c>
      <c r="G3258">
        <v>15173964061</v>
      </c>
      <c r="H3258" t="s">
        <v>328</v>
      </c>
      <c r="I3258" t="s">
        <v>33</v>
      </c>
      <c r="J3258">
        <v>135</v>
      </c>
      <c r="K3258">
        <v>2</v>
      </c>
      <c r="L3258">
        <v>1</v>
      </c>
      <c r="M3258">
        <v>135</v>
      </c>
      <c r="N3258">
        <v>2</v>
      </c>
      <c r="O3258">
        <v>1</v>
      </c>
      <c r="P3258">
        <v>2</v>
      </c>
      <c r="Q3258">
        <v>2</v>
      </c>
      <c r="R3258" s="1">
        <v>44708</v>
      </c>
      <c r="S3258" t="str">
        <f t="shared" si="250"/>
        <v>Kinder - Bueno - Crispy Creamy Chocolate</v>
      </c>
      <c r="T3258" t="str">
        <f t="shared" si="251"/>
        <v>Food</v>
      </c>
      <c r="U3258" t="str">
        <f>IF(T3258="Cell is Blank - Dis-regard",_xlfn.XLOOKUP(S3258,'Categroy Lookup'!A:A,'Categroy Lookup'!B:B,"Cell is Blank - Dis-regard"),T3258)</f>
        <v>Food</v>
      </c>
      <c r="V3258" t="b">
        <f t="shared" si="253"/>
        <v>1</v>
      </c>
      <c r="W3258">
        <f t="shared" si="252"/>
        <v>2</v>
      </c>
      <c r="X3258" s="8">
        <f t="shared" si="254"/>
        <v>1.3333333333333333</v>
      </c>
      <c r="Y3258" t="s">
        <v>557</v>
      </c>
      <c r="Z3258" t="s">
        <v>558</v>
      </c>
      <c r="AA3258" t="s">
        <v>559</v>
      </c>
      <c r="AB3258" t="s">
        <v>689</v>
      </c>
      <c r="AC3258" t="s">
        <v>829</v>
      </c>
      <c r="AD3258">
        <v>2022</v>
      </c>
    </row>
    <row r="3259" spans="1:30" x14ac:dyDescent="0.25">
      <c r="A3259" t="s">
        <v>18</v>
      </c>
      <c r="B3259" t="s">
        <v>197</v>
      </c>
      <c r="C3259" t="s">
        <v>198</v>
      </c>
      <c r="D3259" t="s">
        <v>199</v>
      </c>
      <c r="E3259" t="s">
        <v>44</v>
      </c>
      <c r="F3259" t="s">
        <v>27</v>
      </c>
      <c r="G3259">
        <v>15173967211</v>
      </c>
      <c r="H3259" t="s">
        <v>328</v>
      </c>
      <c r="I3259" t="s">
        <v>33</v>
      </c>
      <c r="J3259">
        <v>133</v>
      </c>
      <c r="K3259">
        <v>2.5</v>
      </c>
      <c r="L3259">
        <v>1</v>
      </c>
      <c r="M3259">
        <v>133</v>
      </c>
      <c r="N3259">
        <v>2.5</v>
      </c>
      <c r="O3259">
        <v>1</v>
      </c>
      <c r="P3259">
        <v>2.5</v>
      </c>
      <c r="Q3259">
        <v>2.5</v>
      </c>
      <c r="R3259" s="1">
        <v>44708</v>
      </c>
      <c r="S3259" t="str">
        <f t="shared" si="250"/>
        <v>Seapoint Farms Dry Roasted Edamame - Wasabi</v>
      </c>
      <c r="T3259" t="str">
        <f t="shared" si="251"/>
        <v>Food</v>
      </c>
      <c r="U3259" t="str">
        <f>IF(T3259="Cell is Blank - Dis-regard",_xlfn.XLOOKUP(S3259,'Categroy Lookup'!A:A,'Categroy Lookup'!B:B,"Cell is Blank - Dis-regard"),T3259)</f>
        <v>Food</v>
      </c>
      <c r="V3259" t="b">
        <f t="shared" si="253"/>
        <v>1</v>
      </c>
      <c r="W3259">
        <f t="shared" si="252"/>
        <v>2.5</v>
      </c>
      <c r="X3259" s="8">
        <f t="shared" si="254"/>
        <v>1.6666666666666667</v>
      </c>
      <c r="Y3259" t="s">
        <v>476</v>
      </c>
      <c r="Z3259" t="s">
        <v>477</v>
      </c>
      <c r="AB3259" t="s">
        <v>689</v>
      </c>
      <c r="AC3259" t="s">
        <v>829</v>
      </c>
      <c r="AD3259">
        <v>2022</v>
      </c>
    </row>
    <row r="3260" spans="1:30" x14ac:dyDescent="0.25">
      <c r="A3260" t="s">
        <v>18</v>
      </c>
      <c r="B3260" t="s">
        <v>19</v>
      </c>
      <c r="C3260" t="s">
        <v>20</v>
      </c>
      <c r="D3260" t="s">
        <v>21</v>
      </c>
      <c r="E3260" t="s">
        <v>205</v>
      </c>
      <c r="F3260" t="s">
        <v>23</v>
      </c>
      <c r="G3260">
        <v>15174224408</v>
      </c>
      <c r="H3260" t="s">
        <v>328</v>
      </c>
      <c r="I3260" t="s">
        <v>33</v>
      </c>
      <c r="J3260">
        <v>142</v>
      </c>
      <c r="K3260">
        <v>1.5</v>
      </c>
      <c r="L3260">
        <v>1</v>
      </c>
      <c r="M3260">
        <v>142</v>
      </c>
      <c r="N3260">
        <v>1.5</v>
      </c>
      <c r="O3260">
        <v>1</v>
      </c>
      <c r="P3260">
        <v>1.5</v>
      </c>
      <c r="Q3260">
        <v>1.5</v>
      </c>
      <c r="R3260" s="1">
        <v>44708</v>
      </c>
      <c r="S3260" t="str">
        <f t="shared" si="250"/>
        <v>Spindrift - Sparkling Water - Pineapple</v>
      </c>
      <c r="T3260" t="str">
        <f t="shared" si="251"/>
        <v>Carbonated</v>
      </c>
      <c r="U3260" t="str">
        <f>IF(T3260="Cell is Blank - Dis-regard",_xlfn.XLOOKUP(S3260,'Categroy Lookup'!A:A,'Categroy Lookup'!B:B,"Cell is Blank - Dis-regard"),T3260)</f>
        <v>Carbonated</v>
      </c>
      <c r="V3260" t="b">
        <f t="shared" si="253"/>
        <v>1</v>
      </c>
      <c r="W3260">
        <f t="shared" si="252"/>
        <v>1.5</v>
      </c>
      <c r="X3260" s="8">
        <f t="shared" si="254"/>
        <v>1</v>
      </c>
      <c r="Y3260" t="s">
        <v>486</v>
      </c>
      <c r="Z3260" t="s">
        <v>576</v>
      </c>
      <c r="AA3260" t="s">
        <v>577</v>
      </c>
      <c r="AB3260" t="s">
        <v>689</v>
      </c>
      <c r="AC3260" t="s">
        <v>829</v>
      </c>
      <c r="AD3260">
        <v>2022</v>
      </c>
    </row>
    <row r="3261" spans="1:30" x14ac:dyDescent="0.25">
      <c r="A3261" t="s">
        <v>18</v>
      </c>
      <c r="B3261" t="s">
        <v>19</v>
      </c>
      <c r="C3261" t="s">
        <v>20</v>
      </c>
      <c r="D3261" t="s">
        <v>21</v>
      </c>
      <c r="E3261" t="s">
        <v>88</v>
      </c>
      <c r="F3261" t="s">
        <v>31</v>
      </c>
      <c r="G3261">
        <v>15174225621</v>
      </c>
      <c r="H3261" t="s">
        <v>328</v>
      </c>
      <c r="I3261" t="s">
        <v>33</v>
      </c>
      <c r="J3261">
        <v>144</v>
      </c>
      <c r="K3261">
        <v>2.5</v>
      </c>
      <c r="L3261">
        <v>1</v>
      </c>
      <c r="M3261">
        <v>144</v>
      </c>
      <c r="N3261">
        <v>2.5</v>
      </c>
      <c r="O3261">
        <v>1</v>
      </c>
      <c r="P3261">
        <v>2.5</v>
      </c>
      <c r="Q3261">
        <v>2.5</v>
      </c>
      <c r="R3261" s="1">
        <v>44708</v>
      </c>
      <c r="S3261" t="str">
        <f t="shared" si="250"/>
        <v>Bai Antioxidant - Molokai Coconut</v>
      </c>
      <c r="T3261" t="str">
        <f t="shared" si="251"/>
        <v>Non Carbonated</v>
      </c>
      <c r="U3261" t="str">
        <f>IF(T3261="Cell is Blank - Dis-regard",_xlfn.XLOOKUP(S3261,'Categroy Lookup'!A:A,'Categroy Lookup'!B:B,"Cell is Blank - Dis-regard"),T3261)</f>
        <v>Non Carbonated</v>
      </c>
      <c r="V3261" t="b">
        <f t="shared" si="253"/>
        <v>1</v>
      </c>
      <c r="W3261">
        <f t="shared" si="252"/>
        <v>2.5</v>
      </c>
      <c r="X3261" s="8">
        <f t="shared" si="254"/>
        <v>1.6666666666666667</v>
      </c>
      <c r="Y3261" t="s">
        <v>471</v>
      </c>
      <c r="Z3261" t="s">
        <v>522</v>
      </c>
      <c r="AB3261" t="s">
        <v>689</v>
      </c>
      <c r="AC3261" t="s">
        <v>829</v>
      </c>
      <c r="AD3261">
        <v>2022</v>
      </c>
    </row>
    <row r="3262" spans="1:30" x14ac:dyDescent="0.25">
      <c r="A3262" t="s">
        <v>18</v>
      </c>
      <c r="B3262" t="s">
        <v>28</v>
      </c>
      <c r="C3262" t="s">
        <v>20</v>
      </c>
      <c r="D3262" t="s">
        <v>29</v>
      </c>
      <c r="E3262" t="s">
        <v>268</v>
      </c>
      <c r="F3262" t="s">
        <v>27</v>
      </c>
      <c r="G3262">
        <v>15174282832</v>
      </c>
      <c r="H3262" t="s">
        <v>328</v>
      </c>
      <c r="I3262" t="s">
        <v>33</v>
      </c>
      <c r="J3262">
        <v>114</v>
      </c>
      <c r="K3262">
        <v>1.5</v>
      </c>
      <c r="L3262">
        <v>1</v>
      </c>
      <c r="M3262">
        <v>114</v>
      </c>
      <c r="N3262">
        <v>1.5</v>
      </c>
      <c r="O3262">
        <v>1</v>
      </c>
      <c r="P3262">
        <v>1.5</v>
      </c>
      <c r="Q3262">
        <v>1.5</v>
      </c>
      <c r="R3262" s="1">
        <v>44708</v>
      </c>
      <c r="S3262" t="str">
        <f t="shared" si="250"/>
        <v>Pop Corners - White Cheddar</v>
      </c>
      <c r="T3262" t="str">
        <f t="shared" si="251"/>
        <v>Food</v>
      </c>
      <c r="U3262" t="str">
        <f>IF(T3262="Cell is Blank - Dis-regard",_xlfn.XLOOKUP(S3262,'Categroy Lookup'!A:A,'Categroy Lookup'!B:B,"Cell is Blank - Dis-regard"),T3262)</f>
        <v>Food</v>
      </c>
      <c r="V3262" t="b">
        <f t="shared" si="253"/>
        <v>1</v>
      </c>
      <c r="W3262">
        <f t="shared" si="252"/>
        <v>1.5</v>
      </c>
      <c r="X3262" s="8">
        <f t="shared" si="254"/>
        <v>1</v>
      </c>
      <c r="Y3262" t="s">
        <v>606</v>
      </c>
      <c r="Z3262" t="s">
        <v>532</v>
      </c>
      <c r="AB3262" t="s">
        <v>689</v>
      </c>
      <c r="AC3262" t="s">
        <v>829</v>
      </c>
      <c r="AD3262">
        <v>2022</v>
      </c>
    </row>
    <row r="3263" spans="1:30" x14ac:dyDescent="0.25">
      <c r="A3263" t="s">
        <v>18</v>
      </c>
      <c r="B3263" t="s">
        <v>40</v>
      </c>
      <c r="C3263" t="s">
        <v>41</v>
      </c>
      <c r="D3263" t="s">
        <v>42</v>
      </c>
      <c r="E3263" t="s">
        <v>97</v>
      </c>
      <c r="F3263" t="s">
        <v>27</v>
      </c>
      <c r="G3263">
        <v>15174561611</v>
      </c>
      <c r="H3263" t="s">
        <v>328</v>
      </c>
      <c r="I3263" t="s">
        <v>25</v>
      </c>
      <c r="J3263">
        <v>120</v>
      </c>
      <c r="K3263">
        <v>1.5</v>
      </c>
      <c r="L3263">
        <v>1</v>
      </c>
      <c r="M3263">
        <v>120</v>
      </c>
      <c r="N3263">
        <v>1.5</v>
      </c>
      <c r="O3263">
        <v>1</v>
      </c>
      <c r="P3263">
        <v>1.5</v>
      </c>
      <c r="Q3263">
        <v>4.5</v>
      </c>
      <c r="R3263" s="1">
        <v>44708</v>
      </c>
      <c r="S3263" t="str">
        <f t="shared" si="250"/>
        <v>Ritz Bits Cheese</v>
      </c>
      <c r="T3263" t="str">
        <f t="shared" si="251"/>
        <v>Food</v>
      </c>
      <c r="U3263" t="str">
        <f>IF(T3263="Cell is Blank - Dis-regard",_xlfn.XLOOKUP(S3263,'Categroy Lookup'!A:A,'Categroy Lookup'!B:B,"Cell is Blank - Dis-regard"),T3263)</f>
        <v>Food</v>
      </c>
      <c r="V3263" t="b">
        <f t="shared" si="253"/>
        <v>1</v>
      </c>
      <c r="W3263">
        <f t="shared" si="252"/>
        <v>1.5</v>
      </c>
      <c r="X3263" s="8">
        <f t="shared" si="254"/>
        <v>1</v>
      </c>
      <c r="Y3263" t="s">
        <v>97</v>
      </c>
      <c r="AB3263" t="s">
        <v>689</v>
      </c>
      <c r="AC3263" t="s">
        <v>829</v>
      </c>
      <c r="AD3263">
        <v>2022</v>
      </c>
    </row>
    <row r="3264" spans="1:30" x14ac:dyDescent="0.25">
      <c r="A3264" t="s">
        <v>18</v>
      </c>
      <c r="B3264" t="s">
        <v>40</v>
      </c>
      <c r="C3264" t="s">
        <v>41</v>
      </c>
      <c r="D3264" t="s">
        <v>42</v>
      </c>
      <c r="E3264" t="s">
        <v>43</v>
      </c>
      <c r="F3264" t="s">
        <v>23</v>
      </c>
      <c r="G3264">
        <v>15174561611</v>
      </c>
      <c r="H3264" t="s">
        <v>328</v>
      </c>
      <c r="I3264" t="s">
        <v>25</v>
      </c>
      <c r="J3264">
        <v>144</v>
      </c>
      <c r="K3264">
        <v>3</v>
      </c>
      <c r="L3264">
        <v>1</v>
      </c>
      <c r="M3264">
        <v>144</v>
      </c>
      <c r="N3264">
        <v>3</v>
      </c>
      <c r="O3264">
        <v>1</v>
      </c>
      <c r="P3264">
        <v>3</v>
      </c>
      <c r="Q3264">
        <v>4.5</v>
      </c>
      <c r="R3264" s="1">
        <v>44708</v>
      </c>
      <c r="S3264" t="str">
        <f t="shared" si="250"/>
        <v>Monster Energy Original</v>
      </c>
      <c r="T3264" t="str">
        <f t="shared" si="251"/>
        <v>Carbonated</v>
      </c>
      <c r="U3264" t="str">
        <f>IF(T3264="Cell is Blank - Dis-regard",_xlfn.XLOOKUP(S3264,'Categroy Lookup'!A:A,'Categroy Lookup'!B:B,"Cell is Blank - Dis-regard"),T3264)</f>
        <v>Carbonated</v>
      </c>
      <c r="V3264" t="b">
        <f t="shared" si="253"/>
        <v>1</v>
      </c>
      <c r="W3264">
        <f t="shared" si="252"/>
        <v>3</v>
      </c>
      <c r="X3264" s="8">
        <f t="shared" si="254"/>
        <v>2</v>
      </c>
      <c r="Y3264" t="s">
        <v>43</v>
      </c>
      <c r="AB3264" t="s">
        <v>689</v>
      </c>
      <c r="AC3264" t="s">
        <v>829</v>
      </c>
      <c r="AD3264">
        <v>2022</v>
      </c>
    </row>
    <row r="3265" spans="1:30" x14ac:dyDescent="0.25">
      <c r="A3265" t="s">
        <v>18</v>
      </c>
      <c r="B3265" t="s">
        <v>40</v>
      </c>
      <c r="C3265" t="s">
        <v>41</v>
      </c>
      <c r="D3265" t="s">
        <v>42</v>
      </c>
      <c r="E3265" t="s">
        <v>56</v>
      </c>
      <c r="F3265" t="s">
        <v>27</v>
      </c>
      <c r="G3265">
        <v>15175233714</v>
      </c>
      <c r="H3265" t="s">
        <v>329</v>
      </c>
      <c r="I3265" t="s">
        <v>33</v>
      </c>
      <c r="J3265">
        <v>114</v>
      </c>
      <c r="K3265">
        <v>2</v>
      </c>
      <c r="L3265">
        <v>1</v>
      </c>
      <c r="M3265">
        <v>114</v>
      </c>
      <c r="N3265">
        <v>2</v>
      </c>
      <c r="O3265">
        <v>1</v>
      </c>
      <c r="P3265">
        <v>2</v>
      </c>
      <c r="Q3265">
        <v>2</v>
      </c>
      <c r="R3265" s="1">
        <v>44708</v>
      </c>
      <c r="S3265" t="str">
        <f t="shared" si="250"/>
        <v>Cheetos - Fleming Hot Crunchy</v>
      </c>
      <c r="T3265" t="str">
        <f t="shared" si="251"/>
        <v>Food</v>
      </c>
      <c r="U3265" t="str">
        <f>IF(T3265="Cell is Blank - Dis-regard",_xlfn.XLOOKUP(S3265,'Categroy Lookup'!A:A,'Categroy Lookup'!B:B,"Cell is Blank - Dis-regard"),T3265)</f>
        <v>Food</v>
      </c>
      <c r="V3265" t="b">
        <f t="shared" si="253"/>
        <v>1</v>
      </c>
      <c r="W3265">
        <f t="shared" si="252"/>
        <v>2</v>
      </c>
      <c r="X3265" s="8">
        <f t="shared" si="254"/>
        <v>1.3333333333333333</v>
      </c>
      <c r="Y3265" t="s">
        <v>491</v>
      </c>
      <c r="Z3265" t="s">
        <v>492</v>
      </c>
      <c r="AB3265" t="s">
        <v>677</v>
      </c>
      <c r="AC3265" t="s">
        <v>830</v>
      </c>
      <c r="AD3265">
        <v>2022</v>
      </c>
    </row>
    <row r="3266" spans="1:30" x14ac:dyDescent="0.25">
      <c r="A3266" t="s">
        <v>18</v>
      </c>
      <c r="B3266" t="s">
        <v>40</v>
      </c>
      <c r="C3266" t="s">
        <v>41</v>
      </c>
      <c r="D3266" t="s">
        <v>42</v>
      </c>
      <c r="E3266" t="s">
        <v>43</v>
      </c>
      <c r="F3266" t="s">
        <v>23</v>
      </c>
      <c r="G3266">
        <v>15175235899</v>
      </c>
      <c r="H3266" t="s">
        <v>329</v>
      </c>
      <c r="I3266" t="s">
        <v>33</v>
      </c>
      <c r="J3266">
        <v>144</v>
      </c>
      <c r="K3266">
        <v>3</v>
      </c>
      <c r="L3266">
        <v>1</v>
      </c>
      <c r="M3266">
        <v>144</v>
      </c>
      <c r="N3266">
        <v>3</v>
      </c>
      <c r="O3266">
        <v>1</v>
      </c>
      <c r="P3266">
        <v>3</v>
      </c>
      <c r="Q3266">
        <v>3</v>
      </c>
      <c r="R3266" s="1">
        <v>44708</v>
      </c>
      <c r="S3266" t="str">
        <f t="shared" ref="S3266:S3329" si="255">IF(E3266="","Cell is Blank - Dis-regard",E3266)</f>
        <v>Monster Energy Original</v>
      </c>
      <c r="T3266" t="str">
        <f t="shared" ref="T3266:T3329" si="256">IF(F3266="","Cell is Blank - Dis-regard",F3266)</f>
        <v>Carbonated</v>
      </c>
      <c r="U3266" t="str">
        <f>IF(T3266="Cell is Blank - Dis-regard",_xlfn.XLOOKUP(S3266,'Categroy Lookup'!A:A,'Categroy Lookup'!B:B,"Cell is Blank - Dis-regard"),T3266)</f>
        <v>Carbonated</v>
      </c>
      <c r="V3266" t="b">
        <f t="shared" si="253"/>
        <v>1</v>
      </c>
      <c r="W3266">
        <f t="shared" ref="W3266:W3329" si="257">IF(V3266="FALSE",K3266,K3266)</f>
        <v>3</v>
      </c>
      <c r="X3266" s="8">
        <f t="shared" si="254"/>
        <v>2</v>
      </c>
      <c r="Y3266" t="s">
        <v>43</v>
      </c>
      <c r="AB3266" t="s">
        <v>677</v>
      </c>
      <c r="AC3266" t="s">
        <v>830</v>
      </c>
      <c r="AD3266">
        <v>2022</v>
      </c>
    </row>
    <row r="3267" spans="1:30" x14ac:dyDescent="0.25">
      <c r="A3267" t="s">
        <v>18</v>
      </c>
      <c r="B3267" t="s">
        <v>40</v>
      </c>
      <c r="C3267" t="s">
        <v>41</v>
      </c>
      <c r="D3267" t="s">
        <v>42</v>
      </c>
      <c r="E3267" t="s">
        <v>93</v>
      </c>
      <c r="F3267" t="s">
        <v>23</v>
      </c>
      <c r="G3267">
        <v>15175518878</v>
      </c>
      <c r="H3267" t="s">
        <v>329</v>
      </c>
      <c r="I3267" t="s">
        <v>33</v>
      </c>
      <c r="J3267">
        <v>142</v>
      </c>
      <c r="K3267">
        <v>1.5</v>
      </c>
      <c r="L3267">
        <v>1</v>
      </c>
      <c r="M3267">
        <v>142</v>
      </c>
      <c r="N3267">
        <v>1.5</v>
      </c>
      <c r="O3267">
        <v>1</v>
      </c>
      <c r="P3267">
        <v>1.5</v>
      </c>
      <c r="Q3267">
        <v>1.5</v>
      </c>
      <c r="R3267" s="1">
        <v>44709</v>
      </c>
      <c r="S3267" t="str">
        <f t="shared" si="255"/>
        <v>Coca Cola - Zero Sugar</v>
      </c>
      <c r="T3267" t="str">
        <f t="shared" si="256"/>
        <v>Carbonated</v>
      </c>
      <c r="U3267" t="str">
        <f>IF(T3267="Cell is Blank - Dis-regard",_xlfn.XLOOKUP(S3267,'Categroy Lookup'!A:A,'Categroy Lookup'!B:B,"Cell is Blank - Dis-regard"),T3267)</f>
        <v>Carbonated</v>
      </c>
      <c r="V3267" t="b">
        <f t="shared" ref="V3267:V3330" si="258">K3267=N3267</f>
        <v>1</v>
      </c>
      <c r="W3267">
        <f t="shared" si="257"/>
        <v>1.5</v>
      </c>
      <c r="X3267" s="8">
        <f t="shared" ref="X3267:X3330" si="259">W3267/1.5</f>
        <v>1</v>
      </c>
      <c r="Y3267" t="s">
        <v>524</v>
      </c>
      <c r="Z3267" t="s">
        <v>525</v>
      </c>
      <c r="AB3267" t="s">
        <v>677</v>
      </c>
      <c r="AC3267" t="s">
        <v>830</v>
      </c>
      <c r="AD3267">
        <v>2022</v>
      </c>
    </row>
    <row r="3268" spans="1:30" x14ac:dyDescent="0.25">
      <c r="A3268" t="s">
        <v>18</v>
      </c>
      <c r="B3268" t="s">
        <v>40</v>
      </c>
      <c r="C3268" t="s">
        <v>41</v>
      </c>
      <c r="D3268" t="s">
        <v>42</v>
      </c>
      <c r="E3268" t="s">
        <v>97</v>
      </c>
      <c r="F3268" t="s">
        <v>27</v>
      </c>
      <c r="G3268">
        <v>15175523671</v>
      </c>
      <c r="H3268" t="s">
        <v>329</v>
      </c>
      <c r="I3268" t="s">
        <v>33</v>
      </c>
      <c r="J3268">
        <v>120</v>
      </c>
      <c r="K3268">
        <v>1.5</v>
      </c>
      <c r="L3268">
        <v>1</v>
      </c>
      <c r="M3268">
        <v>120</v>
      </c>
      <c r="N3268">
        <v>1.5</v>
      </c>
      <c r="O3268">
        <v>1</v>
      </c>
      <c r="P3268">
        <v>1.5</v>
      </c>
      <c r="Q3268">
        <v>1.5</v>
      </c>
      <c r="R3268" s="1">
        <v>44709</v>
      </c>
      <c r="S3268" t="str">
        <f t="shared" si="255"/>
        <v>Ritz Bits Cheese</v>
      </c>
      <c r="T3268" t="str">
        <f t="shared" si="256"/>
        <v>Food</v>
      </c>
      <c r="U3268" t="str">
        <f>IF(T3268="Cell is Blank - Dis-regard",_xlfn.XLOOKUP(S3268,'Categroy Lookup'!A:A,'Categroy Lookup'!B:B,"Cell is Blank - Dis-regard"),T3268)</f>
        <v>Food</v>
      </c>
      <c r="V3268" t="b">
        <f t="shared" si="258"/>
        <v>1</v>
      </c>
      <c r="W3268">
        <f t="shared" si="257"/>
        <v>1.5</v>
      </c>
      <c r="X3268" s="8">
        <f t="shared" si="259"/>
        <v>1</v>
      </c>
      <c r="Y3268" t="s">
        <v>97</v>
      </c>
      <c r="AB3268" t="s">
        <v>677</v>
      </c>
      <c r="AC3268" t="s">
        <v>830</v>
      </c>
      <c r="AD3268">
        <v>2022</v>
      </c>
    </row>
    <row r="3269" spans="1:30" x14ac:dyDescent="0.25">
      <c r="A3269" t="s">
        <v>18</v>
      </c>
      <c r="B3269" t="s">
        <v>40</v>
      </c>
      <c r="C3269" t="s">
        <v>41</v>
      </c>
      <c r="D3269" t="s">
        <v>42</v>
      </c>
      <c r="E3269" t="s">
        <v>45</v>
      </c>
      <c r="F3269" t="s">
        <v>31</v>
      </c>
      <c r="G3269">
        <v>15175749654</v>
      </c>
      <c r="H3269" t="s">
        <v>329</v>
      </c>
      <c r="I3269" t="s">
        <v>33</v>
      </c>
      <c r="J3269">
        <v>143</v>
      </c>
      <c r="K3269">
        <v>2.5</v>
      </c>
      <c r="L3269">
        <v>1</v>
      </c>
      <c r="M3269">
        <v>143</v>
      </c>
      <c r="N3269">
        <v>2.5</v>
      </c>
      <c r="O3269">
        <v>1</v>
      </c>
      <c r="P3269">
        <v>2.5</v>
      </c>
      <c r="Q3269">
        <v>2.5</v>
      </c>
      <c r="R3269" s="1">
        <v>44709</v>
      </c>
      <c r="S3269" t="str">
        <f t="shared" si="255"/>
        <v>Snapple Diet Tea - Lemon</v>
      </c>
      <c r="T3269" t="str">
        <f t="shared" si="256"/>
        <v>Non Carbonated</v>
      </c>
      <c r="U3269" t="str">
        <f>IF(T3269="Cell is Blank - Dis-regard",_xlfn.XLOOKUP(S3269,'Categroy Lookup'!A:A,'Categroy Lookup'!B:B,"Cell is Blank - Dis-regard"),T3269)</f>
        <v>Non Carbonated</v>
      </c>
      <c r="V3269" t="b">
        <f t="shared" si="258"/>
        <v>1</v>
      </c>
      <c r="W3269">
        <f t="shared" si="257"/>
        <v>2.5</v>
      </c>
      <c r="X3269" s="8">
        <f t="shared" si="259"/>
        <v>1.6666666666666667</v>
      </c>
      <c r="Y3269" t="s">
        <v>478</v>
      </c>
      <c r="Z3269" t="s">
        <v>479</v>
      </c>
      <c r="AB3269" t="s">
        <v>677</v>
      </c>
      <c r="AC3269" t="s">
        <v>830</v>
      </c>
      <c r="AD3269">
        <v>2022</v>
      </c>
    </row>
    <row r="3270" spans="1:30" x14ac:dyDescent="0.25">
      <c r="A3270" t="s">
        <v>18</v>
      </c>
      <c r="B3270" t="s">
        <v>197</v>
      </c>
      <c r="C3270" t="s">
        <v>198</v>
      </c>
      <c r="D3270" t="s">
        <v>199</v>
      </c>
      <c r="E3270" t="s">
        <v>26</v>
      </c>
      <c r="F3270" t="s">
        <v>27</v>
      </c>
      <c r="G3270">
        <v>15175932987</v>
      </c>
      <c r="H3270" t="s">
        <v>329</v>
      </c>
      <c r="I3270" t="s">
        <v>25</v>
      </c>
      <c r="J3270">
        <v>114</v>
      </c>
      <c r="K3270">
        <v>1.5</v>
      </c>
      <c r="L3270">
        <v>1</v>
      </c>
      <c r="M3270">
        <v>114</v>
      </c>
      <c r="N3270">
        <v>1.5</v>
      </c>
      <c r="O3270">
        <v>1</v>
      </c>
      <c r="P3270">
        <v>1.5</v>
      </c>
      <c r="Q3270">
        <v>1.5</v>
      </c>
      <c r="R3270" s="1">
        <v>44709</v>
      </c>
      <c r="S3270" t="str">
        <f t="shared" si="255"/>
        <v>Takis - Hot Chilli Pepper &amp; Lime</v>
      </c>
      <c r="T3270" t="str">
        <f t="shared" si="256"/>
        <v>Food</v>
      </c>
      <c r="U3270" t="str">
        <f>IF(T3270="Cell is Blank - Dis-regard",_xlfn.XLOOKUP(S3270,'Categroy Lookup'!A:A,'Categroy Lookup'!B:B,"Cell is Blank - Dis-regard"),T3270)</f>
        <v>Food</v>
      </c>
      <c r="V3270" t="b">
        <f t="shared" si="258"/>
        <v>1</v>
      </c>
      <c r="W3270">
        <f t="shared" si="257"/>
        <v>1.5</v>
      </c>
      <c r="X3270" s="8">
        <f t="shared" si="259"/>
        <v>1</v>
      </c>
      <c r="Y3270" t="s">
        <v>469</v>
      </c>
      <c r="Z3270" t="s">
        <v>470</v>
      </c>
      <c r="AB3270" t="s">
        <v>677</v>
      </c>
      <c r="AC3270" t="s">
        <v>830</v>
      </c>
      <c r="AD3270">
        <v>2022</v>
      </c>
    </row>
    <row r="3271" spans="1:30" x14ac:dyDescent="0.25">
      <c r="A3271" t="s">
        <v>18</v>
      </c>
      <c r="B3271" t="s">
        <v>197</v>
      </c>
      <c r="C3271" t="s">
        <v>198</v>
      </c>
      <c r="D3271" t="s">
        <v>199</v>
      </c>
      <c r="E3271" t="s">
        <v>26</v>
      </c>
      <c r="F3271" t="s">
        <v>27</v>
      </c>
      <c r="G3271">
        <v>15175935719</v>
      </c>
      <c r="H3271" t="s">
        <v>329</v>
      </c>
      <c r="I3271" t="s">
        <v>25</v>
      </c>
      <c r="J3271">
        <v>114</v>
      </c>
      <c r="K3271">
        <v>1.5</v>
      </c>
      <c r="L3271">
        <v>1</v>
      </c>
      <c r="M3271">
        <v>114</v>
      </c>
      <c r="N3271">
        <v>1.5</v>
      </c>
      <c r="O3271">
        <v>1</v>
      </c>
      <c r="P3271">
        <v>1.5</v>
      </c>
      <c r="Q3271">
        <v>1.5</v>
      </c>
      <c r="R3271" s="1">
        <v>44709</v>
      </c>
      <c r="S3271" t="str">
        <f t="shared" si="255"/>
        <v>Takis - Hot Chilli Pepper &amp; Lime</v>
      </c>
      <c r="T3271" t="str">
        <f t="shared" si="256"/>
        <v>Food</v>
      </c>
      <c r="U3271" t="str">
        <f>IF(T3271="Cell is Blank - Dis-regard",_xlfn.XLOOKUP(S3271,'Categroy Lookup'!A:A,'Categroy Lookup'!B:B,"Cell is Blank - Dis-regard"),T3271)</f>
        <v>Food</v>
      </c>
      <c r="V3271" t="b">
        <f t="shared" si="258"/>
        <v>1</v>
      </c>
      <c r="W3271">
        <f t="shared" si="257"/>
        <v>1.5</v>
      </c>
      <c r="X3271" s="8">
        <f t="shared" si="259"/>
        <v>1</v>
      </c>
      <c r="Y3271" t="s">
        <v>469</v>
      </c>
      <c r="Z3271" t="s">
        <v>470</v>
      </c>
      <c r="AB3271" t="s">
        <v>677</v>
      </c>
      <c r="AC3271" t="s">
        <v>830</v>
      </c>
      <c r="AD3271">
        <v>2022</v>
      </c>
    </row>
    <row r="3272" spans="1:30" x14ac:dyDescent="0.25">
      <c r="A3272" t="s">
        <v>18</v>
      </c>
      <c r="B3272" t="s">
        <v>197</v>
      </c>
      <c r="C3272" t="s">
        <v>198</v>
      </c>
      <c r="D3272" t="s">
        <v>199</v>
      </c>
      <c r="E3272" t="s">
        <v>314</v>
      </c>
      <c r="G3272">
        <v>15175937576</v>
      </c>
      <c r="H3272" t="s">
        <v>329</v>
      </c>
      <c r="I3272" t="s">
        <v>25</v>
      </c>
      <c r="J3272">
        <v>151</v>
      </c>
      <c r="K3272">
        <v>4</v>
      </c>
      <c r="L3272">
        <v>1</v>
      </c>
      <c r="M3272">
        <v>151</v>
      </c>
      <c r="N3272">
        <v>4</v>
      </c>
      <c r="O3272">
        <v>1</v>
      </c>
      <c r="P3272">
        <v>4</v>
      </c>
      <c r="Q3272">
        <v>4</v>
      </c>
      <c r="R3272" s="1">
        <v>44709</v>
      </c>
      <c r="S3272" t="str">
        <f t="shared" si="255"/>
        <v>Mini Chips Ahoy - Go Paks</v>
      </c>
      <c r="T3272" t="str">
        <f t="shared" si="256"/>
        <v>Cell is Blank - Dis-regard</v>
      </c>
      <c r="U3272" t="str">
        <f>IF(T3272="Cell is Blank - Dis-regard",_xlfn.XLOOKUP(S3272,'Categroy Lookup'!A:A,'Categroy Lookup'!B:B,"Cell is Blank - Dis-regard"),T3272)</f>
        <v>Food</v>
      </c>
      <c r="V3272" t="b">
        <f t="shared" si="258"/>
        <v>1</v>
      </c>
      <c r="W3272">
        <f t="shared" si="257"/>
        <v>4</v>
      </c>
      <c r="X3272" s="8">
        <f t="shared" si="259"/>
        <v>2.6666666666666665</v>
      </c>
      <c r="Y3272" t="s">
        <v>631</v>
      </c>
      <c r="Z3272" t="s">
        <v>603</v>
      </c>
      <c r="AB3272" t="s">
        <v>677</v>
      </c>
      <c r="AC3272" t="s">
        <v>830</v>
      </c>
      <c r="AD3272">
        <v>2022</v>
      </c>
    </row>
    <row r="3273" spans="1:30" x14ac:dyDescent="0.25">
      <c r="A3273" t="s">
        <v>18</v>
      </c>
      <c r="B3273" t="s">
        <v>197</v>
      </c>
      <c r="C3273" t="s">
        <v>198</v>
      </c>
      <c r="D3273" t="s">
        <v>199</v>
      </c>
      <c r="E3273" t="s">
        <v>22</v>
      </c>
      <c r="F3273" t="s">
        <v>23</v>
      </c>
      <c r="G3273">
        <v>15175940103</v>
      </c>
      <c r="H3273" t="s">
        <v>329</v>
      </c>
      <c r="I3273" t="s">
        <v>25</v>
      </c>
      <c r="J3273">
        <v>148</v>
      </c>
      <c r="K3273">
        <v>3.5</v>
      </c>
      <c r="L3273">
        <v>1</v>
      </c>
      <c r="M3273">
        <v>148</v>
      </c>
      <c r="N3273">
        <v>3.5</v>
      </c>
      <c r="O3273">
        <v>1</v>
      </c>
      <c r="P3273">
        <v>3.5</v>
      </c>
      <c r="Q3273">
        <v>3.5</v>
      </c>
      <c r="R3273" s="1">
        <v>44709</v>
      </c>
      <c r="S3273" t="str">
        <f t="shared" si="255"/>
        <v>Red Bull - Energy Drink - Sugar Free</v>
      </c>
      <c r="T3273" t="str">
        <f t="shared" si="256"/>
        <v>Carbonated</v>
      </c>
      <c r="U3273" t="str">
        <f>IF(T3273="Cell is Blank - Dis-regard",_xlfn.XLOOKUP(S3273,'Categroy Lookup'!A:A,'Categroy Lookup'!B:B,"Cell is Blank - Dis-regard"),T3273)</f>
        <v>Carbonated</v>
      </c>
      <c r="V3273" t="b">
        <f t="shared" si="258"/>
        <v>1</v>
      </c>
      <c r="W3273">
        <f t="shared" si="257"/>
        <v>3.5</v>
      </c>
      <c r="X3273" s="8">
        <f t="shared" si="259"/>
        <v>2.3333333333333335</v>
      </c>
      <c r="Y3273" t="s">
        <v>466</v>
      </c>
      <c r="Z3273" t="s">
        <v>467</v>
      </c>
      <c r="AA3273" t="s">
        <v>468</v>
      </c>
      <c r="AB3273" t="s">
        <v>677</v>
      </c>
      <c r="AC3273" t="s">
        <v>830</v>
      </c>
      <c r="AD3273">
        <v>2022</v>
      </c>
    </row>
    <row r="3274" spans="1:30" x14ac:dyDescent="0.25">
      <c r="A3274" t="s">
        <v>18</v>
      </c>
      <c r="B3274" t="s">
        <v>197</v>
      </c>
      <c r="C3274" t="s">
        <v>198</v>
      </c>
      <c r="D3274" t="s">
        <v>199</v>
      </c>
      <c r="E3274" t="s">
        <v>149</v>
      </c>
      <c r="F3274" t="s">
        <v>27</v>
      </c>
      <c r="G3274">
        <v>15176106190</v>
      </c>
      <c r="H3274" t="s">
        <v>329</v>
      </c>
      <c r="I3274" t="s">
        <v>33</v>
      </c>
      <c r="J3274">
        <v>135</v>
      </c>
      <c r="K3274">
        <v>2</v>
      </c>
      <c r="L3274">
        <v>1</v>
      </c>
      <c r="M3274">
        <v>135</v>
      </c>
      <c r="N3274">
        <v>2</v>
      </c>
      <c r="O3274">
        <v>1</v>
      </c>
      <c r="P3274">
        <v>2</v>
      </c>
      <c r="Q3274">
        <v>2</v>
      </c>
      <c r="R3274" s="1">
        <v>44709</v>
      </c>
      <c r="S3274" t="str">
        <f t="shared" si="255"/>
        <v>Kinder - Bueno - Crispy Creamy Chocolate</v>
      </c>
      <c r="T3274" t="str">
        <f t="shared" si="256"/>
        <v>Food</v>
      </c>
      <c r="U3274" t="str">
        <f>IF(T3274="Cell is Blank - Dis-regard",_xlfn.XLOOKUP(S3274,'Categroy Lookup'!A:A,'Categroy Lookup'!B:B,"Cell is Blank - Dis-regard"),T3274)</f>
        <v>Food</v>
      </c>
      <c r="V3274" t="b">
        <f t="shared" si="258"/>
        <v>1</v>
      </c>
      <c r="W3274">
        <f t="shared" si="257"/>
        <v>2</v>
      </c>
      <c r="X3274" s="8">
        <f t="shared" si="259"/>
        <v>1.3333333333333333</v>
      </c>
      <c r="Y3274" t="s">
        <v>557</v>
      </c>
      <c r="Z3274" t="s">
        <v>558</v>
      </c>
      <c r="AA3274" t="s">
        <v>559</v>
      </c>
      <c r="AB3274" t="s">
        <v>677</v>
      </c>
      <c r="AC3274" t="s">
        <v>830</v>
      </c>
      <c r="AD3274">
        <v>2022</v>
      </c>
    </row>
    <row r="3275" spans="1:30" x14ac:dyDescent="0.25">
      <c r="A3275" t="s">
        <v>18</v>
      </c>
      <c r="B3275" t="s">
        <v>197</v>
      </c>
      <c r="C3275" t="s">
        <v>198</v>
      </c>
      <c r="D3275" t="s">
        <v>199</v>
      </c>
      <c r="E3275" t="s">
        <v>200</v>
      </c>
      <c r="F3275" t="s">
        <v>31</v>
      </c>
      <c r="G3275">
        <v>15176117478</v>
      </c>
      <c r="H3275" t="s">
        <v>329</v>
      </c>
      <c r="I3275" t="s">
        <v>33</v>
      </c>
      <c r="J3275">
        <v>146</v>
      </c>
      <c r="K3275">
        <v>3.5</v>
      </c>
      <c r="L3275">
        <v>1</v>
      </c>
      <c r="M3275">
        <v>146</v>
      </c>
      <c r="N3275">
        <v>3.5</v>
      </c>
      <c r="O3275">
        <v>1</v>
      </c>
      <c r="P3275">
        <v>3.5</v>
      </c>
      <c r="Q3275">
        <v>3.5</v>
      </c>
      <c r="R3275" s="1">
        <v>44709</v>
      </c>
      <c r="S3275" t="str">
        <f t="shared" si="255"/>
        <v>Starbucks Doubleshot Energy - Mocha</v>
      </c>
      <c r="T3275" t="str">
        <f t="shared" si="256"/>
        <v>Non Carbonated</v>
      </c>
      <c r="U3275" t="str">
        <f>IF(T3275="Cell is Blank - Dis-regard",_xlfn.XLOOKUP(S3275,'Categroy Lookup'!A:A,'Categroy Lookup'!B:B,"Cell is Blank - Dis-regard"),T3275)</f>
        <v>Non Carbonated</v>
      </c>
      <c r="V3275" t="b">
        <f t="shared" si="258"/>
        <v>1</v>
      </c>
      <c r="W3275">
        <f t="shared" si="257"/>
        <v>3.5</v>
      </c>
      <c r="X3275" s="8">
        <f t="shared" si="259"/>
        <v>2.3333333333333335</v>
      </c>
      <c r="Y3275" t="s">
        <v>572</v>
      </c>
      <c r="Z3275" t="s">
        <v>573</v>
      </c>
      <c r="AB3275" t="s">
        <v>677</v>
      </c>
      <c r="AC3275" t="s">
        <v>830</v>
      </c>
      <c r="AD3275">
        <v>2022</v>
      </c>
    </row>
    <row r="3276" spans="1:30" x14ac:dyDescent="0.25">
      <c r="A3276" t="s">
        <v>18</v>
      </c>
      <c r="B3276" t="s">
        <v>197</v>
      </c>
      <c r="C3276" t="s">
        <v>198</v>
      </c>
      <c r="D3276" t="s">
        <v>199</v>
      </c>
      <c r="E3276" t="s">
        <v>79</v>
      </c>
      <c r="F3276" t="s">
        <v>27</v>
      </c>
      <c r="G3276">
        <v>15176119248</v>
      </c>
      <c r="H3276" t="s">
        <v>329</v>
      </c>
      <c r="I3276" t="s">
        <v>33</v>
      </c>
      <c r="J3276">
        <v>112</v>
      </c>
      <c r="K3276">
        <v>1.5</v>
      </c>
      <c r="L3276">
        <v>1</v>
      </c>
      <c r="M3276">
        <v>112</v>
      </c>
      <c r="N3276">
        <v>1.5</v>
      </c>
      <c r="O3276">
        <v>1</v>
      </c>
      <c r="P3276">
        <v>1.5</v>
      </c>
      <c r="Q3276">
        <v>1.5</v>
      </c>
      <c r="R3276" s="1">
        <v>44709</v>
      </c>
      <c r="S3276" t="str">
        <f t="shared" si="255"/>
        <v>SunChips Multigrain - Harvest Cheddar</v>
      </c>
      <c r="T3276" t="str">
        <f t="shared" si="256"/>
        <v>Food</v>
      </c>
      <c r="U3276" t="str">
        <f>IF(T3276="Cell is Blank - Dis-regard",_xlfn.XLOOKUP(S3276,'Categroy Lookup'!A:A,'Categroy Lookup'!B:B,"Cell is Blank - Dis-regard"),T3276)</f>
        <v>Food</v>
      </c>
      <c r="V3276" t="b">
        <f t="shared" si="258"/>
        <v>1</v>
      </c>
      <c r="W3276">
        <f t="shared" si="257"/>
        <v>1.5</v>
      </c>
      <c r="X3276" s="8">
        <f t="shared" si="259"/>
        <v>1</v>
      </c>
      <c r="Y3276" t="s">
        <v>502</v>
      </c>
      <c r="Z3276" t="s">
        <v>515</v>
      </c>
      <c r="AB3276" t="s">
        <v>677</v>
      </c>
      <c r="AC3276" t="s">
        <v>830</v>
      </c>
      <c r="AD3276">
        <v>2022</v>
      </c>
    </row>
    <row r="3277" spans="1:30" x14ac:dyDescent="0.25">
      <c r="A3277" t="s">
        <v>18</v>
      </c>
      <c r="B3277" t="s">
        <v>197</v>
      </c>
      <c r="C3277" t="s">
        <v>198</v>
      </c>
      <c r="D3277" t="s">
        <v>199</v>
      </c>
      <c r="E3277" t="s">
        <v>300</v>
      </c>
      <c r="F3277" t="s">
        <v>27</v>
      </c>
      <c r="G3277">
        <v>15176306937</v>
      </c>
      <c r="H3277" t="s">
        <v>329</v>
      </c>
      <c r="I3277" t="s">
        <v>33</v>
      </c>
      <c r="J3277">
        <v>155</v>
      </c>
      <c r="K3277">
        <v>5</v>
      </c>
      <c r="L3277">
        <v>1</v>
      </c>
      <c r="M3277">
        <v>155</v>
      </c>
      <c r="N3277">
        <v>5</v>
      </c>
      <c r="O3277">
        <v>1</v>
      </c>
      <c r="P3277">
        <v>5</v>
      </c>
      <c r="Q3277">
        <v>5</v>
      </c>
      <c r="R3277" s="1">
        <v>44709</v>
      </c>
      <c r="S3277" t="str">
        <f t="shared" si="255"/>
        <v>Ice Breakers Ice Cubes - PepperMint</v>
      </c>
      <c r="T3277" t="str">
        <f t="shared" si="256"/>
        <v>Food</v>
      </c>
      <c r="U3277" t="str">
        <f>IF(T3277="Cell is Blank - Dis-regard",_xlfn.XLOOKUP(S3277,'Categroy Lookup'!A:A,'Categroy Lookup'!B:B,"Cell is Blank - Dis-regard"),T3277)</f>
        <v>Food</v>
      </c>
      <c r="V3277" t="b">
        <f t="shared" si="258"/>
        <v>1</v>
      </c>
      <c r="W3277">
        <f t="shared" si="257"/>
        <v>5</v>
      </c>
      <c r="X3277" s="8">
        <f t="shared" si="259"/>
        <v>3.3333333333333335</v>
      </c>
      <c r="Y3277" t="s">
        <v>626</v>
      </c>
      <c r="Z3277" t="s">
        <v>627</v>
      </c>
      <c r="AB3277" t="s">
        <v>677</v>
      </c>
      <c r="AC3277" t="s">
        <v>830</v>
      </c>
      <c r="AD3277">
        <v>2022</v>
      </c>
    </row>
    <row r="3278" spans="1:30" x14ac:dyDescent="0.25">
      <c r="A3278" t="s">
        <v>18</v>
      </c>
      <c r="B3278" t="s">
        <v>197</v>
      </c>
      <c r="C3278" t="s">
        <v>198</v>
      </c>
      <c r="D3278" t="s">
        <v>199</v>
      </c>
      <c r="E3278" t="s">
        <v>79</v>
      </c>
      <c r="F3278" t="s">
        <v>27</v>
      </c>
      <c r="G3278">
        <v>15176335205</v>
      </c>
      <c r="H3278" t="s">
        <v>329</v>
      </c>
      <c r="I3278" t="s">
        <v>25</v>
      </c>
      <c r="J3278">
        <v>112</v>
      </c>
      <c r="K3278">
        <v>1.5</v>
      </c>
      <c r="L3278">
        <v>1</v>
      </c>
      <c r="M3278">
        <v>112</v>
      </c>
      <c r="N3278">
        <v>1.5</v>
      </c>
      <c r="O3278">
        <v>1</v>
      </c>
      <c r="P3278">
        <v>1.5</v>
      </c>
      <c r="Q3278">
        <v>1.5</v>
      </c>
      <c r="R3278" s="1">
        <v>44709</v>
      </c>
      <c r="S3278" t="str">
        <f t="shared" si="255"/>
        <v>SunChips Multigrain - Harvest Cheddar</v>
      </c>
      <c r="T3278" t="str">
        <f t="shared" si="256"/>
        <v>Food</v>
      </c>
      <c r="U3278" t="str">
        <f>IF(T3278="Cell is Blank - Dis-regard",_xlfn.XLOOKUP(S3278,'Categroy Lookup'!A:A,'Categroy Lookup'!B:B,"Cell is Blank - Dis-regard"),T3278)</f>
        <v>Food</v>
      </c>
      <c r="V3278" t="b">
        <f t="shared" si="258"/>
        <v>1</v>
      </c>
      <c r="W3278">
        <f t="shared" si="257"/>
        <v>1.5</v>
      </c>
      <c r="X3278" s="8">
        <f t="shared" si="259"/>
        <v>1</v>
      </c>
      <c r="Y3278" t="s">
        <v>502</v>
      </c>
      <c r="Z3278" t="s">
        <v>515</v>
      </c>
      <c r="AB3278" t="s">
        <v>677</v>
      </c>
      <c r="AC3278" t="s">
        <v>830</v>
      </c>
      <c r="AD3278">
        <v>2022</v>
      </c>
    </row>
    <row r="3279" spans="1:30" x14ac:dyDescent="0.25">
      <c r="A3279" t="s">
        <v>18</v>
      </c>
      <c r="B3279" t="s">
        <v>197</v>
      </c>
      <c r="C3279" t="s">
        <v>198</v>
      </c>
      <c r="D3279" t="s">
        <v>199</v>
      </c>
      <c r="E3279" t="s">
        <v>93</v>
      </c>
      <c r="F3279" t="s">
        <v>23</v>
      </c>
      <c r="G3279">
        <v>15176372029</v>
      </c>
      <c r="H3279" t="s">
        <v>329</v>
      </c>
      <c r="I3279" t="s">
        <v>33</v>
      </c>
      <c r="J3279">
        <v>142</v>
      </c>
      <c r="K3279">
        <v>1.5</v>
      </c>
      <c r="L3279">
        <v>1</v>
      </c>
      <c r="M3279">
        <v>142</v>
      </c>
      <c r="N3279">
        <v>1.5</v>
      </c>
      <c r="O3279">
        <v>1</v>
      </c>
      <c r="P3279">
        <v>1.5</v>
      </c>
      <c r="Q3279">
        <v>1.5</v>
      </c>
      <c r="R3279" s="1">
        <v>44709</v>
      </c>
      <c r="S3279" t="str">
        <f t="shared" si="255"/>
        <v>Coca Cola - Zero Sugar</v>
      </c>
      <c r="T3279" t="str">
        <f t="shared" si="256"/>
        <v>Carbonated</v>
      </c>
      <c r="U3279" t="str">
        <f>IF(T3279="Cell is Blank - Dis-regard",_xlfn.XLOOKUP(S3279,'Categroy Lookup'!A:A,'Categroy Lookup'!B:B,"Cell is Blank - Dis-regard"),T3279)</f>
        <v>Carbonated</v>
      </c>
      <c r="V3279" t="b">
        <f t="shared" si="258"/>
        <v>1</v>
      </c>
      <c r="W3279">
        <f t="shared" si="257"/>
        <v>1.5</v>
      </c>
      <c r="X3279" s="8">
        <f t="shared" si="259"/>
        <v>1</v>
      </c>
      <c r="Y3279" t="s">
        <v>524</v>
      </c>
      <c r="Z3279" t="s">
        <v>525</v>
      </c>
      <c r="AB3279" t="s">
        <v>677</v>
      </c>
      <c r="AC3279" t="s">
        <v>830</v>
      </c>
      <c r="AD3279">
        <v>2022</v>
      </c>
    </row>
    <row r="3280" spans="1:30" x14ac:dyDescent="0.25">
      <c r="A3280" t="s">
        <v>18</v>
      </c>
      <c r="B3280" t="s">
        <v>197</v>
      </c>
      <c r="C3280" t="s">
        <v>198</v>
      </c>
      <c r="D3280" t="s">
        <v>199</v>
      </c>
      <c r="E3280" t="s">
        <v>72</v>
      </c>
      <c r="F3280" t="s">
        <v>55</v>
      </c>
      <c r="G3280">
        <v>15176409335</v>
      </c>
      <c r="H3280" t="s">
        <v>329</v>
      </c>
      <c r="I3280" t="s">
        <v>33</v>
      </c>
      <c r="J3280">
        <v>144</v>
      </c>
      <c r="K3280">
        <v>1.5</v>
      </c>
      <c r="L3280">
        <v>1</v>
      </c>
      <c r="M3280">
        <v>144</v>
      </c>
      <c r="N3280">
        <v>1.5</v>
      </c>
      <c r="O3280">
        <v>1</v>
      </c>
      <c r="P3280">
        <v>1.5</v>
      </c>
      <c r="Q3280">
        <v>1.5</v>
      </c>
      <c r="R3280" s="1">
        <v>44709</v>
      </c>
      <c r="S3280" t="str">
        <f t="shared" si="255"/>
        <v>Poland Springs Water</v>
      </c>
      <c r="T3280" t="str">
        <f t="shared" si="256"/>
        <v>Water</v>
      </c>
      <c r="U3280" t="str">
        <f>IF(T3280="Cell is Blank - Dis-regard",_xlfn.XLOOKUP(S3280,'Categroy Lookup'!A:A,'Categroy Lookup'!B:B,"Cell is Blank - Dis-regard"),T3280)</f>
        <v>Water</v>
      </c>
      <c r="V3280" t="b">
        <f t="shared" si="258"/>
        <v>1</v>
      </c>
      <c r="W3280">
        <f t="shared" si="257"/>
        <v>1.5</v>
      </c>
      <c r="X3280" s="8">
        <f t="shared" si="259"/>
        <v>1</v>
      </c>
      <c r="Y3280" t="s">
        <v>72</v>
      </c>
      <c r="AB3280" t="s">
        <v>677</v>
      </c>
      <c r="AC3280" t="s">
        <v>830</v>
      </c>
      <c r="AD3280">
        <v>2022</v>
      </c>
    </row>
    <row r="3281" spans="1:30" x14ac:dyDescent="0.25">
      <c r="A3281" t="s">
        <v>18</v>
      </c>
      <c r="B3281" t="s">
        <v>197</v>
      </c>
      <c r="C3281" t="s">
        <v>198</v>
      </c>
      <c r="D3281" t="s">
        <v>199</v>
      </c>
      <c r="E3281" t="s">
        <v>22</v>
      </c>
      <c r="F3281" t="s">
        <v>23</v>
      </c>
      <c r="G3281">
        <v>15176418602</v>
      </c>
      <c r="H3281" t="s">
        <v>329</v>
      </c>
      <c r="I3281" t="s">
        <v>25</v>
      </c>
      <c r="J3281">
        <v>148</v>
      </c>
      <c r="K3281">
        <v>3.5</v>
      </c>
      <c r="L3281">
        <v>1</v>
      </c>
      <c r="M3281">
        <v>148</v>
      </c>
      <c r="N3281">
        <v>3.5</v>
      </c>
      <c r="O3281">
        <v>1</v>
      </c>
      <c r="P3281">
        <v>3.5</v>
      </c>
      <c r="Q3281">
        <v>3.5</v>
      </c>
      <c r="R3281" s="1">
        <v>44709</v>
      </c>
      <c r="S3281" t="str">
        <f t="shared" si="255"/>
        <v>Red Bull - Energy Drink - Sugar Free</v>
      </c>
      <c r="T3281" t="str">
        <f t="shared" si="256"/>
        <v>Carbonated</v>
      </c>
      <c r="U3281" t="str">
        <f>IF(T3281="Cell is Blank - Dis-regard",_xlfn.XLOOKUP(S3281,'Categroy Lookup'!A:A,'Categroy Lookup'!B:B,"Cell is Blank - Dis-regard"),T3281)</f>
        <v>Carbonated</v>
      </c>
      <c r="V3281" t="b">
        <f t="shared" si="258"/>
        <v>1</v>
      </c>
      <c r="W3281">
        <f t="shared" si="257"/>
        <v>3.5</v>
      </c>
      <c r="X3281" s="8">
        <f t="shared" si="259"/>
        <v>2.3333333333333335</v>
      </c>
      <c r="Y3281" t="s">
        <v>466</v>
      </c>
      <c r="Z3281" t="s">
        <v>467</v>
      </c>
      <c r="AA3281" t="s">
        <v>468</v>
      </c>
      <c r="AB3281" t="s">
        <v>677</v>
      </c>
      <c r="AC3281" t="s">
        <v>830</v>
      </c>
      <c r="AD3281">
        <v>2022</v>
      </c>
    </row>
    <row r="3282" spans="1:30" x14ac:dyDescent="0.25">
      <c r="A3282" t="s">
        <v>18</v>
      </c>
      <c r="B3282" t="s">
        <v>197</v>
      </c>
      <c r="C3282" t="s">
        <v>198</v>
      </c>
      <c r="D3282" t="s">
        <v>199</v>
      </c>
      <c r="E3282" t="s">
        <v>149</v>
      </c>
      <c r="F3282" t="s">
        <v>27</v>
      </c>
      <c r="G3282">
        <v>15176553814</v>
      </c>
      <c r="H3282" t="s">
        <v>329</v>
      </c>
      <c r="I3282" t="s">
        <v>25</v>
      </c>
      <c r="J3282">
        <v>135</v>
      </c>
      <c r="K3282">
        <v>2</v>
      </c>
      <c r="L3282">
        <v>1</v>
      </c>
      <c r="M3282">
        <v>135</v>
      </c>
      <c r="N3282">
        <v>2</v>
      </c>
      <c r="O3282">
        <v>1</v>
      </c>
      <c r="P3282">
        <v>2</v>
      </c>
      <c r="Q3282">
        <v>2</v>
      </c>
      <c r="R3282" s="1">
        <v>44709</v>
      </c>
      <c r="S3282" t="str">
        <f t="shared" si="255"/>
        <v>Kinder - Bueno - Crispy Creamy Chocolate</v>
      </c>
      <c r="T3282" t="str">
        <f t="shared" si="256"/>
        <v>Food</v>
      </c>
      <c r="U3282" t="str">
        <f>IF(T3282="Cell is Blank - Dis-regard",_xlfn.XLOOKUP(S3282,'Categroy Lookup'!A:A,'Categroy Lookup'!B:B,"Cell is Blank - Dis-regard"),T3282)</f>
        <v>Food</v>
      </c>
      <c r="V3282" t="b">
        <f t="shared" si="258"/>
        <v>1</v>
      </c>
      <c r="W3282">
        <f t="shared" si="257"/>
        <v>2</v>
      </c>
      <c r="X3282" s="8">
        <f t="shared" si="259"/>
        <v>1.3333333333333333</v>
      </c>
      <c r="Y3282" t="s">
        <v>557</v>
      </c>
      <c r="Z3282" t="s">
        <v>558</v>
      </c>
      <c r="AA3282" t="s">
        <v>559</v>
      </c>
      <c r="AB3282" t="s">
        <v>677</v>
      </c>
      <c r="AC3282" t="s">
        <v>830</v>
      </c>
      <c r="AD3282">
        <v>2022</v>
      </c>
    </row>
    <row r="3283" spans="1:30" x14ac:dyDescent="0.25">
      <c r="A3283" t="s">
        <v>18</v>
      </c>
      <c r="B3283" t="s">
        <v>197</v>
      </c>
      <c r="C3283" t="s">
        <v>198</v>
      </c>
      <c r="D3283" t="s">
        <v>199</v>
      </c>
      <c r="E3283" t="s">
        <v>290</v>
      </c>
      <c r="F3283" t="s">
        <v>27</v>
      </c>
      <c r="G3283">
        <v>15176557712</v>
      </c>
      <c r="H3283" t="s">
        <v>329</v>
      </c>
      <c r="I3283" t="s">
        <v>33</v>
      </c>
      <c r="J3283">
        <v>158</v>
      </c>
      <c r="K3283">
        <v>2</v>
      </c>
      <c r="L3283">
        <v>1</v>
      </c>
      <c r="M3283">
        <v>158</v>
      </c>
      <c r="N3283">
        <v>2</v>
      </c>
      <c r="O3283">
        <v>1</v>
      </c>
      <c r="P3283">
        <v>2</v>
      </c>
      <c r="Q3283">
        <v>2</v>
      </c>
      <c r="R3283" s="1">
        <v>44709</v>
      </c>
      <c r="S3283" t="str">
        <f t="shared" si="255"/>
        <v>Lenny &amp; Larrys - Chocolate Chip</v>
      </c>
      <c r="T3283" t="str">
        <f t="shared" si="256"/>
        <v>Food</v>
      </c>
      <c r="U3283" t="str">
        <f>IF(T3283="Cell is Blank - Dis-regard",_xlfn.XLOOKUP(S3283,'Categroy Lookup'!A:A,'Categroy Lookup'!B:B,"Cell is Blank - Dis-regard"),T3283)</f>
        <v>Food</v>
      </c>
      <c r="V3283" t="b">
        <f t="shared" si="258"/>
        <v>1</v>
      </c>
      <c r="W3283">
        <f t="shared" si="257"/>
        <v>2</v>
      </c>
      <c r="X3283" s="8">
        <f t="shared" si="259"/>
        <v>1.3333333333333333</v>
      </c>
      <c r="Y3283" t="s">
        <v>582</v>
      </c>
      <c r="Z3283" t="s">
        <v>591</v>
      </c>
      <c r="AB3283" t="s">
        <v>677</v>
      </c>
      <c r="AC3283" t="s">
        <v>830</v>
      </c>
      <c r="AD3283">
        <v>2022</v>
      </c>
    </row>
    <row r="3284" spans="1:30" x14ac:dyDescent="0.25">
      <c r="A3284" t="s">
        <v>18</v>
      </c>
      <c r="B3284" t="s">
        <v>28</v>
      </c>
      <c r="C3284" t="s">
        <v>20</v>
      </c>
      <c r="D3284" t="s">
        <v>29</v>
      </c>
      <c r="E3284" t="s">
        <v>330</v>
      </c>
      <c r="F3284" t="s">
        <v>31</v>
      </c>
      <c r="G3284">
        <v>15176873323</v>
      </c>
      <c r="H3284" t="s">
        <v>329</v>
      </c>
      <c r="I3284" t="s">
        <v>33</v>
      </c>
      <c r="J3284">
        <v>145</v>
      </c>
      <c r="K3284">
        <v>2.75</v>
      </c>
      <c r="L3284">
        <v>1</v>
      </c>
      <c r="M3284">
        <v>145</v>
      </c>
      <c r="N3284">
        <v>2.75</v>
      </c>
      <c r="O3284">
        <v>1</v>
      </c>
      <c r="P3284">
        <v>2.75</v>
      </c>
      <c r="Q3284">
        <v>2.75</v>
      </c>
      <c r="R3284" s="1">
        <v>44709</v>
      </c>
      <c r="S3284" t="str">
        <f t="shared" si="255"/>
        <v>BodyArmor  LYTE - Blueberry Pomegranate</v>
      </c>
      <c r="T3284" t="str">
        <f t="shared" si="256"/>
        <v>Non Carbonated</v>
      </c>
      <c r="U3284" t="str">
        <f>IF(T3284="Cell is Blank - Dis-regard",_xlfn.XLOOKUP(S3284,'Categroy Lookup'!A:A,'Categroy Lookup'!B:B,"Cell is Blank - Dis-regard"),T3284)</f>
        <v>Non Carbonated</v>
      </c>
      <c r="V3284" t="b">
        <f t="shared" si="258"/>
        <v>1</v>
      </c>
      <c r="W3284">
        <f t="shared" si="257"/>
        <v>2.75</v>
      </c>
      <c r="X3284" s="8">
        <f t="shared" si="259"/>
        <v>1.8333333333333333</v>
      </c>
      <c r="Y3284" t="s">
        <v>634</v>
      </c>
      <c r="Z3284" t="s">
        <v>635</v>
      </c>
      <c r="AB3284" t="s">
        <v>677</v>
      </c>
      <c r="AC3284" t="s">
        <v>830</v>
      </c>
      <c r="AD3284">
        <v>2022</v>
      </c>
    </row>
    <row r="3285" spans="1:30" x14ac:dyDescent="0.25">
      <c r="A3285" t="s">
        <v>18</v>
      </c>
      <c r="B3285" t="s">
        <v>28</v>
      </c>
      <c r="C3285" t="s">
        <v>20</v>
      </c>
      <c r="D3285" t="s">
        <v>29</v>
      </c>
      <c r="E3285" t="s">
        <v>50</v>
      </c>
      <c r="F3285" t="s">
        <v>23</v>
      </c>
      <c r="G3285">
        <v>15177103447</v>
      </c>
      <c r="H3285" t="s">
        <v>329</v>
      </c>
      <c r="I3285" t="s">
        <v>33</v>
      </c>
      <c r="J3285">
        <v>141</v>
      </c>
      <c r="K3285">
        <v>1.5</v>
      </c>
      <c r="L3285">
        <v>1</v>
      </c>
      <c r="M3285">
        <v>141</v>
      </c>
      <c r="N3285">
        <v>1.5</v>
      </c>
      <c r="O3285">
        <v>1</v>
      </c>
      <c r="P3285">
        <v>1.5</v>
      </c>
      <c r="Q3285">
        <v>1.5</v>
      </c>
      <c r="R3285" s="1">
        <v>44709</v>
      </c>
      <c r="S3285" t="str">
        <f t="shared" si="255"/>
        <v>Spindrift - Sparkling Water  Lime</v>
      </c>
      <c r="T3285" t="str">
        <f t="shared" si="256"/>
        <v>Carbonated</v>
      </c>
      <c r="U3285" t="str">
        <f>IF(T3285="Cell is Blank - Dis-regard",_xlfn.XLOOKUP(S3285,'Categroy Lookup'!A:A,'Categroy Lookup'!B:B,"Cell is Blank - Dis-regard"),T3285)</f>
        <v>Carbonated</v>
      </c>
      <c r="V3285" t="b">
        <f t="shared" si="258"/>
        <v>1</v>
      </c>
      <c r="W3285">
        <f t="shared" si="257"/>
        <v>1.5</v>
      </c>
      <c r="X3285" s="8">
        <f t="shared" si="259"/>
        <v>1</v>
      </c>
      <c r="Y3285" t="s">
        <v>486</v>
      </c>
      <c r="Z3285" t="s">
        <v>487</v>
      </c>
      <c r="AB3285" t="s">
        <v>677</v>
      </c>
      <c r="AC3285" t="s">
        <v>830</v>
      </c>
      <c r="AD3285">
        <v>2022</v>
      </c>
    </row>
    <row r="3286" spans="1:30" x14ac:dyDescent="0.25">
      <c r="A3286" t="s">
        <v>18</v>
      </c>
      <c r="B3286" t="s">
        <v>28</v>
      </c>
      <c r="C3286" t="s">
        <v>20</v>
      </c>
      <c r="D3286" t="s">
        <v>29</v>
      </c>
      <c r="E3286" t="s">
        <v>26</v>
      </c>
      <c r="F3286" t="s">
        <v>27</v>
      </c>
      <c r="G3286">
        <v>15177105157</v>
      </c>
      <c r="H3286" t="s">
        <v>329</v>
      </c>
      <c r="I3286" t="s">
        <v>33</v>
      </c>
      <c r="J3286">
        <v>124</v>
      </c>
      <c r="K3286">
        <v>1.5</v>
      </c>
      <c r="L3286">
        <v>1</v>
      </c>
      <c r="M3286">
        <v>124</v>
      </c>
      <c r="N3286">
        <v>1.5</v>
      </c>
      <c r="O3286">
        <v>1</v>
      </c>
      <c r="P3286">
        <v>1.5</v>
      </c>
      <c r="Q3286">
        <v>1.5</v>
      </c>
      <c r="R3286" s="1">
        <v>44709</v>
      </c>
      <c r="S3286" t="str">
        <f t="shared" si="255"/>
        <v>Takis - Hot Chilli Pepper &amp; Lime</v>
      </c>
      <c r="T3286" t="str">
        <f t="shared" si="256"/>
        <v>Food</v>
      </c>
      <c r="U3286" t="str">
        <f>IF(T3286="Cell is Blank - Dis-regard",_xlfn.XLOOKUP(S3286,'Categroy Lookup'!A:A,'Categroy Lookup'!B:B,"Cell is Blank - Dis-regard"),T3286)</f>
        <v>Food</v>
      </c>
      <c r="V3286" t="b">
        <f t="shared" si="258"/>
        <v>1</v>
      </c>
      <c r="W3286">
        <f t="shared" si="257"/>
        <v>1.5</v>
      </c>
      <c r="X3286" s="8">
        <f t="shared" si="259"/>
        <v>1</v>
      </c>
      <c r="Y3286" t="s">
        <v>469</v>
      </c>
      <c r="Z3286" t="s">
        <v>470</v>
      </c>
      <c r="AB3286" t="s">
        <v>677</v>
      </c>
      <c r="AC3286" t="s">
        <v>830</v>
      </c>
      <c r="AD3286">
        <v>2022</v>
      </c>
    </row>
    <row r="3287" spans="1:30" x14ac:dyDescent="0.25">
      <c r="A3287" t="s">
        <v>18</v>
      </c>
      <c r="B3287" t="s">
        <v>28</v>
      </c>
      <c r="C3287" t="s">
        <v>20</v>
      </c>
      <c r="D3287" t="s">
        <v>29</v>
      </c>
      <c r="E3287" t="s">
        <v>43</v>
      </c>
      <c r="F3287" t="s">
        <v>23</v>
      </c>
      <c r="G3287">
        <v>15177135809</v>
      </c>
      <c r="H3287" t="s">
        <v>329</v>
      </c>
      <c r="I3287" t="s">
        <v>33</v>
      </c>
      <c r="J3287">
        <v>146</v>
      </c>
      <c r="K3287">
        <v>3</v>
      </c>
      <c r="L3287">
        <v>1</v>
      </c>
      <c r="M3287">
        <v>146</v>
      </c>
      <c r="N3287">
        <v>3</v>
      </c>
      <c r="O3287">
        <v>1</v>
      </c>
      <c r="P3287">
        <v>3</v>
      </c>
      <c r="Q3287">
        <v>3</v>
      </c>
      <c r="R3287" s="1">
        <v>44709</v>
      </c>
      <c r="S3287" t="str">
        <f t="shared" si="255"/>
        <v>Monster Energy Original</v>
      </c>
      <c r="T3287" t="str">
        <f t="shared" si="256"/>
        <v>Carbonated</v>
      </c>
      <c r="U3287" t="str">
        <f>IF(T3287="Cell is Blank - Dis-regard",_xlfn.XLOOKUP(S3287,'Categroy Lookup'!A:A,'Categroy Lookup'!B:B,"Cell is Blank - Dis-regard"),T3287)</f>
        <v>Carbonated</v>
      </c>
      <c r="V3287" t="b">
        <f t="shared" si="258"/>
        <v>1</v>
      </c>
      <c r="W3287">
        <f t="shared" si="257"/>
        <v>3</v>
      </c>
      <c r="X3287" s="8">
        <f t="shared" si="259"/>
        <v>2</v>
      </c>
      <c r="Y3287" t="s">
        <v>43</v>
      </c>
      <c r="AB3287" t="s">
        <v>677</v>
      </c>
      <c r="AC3287" t="s">
        <v>830</v>
      </c>
      <c r="AD3287">
        <v>2022</v>
      </c>
    </row>
    <row r="3288" spans="1:30" x14ac:dyDescent="0.25">
      <c r="A3288" t="s">
        <v>18</v>
      </c>
      <c r="B3288" t="s">
        <v>197</v>
      </c>
      <c r="C3288" t="s">
        <v>198</v>
      </c>
      <c r="D3288" t="s">
        <v>199</v>
      </c>
      <c r="E3288" t="s">
        <v>22</v>
      </c>
      <c r="F3288" t="s">
        <v>23</v>
      </c>
      <c r="G3288">
        <v>15177167558</v>
      </c>
      <c r="H3288" t="s">
        <v>329</v>
      </c>
      <c r="I3288" t="s">
        <v>33</v>
      </c>
      <c r="J3288">
        <v>148</v>
      </c>
      <c r="K3288">
        <v>3.5</v>
      </c>
      <c r="L3288">
        <v>1</v>
      </c>
      <c r="M3288">
        <v>148</v>
      </c>
      <c r="N3288">
        <v>3.5</v>
      </c>
      <c r="O3288">
        <v>1</v>
      </c>
      <c r="P3288">
        <v>3.5</v>
      </c>
      <c r="Q3288">
        <v>3.5</v>
      </c>
      <c r="R3288" s="1">
        <v>44709</v>
      </c>
      <c r="S3288" t="str">
        <f t="shared" si="255"/>
        <v>Red Bull - Energy Drink - Sugar Free</v>
      </c>
      <c r="T3288" t="str">
        <f t="shared" si="256"/>
        <v>Carbonated</v>
      </c>
      <c r="U3288" t="str">
        <f>IF(T3288="Cell is Blank - Dis-regard",_xlfn.XLOOKUP(S3288,'Categroy Lookup'!A:A,'Categroy Lookup'!B:B,"Cell is Blank - Dis-regard"),T3288)</f>
        <v>Carbonated</v>
      </c>
      <c r="V3288" t="b">
        <f t="shared" si="258"/>
        <v>1</v>
      </c>
      <c r="W3288">
        <f t="shared" si="257"/>
        <v>3.5</v>
      </c>
      <c r="X3288" s="8">
        <f t="shared" si="259"/>
        <v>2.3333333333333335</v>
      </c>
      <c r="Y3288" t="s">
        <v>466</v>
      </c>
      <c r="Z3288" t="s">
        <v>467</v>
      </c>
      <c r="AA3288" t="s">
        <v>468</v>
      </c>
      <c r="AB3288" t="s">
        <v>677</v>
      </c>
      <c r="AC3288" t="s">
        <v>830</v>
      </c>
      <c r="AD3288">
        <v>2022</v>
      </c>
    </row>
    <row r="3289" spans="1:30" x14ac:dyDescent="0.25">
      <c r="A3289" t="s">
        <v>18</v>
      </c>
      <c r="B3289" t="s">
        <v>197</v>
      </c>
      <c r="C3289" t="s">
        <v>198</v>
      </c>
      <c r="D3289" t="s">
        <v>199</v>
      </c>
      <c r="E3289" t="s">
        <v>155</v>
      </c>
      <c r="F3289" t="s">
        <v>27</v>
      </c>
      <c r="G3289">
        <v>15177172523</v>
      </c>
      <c r="H3289" t="s">
        <v>329</v>
      </c>
      <c r="I3289" t="s">
        <v>33</v>
      </c>
      <c r="J3289">
        <v>125</v>
      </c>
      <c r="K3289">
        <v>1.25</v>
      </c>
      <c r="L3289">
        <v>1</v>
      </c>
      <c r="M3289">
        <v>125</v>
      </c>
      <c r="N3289">
        <v>1.25</v>
      </c>
      <c r="O3289">
        <v>1</v>
      </c>
      <c r="P3289">
        <v>1.25</v>
      </c>
      <c r="Q3289">
        <v>1.25</v>
      </c>
      <c r="R3289" s="1">
        <v>44709</v>
      </c>
      <c r="S3289" t="str">
        <f t="shared" si="255"/>
        <v>Belvita Snack Packs - Blueberry</v>
      </c>
      <c r="T3289" t="str">
        <f t="shared" si="256"/>
        <v>Food</v>
      </c>
      <c r="U3289" t="str">
        <f>IF(T3289="Cell is Blank - Dis-regard",_xlfn.XLOOKUP(S3289,'Categroy Lookup'!A:A,'Categroy Lookup'!B:B,"Cell is Blank - Dis-regard"),T3289)</f>
        <v>Food</v>
      </c>
      <c r="V3289" t="b">
        <f t="shared" si="258"/>
        <v>1</v>
      </c>
      <c r="W3289">
        <f t="shared" si="257"/>
        <v>1.25</v>
      </c>
      <c r="X3289" s="8">
        <f t="shared" si="259"/>
        <v>0.83333333333333337</v>
      </c>
      <c r="Y3289" t="s">
        <v>560</v>
      </c>
      <c r="Z3289" t="s">
        <v>539</v>
      </c>
      <c r="AB3289" t="s">
        <v>677</v>
      </c>
      <c r="AC3289" t="s">
        <v>830</v>
      </c>
      <c r="AD3289">
        <v>2022</v>
      </c>
    </row>
    <row r="3290" spans="1:30" x14ac:dyDescent="0.25">
      <c r="A3290" t="s">
        <v>18</v>
      </c>
      <c r="B3290" t="s">
        <v>197</v>
      </c>
      <c r="C3290" t="s">
        <v>198</v>
      </c>
      <c r="D3290" t="s">
        <v>199</v>
      </c>
      <c r="E3290" t="s">
        <v>77</v>
      </c>
      <c r="F3290" t="s">
        <v>31</v>
      </c>
      <c r="G3290">
        <v>15177233897</v>
      </c>
      <c r="H3290" t="s">
        <v>329</v>
      </c>
      <c r="I3290" t="s">
        <v>33</v>
      </c>
      <c r="J3290">
        <v>141</v>
      </c>
      <c r="K3290">
        <v>2</v>
      </c>
      <c r="L3290">
        <v>1</v>
      </c>
      <c r="M3290">
        <v>141</v>
      </c>
      <c r="N3290">
        <v>2</v>
      </c>
      <c r="O3290">
        <v>1</v>
      </c>
      <c r="P3290">
        <v>2</v>
      </c>
      <c r="Q3290">
        <v>2</v>
      </c>
      <c r="R3290" s="1">
        <v>44709</v>
      </c>
      <c r="S3290" t="str">
        <f t="shared" si="255"/>
        <v>V8 Vegetable Juice - Original</v>
      </c>
      <c r="T3290" t="str">
        <f t="shared" si="256"/>
        <v>Non Carbonated</v>
      </c>
      <c r="U3290" t="str">
        <f>IF(T3290="Cell is Blank - Dis-regard",_xlfn.XLOOKUP(S3290,'Categroy Lookup'!A:A,'Categroy Lookup'!B:B,"Cell is Blank - Dis-regard"),T3290)</f>
        <v>Non Carbonated</v>
      </c>
      <c r="V3290" t="b">
        <f t="shared" si="258"/>
        <v>1</v>
      </c>
      <c r="W3290">
        <f t="shared" si="257"/>
        <v>2</v>
      </c>
      <c r="X3290" s="8">
        <f t="shared" si="259"/>
        <v>1.3333333333333333</v>
      </c>
      <c r="Y3290" t="s">
        <v>511</v>
      </c>
      <c r="Z3290" t="s">
        <v>512</v>
      </c>
      <c r="AB3290" t="s">
        <v>677</v>
      </c>
      <c r="AC3290" t="s">
        <v>830</v>
      </c>
      <c r="AD3290">
        <v>2022</v>
      </c>
    </row>
    <row r="3291" spans="1:30" x14ac:dyDescent="0.25">
      <c r="A3291" t="s">
        <v>18</v>
      </c>
      <c r="B3291" t="s">
        <v>19</v>
      </c>
      <c r="C3291" t="s">
        <v>20</v>
      </c>
      <c r="D3291" t="s">
        <v>21</v>
      </c>
      <c r="E3291" t="s">
        <v>88</v>
      </c>
      <c r="F3291" t="s">
        <v>31</v>
      </c>
      <c r="G3291">
        <v>15177709298</v>
      </c>
      <c r="H3291" t="s">
        <v>329</v>
      </c>
      <c r="I3291" t="s">
        <v>33</v>
      </c>
      <c r="J3291">
        <v>144</v>
      </c>
      <c r="K3291">
        <v>2.5</v>
      </c>
      <c r="L3291">
        <v>1</v>
      </c>
      <c r="M3291">
        <v>144</v>
      </c>
      <c r="N3291">
        <v>2.5</v>
      </c>
      <c r="O3291">
        <v>1</v>
      </c>
      <c r="P3291">
        <v>2.5</v>
      </c>
      <c r="Q3291">
        <v>2.5</v>
      </c>
      <c r="R3291" s="1">
        <v>44709</v>
      </c>
      <c r="S3291" t="str">
        <f t="shared" si="255"/>
        <v>Bai Antioxidant - Molokai Coconut</v>
      </c>
      <c r="T3291" t="str">
        <f t="shared" si="256"/>
        <v>Non Carbonated</v>
      </c>
      <c r="U3291" t="str">
        <f>IF(T3291="Cell is Blank - Dis-regard",_xlfn.XLOOKUP(S3291,'Categroy Lookup'!A:A,'Categroy Lookup'!B:B,"Cell is Blank - Dis-regard"),T3291)</f>
        <v>Non Carbonated</v>
      </c>
      <c r="V3291" t="b">
        <f t="shared" si="258"/>
        <v>1</v>
      </c>
      <c r="W3291">
        <f t="shared" si="257"/>
        <v>2.5</v>
      </c>
      <c r="X3291" s="8">
        <f t="shared" si="259"/>
        <v>1.6666666666666667</v>
      </c>
      <c r="Y3291" t="s">
        <v>471</v>
      </c>
      <c r="Z3291" t="s">
        <v>522</v>
      </c>
      <c r="AB3291" t="s">
        <v>677</v>
      </c>
      <c r="AC3291" t="s">
        <v>830</v>
      </c>
      <c r="AD3291">
        <v>2022</v>
      </c>
    </row>
    <row r="3292" spans="1:30" x14ac:dyDescent="0.25">
      <c r="A3292" t="s">
        <v>18</v>
      </c>
      <c r="B3292" t="s">
        <v>19</v>
      </c>
      <c r="C3292" t="s">
        <v>20</v>
      </c>
      <c r="D3292" t="s">
        <v>21</v>
      </c>
      <c r="E3292" t="s">
        <v>205</v>
      </c>
      <c r="F3292" t="s">
        <v>23</v>
      </c>
      <c r="G3292">
        <v>15177711703</v>
      </c>
      <c r="H3292" t="s">
        <v>329</v>
      </c>
      <c r="I3292" t="s">
        <v>33</v>
      </c>
      <c r="J3292">
        <v>142</v>
      </c>
      <c r="K3292">
        <v>1.5</v>
      </c>
      <c r="L3292">
        <v>1</v>
      </c>
      <c r="M3292">
        <v>142</v>
      </c>
      <c r="N3292">
        <v>1.5</v>
      </c>
      <c r="O3292">
        <v>1</v>
      </c>
      <c r="P3292">
        <v>1.5</v>
      </c>
      <c r="Q3292">
        <v>1.5</v>
      </c>
      <c r="R3292" s="1">
        <v>44709</v>
      </c>
      <c r="S3292" t="str">
        <f t="shared" si="255"/>
        <v>Spindrift - Sparkling Water - Pineapple</v>
      </c>
      <c r="T3292" t="str">
        <f t="shared" si="256"/>
        <v>Carbonated</v>
      </c>
      <c r="U3292" t="str">
        <f>IF(T3292="Cell is Blank - Dis-regard",_xlfn.XLOOKUP(S3292,'Categroy Lookup'!A:A,'Categroy Lookup'!B:B,"Cell is Blank - Dis-regard"),T3292)</f>
        <v>Carbonated</v>
      </c>
      <c r="V3292" t="b">
        <f t="shared" si="258"/>
        <v>1</v>
      </c>
      <c r="W3292">
        <f t="shared" si="257"/>
        <v>1.5</v>
      </c>
      <c r="X3292" s="8">
        <f t="shared" si="259"/>
        <v>1</v>
      </c>
      <c r="Y3292" t="s">
        <v>486</v>
      </c>
      <c r="Z3292" t="s">
        <v>576</v>
      </c>
      <c r="AA3292" t="s">
        <v>577</v>
      </c>
      <c r="AB3292" t="s">
        <v>677</v>
      </c>
      <c r="AC3292" t="s">
        <v>830</v>
      </c>
      <c r="AD3292">
        <v>2022</v>
      </c>
    </row>
    <row r="3293" spans="1:30" x14ac:dyDescent="0.25">
      <c r="A3293" t="s">
        <v>18</v>
      </c>
      <c r="B3293" t="s">
        <v>28</v>
      </c>
      <c r="C3293" t="s">
        <v>20</v>
      </c>
      <c r="D3293" t="s">
        <v>29</v>
      </c>
      <c r="E3293" t="s">
        <v>82</v>
      </c>
      <c r="F3293" t="s">
        <v>31</v>
      </c>
      <c r="G3293">
        <v>15179069863</v>
      </c>
      <c r="H3293" t="s">
        <v>331</v>
      </c>
      <c r="I3293" t="s">
        <v>25</v>
      </c>
      <c r="J3293">
        <v>143</v>
      </c>
      <c r="K3293">
        <v>2.5</v>
      </c>
      <c r="L3293">
        <v>1</v>
      </c>
      <c r="M3293">
        <v>143</v>
      </c>
      <c r="N3293">
        <v>2.5</v>
      </c>
      <c r="O3293">
        <v>1</v>
      </c>
      <c r="P3293">
        <v>2.5</v>
      </c>
      <c r="Q3293">
        <v>2.5</v>
      </c>
      <c r="R3293" s="1">
        <v>44710</v>
      </c>
      <c r="S3293" t="str">
        <f t="shared" si="255"/>
        <v>Snapple Diet Tea - Peach Tea</v>
      </c>
      <c r="T3293" t="str">
        <f t="shared" si="256"/>
        <v>Non Carbonated</v>
      </c>
      <c r="U3293" t="str">
        <f>IF(T3293="Cell is Blank - Dis-regard",_xlfn.XLOOKUP(S3293,'Categroy Lookup'!A:A,'Categroy Lookup'!B:B,"Cell is Blank - Dis-regard"),T3293)</f>
        <v>Non Carbonated</v>
      </c>
      <c r="V3293" t="b">
        <f t="shared" si="258"/>
        <v>1</v>
      </c>
      <c r="W3293">
        <f t="shared" si="257"/>
        <v>2.5</v>
      </c>
      <c r="X3293" s="8">
        <f t="shared" si="259"/>
        <v>1.6666666666666667</v>
      </c>
      <c r="Y3293" t="s">
        <v>478</v>
      </c>
      <c r="Z3293" t="s">
        <v>517</v>
      </c>
      <c r="AB3293" t="s">
        <v>679</v>
      </c>
      <c r="AC3293" t="s">
        <v>831</v>
      </c>
      <c r="AD3293">
        <v>2022</v>
      </c>
    </row>
    <row r="3294" spans="1:30" x14ac:dyDescent="0.25">
      <c r="A3294" t="s">
        <v>18</v>
      </c>
      <c r="B3294" t="s">
        <v>28</v>
      </c>
      <c r="C3294" t="s">
        <v>20</v>
      </c>
      <c r="D3294" t="s">
        <v>29</v>
      </c>
      <c r="E3294" t="s">
        <v>258</v>
      </c>
      <c r="F3294" t="s">
        <v>27</v>
      </c>
      <c r="G3294">
        <v>15179901623</v>
      </c>
      <c r="H3294" t="s">
        <v>331</v>
      </c>
      <c r="I3294" t="s">
        <v>33</v>
      </c>
      <c r="J3294">
        <v>111</v>
      </c>
      <c r="K3294">
        <v>1.5</v>
      </c>
      <c r="L3294">
        <v>1</v>
      </c>
      <c r="M3294">
        <v>111</v>
      </c>
      <c r="N3294">
        <v>1.5</v>
      </c>
      <c r="O3294">
        <v>1</v>
      </c>
      <c r="P3294">
        <v>1.5</v>
      </c>
      <c r="Q3294">
        <v>1.5</v>
      </c>
      <c r="R3294" s="1">
        <v>44710</v>
      </c>
      <c r="S3294" t="str">
        <f t="shared" si="255"/>
        <v>Pop Corners - Spicy Queso</v>
      </c>
      <c r="T3294" t="str">
        <f t="shared" si="256"/>
        <v>Food</v>
      </c>
      <c r="U3294" t="str">
        <f>IF(T3294="Cell is Blank - Dis-regard",_xlfn.XLOOKUP(S3294,'Categroy Lookup'!A:A,'Categroy Lookup'!B:B,"Cell is Blank - Dis-regard"),T3294)</f>
        <v>Food</v>
      </c>
      <c r="V3294" t="b">
        <f t="shared" si="258"/>
        <v>1</v>
      </c>
      <c r="W3294">
        <f t="shared" si="257"/>
        <v>1.5</v>
      </c>
      <c r="X3294" s="8">
        <f t="shared" si="259"/>
        <v>1</v>
      </c>
      <c r="Y3294" t="s">
        <v>606</v>
      </c>
      <c r="Z3294" t="s">
        <v>610</v>
      </c>
      <c r="AB3294" t="s">
        <v>679</v>
      </c>
      <c r="AC3294" t="s">
        <v>831</v>
      </c>
      <c r="AD3294">
        <v>2022</v>
      </c>
    </row>
    <row r="3295" spans="1:30" x14ac:dyDescent="0.25">
      <c r="A3295" t="s">
        <v>18</v>
      </c>
      <c r="B3295" t="s">
        <v>28</v>
      </c>
      <c r="C3295" t="s">
        <v>20</v>
      </c>
      <c r="D3295" t="s">
        <v>29</v>
      </c>
      <c r="E3295" t="s">
        <v>48</v>
      </c>
      <c r="F3295" t="s">
        <v>27</v>
      </c>
      <c r="G3295">
        <v>15180076507</v>
      </c>
      <c r="H3295" t="s">
        <v>331</v>
      </c>
      <c r="I3295" t="s">
        <v>33</v>
      </c>
      <c r="J3295">
        <v>130</v>
      </c>
      <c r="K3295">
        <v>2</v>
      </c>
      <c r="L3295">
        <v>1</v>
      </c>
      <c r="M3295">
        <v>130</v>
      </c>
      <c r="N3295">
        <v>2</v>
      </c>
      <c r="O3295">
        <v>1</v>
      </c>
      <c r="P3295">
        <v>2</v>
      </c>
      <c r="Q3295">
        <v>2</v>
      </c>
      <c r="R3295" s="1">
        <v>44710</v>
      </c>
      <c r="S3295" t="str">
        <f t="shared" si="255"/>
        <v>KitKat - Crisp Wafers</v>
      </c>
      <c r="T3295" t="str">
        <f t="shared" si="256"/>
        <v>Food</v>
      </c>
      <c r="U3295" t="str">
        <f>IF(T3295="Cell is Blank - Dis-regard",_xlfn.XLOOKUP(S3295,'Categroy Lookup'!A:A,'Categroy Lookup'!B:B,"Cell is Blank - Dis-regard"),T3295)</f>
        <v>Food</v>
      </c>
      <c r="V3295" t="b">
        <f t="shared" si="258"/>
        <v>1</v>
      </c>
      <c r="W3295">
        <f t="shared" si="257"/>
        <v>2</v>
      </c>
      <c r="X3295" s="8">
        <f t="shared" si="259"/>
        <v>1.3333333333333333</v>
      </c>
      <c r="Y3295" t="s">
        <v>482</v>
      </c>
      <c r="Z3295" t="s">
        <v>483</v>
      </c>
      <c r="AB3295" t="s">
        <v>679</v>
      </c>
      <c r="AC3295" t="s">
        <v>831</v>
      </c>
      <c r="AD3295">
        <v>2022</v>
      </c>
    </row>
    <row r="3296" spans="1:30" x14ac:dyDescent="0.25">
      <c r="A3296" t="s">
        <v>18</v>
      </c>
      <c r="B3296" t="s">
        <v>28</v>
      </c>
      <c r="C3296" t="s">
        <v>20</v>
      </c>
      <c r="D3296" t="s">
        <v>29</v>
      </c>
      <c r="E3296" t="s">
        <v>93</v>
      </c>
      <c r="F3296" t="s">
        <v>23</v>
      </c>
      <c r="G3296">
        <v>15180532914</v>
      </c>
      <c r="H3296" t="s">
        <v>331</v>
      </c>
      <c r="I3296" t="s">
        <v>33</v>
      </c>
      <c r="J3296">
        <v>140</v>
      </c>
      <c r="K3296">
        <v>1.5</v>
      </c>
      <c r="L3296">
        <v>1</v>
      </c>
      <c r="M3296">
        <v>140</v>
      </c>
      <c r="N3296">
        <v>1.5</v>
      </c>
      <c r="O3296">
        <v>1</v>
      </c>
      <c r="P3296">
        <v>1.5</v>
      </c>
      <c r="Q3296">
        <v>1.5</v>
      </c>
      <c r="R3296" s="1">
        <v>44710</v>
      </c>
      <c r="S3296" t="str">
        <f t="shared" si="255"/>
        <v>Coca Cola - Zero Sugar</v>
      </c>
      <c r="T3296" t="str">
        <f t="shared" si="256"/>
        <v>Carbonated</v>
      </c>
      <c r="U3296" t="str">
        <f>IF(T3296="Cell is Blank - Dis-regard",_xlfn.XLOOKUP(S3296,'Categroy Lookup'!A:A,'Categroy Lookup'!B:B,"Cell is Blank - Dis-regard"),T3296)</f>
        <v>Carbonated</v>
      </c>
      <c r="V3296" t="b">
        <f t="shared" si="258"/>
        <v>1</v>
      </c>
      <c r="W3296">
        <f t="shared" si="257"/>
        <v>1.5</v>
      </c>
      <c r="X3296" s="8">
        <f t="shared" si="259"/>
        <v>1</v>
      </c>
      <c r="Y3296" t="s">
        <v>524</v>
      </c>
      <c r="Z3296" t="s">
        <v>525</v>
      </c>
      <c r="AB3296" t="s">
        <v>679</v>
      </c>
      <c r="AC3296" t="s">
        <v>831</v>
      </c>
      <c r="AD3296">
        <v>2022</v>
      </c>
    </row>
    <row r="3297" spans="1:30" x14ac:dyDescent="0.25">
      <c r="A3297" t="s">
        <v>18</v>
      </c>
      <c r="B3297" t="s">
        <v>28</v>
      </c>
      <c r="C3297" t="s">
        <v>20</v>
      </c>
      <c r="D3297" t="s">
        <v>29</v>
      </c>
      <c r="E3297" t="s">
        <v>206</v>
      </c>
      <c r="F3297" t="s">
        <v>31</v>
      </c>
      <c r="G3297">
        <v>15180533851</v>
      </c>
      <c r="H3297" t="s">
        <v>331</v>
      </c>
      <c r="I3297" t="s">
        <v>33</v>
      </c>
      <c r="J3297">
        <v>142</v>
      </c>
      <c r="K3297">
        <v>2</v>
      </c>
      <c r="L3297">
        <v>1</v>
      </c>
      <c r="M3297">
        <v>142</v>
      </c>
      <c r="N3297">
        <v>2</v>
      </c>
      <c r="O3297">
        <v>1</v>
      </c>
      <c r="P3297">
        <v>2</v>
      </c>
      <c r="Q3297">
        <v>2</v>
      </c>
      <c r="R3297" s="1">
        <v>44710</v>
      </c>
      <c r="S3297" t="str">
        <f t="shared" si="255"/>
        <v>Iberia Coconut Water</v>
      </c>
      <c r="T3297" t="str">
        <f t="shared" si="256"/>
        <v>Non Carbonated</v>
      </c>
      <c r="U3297" t="str">
        <f>IF(T3297="Cell is Blank - Dis-regard",_xlfn.XLOOKUP(S3297,'Categroy Lookup'!A:A,'Categroy Lookup'!B:B,"Cell is Blank - Dis-regard"),T3297)</f>
        <v>Non Carbonated</v>
      </c>
      <c r="V3297" t="b">
        <f t="shared" si="258"/>
        <v>1</v>
      </c>
      <c r="W3297">
        <f t="shared" si="257"/>
        <v>2</v>
      </c>
      <c r="X3297" s="8">
        <f t="shared" si="259"/>
        <v>1.3333333333333333</v>
      </c>
      <c r="Y3297" t="s">
        <v>206</v>
      </c>
      <c r="AB3297" t="s">
        <v>679</v>
      </c>
      <c r="AC3297" t="s">
        <v>831</v>
      </c>
      <c r="AD3297">
        <v>2022</v>
      </c>
    </row>
    <row r="3298" spans="1:30" x14ac:dyDescent="0.25">
      <c r="A3298" t="s">
        <v>18</v>
      </c>
      <c r="B3298" t="s">
        <v>28</v>
      </c>
      <c r="C3298" t="s">
        <v>20</v>
      </c>
      <c r="D3298" t="s">
        <v>29</v>
      </c>
      <c r="E3298" t="s">
        <v>206</v>
      </c>
      <c r="F3298" t="s">
        <v>31</v>
      </c>
      <c r="G3298">
        <v>15182358380</v>
      </c>
      <c r="H3298" t="s">
        <v>332</v>
      </c>
      <c r="I3298" t="s">
        <v>33</v>
      </c>
      <c r="J3298">
        <v>142</v>
      </c>
      <c r="K3298">
        <v>2</v>
      </c>
      <c r="L3298">
        <v>1</v>
      </c>
      <c r="M3298">
        <v>142</v>
      </c>
      <c r="N3298">
        <v>2</v>
      </c>
      <c r="O3298">
        <v>1</v>
      </c>
      <c r="P3298">
        <v>2</v>
      </c>
      <c r="Q3298">
        <v>2</v>
      </c>
      <c r="R3298" s="1">
        <v>44711</v>
      </c>
      <c r="S3298" t="str">
        <f t="shared" si="255"/>
        <v>Iberia Coconut Water</v>
      </c>
      <c r="T3298" t="str">
        <f t="shared" si="256"/>
        <v>Non Carbonated</v>
      </c>
      <c r="U3298" t="str">
        <f>IF(T3298="Cell is Blank - Dis-regard",_xlfn.XLOOKUP(S3298,'Categroy Lookup'!A:A,'Categroy Lookup'!B:B,"Cell is Blank - Dis-regard"),T3298)</f>
        <v>Non Carbonated</v>
      </c>
      <c r="V3298" t="b">
        <f t="shared" si="258"/>
        <v>1</v>
      </c>
      <c r="W3298">
        <f t="shared" si="257"/>
        <v>2</v>
      </c>
      <c r="X3298" s="8">
        <f t="shared" si="259"/>
        <v>1.3333333333333333</v>
      </c>
      <c r="Y3298" t="s">
        <v>206</v>
      </c>
      <c r="AB3298" t="s">
        <v>681</v>
      </c>
      <c r="AC3298" t="s">
        <v>832</v>
      </c>
      <c r="AD3298">
        <v>2022</v>
      </c>
    </row>
    <row r="3299" spans="1:30" x14ac:dyDescent="0.25">
      <c r="A3299" t="s">
        <v>18</v>
      </c>
      <c r="B3299" t="s">
        <v>28</v>
      </c>
      <c r="C3299" t="s">
        <v>20</v>
      </c>
      <c r="D3299" t="s">
        <v>29</v>
      </c>
      <c r="E3299" t="s">
        <v>206</v>
      </c>
      <c r="F3299" t="s">
        <v>31</v>
      </c>
      <c r="G3299">
        <v>15182359136</v>
      </c>
      <c r="H3299" t="s">
        <v>332</v>
      </c>
      <c r="I3299" t="s">
        <v>33</v>
      </c>
      <c r="J3299">
        <v>142</v>
      </c>
      <c r="K3299">
        <v>2</v>
      </c>
      <c r="L3299">
        <v>1</v>
      </c>
      <c r="M3299">
        <v>142</v>
      </c>
      <c r="N3299">
        <v>2</v>
      </c>
      <c r="O3299">
        <v>1</v>
      </c>
      <c r="P3299">
        <v>2</v>
      </c>
      <c r="Q3299">
        <v>2</v>
      </c>
      <c r="R3299" s="1">
        <v>44711</v>
      </c>
      <c r="S3299" t="str">
        <f t="shared" si="255"/>
        <v>Iberia Coconut Water</v>
      </c>
      <c r="T3299" t="str">
        <f t="shared" si="256"/>
        <v>Non Carbonated</v>
      </c>
      <c r="U3299" t="str">
        <f>IF(T3299="Cell is Blank - Dis-regard",_xlfn.XLOOKUP(S3299,'Categroy Lookup'!A:A,'Categroy Lookup'!B:B,"Cell is Blank - Dis-regard"),T3299)</f>
        <v>Non Carbonated</v>
      </c>
      <c r="V3299" t="b">
        <f t="shared" si="258"/>
        <v>1</v>
      </c>
      <c r="W3299">
        <f t="shared" si="257"/>
        <v>2</v>
      </c>
      <c r="X3299" s="8">
        <f t="shared" si="259"/>
        <v>1.3333333333333333</v>
      </c>
      <c r="Y3299" t="s">
        <v>206</v>
      </c>
      <c r="AB3299" t="s">
        <v>681</v>
      </c>
      <c r="AC3299" t="s">
        <v>832</v>
      </c>
      <c r="AD3299">
        <v>2022</v>
      </c>
    </row>
    <row r="3300" spans="1:30" x14ac:dyDescent="0.25">
      <c r="A3300" t="s">
        <v>18</v>
      </c>
      <c r="B3300" t="s">
        <v>28</v>
      </c>
      <c r="C3300" t="s">
        <v>20</v>
      </c>
      <c r="D3300" t="s">
        <v>29</v>
      </c>
      <c r="E3300" t="s">
        <v>240</v>
      </c>
      <c r="F3300" t="s">
        <v>27</v>
      </c>
      <c r="G3300">
        <v>15182668280</v>
      </c>
      <c r="H3300" t="s">
        <v>332</v>
      </c>
      <c r="I3300" t="s">
        <v>25</v>
      </c>
      <c r="J3300">
        <v>139</v>
      </c>
      <c r="K3300">
        <v>2</v>
      </c>
      <c r="L3300">
        <v>1</v>
      </c>
      <c r="M3300">
        <v>139</v>
      </c>
      <c r="N3300">
        <v>2</v>
      </c>
      <c r="O3300">
        <v>1</v>
      </c>
      <c r="P3300">
        <v>2</v>
      </c>
      <c r="Q3300">
        <v>2</v>
      </c>
      <c r="R3300" s="1">
        <v>44711</v>
      </c>
      <c r="S3300" t="str">
        <f t="shared" si="255"/>
        <v>Keto Bar - Creamy Peanut Butter Chocolate</v>
      </c>
      <c r="T3300" t="str">
        <f t="shared" si="256"/>
        <v>Food</v>
      </c>
      <c r="U3300" t="str">
        <f>IF(T3300="Cell is Blank - Dis-regard",_xlfn.XLOOKUP(S3300,'Categroy Lookup'!A:A,'Categroy Lookup'!B:B,"Cell is Blank - Dis-regard"),T3300)</f>
        <v>Food</v>
      </c>
      <c r="V3300" t="b">
        <f t="shared" si="258"/>
        <v>1</v>
      </c>
      <c r="W3300">
        <f t="shared" si="257"/>
        <v>2</v>
      </c>
      <c r="X3300" s="8">
        <f t="shared" si="259"/>
        <v>1.3333333333333333</v>
      </c>
      <c r="Y3300" t="s">
        <v>600</v>
      </c>
      <c r="Z3300" t="s">
        <v>601</v>
      </c>
      <c r="AB3300" t="s">
        <v>681</v>
      </c>
      <c r="AC3300" t="s">
        <v>832</v>
      </c>
      <c r="AD3300">
        <v>2022</v>
      </c>
    </row>
    <row r="3301" spans="1:30" x14ac:dyDescent="0.25">
      <c r="A3301" t="s">
        <v>18</v>
      </c>
      <c r="B3301" t="s">
        <v>28</v>
      </c>
      <c r="C3301" t="s">
        <v>20</v>
      </c>
      <c r="D3301" t="s">
        <v>29</v>
      </c>
      <c r="E3301" t="s">
        <v>93</v>
      </c>
      <c r="F3301" t="s">
        <v>23</v>
      </c>
      <c r="G3301">
        <v>15183121229</v>
      </c>
      <c r="H3301" t="s">
        <v>332</v>
      </c>
      <c r="I3301" t="s">
        <v>33</v>
      </c>
      <c r="J3301">
        <v>140</v>
      </c>
      <c r="K3301">
        <v>1.5</v>
      </c>
      <c r="L3301">
        <v>1</v>
      </c>
      <c r="M3301">
        <v>140</v>
      </c>
      <c r="N3301">
        <v>1.5</v>
      </c>
      <c r="O3301">
        <v>1</v>
      </c>
      <c r="P3301">
        <v>1.5</v>
      </c>
      <c r="Q3301">
        <v>1.5</v>
      </c>
      <c r="R3301" s="1">
        <v>44711</v>
      </c>
      <c r="S3301" t="str">
        <f t="shared" si="255"/>
        <v>Coca Cola - Zero Sugar</v>
      </c>
      <c r="T3301" t="str">
        <f t="shared" si="256"/>
        <v>Carbonated</v>
      </c>
      <c r="U3301" t="str">
        <f>IF(T3301="Cell is Blank - Dis-regard",_xlfn.XLOOKUP(S3301,'Categroy Lookup'!A:A,'Categroy Lookup'!B:B,"Cell is Blank - Dis-regard"),T3301)</f>
        <v>Carbonated</v>
      </c>
      <c r="V3301" t="b">
        <f t="shared" si="258"/>
        <v>1</v>
      </c>
      <c r="W3301">
        <f t="shared" si="257"/>
        <v>1.5</v>
      </c>
      <c r="X3301" s="8">
        <f t="shared" si="259"/>
        <v>1</v>
      </c>
      <c r="Y3301" t="s">
        <v>524</v>
      </c>
      <c r="Z3301" t="s">
        <v>525</v>
      </c>
      <c r="AB3301" t="s">
        <v>681</v>
      </c>
      <c r="AC3301" t="s">
        <v>832</v>
      </c>
      <c r="AD3301">
        <v>2022</v>
      </c>
    </row>
    <row r="3302" spans="1:30" x14ac:dyDescent="0.25">
      <c r="A3302" t="s">
        <v>18</v>
      </c>
      <c r="B3302" t="s">
        <v>40</v>
      </c>
      <c r="C3302" t="s">
        <v>41</v>
      </c>
      <c r="D3302" t="s">
        <v>42</v>
      </c>
      <c r="E3302" t="s">
        <v>45</v>
      </c>
      <c r="F3302" t="s">
        <v>31</v>
      </c>
      <c r="G3302">
        <v>15183900408</v>
      </c>
      <c r="H3302" t="s">
        <v>333</v>
      </c>
      <c r="I3302" t="s">
        <v>25</v>
      </c>
      <c r="J3302">
        <v>143</v>
      </c>
      <c r="K3302">
        <v>2.5</v>
      </c>
      <c r="L3302">
        <v>1</v>
      </c>
      <c r="M3302">
        <v>143</v>
      </c>
      <c r="N3302">
        <v>2.5</v>
      </c>
      <c r="O3302">
        <v>1</v>
      </c>
      <c r="P3302">
        <v>2.5</v>
      </c>
      <c r="Q3302">
        <v>2.5</v>
      </c>
      <c r="R3302" s="1">
        <v>44712</v>
      </c>
      <c r="S3302" t="str">
        <f t="shared" si="255"/>
        <v>Snapple Diet Tea - Lemon</v>
      </c>
      <c r="T3302" t="str">
        <f t="shared" si="256"/>
        <v>Non Carbonated</v>
      </c>
      <c r="U3302" t="str">
        <f>IF(T3302="Cell is Blank - Dis-regard",_xlfn.XLOOKUP(S3302,'Categroy Lookup'!A:A,'Categroy Lookup'!B:B,"Cell is Blank - Dis-regard"),T3302)</f>
        <v>Non Carbonated</v>
      </c>
      <c r="V3302" t="b">
        <f t="shared" si="258"/>
        <v>1</v>
      </c>
      <c r="W3302">
        <f t="shared" si="257"/>
        <v>2.5</v>
      </c>
      <c r="X3302" s="8">
        <f t="shared" si="259"/>
        <v>1.6666666666666667</v>
      </c>
      <c r="Y3302" t="s">
        <v>478</v>
      </c>
      <c r="Z3302" t="s">
        <v>479</v>
      </c>
      <c r="AB3302" t="s">
        <v>683</v>
      </c>
      <c r="AC3302" t="s">
        <v>833</v>
      </c>
      <c r="AD3302">
        <v>2022</v>
      </c>
    </row>
    <row r="3303" spans="1:30" x14ac:dyDescent="0.25">
      <c r="A3303" t="s">
        <v>18</v>
      </c>
      <c r="B3303" t="s">
        <v>40</v>
      </c>
      <c r="C3303" t="s">
        <v>41</v>
      </c>
      <c r="D3303" t="s">
        <v>42</v>
      </c>
      <c r="E3303" t="s">
        <v>82</v>
      </c>
      <c r="F3303" t="s">
        <v>31</v>
      </c>
      <c r="G3303">
        <v>15184074551</v>
      </c>
      <c r="H3303" t="s">
        <v>333</v>
      </c>
      <c r="I3303" t="s">
        <v>25</v>
      </c>
      <c r="J3303">
        <v>145</v>
      </c>
      <c r="K3303">
        <v>2.5</v>
      </c>
      <c r="L3303">
        <v>1</v>
      </c>
      <c r="M3303">
        <v>145</v>
      </c>
      <c r="N3303">
        <v>2.5</v>
      </c>
      <c r="O3303">
        <v>1</v>
      </c>
      <c r="P3303">
        <v>2.5</v>
      </c>
      <c r="Q3303">
        <v>2.5</v>
      </c>
      <c r="R3303" s="1">
        <v>44712</v>
      </c>
      <c r="S3303" t="str">
        <f t="shared" si="255"/>
        <v>Snapple Diet Tea - Peach Tea</v>
      </c>
      <c r="T3303" t="str">
        <f t="shared" si="256"/>
        <v>Non Carbonated</v>
      </c>
      <c r="U3303" t="str">
        <f>IF(T3303="Cell is Blank - Dis-regard",_xlfn.XLOOKUP(S3303,'Categroy Lookup'!A:A,'Categroy Lookup'!B:B,"Cell is Blank - Dis-regard"),T3303)</f>
        <v>Non Carbonated</v>
      </c>
      <c r="V3303" t="b">
        <f t="shared" si="258"/>
        <v>1</v>
      </c>
      <c r="W3303">
        <f t="shared" si="257"/>
        <v>2.5</v>
      </c>
      <c r="X3303" s="8">
        <f t="shared" si="259"/>
        <v>1.6666666666666667</v>
      </c>
      <c r="Y3303" t="s">
        <v>478</v>
      </c>
      <c r="Z3303" t="s">
        <v>517</v>
      </c>
      <c r="AB3303" t="s">
        <v>683</v>
      </c>
      <c r="AC3303" t="s">
        <v>833</v>
      </c>
      <c r="AD3303">
        <v>2022</v>
      </c>
    </row>
    <row r="3304" spans="1:30" x14ac:dyDescent="0.25">
      <c r="A3304" t="s">
        <v>18</v>
      </c>
      <c r="B3304" t="s">
        <v>40</v>
      </c>
      <c r="C3304" t="s">
        <v>41</v>
      </c>
      <c r="D3304" t="s">
        <v>42</v>
      </c>
      <c r="E3304" t="s">
        <v>91</v>
      </c>
      <c r="F3304" t="s">
        <v>27</v>
      </c>
      <c r="G3304">
        <v>15184902285</v>
      </c>
      <c r="H3304" t="s">
        <v>333</v>
      </c>
      <c r="I3304" t="s">
        <v>25</v>
      </c>
      <c r="J3304">
        <v>111</v>
      </c>
      <c r="K3304">
        <v>1.5</v>
      </c>
      <c r="L3304">
        <v>1</v>
      </c>
      <c r="M3304">
        <v>111</v>
      </c>
      <c r="N3304">
        <v>1.5</v>
      </c>
      <c r="O3304">
        <v>1</v>
      </c>
      <c r="P3304">
        <v>1.5</v>
      </c>
      <c r="Q3304">
        <v>1.5</v>
      </c>
      <c r="R3304" s="1">
        <v>44712</v>
      </c>
      <c r="S3304" t="str">
        <f t="shared" si="255"/>
        <v>Chesters Fries Flaming hot</v>
      </c>
      <c r="T3304" t="str">
        <f t="shared" si="256"/>
        <v>Food</v>
      </c>
      <c r="U3304" t="str">
        <f>IF(T3304="Cell is Blank - Dis-regard",_xlfn.XLOOKUP(S3304,'Categroy Lookup'!A:A,'Categroy Lookup'!B:B,"Cell is Blank - Dis-regard"),T3304)</f>
        <v>Food</v>
      </c>
      <c r="V3304" t="b">
        <f t="shared" si="258"/>
        <v>1</v>
      </c>
      <c r="W3304">
        <f t="shared" si="257"/>
        <v>1.5</v>
      </c>
      <c r="X3304" s="8">
        <f t="shared" si="259"/>
        <v>1</v>
      </c>
      <c r="Y3304" t="s">
        <v>91</v>
      </c>
      <c r="AB3304" t="s">
        <v>683</v>
      </c>
      <c r="AC3304" t="s">
        <v>833</v>
      </c>
      <c r="AD3304">
        <v>2022</v>
      </c>
    </row>
    <row r="3305" spans="1:30" x14ac:dyDescent="0.25">
      <c r="A3305" t="s">
        <v>18</v>
      </c>
      <c r="B3305" t="s">
        <v>40</v>
      </c>
      <c r="C3305" t="s">
        <v>41</v>
      </c>
      <c r="D3305" t="s">
        <v>42</v>
      </c>
      <c r="E3305" t="s">
        <v>45</v>
      </c>
      <c r="F3305" t="s">
        <v>31</v>
      </c>
      <c r="G3305">
        <v>15184905288</v>
      </c>
      <c r="H3305" t="s">
        <v>333</v>
      </c>
      <c r="I3305" t="s">
        <v>25</v>
      </c>
      <c r="J3305">
        <v>143</v>
      </c>
      <c r="K3305">
        <v>2.5</v>
      </c>
      <c r="L3305">
        <v>1</v>
      </c>
      <c r="M3305">
        <v>143</v>
      </c>
      <c r="N3305">
        <v>2.5</v>
      </c>
      <c r="O3305">
        <v>1</v>
      </c>
      <c r="P3305">
        <v>2.5</v>
      </c>
      <c r="Q3305">
        <v>2.5</v>
      </c>
      <c r="R3305" s="1">
        <v>44712</v>
      </c>
      <c r="S3305" t="str">
        <f t="shared" si="255"/>
        <v>Snapple Diet Tea - Lemon</v>
      </c>
      <c r="T3305" t="str">
        <f t="shared" si="256"/>
        <v>Non Carbonated</v>
      </c>
      <c r="U3305" t="str">
        <f>IF(T3305="Cell is Blank - Dis-regard",_xlfn.XLOOKUP(S3305,'Categroy Lookup'!A:A,'Categroy Lookup'!B:B,"Cell is Blank - Dis-regard"),T3305)</f>
        <v>Non Carbonated</v>
      </c>
      <c r="V3305" t="b">
        <f t="shared" si="258"/>
        <v>1</v>
      </c>
      <c r="W3305">
        <f t="shared" si="257"/>
        <v>2.5</v>
      </c>
      <c r="X3305" s="8">
        <f t="shared" si="259"/>
        <v>1.6666666666666667</v>
      </c>
      <c r="Y3305" t="s">
        <v>478</v>
      </c>
      <c r="Z3305" t="s">
        <v>479</v>
      </c>
      <c r="AB3305" t="s">
        <v>683</v>
      </c>
      <c r="AC3305" t="s">
        <v>833</v>
      </c>
      <c r="AD3305">
        <v>2022</v>
      </c>
    </row>
    <row r="3306" spans="1:30" x14ac:dyDescent="0.25">
      <c r="A3306" t="s">
        <v>18</v>
      </c>
      <c r="B3306" t="s">
        <v>197</v>
      </c>
      <c r="C3306" t="s">
        <v>198</v>
      </c>
      <c r="D3306" t="s">
        <v>199</v>
      </c>
      <c r="E3306" t="s">
        <v>69</v>
      </c>
      <c r="F3306" t="s">
        <v>27</v>
      </c>
      <c r="G3306">
        <v>15185268868</v>
      </c>
      <c r="H3306" t="s">
        <v>333</v>
      </c>
      <c r="I3306" t="s">
        <v>25</v>
      </c>
      <c r="J3306">
        <v>113</v>
      </c>
      <c r="K3306">
        <v>1.5</v>
      </c>
      <c r="L3306">
        <v>1</v>
      </c>
      <c r="M3306">
        <v>113</v>
      </c>
      <c r="N3306">
        <v>1.5</v>
      </c>
      <c r="O3306">
        <v>1</v>
      </c>
      <c r="P3306">
        <v>1.5</v>
      </c>
      <c r="Q3306">
        <v>1.5</v>
      </c>
      <c r="R3306" s="1">
        <v>44712</v>
      </c>
      <c r="S3306" t="str">
        <f t="shared" si="255"/>
        <v>SunChips Multigrain - Salsa</v>
      </c>
      <c r="T3306" t="str">
        <f t="shared" si="256"/>
        <v>Food</v>
      </c>
      <c r="U3306" t="str">
        <f>IF(T3306="Cell is Blank - Dis-regard",_xlfn.XLOOKUP(S3306,'Categroy Lookup'!A:A,'Categroy Lookup'!B:B,"Cell is Blank - Dis-regard"),T3306)</f>
        <v>Food</v>
      </c>
      <c r="V3306" t="b">
        <f t="shared" si="258"/>
        <v>1</v>
      </c>
      <c r="W3306">
        <f t="shared" si="257"/>
        <v>1.5</v>
      </c>
      <c r="X3306" s="8">
        <f t="shared" si="259"/>
        <v>1</v>
      </c>
      <c r="Y3306" t="s">
        <v>502</v>
      </c>
      <c r="Z3306" t="s">
        <v>503</v>
      </c>
      <c r="AB3306" t="s">
        <v>683</v>
      </c>
      <c r="AC3306" t="s">
        <v>833</v>
      </c>
      <c r="AD3306">
        <v>2022</v>
      </c>
    </row>
    <row r="3307" spans="1:30" x14ac:dyDescent="0.25">
      <c r="A3307" t="s">
        <v>18</v>
      </c>
      <c r="B3307" t="s">
        <v>197</v>
      </c>
      <c r="C3307" t="s">
        <v>198</v>
      </c>
      <c r="D3307" t="s">
        <v>199</v>
      </c>
      <c r="E3307" t="s">
        <v>79</v>
      </c>
      <c r="F3307" t="s">
        <v>27</v>
      </c>
      <c r="G3307">
        <v>15185277608</v>
      </c>
      <c r="H3307" t="s">
        <v>333</v>
      </c>
      <c r="I3307" t="s">
        <v>25</v>
      </c>
      <c r="J3307">
        <v>112</v>
      </c>
      <c r="K3307">
        <v>1.5</v>
      </c>
      <c r="L3307">
        <v>1</v>
      </c>
      <c r="M3307">
        <v>112</v>
      </c>
      <c r="N3307">
        <v>1.5</v>
      </c>
      <c r="O3307">
        <v>1</v>
      </c>
      <c r="P3307">
        <v>1.5</v>
      </c>
      <c r="Q3307">
        <v>1.5</v>
      </c>
      <c r="R3307" s="1">
        <v>44712</v>
      </c>
      <c r="S3307" t="str">
        <f t="shared" si="255"/>
        <v>SunChips Multigrain - Harvest Cheddar</v>
      </c>
      <c r="T3307" t="str">
        <f t="shared" si="256"/>
        <v>Food</v>
      </c>
      <c r="U3307" t="str">
        <f>IF(T3307="Cell is Blank - Dis-regard",_xlfn.XLOOKUP(S3307,'Categroy Lookup'!A:A,'Categroy Lookup'!B:B,"Cell is Blank - Dis-regard"),T3307)</f>
        <v>Food</v>
      </c>
      <c r="V3307" t="b">
        <f t="shared" si="258"/>
        <v>1</v>
      </c>
      <c r="W3307">
        <f t="shared" si="257"/>
        <v>1.5</v>
      </c>
      <c r="X3307" s="8">
        <f t="shared" si="259"/>
        <v>1</v>
      </c>
      <c r="Y3307" t="s">
        <v>502</v>
      </c>
      <c r="Z3307" t="s">
        <v>515</v>
      </c>
      <c r="AB3307" t="s">
        <v>683</v>
      </c>
      <c r="AC3307" t="s">
        <v>833</v>
      </c>
      <c r="AD3307">
        <v>2022</v>
      </c>
    </row>
    <row r="3308" spans="1:30" x14ac:dyDescent="0.25">
      <c r="A3308" t="s">
        <v>18</v>
      </c>
      <c r="B3308" t="s">
        <v>197</v>
      </c>
      <c r="C3308" t="s">
        <v>198</v>
      </c>
      <c r="D3308" t="s">
        <v>199</v>
      </c>
      <c r="E3308" t="s">
        <v>69</v>
      </c>
      <c r="F3308" t="s">
        <v>27</v>
      </c>
      <c r="G3308">
        <v>15185419406</v>
      </c>
      <c r="H3308" t="s">
        <v>333</v>
      </c>
      <c r="I3308" t="s">
        <v>25</v>
      </c>
      <c r="J3308">
        <v>113</v>
      </c>
      <c r="K3308">
        <v>1.5</v>
      </c>
      <c r="L3308">
        <v>1</v>
      </c>
      <c r="M3308">
        <v>113</v>
      </c>
      <c r="N3308">
        <v>1.5</v>
      </c>
      <c r="O3308">
        <v>1</v>
      </c>
      <c r="P3308">
        <v>1.5</v>
      </c>
      <c r="Q3308">
        <v>1.5</v>
      </c>
      <c r="R3308" s="1">
        <v>44712</v>
      </c>
      <c r="S3308" t="str">
        <f t="shared" si="255"/>
        <v>SunChips Multigrain - Salsa</v>
      </c>
      <c r="T3308" t="str">
        <f t="shared" si="256"/>
        <v>Food</v>
      </c>
      <c r="U3308" t="str">
        <f>IF(T3308="Cell is Blank - Dis-regard",_xlfn.XLOOKUP(S3308,'Categroy Lookup'!A:A,'Categroy Lookup'!B:B,"Cell is Blank - Dis-regard"),T3308)</f>
        <v>Food</v>
      </c>
      <c r="V3308" t="b">
        <f t="shared" si="258"/>
        <v>1</v>
      </c>
      <c r="W3308">
        <f t="shared" si="257"/>
        <v>1.5</v>
      </c>
      <c r="X3308" s="8">
        <f t="shared" si="259"/>
        <v>1</v>
      </c>
      <c r="Y3308" t="s">
        <v>502</v>
      </c>
      <c r="Z3308" t="s">
        <v>503</v>
      </c>
      <c r="AB3308" t="s">
        <v>683</v>
      </c>
      <c r="AC3308" t="s">
        <v>833</v>
      </c>
      <c r="AD3308">
        <v>2022</v>
      </c>
    </row>
    <row r="3309" spans="1:30" x14ac:dyDescent="0.25">
      <c r="A3309" t="s">
        <v>18</v>
      </c>
      <c r="B3309" t="s">
        <v>197</v>
      </c>
      <c r="C3309" t="s">
        <v>198</v>
      </c>
      <c r="D3309" t="s">
        <v>199</v>
      </c>
      <c r="E3309" t="s">
        <v>206</v>
      </c>
      <c r="F3309" t="s">
        <v>31</v>
      </c>
      <c r="G3309">
        <v>15185436652</v>
      </c>
      <c r="H3309" t="s">
        <v>333</v>
      </c>
      <c r="I3309" t="s">
        <v>25</v>
      </c>
      <c r="J3309">
        <v>140</v>
      </c>
      <c r="K3309">
        <v>2</v>
      </c>
      <c r="L3309">
        <v>1</v>
      </c>
      <c r="M3309">
        <v>140</v>
      </c>
      <c r="N3309">
        <v>2</v>
      </c>
      <c r="O3309">
        <v>1</v>
      </c>
      <c r="P3309">
        <v>2</v>
      </c>
      <c r="Q3309">
        <v>2</v>
      </c>
      <c r="R3309" s="1">
        <v>44712</v>
      </c>
      <c r="S3309" t="str">
        <f t="shared" si="255"/>
        <v>Iberia Coconut Water</v>
      </c>
      <c r="T3309" t="str">
        <f t="shared" si="256"/>
        <v>Non Carbonated</v>
      </c>
      <c r="U3309" t="str">
        <f>IF(T3309="Cell is Blank - Dis-regard",_xlfn.XLOOKUP(S3309,'Categroy Lookup'!A:A,'Categroy Lookup'!B:B,"Cell is Blank - Dis-regard"),T3309)</f>
        <v>Non Carbonated</v>
      </c>
      <c r="V3309" t="b">
        <f t="shared" si="258"/>
        <v>1</v>
      </c>
      <c r="W3309">
        <f t="shared" si="257"/>
        <v>2</v>
      </c>
      <c r="X3309" s="8">
        <f t="shared" si="259"/>
        <v>1.3333333333333333</v>
      </c>
      <c r="Y3309" t="s">
        <v>206</v>
      </c>
      <c r="AB3309" t="s">
        <v>683</v>
      </c>
      <c r="AC3309" t="s">
        <v>833</v>
      </c>
      <c r="AD3309">
        <v>2022</v>
      </c>
    </row>
    <row r="3310" spans="1:30" x14ac:dyDescent="0.25">
      <c r="A3310" t="s">
        <v>18</v>
      </c>
      <c r="B3310" t="s">
        <v>197</v>
      </c>
      <c r="C3310" t="s">
        <v>198</v>
      </c>
      <c r="D3310" t="s">
        <v>199</v>
      </c>
      <c r="E3310" t="s">
        <v>72</v>
      </c>
      <c r="F3310" t="s">
        <v>55</v>
      </c>
      <c r="G3310">
        <v>15185715255</v>
      </c>
      <c r="H3310" t="s">
        <v>333</v>
      </c>
      <c r="I3310" t="s">
        <v>25</v>
      </c>
      <c r="J3310">
        <v>144</v>
      </c>
      <c r="K3310">
        <v>1.5</v>
      </c>
      <c r="L3310">
        <v>1</v>
      </c>
      <c r="M3310">
        <v>144</v>
      </c>
      <c r="N3310">
        <v>1.5</v>
      </c>
      <c r="O3310">
        <v>1</v>
      </c>
      <c r="P3310">
        <v>1.5</v>
      </c>
      <c r="Q3310">
        <v>1.5</v>
      </c>
      <c r="R3310" s="1">
        <v>44712</v>
      </c>
      <c r="S3310" t="str">
        <f t="shared" si="255"/>
        <v>Poland Springs Water</v>
      </c>
      <c r="T3310" t="str">
        <f t="shared" si="256"/>
        <v>Water</v>
      </c>
      <c r="U3310" t="str">
        <f>IF(T3310="Cell is Blank - Dis-regard",_xlfn.XLOOKUP(S3310,'Categroy Lookup'!A:A,'Categroy Lookup'!B:B,"Cell is Blank - Dis-regard"),T3310)</f>
        <v>Water</v>
      </c>
      <c r="V3310" t="b">
        <f t="shared" si="258"/>
        <v>1</v>
      </c>
      <c r="W3310">
        <f t="shared" si="257"/>
        <v>1.5</v>
      </c>
      <c r="X3310" s="8">
        <f t="shared" si="259"/>
        <v>1</v>
      </c>
      <c r="Y3310" t="s">
        <v>72</v>
      </c>
      <c r="AB3310" t="s">
        <v>683</v>
      </c>
      <c r="AC3310" t="s">
        <v>833</v>
      </c>
      <c r="AD3310">
        <v>2022</v>
      </c>
    </row>
    <row r="3311" spans="1:30" x14ac:dyDescent="0.25">
      <c r="A3311" t="s">
        <v>18</v>
      </c>
      <c r="B3311" t="s">
        <v>40</v>
      </c>
      <c r="C3311" t="s">
        <v>41</v>
      </c>
      <c r="D3311" t="s">
        <v>42</v>
      </c>
      <c r="E3311" t="s">
        <v>48</v>
      </c>
      <c r="F3311" t="s">
        <v>27</v>
      </c>
      <c r="G3311">
        <v>15185894676</v>
      </c>
      <c r="H3311" t="s">
        <v>333</v>
      </c>
      <c r="I3311" t="s">
        <v>25</v>
      </c>
      <c r="J3311">
        <v>138</v>
      </c>
      <c r="K3311">
        <v>2.5</v>
      </c>
      <c r="L3311">
        <v>1</v>
      </c>
      <c r="M3311">
        <v>138</v>
      </c>
      <c r="N3311">
        <v>2.5</v>
      </c>
      <c r="O3311">
        <v>1</v>
      </c>
      <c r="P3311">
        <v>2.5</v>
      </c>
      <c r="Q3311">
        <v>5</v>
      </c>
      <c r="R3311" s="1">
        <v>44712</v>
      </c>
      <c r="S3311" t="str">
        <f t="shared" si="255"/>
        <v>KitKat - Crisp Wafers</v>
      </c>
      <c r="T3311" t="str">
        <f t="shared" si="256"/>
        <v>Food</v>
      </c>
      <c r="U3311" t="str">
        <f>IF(T3311="Cell is Blank - Dis-regard",_xlfn.XLOOKUP(S3311,'Categroy Lookup'!A:A,'Categroy Lookup'!B:B,"Cell is Blank - Dis-regard"),T3311)</f>
        <v>Food</v>
      </c>
      <c r="V3311" t="b">
        <f t="shared" si="258"/>
        <v>1</v>
      </c>
      <c r="W3311">
        <f t="shared" si="257"/>
        <v>2.5</v>
      </c>
      <c r="X3311" s="8">
        <f t="shared" si="259"/>
        <v>1.6666666666666667</v>
      </c>
      <c r="Y3311" t="s">
        <v>482</v>
      </c>
      <c r="Z3311" t="s">
        <v>483</v>
      </c>
      <c r="AB3311" t="s">
        <v>683</v>
      </c>
      <c r="AC3311" t="s">
        <v>833</v>
      </c>
      <c r="AD3311">
        <v>2022</v>
      </c>
    </row>
    <row r="3312" spans="1:30" x14ac:dyDescent="0.25">
      <c r="A3312" t="s">
        <v>18</v>
      </c>
      <c r="B3312" t="s">
        <v>40</v>
      </c>
      <c r="C3312" t="s">
        <v>41</v>
      </c>
      <c r="D3312" t="s">
        <v>42</v>
      </c>
      <c r="E3312" t="s">
        <v>165</v>
      </c>
      <c r="F3312" t="s">
        <v>31</v>
      </c>
      <c r="G3312">
        <v>15185894676</v>
      </c>
      <c r="H3312" t="s">
        <v>333</v>
      </c>
      <c r="I3312" t="s">
        <v>25</v>
      </c>
      <c r="J3312">
        <v>147</v>
      </c>
      <c r="K3312">
        <v>2.5</v>
      </c>
      <c r="L3312">
        <v>1</v>
      </c>
      <c r="M3312">
        <v>147</v>
      </c>
      <c r="N3312">
        <v>2.5</v>
      </c>
      <c r="O3312">
        <v>1</v>
      </c>
      <c r="P3312">
        <v>2.5</v>
      </c>
      <c r="Q3312">
        <v>5</v>
      </c>
      <c r="R3312" s="1">
        <v>44712</v>
      </c>
      <c r="S3312" t="str">
        <f t="shared" si="255"/>
        <v>Snapple Tea - Raspberry</v>
      </c>
      <c r="T3312" t="str">
        <f t="shared" si="256"/>
        <v>Non Carbonated</v>
      </c>
      <c r="U3312" t="str">
        <f>IF(T3312="Cell is Blank - Dis-regard",_xlfn.XLOOKUP(S3312,'Categroy Lookup'!A:A,'Categroy Lookup'!B:B,"Cell is Blank - Dis-regard"),T3312)</f>
        <v>Non Carbonated</v>
      </c>
      <c r="V3312" t="b">
        <f t="shared" si="258"/>
        <v>1</v>
      </c>
      <c r="W3312">
        <f t="shared" si="257"/>
        <v>2.5</v>
      </c>
      <c r="X3312" s="8">
        <f t="shared" si="259"/>
        <v>1.6666666666666667</v>
      </c>
      <c r="Y3312" t="s">
        <v>564</v>
      </c>
      <c r="Z3312" t="s">
        <v>508</v>
      </c>
      <c r="AB3312" t="s">
        <v>683</v>
      </c>
      <c r="AC3312" t="s">
        <v>833</v>
      </c>
      <c r="AD3312">
        <v>2022</v>
      </c>
    </row>
    <row r="3313" spans="1:30" x14ac:dyDescent="0.25">
      <c r="A3313" t="s">
        <v>18</v>
      </c>
      <c r="B3313" t="s">
        <v>197</v>
      </c>
      <c r="C3313" t="s">
        <v>198</v>
      </c>
      <c r="D3313" t="s">
        <v>199</v>
      </c>
      <c r="E3313" t="s">
        <v>72</v>
      </c>
      <c r="F3313" t="s">
        <v>55</v>
      </c>
      <c r="G3313">
        <v>15186045403</v>
      </c>
      <c r="H3313" t="s">
        <v>333</v>
      </c>
      <c r="I3313" t="s">
        <v>33</v>
      </c>
      <c r="J3313">
        <v>144</v>
      </c>
      <c r="K3313">
        <v>1.5</v>
      </c>
      <c r="L3313">
        <v>1</v>
      </c>
      <c r="M3313">
        <v>144</v>
      </c>
      <c r="N3313">
        <v>1.5</v>
      </c>
      <c r="O3313">
        <v>1</v>
      </c>
      <c r="P3313">
        <v>1.5</v>
      </c>
      <c r="Q3313">
        <v>1.5</v>
      </c>
      <c r="R3313" s="1">
        <v>44712</v>
      </c>
      <c r="S3313" t="str">
        <f t="shared" si="255"/>
        <v>Poland Springs Water</v>
      </c>
      <c r="T3313" t="str">
        <f t="shared" si="256"/>
        <v>Water</v>
      </c>
      <c r="U3313" t="str">
        <f>IF(T3313="Cell is Blank - Dis-regard",_xlfn.XLOOKUP(S3313,'Categroy Lookup'!A:A,'Categroy Lookup'!B:B,"Cell is Blank - Dis-regard"),T3313)</f>
        <v>Water</v>
      </c>
      <c r="V3313" t="b">
        <f t="shared" si="258"/>
        <v>1</v>
      </c>
      <c r="W3313">
        <f t="shared" si="257"/>
        <v>1.5</v>
      </c>
      <c r="X3313" s="8">
        <f t="shared" si="259"/>
        <v>1</v>
      </c>
      <c r="Y3313" t="s">
        <v>72</v>
      </c>
      <c r="AB3313" t="s">
        <v>683</v>
      </c>
      <c r="AC3313" t="s">
        <v>833</v>
      </c>
      <c r="AD3313">
        <v>2022</v>
      </c>
    </row>
    <row r="3314" spans="1:30" x14ac:dyDescent="0.25">
      <c r="A3314" t="s">
        <v>18</v>
      </c>
      <c r="B3314" t="s">
        <v>36</v>
      </c>
      <c r="C3314" t="s">
        <v>37</v>
      </c>
      <c r="D3314" t="s">
        <v>38</v>
      </c>
      <c r="E3314" t="s">
        <v>104</v>
      </c>
      <c r="F3314" t="s">
        <v>27</v>
      </c>
      <c r="G3314">
        <v>15186155107</v>
      </c>
      <c r="H3314" t="s">
        <v>333</v>
      </c>
      <c r="I3314" t="s">
        <v>33</v>
      </c>
      <c r="J3314">
        <v>124</v>
      </c>
      <c r="K3314">
        <v>1.5</v>
      </c>
      <c r="L3314">
        <v>1</v>
      </c>
      <c r="M3314">
        <v>124</v>
      </c>
      <c r="N3314">
        <v>1.5</v>
      </c>
      <c r="O3314">
        <v>1</v>
      </c>
      <c r="P3314">
        <v>1.5</v>
      </c>
      <c r="Q3314">
        <v>1.5</v>
      </c>
      <c r="R3314" s="1">
        <v>44712</v>
      </c>
      <c r="S3314" t="str">
        <f t="shared" si="255"/>
        <v>CheezIt - White Cheddar</v>
      </c>
      <c r="T3314" t="str">
        <f t="shared" si="256"/>
        <v>Food</v>
      </c>
      <c r="U3314" t="str">
        <f>IF(T3314="Cell is Blank - Dis-regard",_xlfn.XLOOKUP(S3314,'Categroy Lookup'!A:A,'Categroy Lookup'!B:B,"Cell is Blank - Dis-regard"),T3314)</f>
        <v>Food</v>
      </c>
      <c r="V3314" t="b">
        <f t="shared" si="258"/>
        <v>1</v>
      </c>
      <c r="W3314">
        <f t="shared" si="257"/>
        <v>1.5</v>
      </c>
      <c r="X3314" s="8">
        <f t="shared" si="259"/>
        <v>1</v>
      </c>
      <c r="Y3314" t="s">
        <v>528</v>
      </c>
      <c r="Z3314" t="s">
        <v>532</v>
      </c>
      <c r="AB3314" t="s">
        <v>683</v>
      </c>
      <c r="AC3314" t="s">
        <v>833</v>
      </c>
      <c r="AD3314">
        <v>2022</v>
      </c>
    </row>
    <row r="3315" spans="1:30" x14ac:dyDescent="0.25">
      <c r="A3315" t="s">
        <v>18</v>
      </c>
      <c r="B3315" t="s">
        <v>36</v>
      </c>
      <c r="C3315" t="s">
        <v>37</v>
      </c>
      <c r="D3315" t="s">
        <v>38</v>
      </c>
      <c r="E3315" t="s">
        <v>62</v>
      </c>
      <c r="F3315" t="s">
        <v>27</v>
      </c>
      <c r="G3315">
        <v>15186386259</v>
      </c>
      <c r="H3315" t="s">
        <v>333</v>
      </c>
      <c r="I3315" t="s">
        <v>25</v>
      </c>
      <c r="J3315">
        <v>132</v>
      </c>
      <c r="K3315">
        <v>2</v>
      </c>
      <c r="L3315">
        <v>1</v>
      </c>
      <c r="M3315">
        <v>132</v>
      </c>
      <c r="N3315">
        <v>2</v>
      </c>
      <c r="O3315">
        <v>1</v>
      </c>
      <c r="P3315">
        <v>2</v>
      </c>
      <c r="Q3315">
        <v>2</v>
      </c>
      <c r="R3315" s="1">
        <v>44712</v>
      </c>
      <c r="S3315" t="str">
        <f t="shared" si="255"/>
        <v>Robert Irvine's - Fit Crunch -  Chocolate Pea</v>
      </c>
      <c r="T3315" t="str">
        <f t="shared" si="256"/>
        <v>Food</v>
      </c>
      <c r="U3315" t="str">
        <f>IF(T3315="Cell is Blank - Dis-regard",_xlfn.XLOOKUP(S3315,'Categroy Lookup'!A:A,'Categroy Lookup'!B:B,"Cell is Blank - Dis-regard"),T3315)</f>
        <v>Food</v>
      </c>
      <c r="V3315" t="b">
        <f t="shared" si="258"/>
        <v>1</v>
      </c>
      <c r="W3315">
        <f t="shared" si="257"/>
        <v>2</v>
      </c>
      <c r="X3315" s="8">
        <f t="shared" si="259"/>
        <v>1.3333333333333333</v>
      </c>
      <c r="Y3315" t="s">
        <v>495</v>
      </c>
      <c r="Z3315" t="s">
        <v>496</v>
      </c>
      <c r="AA3315" t="s">
        <v>497</v>
      </c>
      <c r="AB3315" t="s">
        <v>683</v>
      </c>
      <c r="AC3315" t="s">
        <v>833</v>
      </c>
      <c r="AD3315">
        <v>2022</v>
      </c>
    </row>
    <row r="3316" spans="1:30" x14ac:dyDescent="0.25">
      <c r="A3316" t="s">
        <v>18</v>
      </c>
      <c r="B3316" t="s">
        <v>197</v>
      </c>
      <c r="C3316" t="s">
        <v>198</v>
      </c>
      <c r="D3316" t="s">
        <v>199</v>
      </c>
      <c r="E3316" t="s">
        <v>93</v>
      </c>
      <c r="F3316" t="s">
        <v>23</v>
      </c>
      <c r="G3316">
        <v>15186783899</v>
      </c>
      <c r="H3316" t="s">
        <v>333</v>
      </c>
      <c r="I3316" t="s">
        <v>33</v>
      </c>
      <c r="J3316">
        <v>142</v>
      </c>
      <c r="K3316">
        <v>1.5</v>
      </c>
      <c r="L3316">
        <v>1</v>
      </c>
      <c r="M3316">
        <v>142</v>
      </c>
      <c r="N3316">
        <v>1.5</v>
      </c>
      <c r="O3316">
        <v>1</v>
      </c>
      <c r="P3316">
        <v>1.5</v>
      </c>
      <c r="Q3316">
        <v>1.5</v>
      </c>
      <c r="R3316" s="1">
        <v>44712</v>
      </c>
      <c r="S3316" t="str">
        <f t="shared" si="255"/>
        <v>Coca Cola - Zero Sugar</v>
      </c>
      <c r="T3316" t="str">
        <f t="shared" si="256"/>
        <v>Carbonated</v>
      </c>
      <c r="U3316" t="str">
        <f>IF(T3316="Cell is Blank - Dis-regard",_xlfn.XLOOKUP(S3316,'Categroy Lookup'!A:A,'Categroy Lookup'!B:B,"Cell is Blank - Dis-regard"),T3316)</f>
        <v>Carbonated</v>
      </c>
      <c r="V3316" t="b">
        <f t="shared" si="258"/>
        <v>1</v>
      </c>
      <c r="W3316">
        <f t="shared" si="257"/>
        <v>1.5</v>
      </c>
      <c r="X3316" s="8">
        <f t="shared" si="259"/>
        <v>1</v>
      </c>
      <c r="Y3316" t="s">
        <v>524</v>
      </c>
      <c r="Z3316" t="s">
        <v>525</v>
      </c>
      <c r="AB3316" t="s">
        <v>683</v>
      </c>
      <c r="AC3316" t="s">
        <v>833</v>
      </c>
      <c r="AD3316">
        <v>2022</v>
      </c>
    </row>
    <row r="3317" spans="1:30" x14ac:dyDescent="0.25">
      <c r="A3317" t="s">
        <v>18</v>
      </c>
      <c r="B3317" t="s">
        <v>197</v>
      </c>
      <c r="C3317" t="s">
        <v>198</v>
      </c>
      <c r="D3317" t="s">
        <v>199</v>
      </c>
      <c r="E3317" t="s">
        <v>72</v>
      </c>
      <c r="F3317" t="s">
        <v>55</v>
      </c>
      <c r="G3317">
        <v>15186794440</v>
      </c>
      <c r="H3317" t="s">
        <v>333</v>
      </c>
      <c r="I3317" t="s">
        <v>33</v>
      </c>
      <c r="J3317">
        <v>144</v>
      </c>
      <c r="K3317">
        <v>1.5</v>
      </c>
      <c r="L3317">
        <v>1</v>
      </c>
      <c r="M3317">
        <v>144</v>
      </c>
      <c r="N3317">
        <v>1.5</v>
      </c>
      <c r="O3317">
        <v>1</v>
      </c>
      <c r="P3317">
        <v>1.5</v>
      </c>
      <c r="Q3317">
        <v>1.5</v>
      </c>
      <c r="R3317" s="1">
        <v>44712</v>
      </c>
      <c r="S3317" t="str">
        <f t="shared" si="255"/>
        <v>Poland Springs Water</v>
      </c>
      <c r="T3317" t="str">
        <f t="shared" si="256"/>
        <v>Water</v>
      </c>
      <c r="U3317" t="str">
        <f>IF(T3317="Cell is Blank - Dis-regard",_xlfn.XLOOKUP(S3317,'Categroy Lookup'!A:A,'Categroy Lookup'!B:B,"Cell is Blank - Dis-regard"),T3317)</f>
        <v>Water</v>
      </c>
      <c r="V3317" t="b">
        <f t="shared" si="258"/>
        <v>1</v>
      </c>
      <c r="W3317">
        <f t="shared" si="257"/>
        <v>1.5</v>
      </c>
      <c r="X3317" s="8">
        <f t="shared" si="259"/>
        <v>1</v>
      </c>
      <c r="Y3317" t="s">
        <v>72</v>
      </c>
      <c r="AB3317" t="s">
        <v>683</v>
      </c>
      <c r="AC3317" t="s">
        <v>833</v>
      </c>
      <c r="AD3317">
        <v>2022</v>
      </c>
    </row>
    <row r="3318" spans="1:30" x14ac:dyDescent="0.25">
      <c r="A3318" t="s">
        <v>18</v>
      </c>
      <c r="B3318" t="s">
        <v>40</v>
      </c>
      <c r="C3318" t="s">
        <v>41</v>
      </c>
      <c r="D3318" t="s">
        <v>42</v>
      </c>
      <c r="E3318" t="s">
        <v>270</v>
      </c>
      <c r="F3318" t="s">
        <v>27</v>
      </c>
      <c r="G3318">
        <v>15186812525</v>
      </c>
      <c r="H3318" t="s">
        <v>333</v>
      </c>
      <c r="I3318" t="s">
        <v>33</v>
      </c>
      <c r="J3318">
        <v>135</v>
      </c>
      <c r="K3318">
        <v>1.5</v>
      </c>
      <c r="L3318">
        <v>1</v>
      </c>
      <c r="M3318">
        <v>135</v>
      </c>
      <c r="N3318">
        <v>1.5</v>
      </c>
      <c r="O3318">
        <v>1</v>
      </c>
      <c r="P3318">
        <v>1.5</v>
      </c>
      <c r="Q3318">
        <v>1.5</v>
      </c>
      <c r="R3318" s="1">
        <v>44712</v>
      </c>
      <c r="S3318" t="str">
        <f t="shared" si="255"/>
        <v>Nutri Grain Apple Cinnamon</v>
      </c>
      <c r="T3318" t="str">
        <f t="shared" si="256"/>
        <v>Food</v>
      </c>
      <c r="U3318" t="str">
        <f>IF(T3318="Cell is Blank - Dis-regard",_xlfn.XLOOKUP(S3318,'Categroy Lookup'!A:A,'Categroy Lookup'!B:B,"Cell is Blank - Dis-regard"),T3318)</f>
        <v>Food</v>
      </c>
      <c r="V3318" t="b">
        <f t="shared" si="258"/>
        <v>1</v>
      </c>
      <c r="W3318">
        <f t="shared" si="257"/>
        <v>1.5</v>
      </c>
      <c r="X3318" s="8">
        <f t="shared" si="259"/>
        <v>1</v>
      </c>
      <c r="Y3318" t="s">
        <v>270</v>
      </c>
      <c r="AB3318" t="s">
        <v>683</v>
      </c>
      <c r="AC3318" t="s">
        <v>833</v>
      </c>
      <c r="AD3318">
        <v>2022</v>
      </c>
    </row>
    <row r="3319" spans="1:30" x14ac:dyDescent="0.25">
      <c r="A3319" t="s">
        <v>18</v>
      </c>
      <c r="B3319" t="s">
        <v>40</v>
      </c>
      <c r="C3319" t="s">
        <v>41</v>
      </c>
      <c r="D3319" t="s">
        <v>42</v>
      </c>
      <c r="E3319" t="s">
        <v>97</v>
      </c>
      <c r="F3319" t="s">
        <v>27</v>
      </c>
      <c r="G3319">
        <v>15186812549</v>
      </c>
      <c r="H3319" t="s">
        <v>333</v>
      </c>
      <c r="I3319" t="s">
        <v>33</v>
      </c>
      <c r="J3319">
        <v>120</v>
      </c>
      <c r="K3319">
        <v>1.5</v>
      </c>
      <c r="L3319">
        <v>1</v>
      </c>
      <c r="M3319">
        <v>120</v>
      </c>
      <c r="N3319">
        <v>1.5</v>
      </c>
      <c r="O3319">
        <v>1</v>
      </c>
      <c r="P3319">
        <v>1.5</v>
      </c>
      <c r="Q3319">
        <v>1.5</v>
      </c>
      <c r="R3319" s="1">
        <v>44712</v>
      </c>
      <c r="S3319" t="str">
        <f t="shared" si="255"/>
        <v>Ritz Bits Cheese</v>
      </c>
      <c r="T3319" t="str">
        <f t="shared" si="256"/>
        <v>Food</v>
      </c>
      <c r="U3319" t="str">
        <f>IF(T3319="Cell is Blank - Dis-regard",_xlfn.XLOOKUP(S3319,'Categroy Lookup'!A:A,'Categroy Lookup'!B:B,"Cell is Blank - Dis-regard"),T3319)</f>
        <v>Food</v>
      </c>
      <c r="V3319" t="b">
        <f t="shared" si="258"/>
        <v>1</v>
      </c>
      <c r="W3319">
        <f t="shared" si="257"/>
        <v>1.5</v>
      </c>
      <c r="X3319" s="8">
        <f t="shared" si="259"/>
        <v>1</v>
      </c>
      <c r="Y3319" t="s">
        <v>97</v>
      </c>
      <c r="AB3319" t="s">
        <v>683</v>
      </c>
      <c r="AC3319" t="s">
        <v>833</v>
      </c>
      <c r="AD3319">
        <v>2022</v>
      </c>
    </row>
    <row r="3320" spans="1:30" x14ac:dyDescent="0.25">
      <c r="A3320" t="s">
        <v>18</v>
      </c>
      <c r="B3320" t="s">
        <v>40</v>
      </c>
      <c r="C3320" t="s">
        <v>41</v>
      </c>
      <c r="D3320" t="s">
        <v>42</v>
      </c>
      <c r="E3320" t="s">
        <v>82</v>
      </c>
      <c r="F3320" t="s">
        <v>31</v>
      </c>
      <c r="G3320">
        <v>15186825590</v>
      </c>
      <c r="H3320" t="s">
        <v>333</v>
      </c>
      <c r="I3320" t="s">
        <v>33</v>
      </c>
      <c r="J3320">
        <v>145</v>
      </c>
      <c r="K3320">
        <v>2.5</v>
      </c>
      <c r="L3320">
        <v>1</v>
      </c>
      <c r="M3320">
        <v>145</v>
      </c>
      <c r="N3320">
        <v>2.5</v>
      </c>
      <c r="O3320">
        <v>1</v>
      </c>
      <c r="P3320">
        <v>2.5</v>
      </c>
      <c r="Q3320">
        <v>2.5</v>
      </c>
      <c r="R3320" s="1">
        <v>44712</v>
      </c>
      <c r="S3320" t="str">
        <f t="shared" si="255"/>
        <v>Snapple Diet Tea - Peach Tea</v>
      </c>
      <c r="T3320" t="str">
        <f t="shared" si="256"/>
        <v>Non Carbonated</v>
      </c>
      <c r="U3320" t="str">
        <f>IF(T3320="Cell is Blank - Dis-regard",_xlfn.XLOOKUP(S3320,'Categroy Lookup'!A:A,'Categroy Lookup'!B:B,"Cell is Blank - Dis-regard"),T3320)</f>
        <v>Non Carbonated</v>
      </c>
      <c r="V3320" t="b">
        <f t="shared" si="258"/>
        <v>1</v>
      </c>
      <c r="W3320">
        <f t="shared" si="257"/>
        <v>2.5</v>
      </c>
      <c r="X3320" s="8">
        <f t="shared" si="259"/>
        <v>1.6666666666666667</v>
      </c>
      <c r="Y3320" t="s">
        <v>478</v>
      </c>
      <c r="Z3320" t="s">
        <v>517</v>
      </c>
      <c r="AB3320" t="s">
        <v>683</v>
      </c>
      <c r="AC3320" t="s">
        <v>833</v>
      </c>
      <c r="AD3320">
        <v>2022</v>
      </c>
    </row>
    <row r="3321" spans="1:30" x14ac:dyDescent="0.25">
      <c r="A3321" t="s">
        <v>18</v>
      </c>
      <c r="B3321" t="s">
        <v>197</v>
      </c>
      <c r="C3321" t="s">
        <v>198</v>
      </c>
      <c r="D3321" t="s">
        <v>199</v>
      </c>
      <c r="E3321" t="s">
        <v>58</v>
      </c>
      <c r="F3321" t="s">
        <v>27</v>
      </c>
      <c r="G3321">
        <v>15186911126</v>
      </c>
      <c r="H3321" t="s">
        <v>333</v>
      </c>
      <c r="I3321" t="s">
        <v>25</v>
      </c>
      <c r="J3321">
        <v>121</v>
      </c>
      <c r="K3321">
        <v>1.5</v>
      </c>
      <c r="L3321">
        <v>2</v>
      </c>
      <c r="M3321">
        <v>121</v>
      </c>
      <c r="N3321">
        <v>1.5</v>
      </c>
      <c r="O3321">
        <v>2</v>
      </c>
      <c r="P3321">
        <v>3</v>
      </c>
      <c r="Q3321">
        <v>4.5</v>
      </c>
      <c r="R3321" s="1">
        <v>44712</v>
      </c>
      <c r="S3321" t="str">
        <f t="shared" si="255"/>
        <v>Oreo Mini</v>
      </c>
      <c r="T3321" t="str">
        <f t="shared" si="256"/>
        <v>Food</v>
      </c>
      <c r="U3321" t="str">
        <f>IF(T3321="Cell is Blank - Dis-regard",_xlfn.XLOOKUP(S3321,'Categroy Lookup'!A:A,'Categroy Lookup'!B:B,"Cell is Blank - Dis-regard"),T3321)</f>
        <v>Food</v>
      </c>
      <c r="V3321" t="b">
        <f t="shared" si="258"/>
        <v>1</v>
      </c>
      <c r="W3321">
        <f t="shared" si="257"/>
        <v>1.5</v>
      </c>
      <c r="X3321" s="8">
        <f t="shared" si="259"/>
        <v>1</v>
      </c>
      <c r="Y3321" t="s">
        <v>58</v>
      </c>
      <c r="AB3321" t="s">
        <v>683</v>
      </c>
      <c r="AC3321" t="s">
        <v>833</v>
      </c>
      <c r="AD3321">
        <v>2022</v>
      </c>
    </row>
    <row r="3322" spans="1:30" x14ac:dyDescent="0.25">
      <c r="A3322" t="s">
        <v>18</v>
      </c>
      <c r="B3322" t="s">
        <v>197</v>
      </c>
      <c r="C3322" t="s">
        <v>198</v>
      </c>
      <c r="D3322" t="s">
        <v>199</v>
      </c>
      <c r="E3322" t="s">
        <v>93</v>
      </c>
      <c r="F3322" t="s">
        <v>23</v>
      </c>
      <c r="G3322">
        <v>15186911126</v>
      </c>
      <c r="H3322" t="s">
        <v>333</v>
      </c>
      <c r="I3322" t="s">
        <v>25</v>
      </c>
      <c r="J3322">
        <v>142</v>
      </c>
      <c r="K3322">
        <v>1.5</v>
      </c>
      <c r="L3322">
        <v>1</v>
      </c>
      <c r="M3322">
        <v>142</v>
      </c>
      <c r="N3322">
        <v>1.5</v>
      </c>
      <c r="O3322">
        <v>1</v>
      </c>
      <c r="P3322">
        <v>1.5</v>
      </c>
      <c r="Q3322">
        <v>4.5</v>
      </c>
      <c r="R3322" s="1">
        <v>44712</v>
      </c>
      <c r="S3322" t="str">
        <f t="shared" si="255"/>
        <v>Coca Cola - Zero Sugar</v>
      </c>
      <c r="T3322" t="str">
        <f t="shared" si="256"/>
        <v>Carbonated</v>
      </c>
      <c r="U3322" t="str">
        <f>IF(T3322="Cell is Blank - Dis-regard",_xlfn.XLOOKUP(S3322,'Categroy Lookup'!A:A,'Categroy Lookup'!B:B,"Cell is Blank - Dis-regard"),T3322)</f>
        <v>Carbonated</v>
      </c>
      <c r="V3322" t="b">
        <f t="shared" si="258"/>
        <v>1</v>
      </c>
      <c r="W3322">
        <f t="shared" si="257"/>
        <v>1.5</v>
      </c>
      <c r="X3322" s="8">
        <f t="shared" si="259"/>
        <v>1</v>
      </c>
      <c r="Y3322" t="s">
        <v>524</v>
      </c>
      <c r="Z3322" t="s">
        <v>525</v>
      </c>
      <c r="AB3322" t="s">
        <v>683</v>
      </c>
      <c r="AC3322" t="s">
        <v>833</v>
      </c>
      <c r="AD3322">
        <v>2022</v>
      </c>
    </row>
    <row r="3323" spans="1:30" x14ac:dyDescent="0.25">
      <c r="A3323" t="s">
        <v>18</v>
      </c>
      <c r="B3323" t="s">
        <v>197</v>
      </c>
      <c r="C3323" t="s">
        <v>198</v>
      </c>
      <c r="D3323" t="s">
        <v>199</v>
      </c>
      <c r="E3323" t="s">
        <v>104</v>
      </c>
      <c r="F3323" t="s">
        <v>27</v>
      </c>
      <c r="G3323">
        <v>15186923168</v>
      </c>
      <c r="H3323" t="s">
        <v>333</v>
      </c>
      <c r="I3323" t="s">
        <v>25</v>
      </c>
      <c r="J3323">
        <v>124</v>
      </c>
      <c r="K3323">
        <v>1.25</v>
      </c>
      <c r="L3323">
        <v>1</v>
      </c>
      <c r="M3323">
        <v>124</v>
      </c>
      <c r="N3323">
        <v>1.25</v>
      </c>
      <c r="O3323">
        <v>1</v>
      </c>
      <c r="P3323">
        <v>1.25</v>
      </c>
      <c r="Q3323">
        <v>1.25</v>
      </c>
      <c r="R3323" s="1">
        <v>44712</v>
      </c>
      <c r="S3323" t="str">
        <f t="shared" si="255"/>
        <v>CheezIt - White Cheddar</v>
      </c>
      <c r="T3323" t="str">
        <f t="shared" si="256"/>
        <v>Food</v>
      </c>
      <c r="U3323" t="str">
        <f>IF(T3323="Cell is Blank - Dis-regard",_xlfn.XLOOKUP(S3323,'Categroy Lookup'!A:A,'Categroy Lookup'!B:B,"Cell is Blank - Dis-regard"),T3323)</f>
        <v>Food</v>
      </c>
      <c r="V3323" t="b">
        <f t="shared" si="258"/>
        <v>1</v>
      </c>
      <c r="W3323">
        <f t="shared" si="257"/>
        <v>1.25</v>
      </c>
      <c r="X3323" s="8">
        <f t="shared" si="259"/>
        <v>0.83333333333333337</v>
      </c>
      <c r="Y3323" t="s">
        <v>528</v>
      </c>
      <c r="Z3323" t="s">
        <v>532</v>
      </c>
      <c r="AB3323" t="s">
        <v>683</v>
      </c>
      <c r="AC3323" t="s">
        <v>833</v>
      </c>
      <c r="AD3323">
        <v>2022</v>
      </c>
    </row>
    <row r="3324" spans="1:30" x14ac:dyDescent="0.25">
      <c r="A3324" t="s">
        <v>18</v>
      </c>
      <c r="B3324" t="s">
        <v>197</v>
      </c>
      <c r="C3324" t="s">
        <v>198</v>
      </c>
      <c r="D3324" t="s">
        <v>199</v>
      </c>
      <c r="E3324" t="s">
        <v>137</v>
      </c>
      <c r="F3324" t="s">
        <v>27</v>
      </c>
      <c r="G3324">
        <v>15186975899</v>
      </c>
      <c r="H3324" t="s">
        <v>333</v>
      </c>
      <c r="I3324" t="s">
        <v>25</v>
      </c>
      <c r="J3324">
        <v>138</v>
      </c>
      <c r="K3324">
        <v>2</v>
      </c>
      <c r="L3324">
        <v>1</v>
      </c>
      <c r="M3324">
        <v>138</v>
      </c>
      <c r="N3324">
        <v>2</v>
      </c>
      <c r="O3324">
        <v>1</v>
      </c>
      <c r="P3324">
        <v>2</v>
      </c>
      <c r="Q3324">
        <v>3.5</v>
      </c>
      <c r="R3324" s="1">
        <v>44712</v>
      </c>
      <c r="S3324" t="str">
        <f t="shared" si="255"/>
        <v>Oreo Single Server 6 ct</v>
      </c>
      <c r="T3324" t="str">
        <f t="shared" si="256"/>
        <v>Food</v>
      </c>
      <c r="U3324" t="str">
        <f>IF(T3324="Cell is Blank - Dis-regard",_xlfn.XLOOKUP(S3324,'Categroy Lookup'!A:A,'Categroy Lookup'!B:B,"Cell is Blank - Dis-regard"),T3324)</f>
        <v>Food</v>
      </c>
      <c r="V3324" t="b">
        <f t="shared" si="258"/>
        <v>1</v>
      </c>
      <c r="W3324">
        <f t="shared" si="257"/>
        <v>2</v>
      </c>
      <c r="X3324" s="8">
        <f t="shared" si="259"/>
        <v>1.3333333333333333</v>
      </c>
      <c r="Y3324" t="s">
        <v>137</v>
      </c>
      <c r="AB3324" t="s">
        <v>683</v>
      </c>
      <c r="AC3324" t="s">
        <v>833</v>
      </c>
      <c r="AD3324">
        <v>2022</v>
      </c>
    </row>
    <row r="3325" spans="1:30" x14ac:dyDescent="0.25">
      <c r="A3325" t="s">
        <v>18</v>
      </c>
      <c r="B3325" t="s">
        <v>197</v>
      </c>
      <c r="C3325" t="s">
        <v>198</v>
      </c>
      <c r="D3325" t="s">
        <v>199</v>
      </c>
      <c r="E3325" t="s">
        <v>79</v>
      </c>
      <c r="F3325" t="s">
        <v>27</v>
      </c>
      <c r="G3325">
        <v>15186975899</v>
      </c>
      <c r="H3325" t="s">
        <v>333</v>
      </c>
      <c r="I3325" t="s">
        <v>25</v>
      </c>
      <c r="J3325">
        <v>112</v>
      </c>
      <c r="K3325">
        <v>1.5</v>
      </c>
      <c r="L3325">
        <v>1</v>
      </c>
      <c r="M3325">
        <v>112</v>
      </c>
      <c r="N3325">
        <v>1.5</v>
      </c>
      <c r="O3325">
        <v>1</v>
      </c>
      <c r="P3325">
        <v>1.5</v>
      </c>
      <c r="Q3325">
        <v>3.5</v>
      </c>
      <c r="R3325" s="1">
        <v>44712</v>
      </c>
      <c r="S3325" t="str">
        <f t="shared" si="255"/>
        <v>SunChips Multigrain - Harvest Cheddar</v>
      </c>
      <c r="T3325" t="str">
        <f t="shared" si="256"/>
        <v>Food</v>
      </c>
      <c r="U3325" t="str">
        <f>IF(T3325="Cell is Blank - Dis-regard",_xlfn.XLOOKUP(S3325,'Categroy Lookup'!A:A,'Categroy Lookup'!B:B,"Cell is Blank - Dis-regard"),T3325)</f>
        <v>Food</v>
      </c>
      <c r="V3325" t="b">
        <f t="shared" si="258"/>
        <v>1</v>
      </c>
      <c r="W3325">
        <f t="shared" si="257"/>
        <v>1.5</v>
      </c>
      <c r="X3325" s="8">
        <f t="shared" si="259"/>
        <v>1</v>
      </c>
      <c r="Y3325" t="s">
        <v>502</v>
      </c>
      <c r="Z3325" t="s">
        <v>515</v>
      </c>
      <c r="AB3325" t="s">
        <v>683</v>
      </c>
      <c r="AC3325" t="s">
        <v>833</v>
      </c>
      <c r="AD3325">
        <v>2022</v>
      </c>
    </row>
    <row r="3326" spans="1:30" x14ac:dyDescent="0.25">
      <c r="A3326" t="s">
        <v>18</v>
      </c>
      <c r="B3326" t="s">
        <v>40</v>
      </c>
      <c r="C3326" t="s">
        <v>41</v>
      </c>
      <c r="D3326" t="s">
        <v>42</v>
      </c>
      <c r="E3326" t="s">
        <v>43</v>
      </c>
      <c r="F3326" t="s">
        <v>23</v>
      </c>
      <c r="G3326">
        <v>15187501381</v>
      </c>
      <c r="H3326" t="s">
        <v>333</v>
      </c>
      <c r="I3326" t="s">
        <v>25</v>
      </c>
      <c r="J3326">
        <v>146</v>
      </c>
      <c r="K3326">
        <v>3</v>
      </c>
      <c r="L3326">
        <v>1</v>
      </c>
      <c r="M3326">
        <v>146</v>
      </c>
      <c r="N3326">
        <v>3</v>
      </c>
      <c r="O3326">
        <v>1</v>
      </c>
      <c r="P3326">
        <v>3</v>
      </c>
      <c r="Q3326">
        <v>3</v>
      </c>
      <c r="R3326" s="1">
        <v>44712</v>
      </c>
      <c r="S3326" t="str">
        <f t="shared" si="255"/>
        <v>Monster Energy Original</v>
      </c>
      <c r="T3326" t="str">
        <f t="shared" si="256"/>
        <v>Carbonated</v>
      </c>
      <c r="U3326" t="str">
        <f>IF(T3326="Cell is Blank - Dis-regard",_xlfn.XLOOKUP(S3326,'Categroy Lookup'!A:A,'Categroy Lookup'!B:B,"Cell is Blank - Dis-regard"),T3326)</f>
        <v>Carbonated</v>
      </c>
      <c r="V3326" t="b">
        <f t="shared" si="258"/>
        <v>1</v>
      </c>
      <c r="W3326">
        <f t="shared" si="257"/>
        <v>3</v>
      </c>
      <c r="X3326" s="8">
        <f t="shared" si="259"/>
        <v>2</v>
      </c>
      <c r="Y3326" t="s">
        <v>43</v>
      </c>
      <c r="AB3326" t="s">
        <v>683</v>
      </c>
      <c r="AC3326" t="s">
        <v>833</v>
      </c>
      <c r="AD3326">
        <v>2022</v>
      </c>
    </row>
    <row r="3327" spans="1:30" x14ac:dyDescent="0.25">
      <c r="A3327" t="s">
        <v>18</v>
      </c>
      <c r="B3327" t="s">
        <v>197</v>
      </c>
      <c r="C3327" t="s">
        <v>198</v>
      </c>
      <c r="D3327" t="s">
        <v>199</v>
      </c>
      <c r="E3327" t="s">
        <v>290</v>
      </c>
      <c r="F3327" t="s">
        <v>27</v>
      </c>
      <c r="G3327">
        <v>15187921619</v>
      </c>
      <c r="H3327" t="s">
        <v>333</v>
      </c>
      <c r="I3327" t="s">
        <v>33</v>
      </c>
      <c r="J3327">
        <v>158</v>
      </c>
      <c r="K3327">
        <v>2</v>
      </c>
      <c r="L3327">
        <v>1</v>
      </c>
      <c r="M3327">
        <v>158</v>
      </c>
      <c r="N3327">
        <v>2</v>
      </c>
      <c r="O3327">
        <v>1</v>
      </c>
      <c r="P3327">
        <v>2</v>
      </c>
      <c r="Q3327">
        <v>2</v>
      </c>
      <c r="R3327" s="1">
        <v>44712</v>
      </c>
      <c r="S3327" t="str">
        <f t="shared" si="255"/>
        <v>Lenny &amp; Larrys - Chocolate Chip</v>
      </c>
      <c r="T3327" t="str">
        <f t="shared" si="256"/>
        <v>Food</v>
      </c>
      <c r="U3327" t="str">
        <f>IF(T3327="Cell is Blank - Dis-regard",_xlfn.XLOOKUP(S3327,'Categroy Lookup'!A:A,'Categroy Lookup'!B:B,"Cell is Blank - Dis-regard"),T3327)</f>
        <v>Food</v>
      </c>
      <c r="V3327" t="b">
        <f t="shared" si="258"/>
        <v>1</v>
      </c>
      <c r="W3327">
        <f t="shared" si="257"/>
        <v>2</v>
      </c>
      <c r="X3327" s="8">
        <f t="shared" si="259"/>
        <v>1.3333333333333333</v>
      </c>
      <c r="Y3327" t="s">
        <v>582</v>
      </c>
      <c r="Z3327" t="s">
        <v>591</v>
      </c>
      <c r="AB3327" t="s">
        <v>683</v>
      </c>
      <c r="AC3327" t="s">
        <v>833</v>
      </c>
      <c r="AD3327">
        <v>2022</v>
      </c>
    </row>
    <row r="3328" spans="1:30" x14ac:dyDescent="0.25">
      <c r="A3328" t="s">
        <v>18</v>
      </c>
      <c r="B3328" t="s">
        <v>40</v>
      </c>
      <c r="C3328" t="s">
        <v>41</v>
      </c>
      <c r="D3328" t="s">
        <v>42</v>
      </c>
      <c r="E3328" t="s">
        <v>97</v>
      </c>
      <c r="F3328" t="s">
        <v>27</v>
      </c>
      <c r="G3328">
        <v>15187985114</v>
      </c>
      <c r="H3328" t="s">
        <v>333</v>
      </c>
      <c r="I3328" t="s">
        <v>33</v>
      </c>
      <c r="J3328">
        <v>120</v>
      </c>
      <c r="K3328">
        <v>1.5</v>
      </c>
      <c r="L3328">
        <v>1</v>
      </c>
      <c r="M3328">
        <v>120</v>
      </c>
      <c r="N3328">
        <v>1.5</v>
      </c>
      <c r="O3328">
        <v>1</v>
      </c>
      <c r="P3328">
        <v>1.5</v>
      </c>
      <c r="Q3328">
        <v>1.5</v>
      </c>
      <c r="R3328" s="1">
        <v>44712</v>
      </c>
      <c r="S3328" t="str">
        <f t="shared" si="255"/>
        <v>Ritz Bits Cheese</v>
      </c>
      <c r="T3328" t="str">
        <f t="shared" si="256"/>
        <v>Food</v>
      </c>
      <c r="U3328" t="str">
        <f>IF(T3328="Cell is Blank - Dis-regard",_xlfn.XLOOKUP(S3328,'Categroy Lookup'!A:A,'Categroy Lookup'!B:B,"Cell is Blank - Dis-regard"),T3328)</f>
        <v>Food</v>
      </c>
      <c r="V3328" t="b">
        <f t="shared" si="258"/>
        <v>1</v>
      </c>
      <c r="W3328">
        <f t="shared" si="257"/>
        <v>1.5</v>
      </c>
      <c r="X3328" s="8">
        <f t="shared" si="259"/>
        <v>1</v>
      </c>
      <c r="Y3328" t="s">
        <v>97</v>
      </c>
      <c r="AB3328" t="s">
        <v>683</v>
      </c>
      <c r="AC3328" t="s">
        <v>833</v>
      </c>
      <c r="AD3328">
        <v>2022</v>
      </c>
    </row>
    <row r="3329" spans="1:30" x14ac:dyDescent="0.25">
      <c r="A3329" t="s">
        <v>18</v>
      </c>
      <c r="B3329" t="s">
        <v>197</v>
      </c>
      <c r="C3329" t="s">
        <v>198</v>
      </c>
      <c r="D3329" t="s">
        <v>199</v>
      </c>
      <c r="E3329" t="s">
        <v>334</v>
      </c>
      <c r="G3329">
        <v>15190243546</v>
      </c>
      <c r="H3329" t="s">
        <v>335</v>
      </c>
      <c r="I3329" t="s">
        <v>33</v>
      </c>
      <c r="J3329">
        <v>146</v>
      </c>
      <c r="K3329">
        <v>3.5</v>
      </c>
      <c r="L3329">
        <v>1</v>
      </c>
      <c r="M3329">
        <v>146</v>
      </c>
      <c r="N3329">
        <v>3.5</v>
      </c>
      <c r="O3329">
        <v>1</v>
      </c>
      <c r="P3329">
        <v>3.5</v>
      </c>
      <c r="Q3329">
        <v>3.5</v>
      </c>
      <c r="R3329" s="1">
        <v>44713</v>
      </c>
      <c r="S3329" t="str">
        <f t="shared" si="255"/>
        <v>Starbucks Doubleshot Energy - Coffee</v>
      </c>
      <c r="T3329" t="str">
        <f t="shared" si="256"/>
        <v>Cell is Blank - Dis-regard</v>
      </c>
      <c r="U3329" t="str">
        <f>IF(T3329="Cell is Blank - Dis-regard",_xlfn.XLOOKUP(S3329,'Categroy Lookup'!A:A,'Categroy Lookup'!B:B,"Cell is Blank - Dis-regard"),T3329)</f>
        <v>Non-Carbonated</v>
      </c>
      <c r="V3329" t="b">
        <f t="shared" si="258"/>
        <v>1</v>
      </c>
      <c r="W3329">
        <f t="shared" si="257"/>
        <v>3.5</v>
      </c>
      <c r="X3329" s="8">
        <f t="shared" si="259"/>
        <v>2.3333333333333335</v>
      </c>
      <c r="Y3329" t="s">
        <v>572</v>
      </c>
      <c r="Z3329" t="s">
        <v>636</v>
      </c>
      <c r="AB3329" t="s">
        <v>685</v>
      </c>
      <c r="AC3329" t="s">
        <v>834</v>
      </c>
      <c r="AD3329">
        <v>2022</v>
      </c>
    </row>
    <row r="3330" spans="1:30" x14ac:dyDescent="0.25">
      <c r="A3330" t="s">
        <v>18</v>
      </c>
      <c r="B3330" t="s">
        <v>197</v>
      </c>
      <c r="C3330" t="s">
        <v>198</v>
      </c>
      <c r="D3330" t="s">
        <v>199</v>
      </c>
      <c r="E3330" t="s">
        <v>69</v>
      </c>
      <c r="F3330" t="s">
        <v>27</v>
      </c>
      <c r="G3330">
        <v>15190261451</v>
      </c>
      <c r="H3330" t="s">
        <v>335</v>
      </c>
      <c r="I3330" t="s">
        <v>33</v>
      </c>
      <c r="J3330">
        <v>113</v>
      </c>
      <c r="K3330">
        <v>1.5</v>
      </c>
      <c r="L3330">
        <v>1</v>
      </c>
      <c r="M3330">
        <v>113</v>
      </c>
      <c r="N3330">
        <v>1.5</v>
      </c>
      <c r="O3330">
        <v>1</v>
      </c>
      <c r="P3330">
        <v>1.5</v>
      </c>
      <c r="Q3330">
        <v>1.5</v>
      </c>
      <c r="R3330" s="1">
        <v>44713</v>
      </c>
      <c r="S3330" t="str">
        <f t="shared" ref="S3330:S3393" si="260">IF(E3330="","Cell is Blank - Dis-regard",E3330)</f>
        <v>SunChips Multigrain - Salsa</v>
      </c>
      <c r="T3330" t="str">
        <f t="shared" ref="T3330:T3393" si="261">IF(F3330="","Cell is Blank - Dis-regard",F3330)</f>
        <v>Food</v>
      </c>
      <c r="U3330" t="str">
        <f>IF(T3330="Cell is Blank - Dis-regard",_xlfn.XLOOKUP(S3330,'Categroy Lookup'!A:A,'Categroy Lookup'!B:B,"Cell is Blank - Dis-regard"),T3330)</f>
        <v>Food</v>
      </c>
      <c r="V3330" t="b">
        <f t="shared" si="258"/>
        <v>1</v>
      </c>
      <c r="W3330">
        <f t="shared" ref="W3330:W3393" si="262">IF(V3330="FALSE",K3330,K3330)</f>
        <v>1.5</v>
      </c>
      <c r="X3330" s="8">
        <f t="shared" si="259"/>
        <v>1</v>
      </c>
      <c r="Y3330" t="s">
        <v>502</v>
      </c>
      <c r="Z3330" t="s">
        <v>503</v>
      </c>
      <c r="AB3330" t="s">
        <v>685</v>
      </c>
      <c r="AC3330" t="s">
        <v>834</v>
      </c>
      <c r="AD3330">
        <v>2022</v>
      </c>
    </row>
    <row r="3331" spans="1:30" x14ac:dyDescent="0.25">
      <c r="A3331" t="s">
        <v>18</v>
      </c>
      <c r="B3331" t="s">
        <v>28</v>
      </c>
      <c r="C3331" t="s">
        <v>20</v>
      </c>
      <c r="D3331" t="s">
        <v>29</v>
      </c>
      <c r="E3331" t="s">
        <v>256</v>
      </c>
      <c r="F3331" t="s">
        <v>27</v>
      </c>
      <c r="G3331">
        <v>15190350247</v>
      </c>
      <c r="H3331" t="s">
        <v>335</v>
      </c>
      <c r="I3331" t="s">
        <v>33</v>
      </c>
      <c r="J3331">
        <v>110</v>
      </c>
      <c r="K3331">
        <v>1.5</v>
      </c>
      <c r="L3331">
        <v>1</v>
      </c>
      <c r="M3331">
        <v>110</v>
      </c>
      <c r="N3331">
        <v>1.5</v>
      </c>
      <c r="O3331">
        <v>1</v>
      </c>
      <c r="P3331">
        <v>1.5</v>
      </c>
      <c r="Q3331">
        <v>1.5</v>
      </c>
      <c r="R3331" s="1">
        <v>44713</v>
      </c>
      <c r="S3331" t="str">
        <f t="shared" si="260"/>
        <v>Pop Corners - Sea Salt</v>
      </c>
      <c r="T3331" t="str">
        <f t="shared" si="261"/>
        <v>Food</v>
      </c>
      <c r="U3331" t="str">
        <f>IF(T3331="Cell is Blank - Dis-regard",_xlfn.XLOOKUP(S3331,'Categroy Lookup'!A:A,'Categroy Lookup'!B:B,"Cell is Blank - Dis-regard"),T3331)</f>
        <v>Food</v>
      </c>
      <c r="V3331" t="b">
        <f t="shared" ref="V3331:V3394" si="263">K3331=N3331</f>
        <v>1</v>
      </c>
      <c r="W3331">
        <f t="shared" si="262"/>
        <v>1.5</v>
      </c>
      <c r="X3331" s="8">
        <f t="shared" ref="X3331:X3394" si="264">W3331/1.5</f>
        <v>1</v>
      </c>
      <c r="Y3331" t="s">
        <v>606</v>
      </c>
      <c r="Z3331" t="s">
        <v>516</v>
      </c>
      <c r="AB3331" t="s">
        <v>685</v>
      </c>
      <c r="AC3331" t="s">
        <v>834</v>
      </c>
      <c r="AD3331">
        <v>2022</v>
      </c>
    </row>
    <row r="3332" spans="1:30" x14ac:dyDescent="0.25">
      <c r="A3332" t="s">
        <v>18</v>
      </c>
      <c r="B3332" t="s">
        <v>28</v>
      </c>
      <c r="C3332" t="s">
        <v>20</v>
      </c>
      <c r="D3332" t="s">
        <v>29</v>
      </c>
      <c r="E3332" t="s">
        <v>114</v>
      </c>
      <c r="F3332" t="s">
        <v>27</v>
      </c>
      <c r="G3332">
        <v>15190357788</v>
      </c>
      <c r="H3332" t="s">
        <v>335</v>
      </c>
      <c r="I3332" t="s">
        <v>33</v>
      </c>
      <c r="J3332">
        <v>112</v>
      </c>
      <c r="K3332">
        <v>1.5</v>
      </c>
      <c r="L3332">
        <v>1</v>
      </c>
      <c r="M3332">
        <v>112</v>
      </c>
      <c r="N3332">
        <v>1.5</v>
      </c>
      <c r="O3332">
        <v>1</v>
      </c>
      <c r="P3332">
        <v>1.5</v>
      </c>
      <c r="Q3332">
        <v>1.5</v>
      </c>
      <c r="R3332" s="1">
        <v>44713</v>
      </c>
      <c r="S3332" t="str">
        <f t="shared" si="260"/>
        <v>SunChips Multigrain - Original</v>
      </c>
      <c r="T3332" t="str">
        <f t="shared" si="261"/>
        <v>Food</v>
      </c>
      <c r="U3332" t="str">
        <f>IF(T3332="Cell is Blank - Dis-regard",_xlfn.XLOOKUP(S3332,'Categroy Lookup'!A:A,'Categroy Lookup'!B:B,"Cell is Blank - Dis-regard"),T3332)</f>
        <v>Food</v>
      </c>
      <c r="V3332" t="b">
        <f t="shared" si="263"/>
        <v>1</v>
      </c>
      <c r="W3332">
        <f t="shared" si="262"/>
        <v>1.5</v>
      </c>
      <c r="X3332" s="8">
        <f t="shared" si="264"/>
        <v>1</v>
      </c>
      <c r="Y3332" t="s">
        <v>502</v>
      </c>
      <c r="Z3332" t="s">
        <v>512</v>
      </c>
      <c r="AB3332" t="s">
        <v>685</v>
      </c>
      <c r="AC3332" t="s">
        <v>834</v>
      </c>
      <c r="AD3332">
        <v>2022</v>
      </c>
    </row>
    <row r="3333" spans="1:30" x14ac:dyDescent="0.25">
      <c r="A3333" t="s">
        <v>18</v>
      </c>
      <c r="B3333" t="s">
        <v>28</v>
      </c>
      <c r="C3333" t="s">
        <v>20</v>
      </c>
      <c r="D3333" t="s">
        <v>29</v>
      </c>
      <c r="E3333" t="s">
        <v>58</v>
      </c>
      <c r="F3333" t="s">
        <v>27</v>
      </c>
      <c r="G3333">
        <v>15190744480</v>
      </c>
      <c r="H3333" t="s">
        <v>335</v>
      </c>
      <c r="I3333" t="s">
        <v>33</v>
      </c>
      <c r="J3333">
        <v>121</v>
      </c>
      <c r="K3333">
        <v>1.5</v>
      </c>
      <c r="L3333">
        <v>1</v>
      </c>
      <c r="M3333">
        <v>121</v>
      </c>
      <c r="N3333">
        <v>1.5</v>
      </c>
      <c r="O3333">
        <v>1</v>
      </c>
      <c r="P3333">
        <v>1.5</v>
      </c>
      <c r="Q3333">
        <v>1.5</v>
      </c>
      <c r="R3333" s="1">
        <v>44713</v>
      </c>
      <c r="S3333" t="str">
        <f t="shared" si="260"/>
        <v>Oreo Mini</v>
      </c>
      <c r="T3333" t="str">
        <f t="shared" si="261"/>
        <v>Food</v>
      </c>
      <c r="U3333" t="str">
        <f>IF(T3333="Cell is Blank - Dis-regard",_xlfn.XLOOKUP(S3333,'Categroy Lookup'!A:A,'Categroy Lookup'!B:B,"Cell is Blank - Dis-regard"),T3333)</f>
        <v>Food</v>
      </c>
      <c r="V3333" t="b">
        <f t="shared" si="263"/>
        <v>1</v>
      </c>
      <c r="W3333">
        <f t="shared" si="262"/>
        <v>1.5</v>
      </c>
      <c r="X3333" s="8">
        <f t="shared" si="264"/>
        <v>1</v>
      </c>
      <c r="Y3333" t="s">
        <v>58</v>
      </c>
      <c r="AB3333" t="s">
        <v>685</v>
      </c>
      <c r="AC3333" t="s">
        <v>834</v>
      </c>
      <c r="AD3333">
        <v>2022</v>
      </c>
    </row>
    <row r="3334" spans="1:30" x14ac:dyDescent="0.25">
      <c r="A3334" t="s">
        <v>18</v>
      </c>
      <c r="B3334" t="s">
        <v>28</v>
      </c>
      <c r="C3334" t="s">
        <v>20</v>
      </c>
      <c r="D3334" t="s">
        <v>29</v>
      </c>
      <c r="E3334" t="s">
        <v>192</v>
      </c>
      <c r="F3334" t="s">
        <v>27</v>
      </c>
      <c r="G3334">
        <v>15190622412</v>
      </c>
      <c r="H3334" t="s">
        <v>335</v>
      </c>
      <c r="I3334" t="s">
        <v>33</v>
      </c>
      <c r="J3334">
        <v>120</v>
      </c>
      <c r="K3334">
        <v>1.5</v>
      </c>
      <c r="L3334">
        <v>1</v>
      </c>
      <c r="M3334">
        <v>120</v>
      </c>
      <c r="N3334">
        <v>1.5</v>
      </c>
      <c r="O3334">
        <v>1</v>
      </c>
      <c r="P3334">
        <v>1.5</v>
      </c>
      <c r="Q3334">
        <v>1.5</v>
      </c>
      <c r="R3334" s="1">
        <v>44713</v>
      </c>
      <c r="S3334" t="str">
        <f t="shared" si="260"/>
        <v>CheezIt - Cheddar Sour Cream and Onion</v>
      </c>
      <c r="T3334" t="str">
        <f t="shared" si="261"/>
        <v>Food</v>
      </c>
      <c r="U3334" t="str">
        <f>IF(T3334="Cell is Blank - Dis-regard",_xlfn.XLOOKUP(S3334,'Categroy Lookup'!A:A,'Categroy Lookup'!B:B,"Cell is Blank - Dis-regard"),T3334)</f>
        <v>Food</v>
      </c>
      <c r="V3334" t="b">
        <f t="shared" si="263"/>
        <v>1</v>
      </c>
      <c r="W3334">
        <f t="shared" si="262"/>
        <v>1.5</v>
      </c>
      <c r="X3334" s="8">
        <f t="shared" si="264"/>
        <v>1</v>
      </c>
      <c r="Y3334" t="s">
        <v>528</v>
      </c>
      <c r="Z3334" t="s">
        <v>570</v>
      </c>
      <c r="AB3334" t="s">
        <v>685</v>
      </c>
      <c r="AC3334" t="s">
        <v>834</v>
      </c>
      <c r="AD3334">
        <v>2022</v>
      </c>
    </row>
    <row r="3335" spans="1:30" x14ac:dyDescent="0.25">
      <c r="A3335" t="s">
        <v>18</v>
      </c>
      <c r="B3335" t="s">
        <v>36</v>
      </c>
      <c r="C3335" t="s">
        <v>37</v>
      </c>
      <c r="D3335" t="s">
        <v>38</v>
      </c>
      <c r="E3335" t="s">
        <v>149</v>
      </c>
      <c r="F3335" t="s">
        <v>27</v>
      </c>
      <c r="G3335">
        <v>15190975600</v>
      </c>
      <c r="H3335" t="s">
        <v>335</v>
      </c>
      <c r="I3335" t="s">
        <v>25</v>
      </c>
      <c r="J3335">
        <v>139</v>
      </c>
      <c r="K3335">
        <v>2</v>
      </c>
      <c r="L3335">
        <v>1</v>
      </c>
      <c r="M3335">
        <v>139</v>
      </c>
      <c r="N3335">
        <v>2</v>
      </c>
      <c r="O3335">
        <v>1</v>
      </c>
      <c r="P3335">
        <v>2</v>
      </c>
      <c r="Q3335">
        <v>2</v>
      </c>
      <c r="R3335" s="1">
        <v>44713</v>
      </c>
      <c r="S3335" t="str">
        <f t="shared" si="260"/>
        <v>Kinder - Bueno - Crispy Creamy Chocolate</v>
      </c>
      <c r="T3335" t="str">
        <f t="shared" si="261"/>
        <v>Food</v>
      </c>
      <c r="U3335" t="str">
        <f>IF(T3335="Cell is Blank - Dis-regard",_xlfn.XLOOKUP(S3335,'Categroy Lookup'!A:A,'Categroy Lookup'!B:B,"Cell is Blank - Dis-regard"),T3335)</f>
        <v>Food</v>
      </c>
      <c r="V3335" t="b">
        <f t="shared" si="263"/>
        <v>1</v>
      </c>
      <c r="W3335">
        <f t="shared" si="262"/>
        <v>2</v>
      </c>
      <c r="X3335" s="8">
        <f t="shared" si="264"/>
        <v>1.3333333333333333</v>
      </c>
      <c r="Y3335" t="s">
        <v>557</v>
      </c>
      <c r="Z3335" t="s">
        <v>558</v>
      </c>
      <c r="AA3335" t="s">
        <v>559</v>
      </c>
      <c r="AB3335" t="s">
        <v>685</v>
      </c>
      <c r="AC3335" t="s">
        <v>834</v>
      </c>
      <c r="AD3335">
        <v>2022</v>
      </c>
    </row>
    <row r="3336" spans="1:30" x14ac:dyDescent="0.25">
      <c r="A3336" t="s">
        <v>18</v>
      </c>
      <c r="B3336" t="s">
        <v>197</v>
      </c>
      <c r="C3336" t="s">
        <v>198</v>
      </c>
      <c r="D3336" t="s">
        <v>199</v>
      </c>
      <c r="E3336" t="s">
        <v>22</v>
      </c>
      <c r="F3336" t="s">
        <v>23</v>
      </c>
      <c r="G3336">
        <v>15191109897</v>
      </c>
      <c r="H3336" t="s">
        <v>335</v>
      </c>
      <c r="I3336" t="s">
        <v>25</v>
      </c>
      <c r="J3336">
        <v>148</v>
      </c>
      <c r="K3336">
        <v>3.5</v>
      </c>
      <c r="L3336">
        <v>1</v>
      </c>
      <c r="M3336">
        <v>148</v>
      </c>
      <c r="N3336">
        <v>3.5</v>
      </c>
      <c r="O3336">
        <v>1</v>
      </c>
      <c r="P3336">
        <v>3.5</v>
      </c>
      <c r="Q3336">
        <v>3.5</v>
      </c>
      <c r="R3336" s="1">
        <v>44713</v>
      </c>
      <c r="S3336" t="str">
        <f t="shared" si="260"/>
        <v>Red Bull - Energy Drink - Sugar Free</v>
      </c>
      <c r="T3336" t="str">
        <f t="shared" si="261"/>
        <v>Carbonated</v>
      </c>
      <c r="U3336" t="str">
        <f>IF(T3336="Cell is Blank - Dis-regard",_xlfn.XLOOKUP(S3336,'Categroy Lookup'!A:A,'Categroy Lookup'!B:B,"Cell is Blank - Dis-regard"),T3336)</f>
        <v>Carbonated</v>
      </c>
      <c r="V3336" t="b">
        <f t="shared" si="263"/>
        <v>1</v>
      </c>
      <c r="W3336">
        <f t="shared" si="262"/>
        <v>3.5</v>
      </c>
      <c r="X3336" s="8">
        <f t="shared" si="264"/>
        <v>2.3333333333333335</v>
      </c>
      <c r="Y3336" t="s">
        <v>466</v>
      </c>
      <c r="Z3336" t="s">
        <v>467</v>
      </c>
      <c r="AA3336" t="s">
        <v>468</v>
      </c>
      <c r="AB3336" t="s">
        <v>685</v>
      </c>
      <c r="AC3336" t="s">
        <v>834</v>
      </c>
      <c r="AD3336">
        <v>2022</v>
      </c>
    </row>
    <row r="3337" spans="1:30" x14ac:dyDescent="0.25">
      <c r="A3337" t="s">
        <v>18</v>
      </c>
      <c r="B3337" t="s">
        <v>197</v>
      </c>
      <c r="C3337" t="s">
        <v>198</v>
      </c>
      <c r="D3337" t="s">
        <v>199</v>
      </c>
      <c r="E3337" t="s">
        <v>304</v>
      </c>
      <c r="F3337" t="s">
        <v>27</v>
      </c>
      <c r="G3337">
        <v>15191117186</v>
      </c>
      <c r="H3337" t="s">
        <v>335</v>
      </c>
      <c r="I3337" t="s">
        <v>25</v>
      </c>
      <c r="J3337">
        <v>122</v>
      </c>
      <c r="K3337">
        <v>1.25</v>
      </c>
      <c r="L3337">
        <v>1</v>
      </c>
      <c r="M3337">
        <v>122</v>
      </c>
      <c r="N3337">
        <v>1.25</v>
      </c>
      <c r="O3337">
        <v>1</v>
      </c>
      <c r="P3337">
        <v>1.25</v>
      </c>
      <c r="Q3337">
        <v>1.25</v>
      </c>
      <c r="R3337" s="1">
        <v>44713</v>
      </c>
      <c r="S3337" t="str">
        <f t="shared" si="260"/>
        <v>Goldfish Baked - Cheddar</v>
      </c>
      <c r="T3337" t="str">
        <f t="shared" si="261"/>
        <v>Food</v>
      </c>
      <c r="U3337" t="str">
        <f>IF(T3337="Cell is Blank - Dis-regard",_xlfn.XLOOKUP(S3337,'Categroy Lookup'!A:A,'Categroy Lookup'!B:B,"Cell is Blank - Dis-regard"),T3337)</f>
        <v>Food</v>
      </c>
      <c r="V3337" t="b">
        <f t="shared" si="263"/>
        <v>1</v>
      </c>
      <c r="W3337">
        <f t="shared" si="262"/>
        <v>1.25</v>
      </c>
      <c r="X3337" s="8">
        <f t="shared" si="264"/>
        <v>0.83333333333333337</v>
      </c>
      <c r="Y3337" t="s">
        <v>628</v>
      </c>
      <c r="Z3337" t="s">
        <v>629</v>
      </c>
      <c r="AB3337" t="s">
        <v>685</v>
      </c>
      <c r="AC3337" t="s">
        <v>834</v>
      </c>
      <c r="AD3337">
        <v>2022</v>
      </c>
    </row>
    <row r="3338" spans="1:30" x14ac:dyDescent="0.25">
      <c r="A3338" t="s">
        <v>18</v>
      </c>
      <c r="B3338" t="s">
        <v>36</v>
      </c>
      <c r="C3338" t="s">
        <v>37</v>
      </c>
      <c r="D3338" t="s">
        <v>38</v>
      </c>
      <c r="E3338" t="s">
        <v>101</v>
      </c>
      <c r="F3338" t="s">
        <v>27</v>
      </c>
      <c r="G3338">
        <v>15191330541</v>
      </c>
      <c r="H3338" t="s">
        <v>335</v>
      </c>
      <c r="I3338" t="s">
        <v>33</v>
      </c>
      <c r="J3338">
        <v>111</v>
      </c>
      <c r="K3338">
        <v>1.5</v>
      </c>
      <c r="L3338">
        <v>1</v>
      </c>
      <c r="M3338">
        <v>111</v>
      </c>
      <c r="N3338">
        <v>1.5</v>
      </c>
      <c r="O3338">
        <v>1</v>
      </c>
      <c r="P3338">
        <v>1.5</v>
      </c>
      <c r="Q3338">
        <v>1.5</v>
      </c>
      <c r="R3338" s="1">
        <v>44713</v>
      </c>
      <c r="S3338" t="str">
        <f t="shared" si="260"/>
        <v>Miss Vickie's Potato Chip - Smokehouse BBQ</v>
      </c>
      <c r="T3338" t="str">
        <f t="shared" si="261"/>
        <v>Food</v>
      </c>
      <c r="U3338" t="str">
        <f>IF(T3338="Cell is Blank - Dis-regard",_xlfn.XLOOKUP(S3338,'Categroy Lookup'!A:A,'Categroy Lookup'!B:B,"Cell is Blank - Dis-regard"),T3338)</f>
        <v>Food</v>
      </c>
      <c r="V3338" t="b">
        <f t="shared" si="263"/>
        <v>1</v>
      </c>
      <c r="W3338">
        <f t="shared" si="262"/>
        <v>1.5</v>
      </c>
      <c r="X3338" s="8">
        <f t="shared" si="264"/>
        <v>1</v>
      </c>
      <c r="Y3338" t="s">
        <v>473</v>
      </c>
      <c r="Z3338" t="s">
        <v>530</v>
      </c>
      <c r="AB3338" t="s">
        <v>685</v>
      </c>
      <c r="AC3338" t="s">
        <v>834</v>
      </c>
      <c r="AD3338">
        <v>2022</v>
      </c>
    </row>
    <row r="3339" spans="1:30" x14ac:dyDescent="0.25">
      <c r="A3339" t="s">
        <v>18</v>
      </c>
      <c r="B3339" t="s">
        <v>40</v>
      </c>
      <c r="C3339" t="s">
        <v>41</v>
      </c>
      <c r="D3339" t="s">
        <v>42</v>
      </c>
      <c r="E3339" t="s">
        <v>48</v>
      </c>
      <c r="F3339" t="s">
        <v>27</v>
      </c>
      <c r="G3339">
        <v>15191404825</v>
      </c>
      <c r="H3339" t="s">
        <v>335</v>
      </c>
      <c r="I3339" t="s">
        <v>25</v>
      </c>
      <c r="J3339">
        <v>134</v>
      </c>
      <c r="K3339">
        <v>2</v>
      </c>
      <c r="L3339">
        <v>1</v>
      </c>
      <c r="M3339">
        <v>134</v>
      </c>
      <c r="N3339">
        <v>2</v>
      </c>
      <c r="O3339">
        <v>1</v>
      </c>
      <c r="P3339">
        <v>2</v>
      </c>
      <c r="Q3339">
        <v>4.5</v>
      </c>
      <c r="R3339" s="1">
        <v>44713</v>
      </c>
      <c r="S3339" t="str">
        <f t="shared" si="260"/>
        <v>KitKat - Crisp Wafers</v>
      </c>
      <c r="T3339" t="str">
        <f t="shared" si="261"/>
        <v>Food</v>
      </c>
      <c r="U3339" t="str">
        <f>IF(T3339="Cell is Blank - Dis-regard",_xlfn.XLOOKUP(S3339,'Categroy Lookup'!A:A,'Categroy Lookup'!B:B,"Cell is Blank - Dis-regard"),T3339)</f>
        <v>Food</v>
      </c>
      <c r="V3339" t="b">
        <f t="shared" si="263"/>
        <v>1</v>
      </c>
      <c r="W3339">
        <f t="shared" si="262"/>
        <v>2</v>
      </c>
      <c r="X3339" s="8">
        <f t="shared" si="264"/>
        <v>1.3333333333333333</v>
      </c>
      <c r="Y3339" t="s">
        <v>482</v>
      </c>
      <c r="Z3339" t="s">
        <v>483</v>
      </c>
      <c r="AB3339" t="s">
        <v>685</v>
      </c>
      <c r="AC3339" t="s">
        <v>834</v>
      </c>
      <c r="AD3339">
        <v>2022</v>
      </c>
    </row>
    <row r="3340" spans="1:30" x14ac:dyDescent="0.25">
      <c r="A3340" t="s">
        <v>18</v>
      </c>
      <c r="B3340" t="s">
        <v>40</v>
      </c>
      <c r="C3340" t="s">
        <v>41</v>
      </c>
      <c r="D3340" t="s">
        <v>42</v>
      </c>
      <c r="E3340" t="s">
        <v>165</v>
      </c>
      <c r="F3340" t="s">
        <v>31</v>
      </c>
      <c r="G3340">
        <v>15191404825</v>
      </c>
      <c r="H3340" t="s">
        <v>335</v>
      </c>
      <c r="I3340" t="s">
        <v>25</v>
      </c>
      <c r="J3340">
        <v>147</v>
      </c>
      <c r="K3340">
        <v>2.5</v>
      </c>
      <c r="L3340">
        <v>1</v>
      </c>
      <c r="M3340">
        <v>147</v>
      </c>
      <c r="N3340">
        <v>2.5</v>
      </c>
      <c r="O3340">
        <v>1</v>
      </c>
      <c r="P3340">
        <v>2.5</v>
      </c>
      <c r="Q3340">
        <v>4.5</v>
      </c>
      <c r="R3340" s="1">
        <v>44713</v>
      </c>
      <c r="S3340" t="str">
        <f t="shared" si="260"/>
        <v>Snapple Tea - Raspberry</v>
      </c>
      <c r="T3340" t="str">
        <f t="shared" si="261"/>
        <v>Non Carbonated</v>
      </c>
      <c r="U3340" t="str">
        <f>IF(T3340="Cell is Blank - Dis-regard",_xlfn.XLOOKUP(S3340,'Categroy Lookup'!A:A,'Categroy Lookup'!B:B,"Cell is Blank - Dis-regard"),T3340)</f>
        <v>Non Carbonated</v>
      </c>
      <c r="V3340" t="b">
        <f t="shared" si="263"/>
        <v>1</v>
      </c>
      <c r="W3340">
        <f t="shared" si="262"/>
        <v>2.5</v>
      </c>
      <c r="X3340" s="8">
        <f t="shared" si="264"/>
        <v>1.6666666666666667</v>
      </c>
      <c r="Y3340" t="s">
        <v>564</v>
      </c>
      <c r="Z3340" t="s">
        <v>508</v>
      </c>
      <c r="AB3340" t="s">
        <v>685</v>
      </c>
      <c r="AC3340" t="s">
        <v>834</v>
      </c>
      <c r="AD3340">
        <v>2022</v>
      </c>
    </row>
    <row r="3341" spans="1:30" x14ac:dyDescent="0.25">
      <c r="A3341" t="s">
        <v>18</v>
      </c>
      <c r="B3341" t="s">
        <v>197</v>
      </c>
      <c r="C3341" t="s">
        <v>198</v>
      </c>
      <c r="D3341" t="s">
        <v>199</v>
      </c>
      <c r="E3341" t="s">
        <v>149</v>
      </c>
      <c r="F3341" t="s">
        <v>27</v>
      </c>
      <c r="G3341">
        <v>15191979079</v>
      </c>
      <c r="H3341" t="s">
        <v>335</v>
      </c>
      <c r="I3341" t="s">
        <v>33</v>
      </c>
      <c r="J3341">
        <v>135</v>
      </c>
      <c r="K3341">
        <v>2</v>
      </c>
      <c r="L3341">
        <v>1</v>
      </c>
      <c r="M3341">
        <v>135</v>
      </c>
      <c r="N3341">
        <v>2</v>
      </c>
      <c r="O3341">
        <v>1</v>
      </c>
      <c r="P3341">
        <v>2</v>
      </c>
      <c r="Q3341">
        <v>2</v>
      </c>
      <c r="R3341" s="1">
        <v>44713</v>
      </c>
      <c r="S3341" t="str">
        <f t="shared" si="260"/>
        <v>Kinder - Bueno - Crispy Creamy Chocolate</v>
      </c>
      <c r="T3341" t="str">
        <f t="shared" si="261"/>
        <v>Food</v>
      </c>
      <c r="U3341" t="str">
        <f>IF(T3341="Cell is Blank - Dis-regard",_xlfn.XLOOKUP(S3341,'Categroy Lookup'!A:A,'Categroy Lookup'!B:B,"Cell is Blank - Dis-regard"),T3341)</f>
        <v>Food</v>
      </c>
      <c r="V3341" t="b">
        <f t="shared" si="263"/>
        <v>1</v>
      </c>
      <c r="W3341">
        <f t="shared" si="262"/>
        <v>2</v>
      </c>
      <c r="X3341" s="8">
        <f t="shared" si="264"/>
        <v>1.3333333333333333</v>
      </c>
      <c r="Y3341" t="s">
        <v>557</v>
      </c>
      <c r="Z3341" t="s">
        <v>558</v>
      </c>
      <c r="AA3341" t="s">
        <v>559</v>
      </c>
      <c r="AB3341" t="s">
        <v>685</v>
      </c>
      <c r="AC3341" t="s">
        <v>834</v>
      </c>
      <c r="AD3341">
        <v>2022</v>
      </c>
    </row>
    <row r="3342" spans="1:30" x14ac:dyDescent="0.25">
      <c r="A3342" t="s">
        <v>18</v>
      </c>
      <c r="B3342" t="s">
        <v>197</v>
      </c>
      <c r="C3342" t="s">
        <v>198</v>
      </c>
      <c r="D3342" t="s">
        <v>199</v>
      </c>
      <c r="E3342" t="s">
        <v>155</v>
      </c>
      <c r="F3342" t="s">
        <v>27</v>
      </c>
      <c r="G3342">
        <v>15191979270</v>
      </c>
      <c r="H3342" t="s">
        <v>335</v>
      </c>
      <c r="I3342" t="s">
        <v>25</v>
      </c>
      <c r="J3342">
        <v>125</v>
      </c>
      <c r="K3342">
        <v>1.25</v>
      </c>
      <c r="L3342">
        <v>1</v>
      </c>
      <c r="M3342">
        <v>125</v>
      </c>
      <c r="N3342">
        <v>1.25</v>
      </c>
      <c r="O3342">
        <v>1</v>
      </c>
      <c r="P3342">
        <v>1.25</v>
      </c>
      <c r="Q3342">
        <v>1.25</v>
      </c>
      <c r="R3342" s="1">
        <v>44713</v>
      </c>
      <c r="S3342" t="str">
        <f t="shared" si="260"/>
        <v>Belvita Snack Packs - Blueberry</v>
      </c>
      <c r="T3342" t="str">
        <f t="shared" si="261"/>
        <v>Food</v>
      </c>
      <c r="U3342" t="str">
        <f>IF(T3342="Cell is Blank - Dis-regard",_xlfn.XLOOKUP(S3342,'Categroy Lookup'!A:A,'Categroy Lookup'!B:B,"Cell is Blank - Dis-regard"),T3342)</f>
        <v>Food</v>
      </c>
      <c r="V3342" t="b">
        <f t="shared" si="263"/>
        <v>1</v>
      </c>
      <c r="W3342">
        <f t="shared" si="262"/>
        <v>1.25</v>
      </c>
      <c r="X3342" s="8">
        <f t="shared" si="264"/>
        <v>0.83333333333333337</v>
      </c>
      <c r="Y3342" t="s">
        <v>560</v>
      </c>
      <c r="Z3342" t="s">
        <v>539</v>
      </c>
      <c r="AB3342" t="s">
        <v>685</v>
      </c>
      <c r="AC3342" t="s">
        <v>834</v>
      </c>
      <c r="AD3342">
        <v>2022</v>
      </c>
    </row>
    <row r="3343" spans="1:30" x14ac:dyDescent="0.25">
      <c r="A3343" t="s">
        <v>18</v>
      </c>
      <c r="B3343" t="s">
        <v>40</v>
      </c>
      <c r="C3343" t="s">
        <v>41</v>
      </c>
      <c r="D3343" t="s">
        <v>42</v>
      </c>
      <c r="E3343" t="s">
        <v>165</v>
      </c>
      <c r="F3343" t="s">
        <v>31</v>
      </c>
      <c r="G3343">
        <v>15191991604</v>
      </c>
      <c r="H3343" t="s">
        <v>335</v>
      </c>
      <c r="I3343" t="s">
        <v>33</v>
      </c>
      <c r="J3343">
        <v>147</v>
      </c>
      <c r="K3343">
        <v>2.5</v>
      </c>
      <c r="L3343">
        <v>1</v>
      </c>
      <c r="M3343">
        <v>147</v>
      </c>
      <c r="N3343">
        <v>2.5</v>
      </c>
      <c r="O3343">
        <v>1</v>
      </c>
      <c r="P3343">
        <v>2.5</v>
      </c>
      <c r="Q3343">
        <v>2.5</v>
      </c>
      <c r="R3343" s="1">
        <v>44713</v>
      </c>
      <c r="S3343" t="str">
        <f t="shared" si="260"/>
        <v>Snapple Tea - Raspberry</v>
      </c>
      <c r="T3343" t="str">
        <f t="shared" si="261"/>
        <v>Non Carbonated</v>
      </c>
      <c r="U3343" t="str">
        <f>IF(T3343="Cell is Blank - Dis-regard",_xlfn.XLOOKUP(S3343,'Categroy Lookup'!A:A,'Categroy Lookup'!B:B,"Cell is Blank - Dis-regard"),T3343)</f>
        <v>Non Carbonated</v>
      </c>
      <c r="V3343" t="b">
        <f t="shared" si="263"/>
        <v>1</v>
      </c>
      <c r="W3343">
        <f t="shared" si="262"/>
        <v>2.5</v>
      </c>
      <c r="X3343" s="8">
        <f t="shared" si="264"/>
        <v>1.6666666666666667</v>
      </c>
      <c r="Y3343" t="s">
        <v>564</v>
      </c>
      <c r="Z3343" t="s">
        <v>508</v>
      </c>
      <c r="AB3343" t="s">
        <v>685</v>
      </c>
      <c r="AC3343" t="s">
        <v>834</v>
      </c>
      <c r="AD3343">
        <v>2022</v>
      </c>
    </row>
    <row r="3344" spans="1:30" x14ac:dyDescent="0.25">
      <c r="A3344" t="s">
        <v>18</v>
      </c>
      <c r="B3344" t="s">
        <v>40</v>
      </c>
      <c r="C3344" t="s">
        <v>41</v>
      </c>
      <c r="D3344" t="s">
        <v>42</v>
      </c>
      <c r="E3344" t="s">
        <v>45</v>
      </c>
      <c r="F3344" t="s">
        <v>31</v>
      </c>
      <c r="G3344">
        <v>15191998871</v>
      </c>
      <c r="H3344" t="s">
        <v>335</v>
      </c>
      <c r="I3344" t="s">
        <v>33</v>
      </c>
      <c r="J3344">
        <v>143</v>
      </c>
      <c r="K3344">
        <v>2.5</v>
      </c>
      <c r="L3344">
        <v>1</v>
      </c>
      <c r="M3344">
        <v>143</v>
      </c>
      <c r="N3344">
        <v>2.5</v>
      </c>
      <c r="O3344">
        <v>1</v>
      </c>
      <c r="P3344">
        <v>2.5</v>
      </c>
      <c r="Q3344">
        <v>2.5</v>
      </c>
      <c r="R3344" s="1">
        <v>44713</v>
      </c>
      <c r="S3344" t="str">
        <f t="shared" si="260"/>
        <v>Snapple Diet Tea - Lemon</v>
      </c>
      <c r="T3344" t="str">
        <f t="shared" si="261"/>
        <v>Non Carbonated</v>
      </c>
      <c r="U3344" t="str">
        <f>IF(T3344="Cell is Blank - Dis-regard",_xlfn.XLOOKUP(S3344,'Categroy Lookup'!A:A,'Categroy Lookup'!B:B,"Cell is Blank - Dis-regard"),T3344)</f>
        <v>Non Carbonated</v>
      </c>
      <c r="V3344" t="b">
        <f t="shared" si="263"/>
        <v>1</v>
      </c>
      <c r="W3344">
        <f t="shared" si="262"/>
        <v>2.5</v>
      </c>
      <c r="X3344" s="8">
        <f t="shared" si="264"/>
        <v>1.6666666666666667</v>
      </c>
      <c r="Y3344" t="s">
        <v>478</v>
      </c>
      <c r="Z3344" t="s">
        <v>479</v>
      </c>
      <c r="AB3344" t="s">
        <v>685</v>
      </c>
      <c r="AC3344" t="s">
        <v>834</v>
      </c>
      <c r="AD3344">
        <v>2022</v>
      </c>
    </row>
    <row r="3345" spans="1:30" x14ac:dyDescent="0.25">
      <c r="A3345" t="s">
        <v>18</v>
      </c>
      <c r="B3345" t="s">
        <v>197</v>
      </c>
      <c r="C3345" t="s">
        <v>198</v>
      </c>
      <c r="D3345" t="s">
        <v>199</v>
      </c>
      <c r="E3345" t="s">
        <v>104</v>
      </c>
      <c r="F3345" t="s">
        <v>27</v>
      </c>
      <c r="G3345">
        <v>15192145437</v>
      </c>
      <c r="H3345" t="s">
        <v>335</v>
      </c>
      <c r="I3345" t="s">
        <v>33</v>
      </c>
      <c r="J3345">
        <v>124</v>
      </c>
      <c r="K3345">
        <v>1.25</v>
      </c>
      <c r="L3345">
        <v>1</v>
      </c>
      <c r="M3345">
        <v>124</v>
      </c>
      <c r="N3345">
        <v>1.25</v>
      </c>
      <c r="O3345">
        <v>1</v>
      </c>
      <c r="P3345">
        <v>1.25</v>
      </c>
      <c r="Q3345">
        <v>1.25</v>
      </c>
      <c r="R3345" s="1">
        <v>44713</v>
      </c>
      <c r="S3345" t="str">
        <f t="shared" si="260"/>
        <v>CheezIt - White Cheddar</v>
      </c>
      <c r="T3345" t="str">
        <f t="shared" si="261"/>
        <v>Food</v>
      </c>
      <c r="U3345" t="str">
        <f>IF(T3345="Cell is Blank - Dis-regard",_xlfn.XLOOKUP(S3345,'Categroy Lookup'!A:A,'Categroy Lookup'!B:B,"Cell is Blank - Dis-regard"),T3345)</f>
        <v>Food</v>
      </c>
      <c r="V3345" t="b">
        <f t="shared" si="263"/>
        <v>1</v>
      </c>
      <c r="W3345">
        <f t="shared" si="262"/>
        <v>1.25</v>
      </c>
      <c r="X3345" s="8">
        <f t="shared" si="264"/>
        <v>0.83333333333333337</v>
      </c>
      <c r="Y3345" t="s">
        <v>528</v>
      </c>
      <c r="Z3345" t="s">
        <v>532</v>
      </c>
      <c r="AB3345" t="s">
        <v>685</v>
      </c>
      <c r="AC3345" t="s">
        <v>834</v>
      </c>
      <c r="AD3345">
        <v>2022</v>
      </c>
    </row>
    <row r="3346" spans="1:30" x14ac:dyDescent="0.25">
      <c r="A3346" t="s">
        <v>18</v>
      </c>
      <c r="B3346" t="s">
        <v>197</v>
      </c>
      <c r="C3346" t="s">
        <v>198</v>
      </c>
      <c r="D3346" t="s">
        <v>199</v>
      </c>
      <c r="E3346" t="s">
        <v>250</v>
      </c>
      <c r="F3346" t="s">
        <v>27</v>
      </c>
      <c r="G3346">
        <v>15192146878</v>
      </c>
      <c r="H3346" t="s">
        <v>335</v>
      </c>
      <c r="I3346" t="s">
        <v>33</v>
      </c>
      <c r="J3346">
        <v>110</v>
      </c>
      <c r="K3346">
        <v>1.5</v>
      </c>
      <c r="L3346">
        <v>1</v>
      </c>
      <c r="M3346">
        <v>110</v>
      </c>
      <c r="N3346">
        <v>1.5</v>
      </c>
      <c r="O3346">
        <v>1</v>
      </c>
      <c r="P3346">
        <v>1.5</v>
      </c>
      <c r="Q3346">
        <v>1.5</v>
      </c>
      <c r="R3346" s="1">
        <v>44713</v>
      </c>
      <c r="S3346" t="str">
        <f t="shared" si="260"/>
        <v>Pop Corners - Kettle Corn</v>
      </c>
      <c r="T3346" t="str">
        <f t="shared" si="261"/>
        <v>Food</v>
      </c>
      <c r="U3346" t="str">
        <f>IF(T3346="Cell is Blank - Dis-regard",_xlfn.XLOOKUP(S3346,'Categroy Lookup'!A:A,'Categroy Lookup'!B:B,"Cell is Blank - Dis-regard"),T3346)</f>
        <v>Food</v>
      </c>
      <c r="V3346" t="b">
        <f t="shared" si="263"/>
        <v>1</v>
      </c>
      <c r="W3346">
        <f t="shared" si="262"/>
        <v>1.5</v>
      </c>
      <c r="X3346" s="8">
        <f t="shared" si="264"/>
        <v>1</v>
      </c>
      <c r="Y3346" t="s">
        <v>606</v>
      </c>
      <c r="Z3346" t="s">
        <v>607</v>
      </c>
      <c r="AB3346" t="s">
        <v>685</v>
      </c>
      <c r="AC3346" t="s">
        <v>834</v>
      </c>
      <c r="AD3346">
        <v>2022</v>
      </c>
    </row>
    <row r="3347" spans="1:30" x14ac:dyDescent="0.25">
      <c r="A3347" t="s">
        <v>18</v>
      </c>
      <c r="B3347" t="s">
        <v>197</v>
      </c>
      <c r="C3347" t="s">
        <v>198</v>
      </c>
      <c r="D3347" t="s">
        <v>199</v>
      </c>
      <c r="E3347" t="s">
        <v>104</v>
      </c>
      <c r="F3347" t="s">
        <v>27</v>
      </c>
      <c r="G3347">
        <v>15192154246</v>
      </c>
      <c r="H3347" t="s">
        <v>335</v>
      </c>
      <c r="I3347" t="s">
        <v>33</v>
      </c>
      <c r="J3347">
        <v>124</v>
      </c>
      <c r="K3347">
        <v>1.25</v>
      </c>
      <c r="L3347">
        <v>1</v>
      </c>
      <c r="M3347">
        <v>124</v>
      </c>
      <c r="N3347">
        <v>1.25</v>
      </c>
      <c r="O3347">
        <v>1</v>
      </c>
      <c r="P3347">
        <v>1.25</v>
      </c>
      <c r="Q3347">
        <v>1.25</v>
      </c>
      <c r="R3347" s="1">
        <v>44713</v>
      </c>
      <c r="S3347" t="str">
        <f t="shared" si="260"/>
        <v>CheezIt - White Cheddar</v>
      </c>
      <c r="T3347" t="str">
        <f t="shared" si="261"/>
        <v>Food</v>
      </c>
      <c r="U3347" t="str">
        <f>IF(T3347="Cell is Blank - Dis-regard",_xlfn.XLOOKUP(S3347,'Categroy Lookup'!A:A,'Categroy Lookup'!B:B,"Cell is Blank - Dis-regard"),T3347)</f>
        <v>Food</v>
      </c>
      <c r="V3347" t="b">
        <f t="shared" si="263"/>
        <v>1</v>
      </c>
      <c r="W3347">
        <f t="shared" si="262"/>
        <v>1.25</v>
      </c>
      <c r="X3347" s="8">
        <f t="shared" si="264"/>
        <v>0.83333333333333337</v>
      </c>
      <c r="Y3347" t="s">
        <v>528</v>
      </c>
      <c r="Z3347" t="s">
        <v>532</v>
      </c>
      <c r="AB3347" t="s">
        <v>685</v>
      </c>
      <c r="AC3347" t="s">
        <v>834</v>
      </c>
      <c r="AD3347">
        <v>2022</v>
      </c>
    </row>
    <row r="3348" spans="1:30" x14ac:dyDescent="0.25">
      <c r="A3348" t="s">
        <v>18</v>
      </c>
      <c r="B3348" t="s">
        <v>197</v>
      </c>
      <c r="C3348" t="s">
        <v>198</v>
      </c>
      <c r="D3348" t="s">
        <v>199</v>
      </c>
      <c r="E3348" t="s">
        <v>45</v>
      </c>
      <c r="F3348" t="s">
        <v>31</v>
      </c>
      <c r="G3348">
        <v>15192159754</v>
      </c>
      <c r="H3348" t="s">
        <v>335</v>
      </c>
      <c r="I3348" t="s">
        <v>33</v>
      </c>
      <c r="J3348">
        <v>143</v>
      </c>
      <c r="K3348">
        <v>2.5</v>
      </c>
      <c r="L3348">
        <v>1</v>
      </c>
      <c r="M3348">
        <v>143</v>
      </c>
      <c r="N3348">
        <v>2.5</v>
      </c>
      <c r="O3348">
        <v>1</v>
      </c>
      <c r="P3348">
        <v>2.5</v>
      </c>
      <c r="Q3348">
        <v>2.5</v>
      </c>
      <c r="R3348" s="1">
        <v>44713</v>
      </c>
      <c r="S3348" t="str">
        <f t="shared" si="260"/>
        <v>Snapple Diet Tea - Lemon</v>
      </c>
      <c r="T3348" t="str">
        <f t="shared" si="261"/>
        <v>Non Carbonated</v>
      </c>
      <c r="U3348" t="str">
        <f>IF(T3348="Cell is Blank - Dis-regard",_xlfn.XLOOKUP(S3348,'Categroy Lookup'!A:A,'Categroy Lookup'!B:B,"Cell is Blank - Dis-regard"),T3348)</f>
        <v>Non Carbonated</v>
      </c>
      <c r="V3348" t="b">
        <f t="shared" si="263"/>
        <v>1</v>
      </c>
      <c r="W3348">
        <f t="shared" si="262"/>
        <v>2.5</v>
      </c>
      <c r="X3348" s="8">
        <f t="shared" si="264"/>
        <v>1.6666666666666667</v>
      </c>
      <c r="Y3348" t="s">
        <v>478</v>
      </c>
      <c r="Z3348" t="s">
        <v>479</v>
      </c>
      <c r="AB3348" t="s">
        <v>685</v>
      </c>
      <c r="AC3348" t="s">
        <v>834</v>
      </c>
      <c r="AD3348">
        <v>2022</v>
      </c>
    </row>
    <row r="3349" spans="1:30" x14ac:dyDescent="0.25">
      <c r="A3349" t="s">
        <v>18</v>
      </c>
      <c r="B3349" t="s">
        <v>197</v>
      </c>
      <c r="C3349" t="s">
        <v>198</v>
      </c>
      <c r="D3349" t="s">
        <v>199</v>
      </c>
      <c r="E3349" t="s">
        <v>250</v>
      </c>
      <c r="F3349" t="s">
        <v>27</v>
      </c>
      <c r="G3349">
        <v>15192161743</v>
      </c>
      <c r="H3349" t="s">
        <v>335</v>
      </c>
      <c r="I3349" t="s">
        <v>33</v>
      </c>
      <c r="J3349">
        <v>110</v>
      </c>
      <c r="K3349">
        <v>1.5</v>
      </c>
      <c r="L3349">
        <v>1</v>
      </c>
      <c r="M3349">
        <v>110</v>
      </c>
      <c r="N3349">
        <v>1.5</v>
      </c>
      <c r="O3349">
        <v>1</v>
      </c>
      <c r="P3349">
        <v>1.5</v>
      </c>
      <c r="Q3349">
        <v>1.5</v>
      </c>
      <c r="R3349" s="1">
        <v>44713</v>
      </c>
      <c r="S3349" t="str">
        <f t="shared" si="260"/>
        <v>Pop Corners - Kettle Corn</v>
      </c>
      <c r="T3349" t="str">
        <f t="shared" si="261"/>
        <v>Food</v>
      </c>
      <c r="U3349" t="str">
        <f>IF(T3349="Cell is Blank - Dis-regard",_xlfn.XLOOKUP(S3349,'Categroy Lookup'!A:A,'Categroy Lookup'!B:B,"Cell is Blank - Dis-regard"),T3349)</f>
        <v>Food</v>
      </c>
      <c r="V3349" t="b">
        <f t="shared" si="263"/>
        <v>1</v>
      </c>
      <c r="W3349">
        <f t="shared" si="262"/>
        <v>1.5</v>
      </c>
      <c r="X3349" s="8">
        <f t="shared" si="264"/>
        <v>1</v>
      </c>
      <c r="Y3349" t="s">
        <v>606</v>
      </c>
      <c r="Z3349" t="s">
        <v>607</v>
      </c>
      <c r="AB3349" t="s">
        <v>685</v>
      </c>
      <c r="AC3349" t="s">
        <v>834</v>
      </c>
      <c r="AD3349">
        <v>2022</v>
      </c>
    </row>
    <row r="3350" spans="1:30" x14ac:dyDescent="0.25">
      <c r="A3350" t="s">
        <v>18</v>
      </c>
      <c r="B3350" t="s">
        <v>197</v>
      </c>
      <c r="C3350" t="s">
        <v>198</v>
      </c>
      <c r="D3350" t="s">
        <v>199</v>
      </c>
      <c r="E3350" t="s">
        <v>45</v>
      </c>
      <c r="F3350" t="s">
        <v>31</v>
      </c>
      <c r="G3350">
        <v>15192169569</v>
      </c>
      <c r="H3350" t="s">
        <v>335</v>
      </c>
      <c r="I3350" t="s">
        <v>33</v>
      </c>
      <c r="J3350">
        <v>143</v>
      </c>
      <c r="K3350">
        <v>2.5</v>
      </c>
      <c r="L3350">
        <v>1</v>
      </c>
      <c r="M3350">
        <v>143</v>
      </c>
      <c r="N3350">
        <v>2.5</v>
      </c>
      <c r="O3350">
        <v>1</v>
      </c>
      <c r="P3350">
        <v>2.5</v>
      </c>
      <c r="Q3350">
        <v>2.5</v>
      </c>
      <c r="R3350" s="1">
        <v>44713</v>
      </c>
      <c r="S3350" t="str">
        <f t="shared" si="260"/>
        <v>Snapple Diet Tea - Lemon</v>
      </c>
      <c r="T3350" t="str">
        <f t="shared" si="261"/>
        <v>Non Carbonated</v>
      </c>
      <c r="U3350" t="str">
        <f>IF(T3350="Cell is Blank - Dis-regard",_xlfn.XLOOKUP(S3350,'Categroy Lookup'!A:A,'Categroy Lookup'!B:B,"Cell is Blank - Dis-regard"),T3350)</f>
        <v>Non Carbonated</v>
      </c>
      <c r="V3350" t="b">
        <f t="shared" si="263"/>
        <v>1</v>
      </c>
      <c r="W3350">
        <f t="shared" si="262"/>
        <v>2.5</v>
      </c>
      <c r="X3350" s="8">
        <f t="shared" si="264"/>
        <v>1.6666666666666667</v>
      </c>
      <c r="Y3350" t="s">
        <v>478</v>
      </c>
      <c r="Z3350" t="s">
        <v>479</v>
      </c>
      <c r="AB3350" t="s">
        <v>685</v>
      </c>
      <c r="AC3350" t="s">
        <v>834</v>
      </c>
      <c r="AD3350">
        <v>2022</v>
      </c>
    </row>
    <row r="3351" spans="1:30" x14ac:dyDescent="0.25">
      <c r="A3351" t="s">
        <v>18</v>
      </c>
      <c r="B3351" t="s">
        <v>197</v>
      </c>
      <c r="C3351" t="s">
        <v>198</v>
      </c>
      <c r="D3351" t="s">
        <v>199</v>
      </c>
      <c r="E3351" t="s">
        <v>72</v>
      </c>
      <c r="F3351" t="s">
        <v>55</v>
      </c>
      <c r="G3351">
        <v>15192175335</v>
      </c>
      <c r="H3351" t="s">
        <v>335</v>
      </c>
      <c r="I3351" t="s">
        <v>33</v>
      </c>
      <c r="J3351">
        <v>144</v>
      </c>
      <c r="K3351">
        <v>1.5</v>
      </c>
      <c r="L3351">
        <v>1</v>
      </c>
      <c r="M3351">
        <v>144</v>
      </c>
      <c r="N3351">
        <v>1.5</v>
      </c>
      <c r="O3351">
        <v>1</v>
      </c>
      <c r="P3351">
        <v>1.5</v>
      </c>
      <c r="Q3351">
        <v>1.5</v>
      </c>
      <c r="R3351" s="1">
        <v>44713</v>
      </c>
      <c r="S3351" t="str">
        <f t="shared" si="260"/>
        <v>Poland Springs Water</v>
      </c>
      <c r="T3351" t="str">
        <f t="shared" si="261"/>
        <v>Water</v>
      </c>
      <c r="U3351" t="str">
        <f>IF(T3351="Cell is Blank - Dis-regard",_xlfn.XLOOKUP(S3351,'Categroy Lookup'!A:A,'Categroy Lookup'!B:B,"Cell is Blank - Dis-regard"),T3351)</f>
        <v>Water</v>
      </c>
      <c r="V3351" t="b">
        <f t="shared" si="263"/>
        <v>1</v>
      </c>
      <c r="W3351">
        <f t="shared" si="262"/>
        <v>1.5</v>
      </c>
      <c r="X3351" s="8">
        <f t="shared" si="264"/>
        <v>1</v>
      </c>
      <c r="Y3351" t="s">
        <v>72</v>
      </c>
      <c r="AB3351" t="s">
        <v>685</v>
      </c>
      <c r="AC3351" t="s">
        <v>834</v>
      </c>
      <c r="AD3351">
        <v>2022</v>
      </c>
    </row>
    <row r="3352" spans="1:30" x14ac:dyDescent="0.25">
      <c r="A3352" t="s">
        <v>18</v>
      </c>
      <c r="B3352" t="s">
        <v>197</v>
      </c>
      <c r="C3352" t="s">
        <v>198</v>
      </c>
      <c r="D3352" t="s">
        <v>199</v>
      </c>
      <c r="E3352" t="s">
        <v>104</v>
      </c>
      <c r="F3352" t="s">
        <v>27</v>
      </c>
      <c r="G3352">
        <v>15192248782</v>
      </c>
      <c r="H3352" t="s">
        <v>335</v>
      </c>
      <c r="I3352" t="s">
        <v>33</v>
      </c>
      <c r="J3352">
        <v>124</v>
      </c>
      <c r="K3352">
        <v>1.25</v>
      </c>
      <c r="L3352">
        <v>1</v>
      </c>
      <c r="M3352">
        <v>124</v>
      </c>
      <c r="N3352">
        <v>1.25</v>
      </c>
      <c r="O3352">
        <v>1</v>
      </c>
      <c r="P3352">
        <v>1.25</v>
      </c>
      <c r="Q3352">
        <v>1.25</v>
      </c>
      <c r="R3352" s="1">
        <v>44713</v>
      </c>
      <c r="S3352" t="str">
        <f t="shared" si="260"/>
        <v>CheezIt - White Cheddar</v>
      </c>
      <c r="T3352" t="str">
        <f t="shared" si="261"/>
        <v>Food</v>
      </c>
      <c r="U3352" t="str">
        <f>IF(T3352="Cell is Blank - Dis-regard",_xlfn.XLOOKUP(S3352,'Categroy Lookup'!A:A,'Categroy Lookup'!B:B,"Cell is Blank - Dis-regard"),T3352)</f>
        <v>Food</v>
      </c>
      <c r="V3352" t="b">
        <f t="shared" si="263"/>
        <v>1</v>
      </c>
      <c r="W3352">
        <f t="shared" si="262"/>
        <v>1.25</v>
      </c>
      <c r="X3352" s="8">
        <f t="shared" si="264"/>
        <v>0.83333333333333337</v>
      </c>
      <c r="Y3352" t="s">
        <v>528</v>
      </c>
      <c r="Z3352" t="s">
        <v>532</v>
      </c>
      <c r="AB3352" t="s">
        <v>685</v>
      </c>
      <c r="AC3352" t="s">
        <v>834</v>
      </c>
      <c r="AD3352">
        <v>2022</v>
      </c>
    </row>
    <row r="3353" spans="1:30" x14ac:dyDescent="0.25">
      <c r="A3353" t="s">
        <v>18</v>
      </c>
      <c r="B3353" t="s">
        <v>197</v>
      </c>
      <c r="C3353" t="s">
        <v>198</v>
      </c>
      <c r="D3353" t="s">
        <v>199</v>
      </c>
      <c r="E3353" t="s">
        <v>79</v>
      </c>
      <c r="F3353" t="s">
        <v>27</v>
      </c>
      <c r="G3353">
        <v>15192439378</v>
      </c>
      <c r="H3353" t="s">
        <v>335</v>
      </c>
      <c r="I3353" t="s">
        <v>33</v>
      </c>
      <c r="J3353">
        <v>112</v>
      </c>
      <c r="K3353">
        <v>1.5</v>
      </c>
      <c r="L3353">
        <v>1</v>
      </c>
      <c r="M3353">
        <v>112</v>
      </c>
      <c r="N3353">
        <v>1.5</v>
      </c>
      <c r="O3353">
        <v>1</v>
      </c>
      <c r="P3353">
        <v>1.5</v>
      </c>
      <c r="Q3353">
        <v>1.5</v>
      </c>
      <c r="R3353" s="1">
        <v>44713</v>
      </c>
      <c r="S3353" t="str">
        <f t="shared" si="260"/>
        <v>SunChips Multigrain - Harvest Cheddar</v>
      </c>
      <c r="T3353" t="str">
        <f t="shared" si="261"/>
        <v>Food</v>
      </c>
      <c r="U3353" t="str">
        <f>IF(T3353="Cell is Blank - Dis-regard",_xlfn.XLOOKUP(S3353,'Categroy Lookup'!A:A,'Categroy Lookup'!B:B,"Cell is Blank - Dis-regard"),T3353)</f>
        <v>Food</v>
      </c>
      <c r="V3353" t="b">
        <f t="shared" si="263"/>
        <v>1</v>
      </c>
      <c r="W3353">
        <f t="shared" si="262"/>
        <v>1.5</v>
      </c>
      <c r="X3353" s="8">
        <f t="shared" si="264"/>
        <v>1</v>
      </c>
      <c r="Y3353" t="s">
        <v>502</v>
      </c>
      <c r="Z3353" t="s">
        <v>515</v>
      </c>
      <c r="AB3353" t="s">
        <v>685</v>
      </c>
      <c r="AC3353" t="s">
        <v>834</v>
      </c>
      <c r="AD3353">
        <v>2022</v>
      </c>
    </row>
    <row r="3354" spans="1:30" x14ac:dyDescent="0.25">
      <c r="A3354" t="s">
        <v>18</v>
      </c>
      <c r="B3354" t="s">
        <v>36</v>
      </c>
      <c r="C3354" t="s">
        <v>37</v>
      </c>
      <c r="D3354" t="s">
        <v>38</v>
      </c>
      <c r="E3354" t="s">
        <v>92</v>
      </c>
      <c r="F3354" t="s">
        <v>27</v>
      </c>
      <c r="G3354">
        <v>15192531844</v>
      </c>
      <c r="H3354" t="s">
        <v>335</v>
      </c>
      <c r="I3354" t="s">
        <v>25</v>
      </c>
      <c r="J3354">
        <v>113</v>
      </c>
      <c r="K3354">
        <v>1.5</v>
      </c>
      <c r="L3354">
        <v>1</v>
      </c>
      <c r="M3354">
        <v>113</v>
      </c>
      <c r="N3354">
        <v>1.5</v>
      </c>
      <c r="O3354">
        <v>1</v>
      </c>
      <c r="P3354">
        <v>1.5</v>
      </c>
      <c r="Q3354">
        <v>1.5</v>
      </c>
      <c r="R3354" s="1">
        <v>44713</v>
      </c>
      <c r="S3354" t="str">
        <f t="shared" si="260"/>
        <v>Miss Vickie's Potato Chip - Jalapeno</v>
      </c>
      <c r="T3354" t="str">
        <f t="shared" si="261"/>
        <v>Food</v>
      </c>
      <c r="U3354" t="str">
        <f>IF(T3354="Cell is Blank - Dis-regard",_xlfn.XLOOKUP(S3354,'Categroy Lookup'!A:A,'Categroy Lookup'!B:B,"Cell is Blank - Dis-regard"),T3354)</f>
        <v>Food</v>
      </c>
      <c r="V3354" t="b">
        <f t="shared" si="263"/>
        <v>1</v>
      </c>
      <c r="W3354">
        <f t="shared" si="262"/>
        <v>1.5</v>
      </c>
      <c r="X3354" s="8">
        <f t="shared" si="264"/>
        <v>1</v>
      </c>
      <c r="Y3354" t="s">
        <v>473</v>
      </c>
      <c r="Z3354" t="s">
        <v>523</v>
      </c>
      <c r="AB3354" t="s">
        <v>685</v>
      </c>
      <c r="AC3354" t="s">
        <v>834</v>
      </c>
      <c r="AD3354">
        <v>2022</v>
      </c>
    </row>
    <row r="3355" spans="1:30" x14ac:dyDescent="0.25">
      <c r="A3355" t="s">
        <v>18</v>
      </c>
      <c r="B3355" t="s">
        <v>40</v>
      </c>
      <c r="C3355" t="s">
        <v>41</v>
      </c>
      <c r="D3355" t="s">
        <v>42</v>
      </c>
      <c r="E3355" t="s">
        <v>139</v>
      </c>
      <c r="F3355" t="s">
        <v>27</v>
      </c>
      <c r="G3355">
        <v>15192550015</v>
      </c>
      <c r="H3355" t="s">
        <v>335</v>
      </c>
      <c r="I3355" t="s">
        <v>33</v>
      </c>
      <c r="J3355">
        <v>121</v>
      </c>
      <c r="K3355">
        <v>2</v>
      </c>
      <c r="L3355">
        <v>1</v>
      </c>
      <c r="M3355">
        <v>121</v>
      </c>
      <c r="N3355">
        <v>2</v>
      </c>
      <c r="O3355">
        <v>1</v>
      </c>
      <c r="P3355">
        <v>2</v>
      </c>
      <c r="Q3355">
        <v>2</v>
      </c>
      <c r="R3355" s="1">
        <v>44713</v>
      </c>
      <c r="S3355" t="str">
        <f t="shared" si="260"/>
        <v>Cheetos Flaming Hot Limon Crunchy</v>
      </c>
      <c r="T3355" t="str">
        <f t="shared" si="261"/>
        <v>Food</v>
      </c>
      <c r="U3355" t="str">
        <f>IF(T3355="Cell is Blank - Dis-regard",_xlfn.XLOOKUP(S3355,'Categroy Lookup'!A:A,'Categroy Lookup'!B:B,"Cell is Blank - Dis-regard"),T3355)</f>
        <v>Food</v>
      </c>
      <c r="V3355" t="b">
        <f t="shared" si="263"/>
        <v>1</v>
      </c>
      <c r="W3355">
        <f t="shared" si="262"/>
        <v>2</v>
      </c>
      <c r="X3355" s="8">
        <f t="shared" si="264"/>
        <v>1.3333333333333333</v>
      </c>
      <c r="Y3355" t="s">
        <v>139</v>
      </c>
      <c r="AB3355" t="s">
        <v>685</v>
      </c>
      <c r="AC3355" t="s">
        <v>834</v>
      </c>
      <c r="AD3355">
        <v>2022</v>
      </c>
    </row>
    <row r="3356" spans="1:30" x14ac:dyDescent="0.25">
      <c r="A3356" t="s">
        <v>18</v>
      </c>
      <c r="B3356" t="s">
        <v>197</v>
      </c>
      <c r="C3356" t="s">
        <v>198</v>
      </c>
      <c r="D3356" t="s">
        <v>199</v>
      </c>
      <c r="E3356" t="s">
        <v>45</v>
      </c>
      <c r="F3356" t="s">
        <v>31</v>
      </c>
      <c r="G3356">
        <v>15192780323</v>
      </c>
      <c r="H3356" t="s">
        <v>335</v>
      </c>
      <c r="I3356" t="s">
        <v>33</v>
      </c>
      <c r="J3356">
        <v>143</v>
      </c>
      <c r="K3356">
        <v>2.5</v>
      </c>
      <c r="L3356">
        <v>1</v>
      </c>
      <c r="M3356">
        <v>143</v>
      </c>
      <c r="N3356">
        <v>2.5</v>
      </c>
      <c r="O3356">
        <v>1</v>
      </c>
      <c r="P3356">
        <v>2.5</v>
      </c>
      <c r="Q3356">
        <v>2.5</v>
      </c>
      <c r="R3356" s="1">
        <v>44713</v>
      </c>
      <c r="S3356" t="str">
        <f t="shared" si="260"/>
        <v>Snapple Diet Tea - Lemon</v>
      </c>
      <c r="T3356" t="str">
        <f t="shared" si="261"/>
        <v>Non Carbonated</v>
      </c>
      <c r="U3356" t="str">
        <f>IF(T3356="Cell is Blank - Dis-regard",_xlfn.XLOOKUP(S3356,'Categroy Lookup'!A:A,'Categroy Lookup'!B:B,"Cell is Blank - Dis-regard"),T3356)</f>
        <v>Non Carbonated</v>
      </c>
      <c r="V3356" t="b">
        <f t="shared" si="263"/>
        <v>1</v>
      </c>
      <c r="W3356">
        <f t="shared" si="262"/>
        <v>2.5</v>
      </c>
      <c r="X3356" s="8">
        <f t="shared" si="264"/>
        <v>1.6666666666666667</v>
      </c>
      <c r="Y3356" t="s">
        <v>478</v>
      </c>
      <c r="Z3356" t="s">
        <v>479</v>
      </c>
      <c r="AB3356" t="s">
        <v>685</v>
      </c>
      <c r="AC3356" t="s">
        <v>834</v>
      </c>
      <c r="AD3356">
        <v>2022</v>
      </c>
    </row>
    <row r="3357" spans="1:30" x14ac:dyDescent="0.25">
      <c r="A3357" t="s">
        <v>18</v>
      </c>
      <c r="B3357" t="s">
        <v>197</v>
      </c>
      <c r="C3357" t="s">
        <v>198</v>
      </c>
      <c r="D3357" t="s">
        <v>199</v>
      </c>
      <c r="E3357" t="s">
        <v>315</v>
      </c>
      <c r="G3357">
        <v>15192785062</v>
      </c>
      <c r="H3357" t="s">
        <v>335</v>
      </c>
      <c r="I3357" t="s">
        <v>33</v>
      </c>
      <c r="J3357">
        <v>152</v>
      </c>
      <c r="K3357">
        <v>4</v>
      </c>
      <c r="L3357">
        <v>1</v>
      </c>
      <c r="M3357">
        <v>152</v>
      </c>
      <c r="N3357">
        <v>4</v>
      </c>
      <c r="O3357">
        <v>1</v>
      </c>
      <c r="P3357">
        <v>4</v>
      </c>
      <c r="Q3357">
        <v>4</v>
      </c>
      <c r="R3357" s="1">
        <v>44713</v>
      </c>
      <c r="S3357" t="str">
        <f t="shared" si="260"/>
        <v>Oreo Mini - Go Paks</v>
      </c>
      <c r="T3357" t="str">
        <f t="shared" si="261"/>
        <v>Cell is Blank - Dis-regard</v>
      </c>
      <c r="U3357" t="str">
        <f>IF(T3357="Cell is Blank - Dis-regard",_xlfn.XLOOKUP(S3357,'Categroy Lookup'!A:A,'Categroy Lookup'!B:B,"Cell is Blank - Dis-regard"),T3357)</f>
        <v>Food</v>
      </c>
      <c r="V3357" t="b">
        <f t="shared" si="263"/>
        <v>1</v>
      </c>
      <c r="W3357">
        <f t="shared" si="262"/>
        <v>4</v>
      </c>
      <c r="X3357" s="8">
        <f t="shared" si="264"/>
        <v>2.6666666666666665</v>
      </c>
      <c r="Y3357" t="s">
        <v>632</v>
      </c>
      <c r="Z3357" t="s">
        <v>603</v>
      </c>
      <c r="AB3357" t="s">
        <v>685</v>
      </c>
      <c r="AC3357" t="s">
        <v>834</v>
      </c>
      <c r="AD3357">
        <v>2022</v>
      </c>
    </row>
    <row r="3358" spans="1:30" x14ac:dyDescent="0.25">
      <c r="A3358" t="s">
        <v>18</v>
      </c>
      <c r="B3358" t="s">
        <v>197</v>
      </c>
      <c r="C3358" t="s">
        <v>198</v>
      </c>
      <c r="D3358" t="s">
        <v>199</v>
      </c>
      <c r="E3358" t="s">
        <v>79</v>
      </c>
      <c r="F3358" t="s">
        <v>27</v>
      </c>
      <c r="G3358">
        <v>15192786206</v>
      </c>
      <c r="H3358" t="s">
        <v>335</v>
      </c>
      <c r="I3358" t="s">
        <v>33</v>
      </c>
      <c r="J3358">
        <v>112</v>
      </c>
      <c r="K3358">
        <v>1.5</v>
      </c>
      <c r="L3358">
        <v>1</v>
      </c>
      <c r="M3358">
        <v>112</v>
      </c>
      <c r="N3358">
        <v>1.5</v>
      </c>
      <c r="O3358">
        <v>1</v>
      </c>
      <c r="P3358">
        <v>1.5</v>
      </c>
      <c r="Q3358">
        <v>1.5</v>
      </c>
      <c r="R3358" s="1">
        <v>44713</v>
      </c>
      <c r="S3358" t="str">
        <f t="shared" si="260"/>
        <v>SunChips Multigrain - Harvest Cheddar</v>
      </c>
      <c r="T3358" t="str">
        <f t="shared" si="261"/>
        <v>Food</v>
      </c>
      <c r="U3358" t="str">
        <f>IF(T3358="Cell is Blank - Dis-regard",_xlfn.XLOOKUP(S3358,'Categroy Lookup'!A:A,'Categroy Lookup'!B:B,"Cell is Blank - Dis-regard"),T3358)</f>
        <v>Food</v>
      </c>
      <c r="V3358" t="b">
        <f t="shared" si="263"/>
        <v>1</v>
      </c>
      <c r="W3358">
        <f t="shared" si="262"/>
        <v>1.5</v>
      </c>
      <c r="X3358" s="8">
        <f t="shared" si="264"/>
        <v>1</v>
      </c>
      <c r="Y3358" t="s">
        <v>502</v>
      </c>
      <c r="Z3358" t="s">
        <v>515</v>
      </c>
      <c r="AB3358" t="s">
        <v>685</v>
      </c>
      <c r="AC3358" t="s">
        <v>834</v>
      </c>
      <c r="AD3358">
        <v>2022</v>
      </c>
    </row>
    <row r="3359" spans="1:30" x14ac:dyDescent="0.25">
      <c r="A3359" t="s">
        <v>18</v>
      </c>
      <c r="B3359" t="s">
        <v>197</v>
      </c>
      <c r="C3359" t="s">
        <v>198</v>
      </c>
      <c r="D3359" t="s">
        <v>199</v>
      </c>
      <c r="E3359" t="s">
        <v>69</v>
      </c>
      <c r="F3359" t="s">
        <v>27</v>
      </c>
      <c r="G3359">
        <v>15192788036</v>
      </c>
      <c r="H3359" t="s">
        <v>335</v>
      </c>
      <c r="I3359" t="s">
        <v>33</v>
      </c>
      <c r="J3359">
        <v>113</v>
      </c>
      <c r="K3359">
        <v>1.5</v>
      </c>
      <c r="L3359">
        <v>1</v>
      </c>
      <c r="M3359">
        <v>113</v>
      </c>
      <c r="N3359">
        <v>1.5</v>
      </c>
      <c r="O3359">
        <v>1</v>
      </c>
      <c r="P3359">
        <v>1.5</v>
      </c>
      <c r="Q3359">
        <v>1.5</v>
      </c>
      <c r="R3359" s="1">
        <v>44713</v>
      </c>
      <c r="S3359" t="str">
        <f t="shared" si="260"/>
        <v>SunChips Multigrain - Salsa</v>
      </c>
      <c r="T3359" t="str">
        <f t="shared" si="261"/>
        <v>Food</v>
      </c>
      <c r="U3359" t="str">
        <f>IF(T3359="Cell is Blank - Dis-regard",_xlfn.XLOOKUP(S3359,'Categroy Lookup'!A:A,'Categroy Lookup'!B:B,"Cell is Blank - Dis-regard"),T3359)</f>
        <v>Food</v>
      </c>
      <c r="V3359" t="b">
        <f t="shared" si="263"/>
        <v>1</v>
      </c>
      <c r="W3359">
        <f t="shared" si="262"/>
        <v>1.5</v>
      </c>
      <c r="X3359" s="8">
        <f t="shared" si="264"/>
        <v>1</v>
      </c>
      <c r="Y3359" t="s">
        <v>502</v>
      </c>
      <c r="Z3359" t="s">
        <v>503</v>
      </c>
      <c r="AB3359" t="s">
        <v>685</v>
      </c>
      <c r="AC3359" t="s">
        <v>834</v>
      </c>
      <c r="AD3359">
        <v>2022</v>
      </c>
    </row>
    <row r="3360" spans="1:30" x14ac:dyDescent="0.25">
      <c r="A3360" t="s">
        <v>18</v>
      </c>
      <c r="B3360" t="s">
        <v>197</v>
      </c>
      <c r="C3360" t="s">
        <v>198</v>
      </c>
      <c r="D3360" t="s">
        <v>199</v>
      </c>
      <c r="E3360" t="s">
        <v>72</v>
      </c>
      <c r="F3360" t="s">
        <v>55</v>
      </c>
      <c r="G3360">
        <v>15192888422</v>
      </c>
      <c r="H3360" t="s">
        <v>335</v>
      </c>
      <c r="I3360" t="s">
        <v>25</v>
      </c>
      <c r="J3360">
        <v>144</v>
      </c>
      <c r="K3360">
        <v>1.5</v>
      </c>
      <c r="L3360">
        <v>1</v>
      </c>
      <c r="M3360">
        <v>144</v>
      </c>
      <c r="N3360">
        <v>1.5</v>
      </c>
      <c r="O3360">
        <v>1</v>
      </c>
      <c r="P3360">
        <v>1.5</v>
      </c>
      <c r="Q3360">
        <v>1.5</v>
      </c>
      <c r="R3360" s="1">
        <v>44713</v>
      </c>
      <c r="S3360" t="str">
        <f t="shared" si="260"/>
        <v>Poland Springs Water</v>
      </c>
      <c r="T3360" t="str">
        <f t="shared" si="261"/>
        <v>Water</v>
      </c>
      <c r="U3360" t="str">
        <f>IF(T3360="Cell is Blank - Dis-regard",_xlfn.XLOOKUP(S3360,'Categroy Lookup'!A:A,'Categroy Lookup'!B:B,"Cell is Blank - Dis-regard"),T3360)</f>
        <v>Water</v>
      </c>
      <c r="V3360" t="b">
        <f t="shared" si="263"/>
        <v>1</v>
      </c>
      <c r="W3360">
        <f t="shared" si="262"/>
        <v>1.5</v>
      </c>
      <c r="X3360" s="8">
        <f t="shared" si="264"/>
        <v>1</v>
      </c>
      <c r="Y3360" t="s">
        <v>72</v>
      </c>
      <c r="AB3360" t="s">
        <v>685</v>
      </c>
      <c r="AC3360" t="s">
        <v>834</v>
      </c>
      <c r="AD3360">
        <v>2022</v>
      </c>
    </row>
    <row r="3361" spans="1:30" x14ac:dyDescent="0.25">
      <c r="A3361" t="s">
        <v>18</v>
      </c>
      <c r="B3361" t="s">
        <v>197</v>
      </c>
      <c r="C3361" t="s">
        <v>198</v>
      </c>
      <c r="D3361" t="s">
        <v>199</v>
      </c>
      <c r="E3361" t="s">
        <v>149</v>
      </c>
      <c r="F3361" t="s">
        <v>27</v>
      </c>
      <c r="G3361">
        <v>15192941165</v>
      </c>
      <c r="H3361" t="s">
        <v>335</v>
      </c>
      <c r="I3361" t="s">
        <v>33</v>
      </c>
      <c r="J3361">
        <v>135</v>
      </c>
      <c r="K3361">
        <v>2</v>
      </c>
      <c r="L3361">
        <v>1</v>
      </c>
      <c r="M3361">
        <v>135</v>
      </c>
      <c r="N3361">
        <v>2</v>
      </c>
      <c r="O3361">
        <v>1</v>
      </c>
      <c r="P3361">
        <v>2</v>
      </c>
      <c r="Q3361">
        <v>2</v>
      </c>
      <c r="R3361" s="1">
        <v>44713</v>
      </c>
      <c r="S3361" t="str">
        <f t="shared" si="260"/>
        <v>Kinder - Bueno - Crispy Creamy Chocolate</v>
      </c>
      <c r="T3361" t="str">
        <f t="shared" si="261"/>
        <v>Food</v>
      </c>
      <c r="U3361" t="str">
        <f>IF(T3361="Cell is Blank - Dis-regard",_xlfn.XLOOKUP(S3361,'Categroy Lookup'!A:A,'Categroy Lookup'!B:B,"Cell is Blank - Dis-regard"),T3361)</f>
        <v>Food</v>
      </c>
      <c r="V3361" t="b">
        <f t="shared" si="263"/>
        <v>1</v>
      </c>
      <c r="W3361">
        <f t="shared" si="262"/>
        <v>2</v>
      </c>
      <c r="X3361" s="8">
        <f t="shared" si="264"/>
        <v>1.3333333333333333</v>
      </c>
      <c r="Y3361" t="s">
        <v>557</v>
      </c>
      <c r="Z3361" t="s">
        <v>558</v>
      </c>
      <c r="AA3361" t="s">
        <v>559</v>
      </c>
      <c r="AB3361" t="s">
        <v>685</v>
      </c>
      <c r="AC3361" t="s">
        <v>834</v>
      </c>
      <c r="AD3361">
        <v>2022</v>
      </c>
    </row>
    <row r="3362" spans="1:30" x14ac:dyDescent="0.25">
      <c r="A3362" t="s">
        <v>18</v>
      </c>
      <c r="B3362" t="s">
        <v>40</v>
      </c>
      <c r="C3362" t="s">
        <v>41</v>
      </c>
      <c r="D3362" t="s">
        <v>42</v>
      </c>
      <c r="E3362" t="s">
        <v>56</v>
      </c>
      <c r="F3362" t="s">
        <v>27</v>
      </c>
      <c r="G3362">
        <v>15192995210</v>
      </c>
      <c r="H3362" t="s">
        <v>335</v>
      </c>
      <c r="I3362" t="s">
        <v>33</v>
      </c>
      <c r="J3362">
        <v>114</v>
      </c>
      <c r="K3362">
        <v>2</v>
      </c>
      <c r="L3362">
        <v>1</v>
      </c>
      <c r="M3362">
        <v>114</v>
      </c>
      <c r="N3362">
        <v>2</v>
      </c>
      <c r="O3362">
        <v>1</v>
      </c>
      <c r="P3362">
        <v>2</v>
      </c>
      <c r="Q3362">
        <v>2</v>
      </c>
      <c r="R3362" s="1">
        <v>44713</v>
      </c>
      <c r="S3362" t="str">
        <f t="shared" si="260"/>
        <v>Cheetos - Fleming Hot Crunchy</v>
      </c>
      <c r="T3362" t="str">
        <f t="shared" si="261"/>
        <v>Food</v>
      </c>
      <c r="U3362" t="str">
        <f>IF(T3362="Cell is Blank - Dis-regard",_xlfn.XLOOKUP(S3362,'Categroy Lookup'!A:A,'Categroy Lookup'!B:B,"Cell is Blank - Dis-regard"),T3362)</f>
        <v>Food</v>
      </c>
      <c r="V3362" t="b">
        <f t="shared" si="263"/>
        <v>1</v>
      </c>
      <c r="W3362">
        <f t="shared" si="262"/>
        <v>2</v>
      </c>
      <c r="X3362" s="8">
        <f t="shared" si="264"/>
        <v>1.3333333333333333</v>
      </c>
      <c r="Y3362" t="s">
        <v>491</v>
      </c>
      <c r="Z3362" t="s">
        <v>492</v>
      </c>
      <c r="AB3362" t="s">
        <v>685</v>
      </c>
      <c r="AC3362" t="s">
        <v>834</v>
      </c>
      <c r="AD3362">
        <v>2022</v>
      </c>
    </row>
    <row r="3363" spans="1:30" x14ac:dyDescent="0.25">
      <c r="A3363" t="s">
        <v>18</v>
      </c>
      <c r="B3363" t="s">
        <v>197</v>
      </c>
      <c r="C3363" t="s">
        <v>198</v>
      </c>
      <c r="D3363" t="s">
        <v>199</v>
      </c>
      <c r="E3363" t="s">
        <v>304</v>
      </c>
      <c r="F3363" t="s">
        <v>27</v>
      </c>
      <c r="G3363">
        <v>15193005612</v>
      </c>
      <c r="H3363" t="s">
        <v>335</v>
      </c>
      <c r="I3363" t="s">
        <v>25</v>
      </c>
      <c r="J3363">
        <v>122</v>
      </c>
      <c r="K3363">
        <v>1.25</v>
      </c>
      <c r="L3363">
        <v>1</v>
      </c>
      <c r="M3363">
        <v>122</v>
      </c>
      <c r="N3363">
        <v>1.25</v>
      </c>
      <c r="O3363">
        <v>1</v>
      </c>
      <c r="P3363">
        <v>1.25</v>
      </c>
      <c r="Q3363">
        <v>1.25</v>
      </c>
      <c r="R3363" s="1">
        <v>44713</v>
      </c>
      <c r="S3363" t="str">
        <f t="shared" si="260"/>
        <v>Goldfish Baked - Cheddar</v>
      </c>
      <c r="T3363" t="str">
        <f t="shared" si="261"/>
        <v>Food</v>
      </c>
      <c r="U3363" t="str">
        <f>IF(T3363="Cell is Blank - Dis-regard",_xlfn.XLOOKUP(S3363,'Categroy Lookup'!A:A,'Categroy Lookup'!B:B,"Cell is Blank - Dis-regard"),T3363)</f>
        <v>Food</v>
      </c>
      <c r="V3363" t="b">
        <f t="shared" si="263"/>
        <v>1</v>
      </c>
      <c r="W3363">
        <f t="shared" si="262"/>
        <v>1.25</v>
      </c>
      <c r="X3363" s="8">
        <f t="shared" si="264"/>
        <v>0.83333333333333337</v>
      </c>
      <c r="Y3363" t="s">
        <v>628</v>
      </c>
      <c r="Z3363" t="s">
        <v>629</v>
      </c>
      <c r="AB3363" t="s">
        <v>685</v>
      </c>
      <c r="AC3363" t="s">
        <v>834</v>
      </c>
      <c r="AD3363">
        <v>2022</v>
      </c>
    </row>
    <row r="3364" spans="1:30" x14ac:dyDescent="0.25">
      <c r="A3364" t="s">
        <v>18</v>
      </c>
      <c r="B3364" t="s">
        <v>40</v>
      </c>
      <c r="C3364" t="s">
        <v>41</v>
      </c>
      <c r="D3364" t="s">
        <v>42</v>
      </c>
      <c r="E3364" t="s">
        <v>43</v>
      </c>
      <c r="F3364" t="s">
        <v>23</v>
      </c>
      <c r="G3364">
        <v>15193253380</v>
      </c>
      <c r="H3364" t="s">
        <v>335</v>
      </c>
      <c r="I3364" t="s">
        <v>25</v>
      </c>
      <c r="J3364">
        <v>146</v>
      </c>
      <c r="K3364">
        <v>3</v>
      </c>
      <c r="L3364">
        <v>1</v>
      </c>
      <c r="M3364">
        <v>146</v>
      </c>
      <c r="N3364">
        <v>3</v>
      </c>
      <c r="O3364">
        <v>1</v>
      </c>
      <c r="P3364">
        <v>3</v>
      </c>
      <c r="Q3364">
        <v>3</v>
      </c>
      <c r="R3364" s="1">
        <v>44713</v>
      </c>
      <c r="S3364" t="str">
        <f t="shared" si="260"/>
        <v>Monster Energy Original</v>
      </c>
      <c r="T3364" t="str">
        <f t="shared" si="261"/>
        <v>Carbonated</v>
      </c>
      <c r="U3364" t="str">
        <f>IF(T3364="Cell is Blank - Dis-regard",_xlfn.XLOOKUP(S3364,'Categroy Lookup'!A:A,'Categroy Lookup'!B:B,"Cell is Blank - Dis-regard"),T3364)</f>
        <v>Carbonated</v>
      </c>
      <c r="V3364" t="b">
        <f t="shared" si="263"/>
        <v>1</v>
      </c>
      <c r="W3364">
        <f t="shared" si="262"/>
        <v>3</v>
      </c>
      <c r="X3364" s="8">
        <f t="shared" si="264"/>
        <v>2</v>
      </c>
      <c r="Y3364" t="s">
        <v>43</v>
      </c>
      <c r="AB3364" t="s">
        <v>685</v>
      </c>
      <c r="AC3364" t="s">
        <v>834</v>
      </c>
      <c r="AD3364">
        <v>2022</v>
      </c>
    </row>
    <row r="3365" spans="1:30" x14ac:dyDescent="0.25">
      <c r="A3365" t="s">
        <v>18</v>
      </c>
      <c r="B3365" t="s">
        <v>40</v>
      </c>
      <c r="C3365" t="s">
        <v>41</v>
      </c>
      <c r="D3365" t="s">
        <v>42</v>
      </c>
      <c r="E3365" t="s">
        <v>43</v>
      </c>
      <c r="F3365" t="s">
        <v>23</v>
      </c>
      <c r="G3365">
        <v>15193812887</v>
      </c>
      <c r="H3365" t="s">
        <v>336</v>
      </c>
      <c r="I3365" t="s">
        <v>33</v>
      </c>
      <c r="J3365">
        <v>146</v>
      </c>
      <c r="K3365">
        <v>3</v>
      </c>
      <c r="L3365">
        <v>1</v>
      </c>
      <c r="M3365">
        <v>146</v>
      </c>
      <c r="N3365">
        <v>3</v>
      </c>
      <c r="O3365">
        <v>1</v>
      </c>
      <c r="P3365">
        <v>3</v>
      </c>
      <c r="Q3365">
        <v>3</v>
      </c>
      <c r="R3365" s="1">
        <v>44713</v>
      </c>
      <c r="S3365" t="str">
        <f t="shared" si="260"/>
        <v>Monster Energy Original</v>
      </c>
      <c r="T3365" t="str">
        <f t="shared" si="261"/>
        <v>Carbonated</v>
      </c>
      <c r="U3365" t="str">
        <f>IF(T3365="Cell is Blank - Dis-regard",_xlfn.XLOOKUP(S3365,'Categroy Lookup'!A:A,'Categroy Lookup'!B:B,"Cell is Blank - Dis-regard"),T3365)</f>
        <v>Carbonated</v>
      </c>
      <c r="V3365" t="b">
        <f t="shared" si="263"/>
        <v>1</v>
      </c>
      <c r="W3365">
        <f t="shared" si="262"/>
        <v>3</v>
      </c>
      <c r="X3365" s="8">
        <f t="shared" si="264"/>
        <v>2</v>
      </c>
      <c r="Y3365" t="s">
        <v>43</v>
      </c>
      <c r="AB3365" t="s">
        <v>687</v>
      </c>
      <c r="AC3365" t="s">
        <v>835</v>
      </c>
      <c r="AD3365">
        <v>2022</v>
      </c>
    </row>
    <row r="3366" spans="1:30" x14ac:dyDescent="0.25">
      <c r="A3366" t="s">
        <v>18</v>
      </c>
      <c r="B3366" t="s">
        <v>40</v>
      </c>
      <c r="C3366" t="s">
        <v>41</v>
      </c>
      <c r="D3366" t="s">
        <v>42</v>
      </c>
      <c r="E3366" t="s">
        <v>56</v>
      </c>
      <c r="F3366" t="s">
        <v>27</v>
      </c>
      <c r="G3366">
        <v>15194015046</v>
      </c>
      <c r="H3366" t="s">
        <v>336</v>
      </c>
      <c r="I3366" t="s">
        <v>33</v>
      </c>
      <c r="J3366">
        <v>114</v>
      </c>
      <c r="K3366">
        <v>2</v>
      </c>
      <c r="L3366">
        <v>1</v>
      </c>
      <c r="M3366">
        <v>114</v>
      </c>
      <c r="N3366">
        <v>2</v>
      </c>
      <c r="O3366">
        <v>1</v>
      </c>
      <c r="P3366">
        <v>2</v>
      </c>
      <c r="Q3366">
        <v>2</v>
      </c>
      <c r="R3366" s="1">
        <v>44713</v>
      </c>
      <c r="S3366" t="str">
        <f t="shared" si="260"/>
        <v>Cheetos - Fleming Hot Crunchy</v>
      </c>
      <c r="T3366" t="str">
        <f t="shared" si="261"/>
        <v>Food</v>
      </c>
      <c r="U3366" t="str">
        <f>IF(T3366="Cell is Blank - Dis-regard",_xlfn.XLOOKUP(S3366,'Categroy Lookup'!A:A,'Categroy Lookup'!B:B,"Cell is Blank - Dis-regard"),T3366)</f>
        <v>Food</v>
      </c>
      <c r="V3366" t="b">
        <f t="shared" si="263"/>
        <v>1</v>
      </c>
      <c r="W3366">
        <f t="shared" si="262"/>
        <v>2</v>
      </c>
      <c r="X3366" s="8">
        <f t="shared" si="264"/>
        <v>1.3333333333333333</v>
      </c>
      <c r="Y3366" t="s">
        <v>491</v>
      </c>
      <c r="Z3366" t="s">
        <v>492</v>
      </c>
      <c r="AB3366" t="s">
        <v>687</v>
      </c>
      <c r="AC3366" t="s">
        <v>835</v>
      </c>
      <c r="AD3366">
        <v>2022</v>
      </c>
    </row>
    <row r="3367" spans="1:30" x14ac:dyDescent="0.25">
      <c r="A3367" t="s">
        <v>18</v>
      </c>
      <c r="B3367" t="s">
        <v>28</v>
      </c>
      <c r="C3367" t="s">
        <v>20</v>
      </c>
      <c r="D3367" t="s">
        <v>29</v>
      </c>
      <c r="E3367" t="s">
        <v>82</v>
      </c>
      <c r="F3367" t="s">
        <v>31</v>
      </c>
      <c r="G3367">
        <v>15194982763</v>
      </c>
      <c r="H3367" t="s">
        <v>336</v>
      </c>
      <c r="I3367" t="s">
        <v>25</v>
      </c>
      <c r="J3367">
        <v>143</v>
      </c>
      <c r="K3367">
        <v>2.5</v>
      </c>
      <c r="L3367">
        <v>1</v>
      </c>
      <c r="M3367">
        <v>143</v>
      </c>
      <c r="N3367">
        <v>2.5</v>
      </c>
      <c r="O3367">
        <v>1</v>
      </c>
      <c r="P3367">
        <v>2.5</v>
      </c>
      <c r="Q3367">
        <v>2.5</v>
      </c>
      <c r="R3367" s="1">
        <v>44714</v>
      </c>
      <c r="S3367" t="str">
        <f t="shared" si="260"/>
        <v>Snapple Diet Tea - Peach Tea</v>
      </c>
      <c r="T3367" t="str">
        <f t="shared" si="261"/>
        <v>Non Carbonated</v>
      </c>
      <c r="U3367" t="str">
        <f>IF(T3367="Cell is Blank - Dis-regard",_xlfn.XLOOKUP(S3367,'Categroy Lookup'!A:A,'Categroy Lookup'!B:B,"Cell is Blank - Dis-regard"),T3367)</f>
        <v>Non Carbonated</v>
      </c>
      <c r="V3367" t="b">
        <f t="shared" si="263"/>
        <v>1</v>
      </c>
      <c r="W3367">
        <f t="shared" si="262"/>
        <v>2.5</v>
      </c>
      <c r="X3367" s="8">
        <f t="shared" si="264"/>
        <v>1.6666666666666667</v>
      </c>
      <c r="Y3367" t="s">
        <v>478</v>
      </c>
      <c r="Z3367" t="s">
        <v>517</v>
      </c>
      <c r="AB3367" t="s">
        <v>687</v>
      </c>
      <c r="AC3367" t="s">
        <v>835</v>
      </c>
      <c r="AD3367">
        <v>2022</v>
      </c>
    </row>
    <row r="3368" spans="1:30" x14ac:dyDescent="0.25">
      <c r="A3368" t="s">
        <v>18</v>
      </c>
      <c r="B3368" t="s">
        <v>28</v>
      </c>
      <c r="C3368" t="s">
        <v>20</v>
      </c>
      <c r="D3368" t="s">
        <v>29</v>
      </c>
      <c r="E3368" t="s">
        <v>82</v>
      </c>
      <c r="F3368" t="s">
        <v>31</v>
      </c>
      <c r="G3368">
        <v>15195017863</v>
      </c>
      <c r="H3368" t="s">
        <v>336</v>
      </c>
      <c r="I3368" t="s">
        <v>25</v>
      </c>
      <c r="J3368">
        <v>143</v>
      </c>
      <c r="K3368">
        <v>2.5</v>
      </c>
      <c r="L3368">
        <v>1</v>
      </c>
      <c r="M3368">
        <v>143</v>
      </c>
      <c r="N3368">
        <v>2.5</v>
      </c>
      <c r="O3368">
        <v>1</v>
      </c>
      <c r="P3368">
        <v>2.5</v>
      </c>
      <c r="Q3368">
        <v>2.5</v>
      </c>
      <c r="R3368" s="1">
        <v>44714</v>
      </c>
      <c r="S3368" t="str">
        <f t="shared" si="260"/>
        <v>Snapple Diet Tea - Peach Tea</v>
      </c>
      <c r="T3368" t="str">
        <f t="shared" si="261"/>
        <v>Non Carbonated</v>
      </c>
      <c r="U3368" t="str">
        <f>IF(T3368="Cell is Blank - Dis-regard",_xlfn.XLOOKUP(S3368,'Categroy Lookup'!A:A,'Categroy Lookup'!B:B,"Cell is Blank - Dis-regard"),T3368)</f>
        <v>Non Carbonated</v>
      </c>
      <c r="V3368" t="b">
        <f t="shared" si="263"/>
        <v>1</v>
      </c>
      <c r="W3368">
        <f t="shared" si="262"/>
        <v>2.5</v>
      </c>
      <c r="X3368" s="8">
        <f t="shared" si="264"/>
        <v>1.6666666666666667</v>
      </c>
      <c r="Y3368" t="s">
        <v>478</v>
      </c>
      <c r="Z3368" t="s">
        <v>517</v>
      </c>
      <c r="AB3368" t="s">
        <v>687</v>
      </c>
      <c r="AC3368" t="s">
        <v>835</v>
      </c>
      <c r="AD3368">
        <v>2022</v>
      </c>
    </row>
    <row r="3369" spans="1:30" x14ac:dyDescent="0.25">
      <c r="A3369" t="s">
        <v>18</v>
      </c>
      <c r="B3369" t="s">
        <v>40</v>
      </c>
      <c r="C3369" t="s">
        <v>41</v>
      </c>
      <c r="D3369" t="s">
        <v>42</v>
      </c>
      <c r="E3369" t="s">
        <v>82</v>
      </c>
      <c r="F3369" t="s">
        <v>31</v>
      </c>
      <c r="G3369">
        <v>15195090308</v>
      </c>
      <c r="H3369" t="s">
        <v>336</v>
      </c>
      <c r="I3369" t="s">
        <v>33</v>
      </c>
      <c r="J3369">
        <v>145</v>
      </c>
      <c r="K3369">
        <v>2.5</v>
      </c>
      <c r="L3369">
        <v>1</v>
      </c>
      <c r="M3369">
        <v>145</v>
      </c>
      <c r="N3369">
        <v>2.5</v>
      </c>
      <c r="O3369">
        <v>1</v>
      </c>
      <c r="P3369">
        <v>2.5</v>
      </c>
      <c r="Q3369">
        <v>2.5</v>
      </c>
      <c r="R3369" s="1">
        <v>44714</v>
      </c>
      <c r="S3369" t="str">
        <f t="shared" si="260"/>
        <v>Snapple Diet Tea - Peach Tea</v>
      </c>
      <c r="T3369" t="str">
        <f t="shared" si="261"/>
        <v>Non Carbonated</v>
      </c>
      <c r="U3369" t="str">
        <f>IF(T3369="Cell is Blank - Dis-regard",_xlfn.XLOOKUP(S3369,'Categroy Lookup'!A:A,'Categroy Lookup'!B:B,"Cell is Blank - Dis-regard"),T3369)</f>
        <v>Non Carbonated</v>
      </c>
      <c r="V3369" t="b">
        <f t="shared" si="263"/>
        <v>1</v>
      </c>
      <c r="W3369">
        <f t="shared" si="262"/>
        <v>2.5</v>
      </c>
      <c r="X3369" s="8">
        <f t="shared" si="264"/>
        <v>1.6666666666666667</v>
      </c>
      <c r="Y3369" t="s">
        <v>478</v>
      </c>
      <c r="Z3369" t="s">
        <v>517</v>
      </c>
      <c r="AB3369" t="s">
        <v>687</v>
      </c>
      <c r="AC3369" t="s">
        <v>835</v>
      </c>
      <c r="AD3369">
        <v>2022</v>
      </c>
    </row>
    <row r="3370" spans="1:30" x14ac:dyDescent="0.25">
      <c r="A3370" t="s">
        <v>18</v>
      </c>
      <c r="B3370" t="s">
        <v>40</v>
      </c>
      <c r="C3370" t="s">
        <v>41</v>
      </c>
      <c r="D3370" t="s">
        <v>42</v>
      </c>
      <c r="E3370" t="s">
        <v>165</v>
      </c>
      <c r="F3370" t="s">
        <v>31</v>
      </c>
      <c r="G3370">
        <v>15195091170</v>
      </c>
      <c r="H3370" t="s">
        <v>336</v>
      </c>
      <c r="I3370" t="s">
        <v>33</v>
      </c>
      <c r="J3370">
        <v>147</v>
      </c>
      <c r="K3370">
        <v>2.5</v>
      </c>
      <c r="L3370">
        <v>1</v>
      </c>
      <c r="M3370">
        <v>147</v>
      </c>
      <c r="N3370">
        <v>2.5</v>
      </c>
      <c r="O3370">
        <v>1</v>
      </c>
      <c r="P3370">
        <v>2.5</v>
      </c>
      <c r="Q3370">
        <v>2.5</v>
      </c>
      <c r="R3370" s="1">
        <v>44714</v>
      </c>
      <c r="S3370" t="str">
        <f t="shared" si="260"/>
        <v>Snapple Tea - Raspberry</v>
      </c>
      <c r="T3370" t="str">
        <f t="shared" si="261"/>
        <v>Non Carbonated</v>
      </c>
      <c r="U3370" t="str">
        <f>IF(T3370="Cell is Blank - Dis-regard",_xlfn.XLOOKUP(S3370,'Categroy Lookup'!A:A,'Categroy Lookup'!B:B,"Cell is Blank - Dis-regard"),T3370)</f>
        <v>Non Carbonated</v>
      </c>
      <c r="V3370" t="b">
        <f t="shared" si="263"/>
        <v>1</v>
      </c>
      <c r="W3370">
        <f t="shared" si="262"/>
        <v>2.5</v>
      </c>
      <c r="X3370" s="8">
        <f t="shared" si="264"/>
        <v>1.6666666666666667</v>
      </c>
      <c r="Y3370" t="s">
        <v>564</v>
      </c>
      <c r="Z3370" t="s">
        <v>508</v>
      </c>
      <c r="AB3370" t="s">
        <v>687</v>
      </c>
      <c r="AC3370" t="s">
        <v>835</v>
      </c>
      <c r="AD3370">
        <v>2022</v>
      </c>
    </row>
    <row r="3371" spans="1:30" x14ac:dyDescent="0.25">
      <c r="A3371" t="s">
        <v>18</v>
      </c>
      <c r="B3371" t="s">
        <v>40</v>
      </c>
      <c r="C3371" t="s">
        <v>41</v>
      </c>
      <c r="D3371" t="s">
        <v>42</v>
      </c>
      <c r="E3371" t="s">
        <v>45</v>
      </c>
      <c r="F3371" t="s">
        <v>31</v>
      </c>
      <c r="G3371">
        <v>15195109320</v>
      </c>
      <c r="H3371" t="s">
        <v>336</v>
      </c>
      <c r="I3371" t="s">
        <v>33</v>
      </c>
      <c r="J3371">
        <v>143</v>
      </c>
      <c r="K3371">
        <v>2.5</v>
      </c>
      <c r="L3371">
        <v>1</v>
      </c>
      <c r="M3371">
        <v>143</v>
      </c>
      <c r="N3371">
        <v>2.5</v>
      </c>
      <c r="O3371">
        <v>1</v>
      </c>
      <c r="P3371">
        <v>2.5</v>
      </c>
      <c r="Q3371">
        <v>2.5</v>
      </c>
      <c r="R3371" s="1">
        <v>44714</v>
      </c>
      <c r="S3371" t="str">
        <f t="shared" si="260"/>
        <v>Snapple Diet Tea - Lemon</v>
      </c>
      <c r="T3371" t="str">
        <f t="shared" si="261"/>
        <v>Non Carbonated</v>
      </c>
      <c r="U3371" t="str">
        <f>IF(T3371="Cell is Blank - Dis-regard",_xlfn.XLOOKUP(S3371,'Categroy Lookup'!A:A,'Categroy Lookup'!B:B,"Cell is Blank - Dis-regard"),T3371)</f>
        <v>Non Carbonated</v>
      </c>
      <c r="V3371" t="b">
        <f t="shared" si="263"/>
        <v>1</v>
      </c>
      <c r="W3371">
        <f t="shared" si="262"/>
        <v>2.5</v>
      </c>
      <c r="X3371" s="8">
        <f t="shared" si="264"/>
        <v>1.6666666666666667</v>
      </c>
      <c r="Y3371" t="s">
        <v>478</v>
      </c>
      <c r="Z3371" t="s">
        <v>479</v>
      </c>
      <c r="AB3371" t="s">
        <v>687</v>
      </c>
      <c r="AC3371" t="s">
        <v>835</v>
      </c>
      <c r="AD3371">
        <v>2022</v>
      </c>
    </row>
    <row r="3372" spans="1:30" x14ac:dyDescent="0.25">
      <c r="A3372" t="s">
        <v>18</v>
      </c>
      <c r="B3372" t="s">
        <v>40</v>
      </c>
      <c r="C3372" t="s">
        <v>41</v>
      </c>
      <c r="D3372" t="s">
        <v>42</v>
      </c>
      <c r="E3372" t="s">
        <v>56</v>
      </c>
      <c r="F3372" t="s">
        <v>27</v>
      </c>
      <c r="G3372">
        <v>15195370073</v>
      </c>
      <c r="H3372" t="s">
        <v>336</v>
      </c>
      <c r="I3372" t="s">
        <v>25</v>
      </c>
      <c r="J3372">
        <v>114</v>
      </c>
      <c r="K3372">
        <v>2</v>
      </c>
      <c r="L3372">
        <v>1</v>
      </c>
      <c r="M3372">
        <v>114</v>
      </c>
      <c r="N3372">
        <v>2</v>
      </c>
      <c r="O3372">
        <v>1</v>
      </c>
      <c r="P3372">
        <v>2</v>
      </c>
      <c r="Q3372">
        <v>2</v>
      </c>
      <c r="R3372" s="1">
        <v>44714</v>
      </c>
      <c r="S3372" t="str">
        <f t="shared" si="260"/>
        <v>Cheetos - Fleming Hot Crunchy</v>
      </c>
      <c r="T3372" t="str">
        <f t="shared" si="261"/>
        <v>Food</v>
      </c>
      <c r="U3372" t="str">
        <f>IF(T3372="Cell is Blank - Dis-regard",_xlfn.XLOOKUP(S3372,'Categroy Lookup'!A:A,'Categroy Lookup'!B:B,"Cell is Blank - Dis-regard"),T3372)</f>
        <v>Food</v>
      </c>
      <c r="V3372" t="b">
        <f t="shared" si="263"/>
        <v>1</v>
      </c>
      <c r="W3372">
        <f t="shared" si="262"/>
        <v>2</v>
      </c>
      <c r="X3372" s="8">
        <f t="shared" si="264"/>
        <v>1.3333333333333333</v>
      </c>
      <c r="Y3372" t="s">
        <v>491</v>
      </c>
      <c r="Z3372" t="s">
        <v>492</v>
      </c>
      <c r="AB3372" t="s">
        <v>687</v>
      </c>
      <c r="AC3372" t="s">
        <v>835</v>
      </c>
      <c r="AD3372">
        <v>2022</v>
      </c>
    </row>
    <row r="3373" spans="1:30" x14ac:dyDescent="0.25">
      <c r="A3373" t="s">
        <v>18</v>
      </c>
      <c r="B3373" t="s">
        <v>197</v>
      </c>
      <c r="C3373" t="s">
        <v>198</v>
      </c>
      <c r="D3373" t="s">
        <v>199</v>
      </c>
      <c r="E3373" t="s">
        <v>78</v>
      </c>
      <c r="F3373" t="s">
        <v>55</v>
      </c>
      <c r="G3373">
        <v>15195437272</v>
      </c>
      <c r="H3373" t="s">
        <v>336</v>
      </c>
      <c r="I3373" t="s">
        <v>33</v>
      </c>
      <c r="J3373">
        <v>147</v>
      </c>
      <c r="K3373">
        <v>2.5</v>
      </c>
      <c r="L3373">
        <v>1</v>
      </c>
      <c r="M3373">
        <v>147</v>
      </c>
      <c r="N3373">
        <v>2.5</v>
      </c>
      <c r="O3373">
        <v>1</v>
      </c>
      <c r="P3373">
        <v>2.5</v>
      </c>
      <c r="Q3373">
        <v>2.5</v>
      </c>
      <c r="R3373" s="1">
        <v>44714</v>
      </c>
      <c r="S3373" t="str">
        <f t="shared" si="260"/>
        <v>BodyArmor LYTE  - Peach Mango</v>
      </c>
      <c r="T3373" t="str">
        <f t="shared" si="261"/>
        <v>Water</v>
      </c>
      <c r="U3373" t="str">
        <f>IF(T3373="Cell is Blank - Dis-regard",_xlfn.XLOOKUP(S3373,'Categroy Lookup'!A:A,'Categroy Lookup'!B:B,"Cell is Blank - Dis-regard"),T3373)</f>
        <v>Water</v>
      </c>
      <c r="V3373" t="b">
        <f t="shared" si="263"/>
        <v>1</v>
      </c>
      <c r="W3373">
        <f t="shared" si="262"/>
        <v>2.5</v>
      </c>
      <c r="X3373" s="8">
        <f t="shared" si="264"/>
        <v>1.6666666666666667</v>
      </c>
      <c r="Y3373" t="s">
        <v>513</v>
      </c>
      <c r="Z3373" t="s">
        <v>514</v>
      </c>
      <c r="AB3373" t="s">
        <v>687</v>
      </c>
      <c r="AC3373" t="s">
        <v>835</v>
      </c>
      <c r="AD3373">
        <v>2022</v>
      </c>
    </row>
    <row r="3374" spans="1:30" x14ac:dyDescent="0.25">
      <c r="A3374" t="s">
        <v>18</v>
      </c>
      <c r="B3374" t="s">
        <v>197</v>
      </c>
      <c r="C3374" t="s">
        <v>198</v>
      </c>
      <c r="D3374" t="s">
        <v>199</v>
      </c>
      <c r="E3374" t="s">
        <v>79</v>
      </c>
      <c r="F3374" t="s">
        <v>27</v>
      </c>
      <c r="G3374">
        <v>15195440502</v>
      </c>
      <c r="H3374" t="s">
        <v>336</v>
      </c>
      <c r="I3374" t="s">
        <v>33</v>
      </c>
      <c r="J3374">
        <v>112</v>
      </c>
      <c r="K3374">
        <v>1.5</v>
      </c>
      <c r="L3374">
        <v>1</v>
      </c>
      <c r="M3374">
        <v>112</v>
      </c>
      <c r="N3374">
        <v>1.5</v>
      </c>
      <c r="O3374">
        <v>1</v>
      </c>
      <c r="P3374">
        <v>1.5</v>
      </c>
      <c r="Q3374">
        <v>1.5</v>
      </c>
      <c r="R3374" s="1">
        <v>44714</v>
      </c>
      <c r="S3374" t="str">
        <f t="shared" si="260"/>
        <v>SunChips Multigrain - Harvest Cheddar</v>
      </c>
      <c r="T3374" t="str">
        <f t="shared" si="261"/>
        <v>Food</v>
      </c>
      <c r="U3374" t="str">
        <f>IF(T3374="Cell is Blank - Dis-regard",_xlfn.XLOOKUP(S3374,'Categroy Lookup'!A:A,'Categroy Lookup'!B:B,"Cell is Blank - Dis-regard"),T3374)</f>
        <v>Food</v>
      </c>
      <c r="V3374" t="b">
        <f t="shared" si="263"/>
        <v>1</v>
      </c>
      <c r="W3374">
        <f t="shared" si="262"/>
        <v>1.5</v>
      </c>
      <c r="X3374" s="8">
        <f t="shared" si="264"/>
        <v>1</v>
      </c>
      <c r="Y3374" t="s">
        <v>502</v>
      </c>
      <c r="Z3374" t="s">
        <v>515</v>
      </c>
      <c r="AB3374" t="s">
        <v>687</v>
      </c>
      <c r="AC3374" t="s">
        <v>835</v>
      </c>
      <c r="AD3374">
        <v>2022</v>
      </c>
    </row>
    <row r="3375" spans="1:30" x14ac:dyDescent="0.25">
      <c r="A3375" t="s">
        <v>18</v>
      </c>
      <c r="B3375" t="s">
        <v>40</v>
      </c>
      <c r="C3375" t="s">
        <v>41</v>
      </c>
      <c r="D3375" t="s">
        <v>42</v>
      </c>
      <c r="E3375" t="s">
        <v>48</v>
      </c>
      <c r="F3375" t="s">
        <v>27</v>
      </c>
      <c r="G3375">
        <v>15195551693</v>
      </c>
      <c r="H3375" t="s">
        <v>336</v>
      </c>
      <c r="I3375" t="s">
        <v>33</v>
      </c>
      <c r="J3375">
        <v>134</v>
      </c>
      <c r="K3375">
        <v>2</v>
      </c>
      <c r="L3375">
        <v>1</v>
      </c>
      <c r="M3375">
        <v>134</v>
      </c>
      <c r="N3375">
        <v>2</v>
      </c>
      <c r="O3375">
        <v>1</v>
      </c>
      <c r="P3375">
        <v>2</v>
      </c>
      <c r="Q3375">
        <v>2</v>
      </c>
      <c r="R3375" s="1">
        <v>44714</v>
      </c>
      <c r="S3375" t="str">
        <f t="shared" si="260"/>
        <v>KitKat - Crisp Wafers</v>
      </c>
      <c r="T3375" t="str">
        <f t="shared" si="261"/>
        <v>Food</v>
      </c>
      <c r="U3375" t="str">
        <f>IF(T3375="Cell is Blank - Dis-regard",_xlfn.XLOOKUP(S3375,'Categroy Lookup'!A:A,'Categroy Lookup'!B:B,"Cell is Blank - Dis-regard"),T3375)</f>
        <v>Food</v>
      </c>
      <c r="V3375" t="b">
        <f t="shared" si="263"/>
        <v>1</v>
      </c>
      <c r="W3375">
        <f t="shared" si="262"/>
        <v>2</v>
      </c>
      <c r="X3375" s="8">
        <f t="shared" si="264"/>
        <v>1.3333333333333333</v>
      </c>
      <c r="Y3375" t="s">
        <v>482</v>
      </c>
      <c r="Z3375" t="s">
        <v>483</v>
      </c>
      <c r="AB3375" t="s">
        <v>687</v>
      </c>
      <c r="AC3375" t="s">
        <v>835</v>
      </c>
      <c r="AD3375">
        <v>2022</v>
      </c>
    </row>
    <row r="3376" spans="1:30" x14ac:dyDescent="0.25">
      <c r="A3376" t="s">
        <v>18</v>
      </c>
      <c r="B3376" t="s">
        <v>197</v>
      </c>
      <c r="C3376" t="s">
        <v>198</v>
      </c>
      <c r="D3376" t="s">
        <v>199</v>
      </c>
      <c r="E3376" t="s">
        <v>93</v>
      </c>
      <c r="F3376" t="s">
        <v>23</v>
      </c>
      <c r="G3376">
        <v>15195965774</v>
      </c>
      <c r="H3376" t="s">
        <v>336</v>
      </c>
      <c r="I3376" t="s">
        <v>33</v>
      </c>
      <c r="J3376">
        <v>142</v>
      </c>
      <c r="K3376">
        <v>1.5</v>
      </c>
      <c r="L3376">
        <v>1</v>
      </c>
      <c r="M3376">
        <v>142</v>
      </c>
      <c r="N3376">
        <v>1.5</v>
      </c>
      <c r="O3376">
        <v>1</v>
      </c>
      <c r="P3376">
        <v>1.5</v>
      </c>
      <c r="Q3376">
        <v>1.5</v>
      </c>
      <c r="R3376" s="1">
        <v>44714</v>
      </c>
      <c r="S3376" t="str">
        <f t="shared" si="260"/>
        <v>Coca Cola - Zero Sugar</v>
      </c>
      <c r="T3376" t="str">
        <f t="shared" si="261"/>
        <v>Carbonated</v>
      </c>
      <c r="U3376" t="str">
        <f>IF(T3376="Cell is Blank - Dis-regard",_xlfn.XLOOKUP(S3376,'Categroy Lookup'!A:A,'Categroy Lookup'!B:B,"Cell is Blank - Dis-regard"),T3376)</f>
        <v>Carbonated</v>
      </c>
      <c r="V3376" t="b">
        <f t="shared" si="263"/>
        <v>1</v>
      </c>
      <c r="W3376">
        <f t="shared" si="262"/>
        <v>1.5</v>
      </c>
      <c r="X3376" s="8">
        <f t="shared" si="264"/>
        <v>1</v>
      </c>
      <c r="Y3376" t="s">
        <v>524</v>
      </c>
      <c r="Z3376" t="s">
        <v>525</v>
      </c>
      <c r="AB3376" t="s">
        <v>687</v>
      </c>
      <c r="AC3376" t="s">
        <v>835</v>
      </c>
      <c r="AD3376">
        <v>2022</v>
      </c>
    </row>
    <row r="3377" spans="1:30" x14ac:dyDescent="0.25">
      <c r="A3377" t="s">
        <v>18</v>
      </c>
      <c r="B3377" t="s">
        <v>40</v>
      </c>
      <c r="C3377" t="s">
        <v>41</v>
      </c>
      <c r="D3377" t="s">
        <v>42</v>
      </c>
      <c r="E3377" t="s">
        <v>45</v>
      </c>
      <c r="F3377" t="s">
        <v>31</v>
      </c>
      <c r="G3377">
        <v>15196496913</v>
      </c>
      <c r="H3377" t="s">
        <v>336</v>
      </c>
      <c r="I3377" t="s">
        <v>25</v>
      </c>
      <c r="J3377">
        <v>143</v>
      </c>
      <c r="K3377">
        <v>2.5</v>
      </c>
      <c r="L3377">
        <v>1</v>
      </c>
      <c r="M3377">
        <v>143</v>
      </c>
      <c r="N3377">
        <v>2.5</v>
      </c>
      <c r="O3377">
        <v>1</v>
      </c>
      <c r="P3377">
        <v>2.5</v>
      </c>
      <c r="Q3377">
        <v>2.5</v>
      </c>
      <c r="R3377" s="1">
        <v>44714</v>
      </c>
      <c r="S3377" t="str">
        <f t="shared" si="260"/>
        <v>Snapple Diet Tea - Lemon</v>
      </c>
      <c r="T3377" t="str">
        <f t="shared" si="261"/>
        <v>Non Carbonated</v>
      </c>
      <c r="U3377" t="str">
        <f>IF(T3377="Cell is Blank - Dis-regard",_xlfn.XLOOKUP(S3377,'Categroy Lookup'!A:A,'Categroy Lookup'!B:B,"Cell is Blank - Dis-regard"),T3377)</f>
        <v>Non Carbonated</v>
      </c>
      <c r="V3377" t="b">
        <f t="shared" si="263"/>
        <v>1</v>
      </c>
      <c r="W3377">
        <f t="shared" si="262"/>
        <v>2.5</v>
      </c>
      <c r="X3377" s="8">
        <f t="shared" si="264"/>
        <v>1.6666666666666667</v>
      </c>
      <c r="Y3377" t="s">
        <v>478</v>
      </c>
      <c r="Z3377" t="s">
        <v>479</v>
      </c>
      <c r="AB3377" t="s">
        <v>687</v>
      </c>
      <c r="AC3377" t="s">
        <v>835</v>
      </c>
      <c r="AD3377">
        <v>2022</v>
      </c>
    </row>
    <row r="3378" spans="1:30" x14ac:dyDescent="0.25">
      <c r="A3378" t="s">
        <v>18</v>
      </c>
      <c r="B3378" t="s">
        <v>19</v>
      </c>
      <c r="C3378" t="s">
        <v>20</v>
      </c>
      <c r="D3378" t="s">
        <v>21</v>
      </c>
      <c r="E3378" t="s">
        <v>68</v>
      </c>
      <c r="F3378" t="s">
        <v>27</v>
      </c>
      <c r="G3378">
        <v>15197020313</v>
      </c>
      <c r="H3378" t="s">
        <v>336</v>
      </c>
      <c r="I3378" t="s">
        <v>25</v>
      </c>
      <c r="J3378">
        <v>134</v>
      </c>
      <c r="K3378">
        <v>2</v>
      </c>
      <c r="L3378">
        <v>1</v>
      </c>
      <c r="M3378">
        <v>134</v>
      </c>
      <c r="N3378">
        <v>2</v>
      </c>
      <c r="O3378">
        <v>1</v>
      </c>
      <c r="P3378">
        <v>2</v>
      </c>
      <c r="Q3378">
        <v>2</v>
      </c>
      <c r="R3378" s="1">
        <v>44714</v>
      </c>
      <c r="S3378" t="str">
        <f t="shared" si="260"/>
        <v>Newtons Fig Bar</v>
      </c>
      <c r="T3378" t="str">
        <f t="shared" si="261"/>
        <v>Food</v>
      </c>
      <c r="U3378" t="str">
        <f>IF(T3378="Cell is Blank - Dis-regard",_xlfn.XLOOKUP(S3378,'Categroy Lookup'!A:A,'Categroy Lookup'!B:B,"Cell is Blank - Dis-regard"),T3378)</f>
        <v>Food</v>
      </c>
      <c r="V3378" t="b">
        <f t="shared" si="263"/>
        <v>1</v>
      </c>
      <c r="W3378">
        <f t="shared" si="262"/>
        <v>2</v>
      </c>
      <c r="X3378" s="8">
        <f t="shared" si="264"/>
        <v>1.3333333333333333</v>
      </c>
      <c r="Y3378" t="s">
        <v>68</v>
      </c>
      <c r="AB3378" t="s">
        <v>687</v>
      </c>
      <c r="AC3378" t="s">
        <v>835</v>
      </c>
      <c r="AD3378">
        <v>2022</v>
      </c>
    </row>
    <row r="3379" spans="1:30" x14ac:dyDescent="0.25">
      <c r="A3379" t="s">
        <v>18</v>
      </c>
      <c r="B3379" t="s">
        <v>197</v>
      </c>
      <c r="C3379" t="s">
        <v>198</v>
      </c>
      <c r="D3379" t="s">
        <v>199</v>
      </c>
      <c r="E3379" t="s">
        <v>261</v>
      </c>
      <c r="F3379" t="s">
        <v>31</v>
      </c>
      <c r="G3379">
        <v>15197384984</v>
      </c>
      <c r="H3379" t="s">
        <v>336</v>
      </c>
      <c r="I3379" t="s">
        <v>25</v>
      </c>
      <c r="J3379">
        <v>145</v>
      </c>
      <c r="K3379">
        <v>2.75</v>
      </c>
      <c r="L3379">
        <v>1</v>
      </c>
      <c r="M3379">
        <v>145</v>
      </c>
      <c r="N3379">
        <v>2.75</v>
      </c>
      <c r="O3379">
        <v>1</v>
      </c>
      <c r="P3379">
        <v>2.75</v>
      </c>
      <c r="Q3379">
        <v>2.75</v>
      </c>
      <c r="R3379" s="1">
        <v>44714</v>
      </c>
      <c r="S3379" t="str">
        <f t="shared" si="260"/>
        <v>Bai Antioxidant - Tanzania Lemon Super Tea</v>
      </c>
      <c r="T3379" t="str">
        <f t="shared" si="261"/>
        <v>Non Carbonated</v>
      </c>
      <c r="U3379" t="str">
        <f>IF(T3379="Cell is Blank - Dis-regard",_xlfn.XLOOKUP(S3379,'Categroy Lookup'!A:A,'Categroy Lookup'!B:B,"Cell is Blank - Dis-regard"),T3379)</f>
        <v>Non Carbonated</v>
      </c>
      <c r="V3379" t="b">
        <f t="shared" si="263"/>
        <v>1</v>
      </c>
      <c r="W3379">
        <f t="shared" si="262"/>
        <v>2.75</v>
      </c>
      <c r="X3379" s="8">
        <f t="shared" si="264"/>
        <v>1.8333333333333333</v>
      </c>
      <c r="Y3379" t="s">
        <v>471</v>
      </c>
      <c r="Z3379" t="s">
        <v>611</v>
      </c>
      <c r="AB3379" t="s">
        <v>687</v>
      </c>
      <c r="AC3379" t="s">
        <v>835</v>
      </c>
      <c r="AD3379">
        <v>2022</v>
      </c>
    </row>
    <row r="3380" spans="1:30" x14ac:dyDescent="0.25">
      <c r="A3380" t="s">
        <v>18</v>
      </c>
      <c r="B3380" t="s">
        <v>197</v>
      </c>
      <c r="C3380" t="s">
        <v>198</v>
      </c>
      <c r="D3380" t="s">
        <v>199</v>
      </c>
      <c r="E3380" t="s">
        <v>334</v>
      </c>
      <c r="G3380">
        <v>15197434670</v>
      </c>
      <c r="H3380" t="s">
        <v>336</v>
      </c>
      <c r="I3380" t="s">
        <v>25</v>
      </c>
      <c r="J3380">
        <v>146</v>
      </c>
      <c r="K3380">
        <v>3.5</v>
      </c>
      <c r="L3380">
        <v>1</v>
      </c>
      <c r="M3380">
        <v>146</v>
      </c>
      <c r="N3380">
        <v>3.5</v>
      </c>
      <c r="O3380">
        <v>1</v>
      </c>
      <c r="P3380">
        <v>3.5</v>
      </c>
      <c r="Q3380">
        <v>3.5</v>
      </c>
      <c r="R3380" s="1">
        <v>44714</v>
      </c>
      <c r="S3380" t="str">
        <f t="shared" si="260"/>
        <v>Starbucks Doubleshot Energy - Coffee</v>
      </c>
      <c r="T3380" t="str">
        <f t="shared" si="261"/>
        <v>Cell is Blank - Dis-regard</v>
      </c>
      <c r="U3380" t="str">
        <f>IF(T3380="Cell is Blank - Dis-regard",_xlfn.XLOOKUP(S3380,'Categroy Lookup'!A:A,'Categroy Lookup'!B:B,"Cell is Blank - Dis-regard"),T3380)</f>
        <v>Non-Carbonated</v>
      </c>
      <c r="V3380" t="b">
        <f t="shared" si="263"/>
        <v>1</v>
      </c>
      <c r="W3380">
        <f t="shared" si="262"/>
        <v>3.5</v>
      </c>
      <c r="X3380" s="8">
        <f t="shared" si="264"/>
        <v>2.3333333333333335</v>
      </c>
      <c r="Y3380" t="s">
        <v>572</v>
      </c>
      <c r="Z3380" t="s">
        <v>636</v>
      </c>
      <c r="AB3380" t="s">
        <v>687</v>
      </c>
      <c r="AC3380" t="s">
        <v>835</v>
      </c>
      <c r="AD3380">
        <v>2022</v>
      </c>
    </row>
    <row r="3381" spans="1:30" x14ac:dyDescent="0.25">
      <c r="A3381" t="s">
        <v>18</v>
      </c>
      <c r="B3381" t="s">
        <v>197</v>
      </c>
      <c r="C3381" t="s">
        <v>198</v>
      </c>
      <c r="D3381" t="s">
        <v>199</v>
      </c>
      <c r="E3381" t="s">
        <v>49</v>
      </c>
      <c r="F3381" t="s">
        <v>27</v>
      </c>
      <c r="G3381">
        <v>15197748639</v>
      </c>
      <c r="H3381" t="s">
        <v>336</v>
      </c>
      <c r="I3381" t="s">
        <v>25</v>
      </c>
      <c r="J3381">
        <v>134</v>
      </c>
      <c r="K3381">
        <v>2</v>
      </c>
      <c r="L3381">
        <v>1</v>
      </c>
      <c r="M3381">
        <v>134</v>
      </c>
      <c r="N3381">
        <v>2</v>
      </c>
      <c r="O3381">
        <v>1</v>
      </c>
      <c r="P3381">
        <v>2</v>
      </c>
      <c r="Q3381">
        <v>2</v>
      </c>
      <c r="R3381" s="1">
        <v>44714</v>
      </c>
      <c r="S3381" t="str">
        <f t="shared" si="260"/>
        <v>Wonderful Pistachios - Variety</v>
      </c>
      <c r="T3381" t="str">
        <f t="shared" si="261"/>
        <v>Food</v>
      </c>
      <c r="U3381" t="str">
        <f>IF(T3381="Cell is Blank - Dis-regard",_xlfn.XLOOKUP(S3381,'Categroy Lookup'!A:A,'Categroy Lookup'!B:B,"Cell is Blank - Dis-regard"),T3381)</f>
        <v>Food</v>
      </c>
      <c r="V3381" t="b">
        <f t="shared" si="263"/>
        <v>1</v>
      </c>
      <c r="W3381">
        <f t="shared" si="262"/>
        <v>2</v>
      </c>
      <c r="X3381" s="8">
        <f t="shared" si="264"/>
        <v>1.3333333333333333</v>
      </c>
      <c r="Y3381" t="s">
        <v>484</v>
      </c>
      <c r="Z3381" t="s">
        <v>485</v>
      </c>
      <c r="AB3381" t="s">
        <v>687</v>
      </c>
      <c r="AC3381" t="s">
        <v>835</v>
      </c>
      <c r="AD3381">
        <v>2022</v>
      </c>
    </row>
    <row r="3382" spans="1:30" x14ac:dyDescent="0.25">
      <c r="A3382" t="s">
        <v>18</v>
      </c>
      <c r="B3382" t="s">
        <v>197</v>
      </c>
      <c r="C3382" t="s">
        <v>198</v>
      </c>
      <c r="D3382" t="s">
        <v>199</v>
      </c>
      <c r="E3382" t="s">
        <v>261</v>
      </c>
      <c r="F3382" t="s">
        <v>31</v>
      </c>
      <c r="G3382">
        <v>15197776924</v>
      </c>
      <c r="H3382" t="s">
        <v>336</v>
      </c>
      <c r="I3382" t="s">
        <v>33</v>
      </c>
      <c r="J3382">
        <v>145</v>
      </c>
      <c r="K3382">
        <v>2.75</v>
      </c>
      <c r="L3382">
        <v>1</v>
      </c>
      <c r="M3382">
        <v>145</v>
      </c>
      <c r="N3382">
        <v>2.75</v>
      </c>
      <c r="O3382">
        <v>1</v>
      </c>
      <c r="P3382">
        <v>2.75</v>
      </c>
      <c r="Q3382">
        <v>2.75</v>
      </c>
      <c r="R3382" s="1">
        <v>44714</v>
      </c>
      <c r="S3382" t="str">
        <f t="shared" si="260"/>
        <v>Bai Antioxidant - Tanzania Lemon Super Tea</v>
      </c>
      <c r="T3382" t="str">
        <f t="shared" si="261"/>
        <v>Non Carbonated</v>
      </c>
      <c r="U3382" t="str">
        <f>IF(T3382="Cell is Blank - Dis-regard",_xlfn.XLOOKUP(S3382,'Categroy Lookup'!A:A,'Categroy Lookup'!B:B,"Cell is Blank - Dis-regard"),T3382)</f>
        <v>Non Carbonated</v>
      </c>
      <c r="V3382" t="b">
        <f t="shared" si="263"/>
        <v>1</v>
      </c>
      <c r="W3382">
        <f t="shared" si="262"/>
        <v>2.75</v>
      </c>
      <c r="X3382" s="8">
        <f t="shared" si="264"/>
        <v>1.8333333333333333</v>
      </c>
      <c r="Y3382" t="s">
        <v>471</v>
      </c>
      <c r="Z3382" t="s">
        <v>611</v>
      </c>
      <c r="AB3382" t="s">
        <v>687</v>
      </c>
      <c r="AC3382" t="s">
        <v>835</v>
      </c>
      <c r="AD3382">
        <v>2022</v>
      </c>
    </row>
    <row r="3383" spans="1:30" x14ac:dyDescent="0.25">
      <c r="A3383" t="s">
        <v>18</v>
      </c>
      <c r="B3383" t="s">
        <v>197</v>
      </c>
      <c r="C3383" t="s">
        <v>198</v>
      </c>
      <c r="D3383" t="s">
        <v>199</v>
      </c>
      <c r="E3383" t="s">
        <v>45</v>
      </c>
      <c r="F3383" t="s">
        <v>31</v>
      </c>
      <c r="G3383">
        <v>15197783092</v>
      </c>
      <c r="H3383" t="s">
        <v>336</v>
      </c>
      <c r="I3383" t="s">
        <v>33</v>
      </c>
      <c r="J3383">
        <v>143</v>
      </c>
      <c r="K3383">
        <v>2.5</v>
      </c>
      <c r="L3383">
        <v>1</v>
      </c>
      <c r="M3383">
        <v>143</v>
      </c>
      <c r="N3383">
        <v>2.5</v>
      </c>
      <c r="O3383">
        <v>1</v>
      </c>
      <c r="P3383">
        <v>2.5</v>
      </c>
      <c r="Q3383">
        <v>2.5</v>
      </c>
      <c r="R3383" s="1">
        <v>44714</v>
      </c>
      <c r="S3383" t="str">
        <f t="shared" si="260"/>
        <v>Snapple Diet Tea - Lemon</v>
      </c>
      <c r="T3383" t="str">
        <f t="shared" si="261"/>
        <v>Non Carbonated</v>
      </c>
      <c r="U3383" t="str">
        <f>IF(T3383="Cell is Blank - Dis-regard",_xlfn.XLOOKUP(S3383,'Categroy Lookup'!A:A,'Categroy Lookup'!B:B,"Cell is Blank - Dis-regard"),T3383)</f>
        <v>Non Carbonated</v>
      </c>
      <c r="V3383" t="b">
        <f t="shared" si="263"/>
        <v>1</v>
      </c>
      <c r="W3383">
        <f t="shared" si="262"/>
        <v>2.5</v>
      </c>
      <c r="X3383" s="8">
        <f t="shared" si="264"/>
        <v>1.6666666666666667</v>
      </c>
      <c r="Y3383" t="s">
        <v>478</v>
      </c>
      <c r="Z3383" t="s">
        <v>479</v>
      </c>
      <c r="AB3383" t="s">
        <v>687</v>
      </c>
      <c r="AC3383" t="s">
        <v>835</v>
      </c>
      <c r="AD3383">
        <v>2022</v>
      </c>
    </row>
    <row r="3384" spans="1:30" x14ac:dyDescent="0.25">
      <c r="A3384" t="s">
        <v>18</v>
      </c>
      <c r="B3384" t="s">
        <v>197</v>
      </c>
      <c r="C3384" t="s">
        <v>198</v>
      </c>
      <c r="D3384" t="s">
        <v>199</v>
      </c>
      <c r="E3384" t="s">
        <v>149</v>
      </c>
      <c r="F3384" t="s">
        <v>27</v>
      </c>
      <c r="G3384">
        <v>15198440358</v>
      </c>
      <c r="H3384" t="s">
        <v>336</v>
      </c>
      <c r="I3384" t="s">
        <v>33</v>
      </c>
      <c r="J3384">
        <v>135</v>
      </c>
      <c r="K3384">
        <v>2</v>
      </c>
      <c r="L3384">
        <v>1</v>
      </c>
      <c r="M3384">
        <v>135</v>
      </c>
      <c r="N3384">
        <v>2</v>
      </c>
      <c r="O3384">
        <v>1</v>
      </c>
      <c r="P3384">
        <v>2</v>
      </c>
      <c r="Q3384">
        <v>2</v>
      </c>
      <c r="R3384" s="1">
        <v>44714</v>
      </c>
      <c r="S3384" t="str">
        <f t="shared" si="260"/>
        <v>Kinder - Bueno - Crispy Creamy Chocolate</v>
      </c>
      <c r="T3384" t="str">
        <f t="shared" si="261"/>
        <v>Food</v>
      </c>
      <c r="U3384" t="str">
        <f>IF(T3384="Cell is Blank - Dis-regard",_xlfn.XLOOKUP(S3384,'Categroy Lookup'!A:A,'Categroy Lookup'!B:B,"Cell is Blank - Dis-regard"),T3384)</f>
        <v>Food</v>
      </c>
      <c r="V3384" t="b">
        <f t="shared" si="263"/>
        <v>1</v>
      </c>
      <c r="W3384">
        <f t="shared" si="262"/>
        <v>2</v>
      </c>
      <c r="X3384" s="8">
        <f t="shared" si="264"/>
        <v>1.3333333333333333</v>
      </c>
      <c r="Y3384" t="s">
        <v>557</v>
      </c>
      <c r="Z3384" t="s">
        <v>558</v>
      </c>
      <c r="AA3384" t="s">
        <v>559</v>
      </c>
      <c r="AB3384" t="s">
        <v>687</v>
      </c>
      <c r="AC3384" t="s">
        <v>835</v>
      </c>
      <c r="AD3384">
        <v>2022</v>
      </c>
    </row>
    <row r="3385" spans="1:30" x14ac:dyDescent="0.25">
      <c r="A3385" t="s">
        <v>18</v>
      </c>
      <c r="B3385" t="s">
        <v>197</v>
      </c>
      <c r="C3385" t="s">
        <v>198</v>
      </c>
      <c r="D3385" t="s">
        <v>199</v>
      </c>
      <c r="E3385" t="s">
        <v>149</v>
      </c>
      <c r="F3385" t="s">
        <v>27</v>
      </c>
      <c r="G3385">
        <v>15198470737</v>
      </c>
      <c r="H3385" t="s">
        <v>336</v>
      </c>
      <c r="I3385" t="s">
        <v>33</v>
      </c>
      <c r="J3385">
        <v>135</v>
      </c>
      <c r="K3385">
        <v>2</v>
      </c>
      <c r="L3385">
        <v>1</v>
      </c>
      <c r="M3385">
        <v>135</v>
      </c>
      <c r="N3385">
        <v>2</v>
      </c>
      <c r="O3385">
        <v>1</v>
      </c>
      <c r="P3385">
        <v>2</v>
      </c>
      <c r="Q3385">
        <v>2</v>
      </c>
      <c r="R3385" s="1">
        <v>44714</v>
      </c>
      <c r="S3385" t="str">
        <f t="shared" si="260"/>
        <v>Kinder - Bueno - Crispy Creamy Chocolate</v>
      </c>
      <c r="T3385" t="str">
        <f t="shared" si="261"/>
        <v>Food</v>
      </c>
      <c r="U3385" t="str">
        <f>IF(T3385="Cell is Blank - Dis-regard",_xlfn.XLOOKUP(S3385,'Categroy Lookup'!A:A,'Categroy Lookup'!B:B,"Cell is Blank - Dis-regard"),T3385)</f>
        <v>Food</v>
      </c>
      <c r="V3385" t="b">
        <f t="shared" si="263"/>
        <v>1</v>
      </c>
      <c r="W3385">
        <f t="shared" si="262"/>
        <v>2</v>
      </c>
      <c r="X3385" s="8">
        <f t="shared" si="264"/>
        <v>1.3333333333333333</v>
      </c>
      <c r="Y3385" t="s">
        <v>557</v>
      </c>
      <c r="Z3385" t="s">
        <v>558</v>
      </c>
      <c r="AA3385" t="s">
        <v>559</v>
      </c>
      <c r="AB3385" t="s">
        <v>687</v>
      </c>
      <c r="AC3385" t="s">
        <v>835</v>
      </c>
      <c r="AD3385">
        <v>2022</v>
      </c>
    </row>
    <row r="3386" spans="1:30" x14ac:dyDescent="0.25">
      <c r="A3386" t="s">
        <v>18</v>
      </c>
      <c r="B3386" t="s">
        <v>197</v>
      </c>
      <c r="C3386" t="s">
        <v>198</v>
      </c>
      <c r="D3386" t="s">
        <v>199</v>
      </c>
      <c r="E3386" t="s">
        <v>93</v>
      </c>
      <c r="F3386" t="s">
        <v>23</v>
      </c>
      <c r="G3386">
        <v>15198477026</v>
      </c>
      <c r="H3386" t="s">
        <v>336</v>
      </c>
      <c r="I3386" t="s">
        <v>33</v>
      </c>
      <c r="J3386">
        <v>142</v>
      </c>
      <c r="K3386">
        <v>1.5</v>
      </c>
      <c r="L3386">
        <v>1</v>
      </c>
      <c r="M3386">
        <v>142</v>
      </c>
      <c r="N3386">
        <v>1.5</v>
      </c>
      <c r="O3386">
        <v>1</v>
      </c>
      <c r="P3386">
        <v>1.5</v>
      </c>
      <c r="Q3386">
        <v>1.5</v>
      </c>
      <c r="R3386" s="1">
        <v>44714</v>
      </c>
      <c r="S3386" t="str">
        <f t="shared" si="260"/>
        <v>Coca Cola - Zero Sugar</v>
      </c>
      <c r="T3386" t="str">
        <f t="shared" si="261"/>
        <v>Carbonated</v>
      </c>
      <c r="U3386" t="str">
        <f>IF(T3386="Cell is Blank - Dis-regard",_xlfn.XLOOKUP(S3386,'Categroy Lookup'!A:A,'Categroy Lookup'!B:B,"Cell is Blank - Dis-regard"),T3386)</f>
        <v>Carbonated</v>
      </c>
      <c r="V3386" t="b">
        <f t="shared" si="263"/>
        <v>1</v>
      </c>
      <c r="W3386">
        <f t="shared" si="262"/>
        <v>1.5</v>
      </c>
      <c r="X3386" s="8">
        <f t="shared" si="264"/>
        <v>1</v>
      </c>
      <c r="Y3386" t="s">
        <v>524</v>
      </c>
      <c r="Z3386" t="s">
        <v>525</v>
      </c>
      <c r="AB3386" t="s">
        <v>687</v>
      </c>
      <c r="AC3386" t="s">
        <v>835</v>
      </c>
      <c r="AD3386">
        <v>2022</v>
      </c>
    </row>
    <row r="3387" spans="1:30" x14ac:dyDescent="0.25">
      <c r="A3387" t="s">
        <v>18</v>
      </c>
      <c r="B3387" t="s">
        <v>197</v>
      </c>
      <c r="C3387" t="s">
        <v>198</v>
      </c>
      <c r="D3387" t="s">
        <v>199</v>
      </c>
      <c r="E3387" t="s">
        <v>22</v>
      </c>
      <c r="F3387" t="s">
        <v>23</v>
      </c>
      <c r="G3387">
        <v>15198511938</v>
      </c>
      <c r="H3387" t="s">
        <v>336</v>
      </c>
      <c r="I3387" t="s">
        <v>33</v>
      </c>
      <c r="J3387">
        <v>148</v>
      </c>
      <c r="K3387">
        <v>3.5</v>
      </c>
      <c r="L3387">
        <v>1</v>
      </c>
      <c r="M3387">
        <v>148</v>
      </c>
      <c r="N3387">
        <v>3.5</v>
      </c>
      <c r="O3387">
        <v>1</v>
      </c>
      <c r="P3387">
        <v>3.5</v>
      </c>
      <c r="Q3387">
        <v>3.5</v>
      </c>
      <c r="R3387" s="1">
        <v>44714</v>
      </c>
      <c r="S3387" t="str">
        <f t="shared" si="260"/>
        <v>Red Bull - Energy Drink - Sugar Free</v>
      </c>
      <c r="T3387" t="str">
        <f t="shared" si="261"/>
        <v>Carbonated</v>
      </c>
      <c r="U3387" t="str">
        <f>IF(T3387="Cell is Blank - Dis-regard",_xlfn.XLOOKUP(S3387,'Categroy Lookup'!A:A,'Categroy Lookup'!B:B,"Cell is Blank - Dis-regard"),T3387)</f>
        <v>Carbonated</v>
      </c>
      <c r="V3387" t="b">
        <f t="shared" si="263"/>
        <v>1</v>
      </c>
      <c r="W3387">
        <f t="shared" si="262"/>
        <v>3.5</v>
      </c>
      <c r="X3387" s="8">
        <f t="shared" si="264"/>
        <v>2.3333333333333335</v>
      </c>
      <c r="Y3387" t="s">
        <v>466</v>
      </c>
      <c r="Z3387" t="s">
        <v>467</v>
      </c>
      <c r="AA3387" t="s">
        <v>468</v>
      </c>
      <c r="AB3387" t="s">
        <v>687</v>
      </c>
      <c r="AC3387" t="s">
        <v>835</v>
      </c>
      <c r="AD3387">
        <v>2022</v>
      </c>
    </row>
    <row r="3388" spans="1:30" x14ac:dyDescent="0.25">
      <c r="A3388" t="s">
        <v>18</v>
      </c>
      <c r="B3388" t="s">
        <v>197</v>
      </c>
      <c r="C3388" t="s">
        <v>198</v>
      </c>
      <c r="D3388" t="s">
        <v>199</v>
      </c>
      <c r="E3388" t="s">
        <v>69</v>
      </c>
      <c r="F3388" t="s">
        <v>27</v>
      </c>
      <c r="G3388">
        <v>15198512500</v>
      </c>
      <c r="H3388" t="s">
        <v>336</v>
      </c>
      <c r="I3388" t="s">
        <v>33</v>
      </c>
      <c r="J3388">
        <v>113</v>
      </c>
      <c r="K3388">
        <v>1.5</v>
      </c>
      <c r="L3388">
        <v>1</v>
      </c>
      <c r="M3388">
        <v>113</v>
      </c>
      <c r="N3388">
        <v>1.5</v>
      </c>
      <c r="O3388">
        <v>1</v>
      </c>
      <c r="P3388">
        <v>1.5</v>
      </c>
      <c r="Q3388">
        <v>1.5</v>
      </c>
      <c r="R3388" s="1">
        <v>44714</v>
      </c>
      <c r="S3388" t="str">
        <f t="shared" si="260"/>
        <v>SunChips Multigrain - Salsa</v>
      </c>
      <c r="T3388" t="str">
        <f t="shared" si="261"/>
        <v>Food</v>
      </c>
      <c r="U3388" t="str">
        <f>IF(T3388="Cell is Blank - Dis-regard",_xlfn.XLOOKUP(S3388,'Categroy Lookup'!A:A,'Categroy Lookup'!B:B,"Cell is Blank - Dis-regard"),T3388)</f>
        <v>Food</v>
      </c>
      <c r="V3388" t="b">
        <f t="shared" si="263"/>
        <v>1</v>
      </c>
      <c r="W3388">
        <f t="shared" si="262"/>
        <v>1.5</v>
      </c>
      <c r="X3388" s="8">
        <f t="shared" si="264"/>
        <v>1</v>
      </c>
      <c r="Y3388" t="s">
        <v>502</v>
      </c>
      <c r="Z3388" t="s">
        <v>503</v>
      </c>
      <c r="AB3388" t="s">
        <v>687</v>
      </c>
      <c r="AC3388" t="s">
        <v>835</v>
      </c>
      <c r="AD3388">
        <v>2022</v>
      </c>
    </row>
    <row r="3389" spans="1:30" x14ac:dyDescent="0.25">
      <c r="A3389" t="s">
        <v>18</v>
      </c>
      <c r="B3389" t="s">
        <v>40</v>
      </c>
      <c r="C3389" t="s">
        <v>41</v>
      </c>
      <c r="D3389" t="s">
        <v>42</v>
      </c>
      <c r="E3389" t="s">
        <v>43</v>
      </c>
      <c r="F3389" t="s">
        <v>23</v>
      </c>
      <c r="G3389">
        <v>15198563527</v>
      </c>
      <c r="H3389" t="s">
        <v>336</v>
      </c>
      <c r="I3389" t="s">
        <v>33</v>
      </c>
      <c r="J3389">
        <v>146</v>
      </c>
      <c r="K3389">
        <v>3</v>
      </c>
      <c r="L3389">
        <v>1</v>
      </c>
      <c r="M3389">
        <v>146</v>
      </c>
      <c r="N3389">
        <v>3</v>
      </c>
      <c r="O3389">
        <v>1</v>
      </c>
      <c r="P3389">
        <v>3</v>
      </c>
      <c r="Q3389">
        <v>3</v>
      </c>
      <c r="R3389" s="1">
        <v>44714</v>
      </c>
      <c r="S3389" t="str">
        <f t="shared" si="260"/>
        <v>Monster Energy Original</v>
      </c>
      <c r="T3389" t="str">
        <f t="shared" si="261"/>
        <v>Carbonated</v>
      </c>
      <c r="U3389" t="str">
        <f>IF(T3389="Cell is Blank - Dis-regard",_xlfn.XLOOKUP(S3389,'Categroy Lookup'!A:A,'Categroy Lookup'!B:B,"Cell is Blank - Dis-regard"),T3389)</f>
        <v>Carbonated</v>
      </c>
      <c r="V3389" t="b">
        <f t="shared" si="263"/>
        <v>1</v>
      </c>
      <c r="W3389">
        <f t="shared" si="262"/>
        <v>3</v>
      </c>
      <c r="X3389" s="8">
        <f t="shared" si="264"/>
        <v>2</v>
      </c>
      <c r="Y3389" t="s">
        <v>43</v>
      </c>
      <c r="AB3389" t="s">
        <v>687</v>
      </c>
      <c r="AC3389" t="s">
        <v>835</v>
      </c>
      <c r="AD3389">
        <v>2022</v>
      </c>
    </row>
    <row r="3390" spans="1:30" x14ac:dyDescent="0.25">
      <c r="A3390" t="s">
        <v>18</v>
      </c>
      <c r="B3390" t="s">
        <v>40</v>
      </c>
      <c r="C3390" t="s">
        <v>41</v>
      </c>
      <c r="D3390" t="s">
        <v>42</v>
      </c>
      <c r="E3390" t="s">
        <v>48</v>
      </c>
      <c r="F3390" t="s">
        <v>27</v>
      </c>
      <c r="G3390">
        <v>15198762137</v>
      </c>
      <c r="H3390" t="s">
        <v>336</v>
      </c>
      <c r="I3390" t="s">
        <v>25</v>
      </c>
      <c r="J3390">
        <v>134</v>
      </c>
      <c r="K3390">
        <v>2</v>
      </c>
      <c r="L3390">
        <v>1</v>
      </c>
      <c r="M3390">
        <v>134</v>
      </c>
      <c r="N3390">
        <v>2</v>
      </c>
      <c r="O3390">
        <v>1</v>
      </c>
      <c r="P3390">
        <v>2</v>
      </c>
      <c r="Q3390">
        <v>2</v>
      </c>
      <c r="R3390" s="1">
        <v>44714</v>
      </c>
      <c r="S3390" t="str">
        <f t="shared" si="260"/>
        <v>KitKat - Crisp Wafers</v>
      </c>
      <c r="T3390" t="str">
        <f t="shared" si="261"/>
        <v>Food</v>
      </c>
      <c r="U3390" t="str">
        <f>IF(T3390="Cell is Blank - Dis-regard",_xlfn.XLOOKUP(S3390,'Categroy Lookup'!A:A,'Categroy Lookup'!B:B,"Cell is Blank - Dis-regard"),T3390)</f>
        <v>Food</v>
      </c>
      <c r="V3390" t="b">
        <f t="shared" si="263"/>
        <v>1</v>
      </c>
      <c r="W3390">
        <f t="shared" si="262"/>
        <v>2</v>
      </c>
      <c r="X3390" s="8">
        <f t="shared" si="264"/>
        <v>1.3333333333333333</v>
      </c>
      <c r="Y3390" t="s">
        <v>482</v>
      </c>
      <c r="Z3390" t="s">
        <v>483</v>
      </c>
      <c r="AB3390" t="s">
        <v>687</v>
      </c>
      <c r="AC3390" t="s">
        <v>835</v>
      </c>
      <c r="AD3390">
        <v>2022</v>
      </c>
    </row>
    <row r="3391" spans="1:30" x14ac:dyDescent="0.25">
      <c r="A3391" t="s">
        <v>18</v>
      </c>
      <c r="B3391" t="s">
        <v>40</v>
      </c>
      <c r="C3391" t="s">
        <v>41</v>
      </c>
      <c r="D3391" t="s">
        <v>42</v>
      </c>
      <c r="E3391" t="s">
        <v>45</v>
      </c>
      <c r="F3391" t="s">
        <v>31</v>
      </c>
      <c r="G3391">
        <v>15198922131</v>
      </c>
      <c r="H3391" t="s">
        <v>336</v>
      </c>
      <c r="I3391" t="s">
        <v>33</v>
      </c>
      <c r="J3391">
        <v>143</v>
      </c>
      <c r="K3391">
        <v>2.5</v>
      </c>
      <c r="L3391">
        <v>1</v>
      </c>
      <c r="M3391">
        <v>143</v>
      </c>
      <c r="N3391">
        <v>2.5</v>
      </c>
      <c r="O3391">
        <v>1</v>
      </c>
      <c r="P3391">
        <v>2.5</v>
      </c>
      <c r="Q3391">
        <v>2.5</v>
      </c>
      <c r="R3391" s="1">
        <v>44714</v>
      </c>
      <c r="S3391" t="str">
        <f t="shared" si="260"/>
        <v>Snapple Diet Tea - Lemon</v>
      </c>
      <c r="T3391" t="str">
        <f t="shared" si="261"/>
        <v>Non Carbonated</v>
      </c>
      <c r="U3391" t="str">
        <f>IF(T3391="Cell is Blank - Dis-regard",_xlfn.XLOOKUP(S3391,'Categroy Lookup'!A:A,'Categroy Lookup'!B:B,"Cell is Blank - Dis-regard"),T3391)</f>
        <v>Non Carbonated</v>
      </c>
      <c r="V3391" t="b">
        <f t="shared" si="263"/>
        <v>1</v>
      </c>
      <c r="W3391">
        <f t="shared" si="262"/>
        <v>2.5</v>
      </c>
      <c r="X3391" s="8">
        <f t="shared" si="264"/>
        <v>1.6666666666666667</v>
      </c>
      <c r="Y3391" t="s">
        <v>478</v>
      </c>
      <c r="Z3391" t="s">
        <v>479</v>
      </c>
      <c r="AB3391" t="s">
        <v>687</v>
      </c>
      <c r="AC3391" t="s">
        <v>835</v>
      </c>
      <c r="AD3391">
        <v>2022</v>
      </c>
    </row>
    <row r="3392" spans="1:30" x14ac:dyDescent="0.25">
      <c r="A3392" t="s">
        <v>18</v>
      </c>
      <c r="B3392" t="s">
        <v>40</v>
      </c>
      <c r="C3392" t="s">
        <v>41</v>
      </c>
      <c r="D3392" t="s">
        <v>42</v>
      </c>
      <c r="E3392" t="s">
        <v>48</v>
      </c>
      <c r="F3392" t="s">
        <v>27</v>
      </c>
      <c r="G3392">
        <v>15198922548</v>
      </c>
      <c r="H3392" t="s">
        <v>336</v>
      </c>
      <c r="I3392" t="s">
        <v>33</v>
      </c>
      <c r="J3392">
        <v>134</v>
      </c>
      <c r="K3392">
        <v>2</v>
      </c>
      <c r="L3392">
        <v>1</v>
      </c>
      <c r="M3392">
        <v>134</v>
      </c>
      <c r="N3392">
        <v>2</v>
      </c>
      <c r="O3392">
        <v>1</v>
      </c>
      <c r="P3392">
        <v>2</v>
      </c>
      <c r="Q3392">
        <v>2</v>
      </c>
      <c r="R3392" s="1">
        <v>44714</v>
      </c>
      <c r="S3392" t="str">
        <f t="shared" si="260"/>
        <v>KitKat - Crisp Wafers</v>
      </c>
      <c r="T3392" t="str">
        <f t="shared" si="261"/>
        <v>Food</v>
      </c>
      <c r="U3392" t="str">
        <f>IF(T3392="Cell is Blank - Dis-regard",_xlfn.XLOOKUP(S3392,'Categroy Lookup'!A:A,'Categroy Lookup'!B:B,"Cell is Blank - Dis-regard"),T3392)</f>
        <v>Food</v>
      </c>
      <c r="V3392" t="b">
        <f t="shared" si="263"/>
        <v>1</v>
      </c>
      <c r="W3392">
        <f t="shared" si="262"/>
        <v>2</v>
      </c>
      <c r="X3392" s="8">
        <f t="shared" si="264"/>
        <v>1.3333333333333333</v>
      </c>
      <c r="Y3392" t="s">
        <v>482</v>
      </c>
      <c r="Z3392" t="s">
        <v>483</v>
      </c>
      <c r="AB3392" t="s">
        <v>687</v>
      </c>
      <c r="AC3392" t="s">
        <v>835</v>
      </c>
      <c r="AD3392">
        <v>2022</v>
      </c>
    </row>
    <row r="3393" spans="1:30" x14ac:dyDescent="0.25">
      <c r="A3393" t="s">
        <v>18</v>
      </c>
      <c r="B3393" t="s">
        <v>40</v>
      </c>
      <c r="C3393" t="s">
        <v>41</v>
      </c>
      <c r="D3393" t="s">
        <v>42</v>
      </c>
      <c r="E3393" t="s">
        <v>48</v>
      </c>
      <c r="F3393" t="s">
        <v>27</v>
      </c>
      <c r="G3393">
        <v>15198922734</v>
      </c>
      <c r="H3393" t="s">
        <v>336</v>
      </c>
      <c r="I3393" t="s">
        <v>33</v>
      </c>
      <c r="J3393">
        <v>134</v>
      </c>
      <c r="K3393">
        <v>2</v>
      </c>
      <c r="L3393">
        <v>1</v>
      </c>
      <c r="M3393">
        <v>134</v>
      </c>
      <c r="N3393">
        <v>2</v>
      </c>
      <c r="O3393">
        <v>1</v>
      </c>
      <c r="P3393">
        <v>2</v>
      </c>
      <c r="Q3393">
        <v>2</v>
      </c>
      <c r="R3393" s="1">
        <v>44714</v>
      </c>
      <c r="S3393" t="str">
        <f t="shared" si="260"/>
        <v>KitKat - Crisp Wafers</v>
      </c>
      <c r="T3393" t="str">
        <f t="shared" si="261"/>
        <v>Food</v>
      </c>
      <c r="U3393" t="str">
        <f>IF(T3393="Cell is Blank - Dis-regard",_xlfn.XLOOKUP(S3393,'Categroy Lookup'!A:A,'Categroy Lookup'!B:B,"Cell is Blank - Dis-regard"),T3393)</f>
        <v>Food</v>
      </c>
      <c r="V3393" t="b">
        <f t="shared" si="263"/>
        <v>1</v>
      </c>
      <c r="W3393">
        <f t="shared" si="262"/>
        <v>2</v>
      </c>
      <c r="X3393" s="8">
        <f t="shared" si="264"/>
        <v>1.3333333333333333</v>
      </c>
      <c r="Y3393" t="s">
        <v>482</v>
      </c>
      <c r="Z3393" t="s">
        <v>483</v>
      </c>
      <c r="AB3393" t="s">
        <v>687</v>
      </c>
      <c r="AC3393" t="s">
        <v>835</v>
      </c>
      <c r="AD3393">
        <v>2022</v>
      </c>
    </row>
    <row r="3394" spans="1:30" x14ac:dyDescent="0.25">
      <c r="A3394" t="s">
        <v>18</v>
      </c>
      <c r="B3394" t="s">
        <v>40</v>
      </c>
      <c r="C3394" t="s">
        <v>41</v>
      </c>
      <c r="D3394" t="s">
        <v>42</v>
      </c>
      <c r="E3394" t="s">
        <v>139</v>
      </c>
      <c r="F3394" t="s">
        <v>27</v>
      </c>
      <c r="G3394">
        <v>15199057890</v>
      </c>
      <c r="H3394" t="s">
        <v>336</v>
      </c>
      <c r="I3394" t="s">
        <v>33</v>
      </c>
      <c r="J3394">
        <v>121</v>
      </c>
      <c r="K3394">
        <v>2</v>
      </c>
      <c r="L3394">
        <v>1</v>
      </c>
      <c r="M3394">
        <v>121</v>
      </c>
      <c r="N3394">
        <v>2</v>
      </c>
      <c r="O3394">
        <v>1</v>
      </c>
      <c r="P3394">
        <v>2</v>
      </c>
      <c r="Q3394">
        <v>2</v>
      </c>
      <c r="R3394" s="1">
        <v>44714</v>
      </c>
      <c r="S3394" t="str">
        <f t="shared" ref="S3394:S3457" si="265">IF(E3394="","Cell is Blank - Dis-regard",E3394)</f>
        <v>Cheetos Flaming Hot Limon Crunchy</v>
      </c>
      <c r="T3394" t="str">
        <f t="shared" ref="T3394:T3457" si="266">IF(F3394="","Cell is Blank - Dis-regard",F3394)</f>
        <v>Food</v>
      </c>
      <c r="U3394" t="str">
        <f>IF(T3394="Cell is Blank - Dis-regard",_xlfn.XLOOKUP(S3394,'Categroy Lookup'!A:A,'Categroy Lookup'!B:B,"Cell is Blank - Dis-regard"),T3394)</f>
        <v>Food</v>
      </c>
      <c r="V3394" t="b">
        <f t="shared" si="263"/>
        <v>1</v>
      </c>
      <c r="W3394">
        <f t="shared" ref="W3394:W3457" si="267">IF(V3394="FALSE",K3394,K3394)</f>
        <v>2</v>
      </c>
      <c r="X3394" s="8">
        <f t="shared" si="264"/>
        <v>1.3333333333333333</v>
      </c>
      <c r="Y3394" t="s">
        <v>139</v>
      </c>
      <c r="AB3394" t="s">
        <v>687</v>
      </c>
      <c r="AC3394" t="s">
        <v>835</v>
      </c>
      <c r="AD3394">
        <v>2022</v>
      </c>
    </row>
    <row r="3395" spans="1:30" x14ac:dyDescent="0.25">
      <c r="A3395" t="s">
        <v>18</v>
      </c>
      <c r="B3395" t="s">
        <v>40</v>
      </c>
      <c r="C3395" t="s">
        <v>41</v>
      </c>
      <c r="D3395" t="s">
        <v>42</v>
      </c>
      <c r="E3395" t="s">
        <v>56</v>
      </c>
      <c r="F3395" t="s">
        <v>27</v>
      </c>
      <c r="G3395">
        <v>15199057923</v>
      </c>
      <c r="H3395" t="s">
        <v>336</v>
      </c>
      <c r="I3395" t="s">
        <v>33</v>
      </c>
      <c r="J3395">
        <v>114</v>
      </c>
      <c r="K3395">
        <v>2</v>
      </c>
      <c r="L3395">
        <v>1</v>
      </c>
      <c r="M3395">
        <v>114</v>
      </c>
      <c r="N3395">
        <v>2</v>
      </c>
      <c r="O3395">
        <v>1</v>
      </c>
      <c r="P3395">
        <v>2</v>
      </c>
      <c r="Q3395">
        <v>2</v>
      </c>
      <c r="R3395" s="1">
        <v>44714</v>
      </c>
      <c r="S3395" t="str">
        <f t="shared" si="265"/>
        <v>Cheetos - Fleming Hot Crunchy</v>
      </c>
      <c r="T3395" t="str">
        <f t="shared" si="266"/>
        <v>Food</v>
      </c>
      <c r="U3395" t="str">
        <f>IF(T3395="Cell is Blank - Dis-regard",_xlfn.XLOOKUP(S3395,'Categroy Lookup'!A:A,'Categroy Lookup'!B:B,"Cell is Blank - Dis-regard"),T3395)</f>
        <v>Food</v>
      </c>
      <c r="V3395" t="b">
        <f t="shared" ref="V3395:V3458" si="268">K3395=N3395</f>
        <v>1</v>
      </c>
      <c r="W3395">
        <f t="shared" si="267"/>
        <v>2</v>
      </c>
      <c r="X3395" s="8">
        <f t="shared" ref="X3395:X3458" si="269">W3395/1.5</f>
        <v>1.3333333333333333</v>
      </c>
      <c r="Y3395" t="s">
        <v>491</v>
      </c>
      <c r="Z3395" t="s">
        <v>492</v>
      </c>
      <c r="AB3395" t="s">
        <v>687</v>
      </c>
      <c r="AC3395" t="s">
        <v>835</v>
      </c>
      <c r="AD3395">
        <v>2022</v>
      </c>
    </row>
    <row r="3396" spans="1:30" x14ac:dyDescent="0.25">
      <c r="A3396" t="s">
        <v>18</v>
      </c>
      <c r="B3396" t="s">
        <v>197</v>
      </c>
      <c r="C3396" t="s">
        <v>198</v>
      </c>
      <c r="D3396" t="s">
        <v>199</v>
      </c>
      <c r="E3396" t="s">
        <v>78</v>
      </c>
      <c r="F3396" t="s">
        <v>55</v>
      </c>
      <c r="G3396">
        <v>15200800757</v>
      </c>
      <c r="H3396" t="s">
        <v>337</v>
      </c>
      <c r="I3396" t="s">
        <v>33</v>
      </c>
      <c r="J3396">
        <v>147</v>
      </c>
      <c r="K3396">
        <v>2.5</v>
      </c>
      <c r="L3396">
        <v>1</v>
      </c>
      <c r="M3396">
        <v>147</v>
      </c>
      <c r="N3396">
        <v>2.5</v>
      </c>
      <c r="O3396">
        <v>1</v>
      </c>
      <c r="P3396">
        <v>2.5</v>
      </c>
      <c r="Q3396">
        <v>2.5</v>
      </c>
      <c r="R3396" s="1">
        <v>44715</v>
      </c>
      <c r="S3396" t="str">
        <f t="shared" si="265"/>
        <v>BodyArmor LYTE  - Peach Mango</v>
      </c>
      <c r="T3396" t="str">
        <f t="shared" si="266"/>
        <v>Water</v>
      </c>
      <c r="U3396" t="str">
        <f>IF(T3396="Cell is Blank - Dis-regard",_xlfn.XLOOKUP(S3396,'Categroy Lookup'!A:A,'Categroy Lookup'!B:B,"Cell is Blank - Dis-regard"),T3396)</f>
        <v>Water</v>
      </c>
      <c r="V3396" t="b">
        <f t="shared" si="268"/>
        <v>1</v>
      </c>
      <c r="W3396">
        <f t="shared" si="267"/>
        <v>2.5</v>
      </c>
      <c r="X3396" s="8">
        <f t="shared" si="269"/>
        <v>1.6666666666666667</v>
      </c>
      <c r="Y3396" t="s">
        <v>513</v>
      </c>
      <c r="Z3396" t="s">
        <v>514</v>
      </c>
      <c r="AB3396" t="s">
        <v>689</v>
      </c>
      <c r="AC3396" t="s">
        <v>836</v>
      </c>
      <c r="AD3396">
        <v>2022</v>
      </c>
    </row>
    <row r="3397" spans="1:30" x14ac:dyDescent="0.25">
      <c r="A3397" t="s">
        <v>18</v>
      </c>
      <c r="B3397" t="s">
        <v>197</v>
      </c>
      <c r="C3397" t="s">
        <v>198</v>
      </c>
      <c r="D3397" t="s">
        <v>199</v>
      </c>
      <c r="E3397" t="s">
        <v>127</v>
      </c>
      <c r="F3397" t="s">
        <v>27</v>
      </c>
      <c r="G3397">
        <v>15200801680</v>
      </c>
      <c r="H3397" t="s">
        <v>337</v>
      </c>
      <c r="I3397" t="s">
        <v>33</v>
      </c>
      <c r="J3397">
        <v>123</v>
      </c>
      <c r="K3397">
        <v>1.25</v>
      </c>
      <c r="L3397">
        <v>1</v>
      </c>
      <c r="M3397">
        <v>123</v>
      </c>
      <c r="N3397">
        <v>1.25</v>
      </c>
      <c r="O3397">
        <v>1</v>
      </c>
      <c r="P3397">
        <v>1.25</v>
      </c>
      <c r="Q3397">
        <v>1.25</v>
      </c>
      <c r="R3397" s="1">
        <v>44715</v>
      </c>
      <c r="S3397" t="str">
        <f t="shared" si="265"/>
        <v>CheezIt - Double Cheese</v>
      </c>
      <c r="T3397" t="str">
        <f t="shared" si="266"/>
        <v>Food</v>
      </c>
      <c r="U3397" t="str">
        <f>IF(T3397="Cell is Blank - Dis-regard",_xlfn.XLOOKUP(S3397,'Categroy Lookup'!A:A,'Categroy Lookup'!B:B,"Cell is Blank - Dis-regard"),T3397)</f>
        <v>Food</v>
      </c>
      <c r="V3397" t="b">
        <f t="shared" si="268"/>
        <v>1</v>
      </c>
      <c r="W3397">
        <f t="shared" si="267"/>
        <v>1.25</v>
      </c>
      <c r="X3397" s="8">
        <f t="shared" si="269"/>
        <v>0.83333333333333337</v>
      </c>
      <c r="Y3397" t="s">
        <v>528</v>
      </c>
      <c r="Z3397" t="s">
        <v>549</v>
      </c>
      <c r="AB3397" t="s">
        <v>689</v>
      </c>
      <c r="AC3397" t="s">
        <v>836</v>
      </c>
      <c r="AD3397">
        <v>2022</v>
      </c>
    </row>
    <row r="3398" spans="1:30" x14ac:dyDescent="0.25">
      <c r="A3398" t="s">
        <v>18</v>
      </c>
      <c r="B3398" t="s">
        <v>197</v>
      </c>
      <c r="C3398" t="s">
        <v>198</v>
      </c>
      <c r="D3398" t="s">
        <v>199</v>
      </c>
      <c r="E3398" t="s">
        <v>290</v>
      </c>
      <c r="F3398" t="s">
        <v>27</v>
      </c>
      <c r="G3398">
        <v>15202084395</v>
      </c>
      <c r="H3398" t="s">
        <v>337</v>
      </c>
      <c r="I3398" t="s">
        <v>33</v>
      </c>
      <c r="J3398">
        <v>158</v>
      </c>
      <c r="K3398">
        <v>2</v>
      </c>
      <c r="L3398">
        <v>1</v>
      </c>
      <c r="M3398">
        <v>158</v>
      </c>
      <c r="N3398">
        <v>2</v>
      </c>
      <c r="O3398">
        <v>1</v>
      </c>
      <c r="P3398">
        <v>2</v>
      </c>
      <c r="Q3398">
        <v>2</v>
      </c>
      <c r="R3398" s="1">
        <v>44715</v>
      </c>
      <c r="S3398" t="str">
        <f t="shared" si="265"/>
        <v>Lenny &amp; Larrys - Chocolate Chip</v>
      </c>
      <c r="T3398" t="str">
        <f t="shared" si="266"/>
        <v>Food</v>
      </c>
      <c r="U3398" t="str">
        <f>IF(T3398="Cell is Blank - Dis-regard",_xlfn.XLOOKUP(S3398,'Categroy Lookup'!A:A,'Categroy Lookup'!B:B,"Cell is Blank - Dis-regard"),T3398)</f>
        <v>Food</v>
      </c>
      <c r="V3398" t="b">
        <f t="shared" si="268"/>
        <v>1</v>
      </c>
      <c r="W3398">
        <f t="shared" si="267"/>
        <v>2</v>
      </c>
      <c r="X3398" s="8">
        <f t="shared" si="269"/>
        <v>1.3333333333333333</v>
      </c>
      <c r="Y3398" t="s">
        <v>582</v>
      </c>
      <c r="Z3398" t="s">
        <v>591</v>
      </c>
      <c r="AB3398" t="s">
        <v>689</v>
      </c>
      <c r="AC3398" t="s">
        <v>836</v>
      </c>
      <c r="AD3398">
        <v>2022</v>
      </c>
    </row>
    <row r="3399" spans="1:30" x14ac:dyDescent="0.25">
      <c r="A3399" t="s">
        <v>18</v>
      </c>
      <c r="B3399" t="s">
        <v>197</v>
      </c>
      <c r="C3399" t="s">
        <v>198</v>
      </c>
      <c r="D3399" t="s">
        <v>199</v>
      </c>
      <c r="E3399" t="s">
        <v>45</v>
      </c>
      <c r="F3399" t="s">
        <v>31</v>
      </c>
      <c r="G3399">
        <v>15202087252</v>
      </c>
      <c r="H3399" t="s">
        <v>337</v>
      </c>
      <c r="I3399" t="s">
        <v>33</v>
      </c>
      <c r="J3399">
        <v>143</v>
      </c>
      <c r="K3399">
        <v>2.5</v>
      </c>
      <c r="L3399">
        <v>1</v>
      </c>
      <c r="M3399">
        <v>143</v>
      </c>
      <c r="N3399">
        <v>2.5</v>
      </c>
      <c r="O3399">
        <v>1</v>
      </c>
      <c r="P3399">
        <v>2.5</v>
      </c>
      <c r="Q3399">
        <v>2.5</v>
      </c>
      <c r="R3399" s="1">
        <v>44715</v>
      </c>
      <c r="S3399" t="str">
        <f t="shared" si="265"/>
        <v>Snapple Diet Tea - Lemon</v>
      </c>
      <c r="T3399" t="str">
        <f t="shared" si="266"/>
        <v>Non Carbonated</v>
      </c>
      <c r="U3399" t="str">
        <f>IF(T3399="Cell is Blank - Dis-regard",_xlfn.XLOOKUP(S3399,'Categroy Lookup'!A:A,'Categroy Lookup'!B:B,"Cell is Blank - Dis-regard"),T3399)</f>
        <v>Non Carbonated</v>
      </c>
      <c r="V3399" t="b">
        <f t="shared" si="268"/>
        <v>1</v>
      </c>
      <c r="W3399">
        <f t="shared" si="267"/>
        <v>2.5</v>
      </c>
      <c r="X3399" s="8">
        <f t="shared" si="269"/>
        <v>1.6666666666666667</v>
      </c>
      <c r="Y3399" t="s">
        <v>478</v>
      </c>
      <c r="Z3399" t="s">
        <v>479</v>
      </c>
      <c r="AB3399" t="s">
        <v>689</v>
      </c>
      <c r="AC3399" t="s">
        <v>836</v>
      </c>
      <c r="AD3399">
        <v>2022</v>
      </c>
    </row>
    <row r="3400" spans="1:30" x14ac:dyDescent="0.25">
      <c r="A3400" t="s">
        <v>18</v>
      </c>
      <c r="B3400" t="s">
        <v>197</v>
      </c>
      <c r="C3400" t="s">
        <v>198</v>
      </c>
      <c r="D3400" t="s">
        <v>199</v>
      </c>
      <c r="E3400" t="s">
        <v>338</v>
      </c>
      <c r="F3400" t="s">
        <v>27</v>
      </c>
      <c r="G3400">
        <v>15202551811</v>
      </c>
      <c r="H3400" t="s">
        <v>337</v>
      </c>
      <c r="I3400" t="s">
        <v>25</v>
      </c>
      <c r="J3400">
        <v>114</v>
      </c>
      <c r="K3400">
        <v>2</v>
      </c>
      <c r="L3400">
        <v>1</v>
      </c>
      <c r="M3400">
        <v>114</v>
      </c>
      <c r="N3400">
        <v>2</v>
      </c>
      <c r="O3400">
        <v>1</v>
      </c>
      <c r="P3400">
        <v>2</v>
      </c>
      <c r="Q3400">
        <v>4</v>
      </c>
      <c r="R3400" s="1">
        <v>44715</v>
      </c>
      <c r="S3400" t="str">
        <f t="shared" si="265"/>
        <v>Snyder's of Hanover Pretzel Pieces - Cheddar</v>
      </c>
      <c r="T3400" t="str">
        <f t="shared" si="266"/>
        <v>Food</v>
      </c>
      <c r="U3400" t="str">
        <f>IF(T3400="Cell is Blank - Dis-regard",_xlfn.XLOOKUP(S3400,'Categroy Lookup'!A:A,'Categroy Lookup'!B:B,"Cell is Blank - Dis-regard"),T3400)</f>
        <v>Food</v>
      </c>
      <c r="V3400" t="b">
        <f t="shared" si="268"/>
        <v>1</v>
      </c>
      <c r="W3400">
        <f t="shared" si="267"/>
        <v>2</v>
      </c>
      <c r="X3400" s="8">
        <f t="shared" si="269"/>
        <v>1.3333333333333333</v>
      </c>
      <c r="Y3400" t="s">
        <v>622</v>
      </c>
      <c r="Z3400" t="s">
        <v>629</v>
      </c>
      <c r="AB3400" t="s">
        <v>689</v>
      </c>
      <c r="AC3400" t="s">
        <v>836</v>
      </c>
      <c r="AD3400">
        <v>2022</v>
      </c>
    </row>
    <row r="3401" spans="1:30" x14ac:dyDescent="0.25">
      <c r="A3401" t="s">
        <v>18</v>
      </c>
      <c r="B3401" t="s">
        <v>197</v>
      </c>
      <c r="C3401" t="s">
        <v>198</v>
      </c>
      <c r="D3401" t="s">
        <v>199</v>
      </c>
      <c r="E3401" t="s">
        <v>149</v>
      </c>
      <c r="F3401" t="s">
        <v>27</v>
      </c>
      <c r="G3401">
        <v>15202551811</v>
      </c>
      <c r="H3401" t="s">
        <v>337</v>
      </c>
      <c r="I3401" t="s">
        <v>25</v>
      </c>
      <c r="J3401">
        <v>135</v>
      </c>
      <c r="K3401">
        <v>2</v>
      </c>
      <c r="L3401">
        <v>1</v>
      </c>
      <c r="M3401">
        <v>135</v>
      </c>
      <c r="N3401">
        <v>2</v>
      </c>
      <c r="O3401">
        <v>1</v>
      </c>
      <c r="P3401">
        <v>2</v>
      </c>
      <c r="Q3401">
        <v>4</v>
      </c>
      <c r="R3401" s="1">
        <v>44715</v>
      </c>
      <c r="S3401" t="str">
        <f t="shared" si="265"/>
        <v>Kinder - Bueno - Crispy Creamy Chocolate</v>
      </c>
      <c r="T3401" t="str">
        <f t="shared" si="266"/>
        <v>Food</v>
      </c>
      <c r="U3401" t="str">
        <f>IF(T3401="Cell is Blank - Dis-regard",_xlfn.XLOOKUP(S3401,'Categroy Lookup'!A:A,'Categroy Lookup'!B:B,"Cell is Blank - Dis-regard"),T3401)</f>
        <v>Food</v>
      </c>
      <c r="V3401" t="b">
        <f t="shared" si="268"/>
        <v>1</v>
      </c>
      <c r="W3401">
        <f t="shared" si="267"/>
        <v>2</v>
      </c>
      <c r="X3401" s="8">
        <f t="shared" si="269"/>
        <v>1.3333333333333333</v>
      </c>
      <c r="Y3401" t="s">
        <v>557</v>
      </c>
      <c r="Z3401" t="s">
        <v>558</v>
      </c>
      <c r="AA3401" t="s">
        <v>559</v>
      </c>
      <c r="AB3401" t="s">
        <v>689</v>
      </c>
      <c r="AC3401" t="s">
        <v>836</v>
      </c>
      <c r="AD3401">
        <v>2022</v>
      </c>
    </row>
    <row r="3402" spans="1:30" x14ac:dyDescent="0.25">
      <c r="A3402" t="s">
        <v>18</v>
      </c>
      <c r="B3402" t="s">
        <v>28</v>
      </c>
      <c r="C3402" t="s">
        <v>20</v>
      </c>
      <c r="D3402" t="s">
        <v>29</v>
      </c>
      <c r="E3402" t="s">
        <v>268</v>
      </c>
      <c r="F3402" t="s">
        <v>27</v>
      </c>
      <c r="G3402">
        <v>15203187490</v>
      </c>
      <c r="H3402" t="s">
        <v>337</v>
      </c>
      <c r="I3402" t="s">
        <v>25</v>
      </c>
      <c r="J3402">
        <v>114</v>
      </c>
      <c r="K3402">
        <v>1.5</v>
      </c>
      <c r="L3402">
        <v>1</v>
      </c>
      <c r="M3402">
        <v>114</v>
      </c>
      <c r="N3402">
        <v>1.5</v>
      </c>
      <c r="O3402">
        <v>1</v>
      </c>
      <c r="P3402">
        <v>1.5</v>
      </c>
      <c r="Q3402">
        <v>1.5</v>
      </c>
      <c r="R3402" s="1">
        <v>44715</v>
      </c>
      <c r="S3402" t="str">
        <f t="shared" si="265"/>
        <v>Pop Corners - White Cheddar</v>
      </c>
      <c r="T3402" t="str">
        <f t="shared" si="266"/>
        <v>Food</v>
      </c>
      <c r="U3402" t="str">
        <f>IF(T3402="Cell is Blank - Dis-regard",_xlfn.XLOOKUP(S3402,'Categroy Lookup'!A:A,'Categroy Lookup'!B:B,"Cell is Blank - Dis-regard"),T3402)</f>
        <v>Food</v>
      </c>
      <c r="V3402" t="b">
        <f t="shared" si="268"/>
        <v>1</v>
      </c>
      <c r="W3402">
        <f t="shared" si="267"/>
        <v>1.5</v>
      </c>
      <c r="X3402" s="8">
        <f t="shared" si="269"/>
        <v>1</v>
      </c>
      <c r="Y3402" t="s">
        <v>606</v>
      </c>
      <c r="Z3402" t="s">
        <v>532</v>
      </c>
      <c r="AB3402" t="s">
        <v>689</v>
      </c>
      <c r="AC3402" t="s">
        <v>836</v>
      </c>
      <c r="AD3402">
        <v>2022</v>
      </c>
    </row>
    <row r="3403" spans="1:30" x14ac:dyDescent="0.25">
      <c r="A3403" t="s">
        <v>18</v>
      </c>
      <c r="B3403" t="s">
        <v>40</v>
      </c>
      <c r="C3403" t="s">
        <v>41</v>
      </c>
      <c r="D3403" t="s">
        <v>42</v>
      </c>
      <c r="E3403" t="s">
        <v>93</v>
      </c>
      <c r="F3403" t="s">
        <v>23</v>
      </c>
      <c r="G3403">
        <v>15203569649</v>
      </c>
      <c r="H3403" t="s">
        <v>337</v>
      </c>
      <c r="I3403" t="s">
        <v>33</v>
      </c>
      <c r="J3403">
        <v>141</v>
      </c>
      <c r="K3403">
        <v>1.5</v>
      </c>
      <c r="L3403">
        <v>1</v>
      </c>
      <c r="M3403">
        <v>141</v>
      </c>
      <c r="N3403">
        <v>1.5</v>
      </c>
      <c r="O3403">
        <v>1</v>
      </c>
      <c r="P3403">
        <v>1.5</v>
      </c>
      <c r="Q3403">
        <v>1.5</v>
      </c>
      <c r="R3403" s="1">
        <v>44715</v>
      </c>
      <c r="S3403" t="str">
        <f t="shared" si="265"/>
        <v>Coca Cola - Zero Sugar</v>
      </c>
      <c r="T3403" t="str">
        <f t="shared" si="266"/>
        <v>Carbonated</v>
      </c>
      <c r="U3403" t="str">
        <f>IF(T3403="Cell is Blank - Dis-regard",_xlfn.XLOOKUP(S3403,'Categroy Lookup'!A:A,'Categroy Lookup'!B:B,"Cell is Blank - Dis-regard"),T3403)</f>
        <v>Carbonated</v>
      </c>
      <c r="V3403" t="b">
        <f t="shared" si="268"/>
        <v>1</v>
      </c>
      <c r="W3403">
        <f t="shared" si="267"/>
        <v>1.5</v>
      </c>
      <c r="X3403" s="8">
        <f t="shared" si="269"/>
        <v>1</v>
      </c>
      <c r="Y3403" t="s">
        <v>524</v>
      </c>
      <c r="Z3403" t="s">
        <v>525</v>
      </c>
      <c r="AB3403" t="s">
        <v>689</v>
      </c>
      <c r="AC3403" t="s">
        <v>836</v>
      </c>
      <c r="AD3403">
        <v>2022</v>
      </c>
    </row>
    <row r="3404" spans="1:30" x14ac:dyDescent="0.25">
      <c r="A3404" t="s">
        <v>18</v>
      </c>
      <c r="B3404" t="s">
        <v>40</v>
      </c>
      <c r="C3404" t="s">
        <v>41</v>
      </c>
      <c r="D3404" t="s">
        <v>42</v>
      </c>
      <c r="E3404" t="s">
        <v>93</v>
      </c>
      <c r="F3404" t="s">
        <v>23</v>
      </c>
      <c r="G3404">
        <v>15203569874</v>
      </c>
      <c r="H3404" t="s">
        <v>337</v>
      </c>
      <c r="I3404" t="s">
        <v>33</v>
      </c>
      <c r="J3404">
        <v>141</v>
      </c>
      <c r="K3404">
        <v>1.5</v>
      </c>
      <c r="L3404">
        <v>1</v>
      </c>
      <c r="M3404">
        <v>141</v>
      </c>
      <c r="N3404">
        <v>1.5</v>
      </c>
      <c r="O3404">
        <v>1</v>
      </c>
      <c r="P3404">
        <v>1.5</v>
      </c>
      <c r="Q3404">
        <v>1.5</v>
      </c>
      <c r="R3404" s="1">
        <v>44715</v>
      </c>
      <c r="S3404" t="str">
        <f t="shared" si="265"/>
        <v>Coca Cola - Zero Sugar</v>
      </c>
      <c r="T3404" t="str">
        <f t="shared" si="266"/>
        <v>Carbonated</v>
      </c>
      <c r="U3404" t="str">
        <f>IF(T3404="Cell is Blank - Dis-regard",_xlfn.XLOOKUP(S3404,'Categroy Lookup'!A:A,'Categroy Lookup'!B:B,"Cell is Blank - Dis-regard"),T3404)</f>
        <v>Carbonated</v>
      </c>
      <c r="V3404" t="b">
        <f t="shared" si="268"/>
        <v>1</v>
      </c>
      <c r="W3404">
        <f t="shared" si="267"/>
        <v>1.5</v>
      </c>
      <c r="X3404" s="8">
        <f t="shared" si="269"/>
        <v>1</v>
      </c>
      <c r="Y3404" t="s">
        <v>524</v>
      </c>
      <c r="Z3404" t="s">
        <v>525</v>
      </c>
      <c r="AB3404" t="s">
        <v>689</v>
      </c>
      <c r="AC3404" t="s">
        <v>836</v>
      </c>
      <c r="AD3404">
        <v>2022</v>
      </c>
    </row>
    <row r="3405" spans="1:30" x14ac:dyDescent="0.25">
      <c r="A3405" t="s">
        <v>18</v>
      </c>
      <c r="B3405" t="s">
        <v>40</v>
      </c>
      <c r="C3405" t="s">
        <v>41</v>
      </c>
      <c r="D3405" t="s">
        <v>42</v>
      </c>
      <c r="E3405" t="s">
        <v>131</v>
      </c>
      <c r="F3405" t="s">
        <v>23</v>
      </c>
      <c r="G3405">
        <v>15203631166</v>
      </c>
      <c r="H3405" t="s">
        <v>337</v>
      </c>
      <c r="I3405" t="s">
        <v>33</v>
      </c>
      <c r="J3405">
        <v>140</v>
      </c>
      <c r="K3405">
        <v>1.5</v>
      </c>
      <c r="L3405">
        <v>1</v>
      </c>
      <c r="M3405">
        <v>140</v>
      </c>
      <c r="N3405">
        <v>1.5</v>
      </c>
      <c r="O3405">
        <v>1</v>
      </c>
      <c r="P3405">
        <v>1.5</v>
      </c>
      <c r="Q3405">
        <v>1.5</v>
      </c>
      <c r="R3405" s="1">
        <v>44715</v>
      </c>
      <c r="S3405" t="str">
        <f t="shared" si="265"/>
        <v>Sunkist Soda - Orange</v>
      </c>
      <c r="T3405" t="str">
        <f t="shared" si="266"/>
        <v>Carbonated</v>
      </c>
      <c r="U3405" t="str">
        <f>IF(T3405="Cell is Blank - Dis-regard",_xlfn.XLOOKUP(S3405,'Categroy Lookup'!A:A,'Categroy Lookup'!B:B,"Cell is Blank - Dis-regard"),T3405)</f>
        <v>Carbonated</v>
      </c>
      <c r="V3405" t="b">
        <f t="shared" si="268"/>
        <v>1</v>
      </c>
      <c r="W3405">
        <f t="shared" si="267"/>
        <v>1.5</v>
      </c>
      <c r="X3405" s="8">
        <f t="shared" si="269"/>
        <v>1</v>
      </c>
      <c r="Y3405" t="s">
        <v>551</v>
      </c>
      <c r="Z3405" t="s">
        <v>552</v>
      </c>
      <c r="AB3405" t="s">
        <v>689</v>
      </c>
      <c r="AC3405" t="s">
        <v>836</v>
      </c>
      <c r="AD3405">
        <v>2022</v>
      </c>
    </row>
    <row r="3406" spans="1:30" x14ac:dyDescent="0.25">
      <c r="A3406" t="s">
        <v>18</v>
      </c>
      <c r="B3406" t="s">
        <v>28</v>
      </c>
      <c r="C3406" t="s">
        <v>20</v>
      </c>
      <c r="D3406" t="s">
        <v>29</v>
      </c>
      <c r="E3406" t="s">
        <v>79</v>
      </c>
      <c r="F3406" t="s">
        <v>27</v>
      </c>
      <c r="G3406">
        <v>15203691814</v>
      </c>
      <c r="H3406" t="s">
        <v>337</v>
      </c>
      <c r="I3406" t="s">
        <v>33</v>
      </c>
      <c r="J3406">
        <v>113</v>
      </c>
      <c r="K3406">
        <v>1.5</v>
      </c>
      <c r="L3406">
        <v>1</v>
      </c>
      <c r="M3406">
        <v>113</v>
      </c>
      <c r="N3406">
        <v>1.5</v>
      </c>
      <c r="O3406">
        <v>1</v>
      </c>
      <c r="P3406">
        <v>1.5</v>
      </c>
      <c r="Q3406">
        <v>1.5</v>
      </c>
      <c r="R3406" s="1">
        <v>44715</v>
      </c>
      <c r="S3406" t="str">
        <f t="shared" si="265"/>
        <v>SunChips Multigrain - Harvest Cheddar</v>
      </c>
      <c r="T3406" t="str">
        <f t="shared" si="266"/>
        <v>Food</v>
      </c>
      <c r="U3406" t="str">
        <f>IF(T3406="Cell is Blank - Dis-regard",_xlfn.XLOOKUP(S3406,'Categroy Lookup'!A:A,'Categroy Lookup'!B:B,"Cell is Blank - Dis-regard"),T3406)</f>
        <v>Food</v>
      </c>
      <c r="V3406" t="b">
        <f t="shared" si="268"/>
        <v>1</v>
      </c>
      <c r="W3406">
        <f t="shared" si="267"/>
        <v>1.5</v>
      </c>
      <c r="X3406" s="8">
        <f t="shared" si="269"/>
        <v>1</v>
      </c>
      <c r="Y3406" t="s">
        <v>502</v>
      </c>
      <c r="Z3406" t="s">
        <v>515</v>
      </c>
      <c r="AB3406" t="s">
        <v>689</v>
      </c>
      <c r="AC3406" t="s">
        <v>836</v>
      </c>
      <c r="AD3406">
        <v>2022</v>
      </c>
    </row>
    <row r="3407" spans="1:30" x14ac:dyDescent="0.25">
      <c r="A3407" t="s">
        <v>18</v>
      </c>
      <c r="B3407" t="s">
        <v>40</v>
      </c>
      <c r="C3407" t="s">
        <v>41</v>
      </c>
      <c r="D3407" t="s">
        <v>42</v>
      </c>
      <c r="E3407" t="s">
        <v>209</v>
      </c>
      <c r="F3407" t="s">
        <v>27</v>
      </c>
      <c r="G3407">
        <v>15203918739</v>
      </c>
      <c r="H3407" t="s">
        <v>337</v>
      </c>
      <c r="I3407" t="s">
        <v>33</v>
      </c>
      <c r="J3407">
        <v>123</v>
      </c>
      <c r="K3407">
        <v>1.5</v>
      </c>
      <c r="L3407">
        <v>1</v>
      </c>
      <c r="M3407">
        <v>123</v>
      </c>
      <c r="N3407">
        <v>1.5</v>
      </c>
      <c r="O3407">
        <v>1</v>
      </c>
      <c r="P3407">
        <v>1.5</v>
      </c>
      <c r="Q3407">
        <v>1.5</v>
      </c>
      <c r="R3407" s="1">
        <v>44715</v>
      </c>
      <c r="S3407" t="str">
        <f t="shared" si="265"/>
        <v>Lays - Classic</v>
      </c>
      <c r="T3407" t="str">
        <f t="shared" si="266"/>
        <v>Food</v>
      </c>
      <c r="U3407" t="str">
        <f>IF(T3407="Cell is Blank - Dis-regard",_xlfn.XLOOKUP(S3407,'Categroy Lookup'!A:A,'Categroy Lookup'!B:B,"Cell is Blank - Dis-regard"),T3407)</f>
        <v>Food</v>
      </c>
      <c r="V3407" t="b">
        <f t="shared" si="268"/>
        <v>1</v>
      </c>
      <c r="W3407">
        <f t="shared" si="267"/>
        <v>1.5</v>
      </c>
      <c r="X3407" s="8">
        <f t="shared" si="269"/>
        <v>1</v>
      </c>
      <c r="Y3407" t="s">
        <v>578</v>
      </c>
      <c r="Z3407" t="s">
        <v>579</v>
      </c>
      <c r="AB3407" t="s">
        <v>689</v>
      </c>
      <c r="AC3407" t="s">
        <v>836</v>
      </c>
      <c r="AD3407">
        <v>2022</v>
      </c>
    </row>
    <row r="3408" spans="1:30" x14ac:dyDescent="0.25">
      <c r="A3408" t="s">
        <v>18</v>
      </c>
      <c r="B3408" t="s">
        <v>40</v>
      </c>
      <c r="C3408" t="s">
        <v>41</v>
      </c>
      <c r="D3408" t="s">
        <v>42</v>
      </c>
      <c r="E3408" t="s">
        <v>43</v>
      </c>
      <c r="F3408" t="s">
        <v>23</v>
      </c>
      <c r="G3408">
        <v>15203958654</v>
      </c>
      <c r="H3408" t="s">
        <v>337</v>
      </c>
      <c r="I3408" t="s">
        <v>33</v>
      </c>
      <c r="J3408">
        <v>146</v>
      </c>
      <c r="K3408">
        <v>3</v>
      </c>
      <c r="L3408">
        <v>1</v>
      </c>
      <c r="M3408">
        <v>146</v>
      </c>
      <c r="N3408">
        <v>3</v>
      </c>
      <c r="O3408">
        <v>1</v>
      </c>
      <c r="P3408">
        <v>3</v>
      </c>
      <c r="Q3408">
        <v>3</v>
      </c>
      <c r="R3408" s="1">
        <v>44715</v>
      </c>
      <c r="S3408" t="str">
        <f t="shared" si="265"/>
        <v>Monster Energy Original</v>
      </c>
      <c r="T3408" t="str">
        <f t="shared" si="266"/>
        <v>Carbonated</v>
      </c>
      <c r="U3408" t="str">
        <f>IF(T3408="Cell is Blank - Dis-regard",_xlfn.XLOOKUP(S3408,'Categroy Lookup'!A:A,'Categroy Lookup'!B:B,"Cell is Blank - Dis-regard"),T3408)</f>
        <v>Carbonated</v>
      </c>
      <c r="V3408" t="b">
        <f t="shared" si="268"/>
        <v>1</v>
      </c>
      <c r="W3408">
        <f t="shared" si="267"/>
        <v>3</v>
      </c>
      <c r="X3408" s="8">
        <f t="shared" si="269"/>
        <v>2</v>
      </c>
      <c r="Y3408" t="s">
        <v>43</v>
      </c>
      <c r="AB3408" t="s">
        <v>689</v>
      </c>
      <c r="AC3408" t="s">
        <v>836</v>
      </c>
      <c r="AD3408">
        <v>2022</v>
      </c>
    </row>
    <row r="3409" spans="1:30" x14ac:dyDescent="0.25">
      <c r="A3409" t="s">
        <v>18</v>
      </c>
      <c r="B3409" t="s">
        <v>40</v>
      </c>
      <c r="C3409" t="s">
        <v>41</v>
      </c>
      <c r="D3409" t="s">
        <v>42</v>
      </c>
      <c r="E3409" t="s">
        <v>93</v>
      </c>
      <c r="F3409" t="s">
        <v>23</v>
      </c>
      <c r="G3409">
        <v>15204040693</v>
      </c>
      <c r="H3409" t="s">
        <v>337</v>
      </c>
      <c r="I3409" t="s">
        <v>33</v>
      </c>
      <c r="J3409">
        <v>141</v>
      </c>
      <c r="K3409">
        <v>1.5</v>
      </c>
      <c r="L3409">
        <v>1</v>
      </c>
      <c r="M3409">
        <v>141</v>
      </c>
      <c r="N3409">
        <v>1.5</v>
      </c>
      <c r="O3409">
        <v>1</v>
      </c>
      <c r="P3409">
        <v>1.5</v>
      </c>
      <c r="Q3409">
        <v>1.5</v>
      </c>
      <c r="R3409" s="1">
        <v>44715</v>
      </c>
      <c r="S3409" t="str">
        <f t="shared" si="265"/>
        <v>Coca Cola - Zero Sugar</v>
      </c>
      <c r="T3409" t="str">
        <f t="shared" si="266"/>
        <v>Carbonated</v>
      </c>
      <c r="U3409" t="str">
        <f>IF(T3409="Cell is Blank - Dis-regard",_xlfn.XLOOKUP(S3409,'Categroy Lookup'!A:A,'Categroy Lookup'!B:B,"Cell is Blank - Dis-regard"),T3409)</f>
        <v>Carbonated</v>
      </c>
      <c r="V3409" t="b">
        <f t="shared" si="268"/>
        <v>1</v>
      </c>
      <c r="W3409">
        <f t="shared" si="267"/>
        <v>1.5</v>
      </c>
      <c r="X3409" s="8">
        <f t="shared" si="269"/>
        <v>1</v>
      </c>
      <c r="Y3409" t="s">
        <v>524</v>
      </c>
      <c r="Z3409" t="s">
        <v>525</v>
      </c>
      <c r="AB3409" t="s">
        <v>689</v>
      </c>
      <c r="AC3409" t="s">
        <v>836</v>
      </c>
      <c r="AD3409">
        <v>2022</v>
      </c>
    </row>
    <row r="3410" spans="1:30" x14ac:dyDescent="0.25">
      <c r="A3410" t="s">
        <v>18</v>
      </c>
      <c r="B3410" t="s">
        <v>40</v>
      </c>
      <c r="C3410" t="s">
        <v>41</v>
      </c>
      <c r="D3410" t="s">
        <v>42</v>
      </c>
      <c r="E3410" t="s">
        <v>133</v>
      </c>
      <c r="F3410" t="s">
        <v>27</v>
      </c>
      <c r="G3410">
        <v>15204041253</v>
      </c>
      <c r="H3410" t="s">
        <v>337</v>
      </c>
      <c r="I3410" t="s">
        <v>33</v>
      </c>
      <c r="J3410">
        <v>125</v>
      </c>
      <c r="K3410">
        <v>1.5</v>
      </c>
      <c r="L3410">
        <v>1</v>
      </c>
      <c r="M3410">
        <v>125</v>
      </c>
      <c r="N3410">
        <v>1.5</v>
      </c>
      <c r="O3410">
        <v>1</v>
      </c>
      <c r="P3410">
        <v>1.5</v>
      </c>
      <c r="Q3410">
        <v>1.5</v>
      </c>
      <c r="R3410" s="1">
        <v>44715</v>
      </c>
      <c r="S3410" t="str">
        <f t="shared" si="265"/>
        <v>Funyuns - Flaming Hot</v>
      </c>
      <c r="T3410" t="str">
        <f t="shared" si="266"/>
        <v>Food</v>
      </c>
      <c r="U3410" t="str">
        <f>IF(T3410="Cell is Blank - Dis-regard",_xlfn.XLOOKUP(S3410,'Categroy Lookup'!A:A,'Categroy Lookup'!B:B,"Cell is Blank - Dis-regard"),T3410)</f>
        <v>Food</v>
      </c>
      <c r="V3410" t="b">
        <f t="shared" si="268"/>
        <v>1</v>
      </c>
      <c r="W3410">
        <f t="shared" si="267"/>
        <v>1.5</v>
      </c>
      <c r="X3410" s="8">
        <f t="shared" si="269"/>
        <v>1</v>
      </c>
      <c r="Y3410" t="s">
        <v>553</v>
      </c>
      <c r="Z3410" t="s">
        <v>501</v>
      </c>
      <c r="AB3410" t="s">
        <v>689</v>
      </c>
      <c r="AC3410" t="s">
        <v>836</v>
      </c>
      <c r="AD3410">
        <v>2022</v>
      </c>
    </row>
    <row r="3411" spans="1:30" x14ac:dyDescent="0.25">
      <c r="A3411" t="s">
        <v>18</v>
      </c>
      <c r="B3411" t="s">
        <v>40</v>
      </c>
      <c r="C3411" t="s">
        <v>41</v>
      </c>
      <c r="D3411" t="s">
        <v>42</v>
      </c>
      <c r="E3411" t="s">
        <v>133</v>
      </c>
      <c r="F3411" t="s">
        <v>27</v>
      </c>
      <c r="G3411">
        <v>15204041899</v>
      </c>
      <c r="H3411" t="s">
        <v>337</v>
      </c>
      <c r="I3411" t="s">
        <v>33</v>
      </c>
      <c r="J3411">
        <v>125</v>
      </c>
      <c r="K3411">
        <v>1.5</v>
      </c>
      <c r="L3411">
        <v>1</v>
      </c>
      <c r="M3411">
        <v>125</v>
      </c>
      <c r="N3411">
        <v>1.5</v>
      </c>
      <c r="O3411">
        <v>1</v>
      </c>
      <c r="P3411">
        <v>1.5</v>
      </c>
      <c r="Q3411">
        <v>1.5</v>
      </c>
      <c r="R3411" s="1">
        <v>44715</v>
      </c>
      <c r="S3411" t="str">
        <f t="shared" si="265"/>
        <v>Funyuns - Flaming Hot</v>
      </c>
      <c r="T3411" t="str">
        <f t="shared" si="266"/>
        <v>Food</v>
      </c>
      <c r="U3411" t="str">
        <f>IF(T3411="Cell is Blank - Dis-regard",_xlfn.XLOOKUP(S3411,'Categroy Lookup'!A:A,'Categroy Lookup'!B:B,"Cell is Blank - Dis-regard"),T3411)</f>
        <v>Food</v>
      </c>
      <c r="V3411" t="b">
        <f t="shared" si="268"/>
        <v>1</v>
      </c>
      <c r="W3411">
        <f t="shared" si="267"/>
        <v>1.5</v>
      </c>
      <c r="X3411" s="8">
        <f t="shared" si="269"/>
        <v>1</v>
      </c>
      <c r="Y3411" t="s">
        <v>553</v>
      </c>
      <c r="Z3411" t="s">
        <v>501</v>
      </c>
      <c r="AB3411" t="s">
        <v>689</v>
      </c>
      <c r="AC3411" t="s">
        <v>836</v>
      </c>
      <c r="AD3411">
        <v>2022</v>
      </c>
    </row>
    <row r="3412" spans="1:30" x14ac:dyDescent="0.25">
      <c r="A3412" t="s">
        <v>18</v>
      </c>
      <c r="B3412" t="s">
        <v>40</v>
      </c>
      <c r="C3412" t="s">
        <v>41</v>
      </c>
      <c r="D3412" t="s">
        <v>42</v>
      </c>
      <c r="E3412" t="s">
        <v>94</v>
      </c>
      <c r="F3412" t="s">
        <v>23</v>
      </c>
      <c r="G3412">
        <v>15204102226</v>
      </c>
      <c r="H3412" t="s">
        <v>337</v>
      </c>
      <c r="I3412" t="s">
        <v>33</v>
      </c>
      <c r="J3412">
        <v>148</v>
      </c>
      <c r="K3412">
        <v>3.5</v>
      </c>
      <c r="L3412">
        <v>1</v>
      </c>
      <c r="M3412">
        <v>148</v>
      </c>
      <c r="N3412">
        <v>3.5</v>
      </c>
      <c r="O3412">
        <v>1</v>
      </c>
      <c r="P3412">
        <v>3.5</v>
      </c>
      <c r="Q3412">
        <v>3.5</v>
      </c>
      <c r="R3412" s="1">
        <v>44715</v>
      </c>
      <c r="S3412" t="str">
        <f t="shared" si="265"/>
        <v>Red Bull - Original</v>
      </c>
      <c r="T3412" t="str">
        <f t="shared" si="266"/>
        <v>Carbonated</v>
      </c>
      <c r="U3412" t="str">
        <f>IF(T3412="Cell is Blank - Dis-regard",_xlfn.XLOOKUP(S3412,'Categroy Lookup'!A:A,'Categroy Lookup'!B:B,"Cell is Blank - Dis-regard"),T3412)</f>
        <v>Carbonated</v>
      </c>
      <c r="V3412" t="b">
        <f t="shared" si="268"/>
        <v>1</v>
      </c>
      <c r="W3412">
        <f t="shared" si="267"/>
        <v>3.5</v>
      </c>
      <c r="X3412" s="8">
        <f t="shared" si="269"/>
        <v>2.3333333333333335</v>
      </c>
      <c r="Y3412" t="s">
        <v>466</v>
      </c>
      <c r="Z3412" t="s">
        <v>512</v>
      </c>
      <c r="AB3412" t="s">
        <v>689</v>
      </c>
      <c r="AC3412" t="s">
        <v>836</v>
      </c>
      <c r="AD3412">
        <v>2022</v>
      </c>
    </row>
    <row r="3413" spans="1:30" x14ac:dyDescent="0.25">
      <c r="A3413" t="s">
        <v>18</v>
      </c>
      <c r="B3413" t="s">
        <v>40</v>
      </c>
      <c r="C3413" t="s">
        <v>41</v>
      </c>
      <c r="D3413" t="s">
        <v>42</v>
      </c>
      <c r="E3413" t="s">
        <v>45</v>
      </c>
      <c r="F3413" t="s">
        <v>31</v>
      </c>
      <c r="G3413">
        <v>15204156131</v>
      </c>
      <c r="H3413" t="s">
        <v>337</v>
      </c>
      <c r="I3413" t="s">
        <v>33</v>
      </c>
      <c r="J3413">
        <v>143</v>
      </c>
      <c r="K3413">
        <v>2.5</v>
      </c>
      <c r="L3413">
        <v>1</v>
      </c>
      <c r="M3413">
        <v>143</v>
      </c>
      <c r="N3413">
        <v>2.5</v>
      </c>
      <c r="O3413">
        <v>1</v>
      </c>
      <c r="P3413">
        <v>2.5</v>
      </c>
      <c r="Q3413">
        <v>2.5</v>
      </c>
      <c r="R3413" s="1">
        <v>44715</v>
      </c>
      <c r="S3413" t="str">
        <f t="shared" si="265"/>
        <v>Snapple Diet Tea - Lemon</v>
      </c>
      <c r="T3413" t="str">
        <f t="shared" si="266"/>
        <v>Non Carbonated</v>
      </c>
      <c r="U3413" t="str">
        <f>IF(T3413="Cell is Blank - Dis-regard",_xlfn.XLOOKUP(S3413,'Categroy Lookup'!A:A,'Categroy Lookup'!B:B,"Cell is Blank - Dis-regard"),T3413)</f>
        <v>Non Carbonated</v>
      </c>
      <c r="V3413" t="b">
        <f t="shared" si="268"/>
        <v>1</v>
      </c>
      <c r="W3413">
        <f t="shared" si="267"/>
        <v>2.5</v>
      </c>
      <c r="X3413" s="8">
        <f t="shared" si="269"/>
        <v>1.6666666666666667</v>
      </c>
      <c r="Y3413" t="s">
        <v>478</v>
      </c>
      <c r="Z3413" t="s">
        <v>479</v>
      </c>
      <c r="AB3413" t="s">
        <v>689</v>
      </c>
      <c r="AC3413" t="s">
        <v>836</v>
      </c>
      <c r="AD3413">
        <v>2022</v>
      </c>
    </row>
    <row r="3414" spans="1:30" x14ac:dyDescent="0.25">
      <c r="A3414" t="s">
        <v>18</v>
      </c>
      <c r="B3414" t="s">
        <v>40</v>
      </c>
      <c r="C3414" t="s">
        <v>41</v>
      </c>
      <c r="D3414" t="s">
        <v>42</v>
      </c>
      <c r="E3414" t="s">
        <v>270</v>
      </c>
      <c r="F3414" t="s">
        <v>27</v>
      </c>
      <c r="G3414">
        <v>15204157250</v>
      </c>
      <c r="H3414" t="s">
        <v>337</v>
      </c>
      <c r="I3414" t="s">
        <v>33</v>
      </c>
      <c r="J3414">
        <v>137</v>
      </c>
      <c r="K3414">
        <v>1.5</v>
      </c>
      <c r="L3414">
        <v>1</v>
      </c>
      <c r="M3414">
        <v>137</v>
      </c>
      <c r="N3414">
        <v>1.5</v>
      </c>
      <c r="O3414">
        <v>1</v>
      </c>
      <c r="P3414">
        <v>1.5</v>
      </c>
      <c r="Q3414">
        <v>1.5</v>
      </c>
      <c r="R3414" s="1">
        <v>44715</v>
      </c>
      <c r="S3414" t="str">
        <f t="shared" si="265"/>
        <v>Nutri Grain Apple Cinnamon</v>
      </c>
      <c r="T3414" t="str">
        <f t="shared" si="266"/>
        <v>Food</v>
      </c>
      <c r="U3414" t="str">
        <f>IF(T3414="Cell is Blank - Dis-regard",_xlfn.XLOOKUP(S3414,'Categroy Lookup'!A:A,'Categroy Lookup'!B:B,"Cell is Blank - Dis-regard"),T3414)</f>
        <v>Food</v>
      </c>
      <c r="V3414" t="b">
        <f t="shared" si="268"/>
        <v>1</v>
      </c>
      <c r="W3414">
        <f t="shared" si="267"/>
        <v>1.5</v>
      </c>
      <c r="X3414" s="8">
        <f t="shared" si="269"/>
        <v>1</v>
      </c>
      <c r="Y3414" t="s">
        <v>270</v>
      </c>
      <c r="AB3414" t="s">
        <v>689</v>
      </c>
      <c r="AC3414" t="s">
        <v>836</v>
      </c>
      <c r="AD3414">
        <v>2022</v>
      </c>
    </row>
    <row r="3415" spans="1:30" x14ac:dyDescent="0.25">
      <c r="A3415" t="s">
        <v>18</v>
      </c>
      <c r="B3415" t="s">
        <v>40</v>
      </c>
      <c r="C3415" t="s">
        <v>41</v>
      </c>
      <c r="D3415" t="s">
        <v>42</v>
      </c>
      <c r="E3415" t="s">
        <v>133</v>
      </c>
      <c r="F3415" t="s">
        <v>27</v>
      </c>
      <c r="G3415">
        <v>15204663838</v>
      </c>
      <c r="H3415" t="s">
        <v>339</v>
      </c>
      <c r="I3415" t="s">
        <v>33</v>
      </c>
      <c r="J3415">
        <v>110</v>
      </c>
      <c r="K3415">
        <v>1.5</v>
      </c>
      <c r="L3415">
        <v>1</v>
      </c>
      <c r="M3415">
        <v>110</v>
      </c>
      <c r="N3415">
        <v>1.5</v>
      </c>
      <c r="O3415">
        <v>1</v>
      </c>
      <c r="P3415">
        <v>1.5</v>
      </c>
      <c r="Q3415">
        <v>1.5</v>
      </c>
      <c r="R3415" s="1">
        <v>44716</v>
      </c>
      <c r="S3415" t="str">
        <f t="shared" si="265"/>
        <v>Funyuns - Flaming Hot</v>
      </c>
      <c r="T3415" t="str">
        <f t="shared" si="266"/>
        <v>Food</v>
      </c>
      <c r="U3415" t="str">
        <f>IF(T3415="Cell is Blank - Dis-regard",_xlfn.XLOOKUP(S3415,'Categroy Lookup'!A:A,'Categroy Lookup'!B:B,"Cell is Blank - Dis-regard"),T3415)</f>
        <v>Food</v>
      </c>
      <c r="V3415" t="b">
        <f t="shared" si="268"/>
        <v>1</v>
      </c>
      <c r="W3415">
        <f t="shared" si="267"/>
        <v>1.5</v>
      </c>
      <c r="X3415" s="8">
        <f t="shared" si="269"/>
        <v>1</v>
      </c>
      <c r="Y3415" t="s">
        <v>553</v>
      </c>
      <c r="Z3415" t="s">
        <v>501</v>
      </c>
      <c r="AB3415" t="s">
        <v>677</v>
      </c>
      <c r="AC3415" t="s">
        <v>837</v>
      </c>
      <c r="AD3415">
        <v>2022</v>
      </c>
    </row>
    <row r="3416" spans="1:30" x14ac:dyDescent="0.25">
      <c r="A3416" t="s">
        <v>18</v>
      </c>
      <c r="B3416" t="s">
        <v>197</v>
      </c>
      <c r="C3416" t="s">
        <v>198</v>
      </c>
      <c r="D3416" t="s">
        <v>199</v>
      </c>
      <c r="E3416" t="s">
        <v>250</v>
      </c>
      <c r="F3416" t="s">
        <v>27</v>
      </c>
      <c r="G3416">
        <v>15205045014</v>
      </c>
      <c r="H3416" t="s">
        <v>339</v>
      </c>
      <c r="I3416" t="s">
        <v>33</v>
      </c>
      <c r="J3416">
        <v>110</v>
      </c>
      <c r="K3416">
        <v>1.5</v>
      </c>
      <c r="L3416">
        <v>1</v>
      </c>
      <c r="M3416">
        <v>110</v>
      </c>
      <c r="N3416">
        <v>1.5</v>
      </c>
      <c r="O3416">
        <v>1</v>
      </c>
      <c r="P3416">
        <v>1.5</v>
      </c>
      <c r="Q3416">
        <v>1.5</v>
      </c>
      <c r="R3416" s="1">
        <v>44716</v>
      </c>
      <c r="S3416" t="str">
        <f t="shared" si="265"/>
        <v>Pop Corners - Kettle Corn</v>
      </c>
      <c r="T3416" t="str">
        <f t="shared" si="266"/>
        <v>Food</v>
      </c>
      <c r="U3416" t="str">
        <f>IF(T3416="Cell is Blank - Dis-regard",_xlfn.XLOOKUP(S3416,'Categroy Lookup'!A:A,'Categroy Lookup'!B:B,"Cell is Blank - Dis-regard"),T3416)</f>
        <v>Food</v>
      </c>
      <c r="V3416" t="b">
        <f t="shared" si="268"/>
        <v>1</v>
      </c>
      <c r="W3416">
        <f t="shared" si="267"/>
        <v>1.5</v>
      </c>
      <c r="X3416" s="8">
        <f t="shared" si="269"/>
        <v>1</v>
      </c>
      <c r="Y3416" t="s">
        <v>606</v>
      </c>
      <c r="Z3416" t="s">
        <v>607</v>
      </c>
      <c r="AB3416" t="s">
        <v>677</v>
      </c>
      <c r="AC3416" t="s">
        <v>837</v>
      </c>
      <c r="AD3416">
        <v>2022</v>
      </c>
    </row>
    <row r="3417" spans="1:30" x14ac:dyDescent="0.25">
      <c r="A3417" t="s">
        <v>18</v>
      </c>
      <c r="B3417" t="s">
        <v>197</v>
      </c>
      <c r="C3417" t="s">
        <v>198</v>
      </c>
      <c r="D3417" t="s">
        <v>199</v>
      </c>
      <c r="E3417" t="s">
        <v>149</v>
      </c>
      <c r="F3417" t="s">
        <v>27</v>
      </c>
      <c r="G3417">
        <v>15205050175</v>
      </c>
      <c r="H3417" t="s">
        <v>339</v>
      </c>
      <c r="I3417" t="s">
        <v>33</v>
      </c>
      <c r="J3417">
        <v>135</v>
      </c>
      <c r="K3417">
        <v>2</v>
      </c>
      <c r="L3417">
        <v>1</v>
      </c>
      <c r="M3417">
        <v>135</v>
      </c>
      <c r="N3417">
        <v>2</v>
      </c>
      <c r="O3417">
        <v>1</v>
      </c>
      <c r="P3417">
        <v>2</v>
      </c>
      <c r="Q3417">
        <v>2</v>
      </c>
      <c r="R3417" s="1">
        <v>44716</v>
      </c>
      <c r="S3417" t="str">
        <f t="shared" si="265"/>
        <v>Kinder - Bueno - Crispy Creamy Chocolate</v>
      </c>
      <c r="T3417" t="str">
        <f t="shared" si="266"/>
        <v>Food</v>
      </c>
      <c r="U3417" t="str">
        <f>IF(T3417="Cell is Blank - Dis-regard",_xlfn.XLOOKUP(S3417,'Categroy Lookup'!A:A,'Categroy Lookup'!B:B,"Cell is Blank - Dis-regard"),T3417)</f>
        <v>Food</v>
      </c>
      <c r="V3417" t="b">
        <f t="shared" si="268"/>
        <v>1</v>
      </c>
      <c r="W3417">
        <f t="shared" si="267"/>
        <v>2</v>
      </c>
      <c r="X3417" s="8">
        <f t="shared" si="269"/>
        <v>1.3333333333333333</v>
      </c>
      <c r="Y3417" t="s">
        <v>557</v>
      </c>
      <c r="Z3417" t="s">
        <v>558</v>
      </c>
      <c r="AA3417" t="s">
        <v>559</v>
      </c>
      <c r="AB3417" t="s">
        <v>677</v>
      </c>
      <c r="AC3417" t="s">
        <v>837</v>
      </c>
      <c r="AD3417">
        <v>2022</v>
      </c>
    </row>
    <row r="3418" spans="1:30" x14ac:dyDescent="0.25">
      <c r="A3418" t="s">
        <v>18</v>
      </c>
      <c r="B3418" t="s">
        <v>197</v>
      </c>
      <c r="C3418" t="s">
        <v>198</v>
      </c>
      <c r="D3418" t="s">
        <v>199</v>
      </c>
      <c r="E3418" t="s">
        <v>58</v>
      </c>
      <c r="F3418" t="s">
        <v>27</v>
      </c>
      <c r="G3418">
        <v>15205057039</v>
      </c>
      <c r="H3418" t="s">
        <v>339</v>
      </c>
      <c r="I3418" t="s">
        <v>33</v>
      </c>
      <c r="J3418">
        <v>121</v>
      </c>
      <c r="K3418">
        <v>1.5</v>
      </c>
      <c r="L3418">
        <v>1</v>
      </c>
      <c r="M3418">
        <v>121</v>
      </c>
      <c r="N3418">
        <v>1.5</v>
      </c>
      <c r="O3418">
        <v>1</v>
      </c>
      <c r="P3418">
        <v>1.5</v>
      </c>
      <c r="Q3418">
        <v>1.5</v>
      </c>
      <c r="R3418" s="1">
        <v>44716</v>
      </c>
      <c r="S3418" t="str">
        <f t="shared" si="265"/>
        <v>Oreo Mini</v>
      </c>
      <c r="T3418" t="str">
        <f t="shared" si="266"/>
        <v>Food</v>
      </c>
      <c r="U3418" t="str">
        <f>IF(T3418="Cell is Blank - Dis-regard",_xlfn.XLOOKUP(S3418,'Categroy Lookup'!A:A,'Categroy Lookup'!B:B,"Cell is Blank - Dis-regard"),T3418)</f>
        <v>Food</v>
      </c>
      <c r="V3418" t="b">
        <f t="shared" si="268"/>
        <v>1</v>
      </c>
      <c r="W3418">
        <f t="shared" si="267"/>
        <v>1.5</v>
      </c>
      <c r="X3418" s="8">
        <f t="shared" si="269"/>
        <v>1</v>
      </c>
      <c r="Y3418" t="s">
        <v>58</v>
      </c>
      <c r="AB3418" t="s">
        <v>677</v>
      </c>
      <c r="AC3418" t="s">
        <v>837</v>
      </c>
      <c r="AD3418">
        <v>2022</v>
      </c>
    </row>
    <row r="3419" spans="1:30" x14ac:dyDescent="0.25">
      <c r="A3419" t="s">
        <v>18</v>
      </c>
      <c r="B3419" t="s">
        <v>19</v>
      </c>
      <c r="C3419" t="s">
        <v>20</v>
      </c>
      <c r="D3419" t="s">
        <v>21</v>
      </c>
      <c r="E3419" t="s">
        <v>22</v>
      </c>
      <c r="F3419" t="s">
        <v>23</v>
      </c>
      <c r="G3419">
        <v>15205258547</v>
      </c>
      <c r="H3419" t="s">
        <v>339</v>
      </c>
      <c r="I3419" t="s">
        <v>33</v>
      </c>
      <c r="J3419">
        <v>148</v>
      </c>
      <c r="K3419">
        <v>3.5</v>
      </c>
      <c r="L3419">
        <v>1</v>
      </c>
      <c r="M3419">
        <v>148</v>
      </c>
      <c r="N3419">
        <v>3.5</v>
      </c>
      <c r="O3419">
        <v>1</v>
      </c>
      <c r="P3419">
        <v>3.5</v>
      </c>
      <c r="Q3419">
        <v>3.5</v>
      </c>
      <c r="R3419" s="1">
        <v>44716</v>
      </c>
      <c r="S3419" t="str">
        <f t="shared" si="265"/>
        <v>Red Bull - Energy Drink - Sugar Free</v>
      </c>
      <c r="T3419" t="str">
        <f t="shared" si="266"/>
        <v>Carbonated</v>
      </c>
      <c r="U3419" t="str">
        <f>IF(T3419="Cell is Blank - Dis-regard",_xlfn.XLOOKUP(S3419,'Categroy Lookup'!A:A,'Categroy Lookup'!B:B,"Cell is Blank - Dis-regard"),T3419)</f>
        <v>Carbonated</v>
      </c>
      <c r="V3419" t="b">
        <f t="shared" si="268"/>
        <v>1</v>
      </c>
      <c r="W3419">
        <f t="shared" si="267"/>
        <v>3.5</v>
      </c>
      <c r="X3419" s="8">
        <f t="shared" si="269"/>
        <v>2.3333333333333335</v>
      </c>
      <c r="Y3419" t="s">
        <v>466</v>
      </c>
      <c r="Z3419" t="s">
        <v>467</v>
      </c>
      <c r="AA3419" t="s">
        <v>468</v>
      </c>
      <c r="AB3419" t="s">
        <v>677</v>
      </c>
      <c r="AC3419" t="s">
        <v>837</v>
      </c>
      <c r="AD3419">
        <v>2022</v>
      </c>
    </row>
    <row r="3420" spans="1:30" x14ac:dyDescent="0.25">
      <c r="A3420" t="s">
        <v>18</v>
      </c>
      <c r="B3420" t="s">
        <v>197</v>
      </c>
      <c r="C3420" t="s">
        <v>198</v>
      </c>
      <c r="D3420" t="s">
        <v>199</v>
      </c>
      <c r="E3420" t="s">
        <v>45</v>
      </c>
      <c r="F3420" t="s">
        <v>31</v>
      </c>
      <c r="G3420">
        <v>15205350480</v>
      </c>
      <c r="H3420" t="s">
        <v>339</v>
      </c>
      <c r="I3420" t="s">
        <v>33</v>
      </c>
      <c r="J3420">
        <v>143</v>
      </c>
      <c r="K3420">
        <v>2.5</v>
      </c>
      <c r="L3420">
        <v>1</v>
      </c>
      <c r="M3420">
        <v>143</v>
      </c>
      <c r="N3420">
        <v>2.5</v>
      </c>
      <c r="O3420">
        <v>1</v>
      </c>
      <c r="P3420">
        <v>2.5</v>
      </c>
      <c r="Q3420">
        <v>2.5</v>
      </c>
      <c r="R3420" s="1">
        <v>44716</v>
      </c>
      <c r="S3420" t="str">
        <f t="shared" si="265"/>
        <v>Snapple Diet Tea - Lemon</v>
      </c>
      <c r="T3420" t="str">
        <f t="shared" si="266"/>
        <v>Non Carbonated</v>
      </c>
      <c r="U3420" t="str">
        <f>IF(T3420="Cell is Blank - Dis-regard",_xlfn.XLOOKUP(S3420,'Categroy Lookup'!A:A,'Categroy Lookup'!B:B,"Cell is Blank - Dis-regard"),T3420)</f>
        <v>Non Carbonated</v>
      </c>
      <c r="V3420" t="b">
        <f t="shared" si="268"/>
        <v>1</v>
      </c>
      <c r="W3420">
        <f t="shared" si="267"/>
        <v>2.5</v>
      </c>
      <c r="X3420" s="8">
        <f t="shared" si="269"/>
        <v>1.6666666666666667</v>
      </c>
      <c r="Y3420" t="s">
        <v>478</v>
      </c>
      <c r="Z3420" t="s">
        <v>479</v>
      </c>
      <c r="AB3420" t="s">
        <v>677</v>
      </c>
      <c r="AC3420" t="s">
        <v>837</v>
      </c>
      <c r="AD3420">
        <v>2022</v>
      </c>
    </row>
    <row r="3421" spans="1:30" x14ac:dyDescent="0.25">
      <c r="A3421" t="s">
        <v>18</v>
      </c>
      <c r="B3421" t="s">
        <v>197</v>
      </c>
      <c r="C3421" t="s">
        <v>198</v>
      </c>
      <c r="D3421" t="s">
        <v>199</v>
      </c>
      <c r="E3421" t="s">
        <v>256</v>
      </c>
      <c r="F3421" t="s">
        <v>27</v>
      </c>
      <c r="G3421">
        <v>15205354714</v>
      </c>
      <c r="H3421" t="s">
        <v>339</v>
      </c>
      <c r="I3421" t="s">
        <v>33</v>
      </c>
      <c r="J3421">
        <v>111</v>
      </c>
      <c r="K3421">
        <v>1.5</v>
      </c>
      <c r="L3421">
        <v>1</v>
      </c>
      <c r="M3421">
        <v>111</v>
      </c>
      <c r="N3421">
        <v>1.5</v>
      </c>
      <c r="O3421">
        <v>1</v>
      </c>
      <c r="P3421">
        <v>1.5</v>
      </c>
      <c r="Q3421">
        <v>1.5</v>
      </c>
      <c r="R3421" s="1">
        <v>44716</v>
      </c>
      <c r="S3421" t="str">
        <f t="shared" si="265"/>
        <v>Pop Corners - Sea Salt</v>
      </c>
      <c r="T3421" t="str">
        <f t="shared" si="266"/>
        <v>Food</v>
      </c>
      <c r="U3421" t="str">
        <f>IF(T3421="Cell is Blank - Dis-regard",_xlfn.XLOOKUP(S3421,'Categroy Lookup'!A:A,'Categroy Lookup'!B:B,"Cell is Blank - Dis-regard"),T3421)</f>
        <v>Food</v>
      </c>
      <c r="V3421" t="b">
        <f t="shared" si="268"/>
        <v>1</v>
      </c>
      <c r="W3421">
        <f t="shared" si="267"/>
        <v>1.5</v>
      </c>
      <c r="X3421" s="8">
        <f t="shared" si="269"/>
        <v>1</v>
      </c>
      <c r="Y3421" t="s">
        <v>606</v>
      </c>
      <c r="Z3421" t="s">
        <v>516</v>
      </c>
      <c r="AB3421" t="s">
        <v>677</v>
      </c>
      <c r="AC3421" t="s">
        <v>837</v>
      </c>
      <c r="AD3421">
        <v>2022</v>
      </c>
    </row>
    <row r="3422" spans="1:30" x14ac:dyDescent="0.25">
      <c r="A3422" t="s">
        <v>18</v>
      </c>
      <c r="B3422" t="s">
        <v>197</v>
      </c>
      <c r="C3422" t="s">
        <v>198</v>
      </c>
      <c r="D3422" t="s">
        <v>199</v>
      </c>
      <c r="E3422" t="s">
        <v>304</v>
      </c>
      <c r="F3422" t="s">
        <v>27</v>
      </c>
      <c r="G3422">
        <v>15205360961</v>
      </c>
      <c r="H3422" t="s">
        <v>339</v>
      </c>
      <c r="I3422" t="s">
        <v>33</v>
      </c>
      <c r="J3422">
        <v>122</v>
      </c>
      <c r="K3422">
        <v>1.25</v>
      </c>
      <c r="L3422">
        <v>1</v>
      </c>
      <c r="M3422">
        <v>122</v>
      </c>
      <c r="N3422">
        <v>1.25</v>
      </c>
      <c r="O3422">
        <v>1</v>
      </c>
      <c r="P3422">
        <v>1.25</v>
      </c>
      <c r="Q3422">
        <v>1.25</v>
      </c>
      <c r="R3422" s="1">
        <v>44716</v>
      </c>
      <c r="S3422" t="str">
        <f t="shared" si="265"/>
        <v>Goldfish Baked - Cheddar</v>
      </c>
      <c r="T3422" t="str">
        <f t="shared" si="266"/>
        <v>Food</v>
      </c>
      <c r="U3422" t="str">
        <f>IF(T3422="Cell is Blank - Dis-regard",_xlfn.XLOOKUP(S3422,'Categroy Lookup'!A:A,'Categroy Lookup'!B:B,"Cell is Blank - Dis-regard"),T3422)</f>
        <v>Food</v>
      </c>
      <c r="V3422" t="b">
        <f t="shared" si="268"/>
        <v>1</v>
      </c>
      <c r="W3422">
        <f t="shared" si="267"/>
        <v>1.25</v>
      </c>
      <c r="X3422" s="8">
        <f t="shared" si="269"/>
        <v>0.83333333333333337</v>
      </c>
      <c r="Y3422" t="s">
        <v>628</v>
      </c>
      <c r="Z3422" t="s">
        <v>629</v>
      </c>
      <c r="AB3422" t="s">
        <v>677</v>
      </c>
      <c r="AC3422" t="s">
        <v>837</v>
      </c>
      <c r="AD3422">
        <v>2022</v>
      </c>
    </row>
    <row r="3423" spans="1:30" x14ac:dyDescent="0.25">
      <c r="A3423" t="s">
        <v>18</v>
      </c>
      <c r="B3423" t="s">
        <v>197</v>
      </c>
      <c r="C3423" t="s">
        <v>198</v>
      </c>
      <c r="D3423" t="s">
        <v>199</v>
      </c>
      <c r="E3423" t="s">
        <v>72</v>
      </c>
      <c r="F3423" t="s">
        <v>55</v>
      </c>
      <c r="G3423">
        <v>15205648487</v>
      </c>
      <c r="H3423" t="s">
        <v>339</v>
      </c>
      <c r="I3423" t="s">
        <v>25</v>
      </c>
      <c r="J3423">
        <v>144</v>
      </c>
      <c r="K3423">
        <v>1.5</v>
      </c>
      <c r="L3423">
        <v>1</v>
      </c>
      <c r="M3423">
        <v>144</v>
      </c>
      <c r="N3423">
        <v>1.5</v>
      </c>
      <c r="O3423">
        <v>1</v>
      </c>
      <c r="P3423">
        <v>1.5</v>
      </c>
      <c r="Q3423">
        <v>1.5</v>
      </c>
      <c r="R3423" s="1">
        <v>44716</v>
      </c>
      <c r="S3423" t="str">
        <f t="shared" si="265"/>
        <v>Poland Springs Water</v>
      </c>
      <c r="T3423" t="str">
        <f t="shared" si="266"/>
        <v>Water</v>
      </c>
      <c r="U3423" t="str">
        <f>IF(T3423="Cell is Blank - Dis-regard",_xlfn.XLOOKUP(S3423,'Categroy Lookup'!A:A,'Categroy Lookup'!B:B,"Cell is Blank - Dis-regard"),T3423)</f>
        <v>Water</v>
      </c>
      <c r="V3423" t="b">
        <f t="shared" si="268"/>
        <v>1</v>
      </c>
      <c r="W3423">
        <f t="shared" si="267"/>
        <v>1.5</v>
      </c>
      <c r="X3423" s="8">
        <f t="shared" si="269"/>
        <v>1</v>
      </c>
      <c r="Y3423" t="s">
        <v>72</v>
      </c>
      <c r="AB3423" t="s">
        <v>677</v>
      </c>
      <c r="AC3423" t="s">
        <v>837</v>
      </c>
      <c r="AD3423">
        <v>2022</v>
      </c>
    </row>
    <row r="3424" spans="1:30" x14ac:dyDescent="0.25">
      <c r="A3424" t="s">
        <v>18</v>
      </c>
      <c r="B3424" t="s">
        <v>19</v>
      </c>
      <c r="C3424" t="s">
        <v>20</v>
      </c>
      <c r="D3424" t="s">
        <v>21</v>
      </c>
      <c r="E3424" t="s">
        <v>165</v>
      </c>
      <c r="F3424" t="s">
        <v>31</v>
      </c>
      <c r="G3424">
        <v>15205856073</v>
      </c>
      <c r="H3424" t="s">
        <v>339</v>
      </c>
      <c r="I3424" t="s">
        <v>25</v>
      </c>
      <c r="J3424">
        <v>145</v>
      </c>
      <c r="K3424">
        <v>2.5</v>
      </c>
      <c r="L3424">
        <v>1</v>
      </c>
      <c r="M3424">
        <v>145</v>
      </c>
      <c r="N3424">
        <v>2.5</v>
      </c>
      <c r="O3424">
        <v>1</v>
      </c>
      <c r="P3424">
        <v>2.5</v>
      </c>
      <c r="Q3424">
        <v>2.5</v>
      </c>
      <c r="R3424" s="1">
        <v>44716</v>
      </c>
      <c r="S3424" t="str">
        <f t="shared" si="265"/>
        <v>Snapple Tea - Raspberry</v>
      </c>
      <c r="T3424" t="str">
        <f t="shared" si="266"/>
        <v>Non Carbonated</v>
      </c>
      <c r="U3424" t="str">
        <f>IF(T3424="Cell is Blank - Dis-regard",_xlfn.XLOOKUP(S3424,'Categroy Lookup'!A:A,'Categroy Lookup'!B:B,"Cell is Blank - Dis-regard"),T3424)</f>
        <v>Non Carbonated</v>
      </c>
      <c r="V3424" t="b">
        <f t="shared" si="268"/>
        <v>1</v>
      </c>
      <c r="W3424">
        <f t="shared" si="267"/>
        <v>2.5</v>
      </c>
      <c r="X3424" s="8">
        <f t="shared" si="269"/>
        <v>1.6666666666666667</v>
      </c>
      <c r="Y3424" t="s">
        <v>564</v>
      </c>
      <c r="Z3424" t="s">
        <v>508</v>
      </c>
      <c r="AB3424" t="s">
        <v>677</v>
      </c>
      <c r="AC3424" t="s">
        <v>837</v>
      </c>
      <c r="AD3424">
        <v>2022</v>
      </c>
    </row>
    <row r="3425" spans="1:30" x14ac:dyDescent="0.25">
      <c r="A3425" t="s">
        <v>18</v>
      </c>
      <c r="B3425" t="s">
        <v>197</v>
      </c>
      <c r="C3425" t="s">
        <v>198</v>
      </c>
      <c r="D3425" t="s">
        <v>199</v>
      </c>
      <c r="E3425" t="s">
        <v>334</v>
      </c>
      <c r="G3425">
        <v>15205976144</v>
      </c>
      <c r="H3425" t="s">
        <v>339</v>
      </c>
      <c r="I3425" t="s">
        <v>33</v>
      </c>
      <c r="J3425">
        <v>146</v>
      </c>
      <c r="K3425">
        <v>3.5</v>
      </c>
      <c r="L3425">
        <v>1</v>
      </c>
      <c r="M3425">
        <v>146</v>
      </c>
      <c r="N3425">
        <v>3.5</v>
      </c>
      <c r="O3425">
        <v>1</v>
      </c>
      <c r="P3425">
        <v>3.5</v>
      </c>
      <c r="Q3425">
        <v>3.5</v>
      </c>
      <c r="R3425" s="1">
        <v>44716</v>
      </c>
      <c r="S3425" t="str">
        <f t="shared" si="265"/>
        <v>Starbucks Doubleshot Energy - Coffee</v>
      </c>
      <c r="T3425" t="str">
        <f t="shared" si="266"/>
        <v>Cell is Blank - Dis-regard</v>
      </c>
      <c r="U3425" t="str">
        <f>IF(T3425="Cell is Blank - Dis-regard",_xlfn.XLOOKUP(S3425,'Categroy Lookup'!A:A,'Categroy Lookup'!B:B,"Cell is Blank - Dis-regard"),T3425)</f>
        <v>Non-Carbonated</v>
      </c>
      <c r="V3425" t="b">
        <f t="shared" si="268"/>
        <v>1</v>
      </c>
      <c r="W3425">
        <f t="shared" si="267"/>
        <v>3.5</v>
      </c>
      <c r="X3425" s="8">
        <f t="shared" si="269"/>
        <v>2.3333333333333335</v>
      </c>
      <c r="Y3425" t="s">
        <v>572</v>
      </c>
      <c r="Z3425" t="s">
        <v>636</v>
      </c>
      <c r="AB3425" t="s">
        <v>677</v>
      </c>
      <c r="AC3425" t="s">
        <v>837</v>
      </c>
      <c r="AD3425">
        <v>2022</v>
      </c>
    </row>
    <row r="3426" spans="1:30" x14ac:dyDescent="0.25">
      <c r="A3426" t="s">
        <v>18</v>
      </c>
      <c r="B3426" t="s">
        <v>19</v>
      </c>
      <c r="C3426" t="s">
        <v>20</v>
      </c>
      <c r="D3426" t="s">
        <v>21</v>
      </c>
      <c r="E3426" t="s">
        <v>58</v>
      </c>
      <c r="F3426" t="s">
        <v>27</v>
      </c>
      <c r="G3426">
        <v>15206028468</v>
      </c>
      <c r="H3426" t="s">
        <v>339</v>
      </c>
      <c r="I3426" t="s">
        <v>33</v>
      </c>
      <c r="J3426">
        <v>122</v>
      </c>
      <c r="K3426">
        <v>1.5</v>
      </c>
      <c r="L3426">
        <v>1</v>
      </c>
      <c r="M3426">
        <v>122</v>
      </c>
      <c r="N3426">
        <v>1.5</v>
      </c>
      <c r="O3426">
        <v>1</v>
      </c>
      <c r="P3426">
        <v>1.5</v>
      </c>
      <c r="Q3426">
        <v>1.5</v>
      </c>
      <c r="R3426" s="1">
        <v>44716</v>
      </c>
      <c r="S3426" t="str">
        <f t="shared" si="265"/>
        <v>Oreo Mini</v>
      </c>
      <c r="T3426" t="str">
        <f t="shared" si="266"/>
        <v>Food</v>
      </c>
      <c r="U3426" t="str">
        <f>IF(T3426="Cell is Blank - Dis-regard",_xlfn.XLOOKUP(S3426,'Categroy Lookup'!A:A,'Categroy Lookup'!B:B,"Cell is Blank - Dis-regard"),T3426)</f>
        <v>Food</v>
      </c>
      <c r="V3426" t="b">
        <f t="shared" si="268"/>
        <v>1</v>
      </c>
      <c r="W3426">
        <f t="shared" si="267"/>
        <v>1.5</v>
      </c>
      <c r="X3426" s="8">
        <f t="shared" si="269"/>
        <v>1</v>
      </c>
      <c r="Y3426" t="s">
        <v>58</v>
      </c>
      <c r="AB3426" t="s">
        <v>677</v>
      </c>
      <c r="AC3426" t="s">
        <v>837</v>
      </c>
      <c r="AD3426">
        <v>2022</v>
      </c>
    </row>
    <row r="3427" spans="1:30" x14ac:dyDescent="0.25">
      <c r="A3427" t="s">
        <v>18</v>
      </c>
      <c r="B3427" t="s">
        <v>197</v>
      </c>
      <c r="C3427" t="s">
        <v>198</v>
      </c>
      <c r="D3427" t="s">
        <v>199</v>
      </c>
      <c r="E3427" t="s">
        <v>93</v>
      </c>
      <c r="F3427" t="s">
        <v>23</v>
      </c>
      <c r="G3427">
        <v>15206044678</v>
      </c>
      <c r="H3427" t="s">
        <v>339</v>
      </c>
      <c r="I3427" t="s">
        <v>33</v>
      </c>
      <c r="J3427">
        <v>142</v>
      </c>
      <c r="K3427">
        <v>1.5</v>
      </c>
      <c r="L3427">
        <v>1</v>
      </c>
      <c r="M3427">
        <v>142</v>
      </c>
      <c r="N3427">
        <v>1.5</v>
      </c>
      <c r="O3427">
        <v>1</v>
      </c>
      <c r="P3427">
        <v>1.5</v>
      </c>
      <c r="Q3427">
        <v>1.5</v>
      </c>
      <c r="R3427" s="1">
        <v>44716</v>
      </c>
      <c r="S3427" t="str">
        <f t="shared" si="265"/>
        <v>Coca Cola - Zero Sugar</v>
      </c>
      <c r="T3427" t="str">
        <f t="shared" si="266"/>
        <v>Carbonated</v>
      </c>
      <c r="U3427" t="str">
        <f>IF(T3427="Cell is Blank - Dis-regard",_xlfn.XLOOKUP(S3427,'Categroy Lookup'!A:A,'Categroy Lookup'!B:B,"Cell is Blank - Dis-regard"),T3427)</f>
        <v>Carbonated</v>
      </c>
      <c r="V3427" t="b">
        <f t="shared" si="268"/>
        <v>1</v>
      </c>
      <c r="W3427">
        <f t="shared" si="267"/>
        <v>1.5</v>
      </c>
      <c r="X3427" s="8">
        <f t="shared" si="269"/>
        <v>1</v>
      </c>
      <c r="Y3427" t="s">
        <v>524</v>
      </c>
      <c r="Z3427" t="s">
        <v>525</v>
      </c>
      <c r="AB3427" t="s">
        <v>677</v>
      </c>
      <c r="AC3427" t="s">
        <v>837</v>
      </c>
      <c r="AD3427">
        <v>2022</v>
      </c>
    </row>
    <row r="3428" spans="1:30" x14ac:dyDescent="0.25">
      <c r="A3428" t="s">
        <v>18</v>
      </c>
      <c r="B3428" t="s">
        <v>197</v>
      </c>
      <c r="C3428" t="s">
        <v>198</v>
      </c>
      <c r="D3428" t="s">
        <v>199</v>
      </c>
      <c r="E3428" t="s">
        <v>93</v>
      </c>
      <c r="F3428" t="s">
        <v>23</v>
      </c>
      <c r="G3428">
        <v>15206044912</v>
      </c>
      <c r="H3428" t="s">
        <v>339</v>
      </c>
      <c r="I3428" t="s">
        <v>33</v>
      </c>
      <c r="J3428">
        <v>142</v>
      </c>
      <c r="K3428">
        <v>1.5</v>
      </c>
      <c r="L3428">
        <v>1</v>
      </c>
      <c r="M3428">
        <v>142</v>
      </c>
      <c r="N3428">
        <v>1.5</v>
      </c>
      <c r="O3428">
        <v>1</v>
      </c>
      <c r="P3428">
        <v>1.5</v>
      </c>
      <c r="Q3428">
        <v>1.5</v>
      </c>
      <c r="R3428" s="1">
        <v>44716</v>
      </c>
      <c r="S3428" t="str">
        <f t="shared" si="265"/>
        <v>Coca Cola - Zero Sugar</v>
      </c>
      <c r="T3428" t="str">
        <f t="shared" si="266"/>
        <v>Carbonated</v>
      </c>
      <c r="U3428" t="str">
        <f>IF(T3428="Cell is Blank - Dis-regard",_xlfn.XLOOKUP(S3428,'Categroy Lookup'!A:A,'Categroy Lookup'!B:B,"Cell is Blank - Dis-regard"),T3428)</f>
        <v>Carbonated</v>
      </c>
      <c r="V3428" t="b">
        <f t="shared" si="268"/>
        <v>1</v>
      </c>
      <c r="W3428">
        <f t="shared" si="267"/>
        <v>1.5</v>
      </c>
      <c r="X3428" s="8">
        <f t="shared" si="269"/>
        <v>1</v>
      </c>
      <c r="Y3428" t="s">
        <v>524</v>
      </c>
      <c r="Z3428" t="s">
        <v>525</v>
      </c>
      <c r="AB3428" t="s">
        <v>677</v>
      </c>
      <c r="AC3428" t="s">
        <v>837</v>
      </c>
      <c r="AD3428">
        <v>2022</v>
      </c>
    </row>
    <row r="3429" spans="1:30" x14ac:dyDescent="0.25">
      <c r="A3429" t="s">
        <v>18</v>
      </c>
      <c r="B3429" t="s">
        <v>197</v>
      </c>
      <c r="C3429" t="s">
        <v>198</v>
      </c>
      <c r="D3429" t="s">
        <v>199</v>
      </c>
      <c r="E3429" t="s">
        <v>160</v>
      </c>
      <c r="F3429" t="s">
        <v>27</v>
      </c>
      <c r="G3429">
        <v>15206093999</v>
      </c>
      <c r="H3429" t="s">
        <v>339</v>
      </c>
      <c r="I3429" t="s">
        <v>33</v>
      </c>
      <c r="J3429">
        <v>135</v>
      </c>
      <c r="K3429">
        <v>2</v>
      </c>
      <c r="L3429">
        <v>1</v>
      </c>
      <c r="M3429">
        <v>135</v>
      </c>
      <c r="N3429">
        <v>2</v>
      </c>
      <c r="O3429">
        <v>1</v>
      </c>
      <c r="P3429">
        <v>2</v>
      </c>
      <c r="Q3429">
        <v>2</v>
      </c>
      <c r="R3429" s="1">
        <v>44716</v>
      </c>
      <c r="S3429" t="str">
        <f t="shared" si="265"/>
        <v>RXBAR - Protein Bar - Peanut Butter</v>
      </c>
      <c r="T3429" t="str">
        <f t="shared" si="266"/>
        <v>Food</v>
      </c>
      <c r="U3429" t="str">
        <f>IF(T3429="Cell is Blank - Dis-regard",_xlfn.XLOOKUP(S3429,'Categroy Lookup'!A:A,'Categroy Lookup'!B:B,"Cell is Blank - Dis-regard"),T3429)</f>
        <v>Food</v>
      </c>
      <c r="V3429" t="b">
        <f t="shared" si="268"/>
        <v>1</v>
      </c>
      <c r="W3429">
        <f t="shared" si="267"/>
        <v>2</v>
      </c>
      <c r="X3429" s="8">
        <f t="shared" si="269"/>
        <v>1.3333333333333333</v>
      </c>
      <c r="Y3429" t="s">
        <v>561</v>
      </c>
      <c r="Z3429" t="s">
        <v>562</v>
      </c>
      <c r="AA3429" t="s">
        <v>563</v>
      </c>
      <c r="AB3429" t="s">
        <v>677</v>
      </c>
      <c r="AC3429" t="s">
        <v>837</v>
      </c>
      <c r="AD3429">
        <v>2022</v>
      </c>
    </row>
    <row r="3430" spans="1:30" x14ac:dyDescent="0.25">
      <c r="A3430" t="s">
        <v>18</v>
      </c>
      <c r="B3430" t="s">
        <v>197</v>
      </c>
      <c r="C3430" t="s">
        <v>198</v>
      </c>
      <c r="D3430" t="s">
        <v>199</v>
      </c>
      <c r="E3430" t="s">
        <v>127</v>
      </c>
      <c r="F3430" t="s">
        <v>27</v>
      </c>
      <c r="G3430">
        <v>15206167696</v>
      </c>
      <c r="H3430" t="s">
        <v>339</v>
      </c>
      <c r="I3430" t="s">
        <v>33</v>
      </c>
      <c r="J3430">
        <v>123</v>
      </c>
      <c r="K3430">
        <v>1.25</v>
      </c>
      <c r="L3430">
        <v>1</v>
      </c>
      <c r="M3430">
        <v>123</v>
      </c>
      <c r="N3430">
        <v>1.25</v>
      </c>
      <c r="O3430">
        <v>1</v>
      </c>
      <c r="P3430">
        <v>1.25</v>
      </c>
      <c r="Q3430">
        <v>1.25</v>
      </c>
      <c r="R3430" s="1">
        <v>44716</v>
      </c>
      <c r="S3430" t="str">
        <f t="shared" si="265"/>
        <v>CheezIt - Double Cheese</v>
      </c>
      <c r="T3430" t="str">
        <f t="shared" si="266"/>
        <v>Food</v>
      </c>
      <c r="U3430" t="str">
        <f>IF(T3430="Cell is Blank - Dis-regard",_xlfn.XLOOKUP(S3430,'Categroy Lookup'!A:A,'Categroy Lookup'!B:B,"Cell is Blank - Dis-regard"),T3430)</f>
        <v>Food</v>
      </c>
      <c r="V3430" t="b">
        <f t="shared" si="268"/>
        <v>1</v>
      </c>
      <c r="W3430">
        <f t="shared" si="267"/>
        <v>1.25</v>
      </c>
      <c r="X3430" s="8">
        <f t="shared" si="269"/>
        <v>0.83333333333333337</v>
      </c>
      <c r="Y3430" t="s">
        <v>528</v>
      </c>
      <c r="Z3430" t="s">
        <v>549</v>
      </c>
      <c r="AB3430" t="s">
        <v>677</v>
      </c>
      <c r="AC3430" t="s">
        <v>837</v>
      </c>
      <c r="AD3430">
        <v>2022</v>
      </c>
    </row>
    <row r="3431" spans="1:30" x14ac:dyDescent="0.25">
      <c r="A3431" t="s">
        <v>18</v>
      </c>
      <c r="B3431" t="s">
        <v>197</v>
      </c>
      <c r="C3431" t="s">
        <v>198</v>
      </c>
      <c r="D3431" t="s">
        <v>199</v>
      </c>
      <c r="E3431" t="s">
        <v>22</v>
      </c>
      <c r="F3431" t="s">
        <v>23</v>
      </c>
      <c r="G3431">
        <v>15206171164</v>
      </c>
      <c r="H3431" t="s">
        <v>339</v>
      </c>
      <c r="I3431" t="s">
        <v>25</v>
      </c>
      <c r="J3431">
        <v>148</v>
      </c>
      <c r="K3431">
        <v>3.5</v>
      </c>
      <c r="L3431">
        <v>1</v>
      </c>
      <c r="M3431">
        <v>148</v>
      </c>
      <c r="N3431">
        <v>3.5</v>
      </c>
      <c r="O3431">
        <v>1</v>
      </c>
      <c r="P3431">
        <v>3.5</v>
      </c>
      <c r="Q3431">
        <v>3.5</v>
      </c>
      <c r="R3431" s="1">
        <v>44716</v>
      </c>
      <c r="S3431" t="str">
        <f t="shared" si="265"/>
        <v>Red Bull - Energy Drink - Sugar Free</v>
      </c>
      <c r="T3431" t="str">
        <f t="shared" si="266"/>
        <v>Carbonated</v>
      </c>
      <c r="U3431" t="str">
        <f>IF(T3431="Cell is Blank - Dis-regard",_xlfn.XLOOKUP(S3431,'Categroy Lookup'!A:A,'Categroy Lookup'!B:B,"Cell is Blank - Dis-regard"),T3431)</f>
        <v>Carbonated</v>
      </c>
      <c r="V3431" t="b">
        <f t="shared" si="268"/>
        <v>1</v>
      </c>
      <c r="W3431">
        <f t="shared" si="267"/>
        <v>3.5</v>
      </c>
      <c r="X3431" s="8">
        <f t="shared" si="269"/>
        <v>2.3333333333333335</v>
      </c>
      <c r="Y3431" t="s">
        <v>466</v>
      </c>
      <c r="Z3431" t="s">
        <v>467</v>
      </c>
      <c r="AA3431" t="s">
        <v>468</v>
      </c>
      <c r="AB3431" t="s">
        <v>677</v>
      </c>
      <c r="AC3431" t="s">
        <v>837</v>
      </c>
      <c r="AD3431">
        <v>2022</v>
      </c>
    </row>
    <row r="3432" spans="1:30" x14ac:dyDescent="0.25">
      <c r="A3432" t="s">
        <v>18</v>
      </c>
      <c r="B3432" t="s">
        <v>197</v>
      </c>
      <c r="C3432" t="s">
        <v>198</v>
      </c>
      <c r="D3432" t="s">
        <v>199</v>
      </c>
      <c r="E3432" t="s">
        <v>69</v>
      </c>
      <c r="F3432" t="s">
        <v>27</v>
      </c>
      <c r="G3432">
        <v>15206199726</v>
      </c>
      <c r="H3432" t="s">
        <v>339</v>
      </c>
      <c r="I3432" t="s">
        <v>33</v>
      </c>
      <c r="J3432">
        <v>113</v>
      </c>
      <c r="K3432">
        <v>1.5</v>
      </c>
      <c r="L3432">
        <v>1</v>
      </c>
      <c r="M3432">
        <v>113</v>
      </c>
      <c r="N3432">
        <v>1.5</v>
      </c>
      <c r="O3432">
        <v>1</v>
      </c>
      <c r="P3432">
        <v>1.5</v>
      </c>
      <c r="Q3432">
        <v>1.5</v>
      </c>
      <c r="R3432" s="1">
        <v>44716</v>
      </c>
      <c r="S3432" t="str">
        <f t="shared" si="265"/>
        <v>SunChips Multigrain - Salsa</v>
      </c>
      <c r="T3432" t="str">
        <f t="shared" si="266"/>
        <v>Food</v>
      </c>
      <c r="U3432" t="str">
        <f>IF(T3432="Cell is Blank - Dis-regard",_xlfn.XLOOKUP(S3432,'Categroy Lookup'!A:A,'Categroy Lookup'!B:B,"Cell is Blank - Dis-regard"),T3432)</f>
        <v>Food</v>
      </c>
      <c r="V3432" t="b">
        <f t="shared" si="268"/>
        <v>1</v>
      </c>
      <c r="W3432">
        <f t="shared" si="267"/>
        <v>1.5</v>
      </c>
      <c r="X3432" s="8">
        <f t="shared" si="269"/>
        <v>1</v>
      </c>
      <c r="Y3432" t="s">
        <v>502</v>
      </c>
      <c r="Z3432" t="s">
        <v>503</v>
      </c>
      <c r="AB3432" t="s">
        <v>677</v>
      </c>
      <c r="AC3432" t="s">
        <v>837</v>
      </c>
      <c r="AD3432">
        <v>2022</v>
      </c>
    </row>
    <row r="3433" spans="1:30" x14ac:dyDescent="0.25">
      <c r="A3433" t="s">
        <v>18</v>
      </c>
      <c r="B3433" t="s">
        <v>197</v>
      </c>
      <c r="C3433" t="s">
        <v>198</v>
      </c>
      <c r="D3433" t="s">
        <v>199</v>
      </c>
      <c r="E3433" t="s">
        <v>256</v>
      </c>
      <c r="F3433" t="s">
        <v>27</v>
      </c>
      <c r="G3433">
        <v>15206216667</v>
      </c>
      <c r="H3433" t="s">
        <v>339</v>
      </c>
      <c r="I3433" t="s">
        <v>33</v>
      </c>
      <c r="J3433">
        <v>111</v>
      </c>
      <c r="K3433">
        <v>1.5</v>
      </c>
      <c r="L3433">
        <v>1</v>
      </c>
      <c r="M3433">
        <v>111</v>
      </c>
      <c r="N3433">
        <v>1.5</v>
      </c>
      <c r="O3433">
        <v>1</v>
      </c>
      <c r="P3433">
        <v>1.5</v>
      </c>
      <c r="Q3433">
        <v>1.5</v>
      </c>
      <c r="R3433" s="1">
        <v>44716</v>
      </c>
      <c r="S3433" t="str">
        <f t="shared" si="265"/>
        <v>Pop Corners - Sea Salt</v>
      </c>
      <c r="T3433" t="str">
        <f t="shared" si="266"/>
        <v>Food</v>
      </c>
      <c r="U3433" t="str">
        <f>IF(T3433="Cell is Blank - Dis-regard",_xlfn.XLOOKUP(S3433,'Categroy Lookup'!A:A,'Categroy Lookup'!B:B,"Cell is Blank - Dis-regard"),T3433)</f>
        <v>Food</v>
      </c>
      <c r="V3433" t="b">
        <f t="shared" si="268"/>
        <v>1</v>
      </c>
      <c r="W3433">
        <f t="shared" si="267"/>
        <v>1.5</v>
      </c>
      <c r="X3433" s="8">
        <f t="shared" si="269"/>
        <v>1</v>
      </c>
      <c r="Y3433" t="s">
        <v>606</v>
      </c>
      <c r="Z3433" t="s">
        <v>516</v>
      </c>
      <c r="AB3433" t="s">
        <v>677</v>
      </c>
      <c r="AC3433" t="s">
        <v>837</v>
      </c>
      <c r="AD3433">
        <v>2022</v>
      </c>
    </row>
    <row r="3434" spans="1:30" x14ac:dyDescent="0.25">
      <c r="A3434" t="s">
        <v>18</v>
      </c>
      <c r="B3434" t="s">
        <v>197</v>
      </c>
      <c r="C3434" t="s">
        <v>198</v>
      </c>
      <c r="D3434" t="s">
        <v>199</v>
      </c>
      <c r="E3434" t="s">
        <v>69</v>
      </c>
      <c r="F3434" t="s">
        <v>27</v>
      </c>
      <c r="G3434">
        <v>15206216835</v>
      </c>
      <c r="H3434" t="s">
        <v>339</v>
      </c>
      <c r="I3434" t="s">
        <v>33</v>
      </c>
      <c r="J3434">
        <v>113</v>
      </c>
      <c r="K3434">
        <v>1.5</v>
      </c>
      <c r="L3434">
        <v>1</v>
      </c>
      <c r="M3434">
        <v>113</v>
      </c>
      <c r="N3434">
        <v>1.5</v>
      </c>
      <c r="O3434">
        <v>1</v>
      </c>
      <c r="P3434">
        <v>1.5</v>
      </c>
      <c r="Q3434">
        <v>1.5</v>
      </c>
      <c r="R3434" s="1">
        <v>44716</v>
      </c>
      <c r="S3434" t="str">
        <f t="shared" si="265"/>
        <v>SunChips Multigrain - Salsa</v>
      </c>
      <c r="T3434" t="str">
        <f t="shared" si="266"/>
        <v>Food</v>
      </c>
      <c r="U3434" t="str">
        <f>IF(T3434="Cell is Blank - Dis-regard",_xlfn.XLOOKUP(S3434,'Categroy Lookup'!A:A,'Categroy Lookup'!B:B,"Cell is Blank - Dis-regard"),T3434)</f>
        <v>Food</v>
      </c>
      <c r="V3434" t="b">
        <f t="shared" si="268"/>
        <v>1</v>
      </c>
      <c r="W3434">
        <f t="shared" si="267"/>
        <v>1.5</v>
      </c>
      <c r="X3434" s="8">
        <f t="shared" si="269"/>
        <v>1</v>
      </c>
      <c r="Y3434" t="s">
        <v>502</v>
      </c>
      <c r="Z3434" t="s">
        <v>503</v>
      </c>
      <c r="AB3434" t="s">
        <v>677</v>
      </c>
      <c r="AC3434" t="s">
        <v>837</v>
      </c>
      <c r="AD3434">
        <v>2022</v>
      </c>
    </row>
    <row r="3435" spans="1:30" x14ac:dyDescent="0.25">
      <c r="A3435" t="s">
        <v>18</v>
      </c>
      <c r="B3435" t="s">
        <v>197</v>
      </c>
      <c r="C3435" t="s">
        <v>198</v>
      </c>
      <c r="D3435" t="s">
        <v>199</v>
      </c>
      <c r="E3435" t="s">
        <v>250</v>
      </c>
      <c r="F3435" t="s">
        <v>27</v>
      </c>
      <c r="G3435">
        <v>15206362544</v>
      </c>
      <c r="H3435" t="s">
        <v>339</v>
      </c>
      <c r="I3435" t="s">
        <v>33</v>
      </c>
      <c r="J3435">
        <v>110</v>
      </c>
      <c r="K3435">
        <v>1.5</v>
      </c>
      <c r="L3435">
        <v>1</v>
      </c>
      <c r="M3435">
        <v>110</v>
      </c>
      <c r="N3435">
        <v>1.5</v>
      </c>
      <c r="O3435">
        <v>1</v>
      </c>
      <c r="P3435">
        <v>1.5</v>
      </c>
      <c r="Q3435">
        <v>1.5</v>
      </c>
      <c r="R3435" s="1">
        <v>44716</v>
      </c>
      <c r="S3435" t="str">
        <f t="shared" si="265"/>
        <v>Pop Corners - Kettle Corn</v>
      </c>
      <c r="T3435" t="str">
        <f t="shared" si="266"/>
        <v>Food</v>
      </c>
      <c r="U3435" t="str">
        <f>IF(T3435="Cell is Blank - Dis-regard",_xlfn.XLOOKUP(S3435,'Categroy Lookup'!A:A,'Categroy Lookup'!B:B,"Cell is Blank - Dis-regard"),T3435)</f>
        <v>Food</v>
      </c>
      <c r="V3435" t="b">
        <f t="shared" si="268"/>
        <v>1</v>
      </c>
      <c r="W3435">
        <f t="shared" si="267"/>
        <v>1.5</v>
      </c>
      <c r="X3435" s="8">
        <f t="shared" si="269"/>
        <v>1</v>
      </c>
      <c r="Y3435" t="s">
        <v>606</v>
      </c>
      <c r="Z3435" t="s">
        <v>607</v>
      </c>
      <c r="AB3435" t="s">
        <v>677</v>
      </c>
      <c r="AC3435" t="s">
        <v>837</v>
      </c>
      <c r="AD3435">
        <v>2022</v>
      </c>
    </row>
    <row r="3436" spans="1:30" x14ac:dyDescent="0.25">
      <c r="A3436" t="s">
        <v>18</v>
      </c>
      <c r="B3436" t="s">
        <v>197</v>
      </c>
      <c r="C3436" t="s">
        <v>198</v>
      </c>
      <c r="D3436" t="s">
        <v>199</v>
      </c>
      <c r="E3436" t="s">
        <v>93</v>
      </c>
      <c r="F3436" t="s">
        <v>23</v>
      </c>
      <c r="G3436">
        <v>15206365395</v>
      </c>
      <c r="H3436" t="s">
        <v>339</v>
      </c>
      <c r="I3436" t="s">
        <v>33</v>
      </c>
      <c r="J3436">
        <v>142</v>
      </c>
      <c r="K3436">
        <v>1.5</v>
      </c>
      <c r="L3436">
        <v>1</v>
      </c>
      <c r="M3436">
        <v>142</v>
      </c>
      <c r="N3436">
        <v>1.5</v>
      </c>
      <c r="O3436">
        <v>1</v>
      </c>
      <c r="P3436">
        <v>1.5</v>
      </c>
      <c r="Q3436">
        <v>1.5</v>
      </c>
      <c r="R3436" s="1">
        <v>44716</v>
      </c>
      <c r="S3436" t="str">
        <f t="shared" si="265"/>
        <v>Coca Cola - Zero Sugar</v>
      </c>
      <c r="T3436" t="str">
        <f t="shared" si="266"/>
        <v>Carbonated</v>
      </c>
      <c r="U3436" t="str">
        <f>IF(T3436="Cell is Blank - Dis-regard",_xlfn.XLOOKUP(S3436,'Categroy Lookup'!A:A,'Categroy Lookup'!B:B,"Cell is Blank - Dis-regard"),T3436)</f>
        <v>Carbonated</v>
      </c>
      <c r="V3436" t="b">
        <f t="shared" si="268"/>
        <v>1</v>
      </c>
      <c r="W3436">
        <f t="shared" si="267"/>
        <v>1.5</v>
      </c>
      <c r="X3436" s="8">
        <f t="shared" si="269"/>
        <v>1</v>
      </c>
      <c r="Y3436" t="s">
        <v>524</v>
      </c>
      <c r="Z3436" t="s">
        <v>525</v>
      </c>
      <c r="AB3436" t="s">
        <v>677</v>
      </c>
      <c r="AC3436" t="s">
        <v>837</v>
      </c>
      <c r="AD3436">
        <v>2022</v>
      </c>
    </row>
    <row r="3437" spans="1:30" x14ac:dyDescent="0.25">
      <c r="A3437" t="s">
        <v>18</v>
      </c>
      <c r="B3437" t="s">
        <v>197</v>
      </c>
      <c r="C3437" t="s">
        <v>198</v>
      </c>
      <c r="D3437" t="s">
        <v>199</v>
      </c>
      <c r="E3437" t="s">
        <v>304</v>
      </c>
      <c r="F3437" t="s">
        <v>27</v>
      </c>
      <c r="G3437">
        <v>15206409241</v>
      </c>
      <c r="H3437" t="s">
        <v>339</v>
      </c>
      <c r="I3437" t="s">
        <v>25</v>
      </c>
      <c r="J3437">
        <v>122</v>
      </c>
      <c r="K3437">
        <v>1.25</v>
      </c>
      <c r="L3437">
        <v>1</v>
      </c>
      <c r="M3437">
        <v>122</v>
      </c>
      <c r="N3437">
        <v>1.25</v>
      </c>
      <c r="O3437">
        <v>1</v>
      </c>
      <c r="P3437">
        <v>1.25</v>
      </c>
      <c r="Q3437">
        <v>1.25</v>
      </c>
      <c r="R3437" s="1">
        <v>44716</v>
      </c>
      <c r="S3437" t="str">
        <f t="shared" si="265"/>
        <v>Goldfish Baked - Cheddar</v>
      </c>
      <c r="T3437" t="str">
        <f t="shared" si="266"/>
        <v>Food</v>
      </c>
      <c r="U3437" t="str">
        <f>IF(T3437="Cell is Blank - Dis-regard",_xlfn.XLOOKUP(S3437,'Categroy Lookup'!A:A,'Categroy Lookup'!B:B,"Cell is Blank - Dis-regard"),T3437)</f>
        <v>Food</v>
      </c>
      <c r="V3437" t="b">
        <f t="shared" si="268"/>
        <v>1</v>
      </c>
      <c r="W3437">
        <f t="shared" si="267"/>
        <v>1.25</v>
      </c>
      <c r="X3437" s="8">
        <f t="shared" si="269"/>
        <v>0.83333333333333337</v>
      </c>
      <c r="Y3437" t="s">
        <v>628</v>
      </c>
      <c r="Z3437" t="s">
        <v>629</v>
      </c>
      <c r="AB3437" t="s">
        <v>677</v>
      </c>
      <c r="AC3437" t="s">
        <v>837</v>
      </c>
      <c r="AD3437">
        <v>2022</v>
      </c>
    </row>
    <row r="3438" spans="1:30" x14ac:dyDescent="0.25">
      <c r="A3438" t="s">
        <v>18</v>
      </c>
      <c r="B3438" t="s">
        <v>28</v>
      </c>
      <c r="C3438" t="s">
        <v>20</v>
      </c>
      <c r="D3438" t="s">
        <v>29</v>
      </c>
      <c r="E3438" t="s">
        <v>48</v>
      </c>
      <c r="F3438" t="s">
        <v>27</v>
      </c>
      <c r="G3438">
        <v>15206427633</v>
      </c>
      <c r="H3438" t="s">
        <v>339</v>
      </c>
      <c r="I3438" t="s">
        <v>25</v>
      </c>
      <c r="J3438">
        <v>130</v>
      </c>
      <c r="K3438">
        <v>2</v>
      </c>
      <c r="L3438">
        <v>1</v>
      </c>
      <c r="M3438">
        <v>130</v>
      </c>
      <c r="N3438">
        <v>2</v>
      </c>
      <c r="O3438">
        <v>1</v>
      </c>
      <c r="P3438">
        <v>2</v>
      </c>
      <c r="Q3438">
        <v>2</v>
      </c>
      <c r="R3438" s="1">
        <v>44716</v>
      </c>
      <c r="S3438" t="str">
        <f t="shared" si="265"/>
        <v>KitKat - Crisp Wafers</v>
      </c>
      <c r="T3438" t="str">
        <f t="shared" si="266"/>
        <v>Food</v>
      </c>
      <c r="U3438" t="str">
        <f>IF(T3438="Cell is Blank - Dis-regard",_xlfn.XLOOKUP(S3438,'Categroy Lookup'!A:A,'Categroy Lookup'!B:B,"Cell is Blank - Dis-regard"),T3438)</f>
        <v>Food</v>
      </c>
      <c r="V3438" t="b">
        <f t="shared" si="268"/>
        <v>1</v>
      </c>
      <c r="W3438">
        <f t="shared" si="267"/>
        <v>2</v>
      </c>
      <c r="X3438" s="8">
        <f t="shared" si="269"/>
        <v>1.3333333333333333</v>
      </c>
      <c r="Y3438" t="s">
        <v>482</v>
      </c>
      <c r="Z3438" t="s">
        <v>483</v>
      </c>
      <c r="AB3438" t="s">
        <v>677</v>
      </c>
      <c r="AC3438" t="s">
        <v>837</v>
      </c>
      <c r="AD3438">
        <v>2022</v>
      </c>
    </row>
    <row r="3439" spans="1:30" x14ac:dyDescent="0.25">
      <c r="A3439" t="s">
        <v>18</v>
      </c>
      <c r="B3439" t="s">
        <v>19</v>
      </c>
      <c r="C3439" t="s">
        <v>20</v>
      </c>
      <c r="D3439" t="s">
        <v>21</v>
      </c>
      <c r="E3439" t="s">
        <v>66</v>
      </c>
      <c r="F3439" t="s">
        <v>55</v>
      </c>
      <c r="G3439">
        <v>15206739267</v>
      </c>
      <c r="H3439" t="s">
        <v>339</v>
      </c>
      <c r="I3439" t="s">
        <v>33</v>
      </c>
      <c r="J3439">
        <v>143</v>
      </c>
      <c r="K3439">
        <v>2</v>
      </c>
      <c r="L3439">
        <v>1</v>
      </c>
      <c r="M3439">
        <v>143</v>
      </c>
      <c r="N3439">
        <v>2</v>
      </c>
      <c r="O3439">
        <v>1</v>
      </c>
      <c r="P3439">
        <v>2</v>
      </c>
      <c r="Q3439">
        <v>2</v>
      </c>
      <c r="R3439" s="1">
        <v>44716</v>
      </c>
      <c r="S3439" t="str">
        <f t="shared" si="265"/>
        <v>S. Pellegrino Sparkling Mineral Water</v>
      </c>
      <c r="T3439" t="str">
        <f t="shared" si="266"/>
        <v>Water</v>
      </c>
      <c r="U3439" t="str">
        <f>IF(T3439="Cell is Blank - Dis-regard",_xlfn.XLOOKUP(S3439,'Categroy Lookup'!A:A,'Categroy Lookup'!B:B,"Cell is Blank - Dis-regard"),T3439)</f>
        <v>Water</v>
      </c>
      <c r="V3439" t="b">
        <f t="shared" si="268"/>
        <v>1</v>
      </c>
      <c r="W3439">
        <f t="shared" si="267"/>
        <v>2</v>
      </c>
      <c r="X3439" s="8">
        <f t="shared" si="269"/>
        <v>1.3333333333333333</v>
      </c>
      <c r="Y3439" t="s">
        <v>66</v>
      </c>
      <c r="AB3439" t="s">
        <v>677</v>
      </c>
      <c r="AC3439" t="s">
        <v>837</v>
      </c>
      <c r="AD3439">
        <v>2022</v>
      </c>
    </row>
    <row r="3440" spans="1:30" x14ac:dyDescent="0.25">
      <c r="A3440" t="s">
        <v>18</v>
      </c>
      <c r="B3440" t="s">
        <v>19</v>
      </c>
      <c r="C3440" t="s">
        <v>20</v>
      </c>
      <c r="D3440" t="s">
        <v>21</v>
      </c>
      <c r="E3440" t="s">
        <v>69</v>
      </c>
      <c r="F3440" t="s">
        <v>27</v>
      </c>
      <c r="G3440">
        <v>15206881091</v>
      </c>
      <c r="H3440" t="s">
        <v>339</v>
      </c>
      <c r="I3440" t="s">
        <v>33</v>
      </c>
      <c r="J3440">
        <v>110</v>
      </c>
      <c r="K3440">
        <v>1.5</v>
      </c>
      <c r="L3440">
        <v>1</v>
      </c>
      <c r="M3440">
        <v>110</v>
      </c>
      <c r="N3440">
        <v>1.5</v>
      </c>
      <c r="O3440">
        <v>1</v>
      </c>
      <c r="P3440">
        <v>1.5</v>
      </c>
      <c r="Q3440">
        <v>1.5</v>
      </c>
      <c r="R3440" s="1">
        <v>44716</v>
      </c>
      <c r="S3440" t="str">
        <f t="shared" si="265"/>
        <v>SunChips Multigrain - Salsa</v>
      </c>
      <c r="T3440" t="str">
        <f t="shared" si="266"/>
        <v>Food</v>
      </c>
      <c r="U3440" t="str">
        <f>IF(T3440="Cell is Blank - Dis-regard",_xlfn.XLOOKUP(S3440,'Categroy Lookup'!A:A,'Categroy Lookup'!B:B,"Cell is Blank - Dis-regard"),T3440)</f>
        <v>Food</v>
      </c>
      <c r="V3440" t="b">
        <f t="shared" si="268"/>
        <v>1</v>
      </c>
      <c r="W3440">
        <f t="shared" si="267"/>
        <v>1.5</v>
      </c>
      <c r="X3440" s="8">
        <f t="shared" si="269"/>
        <v>1</v>
      </c>
      <c r="Y3440" t="s">
        <v>502</v>
      </c>
      <c r="Z3440" t="s">
        <v>503</v>
      </c>
      <c r="AB3440" t="s">
        <v>677</v>
      </c>
      <c r="AC3440" t="s">
        <v>837</v>
      </c>
      <c r="AD3440">
        <v>2022</v>
      </c>
    </row>
    <row r="3441" spans="1:30" x14ac:dyDescent="0.25">
      <c r="A3441" t="s">
        <v>18</v>
      </c>
      <c r="B3441" t="s">
        <v>19</v>
      </c>
      <c r="C3441" t="s">
        <v>20</v>
      </c>
      <c r="D3441" t="s">
        <v>21</v>
      </c>
      <c r="E3441" t="s">
        <v>69</v>
      </c>
      <c r="F3441" t="s">
        <v>27</v>
      </c>
      <c r="G3441">
        <v>15206881765</v>
      </c>
      <c r="H3441" t="s">
        <v>339</v>
      </c>
      <c r="I3441" t="s">
        <v>33</v>
      </c>
      <c r="J3441">
        <v>110</v>
      </c>
      <c r="K3441">
        <v>1.5</v>
      </c>
      <c r="L3441">
        <v>1</v>
      </c>
      <c r="M3441">
        <v>110</v>
      </c>
      <c r="N3441">
        <v>1.5</v>
      </c>
      <c r="O3441">
        <v>1</v>
      </c>
      <c r="P3441">
        <v>1.5</v>
      </c>
      <c r="Q3441">
        <v>1.5</v>
      </c>
      <c r="R3441" s="1">
        <v>44716</v>
      </c>
      <c r="S3441" t="str">
        <f t="shared" si="265"/>
        <v>SunChips Multigrain - Salsa</v>
      </c>
      <c r="T3441" t="str">
        <f t="shared" si="266"/>
        <v>Food</v>
      </c>
      <c r="U3441" t="str">
        <f>IF(T3441="Cell is Blank - Dis-regard",_xlfn.XLOOKUP(S3441,'Categroy Lookup'!A:A,'Categroy Lookup'!B:B,"Cell is Blank - Dis-regard"),T3441)</f>
        <v>Food</v>
      </c>
      <c r="V3441" t="b">
        <f t="shared" si="268"/>
        <v>1</v>
      </c>
      <c r="W3441">
        <f t="shared" si="267"/>
        <v>1.5</v>
      </c>
      <c r="X3441" s="8">
        <f t="shared" si="269"/>
        <v>1</v>
      </c>
      <c r="Y3441" t="s">
        <v>502</v>
      </c>
      <c r="Z3441" t="s">
        <v>503</v>
      </c>
      <c r="AB3441" t="s">
        <v>677</v>
      </c>
      <c r="AC3441" t="s">
        <v>837</v>
      </c>
      <c r="AD3441">
        <v>2022</v>
      </c>
    </row>
    <row r="3442" spans="1:30" x14ac:dyDescent="0.25">
      <c r="A3442" t="s">
        <v>18</v>
      </c>
      <c r="B3442" t="s">
        <v>28</v>
      </c>
      <c r="C3442" t="s">
        <v>20</v>
      </c>
      <c r="D3442" t="s">
        <v>29</v>
      </c>
      <c r="E3442" t="s">
        <v>72</v>
      </c>
      <c r="F3442" t="s">
        <v>55</v>
      </c>
      <c r="G3442">
        <v>15206918361</v>
      </c>
      <c r="H3442" t="s">
        <v>339</v>
      </c>
      <c r="I3442" t="s">
        <v>33</v>
      </c>
      <c r="J3442">
        <v>144</v>
      </c>
      <c r="K3442">
        <v>1.5</v>
      </c>
      <c r="L3442">
        <v>1</v>
      </c>
      <c r="M3442">
        <v>144</v>
      </c>
      <c r="N3442">
        <v>1.5</v>
      </c>
      <c r="O3442">
        <v>1</v>
      </c>
      <c r="P3442">
        <v>1.5</v>
      </c>
      <c r="Q3442">
        <v>1.5</v>
      </c>
      <c r="R3442" s="1">
        <v>44716</v>
      </c>
      <c r="S3442" t="str">
        <f t="shared" si="265"/>
        <v>Poland Springs Water</v>
      </c>
      <c r="T3442" t="str">
        <f t="shared" si="266"/>
        <v>Water</v>
      </c>
      <c r="U3442" t="str">
        <f>IF(T3442="Cell is Blank - Dis-regard",_xlfn.XLOOKUP(S3442,'Categroy Lookup'!A:A,'Categroy Lookup'!B:B,"Cell is Blank - Dis-regard"),T3442)</f>
        <v>Water</v>
      </c>
      <c r="V3442" t="b">
        <f t="shared" si="268"/>
        <v>1</v>
      </c>
      <c r="W3442">
        <f t="shared" si="267"/>
        <v>1.5</v>
      </c>
      <c r="X3442" s="8">
        <f t="shared" si="269"/>
        <v>1</v>
      </c>
      <c r="Y3442" t="s">
        <v>72</v>
      </c>
      <c r="AB3442" t="s">
        <v>677</v>
      </c>
      <c r="AC3442" t="s">
        <v>837</v>
      </c>
      <c r="AD3442">
        <v>2022</v>
      </c>
    </row>
    <row r="3443" spans="1:30" x14ac:dyDescent="0.25">
      <c r="A3443" t="s">
        <v>18</v>
      </c>
      <c r="B3443" t="s">
        <v>19</v>
      </c>
      <c r="C3443" t="s">
        <v>20</v>
      </c>
      <c r="D3443" t="s">
        <v>21</v>
      </c>
      <c r="E3443" t="s">
        <v>26</v>
      </c>
      <c r="F3443" t="s">
        <v>27</v>
      </c>
      <c r="G3443">
        <v>15207139859</v>
      </c>
      <c r="H3443" t="s">
        <v>339</v>
      </c>
      <c r="I3443" t="s">
        <v>33</v>
      </c>
      <c r="J3443">
        <v>124</v>
      </c>
      <c r="K3443">
        <v>1.5</v>
      </c>
      <c r="L3443">
        <v>1</v>
      </c>
      <c r="M3443">
        <v>124</v>
      </c>
      <c r="N3443">
        <v>1.5</v>
      </c>
      <c r="O3443">
        <v>1</v>
      </c>
      <c r="P3443">
        <v>1.5</v>
      </c>
      <c r="Q3443">
        <v>1.5</v>
      </c>
      <c r="R3443" s="1">
        <v>44716</v>
      </c>
      <c r="S3443" t="str">
        <f t="shared" si="265"/>
        <v>Takis - Hot Chilli Pepper &amp; Lime</v>
      </c>
      <c r="T3443" t="str">
        <f t="shared" si="266"/>
        <v>Food</v>
      </c>
      <c r="U3443" t="str">
        <f>IF(T3443="Cell is Blank - Dis-regard",_xlfn.XLOOKUP(S3443,'Categroy Lookup'!A:A,'Categroy Lookup'!B:B,"Cell is Blank - Dis-regard"),T3443)</f>
        <v>Food</v>
      </c>
      <c r="V3443" t="b">
        <f t="shared" si="268"/>
        <v>1</v>
      </c>
      <c r="W3443">
        <f t="shared" si="267"/>
        <v>1.5</v>
      </c>
      <c r="X3443" s="8">
        <f t="shared" si="269"/>
        <v>1</v>
      </c>
      <c r="Y3443" t="s">
        <v>469</v>
      </c>
      <c r="Z3443" t="s">
        <v>470</v>
      </c>
      <c r="AB3443" t="s">
        <v>677</v>
      </c>
      <c r="AC3443" t="s">
        <v>837</v>
      </c>
      <c r="AD3443">
        <v>2022</v>
      </c>
    </row>
    <row r="3444" spans="1:30" x14ac:dyDescent="0.25">
      <c r="A3444" t="s">
        <v>18</v>
      </c>
      <c r="B3444" t="s">
        <v>197</v>
      </c>
      <c r="C3444" t="s">
        <v>198</v>
      </c>
      <c r="D3444" t="s">
        <v>199</v>
      </c>
      <c r="E3444" t="s">
        <v>45</v>
      </c>
      <c r="F3444" t="s">
        <v>31</v>
      </c>
      <c r="G3444">
        <v>15208606056</v>
      </c>
      <c r="H3444" t="s">
        <v>340</v>
      </c>
      <c r="I3444" t="s">
        <v>33</v>
      </c>
      <c r="J3444">
        <v>143</v>
      </c>
      <c r="K3444">
        <v>2.5</v>
      </c>
      <c r="L3444">
        <v>1</v>
      </c>
      <c r="M3444">
        <v>143</v>
      </c>
      <c r="N3444">
        <v>2.5</v>
      </c>
      <c r="O3444">
        <v>1</v>
      </c>
      <c r="P3444">
        <v>2.5</v>
      </c>
      <c r="Q3444">
        <v>2.5</v>
      </c>
      <c r="R3444" s="1">
        <v>44717</v>
      </c>
      <c r="S3444" t="str">
        <f t="shared" si="265"/>
        <v>Snapple Diet Tea - Lemon</v>
      </c>
      <c r="T3444" t="str">
        <f t="shared" si="266"/>
        <v>Non Carbonated</v>
      </c>
      <c r="U3444" t="str">
        <f>IF(T3444="Cell is Blank - Dis-regard",_xlfn.XLOOKUP(S3444,'Categroy Lookup'!A:A,'Categroy Lookup'!B:B,"Cell is Blank - Dis-regard"),T3444)</f>
        <v>Non Carbonated</v>
      </c>
      <c r="V3444" t="b">
        <f t="shared" si="268"/>
        <v>1</v>
      </c>
      <c r="W3444">
        <f t="shared" si="267"/>
        <v>2.5</v>
      </c>
      <c r="X3444" s="8">
        <f t="shared" si="269"/>
        <v>1.6666666666666667</v>
      </c>
      <c r="Y3444" t="s">
        <v>478</v>
      </c>
      <c r="Z3444" t="s">
        <v>479</v>
      </c>
      <c r="AB3444" t="s">
        <v>679</v>
      </c>
      <c r="AC3444" t="s">
        <v>838</v>
      </c>
      <c r="AD3444">
        <v>2022</v>
      </c>
    </row>
    <row r="3445" spans="1:30" x14ac:dyDescent="0.25">
      <c r="A3445" t="s">
        <v>18</v>
      </c>
      <c r="B3445" t="s">
        <v>19</v>
      </c>
      <c r="C3445" t="s">
        <v>20</v>
      </c>
      <c r="D3445" t="s">
        <v>21</v>
      </c>
      <c r="E3445" t="s">
        <v>282</v>
      </c>
      <c r="F3445" t="s">
        <v>27</v>
      </c>
      <c r="G3445">
        <v>15208654698</v>
      </c>
      <c r="H3445" t="s">
        <v>340</v>
      </c>
      <c r="I3445" t="s">
        <v>25</v>
      </c>
      <c r="J3445">
        <v>139</v>
      </c>
      <c r="K3445">
        <v>1.5</v>
      </c>
      <c r="L3445">
        <v>1</v>
      </c>
      <c r="M3445">
        <v>139</v>
      </c>
      <c r="N3445">
        <v>1.5</v>
      </c>
      <c r="O3445">
        <v>1</v>
      </c>
      <c r="P3445">
        <v>1.5</v>
      </c>
      <c r="Q3445">
        <v>1.5</v>
      </c>
      <c r="R3445" s="1">
        <v>44717</v>
      </c>
      <c r="S3445" t="str">
        <f t="shared" si="265"/>
        <v>Nature's Garden Trail Mix - Cranberry Healthy</v>
      </c>
      <c r="T3445" t="str">
        <f t="shared" si="266"/>
        <v>Food</v>
      </c>
      <c r="U3445" t="str">
        <f>IF(T3445="Cell is Blank - Dis-regard",_xlfn.XLOOKUP(S3445,'Categroy Lookup'!A:A,'Categroy Lookup'!B:B,"Cell is Blank - Dis-regard"),T3445)</f>
        <v>Food</v>
      </c>
      <c r="V3445" t="b">
        <f t="shared" si="268"/>
        <v>1</v>
      </c>
      <c r="W3445">
        <f t="shared" si="267"/>
        <v>1.5</v>
      </c>
      <c r="X3445" s="8">
        <f t="shared" si="269"/>
        <v>1</v>
      </c>
      <c r="Y3445" t="s">
        <v>616</v>
      </c>
      <c r="Z3445" t="s">
        <v>617</v>
      </c>
      <c r="AB3445" t="s">
        <v>679</v>
      </c>
      <c r="AC3445" t="s">
        <v>838</v>
      </c>
      <c r="AD3445">
        <v>2022</v>
      </c>
    </row>
    <row r="3446" spans="1:30" x14ac:dyDescent="0.25">
      <c r="A3446" t="s">
        <v>18</v>
      </c>
      <c r="B3446" t="s">
        <v>197</v>
      </c>
      <c r="C3446" t="s">
        <v>198</v>
      </c>
      <c r="D3446" t="s">
        <v>199</v>
      </c>
      <c r="E3446" t="s">
        <v>22</v>
      </c>
      <c r="F3446" t="s">
        <v>23</v>
      </c>
      <c r="G3446">
        <v>15208676849</v>
      </c>
      <c r="H3446" t="s">
        <v>340</v>
      </c>
      <c r="I3446" t="s">
        <v>25</v>
      </c>
      <c r="J3446">
        <v>148</v>
      </c>
      <c r="K3446">
        <v>3.5</v>
      </c>
      <c r="L3446">
        <v>1</v>
      </c>
      <c r="M3446">
        <v>148</v>
      </c>
      <c r="N3446">
        <v>3.5</v>
      </c>
      <c r="O3446">
        <v>1</v>
      </c>
      <c r="P3446">
        <v>3.5</v>
      </c>
      <c r="Q3446">
        <v>3.5</v>
      </c>
      <c r="R3446" s="1">
        <v>44717</v>
      </c>
      <c r="S3446" t="str">
        <f t="shared" si="265"/>
        <v>Red Bull - Energy Drink - Sugar Free</v>
      </c>
      <c r="T3446" t="str">
        <f t="shared" si="266"/>
        <v>Carbonated</v>
      </c>
      <c r="U3446" t="str">
        <f>IF(T3446="Cell is Blank - Dis-regard",_xlfn.XLOOKUP(S3446,'Categroy Lookup'!A:A,'Categroy Lookup'!B:B,"Cell is Blank - Dis-regard"),T3446)</f>
        <v>Carbonated</v>
      </c>
      <c r="V3446" t="b">
        <f t="shared" si="268"/>
        <v>1</v>
      </c>
      <c r="W3446">
        <f t="shared" si="267"/>
        <v>3.5</v>
      </c>
      <c r="X3446" s="8">
        <f t="shared" si="269"/>
        <v>2.3333333333333335</v>
      </c>
      <c r="Y3446" t="s">
        <v>466</v>
      </c>
      <c r="Z3446" t="s">
        <v>467</v>
      </c>
      <c r="AA3446" t="s">
        <v>468</v>
      </c>
      <c r="AB3446" t="s">
        <v>679</v>
      </c>
      <c r="AC3446" t="s">
        <v>838</v>
      </c>
      <c r="AD3446">
        <v>2022</v>
      </c>
    </row>
    <row r="3447" spans="1:30" x14ac:dyDescent="0.25">
      <c r="A3447" t="s">
        <v>18</v>
      </c>
      <c r="B3447" t="s">
        <v>197</v>
      </c>
      <c r="C3447" t="s">
        <v>198</v>
      </c>
      <c r="D3447" t="s">
        <v>199</v>
      </c>
      <c r="E3447" t="s">
        <v>288</v>
      </c>
      <c r="F3447" t="s">
        <v>27</v>
      </c>
      <c r="G3447">
        <v>15208744033</v>
      </c>
      <c r="H3447" t="s">
        <v>340</v>
      </c>
      <c r="I3447" t="s">
        <v>25</v>
      </c>
      <c r="J3447">
        <v>132</v>
      </c>
      <c r="K3447">
        <v>2</v>
      </c>
      <c r="L3447">
        <v>1</v>
      </c>
      <c r="M3447">
        <v>132</v>
      </c>
      <c r="N3447">
        <v>2</v>
      </c>
      <c r="O3447">
        <v>1</v>
      </c>
      <c r="P3447">
        <v>2</v>
      </c>
      <c r="Q3447">
        <v>4</v>
      </c>
      <c r="R3447" s="1">
        <v>44717</v>
      </c>
      <c r="S3447" t="str">
        <f t="shared" si="265"/>
        <v>Keep Healthy - Chocolate Fudge</v>
      </c>
      <c r="T3447" t="str">
        <f t="shared" si="266"/>
        <v>Food</v>
      </c>
      <c r="U3447" t="str">
        <f>IF(T3447="Cell is Blank - Dis-regard",_xlfn.XLOOKUP(S3447,'Categroy Lookup'!A:A,'Categroy Lookup'!B:B,"Cell is Blank - Dis-regard"),T3447)</f>
        <v>Food</v>
      </c>
      <c r="V3447" t="b">
        <f t="shared" si="268"/>
        <v>1</v>
      </c>
      <c r="W3447">
        <f t="shared" si="267"/>
        <v>2</v>
      </c>
      <c r="X3447" s="8">
        <f t="shared" si="269"/>
        <v>1.3333333333333333</v>
      </c>
      <c r="Y3447" t="s">
        <v>620</v>
      </c>
      <c r="Z3447" t="s">
        <v>621</v>
      </c>
      <c r="AB3447" t="s">
        <v>679</v>
      </c>
      <c r="AC3447" t="s">
        <v>838</v>
      </c>
      <c r="AD3447">
        <v>2022</v>
      </c>
    </row>
    <row r="3448" spans="1:30" x14ac:dyDescent="0.25">
      <c r="A3448" t="s">
        <v>18</v>
      </c>
      <c r="B3448" t="s">
        <v>197</v>
      </c>
      <c r="C3448" t="s">
        <v>198</v>
      </c>
      <c r="D3448" t="s">
        <v>199</v>
      </c>
      <c r="E3448" t="s">
        <v>210</v>
      </c>
      <c r="F3448" t="s">
        <v>27</v>
      </c>
      <c r="G3448">
        <v>15208744033</v>
      </c>
      <c r="H3448" t="s">
        <v>340</v>
      </c>
      <c r="I3448" t="s">
        <v>25</v>
      </c>
      <c r="J3448">
        <v>136</v>
      </c>
      <c r="K3448">
        <v>2</v>
      </c>
      <c r="L3448">
        <v>1</v>
      </c>
      <c r="M3448">
        <v>136</v>
      </c>
      <c r="N3448">
        <v>2</v>
      </c>
      <c r="O3448">
        <v>1</v>
      </c>
      <c r="P3448">
        <v>2</v>
      </c>
      <c r="Q3448">
        <v>4</v>
      </c>
      <c r="R3448" s="1">
        <v>44717</v>
      </c>
      <c r="S3448" t="str">
        <f t="shared" si="265"/>
        <v>Genius Keto Bar - Chocolate Dream</v>
      </c>
      <c r="T3448" t="str">
        <f t="shared" si="266"/>
        <v>Food</v>
      </c>
      <c r="U3448" t="str">
        <f>IF(T3448="Cell is Blank - Dis-regard",_xlfn.XLOOKUP(S3448,'Categroy Lookup'!A:A,'Categroy Lookup'!B:B,"Cell is Blank - Dis-regard"),T3448)</f>
        <v>Food</v>
      </c>
      <c r="V3448" t="b">
        <f t="shared" si="268"/>
        <v>1</v>
      </c>
      <c r="W3448">
        <f t="shared" si="267"/>
        <v>2</v>
      </c>
      <c r="X3448" s="8">
        <f t="shared" si="269"/>
        <v>1.3333333333333333</v>
      </c>
      <c r="Y3448" t="s">
        <v>580</v>
      </c>
      <c r="Z3448" t="s">
        <v>581</v>
      </c>
      <c r="AB3448" t="s">
        <v>679</v>
      </c>
      <c r="AC3448" t="s">
        <v>838</v>
      </c>
      <c r="AD3448">
        <v>2022</v>
      </c>
    </row>
    <row r="3449" spans="1:30" x14ac:dyDescent="0.25">
      <c r="A3449" t="s">
        <v>18</v>
      </c>
      <c r="B3449" t="s">
        <v>197</v>
      </c>
      <c r="C3449" t="s">
        <v>198</v>
      </c>
      <c r="D3449" t="s">
        <v>199</v>
      </c>
      <c r="E3449" t="s">
        <v>315</v>
      </c>
      <c r="G3449">
        <v>15208749405</v>
      </c>
      <c r="H3449" t="s">
        <v>340</v>
      </c>
      <c r="I3449" t="s">
        <v>25</v>
      </c>
      <c r="J3449">
        <v>162</v>
      </c>
      <c r="K3449">
        <v>4</v>
      </c>
      <c r="L3449">
        <v>1</v>
      </c>
      <c r="M3449">
        <v>162</v>
      </c>
      <c r="N3449">
        <v>4</v>
      </c>
      <c r="O3449">
        <v>1</v>
      </c>
      <c r="P3449">
        <v>4</v>
      </c>
      <c r="Q3449">
        <v>4</v>
      </c>
      <c r="R3449" s="1">
        <v>44717</v>
      </c>
      <c r="S3449" t="str">
        <f t="shared" si="265"/>
        <v>Oreo Mini - Go Paks</v>
      </c>
      <c r="T3449" t="str">
        <f t="shared" si="266"/>
        <v>Cell is Blank - Dis-regard</v>
      </c>
      <c r="U3449" t="str">
        <f>IF(T3449="Cell is Blank - Dis-regard",_xlfn.XLOOKUP(S3449,'Categroy Lookup'!A:A,'Categroy Lookup'!B:B,"Cell is Blank - Dis-regard"),T3449)</f>
        <v>Food</v>
      </c>
      <c r="V3449" t="b">
        <f t="shared" si="268"/>
        <v>1</v>
      </c>
      <c r="W3449">
        <f t="shared" si="267"/>
        <v>4</v>
      </c>
      <c r="X3449" s="8">
        <f t="shared" si="269"/>
        <v>2.6666666666666665</v>
      </c>
      <c r="Y3449" t="s">
        <v>632</v>
      </c>
      <c r="Z3449" t="s">
        <v>603</v>
      </c>
      <c r="AB3449" t="s">
        <v>679</v>
      </c>
      <c r="AC3449" t="s">
        <v>838</v>
      </c>
      <c r="AD3449">
        <v>2022</v>
      </c>
    </row>
    <row r="3450" spans="1:30" x14ac:dyDescent="0.25">
      <c r="A3450" t="s">
        <v>18</v>
      </c>
      <c r="B3450" t="s">
        <v>28</v>
      </c>
      <c r="C3450" t="s">
        <v>20</v>
      </c>
      <c r="D3450" t="s">
        <v>29</v>
      </c>
      <c r="E3450" t="s">
        <v>26</v>
      </c>
      <c r="F3450" t="s">
        <v>27</v>
      </c>
      <c r="G3450">
        <v>15208806140</v>
      </c>
      <c r="H3450" t="s">
        <v>340</v>
      </c>
      <c r="I3450" t="s">
        <v>33</v>
      </c>
      <c r="J3450">
        <v>124</v>
      </c>
      <c r="K3450">
        <v>1.5</v>
      </c>
      <c r="L3450">
        <v>1</v>
      </c>
      <c r="M3450">
        <v>124</v>
      </c>
      <c r="N3450">
        <v>1.5</v>
      </c>
      <c r="O3450">
        <v>1</v>
      </c>
      <c r="P3450">
        <v>1.5</v>
      </c>
      <c r="Q3450">
        <v>1.5</v>
      </c>
      <c r="R3450" s="1">
        <v>44717</v>
      </c>
      <c r="S3450" t="str">
        <f t="shared" si="265"/>
        <v>Takis - Hot Chilli Pepper &amp; Lime</v>
      </c>
      <c r="T3450" t="str">
        <f t="shared" si="266"/>
        <v>Food</v>
      </c>
      <c r="U3450" t="str">
        <f>IF(T3450="Cell is Blank - Dis-regard",_xlfn.XLOOKUP(S3450,'Categroy Lookup'!A:A,'Categroy Lookup'!B:B,"Cell is Blank - Dis-regard"),T3450)</f>
        <v>Food</v>
      </c>
      <c r="V3450" t="b">
        <f t="shared" si="268"/>
        <v>1</v>
      </c>
      <c r="W3450">
        <f t="shared" si="267"/>
        <v>1.5</v>
      </c>
      <c r="X3450" s="8">
        <f t="shared" si="269"/>
        <v>1</v>
      </c>
      <c r="Y3450" t="s">
        <v>469</v>
      </c>
      <c r="Z3450" t="s">
        <v>470</v>
      </c>
      <c r="AB3450" t="s">
        <v>679</v>
      </c>
      <c r="AC3450" t="s">
        <v>838</v>
      </c>
      <c r="AD3450">
        <v>2022</v>
      </c>
    </row>
    <row r="3451" spans="1:30" x14ac:dyDescent="0.25">
      <c r="A3451" t="s">
        <v>18</v>
      </c>
      <c r="B3451" t="s">
        <v>28</v>
      </c>
      <c r="C3451" t="s">
        <v>20</v>
      </c>
      <c r="D3451" t="s">
        <v>29</v>
      </c>
      <c r="E3451" t="s">
        <v>58</v>
      </c>
      <c r="F3451" t="s">
        <v>27</v>
      </c>
      <c r="G3451">
        <v>15208815968</v>
      </c>
      <c r="H3451" t="s">
        <v>340</v>
      </c>
      <c r="I3451" t="s">
        <v>33</v>
      </c>
      <c r="J3451">
        <v>121</v>
      </c>
      <c r="K3451">
        <v>1.5</v>
      </c>
      <c r="L3451">
        <v>1</v>
      </c>
      <c r="M3451">
        <v>121</v>
      </c>
      <c r="N3451">
        <v>1.5</v>
      </c>
      <c r="O3451">
        <v>1</v>
      </c>
      <c r="P3451">
        <v>1.5</v>
      </c>
      <c r="Q3451">
        <v>1.5</v>
      </c>
      <c r="R3451" s="1">
        <v>44717</v>
      </c>
      <c r="S3451" t="str">
        <f t="shared" si="265"/>
        <v>Oreo Mini</v>
      </c>
      <c r="T3451" t="str">
        <f t="shared" si="266"/>
        <v>Food</v>
      </c>
      <c r="U3451" t="str">
        <f>IF(T3451="Cell is Blank - Dis-regard",_xlfn.XLOOKUP(S3451,'Categroy Lookup'!A:A,'Categroy Lookup'!B:B,"Cell is Blank - Dis-regard"),T3451)</f>
        <v>Food</v>
      </c>
      <c r="V3451" t="b">
        <f t="shared" si="268"/>
        <v>1</v>
      </c>
      <c r="W3451">
        <f t="shared" si="267"/>
        <v>1.5</v>
      </c>
      <c r="X3451" s="8">
        <f t="shared" si="269"/>
        <v>1</v>
      </c>
      <c r="Y3451" t="s">
        <v>58</v>
      </c>
      <c r="AB3451" t="s">
        <v>679</v>
      </c>
      <c r="AC3451" t="s">
        <v>838</v>
      </c>
      <c r="AD3451">
        <v>2022</v>
      </c>
    </row>
    <row r="3452" spans="1:30" x14ac:dyDescent="0.25">
      <c r="A3452" t="s">
        <v>18</v>
      </c>
      <c r="B3452" t="s">
        <v>28</v>
      </c>
      <c r="C3452" t="s">
        <v>20</v>
      </c>
      <c r="D3452" t="s">
        <v>29</v>
      </c>
      <c r="E3452" t="s">
        <v>58</v>
      </c>
      <c r="F3452" t="s">
        <v>27</v>
      </c>
      <c r="G3452">
        <v>15208819702</v>
      </c>
      <c r="H3452" t="s">
        <v>340</v>
      </c>
      <c r="I3452" t="s">
        <v>33</v>
      </c>
      <c r="J3452">
        <v>121</v>
      </c>
      <c r="K3452">
        <v>1.5</v>
      </c>
      <c r="L3452">
        <v>1</v>
      </c>
      <c r="M3452">
        <v>121</v>
      </c>
      <c r="N3452">
        <v>1.5</v>
      </c>
      <c r="O3452">
        <v>1</v>
      </c>
      <c r="P3452">
        <v>1.5</v>
      </c>
      <c r="Q3452">
        <v>1.5</v>
      </c>
      <c r="R3452" s="1">
        <v>44717</v>
      </c>
      <c r="S3452" t="str">
        <f t="shared" si="265"/>
        <v>Oreo Mini</v>
      </c>
      <c r="T3452" t="str">
        <f t="shared" si="266"/>
        <v>Food</v>
      </c>
      <c r="U3452" t="str">
        <f>IF(T3452="Cell is Blank - Dis-regard",_xlfn.XLOOKUP(S3452,'Categroy Lookup'!A:A,'Categroy Lookup'!B:B,"Cell is Blank - Dis-regard"),T3452)</f>
        <v>Food</v>
      </c>
      <c r="V3452" t="b">
        <f t="shared" si="268"/>
        <v>1</v>
      </c>
      <c r="W3452">
        <f t="shared" si="267"/>
        <v>1.5</v>
      </c>
      <c r="X3452" s="8">
        <f t="shared" si="269"/>
        <v>1</v>
      </c>
      <c r="Y3452" t="s">
        <v>58</v>
      </c>
      <c r="AB3452" t="s">
        <v>679</v>
      </c>
      <c r="AC3452" t="s">
        <v>838</v>
      </c>
      <c r="AD3452">
        <v>2022</v>
      </c>
    </row>
    <row r="3453" spans="1:30" x14ac:dyDescent="0.25">
      <c r="A3453" t="s">
        <v>18</v>
      </c>
      <c r="B3453" t="s">
        <v>197</v>
      </c>
      <c r="C3453" t="s">
        <v>198</v>
      </c>
      <c r="D3453" t="s">
        <v>199</v>
      </c>
      <c r="E3453" t="s">
        <v>72</v>
      </c>
      <c r="F3453" t="s">
        <v>55</v>
      </c>
      <c r="G3453">
        <v>15208830513</v>
      </c>
      <c r="H3453" t="s">
        <v>340</v>
      </c>
      <c r="I3453" t="s">
        <v>25</v>
      </c>
      <c r="J3453">
        <v>144</v>
      </c>
      <c r="K3453">
        <v>1.5</v>
      </c>
      <c r="L3453">
        <v>1</v>
      </c>
      <c r="M3453">
        <v>144</v>
      </c>
      <c r="N3453">
        <v>1.5</v>
      </c>
      <c r="O3453">
        <v>1</v>
      </c>
      <c r="P3453">
        <v>1.5</v>
      </c>
      <c r="Q3453">
        <v>1.5</v>
      </c>
      <c r="R3453" s="1">
        <v>44717</v>
      </c>
      <c r="S3453" t="str">
        <f t="shared" si="265"/>
        <v>Poland Springs Water</v>
      </c>
      <c r="T3453" t="str">
        <f t="shared" si="266"/>
        <v>Water</v>
      </c>
      <c r="U3453" t="str">
        <f>IF(T3453="Cell is Blank - Dis-regard",_xlfn.XLOOKUP(S3453,'Categroy Lookup'!A:A,'Categroy Lookup'!B:B,"Cell is Blank - Dis-regard"),T3453)</f>
        <v>Water</v>
      </c>
      <c r="V3453" t="b">
        <f t="shared" si="268"/>
        <v>1</v>
      </c>
      <c r="W3453">
        <f t="shared" si="267"/>
        <v>1.5</v>
      </c>
      <c r="X3453" s="8">
        <f t="shared" si="269"/>
        <v>1</v>
      </c>
      <c r="Y3453" t="s">
        <v>72</v>
      </c>
      <c r="AB3453" t="s">
        <v>679</v>
      </c>
      <c r="AC3453" t="s">
        <v>838</v>
      </c>
      <c r="AD3453">
        <v>2022</v>
      </c>
    </row>
    <row r="3454" spans="1:30" x14ac:dyDescent="0.25">
      <c r="A3454" t="s">
        <v>18</v>
      </c>
      <c r="B3454" t="s">
        <v>19</v>
      </c>
      <c r="C3454" t="s">
        <v>20</v>
      </c>
      <c r="D3454" t="s">
        <v>21</v>
      </c>
      <c r="E3454" t="s">
        <v>43</v>
      </c>
      <c r="F3454" t="s">
        <v>23</v>
      </c>
      <c r="G3454">
        <v>15208836748</v>
      </c>
      <c r="H3454" t="s">
        <v>340</v>
      </c>
      <c r="I3454" t="s">
        <v>33</v>
      </c>
      <c r="J3454">
        <v>146</v>
      </c>
      <c r="K3454">
        <v>3</v>
      </c>
      <c r="L3454">
        <v>1</v>
      </c>
      <c r="M3454">
        <v>146</v>
      </c>
      <c r="N3454">
        <v>3</v>
      </c>
      <c r="O3454">
        <v>1</v>
      </c>
      <c r="P3454">
        <v>3</v>
      </c>
      <c r="Q3454">
        <v>3</v>
      </c>
      <c r="R3454" s="1">
        <v>44717</v>
      </c>
      <c r="S3454" t="str">
        <f t="shared" si="265"/>
        <v>Monster Energy Original</v>
      </c>
      <c r="T3454" t="str">
        <f t="shared" si="266"/>
        <v>Carbonated</v>
      </c>
      <c r="U3454" t="str">
        <f>IF(T3454="Cell is Blank - Dis-regard",_xlfn.XLOOKUP(S3454,'Categroy Lookup'!A:A,'Categroy Lookup'!B:B,"Cell is Blank - Dis-regard"),T3454)</f>
        <v>Carbonated</v>
      </c>
      <c r="V3454" t="b">
        <f t="shared" si="268"/>
        <v>1</v>
      </c>
      <c r="W3454">
        <f t="shared" si="267"/>
        <v>3</v>
      </c>
      <c r="X3454" s="8">
        <f t="shared" si="269"/>
        <v>2</v>
      </c>
      <c r="Y3454" t="s">
        <v>43</v>
      </c>
      <c r="AB3454" t="s">
        <v>679</v>
      </c>
      <c r="AC3454" t="s">
        <v>838</v>
      </c>
      <c r="AD3454">
        <v>2022</v>
      </c>
    </row>
    <row r="3455" spans="1:30" x14ac:dyDescent="0.25">
      <c r="A3455" t="s">
        <v>18</v>
      </c>
      <c r="B3455" t="s">
        <v>19</v>
      </c>
      <c r="C3455" t="s">
        <v>20</v>
      </c>
      <c r="D3455" t="s">
        <v>21</v>
      </c>
      <c r="E3455" t="s">
        <v>58</v>
      </c>
      <c r="F3455" t="s">
        <v>27</v>
      </c>
      <c r="G3455">
        <v>15208841255</v>
      </c>
      <c r="H3455" t="s">
        <v>340</v>
      </c>
      <c r="I3455" t="s">
        <v>33</v>
      </c>
      <c r="J3455">
        <v>122</v>
      </c>
      <c r="K3455">
        <v>1.5</v>
      </c>
      <c r="L3455">
        <v>1</v>
      </c>
      <c r="M3455">
        <v>122</v>
      </c>
      <c r="N3455">
        <v>1.5</v>
      </c>
      <c r="O3455">
        <v>1</v>
      </c>
      <c r="P3455">
        <v>1.5</v>
      </c>
      <c r="Q3455">
        <v>1.5</v>
      </c>
      <c r="R3455" s="1">
        <v>44717</v>
      </c>
      <c r="S3455" t="str">
        <f t="shared" si="265"/>
        <v>Oreo Mini</v>
      </c>
      <c r="T3455" t="str">
        <f t="shared" si="266"/>
        <v>Food</v>
      </c>
      <c r="U3455" t="str">
        <f>IF(T3455="Cell is Blank - Dis-regard",_xlfn.XLOOKUP(S3455,'Categroy Lookup'!A:A,'Categroy Lookup'!B:B,"Cell is Blank - Dis-regard"),T3455)</f>
        <v>Food</v>
      </c>
      <c r="V3455" t="b">
        <f t="shared" si="268"/>
        <v>1</v>
      </c>
      <c r="W3455">
        <f t="shared" si="267"/>
        <v>1.5</v>
      </c>
      <c r="X3455" s="8">
        <f t="shared" si="269"/>
        <v>1</v>
      </c>
      <c r="Y3455" t="s">
        <v>58</v>
      </c>
      <c r="AB3455" t="s">
        <v>679</v>
      </c>
      <c r="AC3455" t="s">
        <v>838</v>
      </c>
      <c r="AD3455">
        <v>2022</v>
      </c>
    </row>
    <row r="3456" spans="1:30" x14ac:dyDescent="0.25">
      <c r="A3456" t="s">
        <v>18</v>
      </c>
      <c r="B3456" t="s">
        <v>28</v>
      </c>
      <c r="C3456" t="s">
        <v>20</v>
      </c>
      <c r="D3456" t="s">
        <v>29</v>
      </c>
      <c r="E3456" t="s">
        <v>93</v>
      </c>
      <c r="F3456" t="s">
        <v>23</v>
      </c>
      <c r="G3456">
        <v>15208845911</v>
      </c>
      <c r="H3456" t="s">
        <v>340</v>
      </c>
      <c r="I3456" t="s">
        <v>33</v>
      </c>
      <c r="J3456">
        <v>140</v>
      </c>
      <c r="K3456">
        <v>1.5</v>
      </c>
      <c r="L3456">
        <v>1</v>
      </c>
      <c r="M3456">
        <v>140</v>
      </c>
      <c r="N3456">
        <v>1.5</v>
      </c>
      <c r="O3456">
        <v>1</v>
      </c>
      <c r="P3456">
        <v>1.5</v>
      </c>
      <c r="Q3456">
        <v>1.5</v>
      </c>
      <c r="R3456" s="1">
        <v>44717</v>
      </c>
      <c r="S3456" t="str">
        <f t="shared" si="265"/>
        <v>Coca Cola - Zero Sugar</v>
      </c>
      <c r="T3456" t="str">
        <f t="shared" si="266"/>
        <v>Carbonated</v>
      </c>
      <c r="U3456" t="str">
        <f>IF(T3456="Cell is Blank - Dis-regard",_xlfn.XLOOKUP(S3456,'Categroy Lookup'!A:A,'Categroy Lookup'!B:B,"Cell is Blank - Dis-regard"),T3456)</f>
        <v>Carbonated</v>
      </c>
      <c r="V3456" t="b">
        <f t="shared" si="268"/>
        <v>1</v>
      </c>
      <c r="W3456">
        <f t="shared" si="267"/>
        <v>1.5</v>
      </c>
      <c r="X3456" s="8">
        <f t="shared" si="269"/>
        <v>1</v>
      </c>
      <c r="Y3456" t="s">
        <v>524</v>
      </c>
      <c r="Z3456" t="s">
        <v>525</v>
      </c>
      <c r="AB3456" t="s">
        <v>679</v>
      </c>
      <c r="AC3456" t="s">
        <v>838</v>
      </c>
      <c r="AD3456">
        <v>2022</v>
      </c>
    </row>
    <row r="3457" spans="1:30" x14ac:dyDescent="0.25">
      <c r="A3457" t="s">
        <v>18</v>
      </c>
      <c r="B3457" t="s">
        <v>197</v>
      </c>
      <c r="C3457" t="s">
        <v>198</v>
      </c>
      <c r="D3457" t="s">
        <v>199</v>
      </c>
      <c r="E3457" t="s">
        <v>211</v>
      </c>
      <c r="F3457" t="s">
        <v>27</v>
      </c>
      <c r="G3457">
        <v>15208900144</v>
      </c>
      <c r="H3457" t="s">
        <v>340</v>
      </c>
      <c r="I3457" t="s">
        <v>33</v>
      </c>
      <c r="J3457">
        <v>157</v>
      </c>
      <c r="K3457">
        <v>3</v>
      </c>
      <c r="L3457">
        <v>1</v>
      </c>
      <c r="M3457">
        <v>157</v>
      </c>
      <c r="N3457">
        <v>3</v>
      </c>
      <c r="O3457">
        <v>1</v>
      </c>
      <c r="P3457">
        <v>3</v>
      </c>
      <c r="Q3457">
        <v>3</v>
      </c>
      <c r="R3457" s="1">
        <v>44717</v>
      </c>
      <c r="S3457" t="str">
        <f t="shared" si="265"/>
        <v>Lenny &amp; Larrys - SnickerDoodle</v>
      </c>
      <c r="T3457" t="str">
        <f t="shared" si="266"/>
        <v>Food</v>
      </c>
      <c r="U3457" t="str">
        <f>IF(T3457="Cell is Blank - Dis-regard",_xlfn.XLOOKUP(S3457,'Categroy Lookup'!A:A,'Categroy Lookup'!B:B,"Cell is Blank - Dis-regard"),T3457)</f>
        <v>Food</v>
      </c>
      <c r="V3457" t="b">
        <f t="shared" si="268"/>
        <v>1</v>
      </c>
      <c r="W3457">
        <f t="shared" si="267"/>
        <v>3</v>
      </c>
      <c r="X3457" s="8">
        <f t="shared" si="269"/>
        <v>2</v>
      </c>
      <c r="Y3457" t="s">
        <v>582</v>
      </c>
      <c r="Z3457" t="s">
        <v>583</v>
      </c>
      <c r="AB3457" t="s">
        <v>679</v>
      </c>
      <c r="AC3457" t="s">
        <v>838</v>
      </c>
      <c r="AD3457">
        <v>2022</v>
      </c>
    </row>
    <row r="3458" spans="1:30" x14ac:dyDescent="0.25">
      <c r="A3458" t="s">
        <v>18</v>
      </c>
      <c r="B3458" t="s">
        <v>197</v>
      </c>
      <c r="C3458" t="s">
        <v>198</v>
      </c>
      <c r="D3458" t="s">
        <v>199</v>
      </c>
      <c r="E3458" t="s">
        <v>58</v>
      </c>
      <c r="F3458" t="s">
        <v>27</v>
      </c>
      <c r="G3458">
        <v>15208902557</v>
      </c>
      <c r="H3458" t="s">
        <v>340</v>
      </c>
      <c r="I3458" t="s">
        <v>33</v>
      </c>
      <c r="J3458">
        <v>121</v>
      </c>
      <c r="K3458">
        <v>1.5</v>
      </c>
      <c r="L3458">
        <v>1</v>
      </c>
      <c r="M3458">
        <v>121</v>
      </c>
      <c r="N3458">
        <v>1.5</v>
      </c>
      <c r="O3458">
        <v>1</v>
      </c>
      <c r="P3458">
        <v>1.5</v>
      </c>
      <c r="Q3458">
        <v>1.5</v>
      </c>
      <c r="R3458" s="1">
        <v>44717</v>
      </c>
      <c r="S3458" t="str">
        <f t="shared" ref="S3458:S3521" si="270">IF(E3458="","Cell is Blank - Dis-regard",E3458)</f>
        <v>Oreo Mini</v>
      </c>
      <c r="T3458" t="str">
        <f t="shared" ref="T3458:T3521" si="271">IF(F3458="","Cell is Blank - Dis-regard",F3458)</f>
        <v>Food</v>
      </c>
      <c r="U3458" t="str">
        <f>IF(T3458="Cell is Blank - Dis-regard",_xlfn.XLOOKUP(S3458,'Categroy Lookup'!A:A,'Categroy Lookup'!B:B,"Cell is Blank - Dis-regard"),T3458)</f>
        <v>Food</v>
      </c>
      <c r="V3458" t="b">
        <f t="shared" si="268"/>
        <v>1</v>
      </c>
      <c r="W3458">
        <f t="shared" ref="W3458:W3521" si="272">IF(V3458="FALSE",K3458,K3458)</f>
        <v>1.5</v>
      </c>
      <c r="X3458" s="8">
        <f t="shared" si="269"/>
        <v>1</v>
      </c>
      <c r="Y3458" t="s">
        <v>58</v>
      </c>
      <c r="AB3458" t="s">
        <v>679</v>
      </c>
      <c r="AC3458" t="s">
        <v>838</v>
      </c>
      <c r="AD3458">
        <v>2022</v>
      </c>
    </row>
    <row r="3459" spans="1:30" x14ac:dyDescent="0.25">
      <c r="A3459" t="s">
        <v>18</v>
      </c>
      <c r="B3459" t="s">
        <v>197</v>
      </c>
      <c r="C3459" t="s">
        <v>198</v>
      </c>
      <c r="D3459" t="s">
        <v>199</v>
      </c>
      <c r="E3459" t="s">
        <v>62</v>
      </c>
      <c r="F3459" t="s">
        <v>27</v>
      </c>
      <c r="G3459">
        <v>15209022458</v>
      </c>
      <c r="H3459" t="s">
        <v>340</v>
      </c>
      <c r="I3459" t="s">
        <v>33</v>
      </c>
      <c r="J3459">
        <v>131</v>
      </c>
      <c r="K3459">
        <v>2</v>
      </c>
      <c r="L3459">
        <v>1</v>
      </c>
      <c r="M3459">
        <v>131</v>
      </c>
      <c r="N3459">
        <v>2</v>
      </c>
      <c r="O3459">
        <v>1</v>
      </c>
      <c r="P3459">
        <v>2</v>
      </c>
      <c r="Q3459">
        <v>2</v>
      </c>
      <c r="R3459" s="1">
        <v>44717</v>
      </c>
      <c r="S3459" t="str">
        <f t="shared" si="270"/>
        <v>Robert Irvine's - Fit Crunch -  Chocolate Pea</v>
      </c>
      <c r="T3459" t="str">
        <f t="shared" si="271"/>
        <v>Food</v>
      </c>
      <c r="U3459" t="str">
        <f>IF(T3459="Cell is Blank - Dis-regard",_xlfn.XLOOKUP(S3459,'Categroy Lookup'!A:A,'Categroy Lookup'!B:B,"Cell is Blank - Dis-regard"),T3459)</f>
        <v>Food</v>
      </c>
      <c r="V3459" t="b">
        <f t="shared" ref="V3459:V3522" si="273">K3459=N3459</f>
        <v>1</v>
      </c>
      <c r="W3459">
        <f t="shared" si="272"/>
        <v>2</v>
      </c>
      <c r="X3459" s="8">
        <f t="shared" ref="X3459:X3522" si="274">W3459/1.5</f>
        <v>1.3333333333333333</v>
      </c>
      <c r="Y3459" t="s">
        <v>495</v>
      </c>
      <c r="Z3459" t="s">
        <v>496</v>
      </c>
      <c r="AA3459" t="s">
        <v>497</v>
      </c>
      <c r="AB3459" t="s">
        <v>679</v>
      </c>
      <c r="AC3459" t="s">
        <v>838</v>
      </c>
      <c r="AD3459">
        <v>2022</v>
      </c>
    </row>
    <row r="3460" spans="1:30" x14ac:dyDescent="0.25">
      <c r="A3460" t="s">
        <v>18</v>
      </c>
      <c r="B3460" t="s">
        <v>197</v>
      </c>
      <c r="C3460" t="s">
        <v>198</v>
      </c>
      <c r="D3460" t="s">
        <v>199</v>
      </c>
      <c r="E3460" t="s">
        <v>250</v>
      </c>
      <c r="F3460" t="s">
        <v>27</v>
      </c>
      <c r="G3460">
        <v>15209024897</v>
      </c>
      <c r="H3460" t="s">
        <v>340</v>
      </c>
      <c r="I3460" t="s">
        <v>33</v>
      </c>
      <c r="J3460">
        <v>110</v>
      </c>
      <c r="K3460">
        <v>1.5</v>
      </c>
      <c r="L3460">
        <v>1</v>
      </c>
      <c r="M3460">
        <v>110</v>
      </c>
      <c r="N3460">
        <v>1.5</v>
      </c>
      <c r="O3460">
        <v>1</v>
      </c>
      <c r="P3460">
        <v>1.5</v>
      </c>
      <c r="Q3460">
        <v>1.5</v>
      </c>
      <c r="R3460" s="1">
        <v>44717</v>
      </c>
      <c r="S3460" t="str">
        <f t="shared" si="270"/>
        <v>Pop Corners - Kettle Corn</v>
      </c>
      <c r="T3460" t="str">
        <f t="shared" si="271"/>
        <v>Food</v>
      </c>
      <c r="U3460" t="str">
        <f>IF(T3460="Cell is Blank - Dis-regard",_xlfn.XLOOKUP(S3460,'Categroy Lookup'!A:A,'Categroy Lookup'!B:B,"Cell is Blank - Dis-regard"),T3460)</f>
        <v>Food</v>
      </c>
      <c r="V3460" t="b">
        <f t="shared" si="273"/>
        <v>1</v>
      </c>
      <c r="W3460">
        <f t="shared" si="272"/>
        <v>1.5</v>
      </c>
      <c r="X3460" s="8">
        <f t="shared" si="274"/>
        <v>1</v>
      </c>
      <c r="Y3460" t="s">
        <v>606</v>
      </c>
      <c r="Z3460" t="s">
        <v>607</v>
      </c>
      <c r="AB3460" t="s">
        <v>679</v>
      </c>
      <c r="AC3460" t="s">
        <v>838</v>
      </c>
      <c r="AD3460">
        <v>2022</v>
      </c>
    </row>
    <row r="3461" spans="1:30" x14ac:dyDescent="0.25">
      <c r="A3461" t="s">
        <v>18</v>
      </c>
      <c r="B3461" t="s">
        <v>197</v>
      </c>
      <c r="C3461" t="s">
        <v>198</v>
      </c>
      <c r="D3461" t="s">
        <v>199</v>
      </c>
      <c r="E3461" t="s">
        <v>127</v>
      </c>
      <c r="F3461" t="s">
        <v>27</v>
      </c>
      <c r="G3461">
        <v>15209025921</v>
      </c>
      <c r="H3461" t="s">
        <v>340</v>
      </c>
      <c r="I3461" t="s">
        <v>33</v>
      </c>
      <c r="J3461">
        <v>123</v>
      </c>
      <c r="K3461">
        <v>1.25</v>
      </c>
      <c r="L3461">
        <v>1</v>
      </c>
      <c r="M3461">
        <v>123</v>
      </c>
      <c r="N3461">
        <v>1.25</v>
      </c>
      <c r="O3461">
        <v>1</v>
      </c>
      <c r="P3461">
        <v>1.25</v>
      </c>
      <c r="Q3461">
        <v>1.25</v>
      </c>
      <c r="R3461" s="1">
        <v>44717</v>
      </c>
      <c r="S3461" t="str">
        <f t="shared" si="270"/>
        <v>CheezIt - Double Cheese</v>
      </c>
      <c r="T3461" t="str">
        <f t="shared" si="271"/>
        <v>Food</v>
      </c>
      <c r="U3461" t="str">
        <f>IF(T3461="Cell is Blank - Dis-regard",_xlfn.XLOOKUP(S3461,'Categroy Lookup'!A:A,'Categroy Lookup'!B:B,"Cell is Blank - Dis-regard"),T3461)</f>
        <v>Food</v>
      </c>
      <c r="V3461" t="b">
        <f t="shared" si="273"/>
        <v>1</v>
      </c>
      <c r="W3461">
        <f t="shared" si="272"/>
        <v>1.25</v>
      </c>
      <c r="X3461" s="8">
        <f t="shared" si="274"/>
        <v>0.83333333333333337</v>
      </c>
      <c r="Y3461" t="s">
        <v>528</v>
      </c>
      <c r="Z3461" t="s">
        <v>549</v>
      </c>
      <c r="AB3461" t="s">
        <v>679</v>
      </c>
      <c r="AC3461" t="s">
        <v>838</v>
      </c>
      <c r="AD3461">
        <v>2022</v>
      </c>
    </row>
    <row r="3462" spans="1:30" x14ac:dyDescent="0.25">
      <c r="A3462" t="s">
        <v>18</v>
      </c>
      <c r="B3462" t="s">
        <v>197</v>
      </c>
      <c r="C3462" t="s">
        <v>198</v>
      </c>
      <c r="D3462" t="s">
        <v>199</v>
      </c>
      <c r="E3462" t="s">
        <v>98</v>
      </c>
      <c r="F3462" t="s">
        <v>27</v>
      </c>
      <c r="G3462">
        <v>15209090424</v>
      </c>
      <c r="H3462" t="s">
        <v>340</v>
      </c>
      <c r="I3462" t="s">
        <v>33</v>
      </c>
      <c r="J3462">
        <v>124</v>
      </c>
      <c r="K3462">
        <v>1.25</v>
      </c>
      <c r="L3462">
        <v>1</v>
      </c>
      <c r="M3462">
        <v>124</v>
      </c>
      <c r="N3462">
        <v>1.25</v>
      </c>
      <c r="O3462">
        <v>1</v>
      </c>
      <c r="P3462">
        <v>1.25</v>
      </c>
      <c r="Q3462">
        <v>1.25</v>
      </c>
      <c r="R3462" s="1">
        <v>44717</v>
      </c>
      <c r="S3462" t="str">
        <f t="shared" si="270"/>
        <v>CheezIt - Original</v>
      </c>
      <c r="T3462" t="str">
        <f t="shared" si="271"/>
        <v>Food</v>
      </c>
      <c r="U3462" t="str">
        <f>IF(T3462="Cell is Blank - Dis-regard",_xlfn.XLOOKUP(S3462,'Categroy Lookup'!A:A,'Categroy Lookup'!B:B,"Cell is Blank - Dis-regard"),T3462)</f>
        <v>Food</v>
      </c>
      <c r="V3462" t="b">
        <f t="shared" si="273"/>
        <v>1</v>
      </c>
      <c r="W3462">
        <f t="shared" si="272"/>
        <v>1.25</v>
      </c>
      <c r="X3462" s="8">
        <f t="shared" si="274"/>
        <v>0.83333333333333337</v>
      </c>
      <c r="Y3462" t="s">
        <v>528</v>
      </c>
      <c r="Z3462" t="s">
        <v>512</v>
      </c>
      <c r="AB3462" t="s">
        <v>679</v>
      </c>
      <c r="AC3462" t="s">
        <v>838</v>
      </c>
      <c r="AD3462">
        <v>2022</v>
      </c>
    </row>
    <row r="3463" spans="1:30" x14ac:dyDescent="0.25">
      <c r="A3463" t="s">
        <v>18</v>
      </c>
      <c r="B3463" t="s">
        <v>197</v>
      </c>
      <c r="C3463" t="s">
        <v>198</v>
      </c>
      <c r="D3463" t="s">
        <v>199</v>
      </c>
      <c r="E3463" t="s">
        <v>127</v>
      </c>
      <c r="F3463" t="s">
        <v>27</v>
      </c>
      <c r="G3463">
        <v>15209106899</v>
      </c>
      <c r="H3463" t="s">
        <v>340</v>
      </c>
      <c r="I3463" t="s">
        <v>33</v>
      </c>
      <c r="J3463">
        <v>123</v>
      </c>
      <c r="K3463">
        <v>1.25</v>
      </c>
      <c r="L3463">
        <v>1</v>
      </c>
      <c r="M3463">
        <v>123</v>
      </c>
      <c r="N3463">
        <v>1.25</v>
      </c>
      <c r="O3463">
        <v>1</v>
      </c>
      <c r="P3463">
        <v>1.25</v>
      </c>
      <c r="Q3463">
        <v>1.25</v>
      </c>
      <c r="R3463" s="1">
        <v>44717</v>
      </c>
      <c r="S3463" t="str">
        <f t="shared" si="270"/>
        <v>CheezIt - Double Cheese</v>
      </c>
      <c r="T3463" t="str">
        <f t="shared" si="271"/>
        <v>Food</v>
      </c>
      <c r="U3463" t="str">
        <f>IF(T3463="Cell is Blank - Dis-regard",_xlfn.XLOOKUP(S3463,'Categroy Lookup'!A:A,'Categroy Lookup'!B:B,"Cell is Blank - Dis-regard"),T3463)</f>
        <v>Food</v>
      </c>
      <c r="V3463" t="b">
        <f t="shared" si="273"/>
        <v>1</v>
      </c>
      <c r="W3463">
        <f t="shared" si="272"/>
        <v>1.25</v>
      </c>
      <c r="X3463" s="8">
        <f t="shared" si="274"/>
        <v>0.83333333333333337</v>
      </c>
      <c r="Y3463" t="s">
        <v>528</v>
      </c>
      <c r="Z3463" t="s">
        <v>549</v>
      </c>
      <c r="AB3463" t="s">
        <v>679</v>
      </c>
      <c r="AC3463" t="s">
        <v>838</v>
      </c>
      <c r="AD3463">
        <v>2022</v>
      </c>
    </row>
    <row r="3464" spans="1:30" x14ac:dyDescent="0.25">
      <c r="A3464" t="s">
        <v>18</v>
      </c>
      <c r="B3464" t="s">
        <v>197</v>
      </c>
      <c r="C3464" t="s">
        <v>198</v>
      </c>
      <c r="D3464" t="s">
        <v>199</v>
      </c>
      <c r="E3464" t="s">
        <v>304</v>
      </c>
      <c r="F3464" t="s">
        <v>27</v>
      </c>
      <c r="G3464">
        <v>15209109532</v>
      </c>
      <c r="H3464" t="s">
        <v>340</v>
      </c>
      <c r="I3464" t="s">
        <v>33</v>
      </c>
      <c r="J3464">
        <v>122</v>
      </c>
      <c r="K3464">
        <v>1.25</v>
      </c>
      <c r="L3464">
        <v>1</v>
      </c>
      <c r="M3464">
        <v>122</v>
      </c>
      <c r="N3464">
        <v>1.25</v>
      </c>
      <c r="O3464">
        <v>1</v>
      </c>
      <c r="P3464">
        <v>1.25</v>
      </c>
      <c r="Q3464">
        <v>1.25</v>
      </c>
      <c r="R3464" s="1">
        <v>44717</v>
      </c>
      <c r="S3464" t="str">
        <f t="shared" si="270"/>
        <v>Goldfish Baked - Cheddar</v>
      </c>
      <c r="T3464" t="str">
        <f t="shared" si="271"/>
        <v>Food</v>
      </c>
      <c r="U3464" t="str">
        <f>IF(T3464="Cell is Blank - Dis-regard",_xlfn.XLOOKUP(S3464,'Categroy Lookup'!A:A,'Categroy Lookup'!B:B,"Cell is Blank - Dis-regard"),T3464)</f>
        <v>Food</v>
      </c>
      <c r="V3464" t="b">
        <f t="shared" si="273"/>
        <v>1</v>
      </c>
      <c r="W3464">
        <f t="shared" si="272"/>
        <v>1.25</v>
      </c>
      <c r="X3464" s="8">
        <f t="shared" si="274"/>
        <v>0.83333333333333337</v>
      </c>
      <c r="Y3464" t="s">
        <v>628</v>
      </c>
      <c r="Z3464" t="s">
        <v>629</v>
      </c>
      <c r="AB3464" t="s">
        <v>679</v>
      </c>
      <c r="AC3464" t="s">
        <v>838</v>
      </c>
      <c r="AD3464">
        <v>2022</v>
      </c>
    </row>
    <row r="3465" spans="1:30" x14ac:dyDescent="0.25">
      <c r="A3465" t="s">
        <v>18</v>
      </c>
      <c r="B3465" t="s">
        <v>197</v>
      </c>
      <c r="C3465" t="s">
        <v>198</v>
      </c>
      <c r="D3465" t="s">
        <v>199</v>
      </c>
      <c r="E3465" t="s">
        <v>315</v>
      </c>
      <c r="G3465">
        <v>15209314256</v>
      </c>
      <c r="H3465" t="s">
        <v>340</v>
      </c>
      <c r="I3465" t="s">
        <v>25</v>
      </c>
      <c r="J3465">
        <v>152</v>
      </c>
      <c r="K3465">
        <v>4</v>
      </c>
      <c r="L3465">
        <v>1</v>
      </c>
      <c r="M3465">
        <v>152</v>
      </c>
      <c r="N3465">
        <v>4</v>
      </c>
      <c r="O3465">
        <v>1</v>
      </c>
      <c r="P3465">
        <v>4</v>
      </c>
      <c r="Q3465">
        <v>4</v>
      </c>
      <c r="R3465" s="1">
        <v>44717</v>
      </c>
      <c r="S3465" t="str">
        <f t="shared" si="270"/>
        <v>Oreo Mini - Go Paks</v>
      </c>
      <c r="T3465" t="str">
        <f t="shared" si="271"/>
        <v>Cell is Blank - Dis-regard</v>
      </c>
      <c r="U3465" t="str">
        <f>IF(T3465="Cell is Blank - Dis-regard",_xlfn.XLOOKUP(S3465,'Categroy Lookup'!A:A,'Categroy Lookup'!B:B,"Cell is Blank - Dis-regard"),T3465)</f>
        <v>Food</v>
      </c>
      <c r="V3465" t="b">
        <f t="shared" si="273"/>
        <v>1</v>
      </c>
      <c r="W3465">
        <f t="shared" si="272"/>
        <v>4</v>
      </c>
      <c r="X3465" s="8">
        <f t="shared" si="274"/>
        <v>2.6666666666666665</v>
      </c>
      <c r="Y3465" t="s">
        <v>632</v>
      </c>
      <c r="Z3465" t="s">
        <v>603</v>
      </c>
      <c r="AB3465" t="s">
        <v>679</v>
      </c>
      <c r="AC3465" t="s">
        <v>838</v>
      </c>
      <c r="AD3465">
        <v>2022</v>
      </c>
    </row>
    <row r="3466" spans="1:30" x14ac:dyDescent="0.25">
      <c r="A3466" t="s">
        <v>18</v>
      </c>
      <c r="B3466" t="s">
        <v>19</v>
      </c>
      <c r="C3466" t="s">
        <v>20</v>
      </c>
      <c r="D3466" t="s">
        <v>21</v>
      </c>
      <c r="E3466" t="s">
        <v>58</v>
      </c>
      <c r="F3466" t="s">
        <v>27</v>
      </c>
      <c r="G3466">
        <v>15209315499</v>
      </c>
      <c r="H3466" t="s">
        <v>340</v>
      </c>
      <c r="I3466" t="s">
        <v>33</v>
      </c>
      <c r="J3466">
        <v>122</v>
      </c>
      <c r="K3466">
        <v>1.5</v>
      </c>
      <c r="L3466">
        <v>1</v>
      </c>
      <c r="M3466">
        <v>122</v>
      </c>
      <c r="N3466">
        <v>1.5</v>
      </c>
      <c r="O3466">
        <v>1</v>
      </c>
      <c r="P3466">
        <v>1.5</v>
      </c>
      <c r="Q3466">
        <v>1.5</v>
      </c>
      <c r="R3466" s="1">
        <v>44717</v>
      </c>
      <c r="S3466" t="str">
        <f t="shared" si="270"/>
        <v>Oreo Mini</v>
      </c>
      <c r="T3466" t="str">
        <f t="shared" si="271"/>
        <v>Food</v>
      </c>
      <c r="U3466" t="str">
        <f>IF(T3466="Cell is Blank - Dis-regard",_xlfn.XLOOKUP(S3466,'Categroy Lookup'!A:A,'Categroy Lookup'!B:B,"Cell is Blank - Dis-regard"),T3466)</f>
        <v>Food</v>
      </c>
      <c r="V3466" t="b">
        <f t="shared" si="273"/>
        <v>1</v>
      </c>
      <c r="W3466">
        <f t="shared" si="272"/>
        <v>1.5</v>
      </c>
      <c r="X3466" s="8">
        <f t="shared" si="274"/>
        <v>1</v>
      </c>
      <c r="Y3466" t="s">
        <v>58</v>
      </c>
      <c r="AB3466" t="s">
        <v>679</v>
      </c>
      <c r="AC3466" t="s">
        <v>838</v>
      </c>
      <c r="AD3466">
        <v>2022</v>
      </c>
    </row>
    <row r="3467" spans="1:30" x14ac:dyDescent="0.25">
      <c r="A3467" t="s">
        <v>18</v>
      </c>
      <c r="B3467" t="s">
        <v>28</v>
      </c>
      <c r="C3467" t="s">
        <v>20</v>
      </c>
      <c r="D3467" t="s">
        <v>29</v>
      </c>
      <c r="E3467" t="s">
        <v>258</v>
      </c>
      <c r="F3467" t="s">
        <v>27</v>
      </c>
      <c r="G3467">
        <v>15209411419</v>
      </c>
      <c r="H3467" t="s">
        <v>340</v>
      </c>
      <c r="I3467" t="s">
        <v>25</v>
      </c>
      <c r="J3467">
        <v>111</v>
      </c>
      <c r="K3467">
        <v>1.5</v>
      </c>
      <c r="L3467">
        <v>1</v>
      </c>
      <c r="M3467">
        <v>111</v>
      </c>
      <c r="N3467">
        <v>1.5</v>
      </c>
      <c r="O3467">
        <v>1</v>
      </c>
      <c r="P3467">
        <v>1.5</v>
      </c>
      <c r="Q3467">
        <v>1.5</v>
      </c>
      <c r="R3467" s="1">
        <v>44717</v>
      </c>
      <c r="S3467" t="str">
        <f t="shared" si="270"/>
        <v>Pop Corners - Spicy Queso</v>
      </c>
      <c r="T3467" t="str">
        <f t="shared" si="271"/>
        <v>Food</v>
      </c>
      <c r="U3467" t="str">
        <f>IF(T3467="Cell is Blank - Dis-regard",_xlfn.XLOOKUP(S3467,'Categroy Lookup'!A:A,'Categroy Lookup'!B:B,"Cell is Blank - Dis-regard"),T3467)</f>
        <v>Food</v>
      </c>
      <c r="V3467" t="b">
        <f t="shared" si="273"/>
        <v>1</v>
      </c>
      <c r="W3467">
        <f t="shared" si="272"/>
        <v>1.5</v>
      </c>
      <c r="X3467" s="8">
        <f t="shared" si="274"/>
        <v>1</v>
      </c>
      <c r="Y3467" t="s">
        <v>606</v>
      </c>
      <c r="Z3467" t="s">
        <v>610</v>
      </c>
      <c r="AB3467" t="s">
        <v>679</v>
      </c>
      <c r="AC3467" t="s">
        <v>838</v>
      </c>
      <c r="AD3467">
        <v>2022</v>
      </c>
    </row>
    <row r="3468" spans="1:30" x14ac:dyDescent="0.25">
      <c r="A3468" t="s">
        <v>18</v>
      </c>
      <c r="B3468" t="s">
        <v>28</v>
      </c>
      <c r="C3468" t="s">
        <v>20</v>
      </c>
      <c r="D3468" t="s">
        <v>29</v>
      </c>
      <c r="E3468" t="s">
        <v>114</v>
      </c>
      <c r="F3468" t="s">
        <v>27</v>
      </c>
      <c r="G3468">
        <v>15209414768</v>
      </c>
      <c r="H3468" t="s">
        <v>340</v>
      </c>
      <c r="I3468" t="s">
        <v>33</v>
      </c>
      <c r="J3468">
        <v>112</v>
      </c>
      <c r="K3468">
        <v>1.5</v>
      </c>
      <c r="L3468">
        <v>1</v>
      </c>
      <c r="M3468">
        <v>112</v>
      </c>
      <c r="N3468">
        <v>1.5</v>
      </c>
      <c r="O3468">
        <v>1</v>
      </c>
      <c r="P3468">
        <v>1.5</v>
      </c>
      <c r="Q3468">
        <v>1.5</v>
      </c>
      <c r="R3468" s="1">
        <v>44717</v>
      </c>
      <c r="S3468" t="str">
        <f t="shared" si="270"/>
        <v>SunChips Multigrain - Original</v>
      </c>
      <c r="T3468" t="str">
        <f t="shared" si="271"/>
        <v>Food</v>
      </c>
      <c r="U3468" t="str">
        <f>IF(T3468="Cell is Blank - Dis-regard",_xlfn.XLOOKUP(S3468,'Categroy Lookup'!A:A,'Categroy Lookup'!B:B,"Cell is Blank - Dis-regard"),T3468)</f>
        <v>Food</v>
      </c>
      <c r="V3468" t="b">
        <f t="shared" si="273"/>
        <v>1</v>
      </c>
      <c r="W3468">
        <f t="shared" si="272"/>
        <v>1.5</v>
      </c>
      <c r="X3468" s="8">
        <f t="shared" si="274"/>
        <v>1</v>
      </c>
      <c r="Y3468" t="s">
        <v>502</v>
      </c>
      <c r="Z3468" t="s">
        <v>512</v>
      </c>
      <c r="AB3468" t="s">
        <v>679</v>
      </c>
      <c r="AC3468" t="s">
        <v>838</v>
      </c>
      <c r="AD3468">
        <v>2022</v>
      </c>
    </row>
    <row r="3469" spans="1:30" x14ac:dyDescent="0.25">
      <c r="A3469" t="s">
        <v>18</v>
      </c>
      <c r="B3469" t="s">
        <v>19</v>
      </c>
      <c r="C3469" t="s">
        <v>20</v>
      </c>
      <c r="D3469" t="s">
        <v>21</v>
      </c>
      <c r="E3469" t="s">
        <v>69</v>
      </c>
      <c r="F3469" t="s">
        <v>27</v>
      </c>
      <c r="G3469">
        <v>15209804380</v>
      </c>
      <c r="H3469" t="s">
        <v>340</v>
      </c>
      <c r="I3469" t="s">
        <v>33</v>
      </c>
      <c r="J3469">
        <v>110</v>
      </c>
      <c r="K3469">
        <v>1.5</v>
      </c>
      <c r="L3469">
        <v>1</v>
      </c>
      <c r="M3469">
        <v>110</v>
      </c>
      <c r="N3469">
        <v>1.5</v>
      </c>
      <c r="O3469">
        <v>1</v>
      </c>
      <c r="P3469">
        <v>1.5</v>
      </c>
      <c r="Q3469">
        <v>1.5</v>
      </c>
      <c r="R3469" s="1">
        <v>44717</v>
      </c>
      <c r="S3469" t="str">
        <f t="shared" si="270"/>
        <v>SunChips Multigrain - Salsa</v>
      </c>
      <c r="T3469" t="str">
        <f t="shared" si="271"/>
        <v>Food</v>
      </c>
      <c r="U3469" t="str">
        <f>IF(T3469="Cell is Blank - Dis-regard",_xlfn.XLOOKUP(S3469,'Categroy Lookup'!A:A,'Categroy Lookup'!B:B,"Cell is Blank - Dis-regard"),T3469)</f>
        <v>Food</v>
      </c>
      <c r="V3469" t="b">
        <f t="shared" si="273"/>
        <v>1</v>
      </c>
      <c r="W3469">
        <f t="shared" si="272"/>
        <v>1.5</v>
      </c>
      <c r="X3469" s="8">
        <f t="shared" si="274"/>
        <v>1</v>
      </c>
      <c r="Y3469" t="s">
        <v>502</v>
      </c>
      <c r="Z3469" t="s">
        <v>503</v>
      </c>
      <c r="AB3469" t="s">
        <v>679</v>
      </c>
      <c r="AC3469" t="s">
        <v>838</v>
      </c>
      <c r="AD3469">
        <v>2022</v>
      </c>
    </row>
    <row r="3470" spans="1:30" x14ac:dyDescent="0.25">
      <c r="A3470" t="s">
        <v>18</v>
      </c>
      <c r="B3470" t="s">
        <v>19</v>
      </c>
      <c r="C3470" t="s">
        <v>20</v>
      </c>
      <c r="D3470" t="s">
        <v>21</v>
      </c>
      <c r="E3470" t="s">
        <v>48</v>
      </c>
      <c r="F3470" t="s">
        <v>27</v>
      </c>
      <c r="G3470">
        <v>15209805669</v>
      </c>
      <c r="H3470" t="s">
        <v>340</v>
      </c>
      <c r="I3470" t="s">
        <v>33</v>
      </c>
      <c r="J3470">
        <v>135</v>
      </c>
      <c r="K3470">
        <v>2</v>
      </c>
      <c r="L3470">
        <v>1</v>
      </c>
      <c r="M3470">
        <v>135</v>
      </c>
      <c r="N3470">
        <v>2</v>
      </c>
      <c r="O3470">
        <v>1</v>
      </c>
      <c r="P3470">
        <v>2</v>
      </c>
      <c r="Q3470">
        <v>2</v>
      </c>
      <c r="R3470" s="1">
        <v>44717</v>
      </c>
      <c r="S3470" t="str">
        <f t="shared" si="270"/>
        <v>KitKat - Crisp Wafers</v>
      </c>
      <c r="T3470" t="str">
        <f t="shared" si="271"/>
        <v>Food</v>
      </c>
      <c r="U3470" t="str">
        <f>IF(T3470="Cell is Blank - Dis-regard",_xlfn.XLOOKUP(S3470,'Categroy Lookup'!A:A,'Categroy Lookup'!B:B,"Cell is Blank - Dis-regard"),T3470)</f>
        <v>Food</v>
      </c>
      <c r="V3470" t="b">
        <f t="shared" si="273"/>
        <v>1</v>
      </c>
      <c r="W3470">
        <f t="shared" si="272"/>
        <v>2</v>
      </c>
      <c r="X3470" s="8">
        <f t="shared" si="274"/>
        <v>1.3333333333333333</v>
      </c>
      <c r="Y3470" t="s">
        <v>482</v>
      </c>
      <c r="Z3470" t="s">
        <v>483</v>
      </c>
      <c r="AB3470" t="s">
        <v>679</v>
      </c>
      <c r="AC3470" t="s">
        <v>838</v>
      </c>
      <c r="AD3470">
        <v>2022</v>
      </c>
    </row>
    <row r="3471" spans="1:30" x14ac:dyDescent="0.25">
      <c r="A3471" t="s">
        <v>18</v>
      </c>
      <c r="B3471" t="s">
        <v>19</v>
      </c>
      <c r="C3471" t="s">
        <v>20</v>
      </c>
      <c r="D3471" t="s">
        <v>21</v>
      </c>
      <c r="E3471" t="s">
        <v>69</v>
      </c>
      <c r="F3471" t="s">
        <v>27</v>
      </c>
      <c r="G3471">
        <v>15209806334</v>
      </c>
      <c r="H3471" t="s">
        <v>340</v>
      </c>
      <c r="I3471" t="s">
        <v>33</v>
      </c>
      <c r="J3471">
        <v>110</v>
      </c>
      <c r="K3471">
        <v>1.5</v>
      </c>
      <c r="L3471">
        <v>1</v>
      </c>
      <c r="M3471">
        <v>110</v>
      </c>
      <c r="N3471">
        <v>1.5</v>
      </c>
      <c r="O3471">
        <v>1</v>
      </c>
      <c r="P3471">
        <v>1.5</v>
      </c>
      <c r="Q3471">
        <v>1.5</v>
      </c>
      <c r="R3471" s="1">
        <v>44717</v>
      </c>
      <c r="S3471" t="str">
        <f t="shared" si="270"/>
        <v>SunChips Multigrain - Salsa</v>
      </c>
      <c r="T3471" t="str">
        <f t="shared" si="271"/>
        <v>Food</v>
      </c>
      <c r="U3471" t="str">
        <f>IF(T3471="Cell is Blank - Dis-regard",_xlfn.XLOOKUP(S3471,'Categroy Lookup'!A:A,'Categroy Lookup'!B:B,"Cell is Blank - Dis-regard"),T3471)</f>
        <v>Food</v>
      </c>
      <c r="V3471" t="b">
        <f t="shared" si="273"/>
        <v>1</v>
      </c>
      <c r="W3471">
        <f t="shared" si="272"/>
        <v>1.5</v>
      </c>
      <c r="X3471" s="8">
        <f t="shared" si="274"/>
        <v>1</v>
      </c>
      <c r="Y3471" t="s">
        <v>502</v>
      </c>
      <c r="Z3471" t="s">
        <v>503</v>
      </c>
      <c r="AB3471" t="s">
        <v>679</v>
      </c>
      <c r="AC3471" t="s">
        <v>838</v>
      </c>
      <c r="AD3471">
        <v>2022</v>
      </c>
    </row>
    <row r="3472" spans="1:30" x14ac:dyDescent="0.25">
      <c r="A3472" t="s">
        <v>18</v>
      </c>
      <c r="B3472" t="s">
        <v>19</v>
      </c>
      <c r="C3472" t="s">
        <v>20</v>
      </c>
      <c r="D3472" t="s">
        <v>21</v>
      </c>
      <c r="E3472" t="s">
        <v>252</v>
      </c>
      <c r="F3472" t="s">
        <v>31</v>
      </c>
      <c r="G3472">
        <v>15209831623</v>
      </c>
      <c r="H3472" t="s">
        <v>340</v>
      </c>
      <c r="I3472" t="s">
        <v>25</v>
      </c>
      <c r="J3472">
        <v>144</v>
      </c>
      <c r="K3472">
        <v>2.75</v>
      </c>
      <c r="L3472">
        <v>2</v>
      </c>
      <c r="M3472">
        <v>144</v>
      </c>
      <c r="N3472">
        <v>2.75</v>
      </c>
      <c r="O3472">
        <v>2</v>
      </c>
      <c r="P3472">
        <v>5.5</v>
      </c>
      <c r="Q3472">
        <v>5.5</v>
      </c>
      <c r="R3472" s="1">
        <v>44717</v>
      </c>
      <c r="S3472" t="str">
        <f t="shared" si="270"/>
        <v>Bai Antioxidant - Kupang strawberry kiwi</v>
      </c>
      <c r="T3472" t="str">
        <f t="shared" si="271"/>
        <v>Non Carbonated</v>
      </c>
      <c r="U3472" t="str">
        <f>IF(T3472="Cell is Blank - Dis-regard",_xlfn.XLOOKUP(S3472,'Categroy Lookup'!A:A,'Categroy Lookup'!B:B,"Cell is Blank - Dis-regard"),T3472)</f>
        <v>Non Carbonated</v>
      </c>
      <c r="V3472" t="b">
        <f t="shared" si="273"/>
        <v>1</v>
      </c>
      <c r="W3472">
        <f t="shared" si="272"/>
        <v>2.75</v>
      </c>
      <c r="X3472" s="8">
        <f t="shared" si="274"/>
        <v>1.8333333333333333</v>
      </c>
      <c r="Y3472" t="s">
        <v>471</v>
      </c>
      <c r="Z3472" t="s">
        <v>608</v>
      </c>
      <c r="AB3472" t="s">
        <v>679</v>
      </c>
      <c r="AC3472" t="s">
        <v>838</v>
      </c>
      <c r="AD3472">
        <v>2022</v>
      </c>
    </row>
    <row r="3473" spans="1:30" x14ac:dyDescent="0.25">
      <c r="A3473" t="s">
        <v>18</v>
      </c>
      <c r="B3473" t="s">
        <v>40</v>
      </c>
      <c r="C3473" t="s">
        <v>41</v>
      </c>
      <c r="D3473" t="s">
        <v>42</v>
      </c>
      <c r="E3473" t="s">
        <v>45</v>
      </c>
      <c r="F3473" t="s">
        <v>31</v>
      </c>
      <c r="G3473">
        <v>15210679209</v>
      </c>
      <c r="H3473" t="s">
        <v>341</v>
      </c>
      <c r="I3473" t="s">
        <v>25</v>
      </c>
      <c r="J3473">
        <v>143</v>
      </c>
      <c r="K3473">
        <v>2.5</v>
      </c>
      <c r="L3473">
        <v>1</v>
      </c>
      <c r="M3473">
        <v>143</v>
      </c>
      <c r="N3473">
        <v>2.5</v>
      </c>
      <c r="O3473">
        <v>1</v>
      </c>
      <c r="P3473">
        <v>2.5</v>
      </c>
      <c r="Q3473">
        <v>2.5</v>
      </c>
      <c r="R3473" s="1">
        <v>44718</v>
      </c>
      <c r="S3473" t="str">
        <f t="shared" si="270"/>
        <v>Snapple Diet Tea - Lemon</v>
      </c>
      <c r="T3473" t="str">
        <f t="shared" si="271"/>
        <v>Non Carbonated</v>
      </c>
      <c r="U3473" t="str">
        <f>IF(T3473="Cell is Blank - Dis-regard",_xlfn.XLOOKUP(S3473,'Categroy Lookup'!A:A,'Categroy Lookup'!B:B,"Cell is Blank - Dis-regard"),T3473)</f>
        <v>Non Carbonated</v>
      </c>
      <c r="V3473" t="b">
        <f t="shared" si="273"/>
        <v>1</v>
      </c>
      <c r="W3473">
        <f t="shared" si="272"/>
        <v>2.5</v>
      </c>
      <c r="X3473" s="8">
        <f t="shared" si="274"/>
        <v>1.6666666666666667</v>
      </c>
      <c r="Y3473" t="s">
        <v>478</v>
      </c>
      <c r="Z3473" t="s">
        <v>479</v>
      </c>
      <c r="AB3473" t="s">
        <v>681</v>
      </c>
      <c r="AC3473" t="s">
        <v>839</v>
      </c>
      <c r="AD3473">
        <v>2022</v>
      </c>
    </row>
    <row r="3474" spans="1:30" x14ac:dyDescent="0.25">
      <c r="A3474" t="s">
        <v>18</v>
      </c>
      <c r="B3474" t="s">
        <v>40</v>
      </c>
      <c r="C3474" t="s">
        <v>41</v>
      </c>
      <c r="D3474" t="s">
        <v>42</v>
      </c>
      <c r="E3474" t="s">
        <v>94</v>
      </c>
      <c r="F3474" t="s">
        <v>23</v>
      </c>
      <c r="G3474">
        <v>15210947893</v>
      </c>
      <c r="H3474" t="s">
        <v>341</v>
      </c>
      <c r="I3474" t="s">
        <v>25</v>
      </c>
      <c r="J3474">
        <v>148</v>
      </c>
      <c r="K3474">
        <v>3.5</v>
      </c>
      <c r="L3474">
        <v>1</v>
      </c>
      <c r="M3474">
        <v>148</v>
      </c>
      <c r="N3474">
        <v>3.5</v>
      </c>
      <c r="O3474">
        <v>1</v>
      </c>
      <c r="P3474">
        <v>3.5</v>
      </c>
      <c r="Q3474">
        <v>3.5</v>
      </c>
      <c r="R3474" s="1">
        <v>44718</v>
      </c>
      <c r="S3474" t="str">
        <f t="shared" si="270"/>
        <v>Red Bull - Original</v>
      </c>
      <c r="T3474" t="str">
        <f t="shared" si="271"/>
        <v>Carbonated</v>
      </c>
      <c r="U3474" t="str">
        <f>IF(T3474="Cell is Blank - Dis-regard",_xlfn.XLOOKUP(S3474,'Categroy Lookup'!A:A,'Categroy Lookup'!B:B,"Cell is Blank - Dis-regard"),T3474)</f>
        <v>Carbonated</v>
      </c>
      <c r="V3474" t="b">
        <f t="shared" si="273"/>
        <v>1</v>
      </c>
      <c r="W3474">
        <f t="shared" si="272"/>
        <v>3.5</v>
      </c>
      <c r="X3474" s="8">
        <f t="shared" si="274"/>
        <v>2.3333333333333335</v>
      </c>
      <c r="Y3474" t="s">
        <v>466</v>
      </c>
      <c r="Z3474" t="s">
        <v>512</v>
      </c>
      <c r="AB3474" t="s">
        <v>681</v>
      </c>
      <c r="AC3474" t="s">
        <v>839</v>
      </c>
      <c r="AD3474">
        <v>2022</v>
      </c>
    </row>
    <row r="3475" spans="1:30" x14ac:dyDescent="0.25">
      <c r="A3475" t="s">
        <v>18</v>
      </c>
      <c r="B3475" t="s">
        <v>40</v>
      </c>
      <c r="C3475" t="s">
        <v>41</v>
      </c>
      <c r="D3475" t="s">
        <v>42</v>
      </c>
      <c r="E3475" t="s">
        <v>94</v>
      </c>
      <c r="F3475" t="s">
        <v>23</v>
      </c>
      <c r="G3475">
        <v>15211019856</v>
      </c>
      <c r="H3475" t="s">
        <v>341</v>
      </c>
      <c r="I3475" t="s">
        <v>25</v>
      </c>
      <c r="J3475">
        <v>148</v>
      </c>
      <c r="K3475">
        <v>3.5</v>
      </c>
      <c r="L3475">
        <v>1</v>
      </c>
      <c r="M3475">
        <v>148</v>
      </c>
      <c r="N3475">
        <v>3.5</v>
      </c>
      <c r="O3475">
        <v>1</v>
      </c>
      <c r="P3475">
        <v>3.5</v>
      </c>
      <c r="Q3475">
        <v>3.5</v>
      </c>
      <c r="R3475" s="1">
        <v>44718</v>
      </c>
      <c r="S3475" t="str">
        <f t="shared" si="270"/>
        <v>Red Bull - Original</v>
      </c>
      <c r="T3475" t="str">
        <f t="shared" si="271"/>
        <v>Carbonated</v>
      </c>
      <c r="U3475" t="str">
        <f>IF(T3475="Cell is Blank - Dis-regard",_xlfn.XLOOKUP(S3475,'Categroy Lookup'!A:A,'Categroy Lookup'!B:B,"Cell is Blank - Dis-regard"),T3475)</f>
        <v>Carbonated</v>
      </c>
      <c r="V3475" t="b">
        <f t="shared" si="273"/>
        <v>1</v>
      </c>
      <c r="W3475">
        <f t="shared" si="272"/>
        <v>3.5</v>
      </c>
      <c r="X3475" s="8">
        <f t="shared" si="274"/>
        <v>2.3333333333333335</v>
      </c>
      <c r="Y3475" t="s">
        <v>466</v>
      </c>
      <c r="Z3475" t="s">
        <v>512</v>
      </c>
      <c r="AB3475" t="s">
        <v>681</v>
      </c>
      <c r="AC3475" t="s">
        <v>839</v>
      </c>
      <c r="AD3475">
        <v>2022</v>
      </c>
    </row>
    <row r="3476" spans="1:30" x14ac:dyDescent="0.25">
      <c r="A3476" t="s">
        <v>18</v>
      </c>
      <c r="B3476" t="s">
        <v>36</v>
      </c>
      <c r="C3476" t="s">
        <v>37</v>
      </c>
      <c r="D3476" t="s">
        <v>38</v>
      </c>
      <c r="E3476" t="s">
        <v>92</v>
      </c>
      <c r="F3476" t="s">
        <v>27</v>
      </c>
      <c r="G3476">
        <v>15211315667</v>
      </c>
      <c r="H3476" t="s">
        <v>341</v>
      </c>
      <c r="I3476" t="s">
        <v>33</v>
      </c>
      <c r="J3476">
        <v>113</v>
      </c>
      <c r="K3476">
        <v>1.5</v>
      </c>
      <c r="L3476">
        <v>1</v>
      </c>
      <c r="M3476">
        <v>113</v>
      </c>
      <c r="N3476">
        <v>1.5</v>
      </c>
      <c r="O3476">
        <v>1</v>
      </c>
      <c r="P3476">
        <v>1.5</v>
      </c>
      <c r="Q3476">
        <v>1.5</v>
      </c>
      <c r="R3476" s="1">
        <v>44718</v>
      </c>
      <c r="S3476" t="str">
        <f t="shared" si="270"/>
        <v>Miss Vickie's Potato Chip - Jalapeno</v>
      </c>
      <c r="T3476" t="str">
        <f t="shared" si="271"/>
        <v>Food</v>
      </c>
      <c r="U3476" t="str">
        <f>IF(T3476="Cell is Blank - Dis-regard",_xlfn.XLOOKUP(S3476,'Categroy Lookup'!A:A,'Categroy Lookup'!B:B,"Cell is Blank - Dis-regard"),T3476)</f>
        <v>Food</v>
      </c>
      <c r="V3476" t="b">
        <f t="shared" si="273"/>
        <v>1</v>
      </c>
      <c r="W3476">
        <f t="shared" si="272"/>
        <v>1.5</v>
      </c>
      <c r="X3476" s="8">
        <f t="shared" si="274"/>
        <v>1</v>
      </c>
      <c r="Y3476" t="s">
        <v>473</v>
      </c>
      <c r="Z3476" t="s">
        <v>523</v>
      </c>
      <c r="AB3476" t="s">
        <v>681</v>
      </c>
      <c r="AC3476" t="s">
        <v>839</v>
      </c>
      <c r="AD3476">
        <v>2022</v>
      </c>
    </row>
    <row r="3477" spans="1:30" x14ac:dyDescent="0.25">
      <c r="A3477" t="s">
        <v>18</v>
      </c>
      <c r="B3477" t="s">
        <v>36</v>
      </c>
      <c r="C3477" t="s">
        <v>37</v>
      </c>
      <c r="D3477" t="s">
        <v>38</v>
      </c>
      <c r="E3477" t="s">
        <v>79</v>
      </c>
      <c r="F3477" t="s">
        <v>27</v>
      </c>
      <c r="G3477">
        <v>15211905370</v>
      </c>
      <c r="H3477" t="s">
        <v>341</v>
      </c>
      <c r="I3477" t="s">
        <v>25</v>
      </c>
      <c r="J3477">
        <v>110</v>
      </c>
      <c r="K3477">
        <v>1.5</v>
      </c>
      <c r="L3477">
        <v>1</v>
      </c>
      <c r="M3477">
        <v>110</v>
      </c>
      <c r="N3477">
        <v>1.5</v>
      </c>
      <c r="O3477">
        <v>1</v>
      </c>
      <c r="P3477">
        <v>1.5</v>
      </c>
      <c r="Q3477">
        <v>1.5</v>
      </c>
      <c r="R3477" s="1">
        <v>44718</v>
      </c>
      <c r="S3477" t="str">
        <f t="shared" si="270"/>
        <v>SunChips Multigrain - Harvest Cheddar</v>
      </c>
      <c r="T3477" t="str">
        <f t="shared" si="271"/>
        <v>Food</v>
      </c>
      <c r="U3477" t="str">
        <f>IF(T3477="Cell is Blank - Dis-regard",_xlfn.XLOOKUP(S3477,'Categroy Lookup'!A:A,'Categroy Lookup'!B:B,"Cell is Blank - Dis-regard"),T3477)</f>
        <v>Food</v>
      </c>
      <c r="V3477" t="b">
        <f t="shared" si="273"/>
        <v>1</v>
      </c>
      <c r="W3477">
        <f t="shared" si="272"/>
        <v>1.5</v>
      </c>
      <c r="X3477" s="8">
        <f t="shared" si="274"/>
        <v>1</v>
      </c>
      <c r="Y3477" t="s">
        <v>502</v>
      </c>
      <c r="Z3477" t="s">
        <v>515</v>
      </c>
      <c r="AB3477" t="s">
        <v>681</v>
      </c>
      <c r="AC3477" t="s">
        <v>839</v>
      </c>
      <c r="AD3477">
        <v>2022</v>
      </c>
    </row>
    <row r="3478" spans="1:30" x14ac:dyDescent="0.25">
      <c r="A3478" t="s">
        <v>18</v>
      </c>
      <c r="B3478" t="s">
        <v>197</v>
      </c>
      <c r="C3478" t="s">
        <v>198</v>
      </c>
      <c r="D3478" t="s">
        <v>199</v>
      </c>
      <c r="E3478" t="s">
        <v>261</v>
      </c>
      <c r="F3478" t="s">
        <v>31</v>
      </c>
      <c r="G3478">
        <v>15212202489</v>
      </c>
      <c r="H3478" t="s">
        <v>341</v>
      </c>
      <c r="I3478" t="s">
        <v>25</v>
      </c>
      <c r="J3478">
        <v>145</v>
      </c>
      <c r="K3478">
        <v>2.75</v>
      </c>
      <c r="L3478">
        <v>1</v>
      </c>
      <c r="M3478">
        <v>145</v>
      </c>
      <c r="N3478">
        <v>2.75</v>
      </c>
      <c r="O3478">
        <v>1</v>
      </c>
      <c r="P3478">
        <v>2.75</v>
      </c>
      <c r="Q3478">
        <v>2.75</v>
      </c>
      <c r="R3478" s="1">
        <v>44718</v>
      </c>
      <c r="S3478" t="str">
        <f t="shared" si="270"/>
        <v>Bai Antioxidant - Tanzania Lemon Super Tea</v>
      </c>
      <c r="T3478" t="str">
        <f t="shared" si="271"/>
        <v>Non Carbonated</v>
      </c>
      <c r="U3478" t="str">
        <f>IF(T3478="Cell is Blank - Dis-regard",_xlfn.XLOOKUP(S3478,'Categroy Lookup'!A:A,'Categroy Lookup'!B:B,"Cell is Blank - Dis-regard"),T3478)</f>
        <v>Non Carbonated</v>
      </c>
      <c r="V3478" t="b">
        <f t="shared" si="273"/>
        <v>1</v>
      </c>
      <c r="W3478">
        <f t="shared" si="272"/>
        <v>2.75</v>
      </c>
      <c r="X3478" s="8">
        <f t="shared" si="274"/>
        <v>1.8333333333333333</v>
      </c>
      <c r="Y3478" t="s">
        <v>471</v>
      </c>
      <c r="Z3478" t="s">
        <v>611</v>
      </c>
      <c r="AB3478" t="s">
        <v>681</v>
      </c>
      <c r="AC3478" t="s">
        <v>839</v>
      </c>
      <c r="AD3478">
        <v>2022</v>
      </c>
    </row>
    <row r="3479" spans="1:30" x14ac:dyDescent="0.25">
      <c r="A3479" t="s">
        <v>18</v>
      </c>
      <c r="B3479" t="s">
        <v>36</v>
      </c>
      <c r="C3479" t="s">
        <v>37</v>
      </c>
      <c r="D3479" t="s">
        <v>38</v>
      </c>
      <c r="E3479" t="s">
        <v>49</v>
      </c>
      <c r="F3479" t="s">
        <v>27</v>
      </c>
      <c r="G3479">
        <v>15212262543</v>
      </c>
      <c r="H3479" t="s">
        <v>341</v>
      </c>
      <c r="I3479" t="s">
        <v>33</v>
      </c>
      <c r="J3479">
        <v>138</v>
      </c>
      <c r="K3479">
        <v>2</v>
      </c>
      <c r="L3479">
        <v>1</v>
      </c>
      <c r="M3479">
        <v>138</v>
      </c>
      <c r="N3479">
        <v>2</v>
      </c>
      <c r="O3479">
        <v>1</v>
      </c>
      <c r="P3479">
        <v>2</v>
      </c>
      <c r="Q3479">
        <v>2</v>
      </c>
      <c r="R3479" s="1">
        <v>44718</v>
      </c>
      <c r="S3479" t="str">
        <f t="shared" si="270"/>
        <v>Wonderful Pistachios - Variety</v>
      </c>
      <c r="T3479" t="str">
        <f t="shared" si="271"/>
        <v>Food</v>
      </c>
      <c r="U3479" t="str">
        <f>IF(T3479="Cell is Blank - Dis-regard",_xlfn.XLOOKUP(S3479,'Categroy Lookup'!A:A,'Categroy Lookup'!B:B,"Cell is Blank - Dis-regard"),T3479)</f>
        <v>Food</v>
      </c>
      <c r="V3479" t="b">
        <f t="shared" si="273"/>
        <v>1</v>
      </c>
      <c r="W3479">
        <f t="shared" si="272"/>
        <v>2</v>
      </c>
      <c r="X3479" s="8">
        <f t="shared" si="274"/>
        <v>1.3333333333333333</v>
      </c>
      <c r="Y3479" t="s">
        <v>484</v>
      </c>
      <c r="Z3479" t="s">
        <v>485</v>
      </c>
      <c r="AB3479" t="s">
        <v>681</v>
      </c>
      <c r="AC3479" t="s">
        <v>839</v>
      </c>
      <c r="AD3479">
        <v>2022</v>
      </c>
    </row>
    <row r="3480" spans="1:30" x14ac:dyDescent="0.25">
      <c r="A3480" t="s">
        <v>18</v>
      </c>
      <c r="B3480" t="s">
        <v>19</v>
      </c>
      <c r="C3480" t="s">
        <v>20</v>
      </c>
      <c r="D3480" t="s">
        <v>21</v>
      </c>
      <c r="E3480" t="s">
        <v>114</v>
      </c>
      <c r="F3480" t="s">
        <v>27</v>
      </c>
      <c r="G3480">
        <v>15212297552</v>
      </c>
      <c r="H3480" t="s">
        <v>341</v>
      </c>
      <c r="I3480" t="s">
        <v>25</v>
      </c>
      <c r="J3480">
        <v>114</v>
      </c>
      <c r="K3480">
        <v>1.5</v>
      </c>
      <c r="L3480">
        <v>1</v>
      </c>
      <c r="M3480">
        <v>114</v>
      </c>
      <c r="N3480">
        <v>1.5</v>
      </c>
      <c r="O3480">
        <v>1</v>
      </c>
      <c r="P3480">
        <v>1.5</v>
      </c>
      <c r="Q3480">
        <v>1.5</v>
      </c>
      <c r="R3480" s="1">
        <v>44718</v>
      </c>
      <c r="S3480" t="str">
        <f t="shared" si="270"/>
        <v>SunChips Multigrain - Original</v>
      </c>
      <c r="T3480" t="str">
        <f t="shared" si="271"/>
        <v>Food</v>
      </c>
      <c r="U3480" t="str">
        <f>IF(T3480="Cell is Blank - Dis-regard",_xlfn.XLOOKUP(S3480,'Categroy Lookup'!A:A,'Categroy Lookup'!B:B,"Cell is Blank - Dis-regard"),T3480)</f>
        <v>Food</v>
      </c>
      <c r="V3480" t="b">
        <f t="shared" si="273"/>
        <v>1</v>
      </c>
      <c r="W3480">
        <f t="shared" si="272"/>
        <v>1.5</v>
      </c>
      <c r="X3480" s="8">
        <f t="shared" si="274"/>
        <v>1</v>
      </c>
      <c r="Y3480" t="s">
        <v>502</v>
      </c>
      <c r="Z3480" t="s">
        <v>512</v>
      </c>
      <c r="AB3480" t="s">
        <v>681</v>
      </c>
      <c r="AC3480" t="s">
        <v>839</v>
      </c>
      <c r="AD3480">
        <v>2022</v>
      </c>
    </row>
    <row r="3481" spans="1:30" x14ac:dyDescent="0.25">
      <c r="A3481" t="s">
        <v>18</v>
      </c>
      <c r="B3481" t="s">
        <v>197</v>
      </c>
      <c r="C3481" t="s">
        <v>198</v>
      </c>
      <c r="D3481" t="s">
        <v>199</v>
      </c>
      <c r="E3481" t="s">
        <v>127</v>
      </c>
      <c r="F3481" t="s">
        <v>27</v>
      </c>
      <c r="G3481">
        <v>15212369433</v>
      </c>
      <c r="H3481" t="s">
        <v>341</v>
      </c>
      <c r="I3481" t="s">
        <v>25</v>
      </c>
      <c r="J3481">
        <v>123</v>
      </c>
      <c r="K3481">
        <v>1.25</v>
      </c>
      <c r="L3481">
        <v>1</v>
      </c>
      <c r="M3481">
        <v>123</v>
      </c>
      <c r="N3481">
        <v>1.25</v>
      </c>
      <c r="O3481">
        <v>1</v>
      </c>
      <c r="P3481">
        <v>1.25</v>
      </c>
      <c r="Q3481">
        <v>3.75</v>
      </c>
      <c r="R3481" s="1">
        <v>44718</v>
      </c>
      <c r="S3481" t="str">
        <f t="shared" si="270"/>
        <v>CheezIt - Double Cheese</v>
      </c>
      <c r="T3481" t="str">
        <f t="shared" si="271"/>
        <v>Food</v>
      </c>
      <c r="U3481" t="str">
        <f>IF(T3481="Cell is Blank - Dis-regard",_xlfn.XLOOKUP(S3481,'Categroy Lookup'!A:A,'Categroy Lookup'!B:B,"Cell is Blank - Dis-regard"),T3481)</f>
        <v>Food</v>
      </c>
      <c r="V3481" t="b">
        <f t="shared" si="273"/>
        <v>1</v>
      </c>
      <c r="W3481">
        <f t="shared" si="272"/>
        <v>1.25</v>
      </c>
      <c r="X3481" s="8">
        <f t="shared" si="274"/>
        <v>0.83333333333333337</v>
      </c>
      <c r="Y3481" t="s">
        <v>528</v>
      </c>
      <c r="Z3481" t="s">
        <v>549</v>
      </c>
      <c r="AB3481" t="s">
        <v>681</v>
      </c>
      <c r="AC3481" t="s">
        <v>839</v>
      </c>
      <c r="AD3481">
        <v>2022</v>
      </c>
    </row>
    <row r="3482" spans="1:30" x14ac:dyDescent="0.25">
      <c r="A3482" t="s">
        <v>18</v>
      </c>
      <c r="B3482" t="s">
        <v>197</v>
      </c>
      <c r="C3482" t="s">
        <v>198</v>
      </c>
      <c r="D3482" t="s">
        <v>199</v>
      </c>
      <c r="E3482" t="s">
        <v>45</v>
      </c>
      <c r="F3482" t="s">
        <v>31</v>
      </c>
      <c r="G3482">
        <v>15212369433</v>
      </c>
      <c r="H3482" t="s">
        <v>341</v>
      </c>
      <c r="I3482" t="s">
        <v>25</v>
      </c>
      <c r="J3482">
        <v>143</v>
      </c>
      <c r="K3482">
        <v>2.5</v>
      </c>
      <c r="L3482">
        <v>1</v>
      </c>
      <c r="M3482">
        <v>143</v>
      </c>
      <c r="N3482">
        <v>2.5</v>
      </c>
      <c r="O3482">
        <v>1</v>
      </c>
      <c r="P3482">
        <v>2.5</v>
      </c>
      <c r="Q3482">
        <v>3.75</v>
      </c>
      <c r="R3482" s="1">
        <v>44718</v>
      </c>
      <c r="S3482" t="str">
        <f t="shared" si="270"/>
        <v>Snapple Diet Tea - Lemon</v>
      </c>
      <c r="T3482" t="str">
        <f t="shared" si="271"/>
        <v>Non Carbonated</v>
      </c>
      <c r="U3482" t="str">
        <f>IF(T3482="Cell is Blank - Dis-regard",_xlfn.XLOOKUP(S3482,'Categroy Lookup'!A:A,'Categroy Lookup'!B:B,"Cell is Blank - Dis-regard"),T3482)</f>
        <v>Non Carbonated</v>
      </c>
      <c r="V3482" t="b">
        <f t="shared" si="273"/>
        <v>1</v>
      </c>
      <c r="W3482">
        <f t="shared" si="272"/>
        <v>2.5</v>
      </c>
      <c r="X3482" s="8">
        <f t="shared" si="274"/>
        <v>1.6666666666666667</v>
      </c>
      <c r="Y3482" t="s">
        <v>478</v>
      </c>
      <c r="Z3482" t="s">
        <v>479</v>
      </c>
      <c r="AB3482" t="s">
        <v>681</v>
      </c>
      <c r="AC3482" t="s">
        <v>839</v>
      </c>
      <c r="AD3482">
        <v>2022</v>
      </c>
    </row>
    <row r="3483" spans="1:30" x14ac:dyDescent="0.25">
      <c r="A3483" t="s">
        <v>18</v>
      </c>
      <c r="B3483" t="s">
        <v>28</v>
      </c>
      <c r="C3483" t="s">
        <v>20</v>
      </c>
      <c r="D3483" t="s">
        <v>29</v>
      </c>
      <c r="E3483" t="s">
        <v>258</v>
      </c>
      <c r="F3483" t="s">
        <v>27</v>
      </c>
      <c r="G3483">
        <v>15212371366</v>
      </c>
      <c r="H3483" t="s">
        <v>341</v>
      </c>
      <c r="I3483" t="s">
        <v>25</v>
      </c>
      <c r="J3483">
        <v>111</v>
      </c>
      <c r="K3483">
        <v>1.5</v>
      </c>
      <c r="L3483">
        <v>1</v>
      </c>
      <c r="M3483">
        <v>111</v>
      </c>
      <c r="N3483">
        <v>1.5</v>
      </c>
      <c r="O3483">
        <v>1</v>
      </c>
      <c r="P3483">
        <v>1.5</v>
      </c>
      <c r="Q3483">
        <v>1.5</v>
      </c>
      <c r="R3483" s="1">
        <v>44718</v>
      </c>
      <c r="S3483" t="str">
        <f t="shared" si="270"/>
        <v>Pop Corners - Spicy Queso</v>
      </c>
      <c r="T3483" t="str">
        <f t="shared" si="271"/>
        <v>Food</v>
      </c>
      <c r="U3483" t="str">
        <f>IF(T3483="Cell is Blank - Dis-regard",_xlfn.XLOOKUP(S3483,'Categroy Lookup'!A:A,'Categroy Lookup'!B:B,"Cell is Blank - Dis-regard"),T3483)</f>
        <v>Food</v>
      </c>
      <c r="V3483" t="b">
        <f t="shared" si="273"/>
        <v>1</v>
      </c>
      <c r="W3483">
        <f t="shared" si="272"/>
        <v>1.5</v>
      </c>
      <c r="X3483" s="8">
        <f t="shared" si="274"/>
        <v>1</v>
      </c>
      <c r="Y3483" t="s">
        <v>606</v>
      </c>
      <c r="Z3483" t="s">
        <v>610</v>
      </c>
      <c r="AB3483" t="s">
        <v>681</v>
      </c>
      <c r="AC3483" t="s">
        <v>839</v>
      </c>
      <c r="AD3483">
        <v>2022</v>
      </c>
    </row>
    <row r="3484" spans="1:30" x14ac:dyDescent="0.25">
      <c r="A3484" t="s">
        <v>18</v>
      </c>
      <c r="B3484" t="s">
        <v>197</v>
      </c>
      <c r="C3484" t="s">
        <v>198</v>
      </c>
      <c r="D3484" t="s">
        <v>199</v>
      </c>
      <c r="E3484" t="s">
        <v>127</v>
      </c>
      <c r="F3484" t="s">
        <v>27</v>
      </c>
      <c r="G3484">
        <v>15212376027</v>
      </c>
      <c r="H3484" t="s">
        <v>341</v>
      </c>
      <c r="I3484" t="s">
        <v>25</v>
      </c>
      <c r="J3484">
        <v>123</v>
      </c>
      <c r="K3484">
        <v>1.25</v>
      </c>
      <c r="L3484">
        <v>1</v>
      </c>
      <c r="M3484">
        <v>123</v>
      </c>
      <c r="N3484">
        <v>1.25</v>
      </c>
      <c r="O3484">
        <v>1</v>
      </c>
      <c r="P3484">
        <v>1.25</v>
      </c>
      <c r="Q3484">
        <v>1.25</v>
      </c>
      <c r="R3484" s="1">
        <v>44718</v>
      </c>
      <c r="S3484" t="str">
        <f t="shared" si="270"/>
        <v>CheezIt - Double Cheese</v>
      </c>
      <c r="T3484" t="str">
        <f t="shared" si="271"/>
        <v>Food</v>
      </c>
      <c r="U3484" t="str">
        <f>IF(T3484="Cell is Blank - Dis-regard",_xlfn.XLOOKUP(S3484,'Categroy Lookup'!A:A,'Categroy Lookup'!B:B,"Cell is Blank - Dis-regard"),T3484)</f>
        <v>Food</v>
      </c>
      <c r="V3484" t="b">
        <f t="shared" si="273"/>
        <v>1</v>
      </c>
      <c r="W3484">
        <f t="shared" si="272"/>
        <v>1.25</v>
      </c>
      <c r="X3484" s="8">
        <f t="shared" si="274"/>
        <v>0.83333333333333337</v>
      </c>
      <c r="Y3484" t="s">
        <v>528</v>
      </c>
      <c r="Z3484" t="s">
        <v>549</v>
      </c>
      <c r="AB3484" t="s">
        <v>681</v>
      </c>
      <c r="AC3484" t="s">
        <v>839</v>
      </c>
      <c r="AD3484">
        <v>2022</v>
      </c>
    </row>
    <row r="3485" spans="1:30" x14ac:dyDescent="0.25">
      <c r="A3485" t="s">
        <v>18</v>
      </c>
      <c r="B3485" t="s">
        <v>40</v>
      </c>
      <c r="C3485" t="s">
        <v>41</v>
      </c>
      <c r="D3485" t="s">
        <v>42</v>
      </c>
      <c r="E3485" t="s">
        <v>45</v>
      </c>
      <c r="F3485" t="s">
        <v>31</v>
      </c>
      <c r="G3485">
        <v>15212761543</v>
      </c>
      <c r="H3485" t="s">
        <v>341</v>
      </c>
      <c r="I3485" t="s">
        <v>33</v>
      </c>
      <c r="J3485">
        <v>143</v>
      </c>
      <c r="K3485">
        <v>2.5</v>
      </c>
      <c r="L3485">
        <v>1</v>
      </c>
      <c r="M3485">
        <v>143</v>
      </c>
      <c r="N3485">
        <v>2.5</v>
      </c>
      <c r="O3485">
        <v>1</v>
      </c>
      <c r="P3485">
        <v>2.5</v>
      </c>
      <c r="Q3485">
        <v>2.5</v>
      </c>
      <c r="R3485" s="1">
        <v>44718</v>
      </c>
      <c r="S3485" t="str">
        <f t="shared" si="270"/>
        <v>Snapple Diet Tea - Lemon</v>
      </c>
      <c r="T3485" t="str">
        <f t="shared" si="271"/>
        <v>Non Carbonated</v>
      </c>
      <c r="U3485" t="str">
        <f>IF(T3485="Cell is Blank - Dis-regard",_xlfn.XLOOKUP(S3485,'Categroy Lookup'!A:A,'Categroy Lookup'!B:B,"Cell is Blank - Dis-regard"),T3485)</f>
        <v>Non Carbonated</v>
      </c>
      <c r="V3485" t="b">
        <f t="shared" si="273"/>
        <v>1</v>
      </c>
      <c r="W3485">
        <f t="shared" si="272"/>
        <v>2.5</v>
      </c>
      <c r="X3485" s="8">
        <f t="shared" si="274"/>
        <v>1.6666666666666667</v>
      </c>
      <c r="Y3485" t="s">
        <v>478</v>
      </c>
      <c r="Z3485" t="s">
        <v>479</v>
      </c>
      <c r="AB3485" t="s">
        <v>681</v>
      </c>
      <c r="AC3485" t="s">
        <v>839</v>
      </c>
      <c r="AD3485">
        <v>2022</v>
      </c>
    </row>
    <row r="3486" spans="1:30" x14ac:dyDescent="0.25">
      <c r="A3486" t="s">
        <v>18</v>
      </c>
      <c r="B3486" t="s">
        <v>40</v>
      </c>
      <c r="C3486" t="s">
        <v>41</v>
      </c>
      <c r="D3486" t="s">
        <v>42</v>
      </c>
      <c r="E3486" t="s">
        <v>133</v>
      </c>
      <c r="F3486" t="s">
        <v>27</v>
      </c>
      <c r="G3486">
        <v>15212766493</v>
      </c>
      <c r="H3486" t="s">
        <v>341</v>
      </c>
      <c r="I3486" t="s">
        <v>33</v>
      </c>
      <c r="J3486">
        <v>125</v>
      </c>
      <c r="K3486">
        <v>1.5</v>
      </c>
      <c r="L3486">
        <v>1</v>
      </c>
      <c r="M3486">
        <v>125</v>
      </c>
      <c r="N3486">
        <v>1.5</v>
      </c>
      <c r="O3486">
        <v>1</v>
      </c>
      <c r="P3486">
        <v>1.5</v>
      </c>
      <c r="Q3486">
        <v>1.5</v>
      </c>
      <c r="R3486" s="1">
        <v>44718</v>
      </c>
      <c r="S3486" t="str">
        <f t="shared" si="270"/>
        <v>Funyuns - Flaming Hot</v>
      </c>
      <c r="T3486" t="str">
        <f t="shared" si="271"/>
        <v>Food</v>
      </c>
      <c r="U3486" t="str">
        <f>IF(T3486="Cell is Blank - Dis-regard",_xlfn.XLOOKUP(S3486,'Categroy Lookup'!A:A,'Categroy Lookup'!B:B,"Cell is Blank - Dis-regard"),T3486)</f>
        <v>Food</v>
      </c>
      <c r="V3486" t="b">
        <f t="shared" si="273"/>
        <v>1</v>
      </c>
      <c r="W3486">
        <f t="shared" si="272"/>
        <v>1.5</v>
      </c>
      <c r="X3486" s="8">
        <f t="shared" si="274"/>
        <v>1</v>
      </c>
      <c r="Y3486" t="s">
        <v>553</v>
      </c>
      <c r="Z3486" t="s">
        <v>501</v>
      </c>
      <c r="AB3486" t="s">
        <v>681</v>
      </c>
      <c r="AC3486" t="s">
        <v>839</v>
      </c>
      <c r="AD3486">
        <v>2022</v>
      </c>
    </row>
    <row r="3487" spans="1:30" x14ac:dyDescent="0.25">
      <c r="A3487" t="s">
        <v>18</v>
      </c>
      <c r="B3487" t="s">
        <v>36</v>
      </c>
      <c r="C3487" t="s">
        <v>37</v>
      </c>
      <c r="D3487" t="s">
        <v>38</v>
      </c>
      <c r="E3487" t="s">
        <v>69</v>
      </c>
      <c r="F3487" t="s">
        <v>27</v>
      </c>
      <c r="G3487">
        <v>15212773100</v>
      </c>
      <c r="H3487" t="s">
        <v>341</v>
      </c>
      <c r="I3487" t="s">
        <v>33</v>
      </c>
      <c r="J3487">
        <v>111</v>
      </c>
      <c r="K3487">
        <v>1.5</v>
      </c>
      <c r="L3487">
        <v>1</v>
      </c>
      <c r="M3487">
        <v>111</v>
      </c>
      <c r="N3487">
        <v>1.5</v>
      </c>
      <c r="O3487">
        <v>1</v>
      </c>
      <c r="P3487">
        <v>1.5</v>
      </c>
      <c r="Q3487">
        <v>1.5</v>
      </c>
      <c r="R3487" s="1">
        <v>44718</v>
      </c>
      <c r="S3487" t="str">
        <f t="shared" si="270"/>
        <v>SunChips Multigrain - Salsa</v>
      </c>
      <c r="T3487" t="str">
        <f t="shared" si="271"/>
        <v>Food</v>
      </c>
      <c r="U3487" t="str">
        <f>IF(T3487="Cell is Blank - Dis-regard",_xlfn.XLOOKUP(S3487,'Categroy Lookup'!A:A,'Categroy Lookup'!B:B,"Cell is Blank - Dis-regard"),T3487)</f>
        <v>Food</v>
      </c>
      <c r="V3487" t="b">
        <f t="shared" si="273"/>
        <v>1</v>
      </c>
      <c r="W3487">
        <f t="shared" si="272"/>
        <v>1.5</v>
      </c>
      <c r="X3487" s="8">
        <f t="shared" si="274"/>
        <v>1</v>
      </c>
      <c r="Y3487" t="s">
        <v>502</v>
      </c>
      <c r="Z3487" t="s">
        <v>503</v>
      </c>
      <c r="AB3487" t="s">
        <v>681</v>
      </c>
      <c r="AC3487" t="s">
        <v>839</v>
      </c>
      <c r="AD3487">
        <v>2022</v>
      </c>
    </row>
    <row r="3488" spans="1:30" x14ac:dyDescent="0.25">
      <c r="A3488" t="s">
        <v>18</v>
      </c>
      <c r="B3488" t="s">
        <v>40</v>
      </c>
      <c r="C3488" t="s">
        <v>41</v>
      </c>
      <c r="D3488" t="s">
        <v>42</v>
      </c>
      <c r="E3488" t="s">
        <v>165</v>
      </c>
      <c r="F3488" t="s">
        <v>31</v>
      </c>
      <c r="G3488">
        <v>15212793119</v>
      </c>
      <c r="H3488" t="s">
        <v>341</v>
      </c>
      <c r="I3488" t="s">
        <v>25</v>
      </c>
      <c r="J3488">
        <v>147</v>
      </c>
      <c r="K3488">
        <v>2.5</v>
      </c>
      <c r="L3488">
        <v>1</v>
      </c>
      <c r="M3488">
        <v>147</v>
      </c>
      <c r="N3488">
        <v>2.5</v>
      </c>
      <c r="O3488">
        <v>1</v>
      </c>
      <c r="P3488">
        <v>2.5</v>
      </c>
      <c r="Q3488">
        <v>6.5</v>
      </c>
      <c r="R3488" s="1">
        <v>44718</v>
      </c>
      <c r="S3488" t="str">
        <f t="shared" si="270"/>
        <v>Snapple Tea - Raspberry</v>
      </c>
      <c r="T3488" t="str">
        <f t="shared" si="271"/>
        <v>Non Carbonated</v>
      </c>
      <c r="U3488" t="str">
        <f>IF(T3488="Cell is Blank - Dis-regard",_xlfn.XLOOKUP(S3488,'Categroy Lookup'!A:A,'Categroy Lookup'!B:B,"Cell is Blank - Dis-regard"),T3488)</f>
        <v>Non Carbonated</v>
      </c>
      <c r="V3488" t="b">
        <f t="shared" si="273"/>
        <v>1</v>
      </c>
      <c r="W3488">
        <f t="shared" si="272"/>
        <v>2.5</v>
      </c>
      <c r="X3488" s="8">
        <f t="shared" si="274"/>
        <v>1.6666666666666667</v>
      </c>
      <c r="Y3488" t="s">
        <v>564</v>
      </c>
      <c r="Z3488" t="s">
        <v>508</v>
      </c>
      <c r="AB3488" t="s">
        <v>681</v>
      </c>
      <c r="AC3488" t="s">
        <v>839</v>
      </c>
      <c r="AD3488">
        <v>2022</v>
      </c>
    </row>
    <row r="3489" spans="1:30" x14ac:dyDescent="0.25">
      <c r="A3489" t="s">
        <v>18</v>
      </c>
      <c r="B3489" t="s">
        <v>40</v>
      </c>
      <c r="C3489" t="s">
        <v>41</v>
      </c>
      <c r="D3489" t="s">
        <v>42</v>
      </c>
      <c r="E3489" t="s">
        <v>133</v>
      </c>
      <c r="F3489" t="s">
        <v>27</v>
      </c>
      <c r="G3489">
        <v>15212793119</v>
      </c>
      <c r="H3489" t="s">
        <v>341</v>
      </c>
      <c r="I3489" t="s">
        <v>25</v>
      </c>
      <c r="J3489">
        <v>125</v>
      </c>
      <c r="K3489">
        <v>1.5</v>
      </c>
      <c r="L3489">
        <v>1</v>
      </c>
      <c r="M3489">
        <v>125</v>
      </c>
      <c r="N3489">
        <v>1.5</v>
      </c>
      <c r="O3489">
        <v>1</v>
      </c>
      <c r="P3489">
        <v>1.5</v>
      </c>
      <c r="Q3489">
        <v>6.5</v>
      </c>
      <c r="R3489" s="1">
        <v>44718</v>
      </c>
      <c r="S3489" t="str">
        <f t="shared" si="270"/>
        <v>Funyuns - Flaming Hot</v>
      </c>
      <c r="T3489" t="str">
        <f t="shared" si="271"/>
        <v>Food</v>
      </c>
      <c r="U3489" t="str">
        <f>IF(T3489="Cell is Blank - Dis-regard",_xlfn.XLOOKUP(S3489,'Categroy Lookup'!A:A,'Categroy Lookup'!B:B,"Cell is Blank - Dis-regard"),T3489)</f>
        <v>Food</v>
      </c>
      <c r="V3489" t="b">
        <f t="shared" si="273"/>
        <v>1</v>
      </c>
      <c r="W3489">
        <f t="shared" si="272"/>
        <v>1.5</v>
      </c>
      <c r="X3489" s="8">
        <f t="shared" si="274"/>
        <v>1</v>
      </c>
      <c r="Y3489" t="s">
        <v>553</v>
      </c>
      <c r="Z3489" t="s">
        <v>501</v>
      </c>
      <c r="AB3489" t="s">
        <v>681</v>
      </c>
      <c r="AC3489" t="s">
        <v>839</v>
      </c>
      <c r="AD3489">
        <v>2022</v>
      </c>
    </row>
    <row r="3490" spans="1:30" x14ac:dyDescent="0.25">
      <c r="A3490" t="s">
        <v>18</v>
      </c>
      <c r="B3490" t="s">
        <v>40</v>
      </c>
      <c r="C3490" t="s">
        <v>41</v>
      </c>
      <c r="D3490" t="s">
        <v>42</v>
      </c>
      <c r="E3490" t="s">
        <v>48</v>
      </c>
      <c r="F3490" t="s">
        <v>27</v>
      </c>
      <c r="G3490">
        <v>15212793119</v>
      </c>
      <c r="H3490" t="s">
        <v>341</v>
      </c>
      <c r="I3490" t="s">
        <v>25</v>
      </c>
      <c r="J3490">
        <v>136</v>
      </c>
      <c r="K3490">
        <v>2.5</v>
      </c>
      <c r="L3490">
        <v>1</v>
      </c>
      <c r="M3490">
        <v>136</v>
      </c>
      <c r="N3490">
        <v>2.5</v>
      </c>
      <c r="O3490">
        <v>1</v>
      </c>
      <c r="P3490">
        <v>2.5</v>
      </c>
      <c r="Q3490">
        <v>6.5</v>
      </c>
      <c r="R3490" s="1">
        <v>44718</v>
      </c>
      <c r="S3490" t="str">
        <f t="shared" si="270"/>
        <v>KitKat - Crisp Wafers</v>
      </c>
      <c r="T3490" t="str">
        <f t="shared" si="271"/>
        <v>Food</v>
      </c>
      <c r="U3490" t="str">
        <f>IF(T3490="Cell is Blank - Dis-regard",_xlfn.XLOOKUP(S3490,'Categroy Lookup'!A:A,'Categroy Lookup'!B:B,"Cell is Blank - Dis-regard"),T3490)</f>
        <v>Food</v>
      </c>
      <c r="V3490" t="b">
        <f t="shared" si="273"/>
        <v>1</v>
      </c>
      <c r="W3490">
        <f t="shared" si="272"/>
        <v>2.5</v>
      </c>
      <c r="X3490" s="8">
        <f t="shared" si="274"/>
        <v>1.6666666666666667</v>
      </c>
      <c r="Y3490" t="s">
        <v>482</v>
      </c>
      <c r="Z3490" t="s">
        <v>483</v>
      </c>
      <c r="AB3490" t="s">
        <v>681</v>
      </c>
      <c r="AC3490" t="s">
        <v>839</v>
      </c>
      <c r="AD3490">
        <v>2022</v>
      </c>
    </row>
    <row r="3491" spans="1:30" x14ac:dyDescent="0.25">
      <c r="A3491" t="s">
        <v>18</v>
      </c>
      <c r="B3491" t="s">
        <v>36</v>
      </c>
      <c r="C3491" t="s">
        <v>37</v>
      </c>
      <c r="D3491" t="s">
        <v>38</v>
      </c>
      <c r="E3491" t="s">
        <v>62</v>
      </c>
      <c r="F3491" t="s">
        <v>27</v>
      </c>
      <c r="G3491">
        <v>15212919513</v>
      </c>
      <c r="H3491" t="s">
        <v>341</v>
      </c>
      <c r="I3491" t="s">
        <v>33</v>
      </c>
      <c r="J3491">
        <v>132</v>
      </c>
      <c r="K3491">
        <v>2</v>
      </c>
      <c r="L3491">
        <v>1</v>
      </c>
      <c r="M3491">
        <v>132</v>
      </c>
      <c r="N3491">
        <v>2</v>
      </c>
      <c r="O3491">
        <v>1</v>
      </c>
      <c r="P3491">
        <v>2</v>
      </c>
      <c r="Q3491">
        <v>2</v>
      </c>
      <c r="R3491" s="1">
        <v>44718</v>
      </c>
      <c r="S3491" t="str">
        <f t="shared" si="270"/>
        <v>Robert Irvine's - Fit Crunch -  Chocolate Pea</v>
      </c>
      <c r="T3491" t="str">
        <f t="shared" si="271"/>
        <v>Food</v>
      </c>
      <c r="U3491" t="str">
        <f>IF(T3491="Cell is Blank - Dis-regard",_xlfn.XLOOKUP(S3491,'Categroy Lookup'!A:A,'Categroy Lookup'!B:B,"Cell is Blank - Dis-regard"),T3491)</f>
        <v>Food</v>
      </c>
      <c r="V3491" t="b">
        <f t="shared" si="273"/>
        <v>1</v>
      </c>
      <c r="W3491">
        <f t="shared" si="272"/>
        <v>2</v>
      </c>
      <c r="X3491" s="8">
        <f t="shared" si="274"/>
        <v>1.3333333333333333</v>
      </c>
      <c r="Y3491" t="s">
        <v>495</v>
      </c>
      <c r="Z3491" t="s">
        <v>496</v>
      </c>
      <c r="AA3491" t="s">
        <v>497</v>
      </c>
      <c r="AB3491" t="s">
        <v>681</v>
      </c>
      <c r="AC3491" t="s">
        <v>839</v>
      </c>
      <c r="AD3491">
        <v>2022</v>
      </c>
    </row>
    <row r="3492" spans="1:30" x14ac:dyDescent="0.25">
      <c r="A3492" t="s">
        <v>18</v>
      </c>
      <c r="B3492" t="s">
        <v>36</v>
      </c>
      <c r="C3492" t="s">
        <v>37</v>
      </c>
      <c r="D3492" t="s">
        <v>38</v>
      </c>
      <c r="E3492" t="s">
        <v>49</v>
      </c>
      <c r="F3492" t="s">
        <v>27</v>
      </c>
      <c r="G3492">
        <v>15212922645</v>
      </c>
      <c r="H3492" t="s">
        <v>341</v>
      </c>
      <c r="I3492" t="s">
        <v>33</v>
      </c>
      <c r="J3492">
        <v>138</v>
      </c>
      <c r="K3492">
        <v>2</v>
      </c>
      <c r="L3492">
        <v>1</v>
      </c>
      <c r="M3492">
        <v>138</v>
      </c>
      <c r="N3492">
        <v>2</v>
      </c>
      <c r="O3492">
        <v>1</v>
      </c>
      <c r="P3492">
        <v>2</v>
      </c>
      <c r="Q3492">
        <v>2</v>
      </c>
      <c r="R3492" s="1">
        <v>44718</v>
      </c>
      <c r="S3492" t="str">
        <f t="shared" si="270"/>
        <v>Wonderful Pistachios - Variety</v>
      </c>
      <c r="T3492" t="str">
        <f t="shared" si="271"/>
        <v>Food</v>
      </c>
      <c r="U3492" t="str">
        <f>IF(T3492="Cell is Blank - Dis-regard",_xlfn.XLOOKUP(S3492,'Categroy Lookup'!A:A,'Categroy Lookup'!B:B,"Cell is Blank - Dis-regard"),T3492)</f>
        <v>Food</v>
      </c>
      <c r="V3492" t="b">
        <f t="shared" si="273"/>
        <v>1</v>
      </c>
      <c r="W3492">
        <f t="shared" si="272"/>
        <v>2</v>
      </c>
      <c r="X3492" s="8">
        <f t="shared" si="274"/>
        <v>1.3333333333333333</v>
      </c>
      <c r="Y3492" t="s">
        <v>484</v>
      </c>
      <c r="Z3492" t="s">
        <v>485</v>
      </c>
      <c r="AB3492" t="s">
        <v>681</v>
      </c>
      <c r="AC3492" t="s">
        <v>839</v>
      </c>
      <c r="AD3492">
        <v>2022</v>
      </c>
    </row>
    <row r="3493" spans="1:30" x14ac:dyDescent="0.25">
      <c r="A3493" t="s">
        <v>18</v>
      </c>
      <c r="B3493" t="s">
        <v>197</v>
      </c>
      <c r="C3493" t="s">
        <v>198</v>
      </c>
      <c r="D3493" t="s">
        <v>199</v>
      </c>
      <c r="E3493" t="s">
        <v>72</v>
      </c>
      <c r="F3493" t="s">
        <v>55</v>
      </c>
      <c r="G3493">
        <v>15213302460</v>
      </c>
      <c r="H3493" t="s">
        <v>341</v>
      </c>
      <c r="I3493" t="s">
        <v>33</v>
      </c>
      <c r="J3493">
        <v>144</v>
      </c>
      <c r="K3493">
        <v>1.5</v>
      </c>
      <c r="L3493">
        <v>1</v>
      </c>
      <c r="M3493">
        <v>144</v>
      </c>
      <c r="N3493">
        <v>1.5</v>
      </c>
      <c r="O3493">
        <v>1</v>
      </c>
      <c r="P3493">
        <v>1.5</v>
      </c>
      <c r="Q3493">
        <v>1.5</v>
      </c>
      <c r="R3493" s="1">
        <v>44718</v>
      </c>
      <c r="S3493" t="str">
        <f t="shared" si="270"/>
        <v>Poland Springs Water</v>
      </c>
      <c r="T3493" t="str">
        <f t="shared" si="271"/>
        <v>Water</v>
      </c>
      <c r="U3493" t="str">
        <f>IF(T3493="Cell is Blank - Dis-regard",_xlfn.XLOOKUP(S3493,'Categroy Lookup'!A:A,'Categroy Lookup'!B:B,"Cell is Blank - Dis-regard"),T3493)</f>
        <v>Water</v>
      </c>
      <c r="V3493" t="b">
        <f t="shared" si="273"/>
        <v>1</v>
      </c>
      <c r="W3493">
        <f t="shared" si="272"/>
        <v>1.5</v>
      </c>
      <c r="X3493" s="8">
        <f t="shared" si="274"/>
        <v>1</v>
      </c>
      <c r="Y3493" t="s">
        <v>72</v>
      </c>
      <c r="AB3493" t="s">
        <v>681</v>
      </c>
      <c r="AC3493" t="s">
        <v>839</v>
      </c>
      <c r="AD3493">
        <v>2022</v>
      </c>
    </row>
    <row r="3494" spans="1:30" x14ac:dyDescent="0.25">
      <c r="A3494" t="s">
        <v>18</v>
      </c>
      <c r="B3494" t="s">
        <v>28</v>
      </c>
      <c r="C3494" t="s">
        <v>20</v>
      </c>
      <c r="D3494" t="s">
        <v>29</v>
      </c>
      <c r="E3494" t="s">
        <v>240</v>
      </c>
      <c r="F3494" t="s">
        <v>27</v>
      </c>
      <c r="G3494">
        <v>15213477391</v>
      </c>
      <c r="H3494" t="s">
        <v>341</v>
      </c>
      <c r="I3494" t="s">
        <v>33</v>
      </c>
      <c r="J3494">
        <v>139</v>
      </c>
      <c r="K3494">
        <v>2</v>
      </c>
      <c r="L3494">
        <v>1</v>
      </c>
      <c r="M3494">
        <v>139</v>
      </c>
      <c r="N3494">
        <v>2</v>
      </c>
      <c r="O3494">
        <v>1</v>
      </c>
      <c r="P3494">
        <v>2</v>
      </c>
      <c r="Q3494">
        <v>2</v>
      </c>
      <c r="R3494" s="1">
        <v>44718</v>
      </c>
      <c r="S3494" t="str">
        <f t="shared" si="270"/>
        <v>Keto Bar - Creamy Peanut Butter Chocolate</v>
      </c>
      <c r="T3494" t="str">
        <f t="shared" si="271"/>
        <v>Food</v>
      </c>
      <c r="U3494" t="str">
        <f>IF(T3494="Cell is Blank - Dis-regard",_xlfn.XLOOKUP(S3494,'Categroy Lookup'!A:A,'Categroy Lookup'!B:B,"Cell is Blank - Dis-regard"),T3494)</f>
        <v>Food</v>
      </c>
      <c r="V3494" t="b">
        <f t="shared" si="273"/>
        <v>1</v>
      </c>
      <c r="W3494">
        <f t="shared" si="272"/>
        <v>2</v>
      </c>
      <c r="X3494" s="8">
        <f t="shared" si="274"/>
        <v>1.3333333333333333</v>
      </c>
      <c r="Y3494" t="s">
        <v>600</v>
      </c>
      <c r="Z3494" t="s">
        <v>601</v>
      </c>
      <c r="AB3494" t="s">
        <v>681</v>
      </c>
      <c r="AC3494" t="s">
        <v>839</v>
      </c>
      <c r="AD3494">
        <v>2022</v>
      </c>
    </row>
    <row r="3495" spans="1:30" x14ac:dyDescent="0.25">
      <c r="A3495" t="s">
        <v>18</v>
      </c>
      <c r="B3495" t="s">
        <v>197</v>
      </c>
      <c r="C3495" t="s">
        <v>198</v>
      </c>
      <c r="D3495" t="s">
        <v>199</v>
      </c>
      <c r="E3495" t="s">
        <v>72</v>
      </c>
      <c r="F3495" t="s">
        <v>55</v>
      </c>
      <c r="G3495">
        <v>15213678702</v>
      </c>
      <c r="H3495" t="s">
        <v>341</v>
      </c>
      <c r="I3495" t="s">
        <v>33</v>
      </c>
      <c r="J3495">
        <v>144</v>
      </c>
      <c r="K3495">
        <v>1.5</v>
      </c>
      <c r="L3495">
        <v>1</v>
      </c>
      <c r="M3495">
        <v>144</v>
      </c>
      <c r="N3495">
        <v>1.5</v>
      </c>
      <c r="O3495">
        <v>1</v>
      </c>
      <c r="P3495">
        <v>1.5</v>
      </c>
      <c r="Q3495">
        <v>1.5</v>
      </c>
      <c r="R3495" s="1">
        <v>44718</v>
      </c>
      <c r="S3495" t="str">
        <f t="shared" si="270"/>
        <v>Poland Springs Water</v>
      </c>
      <c r="T3495" t="str">
        <f t="shared" si="271"/>
        <v>Water</v>
      </c>
      <c r="U3495" t="str">
        <f>IF(T3495="Cell is Blank - Dis-regard",_xlfn.XLOOKUP(S3495,'Categroy Lookup'!A:A,'Categroy Lookup'!B:B,"Cell is Blank - Dis-regard"),T3495)</f>
        <v>Water</v>
      </c>
      <c r="V3495" t="b">
        <f t="shared" si="273"/>
        <v>1</v>
      </c>
      <c r="W3495">
        <f t="shared" si="272"/>
        <v>1.5</v>
      </c>
      <c r="X3495" s="8">
        <f t="shared" si="274"/>
        <v>1</v>
      </c>
      <c r="Y3495" t="s">
        <v>72</v>
      </c>
      <c r="AB3495" t="s">
        <v>681</v>
      </c>
      <c r="AC3495" t="s">
        <v>839</v>
      </c>
      <c r="AD3495">
        <v>2022</v>
      </c>
    </row>
    <row r="3496" spans="1:30" x14ac:dyDescent="0.25">
      <c r="A3496" t="s">
        <v>18</v>
      </c>
      <c r="B3496" t="s">
        <v>40</v>
      </c>
      <c r="C3496" t="s">
        <v>41</v>
      </c>
      <c r="D3496" t="s">
        <v>42</v>
      </c>
      <c r="E3496" t="s">
        <v>131</v>
      </c>
      <c r="F3496" t="s">
        <v>23</v>
      </c>
      <c r="G3496">
        <v>15213858135</v>
      </c>
      <c r="H3496" t="s">
        <v>341</v>
      </c>
      <c r="I3496" t="s">
        <v>33</v>
      </c>
      <c r="J3496">
        <v>140</v>
      </c>
      <c r="K3496">
        <v>1.5</v>
      </c>
      <c r="L3496">
        <v>1</v>
      </c>
      <c r="M3496">
        <v>140</v>
      </c>
      <c r="N3496">
        <v>1.5</v>
      </c>
      <c r="O3496">
        <v>1</v>
      </c>
      <c r="P3496">
        <v>1.5</v>
      </c>
      <c r="Q3496">
        <v>1.5</v>
      </c>
      <c r="R3496" s="1">
        <v>44718</v>
      </c>
      <c r="S3496" t="str">
        <f t="shared" si="270"/>
        <v>Sunkist Soda - Orange</v>
      </c>
      <c r="T3496" t="str">
        <f t="shared" si="271"/>
        <v>Carbonated</v>
      </c>
      <c r="U3496" t="str">
        <f>IF(T3496="Cell is Blank - Dis-regard",_xlfn.XLOOKUP(S3496,'Categroy Lookup'!A:A,'Categroy Lookup'!B:B,"Cell is Blank - Dis-regard"),T3496)</f>
        <v>Carbonated</v>
      </c>
      <c r="V3496" t="b">
        <f t="shared" si="273"/>
        <v>1</v>
      </c>
      <c r="W3496">
        <f t="shared" si="272"/>
        <v>1.5</v>
      </c>
      <c r="X3496" s="8">
        <f t="shared" si="274"/>
        <v>1</v>
      </c>
      <c r="Y3496" t="s">
        <v>551</v>
      </c>
      <c r="Z3496" t="s">
        <v>552</v>
      </c>
      <c r="AB3496" t="s">
        <v>681</v>
      </c>
      <c r="AC3496" t="s">
        <v>839</v>
      </c>
      <c r="AD3496">
        <v>2022</v>
      </c>
    </row>
    <row r="3497" spans="1:30" x14ac:dyDescent="0.25">
      <c r="A3497" t="s">
        <v>18</v>
      </c>
      <c r="B3497" t="s">
        <v>197</v>
      </c>
      <c r="C3497" t="s">
        <v>198</v>
      </c>
      <c r="D3497" t="s">
        <v>199</v>
      </c>
      <c r="E3497" t="s">
        <v>72</v>
      </c>
      <c r="F3497" t="s">
        <v>55</v>
      </c>
      <c r="G3497">
        <v>15214201987</v>
      </c>
      <c r="H3497" t="s">
        <v>341</v>
      </c>
      <c r="I3497" t="s">
        <v>33</v>
      </c>
      <c r="J3497">
        <v>144</v>
      </c>
      <c r="K3497">
        <v>1.5</v>
      </c>
      <c r="L3497">
        <v>1</v>
      </c>
      <c r="M3497">
        <v>144</v>
      </c>
      <c r="N3497">
        <v>1.5</v>
      </c>
      <c r="O3497">
        <v>1</v>
      </c>
      <c r="P3497">
        <v>1.5</v>
      </c>
      <c r="Q3497">
        <v>1.5</v>
      </c>
      <c r="R3497" s="1">
        <v>44718</v>
      </c>
      <c r="S3497" t="str">
        <f t="shared" si="270"/>
        <v>Poland Springs Water</v>
      </c>
      <c r="T3497" t="str">
        <f t="shared" si="271"/>
        <v>Water</v>
      </c>
      <c r="U3497" t="str">
        <f>IF(T3497="Cell is Blank - Dis-regard",_xlfn.XLOOKUP(S3497,'Categroy Lookup'!A:A,'Categroy Lookup'!B:B,"Cell is Blank - Dis-regard"),T3497)</f>
        <v>Water</v>
      </c>
      <c r="V3497" t="b">
        <f t="shared" si="273"/>
        <v>1</v>
      </c>
      <c r="W3497">
        <f t="shared" si="272"/>
        <v>1.5</v>
      </c>
      <c r="X3497" s="8">
        <f t="shared" si="274"/>
        <v>1</v>
      </c>
      <c r="Y3497" t="s">
        <v>72</v>
      </c>
      <c r="AB3497" t="s">
        <v>681</v>
      </c>
      <c r="AC3497" t="s">
        <v>839</v>
      </c>
      <c r="AD3497">
        <v>2022</v>
      </c>
    </row>
    <row r="3498" spans="1:30" x14ac:dyDescent="0.25">
      <c r="A3498" t="s">
        <v>18</v>
      </c>
      <c r="B3498" t="s">
        <v>197</v>
      </c>
      <c r="C3498" t="s">
        <v>198</v>
      </c>
      <c r="D3498" t="s">
        <v>199</v>
      </c>
      <c r="E3498" t="s">
        <v>127</v>
      </c>
      <c r="F3498" t="s">
        <v>27</v>
      </c>
      <c r="G3498">
        <v>15214453609</v>
      </c>
      <c r="H3498" t="s">
        <v>341</v>
      </c>
      <c r="I3498" t="s">
        <v>25</v>
      </c>
      <c r="J3498">
        <v>123</v>
      </c>
      <c r="K3498">
        <v>1.25</v>
      </c>
      <c r="L3498">
        <v>1</v>
      </c>
      <c r="M3498">
        <v>123</v>
      </c>
      <c r="N3498">
        <v>1.25</v>
      </c>
      <c r="O3498">
        <v>1</v>
      </c>
      <c r="P3498">
        <v>1.25</v>
      </c>
      <c r="Q3498">
        <v>1.25</v>
      </c>
      <c r="R3498" s="1">
        <v>44718</v>
      </c>
      <c r="S3498" t="str">
        <f t="shared" si="270"/>
        <v>CheezIt - Double Cheese</v>
      </c>
      <c r="T3498" t="str">
        <f t="shared" si="271"/>
        <v>Food</v>
      </c>
      <c r="U3498" t="str">
        <f>IF(T3498="Cell is Blank - Dis-regard",_xlfn.XLOOKUP(S3498,'Categroy Lookup'!A:A,'Categroy Lookup'!B:B,"Cell is Blank - Dis-regard"),T3498)</f>
        <v>Food</v>
      </c>
      <c r="V3498" t="b">
        <f t="shared" si="273"/>
        <v>1</v>
      </c>
      <c r="W3498">
        <f t="shared" si="272"/>
        <v>1.25</v>
      </c>
      <c r="X3498" s="8">
        <f t="shared" si="274"/>
        <v>0.83333333333333337</v>
      </c>
      <c r="Y3498" t="s">
        <v>528</v>
      </c>
      <c r="Z3498" t="s">
        <v>549</v>
      </c>
      <c r="AB3498" t="s">
        <v>681</v>
      </c>
      <c r="AC3498" t="s">
        <v>839</v>
      </c>
      <c r="AD3498">
        <v>2022</v>
      </c>
    </row>
    <row r="3499" spans="1:30" x14ac:dyDescent="0.25">
      <c r="A3499" t="s">
        <v>18</v>
      </c>
      <c r="B3499" t="s">
        <v>197</v>
      </c>
      <c r="C3499" t="s">
        <v>198</v>
      </c>
      <c r="D3499" t="s">
        <v>199</v>
      </c>
      <c r="E3499" t="s">
        <v>98</v>
      </c>
      <c r="F3499" t="s">
        <v>27</v>
      </c>
      <c r="G3499">
        <v>15214458582</v>
      </c>
      <c r="H3499" t="s">
        <v>341</v>
      </c>
      <c r="I3499" t="s">
        <v>25</v>
      </c>
      <c r="J3499">
        <v>124</v>
      </c>
      <c r="K3499">
        <v>1.25</v>
      </c>
      <c r="L3499">
        <v>1</v>
      </c>
      <c r="M3499">
        <v>124</v>
      </c>
      <c r="N3499">
        <v>1.25</v>
      </c>
      <c r="O3499">
        <v>1</v>
      </c>
      <c r="P3499">
        <v>1.25</v>
      </c>
      <c r="Q3499">
        <v>1.25</v>
      </c>
      <c r="R3499" s="1">
        <v>44718</v>
      </c>
      <c r="S3499" t="str">
        <f t="shared" si="270"/>
        <v>CheezIt - Original</v>
      </c>
      <c r="T3499" t="str">
        <f t="shared" si="271"/>
        <v>Food</v>
      </c>
      <c r="U3499" t="str">
        <f>IF(T3499="Cell is Blank - Dis-regard",_xlfn.XLOOKUP(S3499,'Categroy Lookup'!A:A,'Categroy Lookup'!B:B,"Cell is Blank - Dis-regard"),T3499)</f>
        <v>Food</v>
      </c>
      <c r="V3499" t="b">
        <f t="shared" si="273"/>
        <v>1</v>
      </c>
      <c r="W3499">
        <f t="shared" si="272"/>
        <v>1.25</v>
      </c>
      <c r="X3499" s="8">
        <f t="shared" si="274"/>
        <v>0.83333333333333337</v>
      </c>
      <c r="Y3499" t="s">
        <v>528</v>
      </c>
      <c r="Z3499" t="s">
        <v>512</v>
      </c>
      <c r="AB3499" t="s">
        <v>681</v>
      </c>
      <c r="AC3499" t="s">
        <v>839</v>
      </c>
      <c r="AD3499">
        <v>2022</v>
      </c>
    </row>
    <row r="3500" spans="1:30" x14ac:dyDescent="0.25">
      <c r="A3500" t="s">
        <v>18</v>
      </c>
      <c r="B3500" t="s">
        <v>197</v>
      </c>
      <c r="C3500" t="s">
        <v>198</v>
      </c>
      <c r="D3500" t="s">
        <v>199</v>
      </c>
      <c r="E3500" t="s">
        <v>290</v>
      </c>
      <c r="F3500" t="s">
        <v>27</v>
      </c>
      <c r="G3500">
        <v>15214460795</v>
      </c>
      <c r="H3500" t="s">
        <v>341</v>
      </c>
      <c r="I3500" t="s">
        <v>25</v>
      </c>
      <c r="J3500">
        <v>158</v>
      </c>
      <c r="K3500">
        <v>2</v>
      </c>
      <c r="L3500">
        <v>1</v>
      </c>
      <c r="M3500">
        <v>158</v>
      </c>
      <c r="N3500">
        <v>2</v>
      </c>
      <c r="O3500">
        <v>1</v>
      </c>
      <c r="P3500">
        <v>2</v>
      </c>
      <c r="Q3500">
        <v>2</v>
      </c>
      <c r="R3500" s="1">
        <v>44718</v>
      </c>
      <c r="S3500" t="str">
        <f t="shared" si="270"/>
        <v>Lenny &amp; Larrys - Chocolate Chip</v>
      </c>
      <c r="T3500" t="str">
        <f t="shared" si="271"/>
        <v>Food</v>
      </c>
      <c r="U3500" t="str">
        <f>IF(T3500="Cell is Blank - Dis-regard",_xlfn.XLOOKUP(S3500,'Categroy Lookup'!A:A,'Categroy Lookup'!B:B,"Cell is Blank - Dis-regard"),T3500)</f>
        <v>Food</v>
      </c>
      <c r="V3500" t="b">
        <f t="shared" si="273"/>
        <v>1</v>
      </c>
      <c r="W3500">
        <f t="shared" si="272"/>
        <v>2</v>
      </c>
      <c r="X3500" s="8">
        <f t="shared" si="274"/>
        <v>1.3333333333333333</v>
      </c>
      <c r="Y3500" t="s">
        <v>582</v>
      </c>
      <c r="Z3500" t="s">
        <v>591</v>
      </c>
      <c r="AB3500" t="s">
        <v>681</v>
      </c>
      <c r="AC3500" t="s">
        <v>839</v>
      </c>
      <c r="AD3500">
        <v>2022</v>
      </c>
    </row>
    <row r="3501" spans="1:30" x14ac:dyDescent="0.25">
      <c r="A3501" t="s">
        <v>18</v>
      </c>
      <c r="B3501" t="s">
        <v>40</v>
      </c>
      <c r="C3501" t="s">
        <v>41</v>
      </c>
      <c r="D3501" t="s">
        <v>42</v>
      </c>
      <c r="E3501" t="s">
        <v>133</v>
      </c>
      <c r="F3501" t="s">
        <v>27</v>
      </c>
      <c r="G3501">
        <v>15214492628</v>
      </c>
      <c r="H3501" t="s">
        <v>341</v>
      </c>
      <c r="I3501" t="s">
        <v>33</v>
      </c>
      <c r="J3501">
        <v>110</v>
      </c>
      <c r="K3501">
        <v>1.5</v>
      </c>
      <c r="L3501">
        <v>1</v>
      </c>
      <c r="M3501">
        <v>110</v>
      </c>
      <c r="N3501">
        <v>1.5</v>
      </c>
      <c r="O3501">
        <v>1</v>
      </c>
      <c r="P3501">
        <v>1.5</v>
      </c>
      <c r="Q3501">
        <v>1.5</v>
      </c>
      <c r="R3501" s="1">
        <v>44718</v>
      </c>
      <c r="S3501" t="str">
        <f t="shared" si="270"/>
        <v>Funyuns - Flaming Hot</v>
      </c>
      <c r="T3501" t="str">
        <f t="shared" si="271"/>
        <v>Food</v>
      </c>
      <c r="U3501" t="str">
        <f>IF(T3501="Cell is Blank - Dis-regard",_xlfn.XLOOKUP(S3501,'Categroy Lookup'!A:A,'Categroy Lookup'!B:B,"Cell is Blank - Dis-regard"),T3501)</f>
        <v>Food</v>
      </c>
      <c r="V3501" t="b">
        <f t="shared" si="273"/>
        <v>1</v>
      </c>
      <c r="W3501">
        <f t="shared" si="272"/>
        <v>1.5</v>
      </c>
      <c r="X3501" s="8">
        <f t="shared" si="274"/>
        <v>1</v>
      </c>
      <c r="Y3501" t="s">
        <v>553</v>
      </c>
      <c r="Z3501" t="s">
        <v>501</v>
      </c>
      <c r="AB3501" t="s">
        <v>681</v>
      </c>
      <c r="AC3501" t="s">
        <v>839</v>
      </c>
      <c r="AD3501">
        <v>2022</v>
      </c>
    </row>
    <row r="3502" spans="1:30" x14ac:dyDescent="0.25">
      <c r="A3502" t="s">
        <v>18</v>
      </c>
      <c r="B3502" t="s">
        <v>19</v>
      </c>
      <c r="C3502" t="s">
        <v>20</v>
      </c>
      <c r="D3502" t="s">
        <v>21</v>
      </c>
      <c r="E3502" t="s">
        <v>58</v>
      </c>
      <c r="F3502" t="s">
        <v>27</v>
      </c>
      <c r="G3502">
        <v>15214506870</v>
      </c>
      <c r="H3502" t="s">
        <v>341</v>
      </c>
      <c r="I3502" t="s">
        <v>33</v>
      </c>
      <c r="J3502">
        <v>122</v>
      </c>
      <c r="K3502">
        <v>1.5</v>
      </c>
      <c r="L3502">
        <v>1</v>
      </c>
      <c r="M3502">
        <v>122</v>
      </c>
      <c r="N3502">
        <v>1.5</v>
      </c>
      <c r="O3502">
        <v>1</v>
      </c>
      <c r="P3502">
        <v>1.5</v>
      </c>
      <c r="Q3502">
        <v>1.5</v>
      </c>
      <c r="R3502" s="1">
        <v>44718</v>
      </c>
      <c r="S3502" t="str">
        <f t="shared" si="270"/>
        <v>Oreo Mini</v>
      </c>
      <c r="T3502" t="str">
        <f t="shared" si="271"/>
        <v>Food</v>
      </c>
      <c r="U3502" t="str">
        <f>IF(T3502="Cell is Blank - Dis-regard",_xlfn.XLOOKUP(S3502,'Categroy Lookup'!A:A,'Categroy Lookup'!B:B,"Cell is Blank - Dis-regard"),T3502)</f>
        <v>Food</v>
      </c>
      <c r="V3502" t="b">
        <f t="shared" si="273"/>
        <v>1</v>
      </c>
      <c r="W3502">
        <f t="shared" si="272"/>
        <v>1.5</v>
      </c>
      <c r="X3502" s="8">
        <f t="shared" si="274"/>
        <v>1</v>
      </c>
      <c r="Y3502" t="s">
        <v>58</v>
      </c>
      <c r="AB3502" t="s">
        <v>681</v>
      </c>
      <c r="AC3502" t="s">
        <v>839</v>
      </c>
      <c r="AD3502">
        <v>2022</v>
      </c>
    </row>
    <row r="3503" spans="1:30" x14ac:dyDescent="0.25">
      <c r="A3503" t="s">
        <v>18</v>
      </c>
      <c r="B3503" t="s">
        <v>40</v>
      </c>
      <c r="C3503" t="s">
        <v>41</v>
      </c>
      <c r="D3503" t="s">
        <v>42</v>
      </c>
      <c r="E3503" t="s">
        <v>43</v>
      </c>
      <c r="F3503" t="s">
        <v>23</v>
      </c>
      <c r="G3503">
        <v>15214751287</v>
      </c>
      <c r="H3503" t="s">
        <v>341</v>
      </c>
      <c r="I3503" t="s">
        <v>25</v>
      </c>
      <c r="J3503">
        <v>146</v>
      </c>
      <c r="K3503">
        <v>3</v>
      </c>
      <c r="L3503">
        <v>1</v>
      </c>
      <c r="M3503">
        <v>146</v>
      </c>
      <c r="N3503">
        <v>3</v>
      </c>
      <c r="O3503">
        <v>1</v>
      </c>
      <c r="P3503">
        <v>3</v>
      </c>
      <c r="Q3503">
        <v>3</v>
      </c>
      <c r="R3503" s="1">
        <v>44718</v>
      </c>
      <c r="S3503" t="str">
        <f t="shared" si="270"/>
        <v>Monster Energy Original</v>
      </c>
      <c r="T3503" t="str">
        <f t="shared" si="271"/>
        <v>Carbonated</v>
      </c>
      <c r="U3503" t="str">
        <f>IF(T3503="Cell is Blank - Dis-regard",_xlfn.XLOOKUP(S3503,'Categroy Lookup'!A:A,'Categroy Lookup'!B:B,"Cell is Blank - Dis-regard"),T3503)</f>
        <v>Carbonated</v>
      </c>
      <c r="V3503" t="b">
        <f t="shared" si="273"/>
        <v>1</v>
      </c>
      <c r="W3503">
        <f t="shared" si="272"/>
        <v>3</v>
      </c>
      <c r="X3503" s="8">
        <f t="shared" si="274"/>
        <v>2</v>
      </c>
      <c r="Y3503" t="s">
        <v>43</v>
      </c>
      <c r="AB3503" t="s">
        <v>681</v>
      </c>
      <c r="AC3503" t="s">
        <v>839</v>
      </c>
      <c r="AD3503">
        <v>2022</v>
      </c>
    </row>
    <row r="3504" spans="1:30" x14ac:dyDescent="0.25">
      <c r="A3504" t="s">
        <v>18</v>
      </c>
      <c r="B3504" t="s">
        <v>40</v>
      </c>
      <c r="C3504" t="s">
        <v>41</v>
      </c>
      <c r="D3504" t="s">
        <v>42</v>
      </c>
      <c r="E3504" t="s">
        <v>93</v>
      </c>
      <c r="F3504" t="s">
        <v>23</v>
      </c>
      <c r="G3504">
        <v>15215044852</v>
      </c>
      <c r="H3504" t="s">
        <v>341</v>
      </c>
      <c r="I3504" t="s">
        <v>33</v>
      </c>
      <c r="J3504">
        <v>141</v>
      </c>
      <c r="K3504">
        <v>1.5</v>
      </c>
      <c r="L3504">
        <v>1</v>
      </c>
      <c r="M3504">
        <v>141</v>
      </c>
      <c r="N3504">
        <v>1.5</v>
      </c>
      <c r="O3504">
        <v>1</v>
      </c>
      <c r="P3504">
        <v>1.5</v>
      </c>
      <c r="Q3504">
        <v>1.5</v>
      </c>
      <c r="R3504" s="1">
        <v>44718</v>
      </c>
      <c r="S3504" t="str">
        <f t="shared" si="270"/>
        <v>Coca Cola - Zero Sugar</v>
      </c>
      <c r="T3504" t="str">
        <f t="shared" si="271"/>
        <v>Carbonated</v>
      </c>
      <c r="U3504" t="str">
        <f>IF(T3504="Cell is Blank - Dis-regard",_xlfn.XLOOKUP(S3504,'Categroy Lookup'!A:A,'Categroy Lookup'!B:B,"Cell is Blank - Dis-regard"),T3504)</f>
        <v>Carbonated</v>
      </c>
      <c r="V3504" t="b">
        <f t="shared" si="273"/>
        <v>1</v>
      </c>
      <c r="W3504">
        <f t="shared" si="272"/>
        <v>1.5</v>
      </c>
      <c r="X3504" s="8">
        <f t="shared" si="274"/>
        <v>1</v>
      </c>
      <c r="Y3504" t="s">
        <v>524</v>
      </c>
      <c r="Z3504" t="s">
        <v>525</v>
      </c>
      <c r="AB3504" t="s">
        <v>681</v>
      </c>
      <c r="AC3504" t="s">
        <v>839</v>
      </c>
      <c r="AD3504">
        <v>2022</v>
      </c>
    </row>
    <row r="3505" spans="1:30" x14ac:dyDescent="0.25">
      <c r="A3505" t="s">
        <v>18</v>
      </c>
      <c r="B3505" t="s">
        <v>40</v>
      </c>
      <c r="C3505" t="s">
        <v>41</v>
      </c>
      <c r="D3505" t="s">
        <v>42</v>
      </c>
      <c r="E3505" t="s">
        <v>133</v>
      </c>
      <c r="F3505" t="s">
        <v>27</v>
      </c>
      <c r="G3505">
        <v>15215045492</v>
      </c>
      <c r="H3505" t="s">
        <v>341</v>
      </c>
      <c r="I3505" t="s">
        <v>33</v>
      </c>
      <c r="J3505">
        <v>125</v>
      </c>
      <c r="K3505">
        <v>1.5</v>
      </c>
      <c r="L3505">
        <v>1</v>
      </c>
      <c r="M3505">
        <v>125</v>
      </c>
      <c r="N3505">
        <v>1.5</v>
      </c>
      <c r="O3505">
        <v>1</v>
      </c>
      <c r="P3505">
        <v>1.5</v>
      </c>
      <c r="Q3505">
        <v>1.5</v>
      </c>
      <c r="R3505" s="1">
        <v>44718</v>
      </c>
      <c r="S3505" t="str">
        <f t="shared" si="270"/>
        <v>Funyuns - Flaming Hot</v>
      </c>
      <c r="T3505" t="str">
        <f t="shared" si="271"/>
        <v>Food</v>
      </c>
      <c r="U3505" t="str">
        <f>IF(T3505="Cell is Blank - Dis-regard",_xlfn.XLOOKUP(S3505,'Categroy Lookup'!A:A,'Categroy Lookup'!B:B,"Cell is Blank - Dis-regard"),T3505)</f>
        <v>Food</v>
      </c>
      <c r="V3505" t="b">
        <f t="shared" si="273"/>
        <v>1</v>
      </c>
      <c r="W3505">
        <f t="shared" si="272"/>
        <v>1.5</v>
      </c>
      <c r="X3505" s="8">
        <f t="shared" si="274"/>
        <v>1</v>
      </c>
      <c r="Y3505" t="s">
        <v>553</v>
      </c>
      <c r="Z3505" t="s">
        <v>501</v>
      </c>
      <c r="AB3505" t="s">
        <v>681</v>
      </c>
      <c r="AC3505" t="s">
        <v>839</v>
      </c>
      <c r="AD3505">
        <v>2022</v>
      </c>
    </row>
    <row r="3506" spans="1:30" x14ac:dyDescent="0.25">
      <c r="A3506" t="s">
        <v>18</v>
      </c>
      <c r="B3506" t="s">
        <v>40</v>
      </c>
      <c r="C3506" t="s">
        <v>41</v>
      </c>
      <c r="D3506" t="s">
        <v>42</v>
      </c>
      <c r="E3506" t="s">
        <v>133</v>
      </c>
      <c r="F3506" t="s">
        <v>27</v>
      </c>
      <c r="G3506">
        <v>15215045702</v>
      </c>
      <c r="H3506" t="s">
        <v>341</v>
      </c>
      <c r="I3506" t="s">
        <v>33</v>
      </c>
      <c r="J3506">
        <v>125</v>
      </c>
      <c r="K3506">
        <v>1.5</v>
      </c>
      <c r="L3506">
        <v>1</v>
      </c>
      <c r="M3506">
        <v>125</v>
      </c>
      <c r="N3506">
        <v>1.5</v>
      </c>
      <c r="O3506">
        <v>1</v>
      </c>
      <c r="P3506">
        <v>1.5</v>
      </c>
      <c r="Q3506">
        <v>1.5</v>
      </c>
      <c r="R3506" s="1">
        <v>44718</v>
      </c>
      <c r="S3506" t="str">
        <f t="shared" si="270"/>
        <v>Funyuns - Flaming Hot</v>
      </c>
      <c r="T3506" t="str">
        <f t="shared" si="271"/>
        <v>Food</v>
      </c>
      <c r="U3506" t="str">
        <f>IF(T3506="Cell is Blank - Dis-regard",_xlfn.XLOOKUP(S3506,'Categroy Lookup'!A:A,'Categroy Lookup'!B:B,"Cell is Blank - Dis-regard"),T3506)</f>
        <v>Food</v>
      </c>
      <c r="V3506" t="b">
        <f t="shared" si="273"/>
        <v>1</v>
      </c>
      <c r="W3506">
        <f t="shared" si="272"/>
        <v>1.5</v>
      </c>
      <c r="X3506" s="8">
        <f t="shared" si="274"/>
        <v>1</v>
      </c>
      <c r="Y3506" t="s">
        <v>553</v>
      </c>
      <c r="Z3506" t="s">
        <v>501</v>
      </c>
      <c r="AB3506" t="s">
        <v>681</v>
      </c>
      <c r="AC3506" t="s">
        <v>839</v>
      </c>
      <c r="AD3506">
        <v>2022</v>
      </c>
    </row>
    <row r="3507" spans="1:30" x14ac:dyDescent="0.25">
      <c r="A3507" t="s">
        <v>18</v>
      </c>
      <c r="B3507" t="s">
        <v>40</v>
      </c>
      <c r="C3507" t="s">
        <v>41</v>
      </c>
      <c r="D3507" t="s">
        <v>42</v>
      </c>
      <c r="E3507" t="s">
        <v>276</v>
      </c>
      <c r="F3507" t="s">
        <v>27</v>
      </c>
      <c r="G3507">
        <v>15215045990</v>
      </c>
      <c r="H3507" t="s">
        <v>341</v>
      </c>
      <c r="I3507" t="s">
        <v>33</v>
      </c>
      <c r="J3507">
        <v>120</v>
      </c>
      <c r="K3507">
        <v>1.5</v>
      </c>
      <c r="L3507">
        <v>1</v>
      </c>
      <c r="M3507">
        <v>120</v>
      </c>
      <c r="N3507">
        <v>1.5</v>
      </c>
      <c r="O3507">
        <v>1</v>
      </c>
      <c r="P3507">
        <v>1.5</v>
      </c>
      <c r="Q3507">
        <v>1.5</v>
      </c>
      <c r="R3507" s="1">
        <v>44718</v>
      </c>
      <c r="S3507" t="str">
        <f t="shared" si="270"/>
        <v>Cheetos Puffs</v>
      </c>
      <c r="T3507" t="str">
        <f t="shared" si="271"/>
        <v>Food</v>
      </c>
      <c r="U3507" t="str">
        <f>IF(T3507="Cell is Blank - Dis-regard",_xlfn.XLOOKUP(S3507,'Categroy Lookup'!A:A,'Categroy Lookup'!B:B,"Cell is Blank - Dis-regard"),T3507)</f>
        <v>Food</v>
      </c>
      <c r="V3507" t="b">
        <f t="shared" si="273"/>
        <v>1</v>
      </c>
      <c r="W3507">
        <f t="shared" si="272"/>
        <v>1.5</v>
      </c>
      <c r="X3507" s="8">
        <f t="shared" si="274"/>
        <v>1</v>
      </c>
      <c r="Y3507" t="s">
        <v>276</v>
      </c>
      <c r="AB3507" t="s">
        <v>681</v>
      </c>
      <c r="AC3507" t="s">
        <v>839</v>
      </c>
      <c r="AD3507">
        <v>2022</v>
      </c>
    </row>
    <row r="3508" spans="1:30" x14ac:dyDescent="0.25">
      <c r="A3508" t="s">
        <v>18</v>
      </c>
      <c r="B3508" t="s">
        <v>40</v>
      </c>
      <c r="C3508" t="s">
        <v>41</v>
      </c>
      <c r="D3508" t="s">
        <v>42</v>
      </c>
      <c r="E3508" t="s">
        <v>93</v>
      </c>
      <c r="F3508" t="s">
        <v>23</v>
      </c>
      <c r="G3508">
        <v>15215116651</v>
      </c>
      <c r="H3508" t="s">
        <v>341</v>
      </c>
      <c r="I3508" t="s">
        <v>33</v>
      </c>
      <c r="J3508">
        <v>141</v>
      </c>
      <c r="K3508">
        <v>1.5</v>
      </c>
      <c r="L3508">
        <v>1</v>
      </c>
      <c r="M3508">
        <v>141</v>
      </c>
      <c r="N3508">
        <v>1.5</v>
      </c>
      <c r="O3508">
        <v>1</v>
      </c>
      <c r="P3508">
        <v>1.5</v>
      </c>
      <c r="Q3508">
        <v>1.5</v>
      </c>
      <c r="R3508" s="1">
        <v>44718</v>
      </c>
      <c r="S3508" t="str">
        <f t="shared" si="270"/>
        <v>Coca Cola - Zero Sugar</v>
      </c>
      <c r="T3508" t="str">
        <f t="shared" si="271"/>
        <v>Carbonated</v>
      </c>
      <c r="U3508" t="str">
        <f>IF(T3508="Cell is Blank - Dis-regard",_xlfn.XLOOKUP(S3508,'Categroy Lookup'!A:A,'Categroy Lookup'!B:B,"Cell is Blank - Dis-regard"),T3508)</f>
        <v>Carbonated</v>
      </c>
      <c r="V3508" t="b">
        <f t="shared" si="273"/>
        <v>1</v>
      </c>
      <c r="W3508">
        <f t="shared" si="272"/>
        <v>1.5</v>
      </c>
      <c r="X3508" s="8">
        <f t="shared" si="274"/>
        <v>1</v>
      </c>
      <c r="Y3508" t="s">
        <v>524</v>
      </c>
      <c r="Z3508" t="s">
        <v>525</v>
      </c>
      <c r="AB3508" t="s">
        <v>681</v>
      </c>
      <c r="AC3508" t="s">
        <v>839</v>
      </c>
      <c r="AD3508">
        <v>2022</v>
      </c>
    </row>
    <row r="3509" spans="1:30" x14ac:dyDescent="0.25">
      <c r="A3509" t="s">
        <v>18</v>
      </c>
      <c r="B3509" t="s">
        <v>40</v>
      </c>
      <c r="C3509" t="s">
        <v>41</v>
      </c>
      <c r="D3509" t="s">
        <v>42</v>
      </c>
      <c r="E3509" t="s">
        <v>342</v>
      </c>
      <c r="F3509" t="s">
        <v>27</v>
      </c>
      <c r="G3509">
        <v>15215488028</v>
      </c>
      <c r="H3509" t="s">
        <v>343</v>
      </c>
      <c r="I3509" t="s">
        <v>33</v>
      </c>
      <c r="J3509">
        <v>132</v>
      </c>
      <c r="K3509">
        <v>1.5</v>
      </c>
      <c r="L3509">
        <v>1</v>
      </c>
      <c r="M3509">
        <v>132</v>
      </c>
      <c r="N3509">
        <v>1.5</v>
      </c>
      <c r="O3509">
        <v>1</v>
      </c>
      <c r="P3509">
        <v>1.5</v>
      </c>
      <c r="Q3509">
        <v>1.5</v>
      </c>
      <c r="R3509" s="1">
        <v>44718</v>
      </c>
      <c r="S3509" t="str">
        <f t="shared" si="270"/>
        <v>Nature's Bakery Fig Bar - Blueberry</v>
      </c>
      <c r="T3509" t="str">
        <f t="shared" si="271"/>
        <v>Food</v>
      </c>
      <c r="U3509" t="str">
        <f>IF(T3509="Cell is Blank - Dis-regard",_xlfn.XLOOKUP(S3509,'Categroy Lookup'!A:A,'Categroy Lookup'!B:B,"Cell is Blank - Dis-regard"),T3509)</f>
        <v>Food</v>
      </c>
      <c r="V3509" t="b">
        <f t="shared" si="273"/>
        <v>1</v>
      </c>
      <c r="W3509">
        <f t="shared" si="272"/>
        <v>1.5</v>
      </c>
      <c r="X3509" s="8">
        <f t="shared" si="274"/>
        <v>1</v>
      </c>
      <c r="Y3509" t="s">
        <v>637</v>
      </c>
      <c r="Z3509" t="s">
        <v>539</v>
      </c>
      <c r="AB3509" t="s">
        <v>683</v>
      </c>
      <c r="AC3509" t="s">
        <v>840</v>
      </c>
      <c r="AD3509">
        <v>2022</v>
      </c>
    </row>
    <row r="3510" spans="1:30" x14ac:dyDescent="0.25">
      <c r="A3510" t="s">
        <v>18</v>
      </c>
      <c r="B3510" t="s">
        <v>40</v>
      </c>
      <c r="C3510" t="s">
        <v>41</v>
      </c>
      <c r="D3510" t="s">
        <v>42</v>
      </c>
      <c r="E3510" t="s">
        <v>133</v>
      </c>
      <c r="F3510" t="s">
        <v>27</v>
      </c>
      <c r="G3510">
        <v>15215490149</v>
      </c>
      <c r="H3510" t="s">
        <v>343</v>
      </c>
      <c r="I3510" t="s">
        <v>33</v>
      </c>
      <c r="J3510">
        <v>110</v>
      </c>
      <c r="K3510">
        <v>1.5</v>
      </c>
      <c r="L3510">
        <v>1</v>
      </c>
      <c r="M3510">
        <v>110</v>
      </c>
      <c r="N3510">
        <v>1.5</v>
      </c>
      <c r="O3510">
        <v>1</v>
      </c>
      <c r="P3510">
        <v>1.5</v>
      </c>
      <c r="Q3510">
        <v>1.5</v>
      </c>
      <c r="R3510" s="1">
        <v>44718</v>
      </c>
      <c r="S3510" t="str">
        <f t="shared" si="270"/>
        <v>Funyuns - Flaming Hot</v>
      </c>
      <c r="T3510" t="str">
        <f t="shared" si="271"/>
        <v>Food</v>
      </c>
      <c r="U3510" t="str">
        <f>IF(T3510="Cell is Blank - Dis-regard",_xlfn.XLOOKUP(S3510,'Categroy Lookup'!A:A,'Categroy Lookup'!B:B,"Cell is Blank - Dis-regard"),T3510)</f>
        <v>Food</v>
      </c>
      <c r="V3510" t="b">
        <f t="shared" si="273"/>
        <v>1</v>
      </c>
      <c r="W3510">
        <f t="shared" si="272"/>
        <v>1.5</v>
      </c>
      <c r="X3510" s="8">
        <f t="shared" si="274"/>
        <v>1</v>
      </c>
      <c r="Y3510" t="s">
        <v>553</v>
      </c>
      <c r="Z3510" t="s">
        <v>501</v>
      </c>
      <c r="AB3510" t="s">
        <v>683</v>
      </c>
      <c r="AC3510" t="s">
        <v>840</v>
      </c>
      <c r="AD3510">
        <v>2022</v>
      </c>
    </row>
    <row r="3511" spans="1:30" x14ac:dyDescent="0.25">
      <c r="A3511" t="s">
        <v>18</v>
      </c>
      <c r="B3511" t="s">
        <v>40</v>
      </c>
      <c r="C3511" t="s">
        <v>41</v>
      </c>
      <c r="D3511" t="s">
        <v>42</v>
      </c>
      <c r="E3511" t="s">
        <v>94</v>
      </c>
      <c r="F3511" t="s">
        <v>23</v>
      </c>
      <c r="G3511">
        <v>15215977125</v>
      </c>
      <c r="H3511" t="s">
        <v>343</v>
      </c>
      <c r="I3511" t="s">
        <v>25</v>
      </c>
      <c r="J3511">
        <v>148</v>
      </c>
      <c r="K3511">
        <v>3.5</v>
      </c>
      <c r="L3511">
        <v>1</v>
      </c>
      <c r="M3511">
        <v>148</v>
      </c>
      <c r="N3511">
        <v>3.5</v>
      </c>
      <c r="O3511">
        <v>1</v>
      </c>
      <c r="P3511">
        <v>3.5</v>
      </c>
      <c r="Q3511">
        <v>3.5</v>
      </c>
      <c r="R3511" s="1">
        <v>44719</v>
      </c>
      <c r="S3511" t="str">
        <f t="shared" si="270"/>
        <v>Red Bull - Original</v>
      </c>
      <c r="T3511" t="str">
        <f t="shared" si="271"/>
        <v>Carbonated</v>
      </c>
      <c r="U3511" t="str">
        <f>IF(T3511="Cell is Blank - Dis-regard",_xlfn.XLOOKUP(S3511,'Categroy Lookup'!A:A,'Categroy Lookup'!B:B,"Cell is Blank - Dis-regard"),T3511)</f>
        <v>Carbonated</v>
      </c>
      <c r="V3511" t="b">
        <f t="shared" si="273"/>
        <v>1</v>
      </c>
      <c r="W3511">
        <f t="shared" si="272"/>
        <v>3.5</v>
      </c>
      <c r="X3511" s="8">
        <f t="shared" si="274"/>
        <v>2.3333333333333335</v>
      </c>
      <c r="Y3511" t="s">
        <v>466</v>
      </c>
      <c r="Z3511" t="s">
        <v>512</v>
      </c>
      <c r="AB3511" t="s">
        <v>683</v>
      </c>
      <c r="AC3511" t="s">
        <v>840</v>
      </c>
      <c r="AD3511">
        <v>2022</v>
      </c>
    </row>
    <row r="3512" spans="1:30" x14ac:dyDescent="0.25">
      <c r="A3512" t="s">
        <v>18</v>
      </c>
      <c r="B3512" t="s">
        <v>36</v>
      </c>
      <c r="C3512" t="s">
        <v>37</v>
      </c>
      <c r="D3512" t="s">
        <v>38</v>
      </c>
      <c r="E3512" t="s">
        <v>69</v>
      </c>
      <c r="F3512" t="s">
        <v>27</v>
      </c>
      <c r="G3512">
        <v>15216383700</v>
      </c>
      <c r="H3512" t="s">
        <v>343</v>
      </c>
      <c r="I3512" t="s">
        <v>33</v>
      </c>
      <c r="J3512">
        <v>111</v>
      </c>
      <c r="K3512">
        <v>1.5</v>
      </c>
      <c r="L3512">
        <v>1</v>
      </c>
      <c r="M3512">
        <v>111</v>
      </c>
      <c r="N3512">
        <v>1.5</v>
      </c>
      <c r="O3512">
        <v>1</v>
      </c>
      <c r="P3512">
        <v>1.5</v>
      </c>
      <c r="Q3512">
        <v>1.5</v>
      </c>
      <c r="R3512" s="1">
        <v>44719</v>
      </c>
      <c r="S3512" t="str">
        <f t="shared" si="270"/>
        <v>SunChips Multigrain - Salsa</v>
      </c>
      <c r="T3512" t="str">
        <f t="shared" si="271"/>
        <v>Food</v>
      </c>
      <c r="U3512" t="str">
        <f>IF(T3512="Cell is Blank - Dis-regard",_xlfn.XLOOKUP(S3512,'Categroy Lookup'!A:A,'Categroy Lookup'!B:B,"Cell is Blank - Dis-regard"),T3512)</f>
        <v>Food</v>
      </c>
      <c r="V3512" t="b">
        <f t="shared" si="273"/>
        <v>1</v>
      </c>
      <c r="W3512">
        <f t="shared" si="272"/>
        <v>1.5</v>
      </c>
      <c r="X3512" s="8">
        <f t="shared" si="274"/>
        <v>1</v>
      </c>
      <c r="Y3512" t="s">
        <v>502</v>
      </c>
      <c r="Z3512" t="s">
        <v>503</v>
      </c>
      <c r="AB3512" t="s">
        <v>683</v>
      </c>
      <c r="AC3512" t="s">
        <v>840</v>
      </c>
      <c r="AD3512">
        <v>2022</v>
      </c>
    </row>
    <row r="3513" spans="1:30" x14ac:dyDescent="0.25">
      <c r="A3513" t="s">
        <v>18</v>
      </c>
      <c r="B3513" t="s">
        <v>197</v>
      </c>
      <c r="C3513" t="s">
        <v>198</v>
      </c>
      <c r="D3513" t="s">
        <v>199</v>
      </c>
      <c r="E3513" t="s">
        <v>160</v>
      </c>
      <c r="F3513" t="s">
        <v>27</v>
      </c>
      <c r="G3513">
        <v>15216710657</v>
      </c>
      <c r="H3513" t="s">
        <v>343</v>
      </c>
      <c r="I3513" t="s">
        <v>33</v>
      </c>
      <c r="J3513">
        <v>135</v>
      </c>
      <c r="K3513">
        <v>2</v>
      </c>
      <c r="L3513">
        <v>1</v>
      </c>
      <c r="M3513">
        <v>135</v>
      </c>
      <c r="N3513">
        <v>2</v>
      </c>
      <c r="O3513">
        <v>1</v>
      </c>
      <c r="P3513">
        <v>2</v>
      </c>
      <c r="Q3513">
        <v>2</v>
      </c>
      <c r="R3513" s="1">
        <v>44719</v>
      </c>
      <c r="S3513" t="str">
        <f t="shared" si="270"/>
        <v>RXBAR - Protein Bar - Peanut Butter</v>
      </c>
      <c r="T3513" t="str">
        <f t="shared" si="271"/>
        <v>Food</v>
      </c>
      <c r="U3513" t="str">
        <f>IF(T3513="Cell is Blank - Dis-regard",_xlfn.XLOOKUP(S3513,'Categroy Lookup'!A:A,'Categroy Lookup'!B:B,"Cell is Blank - Dis-regard"),T3513)</f>
        <v>Food</v>
      </c>
      <c r="V3513" t="b">
        <f t="shared" si="273"/>
        <v>1</v>
      </c>
      <c r="W3513">
        <f t="shared" si="272"/>
        <v>2</v>
      </c>
      <c r="X3513" s="8">
        <f t="shared" si="274"/>
        <v>1.3333333333333333</v>
      </c>
      <c r="Y3513" t="s">
        <v>561</v>
      </c>
      <c r="Z3513" t="s">
        <v>562</v>
      </c>
      <c r="AA3513" t="s">
        <v>563</v>
      </c>
      <c r="AB3513" t="s">
        <v>683</v>
      </c>
      <c r="AC3513" t="s">
        <v>840</v>
      </c>
      <c r="AD3513">
        <v>2022</v>
      </c>
    </row>
    <row r="3514" spans="1:30" x14ac:dyDescent="0.25">
      <c r="A3514" t="s">
        <v>18</v>
      </c>
      <c r="B3514" t="s">
        <v>197</v>
      </c>
      <c r="C3514" t="s">
        <v>198</v>
      </c>
      <c r="D3514" t="s">
        <v>199</v>
      </c>
      <c r="E3514" t="s">
        <v>78</v>
      </c>
      <c r="F3514" t="s">
        <v>55</v>
      </c>
      <c r="G3514">
        <v>15216852842</v>
      </c>
      <c r="H3514" t="s">
        <v>343</v>
      </c>
      <c r="I3514" t="s">
        <v>33</v>
      </c>
      <c r="J3514">
        <v>147</v>
      </c>
      <c r="K3514">
        <v>2.5</v>
      </c>
      <c r="L3514">
        <v>1</v>
      </c>
      <c r="M3514">
        <v>147</v>
      </c>
      <c r="N3514">
        <v>2.5</v>
      </c>
      <c r="O3514">
        <v>1</v>
      </c>
      <c r="P3514">
        <v>2.5</v>
      </c>
      <c r="Q3514">
        <v>2.5</v>
      </c>
      <c r="R3514" s="1">
        <v>44719</v>
      </c>
      <c r="S3514" t="str">
        <f t="shared" si="270"/>
        <v>BodyArmor LYTE  - Peach Mango</v>
      </c>
      <c r="T3514" t="str">
        <f t="shared" si="271"/>
        <v>Water</v>
      </c>
      <c r="U3514" t="str">
        <f>IF(T3514="Cell is Blank - Dis-regard",_xlfn.XLOOKUP(S3514,'Categroy Lookup'!A:A,'Categroy Lookup'!B:B,"Cell is Blank - Dis-regard"),T3514)</f>
        <v>Water</v>
      </c>
      <c r="V3514" t="b">
        <f t="shared" si="273"/>
        <v>1</v>
      </c>
      <c r="W3514">
        <f t="shared" si="272"/>
        <v>2.5</v>
      </c>
      <c r="X3514" s="8">
        <f t="shared" si="274"/>
        <v>1.6666666666666667</v>
      </c>
      <c r="Y3514" t="s">
        <v>513</v>
      </c>
      <c r="Z3514" t="s">
        <v>514</v>
      </c>
      <c r="AB3514" t="s">
        <v>683</v>
      </c>
      <c r="AC3514" t="s">
        <v>840</v>
      </c>
      <c r="AD3514">
        <v>2022</v>
      </c>
    </row>
    <row r="3515" spans="1:30" x14ac:dyDescent="0.25">
      <c r="A3515" t="s">
        <v>18</v>
      </c>
      <c r="B3515" t="s">
        <v>36</v>
      </c>
      <c r="C3515" t="s">
        <v>37</v>
      </c>
      <c r="D3515" t="s">
        <v>38</v>
      </c>
      <c r="E3515" t="s">
        <v>49</v>
      </c>
      <c r="F3515" t="s">
        <v>27</v>
      </c>
      <c r="G3515">
        <v>15217356326</v>
      </c>
      <c r="H3515" t="s">
        <v>343</v>
      </c>
      <c r="I3515" t="s">
        <v>33</v>
      </c>
      <c r="J3515">
        <v>138</v>
      </c>
      <c r="K3515">
        <v>2</v>
      </c>
      <c r="L3515">
        <v>1</v>
      </c>
      <c r="M3515">
        <v>138</v>
      </c>
      <c r="N3515">
        <v>2</v>
      </c>
      <c r="O3515">
        <v>1</v>
      </c>
      <c r="P3515">
        <v>2</v>
      </c>
      <c r="Q3515">
        <v>2</v>
      </c>
      <c r="R3515" s="1">
        <v>44719</v>
      </c>
      <c r="S3515" t="str">
        <f t="shared" si="270"/>
        <v>Wonderful Pistachios - Variety</v>
      </c>
      <c r="T3515" t="str">
        <f t="shared" si="271"/>
        <v>Food</v>
      </c>
      <c r="U3515" t="str">
        <f>IF(T3515="Cell is Blank - Dis-regard",_xlfn.XLOOKUP(S3515,'Categroy Lookup'!A:A,'Categroy Lookup'!B:B,"Cell is Blank - Dis-regard"),T3515)</f>
        <v>Food</v>
      </c>
      <c r="V3515" t="b">
        <f t="shared" si="273"/>
        <v>1</v>
      </c>
      <c r="W3515">
        <f t="shared" si="272"/>
        <v>2</v>
      </c>
      <c r="X3515" s="8">
        <f t="shared" si="274"/>
        <v>1.3333333333333333</v>
      </c>
      <c r="Y3515" t="s">
        <v>484</v>
      </c>
      <c r="Z3515" t="s">
        <v>485</v>
      </c>
      <c r="AB3515" t="s">
        <v>683</v>
      </c>
      <c r="AC3515" t="s">
        <v>840</v>
      </c>
      <c r="AD3515">
        <v>2022</v>
      </c>
    </row>
    <row r="3516" spans="1:30" x14ac:dyDescent="0.25">
      <c r="A3516" t="s">
        <v>18</v>
      </c>
      <c r="B3516" t="s">
        <v>197</v>
      </c>
      <c r="C3516" t="s">
        <v>198</v>
      </c>
      <c r="D3516" t="s">
        <v>199</v>
      </c>
      <c r="E3516" t="s">
        <v>72</v>
      </c>
      <c r="F3516" t="s">
        <v>55</v>
      </c>
      <c r="G3516">
        <v>15217916215</v>
      </c>
      <c r="H3516" t="s">
        <v>343</v>
      </c>
      <c r="I3516" t="s">
        <v>25</v>
      </c>
      <c r="J3516">
        <v>144</v>
      </c>
      <c r="K3516">
        <v>1.5</v>
      </c>
      <c r="L3516">
        <v>1</v>
      </c>
      <c r="M3516">
        <v>144</v>
      </c>
      <c r="N3516">
        <v>1.5</v>
      </c>
      <c r="O3516">
        <v>1</v>
      </c>
      <c r="P3516">
        <v>1.5</v>
      </c>
      <c r="Q3516">
        <v>3.5</v>
      </c>
      <c r="R3516" s="1">
        <v>44719</v>
      </c>
      <c r="S3516" t="str">
        <f t="shared" si="270"/>
        <v>Poland Springs Water</v>
      </c>
      <c r="T3516" t="str">
        <f t="shared" si="271"/>
        <v>Water</v>
      </c>
      <c r="U3516" t="str">
        <f>IF(T3516="Cell is Blank - Dis-regard",_xlfn.XLOOKUP(S3516,'Categroy Lookup'!A:A,'Categroy Lookup'!B:B,"Cell is Blank - Dis-regard"),T3516)</f>
        <v>Water</v>
      </c>
      <c r="V3516" t="b">
        <f t="shared" si="273"/>
        <v>1</v>
      </c>
      <c r="W3516">
        <f t="shared" si="272"/>
        <v>1.5</v>
      </c>
      <c r="X3516" s="8">
        <f t="shared" si="274"/>
        <v>1</v>
      </c>
      <c r="Y3516" t="s">
        <v>72</v>
      </c>
      <c r="AB3516" t="s">
        <v>683</v>
      </c>
      <c r="AC3516" t="s">
        <v>840</v>
      </c>
      <c r="AD3516">
        <v>2022</v>
      </c>
    </row>
    <row r="3517" spans="1:30" x14ac:dyDescent="0.25">
      <c r="A3517" t="s">
        <v>18</v>
      </c>
      <c r="B3517" t="s">
        <v>197</v>
      </c>
      <c r="C3517" t="s">
        <v>198</v>
      </c>
      <c r="D3517" t="s">
        <v>199</v>
      </c>
      <c r="E3517" t="s">
        <v>49</v>
      </c>
      <c r="F3517" t="s">
        <v>27</v>
      </c>
      <c r="G3517">
        <v>15217916215</v>
      </c>
      <c r="H3517" t="s">
        <v>343</v>
      </c>
      <c r="I3517" t="s">
        <v>25</v>
      </c>
      <c r="J3517">
        <v>134</v>
      </c>
      <c r="K3517">
        <v>2</v>
      </c>
      <c r="L3517">
        <v>1</v>
      </c>
      <c r="M3517">
        <v>134</v>
      </c>
      <c r="N3517">
        <v>2</v>
      </c>
      <c r="O3517">
        <v>1</v>
      </c>
      <c r="P3517">
        <v>2</v>
      </c>
      <c r="Q3517">
        <v>3.5</v>
      </c>
      <c r="R3517" s="1">
        <v>44719</v>
      </c>
      <c r="S3517" t="str">
        <f t="shared" si="270"/>
        <v>Wonderful Pistachios - Variety</v>
      </c>
      <c r="T3517" t="str">
        <f t="shared" si="271"/>
        <v>Food</v>
      </c>
      <c r="U3517" t="str">
        <f>IF(T3517="Cell is Blank - Dis-regard",_xlfn.XLOOKUP(S3517,'Categroy Lookup'!A:A,'Categroy Lookup'!B:B,"Cell is Blank - Dis-regard"),T3517)</f>
        <v>Food</v>
      </c>
      <c r="V3517" t="b">
        <f t="shared" si="273"/>
        <v>1</v>
      </c>
      <c r="W3517">
        <f t="shared" si="272"/>
        <v>2</v>
      </c>
      <c r="X3517" s="8">
        <f t="shared" si="274"/>
        <v>1.3333333333333333</v>
      </c>
      <c r="Y3517" t="s">
        <v>484</v>
      </c>
      <c r="Z3517" t="s">
        <v>485</v>
      </c>
      <c r="AB3517" t="s">
        <v>683</v>
      </c>
      <c r="AC3517" t="s">
        <v>840</v>
      </c>
      <c r="AD3517">
        <v>2022</v>
      </c>
    </row>
    <row r="3518" spans="1:30" x14ac:dyDescent="0.25">
      <c r="A3518" t="s">
        <v>18</v>
      </c>
      <c r="B3518" t="s">
        <v>40</v>
      </c>
      <c r="C3518" t="s">
        <v>41</v>
      </c>
      <c r="D3518" t="s">
        <v>42</v>
      </c>
      <c r="E3518" t="s">
        <v>48</v>
      </c>
      <c r="F3518" t="s">
        <v>27</v>
      </c>
      <c r="G3518">
        <v>15218013057</v>
      </c>
      <c r="H3518" t="s">
        <v>343</v>
      </c>
      <c r="I3518" t="s">
        <v>33</v>
      </c>
      <c r="J3518">
        <v>139</v>
      </c>
      <c r="K3518">
        <v>2.5</v>
      </c>
      <c r="L3518">
        <v>1</v>
      </c>
      <c r="M3518">
        <v>139</v>
      </c>
      <c r="N3518">
        <v>2.5</v>
      </c>
      <c r="O3518">
        <v>1</v>
      </c>
      <c r="P3518">
        <v>2.5</v>
      </c>
      <c r="Q3518">
        <v>2.5</v>
      </c>
      <c r="R3518" s="1">
        <v>44719</v>
      </c>
      <c r="S3518" t="str">
        <f t="shared" si="270"/>
        <v>KitKat - Crisp Wafers</v>
      </c>
      <c r="T3518" t="str">
        <f t="shared" si="271"/>
        <v>Food</v>
      </c>
      <c r="U3518" t="str">
        <f>IF(T3518="Cell is Blank - Dis-regard",_xlfn.XLOOKUP(S3518,'Categroy Lookup'!A:A,'Categroy Lookup'!B:B,"Cell is Blank - Dis-regard"),T3518)</f>
        <v>Food</v>
      </c>
      <c r="V3518" t="b">
        <f t="shared" si="273"/>
        <v>1</v>
      </c>
      <c r="W3518">
        <f t="shared" si="272"/>
        <v>2.5</v>
      </c>
      <c r="X3518" s="8">
        <f t="shared" si="274"/>
        <v>1.6666666666666667</v>
      </c>
      <c r="Y3518" t="s">
        <v>482</v>
      </c>
      <c r="Z3518" t="s">
        <v>483</v>
      </c>
      <c r="AB3518" t="s">
        <v>683</v>
      </c>
      <c r="AC3518" t="s">
        <v>840</v>
      </c>
      <c r="AD3518">
        <v>2022</v>
      </c>
    </row>
    <row r="3519" spans="1:30" x14ac:dyDescent="0.25">
      <c r="A3519" t="s">
        <v>18</v>
      </c>
      <c r="B3519" t="s">
        <v>197</v>
      </c>
      <c r="C3519" t="s">
        <v>198</v>
      </c>
      <c r="D3519" t="s">
        <v>199</v>
      </c>
      <c r="E3519" t="s">
        <v>334</v>
      </c>
      <c r="G3519">
        <v>15218181557</v>
      </c>
      <c r="H3519" t="s">
        <v>343</v>
      </c>
      <c r="I3519" t="s">
        <v>25</v>
      </c>
      <c r="J3519">
        <v>146</v>
      </c>
      <c r="K3519">
        <v>3.5</v>
      </c>
      <c r="L3519">
        <v>1</v>
      </c>
      <c r="M3519">
        <v>146</v>
      </c>
      <c r="N3519">
        <v>3.5</v>
      </c>
      <c r="O3519">
        <v>1</v>
      </c>
      <c r="P3519">
        <v>3.5</v>
      </c>
      <c r="Q3519">
        <v>3.5</v>
      </c>
      <c r="R3519" s="1">
        <v>44719</v>
      </c>
      <c r="S3519" t="str">
        <f t="shared" si="270"/>
        <v>Starbucks Doubleshot Energy - Coffee</v>
      </c>
      <c r="T3519" t="str">
        <f t="shared" si="271"/>
        <v>Cell is Blank - Dis-regard</v>
      </c>
      <c r="U3519" t="str">
        <f>IF(T3519="Cell is Blank - Dis-regard",_xlfn.XLOOKUP(S3519,'Categroy Lookup'!A:A,'Categroy Lookup'!B:B,"Cell is Blank - Dis-regard"),T3519)</f>
        <v>Non-Carbonated</v>
      </c>
      <c r="V3519" t="b">
        <f t="shared" si="273"/>
        <v>1</v>
      </c>
      <c r="W3519">
        <f t="shared" si="272"/>
        <v>3.5</v>
      </c>
      <c r="X3519" s="8">
        <f t="shared" si="274"/>
        <v>2.3333333333333335</v>
      </c>
      <c r="Y3519" t="s">
        <v>572</v>
      </c>
      <c r="Z3519" t="s">
        <v>636</v>
      </c>
      <c r="AB3519" t="s">
        <v>683</v>
      </c>
      <c r="AC3519" t="s">
        <v>840</v>
      </c>
      <c r="AD3519">
        <v>2022</v>
      </c>
    </row>
    <row r="3520" spans="1:30" x14ac:dyDescent="0.25">
      <c r="A3520" t="s">
        <v>18</v>
      </c>
      <c r="B3520" t="s">
        <v>28</v>
      </c>
      <c r="C3520" t="s">
        <v>20</v>
      </c>
      <c r="D3520" t="s">
        <v>29</v>
      </c>
      <c r="E3520" t="s">
        <v>62</v>
      </c>
      <c r="F3520" t="s">
        <v>27</v>
      </c>
      <c r="G3520">
        <v>15218138631</v>
      </c>
      <c r="H3520" t="s">
        <v>343</v>
      </c>
      <c r="I3520" t="s">
        <v>25</v>
      </c>
      <c r="J3520">
        <v>137</v>
      </c>
      <c r="K3520">
        <v>2</v>
      </c>
      <c r="L3520">
        <v>1</v>
      </c>
      <c r="M3520">
        <v>137</v>
      </c>
      <c r="N3520">
        <v>2</v>
      </c>
      <c r="O3520">
        <v>1</v>
      </c>
      <c r="P3520">
        <v>2</v>
      </c>
      <c r="Q3520">
        <v>2</v>
      </c>
      <c r="R3520" s="1">
        <v>44719</v>
      </c>
      <c r="S3520" t="str">
        <f t="shared" si="270"/>
        <v>Robert Irvine's - Fit Crunch -  Chocolate Pea</v>
      </c>
      <c r="T3520" t="str">
        <f t="shared" si="271"/>
        <v>Food</v>
      </c>
      <c r="U3520" t="str">
        <f>IF(T3520="Cell is Blank - Dis-regard",_xlfn.XLOOKUP(S3520,'Categroy Lookup'!A:A,'Categroy Lookup'!B:B,"Cell is Blank - Dis-regard"),T3520)</f>
        <v>Food</v>
      </c>
      <c r="V3520" t="b">
        <f t="shared" si="273"/>
        <v>1</v>
      </c>
      <c r="W3520">
        <f t="shared" si="272"/>
        <v>2</v>
      </c>
      <c r="X3520" s="8">
        <f t="shared" si="274"/>
        <v>1.3333333333333333</v>
      </c>
      <c r="Y3520" t="s">
        <v>495</v>
      </c>
      <c r="Z3520" t="s">
        <v>496</v>
      </c>
      <c r="AA3520" t="s">
        <v>497</v>
      </c>
      <c r="AB3520" t="s">
        <v>683</v>
      </c>
      <c r="AC3520" t="s">
        <v>840</v>
      </c>
      <c r="AD3520">
        <v>2022</v>
      </c>
    </row>
    <row r="3521" spans="1:30" x14ac:dyDescent="0.25">
      <c r="A3521" t="s">
        <v>18</v>
      </c>
      <c r="B3521" t="s">
        <v>197</v>
      </c>
      <c r="C3521" t="s">
        <v>198</v>
      </c>
      <c r="D3521" t="s">
        <v>199</v>
      </c>
      <c r="E3521" t="s">
        <v>304</v>
      </c>
      <c r="F3521" t="s">
        <v>27</v>
      </c>
      <c r="G3521">
        <v>15218150870</v>
      </c>
      <c r="H3521" t="s">
        <v>343</v>
      </c>
      <c r="I3521" t="s">
        <v>25</v>
      </c>
      <c r="J3521">
        <v>122</v>
      </c>
      <c r="K3521">
        <v>1.25</v>
      </c>
      <c r="L3521">
        <v>1</v>
      </c>
      <c r="M3521">
        <v>122</v>
      </c>
      <c r="N3521">
        <v>1.25</v>
      </c>
      <c r="O3521">
        <v>1</v>
      </c>
      <c r="P3521">
        <v>1.25</v>
      </c>
      <c r="Q3521">
        <v>1.25</v>
      </c>
      <c r="R3521" s="1">
        <v>44719</v>
      </c>
      <c r="S3521" t="str">
        <f t="shared" si="270"/>
        <v>Goldfish Baked - Cheddar</v>
      </c>
      <c r="T3521" t="str">
        <f t="shared" si="271"/>
        <v>Food</v>
      </c>
      <c r="U3521" t="str">
        <f>IF(T3521="Cell is Blank - Dis-regard",_xlfn.XLOOKUP(S3521,'Categroy Lookup'!A:A,'Categroy Lookup'!B:B,"Cell is Blank - Dis-regard"),T3521)</f>
        <v>Food</v>
      </c>
      <c r="V3521" t="b">
        <f t="shared" si="273"/>
        <v>1</v>
      </c>
      <c r="W3521">
        <f t="shared" si="272"/>
        <v>1.25</v>
      </c>
      <c r="X3521" s="8">
        <f t="shared" si="274"/>
        <v>0.83333333333333337</v>
      </c>
      <c r="Y3521" t="s">
        <v>628</v>
      </c>
      <c r="Z3521" t="s">
        <v>629</v>
      </c>
      <c r="AB3521" t="s">
        <v>683</v>
      </c>
      <c r="AC3521" t="s">
        <v>840</v>
      </c>
      <c r="AD3521">
        <v>2022</v>
      </c>
    </row>
    <row r="3522" spans="1:30" x14ac:dyDescent="0.25">
      <c r="A3522" t="s">
        <v>18</v>
      </c>
      <c r="B3522" t="s">
        <v>36</v>
      </c>
      <c r="C3522" t="s">
        <v>37</v>
      </c>
      <c r="D3522" t="s">
        <v>38</v>
      </c>
      <c r="E3522" t="s">
        <v>98</v>
      </c>
      <c r="F3522" t="s">
        <v>27</v>
      </c>
      <c r="G3522">
        <v>15218263660</v>
      </c>
      <c r="H3522" t="s">
        <v>343</v>
      </c>
      <c r="I3522" t="s">
        <v>33</v>
      </c>
      <c r="J3522">
        <v>124</v>
      </c>
      <c r="K3522">
        <v>1.5</v>
      </c>
      <c r="L3522">
        <v>1</v>
      </c>
      <c r="M3522">
        <v>124</v>
      </c>
      <c r="N3522">
        <v>1.5</v>
      </c>
      <c r="O3522">
        <v>1</v>
      </c>
      <c r="P3522">
        <v>1.5</v>
      </c>
      <c r="Q3522">
        <v>1.5</v>
      </c>
      <c r="R3522" s="1">
        <v>44719</v>
      </c>
      <c r="S3522" t="str">
        <f t="shared" ref="S3522:S3585" si="275">IF(E3522="","Cell is Blank - Dis-regard",E3522)</f>
        <v>CheezIt - Original</v>
      </c>
      <c r="T3522" t="str">
        <f t="shared" ref="T3522:T3585" si="276">IF(F3522="","Cell is Blank - Dis-regard",F3522)</f>
        <v>Food</v>
      </c>
      <c r="U3522" t="str">
        <f>IF(T3522="Cell is Blank - Dis-regard",_xlfn.XLOOKUP(S3522,'Categroy Lookup'!A:A,'Categroy Lookup'!B:B,"Cell is Blank - Dis-regard"),T3522)</f>
        <v>Food</v>
      </c>
      <c r="V3522" t="b">
        <f t="shared" si="273"/>
        <v>1</v>
      </c>
      <c r="W3522">
        <f t="shared" ref="W3522:W3585" si="277">IF(V3522="FALSE",K3522,K3522)</f>
        <v>1.5</v>
      </c>
      <c r="X3522" s="8">
        <f t="shared" si="274"/>
        <v>1</v>
      </c>
      <c r="Y3522" t="s">
        <v>528</v>
      </c>
      <c r="Z3522" t="s">
        <v>512</v>
      </c>
      <c r="AB3522" t="s">
        <v>683</v>
      </c>
      <c r="AC3522" t="s">
        <v>840</v>
      </c>
      <c r="AD3522">
        <v>2022</v>
      </c>
    </row>
    <row r="3523" spans="1:30" x14ac:dyDescent="0.25">
      <c r="A3523" t="s">
        <v>18</v>
      </c>
      <c r="B3523" t="s">
        <v>28</v>
      </c>
      <c r="C3523" t="s">
        <v>20</v>
      </c>
      <c r="D3523" t="s">
        <v>29</v>
      </c>
      <c r="E3523" t="s">
        <v>79</v>
      </c>
      <c r="F3523" t="s">
        <v>27</v>
      </c>
      <c r="G3523">
        <v>15218286062</v>
      </c>
      <c r="H3523" t="s">
        <v>343</v>
      </c>
      <c r="I3523" t="s">
        <v>25</v>
      </c>
      <c r="J3523">
        <v>113</v>
      </c>
      <c r="K3523">
        <v>1.5</v>
      </c>
      <c r="L3523">
        <v>1</v>
      </c>
      <c r="M3523">
        <v>113</v>
      </c>
      <c r="N3523">
        <v>1.5</v>
      </c>
      <c r="O3523">
        <v>1</v>
      </c>
      <c r="P3523">
        <v>1.5</v>
      </c>
      <c r="Q3523">
        <v>1.5</v>
      </c>
      <c r="R3523" s="1">
        <v>44719</v>
      </c>
      <c r="S3523" t="str">
        <f t="shared" si="275"/>
        <v>SunChips Multigrain - Harvest Cheddar</v>
      </c>
      <c r="T3523" t="str">
        <f t="shared" si="276"/>
        <v>Food</v>
      </c>
      <c r="U3523" t="str">
        <f>IF(T3523="Cell is Blank - Dis-regard",_xlfn.XLOOKUP(S3523,'Categroy Lookup'!A:A,'Categroy Lookup'!B:B,"Cell is Blank - Dis-regard"),T3523)</f>
        <v>Food</v>
      </c>
      <c r="V3523" t="b">
        <f t="shared" ref="V3523:V3586" si="278">K3523=N3523</f>
        <v>1</v>
      </c>
      <c r="W3523">
        <f t="shared" si="277"/>
        <v>1.5</v>
      </c>
      <c r="X3523" s="8">
        <f t="shared" ref="X3523:X3586" si="279">W3523/1.5</f>
        <v>1</v>
      </c>
      <c r="Y3523" t="s">
        <v>502</v>
      </c>
      <c r="Z3523" t="s">
        <v>515</v>
      </c>
      <c r="AB3523" t="s">
        <v>683</v>
      </c>
      <c r="AC3523" t="s">
        <v>840</v>
      </c>
      <c r="AD3523">
        <v>2022</v>
      </c>
    </row>
    <row r="3524" spans="1:30" x14ac:dyDescent="0.25">
      <c r="A3524" t="s">
        <v>18</v>
      </c>
      <c r="B3524" t="s">
        <v>197</v>
      </c>
      <c r="C3524" t="s">
        <v>198</v>
      </c>
      <c r="D3524" t="s">
        <v>199</v>
      </c>
      <c r="E3524" t="s">
        <v>314</v>
      </c>
      <c r="G3524">
        <v>15218301358</v>
      </c>
      <c r="H3524" t="s">
        <v>343</v>
      </c>
      <c r="I3524" t="s">
        <v>33</v>
      </c>
      <c r="J3524">
        <v>151</v>
      </c>
      <c r="K3524">
        <v>4</v>
      </c>
      <c r="L3524">
        <v>1</v>
      </c>
      <c r="M3524">
        <v>151</v>
      </c>
      <c r="N3524">
        <v>4</v>
      </c>
      <c r="O3524">
        <v>1</v>
      </c>
      <c r="P3524">
        <v>4</v>
      </c>
      <c r="Q3524">
        <v>4</v>
      </c>
      <c r="R3524" s="1">
        <v>44719</v>
      </c>
      <c r="S3524" t="str">
        <f t="shared" si="275"/>
        <v>Mini Chips Ahoy - Go Paks</v>
      </c>
      <c r="T3524" t="str">
        <f t="shared" si="276"/>
        <v>Cell is Blank - Dis-regard</v>
      </c>
      <c r="U3524" t="str">
        <f>IF(T3524="Cell is Blank - Dis-regard",_xlfn.XLOOKUP(S3524,'Categroy Lookup'!A:A,'Categroy Lookup'!B:B,"Cell is Blank - Dis-regard"),T3524)</f>
        <v>Food</v>
      </c>
      <c r="V3524" t="b">
        <f t="shared" si="278"/>
        <v>1</v>
      </c>
      <c r="W3524">
        <f t="shared" si="277"/>
        <v>4</v>
      </c>
      <c r="X3524" s="8">
        <f t="shared" si="279"/>
        <v>2.6666666666666665</v>
      </c>
      <c r="Y3524" t="s">
        <v>631</v>
      </c>
      <c r="Z3524" t="s">
        <v>603</v>
      </c>
      <c r="AB3524" t="s">
        <v>683</v>
      </c>
      <c r="AC3524" t="s">
        <v>840</v>
      </c>
      <c r="AD3524">
        <v>2022</v>
      </c>
    </row>
    <row r="3525" spans="1:30" x14ac:dyDescent="0.25">
      <c r="A3525" t="s">
        <v>18</v>
      </c>
      <c r="B3525" t="s">
        <v>197</v>
      </c>
      <c r="C3525" t="s">
        <v>198</v>
      </c>
      <c r="D3525" t="s">
        <v>199</v>
      </c>
      <c r="E3525" t="s">
        <v>78</v>
      </c>
      <c r="F3525" t="s">
        <v>55</v>
      </c>
      <c r="G3525">
        <v>15218388838</v>
      </c>
      <c r="H3525" t="s">
        <v>343</v>
      </c>
      <c r="I3525" t="s">
        <v>33</v>
      </c>
      <c r="J3525">
        <v>147</v>
      </c>
      <c r="K3525">
        <v>2.5</v>
      </c>
      <c r="L3525">
        <v>1</v>
      </c>
      <c r="M3525">
        <v>147</v>
      </c>
      <c r="N3525">
        <v>2.5</v>
      </c>
      <c r="O3525">
        <v>1</v>
      </c>
      <c r="P3525">
        <v>2.5</v>
      </c>
      <c r="Q3525">
        <v>2.5</v>
      </c>
      <c r="R3525" s="1">
        <v>44719</v>
      </c>
      <c r="S3525" t="str">
        <f t="shared" si="275"/>
        <v>BodyArmor LYTE  - Peach Mango</v>
      </c>
      <c r="T3525" t="str">
        <f t="shared" si="276"/>
        <v>Water</v>
      </c>
      <c r="U3525" t="str">
        <f>IF(T3525="Cell is Blank - Dis-regard",_xlfn.XLOOKUP(S3525,'Categroy Lookup'!A:A,'Categroy Lookup'!B:B,"Cell is Blank - Dis-regard"),T3525)</f>
        <v>Water</v>
      </c>
      <c r="V3525" t="b">
        <f t="shared" si="278"/>
        <v>1</v>
      </c>
      <c r="W3525">
        <f t="shared" si="277"/>
        <v>2.5</v>
      </c>
      <c r="X3525" s="8">
        <f t="shared" si="279"/>
        <v>1.6666666666666667</v>
      </c>
      <c r="Y3525" t="s">
        <v>513</v>
      </c>
      <c r="Z3525" t="s">
        <v>514</v>
      </c>
      <c r="AB3525" t="s">
        <v>683</v>
      </c>
      <c r="AC3525" t="s">
        <v>840</v>
      </c>
      <c r="AD3525">
        <v>2022</v>
      </c>
    </row>
    <row r="3526" spans="1:30" x14ac:dyDescent="0.25">
      <c r="A3526" t="s">
        <v>18</v>
      </c>
      <c r="B3526" t="s">
        <v>197</v>
      </c>
      <c r="C3526" t="s">
        <v>198</v>
      </c>
      <c r="D3526" t="s">
        <v>199</v>
      </c>
      <c r="E3526" t="s">
        <v>315</v>
      </c>
      <c r="G3526">
        <v>15218419299</v>
      </c>
      <c r="H3526" t="s">
        <v>343</v>
      </c>
      <c r="I3526" t="s">
        <v>33</v>
      </c>
      <c r="J3526">
        <v>152</v>
      </c>
      <c r="K3526">
        <v>4</v>
      </c>
      <c r="L3526">
        <v>1</v>
      </c>
      <c r="M3526">
        <v>152</v>
      </c>
      <c r="N3526">
        <v>4</v>
      </c>
      <c r="O3526">
        <v>1</v>
      </c>
      <c r="P3526">
        <v>4</v>
      </c>
      <c r="Q3526">
        <v>4</v>
      </c>
      <c r="R3526" s="1">
        <v>44719</v>
      </c>
      <c r="S3526" t="str">
        <f t="shared" si="275"/>
        <v>Oreo Mini - Go Paks</v>
      </c>
      <c r="T3526" t="str">
        <f t="shared" si="276"/>
        <v>Cell is Blank - Dis-regard</v>
      </c>
      <c r="U3526" t="str">
        <f>IF(T3526="Cell is Blank - Dis-regard",_xlfn.XLOOKUP(S3526,'Categroy Lookup'!A:A,'Categroy Lookup'!B:B,"Cell is Blank - Dis-regard"),T3526)</f>
        <v>Food</v>
      </c>
      <c r="V3526" t="b">
        <f t="shared" si="278"/>
        <v>1</v>
      </c>
      <c r="W3526">
        <f t="shared" si="277"/>
        <v>4</v>
      </c>
      <c r="X3526" s="8">
        <f t="shared" si="279"/>
        <v>2.6666666666666665</v>
      </c>
      <c r="Y3526" t="s">
        <v>632</v>
      </c>
      <c r="Z3526" t="s">
        <v>603</v>
      </c>
      <c r="AB3526" t="s">
        <v>683</v>
      </c>
      <c r="AC3526" t="s">
        <v>840</v>
      </c>
      <c r="AD3526">
        <v>2022</v>
      </c>
    </row>
    <row r="3527" spans="1:30" x14ac:dyDescent="0.25">
      <c r="A3527" t="s">
        <v>18</v>
      </c>
      <c r="B3527" t="s">
        <v>197</v>
      </c>
      <c r="C3527" t="s">
        <v>198</v>
      </c>
      <c r="D3527" t="s">
        <v>199</v>
      </c>
      <c r="E3527" t="s">
        <v>58</v>
      </c>
      <c r="F3527" t="s">
        <v>27</v>
      </c>
      <c r="G3527">
        <v>15218448377</v>
      </c>
      <c r="H3527" t="s">
        <v>343</v>
      </c>
      <c r="I3527" t="s">
        <v>33</v>
      </c>
      <c r="J3527">
        <v>121</v>
      </c>
      <c r="K3527">
        <v>1.5</v>
      </c>
      <c r="L3527">
        <v>1</v>
      </c>
      <c r="M3527">
        <v>121</v>
      </c>
      <c r="N3527">
        <v>1.5</v>
      </c>
      <c r="O3527">
        <v>1</v>
      </c>
      <c r="P3527">
        <v>1.5</v>
      </c>
      <c r="Q3527">
        <v>1.5</v>
      </c>
      <c r="R3527" s="1">
        <v>44719</v>
      </c>
      <c r="S3527" t="str">
        <f t="shared" si="275"/>
        <v>Oreo Mini</v>
      </c>
      <c r="T3527" t="str">
        <f t="shared" si="276"/>
        <v>Food</v>
      </c>
      <c r="U3527" t="str">
        <f>IF(T3527="Cell is Blank - Dis-regard",_xlfn.XLOOKUP(S3527,'Categroy Lookup'!A:A,'Categroy Lookup'!B:B,"Cell is Blank - Dis-regard"),T3527)</f>
        <v>Food</v>
      </c>
      <c r="V3527" t="b">
        <f t="shared" si="278"/>
        <v>1</v>
      </c>
      <c r="W3527">
        <f t="shared" si="277"/>
        <v>1.5</v>
      </c>
      <c r="X3527" s="8">
        <f t="shared" si="279"/>
        <v>1</v>
      </c>
      <c r="Y3527" t="s">
        <v>58</v>
      </c>
      <c r="AB3527" t="s">
        <v>683</v>
      </c>
      <c r="AC3527" t="s">
        <v>840</v>
      </c>
      <c r="AD3527">
        <v>2022</v>
      </c>
    </row>
    <row r="3528" spans="1:30" x14ac:dyDescent="0.25">
      <c r="A3528" t="s">
        <v>18</v>
      </c>
      <c r="B3528" t="s">
        <v>197</v>
      </c>
      <c r="C3528" t="s">
        <v>198</v>
      </c>
      <c r="D3528" t="s">
        <v>199</v>
      </c>
      <c r="E3528" t="s">
        <v>334</v>
      </c>
      <c r="G3528">
        <v>15218449368</v>
      </c>
      <c r="H3528" t="s">
        <v>343</v>
      </c>
      <c r="I3528" t="s">
        <v>33</v>
      </c>
      <c r="J3528">
        <v>146</v>
      </c>
      <c r="K3528">
        <v>3.5</v>
      </c>
      <c r="L3528">
        <v>1</v>
      </c>
      <c r="M3528">
        <v>146</v>
      </c>
      <c r="N3528">
        <v>3.5</v>
      </c>
      <c r="O3528">
        <v>1</v>
      </c>
      <c r="P3528">
        <v>3.5</v>
      </c>
      <c r="Q3528">
        <v>3.5</v>
      </c>
      <c r="R3528" s="1">
        <v>44719</v>
      </c>
      <c r="S3528" t="str">
        <f t="shared" si="275"/>
        <v>Starbucks Doubleshot Energy - Coffee</v>
      </c>
      <c r="T3528" t="str">
        <f t="shared" si="276"/>
        <v>Cell is Blank - Dis-regard</v>
      </c>
      <c r="U3528" t="str">
        <f>IF(T3528="Cell is Blank - Dis-regard",_xlfn.XLOOKUP(S3528,'Categroy Lookup'!A:A,'Categroy Lookup'!B:B,"Cell is Blank - Dis-regard"),T3528)</f>
        <v>Non-Carbonated</v>
      </c>
      <c r="V3528" t="b">
        <f t="shared" si="278"/>
        <v>1</v>
      </c>
      <c r="W3528">
        <f t="shared" si="277"/>
        <v>3.5</v>
      </c>
      <c r="X3528" s="8">
        <f t="shared" si="279"/>
        <v>2.3333333333333335</v>
      </c>
      <c r="Y3528" t="s">
        <v>572</v>
      </c>
      <c r="Z3528" t="s">
        <v>636</v>
      </c>
      <c r="AB3528" t="s">
        <v>683</v>
      </c>
      <c r="AC3528" t="s">
        <v>840</v>
      </c>
      <c r="AD3528">
        <v>2022</v>
      </c>
    </row>
    <row r="3529" spans="1:30" x14ac:dyDescent="0.25">
      <c r="A3529" t="s">
        <v>18</v>
      </c>
      <c r="B3529" t="s">
        <v>197</v>
      </c>
      <c r="C3529" t="s">
        <v>198</v>
      </c>
      <c r="D3529" t="s">
        <v>199</v>
      </c>
      <c r="E3529" t="s">
        <v>250</v>
      </c>
      <c r="F3529" t="s">
        <v>27</v>
      </c>
      <c r="G3529">
        <v>15218515524</v>
      </c>
      <c r="H3529" t="s">
        <v>343</v>
      </c>
      <c r="I3529" t="s">
        <v>33</v>
      </c>
      <c r="J3529">
        <v>110</v>
      </c>
      <c r="K3529">
        <v>1.5</v>
      </c>
      <c r="L3529">
        <v>1</v>
      </c>
      <c r="M3529">
        <v>110</v>
      </c>
      <c r="N3529">
        <v>1.5</v>
      </c>
      <c r="O3529">
        <v>1</v>
      </c>
      <c r="P3529">
        <v>1.5</v>
      </c>
      <c r="Q3529">
        <v>1.5</v>
      </c>
      <c r="R3529" s="1">
        <v>44719</v>
      </c>
      <c r="S3529" t="str">
        <f t="shared" si="275"/>
        <v>Pop Corners - Kettle Corn</v>
      </c>
      <c r="T3529" t="str">
        <f t="shared" si="276"/>
        <v>Food</v>
      </c>
      <c r="U3529" t="str">
        <f>IF(T3529="Cell is Blank - Dis-regard",_xlfn.XLOOKUP(S3529,'Categroy Lookup'!A:A,'Categroy Lookup'!B:B,"Cell is Blank - Dis-regard"),T3529)</f>
        <v>Food</v>
      </c>
      <c r="V3529" t="b">
        <f t="shared" si="278"/>
        <v>1</v>
      </c>
      <c r="W3529">
        <f t="shared" si="277"/>
        <v>1.5</v>
      </c>
      <c r="X3529" s="8">
        <f t="shared" si="279"/>
        <v>1</v>
      </c>
      <c r="Y3529" t="s">
        <v>606</v>
      </c>
      <c r="Z3529" t="s">
        <v>607</v>
      </c>
      <c r="AB3529" t="s">
        <v>683</v>
      </c>
      <c r="AC3529" t="s">
        <v>840</v>
      </c>
      <c r="AD3529">
        <v>2022</v>
      </c>
    </row>
    <row r="3530" spans="1:30" x14ac:dyDescent="0.25">
      <c r="A3530" t="s">
        <v>18</v>
      </c>
      <c r="B3530" t="s">
        <v>197</v>
      </c>
      <c r="C3530" t="s">
        <v>198</v>
      </c>
      <c r="D3530" t="s">
        <v>199</v>
      </c>
      <c r="E3530" t="s">
        <v>315</v>
      </c>
      <c r="G3530">
        <v>15218548429</v>
      </c>
      <c r="H3530" t="s">
        <v>343</v>
      </c>
      <c r="I3530" t="s">
        <v>33</v>
      </c>
      <c r="J3530">
        <v>152</v>
      </c>
      <c r="K3530">
        <v>4</v>
      </c>
      <c r="L3530">
        <v>1</v>
      </c>
      <c r="M3530">
        <v>152</v>
      </c>
      <c r="N3530">
        <v>4</v>
      </c>
      <c r="O3530">
        <v>1</v>
      </c>
      <c r="P3530">
        <v>4</v>
      </c>
      <c r="Q3530">
        <v>4</v>
      </c>
      <c r="R3530" s="1">
        <v>44719</v>
      </c>
      <c r="S3530" t="str">
        <f t="shared" si="275"/>
        <v>Oreo Mini - Go Paks</v>
      </c>
      <c r="T3530" t="str">
        <f t="shared" si="276"/>
        <v>Cell is Blank - Dis-regard</v>
      </c>
      <c r="U3530" t="str">
        <f>IF(T3530="Cell is Blank - Dis-regard",_xlfn.XLOOKUP(S3530,'Categroy Lookup'!A:A,'Categroy Lookup'!B:B,"Cell is Blank - Dis-regard"),T3530)</f>
        <v>Food</v>
      </c>
      <c r="V3530" t="b">
        <f t="shared" si="278"/>
        <v>1</v>
      </c>
      <c r="W3530">
        <f t="shared" si="277"/>
        <v>4</v>
      </c>
      <c r="X3530" s="8">
        <f t="shared" si="279"/>
        <v>2.6666666666666665</v>
      </c>
      <c r="Y3530" t="s">
        <v>632</v>
      </c>
      <c r="Z3530" t="s">
        <v>603</v>
      </c>
      <c r="AB3530" t="s">
        <v>683</v>
      </c>
      <c r="AC3530" t="s">
        <v>840</v>
      </c>
      <c r="AD3530">
        <v>2022</v>
      </c>
    </row>
    <row r="3531" spans="1:30" x14ac:dyDescent="0.25">
      <c r="A3531" t="s">
        <v>18</v>
      </c>
      <c r="B3531" t="s">
        <v>40</v>
      </c>
      <c r="C3531" t="s">
        <v>41</v>
      </c>
      <c r="D3531" t="s">
        <v>42</v>
      </c>
      <c r="E3531" t="s">
        <v>43</v>
      </c>
      <c r="F3531" t="s">
        <v>23</v>
      </c>
      <c r="G3531">
        <v>15218602582</v>
      </c>
      <c r="H3531" t="s">
        <v>343</v>
      </c>
      <c r="I3531" t="s">
        <v>33</v>
      </c>
      <c r="J3531">
        <v>146</v>
      </c>
      <c r="K3531">
        <v>3</v>
      </c>
      <c r="L3531">
        <v>1</v>
      </c>
      <c r="M3531">
        <v>146</v>
      </c>
      <c r="N3531">
        <v>3</v>
      </c>
      <c r="O3531">
        <v>1</v>
      </c>
      <c r="P3531">
        <v>3</v>
      </c>
      <c r="Q3531">
        <v>3</v>
      </c>
      <c r="R3531" s="1">
        <v>44719</v>
      </c>
      <c r="S3531" t="str">
        <f t="shared" si="275"/>
        <v>Monster Energy Original</v>
      </c>
      <c r="T3531" t="str">
        <f t="shared" si="276"/>
        <v>Carbonated</v>
      </c>
      <c r="U3531" t="str">
        <f>IF(T3531="Cell is Blank - Dis-regard",_xlfn.XLOOKUP(S3531,'Categroy Lookup'!A:A,'Categroy Lookup'!B:B,"Cell is Blank - Dis-regard"),T3531)</f>
        <v>Carbonated</v>
      </c>
      <c r="V3531" t="b">
        <f t="shared" si="278"/>
        <v>1</v>
      </c>
      <c r="W3531">
        <f t="shared" si="277"/>
        <v>3</v>
      </c>
      <c r="X3531" s="8">
        <f t="shared" si="279"/>
        <v>2</v>
      </c>
      <c r="Y3531" t="s">
        <v>43</v>
      </c>
      <c r="AB3531" t="s">
        <v>683</v>
      </c>
      <c r="AC3531" t="s">
        <v>840</v>
      </c>
      <c r="AD3531">
        <v>2022</v>
      </c>
    </row>
    <row r="3532" spans="1:30" x14ac:dyDescent="0.25">
      <c r="A3532" t="s">
        <v>18</v>
      </c>
      <c r="B3532" t="s">
        <v>197</v>
      </c>
      <c r="C3532" t="s">
        <v>198</v>
      </c>
      <c r="D3532" t="s">
        <v>199</v>
      </c>
      <c r="E3532" t="s">
        <v>72</v>
      </c>
      <c r="F3532" t="s">
        <v>55</v>
      </c>
      <c r="G3532">
        <v>15218715928</v>
      </c>
      <c r="H3532" t="s">
        <v>343</v>
      </c>
      <c r="I3532" t="s">
        <v>33</v>
      </c>
      <c r="J3532">
        <v>144</v>
      </c>
      <c r="K3532">
        <v>1.5</v>
      </c>
      <c r="L3532">
        <v>1</v>
      </c>
      <c r="M3532">
        <v>144</v>
      </c>
      <c r="N3532">
        <v>1.5</v>
      </c>
      <c r="O3532">
        <v>1</v>
      </c>
      <c r="P3532">
        <v>1.5</v>
      </c>
      <c r="Q3532">
        <v>1.5</v>
      </c>
      <c r="R3532" s="1">
        <v>44719</v>
      </c>
      <c r="S3532" t="str">
        <f t="shared" si="275"/>
        <v>Poland Springs Water</v>
      </c>
      <c r="T3532" t="str">
        <f t="shared" si="276"/>
        <v>Water</v>
      </c>
      <c r="U3532" t="str">
        <f>IF(T3532="Cell is Blank - Dis-regard",_xlfn.XLOOKUP(S3532,'Categroy Lookup'!A:A,'Categroy Lookup'!B:B,"Cell is Blank - Dis-regard"),T3532)</f>
        <v>Water</v>
      </c>
      <c r="V3532" t="b">
        <f t="shared" si="278"/>
        <v>1</v>
      </c>
      <c r="W3532">
        <f t="shared" si="277"/>
        <v>1.5</v>
      </c>
      <c r="X3532" s="8">
        <f t="shared" si="279"/>
        <v>1</v>
      </c>
      <c r="Y3532" t="s">
        <v>72</v>
      </c>
      <c r="AB3532" t="s">
        <v>683</v>
      </c>
      <c r="AC3532" t="s">
        <v>840</v>
      </c>
      <c r="AD3532">
        <v>2022</v>
      </c>
    </row>
    <row r="3533" spans="1:30" x14ac:dyDescent="0.25">
      <c r="A3533" t="s">
        <v>18</v>
      </c>
      <c r="B3533" t="s">
        <v>197</v>
      </c>
      <c r="C3533" t="s">
        <v>198</v>
      </c>
      <c r="D3533" t="s">
        <v>199</v>
      </c>
      <c r="E3533" t="s">
        <v>93</v>
      </c>
      <c r="F3533" t="s">
        <v>23</v>
      </c>
      <c r="G3533">
        <v>15218881396</v>
      </c>
      <c r="H3533" t="s">
        <v>343</v>
      </c>
      <c r="I3533" t="s">
        <v>25</v>
      </c>
      <c r="J3533">
        <v>142</v>
      </c>
      <c r="K3533">
        <v>1.5</v>
      </c>
      <c r="L3533">
        <v>1</v>
      </c>
      <c r="M3533">
        <v>142</v>
      </c>
      <c r="N3533">
        <v>1.5</v>
      </c>
      <c r="O3533">
        <v>1</v>
      </c>
      <c r="P3533">
        <v>1.5</v>
      </c>
      <c r="Q3533">
        <v>1.5</v>
      </c>
      <c r="R3533" s="1">
        <v>44719</v>
      </c>
      <c r="S3533" t="str">
        <f t="shared" si="275"/>
        <v>Coca Cola - Zero Sugar</v>
      </c>
      <c r="T3533" t="str">
        <f t="shared" si="276"/>
        <v>Carbonated</v>
      </c>
      <c r="U3533" t="str">
        <f>IF(T3533="Cell is Blank - Dis-regard",_xlfn.XLOOKUP(S3533,'Categroy Lookup'!A:A,'Categroy Lookup'!B:B,"Cell is Blank - Dis-regard"),T3533)</f>
        <v>Carbonated</v>
      </c>
      <c r="V3533" t="b">
        <f t="shared" si="278"/>
        <v>1</v>
      </c>
      <c r="W3533">
        <f t="shared" si="277"/>
        <v>1.5</v>
      </c>
      <c r="X3533" s="8">
        <f t="shared" si="279"/>
        <v>1</v>
      </c>
      <c r="Y3533" t="s">
        <v>524</v>
      </c>
      <c r="Z3533" t="s">
        <v>525</v>
      </c>
      <c r="AB3533" t="s">
        <v>683</v>
      </c>
      <c r="AC3533" t="s">
        <v>840</v>
      </c>
      <c r="AD3533">
        <v>2022</v>
      </c>
    </row>
    <row r="3534" spans="1:30" x14ac:dyDescent="0.25">
      <c r="A3534" t="s">
        <v>18</v>
      </c>
      <c r="B3534" t="s">
        <v>197</v>
      </c>
      <c r="C3534" t="s">
        <v>198</v>
      </c>
      <c r="D3534" t="s">
        <v>199</v>
      </c>
      <c r="E3534" t="s">
        <v>334</v>
      </c>
      <c r="G3534">
        <v>15219029553</v>
      </c>
      <c r="H3534" t="s">
        <v>343</v>
      </c>
      <c r="I3534" t="s">
        <v>25</v>
      </c>
      <c r="J3534">
        <v>146</v>
      </c>
      <c r="K3534">
        <v>3.5</v>
      </c>
      <c r="L3534">
        <v>1</v>
      </c>
      <c r="M3534">
        <v>146</v>
      </c>
      <c r="N3534">
        <v>3.5</v>
      </c>
      <c r="O3534">
        <v>1</v>
      </c>
      <c r="P3534">
        <v>3.5</v>
      </c>
      <c r="Q3534">
        <v>3.5</v>
      </c>
      <c r="R3534" s="1">
        <v>44719</v>
      </c>
      <c r="S3534" t="str">
        <f t="shared" si="275"/>
        <v>Starbucks Doubleshot Energy - Coffee</v>
      </c>
      <c r="T3534" t="str">
        <f t="shared" si="276"/>
        <v>Cell is Blank - Dis-regard</v>
      </c>
      <c r="U3534" t="str">
        <f>IF(T3534="Cell is Blank - Dis-regard",_xlfn.XLOOKUP(S3534,'Categroy Lookup'!A:A,'Categroy Lookup'!B:B,"Cell is Blank - Dis-regard"),T3534)</f>
        <v>Non-Carbonated</v>
      </c>
      <c r="V3534" t="b">
        <f t="shared" si="278"/>
        <v>1</v>
      </c>
      <c r="W3534">
        <f t="shared" si="277"/>
        <v>3.5</v>
      </c>
      <c r="X3534" s="8">
        <f t="shared" si="279"/>
        <v>2.3333333333333335</v>
      </c>
      <c r="Y3534" t="s">
        <v>572</v>
      </c>
      <c r="Z3534" t="s">
        <v>636</v>
      </c>
      <c r="AB3534" t="s">
        <v>683</v>
      </c>
      <c r="AC3534" t="s">
        <v>840</v>
      </c>
      <c r="AD3534">
        <v>2022</v>
      </c>
    </row>
    <row r="3535" spans="1:30" x14ac:dyDescent="0.25">
      <c r="A3535" t="s">
        <v>18</v>
      </c>
      <c r="B3535" t="s">
        <v>197</v>
      </c>
      <c r="C3535" t="s">
        <v>198</v>
      </c>
      <c r="D3535" t="s">
        <v>199</v>
      </c>
      <c r="E3535" t="s">
        <v>72</v>
      </c>
      <c r="F3535" t="s">
        <v>55</v>
      </c>
      <c r="G3535">
        <v>15219042452</v>
      </c>
      <c r="H3535" t="s">
        <v>343</v>
      </c>
      <c r="I3535" t="s">
        <v>25</v>
      </c>
      <c r="J3535">
        <v>144</v>
      </c>
      <c r="K3535">
        <v>1.5</v>
      </c>
      <c r="L3535">
        <v>1</v>
      </c>
      <c r="M3535">
        <v>144</v>
      </c>
      <c r="N3535">
        <v>1.5</v>
      </c>
      <c r="O3535">
        <v>1</v>
      </c>
      <c r="P3535">
        <v>1.5</v>
      </c>
      <c r="Q3535">
        <v>1.5</v>
      </c>
      <c r="R3535" s="1">
        <v>44719</v>
      </c>
      <c r="S3535" t="str">
        <f t="shared" si="275"/>
        <v>Poland Springs Water</v>
      </c>
      <c r="T3535" t="str">
        <f t="shared" si="276"/>
        <v>Water</v>
      </c>
      <c r="U3535" t="str">
        <f>IF(T3535="Cell is Blank - Dis-regard",_xlfn.XLOOKUP(S3535,'Categroy Lookup'!A:A,'Categroy Lookup'!B:B,"Cell is Blank - Dis-regard"),T3535)</f>
        <v>Water</v>
      </c>
      <c r="V3535" t="b">
        <f t="shared" si="278"/>
        <v>1</v>
      </c>
      <c r="W3535">
        <f t="shared" si="277"/>
        <v>1.5</v>
      </c>
      <c r="X3535" s="8">
        <f t="shared" si="279"/>
        <v>1</v>
      </c>
      <c r="Y3535" t="s">
        <v>72</v>
      </c>
      <c r="AB3535" t="s">
        <v>683</v>
      </c>
      <c r="AC3535" t="s">
        <v>840</v>
      </c>
      <c r="AD3535">
        <v>2022</v>
      </c>
    </row>
    <row r="3536" spans="1:30" x14ac:dyDescent="0.25">
      <c r="A3536" t="s">
        <v>18</v>
      </c>
      <c r="B3536" t="s">
        <v>197</v>
      </c>
      <c r="C3536" t="s">
        <v>198</v>
      </c>
      <c r="D3536" t="s">
        <v>199</v>
      </c>
      <c r="E3536" t="s">
        <v>72</v>
      </c>
      <c r="F3536" t="s">
        <v>55</v>
      </c>
      <c r="G3536">
        <v>15219123158</v>
      </c>
      <c r="H3536" t="s">
        <v>343</v>
      </c>
      <c r="I3536" t="s">
        <v>33</v>
      </c>
      <c r="J3536">
        <v>144</v>
      </c>
      <c r="K3536">
        <v>1.5</v>
      </c>
      <c r="L3536">
        <v>1</v>
      </c>
      <c r="M3536">
        <v>144</v>
      </c>
      <c r="N3536">
        <v>1.5</v>
      </c>
      <c r="O3536">
        <v>1</v>
      </c>
      <c r="P3536">
        <v>1.5</v>
      </c>
      <c r="Q3536">
        <v>1.5</v>
      </c>
      <c r="R3536" s="1">
        <v>44719</v>
      </c>
      <c r="S3536" t="str">
        <f t="shared" si="275"/>
        <v>Poland Springs Water</v>
      </c>
      <c r="T3536" t="str">
        <f t="shared" si="276"/>
        <v>Water</v>
      </c>
      <c r="U3536" t="str">
        <f>IF(T3536="Cell is Blank - Dis-regard",_xlfn.XLOOKUP(S3536,'Categroy Lookup'!A:A,'Categroy Lookup'!B:B,"Cell is Blank - Dis-regard"),T3536)</f>
        <v>Water</v>
      </c>
      <c r="V3536" t="b">
        <f t="shared" si="278"/>
        <v>1</v>
      </c>
      <c r="W3536">
        <f t="shared" si="277"/>
        <v>1.5</v>
      </c>
      <c r="X3536" s="8">
        <f t="shared" si="279"/>
        <v>1</v>
      </c>
      <c r="Y3536" t="s">
        <v>72</v>
      </c>
      <c r="AB3536" t="s">
        <v>683</v>
      </c>
      <c r="AC3536" t="s">
        <v>840</v>
      </c>
      <c r="AD3536">
        <v>2022</v>
      </c>
    </row>
    <row r="3537" spans="1:30" x14ac:dyDescent="0.25">
      <c r="A3537" t="s">
        <v>18</v>
      </c>
      <c r="B3537" t="s">
        <v>197</v>
      </c>
      <c r="C3537" t="s">
        <v>198</v>
      </c>
      <c r="D3537" t="s">
        <v>199</v>
      </c>
      <c r="E3537" t="s">
        <v>49</v>
      </c>
      <c r="F3537" t="s">
        <v>27</v>
      </c>
      <c r="G3537">
        <v>15219162303</v>
      </c>
      <c r="H3537" t="s">
        <v>343</v>
      </c>
      <c r="I3537" t="s">
        <v>25</v>
      </c>
      <c r="J3537">
        <v>134</v>
      </c>
      <c r="K3537">
        <v>2</v>
      </c>
      <c r="L3537">
        <v>1</v>
      </c>
      <c r="M3537">
        <v>134</v>
      </c>
      <c r="N3537">
        <v>2</v>
      </c>
      <c r="O3537">
        <v>1</v>
      </c>
      <c r="P3537">
        <v>2</v>
      </c>
      <c r="Q3537">
        <v>2</v>
      </c>
      <c r="R3537" s="1">
        <v>44719</v>
      </c>
      <c r="S3537" t="str">
        <f t="shared" si="275"/>
        <v>Wonderful Pistachios - Variety</v>
      </c>
      <c r="T3537" t="str">
        <f t="shared" si="276"/>
        <v>Food</v>
      </c>
      <c r="U3537" t="str">
        <f>IF(T3537="Cell is Blank - Dis-regard",_xlfn.XLOOKUP(S3537,'Categroy Lookup'!A:A,'Categroy Lookup'!B:B,"Cell is Blank - Dis-regard"),T3537)</f>
        <v>Food</v>
      </c>
      <c r="V3537" t="b">
        <f t="shared" si="278"/>
        <v>1</v>
      </c>
      <c r="W3537">
        <f t="shared" si="277"/>
        <v>2</v>
      </c>
      <c r="X3537" s="8">
        <f t="shared" si="279"/>
        <v>1.3333333333333333</v>
      </c>
      <c r="Y3537" t="s">
        <v>484</v>
      </c>
      <c r="Z3537" t="s">
        <v>485</v>
      </c>
      <c r="AB3537" t="s">
        <v>683</v>
      </c>
      <c r="AC3537" t="s">
        <v>840</v>
      </c>
      <c r="AD3537">
        <v>2022</v>
      </c>
    </row>
    <row r="3538" spans="1:30" x14ac:dyDescent="0.25">
      <c r="A3538" t="s">
        <v>18</v>
      </c>
      <c r="B3538" t="s">
        <v>197</v>
      </c>
      <c r="C3538" t="s">
        <v>198</v>
      </c>
      <c r="D3538" t="s">
        <v>199</v>
      </c>
      <c r="E3538" t="s">
        <v>98</v>
      </c>
      <c r="F3538" t="s">
        <v>27</v>
      </c>
      <c r="G3538">
        <v>15219187928</v>
      </c>
      <c r="H3538" t="s">
        <v>343</v>
      </c>
      <c r="I3538" t="s">
        <v>33</v>
      </c>
      <c r="J3538">
        <v>124</v>
      </c>
      <c r="K3538">
        <v>1.25</v>
      </c>
      <c r="L3538">
        <v>1</v>
      </c>
      <c r="M3538">
        <v>124</v>
      </c>
      <c r="N3538">
        <v>1.25</v>
      </c>
      <c r="O3538">
        <v>1</v>
      </c>
      <c r="P3538">
        <v>1.25</v>
      </c>
      <c r="Q3538">
        <v>1.25</v>
      </c>
      <c r="R3538" s="1">
        <v>44719</v>
      </c>
      <c r="S3538" t="str">
        <f t="shared" si="275"/>
        <v>CheezIt - Original</v>
      </c>
      <c r="T3538" t="str">
        <f t="shared" si="276"/>
        <v>Food</v>
      </c>
      <c r="U3538" t="str">
        <f>IF(T3538="Cell is Blank - Dis-regard",_xlfn.XLOOKUP(S3538,'Categroy Lookup'!A:A,'Categroy Lookup'!B:B,"Cell is Blank - Dis-regard"),T3538)</f>
        <v>Food</v>
      </c>
      <c r="V3538" t="b">
        <f t="shared" si="278"/>
        <v>1</v>
      </c>
      <c r="W3538">
        <f t="shared" si="277"/>
        <v>1.25</v>
      </c>
      <c r="X3538" s="8">
        <f t="shared" si="279"/>
        <v>0.83333333333333337</v>
      </c>
      <c r="Y3538" t="s">
        <v>528</v>
      </c>
      <c r="Z3538" t="s">
        <v>512</v>
      </c>
      <c r="AB3538" t="s">
        <v>683</v>
      </c>
      <c r="AC3538" t="s">
        <v>840</v>
      </c>
      <c r="AD3538">
        <v>2022</v>
      </c>
    </row>
    <row r="3539" spans="1:30" x14ac:dyDescent="0.25">
      <c r="A3539" t="s">
        <v>18</v>
      </c>
      <c r="B3539" t="s">
        <v>197</v>
      </c>
      <c r="C3539" t="s">
        <v>198</v>
      </c>
      <c r="D3539" t="s">
        <v>199</v>
      </c>
      <c r="E3539" t="s">
        <v>93</v>
      </c>
      <c r="F3539" t="s">
        <v>23</v>
      </c>
      <c r="G3539">
        <v>15219198818</v>
      </c>
      <c r="H3539" t="s">
        <v>343</v>
      </c>
      <c r="I3539" t="s">
        <v>33</v>
      </c>
      <c r="J3539">
        <v>142</v>
      </c>
      <c r="K3539">
        <v>1.5</v>
      </c>
      <c r="L3539">
        <v>1</v>
      </c>
      <c r="M3539">
        <v>142</v>
      </c>
      <c r="N3539">
        <v>1.5</v>
      </c>
      <c r="O3539">
        <v>1</v>
      </c>
      <c r="P3539">
        <v>1.5</v>
      </c>
      <c r="Q3539">
        <v>1.5</v>
      </c>
      <c r="R3539" s="1">
        <v>44719</v>
      </c>
      <c r="S3539" t="str">
        <f t="shared" si="275"/>
        <v>Coca Cola - Zero Sugar</v>
      </c>
      <c r="T3539" t="str">
        <f t="shared" si="276"/>
        <v>Carbonated</v>
      </c>
      <c r="U3539" t="str">
        <f>IF(T3539="Cell is Blank - Dis-regard",_xlfn.XLOOKUP(S3539,'Categroy Lookup'!A:A,'Categroy Lookup'!B:B,"Cell is Blank - Dis-regard"),T3539)</f>
        <v>Carbonated</v>
      </c>
      <c r="V3539" t="b">
        <f t="shared" si="278"/>
        <v>1</v>
      </c>
      <c r="W3539">
        <f t="shared" si="277"/>
        <v>1.5</v>
      </c>
      <c r="X3539" s="8">
        <f t="shared" si="279"/>
        <v>1</v>
      </c>
      <c r="Y3539" t="s">
        <v>524</v>
      </c>
      <c r="Z3539" t="s">
        <v>525</v>
      </c>
      <c r="AB3539" t="s">
        <v>683</v>
      </c>
      <c r="AC3539" t="s">
        <v>840</v>
      </c>
      <c r="AD3539">
        <v>2022</v>
      </c>
    </row>
    <row r="3540" spans="1:30" x14ac:dyDescent="0.25">
      <c r="A3540" t="s">
        <v>18</v>
      </c>
      <c r="B3540" t="s">
        <v>197</v>
      </c>
      <c r="C3540" t="s">
        <v>198</v>
      </c>
      <c r="D3540" t="s">
        <v>199</v>
      </c>
      <c r="E3540" t="s">
        <v>325</v>
      </c>
      <c r="G3540">
        <v>15219206709</v>
      </c>
      <c r="H3540" t="s">
        <v>343</v>
      </c>
      <c r="I3540" t="s">
        <v>33</v>
      </c>
      <c r="J3540">
        <v>160</v>
      </c>
      <c r="K3540">
        <v>4</v>
      </c>
      <c r="L3540">
        <v>1</v>
      </c>
      <c r="M3540">
        <v>160</v>
      </c>
      <c r="N3540">
        <v>4</v>
      </c>
      <c r="O3540">
        <v>1</v>
      </c>
      <c r="P3540">
        <v>4</v>
      </c>
      <c r="Q3540">
        <v>4</v>
      </c>
      <c r="R3540" s="1">
        <v>44719</v>
      </c>
      <c r="S3540" t="str">
        <f t="shared" si="275"/>
        <v>Teddy Grahams - Go Paks</v>
      </c>
      <c r="T3540" t="str">
        <f t="shared" si="276"/>
        <v>Cell is Blank - Dis-regard</v>
      </c>
      <c r="U3540" t="str">
        <f>IF(T3540="Cell is Blank - Dis-regard",_xlfn.XLOOKUP(S3540,'Categroy Lookup'!A:A,'Categroy Lookup'!B:B,"Cell is Blank - Dis-regard"),T3540)</f>
        <v>Food</v>
      </c>
      <c r="V3540" t="b">
        <f t="shared" si="278"/>
        <v>1</v>
      </c>
      <c r="W3540">
        <f t="shared" si="277"/>
        <v>4</v>
      </c>
      <c r="X3540" s="8">
        <f t="shared" si="279"/>
        <v>2.6666666666666665</v>
      </c>
      <c r="Y3540" t="s">
        <v>633</v>
      </c>
      <c r="Z3540" t="s">
        <v>603</v>
      </c>
      <c r="AB3540" t="s">
        <v>683</v>
      </c>
      <c r="AC3540" t="s">
        <v>840</v>
      </c>
      <c r="AD3540">
        <v>2022</v>
      </c>
    </row>
    <row r="3541" spans="1:30" x14ac:dyDescent="0.25">
      <c r="A3541" t="s">
        <v>18</v>
      </c>
      <c r="B3541" t="s">
        <v>197</v>
      </c>
      <c r="C3541" t="s">
        <v>198</v>
      </c>
      <c r="D3541" t="s">
        <v>199</v>
      </c>
      <c r="E3541" t="s">
        <v>137</v>
      </c>
      <c r="F3541" t="s">
        <v>27</v>
      </c>
      <c r="G3541">
        <v>15219212711</v>
      </c>
      <c r="H3541" t="s">
        <v>343</v>
      </c>
      <c r="I3541" t="s">
        <v>33</v>
      </c>
      <c r="J3541">
        <v>138</v>
      </c>
      <c r="K3541">
        <v>2</v>
      </c>
      <c r="L3541">
        <v>1</v>
      </c>
      <c r="M3541">
        <v>138</v>
      </c>
      <c r="N3541">
        <v>2</v>
      </c>
      <c r="O3541">
        <v>1</v>
      </c>
      <c r="P3541">
        <v>2</v>
      </c>
      <c r="Q3541">
        <v>2</v>
      </c>
      <c r="R3541" s="1">
        <v>44719</v>
      </c>
      <c r="S3541" t="str">
        <f t="shared" si="275"/>
        <v>Oreo Single Server 6 ct</v>
      </c>
      <c r="T3541" t="str">
        <f t="shared" si="276"/>
        <v>Food</v>
      </c>
      <c r="U3541" t="str">
        <f>IF(T3541="Cell is Blank - Dis-regard",_xlfn.XLOOKUP(S3541,'Categroy Lookup'!A:A,'Categroy Lookup'!B:B,"Cell is Blank - Dis-regard"),T3541)</f>
        <v>Food</v>
      </c>
      <c r="V3541" t="b">
        <f t="shared" si="278"/>
        <v>1</v>
      </c>
      <c r="W3541">
        <f t="shared" si="277"/>
        <v>2</v>
      </c>
      <c r="X3541" s="8">
        <f t="shared" si="279"/>
        <v>1.3333333333333333</v>
      </c>
      <c r="Y3541" t="s">
        <v>137</v>
      </c>
      <c r="AB3541" t="s">
        <v>683</v>
      </c>
      <c r="AC3541" t="s">
        <v>840</v>
      </c>
      <c r="AD3541">
        <v>2022</v>
      </c>
    </row>
    <row r="3542" spans="1:30" x14ac:dyDescent="0.25">
      <c r="A3542" t="s">
        <v>18</v>
      </c>
      <c r="B3542" t="s">
        <v>197</v>
      </c>
      <c r="C3542" t="s">
        <v>198</v>
      </c>
      <c r="D3542" t="s">
        <v>199</v>
      </c>
      <c r="E3542" t="s">
        <v>72</v>
      </c>
      <c r="F3542" t="s">
        <v>55</v>
      </c>
      <c r="G3542">
        <v>15219395265</v>
      </c>
      <c r="H3542" t="s">
        <v>343</v>
      </c>
      <c r="I3542" t="s">
        <v>25</v>
      </c>
      <c r="J3542">
        <v>144</v>
      </c>
      <c r="K3542">
        <v>1.5</v>
      </c>
      <c r="L3542">
        <v>1</v>
      </c>
      <c r="M3542">
        <v>144</v>
      </c>
      <c r="N3542">
        <v>1.5</v>
      </c>
      <c r="O3542">
        <v>1</v>
      </c>
      <c r="P3542">
        <v>1.5</v>
      </c>
      <c r="Q3542">
        <v>1.5</v>
      </c>
      <c r="R3542" s="1">
        <v>44719</v>
      </c>
      <c r="S3542" t="str">
        <f t="shared" si="275"/>
        <v>Poland Springs Water</v>
      </c>
      <c r="T3542" t="str">
        <f t="shared" si="276"/>
        <v>Water</v>
      </c>
      <c r="U3542" t="str">
        <f>IF(T3542="Cell is Blank - Dis-regard",_xlfn.XLOOKUP(S3542,'Categroy Lookup'!A:A,'Categroy Lookup'!B:B,"Cell is Blank - Dis-regard"),T3542)</f>
        <v>Water</v>
      </c>
      <c r="V3542" t="b">
        <f t="shared" si="278"/>
        <v>1</v>
      </c>
      <c r="W3542">
        <f t="shared" si="277"/>
        <v>1.5</v>
      </c>
      <c r="X3542" s="8">
        <f t="shared" si="279"/>
        <v>1</v>
      </c>
      <c r="Y3542" t="s">
        <v>72</v>
      </c>
      <c r="AB3542" t="s">
        <v>683</v>
      </c>
      <c r="AC3542" t="s">
        <v>840</v>
      </c>
      <c r="AD3542">
        <v>2022</v>
      </c>
    </row>
    <row r="3543" spans="1:30" x14ac:dyDescent="0.25">
      <c r="A3543" t="s">
        <v>18</v>
      </c>
      <c r="B3543" t="s">
        <v>197</v>
      </c>
      <c r="C3543" t="s">
        <v>198</v>
      </c>
      <c r="D3543" t="s">
        <v>199</v>
      </c>
      <c r="E3543" t="s">
        <v>334</v>
      </c>
      <c r="G3543">
        <v>15219468652</v>
      </c>
      <c r="H3543" t="s">
        <v>343</v>
      </c>
      <c r="I3543" t="s">
        <v>25</v>
      </c>
      <c r="J3543">
        <v>146</v>
      </c>
      <c r="K3543">
        <v>3.5</v>
      </c>
      <c r="L3543">
        <v>1</v>
      </c>
      <c r="M3543">
        <v>146</v>
      </c>
      <c r="N3543">
        <v>3.5</v>
      </c>
      <c r="O3543">
        <v>1</v>
      </c>
      <c r="P3543">
        <v>3.5</v>
      </c>
      <c r="Q3543">
        <v>3.5</v>
      </c>
      <c r="R3543" s="1">
        <v>44719</v>
      </c>
      <c r="S3543" t="str">
        <f t="shared" si="275"/>
        <v>Starbucks Doubleshot Energy - Coffee</v>
      </c>
      <c r="T3543" t="str">
        <f t="shared" si="276"/>
        <v>Cell is Blank - Dis-regard</v>
      </c>
      <c r="U3543" t="str">
        <f>IF(T3543="Cell is Blank - Dis-regard",_xlfn.XLOOKUP(S3543,'Categroy Lookup'!A:A,'Categroy Lookup'!B:B,"Cell is Blank - Dis-regard"),T3543)</f>
        <v>Non-Carbonated</v>
      </c>
      <c r="V3543" t="b">
        <f t="shared" si="278"/>
        <v>1</v>
      </c>
      <c r="W3543">
        <f t="shared" si="277"/>
        <v>3.5</v>
      </c>
      <c r="X3543" s="8">
        <f t="shared" si="279"/>
        <v>2.3333333333333335</v>
      </c>
      <c r="Y3543" t="s">
        <v>572</v>
      </c>
      <c r="Z3543" t="s">
        <v>636</v>
      </c>
      <c r="AB3543" t="s">
        <v>683</v>
      </c>
      <c r="AC3543" t="s">
        <v>840</v>
      </c>
      <c r="AD3543">
        <v>2022</v>
      </c>
    </row>
    <row r="3544" spans="1:30" x14ac:dyDescent="0.25">
      <c r="A3544" t="s">
        <v>18</v>
      </c>
      <c r="B3544" t="s">
        <v>197</v>
      </c>
      <c r="C3544" t="s">
        <v>198</v>
      </c>
      <c r="D3544" t="s">
        <v>199</v>
      </c>
      <c r="E3544" t="s">
        <v>98</v>
      </c>
      <c r="F3544" t="s">
        <v>27</v>
      </c>
      <c r="G3544">
        <v>15219472605</v>
      </c>
      <c r="H3544" t="s">
        <v>343</v>
      </c>
      <c r="I3544" t="s">
        <v>25</v>
      </c>
      <c r="J3544">
        <v>124</v>
      </c>
      <c r="K3544">
        <v>1.25</v>
      </c>
      <c r="L3544">
        <v>1</v>
      </c>
      <c r="M3544">
        <v>124</v>
      </c>
      <c r="N3544">
        <v>1.25</v>
      </c>
      <c r="O3544">
        <v>1</v>
      </c>
      <c r="P3544">
        <v>1.25</v>
      </c>
      <c r="Q3544">
        <v>1.25</v>
      </c>
      <c r="R3544" s="1">
        <v>44719</v>
      </c>
      <c r="S3544" t="str">
        <f t="shared" si="275"/>
        <v>CheezIt - Original</v>
      </c>
      <c r="T3544" t="str">
        <f t="shared" si="276"/>
        <v>Food</v>
      </c>
      <c r="U3544" t="str">
        <f>IF(T3544="Cell is Blank - Dis-regard",_xlfn.XLOOKUP(S3544,'Categroy Lookup'!A:A,'Categroy Lookup'!B:B,"Cell is Blank - Dis-regard"),T3544)</f>
        <v>Food</v>
      </c>
      <c r="V3544" t="b">
        <f t="shared" si="278"/>
        <v>1</v>
      </c>
      <c r="W3544">
        <f t="shared" si="277"/>
        <v>1.25</v>
      </c>
      <c r="X3544" s="8">
        <f t="shared" si="279"/>
        <v>0.83333333333333337</v>
      </c>
      <c r="Y3544" t="s">
        <v>528</v>
      </c>
      <c r="Z3544" t="s">
        <v>512</v>
      </c>
      <c r="AB3544" t="s">
        <v>683</v>
      </c>
      <c r="AC3544" t="s">
        <v>840</v>
      </c>
      <c r="AD3544">
        <v>2022</v>
      </c>
    </row>
    <row r="3545" spans="1:30" x14ac:dyDescent="0.25">
      <c r="A3545" t="s">
        <v>18</v>
      </c>
      <c r="B3545" t="s">
        <v>28</v>
      </c>
      <c r="C3545" t="s">
        <v>20</v>
      </c>
      <c r="D3545" t="s">
        <v>29</v>
      </c>
      <c r="E3545" t="s">
        <v>258</v>
      </c>
      <c r="F3545" t="s">
        <v>27</v>
      </c>
      <c r="G3545">
        <v>15219491318</v>
      </c>
      <c r="H3545" t="s">
        <v>343</v>
      </c>
      <c r="I3545" t="s">
        <v>25</v>
      </c>
      <c r="J3545">
        <v>111</v>
      </c>
      <c r="K3545">
        <v>1.5</v>
      </c>
      <c r="L3545">
        <v>2</v>
      </c>
      <c r="M3545">
        <v>111</v>
      </c>
      <c r="N3545">
        <v>1.5</v>
      </c>
      <c r="O3545">
        <v>2</v>
      </c>
      <c r="P3545">
        <v>3</v>
      </c>
      <c r="Q3545">
        <v>3</v>
      </c>
      <c r="R3545" s="1">
        <v>44719</v>
      </c>
      <c r="S3545" t="str">
        <f t="shared" si="275"/>
        <v>Pop Corners - Spicy Queso</v>
      </c>
      <c r="T3545" t="str">
        <f t="shared" si="276"/>
        <v>Food</v>
      </c>
      <c r="U3545" t="str">
        <f>IF(T3545="Cell is Blank - Dis-regard",_xlfn.XLOOKUP(S3545,'Categroy Lookup'!A:A,'Categroy Lookup'!B:B,"Cell is Blank - Dis-regard"),T3545)</f>
        <v>Food</v>
      </c>
      <c r="V3545" t="b">
        <f t="shared" si="278"/>
        <v>1</v>
      </c>
      <c r="W3545">
        <f t="shared" si="277"/>
        <v>1.5</v>
      </c>
      <c r="X3545" s="8">
        <f t="shared" si="279"/>
        <v>1</v>
      </c>
      <c r="Y3545" t="s">
        <v>606</v>
      </c>
      <c r="Z3545" t="s">
        <v>610</v>
      </c>
      <c r="AB3545" t="s">
        <v>683</v>
      </c>
      <c r="AC3545" t="s">
        <v>840</v>
      </c>
      <c r="AD3545">
        <v>2022</v>
      </c>
    </row>
    <row r="3546" spans="1:30" x14ac:dyDescent="0.25">
      <c r="A3546" t="s">
        <v>18</v>
      </c>
      <c r="B3546" t="s">
        <v>19</v>
      </c>
      <c r="C3546" t="s">
        <v>20</v>
      </c>
      <c r="D3546" t="s">
        <v>21</v>
      </c>
      <c r="E3546" t="s">
        <v>98</v>
      </c>
      <c r="F3546" t="s">
        <v>27</v>
      </c>
      <c r="G3546">
        <v>15219492912</v>
      </c>
      <c r="H3546" t="s">
        <v>343</v>
      </c>
      <c r="I3546" t="s">
        <v>25</v>
      </c>
      <c r="J3546">
        <v>125</v>
      </c>
      <c r="K3546">
        <v>1.25</v>
      </c>
      <c r="L3546">
        <v>1</v>
      </c>
      <c r="M3546">
        <v>125</v>
      </c>
      <c r="N3546">
        <v>1.25</v>
      </c>
      <c r="O3546">
        <v>1</v>
      </c>
      <c r="P3546">
        <v>1.25</v>
      </c>
      <c r="Q3546">
        <v>1.25</v>
      </c>
      <c r="R3546" s="1">
        <v>44719</v>
      </c>
      <c r="S3546" t="str">
        <f t="shared" si="275"/>
        <v>CheezIt - Original</v>
      </c>
      <c r="T3546" t="str">
        <f t="shared" si="276"/>
        <v>Food</v>
      </c>
      <c r="U3546" t="str">
        <f>IF(T3546="Cell is Blank - Dis-regard",_xlfn.XLOOKUP(S3546,'Categroy Lookup'!A:A,'Categroy Lookup'!B:B,"Cell is Blank - Dis-regard"),T3546)</f>
        <v>Food</v>
      </c>
      <c r="V3546" t="b">
        <f t="shared" si="278"/>
        <v>1</v>
      </c>
      <c r="W3546">
        <f t="shared" si="277"/>
        <v>1.25</v>
      </c>
      <c r="X3546" s="8">
        <f t="shared" si="279"/>
        <v>0.83333333333333337</v>
      </c>
      <c r="Y3546" t="s">
        <v>528</v>
      </c>
      <c r="Z3546" t="s">
        <v>512</v>
      </c>
      <c r="AB3546" t="s">
        <v>683</v>
      </c>
      <c r="AC3546" t="s">
        <v>840</v>
      </c>
      <c r="AD3546">
        <v>2022</v>
      </c>
    </row>
    <row r="3547" spans="1:30" x14ac:dyDescent="0.25">
      <c r="A3547" t="s">
        <v>18</v>
      </c>
      <c r="B3547" t="s">
        <v>19</v>
      </c>
      <c r="C3547" t="s">
        <v>20</v>
      </c>
      <c r="D3547" t="s">
        <v>21</v>
      </c>
      <c r="E3547" t="s">
        <v>66</v>
      </c>
      <c r="F3547" t="s">
        <v>55</v>
      </c>
      <c r="G3547">
        <v>15219753000</v>
      </c>
      <c r="H3547" t="s">
        <v>343</v>
      </c>
      <c r="I3547" t="s">
        <v>33</v>
      </c>
      <c r="J3547">
        <v>143</v>
      </c>
      <c r="K3547">
        <v>2</v>
      </c>
      <c r="L3547">
        <v>1</v>
      </c>
      <c r="M3547">
        <v>143</v>
      </c>
      <c r="N3547">
        <v>2</v>
      </c>
      <c r="O3547">
        <v>1</v>
      </c>
      <c r="P3547">
        <v>2</v>
      </c>
      <c r="Q3547">
        <v>2</v>
      </c>
      <c r="R3547" s="1">
        <v>44719</v>
      </c>
      <c r="S3547" t="str">
        <f t="shared" si="275"/>
        <v>S. Pellegrino Sparkling Mineral Water</v>
      </c>
      <c r="T3547" t="str">
        <f t="shared" si="276"/>
        <v>Water</v>
      </c>
      <c r="U3547" t="str">
        <f>IF(T3547="Cell is Blank - Dis-regard",_xlfn.XLOOKUP(S3547,'Categroy Lookup'!A:A,'Categroy Lookup'!B:B,"Cell is Blank - Dis-regard"),T3547)</f>
        <v>Water</v>
      </c>
      <c r="V3547" t="b">
        <f t="shared" si="278"/>
        <v>1</v>
      </c>
      <c r="W3547">
        <f t="shared" si="277"/>
        <v>2</v>
      </c>
      <c r="X3547" s="8">
        <f t="shared" si="279"/>
        <v>1.3333333333333333</v>
      </c>
      <c r="Y3547" t="s">
        <v>66</v>
      </c>
      <c r="AB3547" t="s">
        <v>683</v>
      </c>
      <c r="AC3547" t="s">
        <v>840</v>
      </c>
      <c r="AD3547">
        <v>2022</v>
      </c>
    </row>
    <row r="3548" spans="1:30" x14ac:dyDescent="0.25">
      <c r="A3548" t="s">
        <v>18</v>
      </c>
      <c r="B3548" t="s">
        <v>19</v>
      </c>
      <c r="C3548" t="s">
        <v>20</v>
      </c>
      <c r="D3548" t="s">
        <v>21</v>
      </c>
      <c r="E3548" t="s">
        <v>252</v>
      </c>
      <c r="F3548" t="s">
        <v>31</v>
      </c>
      <c r="G3548">
        <v>15219754380</v>
      </c>
      <c r="H3548" t="s">
        <v>343</v>
      </c>
      <c r="I3548" t="s">
        <v>33</v>
      </c>
      <c r="J3548">
        <v>144</v>
      </c>
      <c r="K3548">
        <v>2.75</v>
      </c>
      <c r="L3548">
        <v>1</v>
      </c>
      <c r="M3548">
        <v>144</v>
      </c>
      <c r="N3548">
        <v>2.75</v>
      </c>
      <c r="O3548">
        <v>1</v>
      </c>
      <c r="P3548">
        <v>2.75</v>
      </c>
      <c r="Q3548">
        <v>2.75</v>
      </c>
      <c r="R3548" s="1">
        <v>44719</v>
      </c>
      <c r="S3548" t="str">
        <f t="shared" si="275"/>
        <v>Bai Antioxidant - Kupang strawberry kiwi</v>
      </c>
      <c r="T3548" t="str">
        <f t="shared" si="276"/>
        <v>Non Carbonated</v>
      </c>
      <c r="U3548" t="str">
        <f>IF(T3548="Cell is Blank - Dis-regard",_xlfn.XLOOKUP(S3548,'Categroy Lookup'!A:A,'Categroy Lookup'!B:B,"Cell is Blank - Dis-regard"),T3548)</f>
        <v>Non Carbonated</v>
      </c>
      <c r="V3548" t="b">
        <f t="shared" si="278"/>
        <v>1</v>
      </c>
      <c r="W3548">
        <f t="shared" si="277"/>
        <v>2.75</v>
      </c>
      <c r="X3548" s="8">
        <f t="shared" si="279"/>
        <v>1.8333333333333333</v>
      </c>
      <c r="Y3548" t="s">
        <v>471</v>
      </c>
      <c r="Z3548" t="s">
        <v>608</v>
      </c>
      <c r="AB3548" t="s">
        <v>683</v>
      </c>
      <c r="AC3548" t="s">
        <v>840</v>
      </c>
      <c r="AD3548">
        <v>2022</v>
      </c>
    </row>
    <row r="3549" spans="1:30" x14ac:dyDescent="0.25">
      <c r="A3549" t="s">
        <v>18</v>
      </c>
      <c r="B3549" t="s">
        <v>40</v>
      </c>
      <c r="C3549" t="s">
        <v>41</v>
      </c>
      <c r="D3549" t="s">
        <v>42</v>
      </c>
      <c r="E3549" t="s">
        <v>276</v>
      </c>
      <c r="F3549" t="s">
        <v>27</v>
      </c>
      <c r="G3549">
        <v>15220341382</v>
      </c>
      <c r="H3549" t="s">
        <v>343</v>
      </c>
      <c r="I3549" t="s">
        <v>33</v>
      </c>
      <c r="J3549">
        <v>120</v>
      </c>
      <c r="K3549">
        <v>1.5</v>
      </c>
      <c r="L3549">
        <v>1</v>
      </c>
      <c r="M3549">
        <v>120</v>
      </c>
      <c r="N3549">
        <v>1.5</v>
      </c>
      <c r="O3549">
        <v>1</v>
      </c>
      <c r="P3549">
        <v>1.5</v>
      </c>
      <c r="Q3549">
        <v>1.5</v>
      </c>
      <c r="R3549" s="1">
        <v>44719</v>
      </c>
      <c r="S3549" t="str">
        <f t="shared" si="275"/>
        <v>Cheetos Puffs</v>
      </c>
      <c r="T3549" t="str">
        <f t="shared" si="276"/>
        <v>Food</v>
      </c>
      <c r="U3549" t="str">
        <f>IF(T3549="Cell is Blank - Dis-regard",_xlfn.XLOOKUP(S3549,'Categroy Lookup'!A:A,'Categroy Lookup'!B:B,"Cell is Blank - Dis-regard"),T3549)</f>
        <v>Food</v>
      </c>
      <c r="V3549" t="b">
        <f t="shared" si="278"/>
        <v>1</v>
      </c>
      <c r="W3549">
        <f t="shared" si="277"/>
        <v>1.5</v>
      </c>
      <c r="X3549" s="8">
        <f t="shared" si="279"/>
        <v>1</v>
      </c>
      <c r="Y3549" t="s">
        <v>276</v>
      </c>
      <c r="AB3549" t="s">
        <v>683</v>
      </c>
      <c r="AC3549" t="s">
        <v>840</v>
      </c>
      <c r="AD3549">
        <v>2022</v>
      </c>
    </row>
    <row r="3550" spans="1:30" x14ac:dyDescent="0.25">
      <c r="A3550" t="s">
        <v>18</v>
      </c>
      <c r="B3550" t="s">
        <v>40</v>
      </c>
      <c r="C3550" t="s">
        <v>41</v>
      </c>
      <c r="D3550" t="s">
        <v>42</v>
      </c>
      <c r="E3550" t="s">
        <v>276</v>
      </c>
      <c r="F3550" t="s">
        <v>27</v>
      </c>
      <c r="G3550">
        <v>15220346223</v>
      </c>
      <c r="H3550" t="s">
        <v>343</v>
      </c>
      <c r="I3550" t="s">
        <v>33</v>
      </c>
      <c r="J3550">
        <v>120</v>
      </c>
      <c r="K3550">
        <v>1.5</v>
      </c>
      <c r="L3550">
        <v>1</v>
      </c>
      <c r="M3550">
        <v>120</v>
      </c>
      <c r="N3550">
        <v>1.5</v>
      </c>
      <c r="O3550">
        <v>1</v>
      </c>
      <c r="P3550">
        <v>1.5</v>
      </c>
      <c r="Q3550">
        <v>1.5</v>
      </c>
      <c r="R3550" s="1">
        <v>44719</v>
      </c>
      <c r="S3550" t="str">
        <f t="shared" si="275"/>
        <v>Cheetos Puffs</v>
      </c>
      <c r="T3550" t="str">
        <f t="shared" si="276"/>
        <v>Food</v>
      </c>
      <c r="U3550" t="str">
        <f>IF(T3550="Cell is Blank - Dis-regard",_xlfn.XLOOKUP(S3550,'Categroy Lookup'!A:A,'Categroy Lookup'!B:B,"Cell is Blank - Dis-regard"),T3550)</f>
        <v>Food</v>
      </c>
      <c r="V3550" t="b">
        <f t="shared" si="278"/>
        <v>1</v>
      </c>
      <c r="W3550">
        <f t="shared" si="277"/>
        <v>1.5</v>
      </c>
      <c r="X3550" s="8">
        <f t="shared" si="279"/>
        <v>1</v>
      </c>
      <c r="Y3550" t="s">
        <v>276</v>
      </c>
      <c r="AB3550" t="s">
        <v>683</v>
      </c>
      <c r="AC3550" t="s">
        <v>840</v>
      </c>
      <c r="AD3550">
        <v>2022</v>
      </c>
    </row>
    <row r="3551" spans="1:30" x14ac:dyDescent="0.25">
      <c r="A3551" t="s">
        <v>18</v>
      </c>
      <c r="B3551" t="s">
        <v>40</v>
      </c>
      <c r="C3551" t="s">
        <v>41</v>
      </c>
      <c r="D3551" t="s">
        <v>42</v>
      </c>
      <c r="E3551" t="s">
        <v>43</v>
      </c>
      <c r="F3551" t="s">
        <v>23</v>
      </c>
      <c r="G3551">
        <v>15220351441</v>
      </c>
      <c r="H3551" t="s">
        <v>343</v>
      </c>
      <c r="I3551" t="s">
        <v>33</v>
      </c>
      <c r="J3551">
        <v>144</v>
      </c>
      <c r="K3551">
        <v>3</v>
      </c>
      <c r="L3551">
        <v>1</v>
      </c>
      <c r="M3551">
        <v>144</v>
      </c>
      <c r="N3551">
        <v>3</v>
      </c>
      <c r="O3551">
        <v>1</v>
      </c>
      <c r="P3551">
        <v>3</v>
      </c>
      <c r="Q3551">
        <v>3</v>
      </c>
      <c r="R3551" s="1">
        <v>44719</v>
      </c>
      <c r="S3551" t="str">
        <f t="shared" si="275"/>
        <v>Monster Energy Original</v>
      </c>
      <c r="T3551" t="str">
        <f t="shared" si="276"/>
        <v>Carbonated</v>
      </c>
      <c r="U3551" t="str">
        <f>IF(T3551="Cell is Blank - Dis-regard",_xlfn.XLOOKUP(S3551,'Categroy Lookup'!A:A,'Categroy Lookup'!B:B,"Cell is Blank - Dis-regard"),T3551)</f>
        <v>Carbonated</v>
      </c>
      <c r="V3551" t="b">
        <f t="shared" si="278"/>
        <v>1</v>
      </c>
      <c r="W3551">
        <f t="shared" si="277"/>
        <v>3</v>
      </c>
      <c r="X3551" s="8">
        <f t="shared" si="279"/>
        <v>2</v>
      </c>
      <c r="Y3551" t="s">
        <v>43</v>
      </c>
      <c r="AB3551" t="s">
        <v>683</v>
      </c>
      <c r="AC3551" t="s">
        <v>840</v>
      </c>
      <c r="AD3551">
        <v>2022</v>
      </c>
    </row>
    <row r="3552" spans="1:30" x14ac:dyDescent="0.25">
      <c r="A3552" t="s">
        <v>18</v>
      </c>
      <c r="B3552" t="s">
        <v>40</v>
      </c>
      <c r="C3552" t="s">
        <v>41</v>
      </c>
      <c r="D3552" t="s">
        <v>42</v>
      </c>
      <c r="E3552" t="s">
        <v>276</v>
      </c>
      <c r="F3552" t="s">
        <v>27</v>
      </c>
      <c r="G3552">
        <v>15220360430</v>
      </c>
      <c r="H3552" t="s">
        <v>343</v>
      </c>
      <c r="I3552" t="s">
        <v>33</v>
      </c>
      <c r="J3552">
        <v>120</v>
      </c>
      <c r="K3552">
        <v>1.5</v>
      </c>
      <c r="L3552">
        <v>1</v>
      </c>
      <c r="M3552">
        <v>120</v>
      </c>
      <c r="N3552">
        <v>1.5</v>
      </c>
      <c r="O3552">
        <v>1</v>
      </c>
      <c r="P3552">
        <v>1.5</v>
      </c>
      <c r="Q3552">
        <v>1.5</v>
      </c>
      <c r="R3552" s="1">
        <v>44719</v>
      </c>
      <c r="S3552" t="str">
        <f t="shared" si="275"/>
        <v>Cheetos Puffs</v>
      </c>
      <c r="T3552" t="str">
        <f t="shared" si="276"/>
        <v>Food</v>
      </c>
      <c r="U3552" t="str">
        <f>IF(T3552="Cell is Blank - Dis-regard",_xlfn.XLOOKUP(S3552,'Categroy Lookup'!A:A,'Categroy Lookup'!B:B,"Cell is Blank - Dis-regard"),T3552)</f>
        <v>Food</v>
      </c>
      <c r="V3552" t="b">
        <f t="shared" si="278"/>
        <v>1</v>
      </c>
      <c r="W3552">
        <f t="shared" si="277"/>
        <v>1.5</v>
      </c>
      <c r="X3552" s="8">
        <f t="shared" si="279"/>
        <v>1</v>
      </c>
      <c r="Y3552" t="s">
        <v>276</v>
      </c>
      <c r="AB3552" t="s">
        <v>683</v>
      </c>
      <c r="AC3552" t="s">
        <v>840</v>
      </c>
      <c r="AD3552">
        <v>2022</v>
      </c>
    </row>
    <row r="3553" spans="1:30" x14ac:dyDescent="0.25">
      <c r="A3553" t="s">
        <v>18</v>
      </c>
      <c r="B3553" t="s">
        <v>40</v>
      </c>
      <c r="C3553" t="s">
        <v>41</v>
      </c>
      <c r="D3553" t="s">
        <v>42</v>
      </c>
      <c r="E3553" t="s">
        <v>93</v>
      </c>
      <c r="F3553" t="s">
        <v>23</v>
      </c>
      <c r="G3553">
        <v>15220366926</v>
      </c>
      <c r="H3553" t="s">
        <v>343</v>
      </c>
      <c r="I3553" t="s">
        <v>33</v>
      </c>
      <c r="J3553">
        <v>141</v>
      </c>
      <c r="K3553">
        <v>1.5</v>
      </c>
      <c r="L3553">
        <v>1</v>
      </c>
      <c r="M3553">
        <v>141</v>
      </c>
      <c r="N3553">
        <v>1.5</v>
      </c>
      <c r="O3553">
        <v>1</v>
      </c>
      <c r="P3553">
        <v>1.5</v>
      </c>
      <c r="Q3553">
        <v>1.5</v>
      </c>
      <c r="R3553" s="1">
        <v>44719</v>
      </c>
      <c r="S3553" t="str">
        <f t="shared" si="275"/>
        <v>Coca Cola - Zero Sugar</v>
      </c>
      <c r="T3553" t="str">
        <f t="shared" si="276"/>
        <v>Carbonated</v>
      </c>
      <c r="U3553" t="str">
        <f>IF(T3553="Cell is Blank - Dis-regard",_xlfn.XLOOKUP(S3553,'Categroy Lookup'!A:A,'Categroy Lookup'!B:B,"Cell is Blank - Dis-regard"),T3553)</f>
        <v>Carbonated</v>
      </c>
      <c r="V3553" t="b">
        <f t="shared" si="278"/>
        <v>1</v>
      </c>
      <c r="W3553">
        <f t="shared" si="277"/>
        <v>1.5</v>
      </c>
      <c r="X3553" s="8">
        <f t="shared" si="279"/>
        <v>1</v>
      </c>
      <c r="Y3553" t="s">
        <v>524</v>
      </c>
      <c r="Z3553" t="s">
        <v>525</v>
      </c>
      <c r="AB3553" t="s">
        <v>683</v>
      </c>
      <c r="AC3553" t="s">
        <v>840</v>
      </c>
      <c r="AD3553">
        <v>2022</v>
      </c>
    </row>
    <row r="3554" spans="1:30" x14ac:dyDescent="0.25">
      <c r="A3554" t="s">
        <v>18</v>
      </c>
      <c r="B3554" t="s">
        <v>40</v>
      </c>
      <c r="C3554" t="s">
        <v>41</v>
      </c>
      <c r="D3554" t="s">
        <v>42</v>
      </c>
      <c r="E3554" t="s">
        <v>133</v>
      </c>
      <c r="F3554" t="s">
        <v>27</v>
      </c>
      <c r="G3554">
        <v>15220367921</v>
      </c>
      <c r="H3554" t="s">
        <v>343</v>
      </c>
      <c r="I3554" t="s">
        <v>33</v>
      </c>
      <c r="J3554">
        <v>110</v>
      </c>
      <c r="K3554">
        <v>1.5</v>
      </c>
      <c r="L3554">
        <v>1</v>
      </c>
      <c r="M3554">
        <v>110</v>
      </c>
      <c r="N3554">
        <v>1.5</v>
      </c>
      <c r="O3554">
        <v>1</v>
      </c>
      <c r="P3554">
        <v>1.5</v>
      </c>
      <c r="Q3554">
        <v>1.5</v>
      </c>
      <c r="R3554" s="1">
        <v>44719</v>
      </c>
      <c r="S3554" t="str">
        <f t="shared" si="275"/>
        <v>Funyuns - Flaming Hot</v>
      </c>
      <c r="T3554" t="str">
        <f t="shared" si="276"/>
        <v>Food</v>
      </c>
      <c r="U3554" t="str">
        <f>IF(T3554="Cell is Blank - Dis-regard",_xlfn.XLOOKUP(S3554,'Categroy Lookup'!A:A,'Categroy Lookup'!B:B,"Cell is Blank - Dis-regard"),T3554)</f>
        <v>Food</v>
      </c>
      <c r="V3554" t="b">
        <f t="shared" si="278"/>
        <v>1</v>
      </c>
      <c r="W3554">
        <f t="shared" si="277"/>
        <v>1.5</v>
      </c>
      <c r="X3554" s="8">
        <f t="shared" si="279"/>
        <v>1</v>
      </c>
      <c r="Y3554" t="s">
        <v>553</v>
      </c>
      <c r="Z3554" t="s">
        <v>501</v>
      </c>
      <c r="AB3554" t="s">
        <v>683</v>
      </c>
      <c r="AC3554" t="s">
        <v>840</v>
      </c>
      <c r="AD3554">
        <v>2022</v>
      </c>
    </row>
    <row r="3555" spans="1:30" x14ac:dyDescent="0.25">
      <c r="A3555" t="s">
        <v>18</v>
      </c>
      <c r="B3555" t="s">
        <v>40</v>
      </c>
      <c r="C3555" t="s">
        <v>41</v>
      </c>
      <c r="D3555" t="s">
        <v>42</v>
      </c>
      <c r="E3555" t="s">
        <v>94</v>
      </c>
      <c r="F3555" t="s">
        <v>23</v>
      </c>
      <c r="G3555">
        <v>15221081325</v>
      </c>
      <c r="H3555" t="s">
        <v>344</v>
      </c>
      <c r="I3555" t="s">
        <v>25</v>
      </c>
      <c r="J3555">
        <v>148</v>
      </c>
      <c r="K3555">
        <v>3.5</v>
      </c>
      <c r="L3555">
        <v>1</v>
      </c>
      <c r="M3555">
        <v>148</v>
      </c>
      <c r="N3555">
        <v>3.5</v>
      </c>
      <c r="O3555">
        <v>1</v>
      </c>
      <c r="P3555">
        <v>3.5</v>
      </c>
      <c r="Q3555">
        <v>3.5</v>
      </c>
      <c r="R3555" s="1">
        <v>44720</v>
      </c>
      <c r="S3555" t="str">
        <f t="shared" si="275"/>
        <v>Red Bull - Original</v>
      </c>
      <c r="T3555" t="str">
        <f t="shared" si="276"/>
        <v>Carbonated</v>
      </c>
      <c r="U3555" t="str">
        <f>IF(T3555="Cell is Blank - Dis-regard",_xlfn.XLOOKUP(S3555,'Categroy Lookup'!A:A,'Categroy Lookup'!B:B,"Cell is Blank - Dis-regard"),T3555)</f>
        <v>Carbonated</v>
      </c>
      <c r="V3555" t="b">
        <f t="shared" si="278"/>
        <v>1</v>
      </c>
      <c r="W3555">
        <f t="shared" si="277"/>
        <v>3.5</v>
      </c>
      <c r="X3555" s="8">
        <f t="shared" si="279"/>
        <v>2.3333333333333335</v>
      </c>
      <c r="Y3555" t="s">
        <v>466</v>
      </c>
      <c r="Z3555" t="s">
        <v>512</v>
      </c>
      <c r="AB3555" t="s">
        <v>685</v>
      </c>
      <c r="AC3555" t="s">
        <v>841</v>
      </c>
      <c r="AD3555">
        <v>2022</v>
      </c>
    </row>
    <row r="3556" spans="1:30" x14ac:dyDescent="0.25">
      <c r="A3556" t="s">
        <v>18</v>
      </c>
      <c r="B3556" t="s">
        <v>197</v>
      </c>
      <c r="C3556" t="s">
        <v>198</v>
      </c>
      <c r="D3556" t="s">
        <v>199</v>
      </c>
      <c r="E3556" t="s">
        <v>289</v>
      </c>
      <c r="F3556" t="s">
        <v>27</v>
      </c>
      <c r="G3556">
        <v>15221898686</v>
      </c>
      <c r="H3556" t="s">
        <v>344</v>
      </c>
      <c r="I3556" t="s">
        <v>33</v>
      </c>
      <c r="J3556">
        <v>150</v>
      </c>
      <c r="K3556">
        <v>3</v>
      </c>
      <c r="L3556">
        <v>1</v>
      </c>
      <c r="M3556">
        <v>150</v>
      </c>
      <c r="N3556">
        <v>3</v>
      </c>
      <c r="O3556">
        <v>1</v>
      </c>
      <c r="P3556">
        <v>3</v>
      </c>
      <c r="Q3556">
        <v>3</v>
      </c>
      <c r="R3556" s="1">
        <v>44720</v>
      </c>
      <c r="S3556" t="str">
        <f t="shared" si="275"/>
        <v>CheezIt - Go Paks</v>
      </c>
      <c r="T3556" t="str">
        <f t="shared" si="276"/>
        <v>Food</v>
      </c>
      <c r="U3556" t="str">
        <f>IF(T3556="Cell is Blank - Dis-regard",_xlfn.XLOOKUP(S3556,'Categroy Lookup'!A:A,'Categroy Lookup'!B:B,"Cell is Blank - Dis-regard"),T3556)</f>
        <v>Food</v>
      </c>
      <c r="V3556" t="b">
        <f t="shared" si="278"/>
        <v>1</v>
      </c>
      <c r="W3556">
        <f t="shared" si="277"/>
        <v>3</v>
      </c>
      <c r="X3556" s="8">
        <f t="shared" si="279"/>
        <v>2</v>
      </c>
      <c r="Y3556" t="s">
        <v>528</v>
      </c>
      <c r="Z3556" t="s">
        <v>603</v>
      </c>
      <c r="AB3556" t="s">
        <v>685</v>
      </c>
      <c r="AC3556" t="s">
        <v>841</v>
      </c>
      <c r="AD3556">
        <v>2022</v>
      </c>
    </row>
    <row r="3557" spans="1:30" x14ac:dyDescent="0.25">
      <c r="A3557" t="s">
        <v>18</v>
      </c>
      <c r="B3557" t="s">
        <v>40</v>
      </c>
      <c r="C3557" t="s">
        <v>41</v>
      </c>
      <c r="D3557" t="s">
        <v>42</v>
      </c>
      <c r="E3557" t="s">
        <v>133</v>
      </c>
      <c r="F3557" t="s">
        <v>27</v>
      </c>
      <c r="G3557">
        <v>15222069023</v>
      </c>
      <c r="H3557" t="s">
        <v>344</v>
      </c>
      <c r="I3557" t="s">
        <v>25</v>
      </c>
      <c r="J3557">
        <v>125</v>
      </c>
      <c r="K3557">
        <v>1.5</v>
      </c>
      <c r="L3557">
        <v>1</v>
      </c>
      <c r="M3557">
        <v>125</v>
      </c>
      <c r="N3557">
        <v>1.5</v>
      </c>
      <c r="O3557">
        <v>1</v>
      </c>
      <c r="P3557">
        <v>1.5</v>
      </c>
      <c r="Q3557">
        <v>3</v>
      </c>
      <c r="R3557" s="1">
        <v>44720</v>
      </c>
      <c r="S3557" t="str">
        <f t="shared" si="275"/>
        <v>Funyuns - Flaming Hot</v>
      </c>
      <c r="T3557" t="str">
        <f t="shared" si="276"/>
        <v>Food</v>
      </c>
      <c r="U3557" t="str">
        <f>IF(T3557="Cell is Blank - Dis-regard",_xlfn.XLOOKUP(S3557,'Categroy Lookup'!A:A,'Categroy Lookup'!B:B,"Cell is Blank - Dis-regard"),T3557)</f>
        <v>Food</v>
      </c>
      <c r="V3557" t="b">
        <f t="shared" si="278"/>
        <v>1</v>
      </c>
      <c r="W3557">
        <f t="shared" si="277"/>
        <v>1.5</v>
      </c>
      <c r="X3557" s="8">
        <f t="shared" si="279"/>
        <v>1</v>
      </c>
      <c r="Y3557" t="s">
        <v>553</v>
      </c>
      <c r="Z3557" t="s">
        <v>501</v>
      </c>
      <c r="AB3557" t="s">
        <v>685</v>
      </c>
      <c r="AC3557" t="s">
        <v>841</v>
      </c>
      <c r="AD3557">
        <v>2022</v>
      </c>
    </row>
    <row r="3558" spans="1:30" x14ac:dyDescent="0.25">
      <c r="A3558" t="s">
        <v>18</v>
      </c>
      <c r="B3558" t="s">
        <v>40</v>
      </c>
      <c r="C3558" t="s">
        <v>41</v>
      </c>
      <c r="D3558" t="s">
        <v>42</v>
      </c>
      <c r="E3558" t="s">
        <v>133</v>
      </c>
      <c r="F3558" t="s">
        <v>27</v>
      </c>
      <c r="G3558">
        <v>15222069023</v>
      </c>
      <c r="H3558" t="s">
        <v>344</v>
      </c>
      <c r="I3558" t="s">
        <v>25</v>
      </c>
      <c r="J3558">
        <v>110</v>
      </c>
      <c r="K3558">
        <v>1.5</v>
      </c>
      <c r="L3558">
        <v>1</v>
      </c>
      <c r="M3558">
        <v>110</v>
      </c>
      <c r="N3558">
        <v>1.5</v>
      </c>
      <c r="O3558">
        <v>1</v>
      </c>
      <c r="P3558">
        <v>1.5</v>
      </c>
      <c r="Q3558">
        <v>3</v>
      </c>
      <c r="R3558" s="1">
        <v>44720</v>
      </c>
      <c r="S3558" t="str">
        <f t="shared" si="275"/>
        <v>Funyuns - Flaming Hot</v>
      </c>
      <c r="T3558" t="str">
        <f t="shared" si="276"/>
        <v>Food</v>
      </c>
      <c r="U3558" t="str">
        <f>IF(T3558="Cell is Blank - Dis-regard",_xlfn.XLOOKUP(S3558,'Categroy Lookup'!A:A,'Categroy Lookup'!B:B,"Cell is Blank - Dis-regard"),T3558)</f>
        <v>Food</v>
      </c>
      <c r="V3558" t="b">
        <f t="shared" si="278"/>
        <v>1</v>
      </c>
      <c r="W3558">
        <f t="shared" si="277"/>
        <v>1.5</v>
      </c>
      <c r="X3558" s="8">
        <f t="shared" si="279"/>
        <v>1</v>
      </c>
      <c r="Y3558" t="s">
        <v>553</v>
      </c>
      <c r="Z3558" t="s">
        <v>501</v>
      </c>
      <c r="AB3558" t="s">
        <v>685</v>
      </c>
      <c r="AC3558" t="s">
        <v>841</v>
      </c>
      <c r="AD3558">
        <v>2022</v>
      </c>
    </row>
    <row r="3559" spans="1:30" x14ac:dyDescent="0.25">
      <c r="A3559" t="s">
        <v>18</v>
      </c>
      <c r="B3559" t="s">
        <v>197</v>
      </c>
      <c r="C3559" t="s">
        <v>198</v>
      </c>
      <c r="D3559" t="s">
        <v>199</v>
      </c>
      <c r="E3559" t="s">
        <v>62</v>
      </c>
      <c r="F3559" t="s">
        <v>27</v>
      </c>
      <c r="G3559">
        <v>15222088568</v>
      </c>
      <c r="H3559" t="s">
        <v>344</v>
      </c>
      <c r="I3559" t="s">
        <v>25</v>
      </c>
      <c r="J3559">
        <v>131</v>
      </c>
      <c r="K3559">
        <v>2</v>
      </c>
      <c r="L3559">
        <v>1</v>
      </c>
      <c r="M3559">
        <v>131</v>
      </c>
      <c r="N3559">
        <v>2</v>
      </c>
      <c r="O3559">
        <v>1</v>
      </c>
      <c r="P3559">
        <v>2</v>
      </c>
      <c r="Q3559">
        <v>3.5</v>
      </c>
      <c r="R3559" s="1">
        <v>44720</v>
      </c>
      <c r="S3559" t="str">
        <f t="shared" si="275"/>
        <v>Robert Irvine's - Fit Crunch -  Chocolate Pea</v>
      </c>
      <c r="T3559" t="str">
        <f t="shared" si="276"/>
        <v>Food</v>
      </c>
      <c r="U3559" t="str">
        <f>IF(T3559="Cell is Blank - Dis-regard",_xlfn.XLOOKUP(S3559,'Categroy Lookup'!A:A,'Categroy Lookup'!B:B,"Cell is Blank - Dis-regard"),T3559)</f>
        <v>Food</v>
      </c>
      <c r="V3559" t="b">
        <f t="shared" si="278"/>
        <v>1</v>
      </c>
      <c r="W3559">
        <f t="shared" si="277"/>
        <v>2</v>
      </c>
      <c r="X3559" s="8">
        <f t="shared" si="279"/>
        <v>1.3333333333333333</v>
      </c>
      <c r="Y3559" t="s">
        <v>495</v>
      </c>
      <c r="Z3559" t="s">
        <v>496</v>
      </c>
      <c r="AA3559" t="s">
        <v>497</v>
      </c>
      <c r="AB3559" t="s">
        <v>685</v>
      </c>
      <c r="AC3559" t="s">
        <v>841</v>
      </c>
      <c r="AD3559">
        <v>2022</v>
      </c>
    </row>
    <row r="3560" spans="1:30" x14ac:dyDescent="0.25">
      <c r="A3560" t="s">
        <v>18</v>
      </c>
      <c r="B3560" t="s">
        <v>197</v>
      </c>
      <c r="C3560" t="s">
        <v>198</v>
      </c>
      <c r="D3560" t="s">
        <v>199</v>
      </c>
      <c r="E3560" t="s">
        <v>72</v>
      </c>
      <c r="F3560" t="s">
        <v>55</v>
      </c>
      <c r="G3560">
        <v>15222088568</v>
      </c>
      <c r="H3560" t="s">
        <v>344</v>
      </c>
      <c r="I3560" t="s">
        <v>25</v>
      </c>
      <c r="J3560">
        <v>144</v>
      </c>
      <c r="K3560">
        <v>1.5</v>
      </c>
      <c r="L3560">
        <v>1</v>
      </c>
      <c r="M3560">
        <v>144</v>
      </c>
      <c r="N3560">
        <v>1.5</v>
      </c>
      <c r="O3560">
        <v>1</v>
      </c>
      <c r="P3560">
        <v>1.5</v>
      </c>
      <c r="Q3560">
        <v>3.5</v>
      </c>
      <c r="R3560" s="1">
        <v>44720</v>
      </c>
      <c r="S3560" t="str">
        <f t="shared" si="275"/>
        <v>Poland Springs Water</v>
      </c>
      <c r="T3560" t="str">
        <f t="shared" si="276"/>
        <v>Water</v>
      </c>
      <c r="U3560" t="str">
        <f>IF(T3560="Cell is Blank - Dis-regard",_xlfn.XLOOKUP(S3560,'Categroy Lookup'!A:A,'Categroy Lookup'!B:B,"Cell is Blank - Dis-regard"),T3560)</f>
        <v>Water</v>
      </c>
      <c r="V3560" t="b">
        <f t="shared" si="278"/>
        <v>1</v>
      </c>
      <c r="W3560">
        <f t="shared" si="277"/>
        <v>1.5</v>
      </c>
      <c r="X3560" s="8">
        <f t="shared" si="279"/>
        <v>1</v>
      </c>
      <c r="Y3560" t="s">
        <v>72</v>
      </c>
      <c r="AB3560" t="s">
        <v>685</v>
      </c>
      <c r="AC3560" t="s">
        <v>841</v>
      </c>
      <c r="AD3560">
        <v>2022</v>
      </c>
    </row>
    <row r="3561" spans="1:30" x14ac:dyDescent="0.25">
      <c r="A3561" t="s">
        <v>18</v>
      </c>
      <c r="B3561" t="s">
        <v>197</v>
      </c>
      <c r="C3561" t="s">
        <v>198</v>
      </c>
      <c r="D3561" t="s">
        <v>199</v>
      </c>
      <c r="E3561" t="s">
        <v>44</v>
      </c>
      <c r="F3561" t="s">
        <v>27</v>
      </c>
      <c r="G3561">
        <v>15222671887</v>
      </c>
      <c r="H3561" t="s">
        <v>344</v>
      </c>
      <c r="I3561" t="s">
        <v>25</v>
      </c>
      <c r="J3561">
        <v>133</v>
      </c>
      <c r="K3561">
        <v>2.5</v>
      </c>
      <c r="L3561">
        <v>1</v>
      </c>
      <c r="M3561">
        <v>133</v>
      </c>
      <c r="N3561">
        <v>2.5</v>
      </c>
      <c r="O3561">
        <v>1</v>
      </c>
      <c r="P3561">
        <v>2.5</v>
      </c>
      <c r="Q3561">
        <v>2.5</v>
      </c>
      <c r="R3561" s="1">
        <v>44720</v>
      </c>
      <c r="S3561" t="str">
        <f t="shared" si="275"/>
        <v>Seapoint Farms Dry Roasted Edamame - Wasabi</v>
      </c>
      <c r="T3561" t="str">
        <f t="shared" si="276"/>
        <v>Food</v>
      </c>
      <c r="U3561" t="str">
        <f>IF(T3561="Cell is Blank - Dis-regard",_xlfn.XLOOKUP(S3561,'Categroy Lookup'!A:A,'Categroy Lookup'!B:B,"Cell is Blank - Dis-regard"),T3561)</f>
        <v>Food</v>
      </c>
      <c r="V3561" t="b">
        <f t="shared" si="278"/>
        <v>1</v>
      </c>
      <c r="W3561">
        <f t="shared" si="277"/>
        <v>2.5</v>
      </c>
      <c r="X3561" s="8">
        <f t="shared" si="279"/>
        <v>1.6666666666666667</v>
      </c>
      <c r="Y3561" t="s">
        <v>476</v>
      </c>
      <c r="Z3561" t="s">
        <v>477</v>
      </c>
      <c r="AB3561" t="s">
        <v>685</v>
      </c>
      <c r="AC3561" t="s">
        <v>841</v>
      </c>
      <c r="AD3561">
        <v>2022</v>
      </c>
    </row>
    <row r="3562" spans="1:30" x14ac:dyDescent="0.25">
      <c r="A3562" t="s">
        <v>18</v>
      </c>
      <c r="B3562" t="s">
        <v>197</v>
      </c>
      <c r="C3562" t="s">
        <v>198</v>
      </c>
      <c r="D3562" t="s">
        <v>199</v>
      </c>
      <c r="E3562" t="s">
        <v>79</v>
      </c>
      <c r="F3562" t="s">
        <v>27</v>
      </c>
      <c r="G3562">
        <v>15222897136</v>
      </c>
      <c r="H3562" t="s">
        <v>344</v>
      </c>
      <c r="I3562" t="s">
        <v>25</v>
      </c>
      <c r="J3562">
        <v>112</v>
      </c>
      <c r="K3562">
        <v>1.5</v>
      </c>
      <c r="L3562">
        <v>1</v>
      </c>
      <c r="M3562">
        <v>112</v>
      </c>
      <c r="N3562">
        <v>1.5</v>
      </c>
      <c r="O3562">
        <v>1</v>
      </c>
      <c r="P3562">
        <v>1.5</v>
      </c>
      <c r="Q3562">
        <v>1.5</v>
      </c>
      <c r="R3562" s="1">
        <v>44720</v>
      </c>
      <c r="S3562" t="str">
        <f t="shared" si="275"/>
        <v>SunChips Multigrain - Harvest Cheddar</v>
      </c>
      <c r="T3562" t="str">
        <f t="shared" si="276"/>
        <v>Food</v>
      </c>
      <c r="U3562" t="str">
        <f>IF(T3562="Cell is Blank - Dis-regard",_xlfn.XLOOKUP(S3562,'Categroy Lookup'!A:A,'Categroy Lookup'!B:B,"Cell is Blank - Dis-regard"),T3562)</f>
        <v>Food</v>
      </c>
      <c r="V3562" t="b">
        <f t="shared" si="278"/>
        <v>1</v>
      </c>
      <c r="W3562">
        <f t="shared" si="277"/>
        <v>1.5</v>
      </c>
      <c r="X3562" s="8">
        <f t="shared" si="279"/>
        <v>1</v>
      </c>
      <c r="Y3562" t="s">
        <v>502</v>
      </c>
      <c r="Z3562" t="s">
        <v>515</v>
      </c>
      <c r="AB3562" t="s">
        <v>685</v>
      </c>
      <c r="AC3562" t="s">
        <v>841</v>
      </c>
      <c r="AD3562">
        <v>2022</v>
      </c>
    </row>
    <row r="3563" spans="1:30" x14ac:dyDescent="0.25">
      <c r="A3563" t="s">
        <v>18</v>
      </c>
      <c r="B3563" t="s">
        <v>197</v>
      </c>
      <c r="C3563" t="s">
        <v>198</v>
      </c>
      <c r="D3563" t="s">
        <v>199</v>
      </c>
      <c r="E3563" t="s">
        <v>211</v>
      </c>
      <c r="F3563" t="s">
        <v>27</v>
      </c>
      <c r="G3563">
        <v>15223036520</v>
      </c>
      <c r="H3563" t="s">
        <v>344</v>
      </c>
      <c r="I3563" t="s">
        <v>25</v>
      </c>
      <c r="J3563">
        <v>157</v>
      </c>
      <c r="K3563">
        <v>3</v>
      </c>
      <c r="L3563">
        <v>1</v>
      </c>
      <c r="M3563">
        <v>157</v>
      </c>
      <c r="N3563">
        <v>3</v>
      </c>
      <c r="O3563">
        <v>1</v>
      </c>
      <c r="P3563">
        <v>3</v>
      </c>
      <c r="Q3563">
        <v>3</v>
      </c>
      <c r="R3563" s="1">
        <v>44720</v>
      </c>
      <c r="S3563" t="str">
        <f t="shared" si="275"/>
        <v>Lenny &amp; Larrys - SnickerDoodle</v>
      </c>
      <c r="T3563" t="str">
        <f t="shared" si="276"/>
        <v>Food</v>
      </c>
      <c r="U3563" t="str">
        <f>IF(T3563="Cell is Blank - Dis-regard",_xlfn.XLOOKUP(S3563,'Categroy Lookup'!A:A,'Categroy Lookup'!B:B,"Cell is Blank - Dis-regard"),T3563)</f>
        <v>Food</v>
      </c>
      <c r="V3563" t="b">
        <f t="shared" si="278"/>
        <v>1</v>
      </c>
      <c r="W3563">
        <f t="shared" si="277"/>
        <v>3</v>
      </c>
      <c r="X3563" s="8">
        <f t="shared" si="279"/>
        <v>2</v>
      </c>
      <c r="Y3563" t="s">
        <v>582</v>
      </c>
      <c r="Z3563" t="s">
        <v>583</v>
      </c>
      <c r="AB3563" t="s">
        <v>685</v>
      </c>
      <c r="AC3563" t="s">
        <v>841</v>
      </c>
      <c r="AD3563">
        <v>2022</v>
      </c>
    </row>
    <row r="3564" spans="1:30" x14ac:dyDescent="0.25">
      <c r="A3564" t="s">
        <v>18</v>
      </c>
      <c r="B3564" t="s">
        <v>197</v>
      </c>
      <c r="C3564" t="s">
        <v>198</v>
      </c>
      <c r="D3564" t="s">
        <v>199</v>
      </c>
      <c r="E3564" t="s">
        <v>261</v>
      </c>
      <c r="F3564" t="s">
        <v>31</v>
      </c>
      <c r="G3564">
        <v>15223124437</v>
      </c>
      <c r="H3564" t="s">
        <v>344</v>
      </c>
      <c r="I3564" t="s">
        <v>25</v>
      </c>
      <c r="J3564">
        <v>145</v>
      </c>
      <c r="K3564">
        <v>2.75</v>
      </c>
      <c r="L3564">
        <v>1</v>
      </c>
      <c r="M3564">
        <v>145</v>
      </c>
      <c r="N3564">
        <v>2.75</v>
      </c>
      <c r="O3564">
        <v>1</v>
      </c>
      <c r="P3564">
        <v>2.75</v>
      </c>
      <c r="Q3564">
        <v>2.75</v>
      </c>
      <c r="R3564" s="1">
        <v>44720</v>
      </c>
      <c r="S3564" t="str">
        <f t="shared" si="275"/>
        <v>Bai Antioxidant - Tanzania Lemon Super Tea</v>
      </c>
      <c r="T3564" t="str">
        <f t="shared" si="276"/>
        <v>Non Carbonated</v>
      </c>
      <c r="U3564" t="str">
        <f>IF(T3564="Cell is Blank - Dis-regard",_xlfn.XLOOKUP(S3564,'Categroy Lookup'!A:A,'Categroy Lookup'!B:B,"Cell is Blank - Dis-regard"),T3564)</f>
        <v>Non Carbonated</v>
      </c>
      <c r="V3564" t="b">
        <f t="shared" si="278"/>
        <v>1</v>
      </c>
      <c r="W3564">
        <f t="shared" si="277"/>
        <v>2.75</v>
      </c>
      <c r="X3564" s="8">
        <f t="shared" si="279"/>
        <v>1.8333333333333333</v>
      </c>
      <c r="Y3564" t="s">
        <v>471</v>
      </c>
      <c r="Z3564" t="s">
        <v>611</v>
      </c>
      <c r="AB3564" t="s">
        <v>685</v>
      </c>
      <c r="AC3564" t="s">
        <v>841</v>
      </c>
      <c r="AD3564">
        <v>2022</v>
      </c>
    </row>
    <row r="3565" spans="1:30" x14ac:dyDescent="0.25">
      <c r="A3565" t="s">
        <v>18</v>
      </c>
      <c r="B3565" t="s">
        <v>197</v>
      </c>
      <c r="C3565" t="s">
        <v>198</v>
      </c>
      <c r="D3565" t="s">
        <v>199</v>
      </c>
      <c r="E3565" t="s">
        <v>72</v>
      </c>
      <c r="F3565" t="s">
        <v>55</v>
      </c>
      <c r="G3565">
        <v>15223491318</v>
      </c>
      <c r="H3565" t="s">
        <v>344</v>
      </c>
      <c r="I3565" t="s">
        <v>25</v>
      </c>
      <c r="J3565">
        <v>144</v>
      </c>
      <c r="K3565">
        <v>1.5</v>
      </c>
      <c r="L3565">
        <v>1</v>
      </c>
      <c r="M3565">
        <v>144</v>
      </c>
      <c r="N3565">
        <v>1.5</v>
      </c>
      <c r="O3565">
        <v>1</v>
      </c>
      <c r="P3565">
        <v>1.5</v>
      </c>
      <c r="Q3565">
        <v>1.5</v>
      </c>
      <c r="R3565" s="1">
        <v>44720</v>
      </c>
      <c r="S3565" t="str">
        <f t="shared" si="275"/>
        <v>Poland Springs Water</v>
      </c>
      <c r="T3565" t="str">
        <f t="shared" si="276"/>
        <v>Water</v>
      </c>
      <c r="U3565" t="str">
        <f>IF(T3565="Cell is Blank - Dis-regard",_xlfn.XLOOKUP(S3565,'Categroy Lookup'!A:A,'Categroy Lookup'!B:B,"Cell is Blank - Dis-regard"),T3565)</f>
        <v>Water</v>
      </c>
      <c r="V3565" t="b">
        <f t="shared" si="278"/>
        <v>1</v>
      </c>
      <c r="W3565">
        <f t="shared" si="277"/>
        <v>1.5</v>
      </c>
      <c r="X3565" s="8">
        <f t="shared" si="279"/>
        <v>1</v>
      </c>
      <c r="Y3565" t="s">
        <v>72</v>
      </c>
      <c r="AB3565" t="s">
        <v>685</v>
      </c>
      <c r="AC3565" t="s">
        <v>841</v>
      </c>
      <c r="AD3565">
        <v>2022</v>
      </c>
    </row>
    <row r="3566" spans="1:30" x14ac:dyDescent="0.25">
      <c r="A3566" t="s">
        <v>18</v>
      </c>
      <c r="B3566" t="s">
        <v>36</v>
      </c>
      <c r="C3566" t="s">
        <v>37</v>
      </c>
      <c r="D3566" t="s">
        <v>38</v>
      </c>
      <c r="E3566" t="s">
        <v>69</v>
      </c>
      <c r="F3566" t="s">
        <v>27</v>
      </c>
      <c r="G3566">
        <v>15223803856</v>
      </c>
      <c r="H3566" t="s">
        <v>344</v>
      </c>
      <c r="I3566" t="s">
        <v>25</v>
      </c>
      <c r="J3566">
        <v>111</v>
      </c>
      <c r="K3566">
        <v>1.5</v>
      </c>
      <c r="L3566">
        <v>1</v>
      </c>
      <c r="M3566">
        <v>111</v>
      </c>
      <c r="N3566">
        <v>1.5</v>
      </c>
      <c r="O3566">
        <v>1</v>
      </c>
      <c r="P3566">
        <v>1.5</v>
      </c>
      <c r="Q3566">
        <v>1.5</v>
      </c>
      <c r="R3566" s="1">
        <v>44720</v>
      </c>
      <c r="S3566" t="str">
        <f t="shared" si="275"/>
        <v>SunChips Multigrain - Salsa</v>
      </c>
      <c r="T3566" t="str">
        <f t="shared" si="276"/>
        <v>Food</v>
      </c>
      <c r="U3566" t="str">
        <f>IF(T3566="Cell is Blank - Dis-regard",_xlfn.XLOOKUP(S3566,'Categroy Lookup'!A:A,'Categroy Lookup'!B:B,"Cell is Blank - Dis-regard"),T3566)</f>
        <v>Food</v>
      </c>
      <c r="V3566" t="b">
        <f t="shared" si="278"/>
        <v>1</v>
      </c>
      <c r="W3566">
        <f t="shared" si="277"/>
        <v>1.5</v>
      </c>
      <c r="X3566" s="8">
        <f t="shared" si="279"/>
        <v>1</v>
      </c>
      <c r="Y3566" t="s">
        <v>502</v>
      </c>
      <c r="Z3566" t="s">
        <v>503</v>
      </c>
      <c r="AB3566" t="s">
        <v>685</v>
      </c>
      <c r="AC3566" t="s">
        <v>841</v>
      </c>
      <c r="AD3566">
        <v>2022</v>
      </c>
    </row>
    <row r="3567" spans="1:30" x14ac:dyDescent="0.25">
      <c r="A3567" t="s">
        <v>18</v>
      </c>
      <c r="B3567" t="s">
        <v>197</v>
      </c>
      <c r="C3567" t="s">
        <v>198</v>
      </c>
      <c r="D3567" t="s">
        <v>199</v>
      </c>
      <c r="E3567" t="s">
        <v>93</v>
      </c>
      <c r="F3567" t="s">
        <v>23</v>
      </c>
      <c r="G3567">
        <v>15224095239</v>
      </c>
      <c r="H3567" t="s">
        <v>344</v>
      </c>
      <c r="I3567" t="s">
        <v>25</v>
      </c>
      <c r="J3567">
        <v>142</v>
      </c>
      <c r="K3567">
        <v>1.5</v>
      </c>
      <c r="L3567">
        <v>1</v>
      </c>
      <c r="M3567">
        <v>142</v>
      </c>
      <c r="N3567">
        <v>1.5</v>
      </c>
      <c r="O3567">
        <v>1</v>
      </c>
      <c r="P3567">
        <v>1.5</v>
      </c>
      <c r="Q3567">
        <v>5</v>
      </c>
      <c r="R3567" s="1">
        <v>44720</v>
      </c>
      <c r="S3567" t="str">
        <f t="shared" si="275"/>
        <v>Coca Cola - Zero Sugar</v>
      </c>
      <c r="T3567" t="str">
        <f t="shared" si="276"/>
        <v>Carbonated</v>
      </c>
      <c r="U3567" t="str">
        <f>IF(T3567="Cell is Blank - Dis-regard",_xlfn.XLOOKUP(S3567,'Categroy Lookup'!A:A,'Categroy Lookup'!B:B,"Cell is Blank - Dis-regard"),T3567)</f>
        <v>Carbonated</v>
      </c>
      <c r="V3567" t="b">
        <f t="shared" si="278"/>
        <v>1</v>
      </c>
      <c r="W3567">
        <f t="shared" si="277"/>
        <v>1.5</v>
      </c>
      <c r="X3567" s="8">
        <f t="shared" si="279"/>
        <v>1</v>
      </c>
      <c r="Y3567" t="s">
        <v>524</v>
      </c>
      <c r="Z3567" t="s">
        <v>525</v>
      </c>
      <c r="AB3567" t="s">
        <v>685</v>
      </c>
      <c r="AC3567" t="s">
        <v>841</v>
      </c>
      <c r="AD3567">
        <v>2022</v>
      </c>
    </row>
    <row r="3568" spans="1:30" x14ac:dyDescent="0.25">
      <c r="A3568" t="s">
        <v>18</v>
      </c>
      <c r="B3568" t="s">
        <v>197</v>
      </c>
      <c r="C3568" t="s">
        <v>198</v>
      </c>
      <c r="D3568" t="s">
        <v>199</v>
      </c>
      <c r="E3568" t="s">
        <v>256</v>
      </c>
      <c r="F3568" t="s">
        <v>27</v>
      </c>
      <c r="G3568">
        <v>15224095239</v>
      </c>
      <c r="H3568" t="s">
        <v>344</v>
      </c>
      <c r="I3568" t="s">
        <v>25</v>
      </c>
      <c r="J3568">
        <v>111</v>
      </c>
      <c r="K3568">
        <v>1.5</v>
      </c>
      <c r="L3568">
        <v>1</v>
      </c>
      <c r="M3568">
        <v>111</v>
      </c>
      <c r="N3568">
        <v>1.5</v>
      </c>
      <c r="O3568">
        <v>1</v>
      </c>
      <c r="P3568">
        <v>1.5</v>
      </c>
      <c r="Q3568">
        <v>5</v>
      </c>
      <c r="R3568" s="1">
        <v>44720</v>
      </c>
      <c r="S3568" t="str">
        <f t="shared" si="275"/>
        <v>Pop Corners - Sea Salt</v>
      </c>
      <c r="T3568" t="str">
        <f t="shared" si="276"/>
        <v>Food</v>
      </c>
      <c r="U3568" t="str">
        <f>IF(T3568="Cell is Blank - Dis-regard",_xlfn.XLOOKUP(S3568,'Categroy Lookup'!A:A,'Categroy Lookup'!B:B,"Cell is Blank - Dis-regard"),T3568)</f>
        <v>Food</v>
      </c>
      <c r="V3568" t="b">
        <f t="shared" si="278"/>
        <v>1</v>
      </c>
      <c r="W3568">
        <f t="shared" si="277"/>
        <v>1.5</v>
      </c>
      <c r="X3568" s="8">
        <f t="shared" si="279"/>
        <v>1</v>
      </c>
      <c r="Y3568" t="s">
        <v>606</v>
      </c>
      <c r="Z3568" t="s">
        <v>516</v>
      </c>
      <c r="AB3568" t="s">
        <v>685</v>
      </c>
      <c r="AC3568" t="s">
        <v>841</v>
      </c>
      <c r="AD3568">
        <v>2022</v>
      </c>
    </row>
    <row r="3569" spans="1:30" x14ac:dyDescent="0.25">
      <c r="A3569" t="s">
        <v>18</v>
      </c>
      <c r="B3569" t="s">
        <v>197</v>
      </c>
      <c r="C3569" t="s">
        <v>198</v>
      </c>
      <c r="D3569" t="s">
        <v>199</v>
      </c>
      <c r="E3569" t="s">
        <v>210</v>
      </c>
      <c r="F3569" t="s">
        <v>27</v>
      </c>
      <c r="G3569">
        <v>15224095239</v>
      </c>
      <c r="H3569" t="s">
        <v>344</v>
      </c>
      <c r="I3569" t="s">
        <v>25</v>
      </c>
      <c r="J3569">
        <v>136</v>
      </c>
      <c r="K3569">
        <v>2</v>
      </c>
      <c r="L3569">
        <v>1</v>
      </c>
      <c r="M3569">
        <v>136</v>
      </c>
      <c r="N3569">
        <v>2</v>
      </c>
      <c r="O3569">
        <v>1</v>
      </c>
      <c r="P3569">
        <v>2</v>
      </c>
      <c r="Q3569">
        <v>5</v>
      </c>
      <c r="R3569" s="1">
        <v>44720</v>
      </c>
      <c r="S3569" t="str">
        <f t="shared" si="275"/>
        <v>Genius Keto Bar - Chocolate Dream</v>
      </c>
      <c r="T3569" t="str">
        <f t="shared" si="276"/>
        <v>Food</v>
      </c>
      <c r="U3569" t="str">
        <f>IF(T3569="Cell is Blank - Dis-regard",_xlfn.XLOOKUP(S3569,'Categroy Lookup'!A:A,'Categroy Lookup'!B:B,"Cell is Blank - Dis-regard"),T3569)</f>
        <v>Food</v>
      </c>
      <c r="V3569" t="b">
        <f t="shared" si="278"/>
        <v>1</v>
      </c>
      <c r="W3569">
        <f t="shared" si="277"/>
        <v>2</v>
      </c>
      <c r="X3569" s="8">
        <f t="shared" si="279"/>
        <v>1.3333333333333333</v>
      </c>
      <c r="Y3569" t="s">
        <v>580</v>
      </c>
      <c r="Z3569" t="s">
        <v>581</v>
      </c>
      <c r="AB3569" t="s">
        <v>685</v>
      </c>
      <c r="AC3569" t="s">
        <v>841</v>
      </c>
      <c r="AD3569">
        <v>2022</v>
      </c>
    </row>
    <row r="3570" spans="1:30" x14ac:dyDescent="0.25">
      <c r="A3570" t="s">
        <v>18</v>
      </c>
      <c r="B3570" t="s">
        <v>197</v>
      </c>
      <c r="C3570" t="s">
        <v>198</v>
      </c>
      <c r="D3570" t="s">
        <v>199</v>
      </c>
      <c r="E3570" t="s">
        <v>58</v>
      </c>
      <c r="F3570" t="s">
        <v>27</v>
      </c>
      <c r="G3570">
        <v>15224190186</v>
      </c>
      <c r="H3570" t="s">
        <v>344</v>
      </c>
      <c r="I3570" t="s">
        <v>25</v>
      </c>
      <c r="J3570">
        <v>121</v>
      </c>
      <c r="K3570">
        <v>1.5</v>
      </c>
      <c r="L3570">
        <v>1</v>
      </c>
      <c r="M3570">
        <v>121</v>
      </c>
      <c r="N3570">
        <v>1.5</v>
      </c>
      <c r="O3570">
        <v>1</v>
      </c>
      <c r="P3570">
        <v>1.5</v>
      </c>
      <c r="Q3570">
        <v>3.5</v>
      </c>
      <c r="R3570" s="1">
        <v>44720</v>
      </c>
      <c r="S3570" t="str">
        <f t="shared" si="275"/>
        <v>Oreo Mini</v>
      </c>
      <c r="T3570" t="str">
        <f t="shared" si="276"/>
        <v>Food</v>
      </c>
      <c r="U3570" t="str">
        <f>IF(T3570="Cell is Blank - Dis-regard",_xlfn.XLOOKUP(S3570,'Categroy Lookup'!A:A,'Categroy Lookup'!B:B,"Cell is Blank - Dis-regard"),T3570)</f>
        <v>Food</v>
      </c>
      <c r="V3570" t="b">
        <f t="shared" si="278"/>
        <v>1</v>
      </c>
      <c r="W3570">
        <f t="shared" si="277"/>
        <v>1.5</v>
      </c>
      <c r="X3570" s="8">
        <f t="shared" si="279"/>
        <v>1</v>
      </c>
      <c r="Y3570" t="s">
        <v>58</v>
      </c>
      <c r="AB3570" t="s">
        <v>685</v>
      </c>
      <c r="AC3570" t="s">
        <v>841</v>
      </c>
      <c r="AD3570">
        <v>2022</v>
      </c>
    </row>
    <row r="3571" spans="1:30" x14ac:dyDescent="0.25">
      <c r="A3571" t="s">
        <v>18</v>
      </c>
      <c r="B3571" t="s">
        <v>197</v>
      </c>
      <c r="C3571" t="s">
        <v>198</v>
      </c>
      <c r="D3571" t="s">
        <v>199</v>
      </c>
      <c r="E3571" t="s">
        <v>206</v>
      </c>
      <c r="F3571" t="s">
        <v>31</v>
      </c>
      <c r="G3571">
        <v>15224190186</v>
      </c>
      <c r="H3571" t="s">
        <v>344</v>
      </c>
      <c r="I3571" t="s">
        <v>25</v>
      </c>
      <c r="J3571">
        <v>140</v>
      </c>
      <c r="K3571">
        <v>2</v>
      </c>
      <c r="L3571">
        <v>1</v>
      </c>
      <c r="M3571">
        <v>140</v>
      </c>
      <c r="N3571">
        <v>2</v>
      </c>
      <c r="O3571">
        <v>1</v>
      </c>
      <c r="P3571">
        <v>2</v>
      </c>
      <c r="Q3571">
        <v>3.5</v>
      </c>
      <c r="R3571" s="1">
        <v>44720</v>
      </c>
      <c r="S3571" t="str">
        <f t="shared" si="275"/>
        <v>Iberia Coconut Water</v>
      </c>
      <c r="T3571" t="str">
        <f t="shared" si="276"/>
        <v>Non Carbonated</v>
      </c>
      <c r="U3571" t="str">
        <f>IF(T3571="Cell is Blank - Dis-regard",_xlfn.XLOOKUP(S3571,'Categroy Lookup'!A:A,'Categroy Lookup'!B:B,"Cell is Blank - Dis-regard"),T3571)</f>
        <v>Non Carbonated</v>
      </c>
      <c r="V3571" t="b">
        <f t="shared" si="278"/>
        <v>1</v>
      </c>
      <c r="W3571">
        <f t="shared" si="277"/>
        <v>2</v>
      </c>
      <c r="X3571" s="8">
        <f t="shared" si="279"/>
        <v>1.3333333333333333</v>
      </c>
      <c r="Y3571" t="s">
        <v>206</v>
      </c>
      <c r="AB3571" t="s">
        <v>685</v>
      </c>
      <c r="AC3571" t="s">
        <v>841</v>
      </c>
      <c r="AD3571">
        <v>2022</v>
      </c>
    </row>
    <row r="3572" spans="1:30" x14ac:dyDescent="0.25">
      <c r="A3572" t="s">
        <v>18</v>
      </c>
      <c r="B3572" t="s">
        <v>197</v>
      </c>
      <c r="C3572" t="s">
        <v>198</v>
      </c>
      <c r="D3572" t="s">
        <v>199</v>
      </c>
      <c r="E3572" t="s">
        <v>93</v>
      </c>
      <c r="F3572" t="s">
        <v>23</v>
      </c>
      <c r="G3572">
        <v>15224222557</v>
      </c>
      <c r="H3572" t="s">
        <v>344</v>
      </c>
      <c r="I3572" t="s">
        <v>25</v>
      </c>
      <c r="J3572">
        <v>142</v>
      </c>
      <c r="K3572">
        <v>1.5</v>
      </c>
      <c r="L3572">
        <v>1</v>
      </c>
      <c r="M3572">
        <v>142</v>
      </c>
      <c r="N3572">
        <v>1.5</v>
      </c>
      <c r="O3572">
        <v>1</v>
      </c>
      <c r="P3572">
        <v>1.5</v>
      </c>
      <c r="Q3572">
        <v>1.5</v>
      </c>
      <c r="R3572" s="1">
        <v>44720</v>
      </c>
      <c r="S3572" t="str">
        <f t="shared" si="275"/>
        <v>Coca Cola - Zero Sugar</v>
      </c>
      <c r="T3572" t="str">
        <f t="shared" si="276"/>
        <v>Carbonated</v>
      </c>
      <c r="U3572" t="str">
        <f>IF(T3572="Cell is Blank - Dis-regard",_xlfn.XLOOKUP(S3572,'Categroy Lookup'!A:A,'Categroy Lookup'!B:B,"Cell is Blank - Dis-regard"),T3572)</f>
        <v>Carbonated</v>
      </c>
      <c r="V3572" t="b">
        <f t="shared" si="278"/>
        <v>1</v>
      </c>
      <c r="W3572">
        <f t="shared" si="277"/>
        <v>1.5</v>
      </c>
      <c r="X3572" s="8">
        <f t="shared" si="279"/>
        <v>1</v>
      </c>
      <c r="Y3572" t="s">
        <v>524</v>
      </c>
      <c r="Z3572" t="s">
        <v>525</v>
      </c>
      <c r="AB3572" t="s">
        <v>685</v>
      </c>
      <c r="AC3572" t="s">
        <v>841</v>
      </c>
      <c r="AD3572">
        <v>2022</v>
      </c>
    </row>
    <row r="3573" spans="1:30" x14ac:dyDescent="0.25">
      <c r="A3573" t="s">
        <v>18</v>
      </c>
      <c r="B3573" t="s">
        <v>40</v>
      </c>
      <c r="C3573" t="s">
        <v>41</v>
      </c>
      <c r="D3573" t="s">
        <v>42</v>
      </c>
      <c r="E3573" t="s">
        <v>93</v>
      </c>
      <c r="F3573" t="s">
        <v>23</v>
      </c>
      <c r="G3573">
        <v>15224414942</v>
      </c>
      <c r="H3573" t="s">
        <v>344</v>
      </c>
      <c r="I3573" t="s">
        <v>33</v>
      </c>
      <c r="J3573">
        <v>141</v>
      </c>
      <c r="K3573">
        <v>1.5</v>
      </c>
      <c r="L3573">
        <v>1</v>
      </c>
      <c r="M3573">
        <v>141</v>
      </c>
      <c r="N3573">
        <v>1.5</v>
      </c>
      <c r="O3573">
        <v>1</v>
      </c>
      <c r="P3573">
        <v>1.5</v>
      </c>
      <c r="Q3573">
        <v>1.5</v>
      </c>
      <c r="R3573" s="1">
        <v>44720</v>
      </c>
      <c r="S3573" t="str">
        <f t="shared" si="275"/>
        <v>Coca Cola - Zero Sugar</v>
      </c>
      <c r="T3573" t="str">
        <f t="shared" si="276"/>
        <v>Carbonated</v>
      </c>
      <c r="U3573" t="str">
        <f>IF(T3573="Cell is Blank - Dis-regard",_xlfn.XLOOKUP(S3573,'Categroy Lookup'!A:A,'Categroy Lookup'!B:B,"Cell is Blank - Dis-regard"),T3573)</f>
        <v>Carbonated</v>
      </c>
      <c r="V3573" t="b">
        <f t="shared" si="278"/>
        <v>1</v>
      </c>
      <c r="W3573">
        <f t="shared" si="277"/>
        <v>1.5</v>
      </c>
      <c r="X3573" s="8">
        <f t="shared" si="279"/>
        <v>1</v>
      </c>
      <c r="Y3573" t="s">
        <v>524</v>
      </c>
      <c r="Z3573" t="s">
        <v>525</v>
      </c>
      <c r="AB3573" t="s">
        <v>685</v>
      </c>
      <c r="AC3573" t="s">
        <v>841</v>
      </c>
      <c r="AD3573">
        <v>2022</v>
      </c>
    </row>
    <row r="3574" spans="1:30" x14ac:dyDescent="0.25">
      <c r="A3574" t="s">
        <v>18</v>
      </c>
      <c r="B3574" t="s">
        <v>40</v>
      </c>
      <c r="C3574" t="s">
        <v>41</v>
      </c>
      <c r="D3574" t="s">
        <v>42</v>
      </c>
      <c r="E3574" t="s">
        <v>48</v>
      </c>
      <c r="F3574" t="s">
        <v>27</v>
      </c>
      <c r="G3574">
        <v>15224629271</v>
      </c>
      <c r="H3574" t="s">
        <v>344</v>
      </c>
      <c r="I3574" t="s">
        <v>33</v>
      </c>
      <c r="J3574">
        <v>136</v>
      </c>
      <c r="K3574">
        <v>2.5</v>
      </c>
      <c r="L3574">
        <v>1</v>
      </c>
      <c r="M3574">
        <v>136</v>
      </c>
      <c r="N3574">
        <v>2.5</v>
      </c>
      <c r="O3574">
        <v>1</v>
      </c>
      <c r="P3574">
        <v>2.5</v>
      </c>
      <c r="Q3574">
        <v>2.5</v>
      </c>
      <c r="R3574" s="1">
        <v>44720</v>
      </c>
      <c r="S3574" t="str">
        <f t="shared" si="275"/>
        <v>KitKat - Crisp Wafers</v>
      </c>
      <c r="T3574" t="str">
        <f t="shared" si="276"/>
        <v>Food</v>
      </c>
      <c r="U3574" t="str">
        <f>IF(T3574="Cell is Blank - Dis-regard",_xlfn.XLOOKUP(S3574,'Categroy Lookup'!A:A,'Categroy Lookup'!B:B,"Cell is Blank - Dis-regard"),T3574)</f>
        <v>Food</v>
      </c>
      <c r="V3574" t="b">
        <f t="shared" si="278"/>
        <v>1</v>
      </c>
      <c r="W3574">
        <f t="shared" si="277"/>
        <v>2.5</v>
      </c>
      <c r="X3574" s="8">
        <f t="shared" si="279"/>
        <v>1.6666666666666667</v>
      </c>
      <c r="Y3574" t="s">
        <v>482</v>
      </c>
      <c r="Z3574" t="s">
        <v>483</v>
      </c>
      <c r="AB3574" t="s">
        <v>685</v>
      </c>
      <c r="AC3574" t="s">
        <v>841</v>
      </c>
      <c r="AD3574">
        <v>2022</v>
      </c>
    </row>
    <row r="3575" spans="1:30" x14ac:dyDescent="0.25">
      <c r="A3575" t="s">
        <v>18</v>
      </c>
      <c r="B3575" t="s">
        <v>40</v>
      </c>
      <c r="C3575" t="s">
        <v>41</v>
      </c>
      <c r="D3575" t="s">
        <v>42</v>
      </c>
      <c r="E3575" t="s">
        <v>82</v>
      </c>
      <c r="F3575" t="s">
        <v>31</v>
      </c>
      <c r="G3575">
        <v>15224637664</v>
      </c>
      <c r="H3575" t="s">
        <v>344</v>
      </c>
      <c r="I3575" t="s">
        <v>33</v>
      </c>
      <c r="J3575">
        <v>145</v>
      </c>
      <c r="K3575">
        <v>2.5</v>
      </c>
      <c r="L3575">
        <v>1</v>
      </c>
      <c r="M3575">
        <v>145</v>
      </c>
      <c r="N3575">
        <v>2.5</v>
      </c>
      <c r="O3575">
        <v>1</v>
      </c>
      <c r="P3575">
        <v>2.5</v>
      </c>
      <c r="Q3575">
        <v>2.5</v>
      </c>
      <c r="R3575" s="1">
        <v>44720</v>
      </c>
      <c r="S3575" t="str">
        <f t="shared" si="275"/>
        <v>Snapple Diet Tea - Peach Tea</v>
      </c>
      <c r="T3575" t="str">
        <f t="shared" si="276"/>
        <v>Non Carbonated</v>
      </c>
      <c r="U3575" t="str">
        <f>IF(T3575="Cell is Blank - Dis-regard",_xlfn.XLOOKUP(S3575,'Categroy Lookup'!A:A,'Categroy Lookup'!B:B,"Cell is Blank - Dis-regard"),T3575)</f>
        <v>Non Carbonated</v>
      </c>
      <c r="V3575" t="b">
        <f t="shared" si="278"/>
        <v>1</v>
      </c>
      <c r="W3575">
        <f t="shared" si="277"/>
        <v>2.5</v>
      </c>
      <c r="X3575" s="8">
        <f t="shared" si="279"/>
        <v>1.6666666666666667</v>
      </c>
      <c r="Y3575" t="s">
        <v>478</v>
      </c>
      <c r="Z3575" t="s">
        <v>517</v>
      </c>
      <c r="AB3575" t="s">
        <v>685</v>
      </c>
      <c r="AC3575" t="s">
        <v>841</v>
      </c>
      <c r="AD3575">
        <v>2022</v>
      </c>
    </row>
    <row r="3576" spans="1:30" x14ac:dyDescent="0.25">
      <c r="A3576" t="s">
        <v>18</v>
      </c>
      <c r="B3576" t="s">
        <v>40</v>
      </c>
      <c r="C3576" t="s">
        <v>41</v>
      </c>
      <c r="D3576" t="s">
        <v>42</v>
      </c>
      <c r="E3576" t="s">
        <v>345</v>
      </c>
      <c r="F3576" t="s">
        <v>27</v>
      </c>
      <c r="G3576">
        <v>15224640822</v>
      </c>
      <c r="H3576" t="s">
        <v>344</v>
      </c>
      <c r="I3576" t="s">
        <v>33</v>
      </c>
      <c r="J3576">
        <v>130</v>
      </c>
      <c r="K3576">
        <v>1.5</v>
      </c>
      <c r="L3576">
        <v>1</v>
      </c>
      <c r="M3576">
        <v>130</v>
      </c>
      <c r="N3576">
        <v>1.5</v>
      </c>
      <c r="O3576">
        <v>1</v>
      </c>
      <c r="P3576">
        <v>1.5</v>
      </c>
      <c r="Q3576">
        <v>1.5</v>
      </c>
      <c r="R3576" s="1">
        <v>44720</v>
      </c>
      <c r="S3576" t="str">
        <f t="shared" si="275"/>
        <v>Nature's Bakery Fig Bar - Raspberry</v>
      </c>
      <c r="T3576" t="str">
        <f t="shared" si="276"/>
        <v>Food</v>
      </c>
      <c r="U3576" t="str">
        <f>IF(T3576="Cell is Blank - Dis-regard",_xlfn.XLOOKUP(S3576,'Categroy Lookup'!A:A,'Categroy Lookup'!B:B,"Cell is Blank - Dis-regard"),T3576)</f>
        <v>Food</v>
      </c>
      <c r="V3576" t="b">
        <f t="shared" si="278"/>
        <v>1</v>
      </c>
      <c r="W3576">
        <f t="shared" si="277"/>
        <v>1.5</v>
      </c>
      <c r="X3576" s="8">
        <f t="shared" si="279"/>
        <v>1</v>
      </c>
      <c r="Y3576" t="s">
        <v>637</v>
      </c>
      <c r="Z3576" t="s">
        <v>508</v>
      </c>
      <c r="AB3576" t="s">
        <v>685</v>
      </c>
      <c r="AC3576" t="s">
        <v>841</v>
      </c>
      <c r="AD3576">
        <v>2022</v>
      </c>
    </row>
    <row r="3577" spans="1:30" x14ac:dyDescent="0.25">
      <c r="A3577" t="s">
        <v>18</v>
      </c>
      <c r="B3577" t="s">
        <v>40</v>
      </c>
      <c r="C3577" t="s">
        <v>41</v>
      </c>
      <c r="D3577" t="s">
        <v>42</v>
      </c>
      <c r="E3577" t="s">
        <v>131</v>
      </c>
      <c r="F3577" t="s">
        <v>23</v>
      </c>
      <c r="G3577">
        <v>15224711957</v>
      </c>
      <c r="H3577" t="s">
        <v>344</v>
      </c>
      <c r="I3577" t="s">
        <v>33</v>
      </c>
      <c r="J3577">
        <v>140</v>
      </c>
      <c r="K3577">
        <v>1.5</v>
      </c>
      <c r="L3577">
        <v>1</v>
      </c>
      <c r="M3577">
        <v>140</v>
      </c>
      <c r="N3577">
        <v>1.5</v>
      </c>
      <c r="O3577">
        <v>1</v>
      </c>
      <c r="P3577">
        <v>1.5</v>
      </c>
      <c r="Q3577">
        <v>1.5</v>
      </c>
      <c r="R3577" s="1">
        <v>44720</v>
      </c>
      <c r="S3577" t="str">
        <f t="shared" si="275"/>
        <v>Sunkist Soda - Orange</v>
      </c>
      <c r="T3577" t="str">
        <f t="shared" si="276"/>
        <v>Carbonated</v>
      </c>
      <c r="U3577" t="str">
        <f>IF(T3577="Cell is Blank - Dis-regard",_xlfn.XLOOKUP(S3577,'Categroy Lookup'!A:A,'Categroy Lookup'!B:B,"Cell is Blank - Dis-regard"),T3577)</f>
        <v>Carbonated</v>
      </c>
      <c r="V3577" t="b">
        <f t="shared" si="278"/>
        <v>1</v>
      </c>
      <c r="W3577">
        <f t="shared" si="277"/>
        <v>1.5</v>
      </c>
      <c r="X3577" s="8">
        <f t="shared" si="279"/>
        <v>1</v>
      </c>
      <c r="Y3577" t="s">
        <v>551</v>
      </c>
      <c r="Z3577" t="s">
        <v>552</v>
      </c>
      <c r="AB3577" t="s">
        <v>685</v>
      </c>
      <c r="AC3577" t="s">
        <v>841</v>
      </c>
      <c r="AD3577">
        <v>2022</v>
      </c>
    </row>
    <row r="3578" spans="1:30" x14ac:dyDescent="0.25">
      <c r="A3578" t="s">
        <v>18</v>
      </c>
      <c r="B3578" t="s">
        <v>197</v>
      </c>
      <c r="C3578" t="s">
        <v>198</v>
      </c>
      <c r="D3578" t="s">
        <v>199</v>
      </c>
      <c r="E3578" t="s">
        <v>77</v>
      </c>
      <c r="F3578" t="s">
        <v>31</v>
      </c>
      <c r="G3578">
        <v>15224774946</v>
      </c>
      <c r="H3578" t="s">
        <v>344</v>
      </c>
      <c r="I3578" t="s">
        <v>33</v>
      </c>
      <c r="J3578">
        <v>141</v>
      </c>
      <c r="K3578">
        <v>2</v>
      </c>
      <c r="L3578">
        <v>1</v>
      </c>
      <c r="M3578">
        <v>141</v>
      </c>
      <c r="N3578">
        <v>2</v>
      </c>
      <c r="O3578">
        <v>1</v>
      </c>
      <c r="P3578">
        <v>2</v>
      </c>
      <c r="Q3578">
        <v>2</v>
      </c>
      <c r="R3578" s="1">
        <v>44720</v>
      </c>
      <c r="S3578" t="str">
        <f t="shared" si="275"/>
        <v>V8 Vegetable Juice - Original</v>
      </c>
      <c r="T3578" t="str">
        <f t="shared" si="276"/>
        <v>Non Carbonated</v>
      </c>
      <c r="U3578" t="str">
        <f>IF(T3578="Cell is Blank - Dis-regard",_xlfn.XLOOKUP(S3578,'Categroy Lookup'!A:A,'Categroy Lookup'!B:B,"Cell is Blank - Dis-regard"),T3578)</f>
        <v>Non Carbonated</v>
      </c>
      <c r="V3578" t="b">
        <f t="shared" si="278"/>
        <v>1</v>
      </c>
      <c r="W3578">
        <f t="shared" si="277"/>
        <v>2</v>
      </c>
      <c r="X3578" s="8">
        <f t="shared" si="279"/>
        <v>1.3333333333333333</v>
      </c>
      <c r="Y3578" t="s">
        <v>511</v>
      </c>
      <c r="Z3578" t="s">
        <v>512</v>
      </c>
      <c r="AB3578" t="s">
        <v>685</v>
      </c>
      <c r="AC3578" t="s">
        <v>841</v>
      </c>
      <c r="AD3578">
        <v>2022</v>
      </c>
    </row>
    <row r="3579" spans="1:30" x14ac:dyDescent="0.25">
      <c r="A3579" t="s">
        <v>18</v>
      </c>
      <c r="B3579" t="s">
        <v>28</v>
      </c>
      <c r="C3579" t="s">
        <v>20</v>
      </c>
      <c r="D3579" t="s">
        <v>29</v>
      </c>
      <c r="E3579" t="s">
        <v>72</v>
      </c>
      <c r="F3579" t="s">
        <v>55</v>
      </c>
      <c r="G3579">
        <v>15224905967</v>
      </c>
      <c r="H3579" t="s">
        <v>344</v>
      </c>
      <c r="I3579" t="s">
        <v>33</v>
      </c>
      <c r="J3579">
        <v>144</v>
      </c>
      <c r="K3579">
        <v>1.5</v>
      </c>
      <c r="L3579">
        <v>1</v>
      </c>
      <c r="M3579">
        <v>144</v>
      </c>
      <c r="N3579">
        <v>1.5</v>
      </c>
      <c r="O3579">
        <v>1</v>
      </c>
      <c r="P3579">
        <v>1.5</v>
      </c>
      <c r="Q3579">
        <v>1.5</v>
      </c>
      <c r="R3579" s="1">
        <v>44720</v>
      </c>
      <c r="S3579" t="str">
        <f t="shared" si="275"/>
        <v>Poland Springs Water</v>
      </c>
      <c r="T3579" t="str">
        <f t="shared" si="276"/>
        <v>Water</v>
      </c>
      <c r="U3579" t="str">
        <f>IF(T3579="Cell is Blank - Dis-regard",_xlfn.XLOOKUP(S3579,'Categroy Lookup'!A:A,'Categroy Lookup'!B:B,"Cell is Blank - Dis-regard"),T3579)</f>
        <v>Water</v>
      </c>
      <c r="V3579" t="b">
        <f t="shared" si="278"/>
        <v>1</v>
      </c>
      <c r="W3579">
        <f t="shared" si="277"/>
        <v>1.5</v>
      </c>
      <c r="X3579" s="8">
        <f t="shared" si="279"/>
        <v>1</v>
      </c>
      <c r="Y3579" t="s">
        <v>72</v>
      </c>
      <c r="AB3579" t="s">
        <v>685</v>
      </c>
      <c r="AC3579" t="s">
        <v>841</v>
      </c>
      <c r="AD3579">
        <v>2022</v>
      </c>
    </row>
    <row r="3580" spans="1:30" x14ac:dyDescent="0.25">
      <c r="A3580" t="s">
        <v>18</v>
      </c>
      <c r="B3580" t="s">
        <v>28</v>
      </c>
      <c r="C3580" t="s">
        <v>20</v>
      </c>
      <c r="D3580" t="s">
        <v>29</v>
      </c>
      <c r="E3580" t="s">
        <v>26</v>
      </c>
      <c r="F3580" t="s">
        <v>27</v>
      </c>
      <c r="G3580">
        <v>15224906971</v>
      </c>
      <c r="H3580" t="s">
        <v>344</v>
      </c>
      <c r="I3580" t="s">
        <v>33</v>
      </c>
      <c r="J3580">
        <v>124</v>
      </c>
      <c r="K3580">
        <v>1.5</v>
      </c>
      <c r="L3580">
        <v>1</v>
      </c>
      <c r="M3580">
        <v>124</v>
      </c>
      <c r="N3580">
        <v>1.5</v>
      </c>
      <c r="O3580">
        <v>1</v>
      </c>
      <c r="P3580">
        <v>1.5</v>
      </c>
      <c r="Q3580">
        <v>1.5</v>
      </c>
      <c r="R3580" s="1">
        <v>44720</v>
      </c>
      <c r="S3580" t="str">
        <f t="shared" si="275"/>
        <v>Takis - Hot Chilli Pepper &amp; Lime</v>
      </c>
      <c r="T3580" t="str">
        <f t="shared" si="276"/>
        <v>Food</v>
      </c>
      <c r="U3580" t="str">
        <f>IF(T3580="Cell is Blank - Dis-regard",_xlfn.XLOOKUP(S3580,'Categroy Lookup'!A:A,'Categroy Lookup'!B:B,"Cell is Blank - Dis-regard"),T3580)</f>
        <v>Food</v>
      </c>
      <c r="V3580" t="b">
        <f t="shared" si="278"/>
        <v>1</v>
      </c>
      <c r="W3580">
        <f t="shared" si="277"/>
        <v>1.5</v>
      </c>
      <c r="X3580" s="8">
        <f t="shared" si="279"/>
        <v>1</v>
      </c>
      <c r="Y3580" t="s">
        <v>469</v>
      </c>
      <c r="Z3580" t="s">
        <v>470</v>
      </c>
      <c r="AB3580" t="s">
        <v>685</v>
      </c>
      <c r="AC3580" t="s">
        <v>841</v>
      </c>
      <c r="AD3580">
        <v>2022</v>
      </c>
    </row>
    <row r="3581" spans="1:30" x14ac:dyDescent="0.25">
      <c r="A3581" t="s">
        <v>18</v>
      </c>
      <c r="B3581" t="s">
        <v>40</v>
      </c>
      <c r="C3581" t="s">
        <v>41</v>
      </c>
      <c r="D3581" t="s">
        <v>42</v>
      </c>
      <c r="E3581" t="s">
        <v>133</v>
      </c>
      <c r="F3581" t="s">
        <v>27</v>
      </c>
      <c r="G3581">
        <v>15224997369</v>
      </c>
      <c r="H3581" t="s">
        <v>344</v>
      </c>
      <c r="I3581" t="s">
        <v>33</v>
      </c>
      <c r="J3581">
        <v>110</v>
      </c>
      <c r="K3581">
        <v>1.5</v>
      </c>
      <c r="L3581">
        <v>1</v>
      </c>
      <c r="M3581">
        <v>110</v>
      </c>
      <c r="N3581">
        <v>1.5</v>
      </c>
      <c r="O3581">
        <v>1</v>
      </c>
      <c r="P3581">
        <v>1.5</v>
      </c>
      <c r="Q3581">
        <v>1.5</v>
      </c>
      <c r="R3581" s="1">
        <v>44720</v>
      </c>
      <c r="S3581" t="str">
        <f t="shared" si="275"/>
        <v>Funyuns - Flaming Hot</v>
      </c>
      <c r="T3581" t="str">
        <f t="shared" si="276"/>
        <v>Food</v>
      </c>
      <c r="U3581" t="str">
        <f>IF(T3581="Cell is Blank - Dis-regard",_xlfn.XLOOKUP(S3581,'Categroy Lookup'!A:A,'Categroy Lookup'!B:B,"Cell is Blank - Dis-regard"),T3581)</f>
        <v>Food</v>
      </c>
      <c r="V3581" t="b">
        <f t="shared" si="278"/>
        <v>1</v>
      </c>
      <c r="W3581">
        <f t="shared" si="277"/>
        <v>1.5</v>
      </c>
      <c r="X3581" s="8">
        <f t="shared" si="279"/>
        <v>1</v>
      </c>
      <c r="Y3581" t="s">
        <v>553</v>
      </c>
      <c r="Z3581" t="s">
        <v>501</v>
      </c>
      <c r="AB3581" t="s">
        <v>685</v>
      </c>
      <c r="AC3581" t="s">
        <v>841</v>
      </c>
      <c r="AD3581">
        <v>2022</v>
      </c>
    </row>
    <row r="3582" spans="1:30" x14ac:dyDescent="0.25">
      <c r="A3582" t="s">
        <v>18</v>
      </c>
      <c r="B3582" t="s">
        <v>197</v>
      </c>
      <c r="C3582" t="s">
        <v>198</v>
      </c>
      <c r="D3582" t="s">
        <v>199</v>
      </c>
      <c r="E3582" t="s">
        <v>137</v>
      </c>
      <c r="F3582" t="s">
        <v>27</v>
      </c>
      <c r="G3582">
        <v>15225019882</v>
      </c>
      <c r="H3582" t="s">
        <v>344</v>
      </c>
      <c r="I3582" t="s">
        <v>25</v>
      </c>
      <c r="J3582">
        <v>138</v>
      </c>
      <c r="K3582">
        <v>2</v>
      </c>
      <c r="L3582">
        <v>1</v>
      </c>
      <c r="M3582">
        <v>138</v>
      </c>
      <c r="N3582">
        <v>2</v>
      </c>
      <c r="O3582">
        <v>1</v>
      </c>
      <c r="P3582">
        <v>2</v>
      </c>
      <c r="Q3582">
        <v>2</v>
      </c>
      <c r="R3582" s="1">
        <v>44720</v>
      </c>
      <c r="S3582" t="str">
        <f t="shared" si="275"/>
        <v>Oreo Single Server 6 ct</v>
      </c>
      <c r="T3582" t="str">
        <f t="shared" si="276"/>
        <v>Food</v>
      </c>
      <c r="U3582" t="str">
        <f>IF(T3582="Cell is Blank - Dis-regard",_xlfn.XLOOKUP(S3582,'Categroy Lookup'!A:A,'Categroy Lookup'!B:B,"Cell is Blank - Dis-regard"),T3582)</f>
        <v>Food</v>
      </c>
      <c r="V3582" t="b">
        <f t="shared" si="278"/>
        <v>1</v>
      </c>
      <c r="W3582">
        <f t="shared" si="277"/>
        <v>2</v>
      </c>
      <c r="X3582" s="8">
        <f t="shared" si="279"/>
        <v>1.3333333333333333</v>
      </c>
      <c r="Y3582" t="s">
        <v>137</v>
      </c>
      <c r="AB3582" t="s">
        <v>685</v>
      </c>
      <c r="AC3582" t="s">
        <v>841</v>
      </c>
      <c r="AD3582">
        <v>2022</v>
      </c>
    </row>
    <row r="3583" spans="1:30" x14ac:dyDescent="0.25">
      <c r="A3583" t="s">
        <v>18</v>
      </c>
      <c r="B3583" t="s">
        <v>40</v>
      </c>
      <c r="C3583" t="s">
        <v>41</v>
      </c>
      <c r="D3583" t="s">
        <v>42</v>
      </c>
      <c r="E3583" t="s">
        <v>43</v>
      </c>
      <c r="F3583" t="s">
        <v>23</v>
      </c>
      <c r="G3583">
        <v>15225762167</v>
      </c>
      <c r="H3583" t="s">
        <v>344</v>
      </c>
      <c r="I3583" t="s">
        <v>33</v>
      </c>
      <c r="J3583">
        <v>146</v>
      </c>
      <c r="K3583">
        <v>3</v>
      </c>
      <c r="L3583">
        <v>1</v>
      </c>
      <c r="M3583">
        <v>146</v>
      </c>
      <c r="N3583">
        <v>3</v>
      </c>
      <c r="O3583">
        <v>1</v>
      </c>
      <c r="P3583">
        <v>3</v>
      </c>
      <c r="Q3583">
        <v>3</v>
      </c>
      <c r="R3583" s="1">
        <v>44720</v>
      </c>
      <c r="S3583" t="str">
        <f t="shared" si="275"/>
        <v>Monster Energy Original</v>
      </c>
      <c r="T3583" t="str">
        <f t="shared" si="276"/>
        <v>Carbonated</v>
      </c>
      <c r="U3583" t="str">
        <f>IF(T3583="Cell is Blank - Dis-regard",_xlfn.XLOOKUP(S3583,'Categroy Lookup'!A:A,'Categroy Lookup'!B:B,"Cell is Blank - Dis-regard"),T3583)</f>
        <v>Carbonated</v>
      </c>
      <c r="V3583" t="b">
        <f t="shared" si="278"/>
        <v>1</v>
      </c>
      <c r="W3583">
        <f t="shared" si="277"/>
        <v>3</v>
      </c>
      <c r="X3583" s="8">
        <f t="shared" si="279"/>
        <v>2</v>
      </c>
      <c r="Y3583" t="s">
        <v>43</v>
      </c>
      <c r="AB3583" t="s">
        <v>685</v>
      </c>
      <c r="AC3583" t="s">
        <v>841</v>
      </c>
      <c r="AD3583">
        <v>2022</v>
      </c>
    </row>
    <row r="3584" spans="1:30" x14ac:dyDescent="0.25">
      <c r="A3584" t="s">
        <v>18</v>
      </c>
      <c r="B3584" t="s">
        <v>36</v>
      </c>
      <c r="C3584" t="s">
        <v>37</v>
      </c>
      <c r="D3584" t="s">
        <v>38</v>
      </c>
      <c r="E3584" t="s">
        <v>237</v>
      </c>
      <c r="F3584" t="s">
        <v>27</v>
      </c>
      <c r="G3584">
        <v>15226524728</v>
      </c>
      <c r="H3584" t="s">
        <v>346</v>
      </c>
      <c r="I3584" t="s">
        <v>33</v>
      </c>
      <c r="J3584">
        <v>120</v>
      </c>
      <c r="K3584">
        <v>1.25</v>
      </c>
      <c r="L3584">
        <v>1</v>
      </c>
      <c r="M3584">
        <v>120</v>
      </c>
      <c r="N3584">
        <v>1.25</v>
      </c>
      <c r="O3584">
        <v>1</v>
      </c>
      <c r="P3584">
        <v>1.25</v>
      </c>
      <c r="Q3584">
        <v>1.25</v>
      </c>
      <c r="R3584" s="1">
        <v>44721</v>
      </c>
      <c r="S3584" t="str">
        <f t="shared" si="275"/>
        <v>Belvita Snack Packs - Cinnamon</v>
      </c>
      <c r="T3584" t="str">
        <f t="shared" si="276"/>
        <v>Food</v>
      </c>
      <c r="U3584" t="str">
        <f>IF(T3584="Cell is Blank - Dis-regard",_xlfn.XLOOKUP(S3584,'Categroy Lookup'!A:A,'Categroy Lookup'!B:B,"Cell is Blank - Dis-regard"),T3584)</f>
        <v>Food</v>
      </c>
      <c r="V3584" t="b">
        <f t="shared" si="278"/>
        <v>1</v>
      </c>
      <c r="W3584">
        <f t="shared" si="277"/>
        <v>1.25</v>
      </c>
      <c r="X3584" s="8">
        <f t="shared" si="279"/>
        <v>0.83333333333333337</v>
      </c>
      <c r="Y3584" t="s">
        <v>560</v>
      </c>
      <c r="Z3584" t="s">
        <v>599</v>
      </c>
      <c r="AB3584" t="s">
        <v>687</v>
      </c>
      <c r="AC3584" t="s">
        <v>842</v>
      </c>
      <c r="AD3584">
        <v>2022</v>
      </c>
    </row>
    <row r="3585" spans="1:30" x14ac:dyDescent="0.25">
      <c r="A3585" t="s">
        <v>18</v>
      </c>
      <c r="B3585" t="s">
        <v>19</v>
      </c>
      <c r="C3585" t="s">
        <v>20</v>
      </c>
      <c r="D3585" t="s">
        <v>21</v>
      </c>
      <c r="E3585" t="s">
        <v>252</v>
      </c>
      <c r="F3585" t="s">
        <v>31</v>
      </c>
      <c r="G3585">
        <v>15227304004</v>
      </c>
      <c r="H3585" t="s">
        <v>346</v>
      </c>
      <c r="I3585" t="s">
        <v>33</v>
      </c>
      <c r="J3585">
        <v>144</v>
      </c>
      <c r="K3585">
        <v>2.75</v>
      </c>
      <c r="L3585">
        <v>1</v>
      </c>
      <c r="M3585">
        <v>144</v>
      </c>
      <c r="N3585">
        <v>2.75</v>
      </c>
      <c r="O3585">
        <v>1</v>
      </c>
      <c r="P3585">
        <v>2.75</v>
      </c>
      <c r="Q3585">
        <v>2.75</v>
      </c>
      <c r="R3585" s="1">
        <v>44721</v>
      </c>
      <c r="S3585" t="str">
        <f t="shared" si="275"/>
        <v>Bai Antioxidant - Kupang strawberry kiwi</v>
      </c>
      <c r="T3585" t="str">
        <f t="shared" si="276"/>
        <v>Non Carbonated</v>
      </c>
      <c r="U3585" t="str">
        <f>IF(T3585="Cell is Blank - Dis-regard",_xlfn.XLOOKUP(S3585,'Categroy Lookup'!A:A,'Categroy Lookup'!B:B,"Cell is Blank - Dis-regard"),T3585)</f>
        <v>Non Carbonated</v>
      </c>
      <c r="V3585" t="b">
        <f t="shared" si="278"/>
        <v>1</v>
      </c>
      <c r="W3585">
        <f t="shared" si="277"/>
        <v>2.75</v>
      </c>
      <c r="X3585" s="8">
        <f t="shared" si="279"/>
        <v>1.8333333333333333</v>
      </c>
      <c r="Y3585" t="s">
        <v>471</v>
      </c>
      <c r="Z3585" t="s">
        <v>608</v>
      </c>
      <c r="AB3585" t="s">
        <v>687</v>
      </c>
      <c r="AC3585" t="s">
        <v>842</v>
      </c>
      <c r="AD3585">
        <v>2022</v>
      </c>
    </row>
    <row r="3586" spans="1:30" x14ac:dyDescent="0.25">
      <c r="A3586" t="s">
        <v>18</v>
      </c>
      <c r="B3586" t="s">
        <v>36</v>
      </c>
      <c r="C3586" t="s">
        <v>37</v>
      </c>
      <c r="D3586" t="s">
        <v>38</v>
      </c>
      <c r="E3586" t="s">
        <v>49</v>
      </c>
      <c r="F3586" t="s">
        <v>27</v>
      </c>
      <c r="G3586">
        <v>15227395112</v>
      </c>
      <c r="H3586" t="s">
        <v>346</v>
      </c>
      <c r="I3586" t="s">
        <v>33</v>
      </c>
      <c r="J3586">
        <v>138</v>
      </c>
      <c r="K3586">
        <v>2</v>
      </c>
      <c r="L3586">
        <v>1</v>
      </c>
      <c r="M3586">
        <v>138</v>
      </c>
      <c r="N3586">
        <v>2</v>
      </c>
      <c r="O3586">
        <v>1</v>
      </c>
      <c r="P3586">
        <v>2</v>
      </c>
      <c r="Q3586">
        <v>2</v>
      </c>
      <c r="R3586" s="1">
        <v>44721</v>
      </c>
      <c r="S3586" t="str">
        <f t="shared" ref="S3586:S3649" si="280">IF(E3586="","Cell is Blank - Dis-regard",E3586)</f>
        <v>Wonderful Pistachios - Variety</v>
      </c>
      <c r="T3586" t="str">
        <f t="shared" ref="T3586:T3649" si="281">IF(F3586="","Cell is Blank - Dis-regard",F3586)</f>
        <v>Food</v>
      </c>
      <c r="U3586" t="str">
        <f>IF(T3586="Cell is Blank - Dis-regard",_xlfn.XLOOKUP(S3586,'Categroy Lookup'!A:A,'Categroy Lookup'!B:B,"Cell is Blank - Dis-regard"),T3586)</f>
        <v>Food</v>
      </c>
      <c r="V3586" t="b">
        <f t="shared" si="278"/>
        <v>1</v>
      </c>
      <c r="W3586">
        <f t="shared" ref="W3586:W3649" si="282">IF(V3586="FALSE",K3586,K3586)</f>
        <v>2</v>
      </c>
      <c r="X3586" s="8">
        <f t="shared" si="279"/>
        <v>1.3333333333333333</v>
      </c>
      <c r="Y3586" t="s">
        <v>484</v>
      </c>
      <c r="Z3586" t="s">
        <v>485</v>
      </c>
      <c r="AB3586" t="s">
        <v>687</v>
      </c>
      <c r="AC3586" t="s">
        <v>842</v>
      </c>
      <c r="AD3586">
        <v>2022</v>
      </c>
    </row>
    <row r="3587" spans="1:30" x14ac:dyDescent="0.25">
      <c r="A3587" t="s">
        <v>18</v>
      </c>
      <c r="B3587" t="s">
        <v>40</v>
      </c>
      <c r="C3587" t="s">
        <v>41</v>
      </c>
      <c r="D3587" t="s">
        <v>42</v>
      </c>
      <c r="E3587" t="s">
        <v>45</v>
      </c>
      <c r="F3587" t="s">
        <v>31</v>
      </c>
      <c r="G3587">
        <v>15228267853</v>
      </c>
      <c r="H3587" t="s">
        <v>346</v>
      </c>
      <c r="I3587" t="s">
        <v>33</v>
      </c>
      <c r="J3587">
        <v>143</v>
      </c>
      <c r="K3587">
        <v>2.5</v>
      </c>
      <c r="L3587">
        <v>1</v>
      </c>
      <c r="M3587">
        <v>143</v>
      </c>
      <c r="N3587">
        <v>2.5</v>
      </c>
      <c r="O3587">
        <v>1</v>
      </c>
      <c r="P3587">
        <v>2.5</v>
      </c>
      <c r="Q3587">
        <v>2.5</v>
      </c>
      <c r="R3587" s="1">
        <v>44721</v>
      </c>
      <c r="S3587" t="str">
        <f t="shared" si="280"/>
        <v>Snapple Diet Tea - Lemon</v>
      </c>
      <c r="T3587" t="str">
        <f t="shared" si="281"/>
        <v>Non Carbonated</v>
      </c>
      <c r="U3587" t="str">
        <f>IF(T3587="Cell is Blank - Dis-regard",_xlfn.XLOOKUP(S3587,'Categroy Lookup'!A:A,'Categroy Lookup'!B:B,"Cell is Blank - Dis-regard"),T3587)</f>
        <v>Non Carbonated</v>
      </c>
      <c r="V3587" t="b">
        <f t="shared" ref="V3587:V3650" si="283">K3587=N3587</f>
        <v>1</v>
      </c>
      <c r="W3587">
        <f t="shared" si="282"/>
        <v>2.5</v>
      </c>
      <c r="X3587" s="8">
        <f t="shared" ref="X3587:X3650" si="284">W3587/1.5</f>
        <v>1.6666666666666667</v>
      </c>
      <c r="Y3587" t="s">
        <v>478</v>
      </c>
      <c r="Z3587" t="s">
        <v>479</v>
      </c>
      <c r="AB3587" t="s">
        <v>687</v>
      </c>
      <c r="AC3587" t="s">
        <v>842</v>
      </c>
      <c r="AD3587">
        <v>2022</v>
      </c>
    </row>
    <row r="3588" spans="1:30" x14ac:dyDescent="0.25">
      <c r="A3588" t="s">
        <v>18</v>
      </c>
      <c r="B3588" t="s">
        <v>40</v>
      </c>
      <c r="C3588" t="s">
        <v>41</v>
      </c>
      <c r="D3588" t="s">
        <v>42</v>
      </c>
      <c r="E3588" t="s">
        <v>276</v>
      </c>
      <c r="F3588" t="s">
        <v>27</v>
      </c>
      <c r="G3588">
        <v>15228266771</v>
      </c>
      <c r="H3588" t="s">
        <v>346</v>
      </c>
      <c r="I3588" t="s">
        <v>33</v>
      </c>
      <c r="J3588">
        <v>120</v>
      </c>
      <c r="K3588">
        <v>1.5</v>
      </c>
      <c r="L3588">
        <v>1</v>
      </c>
      <c r="M3588">
        <v>120</v>
      </c>
      <c r="N3588">
        <v>1.5</v>
      </c>
      <c r="O3588">
        <v>1</v>
      </c>
      <c r="P3588">
        <v>1.5</v>
      </c>
      <c r="Q3588">
        <v>1.5</v>
      </c>
      <c r="R3588" s="1">
        <v>44721</v>
      </c>
      <c r="S3588" t="str">
        <f t="shared" si="280"/>
        <v>Cheetos Puffs</v>
      </c>
      <c r="T3588" t="str">
        <f t="shared" si="281"/>
        <v>Food</v>
      </c>
      <c r="U3588" t="str">
        <f>IF(T3588="Cell is Blank - Dis-regard",_xlfn.XLOOKUP(S3588,'Categroy Lookup'!A:A,'Categroy Lookup'!B:B,"Cell is Blank - Dis-regard"),T3588)</f>
        <v>Food</v>
      </c>
      <c r="V3588" t="b">
        <f t="shared" si="283"/>
        <v>1</v>
      </c>
      <c r="W3588">
        <f t="shared" si="282"/>
        <v>1.5</v>
      </c>
      <c r="X3588" s="8">
        <f t="shared" si="284"/>
        <v>1</v>
      </c>
      <c r="Y3588" t="s">
        <v>276</v>
      </c>
      <c r="AB3588" t="s">
        <v>687</v>
      </c>
      <c r="AC3588" t="s">
        <v>842</v>
      </c>
      <c r="AD3588">
        <v>2022</v>
      </c>
    </row>
    <row r="3589" spans="1:30" x14ac:dyDescent="0.25">
      <c r="A3589" t="s">
        <v>18</v>
      </c>
      <c r="B3589" t="s">
        <v>40</v>
      </c>
      <c r="C3589" t="s">
        <v>41</v>
      </c>
      <c r="D3589" t="s">
        <v>42</v>
      </c>
      <c r="E3589" t="s">
        <v>276</v>
      </c>
      <c r="F3589" t="s">
        <v>27</v>
      </c>
      <c r="G3589">
        <v>15228272366</v>
      </c>
      <c r="H3589" t="s">
        <v>346</v>
      </c>
      <c r="I3589" t="s">
        <v>33</v>
      </c>
      <c r="J3589">
        <v>120</v>
      </c>
      <c r="K3589">
        <v>1.5</v>
      </c>
      <c r="L3589">
        <v>1</v>
      </c>
      <c r="M3589">
        <v>120</v>
      </c>
      <c r="N3589">
        <v>1.5</v>
      </c>
      <c r="O3589">
        <v>1</v>
      </c>
      <c r="P3589">
        <v>1.5</v>
      </c>
      <c r="Q3589">
        <v>1.5</v>
      </c>
      <c r="R3589" s="1">
        <v>44721</v>
      </c>
      <c r="S3589" t="str">
        <f t="shared" si="280"/>
        <v>Cheetos Puffs</v>
      </c>
      <c r="T3589" t="str">
        <f t="shared" si="281"/>
        <v>Food</v>
      </c>
      <c r="U3589" t="str">
        <f>IF(T3589="Cell is Blank - Dis-regard",_xlfn.XLOOKUP(S3589,'Categroy Lookup'!A:A,'Categroy Lookup'!B:B,"Cell is Blank - Dis-regard"),T3589)</f>
        <v>Food</v>
      </c>
      <c r="V3589" t="b">
        <f t="shared" si="283"/>
        <v>1</v>
      </c>
      <c r="W3589">
        <f t="shared" si="282"/>
        <v>1.5</v>
      </c>
      <c r="X3589" s="8">
        <f t="shared" si="284"/>
        <v>1</v>
      </c>
      <c r="Y3589" t="s">
        <v>276</v>
      </c>
      <c r="AB3589" t="s">
        <v>687</v>
      </c>
      <c r="AC3589" t="s">
        <v>842</v>
      </c>
      <c r="AD3589">
        <v>2022</v>
      </c>
    </row>
    <row r="3590" spans="1:30" x14ac:dyDescent="0.25">
      <c r="A3590" t="s">
        <v>18</v>
      </c>
      <c r="B3590" t="s">
        <v>40</v>
      </c>
      <c r="C3590" t="s">
        <v>41</v>
      </c>
      <c r="D3590" t="s">
        <v>42</v>
      </c>
      <c r="E3590" t="s">
        <v>135</v>
      </c>
      <c r="F3590" t="s">
        <v>27</v>
      </c>
      <c r="G3590">
        <v>15228287017</v>
      </c>
      <c r="H3590" t="s">
        <v>346</v>
      </c>
      <c r="I3590" t="s">
        <v>25</v>
      </c>
      <c r="J3590">
        <v>121</v>
      </c>
      <c r="K3590">
        <v>2</v>
      </c>
      <c r="L3590">
        <v>2</v>
      </c>
      <c r="M3590">
        <v>121</v>
      </c>
      <c r="N3590">
        <v>2</v>
      </c>
      <c r="O3590">
        <v>2</v>
      </c>
      <c r="P3590">
        <v>4</v>
      </c>
      <c r="Q3590">
        <v>4</v>
      </c>
      <c r="R3590" s="1">
        <v>44721</v>
      </c>
      <c r="S3590" t="str">
        <f t="shared" si="280"/>
        <v>Munchies Snack mix Flaming Hot</v>
      </c>
      <c r="T3590" t="str">
        <f t="shared" si="281"/>
        <v>Food</v>
      </c>
      <c r="U3590" t="str">
        <f>IF(T3590="Cell is Blank - Dis-regard",_xlfn.XLOOKUP(S3590,'Categroy Lookup'!A:A,'Categroy Lookup'!B:B,"Cell is Blank - Dis-regard"),T3590)</f>
        <v>Food</v>
      </c>
      <c r="V3590" t="b">
        <f t="shared" si="283"/>
        <v>1</v>
      </c>
      <c r="W3590">
        <f t="shared" si="282"/>
        <v>2</v>
      </c>
      <c r="X3590" s="8">
        <f t="shared" si="284"/>
        <v>1.3333333333333333</v>
      </c>
      <c r="Y3590" t="s">
        <v>135</v>
      </c>
      <c r="AB3590" t="s">
        <v>687</v>
      </c>
      <c r="AC3590" t="s">
        <v>842</v>
      </c>
      <c r="AD3590">
        <v>2022</v>
      </c>
    </row>
    <row r="3591" spans="1:30" x14ac:dyDescent="0.25">
      <c r="A3591" t="s">
        <v>18</v>
      </c>
      <c r="B3591" t="s">
        <v>197</v>
      </c>
      <c r="C3591" t="s">
        <v>198</v>
      </c>
      <c r="D3591" t="s">
        <v>199</v>
      </c>
      <c r="E3591" t="s">
        <v>49</v>
      </c>
      <c r="F3591" t="s">
        <v>27</v>
      </c>
      <c r="G3591">
        <v>15228704269</v>
      </c>
      <c r="H3591" t="s">
        <v>346</v>
      </c>
      <c r="I3591" t="s">
        <v>25</v>
      </c>
      <c r="J3591">
        <v>134</v>
      </c>
      <c r="K3591">
        <v>2</v>
      </c>
      <c r="L3591">
        <v>1</v>
      </c>
      <c r="M3591">
        <v>134</v>
      </c>
      <c r="N3591">
        <v>2</v>
      </c>
      <c r="O3591">
        <v>1</v>
      </c>
      <c r="P3591">
        <v>2</v>
      </c>
      <c r="Q3591">
        <v>2</v>
      </c>
      <c r="R3591" s="1">
        <v>44721</v>
      </c>
      <c r="S3591" t="str">
        <f t="shared" si="280"/>
        <v>Wonderful Pistachios - Variety</v>
      </c>
      <c r="T3591" t="str">
        <f t="shared" si="281"/>
        <v>Food</v>
      </c>
      <c r="U3591" t="str">
        <f>IF(T3591="Cell is Blank - Dis-regard",_xlfn.XLOOKUP(S3591,'Categroy Lookup'!A:A,'Categroy Lookup'!B:B,"Cell is Blank - Dis-regard"),T3591)</f>
        <v>Food</v>
      </c>
      <c r="V3591" t="b">
        <f t="shared" si="283"/>
        <v>1</v>
      </c>
      <c r="W3591">
        <f t="shared" si="282"/>
        <v>2</v>
      </c>
      <c r="X3591" s="8">
        <f t="shared" si="284"/>
        <v>1.3333333333333333</v>
      </c>
      <c r="Y3591" t="s">
        <v>484</v>
      </c>
      <c r="Z3591" t="s">
        <v>485</v>
      </c>
      <c r="AB3591" t="s">
        <v>687</v>
      </c>
      <c r="AC3591" t="s">
        <v>842</v>
      </c>
      <c r="AD3591">
        <v>2022</v>
      </c>
    </row>
    <row r="3592" spans="1:30" x14ac:dyDescent="0.25">
      <c r="A3592" t="s">
        <v>18</v>
      </c>
      <c r="B3592" t="s">
        <v>28</v>
      </c>
      <c r="C3592" t="s">
        <v>20</v>
      </c>
      <c r="D3592" t="s">
        <v>29</v>
      </c>
      <c r="E3592" t="s">
        <v>240</v>
      </c>
      <c r="F3592" t="s">
        <v>27</v>
      </c>
      <c r="G3592">
        <v>15228737002</v>
      </c>
      <c r="H3592" t="s">
        <v>346</v>
      </c>
      <c r="I3592" t="s">
        <v>33</v>
      </c>
      <c r="J3592">
        <v>139</v>
      </c>
      <c r="K3592">
        <v>2</v>
      </c>
      <c r="L3592">
        <v>1</v>
      </c>
      <c r="M3592">
        <v>139</v>
      </c>
      <c r="N3592">
        <v>2</v>
      </c>
      <c r="O3592">
        <v>1</v>
      </c>
      <c r="P3592">
        <v>2</v>
      </c>
      <c r="Q3592">
        <v>2</v>
      </c>
      <c r="R3592" s="1">
        <v>44721</v>
      </c>
      <c r="S3592" t="str">
        <f t="shared" si="280"/>
        <v>Keto Bar - Creamy Peanut Butter Chocolate</v>
      </c>
      <c r="T3592" t="str">
        <f t="shared" si="281"/>
        <v>Food</v>
      </c>
      <c r="U3592" t="str">
        <f>IF(T3592="Cell is Blank - Dis-regard",_xlfn.XLOOKUP(S3592,'Categroy Lookup'!A:A,'Categroy Lookup'!B:B,"Cell is Blank - Dis-regard"),T3592)</f>
        <v>Food</v>
      </c>
      <c r="V3592" t="b">
        <f t="shared" si="283"/>
        <v>1</v>
      </c>
      <c r="W3592">
        <f t="shared" si="282"/>
        <v>2</v>
      </c>
      <c r="X3592" s="8">
        <f t="shared" si="284"/>
        <v>1.3333333333333333</v>
      </c>
      <c r="Y3592" t="s">
        <v>600</v>
      </c>
      <c r="Z3592" t="s">
        <v>601</v>
      </c>
      <c r="AB3592" t="s">
        <v>687</v>
      </c>
      <c r="AC3592" t="s">
        <v>842</v>
      </c>
      <c r="AD3592">
        <v>2022</v>
      </c>
    </row>
    <row r="3593" spans="1:30" x14ac:dyDescent="0.25">
      <c r="A3593" t="s">
        <v>18</v>
      </c>
      <c r="B3593" t="s">
        <v>40</v>
      </c>
      <c r="C3593" t="s">
        <v>41</v>
      </c>
      <c r="D3593" t="s">
        <v>42</v>
      </c>
      <c r="E3593" t="s">
        <v>48</v>
      </c>
      <c r="F3593" t="s">
        <v>27</v>
      </c>
      <c r="G3593">
        <v>15228857679</v>
      </c>
      <c r="H3593" t="s">
        <v>346</v>
      </c>
      <c r="I3593" t="s">
        <v>25</v>
      </c>
      <c r="J3593">
        <v>139</v>
      </c>
      <c r="K3593">
        <v>2.5</v>
      </c>
      <c r="L3593">
        <v>1</v>
      </c>
      <c r="M3593">
        <v>139</v>
      </c>
      <c r="N3593">
        <v>2.5</v>
      </c>
      <c r="O3593">
        <v>1</v>
      </c>
      <c r="P3593">
        <v>2.5</v>
      </c>
      <c r="Q3593">
        <v>5</v>
      </c>
      <c r="R3593" s="1">
        <v>44721</v>
      </c>
      <c r="S3593" t="str">
        <f t="shared" si="280"/>
        <v>KitKat - Crisp Wafers</v>
      </c>
      <c r="T3593" t="str">
        <f t="shared" si="281"/>
        <v>Food</v>
      </c>
      <c r="U3593" t="str">
        <f>IF(T3593="Cell is Blank - Dis-regard",_xlfn.XLOOKUP(S3593,'Categroy Lookup'!A:A,'Categroy Lookup'!B:B,"Cell is Blank - Dis-regard"),T3593)</f>
        <v>Food</v>
      </c>
      <c r="V3593" t="b">
        <f t="shared" si="283"/>
        <v>1</v>
      </c>
      <c r="W3593">
        <f t="shared" si="282"/>
        <v>2.5</v>
      </c>
      <c r="X3593" s="8">
        <f t="shared" si="284"/>
        <v>1.6666666666666667</v>
      </c>
      <c r="Y3593" t="s">
        <v>482</v>
      </c>
      <c r="Z3593" t="s">
        <v>483</v>
      </c>
      <c r="AB3593" t="s">
        <v>687</v>
      </c>
      <c r="AC3593" t="s">
        <v>842</v>
      </c>
      <c r="AD3593">
        <v>2022</v>
      </c>
    </row>
    <row r="3594" spans="1:30" x14ac:dyDescent="0.25">
      <c r="A3594" t="s">
        <v>18</v>
      </c>
      <c r="B3594" t="s">
        <v>40</v>
      </c>
      <c r="C3594" t="s">
        <v>41</v>
      </c>
      <c r="D3594" t="s">
        <v>42</v>
      </c>
      <c r="E3594" t="s">
        <v>82</v>
      </c>
      <c r="F3594" t="s">
        <v>31</v>
      </c>
      <c r="G3594">
        <v>15228857679</v>
      </c>
      <c r="H3594" t="s">
        <v>346</v>
      </c>
      <c r="I3594" t="s">
        <v>25</v>
      </c>
      <c r="J3594">
        <v>145</v>
      </c>
      <c r="K3594">
        <v>2.5</v>
      </c>
      <c r="L3594">
        <v>1</v>
      </c>
      <c r="M3594">
        <v>145</v>
      </c>
      <c r="N3594">
        <v>2.5</v>
      </c>
      <c r="O3594">
        <v>1</v>
      </c>
      <c r="P3594">
        <v>2.5</v>
      </c>
      <c r="Q3594">
        <v>5</v>
      </c>
      <c r="R3594" s="1">
        <v>44721</v>
      </c>
      <c r="S3594" t="str">
        <f t="shared" si="280"/>
        <v>Snapple Diet Tea - Peach Tea</v>
      </c>
      <c r="T3594" t="str">
        <f t="shared" si="281"/>
        <v>Non Carbonated</v>
      </c>
      <c r="U3594" t="str">
        <f>IF(T3594="Cell is Blank - Dis-regard",_xlfn.XLOOKUP(S3594,'Categroy Lookup'!A:A,'Categroy Lookup'!B:B,"Cell is Blank - Dis-regard"),T3594)</f>
        <v>Non Carbonated</v>
      </c>
      <c r="V3594" t="b">
        <f t="shared" si="283"/>
        <v>1</v>
      </c>
      <c r="W3594">
        <f t="shared" si="282"/>
        <v>2.5</v>
      </c>
      <c r="X3594" s="8">
        <f t="shared" si="284"/>
        <v>1.6666666666666667</v>
      </c>
      <c r="Y3594" t="s">
        <v>478</v>
      </c>
      <c r="Z3594" t="s">
        <v>517</v>
      </c>
      <c r="AB3594" t="s">
        <v>687</v>
      </c>
      <c r="AC3594" t="s">
        <v>842</v>
      </c>
      <c r="AD3594">
        <v>2022</v>
      </c>
    </row>
    <row r="3595" spans="1:30" x14ac:dyDescent="0.25">
      <c r="A3595" t="s">
        <v>18</v>
      </c>
      <c r="B3595" t="s">
        <v>36</v>
      </c>
      <c r="C3595" t="s">
        <v>37</v>
      </c>
      <c r="D3595" t="s">
        <v>38</v>
      </c>
      <c r="E3595" t="s">
        <v>49</v>
      </c>
      <c r="F3595" t="s">
        <v>27</v>
      </c>
      <c r="G3595">
        <v>15228906364</v>
      </c>
      <c r="H3595" t="s">
        <v>346</v>
      </c>
      <c r="I3595" t="s">
        <v>33</v>
      </c>
      <c r="J3595">
        <v>138</v>
      </c>
      <c r="K3595">
        <v>2</v>
      </c>
      <c r="L3595">
        <v>1</v>
      </c>
      <c r="M3595">
        <v>138</v>
      </c>
      <c r="N3595">
        <v>2</v>
      </c>
      <c r="O3595">
        <v>1</v>
      </c>
      <c r="P3595">
        <v>2</v>
      </c>
      <c r="Q3595">
        <v>2</v>
      </c>
      <c r="R3595" s="1">
        <v>44721</v>
      </c>
      <c r="S3595" t="str">
        <f t="shared" si="280"/>
        <v>Wonderful Pistachios - Variety</v>
      </c>
      <c r="T3595" t="str">
        <f t="shared" si="281"/>
        <v>Food</v>
      </c>
      <c r="U3595" t="str">
        <f>IF(T3595="Cell is Blank - Dis-regard",_xlfn.XLOOKUP(S3595,'Categroy Lookup'!A:A,'Categroy Lookup'!B:B,"Cell is Blank - Dis-regard"),T3595)</f>
        <v>Food</v>
      </c>
      <c r="V3595" t="b">
        <f t="shared" si="283"/>
        <v>1</v>
      </c>
      <c r="W3595">
        <f t="shared" si="282"/>
        <v>2</v>
      </c>
      <c r="X3595" s="8">
        <f t="shared" si="284"/>
        <v>1.3333333333333333</v>
      </c>
      <c r="Y3595" t="s">
        <v>484</v>
      </c>
      <c r="Z3595" t="s">
        <v>485</v>
      </c>
      <c r="AB3595" t="s">
        <v>687</v>
      </c>
      <c r="AC3595" t="s">
        <v>842</v>
      </c>
      <c r="AD3595">
        <v>2022</v>
      </c>
    </row>
    <row r="3596" spans="1:30" x14ac:dyDescent="0.25">
      <c r="A3596" t="s">
        <v>18</v>
      </c>
      <c r="B3596" t="s">
        <v>197</v>
      </c>
      <c r="C3596" t="s">
        <v>198</v>
      </c>
      <c r="D3596" t="s">
        <v>199</v>
      </c>
      <c r="E3596" t="s">
        <v>45</v>
      </c>
      <c r="F3596" t="s">
        <v>31</v>
      </c>
      <c r="G3596">
        <v>15228918382</v>
      </c>
      <c r="H3596" t="s">
        <v>346</v>
      </c>
      <c r="I3596" t="s">
        <v>25</v>
      </c>
      <c r="J3596">
        <v>143</v>
      </c>
      <c r="K3596">
        <v>2.5</v>
      </c>
      <c r="L3596">
        <v>1</v>
      </c>
      <c r="M3596">
        <v>143</v>
      </c>
      <c r="N3596">
        <v>2.5</v>
      </c>
      <c r="O3596">
        <v>1</v>
      </c>
      <c r="P3596">
        <v>2.5</v>
      </c>
      <c r="Q3596">
        <v>2.5</v>
      </c>
      <c r="R3596" s="1">
        <v>44721</v>
      </c>
      <c r="S3596" t="str">
        <f t="shared" si="280"/>
        <v>Snapple Diet Tea - Lemon</v>
      </c>
      <c r="T3596" t="str">
        <f t="shared" si="281"/>
        <v>Non Carbonated</v>
      </c>
      <c r="U3596" t="str">
        <f>IF(T3596="Cell is Blank - Dis-regard",_xlfn.XLOOKUP(S3596,'Categroy Lookup'!A:A,'Categroy Lookup'!B:B,"Cell is Blank - Dis-regard"),T3596)</f>
        <v>Non Carbonated</v>
      </c>
      <c r="V3596" t="b">
        <f t="shared" si="283"/>
        <v>1</v>
      </c>
      <c r="W3596">
        <f t="shared" si="282"/>
        <v>2.5</v>
      </c>
      <c r="X3596" s="8">
        <f t="shared" si="284"/>
        <v>1.6666666666666667</v>
      </c>
      <c r="Y3596" t="s">
        <v>478</v>
      </c>
      <c r="Z3596" t="s">
        <v>479</v>
      </c>
      <c r="AB3596" t="s">
        <v>687</v>
      </c>
      <c r="AC3596" t="s">
        <v>842</v>
      </c>
      <c r="AD3596">
        <v>2022</v>
      </c>
    </row>
    <row r="3597" spans="1:30" x14ac:dyDescent="0.25">
      <c r="A3597" t="s">
        <v>18</v>
      </c>
      <c r="B3597" t="s">
        <v>19</v>
      </c>
      <c r="C3597" t="s">
        <v>20</v>
      </c>
      <c r="D3597" t="s">
        <v>21</v>
      </c>
      <c r="E3597" t="s">
        <v>22</v>
      </c>
      <c r="F3597" t="s">
        <v>23</v>
      </c>
      <c r="G3597">
        <v>15228925768</v>
      </c>
      <c r="H3597" t="s">
        <v>346</v>
      </c>
      <c r="I3597" t="s">
        <v>25</v>
      </c>
      <c r="J3597">
        <v>148</v>
      </c>
      <c r="K3597">
        <v>3.5</v>
      </c>
      <c r="L3597">
        <v>1</v>
      </c>
      <c r="M3597">
        <v>148</v>
      </c>
      <c r="N3597">
        <v>3.5</v>
      </c>
      <c r="O3597">
        <v>1</v>
      </c>
      <c r="P3597">
        <v>3.5</v>
      </c>
      <c r="Q3597">
        <v>3.5</v>
      </c>
      <c r="R3597" s="1">
        <v>44721</v>
      </c>
      <c r="S3597" t="str">
        <f t="shared" si="280"/>
        <v>Red Bull - Energy Drink - Sugar Free</v>
      </c>
      <c r="T3597" t="str">
        <f t="shared" si="281"/>
        <v>Carbonated</v>
      </c>
      <c r="U3597" t="str">
        <f>IF(T3597="Cell is Blank - Dis-regard",_xlfn.XLOOKUP(S3597,'Categroy Lookup'!A:A,'Categroy Lookup'!B:B,"Cell is Blank - Dis-regard"),T3597)</f>
        <v>Carbonated</v>
      </c>
      <c r="V3597" t="b">
        <f t="shared" si="283"/>
        <v>1</v>
      </c>
      <c r="W3597">
        <f t="shared" si="282"/>
        <v>3.5</v>
      </c>
      <c r="X3597" s="8">
        <f t="shared" si="284"/>
        <v>2.3333333333333335</v>
      </c>
      <c r="Y3597" t="s">
        <v>466</v>
      </c>
      <c r="Z3597" t="s">
        <v>467</v>
      </c>
      <c r="AA3597" t="s">
        <v>468</v>
      </c>
      <c r="AB3597" t="s">
        <v>687</v>
      </c>
      <c r="AC3597" t="s">
        <v>842</v>
      </c>
      <c r="AD3597">
        <v>2022</v>
      </c>
    </row>
    <row r="3598" spans="1:30" x14ac:dyDescent="0.25">
      <c r="A3598" t="s">
        <v>18</v>
      </c>
      <c r="B3598" t="s">
        <v>28</v>
      </c>
      <c r="C3598" t="s">
        <v>20</v>
      </c>
      <c r="D3598" t="s">
        <v>29</v>
      </c>
      <c r="E3598" t="s">
        <v>160</v>
      </c>
      <c r="F3598" t="s">
        <v>27</v>
      </c>
      <c r="G3598">
        <v>15228956197</v>
      </c>
      <c r="H3598" t="s">
        <v>346</v>
      </c>
      <c r="I3598" t="s">
        <v>25</v>
      </c>
      <c r="J3598">
        <v>133</v>
      </c>
      <c r="K3598">
        <v>2</v>
      </c>
      <c r="L3598">
        <v>1</v>
      </c>
      <c r="M3598">
        <v>133</v>
      </c>
      <c r="N3598">
        <v>2</v>
      </c>
      <c r="O3598">
        <v>1</v>
      </c>
      <c r="P3598">
        <v>2</v>
      </c>
      <c r="Q3598">
        <v>4</v>
      </c>
      <c r="R3598" s="1">
        <v>44721</v>
      </c>
      <c r="S3598" t="str">
        <f t="shared" si="280"/>
        <v>RXBAR - Protein Bar - Peanut Butter</v>
      </c>
      <c r="T3598" t="str">
        <f t="shared" si="281"/>
        <v>Food</v>
      </c>
      <c r="U3598" t="str">
        <f>IF(T3598="Cell is Blank - Dis-regard",_xlfn.XLOOKUP(S3598,'Categroy Lookup'!A:A,'Categroy Lookup'!B:B,"Cell is Blank - Dis-regard"),T3598)</f>
        <v>Food</v>
      </c>
      <c r="V3598" t="b">
        <f t="shared" si="283"/>
        <v>1</v>
      </c>
      <c r="W3598">
        <f t="shared" si="282"/>
        <v>2</v>
      </c>
      <c r="X3598" s="8">
        <f t="shared" si="284"/>
        <v>1.3333333333333333</v>
      </c>
      <c r="Y3598" t="s">
        <v>561</v>
      </c>
      <c r="Z3598" t="s">
        <v>562</v>
      </c>
      <c r="AA3598" t="s">
        <v>563</v>
      </c>
      <c r="AB3598" t="s">
        <v>687</v>
      </c>
      <c r="AC3598" t="s">
        <v>842</v>
      </c>
      <c r="AD3598">
        <v>2022</v>
      </c>
    </row>
    <row r="3599" spans="1:30" x14ac:dyDescent="0.25">
      <c r="A3599" t="s">
        <v>18</v>
      </c>
      <c r="B3599" t="s">
        <v>28</v>
      </c>
      <c r="C3599" t="s">
        <v>20</v>
      </c>
      <c r="D3599" t="s">
        <v>29</v>
      </c>
      <c r="E3599" t="s">
        <v>48</v>
      </c>
      <c r="F3599" t="s">
        <v>27</v>
      </c>
      <c r="G3599">
        <v>15228956197</v>
      </c>
      <c r="H3599" t="s">
        <v>346</v>
      </c>
      <c r="I3599" t="s">
        <v>25</v>
      </c>
      <c r="J3599">
        <v>130</v>
      </c>
      <c r="K3599">
        <v>2</v>
      </c>
      <c r="L3599">
        <v>1</v>
      </c>
      <c r="M3599">
        <v>130</v>
      </c>
      <c r="N3599">
        <v>2</v>
      </c>
      <c r="O3599">
        <v>1</v>
      </c>
      <c r="P3599">
        <v>2</v>
      </c>
      <c r="Q3599">
        <v>4</v>
      </c>
      <c r="R3599" s="1">
        <v>44721</v>
      </c>
      <c r="S3599" t="str">
        <f t="shared" si="280"/>
        <v>KitKat - Crisp Wafers</v>
      </c>
      <c r="T3599" t="str">
        <f t="shared" si="281"/>
        <v>Food</v>
      </c>
      <c r="U3599" t="str">
        <f>IF(T3599="Cell is Blank - Dis-regard",_xlfn.XLOOKUP(S3599,'Categroy Lookup'!A:A,'Categroy Lookup'!B:B,"Cell is Blank - Dis-regard"),T3599)</f>
        <v>Food</v>
      </c>
      <c r="V3599" t="b">
        <f t="shared" si="283"/>
        <v>1</v>
      </c>
      <c r="W3599">
        <f t="shared" si="282"/>
        <v>2</v>
      </c>
      <c r="X3599" s="8">
        <f t="shared" si="284"/>
        <v>1.3333333333333333</v>
      </c>
      <c r="Y3599" t="s">
        <v>482</v>
      </c>
      <c r="Z3599" t="s">
        <v>483</v>
      </c>
      <c r="AB3599" t="s">
        <v>687</v>
      </c>
      <c r="AC3599" t="s">
        <v>842</v>
      </c>
      <c r="AD3599">
        <v>2022</v>
      </c>
    </row>
    <row r="3600" spans="1:30" x14ac:dyDescent="0.25">
      <c r="A3600" t="s">
        <v>18</v>
      </c>
      <c r="B3600" t="s">
        <v>28</v>
      </c>
      <c r="C3600" t="s">
        <v>20</v>
      </c>
      <c r="D3600" t="s">
        <v>29</v>
      </c>
      <c r="E3600" t="s">
        <v>44</v>
      </c>
      <c r="F3600" t="s">
        <v>27</v>
      </c>
      <c r="G3600">
        <v>15228969261</v>
      </c>
      <c r="H3600" t="s">
        <v>346</v>
      </c>
      <c r="I3600" t="s">
        <v>25</v>
      </c>
      <c r="J3600">
        <v>135</v>
      </c>
      <c r="K3600">
        <v>2.5</v>
      </c>
      <c r="L3600">
        <v>1</v>
      </c>
      <c r="M3600">
        <v>135</v>
      </c>
      <c r="N3600">
        <v>2.5</v>
      </c>
      <c r="O3600">
        <v>1</v>
      </c>
      <c r="P3600">
        <v>2.5</v>
      </c>
      <c r="Q3600">
        <v>2.5</v>
      </c>
      <c r="R3600" s="1">
        <v>44721</v>
      </c>
      <c r="S3600" t="str">
        <f t="shared" si="280"/>
        <v>Seapoint Farms Dry Roasted Edamame - Wasabi</v>
      </c>
      <c r="T3600" t="str">
        <f t="shared" si="281"/>
        <v>Food</v>
      </c>
      <c r="U3600" t="str">
        <f>IF(T3600="Cell is Blank - Dis-regard",_xlfn.XLOOKUP(S3600,'Categroy Lookup'!A:A,'Categroy Lookup'!B:B,"Cell is Blank - Dis-regard"),T3600)</f>
        <v>Food</v>
      </c>
      <c r="V3600" t="b">
        <f t="shared" si="283"/>
        <v>1</v>
      </c>
      <c r="W3600">
        <f t="shared" si="282"/>
        <v>2.5</v>
      </c>
      <c r="X3600" s="8">
        <f t="shared" si="284"/>
        <v>1.6666666666666667</v>
      </c>
      <c r="Y3600" t="s">
        <v>476</v>
      </c>
      <c r="Z3600" t="s">
        <v>477</v>
      </c>
      <c r="AB3600" t="s">
        <v>687</v>
      </c>
      <c r="AC3600" t="s">
        <v>842</v>
      </c>
      <c r="AD3600">
        <v>2022</v>
      </c>
    </row>
    <row r="3601" spans="1:30" x14ac:dyDescent="0.25">
      <c r="A3601" t="s">
        <v>18</v>
      </c>
      <c r="B3601" t="s">
        <v>28</v>
      </c>
      <c r="C3601" t="s">
        <v>20</v>
      </c>
      <c r="D3601" t="s">
        <v>29</v>
      </c>
      <c r="E3601" t="s">
        <v>206</v>
      </c>
      <c r="F3601" t="s">
        <v>31</v>
      </c>
      <c r="G3601">
        <v>15228976226</v>
      </c>
      <c r="H3601" t="s">
        <v>346</v>
      </c>
      <c r="I3601" t="s">
        <v>25</v>
      </c>
      <c r="J3601">
        <v>142</v>
      </c>
      <c r="K3601">
        <v>2</v>
      </c>
      <c r="L3601">
        <v>1</v>
      </c>
      <c r="M3601">
        <v>142</v>
      </c>
      <c r="N3601">
        <v>2</v>
      </c>
      <c r="O3601">
        <v>1</v>
      </c>
      <c r="P3601">
        <v>2</v>
      </c>
      <c r="Q3601">
        <v>2</v>
      </c>
      <c r="R3601" s="1">
        <v>44721</v>
      </c>
      <c r="S3601" t="str">
        <f t="shared" si="280"/>
        <v>Iberia Coconut Water</v>
      </c>
      <c r="T3601" t="str">
        <f t="shared" si="281"/>
        <v>Non Carbonated</v>
      </c>
      <c r="U3601" t="str">
        <f>IF(T3601="Cell is Blank - Dis-regard",_xlfn.XLOOKUP(S3601,'Categroy Lookup'!A:A,'Categroy Lookup'!B:B,"Cell is Blank - Dis-regard"),T3601)</f>
        <v>Non Carbonated</v>
      </c>
      <c r="V3601" t="b">
        <f t="shared" si="283"/>
        <v>1</v>
      </c>
      <c r="W3601">
        <f t="shared" si="282"/>
        <v>2</v>
      </c>
      <c r="X3601" s="8">
        <f t="shared" si="284"/>
        <v>1.3333333333333333</v>
      </c>
      <c r="Y3601" t="s">
        <v>206</v>
      </c>
      <c r="AB3601" t="s">
        <v>687</v>
      </c>
      <c r="AC3601" t="s">
        <v>842</v>
      </c>
      <c r="AD3601">
        <v>2022</v>
      </c>
    </row>
    <row r="3602" spans="1:30" x14ac:dyDescent="0.25">
      <c r="A3602" t="s">
        <v>18</v>
      </c>
      <c r="B3602" t="s">
        <v>28</v>
      </c>
      <c r="C3602" t="s">
        <v>20</v>
      </c>
      <c r="D3602" t="s">
        <v>29</v>
      </c>
      <c r="E3602" t="s">
        <v>79</v>
      </c>
      <c r="F3602" t="s">
        <v>27</v>
      </c>
      <c r="G3602">
        <v>15228983765</v>
      </c>
      <c r="H3602" t="s">
        <v>346</v>
      </c>
      <c r="I3602" t="s">
        <v>33</v>
      </c>
      <c r="J3602">
        <v>113</v>
      </c>
      <c r="K3602">
        <v>1.5</v>
      </c>
      <c r="L3602">
        <v>1</v>
      </c>
      <c r="M3602">
        <v>113</v>
      </c>
      <c r="N3602">
        <v>1.5</v>
      </c>
      <c r="O3602">
        <v>1</v>
      </c>
      <c r="P3602">
        <v>1.5</v>
      </c>
      <c r="Q3602">
        <v>1.5</v>
      </c>
      <c r="R3602" s="1">
        <v>44721</v>
      </c>
      <c r="S3602" t="str">
        <f t="shared" si="280"/>
        <v>SunChips Multigrain - Harvest Cheddar</v>
      </c>
      <c r="T3602" t="str">
        <f t="shared" si="281"/>
        <v>Food</v>
      </c>
      <c r="U3602" t="str">
        <f>IF(T3602="Cell is Blank - Dis-regard",_xlfn.XLOOKUP(S3602,'Categroy Lookup'!A:A,'Categroy Lookup'!B:B,"Cell is Blank - Dis-regard"),T3602)</f>
        <v>Food</v>
      </c>
      <c r="V3602" t="b">
        <f t="shared" si="283"/>
        <v>1</v>
      </c>
      <c r="W3602">
        <f t="shared" si="282"/>
        <v>1.5</v>
      </c>
      <c r="X3602" s="8">
        <f t="shared" si="284"/>
        <v>1</v>
      </c>
      <c r="Y3602" t="s">
        <v>502</v>
      </c>
      <c r="Z3602" t="s">
        <v>515</v>
      </c>
      <c r="AB3602" t="s">
        <v>687</v>
      </c>
      <c r="AC3602" t="s">
        <v>842</v>
      </c>
      <c r="AD3602">
        <v>2022</v>
      </c>
    </row>
    <row r="3603" spans="1:30" x14ac:dyDescent="0.25">
      <c r="A3603" t="s">
        <v>18</v>
      </c>
      <c r="B3603" t="s">
        <v>19</v>
      </c>
      <c r="C3603" t="s">
        <v>20</v>
      </c>
      <c r="D3603" t="s">
        <v>21</v>
      </c>
      <c r="E3603" t="s">
        <v>49</v>
      </c>
      <c r="F3603" t="s">
        <v>27</v>
      </c>
      <c r="G3603">
        <v>15228994457</v>
      </c>
      <c r="H3603" t="s">
        <v>346</v>
      </c>
      <c r="I3603" t="s">
        <v>25</v>
      </c>
      <c r="J3603">
        <v>133</v>
      </c>
      <c r="K3603">
        <v>2</v>
      </c>
      <c r="L3603">
        <v>1</v>
      </c>
      <c r="M3603">
        <v>133</v>
      </c>
      <c r="N3603">
        <v>2</v>
      </c>
      <c r="O3603">
        <v>1</v>
      </c>
      <c r="P3603">
        <v>2</v>
      </c>
      <c r="Q3603">
        <v>2</v>
      </c>
      <c r="R3603" s="1">
        <v>44721</v>
      </c>
      <c r="S3603" t="str">
        <f t="shared" si="280"/>
        <v>Wonderful Pistachios - Variety</v>
      </c>
      <c r="T3603" t="str">
        <f t="shared" si="281"/>
        <v>Food</v>
      </c>
      <c r="U3603" t="str">
        <f>IF(T3603="Cell is Blank - Dis-regard",_xlfn.XLOOKUP(S3603,'Categroy Lookup'!A:A,'Categroy Lookup'!B:B,"Cell is Blank - Dis-regard"),T3603)</f>
        <v>Food</v>
      </c>
      <c r="V3603" t="b">
        <f t="shared" si="283"/>
        <v>1</v>
      </c>
      <c r="W3603">
        <f t="shared" si="282"/>
        <v>2</v>
      </c>
      <c r="X3603" s="8">
        <f t="shared" si="284"/>
        <v>1.3333333333333333</v>
      </c>
      <c r="Y3603" t="s">
        <v>484</v>
      </c>
      <c r="Z3603" t="s">
        <v>485</v>
      </c>
      <c r="AB3603" t="s">
        <v>687</v>
      </c>
      <c r="AC3603" t="s">
        <v>842</v>
      </c>
      <c r="AD3603">
        <v>2022</v>
      </c>
    </row>
    <row r="3604" spans="1:30" x14ac:dyDescent="0.25">
      <c r="A3604" t="s">
        <v>18</v>
      </c>
      <c r="B3604" t="s">
        <v>40</v>
      </c>
      <c r="C3604" t="s">
        <v>41</v>
      </c>
      <c r="D3604" t="s">
        <v>42</v>
      </c>
      <c r="E3604" t="s">
        <v>93</v>
      </c>
      <c r="F3604" t="s">
        <v>23</v>
      </c>
      <c r="G3604">
        <v>15229354405</v>
      </c>
      <c r="H3604" t="s">
        <v>346</v>
      </c>
      <c r="I3604" t="s">
        <v>33</v>
      </c>
      <c r="J3604">
        <v>142</v>
      </c>
      <c r="K3604">
        <v>1.5</v>
      </c>
      <c r="L3604">
        <v>1</v>
      </c>
      <c r="M3604">
        <v>142</v>
      </c>
      <c r="N3604">
        <v>1.5</v>
      </c>
      <c r="O3604">
        <v>1</v>
      </c>
      <c r="P3604">
        <v>1.5</v>
      </c>
      <c r="Q3604">
        <v>1.5</v>
      </c>
      <c r="R3604" s="1">
        <v>44721</v>
      </c>
      <c r="S3604" t="str">
        <f t="shared" si="280"/>
        <v>Coca Cola - Zero Sugar</v>
      </c>
      <c r="T3604" t="str">
        <f t="shared" si="281"/>
        <v>Carbonated</v>
      </c>
      <c r="U3604" t="str">
        <f>IF(T3604="Cell is Blank - Dis-regard",_xlfn.XLOOKUP(S3604,'Categroy Lookup'!A:A,'Categroy Lookup'!B:B,"Cell is Blank - Dis-regard"),T3604)</f>
        <v>Carbonated</v>
      </c>
      <c r="V3604" t="b">
        <f t="shared" si="283"/>
        <v>1</v>
      </c>
      <c r="W3604">
        <f t="shared" si="282"/>
        <v>1.5</v>
      </c>
      <c r="X3604" s="8">
        <f t="shared" si="284"/>
        <v>1</v>
      </c>
      <c r="Y3604" t="s">
        <v>524</v>
      </c>
      <c r="Z3604" t="s">
        <v>525</v>
      </c>
      <c r="AB3604" t="s">
        <v>687</v>
      </c>
      <c r="AC3604" t="s">
        <v>842</v>
      </c>
      <c r="AD3604">
        <v>2022</v>
      </c>
    </row>
    <row r="3605" spans="1:30" x14ac:dyDescent="0.25">
      <c r="A3605" t="s">
        <v>18</v>
      </c>
      <c r="B3605" t="s">
        <v>40</v>
      </c>
      <c r="C3605" t="s">
        <v>41</v>
      </c>
      <c r="D3605" t="s">
        <v>42</v>
      </c>
      <c r="E3605" t="s">
        <v>345</v>
      </c>
      <c r="F3605" t="s">
        <v>27</v>
      </c>
      <c r="G3605">
        <v>15229354649</v>
      </c>
      <c r="H3605" t="s">
        <v>346</v>
      </c>
      <c r="I3605" t="s">
        <v>33</v>
      </c>
      <c r="J3605">
        <v>130</v>
      </c>
      <c r="K3605">
        <v>1.5</v>
      </c>
      <c r="L3605">
        <v>1</v>
      </c>
      <c r="M3605">
        <v>130</v>
      </c>
      <c r="N3605">
        <v>1.5</v>
      </c>
      <c r="O3605">
        <v>1</v>
      </c>
      <c r="P3605">
        <v>1.5</v>
      </c>
      <c r="Q3605">
        <v>1.5</v>
      </c>
      <c r="R3605" s="1">
        <v>44721</v>
      </c>
      <c r="S3605" t="str">
        <f t="shared" si="280"/>
        <v>Nature's Bakery Fig Bar - Raspberry</v>
      </c>
      <c r="T3605" t="str">
        <f t="shared" si="281"/>
        <v>Food</v>
      </c>
      <c r="U3605" t="str">
        <f>IF(T3605="Cell is Blank - Dis-regard",_xlfn.XLOOKUP(S3605,'Categroy Lookup'!A:A,'Categroy Lookup'!B:B,"Cell is Blank - Dis-regard"),T3605)</f>
        <v>Food</v>
      </c>
      <c r="V3605" t="b">
        <f t="shared" si="283"/>
        <v>1</v>
      </c>
      <c r="W3605">
        <f t="shared" si="282"/>
        <v>1.5</v>
      </c>
      <c r="X3605" s="8">
        <f t="shared" si="284"/>
        <v>1</v>
      </c>
      <c r="Y3605" t="s">
        <v>637</v>
      </c>
      <c r="Z3605" t="s">
        <v>508</v>
      </c>
      <c r="AB3605" t="s">
        <v>687</v>
      </c>
      <c r="AC3605" t="s">
        <v>842</v>
      </c>
      <c r="AD3605">
        <v>2022</v>
      </c>
    </row>
    <row r="3606" spans="1:30" x14ac:dyDescent="0.25">
      <c r="A3606" t="s">
        <v>18</v>
      </c>
      <c r="B3606" t="s">
        <v>197</v>
      </c>
      <c r="C3606" t="s">
        <v>198</v>
      </c>
      <c r="D3606" t="s">
        <v>199</v>
      </c>
      <c r="E3606" t="s">
        <v>49</v>
      </c>
      <c r="F3606" t="s">
        <v>27</v>
      </c>
      <c r="G3606">
        <v>15229357705</v>
      </c>
      <c r="H3606" t="s">
        <v>346</v>
      </c>
      <c r="I3606" t="s">
        <v>25</v>
      </c>
      <c r="J3606">
        <v>134</v>
      </c>
      <c r="K3606">
        <v>2</v>
      </c>
      <c r="L3606">
        <v>1</v>
      </c>
      <c r="M3606">
        <v>134</v>
      </c>
      <c r="N3606">
        <v>2</v>
      </c>
      <c r="O3606">
        <v>1</v>
      </c>
      <c r="P3606">
        <v>2</v>
      </c>
      <c r="Q3606">
        <v>2</v>
      </c>
      <c r="R3606" s="1">
        <v>44721</v>
      </c>
      <c r="S3606" t="str">
        <f t="shared" si="280"/>
        <v>Wonderful Pistachios - Variety</v>
      </c>
      <c r="T3606" t="str">
        <f t="shared" si="281"/>
        <v>Food</v>
      </c>
      <c r="U3606" t="str">
        <f>IF(T3606="Cell is Blank - Dis-regard",_xlfn.XLOOKUP(S3606,'Categroy Lookup'!A:A,'Categroy Lookup'!B:B,"Cell is Blank - Dis-regard"),T3606)</f>
        <v>Food</v>
      </c>
      <c r="V3606" t="b">
        <f t="shared" si="283"/>
        <v>1</v>
      </c>
      <c r="W3606">
        <f t="shared" si="282"/>
        <v>2</v>
      </c>
      <c r="X3606" s="8">
        <f t="shared" si="284"/>
        <v>1.3333333333333333</v>
      </c>
      <c r="Y3606" t="s">
        <v>484</v>
      </c>
      <c r="Z3606" t="s">
        <v>485</v>
      </c>
      <c r="AB3606" t="s">
        <v>687</v>
      </c>
      <c r="AC3606" t="s">
        <v>842</v>
      </c>
      <c r="AD3606">
        <v>2022</v>
      </c>
    </row>
    <row r="3607" spans="1:30" x14ac:dyDescent="0.25">
      <c r="A3607" t="s">
        <v>18</v>
      </c>
      <c r="B3607" t="s">
        <v>28</v>
      </c>
      <c r="C3607" t="s">
        <v>20</v>
      </c>
      <c r="D3607" t="s">
        <v>29</v>
      </c>
      <c r="E3607" t="s">
        <v>98</v>
      </c>
      <c r="F3607" t="s">
        <v>27</v>
      </c>
      <c r="G3607">
        <v>15230231037</v>
      </c>
      <c r="H3607" t="s">
        <v>346</v>
      </c>
      <c r="I3607" t="s">
        <v>25</v>
      </c>
      <c r="J3607">
        <v>123</v>
      </c>
      <c r="K3607">
        <v>1.5</v>
      </c>
      <c r="L3607">
        <v>1</v>
      </c>
      <c r="M3607">
        <v>123</v>
      </c>
      <c r="N3607">
        <v>1.5</v>
      </c>
      <c r="O3607">
        <v>1</v>
      </c>
      <c r="P3607">
        <v>1.5</v>
      </c>
      <c r="Q3607">
        <v>1.5</v>
      </c>
      <c r="R3607" s="1">
        <v>44721</v>
      </c>
      <c r="S3607" t="str">
        <f t="shared" si="280"/>
        <v>CheezIt - Original</v>
      </c>
      <c r="T3607" t="str">
        <f t="shared" si="281"/>
        <v>Food</v>
      </c>
      <c r="U3607" t="str">
        <f>IF(T3607="Cell is Blank - Dis-regard",_xlfn.XLOOKUP(S3607,'Categroy Lookup'!A:A,'Categroy Lookup'!B:B,"Cell is Blank - Dis-regard"),T3607)</f>
        <v>Food</v>
      </c>
      <c r="V3607" t="b">
        <f t="shared" si="283"/>
        <v>1</v>
      </c>
      <c r="W3607">
        <f t="shared" si="282"/>
        <v>1.5</v>
      </c>
      <c r="X3607" s="8">
        <f t="shared" si="284"/>
        <v>1</v>
      </c>
      <c r="Y3607" t="s">
        <v>528</v>
      </c>
      <c r="Z3607" t="s">
        <v>512</v>
      </c>
      <c r="AB3607" t="s">
        <v>687</v>
      </c>
      <c r="AC3607" t="s">
        <v>842</v>
      </c>
      <c r="AD3607">
        <v>2022</v>
      </c>
    </row>
    <row r="3608" spans="1:30" x14ac:dyDescent="0.25">
      <c r="A3608" t="s">
        <v>18</v>
      </c>
      <c r="B3608" t="s">
        <v>40</v>
      </c>
      <c r="C3608" t="s">
        <v>41</v>
      </c>
      <c r="D3608" t="s">
        <v>42</v>
      </c>
      <c r="E3608" t="s">
        <v>43</v>
      </c>
      <c r="F3608" t="s">
        <v>23</v>
      </c>
      <c r="G3608">
        <v>15230287778</v>
      </c>
      <c r="H3608" t="s">
        <v>346</v>
      </c>
      <c r="I3608" t="s">
        <v>25</v>
      </c>
      <c r="J3608">
        <v>146</v>
      </c>
      <c r="K3608">
        <v>3</v>
      </c>
      <c r="L3608">
        <v>1</v>
      </c>
      <c r="M3608">
        <v>146</v>
      </c>
      <c r="N3608">
        <v>3</v>
      </c>
      <c r="O3608">
        <v>1</v>
      </c>
      <c r="P3608">
        <v>3</v>
      </c>
      <c r="Q3608">
        <v>3</v>
      </c>
      <c r="R3608" s="1">
        <v>44721</v>
      </c>
      <c r="S3608" t="str">
        <f t="shared" si="280"/>
        <v>Monster Energy Original</v>
      </c>
      <c r="T3608" t="str">
        <f t="shared" si="281"/>
        <v>Carbonated</v>
      </c>
      <c r="U3608" t="str">
        <f>IF(T3608="Cell is Blank - Dis-regard",_xlfn.XLOOKUP(S3608,'Categroy Lookup'!A:A,'Categroy Lookup'!B:B,"Cell is Blank - Dis-regard"),T3608)</f>
        <v>Carbonated</v>
      </c>
      <c r="V3608" t="b">
        <f t="shared" si="283"/>
        <v>1</v>
      </c>
      <c r="W3608">
        <f t="shared" si="282"/>
        <v>3</v>
      </c>
      <c r="X3608" s="8">
        <f t="shared" si="284"/>
        <v>2</v>
      </c>
      <c r="Y3608" t="s">
        <v>43</v>
      </c>
      <c r="AB3608" t="s">
        <v>687</v>
      </c>
      <c r="AC3608" t="s">
        <v>842</v>
      </c>
      <c r="AD3608">
        <v>2022</v>
      </c>
    </row>
    <row r="3609" spans="1:30" x14ac:dyDescent="0.25">
      <c r="A3609" t="s">
        <v>18</v>
      </c>
      <c r="B3609" t="s">
        <v>40</v>
      </c>
      <c r="C3609" t="s">
        <v>41</v>
      </c>
      <c r="D3609" t="s">
        <v>42</v>
      </c>
      <c r="E3609" t="s">
        <v>276</v>
      </c>
      <c r="F3609" t="s">
        <v>27</v>
      </c>
      <c r="G3609">
        <v>15230347323</v>
      </c>
      <c r="H3609" t="s">
        <v>346</v>
      </c>
      <c r="I3609" t="s">
        <v>33</v>
      </c>
      <c r="J3609">
        <v>120</v>
      </c>
      <c r="K3609">
        <v>1.5</v>
      </c>
      <c r="L3609">
        <v>1</v>
      </c>
      <c r="M3609">
        <v>120</v>
      </c>
      <c r="N3609">
        <v>1.5</v>
      </c>
      <c r="O3609">
        <v>1</v>
      </c>
      <c r="P3609">
        <v>1.5</v>
      </c>
      <c r="Q3609">
        <v>1.5</v>
      </c>
      <c r="R3609" s="1">
        <v>44721</v>
      </c>
      <c r="S3609" t="str">
        <f t="shared" si="280"/>
        <v>Cheetos Puffs</v>
      </c>
      <c r="T3609" t="str">
        <f t="shared" si="281"/>
        <v>Food</v>
      </c>
      <c r="U3609" t="str">
        <f>IF(T3609="Cell is Blank - Dis-regard",_xlfn.XLOOKUP(S3609,'Categroy Lookup'!A:A,'Categroy Lookup'!B:B,"Cell is Blank - Dis-regard"),T3609)</f>
        <v>Food</v>
      </c>
      <c r="V3609" t="b">
        <f t="shared" si="283"/>
        <v>1</v>
      </c>
      <c r="W3609">
        <f t="shared" si="282"/>
        <v>1.5</v>
      </c>
      <c r="X3609" s="8">
        <f t="shared" si="284"/>
        <v>1</v>
      </c>
      <c r="Y3609" t="s">
        <v>276</v>
      </c>
      <c r="AB3609" t="s">
        <v>687</v>
      </c>
      <c r="AC3609" t="s">
        <v>842</v>
      </c>
      <c r="AD3609">
        <v>2022</v>
      </c>
    </row>
    <row r="3610" spans="1:30" x14ac:dyDescent="0.25">
      <c r="A3610" t="s">
        <v>18</v>
      </c>
      <c r="B3610" t="s">
        <v>40</v>
      </c>
      <c r="C3610" t="s">
        <v>41</v>
      </c>
      <c r="D3610" t="s">
        <v>42</v>
      </c>
      <c r="E3610" t="s">
        <v>209</v>
      </c>
      <c r="F3610" t="s">
        <v>27</v>
      </c>
      <c r="G3610">
        <v>15230351868</v>
      </c>
      <c r="H3610" t="s">
        <v>346</v>
      </c>
      <c r="I3610" t="s">
        <v>33</v>
      </c>
      <c r="J3610">
        <v>123</v>
      </c>
      <c r="K3610">
        <v>1.5</v>
      </c>
      <c r="L3610">
        <v>1</v>
      </c>
      <c r="M3610">
        <v>123</v>
      </c>
      <c r="N3610">
        <v>1.5</v>
      </c>
      <c r="O3610">
        <v>1</v>
      </c>
      <c r="P3610">
        <v>1.5</v>
      </c>
      <c r="Q3610">
        <v>1.5</v>
      </c>
      <c r="R3610" s="1">
        <v>44721</v>
      </c>
      <c r="S3610" t="str">
        <f t="shared" si="280"/>
        <v>Lays - Classic</v>
      </c>
      <c r="T3610" t="str">
        <f t="shared" si="281"/>
        <v>Food</v>
      </c>
      <c r="U3610" t="str">
        <f>IF(T3610="Cell is Blank - Dis-regard",_xlfn.XLOOKUP(S3610,'Categroy Lookup'!A:A,'Categroy Lookup'!B:B,"Cell is Blank - Dis-regard"),T3610)</f>
        <v>Food</v>
      </c>
      <c r="V3610" t="b">
        <f t="shared" si="283"/>
        <v>1</v>
      </c>
      <c r="W3610">
        <f t="shared" si="282"/>
        <v>1.5</v>
      </c>
      <c r="X3610" s="8">
        <f t="shared" si="284"/>
        <v>1</v>
      </c>
      <c r="Y3610" t="s">
        <v>578</v>
      </c>
      <c r="Z3610" t="s">
        <v>579</v>
      </c>
      <c r="AB3610" t="s">
        <v>687</v>
      </c>
      <c r="AC3610" t="s">
        <v>842</v>
      </c>
      <c r="AD3610">
        <v>2022</v>
      </c>
    </row>
    <row r="3611" spans="1:30" x14ac:dyDescent="0.25">
      <c r="A3611" t="s">
        <v>18</v>
      </c>
      <c r="B3611" t="s">
        <v>40</v>
      </c>
      <c r="C3611" t="s">
        <v>41</v>
      </c>
      <c r="D3611" t="s">
        <v>42</v>
      </c>
      <c r="E3611" t="s">
        <v>139</v>
      </c>
      <c r="F3611" t="s">
        <v>27</v>
      </c>
      <c r="G3611">
        <v>15230404890</v>
      </c>
      <c r="H3611" t="s">
        <v>346</v>
      </c>
      <c r="I3611" t="s">
        <v>33</v>
      </c>
      <c r="J3611">
        <v>112</v>
      </c>
      <c r="K3611">
        <v>2</v>
      </c>
      <c r="L3611">
        <v>1</v>
      </c>
      <c r="M3611">
        <v>112</v>
      </c>
      <c r="N3611">
        <v>2</v>
      </c>
      <c r="O3611">
        <v>1</v>
      </c>
      <c r="P3611">
        <v>2</v>
      </c>
      <c r="Q3611">
        <v>2</v>
      </c>
      <c r="R3611" s="1">
        <v>44721</v>
      </c>
      <c r="S3611" t="str">
        <f t="shared" si="280"/>
        <v>Cheetos Flaming Hot Limon Crunchy</v>
      </c>
      <c r="T3611" t="str">
        <f t="shared" si="281"/>
        <v>Food</v>
      </c>
      <c r="U3611" t="str">
        <f>IF(T3611="Cell is Blank - Dis-regard",_xlfn.XLOOKUP(S3611,'Categroy Lookup'!A:A,'Categroy Lookup'!B:B,"Cell is Blank - Dis-regard"),T3611)</f>
        <v>Food</v>
      </c>
      <c r="V3611" t="b">
        <f t="shared" si="283"/>
        <v>1</v>
      </c>
      <c r="W3611">
        <f t="shared" si="282"/>
        <v>2</v>
      </c>
      <c r="X3611" s="8">
        <f t="shared" si="284"/>
        <v>1.3333333333333333</v>
      </c>
      <c r="Y3611" t="s">
        <v>139</v>
      </c>
      <c r="AB3611" t="s">
        <v>687</v>
      </c>
      <c r="AC3611" t="s">
        <v>842</v>
      </c>
      <c r="AD3611">
        <v>2022</v>
      </c>
    </row>
    <row r="3612" spans="1:30" x14ac:dyDescent="0.25">
      <c r="A3612" t="s">
        <v>18</v>
      </c>
      <c r="B3612" t="s">
        <v>19</v>
      </c>
      <c r="C3612" t="s">
        <v>20</v>
      </c>
      <c r="D3612" t="s">
        <v>21</v>
      </c>
      <c r="E3612" t="s">
        <v>69</v>
      </c>
      <c r="F3612" t="s">
        <v>27</v>
      </c>
      <c r="G3612">
        <v>15230435716</v>
      </c>
      <c r="H3612" t="s">
        <v>346</v>
      </c>
      <c r="I3612" t="s">
        <v>33</v>
      </c>
      <c r="J3612">
        <v>110</v>
      </c>
      <c r="K3612">
        <v>1.5</v>
      </c>
      <c r="L3612">
        <v>1</v>
      </c>
      <c r="M3612">
        <v>110</v>
      </c>
      <c r="N3612">
        <v>1.5</v>
      </c>
      <c r="O3612">
        <v>1</v>
      </c>
      <c r="P3612">
        <v>1.5</v>
      </c>
      <c r="Q3612">
        <v>1.5</v>
      </c>
      <c r="R3612" s="1">
        <v>44721</v>
      </c>
      <c r="S3612" t="str">
        <f t="shared" si="280"/>
        <v>SunChips Multigrain - Salsa</v>
      </c>
      <c r="T3612" t="str">
        <f t="shared" si="281"/>
        <v>Food</v>
      </c>
      <c r="U3612" t="str">
        <f>IF(T3612="Cell is Blank - Dis-regard",_xlfn.XLOOKUP(S3612,'Categroy Lookup'!A:A,'Categroy Lookup'!B:B,"Cell is Blank - Dis-regard"),T3612)</f>
        <v>Food</v>
      </c>
      <c r="V3612" t="b">
        <f t="shared" si="283"/>
        <v>1</v>
      </c>
      <c r="W3612">
        <f t="shared" si="282"/>
        <v>1.5</v>
      </c>
      <c r="X3612" s="8">
        <f t="shared" si="284"/>
        <v>1</v>
      </c>
      <c r="Y3612" t="s">
        <v>502</v>
      </c>
      <c r="Z3612" t="s">
        <v>503</v>
      </c>
      <c r="AB3612" t="s">
        <v>687</v>
      </c>
      <c r="AC3612" t="s">
        <v>842</v>
      </c>
      <c r="AD3612">
        <v>2022</v>
      </c>
    </row>
    <row r="3613" spans="1:30" x14ac:dyDescent="0.25">
      <c r="A3613" t="s">
        <v>18</v>
      </c>
      <c r="B3613" t="s">
        <v>19</v>
      </c>
      <c r="C3613" t="s">
        <v>20</v>
      </c>
      <c r="D3613" t="s">
        <v>21</v>
      </c>
      <c r="E3613" t="s">
        <v>69</v>
      </c>
      <c r="F3613" t="s">
        <v>27</v>
      </c>
      <c r="G3613">
        <v>15230436970</v>
      </c>
      <c r="H3613" t="s">
        <v>346</v>
      </c>
      <c r="I3613" t="s">
        <v>33</v>
      </c>
      <c r="J3613">
        <v>110</v>
      </c>
      <c r="K3613">
        <v>1.5</v>
      </c>
      <c r="L3613">
        <v>1</v>
      </c>
      <c r="M3613">
        <v>110</v>
      </c>
      <c r="N3613">
        <v>1.5</v>
      </c>
      <c r="O3613">
        <v>1</v>
      </c>
      <c r="P3613">
        <v>1.5</v>
      </c>
      <c r="Q3613">
        <v>1.5</v>
      </c>
      <c r="R3613" s="1">
        <v>44721</v>
      </c>
      <c r="S3613" t="str">
        <f t="shared" si="280"/>
        <v>SunChips Multigrain - Salsa</v>
      </c>
      <c r="T3613" t="str">
        <f t="shared" si="281"/>
        <v>Food</v>
      </c>
      <c r="U3613" t="str">
        <f>IF(T3613="Cell is Blank - Dis-regard",_xlfn.XLOOKUP(S3613,'Categroy Lookup'!A:A,'Categroy Lookup'!B:B,"Cell is Blank - Dis-regard"),T3613)</f>
        <v>Food</v>
      </c>
      <c r="V3613" t="b">
        <f t="shared" si="283"/>
        <v>1</v>
      </c>
      <c r="W3613">
        <f t="shared" si="282"/>
        <v>1.5</v>
      </c>
      <c r="X3613" s="8">
        <f t="shared" si="284"/>
        <v>1</v>
      </c>
      <c r="Y3613" t="s">
        <v>502</v>
      </c>
      <c r="Z3613" t="s">
        <v>503</v>
      </c>
      <c r="AB3613" t="s">
        <v>687</v>
      </c>
      <c r="AC3613" t="s">
        <v>842</v>
      </c>
      <c r="AD3613">
        <v>2022</v>
      </c>
    </row>
    <row r="3614" spans="1:30" x14ac:dyDescent="0.25">
      <c r="A3614" t="s">
        <v>18</v>
      </c>
      <c r="B3614" t="s">
        <v>40</v>
      </c>
      <c r="C3614" t="s">
        <v>41</v>
      </c>
      <c r="D3614" t="s">
        <v>42</v>
      </c>
      <c r="E3614" t="s">
        <v>310</v>
      </c>
      <c r="G3614">
        <v>15230482742</v>
      </c>
      <c r="H3614" t="s">
        <v>346</v>
      </c>
      <c r="I3614" t="s">
        <v>33</v>
      </c>
      <c r="J3614">
        <v>113</v>
      </c>
      <c r="K3614">
        <v>1.5</v>
      </c>
      <c r="L3614">
        <v>1</v>
      </c>
      <c r="M3614">
        <v>113</v>
      </c>
      <c r="N3614">
        <v>1.5</v>
      </c>
      <c r="O3614">
        <v>1</v>
      </c>
      <c r="P3614">
        <v>1.5</v>
      </c>
      <c r="Q3614">
        <v>1.5</v>
      </c>
      <c r="R3614" s="1">
        <v>44721</v>
      </c>
      <c r="S3614" t="str">
        <f t="shared" si="280"/>
        <v>Doritos Spicy Nacho</v>
      </c>
      <c r="T3614" t="str">
        <f t="shared" si="281"/>
        <v>Cell is Blank - Dis-regard</v>
      </c>
      <c r="U3614" t="str">
        <f>IF(T3614="Cell is Blank - Dis-regard",_xlfn.XLOOKUP(S3614,'Categroy Lookup'!A:A,'Categroy Lookup'!B:B,"Cell is Blank - Dis-regard"),T3614)</f>
        <v>Food</v>
      </c>
      <c r="V3614" t="b">
        <f t="shared" si="283"/>
        <v>1</v>
      </c>
      <c r="W3614">
        <f t="shared" si="282"/>
        <v>1.5</v>
      </c>
      <c r="X3614" s="8">
        <f t="shared" si="284"/>
        <v>1</v>
      </c>
      <c r="Y3614" t="s">
        <v>310</v>
      </c>
      <c r="AB3614" t="s">
        <v>687</v>
      </c>
      <c r="AC3614" t="s">
        <v>842</v>
      </c>
      <c r="AD3614">
        <v>2022</v>
      </c>
    </row>
    <row r="3615" spans="1:30" x14ac:dyDescent="0.25">
      <c r="A3615" t="s">
        <v>18</v>
      </c>
      <c r="B3615" t="s">
        <v>40</v>
      </c>
      <c r="C3615" t="s">
        <v>41</v>
      </c>
      <c r="D3615" t="s">
        <v>42</v>
      </c>
      <c r="E3615" t="s">
        <v>48</v>
      </c>
      <c r="F3615" t="s">
        <v>27</v>
      </c>
      <c r="G3615">
        <v>15230654288</v>
      </c>
      <c r="H3615" t="s">
        <v>346</v>
      </c>
      <c r="I3615" t="s">
        <v>25</v>
      </c>
      <c r="J3615">
        <v>136</v>
      </c>
      <c r="K3615">
        <v>2.5</v>
      </c>
      <c r="L3615">
        <v>1</v>
      </c>
      <c r="M3615">
        <v>136</v>
      </c>
      <c r="N3615">
        <v>2.5</v>
      </c>
      <c r="O3615">
        <v>1</v>
      </c>
      <c r="P3615">
        <v>2.5</v>
      </c>
      <c r="Q3615">
        <v>2.5</v>
      </c>
      <c r="R3615" s="1">
        <v>44721</v>
      </c>
      <c r="S3615" t="str">
        <f t="shared" si="280"/>
        <v>KitKat - Crisp Wafers</v>
      </c>
      <c r="T3615" t="str">
        <f t="shared" si="281"/>
        <v>Food</v>
      </c>
      <c r="U3615" t="str">
        <f>IF(T3615="Cell is Blank - Dis-regard",_xlfn.XLOOKUP(S3615,'Categroy Lookup'!A:A,'Categroy Lookup'!B:B,"Cell is Blank - Dis-regard"),T3615)</f>
        <v>Food</v>
      </c>
      <c r="V3615" t="b">
        <f t="shared" si="283"/>
        <v>1</v>
      </c>
      <c r="W3615">
        <f t="shared" si="282"/>
        <v>2.5</v>
      </c>
      <c r="X3615" s="8">
        <f t="shared" si="284"/>
        <v>1.6666666666666667</v>
      </c>
      <c r="Y3615" t="s">
        <v>482</v>
      </c>
      <c r="Z3615" t="s">
        <v>483</v>
      </c>
      <c r="AB3615" t="s">
        <v>687</v>
      </c>
      <c r="AC3615" t="s">
        <v>842</v>
      </c>
      <c r="AD3615">
        <v>2022</v>
      </c>
    </row>
    <row r="3616" spans="1:30" x14ac:dyDescent="0.25">
      <c r="A3616" t="s">
        <v>18</v>
      </c>
      <c r="B3616" t="s">
        <v>40</v>
      </c>
      <c r="C3616" t="s">
        <v>41</v>
      </c>
      <c r="D3616" t="s">
        <v>42</v>
      </c>
      <c r="E3616" t="s">
        <v>209</v>
      </c>
      <c r="F3616" t="s">
        <v>27</v>
      </c>
      <c r="G3616">
        <v>15230883708</v>
      </c>
      <c r="H3616" t="s">
        <v>346</v>
      </c>
      <c r="I3616" t="s">
        <v>33</v>
      </c>
      <c r="J3616">
        <v>123</v>
      </c>
      <c r="K3616">
        <v>1.5</v>
      </c>
      <c r="L3616">
        <v>1</v>
      </c>
      <c r="M3616">
        <v>123</v>
      </c>
      <c r="N3616">
        <v>1.5</v>
      </c>
      <c r="O3616">
        <v>1</v>
      </c>
      <c r="P3616">
        <v>1.5</v>
      </c>
      <c r="Q3616">
        <v>1.5</v>
      </c>
      <c r="R3616" s="1">
        <v>44721</v>
      </c>
      <c r="S3616" t="str">
        <f t="shared" si="280"/>
        <v>Lays - Classic</v>
      </c>
      <c r="T3616" t="str">
        <f t="shared" si="281"/>
        <v>Food</v>
      </c>
      <c r="U3616" t="str">
        <f>IF(T3616="Cell is Blank - Dis-regard",_xlfn.XLOOKUP(S3616,'Categroy Lookup'!A:A,'Categroy Lookup'!B:B,"Cell is Blank - Dis-regard"),T3616)</f>
        <v>Food</v>
      </c>
      <c r="V3616" t="b">
        <f t="shared" si="283"/>
        <v>1</v>
      </c>
      <c r="W3616">
        <f t="shared" si="282"/>
        <v>1.5</v>
      </c>
      <c r="X3616" s="8">
        <f t="shared" si="284"/>
        <v>1</v>
      </c>
      <c r="Y3616" t="s">
        <v>578</v>
      </c>
      <c r="Z3616" t="s">
        <v>579</v>
      </c>
      <c r="AB3616" t="s">
        <v>687</v>
      </c>
      <c r="AC3616" t="s">
        <v>842</v>
      </c>
      <c r="AD3616">
        <v>2022</v>
      </c>
    </row>
    <row r="3617" spans="1:30" x14ac:dyDescent="0.25">
      <c r="A3617" t="s">
        <v>18</v>
      </c>
      <c r="B3617" t="s">
        <v>40</v>
      </c>
      <c r="C3617" t="s">
        <v>41</v>
      </c>
      <c r="D3617" t="s">
        <v>42</v>
      </c>
      <c r="E3617" t="s">
        <v>277</v>
      </c>
      <c r="F3617" t="s">
        <v>27</v>
      </c>
      <c r="G3617">
        <v>15230890664</v>
      </c>
      <c r="H3617" t="s">
        <v>346</v>
      </c>
      <c r="I3617" t="s">
        <v>33</v>
      </c>
      <c r="J3617">
        <v>124</v>
      </c>
      <c r="K3617">
        <v>1.5</v>
      </c>
      <c r="L3617">
        <v>1</v>
      </c>
      <c r="M3617">
        <v>124</v>
      </c>
      <c r="N3617">
        <v>1.5</v>
      </c>
      <c r="O3617">
        <v>1</v>
      </c>
      <c r="P3617">
        <v>1.5</v>
      </c>
      <c r="Q3617">
        <v>1.5</v>
      </c>
      <c r="R3617" s="1">
        <v>44721</v>
      </c>
      <c r="S3617" t="str">
        <f t="shared" si="280"/>
        <v>Cheetos Cheddar Jalapeno</v>
      </c>
      <c r="T3617" t="str">
        <f t="shared" si="281"/>
        <v>Food</v>
      </c>
      <c r="U3617" t="str">
        <f>IF(T3617="Cell is Blank - Dis-regard",_xlfn.XLOOKUP(S3617,'Categroy Lookup'!A:A,'Categroy Lookup'!B:B,"Cell is Blank - Dis-regard"),T3617)</f>
        <v>Food</v>
      </c>
      <c r="V3617" t="b">
        <f t="shared" si="283"/>
        <v>1</v>
      </c>
      <c r="W3617">
        <f t="shared" si="282"/>
        <v>1.5</v>
      </c>
      <c r="X3617" s="8">
        <f t="shared" si="284"/>
        <v>1</v>
      </c>
      <c r="Y3617" t="s">
        <v>277</v>
      </c>
      <c r="AB3617" t="s">
        <v>687</v>
      </c>
      <c r="AC3617" t="s">
        <v>842</v>
      </c>
      <c r="AD3617">
        <v>2022</v>
      </c>
    </row>
    <row r="3618" spans="1:30" x14ac:dyDescent="0.25">
      <c r="A3618" t="s">
        <v>18</v>
      </c>
      <c r="B3618" t="s">
        <v>40</v>
      </c>
      <c r="C3618" t="s">
        <v>41</v>
      </c>
      <c r="D3618" t="s">
        <v>42</v>
      </c>
      <c r="E3618" t="s">
        <v>91</v>
      </c>
      <c r="F3618" t="s">
        <v>27</v>
      </c>
      <c r="G3618">
        <v>15230988871</v>
      </c>
      <c r="H3618" t="s">
        <v>346</v>
      </c>
      <c r="I3618" t="s">
        <v>33</v>
      </c>
      <c r="J3618">
        <v>111</v>
      </c>
      <c r="K3618">
        <v>1.5</v>
      </c>
      <c r="L3618">
        <v>1</v>
      </c>
      <c r="M3618">
        <v>111</v>
      </c>
      <c r="N3618">
        <v>1.5</v>
      </c>
      <c r="O3618">
        <v>1</v>
      </c>
      <c r="P3618">
        <v>1.5</v>
      </c>
      <c r="Q3618">
        <v>1.5</v>
      </c>
      <c r="R3618" s="1">
        <v>44721</v>
      </c>
      <c r="S3618" t="str">
        <f t="shared" si="280"/>
        <v>Chesters Fries Flaming hot</v>
      </c>
      <c r="T3618" t="str">
        <f t="shared" si="281"/>
        <v>Food</v>
      </c>
      <c r="U3618" t="str">
        <f>IF(T3618="Cell is Blank - Dis-regard",_xlfn.XLOOKUP(S3618,'Categroy Lookup'!A:A,'Categroy Lookup'!B:B,"Cell is Blank - Dis-regard"),T3618)</f>
        <v>Food</v>
      </c>
      <c r="V3618" t="b">
        <f t="shared" si="283"/>
        <v>1</v>
      </c>
      <c r="W3618">
        <f t="shared" si="282"/>
        <v>1.5</v>
      </c>
      <c r="X3618" s="8">
        <f t="shared" si="284"/>
        <v>1</v>
      </c>
      <c r="Y3618" t="s">
        <v>91</v>
      </c>
      <c r="AB3618" t="s">
        <v>687</v>
      </c>
      <c r="AC3618" t="s">
        <v>842</v>
      </c>
      <c r="AD3618">
        <v>2022</v>
      </c>
    </row>
    <row r="3619" spans="1:30" x14ac:dyDescent="0.25">
      <c r="A3619" t="s">
        <v>18</v>
      </c>
      <c r="B3619" t="s">
        <v>40</v>
      </c>
      <c r="C3619" t="s">
        <v>41</v>
      </c>
      <c r="D3619" t="s">
        <v>42</v>
      </c>
      <c r="E3619" t="s">
        <v>139</v>
      </c>
      <c r="F3619" t="s">
        <v>27</v>
      </c>
      <c r="G3619">
        <v>15231040043</v>
      </c>
      <c r="H3619" t="s">
        <v>346</v>
      </c>
      <c r="I3619" t="s">
        <v>33</v>
      </c>
      <c r="J3619">
        <v>112</v>
      </c>
      <c r="K3619">
        <v>2</v>
      </c>
      <c r="L3619">
        <v>1</v>
      </c>
      <c r="M3619">
        <v>112</v>
      </c>
      <c r="N3619">
        <v>2</v>
      </c>
      <c r="O3619">
        <v>1</v>
      </c>
      <c r="P3619">
        <v>2</v>
      </c>
      <c r="Q3619">
        <v>2</v>
      </c>
      <c r="R3619" s="1">
        <v>44721</v>
      </c>
      <c r="S3619" t="str">
        <f t="shared" si="280"/>
        <v>Cheetos Flaming Hot Limon Crunchy</v>
      </c>
      <c r="T3619" t="str">
        <f t="shared" si="281"/>
        <v>Food</v>
      </c>
      <c r="U3619" t="str">
        <f>IF(T3619="Cell is Blank - Dis-regard",_xlfn.XLOOKUP(S3619,'Categroy Lookup'!A:A,'Categroy Lookup'!B:B,"Cell is Blank - Dis-regard"),T3619)</f>
        <v>Food</v>
      </c>
      <c r="V3619" t="b">
        <f t="shared" si="283"/>
        <v>1</v>
      </c>
      <c r="W3619">
        <f t="shared" si="282"/>
        <v>2</v>
      </c>
      <c r="X3619" s="8">
        <f t="shared" si="284"/>
        <v>1.3333333333333333</v>
      </c>
      <c r="Y3619" t="s">
        <v>139</v>
      </c>
      <c r="AB3619" t="s">
        <v>687</v>
      </c>
      <c r="AC3619" t="s">
        <v>842</v>
      </c>
      <c r="AD3619">
        <v>2022</v>
      </c>
    </row>
    <row r="3620" spans="1:30" x14ac:dyDescent="0.25">
      <c r="A3620" t="s">
        <v>18</v>
      </c>
      <c r="B3620" t="s">
        <v>40</v>
      </c>
      <c r="C3620" t="s">
        <v>41</v>
      </c>
      <c r="D3620" t="s">
        <v>42</v>
      </c>
      <c r="E3620" t="s">
        <v>94</v>
      </c>
      <c r="F3620" t="s">
        <v>23</v>
      </c>
      <c r="G3620">
        <v>15231604722</v>
      </c>
      <c r="H3620" t="s">
        <v>347</v>
      </c>
      <c r="I3620" t="s">
        <v>25</v>
      </c>
      <c r="J3620">
        <v>148</v>
      </c>
      <c r="K3620">
        <v>3.5</v>
      </c>
      <c r="L3620">
        <v>1</v>
      </c>
      <c r="M3620">
        <v>148</v>
      </c>
      <c r="N3620">
        <v>3.5</v>
      </c>
      <c r="O3620">
        <v>1</v>
      </c>
      <c r="P3620">
        <v>3.5</v>
      </c>
      <c r="Q3620">
        <v>3.5</v>
      </c>
      <c r="R3620" s="1">
        <v>44722</v>
      </c>
      <c r="S3620" t="str">
        <f t="shared" si="280"/>
        <v>Red Bull - Original</v>
      </c>
      <c r="T3620" t="str">
        <f t="shared" si="281"/>
        <v>Carbonated</v>
      </c>
      <c r="U3620" t="str">
        <f>IF(T3620="Cell is Blank - Dis-regard",_xlfn.XLOOKUP(S3620,'Categroy Lookup'!A:A,'Categroy Lookup'!B:B,"Cell is Blank - Dis-regard"),T3620)</f>
        <v>Carbonated</v>
      </c>
      <c r="V3620" t="b">
        <f t="shared" si="283"/>
        <v>1</v>
      </c>
      <c r="W3620">
        <f t="shared" si="282"/>
        <v>3.5</v>
      </c>
      <c r="X3620" s="8">
        <f t="shared" si="284"/>
        <v>2.3333333333333335</v>
      </c>
      <c r="Y3620" t="s">
        <v>466</v>
      </c>
      <c r="Z3620" t="s">
        <v>512</v>
      </c>
      <c r="AB3620" t="s">
        <v>689</v>
      </c>
      <c r="AC3620" t="s">
        <v>843</v>
      </c>
      <c r="AD3620">
        <v>2022</v>
      </c>
    </row>
    <row r="3621" spans="1:30" x14ac:dyDescent="0.25">
      <c r="A3621" t="s">
        <v>18</v>
      </c>
      <c r="B3621" t="s">
        <v>19</v>
      </c>
      <c r="C3621" t="s">
        <v>20</v>
      </c>
      <c r="D3621" t="s">
        <v>21</v>
      </c>
      <c r="E3621" t="s">
        <v>312</v>
      </c>
      <c r="F3621" t="s">
        <v>27</v>
      </c>
      <c r="G3621">
        <v>15232276338</v>
      </c>
      <c r="H3621" t="s">
        <v>347</v>
      </c>
      <c r="I3621" t="s">
        <v>25</v>
      </c>
      <c r="J3621">
        <v>112</v>
      </c>
      <c r="K3621">
        <v>1.5</v>
      </c>
      <c r="L3621">
        <v>1</v>
      </c>
      <c r="M3621">
        <v>112</v>
      </c>
      <c r="N3621">
        <v>1.5</v>
      </c>
      <c r="O3621">
        <v>1</v>
      </c>
      <c r="P3621">
        <v>1.5</v>
      </c>
      <c r="Q3621">
        <v>1.5</v>
      </c>
      <c r="R3621" s="1">
        <v>44722</v>
      </c>
      <c r="S3621" t="str">
        <f t="shared" si="280"/>
        <v>Pop Corners - Sweet &amp; Salty Kettle</v>
      </c>
      <c r="T3621" t="str">
        <f t="shared" si="281"/>
        <v>Food</v>
      </c>
      <c r="U3621" t="str">
        <f>IF(T3621="Cell is Blank - Dis-regard",_xlfn.XLOOKUP(S3621,'Categroy Lookup'!A:A,'Categroy Lookup'!B:B,"Cell is Blank - Dis-regard"),T3621)</f>
        <v>Food</v>
      </c>
      <c r="V3621" t="b">
        <f t="shared" si="283"/>
        <v>1</v>
      </c>
      <c r="W3621">
        <f t="shared" si="282"/>
        <v>1.5</v>
      </c>
      <c r="X3621" s="8">
        <f t="shared" si="284"/>
        <v>1</v>
      </c>
      <c r="Y3621" t="s">
        <v>606</v>
      </c>
      <c r="Z3621" t="s">
        <v>630</v>
      </c>
      <c r="AB3621" t="s">
        <v>689</v>
      </c>
      <c r="AC3621" t="s">
        <v>843</v>
      </c>
      <c r="AD3621">
        <v>2022</v>
      </c>
    </row>
    <row r="3622" spans="1:30" x14ac:dyDescent="0.25">
      <c r="A3622" t="s">
        <v>18</v>
      </c>
      <c r="B3622" t="s">
        <v>36</v>
      </c>
      <c r="C3622" t="s">
        <v>37</v>
      </c>
      <c r="D3622" t="s">
        <v>38</v>
      </c>
      <c r="E3622" t="s">
        <v>58</v>
      </c>
      <c r="F3622" t="s">
        <v>27</v>
      </c>
      <c r="G3622">
        <v>15232443174</v>
      </c>
      <c r="H3622" t="s">
        <v>347</v>
      </c>
      <c r="I3622" t="s">
        <v>33</v>
      </c>
      <c r="J3622">
        <v>121</v>
      </c>
      <c r="K3622">
        <v>1.5</v>
      </c>
      <c r="L3622">
        <v>1</v>
      </c>
      <c r="M3622">
        <v>121</v>
      </c>
      <c r="N3622">
        <v>1.5</v>
      </c>
      <c r="O3622">
        <v>1</v>
      </c>
      <c r="P3622">
        <v>1.5</v>
      </c>
      <c r="Q3622">
        <v>1.5</v>
      </c>
      <c r="R3622" s="1">
        <v>44722</v>
      </c>
      <c r="S3622" t="str">
        <f t="shared" si="280"/>
        <v>Oreo Mini</v>
      </c>
      <c r="T3622" t="str">
        <f t="shared" si="281"/>
        <v>Food</v>
      </c>
      <c r="U3622" t="str">
        <f>IF(T3622="Cell is Blank - Dis-regard",_xlfn.XLOOKUP(S3622,'Categroy Lookup'!A:A,'Categroy Lookup'!B:B,"Cell is Blank - Dis-regard"),T3622)</f>
        <v>Food</v>
      </c>
      <c r="V3622" t="b">
        <f t="shared" si="283"/>
        <v>1</v>
      </c>
      <c r="W3622">
        <f t="shared" si="282"/>
        <v>1.5</v>
      </c>
      <c r="X3622" s="8">
        <f t="shared" si="284"/>
        <v>1</v>
      </c>
      <c r="Y3622" t="s">
        <v>58</v>
      </c>
      <c r="AB3622" t="s">
        <v>689</v>
      </c>
      <c r="AC3622" t="s">
        <v>843</v>
      </c>
      <c r="AD3622">
        <v>2022</v>
      </c>
    </row>
    <row r="3623" spans="1:30" x14ac:dyDescent="0.25">
      <c r="A3623" t="s">
        <v>18</v>
      </c>
      <c r="B3623" t="s">
        <v>36</v>
      </c>
      <c r="C3623" t="s">
        <v>37</v>
      </c>
      <c r="D3623" t="s">
        <v>38</v>
      </c>
      <c r="E3623" t="s">
        <v>69</v>
      </c>
      <c r="F3623" t="s">
        <v>27</v>
      </c>
      <c r="G3623">
        <v>15232769657</v>
      </c>
      <c r="H3623" t="s">
        <v>347</v>
      </c>
      <c r="I3623" t="s">
        <v>33</v>
      </c>
      <c r="J3623">
        <v>111</v>
      </c>
      <c r="K3623">
        <v>1.5</v>
      </c>
      <c r="L3623">
        <v>1</v>
      </c>
      <c r="M3623">
        <v>111</v>
      </c>
      <c r="N3623">
        <v>1.5</v>
      </c>
      <c r="O3623">
        <v>1</v>
      </c>
      <c r="P3623">
        <v>1.5</v>
      </c>
      <c r="Q3623">
        <v>1.5</v>
      </c>
      <c r="R3623" s="1">
        <v>44722</v>
      </c>
      <c r="S3623" t="str">
        <f t="shared" si="280"/>
        <v>SunChips Multigrain - Salsa</v>
      </c>
      <c r="T3623" t="str">
        <f t="shared" si="281"/>
        <v>Food</v>
      </c>
      <c r="U3623" t="str">
        <f>IF(T3623="Cell is Blank - Dis-regard",_xlfn.XLOOKUP(S3623,'Categroy Lookup'!A:A,'Categroy Lookup'!B:B,"Cell is Blank - Dis-regard"),T3623)</f>
        <v>Food</v>
      </c>
      <c r="V3623" t="b">
        <f t="shared" si="283"/>
        <v>1</v>
      </c>
      <c r="W3623">
        <f t="shared" si="282"/>
        <v>1.5</v>
      </c>
      <c r="X3623" s="8">
        <f t="shared" si="284"/>
        <v>1</v>
      </c>
      <c r="Y3623" t="s">
        <v>502</v>
      </c>
      <c r="Z3623" t="s">
        <v>503</v>
      </c>
      <c r="AB3623" t="s">
        <v>689</v>
      </c>
      <c r="AC3623" t="s">
        <v>843</v>
      </c>
      <c r="AD3623">
        <v>2022</v>
      </c>
    </row>
    <row r="3624" spans="1:30" x14ac:dyDescent="0.25">
      <c r="A3624" t="s">
        <v>18</v>
      </c>
      <c r="B3624" t="s">
        <v>36</v>
      </c>
      <c r="C3624" t="s">
        <v>37</v>
      </c>
      <c r="D3624" t="s">
        <v>38</v>
      </c>
      <c r="E3624" t="s">
        <v>92</v>
      </c>
      <c r="F3624" t="s">
        <v>27</v>
      </c>
      <c r="G3624">
        <v>15233488596</v>
      </c>
      <c r="H3624" t="s">
        <v>347</v>
      </c>
      <c r="I3624" t="s">
        <v>25</v>
      </c>
      <c r="J3624">
        <v>113</v>
      </c>
      <c r="K3624">
        <v>1.5</v>
      </c>
      <c r="L3624">
        <v>1</v>
      </c>
      <c r="M3624">
        <v>113</v>
      </c>
      <c r="N3624">
        <v>1.5</v>
      </c>
      <c r="O3624">
        <v>1</v>
      </c>
      <c r="P3624">
        <v>1.5</v>
      </c>
      <c r="Q3624">
        <v>1.5</v>
      </c>
      <c r="R3624" s="1">
        <v>44722</v>
      </c>
      <c r="S3624" t="str">
        <f t="shared" si="280"/>
        <v>Miss Vickie's Potato Chip - Jalapeno</v>
      </c>
      <c r="T3624" t="str">
        <f t="shared" si="281"/>
        <v>Food</v>
      </c>
      <c r="U3624" t="str">
        <f>IF(T3624="Cell is Blank - Dis-regard",_xlfn.XLOOKUP(S3624,'Categroy Lookup'!A:A,'Categroy Lookup'!B:B,"Cell is Blank - Dis-regard"),T3624)</f>
        <v>Food</v>
      </c>
      <c r="V3624" t="b">
        <f t="shared" si="283"/>
        <v>1</v>
      </c>
      <c r="W3624">
        <f t="shared" si="282"/>
        <v>1.5</v>
      </c>
      <c r="X3624" s="8">
        <f t="shared" si="284"/>
        <v>1</v>
      </c>
      <c r="Y3624" t="s">
        <v>473</v>
      </c>
      <c r="Z3624" t="s">
        <v>523</v>
      </c>
      <c r="AB3624" t="s">
        <v>689</v>
      </c>
      <c r="AC3624" t="s">
        <v>843</v>
      </c>
      <c r="AD3624">
        <v>2022</v>
      </c>
    </row>
    <row r="3625" spans="1:30" x14ac:dyDescent="0.25">
      <c r="A3625" t="s">
        <v>18</v>
      </c>
      <c r="B3625" t="s">
        <v>197</v>
      </c>
      <c r="C3625" t="s">
        <v>198</v>
      </c>
      <c r="D3625" t="s">
        <v>199</v>
      </c>
      <c r="E3625" t="s">
        <v>45</v>
      </c>
      <c r="F3625" t="s">
        <v>31</v>
      </c>
      <c r="G3625">
        <v>15233856161</v>
      </c>
      <c r="H3625" t="s">
        <v>347</v>
      </c>
      <c r="I3625" t="s">
        <v>33</v>
      </c>
      <c r="J3625">
        <v>143</v>
      </c>
      <c r="K3625">
        <v>2.5</v>
      </c>
      <c r="L3625">
        <v>1</v>
      </c>
      <c r="M3625">
        <v>143</v>
      </c>
      <c r="N3625">
        <v>2.5</v>
      </c>
      <c r="O3625">
        <v>1</v>
      </c>
      <c r="P3625">
        <v>2.5</v>
      </c>
      <c r="Q3625">
        <v>2.5</v>
      </c>
      <c r="R3625" s="1">
        <v>44722</v>
      </c>
      <c r="S3625" t="str">
        <f t="shared" si="280"/>
        <v>Snapple Diet Tea - Lemon</v>
      </c>
      <c r="T3625" t="str">
        <f t="shared" si="281"/>
        <v>Non Carbonated</v>
      </c>
      <c r="U3625" t="str">
        <f>IF(T3625="Cell is Blank - Dis-regard",_xlfn.XLOOKUP(S3625,'Categroy Lookup'!A:A,'Categroy Lookup'!B:B,"Cell is Blank - Dis-regard"),T3625)</f>
        <v>Non Carbonated</v>
      </c>
      <c r="V3625" t="b">
        <f t="shared" si="283"/>
        <v>1</v>
      </c>
      <c r="W3625">
        <f t="shared" si="282"/>
        <v>2.5</v>
      </c>
      <c r="X3625" s="8">
        <f t="shared" si="284"/>
        <v>1.6666666666666667</v>
      </c>
      <c r="Y3625" t="s">
        <v>478</v>
      </c>
      <c r="Z3625" t="s">
        <v>479</v>
      </c>
      <c r="AB3625" t="s">
        <v>689</v>
      </c>
      <c r="AC3625" t="s">
        <v>843</v>
      </c>
      <c r="AD3625">
        <v>2022</v>
      </c>
    </row>
    <row r="3626" spans="1:30" x14ac:dyDescent="0.25">
      <c r="A3626" t="s">
        <v>18</v>
      </c>
      <c r="B3626" t="s">
        <v>36</v>
      </c>
      <c r="C3626" t="s">
        <v>37</v>
      </c>
      <c r="D3626" t="s">
        <v>38</v>
      </c>
      <c r="E3626" t="s">
        <v>48</v>
      </c>
      <c r="F3626" t="s">
        <v>27</v>
      </c>
      <c r="G3626">
        <v>15233881463</v>
      </c>
      <c r="H3626" t="s">
        <v>347</v>
      </c>
      <c r="I3626" t="s">
        <v>33</v>
      </c>
      <c r="J3626">
        <v>136</v>
      </c>
      <c r="K3626">
        <v>1.75</v>
      </c>
      <c r="L3626">
        <v>1</v>
      </c>
      <c r="M3626">
        <v>136</v>
      </c>
      <c r="N3626">
        <v>1.75</v>
      </c>
      <c r="O3626">
        <v>1</v>
      </c>
      <c r="P3626">
        <v>1.75</v>
      </c>
      <c r="Q3626">
        <v>1.75</v>
      </c>
      <c r="R3626" s="1">
        <v>44722</v>
      </c>
      <c r="S3626" t="str">
        <f t="shared" si="280"/>
        <v>KitKat - Crisp Wafers</v>
      </c>
      <c r="T3626" t="str">
        <f t="shared" si="281"/>
        <v>Food</v>
      </c>
      <c r="U3626" t="str">
        <f>IF(T3626="Cell is Blank - Dis-regard",_xlfn.XLOOKUP(S3626,'Categroy Lookup'!A:A,'Categroy Lookup'!B:B,"Cell is Blank - Dis-regard"),T3626)</f>
        <v>Food</v>
      </c>
      <c r="V3626" t="b">
        <f t="shared" si="283"/>
        <v>1</v>
      </c>
      <c r="W3626">
        <f t="shared" si="282"/>
        <v>1.75</v>
      </c>
      <c r="X3626" s="8">
        <f t="shared" si="284"/>
        <v>1.1666666666666667</v>
      </c>
      <c r="Y3626" t="s">
        <v>482</v>
      </c>
      <c r="Z3626" t="s">
        <v>483</v>
      </c>
      <c r="AB3626" t="s">
        <v>689</v>
      </c>
      <c r="AC3626" t="s">
        <v>843</v>
      </c>
      <c r="AD3626">
        <v>2022</v>
      </c>
    </row>
    <row r="3627" spans="1:30" x14ac:dyDescent="0.25">
      <c r="A3627" t="s">
        <v>18</v>
      </c>
      <c r="B3627" t="s">
        <v>36</v>
      </c>
      <c r="C3627" t="s">
        <v>37</v>
      </c>
      <c r="D3627" t="s">
        <v>38</v>
      </c>
      <c r="E3627" t="s">
        <v>49</v>
      </c>
      <c r="F3627" t="s">
        <v>27</v>
      </c>
      <c r="G3627">
        <v>15233881551</v>
      </c>
      <c r="H3627" t="s">
        <v>347</v>
      </c>
      <c r="I3627" t="s">
        <v>25</v>
      </c>
      <c r="J3627">
        <v>138</v>
      </c>
      <c r="K3627">
        <v>2</v>
      </c>
      <c r="L3627">
        <v>1</v>
      </c>
      <c r="M3627">
        <v>138</v>
      </c>
      <c r="N3627">
        <v>2</v>
      </c>
      <c r="O3627">
        <v>1</v>
      </c>
      <c r="P3627">
        <v>2</v>
      </c>
      <c r="Q3627">
        <v>2</v>
      </c>
      <c r="R3627" s="1">
        <v>44722</v>
      </c>
      <c r="S3627" t="str">
        <f t="shared" si="280"/>
        <v>Wonderful Pistachios - Variety</v>
      </c>
      <c r="T3627" t="str">
        <f t="shared" si="281"/>
        <v>Food</v>
      </c>
      <c r="U3627" t="str">
        <f>IF(T3627="Cell is Blank - Dis-regard",_xlfn.XLOOKUP(S3627,'Categroy Lookup'!A:A,'Categroy Lookup'!B:B,"Cell is Blank - Dis-regard"),T3627)</f>
        <v>Food</v>
      </c>
      <c r="V3627" t="b">
        <f t="shared" si="283"/>
        <v>1</v>
      </c>
      <c r="W3627">
        <f t="shared" si="282"/>
        <v>2</v>
      </c>
      <c r="X3627" s="8">
        <f t="shared" si="284"/>
        <v>1.3333333333333333</v>
      </c>
      <c r="Y3627" t="s">
        <v>484</v>
      </c>
      <c r="Z3627" t="s">
        <v>485</v>
      </c>
      <c r="AB3627" t="s">
        <v>689</v>
      </c>
      <c r="AC3627" t="s">
        <v>843</v>
      </c>
      <c r="AD3627">
        <v>2022</v>
      </c>
    </row>
    <row r="3628" spans="1:30" x14ac:dyDescent="0.25">
      <c r="A3628" t="s">
        <v>18</v>
      </c>
      <c r="B3628" t="s">
        <v>36</v>
      </c>
      <c r="C3628" t="s">
        <v>37</v>
      </c>
      <c r="D3628" t="s">
        <v>38</v>
      </c>
      <c r="E3628" t="s">
        <v>49</v>
      </c>
      <c r="F3628" t="s">
        <v>27</v>
      </c>
      <c r="G3628">
        <v>15233886073</v>
      </c>
      <c r="H3628" t="s">
        <v>347</v>
      </c>
      <c r="I3628" t="s">
        <v>25</v>
      </c>
      <c r="J3628">
        <v>138</v>
      </c>
      <c r="K3628">
        <v>2</v>
      </c>
      <c r="L3628">
        <v>1</v>
      </c>
      <c r="M3628">
        <v>138</v>
      </c>
      <c r="N3628">
        <v>2</v>
      </c>
      <c r="O3628">
        <v>1</v>
      </c>
      <c r="P3628">
        <v>2</v>
      </c>
      <c r="Q3628">
        <v>2</v>
      </c>
      <c r="R3628" s="1">
        <v>44722</v>
      </c>
      <c r="S3628" t="str">
        <f t="shared" si="280"/>
        <v>Wonderful Pistachios - Variety</v>
      </c>
      <c r="T3628" t="str">
        <f t="shared" si="281"/>
        <v>Food</v>
      </c>
      <c r="U3628" t="str">
        <f>IF(T3628="Cell is Blank - Dis-regard",_xlfn.XLOOKUP(S3628,'Categroy Lookup'!A:A,'Categroy Lookup'!B:B,"Cell is Blank - Dis-regard"),T3628)</f>
        <v>Food</v>
      </c>
      <c r="V3628" t="b">
        <f t="shared" si="283"/>
        <v>1</v>
      </c>
      <c r="W3628">
        <f t="shared" si="282"/>
        <v>2</v>
      </c>
      <c r="X3628" s="8">
        <f t="shared" si="284"/>
        <v>1.3333333333333333</v>
      </c>
      <c r="Y3628" t="s">
        <v>484</v>
      </c>
      <c r="Z3628" t="s">
        <v>485</v>
      </c>
      <c r="AB3628" t="s">
        <v>689</v>
      </c>
      <c r="AC3628" t="s">
        <v>843</v>
      </c>
      <c r="AD3628">
        <v>2022</v>
      </c>
    </row>
    <row r="3629" spans="1:30" x14ac:dyDescent="0.25">
      <c r="A3629" t="s">
        <v>18</v>
      </c>
      <c r="B3629" t="s">
        <v>197</v>
      </c>
      <c r="C3629" t="s">
        <v>198</v>
      </c>
      <c r="D3629" t="s">
        <v>199</v>
      </c>
      <c r="E3629" t="s">
        <v>261</v>
      </c>
      <c r="F3629" t="s">
        <v>31</v>
      </c>
      <c r="G3629">
        <v>15234205453</v>
      </c>
      <c r="H3629" t="s">
        <v>347</v>
      </c>
      <c r="I3629" t="s">
        <v>33</v>
      </c>
      <c r="J3629">
        <v>145</v>
      </c>
      <c r="K3629">
        <v>2.75</v>
      </c>
      <c r="L3629">
        <v>1</v>
      </c>
      <c r="M3629">
        <v>145</v>
      </c>
      <c r="N3629">
        <v>2.75</v>
      </c>
      <c r="O3629">
        <v>1</v>
      </c>
      <c r="P3629">
        <v>2.75</v>
      </c>
      <c r="Q3629">
        <v>2.75</v>
      </c>
      <c r="R3629" s="1">
        <v>44722</v>
      </c>
      <c r="S3629" t="str">
        <f t="shared" si="280"/>
        <v>Bai Antioxidant - Tanzania Lemon Super Tea</v>
      </c>
      <c r="T3629" t="str">
        <f t="shared" si="281"/>
        <v>Non Carbonated</v>
      </c>
      <c r="U3629" t="str">
        <f>IF(T3629="Cell is Blank - Dis-regard",_xlfn.XLOOKUP(S3629,'Categroy Lookup'!A:A,'Categroy Lookup'!B:B,"Cell is Blank - Dis-regard"),T3629)</f>
        <v>Non Carbonated</v>
      </c>
      <c r="V3629" t="b">
        <f t="shared" si="283"/>
        <v>1</v>
      </c>
      <c r="W3629">
        <f t="shared" si="282"/>
        <v>2.75</v>
      </c>
      <c r="X3629" s="8">
        <f t="shared" si="284"/>
        <v>1.8333333333333333</v>
      </c>
      <c r="Y3629" t="s">
        <v>471</v>
      </c>
      <c r="Z3629" t="s">
        <v>611</v>
      </c>
      <c r="AB3629" t="s">
        <v>689</v>
      </c>
      <c r="AC3629" t="s">
        <v>843</v>
      </c>
      <c r="AD3629">
        <v>2022</v>
      </c>
    </row>
    <row r="3630" spans="1:30" x14ac:dyDescent="0.25">
      <c r="A3630" t="s">
        <v>18</v>
      </c>
      <c r="B3630" t="s">
        <v>28</v>
      </c>
      <c r="C3630" t="s">
        <v>20</v>
      </c>
      <c r="D3630" t="s">
        <v>29</v>
      </c>
      <c r="E3630" t="s">
        <v>72</v>
      </c>
      <c r="F3630" t="s">
        <v>55</v>
      </c>
      <c r="G3630">
        <v>15234339339</v>
      </c>
      <c r="H3630" t="s">
        <v>347</v>
      </c>
      <c r="I3630" t="s">
        <v>25</v>
      </c>
      <c r="J3630">
        <v>144</v>
      </c>
      <c r="K3630">
        <v>1.5</v>
      </c>
      <c r="L3630">
        <v>1</v>
      </c>
      <c r="M3630">
        <v>144</v>
      </c>
      <c r="N3630">
        <v>1.5</v>
      </c>
      <c r="O3630">
        <v>1</v>
      </c>
      <c r="P3630">
        <v>1.5</v>
      </c>
      <c r="Q3630">
        <v>1.5</v>
      </c>
      <c r="R3630" s="1">
        <v>44722</v>
      </c>
      <c r="S3630" t="str">
        <f t="shared" si="280"/>
        <v>Poland Springs Water</v>
      </c>
      <c r="T3630" t="str">
        <f t="shared" si="281"/>
        <v>Water</v>
      </c>
      <c r="U3630" t="str">
        <f>IF(T3630="Cell is Blank - Dis-regard",_xlfn.XLOOKUP(S3630,'Categroy Lookup'!A:A,'Categroy Lookup'!B:B,"Cell is Blank - Dis-regard"),T3630)</f>
        <v>Water</v>
      </c>
      <c r="V3630" t="b">
        <f t="shared" si="283"/>
        <v>1</v>
      </c>
      <c r="W3630">
        <f t="shared" si="282"/>
        <v>1.5</v>
      </c>
      <c r="X3630" s="8">
        <f t="shared" si="284"/>
        <v>1</v>
      </c>
      <c r="Y3630" t="s">
        <v>72</v>
      </c>
      <c r="AB3630" t="s">
        <v>689</v>
      </c>
      <c r="AC3630" t="s">
        <v>843</v>
      </c>
      <c r="AD3630">
        <v>2022</v>
      </c>
    </row>
    <row r="3631" spans="1:30" x14ac:dyDescent="0.25">
      <c r="A3631" t="s">
        <v>18</v>
      </c>
      <c r="B3631" t="s">
        <v>40</v>
      </c>
      <c r="C3631" t="s">
        <v>41</v>
      </c>
      <c r="D3631" t="s">
        <v>42</v>
      </c>
      <c r="E3631" t="s">
        <v>48</v>
      </c>
      <c r="F3631" t="s">
        <v>27</v>
      </c>
      <c r="G3631">
        <v>15234525872</v>
      </c>
      <c r="H3631" t="s">
        <v>347</v>
      </c>
      <c r="I3631" t="s">
        <v>25</v>
      </c>
      <c r="J3631">
        <v>136</v>
      </c>
      <c r="K3631">
        <v>2.5</v>
      </c>
      <c r="L3631">
        <v>1</v>
      </c>
      <c r="M3631">
        <v>136</v>
      </c>
      <c r="N3631">
        <v>2.5</v>
      </c>
      <c r="O3631">
        <v>1</v>
      </c>
      <c r="P3631">
        <v>2.5</v>
      </c>
      <c r="Q3631">
        <v>2.5</v>
      </c>
      <c r="R3631" s="1">
        <v>44722</v>
      </c>
      <c r="S3631" t="str">
        <f t="shared" si="280"/>
        <v>KitKat - Crisp Wafers</v>
      </c>
      <c r="T3631" t="str">
        <f t="shared" si="281"/>
        <v>Food</v>
      </c>
      <c r="U3631" t="str">
        <f>IF(T3631="Cell is Blank - Dis-regard",_xlfn.XLOOKUP(S3631,'Categroy Lookup'!A:A,'Categroy Lookup'!B:B,"Cell is Blank - Dis-regard"),T3631)</f>
        <v>Food</v>
      </c>
      <c r="V3631" t="b">
        <f t="shared" si="283"/>
        <v>1</v>
      </c>
      <c r="W3631">
        <f t="shared" si="282"/>
        <v>2.5</v>
      </c>
      <c r="X3631" s="8">
        <f t="shared" si="284"/>
        <v>1.6666666666666667</v>
      </c>
      <c r="Y3631" t="s">
        <v>482</v>
      </c>
      <c r="Z3631" t="s">
        <v>483</v>
      </c>
      <c r="AB3631" t="s">
        <v>689</v>
      </c>
      <c r="AC3631" t="s">
        <v>843</v>
      </c>
      <c r="AD3631">
        <v>2022</v>
      </c>
    </row>
    <row r="3632" spans="1:30" x14ac:dyDescent="0.25">
      <c r="A3632" t="s">
        <v>18</v>
      </c>
      <c r="B3632" t="s">
        <v>40</v>
      </c>
      <c r="C3632" t="s">
        <v>41</v>
      </c>
      <c r="D3632" t="s">
        <v>42</v>
      </c>
      <c r="E3632" t="s">
        <v>94</v>
      </c>
      <c r="F3632" t="s">
        <v>23</v>
      </c>
      <c r="G3632">
        <v>15234533951</v>
      </c>
      <c r="H3632" t="s">
        <v>347</v>
      </c>
      <c r="I3632" t="s">
        <v>33</v>
      </c>
      <c r="J3632">
        <v>148</v>
      </c>
      <c r="K3632">
        <v>3.5</v>
      </c>
      <c r="L3632">
        <v>1</v>
      </c>
      <c r="M3632">
        <v>148</v>
      </c>
      <c r="N3632">
        <v>3.5</v>
      </c>
      <c r="O3632">
        <v>1</v>
      </c>
      <c r="P3632">
        <v>3.5</v>
      </c>
      <c r="Q3632">
        <v>3.5</v>
      </c>
      <c r="R3632" s="1">
        <v>44722</v>
      </c>
      <c r="S3632" t="str">
        <f t="shared" si="280"/>
        <v>Red Bull - Original</v>
      </c>
      <c r="T3632" t="str">
        <f t="shared" si="281"/>
        <v>Carbonated</v>
      </c>
      <c r="U3632" t="str">
        <f>IF(T3632="Cell is Blank - Dis-regard",_xlfn.XLOOKUP(S3632,'Categroy Lookup'!A:A,'Categroy Lookup'!B:B,"Cell is Blank - Dis-regard"),T3632)</f>
        <v>Carbonated</v>
      </c>
      <c r="V3632" t="b">
        <f t="shared" si="283"/>
        <v>1</v>
      </c>
      <c r="W3632">
        <f t="shared" si="282"/>
        <v>3.5</v>
      </c>
      <c r="X3632" s="8">
        <f t="shared" si="284"/>
        <v>2.3333333333333335</v>
      </c>
      <c r="Y3632" t="s">
        <v>466</v>
      </c>
      <c r="Z3632" t="s">
        <v>512</v>
      </c>
      <c r="AB3632" t="s">
        <v>689</v>
      </c>
      <c r="AC3632" t="s">
        <v>843</v>
      </c>
      <c r="AD3632">
        <v>2022</v>
      </c>
    </row>
    <row r="3633" spans="1:30" x14ac:dyDescent="0.25">
      <c r="A3633" t="s">
        <v>18</v>
      </c>
      <c r="B3633" t="s">
        <v>40</v>
      </c>
      <c r="C3633" t="s">
        <v>41</v>
      </c>
      <c r="D3633" t="s">
        <v>42</v>
      </c>
      <c r="E3633" t="s">
        <v>93</v>
      </c>
      <c r="F3633" t="s">
        <v>23</v>
      </c>
      <c r="G3633">
        <v>15234534569</v>
      </c>
      <c r="H3633" t="s">
        <v>347</v>
      </c>
      <c r="I3633" t="s">
        <v>33</v>
      </c>
      <c r="J3633">
        <v>141</v>
      </c>
      <c r="K3633">
        <v>1.5</v>
      </c>
      <c r="L3633">
        <v>1</v>
      </c>
      <c r="M3633">
        <v>141</v>
      </c>
      <c r="N3633">
        <v>1.5</v>
      </c>
      <c r="O3633">
        <v>1</v>
      </c>
      <c r="P3633">
        <v>1.5</v>
      </c>
      <c r="Q3633">
        <v>1.5</v>
      </c>
      <c r="R3633" s="1">
        <v>44722</v>
      </c>
      <c r="S3633" t="str">
        <f t="shared" si="280"/>
        <v>Coca Cola - Zero Sugar</v>
      </c>
      <c r="T3633" t="str">
        <f t="shared" si="281"/>
        <v>Carbonated</v>
      </c>
      <c r="U3633" t="str">
        <f>IF(T3633="Cell is Blank - Dis-regard",_xlfn.XLOOKUP(S3633,'Categroy Lookup'!A:A,'Categroy Lookup'!B:B,"Cell is Blank - Dis-regard"),T3633)</f>
        <v>Carbonated</v>
      </c>
      <c r="V3633" t="b">
        <f t="shared" si="283"/>
        <v>1</v>
      </c>
      <c r="W3633">
        <f t="shared" si="282"/>
        <v>1.5</v>
      </c>
      <c r="X3633" s="8">
        <f t="shared" si="284"/>
        <v>1</v>
      </c>
      <c r="Y3633" t="s">
        <v>524</v>
      </c>
      <c r="Z3633" t="s">
        <v>525</v>
      </c>
      <c r="AB3633" t="s">
        <v>689</v>
      </c>
      <c r="AC3633" t="s">
        <v>843</v>
      </c>
      <c r="AD3633">
        <v>2022</v>
      </c>
    </row>
    <row r="3634" spans="1:30" x14ac:dyDescent="0.25">
      <c r="A3634" t="s">
        <v>18</v>
      </c>
      <c r="B3634" t="s">
        <v>40</v>
      </c>
      <c r="C3634" t="s">
        <v>41</v>
      </c>
      <c r="D3634" t="s">
        <v>42</v>
      </c>
      <c r="E3634" t="s">
        <v>94</v>
      </c>
      <c r="F3634" t="s">
        <v>23</v>
      </c>
      <c r="G3634">
        <v>15234543351</v>
      </c>
      <c r="H3634" t="s">
        <v>347</v>
      </c>
      <c r="I3634" t="s">
        <v>33</v>
      </c>
      <c r="J3634">
        <v>148</v>
      </c>
      <c r="K3634">
        <v>3.5</v>
      </c>
      <c r="L3634">
        <v>1</v>
      </c>
      <c r="M3634">
        <v>148</v>
      </c>
      <c r="N3634">
        <v>3.5</v>
      </c>
      <c r="O3634">
        <v>1</v>
      </c>
      <c r="P3634">
        <v>3.5</v>
      </c>
      <c r="Q3634">
        <v>3.5</v>
      </c>
      <c r="R3634" s="1">
        <v>44722</v>
      </c>
      <c r="S3634" t="str">
        <f t="shared" si="280"/>
        <v>Red Bull - Original</v>
      </c>
      <c r="T3634" t="str">
        <f t="shared" si="281"/>
        <v>Carbonated</v>
      </c>
      <c r="U3634" t="str">
        <f>IF(T3634="Cell is Blank - Dis-regard",_xlfn.XLOOKUP(S3634,'Categroy Lookup'!A:A,'Categroy Lookup'!B:B,"Cell is Blank - Dis-regard"),T3634)</f>
        <v>Carbonated</v>
      </c>
      <c r="V3634" t="b">
        <f t="shared" si="283"/>
        <v>1</v>
      </c>
      <c r="W3634">
        <f t="shared" si="282"/>
        <v>3.5</v>
      </c>
      <c r="X3634" s="8">
        <f t="shared" si="284"/>
        <v>2.3333333333333335</v>
      </c>
      <c r="Y3634" t="s">
        <v>466</v>
      </c>
      <c r="Z3634" t="s">
        <v>512</v>
      </c>
      <c r="AB3634" t="s">
        <v>689</v>
      </c>
      <c r="AC3634" t="s">
        <v>843</v>
      </c>
      <c r="AD3634">
        <v>2022</v>
      </c>
    </row>
    <row r="3635" spans="1:30" x14ac:dyDescent="0.25">
      <c r="A3635" t="s">
        <v>18</v>
      </c>
      <c r="B3635" t="s">
        <v>40</v>
      </c>
      <c r="C3635" t="s">
        <v>41</v>
      </c>
      <c r="D3635" t="s">
        <v>42</v>
      </c>
      <c r="E3635" t="s">
        <v>93</v>
      </c>
      <c r="F3635" t="s">
        <v>23</v>
      </c>
      <c r="G3635">
        <v>15234540764</v>
      </c>
      <c r="H3635" t="s">
        <v>347</v>
      </c>
      <c r="I3635" t="s">
        <v>33</v>
      </c>
      <c r="J3635">
        <v>141</v>
      </c>
      <c r="K3635">
        <v>1.5</v>
      </c>
      <c r="L3635">
        <v>1</v>
      </c>
      <c r="M3635">
        <v>141</v>
      </c>
      <c r="N3635">
        <v>1.5</v>
      </c>
      <c r="O3635">
        <v>1</v>
      </c>
      <c r="P3635">
        <v>1.5</v>
      </c>
      <c r="Q3635">
        <v>1.5</v>
      </c>
      <c r="R3635" s="1">
        <v>44722</v>
      </c>
      <c r="S3635" t="str">
        <f t="shared" si="280"/>
        <v>Coca Cola - Zero Sugar</v>
      </c>
      <c r="T3635" t="str">
        <f t="shared" si="281"/>
        <v>Carbonated</v>
      </c>
      <c r="U3635" t="str">
        <f>IF(T3635="Cell is Blank - Dis-regard",_xlfn.XLOOKUP(S3635,'Categroy Lookup'!A:A,'Categroy Lookup'!B:B,"Cell is Blank - Dis-regard"),T3635)</f>
        <v>Carbonated</v>
      </c>
      <c r="V3635" t="b">
        <f t="shared" si="283"/>
        <v>1</v>
      </c>
      <c r="W3635">
        <f t="shared" si="282"/>
        <v>1.5</v>
      </c>
      <c r="X3635" s="8">
        <f t="shared" si="284"/>
        <v>1</v>
      </c>
      <c r="Y3635" t="s">
        <v>524</v>
      </c>
      <c r="Z3635" t="s">
        <v>525</v>
      </c>
      <c r="AB3635" t="s">
        <v>689</v>
      </c>
      <c r="AC3635" t="s">
        <v>843</v>
      </c>
      <c r="AD3635">
        <v>2022</v>
      </c>
    </row>
    <row r="3636" spans="1:30" x14ac:dyDescent="0.25">
      <c r="A3636" t="s">
        <v>18</v>
      </c>
      <c r="B3636" t="s">
        <v>40</v>
      </c>
      <c r="C3636" t="s">
        <v>41</v>
      </c>
      <c r="D3636" t="s">
        <v>42</v>
      </c>
      <c r="E3636" t="s">
        <v>131</v>
      </c>
      <c r="F3636" t="s">
        <v>23</v>
      </c>
      <c r="G3636">
        <v>15234554112</v>
      </c>
      <c r="H3636" t="s">
        <v>347</v>
      </c>
      <c r="I3636" t="s">
        <v>33</v>
      </c>
      <c r="J3636">
        <v>140</v>
      </c>
      <c r="K3636">
        <v>1.5</v>
      </c>
      <c r="L3636">
        <v>1</v>
      </c>
      <c r="M3636">
        <v>140</v>
      </c>
      <c r="N3636">
        <v>1.5</v>
      </c>
      <c r="O3636">
        <v>1</v>
      </c>
      <c r="P3636">
        <v>1.5</v>
      </c>
      <c r="Q3636">
        <v>1.5</v>
      </c>
      <c r="R3636" s="1">
        <v>44722</v>
      </c>
      <c r="S3636" t="str">
        <f t="shared" si="280"/>
        <v>Sunkist Soda - Orange</v>
      </c>
      <c r="T3636" t="str">
        <f t="shared" si="281"/>
        <v>Carbonated</v>
      </c>
      <c r="U3636" t="str">
        <f>IF(T3636="Cell is Blank - Dis-regard",_xlfn.XLOOKUP(S3636,'Categroy Lookup'!A:A,'Categroy Lookup'!B:B,"Cell is Blank - Dis-regard"),T3636)</f>
        <v>Carbonated</v>
      </c>
      <c r="V3636" t="b">
        <f t="shared" si="283"/>
        <v>1</v>
      </c>
      <c r="W3636">
        <f t="shared" si="282"/>
        <v>1.5</v>
      </c>
      <c r="X3636" s="8">
        <f t="shared" si="284"/>
        <v>1</v>
      </c>
      <c r="Y3636" t="s">
        <v>551</v>
      </c>
      <c r="Z3636" t="s">
        <v>552</v>
      </c>
      <c r="AB3636" t="s">
        <v>689</v>
      </c>
      <c r="AC3636" t="s">
        <v>843</v>
      </c>
      <c r="AD3636">
        <v>2022</v>
      </c>
    </row>
    <row r="3637" spans="1:30" x14ac:dyDescent="0.25">
      <c r="A3637" t="s">
        <v>18</v>
      </c>
      <c r="B3637" t="s">
        <v>40</v>
      </c>
      <c r="C3637" t="s">
        <v>41</v>
      </c>
      <c r="D3637" t="s">
        <v>42</v>
      </c>
      <c r="E3637" t="s">
        <v>209</v>
      </c>
      <c r="F3637" t="s">
        <v>27</v>
      </c>
      <c r="G3637">
        <v>15234561404</v>
      </c>
      <c r="H3637" t="s">
        <v>347</v>
      </c>
      <c r="I3637" t="s">
        <v>33</v>
      </c>
      <c r="J3637">
        <v>123</v>
      </c>
      <c r="K3637">
        <v>1.5</v>
      </c>
      <c r="L3637">
        <v>1</v>
      </c>
      <c r="M3637">
        <v>123</v>
      </c>
      <c r="N3637">
        <v>1.5</v>
      </c>
      <c r="O3637">
        <v>1</v>
      </c>
      <c r="P3637">
        <v>1.5</v>
      </c>
      <c r="Q3637">
        <v>1.5</v>
      </c>
      <c r="R3637" s="1">
        <v>44722</v>
      </c>
      <c r="S3637" t="str">
        <f t="shared" si="280"/>
        <v>Lays - Classic</v>
      </c>
      <c r="T3637" t="str">
        <f t="shared" si="281"/>
        <v>Food</v>
      </c>
      <c r="U3637" t="str">
        <f>IF(T3637="Cell is Blank - Dis-regard",_xlfn.XLOOKUP(S3637,'Categroy Lookup'!A:A,'Categroy Lookup'!B:B,"Cell is Blank - Dis-regard"),T3637)</f>
        <v>Food</v>
      </c>
      <c r="V3637" t="b">
        <f t="shared" si="283"/>
        <v>1</v>
      </c>
      <c r="W3637">
        <f t="shared" si="282"/>
        <v>1.5</v>
      </c>
      <c r="X3637" s="8">
        <f t="shared" si="284"/>
        <v>1</v>
      </c>
      <c r="Y3637" t="s">
        <v>578</v>
      </c>
      <c r="Z3637" t="s">
        <v>579</v>
      </c>
      <c r="AB3637" t="s">
        <v>689</v>
      </c>
      <c r="AC3637" t="s">
        <v>843</v>
      </c>
      <c r="AD3637">
        <v>2022</v>
      </c>
    </row>
    <row r="3638" spans="1:30" x14ac:dyDescent="0.25">
      <c r="A3638" t="s">
        <v>18</v>
      </c>
      <c r="B3638" t="s">
        <v>28</v>
      </c>
      <c r="C3638" t="s">
        <v>20</v>
      </c>
      <c r="D3638" t="s">
        <v>29</v>
      </c>
      <c r="E3638" t="s">
        <v>256</v>
      </c>
      <c r="F3638" t="s">
        <v>27</v>
      </c>
      <c r="G3638">
        <v>15234716173</v>
      </c>
      <c r="H3638" t="s">
        <v>347</v>
      </c>
      <c r="I3638" t="s">
        <v>33</v>
      </c>
      <c r="J3638">
        <v>110</v>
      </c>
      <c r="K3638">
        <v>1.5</v>
      </c>
      <c r="L3638">
        <v>1</v>
      </c>
      <c r="M3638">
        <v>110</v>
      </c>
      <c r="N3638">
        <v>1.5</v>
      </c>
      <c r="O3638">
        <v>1</v>
      </c>
      <c r="P3638">
        <v>1.5</v>
      </c>
      <c r="Q3638">
        <v>1.5</v>
      </c>
      <c r="R3638" s="1">
        <v>44722</v>
      </c>
      <c r="S3638" t="str">
        <f t="shared" si="280"/>
        <v>Pop Corners - Sea Salt</v>
      </c>
      <c r="T3638" t="str">
        <f t="shared" si="281"/>
        <v>Food</v>
      </c>
      <c r="U3638" t="str">
        <f>IF(T3638="Cell is Blank - Dis-regard",_xlfn.XLOOKUP(S3638,'Categroy Lookup'!A:A,'Categroy Lookup'!B:B,"Cell is Blank - Dis-regard"),T3638)</f>
        <v>Food</v>
      </c>
      <c r="V3638" t="b">
        <f t="shared" si="283"/>
        <v>1</v>
      </c>
      <c r="W3638">
        <f t="shared" si="282"/>
        <v>1.5</v>
      </c>
      <c r="X3638" s="8">
        <f t="shared" si="284"/>
        <v>1</v>
      </c>
      <c r="Y3638" t="s">
        <v>606</v>
      </c>
      <c r="Z3638" t="s">
        <v>516</v>
      </c>
      <c r="AB3638" t="s">
        <v>689</v>
      </c>
      <c r="AC3638" t="s">
        <v>843</v>
      </c>
      <c r="AD3638">
        <v>2022</v>
      </c>
    </row>
    <row r="3639" spans="1:30" x14ac:dyDescent="0.25">
      <c r="A3639" t="s">
        <v>18</v>
      </c>
      <c r="B3639" t="s">
        <v>19</v>
      </c>
      <c r="C3639" t="s">
        <v>20</v>
      </c>
      <c r="D3639" t="s">
        <v>21</v>
      </c>
      <c r="E3639" t="s">
        <v>165</v>
      </c>
      <c r="F3639" t="s">
        <v>31</v>
      </c>
      <c r="G3639">
        <v>15234725523</v>
      </c>
      <c r="H3639" t="s">
        <v>347</v>
      </c>
      <c r="I3639" t="s">
        <v>33</v>
      </c>
      <c r="J3639">
        <v>145</v>
      </c>
      <c r="K3639">
        <v>2.5</v>
      </c>
      <c r="L3639">
        <v>1</v>
      </c>
      <c r="M3639">
        <v>145</v>
      </c>
      <c r="N3639">
        <v>2.5</v>
      </c>
      <c r="O3639">
        <v>1</v>
      </c>
      <c r="P3639">
        <v>2.5</v>
      </c>
      <c r="Q3639">
        <v>2.5</v>
      </c>
      <c r="R3639" s="1">
        <v>44722</v>
      </c>
      <c r="S3639" t="str">
        <f t="shared" si="280"/>
        <v>Snapple Tea - Raspberry</v>
      </c>
      <c r="T3639" t="str">
        <f t="shared" si="281"/>
        <v>Non Carbonated</v>
      </c>
      <c r="U3639" t="str">
        <f>IF(T3639="Cell is Blank - Dis-regard",_xlfn.XLOOKUP(S3639,'Categroy Lookup'!A:A,'Categroy Lookup'!B:B,"Cell is Blank - Dis-regard"),T3639)</f>
        <v>Non Carbonated</v>
      </c>
      <c r="V3639" t="b">
        <f t="shared" si="283"/>
        <v>1</v>
      </c>
      <c r="W3639">
        <f t="shared" si="282"/>
        <v>2.5</v>
      </c>
      <c r="X3639" s="8">
        <f t="shared" si="284"/>
        <v>1.6666666666666667</v>
      </c>
      <c r="Y3639" t="s">
        <v>564</v>
      </c>
      <c r="Z3639" t="s">
        <v>508</v>
      </c>
      <c r="AB3639" t="s">
        <v>689</v>
      </c>
      <c r="AC3639" t="s">
        <v>843</v>
      </c>
      <c r="AD3639">
        <v>2022</v>
      </c>
    </row>
    <row r="3640" spans="1:30" x14ac:dyDescent="0.25">
      <c r="A3640" t="s">
        <v>18</v>
      </c>
      <c r="B3640" t="s">
        <v>19</v>
      </c>
      <c r="C3640" t="s">
        <v>20</v>
      </c>
      <c r="D3640" t="s">
        <v>21</v>
      </c>
      <c r="E3640" t="s">
        <v>69</v>
      </c>
      <c r="F3640" t="s">
        <v>27</v>
      </c>
      <c r="G3640">
        <v>15234726380</v>
      </c>
      <c r="H3640" t="s">
        <v>347</v>
      </c>
      <c r="I3640" t="s">
        <v>33</v>
      </c>
      <c r="J3640">
        <v>110</v>
      </c>
      <c r="K3640">
        <v>1.5</v>
      </c>
      <c r="L3640">
        <v>1</v>
      </c>
      <c r="M3640">
        <v>110</v>
      </c>
      <c r="N3640">
        <v>1.5</v>
      </c>
      <c r="O3640">
        <v>1</v>
      </c>
      <c r="P3640">
        <v>1.5</v>
      </c>
      <c r="Q3640">
        <v>1.5</v>
      </c>
      <c r="R3640" s="1">
        <v>44722</v>
      </c>
      <c r="S3640" t="str">
        <f t="shared" si="280"/>
        <v>SunChips Multigrain - Salsa</v>
      </c>
      <c r="T3640" t="str">
        <f t="shared" si="281"/>
        <v>Food</v>
      </c>
      <c r="U3640" t="str">
        <f>IF(T3640="Cell is Blank - Dis-regard",_xlfn.XLOOKUP(S3640,'Categroy Lookup'!A:A,'Categroy Lookup'!B:B,"Cell is Blank - Dis-regard"),T3640)</f>
        <v>Food</v>
      </c>
      <c r="V3640" t="b">
        <f t="shared" si="283"/>
        <v>1</v>
      </c>
      <c r="W3640">
        <f t="shared" si="282"/>
        <v>1.5</v>
      </c>
      <c r="X3640" s="8">
        <f t="shared" si="284"/>
        <v>1</v>
      </c>
      <c r="Y3640" t="s">
        <v>502</v>
      </c>
      <c r="Z3640" t="s">
        <v>503</v>
      </c>
      <c r="AB3640" t="s">
        <v>689</v>
      </c>
      <c r="AC3640" t="s">
        <v>843</v>
      </c>
      <c r="AD3640">
        <v>2022</v>
      </c>
    </row>
    <row r="3641" spans="1:30" x14ac:dyDescent="0.25">
      <c r="A3641" t="s">
        <v>18</v>
      </c>
      <c r="B3641" t="s">
        <v>197</v>
      </c>
      <c r="C3641" t="s">
        <v>198</v>
      </c>
      <c r="D3641" t="s">
        <v>199</v>
      </c>
      <c r="E3641" t="s">
        <v>98</v>
      </c>
      <c r="F3641" t="s">
        <v>27</v>
      </c>
      <c r="G3641">
        <v>15234868905</v>
      </c>
      <c r="H3641" t="s">
        <v>347</v>
      </c>
      <c r="I3641" t="s">
        <v>33</v>
      </c>
      <c r="J3641">
        <v>124</v>
      </c>
      <c r="K3641">
        <v>1.25</v>
      </c>
      <c r="L3641">
        <v>1</v>
      </c>
      <c r="M3641">
        <v>124</v>
      </c>
      <c r="N3641">
        <v>1.25</v>
      </c>
      <c r="O3641">
        <v>1</v>
      </c>
      <c r="P3641">
        <v>1.25</v>
      </c>
      <c r="Q3641">
        <v>1.25</v>
      </c>
      <c r="R3641" s="1">
        <v>44722</v>
      </c>
      <c r="S3641" t="str">
        <f t="shared" si="280"/>
        <v>CheezIt - Original</v>
      </c>
      <c r="T3641" t="str">
        <f t="shared" si="281"/>
        <v>Food</v>
      </c>
      <c r="U3641" t="str">
        <f>IF(T3641="Cell is Blank - Dis-regard",_xlfn.XLOOKUP(S3641,'Categroy Lookup'!A:A,'Categroy Lookup'!B:B,"Cell is Blank - Dis-regard"),T3641)</f>
        <v>Food</v>
      </c>
      <c r="V3641" t="b">
        <f t="shared" si="283"/>
        <v>1</v>
      </c>
      <c r="W3641">
        <f t="shared" si="282"/>
        <v>1.25</v>
      </c>
      <c r="X3641" s="8">
        <f t="shared" si="284"/>
        <v>0.83333333333333337</v>
      </c>
      <c r="Y3641" t="s">
        <v>528</v>
      </c>
      <c r="Z3641" t="s">
        <v>512</v>
      </c>
      <c r="AB3641" t="s">
        <v>689</v>
      </c>
      <c r="AC3641" t="s">
        <v>843</v>
      </c>
      <c r="AD3641">
        <v>2022</v>
      </c>
    </row>
    <row r="3642" spans="1:30" x14ac:dyDescent="0.25">
      <c r="A3642" t="s">
        <v>18</v>
      </c>
      <c r="B3642" t="s">
        <v>197</v>
      </c>
      <c r="C3642" t="s">
        <v>198</v>
      </c>
      <c r="D3642" t="s">
        <v>199</v>
      </c>
      <c r="E3642" t="s">
        <v>261</v>
      </c>
      <c r="F3642" t="s">
        <v>31</v>
      </c>
      <c r="G3642">
        <v>15234869257</v>
      </c>
      <c r="H3642" t="s">
        <v>347</v>
      </c>
      <c r="I3642" t="s">
        <v>33</v>
      </c>
      <c r="J3642">
        <v>145</v>
      </c>
      <c r="K3642">
        <v>2.75</v>
      </c>
      <c r="L3642">
        <v>1</v>
      </c>
      <c r="M3642">
        <v>145</v>
      </c>
      <c r="N3642">
        <v>2.75</v>
      </c>
      <c r="O3642">
        <v>1</v>
      </c>
      <c r="P3642">
        <v>2.75</v>
      </c>
      <c r="Q3642">
        <v>2.75</v>
      </c>
      <c r="R3642" s="1">
        <v>44722</v>
      </c>
      <c r="S3642" t="str">
        <f t="shared" si="280"/>
        <v>Bai Antioxidant - Tanzania Lemon Super Tea</v>
      </c>
      <c r="T3642" t="str">
        <f t="shared" si="281"/>
        <v>Non Carbonated</v>
      </c>
      <c r="U3642" t="str">
        <f>IF(T3642="Cell is Blank - Dis-regard",_xlfn.XLOOKUP(S3642,'Categroy Lookup'!A:A,'Categroy Lookup'!B:B,"Cell is Blank - Dis-regard"),T3642)</f>
        <v>Non Carbonated</v>
      </c>
      <c r="V3642" t="b">
        <f t="shared" si="283"/>
        <v>1</v>
      </c>
      <c r="W3642">
        <f t="shared" si="282"/>
        <v>2.75</v>
      </c>
      <c r="X3642" s="8">
        <f t="shared" si="284"/>
        <v>1.8333333333333333</v>
      </c>
      <c r="Y3642" t="s">
        <v>471</v>
      </c>
      <c r="Z3642" t="s">
        <v>611</v>
      </c>
      <c r="AB3642" t="s">
        <v>689</v>
      </c>
      <c r="AC3642" t="s">
        <v>843</v>
      </c>
      <c r="AD3642">
        <v>2022</v>
      </c>
    </row>
    <row r="3643" spans="1:30" x14ac:dyDescent="0.25">
      <c r="A3643" t="s">
        <v>18</v>
      </c>
      <c r="B3643" t="s">
        <v>197</v>
      </c>
      <c r="C3643" t="s">
        <v>198</v>
      </c>
      <c r="D3643" t="s">
        <v>199</v>
      </c>
      <c r="E3643" t="s">
        <v>137</v>
      </c>
      <c r="F3643" t="s">
        <v>27</v>
      </c>
      <c r="G3643">
        <v>15234880795</v>
      </c>
      <c r="H3643" t="s">
        <v>347</v>
      </c>
      <c r="I3643" t="s">
        <v>33</v>
      </c>
      <c r="J3643">
        <v>138</v>
      </c>
      <c r="K3643">
        <v>2</v>
      </c>
      <c r="L3643">
        <v>1</v>
      </c>
      <c r="M3643">
        <v>138</v>
      </c>
      <c r="N3643">
        <v>2</v>
      </c>
      <c r="O3643">
        <v>1</v>
      </c>
      <c r="P3643">
        <v>2</v>
      </c>
      <c r="Q3643">
        <v>2</v>
      </c>
      <c r="R3643" s="1">
        <v>44722</v>
      </c>
      <c r="S3643" t="str">
        <f t="shared" si="280"/>
        <v>Oreo Single Server 6 ct</v>
      </c>
      <c r="T3643" t="str">
        <f t="shared" si="281"/>
        <v>Food</v>
      </c>
      <c r="U3643" t="str">
        <f>IF(T3643="Cell is Blank - Dis-regard",_xlfn.XLOOKUP(S3643,'Categroy Lookup'!A:A,'Categroy Lookup'!B:B,"Cell is Blank - Dis-regard"),T3643)</f>
        <v>Food</v>
      </c>
      <c r="V3643" t="b">
        <f t="shared" si="283"/>
        <v>1</v>
      </c>
      <c r="W3643">
        <f t="shared" si="282"/>
        <v>2</v>
      </c>
      <c r="X3643" s="8">
        <f t="shared" si="284"/>
        <v>1.3333333333333333</v>
      </c>
      <c r="Y3643" t="s">
        <v>137</v>
      </c>
      <c r="AB3643" t="s">
        <v>689</v>
      </c>
      <c r="AC3643" t="s">
        <v>843</v>
      </c>
      <c r="AD3643">
        <v>2022</v>
      </c>
    </row>
    <row r="3644" spans="1:30" x14ac:dyDescent="0.25">
      <c r="A3644" t="s">
        <v>18</v>
      </c>
      <c r="B3644" t="s">
        <v>197</v>
      </c>
      <c r="C3644" t="s">
        <v>198</v>
      </c>
      <c r="D3644" t="s">
        <v>199</v>
      </c>
      <c r="E3644" t="s">
        <v>58</v>
      </c>
      <c r="F3644" t="s">
        <v>27</v>
      </c>
      <c r="G3644">
        <v>15234945315</v>
      </c>
      <c r="H3644" t="s">
        <v>347</v>
      </c>
      <c r="I3644" t="s">
        <v>33</v>
      </c>
      <c r="J3644">
        <v>121</v>
      </c>
      <c r="K3644">
        <v>1.5</v>
      </c>
      <c r="L3644">
        <v>1</v>
      </c>
      <c r="M3644">
        <v>121</v>
      </c>
      <c r="N3644">
        <v>1.5</v>
      </c>
      <c r="O3644">
        <v>1</v>
      </c>
      <c r="P3644">
        <v>1.5</v>
      </c>
      <c r="Q3644">
        <v>1.5</v>
      </c>
      <c r="R3644" s="1">
        <v>44722</v>
      </c>
      <c r="S3644" t="str">
        <f t="shared" si="280"/>
        <v>Oreo Mini</v>
      </c>
      <c r="T3644" t="str">
        <f t="shared" si="281"/>
        <v>Food</v>
      </c>
      <c r="U3644" t="str">
        <f>IF(T3644="Cell is Blank - Dis-regard",_xlfn.XLOOKUP(S3644,'Categroy Lookup'!A:A,'Categroy Lookup'!B:B,"Cell is Blank - Dis-regard"),T3644)</f>
        <v>Food</v>
      </c>
      <c r="V3644" t="b">
        <f t="shared" si="283"/>
        <v>1</v>
      </c>
      <c r="W3644">
        <f t="shared" si="282"/>
        <v>1.5</v>
      </c>
      <c r="X3644" s="8">
        <f t="shared" si="284"/>
        <v>1</v>
      </c>
      <c r="Y3644" t="s">
        <v>58</v>
      </c>
      <c r="AB3644" t="s">
        <v>689</v>
      </c>
      <c r="AC3644" t="s">
        <v>843</v>
      </c>
      <c r="AD3644">
        <v>2022</v>
      </c>
    </row>
    <row r="3645" spans="1:30" x14ac:dyDescent="0.25">
      <c r="A3645" t="s">
        <v>18</v>
      </c>
      <c r="B3645" t="s">
        <v>40</v>
      </c>
      <c r="C3645" t="s">
        <v>41</v>
      </c>
      <c r="D3645" t="s">
        <v>42</v>
      </c>
      <c r="E3645" t="s">
        <v>91</v>
      </c>
      <c r="F3645" t="s">
        <v>27</v>
      </c>
      <c r="G3645">
        <v>15235483488</v>
      </c>
      <c r="H3645" t="s">
        <v>347</v>
      </c>
      <c r="I3645" t="s">
        <v>33</v>
      </c>
      <c r="J3645">
        <v>111</v>
      </c>
      <c r="K3645">
        <v>1.5</v>
      </c>
      <c r="L3645">
        <v>1</v>
      </c>
      <c r="M3645">
        <v>111</v>
      </c>
      <c r="N3645">
        <v>1.5</v>
      </c>
      <c r="O3645">
        <v>1</v>
      </c>
      <c r="P3645">
        <v>1.5</v>
      </c>
      <c r="Q3645">
        <v>1.5</v>
      </c>
      <c r="R3645" s="1">
        <v>44722</v>
      </c>
      <c r="S3645" t="str">
        <f t="shared" si="280"/>
        <v>Chesters Fries Flaming hot</v>
      </c>
      <c r="T3645" t="str">
        <f t="shared" si="281"/>
        <v>Food</v>
      </c>
      <c r="U3645" t="str">
        <f>IF(T3645="Cell is Blank - Dis-regard",_xlfn.XLOOKUP(S3645,'Categroy Lookup'!A:A,'Categroy Lookup'!B:B,"Cell is Blank - Dis-regard"),T3645)</f>
        <v>Food</v>
      </c>
      <c r="V3645" t="b">
        <f t="shared" si="283"/>
        <v>1</v>
      </c>
      <c r="W3645">
        <f t="shared" si="282"/>
        <v>1.5</v>
      </c>
      <c r="X3645" s="8">
        <f t="shared" si="284"/>
        <v>1</v>
      </c>
      <c r="Y3645" t="s">
        <v>91</v>
      </c>
      <c r="AB3645" t="s">
        <v>689</v>
      </c>
      <c r="AC3645" t="s">
        <v>843</v>
      </c>
      <c r="AD3645">
        <v>2022</v>
      </c>
    </row>
    <row r="3646" spans="1:30" x14ac:dyDescent="0.25">
      <c r="A3646" t="s">
        <v>18</v>
      </c>
      <c r="B3646" t="s">
        <v>28</v>
      </c>
      <c r="C3646" t="s">
        <v>20</v>
      </c>
      <c r="D3646" t="s">
        <v>29</v>
      </c>
      <c r="E3646" t="s">
        <v>79</v>
      </c>
      <c r="F3646" t="s">
        <v>27</v>
      </c>
      <c r="G3646">
        <v>15235488973</v>
      </c>
      <c r="H3646" t="s">
        <v>347</v>
      </c>
      <c r="I3646" t="s">
        <v>33</v>
      </c>
      <c r="J3646">
        <v>113</v>
      </c>
      <c r="K3646">
        <v>1.5</v>
      </c>
      <c r="L3646">
        <v>1</v>
      </c>
      <c r="M3646">
        <v>113</v>
      </c>
      <c r="N3646">
        <v>1.5</v>
      </c>
      <c r="O3646">
        <v>1</v>
      </c>
      <c r="P3646">
        <v>1.5</v>
      </c>
      <c r="Q3646">
        <v>1.5</v>
      </c>
      <c r="R3646" s="1">
        <v>44722</v>
      </c>
      <c r="S3646" t="str">
        <f t="shared" si="280"/>
        <v>SunChips Multigrain - Harvest Cheddar</v>
      </c>
      <c r="T3646" t="str">
        <f t="shared" si="281"/>
        <v>Food</v>
      </c>
      <c r="U3646" t="str">
        <f>IF(T3646="Cell is Blank - Dis-regard",_xlfn.XLOOKUP(S3646,'Categroy Lookup'!A:A,'Categroy Lookup'!B:B,"Cell is Blank - Dis-regard"),T3646)</f>
        <v>Food</v>
      </c>
      <c r="V3646" t="b">
        <f t="shared" si="283"/>
        <v>1</v>
      </c>
      <c r="W3646">
        <f t="shared" si="282"/>
        <v>1.5</v>
      </c>
      <c r="X3646" s="8">
        <f t="shared" si="284"/>
        <v>1</v>
      </c>
      <c r="Y3646" t="s">
        <v>502</v>
      </c>
      <c r="Z3646" t="s">
        <v>515</v>
      </c>
      <c r="AB3646" t="s">
        <v>689</v>
      </c>
      <c r="AC3646" t="s">
        <v>843</v>
      </c>
      <c r="AD3646">
        <v>2022</v>
      </c>
    </row>
    <row r="3647" spans="1:30" x14ac:dyDescent="0.25">
      <c r="A3647" t="s">
        <v>18</v>
      </c>
      <c r="B3647" t="s">
        <v>40</v>
      </c>
      <c r="C3647" t="s">
        <v>41</v>
      </c>
      <c r="D3647" t="s">
        <v>42</v>
      </c>
      <c r="E3647" t="s">
        <v>56</v>
      </c>
      <c r="F3647" t="s">
        <v>27</v>
      </c>
      <c r="G3647">
        <v>15235584651</v>
      </c>
      <c r="H3647" t="s">
        <v>347</v>
      </c>
      <c r="I3647" t="s">
        <v>33</v>
      </c>
      <c r="J3647">
        <v>122</v>
      </c>
      <c r="K3647">
        <v>1.5</v>
      </c>
      <c r="L3647">
        <v>1</v>
      </c>
      <c r="M3647">
        <v>122</v>
      </c>
      <c r="N3647">
        <v>1.5</v>
      </c>
      <c r="O3647">
        <v>1</v>
      </c>
      <c r="P3647">
        <v>1.5</v>
      </c>
      <c r="Q3647">
        <v>1.5</v>
      </c>
      <c r="R3647" s="1">
        <v>44722</v>
      </c>
      <c r="S3647" t="str">
        <f t="shared" si="280"/>
        <v>Cheetos - Fleming Hot Crunchy</v>
      </c>
      <c r="T3647" t="str">
        <f t="shared" si="281"/>
        <v>Food</v>
      </c>
      <c r="U3647" t="str">
        <f>IF(T3647="Cell is Blank - Dis-regard",_xlfn.XLOOKUP(S3647,'Categroy Lookup'!A:A,'Categroy Lookup'!B:B,"Cell is Blank - Dis-regard"),T3647)</f>
        <v>Food</v>
      </c>
      <c r="V3647" t="b">
        <f t="shared" si="283"/>
        <v>1</v>
      </c>
      <c r="W3647">
        <f t="shared" si="282"/>
        <v>1.5</v>
      </c>
      <c r="X3647" s="8">
        <f t="shared" si="284"/>
        <v>1</v>
      </c>
      <c r="Y3647" t="s">
        <v>491</v>
      </c>
      <c r="Z3647" t="s">
        <v>492</v>
      </c>
      <c r="AB3647" t="s">
        <v>689</v>
      </c>
      <c r="AC3647" t="s">
        <v>843</v>
      </c>
      <c r="AD3647">
        <v>2022</v>
      </c>
    </row>
    <row r="3648" spans="1:30" x14ac:dyDescent="0.25">
      <c r="A3648" t="s">
        <v>18</v>
      </c>
      <c r="B3648" t="s">
        <v>40</v>
      </c>
      <c r="C3648" t="s">
        <v>41</v>
      </c>
      <c r="D3648" t="s">
        <v>42</v>
      </c>
      <c r="E3648" t="s">
        <v>43</v>
      </c>
      <c r="F3648" t="s">
        <v>23</v>
      </c>
      <c r="G3648">
        <v>15235965819</v>
      </c>
      <c r="H3648" t="s">
        <v>347</v>
      </c>
      <c r="I3648" t="s">
        <v>33</v>
      </c>
      <c r="J3648">
        <v>146</v>
      </c>
      <c r="K3648">
        <v>3</v>
      </c>
      <c r="L3648">
        <v>1</v>
      </c>
      <c r="M3648">
        <v>146</v>
      </c>
      <c r="N3648">
        <v>3</v>
      </c>
      <c r="O3648">
        <v>1</v>
      </c>
      <c r="P3648">
        <v>3</v>
      </c>
      <c r="Q3648">
        <v>3</v>
      </c>
      <c r="R3648" s="1">
        <v>44722</v>
      </c>
      <c r="S3648" t="str">
        <f t="shared" si="280"/>
        <v>Monster Energy Original</v>
      </c>
      <c r="T3648" t="str">
        <f t="shared" si="281"/>
        <v>Carbonated</v>
      </c>
      <c r="U3648" t="str">
        <f>IF(T3648="Cell is Blank - Dis-regard",_xlfn.XLOOKUP(S3648,'Categroy Lookup'!A:A,'Categroy Lookup'!B:B,"Cell is Blank - Dis-regard"),T3648)</f>
        <v>Carbonated</v>
      </c>
      <c r="V3648" t="b">
        <f t="shared" si="283"/>
        <v>1</v>
      </c>
      <c r="W3648">
        <f t="shared" si="282"/>
        <v>3</v>
      </c>
      <c r="X3648" s="8">
        <f t="shared" si="284"/>
        <v>2</v>
      </c>
      <c r="Y3648" t="s">
        <v>43</v>
      </c>
      <c r="AB3648" t="s">
        <v>689</v>
      </c>
      <c r="AC3648" t="s">
        <v>843</v>
      </c>
      <c r="AD3648">
        <v>2022</v>
      </c>
    </row>
    <row r="3649" spans="1:30" x14ac:dyDescent="0.25">
      <c r="A3649" t="s">
        <v>18</v>
      </c>
      <c r="B3649" t="s">
        <v>40</v>
      </c>
      <c r="C3649" t="s">
        <v>41</v>
      </c>
      <c r="D3649" t="s">
        <v>42</v>
      </c>
      <c r="E3649" t="s">
        <v>310</v>
      </c>
      <c r="G3649">
        <v>15236156310</v>
      </c>
      <c r="H3649" t="s">
        <v>347</v>
      </c>
      <c r="I3649" t="s">
        <v>33</v>
      </c>
      <c r="J3649">
        <v>113</v>
      </c>
      <c r="K3649">
        <v>1.5</v>
      </c>
      <c r="L3649">
        <v>1</v>
      </c>
      <c r="M3649">
        <v>113</v>
      </c>
      <c r="N3649">
        <v>1.5</v>
      </c>
      <c r="O3649">
        <v>1</v>
      </c>
      <c r="P3649">
        <v>1.5</v>
      </c>
      <c r="Q3649">
        <v>1.5</v>
      </c>
      <c r="R3649" s="1">
        <v>44722</v>
      </c>
      <c r="S3649" t="str">
        <f t="shared" si="280"/>
        <v>Doritos Spicy Nacho</v>
      </c>
      <c r="T3649" t="str">
        <f t="shared" si="281"/>
        <v>Cell is Blank - Dis-regard</v>
      </c>
      <c r="U3649" t="str">
        <f>IF(T3649="Cell is Blank - Dis-regard",_xlfn.XLOOKUP(S3649,'Categroy Lookup'!A:A,'Categroy Lookup'!B:B,"Cell is Blank - Dis-regard"),T3649)</f>
        <v>Food</v>
      </c>
      <c r="V3649" t="b">
        <f t="shared" si="283"/>
        <v>1</v>
      </c>
      <c r="W3649">
        <f t="shared" si="282"/>
        <v>1.5</v>
      </c>
      <c r="X3649" s="8">
        <f t="shared" si="284"/>
        <v>1</v>
      </c>
      <c r="Y3649" t="s">
        <v>310</v>
      </c>
      <c r="AB3649" t="s">
        <v>689</v>
      </c>
      <c r="AC3649" t="s">
        <v>843</v>
      </c>
      <c r="AD3649">
        <v>2022</v>
      </c>
    </row>
    <row r="3650" spans="1:30" x14ac:dyDescent="0.25">
      <c r="A3650" t="s">
        <v>18</v>
      </c>
      <c r="B3650" t="s">
        <v>40</v>
      </c>
      <c r="C3650" t="s">
        <v>41</v>
      </c>
      <c r="D3650" t="s">
        <v>42</v>
      </c>
      <c r="E3650" t="s">
        <v>209</v>
      </c>
      <c r="F3650" t="s">
        <v>27</v>
      </c>
      <c r="G3650">
        <v>15236177059</v>
      </c>
      <c r="H3650" t="s">
        <v>347</v>
      </c>
      <c r="I3650" t="s">
        <v>25</v>
      </c>
      <c r="J3650">
        <v>123</v>
      </c>
      <c r="K3650">
        <v>1.5</v>
      </c>
      <c r="L3650">
        <v>1</v>
      </c>
      <c r="M3650">
        <v>123</v>
      </c>
      <c r="N3650">
        <v>1.5</v>
      </c>
      <c r="O3650">
        <v>1</v>
      </c>
      <c r="P3650">
        <v>1.5</v>
      </c>
      <c r="Q3650">
        <v>1.5</v>
      </c>
      <c r="R3650" s="1">
        <v>44722</v>
      </c>
      <c r="S3650" t="str">
        <f t="shared" ref="S3650:S3713" si="285">IF(E3650="","Cell is Blank - Dis-regard",E3650)</f>
        <v>Lays - Classic</v>
      </c>
      <c r="T3650" t="str">
        <f t="shared" ref="T3650:T3713" si="286">IF(F3650="","Cell is Blank - Dis-regard",F3650)</f>
        <v>Food</v>
      </c>
      <c r="U3650" t="str">
        <f>IF(T3650="Cell is Blank - Dis-regard",_xlfn.XLOOKUP(S3650,'Categroy Lookup'!A:A,'Categroy Lookup'!B:B,"Cell is Blank - Dis-regard"),T3650)</f>
        <v>Food</v>
      </c>
      <c r="V3650" t="b">
        <f t="shared" si="283"/>
        <v>1</v>
      </c>
      <c r="W3650">
        <f t="shared" ref="W3650:W3713" si="287">IF(V3650="FALSE",K3650,K3650)</f>
        <v>1.5</v>
      </c>
      <c r="X3650" s="8">
        <f t="shared" si="284"/>
        <v>1</v>
      </c>
      <c r="Y3650" t="s">
        <v>578</v>
      </c>
      <c r="Z3650" t="s">
        <v>579</v>
      </c>
      <c r="AB3650" t="s">
        <v>689</v>
      </c>
      <c r="AC3650" t="s">
        <v>843</v>
      </c>
      <c r="AD3650">
        <v>2022</v>
      </c>
    </row>
    <row r="3651" spans="1:30" x14ac:dyDescent="0.25">
      <c r="A3651" t="s">
        <v>18</v>
      </c>
      <c r="B3651" t="s">
        <v>28</v>
      </c>
      <c r="C3651" t="s">
        <v>20</v>
      </c>
      <c r="D3651" t="s">
        <v>29</v>
      </c>
      <c r="E3651" t="s">
        <v>76</v>
      </c>
      <c r="F3651" t="s">
        <v>31</v>
      </c>
      <c r="G3651">
        <v>15237347702</v>
      </c>
      <c r="H3651" t="s">
        <v>348</v>
      </c>
      <c r="I3651" t="s">
        <v>25</v>
      </c>
      <c r="J3651">
        <v>148</v>
      </c>
      <c r="K3651">
        <v>2.5</v>
      </c>
      <c r="L3651">
        <v>1</v>
      </c>
      <c r="M3651">
        <v>148</v>
      </c>
      <c r="N3651">
        <v>2.5</v>
      </c>
      <c r="O3651">
        <v>1</v>
      </c>
      <c r="P3651">
        <v>2.5</v>
      </c>
      <c r="Q3651">
        <v>2.5</v>
      </c>
      <c r="R3651" s="1">
        <v>44723</v>
      </c>
      <c r="S3651" t="str">
        <f t="shared" si="285"/>
        <v>Zevia Zero Calorie Energy - Mango Ginger</v>
      </c>
      <c r="T3651" t="str">
        <f t="shared" si="286"/>
        <v>Non Carbonated</v>
      </c>
      <c r="U3651" t="str">
        <f>IF(T3651="Cell is Blank - Dis-regard",_xlfn.XLOOKUP(S3651,'Categroy Lookup'!A:A,'Categroy Lookup'!B:B,"Cell is Blank - Dis-regard"),T3651)</f>
        <v>Non Carbonated</v>
      </c>
      <c r="V3651" t="b">
        <f t="shared" ref="V3651:V3714" si="288">K3651=N3651</f>
        <v>1</v>
      </c>
      <c r="W3651">
        <f t="shared" si="287"/>
        <v>2.5</v>
      </c>
      <c r="X3651" s="8">
        <f t="shared" ref="X3651:X3714" si="289">W3651/1.5</f>
        <v>1.6666666666666667</v>
      </c>
      <c r="Y3651" t="s">
        <v>509</v>
      </c>
      <c r="Z3651" t="s">
        <v>510</v>
      </c>
      <c r="AB3651" t="s">
        <v>677</v>
      </c>
      <c r="AC3651" t="s">
        <v>844</v>
      </c>
      <c r="AD3651">
        <v>2022</v>
      </c>
    </row>
    <row r="3652" spans="1:30" x14ac:dyDescent="0.25">
      <c r="A3652" t="s">
        <v>18</v>
      </c>
      <c r="B3652" t="s">
        <v>28</v>
      </c>
      <c r="C3652" t="s">
        <v>20</v>
      </c>
      <c r="D3652" t="s">
        <v>29</v>
      </c>
      <c r="E3652" t="s">
        <v>76</v>
      </c>
      <c r="F3652" t="s">
        <v>31</v>
      </c>
      <c r="G3652">
        <v>15237352901</v>
      </c>
      <c r="H3652" t="s">
        <v>348</v>
      </c>
      <c r="I3652" t="s">
        <v>25</v>
      </c>
      <c r="J3652">
        <v>148</v>
      </c>
      <c r="K3652">
        <v>2.5</v>
      </c>
      <c r="L3652">
        <v>1</v>
      </c>
      <c r="M3652">
        <v>148</v>
      </c>
      <c r="N3652">
        <v>2.5</v>
      </c>
      <c r="O3652">
        <v>1</v>
      </c>
      <c r="P3652">
        <v>2.5</v>
      </c>
      <c r="Q3652">
        <v>2.5</v>
      </c>
      <c r="R3652" s="1">
        <v>44723</v>
      </c>
      <c r="S3652" t="str">
        <f t="shared" si="285"/>
        <v>Zevia Zero Calorie Energy - Mango Ginger</v>
      </c>
      <c r="T3652" t="str">
        <f t="shared" si="286"/>
        <v>Non Carbonated</v>
      </c>
      <c r="U3652" t="str">
        <f>IF(T3652="Cell is Blank - Dis-regard",_xlfn.XLOOKUP(S3652,'Categroy Lookup'!A:A,'Categroy Lookup'!B:B,"Cell is Blank - Dis-regard"),T3652)</f>
        <v>Non Carbonated</v>
      </c>
      <c r="V3652" t="b">
        <f t="shared" si="288"/>
        <v>1</v>
      </c>
      <c r="W3652">
        <f t="shared" si="287"/>
        <v>2.5</v>
      </c>
      <c r="X3652" s="8">
        <f t="shared" si="289"/>
        <v>1.6666666666666667</v>
      </c>
      <c r="Y3652" t="s">
        <v>509</v>
      </c>
      <c r="Z3652" t="s">
        <v>510</v>
      </c>
      <c r="AB3652" t="s">
        <v>677</v>
      </c>
      <c r="AC3652" t="s">
        <v>844</v>
      </c>
      <c r="AD3652">
        <v>2022</v>
      </c>
    </row>
    <row r="3653" spans="1:30" x14ac:dyDescent="0.25">
      <c r="A3653" t="s">
        <v>18</v>
      </c>
      <c r="B3653" t="s">
        <v>40</v>
      </c>
      <c r="C3653" t="s">
        <v>41</v>
      </c>
      <c r="D3653" t="s">
        <v>42</v>
      </c>
      <c r="E3653" t="s">
        <v>165</v>
      </c>
      <c r="F3653" t="s">
        <v>31</v>
      </c>
      <c r="G3653">
        <v>15237628161</v>
      </c>
      <c r="H3653" t="s">
        <v>348</v>
      </c>
      <c r="I3653" t="s">
        <v>25</v>
      </c>
      <c r="J3653">
        <v>147</v>
      </c>
      <c r="K3653">
        <v>2.5</v>
      </c>
      <c r="L3653">
        <v>1</v>
      </c>
      <c r="M3653">
        <v>147</v>
      </c>
      <c r="N3653">
        <v>2.5</v>
      </c>
      <c r="O3653">
        <v>1</v>
      </c>
      <c r="P3653">
        <v>2.5</v>
      </c>
      <c r="Q3653">
        <v>5</v>
      </c>
      <c r="R3653" s="1">
        <v>44723</v>
      </c>
      <c r="S3653" t="str">
        <f t="shared" si="285"/>
        <v>Snapple Tea - Raspberry</v>
      </c>
      <c r="T3653" t="str">
        <f t="shared" si="286"/>
        <v>Non Carbonated</v>
      </c>
      <c r="U3653" t="str">
        <f>IF(T3653="Cell is Blank - Dis-regard",_xlfn.XLOOKUP(S3653,'Categroy Lookup'!A:A,'Categroy Lookup'!B:B,"Cell is Blank - Dis-regard"),T3653)</f>
        <v>Non Carbonated</v>
      </c>
      <c r="V3653" t="b">
        <f t="shared" si="288"/>
        <v>1</v>
      </c>
      <c r="W3653">
        <f t="shared" si="287"/>
        <v>2.5</v>
      </c>
      <c r="X3653" s="8">
        <f t="shared" si="289"/>
        <v>1.6666666666666667</v>
      </c>
      <c r="Y3653" t="s">
        <v>564</v>
      </c>
      <c r="Z3653" t="s">
        <v>508</v>
      </c>
      <c r="AB3653" t="s">
        <v>677</v>
      </c>
      <c r="AC3653" t="s">
        <v>844</v>
      </c>
      <c r="AD3653">
        <v>2022</v>
      </c>
    </row>
    <row r="3654" spans="1:30" x14ac:dyDescent="0.25">
      <c r="A3654" t="s">
        <v>18</v>
      </c>
      <c r="B3654" t="s">
        <v>40</v>
      </c>
      <c r="C3654" t="s">
        <v>41</v>
      </c>
      <c r="D3654" t="s">
        <v>42</v>
      </c>
      <c r="E3654" t="s">
        <v>48</v>
      </c>
      <c r="F3654" t="s">
        <v>27</v>
      </c>
      <c r="G3654">
        <v>15237628161</v>
      </c>
      <c r="H3654" t="s">
        <v>348</v>
      </c>
      <c r="I3654" t="s">
        <v>25</v>
      </c>
      <c r="J3654">
        <v>136</v>
      </c>
      <c r="K3654">
        <v>2.5</v>
      </c>
      <c r="L3654">
        <v>1</v>
      </c>
      <c r="M3654">
        <v>136</v>
      </c>
      <c r="N3654">
        <v>2.5</v>
      </c>
      <c r="O3654">
        <v>1</v>
      </c>
      <c r="P3654">
        <v>2.5</v>
      </c>
      <c r="Q3654">
        <v>5</v>
      </c>
      <c r="R3654" s="1">
        <v>44723</v>
      </c>
      <c r="S3654" t="str">
        <f t="shared" si="285"/>
        <v>KitKat - Crisp Wafers</v>
      </c>
      <c r="T3654" t="str">
        <f t="shared" si="286"/>
        <v>Food</v>
      </c>
      <c r="U3654" t="str">
        <f>IF(T3654="Cell is Blank - Dis-regard",_xlfn.XLOOKUP(S3654,'Categroy Lookup'!A:A,'Categroy Lookup'!B:B,"Cell is Blank - Dis-regard"),T3654)</f>
        <v>Food</v>
      </c>
      <c r="V3654" t="b">
        <f t="shared" si="288"/>
        <v>1</v>
      </c>
      <c r="W3654">
        <f t="shared" si="287"/>
        <v>2.5</v>
      </c>
      <c r="X3654" s="8">
        <f t="shared" si="289"/>
        <v>1.6666666666666667</v>
      </c>
      <c r="Y3654" t="s">
        <v>482</v>
      </c>
      <c r="Z3654" t="s">
        <v>483</v>
      </c>
      <c r="AB3654" t="s">
        <v>677</v>
      </c>
      <c r="AC3654" t="s">
        <v>844</v>
      </c>
      <c r="AD3654">
        <v>2022</v>
      </c>
    </row>
    <row r="3655" spans="1:30" x14ac:dyDescent="0.25">
      <c r="A3655" t="s">
        <v>18</v>
      </c>
      <c r="B3655" t="s">
        <v>197</v>
      </c>
      <c r="C3655" t="s">
        <v>198</v>
      </c>
      <c r="D3655" t="s">
        <v>199</v>
      </c>
      <c r="E3655" t="s">
        <v>98</v>
      </c>
      <c r="F3655" t="s">
        <v>27</v>
      </c>
      <c r="G3655">
        <v>15238111250</v>
      </c>
      <c r="H3655" t="s">
        <v>348</v>
      </c>
      <c r="I3655" t="s">
        <v>25</v>
      </c>
      <c r="J3655">
        <v>124</v>
      </c>
      <c r="K3655">
        <v>1.25</v>
      </c>
      <c r="L3655">
        <v>1</v>
      </c>
      <c r="M3655">
        <v>124</v>
      </c>
      <c r="N3655">
        <v>1.25</v>
      </c>
      <c r="O3655">
        <v>1</v>
      </c>
      <c r="P3655">
        <v>1.25</v>
      </c>
      <c r="Q3655">
        <v>1.25</v>
      </c>
      <c r="R3655" s="1">
        <v>44723</v>
      </c>
      <c r="S3655" t="str">
        <f t="shared" si="285"/>
        <v>CheezIt - Original</v>
      </c>
      <c r="T3655" t="str">
        <f t="shared" si="286"/>
        <v>Food</v>
      </c>
      <c r="U3655" t="str">
        <f>IF(T3655="Cell is Blank - Dis-regard",_xlfn.XLOOKUP(S3655,'Categroy Lookup'!A:A,'Categroy Lookup'!B:B,"Cell is Blank - Dis-regard"),T3655)</f>
        <v>Food</v>
      </c>
      <c r="V3655" t="b">
        <f t="shared" si="288"/>
        <v>1</v>
      </c>
      <c r="W3655">
        <f t="shared" si="287"/>
        <v>1.25</v>
      </c>
      <c r="X3655" s="8">
        <f t="shared" si="289"/>
        <v>0.83333333333333337</v>
      </c>
      <c r="Y3655" t="s">
        <v>528</v>
      </c>
      <c r="Z3655" t="s">
        <v>512</v>
      </c>
      <c r="AB3655" t="s">
        <v>677</v>
      </c>
      <c r="AC3655" t="s">
        <v>844</v>
      </c>
      <c r="AD3655">
        <v>2022</v>
      </c>
    </row>
    <row r="3656" spans="1:30" x14ac:dyDescent="0.25">
      <c r="A3656" t="s">
        <v>18</v>
      </c>
      <c r="B3656" t="s">
        <v>197</v>
      </c>
      <c r="C3656" t="s">
        <v>198</v>
      </c>
      <c r="D3656" t="s">
        <v>199</v>
      </c>
      <c r="E3656" t="s">
        <v>78</v>
      </c>
      <c r="F3656" t="s">
        <v>55</v>
      </c>
      <c r="G3656">
        <v>15238115297</v>
      </c>
      <c r="H3656" t="s">
        <v>348</v>
      </c>
      <c r="I3656" t="s">
        <v>25</v>
      </c>
      <c r="J3656">
        <v>147</v>
      </c>
      <c r="K3656">
        <v>2.75</v>
      </c>
      <c r="L3656">
        <v>1</v>
      </c>
      <c r="M3656">
        <v>147</v>
      </c>
      <c r="N3656">
        <v>2.75</v>
      </c>
      <c r="O3656">
        <v>1</v>
      </c>
      <c r="P3656">
        <v>2.75</v>
      </c>
      <c r="Q3656">
        <v>2.75</v>
      </c>
      <c r="R3656" s="1">
        <v>44723</v>
      </c>
      <c r="S3656" t="str">
        <f t="shared" si="285"/>
        <v>BodyArmor LYTE  - Peach Mango</v>
      </c>
      <c r="T3656" t="str">
        <f t="shared" si="286"/>
        <v>Water</v>
      </c>
      <c r="U3656" t="str">
        <f>IF(T3656="Cell is Blank - Dis-regard",_xlfn.XLOOKUP(S3656,'Categroy Lookup'!A:A,'Categroy Lookup'!B:B,"Cell is Blank - Dis-regard"),T3656)</f>
        <v>Water</v>
      </c>
      <c r="V3656" t="b">
        <f t="shared" si="288"/>
        <v>1</v>
      </c>
      <c r="W3656">
        <f t="shared" si="287"/>
        <v>2.75</v>
      </c>
      <c r="X3656" s="8">
        <f t="shared" si="289"/>
        <v>1.8333333333333333</v>
      </c>
      <c r="Y3656" t="s">
        <v>513</v>
      </c>
      <c r="Z3656" t="s">
        <v>514</v>
      </c>
      <c r="AB3656" t="s">
        <v>677</v>
      </c>
      <c r="AC3656" t="s">
        <v>844</v>
      </c>
      <c r="AD3656">
        <v>2022</v>
      </c>
    </row>
    <row r="3657" spans="1:30" x14ac:dyDescent="0.25">
      <c r="A3657" t="s">
        <v>18</v>
      </c>
      <c r="B3657" t="s">
        <v>197</v>
      </c>
      <c r="C3657" t="s">
        <v>198</v>
      </c>
      <c r="D3657" t="s">
        <v>199</v>
      </c>
      <c r="E3657" t="s">
        <v>315</v>
      </c>
      <c r="G3657">
        <v>15238523264</v>
      </c>
      <c r="H3657" t="s">
        <v>348</v>
      </c>
      <c r="I3657" t="s">
        <v>25</v>
      </c>
      <c r="J3657">
        <v>162</v>
      </c>
      <c r="K3657">
        <v>4</v>
      </c>
      <c r="L3657">
        <v>1</v>
      </c>
      <c r="M3657">
        <v>162</v>
      </c>
      <c r="N3657">
        <v>4</v>
      </c>
      <c r="O3657">
        <v>1</v>
      </c>
      <c r="P3657">
        <v>4</v>
      </c>
      <c r="Q3657">
        <v>4</v>
      </c>
      <c r="R3657" s="1">
        <v>44723</v>
      </c>
      <c r="S3657" t="str">
        <f t="shared" si="285"/>
        <v>Oreo Mini - Go Paks</v>
      </c>
      <c r="T3657" t="str">
        <f t="shared" si="286"/>
        <v>Cell is Blank - Dis-regard</v>
      </c>
      <c r="U3657" t="str">
        <f>IF(T3657="Cell is Blank - Dis-regard",_xlfn.XLOOKUP(S3657,'Categroy Lookup'!A:A,'Categroy Lookup'!B:B,"Cell is Blank - Dis-regard"),T3657)</f>
        <v>Food</v>
      </c>
      <c r="V3657" t="b">
        <f t="shared" si="288"/>
        <v>1</v>
      </c>
      <c r="W3657">
        <f t="shared" si="287"/>
        <v>4</v>
      </c>
      <c r="X3657" s="8">
        <f t="shared" si="289"/>
        <v>2.6666666666666665</v>
      </c>
      <c r="Y3657" t="s">
        <v>632</v>
      </c>
      <c r="Z3657" t="s">
        <v>603</v>
      </c>
      <c r="AB3657" t="s">
        <v>677</v>
      </c>
      <c r="AC3657" t="s">
        <v>844</v>
      </c>
      <c r="AD3657">
        <v>2022</v>
      </c>
    </row>
    <row r="3658" spans="1:30" x14ac:dyDescent="0.25">
      <c r="A3658" t="s">
        <v>18</v>
      </c>
      <c r="B3658" t="s">
        <v>40</v>
      </c>
      <c r="C3658" t="s">
        <v>41</v>
      </c>
      <c r="D3658" t="s">
        <v>42</v>
      </c>
      <c r="E3658" t="s">
        <v>43</v>
      </c>
      <c r="F3658" t="s">
        <v>23</v>
      </c>
      <c r="G3658">
        <v>15238607867</v>
      </c>
      <c r="H3658" t="s">
        <v>348</v>
      </c>
      <c r="I3658" t="s">
        <v>33</v>
      </c>
      <c r="J3658">
        <v>144</v>
      </c>
      <c r="K3658">
        <v>3</v>
      </c>
      <c r="L3658">
        <v>1</v>
      </c>
      <c r="M3658">
        <v>144</v>
      </c>
      <c r="N3658">
        <v>3</v>
      </c>
      <c r="O3658">
        <v>1</v>
      </c>
      <c r="P3658">
        <v>3</v>
      </c>
      <c r="Q3658">
        <v>3</v>
      </c>
      <c r="R3658" s="1">
        <v>44723</v>
      </c>
      <c r="S3658" t="str">
        <f t="shared" si="285"/>
        <v>Monster Energy Original</v>
      </c>
      <c r="T3658" t="str">
        <f t="shared" si="286"/>
        <v>Carbonated</v>
      </c>
      <c r="U3658" t="str">
        <f>IF(T3658="Cell is Blank - Dis-regard",_xlfn.XLOOKUP(S3658,'Categroy Lookup'!A:A,'Categroy Lookup'!B:B,"Cell is Blank - Dis-regard"),T3658)</f>
        <v>Carbonated</v>
      </c>
      <c r="V3658" t="b">
        <f t="shared" si="288"/>
        <v>1</v>
      </c>
      <c r="W3658">
        <f t="shared" si="287"/>
        <v>3</v>
      </c>
      <c r="X3658" s="8">
        <f t="shared" si="289"/>
        <v>2</v>
      </c>
      <c r="Y3658" t="s">
        <v>43</v>
      </c>
      <c r="AB3658" t="s">
        <v>677</v>
      </c>
      <c r="AC3658" t="s">
        <v>844</v>
      </c>
      <c r="AD3658">
        <v>2022</v>
      </c>
    </row>
    <row r="3659" spans="1:30" x14ac:dyDescent="0.25">
      <c r="A3659" t="s">
        <v>18</v>
      </c>
      <c r="B3659" t="s">
        <v>40</v>
      </c>
      <c r="C3659" t="s">
        <v>41</v>
      </c>
      <c r="D3659" t="s">
        <v>42</v>
      </c>
      <c r="E3659" t="s">
        <v>131</v>
      </c>
      <c r="F3659" t="s">
        <v>23</v>
      </c>
      <c r="G3659">
        <v>15238610655</v>
      </c>
      <c r="H3659" t="s">
        <v>348</v>
      </c>
      <c r="I3659" t="s">
        <v>33</v>
      </c>
      <c r="J3659">
        <v>140</v>
      </c>
      <c r="K3659">
        <v>1.5</v>
      </c>
      <c r="L3659">
        <v>1</v>
      </c>
      <c r="M3659">
        <v>140</v>
      </c>
      <c r="N3659">
        <v>1.5</v>
      </c>
      <c r="O3659">
        <v>1</v>
      </c>
      <c r="P3659">
        <v>1.5</v>
      </c>
      <c r="Q3659">
        <v>1.5</v>
      </c>
      <c r="R3659" s="1">
        <v>44723</v>
      </c>
      <c r="S3659" t="str">
        <f t="shared" si="285"/>
        <v>Sunkist Soda - Orange</v>
      </c>
      <c r="T3659" t="str">
        <f t="shared" si="286"/>
        <v>Carbonated</v>
      </c>
      <c r="U3659" t="str">
        <f>IF(T3659="Cell is Blank - Dis-regard",_xlfn.XLOOKUP(S3659,'Categroy Lookup'!A:A,'Categroy Lookup'!B:B,"Cell is Blank - Dis-regard"),T3659)</f>
        <v>Carbonated</v>
      </c>
      <c r="V3659" t="b">
        <f t="shared" si="288"/>
        <v>1</v>
      </c>
      <c r="W3659">
        <f t="shared" si="287"/>
        <v>1.5</v>
      </c>
      <c r="X3659" s="8">
        <f t="shared" si="289"/>
        <v>1</v>
      </c>
      <c r="Y3659" t="s">
        <v>551</v>
      </c>
      <c r="Z3659" t="s">
        <v>552</v>
      </c>
      <c r="AB3659" t="s">
        <v>677</v>
      </c>
      <c r="AC3659" t="s">
        <v>844</v>
      </c>
      <c r="AD3659">
        <v>2022</v>
      </c>
    </row>
    <row r="3660" spans="1:30" x14ac:dyDescent="0.25">
      <c r="A3660" t="s">
        <v>18</v>
      </c>
      <c r="B3660" t="s">
        <v>40</v>
      </c>
      <c r="C3660" t="s">
        <v>41</v>
      </c>
      <c r="D3660" t="s">
        <v>42</v>
      </c>
      <c r="E3660" t="s">
        <v>135</v>
      </c>
      <c r="F3660" t="s">
        <v>27</v>
      </c>
      <c r="G3660">
        <v>15238771492</v>
      </c>
      <c r="H3660" t="s">
        <v>348</v>
      </c>
      <c r="I3660" t="s">
        <v>33</v>
      </c>
      <c r="J3660">
        <v>121</v>
      </c>
      <c r="K3660">
        <v>2</v>
      </c>
      <c r="L3660">
        <v>1</v>
      </c>
      <c r="M3660">
        <v>121</v>
      </c>
      <c r="N3660">
        <v>2</v>
      </c>
      <c r="O3660">
        <v>1</v>
      </c>
      <c r="P3660">
        <v>2</v>
      </c>
      <c r="Q3660">
        <v>2</v>
      </c>
      <c r="R3660" s="1">
        <v>44723</v>
      </c>
      <c r="S3660" t="str">
        <f t="shared" si="285"/>
        <v>Munchies Snack mix Flaming Hot</v>
      </c>
      <c r="T3660" t="str">
        <f t="shared" si="286"/>
        <v>Food</v>
      </c>
      <c r="U3660" t="str">
        <f>IF(T3660="Cell is Blank - Dis-regard",_xlfn.XLOOKUP(S3660,'Categroy Lookup'!A:A,'Categroy Lookup'!B:B,"Cell is Blank - Dis-regard"),T3660)</f>
        <v>Food</v>
      </c>
      <c r="V3660" t="b">
        <f t="shared" si="288"/>
        <v>1</v>
      </c>
      <c r="W3660">
        <f t="shared" si="287"/>
        <v>2</v>
      </c>
      <c r="X3660" s="8">
        <f t="shared" si="289"/>
        <v>1.3333333333333333</v>
      </c>
      <c r="Y3660" t="s">
        <v>135</v>
      </c>
      <c r="AB3660" t="s">
        <v>677</v>
      </c>
      <c r="AC3660" t="s">
        <v>844</v>
      </c>
      <c r="AD3660">
        <v>2022</v>
      </c>
    </row>
    <row r="3661" spans="1:30" x14ac:dyDescent="0.25">
      <c r="A3661" t="s">
        <v>18</v>
      </c>
      <c r="B3661" t="s">
        <v>28</v>
      </c>
      <c r="C3661" t="s">
        <v>20</v>
      </c>
      <c r="D3661" t="s">
        <v>29</v>
      </c>
      <c r="E3661" t="s">
        <v>72</v>
      </c>
      <c r="F3661" t="s">
        <v>55</v>
      </c>
      <c r="G3661">
        <v>15238787209</v>
      </c>
      <c r="H3661" t="s">
        <v>348</v>
      </c>
      <c r="I3661" t="s">
        <v>33</v>
      </c>
      <c r="J3661">
        <v>144</v>
      </c>
      <c r="K3661">
        <v>1.5</v>
      </c>
      <c r="L3661">
        <v>1</v>
      </c>
      <c r="M3661">
        <v>144</v>
      </c>
      <c r="N3661">
        <v>1.5</v>
      </c>
      <c r="O3661">
        <v>1</v>
      </c>
      <c r="P3661">
        <v>1.5</v>
      </c>
      <c r="Q3661">
        <v>1.5</v>
      </c>
      <c r="R3661" s="1">
        <v>44723</v>
      </c>
      <c r="S3661" t="str">
        <f t="shared" si="285"/>
        <v>Poland Springs Water</v>
      </c>
      <c r="T3661" t="str">
        <f t="shared" si="286"/>
        <v>Water</v>
      </c>
      <c r="U3661" t="str">
        <f>IF(T3661="Cell is Blank - Dis-regard",_xlfn.XLOOKUP(S3661,'Categroy Lookup'!A:A,'Categroy Lookup'!B:B,"Cell is Blank - Dis-regard"),T3661)</f>
        <v>Water</v>
      </c>
      <c r="V3661" t="b">
        <f t="shared" si="288"/>
        <v>1</v>
      </c>
      <c r="W3661">
        <f t="shared" si="287"/>
        <v>1.5</v>
      </c>
      <c r="X3661" s="8">
        <f t="shared" si="289"/>
        <v>1</v>
      </c>
      <c r="Y3661" t="s">
        <v>72</v>
      </c>
      <c r="AB3661" t="s">
        <v>677</v>
      </c>
      <c r="AC3661" t="s">
        <v>844</v>
      </c>
      <c r="AD3661">
        <v>2022</v>
      </c>
    </row>
    <row r="3662" spans="1:30" x14ac:dyDescent="0.25">
      <c r="A3662" t="s">
        <v>18</v>
      </c>
      <c r="B3662" t="s">
        <v>28</v>
      </c>
      <c r="C3662" t="s">
        <v>20</v>
      </c>
      <c r="D3662" t="s">
        <v>29</v>
      </c>
      <c r="E3662" t="s">
        <v>72</v>
      </c>
      <c r="F3662" t="s">
        <v>55</v>
      </c>
      <c r="G3662">
        <v>15238910250</v>
      </c>
      <c r="H3662" t="s">
        <v>348</v>
      </c>
      <c r="I3662" t="s">
        <v>33</v>
      </c>
      <c r="J3662">
        <v>144</v>
      </c>
      <c r="K3662">
        <v>1.5</v>
      </c>
      <c r="L3662">
        <v>1</v>
      </c>
      <c r="M3662">
        <v>144</v>
      </c>
      <c r="N3662">
        <v>1.5</v>
      </c>
      <c r="O3662">
        <v>1</v>
      </c>
      <c r="P3662">
        <v>1.5</v>
      </c>
      <c r="Q3662">
        <v>1.5</v>
      </c>
      <c r="R3662" s="1">
        <v>44723</v>
      </c>
      <c r="S3662" t="str">
        <f t="shared" si="285"/>
        <v>Poland Springs Water</v>
      </c>
      <c r="T3662" t="str">
        <f t="shared" si="286"/>
        <v>Water</v>
      </c>
      <c r="U3662" t="str">
        <f>IF(T3662="Cell is Blank - Dis-regard",_xlfn.XLOOKUP(S3662,'Categroy Lookup'!A:A,'Categroy Lookup'!B:B,"Cell is Blank - Dis-regard"),T3662)</f>
        <v>Water</v>
      </c>
      <c r="V3662" t="b">
        <f t="shared" si="288"/>
        <v>1</v>
      </c>
      <c r="W3662">
        <f t="shared" si="287"/>
        <v>1.5</v>
      </c>
      <c r="X3662" s="8">
        <f t="shared" si="289"/>
        <v>1</v>
      </c>
      <c r="Y3662" t="s">
        <v>72</v>
      </c>
      <c r="AB3662" t="s">
        <v>677</v>
      </c>
      <c r="AC3662" t="s">
        <v>844</v>
      </c>
      <c r="AD3662">
        <v>2022</v>
      </c>
    </row>
    <row r="3663" spans="1:30" x14ac:dyDescent="0.25">
      <c r="A3663" t="s">
        <v>18</v>
      </c>
      <c r="B3663" t="s">
        <v>28</v>
      </c>
      <c r="C3663" t="s">
        <v>20</v>
      </c>
      <c r="D3663" t="s">
        <v>29</v>
      </c>
      <c r="E3663" t="s">
        <v>72</v>
      </c>
      <c r="F3663" t="s">
        <v>55</v>
      </c>
      <c r="G3663">
        <v>15238911988</v>
      </c>
      <c r="H3663" t="s">
        <v>348</v>
      </c>
      <c r="I3663" t="s">
        <v>33</v>
      </c>
      <c r="J3663">
        <v>144</v>
      </c>
      <c r="K3663">
        <v>1.5</v>
      </c>
      <c r="L3663">
        <v>1</v>
      </c>
      <c r="M3663">
        <v>144</v>
      </c>
      <c r="N3663">
        <v>1.5</v>
      </c>
      <c r="O3663">
        <v>1</v>
      </c>
      <c r="P3663">
        <v>1.5</v>
      </c>
      <c r="Q3663">
        <v>1.5</v>
      </c>
      <c r="R3663" s="1">
        <v>44723</v>
      </c>
      <c r="S3663" t="str">
        <f t="shared" si="285"/>
        <v>Poland Springs Water</v>
      </c>
      <c r="T3663" t="str">
        <f t="shared" si="286"/>
        <v>Water</v>
      </c>
      <c r="U3663" t="str">
        <f>IF(T3663="Cell is Blank - Dis-regard",_xlfn.XLOOKUP(S3663,'Categroy Lookup'!A:A,'Categroy Lookup'!B:B,"Cell is Blank - Dis-regard"),T3663)</f>
        <v>Water</v>
      </c>
      <c r="V3663" t="b">
        <f t="shared" si="288"/>
        <v>1</v>
      </c>
      <c r="W3663">
        <f t="shared" si="287"/>
        <v>1.5</v>
      </c>
      <c r="X3663" s="8">
        <f t="shared" si="289"/>
        <v>1</v>
      </c>
      <c r="Y3663" t="s">
        <v>72</v>
      </c>
      <c r="AB3663" t="s">
        <v>677</v>
      </c>
      <c r="AC3663" t="s">
        <v>844</v>
      </c>
      <c r="AD3663">
        <v>2022</v>
      </c>
    </row>
    <row r="3664" spans="1:30" x14ac:dyDescent="0.25">
      <c r="A3664" t="s">
        <v>18</v>
      </c>
      <c r="B3664" t="s">
        <v>40</v>
      </c>
      <c r="C3664" t="s">
        <v>41</v>
      </c>
      <c r="D3664" t="s">
        <v>42</v>
      </c>
      <c r="E3664" t="s">
        <v>48</v>
      </c>
      <c r="F3664" t="s">
        <v>27</v>
      </c>
      <c r="G3664">
        <v>15238952957</v>
      </c>
      <c r="H3664" t="s">
        <v>348</v>
      </c>
      <c r="I3664" t="s">
        <v>33</v>
      </c>
      <c r="J3664">
        <v>139</v>
      </c>
      <c r="K3664">
        <v>2.5</v>
      </c>
      <c r="L3664">
        <v>1</v>
      </c>
      <c r="M3664">
        <v>139</v>
      </c>
      <c r="N3664">
        <v>2.5</v>
      </c>
      <c r="O3664">
        <v>1</v>
      </c>
      <c r="P3664">
        <v>2.5</v>
      </c>
      <c r="Q3664">
        <v>2.5</v>
      </c>
      <c r="R3664" s="1">
        <v>44723</v>
      </c>
      <c r="S3664" t="str">
        <f t="shared" si="285"/>
        <v>KitKat - Crisp Wafers</v>
      </c>
      <c r="T3664" t="str">
        <f t="shared" si="286"/>
        <v>Food</v>
      </c>
      <c r="U3664" t="str">
        <f>IF(T3664="Cell is Blank - Dis-regard",_xlfn.XLOOKUP(S3664,'Categroy Lookup'!A:A,'Categroy Lookup'!B:B,"Cell is Blank - Dis-regard"),T3664)</f>
        <v>Food</v>
      </c>
      <c r="V3664" t="b">
        <f t="shared" si="288"/>
        <v>1</v>
      </c>
      <c r="W3664">
        <f t="shared" si="287"/>
        <v>2.5</v>
      </c>
      <c r="X3664" s="8">
        <f t="shared" si="289"/>
        <v>1.6666666666666667</v>
      </c>
      <c r="Y3664" t="s">
        <v>482</v>
      </c>
      <c r="Z3664" t="s">
        <v>483</v>
      </c>
      <c r="AB3664" t="s">
        <v>677</v>
      </c>
      <c r="AC3664" t="s">
        <v>844</v>
      </c>
      <c r="AD3664">
        <v>2022</v>
      </c>
    </row>
    <row r="3665" spans="1:30" x14ac:dyDescent="0.25">
      <c r="A3665" t="s">
        <v>18</v>
      </c>
      <c r="B3665" t="s">
        <v>40</v>
      </c>
      <c r="C3665" t="s">
        <v>41</v>
      </c>
      <c r="D3665" t="s">
        <v>42</v>
      </c>
      <c r="E3665" t="s">
        <v>43</v>
      </c>
      <c r="F3665" t="s">
        <v>23</v>
      </c>
      <c r="G3665">
        <v>15239125837</v>
      </c>
      <c r="H3665" t="s">
        <v>348</v>
      </c>
      <c r="I3665" t="s">
        <v>33</v>
      </c>
      <c r="J3665">
        <v>146</v>
      </c>
      <c r="K3665">
        <v>3</v>
      </c>
      <c r="L3665">
        <v>1</v>
      </c>
      <c r="M3665">
        <v>146</v>
      </c>
      <c r="N3665">
        <v>3</v>
      </c>
      <c r="O3665">
        <v>1</v>
      </c>
      <c r="P3665">
        <v>3</v>
      </c>
      <c r="Q3665">
        <v>3</v>
      </c>
      <c r="R3665" s="1">
        <v>44723</v>
      </c>
      <c r="S3665" t="str">
        <f t="shared" si="285"/>
        <v>Monster Energy Original</v>
      </c>
      <c r="T3665" t="str">
        <f t="shared" si="286"/>
        <v>Carbonated</v>
      </c>
      <c r="U3665" t="str">
        <f>IF(T3665="Cell is Blank - Dis-regard",_xlfn.XLOOKUP(S3665,'Categroy Lookup'!A:A,'Categroy Lookup'!B:B,"Cell is Blank - Dis-regard"),T3665)</f>
        <v>Carbonated</v>
      </c>
      <c r="V3665" t="b">
        <f t="shared" si="288"/>
        <v>1</v>
      </c>
      <c r="W3665">
        <f t="shared" si="287"/>
        <v>3</v>
      </c>
      <c r="X3665" s="8">
        <f t="shared" si="289"/>
        <v>2</v>
      </c>
      <c r="Y3665" t="s">
        <v>43</v>
      </c>
      <c r="AB3665" t="s">
        <v>677</v>
      </c>
      <c r="AC3665" t="s">
        <v>844</v>
      </c>
      <c r="AD3665">
        <v>2022</v>
      </c>
    </row>
    <row r="3666" spans="1:30" x14ac:dyDescent="0.25">
      <c r="A3666" t="s">
        <v>18</v>
      </c>
      <c r="B3666" t="s">
        <v>19</v>
      </c>
      <c r="C3666" t="s">
        <v>20</v>
      </c>
      <c r="D3666" t="s">
        <v>21</v>
      </c>
      <c r="E3666" t="s">
        <v>149</v>
      </c>
      <c r="F3666" t="s">
        <v>27</v>
      </c>
      <c r="G3666">
        <v>15239392732</v>
      </c>
      <c r="H3666" t="s">
        <v>348</v>
      </c>
      <c r="I3666" t="s">
        <v>25</v>
      </c>
      <c r="J3666">
        <v>135</v>
      </c>
      <c r="K3666">
        <v>2</v>
      </c>
      <c r="L3666">
        <v>1</v>
      </c>
      <c r="M3666">
        <v>135</v>
      </c>
      <c r="N3666">
        <v>2</v>
      </c>
      <c r="O3666">
        <v>1</v>
      </c>
      <c r="P3666">
        <v>2</v>
      </c>
      <c r="Q3666">
        <v>2</v>
      </c>
      <c r="R3666" s="1">
        <v>44725</v>
      </c>
      <c r="S3666" t="str">
        <f t="shared" si="285"/>
        <v>Kinder - Bueno - Crispy Creamy Chocolate</v>
      </c>
      <c r="T3666" t="str">
        <f t="shared" si="286"/>
        <v>Food</v>
      </c>
      <c r="U3666" t="str">
        <f>IF(T3666="Cell is Blank - Dis-regard",_xlfn.XLOOKUP(S3666,'Categroy Lookup'!A:A,'Categroy Lookup'!B:B,"Cell is Blank - Dis-regard"),T3666)</f>
        <v>Food</v>
      </c>
      <c r="V3666" t="b">
        <f t="shared" si="288"/>
        <v>1</v>
      </c>
      <c r="W3666">
        <f t="shared" si="287"/>
        <v>2</v>
      </c>
      <c r="X3666" s="8">
        <f t="shared" si="289"/>
        <v>1.3333333333333333</v>
      </c>
      <c r="Y3666" t="s">
        <v>557</v>
      </c>
      <c r="Z3666" t="s">
        <v>558</v>
      </c>
      <c r="AA3666" t="s">
        <v>559</v>
      </c>
      <c r="AB3666" t="s">
        <v>677</v>
      </c>
      <c r="AC3666" t="s">
        <v>844</v>
      </c>
      <c r="AD3666">
        <v>2022</v>
      </c>
    </row>
    <row r="3667" spans="1:30" x14ac:dyDescent="0.25">
      <c r="A3667" t="s">
        <v>18</v>
      </c>
      <c r="B3667" t="s">
        <v>40</v>
      </c>
      <c r="C3667" t="s">
        <v>41</v>
      </c>
      <c r="D3667" t="s">
        <v>42</v>
      </c>
      <c r="E3667" t="s">
        <v>48</v>
      </c>
      <c r="F3667" t="s">
        <v>27</v>
      </c>
      <c r="G3667">
        <v>15239521501</v>
      </c>
      <c r="H3667" t="s">
        <v>348</v>
      </c>
      <c r="I3667" t="s">
        <v>33</v>
      </c>
      <c r="J3667">
        <v>136</v>
      </c>
      <c r="K3667">
        <v>2.5</v>
      </c>
      <c r="L3667">
        <v>1</v>
      </c>
      <c r="M3667">
        <v>136</v>
      </c>
      <c r="N3667">
        <v>2.5</v>
      </c>
      <c r="O3667">
        <v>1</v>
      </c>
      <c r="P3667">
        <v>2.5</v>
      </c>
      <c r="Q3667">
        <v>2.5</v>
      </c>
      <c r="R3667" s="1">
        <v>44723</v>
      </c>
      <c r="S3667" t="str">
        <f t="shared" si="285"/>
        <v>KitKat - Crisp Wafers</v>
      </c>
      <c r="T3667" t="str">
        <f t="shared" si="286"/>
        <v>Food</v>
      </c>
      <c r="U3667" t="str">
        <f>IF(T3667="Cell is Blank - Dis-regard",_xlfn.XLOOKUP(S3667,'Categroy Lookup'!A:A,'Categroy Lookup'!B:B,"Cell is Blank - Dis-regard"),T3667)</f>
        <v>Food</v>
      </c>
      <c r="V3667" t="b">
        <f t="shared" si="288"/>
        <v>1</v>
      </c>
      <c r="W3667">
        <f t="shared" si="287"/>
        <v>2.5</v>
      </c>
      <c r="X3667" s="8">
        <f t="shared" si="289"/>
        <v>1.6666666666666667</v>
      </c>
      <c r="Y3667" t="s">
        <v>482</v>
      </c>
      <c r="Z3667" t="s">
        <v>483</v>
      </c>
      <c r="AB3667" t="s">
        <v>677</v>
      </c>
      <c r="AC3667" t="s">
        <v>844</v>
      </c>
      <c r="AD3667">
        <v>2022</v>
      </c>
    </row>
    <row r="3668" spans="1:30" x14ac:dyDescent="0.25">
      <c r="A3668" t="s">
        <v>18</v>
      </c>
      <c r="B3668" t="s">
        <v>40</v>
      </c>
      <c r="C3668" t="s">
        <v>41</v>
      </c>
      <c r="D3668" t="s">
        <v>42</v>
      </c>
      <c r="E3668" t="s">
        <v>91</v>
      </c>
      <c r="F3668" t="s">
        <v>27</v>
      </c>
      <c r="G3668">
        <v>15239530377</v>
      </c>
      <c r="H3668" t="s">
        <v>348</v>
      </c>
      <c r="I3668" t="s">
        <v>33</v>
      </c>
      <c r="J3668">
        <v>111</v>
      </c>
      <c r="K3668">
        <v>1.5</v>
      </c>
      <c r="L3668">
        <v>1</v>
      </c>
      <c r="M3668">
        <v>111</v>
      </c>
      <c r="N3668">
        <v>1.5</v>
      </c>
      <c r="O3668">
        <v>1</v>
      </c>
      <c r="P3668">
        <v>1.5</v>
      </c>
      <c r="Q3668">
        <v>1.5</v>
      </c>
      <c r="R3668" s="1">
        <v>44723</v>
      </c>
      <c r="S3668" t="str">
        <f t="shared" si="285"/>
        <v>Chesters Fries Flaming hot</v>
      </c>
      <c r="T3668" t="str">
        <f t="shared" si="286"/>
        <v>Food</v>
      </c>
      <c r="U3668" t="str">
        <f>IF(T3668="Cell is Blank - Dis-regard",_xlfn.XLOOKUP(S3668,'Categroy Lookup'!A:A,'Categroy Lookup'!B:B,"Cell is Blank - Dis-regard"),T3668)</f>
        <v>Food</v>
      </c>
      <c r="V3668" t="b">
        <f t="shared" si="288"/>
        <v>1</v>
      </c>
      <c r="W3668">
        <f t="shared" si="287"/>
        <v>1.5</v>
      </c>
      <c r="X3668" s="8">
        <f t="shared" si="289"/>
        <v>1</v>
      </c>
      <c r="Y3668" t="s">
        <v>91</v>
      </c>
      <c r="AB3668" t="s">
        <v>677</v>
      </c>
      <c r="AC3668" t="s">
        <v>844</v>
      </c>
      <c r="AD3668">
        <v>2022</v>
      </c>
    </row>
    <row r="3669" spans="1:30" x14ac:dyDescent="0.25">
      <c r="A3669" t="s">
        <v>18</v>
      </c>
      <c r="B3669" t="s">
        <v>40</v>
      </c>
      <c r="C3669" t="s">
        <v>41</v>
      </c>
      <c r="D3669" t="s">
        <v>42</v>
      </c>
      <c r="E3669" t="s">
        <v>56</v>
      </c>
      <c r="F3669" t="s">
        <v>27</v>
      </c>
      <c r="G3669">
        <v>15239723997</v>
      </c>
      <c r="H3669" t="s">
        <v>349</v>
      </c>
      <c r="I3669" t="s">
        <v>33</v>
      </c>
      <c r="J3669">
        <v>122</v>
      </c>
      <c r="K3669">
        <v>1.5</v>
      </c>
      <c r="L3669">
        <v>1</v>
      </c>
      <c r="M3669">
        <v>122</v>
      </c>
      <c r="N3669">
        <v>1.5</v>
      </c>
      <c r="O3669">
        <v>1</v>
      </c>
      <c r="P3669">
        <v>1.5</v>
      </c>
      <c r="Q3669">
        <v>1.5</v>
      </c>
      <c r="R3669" s="1">
        <v>44723</v>
      </c>
      <c r="S3669" t="str">
        <f t="shared" si="285"/>
        <v>Cheetos - Fleming Hot Crunchy</v>
      </c>
      <c r="T3669" t="str">
        <f t="shared" si="286"/>
        <v>Food</v>
      </c>
      <c r="U3669" t="str">
        <f>IF(T3669="Cell is Blank - Dis-regard",_xlfn.XLOOKUP(S3669,'Categroy Lookup'!A:A,'Categroy Lookup'!B:B,"Cell is Blank - Dis-regard"),T3669)</f>
        <v>Food</v>
      </c>
      <c r="V3669" t="b">
        <f t="shared" si="288"/>
        <v>1</v>
      </c>
      <c r="W3669">
        <f t="shared" si="287"/>
        <v>1.5</v>
      </c>
      <c r="X3669" s="8">
        <f t="shared" si="289"/>
        <v>1</v>
      </c>
      <c r="Y3669" t="s">
        <v>491</v>
      </c>
      <c r="Z3669" t="s">
        <v>492</v>
      </c>
      <c r="AB3669" t="s">
        <v>679</v>
      </c>
      <c r="AC3669" t="s">
        <v>845</v>
      </c>
      <c r="AD3669">
        <v>2022</v>
      </c>
    </row>
    <row r="3670" spans="1:30" x14ac:dyDescent="0.25">
      <c r="A3670" t="s">
        <v>18</v>
      </c>
      <c r="B3670" t="s">
        <v>40</v>
      </c>
      <c r="C3670" t="s">
        <v>41</v>
      </c>
      <c r="D3670" t="s">
        <v>42</v>
      </c>
      <c r="E3670" t="s">
        <v>43</v>
      </c>
      <c r="F3670" t="s">
        <v>23</v>
      </c>
      <c r="G3670">
        <v>15239814862</v>
      </c>
      <c r="H3670" t="s">
        <v>349</v>
      </c>
      <c r="I3670" t="s">
        <v>33</v>
      </c>
      <c r="J3670">
        <v>144</v>
      </c>
      <c r="K3670">
        <v>3</v>
      </c>
      <c r="L3670">
        <v>1</v>
      </c>
      <c r="M3670">
        <v>144</v>
      </c>
      <c r="N3670">
        <v>3</v>
      </c>
      <c r="O3670">
        <v>1</v>
      </c>
      <c r="P3670">
        <v>3</v>
      </c>
      <c r="Q3670">
        <v>3</v>
      </c>
      <c r="R3670" s="1">
        <v>44723</v>
      </c>
      <c r="S3670" t="str">
        <f t="shared" si="285"/>
        <v>Monster Energy Original</v>
      </c>
      <c r="T3670" t="str">
        <f t="shared" si="286"/>
        <v>Carbonated</v>
      </c>
      <c r="U3670" t="str">
        <f>IF(T3670="Cell is Blank - Dis-regard",_xlfn.XLOOKUP(S3670,'Categroy Lookup'!A:A,'Categroy Lookup'!B:B,"Cell is Blank - Dis-regard"),T3670)</f>
        <v>Carbonated</v>
      </c>
      <c r="V3670" t="b">
        <f t="shared" si="288"/>
        <v>1</v>
      </c>
      <c r="W3670">
        <f t="shared" si="287"/>
        <v>3</v>
      </c>
      <c r="X3670" s="8">
        <f t="shared" si="289"/>
        <v>2</v>
      </c>
      <c r="Y3670" t="s">
        <v>43</v>
      </c>
      <c r="AB3670" t="s">
        <v>679</v>
      </c>
      <c r="AC3670" t="s">
        <v>845</v>
      </c>
      <c r="AD3670">
        <v>2022</v>
      </c>
    </row>
    <row r="3671" spans="1:30" x14ac:dyDescent="0.25">
      <c r="A3671" t="s">
        <v>18</v>
      </c>
      <c r="B3671" t="s">
        <v>40</v>
      </c>
      <c r="C3671" t="s">
        <v>41</v>
      </c>
      <c r="D3671" t="s">
        <v>42</v>
      </c>
      <c r="E3671" t="s">
        <v>91</v>
      </c>
      <c r="F3671" t="s">
        <v>27</v>
      </c>
      <c r="G3671">
        <v>15239815398</v>
      </c>
      <c r="H3671" t="s">
        <v>349</v>
      </c>
      <c r="I3671" t="s">
        <v>33</v>
      </c>
      <c r="J3671">
        <v>111</v>
      </c>
      <c r="K3671">
        <v>1.5</v>
      </c>
      <c r="L3671">
        <v>1</v>
      </c>
      <c r="M3671">
        <v>111</v>
      </c>
      <c r="N3671">
        <v>1.5</v>
      </c>
      <c r="O3671">
        <v>1</v>
      </c>
      <c r="P3671">
        <v>1.5</v>
      </c>
      <c r="Q3671">
        <v>1.5</v>
      </c>
      <c r="R3671" s="1">
        <v>44723</v>
      </c>
      <c r="S3671" t="str">
        <f t="shared" si="285"/>
        <v>Chesters Fries Flaming hot</v>
      </c>
      <c r="T3671" t="str">
        <f t="shared" si="286"/>
        <v>Food</v>
      </c>
      <c r="U3671" t="str">
        <f>IF(T3671="Cell is Blank - Dis-regard",_xlfn.XLOOKUP(S3671,'Categroy Lookup'!A:A,'Categroy Lookup'!B:B,"Cell is Blank - Dis-regard"),T3671)</f>
        <v>Food</v>
      </c>
      <c r="V3671" t="b">
        <f t="shared" si="288"/>
        <v>1</v>
      </c>
      <c r="W3671">
        <f t="shared" si="287"/>
        <v>1.5</v>
      </c>
      <c r="X3671" s="8">
        <f t="shared" si="289"/>
        <v>1</v>
      </c>
      <c r="Y3671" t="s">
        <v>91</v>
      </c>
      <c r="AB3671" t="s">
        <v>679</v>
      </c>
      <c r="AC3671" t="s">
        <v>845</v>
      </c>
      <c r="AD3671">
        <v>2022</v>
      </c>
    </row>
    <row r="3672" spans="1:30" x14ac:dyDescent="0.25">
      <c r="A3672" t="s">
        <v>18</v>
      </c>
      <c r="B3672" t="s">
        <v>197</v>
      </c>
      <c r="C3672" t="s">
        <v>198</v>
      </c>
      <c r="D3672" t="s">
        <v>199</v>
      </c>
      <c r="E3672" t="s">
        <v>289</v>
      </c>
      <c r="F3672" t="s">
        <v>27</v>
      </c>
      <c r="G3672">
        <v>15240544748</v>
      </c>
      <c r="H3672" t="s">
        <v>349</v>
      </c>
      <c r="I3672" t="s">
        <v>25</v>
      </c>
      <c r="J3672">
        <v>150</v>
      </c>
      <c r="K3672">
        <v>3</v>
      </c>
      <c r="L3672">
        <v>1</v>
      </c>
      <c r="M3672">
        <v>150</v>
      </c>
      <c r="N3672">
        <v>3</v>
      </c>
      <c r="O3672">
        <v>1</v>
      </c>
      <c r="P3672">
        <v>3</v>
      </c>
      <c r="Q3672">
        <v>3</v>
      </c>
      <c r="R3672" s="1">
        <v>44724</v>
      </c>
      <c r="S3672" t="str">
        <f t="shared" si="285"/>
        <v>CheezIt - Go Paks</v>
      </c>
      <c r="T3672" t="str">
        <f t="shared" si="286"/>
        <v>Food</v>
      </c>
      <c r="U3672" t="str">
        <f>IF(T3672="Cell is Blank - Dis-regard",_xlfn.XLOOKUP(S3672,'Categroy Lookup'!A:A,'Categroy Lookup'!B:B,"Cell is Blank - Dis-regard"),T3672)</f>
        <v>Food</v>
      </c>
      <c r="V3672" t="b">
        <f t="shared" si="288"/>
        <v>1</v>
      </c>
      <c r="W3672">
        <f t="shared" si="287"/>
        <v>3</v>
      </c>
      <c r="X3672" s="8">
        <f t="shared" si="289"/>
        <v>2</v>
      </c>
      <c r="Y3672" t="s">
        <v>528</v>
      </c>
      <c r="Z3672" t="s">
        <v>603</v>
      </c>
      <c r="AB3672" t="s">
        <v>679</v>
      </c>
      <c r="AC3672" t="s">
        <v>845</v>
      </c>
      <c r="AD3672">
        <v>2022</v>
      </c>
    </row>
    <row r="3673" spans="1:30" x14ac:dyDescent="0.25">
      <c r="A3673" t="s">
        <v>18</v>
      </c>
      <c r="B3673" t="s">
        <v>28</v>
      </c>
      <c r="C3673" t="s">
        <v>20</v>
      </c>
      <c r="D3673" t="s">
        <v>29</v>
      </c>
      <c r="E3673" t="s">
        <v>304</v>
      </c>
      <c r="F3673" t="s">
        <v>27</v>
      </c>
      <c r="G3673">
        <v>15240725973</v>
      </c>
      <c r="H3673" t="s">
        <v>349</v>
      </c>
      <c r="I3673" t="s">
        <v>25</v>
      </c>
      <c r="J3673">
        <v>120</v>
      </c>
      <c r="K3673">
        <v>1.5</v>
      </c>
      <c r="L3673">
        <v>1</v>
      </c>
      <c r="M3673">
        <v>120</v>
      </c>
      <c r="N3673">
        <v>1.5</v>
      </c>
      <c r="O3673">
        <v>1</v>
      </c>
      <c r="P3673">
        <v>1.5</v>
      </c>
      <c r="Q3673">
        <v>1.5</v>
      </c>
      <c r="R3673" s="1">
        <v>44724</v>
      </c>
      <c r="S3673" t="str">
        <f t="shared" si="285"/>
        <v>Goldfish Baked - Cheddar</v>
      </c>
      <c r="T3673" t="str">
        <f t="shared" si="286"/>
        <v>Food</v>
      </c>
      <c r="U3673" t="str">
        <f>IF(T3673="Cell is Blank - Dis-regard",_xlfn.XLOOKUP(S3673,'Categroy Lookup'!A:A,'Categroy Lookup'!B:B,"Cell is Blank - Dis-regard"),T3673)</f>
        <v>Food</v>
      </c>
      <c r="V3673" t="b">
        <f t="shared" si="288"/>
        <v>1</v>
      </c>
      <c r="W3673">
        <f t="shared" si="287"/>
        <v>1.5</v>
      </c>
      <c r="X3673" s="8">
        <f t="shared" si="289"/>
        <v>1</v>
      </c>
      <c r="Y3673" t="s">
        <v>628</v>
      </c>
      <c r="Z3673" t="s">
        <v>629</v>
      </c>
      <c r="AB3673" t="s">
        <v>679</v>
      </c>
      <c r="AC3673" t="s">
        <v>845</v>
      </c>
      <c r="AD3673">
        <v>2022</v>
      </c>
    </row>
    <row r="3674" spans="1:30" x14ac:dyDescent="0.25">
      <c r="A3674" t="s">
        <v>18</v>
      </c>
      <c r="B3674" t="s">
        <v>28</v>
      </c>
      <c r="C3674" t="s">
        <v>20</v>
      </c>
      <c r="D3674" t="s">
        <v>29</v>
      </c>
      <c r="E3674" t="s">
        <v>44</v>
      </c>
      <c r="F3674" t="s">
        <v>27</v>
      </c>
      <c r="G3674">
        <v>15240728138</v>
      </c>
      <c r="H3674" t="s">
        <v>349</v>
      </c>
      <c r="I3674" t="s">
        <v>25</v>
      </c>
      <c r="J3674">
        <v>135</v>
      </c>
      <c r="K3674">
        <v>2.5</v>
      </c>
      <c r="L3674">
        <v>1</v>
      </c>
      <c r="M3674">
        <v>135</v>
      </c>
      <c r="N3674">
        <v>2.5</v>
      </c>
      <c r="O3674">
        <v>1</v>
      </c>
      <c r="P3674">
        <v>2.5</v>
      </c>
      <c r="Q3674">
        <v>2.5</v>
      </c>
      <c r="R3674" s="1">
        <v>44724</v>
      </c>
      <c r="S3674" t="str">
        <f t="shared" si="285"/>
        <v>Seapoint Farms Dry Roasted Edamame - Wasabi</v>
      </c>
      <c r="T3674" t="str">
        <f t="shared" si="286"/>
        <v>Food</v>
      </c>
      <c r="U3674" t="str">
        <f>IF(T3674="Cell is Blank - Dis-regard",_xlfn.XLOOKUP(S3674,'Categroy Lookup'!A:A,'Categroy Lookup'!B:B,"Cell is Blank - Dis-regard"),T3674)</f>
        <v>Food</v>
      </c>
      <c r="V3674" t="b">
        <f t="shared" si="288"/>
        <v>1</v>
      </c>
      <c r="W3674">
        <f t="shared" si="287"/>
        <v>2.5</v>
      </c>
      <c r="X3674" s="8">
        <f t="shared" si="289"/>
        <v>1.6666666666666667</v>
      </c>
      <c r="Y3674" t="s">
        <v>476</v>
      </c>
      <c r="Z3674" t="s">
        <v>477</v>
      </c>
      <c r="AB3674" t="s">
        <v>679</v>
      </c>
      <c r="AC3674" t="s">
        <v>845</v>
      </c>
      <c r="AD3674">
        <v>2022</v>
      </c>
    </row>
    <row r="3675" spans="1:30" x14ac:dyDescent="0.25">
      <c r="A3675" t="s">
        <v>18</v>
      </c>
      <c r="B3675" t="s">
        <v>197</v>
      </c>
      <c r="C3675" t="s">
        <v>198</v>
      </c>
      <c r="D3675" t="s">
        <v>199</v>
      </c>
      <c r="E3675" t="s">
        <v>338</v>
      </c>
      <c r="F3675" t="s">
        <v>27</v>
      </c>
      <c r="G3675">
        <v>15240923259</v>
      </c>
      <c r="H3675" t="s">
        <v>349</v>
      </c>
      <c r="I3675" t="s">
        <v>33</v>
      </c>
      <c r="J3675">
        <v>114</v>
      </c>
      <c r="K3675">
        <v>2</v>
      </c>
      <c r="L3675">
        <v>1</v>
      </c>
      <c r="M3675">
        <v>114</v>
      </c>
      <c r="N3675">
        <v>2</v>
      </c>
      <c r="O3675">
        <v>1</v>
      </c>
      <c r="P3675">
        <v>2</v>
      </c>
      <c r="Q3675">
        <v>2</v>
      </c>
      <c r="R3675" s="1">
        <v>44724</v>
      </c>
      <c r="S3675" t="str">
        <f t="shared" si="285"/>
        <v>Snyder's of Hanover Pretzel Pieces - Cheddar</v>
      </c>
      <c r="T3675" t="str">
        <f t="shared" si="286"/>
        <v>Food</v>
      </c>
      <c r="U3675" t="str">
        <f>IF(T3675="Cell is Blank - Dis-regard",_xlfn.XLOOKUP(S3675,'Categroy Lookup'!A:A,'Categroy Lookup'!B:B,"Cell is Blank - Dis-regard"),T3675)</f>
        <v>Food</v>
      </c>
      <c r="V3675" t="b">
        <f t="shared" si="288"/>
        <v>1</v>
      </c>
      <c r="W3675">
        <f t="shared" si="287"/>
        <v>2</v>
      </c>
      <c r="X3675" s="8">
        <f t="shared" si="289"/>
        <v>1.3333333333333333</v>
      </c>
      <c r="Y3675" t="s">
        <v>622</v>
      </c>
      <c r="Z3675" t="s">
        <v>629</v>
      </c>
      <c r="AB3675" t="s">
        <v>679</v>
      </c>
      <c r="AC3675" t="s">
        <v>845</v>
      </c>
      <c r="AD3675">
        <v>2022</v>
      </c>
    </row>
    <row r="3676" spans="1:30" x14ac:dyDescent="0.25">
      <c r="A3676" t="s">
        <v>18</v>
      </c>
      <c r="B3676" t="s">
        <v>197</v>
      </c>
      <c r="C3676" t="s">
        <v>198</v>
      </c>
      <c r="D3676" t="s">
        <v>199</v>
      </c>
      <c r="E3676" t="s">
        <v>314</v>
      </c>
      <c r="G3676">
        <v>15240949751</v>
      </c>
      <c r="H3676" t="s">
        <v>349</v>
      </c>
      <c r="I3676" t="s">
        <v>25</v>
      </c>
      <c r="J3676">
        <v>161</v>
      </c>
      <c r="K3676">
        <v>4</v>
      </c>
      <c r="L3676">
        <v>1</v>
      </c>
      <c r="M3676">
        <v>161</v>
      </c>
      <c r="N3676">
        <v>4</v>
      </c>
      <c r="O3676">
        <v>1</v>
      </c>
      <c r="P3676">
        <v>4</v>
      </c>
      <c r="Q3676">
        <v>4</v>
      </c>
      <c r="R3676" s="1">
        <v>44724</v>
      </c>
      <c r="S3676" t="str">
        <f t="shared" si="285"/>
        <v>Mini Chips Ahoy - Go Paks</v>
      </c>
      <c r="T3676" t="str">
        <f t="shared" si="286"/>
        <v>Cell is Blank - Dis-regard</v>
      </c>
      <c r="U3676" t="str">
        <f>IF(T3676="Cell is Blank - Dis-regard",_xlfn.XLOOKUP(S3676,'Categroy Lookup'!A:A,'Categroy Lookup'!B:B,"Cell is Blank - Dis-regard"),T3676)</f>
        <v>Food</v>
      </c>
      <c r="V3676" t="b">
        <f t="shared" si="288"/>
        <v>1</v>
      </c>
      <c r="W3676">
        <f t="shared" si="287"/>
        <v>4</v>
      </c>
      <c r="X3676" s="8">
        <f t="shared" si="289"/>
        <v>2.6666666666666665</v>
      </c>
      <c r="Y3676" t="s">
        <v>631</v>
      </c>
      <c r="Z3676" t="s">
        <v>603</v>
      </c>
      <c r="AB3676" t="s">
        <v>679</v>
      </c>
      <c r="AC3676" t="s">
        <v>845</v>
      </c>
      <c r="AD3676">
        <v>2022</v>
      </c>
    </row>
    <row r="3677" spans="1:30" x14ac:dyDescent="0.25">
      <c r="A3677" t="s">
        <v>18</v>
      </c>
      <c r="B3677" t="s">
        <v>28</v>
      </c>
      <c r="C3677" t="s">
        <v>20</v>
      </c>
      <c r="D3677" t="s">
        <v>29</v>
      </c>
      <c r="E3677" t="s">
        <v>26</v>
      </c>
      <c r="F3677" t="s">
        <v>27</v>
      </c>
      <c r="G3677">
        <v>15240960711</v>
      </c>
      <c r="H3677" t="s">
        <v>349</v>
      </c>
      <c r="I3677" t="s">
        <v>33</v>
      </c>
      <c r="J3677">
        <v>124</v>
      </c>
      <c r="K3677">
        <v>1.5</v>
      </c>
      <c r="L3677">
        <v>1</v>
      </c>
      <c r="M3677">
        <v>124</v>
      </c>
      <c r="N3677">
        <v>1.5</v>
      </c>
      <c r="O3677">
        <v>1</v>
      </c>
      <c r="P3677">
        <v>1.5</v>
      </c>
      <c r="Q3677">
        <v>1.5</v>
      </c>
      <c r="R3677" s="1">
        <v>44724</v>
      </c>
      <c r="S3677" t="str">
        <f t="shared" si="285"/>
        <v>Takis - Hot Chilli Pepper &amp; Lime</v>
      </c>
      <c r="T3677" t="str">
        <f t="shared" si="286"/>
        <v>Food</v>
      </c>
      <c r="U3677" t="str">
        <f>IF(T3677="Cell is Blank - Dis-regard",_xlfn.XLOOKUP(S3677,'Categroy Lookup'!A:A,'Categroy Lookup'!B:B,"Cell is Blank - Dis-regard"),T3677)</f>
        <v>Food</v>
      </c>
      <c r="V3677" t="b">
        <f t="shared" si="288"/>
        <v>1</v>
      </c>
      <c r="W3677">
        <f t="shared" si="287"/>
        <v>1.5</v>
      </c>
      <c r="X3677" s="8">
        <f t="shared" si="289"/>
        <v>1</v>
      </c>
      <c r="Y3677" t="s">
        <v>469</v>
      </c>
      <c r="Z3677" t="s">
        <v>470</v>
      </c>
      <c r="AB3677" t="s">
        <v>679</v>
      </c>
      <c r="AC3677" t="s">
        <v>845</v>
      </c>
      <c r="AD3677">
        <v>2022</v>
      </c>
    </row>
    <row r="3678" spans="1:30" x14ac:dyDescent="0.25">
      <c r="A3678" t="s">
        <v>18</v>
      </c>
      <c r="B3678" t="s">
        <v>28</v>
      </c>
      <c r="C3678" t="s">
        <v>20</v>
      </c>
      <c r="D3678" t="s">
        <v>29</v>
      </c>
      <c r="E3678" t="s">
        <v>72</v>
      </c>
      <c r="F3678" t="s">
        <v>55</v>
      </c>
      <c r="G3678">
        <v>15240983401</v>
      </c>
      <c r="H3678" t="s">
        <v>349</v>
      </c>
      <c r="I3678" t="s">
        <v>33</v>
      </c>
      <c r="J3678">
        <v>144</v>
      </c>
      <c r="K3678">
        <v>1.5</v>
      </c>
      <c r="L3678">
        <v>1</v>
      </c>
      <c r="M3678">
        <v>144</v>
      </c>
      <c r="N3678">
        <v>1.5</v>
      </c>
      <c r="O3678">
        <v>1</v>
      </c>
      <c r="P3678">
        <v>1.5</v>
      </c>
      <c r="Q3678">
        <v>1.5</v>
      </c>
      <c r="R3678" s="1">
        <v>44724</v>
      </c>
      <c r="S3678" t="str">
        <f t="shared" si="285"/>
        <v>Poland Springs Water</v>
      </c>
      <c r="T3678" t="str">
        <f t="shared" si="286"/>
        <v>Water</v>
      </c>
      <c r="U3678" t="str">
        <f>IF(T3678="Cell is Blank - Dis-regard",_xlfn.XLOOKUP(S3678,'Categroy Lookup'!A:A,'Categroy Lookup'!B:B,"Cell is Blank - Dis-regard"),T3678)</f>
        <v>Water</v>
      </c>
      <c r="V3678" t="b">
        <f t="shared" si="288"/>
        <v>1</v>
      </c>
      <c r="W3678">
        <f t="shared" si="287"/>
        <v>1.5</v>
      </c>
      <c r="X3678" s="8">
        <f t="shared" si="289"/>
        <v>1</v>
      </c>
      <c r="Y3678" t="s">
        <v>72</v>
      </c>
      <c r="AB3678" t="s">
        <v>679</v>
      </c>
      <c r="AC3678" t="s">
        <v>845</v>
      </c>
      <c r="AD3678">
        <v>2022</v>
      </c>
    </row>
    <row r="3679" spans="1:30" x14ac:dyDescent="0.25">
      <c r="A3679" t="s">
        <v>18</v>
      </c>
      <c r="B3679" t="s">
        <v>197</v>
      </c>
      <c r="C3679" t="s">
        <v>198</v>
      </c>
      <c r="D3679" t="s">
        <v>199</v>
      </c>
      <c r="E3679" t="s">
        <v>98</v>
      </c>
      <c r="F3679" t="s">
        <v>27</v>
      </c>
      <c r="G3679">
        <v>15240990555</v>
      </c>
      <c r="H3679" t="s">
        <v>349</v>
      </c>
      <c r="I3679" t="s">
        <v>33</v>
      </c>
      <c r="J3679">
        <v>124</v>
      </c>
      <c r="K3679">
        <v>1.25</v>
      </c>
      <c r="L3679">
        <v>1</v>
      </c>
      <c r="M3679">
        <v>124</v>
      </c>
      <c r="N3679">
        <v>1.25</v>
      </c>
      <c r="O3679">
        <v>1</v>
      </c>
      <c r="P3679">
        <v>1.25</v>
      </c>
      <c r="Q3679">
        <v>1.25</v>
      </c>
      <c r="R3679" s="1">
        <v>44724</v>
      </c>
      <c r="S3679" t="str">
        <f t="shared" si="285"/>
        <v>CheezIt - Original</v>
      </c>
      <c r="T3679" t="str">
        <f t="shared" si="286"/>
        <v>Food</v>
      </c>
      <c r="U3679" t="str">
        <f>IF(T3679="Cell is Blank - Dis-regard",_xlfn.XLOOKUP(S3679,'Categroy Lookup'!A:A,'Categroy Lookup'!B:B,"Cell is Blank - Dis-regard"),T3679)</f>
        <v>Food</v>
      </c>
      <c r="V3679" t="b">
        <f t="shared" si="288"/>
        <v>1</v>
      </c>
      <c r="W3679">
        <f t="shared" si="287"/>
        <v>1.25</v>
      </c>
      <c r="X3679" s="8">
        <f t="shared" si="289"/>
        <v>0.83333333333333337</v>
      </c>
      <c r="Y3679" t="s">
        <v>528</v>
      </c>
      <c r="Z3679" t="s">
        <v>512</v>
      </c>
      <c r="AB3679" t="s">
        <v>679</v>
      </c>
      <c r="AC3679" t="s">
        <v>845</v>
      </c>
      <c r="AD3679">
        <v>2022</v>
      </c>
    </row>
    <row r="3680" spans="1:30" x14ac:dyDescent="0.25">
      <c r="A3680" t="s">
        <v>18</v>
      </c>
      <c r="B3680" t="s">
        <v>19</v>
      </c>
      <c r="C3680" t="s">
        <v>20</v>
      </c>
      <c r="D3680" t="s">
        <v>21</v>
      </c>
      <c r="E3680" t="s">
        <v>26</v>
      </c>
      <c r="F3680" t="s">
        <v>27</v>
      </c>
      <c r="G3680">
        <v>15240991862</v>
      </c>
      <c r="H3680" t="s">
        <v>349</v>
      </c>
      <c r="I3680" t="s">
        <v>33</v>
      </c>
      <c r="J3680">
        <v>124</v>
      </c>
      <c r="K3680">
        <v>1.5</v>
      </c>
      <c r="L3680">
        <v>1</v>
      </c>
      <c r="M3680">
        <v>124</v>
      </c>
      <c r="N3680">
        <v>1.5</v>
      </c>
      <c r="O3680">
        <v>1</v>
      </c>
      <c r="P3680">
        <v>1.5</v>
      </c>
      <c r="Q3680">
        <v>1.5</v>
      </c>
      <c r="R3680" s="1">
        <v>44725</v>
      </c>
      <c r="S3680" t="str">
        <f t="shared" si="285"/>
        <v>Takis - Hot Chilli Pepper &amp; Lime</v>
      </c>
      <c r="T3680" t="str">
        <f t="shared" si="286"/>
        <v>Food</v>
      </c>
      <c r="U3680" t="str">
        <f>IF(T3680="Cell is Blank - Dis-regard",_xlfn.XLOOKUP(S3680,'Categroy Lookup'!A:A,'Categroy Lookup'!B:B,"Cell is Blank - Dis-regard"),T3680)</f>
        <v>Food</v>
      </c>
      <c r="V3680" t="b">
        <f t="shared" si="288"/>
        <v>1</v>
      </c>
      <c r="W3680">
        <f t="shared" si="287"/>
        <v>1.5</v>
      </c>
      <c r="X3680" s="8">
        <f t="shared" si="289"/>
        <v>1</v>
      </c>
      <c r="Y3680" t="s">
        <v>469</v>
      </c>
      <c r="Z3680" t="s">
        <v>470</v>
      </c>
      <c r="AB3680" t="s">
        <v>679</v>
      </c>
      <c r="AC3680" t="s">
        <v>845</v>
      </c>
      <c r="AD3680">
        <v>2022</v>
      </c>
    </row>
    <row r="3681" spans="1:30" x14ac:dyDescent="0.25">
      <c r="A3681" t="s">
        <v>18</v>
      </c>
      <c r="B3681" t="s">
        <v>19</v>
      </c>
      <c r="C3681" t="s">
        <v>20</v>
      </c>
      <c r="D3681" t="s">
        <v>21</v>
      </c>
      <c r="E3681" t="s">
        <v>26</v>
      </c>
      <c r="F3681" t="s">
        <v>27</v>
      </c>
      <c r="G3681">
        <v>15241003837</v>
      </c>
      <c r="H3681" t="s">
        <v>349</v>
      </c>
      <c r="I3681" t="s">
        <v>33</v>
      </c>
      <c r="J3681">
        <v>124</v>
      </c>
      <c r="K3681">
        <v>1.5</v>
      </c>
      <c r="L3681">
        <v>1</v>
      </c>
      <c r="M3681">
        <v>124</v>
      </c>
      <c r="N3681">
        <v>1.5</v>
      </c>
      <c r="O3681">
        <v>1</v>
      </c>
      <c r="P3681">
        <v>1.5</v>
      </c>
      <c r="Q3681">
        <v>1.5</v>
      </c>
      <c r="R3681" s="1">
        <v>44725</v>
      </c>
      <c r="S3681" t="str">
        <f t="shared" si="285"/>
        <v>Takis - Hot Chilli Pepper &amp; Lime</v>
      </c>
      <c r="T3681" t="str">
        <f t="shared" si="286"/>
        <v>Food</v>
      </c>
      <c r="U3681" t="str">
        <f>IF(T3681="Cell is Blank - Dis-regard",_xlfn.XLOOKUP(S3681,'Categroy Lookup'!A:A,'Categroy Lookup'!B:B,"Cell is Blank - Dis-regard"),T3681)</f>
        <v>Food</v>
      </c>
      <c r="V3681" t="b">
        <f t="shared" si="288"/>
        <v>1</v>
      </c>
      <c r="W3681">
        <f t="shared" si="287"/>
        <v>1.5</v>
      </c>
      <c r="X3681" s="8">
        <f t="shared" si="289"/>
        <v>1</v>
      </c>
      <c r="Y3681" t="s">
        <v>469</v>
      </c>
      <c r="Z3681" t="s">
        <v>470</v>
      </c>
      <c r="AB3681" t="s">
        <v>679</v>
      </c>
      <c r="AC3681" t="s">
        <v>845</v>
      </c>
      <c r="AD3681">
        <v>2022</v>
      </c>
    </row>
    <row r="3682" spans="1:30" x14ac:dyDescent="0.25">
      <c r="A3682" t="s">
        <v>18</v>
      </c>
      <c r="B3682" t="s">
        <v>197</v>
      </c>
      <c r="C3682" t="s">
        <v>198</v>
      </c>
      <c r="D3682" t="s">
        <v>199</v>
      </c>
      <c r="E3682" t="s">
        <v>256</v>
      </c>
      <c r="F3682" t="s">
        <v>27</v>
      </c>
      <c r="G3682">
        <v>15241012294</v>
      </c>
      <c r="H3682" t="s">
        <v>349</v>
      </c>
      <c r="I3682" t="s">
        <v>25</v>
      </c>
      <c r="J3682">
        <v>111</v>
      </c>
      <c r="K3682">
        <v>1.5</v>
      </c>
      <c r="L3682">
        <v>1</v>
      </c>
      <c r="M3682">
        <v>111</v>
      </c>
      <c r="N3682">
        <v>1.5</v>
      </c>
      <c r="O3682">
        <v>1</v>
      </c>
      <c r="P3682">
        <v>1.5</v>
      </c>
      <c r="Q3682">
        <v>1.5</v>
      </c>
      <c r="R3682" s="1">
        <v>44724</v>
      </c>
      <c r="S3682" t="str">
        <f t="shared" si="285"/>
        <v>Pop Corners - Sea Salt</v>
      </c>
      <c r="T3682" t="str">
        <f t="shared" si="286"/>
        <v>Food</v>
      </c>
      <c r="U3682" t="str">
        <f>IF(T3682="Cell is Blank - Dis-regard",_xlfn.XLOOKUP(S3682,'Categroy Lookup'!A:A,'Categroy Lookup'!B:B,"Cell is Blank - Dis-regard"),T3682)</f>
        <v>Food</v>
      </c>
      <c r="V3682" t="b">
        <f t="shared" si="288"/>
        <v>1</v>
      </c>
      <c r="W3682">
        <f t="shared" si="287"/>
        <v>1.5</v>
      </c>
      <c r="X3682" s="8">
        <f t="shared" si="289"/>
        <v>1</v>
      </c>
      <c r="Y3682" t="s">
        <v>606</v>
      </c>
      <c r="Z3682" t="s">
        <v>516</v>
      </c>
      <c r="AB3682" t="s">
        <v>679</v>
      </c>
      <c r="AC3682" t="s">
        <v>845</v>
      </c>
      <c r="AD3682">
        <v>2022</v>
      </c>
    </row>
    <row r="3683" spans="1:30" x14ac:dyDescent="0.25">
      <c r="A3683" t="s">
        <v>18</v>
      </c>
      <c r="B3683" t="s">
        <v>197</v>
      </c>
      <c r="C3683" t="s">
        <v>198</v>
      </c>
      <c r="D3683" t="s">
        <v>199</v>
      </c>
      <c r="E3683" t="s">
        <v>290</v>
      </c>
      <c r="F3683" t="s">
        <v>27</v>
      </c>
      <c r="G3683">
        <v>15241026531</v>
      </c>
      <c r="H3683" t="s">
        <v>349</v>
      </c>
      <c r="I3683" t="s">
        <v>33</v>
      </c>
      <c r="J3683">
        <v>158</v>
      </c>
      <c r="K3683">
        <v>2</v>
      </c>
      <c r="L3683">
        <v>1</v>
      </c>
      <c r="M3683">
        <v>158</v>
      </c>
      <c r="N3683">
        <v>2</v>
      </c>
      <c r="O3683">
        <v>1</v>
      </c>
      <c r="P3683">
        <v>2</v>
      </c>
      <c r="Q3683">
        <v>2</v>
      </c>
      <c r="R3683" s="1">
        <v>44724</v>
      </c>
      <c r="S3683" t="str">
        <f t="shared" si="285"/>
        <v>Lenny &amp; Larrys - Chocolate Chip</v>
      </c>
      <c r="T3683" t="str">
        <f t="shared" si="286"/>
        <v>Food</v>
      </c>
      <c r="U3683" t="str">
        <f>IF(T3683="Cell is Blank - Dis-regard",_xlfn.XLOOKUP(S3683,'Categroy Lookup'!A:A,'Categroy Lookup'!B:B,"Cell is Blank - Dis-regard"),T3683)</f>
        <v>Food</v>
      </c>
      <c r="V3683" t="b">
        <f t="shared" si="288"/>
        <v>1</v>
      </c>
      <c r="W3683">
        <f t="shared" si="287"/>
        <v>2</v>
      </c>
      <c r="X3683" s="8">
        <f t="shared" si="289"/>
        <v>1.3333333333333333</v>
      </c>
      <c r="Y3683" t="s">
        <v>582</v>
      </c>
      <c r="Z3683" t="s">
        <v>591</v>
      </c>
      <c r="AB3683" t="s">
        <v>679</v>
      </c>
      <c r="AC3683" t="s">
        <v>845</v>
      </c>
      <c r="AD3683">
        <v>2022</v>
      </c>
    </row>
    <row r="3684" spans="1:30" x14ac:dyDescent="0.25">
      <c r="A3684" t="s">
        <v>18</v>
      </c>
      <c r="B3684" t="s">
        <v>197</v>
      </c>
      <c r="C3684" t="s">
        <v>198</v>
      </c>
      <c r="D3684" t="s">
        <v>199</v>
      </c>
      <c r="E3684" t="s">
        <v>137</v>
      </c>
      <c r="F3684" t="s">
        <v>27</v>
      </c>
      <c r="G3684">
        <v>15241035870</v>
      </c>
      <c r="H3684" t="s">
        <v>349</v>
      </c>
      <c r="I3684" t="s">
        <v>25</v>
      </c>
      <c r="J3684">
        <v>138</v>
      </c>
      <c r="K3684">
        <v>2</v>
      </c>
      <c r="L3684">
        <v>1</v>
      </c>
      <c r="M3684">
        <v>138</v>
      </c>
      <c r="N3684">
        <v>2</v>
      </c>
      <c r="O3684">
        <v>1</v>
      </c>
      <c r="P3684">
        <v>2</v>
      </c>
      <c r="Q3684">
        <v>2</v>
      </c>
      <c r="R3684" s="1">
        <v>44724</v>
      </c>
      <c r="S3684" t="str">
        <f t="shared" si="285"/>
        <v>Oreo Single Server 6 ct</v>
      </c>
      <c r="T3684" t="str">
        <f t="shared" si="286"/>
        <v>Food</v>
      </c>
      <c r="U3684" t="str">
        <f>IF(T3684="Cell is Blank - Dis-regard",_xlfn.XLOOKUP(S3684,'Categroy Lookup'!A:A,'Categroy Lookup'!B:B,"Cell is Blank - Dis-regard"),T3684)</f>
        <v>Food</v>
      </c>
      <c r="V3684" t="b">
        <f t="shared" si="288"/>
        <v>1</v>
      </c>
      <c r="W3684">
        <f t="shared" si="287"/>
        <v>2</v>
      </c>
      <c r="X3684" s="8">
        <f t="shared" si="289"/>
        <v>1.3333333333333333</v>
      </c>
      <c r="Y3684" t="s">
        <v>137</v>
      </c>
      <c r="AB3684" t="s">
        <v>679</v>
      </c>
      <c r="AC3684" t="s">
        <v>845</v>
      </c>
      <c r="AD3684">
        <v>2022</v>
      </c>
    </row>
    <row r="3685" spans="1:30" x14ac:dyDescent="0.25">
      <c r="A3685" t="s">
        <v>18</v>
      </c>
      <c r="B3685" t="s">
        <v>19</v>
      </c>
      <c r="C3685" t="s">
        <v>20</v>
      </c>
      <c r="D3685" t="s">
        <v>21</v>
      </c>
      <c r="E3685" t="s">
        <v>26</v>
      </c>
      <c r="F3685" t="s">
        <v>27</v>
      </c>
      <c r="G3685">
        <v>15241057650</v>
      </c>
      <c r="H3685" t="s">
        <v>349</v>
      </c>
      <c r="I3685" t="s">
        <v>25</v>
      </c>
      <c r="J3685">
        <v>124</v>
      </c>
      <c r="K3685">
        <v>1.5</v>
      </c>
      <c r="L3685">
        <v>1</v>
      </c>
      <c r="M3685">
        <v>124</v>
      </c>
      <c r="N3685">
        <v>1.5</v>
      </c>
      <c r="O3685">
        <v>1</v>
      </c>
      <c r="P3685">
        <v>1.5</v>
      </c>
      <c r="Q3685">
        <v>1.5</v>
      </c>
      <c r="R3685" s="1">
        <v>44725</v>
      </c>
      <c r="S3685" t="str">
        <f t="shared" si="285"/>
        <v>Takis - Hot Chilli Pepper &amp; Lime</v>
      </c>
      <c r="T3685" t="str">
        <f t="shared" si="286"/>
        <v>Food</v>
      </c>
      <c r="U3685" t="str">
        <f>IF(T3685="Cell is Blank - Dis-regard",_xlfn.XLOOKUP(S3685,'Categroy Lookup'!A:A,'Categroy Lookup'!B:B,"Cell is Blank - Dis-regard"),T3685)</f>
        <v>Food</v>
      </c>
      <c r="V3685" t="b">
        <f t="shared" si="288"/>
        <v>1</v>
      </c>
      <c r="W3685">
        <f t="shared" si="287"/>
        <v>1.5</v>
      </c>
      <c r="X3685" s="8">
        <f t="shared" si="289"/>
        <v>1</v>
      </c>
      <c r="Y3685" t="s">
        <v>469</v>
      </c>
      <c r="Z3685" t="s">
        <v>470</v>
      </c>
      <c r="AB3685" t="s">
        <v>679</v>
      </c>
      <c r="AC3685" t="s">
        <v>845</v>
      </c>
      <c r="AD3685">
        <v>2022</v>
      </c>
    </row>
    <row r="3686" spans="1:30" x14ac:dyDescent="0.25">
      <c r="A3686" t="s">
        <v>18</v>
      </c>
      <c r="B3686" t="s">
        <v>197</v>
      </c>
      <c r="C3686" t="s">
        <v>198</v>
      </c>
      <c r="D3686" t="s">
        <v>199</v>
      </c>
      <c r="E3686" t="s">
        <v>290</v>
      </c>
      <c r="F3686" t="s">
        <v>27</v>
      </c>
      <c r="G3686">
        <v>15241087870</v>
      </c>
      <c r="H3686" t="s">
        <v>349</v>
      </c>
      <c r="I3686" t="s">
        <v>25</v>
      </c>
      <c r="J3686">
        <v>158</v>
      </c>
      <c r="K3686">
        <v>2</v>
      </c>
      <c r="L3686">
        <v>1</v>
      </c>
      <c r="M3686">
        <v>158</v>
      </c>
      <c r="N3686">
        <v>2</v>
      </c>
      <c r="O3686">
        <v>1</v>
      </c>
      <c r="P3686">
        <v>2</v>
      </c>
      <c r="Q3686">
        <v>2</v>
      </c>
      <c r="R3686" s="1">
        <v>44724</v>
      </c>
      <c r="S3686" t="str">
        <f t="shared" si="285"/>
        <v>Lenny &amp; Larrys - Chocolate Chip</v>
      </c>
      <c r="T3686" t="str">
        <f t="shared" si="286"/>
        <v>Food</v>
      </c>
      <c r="U3686" t="str">
        <f>IF(T3686="Cell is Blank - Dis-regard",_xlfn.XLOOKUP(S3686,'Categroy Lookup'!A:A,'Categroy Lookup'!B:B,"Cell is Blank - Dis-regard"),T3686)</f>
        <v>Food</v>
      </c>
      <c r="V3686" t="b">
        <f t="shared" si="288"/>
        <v>1</v>
      </c>
      <c r="W3686">
        <f t="shared" si="287"/>
        <v>2</v>
      </c>
      <c r="X3686" s="8">
        <f t="shared" si="289"/>
        <v>1.3333333333333333</v>
      </c>
      <c r="Y3686" t="s">
        <v>582</v>
      </c>
      <c r="Z3686" t="s">
        <v>591</v>
      </c>
      <c r="AB3686" t="s">
        <v>679</v>
      </c>
      <c r="AC3686" t="s">
        <v>845</v>
      </c>
      <c r="AD3686">
        <v>2022</v>
      </c>
    </row>
    <row r="3687" spans="1:30" x14ac:dyDescent="0.25">
      <c r="A3687" t="s">
        <v>18</v>
      </c>
      <c r="B3687" t="s">
        <v>19</v>
      </c>
      <c r="C3687" t="s">
        <v>20</v>
      </c>
      <c r="D3687" t="s">
        <v>21</v>
      </c>
      <c r="E3687" t="s">
        <v>26</v>
      </c>
      <c r="F3687" t="s">
        <v>27</v>
      </c>
      <c r="G3687">
        <v>15241115360</v>
      </c>
      <c r="H3687" t="s">
        <v>349</v>
      </c>
      <c r="I3687" t="s">
        <v>25</v>
      </c>
      <c r="J3687">
        <v>124</v>
      </c>
      <c r="K3687">
        <v>1.5</v>
      </c>
      <c r="L3687">
        <v>1</v>
      </c>
      <c r="M3687">
        <v>124</v>
      </c>
      <c r="N3687">
        <v>1.5</v>
      </c>
      <c r="O3687">
        <v>1</v>
      </c>
      <c r="P3687">
        <v>1.5</v>
      </c>
      <c r="Q3687">
        <v>1.5</v>
      </c>
      <c r="R3687" s="1">
        <v>44725</v>
      </c>
      <c r="S3687" t="str">
        <f t="shared" si="285"/>
        <v>Takis - Hot Chilli Pepper &amp; Lime</v>
      </c>
      <c r="T3687" t="str">
        <f t="shared" si="286"/>
        <v>Food</v>
      </c>
      <c r="U3687" t="str">
        <f>IF(T3687="Cell is Blank - Dis-regard",_xlfn.XLOOKUP(S3687,'Categroy Lookup'!A:A,'Categroy Lookup'!B:B,"Cell is Blank - Dis-regard"),T3687)</f>
        <v>Food</v>
      </c>
      <c r="V3687" t="b">
        <f t="shared" si="288"/>
        <v>1</v>
      </c>
      <c r="W3687">
        <f t="shared" si="287"/>
        <v>1.5</v>
      </c>
      <c r="X3687" s="8">
        <f t="shared" si="289"/>
        <v>1</v>
      </c>
      <c r="Y3687" t="s">
        <v>469</v>
      </c>
      <c r="Z3687" t="s">
        <v>470</v>
      </c>
      <c r="AB3687" t="s">
        <v>679</v>
      </c>
      <c r="AC3687" t="s">
        <v>845</v>
      </c>
      <c r="AD3687">
        <v>2022</v>
      </c>
    </row>
    <row r="3688" spans="1:30" x14ac:dyDescent="0.25">
      <c r="A3688" t="s">
        <v>18</v>
      </c>
      <c r="B3688" t="s">
        <v>28</v>
      </c>
      <c r="C3688" t="s">
        <v>20</v>
      </c>
      <c r="D3688" t="s">
        <v>29</v>
      </c>
      <c r="E3688" t="s">
        <v>49</v>
      </c>
      <c r="F3688" t="s">
        <v>27</v>
      </c>
      <c r="G3688">
        <v>15241133040</v>
      </c>
      <c r="H3688" t="s">
        <v>349</v>
      </c>
      <c r="I3688" t="s">
        <v>33</v>
      </c>
      <c r="J3688">
        <v>131</v>
      </c>
      <c r="K3688">
        <v>2</v>
      </c>
      <c r="L3688">
        <v>1</v>
      </c>
      <c r="M3688">
        <v>131</v>
      </c>
      <c r="N3688">
        <v>2</v>
      </c>
      <c r="O3688">
        <v>1</v>
      </c>
      <c r="P3688">
        <v>2</v>
      </c>
      <c r="Q3688">
        <v>2</v>
      </c>
      <c r="R3688" s="1">
        <v>44724</v>
      </c>
      <c r="S3688" t="str">
        <f t="shared" si="285"/>
        <v>Wonderful Pistachios - Variety</v>
      </c>
      <c r="T3688" t="str">
        <f t="shared" si="286"/>
        <v>Food</v>
      </c>
      <c r="U3688" t="str">
        <f>IF(T3688="Cell is Blank - Dis-regard",_xlfn.XLOOKUP(S3688,'Categroy Lookup'!A:A,'Categroy Lookup'!B:B,"Cell is Blank - Dis-regard"),T3688)</f>
        <v>Food</v>
      </c>
      <c r="V3688" t="b">
        <f t="shared" si="288"/>
        <v>1</v>
      </c>
      <c r="W3688">
        <f t="shared" si="287"/>
        <v>2</v>
      </c>
      <c r="X3688" s="8">
        <f t="shared" si="289"/>
        <v>1.3333333333333333</v>
      </c>
      <c r="Y3688" t="s">
        <v>484</v>
      </c>
      <c r="Z3688" t="s">
        <v>485</v>
      </c>
      <c r="AB3688" t="s">
        <v>679</v>
      </c>
      <c r="AC3688" t="s">
        <v>845</v>
      </c>
      <c r="AD3688">
        <v>2022</v>
      </c>
    </row>
    <row r="3689" spans="1:30" x14ac:dyDescent="0.25">
      <c r="A3689" t="s">
        <v>18</v>
      </c>
      <c r="B3689" t="s">
        <v>28</v>
      </c>
      <c r="C3689" t="s">
        <v>20</v>
      </c>
      <c r="D3689" t="s">
        <v>29</v>
      </c>
      <c r="E3689" t="s">
        <v>58</v>
      </c>
      <c r="F3689" t="s">
        <v>27</v>
      </c>
      <c r="G3689">
        <v>15241134578</v>
      </c>
      <c r="H3689" t="s">
        <v>349</v>
      </c>
      <c r="I3689" t="s">
        <v>33</v>
      </c>
      <c r="J3689">
        <v>121</v>
      </c>
      <c r="K3689">
        <v>1.5</v>
      </c>
      <c r="L3689">
        <v>1</v>
      </c>
      <c r="M3689">
        <v>121</v>
      </c>
      <c r="N3689">
        <v>1.5</v>
      </c>
      <c r="O3689">
        <v>1</v>
      </c>
      <c r="P3689">
        <v>1.5</v>
      </c>
      <c r="Q3689">
        <v>1.5</v>
      </c>
      <c r="R3689" s="1">
        <v>44724</v>
      </c>
      <c r="S3689" t="str">
        <f t="shared" si="285"/>
        <v>Oreo Mini</v>
      </c>
      <c r="T3689" t="str">
        <f t="shared" si="286"/>
        <v>Food</v>
      </c>
      <c r="U3689" t="str">
        <f>IF(T3689="Cell is Blank - Dis-regard",_xlfn.XLOOKUP(S3689,'Categroy Lookup'!A:A,'Categroy Lookup'!B:B,"Cell is Blank - Dis-regard"),T3689)</f>
        <v>Food</v>
      </c>
      <c r="V3689" t="b">
        <f t="shared" si="288"/>
        <v>1</v>
      </c>
      <c r="W3689">
        <f t="shared" si="287"/>
        <v>1.5</v>
      </c>
      <c r="X3689" s="8">
        <f t="shared" si="289"/>
        <v>1</v>
      </c>
      <c r="Y3689" t="s">
        <v>58</v>
      </c>
      <c r="AB3689" t="s">
        <v>679</v>
      </c>
      <c r="AC3689" t="s">
        <v>845</v>
      </c>
      <c r="AD3689">
        <v>2022</v>
      </c>
    </row>
    <row r="3690" spans="1:30" x14ac:dyDescent="0.25">
      <c r="A3690" t="s">
        <v>18</v>
      </c>
      <c r="B3690" t="s">
        <v>28</v>
      </c>
      <c r="C3690" t="s">
        <v>20</v>
      </c>
      <c r="D3690" t="s">
        <v>29</v>
      </c>
      <c r="E3690" t="s">
        <v>49</v>
      </c>
      <c r="F3690" t="s">
        <v>27</v>
      </c>
      <c r="G3690">
        <v>15241136192</v>
      </c>
      <c r="H3690" t="s">
        <v>349</v>
      </c>
      <c r="I3690" t="s">
        <v>33</v>
      </c>
      <c r="J3690">
        <v>131</v>
      </c>
      <c r="K3690">
        <v>2</v>
      </c>
      <c r="L3690">
        <v>1</v>
      </c>
      <c r="M3690">
        <v>131</v>
      </c>
      <c r="N3690">
        <v>2</v>
      </c>
      <c r="O3690">
        <v>1</v>
      </c>
      <c r="P3690">
        <v>2</v>
      </c>
      <c r="Q3690">
        <v>2</v>
      </c>
      <c r="R3690" s="1">
        <v>44724</v>
      </c>
      <c r="S3690" t="str">
        <f t="shared" si="285"/>
        <v>Wonderful Pistachios - Variety</v>
      </c>
      <c r="T3690" t="str">
        <f t="shared" si="286"/>
        <v>Food</v>
      </c>
      <c r="U3690" t="str">
        <f>IF(T3690="Cell is Blank - Dis-regard",_xlfn.XLOOKUP(S3690,'Categroy Lookup'!A:A,'Categroy Lookup'!B:B,"Cell is Blank - Dis-regard"),T3690)</f>
        <v>Food</v>
      </c>
      <c r="V3690" t="b">
        <f t="shared" si="288"/>
        <v>1</v>
      </c>
      <c r="W3690">
        <f t="shared" si="287"/>
        <v>2</v>
      </c>
      <c r="X3690" s="8">
        <f t="shared" si="289"/>
        <v>1.3333333333333333</v>
      </c>
      <c r="Y3690" t="s">
        <v>484</v>
      </c>
      <c r="Z3690" t="s">
        <v>485</v>
      </c>
      <c r="AB3690" t="s">
        <v>679</v>
      </c>
      <c r="AC3690" t="s">
        <v>845</v>
      </c>
      <c r="AD3690">
        <v>2022</v>
      </c>
    </row>
    <row r="3691" spans="1:30" x14ac:dyDescent="0.25">
      <c r="A3691" t="s">
        <v>18</v>
      </c>
      <c r="B3691" t="s">
        <v>28</v>
      </c>
      <c r="C3691" t="s">
        <v>20</v>
      </c>
      <c r="D3691" t="s">
        <v>29</v>
      </c>
      <c r="E3691" t="s">
        <v>49</v>
      </c>
      <c r="F3691" t="s">
        <v>27</v>
      </c>
      <c r="G3691">
        <v>15241138781</v>
      </c>
      <c r="H3691" t="s">
        <v>349</v>
      </c>
      <c r="I3691" t="s">
        <v>33</v>
      </c>
      <c r="J3691">
        <v>131</v>
      </c>
      <c r="K3691">
        <v>2</v>
      </c>
      <c r="L3691">
        <v>1</v>
      </c>
      <c r="M3691">
        <v>131</v>
      </c>
      <c r="N3691">
        <v>2</v>
      </c>
      <c r="O3691">
        <v>1</v>
      </c>
      <c r="P3691">
        <v>2</v>
      </c>
      <c r="Q3691">
        <v>2</v>
      </c>
      <c r="R3691" s="1">
        <v>44724</v>
      </c>
      <c r="S3691" t="str">
        <f t="shared" si="285"/>
        <v>Wonderful Pistachios - Variety</v>
      </c>
      <c r="T3691" t="str">
        <f t="shared" si="286"/>
        <v>Food</v>
      </c>
      <c r="U3691" t="str">
        <f>IF(T3691="Cell is Blank - Dis-regard",_xlfn.XLOOKUP(S3691,'Categroy Lookup'!A:A,'Categroy Lookup'!B:B,"Cell is Blank - Dis-regard"),T3691)</f>
        <v>Food</v>
      </c>
      <c r="V3691" t="b">
        <f t="shared" si="288"/>
        <v>1</v>
      </c>
      <c r="W3691">
        <f t="shared" si="287"/>
        <v>2</v>
      </c>
      <c r="X3691" s="8">
        <f t="shared" si="289"/>
        <v>1.3333333333333333</v>
      </c>
      <c r="Y3691" t="s">
        <v>484</v>
      </c>
      <c r="Z3691" t="s">
        <v>485</v>
      </c>
      <c r="AB3691" t="s">
        <v>679</v>
      </c>
      <c r="AC3691" t="s">
        <v>845</v>
      </c>
      <c r="AD3691">
        <v>2022</v>
      </c>
    </row>
    <row r="3692" spans="1:30" x14ac:dyDescent="0.25">
      <c r="A3692" t="s">
        <v>18</v>
      </c>
      <c r="B3692" t="s">
        <v>19</v>
      </c>
      <c r="C3692" t="s">
        <v>20</v>
      </c>
      <c r="D3692" t="s">
        <v>21</v>
      </c>
      <c r="E3692" t="s">
        <v>54</v>
      </c>
      <c r="F3692" t="s">
        <v>55</v>
      </c>
      <c r="G3692">
        <v>15241147255</v>
      </c>
      <c r="H3692" t="s">
        <v>349</v>
      </c>
      <c r="I3692" t="s">
        <v>25</v>
      </c>
      <c r="J3692">
        <v>147</v>
      </c>
      <c r="K3692">
        <v>2.75</v>
      </c>
      <c r="L3692">
        <v>1</v>
      </c>
      <c r="M3692">
        <v>147</v>
      </c>
      <c r="N3692">
        <v>2.75</v>
      </c>
      <c r="O3692">
        <v>1</v>
      </c>
      <c r="P3692">
        <v>2.75</v>
      </c>
      <c r="Q3692">
        <v>2.75</v>
      </c>
      <c r="R3692" s="1">
        <v>44725</v>
      </c>
      <c r="S3692" t="str">
        <f t="shared" si="285"/>
        <v>Vitamin Water - XXX Acai BB Pomegranate</v>
      </c>
      <c r="T3692" t="str">
        <f t="shared" si="286"/>
        <v>Water</v>
      </c>
      <c r="U3692" t="str">
        <f>IF(T3692="Cell is Blank - Dis-regard",_xlfn.XLOOKUP(S3692,'Categroy Lookup'!A:A,'Categroy Lookup'!B:B,"Cell is Blank - Dis-regard"),T3692)</f>
        <v>Water</v>
      </c>
      <c r="V3692" t="b">
        <f t="shared" si="288"/>
        <v>1</v>
      </c>
      <c r="W3692">
        <f t="shared" si="287"/>
        <v>2.75</v>
      </c>
      <c r="X3692" s="8">
        <f t="shared" si="289"/>
        <v>1.8333333333333333</v>
      </c>
      <c r="Y3692" t="s">
        <v>489</v>
      </c>
      <c r="Z3692" t="s">
        <v>490</v>
      </c>
      <c r="AB3692" t="s">
        <v>679</v>
      </c>
      <c r="AC3692" t="s">
        <v>845</v>
      </c>
      <c r="AD3692">
        <v>2022</v>
      </c>
    </row>
    <row r="3693" spans="1:30" x14ac:dyDescent="0.25">
      <c r="A3693" t="s">
        <v>18</v>
      </c>
      <c r="B3693" t="s">
        <v>28</v>
      </c>
      <c r="C3693" t="s">
        <v>20</v>
      </c>
      <c r="D3693" t="s">
        <v>29</v>
      </c>
      <c r="E3693" t="s">
        <v>72</v>
      </c>
      <c r="F3693" t="s">
        <v>55</v>
      </c>
      <c r="G3693">
        <v>15241464192</v>
      </c>
      <c r="H3693" t="s">
        <v>349</v>
      </c>
      <c r="I3693" t="s">
        <v>33</v>
      </c>
      <c r="J3693">
        <v>144</v>
      </c>
      <c r="K3693">
        <v>1.5</v>
      </c>
      <c r="L3693">
        <v>1</v>
      </c>
      <c r="M3693">
        <v>144</v>
      </c>
      <c r="N3693">
        <v>1.5</v>
      </c>
      <c r="O3693">
        <v>1</v>
      </c>
      <c r="P3693">
        <v>1.5</v>
      </c>
      <c r="Q3693">
        <v>1.5</v>
      </c>
      <c r="R3693" s="1">
        <v>44724</v>
      </c>
      <c r="S3693" t="str">
        <f t="shared" si="285"/>
        <v>Poland Springs Water</v>
      </c>
      <c r="T3693" t="str">
        <f t="shared" si="286"/>
        <v>Water</v>
      </c>
      <c r="U3693" t="str">
        <f>IF(T3693="Cell is Blank - Dis-regard",_xlfn.XLOOKUP(S3693,'Categroy Lookup'!A:A,'Categroy Lookup'!B:B,"Cell is Blank - Dis-regard"),T3693)</f>
        <v>Water</v>
      </c>
      <c r="V3693" t="b">
        <f t="shared" si="288"/>
        <v>1</v>
      </c>
      <c r="W3693">
        <f t="shared" si="287"/>
        <v>1.5</v>
      </c>
      <c r="X3693" s="8">
        <f t="shared" si="289"/>
        <v>1</v>
      </c>
      <c r="Y3693" t="s">
        <v>72</v>
      </c>
      <c r="AB3693" t="s">
        <v>679</v>
      </c>
      <c r="AC3693" t="s">
        <v>845</v>
      </c>
      <c r="AD3693">
        <v>2022</v>
      </c>
    </row>
    <row r="3694" spans="1:30" x14ac:dyDescent="0.25">
      <c r="A3694" t="s">
        <v>18</v>
      </c>
      <c r="B3694" t="s">
        <v>19</v>
      </c>
      <c r="C3694" t="s">
        <v>20</v>
      </c>
      <c r="D3694" t="s">
        <v>21</v>
      </c>
      <c r="E3694" t="s">
        <v>54</v>
      </c>
      <c r="F3694" t="s">
        <v>55</v>
      </c>
      <c r="G3694">
        <v>15241563947</v>
      </c>
      <c r="H3694" t="s">
        <v>349</v>
      </c>
      <c r="I3694" t="s">
        <v>33</v>
      </c>
      <c r="J3694">
        <v>147</v>
      </c>
      <c r="K3694">
        <v>2.75</v>
      </c>
      <c r="L3694">
        <v>1</v>
      </c>
      <c r="M3694">
        <v>147</v>
      </c>
      <c r="N3694">
        <v>2.75</v>
      </c>
      <c r="O3694">
        <v>1</v>
      </c>
      <c r="P3694">
        <v>2.75</v>
      </c>
      <c r="Q3694">
        <v>2.75</v>
      </c>
      <c r="R3694" s="1">
        <v>44725</v>
      </c>
      <c r="S3694" t="str">
        <f t="shared" si="285"/>
        <v>Vitamin Water - XXX Acai BB Pomegranate</v>
      </c>
      <c r="T3694" t="str">
        <f t="shared" si="286"/>
        <v>Water</v>
      </c>
      <c r="U3694" t="str">
        <f>IF(T3694="Cell is Blank - Dis-regard",_xlfn.XLOOKUP(S3694,'Categroy Lookup'!A:A,'Categroy Lookup'!B:B,"Cell is Blank - Dis-regard"),T3694)</f>
        <v>Water</v>
      </c>
      <c r="V3694" t="b">
        <f t="shared" si="288"/>
        <v>1</v>
      </c>
      <c r="W3694">
        <f t="shared" si="287"/>
        <v>2.75</v>
      </c>
      <c r="X3694" s="8">
        <f t="shared" si="289"/>
        <v>1.8333333333333333</v>
      </c>
      <c r="Y3694" t="s">
        <v>489</v>
      </c>
      <c r="Z3694" t="s">
        <v>490</v>
      </c>
      <c r="AB3694" t="s">
        <v>679</v>
      </c>
      <c r="AC3694" t="s">
        <v>845</v>
      </c>
      <c r="AD3694">
        <v>2022</v>
      </c>
    </row>
    <row r="3695" spans="1:30" x14ac:dyDescent="0.25">
      <c r="A3695" t="s">
        <v>18</v>
      </c>
      <c r="B3695" t="s">
        <v>19</v>
      </c>
      <c r="C3695" t="s">
        <v>20</v>
      </c>
      <c r="D3695" t="s">
        <v>21</v>
      </c>
      <c r="E3695" t="s">
        <v>350</v>
      </c>
      <c r="G3695">
        <v>15241585184</v>
      </c>
      <c r="H3695" t="s">
        <v>349</v>
      </c>
      <c r="I3695" t="s">
        <v>25</v>
      </c>
      <c r="J3695">
        <v>141</v>
      </c>
      <c r="K3695">
        <v>2</v>
      </c>
      <c r="L3695">
        <v>1</v>
      </c>
      <c r="M3695">
        <v>141</v>
      </c>
      <c r="N3695">
        <v>2</v>
      </c>
      <c r="O3695">
        <v>1</v>
      </c>
      <c r="P3695">
        <v>2</v>
      </c>
      <c r="Q3695">
        <v>2</v>
      </c>
      <c r="R3695" s="1">
        <v>44725</v>
      </c>
      <c r="S3695" t="str">
        <f t="shared" si="285"/>
        <v>Canada Dry - Ginger Ale &amp; Lemonde</v>
      </c>
      <c r="T3695" t="str">
        <f t="shared" si="286"/>
        <v>Cell is Blank - Dis-regard</v>
      </c>
      <c r="U3695" t="str">
        <f>IF(T3695="Cell is Blank - Dis-regard",_xlfn.XLOOKUP(S3695,'Categroy Lookup'!A:A,'Categroy Lookup'!B:B,"Cell is Blank - Dis-regard"),T3695)</f>
        <v>Carbonated</v>
      </c>
      <c r="V3695" t="b">
        <f t="shared" si="288"/>
        <v>1</v>
      </c>
      <c r="W3695">
        <f t="shared" si="287"/>
        <v>2</v>
      </c>
      <c r="X3695" s="8">
        <f t="shared" si="289"/>
        <v>1.3333333333333333</v>
      </c>
      <c r="Y3695" t="s">
        <v>638</v>
      </c>
      <c r="Z3695" t="s">
        <v>639</v>
      </c>
      <c r="AB3695" t="s">
        <v>679</v>
      </c>
      <c r="AC3695" t="s">
        <v>845</v>
      </c>
      <c r="AD3695">
        <v>2022</v>
      </c>
    </row>
    <row r="3696" spans="1:30" x14ac:dyDescent="0.25">
      <c r="A3696" t="s">
        <v>18</v>
      </c>
      <c r="B3696" t="s">
        <v>28</v>
      </c>
      <c r="C3696" t="s">
        <v>20</v>
      </c>
      <c r="D3696" t="s">
        <v>29</v>
      </c>
      <c r="E3696" t="s">
        <v>72</v>
      </c>
      <c r="F3696" t="s">
        <v>55</v>
      </c>
      <c r="G3696">
        <v>15241611081</v>
      </c>
      <c r="H3696" t="s">
        <v>349</v>
      </c>
      <c r="I3696" t="s">
        <v>33</v>
      </c>
      <c r="J3696">
        <v>144</v>
      </c>
      <c r="K3696">
        <v>1.5</v>
      </c>
      <c r="L3696">
        <v>1</v>
      </c>
      <c r="M3696">
        <v>144</v>
      </c>
      <c r="N3696">
        <v>1.5</v>
      </c>
      <c r="O3696">
        <v>1</v>
      </c>
      <c r="P3696">
        <v>1.5</v>
      </c>
      <c r="Q3696">
        <v>1.5</v>
      </c>
      <c r="R3696" s="1">
        <v>44724</v>
      </c>
      <c r="S3696" t="str">
        <f t="shared" si="285"/>
        <v>Poland Springs Water</v>
      </c>
      <c r="T3696" t="str">
        <f t="shared" si="286"/>
        <v>Water</v>
      </c>
      <c r="U3696" t="str">
        <f>IF(T3696="Cell is Blank - Dis-regard",_xlfn.XLOOKUP(S3696,'Categroy Lookup'!A:A,'Categroy Lookup'!B:B,"Cell is Blank - Dis-regard"),T3696)</f>
        <v>Water</v>
      </c>
      <c r="V3696" t="b">
        <f t="shared" si="288"/>
        <v>1</v>
      </c>
      <c r="W3696">
        <f t="shared" si="287"/>
        <v>1.5</v>
      </c>
      <c r="X3696" s="8">
        <f t="shared" si="289"/>
        <v>1</v>
      </c>
      <c r="Y3696" t="s">
        <v>72</v>
      </c>
      <c r="AB3696" t="s">
        <v>679</v>
      </c>
      <c r="AC3696" t="s">
        <v>845</v>
      </c>
      <c r="AD3696">
        <v>2022</v>
      </c>
    </row>
    <row r="3697" spans="1:30" x14ac:dyDescent="0.25">
      <c r="A3697" t="s">
        <v>18</v>
      </c>
      <c r="B3697" t="s">
        <v>28</v>
      </c>
      <c r="C3697" t="s">
        <v>20</v>
      </c>
      <c r="D3697" t="s">
        <v>29</v>
      </c>
      <c r="E3697" t="s">
        <v>72</v>
      </c>
      <c r="F3697" t="s">
        <v>55</v>
      </c>
      <c r="G3697">
        <v>15241615328</v>
      </c>
      <c r="H3697" t="s">
        <v>349</v>
      </c>
      <c r="I3697" t="s">
        <v>33</v>
      </c>
      <c r="J3697">
        <v>144</v>
      </c>
      <c r="K3697">
        <v>1.5</v>
      </c>
      <c r="L3697">
        <v>1</v>
      </c>
      <c r="M3697">
        <v>144</v>
      </c>
      <c r="N3697">
        <v>1.5</v>
      </c>
      <c r="O3697">
        <v>1</v>
      </c>
      <c r="P3697">
        <v>1.5</v>
      </c>
      <c r="Q3697">
        <v>1.5</v>
      </c>
      <c r="R3697" s="1">
        <v>44724</v>
      </c>
      <c r="S3697" t="str">
        <f t="shared" si="285"/>
        <v>Poland Springs Water</v>
      </c>
      <c r="T3697" t="str">
        <f t="shared" si="286"/>
        <v>Water</v>
      </c>
      <c r="U3697" t="str">
        <f>IF(T3697="Cell is Blank - Dis-regard",_xlfn.XLOOKUP(S3697,'Categroy Lookup'!A:A,'Categroy Lookup'!B:B,"Cell is Blank - Dis-regard"),T3697)</f>
        <v>Water</v>
      </c>
      <c r="V3697" t="b">
        <f t="shared" si="288"/>
        <v>1</v>
      </c>
      <c r="W3697">
        <f t="shared" si="287"/>
        <v>1.5</v>
      </c>
      <c r="X3697" s="8">
        <f t="shared" si="289"/>
        <v>1</v>
      </c>
      <c r="Y3697" t="s">
        <v>72</v>
      </c>
      <c r="AB3697" t="s">
        <v>679</v>
      </c>
      <c r="AC3697" t="s">
        <v>845</v>
      </c>
      <c r="AD3697">
        <v>2022</v>
      </c>
    </row>
    <row r="3698" spans="1:30" x14ac:dyDescent="0.25">
      <c r="A3698" t="s">
        <v>18</v>
      </c>
      <c r="B3698" t="s">
        <v>19</v>
      </c>
      <c r="C3698" t="s">
        <v>20</v>
      </c>
      <c r="D3698" t="s">
        <v>21</v>
      </c>
      <c r="E3698" t="s">
        <v>26</v>
      </c>
      <c r="F3698" t="s">
        <v>27</v>
      </c>
      <c r="G3698">
        <v>15241691911</v>
      </c>
      <c r="H3698" t="s">
        <v>349</v>
      </c>
      <c r="I3698" t="s">
        <v>33</v>
      </c>
      <c r="J3698">
        <v>124</v>
      </c>
      <c r="K3698">
        <v>1.5</v>
      </c>
      <c r="L3698">
        <v>1</v>
      </c>
      <c r="M3698">
        <v>124</v>
      </c>
      <c r="N3698">
        <v>1.5</v>
      </c>
      <c r="O3698">
        <v>1</v>
      </c>
      <c r="P3698">
        <v>1.5</v>
      </c>
      <c r="Q3698">
        <v>1.5</v>
      </c>
      <c r="R3698" s="1">
        <v>44725</v>
      </c>
      <c r="S3698" t="str">
        <f t="shared" si="285"/>
        <v>Takis - Hot Chilli Pepper &amp; Lime</v>
      </c>
      <c r="T3698" t="str">
        <f t="shared" si="286"/>
        <v>Food</v>
      </c>
      <c r="U3698" t="str">
        <f>IF(T3698="Cell is Blank - Dis-regard",_xlfn.XLOOKUP(S3698,'Categroy Lookup'!A:A,'Categroy Lookup'!B:B,"Cell is Blank - Dis-regard"),T3698)</f>
        <v>Food</v>
      </c>
      <c r="V3698" t="b">
        <f t="shared" si="288"/>
        <v>1</v>
      </c>
      <c r="W3698">
        <f t="shared" si="287"/>
        <v>1.5</v>
      </c>
      <c r="X3698" s="8">
        <f t="shared" si="289"/>
        <v>1</v>
      </c>
      <c r="Y3698" t="s">
        <v>469</v>
      </c>
      <c r="Z3698" t="s">
        <v>470</v>
      </c>
      <c r="AB3698" t="s">
        <v>679</v>
      </c>
      <c r="AC3698" t="s">
        <v>845</v>
      </c>
      <c r="AD3698">
        <v>2022</v>
      </c>
    </row>
    <row r="3699" spans="1:30" x14ac:dyDescent="0.25">
      <c r="A3699" t="s">
        <v>18</v>
      </c>
      <c r="B3699" t="s">
        <v>40</v>
      </c>
      <c r="C3699" t="s">
        <v>41</v>
      </c>
      <c r="D3699" t="s">
        <v>42</v>
      </c>
      <c r="E3699" t="s">
        <v>93</v>
      </c>
      <c r="F3699" t="s">
        <v>23</v>
      </c>
      <c r="G3699">
        <v>15242779975</v>
      </c>
      <c r="H3699" t="s">
        <v>351</v>
      </c>
      <c r="I3699" t="s">
        <v>25</v>
      </c>
      <c r="J3699">
        <v>141</v>
      </c>
      <c r="K3699">
        <v>1.5</v>
      </c>
      <c r="L3699">
        <v>1</v>
      </c>
      <c r="M3699">
        <v>141</v>
      </c>
      <c r="N3699">
        <v>1.5</v>
      </c>
      <c r="O3699">
        <v>1</v>
      </c>
      <c r="P3699">
        <v>1.5</v>
      </c>
      <c r="Q3699">
        <v>1.5</v>
      </c>
      <c r="R3699" s="1">
        <v>44725</v>
      </c>
      <c r="S3699" t="str">
        <f t="shared" si="285"/>
        <v>Coca Cola - Zero Sugar</v>
      </c>
      <c r="T3699" t="str">
        <f t="shared" si="286"/>
        <v>Carbonated</v>
      </c>
      <c r="U3699" t="str">
        <f>IF(T3699="Cell is Blank - Dis-regard",_xlfn.XLOOKUP(S3699,'Categroy Lookup'!A:A,'Categroy Lookup'!B:B,"Cell is Blank - Dis-regard"),T3699)</f>
        <v>Carbonated</v>
      </c>
      <c r="V3699" t="b">
        <f t="shared" si="288"/>
        <v>1</v>
      </c>
      <c r="W3699">
        <f t="shared" si="287"/>
        <v>1.5</v>
      </c>
      <c r="X3699" s="8">
        <f t="shared" si="289"/>
        <v>1</v>
      </c>
      <c r="Y3699" t="s">
        <v>524</v>
      </c>
      <c r="Z3699" t="s">
        <v>525</v>
      </c>
      <c r="AB3699" t="s">
        <v>681</v>
      </c>
      <c r="AC3699" t="s">
        <v>846</v>
      </c>
      <c r="AD3699">
        <v>2022</v>
      </c>
    </row>
    <row r="3700" spans="1:30" x14ac:dyDescent="0.25">
      <c r="A3700" t="s">
        <v>18</v>
      </c>
      <c r="B3700" t="s">
        <v>40</v>
      </c>
      <c r="C3700" t="s">
        <v>41</v>
      </c>
      <c r="D3700" t="s">
        <v>42</v>
      </c>
      <c r="E3700" t="s">
        <v>94</v>
      </c>
      <c r="F3700" t="s">
        <v>23</v>
      </c>
      <c r="G3700">
        <v>15243021271</v>
      </c>
      <c r="H3700" t="s">
        <v>351</v>
      </c>
      <c r="I3700" t="s">
        <v>25</v>
      </c>
      <c r="J3700">
        <v>148</v>
      </c>
      <c r="K3700">
        <v>3.5</v>
      </c>
      <c r="L3700">
        <v>1</v>
      </c>
      <c r="M3700">
        <v>148</v>
      </c>
      <c r="N3700">
        <v>3.5</v>
      </c>
      <c r="O3700">
        <v>1</v>
      </c>
      <c r="P3700">
        <v>3.5</v>
      </c>
      <c r="Q3700">
        <v>3.5</v>
      </c>
      <c r="R3700" s="1">
        <v>44725</v>
      </c>
      <c r="S3700" t="str">
        <f t="shared" si="285"/>
        <v>Red Bull - Original</v>
      </c>
      <c r="T3700" t="str">
        <f t="shared" si="286"/>
        <v>Carbonated</v>
      </c>
      <c r="U3700" t="str">
        <f>IF(T3700="Cell is Blank - Dis-regard",_xlfn.XLOOKUP(S3700,'Categroy Lookup'!A:A,'Categroy Lookup'!B:B,"Cell is Blank - Dis-regard"),T3700)</f>
        <v>Carbonated</v>
      </c>
      <c r="V3700" t="b">
        <f t="shared" si="288"/>
        <v>1</v>
      </c>
      <c r="W3700">
        <f t="shared" si="287"/>
        <v>3.5</v>
      </c>
      <c r="X3700" s="8">
        <f t="shared" si="289"/>
        <v>2.3333333333333335</v>
      </c>
      <c r="Y3700" t="s">
        <v>466</v>
      </c>
      <c r="Z3700" t="s">
        <v>512</v>
      </c>
      <c r="AB3700" t="s">
        <v>681</v>
      </c>
      <c r="AC3700" t="s">
        <v>846</v>
      </c>
      <c r="AD3700">
        <v>2022</v>
      </c>
    </row>
    <row r="3701" spans="1:30" x14ac:dyDescent="0.25">
      <c r="A3701" t="s">
        <v>18</v>
      </c>
      <c r="B3701" t="s">
        <v>197</v>
      </c>
      <c r="C3701" t="s">
        <v>198</v>
      </c>
      <c r="D3701" t="s">
        <v>199</v>
      </c>
      <c r="E3701" t="s">
        <v>72</v>
      </c>
      <c r="F3701" t="s">
        <v>55</v>
      </c>
      <c r="G3701">
        <v>15243323301</v>
      </c>
      <c r="H3701" t="s">
        <v>351</v>
      </c>
      <c r="I3701" t="s">
        <v>33</v>
      </c>
      <c r="J3701">
        <v>144</v>
      </c>
      <c r="K3701">
        <v>1.5</v>
      </c>
      <c r="L3701">
        <v>1</v>
      </c>
      <c r="M3701">
        <v>144</v>
      </c>
      <c r="N3701">
        <v>1.5</v>
      </c>
      <c r="O3701">
        <v>1</v>
      </c>
      <c r="P3701">
        <v>1.5</v>
      </c>
      <c r="Q3701">
        <v>1.5</v>
      </c>
      <c r="R3701" s="1">
        <v>44725</v>
      </c>
      <c r="S3701" t="str">
        <f t="shared" si="285"/>
        <v>Poland Springs Water</v>
      </c>
      <c r="T3701" t="str">
        <f t="shared" si="286"/>
        <v>Water</v>
      </c>
      <c r="U3701" t="str">
        <f>IF(T3701="Cell is Blank - Dis-regard",_xlfn.XLOOKUP(S3701,'Categroy Lookup'!A:A,'Categroy Lookup'!B:B,"Cell is Blank - Dis-regard"),T3701)</f>
        <v>Water</v>
      </c>
      <c r="V3701" t="b">
        <f t="shared" si="288"/>
        <v>1</v>
      </c>
      <c r="W3701">
        <f t="shared" si="287"/>
        <v>1.5</v>
      </c>
      <c r="X3701" s="8">
        <f t="shared" si="289"/>
        <v>1</v>
      </c>
      <c r="Y3701" t="s">
        <v>72</v>
      </c>
      <c r="AB3701" t="s">
        <v>681</v>
      </c>
      <c r="AC3701" t="s">
        <v>846</v>
      </c>
      <c r="AD3701">
        <v>2022</v>
      </c>
    </row>
    <row r="3702" spans="1:30" x14ac:dyDescent="0.25">
      <c r="A3702" t="s">
        <v>18</v>
      </c>
      <c r="B3702" t="s">
        <v>28</v>
      </c>
      <c r="C3702" t="s">
        <v>20</v>
      </c>
      <c r="D3702" t="s">
        <v>29</v>
      </c>
      <c r="E3702" t="s">
        <v>98</v>
      </c>
      <c r="F3702" t="s">
        <v>27</v>
      </c>
      <c r="G3702">
        <v>15243378579</v>
      </c>
      <c r="H3702" t="s">
        <v>351</v>
      </c>
      <c r="I3702" t="s">
        <v>25</v>
      </c>
      <c r="J3702">
        <v>123</v>
      </c>
      <c r="K3702">
        <v>1.5</v>
      </c>
      <c r="L3702">
        <v>1</v>
      </c>
      <c r="M3702">
        <v>123</v>
      </c>
      <c r="N3702">
        <v>1.5</v>
      </c>
      <c r="O3702">
        <v>1</v>
      </c>
      <c r="P3702">
        <v>1.5</v>
      </c>
      <c r="Q3702">
        <v>1.5</v>
      </c>
      <c r="R3702" s="1">
        <v>44725</v>
      </c>
      <c r="S3702" t="str">
        <f t="shared" si="285"/>
        <v>CheezIt - Original</v>
      </c>
      <c r="T3702" t="str">
        <f t="shared" si="286"/>
        <v>Food</v>
      </c>
      <c r="U3702" t="str">
        <f>IF(T3702="Cell is Blank - Dis-regard",_xlfn.XLOOKUP(S3702,'Categroy Lookup'!A:A,'Categroy Lookup'!B:B,"Cell is Blank - Dis-regard"),T3702)</f>
        <v>Food</v>
      </c>
      <c r="V3702" t="b">
        <f t="shared" si="288"/>
        <v>1</v>
      </c>
      <c r="W3702">
        <f t="shared" si="287"/>
        <v>1.5</v>
      </c>
      <c r="X3702" s="8">
        <f t="shared" si="289"/>
        <v>1</v>
      </c>
      <c r="Y3702" t="s">
        <v>528</v>
      </c>
      <c r="Z3702" t="s">
        <v>512</v>
      </c>
      <c r="AB3702" t="s">
        <v>681</v>
      </c>
      <c r="AC3702" t="s">
        <v>846</v>
      </c>
      <c r="AD3702">
        <v>2022</v>
      </c>
    </row>
    <row r="3703" spans="1:30" x14ac:dyDescent="0.25">
      <c r="A3703" t="s">
        <v>18</v>
      </c>
      <c r="B3703" t="s">
        <v>36</v>
      </c>
      <c r="C3703" t="s">
        <v>37</v>
      </c>
      <c r="D3703" t="s">
        <v>38</v>
      </c>
      <c r="E3703" t="s">
        <v>69</v>
      </c>
      <c r="F3703" t="s">
        <v>27</v>
      </c>
      <c r="G3703">
        <v>15244179548</v>
      </c>
      <c r="H3703" t="s">
        <v>351</v>
      </c>
      <c r="I3703" t="s">
        <v>33</v>
      </c>
      <c r="J3703">
        <v>111</v>
      </c>
      <c r="K3703">
        <v>1.5</v>
      </c>
      <c r="L3703">
        <v>1</v>
      </c>
      <c r="M3703">
        <v>111</v>
      </c>
      <c r="N3703">
        <v>1.5</v>
      </c>
      <c r="O3703">
        <v>1</v>
      </c>
      <c r="P3703">
        <v>1.5</v>
      </c>
      <c r="Q3703">
        <v>1.5</v>
      </c>
      <c r="R3703" s="1">
        <v>44725</v>
      </c>
      <c r="S3703" t="str">
        <f t="shared" si="285"/>
        <v>SunChips Multigrain - Salsa</v>
      </c>
      <c r="T3703" t="str">
        <f t="shared" si="286"/>
        <v>Food</v>
      </c>
      <c r="U3703" t="str">
        <f>IF(T3703="Cell is Blank - Dis-regard",_xlfn.XLOOKUP(S3703,'Categroy Lookup'!A:A,'Categroy Lookup'!B:B,"Cell is Blank - Dis-regard"),T3703)</f>
        <v>Food</v>
      </c>
      <c r="V3703" t="b">
        <f t="shared" si="288"/>
        <v>1</v>
      </c>
      <c r="W3703">
        <f t="shared" si="287"/>
        <v>1.5</v>
      </c>
      <c r="X3703" s="8">
        <f t="shared" si="289"/>
        <v>1</v>
      </c>
      <c r="Y3703" t="s">
        <v>502</v>
      </c>
      <c r="Z3703" t="s">
        <v>503</v>
      </c>
      <c r="AB3703" t="s">
        <v>681</v>
      </c>
      <c r="AC3703" t="s">
        <v>846</v>
      </c>
      <c r="AD3703">
        <v>2022</v>
      </c>
    </row>
    <row r="3704" spans="1:30" x14ac:dyDescent="0.25">
      <c r="A3704" t="s">
        <v>18</v>
      </c>
      <c r="B3704" t="s">
        <v>197</v>
      </c>
      <c r="C3704" t="s">
        <v>198</v>
      </c>
      <c r="D3704" t="s">
        <v>199</v>
      </c>
      <c r="E3704" t="s">
        <v>294</v>
      </c>
      <c r="F3704" t="s">
        <v>27</v>
      </c>
      <c r="G3704">
        <v>15244420965</v>
      </c>
      <c r="H3704" t="s">
        <v>351</v>
      </c>
      <c r="I3704" t="s">
        <v>33</v>
      </c>
      <c r="J3704">
        <v>120</v>
      </c>
      <c r="K3704">
        <v>2</v>
      </c>
      <c r="L3704">
        <v>1</v>
      </c>
      <c r="M3704">
        <v>120</v>
      </c>
      <c r="N3704">
        <v>2</v>
      </c>
      <c r="O3704">
        <v>1</v>
      </c>
      <c r="P3704">
        <v>2</v>
      </c>
      <c r="Q3704">
        <v>2</v>
      </c>
      <c r="R3704" s="1">
        <v>44725</v>
      </c>
      <c r="S3704" t="str">
        <f t="shared" si="285"/>
        <v>Snyder's of Hanover Pretzel Pieces - Honey Mu</v>
      </c>
      <c r="T3704" t="str">
        <f t="shared" si="286"/>
        <v>Food</v>
      </c>
      <c r="U3704" t="str">
        <f>IF(T3704="Cell is Blank - Dis-regard",_xlfn.XLOOKUP(S3704,'Categroy Lookup'!A:A,'Categroy Lookup'!B:B,"Cell is Blank - Dis-regard"),T3704)</f>
        <v>Food</v>
      </c>
      <c r="V3704" t="b">
        <f t="shared" si="288"/>
        <v>1</v>
      </c>
      <c r="W3704">
        <f t="shared" si="287"/>
        <v>2</v>
      </c>
      <c r="X3704" s="8">
        <f t="shared" si="289"/>
        <v>1.3333333333333333</v>
      </c>
      <c r="Y3704" t="s">
        <v>622</v>
      </c>
      <c r="Z3704" t="s">
        <v>623</v>
      </c>
      <c r="AB3704" t="s">
        <v>681</v>
      </c>
      <c r="AC3704" t="s">
        <v>846</v>
      </c>
      <c r="AD3704">
        <v>2022</v>
      </c>
    </row>
    <row r="3705" spans="1:30" x14ac:dyDescent="0.25">
      <c r="A3705" t="s">
        <v>18</v>
      </c>
      <c r="B3705" t="s">
        <v>197</v>
      </c>
      <c r="C3705" t="s">
        <v>198</v>
      </c>
      <c r="D3705" t="s">
        <v>199</v>
      </c>
      <c r="E3705" t="s">
        <v>72</v>
      </c>
      <c r="F3705" t="s">
        <v>55</v>
      </c>
      <c r="G3705">
        <v>15244576643</v>
      </c>
      <c r="H3705" t="s">
        <v>351</v>
      </c>
      <c r="I3705" t="s">
        <v>25</v>
      </c>
      <c r="J3705">
        <v>144</v>
      </c>
      <c r="K3705">
        <v>1.5</v>
      </c>
      <c r="L3705">
        <v>1</v>
      </c>
      <c r="M3705">
        <v>144</v>
      </c>
      <c r="N3705">
        <v>1.5</v>
      </c>
      <c r="O3705">
        <v>1</v>
      </c>
      <c r="P3705">
        <v>1.5</v>
      </c>
      <c r="Q3705">
        <v>1.5</v>
      </c>
      <c r="R3705" s="1">
        <v>44725</v>
      </c>
      <c r="S3705" t="str">
        <f t="shared" si="285"/>
        <v>Poland Springs Water</v>
      </c>
      <c r="T3705" t="str">
        <f t="shared" si="286"/>
        <v>Water</v>
      </c>
      <c r="U3705" t="str">
        <f>IF(T3705="Cell is Blank - Dis-regard",_xlfn.XLOOKUP(S3705,'Categroy Lookup'!A:A,'Categroy Lookup'!B:B,"Cell is Blank - Dis-regard"),T3705)</f>
        <v>Water</v>
      </c>
      <c r="V3705" t="b">
        <f t="shared" si="288"/>
        <v>1</v>
      </c>
      <c r="W3705">
        <f t="shared" si="287"/>
        <v>1.5</v>
      </c>
      <c r="X3705" s="8">
        <f t="shared" si="289"/>
        <v>1</v>
      </c>
      <c r="Y3705" t="s">
        <v>72</v>
      </c>
      <c r="AB3705" t="s">
        <v>681</v>
      </c>
      <c r="AC3705" t="s">
        <v>846</v>
      </c>
      <c r="AD3705">
        <v>2022</v>
      </c>
    </row>
    <row r="3706" spans="1:30" x14ac:dyDescent="0.25">
      <c r="A3706" t="s">
        <v>18</v>
      </c>
      <c r="B3706" t="s">
        <v>28</v>
      </c>
      <c r="C3706" t="s">
        <v>20</v>
      </c>
      <c r="D3706" t="s">
        <v>29</v>
      </c>
      <c r="E3706" t="s">
        <v>72</v>
      </c>
      <c r="F3706" t="s">
        <v>55</v>
      </c>
      <c r="G3706">
        <v>15244710267</v>
      </c>
      <c r="H3706" t="s">
        <v>351</v>
      </c>
      <c r="I3706" t="s">
        <v>25</v>
      </c>
      <c r="J3706">
        <v>144</v>
      </c>
      <c r="K3706">
        <v>1.5</v>
      </c>
      <c r="L3706">
        <v>1</v>
      </c>
      <c r="M3706">
        <v>144</v>
      </c>
      <c r="N3706">
        <v>1.5</v>
      </c>
      <c r="O3706">
        <v>1</v>
      </c>
      <c r="P3706">
        <v>1.5</v>
      </c>
      <c r="Q3706">
        <v>1.5</v>
      </c>
      <c r="R3706" s="1">
        <v>44725</v>
      </c>
      <c r="S3706" t="str">
        <f t="shared" si="285"/>
        <v>Poland Springs Water</v>
      </c>
      <c r="T3706" t="str">
        <f t="shared" si="286"/>
        <v>Water</v>
      </c>
      <c r="U3706" t="str">
        <f>IF(T3706="Cell is Blank - Dis-regard",_xlfn.XLOOKUP(S3706,'Categroy Lookup'!A:A,'Categroy Lookup'!B:B,"Cell is Blank - Dis-regard"),T3706)</f>
        <v>Water</v>
      </c>
      <c r="V3706" t="b">
        <f t="shared" si="288"/>
        <v>1</v>
      </c>
      <c r="W3706">
        <f t="shared" si="287"/>
        <v>1.5</v>
      </c>
      <c r="X3706" s="8">
        <f t="shared" si="289"/>
        <v>1</v>
      </c>
      <c r="Y3706" t="s">
        <v>72</v>
      </c>
      <c r="AB3706" t="s">
        <v>681</v>
      </c>
      <c r="AC3706" t="s">
        <v>846</v>
      </c>
      <c r="AD3706">
        <v>2022</v>
      </c>
    </row>
    <row r="3707" spans="1:30" x14ac:dyDescent="0.25">
      <c r="A3707" t="s">
        <v>18</v>
      </c>
      <c r="B3707" t="s">
        <v>36</v>
      </c>
      <c r="C3707" t="s">
        <v>37</v>
      </c>
      <c r="D3707" t="s">
        <v>38</v>
      </c>
      <c r="E3707" t="s">
        <v>62</v>
      </c>
      <c r="F3707" t="s">
        <v>27</v>
      </c>
      <c r="G3707">
        <v>15245427551</v>
      </c>
      <c r="H3707" t="s">
        <v>351</v>
      </c>
      <c r="I3707" t="s">
        <v>33</v>
      </c>
      <c r="J3707">
        <v>132</v>
      </c>
      <c r="K3707">
        <v>2</v>
      </c>
      <c r="L3707">
        <v>1</v>
      </c>
      <c r="M3707">
        <v>132</v>
      </c>
      <c r="N3707">
        <v>2</v>
      </c>
      <c r="O3707">
        <v>1</v>
      </c>
      <c r="P3707">
        <v>2</v>
      </c>
      <c r="Q3707">
        <v>2</v>
      </c>
      <c r="R3707" s="1">
        <v>44725</v>
      </c>
      <c r="S3707" t="str">
        <f t="shared" si="285"/>
        <v>Robert Irvine's - Fit Crunch -  Chocolate Pea</v>
      </c>
      <c r="T3707" t="str">
        <f t="shared" si="286"/>
        <v>Food</v>
      </c>
      <c r="U3707" t="str">
        <f>IF(T3707="Cell is Blank - Dis-regard",_xlfn.XLOOKUP(S3707,'Categroy Lookup'!A:A,'Categroy Lookup'!B:B,"Cell is Blank - Dis-regard"),T3707)</f>
        <v>Food</v>
      </c>
      <c r="V3707" t="b">
        <f t="shared" si="288"/>
        <v>1</v>
      </c>
      <c r="W3707">
        <f t="shared" si="287"/>
        <v>2</v>
      </c>
      <c r="X3707" s="8">
        <f t="shared" si="289"/>
        <v>1.3333333333333333</v>
      </c>
      <c r="Y3707" t="s">
        <v>495</v>
      </c>
      <c r="Z3707" t="s">
        <v>496</v>
      </c>
      <c r="AA3707" t="s">
        <v>497</v>
      </c>
      <c r="AB3707" t="s">
        <v>681</v>
      </c>
      <c r="AC3707" t="s">
        <v>846</v>
      </c>
      <c r="AD3707">
        <v>2022</v>
      </c>
    </row>
    <row r="3708" spans="1:30" x14ac:dyDescent="0.25">
      <c r="A3708" t="s">
        <v>18</v>
      </c>
      <c r="B3708" t="s">
        <v>197</v>
      </c>
      <c r="C3708" t="s">
        <v>198</v>
      </c>
      <c r="D3708" t="s">
        <v>199</v>
      </c>
      <c r="E3708" t="s">
        <v>72</v>
      </c>
      <c r="F3708" t="s">
        <v>55</v>
      </c>
      <c r="G3708">
        <v>15245217989</v>
      </c>
      <c r="H3708" t="s">
        <v>351</v>
      </c>
      <c r="I3708" t="s">
        <v>25</v>
      </c>
      <c r="J3708">
        <v>144</v>
      </c>
      <c r="K3708">
        <v>1.5</v>
      </c>
      <c r="L3708">
        <v>1</v>
      </c>
      <c r="M3708">
        <v>144</v>
      </c>
      <c r="N3708">
        <v>1.5</v>
      </c>
      <c r="O3708">
        <v>1</v>
      </c>
      <c r="P3708">
        <v>1.5</v>
      </c>
      <c r="Q3708">
        <v>1.5</v>
      </c>
      <c r="R3708" s="1">
        <v>44725</v>
      </c>
      <c r="S3708" t="str">
        <f t="shared" si="285"/>
        <v>Poland Springs Water</v>
      </c>
      <c r="T3708" t="str">
        <f t="shared" si="286"/>
        <v>Water</v>
      </c>
      <c r="U3708" t="str">
        <f>IF(T3708="Cell is Blank - Dis-regard",_xlfn.XLOOKUP(S3708,'Categroy Lookup'!A:A,'Categroy Lookup'!B:B,"Cell is Blank - Dis-regard"),T3708)</f>
        <v>Water</v>
      </c>
      <c r="V3708" t="b">
        <f t="shared" si="288"/>
        <v>1</v>
      </c>
      <c r="W3708">
        <f t="shared" si="287"/>
        <v>1.5</v>
      </c>
      <c r="X3708" s="8">
        <f t="shared" si="289"/>
        <v>1</v>
      </c>
      <c r="Y3708" t="s">
        <v>72</v>
      </c>
      <c r="AB3708" t="s">
        <v>681</v>
      </c>
      <c r="AC3708" t="s">
        <v>846</v>
      </c>
      <c r="AD3708">
        <v>2022</v>
      </c>
    </row>
    <row r="3709" spans="1:30" x14ac:dyDescent="0.25">
      <c r="A3709" t="s">
        <v>18</v>
      </c>
      <c r="B3709" t="s">
        <v>197</v>
      </c>
      <c r="C3709" t="s">
        <v>198</v>
      </c>
      <c r="D3709" t="s">
        <v>199</v>
      </c>
      <c r="E3709" t="s">
        <v>314</v>
      </c>
      <c r="G3709">
        <v>15245319175</v>
      </c>
      <c r="H3709" t="s">
        <v>351</v>
      </c>
      <c r="I3709" t="s">
        <v>25</v>
      </c>
      <c r="J3709">
        <v>151</v>
      </c>
      <c r="K3709">
        <v>4</v>
      </c>
      <c r="L3709">
        <v>1</v>
      </c>
      <c r="M3709">
        <v>151</v>
      </c>
      <c r="N3709">
        <v>4</v>
      </c>
      <c r="O3709">
        <v>1</v>
      </c>
      <c r="P3709">
        <v>4</v>
      </c>
      <c r="Q3709">
        <v>4</v>
      </c>
      <c r="R3709" s="1">
        <v>44725</v>
      </c>
      <c r="S3709" t="str">
        <f t="shared" si="285"/>
        <v>Mini Chips Ahoy - Go Paks</v>
      </c>
      <c r="T3709" t="str">
        <f t="shared" si="286"/>
        <v>Cell is Blank - Dis-regard</v>
      </c>
      <c r="U3709" t="str">
        <f>IF(T3709="Cell is Blank - Dis-regard",_xlfn.XLOOKUP(S3709,'Categroy Lookup'!A:A,'Categroy Lookup'!B:B,"Cell is Blank - Dis-regard"),T3709)</f>
        <v>Food</v>
      </c>
      <c r="V3709" t="b">
        <f t="shared" si="288"/>
        <v>1</v>
      </c>
      <c r="W3709">
        <f t="shared" si="287"/>
        <v>4</v>
      </c>
      <c r="X3709" s="8">
        <f t="shared" si="289"/>
        <v>2.6666666666666665</v>
      </c>
      <c r="Y3709" t="s">
        <v>631</v>
      </c>
      <c r="Z3709" t="s">
        <v>603</v>
      </c>
      <c r="AB3709" t="s">
        <v>681</v>
      </c>
      <c r="AC3709" t="s">
        <v>846</v>
      </c>
      <c r="AD3709">
        <v>2022</v>
      </c>
    </row>
    <row r="3710" spans="1:30" x14ac:dyDescent="0.25">
      <c r="A3710" t="s">
        <v>18</v>
      </c>
      <c r="B3710" t="s">
        <v>197</v>
      </c>
      <c r="C3710" t="s">
        <v>198</v>
      </c>
      <c r="D3710" t="s">
        <v>199</v>
      </c>
      <c r="E3710" t="s">
        <v>314</v>
      </c>
      <c r="G3710">
        <v>15245456657</v>
      </c>
      <c r="H3710" t="s">
        <v>351</v>
      </c>
      <c r="I3710" t="s">
        <v>33</v>
      </c>
      <c r="J3710">
        <v>151</v>
      </c>
      <c r="K3710">
        <v>4</v>
      </c>
      <c r="L3710">
        <v>1</v>
      </c>
      <c r="M3710">
        <v>151</v>
      </c>
      <c r="N3710">
        <v>4</v>
      </c>
      <c r="O3710">
        <v>1</v>
      </c>
      <c r="P3710">
        <v>4</v>
      </c>
      <c r="Q3710">
        <v>4</v>
      </c>
      <c r="R3710" s="1">
        <v>44725</v>
      </c>
      <c r="S3710" t="str">
        <f t="shared" si="285"/>
        <v>Mini Chips Ahoy - Go Paks</v>
      </c>
      <c r="T3710" t="str">
        <f t="shared" si="286"/>
        <v>Cell is Blank - Dis-regard</v>
      </c>
      <c r="U3710" t="str">
        <f>IF(T3710="Cell is Blank - Dis-regard",_xlfn.XLOOKUP(S3710,'Categroy Lookup'!A:A,'Categroy Lookup'!B:B,"Cell is Blank - Dis-regard"),T3710)</f>
        <v>Food</v>
      </c>
      <c r="V3710" t="b">
        <f t="shared" si="288"/>
        <v>1</v>
      </c>
      <c r="W3710">
        <f t="shared" si="287"/>
        <v>4</v>
      </c>
      <c r="X3710" s="8">
        <f t="shared" si="289"/>
        <v>2.6666666666666665</v>
      </c>
      <c r="Y3710" t="s">
        <v>631</v>
      </c>
      <c r="Z3710" t="s">
        <v>603</v>
      </c>
      <c r="AB3710" t="s">
        <v>681</v>
      </c>
      <c r="AC3710" t="s">
        <v>846</v>
      </c>
      <c r="AD3710">
        <v>2022</v>
      </c>
    </row>
    <row r="3711" spans="1:30" x14ac:dyDescent="0.25">
      <c r="A3711" t="s">
        <v>18</v>
      </c>
      <c r="B3711" t="s">
        <v>40</v>
      </c>
      <c r="C3711" t="s">
        <v>41</v>
      </c>
      <c r="D3711" t="s">
        <v>42</v>
      </c>
      <c r="E3711" t="s">
        <v>165</v>
      </c>
      <c r="F3711" t="s">
        <v>31</v>
      </c>
      <c r="G3711">
        <v>15245487464</v>
      </c>
      <c r="H3711" t="s">
        <v>351</v>
      </c>
      <c r="I3711" t="s">
        <v>25</v>
      </c>
      <c r="J3711">
        <v>147</v>
      </c>
      <c r="K3711">
        <v>2.5</v>
      </c>
      <c r="L3711">
        <v>1</v>
      </c>
      <c r="M3711">
        <v>147</v>
      </c>
      <c r="N3711">
        <v>2.5</v>
      </c>
      <c r="O3711">
        <v>1</v>
      </c>
      <c r="P3711">
        <v>2.5</v>
      </c>
      <c r="Q3711">
        <v>5</v>
      </c>
      <c r="R3711" s="1">
        <v>44725</v>
      </c>
      <c r="S3711" t="str">
        <f t="shared" si="285"/>
        <v>Snapple Tea - Raspberry</v>
      </c>
      <c r="T3711" t="str">
        <f t="shared" si="286"/>
        <v>Non Carbonated</v>
      </c>
      <c r="U3711" t="str">
        <f>IF(T3711="Cell is Blank - Dis-regard",_xlfn.XLOOKUP(S3711,'Categroy Lookup'!A:A,'Categroy Lookup'!B:B,"Cell is Blank - Dis-regard"),T3711)</f>
        <v>Non Carbonated</v>
      </c>
      <c r="V3711" t="b">
        <f t="shared" si="288"/>
        <v>1</v>
      </c>
      <c r="W3711">
        <f t="shared" si="287"/>
        <v>2.5</v>
      </c>
      <c r="X3711" s="8">
        <f t="shared" si="289"/>
        <v>1.6666666666666667</v>
      </c>
      <c r="Y3711" t="s">
        <v>564</v>
      </c>
      <c r="Z3711" t="s">
        <v>508</v>
      </c>
      <c r="AB3711" t="s">
        <v>681</v>
      </c>
      <c r="AC3711" t="s">
        <v>846</v>
      </c>
      <c r="AD3711">
        <v>2022</v>
      </c>
    </row>
    <row r="3712" spans="1:30" x14ac:dyDescent="0.25">
      <c r="A3712" t="s">
        <v>18</v>
      </c>
      <c r="B3712" t="s">
        <v>40</v>
      </c>
      <c r="C3712" t="s">
        <v>41</v>
      </c>
      <c r="D3712" t="s">
        <v>42</v>
      </c>
      <c r="E3712" t="s">
        <v>48</v>
      </c>
      <c r="F3712" t="s">
        <v>27</v>
      </c>
      <c r="G3712">
        <v>15245487464</v>
      </c>
      <c r="H3712" t="s">
        <v>351</v>
      </c>
      <c r="I3712" t="s">
        <v>25</v>
      </c>
      <c r="J3712">
        <v>136</v>
      </c>
      <c r="K3712">
        <v>2.5</v>
      </c>
      <c r="L3712">
        <v>1</v>
      </c>
      <c r="M3712">
        <v>136</v>
      </c>
      <c r="N3712">
        <v>2.5</v>
      </c>
      <c r="O3712">
        <v>1</v>
      </c>
      <c r="P3712">
        <v>2.5</v>
      </c>
      <c r="Q3712">
        <v>5</v>
      </c>
      <c r="R3712" s="1">
        <v>44725</v>
      </c>
      <c r="S3712" t="str">
        <f t="shared" si="285"/>
        <v>KitKat - Crisp Wafers</v>
      </c>
      <c r="T3712" t="str">
        <f t="shared" si="286"/>
        <v>Food</v>
      </c>
      <c r="U3712" t="str">
        <f>IF(T3712="Cell is Blank - Dis-regard",_xlfn.XLOOKUP(S3712,'Categroy Lookup'!A:A,'Categroy Lookup'!B:B,"Cell is Blank - Dis-regard"),T3712)</f>
        <v>Food</v>
      </c>
      <c r="V3712" t="b">
        <f t="shared" si="288"/>
        <v>1</v>
      </c>
      <c r="W3712">
        <f t="shared" si="287"/>
        <v>2.5</v>
      </c>
      <c r="X3712" s="8">
        <f t="shared" si="289"/>
        <v>1.6666666666666667</v>
      </c>
      <c r="Y3712" t="s">
        <v>482</v>
      </c>
      <c r="Z3712" t="s">
        <v>483</v>
      </c>
      <c r="AB3712" t="s">
        <v>681</v>
      </c>
      <c r="AC3712" t="s">
        <v>846</v>
      </c>
      <c r="AD3712">
        <v>2022</v>
      </c>
    </row>
    <row r="3713" spans="1:30" x14ac:dyDescent="0.25">
      <c r="A3713" t="s">
        <v>18</v>
      </c>
      <c r="B3713" t="s">
        <v>197</v>
      </c>
      <c r="C3713" t="s">
        <v>198</v>
      </c>
      <c r="D3713" t="s">
        <v>199</v>
      </c>
      <c r="E3713" t="s">
        <v>230</v>
      </c>
      <c r="F3713" t="s">
        <v>23</v>
      </c>
      <c r="G3713">
        <v>15245567880</v>
      </c>
      <c r="H3713" t="s">
        <v>351</v>
      </c>
      <c r="I3713" t="s">
        <v>25</v>
      </c>
      <c r="J3713">
        <v>148</v>
      </c>
      <c r="K3713">
        <v>3</v>
      </c>
      <c r="L3713">
        <v>1</v>
      </c>
      <c r="M3713">
        <v>148</v>
      </c>
      <c r="N3713">
        <v>3</v>
      </c>
      <c r="O3713">
        <v>1</v>
      </c>
      <c r="P3713">
        <v>3</v>
      </c>
      <c r="Q3713">
        <v>3</v>
      </c>
      <c r="R3713" s="1">
        <v>44725</v>
      </c>
      <c r="S3713" t="str">
        <f t="shared" si="285"/>
        <v>Starbucks Refresher - Real Coconut Water</v>
      </c>
      <c r="T3713" t="str">
        <f t="shared" si="286"/>
        <v>Carbonated</v>
      </c>
      <c r="U3713" t="str">
        <f>IF(T3713="Cell is Blank - Dis-regard",_xlfn.XLOOKUP(S3713,'Categroy Lookup'!A:A,'Categroy Lookup'!B:B,"Cell is Blank - Dis-regard"),T3713)</f>
        <v>Carbonated</v>
      </c>
      <c r="V3713" t="b">
        <f t="shared" si="288"/>
        <v>1</v>
      </c>
      <c r="W3713">
        <f t="shared" si="287"/>
        <v>3</v>
      </c>
      <c r="X3713" s="8">
        <f t="shared" si="289"/>
        <v>2</v>
      </c>
      <c r="Y3713" t="s">
        <v>594</v>
      </c>
      <c r="Z3713" t="s">
        <v>595</v>
      </c>
      <c r="AB3713" t="s">
        <v>681</v>
      </c>
      <c r="AC3713" t="s">
        <v>846</v>
      </c>
      <c r="AD3713">
        <v>2022</v>
      </c>
    </row>
    <row r="3714" spans="1:30" x14ac:dyDescent="0.25">
      <c r="A3714" t="s">
        <v>18</v>
      </c>
      <c r="B3714" t="s">
        <v>197</v>
      </c>
      <c r="C3714" t="s">
        <v>198</v>
      </c>
      <c r="D3714" t="s">
        <v>199</v>
      </c>
      <c r="E3714" t="s">
        <v>45</v>
      </c>
      <c r="F3714" t="s">
        <v>31</v>
      </c>
      <c r="G3714">
        <v>15245509442</v>
      </c>
      <c r="H3714" t="s">
        <v>351</v>
      </c>
      <c r="I3714" t="s">
        <v>25</v>
      </c>
      <c r="J3714">
        <v>143</v>
      </c>
      <c r="K3714">
        <v>2.5</v>
      </c>
      <c r="L3714">
        <v>1</v>
      </c>
      <c r="M3714">
        <v>143</v>
      </c>
      <c r="N3714">
        <v>2.5</v>
      </c>
      <c r="O3714">
        <v>1</v>
      </c>
      <c r="P3714">
        <v>2.5</v>
      </c>
      <c r="Q3714">
        <v>2.5</v>
      </c>
      <c r="R3714" s="1">
        <v>44725</v>
      </c>
      <c r="S3714" t="str">
        <f t="shared" ref="S3714:S3777" si="290">IF(E3714="","Cell is Blank - Dis-regard",E3714)</f>
        <v>Snapple Diet Tea - Lemon</v>
      </c>
      <c r="T3714" t="str">
        <f t="shared" ref="T3714:T3777" si="291">IF(F3714="","Cell is Blank - Dis-regard",F3714)</f>
        <v>Non Carbonated</v>
      </c>
      <c r="U3714" t="str">
        <f>IF(T3714="Cell is Blank - Dis-regard",_xlfn.XLOOKUP(S3714,'Categroy Lookup'!A:A,'Categroy Lookup'!B:B,"Cell is Blank - Dis-regard"),T3714)</f>
        <v>Non Carbonated</v>
      </c>
      <c r="V3714" t="b">
        <f t="shared" si="288"/>
        <v>1</v>
      </c>
      <c r="W3714">
        <f t="shared" ref="W3714:W3777" si="292">IF(V3714="FALSE",K3714,K3714)</f>
        <v>2.5</v>
      </c>
      <c r="X3714" s="8">
        <f t="shared" si="289"/>
        <v>1.6666666666666667</v>
      </c>
      <c r="Y3714" t="s">
        <v>478</v>
      </c>
      <c r="Z3714" t="s">
        <v>479</v>
      </c>
      <c r="AB3714" t="s">
        <v>681</v>
      </c>
      <c r="AC3714" t="s">
        <v>846</v>
      </c>
      <c r="AD3714">
        <v>2022</v>
      </c>
    </row>
    <row r="3715" spans="1:30" x14ac:dyDescent="0.25">
      <c r="A3715" t="s">
        <v>18</v>
      </c>
      <c r="B3715" t="s">
        <v>40</v>
      </c>
      <c r="C3715" t="s">
        <v>41</v>
      </c>
      <c r="D3715" t="s">
        <v>42</v>
      </c>
      <c r="E3715" t="s">
        <v>94</v>
      </c>
      <c r="F3715" t="s">
        <v>23</v>
      </c>
      <c r="G3715">
        <v>15245535471</v>
      </c>
      <c r="H3715" t="s">
        <v>351</v>
      </c>
      <c r="I3715" t="s">
        <v>33</v>
      </c>
      <c r="J3715">
        <v>148</v>
      </c>
      <c r="K3715">
        <v>3.5</v>
      </c>
      <c r="L3715">
        <v>1</v>
      </c>
      <c r="M3715">
        <v>148</v>
      </c>
      <c r="N3715">
        <v>3.5</v>
      </c>
      <c r="O3715">
        <v>1</v>
      </c>
      <c r="P3715">
        <v>3.5</v>
      </c>
      <c r="Q3715">
        <v>3.5</v>
      </c>
      <c r="R3715" s="1">
        <v>44725</v>
      </c>
      <c r="S3715" t="str">
        <f t="shared" si="290"/>
        <v>Red Bull - Original</v>
      </c>
      <c r="T3715" t="str">
        <f t="shared" si="291"/>
        <v>Carbonated</v>
      </c>
      <c r="U3715" t="str">
        <f>IF(T3715="Cell is Blank - Dis-regard",_xlfn.XLOOKUP(S3715,'Categroy Lookup'!A:A,'Categroy Lookup'!B:B,"Cell is Blank - Dis-regard"),T3715)</f>
        <v>Carbonated</v>
      </c>
      <c r="V3715" t="b">
        <f t="shared" ref="V3715:V3778" si="293">K3715=N3715</f>
        <v>1</v>
      </c>
      <c r="W3715">
        <f t="shared" si="292"/>
        <v>3.5</v>
      </c>
      <c r="X3715" s="8">
        <f t="shared" ref="X3715:X3778" si="294">W3715/1.5</f>
        <v>2.3333333333333335</v>
      </c>
      <c r="Y3715" t="s">
        <v>466</v>
      </c>
      <c r="Z3715" t="s">
        <v>512</v>
      </c>
      <c r="AB3715" t="s">
        <v>681</v>
      </c>
      <c r="AC3715" t="s">
        <v>846</v>
      </c>
      <c r="AD3715">
        <v>2022</v>
      </c>
    </row>
    <row r="3716" spans="1:30" x14ac:dyDescent="0.25">
      <c r="A3716" t="s">
        <v>18</v>
      </c>
      <c r="B3716" t="s">
        <v>40</v>
      </c>
      <c r="C3716" t="s">
        <v>41</v>
      </c>
      <c r="D3716" t="s">
        <v>42</v>
      </c>
      <c r="E3716" t="s">
        <v>131</v>
      </c>
      <c r="F3716" t="s">
        <v>23</v>
      </c>
      <c r="G3716">
        <v>15245550795</v>
      </c>
      <c r="H3716" t="s">
        <v>351</v>
      </c>
      <c r="I3716" t="s">
        <v>33</v>
      </c>
      <c r="J3716">
        <v>140</v>
      </c>
      <c r="K3716">
        <v>1.5</v>
      </c>
      <c r="L3716">
        <v>1</v>
      </c>
      <c r="M3716">
        <v>140</v>
      </c>
      <c r="N3716">
        <v>1.5</v>
      </c>
      <c r="O3716">
        <v>1</v>
      </c>
      <c r="P3716">
        <v>1.5</v>
      </c>
      <c r="Q3716">
        <v>1.5</v>
      </c>
      <c r="R3716" s="1">
        <v>44725</v>
      </c>
      <c r="S3716" t="str">
        <f t="shared" si="290"/>
        <v>Sunkist Soda - Orange</v>
      </c>
      <c r="T3716" t="str">
        <f t="shared" si="291"/>
        <v>Carbonated</v>
      </c>
      <c r="U3716" t="str">
        <f>IF(T3716="Cell is Blank - Dis-regard",_xlfn.XLOOKUP(S3716,'Categroy Lookup'!A:A,'Categroy Lookup'!B:B,"Cell is Blank - Dis-regard"),T3716)</f>
        <v>Carbonated</v>
      </c>
      <c r="V3716" t="b">
        <f t="shared" si="293"/>
        <v>1</v>
      </c>
      <c r="W3716">
        <f t="shared" si="292"/>
        <v>1.5</v>
      </c>
      <c r="X3716" s="8">
        <f t="shared" si="294"/>
        <v>1</v>
      </c>
      <c r="Y3716" t="s">
        <v>551</v>
      </c>
      <c r="Z3716" t="s">
        <v>552</v>
      </c>
      <c r="AB3716" t="s">
        <v>681</v>
      </c>
      <c r="AC3716" t="s">
        <v>846</v>
      </c>
      <c r="AD3716">
        <v>2022</v>
      </c>
    </row>
    <row r="3717" spans="1:30" x14ac:dyDescent="0.25">
      <c r="A3717" t="s">
        <v>18</v>
      </c>
      <c r="B3717" t="s">
        <v>197</v>
      </c>
      <c r="C3717" t="s">
        <v>198</v>
      </c>
      <c r="D3717" t="s">
        <v>199</v>
      </c>
      <c r="E3717" t="s">
        <v>72</v>
      </c>
      <c r="F3717" t="s">
        <v>55</v>
      </c>
      <c r="G3717">
        <v>15245634365</v>
      </c>
      <c r="H3717" t="s">
        <v>351</v>
      </c>
      <c r="I3717" t="s">
        <v>33</v>
      </c>
      <c r="J3717">
        <v>144</v>
      </c>
      <c r="K3717">
        <v>1.5</v>
      </c>
      <c r="L3717">
        <v>1</v>
      </c>
      <c r="M3717">
        <v>144</v>
      </c>
      <c r="N3717">
        <v>1.5</v>
      </c>
      <c r="O3717">
        <v>1</v>
      </c>
      <c r="P3717">
        <v>1.5</v>
      </c>
      <c r="Q3717">
        <v>1.5</v>
      </c>
      <c r="R3717" s="1">
        <v>44725</v>
      </c>
      <c r="S3717" t="str">
        <f t="shared" si="290"/>
        <v>Poland Springs Water</v>
      </c>
      <c r="T3717" t="str">
        <f t="shared" si="291"/>
        <v>Water</v>
      </c>
      <c r="U3717" t="str">
        <f>IF(T3717="Cell is Blank - Dis-regard",_xlfn.XLOOKUP(S3717,'Categroy Lookup'!A:A,'Categroy Lookup'!B:B,"Cell is Blank - Dis-regard"),T3717)</f>
        <v>Water</v>
      </c>
      <c r="V3717" t="b">
        <f t="shared" si="293"/>
        <v>1</v>
      </c>
      <c r="W3717">
        <f t="shared" si="292"/>
        <v>1.5</v>
      </c>
      <c r="X3717" s="8">
        <f t="shared" si="294"/>
        <v>1</v>
      </c>
      <c r="Y3717" t="s">
        <v>72</v>
      </c>
      <c r="AB3717" t="s">
        <v>681</v>
      </c>
      <c r="AC3717" t="s">
        <v>846</v>
      </c>
      <c r="AD3717">
        <v>2022</v>
      </c>
    </row>
    <row r="3718" spans="1:30" x14ac:dyDescent="0.25">
      <c r="A3718" t="s">
        <v>18</v>
      </c>
      <c r="B3718" t="s">
        <v>197</v>
      </c>
      <c r="C3718" t="s">
        <v>198</v>
      </c>
      <c r="D3718" t="s">
        <v>199</v>
      </c>
      <c r="E3718" t="s">
        <v>52</v>
      </c>
      <c r="F3718" t="s">
        <v>27</v>
      </c>
      <c r="G3718">
        <v>15245686659</v>
      </c>
      <c r="H3718" t="s">
        <v>351</v>
      </c>
      <c r="I3718" t="s">
        <v>33</v>
      </c>
      <c r="J3718">
        <v>112</v>
      </c>
      <c r="K3718">
        <v>1.5</v>
      </c>
      <c r="L3718">
        <v>1</v>
      </c>
      <c r="M3718">
        <v>112</v>
      </c>
      <c r="N3718">
        <v>1.5</v>
      </c>
      <c r="O3718">
        <v>1</v>
      </c>
      <c r="P3718">
        <v>1.5</v>
      </c>
      <c r="Q3718">
        <v>1.5</v>
      </c>
      <c r="R3718" s="1">
        <v>44725</v>
      </c>
      <c r="S3718" t="str">
        <f t="shared" si="290"/>
        <v>Miss Vickie's Potato Chip - Sea Salt Original</v>
      </c>
      <c r="T3718" t="str">
        <f t="shared" si="291"/>
        <v>Food</v>
      </c>
      <c r="U3718" t="str">
        <f>IF(T3718="Cell is Blank - Dis-regard",_xlfn.XLOOKUP(S3718,'Categroy Lookup'!A:A,'Categroy Lookup'!B:B,"Cell is Blank - Dis-regard"),T3718)</f>
        <v>Food</v>
      </c>
      <c r="V3718" t="b">
        <f t="shared" si="293"/>
        <v>1</v>
      </c>
      <c r="W3718">
        <f t="shared" si="292"/>
        <v>1.5</v>
      </c>
      <c r="X3718" s="8">
        <f t="shared" si="294"/>
        <v>1</v>
      </c>
      <c r="Y3718" t="s">
        <v>473</v>
      </c>
      <c r="Z3718" t="s">
        <v>488</v>
      </c>
      <c r="AB3718" t="s">
        <v>681</v>
      </c>
      <c r="AC3718" t="s">
        <v>846</v>
      </c>
      <c r="AD3718">
        <v>2022</v>
      </c>
    </row>
    <row r="3719" spans="1:30" x14ac:dyDescent="0.25">
      <c r="A3719" t="s">
        <v>18</v>
      </c>
      <c r="B3719" t="s">
        <v>197</v>
      </c>
      <c r="C3719" t="s">
        <v>198</v>
      </c>
      <c r="D3719" t="s">
        <v>199</v>
      </c>
      <c r="E3719" t="s">
        <v>93</v>
      </c>
      <c r="F3719" t="s">
        <v>23</v>
      </c>
      <c r="G3719">
        <v>15245726856</v>
      </c>
      <c r="H3719" t="s">
        <v>351</v>
      </c>
      <c r="I3719" t="s">
        <v>33</v>
      </c>
      <c r="J3719">
        <v>142</v>
      </c>
      <c r="K3719">
        <v>1.5</v>
      </c>
      <c r="L3719">
        <v>1</v>
      </c>
      <c r="M3719">
        <v>142</v>
      </c>
      <c r="N3719">
        <v>1.5</v>
      </c>
      <c r="O3719">
        <v>1</v>
      </c>
      <c r="P3719">
        <v>1.5</v>
      </c>
      <c r="Q3719">
        <v>1.5</v>
      </c>
      <c r="R3719" s="1">
        <v>44725</v>
      </c>
      <c r="S3719" t="str">
        <f t="shared" si="290"/>
        <v>Coca Cola - Zero Sugar</v>
      </c>
      <c r="T3719" t="str">
        <f t="shared" si="291"/>
        <v>Carbonated</v>
      </c>
      <c r="U3719" t="str">
        <f>IF(T3719="Cell is Blank - Dis-regard",_xlfn.XLOOKUP(S3719,'Categroy Lookup'!A:A,'Categroy Lookup'!B:B,"Cell is Blank - Dis-regard"),T3719)</f>
        <v>Carbonated</v>
      </c>
      <c r="V3719" t="b">
        <f t="shared" si="293"/>
        <v>1</v>
      </c>
      <c r="W3719">
        <f t="shared" si="292"/>
        <v>1.5</v>
      </c>
      <c r="X3719" s="8">
        <f t="shared" si="294"/>
        <v>1</v>
      </c>
      <c r="Y3719" t="s">
        <v>524</v>
      </c>
      <c r="Z3719" t="s">
        <v>525</v>
      </c>
      <c r="AB3719" t="s">
        <v>681</v>
      </c>
      <c r="AC3719" t="s">
        <v>846</v>
      </c>
      <c r="AD3719">
        <v>2022</v>
      </c>
    </row>
    <row r="3720" spans="1:30" x14ac:dyDescent="0.25">
      <c r="A3720" t="s">
        <v>18</v>
      </c>
      <c r="B3720" t="s">
        <v>197</v>
      </c>
      <c r="C3720" t="s">
        <v>198</v>
      </c>
      <c r="D3720" t="s">
        <v>199</v>
      </c>
      <c r="E3720" t="s">
        <v>250</v>
      </c>
      <c r="F3720" t="s">
        <v>27</v>
      </c>
      <c r="G3720">
        <v>15245732734</v>
      </c>
      <c r="H3720" t="s">
        <v>351</v>
      </c>
      <c r="I3720" t="s">
        <v>33</v>
      </c>
      <c r="J3720">
        <v>110</v>
      </c>
      <c r="K3720">
        <v>1.5</v>
      </c>
      <c r="L3720">
        <v>1</v>
      </c>
      <c r="M3720">
        <v>110</v>
      </c>
      <c r="N3720">
        <v>1.5</v>
      </c>
      <c r="O3720">
        <v>1</v>
      </c>
      <c r="P3720">
        <v>1.5</v>
      </c>
      <c r="Q3720">
        <v>1.5</v>
      </c>
      <c r="R3720" s="1">
        <v>44725</v>
      </c>
      <c r="S3720" t="str">
        <f t="shared" si="290"/>
        <v>Pop Corners - Kettle Corn</v>
      </c>
      <c r="T3720" t="str">
        <f t="shared" si="291"/>
        <v>Food</v>
      </c>
      <c r="U3720" t="str">
        <f>IF(T3720="Cell is Blank - Dis-regard",_xlfn.XLOOKUP(S3720,'Categroy Lookup'!A:A,'Categroy Lookup'!B:B,"Cell is Blank - Dis-regard"),T3720)</f>
        <v>Food</v>
      </c>
      <c r="V3720" t="b">
        <f t="shared" si="293"/>
        <v>1</v>
      </c>
      <c r="W3720">
        <f t="shared" si="292"/>
        <v>1.5</v>
      </c>
      <c r="X3720" s="8">
        <f t="shared" si="294"/>
        <v>1</v>
      </c>
      <c r="Y3720" t="s">
        <v>606</v>
      </c>
      <c r="Z3720" t="s">
        <v>607</v>
      </c>
      <c r="AB3720" t="s">
        <v>681</v>
      </c>
      <c r="AC3720" t="s">
        <v>846</v>
      </c>
      <c r="AD3720">
        <v>2022</v>
      </c>
    </row>
    <row r="3721" spans="1:30" x14ac:dyDescent="0.25">
      <c r="A3721" t="s">
        <v>18</v>
      </c>
      <c r="B3721" t="s">
        <v>197</v>
      </c>
      <c r="C3721" t="s">
        <v>198</v>
      </c>
      <c r="D3721" t="s">
        <v>199</v>
      </c>
      <c r="E3721" t="s">
        <v>137</v>
      </c>
      <c r="F3721" t="s">
        <v>27</v>
      </c>
      <c r="G3721">
        <v>15245741146</v>
      </c>
      <c r="H3721" t="s">
        <v>351</v>
      </c>
      <c r="I3721" t="s">
        <v>33</v>
      </c>
      <c r="J3721">
        <v>138</v>
      </c>
      <c r="K3721">
        <v>2</v>
      </c>
      <c r="L3721">
        <v>1</v>
      </c>
      <c r="M3721">
        <v>138</v>
      </c>
      <c r="N3721">
        <v>2</v>
      </c>
      <c r="O3721">
        <v>1</v>
      </c>
      <c r="P3721">
        <v>2</v>
      </c>
      <c r="Q3721">
        <v>2</v>
      </c>
      <c r="R3721" s="1">
        <v>44725</v>
      </c>
      <c r="S3721" t="str">
        <f t="shared" si="290"/>
        <v>Oreo Single Server 6 ct</v>
      </c>
      <c r="T3721" t="str">
        <f t="shared" si="291"/>
        <v>Food</v>
      </c>
      <c r="U3721" t="str">
        <f>IF(T3721="Cell is Blank - Dis-regard",_xlfn.XLOOKUP(S3721,'Categroy Lookup'!A:A,'Categroy Lookup'!B:B,"Cell is Blank - Dis-regard"),T3721)</f>
        <v>Food</v>
      </c>
      <c r="V3721" t="b">
        <f t="shared" si="293"/>
        <v>1</v>
      </c>
      <c r="W3721">
        <f t="shared" si="292"/>
        <v>2</v>
      </c>
      <c r="X3721" s="8">
        <f t="shared" si="294"/>
        <v>1.3333333333333333</v>
      </c>
      <c r="Y3721" t="s">
        <v>137</v>
      </c>
      <c r="AB3721" t="s">
        <v>681</v>
      </c>
      <c r="AC3721" t="s">
        <v>846</v>
      </c>
      <c r="AD3721">
        <v>2022</v>
      </c>
    </row>
    <row r="3722" spans="1:30" x14ac:dyDescent="0.25">
      <c r="A3722" t="s">
        <v>18</v>
      </c>
      <c r="B3722" t="s">
        <v>197</v>
      </c>
      <c r="C3722" t="s">
        <v>198</v>
      </c>
      <c r="D3722" t="s">
        <v>199</v>
      </c>
      <c r="E3722" t="s">
        <v>26</v>
      </c>
      <c r="F3722" t="s">
        <v>27</v>
      </c>
      <c r="G3722">
        <v>15245748996</v>
      </c>
      <c r="H3722" t="s">
        <v>351</v>
      </c>
      <c r="I3722" t="s">
        <v>33</v>
      </c>
      <c r="J3722">
        <v>121</v>
      </c>
      <c r="K3722">
        <v>1.5</v>
      </c>
      <c r="L3722">
        <v>1</v>
      </c>
      <c r="M3722">
        <v>121</v>
      </c>
      <c r="N3722">
        <v>1.5</v>
      </c>
      <c r="O3722">
        <v>1</v>
      </c>
      <c r="P3722">
        <v>1.5</v>
      </c>
      <c r="Q3722">
        <v>1.5</v>
      </c>
      <c r="R3722" s="1">
        <v>44725</v>
      </c>
      <c r="S3722" t="str">
        <f t="shared" si="290"/>
        <v>Takis - Hot Chilli Pepper &amp; Lime</v>
      </c>
      <c r="T3722" t="str">
        <f t="shared" si="291"/>
        <v>Food</v>
      </c>
      <c r="U3722" t="str">
        <f>IF(T3722="Cell is Blank - Dis-regard",_xlfn.XLOOKUP(S3722,'Categroy Lookup'!A:A,'Categroy Lookup'!B:B,"Cell is Blank - Dis-regard"),T3722)</f>
        <v>Food</v>
      </c>
      <c r="V3722" t="b">
        <f t="shared" si="293"/>
        <v>1</v>
      </c>
      <c r="W3722">
        <f t="shared" si="292"/>
        <v>1.5</v>
      </c>
      <c r="X3722" s="8">
        <f t="shared" si="294"/>
        <v>1</v>
      </c>
      <c r="Y3722" t="s">
        <v>469</v>
      </c>
      <c r="Z3722" t="s">
        <v>470</v>
      </c>
      <c r="AB3722" t="s">
        <v>681</v>
      </c>
      <c r="AC3722" t="s">
        <v>846</v>
      </c>
      <c r="AD3722">
        <v>2022</v>
      </c>
    </row>
    <row r="3723" spans="1:30" x14ac:dyDescent="0.25">
      <c r="A3723" t="s">
        <v>18</v>
      </c>
      <c r="B3723" t="s">
        <v>197</v>
      </c>
      <c r="C3723" t="s">
        <v>198</v>
      </c>
      <c r="D3723" t="s">
        <v>199</v>
      </c>
      <c r="E3723" t="s">
        <v>290</v>
      </c>
      <c r="F3723" t="s">
        <v>27</v>
      </c>
      <c r="G3723">
        <v>15245764223</v>
      </c>
      <c r="H3723" t="s">
        <v>351</v>
      </c>
      <c r="I3723" t="s">
        <v>33</v>
      </c>
      <c r="J3723">
        <v>158</v>
      </c>
      <c r="K3723">
        <v>2</v>
      </c>
      <c r="L3723">
        <v>1</v>
      </c>
      <c r="M3723">
        <v>158</v>
      </c>
      <c r="N3723">
        <v>2</v>
      </c>
      <c r="O3723">
        <v>1</v>
      </c>
      <c r="P3723">
        <v>2</v>
      </c>
      <c r="Q3723">
        <v>2</v>
      </c>
      <c r="R3723" s="1">
        <v>44725</v>
      </c>
      <c r="S3723" t="str">
        <f t="shared" si="290"/>
        <v>Lenny &amp; Larrys - Chocolate Chip</v>
      </c>
      <c r="T3723" t="str">
        <f t="shared" si="291"/>
        <v>Food</v>
      </c>
      <c r="U3723" t="str">
        <f>IF(T3723="Cell is Blank - Dis-regard",_xlfn.XLOOKUP(S3723,'Categroy Lookup'!A:A,'Categroy Lookup'!B:B,"Cell is Blank - Dis-regard"),T3723)</f>
        <v>Food</v>
      </c>
      <c r="V3723" t="b">
        <f t="shared" si="293"/>
        <v>1</v>
      </c>
      <c r="W3723">
        <f t="shared" si="292"/>
        <v>2</v>
      </c>
      <c r="X3723" s="8">
        <f t="shared" si="294"/>
        <v>1.3333333333333333</v>
      </c>
      <c r="Y3723" t="s">
        <v>582</v>
      </c>
      <c r="Z3723" t="s">
        <v>591</v>
      </c>
      <c r="AB3723" t="s">
        <v>681</v>
      </c>
      <c r="AC3723" t="s">
        <v>846</v>
      </c>
      <c r="AD3723">
        <v>2022</v>
      </c>
    </row>
    <row r="3724" spans="1:30" x14ac:dyDescent="0.25">
      <c r="A3724" t="s">
        <v>18</v>
      </c>
      <c r="B3724" t="s">
        <v>197</v>
      </c>
      <c r="C3724" t="s">
        <v>198</v>
      </c>
      <c r="D3724" t="s">
        <v>199</v>
      </c>
      <c r="E3724" t="s">
        <v>261</v>
      </c>
      <c r="F3724" t="s">
        <v>31</v>
      </c>
      <c r="G3724">
        <v>15245848641</v>
      </c>
      <c r="H3724" t="s">
        <v>351</v>
      </c>
      <c r="I3724" t="s">
        <v>25</v>
      </c>
      <c r="J3724">
        <v>145</v>
      </c>
      <c r="K3724">
        <v>2.75</v>
      </c>
      <c r="L3724">
        <v>1</v>
      </c>
      <c r="M3724">
        <v>145</v>
      </c>
      <c r="N3724">
        <v>2.75</v>
      </c>
      <c r="O3724">
        <v>1</v>
      </c>
      <c r="P3724">
        <v>2.75</v>
      </c>
      <c r="Q3724">
        <v>2.75</v>
      </c>
      <c r="R3724" s="1">
        <v>44725</v>
      </c>
      <c r="S3724" t="str">
        <f t="shared" si="290"/>
        <v>Bai Antioxidant - Tanzania Lemon Super Tea</v>
      </c>
      <c r="T3724" t="str">
        <f t="shared" si="291"/>
        <v>Non Carbonated</v>
      </c>
      <c r="U3724" t="str">
        <f>IF(T3724="Cell is Blank - Dis-regard",_xlfn.XLOOKUP(S3724,'Categroy Lookup'!A:A,'Categroy Lookup'!B:B,"Cell is Blank - Dis-regard"),T3724)</f>
        <v>Non Carbonated</v>
      </c>
      <c r="V3724" t="b">
        <f t="shared" si="293"/>
        <v>1</v>
      </c>
      <c r="W3724">
        <f t="shared" si="292"/>
        <v>2.75</v>
      </c>
      <c r="X3724" s="8">
        <f t="shared" si="294"/>
        <v>1.8333333333333333</v>
      </c>
      <c r="Y3724" t="s">
        <v>471</v>
      </c>
      <c r="Z3724" t="s">
        <v>611</v>
      </c>
      <c r="AB3724" t="s">
        <v>681</v>
      </c>
      <c r="AC3724" t="s">
        <v>846</v>
      </c>
      <c r="AD3724">
        <v>2022</v>
      </c>
    </row>
    <row r="3725" spans="1:30" x14ac:dyDescent="0.25">
      <c r="A3725" t="s">
        <v>18</v>
      </c>
      <c r="B3725" t="s">
        <v>40</v>
      </c>
      <c r="C3725" t="s">
        <v>41</v>
      </c>
      <c r="D3725" t="s">
        <v>42</v>
      </c>
      <c r="E3725" t="s">
        <v>43</v>
      </c>
      <c r="F3725" t="s">
        <v>23</v>
      </c>
      <c r="G3725">
        <v>15245997066</v>
      </c>
      <c r="H3725" t="s">
        <v>351</v>
      </c>
      <c r="I3725" t="s">
        <v>33</v>
      </c>
      <c r="J3725">
        <v>146</v>
      </c>
      <c r="K3725">
        <v>3</v>
      </c>
      <c r="L3725">
        <v>1</v>
      </c>
      <c r="M3725">
        <v>146</v>
      </c>
      <c r="N3725">
        <v>3</v>
      </c>
      <c r="O3725">
        <v>1</v>
      </c>
      <c r="P3725">
        <v>3</v>
      </c>
      <c r="Q3725">
        <v>3</v>
      </c>
      <c r="R3725" s="1">
        <v>44725</v>
      </c>
      <c r="S3725" t="str">
        <f t="shared" si="290"/>
        <v>Monster Energy Original</v>
      </c>
      <c r="T3725" t="str">
        <f t="shared" si="291"/>
        <v>Carbonated</v>
      </c>
      <c r="U3725" t="str">
        <f>IF(T3725="Cell is Blank - Dis-regard",_xlfn.XLOOKUP(S3725,'Categroy Lookup'!A:A,'Categroy Lookup'!B:B,"Cell is Blank - Dis-regard"),T3725)</f>
        <v>Carbonated</v>
      </c>
      <c r="V3725" t="b">
        <f t="shared" si="293"/>
        <v>1</v>
      </c>
      <c r="W3725">
        <f t="shared" si="292"/>
        <v>3</v>
      </c>
      <c r="X3725" s="8">
        <f t="shared" si="294"/>
        <v>2</v>
      </c>
      <c r="Y3725" t="s">
        <v>43</v>
      </c>
      <c r="AB3725" t="s">
        <v>681</v>
      </c>
      <c r="AC3725" t="s">
        <v>846</v>
      </c>
      <c r="AD3725">
        <v>2022</v>
      </c>
    </row>
    <row r="3726" spans="1:30" x14ac:dyDescent="0.25">
      <c r="A3726" t="s">
        <v>18</v>
      </c>
      <c r="B3726" t="s">
        <v>197</v>
      </c>
      <c r="C3726" t="s">
        <v>198</v>
      </c>
      <c r="D3726" t="s">
        <v>199</v>
      </c>
      <c r="E3726" t="s">
        <v>72</v>
      </c>
      <c r="F3726" t="s">
        <v>55</v>
      </c>
      <c r="G3726">
        <v>15246040429</v>
      </c>
      <c r="H3726" t="s">
        <v>351</v>
      </c>
      <c r="I3726" t="s">
        <v>25</v>
      </c>
      <c r="J3726">
        <v>144</v>
      </c>
      <c r="K3726">
        <v>1.5</v>
      </c>
      <c r="L3726">
        <v>1</v>
      </c>
      <c r="M3726">
        <v>144</v>
      </c>
      <c r="N3726">
        <v>1.5</v>
      </c>
      <c r="O3726">
        <v>1</v>
      </c>
      <c r="P3726">
        <v>1.5</v>
      </c>
      <c r="Q3726">
        <v>1.5</v>
      </c>
      <c r="R3726" s="1">
        <v>44725</v>
      </c>
      <c r="S3726" t="str">
        <f t="shared" si="290"/>
        <v>Poland Springs Water</v>
      </c>
      <c r="T3726" t="str">
        <f t="shared" si="291"/>
        <v>Water</v>
      </c>
      <c r="U3726" t="str">
        <f>IF(T3726="Cell is Blank - Dis-regard",_xlfn.XLOOKUP(S3726,'Categroy Lookup'!A:A,'Categroy Lookup'!B:B,"Cell is Blank - Dis-regard"),T3726)</f>
        <v>Water</v>
      </c>
      <c r="V3726" t="b">
        <f t="shared" si="293"/>
        <v>1</v>
      </c>
      <c r="W3726">
        <f t="shared" si="292"/>
        <v>1.5</v>
      </c>
      <c r="X3726" s="8">
        <f t="shared" si="294"/>
        <v>1</v>
      </c>
      <c r="Y3726" t="s">
        <v>72</v>
      </c>
      <c r="AB3726" t="s">
        <v>681</v>
      </c>
      <c r="AC3726" t="s">
        <v>846</v>
      </c>
      <c r="AD3726">
        <v>2022</v>
      </c>
    </row>
    <row r="3727" spans="1:30" x14ac:dyDescent="0.25">
      <c r="A3727" t="s">
        <v>18</v>
      </c>
      <c r="B3727" t="s">
        <v>197</v>
      </c>
      <c r="C3727" t="s">
        <v>198</v>
      </c>
      <c r="D3727" t="s">
        <v>199</v>
      </c>
      <c r="E3727" t="s">
        <v>230</v>
      </c>
      <c r="F3727" t="s">
        <v>23</v>
      </c>
      <c r="G3727">
        <v>15246045926</v>
      </c>
      <c r="H3727" t="s">
        <v>351</v>
      </c>
      <c r="I3727" t="s">
        <v>25</v>
      </c>
      <c r="J3727">
        <v>148</v>
      </c>
      <c r="K3727">
        <v>3</v>
      </c>
      <c r="L3727">
        <v>1</v>
      </c>
      <c r="M3727">
        <v>148</v>
      </c>
      <c r="N3727">
        <v>3</v>
      </c>
      <c r="O3727">
        <v>1</v>
      </c>
      <c r="P3727">
        <v>3</v>
      </c>
      <c r="Q3727">
        <v>3</v>
      </c>
      <c r="R3727" s="1">
        <v>44725</v>
      </c>
      <c r="S3727" t="str">
        <f t="shared" si="290"/>
        <v>Starbucks Refresher - Real Coconut Water</v>
      </c>
      <c r="T3727" t="str">
        <f t="shared" si="291"/>
        <v>Carbonated</v>
      </c>
      <c r="U3727" t="str">
        <f>IF(T3727="Cell is Blank - Dis-regard",_xlfn.XLOOKUP(S3727,'Categroy Lookup'!A:A,'Categroy Lookup'!B:B,"Cell is Blank - Dis-regard"),T3727)</f>
        <v>Carbonated</v>
      </c>
      <c r="V3727" t="b">
        <f t="shared" si="293"/>
        <v>1</v>
      </c>
      <c r="W3727">
        <f t="shared" si="292"/>
        <v>3</v>
      </c>
      <c r="X3727" s="8">
        <f t="shared" si="294"/>
        <v>2</v>
      </c>
      <c r="Y3727" t="s">
        <v>594</v>
      </c>
      <c r="Z3727" t="s">
        <v>595</v>
      </c>
      <c r="AB3727" t="s">
        <v>681</v>
      </c>
      <c r="AC3727" t="s">
        <v>846</v>
      </c>
      <c r="AD3727">
        <v>2022</v>
      </c>
    </row>
    <row r="3728" spans="1:30" x14ac:dyDescent="0.25">
      <c r="A3728" t="s">
        <v>18</v>
      </c>
      <c r="B3728" t="s">
        <v>197</v>
      </c>
      <c r="C3728" t="s">
        <v>198</v>
      </c>
      <c r="D3728" t="s">
        <v>199</v>
      </c>
      <c r="E3728" t="s">
        <v>137</v>
      </c>
      <c r="F3728" t="s">
        <v>27</v>
      </c>
      <c r="G3728">
        <v>15246069755</v>
      </c>
      <c r="H3728" t="s">
        <v>351</v>
      </c>
      <c r="I3728" t="s">
        <v>33</v>
      </c>
      <c r="J3728">
        <v>138</v>
      </c>
      <c r="K3728">
        <v>2</v>
      </c>
      <c r="L3728">
        <v>1</v>
      </c>
      <c r="M3728">
        <v>138</v>
      </c>
      <c r="N3728">
        <v>2</v>
      </c>
      <c r="O3728">
        <v>1</v>
      </c>
      <c r="P3728">
        <v>2</v>
      </c>
      <c r="Q3728">
        <v>2</v>
      </c>
      <c r="R3728" s="1">
        <v>44725</v>
      </c>
      <c r="S3728" t="str">
        <f t="shared" si="290"/>
        <v>Oreo Single Server 6 ct</v>
      </c>
      <c r="T3728" t="str">
        <f t="shared" si="291"/>
        <v>Food</v>
      </c>
      <c r="U3728" t="str">
        <f>IF(T3728="Cell is Blank - Dis-regard",_xlfn.XLOOKUP(S3728,'Categroy Lookup'!A:A,'Categroy Lookup'!B:B,"Cell is Blank - Dis-regard"),T3728)</f>
        <v>Food</v>
      </c>
      <c r="V3728" t="b">
        <f t="shared" si="293"/>
        <v>1</v>
      </c>
      <c r="W3728">
        <f t="shared" si="292"/>
        <v>2</v>
      </c>
      <c r="X3728" s="8">
        <f t="shared" si="294"/>
        <v>1.3333333333333333</v>
      </c>
      <c r="Y3728" t="s">
        <v>137</v>
      </c>
      <c r="AB3728" t="s">
        <v>681</v>
      </c>
      <c r="AC3728" t="s">
        <v>846</v>
      </c>
      <c r="AD3728">
        <v>2022</v>
      </c>
    </row>
    <row r="3729" spans="1:30" x14ac:dyDescent="0.25">
      <c r="A3729" t="s">
        <v>18</v>
      </c>
      <c r="B3729" t="s">
        <v>197</v>
      </c>
      <c r="C3729" t="s">
        <v>198</v>
      </c>
      <c r="D3729" t="s">
        <v>199</v>
      </c>
      <c r="E3729" t="s">
        <v>137</v>
      </c>
      <c r="F3729" t="s">
        <v>27</v>
      </c>
      <c r="G3729">
        <v>15246095248</v>
      </c>
      <c r="H3729" t="s">
        <v>351</v>
      </c>
      <c r="I3729" t="s">
        <v>33</v>
      </c>
      <c r="J3729">
        <v>138</v>
      </c>
      <c r="K3729">
        <v>2</v>
      </c>
      <c r="L3729">
        <v>1</v>
      </c>
      <c r="M3729">
        <v>138</v>
      </c>
      <c r="N3729">
        <v>2</v>
      </c>
      <c r="O3729">
        <v>1</v>
      </c>
      <c r="P3729">
        <v>2</v>
      </c>
      <c r="Q3729">
        <v>2</v>
      </c>
      <c r="R3729" s="1">
        <v>44725</v>
      </c>
      <c r="S3729" t="str">
        <f t="shared" si="290"/>
        <v>Oreo Single Server 6 ct</v>
      </c>
      <c r="T3729" t="str">
        <f t="shared" si="291"/>
        <v>Food</v>
      </c>
      <c r="U3729" t="str">
        <f>IF(T3729="Cell is Blank - Dis-regard",_xlfn.XLOOKUP(S3729,'Categroy Lookup'!A:A,'Categroy Lookup'!B:B,"Cell is Blank - Dis-regard"),T3729)</f>
        <v>Food</v>
      </c>
      <c r="V3729" t="b">
        <f t="shared" si="293"/>
        <v>1</v>
      </c>
      <c r="W3729">
        <f t="shared" si="292"/>
        <v>2</v>
      </c>
      <c r="X3729" s="8">
        <f t="shared" si="294"/>
        <v>1.3333333333333333</v>
      </c>
      <c r="Y3729" t="s">
        <v>137</v>
      </c>
      <c r="AB3729" t="s">
        <v>681</v>
      </c>
      <c r="AC3729" t="s">
        <v>846</v>
      </c>
      <c r="AD3729">
        <v>2022</v>
      </c>
    </row>
    <row r="3730" spans="1:30" x14ac:dyDescent="0.25">
      <c r="A3730" t="s">
        <v>18</v>
      </c>
      <c r="B3730" t="s">
        <v>197</v>
      </c>
      <c r="C3730" t="s">
        <v>198</v>
      </c>
      <c r="D3730" t="s">
        <v>199</v>
      </c>
      <c r="E3730" t="s">
        <v>34</v>
      </c>
      <c r="F3730" t="s">
        <v>27</v>
      </c>
      <c r="G3730">
        <v>15246172890</v>
      </c>
      <c r="H3730" t="s">
        <v>351</v>
      </c>
      <c r="I3730" t="s">
        <v>25</v>
      </c>
      <c r="J3730">
        <v>113</v>
      </c>
      <c r="K3730">
        <v>1.5</v>
      </c>
      <c r="L3730">
        <v>1</v>
      </c>
      <c r="M3730">
        <v>113</v>
      </c>
      <c r="N3730">
        <v>1.5</v>
      </c>
      <c r="O3730">
        <v>1</v>
      </c>
      <c r="P3730">
        <v>1.5</v>
      </c>
      <c r="Q3730">
        <v>1.5</v>
      </c>
      <c r="R3730" s="1">
        <v>44725</v>
      </c>
      <c r="S3730" t="str">
        <f t="shared" si="290"/>
        <v>Miss Vickie's Potato Chip - Sea Salt &amp; Vinega</v>
      </c>
      <c r="T3730" t="str">
        <f t="shared" si="291"/>
        <v>Food</v>
      </c>
      <c r="U3730" t="str">
        <f>IF(T3730="Cell is Blank - Dis-regard",_xlfn.XLOOKUP(S3730,'Categroy Lookup'!A:A,'Categroy Lookup'!B:B,"Cell is Blank - Dis-regard"),T3730)</f>
        <v>Food</v>
      </c>
      <c r="V3730" t="b">
        <f t="shared" si="293"/>
        <v>1</v>
      </c>
      <c r="W3730">
        <f t="shared" si="292"/>
        <v>1.5</v>
      </c>
      <c r="X3730" s="8">
        <f t="shared" si="294"/>
        <v>1</v>
      </c>
      <c r="Y3730" t="s">
        <v>473</v>
      </c>
      <c r="Z3730" t="s">
        <v>474</v>
      </c>
      <c r="AB3730" t="s">
        <v>681</v>
      </c>
      <c r="AC3730" t="s">
        <v>846</v>
      </c>
      <c r="AD3730">
        <v>2022</v>
      </c>
    </row>
    <row r="3731" spans="1:30" x14ac:dyDescent="0.25">
      <c r="A3731" t="s">
        <v>18</v>
      </c>
      <c r="B3731" t="s">
        <v>28</v>
      </c>
      <c r="C3731" t="s">
        <v>20</v>
      </c>
      <c r="D3731" t="s">
        <v>29</v>
      </c>
      <c r="E3731" t="s">
        <v>50</v>
      </c>
      <c r="F3731" t="s">
        <v>23</v>
      </c>
      <c r="G3731">
        <v>15246219168</v>
      </c>
      <c r="H3731" t="s">
        <v>351</v>
      </c>
      <c r="I3731" t="s">
        <v>25</v>
      </c>
      <c r="J3731">
        <v>141</v>
      </c>
      <c r="K3731">
        <v>1.5</v>
      </c>
      <c r="L3731">
        <v>1</v>
      </c>
      <c r="M3731">
        <v>141</v>
      </c>
      <c r="N3731">
        <v>1.5</v>
      </c>
      <c r="O3731">
        <v>1</v>
      </c>
      <c r="P3731">
        <v>1.5</v>
      </c>
      <c r="Q3731">
        <v>1.5</v>
      </c>
      <c r="R3731" s="1">
        <v>44725</v>
      </c>
      <c r="S3731" t="str">
        <f t="shared" si="290"/>
        <v>Spindrift - Sparkling Water  Lime</v>
      </c>
      <c r="T3731" t="str">
        <f t="shared" si="291"/>
        <v>Carbonated</v>
      </c>
      <c r="U3731" t="str">
        <f>IF(T3731="Cell is Blank - Dis-regard",_xlfn.XLOOKUP(S3731,'Categroy Lookup'!A:A,'Categroy Lookup'!B:B,"Cell is Blank - Dis-regard"),T3731)</f>
        <v>Carbonated</v>
      </c>
      <c r="V3731" t="b">
        <f t="shared" si="293"/>
        <v>1</v>
      </c>
      <c r="W3731">
        <f t="shared" si="292"/>
        <v>1.5</v>
      </c>
      <c r="X3731" s="8">
        <f t="shared" si="294"/>
        <v>1</v>
      </c>
      <c r="Y3731" t="s">
        <v>486</v>
      </c>
      <c r="Z3731" t="s">
        <v>487</v>
      </c>
      <c r="AB3731" t="s">
        <v>681</v>
      </c>
      <c r="AC3731" t="s">
        <v>846</v>
      </c>
      <c r="AD3731">
        <v>2022</v>
      </c>
    </row>
    <row r="3732" spans="1:30" x14ac:dyDescent="0.25">
      <c r="A3732" t="s">
        <v>18</v>
      </c>
      <c r="B3732" t="s">
        <v>28</v>
      </c>
      <c r="C3732" t="s">
        <v>20</v>
      </c>
      <c r="D3732" t="s">
        <v>29</v>
      </c>
      <c r="E3732" t="s">
        <v>72</v>
      </c>
      <c r="F3732" t="s">
        <v>55</v>
      </c>
      <c r="G3732">
        <v>15246383739</v>
      </c>
      <c r="H3732" t="s">
        <v>351</v>
      </c>
      <c r="I3732" t="s">
        <v>33</v>
      </c>
      <c r="J3732">
        <v>144</v>
      </c>
      <c r="K3732">
        <v>1.5</v>
      </c>
      <c r="L3732">
        <v>1</v>
      </c>
      <c r="M3732">
        <v>144</v>
      </c>
      <c r="N3732">
        <v>1.5</v>
      </c>
      <c r="O3732">
        <v>1</v>
      </c>
      <c r="P3732">
        <v>1.5</v>
      </c>
      <c r="Q3732">
        <v>1.5</v>
      </c>
      <c r="R3732" s="1">
        <v>44725</v>
      </c>
      <c r="S3732" t="str">
        <f t="shared" si="290"/>
        <v>Poland Springs Water</v>
      </c>
      <c r="T3732" t="str">
        <f t="shared" si="291"/>
        <v>Water</v>
      </c>
      <c r="U3732" t="str">
        <f>IF(T3732="Cell is Blank - Dis-regard",_xlfn.XLOOKUP(S3732,'Categroy Lookup'!A:A,'Categroy Lookup'!B:B,"Cell is Blank - Dis-regard"),T3732)</f>
        <v>Water</v>
      </c>
      <c r="V3732" t="b">
        <f t="shared" si="293"/>
        <v>1</v>
      </c>
      <c r="W3732">
        <f t="shared" si="292"/>
        <v>1.5</v>
      </c>
      <c r="X3732" s="8">
        <f t="shared" si="294"/>
        <v>1</v>
      </c>
      <c r="Y3732" t="s">
        <v>72</v>
      </c>
      <c r="AB3732" t="s">
        <v>681</v>
      </c>
      <c r="AC3732" t="s">
        <v>846</v>
      </c>
      <c r="AD3732">
        <v>2022</v>
      </c>
    </row>
    <row r="3733" spans="1:30" x14ac:dyDescent="0.25">
      <c r="A3733" t="s">
        <v>18</v>
      </c>
      <c r="B3733" t="s">
        <v>28</v>
      </c>
      <c r="C3733" t="s">
        <v>20</v>
      </c>
      <c r="D3733" t="s">
        <v>29</v>
      </c>
      <c r="E3733" t="s">
        <v>258</v>
      </c>
      <c r="F3733" t="s">
        <v>27</v>
      </c>
      <c r="G3733">
        <v>15246400271</v>
      </c>
      <c r="H3733" t="s">
        <v>351</v>
      </c>
      <c r="I3733" t="s">
        <v>33</v>
      </c>
      <c r="J3733">
        <v>111</v>
      </c>
      <c r="K3733">
        <v>1.5</v>
      </c>
      <c r="L3733">
        <v>1</v>
      </c>
      <c r="M3733">
        <v>111</v>
      </c>
      <c r="N3733">
        <v>1.5</v>
      </c>
      <c r="O3733">
        <v>1</v>
      </c>
      <c r="P3733">
        <v>1.5</v>
      </c>
      <c r="Q3733">
        <v>1.5</v>
      </c>
      <c r="R3733" s="1">
        <v>44725</v>
      </c>
      <c r="S3733" t="str">
        <f t="shared" si="290"/>
        <v>Pop Corners - Spicy Queso</v>
      </c>
      <c r="T3733" t="str">
        <f t="shared" si="291"/>
        <v>Food</v>
      </c>
      <c r="U3733" t="str">
        <f>IF(T3733="Cell is Blank - Dis-regard",_xlfn.XLOOKUP(S3733,'Categroy Lookup'!A:A,'Categroy Lookup'!B:B,"Cell is Blank - Dis-regard"),T3733)</f>
        <v>Food</v>
      </c>
      <c r="V3733" t="b">
        <f t="shared" si="293"/>
        <v>1</v>
      </c>
      <c r="W3733">
        <f t="shared" si="292"/>
        <v>1.5</v>
      </c>
      <c r="X3733" s="8">
        <f t="shared" si="294"/>
        <v>1</v>
      </c>
      <c r="Y3733" t="s">
        <v>606</v>
      </c>
      <c r="Z3733" t="s">
        <v>610</v>
      </c>
      <c r="AB3733" t="s">
        <v>681</v>
      </c>
      <c r="AC3733" t="s">
        <v>846</v>
      </c>
      <c r="AD3733">
        <v>2022</v>
      </c>
    </row>
    <row r="3734" spans="1:30" x14ac:dyDescent="0.25">
      <c r="A3734" t="s">
        <v>18</v>
      </c>
      <c r="B3734" t="s">
        <v>28</v>
      </c>
      <c r="C3734" t="s">
        <v>20</v>
      </c>
      <c r="D3734" t="s">
        <v>29</v>
      </c>
      <c r="E3734" t="s">
        <v>82</v>
      </c>
      <c r="F3734" t="s">
        <v>31</v>
      </c>
      <c r="G3734">
        <v>15246417777</v>
      </c>
      <c r="H3734" t="s">
        <v>351</v>
      </c>
      <c r="I3734" t="s">
        <v>33</v>
      </c>
      <c r="J3734">
        <v>143</v>
      </c>
      <c r="K3734">
        <v>2.5</v>
      </c>
      <c r="L3734">
        <v>1</v>
      </c>
      <c r="M3734">
        <v>143</v>
      </c>
      <c r="N3734">
        <v>2.5</v>
      </c>
      <c r="O3734">
        <v>1</v>
      </c>
      <c r="P3734">
        <v>2.5</v>
      </c>
      <c r="Q3734">
        <v>2.5</v>
      </c>
      <c r="R3734" s="1">
        <v>44725</v>
      </c>
      <c r="S3734" t="str">
        <f t="shared" si="290"/>
        <v>Snapple Diet Tea - Peach Tea</v>
      </c>
      <c r="T3734" t="str">
        <f t="shared" si="291"/>
        <v>Non Carbonated</v>
      </c>
      <c r="U3734" t="str">
        <f>IF(T3734="Cell is Blank - Dis-regard",_xlfn.XLOOKUP(S3734,'Categroy Lookup'!A:A,'Categroy Lookup'!B:B,"Cell is Blank - Dis-regard"),T3734)</f>
        <v>Non Carbonated</v>
      </c>
      <c r="V3734" t="b">
        <f t="shared" si="293"/>
        <v>1</v>
      </c>
      <c r="W3734">
        <f t="shared" si="292"/>
        <v>2.5</v>
      </c>
      <c r="X3734" s="8">
        <f t="shared" si="294"/>
        <v>1.6666666666666667</v>
      </c>
      <c r="Y3734" t="s">
        <v>478</v>
      </c>
      <c r="Z3734" t="s">
        <v>517</v>
      </c>
      <c r="AB3734" t="s">
        <v>681</v>
      </c>
      <c r="AC3734" t="s">
        <v>846</v>
      </c>
      <c r="AD3734">
        <v>2022</v>
      </c>
    </row>
    <row r="3735" spans="1:30" x14ac:dyDescent="0.25">
      <c r="A3735" t="s">
        <v>18</v>
      </c>
      <c r="B3735" t="s">
        <v>28</v>
      </c>
      <c r="C3735" t="s">
        <v>20</v>
      </c>
      <c r="D3735" t="s">
        <v>29</v>
      </c>
      <c r="E3735" t="s">
        <v>26</v>
      </c>
      <c r="F3735" t="s">
        <v>27</v>
      </c>
      <c r="G3735">
        <v>15246413262</v>
      </c>
      <c r="H3735" t="s">
        <v>351</v>
      </c>
      <c r="I3735" t="s">
        <v>33</v>
      </c>
      <c r="J3735">
        <v>124</v>
      </c>
      <c r="K3735">
        <v>1.5</v>
      </c>
      <c r="L3735">
        <v>1</v>
      </c>
      <c r="M3735">
        <v>124</v>
      </c>
      <c r="N3735">
        <v>1.5</v>
      </c>
      <c r="O3735">
        <v>1</v>
      </c>
      <c r="P3735">
        <v>1.5</v>
      </c>
      <c r="Q3735">
        <v>1.5</v>
      </c>
      <c r="R3735" s="1">
        <v>44725</v>
      </c>
      <c r="S3735" t="str">
        <f t="shared" si="290"/>
        <v>Takis - Hot Chilli Pepper &amp; Lime</v>
      </c>
      <c r="T3735" t="str">
        <f t="shared" si="291"/>
        <v>Food</v>
      </c>
      <c r="U3735" t="str">
        <f>IF(T3735="Cell is Blank - Dis-regard",_xlfn.XLOOKUP(S3735,'Categroy Lookup'!A:A,'Categroy Lookup'!B:B,"Cell is Blank - Dis-regard"),T3735)</f>
        <v>Food</v>
      </c>
      <c r="V3735" t="b">
        <f t="shared" si="293"/>
        <v>1</v>
      </c>
      <c r="W3735">
        <f t="shared" si="292"/>
        <v>1.5</v>
      </c>
      <c r="X3735" s="8">
        <f t="shared" si="294"/>
        <v>1</v>
      </c>
      <c r="Y3735" t="s">
        <v>469</v>
      </c>
      <c r="Z3735" t="s">
        <v>470</v>
      </c>
      <c r="AB3735" t="s">
        <v>681</v>
      </c>
      <c r="AC3735" t="s">
        <v>846</v>
      </c>
      <c r="AD3735">
        <v>2022</v>
      </c>
    </row>
    <row r="3736" spans="1:30" x14ac:dyDescent="0.25">
      <c r="A3736" t="s">
        <v>18</v>
      </c>
      <c r="B3736" t="s">
        <v>28</v>
      </c>
      <c r="C3736" t="s">
        <v>20</v>
      </c>
      <c r="D3736" t="s">
        <v>29</v>
      </c>
      <c r="E3736" t="s">
        <v>26</v>
      </c>
      <c r="F3736" t="s">
        <v>27</v>
      </c>
      <c r="G3736">
        <v>15246417213</v>
      </c>
      <c r="H3736" t="s">
        <v>351</v>
      </c>
      <c r="I3736" t="s">
        <v>33</v>
      </c>
      <c r="J3736">
        <v>124</v>
      </c>
      <c r="K3736">
        <v>1.5</v>
      </c>
      <c r="L3736">
        <v>1</v>
      </c>
      <c r="M3736">
        <v>124</v>
      </c>
      <c r="N3736">
        <v>1.5</v>
      </c>
      <c r="O3736">
        <v>1</v>
      </c>
      <c r="P3736">
        <v>1.5</v>
      </c>
      <c r="Q3736">
        <v>1.5</v>
      </c>
      <c r="R3736" s="1">
        <v>44725</v>
      </c>
      <c r="S3736" t="str">
        <f t="shared" si="290"/>
        <v>Takis - Hot Chilli Pepper &amp; Lime</v>
      </c>
      <c r="T3736" t="str">
        <f t="shared" si="291"/>
        <v>Food</v>
      </c>
      <c r="U3736" t="str">
        <f>IF(T3736="Cell is Blank - Dis-regard",_xlfn.XLOOKUP(S3736,'Categroy Lookup'!A:A,'Categroy Lookup'!B:B,"Cell is Blank - Dis-regard"),T3736)</f>
        <v>Food</v>
      </c>
      <c r="V3736" t="b">
        <f t="shared" si="293"/>
        <v>1</v>
      </c>
      <c r="W3736">
        <f t="shared" si="292"/>
        <v>1.5</v>
      </c>
      <c r="X3736" s="8">
        <f t="shared" si="294"/>
        <v>1</v>
      </c>
      <c r="Y3736" t="s">
        <v>469</v>
      </c>
      <c r="Z3736" t="s">
        <v>470</v>
      </c>
      <c r="AB3736" t="s">
        <v>681</v>
      </c>
      <c r="AC3736" t="s">
        <v>846</v>
      </c>
      <c r="AD3736">
        <v>2022</v>
      </c>
    </row>
    <row r="3737" spans="1:30" x14ac:dyDescent="0.25">
      <c r="A3737" t="s">
        <v>18</v>
      </c>
      <c r="B3737" t="s">
        <v>28</v>
      </c>
      <c r="C3737" t="s">
        <v>20</v>
      </c>
      <c r="D3737" t="s">
        <v>29</v>
      </c>
      <c r="E3737" t="s">
        <v>26</v>
      </c>
      <c r="F3737" t="s">
        <v>27</v>
      </c>
      <c r="G3737">
        <v>15246419684</v>
      </c>
      <c r="H3737" t="s">
        <v>351</v>
      </c>
      <c r="I3737" t="s">
        <v>33</v>
      </c>
      <c r="J3737">
        <v>124</v>
      </c>
      <c r="K3737">
        <v>1.5</v>
      </c>
      <c r="L3737">
        <v>1</v>
      </c>
      <c r="M3737">
        <v>124</v>
      </c>
      <c r="N3737">
        <v>1.5</v>
      </c>
      <c r="O3737">
        <v>1</v>
      </c>
      <c r="P3737">
        <v>1.5</v>
      </c>
      <c r="Q3737">
        <v>1.5</v>
      </c>
      <c r="R3737" s="1">
        <v>44725</v>
      </c>
      <c r="S3737" t="str">
        <f t="shared" si="290"/>
        <v>Takis - Hot Chilli Pepper &amp; Lime</v>
      </c>
      <c r="T3737" t="str">
        <f t="shared" si="291"/>
        <v>Food</v>
      </c>
      <c r="U3737" t="str">
        <f>IF(T3737="Cell is Blank - Dis-regard",_xlfn.XLOOKUP(S3737,'Categroy Lookup'!A:A,'Categroy Lookup'!B:B,"Cell is Blank - Dis-regard"),T3737)</f>
        <v>Food</v>
      </c>
      <c r="V3737" t="b">
        <f t="shared" si="293"/>
        <v>1</v>
      </c>
      <c r="W3737">
        <f t="shared" si="292"/>
        <v>1.5</v>
      </c>
      <c r="X3737" s="8">
        <f t="shared" si="294"/>
        <v>1</v>
      </c>
      <c r="Y3737" t="s">
        <v>469</v>
      </c>
      <c r="Z3737" t="s">
        <v>470</v>
      </c>
      <c r="AB3737" t="s">
        <v>681</v>
      </c>
      <c r="AC3737" t="s">
        <v>846</v>
      </c>
      <c r="AD3737">
        <v>2022</v>
      </c>
    </row>
    <row r="3738" spans="1:30" x14ac:dyDescent="0.25">
      <c r="A3738" t="s">
        <v>18</v>
      </c>
      <c r="B3738" t="s">
        <v>28</v>
      </c>
      <c r="C3738" t="s">
        <v>20</v>
      </c>
      <c r="D3738" t="s">
        <v>29</v>
      </c>
      <c r="E3738" t="s">
        <v>26</v>
      </c>
      <c r="F3738" t="s">
        <v>27</v>
      </c>
      <c r="G3738">
        <v>15246422203</v>
      </c>
      <c r="H3738" t="s">
        <v>351</v>
      </c>
      <c r="I3738" t="s">
        <v>33</v>
      </c>
      <c r="J3738">
        <v>124</v>
      </c>
      <c r="K3738">
        <v>1.5</v>
      </c>
      <c r="L3738">
        <v>1</v>
      </c>
      <c r="M3738">
        <v>124</v>
      </c>
      <c r="N3738">
        <v>1.5</v>
      </c>
      <c r="O3738">
        <v>1</v>
      </c>
      <c r="P3738">
        <v>1.5</v>
      </c>
      <c r="Q3738">
        <v>1.5</v>
      </c>
      <c r="R3738" s="1">
        <v>44725</v>
      </c>
      <c r="S3738" t="str">
        <f t="shared" si="290"/>
        <v>Takis - Hot Chilli Pepper &amp; Lime</v>
      </c>
      <c r="T3738" t="str">
        <f t="shared" si="291"/>
        <v>Food</v>
      </c>
      <c r="U3738" t="str">
        <f>IF(T3738="Cell is Blank - Dis-regard",_xlfn.XLOOKUP(S3738,'Categroy Lookup'!A:A,'Categroy Lookup'!B:B,"Cell is Blank - Dis-regard"),T3738)</f>
        <v>Food</v>
      </c>
      <c r="V3738" t="b">
        <f t="shared" si="293"/>
        <v>1</v>
      </c>
      <c r="W3738">
        <f t="shared" si="292"/>
        <v>1.5</v>
      </c>
      <c r="X3738" s="8">
        <f t="shared" si="294"/>
        <v>1</v>
      </c>
      <c r="Y3738" t="s">
        <v>469</v>
      </c>
      <c r="Z3738" t="s">
        <v>470</v>
      </c>
      <c r="AB3738" t="s">
        <v>681</v>
      </c>
      <c r="AC3738" t="s">
        <v>846</v>
      </c>
      <c r="AD3738">
        <v>2022</v>
      </c>
    </row>
    <row r="3739" spans="1:30" x14ac:dyDescent="0.25">
      <c r="A3739" t="s">
        <v>18</v>
      </c>
      <c r="B3739" t="s">
        <v>197</v>
      </c>
      <c r="C3739" t="s">
        <v>198</v>
      </c>
      <c r="D3739" t="s">
        <v>199</v>
      </c>
      <c r="E3739" t="s">
        <v>45</v>
      </c>
      <c r="F3739" t="s">
        <v>31</v>
      </c>
      <c r="G3739">
        <v>15246478809</v>
      </c>
      <c r="H3739" t="s">
        <v>351</v>
      </c>
      <c r="I3739" t="s">
        <v>33</v>
      </c>
      <c r="J3739">
        <v>143</v>
      </c>
      <c r="K3739">
        <v>2.5</v>
      </c>
      <c r="L3739">
        <v>1</v>
      </c>
      <c r="M3739">
        <v>143</v>
      </c>
      <c r="N3739">
        <v>2.5</v>
      </c>
      <c r="O3739">
        <v>1</v>
      </c>
      <c r="P3739">
        <v>2.5</v>
      </c>
      <c r="Q3739">
        <v>2.5</v>
      </c>
      <c r="R3739" s="1">
        <v>44725</v>
      </c>
      <c r="S3739" t="str">
        <f t="shared" si="290"/>
        <v>Snapple Diet Tea - Lemon</v>
      </c>
      <c r="T3739" t="str">
        <f t="shared" si="291"/>
        <v>Non Carbonated</v>
      </c>
      <c r="U3739" t="str">
        <f>IF(T3739="Cell is Blank - Dis-regard",_xlfn.XLOOKUP(S3739,'Categroy Lookup'!A:A,'Categroy Lookup'!B:B,"Cell is Blank - Dis-regard"),T3739)</f>
        <v>Non Carbonated</v>
      </c>
      <c r="V3739" t="b">
        <f t="shared" si="293"/>
        <v>1</v>
      </c>
      <c r="W3739">
        <f t="shared" si="292"/>
        <v>2.5</v>
      </c>
      <c r="X3739" s="8">
        <f t="shared" si="294"/>
        <v>1.6666666666666667</v>
      </c>
      <c r="Y3739" t="s">
        <v>478</v>
      </c>
      <c r="Z3739" t="s">
        <v>479</v>
      </c>
      <c r="AB3739" t="s">
        <v>681</v>
      </c>
      <c r="AC3739" t="s">
        <v>846</v>
      </c>
      <c r="AD3739">
        <v>2022</v>
      </c>
    </row>
    <row r="3740" spans="1:30" x14ac:dyDescent="0.25">
      <c r="A3740" t="s">
        <v>18</v>
      </c>
      <c r="B3740" t="s">
        <v>197</v>
      </c>
      <c r="C3740" t="s">
        <v>198</v>
      </c>
      <c r="D3740" t="s">
        <v>199</v>
      </c>
      <c r="E3740" t="s">
        <v>93</v>
      </c>
      <c r="F3740" t="s">
        <v>23</v>
      </c>
      <c r="G3740">
        <v>15246535567</v>
      </c>
      <c r="H3740" t="s">
        <v>351</v>
      </c>
      <c r="I3740" t="s">
        <v>33</v>
      </c>
      <c r="J3740">
        <v>142</v>
      </c>
      <c r="K3740">
        <v>1.5</v>
      </c>
      <c r="L3740">
        <v>1</v>
      </c>
      <c r="M3740">
        <v>142</v>
      </c>
      <c r="N3740">
        <v>1.5</v>
      </c>
      <c r="O3740">
        <v>1</v>
      </c>
      <c r="P3740">
        <v>1.5</v>
      </c>
      <c r="Q3740">
        <v>1.5</v>
      </c>
      <c r="R3740" s="1">
        <v>44725</v>
      </c>
      <c r="S3740" t="str">
        <f t="shared" si="290"/>
        <v>Coca Cola - Zero Sugar</v>
      </c>
      <c r="T3740" t="str">
        <f t="shared" si="291"/>
        <v>Carbonated</v>
      </c>
      <c r="U3740" t="str">
        <f>IF(T3740="Cell is Blank - Dis-regard",_xlfn.XLOOKUP(S3740,'Categroy Lookup'!A:A,'Categroy Lookup'!B:B,"Cell is Blank - Dis-regard"),T3740)</f>
        <v>Carbonated</v>
      </c>
      <c r="V3740" t="b">
        <f t="shared" si="293"/>
        <v>1</v>
      </c>
      <c r="W3740">
        <f t="shared" si="292"/>
        <v>1.5</v>
      </c>
      <c r="X3740" s="8">
        <f t="shared" si="294"/>
        <v>1</v>
      </c>
      <c r="Y3740" t="s">
        <v>524</v>
      </c>
      <c r="Z3740" t="s">
        <v>525</v>
      </c>
      <c r="AB3740" t="s">
        <v>681</v>
      </c>
      <c r="AC3740" t="s">
        <v>846</v>
      </c>
      <c r="AD3740">
        <v>2022</v>
      </c>
    </row>
    <row r="3741" spans="1:30" x14ac:dyDescent="0.25">
      <c r="A3741" t="s">
        <v>18</v>
      </c>
      <c r="B3741" t="s">
        <v>40</v>
      </c>
      <c r="C3741" t="s">
        <v>41</v>
      </c>
      <c r="D3741" t="s">
        <v>42</v>
      </c>
      <c r="E3741" t="s">
        <v>131</v>
      </c>
      <c r="F3741" t="s">
        <v>23</v>
      </c>
      <c r="G3741">
        <v>15246787621</v>
      </c>
      <c r="H3741" t="s">
        <v>351</v>
      </c>
      <c r="I3741" t="s">
        <v>33</v>
      </c>
      <c r="J3741">
        <v>140</v>
      </c>
      <c r="K3741">
        <v>1.5</v>
      </c>
      <c r="L3741">
        <v>1</v>
      </c>
      <c r="M3741">
        <v>140</v>
      </c>
      <c r="N3741">
        <v>1.5</v>
      </c>
      <c r="O3741">
        <v>1</v>
      </c>
      <c r="P3741">
        <v>1.5</v>
      </c>
      <c r="Q3741">
        <v>1.5</v>
      </c>
      <c r="R3741" s="1">
        <v>44725</v>
      </c>
      <c r="S3741" t="str">
        <f t="shared" si="290"/>
        <v>Sunkist Soda - Orange</v>
      </c>
      <c r="T3741" t="str">
        <f t="shared" si="291"/>
        <v>Carbonated</v>
      </c>
      <c r="U3741" t="str">
        <f>IF(T3741="Cell is Blank - Dis-regard",_xlfn.XLOOKUP(S3741,'Categroy Lookup'!A:A,'Categroy Lookup'!B:B,"Cell is Blank - Dis-regard"),T3741)</f>
        <v>Carbonated</v>
      </c>
      <c r="V3741" t="b">
        <f t="shared" si="293"/>
        <v>1</v>
      </c>
      <c r="W3741">
        <f t="shared" si="292"/>
        <v>1.5</v>
      </c>
      <c r="X3741" s="8">
        <f t="shared" si="294"/>
        <v>1</v>
      </c>
      <c r="Y3741" t="s">
        <v>551</v>
      </c>
      <c r="Z3741" t="s">
        <v>552</v>
      </c>
      <c r="AB3741" t="s">
        <v>681</v>
      </c>
      <c r="AC3741" t="s">
        <v>846</v>
      </c>
      <c r="AD3741">
        <v>2022</v>
      </c>
    </row>
    <row r="3742" spans="1:30" x14ac:dyDescent="0.25">
      <c r="A3742" t="s">
        <v>18</v>
      </c>
      <c r="B3742" t="s">
        <v>40</v>
      </c>
      <c r="C3742" t="s">
        <v>41</v>
      </c>
      <c r="D3742" t="s">
        <v>42</v>
      </c>
      <c r="E3742" t="s">
        <v>93</v>
      </c>
      <c r="F3742" t="s">
        <v>23</v>
      </c>
      <c r="G3742">
        <v>15246788661</v>
      </c>
      <c r="H3742" t="s">
        <v>351</v>
      </c>
      <c r="I3742" t="s">
        <v>33</v>
      </c>
      <c r="J3742">
        <v>141</v>
      </c>
      <c r="K3742">
        <v>1.5</v>
      </c>
      <c r="L3742">
        <v>1</v>
      </c>
      <c r="M3742">
        <v>141</v>
      </c>
      <c r="N3742">
        <v>1.5</v>
      </c>
      <c r="O3742">
        <v>1</v>
      </c>
      <c r="P3742">
        <v>1.5</v>
      </c>
      <c r="Q3742">
        <v>1.5</v>
      </c>
      <c r="R3742" s="1">
        <v>44725</v>
      </c>
      <c r="S3742" t="str">
        <f t="shared" si="290"/>
        <v>Coca Cola - Zero Sugar</v>
      </c>
      <c r="T3742" t="str">
        <f t="shared" si="291"/>
        <v>Carbonated</v>
      </c>
      <c r="U3742" t="str">
        <f>IF(T3742="Cell is Blank - Dis-regard",_xlfn.XLOOKUP(S3742,'Categroy Lookup'!A:A,'Categroy Lookup'!B:B,"Cell is Blank - Dis-regard"),T3742)</f>
        <v>Carbonated</v>
      </c>
      <c r="V3742" t="b">
        <f t="shared" si="293"/>
        <v>1</v>
      </c>
      <c r="W3742">
        <f t="shared" si="292"/>
        <v>1.5</v>
      </c>
      <c r="X3742" s="8">
        <f t="shared" si="294"/>
        <v>1</v>
      </c>
      <c r="Y3742" t="s">
        <v>524</v>
      </c>
      <c r="Z3742" t="s">
        <v>525</v>
      </c>
      <c r="AB3742" t="s">
        <v>681</v>
      </c>
      <c r="AC3742" t="s">
        <v>846</v>
      </c>
      <c r="AD3742">
        <v>2022</v>
      </c>
    </row>
    <row r="3743" spans="1:30" x14ac:dyDescent="0.25">
      <c r="A3743" t="s">
        <v>18</v>
      </c>
      <c r="B3743" t="s">
        <v>40</v>
      </c>
      <c r="C3743" t="s">
        <v>41</v>
      </c>
      <c r="D3743" t="s">
        <v>42</v>
      </c>
      <c r="E3743" t="s">
        <v>209</v>
      </c>
      <c r="F3743" t="s">
        <v>27</v>
      </c>
      <c r="G3743">
        <v>15247269515</v>
      </c>
      <c r="H3743" t="s">
        <v>351</v>
      </c>
      <c r="I3743" t="s">
        <v>25</v>
      </c>
      <c r="J3743">
        <v>123</v>
      </c>
      <c r="K3743">
        <v>1.5</v>
      </c>
      <c r="L3743">
        <v>1</v>
      </c>
      <c r="M3743">
        <v>123</v>
      </c>
      <c r="N3743">
        <v>1.5</v>
      </c>
      <c r="O3743">
        <v>1</v>
      </c>
      <c r="P3743">
        <v>1.5</v>
      </c>
      <c r="Q3743">
        <v>1.5</v>
      </c>
      <c r="R3743" s="1">
        <v>44725</v>
      </c>
      <c r="S3743" t="str">
        <f t="shared" si="290"/>
        <v>Lays - Classic</v>
      </c>
      <c r="T3743" t="str">
        <f t="shared" si="291"/>
        <v>Food</v>
      </c>
      <c r="U3743" t="str">
        <f>IF(T3743="Cell is Blank - Dis-regard",_xlfn.XLOOKUP(S3743,'Categroy Lookup'!A:A,'Categroy Lookup'!B:B,"Cell is Blank - Dis-regard"),T3743)</f>
        <v>Food</v>
      </c>
      <c r="V3743" t="b">
        <f t="shared" si="293"/>
        <v>1</v>
      </c>
      <c r="W3743">
        <f t="shared" si="292"/>
        <v>1.5</v>
      </c>
      <c r="X3743" s="8">
        <f t="shared" si="294"/>
        <v>1</v>
      </c>
      <c r="Y3743" t="s">
        <v>578</v>
      </c>
      <c r="Z3743" t="s">
        <v>579</v>
      </c>
      <c r="AB3743" t="s">
        <v>681</v>
      </c>
      <c r="AC3743" t="s">
        <v>846</v>
      </c>
      <c r="AD3743">
        <v>2022</v>
      </c>
    </row>
    <row r="3744" spans="1:30" x14ac:dyDescent="0.25">
      <c r="A3744" t="s">
        <v>18</v>
      </c>
      <c r="B3744" t="s">
        <v>40</v>
      </c>
      <c r="C3744" t="s">
        <v>41</v>
      </c>
      <c r="D3744" t="s">
        <v>42</v>
      </c>
      <c r="E3744" t="s">
        <v>342</v>
      </c>
      <c r="F3744" t="s">
        <v>27</v>
      </c>
      <c r="G3744">
        <v>15247279214</v>
      </c>
      <c r="H3744" t="s">
        <v>351</v>
      </c>
      <c r="I3744" t="s">
        <v>33</v>
      </c>
      <c r="J3744">
        <v>132</v>
      </c>
      <c r="K3744">
        <v>1.5</v>
      </c>
      <c r="L3744">
        <v>1</v>
      </c>
      <c r="M3744">
        <v>132</v>
      </c>
      <c r="N3744">
        <v>1.5</v>
      </c>
      <c r="O3744">
        <v>1</v>
      </c>
      <c r="P3744">
        <v>1.5</v>
      </c>
      <c r="Q3744">
        <v>1.5</v>
      </c>
      <c r="R3744" s="1">
        <v>44725</v>
      </c>
      <c r="S3744" t="str">
        <f t="shared" si="290"/>
        <v>Nature's Bakery Fig Bar - Blueberry</v>
      </c>
      <c r="T3744" t="str">
        <f t="shared" si="291"/>
        <v>Food</v>
      </c>
      <c r="U3744" t="str">
        <f>IF(T3744="Cell is Blank - Dis-regard",_xlfn.XLOOKUP(S3744,'Categroy Lookup'!A:A,'Categroy Lookup'!B:B,"Cell is Blank - Dis-regard"),T3744)</f>
        <v>Food</v>
      </c>
      <c r="V3744" t="b">
        <f t="shared" si="293"/>
        <v>1</v>
      </c>
      <c r="W3744">
        <f t="shared" si="292"/>
        <v>1.5</v>
      </c>
      <c r="X3744" s="8">
        <f t="shared" si="294"/>
        <v>1</v>
      </c>
      <c r="Y3744" t="s">
        <v>637</v>
      </c>
      <c r="Z3744" t="s">
        <v>539</v>
      </c>
      <c r="AB3744" t="s">
        <v>681</v>
      </c>
      <c r="AC3744" t="s">
        <v>846</v>
      </c>
      <c r="AD3744">
        <v>2022</v>
      </c>
    </row>
    <row r="3745" spans="1:30" x14ac:dyDescent="0.25">
      <c r="A3745" t="s">
        <v>18</v>
      </c>
      <c r="B3745" t="s">
        <v>197</v>
      </c>
      <c r="C3745" t="s">
        <v>198</v>
      </c>
      <c r="D3745" t="s">
        <v>199</v>
      </c>
      <c r="E3745" t="s">
        <v>93</v>
      </c>
      <c r="F3745" t="s">
        <v>23</v>
      </c>
      <c r="G3745">
        <v>15249143264</v>
      </c>
      <c r="H3745" t="s">
        <v>352</v>
      </c>
      <c r="I3745" t="s">
        <v>25</v>
      </c>
      <c r="J3745">
        <v>142</v>
      </c>
      <c r="K3745">
        <v>1.5</v>
      </c>
      <c r="L3745">
        <v>1</v>
      </c>
      <c r="M3745">
        <v>142</v>
      </c>
      <c r="N3745">
        <v>1.5</v>
      </c>
      <c r="O3745">
        <v>1</v>
      </c>
      <c r="P3745">
        <v>1.5</v>
      </c>
      <c r="Q3745">
        <v>1.5</v>
      </c>
      <c r="R3745" s="1">
        <v>44726</v>
      </c>
      <c r="S3745" t="str">
        <f t="shared" si="290"/>
        <v>Coca Cola - Zero Sugar</v>
      </c>
      <c r="T3745" t="str">
        <f t="shared" si="291"/>
        <v>Carbonated</v>
      </c>
      <c r="U3745" t="str">
        <f>IF(T3745="Cell is Blank - Dis-regard",_xlfn.XLOOKUP(S3745,'Categroy Lookup'!A:A,'Categroy Lookup'!B:B,"Cell is Blank - Dis-regard"),T3745)</f>
        <v>Carbonated</v>
      </c>
      <c r="V3745" t="b">
        <f t="shared" si="293"/>
        <v>1</v>
      </c>
      <c r="W3745">
        <f t="shared" si="292"/>
        <v>1.5</v>
      </c>
      <c r="X3745" s="8">
        <f t="shared" si="294"/>
        <v>1</v>
      </c>
      <c r="Y3745" t="s">
        <v>524</v>
      </c>
      <c r="Z3745" t="s">
        <v>525</v>
      </c>
      <c r="AB3745" t="s">
        <v>683</v>
      </c>
      <c r="AC3745" t="s">
        <v>847</v>
      </c>
      <c r="AD3745">
        <v>2022</v>
      </c>
    </row>
    <row r="3746" spans="1:30" x14ac:dyDescent="0.25">
      <c r="A3746" t="s">
        <v>18</v>
      </c>
      <c r="B3746" t="s">
        <v>197</v>
      </c>
      <c r="C3746" t="s">
        <v>198</v>
      </c>
      <c r="D3746" t="s">
        <v>199</v>
      </c>
      <c r="E3746" t="s">
        <v>98</v>
      </c>
      <c r="F3746" t="s">
        <v>27</v>
      </c>
      <c r="G3746">
        <v>15249269737</v>
      </c>
      <c r="H3746" t="s">
        <v>352</v>
      </c>
      <c r="I3746" t="s">
        <v>33</v>
      </c>
      <c r="J3746">
        <v>124</v>
      </c>
      <c r="K3746">
        <v>1.25</v>
      </c>
      <c r="L3746">
        <v>1</v>
      </c>
      <c r="M3746">
        <v>124</v>
      </c>
      <c r="N3746">
        <v>1.25</v>
      </c>
      <c r="O3746">
        <v>1</v>
      </c>
      <c r="P3746">
        <v>1.25</v>
      </c>
      <c r="Q3746">
        <v>1.25</v>
      </c>
      <c r="R3746" s="1">
        <v>44726</v>
      </c>
      <c r="S3746" t="str">
        <f t="shared" si="290"/>
        <v>CheezIt - Original</v>
      </c>
      <c r="T3746" t="str">
        <f t="shared" si="291"/>
        <v>Food</v>
      </c>
      <c r="U3746" t="str">
        <f>IF(T3746="Cell is Blank - Dis-regard",_xlfn.XLOOKUP(S3746,'Categroy Lookup'!A:A,'Categroy Lookup'!B:B,"Cell is Blank - Dis-regard"),T3746)</f>
        <v>Food</v>
      </c>
      <c r="V3746" t="b">
        <f t="shared" si="293"/>
        <v>1</v>
      </c>
      <c r="W3746">
        <f t="shared" si="292"/>
        <v>1.25</v>
      </c>
      <c r="X3746" s="8">
        <f t="shared" si="294"/>
        <v>0.83333333333333337</v>
      </c>
      <c r="Y3746" t="s">
        <v>528</v>
      </c>
      <c r="Z3746" t="s">
        <v>512</v>
      </c>
      <c r="AB3746" t="s">
        <v>683</v>
      </c>
      <c r="AC3746" t="s">
        <v>847</v>
      </c>
      <c r="AD3746">
        <v>2022</v>
      </c>
    </row>
    <row r="3747" spans="1:30" x14ac:dyDescent="0.25">
      <c r="A3747" t="s">
        <v>18</v>
      </c>
      <c r="B3747" t="s">
        <v>197</v>
      </c>
      <c r="C3747" t="s">
        <v>198</v>
      </c>
      <c r="D3747" t="s">
        <v>199</v>
      </c>
      <c r="E3747" t="s">
        <v>137</v>
      </c>
      <c r="F3747" t="s">
        <v>27</v>
      </c>
      <c r="G3747">
        <v>15249281771</v>
      </c>
      <c r="H3747" t="s">
        <v>352</v>
      </c>
      <c r="I3747" t="s">
        <v>33</v>
      </c>
      <c r="J3747">
        <v>138</v>
      </c>
      <c r="K3747">
        <v>2</v>
      </c>
      <c r="L3747">
        <v>1</v>
      </c>
      <c r="M3747">
        <v>138</v>
      </c>
      <c r="N3747">
        <v>2</v>
      </c>
      <c r="O3747">
        <v>1</v>
      </c>
      <c r="P3747">
        <v>2</v>
      </c>
      <c r="Q3747">
        <v>2</v>
      </c>
      <c r="R3747" s="1">
        <v>44726</v>
      </c>
      <c r="S3747" t="str">
        <f t="shared" si="290"/>
        <v>Oreo Single Server 6 ct</v>
      </c>
      <c r="T3747" t="str">
        <f t="shared" si="291"/>
        <v>Food</v>
      </c>
      <c r="U3747" t="str">
        <f>IF(T3747="Cell is Blank - Dis-regard",_xlfn.XLOOKUP(S3747,'Categroy Lookup'!A:A,'Categroy Lookup'!B:B,"Cell is Blank - Dis-regard"),T3747)</f>
        <v>Food</v>
      </c>
      <c r="V3747" t="b">
        <f t="shared" si="293"/>
        <v>1</v>
      </c>
      <c r="W3747">
        <f t="shared" si="292"/>
        <v>2</v>
      </c>
      <c r="X3747" s="8">
        <f t="shared" si="294"/>
        <v>1.3333333333333333</v>
      </c>
      <c r="Y3747" t="s">
        <v>137</v>
      </c>
      <c r="AB3747" t="s">
        <v>683</v>
      </c>
      <c r="AC3747" t="s">
        <v>847</v>
      </c>
      <c r="AD3747">
        <v>2022</v>
      </c>
    </row>
    <row r="3748" spans="1:30" x14ac:dyDescent="0.25">
      <c r="A3748" t="s">
        <v>18</v>
      </c>
      <c r="B3748" t="s">
        <v>36</v>
      </c>
      <c r="C3748" t="s">
        <v>37</v>
      </c>
      <c r="D3748" t="s">
        <v>38</v>
      </c>
      <c r="E3748" t="s">
        <v>69</v>
      </c>
      <c r="F3748" t="s">
        <v>27</v>
      </c>
      <c r="G3748">
        <v>15249506651</v>
      </c>
      <c r="H3748" t="s">
        <v>352</v>
      </c>
      <c r="I3748" t="s">
        <v>33</v>
      </c>
      <c r="J3748">
        <v>111</v>
      </c>
      <c r="K3748">
        <v>1.5</v>
      </c>
      <c r="L3748">
        <v>1</v>
      </c>
      <c r="M3748">
        <v>111</v>
      </c>
      <c r="N3748">
        <v>1.5</v>
      </c>
      <c r="O3748">
        <v>1</v>
      </c>
      <c r="P3748">
        <v>1.5</v>
      </c>
      <c r="Q3748">
        <v>1.5</v>
      </c>
      <c r="R3748" s="1">
        <v>44726</v>
      </c>
      <c r="S3748" t="str">
        <f t="shared" si="290"/>
        <v>SunChips Multigrain - Salsa</v>
      </c>
      <c r="T3748" t="str">
        <f t="shared" si="291"/>
        <v>Food</v>
      </c>
      <c r="U3748" t="str">
        <f>IF(T3748="Cell is Blank - Dis-regard",_xlfn.XLOOKUP(S3748,'Categroy Lookup'!A:A,'Categroy Lookup'!B:B,"Cell is Blank - Dis-regard"),T3748)</f>
        <v>Food</v>
      </c>
      <c r="V3748" t="b">
        <f t="shared" si="293"/>
        <v>1</v>
      </c>
      <c r="W3748">
        <f t="shared" si="292"/>
        <v>1.5</v>
      </c>
      <c r="X3748" s="8">
        <f t="shared" si="294"/>
        <v>1</v>
      </c>
      <c r="Y3748" t="s">
        <v>502</v>
      </c>
      <c r="Z3748" t="s">
        <v>503</v>
      </c>
      <c r="AB3748" t="s">
        <v>683</v>
      </c>
      <c r="AC3748" t="s">
        <v>847</v>
      </c>
      <c r="AD3748">
        <v>2022</v>
      </c>
    </row>
    <row r="3749" spans="1:30" x14ac:dyDescent="0.25">
      <c r="A3749" t="s">
        <v>18</v>
      </c>
      <c r="B3749" t="s">
        <v>197</v>
      </c>
      <c r="C3749" t="s">
        <v>198</v>
      </c>
      <c r="D3749" t="s">
        <v>199</v>
      </c>
      <c r="E3749" t="s">
        <v>127</v>
      </c>
      <c r="F3749" t="s">
        <v>27</v>
      </c>
      <c r="G3749">
        <v>15250284861</v>
      </c>
      <c r="H3749" t="s">
        <v>352</v>
      </c>
      <c r="I3749" t="s">
        <v>33</v>
      </c>
      <c r="J3749">
        <v>123</v>
      </c>
      <c r="K3749">
        <v>1.25</v>
      </c>
      <c r="L3749">
        <v>1</v>
      </c>
      <c r="M3749">
        <v>123</v>
      </c>
      <c r="N3749">
        <v>1.25</v>
      </c>
      <c r="O3749">
        <v>1</v>
      </c>
      <c r="P3749">
        <v>1.25</v>
      </c>
      <c r="Q3749">
        <v>1.25</v>
      </c>
      <c r="R3749" s="1">
        <v>44726</v>
      </c>
      <c r="S3749" t="str">
        <f t="shared" si="290"/>
        <v>CheezIt - Double Cheese</v>
      </c>
      <c r="T3749" t="str">
        <f t="shared" si="291"/>
        <v>Food</v>
      </c>
      <c r="U3749" t="str">
        <f>IF(T3749="Cell is Blank - Dis-regard",_xlfn.XLOOKUP(S3749,'Categroy Lookup'!A:A,'Categroy Lookup'!B:B,"Cell is Blank - Dis-regard"),T3749)</f>
        <v>Food</v>
      </c>
      <c r="V3749" t="b">
        <f t="shared" si="293"/>
        <v>1</v>
      </c>
      <c r="W3749">
        <f t="shared" si="292"/>
        <v>1.25</v>
      </c>
      <c r="X3749" s="8">
        <f t="shared" si="294"/>
        <v>0.83333333333333337</v>
      </c>
      <c r="Y3749" t="s">
        <v>528</v>
      </c>
      <c r="Z3749" t="s">
        <v>549</v>
      </c>
      <c r="AB3749" t="s">
        <v>683</v>
      </c>
      <c r="AC3749" t="s">
        <v>847</v>
      </c>
      <c r="AD3749">
        <v>2022</v>
      </c>
    </row>
    <row r="3750" spans="1:30" x14ac:dyDescent="0.25">
      <c r="A3750" t="s">
        <v>18</v>
      </c>
      <c r="B3750" t="s">
        <v>40</v>
      </c>
      <c r="C3750" t="s">
        <v>41</v>
      </c>
      <c r="D3750" t="s">
        <v>42</v>
      </c>
      <c r="E3750" t="s">
        <v>43</v>
      </c>
      <c r="F3750" t="s">
        <v>23</v>
      </c>
      <c r="G3750">
        <v>15250545889</v>
      </c>
      <c r="H3750" t="s">
        <v>352</v>
      </c>
      <c r="I3750" t="s">
        <v>33</v>
      </c>
      <c r="J3750">
        <v>146</v>
      </c>
      <c r="K3750">
        <v>3</v>
      </c>
      <c r="L3750">
        <v>1</v>
      </c>
      <c r="M3750">
        <v>146</v>
      </c>
      <c r="N3750">
        <v>3</v>
      </c>
      <c r="O3750">
        <v>1</v>
      </c>
      <c r="P3750">
        <v>3</v>
      </c>
      <c r="Q3750">
        <v>3</v>
      </c>
      <c r="R3750" s="1">
        <v>44726</v>
      </c>
      <c r="S3750" t="str">
        <f t="shared" si="290"/>
        <v>Monster Energy Original</v>
      </c>
      <c r="T3750" t="str">
        <f t="shared" si="291"/>
        <v>Carbonated</v>
      </c>
      <c r="U3750" t="str">
        <f>IF(T3750="Cell is Blank - Dis-regard",_xlfn.XLOOKUP(S3750,'Categroy Lookup'!A:A,'Categroy Lookup'!B:B,"Cell is Blank - Dis-regard"),T3750)</f>
        <v>Carbonated</v>
      </c>
      <c r="V3750" t="b">
        <f t="shared" si="293"/>
        <v>1</v>
      </c>
      <c r="W3750">
        <f t="shared" si="292"/>
        <v>3</v>
      </c>
      <c r="X3750" s="8">
        <f t="shared" si="294"/>
        <v>2</v>
      </c>
      <c r="Y3750" t="s">
        <v>43</v>
      </c>
      <c r="AB3750" t="s">
        <v>683</v>
      </c>
      <c r="AC3750" t="s">
        <v>847</v>
      </c>
      <c r="AD3750">
        <v>2022</v>
      </c>
    </row>
    <row r="3751" spans="1:30" x14ac:dyDescent="0.25">
      <c r="A3751" t="s">
        <v>18</v>
      </c>
      <c r="B3751" t="s">
        <v>36</v>
      </c>
      <c r="C3751" t="s">
        <v>37</v>
      </c>
      <c r="D3751" t="s">
        <v>38</v>
      </c>
      <c r="E3751" t="s">
        <v>62</v>
      </c>
      <c r="F3751" t="s">
        <v>27</v>
      </c>
      <c r="G3751">
        <v>15250555535</v>
      </c>
      <c r="H3751" t="s">
        <v>352</v>
      </c>
      <c r="I3751" t="s">
        <v>33</v>
      </c>
      <c r="J3751">
        <v>132</v>
      </c>
      <c r="K3751">
        <v>2</v>
      </c>
      <c r="L3751">
        <v>1</v>
      </c>
      <c r="M3751">
        <v>132</v>
      </c>
      <c r="N3751">
        <v>2</v>
      </c>
      <c r="O3751">
        <v>1</v>
      </c>
      <c r="P3751">
        <v>2</v>
      </c>
      <c r="Q3751">
        <v>2</v>
      </c>
      <c r="R3751" s="1">
        <v>44726</v>
      </c>
      <c r="S3751" t="str">
        <f t="shared" si="290"/>
        <v>Robert Irvine's - Fit Crunch -  Chocolate Pea</v>
      </c>
      <c r="T3751" t="str">
        <f t="shared" si="291"/>
        <v>Food</v>
      </c>
      <c r="U3751" t="str">
        <f>IF(T3751="Cell is Blank - Dis-regard",_xlfn.XLOOKUP(S3751,'Categroy Lookup'!A:A,'Categroy Lookup'!B:B,"Cell is Blank - Dis-regard"),T3751)</f>
        <v>Food</v>
      </c>
      <c r="V3751" t="b">
        <f t="shared" si="293"/>
        <v>1</v>
      </c>
      <c r="W3751">
        <f t="shared" si="292"/>
        <v>2</v>
      </c>
      <c r="X3751" s="8">
        <f t="shared" si="294"/>
        <v>1.3333333333333333</v>
      </c>
      <c r="Y3751" t="s">
        <v>495</v>
      </c>
      <c r="Z3751" t="s">
        <v>496</v>
      </c>
      <c r="AA3751" t="s">
        <v>497</v>
      </c>
      <c r="AB3751" t="s">
        <v>683</v>
      </c>
      <c r="AC3751" t="s">
        <v>847</v>
      </c>
      <c r="AD3751">
        <v>2022</v>
      </c>
    </row>
    <row r="3752" spans="1:30" x14ac:dyDescent="0.25">
      <c r="A3752" t="s">
        <v>18</v>
      </c>
      <c r="B3752" t="s">
        <v>40</v>
      </c>
      <c r="C3752" t="s">
        <v>41</v>
      </c>
      <c r="D3752" t="s">
        <v>42</v>
      </c>
      <c r="E3752" t="s">
        <v>43</v>
      </c>
      <c r="F3752" t="s">
        <v>23</v>
      </c>
      <c r="G3752">
        <v>15250651558</v>
      </c>
      <c r="H3752" t="s">
        <v>352</v>
      </c>
      <c r="I3752" t="s">
        <v>33</v>
      </c>
      <c r="J3752">
        <v>146</v>
      </c>
      <c r="K3752">
        <v>3</v>
      </c>
      <c r="L3752">
        <v>1</v>
      </c>
      <c r="M3752">
        <v>146</v>
      </c>
      <c r="N3752">
        <v>3</v>
      </c>
      <c r="O3752">
        <v>1</v>
      </c>
      <c r="P3752">
        <v>3</v>
      </c>
      <c r="Q3752">
        <v>3</v>
      </c>
      <c r="R3752" s="1">
        <v>44726</v>
      </c>
      <c r="S3752" t="str">
        <f t="shared" si="290"/>
        <v>Monster Energy Original</v>
      </c>
      <c r="T3752" t="str">
        <f t="shared" si="291"/>
        <v>Carbonated</v>
      </c>
      <c r="U3752" t="str">
        <f>IF(T3752="Cell is Blank - Dis-regard",_xlfn.XLOOKUP(S3752,'Categroy Lookup'!A:A,'Categroy Lookup'!B:B,"Cell is Blank - Dis-regard"),T3752)</f>
        <v>Carbonated</v>
      </c>
      <c r="V3752" t="b">
        <f t="shared" si="293"/>
        <v>1</v>
      </c>
      <c r="W3752">
        <f t="shared" si="292"/>
        <v>3</v>
      </c>
      <c r="X3752" s="8">
        <f t="shared" si="294"/>
        <v>2</v>
      </c>
      <c r="Y3752" t="s">
        <v>43</v>
      </c>
      <c r="AB3752" t="s">
        <v>683</v>
      </c>
      <c r="AC3752" t="s">
        <v>847</v>
      </c>
      <c r="AD3752">
        <v>2022</v>
      </c>
    </row>
    <row r="3753" spans="1:30" x14ac:dyDescent="0.25">
      <c r="A3753" t="s">
        <v>18</v>
      </c>
      <c r="B3753" t="s">
        <v>197</v>
      </c>
      <c r="C3753" t="s">
        <v>198</v>
      </c>
      <c r="D3753" t="s">
        <v>199</v>
      </c>
      <c r="E3753" t="s">
        <v>137</v>
      </c>
      <c r="F3753" t="s">
        <v>27</v>
      </c>
      <c r="G3753">
        <v>15250674372</v>
      </c>
      <c r="H3753" t="s">
        <v>352</v>
      </c>
      <c r="I3753" t="s">
        <v>25</v>
      </c>
      <c r="J3753">
        <v>138</v>
      </c>
      <c r="K3753">
        <v>2</v>
      </c>
      <c r="L3753">
        <v>1</v>
      </c>
      <c r="M3753">
        <v>138</v>
      </c>
      <c r="N3753">
        <v>2</v>
      </c>
      <c r="O3753">
        <v>1</v>
      </c>
      <c r="P3753">
        <v>2</v>
      </c>
      <c r="Q3753">
        <v>2</v>
      </c>
      <c r="R3753" s="1">
        <v>44726</v>
      </c>
      <c r="S3753" t="str">
        <f t="shared" si="290"/>
        <v>Oreo Single Server 6 ct</v>
      </c>
      <c r="T3753" t="str">
        <f t="shared" si="291"/>
        <v>Food</v>
      </c>
      <c r="U3753" t="str">
        <f>IF(T3753="Cell is Blank - Dis-regard",_xlfn.XLOOKUP(S3753,'Categroy Lookup'!A:A,'Categroy Lookup'!B:B,"Cell is Blank - Dis-regard"),T3753)</f>
        <v>Food</v>
      </c>
      <c r="V3753" t="b">
        <f t="shared" si="293"/>
        <v>1</v>
      </c>
      <c r="W3753">
        <f t="shared" si="292"/>
        <v>2</v>
      </c>
      <c r="X3753" s="8">
        <f t="shared" si="294"/>
        <v>1.3333333333333333</v>
      </c>
      <c r="Y3753" t="s">
        <v>137</v>
      </c>
      <c r="AB3753" t="s">
        <v>683</v>
      </c>
      <c r="AC3753" t="s">
        <v>847</v>
      </c>
      <c r="AD3753">
        <v>2022</v>
      </c>
    </row>
    <row r="3754" spans="1:30" x14ac:dyDescent="0.25">
      <c r="A3754" t="s">
        <v>18</v>
      </c>
      <c r="B3754" t="s">
        <v>197</v>
      </c>
      <c r="C3754" t="s">
        <v>198</v>
      </c>
      <c r="D3754" t="s">
        <v>199</v>
      </c>
      <c r="E3754" t="s">
        <v>304</v>
      </c>
      <c r="F3754" t="s">
        <v>27</v>
      </c>
      <c r="G3754">
        <v>15250691155</v>
      </c>
      <c r="H3754" t="s">
        <v>352</v>
      </c>
      <c r="I3754" t="s">
        <v>33</v>
      </c>
      <c r="J3754">
        <v>122</v>
      </c>
      <c r="K3754">
        <v>1.25</v>
      </c>
      <c r="L3754">
        <v>1</v>
      </c>
      <c r="M3754">
        <v>122</v>
      </c>
      <c r="N3754">
        <v>1.25</v>
      </c>
      <c r="O3754">
        <v>1</v>
      </c>
      <c r="P3754">
        <v>1.25</v>
      </c>
      <c r="Q3754">
        <v>1.25</v>
      </c>
      <c r="R3754" s="1">
        <v>44726</v>
      </c>
      <c r="S3754" t="str">
        <f t="shared" si="290"/>
        <v>Goldfish Baked - Cheddar</v>
      </c>
      <c r="T3754" t="str">
        <f t="shared" si="291"/>
        <v>Food</v>
      </c>
      <c r="U3754" t="str">
        <f>IF(T3754="Cell is Blank - Dis-regard",_xlfn.XLOOKUP(S3754,'Categroy Lookup'!A:A,'Categroy Lookup'!B:B,"Cell is Blank - Dis-regard"),T3754)</f>
        <v>Food</v>
      </c>
      <c r="V3754" t="b">
        <f t="shared" si="293"/>
        <v>1</v>
      </c>
      <c r="W3754">
        <f t="shared" si="292"/>
        <v>1.25</v>
      </c>
      <c r="X3754" s="8">
        <f t="shared" si="294"/>
        <v>0.83333333333333337</v>
      </c>
      <c r="Y3754" t="s">
        <v>628</v>
      </c>
      <c r="Z3754" t="s">
        <v>629</v>
      </c>
      <c r="AB3754" t="s">
        <v>683</v>
      </c>
      <c r="AC3754" t="s">
        <v>847</v>
      </c>
      <c r="AD3754">
        <v>2022</v>
      </c>
    </row>
    <row r="3755" spans="1:30" x14ac:dyDescent="0.25">
      <c r="A3755" t="s">
        <v>18</v>
      </c>
      <c r="B3755" t="s">
        <v>40</v>
      </c>
      <c r="C3755" t="s">
        <v>41</v>
      </c>
      <c r="D3755" t="s">
        <v>42</v>
      </c>
      <c r="E3755" t="s">
        <v>43</v>
      </c>
      <c r="F3755" t="s">
        <v>23</v>
      </c>
      <c r="G3755">
        <v>15250798217</v>
      </c>
      <c r="H3755" t="s">
        <v>352</v>
      </c>
      <c r="I3755" t="s">
        <v>33</v>
      </c>
      <c r="J3755">
        <v>146</v>
      </c>
      <c r="K3755">
        <v>3</v>
      </c>
      <c r="L3755">
        <v>1</v>
      </c>
      <c r="M3755">
        <v>146</v>
      </c>
      <c r="N3755">
        <v>3</v>
      </c>
      <c r="O3755">
        <v>1</v>
      </c>
      <c r="P3755">
        <v>3</v>
      </c>
      <c r="Q3755">
        <v>3</v>
      </c>
      <c r="R3755" s="1">
        <v>44726</v>
      </c>
      <c r="S3755" t="str">
        <f t="shared" si="290"/>
        <v>Monster Energy Original</v>
      </c>
      <c r="T3755" t="str">
        <f t="shared" si="291"/>
        <v>Carbonated</v>
      </c>
      <c r="U3755" t="str">
        <f>IF(T3755="Cell is Blank - Dis-regard",_xlfn.XLOOKUP(S3755,'Categroy Lookup'!A:A,'Categroy Lookup'!B:B,"Cell is Blank - Dis-regard"),T3755)</f>
        <v>Carbonated</v>
      </c>
      <c r="V3755" t="b">
        <f t="shared" si="293"/>
        <v>1</v>
      </c>
      <c r="W3755">
        <f t="shared" si="292"/>
        <v>3</v>
      </c>
      <c r="X3755" s="8">
        <f t="shared" si="294"/>
        <v>2</v>
      </c>
      <c r="Y3755" t="s">
        <v>43</v>
      </c>
      <c r="AB3755" t="s">
        <v>683</v>
      </c>
      <c r="AC3755" t="s">
        <v>847</v>
      </c>
      <c r="AD3755">
        <v>2022</v>
      </c>
    </row>
    <row r="3756" spans="1:30" x14ac:dyDescent="0.25">
      <c r="A3756" t="s">
        <v>18</v>
      </c>
      <c r="B3756" t="s">
        <v>197</v>
      </c>
      <c r="C3756" t="s">
        <v>198</v>
      </c>
      <c r="D3756" t="s">
        <v>199</v>
      </c>
      <c r="E3756" t="s">
        <v>26</v>
      </c>
      <c r="F3756" t="s">
        <v>27</v>
      </c>
      <c r="G3756">
        <v>15250898447</v>
      </c>
      <c r="H3756" t="s">
        <v>352</v>
      </c>
      <c r="I3756" t="s">
        <v>25</v>
      </c>
      <c r="J3756">
        <v>121</v>
      </c>
      <c r="K3756">
        <v>1.5</v>
      </c>
      <c r="L3756">
        <v>1</v>
      </c>
      <c r="M3756">
        <v>121</v>
      </c>
      <c r="N3756">
        <v>1.5</v>
      </c>
      <c r="O3756">
        <v>1</v>
      </c>
      <c r="P3756">
        <v>1.5</v>
      </c>
      <c r="Q3756">
        <v>1.5</v>
      </c>
      <c r="R3756" s="1">
        <v>44726</v>
      </c>
      <c r="S3756" t="str">
        <f t="shared" si="290"/>
        <v>Takis - Hot Chilli Pepper &amp; Lime</v>
      </c>
      <c r="T3756" t="str">
        <f t="shared" si="291"/>
        <v>Food</v>
      </c>
      <c r="U3756" t="str">
        <f>IF(T3756="Cell is Blank - Dis-regard",_xlfn.XLOOKUP(S3756,'Categroy Lookup'!A:A,'Categroy Lookup'!B:B,"Cell is Blank - Dis-regard"),T3756)</f>
        <v>Food</v>
      </c>
      <c r="V3756" t="b">
        <f t="shared" si="293"/>
        <v>1</v>
      </c>
      <c r="W3756">
        <f t="shared" si="292"/>
        <v>1.5</v>
      </c>
      <c r="X3756" s="8">
        <f t="shared" si="294"/>
        <v>1</v>
      </c>
      <c r="Y3756" t="s">
        <v>469</v>
      </c>
      <c r="Z3756" t="s">
        <v>470</v>
      </c>
      <c r="AB3756" t="s">
        <v>683</v>
      </c>
      <c r="AC3756" t="s">
        <v>847</v>
      </c>
      <c r="AD3756">
        <v>2022</v>
      </c>
    </row>
    <row r="3757" spans="1:30" x14ac:dyDescent="0.25">
      <c r="A3757" t="s">
        <v>18</v>
      </c>
      <c r="B3757" t="s">
        <v>197</v>
      </c>
      <c r="C3757" t="s">
        <v>198</v>
      </c>
      <c r="D3757" t="s">
        <v>199</v>
      </c>
      <c r="E3757" t="s">
        <v>26</v>
      </c>
      <c r="F3757" t="s">
        <v>27</v>
      </c>
      <c r="G3757">
        <v>15251257380</v>
      </c>
      <c r="H3757" t="s">
        <v>352</v>
      </c>
      <c r="I3757" t="s">
        <v>33</v>
      </c>
      <c r="J3757">
        <v>121</v>
      </c>
      <c r="K3757">
        <v>1.5</v>
      </c>
      <c r="L3757">
        <v>1</v>
      </c>
      <c r="M3757">
        <v>121</v>
      </c>
      <c r="N3757">
        <v>1.5</v>
      </c>
      <c r="O3757">
        <v>1</v>
      </c>
      <c r="P3757">
        <v>1.5</v>
      </c>
      <c r="Q3757">
        <v>1.5</v>
      </c>
      <c r="R3757" s="1">
        <v>44726</v>
      </c>
      <c r="S3757" t="str">
        <f t="shared" si="290"/>
        <v>Takis - Hot Chilli Pepper &amp; Lime</v>
      </c>
      <c r="T3757" t="str">
        <f t="shared" si="291"/>
        <v>Food</v>
      </c>
      <c r="U3757" t="str">
        <f>IF(T3757="Cell is Blank - Dis-regard",_xlfn.XLOOKUP(S3757,'Categroy Lookup'!A:A,'Categroy Lookup'!B:B,"Cell is Blank - Dis-regard"),T3757)</f>
        <v>Food</v>
      </c>
      <c r="V3757" t="b">
        <f t="shared" si="293"/>
        <v>1</v>
      </c>
      <c r="W3757">
        <f t="shared" si="292"/>
        <v>1.5</v>
      </c>
      <c r="X3757" s="8">
        <f t="shared" si="294"/>
        <v>1</v>
      </c>
      <c r="Y3757" t="s">
        <v>469</v>
      </c>
      <c r="Z3757" t="s">
        <v>470</v>
      </c>
      <c r="AB3757" t="s">
        <v>683</v>
      </c>
      <c r="AC3757" t="s">
        <v>847</v>
      </c>
      <c r="AD3757">
        <v>2022</v>
      </c>
    </row>
    <row r="3758" spans="1:30" x14ac:dyDescent="0.25">
      <c r="A3758" t="s">
        <v>18</v>
      </c>
      <c r="B3758" t="s">
        <v>197</v>
      </c>
      <c r="C3758" t="s">
        <v>198</v>
      </c>
      <c r="D3758" t="s">
        <v>199</v>
      </c>
      <c r="E3758" t="s">
        <v>26</v>
      </c>
      <c r="F3758" t="s">
        <v>27</v>
      </c>
      <c r="G3758">
        <v>15251262028</v>
      </c>
      <c r="H3758" t="s">
        <v>352</v>
      </c>
      <c r="I3758" t="s">
        <v>33</v>
      </c>
      <c r="J3758">
        <v>121</v>
      </c>
      <c r="K3758">
        <v>1.5</v>
      </c>
      <c r="L3758">
        <v>1</v>
      </c>
      <c r="M3758">
        <v>121</v>
      </c>
      <c r="N3758">
        <v>1.5</v>
      </c>
      <c r="O3758">
        <v>1</v>
      </c>
      <c r="P3758">
        <v>1.5</v>
      </c>
      <c r="Q3758">
        <v>1.5</v>
      </c>
      <c r="R3758" s="1">
        <v>44726</v>
      </c>
      <c r="S3758" t="str">
        <f t="shared" si="290"/>
        <v>Takis - Hot Chilli Pepper &amp; Lime</v>
      </c>
      <c r="T3758" t="str">
        <f t="shared" si="291"/>
        <v>Food</v>
      </c>
      <c r="U3758" t="str">
        <f>IF(T3758="Cell is Blank - Dis-regard",_xlfn.XLOOKUP(S3758,'Categroy Lookup'!A:A,'Categroy Lookup'!B:B,"Cell is Blank - Dis-regard"),T3758)</f>
        <v>Food</v>
      </c>
      <c r="V3758" t="b">
        <f t="shared" si="293"/>
        <v>1</v>
      </c>
      <c r="W3758">
        <f t="shared" si="292"/>
        <v>1.5</v>
      </c>
      <c r="X3758" s="8">
        <f t="shared" si="294"/>
        <v>1</v>
      </c>
      <c r="Y3758" t="s">
        <v>469</v>
      </c>
      <c r="Z3758" t="s">
        <v>470</v>
      </c>
      <c r="AB3758" t="s">
        <v>683</v>
      </c>
      <c r="AC3758" t="s">
        <v>847</v>
      </c>
      <c r="AD3758">
        <v>2022</v>
      </c>
    </row>
    <row r="3759" spans="1:30" x14ac:dyDescent="0.25">
      <c r="A3759" t="s">
        <v>18</v>
      </c>
      <c r="B3759" t="s">
        <v>40</v>
      </c>
      <c r="C3759" t="s">
        <v>41</v>
      </c>
      <c r="D3759" t="s">
        <v>42</v>
      </c>
      <c r="E3759" t="s">
        <v>209</v>
      </c>
      <c r="F3759" t="s">
        <v>27</v>
      </c>
      <c r="G3759">
        <v>15251318308</v>
      </c>
      <c r="H3759" t="s">
        <v>352</v>
      </c>
      <c r="I3759" t="s">
        <v>25</v>
      </c>
      <c r="J3759">
        <v>123</v>
      </c>
      <c r="K3759">
        <v>1.5</v>
      </c>
      <c r="L3759">
        <v>1</v>
      </c>
      <c r="M3759">
        <v>123</v>
      </c>
      <c r="N3759">
        <v>1.5</v>
      </c>
      <c r="O3759">
        <v>1</v>
      </c>
      <c r="P3759">
        <v>1.5</v>
      </c>
      <c r="Q3759">
        <v>1.5</v>
      </c>
      <c r="R3759" s="1">
        <v>44726</v>
      </c>
      <c r="S3759" t="str">
        <f t="shared" si="290"/>
        <v>Lays - Classic</v>
      </c>
      <c r="T3759" t="str">
        <f t="shared" si="291"/>
        <v>Food</v>
      </c>
      <c r="U3759" t="str">
        <f>IF(T3759="Cell is Blank - Dis-regard",_xlfn.XLOOKUP(S3759,'Categroy Lookup'!A:A,'Categroy Lookup'!B:B,"Cell is Blank - Dis-regard"),T3759)</f>
        <v>Food</v>
      </c>
      <c r="V3759" t="b">
        <f t="shared" si="293"/>
        <v>1</v>
      </c>
      <c r="W3759">
        <f t="shared" si="292"/>
        <v>1.5</v>
      </c>
      <c r="X3759" s="8">
        <f t="shared" si="294"/>
        <v>1</v>
      </c>
      <c r="Y3759" t="s">
        <v>578</v>
      </c>
      <c r="Z3759" t="s">
        <v>579</v>
      </c>
      <c r="AB3759" t="s">
        <v>683</v>
      </c>
      <c r="AC3759" t="s">
        <v>847</v>
      </c>
      <c r="AD3759">
        <v>2022</v>
      </c>
    </row>
    <row r="3760" spans="1:30" x14ac:dyDescent="0.25">
      <c r="A3760" t="s">
        <v>18</v>
      </c>
      <c r="B3760" t="s">
        <v>197</v>
      </c>
      <c r="C3760" t="s">
        <v>198</v>
      </c>
      <c r="D3760" t="s">
        <v>199</v>
      </c>
      <c r="E3760" t="s">
        <v>230</v>
      </c>
      <c r="F3760" t="s">
        <v>23</v>
      </c>
      <c r="G3760">
        <v>15251339925</v>
      </c>
      <c r="H3760" t="s">
        <v>352</v>
      </c>
      <c r="I3760" t="s">
        <v>25</v>
      </c>
      <c r="J3760">
        <v>148</v>
      </c>
      <c r="K3760">
        <v>3</v>
      </c>
      <c r="L3760">
        <v>1</v>
      </c>
      <c r="M3760">
        <v>148</v>
      </c>
      <c r="N3760">
        <v>3</v>
      </c>
      <c r="O3760">
        <v>1</v>
      </c>
      <c r="P3760">
        <v>3</v>
      </c>
      <c r="Q3760">
        <v>3</v>
      </c>
      <c r="R3760" s="1">
        <v>44726</v>
      </c>
      <c r="S3760" t="str">
        <f t="shared" si="290"/>
        <v>Starbucks Refresher - Real Coconut Water</v>
      </c>
      <c r="T3760" t="str">
        <f t="shared" si="291"/>
        <v>Carbonated</v>
      </c>
      <c r="U3760" t="str">
        <f>IF(T3760="Cell is Blank - Dis-regard",_xlfn.XLOOKUP(S3760,'Categroy Lookup'!A:A,'Categroy Lookup'!B:B,"Cell is Blank - Dis-regard"),T3760)</f>
        <v>Carbonated</v>
      </c>
      <c r="V3760" t="b">
        <f t="shared" si="293"/>
        <v>1</v>
      </c>
      <c r="W3760">
        <f t="shared" si="292"/>
        <v>3</v>
      </c>
      <c r="X3760" s="8">
        <f t="shared" si="294"/>
        <v>2</v>
      </c>
      <c r="Y3760" t="s">
        <v>594</v>
      </c>
      <c r="Z3760" t="s">
        <v>595</v>
      </c>
      <c r="AB3760" t="s">
        <v>683</v>
      </c>
      <c r="AC3760" t="s">
        <v>847</v>
      </c>
      <c r="AD3760">
        <v>2022</v>
      </c>
    </row>
    <row r="3761" spans="1:30" x14ac:dyDescent="0.25">
      <c r="A3761" t="s">
        <v>18</v>
      </c>
      <c r="B3761" t="s">
        <v>197</v>
      </c>
      <c r="C3761" t="s">
        <v>198</v>
      </c>
      <c r="D3761" t="s">
        <v>199</v>
      </c>
      <c r="E3761" t="s">
        <v>256</v>
      </c>
      <c r="F3761" t="s">
        <v>27</v>
      </c>
      <c r="G3761">
        <v>15251363370</v>
      </c>
      <c r="H3761" t="s">
        <v>352</v>
      </c>
      <c r="I3761" t="s">
        <v>33</v>
      </c>
      <c r="J3761">
        <v>111</v>
      </c>
      <c r="K3761">
        <v>1.5</v>
      </c>
      <c r="L3761">
        <v>1</v>
      </c>
      <c r="M3761">
        <v>111</v>
      </c>
      <c r="N3761">
        <v>1.5</v>
      </c>
      <c r="O3761">
        <v>1</v>
      </c>
      <c r="P3761">
        <v>1.5</v>
      </c>
      <c r="Q3761">
        <v>1.5</v>
      </c>
      <c r="R3761" s="1">
        <v>44726</v>
      </c>
      <c r="S3761" t="str">
        <f t="shared" si="290"/>
        <v>Pop Corners - Sea Salt</v>
      </c>
      <c r="T3761" t="str">
        <f t="shared" si="291"/>
        <v>Food</v>
      </c>
      <c r="U3761" t="str">
        <f>IF(T3761="Cell is Blank - Dis-regard",_xlfn.XLOOKUP(S3761,'Categroy Lookup'!A:A,'Categroy Lookup'!B:B,"Cell is Blank - Dis-regard"),T3761)</f>
        <v>Food</v>
      </c>
      <c r="V3761" t="b">
        <f t="shared" si="293"/>
        <v>1</v>
      </c>
      <c r="W3761">
        <f t="shared" si="292"/>
        <v>1.5</v>
      </c>
      <c r="X3761" s="8">
        <f t="shared" si="294"/>
        <v>1</v>
      </c>
      <c r="Y3761" t="s">
        <v>606</v>
      </c>
      <c r="Z3761" t="s">
        <v>516</v>
      </c>
      <c r="AB3761" t="s">
        <v>683</v>
      </c>
      <c r="AC3761" t="s">
        <v>847</v>
      </c>
      <c r="AD3761">
        <v>2022</v>
      </c>
    </row>
    <row r="3762" spans="1:30" x14ac:dyDescent="0.25">
      <c r="A3762" t="s">
        <v>18</v>
      </c>
      <c r="B3762" t="s">
        <v>197</v>
      </c>
      <c r="C3762" t="s">
        <v>198</v>
      </c>
      <c r="D3762" t="s">
        <v>199</v>
      </c>
      <c r="E3762" t="s">
        <v>26</v>
      </c>
      <c r="F3762" t="s">
        <v>27</v>
      </c>
      <c r="G3762">
        <v>15251496823</v>
      </c>
      <c r="H3762" t="s">
        <v>352</v>
      </c>
      <c r="I3762" t="s">
        <v>33</v>
      </c>
      <c r="J3762">
        <v>121</v>
      </c>
      <c r="K3762">
        <v>1.5</v>
      </c>
      <c r="L3762">
        <v>1</v>
      </c>
      <c r="M3762">
        <v>121</v>
      </c>
      <c r="N3762">
        <v>1.5</v>
      </c>
      <c r="O3762">
        <v>1</v>
      </c>
      <c r="P3762">
        <v>1.5</v>
      </c>
      <c r="Q3762">
        <v>1.5</v>
      </c>
      <c r="R3762" s="1">
        <v>44726</v>
      </c>
      <c r="S3762" t="str">
        <f t="shared" si="290"/>
        <v>Takis - Hot Chilli Pepper &amp; Lime</v>
      </c>
      <c r="T3762" t="str">
        <f t="shared" si="291"/>
        <v>Food</v>
      </c>
      <c r="U3762" t="str">
        <f>IF(T3762="Cell is Blank - Dis-regard",_xlfn.XLOOKUP(S3762,'Categroy Lookup'!A:A,'Categroy Lookup'!B:B,"Cell is Blank - Dis-regard"),T3762)</f>
        <v>Food</v>
      </c>
      <c r="V3762" t="b">
        <f t="shared" si="293"/>
        <v>1</v>
      </c>
      <c r="W3762">
        <f t="shared" si="292"/>
        <v>1.5</v>
      </c>
      <c r="X3762" s="8">
        <f t="shared" si="294"/>
        <v>1</v>
      </c>
      <c r="Y3762" t="s">
        <v>469</v>
      </c>
      <c r="Z3762" t="s">
        <v>470</v>
      </c>
      <c r="AB3762" t="s">
        <v>683</v>
      </c>
      <c r="AC3762" t="s">
        <v>847</v>
      </c>
      <c r="AD3762">
        <v>2022</v>
      </c>
    </row>
    <row r="3763" spans="1:30" x14ac:dyDescent="0.25">
      <c r="A3763" t="s">
        <v>18</v>
      </c>
      <c r="B3763" t="s">
        <v>197</v>
      </c>
      <c r="C3763" t="s">
        <v>198</v>
      </c>
      <c r="D3763" t="s">
        <v>199</v>
      </c>
      <c r="E3763" t="s">
        <v>26</v>
      </c>
      <c r="F3763" t="s">
        <v>27</v>
      </c>
      <c r="G3763">
        <v>15251497803</v>
      </c>
      <c r="H3763" t="s">
        <v>352</v>
      </c>
      <c r="I3763" t="s">
        <v>33</v>
      </c>
      <c r="J3763">
        <v>121</v>
      </c>
      <c r="K3763">
        <v>1.5</v>
      </c>
      <c r="L3763">
        <v>1</v>
      </c>
      <c r="M3763">
        <v>121</v>
      </c>
      <c r="N3763">
        <v>1.5</v>
      </c>
      <c r="O3763">
        <v>1</v>
      </c>
      <c r="P3763">
        <v>1.5</v>
      </c>
      <c r="Q3763">
        <v>1.5</v>
      </c>
      <c r="R3763" s="1">
        <v>44726</v>
      </c>
      <c r="S3763" t="str">
        <f t="shared" si="290"/>
        <v>Takis - Hot Chilli Pepper &amp; Lime</v>
      </c>
      <c r="T3763" t="str">
        <f t="shared" si="291"/>
        <v>Food</v>
      </c>
      <c r="U3763" t="str">
        <f>IF(T3763="Cell is Blank - Dis-regard",_xlfn.XLOOKUP(S3763,'Categroy Lookup'!A:A,'Categroy Lookup'!B:B,"Cell is Blank - Dis-regard"),T3763)</f>
        <v>Food</v>
      </c>
      <c r="V3763" t="b">
        <f t="shared" si="293"/>
        <v>1</v>
      </c>
      <c r="W3763">
        <f t="shared" si="292"/>
        <v>1.5</v>
      </c>
      <c r="X3763" s="8">
        <f t="shared" si="294"/>
        <v>1</v>
      </c>
      <c r="Y3763" t="s">
        <v>469</v>
      </c>
      <c r="Z3763" t="s">
        <v>470</v>
      </c>
      <c r="AB3763" t="s">
        <v>683</v>
      </c>
      <c r="AC3763" t="s">
        <v>847</v>
      </c>
      <c r="AD3763">
        <v>2022</v>
      </c>
    </row>
    <row r="3764" spans="1:30" x14ac:dyDescent="0.25">
      <c r="A3764" t="s">
        <v>18</v>
      </c>
      <c r="B3764" t="s">
        <v>197</v>
      </c>
      <c r="C3764" t="s">
        <v>198</v>
      </c>
      <c r="D3764" t="s">
        <v>199</v>
      </c>
      <c r="E3764" t="s">
        <v>26</v>
      </c>
      <c r="F3764" t="s">
        <v>27</v>
      </c>
      <c r="G3764">
        <v>15251498771</v>
      </c>
      <c r="H3764" t="s">
        <v>352</v>
      </c>
      <c r="I3764" t="s">
        <v>33</v>
      </c>
      <c r="J3764">
        <v>121</v>
      </c>
      <c r="K3764">
        <v>1.5</v>
      </c>
      <c r="L3764">
        <v>1</v>
      </c>
      <c r="M3764">
        <v>121</v>
      </c>
      <c r="N3764">
        <v>1.5</v>
      </c>
      <c r="O3764">
        <v>1</v>
      </c>
      <c r="P3764">
        <v>1.5</v>
      </c>
      <c r="Q3764">
        <v>1.5</v>
      </c>
      <c r="R3764" s="1">
        <v>44726</v>
      </c>
      <c r="S3764" t="str">
        <f t="shared" si="290"/>
        <v>Takis - Hot Chilli Pepper &amp; Lime</v>
      </c>
      <c r="T3764" t="str">
        <f t="shared" si="291"/>
        <v>Food</v>
      </c>
      <c r="U3764" t="str">
        <f>IF(T3764="Cell is Blank - Dis-regard",_xlfn.XLOOKUP(S3764,'Categroy Lookup'!A:A,'Categroy Lookup'!B:B,"Cell is Blank - Dis-regard"),T3764)</f>
        <v>Food</v>
      </c>
      <c r="V3764" t="b">
        <f t="shared" si="293"/>
        <v>1</v>
      </c>
      <c r="W3764">
        <f t="shared" si="292"/>
        <v>1.5</v>
      </c>
      <c r="X3764" s="8">
        <f t="shared" si="294"/>
        <v>1</v>
      </c>
      <c r="Y3764" t="s">
        <v>469</v>
      </c>
      <c r="Z3764" t="s">
        <v>470</v>
      </c>
      <c r="AB3764" t="s">
        <v>683</v>
      </c>
      <c r="AC3764" t="s">
        <v>847</v>
      </c>
      <c r="AD3764">
        <v>2022</v>
      </c>
    </row>
    <row r="3765" spans="1:30" x14ac:dyDescent="0.25">
      <c r="A3765" t="s">
        <v>18</v>
      </c>
      <c r="B3765" t="s">
        <v>197</v>
      </c>
      <c r="C3765" t="s">
        <v>198</v>
      </c>
      <c r="D3765" t="s">
        <v>199</v>
      </c>
      <c r="E3765" t="s">
        <v>256</v>
      </c>
      <c r="F3765" t="s">
        <v>27</v>
      </c>
      <c r="G3765">
        <v>15251691698</v>
      </c>
      <c r="H3765" t="s">
        <v>352</v>
      </c>
      <c r="I3765" t="s">
        <v>33</v>
      </c>
      <c r="J3765">
        <v>111</v>
      </c>
      <c r="K3765">
        <v>1.5</v>
      </c>
      <c r="L3765">
        <v>1</v>
      </c>
      <c r="M3765">
        <v>111</v>
      </c>
      <c r="N3765">
        <v>1.5</v>
      </c>
      <c r="O3765">
        <v>1</v>
      </c>
      <c r="P3765">
        <v>1.5</v>
      </c>
      <c r="Q3765">
        <v>1.5</v>
      </c>
      <c r="R3765" s="1">
        <v>44726</v>
      </c>
      <c r="S3765" t="str">
        <f t="shared" si="290"/>
        <v>Pop Corners - Sea Salt</v>
      </c>
      <c r="T3765" t="str">
        <f t="shared" si="291"/>
        <v>Food</v>
      </c>
      <c r="U3765" t="str">
        <f>IF(T3765="Cell is Blank - Dis-regard",_xlfn.XLOOKUP(S3765,'Categroy Lookup'!A:A,'Categroy Lookup'!B:B,"Cell is Blank - Dis-regard"),T3765)</f>
        <v>Food</v>
      </c>
      <c r="V3765" t="b">
        <f t="shared" si="293"/>
        <v>1</v>
      </c>
      <c r="W3765">
        <f t="shared" si="292"/>
        <v>1.5</v>
      </c>
      <c r="X3765" s="8">
        <f t="shared" si="294"/>
        <v>1</v>
      </c>
      <c r="Y3765" t="s">
        <v>606</v>
      </c>
      <c r="Z3765" t="s">
        <v>516</v>
      </c>
      <c r="AB3765" t="s">
        <v>683</v>
      </c>
      <c r="AC3765" t="s">
        <v>847</v>
      </c>
      <c r="AD3765">
        <v>2022</v>
      </c>
    </row>
    <row r="3766" spans="1:30" x14ac:dyDescent="0.25">
      <c r="A3766" t="s">
        <v>18</v>
      </c>
      <c r="B3766" t="s">
        <v>197</v>
      </c>
      <c r="C3766" t="s">
        <v>198</v>
      </c>
      <c r="D3766" t="s">
        <v>199</v>
      </c>
      <c r="E3766" t="s">
        <v>52</v>
      </c>
      <c r="F3766" t="s">
        <v>27</v>
      </c>
      <c r="G3766">
        <v>15251694629</v>
      </c>
      <c r="H3766" t="s">
        <v>352</v>
      </c>
      <c r="I3766" t="s">
        <v>33</v>
      </c>
      <c r="J3766">
        <v>112</v>
      </c>
      <c r="K3766">
        <v>1.5</v>
      </c>
      <c r="L3766">
        <v>1</v>
      </c>
      <c r="M3766">
        <v>112</v>
      </c>
      <c r="N3766">
        <v>1.5</v>
      </c>
      <c r="O3766">
        <v>1</v>
      </c>
      <c r="P3766">
        <v>1.5</v>
      </c>
      <c r="Q3766">
        <v>1.5</v>
      </c>
      <c r="R3766" s="1">
        <v>44726</v>
      </c>
      <c r="S3766" t="str">
        <f t="shared" si="290"/>
        <v>Miss Vickie's Potato Chip - Sea Salt Original</v>
      </c>
      <c r="T3766" t="str">
        <f t="shared" si="291"/>
        <v>Food</v>
      </c>
      <c r="U3766" t="str">
        <f>IF(T3766="Cell is Blank - Dis-regard",_xlfn.XLOOKUP(S3766,'Categroy Lookup'!A:A,'Categroy Lookup'!B:B,"Cell is Blank - Dis-regard"),T3766)</f>
        <v>Food</v>
      </c>
      <c r="V3766" t="b">
        <f t="shared" si="293"/>
        <v>1</v>
      </c>
      <c r="W3766">
        <f t="shared" si="292"/>
        <v>1.5</v>
      </c>
      <c r="X3766" s="8">
        <f t="shared" si="294"/>
        <v>1</v>
      </c>
      <c r="Y3766" t="s">
        <v>473</v>
      </c>
      <c r="Z3766" t="s">
        <v>488</v>
      </c>
      <c r="AB3766" t="s">
        <v>683</v>
      </c>
      <c r="AC3766" t="s">
        <v>847</v>
      </c>
      <c r="AD3766">
        <v>2022</v>
      </c>
    </row>
    <row r="3767" spans="1:30" x14ac:dyDescent="0.25">
      <c r="A3767" t="s">
        <v>18</v>
      </c>
      <c r="B3767" t="s">
        <v>197</v>
      </c>
      <c r="C3767" t="s">
        <v>198</v>
      </c>
      <c r="D3767" t="s">
        <v>199</v>
      </c>
      <c r="E3767" t="s">
        <v>314</v>
      </c>
      <c r="G3767">
        <v>15251824930</v>
      </c>
      <c r="H3767" t="s">
        <v>352</v>
      </c>
      <c r="I3767" t="s">
        <v>33</v>
      </c>
      <c r="J3767">
        <v>151</v>
      </c>
      <c r="K3767">
        <v>4</v>
      </c>
      <c r="L3767">
        <v>1</v>
      </c>
      <c r="M3767">
        <v>151</v>
      </c>
      <c r="N3767">
        <v>4</v>
      </c>
      <c r="O3767">
        <v>1</v>
      </c>
      <c r="P3767">
        <v>4</v>
      </c>
      <c r="Q3767">
        <v>4</v>
      </c>
      <c r="R3767" s="1">
        <v>44726</v>
      </c>
      <c r="S3767" t="str">
        <f t="shared" si="290"/>
        <v>Mini Chips Ahoy - Go Paks</v>
      </c>
      <c r="T3767" t="str">
        <f t="shared" si="291"/>
        <v>Cell is Blank - Dis-regard</v>
      </c>
      <c r="U3767" t="str">
        <f>IF(T3767="Cell is Blank - Dis-regard",_xlfn.XLOOKUP(S3767,'Categroy Lookup'!A:A,'Categroy Lookup'!B:B,"Cell is Blank - Dis-regard"),T3767)</f>
        <v>Food</v>
      </c>
      <c r="V3767" t="b">
        <f t="shared" si="293"/>
        <v>1</v>
      </c>
      <c r="W3767">
        <f t="shared" si="292"/>
        <v>4</v>
      </c>
      <c r="X3767" s="8">
        <f t="shared" si="294"/>
        <v>2.6666666666666665</v>
      </c>
      <c r="Y3767" t="s">
        <v>631</v>
      </c>
      <c r="Z3767" t="s">
        <v>603</v>
      </c>
      <c r="AB3767" t="s">
        <v>683</v>
      </c>
      <c r="AC3767" t="s">
        <v>847</v>
      </c>
      <c r="AD3767">
        <v>2022</v>
      </c>
    </row>
    <row r="3768" spans="1:30" x14ac:dyDescent="0.25">
      <c r="A3768" t="s">
        <v>18</v>
      </c>
      <c r="B3768" t="s">
        <v>197</v>
      </c>
      <c r="C3768" t="s">
        <v>198</v>
      </c>
      <c r="D3768" t="s">
        <v>199</v>
      </c>
      <c r="E3768" t="s">
        <v>334</v>
      </c>
      <c r="G3768">
        <v>15251859458</v>
      </c>
      <c r="H3768" t="s">
        <v>352</v>
      </c>
      <c r="I3768" t="s">
        <v>33</v>
      </c>
      <c r="J3768">
        <v>146</v>
      </c>
      <c r="K3768">
        <v>3.5</v>
      </c>
      <c r="L3768">
        <v>1</v>
      </c>
      <c r="M3768">
        <v>146</v>
      </c>
      <c r="N3768">
        <v>3.5</v>
      </c>
      <c r="O3768">
        <v>1</v>
      </c>
      <c r="P3768">
        <v>3.5</v>
      </c>
      <c r="Q3768">
        <v>3.5</v>
      </c>
      <c r="R3768" s="1">
        <v>44726</v>
      </c>
      <c r="S3768" t="str">
        <f t="shared" si="290"/>
        <v>Starbucks Doubleshot Energy - Coffee</v>
      </c>
      <c r="T3768" t="str">
        <f t="shared" si="291"/>
        <v>Cell is Blank - Dis-regard</v>
      </c>
      <c r="U3768" t="str">
        <f>IF(T3768="Cell is Blank - Dis-regard",_xlfn.XLOOKUP(S3768,'Categroy Lookup'!A:A,'Categroy Lookup'!B:B,"Cell is Blank - Dis-regard"),T3768)</f>
        <v>Non-Carbonated</v>
      </c>
      <c r="V3768" t="b">
        <f t="shared" si="293"/>
        <v>1</v>
      </c>
      <c r="W3768">
        <f t="shared" si="292"/>
        <v>3.5</v>
      </c>
      <c r="X3768" s="8">
        <f t="shared" si="294"/>
        <v>2.3333333333333335</v>
      </c>
      <c r="Y3768" t="s">
        <v>572</v>
      </c>
      <c r="Z3768" t="s">
        <v>636</v>
      </c>
      <c r="AB3768" t="s">
        <v>683</v>
      </c>
      <c r="AC3768" t="s">
        <v>847</v>
      </c>
      <c r="AD3768">
        <v>2022</v>
      </c>
    </row>
    <row r="3769" spans="1:30" x14ac:dyDescent="0.25">
      <c r="A3769" t="s">
        <v>18</v>
      </c>
      <c r="B3769" t="s">
        <v>40</v>
      </c>
      <c r="C3769" t="s">
        <v>41</v>
      </c>
      <c r="D3769" t="s">
        <v>42</v>
      </c>
      <c r="E3769" t="s">
        <v>131</v>
      </c>
      <c r="F3769" t="s">
        <v>23</v>
      </c>
      <c r="G3769">
        <v>15252283719</v>
      </c>
      <c r="H3769" t="s">
        <v>352</v>
      </c>
      <c r="I3769" t="s">
        <v>33</v>
      </c>
      <c r="J3769">
        <v>140</v>
      </c>
      <c r="K3769">
        <v>1.5</v>
      </c>
      <c r="L3769">
        <v>1</v>
      </c>
      <c r="M3769">
        <v>140</v>
      </c>
      <c r="N3769">
        <v>1.5</v>
      </c>
      <c r="O3769">
        <v>1</v>
      </c>
      <c r="P3769">
        <v>1.5</v>
      </c>
      <c r="Q3769">
        <v>1.5</v>
      </c>
      <c r="R3769" s="1">
        <v>44726</v>
      </c>
      <c r="S3769" t="str">
        <f t="shared" si="290"/>
        <v>Sunkist Soda - Orange</v>
      </c>
      <c r="T3769" t="str">
        <f t="shared" si="291"/>
        <v>Carbonated</v>
      </c>
      <c r="U3769" t="str">
        <f>IF(T3769="Cell is Blank - Dis-regard",_xlfn.XLOOKUP(S3769,'Categroy Lookup'!A:A,'Categroy Lookup'!B:B,"Cell is Blank - Dis-regard"),T3769)</f>
        <v>Carbonated</v>
      </c>
      <c r="V3769" t="b">
        <f t="shared" si="293"/>
        <v>1</v>
      </c>
      <c r="W3769">
        <f t="shared" si="292"/>
        <v>1.5</v>
      </c>
      <c r="X3769" s="8">
        <f t="shared" si="294"/>
        <v>1</v>
      </c>
      <c r="Y3769" t="s">
        <v>551</v>
      </c>
      <c r="Z3769" t="s">
        <v>552</v>
      </c>
      <c r="AB3769" t="s">
        <v>683</v>
      </c>
      <c r="AC3769" t="s">
        <v>847</v>
      </c>
      <c r="AD3769">
        <v>2022</v>
      </c>
    </row>
    <row r="3770" spans="1:30" x14ac:dyDescent="0.25">
      <c r="A3770" t="s">
        <v>18</v>
      </c>
      <c r="B3770" t="s">
        <v>40</v>
      </c>
      <c r="C3770" t="s">
        <v>41</v>
      </c>
      <c r="D3770" t="s">
        <v>42</v>
      </c>
      <c r="E3770" t="s">
        <v>310</v>
      </c>
      <c r="G3770">
        <v>15252458930</v>
      </c>
      <c r="H3770" t="s">
        <v>352</v>
      </c>
      <c r="I3770" t="s">
        <v>33</v>
      </c>
      <c r="J3770">
        <v>113</v>
      </c>
      <c r="K3770">
        <v>1.5</v>
      </c>
      <c r="L3770">
        <v>1</v>
      </c>
      <c r="M3770">
        <v>113</v>
      </c>
      <c r="N3770">
        <v>1.5</v>
      </c>
      <c r="O3770">
        <v>1</v>
      </c>
      <c r="P3770">
        <v>1.5</v>
      </c>
      <c r="Q3770">
        <v>1.5</v>
      </c>
      <c r="R3770" s="1">
        <v>44726</v>
      </c>
      <c r="S3770" t="str">
        <f t="shared" si="290"/>
        <v>Doritos Spicy Nacho</v>
      </c>
      <c r="T3770" t="str">
        <f t="shared" si="291"/>
        <v>Cell is Blank - Dis-regard</v>
      </c>
      <c r="U3770" t="str">
        <f>IF(T3770="Cell is Blank - Dis-regard",_xlfn.XLOOKUP(S3770,'Categroy Lookup'!A:A,'Categroy Lookup'!B:B,"Cell is Blank - Dis-regard"),T3770)</f>
        <v>Food</v>
      </c>
      <c r="V3770" t="b">
        <f t="shared" si="293"/>
        <v>1</v>
      </c>
      <c r="W3770">
        <f t="shared" si="292"/>
        <v>1.5</v>
      </c>
      <c r="X3770" s="8">
        <f t="shared" si="294"/>
        <v>1</v>
      </c>
      <c r="Y3770" t="s">
        <v>310</v>
      </c>
      <c r="AB3770" t="s">
        <v>683</v>
      </c>
      <c r="AC3770" t="s">
        <v>847</v>
      </c>
      <c r="AD3770">
        <v>2022</v>
      </c>
    </row>
    <row r="3771" spans="1:30" x14ac:dyDescent="0.25">
      <c r="A3771" t="s">
        <v>18</v>
      </c>
      <c r="B3771" t="s">
        <v>40</v>
      </c>
      <c r="C3771" t="s">
        <v>41</v>
      </c>
      <c r="D3771" t="s">
        <v>42</v>
      </c>
      <c r="E3771" t="s">
        <v>93</v>
      </c>
      <c r="F3771" t="s">
        <v>23</v>
      </c>
      <c r="G3771">
        <v>15252665318</v>
      </c>
      <c r="H3771" t="s">
        <v>352</v>
      </c>
      <c r="I3771" t="s">
        <v>33</v>
      </c>
      <c r="J3771">
        <v>141</v>
      </c>
      <c r="K3771">
        <v>1.5</v>
      </c>
      <c r="L3771">
        <v>1</v>
      </c>
      <c r="M3771">
        <v>141</v>
      </c>
      <c r="N3771">
        <v>1.5</v>
      </c>
      <c r="O3771">
        <v>1</v>
      </c>
      <c r="P3771">
        <v>1.5</v>
      </c>
      <c r="Q3771">
        <v>1.5</v>
      </c>
      <c r="R3771" s="1">
        <v>44726</v>
      </c>
      <c r="S3771" t="str">
        <f t="shared" si="290"/>
        <v>Coca Cola - Zero Sugar</v>
      </c>
      <c r="T3771" t="str">
        <f t="shared" si="291"/>
        <v>Carbonated</v>
      </c>
      <c r="U3771" t="str">
        <f>IF(T3771="Cell is Blank - Dis-regard",_xlfn.XLOOKUP(S3771,'Categroy Lookup'!A:A,'Categroy Lookup'!B:B,"Cell is Blank - Dis-regard"),T3771)</f>
        <v>Carbonated</v>
      </c>
      <c r="V3771" t="b">
        <f t="shared" si="293"/>
        <v>1</v>
      </c>
      <c r="W3771">
        <f t="shared" si="292"/>
        <v>1.5</v>
      </c>
      <c r="X3771" s="8">
        <f t="shared" si="294"/>
        <v>1</v>
      </c>
      <c r="Y3771" t="s">
        <v>524</v>
      </c>
      <c r="Z3771" t="s">
        <v>525</v>
      </c>
      <c r="AB3771" t="s">
        <v>683</v>
      </c>
      <c r="AC3771" t="s">
        <v>847</v>
      </c>
      <c r="AD3771">
        <v>2022</v>
      </c>
    </row>
    <row r="3772" spans="1:30" x14ac:dyDescent="0.25">
      <c r="A3772" t="s">
        <v>18</v>
      </c>
      <c r="B3772" t="s">
        <v>40</v>
      </c>
      <c r="C3772" t="s">
        <v>41</v>
      </c>
      <c r="D3772" t="s">
        <v>42</v>
      </c>
      <c r="E3772" t="s">
        <v>93</v>
      </c>
      <c r="F3772" t="s">
        <v>23</v>
      </c>
      <c r="G3772">
        <v>15252664971</v>
      </c>
      <c r="H3772" t="s">
        <v>352</v>
      </c>
      <c r="I3772" t="s">
        <v>33</v>
      </c>
      <c r="J3772">
        <v>142</v>
      </c>
      <c r="K3772">
        <v>1.5</v>
      </c>
      <c r="L3772">
        <v>1</v>
      </c>
      <c r="M3772">
        <v>142</v>
      </c>
      <c r="N3772">
        <v>1.5</v>
      </c>
      <c r="O3772">
        <v>1</v>
      </c>
      <c r="P3772">
        <v>1.5</v>
      </c>
      <c r="Q3772">
        <v>1.5</v>
      </c>
      <c r="R3772" s="1">
        <v>44726</v>
      </c>
      <c r="S3772" t="str">
        <f t="shared" si="290"/>
        <v>Coca Cola - Zero Sugar</v>
      </c>
      <c r="T3772" t="str">
        <f t="shared" si="291"/>
        <v>Carbonated</v>
      </c>
      <c r="U3772" t="str">
        <f>IF(T3772="Cell is Blank - Dis-regard",_xlfn.XLOOKUP(S3772,'Categroy Lookup'!A:A,'Categroy Lookup'!B:B,"Cell is Blank - Dis-regard"),T3772)</f>
        <v>Carbonated</v>
      </c>
      <c r="V3772" t="b">
        <f t="shared" si="293"/>
        <v>1</v>
      </c>
      <c r="W3772">
        <f t="shared" si="292"/>
        <v>1.5</v>
      </c>
      <c r="X3772" s="8">
        <f t="shared" si="294"/>
        <v>1</v>
      </c>
      <c r="Y3772" t="s">
        <v>524</v>
      </c>
      <c r="Z3772" t="s">
        <v>525</v>
      </c>
      <c r="AB3772" t="s">
        <v>683</v>
      </c>
      <c r="AC3772" t="s">
        <v>847</v>
      </c>
      <c r="AD3772">
        <v>2022</v>
      </c>
    </row>
    <row r="3773" spans="1:30" x14ac:dyDescent="0.25">
      <c r="A3773" t="s">
        <v>18</v>
      </c>
      <c r="B3773" t="s">
        <v>40</v>
      </c>
      <c r="C3773" t="s">
        <v>41</v>
      </c>
      <c r="D3773" t="s">
        <v>42</v>
      </c>
      <c r="E3773" t="s">
        <v>310</v>
      </c>
      <c r="G3773">
        <v>15252665470</v>
      </c>
      <c r="H3773" t="s">
        <v>352</v>
      </c>
      <c r="I3773" t="s">
        <v>33</v>
      </c>
      <c r="J3773">
        <v>113</v>
      </c>
      <c r="K3773">
        <v>1.5</v>
      </c>
      <c r="L3773">
        <v>1</v>
      </c>
      <c r="M3773">
        <v>113</v>
      </c>
      <c r="N3773">
        <v>1.5</v>
      </c>
      <c r="O3773">
        <v>1</v>
      </c>
      <c r="P3773">
        <v>1.5</v>
      </c>
      <c r="Q3773">
        <v>1.5</v>
      </c>
      <c r="R3773" s="1">
        <v>44726</v>
      </c>
      <c r="S3773" t="str">
        <f t="shared" si="290"/>
        <v>Doritos Spicy Nacho</v>
      </c>
      <c r="T3773" t="str">
        <f t="shared" si="291"/>
        <v>Cell is Blank - Dis-regard</v>
      </c>
      <c r="U3773" t="str">
        <f>IF(T3773="Cell is Blank - Dis-regard",_xlfn.XLOOKUP(S3773,'Categroy Lookup'!A:A,'Categroy Lookup'!B:B,"Cell is Blank - Dis-regard"),T3773)</f>
        <v>Food</v>
      </c>
      <c r="V3773" t="b">
        <f t="shared" si="293"/>
        <v>1</v>
      </c>
      <c r="W3773">
        <f t="shared" si="292"/>
        <v>1.5</v>
      </c>
      <c r="X3773" s="8">
        <f t="shared" si="294"/>
        <v>1</v>
      </c>
      <c r="Y3773" t="s">
        <v>310</v>
      </c>
      <c r="AB3773" t="s">
        <v>683</v>
      </c>
      <c r="AC3773" t="s">
        <v>847</v>
      </c>
      <c r="AD3773">
        <v>2022</v>
      </c>
    </row>
    <row r="3774" spans="1:30" x14ac:dyDescent="0.25">
      <c r="A3774" t="s">
        <v>18</v>
      </c>
      <c r="B3774" t="s">
        <v>40</v>
      </c>
      <c r="C3774" t="s">
        <v>41</v>
      </c>
      <c r="D3774" t="s">
        <v>42</v>
      </c>
      <c r="E3774" t="s">
        <v>310</v>
      </c>
      <c r="G3774">
        <v>15252665556</v>
      </c>
      <c r="H3774" t="s">
        <v>352</v>
      </c>
      <c r="I3774" t="s">
        <v>33</v>
      </c>
      <c r="J3774">
        <v>113</v>
      </c>
      <c r="K3774">
        <v>1.5</v>
      </c>
      <c r="L3774">
        <v>1</v>
      </c>
      <c r="M3774">
        <v>113</v>
      </c>
      <c r="N3774">
        <v>1.5</v>
      </c>
      <c r="O3774">
        <v>1</v>
      </c>
      <c r="P3774">
        <v>1.5</v>
      </c>
      <c r="Q3774">
        <v>1.5</v>
      </c>
      <c r="R3774" s="1">
        <v>44726</v>
      </c>
      <c r="S3774" t="str">
        <f t="shared" si="290"/>
        <v>Doritos Spicy Nacho</v>
      </c>
      <c r="T3774" t="str">
        <f t="shared" si="291"/>
        <v>Cell is Blank - Dis-regard</v>
      </c>
      <c r="U3774" t="str">
        <f>IF(T3774="Cell is Blank - Dis-regard",_xlfn.XLOOKUP(S3774,'Categroy Lookup'!A:A,'Categroy Lookup'!B:B,"Cell is Blank - Dis-regard"),T3774)</f>
        <v>Food</v>
      </c>
      <c r="V3774" t="b">
        <f t="shared" si="293"/>
        <v>1</v>
      </c>
      <c r="W3774">
        <f t="shared" si="292"/>
        <v>1.5</v>
      </c>
      <c r="X3774" s="8">
        <f t="shared" si="294"/>
        <v>1</v>
      </c>
      <c r="Y3774" t="s">
        <v>310</v>
      </c>
      <c r="AB3774" t="s">
        <v>683</v>
      </c>
      <c r="AC3774" t="s">
        <v>847</v>
      </c>
      <c r="AD3774">
        <v>2022</v>
      </c>
    </row>
    <row r="3775" spans="1:30" x14ac:dyDescent="0.25">
      <c r="A3775" t="s">
        <v>18</v>
      </c>
      <c r="B3775" t="s">
        <v>40</v>
      </c>
      <c r="C3775" t="s">
        <v>41</v>
      </c>
      <c r="D3775" t="s">
        <v>42</v>
      </c>
      <c r="E3775" t="s">
        <v>135</v>
      </c>
      <c r="F3775" t="s">
        <v>27</v>
      </c>
      <c r="G3775">
        <v>15252665279</v>
      </c>
      <c r="H3775" t="s">
        <v>352</v>
      </c>
      <c r="I3775" t="s">
        <v>33</v>
      </c>
      <c r="J3775">
        <v>121</v>
      </c>
      <c r="K3775">
        <v>2</v>
      </c>
      <c r="L3775">
        <v>1</v>
      </c>
      <c r="M3775">
        <v>121</v>
      </c>
      <c r="N3775">
        <v>2</v>
      </c>
      <c r="O3775">
        <v>1</v>
      </c>
      <c r="P3775">
        <v>2</v>
      </c>
      <c r="Q3775">
        <v>2</v>
      </c>
      <c r="R3775" s="1">
        <v>44726</v>
      </c>
      <c r="S3775" t="str">
        <f t="shared" si="290"/>
        <v>Munchies Snack mix Flaming Hot</v>
      </c>
      <c r="T3775" t="str">
        <f t="shared" si="291"/>
        <v>Food</v>
      </c>
      <c r="U3775" t="str">
        <f>IF(T3775="Cell is Blank - Dis-regard",_xlfn.XLOOKUP(S3775,'Categroy Lookup'!A:A,'Categroy Lookup'!B:B,"Cell is Blank - Dis-regard"),T3775)</f>
        <v>Food</v>
      </c>
      <c r="V3775" t="b">
        <f t="shared" si="293"/>
        <v>1</v>
      </c>
      <c r="W3775">
        <f t="shared" si="292"/>
        <v>2</v>
      </c>
      <c r="X3775" s="8">
        <f t="shared" si="294"/>
        <v>1.3333333333333333</v>
      </c>
      <c r="Y3775" t="s">
        <v>135</v>
      </c>
      <c r="AB3775" t="s">
        <v>683</v>
      </c>
      <c r="AC3775" t="s">
        <v>847</v>
      </c>
      <c r="AD3775">
        <v>2022</v>
      </c>
    </row>
    <row r="3776" spans="1:30" x14ac:dyDescent="0.25">
      <c r="A3776" t="s">
        <v>18</v>
      </c>
      <c r="B3776" t="s">
        <v>40</v>
      </c>
      <c r="C3776" t="s">
        <v>41</v>
      </c>
      <c r="D3776" t="s">
        <v>42</v>
      </c>
      <c r="E3776" t="s">
        <v>43</v>
      </c>
      <c r="F3776" t="s">
        <v>23</v>
      </c>
      <c r="G3776">
        <v>15253070508</v>
      </c>
      <c r="H3776" t="s">
        <v>353</v>
      </c>
      <c r="I3776" t="s">
        <v>33</v>
      </c>
      <c r="J3776">
        <v>144</v>
      </c>
      <c r="K3776">
        <v>3</v>
      </c>
      <c r="L3776">
        <v>1</v>
      </c>
      <c r="M3776">
        <v>144</v>
      </c>
      <c r="N3776">
        <v>3</v>
      </c>
      <c r="O3776">
        <v>1</v>
      </c>
      <c r="P3776">
        <v>3</v>
      </c>
      <c r="Q3776">
        <v>3</v>
      </c>
      <c r="R3776" s="1">
        <v>44727</v>
      </c>
      <c r="S3776" t="str">
        <f t="shared" si="290"/>
        <v>Monster Energy Original</v>
      </c>
      <c r="T3776" t="str">
        <f t="shared" si="291"/>
        <v>Carbonated</v>
      </c>
      <c r="U3776" t="str">
        <f>IF(T3776="Cell is Blank - Dis-regard",_xlfn.XLOOKUP(S3776,'Categroy Lookup'!A:A,'Categroy Lookup'!B:B,"Cell is Blank - Dis-regard"),T3776)</f>
        <v>Carbonated</v>
      </c>
      <c r="V3776" t="b">
        <f t="shared" si="293"/>
        <v>1</v>
      </c>
      <c r="W3776">
        <f t="shared" si="292"/>
        <v>3</v>
      </c>
      <c r="X3776" s="8">
        <f t="shared" si="294"/>
        <v>2</v>
      </c>
      <c r="Y3776" t="s">
        <v>43</v>
      </c>
      <c r="AB3776" t="s">
        <v>685</v>
      </c>
      <c r="AC3776" t="s">
        <v>848</v>
      </c>
      <c r="AD3776">
        <v>2022</v>
      </c>
    </row>
    <row r="3777" spans="1:30" x14ac:dyDescent="0.25">
      <c r="A3777" t="s">
        <v>18</v>
      </c>
      <c r="B3777" t="s">
        <v>40</v>
      </c>
      <c r="C3777" t="s">
        <v>41</v>
      </c>
      <c r="D3777" t="s">
        <v>42</v>
      </c>
      <c r="E3777" t="s">
        <v>139</v>
      </c>
      <c r="F3777" t="s">
        <v>27</v>
      </c>
      <c r="G3777">
        <v>15253072087</v>
      </c>
      <c r="H3777" t="s">
        <v>353</v>
      </c>
      <c r="I3777" t="s">
        <v>33</v>
      </c>
      <c r="J3777">
        <v>112</v>
      </c>
      <c r="K3777">
        <v>2</v>
      </c>
      <c r="L3777">
        <v>1</v>
      </c>
      <c r="M3777">
        <v>112</v>
      </c>
      <c r="N3777">
        <v>2</v>
      </c>
      <c r="O3777">
        <v>1</v>
      </c>
      <c r="P3777">
        <v>2</v>
      </c>
      <c r="Q3777">
        <v>2</v>
      </c>
      <c r="R3777" s="1">
        <v>44727</v>
      </c>
      <c r="S3777" t="str">
        <f t="shared" si="290"/>
        <v>Cheetos Flaming Hot Limon Crunchy</v>
      </c>
      <c r="T3777" t="str">
        <f t="shared" si="291"/>
        <v>Food</v>
      </c>
      <c r="U3777" t="str">
        <f>IF(T3777="Cell is Blank - Dis-regard",_xlfn.XLOOKUP(S3777,'Categroy Lookup'!A:A,'Categroy Lookup'!B:B,"Cell is Blank - Dis-regard"),T3777)</f>
        <v>Food</v>
      </c>
      <c r="V3777" t="b">
        <f t="shared" si="293"/>
        <v>1</v>
      </c>
      <c r="W3777">
        <f t="shared" si="292"/>
        <v>2</v>
      </c>
      <c r="X3777" s="8">
        <f t="shared" si="294"/>
        <v>1.3333333333333333</v>
      </c>
      <c r="Y3777" t="s">
        <v>139</v>
      </c>
      <c r="AB3777" t="s">
        <v>685</v>
      </c>
      <c r="AC3777" t="s">
        <v>848</v>
      </c>
      <c r="AD3777">
        <v>2022</v>
      </c>
    </row>
    <row r="3778" spans="1:30" x14ac:dyDescent="0.25">
      <c r="A3778" t="s">
        <v>18</v>
      </c>
      <c r="B3778" t="s">
        <v>40</v>
      </c>
      <c r="C3778" t="s">
        <v>41</v>
      </c>
      <c r="D3778" t="s">
        <v>42</v>
      </c>
      <c r="E3778" t="s">
        <v>94</v>
      </c>
      <c r="F3778" t="s">
        <v>23</v>
      </c>
      <c r="G3778">
        <v>15253146723</v>
      </c>
      <c r="H3778" t="s">
        <v>353</v>
      </c>
      <c r="I3778" t="s">
        <v>25</v>
      </c>
      <c r="J3778">
        <v>148</v>
      </c>
      <c r="K3778">
        <v>3.5</v>
      </c>
      <c r="L3778">
        <v>1</v>
      </c>
      <c r="M3778">
        <v>148</v>
      </c>
      <c r="N3778">
        <v>3.5</v>
      </c>
      <c r="O3778">
        <v>1</v>
      </c>
      <c r="P3778">
        <v>3.5</v>
      </c>
      <c r="Q3778">
        <v>3.5</v>
      </c>
      <c r="R3778" s="1">
        <v>44727</v>
      </c>
      <c r="S3778" t="str">
        <f t="shared" ref="S3778:S3841" si="295">IF(E3778="","Cell is Blank - Dis-regard",E3778)</f>
        <v>Red Bull - Original</v>
      </c>
      <c r="T3778" t="str">
        <f t="shared" ref="T3778:T3841" si="296">IF(F3778="","Cell is Blank - Dis-regard",F3778)</f>
        <v>Carbonated</v>
      </c>
      <c r="U3778" t="str">
        <f>IF(T3778="Cell is Blank - Dis-regard",_xlfn.XLOOKUP(S3778,'Categroy Lookup'!A:A,'Categroy Lookup'!B:B,"Cell is Blank - Dis-regard"),T3778)</f>
        <v>Carbonated</v>
      </c>
      <c r="V3778" t="b">
        <f t="shared" si="293"/>
        <v>1</v>
      </c>
      <c r="W3778">
        <f t="shared" ref="W3778:W3841" si="297">IF(V3778="FALSE",K3778,K3778)</f>
        <v>3.5</v>
      </c>
      <c r="X3778" s="8">
        <f t="shared" si="294"/>
        <v>2.3333333333333335</v>
      </c>
      <c r="Y3778" t="s">
        <v>466</v>
      </c>
      <c r="Z3778" t="s">
        <v>512</v>
      </c>
      <c r="AB3778" t="s">
        <v>685</v>
      </c>
      <c r="AC3778" t="s">
        <v>848</v>
      </c>
      <c r="AD3778">
        <v>2022</v>
      </c>
    </row>
    <row r="3779" spans="1:30" x14ac:dyDescent="0.25">
      <c r="A3779" t="s">
        <v>18</v>
      </c>
      <c r="B3779" t="s">
        <v>40</v>
      </c>
      <c r="C3779" t="s">
        <v>41</v>
      </c>
      <c r="D3779" t="s">
        <v>42</v>
      </c>
      <c r="E3779" t="s">
        <v>93</v>
      </c>
      <c r="F3779" t="s">
        <v>23</v>
      </c>
      <c r="G3779">
        <v>15253810592</v>
      </c>
      <c r="H3779" t="s">
        <v>353</v>
      </c>
      <c r="I3779" t="s">
        <v>25</v>
      </c>
      <c r="J3779">
        <v>141</v>
      </c>
      <c r="K3779">
        <v>1.5</v>
      </c>
      <c r="L3779">
        <v>1</v>
      </c>
      <c r="M3779">
        <v>141</v>
      </c>
      <c r="N3779">
        <v>1.5</v>
      </c>
      <c r="O3779">
        <v>1</v>
      </c>
      <c r="P3779">
        <v>1.5</v>
      </c>
      <c r="Q3779">
        <v>1.5</v>
      </c>
      <c r="R3779" s="1">
        <v>44727</v>
      </c>
      <c r="S3779" t="str">
        <f t="shared" si="295"/>
        <v>Coca Cola - Zero Sugar</v>
      </c>
      <c r="T3779" t="str">
        <f t="shared" si="296"/>
        <v>Carbonated</v>
      </c>
      <c r="U3779" t="str">
        <f>IF(T3779="Cell is Blank - Dis-regard",_xlfn.XLOOKUP(S3779,'Categroy Lookup'!A:A,'Categroy Lookup'!B:B,"Cell is Blank - Dis-regard"),T3779)</f>
        <v>Carbonated</v>
      </c>
      <c r="V3779" t="b">
        <f t="shared" ref="V3779:V3842" si="298">K3779=N3779</f>
        <v>1</v>
      </c>
      <c r="W3779">
        <f t="shared" si="297"/>
        <v>1.5</v>
      </c>
      <c r="X3779" s="8">
        <f t="shared" ref="X3779:X3842" si="299">W3779/1.5</f>
        <v>1</v>
      </c>
      <c r="Y3779" t="s">
        <v>524</v>
      </c>
      <c r="Z3779" t="s">
        <v>525</v>
      </c>
      <c r="AB3779" t="s">
        <v>685</v>
      </c>
      <c r="AC3779" t="s">
        <v>848</v>
      </c>
      <c r="AD3779">
        <v>2022</v>
      </c>
    </row>
    <row r="3780" spans="1:30" x14ac:dyDescent="0.25">
      <c r="A3780" t="s">
        <v>18</v>
      </c>
      <c r="B3780" t="s">
        <v>36</v>
      </c>
      <c r="C3780" t="s">
        <v>37</v>
      </c>
      <c r="D3780" t="s">
        <v>38</v>
      </c>
      <c r="E3780" t="s">
        <v>256</v>
      </c>
      <c r="F3780" t="s">
        <v>27</v>
      </c>
      <c r="G3780">
        <v>15253942919</v>
      </c>
      <c r="H3780" t="s">
        <v>353</v>
      </c>
      <c r="I3780" t="s">
        <v>25</v>
      </c>
      <c r="J3780">
        <v>114</v>
      </c>
      <c r="K3780">
        <v>1.5</v>
      </c>
      <c r="L3780">
        <v>1</v>
      </c>
      <c r="M3780">
        <v>114</v>
      </c>
      <c r="N3780">
        <v>1.5</v>
      </c>
      <c r="O3780">
        <v>1</v>
      </c>
      <c r="P3780">
        <v>1.5</v>
      </c>
      <c r="Q3780">
        <v>1.5</v>
      </c>
      <c r="R3780" s="1">
        <v>44727</v>
      </c>
      <c r="S3780" t="str">
        <f t="shared" si="295"/>
        <v>Pop Corners - Sea Salt</v>
      </c>
      <c r="T3780" t="str">
        <f t="shared" si="296"/>
        <v>Food</v>
      </c>
      <c r="U3780" t="str">
        <f>IF(T3780="Cell is Blank - Dis-regard",_xlfn.XLOOKUP(S3780,'Categroy Lookup'!A:A,'Categroy Lookup'!B:B,"Cell is Blank - Dis-regard"),T3780)</f>
        <v>Food</v>
      </c>
      <c r="V3780" t="b">
        <f t="shared" si="298"/>
        <v>1</v>
      </c>
      <c r="W3780">
        <f t="shared" si="297"/>
        <v>1.5</v>
      </c>
      <c r="X3780" s="8">
        <f t="shared" si="299"/>
        <v>1</v>
      </c>
      <c r="Y3780" t="s">
        <v>606</v>
      </c>
      <c r="Z3780" t="s">
        <v>516</v>
      </c>
      <c r="AB3780" t="s">
        <v>685</v>
      </c>
      <c r="AC3780" t="s">
        <v>848</v>
      </c>
      <c r="AD3780">
        <v>2022</v>
      </c>
    </row>
    <row r="3781" spans="1:30" x14ac:dyDescent="0.25">
      <c r="A3781" t="s">
        <v>18</v>
      </c>
      <c r="B3781" t="s">
        <v>40</v>
      </c>
      <c r="C3781" t="s">
        <v>41</v>
      </c>
      <c r="D3781" t="s">
        <v>42</v>
      </c>
      <c r="E3781" t="s">
        <v>310</v>
      </c>
      <c r="G3781">
        <v>15254126802</v>
      </c>
      <c r="H3781" t="s">
        <v>353</v>
      </c>
      <c r="I3781" t="s">
        <v>25</v>
      </c>
      <c r="J3781">
        <v>113</v>
      </c>
      <c r="K3781">
        <v>1.5</v>
      </c>
      <c r="L3781">
        <v>2</v>
      </c>
      <c r="M3781">
        <v>113</v>
      </c>
      <c r="N3781">
        <v>1.5</v>
      </c>
      <c r="O3781">
        <v>2</v>
      </c>
      <c r="P3781">
        <v>3</v>
      </c>
      <c r="Q3781">
        <v>5.5</v>
      </c>
      <c r="R3781" s="1">
        <v>44727</v>
      </c>
      <c r="S3781" t="str">
        <f t="shared" si="295"/>
        <v>Doritos Spicy Nacho</v>
      </c>
      <c r="T3781" t="str">
        <f t="shared" si="296"/>
        <v>Cell is Blank - Dis-regard</v>
      </c>
      <c r="U3781" t="str">
        <f>IF(T3781="Cell is Blank - Dis-regard",_xlfn.XLOOKUP(S3781,'Categroy Lookup'!A:A,'Categroy Lookup'!B:B,"Cell is Blank - Dis-regard"),T3781)</f>
        <v>Food</v>
      </c>
      <c r="V3781" t="b">
        <f t="shared" si="298"/>
        <v>1</v>
      </c>
      <c r="W3781">
        <f t="shared" si="297"/>
        <v>1.5</v>
      </c>
      <c r="X3781" s="8">
        <f t="shared" si="299"/>
        <v>1</v>
      </c>
      <c r="Y3781" t="s">
        <v>310</v>
      </c>
      <c r="AB3781" t="s">
        <v>685</v>
      </c>
      <c r="AC3781" t="s">
        <v>848</v>
      </c>
      <c r="AD3781">
        <v>2022</v>
      </c>
    </row>
    <row r="3782" spans="1:30" x14ac:dyDescent="0.25">
      <c r="A3782" t="s">
        <v>18</v>
      </c>
      <c r="B3782" t="s">
        <v>40</v>
      </c>
      <c r="C3782" t="s">
        <v>41</v>
      </c>
      <c r="D3782" t="s">
        <v>42</v>
      </c>
      <c r="E3782" t="s">
        <v>48</v>
      </c>
      <c r="F3782" t="s">
        <v>27</v>
      </c>
      <c r="G3782">
        <v>15254126802</v>
      </c>
      <c r="H3782" t="s">
        <v>353</v>
      </c>
      <c r="I3782" t="s">
        <v>25</v>
      </c>
      <c r="J3782">
        <v>138</v>
      </c>
      <c r="K3782">
        <v>2.5</v>
      </c>
      <c r="L3782">
        <v>1</v>
      </c>
      <c r="M3782">
        <v>138</v>
      </c>
      <c r="N3782">
        <v>2.5</v>
      </c>
      <c r="O3782">
        <v>1</v>
      </c>
      <c r="P3782">
        <v>2.5</v>
      </c>
      <c r="Q3782">
        <v>5.5</v>
      </c>
      <c r="R3782" s="1">
        <v>44727</v>
      </c>
      <c r="S3782" t="str">
        <f t="shared" si="295"/>
        <v>KitKat - Crisp Wafers</v>
      </c>
      <c r="T3782" t="str">
        <f t="shared" si="296"/>
        <v>Food</v>
      </c>
      <c r="U3782" t="str">
        <f>IF(T3782="Cell is Blank - Dis-regard",_xlfn.XLOOKUP(S3782,'Categroy Lookup'!A:A,'Categroy Lookup'!B:B,"Cell is Blank - Dis-regard"),T3782)</f>
        <v>Food</v>
      </c>
      <c r="V3782" t="b">
        <f t="shared" si="298"/>
        <v>1</v>
      </c>
      <c r="W3782">
        <f t="shared" si="297"/>
        <v>2.5</v>
      </c>
      <c r="X3782" s="8">
        <f t="shared" si="299"/>
        <v>1.6666666666666667</v>
      </c>
      <c r="Y3782" t="s">
        <v>482</v>
      </c>
      <c r="Z3782" t="s">
        <v>483</v>
      </c>
      <c r="AB3782" t="s">
        <v>685</v>
      </c>
      <c r="AC3782" t="s">
        <v>848</v>
      </c>
      <c r="AD3782">
        <v>2022</v>
      </c>
    </row>
    <row r="3783" spans="1:30" x14ac:dyDescent="0.25">
      <c r="A3783" t="s">
        <v>18</v>
      </c>
      <c r="B3783" t="s">
        <v>36</v>
      </c>
      <c r="C3783" t="s">
        <v>37</v>
      </c>
      <c r="D3783" t="s">
        <v>38</v>
      </c>
      <c r="E3783" t="s">
        <v>69</v>
      </c>
      <c r="F3783" t="s">
        <v>27</v>
      </c>
      <c r="G3783">
        <v>15254443642</v>
      </c>
      <c r="H3783" t="s">
        <v>353</v>
      </c>
      <c r="I3783" t="s">
        <v>33</v>
      </c>
      <c r="J3783">
        <v>111</v>
      </c>
      <c r="K3783">
        <v>1.5</v>
      </c>
      <c r="L3783">
        <v>1</v>
      </c>
      <c r="M3783">
        <v>111</v>
      </c>
      <c r="N3783">
        <v>1.5</v>
      </c>
      <c r="O3783">
        <v>1</v>
      </c>
      <c r="P3783">
        <v>1.5</v>
      </c>
      <c r="Q3783">
        <v>1.5</v>
      </c>
      <c r="R3783" s="1">
        <v>44727</v>
      </c>
      <c r="S3783" t="str">
        <f t="shared" si="295"/>
        <v>SunChips Multigrain - Salsa</v>
      </c>
      <c r="T3783" t="str">
        <f t="shared" si="296"/>
        <v>Food</v>
      </c>
      <c r="U3783" t="str">
        <f>IF(T3783="Cell is Blank - Dis-regard",_xlfn.XLOOKUP(S3783,'Categroy Lookup'!A:A,'Categroy Lookup'!B:B,"Cell is Blank - Dis-regard"),T3783)</f>
        <v>Food</v>
      </c>
      <c r="V3783" t="b">
        <f t="shared" si="298"/>
        <v>1</v>
      </c>
      <c r="W3783">
        <f t="shared" si="297"/>
        <v>1.5</v>
      </c>
      <c r="X3783" s="8">
        <f t="shared" si="299"/>
        <v>1</v>
      </c>
      <c r="Y3783" t="s">
        <v>502</v>
      </c>
      <c r="Z3783" t="s">
        <v>503</v>
      </c>
      <c r="AB3783" t="s">
        <v>685</v>
      </c>
      <c r="AC3783" t="s">
        <v>848</v>
      </c>
      <c r="AD3783">
        <v>2022</v>
      </c>
    </row>
    <row r="3784" spans="1:30" x14ac:dyDescent="0.25">
      <c r="A3784" t="s">
        <v>18</v>
      </c>
      <c r="B3784" t="s">
        <v>36</v>
      </c>
      <c r="C3784" t="s">
        <v>37</v>
      </c>
      <c r="D3784" t="s">
        <v>38</v>
      </c>
      <c r="E3784" t="s">
        <v>92</v>
      </c>
      <c r="F3784" t="s">
        <v>27</v>
      </c>
      <c r="G3784">
        <v>15254478029</v>
      </c>
      <c r="H3784" t="s">
        <v>353</v>
      </c>
      <c r="I3784" t="s">
        <v>33</v>
      </c>
      <c r="J3784">
        <v>113</v>
      </c>
      <c r="K3784">
        <v>1.5</v>
      </c>
      <c r="L3784">
        <v>1</v>
      </c>
      <c r="M3784">
        <v>113</v>
      </c>
      <c r="N3784">
        <v>1.5</v>
      </c>
      <c r="O3784">
        <v>1</v>
      </c>
      <c r="P3784">
        <v>1.5</v>
      </c>
      <c r="Q3784">
        <v>1.5</v>
      </c>
      <c r="R3784" s="1">
        <v>44727</v>
      </c>
      <c r="S3784" t="str">
        <f t="shared" si="295"/>
        <v>Miss Vickie's Potato Chip - Jalapeno</v>
      </c>
      <c r="T3784" t="str">
        <f t="shared" si="296"/>
        <v>Food</v>
      </c>
      <c r="U3784" t="str">
        <f>IF(T3784="Cell is Blank - Dis-regard",_xlfn.XLOOKUP(S3784,'Categroy Lookup'!A:A,'Categroy Lookup'!B:B,"Cell is Blank - Dis-regard"),T3784)</f>
        <v>Food</v>
      </c>
      <c r="V3784" t="b">
        <f t="shared" si="298"/>
        <v>1</v>
      </c>
      <c r="W3784">
        <f t="shared" si="297"/>
        <v>1.5</v>
      </c>
      <c r="X3784" s="8">
        <f t="shared" si="299"/>
        <v>1</v>
      </c>
      <c r="Y3784" t="s">
        <v>473</v>
      </c>
      <c r="Z3784" t="s">
        <v>523</v>
      </c>
      <c r="AB3784" t="s">
        <v>685</v>
      </c>
      <c r="AC3784" t="s">
        <v>848</v>
      </c>
      <c r="AD3784">
        <v>2022</v>
      </c>
    </row>
    <row r="3785" spans="1:30" x14ac:dyDescent="0.25">
      <c r="A3785" t="s">
        <v>18</v>
      </c>
      <c r="B3785" t="s">
        <v>197</v>
      </c>
      <c r="C3785" t="s">
        <v>198</v>
      </c>
      <c r="D3785" t="s">
        <v>199</v>
      </c>
      <c r="E3785" t="s">
        <v>72</v>
      </c>
      <c r="F3785" t="s">
        <v>55</v>
      </c>
      <c r="G3785">
        <v>15254605897</v>
      </c>
      <c r="H3785" t="s">
        <v>353</v>
      </c>
      <c r="I3785" t="s">
        <v>25</v>
      </c>
      <c r="J3785">
        <v>144</v>
      </c>
      <c r="K3785">
        <v>1.5</v>
      </c>
      <c r="L3785">
        <v>1</v>
      </c>
      <c r="M3785">
        <v>144</v>
      </c>
      <c r="N3785">
        <v>1.5</v>
      </c>
      <c r="O3785">
        <v>1</v>
      </c>
      <c r="P3785">
        <v>1.5</v>
      </c>
      <c r="Q3785">
        <v>1.5</v>
      </c>
      <c r="R3785" s="1">
        <v>44727</v>
      </c>
      <c r="S3785" t="str">
        <f t="shared" si="295"/>
        <v>Poland Springs Water</v>
      </c>
      <c r="T3785" t="str">
        <f t="shared" si="296"/>
        <v>Water</v>
      </c>
      <c r="U3785" t="str">
        <f>IF(T3785="Cell is Blank - Dis-regard",_xlfn.XLOOKUP(S3785,'Categroy Lookup'!A:A,'Categroy Lookup'!B:B,"Cell is Blank - Dis-regard"),T3785)</f>
        <v>Water</v>
      </c>
      <c r="V3785" t="b">
        <f t="shared" si="298"/>
        <v>1</v>
      </c>
      <c r="W3785">
        <f t="shared" si="297"/>
        <v>1.5</v>
      </c>
      <c r="X3785" s="8">
        <f t="shared" si="299"/>
        <v>1</v>
      </c>
      <c r="Y3785" t="s">
        <v>72</v>
      </c>
      <c r="AB3785" t="s">
        <v>685</v>
      </c>
      <c r="AC3785" t="s">
        <v>848</v>
      </c>
      <c r="AD3785">
        <v>2022</v>
      </c>
    </row>
    <row r="3786" spans="1:30" x14ac:dyDescent="0.25">
      <c r="A3786" t="s">
        <v>18</v>
      </c>
      <c r="B3786" t="s">
        <v>197</v>
      </c>
      <c r="C3786" t="s">
        <v>198</v>
      </c>
      <c r="D3786" t="s">
        <v>199</v>
      </c>
      <c r="E3786" t="s">
        <v>334</v>
      </c>
      <c r="G3786">
        <v>15254772860</v>
      </c>
      <c r="H3786" t="s">
        <v>353</v>
      </c>
      <c r="I3786" t="s">
        <v>25</v>
      </c>
      <c r="J3786">
        <v>146</v>
      </c>
      <c r="K3786">
        <v>3.5</v>
      </c>
      <c r="L3786">
        <v>1</v>
      </c>
      <c r="M3786">
        <v>146</v>
      </c>
      <c r="N3786">
        <v>3.5</v>
      </c>
      <c r="O3786">
        <v>1</v>
      </c>
      <c r="P3786">
        <v>3.5</v>
      </c>
      <c r="Q3786">
        <v>3.5</v>
      </c>
      <c r="R3786" s="1">
        <v>44727</v>
      </c>
      <c r="S3786" t="str">
        <f t="shared" si="295"/>
        <v>Starbucks Doubleshot Energy - Coffee</v>
      </c>
      <c r="T3786" t="str">
        <f t="shared" si="296"/>
        <v>Cell is Blank - Dis-regard</v>
      </c>
      <c r="U3786" t="str">
        <f>IF(T3786="Cell is Blank - Dis-regard",_xlfn.XLOOKUP(S3786,'Categroy Lookup'!A:A,'Categroy Lookup'!B:B,"Cell is Blank - Dis-regard"),T3786)</f>
        <v>Non-Carbonated</v>
      </c>
      <c r="V3786" t="b">
        <f t="shared" si="298"/>
        <v>1</v>
      </c>
      <c r="W3786">
        <f t="shared" si="297"/>
        <v>3.5</v>
      </c>
      <c r="X3786" s="8">
        <f t="shared" si="299"/>
        <v>2.3333333333333335</v>
      </c>
      <c r="Y3786" t="s">
        <v>572</v>
      </c>
      <c r="Z3786" t="s">
        <v>636</v>
      </c>
      <c r="AB3786" t="s">
        <v>685</v>
      </c>
      <c r="AC3786" t="s">
        <v>848</v>
      </c>
      <c r="AD3786">
        <v>2022</v>
      </c>
    </row>
    <row r="3787" spans="1:30" x14ac:dyDescent="0.25">
      <c r="A3787" t="s">
        <v>18</v>
      </c>
      <c r="B3787" t="s">
        <v>19</v>
      </c>
      <c r="C3787" t="s">
        <v>20</v>
      </c>
      <c r="D3787" t="s">
        <v>21</v>
      </c>
      <c r="E3787" t="s">
        <v>66</v>
      </c>
      <c r="F3787" t="s">
        <v>55</v>
      </c>
      <c r="G3787">
        <v>15254854140</v>
      </c>
      <c r="H3787" t="s">
        <v>353</v>
      </c>
      <c r="I3787" t="s">
        <v>33</v>
      </c>
      <c r="J3787">
        <v>143</v>
      </c>
      <c r="K3787">
        <v>2</v>
      </c>
      <c r="L3787">
        <v>1</v>
      </c>
      <c r="M3787">
        <v>143</v>
      </c>
      <c r="N3787">
        <v>2</v>
      </c>
      <c r="O3787">
        <v>1</v>
      </c>
      <c r="P3787">
        <v>2</v>
      </c>
      <c r="Q3787">
        <v>2</v>
      </c>
      <c r="R3787" s="1">
        <v>44727</v>
      </c>
      <c r="S3787" t="str">
        <f t="shared" si="295"/>
        <v>S. Pellegrino Sparkling Mineral Water</v>
      </c>
      <c r="T3787" t="str">
        <f t="shared" si="296"/>
        <v>Water</v>
      </c>
      <c r="U3787" t="str">
        <f>IF(T3787="Cell is Blank - Dis-regard",_xlfn.XLOOKUP(S3787,'Categroy Lookup'!A:A,'Categroy Lookup'!B:B,"Cell is Blank - Dis-regard"),T3787)</f>
        <v>Water</v>
      </c>
      <c r="V3787" t="b">
        <f t="shared" si="298"/>
        <v>1</v>
      </c>
      <c r="W3787">
        <f t="shared" si="297"/>
        <v>2</v>
      </c>
      <c r="X3787" s="8">
        <f t="shared" si="299"/>
        <v>1.3333333333333333</v>
      </c>
      <c r="Y3787" t="s">
        <v>66</v>
      </c>
      <c r="AB3787" t="s">
        <v>685</v>
      </c>
      <c r="AC3787" t="s">
        <v>848</v>
      </c>
      <c r="AD3787">
        <v>2022</v>
      </c>
    </row>
    <row r="3788" spans="1:30" x14ac:dyDescent="0.25">
      <c r="A3788" t="s">
        <v>18</v>
      </c>
      <c r="B3788" t="s">
        <v>197</v>
      </c>
      <c r="C3788" t="s">
        <v>198</v>
      </c>
      <c r="D3788" t="s">
        <v>199</v>
      </c>
      <c r="E3788" t="s">
        <v>93</v>
      </c>
      <c r="F3788" t="s">
        <v>23</v>
      </c>
      <c r="G3788">
        <v>15254867886</v>
      </c>
      <c r="H3788" t="s">
        <v>353</v>
      </c>
      <c r="I3788" t="s">
        <v>33</v>
      </c>
      <c r="J3788">
        <v>142</v>
      </c>
      <c r="K3788">
        <v>1.5</v>
      </c>
      <c r="L3788">
        <v>1</v>
      </c>
      <c r="M3788">
        <v>142</v>
      </c>
      <c r="N3788">
        <v>1.5</v>
      </c>
      <c r="O3788">
        <v>1</v>
      </c>
      <c r="P3788">
        <v>1.5</v>
      </c>
      <c r="Q3788">
        <v>1.5</v>
      </c>
      <c r="R3788" s="1">
        <v>44727</v>
      </c>
      <c r="S3788" t="str">
        <f t="shared" si="295"/>
        <v>Coca Cola - Zero Sugar</v>
      </c>
      <c r="T3788" t="str">
        <f t="shared" si="296"/>
        <v>Carbonated</v>
      </c>
      <c r="U3788" t="str">
        <f>IF(T3788="Cell is Blank - Dis-regard",_xlfn.XLOOKUP(S3788,'Categroy Lookup'!A:A,'Categroy Lookup'!B:B,"Cell is Blank - Dis-regard"),T3788)</f>
        <v>Carbonated</v>
      </c>
      <c r="V3788" t="b">
        <f t="shared" si="298"/>
        <v>1</v>
      </c>
      <c r="W3788">
        <f t="shared" si="297"/>
        <v>1.5</v>
      </c>
      <c r="X3788" s="8">
        <f t="shared" si="299"/>
        <v>1</v>
      </c>
      <c r="Y3788" t="s">
        <v>524</v>
      </c>
      <c r="Z3788" t="s">
        <v>525</v>
      </c>
      <c r="AB3788" t="s">
        <v>685</v>
      </c>
      <c r="AC3788" t="s">
        <v>848</v>
      </c>
      <c r="AD3788">
        <v>2022</v>
      </c>
    </row>
    <row r="3789" spans="1:30" x14ac:dyDescent="0.25">
      <c r="A3789" t="s">
        <v>18</v>
      </c>
      <c r="B3789" t="s">
        <v>40</v>
      </c>
      <c r="C3789" t="s">
        <v>41</v>
      </c>
      <c r="D3789" t="s">
        <v>42</v>
      </c>
      <c r="E3789" t="s">
        <v>48</v>
      </c>
      <c r="F3789" t="s">
        <v>27</v>
      </c>
      <c r="G3789">
        <v>15255052810</v>
      </c>
      <c r="H3789" t="s">
        <v>353</v>
      </c>
      <c r="I3789" t="s">
        <v>33</v>
      </c>
      <c r="J3789">
        <v>136</v>
      </c>
      <c r="K3789">
        <v>2.5</v>
      </c>
      <c r="L3789">
        <v>1</v>
      </c>
      <c r="M3789">
        <v>136</v>
      </c>
      <c r="N3789">
        <v>2.5</v>
      </c>
      <c r="O3789">
        <v>1</v>
      </c>
      <c r="P3789">
        <v>2.5</v>
      </c>
      <c r="Q3789">
        <v>2.5</v>
      </c>
      <c r="R3789" s="1">
        <v>44727</v>
      </c>
      <c r="S3789" t="str">
        <f t="shared" si="295"/>
        <v>KitKat - Crisp Wafers</v>
      </c>
      <c r="T3789" t="str">
        <f t="shared" si="296"/>
        <v>Food</v>
      </c>
      <c r="U3789" t="str">
        <f>IF(T3789="Cell is Blank - Dis-regard",_xlfn.XLOOKUP(S3789,'Categroy Lookup'!A:A,'Categroy Lookup'!B:B,"Cell is Blank - Dis-regard"),T3789)</f>
        <v>Food</v>
      </c>
      <c r="V3789" t="b">
        <f t="shared" si="298"/>
        <v>1</v>
      </c>
      <c r="W3789">
        <f t="shared" si="297"/>
        <v>2.5</v>
      </c>
      <c r="X3789" s="8">
        <f t="shared" si="299"/>
        <v>1.6666666666666667</v>
      </c>
      <c r="Y3789" t="s">
        <v>482</v>
      </c>
      <c r="Z3789" t="s">
        <v>483</v>
      </c>
      <c r="AB3789" t="s">
        <v>685</v>
      </c>
      <c r="AC3789" t="s">
        <v>848</v>
      </c>
      <c r="AD3789">
        <v>2022</v>
      </c>
    </row>
    <row r="3790" spans="1:30" x14ac:dyDescent="0.25">
      <c r="A3790" t="s">
        <v>18</v>
      </c>
      <c r="B3790" t="s">
        <v>40</v>
      </c>
      <c r="C3790" t="s">
        <v>41</v>
      </c>
      <c r="D3790" t="s">
        <v>42</v>
      </c>
      <c r="E3790" t="s">
        <v>48</v>
      </c>
      <c r="F3790" t="s">
        <v>27</v>
      </c>
      <c r="G3790">
        <v>15255054116</v>
      </c>
      <c r="H3790" t="s">
        <v>353</v>
      </c>
      <c r="I3790" t="s">
        <v>33</v>
      </c>
      <c r="J3790">
        <v>134</v>
      </c>
      <c r="K3790">
        <v>2.5</v>
      </c>
      <c r="L3790">
        <v>1</v>
      </c>
      <c r="M3790">
        <v>134</v>
      </c>
      <c r="N3790">
        <v>2.5</v>
      </c>
      <c r="O3790">
        <v>1</v>
      </c>
      <c r="P3790">
        <v>2.5</v>
      </c>
      <c r="Q3790">
        <v>2.5</v>
      </c>
      <c r="R3790" s="1">
        <v>44727</v>
      </c>
      <c r="S3790" t="str">
        <f t="shared" si="295"/>
        <v>KitKat - Crisp Wafers</v>
      </c>
      <c r="T3790" t="str">
        <f t="shared" si="296"/>
        <v>Food</v>
      </c>
      <c r="U3790" t="str">
        <f>IF(T3790="Cell is Blank - Dis-regard",_xlfn.XLOOKUP(S3790,'Categroy Lookup'!A:A,'Categroy Lookup'!B:B,"Cell is Blank - Dis-regard"),T3790)</f>
        <v>Food</v>
      </c>
      <c r="V3790" t="b">
        <f t="shared" si="298"/>
        <v>1</v>
      </c>
      <c r="W3790">
        <f t="shared" si="297"/>
        <v>2.5</v>
      </c>
      <c r="X3790" s="8">
        <f t="shared" si="299"/>
        <v>1.6666666666666667</v>
      </c>
      <c r="Y3790" t="s">
        <v>482</v>
      </c>
      <c r="Z3790" t="s">
        <v>483</v>
      </c>
      <c r="AB3790" t="s">
        <v>685</v>
      </c>
      <c r="AC3790" t="s">
        <v>848</v>
      </c>
      <c r="AD3790">
        <v>2022</v>
      </c>
    </row>
    <row r="3791" spans="1:30" x14ac:dyDescent="0.25">
      <c r="A3791" t="s">
        <v>18</v>
      </c>
      <c r="B3791" t="s">
        <v>197</v>
      </c>
      <c r="C3791" t="s">
        <v>198</v>
      </c>
      <c r="D3791" t="s">
        <v>199</v>
      </c>
      <c r="E3791" t="s">
        <v>338</v>
      </c>
      <c r="F3791" t="s">
        <v>27</v>
      </c>
      <c r="G3791">
        <v>15255164210</v>
      </c>
      <c r="H3791" t="s">
        <v>353</v>
      </c>
      <c r="I3791" t="s">
        <v>25</v>
      </c>
      <c r="J3791">
        <v>114</v>
      </c>
      <c r="K3791">
        <v>2</v>
      </c>
      <c r="L3791">
        <v>1</v>
      </c>
      <c r="M3791">
        <v>114</v>
      </c>
      <c r="N3791">
        <v>2</v>
      </c>
      <c r="O3791">
        <v>1</v>
      </c>
      <c r="P3791">
        <v>2</v>
      </c>
      <c r="Q3791">
        <v>5.5</v>
      </c>
      <c r="R3791" s="1">
        <v>44727</v>
      </c>
      <c r="S3791" t="str">
        <f t="shared" si="295"/>
        <v>Snyder's of Hanover Pretzel Pieces - Cheddar</v>
      </c>
      <c r="T3791" t="str">
        <f t="shared" si="296"/>
        <v>Food</v>
      </c>
      <c r="U3791" t="str">
        <f>IF(T3791="Cell is Blank - Dis-regard",_xlfn.XLOOKUP(S3791,'Categroy Lookup'!A:A,'Categroy Lookup'!B:B,"Cell is Blank - Dis-regard"),T3791)</f>
        <v>Food</v>
      </c>
      <c r="V3791" t="b">
        <f t="shared" si="298"/>
        <v>1</v>
      </c>
      <c r="W3791">
        <f t="shared" si="297"/>
        <v>2</v>
      </c>
      <c r="X3791" s="8">
        <f t="shared" si="299"/>
        <v>1.3333333333333333</v>
      </c>
      <c r="Y3791" t="s">
        <v>622</v>
      </c>
      <c r="Z3791" t="s">
        <v>629</v>
      </c>
      <c r="AB3791" t="s">
        <v>685</v>
      </c>
      <c r="AC3791" t="s">
        <v>848</v>
      </c>
      <c r="AD3791">
        <v>2022</v>
      </c>
    </row>
    <row r="3792" spans="1:30" x14ac:dyDescent="0.25">
      <c r="A3792" t="s">
        <v>18</v>
      </c>
      <c r="B3792" t="s">
        <v>197</v>
      </c>
      <c r="C3792" t="s">
        <v>198</v>
      </c>
      <c r="D3792" t="s">
        <v>199</v>
      </c>
      <c r="E3792" t="s">
        <v>334</v>
      </c>
      <c r="G3792">
        <v>15255164210</v>
      </c>
      <c r="H3792" t="s">
        <v>353</v>
      </c>
      <c r="I3792" t="s">
        <v>25</v>
      </c>
      <c r="J3792">
        <v>146</v>
      </c>
      <c r="K3792">
        <v>3.5</v>
      </c>
      <c r="L3792">
        <v>1</v>
      </c>
      <c r="M3792">
        <v>146</v>
      </c>
      <c r="N3792">
        <v>3.5</v>
      </c>
      <c r="O3792">
        <v>1</v>
      </c>
      <c r="P3792">
        <v>3.5</v>
      </c>
      <c r="Q3792">
        <v>5.5</v>
      </c>
      <c r="R3792" s="1">
        <v>44727</v>
      </c>
      <c r="S3792" t="str">
        <f t="shared" si="295"/>
        <v>Starbucks Doubleshot Energy - Coffee</v>
      </c>
      <c r="T3792" t="str">
        <f t="shared" si="296"/>
        <v>Cell is Blank - Dis-regard</v>
      </c>
      <c r="U3792" t="str">
        <f>IF(T3792="Cell is Blank - Dis-regard",_xlfn.XLOOKUP(S3792,'Categroy Lookup'!A:A,'Categroy Lookup'!B:B,"Cell is Blank - Dis-regard"),T3792)</f>
        <v>Non-Carbonated</v>
      </c>
      <c r="V3792" t="b">
        <f t="shared" si="298"/>
        <v>1</v>
      </c>
      <c r="W3792">
        <f t="shared" si="297"/>
        <v>3.5</v>
      </c>
      <c r="X3792" s="8">
        <f t="shared" si="299"/>
        <v>2.3333333333333335</v>
      </c>
      <c r="Y3792" t="s">
        <v>572</v>
      </c>
      <c r="Z3792" t="s">
        <v>636</v>
      </c>
      <c r="AB3792" t="s">
        <v>685</v>
      </c>
      <c r="AC3792" t="s">
        <v>848</v>
      </c>
      <c r="AD3792">
        <v>2022</v>
      </c>
    </row>
    <row r="3793" spans="1:30" x14ac:dyDescent="0.25">
      <c r="A3793" t="s">
        <v>18</v>
      </c>
      <c r="B3793" t="s">
        <v>197</v>
      </c>
      <c r="C3793" t="s">
        <v>198</v>
      </c>
      <c r="D3793" t="s">
        <v>199</v>
      </c>
      <c r="E3793" t="s">
        <v>250</v>
      </c>
      <c r="F3793" t="s">
        <v>27</v>
      </c>
      <c r="G3793">
        <v>15255169788</v>
      </c>
      <c r="H3793" t="s">
        <v>353</v>
      </c>
      <c r="I3793" t="s">
        <v>25</v>
      </c>
      <c r="J3793">
        <v>110</v>
      </c>
      <c r="K3793">
        <v>1.5</v>
      </c>
      <c r="L3793">
        <v>1</v>
      </c>
      <c r="M3793">
        <v>110</v>
      </c>
      <c r="N3793">
        <v>1.5</v>
      </c>
      <c r="O3793">
        <v>1</v>
      </c>
      <c r="P3793">
        <v>1.5</v>
      </c>
      <c r="Q3793">
        <v>1.5</v>
      </c>
      <c r="R3793" s="1">
        <v>44727</v>
      </c>
      <c r="S3793" t="str">
        <f t="shared" si="295"/>
        <v>Pop Corners - Kettle Corn</v>
      </c>
      <c r="T3793" t="str">
        <f t="shared" si="296"/>
        <v>Food</v>
      </c>
      <c r="U3793" t="str">
        <f>IF(T3793="Cell is Blank - Dis-regard",_xlfn.XLOOKUP(S3793,'Categroy Lookup'!A:A,'Categroy Lookup'!B:B,"Cell is Blank - Dis-regard"),T3793)</f>
        <v>Food</v>
      </c>
      <c r="V3793" t="b">
        <f t="shared" si="298"/>
        <v>1</v>
      </c>
      <c r="W3793">
        <f t="shared" si="297"/>
        <v>1.5</v>
      </c>
      <c r="X3793" s="8">
        <f t="shared" si="299"/>
        <v>1</v>
      </c>
      <c r="Y3793" t="s">
        <v>606</v>
      </c>
      <c r="Z3793" t="s">
        <v>607</v>
      </c>
      <c r="AB3793" t="s">
        <v>685</v>
      </c>
      <c r="AC3793" t="s">
        <v>848</v>
      </c>
      <c r="AD3793">
        <v>2022</v>
      </c>
    </row>
    <row r="3794" spans="1:30" x14ac:dyDescent="0.25">
      <c r="A3794" t="s">
        <v>18</v>
      </c>
      <c r="B3794" t="s">
        <v>197</v>
      </c>
      <c r="C3794" t="s">
        <v>198</v>
      </c>
      <c r="D3794" t="s">
        <v>199</v>
      </c>
      <c r="E3794" t="s">
        <v>334</v>
      </c>
      <c r="G3794">
        <v>15255194889</v>
      </c>
      <c r="H3794" t="s">
        <v>353</v>
      </c>
      <c r="I3794" t="s">
        <v>25</v>
      </c>
      <c r="J3794">
        <v>146</v>
      </c>
      <c r="K3794">
        <v>3.5</v>
      </c>
      <c r="L3794">
        <v>1</v>
      </c>
      <c r="M3794">
        <v>146</v>
      </c>
      <c r="N3794">
        <v>3.5</v>
      </c>
      <c r="O3794">
        <v>1</v>
      </c>
      <c r="P3794">
        <v>3.5</v>
      </c>
      <c r="Q3794">
        <v>3.5</v>
      </c>
      <c r="R3794" s="1">
        <v>44727</v>
      </c>
      <c r="S3794" t="str">
        <f t="shared" si="295"/>
        <v>Starbucks Doubleshot Energy - Coffee</v>
      </c>
      <c r="T3794" t="str">
        <f t="shared" si="296"/>
        <v>Cell is Blank - Dis-regard</v>
      </c>
      <c r="U3794" t="str">
        <f>IF(T3794="Cell is Blank - Dis-regard",_xlfn.XLOOKUP(S3794,'Categroy Lookup'!A:A,'Categroy Lookup'!B:B,"Cell is Blank - Dis-regard"),T3794)</f>
        <v>Non-Carbonated</v>
      </c>
      <c r="V3794" t="b">
        <f t="shared" si="298"/>
        <v>1</v>
      </c>
      <c r="W3794">
        <f t="shared" si="297"/>
        <v>3.5</v>
      </c>
      <c r="X3794" s="8">
        <f t="shared" si="299"/>
        <v>2.3333333333333335</v>
      </c>
      <c r="Y3794" t="s">
        <v>572</v>
      </c>
      <c r="Z3794" t="s">
        <v>636</v>
      </c>
      <c r="AB3794" t="s">
        <v>685</v>
      </c>
      <c r="AC3794" t="s">
        <v>848</v>
      </c>
      <c r="AD3794">
        <v>2022</v>
      </c>
    </row>
    <row r="3795" spans="1:30" x14ac:dyDescent="0.25">
      <c r="A3795" t="s">
        <v>18</v>
      </c>
      <c r="B3795" t="s">
        <v>197</v>
      </c>
      <c r="C3795" t="s">
        <v>198</v>
      </c>
      <c r="D3795" t="s">
        <v>199</v>
      </c>
      <c r="E3795" t="s">
        <v>127</v>
      </c>
      <c r="F3795" t="s">
        <v>27</v>
      </c>
      <c r="G3795">
        <v>15255206670</v>
      </c>
      <c r="H3795" t="s">
        <v>353</v>
      </c>
      <c r="I3795" t="s">
        <v>25</v>
      </c>
      <c r="J3795">
        <v>123</v>
      </c>
      <c r="K3795">
        <v>1.25</v>
      </c>
      <c r="L3795">
        <v>1</v>
      </c>
      <c r="M3795">
        <v>123</v>
      </c>
      <c r="N3795">
        <v>1.25</v>
      </c>
      <c r="O3795">
        <v>1</v>
      </c>
      <c r="P3795">
        <v>1.25</v>
      </c>
      <c r="Q3795">
        <v>1.25</v>
      </c>
      <c r="R3795" s="1">
        <v>44727</v>
      </c>
      <c r="S3795" t="str">
        <f t="shared" si="295"/>
        <v>CheezIt - Double Cheese</v>
      </c>
      <c r="T3795" t="str">
        <f t="shared" si="296"/>
        <v>Food</v>
      </c>
      <c r="U3795" t="str">
        <f>IF(T3795="Cell is Blank - Dis-regard",_xlfn.XLOOKUP(S3795,'Categroy Lookup'!A:A,'Categroy Lookup'!B:B,"Cell is Blank - Dis-regard"),T3795)</f>
        <v>Food</v>
      </c>
      <c r="V3795" t="b">
        <f t="shared" si="298"/>
        <v>1</v>
      </c>
      <c r="W3795">
        <f t="shared" si="297"/>
        <v>1.25</v>
      </c>
      <c r="X3795" s="8">
        <f t="shared" si="299"/>
        <v>0.83333333333333337</v>
      </c>
      <c r="Y3795" t="s">
        <v>528</v>
      </c>
      <c r="Z3795" t="s">
        <v>549</v>
      </c>
      <c r="AB3795" t="s">
        <v>685</v>
      </c>
      <c r="AC3795" t="s">
        <v>848</v>
      </c>
      <c r="AD3795">
        <v>2022</v>
      </c>
    </row>
    <row r="3796" spans="1:30" x14ac:dyDescent="0.25">
      <c r="A3796" t="s">
        <v>18</v>
      </c>
      <c r="B3796" t="s">
        <v>197</v>
      </c>
      <c r="C3796" t="s">
        <v>198</v>
      </c>
      <c r="D3796" t="s">
        <v>199</v>
      </c>
      <c r="E3796" t="s">
        <v>334</v>
      </c>
      <c r="G3796">
        <v>15255207161</v>
      </c>
      <c r="H3796" t="s">
        <v>353</v>
      </c>
      <c r="I3796" t="s">
        <v>25</v>
      </c>
      <c r="J3796">
        <v>146</v>
      </c>
      <c r="K3796">
        <v>3.5</v>
      </c>
      <c r="L3796">
        <v>1</v>
      </c>
      <c r="M3796">
        <v>146</v>
      </c>
      <c r="N3796">
        <v>3.5</v>
      </c>
      <c r="O3796">
        <v>1</v>
      </c>
      <c r="P3796">
        <v>3.5</v>
      </c>
      <c r="Q3796">
        <v>3.5</v>
      </c>
      <c r="R3796" s="1">
        <v>44727</v>
      </c>
      <c r="S3796" t="str">
        <f t="shared" si="295"/>
        <v>Starbucks Doubleshot Energy - Coffee</v>
      </c>
      <c r="T3796" t="str">
        <f t="shared" si="296"/>
        <v>Cell is Blank - Dis-regard</v>
      </c>
      <c r="U3796" t="str">
        <f>IF(T3796="Cell is Blank - Dis-regard",_xlfn.XLOOKUP(S3796,'Categroy Lookup'!A:A,'Categroy Lookup'!B:B,"Cell is Blank - Dis-regard"),T3796)</f>
        <v>Non-Carbonated</v>
      </c>
      <c r="V3796" t="b">
        <f t="shared" si="298"/>
        <v>1</v>
      </c>
      <c r="W3796">
        <f t="shared" si="297"/>
        <v>3.5</v>
      </c>
      <c r="X3796" s="8">
        <f t="shared" si="299"/>
        <v>2.3333333333333335</v>
      </c>
      <c r="Y3796" t="s">
        <v>572</v>
      </c>
      <c r="Z3796" t="s">
        <v>636</v>
      </c>
      <c r="AB3796" t="s">
        <v>685</v>
      </c>
      <c r="AC3796" t="s">
        <v>848</v>
      </c>
      <c r="AD3796">
        <v>2022</v>
      </c>
    </row>
    <row r="3797" spans="1:30" x14ac:dyDescent="0.25">
      <c r="A3797" t="s">
        <v>18</v>
      </c>
      <c r="B3797" t="s">
        <v>197</v>
      </c>
      <c r="C3797" t="s">
        <v>198</v>
      </c>
      <c r="D3797" t="s">
        <v>199</v>
      </c>
      <c r="E3797" t="s">
        <v>72</v>
      </c>
      <c r="F3797" t="s">
        <v>55</v>
      </c>
      <c r="G3797">
        <v>15255215489</v>
      </c>
      <c r="H3797" t="s">
        <v>353</v>
      </c>
      <c r="I3797" t="s">
        <v>33</v>
      </c>
      <c r="J3797">
        <v>144</v>
      </c>
      <c r="K3797">
        <v>1.5</v>
      </c>
      <c r="L3797">
        <v>1</v>
      </c>
      <c r="M3797">
        <v>144</v>
      </c>
      <c r="N3797">
        <v>1.5</v>
      </c>
      <c r="O3797">
        <v>1</v>
      </c>
      <c r="P3797">
        <v>1.5</v>
      </c>
      <c r="Q3797">
        <v>1.5</v>
      </c>
      <c r="R3797" s="1">
        <v>44727</v>
      </c>
      <c r="S3797" t="str">
        <f t="shared" si="295"/>
        <v>Poland Springs Water</v>
      </c>
      <c r="T3797" t="str">
        <f t="shared" si="296"/>
        <v>Water</v>
      </c>
      <c r="U3797" t="str">
        <f>IF(T3797="Cell is Blank - Dis-regard",_xlfn.XLOOKUP(S3797,'Categroy Lookup'!A:A,'Categroy Lookup'!B:B,"Cell is Blank - Dis-regard"),T3797)</f>
        <v>Water</v>
      </c>
      <c r="V3797" t="b">
        <f t="shared" si="298"/>
        <v>1</v>
      </c>
      <c r="W3797">
        <f t="shared" si="297"/>
        <v>1.5</v>
      </c>
      <c r="X3797" s="8">
        <f t="shared" si="299"/>
        <v>1</v>
      </c>
      <c r="Y3797" t="s">
        <v>72</v>
      </c>
      <c r="AB3797" t="s">
        <v>685</v>
      </c>
      <c r="AC3797" t="s">
        <v>848</v>
      </c>
      <c r="AD3797">
        <v>2022</v>
      </c>
    </row>
    <row r="3798" spans="1:30" x14ac:dyDescent="0.25">
      <c r="A3798" t="s">
        <v>18</v>
      </c>
      <c r="B3798" t="s">
        <v>197</v>
      </c>
      <c r="C3798" t="s">
        <v>198</v>
      </c>
      <c r="D3798" t="s">
        <v>199</v>
      </c>
      <c r="E3798" t="s">
        <v>49</v>
      </c>
      <c r="F3798" t="s">
        <v>27</v>
      </c>
      <c r="G3798">
        <v>15255249052</v>
      </c>
      <c r="H3798" t="s">
        <v>353</v>
      </c>
      <c r="I3798" t="s">
        <v>25</v>
      </c>
      <c r="J3798">
        <v>134</v>
      </c>
      <c r="K3798">
        <v>2</v>
      </c>
      <c r="L3798">
        <v>1</v>
      </c>
      <c r="M3798">
        <v>134</v>
      </c>
      <c r="N3798">
        <v>2</v>
      </c>
      <c r="O3798">
        <v>1</v>
      </c>
      <c r="P3798">
        <v>2</v>
      </c>
      <c r="Q3798">
        <v>2</v>
      </c>
      <c r="R3798" s="1">
        <v>44727</v>
      </c>
      <c r="S3798" t="str">
        <f t="shared" si="295"/>
        <v>Wonderful Pistachios - Variety</v>
      </c>
      <c r="T3798" t="str">
        <f t="shared" si="296"/>
        <v>Food</v>
      </c>
      <c r="U3798" t="str">
        <f>IF(T3798="Cell is Blank - Dis-regard",_xlfn.XLOOKUP(S3798,'Categroy Lookup'!A:A,'Categroy Lookup'!B:B,"Cell is Blank - Dis-regard"),T3798)</f>
        <v>Food</v>
      </c>
      <c r="V3798" t="b">
        <f t="shared" si="298"/>
        <v>1</v>
      </c>
      <c r="W3798">
        <f t="shared" si="297"/>
        <v>2</v>
      </c>
      <c r="X3798" s="8">
        <f t="shared" si="299"/>
        <v>1.3333333333333333</v>
      </c>
      <c r="Y3798" t="s">
        <v>484</v>
      </c>
      <c r="Z3798" t="s">
        <v>485</v>
      </c>
      <c r="AB3798" t="s">
        <v>685</v>
      </c>
      <c r="AC3798" t="s">
        <v>848</v>
      </c>
      <c r="AD3798">
        <v>2022</v>
      </c>
    </row>
    <row r="3799" spans="1:30" x14ac:dyDescent="0.25">
      <c r="A3799" t="s">
        <v>18</v>
      </c>
      <c r="B3799" t="s">
        <v>197</v>
      </c>
      <c r="C3799" t="s">
        <v>198</v>
      </c>
      <c r="D3799" t="s">
        <v>199</v>
      </c>
      <c r="E3799" t="s">
        <v>338</v>
      </c>
      <c r="F3799" t="s">
        <v>27</v>
      </c>
      <c r="G3799">
        <v>15255256654</v>
      </c>
      <c r="H3799" t="s">
        <v>353</v>
      </c>
      <c r="I3799" t="s">
        <v>25</v>
      </c>
      <c r="J3799">
        <v>114</v>
      </c>
      <c r="K3799">
        <v>2</v>
      </c>
      <c r="L3799">
        <v>1</v>
      </c>
      <c r="M3799">
        <v>114</v>
      </c>
      <c r="N3799">
        <v>2</v>
      </c>
      <c r="O3799">
        <v>1</v>
      </c>
      <c r="P3799">
        <v>2</v>
      </c>
      <c r="Q3799">
        <v>2</v>
      </c>
      <c r="R3799" s="1">
        <v>44727</v>
      </c>
      <c r="S3799" t="str">
        <f t="shared" si="295"/>
        <v>Snyder's of Hanover Pretzel Pieces - Cheddar</v>
      </c>
      <c r="T3799" t="str">
        <f t="shared" si="296"/>
        <v>Food</v>
      </c>
      <c r="U3799" t="str">
        <f>IF(T3799="Cell is Blank - Dis-regard",_xlfn.XLOOKUP(S3799,'Categroy Lookup'!A:A,'Categroy Lookup'!B:B,"Cell is Blank - Dis-regard"),T3799)</f>
        <v>Food</v>
      </c>
      <c r="V3799" t="b">
        <f t="shared" si="298"/>
        <v>1</v>
      </c>
      <c r="W3799">
        <f t="shared" si="297"/>
        <v>2</v>
      </c>
      <c r="X3799" s="8">
        <f t="shared" si="299"/>
        <v>1.3333333333333333</v>
      </c>
      <c r="Y3799" t="s">
        <v>622</v>
      </c>
      <c r="Z3799" t="s">
        <v>629</v>
      </c>
      <c r="AB3799" t="s">
        <v>685</v>
      </c>
      <c r="AC3799" t="s">
        <v>848</v>
      </c>
      <c r="AD3799">
        <v>2022</v>
      </c>
    </row>
    <row r="3800" spans="1:30" x14ac:dyDescent="0.25">
      <c r="A3800" t="s">
        <v>18</v>
      </c>
      <c r="B3800" t="s">
        <v>19</v>
      </c>
      <c r="C3800" t="s">
        <v>20</v>
      </c>
      <c r="D3800" t="s">
        <v>21</v>
      </c>
      <c r="E3800" t="s">
        <v>149</v>
      </c>
      <c r="F3800" t="s">
        <v>27</v>
      </c>
      <c r="G3800">
        <v>15255401804</v>
      </c>
      <c r="H3800" t="s">
        <v>353</v>
      </c>
      <c r="I3800" t="s">
        <v>25</v>
      </c>
      <c r="J3800">
        <v>135</v>
      </c>
      <c r="K3800">
        <v>2</v>
      </c>
      <c r="L3800">
        <v>1</v>
      </c>
      <c r="M3800">
        <v>135</v>
      </c>
      <c r="N3800">
        <v>2</v>
      </c>
      <c r="O3800">
        <v>1</v>
      </c>
      <c r="P3800">
        <v>2</v>
      </c>
      <c r="Q3800">
        <v>3.5</v>
      </c>
      <c r="R3800" s="1">
        <v>44727</v>
      </c>
      <c r="S3800" t="str">
        <f t="shared" si="295"/>
        <v>Kinder - Bueno - Crispy Creamy Chocolate</v>
      </c>
      <c r="T3800" t="str">
        <f t="shared" si="296"/>
        <v>Food</v>
      </c>
      <c r="U3800" t="str">
        <f>IF(T3800="Cell is Blank - Dis-regard",_xlfn.XLOOKUP(S3800,'Categroy Lookup'!A:A,'Categroy Lookup'!B:B,"Cell is Blank - Dis-regard"),T3800)</f>
        <v>Food</v>
      </c>
      <c r="V3800" t="b">
        <f t="shared" si="298"/>
        <v>1</v>
      </c>
      <c r="W3800">
        <f t="shared" si="297"/>
        <v>2</v>
      </c>
      <c r="X3800" s="8">
        <f t="shared" si="299"/>
        <v>1.3333333333333333</v>
      </c>
      <c r="Y3800" t="s">
        <v>557</v>
      </c>
      <c r="Z3800" t="s">
        <v>558</v>
      </c>
      <c r="AA3800" t="s">
        <v>559</v>
      </c>
      <c r="AB3800" t="s">
        <v>685</v>
      </c>
      <c r="AC3800" t="s">
        <v>848</v>
      </c>
      <c r="AD3800">
        <v>2022</v>
      </c>
    </row>
    <row r="3801" spans="1:30" x14ac:dyDescent="0.25">
      <c r="A3801" t="s">
        <v>18</v>
      </c>
      <c r="B3801" t="s">
        <v>19</v>
      </c>
      <c r="C3801" t="s">
        <v>20</v>
      </c>
      <c r="D3801" t="s">
        <v>21</v>
      </c>
      <c r="E3801" t="s">
        <v>39</v>
      </c>
      <c r="F3801" t="s">
        <v>27</v>
      </c>
      <c r="G3801">
        <v>15255401804</v>
      </c>
      <c r="H3801" t="s">
        <v>353</v>
      </c>
      <c r="I3801" t="s">
        <v>25</v>
      </c>
      <c r="J3801">
        <v>110</v>
      </c>
      <c r="K3801">
        <v>1.5</v>
      </c>
      <c r="L3801">
        <v>1</v>
      </c>
      <c r="M3801">
        <v>110</v>
      </c>
      <c r="N3801">
        <v>1.5</v>
      </c>
      <c r="O3801">
        <v>1</v>
      </c>
      <c r="P3801">
        <v>1.5</v>
      </c>
      <c r="Q3801">
        <v>3.5</v>
      </c>
      <c r="R3801" s="1">
        <v>44727</v>
      </c>
      <c r="S3801" t="str">
        <f t="shared" si="295"/>
        <v>Miss Vickie's Potato Chip - Lime &amp; Cracked Pe</v>
      </c>
      <c r="T3801" t="str">
        <f t="shared" si="296"/>
        <v>Food</v>
      </c>
      <c r="U3801" t="str">
        <f>IF(T3801="Cell is Blank - Dis-regard",_xlfn.XLOOKUP(S3801,'Categroy Lookup'!A:A,'Categroy Lookup'!B:B,"Cell is Blank - Dis-regard"),T3801)</f>
        <v>Food</v>
      </c>
      <c r="V3801" t="b">
        <f t="shared" si="298"/>
        <v>1</v>
      </c>
      <c r="W3801">
        <f t="shared" si="297"/>
        <v>1.5</v>
      </c>
      <c r="X3801" s="8">
        <f t="shared" si="299"/>
        <v>1</v>
      </c>
      <c r="Y3801" t="s">
        <v>473</v>
      </c>
      <c r="Z3801" t="s">
        <v>475</v>
      </c>
      <c r="AB3801" t="s">
        <v>685</v>
      </c>
      <c r="AC3801" t="s">
        <v>848</v>
      </c>
      <c r="AD3801">
        <v>2022</v>
      </c>
    </row>
    <row r="3802" spans="1:30" x14ac:dyDescent="0.25">
      <c r="A3802" t="s">
        <v>18</v>
      </c>
      <c r="B3802" t="s">
        <v>197</v>
      </c>
      <c r="C3802" t="s">
        <v>198</v>
      </c>
      <c r="D3802" t="s">
        <v>199</v>
      </c>
      <c r="E3802" t="s">
        <v>250</v>
      </c>
      <c r="F3802" t="s">
        <v>27</v>
      </c>
      <c r="G3802">
        <v>15255534024</v>
      </c>
      <c r="H3802" t="s">
        <v>353</v>
      </c>
      <c r="I3802" t="s">
        <v>33</v>
      </c>
      <c r="J3802">
        <v>110</v>
      </c>
      <c r="K3802">
        <v>1.5</v>
      </c>
      <c r="L3802">
        <v>1</v>
      </c>
      <c r="M3802">
        <v>110</v>
      </c>
      <c r="N3802">
        <v>1.5</v>
      </c>
      <c r="O3802">
        <v>1</v>
      </c>
      <c r="P3802">
        <v>1.5</v>
      </c>
      <c r="Q3802">
        <v>1.5</v>
      </c>
      <c r="R3802" s="1">
        <v>44727</v>
      </c>
      <c r="S3802" t="str">
        <f t="shared" si="295"/>
        <v>Pop Corners - Kettle Corn</v>
      </c>
      <c r="T3802" t="str">
        <f t="shared" si="296"/>
        <v>Food</v>
      </c>
      <c r="U3802" t="str">
        <f>IF(T3802="Cell is Blank - Dis-regard",_xlfn.XLOOKUP(S3802,'Categroy Lookup'!A:A,'Categroy Lookup'!B:B,"Cell is Blank - Dis-regard"),T3802)</f>
        <v>Food</v>
      </c>
      <c r="V3802" t="b">
        <f t="shared" si="298"/>
        <v>1</v>
      </c>
      <c r="W3802">
        <f t="shared" si="297"/>
        <v>1.5</v>
      </c>
      <c r="X3802" s="8">
        <f t="shared" si="299"/>
        <v>1</v>
      </c>
      <c r="Y3802" t="s">
        <v>606</v>
      </c>
      <c r="Z3802" t="s">
        <v>607</v>
      </c>
      <c r="AB3802" t="s">
        <v>685</v>
      </c>
      <c r="AC3802" t="s">
        <v>848</v>
      </c>
      <c r="AD3802">
        <v>2022</v>
      </c>
    </row>
    <row r="3803" spans="1:30" x14ac:dyDescent="0.25">
      <c r="A3803" t="s">
        <v>18</v>
      </c>
      <c r="B3803" t="s">
        <v>36</v>
      </c>
      <c r="C3803" t="s">
        <v>37</v>
      </c>
      <c r="D3803" t="s">
        <v>38</v>
      </c>
      <c r="E3803" t="s">
        <v>62</v>
      </c>
      <c r="F3803" t="s">
        <v>27</v>
      </c>
      <c r="G3803">
        <v>15255787029</v>
      </c>
      <c r="H3803" t="s">
        <v>353</v>
      </c>
      <c r="I3803" t="s">
        <v>33</v>
      </c>
      <c r="J3803">
        <v>132</v>
      </c>
      <c r="K3803">
        <v>2</v>
      </c>
      <c r="L3803">
        <v>1</v>
      </c>
      <c r="M3803">
        <v>132</v>
      </c>
      <c r="N3803">
        <v>2</v>
      </c>
      <c r="O3803">
        <v>1</v>
      </c>
      <c r="P3803">
        <v>2</v>
      </c>
      <c r="Q3803">
        <v>2</v>
      </c>
      <c r="R3803" s="1">
        <v>44727</v>
      </c>
      <c r="S3803" t="str">
        <f t="shared" si="295"/>
        <v>Robert Irvine's - Fit Crunch -  Chocolate Pea</v>
      </c>
      <c r="T3803" t="str">
        <f t="shared" si="296"/>
        <v>Food</v>
      </c>
      <c r="U3803" t="str">
        <f>IF(T3803="Cell is Blank - Dis-regard",_xlfn.XLOOKUP(S3803,'Categroy Lookup'!A:A,'Categroy Lookup'!B:B,"Cell is Blank - Dis-regard"),T3803)</f>
        <v>Food</v>
      </c>
      <c r="V3803" t="b">
        <f t="shared" si="298"/>
        <v>1</v>
      </c>
      <c r="W3803">
        <f t="shared" si="297"/>
        <v>2</v>
      </c>
      <c r="X3803" s="8">
        <f t="shared" si="299"/>
        <v>1.3333333333333333</v>
      </c>
      <c r="Y3803" t="s">
        <v>495</v>
      </c>
      <c r="Z3803" t="s">
        <v>496</v>
      </c>
      <c r="AA3803" t="s">
        <v>497</v>
      </c>
      <c r="AB3803" t="s">
        <v>685</v>
      </c>
      <c r="AC3803" t="s">
        <v>848</v>
      </c>
      <c r="AD3803">
        <v>2022</v>
      </c>
    </row>
    <row r="3804" spans="1:30" x14ac:dyDescent="0.25">
      <c r="A3804" t="s">
        <v>18</v>
      </c>
      <c r="B3804" t="s">
        <v>36</v>
      </c>
      <c r="C3804" t="s">
        <v>37</v>
      </c>
      <c r="D3804" t="s">
        <v>38</v>
      </c>
      <c r="E3804" t="s">
        <v>62</v>
      </c>
      <c r="F3804" t="s">
        <v>27</v>
      </c>
      <c r="G3804">
        <v>15255799399</v>
      </c>
      <c r="H3804" t="s">
        <v>353</v>
      </c>
      <c r="I3804" t="s">
        <v>33</v>
      </c>
      <c r="J3804">
        <v>132</v>
      </c>
      <c r="K3804">
        <v>2</v>
      </c>
      <c r="L3804">
        <v>1</v>
      </c>
      <c r="M3804">
        <v>132</v>
      </c>
      <c r="N3804">
        <v>2</v>
      </c>
      <c r="O3804">
        <v>1</v>
      </c>
      <c r="P3804">
        <v>2</v>
      </c>
      <c r="Q3804">
        <v>2</v>
      </c>
      <c r="R3804" s="1">
        <v>44727</v>
      </c>
      <c r="S3804" t="str">
        <f t="shared" si="295"/>
        <v>Robert Irvine's - Fit Crunch -  Chocolate Pea</v>
      </c>
      <c r="T3804" t="str">
        <f t="shared" si="296"/>
        <v>Food</v>
      </c>
      <c r="U3804" t="str">
        <f>IF(T3804="Cell is Blank - Dis-regard",_xlfn.XLOOKUP(S3804,'Categroy Lookup'!A:A,'Categroy Lookup'!B:B,"Cell is Blank - Dis-regard"),T3804)</f>
        <v>Food</v>
      </c>
      <c r="V3804" t="b">
        <f t="shared" si="298"/>
        <v>1</v>
      </c>
      <c r="W3804">
        <f t="shared" si="297"/>
        <v>2</v>
      </c>
      <c r="X3804" s="8">
        <f t="shared" si="299"/>
        <v>1.3333333333333333</v>
      </c>
      <c r="Y3804" t="s">
        <v>495</v>
      </c>
      <c r="Z3804" t="s">
        <v>496</v>
      </c>
      <c r="AA3804" t="s">
        <v>497</v>
      </c>
      <c r="AB3804" t="s">
        <v>685</v>
      </c>
      <c r="AC3804" t="s">
        <v>848</v>
      </c>
      <c r="AD3804">
        <v>2022</v>
      </c>
    </row>
    <row r="3805" spans="1:30" x14ac:dyDescent="0.25">
      <c r="A3805" t="s">
        <v>18</v>
      </c>
      <c r="B3805" t="s">
        <v>40</v>
      </c>
      <c r="C3805" t="s">
        <v>41</v>
      </c>
      <c r="D3805" t="s">
        <v>42</v>
      </c>
      <c r="E3805" t="s">
        <v>94</v>
      </c>
      <c r="F3805" t="s">
        <v>23</v>
      </c>
      <c r="G3805">
        <v>15255966773</v>
      </c>
      <c r="H3805" t="s">
        <v>353</v>
      </c>
      <c r="I3805" t="s">
        <v>33</v>
      </c>
      <c r="J3805">
        <v>148</v>
      </c>
      <c r="K3805">
        <v>3.5</v>
      </c>
      <c r="L3805">
        <v>1</v>
      </c>
      <c r="M3805">
        <v>148</v>
      </c>
      <c r="N3805">
        <v>3.5</v>
      </c>
      <c r="O3805">
        <v>1</v>
      </c>
      <c r="P3805">
        <v>3.5</v>
      </c>
      <c r="Q3805">
        <v>3.5</v>
      </c>
      <c r="R3805" s="1">
        <v>44727</v>
      </c>
      <c r="S3805" t="str">
        <f t="shared" si="295"/>
        <v>Red Bull - Original</v>
      </c>
      <c r="T3805" t="str">
        <f t="shared" si="296"/>
        <v>Carbonated</v>
      </c>
      <c r="U3805" t="str">
        <f>IF(T3805="Cell is Blank - Dis-regard",_xlfn.XLOOKUP(S3805,'Categroy Lookup'!A:A,'Categroy Lookup'!B:B,"Cell is Blank - Dis-regard"),T3805)</f>
        <v>Carbonated</v>
      </c>
      <c r="V3805" t="b">
        <f t="shared" si="298"/>
        <v>1</v>
      </c>
      <c r="W3805">
        <f t="shared" si="297"/>
        <v>3.5</v>
      </c>
      <c r="X3805" s="8">
        <f t="shared" si="299"/>
        <v>2.3333333333333335</v>
      </c>
      <c r="Y3805" t="s">
        <v>466</v>
      </c>
      <c r="Z3805" t="s">
        <v>512</v>
      </c>
      <c r="AB3805" t="s">
        <v>685</v>
      </c>
      <c r="AC3805" t="s">
        <v>848</v>
      </c>
      <c r="AD3805">
        <v>2022</v>
      </c>
    </row>
    <row r="3806" spans="1:30" x14ac:dyDescent="0.25">
      <c r="A3806" t="s">
        <v>18</v>
      </c>
      <c r="B3806" t="s">
        <v>40</v>
      </c>
      <c r="C3806" t="s">
        <v>41</v>
      </c>
      <c r="D3806" t="s">
        <v>42</v>
      </c>
      <c r="E3806" t="s">
        <v>93</v>
      </c>
      <c r="F3806" t="s">
        <v>23</v>
      </c>
      <c r="G3806">
        <v>15255967211</v>
      </c>
      <c r="H3806" t="s">
        <v>353</v>
      </c>
      <c r="I3806" t="s">
        <v>33</v>
      </c>
      <c r="J3806">
        <v>141</v>
      </c>
      <c r="K3806">
        <v>1.5</v>
      </c>
      <c r="L3806">
        <v>1</v>
      </c>
      <c r="M3806">
        <v>141</v>
      </c>
      <c r="N3806">
        <v>1.5</v>
      </c>
      <c r="O3806">
        <v>1</v>
      </c>
      <c r="P3806">
        <v>1.5</v>
      </c>
      <c r="Q3806">
        <v>1.5</v>
      </c>
      <c r="R3806" s="1">
        <v>44727</v>
      </c>
      <c r="S3806" t="str">
        <f t="shared" si="295"/>
        <v>Coca Cola - Zero Sugar</v>
      </c>
      <c r="T3806" t="str">
        <f t="shared" si="296"/>
        <v>Carbonated</v>
      </c>
      <c r="U3806" t="str">
        <f>IF(T3806="Cell is Blank - Dis-regard",_xlfn.XLOOKUP(S3806,'Categroy Lookup'!A:A,'Categroy Lookup'!B:B,"Cell is Blank - Dis-regard"),T3806)</f>
        <v>Carbonated</v>
      </c>
      <c r="V3806" t="b">
        <f t="shared" si="298"/>
        <v>1</v>
      </c>
      <c r="W3806">
        <f t="shared" si="297"/>
        <v>1.5</v>
      </c>
      <c r="X3806" s="8">
        <f t="shared" si="299"/>
        <v>1</v>
      </c>
      <c r="Y3806" t="s">
        <v>524</v>
      </c>
      <c r="Z3806" t="s">
        <v>525</v>
      </c>
      <c r="AB3806" t="s">
        <v>685</v>
      </c>
      <c r="AC3806" t="s">
        <v>848</v>
      </c>
      <c r="AD3806">
        <v>2022</v>
      </c>
    </row>
    <row r="3807" spans="1:30" x14ac:dyDescent="0.25">
      <c r="A3807" t="s">
        <v>18</v>
      </c>
      <c r="B3807" t="s">
        <v>197</v>
      </c>
      <c r="C3807" t="s">
        <v>198</v>
      </c>
      <c r="D3807" t="s">
        <v>199</v>
      </c>
      <c r="E3807" t="s">
        <v>304</v>
      </c>
      <c r="F3807" t="s">
        <v>27</v>
      </c>
      <c r="G3807">
        <v>15256336500</v>
      </c>
      <c r="H3807" t="s">
        <v>353</v>
      </c>
      <c r="I3807" t="s">
        <v>25</v>
      </c>
      <c r="J3807">
        <v>122</v>
      </c>
      <c r="K3807">
        <v>1.25</v>
      </c>
      <c r="L3807">
        <v>1</v>
      </c>
      <c r="M3807">
        <v>122</v>
      </c>
      <c r="N3807">
        <v>1.25</v>
      </c>
      <c r="O3807">
        <v>1</v>
      </c>
      <c r="P3807">
        <v>1.25</v>
      </c>
      <c r="Q3807">
        <v>1.25</v>
      </c>
      <c r="R3807" s="1">
        <v>44727</v>
      </c>
      <c r="S3807" t="str">
        <f t="shared" si="295"/>
        <v>Goldfish Baked - Cheddar</v>
      </c>
      <c r="T3807" t="str">
        <f t="shared" si="296"/>
        <v>Food</v>
      </c>
      <c r="U3807" t="str">
        <f>IF(T3807="Cell is Blank - Dis-regard",_xlfn.XLOOKUP(S3807,'Categroy Lookup'!A:A,'Categroy Lookup'!B:B,"Cell is Blank - Dis-regard"),T3807)</f>
        <v>Food</v>
      </c>
      <c r="V3807" t="b">
        <f t="shared" si="298"/>
        <v>1</v>
      </c>
      <c r="W3807">
        <f t="shared" si="297"/>
        <v>1.25</v>
      </c>
      <c r="X3807" s="8">
        <f t="shared" si="299"/>
        <v>0.83333333333333337</v>
      </c>
      <c r="Y3807" t="s">
        <v>628</v>
      </c>
      <c r="Z3807" t="s">
        <v>629</v>
      </c>
      <c r="AB3807" t="s">
        <v>685</v>
      </c>
      <c r="AC3807" t="s">
        <v>848</v>
      </c>
      <c r="AD3807">
        <v>2022</v>
      </c>
    </row>
    <row r="3808" spans="1:30" x14ac:dyDescent="0.25">
      <c r="A3808" t="s">
        <v>18</v>
      </c>
      <c r="B3808" t="s">
        <v>197</v>
      </c>
      <c r="C3808" t="s">
        <v>198</v>
      </c>
      <c r="D3808" t="s">
        <v>199</v>
      </c>
      <c r="E3808" t="s">
        <v>98</v>
      </c>
      <c r="F3808" t="s">
        <v>27</v>
      </c>
      <c r="G3808">
        <v>15256340152</v>
      </c>
      <c r="H3808" t="s">
        <v>353</v>
      </c>
      <c r="I3808" t="s">
        <v>25</v>
      </c>
      <c r="J3808">
        <v>124</v>
      </c>
      <c r="K3808">
        <v>1.25</v>
      </c>
      <c r="L3808">
        <v>1</v>
      </c>
      <c r="M3808">
        <v>124</v>
      </c>
      <c r="N3808">
        <v>1.25</v>
      </c>
      <c r="O3808">
        <v>1</v>
      </c>
      <c r="P3808">
        <v>1.25</v>
      </c>
      <c r="Q3808">
        <v>1.25</v>
      </c>
      <c r="R3808" s="1">
        <v>44727</v>
      </c>
      <c r="S3808" t="str">
        <f t="shared" si="295"/>
        <v>CheezIt - Original</v>
      </c>
      <c r="T3808" t="str">
        <f t="shared" si="296"/>
        <v>Food</v>
      </c>
      <c r="U3808" t="str">
        <f>IF(T3808="Cell is Blank - Dis-regard",_xlfn.XLOOKUP(S3808,'Categroy Lookup'!A:A,'Categroy Lookup'!B:B,"Cell is Blank - Dis-regard"),T3808)</f>
        <v>Food</v>
      </c>
      <c r="V3808" t="b">
        <f t="shared" si="298"/>
        <v>1</v>
      </c>
      <c r="W3808">
        <f t="shared" si="297"/>
        <v>1.25</v>
      </c>
      <c r="X3808" s="8">
        <f t="shared" si="299"/>
        <v>0.83333333333333337</v>
      </c>
      <c r="Y3808" t="s">
        <v>528</v>
      </c>
      <c r="Z3808" t="s">
        <v>512</v>
      </c>
      <c r="AB3808" t="s">
        <v>685</v>
      </c>
      <c r="AC3808" t="s">
        <v>848</v>
      </c>
      <c r="AD3808">
        <v>2022</v>
      </c>
    </row>
    <row r="3809" spans="1:30" x14ac:dyDescent="0.25">
      <c r="A3809" t="s">
        <v>18</v>
      </c>
      <c r="B3809" t="s">
        <v>40</v>
      </c>
      <c r="C3809" t="s">
        <v>41</v>
      </c>
      <c r="D3809" t="s">
        <v>42</v>
      </c>
      <c r="E3809" t="s">
        <v>93</v>
      </c>
      <c r="F3809" t="s">
        <v>23</v>
      </c>
      <c r="G3809">
        <v>15256440200</v>
      </c>
      <c r="H3809" t="s">
        <v>353</v>
      </c>
      <c r="I3809" t="s">
        <v>33</v>
      </c>
      <c r="J3809">
        <v>142</v>
      </c>
      <c r="K3809">
        <v>1.5</v>
      </c>
      <c r="L3809">
        <v>1</v>
      </c>
      <c r="M3809">
        <v>142</v>
      </c>
      <c r="N3809">
        <v>1.5</v>
      </c>
      <c r="O3809">
        <v>1</v>
      </c>
      <c r="P3809">
        <v>1.5</v>
      </c>
      <c r="Q3809">
        <v>1.5</v>
      </c>
      <c r="R3809" s="1">
        <v>44727</v>
      </c>
      <c r="S3809" t="str">
        <f t="shared" si="295"/>
        <v>Coca Cola - Zero Sugar</v>
      </c>
      <c r="T3809" t="str">
        <f t="shared" si="296"/>
        <v>Carbonated</v>
      </c>
      <c r="U3809" t="str">
        <f>IF(T3809="Cell is Blank - Dis-regard",_xlfn.XLOOKUP(S3809,'Categroy Lookup'!A:A,'Categroy Lookup'!B:B,"Cell is Blank - Dis-regard"),T3809)</f>
        <v>Carbonated</v>
      </c>
      <c r="V3809" t="b">
        <f t="shared" si="298"/>
        <v>1</v>
      </c>
      <c r="W3809">
        <f t="shared" si="297"/>
        <v>1.5</v>
      </c>
      <c r="X3809" s="8">
        <f t="shared" si="299"/>
        <v>1</v>
      </c>
      <c r="Y3809" t="s">
        <v>524</v>
      </c>
      <c r="Z3809" t="s">
        <v>525</v>
      </c>
      <c r="AB3809" t="s">
        <v>685</v>
      </c>
      <c r="AC3809" t="s">
        <v>848</v>
      </c>
      <c r="AD3809">
        <v>2022</v>
      </c>
    </row>
    <row r="3810" spans="1:30" x14ac:dyDescent="0.25">
      <c r="A3810" t="s">
        <v>18</v>
      </c>
      <c r="B3810" t="s">
        <v>40</v>
      </c>
      <c r="C3810" t="s">
        <v>41</v>
      </c>
      <c r="D3810" t="s">
        <v>42</v>
      </c>
      <c r="E3810" t="s">
        <v>139</v>
      </c>
      <c r="F3810" t="s">
        <v>27</v>
      </c>
      <c r="G3810">
        <v>15256513358</v>
      </c>
      <c r="H3810" t="s">
        <v>353</v>
      </c>
      <c r="I3810" t="s">
        <v>33</v>
      </c>
      <c r="J3810">
        <v>112</v>
      </c>
      <c r="K3810">
        <v>2</v>
      </c>
      <c r="L3810">
        <v>1</v>
      </c>
      <c r="M3810">
        <v>112</v>
      </c>
      <c r="N3810">
        <v>2</v>
      </c>
      <c r="O3810">
        <v>1</v>
      </c>
      <c r="P3810">
        <v>2</v>
      </c>
      <c r="Q3810">
        <v>2</v>
      </c>
      <c r="R3810" s="1">
        <v>44727</v>
      </c>
      <c r="S3810" t="str">
        <f t="shared" si="295"/>
        <v>Cheetos Flaming Hot Limon Crunchy</v>
      </c>
      <c r="T3810" t="str">
        <f t="shared" si="296"/>
        <v>Food</v>
      </c>
      <c r="U3810" t="str">
        <f>IF(T3810="Cell is Blank - Dis-regard",_xlfn.XLOOKUP(S3810,'Categroy Lookup'!A:A,'Categroy Lookup'!B:B,"Cell is Blank - Dis-regard"),T3810)</f>
        <v>Food</v>
      </c>
      <c r="V3810" t="b">
        <f t="shared" si="298"/>
        <v>1</v>
      </c>
      <c r="W3810">
        <f t="shared" si="297"/>
        <v>2</v>
      </c>
      <c r="X3810" s="8">
        <f t="shared" si="299"/>
        <v>1.3333333333333333</v>
      </c>
      <c r="Y3810" t="s">
        <v>139</v>
      </c>
      <c r="AB3810" t="s">
        <v>685</v>
      </c>
      <c r="AC3810" t="s">
        <v>848</v>
      </c>
      <c r="AD3810">
        <v>2022</v>
      </c>
    </row>
    <row r="3811" spans="1:30" x14ac:dyDescent="0.25">
      <c r="A3811" t="s">
        <v>18</v>
      </c>
      <c r="B3811" t="s">
        <v>197</v>
      </c>
      <c r="C3811" t="s">
        <v>198</v>
      </c>
      <c r="D3811" t="s">
        <v>199</v>
      </c>
      <c r="E3811" t="s">
        <v>230</v>
      </c>
      <c r="F3811" t="s">
        <v>23</v>
      </c>
      <c r="G3811">
        <v>15256618088</v>
      </c>
      <c r="H3811" t="s">
        <v>353</v>
      </c>
      <c r="I3811" t="s">
        <v>33</v>
      </c>
      <c r="J3811">
        <v>148</v>
      </c>
      <c r="K3811">
        <v>3</v>
      </c>
      <c r="L3811">
        <v>1</v>
      </c>
      <c r="M3811">
        <v>148</v>
      </c>
      <c r="N3811">
        <v>3</v>
      </c>
      <c r="O3811">
        <v>1</v>
      </c>
      <c r="P3811">
        <v>3</v>
      </c>
      <c r="Q3811">
        <v>3</v>
      </c>
      <c r="R3811" s="1">
        <v>44727</v>
      </c>
      <c r="S3811" t="str">
        <f t="shared" si="295"/>
        <v>Starbucks Refresher - Real Coconut Water</v>
      </c>
      <c r="T3811" t="str">
        <f t="shared" si="296"/>
        <v>Carbonated</v>
      </c>
      <c r="U3811" t="str">
        <f>IF(T3811="Cell is Blank - Dis-regard",_xlfn.XLOOKUP(S3811,'Categroy Lookup'!A:A,'Categroy Lookup'!B:B,"Cell is Blank - Dis-regard"),T3811)</f>
        <v>Carbonated</v>
      </c>
      <c r="V3811" t="b">
        <f t="shared" si="298"/>
        <v>1</v>
      </c>
      <c r="W3811">
        <f t="shared" si="297"/>
        <v>3</v>
      </c>
      <c r="X3811" s="8">
        <f t="shared" si="299"/>
        <v>2</v>
      </c>
      <c r="Y3811" t="s">
        <v>594</v>
      </c>
      <c r="Z3811" t="s">
        <v>595</v>
      </c>
      <c r="AB3811" t="s">
        <v>685</v>
      </c>
      <c r="AC3811" t="s">
        <v>848</v>
      </c>
      <c r="AD3811">
        <v>2022</v>
      </c>
    </row>
    <row r="3812" spans="1:30" x14ac:dyDescent="0.25">
      <c r="A3812" t="s">
        <v>18</v>
      </c>
      <c r="B3812" t="s">
        <v>197</v>
      </c>
      <c r="C3812" t="s">
        <v>198</v>
      </c>
      <c r="D3812" t="s">
        <v>199</v>
      </c>
      <c r="E3812" t="s">
        <v>137</v>
      </c>
      <c r="F3812" t="s">
        <v>27</v>
      </c>
      <c r="G3812">
        <v>15256627316</v>
      </c>
      <c r="H3812" t="s">
        <v>353</v>
      </c>
      <c r="I3812" t="s">
        <v>33</v>
      </c>
      <c r="J3812">
        <v>138</v>
      </c>
      <c r="K3812">
        <v>2</v>
      </c>
      <c r="L3812">
        <v>1</v>
      </c>
      <c r="M3812">
        <v>138</v>
      </c>
      <c r="N3812">
        <v>2</v>
      </c>
      <c r="O3812">
        <v>1</v>
      </c>
      <c r="P3812">
        <v>2</v>
      </c>
      <c r="Q3812">
        <v>2</v>
      </c>
      <c r="R3812" s="1">
        <v>44727</v>
      </c>
      <c r="S3812" t="str">
        <f t="shared" si="295"/>
        <v>Oreo Single Server 6 ct</v>
      </c>
      <c r="T3812" t="str">
        <f t="shared" si="296"/>
        <v>Food</v>
      </c>
      <c r="U3812" t="str">
        <f>IF(T3812="Cell is Blank - Dis-regard",_xlfn.XLOOKUP(S3812,'Categroy Lookup'!A:A,'Categroy Lookup'!B:B,"Cell is Blank - Dis-regard"),T3812)</f>
        <v>Food</v>
      </c>
      <c r="V3812" t="b">
        <f t="shared" si="298"/>
        <v>1</v>
      </c>
      <c r="W3812">
        <f t="shared" si="297"/>
        <v>2</v>
      </c>
      <c r="X3812" s="8">
        <f t="shared" si="299"/>
        <v>1.3333333333333333</v>
      </c>
      <c r="Y3812" t="s">
        <v>137</v>
      </c>
      <c r="AB3812" t="s">
        <v>685</v>
      </c>
      <c r="AC3812" t="s">
        <v>848</v>
      </c>
      <c r="AD3812">
        <v>2022</v>
      </c>
    </row>
    <row r="3813" spans="1:30" x14ac:dyDescent="0.25">
      <c r="A3813" t="s">
        <v>18</v>
      </c>
      <c r="B3813" t="s">
        <v>197</v>
      </c>
      <c r="C3813" t="s">
        <v>198</v>
      </c>
      <c r="D3813" t="s">
        <v>199</v>
      </c>
      <c r="E3813" t="s">
        <v>137</v>
      </c>
      <c r="F3813" t="s">
        <v>27</v>
      </c>
      <c r="G3813">
        <v>15256819324</v>
      </c>
      <c r="H3813" t="s">
        <v>353</v>
      </c>
      <c r="I3813" t="s">
        <v>25</v>
      </c>
      <c r="J3813">
        <v>138</v>
      </c>
      <c r="K3813">
        <v>2</v>
      </c>
      <c r="L3813">
        <v>1</v>
      </c>
      <c r="M3813">
        <v>138</v>
      </c>
      <c r="N3813">
        <v>2</v>
      </c>
      <c r="O3813">
        <v>1</v>
      </c>
      <c r="P3813">
        <v>2</v>
      </c>
      <c r="Q3813">
        <v>2</v>
      </c>
      <c r="R3813" s="1">
        <v>44727</v>
      </c>
      <c r="S3813" t="str">
        <f t="shared" si="295"/>
        <v>Oreo Single Server 6 ct</v>
      </c>
      <c r="T3813" t="str">
        <f t="shared" si="296"/>
        <v>Food</v>
      </c>
      <c r="U3813" t="str">
        <f>IF(T3813="Cell is Blank - Dis-regard",_xlfn.XLOOKUP(S3813,'Categroy Lookup'!A:A,'Categroy Lookup'!B:B,"Cell is Blank - Dis-regard"),T3813)</f>
        <v>Food</v>
      </c>
      <c r="V3813" t="b">
        <f t="shared" si="298"/>
        <v>1</v>
      </c>
      <c r="W3813">
        <f t="shared" si="297"/>
        <v>2</v>
      </c>
      <c r="X3813" s="8">
        <f t="shared" si="299"/>
        <v>1.3333333333333333</v>
      </c>
      <c r="Y3813" t="s">
        <v>137</v>
      </c>
      <c r="AB3813" t="s">
        <v>685</v>
      </c>
      <c r="AC3813" t="s">
        <v>848</v>
      </c>
      <c r="AD3813">
        <v>2022</v>
      </c>
    </row>
    <row r="3814" spans="1:30" x14ac:dyDescent="0.25">
      <c r="A3814" t="s">
        <v>18</v>
      </c>
      <c r="B3814" t="s">
        <v>197</v>
      </c>
      <c r="C3814" t="s">
        <v>198</v>
      </c>
      <c r="D3814" t="s">
        <v>199</v>
      </c>
      <c r="E3814" t="s">
        <v>289</v>
      </c>
      <c r="F3814" t="s">
        <v>27</v>
      </c>
      <c r="G3814">
        <v>15256822396</v>
      </c>
      <c r="H3814" t="s">
        <v>353</v>
      </c>
      <c r="I3814" t="s">
        <v>25</v>
      </c>
      <c r="J3814">
        <v>150</v>
      </c>
      <c r="K3814">
        <v>3</v>
      </c>
      <c r="L3814">
        <v>1</v>
      </c>
      <c r="M3814">
        <v>150</v>
      </c>
      <c r="N3814">
        <v>3</v>
      </c>
      <c r="O3814">
        <v>1</v>
      </c>
      <c r="P3814">
        <v>3</v>
      </c>
      <c r="Q3814">
        <v>3</v>
      </c>
      <c r="R3814" s="1">
        <v>44727</v>
      </c>
      <c r="S3814" t="str">
        <f t="shared" si="295"/>
        <v>CheezIt - Go Paks</v>
      </c>
      <c r="T3814" t="str">
        <f t="shared" si="296"/>
        <v>Food</v>
      </c>
      <c r="U3814" t="str">
        <f>IF(T3814="Cell is Blank - Dis-regard",_xlfn.XLOOKUP(S3814,'Categroy Lookup'!A:A,'Categroy Lookup'!B:B,"Cell is Blank - Dis-regard"),T3814)</f>
        <v>Food</v>
      </c>
      <c r="V3814" t="b">
        <f t="shared" si="298"/>
        <v>1</v>
      </c>
      <c r="W3814">
        <f t="shared" si="297"/>
        <v>3</v>
      </c>
      <c r="X3814" s="8">
        <f t="shared" si="299"/>
        <v>2</v>
      </c>
      <c r="Y3814" t="s">
        <v>528</v>
      </c>
      <c r="Z3814" t="s">
        <v>603</v>
      </c>
      <c r="AB3814" t="s">
        <v>685</v>
      </c>
      <c r="AC3814" t="s">
        <v>848</v>
      </c>
      <c r="AD3814">
        <v>2022</v>
      </c>
    </row>
    <row r="3815" spans="1:30" x14ac:dyDescent="0.25">
      <c r="A3815" t="s">
        <v>18</v>
      </c>
      <c r="B3815" t="s">
        <v>197</v>
      </c>
      <c r="C3815" t="s">
        <v>198</v>
      </c>
      <c r="D3815" t="s">
        <v>199</v>
      </c>
      <c r="E3815" t="s">
        <v>137</v>
      </c>
      <c r="F3815" t="s">
        <v>27</v>
      </c>
      <c r="G3815">
        <v>15256825574</v>
      </c>
      <c r="H3815" t="s">
        <v>353</v>
      </c>
      <c r="I3815" t="s">
        <v>25</v>
      </c>
      <c r="J3815">
        <v>138</v>
      </c>
      <c r="K3815">
        <v>2</v>
      </c>
      <c r="L3815">
        <v>1</v>
      </c>
      <c r="M3815">
        <v>138</v>
      </c>
      <c r="N3815">
        <v>2</v>
      </c>
      <c r="O3815">
        <v>1</v>
      </c>
      <c r="P3815">
        <v>2</v>
      </c>
      <c r="Q3815">
        <v>2</v>
      </c>
      <c r="R3815" s="1">
        <v>44727</v>
      </c>
      <c r="S3815" t="str">
        <f t="shared" si="295"/>
        <v>Oreo Single Server 6 ct</v>
      </c>
      <c r="T3815" t="str">
        <f t="shared" si="296"/>
        <v>Food</v>
      </c>
      <c r="U3815" t="str">
        <f>IF(T3815="Cell is Blank - Dis-regard",_xlfn.XLOOKUP(S3815,'Categroy Lookup'!A:A,'Categroy Lookup'!B:B,"Cell is Blank - Dis-regard"),T3815)</f>
        <v>Food</v>
      </c>
      <c r="V3815" t="b">
        <f t="shared" si="298"/>
        <v>1</v>
      </c>
      <c r="W3815">
        <f t="shared" si="297"/>
        <v>2</v>
      </c>
      <c r="X3815" s="8">
        <f t="shared" si="299"/>
        <v>1.3333333333333333</v>
      </c>
      <c r="Y3815" t="s">
        <v>137</v>
      </c>
      <c r="AB3815" t="s">
        <v>685</v>
      </c>
      <c r="AC3815" t="s">
        <v>848</v>
      </c>
      <c r="AD3815">
        <v>2022</v>
      </c>
    </row>
    <row r="3816" spans="1:30" x14ac:dyDescent="0.25">
      <c r="A3816" t="s">
        <v>18</v>
      </c>
      <c r="B3816" t="s">
        <v>197</v>
      </c>
      <c r="C3816" t="s">
        <v>198</v>
      </c>
      <c r="D3816" t="s">
        <v>199</v>
      </c>
      <c r="E3816" t="s">
        <v>98</v>
      </c>
      <c r="F3816" t="s">
        <v>27</v>
      </c>
      <c r="G3816">
        <v>15256829791</v>
      </c>
      <c r="H3816" t="s">
        <v>353</v>
      </c>
      <c r="I3816" t="s">
        <v>25</v>
      </c>
      <c r="J3816">
        <v>124</v>
      </c>
      <c r="K3816">
        <v>1.25</v>
      </c>
      <c r="L3816">
        <v>1</v>
      </c>
      <c r="M3816">
        <v>124</v>
      </c>
      <c r="N3816">
        <v>1.25</v>
      </c>
      <c r="O3816">
        <v>1</v>
      </c>
      <c r="P3816">
        <v>1.25</v>
      </c>
      <c r="Q3816">
        <v>1.25</v>
      </c>
      <c r="R3816" s="1">
        <v>44727</v>
      </c>
      <c r="S3816" t="str">
        <f t="shared" si="295"/>
        <v>CheezIt - Original</v>
      </c>
      <c r="T3816" t="str">
        <f t="shared" si="296"/>
        <v>Food</v>
      </c>
      <c r="U3816" t="str">
        <f>IF(T3816="Cell is Blank - Dis-regard",_xlfn.XLOOKUP(S3816,'Categroy Lookup'!A:A,'Categroy Lookup'!B:B,"Cell is Blank - Dis-regard"),T3816)</f>
        <v>Food</v>
      </c>
      <c r="V3816" t="b">
        <f t="shared" si="298"/>
        <v>1</v>
      </c>
      <c r="W3816">
        <f t="shared" si="297"/>
        <v>1.25</v>
      </c>
      <c r="X3816" s="8">
        <f t="shared" si="299"/>
        <v>0.83333333333333337</v>
      </c>
      <c r="Y3816" t="s">
        <v>528</v>
      </c>
      <c r="Z3816" t="s">
        <v>512</v>
      </c>
      <c r="AB3816" t="s">
        <v>685</v>
      </c>
      <c r="AC3816" t="s">
        <v>848</v>
      </c>
      <c r="AD3816">
        <v>2022</v>
      </c>
    </row>
    <row r="3817" spans="1:30" x14ac:dyDescent="0.25">
      <c r="A3817" t="s">
        <v>18</v>
      </c>
      <c r="B3817" t="s">
        <v>197</v>
      </c>
      <c r="C3817" t="s">
        <v>198</v>
      </c>
      <c r="D3817" t="s">
        <v>199</v>
      </c>
      <c r="E3817" t="s">
        <v>98</v>
      </c>
      <c r="F3817" t="s">
        <v>27</v>
      </c>
      <c r="G3817">
        <v>15256834025</v>
      </c>
      <c r="H3817" t="s">
        <v>353</v>
      </c>
      <c r="I3817" t="s">
        <v>25</v>
      </c>
      <c r="J3817">
        <v>124</v>
      </c>
      <c r="K3817">
        <v>1.25</v>
      </c>
      <c r="L3817">
        <v>1</v>
      </c>
      <c r="M3817">
        <v>124</v>
      </c>
      <c r="N3817">
        <v>1.25</v>
      </c>
      <c r="O3817">
        <v>1</v>
      </c>
      <c r="P3817">
        <v>1.25</v>
      </c>
      <c r="Q3817">
        <v>1.25</v>
      </c>
      <c r="R3817" s="1">
        <v>44727</v>
      </c>
      <c r="S3817" t="str">
        <f t="shared" si="295"/>
        <v>CheezIt - Original</v>
      </c>
      <c r="T3817" t="str">
        <f t="shared" si="296"/>
        <v>Food</v>
      </c>
      <c r="U3817" t="str">
        <f>IF(T3817="Cell is Blank - Dis-regard",_xlfn.XLOOKUP(S3817,'Categroy Lookup'!A:A,'Categroy Lookup'!B:B,"Cell is Blank - Dis-regard"),T3817)</f>
        <v>Food</v>
      </c>
      <c r="V3817" t="b">
        <f t="shared" si="298"/>
        <v>1</v>
      </c>
      <c r="W3817">
        <f t="shared" si="297"/>
        <v>1.25</v>
      </c>
      <c r="X3817" s="8">
        <f t="shared" si="299"/>
        <v>0.83333333333333337</v>
      </c>
      <c r="Y3817" t="s">
        <v>528</v>
      </c>
      <c r="Z3817" t="s">
        <v>512</v>
      </c>
      <c r="AB3817" t="s">
        <v>685</v>
      </c>
      <c r="AC3817" t="s">
        <v>848</v>
      </c>
      <c r="AD3817">
        <v>2022</v>
      </c>
    </row>
    <row r="3818" spans="1:30" x14ac:dyDescent="0.25">
      <c r="A3818" t="s">
        <v>18</v>
      </c>
      <c r="B3818" t="s">
        <v>197</v>
      </c>
      <c r="C3818" t="s">
        <v>198</v>
      </c>
      <c r="D3818" t="s">
        <v>199</v>
      </c>
      <c r="E3818" t="s">
        <v>137</v>
      </c>
      <c r="F3818" t="s">
        <v>27</v>
      </c>
      <c r="G3818">
        <v>15256836640</v>
      </c>
      <c r="H3818" t="s">
        <v>353</v>
      </c>
      <c r="I3818" t="s">
        <v>25</v>
      </c>
      <c r="J3818">
        <v>138</v>
      </c>
      <c r="K3818">
        <v>2</v>
      </c>
      <c r="L3818">
        <v>1</v>
      </c>
      <c r="M3818">
        <v>138</v>
      </c>
      <c r="N3818">
        <v>2</v>
      </c>
      <c r="O3818">
        <v>1</v>
      </c>
      <c r="P3818">
        <v>2</v>
      </c>
      <c r="Q3818">
        <v>2</v>
      </c>
      <c r="R3818" s="1">
        <v>44727</v>
      </c>
      <c r="S3818" t="str">
        <f t="shared" si="295"/>
        <v>Oreo Single Server 6 ct</v>
      </c>
      <c r="T3818" t="str">
        <f t="shared" si="296"/>
        <v>Food</v>
      </c>
      <c r="U3818" t="str">
        <f>IF(T3818="Cell is Blank - Dis-regard",_xlfn.XLOOKUP(S3818,'Categroy Lookup'!A:A,'Categroy Lookup'!B:B,"Cell is Blank - Dis-regard"),T3818)</f>
        <v>Food</v>
      </c>
      <c r="V3818" t="b">
        <f t="shared" si="298"/>
        <v>1</v>
      </c>
      <c r="W3818">
        <f t="shared" si="297"/>
        <v>2</v>
      </c>
      <c r="X3818" s="8">
        <f t="shared" si="299"/>
        <v>1.3333333333333333</v>
      </c>
      <c r="Y3818" t="s">
        <v>137</v>
      </c>
      <c r="AB3818" t="s">
        <v>685</v>
      </c>
      <c r="AC3818" t="s">
        <v>848</v>
      </c>
      <c r="AD3818">
        <v>2022</v>
      </c>
    </row>
    <row r="3819" spans="1:30" x14ac:dyDescent="0.25">
      <c r="A3819" t="s">
        <v>18</v>
      </c>
      <c r="B3819" t="s">
        <v>197</v>
      </c>
      <c r="C3819" t="s">
        <v>198</v>
      </c>
      <c r="D3819" t="s">
        <v>199</v>
      </c>
      <c r="E3819" t="s">
        <v>127</v>
      </c>
      <c r="F3819" t="s">
        <v>27</v>
      </c>
      <c r="G3819">
        <v>15256903824</v>
      </c>
      <c r="H3819" t="s">
        <v>353</v>
      </c>
      <c r="I3819" t="s">
        <v>33</v>
      </c>
      <c r="J3819">
        <v>123</v>
      </c>
      <c r="K3819">
        <v>1.25</v>
      </c>
      <c r="L3819">
        <v>1</v>
      </c>
      <c r="M3819">
        <v>123</v>
      </c>
      <c r="N3819">
        <v>1.25</v>
      </c>
      <c r="O3819">
        <v>1</v>
      </c>
      <c r="P3819">
        <v>1.25</v>
      </c>
      <c r="Q3819">
        <v>1.25</v>
      </c>
      <c r="R3819" s="1">
        <v>44727</v>
      </c>
      <c r="S3819" t="str">
        <f t="shared" si="295"/>
        <v>CheezIt - Double Cheese</v>
      </c>
      <c r="T3819" t="str">
        <f t="shared" si="296"/>
        <v>Food</v>
      </c>
      <c r="U3819" t="str">
        <f>IF(T3819="Cell is Blank - Dis-regard",_xlfn.XLOOKUP(S3819,'Categroy Lookup'!A:A,'Categroy Lookup'!B:B,"Cell is Blank - Dis-regard"),T3819)</f>
        <v>Food</v>
      </c>
      <c r="V3819" t="b">
        <f t="shared" si="298"/>
        <v>1</v>
      </c>
      <c r="W3819">
        <f t="shared" si="297"/>
        <v>1.25</v>
      </c>
      <c r="X3819" s="8">
        <f t="shared" si="299"/>
        <v>0.83333333333333337</v>
      </c>
      <c r="Y3819" t="s">
        <v>528</v>
      </c>
      <c r="Z3819" t="s">
        <v>549</v>
      </c>
      <c r="AB3819" t="s">
        <v>685</v>
      </c>
      <c r="AC3819" t="s">
        <v>848</v>
      </c>
      <c r="AD3819">
        <v>2022</v>
      </c>
    </row>
    <row r="3820" spans="1:30" x14ac:dyDescent="0.25">
      <c r="A3820" t="s">
        <v>18</v>
      </c>
      <c r="B3820" t="s">
        <v>197</v>
      </c>
      <c r="C3820" t="s">
        <v>198</v>
      </c>
      <c r="D3820" t="s">
        <v>199</v>
      </c>
      <c r="E3820" t="s">
        <v>127</v>
      </c>
      <c r="F3820" t="s">
        <v>27</v>
      </c>
      <c r="G3820">
        <v>15256904775</v>
      </c>
      <c r="H3820" t="s">
        <v>353</v>
      </c>
      <c r="I3820" t="s">
        <v>33</v>
      </c>
      <c r="J3820">
        <v>123</v>
      </c>
      <c r="K3820">
        <v>1.25</v>
      </c>
      <c r="L3820">
        <v>1</v>
      </c>
      <c r="M3820">
        <v>123</v>
      </c>
      <c r="N3820">
        <v>1.25</v>
      </c>
      <c r="O3820">
        <v>1</v>
      </c>
      <c r="P3820">
        <v>1.25</v>
      </c>
      <c r="Q3820">
        <v>1.25</v>
      </c>
      <c r="R3820" s="1">
        <v>44727</v>
      </c>
      <c r="S3820" t="str">
        <f t="shared" si="295"/>
        <v>CheezIt - Double Cheese</v>
      </c>
      <c r="T3820" t="str">
        <f t="shared" si="296"/>
        <v>Food</v>
      </c>
      <c r="U3820" t="str">
        <f>IF(T3820="Cell is Blank - Dis-regard",_xlfn.XLOOKUP(S3820,'Categroy Lookup'!A:A,'Categroy Lookup'!B:B,"Cell is Blank - Dis-regard"),T3820)</f>
        <v>Food</v>
      </c>
      <c r="V3820" t="b">
        <f t="shared" si="298"/>
        <v>1</v>
      </c>
      <c r="W3820">
        <f t="shared" si="297"/>
        <v>1.25</v>
      </c>
      <c r="X3820" s="8">
        <f t="shared" si="299"/>
        <v>0.83333333333333337</v>
      </c>
      <c r="Y3820" t="s">
        <v>528</v>
      </c>
      <c r="Z3820" t="s">
        <v>549</v>
      </c>
      <c r="AB3820" t="s">
        <v>685</v>
      </c>
      <c r="AC3820" t="s">
        <v>848</v>
      </c>
      <c r="AD3820">
        <v>2022</v>
      </c>
    </row>
    <row r="3821" spans="1:30" x14ac:dyDescent="0.25">
      <c r="A3821" t="s">
        <v>18</v>
      </c>
      <c r="B3821" t="s">
        <v>197</v>
      </c>
      <c r="C3821" t="s">
        <v>198</v>
      </c>
      <c r="D3821" t="s">
        <v>199</v>
      </c>
      <c r="E3821" t="s">
        <v>304</v>
      </c>
      <c r="F3821" t="s">
        <v>27</v>
      </c>
      <c r="G3821">
        <v>15256910085</v>
      </c>
      <c r="H3821" t="s">
        <v>353</v>
      </c>
      <c r="I3821" t="s">
        <v>33</v>
      </c>
      <c r="J3821">
        <v>122</v>
      </c>
      <c r="K3821">
        <v>1.25</v>
      </c>
      <c r="L3821">
        <v>1</v>
      </c>
      <c r="M3821">
        <v>122</v>
      </c>
      <c r="N3821">
        <v>1.25</v>
      </c>
      <c r="O3821">
        <v>1</v>
      </c>
      <c r="P3821">
        <v>1.25</v>
      </c>
      <c r="Q3821">
        <v>1.25</v>
      </c>
      <c r="R3821" s="1">
        <v>44727</v>
      </c>
      <c r="S3821" t="str">
        <f t="shared" si="295"/>
        <v>Goldfish Baked - Cheddar</v>
      </c>
      <c r="T3821" t="str">
        <f t="shared" si="296"/>
        <v>Food</v>
      </c>
      <c r="U3821" t="str">
        <f>IF(T3821="Cell is Blank - Dis-regard",_xlfn.XLOOKUP(S3821,'Categroy Lookup'!A:A,'Categroy Lookup'!B:B,"Cell is Blank - Dis-regard"),T3821)</f>
        <v>Food</v>
      </c>
      <c r="V3821" t="b">
        <f t="shared" si="298"/>
        <v>1</v>
      </c>
      <c r="W3821">
        <f t="shared" si="297"/>
        <v>1.25</v>
      </c>
      <c r="X3821" s="8">
        <f t="shared" si="299"/>
        <v>0.83333333333333337</v>
      </c>
      <c r="Y3821" t="s">
        <v>628</v>
      </c>
      <c r="Z3821" t="s">
        <v>629</v>
      </c>
      <c r="AB3821" t="s">
        <v>685</v>
      </c>
      <c r="AC3821" t="s">
        <v>848</v>
      </c>
      <c r="AD3821">
        <v>2022</v>
      </c>
    </row>
    <row r="3822" spans="1:30" x14ac:dyDescent="0.25">
      <c r="A3822" t="s">
        <v>18</v>
      </c>
      <c r="B3822" t="s">
        <v>40</v>
      </c>
      <c r="C3822" t="s">
        <v>41</v>
      </c>
      <c r="D3822" t="s">
        <v>42</v>
      </c>
      <c r="E3822" t="s">
        <v>93</v>
      </c>
      <c r="F3822" t="s">
        <v>23</v>
      </c>
      <c r="G3822">
        <v>15257006918</v>
      </c>
      <c r="H3822" t="s">
        <v>353</v>
      </c>
      <c r="I3822" t="s">
        <v>33</v>
      </c>
      <c r="J3822">
        <v>141</v>
      </c>
      <c r="K3822">
        <v>1.5</v>
      </c>
      <c r="L3822">
        <v>1</v>
      </c>
      <c r="M3822">
        <v>141</v>
      </c>
      <c r="N3822">
        <v>1.5</v>
      </c>
      <c r="O3822">
        <v>1</v>
      </c>
      <c r="P3822">
        <v>1.5</v>
      </c>
      <c r="Q3822">
        <v>1.5</v>
      </c>
      <c r="R3822" s="1">
        <v>44727</v>
      </c>
      <c r="S3822" t="str">
        <f t="shared" si="295"/>
        <v>Coca Cola - Zero Sugar</v>
      </c>
      <c r="T3822" t="str">
        <f t="shared" si="296"/>
        <v>Carbonated</v>
      </c>
      <c r="U3822" t="str">
        <f>IF(T3822="Cell is Blank - Dis-regard",_xlfn.XLOOKUP(S3822,'Categroy Lookup'!A:A,'Categroy Lookup'!B:B,"Cell is Blank - Dis-regard"),T3822)</f>
        <v>Carbonated</v>
      </c>
      <c r="V3822" t="b">
        <f t="shared" si="298"/>
        <v>1</v>
      </c>
      <c r="W3822">
        <f t="shared" si="297"/>
        <v>1.5</v>
      </c>
      <c r="X3822" s="8">
        <f t="shared" si="299"/>
        <v>1</v>
      </c>
      <c r="Y3822" t="s">
        <v>524</v>
      </c>
      <c r="Z3822" t="s">
        <v>525</v>
      </c>
      <c r="AB3822" t="s">
        <v>685</v>
      </c>
      <c r="AC3822" t="s">
        <v>848</v>
      </c>
      <c r="AD3822">
        <v>2022</v>
      </c>
    </row>
    <row r="3823" spans="1:30" x14ac:dyDescent="0.25">
      <c r="A3823" t="s">
        <v>18</v>
      </c>
      <c r="B3823" t="s">
        <v>40</v>
      </c>
      <c r="C3823" t="s">
        <v>41</v>
      </c>
      <c r="D3823" t="s">
        <v>42</v>
      </c>
      <c r="E3823" t="s">
        <v>131</v>
      </c>
      <c r="F3823" t="s">
        <v>23</v>
      </c>
      <c r="G3823">
        <v>15257008522</v>
      </c>
      <c r="H3823" t="s">
        <v>353</v>
      </c>
      <c r="I3823" t="s">
        <v>33</v>
      </c>
      <c r="J3823">
        <v>140</v>
      </c>
      <c r="K3823">
        <v>1.5</v>
      </c>
      <c r="L3823">
        <v>1</v>
      </c>
      <c r="M3823">
        <v>140</v>
      </c>
      <c r="N3823">
        <v>1.5</v>
      </c>
      <c r="O3823">
        <v>1</v>
      </c>
      <c r="P3823">
        <v>1.5</v>
      </c>
      <c r="Q3823">
        <v>1.5</v>
      </c>
      <c r="R3823" s="1">
        <v>44727</v>
      </c>
      <c r="S3823" t="str">
        <f t="shared" si="295"/>
        <v>Sunkist Soda - Orange</v>
      </c>
      <c r="T3823" t="str">
        <f t="shared" si="296"/>
        <v>Carbonated</v>
      </c>
      <c r="U3823" t="str">
        <f>IF(T3823="Cell is Blank - Dis-regard",_xlfn.XLOOKUP(S3823,'Categroy Lookup'!A:A,'Categroy Lookup'!B:B,"Cell is Blank - Dis-regard"),T3823)</f>
        <v>Carbonated</v>
      </c>
      <c r="V3823" t="b">
        <f t="shared" si="298"/>
        <v>1</v>
      </c>
      <c r="W3823">
        <f t="shared" si="297"/>
        <v>1.5</v>
      </c>
      <c r="X3823" s="8">
        <f t="shared" si="299"/>
        <v>1</v>
      </c>
      <c r="Y3823" t="s">
        <v>551</v>
      </c>
      <c r="Z3823" t="s">
        <v>552</v>
      </c>
      <c r="AB3823" t="s">
        <v>685</v>
      </c>
      <c r="AC3823" t="s">
        <v>848</v>
      </c>
      <c r="AD3823">
        <v>2022</v>
      </c>
    </row>
    <row r="3824" spans="1:30" x14ac:dyDescent="0.25">
      <c r="A3824" t="s">
        <v>18</v>
      </c>
      <c r="B3824" t="s">
        <v>40</v>
      </c>
      <c r="C3824" t="s">
        <v>41</v>
      </c>
      <c r="D3824" t="s">
        <v>42</v>
      </c>
      <c r="E3824" t="s">
        <v>131</v>
      </c>
      <c r="F3824" t="s">
        <v>23</v>
      </c>
      <c r="G3824">
        <v>15257021316</v>
      </c>
      <c r="H3824" t="s">
        <v>353</v>
      </c>
      <c r="I3824" t="s">
        <v>33</v>
      </c>
      <c r="J3824">
        <v>140</v>
      </c>
      <c r="K3824">
        <v>1.5</v>
      </c>
      <c r="L3824">
        <v>1</v>
      </c>
      <c r="M3824">
        <v>140</v>
      </c>
      <c r="N3824">
        <v>1.5</v>
      </c>
      <c r="O3824">
        <v>1</v>
      </c>
      <c r="P3824">
        <v>1.5</v>
      </c>
      <c r="Q3824">
        <v>1.5</v>
      </c>
      <c r="R3824" s="1">
        <v>44727</v>
      </c>
      <c r="S3824" t="str">
        <f t="shared" si="295"/>
        <v>Sunkist Soda - Orange</v>
      </c>
      <c r="T3824" t="str">
        <f t="shared" si="296"/>
        <v>Carbonated</v>
      </c>
      <c r="U3824" t="str">
        <f>IF(T3824="Cell is Blank - Dis-regard",_xlfn.XLOOKUP(S3824,'Categroy Lookup'!A:A,'Categroy Lookup'!B:B,"Cell is Blank - Dis-regard"),T3824)</f>
        <v>Carbonated</v>
      </c>
      <c r="V3824" t="b">
        <f t="shared" si="298"/>
        <v>1</v>
      </c>
      <c r="W3824">
        <f t="shared" si="297"/>
        <v>1.5</v>
      </c>
      <c r="X3824" s="8">
        <f t="shared" si="299"/>
        <v>1</v>
      </c>
      <c r="Y3824" t="s">
        <v>551</v>
      </c>
      <c r="Z3824" t="s">
        <v>552</v>
      </c>
      <c r="AB3824" t="s">
        <v>685</v>
      </c>
      <c r="AC3824" t="s">
        <v>848</v>
      </c>
      <c r="AD3824">
        <v>2022</v>
      </c>
    </row>
    <row r="3825" spans="1:30" x14ac:dyDescent="0.25">
      <c r="A3825" t="s">
        <v>18</v>
      </c>
      <c r="B3825" t="s">
        <v>40</v>
      </c>
      <c r="C3825" t="s">
        <v>41</v>
      </c>
      <c r="D3825" t="s">
        <v>42</v>
      </c>
      <c r="E3825" t="s">
        <v>131</v>
      </c>
      <c r="F3825" t="s">
        <v>23</v>
      </c>
      <c r="G3825">
        <v>15257497629</v>
      </c>
      <c r="H3825" t="s">
        <v>353</v>
      </c>
      <c r="I3825" t="s">
        <v>33</v>
      </c>
      <c r="J3825">
        <v>140</v>
      </c>
      <c r="K3825">
        <v>1.5</v>
      </c>
      <c r="L3825">
        <v>1</v>
      </c>
      <c r="M3825">
        <v>140</v>
      </c>
      <c r="N3825">
        <v>1.5</v>
      </c>
      <c r="O3825">
        <v>1</v>
      </c>
      <c r="P3825">
        <v>1.5</v>
      </c>
      <c r="Q3825">
        <v>1.5</v>
      </c>
      <c r="R3825" s="1">
        <v>44727</v>
      </c>
      <c r="S3825" t="str">
        <f t="shared" si="295"/>
        <v>Sunkist Soda - Orange</v>
      </c>
      <c r="T3825" t="str">
        <f t="shared" si="296"/>
        <v>Carbonated</v>
      </c>
      <c r="U3825" t="str">
        <f>IF(T3825="Cell is Blank - Dis-regard",_xlfn.XLOOKUP(S3825,'Categroy Lookup'!A:A,'Categroy Lookup'!B:B,"Cell is Blank - Dis-regard"),T3825)</f>
        <v>Carbonated</v>
      </c>
      <c r="V3825" t="b">
        <f t="shared" si="298"/>
        <v>1</v>
      </c>
      <c r="W3825">
        <f t="shared" si="297"/>
        <v>1.5</v>
      </c>
      <c r="X3825" s="8">
        <f t="shared" si="299"/>
        <v>1</v>
      </c>
      <c r="Y3825" t="s">
        <v>551</v>
      </c>
      <c r="Z3825" t="s">
        <v>552</v>
      </c>
      <c r="AB3825" t="s">
        <v>685</v>
      </c>
      <c r="AC3825" t="s">
        <v>848</v>
      </c>
      <c r="AD3825">
        <v>2022</v>
      </c>
    </row>
    <row r="3826" spans="1:30" x14ac:dyDescent="0.25">
      <c r="A3826" t="s">
        <v>18</v>
      </c>
      <c r="B3826" t="s">
        <v>40</v>
      </c>
      <c r="C3826" t="s">
        <v>41</v>
      </c>
      <c r="D3826" t="s">
        <v>42</v>
      </c>
      <c r="E3826" t="s">
        <v>48</v>
      </c>
      <c r="F3826" t="s">
        <v>27</v>
      </c>
      <c r="G3826">
        <v>15257572342</v>
      </c>
      <c r="H3826" t="s">
        <v>353</v>
      </c>
      <c r="I3826" t="s">
        <v>33</v>
      </c>
      <c r="J3826">
        <v>136</v>
      </c>
      <c r="K3826">
        <v>2.5</v>
      </c>
      <c r="L3826">
        <v>1</v>
      </c>
      <c r="M3826">
        <v>136</v>
      </c>
      <c r="N3826">
        <v>2.5</v>
      </c>
      <c r="O3826">
        <v>1</v>
      </c>
      <c r="P3826">
        <v>2.5</v>
      </c>
      <c r="Q3826">
        <v>2.5</v>
      </c>
      <c r="R3826" s="1">
        <v>44727</v>
      </c>
      <c r="S3826" t="str">
        <f t="shared" si="295"/>
        <v>KitKat - Crisp Wafers</v>
      </c>
      <c r="T3826" t="str">
        <f t="shared" si="296"/>
        <v>Food</v>
      </c>
      <c r="U3826" t="str">
        <f>IF(T3826="Cell is Blank - Dis-regard",_xlfn.XLOOKUP(S3826,'Categroy Lookup'!A:A,'Categroy Lookup'!B:B,"Cell is Blank - Dis-regard"),T3826)</f>
        <v>Food</v>
      </c>
      <c r="V3826" t="b">
        <f t="shared" si="298"/>
        <v>1</v>
      </c>
      <c r="W3826">
        <f t="shared" si="297"/>
        <v>2.5</v>
      </c>
      <c r="X3826" s="8">
        <f t="shared" si="299"/>
        <v>1.6666666666666667</v>
      </c>
      <c r="Y3826" t="s">
        <v>482</v>
      </c>
      <c r="Z3826" t="s">
        <v>483</v>
      </c>
      <c r="AB3826" t="s">
        <v>685</v>
      </c>
      <c r="AC3826" t="s">
        <v>848</v>
      </c>
      <c r="AD3826">
        <v>2022</v>
      </c>
    </row>
    <row r="3827" spans="1:30" x14ac:dyDescent="0.25">
      <c r="A3827" t="s">
        <v>18</v>
      </c>
      <c r="B3827" t="s">
        <v>40</v>
      </c>
      <c r="C3827" t="s">
        <v>41</v>
      </c>
      <c r="D3827" t="s">
        <v>42</v>
      </c>
      <c r="E3827" t="s">
        <v>91</v>
      </c>
      <c r="F3827" t="s">
        <v>27</v>
      </c>
      <c r="G3827">
        <v>15257572598</v>
      </c>
      <c r="H3827" t="s">
        <v>353</v>
      </c>
      <c r="I3827" t="s">
        <v>33</v>
      </c>
      <c r="J3827">
        <v>111</v>
      </c>
      <c r="K3827">
        <v>1.5</v>
      </c>
      <c r="L3827">
        <v>1</v>
      </c>
      <c r="M3827">
        <v>111</v>
      </c>
      <c r="N3827">
        <v>1.5</v>
      </c>
      <c r="O3827">
        <v>1</v>
      </c>
      <c r="P3827">
        <v>1.5</v>
      </c>
      <c r="Q3827">
        <v>1.5</v>
      </c>
      <c r="R3827" s="1">
        <v>44727</v>
      </c>
      <c r="S3827" t="str">
        <f t="shared" si="295"/>
        <v>Chesters Fries Flaming hot</v>
      </c>
      <c r="T3827" t="str">
        <f t="shared" si="296"/>
        <v>Food</v>
      </c>
      <c r="U3827" t="str">
        <f>IF(T3827="Cell is Blank - Dis-regard",_xlfn.XLOOKUP(S3827,'Categroy Lookup'!A:A,'Categroy Lookup'!B:B,"Cell is Blank - Dis-regard"),T3827)</f>
        <v>Food</v>
      </c>
      <c r="V3827" t="b">
        <f t="shared" si="298"/>
        <v>1</v>
      </c>
      <c r="W3827">
        <f t="shared" si="297"/>
        <v>1.5</v>
      </c>
      <c r="X3827" s="8">
        <f t="shared" si="299"/>
        <v>1</v>
      </c>
      <c r="Y3827" t="s">
        <v>91</v>
      </c>
      <c r="AB3827" t="s">
        <v>685</v>
      </c>
      <c r="AC3827" t="s">
        <v>848</v>
      </c>
      <c r="AD3827">
        <v>2022</v>
      </c>
    </row>
    <row r="3828" spans="1:30" x14ac:dyDescent="0.25">
      <c r="A3828" t="s">
        <v>18</v>
      </c>
      <c r="B3828" t="s">
        <v>40</v>
      </c>
      <c r="C3828" t="s">
        <v>41</v>
      </c>
      <c r="D3828" t="s">
        <v>42</v>
      </c>
      <c r="E3828" t="s">
        <v>48</v>
      </c>
      <c r="F3828" t="s">
        <v>27</v>
      </c>
      <c r="G3828">
        <v>15257572568</v>
      </c>
      <c r="H3828" t="s">
        <v>353</v>
      </c>
      <c r="I3828" t="s">
        <v>33</v>
      </c>
      <c r="J3828">
        <v>136</v>
      </c>
      <c r="K3828">
        <v>2.5</v>
      </c>
      <c r="L3828">
        <v>1</v>
      </c>
      <c r="M3828">
        <v>136</v>
      </c>
      <c r="N3828">
        <v>2.5</v>
      </c>
      <c r="O3828">
        <v>1</v>
      </c>
      <c r="P3828">
        <v>2.5</v>
      </c>
      <c r="Q3828">
        <v>2.5</v>
      </c>
      <c r="R3828" s="1">
        <v>44727</v>
      </c>
      <c r="S3828" t="str">
        <f t="shared" si="295"/>
        <v>KitKat - Crisp Wafers</v>
      </c>
      <c r="T3828" t="str">
        <f t="shared" si="296"/>
        <v>Food</v>
      </c>
      <c r="U3828" t="str">
        <f>IF(T3828="Cell is Blank - Dis-regard",_xlfn.XLOOKUP(S3828,'Categroy Lookup'!A:A,'Categroy Lookup'!B:B,"Cell is Blank - Dis-regard"),T3828)</f>
        <v>Food</v>
      </c>
      <c r="V3828" t="b">
        <f t="shared" si="298"/>
        <v>1</v>
      </c>
      <c r="W3828">
        <f t="shared" si="297"/>
        <v>2.5</v>
      </c>
      <c r="X3828" s="8">
        <f t="shared" si="299"/>
        <v>1.6666666666666667</v>
      </c>
      <c r="Y3828" t="s">
        <v>482</v>
      </c>
      <c r="Z3828" t="s">
        <v>483</v>
      </c>
      <c r="AB3828" t="s">
        <v>685</v>
      </c>
      <c r="AC3828" t="s">
        <v>848</v>
      </c>
      <c r="AD3828">
        <v>2022</v>
      </c>
    </row>
    <row r="3829" spans="1:30" x14ac:dyDescent="0.25">
      <c r="A3829" t="s">
        <v>18</v>
      </c>
      <c r="B3829" t="s">
        <v>40</v>
      </c>
      <c r="C3829" t="s">
        <v>41</v>
      </c>
      <c r="D3829" t="s">
        <v>42</v>
      </c>
      <c r="E3829" t="s">
        <v>131</v>
      </c>
      <c r="F3829" t="s">
        <v>23</v>
      </c>
      <c r="G3829">
        <v>15257574840</v>
      </c>
      <c r="H3829" t="s">
        <v>353</v>
      </c>
      <c r="I3829" t="s">
        <v>33</v>
      </c>
      <c r="J3829">
        <v>140</v>
      </c>
      <c r="K3829">
        <v>1.5</v>
      </c>
      <c r="L3829">
        <v>1</v>
      </c>
      <c r="M3829">
        <v>140</v>
      </c>
      <c r="N3829">
        <v>1.5</v>
      </c>
      <c r="O3829">
        <v>1</v>
      </c>
      <c r="P3829">
        <v>1.5</v>
      </c>
      <c r="Q3829">
        <v>1.5</v>
      </c>
      <c r="R3829" s="1">
        <v>44727</v>
      </c>
      <c r="S3829" t="str">
        <f t="shared" si="295"/>
        <v>Sunkist Soda - Orange</v>
      </c>
      <c r="T3829" t="str">
        <f t="shared" si="296"/>
        <v>Carbonated</v>
      </c>
      <c r="U3829" t="str">
        <f>IF(T3829="Cell is Blank - Dis-regard",_xlfn.XLOOKUP(S3829,'Categroy Lookup'!A:A,'Categroy Lookup'!B:B,"Cell is Blank - Dis-regard"),T3829)</f>
        <v>Carbonated</v>
      </c>
      <c r="V3829" t="b">
        <f t="shared" si="298"/>
        <v>1</v>
      </c>
      <c r="W3829">
        <f t="shared" si="297"/>
        <v>1.5</v>
      </c>
      <c r="X3829" s="8">
        <f t="shared" si="299"/>
        <v>1</v>
      </c>
      <c r="Y3829" t="s">
        <v>551</v>
      </c>
      <c r="Z3829" t="s">
        <v>552</v>
      </c>
      <c r="AB3829" t="s">
        <v>685</v>
      </c>
      <c r="AC3829" t="s">
        <v>848</v>
      </c>
      <c r="AD3829">
        <v>2022</v>
      </c>
    </row>
    <row r="3830" spans="1:30" x14ac:dyDescent="0.25">
      <c r="A3830" t="s">
        <v>18</v>
      </c>
      <c r="B3830" t="s">
        <v>40</v>
      </c>
      <c r="C3830" t="s">
        <v>41</v>
      </c>
      <c r="D3830" t="s">
        <v>42</v>
      </c>
      <c r="E3830" t="s">
        <v>131</v>
      </c>
      <c r="F3830" t="s">
        <v>23</v>
      </c>
      <c r="G3830">
        <v>15257984306</v>
      </c>
      <c r="H3830" t="s">
        <v>354</v>
      </c>
      <c r="I3830" t="s">
        <v>33</v>
      </c>
      <c r="J3830">
        <v>140</v>
      </c>
      <c r="K3830">
        <v>1.5</v>
      </c>
      <c r="L3830">
        <v>1</v>
      </c>
      <c r="M3830">
        <v>140</v>
      </c>
      <c r="N3830">
        <v>1.5</v>
      </c>
      <c r="O3830">
        <v>1</v>
      </c>
      <c r="P3830">
        <v>1.5</v>
      </c>
      <c r="Q3830">
        <v>1.5</v>
      </c>
      <c r="R3830" s="1">
        <v>44727</v>
      </c>
      <c r="S3830" t="str">
        <f t="shared" si="295"/>
        <v>Sunkist Soda - Orange</v>
      </c>
      <c r="T3830" t="str">
        <f t="shared" si="296"/>
        <v>Carbonated</v>
      </c>
      <c r="U3830" t="str">
        <f>IF(T3830="Cell is Blank - Dis-regard",_xlfn.XLOOKUP(S3830,'Categroy Lookup'!A:A,'Categroy Lookup'!B:B,"Cell is Blank - Dis-regard"),T3830)</f>
        <v>Carbonated</v>
      </c>
      <c r="V3830" t="b">
        <f t="shared" si="298"/>
        <v>1</v>
      </c>
      <c r="W3830">
        <f t="shared" si="297"/>
        <v>1.5</v>
      </c>
      <c r="X3830" s="8">
        <f t="shared" si="299"/>
        <v>1</v>
      </c>
      <c r="Y3830" t="s">
        <v>551</v>
      </c>
      <c r="Z3830" t="s">
        <v>552</v>
      </c>
      <c r="AB3830" t="s">
        <v>687</v>
      </c>
      <c r="AC3830" t="s">
        <v>849</v>
      </c>
      <c r="AD3830">
        <v>2022</v>
      </c>
    </row>
    <row r="3831" spans="1:30" x14ac:dyDescent="0.25">
      <c r="A3831" t="s">
        <v>18</v>
      </c>
      <c r="B3831" t="s">
        <v>40</v>
      </c>
      <c r="C3831" t="s">
        <v>41</v>
      </c>
      <c r="D3831" t="s">
        <v>42</v>
      </c>
      <c r="E3831" t="s">
        <v>43</v>
      </c>
      <c r="F3831" t="s">
        <v>23</v>
      </c>
      <c r="G3831">
        <v>15258216686</v>
      </c>
      <c r="H3831" t="s">
        <v>354</v>
      </c>
      <c r="I3831" t="s">
        <v>33</v>
      </c>
      <c r="J3831">
        <v>144</v>
      </c>
      <c r="K3831">
        <v>3</v>
      </c>
      <c r="L3831">
        <v>1</v>
      </c>
      <c r="M3831">
        <v>144</v>
      </c>
      <c r="N3831">
        <v>3</v>
      </c>
      <c r="O3831">
        <v>1</v>
      </c>
      <c r="P3831">
        <v>3</v>
      </c>
      <c r="Q3831">
        <v>3</v>
      </c>
      <c r="R3831" s="1">
        <v>44728</v>
      </c>
      <c r="S3831" t="str">
        <f t="shared" si="295"/>
        <v>Monster Energy Original</v>
      </c>
      <c r="T3831" t="str">
        <f t="shared" si="296"/>
        <v>Carbonated</v>
      </c>
      <c r="U3831" t="str">
        <f>IF(T3831="Cell is Blank - Dis-regard",_xlfn.XLOOKUP(S3831,'Categroy Lookup'!A:A,'Categroy Lookup'!B:B,"Cell is Blank - Dis-regard"),T3831)</f>
        <v>Carbonated</v>
      </c>
      <c r="V3831" t="b">
        <f t="shared" si="298"/>
        <v>1</v>
      </c>
      <c r="W3831">
        <f t="shared" si="297"/>
        <v>3</v>
      </c>
      <c r="X3831" s="8">
        <f t="shared" si="299"/>
        <v>2</v>
      </c>
      <c r="Y3831" t="s">
        <v>43</v>
      </c>
      <c r="AB3831" t="s">
        <v>687</v>
      </c>
      <c r="AC3831" t="s">
        <v>849</v>
      </c>
      <c r="AD3831">
        <v>2022</v>
      </c>
    </row>
    <row r="3832" spans="1:30" x14ac:dyDescent="0.25">
      <c r="A3832" t="s">
        <v>18</v>
      </c>
      <c r="B3832" t="s">
        <v>40</v>
      </c>
      <c r="C3832" t="s">
        <v>41</v>
      </c>
      <c r="D3832" t="s">
        <v>42</v>
      </c>
      <c r="E3832" t="s">
        <v>131</v>
      </c>
      <c r="F3832" t="s">
        <v>23</v>
      </c>
      <c r="G3832">
        <v>15258609217</v>
      </c>
      <c r="H3832" t="s">
        <v>354</v>
      </c>
      <c r="I3832" t="s">
        <v>25</v>
      </c>
      <c r="J3832">
        <v>140</v>
      </c>
      <c r="K3832">
        <v>1.5</v>
      </c>
      <c r="L3832">
        <v>1</v>
      </c>
      <c r="M3832">
        <v>140</v>
      </c>
      <c r="N3832">
        <v>1.5</v>
      </c>
      <c r="O3832">
        <v>1</v>
      </c>
      <c r="P3832">
        <v>1.5</v>
      </c>
      <c r="Q3832">
        <v>1.5</v>
      </c>
      <c r="R3832" s="1">
        <v>44728</v>
      </c>
      <c r="S3832" t="str">
        <f t="shared" si="295"/>
        <v>Sunkist Soda - Orange</v>
      </c>
      <c r="T3832" t="str">
        <f t="shared" si="296"/>
        <v>Carbonated</v>
      </c>
      <c r="U3832" t="str">
        <f>IF(T3832="Cell is Blank - Dis-regard",_xlfn.XLOOKUP(S3832,'Categroy Lookup'!A:A,'Categroy Lookup'!B:B,"Cell is Blank - Dis-regard"),T3832)</f>
        <v>Carbonated</v>
      </c>
      <c r="V3832" t="b">
        <f t="shared" si="298"/>
        <v>1</v>
      </c>
      <c r="W3832">
        <f t="shared" si="297"/>
        <v>1.5</v>
      </c>
      <c r="X3832" s="8">
        <f t="shared" si="299"/>
        <v>1</v>
      </c>
      <c r="Y3832" t="s">
        <v>551</v>
      </c>
      <c r="Z3832" t="s">
        <v>552</v>
      </c>
      <c r="AB3832" t="s">
        <v>687</v>
      </c>
      <c r="AC3832" t="s">
        <v>849</v>
      </c>
      <c r="AD3832">
        <v>2022</v>
      </c>
    </row>
    <row r="3833" spans="1:30" x14ac:dyDescent="0.25">
      <c r="A3833" t="s">
        <v>18</v>
      </c>
      <c r="B3833" t="s">
        <v>197</v>
      </c>
      <c r="C3833" t="s">
        <v>198</v>
      </c>
      <c r="D3833" t="s">
        <v>199</v>
      </c>
      <c r="E3833" t="s">
        <v>230</v>
      </c>
      <c r="F3833" t="s">
        <v>23</v>
      </c>
      <c r="G3833">
        <v>15258825371</v>
      </c>
      <c r="H3833" t="s">
        <v>354</v>
      </c>
      <c r="I3833" t="s">
        <v>25</v>
      </c>
      <c r="J3833">
        <v>148</v>
      </c>
      <c r="K3833">
        <v>3</v>
      </c>
      <c r="L3833">
        <v>1</v>
      </c>
      <c r="M3833">
        <v>148</v>
      </c>
      <c r="N3833">
        <v>3</v>
      </c>
      <c r="O3833">
        <v>1</v>
      </c>
      <c r="P3833">
        <v>3</v>
      </c>
      <c r="Q3833">
        <v>3</v>
      </c>
      <c r="R3833" s="1">
        <v>44728</v>
      </c>
      <c r="S3833" t="str">
        <f t="shared" si="295"/>
        <v>Starbucks Refresher - Real Coconut Water</v>
      </c>
      <c r="T3833" t="str">
        <f t="shared" si="296"/>
        <v>Carbonated</v>
      </c>
      <c r="U3833" t="str">
        <f>IF(T3833="Cell is Blank - Dis-regard",_xlfn.XLOOKUP(S3833,'Categroy Lookup'!A:A,'Categroy Lookup'!B:B,"Cell is Blank - Dis-regard"),T3833)</f>
        <v>Carbonated</v>
      </c>
      <c r="V3833" t="b">
        <f t="shared" si="298"/>
        <v>1</v>
      </c>
      <c r="W3833">
        <f t="shared" si="297"/>
        <v>3</v>
      </c>
      <c r="X3833" s="8">
        <f t="shared" si="299"/>
        <v>2</v>
      </c>
      <c r="Y3833" t="s">
        <v>594</v>
      </c>
      <c r="Z3833" t="s">
        <v>595</v>
      </c>
      <c r="AB3833" t="s">
        <v>687</v>
      </c>
      <c r="AC3833" t="s">
        <v>849</v>
      </c>
      <c r="AD3833">
        <v>2022</v>
      </c>
    </row>
    <row r="3834" spans="1:30" x14ac:dyDescent="0.25">
      <c r="A3834" t="s">
        <v>18</v>
      </c>
      <c r="B3834" t="s">
        <v>197</v>
      </c>
      <c r="C3834" t="s">
        <v>198</v>
      </c>
      <c r="D3834" t="s">
        <v>199</v>
      </c>
      <c r="E3834" t="s">
        <v>230</v>
      </c>
      <c r="F3834" t="s">
        <v>23</v>
      </c>
      <c r="G3834">
        <v>15259033739</v>
      </c>
      <c r="H3834" t="s">
        <v>354</v>
      </c>
      <c r="I3834" t="s">
        <v>33</v>
      </c>
      <c r="J3834">
        <v>148</v>
      </c>
      <c r="K3834">
        <v>3</v>
      </c>
      <c r="L3834">
        <v>1</v>
      </c>
      <c r="M3834">
        <v>148</v>
      </c>
      <c r="N3834">
        <v>3</v>
      </c>
      <c r="O3834">
        <v>1</v>
      </c>
      <c r="P3834">
        <v>3</v>
      </c>
      <c r="Q3834">
        <v>3</v>
      </c>
      <c r="R3834" s="1">
        <v>44728</v>
      </c>
      <c r="S3834" t="str">
        <f t="shared" si="295"/>
        <v>Starbucks Refresher - Real Coconut Water</v>
      </c>
      <c r="T3834" t="str">
        <f t="shared" si="296"/>
        <v>Carbonated</v>
      </c>
      <c r="U3834" t="str">
        <f>IF(T3834="Cell is Blank - Dis-regard",_xlfn.XLOOKUP(S3834,'Categroy Lookup'!A:A,'Categroy Lookup'!B:B,"Cell is Blank - Dis-regard"),T3834)</f>
        <v>Carbonated</v>
      </c>
      <c r="V3834" t="b">
        <f t="shared" si="298"/>
        <v>1</v>
      </c>
      <c r="W3834">
        <f t="shared" si="297"/>
        <v>3</v>
      </c>
      <c r="X3834" s="8">
        <f t="shared" si="299"/>
        <v>2</v>
      </c>
      <c r="Y3834" t="s">
        <v>594</v>
      </c>
      <c r="Z3834" t="s">
        <v>595</v>
      </c>
      <c r="AB3834" t="s">
        <v>687</v>
      </c>
      <c r="AC3834" t="s">
        <v>849</v>
      </c>
      <c r="AD3834">
        <v>2022</v>
      </c>
    </row>
    <row r="3835" spans="1:30" x14ac:dyDescent="0.25">
      <c r="A3835" t="s">
        <v>18</v>
      </c>
      <c r="B3835" t="s">
        <v>36</v>
      </c>
      <c r="C3835" t="s">
        <v>37</v>
      </c>
      <c r="D3835" t="s">
        <v>38</v>
      </c>
      <c r="E3835" t="s">
        <v>79</v>
      </c>
      <c r="F3835" t="s">
        <v>27</v>
      </c>
      <c r="G3835">
        <v>15259182590</v>
      </c>
      <c r="H3835" t="s">
        <v>354</v>
      </c>
      <c r="I3835" t="s">
        <v>33</v>
      </c>
      <c r="J3835">
        <v>110</v>
      </c>
      <c r="K3835">
        <v>1.5</v>
      </c>
      <c r="L3835">
        <v>1</v>
      </c>
      <c r="M3835">
        <v>110</v>
      </c>
      <c r="N3835">
        <v>1.5</v>
      </c>
      <c r="O3835">
        <v>1</v>
      </c>
      <c r="P3835">
        <v>1.5</v>
      </c>
      <c r="Q3835">
        <v>1.5</v>
      </c>
      <c r="R3835" s="1">
        <v>44728</v>
      </c>
      <c r="S3835" t="str">
        <f t="shared" si="295"/>
        <v>SunChips Multigrain - Harvest Cheddar</v>
      </c>
      <c r="T3835" t="str">
        <f t="shared" si="296"/>
        <v>Food</v>
      </c>
      <c r="U3835" t="str">
        <f>IF(T3835="Cell is Blank - Dis-regard",_xlfn.XLOOKUP(S3835,'Categroy Lookup'!A:A,'Categroy Lookup'!B:B,"Cell is Blank - Dis-regard"),T3835)</f>
        <v>Food</v>
      </c>
      <c r="V3835" t="b">
        <f t="shared" si="298"/>
        <v>1</v>
      </c>
      <c r="W3835">
        <f t="shared" si="297"/>
        <v>1.5</v>
      </c>
      <c r="X3835" s="8">
        <f t="shared" si="299"/>
        <v>1</v>
      </c>
      <c r="Y3835" t="s">
        <v>502</v>
      </c>
      <c r="Z3835" t="s">
        <v>515</v>
      </c>
      <c r="AB3835" t="s">
        <v>687</v>
      </c>
      <c r="AC3835" t="s">
        <v>849</v>
      </c>
      <c r="AD3835">
        <v>2022</v>
      </c>
    </row>
    <row r="3836" spans="1:30" x14ac:dyDescent="0.25">
      <c r="A3836" t="s">
        <v>18</v>
      </c>
      <c r="B3836" t="s">
        <v>197</v>
      </c>
      <c r="C3836" t="s">
        <v>198</v>
      </c>
      <c r="D3836" t="s">
        <v>199</v>
      </c>
      <c r="E3836" t="s">
        <v>93</v>
      </c>
      <c r="F3836" t="s">
        <v>23</v>
      </c>
      <c r="G3836">
        <v>15259360868</v>
      </c>
      <c r="H3836" t="s">
        <v>354</v>
      </c>
      <c r="I3836" t="s">
        <v>25</v>
      </c>
      <c r="J3836">
        <v>142</v>
      </c>
      <c r="K3836">
        <v>1.5</v>
      </c>
      <c r="L3836">
        <v>1</v>
      </c>
      <c r="M3836">
        <v>142</v>
      </c>
      <c r="N3836">
        <v>1.5</v>
      </c>
      <c r="O3836">
        <v>1</v>
      </c>
      <c r="P3836">
        <v>1.5</v>
      </c>
      <c r="Q3836">
        <v>1.5</v>
      </c>
      <c r="R3836" s="1">
        <v>44728</v>
      </c>
      <c r="S3836" t="str">
        <f t="shared" si="295"/>
        <v>Coca Cola - Zero Sugar</v>
      </c>
      <c r="T3836" t="str">
        <f t="shared" si="296"/>
        <v>Carbonated</v>
      </c>
      <c r="U3836" t="str">
        <f>IF(T3836="Cell is Blank - Dis-regard",_xlfn.XLOOKUP(S3836,'Categroy Lookup'!A:A,'Categroy Lookup'!B:B,"Cell is Blank - Dis-regard"),T3836)</f>
        <v>Carbonated</v>
      </c>
      <c r="V3836" t="b">
        <f t="shared" si="298"/>
        <v>1</v>
      </c>
      <c r="W3836">
        <f t="shared" si="297"/>
        <v>1.5</v>
      </c>
      <c r="X3836" s="8">
        <f t="shared" si="299"/>
        <v>1</v>
      </c>
      <c r="Y3836" t="s">
        <v>524</v>
      </c>
      <c r="Z3836" t="s">
        <v>525</v>
      </c>
      <c r="AB3836" t="s">
        <v>687</v>
      </c>
      <c r="AC3836" t="s">
        <v>849</v>
      </c>
      <c r="AD3836">
        <v>2022</v>
      </c>
    </row>
    <row r="3837" spans="1:30" x14ac:dyDescent="0.25">
      <c r="A3837" t="s">
        <v>18</v>
      </c>
      <c r="B3837" t="s">
        <v>197</v>
      </c>
      <c r="C3837" t="s">
        <v>198</v>
      </c>
      <c r="D3837" t="s">
        <v>199</v>
      </c>
      <c r="E3837" t="s">
        <v>93</v>
      </c>
      <c r="F3837" t="s">
        <v>23</v>
      </c>
      <c r="G3837">
        <v>15259890851</v>
      </c>
      <c r="H3837" t="s">
        <v>354</v>
      </c>
      <c r="I3837" t="s">
        <v>25</v>
      </c>
      <c r="J3837">
        <v>142</v>
      </c>
      <c r="K3837">
        <v>1.5</v>
      </c>
      <c r="L3837">
        <v>1</v>
      </c>
      <c r="M3837">
        <v>142</v>
      </c>
      <c r="N3837">
        <v>1.5</v>
      </c>
      <c r="O3837">
        <v>1</v>
      </c>
      <c r="P3837">
        <v>1.5</v>
      </c>
      <c r="Q3837">
        <v>1.5</v>
      </c>
      <c r="R3837" s="1">
        <v>44728</v>
      </c>
      <c r="S3837" t="str">
        <f t="shared" si="295"/>
        <v>Coca Cola - Zero Sugar</v>
      </c>
      <c r="T3837" t="str">
        <f t="shared" si="296"/>
        <v>Carbonated</v>
      </c>
      <c r="U3837" t="str">
        <f>IF(T3837="Cell is Blank - Dis-regard",_xlfn.XLOOKUP(S3837,'Categroy Lookup'!A:A,'Categroy Lookup'!B:B,"Cell is Blank - Dis-regard"),T3837)</f>
        <v>Carbonated</v>
      </c>
      <c r="V3837" t="b">
        <f t="shared" si="298"/>
        <v>1</v>
      </c>
      <c r="W3837">
        <f t="shared" si="297"/>
        <v>1.5</v>
      </c>
      <c r="X3837" s="8">
        <f t="shared" si="299"/>
        <v>1</v>
      </c>
      <c r="Y3837" t="s">
        <v>524</v>
      </c>
      <c r="Z3837" t="s">
        <v>525</v>
      </c>
      <c r="AB3837" t="s">
        <v>687</v>
      </c>
      <c r="AC3837" t="s">
        <v>849</v>
      </c>
      <c r="AD3837">
        <v>2022</v>
      </c>
    </row>
    <row r="3838" spans="1:30" x14ac:dyDescent="0.25">
      <c r="A3838" t="s">
        <v>18</v>
      </c>
      <c r="B3838" t="s">
        <v>197</v>
      </c>
      <c r="C3838" t="s">
        <v>198</v>
      </c>
      <c r="D3838" t="s">
        <v>199</v>
      </c>
      <c r="E3838" t="s">
        <v>212</v>
      </c>
      <c r="F3838" t="s">
        <v>27</v>
      </c>
      <c r="G3838">
        <v>15260218300</v>
      </c>
      <c r="H3838" t="s">
        <v>354</v>
      </c>
      <c r="I3838" t="s">
        <v>25</v>
      </c>
      <c r="J3838">
        <v>130</v>
      </c>
      <c r="K3838">
        <v>2</v>
      </c>
      <c r="L3838">
        <v>1</v>
      </c>
      <c r="M3838">
        <v>130</v>
      </c>
      <c r="N3838">
        <v>2</v>
      </c>
      <c r="O3838">
        <v>1</v>
      </c>
      <c r="P3838">
        <v>2</v>
      </c>
      <c r="Q3838">
        <v>2</v>
      </c>
      <c r="R3838" s="1">
        <v>44728</v>
      </c>
      <c r="S3838" t="str">
        <f t="shared" si="295"/>
        <v>Autumns Granola Bar - Cinnamon Almond</v>
      </c>
      <c r="T3838" t="str">
        <f t="shared" si="296"/>
        <v>Food</v>
      </c>
      <c r="U3838" t="str">
        <f>IF(T3838="Cell is Blank - Dis-regard",_xlfn.XLOOKUP(S3838,'Categroy Lookup'!A:A,'Categroy Lookup'!B:B,"Cell is Blank - Dis-regard"),T3838)</f>
        <v>Food</v>
      </c>
      <c r="V3838" t="b">
        <f t="shared" si="298"/>
        <v>1</v>
      </c>
      <c r="W3838">
        <f t="shared" si="297"/>
        <v>2</v>
      </c>
      <c r="X3838" s="8">
        <f t="shared" si="299"/>
        <v>1.3333333333333333</v>
      </c>
      <c r="Y3838" t="s">
        <v>584</v>
      </c>
      <c r="Z3838" t="s">
        <v>585</v>
      </c>
      <c r="AB3838" t="s">
        <v>687</v>
      </c>
      <c r="AC3838" t="s">
        <v>849</v>
      </c>
      <c r="AD3838">
        <v>2022</v>
      </c>
    </row>
    <row r="3839" spans="1:30" x14ac:dyDescent="0.25">
      <c r="A3839" t="s">
        <v>18</v>
      </c>
      <c r="B3839" t="s">
        <v>36</v>
      </c>
      <c r="C3839" t="s">
        <v>37</v>
      </c>
      <c r="D3839" t="s">
        <v>38</v>
      </c>
      <c r="E3839" t="s">
        <v>92</v>
      </c>
      <c r="F3839" t="s">
        <v>27</v>
      </c>
      <c r="G3839">
        <v>15260195032</v>
      </c>
      <c r="H3839" t="s">
        <v>354</v>
      </c>
      <c r="I3839" t="s">
        <v>33</v>
      </c>
      <c r="J3839">
        <v>113</v>
      </c>
      <c r="K3839">
        <v>1.5</v>
      </c>
      <c r="L3839">
        <v>1</v>
      </c>
      <c r="M3839">
        <v>113</v>
      </c>
      <c r="N3839">
        <v>1.5</v>
      </c>
      <c r="O3839">
        <v>1</v>
      </c>
      <c r="P3839">
        <v>1.5</v>
      </c>
      <c r="Q3839">
        <v>1.5</v>
      </c>
      <c r="R3839" s="1">
        <v>44728</v>
      </c>
      <c r="S3839" t="str">
        <f t="shared" si="295"/>
        <v>Miss Vickie's Potato Chip - Jalapeno</v>
      </c>
      <c r="T3839" t="str">
        <f t="shared" si="296"/>
        <v>Food</v>
      </c>
      <c r="U3839" t="str">
        <f>IF(T3839="Cell is Blank - Dis-regard",_xlfn.XLOOKUP(S3839,'Categroy Lookup'!A:A,'Categroy Lookup'!B:B,"Cell is Blank - Dis-regard"),T3839)</f>
        <v>Food</v>
      </c>
      <c r="V3839" t="b">
        <f t="shared" si="298"/>
        <v>1</v>
      </c>
      <c r="W3839">
        <f t="shared" si="297"/>
        <v>1.5</v>
      </c>
      <c r="X3839" s="8">
        <f t="shared" si="299"/>
        <v>1</v>
      </c>
      <c r="Y3839" t="s">
        <v>473</v>
      </c>
      <c r="Z3839" t="s">
        <v>523</v>
      </c>
      <c r="AB3839" t="s">
        <v>687</v>
      </c>
      <c r="AC3839" t="s">
        <v>849</v>
      </c>
      <c r="AD3839">
        <v>2022</v>
      </c>
    </row>
    <row r="3840" spans="1:30" x14ac:dyDescent="0.25">
      <c r="A3840" t="s">
        <v>18</v>
      </c>
      <c r="B3840" t="s">
        <v>40</v>
      </c>
      <c r="C3840" t="s">
        <v>41</v>
      </c>
      <c r="D3840" t="s">
        <v>42</v>
      </c>
      <c r="E3840" t="s">
        <v>48</v>
      </c>
      <c r="F3840" t="s">
        <v>27</v>
      </c>
      <c r="G3840">
        <v>15261090230</v>
      </c>
      <c r="H3840" t="s">
        <v>354</v>
      </c>
      <c r="I3840" t="s">
        <v>25</v>
      </c>
      <c r="J3840">
        <v>136</v>
      </c>
      <c r="K3840">
        <v>2.5</v>
      </c>
      <c r="L3840">
        <v>1</v>
      </c>
      <c r="M3840">
        <v>136</v>
      </c>
      <c r="N3840">
        <v>2.5</v>
      </c>
      <c r="O3840">
        <v>1</v>
      </c>
      <c r="P3840">
        <v>2.5</v>
      </c>
      <c r="Q3840">
        <v>2.5</v>
      </c>
      <c r="R3840" s="1">
        <v>44728</v>
      </c>
      <c r="S3840" t="str">
        <f t="shared" si="295"/>
        <v>KitKat - Crisp Wafers</v>
      </c>
      <c r="T3840" t="str">
        <f t="shared" si="296"/>
        <v>Food</v>
      </c>
      <c r="U3840" t="str">
        <f>IF(T3840="Cell is Blank - Dis-regard",_xlfn.XLOOKUP(S3840,'Categroy Lookup'!A:A,'Categroy Lookup'!B:B,"Cell is Blank - Dis-regard"),T3840)</f>
        <v>Food</v>
      </c>
      <c r="V3840" t="b">
        <f t="shared" si="298"/>
        <v>1</v>
      </c>
      <c r="W3840">
        <f t="shared" si="297"/>
        <v>2.5</v>
      </c>
      <c r="X3840" s="8">
        <f t="shared" si="299"/>
        <v>1.6666666666666667</v>
      </c>
      <c r="Y3840" t="s">
        <v>482</v>
      </c>
      <c r="Z3840" t="s">
        <v>483</v>
      </c>
      <c r="AB3840" t="s">
        <v>687</v>
      </c>
      <c r="AC3840" t="s">
        <v>849</v>
      </c>
      <c r="AD3840">
        <v>2022</v>
      </c>
    </row>
    <row r="3841" spans="1:30" x14ac:dyDescent="0.25">
      <c r="A3841" t="s">
        <v>18</v>
      </c>
      <c r="B3841" t="s">
        <v>36</v>
      </c>
      <c r="C3841" t="s">
        <v>37</v>
      </c>
      <c r="D3841" t="s">
        <v>38</v>
      </c>
      <c r="E3841" t="s">
        <v>49</v>
      </c>
      <c r="F3841" t="s">
        <v>27</v>
      </c>
      <c r="G3841">
        <v>15261094479</v>
      </c>
      <c r="H3841" t="s">
        <v>354</v>
      </c>
      <c r="I3841" t="s">
        <v>33</v>
      </c>
      <c r="J3841">
        <v>138</v>
      </c>
      <c r="K3841">
        <v>2</v>
      </c>
      <c r="L3841">
        <v>1</v>
      </c>
      <c r="M3841">
        <v>138</v>
      </c>
      <c r="N3841">
        <v>2</v>
      </c>
      <c r="O3841">
        <v>1</v>
      </c>
      <c r="P3841">
        <v>2</v>
      </c>
      <c r="Q3841">
        <v>2</v>
      </c>
      <c r="R3841" s="1">
        <v>44728</v>
      </c>
      <c r="S3841" t="str">
        <f t="shared" si="295"/>
        <v>Wonderful Pistachios - Variety</v>
      </c>
      <c r="T3841" t="str">
        <f t="shared" si="296"/>
        <v>Food</v>
      </c>
      <c r="U3841" t="str">
        <f>IF(T3841="Cell is Blank - Dis-regard",_xlfn.XLOOKUP(S3841,'Categroy Lookup'!A:A,'Categroy Lookup'!B:B,"Cell is Blank - Dis-regard"),T3841)</f>
        <v>Food</v>
      </c>
      <c r="V3841" t="b">
        <f t="shared" si="298"/>
        <v>1</v>
      </c>
      <c r="W3841">
        <f t="shared" si="297"/>
        <v>2</v>
      </c>
      <c r="X3841" s="8">
        <f t="shared" si="299"/>
        <v>1.3333333333333333</v>
      </c>
      <c r="Y3841" t="s">
        <v>484</v>
      </c>
      <c r="Z3841" t="s">
        <v>485</v>
      </c>
      <c r="AB3841" t="s">
        <v>687</v>
      </c>
      <c r="AC3841" t="s">
        <v>849</v>
      </c>
      <c r="AD3841">
        <v>2022</v>
      </c>
    </row>
    <row r="3842" spans="1:30" x14ac:dyDescent="0.25">
      <c r="A3842" t="s">
        <v>18</v>
      </c>
      <c r="B3842" t="s">
        <v>36</v>
      </c>
      <c r="C3842" t="s">
        <v>37</v>
      </c>
      <c r="D3842" t="s">
        <v>38</v>
      </c>
      <c r="E3842" t="s">
        <v>49</v>
      </c>
      <c r="F3842" t="s">
        <v>27</v>
      </c>
      <c r="G3842">
        <v>15261101052</v>
      </c>
      <c r="H3842" t="s">
        <v>354</v>
      </c>
      <c r="I3842" t="s">
        <v>33</v>
      </c>
      <c r="J3842">
        <v>138</v>
      </c>
      <c r="K3842">
        <v>2</v>
      </c>
      <c r="L3842">
        <v>1</v>
      </c>
      <c r="M3842">
        <v>138</v>
      </c>
      <c r="N3842">
        <v>2</v>
      </c>
      <c r="O3842">
        <v>1</v>
      </c>
      <c r="P3842">
        <v>2</v>
      </c>
      <c r="Q3842">
        <v>2</v>
      </c>
      <c r="R3842" s="1">
        <v>44728</v>
      </c>
      <c r="S3842" t="str">
        <f t="shared" ref="S3842:S3905" si="300">IF(E3842="","Cell is Blank - Dis-regard",E3842)</f>
        <v>Wonderful Pistachios - Variety</v>
      </c>
      <c r="T3842" t="str">
        <f t="shared" ref="T3842:T3905" si="301">IF(F3842="","Cell is Blank - Dis-regard",F3842)</f>
        <v>Food</v>
      </c>
      <c r="U3842" t="str">
        <f>IF(T3842="Cell is Blank - Dis-regard",_xlfn.XLOOKUP(S3842,'Categroy Lookup'!A:A,'Categroy Lookup'!B:B,"Cell is Blank - Dis-regard"),T3842)</f>
        <v>Food</v>
      </c>
      <c r="V3842" t="b">
        <f t="shared" si="298"/>
        <v>1</v>
      </c>
      <c r="W3842">
        <f t="shared" ref="W3842:W3905" si="302">IF(V3842="FALSE",K3842,K3842)</f>
        <v>2</v>
      </c>
      <c r="X3842" s="8">
        <f t="shared" si="299"/>
        <v>1.3333333333333333</v>
      </c>
      <c r="Y3842" t="s">
        <v>484</v>
      </c>
      <c r="Z3842" t="s">
        <v>485</v>
      </c>
      <c r="AB3842" t="s">
        <v>687</v>
      </c>
      <c r="AC3842" t="s">
        <v>849</v>
      </c>
      <c r="AD3842">
        <v>2022</v>
      </c>
    </row>
    <row r="3843" spans="1:30" x14ac:dyDescent="0.25">
      <c r="A3843" t="s">
        <v>18</v>
      </c>
      <c r="B3843" t="s">
        <v>197</v>
      </c>
      <c r="C3843" t="s">
        <v>198</v>
      </c>
      <c r="D3843" t="s">
        <v>199</v>
      </c>
      <c r="E3843" t="s">
        <v>72</v>
      </c>
      <c r="F3843" t="s">
        <v>55</v>
      </c>
      <c r="G3843">
        <v>15261107711</v>
      </c>
      <c r="H3843" t="s">
        <v>354</v>
      </c>
      <c r="I3843" t="s">
        <v>33</v>
      </c>
      <c r="J3843">
        <v>144</v>
      </c>
      <c r="K3843">
        <v>1.5</v>
      </c>
      <c r="L3843">
        <v>1</v>
      </c>
      <c r="M3843">
        <v>144</v>
      </c>
      <c r="N3843">
        <v>1.5</v>
      </c>
      <c r="O3843">
        <v>1</v>
      </c>
      <c r="P3843">
        <v>1.5</v>
      </c>
      <c r="Q3843">
        <v>1.5</v>
      </c>
      <c r="R3843" s="1">
        <v>44728</v>
      </c>
      <c r="S3843" t="str">
        <f t="shared" si="300"/>
        <v>Poland Springs Water</v>
      </c>
      <c r="T3843" t="str">
        <f t="shared" si="301"/>
        <v>Water</v>
      </c>
      <c r="U3843" t="str">
        <f>IF(T3843="Cell is Blank - Dis-regard",_xlfn.XLOOKUP(S3843,'Categroy Lookup'!A:A,'Categroy Lookup'!B:B,"Cell is Blank - Dis-regard"),T3843)</f>
        <v>Water</v>
      </c>
      <c r="V3843" t="b">
        <f t="shared" ref="V3843:V3906" si="303">K3843=N3843</f>
        <v>1</v>
      </c>
      <c r="W3843">
        <f t="shared" si="302"/>
        <v>1.5</v>
      </c>
      <c r="X3843" s="8">
        <f t="shared" ref="X3843:X3906" si="304">W3843/1.5</f>
        <v>1</v>
      </c>
      <c r="Y3843" t="s">
        <v>72</v>
      </c>
      <c r="AB3843" t="s">
        <v>687</v>
      </c>
      <c r="AC3843" t="s">
        <v>849</v>
      </c>
      <c r="AD3843">
        <v>2022</v>
      </c>
    </row>
    <row r="3844" spans="1:30" x14ac:dyDescent="0.25">
      <c r="A3844" t="s">
        <v>18</v>
      </c>
      <c r="B3844" t="s">
        <v>197</v>
      </c>
      <c r="C3844" t="s">
        <v>198</v>
      </c>
      <c r="D3844" t="s">
        <v>199</v>
      </c>
      <c r="E3844" t="s">
        <v>72</v>
      </c>
      <c r="F3844" t="s">
        <v>55</v>
      </c>
      <c r="G3844">
        <v>15261200097</v>
      </c>
      <c r="H3844" t="s">
        <v>354</v>
      </c>
      <c r="I3844" t="s">
        <v>33</v>
      </c>
      <c r="J3844">
        <v>144</v>
      </c>
      <c r="K3844">
        <v>1.5</v>
      </c>
      <c r="L3844">
        <v>1</v>
      </c>
      <c r="M3844">
        <v>144</v>
      </c>
      <c r="N3844">
        <v>1.5</v>
      </c>
      <c r="O3844">
        <v>1</v>
      </c>
      <c r="P3844">
        <v>1.5</v>
      </c>
      <c r="Q3844">
        <v>1.5</v>
      </c>
      <c r="R3844" s="1">
        <v>44728</v>
      </c>
      <c r="S3844" t="str">
        <f t="shared" si="300"/>
        <v>Poland Springs Water</v>
      </c>
      <c r="T3844" t="str">
        <f t="shared" si="301"/>
        <v>Water</v>
      </c>
      <c r="U3844" t="str">
        <f>IF(T3844="Cell is Blank - Dis-regard",_xlfn.XLOOKUP(S3844,'Categroy Lookup'!A:A,'Categroy Lookup'!B:B,"Cell is Blank - Dis-regard"),T3844)</f>
        <v>Water</v>
      </c>
      <c r="V3844" t="b">
        <f t="shared" si="303"/>
        <v>1</v>
      </c>
      <c r="W3844">
        <f t="shared" si="302"/>
        <v>1.5</v>
      </c>
      <c r="X3844" s="8">
        <f t="shared" si="304"/>
        <v>1</v>
      </c>
      <c r="Y3844" t="s">
        <v>72</v>
      </c>
      <c r="AB3844" t="s">
        <v>687</v>
      </c>
      <c r="AC3844" t="s">
        <v>849</v>
      </c>
      <c r="AD3844">
        <v>2022</v>
      </c>
    </row>
    <row r="3845" spans="1:30" x14ac:dyDescent="0.25">
      <c r="A3845" t="s">
        <v>18</v>
      </c>
      <c r="B3845" t="s">
        <v>36</v>
      </c>
      <c r="C3845" t="s">
        <v>37</v>
      </c>
      <c r="D3845" t="s">
        <v>38</v>
      </c>
      <c r="E3845" t="s">
        <v>48</v>
      </c>
      <c r="F3845" t="s">
        <v>27</v>
      </c>
      <c r="G3845">
        <v>15261202810</v>
      </c>
      <c r="H3845" t="s">
        <v>354</v>
      </c>
      <c r="I3845" t="s">
        <v>33</v>
      </c>
      <c r="J3845">
        <v>136</v>
      </c>
      <c r="K3845">
        <v>1.75</v>
      </c>
      <c r="L3845">
        <v>1</v>
      </c>
      <c r="M3845">
        <v>136</v>
      </c>
      <c r="N3845">
        <v>1.75</v>
      </c>
      <c r="O3845">
        <v>1</v>
      </c>
      <c r="P3845">
        <v>1.75</v>
      </c>
      <c r="Q3845">
        <v>1.75</v>
      </c>
      <c r="R3845" s="1">
        <v>44728</v>
      </c>
      <c r="S3845" t="str">
        <f t="shared" si="300"/>
        <v>KitKat - Crisp Wafers</v>
      </c>
      <c r="T3845" t="str">
        <f t="shared" si="301"/>
        <v>Food</v>
      </c>
      <c r="U3845" t="str">
        <f>IF(T3845="Cell is Blank - Dis-regard",_xlfn.XLOOKUP(S3845,'Categroy Lookup'!A:A,'Categroy Lookup'!B:B,"Cell is Blank - Dis-regard"),T3845)</f>
        <v>Food</v>
      </c>
      <c r="V3845" t="b">
        <f t="shared" si="303"/>
        <v>1</v>
      </c>
      <c r="W3845">
        <f t="shared" si="302"/>
        <v>1.75</v>
      </c>
      <c r="X3845" s="8">
        <f t="shared" si="304"/>
        <v>1.1666666666666667</v>
      </c>
      <c r="Y3845" t="s">
        <v>482</v>
      </c>
      <c r="Z3845" t="s">
        <v>483</v>
      </c>
      <c r="AB3845" t="s">
        <v>687</v>
      </c>
      <c r="AC3845" t="s">
        <v>849</v>
      </c>
      <c r="AD3845">
        <v>2022</v>
      </c>
    </row>
    <row r="3846" spans="1:30" x14ac:dyDescent="0.25">
      <c r="A3846" t="s">
        <v>18</v>
      </c>
      <c r="B3846" t="s">
        <v>197</v>
      </c>
      <c r="C3846" t="s">
        <v>198</v>
      </c>
      <c r="D3846" t="s">
        <v>199</v>
      </c>
      <c r="E3846" t="s">
        <v>77</v>
      </c>
      <c r="F3846" t="s">
        <v>31</v>
      </c>
      <c r="G3846">
        <v>15261306598</v>
      </c>
      <c r="H3846" t="s">
        <v>354</v>
      </c>
      <c r="I3846" t="s">
        <v>25</v>
      </c>
      <c r="J3846">
        <v>141</v>
      </c>
      <c r="K3846">
        <v>2</v>
      </c>
      <c r="L3846">
        <v>1</v>
      </c>
      <c r="M3846">
        <v>141</v>
      </c>
      <c r="N3846">
        <v>2</v>
      </c>
      <c r="O3846">
        <v>1</v>
      </c>
      <c r="P3846">
        <v>2</v>
      </c>
      <c r="Q3846">
        <v>2</v>
      </c>
      <c r="R3846" s="1">
        <v>44728</v>
      </c>
      <c r="S3846" t="str">
        <f t="shared" si="300"/>
        <v>V8 Vegetable Juice - Original</v>
      </c>
      <c r="T3846" t="str">
        <f t="shared" si="301"/>
        <v>Non Carbonated</v>
      </c>
      <c r="U3846" t="str">
        <f>IF(T3846="Cell is Blank - Dis-regard",_xlfn.XLOOKUP(S3846,'Categroy Lookup'!A:A,'Categroy Lookup'!B:B,"Cell is Blank - Dis-regard"),T3846)</f>
        <v>Non Carbonated</v>
      </c>
      <c r="V3846" t="b">
        <f t="shared" si="303"/>
        <v>1</v>
      </c>
      <c r="W3846">
        <f t="shared" si="302"/>
        <v>2</v>
      </c>
      <c r="X3846" s="8">
        <f t="shared" si="304"/>
        <v>1.3333333333333333</v>
      </c>
      <c r="Y3846" t="s">
        <v>511</v>
      </c>
      <c r="Z3846" t="s">
        <v>512</v>
      </c>
      <c r="AB3846" t="s">
        <v>687</v>
      </c>
      <c r="AC3846" t="s">
        <v>849</v>
      </c>
      <c r="AD3846">
        <v>2022</v>
      </c>
    </row>
    <row r="3847" spans="1:30" x14ac:dyDescent="0.25">
      <c r="A3847" t="s">
        <v>18</v>
      </c>
      <c r="B3847" t="s">
        <v>197</v>
      </c>
      <c r="C3847" t="s">
        <v>198</v>
      </c>
      <c r="D3847" t="s">
        <v>199</v>
      </c>
      <c r="E3847" t="s">
        <v>212</v>
      </c>
      <c r="F3847" t="s">
        <v>27</v>
      </c>
      <c r="G3847">
        <v>15261415153</v>
      </c>
      <c r="H3847" t="s">
        <v>354</v>
      </c>
      <c r="I3847" t="s">
        <v>25</v>
      </c>
      <c r="J3847">
        <v>130</v>
      </c>
      <c r="K3847">
        <v>2</v>
      </c>
      <c r="L3847">
        <v>1</v>
      </c>
      <c r="M3847">
        <v>130</v>
      </c>
      <c r="N3847">
        <v>2</v>
      </c>
      <c r="O3847">
        <v>1</v>
      </c>
      <c r="P3847">
        <v>2</v>
      </c>
      <c r="Q3847">
        <v>2</v>
      </c>
      <c r="R3847" s="1">
        <v>44728</v>
      </c>
      <c r="S3847" t="str">
        <f t="shared" si="300"/>
        <v>Autumns Granola Bar - Cinnamon Almond</v>
      </c>
      <c r="T3847" t="str">
        <f t="shared" si="301"/>
        <v>Food</v>
      </c>
      <c r="U3847" t="str">
        <f>IF(T3847="Cell is Blank - Dis-regard",_xlfn.XLOOKUP(S3847,'Categroy Lookup'!A:A,'Categroy Lookup'!B:B,"Cell is Blank - Dis-regard"),T3847)</f>
        <v>Food</v>
      </c>
      <c r="V3847" t="b">
        <f t="shared" si="303"/>
        <v>1</v>
      </c>
      <c r="W3847">
        <f t="shared" si="302"/>
        <v>2</v>
      </c>
      <c r="X3847" s="8">
        <f t="shared" si="304"/>
        <v>1.3333333333333333</v>
      </c>
      <c r="Y3847" t="s">
        <v>584</v>
      </c>
      <c r="Z3847" t="s">
        <v>585</v>
      </c>
      <c r="AB3847" t="s">
        <v>687</v>
      </c>
      <c r="AC3847" t="s">
        <v>849</v>
      </c>
      <c r="AD3847">
        <v>2022</v>
      </c>
    </row>
    <row r="3848" spans="1:30" x14ac:dyDescent="0.25">
      <c r="A3848" t="s">
        <v>18</v>
      </c>
      <c r="B3848" t="s">
        <v>197</v>
      </c>
      <c r="C3848" t="s">
        <v>198</v>
      </c>
      <c r="D3848" t="s">
        <v>199</v>
      </c>
      <c r="E3848" t="s">
        <v>62</v>
      </c>
      <c r="F3848" t="s">
        <v>27</v>
      </c>
      <c r="G3848">
        <v>15261446063</v>
      </c>
      <c r="H3848" t="s">
        <v>354</v>
      </c>
      <c r="I3848" t="s">
        <v>33</v>
      </c>
      <c r="J3848">
        <v>131</v>
      </c>
      <c r="K3848">
        <v>2</v>
      </c>
      <c r="L3848">
        <v>1</v>
      </c>
      <c r="M3848">
        <v>131</v>
      </c>
      <c r="N3848">
        <v>2</v>
      </c>
      <c r="O3848">
        <v>1</v>
      </c>
      <c r="P3848">
        <v>2</v>
      </c>
      <c r="Q3848">
        <v>2</v>
      </c>
      <c r="R3848" s="1">
        <v>44728</v>
      </c>
      <c r="S3848" t="str">
        <f t="shared" si="300"/>
        <v>Robert Irvine's - Fit Crunch -  Chocolate Pea</v>
      </c>
      <c r="T3848" t="str">
        <f t="shared" si="301"/>
        <v>Food</v>
      </c>
      <c r="U3848" t="str">
        <f>IF(T3848="Cell is Blank - Dis-regard",_xlfn.XLOOKUP(S3848,'Categroy Lookup'!A:A,'Categroy Lookup'!B:B,"Cell is Blank - Dis-regard"),T3848)</f>
        <v>Food</v>
      </c>
      <c r="V3848" t="b">
        <f t="shared" si="303"/>
        <v>1</v>
      </c>
      <c r="W3848">
        <f t="shared" si="302"/>
        <v>2</v>
      </c>
      <c r="X3848" s="8">
        <f t="shared" si="304"/>
        <v>1.3333333333333333</v>
      </c>
      <c r="Y3848" t="s">
        <v>495</v>
      </c>
      <c r="Z3848" t="s">
        <v>496</v>
      </c>
      <c r="AA3848" t="s">
        <v>497</v>
      </c>
      <c r="AB3848" t="s">
        <v>687</v>
      </c>
      <c r="AC3848" t="s">
        <v>849</v>
      </c>
      <c r="AD3848">
        <v>2022</v>
      </c>
    </row>
    <row r="3849" spans="1:30" x14ac:dyDescent="0.25">
      <c r="A3849" t="s">
        <v>18</v>
      </c>
      <c r="B3849" t="s">
        <v>197</v>
      </c>
      <c r="C3849" t="s">
        <v>198</v>
      </c>
      <c r="D3849" t="s">
        <v>199</v>
      </c>
      <c r="E3849" t="s">
        <v>304</v>
      </c>
      <c r="F3849" t="s">
        <v>27</v>
      </c>
      <c r="G3849">
        <v>15261613275</v>
      </c>
      <c r="H3849" t="s">
        <v>354</v>
      </c>
      <c r="I3849" t="s">
        <v>33</v>
      </c>
      <c r="J3849">
        <v>122</v>
      </c>
      <c r="K3849">
        <v>1.25</v>
      </c>
      <c r="L3849">
        <v>1</v>
      </c>
      <c r="M3849">
        <v>122</v>
      </c>
      <c r="N3849">
        <v>1.25</v>
      </c>
      <c r="O3849">
        <v>1</v>
      </c>
      <c r="P3849">
        <v>1.25</v>
      </c>
      <c r="Q3849">
        <v>1.25</v>
      </c>
      <c r="R3849" s="1">
        <v>44728</v>
      </c>
      <c r="S3849" t="str">
        <f t="shared" si="300"/>
        <v>Goldfish Baked - Cheddar</v>
      </c>
      <c r="T3849" t="str">
        <f t="shared" si="301"/>
        <v>Food</v>
      </c>
      <c r="U3849" t="str">
        <f>IF(T3849="Cell is Blank - Dis-regard",_xlfn.XLOOKUP(S3849,'Categroy Lookup'!A:A,'Categroy Lookup'!B:B,"Cell is Blank - Dis-regard"),T3849)</f>
        <v>Food</v>
      </c>
      <c r="V3849" t="b">
        <f t="shared" si="303"/>
        <v>1</v>
      </c>
      <c r="W3849">
        <f t="shared" si="302"/>
        <v>1.25</v>
      </c>
      <c r="X3849" s="8">
        <f t="shared" si="304"/>
        <v>0.83333333333333337</v>
      </c>
      <c r="Y3849" t="s">
        <v>628</v>
      </c>
      <c r="Z3849" t="s">
        <v>629</v>
      </c>
      <c r="AB3849" t="s">
        <v>687</v>
      </c>
      <c r="AC3849" t="s">
        <v>849</v>
      </c>
      <c r="AD3849">
        <v>2022</v>
      </c>
    </row>
    <row r="3850" spans="1:30" x14ac:dyDescent="0.25">
      <c r="A3850" t="s">
        <v>18</v>
      </c>
      <c r="B3850" t="s">
        <v>197</v>
      </c>
      <c r="C3850" t="s">
        <v>198</v>
      </c>
      <c r="D3850" t="s">
        <v>199</v>
      </c>
      <c r="E3850" t="s">
        <v>127</v>
      </c>
      <c r="F3850" t="s">
        <v>27</v>
      </c>
      <c r="G3850">
        <v>15261622403</v>
      </c>
      <c r="H3850" t="s">
        <v>354</v>
      </c>
      <c r="I3850" t="s">
        <v>33</v>
      </c>
      <c r="J3850">
        <v>123</v>
      </c>
      <c r="K3850">
        <v>1.25</v>
      </c>
      <c r="L3850">
        <v>1</v>
      </c>
      <c r="M3850">
        <v>123</v>
      </c>
      <c r="N3850">
        <v>1.25</v>
      </c>
      <c r="O3850">
        <v>1</v>
      </c>
      <c r="P3850">
        <v>1.25</v>
      </c>
      <c r="Q3850">
        <v>1.25</v>
      </c>
      <c r="R3850" s="1">
        <v>44728</v>
      </c>
      <c r="S3850" t="str">
        <f t="shared" si="300"/>
        <v>CheezIt - Double Cheese</v>
      </c>
      <c r="T3850" t="str">
        <f t="shared" si="301"/>
        <v>Food</v>
      </c>
      <c r="U3850" t="str">
        <f>IF(T3850="Cell is Blank - Dis-regard",_xlfn.XLOOKUP(S3850,'Categroy Lookup'!A:A,'Categroy Lookup'!B:B,"Cell is Blank - Dis-regard"),T3850)</f>
        <v>Food</v>
      </c>
      <c r="V3850" t="b">
        <f t="shared" si="303"/>
        <v>1</v>
      </c>
      <c r="W3850">
        <f t="shared" si="302"/>
        <v>1.25</v>
      </c>
      <c r="X3850" s="8">
        <f t="shared" si="304"/>
        <v>0.83333333333333337</v>
      </c>
      <c r="Y3850" t="s">
        <v>528</v>
      </c>
      <c r="Z3850" t="s">
        <v>549</v>
      </c>
      <c r="AB3850" t="s">
        <v>687</v>
      </c>
      <c r="AC3850" t="s">
        <v>849</v>
      </c>
      <c r="AD3850">
        <v>2022</v>
      </c>
    </row>
    <row r="3851" spans="1:30" x14ac:dyDescent="0.25">
      <c r="A3851" t="s">
        <v>18</v>
      </c>
      <c r="B3851" t="s">
        <v>19</v>
      </c>
      <c r="C3851" t="s">
        <v>20</v>
      </c>
      <c r="D3851" t="s">
        <v>21</v>
      </c>
      <c r="E3851" t="s">
        <v>350</v>
      </c>
      <c r="G3851">
        <v>15261797756</v>
      </c>
      <c r="H3851" t="s">
        <v>354</v>
      </c>
      <c r="I3851" t="s">
        <v>33</v>
      </c>
      <c r="J3851">
        <v>141</v>
      </c>
      <c r="K3851">
        <v>2</v>
      </c>
      <c r="L3851">
        <v>1</v>
      </c>
      <c r="M3851">
        <v>141</v>
      </c>
      <c r="N3851">
        <v>2</v>
      </c>
      <c r="O3851">
        <v>1</v>
      </c>
      <c r="P3851">
        <v>2</v>
      </c>
      <c r="Q3851">
        <v>2</v>
      </c>
      <c r="R3851" s="1">
        <v>44728</v>
      </c>
      <c r="S3851" t="str">
        <f t="shared" si="300"/>
        <v>Canada Dry - Ginger Ale &amp; Lemonde</v>
      </c>
      <c r="T3851" t="str">
        <f t="shared" si="301"/>
        <v>Cell is Blank - Dis-regard</v>
      </c>
      <c r="U3851" t="str">
        <f>IF(T3851="Cell is Blank - Dis-regard",_xlfn.XLOOKUP(S3851,'Categroy Lookup'!A:A,'Categroy Lookup'!B:B,"Cell is Blank - Dis-regard"),T3851)</f>
        <v>Carbonated</v>
      </c>
      <c r="V3851" t="b">
        <f t="shared" si="303"/>
        <v>1</v>
      </c>
      <c r="W3851">
        <f t="shared" si="302"/>
        <v>2</v>
      </c>
      <c r="X3851" s="8">
        <f t="shared" si="304"/>
        <v>1.3333333333333333</v>
      </c>
      <c r="Y3851" t="s">
        <v>638</v>
      </c>
      <c r="Z3851" t="s">
        <v>639</v>
      </c>
      <c r="AB3851" t="s">
        <v>687</v>
      </c>
      <c r="AC3851" t="s">
        <v>849</v>
      </c>
      <c r="AD3851">
        <v>2022</v>
      </c>
    </row>
    <row r="3852" spans="1:30" x14ac:dyDescent="0.25">
      <c r="A3852" t="s">
        <v>18</v>
      </c>
      <c r="B3852" t="s">
        <v>28</v>
      </c>
      <c r="C3852" t="s">
        <v>20</v>
      </c>
      <c r="D3852" t="s">
        <v>29</v>
      </c>
      <c r="E3852" t="s">
        <v>93</v>
      </c>
      <c r="F3852" t="s">
        <v>23</v>
      </c>
      <c r="G3852">
        <v>15262005311</v>
      </c>
      <c r="H3852" t="s">
        <v>354</v>
      </c>
      <c r="I3852" t="s">
        <v>25</v>
      </c>
      <c r="J3852">
        <v>140</v>
      </c>
      <c r="K3852">
        <v>1.5</v>
      </c>
      <c r="L3852">
        <v>1</v>
      </c>
      <c r="M3852">
        <v>140</v>
      </c>
      <c r="N3852">
        <v>1.5</v>
      </c>
      <c r="O3852">
        <v>1</v>
      </c>
      <c r="P3852">
        <v>1.5</v>
      </c>
      <c r="Q3852">
        <v>1.5</v>
      </c>
      <c r="R3852" s="1">
        <v>44728</v>
      </c>
      <c r="S3852" t="str">
        <f t="shared" si="300"/>
        <v>Coca Cola - Zero Sugar</v>
      </c>
      <c r="T3852" t="str">
        <f t="shared" si="301"/>
        <v>Carbonated</v>
      </c>
      <c r="U3852" t="str">
        <f>IF(T3852="Cell is Blank - Dis-regard",_xlfn.XLOOKUP(S3852,'Categroy Lookup'!A:A,'Categroy Lookup'!B:B,"Cell is Blank - Dis-regard"),T3852)</f>
        <v>Carbonated</v>
      </c>
      <c r="V3852" t="b">
        <f t="shared" si="303"/>
        <v>1</v>
      </c>
      <c r="W3852">
        <f t="shared" si="302"/>
        <v>1.5</v>
      </c>
      <c r="X3852" s="8">
        <f t="shared" si="304"/>
        <v>1</v>
      </c>
      <c r="Y3852" t="s">
        <v>524</v>
      </c>
      <c r="Z3852" t="s">
        <v>525</v>
      </c>
      <c r="AB3852" t="s">
        <v>687</v>
      </c>
      <c r="AC3852" t="s">
        <v>849</v>
      </c>
      <c r="AD3852">
        <v>2022</v>
      </c>
    </row>
    <row r="3853" spans="1:30" x14ac:dyDescent="0.25">
      <c r="A3853" t="s">
        <v>18</v>
      </c>
      <c r="B3853" t="s">
        <v>40</v>
      </c>
      <c r="C3853" t="s">
        <v>41</v>
      </c>
      <c r="D3853" t="s">
        <v>42</v>
      </c>
      <c r="E3853" t="s">
        <v>139</v>
      </c>
      <c r="F3853" t="s">
        <v>27</v>
      </c>
      <c r="G3853">
        <v>15262133938</v>
      </c>
      <c r="H3853" t="s">
        <v>354</v>
      </c>
      <c r="I3853" t="s">
        <v>33</v>
      </c>
      <c r="J3853">
        <v>112</v>
      </c>
      <c r="K3853">
        <v>2</v>
      </c>
      <c r="L3853">
        <v>1</v>
      </c>
      <c r="M3853">
        <v>112</v>
      </c>
      <c r="N3853">
        <v>2</v>
      </c>
      <c r="O3853">
        <v>1</v>
      </c>
      <c r="P3853">
        <v>2</v>
      </c>
      <c r="Q3853">
        <v>2</v>
      </c>
      <c r="R3853" s="1">
        <v>44728</v>
      </c>
      <c r="S3853" t="str">
        <f t="shared" si="300"/>
        <v>Cheetos Flaming Hot Limon Crunchy</v>
      </c>
      <c r="T3853" t="str">
        <f t="shared" si="301"/>
        <v>Food</v>
      </c>
      <c r="U3853" t="str">
        <f>IF(T3853="Cell is Blank - Dis-regard",_xlfn.XLOOKUP(S3853,'Categroy Lookup'!A:A,'Categroy Lookup'!B:B,"Cell is Blank - Dis-regard"),T3853)</f>
        <v>Food</v>
      </c>
      <c r="V3853" t="b">
        <f t="shared" si="303"/>
        <v>1</v>
      </c>
      <c r="W3853">
        <f t="shared" si="302"/>
        <v>2</v>
      </c>
      <c r="X3853" s="8">
        <f t="shared" si="304"/>
        <v>1.3333333333333333</v>
      </c>
      <c r="Y3853" t="s">
        <v>139</v>
      </c>
      <c r="AB3853" t="s">
        <v>687</v>
      </c>
      <c r="AC3853" t="s">
        <v>849</v>
      </c>
      <c r="AD3853">
        <v>2022</v>
      </c>
    </row>
    <row r="3854" spans="1:30" x14ac:dyDescent="0.25">
      <c r="A3854" t="s">
        <v>18</v>
      </c>
      <c r="B3854" t="s">
        <v>40</v>
      </c>
      <c r="C3854" t="s">
        <v>41</v>
      </c>
      <c r="D3854" t="s">
        <v>42</v>
      </c>
      <c r="E3854" t="s">
        <v>165</v>
      </c>
      <c r="F3854" t="s">
        <v>31</v>
      </c>
      <c r="G3854">
        <v>15262134210</v>
      </c>
      <c r="H3854" t="s">
        <v>354</v>
      </c>
      <c r="I3854" t="s">
        <v>33</v>
      </c>
      <c r="J3854">
        <v>147</v>
      </c>
      <c r="K3854">
        <v>2.5</v>
      </c>
      <c r="L3854">
        <v>1</v>
      </c>
      <c r="M3854">
        <v>147</v>
      </c>
      <c r="N3854">
        <v>2.5</v>
      </c>
      <c r="O3854">
        <v>1</v>
      </c>
      <c r="P3854">
        <v>2.5</v>
      </c>
      <c r="Q3854">
        <v>2.5</v>
      </c>
      <c r="R3854" s="1">
        <v>44728</v>
      </c>
      <c r="S3854" t="str">
        <f t="shared" si="300"/>
        <v>Snapple Tea - Raspberry</v>
      </c>
      <c r="T3854" t="str">
        <f t="shared" si="301"/>
        <v>Non Carbonated</v>
      </c>
      <c r="U3854" t="str">
        <f>IF(T3854="Cell is Blank - Dis-regard",_xlfn.XLOOKUP(S3854,'Categroy Lookup'!A:A,'Categroy Lookup'!B:B,"Cell is Blank - Dis-regard"),T3854)</f>
        <v>Non Carbonated</v>
      </c>
      <c r="V3854" t="b">
        <f t="shared" si="303"/>
        <v>1</v>
      </c>
      <c r="W3854">
        <f t="shared" si="302"/>
        <v>2.5</v>
      </c>
      <c r="X3854" s="8">
        <f t="shared" si="304"/>
        <v>1.6666666666666667</v>
      </c>
      <c r="Y3854" t="s">
        <v>564</v>
      </c>
      <c r="Z3854" t="s">
        <v>508</v>
      </c>
      <c r="AB3854" t="s">
        <v>687</v>
      </c>
      <c r="AC3854" t="s">
        <v>849</v>
      </c>
      <c r="AD3854">
        <v>2022</v>
      </c>
    </row>
    <row r="3855" spans="1:30" x14ac:dyDescent="0.25">
      <c r="A3855" t="s">
        <v>18</v>
      </c>
      <c r="B3855" t="s">
        <v>28</v>
      </c>
      <c r="C3855" t="s">
        <v>20</v>
      </c>
      <c r="D3855" t="s">
        <v>29</v>
      </c>
      <c r="E3855" t="s">
        <v>58</v>
      </c>
      <c r="F3855" t="s">
        <v>27</v>
      </c>
      <c r="G3855">
        <v>15262239952</v>
      </c>
      <c r="H3855" t="s">
        <v>354</v>
      </c>
      <c r="I3855" t="s">
        <v>25</v>
      </c>
      <c r="J3855">
        <v>121</v>
      </c>
      <c r="K3855">
        <v>1.5</v>
      </c>
      <c r="L3855">
        <v>1</v>
      </c>
      <c r="M3855">
        <v>121</v>
      </c>
      <c r="N3855">
        <v>1.5</v>
      </c>
      <c r="O3855">
        <v>1</v>
      </c>
      <c r="P3855">
        <v>1.5</v>
      </c>
      <c r="Q3855">
        <v>1.5</v>
      </c>
      <c r="R3855" s="1">
        <v>44728</v>
      </c>
      <c r="S3855" t="str">
        <f t="shared" si="300"/>
        <v>Oreo Mini</v>
      </c>
      <c r="T3855" t="str">
        <f t="shared" si="301"/>
        <v>Food</v>
      </c>
      <c r="U3855" t="str">
        <f>IF(T3855="Cell is Blank - Dis-regard",_xlfn.XLOOKUP(S3855,'Categroy Lookup'!A:A,'Categroy Lookup'!B:B,"Cell is Blank - Dis-regard"),T3855)</f>
        <v>Food</v>
      </c>
      <c r="V3855" t="b">
        <f t="shared" si="303"/>
        <v>1</v>
      </c>
      <c r="W3855">
        <f t="shared" si="302"/>
        <v>1.5</v>
      </c>
      <c r="X3855" s="8">
        <f t="shared" si="304"/>
        <v>1</v>
      </c>
      <c r="Y3855" t="s">
        <v>58</v>
      </c>
      <c r="AB3855" t="s">
        <v>687</v>
      </c>
      <c r="AC3855" t="s">
        <v>849</v>
      </c>
      <c r="AD3855">
        <v>2022</v>
      </c>
    </row>
    <row r="3856" spans="1:30" x14ac:dyDescent="0.25">
      <c r="A3856" t="s">
        <v>18</v>
      </c>
      <c r="B3856" t="s">
        <v>197</v>
      </c>
      <c r="C3856" t="s">
        <v>198</v>
      </c>
      <c r="D3856" t="s">
        <v>199</v>
      </c>
      <c r="E3856" t="s">
        <v>256</v>
      </c>
      <c r="F3856" t="s">
        <v>27</v>
      </c>
      <c r="G3856">
        <v>15262366062</v>
      </c>
      <c r="H3856" t="s">
        <v>354</v>
      </c>
      <c r="I3856" t="s">
        <v>33</v>
      </c>
      <c r="J3856">
        <v>111</v>
      </c>
      <c r="K3856">
        <v>1.5</v>
      </c>
      <c r="L3856">
        <v>1</v>
      </c>
      <c r="M3856">
        <v>111</v>
      </c>
      <c r="N3856">
        <v>1.5</v>
      </c>
      <c r="O3856">
        <v>1</v>
      </c>
      <c r="P3856">
        <v>1.5</v>
      </c>
      <c r="Q3856">
        <v>1.5</v>
      </c>
      <c r="R3856" s="1">
        <v>44728</v>
      </c>
      <c r="S3856" t="str">
        <f t="shared" si="300"/>
        <v>Pop Corners - Sea Salt</v>
      </c>
      <c r="T3856" t="str">
        <f t="shared" si="301"/>
        <v>Food</v>
      </c>
      <c r="U3856" t="str">
        <f>IF(T3856="Cell is Blank - Dis-regard",_xlfn.XLOOKUP(S3856,'Categroy Lookup'!A:A,'Categroy Lookup'!B:B,"Cell is Blank - Dis-regard"),T3856)</f>
        <v>Food</v>
      </c>
      <c r="V3856" t="b">
        <f t="shared" si="303"/>
        <v>1</v>
      </c>
      <c r="W3856">
        <f t="shared" si="302"/>
        <v>1.5</v>
      </c>
      <c r="X3856" s="8">
        <f t="shared" si="304"/>
        <v>1</v>
      </c>
      <c r="Y3856" t="s">
        <v>606</v>
      </c>
      <c r="Z3856" t="s">
        <v>516</v>
      </c>
      <c r="AB3856" t="s">
        <v>687</v>
      </c>
      <c r="AC3856" t="s">
        <v>849</v>
      </c>
      <c r="AD3856">
        <v>2022</v>
      </c>
    </row>
    <row r="3857" spans="1:30" x14ac:dyDescent="0.25">
      <c r="A3857" t="s">
        <v>18</v>
      </c>
      <c r="B3857" t="s">
        <v>197</v>
      </c>
      <c r="C3857" t="s">
        <v>198</v>
      </c>
      <c r="D3857" t="s">
        <v>199</v>
      </c>
      <c r="E3857" t="s">
        <v>256</v>
      </c>
      <c r="F3857" t="s">
        <v>27</v>
      </c>
      <c r="G3857">
        <v>15262388489</v>
      </c>
      <c r="H3857" t="s">
        <v>354</v>
      </c>
      <c r="I3857" t="s">
        <v>33</v>
      </c>
      <c r="J3857">
        <v>111</v>
      </c>
      <c r="K3857">
        <v>1.5</v>
      </c>
      <c r="L3857">
        <v>1</v>
      </c>
      <c r="M3857">
        <v>111</v>
      </c>
      <c r="N3857">
        <v>1.5</v>
      </c>
      <c r="O3857">
        <v>1</v>
      </c>
      <c r="P3857">
        <v>1.5</v>
      </c>
      <c r="Q3857">
        <v>1.5</v>
      </c>
      <c r="R3857" s="1">
        <v>44728</v>
      </c>
      <c r="S3857" t="str">
        <f t="shared" si="300"/>
        <v>Pop Corners - Sea Salt</v>
      </c>
      <c r="T3857" t="str">
        <f t="shared" si="301"/>
        <v>Food</v>
      </c>
      <c r="U3857" t="str">
        <f>IF(T3857="Cell is Blank - Dis-regard",_xlfn.XLOOKUP(S3857,'Categroy Lookup'!A:A,'Categroy Lookup'!B:B,"Cell is Blank - Dis-regard"),T3857)</f>
        <v>Food</v>
      </c>
      <c r="V3857" t="b">
        <f t="shared" si="303"/>
        <v>1</v>
      </c>
      <c r="W3857">
        <f t="shared" si="302"/>
        <v>1.5</v>
      </c>
      <c r="X3857" s="8">
        <f t="shared" si="304"/>
        <v>1</v>
      </c>
      <c r="Y3857" t="s">
        <v>606</v>
      </c>
      <c r="Z3857" t="s">
        <v>516</v>
      </c>
      <c r="AB3857" t="s">
        <v>687</v>
      </c>
      <c r="AC3857" t="s">
        <v>849</v>
      </c>
      <c r="AD3857">
        <v>2022</v>
      </c>
    </row>
    <row r="3858" spans="1:30" x14ac:dyDescent="0.25">
      <c r="A3858" t="s">
        <v>18</v>
      </c>
      <c r="B3858" t="s">
        <v>197</v>
      </c>
      <c r="C3858" t="s">
        <v>198</v>
      </c>
      <c r="D3858" t="s">
        <v>199</v>
      </c>
      <c r="E3858" t="s">
        <v>256</v>
      </c>
      <c r="F3858" t="s">
        <v>27</v>
      </c>
      <c r="G3858">
        <v>15262390270</v>
      </c>
      <c r="H3858" t="s">
        <v>354</v>
      </c>
      <c r="I3858" t="s">
        <v>33</v>
      </c>
      <c r="J3858">
        <v>111</v>
      </c>
      <c r="K3858">
        <v>1.5</v>
      </c>
      <c r="L3858">
        <v>1</v>
      </c>
      <c r="M3858">
        <v>111</v>
      </c>
      <c r="N3858">
        <v>1.5</v>
      </c>
      <c r="O3858">
        <v>1</v>
      </c>
      <c r="P3858">
        <v>1.5</v>
      </c>
      <c r="Q3858">
        <v>1.5</v>
      </c>
      <c r="R3858" s="1">
        <v>44728</v>
      </c>
      <c r="S3858" t="str">
        <f t="shared" si="300"/>
        <v>Pop Corners - Sea Salt</v>
      </c>
      <c r="T3858" t="str">
        <f t="shared" si="301"/>
        <v>Food</v>
      </c>
      <c r="U3858" t="str">
        <f>IF(T3858="Cell is Blank - Dis-regard",_xlfn.XLOOKUP(S3858,'Categroy Lookup'!A:A,'Categroy Lookup'!B:B,"Cell is Blank - Dis-regard"),T3858)</f>
        <v>Food</v>
      </c>
      <c r="V3858" t="b">
        <f t="shared" si="303"/>
        <v>1</v>
      </c>
      <c r="W3858">
        <f t="shared" si="302"/>
        <v>1.5</v>
      </c>
      <c r="X3858" s="8">
        <f t="shared" si="304"/>
        <v>1</v>
      </c>
      <c r="Y3858" t="s">
        <v>606</v>
      </c>
      <c r="Z3858" t="s">
        <v>516</v>
      </c>
      <c r="AB3858" t="s">
        <v>687</v>
      </c>
      <c r="AC3858" t="s">
        <v>849</v>
      </c>
      <c r="AD3858">
        <v>2022</v>
      </c>
    </row>
    <row r="3859" spans="1:30" x14ac:dyDescent="0.25">
      <c r="A3859" t="s">
        <v>18</v>
      </c>
      <c r="B3859" t="s">
        <v>197</v>
      </c>
      <c r="C3859" t="s">
        <v>198</v>
      </c>
      <c r="D3859" t="s">
        <v>199</v>
      </c>
      <c r="E3859" t="s">
        <v>256</v>
      </c>
      <c r="F3859" t="s">
        <v>27</v>
      </c>
      <c r="G3859">
        <v>15262391485</v>
      </c>
      <c r="H3859" t="s">
        <v>354</v>
      </c>
      <c r="I3859" t="s">
        <v>33</v>
      </c>
      <c r="J3859">
        <v>111</v>
      </c>
      <c r="K3859">
        <v>1.5</v>
      </c>
      <c r="L3859">
        <v>1</v>
      </c>
      <c r="M3859">
        <v>111</v>
      </c>
      <c r="N3859">
        <v>1.5</v>
      </c>
      <c r="O3859">
        <v>1</v>
      </c>
      <c r="P3859">
        <v>1.5</v>
      </c>
      <c r="Q3859">
        <v>1.5</v>
      </c>
      <c r="R3859" s="1">
        <v>44728</v>
      </c>
      <c r="S3859" t="str">
        <f t="shared" si="300"/>
        <v>Pop Corners - Sea Salt</v>
      </c>
      <c r="T3859" t="str">
        <f t="shared" si="301"/>
        <v>Food</v>
      </c>
      <c r="U3859" t="str">
        <f>IF(T3859="Cell is Blank - Dis-regard",_xlfn.XLOOKUP(S3859,'Categroy Lookup'!A:A,'Categroy Lookup'!B:B,"Cell is Blank - Dis-regard"),T3859)</f>
        <v>Food</v>
      </c>
      <c r="V3859" t="b">
        <f t="shared" si="303"/>
        <v>1</v>
      </c>
      <c r="W3859">
        <f t="shared" si="302"/>
        <v>1.5</v>
      </c>
      <c r="X3859" s="8">
        <f t="shared" si="304"/>
        <v>1</v>
      </c>
      <c r="Y3859" t="s">
        <v>606</v>
      </c>
      <c r="Z3859" t="s">
        <v>516</v>
      </c>
      <c r="AB3859" t="s">
        <v>687</v>
      </c>
      <c r="AC3859" t="s">
        <v>849</v>
      </c>
      <c r="AD3859">
        <v>2022</v>
      </c>
    </row>
    <row r="3860" spans="1:30" x14ac:dyDescent="0.25">
      <c r="A3860" t="s">
        <v>18</v>
      </c>
      <c r="B3860" t="s">
        <v>40</v>
      </c>
      <c r="C3860" t="s">
        <v>41</v>
      </c>
      <c r="D3860" t="s">
        <v>42</v>
      </c>
      <c r="E3860" t="s">
        <v>93</v>
      </c>
      <c r="F3860" t="s">
        <v>23</v>
      </c>
      <c r="G3860">
        <v>15262418597</v>
      </c>
      <c r="H3860" t="s">
        <v>354</v>
      </c>
      <c r="I3860" t="s">
        <v>33</v>
      </c>
      <c r="J3860">
        <v>141</v>
      </c>
      <c r="K3860">
        <v>1.5</v>
      </c>
      <c r="L3860">
        <v>1</v>
      </c>
      <c r="M3860">
        <v>141</v>
      </c>
      <c r="N3860">
        <v>1.5</v>
      </c>
      <c r="O3860">
        <v>1</v>
      </c>
      <c r="P3860">
        <v>1.5</v>
      </c>
      <c r="Q3860">
        <v>1.5</v>
      </c>
      <c r="R3860" s="1">
        <v>44728</v>
      </c>
      <c r="S3860" t="str">
        <f t="shared" si="300"/>
        <v>Coca Cola - Zero Sugar</v>
      </c>
      <c r="T3860" t="str">
        <f t="shared" si="301"/>
        <v>Carbonated</v>
      </c>
      <c r="U3860" t="str">
        <f>IF(T3860="Cell is Blank - Dis-regard",_xlfn.XLOOKUP(S3860,'Categroy Lookup'!A:A,'Categroy Lookup'!B:B,"Cell is Blank - Dis-regard"),T3860)</f>
        <v>Carbonated</v>
      </c>
      <c r="V3860" t="b">
        <f t="shared" si="303"/>
        <v>1</v>
      </c>
      <c r="W3860">
        <f t="shared" si="302"/>
        <v>1.5</v>
      </c>
      <c r="X3860" s="8">
        <f t="shared" si="304"/>
        <v>1</v>
      </c>
      <c r="Y3860" t="s">
        <v>524</v>
      </c>
      <c r="Z3860" t="s">
        <v>525</v>
      </c>
      <c r="AB3860" t="s">
        <v>687</v>
      </c>
      <c r="AC3860" t="s">
        <v>849</v>
      </c>
      <c r="AD3860">
        <v>2022</v>
      </c>
    </row>
    <row r="3861" spans="1:30" x14ac:dyDescent="0.25">
      <c r="A3861" t="s">
        <v>18</v>
      </c>
      <c r="B3861" t="s">
        <v>40</v>
      </c>
      <c r="C3861" t="s">
        <v>41</v>
      </c>
      <c r="D3861" t="s">
        <v>42</v>
      </c>
      <c r="E3861" t="s">
        <v>345</v>
      </c>
      <c r="F3861" t="s">
        <v>27</v>
      </c>
      <c r="G3861">
        <v>15262422050</v>
      </c>
      <c r="H3861" t="s">
        <v>354</v>
      </c>
      <c r="I3861" t="s">
        <v>33</v>
      </c>
      <c r="J3861">
        <v>130</v>
      </c>
      <c r="K3861">
        <v>1.5</v>
      </c>
      <c r="L3861">
        <v>1</v>
      </c>
      <c r="M3861">
        <v>130</v>
      </c>
      <c r="N3861">
        <v>1.5</v>
      </c>
      <c r="O3861">
        <v>1</v>
      </c>
      <c r="P3861">
        <v>1.5</v>
      </c>
      <c r="Q3861">
        <v>1.5</v>
      </c>
      <c r="R3861" s="1">
        <v>44728</v>
      </c>
      <c r="S3861" t="str">
        <f t="shared" si="300"/>
        <v>Nature's Bakery Fig Bar - Raspberry</v>
      </c>
      <c r="T3861" t="str">
        <f t="shared" si="301"/>
        <v>Food</v>
      </c>
      <c r="U3861" t="str">
        <f>IF(T3861="Cell is Blank - Dis-regard",_xlfn.XLOOKUP(S3861,'Categroy Lookup'!A:A,'Categroy Lookup'!B:B,"Cell is Blank - Dis-regard"),T3861)</f>
        <v>Food</v>
      </c>
      <c r="V3861" t="b">
        <f t="shared" si="303"/>
        <v>1</v>
      </c>
      <c r="W3861">
        <f t="shared" si="302"/>
        <v>1.5</v>
      </c>
      <c r="X3861" s="8">
        <f t="shared" si="304"/>
        <v>1</v>
      </c>
      <c r="Y3861" t="s">
        <v>637</v>
      </c>
      <c r="Z3861" t="s">
        <v>508</v>
      </c>
      <c r="AB3861" t="s">
        <v>687</v>
      </c>
      <c r="AC3861" t="s">
        <v>849</v>
      </c>
      <c r="AD3861">
        <v>2022</v>
      </c>
    </row>
    <row r="3862" spans="1:30" x14ac:dyDescent="0.25">
      <c r="A3862" t="s">
        <v>18</v>
      </c>
      <c r="B3862" t="s">
        <v>40</v>
      </c>
      <c r="C3862" t="s">
        <v>41</v>
      </c>
      <c r="D3862" t="s">
        <v>42</v>
      </c>
      <c r="E3862" t="s">
        <v>43</v>
      </c>
      <c r="F3862" t="s">
        <v>23</v>
      </c>
      <c r="G3862">
        <v>15262697745</v>
      </c>
      <c r="H3862" t="s">
        <v>354</v>
      </c>
      <c r="I3862" t="s">
        <v>33</v>
      </c>
      <c r="J3862">
        <v>146</v>
      </c>
      <c r="K3862">
        <v>3</v>
      </c>
      <c r="L3862">
        <v>1</v>
      </c>
      <c r="M3862">
        <v>146</v>
      </c>
      <c r="N3862">
        <v>3</v>
      </c>
      <c r="O3862">
        <v>1</v>
      </c>
      <c r="P3862">
        <v>3</v>
      </c>
      <c r="Q3862">
        <v>3</v>
      </c>
      <c r="R3862" s="1">
        <v>44728</v>
      </c>
      <c r="S3862" t="str">
        <f t="shared" si="300"/>
        <v>Monster Energy Original</v>
      </c>
      <c r="T3862" t="str">
        <f t="shared" si="301"/>
        <v>Carbonated</v>
      </c>
      <c r="U3862" t="str">
        <f>IF(T3862="Cell is Blank - Dis-regard",_xlfn.XLOOKUP(S3862,'Categroy Lookup'!A:A,'Categroy Lookup'!B:B,"Cell is Blank - Dis-regard"),T3862)</f>
        <v>Carbonated</v>
      </c>
      <c r="V3862" t="b">
        <f t="shared" si="303"/>
        <v>1</v>
      </c>
      <c r="W3862">
        <f t="shared" si="302"/>
        <v>3</v>
      </c>
      <c r="X3862" s="8">
        <f t="shared" si="304"/>
        <v>2</v>
      </c>
      <c r="Y3862" t="s">
        <v>43</v>
      </c>
      <c r="AB3862" t="s">
        <v>687</v>
      </c>
      <c r="AC3862" t="s">
        <v>849</v>
      </c>
      <c r="AD3862">
        <v>2022</v>
      </c>
    </row>
    <row r="3863" spans="1:30" x14ac:dyDescent="0.25">
      <c r="A3863" t="s">
        <v>18</v>
      </c>
      <c r="B3863" t="s">
        <v>28</v>
      </c>
      <c r="C3863" t="s">
        <v>20</v>
      </c>
      <c r="D3863" t="s">
        <v>29</v>
      </c>
      <c r="E3863" t="s">
        <v>256</v>
      </c>
      <c r="F3863" t="s">
        <v>27</v>
      </c>
      <c r="G3863">
        <v>15264144264</v>
      </c>
      <c r="H3863" t="s">
        <v>355</v>
      </c>
      <c r="I3863" t="s">
        <v>25</v>
      </c>
      <c r="J3863">
        <v>110</v>
      </c>
      <c r="K3863">
        <v>1.5</v>
      </c>
      <c r="L3863">
        <v>1</v>
      </c>
      <c r="M3863">
        <v>110</v>
      </c>
      <c r="N3863">
        <v>1.5</v>
      </c>
      <c r="O3863">
        <v>1</v>
      </c>
      <c r="P3863">
        <v>1.5</v>
      </c>
      <c r="Q3863">
        <v>1.5</v>
      </c>
      <c r="R3863" s="1">
        <v>44729</v>
      </c>
      <c r="S3863" t="str">
        <f t="shared" si="300"/>
        <v>Pop Corners - Sea Salt</v>
      </c>
      <c r="T3863" t="str">
        <f t="shared" si="301"/>
        <v>Food</v>
      </c>
      <c r="U3863" t="str">
        <f>IF(T3863="Cell is Blank - Dis-regard",_xlfn.XLOOKUP(S3863,'Categroy Lookup'!A:A,'Categroy Lookup'!B:B,"Cell is Blank - Dis-regard"),T3863)</f>
        <v>Food</v>
      </c>
      <c r="V3863" t="b">
        <f t="shared" si="303"/>
        <v>1</v>
      </c>
      <c r="W3863">
        <f t="shared" si="302"/>
        <v>1.5</v>
      </c>
      <c r="X3863" s="8">
        <f t="shared" si="304"/>
        <v>1</v>
      </c>
      <c r="Y3863" t="s">
        <v>606</v>
      </c>
      <c r="Z3863" t="s">
        <v>516</v>
      </c>
      <c r="AB3863" t="s">
        <v>689</v>
      </c>
      <c r="AC3863" t="s">
        <v>850</v>
      </c>
      <c r="AD3863">
        <v>2022</v>
      </c>
    </row>
    <row r="3864" spans="1:30" x14ac:dyDescent="0.25">
      <c r="A3864" t="s">
        <v>18</v>
      </c>
      <c r="B3864" t="s">
        <v>28</v>
      </c>
      <c r="C3864" t="s">
        <v>20</v>
      </c>
      <c r="D3864" t="s">
        <v>29</v>
      </c>
      <c r="E3864" t="s">
        <v>82</v>
      </c>
      <c r="F3864" t="s">
        <v>31</v>
      </c>
      <c r="G3864">
        <v>15264192744</v>
      </c>
      <c r="H3864" t="s">
        <v>355</v>
      </c>
      <c r="I3864" t="s">
        <v>25</v>
      </c>
      <c r="J3864">
        <v>143</v>
      </c>
      <c r="K3864">
        <v>2.5</v>
      </c>
      <c r="L3864">
        <v>1</v>
      </c>
      <c r="M3864">
        <v>143</v>
      </c>
      <c r="N3864">
        <v>2.5</v>
      </c>
      <c r="O3864">
        <v>1</v>
      </c>
      <c r="P3864">
        <v>2.5</v>
      </c>
      <c r="Q3864">
        <v>2.5</v>
      </c>
      <c r="R3864" s="1">
        <v>44729</v>
      </c>
      <c r="S3864" t="str">
        <f t="shared" si="300"/>
        <v>Snapple Diet Tea - Peach Tea</v>
      </c>
      <c r="T3864" t="str">
        <f t="shared" si="301"/>
        <v>Non Carbonated</v>
      </c>
      <c r="U3864" t="str">
        <f>IF(T3864="Cell is Blank - Dis-regard",_xlfn.XLOOKUP(S3864,'Categroy Lookup'!A:A,'Categroy Lookup'!B:B,"Cell is Blank - Dis-regard"),T3864)</f>
        <v>Non Carbonated</v>
      </c>
      <c r="V3864" t="b">
        <f t="shared" si="303"/>
        <v>1</v>
      </c>
      <c r="W3864">
        <f t="shared" si="302"/>
        <v>2.5</v>
      </c>
      <c r="X3864" s="8">
        <f t="shared" si="304"/>
        <v>1.6666666666666667</v>
      </c>
      <c r="Y3864" t="s">
        <v>478</v>
      </c>
      <c r="Z3864" t="s">
        <v>517</v>
      </c>
      <c r="AB3864" t="s">
        <v>689</v>
      </c>
      <c r="AC3864" t="s">
        <v>850</v>
      </c>
      <c r="AD3864">
        <v>2022</v>
      </c>
    </row>
    <row r="3865" spans="1:30" x14ac:dyDescent="0.25">
      <c r="A3865" t="s">
        <v>18</v>
      </c>
      <c r="B3865" t="s">
        <v>19</v>
      </c>
      <c r="C3865" t="s">
        <v>20</v>
      </c>
      <c r="D3865" t="s">
        <v>21</v>
      </c>
      <c r="E3865" t="s">
        <v>98</v>
      </c>
      <c r="F3865" t="s">
        <v>27</v>
      </c>
      <c r="G3865">
        <v>15264539526</v>
      </c>
      <c r="H3865" t="s">
        <v>355</v>
      </c>
      <c r="I3865" t="s">
        <v>25</v>
      </c>
      <c r="J3865">
        <v>125</v>
      </c>
      <c r="K3865">
        <v>1.25</v>
      </c>
      <c r="L3865">
        <v>1</v>
      </c>
      <c r="M3865">
        <v>125</v>
      </c>
      <c r="N3865">
        <v>1.25</v>
      </c>
      <c r="O3865">
        <v>1</v>
      </c>
      <c r="P3865">
        <v>1.25</v>
      </c>
      <c r="Q3865">
        <v>1.25</v>
      </c>
      <c r="R3865" s="1">
        <v>44729</v>
      </c>
      <c r="S3865" t="str">
        <f t="shared" si="300"/>
        <v>CheezIt - Original</v>
      </c>
      <c r="T3865" t="str">
        <f t="shared" si="301"/>
        <v>Food</v>
      </c>
      <c r="U3865" t="str">
        <f>IF(T3865="Cell is Blank - Dis-regard",_xlfn.XLOOKUP(S3865,'Categroy Lookup'!A:A,'Categroy Lookup'!B:B,"Cell is Blank - Dis-regard"),T3865)</f>
        <v>Food</v>
      </c>
      <c r="V3865" t="b">
        <f t="shared" si="303"/>
        <v>1</v>
      </c>
      <c r="W3865">
        <f t="shared" si="302"/>
        <v>1.25</v>
      </c>
      <c r="X3865" s="8">
        <f t="shared" si="304"/>
        <v>0.83333333333333337</v>
      </c>
      <c r="Y3865" t="s">
        <v>528</v>
      </c>
      <c r="Z3865" t="s">
        <v>512</v>
      </c>
      <c r="AB3865" t="s">
        <v>689</v>
      </c>
      <c r="AC3865" t="s">
        <v>850</v>
      </c>
      <c r="AD3865">
        <v>2022</v>
      </c>
    </row>
    <row r="3866" spans="1:30" x14ac:dyDescent="0.25">
      <c r="A3866" t="s">
        <v>18</v>
      </c>
      <c r="B3866" t="s">
        <v>19</v>
      </c>
      <c r="C3866" t="s">
        <v>20</v>
      </c>
      <c r="D3866" t="s">
        <v>21</v>
      </c>
      <c r="E3866" t="s">
        <v>356</v>
      </c>
      <c r="G3866">
        <v>15264544130</v>
      </c>
      <c r="H3866" t="s">
        <v>355</v>
      </c>
      <c r="I3866" t="s">
        <v>25</v>
      </c>
      <c r="J3866">
        <v>140</v>
      </c>
      <c r="K3866">
        <v>2.75</v>
      </c>
      <c r="L3866">
        <v>1</v>
      </c>
      <c r="M3866">
        <v>140</v>
      </c>
      <c r="N3866">
        <v>2.75</v>
      </c>
      <c r="O3866">
        <v>1</v>
      </c>
      <c r="P3866">
        <v>2.75</v>
      </c>
      <c r="Q3866">
        <v>2.75</v>
      </c>
      <c r="R3866" s="1">
        <v>44729</v>
      </c>
      <c r="S3866" t="str">
        <f t="shared" si="300"/>
        <v>Canada Dry - Ginger Ale</v>
      </c>
      <c r="T3866" t="str">
        <f t="shared" si="301"/>
        <v>Cell is Blank - Dis-regard</v>
      </c>
      <c r="U3866" t="str">
        <f>IF(T3866="Cell is Blank - Dis-regard",_xlfn.XLOOKUP(S3866,'Categroy Lookup'!A:A,'Categroy Lookup'!B:B,"Cell is Blank - Dis-regard"),T3866)</f>
        <v>Carbonated</v>
      </c>
      <c r="V3866" t="b">
        <f t="shared" si="303"/>
        <v>1</v>
      </c>
      <c r="W3866">
        <f t="shared" si="302"/>
        <v>2.75</v>
      </c>
      <c r="X3866" s="8">
        <f t="shared" si="304"/>
        <v>1.8333333333333333</v>
      </c>
      <c r="Y3866" t="s">
        <v>638</v>
      </c>
      <c r="Z3866" t="s">
        <v>640</v>
      </c>
      <c r="AB3866" t="s">
        <v>689</v>
      </c>
      <c r="AC3866" t="s">
        <v>850</v>
      </c>
      <c r="AD3866">
        <v>2022</v>
      </c>
    </row>
    <row r="3867" spans="1:30" x14ac:dyDescent="0.25">
      <c r="A3867" t="s">
        <v>18</v>
      </c>
      <c r="B3867" t="s">
        <v>28</v>
      </c>
      <c r="C3867" t="s">
        <v>20</v>
      </c>
      <c r="D3867" t="s">
        <v>29</v>
      </c>
      <c r="E3867" t="s">
        <v>240</v>
      </c>
      <c r="F3867" t="s">
        <v>27</v>
      </c>
      <c r="G3867">
        <v>15264543968</v>
      </c>
      <c r="H3867" t="s">
        <v>355</v>
      </c>
      <c r="I3867" t="s">
        <v>33</v>
      </c>
      <c r="J3867">
        <v>139</v>
      </c>
      <c r="K3867">
        <v>2</v>
      </c>
      <c r="L3867">
        <v>1</v>
      </c>
      <c r="M3867">
        <v>139</v>
      </c>
      <c r="N3867">
        <v>2</v>
      </c>
      <c r="O3867">
        <v>1</v>
      </c>
      <c r="P3867">
        <v>2</v>
      </c>
      <c r="Q3867">
        <v>2</v>
      </c>
      <c r="R3867" s="1">
        <v>44729</v>
      </c>
      <c r="S3867" t="str">
        <f t="shared" si="300"/>
        <v>Keto Bar - Creamy Peanut Butter Chocolate</v>
      </c>
      <c r="T3867" t="str">
        <f t="shared" si="301"/>
        <v>Food</v>
      </c>
      <c r="U3867" t="str">
        <f>IF(T3867="Cell is Blank - Dis-regard",_xlfn.XLOOKUP(S3867,'Categroy Lookup'!A:A,'Categroy Lookup'!B:B,"Cell is Blank - Dis-regard"),T3867)</f>
        <v>Food</v>
      </c>
      <c r="V3867" t="b">
        <f t="shared" si="303"/>
        <v>1</v>
      </c>
      <c r="W3867">
        <f t="shared" si="302"/>
        <v>2</v>
      </c>
      <c r="X3867" s="8">
        <f t="shared" si="304"/>
        <v>1.3333333333333333</v>
      </c>
      <c r="Y3867" t="s">
        <v>600</v>
      </c>
      <c r="Z3867" t="s">
        <v>601</v>
      </c>
      <c r="AB3867" t="s">
        <v>689</v>
      </c>
      <c r="AC3867" t="s">
        <v>850</v>
      </c>
      <c r="AD3867">
        <v>2022</v>
      </c>
    </row>
    <row r="3868" spans="1:30" x14ac:dyDescent="0.25">
      <c r="A3868" t="s">
        <v>18</v>
      </c>
      <c r="B3868" t="s">
        <v>40</v>
      </c>
      <c r="C3868" t="s">
        <v>41</v>
      </c>
      <c r="D3868" t="s">
        <v>42</v>
      </c>
      <c r="E3868" t="s">
        <v>43</v>
      </c>
      <c r="F3868" t="s">
        <v>23</v>
      </c>
      <c r="G3868">
        <v>15264547483</v>
      </c>
      <c r="H3868" t="s">
        <v>355</v>
      </c>
      <c r="I3868" t="s">
        <v>33</v>
      </c>
      <c r="J3868">
        <v>144</v>
      </c>
      <c r="K3868">
        <v>3</v>
      </c>
      <c r="L3868">
        <v>1</v>
      </c>
      <c r="M3868">
        <v>144</v>
      </c>
      <c r="N3868">
        <v>3</v>
      </c>
      <c r="O3868">
        <v>1</v>
      </c>
      <c r="P3868">
        <v>3</v>
      </c>
      <c r="Q3868">
        <v>3</v>
      </c>
      <c r="R3868" s="1">
        <v>44729</v>
      </c>
      <c r="S3868" t="str">
        <f t="shared" si="300"/>
        <v>Monster Energy Original</v>
      </c>
      <c r="T3868" t="str">
        <f t="shared" si="301"/>
        <v>Carbonated</v>
      </c>
      <c r="U3868" t="str">
        <f>IF(T3868="Cell is Blank - Dis-regard",_xlfn.XLOOKUP(S3868,'Categroy Lookup'!A:A,'Categroy Lookup'!B:B,"Cell is Blank - Dis-regard"),T3868)</f>
        <v>Carbonated</v>
      </c>
      <c r="V3868" t="b">
        <f t="shared" si="303"/>
        <v>1</v>
      </c>
      <c r="W3868">
        <f t="shared" si="302"/>
        <v>3</v>
      </c>
      <c r="X3868" s="8">
        <f t="shared" si="304"/>
        <v>2</v>
      </c>
      <c r="Y3868" t="s">
        <v>43</v>
      </c>
      <c r="AB3868" t="s">
        <v>689</v>
      </c>
      <c r="AC3868" t="s">
        <v>850</v>
      </c>
      <c r="AD3868">
        <v>2022</v>
      </c>
    </row>
    <row r="3869" spans="1:30" x14ac:dyDescent="0.25">
      <c r="A3869" t="s">
        <v>18</v>
      </c>
      <c r="B3869" t="s">
        <v>28</v>
      </c>
      <c r="C3869" t="s">
        <v>20</v>
      </c>
      <c r="D3869" t="s">
        <v>29</v>
      </c>
      <c r="E3869" t="s">
        <v>82</v>
      </c>
      <c r="F3869" t="s">
        <v>31</v>
      </c>
      <c r="G3869">
        <v>15264601622</v>
      </c>
      <c r="H3869" t="s">
        <v>355</v>
      </c>
      <c r="I3869" t="s">
        <v>25</v>
      </c>
      <c r="J3869">
        <v>143</v>
      </c>
      <c r="K3869">
        <v>2.5</v>
      </c>
      <c r="L3869">
        <v>1</v>
      </c>
      <c r="M3869">
        <v>143</v>
      </c>
      <c r="N3869">
        <v>2.5</v>
      </c>
      <c r="O3869">
        <v>1</v>
      </c>
      <c r="P3869">
        <v>2.5</v>
      </c>
      <c r="Q3869">
        <v>2.5</v>
      </c>
      <c r="R3869" s="1">
        <v>44729</v>
      </c>
      <c r="S3869" t="str">
        <f t="shared" si="300"/>
        <v>Snapple Diet Tea - Peach Tea</v>
      </c>
      <c r="T3869" t="str">
        <f t="shared" si="301"/>
        <v>Non Carbonated</v>
      </c>
      <c r="U3869" t="str">
        <f>IF(T3869="Cell is Blank - Dis-regard",_xlfn.XLOOKUP(S3869,'Categroy Lookup'!A:A,'Categroy Lookup'!B:B,"Cell is Blank - Dis-regard"),T3869)</f>
        <v>Non Carbonated</v>
      </c>
      <c r="V3869" t="b">
        <f t="shared" si="303"/>
        <v>1</v>
      </c>
      <c r="W3869">
        <f t="shared" si="302"/>
        <v>2.5</v>
      </c>
      <c r="X3869" s="8">
        <f t="shared" si="304"/>
        <v>1.6666666666666667</v>
      </c>
      <c r="Y3869" t="s">
        <v>478</v>
      </c>
      <c r="Z3869" t="s">
        <v>517</v>
      </c>
      <c r="AB3869" t="s">
        <v>689</v>
      </c>
      <c r="AC3869" t="s">
        <v>850</v>
      </c>
      <c r="AD3869">
        <v>2022</v>
      </c>
    </row>
    <row r="3870" spans="1:30" x14ac:dyDescent="0.25">
      <c r="A3870" t="s">
        <v>18</v>
      </c>
      <c r="B3870" t="s">
        <v>28</v>
      </c>
      <c r="C3870" t="s">
        <v>20</v>
      </c>
      <c r="D3870" t="s">
        <v>29</v>
      </c>
      <c r="E3870" t="s">
        <v>206</v>
      </c>
      <c r="F3870" t="s">
        <v>31</v>
      </c>
      <c r="G3870">
        <v>15264620381</v>
      </c>
      <c r="H3870" t="s">
        <v>355</v>
      </c>
      <c r="I3870" t="s">
        <v>33</v>
      </c>
      <c r="J3870">
        <v>142</v>
      </c>
      <c r="K3870">
        <v>2</v>
      </c>
      <c r="L3870">
        <v>1</v>
      </c>
      <c r="M3870">
        <v>142</v>
      </c>
      <c r="N3870">
        <v>2</v>
      </c>
      <c r="O3870">
        <v>1</v>
      </c>
      <c r="P3870">
        <v>2</v>
      </c>
      <c r="Q3870">
        <v>2</v>
      </c>
      <c r="R3870" s="1">
        <v>44729</v>
      </c>
      <c r="S3870" t="str">
        <f t="shared" si="300"/>
        <v>Iberia Coconut Water</v>
      </c>
      <c r="T3870" t="str">
        <f t="shared" si="301"/>
        <v>Non Carbonated</v>
      </c>
      <c r="U3870" t="str">
        <f>IF(T3870="Cell is Blank - Dis-regard",_xlfn.XLOOKUP(S3870,'Categroy Lookup'!A:A,'Categroy Lookup'!B:B,"Cell is Blank - Dis-regard"),T3870)</f>
        <v>Non Carbonated</v>
      </c>
      <c r="V3870" t="b">
        <f t="shared" si="303"/>
        <v>1</v>
      </c>
      <c r="W3870">
        <f t="shared" si="302"/>
        <v>2</v>
      </c>
      <c r="X3870" s="8">
        <f t="shared" si="304"/>
        <v>1.3333333333333333</v>
      </c>
      <c r="Y3870" t="s">
        <v>206</v>
      </c>
      <c r="AB3870" t="s">
        <v>689</v>
      </c>
      <c r="AC3870" t="s">
        <v>850</v>
      </c>
      <c r="AD3870">
        <v>2022</v>
      </c>
    </row>
    <row r="3871" spans="1:30" x14ac:dyDescent="0.25">
      <c r="A3871" t="s">
        <v>18</v>
      </c>
      <c r="B3871" t="s">
        <v>28</v>
      </c>
      <c r="C3871" t="s">
        <v>20</v>
      </c>
      <c r="D3871" t="s">
        <v>29</v>
      </c>
      <c r="E3871" t="s">
        <v>206</v>
      </c>
      <c r="F3871" t="s">
        <v>31</v>
      </c>
      <c r="G3871">
        <v>15264623653</v>
      </c>
      <c r="H3871" t="s">
        <v>355</v>
      </c>
      <c r="I3871" t="s">
        <v>33</v>
      </c>
      <c r="J3871">
        <v>142</v>
      </c>
      <c r="K3871">
        <v>2</v>
      </c>
      <c r="L3871">
        <v>1</v>
      </c>
      <c r="M3871">
        <v>142</v>
      </c>
      <c r="N3871">
        <v>2</v>
      </c>
      <c r="O3871">
        <v>1</v>
      </c>
      <c r="P3871">
        <v>2</v>
      </c>
      <c r="Q3871">
        <v>2</v>
      </c>
      <c r="R3871" s="1">
        <v>44729</v>
      </c>
      <c r="S3871" t="str">
        <f t="shared" si="300"/>
        <v>Iberia Coconut Water</v>
      </c>
      <c r="T3871" t="str">
        <f t="shared" si="301"/>
        <v>Non Carbonated</v>
      </c>
      <c r="U3871" t="str">
        <f>IF(T3871="Cell is Blank - Dis-regard",_xlfn.XLOOKUP(S3871,'Categroy Lookup'!A:A,'Categroy Lookup'!B:B,"Cell is Blank - Dis-regard"),T3871)</f>
        <v>Non Carbonated</v>
      </c>
      <c r="V3871" t="b">
        <f t="shared" si="303"/>
        <v>1</v>
      </c>
      <c r="W3871">
        <f t="shared" si="302"/>
        <v>2</v>
      </c>
      <c r="X3871" s="8">
        <f t="shared" si="304"/>
        <v>1.3333333333333333</v>
      </c>
      <c r="Y3871" t="s">
        <v>206</v>
      </c>
      <c r="AB3871" t="s">
        <v>689</v>
      </c>
      <c r="AC3871" t="s">
        <v>850</v>
      </c>
      <c r="AD3871">
        <v>2022</v>
      </c>
    </row>
    <row r="3872" spans="1:30" x14ac:dyDescent="0.25">
      <c r="A3872" t="s">
        <v>18</v>
      </c>
      <c r="B3872" t="s">
        <v>28</v>
      </c>
      <c r="C3872" t="s">
        <v>20</v>
      </c>
      <c r="D3872" t="s">
        <v>29</v>
      </c>
      <c r="E3872" t="s">
        <v>155</v>
      </c>
      <c r="F3872" t="s">
        <v>27</v>
      </c>
      <c r="G3872">
        <v>15264634015</v>
      </c>
      <c r="H3872" t="s">
        <v>355</v>
      </c>
      <c r="I3872" t="s">
        <v>33</v>
      </c>
      <c r="J3872">
        <v>122</v>
      </c>
      <c r="K3872">
        <v>1.25</v>
      </c>
      <c r="L3872">
        <v>1</v>
      </c>
      <c r="M3872">
        <v>122</v>
      </c>
      <c r="N3872">
        <v>1.25</v>
      </c>
      <c r="O3872">
        <v>1</v>
      </c>
      <c r="P3872">
        <v>1.25</v>
      </c>
      <c r="Q3872">
        <v>1.25</v>
      </c>
      <c r="R3872" s="1">
        <v>44729</v>
      </c>
      <c r="S3872" t="str">
        <f t="shared" si="300"/>
        <v>Belvita Snack Packs - Blueberry</v>
      </c>
      <c r="T3872" t="str">
        <f t="shared" si="301"/>
        <v>Food</v>
      </c>
      <c r="U3872" t="str">
        <f>IF(T3872="Cell is Blank - Dis-regard",_xlfn.XLOOKUP(S3872,'Categroy Lookup'!A:A,'Categroy Lookup'!B:B,"Cell is Blank - Dis-regard"),T3872)</f>
        <v>Food</v>
      </c>
      <c r="V3872" t="b">
        <f t="shared" si="303"/>
        <v>1</v>
      </c>
      <c r="W3872">
        <f t="shared" si="302"/>
        <v>1.25</v>
      </c>
      <c r="X3872" s="8">
        <f t="shared" si="304"/>
        <v>0.83333333333333337</v>
      </c>
      <c r="Y3872" t="s">
        <v>560</v>
      </c>
      <c r="Z3872" t="s">
        <v>539</v>
      </c>
      <c r="AB3872" t="s">
        <v>689</v>
      </c>
      <c r="AC3872" t="s">
        <v>850</v>
      </c>
      <c r="AD3872">
        <v>2022</v>
      </c>
    </row>
    <row r="3873" spans="1:30" x14ac:dyDescent="0.25">
      <c r="A3873" t="s">
        <v>18</v>
      </c>
      <c r="B3873" t="s">
        <v>40</v>
      </c>
      <c r="C3873" t="s">
        <v>41</v>
      </c>
      <c r="D3873" t="s">
        <v>42</v>
      </c>
      <c r="E3873" t="s">
        <v>165</v>
      </c>
      <c r="F3873" t="s">
        <v>31</v>
      </c>
      <c r="G3873">
        <v>15265589446</v>
      </c>
      <c r="H3873" t="s">
        <v>355</v>
      </c>
      <c r="I3873" t="s">
        <v>33</v>
      </c>
      <c r="J3873">
        <v>147</v>
      </c>
      <c r="K3873">
        <v>2.5</v>
      </c>
      <c r="L3873">
        <v>1</v>
      </c>
      <c r="M3873">
        <v>147</v>
      </c>
      <c r="N3873">
        <v>2.5</v>
      </c>
      <c r="O3873">
        <v>1</v>
      </c>
      <c r="P3873">
        <v>2.5</v>
      </c>
      <c r="Q3873">
        <v>2.5</v>
      </c>
      <c r="R3873" s="1">
        <v>44729</v>
      </c>
      <c r="S3873" t="str">
        <f t="shared" si="300"/>
        <v>Snapple Tea - Raspberry</v>
      </c>
      <c r="T3873" t="str">
        <f t="shared" si="301"/>
        <v>Non Carbonated</v>
      </c>
      <c r="U3873" t="str">
        <f>IF(T3873="Cell is Blank - Dis-regard",_xlfn.XLOOKUP(S3873,'Categroy Lookup'!A:A,'Categroy Lookup'!B:B,"Cell is Blank - Dis-regard"),T3873)</f>
        <v>Non Carbonated</v>
      </c>
      <c r="V3873" t="b">
        <f t="shared" si="303"/>
        <v>1</v>
      </c>
      <c r="W3873">
        <f t="shared" si="302"/>
        <v>2.5</v>
      </c>
      <c r="X3873" s="8">
        <f t="shared" si="304"/>
        <v>1.6666666666666667</v>
      </c>
      <c r="Y3873" t="s">
        <v>564</v>
      </c>
      <c r="Z3873" t="s">
        <v>508</v>
      </c>
      <c r="AB3873" t="s">
        <v>689</v>
      </c>
      <c r="AC3873" t="s">
        <v>850</v>
      </c>
      <c r="AD3873">
        <v>2022</v>
      </c>
    </row>
    <row r="3874" spans="1:30" x14ac:dyDescent="0.25">
      <c r="A3874" t="s">
        <v>18</v>
      </c>
      <c r="B3874" t="s">
        <v>40</v>
      </c>
      <c r="C3874" t="s">
        <v>41</v>
      </c>
      <c r="D3874" t="s">
        <v>42</v>
      </c>
      <c r="E3874" t="s">
        <v>48</v>
      </c>
      <c r="F3874" t="s">
        <v>27</v>
      </c>
      <c r="G3874">
        <v>15265663901</v>
      </c>
      <c r="H3874" t="s">
        <v>355</v>
      </c>
      <c r="I3874" t="s">
        <v>25</v>
      </c>
      <c r="J3874">
        <v>136</v>
      </c>
      <c r="K3874">
        <v>2.5</v>
      </c>
      <c r="L3874">
        <v>1</v>
      </c>
      <c r="M3874">
        <v>136</v>
      </c>
      <c r="N3874">
        <v>2.5</v>
      </c>
      <c r="O3874">
        <v>1</v>
      </c>
      <c r="P3874">
        <v>2.5</v>
      </c>
      <c r="Q3874">
        <v>2.5</v>
      </c>
      <c r="R3874" s="1">
        <v>44729</v>
      </c>
      <c r="S3874" t="str">
        <f t="shared" si="300"/>
        <v>KitKat - Crisp Wafers</v>
      </c>
      <c r="T3874" t="str">
        <f t="shared" si="301"/>
        <v>Food</v>
      </c>
      <c r="U3874" t="str">
        <f>IF(T3874="Cell is Blank - Dis-regard",_xlfn.XLOOKUP(S3874,'Categroy Lookup'!A:A,'Categroy Lookup'!B:B,"Cell is Blank - Dis-regard"),T3874)</f>
        <v>Food</v>
      </c>
      <c r="V3874" t="b">
        <f t="shared" si="303"/>
        <v>1</v>
      </c>
      <c r="W3874">
        <f t="shared" si="302"/>
        <v>2.5</v>
      </c>
      <c r="X3874" s="8">
        <f t="shared" si="304"/>
        <v>1.6666666666666667</v>
      </c>
      <c r="Y3874" t="s">
        <v>482</v>
      </c>
      <c r="Z3874" t="s">
        <v>483</v>
      </c>
      <c r="AB3874" t="s">
        <v>689</v>
      </c>
      <c r="AC3874" t="s">
        <v>850</v>
      </c>
      <c r="AD3874">
        <v>2022</v>
      </c>
    </row>
    <row r="3875" spans="1:30" x14ac:dyDescent="0.25">
      <c r="A3875" t="s">
        <v>18</v>
      </c>
      <c r="B3875" t="s">
        <v>36</v>
      </c>
      <c r="C3875" t="s">
        <v>37</v>
      </c>
      <c r="D3875" t="s">
        <v>38</v>
      </c>
      <c r="E3875" t="s">
        <v>62</v>
      </c>
      <c r="F3875" t="s">
        <v>27</v>
      </c>
      <c r="G3875">
        <v>15265769447</v>
      </c>
      <c r="H3875" t="s">
        <v>355</v>
      </c>
      <c r="I3875" t="s">
        <v>25</v>
      </c>
      <c r="J3875">
        <v>132</v>
      </c>
      <c r="K3875">
        <v>2</v>
      </c>
      <c r="L3875">
        <v>1</v>
      </c>
      <c r="M3875">
        <v>132</v>
      </c>
      <c r="N3875">
        <v>2</v>
      </c>
      <c r="O3875">
        <v>1</v>
      </c>
      <c r="P3875">
        <v>2</v>
      </c>
      <c r="Q3875">
        <v>2</v>
      </c>
      <c r="R3875" s="1">
        <v>44729</v>
      </c>
      <c r="S3875" t="str">
        <f t="shared" si="300"/>
        <v>Robert Irvine's - Fit Crunch -  Chocolate Pea</v>
      </c>
      <c r="T3875" t="str">
        <f t="shared" si="301"/>
        <v>Food</v>
      </c>
      <c r="U3875" t="str">
        <f>IF(T3875="Cell is Blank - Dis-regard",_xlfn.XLOOKUP(S3875,'Categroy Lookup'!A:A,'Categroy Lookup'!B:B,"Cell is Blank - Dis-regard"),T3875)</f>
        <v>Food</v>
      </c>
      <c r="V3875" t="b">
        <f t="shared" si="303"/>
        <v>1</v>
      </c>
      <c r="W3875">
        <f t="shared" si="302"/>
        <v>2</v>
      </c>
      <c r="X3875" s="8">
        <f t="shared" si="304"/>
        <v>1.3333333333333333</v>
      </c>
      <c r="Y3875" t="s">
        <v>495</v>
      </c>
      <c r="Z3875" t="s">
        <v>496</v>
      </c>
      <c r="AA3875" t="s">
        <v>497</v>
      </c>
      <c r="AB3875" t="s">
        <v>689</v>
      </c>
      <c r="AC3875" t="s">
        <v>850</v>
      </c>
      <c r="AD3875">
        <v>2022</v>
      </c>
    </row>
    <row r="3876" spans="1:30" x14ac:dyDescent="0.25">
      <c r="A3876" t="s">
        <v>18</v>
      </c>
      <c r="B3876" t="s">
        <v>19</v>
      </c>
      <c r="C3876" t="s">
        <v>20</v>
      </c>
      <c r="D3876" t="s">
        <v>21</v>
      </c>
      <c r="E3876" t="s">
        <v>165</v>
      </c>
      <c r="F3876" t="s">
        <v>31</v>
      </c>
      <c r="G3876">
        <v>15266135700</v>
      </c>
      <c r="H3876" t="s">
        <v>355</v>
      </c>
      <c r="I3876" t="s">
        <v>33</v>
      </c>
      <c r="J3876">
        <v>145</v>
      </c>
      <c r="K3876">
        <v>2.5</v>
      </c>
      <c r="L3876">
        <v>1</v>
      </c>
      <c r="M3876">
        <v>145</v>
      </c>
      <c r="N3876">
        <v>2.5</v>
      </c>
      <c r="O3876">
        <v>1</v>
      </c>
      <c r="P3876">
        <v>2.5</v>
      </c>
      <c r="Q3876">
        <v>2.5</v>
      </c>
      <c r="R3876" s="1">
        <v>44729</v>
      </c>
      <c r="S3876" t="str">
        <f t="shared" si="300"/>
        <v>Snapple Tea - Raspberry</v>
      </c>
      <c r="T3876" t="str">
        <f t="shared" si="301"/>
        <v>Non Carbonated</v>
      </c>
      <c r="U3876" t="str">
        <f>IF(T3876="Cell is Blank - Dis-regard",_xlfn.XLOOKUP(S3876,'Categroy Lookup'!A:A,'Categroy Lookup'!B:B,"Cell is Blank - Dis-regard"),T3876)</f>
        <v>Non Carbonated</v>
      </c>
      <c r="V3876" t="b">
        <f t="shared" si="303"/>
        <v>1</v>
      </c>
      <c r="W3876">
        <f t="shared" si="302"/>
        <v>2.5</v>
      </c>
      <c r="X3876" s="8">
        <f t="shared" si="304"/>
        <v>1.6666666666666667</v>
      </c>
      <c r="Y3876" t="s">
        <v>564</v>
      </c>
      <c r="Z3876" t="s">
        <v>508</v>
      </c>
      <c r="AB3876" t="s">
        <v>689</v>
      </c>
      <c r="AC3876" t="s">
        <v>850</v>
      </c>
      <c r="AD3876">
        <v>2022</v>
      </c>
    </row>
    <row r="3877" spans="1:30" x14ac:dyDescent="0.25">
      <c r="A3877" t="s">
        <v>18</v>
      </c>
      <c r="B3877" t="s">
        <v>19</v>
      </c>
      <c r="C3877" t="s">
        <v>20</v>
      </c>
      <c r="D3877" t="s">
        <v>21</v>
      </c>
      <c r="E3877" t="s">
        <v>26</v>
      </c>
      <c r="F3877" t="s">
        <v>27</v>
      </c>
      <c r="G3877">
        <v>15266137024</v>
      </c>
      <c r="H3877" t="s">
        <v>355</v>
      </c>
      <c r="I3877" t="s">
        <v>33</v>
      </c>
      <c r="J3877">
        <v>124</v>
      </c>
      <c r="K3877">
        <v>1.5</v>
      </c>
      <c r="L3877">
        <v>1</v>
      </c>
      <c r="M3877">
        <v>124</v>
      </c>
      <c r="N3877">
        <v>1.5</v>
      </c>
      <c r="O3877">
        <v>1</v>
      </c>
      <c r="P3877">
        <v>1.5</v>
      </c>
      <c r="Q3877">
        <v>1.5</v>
      </c>
      <c r="R3877" s="1">
        <v>44729</v>
      </c>
      <c r="S3877" t="str">
        <f t="shared" si="300"/>
        <v>Takis - Hot Chilli Pepper &amp; Lime</v>
      </c>
      <c r="T3877" t="str">
        <f t="shared" si="301"/>
        <v>Food</v>
      </c>
      <c r="U3877" t="str">
        <f>IF(T3877="Cell is Blank - Dis-regard",_xlfn.XLOOKUP(S3877,'Categroy Lookup'!A:A,'Categroy Lookup'!B:B,"Cell is Blank - Dis-regard"),T3877)</f>
        <v>Food</v>
      </c>
      <c r="V3877" t="b">
        <f t="shared" si="303"/>
        <v>1</v>
      </c>
      <c r="W3877">
        <f t="shared" si="302"/>
        <v>1.5</v>
      </c>
      <c r="X3877" s="8">
        <f t="shared" si="304"/>
        <v>1</v>
      </c>
      <c r="Y3877" t="s">
        <v>469</v>
      </c>
      <c r="Z3877" t="s">
        <v>470</v>
      </c>
      <c r="AB3877" t="s">
        <v>689</v>
      </c>
      <c r="AC3877" t="s">
        <v>850</v>
      </c>
      <c r="AD3877">
        <v>2022</v>
      </c>
    </row>
    <row r="3878" spans="1:30" x14ac:dyDescent="0.25">
      <c r="A3878" t="s">
        <v>18</v>
      </c>
      <c r="B3878" t="s">
        <v>36</v>
      </c>
      <c r="C3878" t="s">
        <v>37</v>
      </c>
      <c r="D3878" t="s">
        <v>38</v>
      </c>
      <c r="E3878" t="s">
        <v>79</v>
      </c>
      <c r="F3878" t="s">
        <v>27</v>
      </c>
      <c r="G3878">
        <v>15266272069</v>
      </c>
      <c r="H3878" t="s">
        <v>355</v>
      </c>
      <c r="I3878" t="s">
        <v>33</v>
      </c>
      <c r="J3878">
        <v>110</v>
      </c>
      <c r="K3878">
        <v>1.5</v>
      </c>
      <c r="L3878">
        <v>1</v>
      </c>
      <c r="M3878">
        <v>110</v>
      </c>
      <c r="N3878">
        <v>1.5</v>
      </c>
      <c r="O3878">
        <v>1</v>
      </c>
      <c r="P3878">
        <v>1.5</v>
      </c>
      <c r="Q3878">
        <v>1.5</v>
      </c>
      <c r="R3878" s="1">
        <v>44729</v>
      </c>
      <c r="S3878" t="str">
        <f t="shared" si="300"/>
        <v>SunChips Multigrain - Harvest Cheddar</v>
      </c>
      <c r="T3878" t="str">
        <f t="shared" si="301"/>
        <v>Food</v>
      </c>
      <c r="U3878" t="str">
        <f>IF(T3878="Cell is Blank - Dis-regard",_xlfn.XLOOKUP(S3878,'Categroy Lookup'!A:A,'Categroy Lookup'!B:B,"Cell is Blank - Dis-regard"),T3878)</f>
        <v>Food</v>
      </c>
      <c r="V3878" t="b">
        <f t="shared" si="303"/>
        <v>1</v>
      </c>
      <c r="W3878">
        <f t="shared" si="302"/>
        <v>1.5</v>
      </c>
      <c r="X3878" s="8">
        <f t="shared" si="304"/>
        <v>1</v>
      </c>
      <c r="Y3878" t="s">
        <v>502</v>
      </c>
      <c r="Z3878" t="s">
        <v>515</v>
      </c>
      <c r="AB3878" t="s">
        <v>689</v>
      </c>
      <c r="AC3878" t="s">
        <v>850</v>
      </c>
      <c r="AD3878">
        <v>2022</v>
      </c>
    </row>
    <row r="3879" spans="1:30" x14ac:dyDescent="0.25">
      <c r="A3879" t="s">
        <v>18</v>
      </c>
      <c r="B3879" t="s">
        <v>197</v>
      </c>
      <c r="C3879" t="s">
        <v>198</v>
      </c>
      <c r="D3879" t="s">
        <v>199</v>
      </c>
      <c r="E3879" t="s">
        <v>211</v>
      </c>
      <c r="F3879" t="s">
        <v>27</v>
      </c>
      <c r="G3879">
        <v>15266585646</v>
      </c>
      <c r="H3879" t="s">
        <v>355</v>
      </c>
      <c r="I3879" t="s">
        <v>25</v>
      </c>
      <c r="J3879">
        <v>157</v>
      </c>
      <c r="K3879">
        <v>3</v>
      </c>
      <c r="L3879">
        <v>1</v>
      </c>
      <c r="M3879">
        <v>157</v>
      </c>
      <c r="N3879">
        <v>3</v>
      </c>
      <c r="O3879">
        <v>1</v>
      </c>
      <c r="P3879">
        <v>3</v>
      </c>
      <c r="Q3879">
        <v>3</v>
      </c>
      <c r="R3879" s="1">
        <v>44729</v>
      </c>
      <c r="S3879" t="str">
        <f t="shared" si="300"/>
        <v>Lenny &amp; Larrys - SnickerDoodle</v>
      </c>
      <c r="T3879" t="str">
        <f t="shared" si="301"/>
        <v>Food</v>
      </c>
      <c r="U3879" t="str">
        <f>IF(T3879="Cell is Blank - Dis-regard",_xlfn.XLOOKUP(S3879,'Categroy Lookup'!A:A,'Categroy Lookup'!B:B,"Cell is Blank - Dis-regard"),T3879)</f>
        <v>Food</v>
      </c>
      <c r="V3879" t="b">
        <f t="shared" si="303"/>
        <v>1</v>
      </c>
      <c r="W3879">
        <f t="shared" si="302"/>
        <v>3</v>
      </c>
      <c r="X3879" s="8">
        <f t="shared" si="304"/>
        <v>2</v>
      </c>
      <c r="Y3879" t="s">
        <v>582</v>
      </c>
      <c r="Z3879" t="s">
        <v>583</v>
      </c>
      <c r="AB3879" t="s">
        <v>689</v>
      </c>
      <c r="AC3879" t="s">
        <v>850</v>
      </c>
      <c r="AD3879">
        <v>2022</v>
      </c>
    </row>
    <row r="3880" spans="1:30" x14ac:dyDescent="0.25">
      <c r="A3880" t="s">
        <v>18</v>
      </c>
      <c r="B3880" t="s">
        <v>197</v>
      </c>
      <c r="C3880" t="s">
        <v>198</v>
      </c>
      <c r="D3880" t="s">
        <v>199</v>
      </c>
      <c r="E3880" t="s">
        <v>72</v>
      </c>
      <c r="F3880" t="s">
        <v>55</v>
      </c>
      <c r="G3880">
        <v>15266592842</v>
      </c>
      <c r="H3880" t="s">
        <v>355</v>
      </c>
      <c r="I3880" t="s">
        <v>33</v>
      </c>
      <c r="J3880">
        <v>144</v>
      </c>
      <c r="K3880">
        <v>1.5</v>
      </c>
      <c r="L3880">
        <v>1</v>
      </c>
      <c r="M3880">
        <v>144</v>
      </c>
      <c r="N3880">
        <v>1.5</v>
      </c>
      <c r="O3880">
        <v>1</v>
      </c>
      <c r="P3880">
        <v>1.5</v>
      </c>
      <c r="Q3880">
        <v>1.5</v>
      </c>
      <c r="R3880" s="1">
        <v>44729</v>
      </c>
      <c r="S3880" t="str">
        <f t="shared" si="300"/>
        <v>Poland Springs Water</v>
      </c>
      <c r="T3880" t="str">
        <f t="shared" si="301"/>
        <v>Water</v>
      </c>
      <c r="U3880" t="str">
        <f>IF(T3880="Cell is Blank - Dis-regard",_xlfn.XLOOKUP(S3880,'Categroy Lookup'!A:A,'Categroy Lookup'!B:B,"Cell is Blank - Dis-regard"),T3880)</f>
        <v>Water</v>
      </c>
      <c r="V3880" t="b">
        <f t="shared" si="303"/>
        <v>1</v>
      </c>
      <c r="W3880">
        <f t="shared" si="302"/>
        <v>1.5</v>
      </c>
      <c r="X3880" s="8">
        <f t="shared" si="304"/>
        <v>1</v>
      </c>
      <c r="Y3880" t="s">
        <v>72</v>
      </c>
      <c r="AB3880" t="s">
        <v>689</v>
      </c>
      <c r="AC3880" t="s">
        <v>850</v>
      </c>
      <c r="AD3880">
        <v>2022</v>
      </c>
    </row>
    <row r="3881" spans="1:30" x14ac:dyDescent="0.25">
      <c r="A3881" t="s">
        <v>18</v>
      </c>
      <c r="B3881" t="s">
        <v>197</v>
      </c>
      <c r="C3881" t="s">
        <v>198</v>
      </c>
      <c r="D3881" t="s">
        <v>199</v>
      </c>
      <c r="E3881" t="s">
        <v>98</v>
      </c>
      <c r="F3881" t="s">
        <v>27</v>
      </c>
      <c r="G3881">
        <v>15266596004</v>
      </c>
      <c r="H3881" t="s">
        <v>355</v>
      </c>
      <c r="I3881" t="s">
        <v>33</v>
      </c>
      <c r="J3881">
        <v>124</v>
      </c>
      <c r="K3881">
        <v>1.25</v>
      </c>
      <c r="L3881">
        <v>1</v>
      </c>
      <c r="M3881">
        <v>124</v>
      </c>
      <c r="N3881">
        <v>1.25</v>
      </c>
      <c r="O3881">
        <v>1</v>
      </c>
      <c r="P3881">
        <v>1.25</v>
      </c>
      <c r="Q3881">
        <v>1.25</v>
      </c>
      <c r="R3881" s="1">
        <v>44729</v>
      </c>
      <c r="S3881" t="str">
        <f t="shared" si="300"/>
        <v>CheezIt - Original</v>
      </c>
      <c r="T3881" t="str">
        <f t="shared" si="301"/>
        <v>Food</v>
      </c>
      <c r="U3881" t="str">
        <f>IF(T3881="Cell is Blank - Dis-regard",_xlfn.XLOOKUP(S3881,'Categroy Lookup'!A:A,'Categroy Lookup'!B:B,"Cell is Blank - Dis-regard"),T3881)</f>
        <v>Food</v>
      </c>
      <c r="V3881" t="b">
        <f t="shared" si="303"/>
        <v>1</v>
      </c>
      <c r="W3881">
        <f t="shared" si="302"/>
        <v>1.25</v>
      </c>
      <c r="X3881" s="8">
        <f t="shared" si="304"/>
        <v>0.83333333333333337</v>
      </c>
      <c r="Y3881" t="s">
        <v>528</v>
      </c>
      <c r="Z3881" t="s">
        <v>512</v>
      </c>
      <c r="AB3881" t="s">
        <v>689</v>
      </c>
      <c r="AC3881" t="s">
        <v>850</v>
      </c>
      <c r="AD3881">
        <v>2022</v>
      </c>
    </row>
    <row r="3882" spans="1:30" x14ac:dyDescent="0.25">
      <c r="A3882" t="s">
        <v>18</v>
      </c>
      <c r="B3882" t="s">
        <v>197</v>
      </c>
      <c r="C3882" t="s">
        <v>198</v>
      </c>
      <c r="D3882" t="s">
        <v>199</v>
      </c>
      <c r="E3882" t="s">
        <v>52</v>
      </c>
      <c r="F3882" t="s">
        <v>27</v>
      </c>
      <c r="G3882">
        <v>15266789161</v>
      </c>
      <c r="H3882" t="s">
        <v>355</v>
      </c>
      <c r="I3882" t="s">
        <v>25</v>
      </c>
      <c r="J3882">
        <v>112</v>
      </c>
      <c r="K3882">
        <v>1.5</v>
      </c>
      <c r="L3882">
        <v>1</v>
      </c>
      <c r="M3882">
        <v>112</v>
      </c>
      <c r="N3882">
        <v>1.5</v>
      </c>
      <c r="O3882">
        <v>1</v>
      </c>
      <c r="P3882">
        <v>1.5</v>
      </c>
      <c r="Q3882">
        <v>1.5</v>
      </c>
      <c r="R3882" s="1">
        <v>44729</v>
      </c>
      <c r="S3882" t="str">
        <f t="shared" si="300"/>
        <v>Miss Vickie's Potato Chip - Sea Salt Original</v>
      </c>
      <c r="T3882" t="str">
        <f t="shared" si="301"/>
        <v>Food</v>
      </c>
      <c r="U3882" t="str">
        <f>IF(T3882="Cell is Blank - Dis-regard",_xlfn.XLOOKUP(S3882,'Categroy Lookup'!A:A,'Categroy Lookup'!B:B,"Cell is Blank - Dis-regard"),T3882)</f>
        <v>Food</v>
      </c>
      <c r="V3882" t="b">
        <f t="shared" si="303"/>
        <v>1</v>
      </c>
      <c r="W3882">
        <f t="shared" si="302"/>
        <v>1.5</v>
      </c>
      <c r="X3882" s="8">
        <f t="shared" si="304"/>
        <v>1</v>
      </c>
      <c r="Y3882" t="s">
        <v>473</v>
      </c>
      <c r="Z3882" t="s">
        <v>488</v>
      </c>
      <c r="AB3882" t="s">
        <v>689</v>
      </c>
      <c r="AC3882" t="s">
        <v>850</v>
      </c>
      <c r="AD3882">
        <v>2022</v>
      </c>
    </row>
    <row r="3883" spans="1:30" x14ac:dyDescent="0.25">
      <c r="A3883" t="s">
        <v>18</v>
      </c>
      <c r="B3883" t="s">
        <v>40</v>
      </c>
      <c r="C3883" t="s">
        <v>41</v>
      </c>
      <c r="D3883" t="s">
        <v>42</v>
      </c>
      <c r="E3883" t="s">
        <v>135</v>
      </c>
      <c r="F3883" t="s">
        <v>27</v>
      </c>
      <c r="G3883">
        <v>15266915786</v>
      </c>
      <c r="H3883" t="s">
        <v>355</v>
      </c>
      <c r="I3883" t="s">
        <v>33</v>
      </c>
      <c r="J3883">
        <v>121</v>
      </c>
      <c r="K3883">
        <v>2</v>
      </c>
      <c r="L3883">
        <v>1</v>
      </c>
      <c r="M3883">
        <v>121</v>
      </c>
      <c r="N3883">
        <v>2</v>
      </c>
      <c r="O3883">
        <v>1</v>
      </c>
      <c r="P3883">
        <v>2</v>
      </c>
      <c r="Q3883">
        <v>2</v>
      </c>
      <c r="R3883" s="1">
        <v>44729</v>
      </c>
      <c r="S3883" t="str">
        <f t="shared" si="300"/>
        <v>Munchies Snack mix Flaming Hot</v>
      </c>
      <c r="T3883" t="str">
        <f t="shared" si="301"/>
        <v>Food</v>
      </c>
      <c r="U3883" t="str">
        <f>IF(T3883="Cell is Blank - Dis-regard",_xlfn.XLOOKUP(S3883,'Categroy Lookup'!A:A,'Categroy Lookup'!B:B,"Cell is Blank - Dis-regard"),T3883)</f>
        <v>Food</v>
      </c>
      <c r="V3883" t="b">
        <f t="shared" si="303"/>
        <v>1</v>
      </c>
      <c r="W3883">
        <f t="shared" si="302"/>
        <v>2</v>
      </c>
      <c r="X3883" s="8">
        <f t="shared" si="304"/>
        <v>1.3333333333333333</v>
      </c>
      <c r="Y3883" t="s">
        <v>135</v>
      </c>
      <c r="AB3883" t="s">
        <v>689</v>
      </c>
      <c r="AC3883" t="s">
        <v>850</v>
      </c>
      <c r="AD3883">
        <v>2022</v>
      </c>
    </row>
    <row r="3884" spans="1:30" x14ac:dyDescent="0.25">
      <c r="A3884" t="s">
        <v>18</v>
      </c>
      <c r="B3884" t="s">
        <v>40</v>
      </c>
      <c r="C3884" t="s">
        <v>41</v>
      </c>
      <c r="D3884" t="s">
        <v>42</v>
      </c>
      <c r="E3884" t="s">
        <v>165</v>
      </c>
      <c r="F3884" t="s">
        <v>31</v>
      </c>
      <c r="G3884">
        <v>15267466161</v>
      </c>
      <c r="H3884" t="s">
        <v>355</v>
      </c>
      <c r="I3884" t="s">
        <v>33</v>
      </c>
      <c r="J3884">
        <v>147</v>
      </c>
      <c r="K3884">
        <v>2.5</v>
      </c>
      <c r="L3884">
        <v>1</v>
      </c>
      <c r="M3884">
        <v>147</v>
      </c>
      <c r="N3884">
        <v>2.5</v>
      </c>
      <c r="O3884">
        <v>1</v>
      </c>
      <c r="P3884">
        <v>2.5</v>
      </c>
      <c r="Q3884">
        <v>2.5</v>
      </c>
      <c r="R3884" s="1">
        <v>44729</v>
      </c>
      <c r="S3884" t="str">
        <f t="shared" si="300"/>
        <v>Snapple Tea - Raspberry</v>
      </c>
      <c r="T3884" t="str">
        <f t="shared" si="301"/>
        <v>Non Carbonated</v>
      </c>
      <c r="U3884" t="str">
        <f>IF(T3884="Cell is Blank - Dis-regard",_xlfn.XLOOKUP(S3884,'Categroy Lookup'!A:A,'Categroy Lookup'!B:B,"Cell is Blank - Dis-regard"),T3884)</f>
        <v>Non Carbonated</v>
      </c>
      <c r="V3884" t="b">
        <f t="shared" si="303"/>
        <v>1</v>
      </c>
      <c r="W3884">
        <f t="shared" si="302"/>
        <v>2.5</v>
      </c>
      <c r="X3884" s="8">
        <f t="shared" si="304"/>
        <v>1.6666666666666667</v>
      </c>
      <c r="Y3884" t="s">
        <v>564</v>
      </c>
      <c r="Z3884" t="s">
        <v>508</v>
      </c>
      <c r="AB3884" t="s">
        <v>689</v>
      </c>
      <c r="AC3884" t="s">
        <v>850</v>
      </c>
      <c r="AD3884">
        <v>2022</v>
      </c>
    </row>
    <row r="3885" spans="1:30" x14ac:dyDescent="0.25">
      <c r="A3885" t="s">
        <v>18</v>
      </c>
      <c r="B3885" t="s">
        <v>40</v>
      </c>
      <c r="C3885" t="s">
        <v>41</v>
      </c>
      <c r="D3885" t="s">
        <v>42</v>
      </c>
      <c r="E3885" t="s">
        <v>277</v>
      </c>
      <c r="F3885" t="s">
        <v>27</v>
      </c>
      <c r="G3885">
        <v>15267468963</v>
      </c>
      <c r="H3885" t="s">
        <v>355</v>
      </c>
      <c r="I3885" t="s">
        <v>33</v>
      </c>
      <c r="J3885">
        <v>124</v>
      </c>
      <c r="K3885">
        <v>1.5</v>
      </c>
      <c r="L3885">
        <v>1</v>
      </c>
      <c r="M3885">
        <v>124</v>
      </c>
      <c r="N3885">
        <v>1.5</v>
      </c>
      <c r="O3885">
        <v>1</v>
      </c>
      <c r="P3885">
        <v>1.5</v>
      </c>
      <c r="Q3885">
        <v>1.5</v>
      </c>
      <c r="R3885" s="1">
        <v>44729</v>
      </c>
      <c r="S3885" t="str">
        <f t="shared" si="300"/>
        <v>Cheetos Cheddar Jalapeno</v>
      </c>
      <c r="T3885" t="str">
        <f t="shared" si="301"/>
        <v>Food</v>
      </c>
      <c r="U3885" t="str">
        <f>IF(T3885="Cell is Blank - Dis-regard",_xlfn.XLOOKUP(S3885,'Categroy Lookup'!A:A,'Categroy Lookup'!B:B,"Cell is Blank - Dis-regard"),T3885)</f>
        <v>Food</v>
      </c>
      <c r="V3885" t="b">
        <f t="shared" si="303"/>
        <v>1</v>
      </c>
      <c r="W3885">
        <f t="shared" si="302"/>
        <v>1.5</v>
      </c>
      <c r="X3885" s="8">
        <f t="shared" si="304"/>
        <v>1</v>
      </c>
      <c r="Y3885" t="s">
        <v>277</v>
      </c>
      <c r="AB3885" t="s">
        <v>689</v>
      </c>
      <c r="AC3885" t="s">
        <v>850</v>
      </c>
      <c r="AD3885">
        <v>2022</v>
      </c>
    </row>
    <row r="3886" spans="1:30" x14ac:dyDescent="0.25">
      <c r="A3886" t="s">
        <v>18</v>
      </c>
      <c r="B3886" t="s">
        <v>40</v>
      </c>
      <c r="C3886" t="s">
        <v>41</v>
      </c>
      <c r="D3886" t="s">
        <v>42</v>
      </c>
      <c r="E3886" t="s">
        <v>56</v>
      </c>
      <c r="F3886" t="s">
        <v>27</v>
      </c>
      <c r="G3886">
        <v>15267769813</v>
      </c>
      <c r="H3886" t="s">
        <v>355</v>
      </c>
      <c r="I3886" t="s">
        <v>33</v>
      </c>
      <c r="J3886">
        <v>114</v>
      </c>
      <c r="K3886">
        <v>2</v>
      </c>
      <c r="L3886">
        <v>1</v>
      </c>
      <c r="M3886">
        <v>114</v>
      </c>
      <c r="N3886">
        <v>2</v>
      </c>
      <c r="O3886">
        <v>1</v>
      </c>
      <c r="P3886">
        <v>2</v>
      </c>
      <c r="Q3886">
        <v>2</v>
      </c>
      <c r="R3886" s="1">
        <v>44729</v>
      </c>
      <c r="S3886" t="str">
        <f t="shared" si="300"/>
        <v>Cheetos - Fleming Hot Crunchy</v>
      </c>
      <c r="T3886" t="str">
        <f t="shared" si="301"/>
        <v>Food</v>
      </c>
      <c r="U3886" t="str">
        <f>IF(T3886="Cell is Blank - Dis-regard",_xlfn.XLOOKUP(S3886,'Categroy Lookup'!A:A,'Categroy Lookup'!B:B,"Cell is Blank - Dis-regard"),T3886)</f>
        <v>Food</v>
      </c>
      <c r="V3886" t="b">
        <f t="shared" si="303"/>
        <v>1</v>
      </c>
      <c r="W3886">
        <f t="shared" si="302"/>
        <v>2</v>
      </c>
      <c r="X3886" s="8">
        <f t="shared" si="304"/>
        <v>1.3333333333333333</v>
      </c>
      <c r="Y3886" t="s">
        <v>491</v>
      </c>
      <c r="Z3886" t="s">
        <v>492</v>
      </c>
      <c r="AB3886" t="s">
        <v>689</v>
      </c>
      <c r="AC3886" t="s">
        <v>850</v>
      </c>
      <c r="AD3886">
        <v>2022</v>
      </c>
    </row>
    <row r="3887" spans="1:30" x14ac:dyDescent="0.25">
      <c r="A3887" t="s">
        <v>18</v>
      </c>
      <c r="B3887" t="s">
        <v>40</v>
      </c>
      <c r="C3887" t="s">
        <v>41</v>
      </c>
      <c r="D3887" t="s">
        <v>42</v>
      </c>
      <c r="E3887" t="s">
        <v>131</v>
      </c>
      <c r="F3887" t="s">
        <v>23</v>
      </c>
      <c r="G3887">
        <v>15268231817</v>
      </c>
      <c r="H3887" t="s">
        <v>357</v>
      </c>
      <c r="I3887" t="s">
        <v>33</v>
      </c>
      <c r="J3887">
        <v>140</v>
      </c>
      <c r="K3887">
        <v>1.5</v>
      </c>
      <c r="L3887">
        <v>1</v>
      </c>
      <c r="M3887">
        <v>140</v>
      </c>
      <c r="N3887">
        <v>1.5</v>
      </c>
      <c r="O3887">
        <v>1</v>
      </c>
      <c r="P3887">
        <v>1.5</v>
      </c>
      <c r="Q3887">
        <v>1.5</v>
      </c>
      <c r="R3887" s="1">
        <v>44729</v>
      </c>
      <c r="S3887" t="str">
        <f t="shared" si="300"/>
        <v>Sunkist Soda - Orange</v>
      </c>
      <c r="T3887" t="str">
        <f t="shared" si="301"/>
        <v>Carbonated</v>
      </c>
      <c r="U3887" t="str">
        <f>IF(T3887="Cell is Blank - Dis-regard",_xlfn.XLOOKUP(S3887,'Categroy Lookup'!A:A,'Categroy Lookup'!B:B,"Cell is Blank - Dis-regard"),T3887)</f>
        <v>Carbonated</v>
      </c>
      <c r="V3887" t="b">
        <f t="shared" si="303"/>
        <v>1</v>
      </c>
      <c r="W3887">
        <f t="shared" si="302"/>
        <v>1.5</v>
      </c>
      <c r="X3887" s="8">
        <f t="shared" si="304"/>
        <v>1</v>
      </c>
      <c r="Y3887" t="s">
        <v>551</v>
      </c>
      <c r="Z3887" t="s">
        <v>552</v>
      </c>
      <c r="AB3887" t="s">
        <v>677</v>
      </c>
      <c r="AC3887" t="s">
        <v>851</v>
      </c>
      <c r="AD3887">
        <v>2022</v>
      </c>
    </row>
    <row r="3888" spans="1:30" x14ac:dyDescent="0.25">
      <c r="A3888" t="s">
        <v>18</v>
      </c>
      <c r="B3888" t="s">
        <v>40</v>
      </c>
      <c r="C3888" t="s">
        <v>41</v>
      </c>
      <c r="D3888" t="s">
        <v>42</v>
      </c>
      <c r="E3888" t="s">
        <v>45</v>
      </c>
      <c r="F3888" t="s">
        <v>31</v>
      </c>
      <c r="G3888">
        <v>15268592195</v>
      </c>
      <c r="H3888" t="s">
        <v>357</v>
      </c>
      <c r="I3888" t="s">
        <v>25</v>
      </c>
      <c r="J3888">
        <v>143</v>
      </c>
      <c r="K3888">
        <v>2.5</v>
      </c>
      <c r="L3888">
        <v>1</v>
      </c>
      <c r="M3888">
        <v>143</v>
      </c>
      <c r="N3888">
        <v>2.5</v>
      </c>
      <c r="O3888">
        <v>1</v>
      </c>
      <c r="P3888">
        <v>2.5</v>
      </c>
      <c r="Q3888">
        <v>2.5</v>
      </c>
      <c r="R3888" s="1">
        <v>44730</v>
      </c>
      <c r="S3888" t="str">
        <f t="shared" si="300"/>
        <v>Snapple Diet Tea - Lemon</v>
      </c>
      <c r="T3888" t="str">
        <f t="shared" si="301"/>
        <v>Non Carbonated</v>
      </c>
      <c r="U3888" t="str">
        <f>IF(T3888="Cell is Blank - Dis-regard",_xlfn.XLOOKUP(S3888,'Categroy Lookup'!A:A,'Categroy Lookup'!B:B,"Cell is Blank - Dis-regard"),T3888)</f>
        <v>Non Carbonated</v>
      </c>
      <c r="V3888" t="b">
        <f t="shared" si="303"/>
        <v>1</v>
      </c>
      <c r="W3888">
        <f t="shared" si="302"/>
        <v>2.5</v>
      </c>
      <c r="X3888" s="8">
        <f t="shared" si="304"/>
        <v>1.6666666666666667</v>
      </c>
      <c r="Y3888" t="s">
        <v>478</v>
      </c>
      <c r="Z3888" t="s">
        <v>479</v>
      </c>
      <c r="AB3888" t="s">
        <v>677</v>
      </c>
      <c r="AC3888" t="s">
        <v>851</v>
      </c>
      <c r="AD3888">
        <v>2022</v>
      </c>
    </row>
    <row r="3889" spans="1:30" x14ac:dyDescent="0.25">
      <c r="A3889" t="s">
        <v>18</v>
      </c>
      <c r="B3889" t="s">
        <v>40</v>
      </c>
      <c r="C3889" t="s">
        <v>41</v>
      </c>
      <c r="D3889" t="s">
        <v>42</v>
      </c>
      <c r="E3889" t="s">
        <v>48</v>
      </c>
      <c r="F3889" t="s">
        <v>27</v>
      </c>
      <c r="G3889">
        <v>15268611354</v>
      </c>
      <c r="H3889" t="s">
        <v>357</v>
      </c>
      <c r="I3889" t="s">
        <v>25</v>
      </c>
      <c r="J3889">
        <v>139</v>
      </c>
      <c r="K3889">
        <v>2.5</v>
      </c>
      <c r="L3889">
        <v>1</v>
      </c>
      <c r="M3889">
        <v>139</v>
      </c>
      <c r="N3889">
        <v>2.5</v>
      </c>
      <c r="O3889">
        <v>1</v>
      </c>
      <c r="P3889">
        <v>2.5</v>
      </c>
      <c r="Q3889">
        <v>2.5</v>
      </c>
      <c r="R3889" s="1">
        <v>44730</v>
      </c>
      <c r="S3889" t="str">
        <f t="shared" si="300"/>
        <v>KitKat - Crisp Wafers</v>
      </c>
      <c r="T3889" t="str">
        <f t="shared" si="301"/>
        <v>Food</v>
      </c>
      <c r="U3889" t="str">
        <f>IF(T3889="Cell is Blank - Dis-regard",_xlfn.XLOOKUP(S3889,'Categroy Lookup'!A:A,'Categroy Lookup'!B:B,"Cell is Blank - Dis-regard"),T3889)</f>
        <v>Food</v>
      </c>
      <c r="V3889" t="b">
        <f t="shared" si="303"/>
        <v>1</v>
      </c>
      <c r="W3889">
        <f t="shared" si="302"/>
        <v>2.5</v>
      </c>
      <c r="X3889" s="8">
        <f t="shared" si="304"/>
        <v>1.6666666666666667</v>
      </c>
      <c r="Y3889" t="s">
        <v>482</v>
      </c>
      <c r="Z3889" t="s">
        <v>483</v>
      </c>
      <c r="AB3889" t="s">
        <v>677</v>
      </c>
      <c r="AC3889" t="s">
        <v>851</v>
      </c>
      <c r="AD3889">
        <v>2022</v>
      </c>
    </row>
    <row r="3890" spans="1:30" x14ac:dyDescent="0.25">
      <c r="A3890" t="s">
        <v>18</v>
      </c>
      <c r="B3890" t="s">
        <v>28</v>
      </c>
      <c r="C3890" t="s">
        <v>20</v>
      </c>
      <c r="D3890" t="s">
        <v>29</v>
      </c>
      <c r="E3890" t="s">
        <v>43</v>
      </c>
      <c r="F3890" t="s">
        <v>23</v>
      </c>
      <c r="G3890">
        <v>15268724683</v>
      </c>
      <c r="H3890" t="s">
        <v>357</v>
      </c>
      <c r="I3890" t="s">
        <v>25</v>
      </c>
      <c r="J3890">
        <v>146</v>
      </c>
      <c r="K3890">
        <v>3</v>
      </c>
      <c r="L3890">
        <v>1</v>
      </c>
      <c r="M3890">
        <v>146</v>
      </c>
      <c r="N3890">
        <v>3</v>
      </c>
      <c r="O3890">
        <v>1</v>
      </c>
      <c r="P3890">
        <v>3</v>
      </c>
      <c r="Q3890">
        <v>3</v>
      </c>
      <c r="R3890" s="1">
        <v>44730</v>
      </c>
      <c r="S3890" t="str">
        <f t="shared" si="300"/>
        <v>Monster Energy Original</v>
      </c>
      <c r="T3890" t="str">
        <f t="shared" si="301"/>
        <v>Carbonated</v>
      </c>
      <c r="U3890" t="str">
        <f>IF(T3890="Cell is Blank - Dis-regard",_xlfn.XLOOKUP(S3890,'Categroy Lookup'!A:A,'Categroy Lookup'!B:B,"Cell is Blank - Dis-regard"),T3890)</f>
        <v>Carbonated</v>
      </c>
      <c r="V3890" t="b">
        <f t="shared" si="303"/>
        <v>1</v>
      </c>
      <c r="W3890">
        <f t="shared" si="302"/>
        <v>3</v>
      </c>
      <c r="X3890" s="8">
        <f t="shared" si="304"/>
        <v>2</v>
      </c>
      <c r="Y3890" t="s">
        <v>43</v>
      </c>
      <c r="AB3890" t="s">
        <v>677</v>
      </c>
      <c r="AC3890" t="s">
        <v>851</v>
      </c>
      <c r="AD3890">
        <v>2022</v>
      </c>
    </row>
    <row r="3891" spans="1:30" x14ac:dyDescent="0.25">
      <c r="A3891" t="s">
        <v>18</v>
      </c>
      <c r="B3891" t="s">
        <v>19</v>
      </c>
      <c r="C3891" t="s">
        <v>20</v>
      </c>
      <c r="D3891" t="s">
        <v>21</v>
      </c>
      <c r="E3891" t="s">
        <v>282</v>
      </c>
      <c r="F3891" t="s">
        <v>27</v>
      </c>
      <c r="G3891">
        <v>15269253892</v>
      </c>
      <c r="H3891" t="s">
        <v>357</v>
      </c>
      <c r="I3891" t="s">
        <v>33</v>
      </c>
      <c r="J3891">
        <v>139</v>
      </c>
      <c r="K3891">
        <v>1.5</v>
      </c>
      <c r="L3891">
        <v>1</v>
      </c>
      <c r="M3891">
        <v>139</v>
      </c>
      <c r="N3891">
        <v>1.5</v>
      </c>
      <c r="O3891">
        <v>1</v>
      </c>
      <c r="P3891">
        <v>1.5</v>
      </c>
      <c r="Q3891">
        <v>1.5</v>
      </c>
      <c r="R3891" s="1">
        <v>44730</v>
      </c>
      <c r="S3891" t="str">
        <f t="shared" si="300"/>
        <v>Nature's Garden Trail Mix - Cranberry Healthy</v>
      </c>
      <c r="T3891" t="str">
        <f t="shared" si="301"/>
        <v>Food</v>
      </c>
      <c r="U3891" t="str">
        <f>IF(T3891="Cell is Blank - Dis-regard",_xlfn.XLOOKUP(S3891,'Categroy Lookup'!A:A,'Categroy Lookup'!B:B,"Cell is Blank - Dis-regard"),T3891)</f>
        <v>Food</v>
      </c>
      <c r="V3891" t="b">
        <f t="shared" si="303"/>
        <v>1</v>
      </c>
      <c r="W3891">
        <f t="shared" si="302"/>
        <v>1.5</v>
      </c>
      <c r="X3891" s="8">
        <f t="shared" si="304"/>
        <v>1</v>
      </c>
      <c r="Y3891" t="s">
        <v>616</v>
      </c>
      <c r="Z3891" t="s">
        <v>617</v>
      </c>
      <c r="AB3891" t="s">
        <v>677</v>
      </c>
      <c r="AC3891" t="s">
        <v>851</v>
      </c>
      <c r="AD3891">
        <v>2022</v>
      </c>
    </row>
    <row r="3892" spans="1:30" x14ac:dyDescent="0.25">
      <c r="A3892" t="s">
        <v>18</v>
      </c>
      <c r="B3892" t="s">
        <v>19</v>
      </c>
      <c r="C3892" t="s">
        <v>20</v>
      </c>
      <c r="D3892" t="s">
        <v>21</v>
      </c>
      <c r="E3892" t="s">
        <v>282</v>
      </c>
      <c r="F3892" t="s">
        <v>27</v>
      </c>
      <c r="G3892">
        <v>15269258101</v>
      </c>
      <c r="H3892" t="s">
        <v>357</v>
      </c>
      <c r="I3892" t="s">
        <v>33</v>
      </c>
      <c r="J3892">
        <v>139</v>
      </c>
      <c r="K3892">
        <v>1.5</v>
      </c>
      <c r="L3892">
        <v>1</v>
      </c>
      <c r="M3892">
        <v>139</v>
      </c>
      <c r="N3892">
        <v>1.5</v>
      </c>
      <c r="O3892">
        <v>1</v>
      </c>
      <c r="P3892">
        <v>1.5</v>
      </c>
      <c r="Q3892">
        <v>1.5</v>
      </c>
      <c r="R3892" s="1">
        <v>44730</v>
      </c>
      <c r="S3892" t="str">
        <f t="shared" si="300"/>
        <v>Nature's Garden Trail Mix - Cranberry Healthy</v>
      </c>
      <c r="T3892" t="str">
        <f t="shared" si="301"/>
        <v>Food</v>
      </c>
      <c r="U3892" t="str">
        <f>IF(T3892="Cell is Blank - Dis-regard",_xlfn.XLOOKUP(S3892,'Categroy Lookup'!A:A,'Categroy Lookup'!B:B,"Cell is Blank - Dis-regard"),T3892)</f>
        <v>Food</v>
      </c>
      <c r="V3892" t="b">
        <f t="shared" si="303"/>
        <v>1</v>
      </c>
      <c r="W3892">
        <f t="shared" si="302"/>
        <v>1.5</v>
      </c>
      <c r="X3892" s="8">
        <f t="shared" si="304"/>
        <v>1</v>
      </c>
      <c r="Y3892" t="s">
        <v>616</v>
      </c>
      <c r="Z3892" t="s">
        <v>617</v>
      </c>
      <c r="AB3892" t="s">
        <v>677</v>
      </c>
      <c r="AC3892" t="s">
        <v>851</v>
      </c>
      <c r="AD3892">
        <v>2022</v>
      </c>
    </row>
    <row r="3893" spans="1:30" x14ac:dyDescent="0.25">
      <c r="A3893" t="s">
        <v>18</v>
      </c>
      <c r="B3893" t="s">
        <v>197</v>
      </c>
      <c r="C3893" t="s">
        <v>198</v>
      </c>
      <c r="D3893" t="s">
        <v>199</v>
      </c>
      <c r="E3893" t="s">
        <v>127</v>
      </c>
      <c r="F3893" t="s">
        <v>27</v>
      </c>
      <c r="G3893">
        <v>15269671326</v>
      </c>
      <c r="H3893" t="s">
        <v>357</v>
      </c>
      <c r="I3893" t="s">
        <v>33</v>
      </c>
      <c r="J3893">
        <v>123</v>
      </c>
      <c r="K3893">
        <v>1.25</v>
      </c>
      <c r="L3893">
        <v>1</v>
      </c>
      <c r="M3893">
        <v>123</v>
      </c>
      <c r="N3893">
        <v>1.25</v>
      </c>
      <c r="O3893">
        <v>1</v>
      </c>
      <c r="P3893">
        <v>1.25</v>
      </c>
      <c r="Q3893">
        <v>1.25</v>
      </c>
      <c r="R3893" s="1">
        <v>44730</v>
      </c>
      <c r="S3893" t="str">
        <f t="shared" si="300"/>
        <v>CheezIt - Double Cheese</v>
      </c>
      <c r="T3893" t="str">
        <f t="shared" si="301"/>
        <v>Food</v>
      </c>
      <c r="U3893" t="str">
        <f>IF(T3893="Cell is Blank - Dis-regard",_xlfn.XLOOKUP(S3893,'Categroy Lookup'!A:A,'Categroy Lookup'!B:B,"Cell is Blank - Dis-regard"),T3893)</f>
        <v>Food</v>
      </c>
      <c r="V3893" t="b">
        <f t="shared" si="303"/>
        <v>1</v>
      </c>
      <c r="W3893">
        <f t="shared" si="302"/>
        <v>1.25</v>
      </c>
      <c r="X3893" s="8">
        <f t="shared" si="304"/>
        <v>0.83333333333333337</v>
      </c>
      <c r="Y3893" t="s">
        <v>528</v>
      </c>
      <c r="Z3893" t="s">
        <v>549</v>
      </c>
      <c r="AB3893" t="s">
        <v>677</v>
      </c>
      <c r="AC3893" t="s">
        <v>851</v>
      </c>
      <c r="AD3893">
        <v>2022</v>
      </c>
    </row>
    <row r="3894" spans="1:30" x14ac:dyDescent="0.25">
      <c r="A3894" t="s">
        <v>18</v>
      </c>
      <c r="B3894" t="s">
        <v>28</v>
      </c>
      <c r="C3894" t="s">
        <v>20</v>
      </c>
      <c r="D3894" t="s">
        <v>29</v>
      </c>
      <c r="E3894" t="s">
        <v>98</v>
      </c>
      <c r="F3894" t="s">
        <v>27</v>
      </c>
      <c r="G3894">
        <v>15269964117</v>
      </c>
      <c r="H3894" t="s">
        <v>357</v>
      </c>
      <c r="I3894" t="s">
        <v>33</v>
      </c>
      <c r="J3894">
        <v>123</v>
      </c>
      <c r="K3894">
        <v>1.5</v>
      </c>
      <c r="L3894">
        <v>1</v>
      </c>
      <c r="M3894">
        <v>123</v>
      </c>
      <c r="N3894">
        <v>1.5</v>
      </c>
      <c r="O3894">
        <v>1</v>
      </c>
      <c r="P3894">
        <v>1.5</v>
      </c>
      <c r="Q3894">
        <v>1.5</v>
      </c>
      <c r="R3894" s="1">
        <v>44730</v>
      </c>
      <c r="S3894" t="str">
        <f t="shared" si="300"/>
        <v>CheezIt - Original</v>
      </c>
      <c r="T3894" t="str">
        <f t="shared" si="301"/>
        <v>Food</v>
      </c>
      <c r="U3894" t="str">
        <f>IF(T3894="Cell is Blank - Dis-regard",_xlfn.XLOOKUP(S3894,'Categroy Lookup'!A:A,'Categroy Lookup'!B:B,"Cell is Blank - Dis-regard"),T3894)</f>
        <v>Food</v>
      </c>
      <c r="V3894" t="b">
        <f t="shared" si="303"/>
        <v>1</v>
      </c>
      <c r="W3894">
        <f t="shared" si="302"/>
        <v>1.5</v>
      </c>
      <c r="X3894" s="8">
        <f t="shared" si="304"/>
        <v>1</v>
      </c>
      <c r="Y3894" t="s">
        <v>528</v>
      </c>
      <c r="Z3894" t="s">
        <v>512</v>
      </c>
      <c r="AB3894" t="s">
        <v>677</v>
      </c>
      <c r="AC3894" t="s">
        <v>851</v>
      </c>
      <c r="AD3894">
        <v>2022</v>
      </c>
    </row>
    <row r="3895" spans="1:30" x14ac:dyDescent="0.25">
      <c r="A3895" t="s">
        <v>18</v>
      </c>
      <c r="B3895" t="s">
        <v>197</v>
      </c>
      <c r="C3895" t="s">
        <v>198</v>
      </c>
      <c r="D3895" t="s">
        <v>199</v>
      </c>
      <c r="E3895" t="s">
        <v>294</v>
      </c>
      <c r="F3895" t="s">
        <v>27</v>
      </c>
      <c r="G3895">
        <v>15270037437</v>
      </c>
      <c r="H3895" t="s">
        <v>357</v>
      </c>
      <c r="I3895" t="s">
        <v>25</v>
      </c>
      <c r="J3895">
        <v>120</v>
      </c>
      <c r="K3895">
        <v>2</v>
      </c>
      <c r="L3895">
        <v>1</v>
      </c>
      <c r="M3895">
        <v>120</v>
      </c>
      <c r="N3895">
        <v>2</v>
      </c>
      <c r="O3895">
        <v>1</v>
      </c>
      <c r="P3895">
        <v>2</v>
      </c>
      <c r="Q3895">
        <v>2</v>
      </c>
      <c r="R3895" s="1">
        <v>44730</v>
      </c>
      <c r="S3895" t="str">
        <f t="shared" si="300"/>
        <v>Snyder's of Hanover Pretzel Pieces - Honey Mu</v>
      </c>
      <c r="T3895" t="str">
        <f t="shared" si="301"/>
        <v>Food</v>
      </c>
      <c r="U3895" t="str">
        <f>IF(T3895="Cell is Blank - Dis-regard",_xlfn.XLOOKUP(S3895,'Categroy Lookup'!A:A,'Categroy Lookup'!B:B,"Cell is Blank - Dis-regard"),T3895)</f>
        <v>Food</v>
      </c>
      <c r="V3895" t="b">
        <f t="shared" si="303"/>
        <v>1</v>
      </c>
      <c r="W3895">
        <f t="shared" si="302"/>
        <v>2</v>
      </c>
      <c r="X3895" s="8">
        <f t="shared" si="304"/>
        <v>1.3333333333333333</v>
      </c>
      <c r="Y3895" t="s">
        <v>622</v>
      </c>
      <c r="Z3895" t="s">
        <v>623</v>
      </c>
      <c r="AB3895" t="s">
        <v>677</v>
      </c>
      <c r="AC3895" t="s">
        <v>851</v>
      </c>
      <c r="AD3895">
        <v>2022</v>
      </c>
    </row>
    <row r="3896" spans="1:30" x14ac:dyDescent="0.25">
      <c r="A3896" t="s">
        <v>18</v>
      </c>
      <c r="B3896" t="s">
        <v>28</v>
      </c>
      <c r="C3896" t="s">
        <v>20</v>
      </c>
      <c r="D3896" t="s">
        <v>29</v>
      </c>
      <c r="E3896" t="s">
        <v>72</v>
      </c>
      <c r="F3896" t="s">
        <v>55</v>
      </c>
      <c r="G3896">
        <v>15270224621</v>
      </c>
      <c r="H3896" t="s">
        <v>357</v>
      </c>
      <c r="I3896" t="s">
        <v>25</v>
      </c>
      <c r="J3896">
        <v>144</v>
      </c>
      <c r="K3896">
        <v>1.5</v>
      </c>
      <c r="L3896">
        <v>1</v>
      </c>
      <c r="M3896">
        <v>144</v>
      </c>
      <c r="N3896">
        <v>1.5</v>
      </c>
      <c r="O3896">
        <v>1</v>
      </c>
      <c r="P3896">
        <v>1.5</v>
      </c>
      <c r="Q3896">
        <v>1.5</v>
      </c>
      <c r="R3896" s="1">
        <v>44730</v>
      </c>
      <c r="S3896" t="str">
        <f t="shared" si="300"/>
        <v>Poland Springs Water</v>
      </c>
      <c r="T3896" t="str">
        <f t="shared" si="301"/>
        <v>Water</v>
      </c>
      <c r="U3896" t="str">
        <f>IF(T3896="Cell is Blank - Dis-regard",_xlfn.XLOOKUP(S3896,'Categroy Lookup'!A:A,'Categroy Lookup'!B:B,"Cell is Blank - Dis-regard"),T3896)</f>
        <v>Water</v>
      </c>
      <c r="V3896" t="b">
        <f t="shared" si="303"/>
        <v>1</v>
      </c>
      <c r="W3896">
        <f t="shared" si="302"/>
        <v>1.5</v>
      </c>
      <c r="X3896" s="8">
        <f t="shared" si="304"/>
        <v>1</v>
      </c>
      <c r="Y3896" t="s">
        <v>72</v>
      </c>
      <c r="AB3896" t="s">
        <v>677</v>
      </c>
      <c r="AC3896" t="s">
        <v>851</v>
      </c>
      <c r="AD3896">
        <v>2022</v>
      </c>
    </row>
    <row r="3897" spans="1:30" x14ac:dyDescent="0.25">
      <c r="A3897" t="s">
        <v>18</v>
      </c>
      <c r="B3897" t="s">
        <v>28</v>
      </c>
      <c r="C3897" t="s">
        <v>20</v>
      </c>
      <c r="D3897" t="s">
        <v>29</v>
      </c>
      <c r="E3897" t="s">
        <v>330</v>
      </c>
      <c r="F3897" t="s">
        <v>31</v>
      </c>
      <c r="G3897">
        <v>15270399428</v>
      </c>
      <c r="H3897" t="s">
        <v>357</v>
      </c>
      <c r="I3897" t="s">
        <v>33</v>
      </c>
      <c r="J3897">
        <v>145</v>
      </c>
      <c r="K3897">
        <v>2.75</v>
      </c>
      <c r="L3897">
        <v>1</v>
      </c>
      <c r="M3897">
        <v>145</v>
      </c>
      <c r="N3897">
        <v>2.75</v>
      </c>
      <c r="O3897">
        <v>1</v>
      </c>
      <c r="P3897">
        <v>2.75</v>
      </c>
      <c r="Q3897">
        <v>2.75</v>
      </c>
      <c r="R3897" s="1">
        <v>44730</v>
      </c>
      <c r="S3897" t="str">
        <f t="shared" si="300"/>
        <v>BodyArmor  LYTE - Blueberry Pomegranate</v>
      </c>
      <c r="T3897" t="str">
        <f t="shared" si="301"/>
        <v>Non Carbonated</v>
      </c>
      <c r="U3897" t="str">
        <f>IF(T3897="Cell is Blank - Dis-regard",_xlfn.XLOOKUP(S3897,'Categroy Lookup'!A:A,'Categroy Lookup'!B:B,"Cell is Blank - Dis-regard"),T3897)</f>
        <v>Non Carbonated</v>
      </c>
      <c r="V3897" t="b">
        <f t="shared" si="303"/>
        <v>1</v>
      </c>
      <c r="W3897">
        <f t="shared" si="302"/>
        <v>2.75</v>
      </c>
      <c r="X3897" s="8">
        <f t="shared" si="304"/>
        <v>1.8333333333333333</v>
      </c>
      <c r="Y3897" t="s">
        <v>634</v>
      </c>
      <c r="Z3897" t="s">
        <v>635</v>
      </c>
      <c r="AB3897" t="s">
        <v>677</v>
      </c>
      <c r="AC3897" t="s">
        <v>851</v>
      </c>
      <c r="AD3897">
        <v>2022</v>
      </c>
    </row>
    <row r="3898" spans="1:30" x14ac:dyDescent="0.25">
      <c r="A3898" t="s">
        <v>18</v>
      </c>
      <c r="B3898" t="s">
        <v>19</v>
      </c>
      <c r="C3898" t="s">
        <v>20</v>
      </c>
      <c r="D3898" t="s">
        <v>21</v>
      </c>
      <c r="E3898" t="s">
        <v>66</v>
      </c>
      <c r="F3898" t="s">
        <v>55</v>
      </c>
      <c r="G3898">
        <v>15270778132</v>
      </c>
      <c r="H3898" t="s">
        <v>357</v>
      </c>
      <c r="I3898" t="s">
        <v>33</v>
      </c>
      <c r="J3898">
        <v>143</v>
      </c>
      <c r="K3898">
        <v>2</v>
      </c>
      <c r="L3898">
        <v>1</v>
      </c>
      <c r="M3898">
        <v>143</v>
      </c>
      <c r="N3898">
        <v>2</v>
      </c>
      <c r="O3898">
        <v>1</v>
      </c>
      <c r="P3898">
        <v>2</v>
      </c>
      <c r="Q3898">
        <v>2</v>
      </c>
      <c r="R3898" s="1">
        <v>44730</v>
      </c>
      <c r="S3898" t="str">
        <f t="shared" si="300"/>
        <v>S. Pellegrino Sparkling Mineral Water</v>
      </c>
      <c r="T3898" t="str">
        <f t="shared" si="301"/>
        <v>Water</v>
      </c>
      <c r="U3898" t="str">
        <f>IF(T3898="Cell is Blank - Dis-regard",_xlfn.XLOOKUP(S3898,'Categroy Lookup'!A:A,'Categroy Lookup'!B:B,"Cell is Blank - Dis-regard"),T3898)</f>
        <v>Water</v>
      </c>
      <c r="V3898" t="b">
        <f t="shared" si="303"/>
        <v>1</v>
      </c>
      <c r="W3898">
        <f t="shared" si="302"/>
        <v>2</v>
      </c>
      <c r="X3898" s="8">
        <f t="shared" si="304"/>
        <v>1.3333333333333333</v>
      </c>
      <c r="Y3898" t="s">
        <v>66</v>
      </c>
      <c r="AB3898" t="s">
        <v>677</v>
      </c>
      <c r="AC3898" t="s">
        <v>851</v>
      </c>
      <c r="AD3898">
        <v>2022</v>
      </c>
    </row>
    <row r="3899" spans="1:30" x14ac:dyDescent="0.25">
      <c r="A3899" t="s">
        <v>18</v>
      </c>
      <c r="B3899" t="s">
        <v>19</v>
      </c>
      <c r="C3899" t="s">
        <v>20</v>
      </c>
      <c r="D3899" t="s">
        <v>21</v>
      </c>
      <c r="E3899" t="s">
        <v>66</v>
      </c>
      <c r="F3899" t="s">
        <v>55</v>
      </c>
      <c r="G3899">
        <v>15270779305</v>
      </c>
      <c r="H3899" t="s">
        <v>357</v>
      </c>
      <c r="I3899" t="s">
        <v>33</v>
      </c>
      <c r="J3899">
        <v>143</v>
      </c>
      <c r="K3899">
        <v>2</v>
      </c>
      <c r="L3899">
        <v>1</v>
      </c>
      <c r="M3899">
        <v>143</v>
      </c>
      <c r="N3899">
        <v>2</v>
      </c>
      <c r="O3899">
        <v>1</v>
      </c>
      <c r="P3899">
        <v>2</v>
      </c>
      <c r="Q3899">
        <v>2</v>
      </c>
      <c r="R3899" s="1">
        <v>44730</v>
      </c>
      <c r="S3899" t="str">
        <f t="shared" si="300"/>
        <v>S. Pellegrino Sparkling Mineral Water</v>
      </c>
      <c r="T3899" t="str">
        <f t="shared" si="301"/>
        <v>Water</v>
      </c>
      <c r="U3899" t="str">
        <f>IF(T3899="Cell is Blank - Dis-regard",_xlfn.XLOOKUP(S3899,'Categroy Lookup'!A:A,'Categroy Lookup'!B:B,"Cell is Blank - Dis-regard"),T3899)</f>
        <v>Water</v>
      </c>
      <c r="V3899" t="b">
        <f t="shared" si="303"/>
        <v>1</v>
      </c>
      <c r="W3899">
        <f t="shared" si="302"/>
        <v>2</v>
      </c>
      <c r="X3899" s="8">
        <f t="shared" si="304"/>
        <v>1.3333333333333333</v>
      </c>
      <c r="Y3899" t="s">
        <v>66</v>
      </c>
      <c r="AB3899" t="s">
        <v>677</v>
      </c>
      <c r="AC3899" t="s">
        <v>851</v>
      </c>
      <c r="AD3899">
        <v>2022</v>
      </c>
    </row>
    <row r="3900" spans="1:30" x14ac:dyDescent="0.25">
      <c r="A3900" t="s">
        <v>18</v>
      </c>
      <c r="B3900" t="s">
        <v>19</v>
      </c>
      <c r="C3900" t="s">
        <v>20</v>
      </c>
      <c r="D3900" t="s">
        <v>21</v>
      </c>
      <c r="E3900" t="s">
        <v>58</v>
      </c>
      <c r="F3900" t="s">
        <v>27</v>
      </c>
      <c r="G3900">
        <v>15270841589</v>
      </c>
      <c r="H3900" t="s">
        <v>357</v>
      </c>
      <c r="I3900" t="s">
        <v>33</v>
      </c>
      <c r="J3900">
        <v>122</v>
      </c>
      <c r="K3900">
        <v>1.5</v>
      </c>
      <c r="L3900">
        <v>1</v>
      </c>
      <c r="M3900">
        <v>122</v>
      </c>
      <c r="N3900">
        <v>1.5</v>
      </c>
      <c r="O3900">
        <v>1</v>
      </c>
      <c r="P3900">
        <v>1.5</v>
      </c>
      <c r="Q3900">
        <v>1.5</v>
      </c>
      <c r="R3900" s="1">
        <v>44730</v>
      </c>
      <c r="S3900" t="str">
        <f t="shared" si="300"/>
        <v>Oreo Mini</v>
      </c>
      <c r="T3900" t="str">
        <f t="shared" si="301"/>
        <v>Food</v>
      </c>
      <c r="U3900" t="str">
        <f>IF(T3900="Cell is Blank - Dis-regard",_xlfn.XLOOKUP(S3900,'Categroy Lookup'!A:A,'Categroy Lookup'!B:B,"Cell is Blank - Dis-regard"),T3900)</f>
        <v>Food</v>
      </c>
      <c r="V3900" t="b">
        <f t="shared" si="303"/>
        <v>1</v>
      </c>
      <c r="W3900">
        <f t="shared" si="302"/>
        <v>1.5</v>
      </c>
      <c r="X3900" s="8">
        <f t="shared" si="304"/>
        <v>1</v>
      </c>
      <c r="Y3900" t="s">
        <v>58</v>
      </c>
      <c r="AB3900" t="s">
        <v>677</v>
      </c>
      <c r="AC3900" t="s">
        <v>851</v>
      </c>
      <c r="AD3900">
        <v>2022</v>
      </c>
    </row>
    <row r="3901" spans="1:30" x14ac:dyDescent="0.25">
      <c r="A3901" t="s">
        <v>18</v>
      </c>
      <c r="B3901" t="s">
        <v>19</v>
      </c>
      <c r="C3901" t="s">
        <v>20</v>
      </c>
      <c r="D3901" t="s">
        <v>21</v>
      </c>
      <c r="E3901" t="s">
        <v>312</v>
      </c>
      <c r="F3901" t="s">
        <v>27</v>
      </c>
      <c r="G3901">
        <v>15270844673</v>
      </c>
      <c r="H3901" t="s">
        <v>357</v>
      </c>
      <c r="I3901" t="s">
        <v>33</v>
      </c>
      <c r="J3901">
        <v>112</v>
      </c>
      <c r="K3901">
        <v>1.5</v>
      </c>
      <c r="L3901">
        <v>1</v>
      </c>
      <c r="M3901">
        <v>112</v>
      </c>
      <c r="N3901">
        <v>1.5</v>
      </c>
      <c r="O3901">
        <v>1</v>
      </c>
      <c r="P3901">
        <v>1.5</v>
      </c>
      <c r="Q3901">
        <v>1.5</v>
      </c>
      <c r="R3901" s="1">
        <v>44730</v>
      </c>
      <c r="S3901" t="str">
        <f t="shared" si="300"/>
        <v>Pop Corners - Sweet &amp; Salty Kettle</v>
      </c>
      <c r="T3901" t="str">
        <f t="shared" si="301"/>
        <v>Food</v>
      </c>
      <c r="U3901" t="str">
        <f>IF(T3901="Cell is Blank - Dis-regard",_xlfn.XLOOKUP(S3901,'Categroy Lookup'!A:A,'Categroy Lookup'!B:B,"Cell is Blank - Dis-regard"),T3901)</f>
        <v>Food</v>
      </c>
      <c r="V3901" t="b">
        <f t="shared" si="303"/>
        <v>1</v>
      </c>
      <c r="W3901">
        <f t="shared" si="302"/>
        <v>1.5</v>
      </c>
      <c r="X3901" s="8">
        <f t="shared" si="304"/>
        <v>1</v>
      </c>
      <c r="Y3901" t="s">
        <v>606</v>
      </c>
      <c r="Z3901" t="s">
        <v>630</v>
      </c>
      <c r="AB3901" t="s">
        <v>677</v>
      </c>
      <c r="AC3901" t="s">
        <v>851</v>
      </c>
      <c r="AD3901">
        <v>2022</v>
      </c>
    </row>
    <row r="3902" spans="1:30" x14ac:dyDescent="0.25">
      <c r="A3902" t="s">
        <v>18</v>
      </c>
      <c r="B3902" t="s">
        <v>28</v>
      </c>
      <c r="C3902" t="s">
        <v>20</v>
      </c>
      <c r="D3902" t="s">
        <v>29</v>
      </c>
      <c r="E3902" t="s">
        <v>330</v>
      </c>
      <c r="F3902" t="s">
        <v>31</v>
      </c>
      <c r="G3902">
        <v>15272195648</v>
      </c>
      <c r="H3902" t="s">
        <v>358</v>
      </c>
      <c r="I3902" t="s">
        <v>33</v>
      </c>
      <c r="J3902">
        <v>145</v>
      </c>
      <c r="K3902">
        <v>2.75</v>
      </c>
      <c r="L3902">
        <v>1</v>
      </c>
      <c r="M3902">
        <v>145</v>
      </c>
      <c r="N3902">
        <v>2.75</v>
      </c>
      <c r="O3902">
        <v>1</v>
      </c>
      <c r="P3902">
        <v>2.75</v>
      </c>
      <c r="Q3902">
        <v>2.75</v>
      </c>
      <c r="R3902" s="1">
        <v>44731</v>
      </c>
      <c r="S3902" t="str">
        <f t="shared" si="300"/>
        <v>BodyArmor  LYTE - Blueberry Pomegranate</v>
      </c>
      <c r="T3902" t="str">
        <f t="shared" si="301"/>
        <v>Non Carbonated</v>
      </c>
      <c r="U3902" t="str">
        <f>IF(T3902="Cell is Blank - Dis-regard",_xlfn.XLOOKUP(S3902,'Categroy Lookup'!A:A,'Categroy Lookup'!B:B,"Cell is Blank - Dis-regard"),T3902)</f>
        <v>Non Carbonated</v>
      </c>
      <c r="V3902" t="b">
        <f t="shared" si="303"/>
        <v>1</v>
      </c>
      <c r="W3902">
        <f t="shared" si="302"/>
        <v>2.75</v>
      </c>
      <c r="X3902" s="8">
        <f t="shared" si="304"/>
        <v>1.8333333333333333</v>
      </c>
      <c r="Y3902" t="s">
        <v>634</v>
      </c>
      <c r="Z3902" t="s">
        <v>635</v>
      </c>
      <c r="AB3902" t="s">
        <v>679</v>
      </c>
      <c r="AC3902" t="s">
        <v>852</v>
      </c>
      <c r="AD3902">
        <v>2022</v>
      </c>
    </row>
    <row r="3903" spans="1:30" x14ac:dyDescent="0.25">
      <c r="A3903" t="s">
        <v>18</v>
      </c>
      <c r="B3903" t="s">
        <v>197</v>
      </c>
      <c r="C3903" t="s">
        <v>198</v>
      </c>
      <c r="D3903" t="s">
        <v>199</v>
      </c>
      <c r="E3903" t="s">
        <v>45</v>
      </c>
      <c r="F3903" t="s">
        <v>31</v>
      </c>
      <c r="G3903">
        <v>15272264917</v>
      </c>
      <c r="H3903" t="s">
        <v>358</v>
      </c>
      <c r="I3903" t="s">
        <v>25</v>
      </c>
      <c r="J3903">
        <v>143</v>
      </c>
      <c r="K3903">
        <v>2.5</v>
      </c>
      <c r="L3903">
        <v>1</v>
      </c>
      <c r="M3903">
        <v>143</v>
      </c>
      <c r="N3903">
        <v>2.5</v>
      </c>
      <c r="O3903">
        <v>1</v>
      </c>
      <c r="P3903">
        <v>2.5</v>
      </c>
      <c r="Q3903">
        <v>2.5</v>
      </c>
      <c r="R3903" s="1">
        <v>44731</v>
      </c>
      <c r="S3903" t="str">
        <f t="shared" si="300"/>
        <v>Snapple Diet Tea - Lemon</v>
      </c>
      <c r="T3903" t="str">
        <f t="shared" si="301"/>
        <v>Non Carbonated</v>
      </c>
      <c r="U3903" t="str">
        <f>IF(T3903="Cell is Blank - Dis-regard",_xlfn.XLOOKUP(S3903,'Categroy Lookup'!A:A,'Categroy Lookup'!B:B,"Cell is Blank - Dis-regard"),T3903)</f>
        <v>Non Carbonated</v>
      </c>
      <c r="V3903" t="b">
        <f t="shared" si="303"/>
        <v>1</v>
      </c>
      <c r="W3903">
        <f t="shared" si="302"/>
        <v>2.5</v>
      </c>
      <c r="X3903" s="8">
        <f t="shared" si="304"/>
        <v>1.6666666666666667</v>
      </c>
      <c r="Y3903" t="s">
        <v>478</v>
      </c>
      <c r="Z3903" t="s">
        <v>479</v>
      </c>
      <c r="AB3903" t="s">
        <v>679</v>
      </c>
      <c r="AC3903" t="s">
        <v>852</v>
      </c>
      <c r="AD3903">
        <v>2022</v>
      </c>
    </row>
    <row r="3904" spans="1:30" x14ac:dyDescent="0.25">
      <c r="A3904" t="s">
        <v>18</v>
      </c>
      <c r="B3904" t="s">
        <v>197</v>
      </c>
      <c r="C3904" t="s">
        <v>198</v>
      </c>
      <c r="D3904" t="s">
        <v>199</v>
      </c>
      <c r="E3904" t="s">
        <v>304</v>
      </c>
      <c r="F3904" t="s">
        <v>27</v>
      </c>
      <c r="G3904">
        <v>15272342544</v>
      </c>
      <c r="H3904" t="s">
        <v>358</v>
      </c>
      <c r="I3904" t="s">
        <v>25</v>
      </c>
      <c r="J3904">
        <v>122</v>
      </c>
      <c r="K3904">
        <v>1.25</v>
      </c>
      <c r="L3904">
        <v>1</v>
      </c>
      <c r="M3904">
        <v>122</v>
      </c>
      <c r="N3904">
        <v>1.25</v>
      </c>
      <c r="O3904">
        <v>1</v>
      </c>
      <c r="P3904">
        <v>1.25</v>
      </c>
      <c r="Q3904">
        <v>1.25</v>
      </c>
      <c r="R3904" s="1">
        <v>44731</v>
      </c>
      <c r="S3904" t="str">
        <f t="shared" si="300"/>
        <v>Goldfish Baked - Cheddar</v>
      </c>
      <c r="T3904" t="str">
        <f t="shared" si="301"/>
        <v>Food</v>
      </c>
      <c r="U3904" t="str">
        <f>IF(T3904="Cell is Blank - Dis-regard",_xlfn.XLOOKUP(S3904,'Categroy Lookup'!A:A,'Categroy Lookup'!B:B,"Cell is Blank - Dis-regard"),T3904)</f>
        <v>Food</v>
      </c>
      <c r="V3904" t="b">
        <f t="shared" si="303"/>
        <v>1</v>
      </c>
      <c r="W3904">
        <f t="shared" si="302"/>
        <v>1.25</v>
      </c>
      <c r="X3904" s="8">
        <f t="shared" si="304"/>
        <v>0.83333333333333337</v>
      </c>
      <c r="Y3904" t="s">
        <v>628</v>
      </c>
      <c r="Z3904" t="s">
        <v>629</v>
      </c>
      <c r="AB3904" t="s">
        <v>679</v>
      </c>
      <c r="AC3904" t="s">
        <v>852</v>
      </c>
      <c r="AD3904">
        <v>2022</v>
      </c>
    </row>
    <row r="3905" spans="1:30" x14ac:dyDescent="0.25">
      <c r="A3905" t="s">
        <v>18</v>
      </c>
      <c r="B3905" t="s">
        <v>19</v>
      </c>
      <c r="C3905" t="s">
        <v>20</v>
      </c>
      <c r="D3905" t="s">
        <v>21</v>
      </c>
      <c r="E3905" t="s">
        <v>356</v>
      </c>
      <c r="G3905">
        <v>15272412536</v>
      </c>
      <c r="H3905" t="s">
        <v>358</v>
      </c>
      <c r="I3905" t="s">
        <v>25</v>
      </c>
      <c r="J3905">
        <v>140</v>
      </c>
      <c r="K3905">
        <v>2.75</v>
      </c>
      <c r="L3905">
        <v>1</v>
      </c>
      <c r="M3905">
        <v>140</v>
      </c>
      <c r="N3905">
        <v>2.75</v>
      </c>
      <c r="O3905">
        <v>1</v>
      </c>
      <c r="P3905">
        <v>2.75</v>
      </c>
      <c r="Q3905">
        <v>2.75</v>
      </c>
      <c r="R3905" s="1">
        <v>44731</v>
      </c>
      <c r="S3905" t="str">
        <f t="shared" si="300"/>
        <v>Canada Dry - Ginger Ale</v>
      </c>
      <c r="T3905" t="str">
        <f t="shared" si="301"/>
        <v>Cell is Blank - Dis-regard</v>
      </c>
      <c r="U3905" t="str">
        <f>IF(T3905="Cell is Blank - Dis-regard",_xlfn.XLOOKUP(S3905,'Categroy Lookup'!A:A,'Categroy Lookup'!B:B,"Cell is Blank - Dis-regard"),T3905)</f>
        <v>Carbonated</v>
      </c>
      <c r="V3905" t="b">
        <f t="shared" si="303"/>
        <v>1</v>
      </c>
      <c r="W3905">
        <f t="shared" si="302"/>
        <v>2.75</v>
      </c>
      <c r="X3905" s="8">
        <f t="shared" si="304"/>
        <v>1.8333333333333333</v>
      </c>
      <c r="Y3905" t="s">
        <v>638</v>
      </c>
      <c r="Z3905" t="s">
        <v>640</v>
      </c>
      <c r="AB3905" t="s">
        <v>679</v>
      </c>
      <c r="AC3905" t="s">
        <v>852</v>
      </c>
      <c r="AD3905">
        <v>2022</v>
      </c>
    </row>
    <row r="3906" spans="1:30" x14ac:dyDescent="0.25">
      <c r="A3906" t="s">
        <v>18</v>
      </c>
      <c r="B3906" t="s">
        <v>197</v>
      </c>
      <c r="C3906" t="s">
        <v>198</v>
      </c>
      <c r="D3906" t="s">
        <v>199</v>
      </c>
      <c r="E3906" t="s">
        <v>160</v>
      </c>
      <c r="F3906" t="s">
        <v>27</v>
      </c>
      <c r="G3906">
        <v>15272503194</v>
      </c>
      <c r="H3906" t="s">
        <v>358</v>
      </c>
      <c r="I3906" t="s">
        <v>33</v>
      </c>
      <c r="J3906">
        <v>135</v>
      </c>
      <c r="K3906">
        <v>2</v>
      </c>
      <c r="L3906">
        <v>1</v>
      </c>
      <c r="M3906">
        <v>135</v>
      </c>
      <c r="N3906">
        <v>2</v>
      </c>
      <c r="O3906">
        <v>1</v>
      </c>
      <c r="P3906">
        <v>2</v>
      </c>
      <c r="Q3906">
        <v>2</v>
      </c>
      <c r="R3906" s="1">
        <v>44731</v>
      </c>
      <c r="S3906" t="str">
        <f t="shared" ref="S3906:S3969" si="305">IF(E3906="","Cell is Blank - Dis-regard",E3906)</f>
        <v>RXBAR - Protein Bar - Peanut Butter</v>
      </c>
      <c r="T3906" t="str">
        <f t="shared" ref="T3906:T3969" si="306">IF(F3906="","Cell is Blank - Dis-regard",F3906)</f>
        <v>Food</v>
      </c>
      <c r="U3906" t="str">
        <f>IF(T3906="Cell is Blank - Dis-regard",_xlfn.XLOOKUP(S3906,'Categroy Lookup'!A:A,'Categroy Lookup'!B:B,"Cell is Blank - Dis-regard"),T3906)</f>
        <v>Food</v>
      </c>
      <c r="V3906" t="b">
        <f t="shared" si="303"/>
        <v>1</v>
      </c>
      <c r="W3906">
        <f t="shared" ref="W3906:W3969" si="307">IF(V3906="FALSE",K3906,K3906)</f>
        <v>2</v>
      </c>
      <c r="X3906" s="8">
        <f t="shared" si="304"/>
        <v>1.3333333333333333</v>
      </c>
      <c r="Y3906" t="s">
        <v>561</v>
      </c>
      <c r="Z3906" t="s">
        <v>562</v>
      </c>
      <c r="AA3906" t="s">
        <v>563</v>
      </c>
      <c r="AB3906" t="s">
        <v>679</v>
      </c>
      <c r="AC3906" t="s">
        <v>852</v>
      </c>
      <c r="AD3906">
        <v>2022</v>
      </c>
    </row>
    <row r="3907" spans="1:30" x14ac:dyDescent="0.25">
      <c r="A3907" t="s">
        <v>18</v>
      </c>
      <c r="B3907" t="s">
        <v>28</v>
      </c>
      <c r="C3907" t="s">
        <v>20</v>
      </c>
      <c r="D3907" t="s">
        <v>29</v>
      </c>
      <c r="E3907" t="s">
        <v>72</v>
      </c>
      <c r="F3907" t="s">
        <v>55</v>
      </c>
      <c r="G3907">
        <v>15272716724</v>
      </c>
      <c r="H3907" t="s">
        <v>358</v>
      </c>
      <c r="I3907" t="s">
        <v>25</v>
      </c>
      <c r="J3907">
        <v>144</v>
      </c>
      <c r="K3907">
        <v>1.5</v>
      </c>
      <c r="L3907">
        <v>1</v>
      </c>
      <c r="M3907">
        <v>144</v>
      </c>
      <c r="N3907">
        <v>1.5</v>
      </c>
      <c r="O3907">
        <v>1</v>
      </c>
      <c r="P3907">
        <v>1.5</v>
      </c>
      <c r="Q3907">
        <v>1.5</v>
      </c>
      <c r="R3907" s="1">
        <v>44731</v>
      </c>
      <c r="S3907" t="str">
        <f t="shared" si="305"/>
        <v>Poland Springs Water</v>
      </c>
      <c r="T3907" t="str">
        <f t="shared" si="306"/>
        <v>Water</v>
      </c>
      <c r="U3907" t="str">
        <f>IF(T3907="Cell is Blank - Dis-regard",_xlfn.XLOOKUP(S3907,'Categroy Lookup'!A:A,'Categroy Lookup'!B:B,"Cell is Blank - Dis-regard"),T3907)</f>
        <v>Water</v>
      </c>
      <c r="V3907" t="b">
        <f t="shared" ref="V3907:V3970" si="308">K3907=N3907</f>
        <v>1</v>
      </c>
      <c r="W3907">
        <f t="shared" si="307"/>
        <v>1.5</v>
      </c>
      <c r="X3907" s="8">
        <f t="shared" ref="X3907:X3970" si="309">W3907/1.5</f>
        <v>1</v>
      </c>
      <c r="Y3907" t="s">
        <v>72</v>
      </c>
      <c r="AB3907" t="s">
        <v>679</v>
      </c>
      <c r="AC3907" t="s">
        <v>852</v>
      </c>
      <c r="AD3907">
        <v>2022</v>
      </c>
    </row>
    <row r="3908" spans="1:30" x14ac:dyDescent="0.25">
      <c r="A3908" t="s">
        <v>18</v>
      </c>
      <c r="B3908" t="s">
        <v>197</v>
      </c>
      <c r="C3908" t="s">
        <v>198</v>
      </c>
      <c r="D3908" t="s">
        <v>199</v>
      </c>
      <c r="E3908" t="s">
        <v>294</v>
      </c>
      <c r="F3908" t="s">
        <v>27</v>
      </c>
      <c r="G3908">
        <v>15272819824</v>
      </c>
      <c r="H3908" t="s">
        <v>358</v>
      </c>
      <c r="I3908" t="s">
        <v>33</v>
      </c>
      <c r="J3908">
        <v>120</v>
      </c>
      <c r="K3908">
        <v>2</v>
      </c>
      <c r="L3908">
        <v>1</v>
      </c>
      <c r="M3908">
        <v>120</v>
      </c>
      <c r="N3908">
        <v>2</v>
      </c>
      <c r="O3908">
        <v>1</v>
      </c>
      <c r="P3908">
        <v>2</v>
      </c>
      <c r="Q3908">
        <v>2</v>
      </c>
      <c r="R3908" s="1">
        <v>44731</v>
      </c>
      <c r="S3908" t="str">
        <f t="shared" si="305"/>
        <v>Snyder's of Hanover Pretzel Pieces - Honey Mu</v>
      </c>
      <c r="T3908" t="str">
        <f t="shared" si="306"/>
        <v>Food</v>
      </c>
      <c r="U3908" t="str">
        <f>IF(T3908="Cell is Blank - Dis-regard",_xlfn.XLOOKUP(S3908,'Categroy Lookup'!A:A,'Categroy Lookup'!B:B,"Cell is Blank - Dis-regard"),T3908)</f>
        <v>Food</v>
      </c>
      <c r="V3908" t="b">
        <f t="shared" si="308"/>
        <v>1</v>
      </c>
      <c r="W3908">
        <f t="shared" si="307"/>
        <v>2</v>
      </c>
      <c r="X3908" s="8">
        <f t="shared" si="309"/>
        <v>1.3333333333333333</v>
      </c>
      <c r="Y3908" t="s">
        <v>622</v>
      </c>
      <c r="Z3908" t="s">
        <v>623</v>
      </c>
      <c r="AB3908" t="s">
        <v>679</v>
      </c>
      <c r="AC3908" t="s">
        <v>852</v>
      </c>
      <c r="AD3908">
        <v>2022</v>
      </c>
    </row>
    <row r="3909" spans="1:30" x14ac:dyDescent="0.25">
      <c r="A3909" t="s">
        <v>18</v>
      </c>
      <c r="B3909" t="s">
        <v>19</v>
      </c>
      <c r="C3909" t="s">
        <v>20</v>
      </c>
      <c r="D3909" t="s">
        <v>21</v>
      </c>
      <c r="E3909" t="s">
        <v>52</v>
      </c>
      <c r="F3909" t="s">
        <v>27</v>
      </c>
      <c r="G3909">
        <v>15272891979</v>
      </c>
      <c r="H3909" t="s">
        <v>358</v>
      </c>
      <c r="I3909" t="s">
        <v>25</v>
      </c>
      <c r="J3909">
        <v>113</v>
      </c>
      <c r="K3909">
        <v>1.5</v>
      </c>
      <c r="L3909">
        <v>1</v>
      </c>
      <c r="M3909">
        <v>113</v>
      </c>
      <c r="N3909">
        <v>1.5</v>
      </c>
      <c r="O3909">
        <v>1</v>
      </c>
      <c r="P3909">
        <v>1.5</v>
      </c>
      <c r="Q3909">
        <v>1.5</v>
      </c>
      <c r="R3909" s="1">
        <v>44731</v>
      </c>
      <c r="S3909" t="str">
        <f t="shared" si="305"/>
        <v>Miss Vickie's Potato Chip - Sea Salt Original</v>
      </c>
      <c r="T3909" t="str">
        <f t="shared" si="306"/>
        <v>Food</v>
      </c>
      <c r="U3909" t="str">
        <f>IF(T3909="Cell is Blank - Dis-regard",_xlfn.XLOOKUP(S3909,'Categroy Lookup'!A:A,'Categroy Lookup'!B:B,"Cell is Blank - Dis-regard"),T3909)</f>
        <v>Food</v>
      </c>
      <c r="V3909" t="b">
        <f t="shared" si="308"/>
        <v>1</v>
      </c>
      <c r="W3909">
        <f t="shared" si="307"/>
        <v>1.5</v>
      </c>
      <c r="X3909" s="8">
        <f t="shared" si="309"/>
        <v>1</v>
      </c>
      <c r="Y3909" t="s">
        <v>473</v>
      </c>
      <c r="Z3909" t="s">
        <v>488</v>
      </c>
      <c r="AB3909" t="s">
        <v>679</v>
      </c>
      <c r="AC3909" t="s">
        <v>852</v>
      </c>
      <c r="AD3909">
        <v>2022</v>
      </c>
    </row>
    <row r="3910" spans="1:30" x14ac:dyDescent="0.25">
      <c r="A3910" t="s">
        <v>18</v>
      </c>
      <c r="B3910" t="s">
        <v>28</v>
      </c>
      <c r="C3910" t="s">
        <v>20</v>
      </c>
      <c r="D3910" t="s">
        <v>29</v>
      </c>
      <c r="E3910" t="s">
        <v>98</v>
      </c>
      <c r="F3910" t="s">
        <v>27</v>
      </c>
      <c r="G3910">
        <v>15273045816</v>
      </c>
      <c r="H3910" t="s">
        <v>358</v>
      </c>
      <c r="I3910" t="s">
        <v>33</v>
      </c>
      <c r="J3910">
        <v>123</v>
      </c>
      <c r="K3910">
        <v>1.5</v>
      </c>
      <c r="L3910">
        <v>1</v>
      </c>
      <c r="M3910">
        <v>123</v>
      </c>
      <c r="N3910">
        <v>1.5</v>
      </c>
      <c r="O3910">
        <v>1</v>
      </c>
      <c r="P3910">
        <v>1.5</v>
      </c>
      <c r="Q3910">
        <v>1.5</v>
      </c>
      <c r="R3910" s="1">
        <v>44731</v>
      </c>
      <c r="S3910" t="str">
        <f t="shared" si="305"/>
        <v>CheezIt - Original</v>
      </c>
      <c r="T3910" t="str">
        <f t="shared" si="306"/>
        <v>Food</v>
      </c>
      <c r="U3910" t="str">
        <f>IF(T3910="Cell is Blank - Dis-regard",_xlfn.XLOOKUP(S3910,'Categroy Lookup'!A:A,'Categroy Lookup'!B:B,"Cell is Blank - Dis-regard"),T3910)</f>
        <v>Food</v>
      </c>
      <c r="V3910" t="b">
        <f t="shared" si="308"/>
        <v>1</v>
      </c>
      <c r="W3910">
        <f t="shared" si="307"/>
        <v>1.5</v>
      </c>
      <c r="X3910" s="8">
        <f t="shared" si="309"/>
        <v>1</v>
      </c>
      <c r="Y3910" t="s">
        <v>528</v>
      </c>
      <c r="Z3910" t="s">
        <v>512</v>
      </c>
      <c r="AB3910" t="s">
        <v>679</v>
      </c>
      <c r="AC3910" t="s">
        <v>852</v>
      </c>
      <c r="AD3910">
        <v>2022</v>
      </c>
    </row>
    <row r="3911" spans="1:30" x14ac:dyDescent="0.25">
      <c r="A3911" t="s">
        <v>18</v>
      </c>
      <c r="B3911" t="s">
        <v>197</v>
      </c>
      <c r="C3911" t="s">
        <v>198</v>
      </c>
      <c r="D3911" t="s">
        <v>199</v>
      </c>
      <c r="E3911" t="s">
        <v>266</v>
      </c>
      <c r="F3911" t="s">
        <v>31</v>
      </c>
      <c r="G3911">
        <v>15273093751</v>
      </c>
      <c r="H3911" t="s">
        <v>358</v>
      </c>
      <c r="I3911" t="s">
        <v>33</v>
      </c>
      <c r="J3911">
        <v>147</v>
      </c>
      <c r="K3911">
        <v>2.75</v>
      </c>
      <c r="L3911">
        <v>1</v>
      </c>
      <c r="M3911">
        <v>147</v>
      </c>
      <c r="N3911">
        <v>2.75</v>
      </c>
      <c r="O3911">
        <v>1</v>
      </c>
      <c r="P3911">
        <v>2.75</v>
      </c>
      <c r="Q3911">
        <v>2.75</v>
      </c>
      <c r="R3911" s="1">
        <v>44731</v>
      </c>
      <c r="S3911" t="str">
        <f t="shared" si="305"/>
        <v>Bai Lemonade - Burundi Blueberry</v>
      </c>
      <c r="T3911" t="str">
        <f t="shared" si="306"/>
        <v>Non Carbonated</v>
      </c>
      <c r="U3911" t="str">
        <f>IF(T3911="Cell is Blank - Dis-regard",_xlfn.XLOOKUP(S3911,'Categroy Lookup'!A:A,'Categroy Lookup'!B:B,"Cell is Blank - Dis-regard"),T3911)</f>
        <v>Non Carbonated</v>
      </c>
      <c r="V3911" t="b">
        <f t="shared" si="308"/>
        <v>1</v>
      </c>
      <c r="W3911">
        <f t="shared" si="307"/>
        <v>2.75</v>
      </c>
      <c r="X3911" s="8">
        <f t="shared" si="309"/>
        <v>1.8333333333333333</v>
      </c>
      <c r="Y3911" t="s">
        <v>612</v>
      </c>
      <c r="Z3911" t="s">
        <v>613</v>
      </c>
      <c r="AB3911" t="s">
        <v>679</v>
      </c>
      <c r="AC3911" t="s">
        <v>852</v>
      </c>
      <c r="AD3911">
        <v>2022</v>
      </c>
    </row>
    <row r="3912" spans="1:30" x14ac:dyDescent="0.25">
      <c r="A3912" t="s">
        <v>18</v>
      </c>
      <c r="B3912" t="s">
        <v>28</v>
      </c>
      <c r="C3912" t="s">
        <v>20</v>
      </c>
      <c r="D3912" t="s">
        <v>29</v>
      </c>
      <c r="E3912" t="s">
        <v>26</v>
      </c>
      <c r="F3912" t="s">
        <v>27</v>
      </c>
      <c r="G3912">
        <v>15273126695</v>
      </c>
      <c r="H3912" t="s">
        <v>358</v>
      </c>
      <c r="I3912" t="s">
        <v>33</v>
      </c>
      <c r="J3912">
        <v>124</v>
      </c>
      <c r="K3912">
        <v>1.5</v>
      </c>
      <c r="L3912">
        <v>1</v>
      </c>
      <c r="M3912">
        <v>124</v>
      </c>
      <c r="N3912">
        <v>1.5</v>
      </c>
      <c r="O3912">
        <v>1</v>
      </c>
      <c r="P3912">
        <v>1.5</v>
      </c>
      <c r="Q3912">
        <v>1.5</v>
      </c>
      <c r="R3912" s="1">
        <v>44731</v>
      </c>
      <c r="S3912" t="str">
        <f t="shared" si="305"/>
        <v>Takis - Hot Chilli Pepper &amp; Lime</v>
      </c>
      <c r="T3912" t="str">
        <f t="shared" si="306"/>
        <v>Food</v>
      </c>
      <c r="U3912" t="str">
        <f>IF(T3912="Cell is Blank - Dis-regard",_xlfn.XLOOKUP(S3912,'Categroy Lookup'!A:A,'Categroy Lookup'!B:B,"Cell is Blank - Dis-regard"),T3912)</f>
        <v>Food</v>
      </c>
      <c r="V3912" t="b">
        <f t="shared" si="308"/>
        <v>1</v>
      </c>
      <c r="W3912">
        <f t="shared" si="307"/>
        <v>1.5</v>
      </c>
      <c r="X3912" s="8">
        <f t="shared" si="309"/>
        <v>1</v>
      </c>
      <c r="Y3912" t="s">
        <v>469</v>
      </c>
      <c r="Z3912" t="s">
        <v>470</v>
      </c>
      <c r="AB3912" t="s">
        <v>679</v>
      </c>
      <c r="AC3912" t="s">
        <v>852</v>
      </c>
      <c r="AD3912">
        <v>2022</v>
      </c>
    </row>
    <row r="3913" spans="1:30" x14ac:dyDescent="0.25">
      <c r="A3913" t="s">
        <v>18</v>
      </c>
      <c r="B3913" t="s">
        <v>28</v>
      </c>
      <c r="C3913" t="s">
        <v>20</v>
      </c>
      <c r="D3913" t="s">
        <v>29</v>
      </c>
      <c r="E3913" t="s">
        <v>125</v>
      </c>
      <c r="F3913" t="s">
        <v>27</v>
      </c>
      <c r="G3913">
        <v>15273128149</v>
      </c>
      <c r="H3913" t="s">
        <v>358</v>
      </c>
      <c r="I3913" t="s">
        <v>33</v>
      </c>
      <c r="J3913">
        <v>112</v>
      </c>
      <c r="K3913">
        <v>1.5</v>
      </c>
      <c r="L3913">
        <v>1</v>
      </c>
      <c r="M3913">
        <v>112</v>
      </c>
      <c r="N3913">
        <v>1.5</v>
      </c>
      <c r="O3913">
        <v>1</v>
      </c>
      <c r="P3913">
        <v>1.5</v>
      </c>
      <c r="Q3913">
        <v>1.5</v>
      </c>
      <c r="R3913" s="1">
        <v>44731</v>
      </c>
      <c r="S3913" t="str">
        <f t="shared" si="305"/>
        <v>Popchips Potato - Sea Salt</v>
      </c>
      <c r="T3913" t="str">
        <f t="shared" si="306"/>
        <v>Food</v>
      </c>
      <c r="U3913" t="str">
        <f>IF(T3913="Cell is Blank - Dis-regard",_xlfn.XLOOKUP(S3913,'Categroy Lookup'!A:A,'Categroy Lookup'!B:B,"Cell is Blank - Dis-regard"),T3913)</f>
        <v>Food</v>
      </c>
      <c r="V3913" t="b">
        <f t="shared" si="308"/>
        <v>1</v>
      </c>
      <c r="W3913">
        <f t="shared" si="307"/>
        <v>1.5</v>
      </c>
      <c r="X3913" s="8">
        <f t="shared" si="309"/>
        <v>1</v>
      </c>
      <c r="Y3913" t="s">
        <v>541</v>
      </c>
      <c r="Z3913" t="s">
        <v>516</v>
      </c>
      <c r="AB3913" t="s">
        <v>679</v>
      </c>
      <c r="AC3913" t="s">
        <v>852</v>
      </c>
      <c r="AD3913">
        <v>2022</v>
      </c>
    </row>
    <row r="3914" spans="1:30" x14ac:dyDescent="0.25">
      <c r="A3914" t="s">
        <v>18</v>
      </c>
      <c r="B3914" t="s">
        <v>28</v>
      </c>
      <c r="C3914" t="s">
        <v>20</v>
      </c>
      <c r="D3914" t="s">
        <v>29</v>
      </c>
      <c r="E3914" t="s">
        <v>72</v>
      </c>
      <c r="F3914" t="s">
        <v>55</v>
      </c>
      <c r="G3914">
        <v>15273128952</v>
      </c>
      <c r="H3914" t="s">
        <v>358</v>
      </c>
      <c r="I3914" t="s">
        <v>33</v>
      </c>
      <c r="J3914">
        <v>144</v>
      </c>
      <c r="K3914">
        <v>1.5</v>
      </c>
      <c r="L3914">
        <v>1</v>
      </c>
      <c r="M3914">
        <v>144</v>
      </c>
      <c r="N3914">
        <v>1.5</v>
      </c>
      <c r="O3914">
        <v>1</v>
      </c>
      <c r="P3914">
        <v>1.5</v>
      </c>
      <c r="Q3914">
        <v>1.5</v>
      </c>
      <c r="R3914" s="1">
        <v>44731</v>
      </c>
      <c r="S3914" t="str">
        <f t="shared" si="305"/>
        <v>Poland Springs Water</v>
      </c>
      <c r="T3914" t="str">
        <f t="shared" si="306"/>
        <v>Water</v>
      </c>
      <c r="U3914" t="str">
        <f>IF(T3914="Cell is Blank - Dis-regard",_xlfn.XLOOKUP(S3914,'Categroy Lookup'!A:A,'Categroy Lookup'!B:B,"Cell is Blank - Dis-regard"),T3914)</f>
        <v>Water</v>
      </c>
      <c r="V3914" t="b">
        <f t="shared" si="308"/>
        <v>1</v>
      </c>
      <c r="W3914">
        <f t="shared" si="307"/>
        <v>1.5</v>
      </c>
      <c r="X3914" s="8">
        <f t="shared" si="309"/>
        <v>1</v>
      </c>
      <c r="Y3914" t="s">
        <v>72</v>
      </c>
      <c r="AB3914" t="s">
        <v>679</v>
      </c>
      <c r="AC3914" t="s">
        <v>852</v>
      </c>
      <c r="AD3914">
        <v>2022</v>
      </c>
    </row>
    <row r="3915" spans="1:30" x14ac:dyDescent="0.25">
      <c r="A3915" t="s">
        <v>18</v>
      </c>
      <c r="B3915" t="s">
        <v>197</v>
      </c>
      <c r="C3915" t="s">
        <v>198</v>
      </c>
      <c r="D3915" t="s">
        <v>199</v>
      </c>
      <c r="E3915" t="s">
        <v>93</v>
      </c>
      <c r="F3915" t="s">
        <v>23</v>
      </c>
      <c r="G3915">
        <v>15273142058</v>
      </c>
      <c r="H3915" t="s">
        <v>358</v>
      </c>
      <c r="I3915" t="s">
        <v>33</v>
      </c>
      <c r="J3915">
        <v>142</v>
      </c>
      <c r="K3915">
        <v>1.5</v>
      </c>
      <c r="L3915">
        <v>1</v>
      </c>
      <c r="M3915">
        <v>142</v>
      </c>
      <c r="N3915">
        <v>1.5</v>
      </c>
      <c r="O3915">
        <v>1</v>
      </c>
      <c r="P3915">
        <v>1.5</v>
      </c>
      <c r="Q3915">
        <v>1.5</v>
      </c>
      <c r="R3915" s="1">
        <v>44731</v>
      </c>
      <c r="S3915" t="str">
        <f t="shared" si="305"/>
        <v>Coca Cola - Zero Sugar</v>
      </c>
      <c r="T3915" t="str">
        <f t="shared" si="306"/>
        <v>Carbonated</v>
      </c>
      <c r="U3915" t="str">
        <f>IF(T3915="Cell is Blank - Dis-regard",_xlfn.XLOOKUP(S3915,'Categroy Lookup'!A:A,'Categroy Lookup'!B:B,"Cell is Blank - Dis-regard"),T3915)</f>
        <v>Carbonated</v>
      </c>
      <c r="V3915" t="b">
        <f t="shared" si="308"/>
        <v>1</v>
      </c>
      <c r="W3915">
        <f t="shared" si="307"/>
        <v>1.5</v>
      </c>
      <c r="X3915" s="8">
        <f t="shared" si="309"/>
        <v>1</v>
      </c>
      <c r="Y3915" t="s">
        <v>524</v>
      </c>
      <c r="Z3915" t="s">
        <v>525</v>
      </c>
      <c r="AB3915" t="s">
        <v>679</v>
      </c>
      <c r="AC3915" t="s">
        <v>852</v>
      </c>
      <c r="AD3915">
        <v>2022</v>
      </c>
    </row>
    <row r="3916" spans="1:30" x14ac:dyDescent="0.25">
      <c r="A3916" t="s">
        <v>18</v>
      </c>
      <c r="B3916" t="s">
        <v>28</v>
      </c>
      <c r="C3916" t="s">
        <v>20</v>
      </c>
      <c r="D3916" t="s">
        <v>29</v>
      </c>
      <c r="E3916" t="s">
        <v>26</v>
      </c>
      <c r="F3916" t="s">
        <v>27</v>
      </c>
      <c r="G3916">
        <v>15273323678</v>
      </c>
      <c r="H3916" t="s">
        <v>358</v>
      </c>
      <c r="I3916" t="s">
        <v>33</v>
      </c>
      <c r="J3916">
        <v>124</v>
      </c>
      <c r="K3916">
        <v>1.5</v>
      </c>
      <c r="L3916">
        <v>1</v>
      </c>
      <c r="M3916">
        <v>124</v>
      </c>
      <c r="N3916">
        <v>1.5</v>
      </c>
      <c r="O3916">
        <v>1</v>
      </c>
      <c r="P3916">
        <v>1.5</v>
      </c>
      <c r="Q3916">
        <v>1.5</v>
      </c>
      <c r="R3916" s="1">
        <v>44731</v>
      </c>
      <c r="S3916" t="str">
        <f t="shared" si="305"/>
        <v>Takis - Hot Chilli Pepper &amp; Lime</v>
      </c>
      <c r="T3916" t="str">
        <f t="shared" si="306"/>
        <v>Food</v>
      </c>
      <c r="U3916" t="str">
        <f>IF(T3916="Cell is Blank - Dis-regard",_xlfn.XLOOKUP(S3916,'Categroy Lookup'!A:A,'Categroy Lookup'!B:B,"Cell is Blank - Dis-regard"),T3916)</f>
        <v>Food</v>
      </c>
      <c r="V3916" t="b">
        <f t="shared" si="308"/>
        <v>1</v>
      </c>
      <c r="W3916">
        <f t="shared" si="307"/>
        <v>1.5</v>
      </c>
      <c r="X3916" s="8">
        <f t="shared" si="309"/>
        <v>1</v>
      </c>
      <c r="Y3916" t="s">
        <v>469</v>
      </c>
      <c r="Z3916" t="s">
        <v>470</v>
      </c>
      <c r="AB3916" t="s">
        <v>679</v>
      </c>
      <c r="AC3916" t="s">
        <v>852</v>
      </c>
      <c r="AD3916">
        <v>2022</v>
      </c>
    </row>
    <row r="3917" spans="1:30" x14ac:dyDescent="0.25">
      <c r="A3917" t="s">
        <v>18</v>
      </c>
      <c r="B3917" t="s">
        <v>19</v>
      </c>
      <c r="C3917" t="s">
        <v>20</v>
      </c>
      <c r="D3917" t="s">
        <v>21</v>
      </c>
      <c r="E3917" t="s">
        <v>26</v>
      </c>
      <c r="F3917" t="s">
        <v>27</v>
      </c>
      <c r="G3917">
        <v>15273393559</v>
      </c>
      <c r="H3917" t="s">
        <v>358</v>
      </c>
      <c r="I3917" t="s">
        <v>33</v>
      </c>
      <c r="J3917">
        <v>124</v>
      </c>
      <c r="K3917">
        <v>1.5</v>
      </c>
      <c r="L3917">
        <v>1</v>
      </c>
      <c r="M3917">
        <v>124</v>
      </c>
      <c r="N3917">
        <v>1.5</v>
      </c>
      <c r="O3917">
        <v>1</v>
      </c>
      <c r="P3917">
        <v>1.5</v>
      </c>
      <c r="Q3917">
        <v>1.5</v>
      </c>
      <c r="R3917" s="1">
        <v>44731</v>
      </c>
      <c r="S3917" t="str">
        <f t="shared" si="305"/>
        <v>Takis - Hot Chilli Pepper &amp; Lime</v>
      </c>
      <c r="T3917" t="str">
        <f t="shared" si="306"/>
        <v>Food</v>
      </c>
      <c r="U3917" t="str">
        <f>IF(T3917="Cell is Blank - Dis-regard",_xlfn.XLOOKUP(S3917,'Categroy Lookup'!A:A,'Categroy Lookup'!B:B,"Cell is Blank - Dis-regard"),T3917)</f>
        <v>Food</v>
      </c>
      <c r="V3917" t="b">
        <f t="shared" si="308"/>
        <v>1</v>
      </c>
      <c r="W3917">
        <f t="shared" si="307"/>
        <v>1.5</v>
      </c>
      <c r="X3917" s="8">
        <f t="shared" si="309"/>
        <v>1</v>
      </c>
      <c r="Y3917" t="s">
        <v>469</v>
      </c>
      <c r="Z3917" t="s">
        <v>470</v>
      </c>
      <c r="AB3917" t="s">
        <v>679</v>
      </c>
      <c r="AC3917" t="s">
        <v>852</v>
      </c>
      <c r="AD3917">
        <v>2022</v>
      </c>
    </row>
    <row r="3918" spans="1:30" x14ac:dyDescent="0.25">
      <c r="A3918" t="s">
        <v>18</v>
      </c>
      <c r="B3918" t="s">
        <v>28</v>
      </c>
      <c r="C3918" t="s">
        <v>20</v>
      </c>
      <c r="D3918" t="s">
        <v>29</v>
      </c>
      <c r="E3918" t="s">
        <v>359</v>
      </c>
      <c r="F3918" t="s">
        <v>31</v>
      </c>
      <c r="G3918">
        <v>15275026419</v>
      </c>
      <c r="H3918" t="s">
        <v>360</v>
      </c>
      <c r="I3918" t="s">
        <v>25</v>
      </c>
      <c r="J3918">
        <v>147</v>
      </c>
      <c r="K3918">
        <v>2.5</v>
      </c>
      <c r="L3918">
        <v>1</v>
      </c>
      <c r="M3918">
        <v>147</v>
      </c>
      <c r="N3918">
        <v>2.5</v>
      </c>
      <c r="O3918">
        <v>1</v>
      </c>
      <c r="P3918">
        <v>2.5</v>
      </c>
      <c r="Q3918">
        <v>2.5</v>
      </c>
      <c r="R3918" s="1">
        <v>44732</v>
      </c>
      <c r="S3918" t="str">
        <f t="shared" si="305"/>
        <v>Snapple Tea - Lemon</v>
      </c>
      <c r="T3918" t="str">
        <f t="shared" si="306"/>
        <v>Non Carbonated</v>
      </c>
      <c r="U3918" t="str">
        <f>IF(T3918="Cell is Blank - Dis-regard",_xlfn.XLOOKUP(S3918,'Categroy Lookup'!A:A,'Categroy Lookup'!B:B,"Cell is Blank - Dis-regard"),T3918)</f>
        <v>Non Carbonated</v>
      </c>
      <c r="V3918" t="b">
        <f t="shared" si="308"/>
        <v>1</v>
      </c>
      <c r="W3918">
        <f t="shared" si="307"/>
        <v>2.5</v>
      </c>
      <c r="X3918" s="8">
        <f t="shared" si="309"/>
        <v>1.6666666666666667</v>
      </c>
      <c r="Y3918" t="s">
        <v>564</v>
      </c>
      <c r="Z3918" t="s">
        <v>479</v>
      </c>
      <c r="AB3918" t="s">
        <v>681</v>
      </c>
      <c r="AC3918" t="s">
        <v>853</v>
      </c>
      <c r="AD3918">
        <v>2022</v>
      </c>
    </row>
    <row r="3919" spans="1:30" x14ac:dyDescent="0.25">
      <c r="A3919" t="s">
        <v>18</v>
      </c>
      <c r="B3919" t="s">
        <v>197</v>
      </c>
      <c r="C3919" t="s">
        <v>198</v>
      </c>
      <c r="D3919" t="s">
        <v>199</v>
      </c>
      <c r="E3919" t="s">
        <v>315</v>
      </c>
      <c r="G3919">
        <v>15275270806</v>
      </c>
      <c r="H3919" t="s">
        <v>360</v>
      </c>
      <c r="I3919" t="s">
        <v>33</v>
      </c>
      <c r="J3919">
        <v>152</v>
      </c>
      <c r="K3919">
        <v>4</v>
      </c>
      <c r="L3919">
        <v>1</v>
      </c>
      <c r="M3919">
        <v>152</v>
      </c>
      <c r="N3919">
        <v>4</v>
      </c>
      <c r="O3919">
        <v>1</v>
      </c>
      <c r="P3919">
        <v>4</v>
      </c>
      <c r="Q3919">
        <v>4</v>
      </c>
      <c r="R3919" s="1">
        <v>44732</v>
      </c>
      <c r="S3919" t="str">
        <f t="shared" si="305"/>
        <v>Oreo Mini - Go Paks</v>
      </c>
      <c r="T3919" t="str">
        <f t="shared" si="306"/>
        <v>Cell is Blank - Dis-regard</v>
      </c>
      <c r="U3919" t="str">
        <f>IF(T3919="Cell is Blank - Dis-regard",_xlfn.XLOOKUP(S3919,'Categroy Lookup'!A:A,'Categroy Lookup'!B:B,"Cell is Blank - Dis-regard"),T3919)</f>
        <v>Food</v>
      </c>
      <c r="V3919" t="b">
        <f t="shared" si="308"/>
        <v>1</v>
      </c>
      <c r="W3919">
        <f t="shared" si="307"/>
        <v>4</v>
      </c>
      <c r="X3919" s="8">
        <f t="shared" si="309"/>
        <v>2.6666666666666665</v>
      </c>
      <c r="Y3919" t="s">
        <v>632</v>
      </c>
      <c r="Z3919" t="s">
        <v>603</v>
      </c>
      <c r="AB3919" t="s">
        <v>681</v>
      </c>
      <c r="AC3919" t="s">
        <v>853</v>
      </c>
      <c r="AD3919">
        <v>2022</v>
      </c>
    </row>
    <row r="3920" spans="1:30" x14ac:dyDescent="0.25">
      <c r="A3920" t="s">
        <v>18</v>
      </c>
      <c r="B3920" t="s">
        <v>36</v>
      </c>
      <c r="C3920" t="s">
        <v>37</v>
      </c>
      <c r="D3920" t="s">
        <v>38</v>
      </c>
      <c r="E3920" t="s">
        <v>79</v>
      </c>
      <c r="F3920" t="s">
        <v>27</v>
      </c>
      <c r="G3920">
        <v>15275600210</v>
      </c>
      <c r="H3920" t="s">
        <v>360</v>
      </c>
      <c r="I3920" t="s">
        <v>33</v>
      </c>
      <c r="J3920">
        <v>110</v>
      </c>
      <c r="K3920">
        <v>1.5</v>
      </c>
      <c r="L3920">
        <v>1</v>
      </c>
      <c r="M3920">
        <v>110</v>
      </c>
      <c r="N3920">
        <v>1.5</v>
      </c>
      <c r="O3920">
        <v>1</v>
      </c>
      <c r="P3920">
        <v>1.5</v>
      </c>
      <c r="Q3920">
        <v>1.5</v>
      </c>
      <c r="R3920" s="1">
        <v>44732</v>
      </c>
      <c r="S3920" t="str">
        <f t="shared" si="305"/>
        <v>SunChips Multigrain - Harvest Cheddar</v>
      </c>
      <c r="T3920" t="str">
        <f t="shared" si="306"/>
        <v>Food</v>
      </c>
      <c r="U3920" t="str">
        <f>IF(T3920="Cell is Blank - Dis-regard",_xlfn.XLOOKUP(S3920,'Categroy Lookup'!A:A,'Categroy Lookup'!B:B,"Cell is Blank - Dis-regard"),T3920)</f>
        <v>Food</v>
      </c>
      <c r="V3920" t="b">
        <f t="shared" si="308"/>
        <v>1</v>
      </c>
      <c r="W3920">
        <f t="shared" si="307"/>
        <v>1.5</v>
      </c>
      <c r="X3920" s="8">
        <f t="shared" si="309"/>
        <v>1</v>
      </c>
      <c r="Y3920" t="s">
        <v>502</v>
      </c>
      <c r="Z3920" t="s">
        <v>515</v>
      </c>
      <c r="AB3920" t="s">
        <v>681</v>
      </c>
      <c r="AC3920" t="s">
        <v>853</v>
      </c>
      <c r="AD3920">
        <v>2022</v>
      </c>
    </row>
    <row r="3921" spans="1:30" x14ac:dyDescent="0.25">
      <c r="A3921" t="s">
        <v>18</v>
      </c>
      <c r="B3921" t="s">
        <v>197</v>
      </c>
      <c r="C3921" t="s">
        <v>198</v>
      </c>
      <c r="D3921" t="s">
        <v>199</v>
      </c>
      <c r="E3921" t="s">
        <v>116</v>
      </c>
      <c r="F3921" t="s">
        <v>27</v>
      </c>
      <c r="G3921">
        <v>15275774149</v>
      </c>
      <c r="H3921" t="s">
        <v>360</v>
      </c>
      <c r="I3921" t="s">
        <v>25</v>
      </c>
      <c r="J3921">
        <v>111</v>
      </c>
      <c r="K3921">
        <v>1.5</v>
      </c>
      <c r="L3921">
        <v>1</v>
      </c>
      <c r="M3921">
        <v>111</v>
      </c>
      <c r="N3921">
        <v>1.5</v>
      </c>
      <c r="O3921">
        <v>1</v>
      </c>
      <c r="P3921">
        <v>1.5</v>
      </c>
      <c r="Q3921">
        <v>1.5</v>
      </c>
      <c r="R3921" s="1">
        <v>44732</v>
      </c>
      <c r="S3921" t="str">
        <f t="shared" si="305"/>
        <v>Popchips Potato - Barbeque</v>
      </c>
      <c r="T3921" t="str">
        <f t="shared" si="306"/>
        <v>Food</v>
      </c>
      <c r="U3921" t="str">
        <f>IF(T3921="Cell is Blank - Dis-regard",_xlfn.XLOOKUP(S3921,'Categroy Lookup'!A:A,'Categroy Lookup'!B:B,"Cell is Blank - Dis-regard"),T3921)</f>
        <v>Food</v>
      </c>
      <c r="V3921" t="b">
        <f t="shared" si="308"/>
        <v>1</v>
      </c>
      <c r="W3921">
        <f t="shared" si="307"/>
        <v>1.5</v>
      </c>
      <c r="X3921" s="8">
        <f t="shared" si="309"/>
        <v>1</v>
      </c>
      <c r="Y3921" t="s">
        <v>541</v>
      </c>
      <c r="Z3921" t="s">
        <v>542</v>
      </c>
      <c r="AB3921" t="s">
        <v>681</v>
      </c>
      <c r="AC3921" t="s">
        <v>853</v>
      </c>
      <c r="AD3921">
        <v>2022</v>
      </c>
    </row>
    <row r="3922" spans="1:30" x14ac:dyDescent="0.25">
      <c r="A3922" t="s">
        <v>18</v>
      </c>
      <c r="B3922" t="s">
        <v>197</v>
      </c>
      <c r="C3922" t="s">
        <v>198</v>
      </c>
      <c r="D3922" t="s">
        <v>199</v>
      </c>
      <c r="E3922" t="s">
        <v>294</v>
      </c>
      <c r="F3922" t="s">
        <v>27</v>
      </c>
      <c r="G3922">
        <v>15275781417</v>
      </c>
      <c r="H3922" t="s">
        <v>360</v>
      </c>
      <c r="I3922" t="s">
        <v>25</v>
      </c>
      <c r="J3922">
        <v>120</v>
      </c>
      <c r="K3922">
        <v>2</v>
      </c>
      <c r="L3922">
        <v>1</v>
      </c>
      <c r="M3922">
        <v>120</v>
      </c>
      <c r="N3922">
        <v>2</v>
      </c>
      <c r="O3922">
        <v>1</v>
      </c>
      <c r="P3922">
        <v>2</v>
      </c>
      <c r="Q3922">
        <v>2</v>
      </c>
      <c r="R3922" s="1">
        <v>44732</v>
      </c>
      <c r="S3922" t="str">
        <f t="shared" si="305"/>
        <v>Snyder's of Hanover Pretzel Pieces - Honey Mu</v>
      </c>
      <c r="T3922" t="str">
        <f t="shared" si="306"/>
        <v>Food</v>
      </c>
      <c r="U3922" t="str">
        <f>IF(T3922="Cell is Blank - Dis-regard",_xlfn.XLOOKUP(S3922,'Categroy Lookup'!A:A,'Categroy Lookup'!B:B,"Cell is Blank - Dis-regard"),T3922)</f>
        <v>Food</v>
      </c>
      <c r="V3922" t="b">
        <f t="shared" si="308"/>
        <v>1</v>
      </c>
      <c r="W3922">
        <f t="shared" si="307"/>
        <v>2</v>
      </c>
      <c r="X3922" s="8">
        <f t="shared" si="309"/>
        <v>1.3333333333333333</v>
      </c>
      <c r="Y3922" t="s">
        <v>622</v>
      </c>
      <c r="Z3922" t="s">
        <v>623</v>
      </c>
      <c r="AB3922" t="s">
        <v>681</v>
      </c>
      <c r="AC3922" t="s">
        <v>853</v>
      </c>
      <c r="AD3922">
        <v>2022</v>
      </c>
    </row>
    <row r="3923" spans="1:30" x14ac:dyDescent="0.25">
      <c r="A3923" t="s">
        <v>18</v>
      </c>
      <c r="B3923" t="s">
        <v>197</v>
      </c>
      <c r="C3923" t="s">
        <v>198</v>
      </c>
      <c r="D3923" t="s">
        <v>199</v>
      </c>
      <c r="E3923" t="s">
        <v>206</v>
      </c>
      <c r="F3923" t="s">
        <v>31</v>
      </c>
      <c r="G3923">
        <v>15275831727</v>
      </c>
      <c r="H3923" t="s">
        <v>360</v>
      </c>
      <c r="I3923" t="s">
        <v>33</v>
      </c>
      <c r="J3923">
        <v>140</v>
      </c>
      <c r="K3923">
        <v>2</v>
      </c>
      <c r="L3923">
        <v>1</v>
      </c>
      <c r="M3923">
        <v>140</v>
      </c>
      <c r="N3923">
        <v>2</v>
      </c>
      <c r="O3923">
        <v>1</v>
      </c>
      <c r="P3923">
        <v>2</v>
      </c>
      <c r="Q3923">
        <v>2</v>
      </c>
      <c r="R3923" s="1">
        <v>44732</v>
      </c>
      <c r="S3923" t="str">
        <f t="shared" si="305"/>
        <v>Iberia Coconut Water</v>
      </c>
      <c r="T3923" t="str">
        <f t="shared" si="306"/>
        <v>Non Carbonated</v>
      </c>
      <c r="U3923" t="str">
        <f>IF(T3923="Cell is Blank - Dis-regard",_xlfn.XLOOKUP(S3923,'Categroy Lookup'!A:A,'Categroy Lookup'!B:B,"Cell is Blank - Dis-regard"),T3923)</f>
        <v>Non Carbonated</v>
      </c>
      <c r="V3923" t="b">
        <f t="shared" si="308"/>
        <v>1</v>
      </c>
      <c r="W3923">
        <f t="shared" si="307"/>
        <v>2</v>
      </c>
      <c r="X3923" s="8">
        <f t="shared" si="309"/>
        <v>1.3333333333333333</v>
      </c>
      <c r="Y3923" t="s">
        <v>206</v>
      </c>
      <c r="AB3923" t="s">
        <v>681</v>
      </c>
      <c r="AC3923" t="s">
        <v>853</v>
      </c>
      <c r="AD3923">
        <v>2022</v>
      </c>
    </row>
    <row r="3924" spans="1:30" x14ac:dyDescent="0.25">
      <c r="A3924" t="s">
        <v>18</v>
      </c>
      <c r="B3924" t="s">
        <v>197</v>
      </c>
      <c r="C3924" t="s">
        <v>198</v>
      </c>
      <c r="D3924" t="s">
        <v>199</v>
      </c>
      <c r="E3924" t="s">
        <v>266</v>
      </c>
      <c r="F3924" t="s">
        <v>31</v>
      </c>
      <c r="G3924">
        <v>15275876692</v>
      </c>
      <c r="H3924" t="s">
        <v>360</v>
      </c>
      <c r="I3924" t="s">
        <v>25</v>
      </c>
      <c r="J3924">
        <v>147</v>
      </c>
      <c r="K3924">
        <v>2.75</v>
      </c>
      <c r="L3924">
        <v>1</v>
      </c>
      <c r="M3924">
        <v>147</v>
      </c>
      <c r="N3924">
        <v>2.75</v>
      </c>
      <c r="O3924">
        <v>1</v>
      </c>
      <c r="P3924">
        <v>2.75</v>
      </c>
      <c r="Q3924">
        <v>2.75</v>
      </c>
      <c r="R3924" s="1">
        <v>44732</v>
      </c>
      <c r="S3924" t="str">
        <f t="shared" si="305"/>
        <v>Bai Lemonade - Burundi Blueberry</v>
      </c>
      <c r="T3924" t="str">
        <f t="shared" si="306"/>
        <v>Non Carbonated</v>
      </c>
      <c r="U3924" t="str">
        <f>IF(T3924="Cell is Blank - Dis-regard",_xlfn.XLOOKUP(S3924,'Categroy Lookup'!A:A,'Categroy Lookup'!B:B,"Cell is Blank - Dis-regard"),T3924)</f>
        <v>Non Carbonated</v>
      </c>
      <c r="V3924" t="b">
        <f t="shared" si="308"/>
        <v>1</v>
      </c>
      <c r="W3924">
        <f t="shared" si="307"/>
        <v>2.75</v>
      </c>
      <c r="X3924" s="8">
        <f t="shared" si="309"/>
        <v>1.8333333333333333</v>
      </c>
      <c r="Y3924" t="s">
        <v>612</v>
      </c>
      <c r="Z3924" t="s">
        <v>613</v>
      </c>
      <c r="AB3924" t="s">
        <v>681</v>
      </c>
      <c r="AC3924" t="s">
        <v>853</v>
      </c>
      <c r="AD3924">
        <v>2022</v>
      </c>
    </row>
    <row r="3925" spans="1:30" x14ac:dyDescent="0.25">
      <c r="A3925" t="s">
        <v>18</v>
      </c>
      <c r="B3925" t="s">
        <v>36</v>
      </c>
      <c r="C3925" t="s">
        <v>37</v>
      </c>
      <c r="D3925" t="s">
        <v>38</v>
      </c>
      <c r="E3925" t="s">
        <v>92</v>
      </c>
      <c r="F3925" t="s">
        <v>27</v>
      </c>
      <c r="G3925">
        <v>15275950321</v>
      </c>
      <c r="H3925" t="s">
        <v>360</v>
      </c>
      <c r="I3925" t="s">
        <v>33</v>
      </c>
      <c r="J3925">
        <v>113</v>
      </c>
      <c r="K3925">
        <v>1.5</v>
      </c>
      <c r="L3925">
        <v>1</v>
      </c>
      <c r="M3925">
        <v>113</v>
      </c>
      <c r="N3925">
        <v>1.5</v>
      </c>
      <c r="O3925">
        <v>1</v>
      </c>
      <c r="P3925">
        <v>1.5</v>
      </c>
      <c r="Q3925">
        <v>1.5</v>
      </c>
      <c r="R3925" s="1">
        <v>44732</v>
      </c>
      <c r="S3925" t="str">
        <f t="shared" si="305"/>
        <v>Miss Vickie's Potato Chip - Jalapeno</v>
      </c>
      <c r="T3925" t="str">
        <f t="shared" si="306"/>
        <v>Food</v>
      </c>
      <c r="U3925" t="str">
        <f>IF(T3925="Cell is Blank - Dis-regard",_xlfn.XLOOKUP(S3925,'Categroy Lookup'!A:A,'Categroy Lookup'!B:B,"Cell is Blank - Dis-regard"),T3925)</f>
        <v>Food</v>
      </c>
      <c r="V3925" t="b">
        <f t="shared" si="308"/>
        <v>1</v>
      </c>
      <c r="W3925">
        <f t="shared" si="307"/>
        <v>1.5</v>
      </c>
      <c r="X3925" s="8">
        <f t="shared" si="309"/>
        <v>1</v>
      </c>
      <c r="Y3925" t="s">
        <v>473</v>
      </c>
      <c r="Z3925" t="s">
        <v>523</v>
      </c>
      <c r="AB3925" t="s">
        <v>681</v>
      </c>
      <c r="AC3925" t="s">
        <v>853</v>
      </c>
      <c r="AD3925">
        <v>2022</v>
      </c>
    </row>
    <row r="3926" spans="1:30" x14ac:dyDescent="0.25">
      <c r="A3926" t="s">
        <v>18</v>
      </c>
      <c r="B3926" t="s">
        <v>197</v>
      </c>
      <c r="C3926" t="s">
        <v>198</v>
      </c>
      <c r="D3926" t="s">
        <v>199</v>
      </c>
      <c r="E3926" t="s">
        <v>266</v>
      </c>
      <c r="F3926" t="s">
        <v>31</v>
      </c>
      <c r="G3926">
        <v>15276027003</v>
      </c>
      <c r="H3926" t="s">
        <v>360</v>
      </c>
      <c r="I3926" t="s">
        <v>33</v>
      </c>
      <c r="J3926">
        <v>147</v>
      </c>
      <c r="K3926">
        <v>2.75</v>
      </c>
      <c r="L3926">
        <v>1</v>
      </c>
      <c r="M3926">
        <v>147</v>
      </c>
      <c r="N3926">
        <v>2.75</v>
      </c>
      <c r="O3926">
        <v>1</v>
      </c>
      <c r="P3926">
        <v>2.75</v>
      </c>
      <c r="Q3926">
        <v>2.75</v>
      </c>
      <c r="R3926" s="1">
        <v>44732</v>
      </c>
      <c r="S3926" t="str">
        <f t="shared" si="305"/>
        <v>Bai Lemonade - Burundi Blueberry</v>
      </c>
      <c r="T3926" t="str">
        <f t="shared" si="306"/>
        <v>Non Carbonated</v>
      </c>
      <c r="U3926" t="str">
        <f>IF(T3926="Cell is Blank - Dis-regard",_xlfn.XLOOKUP(S3926,'Categroy Lookup'!A:A,'Categroy Lookup'!B:B,"Cell is Blank - Dis-regard"),T3926)</f>
        <v>Non Carbonated</v>
      </c>
      <c r="V3926" t="b">
        <f t="shared" si="308"/>
        <v>1</v>
      </c>
      <c r="W3926">
        <f t="shared" si="307"/>
        <v>2.75</v>
      </c>
      <c r="X3926" s="8">
        <f t="shared" si="309"/>
        <v>1.8333333333333333</v>
      </c>
      <c r="Y3926" t="s">
        <v>612</v>
      </c>
      <c r="Z3926" t="s">
        <v>613</v>
      </c>
      <c r="AB3926" t="s">
        <v>681</v>
      </c>
      <c r="AC3926" t="s">
        <v>853</v>
      </c>
      <c r="AD3926">
        <v>2022</v>
      </c>
    </row>
    <row r="3927" spans="1:30" x14ac:dyDescent="0.25">
      <c r="A3927" t="s">
        <v>18</v>
      </c>
      <c r="B3927" t="s">
        <v>36</v>
      </c>
      <c r="C3927" t="s">
        <v>37</v>
      </c>
      <c r="D3927" t="s">
        <v>38</v>
      </c>
      <c r="E3927" t="s">
        <v>160</v>
      </c>
      <c r="F3927" t="s">
        <v>27</v>
      </c>
      <c r="G3927">
        <v>15276087118</v>
      </c>
      <c r="H3927" t="s">
        <v>360</v>
      </c>
      <c r="I3927" t="s">
        <v>33</v>
      </c>
      <c r="J3927">
        <v>131</v>
      </c>
      <c r="K3927">
        <v>2</v>
      </c>
      <c r="L3927">
        <v>1</v>
      </c>
      <c r="M3927">
        <v>131</v>
      </c>
      <c r="N3927">
        <v>2</v>
      </c>
      <c r="O3927">
        <v>1</v>
      </c>
      <c r="P3927">
        <v>2</v>
      </c>
      <c r="Q3927">
        <v>2</v>
      </c>
      <c r="R3927" s="1">
        <v>44732</v>
      </c>
      <c r="S3927" t="str">
        <f t="shared" si="305"/>
        <v>RXBAR - Protein Bar - Peanut Butter</v>
      </c>
      <c r="T3927" t="str">
        <f t="shared" si="306"/>
        <v>Food</v>
      </c>
      <c r="U3927" t="str">
        <f>IF(T3927="Cell is Blank - Dis-regard",_xlfn.XLOOKUP(S3927,'Categroy Lookup'!A:A,'Categroy Lookup'!B:B,"Cell is Blank - Dis-regard"),T3927)</f>
        <v>Food</v>
      </c>
      <c r="V3927" t="b">
        <f t="shared" si="308"/>
        <v>1</v>
      </c>
      <c r="W3927">
        <f t="shared" si="307"/>
        <v>2</v>
      </c>
      <c r="X3927" s="8">
        <f t="shared" si="309"/>
        <v>1.3333333333333333</v>
      </c>
      <c r="Y3927" t="s">
        <v>561</v>
      </c>
      <c r="Z3927" t="s">
        <v>562</v>
      </c>
      <c r="AA3927" t="s">
        <v>563</v>
      </c>
      <c r="AB3927" t="s">
        <v>681</v>
      </c>
      <c r="AC3927" t="s">
        <v>853</v>
      </c>
      <c r="AD3927">
        <v>2022</v>
      </c>
    </row>
    <row r="3928" spans="1:30" x14ac:dyDescent="0.25">
      <c r="A3928" t="s">
        <v>18</v>
      </c>
      <c r="B3928" t="s">
        <v>36</v>
      </c>
      <c r="C3928" t="s">
        <v>37</v>
      </c>
      <c r="D3928" t="s">
        <v>38</v>
      </c>
      <c r="E3928" t="s">
        <v>79</v>
      </c>
      <c r="F3928" t="s">
        <v>27</v>
      </c>
      <c r="G3928">
        <v>15276091073</v>
      </c>
      <c r="H3928" t="s">
        <v>360</v>
      </c>
      <c r="I3928" t="s">
        <v>33</v>
      </c>
      <c r="J3928">
        <v>110</v>
      </c>
      <c r="K3928">
        <v>1.5</v>
      </c>
      <c r="L3928">
        <v>1</v>
      </c>
      <c r="M3928">
        <v>110</v>
      </c>
      <c r="N3928">
        <v>1.5</v>
      </c>
      <c r="O3928">
        <v>1</v>
      </c>
      <c r="P3928">
        <v>1.5</v>
      </c>
      <c r="Q3928">
        <v>1.5</v>
      </c>
      <c r="R3928" s="1">
        <v>44732</v>
      </c>
      <c r="S3928" t="str">
        <f t="shared" si="305"/>
        <v>SunChips Multigrain - Harvest Cheddar</v>
      </c>
      <c r="T3928" t="str">
        <f t="shared" si="306"/>
        <v>Food</v>
      </c>
      <c r="U3928" t="str">
        <f>IF(T3928="Cell is Blank - Dis-regard",_xlfn.XLOOKUP(S3928,'Categroy Lookup'!A:A,'Categroy Lookup'!B:B,"Cell is Blank - Dis-regard"),T3928)</f>
        <v>Food</v>
      </c>
      <c r="V3928" t="b">
        <f t="shared" si="308"/>
        <v>1</v>
      </c>
      <c r="W3928">
        <f t="shared" si="307"/>
        <v>1.5</v>
      </c>
      <c r="X3928" s="8">
        <f t="shared" si="309"/>
        <v>1</v>
      </c>
      <c r="Y3928" t="s">
        <v>502</v>
      </c>
      <c r="Z3928" t="s">
        <v>515</v>
      </c>
      <c r="AB3928" t="s">
        <v>681</v>
      </c>
      <c r="AC3928" t="s">
        <v>853</v>
      </c>
      <c r="AD3928">
        <v>2022</v>
      </c>
    </row>
    <row r="3929" spans="1:30" x14ac:dyDescent="0.25">
      <c r="A3929" t="s">
        <v>18</v>
      </c>
      <c r="B3929" t="s">
        <v>197</v>
      </c>
      <c r="C3929" t="s">
        <v>198</v>
      </c>
      <c r="D3929" t="s">
        <v>199</v>
      </c>
      <c r="E3929" t="s">
        <v>206</v>
      </c>
      <c r="F3929" t="s">
        <v>31</v>
      </c>
      <c r="G3929">
        <v>15276232431</v>
      </c>
      <c r="H3929" t="s">
        <v>360</v>
      </c>
      <c r="I3929" t="s">
        <v>25</v>
      </c>
      <c r="J3929">
        <v>140</v>
      </c>
      <c r="K3929">
        <v>2</v>
      </c>
      <c r="L3929">
        <v>1</v>
      </c>
      <c r="M3929">
        <v>140</v>
      </c>
      <c r="N3929">
        <v>2</v>
      </c>
      <c r="O3929">
        <v>1</v>
      </c>
      <c r="P3929">
        <v>2</v>
      </c>
      <c r="Q3929">
        <v>2</v>
      </c>
      <c r="R3929" s="1">
        <v>44732</v>
      </c>
      <c r="S3929" t="str">
        <f t="shared" si="305"/>
        <v>Iberia Coconut Water</v>
      </c>
      <c r="T3929" t="str">
        <f t="shared" si="306"/>
        <v>Non Carbonated</v>
      </c>
      <c r="U3929" t="str">
        <f>IF(T3929="Cell is Blank - Dis-regard",_xlfn.XLOOKUP(S3929,'Categroy Lookup'!A:A,'Categroy Lookup'!B:B,"Cell is Blank - Dis-regard"),T3929)</f>
        <v>Non Carbonated</v>
      </c>
      <c r="V3929" t="b">
        <f t="shared" si="308"/>
        <v>1</v>
      </c>
      <c r="W3929">
        <f t="shared" si="307"/>
        <v>2</v>
      </c>
      <c r="X3929" s="8">
        <f t="shared" si="309"/>
        <v>1.3333333333333333</v>
      </c>
      <c r="Y3929" t="s">
        <v>206</v>
      </c>
      <c r="AB3929" t="s">
        <v>681</v>
      </c>
      <c r="AC3929" t="s">
        <v>853</v>
      </c>
      <c r="AD3929">
        <v>2022</v>
      </c>
    </row>
    <row r="3930" spans="1:30" x14ac:dyDescent="0.25">
      <c r="A3930" t="s">
        <v>18</v>
      </c>
      <c r="B3930" t="s">
        <v>19</v>
      </c>
      <c r="C3930" t="s">
        <v>20</v>
      </c>
      <c r="D3930" t="s">
        <v>21</v>
      </c>
      <c r="E3930" t="s">
        <v>356</v>
      </c>
      <c r="G3930">
        <v>15276285147</v>
      </c>
      <c r="H3930" t="s">
        <v>360</v>
      </c>
      <c r="I3930" t="s">
        <v>25</v>
      </c>
      <c r="J3930">
        <v>140</v>
      </c>
      <c r="K3930">
        <v>2.75</v>
      </c>
      <c r="L3930">
        <v>1</v>
      </c>
      <c r="M3930">
        <v>140</v>
      </c>
      <c r="N3930">
        <v>2.75</v>
      </c>
      <c r="O3930">
        <v>1</v>
      </c>
      <c r="P3930">
        <v>2.75</v>
      </c>
      <c r="Q3930">
        <v>2.75</v>
      </c>
      <c r="R3930" s="1">
        <v>44732</v>
      </c>
      <c r="S3930" t="str">
        <f t="shared" si="305"/>
        <v>Canada Dry - Ginger Ale</v>
      </c>
      <c r="T3930" t="str">
        <f t="shared" si="306"/>
        <v>Cell is Blank - Dis-regard</v>
      </c>
      <c r="U3930" t="str">
        <f>IF(T3930="Cell is Blank - Dis-regard",_xlfn.XLOOKUP(S3930,'Categroy Lookup'!A:A,'Categroy Lookup'!B:B,"Cell is Blank - Dis-regard"),T3930)</f>
        <v>Carbonated</v>
      </c>
      <c r="V3930" t="b">
        <f t="shared" si="308"/>
        <v>1</v>
      </c>
      <c r="W3930">
        <f t="shared" si="307"/>
        <v>2.75</v>
      </c>
      <c r="X3930" s="8">
        <f t="shared" si="309"/>
        <v>1.8333333333333333</v>
      </c>
      <c r="Y3930" t="s">
        <v>638</v>
      </c>
      <c r="Z3930" t="s">
        <v>640</v>
      </c>
      <c r="AB3930" t="s">
        <v>681</v>
      </c>
      <c r="AC3930" t="s">
        <v>853</v>
      </c>
      <c r="AD3930">
        <v>2022</v>
      </c>
    </row>
    <row r="3931" spans="1:30" x14ac:dyDescent="0.25">
      <c r="A3931" t="s">
        <v>18</v>
      </c>
      <c r="B3931" t="s">
        <v>28</v>
      </c>
      <c r="C3931" t="s">
        <v>20</v>
      </c>
      <c r="D3931" t="s">
        <v>29</v>
      </c>
      <c r="E3931" t="s">
        <v>206</v>
      </c>
      <c r="F3931" t="s">
        <v>31</v>
      </c>
      <c r="G3931">
        <v>15276667804</v>
      </c>
      <c r="H3931" t="s">
        <v>360</v>
      </c>
      <c r="I3931" t="s">
        <v>25</v>
      </c>
      <c r="J3931">
        <v>142</v>
      </c>
      <c r="K3931">
        <v>2</v>
      </c>
      <c r="L3931">
        <v>1</v>
      </c>
      <c r="M3931">
        <v>142</v>
      </c>
      <c r="N3931">
        <v>2</v>
      </c>
      <c r="O3931">
        <v>1</v>
      </c>
      <c r="P3931">
        <v>2</v>
      </c>
      <c r="Q3931">
        <v>2</v>
      </c>
      <c r="R3931" s="1">
        <v>44732</v>
      </c>
      <c r="S3931" t="str">
        <f t="shared" si="305"/>
        <v>Iberia Coconut Water</v>
      </c>
      <c r="T3931" t="str">
        <f t="shared" si="306"/>
        <v>Non Carbonated</v>
      </c>
      <c r="U3931" t="str">
        <f>IF(T3931="Cell is Blank - Dis-regard",_xlfn.XLOOKUP(S3931,'Categroy Lookup'!A:A,'Categroy Lookup'!B:B,"Cell is Blank - Dis-regard"),T3931)</f>
        <v>Non Carbonated</v>
      </c>
      <c r="V3931" t="b">
        <f t="shared" si="308"/>
        <v>1</v>
      </c>
      <c r="W3931">
        <f t="shared" si="307"/>
        <v>2</v>
      </c>
      <c r="X3931" s="8">
        <f t="shared" si="309"/>
        <v>1.3333333333333333</v>
      </c>
      <c r="Y3931" t="s">
        <v>206</v>
      </c>
      <c r="AB3931" t="s">
        <v>681</v>
      </c>
      <c r="AC3931" t="s">
        <v>853</v>
      </c>
      <c r="AD3931">
        <v>2022</v>
      </c>
    </row>
    <row r="3932" spans="1:30" x14ac:dyDescent="0.25">
      <c r="A3932" t="s">
        <v>18</v>
      </c>
      <c r="B3932" t="s">
        <v>197</v>
      </c>
      <c r="C3932" t="s">
        <v>198</v>
      </c>
      <c r="D3932" t="s">
        <v>199</v>
      </c>
      <c r="E3932" t="s">
        <v>93</v>
      </c>
      <c r="F3932" t="s">
        <v>23</v>
      </c>
      <c r="G3932">
        <v>15276758458</v>
      </c>
      <c r="H3932" t="s">
        <v>360</v>
      </c>
      <c r="I3932" t="s">
        <v>25</v>
      </c>
      <c r="J3932">
        <v>142</v>
      </c>
      <c r="K3932">
        <v>1.5</v>
      </c>
      <c r="L3932">
        <v>1</v>
      </c>
      <c r="M3932">
        <v>142</v>
      </c>
      <c r="N3932">
        <v>1.5</v>
      </c>
      <c r="O3932">
        <v>1</v>
      </c>
      <c r="P3932">
        <v>1.5</v>
      </c>
      <c r="Q3932">
        <v>2.75</v>
      </c>
      <c r="R3932" s="1">
        <v>44732</v>
      </c>
      <c r="S3932" t="str">
        <f t="shared" si="305"/>
        <v>Coca Cola - Zero Sugar</v>
      </c>
      <c r="T3932" t="str">
        <f t="shared" si="306"/>
        <v>Carbonated</v>
      </c>
      <c r="U3932" t="str">
        <f>IF(T3932="Cell is Blank - Dis-regard",_xlfn.XLOOKUP(S3932,'Categroy Lookup'!A:A,'Categroy Lookup'!B:B,"Cell is Blank - Dis-regard"),T3932)</f>
        <v>Carbonated</v>
      </c>
      <c r="V3932" t="b">
        <f t="shared" si="308"/>
        <v>1</v>
      </c>
      <c r="W3932">
        <f t="shared" si="307"/>
        <v>1.5</v>
      </c>
      <c r="X3932" s="8">
        <f t="shared" si="309"/>
        <v>1</v>
      </c>
      <c r="Y3932" t="s">
        <v>524</v>
      </c>
      <c r="Z3932" t="s">
        <v>525</v>
      </c>
      <c r="AB3932" t="s">
        <v>681</v>
      </c>
      <c r="AC3932" t="s">
        <v>853</v>
      </c>
      <c r="AD3932">
        <v>2022</v>
      </c>
    </row>
    <row r="3933" spans="1:30" x14ac:dyDescent="0.25">
      <c r="A3933" t="s">
        <v>18</v>
      </c>
      <c r="B3933" t="s">
        <v>197</v>
      </c>
      <c r="C3933" t="s">
        <v>198</v>
      </c>
      <c r="D3933" t="s">
        <v>199</v>
      </c>
      <c r="E3933" t="s">
        <v>127</v>
      </c>
      <c r="F3933" t="s">
        <v>27</v>
      </c>
      <c r="G3933">
        <v>15276758458</v>
      </c>
      <c r="H3933" t="s">
        <v>360</v>
      </c>
      <c r="I3933" t="s">
        <v>25</v>
      </c>
      <c r="J3933">
        <v>123</v>
      </c>
      <c r="K3933">
        <v>1.25</v>
      </c>
      <c r="L3933">
        <v>1</v>
      </c>
      <c r="M3933">
        <v>123</v>
      </c>
      <c r="N3933">
        <v>1.25</v>
      </c>
      <c r="O3933">
        <v>1</v>
      </c>
      <c r="P3933">
        <v>1.25</v>
      </c>
      <c r="Q3933">
        <v>2.75</v>
      </c>
      <c r="R3933" s="1">
        <v>44732</v>
      </c>
      <c r="S3933" t="str">
        <f t="shared" si="305"/>
        <v>CheezIt - Double Cheese</v>
      </c>
      <c r="T3933" t="str">
        <f t="shared" si="306"/>
        <v>Food</v>
      </c>
      <c r="U3933" t="str">
        <f>IF(T3933="Cell is Blank - Dis-regard",_xlfn.XLOOKUP(S3933,'Categroy Lookup'!A:A,'Categroy Lookup'!B:B,"Cell is Blank - Dis-regard"),T3933)</f>
        <v>Food</v>
      </c>
      <c r="V3933" t="b">
        <f t="shared" si="308"/>
        <v>1</v>
      </c>
      <c r="W3933">
        <f t="shared" si="307"/>
        <v>1.25</v>
      </c>
      <c r="X3933" s="8">
        <f t="shared" si="309"/>
        <v>0.83333333333333337</v>
      </c>
      <c r="Y3933" t="s">
        <v>528</v>
      </c>
      <c r="Z3933" t="s">
        <v>549</v>
      </c>
      <c r="AB3933" t="s">
        <v>681</v>
      </c>
      <c r="AC3933" t="s">
        <v>853</v>
      </c>
      <c r="AD3933">
        <v>2022</v>
      </c>
    </row>
    <row r="3934" spans="1:30" x14ac:dyDescent="0.25">
      <c r="A3934" t="s">
        <v>18</v>
      </c>
      <c r="B3934" t="s">
        <v>40</v>
      </c>
      <c r="C3934" t="s">
        <v>41</v>
      </c>
      <c r="D3934" t="s">
        <v>42</v>
      </c>
      <c r="E3934" t="s">
        <v>43</v>
      </c>
      <c r="F3934" t="s">
        <v>23</v>
      </c>
      <c r="G3934">
        <v>15276804490</v>
      </c>
      <c r="H3934" t="s">
        <v>360</v>
      </c>
      <c r="I3934" t="s">
        <v>33</v>
      </c>
      <c r="J3934">
        <v>144</v>
      </c>
      <c r="K3934">
        <v>3</v>
      </c>
      <c r="L3934">
        <v>1</v>
      </c>
      <c r="M3934">
        <v>144</v>
      </c>
      <c r="N3934">
        <v>3</v>
      </c>
      <c r="O3934">
        <v>1</v>
      </c>
      <c r="P3934">
        <v>3</v>
      </c>
      <c r="Q3934">
        <v>3</v>
      </c>
      <c r="R3934" s="1">
        <v>44732</v>
      </c>
      <c r="S3934" t="str">
        <f t="shared" si="305"/>
        <v>Monster Energy Original</v>
      </c>
      <c r="T3934" t="str">
        <f t="shared" si="306"/>
        <v>Carbonated</v>
      </c>
      <c r="U3934" t="str">
        <f>IF(T3934="Cell is Blank - Dis-regard",_xlfn.XLOOKUP(S3934,'Categroy Lookup'!A:A,'Categroy Lookup'!B:B,"Cell is Blank - Dis-regard"),T3934)</f>
        <v>Carbonated</v>
      </c>
      <c r="V3934" t="b">
        <f t="shared" si="308"/>
        <v>1</v>
      </c>
      <c r="W3934">
        <f t="shared" si="307"/>
        <v>3</v>
      </c>
      <c r="X3934" s="8">
        <f t="shared" si="309"/>
        <v>2</v>
      </c>
      <c r="Y3934" t="s">
        <v>43</v>
      </c>
      <c r="AB3934" t="s">
        <v>681</v>
      </c>
      <c r="AC3934" t="s">
        <v>853</v>
      </c>
      <c r="AD3934">
        <v>2022</v>
      </c>
    </row>
    <row r="3935" spans="1:30" x14ac:dyDescent="0.25">
      <c r="A3935" t="s">
        <v>18</v>
      </c>
      <c r="B3935" t="s">
        <v>28</v>
      </c>
      <c r="C3935" t="s">
        <v>20</v>
      </c>
      <c r="D3935" t="s">
        <v>29</v>
      </c>
      <c r="E3935" t="s">
        <v>72</v>
      </c>
      <c r="F3935" t="s">
        <v>55</v>
      </c>
      <c r="G3935">
        <v>15276930144</v>
      </c>
      <c r="H3935" t="s">
        <v>360</v>
      </c>
      <c r="I3935" t="s">
        <v>33</v>
      </c>
      <c r="J3935">
        <v>144</v>
      </c>
      <c r="K3935">
        <v>1.5</v>
      </c>
      <c r="L3935">
        <v>1</v>
      </c>
      <c r="M3935">
        <v>144</v>
      </c>
      <c r="N3935">
        <v>1.5</v>
      </c>
      <c r="O3935">
        <v>1</v>
      </c>
      <c r="P3935">
        <v>1.5</v>
      </c>
      <c r="Q3935">
        <v>1.5</v>
      </c>
      <c r="R3935" s="1">
        <v>44732</v>
      </c>
      <c r="S3935" t="str">
        <f t="shared" si="305"/>
        <v>Poland Springs Water</v>
      </c>
      <c r="T3935" t="str">
        <f t="shared" si="306"/>
        <v>Water</v>
      </c>
      <c r="U3935" t="str">
        <f>IF(T3935="Cell is Blank - Dis-regard",_xlfn.XLOOKUP(S3935,'Categroy Lookup'!A:A,'Categroy Lookup'!B:B,"Cell is Blank - Dis-regard"),T3935)</f>
        <v>Water</v>
      </c>
      <c r="V3935" t="b">
        <f t="shared" si="308"/>
        <v>1</v>
      </c>
      <c r="W3935">
        <f t="shared" si="307"/>
        <v>1.5</v>
      </c>
      <c r="X3935" s="8">
        <f t="shared" si="309"/>
        <v>1</v>
      </c>
      <c r="Y3935" t="s">
        <v>72</v>
      </c>
      <c r="AB3935" t="s">
        <v>681</v>
      </c>
      <c r="AC3935" t="s">
        <v>853</v>
      </c>
      <c r="AD3935">
        <v>2022</v>
      </c>
    </row>
    <row r="3936" spans="1:30" x14ac:dyDescent="0.25">
      <c r="A3936" t="s">
        <v>18</v>
      </c>
      <c r="B3936" t="s">
        <v>36</v>
      </c>
      <c r="C3936" t="s">
        <v>37</v>
      </c>
      <c r="D3936" t="s">
        <v>38</v>
      </c>
      <c r="E3936" t="s">
        <v>62</v>
      </c>
      <c r="F3936" t="s">
        <v>27</v>
      </c>
      <c r="G3936">
        <v>15276970706</v>
      </c>
      <c r="H3936" t="s">
        <v>360</v>
      </c>
      <c r="I3936" t="s">
        <v>25</v>
      </c>
      <c r="J3936">
        <v>132</v>
      </c>
      <c r="K3936">
        <v>2</v>
      </c>
      <c r="L3936">
        <v>1</v>
      </c>
      <c r="M3936">
        <v>132</v>
      </c>
      <c r="N3936">
        <v>2</v>
      </c>
      <c r="O3936">
        <v>1</v>
      </c>
      <c r="P3936">
        <v>2</v>
      </c>
      <c r="Q3936">
        <v>2</v>
      </c>
      <c r="R3936" s="1">
        <v>44732</v>
      </c>
      <c r="S3936" t="str">
        <f t="shared" si="305"/>
        <v>Robert Irvine's - Fit Crunch -  Chocolate Pea</v>
      </c>
      <c r="T3936" t="str">
        <f t="shared" si="306"/>
        <v>Food</v>
      </c>
      <c r="U3936" t="str">
        <f>IF(T3936="Cell is Blank - Dis-regard",_xlfn.XLOOKUP(S3936,'Categroy Lookup'!A:A,'Categroy Lookup'!B:B,"Cell is Blank - Dis-regard"),T3936)</f>
        <v>Food</v>
      </c>
      <c r="V3936" t="b">
        <f t="shared" si="308"/>
        <v>1</v>
      </c>
      <c r="W3936">
        <f t="shared" si="307"/>
        <v>2</v>
      </c>
      <c r="X3936" s="8">
        <f t="shared" si="309"/>
        <v>1.3333333333333333</v>
      </c>
      <c r="Y3936" t="s">
        <v>495</v>
      </c>
      <c r="Z3936" t="s">
        <v>496</v>
      </c>
      <c r="AA3936" t="s">
        <v>497</v>
      </c>
      <c r="AB3936" t="s">
        <v>681</v>
      </c>
      <c r="AC3936" t="s">
        <v>853</v>
      </c>
      <c r="AD3936">
        <v>2022</v>
      </c>
    </row>
    <row r="3937" spans="1:30" x14ac:dyDescent="0.25">
      <c r="A3937" t="s">
        <v>18</v>
      </c>
      <c r="B3937" t="s">
        <v>197</v>
      </c>
      <c r="C3937" t="s">
        <v>198</v>
      </c>
      <c r="D3937" t="s">
        <v>199</v>
      </c>
      <c r="E3937" t="s">
        <v>98</v>
      </c>
      <c r="F3937" t="s">
        <v>27</v>
      </c>
      <c r="G3937">
        <v>15277050952</v>
      </c>
      <c r="H3937" t="s">
        <v>360</v>
      </c>
      <c r="I3937" t="s">
        <v>25</v>
      </c>
      <c r="J3937">
        <v>124</v>
      </c>
      <c r="K3937">
        <v>1.25</v>
      </c>
      <c r="L3937">
        <v>1</v>
      </c>
      <c r="M3937">
        <v>124</v>
      </c>
      <c r="N3937">
        <v>1.25</v>
      </c>
      <c r="O3937">
        <v>1</v>
      </c>
      <c r="P3937">
        <v>1.25</v>
      </c>
      <c r="Q3937">
        <v>1.25</v>
      </c>
      <c r="R3937" s="1">
        <v>44732</v>
      </c>
      <c r="S3937" t="str">
        <f t="shared" si="305"/>
        <v>CheezIt - Original</v>
      </c>
      <c r="T3937" t="str">
        <f t="shared" si="306"/>
        <v>Food</v>
      </c>
      <c r="U3937" t="str">
        <f>IF(T3937="Cell is Blank - Dis-regard",_xlfn.XLOOKUP(S3937,'Categroy Lookup'!A:A,'Categroy Lookup'!B:B,"Cell is Blank - Dis-regard"),T3937)</f>
        <v>Food</v>
      </c>
      <c r="V3937" t="b">
        <f t="shared" si="308"/>
        <v>1</v>
      </c>
      <c r="W3937">
        <f t="shared" si="307"/>
        <v>1.25</v>
      </c>
      <c r="X3937" s="8">
        <f t="shared" si="309"/>
        <v>0.83333333333333337</v>
      </c>
      <c r="Y3937" t="s">
        <v>528</v>
      </c>
      <c r="Z3937" t="s">
        <v>512</v>
      </c>
      <c r="AB3937" t="s">
        <v>681</v>
      </c>
      <c r="AC3937" t="s">
        <v>853</v>
      </c>
      <c r="AD3937">
        <v>2022</v>
      </c>
    </row>
    <row r="3938" spans="1:30" x14ac:dyDescent="0.25">
      <c r="A3938" t="s">
        <v>18</v>
      </c>
      <c r="B3938" t="s">
        <v>28</v>
      </c>
      <c r="C3938" t="s">
        <v>20</v>
      </c>
      <c r="D3938" t="s">
        <v>29</v>
      </c>
      <c r="E3938" t="s">
        <v>43</v>
      </c>
      <c r="F3938" t="s">
        <v>23</v>
      </c>
      <c r="G3938">
        <v>15277071242</v>
      </c>
      <c r="H3938" t="s">
        <v>360</v>
      </c>
      <c r="I3938" t="s">
        <v>25</v>
      </c>
      <c r="J3938">
        <v>146</v>
      </c>
      <c r="K3938">
        <v>3</v>
      </c>
      <c r="L3938">
        <v>1</v>
      </c>
      <c r="M3938">
        <v>146</v>
      </c>
      <c r="N3938">
        <v>3</v>
      </c>
      <c r="O3938">
        <v>1</v>
      </c>
      <c r="P3938">
        <v>3</v>
      </c>
      <c r="Q3938">
        <v>3</v>
      </c>
      <c r="R3938" s="1">
        <v>44732</v>
      </c>
      <c r="S3938" t="str">
        <f t="shared" si="305"/>
        <v>Monster Energy Original</v>
      </c>
      <c r="T3938" t="str">
        <f t="shared" si="306"/>
        <v>Carbonated</v>
      </c>
      <c r="U3938" t="str">
        <f>IF(T3938="Cell is Blank - Dis-regard",_xlfn.XLOOKUP(S3938,'Categroy Lookup'!A:A,'Categroy Lookup'!B:B,"Cell is Blank - Dis-regard"),T3938)</f>
        <v>Carbonated</v>
      </c>
      <c r="V3938" t="b">
        <f t="shared" si="308"/>
        <v>1</v>
      </c>
      <c r="W3938">
        <f t="shared" si="307"/>
        <v>3</v>
      </c>
      <c r="X3938" s="8">
        <f t="shared" si="309"/>
        <v>2</v>
      </c>
      <c r="Y3938" t="s">
        <v>43</v>
      </c>
      <c r="AB3938" t="s">
        <v>681</v>
      </c>
      <c r="AC3938" t="s">
        <v>853</v>
      </c>
      <c r="AD3938">
        <v>2022</v>
      </c>
    </row>
    <row r="3939" spans="1:30" x14ac:dyDescent="0.25">
      <c r="A3939" t="s">
        <v>18</v>
      </c>
      <c r="B3939" t="s">
        <v>197</v>
      </c>
      <c r="C3939" t="s">
        <v>198</v>
      </c>
      <c r="D3939" t="s">
        <v>199</v>
      </c>
      <c r="E3939" t="s">
        <v>127</v>
      </c>
      <c r="F3939" t="s">
        <v>27</v>
      </c>
      <c r="G3939">
        <v>15277466554</v>
      </c>
      <c r="H3939" t="s">
        <v>360</v>
      </c>
      <c r="I3939" t="s">
        <v>33</v>
      </c>
      <c r="J3939">
        <v>123</v>
      </c>
      <c r="K3939">
        <v>1.25</v>
      </c>
      <c r="L3939">
        <v>1</v>
      </c>
      <c r="M3939">
        <v>123</v>
      </c>
      <c r="N3939">
        <v>1.25</v>
      </c>
      <c r="O3939">
        <v>1</v>
      </c>
      <c r="P3939">
        <v>1.25</v>
      </c>
      <c r="Q3939">
        <v>1.25</v>
      </c>
      <c r="R3939" s="1">
        <v>44738</v>
      </c>
      <c r="S3939" t="str">
        <f t="shared" si="305"/>
        <v>CheezIt - Double Cheese</v>
      </c>
      <c r="T3939" t="str">
        <f t="shared" si="306"/>
        <v>Food</v>
      </c>
      <c r="U3939" t="str">
        <f>IF(T3939="Cell is Blank - Dis-regard",_xlfn.XLOOKUP(S3939,'Categroy Lookup'!A:A,'Categroy Lookup'!B:B,"Cell is Blank - Dis-regard"),T3939)</f>
        <v>Food</v>
      </c>
      <c r="V3939" t="b">
        <f t="shared" si="308"/>
        <v>1</v>
      </c>
      <c r="W3939">
        <f t="shared" si="307"/>
        <v>1.25</v>
      </c>
      <c r="X3939" s="8">
        <f t="shared" si="309"/>
        <v>0.83333333333333337</v>
      </c>
      <c r="Y3939" t="s">
        <v>528</v>
      </c>
      <c r="Z3939" t="s">
        <v>549</v>
      </c>
      <c r="AB3939" t="s">
        <v>681</v>
      </c>
      <c r="AC3939" t="s">
        <v>853</v>
      </c>
      <c r="AD3939">
        <v>2022</v>
      </c>
    </row>
    <row r="3940" spans="1:30" x14ac:dyDescent="0.25">
      <c r="A3940" t="s">
        <v>18</v>
      </c>
      <c r="B3940" t="s">
        <v>28</v>
      </c>
      <c r="C3940" t="s">
        <v>20</v>
      </c>
      <c r="D3940" t="s">
        <v>29</v>
      </c>
      <c r="E3940" t="s">
        <v>72</v>
      </c>
      <c r="F3940" t="s">
        <v>55</v>
      </c>
      <c r="G3940">
        <v>15277807071</v>
      </c>
      <c r="H3940" t="s">
        <v>360</v>
      </c>
      <c r="I3940" t="s">
        <v>33</v>
      </c>
      <c r="J3940">
        <v>144</v>
      </c>
      <c r="K3940">
        <v>1.5</v>
      </c>
      <c r="L3940">
        <v>1</v>
      </c>
      <c r="M3940">
        <v>144</v>
      </c>
      <c r="N3940">
        <v>1.5</v>
      </c>
      <c r="O3940">
        <v>1</v>
      </c>
      <c r="P3940">
        <v>1.5</v>
      </c>
      <c r="Q3940">
        <v>1.5</v>
      </c>
      <c r="R3940" s="1">
        <v>44732</v>
      </c>
      <c r="S3940" t="str">
        <f t="shared" si="305"/>
        <v>Poland Springs Water</v>
      </c>
      <c r="T3940" t="str">
        <f t="shared" si="306"/>
        <v>Water</v>
      </c>
      <c r="U3940" t="str">
        <f>IF(T3940="Cell is Blank - Dis-regard",_xlfn.XLOOKUP(S3940,'Categroy Lookup'!A:A,'Categroy Lookup'!B:B,"Cell is Blank - Dis-regard"),T3940)</f>
        <v>Water</v>
      </c>
      <c r="V3940" t="b">
        <f t="shared" si="308"/>
        <v>1</v>
      </c>
      <c r="W3940">
        <f t="shared" si="307"/>
        <v>1.5</v>
      </c>
      <c r="X3940" s="8">
        <f t="shared" si="309"/>
        <v>1</v>
      </c>
      <c r="Y3940" t="s">
        <v>72</v>
      </c>
      <c r="AB3940" t="s">
        <v>681</v>
      </c>
      <c r="AC3940" t="s">
        <v>853</v>
      </c>
      <c r="AD3940">
        <v>2022</v>
      </c>
    </row>
    <row r="3941" spans="1:30" x14ac:dyDescent="0.25">
      <c r="A3941" t="s">
        <v>18</v>
      </c>
      <c r="B3941" t="s">
        <v>28</v>
      </c>
      <c r="C3941" t="s">
        <v>20</v>
      </c>
      <c r="D3941" t="s">
        <v>29</v>
      </c>
      <c r="E3941" t="s">
        <v>43</v>
      </c>
      <c r="F3941" t="s">
        <v>23</v>
      </c>
      <c r="G3941">
        <v>15277814478</v>
      </c>
      <c r="H3941" t="s">
        <v>360</v>
      </c>
      <c r="I3941" t="s">
        <v>25</v>
      </c>
      <c r="J3941">
        <v>146</v>
      </c>
      <c r="K3941">
        <v>3</v>
      </c>
      <c r="L3941">
        <v>1</v>
      </c>
      <c r="M3941">
        <v>146</v>
      </c>
      <c r="N3941">
        <v>3</v>
      </c>
      <c r="O3941">
        <v>1</v>
      </c>
      <c r="P3941">
        <v>3</v>
      </c>
      <c r="Q3941">
        <v>3</v>
      </c>
      <c r="R3941" s="1">
        <v>44732</v>
      </c>
      <c r="S3941" t="str">
        <f t="shared" si="305"/>
        <v>Monster Energy Original</v>
      </c>
      <c r="T3941" t="str">
        <f t="shared" si="306"/>
        <v>Carbonated</v>
      </c>
      <c r="U3941" t="str">
        <f>IF(T3941="Cell is Blank - Dis-regard",_xlfn.XLOOKUP(S3941,'Categroy Lookup'!A:A,'Categroy Lookup'!B:B,"Cell is Blank - Dis-regard"),T3941)</f>
        <v>Carbonated</v>
      </c>
      <c r="V3941" t="b">
        <f t="shared" si="308"/>
        <v>1</v>
      </c>
      <c r="W3941">
        <f t="shared" si="307"/>
        <v>3</v>
      </c>
      <c r="X3941" s="8">
        <f t="shared" si="309"/>
        <v>2</v>
      </c>
      <c r="Y3941" t="s">
        <v>43</v>
      </c>
      <c r="AB3941" t="s">
        <v>681</v>
      </c>
      <c r="AC3941" t="s">
        <v>853</v>
      </c>
      <c r="AD3941">
        <v>2022</v>
      </c>
    </row>
    <row r="3942" spans="1:30" x14ac:dyDescent="0.25">
      <c r="A3942" t="s">
        <v>18</v>
      </c>
      <c r="B3942" t="s">
        <v>28</v>
      </c>
      <c r="C3942" t="s">
        <v>20</v>
      </c>
      <c r="D3942" t="s">
        <v>29</v>
      </c>
      <c r="E3942" t="s">
        <v>26</v>
      </c>
      <c r="F3942" t="s">
        <v>27</v>
      </c>
      <c r="G3942">
        <v>15277817219</v>
      </c>
      <c r="H3942" t="s">
        <v>360</v>
      </c>
      <c r="I3942" t="s">
        <v>25</v>
      </c>
      <c r="J3942">
        <v>124</v>
      </c>
      <c r="K3942">
        <v>1.5</v>
      </c>
      <c r="L3942">
        <v>1</v>
      </c>
      <c r="M3942">
        <v>124</v>
      </c>
      <c r="N3942">
        <v>1.5</v>
      </c>
      <c r="O3942">
        <v>1</v>
      </c>
      <c r="P3942">
        <v>1.5</v>
      </c>
      <c r="Q3942">
        <v>1.5</v>
      </c>
      <c r="R3942" s="1">
        <v>44732</v>
      </c>
      <c r="S3942" t="str">
        <f t="shared" si="305"/>
        <v>Takis - Hot Chilli Pepper &amp; Lime</v>
      </c>
      <c r="T3942" t="str">
        <f t="shared" si="306"/>
        <v>Food</v>
      </c>
      <c r="U3942" t="str">
        <f>IF(T3942="Cell is Blank - Dis-regard",_xlfn.XLOOKUP(S3942,'Categroy Lookup'!A:A,'Categroy Lookup'!B:B,"Cell is Blank - Dis-regard"),T3942)</f>
        <v>Food</v>
      </c>
      <c r="V3942" t="b">
        <f t="shared" si="308"/>
        <v>1</v>
      </c>
      <c r="W3942">
        <f t="shared" si="307"/>
        <v>1.5</v>
      </c>
      <c r="X3942" s="8">
        <f t="shared" si="309"/>
        <v>1</v>
      </c>
      <c r="Y3942" t="s">
        <v>469</v>
      </c>
      <c r="Z3942" t="s">
        <v>470</v>
      </c>
      <c r="AB3942" t="s">
        <v>681</v>
      </c>
      <c r="AC3942" t="s">
        <v>853</v>
      </c>
      <c r="AD3942">
        <v>2022</v>
      </c>
    </row>
    <row r="3943" spans="1:30" x14ac:dyDescent="0.25">
      <c r="A3943" t="s">
        <v>18</v>
      </c>
      <c r="B3943" t="s">
        <v>28</v>
      </c>
      <c r="C3943" t="s">
        <v>20</v>
      </c>
      <c r="D3943" t="s">
        <v>29</v>
      </c>
      <c r="E3943" t="s">
        <v>26</v>
      </c>
      <c r="F3943" t="s">
        <v>27</v>
      </c>
      <c r="G3943">
        <v>15277818646</v>
      </c>
      <c r="H3943" t="s">
        <v>360</v>
      </c>
      <c r="I3943" t="s">
        <v>25</v>
      </c>
      <c r="J3943">
        <v>124</v>
      </c>
      <c r="K3943">
        <v>1.5</v>
      </c>
      <c r="L3943">
        <v>1</v>
      </c>
      <c r="M3943">
        <v>124</v>
      </c>
      <c r="N3943">
        <v>1.5</v>
      </c>
      <c r="O3943">
        <v>1</v>
      </c>
      <c r="P3943">
        <v>1.5</v>
      </c>
      <c r="Q3943">
        <v>1.5</v>
      </c>
      <c r="R3943" s="1">
        <v>44732</v>
      </c>
      <c r="S3943" t="str">
        <f t="shared" si="305"/>
        <v>Takis - Hot Chilli Pepper &amp; Lime</v>
      </c>
      <c r="T3943" t="str">
        <f t="shared" si="306"/>
        <v>Food</v>
      </c>
      <c r="U3943" t="str">
        <f>IF(T3943="Cell is Blank - Dis-regard",_xlfn.XLOOKUP(S3943,'Categroy Lookup'!A:A,'Categroy Lookup'!B:B,"Cell is Blank - Dis-regard"),T3943)</f>
        <v>Food</v>
      </c>
      <c r="V3943" t="b">
        <f t="shared" si="308"/>
        <v>1</v>
      </c>
      <c r="W3943">
        <f t="shared" si="307"/>
        <v>1.5</v>
      </c>
      <c r="X3943" s="8">
        <f t="shared" si="309"/>
        <v>1</v>
      </c>
      <c r="Y3943" t="s">
        <v>469</v>
      </c>
      <c r="Z3943" t="s">
        <v>470</v>
      </c>
      <c r="AB3943" t="s">
        <v>681</v>
      </c>
      <c r="AC3943" t="s">
        <v>853</v>
      </c>
      <c r="AD3943">
        <v>2022</v>
      </c>
    </row>
    <row r="3944" spans="1:30" x14ac:dyDescent="0.25">
      <c r="A3944" t="s">
        <v>18</v>
      </c>
      <c r="B3944" t="s">
        <v>197</v>
      </c>
      <c r="C3944" t="s">
        <v>198</v>
      </c>
      <c r="D3944" t="s">
        <v>199</v>
      </c>
      <c r="E3944" t="s">
        <v>127</v>
      </c>
      <c r="F3944" t="s">
        <v>27</v>
      </c>
      <c r="G3944">
        <v>15277822719</v>
      </c>
      <c r="H3944" t="s">
        <v>360</v>
      </c>
      <c r="I3944" t="s">
        <v>33</v>
      </c>
      <c r="J3944">
        <v>123</v>
      </c>
      <c r="K3944">
        <v>1.25</v>
      </c>
      <c r="L3944">
        <v>1</v>
      </c>
      <c r="M3944">
        <v>123</v>
      </c>
      <c r="N3944">
        <v>1.25</v>
      </c>
      <c r="O3944">
        <v>1</v>
      </c>
      <c r="P3944">
        <v>1.25</v>
      </c>
      <c r="Q3944">
        <v>1.25</v>
      </c>
      <c r="R3944" s="1">
        <v>44738</v>
      </c>
      <c r="S3944" t="str">
        <f t="shared" si="305"/>
        <v>CheezIt - Double Cheese</v>
      </c>
      <c r="T3944" t="str">
        <f t="shared" si="306"/>
        <v>Food</v>
      </c>
      <c r="U3944" t="str">
        <f>IF(T3944="Cell is Blank - Dis-regard",_xlfn.XLOOKUP(S3944,'Categroy Lookup'!A:A,'Categroy Lookup'!B:B,"Cell is Blank - Dis-regard"),T3944)</f>
        <v>Food</v>
      </c>
      <c r="V3944" t="b">
        <f t="shared" si="308"/>
        <v>1</v>
      </c>
      <c r="W3944">
        <f t="shared" si="307"/>
        <v>1.25</v>
      </c>
      <c r="X3944" s="8">
        <f t="shared" si="309"/>
        <v>0.83333333333333337</v>
      </c>
      <c r="Y3944" t="s">
        <v>528</v>
      </c>
      <c r="Z3944" t="s">
        <v>549</v>
      </c>
      <c r="AB3944" t="s">
        <v>681</v>
      </c>
      <c r="AC3944" t="s">
        <v>853</v>
      </c>
      <c r="AD3944">
        <v>2022</v>
      </c>
    </row>
    <row r="3945" spans="1:30" x14ac:dyDescent="0.25">
      <c r="A3945" t="s">
        <v>18</v>
      </c>
      <c r="B3945" t="s">
        <v>197</v>
      </c>
      <c r="C3945" t="s">
        <v>198</v>
      </c>
      <c r="D3945" t="s">
        <v>199</v>
      </c>
      <c r="E3945" t="s">
        <v>361</v>
      </c>
      <c r="F3945" t="s">
        <v>27</v>
      </c>
      <c r="G3945">
        <v>15277825048</v>
      </c>
      <c r="H3945" t="s">
        <v>360</v>
      </c>
      <c r="I3945" t="s">
        <v>33</v>
      </c>
      <c r="J3945">
        <v>112</v>
      </c>
      <c r="K3945">
        <v>1.5</v>
      </c>
      <c r="L3945">
        <v>1</v>
      </c>
      <c r="M3945">
        <v>112</v>
      </c>
      <c r="N3945">
        <v>1.5</v>
      </c>
      <c r="O3945">
        <v>1</v>
      </c>
      <c r="P3945">
        <v>1.5</v>
      </c>
      <c r="Q3945">
        <v>1.5</v>
      </c>
      <c r="R3945" s="1">
        <v>44738</v>
      </c>
      <c r="S3945" t="str">
        <f t="shared" si="305"/>
        <v>Popchips Potato - Sour Cream &amp; Onion</v>
      </c>
      <c r="T3945" t="str">
        <f t="shared" si="306"/>
        <v>Food</v>
      </c>
      <c r="U3945" t="str">
        <f>IF(T3945="Cell is Blank - Dis-regard",_xlfn.XLOOKUP(S3945,'Categroy Lookup'!A:A,'Categroy Lookup'!B:B,"Cell is Blank - Dis-regard"),T3945)</f>
        <v>Food</v>
      </c>
      <c r="V3945" t="b">
        <f t="shared" si="308"/>
        <v>1</v>
      </c>
      <c r="W3945">
        <f t="shared" si="307"/>
        <v>1.5</v>
      </c>
      <c r="X3945" s="8">
        <f t="shared" si="309"/>
        <v>1</v>
      </c>
      <c r="Y3945" t="s">
        <v>541</v>
      </c>
      <c r="Z3945" t="s">
        <v>641</v>
      </c>
      <c r="AB3945" t="s">
        <v>681</v>
      </c>
      <c r="AC3945" t="s">
        <v>853</v>
      </c>
      <c r="AD3945">
        <v>2022</v>
      </c>
    </row>
    <row r="3946" spans="1:30" x14ac:dyDescent="0.25">
      <c r="A3946" t="s">
        <v>18</v>
      </c>
      <c r="B3946" t="s">
        <v>197</v>
      </c>
      <c r="C3946" t="s">
        <v>198</v>
      </c>
      <c r="D3946" t="s">
        <v>199</v>
      </c>
      <c r="E3946" t="s">
        <v>26</v>
      </c>
      <c r="F3946" t="s">
        <v>27</v>
      </c>
      <c r="G3946">
        <v>15277828762</v>
      </c>
      <c r="H3946" t="s">
        <v>360</v>
      </c>
      <c r="I3946" t="s">
        <v>33</v>
      </c>
      <c r="J3946">
        <v>121</v>
      </c>
      <c r="K3946">
        <v>1.5</v>
      </c>
      <c r="L3946">
        <v>1</v>
      </c>
      <c r="M3946">
        <v>121</v>
      </c>
      <c r="N3946">
        <v>1.5</v>
      </c>
      <c r="O3946">
        <v>1</v>
      </c>
      <c r="P3946">
        <v>1.5</v>
      </c>
      <c r="Q3946">
        <v>1.5</v>
      </c>
      <c r="R3946" s="1">
        <v>44738</v>
      </c>
      <c r="S3946" t="str">
        <f t="shared" si="305"/>
        <v>Takis - Hot Chilli Pepper &amp; Lime</v>
      </c>
      <c r="T3946" t="str">
        <f t="shared" si="306"/>
        <v>Food</v>
      </c>
      <c r="U3946" t="str">
        <f>IF(T3946="Cell is Blank - Dis-regard",_xlfn.XLOOKUP(S3946,'Categroy Lookup'!A:A,'Categroy Lookup'!B:B,"Cell is Blank - Dis-regard"),T3946)</f>
        <v>Food</v>
      </c>
      <c r="V3946" t="b">
        <f t="shared" si="308"/>
        <v>1</v>
      </c>
      <c r="W3946">
        <f t="shared" si="307"/>
        <v>1.5</v>
      </c>
      <c r="X3946" s="8">
        <f t="shared" si="309"/>
        <v>1</v>
      </c>
      <c r="Y3946" t="s">
        <v>469</v>
      </c>
      <c r="Z3946" t="s">
        <v>470</v>
      </c>
      <c r="AB3946" t="s">
        <v>681</v>
      </c>
      <c r="AC3946" t="s">
        <v>853</v>
      </c>
      <c r="AD3946">
        <v>2022</v>
      </c>
    </row>
    <row r="3947" spans="1:30" x14ac:dyDescent="0.25">
      <c r="A3947" t="s">
        <v>18</v>
      </c>
      <c r="B3947" t="s">
        <v>19</v>
      </c>
      <c r="C3947" t="s">
        <v>20</v>
      </c>
      <c r="D3947" t="s">
        <v>21</v>
      </c>
      <c r="E3947" t="s">
        <v>52</v>
      </c>
      <c r="F3947" t="s">
        <v>27</v>
      </c>
      <c r="G3947">
        <v>15277883743</v>
      </c>
      <c r="H3947" t="s">
        <v>360</v>
      </c>
      <c r="I3947" t="s">
        <v>33</v>
      </c>
      <c r="J3947">
        <v>113</v>
      </c>
      <c r="K3947">
        <v>1.5</v>
      </c>
      <c r="L3947">
        <v>1</v>
      </c>
      <c r="M3947">
        <v>113</v>
      </c>
      <c r="N3947">
        <v>1.5</v>
      </c>
      <c r="O3947">
        <v>1</v>
      </c>
      <c r="P3947">
        <v>1.5</v>
      </c>
      <c r="Q3947">
        <v>1.5</v>
      </c>
      <c r="R3947" s="1">
        <v>44732</v>
      </c>
      <c r="S3947" t="str">
        <f t="shared" si="305"/>
        <v>Miss Vickie's Potato Chip - Sea Salt Original</v>
      </c>
      <c r="T3947" t="str">
        <f t="shared" si="306"/>
        <v>Food</v>
      </c>
      <c r="U3947" t="str">
        <f>IF(T3947="Cell is Blank - Dis-regard",_xlfn.XLOOKUP(S3947,'Categroy Lookup'!A:A,'Categroy Lookup'!B:B,"Cell is Blank - Dis-regard"),T3947)</f>
        <v>Food</v>
      </c>
      <c r="V3947" t="b">
        <f t="shared" si="308"/>
        <v>1</v>
      </c>
      <c r="W3947">
        <f t="shared" si="307"/>
        <v>1.5</v>
      </c>
      <c r="X3947" s="8">
        <f t="shared" si="309"/>
        <v>1</v>
      </c>
      <c r="Y3947" t="s">
        <v>473</v>
      </c>
      <c r="Z3947" t="s">
        <v>488</v>
      </c>
      <c r="AB3947" t="s">
        <v>681</v>
      </c>
      <c r="AC3947" t="s">
        <v>853</v>
      </c>
      <c r="AD3947">
        <v>2022</v>
      </c>
    </row>
    <row r="3948" spans="1:30" x14ac:dyDescent="0.25">
      <c r="A3948" t="s">
        <v>18</v>
      </c>
      <c r="B3948" t="s">
        <v>19</v>
      </c>
      <c r="C3948" t="s">
        <v>20</v>
      </c>
      <c r="D3948" t="s">
        <v>21</v>
      </c>
      <c r="E3948" t="s">
        <v>125</v>
      </c>
      <c r="F3948" t="s">
        <v>27</v>
      </c>
      <c r="G3948">
        <v>15277900738</v>
      </c>
      <c r="H3948" t="s">
        <v>360</v>
      </c>
      <c r="I3948" t="s">
        <v>33</v>
      </c>
      <c r="J3948">
        <v>111</v>
      </c>
      <c r="K3948">
        <v>1.5</v>
      </c>
      <c r="L3948">
        <v>1</v>
      </c>
      <c r="M3948">
        <v>111</v>
      </c>
      <c r="N3948">
        <v>1.5</v>
      </c>
      <c r="O3948">
        <v>1</v>
      </c>
      <c r="P3948">
        <v>1.5</v>
      </c>
      <c r="Q3948">
        <v>1.5</v>
      </c>
      <c r="R3948" s="1">
        <v>44732</v>
      </c>
      <c r="S3948" t="str">
        <f t="shared" si="305"/>
        <v>Popchips Potato - Sea Salt</v>
      </c>
      <c r="T3948" t="str">
        <f t="shared" si="306"/>
        <v>Food</v>
      </c>
      <c r="U3948" t="str">
        <f>IF(T3948="Cell is Blank - Dis-regard",_xlfn.XLOOKUP(S3948,'Categroy Lookup'!A:A,'Categroy Lookup'!B:B,"Cell is Blank - Dis-regard"),T3948)</f>
        <v>Food</v>
      </c>
      <c r="V3948" t="b">
        <f t="shared" si="308"/>
        <v>1</v>
      </c>
      <c r="W3948">
        <f t="shared" si="307"/>
        <v>1.5</v>
      </c>
      <c r="X3948" s="8">
        <f t="shared" si="309"/>
        <v>1</v>
      </c>
      <c r="Y3948" t="s">
        <v>541</v>
      </c>
      <c r="Z3948" t="s">
        <v>516</v>
      </c>
      <c r="AB3948" t="s">
        <v>681</v>
      </c>
      <c r="AC3948" t="s">
        <v>853</v>
      </c>
      <c r="AD3948">
        <v>2022</v>
      </c>
    </row>
    <row r="3949" spans="1:30" x14ac:dyDescent="0.25">
      <c r="A3949" t="s">
        <v>18</v>
      </c>
      <c r="B3949" t="s">
        <v>19</v>
      </c>
      <c r="C3949" t="s">
        <v>20</v>
      </c>
      <c r="D3949" t="s">
        <v>21</v>
      </c>
      <c r="E3949" t="s">
        <v>58</v>
      </c>
      <c r="F3949" t="s">
        <v>27</v>
      </c>
      <c r="G3949">
        <v>15277904362</v>
      </c>
      <c r="H3949" t="s">
        <v>360</v>
      </c>
      <c r="I3949" t="s">
        <v>33</v>
      </c>
      <c r="J3949">
        <v>122</v>
      </c>
      <c r="K3949">
        <v>1.5</v>
      </c>
      <c r="L3949">
        <v>1</v>
      </c>
      <c r="M3949">
        <v>122</v>
      </c>
      <c r="N3949">
        <v>1.5</v>
      </c>
      <c r="O3949">
        <v>1</v>
      </c>
      <c r="P3949">
        <v>1.5</v>
      </c>
      <c r="Q3949">
        <v>1.5</v>
      </c>
      <c r="R3949" s="1">
        <v>44732</v>
      </c>
      <c r="S3949" t="str">
        <f t="shared" si="305"/>
        <v>Oreo Mini</v>
      </c>
      <c r="T3949" t="str">
        <f t="shared" si="306"/>
        <v>Food</v>
      </c>
      <c r="U3949" t="str">
        <f>IF(T3949="Cell is Blank - Dis-regard",_xlfn.XLOOKUP(S3949,'Categroy Lookup'!A:A,'Categroy Lookup'!B:B,"Cell is Blank - Dis-regard"),T3949)</f>
        <v>Food</v>
      </c>
      <c r="V3949" t="b">
        <f t="shared" si="308"/>
        <v>1</v>
      </c>
      <c r="W3949">
        <f t="shared" si="307"/>
        <v>1.5</v>
      </c>
      <c r="X3949" s="8">
        <f t="shared" si="309"/>
        <v>1</v>
      </c>
      <c r="Y3949" t="s">
        <v>58</v>
      </c>
      <c r="AB3949" t="s">
        <v>681</v>
      </c>
      <c r="AC3949" t="s">
        <v>853</v>
      </c>
      <c r="AD3949">
        <v>2022</v>
      </c>
    </row>
    <row r="3950" spans="1:30" x14ac:dyDescent="0.25">
      <c r="A3950" t="s">
        <v>18</v>
      </c>
      <c r="B3950" t="s">
        <v>28</v>
      </c>
      <c r="C3950" t="s">
        <v>20</v>
      </c>
      <c r="D3950" t="s">
        <v>29</v>
      </c>
      <c r="E3950" t="s">
        <v>258</v>
      </c>
      <c r="F3950" t="s">
        <v>27</v>
      </c>
      <c r="G3950">
        <v>15277912014</v>
      </c>
      <c r="H3950" t="s">
        <v>360</v>
      </c>
      <c r="I3950" t="s">
        <v>33</v>
      </c>
      <c r="J3950">
        <v>111</v>
      </c>
      <c r="K3950">
        <v>1.5</v>
      </c>
      <c r="L3950">
        <v>1</v>
      </c>
      <c r="M3950">
        <v>111</v>
      </c>
      <c r="N3950">
        <v>1.5</v>
      </c>
      <c r="O3950">
        <v>1</v>
      </c>
      <c r="P3950">
        <v>1.5</v>
      </c>
      <c r="Q3950">
        <v>1.5</v>
      </c>
      <c r="R3950" s="1">
        <v>44732</v>
      </c>
      <c r="S3950" t="str">
        <f t="shared" si="305"/>
        <v>Pop Corners - Spicy Queso</v>
      </c>
      <c r="T3950" t="str">
        <f t="shared" si="306"/>
        <v>Food</v>
      </c>
      <c r="U3950" t="str">
        <f>IF(T3950="Cell is Blank - Dis-regard",_xlfn.XLOOKUP(S3950,'Categroy Lookup'!A:A,'Categroy Lookup'!B:B,"Cell is Blank - Dis-regard"),T3950)</f>
        <v>Food</v>
      </c>
      <c r="V3950" t="b">
        <f t="shared" si="308"/>
        <v>1</v>
      </c>
      <c r="W3950">
        <f t="shared" si="307"/>
        <v>1.5</v>
      </c>
      <c r="X3950" s="8">
        <f t="shared" si="309"/>
        <v>1</v>
      </c>
      <c r="Y3950" t="s">
        <v>606</v>
      </c>
      <c r="Z3950" t="s">
        <v>610</v>
      </c>
      <c r="AB3950" t="s">
        <v>681</v>
      </c>
      <c r="AC3950" t="s">
        <v>853</v>
      </c>
      <c r="AD3950">
        <v>2022</v>
      </c>
    </row>
    <row r="3951" spans="1:30" x14ac:dyDescent="0.25">
      <c r="A3951" t="s">
        <v>18</v>
      </c>
      <c r="B3951" t="s">
        <v>28</v>
      </c>
      <c r="C3951" t="s">
        <v>20</v>
      </c>
      <c r="D3951" t="s">
        <v>29</v>
      </c>
      <c r="E3951" t="s">
        <v>72</v>
      </c>
      <c r="F3951" t="s">
        <v>55</v>
      </c>
      <c r="G3951">
        <v>15277984276</v>
      </c>
      <c r="H3951" t="s">
        <v>360</v>
      </c>
      <c r="I3951" t="s">
        <v>33</v>
      </c>
      <c r="J3951">
        <v>144</v>
      </c>
      <c r="K3951">
        <v>1.5</v>
      </c>
      <c r="L3951">
        <v>1</v>
      </c>
      <c r="M3951">
        <v>144</v>
      </c>
      <c r="N3951">
        <v>1.5</v>
      </c>
      <c r="O3951">
        <v>1</v>
      </c>
      <c r="P3951">
        <v>1.5</v>
      </c>
      <c r="Q3951">
        <v>1.5</v>
      </c>
      <c r="R3951" s="1">
        <v>44732</v>
      </c>
      <c r="S3951" t="str">
        <f t="shared" si="305"/>
        <v>Poland Springs Water</v>
      </c>
      <c r="T3951" t="str">
        <f t="shared" si="306"/>
        <v>Water</v>
      </c>
      <c r="U3951" t="str">
        <f>IF(T3951="Cell is Blank - Dis-regard",_xlfn.XLOOKUP(S3951,'Categroy Lookup'!A:A,'Categroy Lookup'!B:B,"Cell is Blank - Dis-regard"),T3951)</f>
        <v>Water</v>
      </c>
      <c r="V3951" t="b">
        <f t="shared" si="308"/>
        <v>1</v>
      </c>
      <c r="W3951">
        <f t="shared" si="307"/>
        <v>1.5</v>
      </c>
      <c r="X3951" s="8">
        <f t="shared" si="309"/>
        <v>1</v>
      </c>
      <c r="Y3951" t="s">
        <v>72</v>
      </c>
      <c r="AB3951" t="s">
        <v>681</v>
      </c>
      <c r="AC3951" t="s">
        <v>853</v>
      </c>
      <c r="AD3951">
        <v>2022</v>
      </c>
    </row>
    <row r="3952" spans="1:30" x14ac:dyDescent="0.25">
      <c r="A3952" t="s">
        <v>18</v>
      </c>
      <c r="B3952" t="s">
        <v>197</v>
      </c>
      <c r="C3952" t="s">
        <v>198</v>
      </c>
      <c r="D3952" t="s">
        <v>199</v>
      </c>
      <c r="E3952" t="s">
        <v>362</v>
      </c>
      <c r="F3952" t="s">
        <v>27</v>
      </c>
      <c r="G3952">
        <v>15278069649</v>
      </c>
      <c r="H3952" t="s">
        <v>360</v>
      </c>
      <c r="I3952" t="s">
        <v>33</v>
      </c>
      <c r="J3952">
        <v>153</v>
      </c>
      <c r="K3952">
        <v>4.5</v>
      </c>
      <c r="L3952">
        <v>1</v>
      </c>
      <c r="M3952">
        <v>153</v>
      </c>
      <c r="N3952">
        <v>4.5</v>
      </c>
      <c r="O3952">
        <v>1</v>
      </c>
      <c r="P3952">
        <v>4.5</v>
      </c>
      <c r="Q3952">
        <v>4.5</v>
      </c>
      <c r="R3952" s="1">
        <v>44738</v>
      </c>
      <c r="S3952" t="str">
        <f t="shared" si="305"/>
        <v>Pringles - Cheddar Cheese</v>
      </c>
      <c r="T3952" t="str">
        <f t="shared" si="306"/>
        <v>Food</v>
      </c>
      <c r="U3952" t="str">
        <f>IF(T3952="Cell is Blank - Dis-regard",_xlfn.XLOOKUP(S3952,'Categroy Lookup'!A:A,'Categroy Lookup'!B:B,"Cell is Blank - Dis-regard"),T3952)</f>
        <v>Food</v>
      </c>
      <c r="V3952" t="b">
        <f t="shared" si="308"/>
        <v>1</v>
      </c>
      <c r="W3952">
        <f t="shared" si="307"/>
        <v>4.5</v>
      </c>
      <c r="X3952" s="8">
        <f t="shared" si="309"/>
        <v>3</v>
      </c>
      <c r="Y3952" t="s">
        <v>642</v>
      </c>
      <c r="Z3952" t="s">
        <v>544</v>
      </c>
      <c r="AB3952" t="s">
        <v>681</v>
      </c>
      <c r="AC3952" t="s">
        <v>853</v>
      </c>
      <c r="AD3952">
        <v>2022</v>
      </c>
    </row>
    <row r="3953" spans="1:30" x14ac:dyDescent="0.25">
      <c r="A3953" t="s">
        <v>18</v>
      </c>
      <c r="B3953" t="s">
        <v>40</v>
      </c>
      <c r="C3953" t="s">
        <v>41</v>
      </c>
      <c r="D3953" t="s">
        <v>42</v>
      </c>
      <c r="E3953" t="s">
        <v>131</v>
      </c>
      <c r="F3953" t="s">
        <v>23</v>
      </c>
      <c r="G3953">
        <v>15278379110</v>
      </c>
      <c r="H3953" t="s">
        <v>360</v>
      </c>
      <c r="I3953" t="s">
        <v>33</v>
      </c>
      <c r="J3953">
        <v>140</v>
      </c>
      <c r="K3953">
        <v>1.5</v>
      </c>
      <c r="L3953">
        <v>1</v>
      </c>
      <c r="M3953">
        <v>140</v>
      </c>
      <c r="N3953">
        <v>1.5</v>
      </c>
      <c r="O3953">
        <v>1</v>
      </c>
      <c r="P3953">
        <v>1.5</v>
      </c>
      <c r="Q3953">
        <v>1.5</v>
      </c>
      <c r="R3953" s="1">
        <v>44732</v>
      </c>
      <c r="S3953" t="str">
        <f t="shared" si="305"/>
        <v>Sunkist Soda - Orange</v>
      </c>
      <c r="T3953" t="str">
        <f t="shared" si="306"/>
        <v>Carbonated</v>
      </c>
      <c r="U3953" t="str">
        <f>IF(T3953="Cell is Blank - Dis-regard",_xlfn.XLOOKUP(S3953,'Categroy Lookup'!A:A,'Categroy Lookup'!B:B,"Cell is Blank - Dis-regard"),T3953)</f>
        <v>Carbonated</v>
      </c>
      <c r="V3953" t="b">
        <f t="shared" si="308"/>
        <v>1</v>
      </c>
      <c r="W3953">
        <f t="shared" si="307"/>
        <v>1.5</v>
      </c>
      <c r="X3953" s="8">
        <f t="shared" si="309"/>
        <v>1</v>
      </c>
      <c r="Y3953" t="s">
        <v>551</v>
      </c>
      <c r="Z3953" t="s">
        <v>552</v>
      </c>
      <c r="AB3953" t="s">
        <v>681</v>
      </c>
      <c r="AC3953" t="s">
        <v>853</v>
      </c>
      <c r="AD3953">
        <v>2022</v>
      </c>
    </row>
    <row r="3954" spans="1:30" x14ac:dyDescent="0.25">
      <c r="A3954" t="s">
        <v>18</v>
      </c>
      <c r="B3954" t="s">
        <v>36</v>
      </c>
      <c r="C3954" t="s">
        <v>37</v>
      </c>
      <c r="D3954" t="s">
        <v>38</v>
      </c>
      <c r="E3954" t="s">
        <v>79</v>
      </c>
      <c r="F3954" t="s">
        <v>27</v>
      </c>
      <c r="G3954">
        <v>15280010652</v>
      </c>
      <c r="H3954" t="s">
        <v>363</v>
      </c>
      <c r="I3954" t="s">
        <v>33</v>
      </c>
      <c r="J3954">
        <v>110</v>
      </c>
      <c r="K3954">
        <v>1.5</v>
      </c>
      <c r="L3954">
        <v>1</v>
      </c>
      <c r="M3954">
        <v>110</v>
      </c>
      <c r="N3954">
        <v>1.5</v>
      </c>
      <c r="O3954">
        <v>1</v>
      </c>
      <c r="P3954">
        <v>1.5</v>
      </c>
      <c r="Q3954">
        <v>1.5</v>
      </c>
      <c r="R3954" s="1">
        <v>44733</v>
      </c>
      <c r="S3954" t="str">
        <f t="shared" si="305"/>
        <v>SunChips Multigrain - Harvest Cheddar</v>
      </c>
      <c r="T3954" t="str">
        <f t="shared" si="306"/>
        <v>Food</v>
      </c>
      <c r="U3954" t="str">
        <f>IF(T3954="Cell is Blank - Dis-regard",_xlfn.XLOOKUP(S3954,'Categroy Lookup'!A:A,'Categroy Lookup'!B:B,"Cell is Blank - Dis-regard"),T3954)</f>
        <v>Food</v>
      </c>
      <c r="V3954" t="b">
        <f t="shared" si="308"/>
        <v>1</v>
      </c>
      <c r="W3954">
        <f t="shared" si="307"/>
        <v>1.5</v>
      </c>
      <c r="X3954" s="8">
        <f t="shared" si="309"/>
        <v>1</v>
      </c>
      <c r="Y3954" t="s">
        <v>502</v>
      </c>
      <c r="Z3954" t="s">
        <v>515</v>
      </c>
      <c r="AB3954" t="s">
        <v>683</v>
      </c>
      <c r="AC3954" t="s">
        <v>854</v>
      </c>
      <c r="AD3954">
        <v>2022</v>
      </c>
    </row>
    <row r="3955" spans="1:30" x14ac:dyDescent="0.25">
      <c r="A3955" t="s">
        <v>18</v>
      </c>
      <c r="B3955" t="s">
        <v>40</v>
      </c>
      <c r="C3955" t="s">
        <v>41</v>
      </c>
      <c r="D3955" t="s">
        <v>42</v>
      </c>
      <c r="E3955" t="s">
        <v>91</v>
      </c>
      <c r="F3955" t="s">
        <v>27</v>
      </c>
      <c r="G3955">
        <v>15280303458</v>
      </c>
      <c r="H3955" t="s">
        <v>363</v>
      </c>
      <c r="I3955" t="s">
        <v>25</v>
      </c>
      <c r="J3955">
        <v>111</v>
      </c>
      <c r="K3955">
        <v>1.5</v>
      </c>
      <c r="L3955">
        <v>2</v>
      </c>
      <c r="M3955">
        <v>111</v>
      </c>
      <c r="N3955">
        <v>1.5</v>
      </c>
      <c r="O3955">
        <v>2</v>
      </c>
      <c r="P3955">
        <v>3</v>
      </c>
      <c r="Q3955">
        <v>5.5</v>
      </c>
      <c r="R3955" s="1">
        <v>44733</v>
      </c>
      <c r="S3955" t="str">
        <f t="shared" si="305"/>
        <v>Chesters Fries Flaming hot</v>
      </c>
      <c r="T3955" t="str">
        <f t="shared" si="306"/>
        <v>Food</v>
      </c>
      <c r="U3955" t="str">
        <f>IF(T3955="Cell is Blank - Dis-regard",_xlfn.XLOOKUP(S3955,'Categroy Lookup'!A:A,'Categroy Lookup'!B:B,"Cell is Blank - Dis-regard"),T3955)</f>
        <v>Food</v>
      </c>
      <c r="V3955" t="b">
        <f t="shared" si="308"/>
        <v>1</v>
      </c>
      <c r="W3955">
        <f t="shared" si="307"/>
        <v>1.5</v>
      </c>
      <c r="X3955" s="8">
        <f t="shared" si="309"/>
        <v>1</v>
      </c>
      <c r="Y3955" t="s">
        <v>91</v>
      </c>
      <c r="AB3955" t="s">
        <v>683</v>
      </c>
      <c r="AC3955" t="s">
        <v>854</v>
      </c>
      <c r="AD3955">
        <v>2022</v>
      </c>
    </row>
    <row r="3956" spans="1:30" x14ac:dyDescent="0.25">
      <c r="A3956" t="s">
        <v>18</v>
      </c>
      <c r="B3956" t="s">
        <v>40</v>
      </c>
      <c r="C3956" t="s">
        <v>41</v>
      </c>
      <c r="D3956" t="s">
        <v>42</v>
      </c>
      <c r="E3956" t="s">
        <v>48</v>
      </c>
      <c r="F3956" t="s">
        <v>27</v>
      </c>
      <c r="G3956">
        <v>15280303458</v>
      </c>
      <c r="H3956" t="s">
        <v>363</v>
      </c>
      <c r="I3956" t="s">
        <v>25</v>
      </c>
      <c r="J3956">
        <v>134</v>
      </c>
      <c r="K3956">
        <v>2.5</v>
      </c>
      <c r="L3956">
        <v>1</v>
      </c>
      <c r="M3956">
        <v>134</v>
      </c>
      <c r="N3956">
        <v>2.5</v>
      </c>
      <c r="O3956">
        <v>1</v>
      </c>
      <c r="P3956">
        <v>2.5</v>
      </c>
      <c r="Q3956">
        <v>5.5</v>
      </c>
      <c r="R3956" s="1">
        <v>44733</v>
      </c>
      <c r="S3956" t="str">
        <f t="shared" si="305"/>
        <v>KitKat - Crisp Wafers</v>
      </c>
      <c r="T3956" t="str">
        <f t="shared" si="306"/>
        <v>Food</v>
      </c>
      <c r="U3956" t="str">
        <f>IF(T3956="Cell is Blank - Dis-regard",_xlfn.XLOOKUP(S3956,'Categroy Lookup'!A:A,'Categroy Lookup'!B:B,"Cell is Blank - Dis-regard"),T3956)</f>
        <v>Food</v>
      </c>
      <c r="V3956" t="b">
        <f t="shared" si="308"/>
        <v>1</v>
      </c>
      <c r="W3956">
        <f t="shared" si="307"/>
        <v>2.5</v>
      </c>
      <c r="X3956" s="8">
        <f t="shared" si="309"/>
        <v>1.6666666666666667</v>
      </c>
      <c r="Y3956" t="s">
        <v>482</v>
      </c>
      <c r="Z3956" t="s">
        <v>483</v>
      </c>
      <c r="AB3956" t="s">
        <v>683</v>
      </c>
      <c r="AC3956" t="s">
        <v>854</v>
      </c>
      <c r="AD3956">
        <v>2022</v>
      </c>
    </row>
    <row r="3957" spans="1:30" x14ac:dyDescent="0.25">
      <c r="A3957" t="s">
        <v>18</v>
      </c>
      <c r="B3957" t="s">
        <v>19</v>
      </c>
      <c r="C3957" t="s">
        <v>20</v>
      </c>
      <c r="D3957" t="s">
        <v>21</v>
      </c>
      <c r="E3957" t="s">
        <v>356</v>
      </c>
      <c r="G3957">
        <v>15280645798</v>
      </c>
      <c r="H3957" t="s">
        <v>363</v>
      </c>
      <c r="I3957" t="s">
        <v>33</v>
      </c>
      <c r="J3957">
        <v>140</v>
      </c>
      <c r="K3957">
        <v>2.75</v>
      </c>
      <c r="L3957">
        <v>1</v>
      </c>
      <c r="M3957">
        <v>140</v>
      </c>
      <c r="N3957">
        <v>2.75</v>
      </c>
      <c r="O3957">
        <v>1</v>
      </c>
      <c r="P3957">
        <v>2.75</v>
      </c>
      <c r="Q3957">
        <v>2.75</v>
      </c>
      <c r="R3957" s="1">
        <v>44733</v>
      </c>
      <c r="S3957" t="str">
        <f t="shared" si="305"/>
        <v>Canada Dry - Ginger Ale</v>
      </c>
      <c r="T3957" t="str">
        <f t="shared" si="306"/>
        <v>Cell is Blank - Dis-regard</v>
      </c>
      <c r="U3957" t="str">
        <f>IF(T3957="Cell is Blank - Dis-regard",_xlfn.XLOOKUP(S3957,'Categroy Lookup'!A:A,'Categroy Lookup'!B:B,"Cell is Blank - Dis-regard"),T3957)</f>
        <v>Carbonated</v>
      </c>
      <c r="V3957" t="b">
        <f t="shared" si="308"/>
        <v>1</v>
      </c>
      <c r="W3957">
        <f t="shared" si="307"/>
        <v>2.75</v>
      </c>
      <c r="X3957" s="8">
        <f t="shared" si="309"/>
        <v>1.8333333333333333</v>
      </c>
      <c r="Y3957" t="s">
        <v>638</v>
      </c>
      <c r="Z3957" t="s">
        <v>640</v>
      </c>
      <c r="AB3957" t="s">
        <v>683</v>
      </c>
      <c r="AC3957" t="s">
        <v>854</v>
      </c>
      <c r="AD3957">
        <v>2022</v>
      </c>
    </row>
    <row r="3958" spans="1:30" x14ac:dyDescent="0.25">
      <c r="A3958" t="s">
        <v>18</v>
      </c>
      <c r="B3958" t="s">
        <v>197</v>
      </c>
      <c r="C3958" t="s">
        <v>198</v>
      </c>
      <c r="D3958" t="s">
        <v>199</v>
      </c>
      <c r="E3958" t="s">
        <v>304</v>
      </c>
      <c r="F3958" t="s">
        <v>27</v>
      </c>
      <c r="G3958">
        <v>15281085797</v>
      </c>
      <c r="H3958" t="s">
        <v>363</v>
      </c>
      <c r="I3958" t="s">
        <v>33</v>
      </c>
      <c r="J3958">
        <v>122</v>
      </c>
      <c r="K3958">
        <v>1.25</v>
      </c>
      <c r="L3958">
        <v>1</v>
      </c>
      <c r="M3958">
        <v>122</v>
      </c>
      <c r="N3958">
        <v>1.25</v>
      </c>
      <c r="O3958">
        <v>1</v>
      </c>
      <c r="P3958">
        <v>1.25</v>
      </c>
      <c r="Q3958">
        <v>1.25</v>
      </c>
      <c r="R3958" s="1">
        <v>44738</v>
      </c>
      <c r="S3958" t="str">
        <f t="shared" si="305"/>
        <v>Goldfish Baked - Cheddar</v>
      </c>
      <c r="T3958" t="str">
        <f t="shared" si="306"/>
        <v>Food</v>
      </c>
      <c r="U3958" t="str">
        <f>IF(T3958="Cell is Blank - Dis-regard",_xlfn.XLOOKUP(S3958,'Categroy Lookup'!A:A,'Categroy Lookup'!B:B,"Cell is Blank - Dis-regard"),T3958)</f>
        <v>Food</v>
      </c>
      <c r="V3958" t="b">
        <f t="shared" si="308"/>
        <v>1</v>
      </c>
      <c r="W3958">
        <f t="shared" si="307"/>
        <v>1.25</v>
      </c>
      <c r="X3958" s="8">
        <f t="shared" si="309"/>
        <v>0.83333333333333337</v>
      </c>
      <c r="Y3958" t="s">
        <v>628</v>
      </c>
      <c r="Z3958" t="s">
        <v>629</v>
      </c>
      <c r="AB3958" t="s">
        <v>683</v>
      </c>
      <c r="AC3958" t="s">
        <v>854</v>
      </c>
      <c r="AD3958">
        <v>2022</v>
      </c>
    </row>
    <row r="3959" spans="1:30" x14ac:dyDescent="0.25">
      <c r="A3959" t="s">
        <v>18</v>
      </c>
      <c r="B3959" t="s">
        <v>197</v>
      </c>
      <c r="C3959" t="s">
        <v>198</v>
      </c>
      <c r="D3959" t="s">
        <v>199</v>
      </c>
      <c r="E3959" t="s">
        <v>49</v>
      </c>
      <c r="F3959" t="s">
        <v>27</v>
      </c>
      <c r="G3959">
        <v>15281464128</v>
      </c>
      <c r="H3959" t="s">
        <v>363</v>
      </c>
      <c r="I3959" t="s">
        <v>33</v>
      </c>
      <c r="J3959">
        <v>134</v>
      </c>
      <c r="K3959">
        <v>2</v>
      </c>
      <c r="L3959">
        <v>1</v>
      </c>
      <c r="M3959">
        <v>134</v>
      </c>
      <c r="N3959">
        <v>2</v>
      </c>
      <c r="O3959">
        <v>1</v>
      </c>
      <c r="P3959">
        <v>2</v>
      </c>
      <c r="Q3959">
        <v>2</v>
      </c>
      <c r="R3959" s="1">
        <v>44738</v>
      </c>
      <c r="S3959" t="str">
        <f t="shared" si="305"/>
        <v>Wonderful Pistachios - Variety</v>
      </c>
      <c r="T3959" t="str">
        <f t="shared" si="306"/>
        <v>Food</v>
      </c>
      <c r="U3959" t="str">
        <f>IF(T3959="Cell is Blank - Dis-regard",_xlfn.XLOOKUP(S3959,'Categroy Lookup'!A:A,'Categroy Lookup'!B:B,"Cell is Blank - Dis-regard"),T3959)</f>
        <v>Food</v>
      </c>
      <c r="V3959" t="b">
        <f t="shared" si="308"/>
        <v>1</v>
      </c>
      <c r="W3959">
        <f t="shared" si="307"/>
        <v>2</v>
      </c>
      <c r="X3959" s="8">
        <f t="shared" si="309"/>
        <v>1.3333333333333333</v>
      </c>
      <c r="Y3959" t="s">
        <v>484</v>
      </c>
      <c r="Z3959" t="s">
        <v>485</v>
      </c>
      <c r="AB3959" t="s">
        <v>683</v>
      </c>
      <c r="AC3959" t="s">
        <v>854</v>
      </c>
      <c r="AD3959">
        <v>2022</v>
      </c>
    </row>
    <row r="3960" spans="1:30" x14ac:dyDescent="0.25">
      <c r="A3960" t="s">
        <v>18</v>
      </c>
      <c r="B3960" t="s">
        <v>197</v>
      </c>
      <c r="C3960" t="s">
        <v>198</v>
      </c>
      <c r="D3960" t="s">
        <v>199</v>
      </c>
      <c r="E3960" t="s">
        <v>93</v>
      </c>
      <c r="F3960" t="s">
        <v>23</v>
      </c>
      <c r="G3960">
        <v>15282406897</v>
      </c>
      <c r="H3960" t="s">
        <v>363</v>
      </c>
      <c r="I3960" t="s">
        <v>25</v>
      </c>
      <c r="J3960">
        <v>142</v>
      </c>
      <c r="K3960">
        <v>1.5</v>
      </c>
      <c r="L3960">
        <v>1</v>
      </c>
      <c r="M3960">
        <v>142</v>
      </c>
      <c r="N3960">
        <v>1.5</v>
      </c>
      <c r="O3960">
        <v>1</v>
      </c>
      <c r="P3960">
        <v>1.5</v>
      </c>
      <c r="Q3960">
        <v>1.5</v>
      </c>
      <c r="R3960" s="1">
        <v>44738</v>
      </c>
      <c r="S3960" t="str">
        <f t="shared" si="305"/>
        <v>Coca Cola - Zero Sugar</v>
      </c>
      <c r="T3960" t="str">
        <f t="shared" si="306"/>
        <v>Carbonated</v>
      </c>
      <c r="U3960" t="str">
        <f>IF(T3960="Cell is Blank - Dis-regard",_xlfn.XLOOKUP(S3960,'Categroy Lookup'!A:A,'Categroy Lookup'!B:B,"Cell is Blank - Dis-regard"),T3960)</f>
        <v>Carbonated</v>
      </c>
      <c r="V3960" t="b">
        <f t="shared" si="308"/>
        <v>1</v>
      </c>
      <c r="W3960">
        <f t="shared" si="307"/>
        <v>1.5</v>
      </c>
      <c r="X3960" s="8">
        <f t="shared" si="309"/>
        <v>1</v>
      </c>
      <c r="Y3960" t="s">
        <v>524</v>
      </c>
      <c r="Z3960" t="s">
        <v>525</v>
      </c>
      <c r="AB3960" t="s">
        <v>683</v>
      </c>
      <c r="AC3960" t="s">
        <v>854</v>
      </c>
      <c r="AD3960">
        <v>2022</v>
      </c>
    </row>
    <row r="3961" spans="1:30" x14ac:dyDescent="0.25">
      <c r="A3961" t="s">
        <v>18</v>
      </c>
      <c r="B3961" t="s">
        <v>28</v>
      </c>
      <c r="C3961" t="s">
        <v>20</v>
      </c>
      <c r="D3961" t="s">
        <v>29</v>
      </c>
      <c r="E3961" t="s">
        <v>72</v>
      </c>
      <c r="F3961" t="s">
        <v>55</v>
      </c>
      <c r="G3961">
        <v>15282415312</v>
      </c>
      <c r="H3961" t="s">
        <v>363</v>
      </c>
      <c r="I3961" t="s">
        <v>33</v>
      </c>
      <c r="J3961">
        <v>144</v>
      </c>
      <c r="K3961">
        <v>1.5</v>
      </c>
      <c r="L3961">
        <v>1</v>
      </c>
      <c r="M3961">
        <v>144</v>
      </c>
      <c r="N3961">
        <v>1.5</v>
      </c>
      <c r="O3961">
        <v>1</v>
      </c>
      <c r="P3961">
        <v>1.5</v>
      </c>
      <c r="Q3961">
        <v>1.5</v>
      </c>
      <c r="R3961" s="1">
        <v>44733</v>
      </c>
      <c r="S3961" t="str">
        <f t="shared" si="305"/>
        <v>Poland Springs Water</v>
      </c>
      <c r="T3961" t="str">
        <f t="shared" si="306"/>
        <v>Water</v>
      </c>
      <c r="U3961" t="str">
        <f>IF(T3961="Cell is Blank - Dis-regard",_xlfn.XLOOKUP(S3961,'Categroy Lookup'!A:A,'Categroy Lookup'!B:B,"Cell is Blank - Dis-regard"),T3961)</f>
        <v>Water</v>
      </c>
      <c r="V3961" t="b">
        <f t="shared" si="308"/>
        <v>1</v>
      </c>
      <c r="W3961">
        <f t="shared" si="307"/>
        <v>1.5</v>
      </c>
      <c r="X3961" s="8">
        <f t="shared" si="309"/>
        <v>1</v>
      </c>
      <c r="Y3961" t="s">
        <v>72</v>
      </c>
      <c r="AB3961" t="s">
        <v>683</v>
      </c>
      <c r="AC3961" t="s">
        <v>854</v>
      </c>
      <c r="AD3961">
        <v>2022</v>
      </c>
    </row>
    <row r="3962" spans="1:30" x14ac:dyDescent="0.25">
      <c r="A3962" t="s">
        <v>18</v>
      </c>
      <c r="B3962" t="s">
        <v>28</v>
      </c>
      <c r="C3962" t="s">
        <v>20</v>
      </c>
      <c r="D3962" t="s">
        <v>29</v>
      </c>
      <c r="E3962" t="s">
        <v>240</v>
      </c>
      <c r="F3962" t="s">
        <v>27</v>
      </c>
      <c r="G3962">
        <v>15282419316</v>
      </c>
      <c r="H3962" t="s">
        <v>363</v>
      </c>
      <c r="I3962" t="s">
        <v>33</v>
      </c>
      <c r="J3962">
        <v>139</v>
      </c>
      <c r="K3962">
        <v>2</v>
      </c>
      <c r="L3962">
        <v>1</v>
      </c>
      <c r="M3962">
        <v>139</v>
      </c>
      <c r="N3962">
        <v>2</v>
      </c>
      <c r="O3962">
        <v>1</v>
      </c>
      <c r="P3962">
        <v>2</v>
      </c>
      <c r="Q3962">
        <v>2</v>
      </c>
      <c r="R3962" s="1">
        <v>44733</v>
      </c>
      <c r="S3962" t="str">
        <f t="shared" si="305"/>
        <v>Keto Bar - Creamy Peanut Butter Chocolate</v>
      </c>
      <c r="T3962" t="str">
        <f t="shared" si="306"/>
        <v>Food</v>
      </c>
      <c r="U3962" t="str">
        <f>IF(T3962="Cell is Blank - Dis-regard",_xlfn.XLOOKUP(S3962,'Categroy Lookup'!A:A,'Categroy Lookup'!B:B,"Cell is Blank - Dis-regard"),T3962)</f>
        <v>Food</v>
      </c>
      <c r="V3962" t="b">
        <f t="shared" si="308"/>
        <v>1</v>
      </c>
      <c r="W3962">
        <f t="shared" si="307"/>
        <v>2</v>
      </c>
      <c r="X3962" s="8">
        <f t="shared" si="309"/>
        <v>1.3333333333333333</v>
      </c>
      <c r="Y3962" t="s">
        <v>600</v>
      </c>
      <c r="Z3962" t="s">
        <v>601</v>
      </c>
      <c r="AB3962" t="s">
        <v>683</v>
      </c>
      <c r="AC3962" t="s">
        <v>854</v>
      </c>
      <c r="AD3962">
        <v>2022</v>
      </c>
    </row>
    <row r="3963" spans="1:30" x14ac:dyDescent="0.25">
      <c r="A3963" t="s">
        <v>18</v>
      </c>
      <c r="B3963" t="s">
        <v>28</v>
      </c>
      <c r="C3963" t="s">
        <v>20</v>
      </c>
      <c r="D3963" t="s">
        <v>29</v>
      </c>
      <c r="E3963" t="s">
        <v>177</v>
      </c>
      <c r="F3963" t="s">
        <v>27</v>
      </c>
      <c r="G3963">
        <v>15282432076</v>
      </c>
      <c r="H3963" t="s">
        <v>363</v>
      </c>
      <c r="I3963" t="s">
        <v>33</v>
      </c>
      <c r="J3963">
        <v>138</v>
      </c>
      <c r="K3963">
        <v>2</v>
      </c>
      <c r="L3963">
        <v>1</v>
      </c>
      <c r="M3963">
        <v>138</v>
      </c>
      <c r="N3963">
        <v>2</v>
      </c>
      <c r="O3963">
        <v>1</v>
      </c>
      <c r="P3963">
        <v>2</v>
      </c>
      <c r="Q3963">
        <v>2</v>
      </c>
      <c r="R3963" s="1">
        <v>44733</v>
      </c>
      <c r="S3963" t="str">
        <f t="shared" si="305"/>
        <v>NuGo Dark Chocolate - Pretzel Sea Salt</v>
      </c>
      <c r="T3963" t="str">
        <f t="shared" si="306"/>
        <v>Food</v>
      </c>
      <c r="U3963" t="str">
        <f>IF(T3963="Cell is Blank - Dis-regard",_xlfn.XLOOKUP(S3963,'Categroy Lookup'!A:A,'Categroy Lookup'!B:B,"Cell is Blank - Dis-regard"),T3963)</f>
        <v>Food</v>
      </c>
      <c r="V3963" t="b">
        <f t="shared" si="308"/>
        <v>1</v>
      </c>
      <c r="W3963">
        <f t="shared" si="307"/>
        <v>2</v>
      </c>
      <c r="X3963" s="8">
        <f t="shared" si="309"/>
        <v>1.3333333333333333</v>
      </c>
      <c r="Y3963" t="s">
        <v>554</v>
      </c>
      <c r="Z3963" t="s">
        <v>568</v>
      </c>
      <c r="AB3963" t="s">
        <v>683</v>
      </c>
      <c r="AC3963" t="s">
        <v>854</v>
      </c>
      <c r="AD3963">
        <v>2022</v>
      </c>
    </row>
    <row r="3964" spans="1:30" x14ac:dyDescent="0.25">
      <c r="A3964" t="s">
        <v>18</v>
      </c>
      <c r="B3964" t="s">
        <v>28</v>
      </c>
      <c r="C3964" t="s">
        <v>20</v>
      </c>
      <c r="D3964" t="s">
        <v>29</v>
      </c>
      <c r="E3964" t="s">
        <v>177</v>
      </c>
      <c r="F3964" t="s">
        <v>27</v>
      </c>
      <c r="G3964">
        <v>15282434893</v>
      </c>
      <c r="H3964" t="s">
        <v>363</v>
      </c>
      <c r="I3964" t="s">
        <v>33</v>
      </c>
      <c r="J3964">
        <v>138</v>
      </c>
      <c r="K3964">
        <v>2</v>
      </c>
      <c r="L3964">
        <v>1</v>
      </c>
      <c r="M3964">
        <v>138</v>
      </c>
      <c r="N3964">
        <v>2</v>
      </c>
      <c r="O3964">
        <v>1</v>
      </c>
      <c r="P3964">
        <v>2</v>
      </c>
      <c r="Q3964">
        <v>2</v>
      </c>
      <c r="R3964" s="1">
        <v>44733</v>
      </c>
      <c r="S3964" t="str">
        <f t="shared" si="305"/>
        <v>NuGo Dark Chocolate - Pretzel Sea Salt</v>
      </c>
      <c r="T3964" t="str">
        <f t="shared" si="306"/>
        <v>Food</v>
      </c>
      <c r="U3964" t="str">
        <f>IF(T3964="Cell is Blank - Dis-regard",_xlfn.XLOOKUP(S3964,'Categroy Lookup'!A:A,'Categroy Lookup'!B:B,"Cell is Blank - Dis-regard"),T3964)</f>
        <v>Food</v>
      </c>
      <c r="V3964" t="b">
        <f t="shared" si="308"/>
        <v>1</v>
      </c>
      <c r="W3964">
        <f t="shared" si="307"/>
        <v>2</v>
      </c>
      <c r="X3964" s="8">
        <f t="shared" si="309"/>
        <v>1.3333333333333333</v>
      </c>
      <c r="Y3964" t="s">
        <v>554</v>
      </c>
      <c r="Z3964" t="s">
        <v>568</v>
      </c>
      <c r="AB3964" t="s">
        <v>683</v>
      </c>
      <c r="AC3964" t="s">
        <v>854</v>
      </c>
      <c r="AD3964">
        <v>2022</v>
      </c>
    </row>
    <row r="3965" spans="1:30" x14ac:dyDescent="0.25">
      <c r="A3965" t="s">
        <v>18</v>
      </c>
      <c r="B3965" t="s">
        <v>28</v>
      </c>
      <c r="C3965" t="s">
        <v>20</v>
      </c>
      <c r="D3965" t="s">
        <v>29</v>
      </c>
      <c r="E3965" t="s">
        <v>72</v>
      </c>
      <c r="F3965" t="s">
        <v>55</v>
      </c>
      <c r="G3965">
        <v>15282441901</v>
      </c>
      <c r="H3965" t="s">
        <v>363</v>
      </c>
      <c r="I3965" t="s">
        <v>33</v>
      </c>
      <c r="J3965">
        <v>144</v>
      </c>
      <c r="K3965">
        <v>1.5</v>
      </c>
      <c r="L3965">
        <v>1</v>
      </c>
      <c r="M3965">
        <v>144</v>
      </c>
      <c r="N3965">
        <v>1.5</v>
      </c>
      <c r="O3965">
        <v>1</v>
      </c>
      <c r="P3965">
        <v>1.5</v>
      </c>
      <c r="Q3965">
        <v>1.5</v>
      </c>
      <c r="R3965" s="1">
        <v>44733</v>
      </c>
      <c r="S3965" t="str">
        <f t="shared" si="305"/>
        <v>Poland Springs Water</v>
      </c>
      <c r="T3965" t="str">
        <f t="shared" si="306"/>
        <v>Water</v>
      </c>
      <c r="U3965" t="str">
        <f>IF(T3965="Cell is Blank - Dis-regard",_xlfn.XLOOKUP(S3965,'Categroy Lookup'!A:A,'Categroy Lookup'!B:B,"Cell is Blank - Dis-regard"),T3965)</f>
        <v>Water</v>
      </c>
      <c r="V3965" t="b">
        <f t="shared" si="308"/>
        <v>1</v>
      </c>
      <c r="W3965">
        <f t="shared" si="307"/>
        <v>1.5</v>
      </c>
      <c r="X3965" s="8">
        <f t="shared" si="309"/>
        <v>1</v>
      </c>
      <c r="Y3965" t="s">
        <v>72</v>
      </c>
      <c r="AB3965" t="s">
        <v>683</v>
      </c>
      <c r="AC3965" t="s">
        <v>854</v>
      </c>
      <c r="AD3965">
        <v>2022</v>
      </c>
    </row>
    <row r="3966" spans="1:30" x14ac:dyDescent="0.25">
      <c r="A3966" t="s">
        <v>18</v>
      </c>
      <c r="B3966" t="s">
        <v>28</v>
      </c>
      <c r="C3966" t="s">
        <v>20</v>
      </c>
      <c r="D3966" t="s">
        <v>29</v>
      </c>
      <c r="E3966" t="s">
        <v>72</v>
      </c>
      <c r="F3966" t="s">
        <v>55</v>
      </c>
      <c r="G3966">
        <v>15282597408</v>
      </c>
      <c r="H3966" t="s">
        <v>363</v>
      </c>
      <c r="I3966" t="s">
        <v>33</v>
      </c>
      <c r="J3966">
        <v>144</v>
      </c>
      <c r="K3966">
        <v>1.5</v>
      </c>
      <c r="L3966">
        <v>1</v>
      </c>
      <c r="M3966">
        <v>144</v>
      </c>
      <c r="N3966">
        <v>1.5</v>
      </c>
      <c r="O3966">
        <v>1</v>
      </c>
      <c r="P3966">
        <v>1.5</v>
      </c>
      <c r="Q3966">
        <v>1.5</v>
      </c>
      <c r="R3966" s="1">
        <v>44733</v>
      </c>
      <c r="S3966" t="str">
        <f t="shared" si="305"/>
        <v>Poland Springs Water</v>
      </c>
      <c r="T3966" t="str">
        <f t="shared" si="306"/>
        <v>Water</v>
      </c>
      <c r="U3966" t="str">
        <f>IF(T3966="Cell is Blank - Dis-regard",_xlfn.XLOOKUP(S3966,'Categroy Lookup'!A:A,'Categroy Lookup'!B:B,"Cell is Blank - Dis-regard"),T3966)</f>
        <v>Water</v>
      </c>
      <c r="V3966" t="b">
        <f t="shared" si="308"/>
        <v>1</v>
      </c>
      <c r="W3966">
        <f t="shared" si="307"/>
        <v>1.5</v>
      </c>
      <c r="X3966" s="8">
        <f t="shared" si="309"/>
        <v>1</v>
      </c>
      <c r="Y3966" t="s">
        <v>72</v>
      </c>
      <c r="AB3966" t="s">
        <v>683</v>
      </c>
      <c r="AC3966" t="s">
        <v>854</v>
      </c>
      <c r="AD3966">
        <v>2022</v>
      </c>
    </row>
    <row r="3967" spans="1:30" x14ac:dyDescent="0.25">
      <c r="A3967" t="s">
        <v>18</v>
      </c>
      <c r="B3967" t="s">
        <v>197</v>
      </c>
      <c r="C3967" t="s">
        <v>198</v>
      </c>
      <c r="D3967" t="s">
        <v>199</v>
      </c>
      <c r="E3967" t="s">
        <v>325</v>
      </c>
      <c r="G3967">
        <v>15282674248</v>
      </c>
      <c r="H3967" t="s">
        <v>363</v>
      </c>
      <c r="I3967" t="s">
        <v>25</v>
      </c>
      <c r="J3967">
        <v>156</v>
      </c>
      <c r="K3967">
        <v>3</v>
      </c>
      <c r="L3967">
        <v>1</v>
      </c>
      <c r="M3967">
        <v>156</v>
      </c>
      <c r="N3967">
        <v>3</v>
      </c>
      <c r="O3967">
        <v>1</v>
      </c>
      <c r="P3967">
        <v>3</v>
      </c>
      <c r="Q3967">
        <v>4.5</v>
      </c>
      <c r="R3967" s="1">
        <v>44738</v>
      </c>
      <c r="S3967" t="str">
        <f t="shared" si="305"/>
        <v>Teddy Grahams - Go Paks</v>
      </c>
      <c r="T3967" t="str">
        <f t="shared" si="306"/>
        <v>Cell is Blank - Dis-regard</v>
      </c>
      <c r="U3967" t="str">
        <f>IF(T3967="Cell is Blank - Dis-regard",_xlfn.XLOOKUP(S3967,'Categroy Lookup'!A:A,'Categroy Lookup'!B:B,"Cell is Blank - Dis-regard"),T3967)</f>
        <v>Food</v>
      </c>
      <c r="V3967" t="b">
        <f t="shared" si="308"/>
        <v>1</v>
      </c>
      <c r="W3967">
        <f t="shared" si="307"/>
        <v>3</v>
      </c>
      <c r="X3967" s="8">
        <f t="shared" si="309"/>
        <v>2</v>
      </c>
      <c r="Y3967" t="s">
        <v>633</v>
      </c>
      <c r="Z3967" t="s">
        <v>603</v>
      </c>
      <c r="AB3967" t="s">
        <v>683</v>
      </c>
      <c r="AC3967" t="s">
        <v>854</v>
      </c>
      <c r="AD3967">
        <v>2022</v>
      </c>
    </row>
    <row r="3968" spans="1:30" x14ac:dyDescent="0.25">
      <c r="A3968" t="s">
        <v>18</v>
      </c>
      <c r="B3968" t="s">
        <v>197</v>
      </c>
      <c r="C3968" t="s">
        <v>198</v>
      </c>
      <c r="D3968" t="s">
        <v>199</v>
      </c>
      <c r="E3968" t="s">
        <v>93</v>
      </c>
      <c r="F3968" t="s">
        <v>23</v>
      </c>
      <c r="G3968">
        <v>15282674248</v>
      </c>
      <c r="H3968" t="s">
        <v>363</v>
      </c>
      <c r="I3968" t="s">
        <v>25</v>
      </c>
      <c r="J3968">
        <v>142</v>
      </c>
      <c r="K3968">
        <v>1.5</v>
      </c>
      <c r="L3968">
        <v>1</v>
      </c>
      <c r="M3968">
        <v>142</v>
      </c>
      <c r="N3968">
        <v>1.5</v>
      </c>
      <c r="O3968">
        <v>1</v>
      </c>
      <c r="P3968">
        <v>1.5</v>
      </c>
      <c r="Q3968">
        <v>4.5</v>
      </c>
      <c r="R3968" s="1">
        <v>44738</v>
      </c>
      <c r="S3968" t="str">
        <f t="shared" si="305"/>
        <v>Coca Cola - Zero Sugar</v>
      </c>
      <c r="T3968" t="str">
        <f t="shared" si="306"/>
        <v>Carbonated</v>
      </c>
      <c r="U3968" t="str">
        <f>IF(T3968="Cell is Blank - Dis-regard",_xlfn.XLOOKUP(S3968,'Categroy Lookup'!A:A,'Categroy Lookup'!B:B,"Cell is Blank - Dis-regard"),T3968)</f>
        <v>Carbonated</v>
      </c>
      <c r="V3968" t="b">
        <f t="shared" si="308"/>
        <v>1</v>
      </c>
      <c r="W3968">
        <f t="shared" si="307"/>
        <v>1.5</v>
      </c>
      <c r="X3968" s="8">
        <f t="shared" si="309"/>
        <v>1</v>
      </c>
      <c r="Y3968" t="s">
        <v>524</v>
      </c>
      <c r="Z3968" t="s">
        <v>525</v>
      </c>
      <c r="AB3968" t="s">
        <v>683</v>
      </c>
      <c r="AC3968" t="s">
        <v>854</v>
      </c>
      <c r="AD3968">
        <v>2022</v>
      </c>
    </row>
    <row r="3969" spans="1:30" x14ac:dyDescent="0.25">
      <c r="A3969" t="s">
        <v>18</v>
      </c>
      <c r="B3969" t="s">
        <v>197</v>
      </c>
      <c r="C3969" t="s">
        <v>198</v>
      </c>
      <c r="D3969" t="s">
        <v>199</v>
      </c>
      <c r="E3969" t="s">
        <v>165</v>
      </c>
      <c r="F3969" t="s">
        <v>31</v>
      </c>
      <c r="G3969">
        <v>15282865878</v>
      </c>
      <c r="H3969" t="s">
        <v>363</v>
      </c>
      <c r="I3969" t="s">
        <v>33</v>
      </c>
      <c r="J3969">
        <v>145</v>
      </c>
      <c r="K3969">
        <v>2.5</v>
      </c>
      <c r="L3969">
        <v>1</v>
      </c>
      <c r="M3969">
        <v>145</v>
      </c>
      <c r="N3969">
        <v>2.5</v>
      </c>
      <c r="O3969">
        <v>1</v>
      </c>
      <c r="P3969">
        <v>2.5</v>
      </c>
      <c r="Q3969">
        <v>2.5</v>
      </c>
      <c r="R3969" s="1">
        <v>44738</v>
      </c>
      <c r="S3969" t="str">
        <f t="shared" si="305"/>
        <v>Snapple Tea - Raspberry</v>
      </c>
      <c r="T3969" t="str">
        <f t="shared" si="306"/>
        <v>Non Carbonated</v>
      </c>
      <c r="U3969" t="str">
        <f>IF(T3969="Cell is Blank - Dis-regard",_xlfn.XLOOKUP(S3969,'Categroy Lookup'!A:A,'Categroy Lookup'!B:B,"Cell is Blank - Dis-regard"),T3969)</f>
        <v>Non Carbonated</v>
      </c>
      <c r="V3969" t="b">
        <f t="shared" si="308"/>
        <v>1</v>
      </c>
      <c r="W3969">
        <f t="shared" si="307"/>
        <v>2.5</v>
      </c>
      <c r="X3969" s="8">
        <f t="shared" si="309"/>
        <v>1.6666666666666667</v>
      </c>
      <c r="Y3969" t="s">
        <v>564</v>
      </c>
      <c r="Z3969" t="s">
        <v>508</v>
      </c>
      <c r="AB3969" t="s">
        <v>683</v>
      </c>
      <c r="AC3969" t="s">
        <v>854</v>
      </c>
      <c r="AD3969">
        <v>2022</v>
      </c>
    </row>
    <row r="3970" spans="1:30" x14ac:dyDescent="0.25">
      <c r="A3970" t="s">
        <v>18</v>
      </c>
      <c r="B3970" t="s">
        <v>40</v>
      </c>
      <c r="C3970" t="s">
        <v>41</v>
      </c>
      <c r="D3970" t="s">
        <v>42</v>
      </c>
      <c r="E3970" t="s">
        <v>345</v>
      </c>
      <c r="F3970" t="s">
        <v>27</v>
      </c>
      <c r="G3970">
        <v>15282902298</v>
      </c>
      <c r="H3970" t="s">
        <v>363</v>
      </c>
      <c r="I3970" t="s">
        <v>33</v>
      </c>
      <c r="J3970">
        <v>130</v>
      </c>
      <c r="K3970">
        <v>1.5</v>
      </c>
      <c r="L3970">
        <v>1</v>
      </c>
      <c r="M3970">
        <v>130</v>
      </c>
      <c r="N3970">
        <v>1.5</v>
      </c>
      <c r="O3970">
        <v>1</v>
      </c>
      <c r="P3970">
        <v>1.5</v>
      </c>
      <c r="Q3970">
        <v>1.5</v>
      </c>
      <c r="R3970" s="1">
        <v>44733</v>
      </c>
      <c r="S3970" t="str">
        <f t="shared" ref="S3970:S4033" si="310">IF(E3970="","Cell is Blank - Dis-regard",E3970)</f>
        <v>Nature's Bakery Fig Bar - Raspberry</v>
      </c>
      <c r="T3970" t="str">
        <f t="shared" ref="T3970:T4033" si="311">IF(F3970="","Cell is Blank - Dis-regard",F3970)</f>
        <v>Food</v>
      </c>
      <c r="U3970" t="str">
        <f>IF(T3970="Cell is Blank - Dis-regard",_xlfn.XLOOKUP(S3970,'Categroy Lookup'!A:A,'Categroy Lookup'!B:B,"Cell is Blank - Dis-regard"),T3970)</f>
        <v>Food</v>
      </c>
      <c r="V3970" t="b">
        <f t="shared" si="308"/>
        <v>1</v>
      </c>
      <c r="W3970">
        <f t="shared" ref="W3970:W4033" si="312">IF(V3970="FALSE",K3970,K3970)</f>
        <v>1.5</v>
      </c>
      <c r="X3970" s="8">
        <f t="shared" si="309"/>
        <v>1</v>
      </c>
      <c r="Y3970" t="s">
        <v>637</v>
      </c>
      <c r="Z3970" t="s">
        <v>508</v>
      </c>
      <c r="AB3970" t="s">
        <v>683</v>
      </c>
      <c r="AC3970" t="s">
        <v>854</v>
      </c>
      <c r="AD3970">
        <v>2022</v>
      </c>
    </row>
    <row r="3971" spans="1:30" x14ac:dyDescent="0.25">
      <c r="A3971" t="s">
        <v>18</v>
      </c>
      <c r="B3971" t="s">
        <v>40</v>
      </c>
      <c r="C3971" t="s">
        <v>41</v>
      </c>
      <c r="D3971" t="s">
        <v>42</v>
      </c>
      <c r="E3971" t="s">
        <v>43</v>
      </c>
      <c r="F3971" t="s">
        <v>23</v>
      </c>
      <c r="G3971">
        <v>15283156239</v>
      </c>
      <c r="H3971" t="s">
        <v>363</v>
      </c>
      <c r="I3971" t="s">
        <v>33</v>
      </c>
      <c r="J3971">
        <v>144</v>
      </c>
      <c r="K3971">
        <v>3</v>
      </c>
      <c r="L3971">
        <v>1</v>
      </c>
      <c r="M3971">
        <v>144</v>
      </c>
      <c r="N3971">
        <v>3</v>
      </c>
      <c r="O3971">
        <v>1</v>
      </c>
      <c r="P3971">
        <v>3</v>
      </c>
      <c r="Q3971">
        <v>3</v>
      </c>
      <c r="R3971" s="1">
        <v>44733</v>
      </c>
      <c r="S3971" t="str">
        <f t="shared" si="310"/>
        <v>Monster Energy Original</v>
      </c>
      <c r="T3971" t="str">
        <f t="shared" si="311"/>
        <v>Carbonated</v>
      </c>
      <c r="U3971" t="str">
        <f>IF(T3971="Cell is Blank - Dis-regard",_xlfn.XLOOKUP(S3971,'Categroy Lookup'!A:A,'Categroy Lookup'!B:B,"Cell is Blank - Dis-regard"),T3971)</f>
        <v>Carbonated</v>
      </c>
      <c r="V3971" t="b">
        <f t="shared" ref="V3971:V4034" si="313">K3971=N3971</f>
        <v>1</v>
      </c>
      <c r="W3971">
        <f t="shared" si="312"/>
        <v>3</v>
      </c>
      <c r="X3971" s="8">
        <f t="shared" ref="X3971:X4034" si="314">W3971/1.5</f>
        <v>2</v>
      </c>
      <c r="Y3971" t="s">
        <v>43</v>
      </c>
      <c r="AB3971" t="s">
        <v>683</v>
      </c>
      <c r="AC3971" t="s">
        <v>854</v>
      </c>
      <c r="AD3971">
        <v>2022</v>
      </c>
    </row>
    <row r="3972" spans="1:30" x14ac:dyDescent="0.25">
      <c r="A3972" t="s">
        <v>18</v>
      </c>
      <c r="B3972" t="s">
        <v>197</v>
      </c>
      <c r="C3972" t="s">
        <v>198</v>
      </c>
      <c r="D3972" t="s">
        <v>199</v>
      </c>
      <c r="E3972" t="s">
        <v>211</v>
      </c>
      <c r="F3972" t="s">
        <v>27</v>
      </c>
      <c r="G3972">
        <v>15283204238</v>
      </c>
      <c r="H3972" t="s">
        <v>363</v>
      </c>
      <c r="I3972" t="s">
        <v>25</v>
      </c>
      <c r="J3972">
        <v>157</v>
      </c>
      <c r="K3972">
        <v>3</v>
      </c>
      <c r="L3972">
        <v>1</v>
      </c>
      <c r="M3972">
        <v>157</v>
      </c>
      <c r="N3972">
        <v>3</v>
      </c>
      <c r="O3972">
        <v>1</v>
      </c>
      <c r="P3972">
        <v>3</v>
      </c>
      <c r="Q3972">
        <v>3</v>
      </c>
      <c r="R3972" s="1">
        <v>44738</v>
      </c>
      <c r="S3972" t="str">
        <f t="shared" si="310"/>
        <v>Lenny &amp; Larrys - SnickerDoodle</v>
      </c>
      <c r="T3972" t="str">
        <f t="shared" si="311"/>
        <v>Food</v>
      </c>
      <c r="U3972" t="str">
        <f>IF(T3972="Cell is Blank - Dis-regard",_xlfn.XLOOKUP(S3972,'Categroy Lookup'!A:A,'Categroy Lookup'!B:B,"Cell is Blank - Dis-regard"),T3972)</f>
        <v>Food</v>
      </c>
      <c r="V3972" t="b">
        <f t="shared" si="313"/>
        <v>1</v>
      </c>
      <c r="W3972">
        <f t="shared" si="312"/>
        <v>3</v>
      </c>
      <c r="X3972" s="8">
        <f t="shared" si="314"/>
        <v>2</v>
      </c>
      <c r="Y3972" t="s">
        <v>582</v>
      </c>
      <c r="Z3972" t="s">
        <v>583</v>
      </c>
      <c r="AB3972" t="s">
        <v>683</v>
      </c>
      <c r="AC3972" t="s">
        <v>854</v>
      </c>
      <c r="AD3972">
        <v>2022</v>
      </c>
    </row>
    <row r="3973" spans="1:30" x14ac:dyDescent="0.25">
      <c r="A3973" t="s">
        <v>18</v>
      </c>
      <c r="B3973" t="s">
        <v>19</v>
      </c>
      <c r="C3973" t="s">
        <v>20</v>
      </c>
      <c r="D3973" t="s">
        <v>21</v>
      </c>
      <c r="E3973" t="s">
        <v>66</v>
      </c>
      <c r="F3973" t="s">
        <v>55</v>
      </c>
      <c r="G3973">
        <v>15283225357</v>
      </c>
      <c r="H3973" t="s">
        <v>363</v>
      </c>
      <c r="I3973" t="s">
        <v>33</v>
      </c>
      <c r="J3973">
        <v>143</v>
      </c>
      <c r="K3973">
        <v>2</v>
      </c>
      <c r="L3973">
        <v>1</v>
      </c>
      <c r="M3973">
        <v>143</v>
      </c>
      <c r="N3973">
        <v>2</v>
      </c>
      <c r="O3973">
        <v>1</v>
      </c>
      <c r="P3973">
        <v>2</v>
      </c>
      <c r="Q3973">
        <v>2</v>
      </c>
      <c r="R3973" s="1">
        <v>44733</v>
      </c>
      <c r="S3973" t="str">
        <f t="shared" si="310"/>
        <v>S. Pellegrino Sparkling Mineral Water</v>
      </c>
      <c r="T3973" t="str">
        <f t="shared" si="311"/>
        <v>Water</v>
      </c>
      <c r="U3973" t="str">
        <f>IF(T3973="Cell is Blank - Dis-regard",_xlfn.XLOOKUP(S3973,'Categroy Lookup'!A:A,'Categroy Lookup'!B:B,"Cell is Blank - Dis-regard"),T3973)</f>
        <v>Water</v>
      </c>
      <c r="V3973" t="b">
        <f t="shared" si="313"/>
        <v>1</v>
      </c>
      <c r="W3973">
        <f t="shared" si="312"/>
        <v>2</v>
      </c>
      <c r="X3973" s="8">
        <f t="shared" si="314"/>
        <v>1.3333333333333333</v>
      </c>
      <c r="Y3973" t="s">
        <v>66</v>
      </c>
      <c r="AB3973" t="s">
        <v>683</v>
      </c>
      <c r="AC3973" t="s">
        <v>854</v>
      </c>
      <c r="AD3973">
        <v>2022</v>
      </c>
    </row>
    <row r="3974" spans="1:30" x14ac:dyDescent="0.25">
      <c r="A3974" t="s">
        <v>18</v>
      </c>
      <c r="B3974" t="s">
        <v>40</v>
      </c>
      <c r="C3974" t="s">
        <v>41</v>
      </c>
      <c r="D3974" t="s">
        <v>42</v>
      </c>
      <c r="E3974" t="s">
        <v>56</v>
      </c>
      <c r="F3974" t="s">
        <v>27</v>
      </c>
      <c r="G3974">
        <v>15283334191</v>
      </c>
      <c r="H3974" t="s">
        <v>363</v>
      </c>
      <c r="I3974" t="s">
        <v>33</v>
      </c>
      <c r="J3974">
        <v>114</v>
      </c>
      <c r="K3974">
        <v>2</v>
      </c>
      <c r="L3974">
        <v>1</v>
      </c>
      <c r="M3974">
        <v>114</v>
      </c>
      <c r="N3974">
        <v>2</v>
      </c>
      <c r="O3974">
        <v>1</v>
      </c>
      <c r="P3974">
        <v>2</v>
      </c>
      <c r="Q3974">
        <v>2</v>
      </c>
      <c r="R3974" s="1">
        <v>44733</v>
      </c>
      <c r="S3974" t="str">
        <f t="shared" si="310"/>
        <v>Cheetos - Fleming Hot Crunchy</v>
      </c>
      <c r="T3974" t="str">
        <f t="shared" si="311"/>
        <v>Food</v>
      </c>
      <c r="U3974" t="str">
        <f>IF(T3974="Cell is Blank - Dis-regard",_xlfn.XLOOKUP(S3974,'Categroy Lookup'!A:A,'Categroy Lookup'!B:B,"Cell is Blank - Dis-regard"),T3974)</f>
        <v>Food</v>
      </c>
      <c r="V3974" t="b">
        <f t="shared" si="313"/>
        <v>1</v>
      </c>
      <c r="W3974">
        <f t="shared" si="312"/>
        <v>2</v>
      </c>
      <c r="X3974" s="8">
        <f t="shared" si="314"/>
        <v>1.3333333333333333</v>
      </c>
      <c r="Y3974" t="s">
        <v>491</v>
      </c>
      <c r="Z3974" t="s">
        <v>492</v>
      </c>
      <c r="AB3974" t="s">
        <v>683</v>
      </c>
      <c r="AC3974" t="s">
        <v>854</v>
      </c>
      <c r="AD3974">
        <v>2022</v>
      </c>
    </row>
    <row r="3975" spans="1:30" x14ac:dyDescent="0.25">
      <c r="A3975" t="s">
        <v>18</v>
      </c>
      <c r="B3975" t="s">
        <v>40</v>
      </c>
      <c r="C3975" t="s">
        <v>41</v>
      </c>
      <c r="D3975" t="s">
        <v>42</v>
      </c>
      <c r="E3975" t="s">
        <v>165</v>
      </c>
      <c r="F3975" t="s">
        <v>31</v>
      </c>
      <c r="G3975">
        <v>15283334252</v>
      </c>
      <c r="H3975" t="s">
        <v>363</v>
      </c>
      <c r="I3975" t="s">
        <v>33</v>
      </c>
      <c r="J3975">
        <v>147</v>
      </c>
      <c r="K3975">
        <v>2.5</v>
      </c>
      <c r="L3975">
        <v>1</v>
      </c>
      <c r="M3975">
        <v>147</v>
      </c>
      <c r="N3975">
        <v>2.5</v>
      </c>
      <c r="O3975">
        <v>1</v>
      </c>
      <c r="P3975">
        <v>2.5</v>
      </c>
      <c r="Q3975">
        <v>2.5</v>
      </c>
      <c r="R3975" s="1">
        <v>44733</v>
      </c>
      <c r="S3975" t="str">
        <f t="shared" si="310"/>
        <v>Snapple Tea - Raspberry</v>
      </c>
      <c r="T3975" t="str">
        <f t="shared" si="311"/>
        <v>Non Carbonated</v>
      </c>
      <c r="U3975" t="str">
        <f>IF(T3975="Cell is Blank - Dis-regard",_xlfn.XLOOKUP(S3975,'Categroy Lookup'!A:A,'Categroy Lookup'!B:B,"Cell is Blank - Dis-regard"),T3975)</f>
        <v>Non Carbonated</v>
      </c>
      <c r="V3975" t="b">
        <f t="shared" si="313"/>
        <v>1</v>
      </c>
      <c r="W3975">
        <f t="shared" si="312"/>
        <v>2.5</v>
      </c>
      <c r="X3975" s="8">
        <f t="shared" si="314"/>
        <v>1.6666666666666667</v>
      </c>
      <c r="Y3975" t="s">
        <v>564</v>
      </c>
      <c r="Z3975" t="s">
        <v>508</v>
      </c>
      <c r="AB3975" t="s">
        <v>683</v>
      </c>
      <c r="AC3975" t="s">
        <v>854</v>
      </c>
      <c r="AD3975">
        <v>2022</v>
      </c>
    </row>
    <row r="3976" spans="1:30" x14ac:dyDescent="0.25">
      <c r="A3976" t="s">
        <v>18</v>
      </c>
      <c r="B3976" t="s">
        <v>40</v>
      </c>
      <c r="C3976" t="s">
        <v>41</v>
      </c>
      <c r="D3976" t="s">
        <v>42</v>
      </c>
      <c r="E3976" t="s">
        <v>48</v>
      </c>
      <c r="F3976" t="s">
        <v>27</v>
      </c>
      <c r="G3976">
        <v>15283564250</v>
      </c>
      <c r="H3976" t="s">
        <v>363</v>
      </c>
      <c r="I3976" t="s">
        <v>25</v>
      </c>
      <c r="J3976">
        <v>134</v>
      </c>
      <c r="K3976">
        <v>2.5</v>
      </c>
      <c r="L3976">
        <v>1</v>
      </c>
      <c r="M3976">
        <v>134</v>
      </c>
      <c r="N3976">
        <v>2.5</v>
      </c>
      <c r="O3976">
        <v>1</v>
      </c>
      <c r="P3976">
        <v>2.5</v>
      </c>
      <c r="Q3976">
        <v>2.5</v>
      </c>
      <c r="R3976" s="1">
        <v>44733</v>
      </c>
      <c r="S3976" t="str">
        <f t="shared" si="310"/>
        <v>KitKat - Crisp Wafers</v>
      </c>
      <c r="T3976" t="str">
        <f t="shared" si="311"/>
        <v>Food</v>
      </c>
      <c r="U3976" t="str">
        <f>IF(T3976="Cell is Blank - Dis-regard",_xlfn.XLOOKUP(S3976,'Categroy Lookup'!A:A,'Categroy Lookup'!B:B,"Cell is Blank - Dis-regard"),T3976)</f>
        <v>Food</v>
      </c>
      <c r="V3976" t="b">
        <f t="shared" si="313"/>
        <v>1</v>
      </c>
      <c r="W3976">
        <f t="shared" si="312"/>
        <v>2.5</v>
      </c>
      <c r="X3976" s="8">
        <f t="shared" si="314"/>
        <v>1.6666666666666667</v>
      </c>
      <c r="Y3976" t="s">
        <v>482</v>
      </c>
      <c r="Z3976" t="s">
        <v>483</v>
      </c>
      <c r="AB3976" t="s">
        <v>683</v>
      </c>
      <c r="AC3976" t="s">
        <v>854</v>
      </c>
      <c r="AD3976">
        <v>2022</v>
      </c>
    </row>
    <row r="3977" spans="1:30" x14ac:dyDescent="0.25">
      <c r="A3977" t="s">
        <v>18</v>
      </c>
      <c r="B3977" t="s">
        <v>40</v>
      </c>
      <c r="C3977" t="s">
        <v>41</v>
      </c>
      <c r="D3977" t="s">
        <v>42</v>
      </c>
      <c r="E3977" t="s">
        <v>56</v>
      </c>
      <c r="F3977" t="s">
        <v>27</v>
      </c>
      <c r="G3977">
        <v>15283677706</v>
      </c>
      <c r="H3977" t="s">
        <v>363</v>
      </c>
      <c r="I3977" t="s">
        <v>25</v>
      </c>
      <c r="J3977">
        <v>122</v>
      </c>
      <c r="K3977">
        <v>1.5</v>
      </c>
      <c r="L3977">
        <v>1</v>
      </c>
      <c r="M3977">
        <v>122</v>
      </c>
      <c r="N3977">
        <v>1.5</v>
      </c>
      <c r="O3977">
        <v>1</v>
      </c>
      <c r="P3977">
        <v>1.5</v>
      </c>
      <c r="Q3977">
        <v>1.5</v>
      </c>
      <c r="R3977" s="1">
        <v>44733</v>
      </c>
      <c r="S3977" t="str">
        <f t="shared" si="310"/>
        <v>Cheetos - Fleming Hot Crunchy</v>
      </c>
      <c r="T3977" t="str">
        <f t="shared" si="311"/>
        <v>Food</v>
      </c>
      <c r="U3977" t="str">
        <f>IF(T3977="Cell is Blank - Dis-regard",_xlfn.XLOOKUP(S3977,'Categroy Lookup'!A:A,'Categroy Lookup'!B:B,"Cell is Blank - Dis-regard"),T3977)</f>
        <v>Food</v>
      </c>
      <c r="V3977" t="b">
        <f t="shared" si="313"/>
        <v>1</v>
      </c>
      <c r="W3977">
        <f t="shared" si="312"/>
        <v>1.5</v>
      </c>
      <c r="X3977" s="8">
        <f t="shared" si="314"/>
        <v>1</v>
      </c>
      <c r="Y3977" t="s">
        <v>491</v>
      </c>
      <c r="Z3977" t="s">
        <v>492</v>
      </c>
      <c r="AB3977" t="s">
        <v>683</v>
      </c>
      <c r="AC3977" t="s">
        <v>854</v>
      </c>
      <c r="AD3977">
        <v>2022</v>
      </c>
    </row>
    <row r="3978" spans="1:30" x14ac:dyDescent="0.25">
      <c r="A3978" t="s">
        <v>18</v>
      </c>
      <c r="B3978" t="s">
        <v>40</v>
      </c>
      <c r="C3978" t="s">
        <v>41</v>
      </c>
      <c r="D3978" t="s">
        <v>42</v>
      </c>
      <c r="E3978" t="s">
        <v>56</v>
      </c>
      <c r="F3978" t="s">
        <v>27</v>
      </c>
      <c r="G3978">
        <v>15283680781</v>
      </c>
      <c r="H3978" t="s">
        <v>363</v>
      </c>
      <c r="I3978" t="s">
        <v>25</v>
      </c>
      <c r="J3978">
        <v>122</v>
      </c>
      <c r="K3978">
        <v>1.5</v>
      </c>
      <c r="L3978">
        <v>1</v>
      </c>
      <c r="M3978">
        <v>122</v>
      </c>
      <c r="N3978">
        <v>1.5</v>
      </c>
      <c r="O3978">
        <v>1</v>
      </c>
      <c r="P3978">
        <v>1.5</v>
      </c>
      <c r="Q3978">
        <v>1.5</v>
      </c>
      <c r="R3978" s="1">
        <v>44733</v>
      </c>
      <c r="S3978" t="str">
        <f t="shared" si="310"/>
        <v>Cheetos - Fleming Hot Crunchy</v>
      </c>
      <c r="T3978" t="str">
        <f t="shared" si="311"/>
        <v>Food</v>
      </c>
      <c r="U3978" t="str">
        <f>IF(T3978="Cell is Blank - Dis-regard",_xlfn.XLOOKUP(S3978,'Categroy Lookup'!A:A,'Categroy Lookup'!B:B,"Cell is Blank - Dis-regard"),T3978)</f>
        <v>Food</v>
      </c>
      <c r="V3978" t="b">
        <f t="shared" si="313"/>
        <v>1</v>
      </c>
      <c r="W3978">
        <f t="shared" si="312"/>
        <v>1.5</v>
      </c>
      <c r="X3978" s="8">
        <f t="shared" si="314"/>
        <v>1</v>
      </c>
      <c r="Y3978" t="s">
        <v>491</v>
      </c>
      <c r="Z3978" t="s">
        <v>492</v>
      </c>
      <c r="AB3978" t="s">
        <v>683</v>
      </c>
      <c r="AC3978" t="s">
        <v>854</v>
      </c>
      <c r="AD3978">
        <v>2022</v>
      </c>
    </row>
    <row r="3979" spans="1:30" x14ac:dyDescent="0.25">
      <c r="A3979" t="s">
        <v>18</v>
      </c>
      <c r="B3979" t="s">
        <v>40</v>
      </c>
      <c r="C3979" t="s">
        <v>41</v>
      </c>
      <c r="D3979" t="s">
        <v>42</v>
      </c>
      <c r="E3979" t="s">
        <v>56</v>
      </c>
      <c r="F3979" t="s">
        <v>27</v>
      </c>
      <c r="G3979">
        <v>15283800039</v>
      </c>
      <c r="H3979" t="s">
        <v>363</v>
      </c>
      <c r="I3979" t="s">
        <v>33</v>
      </c>
      <c r="J3979">
        <v>122</v>
      </c>
      <c r="K3979">
        <v>1.5</v>
      </c>
      <c r="L3979">
        <v>1</v>
      </c>
      <c r="M3979">
        <v>122</v>
      </c>
      <c r="N3979">
        <v>1.5</v>
      </c>
      <c r="O3979">
        <v>1</v>
      </c>
      <c r="P3979">
        <v>1.5</v>
      </c>
      <c r="Q3979">
        <v>1.5</v>
      </c>
      <c r="R3979" s="1">
        <v>44733</v>
      </c>
      <c r="S3979" t="str">
        <f t="shared" si="310"/>
        <v>Cheetos - Fleming Hot Crunchy</v>
      </c>
      <c r="T3979" t="str">
        <f t="shared" si="311"/>
        <v>Food</v>
      </c>
      <c r="U3979" t="str">
        <f>IF(T3979="Cell is Blank - Dis-regard",_xlfn.XLOOKUP(S3979,'Categroy Lookup'!A:A,'Categroy Lookup'!B:B,"Cell is Blank - Dis-regard"),T3979)</f>
        <v>Food</v>
      </c>
      <c r="V3979" t="b">
        <f t="shared" si="313"/>
        <v>1</v>
      </c>
      <c r="W3979">
        <f t="shared" si="312"/>
        <v>1.5</v>
      </c>
      <c r="X3979" s="8">
        <f t="shared" si="314"/>
        <v>1</v>
      </c>
      <c r="Y3979" t="s">
        <v>491</v>
      </c>
      <c r="Z3979" t="s">
        <v>492</v>
      </c>
      <c r="AB3979" t="s">
        <v>683</v>
      </c>
      <c r="AC3979" t="s">
        <v>854</v>
      </c>
      <c r="AD3979">
        <v>2022</v>
      </c>
    </row>
    <row r="3980" spans="1:30" x14ac:dyDescent="0.25">
      <c r="A3980" t="s">
        <v>18</v>
      </c>
      <c r="B3980" t="s">
        <v>40</v>
      </c>
      <c r="C3980" t="s">
        <v>41</v>
      </c>
      <c r="D3980" t="s">
        <v>42</v>
      </c>
      <c r="E3980" t="s">
        <v>131</v>
      </c>
      <c r="F3980" t="s">
        <v>23</v>
      </c>
      <c r="G3980">
        <v>15284284306</v>
      </c>
      <c r="H3980" t="s">
        <v>364</v>
      </c>
      <c r="I3980" t="s">
        <v>33</v>
      </c>
      <c r="J3980">
        <v>140</v>
      </c>
      <c r="K3980">
        <v>1.5</v>
      </c>
      <c r="L3980">
        <v>1</v>
      </c>
      <c r="M3980">
        <v>140</v>
      </c>
      <c r="N3980">
        <v>1.5</v>
      </c>
      <c r="O3980">
        <v>1</v>
      </c>
      <c r="P3980">
        <v>1.5</v>
      </c>
      <c r="Q3980">
        <v>1.5</v>
      </c>
      <c r="R3980" s="1">
        <v>44734</v>
      </c>
      <c r="S3980" t="str">
        <f t="shared" si="310"/>
        <v>Sunkist Soda - Orange</v>
      </c>
      <c r="T3980" t="str">
        <f t="shared" si="311"/>
        <v>Carbonated</v>
      </c>
      <c r="U3980" t="str">
        <f>IF(T3980="Cell is Blank - Dis-regard",_xlfn.XLOOKUP(S3980,'Categroy Lookup'!A:A,'Categroy Lookup'!B:B,"Cell is Blank - Dis-regard"),T3980)</f>
        <v>Carbonated</v>
      </c>
      <c r="V3980" t="b">
        <f t="shared" si="313"/>
        <v>1</v>
      </c>
      <c r="W3980">
        <f t="shared" si="312"/>
        <v>1.5</v>
      </c>
      <c r="X3980" s="8">
        <f t="shared" si="314"/>
        <v>1</v>
      </c>
      <c r="Y3980" t="s">
        <v>551</v>
      </c>
      <c r="Z3980" t="s">
        <v>552</v>
      </c>
      <c r="AB3980" t="s">
        <v>685</v>
      </c>
      <c r="AC3980" t="s">
        <v>855</v>
      </c>
      <c r="AD3980">
        <v>2022</v>
      </c>
    </row>
    <row r="3981" spans="1:30" x14ac:dyDescent="0.25">
      <c r="A3981" t="s">
        <v>18</v>
      </c>
      <c r="B3981" t="s">
        <v>40</v>
      </c>
      <c r="C3981" t="s">
        <v>41</v>
      </c>
      <c r="D3981" t="s">
        <v>42</v>
      </c>
      <c r="E3981" t="s">
        <v>270</v>
      </c>
      <c r="F3981" t="s">
        <v>27</v>
      </c>
      <c r="G3981">
        <v>15284284371</v>
      </c>
      <c r="H3981" t="s">
        <v>364</v>
      </c>
      <c r="I3981" t="s">
        <v>33</v>
      </c>
      <c r="J3981">
        <v>135</v>
      </c>
      <c r="K3981">
        <v>1.5</v>
      </c>
      <c r="L3981">
        <v>1</v>
      </c>
      <c r="M3981">
        <v>135</v>
      </c>
      <c r="N3981">
        <v>1.5</v>
      </c>
      <c r="O3981">
        <v>1</v>
      </c>
      <c r="P3981">
        <v>1.5</v>
      </c>
      <c r="Q3981">
        <v>1.5</v>
      </c>
      <c r="R3981" s="1">
        <v>44734</v>
      </c>
      <c r="S3981" t="str">
        <f t="shared" si="310"/>
        <v>Nutri Grain Apple Cinnamon</v>
      </c>
      <c r="T3981" t="str">
        <f t="shared" si="311"/>
        <v>Food</v>
      </c>
      <c r="U3981" t="str">
        <f>IF(T3981="Cell is Blank - Dis-regard",_xlfn.XLOOKUP(S3981,'Categroy Lookup'!A:A,'Categroy Lookup'!B:B,"Cell is Blank - Dis-regard"),T3981)</f>
        <v>Food</v>
      </c>
      <c r="V3981" t="b">
        <f t="shared" si="313"/>
        <v>1</v>
      </c>
      <c r="W3981">
        <f t="shared" si="312"/>
        <v>1.5</v>
      </c>
      <c r="X3981" s="8">
        <f t="shared" si="314"/>
        <v>1</v>
      </c>
      <c r="Y3981" t="s">
        <v>270</v>
      </c>
      <c r="AB3981" t="s">
        <v>685</v>
      </c>
      <c r="AC3981" t="s">
        <v>855</v>
      </c>
      <c r="AD3981">
        <v>2022</v>
      </c>
    </row>
    <row r="3982" spans="1:30" x14ac:dyDescent="0.25">
      <c r="A3982" t="s">
        <v>18</v>
      </c>
      <c r="B3982" t="s">
        <v>19</v>
      </c>
      <c r="C3982" t="s">
        <v>20</v>
      </c>
      <c r="D3982" t="s">
        <v>21</v>
      </c>
      <c r="E3982" t="s">
        <v>66</v>
      </c>
      <c r="F3982" t="s">
        <v>55</v>
      </c>
      <c r="G3982">
        <v>15284747684</v>
      </c>
      <c r="H3982" t="s">
        <v>364</v>
      </c>
      <c r="I3982" t="s">
        <v>33</v>
      </c>
      <c r="J3982">
        <v>143</v>
      </c>
      <c r="K3982">
        <v>2</v>
      </c>
      <c r="L3982">
        <v>1</v>
      </c>
      <c r="M3982">
        <v>143</v>
      </c>
      <c r="N3982">
        <v>2</v>
      </c>
      <c r="O3982">
        <v>1</v>
      </c>
      <c r="P3982">
        <v>2</v>
      </c>
      <c r="Q3982">
        <v>2</v>
      </c>
      <c r="R3982" s="1">
        <v>44734</v>
      </c>
      <c r="S3982" t="str">
        <f t="shared" si="310"/>
        <v>S. Pellegrino Sparkling Mineral Water</v>
      </c>
      <c r="T3982" t="str">
        <f t="shared" si="311"/>
        <v>Water</v>
      </c>
      <c r="U3982" t="str">
        <f>IF(T3982="Cell is Blank - Dis-regard",_xlfn.XLOOKUP(S3982,'Categroy Lookup'!A:A,'Categroy Lookup'!B:B,"Cell is Blank - Dis-regard"),T3982)</f>
        <v>Water</v>
      </c>
      <c r="V3982" t="b">
        <f t="shared" si="313"/>
        <v>1</v>
      </c>
      <c r="W3982">
        <f t="shared" si="312"/>
        <v>2</v>
      </c>
      <c r="X3982" s="8">
        <f t="shared" si="314"/>
        <v>1.3333333333333333</v>
      </c>
      <c r="Y3982" t="s">
        <v>66</v>
      </c>
      <c r="AB3982" t="s">
        <v>685</v>
      </c>
      <c r="AC3982" t="s">
        <v>855</v>
      </c>
      <c r="AD3982">
        <v>2022</v>
      </c>
    </row>
    <row r="3983" spans="1:30" x14ac:dyDescent="0.25">
      <c r="A3983" t="s">
        <v>18</v>
      </c>
      <c r="B3983" t="s">
        <v>28</v>
      </c>
      <c r="C3983" t="s">
        <v>20</v>
      </c>
      <c r="D3983" t="s">
        <v>29</v>
      </c>
      <c r="E3983" t="s">
        <v>93</v>
      </c>
      <c r="F3983" t="s">
        <v>23</v>
      </c>
      <c r="G3983">
        <v>15284755839</v>
      </c>
      <c r="H3983" t="s">
        <v>364</v>
      </c>
      <c r="I3983" t="s">
        <v>33</v>
      </c>
      <c r="J3983">
        <v>140</v>
      </c>
      <c r="K3983">
        <v>1.5</v>
      </c>
      <c r="L3983">
        <v>1</v>
      </c>
      <c r="M3983">
        <v>140</v>
      </c>
      <c r="N3983">
        <v>1.5</v>
      </c>
      <c r="O3983">
        <v>1</v>
      </c>
      <c r="P3983">
        <v>1.5</v>
      </c>
      <c r="Q3983">
        <v>1.5</v>
      </c>
      <c r="R3983" s="1">
        <v>44734</v>
      </c>
      <c r="S3983" t="str">
        <f t="shared" si="310"/>
        <v>Coca Cola - Zero Sugar</v>
      </c>
      <c r="T3983" t="str">
        <f t="shared" si="311"/>
        <v>Carbonated</v>
      </c>
      <c r="U3983" t="str">
        <f>IF(T3983="Cell is Blank - Dis-regard",_xlfn.XLOOKUP(S3983,'Categroy Lookup'!A:A,'Categroy Lookup'!B:B,"Cell is Blank - Dis-regard"),T3983)</f>
        <v>Carbonated</v>
      </c>
      <c r="V3983" t="b">
        <f t="shared" si="313"/>
        <v>1</v>
      </c>
      <c r="W3983">
        <f t="shared" si="312"/>
        <v>1.5</v>
      </c>
      <c r="X3983" s="8">
        <f t="shared" si="314"/>
        <v>1</v>
      </c>
      <c r="Y3983" t="s">
        <v>524</v>
      </c>
      <c r="Z3983" t="s">
        <v>525</v>
      </c>
      <c r="AB3983" t="s">
        <v>685</v>
      </c>
      <c r="AC3983" t="s">
        <v>855</v>
      </c>
      <c r="AD3983">
        <v>2022</v>
      </c>
    </row>
    <row r="3984" spans="1:30" x14ac:dyDescent="0.25">
      <c r="A3984" t="s">
        <v>18</v>
      </c>
      <c r="B3984" t="s">
        <v>19</v>
      </c>
      <c r="C3984" t="s">
        <v>20</v>
      </c>
      <c r="D3984" t="s">
        <v>21</v>
      </c>
      <c r="E3984" t="s">
        <v>66</v>
      </c>
      <c r="F3984" t="s">
        <v>55</v>
      </c>
      <c r="G3984">
        <v>15285253331</v>
      </c>
      <c r="H3984" t="s">
        <v>364</v>
      </c>
      <c r="I3984" t="s">
        <v>33</v>
      </c>
      <c r="J3984">
        <v>143</v>
      </c>
      <c r="K3984">
        <v>2</v>
      </c>
      <c r="L3984">
        <v>1</v>
      </c>
      <c r="M3984">
        <v>143</v>
      </c>
      <c r="N3984">
        <v>2</v>
      </c>
      <c r="O3984">
        <v>1</v>
      </c>
      <c r="P3984">
        <v>2</v>
      </c>
      <c r="Q3984">
        <v>2</v>
      </c>
      <c r="R3984" s="1">
        <v>44734</v>
      </c>
      <c r="S3984" t="str">
        <f t="shared" si="310"/>
        <v>S. Pellegrino Sparkling Mineral Water</v>
      </c>
      <c r="T3984" t="str">
        <f t="shared" si="311"/>
        <v>Water</v>
      </c>
      <c r="U3984" t="str">
        <f>IF(T3984="Cell is Blank - Dis-regard",_xlfn.XLOOKUP(S3984,'Categroy Lookup'!A:A,'Categroy Lookup'!B:B,"Cell is Blank - Dis-regard"),T3984)</f>
        <v>Water</v>
      </c>
      <c r="V3984" t="b">
        <f t="shared" si="313"/>
        <v>1</v>
      </c>
      <c r="W3984">
        <f t="shared" si="312"/>
        <v>2</v>
      </c>
      <c r="X3984" s="8">
        <f t="shared" si="314"/>
        <v>1.3333333333333333</v>
      </c>
      <c r="Y3984" t="s">
        <v>66</v>
      </c>
      <c r="AB3984" t="s">
        <v>685</v>
      </c>
      <c r="AC3984" t="s">
        <v>855</v>
      </c>
      <c r="AD3984">
        <v>2022</v>
      </c>
    </row>
    <row r="3985" spans="1:30" x14ac:dyDescent="0.25">
      <c r="A3985" t="s">
        <v>18</v>
      </c>
      <c r="B3985" t="s">
        <v>19</v>
      </c>
      <c r="C3985" t="s">
        <v>20</v>
      </c>
      <c r="D3985" t="s">
        <v>21</v>
      </c>
      <c r="E3985" t="s">
        <v>125</v>
      </c>
      <c r="F3985" t="s">
        <v>27</v>
      </c>
      <c r="G3985">
        <v>15285849990</v>
      </c>
      <c r="H3985" t="s">
        <v>364</v>
      </c>
      <c r="I3985" t="s">
        <v>33</v>
      </c>
      <c r="J3985">
        <v>111</v>
      </c>
      <c r="K3985">
        <v>1.5</v>
      </c>
      <c r="L3985">
        <v>1</v>
      </c>
      <c r="M3985">
        <v>111</v>
      </c>
      <c r="N3985">
        <v>1.5</v>
      </c>
      <c r="O3985">
        <v>1</v>
      </c>
      <c r="P3985">
        <v>1.5</v>
      </c>
      <c r="Q3985">
        <v>1.5</v>
      </c>
      <c r="R3985" s="1">
        <v>44734</v>
      </c>
      <c r="S3985" t="str">
        <f t="shared" si="310"/>
        <v>Popchips Potato - Sea Salt</v>
      </c>
      <c r="T3985" t="str">
        <f t="shared" si="311"/>
        <v>Food</v>
      </c>
      <c r="U3985" t="str">
        <f>IF(T3985="Cell is Blank - Dis-regard",_xlfn.XLOOKUP(S3985,'Categroy Lookup'!A:A,'Categroy Lookup'!B:B,"Cell is Blank - Dis-regard"),T3985)</f>
        <v>Food</v>
      </c>
      <c r="V3985" t="b">
        <f t="shared" si="313"/>
        <v>1</v>
      </c>
      <c r="W3985">
        <f t="shared" si="312"/>
        <v>1.5</v>
      </c>
      <c r="X3985" s="8">
        <f t="shared" si="314"/>
        <v>1</v>
      </c>
      <c r="Y3985" t="s">
        <v>541</v>
      </c>
      <c r="Z3985" t="s">
        <v>516</v>
      </c>
      <c r="AB3985" t="s">
        <v>685</v>
      </c>
      <c r="AC3985" t="s">
        <v>855</v>
      </c>
      <c r="AD3985">
        <v>2022</v>
      </c>
    </row>
    <row r="3986" spans="1:30" x14ac:dyDescent="0.25">
      <c r="A3986" t="s">
        <v>18</v>
      </c>
      <c r="B3986" t="s">
        <v>197</v>
      </c>
      <c r="C3986" t="s">
        <v>198</v>
      </c>
      <c r="D3986" t="s">
        <v>199</v>
      </c>
      <c r="E3986" t="s">
        <v>62</v>
      </c>
      <c r="F3986" t="s">
        <v>27</v>
      </c>
      <c r="G3986">
        <v>15286174516</v>
      </c>
      <c r="H3986" t="s">
        <v>364</v>
      </c>
      <c r="I3986" t="s">
        <v>33</v>
      </c>
      <c r="J3986">
        <v>131</v>
      </c>
      <c r="K3986">
        <v>2</v>
      </c>
      <c r="L3986">
        <v>1</v>
      </c>
      <c r="M3986">
        <v>131</v>
      </c>
      <c r="N3986">
        <v>2</v>
      </c>
      <c r="O3986">
        <v>1</v>
      </c>
      <c r="P3986">
        <v>2</v>
      </c>
      <c r="Q3986">
        <v>2</v>
      </c>
      <c r="R3986" s="1">
        <v>44738</v>
      </c>
      <c r="S3986" t="str">
        <f t="shared" si="310"/>
        <v>Robert Irvine's - Fit Crunch -  Chocolate Pea</v>
      </c>
      <c r="T3986" t="str">
        <f t="shared" si="311"/>
        <v>Food</v>
      </c>
      <c r="U3986" t="str">
        <f>IF(T3986="Cell is Blank - Dis-regard",_xlfn.XLOOKUP(S3986,'Categroy Lookup'!A:A,'Categroy Lookup'!B:B,"Cell is Blank - Dis-regard"),T3986)</f>
        <v>Food</v>
      </c>
      <c r="V3986" t="b">
        <f t="shared" si="313"/>
        <v>1</v>
      </c>
      <c r="W3986">
        <f t="shared" si="312"/>
        <v>2</v>
      </c>
      <c r="X3986" s="8">
        <f t="shared" si="314"/>
        <v>1.3333333333333333</v>
      </c>
      <c r="Y3986" t="s">
        <v>495</v>
      </c>
      <c r="Z3986" t="s">
        <v>496</v>
      </c>
      <c r="AA3986" t="s">
        <v>497</v>
      </c>
      <c r="AB3986" t="s">
        <v>685</v>
      </c>
      <c r="AC3986" t="s">
        <v>855</v>
      </c>
      <c r="AD3986">
        <v>2022</v>
      </c>
    </row>
    <row r="3987" spans="1:30" x14ac:dyDescent="0.25">
      <c r="A3987" t="s">
        <v>18</v>
      </c>
      <c r="B3987" t="s">
        <v>197</v>
      </c>
      <c r="C3987" t="s">
        <v>198</v>
      </c>
      <c r="D3987" t="s">
        <v>199</v>
      </c>
      <c r="E3987" t="s">
        <v>361</v>
      </c>
      <c r="F3987" t="s">
        <v>27</v>
      </c>
      <c r="G3987">
        <v>15286235681</v>
      </c>
      <c r="H3987" t="s">
        <v>364</v>
      </c>
      <c r="I3987" t="s">
        <v>33</v>
      </c>
      <c r="J3987">
        <v>112</v>
      </c>
      <c r="K3987">
        <v>1.5</v>
      </c>
      <c r="L3987">
        <v>1</v>
      </c>
      <c r="M3987">
        <v>112</v>
      </c>
      <c r="N3987">
        <v>1.5</v>
      </c>
      <c r="O3987">
        <v>1</v>
      </c>
      <c r="P3987">
        <v>1.5</v>
      </c>
      <c r="Q3987">
        <v>1.5</v>
      </c>
      <c r="R3987" s="1">
        <v>44738</v>
      </c>
      <c r="S3987" t="str">
        <f t="shared" si="310"/>
        <v>Popchips Potato - Sour Cream &amp; Onion</v>
      </c>
      <c r="T3987" t="str">
        <f t="shared" si="311"/>
        <v>Food</v>
      </c>
      <c r="U3987" t="str">
        <f>IF(T3987="Cell is Blank - Dis-regard",_xlfn.XLOOKUP(S3987,'Categroy Lookup'!A:A,'Categroy Lookup'!B:B,"Cell is Blank - Dis-regard"),T3987)</f>
        <v>Food</v>
      </c>
      <c r="V3987" t="b">
        <f t="shared" si="313"/>
        <v>1</v>
      </c>
      <c r="W3987">
        <f t="shared" si="312"/>
        <v>1.5</v>
      </c>
      <c r="X3987" s="8">
        <f t="shared" si="314"/>
        <v>1</v>
      </c>
      <c r="Y3987" t="s">
        <v>541</v>
      </c>
      <c r="Z3987" t="s">
        <v>641</v>
      </c>
      <c r="AB3987" t="s">
        <v>685</v>
      </c>
      <c r="AC3987" t="s">
        <v>855</v>
      </c>
      <c r="AD3987">
        <v>2022</v>
      </c>
    </row>
    <row r="3988" spans="1:30" x14ac:dyDescent="0.25">
      <c r="A3988" t="s">
        <v>18</v>
      </c>
      <c r="B3988" t="s">
        <v>28</v>
      </c>
      <c r="C3988" t="s">
        <v>20</v>
      </c>
      <c r="D3988" t="s">
        <v>29</v>
      </c>
      <c r="E3988" t="s">
        <v>304</v>
      </c>
      <c r="F3988" t="s">
        <v>27</v>
      </c>
      <c r="G3988">
        <v>15286334533</v>
      </c>
      <c r="H3988" t="s">
        <v>364</v>
      </c>
      <c r="I3988" t="s">
        <v>33</v>
      </c>
      <c r="J3988">
        <v>120</v>
      </c>
      <c r="K3988">
        <v>1.5</v>
      </c>
      <c r="L3988">
        <v>1</v>
      </c>
      <c r="M3988">
        <v>120</v>
      </c>
      <c r="N3988">
        <v>1.5</v>
      </c>
      <c r="O3988">
        <v>1</v>
      </c>
      <c r="P3988">
        <v>1.5</v>
      </c>
      <c r="Q3988">
        <v>1.5</v>
      </c>
      <c r="R3988" s="1">
        <v>44734</v>
      </c>
      <c r="S3988" t="str">
        <f t="shared" si="310"/>
        <v>Goldfish Baked - Cheddar</v>
      </c>
      <c r="T3988" t="str">
        <f t="shared" si="311"/>
        <v>Food</v>
      </c>
      <c r="U3988" t="str">
        <f>IF(T3988="Cell is Blank - Dis-regard",_xlfn.XLOOKUP(S3988,'Categroy Lookup'!A:A,'Categroy Lookup'!B:B,"Cell is Blank - Dis-regard"),T3988)</f>
        <v>Food</v>
      </c>
      <c r="V3988" t="b">
        <f t="shared" si="313"/>
        <v>1</v>
      </c>
      <c r="W3988">
        <f t="shared" si="312"/>
        <v>1.5</v>
      </c>
      <c r="X3988" s="8">
        <f t="shared" si="314"/>
        <v>1</v>
      </c>
      <c r="Y3988" t="s">
        <v>628</v>
      </c>
      <c r="Z3988" t="s">
        <v>629</v>
      </c>
      <c r="AB3988" t="s">
        <v>685</v>
      </c>
      <c r="AC3988" t="s">
        <v>855</v>
      </c>
      <c r="AD3988">
        <v>2022</v>
      </c>
    </row>
    <row r="3989" spans="1:30" x14ac:dyDescent="0.25">
      <c r="A3989" t="s">
        <v>18</v>
      </c>
      <c r="B3989" t="s">
        <v>28</v>
      </c>
      <c r="C3989" t="s">
        <v>20</v>
      </c>
      <c r="D3989" t="s">
        <v>29</v>
      </c>
      <c r="E3989" t="s">
        <v>304</v>
      </c>
      <c r="F3989" t="s">
        <v>27</v>
      </c>
      <c r="G3989">
        <v>15286399558</v>
      </c>
      <c r="H3989" t="s">
        <v>364</v>
      </c>
      <c r="I3989" t="s">
        <v>33</v>
      </c>
      <c r="J3989">
        <v>120</v>
      </c>
      <c r="K3989">
        <v>1.5</v>
      </c>
      <c r="L3989">
        <v>1</v>
      </c>
      <c r="M3989">
        <v>120</v>
      </c>
      <c r="N3989">
        <v>1.5</v>
      </c>
      <c r="O3989">
        <v>1</v>
      </c>
      <c r="P3989">
        <v>1.5</v>
      </c>
      <c r="Q3989">
        <v>1.5</v>
      </c>
      <c r="R3989" s="1">
        <v>44734</v>
      </c>
      <c r="S3989" t="str">
        <f t="shared" si="310"/>
        <v>Goldfish Baked - Cheddar</v>
      </c>
      <c r="T3989" t="str">
        <f t="shared" si="311"/>
        <v>Food</v>
      </c>
      <c r="U3989" t="str">
        <f>IF(T3989="Cell is Blank - Dis-regard",_xlfn.XLOOKUP(S3989,'Categroy Lookup'!A:A,'Categroy Lookup'!B:B,"Cell is Blank - Dis-regard"),T3989)</f>
        <v>Food</v>
      </c>
      <c r="V3989" t="b">
        <f t="shared" si="313"/>
        <v>1</v>
      </c>
      <c r="W3989">
        <f t="shared" si="312"/>
        <v>1.5</v>
      </c>
      <c r="X3989" s="8">
        <f t="shared" si="314"/>
        <v>1</v>
      </c>
      <c r="Y3989" t="s">
        <v>628</v>
      </c>
      <c r="Z3989" t="s">
        <v>629</v>
      </c>
      <c r="AB3989" t="s">
        <v>685</v>
      </c>
      <c r="AC3989" t="s">
        <v>855</v>
      </c>
      <c r="AD3989">
        <v>2022</v>
      </c>
    </row>
    <row r="3990" spans="1:30" x14ac:dyDescent="0.25">
      <c r="A3990" t="s">
        <v>18</v>
      </c>
      <c r="B3990" t="s">
        <v>197</v>
      </c>
      <c r="C3990" t="s">
        <v>198</v>
      </c>
      <c r="D3990" t="s">
        <v>199</v>
      </c>
      <c r="E3990" t="s">
        <v>250</v>
      </c>
      <c r="F3990" t="s">
        <v>27</v>
      </c>
      <c r="G3990">
        <v>15286480962</v>
      </c>
      <c r="H3990" t="s">
        <v>364</v>
      </c>
      <c r="I3990" t="s">
        <v>33</v>
      </c>
      <c r="J3990">
        <v>110</v>
      </c>
      <c r="K3990">
        <v>1.5</v>
      </c>
      <c r="L3990">
        <v>1</v>
      </c>
      <c r="M3990">
        <v>110</v>
      </c>
      <c r="N3990">
        <v>1.5</v>
      </c>
      <c r="O3990">
        <v>1</v>
      </c>
      <c r="P3990">
        <v>1.5</v>
      </c>
      <c r="Q3990">
        <v>1.5</v>
      </c>
      <c r="R3990" s="1">
        <v>44738</v>
      </c>
      <c r="S3990" t="str">
        <f t="shared" si="310"/>
        <v>Pop Corners - Kettle Corn</v>
      </c>
      <c r="T3990" t="str">
        <f t="shared" si="311"/>
        <v>Food</v>
      </c>
      <c r="U3990" t="str">
        <f>IF(T3990="Cell is Blank - Dis-regard",_xlfn.XLOOKUP(S3990,'Categroy Lookup'!A:A,'Categroy Lookup'!B:B,"Cell is Blank - Dis-regard"),T3990)</f>
        <v>Food</v>
      </c>
      <c r="V3990" t="b">
        <f t="shared" si="313"/>
        <v>1</v>
      </c>
      <c r="W3990">
        <f t="shared" si="312"/>
        <v>1.5</v>
      </c>
      <c r="X3990" s="8">
        <f t="shared" si="314"/>
        <v>1</v>
      </c>
      <c r="Y3990" t="s">
        <v>606</v>
      </c>
      <c r="Z3990" t="s">
        <v>607</v>
      </c>
      <c r="AB3990" t="s">
        <v>685</v>
      </c>
      <c r="AC3990" t="s">
        <v>855</v>
      </c>
      <c r="AD3990">
        <v>2022</v>
      </c>
    </row>
    <row r="3991" spans="1:30" x14ac:dyDescent="0.25">
      <c r="A3991" t="s">
        <v>18</v>
      </c>
      <c r="B3991" t="s">
        <v>197</v>
      </c>
      <c r="C3991" t="s">
        <v>198</v>
      </c>
      <c r="D3991" t="s">
        <v>199</v>
      </c>
      <c r="E3991" t="s">
        <v>160</v>
      </c>
      <c r="F3991" t="s">
        <v>27</v>
      </c>
      <c r="G3991">
        <v>15286559704</v>
      </c>
      <c r="H3991" t="s">
        <v>364</v>
      </c>
      <c r="I3991" t="s">
        <v>25</v>
      </c>
      <c r="J3991">
        <v>135</v>
      </c>
      <c r="K3991">
        <v>2</v>
      </c>
      <c r="L3991">
        <v>1</v>
      </c>
      <c r="M3991">
        <v>135</v>
      </c>
      <c r="N3991">
        <v>2</v>
      </c>
      <c r="O3991">
        <v>1</v>
      </c>
      <c r="P3991">
        <v>2</v>
      </c>
      <c r="Q3991">
        <v>2</v>
      </c>
      <c r="R3991" s="1">
        <v>44738</v>
      </c>
      <c r="S3991" t="str">
        <f t="shared" si="310"/>
        <v>RXBAR - Protein Bar - Peanut Butter</v>
      </c>
      <c r="T3991" t="str">
        <f t="shared" si="311"/>
        <v>Food</v>
      </c>
      <c r="U3991" t="str">
        <f>IF(T3991="Cell is Blank - Dis-regard",_xlfn.XLOOKUP(S3991,'Categroy Lookup'!A:A,'Categroy Lookup'!B:B,"Cell is Blank - Dis-regard"),T3991)</f>
        <v>Food</v>
      </c>
      <c r="V3991" t="b">
        <f t="shared" si="313"/>
        <v>1</v>
      </c>
      <c r="W3991">
        <f t="shared" si="312"/>
        <v>2</v>
      </c>
      <c r="X3991" s="8">
        <f t="shared" si="314"/>
        <v>1.3333333333333333</v>
      </c>
      <c r="Y3991" t="s">
        <v>561</v>
      </c>
      <c r="Z3991" t="s">
        <v>562</v>
      </c>
      <c r="AA3991" t="s">
        <v>563</v>
      </c>
      <c r="AB3991" t="s">
        <v>685</v>
      </c>
      <c r="AC3991" t="s">
        <v>855</v>
      </c>
      <c r="AD3991">
        <v>2022</v>
      </c>
    </row>
    <row r="3992" spans="1:30" x14ac:dyDescent="0.25">
      <c r="A3992" t="s">
        <v>18</v>
      </c>
      <c r="B3992" t="s">
        <v>197</v>
      </c>
      <c r="C3992" t="s">
        <v>198</v>
      </c>
      <c r="D3992" t="s">
        <v>199</v>
      </c>
      <c r="E3992" t="s">
        <v>200</v>
      </c>
      <c r="F3992" t="s">
        <v>31</v>
      </c>
      <c r="G3992">
        <v>15286826476</v>
      </c>
      <c r="H3992" t="s">
        <v>364</v>
      </c>
      <c r="I3992" t="s">
        <v>25</v>
      </c>
      <c r="J3992">
        <v>146</v>
      </c>
      <c r="K3992">
        <v>3.5</v>
      </c>
      <c r="L3992">
        <v>1</v>
      </c>
      <c r="M3992">
        <v>146</v>
      </c>
      <c r="N3992">
        <v>3.5</v>
      </c>
      <c r="O3992">
        <v>1</v>
      </c>
      <c r="P3992">
        <v>3.5</v>
      </c>
      <c r="Q3992">
        <v>3.5</v>
      </c>
      <c r="R3992" s="1">
        <v>44738</v>
      </c>
      <c r="S3992" t="str">
        <f t="shared" si="310"/>
        <v>Starbucks Doubleshot Energy - Mocha</v>
      </c>
      <c r="T3992" t="str">
        <f t="shared" si="311"/>
        <v>Non Carbonated</v>
      </c>
      <c r="U3992" t="str">
        <f>IF(T3992="Cell is Blank - Dis-regard",_xlfn.XLOOKUP(S3992,'Categroy Lookup'!A:A,'Categroy Lookup'!B:B,"Cell is Blank - Dis-regard"),T3992)</f>
        <v>Non Carbonated</v>
      </c>
      <c r="V3992" t="b">
        <f t="shared" si="313"/>
        <v>1</v>
      </c>
      <c r="W3992">
        <f t="shared" si="312"/>
        <v>3.5</v>
      </c>
      <c r="X3992" s="8">
        <f t="shared" si="314"/>
        <v>2.3333333333333335</v>
      </c>
      <c r="Y3992" t="s">
        <v>572</v>
      </c>
      <c r="Z3992" t="s">
        <v>573</v>
      </c>
      <c r="AB3992" t="s">
        <v>685</v>
      </c>
      <c r="AC3992" t="s">
        <v>855</v>
      </c>
      <c r="AD3992">
        <v>2022</v>
      </c>
    </row>
    <row r="3993" spans="1:30" x14ac:dyDescent="0.25">
      <c r="A3993" t="s">
        <v>18</v>
      </c>
      <c r="B3993" t="s">
        <v>197</v>
      </c>
      <c r="C3993" t="s">
        <v>198</v>
      </c>
      <c r="D3993" t="s">
        <v>199</v>
      </c>
      <c r="E3993" t="s">
        <v>200</v>
      </c>
      <c r="F3993" t="s">
        <v>31</v>
      </c>
      <c r="G3993">
        <v>15286945726</v>
      </c>
      <c r="H3993" t="s">
        <v>364</v>
      </c>
      <c r="I3993" t="s">
        <v>33</v>
      </c>
      <c r="J3993">
        <v>146</v>
      </c>
      <c r="K3993">
        <v>3.5</v>
      </c>
      <c r="L3993">
        <v>1</v>
      </c>
      <c r="M3993">
        <v>146</v>
      </c>
      <c r="N3993">
        <v>3.5</v>
      </c>
      <c r="O3993">
        <v>1</v>
      </c>
      <c r="P3993">
        <v>3.5</v>
      </c>
      <c r="Q3993">
        <v>3.5</v>
      </c>
      <c r="R3993" s="1">
        <v>44738</v>
      </c>
      <c r="S3993" t="str">
        <f t="shared" si="310"/>
        <v>Starbucks Doubleshot Energy - Mocha</v>
      </c>
      <c r="T3993" t="str">
        <f t="shared" si="311"/>
        <v>Non Carbonated</v>
      </c>
      <c r="U3993" t="str">
        <f>IF(T3993="Cell is Blank - Dis-regard",_xlfn.XLOOKUP(S3993,'Categroy Lookup'!A:A,'Categroy Lookup'!B:B,"Cell is Blank - Dis-regard"),T3993)</f>
        <v>Non Carbonated</v>
      </c>
      <c r="V3993" t="b">
        <f t="shared" si="313"/>
        <v>1</v>
      </c>
      <c r="W3993">
        <f t="shared" si="312"/>
        <v>3.5</v>
      </c>
      <c r="X3993" s="8">
        <f t="shared" si="314"/>
        <v>2.3333333333333335</v>
      </c>
      <c r="Y3993" t="s">
        <v>572</v>
      </c>
      <c r="Z3993" t="s">
        <v>573</v>
      </c>
      <c r="AB3993" t="s">
        <v>685</v>
      </c>
      <c r="AC3993" t="s">
        <v>855</v>
      </c>
      <c r="AD3993">
        <v>2022</v>
      </c>
    </row>
    <row r="3994" spans="1:30" x14ac:dyDescent="0.25">
      <c r="A3994" t="s">
        <v>18</v>
      </c>
      <c r="B3994" t="s">
        <v>197</v>
      </c>
      <c r="C3994" t="s">
        <v>198</v>
      </c>
      <c r="D3994" t="s">
        <v>199</v>
      </c>
      <c r="E3994" t="s">
        <v>93</v>
      </c>
      <c r="F3994" t="s">
        <v>23</v>
      </c>
      <c r="G3994">
        <v>15286948063</v>
      </c>
      <c r="H3994" t="s">
        <v>364</v>
      </c>
      <c r="I3994" t="s">
        <v>33</v>
      </c>
      <c r="J3994">
        <v>142</v>
      </c>
      <c r="K3994">
        <v>1.5</v>
      </c>
      <c r="L3994">
        <v>1</v>
      </c>
      <c r="M3994">
        <v>142</v>
      </c>
      <c r="N3994">
        <v>1.5</v>
      </c>
      <c r="O3994">
        <v>1</v>
      </c>
      <c r="P3994">
        <v>1.5</v>
      </c>
      <c r="Q3994">
        <v>1.5</v>
      </c>
      <c r="R3994" s="1">
        <v>44738</v>
      </c>
      <c r="S3994" t="str">
        <f t="shared" si="310"/>
        <v>Coca Cola - Zero Sugar</v>
      </c>
      <c r="T3994" t="str">
        <f t="shared" si="311"/>
        <v>Carbonated</v>
      </c>
      <c r="U3994" t="str">
        <f>IF(T3994="Cell is Blank - Dis-regard",_xlfn.XLOOKUP(S3994,'Categroy Lookup'!A:A,'Categroy Lookup'!B:B,"Cell is Blank - Dis-regard"),T3994)</f>
        <v>Carbonated</v>
      </c>
      <c r="V3994" t="b">
        <f t="shared" si="313"/>
        <v>1</v>
      </c>
      <c r="W3994">
        <f t="shared" si="312"/>
        <v>1.5</v>
      </c>
      <c r="X3994" s="8">
        <f t="shared" si="314"/>
        <v>1</v>
      </c>
      <c r="Y3994" t="s">
        <v>524</v>
      </c>
      <c r="Z3994" t="s">
        <v>525</v>
      </c>
      <c r="AB3994" t="s">
        <v>685</v>
      </c>
      <c r="AC3994" t="s">
        <v>855</v>
      </c>
      <c r="AD3994">
        <v>2022</v>
      </c>
    </row>
    <row r="3995" spans="1:30" x14ac:dyDescent="0.25">
      <c r="A3995" t="s">
        <v>18</v>
      </c>
      <c r="B3995" t="s">
        <v>197</v>
      </c>
      <c r="C3995" t="s">
        <v>198</v>
      </c>
      <c r="D3995" t="s">
        <v>199</v>
      </c>
      <c r="E3995" t="s">
        <v>365</v>
      </c>
      <c r="F3995" t="s">
        <v>27</v>
      </c>
      <c r="G3995">
        <v>15287195476</v>
      </c>
      <c r="H3995" t="s">
        <v>364</v>
      </c>
      <c r="I3995" t="s">
        <v>33</v>
      </c>
      <c r="J3995">
        <v>162</v>
      </c>
      <c r="K3995">
        <v>4</v>
      </c>
      <c r="L3995">
        <v>1</v>
      </c>
      <c r="M3995">
        <v>162</v>
      </c>
      <c r="N3995">
        <v>4</v>
      </c>
      <c r="O3995">
        <v>1</v>
      </c>
      <c r="P3995">
        <v>4</v>
      </c>
      <c r="Q3995">
        <v>4</v>
      </c>
      <c r="R3995" s="1">
        <v>44738</v>
      </c>
      <c r="S3995" t="str">
        <f t="shared" si="310"/>
        <v>Pringles - Sour Cream &amp; Onion</v>
      </c>
      <c r="T3995" t="str">
        <f t="shared" si="311"/>
        <v>Food</v>
      </c>
      <c r="U3995" t="str">
        <f>IF(T3995="Cell is Blank - Dis-regard",_xlfn.XLOOKUP(S3995,'Categroy Lookup'!A:A,'Categroy Lookup'!B:B,"Cell is Blank - Dis-regard"),T3995)</f>
        <v>Food</v>
      </c>
      <c r="V3995" t="b">
        <f t="shared" si="313"/>
        <v>1</v>
      </c>
      <c r="W3995">
        <f t="shared" si="312"/>
        <v>4</v>
      </c>
      <c r="X3995" s="8">
        <f t="shared" si="314"/>
        <v>2.6666666666666665</v>
      </c>
      <c r="Y3995" t="s">
        <v>642</v>
      </c>
      <c r="Z3995" t="s">
        <v>641</v>
      </c>
      <c r="AB3995" t="s">
        <v>685</v>
      </c>
      <c r="AC3995" t="s">
        <v>855</v>
      </c>
      <c r="AD3995">
        <v>2022</v>
      </c>
    </row>
    <row r="3996" spans="1:30" x14ac:dyDescent="0.25">
      <c r="A3996" t="s">
        <v>18</v>
      </c>
      <c r="B3996" t="s">
        <v>36</v>
      </c>
      <c r="C3996" t="s">
        <v>37</v>
      </c>
      <c r="D3996" t="s">
        <v>38</v>
      </c>
      <c r="E3996" t="s">
        <v>160</v>
      </c>
      <c r="F3996" t="s">
        <v>27</v>
      </c>
      <c r="G3996">
        <v>15287208096</v>
      </c>
      <c r="H3996" t="s">
        <v>364</v>
      </c>
      <c r="I3996" t="s">
        <v>33</v>
      </c>
      <c r="J3996">
        <v>131</v>
      </c>
      <c r="K3996">
        <v>2</v>
      </c>
      <c r="L3996">
        <v>1</v>
      </c>
      <c r="M3996">
        <v>131</v>
      </c>
      <c r="N3996">
        <v>2</v>
      </c>
      <c r="O3996">
        <v>1</v>
      </c>
      <c r="P3996">
        <v>2</v>
      </c>
      <c r="Q3996">
        <v>2</v>
      </c>
      <c r="R3996" s="1">
        <v>44734</v>
      </c>
      <c r="S3996" t="str">
        <f t="shared" si="310"/>
        <v>RXBAR - Protein Bar - Peanut Butter</v>
      </c>
      <c r="T3996" t="str">
        <f t="shared" si="311"/>
        <v>Food</v>
      </c>
      <c r="U3996" t="str">
        <f>IF(T3996="Cell is Blank - Dis-regard",_xlfn.XLOOKUP(S3996,'Categroy Lookup'!A:A,'Categroy Lookup'!B:B,"Cell is Blank - Dis-regard"),T3996)</f>
        <v>Food</v>
      </c>
      <c r="V3996" t="b">
        <f t="shared" si="313"/>
        <v>1</v>
      </c>
      <c r="W3996">
        <f t="shared" si="312"/>
        <v>2</v>
      </c>
      <c r="X3996" s="8">
        <f t="shared" si="314"/>
        <v>1.3333333333333333</v>
      </c>
      <c r="Y3996" t="s">
        <v>561</v>
      </c>
      <c r="Z3996" t="s">
        <v>562</v>
      </c>
      <c r="AA3996" t="s">
        <v>563</v>
      </c>
      <c r="AB3996" t="s">
        <v>685</v>
      </c>
      <c r="AC3996" t="s">
        <v>855</v>
      </c>
      <c r="AD3996">
        <v>2022</v>
      </c>
    </row>
    <row r="3997" spans="1:30" x14ac:dyDescent="0.25">
      <c r="A3997" t="s">
        <v>18</v>
      </c>
      <c r="B3997" t="s">
        <v>36</v>
      </c>
      <c r="C3997" t="s">
        <v>37</v>
      </c>
      <c r="D3997" t="s">
        <v>38</v>
      </c>
      <c r="E3997" t="s">
        <v>137</v>
      </c>
      <c r="F3997" t="s">
        <v>27</v>
      </c>
      <c r="G3997">
        <v>15287209178</v>
      </c>
      <c r="H3997" t="s">
        <v>364</v>
      </c>
      <c r="I3997" t="s">
        <v>33</v>
      </c>
      <c r="J3997">
        <v>133</v>
      </c>
      <c r="K3997">
        <v>2</v>
      </c>
      <c r="L3997">
        <v>1</v>
      </c>
      <c r="M3997">
        <v>133</v>
      </c>
      <c r="N3997">
        <v>2</v>
      </c>
      <c r="O3997">
        <v>1</v>
      </c>
      <c r="P3997">
        <v>2</v>
      </c>
      <c r="Q3997">
        <v>2</v>
      </c>
      <c r="R3997" s="1">
        <v>44734</v>
      </c>
      <c r="S3997" t="str">
        <f t="shared" si="310"/>
        <v>Oreo Single Server 6 ct</v>
      </c>
      <c r="T3997" t="str">
        <f t="shared" si="311"/>
        <v>Food</v>
      </c>
      <c r="U3997" t="str">
        <f>IF(T3997="Cell is Blank - Dis-regard",_xlfn.XLOOKUP(S3997,'Categroy Lookup'!A:A,'Categroy Lookup'!B:B,"Cell is Blank - Dis-regard"),T3997)</f>
        <v>Food</v>
      </c>
      <c r="V3997" t="b">
        <f t="shared" si="313"/>
        <v>1</v>
      </c>
      <c r="W3997">
        <f t="shared" si="312"/>
        <v>2</v>
      </c>
      <c r="X3997" s="8">
        <f t="shared" si="314"/>
        <v>1.3333333333333333</v>
      </c>
      <c r="Y3997" t="s">
        <v>137</v>
      </c>
      <c r="AB3997" t="s">
        <v>685</v>
      </c>
      <c r="AC3997" t="s">
        <v>855</v>
      </c>
      <c r="AD3997">
        <v>2022</v>
      </c>
    </row>
    <row r="3998" spans="1:30" x14ac:dyDescent="0.25">
      <c r="A3998" t="s">
        <v>18</v>
      </c>
      <c r="B3998" t="s">
        <v>197</v>
      </c>
      <c r="C3998" t="s">
        <v>198</v>
      </c>
      <c r="D3998" t="s">
        <v>199</v>
      </c>
      <c r="E3998" t="s">
        <v>314</v>
      </c>
      <c r="G3998">
        <v>15287220941</v>
      </c>
      <c r="H3998" t="s">
        <v>364</v>
      </c>
      <c r="I3998" t="s">
        <v>25</v>
      </c>
      <c r="J3998">
        <v>161</v>
      </c>
      <c r="K3998">
        <v>4</v>
      </c>
      <c r="L3998">
        <v>1</v>
      </c>
      <c r="M3998">
        <v>161</v>
      </c>
      <c r="N3998">
        <v>4</v>
      </c>
      <c r="O3998">
        <v>1</v>
      </c>
      <c r="P3998">
        <v>4</v>
      </c>
      <c r="Q3998">
        <v>4</v>
      </c>
      <c r="R3998" s="1">
        <v>44738</v>
      </c>
      <c r="S3998" t="str">
        <f t="shared" si="310"/>
        <v>Mini Chips Ahoy - Go Paks</v>
      </c>
      <c r="T3998" t="str">
        <f t="shared" si="311"/>
        <v>Cell is Blank - Dis-regard</v>
      </c>
      <c r="U3998" t="str">
        <f>IF(T3998="Cell is Blank - Dis-regard",_xlfn.XLOOKUP(S3998,'Categroy Lookup'!A:A,'Categroy Lookup'!B:B,"Cell is Blank - Dis-regard"),T3998)</f>
        <v>Food</v>
      </c>
      <c r="V3998" t="b">
        <f t="shared" si="313"/>
        <v>1</v>
      </c>
      <c r="W3998">
        <f t="shared" si="312"/>
        <v>4</v>
      </c>
      <c r="X3998" s="8">
        <f t="shared" si="314"/>
        <v>2.6666666666666665</v>
      </c>
      <c r="Y3998" t="s">
        <v>631</v>
      </c>
      <c r="Z3998" t="s">
        <v>603</v>
      </c>
      <c r="AB3998" t="s">
        <v>685</v>
      </c>
      <c r="AC3998" t="s">
        <v>855</v>
      </c>
      <c r="AD3998">
        <v>2022</v>
      </c>
    </row>
    <row r="3999" spans="1:30" x14ac:dyDescent="0.25">
      <c r="A3999" t="s">
        <v>18</v>
      </c>
      <c r="B3999" t="s">
        <v>36</v>
      </c>
      <c r="C3999" t="s">
        <v>37</v>
      </c>
      <c r="D3999" t="s">
        <v>38</v>
      </c>
      <c r="E3999" t="s">
        <v>79</v>
      </c>
      <c r="F3999" t="s">
        <v>27</v>
      </c>
      <c r="G3999">
        <v>15287332518</v>
      </c>
      <c r="H3999" t="s">
        <v>364</v>
      </c>
      <c r="I3999" t="s">
        <v>33</v>
      </c>
      <c r="J3999">
        <v>110</v>
      </c>
      <c r="K3999">
        <v>1.5</v>
      </c>
      <c r="L3999">
        <v>1</v>
      </c>
      <c r="M3999">
        <v>110</v>
      </c>
      <c r="N3999">
        <v>1.5</v>
      </c>
      <c r="O3999">
        <v>1</v>
      </c>
      <c r="P3999">
        <v>1.5</v>
      </c>
      <c r="Q3999">
        <v>1.5</v>
      </c>
      <c r="R3999" s="1">
        <v>44734</v>
      </c>
      <c r="S3999" t="str">
        <f t="shared" si="310"/>
        <v>SunChips Multigrain - Harvest Cheddar</v>
      </c>
      <c r="T3999" t="str">
        <f t="shared" si="311"/>
        <v>Food</v>
      </c>
      <c r="U3999" t="str">
        <f>IF(T3999="Cell is Blank - Dis-regard",_xlfn.XLOOKUP(S3999,'Categroy Lookup'!A:A,'Categroy Lookup'!B:B,"Cell is Blank - Dis-regard"),T3999)</f>
        <v>Food</v>
      </c>
      <c r="V3999" t="b">
        <f t="shared" si="313"/>
        <v>1</v>
      </c>
      <c r="W3999">
        <f t="shared" si="312"/>
        <v>1.5</v>
      </c>
      <c r="X3999" s="8">
        <f t="shared" si="314"/>
        <v>1</v>
      </c>
      <c r="Y3999" t="s">
        <v>502</v>
      </c>
      <c r="Z3999" t="s">
        <v>515</v>
      </c>
      <c r="AB3999" t="s">
        <v>685</v>
      </c>
      <c r="AC3999" t="s">
        <v>855</v>
      </c>
      <c r="AD3999">
        <v>2022</v>
      </c>
    </row>
    <row r="4000" spans="1:30" x14ac:dyDescent="0.25">
      <c r="A4000" t="s">
        <v>18</v>
      </c>
      <c r="B4000" t="s">
        <v>36</v>
      </c>
      <c r="C4000" t="s">
        <v>37</v>
      </c>
      <c r="D4000" t="s">
        <v>38</v>
      </c>
      <c r="E4000" t="s">
        <v>137</v>
      </c>
      <c r="F4000" t="s">
        <v>27</v>
      </c>
      <c r="G4000">
        <v>15287365636</v>
      </c>
      <c r="H4000" t="s">
        <v>364</v>
      </c>
      <c r="I4000" t="s">
        <v>33</v>
      </c>
      <c r="J4000">
        <v>133</v>
      </c>
      <c r="K4000">
        <v>2</v>
      </c>
      <c r="L4000">
        <v>1</v>
      </c>
      <c r="M4000">
        <v>133</v>
      </c>
      <c r="N4000">
        <v>2</v>
      </c>
      <c r="O4000">
        <v>1</v>
      </c>
      <c r="P4000">
        <v>2</v>
      </c>
      <c r="Q4000">
        <v>2</v>
      </c>
      <c r="R4000" s="1">
        <v>44734</v>
      </c>
      <c r="S4000" t="str">
        <f t="shared" si="310"/>
        <v>Oreo Single Server 6 ct</v>
      </c>
      <c r="T4000" t="str">
        <f t="shared" si="311"/>
        <v>Food</v>
      </c>
      <c r="U4000" t="str">
        <f>IF(T4000="Cell is Blank - Dis-regard",_xlfn.XLOOKUP(S4000,'Categroy Lookup'!A:A,'Categroy Lookup'!B:B,"Cell is Blank - Dis-regard"),T4000)</f>
        <v>Food</v>
      </c>
      <c r="V4000" t="b">
        <f t="shared" si="313"/>
        <v>1</v>
      </c>
      <c r="W4000">
        <f t="shared" si="312"/>
        <v>2</v>
      </c>
      <c r="X4000" s="8">
        <f t="shared" si="314"/>
        <v>1.3333333333333333</v>
      </c>
      <c r="Y4000" t="s">
        <v>137</v>
      </c>
      <c r="AB4000" t="s">
        <v>685</v>
      </c>
      <c r="AC4000" t="s">
        <v>855</v>
      </c>
      <c r="AD4000">
        <v>2022</v>
      </c>
    </row>
    <row r="4001" spans="1:30" x14ac:dyDescent="0.25">
      <c r="A4001" t="s">
        <v>18</v>
      </c>
      <c r="B4001" t="s">
        <v>36</v>
      </c>
      <c r="C4001" t="s">
        <v>37</v>
      </c>
      <c r="D4001" t="s">
        <v>38</v>
      </c>
      <c r="E4001" t="s">
        <v>89</v>
      </c>
      <c r="F4001" t="s">
        <v>23</v>
      </c>
      <c r="G4001">
        <v>15287543754</v>
      </c>
      <c r="H4001" t="s">
        <v>364</v>
      </c>
      <c r="I4001" t="s">
        <v>25</v>
      </c>
      <c r="J4001">
        <v>146</v>
      </c>
      <c r="K4001">
        <v>3</v>
      </c>
      <c r="L4001">
        <v>1</v>
      </c>
      <c r="M4001">
        <v>146</v>
      </c>
      <c r="N4001">
        <v>3</v>
      </c>
      <c r="O4001">
        <v>1</v>
      </c>
      <c r="P4001">
        <v>3</v>
      </c>
      <c r="Q4001">
        <v>3</v>
      </c>
      <c r="R4001" s="1">
        <v>44734</v>
      </c>
      <c r="S4001" t="str">
        <f t="shared" si="310"/>
        <v>Monster Energy  Zero Ultra</v>
      </c>
      <c r="T4001" t="str">
        <f t="shared" si="311"/>
        <v>Carbonated</v>
      </c>
      <c r="U4001" t="str">
        <f>IF(T4001="Cell is Blank - Dis-regard",_xlfn.XLOOKUP(S4001,'Categroy Lookup'!A:A,'Categroy Lookup'!B:B,"Cell is Blank - Dis-regard"),T4001)</f>
        <v>Carbonated</v>
      </c>
      <c r="V4001" t="b">
        <f t="shared" si="313"/>
        <v>1</v>
      </c>
      <c r="W4001">
        <f t="shared" si="312"/>
        <v>3</v>
      </c>
      <c r="X4001" s="8">
        <f t="shared" si="314"/>
        <v>2</v>
      </c>
      <c r="Y4001" t="s">
        <v>89</v>
      </c>
      <c r="AB4001" t="s">
        <v>685</v>
      </c>
      <c r="AC4001" t="s">
        <v>855</v>
      </c>
      <c r="AD4001">
        <v>2022</v>
      </c>
    </row>
    <row r="4002" spans="1:30" x14ac:dyDescent="0.25">
      <c r="A4002" t="s">
        <v>18</v>
      </c>
      <c r="B4002" t="s">
        <v>197</v>
      </c>
      <c r="C4002" t="s">
        <v>198</v>
      </c>
      <c r="D4002" t="s">
        <v>199</v>
      </c>
      <c r="E4002" t="s">
        <v>34</v>
      </c>
      <c r="F4002" t="s">
        <v>27</v>
      </c>
      <c r="G4002">
        <v>15287554997</v>
      </c>
      <c r="H4002" t="s">
        <v>364</v>
      </c>
      <c r="I4002" t="s">
        <v>25</v>
      </c>
      <c r="J4002">
        <v>113</v>
      </c>
      <c r="K4002">
        <v>1.5</v>
      </c>
      <c r="L4002">
        <v>1</v>
      </c>
      <c r="M4002">
        <v>113</v>
      </c>
      <c r="N4002">
        <v>1.5</v>
      </c>
      <c r="O4002">
        <v>1</v>
      </c>
      <c r="P4002">
        <v>1.5</v>
      </c>
      <c r="Q4002">
        <v>1.5</v>
      </c>
      <c r="R4002" s="1">
        <v>44738</v>
      </c>
      <c r="S4002" t="str">
        <f t="shared" si="310"/>
        <v>Miss Vickie's Potato Chip - Sea Salt &amp; Vinega</v>
      </c>
      <c r="T4002" t="str">
        <f t="shared" si="311"/>
        <v>Food</v>
      </c>
      <c r="U4002" t="str">
        <f>IF(T4002="Cell is Blank - Dis-regard",_xlfn.XLOOKUP(S4002,'Categroy Lookup'!A:A,'Categroy Lookup'!B:B,"Cell is Blank - Dis-regard"),T4002)</f>
        <v>Food</v>
      </c>
      <c r="V4002" t="b">
        <f t="shared" si="313"/>
        <v>1</v>
      </c>
      <c r="W4002">
        <f t="shared" si="312"/>
        <v>1.5</v>
      </c>
      <c r="X4002" s="8">
        <f t="shared" si="314"/>
        <v>1</v>
      </c>
      <c r="Y4002" t="s">
        <v>473</v>
      </c>
      <c r="Z4002" t="s">
        <v>474</v>
      </c>
      <c r="AB4002" t="s">
        <v>685</v>
      </c>
      <c r="AC4002" t="s">
        <v>855</v>
      </c>
      <c r="AD4002">
        <v>2022</v>
      </c>
    </row>
    <row r="4003" spans="1:30" x14ac:dyDescent="0.25">
      <c r="A4003" t="s">
        <v>18</v>
      </c>
      <c r="B4003" t="s">
        <v>40</v>
      </c>
      <c r="C4003" t="s">
        <v>41</v>
      </c>
      <c r="D4003" t="s">
        <v>42</v>
      </c>
      <c r="E4003" t="s">
        <v>43</v>
      </c>
      <c r="F4003" t="s">
        <v>23</v>
      </c>
      <c r="G4003">
        <v>15287674870</v>
      </c>
      <c r="H4003" t="s">
        <v>364</v>
      </c>
      <c r="I4003" t="s">
        <v>25</v>
      </c>
      <c r="J4003">
        <v>144</v>
      </c>
      <c r="K4003">
        <v>3</v>
      </c>
      <c r="L4003">
        <v>1</v>
      </c>
      <c r="M4003">
        <v>144</v>
      </c>
      <c r="N4003">
        <v>3</v>
      </c>
      <c r="O4003">
        <v>1</v>
      </c>
      <c r="P4003">
        <v>3</v>
      </c>
      <c r="Q4003">
        <v>3</v>
      </c>
      <c r="R4003" s="1">
        <v>44734</v>
      </c>
      <c r="S4003" t="str">
        <f t="shared" si="310"/>
        <v>Monster Energy Original</v>
      </c>
      <c r="T4003" t="str">
        <f t="shared" si="311"/>
        <v>Carbonated</v>
      </c>
      <c r="U4003" t="str">
        <f>IF(T4003="Cell is Blank - Dis-regard",_xlfn.XLOOKUP(S4003,'Categroy Lookup'!A:A,'Categroy Lookup'!B:B,"Cell is Blank - Dis-regard"),T4003)</f>
        <v>Carbonated</v>
      </c>
      <c r="V4003" t="b">
        <f t="shared" si="313"/>
        <v>1</v>
      </c>
      <c r="W4003">
        <f t="shared" si="312"/>
        <v>3</v>
      </c>
      <c r="X4003" s="8">
        <f t="shared" si="314"/>
        <v>2</v>
      </c>
      <c r="Y4003" t="s">
        <v>43</v>
      </c>
      <c r="AB4003" t="s">
        <v>685</v>
      </c>
      <c r="AC4003" t="s">
        <v>855</v>
      </c>
      <c r="AD4003">
        <v>2022</v>
      </c>
    </row>
    <row r="4004" spans="1:30" x14ac:dyDescent="0.25">
      <c r="A4004" t="s">
        <v>18</v>
      </c>
      <c r="B4004" t="s">
        <v>197</v>
      </c>
      <c r="C4004" t="s">
        <v>198</v>
      </c>
      <c r="D4004" t="s">
        <v>199</v>
      </c>
      <c r="E4004" t="s">
        <v>62</v>
      </c>
      <c r="F4004" t="s">
        <v>27</v>
      </c>
      <c r="G4004">
        <v>15287755554</v>
      </c>
      <c r="H4004" t="s">
        <v>364</v>
      </c>
      <c r="I4004" t="s">
        <v>25</v>
      </c>
      <c r="J4004">
        <v>131</v>
      </c>
      <c r="K4004">
        <v>2</v>
      </c>
      <c r="L4004">
        <v>1</v>
      </c>
      <c r="M4004">
        <v>131</v>
      </c>
      <c r="N4004">
        <v>2</v>
      </c>
      <c r="O4004">
        <v>1</v>
      </c>
      <c r="P4004">
        <v>2</v>
      </c>
      <c r="Q4004">
        <v>2</v>
      </c>
      <c r="R4004" s="1">
        <v>44738</v>
      </c>
      <c r="S4004" t="str">
        <f t="shared" si="310"/>
        <v>Robert Irvine's - Fit Crunch -  Chocolate Pea</v>
      </c>
      <c r="T4004" t="str">
        <f t="shared" si="311"/>
        <v>Food</v>
      </c>
      <c r="U4004" t="str">
        <f>IF(T4004="Cell is Blank - Dis-regard",_xlfn.XLOOKUP(S4004,'Categroy Lookup'!A:A,'Categroy Lookup'!B:B,"Cell is Blank - Dis-regard"),T4004)</f>
        <v>Food</v>
      </c>
      <c r="V4004" t="b">
        <f t="shared" si="313"/>
        <v>1</v>
      </c>
      <c r="W4004">
        <f t="shared" si="312"/>
        <v>2</v>
      </c>
      <c r="X4004" s="8">
        <f t="shared" si="314"/>
        <v>1.3333333333333333</v>
      </c>
      <c r="Y4004" t="s">
        <v>495</v>
      </c>
      <c r="Z4004" t="s">
        <v>496</v>
      </c>
      <c r="AA4004" t="s">
        <v>497</v>
      </c>
      <c r="AB4004" t="s">
        <v>685</v>
      </c>
      <c r="AC4004" t="s">
        <v>855</v>
      </c>
      <c r="AD4004">
        <v>2022</v>
      </c>
    </row>
    <row r="4005" spans="1:30" x14ac:dyDescent="0.25">
      <c r="A4005" t="s">
        <v>18</v>
      </c>
      <c r="B4005" t="s">
        <v>197</v>
      </c>
      <c r="C4005" t="s">
        <v>198</v>
      </c>
      <c r="D4005" t="s">
        <v>199</v>
      </c>
      <c r="E4005" t="s">
        <v>200</v>
      </c>
      <c r="F4005" t="s">
        <v>31</v>
      </c>
      <c r="G4005">
        <v>15287769015</v>
      </c>
      <c r="H4005" t="s">
        <v>364</v>
      </c>
      <c r="I4005" t="s">
        <v>25</v>
      </c>
      <c r="J4005">
        <v>146</v>
      </c>
      <c r="K4005">
        <v>3.5</v>
      </c>
      <c r="L4005">
        <v>1</v>
      </c>
      <c r="M4005">
        <v>146</v>
      </c>
      <c r="N4005">
        <v>3.5</v>
      </c>
      <c r="O4005">
        <v>1</v>
      </c>
      <c r="P4005">
        <v>3.5</v>
      </c>
      <c r="Q4005">
        <v>3.5</v>
      </c>
      <c r="R4005" s="1">
        <v>44738</v>
      </c>
      <c r="S4005" t="str">
        <f t="shared" si="310"/>
        <v>Starbucks Doubleshot Energy - Mocha</v>
      </c>
      <c r="T4005" t="str">
        <f t="shared" si="311"/>
        <v>Non Carbonated</v>
      </c>
      <c r="U4005" t="str">
        <f>IF(T4005="Cell is Blank - Dis-regard",_xlfn.XLOOKUP(S4005,'Categroy Lookup'!A:A,'Categroy Lookup'!B:B,"Cell is Blank - Dis-regard"),T4005)</f>
        <v>Non Carbonated</v>
      </c>
      <c r="V4005" t="b">
        <f t="shared" si="313"/>
        <v>1</v>
      </c>
      <c r="W4005">
        <f t="shared" si="312"/>
        <v>3.5</v>
      </c>
      <c r="X4005" s="8">
        <f t="shared" si="314"/>
        <v>2.3333333333333335</v>
      </c>
      <c r="Y4005" t="s">
        <v>572</v>
      </c>
      <c r="Z4005" t="s">
        <v>573</v>
      </c>
      <c r="AB4005" t="s">
        <v>685</v>
      </c>
      <c r="AC4005" t="s">
        <v>855</v>
      </c>
      <c r="AD4005">
        <v>2022</v>
      </c>
    </row>
    <row r="4006" spans="1:30" x14ac:dyDescent="0.25">
      <c r="A4006" t="s">
        <v>18</v>
      </c>
      <c r="B4006" t="s">
        <v>197</v>
      </c>
      <c r="C4006" t="s">
        <v>198</v>
      </c>
      <c r="D4006" t="s">
        <v>199</v>
      </c>
      <c r="E4006" t="s">
        <v>127</v>
      </c>
      <c r="F4006" t="s">
        <v>27</v>
      </c>
      <c r="G4006">
        <v>15287918506</v>
      </c>
      <c r="H4006" t="s">
        <v>364</v>
      </c>
      <c r="I4006" t="s">
        <v>25</v>
      </c>
      <c r="J4006">
        <v>123</v>
      </c>
      <c r="K4006">
        <v>1.25</v>
      </c>
      <c r="L4006">
        <v>1</v>
      </c>
      <c r="M4006">
        <v>123</v>
      </c>
      <c r="N4006">
        <v>1.25</v>
      </c>
      <c r="O4006">
        <v>1</v>
      </c>
      <c r="P4006">
        <v>1.25</v>
      </c>
      <c r="Q4006">
        <v>1.25</v>
      </c>
      <c r="R4006" s="1">
        <v>44738</v>
      </c>
      <c r="S4006" t="str">
        <f t="shared" si="310"/>
        <v>CheezIt - Double Cheese</v>
      </c>
      <c r="T4006" t="str">
        <f t="shared" si="311"/>
        <v>Food</v>
      </c>
      <c r="U4006" t="str">
        <f>IF(T4006="Cell is Blank - Dis-regard",_xlfn.XLOOKUP(S4006,'Categroy Lookup'!A:A,'Categroy Lookup'!B:B,"Cell is Blank - Dis-regard"),T4006)</f>
        <v>Food</v>
      </c>
      <c r="V4006" t="b">
        <f t="shared" si="313"/>
        <v>1</v>
      </c>
      <c r="W4006">
        <f t="shared" si="312"/>
        <v>1.25</v>
      </c>
      <c r="X4006" s="8">
        <f t="shared" si="314"/>
        <v>0.83333333333333337</v>
      </c>
      <c r="Y4006" t="s">
        <v>528</v>
      </c>
      <c r="Z4006" t="s">
        <v>549</v>
      </c>
      <c r="AB4006" t="s">
        <v>685</v>
      </c>
      <c r="AC4006" t="s">
        <v>855</v>
      </c>
      <c r="AD4006">
        <v>2022</v>
      </c>
    </row>
    <row r="4007" spans="1:30" x14ac:dyDescent="0.25">
      <c r="A4007" t="s">
        <v>18</v>
      </c>
      <c r="B4007" t="s">
        <v>40</v>
      </c>
      <c r="C4007" t="s">
        <v>41</v>
      </c>
      <c r="D4007" t="s">
        <v>42</v>
      </c>
      <c r="E4007" t="s">
        <v>43</v>
      </c>
      <c r="F4007" t="s">
        <v>23</v>
      </c>
      <c r="G4007">
        <v>15288042592</v>
      </c>
      <c r="H4007" t="s">
        <v>364</v>
      </c>
      <c r="I4007" t="s">
        <v>33</v>
      </c>
      <c r="J4007">
        <v>144</v>
      </c>
      <c r="K4007">
        <v>3</v>
      </c>
      <c r="L4007">
        <v>1</v>
      </c>
      <c r="M4007">
        <v>144</v>
      </c>
      <c r="N4007">
        <v>3</v>
      </c>
      <c r="O4007">
        <v>1</v>
      </c>
      <c r="P4007">
        <v>3</v>
      </c>
      <c r="Q4007">
        <v>3</v>
      </c>
      <c r="R4007" s="1">
        <v>44734</v>
      </c>
      <c r="S4007" t="str">
        <f t="shared" si="310"/>
        <v>Monster Energy Original</v>
      </c>
      <c r="T4007" t="str">
        <f t="shared" si="311"/>
        <v>Carbonated</v>
      </c>
      <c r="U4007" t="str">
        <f>IF(T4007="Cell is Blank - Dis-regard",_xlfn.XLOOKUP(S4007,'Categroy Lookup'!A:A,'Categroy Lookup'!B:B,"Cell is Blank - Dis-regard"),T4007)</f>
        <v>Carbonated</v>
      </c>
      <c r="V4007" t="b">
        <f t="shared" si="313"/>
        <v>1</v>
      </c>
      <c r="W4007">
        <f t="shared" si="312"/>
        <v>3</v>
      </c>
      <c r="X4007" s="8">
        <f t="shared" si="314"/>
        <v>2</v>
      </c>
      <c r="Y4007" t="s">
        <v>43</v>
      </c>
      <c r="AB4007" t="s">
        <v>685</v>
      </c>
      <c r="AC4007" t="s">
        <v>855</v>
      </c>
      <c r="AD4007">
        <v>2022</v>
      </c>
    </row>
    <row r="4008" spans="1:30" x14ac:dyDescent="0.25">
      <c r="A4008" t="s">
        <v>18</v>
      </c>
      <c r="B4008" t="s">
        <v>197</v>
      </c>
      <c r="C4008" t="s">
        <v>198</v>
      </c>
      <c r="D4008" t="s">
        <v>199</v>
      </c>
      <c r="E4008" t="s">
        <v>211</v>
      </c>
      <c r="F4008" t="s">
        <v>27</v>
      </c>
      <c r="G4008">
        <v>15288076321</v>
      </c>
      <c r="H4008" t="s">
        <v>364</v>
      </c>
      <c r="I4008" t="s">
        <v>25</v>
      </c>
      <c r="J4008">
        <v>157</v>
      </c>
      <c r="K4008">
        <v>3</v>
      </c>
      <c r="L4008">
        <v>1</v>
      </c>
      <c r="M4008">
        <v>157</v>
      </c>
      <c r="N4008">
        <v>3</v>
      </c>
      <c r="O4008">
        <v>1</v>
      </c>
      <c r="P4008">
        <v>3</v>
      </c>
      <c r="Q4008">
        <v>3</v>
      </c>
      <c r="R4008" s="1">
        <v>44738</v>
      </c>
      <c r="S4008" t="str">
        <f t="shared" si="310"/>
        <v>Lenny &amp; Larrys - SnickerDoodle</v>
      </c>
      <c r="T4008" t="str">
        <f t="shared" si="311"/>
        <v>Food</v>
      </c>
      <c r="U4008" t="str">
        <f>IF(T4008="Cell is Blank - Dis-regard",_xlfn.XLOOKUP(S4008,'Categroy Lookup'!A:A,'Categroy Lookup'!B:B,"Cell is Blank - Dis-regard"),T4008)</f>
        <v>Food</v>
      </c>
      <c r="V4008" t="b">
        <f t="shared" si="313"/>
        <v>1</v>
      </c>
      <c r="W4008">
        <f t="shared" si="312"/>
        <v>3</v>
      </c>
      <c r="X4008" s="8">
        <f t="shared" si="314"/>
        <v>2</v>
      </c>
      <c r="Y4008" t="s">
        <v>582</v>
      </c>
      <c r="Z4008" t="s">
        <v>583</v>
      </c>
      <c r="AB4008" t="s">
        <v>685</v>
      </c>
      <c r="AC4008" t="s">
        <v>855</v>
      </c>
      <c r="AD4008">
        <v>2022</v>
      </c>
    </row>
    <row r="4009" spans="1:30" x14ac:dyDescent="0.25">
      <c r="A4009" t="s">
        <v>18</v>
      </c>
      <c r="B4009" t="s">
        <v>28</v>
      </c>
      <c r="C4009" t="s">
        <v>20</v>
      </c>
      <c r="D4009" t="s">
        <v>29</v>
      </c>
      <c r="E4009" t="s">
        <v>177</v>
      </c>
      <c r="F4009" t="s">
        <v>27</v>
      </c>
      <c r="G4009">
        <v>15288099405</v>
      </c>
      <c r="H4009" t="s">
        <v>364</v>
      </c>
      <c r="I4009" t="s">
        <v>33</v>
      </c>
      <c r="J4009">
        <v>138</v>
      </c>
      <c r="K4009">
        <v>2</v>
      </c>
      <c r="L4009">
        <v>1</v>
      </c>
      <c r="M4009">
        <v>138</v>
      </c>
      <c r="N4009">
        <v>2</v>
      </c>
      <c r="O4009">
        <v>1</v>
      </c>
      <c r="P4009">
        <v>2</v>
      </c>
      <c r="Q4009">
        <v>2</v>
      </c>
      <c r="R4009" s="1">
        <v>44734</v>
      </c>
      <c r="S4009" t="str">
        <f t="shared" si="310"/>
        <v>NuGo Dark Chocolate - Pretzel Sea Salt</v>
      </c>
      <c r="T4009" t="str">
        <f t="shared" si="311"/>
        <v>Food</v>
      </c>
      <c r="U4009" t="str">
        <f>IF(T4009="Cell is Blank - Dis-regard",_xlfn.XLOOKUP(S4009,'Categroy Lookup'!A:A,'Categroy Lookup'!B:B,"Cell is Blank - Dis-regard"),T4009)</f>
        <v>Food</v>
      </c>
      <c r="V4009" t="b">
        <f t="shared" si="313"/>
        <v>1</v>
      </c>
      <c r="W4009">
        <f t="shared" si="312"/>
        <v>2</v>
      </c>
      <c r="X4009" s="8">
        <f t="shared" si="314"/>
        <v>1.3333333333333333</v>
      </c>
      <c r="Y4009" t="s">
        <v>554</v>
      </c>
      <c r="Z4009" t="s">
        <v>568</v>
      </c>
      <c r="AB4009" t="s">
        <v>685</v>
      </c>
      <c r="AC4009" t="s">
        <v>855</v>
      </c>
      <c r="AD4009">
        <v>2022</v>
      </c>
    </row>
    <row r="4010" spans="1:30" x14ac:dyDescent="0.25">
      <c r="A4010" t="s">
        <v>18</v>
      </c>
      <c r="B4010" t="s">
        <v>197</v>
      </c>
      <c r="C4010" t="s">
        <v>198</v>
      </c>
      <c r="D4010" t="s">
        <v>199</v>
      </c>
      <c r="E4010" t="s">
        <v>34</v>
      </c>
      <c r="F4010" t="s">
        <v>27</v>
      </c>
      <c r="G4010">
        <v>15288326485</v>
      </c>
      <c r="H4010" t="s">
        <v>364</v>
      </c>
      <c r="I4010" t="s">
        <v>33</v>
      </c>
      <c r="J4010">
        <v>113</v>
      </c>
      <c r="K4010">
        <v>1.5</v>
      </c>
      <c r="L4010">
        <v>1</v>
      </c>
      <c r="M4010">
        <v>113</v>
      </c>
      <c r="N4010">
        <v>1.5</v>
      </c>
      <c r="O4010">
        <v>1</v>
      </c>
      <c r="P4010">
        <v>1.5</v>
      </c>
      <c r="Q4010">
        <v>1.5</v>
      </c>
      <c r="R4010" s="1">
        <v>44738</v>
      </c>
      <c r="S4010" t="str">
        <f t="shared" si="310"/>
        <v>Miss Vickie's Potato Chip - Sea Salt &amp; Vinega</v>
      </c>
      <c r="T4010" t="str">
        <f t="shared" si="311"/>
        <v>Food</v>
      </c>
      <c r="U4010" t="str">
        <f>IF(T4010="Cell is Blank - Dis-regard",_xlfn.XLOOKUP(S4010,'Categroy Lookup'!A:A,'Categroy Lookup'!B:B,"Cell is Blank - Dis-regard"),T4010)</f>
        <v>Food</v>
      </c>
      <c r="V4010" t="b">
        <f t="shared" si="313"/>
        <v>1</v>
      </c>
      <c r="W4010">
        <f t="shared" si="312"/>
        <v>1.5</v>
      </c>
      <c r="X4010" s="8">
        <f t="shared" si="314"/>
        <v>1</v>
      </c>
      <c r="Y4010" t="s">
        <v>473</v>
      </c>
      <c r="Z4010" t="s">
        <v>474</v>
      </c>
      <c r="AB4010" t="s">
        <v>685</v>
      </c>
      <c r="AC4010" t="s">
        <v>855</v>
      </c>
      <c r="AD4010">
        <v>2022</v>
      </c>
    </row>
    <row r="4011" spans="1:30" x14ac:dyDescent="0.25">
      <c r="A4011" t="s">
        <v>18</v>
      </c>
      <c r="B4011" t="s">
        <v>197</v>
      </c>
      <c r="C4011" t="s">
        <v>198</v>
      </c>
      <c r="D4011" t="s">
        <v>199</v>
      </c>
      <c r="E4011" t="s">
        <v>98</v>
      </c>
      <c r="F4011" t="s">
        <v>27</v>
      </c>
      <c r="G4011">
        <v>15288338331</v>
      </c>
      <c r="H4011" t="s">
        <v>364</v>
      </c>
      <c r="I4011" t="s">
        <v>33</v>
      </c>
      <c r="J4011">
        <v>124</v>
      </c>
      <c r="K4011">
        <v>1.25</v>
      </c>
      <c r="L4011">
        <v>1</v>
      </c>
      <c r="M4011">
        <v>124</v>
      </c>
      <c r="N4011">
        <v>1.25</v>
      </c>
      <c r="O4011">
        <v>1</v>
      </c>
      <c r="P4011">
        <v>1.25</v>
      </c>
      <c r="Q4011">
        <v>1.25</v>
      </c>
      <c r="R4011" s="1">
        <v>44738</v>
      </c>
      <c r="S4011" t="str">
        <f t="shared" si="310"/>
        <v>CheezIt - Original</v>
      </c>
      <c r="T4011" t="str">
        <f t="shared" si="311"/>
        <v>Food</v>
      </c>
      <c r="U4011" t="str">
        <f>IF(T4011="Cell is Blank - Dis-regard",_xlfn.XLOOKUP(S4011,'Categroy Lookup'!A:A,'Categroy Lookup'!B:B,"Cell is Blank - Dis-regard"),T4011)</f>
        <v>Food</v>
      </c>
      <c r="V4011" t="b">
        <f t="shared" si="313"/>
        <v>1</v>
      </c>
      <c r="W4011">
        <f t="shared" si="312"/>
        <v>1.25</v>
      </c>
      <c r="X4011" s="8">
        <f t="shared" si="314"/>
        <v>0.83333333333333337</v>
      </c>
      <c r="Y4011" t="s">
        <v>528</v>
      </c>
      <c r="Z4011" t="s">
        <v>512</v>
      </c>
      <c r="AB4011" t="s">
        <v>685</v>
      </c>
      <c r="AC4011" t="s">
        <v>855</v>
      </c>
      <c r="AD4011">
        <v>2022</v>
      </c>
    </row>
    <row r="4012" spans="1:30" x14ac:dyDescent="0.25">
      <c r="A4012" t="s">
        <v>18</v>
      </c>
      <c r="B4012" t="s">
        <v>197</v>
      </c>
      <c r="C4012" t="s">
        <v>198</v>
      </c>
      <c r="D4012" t="s">
        <v>199</v>
      </c>
      <c r="E4012" t="s">
        <v>165</v>
      </c>
      <c r="F4012" t="s">
        <v>31</v>
      </c>
      <c r="G4012">
        <v>15288342236</v>
      </c>
      <c r="H4012" t="s">
        <v>364</v>
      </c>
      <c r="I4012" t="s">
        <v>33</v>
      </c>
      <c r="J4012">
        <v>145</v>
      </c>
      <c r="K4012">
        <v>2.5</v>
      </c>
      <c r="L4012">
        <v>1</v>
      </c>
      <c r="M4012">
        <v>145</v>
      </c>
      <c r="N4012">
        <v>2.5</v>
      </c>
      <c r="O4012">
        <v>1</v>
      </c>
      <c r="P4012">
        <v>2.5</v>
      </c>
      <c r="Q4012">
        <v>2.5</v>
      </c>
      <c r="R4012" s="1">
        <v>44738</v>
      </c>
      <c r="S4012" t="str">
        <f t="shared" si="310"/>
        <v>Snapple Tea - Raspberry</v>
      </c>
      <c r="T4012" t="str">
        <f t="shared" si="311"/>
        <v>Non Carbonated</v>
      </c>
      <c r="U4012" t="str">
        <f>IF(T4012="Cell is Blank - Dis-regard",_xlfn.XLOOKUP(S4012,'Categroy Lookup'!A:A,'Categroy Lookup'!B:B,"Cell is Blank - Dis-regard"),T4012)</f>
        <v>Non Carbonated</v>
      </c>
      <c r="V4012" t="b">
        <f t="shared" si="313"/>
        <v>1</v>
      </c>
      <c r="W4012">
        <f t="shared" si="312"/>
        <v>2.5</v>
      </c>
      <c r="X4012" s="8">
        <f t="shared" si="314"/>
        <v>1.6666666666666667</v>
      </c>
      <c r="Y4012" t="s">
        <v>564</v>
      </c>
      <c r="Z4012" t="s">
        <v>508</v>
      </c>
      <c r="AB4012" t="s">
        <v>685</v>
      </c>
      <c r="AC4012" t="s">
        <v>855</v>
      </c>
      <c r="AD4012">
        <v>2022</v>
      </c>
    </row>
    <row r="4013" spans="1:30" x14ac:dyDescent="0.25">
      <c r="A4013" t="s">
        <v>18</v>
      </c>
      <c r="B4013" t="s">
        <v>197</v>
      </c>
      <c r="C4013" t="s">
        <v>198</v>
      </c>
      <c r="D4013" t="s">
        <v>199</v>
      </c>
      <c r="E4013" t="s">
        <v>365</v>
      </c>
      <c r="F4013" t="s">
        <v>27</v>
      </c>
      <c r="G4013">
        <v>15288505156</v>
      </c>
      <c r="H4013" t="s">
        <v>364</v>
      </c>
      <c r="I4013" t="s">
        <v>25</v>
      </c>
      <c r="J4013">
        <v>165</v>
      </c>
      <c r="K4013">
        <v>4</v>
      </c>
      <c r="L4013">
        <v>2</v>
      </c>
      <c r="M4013">
        <v>165</v>
      </c>
      <c r="N4013">
        <v>4</v>
      </c>
      <c r="O4013">
        <v>2</v>
      </c>
      <c r="P4013">
        <v>8</v>
      </c>
      <c r="Q4013">
        <v>8</v>
      </c>
      <c r="R4013" s="1">
        <v>44738</v>
      </c>
      <c r="S4013" t="str">
        <f t="shared" si="310"/>
        <v>Pringles - Sour Cream &amp; Onion</v>
      </c>
      <c r="T4013" t="str">
        <f t="shared" si="311"/>
        <v>Food</v>
      </c>
      <c r="U4013" t="str">
        <f>IF(T4013="Cell is Blank - Dis-regard",_xlfn.XLOOKUP(S4013,'Categroy Lookup'!A:A,'Categroy Lookup'!B:B,"Cell is Blank - Dis-regard"),T4013)</f>
        <v>Food</v>
      </c>
      <c r="V4013" t="b">
        <f t="shared" si="313"/>
        <v>1</v>
      </c>
      <c r="W4013">
        <f t="shared" si="312"/>
        <v>4</v>
      </c>
      <c r="X4013" s="8">
        <f t="shared" si="314"/>
        <v>2.6666666666666665</v>
      </c>
      <c r="Y4013" t="s">
        <v>642</v>
      </c>
      <c r="Z4013" t="s">
        <v>641</v>
      </c>
      <c r="AB4013" t="s">
        <v>685</v>
      </c>
      <c r="AC4013" t="s">
        <v>855</v>
      </c>
      <c r="AD4013">
        <v>2022</v>
      </c>
    </row>
    <row r="4014" spans="1:30" x14ac:dyDescent="0.25">
      <c r="A4014" t="s">
        <v>18</v>
      </c>
      <c r="B4014" t="s">
        <v>197</v>
      </c>
      <c r="C4014" t="s">
        <v>198</v>
      </c>
      <c r="D4014" t="s">
        <v>199</v>
      </c>
      <c r="E4014" t="s">
        <v>314</v>
      </c>
      <c r="G4014">
        <v>15288509462</v>
      </c>
      <c r="H4014" t="s">
        <v>364</v>
      </c>
      <c r="I4014" t="s">
        <v>25</v>
      </c>
      <c r="J4014">
        <v>151</v>
      </c>
      <c r="K4014">
        <v>4</v>
      </c>
      <c r="L4014">
        <v>1</v>
      </c>
      <c r="M4014">
        <v>151</v>
      </c>
      <c r="N4014">
        <v>4</v>
      </c>
      <c r="O4014">
        <v>1</v>
      </c>
      <c r="P4014">
        <v>4</v>
      </c>
      <c r="Q4014">
        <v>4</v>
      </c>
      <c r="R4014" s="1">
        <v>44738</v>
      </c>
      <c r="S4014" t="str">
        <f t="shared" si="310"/>
        <v>Mini Chips Ahoy - Go Paks</v>
      </c>
      <c r="T4014" t="str">
        <f t="shared" si="311"/>
        <v>Cell is Blank - Dis-regard</v>
      </c>
      <c r="U4014" t="str">
        <f>IF(T4014="Cell is Blank - Dis-regard",_xlfn.XLOOKUP(S4014,'Categroy Lookup'!A:A,'Categroy Lookup'!B:B,"Cell is Blank - Dis-regard"),T4014)</f>
        <v>Food</v>
      </c>
      <c r="V4014" t="b">
        <f t="shared" si="313"/>
        <v>1</v>
      </c>
      <c r="W4014">
        <f t="shared" si="312"/>
        <v>4</v>
      </c>
      <c r="X4014" s="8">
        <f t="shared" si="314"/>
        <v>2.6666666666666665</v>
      </c>
      <c r="Y4014" t="s">
        <v>631</v>
      </c>
      <c r="Z4014" t="s">
        <v>603</v>
      </c>
      <c r="AB4014" t="s">
        <v>685</v>
      </c>
      <c r="AC4014" t="s">
        <v>855</v>
      </c>
      <c r="AD4014">
        <v>2022</v>
      </c>
    </row>
    <row r="4015" spans="1:30" x14ac:dyDescent="0.25">
      <c r="A4015" t="s">
        <v>18</v>
      </c>
      <c r="B4015" t="s">
        <v>40</v>
      </c>
      <c r="C4015" t="s">
        <v>41</v>
      </c>
      <c r="D4015" t="s">
        <v>42</v>
      </c>
      <c r="E4015" t="s">
        <v>131</v>
      </c>
      <c r="F4015" t="s">
        <v>23</v>
      </c>
      <c r="G4015">
        <v>15288566729</v>
      </c>
      <c r="H4015" t="s">
        <v>364</v>
      </c>
      <c r="I4015" t="s">
        <v>33</v>
      </c>
      <c r="J4015">
        <v>140</v>
      </c>
      <c r="K4015">
        <v>1.5</v>
      </c>
      <c r="L4015">
        <v>1</v>
      </c>
      <c r="M4015">
        <v>140</v>
      </c>
      <c r="N4015">
        <v>1.5</v>
      </c>
      <c r="O4015">
        <v>1</v>
      </c>
      <c r="P4015">
        <v>1.5</v>
      </c>
      <c r="Q4015">
        <v>1.5</v>
      </c>
      <c r="R4015" s="1">
        <v>44734</v>
      </c>
      <c r="S4015" t="str">
        <f t="shared" si="310"/>
        <v>Sunkist Soda - Orange</v>
      </c>
      <c r="T4015" t="str">
        <f t="shared" si="311"/>
        <v>Carbonated</v>
      </c>
      <c r="U4015" t="str">
        <f>IF(T4015="Cell is Blank - Dis-regard",_xlfn.XLOOKUP(S4015,'Categroy Lookup'!A:A,'Categroy Lookup'!B:B,"Cell is Blank - Dis-regard"),T4015)</f>
        <v>Carbonated</v>
      </c>
      <c r="V4015" t="b">
        <f t="shared" si="313"/>
        <v>1</v>
      </c>
      <c r="W4015">
        <f t="shared" si="312"/>
        <v>1.5</v>
      </c>
      <c r="X4015" s="8">
        <f t="shared" si="314"/>
        <v>1</v>
      </c>
      <c r="Y4015" t="s">
        <v>551</v>
      </c>
      <c r="Z4015" t="s">
        <v>552</v>
      </c>
      <c r="AB4015" t="s">
        <v>685</v>
      </c>
      <c r="AC4015" t="s">
        <v>855</v>
      </c>
      <c r="AD4015">
        <v>2022</v>
      </c>
    </row>
    <row r="4016" spans="1:30" x14ac:dyDescent="0.25">
      <c r="A4016" t="s">
        <v>18</v>
      </c>
      <c r="B4016" t="s">
        <v>40</v>
      </c>
      <c r="C4016" t="s">
        <v>41</v>
      </c>
      <c r="D4016" t="s">
        <v>42</v>
      </c>
      <c r="E4016" t="s">
        <v>131</v>
      </c>
      <c r="F4016" t="s">
        <v>23</v>
      </c>
      <c r="G4016">
        <v>15288566806</v>
      </c>
      <c r="H4016" t="s">
        <v>364</v>
      </c>
      <c r="I4016" t="s">
        <v>33</v>
      </c>
      <c r="J4016">
        <v>140</v>
      </c>
      <c r="K4016">
        <v>1.5</v>
      </c>
      <c r="L4016">
        <v>1</v>
      </c>
      <c r="M4016">
        <v>140</v>
      </c>
      <c r="N4016">
        <v>1.5</v>
      </c>
      <c r="O4016">
        <v>1</v>
      </c>
      <c r="P4016">
        <v>1.5</v>
      </c>
      <c r="Q4016">
        <v>1.5</v>
      </c>
      <c r="R4016" s="1">
        <v>44734</v>
      </c>
      <c r="S4016" t="str">
        <f t="shared" si="310"/>
        <v>Sunkist Soda - Orange</v>
      </c>
      <c r="T4016" t="str">
        <f t="shared" si="311"/>
        <v>Carbonated</v>
      </c>
      <c r="U4016" t="str">
        <f>IF(T4016="Cell is Blank - Dis-regard",_xlfn.XLOOKUP(S4016,'Categroy Lookup'!A:A,'Categroy Lookup'!B:B,"Cell is Blank - Dis-regard"),T4016)</f>
        <v>Carbonated</v>
      </c>
      <c r="V4016" t="b">
        <f t="shared" si="313"/>
        <v>1</v>
      </c>
      <c r="W4016">
        <f t="shared" si="312"/>
        <v>1.5</v>
      </c>
      <c r="X4016" s="8">
        <f t="shared" si="314"/>
        <v>1</v>
      </c>
      <c r="Y4016" t="s">
        <v>551</v>
      </c>
      <c r="Z4016" t="s">
        <v>552</v>
      </c>
      <c r="AB4016" t="s">
        <v>685</v>
      </c>
      <c r="AC4016" t="s">
        <v>855</v>
      </c>
      <c r="AD4016">
        <v>2022</v>
      </c>
    </row>
    <row r="4017" spans="1:30" x14ac:dyDescent="0.25">
      <c r="A4017" t="s">
        <v>18</v>
      </c>
      <c r="B4017" t="s">
        <v>40</v>
      </c>
      <c r="C4017" t="s">
        <v>41</v>
      </c>
      <c r="D4017" t="s">
        <v>42</v>
      </c>
      <c r="E4017" t="s">
        <v>93</v>
      </c>
      <c r="F4017" t="s">
        <v>23</v>
      </c>
      <c r="G4017">
        <v>15288567159</v>
      </c>
      <c r="H4017" t="s">
        <v>364</v>
      </c>
      <c r="I4017" t="s">
        <v>33</v>
      </c>
      <c r="J4017">
        <v>141</v>
      </c>
      <c r="K4017">
        <v>1.5</v>
      </c>
      <c r="L4017">
        <v>1</v>
      </c>
      <c r="M4017">
        <v>141</v>
      </c>
      <c r="N4017">
        <v>1.5</v>
      </c>
      <c r="O4017">
        <v>1</v>
      </c>
      <c r="P4017">
        <v>1.5</v>
      </c>
      <c r="Q4017">
        <v>1.5</v>
      </c>
      <c r="R4017" s="1">
        <v>44734</v>
      </c>
      <c r="S4017" t="str">
        <f t="shared" si="310"/>
        <v>Coca Cola - Zero Sugar</v>
      </c>
      <c r="T4017" t="str">
        <f t="shared" si="311"/>
        <v>Carbonated</v>
      </c>
      <c r="U4017" t="str">
        <f>IF(T4017="Cell is Blank - Dis-regard",_xlfn.XLOOKUP(S4017,'Categroy Lookup'!A:A,'Categroy Lookup'!B:B,"Cell is Blank - Dis-regard"),T4017)</f>
        <v>Carbonated</v>
      </c>
      <c r="V4017" t="b">
        <f t="shared" si="313"/>
        <v>1</v>
      </c>
      <c r="W4017">
        <f t="shared" si="312"/>
        <v>1.5</v>
      </c>
      <c r="X4017" s="8">
        <f t="shared" si="314"/>
        <v>1</v>
      </c>
      <c r="Y4017" t="s">
        <v>524</v>
      </c>
      <c r="Z4017" t="s">
        <v>525</v>
      </c>
      <c r="AB4017" t="s">
        <v>685</v>
      </c>
      <c r="AC4017" t="s">
        <v>855</v>
      </c>
      <c r="AD4017">
        <v>2022</v>
      </c>
    </row>
    <row r="4018" spans="1:30" x14ac:dyDescent="0.25">
      <c r="A4018" t="s">
        <v>18</v>
      </c>
      <c r="B4018" t="s">
        <v>40</v>
      </c>
      <c r="C4018" t="s">
        <v>41</v>
      </c>
      <c r="D4018" t="s">
        <v>42</v>
      </c>
      <c r="E4018" t="s">
        <v>93</v>
      </c>
      <c r="F4018" t="s">
        <v>23</v>
      </c>
      <c r="G4018">
        <v>15288568397</v>
      </c>
      <c r="H4018" t="s">
        <v>364</v>
      </c>
      <c r="I4018" t="s">
        <v>33</v>
      </c>
      <c r="J4018">
        <v>142</v>
      </c>
      <c r="K4018">
        <v>1.5</v>
      </c>
      <c r="L4018">
        <v>1</v>
      </c>
      <c r="M4018">
        <v>142</v>
      </c>
      <c r="N4018">
        <v>1.5</v>
      </c>
      <c r="O4018">
        <v>1</v>
      </c>
      <c r="P4018">
        <v>1.5</v>
      </c>
      <c r="Q4018">
        <v>1.5</v>
      </c>
      <c r="R4018" s="1">
        <v>44734</v>
      </c>
      <c r="S4018" t="str">
        <f t="shared" si="310"/>
        <v>Coca Cola - Zero Sugar</v>
      </c>
      <c r="T4018" t="str">
        <f t="shared" si="311"/>
        <v>Carbonated</v>
      </c>
      <c r="U4018" t="str">
        <f>IF(T4018="Cell is Blank - Dis-regard",_xlfn.XLOOKUP(S4018,'Categroy Lookup'!A:A,'Categroy Lookup'!B:B,"Cell is Blank - Dis-regard"),T4018)</f>
        <v>Carbonated</v>
      </c>
      <c r="V4018" t="b">
        <f t="shared" si="313"/>
        <v>1</v>
      </c>
      <c r="W4018">
        <f t="shared" si="312"/>
        <v>1.5</v>
      </c>
      <c r="X4018" s="8">
        <f t="shared" si="314"/>
        <v>1</v>
      </c>
      <c r="Y4018" t="s">
        <v>524</v>
      </c>
      <c r="Z4018" t="s">
        <v>525</v>
      </c>
      <c r="AB4018" t="s">
        <v>685</v>
      </c>
      <c r="AC4018" t="s">
        <v>855</v>
      </c>
      <c r="AD4018">
        <v>2022</v>
      </c>
    </row>
    <row r="4019" spans="1:30" x14ac:dyDescent="0.25">
      <c r="A4019" t="s">
        <v>18</v>
      </c>
      <c r="B4019" t="s">
        <v>40</v>
      </c>
      <c r="C4019" t="s">
        <v>41</v>
      </c>
      <c r="D4019" t="s">
        <v>42</v>
      </c>
      <c r="E4019" t="s">
        <v>93</v>
      </c>
      <c r="F4019" t="s">
        <v>23</v>
      </c>
      <c r="G4019">
        <v>15288568217</v>
      </c>
      <c r="H4019" t="s">
        <v>364</v>
      </c>
      <c r="I4019" t="s">
        <v>33</v>
      </c>
      <c r="J4019">
        <v>142</v>
      </c>
      <c r="K4019">
        <v>1.5</v>
      </c>
      <c r="L4019">
        <v>1</v>
      </c>
      <c r="M4019">
        <v>142</v>
      </c>
      <c r="N4019">
        <v>1.5</v>
      </c>
      <c r="O4019">
        <v>1</v>
      </c>
      <c r="P4019">
        <v>1.5</v>
      </c>
      <c r="Q4019">
        <v>1.5</v>
      </c>
      <c r="R4019" s="1">
        <v>44734</v>
      </c>
      <c r="S4019" t="str">
        <f t="shared" si="310"/>
        <v>Coca Cola - Zero Sugar</v>
      </c>
      <c r="T4019" t="str">
        <f t="shared" si="311"/>
        <v>Carbonated</v>
      </c>
      <c r="U4019" t="str">
        <f>IF(T4019="Cell is Blank - Dis-regard",_xlfn.XLOOKUP(S4019,'Categroy Lookup'!A:A,'Categroy Lookup'!B:B,"Cell is Blank - Dis-regard"),T4019)</f>
        <v>Carbonated</v>
      </c>
      <c r="V4019" t="b">
        <f t="shared" si="313"/>
        <v>1</v>
      </c>
      <c r="W4019">
        <f t="shared" si="312"/>
        <v>1.5</v>
      </c>
      <c r="X4019" s="8">
        <f t="shared" si="314"/>
        <v>1</v>
      </c>
      <c r="Y4019" t="s">
        <v>524</v>
      </c>
      <c r="Z4019" t="s">
        <v>525</v>
      </c>
      <c r="AB4019" t="s">
        <v>685</v>
      </c>
      <c r="AC4019" t="s">
        <v>855</v>
      </c>
      <c r="AD4019">
        <v>2022</v>
      </c>
    </row>
    <row r="4020" spans="1:30" x14ac:dyDescent="0.25">
      <c r="A4020" t="s">
        <v>18</v>
      </c>
      <c r="B4020" t="s">
        <v>28</v>
      </c>
      <c r="C4020" t="s">
        <v>20</v>
      </c>
      <c r="D4020" t="s">
        <v>29</v>
      </c>
      <c r="E4020" t="s">
        <v>79</v>
      </c>
      <c r="F4020" t="s">
        <v>27</v>
      </c>
      <c r="G4020">
        <v>15288616216</v>
      </c>
      <c r="H4020" t="s">
        <v>364</v>
      </c>
      <c r="I4020" t="s">
        <v>33</v>
      </c>
      <c r="J4020">
        <v>113</v>
      </c>
      <c r="K4020">
        <v>1.5</v>
      </c>
      <c r="L4020">
        <v>1</v>
      </c>
      <c r="M4020">
        <v>113</v>
      </c>
      <c r="N4020">
        <v>1.5</v>
      </c>
      <c r="O4020">
        <v>1</v>
      </c>
      <c r="P4020">
        <v>1.5</v>
      </c>
      <c r="Q4020">
        <v>1.5</v>
      </c>
      <c r="R4020" s="1">
        <v>44734</v>
      </c>
      <c r="S4020" t="str">
        <f t="shared" si="310"/>
        <v>SunChips Multigrain - Harvest Cheddar</v>
      </c>
      <c r="T4020" t="str">
        <f t="shared" si="311"/>
        <v>Food</v>
      </c>
      <c r="U4020" t="str">
        <f>IF(T4020="Cell is Blank - Dis-regard",_xlfn.XLOOKUP(S4020,'Categroy Lookup'!A:A,'Categroy Lookup'!B:B,"Cell is Blank - Dis-regard"),T4020)</f>
        <v>Food</v>
      </c>
      <c r="V4020" t="b">
        <f t="shared" si="313"/>
        <v>1</v>
      </c>
      <c r="W4020">
        <f t="shared" si="312"/>
        <v>1.5</v>
      </c>
      <c r="X4020" s="8">
        <f t="shared" si="314"/>
        <v>1</v>
      </c>
      <c r="Y4020" t="s">
        <v>502</v>
      </c>
      <c r="Z4020" t="s">
        <v>515</v>
      </c>
      <c r="AB4020" t="s">
        <v>685</v>
      </c>
      <c r="AC4020" t="s">
        <v>855</v>
      </c>
      <c r="AD4020">
        <v>2022</v>
      </c>
    </row>
    <row r="4021" spans="1:30" x14ac:dyDescent="0.25">
      <c r="A4021" t="s">
        <v>18</v>
      </c>
      <c r="B4021" t="s">
        <v>40</v>
      </c>
      <c r="C4021" t="s">
        <v>41</v>
      </c>
      <c r="D4021" t="s">
        <v>42</v>
      </c>
      <c r="E4021" t="s">
        <v>56</v>
      </c>
      <c r="F4021" t="s">
        <v>27</v>
      </c>
      <c r="G4021">
        <v>15288929930</v>
      </c>
      <c r="H4021" t="s">
        <v>364</v>
      </c>
      <c r="I4021" t="s">
        <v>33</v>
      </c>
      <c r="J4021">
        <v>114</v>
      </c>
      <c r="K4021">
        <v>2</v>
      </c>
      <c r="L4021">
        <v>1</v>
      </c>
      <c r="M4021">
        <v>114</v>
      </c>
      <c r="N4021">
        <v>2</v>
      </c>
      <c r="O4021">
        <v>1</v>
      </c>
      <c r="P4021">
        <v>2</v>
      </c>
      <c r="Q4021">
        <v>2</v>
      </c>
      <c r="R4021" s="1">
        <v>44734</v>
      </c>
      <c r="S4021" t="str">
        <f t="shared" si="310"/>
        <v>Cheetos - Fleming Hot Crunchy</v>
      </c>
      <c r="T4021" t="str">
        <f t="shared" si="311"/>
        <v>Food</v>
      </c>
      <c r="U4021" t="str">
        <f>IF(T4021="Cell is Blank - Dis-regard",_xlfn.XLOOKUP(S4021,'Categroy Lookup'!A:A,'Categroy Lookup'!B:B,"Cell is Blank - Dis-regard"),T4021)</f>
        <v>Food</v>
      </c>
      <c r="V4021" t="b">
        <f t="shared" si="313"/>
        <v>1</v>
      </c>
      <c r="W4021">
        <f t="shared" si="312"/>
        <v>2</v>
      </c>
      <c r="X4021" s="8">
        <f t="shared" si="314"/>
        <v>1.3333333333333333</v>
      </c>
      <c r="Y4021" t="s">
        <v>491</v>
      </c>
      <c r="Z4021" t="s">
        <v>492</v>
      </c>
      <c r="AB4021" t="s">
        <v>685</v>
      </c>
      <c r="AC4021" t="s">
        <v>855</v>
      </c>
      <c r="AD4021">
        <v>2022</v>
      </c>
    </row>
    <row r="4022" spans="1:30" x14ac:dyDescent="0.25">
      <c r="A4022" t="s">
        <v>18</v>
      </c>
      <c r="B4022" t="s">
        <v>40</v>
      </c>
      <c r="C4022" t="s">
        <v>41</v>
      </c>
      <c r="D4022" t="s">
        <v>42</v>
      </c>
      <c r="E4022" t="s">
        <v>277</v>
      </c>
      <c r="F4022" t="s">
        <v>27</v>
      </c>
      <c r="G4022">
        <v>15289049445</v>
      </c>
      <c r="H4022" t="s">
        <v>364</v>
      </c>
      <c r="I4022" t="s">
        <v>33</v>
      </c>
      <c r="J4022">
        <v>124</v>
      </c>
      <c r="K4022">
        <v>1.5</v>
      </c>
      <c r="L4022">
        <v>1</v>
      </c>
      <c r="M4022">
        <v>124</v>
      </c>
      <c r="N4022">
        <v>1.5</v>
      </c>
      <c r="O4022">
        <v>1</v>
      </c>
      <c r="P4022">
        <v>1.5</v>
      </c>
      <c r="Q4022">
        <v>1.5</v>
      </c>
      <c r="R4022" s="1">
        <v>44734</v>
      </c>
      <c r="S4022" t="str">
        <f t="shared" si="310"/>
        <v>Cheetos Cheddar Jalapeno</v>
      </c>
      <c r="T4022" t="str">
        <f t="shared" si="311"/>
        <v>Food</v>
      </c>
      <c r="U4022" t="str">
        <f>IF(T4022="Cell is Blank - Dis-regard",_xlfn.XLOOKUP(S4022,'Categroy Lookup'!A:A,'Categroy Lookup'!B:B,"Cell is Blank - Dis-regard"),T4022)</f>
        <v>Food</v>
      </c>
      <c r="V4022" t="b">
        <f t="shared" si="313"/>
        <v>1</v>
      </c>
      <c r="W4022">
        <f t="shared" si="312"/>
        <v>1.5</v>
      </c>
      <c r="X4022" s="8">
        <f t="shared" si="314"/>
        <v>1</v>
      </c>
      <c r="Y4022" t="s">
        <v>277</v>
      </c>
      <c r="AB4022" t="s">
        <v>685</v>
      </c>
      <c r="AC4022" t="s">
        <v>855</v>
      </c>
      <c r="AD4022">
        <v>2022</v>
      </c>
    </row>
    <row r="4023" spans="1:30" x14ac:dyDescent="0.25">
      <c r="A4023" t="s">
        <v>18</v>
      </c>
      <c r="B4023" t="s">
        <v>40</v>
      </c>
      <c r="C4023" t="s">
        <v>41</v>
      </c>
      <c r="D4023" t="s">
        <v>42</v>
      </c>
      <c r="E4023" t="s">
        <v>82</v>
      </c>
      <c r="F4023" t="s">
        <v>31</v>
      </c>
      <c r="G4023">
        <v>15289612806</v>
      </c>
      <c r="H4023" t="s">
        <v>366</v>
      </c>
      <c r="I4023" t="s">
        <v>33</v>
      </c>
      <c r="J4023">
        <v>145</v>
      </c>
      <c r="K4023">
        <v>2.5</v>
      </c>
      <c r="L4023">
        <v>1</v>
      </c>
      <c r="M4023">
        <v>145</v>
      </c>
      <c r="N4023">
        <v>2.5</v>
      </c>
      <c r="O4023">
        <v>1</v>
      </c>
      <c r="P4023">
        <v>2.5</v>
      </c>
      <c r="Q4023">
        <v>2.5</v>
      </c>
      <c r="R4023" s="1">
        <v>44735</v>
      </c>
      <c r="S4023" t="str">
        <f t="shared" si="310"/>
        <v>Snapple Diet Tea - Peach Tea</v>
      </c>
      <c r="T4023" t="str">
        <f t="shared" si="311"/>
        <v>Non Carbonated</v>
      </c>
      <c r="U4023" t="str">
        <f>IF(T4023="Cell is Blank - Dis-regard",_xlfn.XLOOKUP(S4023,'Categroy Lookup'!A:A,'Categroy Lookup'!B:B,"Cell is Blank - Dis-regard"),T4023)</f>
        <v>Non Carbonated</v>
      </c>
      <c r="V4023" t="b">
        <f t="shared" si="313"/>
        <v>1</v>
      </c>
      <c r="W4023">
        <f t="shared" si="312"/>
        <v>2.5</v>
      </c>
      <c r="X4023" s="8">
        <f t="shared" si="314"/>
        <v>1.6666666666666667</v>
      </c>
      <c r="Y4023" t="s">
        <v>478</v>
      </c>
      <c r="Z4023" t="s">
        <v>517</v>
      </c>
      <c r="AB4023" t="s">
        <v>687</v>
      </c>
      <c r="AC4023" t="s">
        <v>856</v>
      </c>
      <c r="AD4023">
        <v>2022</v>
      </c>
    </row>
    <row r="4024" spans="1:30" x14ac:dyDescent="0.25">
      <c r="A4024" t="s">
        <v>18</v>
      </c>
      <c r="B4024" t="s">
        <v>40</v>
      </c>
      <c r="C4024" t="s">
        <v>41</v>
      </c>
      <c r="D4024" t="s">
        <v>42</v>
      </c>
      <c r="E4024" t="s">
        <v>48</v>
      </c>
      <c r="F4024" t="s">
        <v>27</v>
      </c>
      <c r="G4024">
        <v>15289613127</v>
      </c>
      <c r="H4024" t="s">
        <v>366</v>
      </c>
      <c r="I4024" t="s">
        <v>33</v>
      </c>
      <c r="J4024">
        <v>136</v>
      </c>
      <c r="K4024">
        <v>2.5</v>
      </c>
      <c r="L4024">
        <v>1</v>
      </c>
      <c r="M4024">
        <v>136</v>
      </c>
      <c r="N4024">
        <v>2.5</v>
      </c>
      <c r="O4024">
        <v>1</v>
      </c>
      <c r="P4024">
        <v>2.5</v>
      </c>
      <c r="Q4024">
        <v>2.5</v>
      </c>
      <c r="R4024" s="1">
        <v>44735</v>
      </c>
      <c r="S4024" t="str">
        <f t="shared" si="310"/>
        <v>KitKat - Crisp Wafers</v>
      </c>
      <c r="T4024" t="str">
        <f t="shared" si="311"/>
        <v>Food</v>
      </c>
      <c r="U4024" t="str">
        <f>IF(T4024="Cell is Blank - Dis-regard",_xlfn.XLOOKUP(S4024,'Categroy Lookup'!A:A,'Categroy Lookup'!B:B,"Cell is Blank - Dis-regard"),T4024)</f>
        <v>Food</v>
      </c>
      <c r="V4024" t="b">
        <f t="shared" si="313"/>
        <v>1</v>
      </c>
      <c r="W4024">
        <f t="shared" si="312"/>
        <v>2.5</v>
      </c>
      <c r="X4024" s="8">
        <f t="shared" si="314"/>
        <v>1.6666666666666667</v>
      </c>
      <c r="Y4024" t="s">
        <v>482</v>
      </c>
      <c r="Z4024" t="s">
        <v>483</v>
      </c>
      <c r="AB4024" t="s">
        <v>687</v>
      </c>
      <c r="AC4024" t="s">
        <v>856</v>
      </c>
      <c r="AD4024">
        <v>2022</v>
      </c>
    </row>
    <row r="4025" spans="1:30" x14ac:dyDescent="0.25">
      <c r="A4025" t="s">
        <v>18</v>
      </c>
      <c r="B4025" t="s">
        <v>40</v>
      </c>
      <c r="C4025" t="s">
        <v>41</v>
      </c>
      <c r="D4025" t="s">
        <v>42</v>
      </c>
      <c r="E4025" t="s">
        <v>43</v>
      </c>
      <c r="F4025" t="s">
        <v>23</v>
      </c>
      <c r="G4025">
        <v>15289616120</v>
      </c>
      <c r="H4025" t="s">
        <v>366</v>
      </c>
      <c r="I4025" t="s">
        <v>33</v>
      </c>
      <c r="J4025">
        <v>144</v>
      </c>
      <c r="K4025">
        <v>3</v>
      </c>
      <c r="L4025">
        <v>1</v>
      </c>
      <c r="M4025">
        <v>144</v>
      </c>
      <c r="N4025">
        <v>3</v>
      </c>
      <c r="O4025">
        <v>1</v>
      </c>
      <c r="P4025">
        <v>3</v>
      </c>
      <c r="Q4025">
        <v>3</v>
      </c>
      <c r="R4025" s="1">
        <v>44735</v>
      </c>
      <c r="S4025" t="str">
        <f t="shared" si="310"/>
        <v>Monster Energy Original</v>
      </c>
      <c r="T4025" t="str">
        <f t="shared" si="311"/>
        <v>Carbonated</v>
      </c>
      <c r="U4025" t="str">
        <f>IF(T4025="Cell is Blank - Dis-regard",_xlfn.XLOOKUP(S4025,'Categroy Lookup'!A:A,'Categroy Lookup'!B:B,"Cell is Blank - Dis-regard"),T4025)</f>
        <v>Carbonated</v>
      </c>
      <c r="V4025" t="b">
        <f t="shared" si="313"/>
        <v>1</v>
      </c>
      <c r="W4025">
        <f t="shared" si="312"/>
        <v>3</v>
      </c>
      <c r="X4025" s="8">
        <f t="shared" si="314"/>
        <v>2</v>
      </c>
      <c r="Y4025" t="s">
        <v>43</v>
      </c>
      <c r="AB4025" t="s">
        <v>687</v>
      </c>
      <c r="AC4025" t="s">
        <v>856</v>
      </c>
      <c r="AD4025">
        <v>2022</v>
      </c>
    </row>
    <row r="4026" spans="1:30" x14ac:dyDescent="0.25">
      <c r="A4026" t="s">
        <v>18</v>
      </c>
      <c r="B4026" t="s">
        <v>40</v>
      </c>
      <c r="C4026" t="s">
        <v>41</v>
      </c>
      <c r="D4026" t="s">
        <v>42</v>
      </c>
      <c r="E4026" t="s">
        <v>342</v>
      </c>
      <c r="F4026" t="s">
        <v>27</v>
      </c>
      <c r="G4026">
        <v>15289937602</v>
      </c>
      <c r="H4026" t="s">
        <v>366</v>
      </c>
      <c r="I4026" t="s">
        <v>25</v>
      </c>
      <c r="J4026">
        <v>132</v>
      </c>
      <c r="K4026">
        <v>1.5</v>
      </c>
      <c r="L4026">
        <v>1</v>
      </c>
      <c r="M4026">
        <v>132</v>
      </c>
      <c r="N4026">
        <v>1.5</v>
      </c>
      <c r="O4026">
        <v>1</v>
      </c>
      <c r="P4026">
        <v>1.5</v>
      </c>
      <c r="Q4026">
        <v>1.5</v>
      </c>
      <c r="R4026" s="1">
        <v>44735</v>
      </c>
      <c r="S4026" t="str">
        <f t="shared" si="310"/>
        <v>Nature's Bakery Fig Bar - Blueberry</v>
      </c>
      <c r="T4026" t="str">
        <f t="shared" si="311"/>
        <v>Food</v>
      </c>
      <c r="U4026" t="str">
        <f>IF(T4026="Cell is Blank - Dis-regard",_xlfn.XLOOKUP(S4026,'Categroy Lookup'!A:A,'Categroy Lookup'!B:B,"Cell is Blank - Dis-regard"),T4026)</f>
        <v>Food</v>
      </c>
      <c r="V4026" t="b">
        <f t="shared" si="313"/>
        <v>1</v>
      </c>
      <c r="W4026">
        <f t="shared" si="312"/>
        <v>1.5</v>
      </c>
      <c r="X4026" s="8">
        <f t="shared" si="314"/>
        <v>1</v>
      </c>
      <c r="Y4026" t="s">
        <v>637</v>
      </c>
      <c r="Z4026" t="s">
        <v>539</v>
      </c>
      <c r="AB4026" t="s">
        <v>687</v>
      </c>
      <c r="AC4026" t="s">
        <v>856</v>
      </c>
      <c r="AD4026">
        <v>2022</v>
      </c>
    </row>
    <row r="4027" spans="1:30" x14ac:dyDescent="0.25">
      <c r="A4027" t="s">
        <v>18</v>
      </c>
      <c r="B4027" t="s">
        <v>36</v>
      </c>
      <c r="C4027" t="s">
        <v>37</v>
      </c>
      <c r="D4027" t="s">
        <v>38</v>
      </c>
      <c r="E4027" t="s">
        <v>137</v>
      </c>
      <c r="F4027" t="s">
        <v>27</v>
      </c>
      <c r="G4027">
        <v>15291045772</v>
      </c>
      <c r="H4027" t="s">
        <v>366</v>
      </c>
      <c r="I4027" t="s">
        <v>33</v>
      </c>
      <c r="J4027">
        <v>133</v>
      </c>
      <c r="K4027">
        <v>2</v>
      </c>
      <c r="L4027">
        <v>1</v>
      </c>
      <c r="M4027">
        <v>133</v>
      </c>
      <c r="N4027">
        <v>2</v>
      </c>
      <c r="O4027">
        <v>1</v>
      </c>
      <c r="P4027">
        <v>2</v>
      </c>
      <c r="Q4027">
        <v>2</v>
      </c>
      <c r="R4027" s="1">
        <v>44735</v>
      </c>
      <c r="S4027" t="str">
        <f t="shared" si="310"/>
        <v>Oreo Single Server 6 ct</v>
      </c>
      <c r="T4027" t="str">
        <f t="shared" si="311"/>
        <v>Food</v>
      </c>
      <c r="U4027" t="str">
        <f>IF(T4027="Cell is Blank - Dis-regard",_xlfn.XLOOKUP(S4027,'Categroy Lookup'!A:A,'Categroy Lookup'!B:B,"Cell is Blank - Dis-regard"),T4027)</f>
        <v>Food</v>
      </c>
      <c r="V4027" t="b">
        <f t="shared" si="313"/>
        <v>1</v>
      </c>
      <c r="W4027">
        <f t="shared" si="312"/>
        <v>2</v>
      </c>
      <c r="X4027" s="8">
        <f t="shared" si="314"/>
        <v>1.3333333333333333</v>
      </c>
      <c r="Y4027" t="s">
        <v>137</v>
      </c>
      <c r="AB4027" t="s">
        <v>687</v>
      </c>
      <c r="AC4027" t="s">
        <v>856</v>
      </c>
      <c r="AD4027">
        <v>2022</v>
      </c>
    </row>
    <row r="4028" spans="1:30" x14ac:dyDescent="0.25">
      <c r="A4028" t="s">
        <v>18</v>
      </c>
      <c r="B4028" t="s">
        <v>36</v>
      </c>
      <c r="C4028" t="s">
        <v>37</v>
      </c>
      <c r="D4028" t="s">
        <v>38</v>
      </c>
      <c r="E4028" t="s">
        <v>137</v>
      </c>
      <c r="F4028" t="s">
        <v>27</v>
      </c>
      <c r="G4028">
        <v>15291046561</v>
      </c>
      <c r="H4028" t="s">
        <v>366</v>
      </c>
      <c r="I4028" t="s">
        <v>33</v>
      </c>
      <c r="J4028">
        <v>133</v>
      </c>
      <c r="K4028">
        <v>2</v>
      </c>
      <c r="L4028">
        <v>1</v>
      </c>
      <c r="M4028">
        <v>133</v>
      </c>
      <c r="N4028">
        <v>2</v>
      </c>
      <c r="O4028">
        <v>1</v>
      </c>
      <c r="P4028">
        <v>2</v>
      </c>
      <c r="Q4028">
        <v>2</v>
      </c>
      <c r="R4028" s="1">
        <v>44735</v>
      </c>
      <c r="S4028" t="str">
        <f t="shared" si="310"/>
        <v>Oreo Single Server 6 ct</v>
      </c>
      <c r="T4028" t="str">
        <f t="shared" si="311"/>
        <v>Food</v>
      </c>
      <c r="U4028" t="str">
        <f>IF(T4028="Cell is Blank - Dis-regard",_xlfn.XLOOKUP(S4028,'Categroy Lookup'!A:A,'Categroy Lookup'!B:B,"Cell is Blank - Dis-regard"),T4028)</f>
        <v>Food</v>
      </c>
      <c r="V4028" t="b">
        <f t="shared" si="313"/>
        <v>1</v>
      </c>
      <c r="W4028">
        <f t="shared" si="312"/>
        <v>2</v>
      </c>
      <c r="X4028" s="8">
        <f t="shared" si="314"/>
        <v>1.3333333333333333</v>
      </c>
      <c r="Y4028" t="s">
        <v>137</v>
      </c>
      <c r="AB4028" t="s">
        <v>687</v>
      </c>
      <c r="AC4028" t="s">
        <v>856</v>
      </c>
      <c r="AD4028">
        <v>2022</v>
      </c>
    </row>
    <row r="4029" spans="1:30" x14ac:dyDescent="0.25">
      <c r="A4029" t="s">
        <v>18</v>
      </c>
      <c r="B4029" t="s">
        <v>197</v>
      </c>
      <c r="C4029" t="s">
        <v>198</v>
      </c>
      <c r="D4029" t="s">
        <v>199</v>
      </c>
      <c r="E4029" t="s">
        <v>165</v>
      </c>
      <c r="F4029" t="s">
        <v>31</v>
      </c>
      <c r="G4029">
        <v>15291108448</v>
      </c>
      <c r="H4029" t="s">
        <v>366</v>
      </c>
      <c r="I4029" t="s">
        <v>33</v>
      </c>
      <c r="J4029">
        <v>145</v>
      </c>
      <c r="K4029">
        <v>2.5</v>
      </c>
      <c r="L4029">
        <v>1</v>
      </c>
      <c r="M4029">
        <v>145</v>
      </c>
      <c r="N4029">
        <v>2.5</v>
      </c>
      <c r="O4029">
        <v>1</v>
      </c>
      <c r="P4029">
        <v>2.5</v>
      </c>
      <c r="Q4029">
        <v>2.5</v>
      </c>
      <c r="R4029" s="1">
        <v>44738</v>
      </c>
      <c r="S4029" t="str">
        <f t="shared" si="310"/>
        <v>Snapple Tea - Raspberry</v>
      </c>
      <c r="T4029" t="str">
        <f t="shared" si="311"/>
        <v>Non Carbonated</v>
      </c>
      <c r="U4029" t="str">
        <f>IF(T4029="Cell is Blank - Dis-regard",_xlfn.XLOOKUP(S4029,'Categroy Lookup'!A:A,'Categroy Lookup'!B:B,"Cell is Blank - Dis-regard"),T4029)</f>
        <v>Non Carbonated</v>
      </c>
      <c r="V4029" t="b">
        <f t="shared" si="313"/>
        <v>1</v>
      </c>
      <c r="W4029">
        <f t="shared" si="312"/>
        <v>2.5</v>
      </c>
      <c r="X4029" s="8">
        <f t="shared" si="314"/>
        <v>1.6666666666666667</v>
      </c>
      <c r="Y4029" t="s">
        <v>564</v>
      </c>
      <c r="Z4029" t="s">
        <v>508</v>
      </c>
      <c r="AB4029" t="s">
        <v>687</v>
      </c>
      <c r="AC4029" t="s">
        <v>856</v>
      </c>
      <c r="AD4029">
        <v>2022</v>
      </c>
    </row>
    <row r="4030" spans="1:30" x14ac:dyDescent="0.25">
      <c r="A4030" t="s">
        <v>18</v>
      </c>
      <c r="B4030" t="s">
        <v>40</v>
      </c>
      <c r="C4030" t="s">
        <v>41</v>
      </c>
      <c r="D4030" t="s">
        <v>42</v>
      </c>
      <c r="E4030" t="s">
        <v>48</v>
      </c>
      <c r="F4030" t="s">
        <v>27</v>
      </c>
      <c r="G4030">
        <v>15291324093</v>
      </c>
      <c r="H4030" t="s">
        <v>366</v>
      </c>
      <c r="I4030" t="s">
        <v>33</v>
      </c>
      <c r="J4030">
        <v>139</v>
      </c>
      <c r="K4030">
        <v>2.5</v>
      </c>
      <c r="L4030">
        <v>1</v>
      </c>
      <c r="M4030">
        <v>139</v>
      </c>
      <c r="N4030">
        <v>2.5</v>
      </c>
      <c r="O4030">
        <v>1</v>
      </c>
      <c r="P4030">
        <v>2.5</v>
      </c>
      <c r="Q4030">
        <v>2.5</v>
      </c>
      <c r="R4030" s="1">
        <v>44735</v>
      </c>
      <c r="S4030" t="str">
        <f t="shared" si="310"/>
        <v>KitKat - Crisp Wafers</v>
      </c>
      <c r="T4030" t="str">
        <f t="shared" si="311"/>
        <v>Food</v>
      </c>
      <c r="U4030" t="str">
        <f>IF(T4030="Cell is Blank - Dis-regard",_xlfn.XLOOKUP(S4030,'Categroy Lookup'!A:A,'Categroy Lookup'!B:B,"Cell is Blank - Dis-regard"),T4030)</f>
        <v>Food</v>
      </c>
      <c r="V4030" t="b">
        <f t="shared" si="313"/>
        <v>1</v>
      </c>
      <c r="W4030">
        <f t="shared" si="312"/>
        <v>2.5</v>
      </c>
      <c r="X4030" s="8">
        <f t="shared" si="314"/>
        <v>1.6666666666666667</v>
      </c>
      <c r="Y4030" t="s">
        <v>482</v>
      </c>
      <c r="Z4030" t="s">
        <v>483</v>
      </c>
      <c r="AB4030" t="s">
        <v>687</v>
      </c>
      <c r="AC4030" t="s">
        <v>856</v>
      </c>
      <c r="AD4030">
        <v>2022</v>
      </c>
    </row>
    <row r="4031" spans="1:30" x14ac:dyDescent="0.25">
      <c r="A4031" t="s">
        <v>18</v>
      </c>
      <c r="B4031" t="s">
        <v>40</v>
      </c>
      <c r="C4031" t="s">
        <v>41</v>
      </c>
      <c r="D4031" t="s">
        <v>42</v>
      </c>
      <c r="E4031" t="s">
        <v>48</v>
      </c>
      <c r="F4031" t="s">
        <v>27</v>
      </c>
      <c r="G4031">
        <v>15291325339</v>
      </c>
      <c r="H4031" t="s">
        <v>366</v>
      </c>
      <c r="I4031" t="s">
        <v>33</v>
      </c>
      <c r="J4031">
        <v>139</v>
      </c>
      <c r="K4031">
        <v>2.5</v>
      </c>
      <c r="L4031">
        <v>1</v>
      </c>
      <c r="M4031">
        <v>139</v>
      </c>
      <c r="N4031">
        <v>2.5</v>
      </c>
      <c r="O4031">
        <v>1</v>
      </c>
      <c r="P4031">
        <v>2.5</v>
      </c>
      <c r="Q4031">
        <v>2.5</v>
      </c>
      <c r="R4031" s="1">
        <v>44735</v>
      </c>
      <c r="S4031" t="str">
        <f t="shared" si="310"/>
        <v>KitKat - Crisp Wafers</v>
      </c>
      <c r="T4031" t="str">
        <f t="shared" si="311"/>
        <v>Food</v>
      </c>
      <c r="U4031" t="str">
        <f>IF(T4031="Cell is Blank - Dis-regard",_xlfn.XLOOKUP(S4031,'Categroy Lookup'!A:A,'Categroy Lookup'!B:B,"Cell is Blank - Dis-regard"),T4031)</f>
        <v>Food</v>
      </c>
      <c r="V4031" t="b">
        <f t="shared" si="313"/>
        <v>1</v>
      </c>
      <c r="W4031">
        <f t="shared" si="312"/>
        <v>2.5</v>
      </c>
      <c r="X4031" s="8">
        <f t="shared" si="314"/>
        <v>1.6666666666666667</v>
      </c>
      <c r="Y4031" t="s">
        <v>482</v>
      </c>
      <c r="Z4031" t="s">
        <v>483</v>
      </c>
      <c r="AB4031" t="s">
        <v>687</v>
      </c>
      <c r="AC4031" t="s">
        <v>856</v>
      </c>
      <c r="AD4031">
        <v>2022</v>
      </c>
    </row>
    <row r="4032" spans="1:30" x14ac:dyDescent="0.25">
      <c r="A4032" t="s">
        <v>18</v>
      </c>
      <c r="B4032" t="s">
        <v>19</v>
      </c>
      <c r="C4032" t="s">
        <v>20</v>
      </c>
      <c r="D4032" t="s">
        <v>21</v>
      </c>
      <c r="E4032" t="s">
        <v>149</v>
      </c>
      <c r="F4032" t="s">
        <v>27</v>
      </c>
      <c r="G4032">
        <v>15291594465</v>
      </c>
      <c r="H4032" t="s">
        <v>366</v>
      </c>
      <c r="I4032" t="s">
        <v>33</v>
      </c>
      <c r="J4032">
        <v>135</v>
      </c>
      <c r="K4032">
        <v>2</v>
      </c>
      <c r="L4032">
        <v>1</v>
      </c>
      <c r="M4032">
        <v>135</v>
      </c>
      <c r="N4032">
        <v>2</v>
      </c>
      <c r="O4032">
        <v>1</v>
      </c>
      <c r="P4032">
        <v>2</v>
      </c>
      <c r="Q4032">
        <v>2</v>
      </c>
      <c r="R4032" s="1">
        <v>44735</v>
      </c>
      <c r="S4032" t="str">
        <f t="shared" si="310"/>
        <v>Kinder - Bueno - Crispy Creamy Chocolate</v>
      </c>
      <c r="T4032" t="str">
        <f t="shared" si="311"/>
        <v>Food</v>
      </c>
      <c r="U4032" t="str">
        <f>IF(T4032="Cell is Blank - Dis-regard",_xlfn.XLOOKUP(S4032,'Categroy Lookup'!A:A,'Categroy Lookup'!B:B,"Cell is Blank - Dis-regard"),T4032)</f>
        <v>Food</v>
      </c>
      <c r="V4032" t="b">
        <f t="shared" si="313"/>
        <v>1</v>
      </c>
      <c r="W4032">
        <f t="shared" si="312"/>
        <v>2</v>
      </c>
      <c r="X4032" s="8">
        <f t="shared" si="314"/>
        <v>1.3333333333333333</v>
      </c>
      <c r="Y4032" t="s">
        <v>557</v>
      </c>
      <c r="Z4032" t="s">
        <v>558</v>
      </c>
      <c r="AA4032" t="s">
        <v>559</v>
      </c>
      <c r="AB4032" t="s">
        <v>687</v>
      </c>
      <c r="AC4032" t="s">
        <v>856</v>
      </c>
      <c r="AD4032">
        <v>2022</v>
      </c>
    </row>
    <row r="4033" spans="1:30" x14ac:dyDescent="0.25">
      <c r="A4033" t="s">
        <v>18</v>
      </c>
      <c r="B4033" t="s">
        <v>40</v>
      </c>
      <c r="C4033" t="s">
        <v>41</v>
      </c>
      <c r="D4033" t="s">
        <v>42</v>
      </c>
      <c r="E4033" t="s">
        <v>48</v>
      </c>
      <c r="F4033" t="s">
        <v>27</v>
      </c>
      <c r="G4033">
        <v>15291810581</v>
      </c>
      <c r="H4033" t="s">
        <v>366</v>
      </c>
      <c r="I4033" t="s">
        <v>33</v>
      </c>
      <c r="J4033">
        <v>136</v>
      </c>
      <c r="K4033">
        <v>2.5</v>
      </c>
      <c r="L4033">
        <v>1</v>
      </c>
      <c r="M4033">
        <v>136</v>
      </c>
      <c r="N4033">
        <v>2.5</v>
      </c>
      <c r="O4033">
        <v>1</v>
      </c>
      <c r="P4033">
        <v>2.5</v>
      </c>
      <c r="Q4033">
        <v>2.5</v>
      </c>
      <c r="R4033" s="1">
        <v>44735</v>
      </c>
      <c r="S4033" t="str">
        <f t="shared" si="310"/>
        <v>KitKat - Crisp Wafers</v>
      </c>
      <c r="T4033" t="str">
        <f t="shared" si="311"/>
        <v>Food</v>
      </c>
      <c r="U4033" t="str">
        <f>IF(T4033="Cell is Blank - Dis-regard",_xlfn.XLOOKUP(S4033,'Categroy Lookup'!A:A,'Categroy Lookup'!B:B,"Cell is Blank - Dis-regard"),T4033)</f>
        <v>Food</v>
      </c>
      <c r="V4033" t="b">
        <f t="shared" si="313"/>
        <v>1</v>
      </c>
      <c r="W4033">
        <f t="shared" si="312"/>
        <v>2.5</v>
      </c>
      <c r="X4033" s="8">
        <f t="shared" si="314"/>
        <v>1.6666666666666667</v>
      </c>
      <c r="Y4033" t="s">
        <v>482</v>
      </c>
      <c r="Z4033" t="s">
        <v>483</v>
      </c>
      <c r="AB4033" t="s">
        <v>687</v>
      </c>
      <c r="AC4033" t="s">
        <v>856</v>
      </c>
      <c r="AD4033">
        <v>2022</v>
      </c>
    </row>
    <row r="4034" spans="1:30" x14ac:dyDescent="0.25">
      <c r="A4034" t="s">
        <v>18</v>
      </c>
      <c r="B4034" t="s">
        <v>40</v>
      </c>
      <c r="C4034" t="s">
        <v>41</v>
      </c>
      <c r="D4034" t="s">
        <v>42</v>
      </c>
      <c r="E4034" t="s">
        <v>82</v>
      </c>
      <c r="F4034" t="s">
        <v>31</v>
      </c>
      <c r="G4034">
        <v>15291812169</v>
      </c>
      <c r="H4034" t="s">
        <v>366</v>
      </c>
      <c r="I4034" t="s">
        <v>33</v>
      </c>
      <c r="J4034">
        <v>145</v>
      </c>
      <c r="K4034">
        <v>2.5</v>
      </c>
      <c r="L4034">
        <v>1</v>
      </c>
      <c r="M4034">
        <v>145</v>
      </c>
      <c r="N4034">
        <v>2.5</v>
      </c>
      <c r="O4034">
        <v>1</v>
      </c>
      <c r="P4034">
        <v>2.5</v>
      </c>
      <c r="Q4034">
        <v>2.5</v>
      </c>
      <c r="R4034" s="1">
        <v>44735</v>
      </c>
      <c r="S4034" t="str">
        <f t="shared" ref="S4034:S4097" si="315">IF(E4034="","Cell is Blank - Dis-regard",E4034)</f>
        <v>Snapple Diet Tea - Peach Tea</v>
      </c>
      <c r="T4034" t="str">
        <f t="shared" ref="T4034:T4097" si="316">IF(F4034="","Cell is Blank - Dis-regard",F4034)</f>
        <v>Non Carbonated</v>
      </c>
      <c r="U4034" t="str">
        <f>IF(T4034="Cell is Blank - Dis-regard",_xlfn.XLOOKUP(S4034,'Categroy Lookup'!A:A,'Categroy Lookup'!B:B,"Cell is Blank - Dis-regard"),T4034)</f>
        <v>Non Carbonated</v>
      </c>
      <c r="V4034" t="b">
        <f t="shared" si="313"/>
        <v>1</v>
      </c>
      <c r="W4034">
        <f t="shared" ref="W4034:W4097" si="317">IF(V4034="FALSE",K4034,K4034)</f>
        <v>2.5</v>
      </c>
      <c r="X4034" s="8">
        <f t="shared" si="314"/>
        <v>1.6666666666666667</v>
      </c>
      <c r="Y4034" t="s">
        <v>478</v>
      </c>
      <c r="Z4034" t="s">
        <v>517</v>
      </c>
      <c r="AB4034" t="s">
        <v>687</v>
      </c>
      <c r="AC4034" t="s">
        <v>856</v>
      </c>
      <c r="AD4034">
        <v>2022</v>
      </c>
    </row>
    <row r="4035" spans="1:30" x14ac:dyDescent="0.25">
      <c r="A4035" t="s">
        <v>18</v>
      </c>
      <c r="B4035" t="s">
        <v>40</v>
      </c>
      <c r="C4035" t="s">
        <v>41</v>
      </c>
      <c r="D4035" t="s">
        <v>42</v>
      </c>
      <c r="E4035" t="s">
        <v>277</v>
      </c>
      <c r="F4035" t="s">
        <v>27</v>
      </c>
      <c r="G4035">
        <v>15291816809</v>
      </c>
      <c r="H4035" t="s">
        <v>366</v>
      </c>
      <c r="I4035" t="s">
        <v>33</v>
      </c>
      <c r="J4035">
        <v>124</v>
      </c>
      <c r="K4035">
        <v>1.5</v>
      </c>
      <c r="L4035">
        <v>1</v>
      </c>
      <c r="M4035">
        <v>124</v>
      </c>
      <c r="N4035">
        <v>1.5</v>
      </c>
      <c r="O4035">
        <v>1</v>
      </c>
      <c r="P4035">
        <v>1.5</v>
      </c>
      <c r="Q4035">
        <v>1.5</v>
      </c>
      <c r="R4035" s="1">
        <v>44735</v>
      </c>
      <c r="S4035" t="str">
        <f t="shared" si="315"/>
        <v>Cheetos Cheddar Jalapeno</v>
      </c>
      <c r="T4035" t="str">
        <f t="shared" si="316"/>
        <v>Food</v>
      </c>
      <c r="U4035" t="str">
        <f>IF(T4035="Cell is Blank - Dis-regard",_xlfn.XLOOKUP(S4035,'Categroy Lookup'!A:A,'Categroy Lookup'!B:B,"Cell is Blank - Dis-regard"),T4035)</f>
        <v>Food</v>
      </c>
      <c r="V4035" t="b">
        <f t="shared" ref="V4035:V4098" si="318">K4035=N4035</f>
        <v>1</v>
      </c>
      <c r="W4035">
        <f t="shared" si="317"/>
        <v>1.5</v>
      </c>
      <c r="X4035" s="8">
        <f t="shared" ref="X4035:X4098" si="319">W4035/1.5</f>
        <v>1</v>
      </c>
      <c r="Y4035" t="s">
        <v>277</v>
      </c>
      <c r="AB4035" t="s">
        <v>687</v>
      </c>
      <c r="AC4035" t="s">
        <v>856</v>
      </c>
      <c r="AD4035">
        <v>2022</v>
      </c>
    </row>
    <row r="4036" spans="1:30" x14ac:dyDescent="0.25">
      <c r="A4036" t="s">
        <v>18</v>
      </c>
      <c r="B4036" t="s">
        <v>40</v>
      </c>
      <c r="C4036" t="s">
        <v>41</v>
      </c>
      <c r="D4036" t="s">
        <v>42</v>
      </c>
      <c r="E4036" t="s">
        <v>165</v>
      </c>
      <c r="F4036" t="s">
        <v>31</v>
      </c>
      <c r="G4036">
        <v>15292634059</v>
      </c>
      <c r="H4036" t="s">
        <v>366</v>
      </c>
      <c r="I4036" t="s">
        <v>33</v>
      </c>
      <c r="J4036">
        <v>147</v>
      </c>
      <c r="K4036">
        <v>2.5</v>
      </c>
      <c r="L4036">
        <v>1</v>
      </c>
      <c r="M4036">
        <v>147</v>
      </c>
      <c r="N4036">
        <v>2.5</v>
      </c>
      <c r="O4036">
        <v>1</v>
      </c>
      <c r="P4036">
        <v>2.5</v>
      </c>
      <c r="Q4036">
        <v>2.5</v>
      </c>
      <c r="R4036" s="1">
        <v>44735</v>
      </c>
      <c r="S4036" t="str">
        <f t="shared" si="315"/>
        <v>Snapple Tea - Raspberry</v>
      </c>
      <c r="T4036" t="str">
        <f t="shared" si="316"/>
        <v>Non Carbonated</v>
      </c>
      <c r="U4036" t="str">
        <f>IF(T4036="Cell is Blank - Dis-regard",_xlfn.XLOOKUP(S4036,'Categroy Lookup'!A:A,'Categroy Lookup'!B:B,"Cell is Blank - Dis-regard"),T4036)</f>
        <v>Non Carbonated</v>
      </c>
      <c r="V4036" t="b">
        <f t="shared" si="318"/>
        <v>1</v>
      </c>
      <c r="W4036">
        <f t="shared" si="317"/>
        <v>2.5</v>
      </c>
      <c r="X4036" s="8">
        <f t="shared" si="319"/>
        <v>1.6666666666666667</v>
      </c>
      <c r="Y4036" t="s">
        <v>564</v>
      </c>
      <c r="Z4036" t="s">
        <v>508</v>
      </c>
      <c r="AB4036" t="s">
        <v>687</v>
      </c>
      <c r="AC4036" t="s">
        <v>856</v>
      </c>
      <c r="AD4036">
        <v>2022</v>
      </c>
    </row>
    <row r="4037" spans="1:30" x14ac:dyDescent="0.25">
      <c r="A4037" t="s">
        <v>18</v>
      </c>
      <c r="B4037" t="s">
        <v>19</v>
      </c>
      <c r="C4037" t="s">
        <v>20</v>
      </c>
      <c r="D4037" t="s">
        <v>21</v>
      </c>
      <c r="E4037" t="s">
        <v>252</v>
      </c>
      <c r="F4037" t="s">
        <v>31</v>
      </c>
      <c r="G4037">
        <v>15292730177</v>
      </c>
      <c r="H4037" t="s">
        <v>366</v>
      </c>
      <c r="I4037" t="s">
        <v>25</v>
      </c>
      <c r="J4037">
        <v>144</v>
      </c>
      <c r="K4037">
        <v>2.75</v>
      </c>
      <c r="L4037">
        <v>1</v>
      </c>
      <c r="M4037">
        <v>144</v>
      </c>
      <c r="N4037">
        <v>2.75</v>
      </c>
      <c r="O4037">
        <v>1</v>
      </c>
      <c r="P4037">
        <v>2.75</v>
      </c>
      <c r="Q4037">
        <v>2.75</v>
      </c>
      <c r="R4037" s="1">
        <v>44735</v>
      </c>
      <c r="S4037" t="str">
        <f t="shared" si="315"/>
        <v>Bai Antioxidant - Kupang strawberry kiwi</v>
      </c>
      <c r="T4037" t="str">
        <f t="shared" si="316"/>
        <v>Non Carbonated</v>
      </c>
      <c r="U4037" t="str">
        <f>IF(T4037="Cell is Blank - Dis-regard",_xlfn.XLOOKUP(S4037,'Categroy Lookup'!A:A,'Categroy Lookup'!B:B,"Cell is Blank - Dis-regard"),T4037)</f>
        <v>Non Carbonated</v>
      </c>
      <c r="V4037" t="b">
        <f t="shared" si="318"/>
        <v>1</v>
      </c>
      <c r="W4037">
        <f t="shared" si="317"/>
        <v>2.75</v>
      </c>
      <c r="X4037" s="8">
        <f t="shared" si="319"/>
        <v>1.8333333333333333</v>
      </c>
      <c r="Y4037" t="s">
        <v>471</v>
      </c>
      <c r="Z4037" t="s">
        <v>608</v>
      </c>
      <c r="AB4037" t="s">
        <v>687</v>
      </c>
      <c r="AC4037" t="s">
        <v>856</v>
      </c>
      <c r="AD4037">
        <v>2022</v>
      </c>
    </row>
    <row r="4038" spans="1:30" x14ac:dyDescent="0.25">
      <c r="A4038" t="s">
        <v>18</v>
      </c>
      <c r="B4038" t="s">
        <v>197</v>
      </c>
      <c r="C4038" t="s">
        <v>198</v>
      </c>
      <c r="D4038" t="s">
        <v>199</v>
      </c>
      <c r="E4038" t="s">
        <v>314</v>
      </c>
      <c r="G4038">
        <v>15292780787</v>
      </c>
      <c r="H4038" t="s">
        <v>366</v>
      </c>
      <c r="I4038" t="s">
        <v>33</v>
      </c>
      <c r="J4038">
        <v>161</v>
      </c>
      <c r="K4038">
        <v>4</v>
      </c>
      <c r="L4038">
        <v>1</v>
      </c>
      <c r="M4038">
        <v>161</v>
      </c>
      <c r="N4038">
        <v>4</v>
      </c>
      <c r="O4038">
        <v>1</v>
      </c>
      <c r="P4038">
        <v>4</v>
      </c>
      <c r="Q4038">
        <v>4</v>
      </c>
      <c r="R4038" s="1">
        <v>44738</v>
      </c>
      <c r="S4038" t="str">
        <f t="shared" si="315"/>
        <v>Mini Chips Ahoy - Go Paks</v>
      </c>
      <c r="T4038" t="str">
        <f t="shared" si="316"/>
        <v>Cell is Blank - Dis-regard</v>
      </c>
      <c r="U4038" t="str">
        <f>IF(T4038="Cell is Blank - Dis-regard",_xlfn.XLOOKUP(S4038,'Categroy Lookup'!A:A,'Categroy Lookup'!B:B,"Cell is Blank - Dis-regard"),T4038)</f>
        <v>Food</v>
      </c>
      <c r="V4038" t="b">
        <f t="shared" si="318"/>
        <v>1</v>
      </c>
      <c r="W4038">
        <f t="shared" si="317"/>
        <v>4</v>
      </c>
      <c r="X4038" s="8">
        <f t="shared" si="319"/>
        <v>2.6666666666666665</v>
      </c>
      <c r="Y4038" t="s">
        <v>631</v>
      </c>
      <c r="Z4038" t="s">
        <v>603</v>
      </c>
      <c r="AB4038" t="s">
        <v>687</v>
      </c>
      <c r="AC4038" t="s">
        <v>856</v>
      </c>
      <c r="AD4038">
        <v>2022</v>
      </c>
    </row>
    <row r="4039" spans="1:30" x14ac:dyDescent="0.25">
      <c r="A4039" t="s">
        <v>18</v>
      </c>
      <c r="B4039" t="s">
        <v>197</v>
      </c>
      <c r="C4039" t="s">
        <v>198</v>
      </c>
      <c r="D4039" t="s">
        <v>199</v>
      </c>
      <c r="E4039" t="s">
        <v>362</v>
      </c>
      <c r="F4039" t="s">
        <v>27</v>
      </c>
      <c r="G4039">
        <v>15292790096</v>
      </c>
      <c r="H4039" t="s">
        <v>366</v>
      </c>
      <c r="I4039" t="s">
        <v>33</v>
      </c>
      <c r="J4039">
        <v>153</v>
      </c>
      <c r="K4039">
        <v>4.5</v>
      </c>
      <c r="L4039">
        <v>1</v>
      </c>
      <c r="M4039">
        <v>153</v>
      </c>
      <c r="N4039">
        <v>4.5</v>
      </c>
      <c r="O4039">
        <v>1</v>
      </c>
      <c r="P4039">
        <v>4.5</v>
      </c>
      <c r="Q4039">
        <v>4.5</v>
      </c>
      <c r="R4039" s="1">
        <v>44738</v>
      </c>
      <c r="S4039" t="str">
        <f t="shared" si="315"/>
        <v>Pringles - Cheddar Cheese</v>
      </c>
      <c r="T4039" t="str">
        <f t="shared" si="316"/>
        <v>Food</v>
      </c>
      <c r="U4039" t="str">
        <f>IF(T4039="Cell is Blank - Dis-regard",_xlfn.XLOOKUP(S4039,'Categroy Lookup'!A:A,'Categroy Lookup'!B:B,"Cell is Blank - Dis-regard"),T4039)</f>
        <v>Food</v>
      </c>
      <c r="V4039" t="b">
        <f t="shared" si="318"/>
        <v>1</v>
      </c>
      <c r="W4039">
        <f t="shared" si="317"/>
        <v>4.5</v>
      </c>
      <c r="X4039" s="8">
        <f t="shared" si="319"/>
        <v>3</v>
      </c>
      <c r="Y4039" t="s">
        <v>642</v>
      </c>
      <c r="Z4039" t="s">
        <v>544</v>
      </c>
      <c r="AB4039" t="s">
        <v>687</v>
      </c>
      <c r="AC4039" t="s">
        <v>856</v>
      </c>
      <c r="AD4039">
        <v>2022</v>
      </c>
    </row>
    <row r="4040" spans="1:30" x14ac:dyDescent="0.25">
      <c r="A4040" t="s">
        <v>18</v>
      </c>
      <c r="B4040" t="s">
        <v>40</v>
      </c>
      <c r="C4040" t="s">
        <v>41</v>
      </c>
      <c r="D4040" t="s">
        <v>42</v>
      </c>
      <c r="E4040" t="s">
        <v>43</v>
      </c>
      <c r="F4040" t="s">
        <v>23</v>
      </c>
      <c r="G4040">
        <v>15292960219</v>
      </c>
      <c r="H4040" t="s">
        <v>366</v>
      </c>
      <c r="I4040" t="s">
        <v>25</v>
      </c>
      <c r="J4040">
        <v>144</v>
      </c>
      <c r="K4040">
        <v>3</v>
      </c>
      <c r="L4040">
        <v>1</v>
      </c>
      <c r="M4040">
        <v>144</v>
      </c>
      <c r="N4040">
        <v>3</v>
      </c>
      <c r="O4040">
        <v>1</v>
      </c>
      <c r="P4040">
        <v>3</v>
      </c>
      <c r="Q4040">
        <v>3</v>
      </c>
      <c r="R4040" s="1">
        <v>44735</v>
      </c>
      <c r="S4040" t="str">
        <f t="shared" si="315"/>
        <v>Monster Energy Original</v>
      </c>
      <c r="T4040" t="str">
        <f t="shared" si="316"/>
        <v>Carbonated</v>
      </c>
      <c r="U4040" t="str">
        <f>IF(T4040="Cell is Blank - Dis-regard",_xlfn.XLOOKUP(S4040,'Categroy Lookup'!A:A,'Categroy Lookup'!B:B,"Cell is Blank - Dis-regard"),T4040)</f>
        <v>Carbonated</v>
      </c>
      <c r="V4040" t="b">
        <f t="shared" si="318"/>
        <v>1</v>
      </c>
      <c r="W4040">
        <f t="shared" si="317"/>
        <v>3</v>
      </c>
      <c r="X4040" s="8">
        <f t="shared" si="319"/>
        <v>2</v>
      </c>
      <c r="Y4040" t="s">
        <v>43</v>
      </c>
      <c r="AB4040" t="s">
        <v>687</v>
      </c>
      <c r="AC4040" t="s">
        <v>856</v>
      </c>
      <c r="AD4040">
        <v>2022</v>
      </c>
    </row>
    <row r="4041" spans="1:30" x14ac:dyDescent="0.25">
      <c r="A4041" t="s">
        <v>18</v>
      </c>
      <c r="B4041" t="s">
        <v>197</v>
      </c>
      <c r="C4041" t="s">
        <v>198</v>
      </c>
      <c r="D4041" t="s">
        <v>199</v>
      </c>
      <c r="E4041" t="s">
        <v>304</v>
      </c>
      <c r="F4041" t="s">
        <v>27</v>
      </c>
      <c r="G4041">
        <v>15293058438</v>
      </c>
      <c r="H4041" t="s">
        <v>366</v>
      </c>
      <c r="I4041" t="s">
        <v>25</v>
      </c>
      <c r="J4041">
        <v>122</v>
      </c>
      <c r="K4041">
        <v>1.25</v>
      </c>
      <c r="L4041">
        <v>1</v>
      </c>
      <c r="M4041">
        <v>122</v>
      </c>
      <c r="N4041">
        <v>1.25</v>
      </c>
      <c r="O4041">
        <v>1</v>
      </c>
      <c r="P4041">
        <v>1.25</v>
      </c>
      <c r="Q4041">
        <v>1.25</v>
      </c>
      <c r="R4041" s="1">
        <v>44738</v>
      </c>
      <c r="S4041" t="str">
        <f t="shared" si="315"/>
        <v>Goldfish Baked - Cheddar</v>
      </c>
      <c r="T4041" t="str">
        <f t="shared" si="316"/>
        <v>Food</v>
      </c>
      <c r="U4041" t="str">
        <f>IF(T4041="Cell is Blank - Dis-regard",_xlfn.XLOOKUP(S4041,'Categroy Lookup'!A:A,'Categroy Lookup'!B:B,"Cell is Blank - Dis-regard"),T4041)</f>
        <v>Food</v>
      </c>
      <c r="V4041" t="b">
        <f t="shared" si="318"/>
        <v>1</v>
      </c>
      <c r="W4041">
        <f t="shared" si="317"/>
        <v>1.25</v>
      </c>
      <c r="X4041" s="8">
        <f t="shared" si="319"/>
        <v>0.83333333333333337</v>
      </c>
      <c r="Y4041" t="s">
        <v>628</v>
      </c>
      <c r="Z4041" t="s">
        <v>629</v>
      </c>
      <c r="AB4041" t="s">
        <v>687</v>
      </c>
      <c r="AC4041" t="s">
        <v>856</v>
      </c>
      <c r="AD4041">
        <v>2022</v>
      </c>
    </row>
    <row r="4042" spans="1:30" x14ac:dyDescent="0.25">
      <c r="A4042" t="s">
        <v>18</v>
      </c>
      <c r="B4042" t="s">
        <v>40</v>
      </c>
      <c r="C4042" t="s">
        <v>41</v>
      </c>
      <c r="D4042" t="s">
        <v>42</v>
      </c>
      <c r="E4042" t="s">
        <v>45</v>
      </c>
      <c r="F4042" t="s">
        <v>31</v>
      </c>
      <c r="G4042">
        <v>15293320252</v>
      </c>
      <c r="H4042" t="s">
        <v>366</v>
      </c>
      <c r="I4042" t="s">
        <v>33</v>
      </c>
      <c r="J4042">
        <v>143</v>
      </c>
      <c r="K4042">
        <v>2.5</v>
      </c>
      <c r="L4042">
        <v>1</v>
      </c>
      <c r="M4042">
        <v>143</v>
      </c>
      <c r="N4042">
        <v>2.5</v>
      </c>
      <c r="O4042">
        <v>1</v>
      </c>
      <c r="P4042">
        <v>2.5</v>
      </c>
      <c r="Q4042">
        <v>2.5</v>
      </c>
      <c r="R4042" s="1">
        <v>44735</v>
      </c>
      <c r="S4042" t="str">
        <f t="shared" si="315"/>
        <v>Snapple Diet Tea - Lemon</v>
      </c>
      <c r="T4042" t="str">
        <f t="shared" si="316"/>
        <v>Non Carbonated</v>
      </c>
      <c r="U4042" t="str">
        <f>IF(T4042="Cell is Blank - Dis-regard",_xlfn.XLOOKUP(S4042,'Categroy Lookup'!A:A,'Categroy Lookup'!B:B,"Cell is Blank - Dis-regard"),T4042)</f>
        <v>Non Carbonated</v>
      </c>
      <c r="V4042" t="b">
        <f t="shared" si="318"/>
        <v>1</v>
      </c>
      <c r="W4042">
        <f t="shared" si="317"/>
        <v>2.5</v>
      </c>
      <c r="X4042" s="8">
        <f t="shared" si="319"/>
        <v>1.6666666666666667</v>
      </c>
      <c r="Y4042" t="s">
        <v>478</v>
      </c>
      <c r="Z4042" t="s">
        <v>479</v>
      </c>
      <c r="AB4042" t="s">
        <v>687</v>
      </c>
      <c r="AC4042" t="s">
        <v>856</v>
      </c>
      <c r="AD4042">
        <v>2022</v>
      </c>
    </row>
    <row r="4043" spans="1:30" x14ac:dyDescent="0.25">
      <c r="A4043" t="s">
        <v>18</v>
      </c>
      <c r="B4043" t="s">
        <v>40</v>
      </c>
      <c r="C4043" t="s">
        <v>41</v>
      </c>
      <c r="D4043" t="s">
        <v>42</v>
      </c>
      <c r="E4043" t="s">
        <v>93</v>
      </c>
      <c r="F4043" t="s">
        <v>23</v>
      </c>
      <c r="G4043">
        <v>15293329264</v>
      </c>
      <c r="H4043" t="s">
        <v>366</v>
      </c>
      <c r="I4043" t="s">
        <v>33</v>
      </c>
      <c r="J4043">
        <v>142</v>
      </c>
      <c r="K4043">
        <v>1.5</v>
      </c>
      <c r="L4043">
        <v>1</v>
      </c>
      <c r="M4043">
        <v>142</v>
      </c>
      <c r="N4043">
        <v>1.5</v>
      </c>
      <c r="O4043">
        <v>1</v>
      </c>
      <c r="P4043">
        <v>1.5</v>
      </c>
      <c r="Q4043">
        <v>1.5</v>
      </c>
      <c r="R4043" s="1">
        <v>44735</v>
      </c>
      <c r="S4043" t="str">
        <f t="shared" si="315"/>
        <v>Coca Cola - Zero Sugar</v>
      </c>
      <c r="T4043" t="str">
        <f t="shared" si="316"/>
        <v>Carbonated</v>
      </c>
      <c r="U4043" t="str">
        <f>IF(T4043="Cell is Blank - Dis-regard",_xlfn.XLOOKUP(S4043,'Categroy Lookup'!A:A,'Categroy Lookup'!B:B,"Cell is Blank - Dis-regard"),T4043)</f>
        <v>Carbonated</v>
      </c>
      <c r="V4043" t="b">
        <f t="shared" si="318"/>
        <v>1</v>
      </c>
      <c r="W4043">
        <f t="shared" si="317"/>
        <v>1.5</v>
      </c>
      <c r="X4043" s="8">
        <f t="shared" si="319"/>
        <v>1</v>
      </c>
      <c r="Y4043" t="s">
        <v>524</v>
      </c>
      <c r="Z4043" t="s">
        <v>525</v>
      </c>
      <c r="AB4043" t="s">
        <v>687</v>
      </c>
      <c r="AC4043" t="s">
        <v>856</v>
      </c>
      <c r="AD4043">
        <v>2022</v>
      </c>
    </row>
    <row r="4044" spans="1:30" x14ac:dyDescent="0.25">
      <c r="A4044" t="s">
        <v>18</v>
      </c>
      <c r="B4044" t="s">
        <v>197</v>
      </c>
      <c r="C4044" t="s">
        <v>198</v>
      </c>
      <c r="D4044" t="s">
        <v>199</v>
      </c>
      <c r="E4044" t="s">
        <v>98</v>
      </c>
      <c r="F4044" t="s">
        <v>27</v>
      </c>
      <c r="G4044">
        <v>15293556840</v>
      </c>
      <c r="H4044" t="s">
        <v>366</v>
      </c>
      <c r="I4044" t="s">
        <v>25</v>
      </c>
      <c r="J4044">
        <v>124</v>
      </c>
      <c r="K4044">
        <v>1.25</v>
      </c>
      <c r="L4044">
        <v>1</v>
      </c>
      <c r="M4044">
        <v>124</v>
      </c>
      <c r="N4044">
        <v>1.25</v>
      </c>
      <c r="O4044">
        <v>1</v>
      </c>
      <c r="P4044">
        <v>1.25</v>
      </c>
      <c r="Q4044">
        <v>2.75</v>
      </c>
      <c r="R4044" s="1">
        <v>44738</v>
      </c>
      <c r="S4044" t="str">
        <f t="shared" si="315"/>
        <v>CheezIt - Original</v>
      </c>
      <c r="T4044" t="str">
        <f t="shared" si="316"/>
        <v>Food</v>
      </c>
      <c r="U4044" t="str">
        <f>IF(T4044="Cell is Blank - Dis-regard",_xlfn.XLOOKUP(S4044,'Categroy Lookup'!A:A,'Categroy Lookup'!B:B,"Cell is Blank - Dis-regard"),T4044)</f>
        <v>Food</v>
      </c>
      <c r="V4044" t="b">
        <f t="shared" si="318"/>
        <v>1</v>
      </c>
      <c r="W4044">
        <f t="shared" si="317"/>
        <v>1.25</v>
      </c>
      <c r="X4044" s="8">
        <f t="shared" si="319"/>
        <v>0.83333333333333337</v>
      </c>
      <c r="Y4044" t="s">
        <v>528</v>
      </c>
      <c r="Z4044" t="s">
        <v>512</v>
      </c>
      <c r="AB4044" t="s">
        <v>687</v>
      </c>
      <c r="AC4044" t="s">
        <v>856</v>
      </c>
      <c r="AD4044">
        <v>2022</v>
      </c>
    </row>
    <row r="4045" spans="1:30" x14ac:dyDescent="0.25">
      <c r="A4045" t="s">
        <v>18</v>
      </c>
      <c r="B4045" t="s">
        <v>197</v>
      </c>
      <c r="C4045" t="s">
        <v>198</v>
      </c>
      <c r="D4045" t="s">
        <v>199</v>
      </c>
      <c r="E4045" t="s">
        <v>93</v>
      </c>
      <c r="F4045" t="s">
        <v>23</v>
      </c>
      <c r="G4045">
        <v>15293556840</v>
      </c>
      <c r="H4045" t="s">
        <v>366</v>
      </c>
      <c r="I4045" t="s">
        <v>25</v>
      </c>
      <c r="J4045">
        <v>142</v>
      </c>
      <c r="K4045">
        <v>1.5</v>
      </c>
      <c r="L4045">
        <v>1</v>
      </c>
      <c r="M4045">
        <v>142</v>
      </c>
      <c r="N4045">
        <v>1.5</v>
      </c>
      <c r="O4045">
        <v>1</v>
      </c>
      <c r="P4045">
        <v>1.5</v>
      </c>
      <c r="Q4045">
        <v>2.75</v>
      </c>
      <c r="R4045" s="1">
        <v>44738</v>
      </c>
      <c r="S4045" t="str">
        <f t="shared" si="315"/>
        <v>Coca Cola - Zero Sugar</v>
      </c>
      <c r="T4045" t="str">
        <f t="shared" si="316"/>
        <v>Carbonated</v>
      </c>
      <c r="U4045" t="str">
        <f>IF(T4045="Cell is Blank - Dis-regard",_xlfn.XLOOKUP(S4045,'Categroy Lookup'!A:A,'Categroy Lookup'!B:B,"Cell is Blank - Dis-regard"),T4045)</f>
        <v>Carbonated</v>
      </c>
      <c r="V4045" t="b">
        <f t="shared" si="318"/>
        <v>1</v>
      </c>
      <c r="W4045">
        <f t="shared" si="317"/>
        <v>1.5</v>
      </c>
      <c r="X4045" s="8">
        <f t="shared" si="319"/>
        <v>1</v>
      </c>
      <c r="Y4045" t="s">
        <v>524</v>
      </c>
      <c r="Z4045" t="s">
        <v>525</v>
      </c>
      <c r="AB4045" t="s">
        <v>687</v>
      </c>
      <c r="AC4045" t="s">
        <v>856</v>
      </c>
      <c r="AD4045">
        <v>2022</v>
      </c>
    </row>
    <row r="4046" spans="1:30" x14ac:dyDescent="0.25">
      <c r="A4046" t="s">
        <v>18</v>
      </c>
      <c r="B4046" t="s">
        <v>40</v>
      </c>
      <c r="C4046" t="s">
        <v>41</v>
      </c>
      <c r="D4046" t="s">
        <v>42</v>
      </c>
      <c r="E4046" t="s">
        <v>93</v>
      </c>
      <c r="F4046" t="s">
        <v>23</v>
      </c>
      <c r="G4046">
        <v>15294191542</v>
      </c>
      <c r="H4046" t="s">
        <v>366</v>
      </c>
      <c r="I4046" t="s">
        <v>25</v>
      </c>
      <c r="J4046">
        <v>142</v>
      </c>
      <c r="K4046">
        <v>1.5</v>
      </c>
      <c r="L4046">
        <v>1</v>
      </c>
      <c r="M4046">
        <v>142</v>
      </c>
      <c r="N4046">
        <v>1.5</v>
      </c>
      <c r="O4046">
        <v>1</v>
      </c>
      <c r="P4046">
        <v>1.5</v>
      </c>
      <c r="Q4046">
        <v>1.5</v>
      </c>
      <c r="R4046" s="1">
        <v>44735</v>
      </c>
      <c r="S4046" t="str">
        <f t="shared" si="315"/>
        <v>Coca Cola - Zero Sugar</v>
      </c>
      <c r="T4046" t="str">
        <f t="shared" si="316"/>
        <v>Carbonated</v>
      </c>
      <c r="U4046" t="str">
        <f>IF(T4046="Cell is Blank - Dis-regard",_xlfn.XLOOKUP(S4046,'Categroy Lookup'!A:A,'Categroy Lookup'!B:B,"Cell is Blank - Dis-regard"),T4046)</f>
        <v>Carbonated</v>
      </c>
      <c r="V4046" t="b">
        <f t="shared" si="318"/>
        <v>1</v>
      </c>
      <c r="W4046">
        <f t="shared" si="317"/>
        <v>1.5</v>
      </c>
      <c r="X4046" s="8">
        <f t="shared" si="319"/>
        <v>1</v>
      </c>
      <c r="Y4046" t="s">
        <v>524</v>
      </c>
      <c r="Z4046" t="s">
        <v>525</v>
      </c>
      <c r="AB4046" t="s">
        <v>687</v>
      </c>
      <c r="AC4046" t="s">
        <v>856</v>
      </c>
      <c r="AD4046">
        <v>2022</v>
      </c>
    </row>
    <row r="4047" spans="1:30" x14ac:dyDescent="0.25">
      <c r="A4047" t="s">
        <v>18</v>
      </c>
      <c r="B4047" t="s">
        <v>40</v>
      </c>
      <c r="C4047" t="s">
        <v>41</v>
      </c>
      <c r="D4047" t="s">
        <v>42</v>
      </c>
      <c r="E4047" t="s">
        <v>82</v>
      </c>
      <c r="F4047" t="s">
        <v>31</v>
      </c>
      <c r="G4047">
        <v>15294252878</v>
      </c>
      <c r="H4047" t="s">
        <v>366</v>
      </c>
      <c r="I4047" t="s">
        <v>33</v>
      </c>
      <c r="J4047">
        <v>145</v>
      </c>
      <c r="K4047">
        <v>2.5</v>
      </c>
      <c r="L4047">
        <v>1</v>
      </c>
      <c r="M4047">
        <v>145</v>
      </c>
      <c r="N4047">
        <v>2.5</v>
      </c>
      <c r="O4047">
        <v>1</v>
      </c>
      <c r="P4047">
        <v>2.5</v>
      </c>
      <c r="Q4047">
        <v>2.5</v>
      </c>
      <c r="R4047" s="1">
        <v>44735</v>
      </c>
      <c r="S4047" t="str">
        <f t="shared" si="315"/>
        <v>Snapple Diet Tea - Peach Tea</v>
      </c>
      <c r="T4047" t="str">
        <f t="shared" si="316"/>
        <v>Non Carbonated</v>
      </c>
      <c r="U4047" t="str">
        <f>IF(T4047="Cell is Blank - Dis-regard",_xlfn.XLOOKUP(S4047,'Categroy Lookup'!A:A,'Categroy Lookup'!B:B,"Cell is Blank - Dis-regard"),T4047)</f>
        <v>Non Carbonated</v>
      </c>
      <c r="V4047" t="b">
        <f t="shared" si="318"/>
        <v>1</v>
      </c>
      <c r="W4047">
        <f t="shared" si="317"/>
        <v>2.5</v>
      </c>
      <c r="X4047" s="8">
        <f t="shared" si="319"/>
        <v>1.6666666666666667</v>
      </c>
      <c r="Y4047" t="s">
        <v>478</v>
      </c>
      <c r="Z4047" t="s">
        <v>517</v>
      </c>
      <c r="AB4047" t="s">
        <v>687</v>
      </c>
      <c r="AC4047" t="s">
        <v>856</v>
      </c>
      <c r="AD4047">
        <v>2022</v>
      </c>
    </row>
    <row r="4048" spans="1:30" x14ac:dyDescent="0.25">
      <c r="A4048" t="s">
        <v>18</v>
      </c>
      <c r="B4048" t="s">
        <v>40</v>
      </c>
      <c r="C4048" t="s">
        <v>41</v>
      </c>
      <c r="D4048" t="s">
        <v>42</v>
      </c>
      <c r="E4048" t="s">
        <v>277</v>
      </c>
      <c r="F4048" t="s">
        <v>27</v>
      </c>
      <c r="G4048">
        <v>15294254571</v>
      </c>
      <c r="H4048" t="s">
        <v>366</v>
      </c>
      <c r="I4048" t="s">
        <v>33</v>
      </c>
      <c r="J4048">
        <v>124</v>
      </c>
      <c r="K4048">
        <v>1.5</v>
      </c>
      <c r="L4048">
        <v>1</v>
      </c>
      <c r="M4048">
        <v>124</v>
      </c>
      <c r="N4048">
        <v>1.5</v>
      </c>
      <c r="O4048">
        <v>1</v>
      </c>
      <c r="P4048">
        <v>1.5</v>
      </c>
      <c r="Q4048">
        <v>1.5</v>
      </c>
      <c r="R4048" s="1">
        <v>44735</v>
      </c>
      <c r="S4048" t="str">
        <f t="shared" si="315"/>
        <v>Cheetos Cheddar Jalapeno</v>
      </c>
      <c r="T4048" t="str">
        <f t="shared" si="316"/>
        <v>Food</v>
      </c>
      <c r="U4048" t="str">
        <f>IF(T4048="Cell is Blank - Dis-regard",_xlfn.XLOOKUP(S4048,'Categroy Lookup'!A:A,'Categroy Lookup'!B:B,"Cell is Blank - Dis-regard"),T4048)</f>
        <v>Food</v>
      </c>
      <c r="V4048" t="b">
        <f t="shared" si="318"/>
        <v>1</v>
      </c>
      <c r="W4048">
        <f t="shared" si="317"/>
        <v>1.5</v>
      </c>
      <c r="X4048" s="8">
        <f t="shared" si="319"/>
        <v>1</v>
      </c>
      <c r="Y4048" t="s">
        <v>277</v>
      </c>
      <c r="AB4048" t="s">
        <v>687</v>
      </c>
      <c r="AC4048" t="s">
        <v>856</v>
      </c>
      <c r="AD4048">
        <v>2022</v>
      </c>
    </row>
    <row r="4049" spans="1:30" x14ac:dyDescent="0.25">
      <c r="A4049" t="s">
        <v>18</v>
      </c>
      <c r="B4049" t="s">
        <v>40</v>
      </c>
      <c r="C4049" t="s">
        <v>41</v>
      </c>
      <c r="D4049" t="s">
        <v>42</v>
      </c>
      <c r="E4049" t="s">
        <v>82</v>
      </c>
      <c r="F4049" t="s">
        <v>31</v>
      </c>
      <c r="G4049">
        <v>15294261233</v>
      </c>
      <c r="H4049" t="s">
        <v>366</v>
      </c>
      <c r="I4049" t="s">
        <v>33</v>
      </c>
      <c r="J4049">
        <v>145</v>
      </c>
      <c r="K4049">
        <v>2.5</v>
      </c>
      <c r="L4049">
        <v>1</v>
      </c>
      <c r="M4049">
        <v>145</v>
      </c>
      <c r="N4049">
        <v>2.5</v>
      </c>
      <c r="O4049">
        <v>1</v>
      </c>
      <c r="P4049">
        <v>2.5</v>
      </c>
      <c r="Q4049">
        <v>2.5</v>
      </c>
      <c r="R4049" s="1">
        <v>44735</v>
      </c>
      <c r="S4049" t="str">
        <f t="shared" si="315"/>
        <v>Snapple Diet Tea - Peach Tea</v>
      </c>
      <c r="T4049" t="str">
        <f t="shared" si="316"/>
        <v>Non Carbonated</v>
      </c>
      <c r="U4049" t="str">
        <f>IF(T4049="Cell is Blank - Dis-regard",_xlfn.XLOOKUP(S4049,'Categroy Lookup'!A:A,'Categroy Lookup'!B:B,"Cell is Blank - Dis-regard"),T4049)</f>
        <v>Non Carbonated</v>
      </c>
      <c r="V4049" t="b">
        <f t="shared" si="318"/>
        <v>1</v>
      </c>
      <c r="W4049">
        <f t="shared" si="317"/>
        <v>2.5</v>
      </c>
      <c r="X4049" s="8">
        <f t="shared" si="319"/>
        <v>1.6666666666666667</v>
      </c>
      <c r="Y4049" t="s">
        <v>478</v>
      </c>
      <c r="Z4049" t="s">
        <v>517</v>
      </c>
      <c r="AB4049" t="s">
        <v>687</v>
      </c>
      <c r="AC4049" t="s">
        <v>856</v>
      </c>
      <c r="AD4049">
        <v>2022</v>
      </c>
    </row>
    <row r="4050" spans="1:30" x14ac:dyDescent="0.25">
      <c r="A4050" t="s">
        <v>18</v>
      </c>
      <c r="B4050" t="s">
        <v>40</v>
      </c>
      <c r="C4050" t="s">
        <v>41</v>
      </c>
      <c r="D4050" t="s">
        <v>42</v>
      </c>
      <c r="E4050" t="s">
        <v>93</v>
      </c>
      <c r="F4050" t="s">
        <v>23</v>
      </c>
      <c r="G4050">
        <v>15294296899</v>
      </c>
      <c r="H4050" t="s">
        <v>366</v>
      </c>
      <c r="I4050" t="s">
        <v>33</v>
      </c>
      <c r="J4050">
        <v>142</v>
      </c>
      <c r="K4050">
        <v>1.5</v>
      </c>
      <c r="L4050">
        <v>1</v>
      </c>
      <c r="M4050">
        <v>142</v>
      </c>
      <c r="N4050">
        <v>1.5</v>
      </c>
      <c r="O4050">
        <v>1</v>
      </c>
      <c r="P4050">
        <v>1.5</v>
      </c>
      <c r="Q4050">
        <v>1.5</v>
      </c>
      <c r="R4050" s="1">
        <v>44735</v>
      </c>
      <c r="S4050" t="str">
        <f t="shared" si="315"/>
        <v>Coca Cola - Zero Sugar</v>
      </c>
      <c r="T4050" t="str">
        <f t="shared" si="316"/>
        <v>Carbonated</v>
      </c>
      <c r="U4050" t="str">
        <f>IF(T4050="Cell is Blank - Dis-regard",_xlfn.XLOOKUP(S4050,'Categroy Lookup'!A:A,'Categroy Lookup'!B:B,"Cell is Blank - Dis-regard"),T4050)</f>
        <v>Carbonated</v>
      </c>
      <c r="V4050" t="b">
        <f t="shared" si="318"/>
        <v>1</v>
      </c>
      <c r="W4050">
        <f t="shared" si="317"/>
        <v>1.5</v>
      </c>
      <c r="X4050" s="8">
        <f t="shared" si="319"/>
        <v>1</v>
      </c>
      <c r="Y4050" t="s">
        <v>524</v>
      </c>
      <c r="Z4050" t="s">
        <v>525</v>
      </c>
      <c r="AB4050" t="s">
        <v>687</v>
      </c>
      <c r="AC4050" t="s">
        <v>856</v>
      </c>
      <c r="AD4050">
        <v>2022</v>
      </c>
    </row>
    <row r="4051" spans="1:30" x14ac:dyDescent="0.25">
      <c r="A4051" t="s">
        <v>18</v>
      </c>
      <c r="B4051" t="s">
        <v>40</v>
      </c>
      <c r="C4051" t="s">
        <v>41</v>
      </c>
      <c r="D4051" t="s">
        <v>42</v>
      </c>
      <c r="E4051" t="s">
        <v>56</v>
      </c>
      <c r="F4051" t="s">
        <v>27</v>
      </c>
      <c r="G4051">
        <v>15294298390</v>
      </c>
      <c r="H4051" t="s">
        <v>366</v>
      </c>
      <c r="I4051" t="s">
        <v>33</v>
      </c>
      <c r="J4051">
        <v>114</v>
      </c>
      <c r="K4051">
        <v>2</v>
      </c>
      <c r="L4051">
        <v>1</v>
      </c>
      <c r="M4051">
        <v>114</v>
      </c>
      <c r="N4051">
        <v>2</v>
      </c>
      <c r="O4051">
        <v>1</v>
      </c>
      <c r="P4051">
        <v>2</v>
      </c>
      <c r="Q4051">
        <v>2</v>
      </c>
      <c r="R4051" s="1">
        <v>44735</v>
      </c>
      <c r="S4051" t="str">
        <f t="shared" si="315"/>
        <v>Cheetos - Fleming Hot Crunchy</v>
      </c>
      <c r="T4051" t="str">
        <f t="shared" si="316"/>
        <v>Food</v>
      </c>
      <c r="U4051" t="str">
        <f>IF(T4051="Cell is Blank - Dis-regard",_xlfn.XLOOKUP(S4051,'Categroy Lookup'!A:A,'Categroy Lookup'!B:B,"Cell is Blank - Dis-regard"),T4051)</f>
        <v>Food</v>
      </c>
      <c r="V4051" t="b">
        <f t="shared" si="318"/>
        <v>1</v>
      </c>
      <c r="W4051">
        <f t="shared" si="317"/>
        <v>2</v>
      </c>
      <c r="X4051" s="8">
        <f t="shared" si="319"/>
        <v>1.3333333333333333</v>
      </c>
      <c r="Y4051" t="s">
        <v>491</v>
      </c>
      <c r="Z4051" t="s">
        <v>492</v>
      </c>
      <c r="AB4051" t="s">
        <v>687</v>
      </c>
      <c r="AC4051" t="s">
        <v>856</v>
      </c>
      <c r="AD4051">
        <v>2022</v>
      </c>
    </row>
    <row r="4052" spans="1:30" x14ac:dyDescent="0.25">
      <c r="A4052" t="s">
        <v>18</v>
      </c>
      <c r="B4052" t="s">
        <v>40</v>
      </c>
      <c r="C4052" t="s">
        <v>41</v>
      </c>
      <c r="D4052" t="s">
        <v>42</v>
      </c>
      <c r="E4052" t="s">
        <v>93</v>
      </c>
      <c r="F4052" t="s">
        <v>23</v>
      </c>
      <c r="G4052">
        <v>15294301498</v>
      </c>
      <c r="H4052" t="s">
        <v>366</v>
      </c>
      <c r="I4052" t="s">
        <v>33</v>
      </c>
      <c r="J4052">
        <v>142</v>
      </c>
      <c r="K4052">
        <v>1.5</v>
      </c>
      <c r="L4052">
        <v>1</v>
      </c>
      <c r="M4052">
        <v>142</v>
      </c>
      <c r="N4052">
        <v>1.5</v>
      </c>
      <c r="O4052">
        <v>1</v>
      </c>
      <c r="P4052">
        <v>1.5</v>
      </c>
      <c r="Q4052">
        <v>1.5</v>
      </c>
      <c r="R4052" s="1">
        <v>44735</v>
      </c>
      <c r="S4052" t="str">
        <f t="shared" si="315"/>
        <v>Coca Cola - Zero Sugar</v>
      </c>
      <c r="T4052" t="str">
        <f t="shared" si="316"/>
        <v>Carbonated</v>
      </c>
      <c r="U4052" t="str">
        <f>IF(T4052="Cell is Blank - Dis-regard",_xlfn.XLOOKUP(S4052,'Categroy Lookup'!A:A,'Categroy Lookup'!B:B,"Cell is Blank - Dis-regard"),T4052)</f>
        <v>Carbonated</v>
      </c>
      <c r="V4052" t="b">
        <f t="shared" si="318"/>
        <v>1</v>
      </c>
      <c r="W4052">
        <f t="shared" si="317"/>
        <v>1.5</v>
      </c>
      <c r="X4052" s="8">
        <f t="shared" si="319"/>
        <v>1</v>
      </c>
      <c r="Y4052" t="s">
        <v>524</v>
      </c>
      <c r="Z4052" t="s">
        <v>525</v>
      </c>
      <c r="AB4052" t="s">
        <v>687</v>
      </c>
      <c r="AC4052" t="s">
        <v>856</v>
      </c>
      <c r="AD4052">
        <v>2022</v>
      </c>
    </row>
    <row r="4053" spans="1:30" x14ac:dyDescent="0.25">
      <c r="A4053" t="s">
        <v>18</v>
      </c>
      <c r="B4053" t="s">
        <v>40</v>
      </c>
      <c r="C4053" t="s">
        <v>41</v>
      </c>
      <c r="D4053" t="s">
        <v>42</v>
      </c>
      <c r="E4053" t="s">
        <v>93</v>
      </c>
      <c r="F4053" t="s">
        <v>23</v>
      </c>
      <c r="G4053">
        <v>15294301561</v>
      </c>
      <c r="H4053" t="s">
        <v>366</v>
      </c>
      <c r="I4053" t="s">
        <v>33</v>
      </c>
      <c r="J4053">
        <v>142</v>
      </c>
      <c r="K4053">
        <v>1.5</v>
      </c>
      <c r="L4053">
        <v>1</v>
      </c>
      <c r="M4053">
        <v>142</v>
      </c>
      <c r="N4053">
        <v>1.5</v>
      </c>
      <c r="O4053">
        <v>1</v>
      </c>
      <c r="P4053">
        <v>1.5</v>
      </c>
      <c r="Q4053">
        <v>1.5</v>
      </c>
      <c r="R4053" s="1">
        <v>44735</v>
      </c>
      <c r="S4053" t="str">
        <f t="shared" si="315"/>
        <v>Coca Cola - Zero Sugar</v>
      </c>
      <c r="T4053" t="str">
        <f t="shared" si="316"/>
        <v>Carbonated</v>
      </c>
      <c r="U4053" t="str">
        <f>IF(T4053="Cell is Blank - Dis-regard",_xlfn.XLOOKUP(S4053,'Categroy Lookup'!A:A,'Categroy Lookup'!B:B,"Cell is Blank - Dis-regard"),T4053)</f>
        <v>Carbonated</v>
      </c>
      <c r="V4053" t="b">
        <f t="shared" si="318"/>
        <v>1</v>
      </c>
      <c r="W4053">
        <f t="shared" si="317"/>
        <v>1.5</v>
      </c>
      <c r="X4053" s="8">
        <f t="shared" si="319"/>
        <v>1</v>
      </c>
      <c r="Y4053" t="s">
        <v>524</v>
      </c>
      <c r="Z4053" t="s">
        <v>525</v>
      </c>
      <c r="AB4053" t="s">
        <v>687</v>
      </c>
      <c r="AC4053" t="s">
        <v>856</v>
      </c>
      <c r="AD4053">
        <v>2022</v>
      </c>
    </row>
    <row r="4054" spans="1:30" x14ac:dyDescent="0.25">
      <c r="A4054" t="s">
        <v>18</v>
      </c>
      <c r="B4054" t="s">
        <v>40</v>
      </c>
      <c r="C4054" t="s">
        <v>41</v>
      </c>
      <c r="D4054" t="s">
        <v>42</v>
      </c>
      <c r="E4054" t="s">
        <v>56</v>
      </c>
      <c r="F4054" t="s">
        <v>27</v>
      </c>
      <c r="G4054">
        <v>15294659136</v>
      </c>
      <c r="H4054" t="s">
        <v>367</v>
      </c>
      <c r="I4054" t="s">
        <v>33</v>
      </c>
      <c r="J4054">
        <v>114</v>
      </c>
      <c r="K4054">
        <v>2</v>
      </c>
      <c r="L4054">
        <v>1</v>
      </c>
      <c r="M4054">
        <v>114</v>
      </c>
      <c r="N4054">
        <v>2</v>
      </c>
      <c r="O4054">
        <v>1</v>
      </c>
      <c r="P4054">
        <v>2</v>
      </c>
      <c r="Q4054">
        <v>2</v>
      </c>
      <c r="R4054" s="1">
        <v>44735</v>
      </c>
      <c r="S4054" t="str">
        <f t="shared" si="315"/>
        <v>Cheetos - Fleming Hot Crunchy</v>
      </c>
      <c r="T4054" t="str">
        <f t="shared" si="316"/>
        <v>Food</v>
      </c>
      <c r="U4054" t="str">
        <f>IF(T4054="Cell is Blank - Dis-regard",_xlfn.XLOOKUP(S4054,'Categroy Lookup'!A:A,'Categroy Lookup'!B:B,"Cell is Blank - Dis-regard"),T4054)</f>
        <v>Food</v>
      </c>
      <c r="V4054" t="b">
        <f t="shared" si="318"/>
        <v>1</v>
      </c>
      <c r="W4054">
        <f t="shared" si="317"/>
        <v>2</v>
      </c>
      <c r="X4054" s="8">
        <f t="shared" si="319"/>
        <v>1.3333333333333333</v>
      </c>
      <c r="Y4054" t="s">
        <v>491</v>
      </c>
      <c r="Z4054" t="s">
        <v>492</v>
      </c>
      <c r="AB4054" t="s">
        <v>689</v>
      </c>
      <c r="AC4054" t="s">
        <v>857</v>
      </c>
      <c r="AD4054">
        <v>2022</v>
      </c>
    </row>
    <row r="4055" spans="1:30" x14ac:dyDescent="0.25">
      <c r="A4055" t="s">
        <v>18</v>
      </c>
      <c r="B4055" t="s">
        <v>40</v>
      </c>
      <c r="C4055" t="s">
        <v>41</v>
      </c>
      <c r="D4055" t="s">
        <v>42</v>
      </c>
      <c r="E4055" t="s">
        <v>56</v>
      </c>
      <c r="F4055" t="s">
        <v>27</v>
      </c>
      <c r="G4055">
        <v>15294676862</v>
      </c>
      <c r="H4055" t="s">
        <v>367</v>
      </c>
      <c r="I4055" t="s">
        <v>33</v>
      </c>
      <c r="J4055">
        <v>122</v>
      </c>
      <c r="K4055">
        <v>1.5</v>
      </c>
      <c r="L4055">
        <v>1</v>
      </c>
      <c r="M4055">
        <v>122</v>
      </c>
      <c r="N4055">
        <v>1.5</v>
      </c>
      <c r="O4055">
        <v>1</v>
      </c>
      <c r="P4055">
        <v>1.5</v>
      </c>
      <c r="Q4055">
        <v>1.5</v>
      </c>
      <c r="R4055" s="1">
        <v>44735</v>
      </c>
      <c r="S4055" t="str">
        <f t="shared" si="315"/>
        <v>Cheetos - Fleming Hot Crunchy</v>
      </c>
      <c r="T4055" t="str">
        <f t="shared" si="316"/>
        <v>Food</v>
      </c>
      <c r="U4055" t="str">
        <f>IF(T4055="Cell is Blank - Dis-regard",_xlfn.XLOOKUP(S4055,'Categroy Lookup'!A:A,'Categroy Lookup'!B:B,"Cell is Blank - Dis-regard"),T4055)</f>
        <v>Food</v>
      </c>
      <c r="V4055" t="b">
        <f t="shared" si="318"/>
        <v>1</v>
      </c>
      <c r="W4055">
        <f t="shared" si="317"/>
        <v>1.5</v>
      </c>
      <c r="X4055" s="8">
        <f t="shared" si="319"/>
        <v>1</v>
      </c>
      <c r="Y4055" t="s">
        <v>491</v>
      </c>
      <c r="Z4055" t="s">
        <v>492</v>
      </c>
      <c r="AB4055" t="s">
        <v>689</v>
      </c>
      <c r="AC4055" t="s">
        <v>857</v>
      </c>
      <c r="AD4055">
        <v>2022</v>
      </c>
    </row>
    <row r="4056" spans="1:30" x14ac:dyDescent="0.25">
      <c r="A4056" t="s">
        <v>18</v>
      </c>
      <c r="B4056" t="s">
        <v>40</v>
      </c>
      <c r="C4056" t="s">
        <v>41</v>
      </c>
      <c r="D4056" t="s">
        <v>42</v>
      </c>
      <c r="E4056" t="s">
        <v>277</v>
      </c>
      <c r="F4056" t="s">
        <v>27</v>
      </c>
      <c r="G4056">
        <v>15294683838</v>
      </c>
      <c r="H4056" t="s">
        <v>367</v>
      </c>
      <c r="I4056" t="s">
        <v>33</v>
      </c>
      <c r="J4056">
        <v>124</v>
      </c>
      <c r="K4056">
        <v>1.5</v>
      </c>
      <c r="L4056">
        <v>1</v>
      </c>
      <c r="M4056">
        <v>124</v>
      </c>
      <c r="N4056">
        <v>1.5</v>
      </c>
      <c r="O4056">
        <v>1</v>
      </c>
      <c r="P4056">
        <v>1.5</v>
      </c>
      <c r="Q4056">
        <v>1.5</v>
      </c>
      <c r="R4056" s="1">
        <v>44735</v>
      </c>
      <c r="S4056" t="str">
        <f t="shared" si="315"/>
        <v>Cheetos Cheddar Jalapeno</v>
      </c>
      <c r="T4056" t="str">
        <f t="shared" si="316"/>
        <v>Food</v>
      </c>
      <c r="U4056" t="str">
        <f>IF(T4056="Cell is Blank - Dis-regard",_xlfn.XLOOKUP(S4056,'Categroy Lookup'!A:A,'Categroy Lookup'!B:B,"Cell is Blank - Dis-regard"),T4056)</f>
        <v>Food</v>
      </c>
      <c r="V4056" t="b">
        <f t="shared" si="318"/>
        <v>1</v>
      </c>
      <c r="W4056">
        <f t="shared" si="317"/>
        <v>1.5</v>
      </c>
      <c r="X4056" s="8">
        <f t="shared" si="319"/>
        <v>1</v>
      </c>
      <c r="Y4056" t="s">
        <v>277</v>
      </c>
      <c r="AB4056" t="s">
        <v>689</v>
      </c>
      <c r="AC4056" t="s">
        <v>857</v>
      </c>
      <c r="AD4056">
        <v>2022</v>
      </c>
    </row>
    <row r="4057" spans="1:30" x14ac:dyDescent="0.25">
      <c r="A4057" t="s">
        <v>18</v>
      </c>
      <c r="B4057" t="s">
        <v>36</v>
      </c>
      <c r="C4057" t="s">
        <v>37</v>
      </c>
      <c r="D4057" t="s">
        <v>38</v>
      </c>
      <c r="E4057" t="s">
        <v>26</v>
      </c>
      <c r="F4057" t="s">
        <v>27</v>
      </c>
      <c r="G4057">
        <v>15296022324</v>
      </c>
      <c r="H4057" t="s">
        <v>367</v>
      </c>
      <c r="I4057" t="s">
        <v>33</v>
      </c>
      <c r="J4057">
        <v>123</v>
      </c>
      <c r="K4057">
        <v>1.5</v>
      </c>
      <c r="L4057">
        <v>1</v>
      </c>
      <c r="M4057">
        <v>123</v>
      </c>
      <c r="N4057">
        <v>1.5</v>
      </c>
      <c r="O4057">
        <v>1</v>
      </c>
      <c r="P4057">
        <v>1.5</v>
      </c>
      <c r="Q4057">
        <v>1.5</v>
      </c>
      <c r="R4057" s="1">
        <v>44736</v>
      </c>
      <c r="S4057" t="str">
        <f t="shared" si="315"/>
        <v>Takis - Hot Chilli Pepper &amp; Lime</v>
      </c>
      <c r="T4057" t="str">
        <f t="shared" si="316"/>
        <v>Food</v>
      </c>
      <c r="U4057" t="str">
        <f>IF(T4057="Cell is Blank - Dis-regard",_xlfn.XLOOKUP(S4057,'Categroy Lookup'!A:A,'Categroy Lookup'!B:B,"Cell is Blank - Dis-regard"),T4057)</f>
        <v>Food</v>
      </c>
      <c r="V4057" t="b">
        <f t="shared" si="318"/>
        <v>1</v>
      </c>
      <c r="W4057">
        <f t="shared" si="317"/>
        <v>1.5</v>
      </c>
      <c r="X4057" s="8">
        <f t="shared" si="319"/>
        <v>1</v>
      </c>
      <c r="Y4057" t="s">
        <v>469</v>
      </c>
      <c r="Z4057" t="s">
        <v>470</v>
      </c>
      <c r="AB4057" t="s">
        <v>689</v>
      </c>
      <c r="AC4057" t="s">
        <v>857</v>
      </c>
      <c r="AD4057">
        <v>2022</v>
      </c>
    </row>
    <row r="4058" spans="1:30" x14ac:dyDescent="0.25">
      <c r="A4058" t="s">
        <v>18</v>
      </c>
      <c r="B4058" t="s">
        <v>197</v>
      </c>
      <c r="C4058" t="s">
        <v>198</v>
      </c>
      <c r="D4058" t="s">
        <v>199</v>
      </c>
      <c r="E4058" t="s">
        <v>98</v>
      </c>
      <c r="F4058" t="s">
        <v>27</v>
      </c>
      <c r="G4058">
        <v>15296079537</v>
      </c>
      <c r="H4058" t="s">
        <v>367</v>
      </c>
      <c r="I4058" t="s">
        <v>33</v>
      </c>
      <c r="J4058">
        <v>124</v>
      </c>
      <c r="K4058">
        <v>1.25</v>
      </c>
      <c r="L4058">
        <v>1</v>
      </c>
      <c r="M4058">
        <v>124</v>
      </c>
      <c r="N4058">
        <v>1.25</v>
      </c>
      <c r="O4058">
        <v>1</v>
      </c>
      <c r="P4058">
        <v>1.25</v>
      </c>
      <c r="Q4058">
        <v>1.25</v>
      </c>
      <c r="R4058" s="1">
        <v>44738</v>
      </c>
      <c r="S4058" t="str">
        <f t="shared" si="315"/>
        <v>CheezIt - Original</v>
      </c>
      <c r="T4058" t="str">
        <f t="shared" si="316"/>
        <v>Food</v>
      </c>
      <c r="U4058" t="str">
        <f>IF(T4058="Cell is Blank - Dis-regard",_xlfn.XLOOKUP(S4058,'Categroy Lookup'!A:A,'Categroy Lookup'!B:B,"Cell is Blank - Dis-regard"),T4058)</f>
        <v>Food</v>
      </c>
      <c r="V4058" t="b">
        <f t="shared" si="318"/>
        <v>1</v>
      </c>
      <c r="W4058">
        <f t="shared" si="317"/>
        <v>1.25</v>
      </c>
      <c r="X4058" s="8">
        <f t="shared" si="319"/>
        <v>0.83333333333333337</v>
      </c>
      <c r="Y4058" t="s">
        <v>528</v>
      </c>
      <c r="Z4058" t="s">
        <v>512</v>
      </c>
      <c r="AB4058" t="s">
        <v>689</v>
      </c>
      <c r="AC4058" t="s">
        <v>857</v>
      </c>
      <c r="AD4058">
        <v>2022</v>
      </c>
    </row>
    <row r="4059" spans="1:30" x14ac:dyDescent="0.25">
      <c r="A4059" t="s">
        <v>18</v>
      </c>
      <c r="B4059" t="s">
        <v>197</v>
      </c>
      <c r="C4059" t="s">
        <v>198</v>
      </c>
      <c r="D4059" t="s">
        <v>199</v>
      </c>
      <c r="E4059" t="s">
        <v>137</v>
      </c>
      <c r="F4059" t="s">
        <v>27</v>
      </c>
      <c r="G4059">
        <v>15296086923</v>
      </c>
      <c r="H4059" t="s">
        <v>367</v>
      </c>
      <c r="I4059" t="s">
        <v>33</v>
      </c>
      <c r="J4059">
        <v>138</v>
      </c>
      <c r="K4059">
        <v>2</v>
      </c>
      <c r="L4059">
        <v>1</v>
      </c>
      <c r="M4059">
        <v>138</v>
      </c>
      <c r="N4059">
        <v>2</v>
      </c>
      <c r="O4059">
        <v>1</v>
      </c>
      <c r="P4059">
        <v>2</v>
      </c>
      <c r="Q4059">
        <v>2</v>
      </c>
      <c r="R4059" s="1">
        <v>44738</v>
      </c>
      <c r="S4059" t="str">
        <f t="shared" si="315"/>
        <v>Oreo Single Server 6 ct</v>
      </c>
      <c r="T4059" t="str">
        <f t="shared" si="316"/>
        <v>Food</v>
      </c>
      <c r="U4059" t="str">
        <f>IF(T4059="Cell is Blank - Dis-regard",_xlfn.XLOOKUP(S4059,'Categroy Lookup'!A:A,'Categroy Lookup'!B:B,"Cell is Blank - Dis-regard"),T4059)</f>
        <v>Food</v>
      </c>
      <c r="V4059" t="b">
        <f t="shared" si="318"/>
        <v>1</v>
      </c>
      <c r="W4059">
        <f t="shared" si="317"/>
        <v>2</v>
      </c>
      <c r="X4059" s="8">
        <f t="shared" si="319"/>
        <v>1.3333333333333333</v>
      </c>
      <c r="Y4059" t="s">
        <v>137</v>
      </c>
      <c r="AB4059" t="s">
        <v>689</v>
      </c>
      <c r="AC4059" t="s">
        <v>857</v>
      </c>
      <c r="AD4059">
        <v>2022</v>
      </c>
    </row>
    <row r="4060" spans="1:30" x14ac:dyDescent="0.25">
      <c r="A4060" t="s">
        <v>18</v>
      </c>
      <c r="B4060" t="s">
        <v>197</v>
      </c>
      <c r="C4060" t="s">
        <v>198</v>
      </c>
      <c r="D4060" t="s">
        <v>199</v>
      </c>
      <c r="E4060" t="s">
        <v>160</v>
      </c>
      <c r="F4060" t="s">
        <v>27</v>
      </c>
      <c r="G4060">
        <v>15296228808</v>
      </c>
      <c r="H4060" t="s">
        <v>367</v>
      </c>
      <c r="I4060" t="s">
        <v>33</v>
      </c>
      <c r="J4060">
        <v>135</v>
      </c>
      <c r="K4060">
        <v>2</v>
      </c>
      <c r="L4060">
        <v>1</v>
      </c>
      <c r="M4060">
        <v>135</v>
      </c>
      <c r="N4060">
        <v>2</v>
      </c>
      <c r="O4060">
        <v>1</v>
      </c>
      <c r="P4060">
        <v>2</v>
      </c>
      <c r="Q4060">
        <v>2</v>
      </c>
      <c r="R4060" s="1">
        <v>44738</v>
      </c>
      <c r="S4060" t="str">
        <f t="shared" si="315"/>
        <v>RXBAR - Protein Bar - Peanut Butter</v>
      </c>
      <c r="T4060" t="str">
        <f t="shared" si="316"/>
        <v>Food</v>
      </c>
      <c r="U4060" t="str">
        <f>IF(T4060="Cell is Blank - Dis-regard",_xlfn.XLOOKUP(S4060,'Categroy Lookup'!A:A,'Categroy Lookup'!B:B,"Cell is Blank - Dis-regard"),T4060)</f>
        <v>Food</v>
      </c>
      <c r="V4060" t="b">
        <f t="shared" si="318"/>
        <v>1</v>
      </c>
      <c r="W4060">
        <f t="shared" si="317"/>
        <v>2</v>
      </c>
      <c r="X4060" s="8">
        <f t="shared" si="319"/>
        <v>1.3333333333333333</v>
      </c>
      <c r="Y4060" t="s">
        <v>561</v>
      </c>
      <c r="Z4060" t="s">
        <v>562</v>
      </c>
      <c r="AA4060" t="s">
        <v>563</v>
      </c>
      <c r="AB4060" t="s">
        <v>689</v>
      </c>
      <c r="AC4060" t="s">
        <v>857</v>
      </c>
      <c r="AD4060">
        <v>2022</v>
      </c>
    </row>
    <row r="4061" spans="1:30" x14ac:dyDescent="0.25">
      <c r="A4061" t="s">
        <v>18</v>
      </c>
      <c r="B4061" t="s">
        <v>197</v>
      </c>
      <c r="C4061" t="s">
        <v>198</v>
      </c>
      <c r="D4061" t="s">
        <v>199</v>
      </c>
      <c r="E4061" t="s">
        <v>137</v>
      </c>
      <c r="F4061" t="s">
        <v>27</v>
      </c>
      <c r="G4061">
        <v>15296334458</v>
      </c>
      <c r="H4061" t="s">
        <v>367</v>
      </c>
      <c r="I4061" t="s">
        <v>25</v>
      </c>
      <c r="J4061">
        <v>138</v>
      </c>
      <c r="K4061">
        <v>2</v>
      </c>
      <c r="L4061">
        <v>1</v>
      </c>
      <c r="M4061">
        <v>138</v>
      </c>
      <c r="N4061">
        <v>2</v>
      </c>
      <c r="O4061">
        <v>1</v>
      </c>
      <c r="P4061">
        <v>2</v>
      </c>
      <c r="Q4061">
        <v>2</v>
      </c>
      <c r="R4061" s="1">
        <v>44738</v>
      </c>
      <c r="S4061" t="str">
        <f t="shared" si="315"/>
        <v>Oreo Single Server 6 ct</v>
      </c>
      <c r="T4061" t="str">
        <f t="shared" si="316"/>
        <v>Food</v>
      </c>
      <c r="U4061" t="str">
        <f>IF(T4061="Cell is Blank - Dis-regard",_xlfn.XLOOKUP(S4061,'Categroy Lookup'!A:A,'Categroy Lookup'!B:B,"Cell is Blank - Dis-regard"),T4061)</f>
        <v>Food</v>
      </c>
      <c r="V4061" t="b">
        <f t="shared" si="318"/>
        <v>1</v>
      </c>
      <c r="W4061">
        <f t="shared" si="317"/>
        <v>2</v>
      </c>
      <c r="X4061" s="8">
        <f t="shared" si="319"/>
        <v>1.3333333333333333</v>
      </c>
      <c r="Y4061" t="s">
        <v>137</v>
      </c>
      <c r="AB4061" t="s">
        <v>689</v>
      </c>
      <c r="AC4061" t="s">
        <v>857</v>
      </c>
      <c r="AD4061">
        <v>2022</v>
      </c>
    </row>
    <row r="4062" spans="1:30" x14ac:dyDescent="0.25">
      <c r="A4062" t="s">
        <v>18</v>
      </c>
      <c r="B4062" t="s">
        <v>36</v>
      </c>
      <c r="C4062" t="s">
        <v>37</v>
      </c>
      <c r="D4062" t="s">
        <v>38</v>
      </c>
      <c r="E4062" t="s">
        <v>101</v>
      </c>
      <c r="F4062" t="s">
        <v>27</v>
      </c>
      <c r="G4062">
        <v>15296400547</v>
      </c>
      <c r="H4062" t="s">
        <v>367</v>
      </c>
      <c r="I4062" t="s">
        <v>33</v>
      </c>
      <c r="J4062">
        <v>112</v>
      </c>
      <c r="K4062">
        <v>1.5</v>
      </c>
      <c r="L4062">
        <v>1</v>
      </c>
      <c r="M4062">
        <v>112</v>
      </c>
      <c r="N4062">
        <v>1.5</v>
      </c>
      <c r="O4062">
        <v>1</v>
      </c>
      <c r="P4062">
        <v>1.5</v>
      </c>
      <c r="Q4062">
        <v>1.5</v>
      </c>
      <c r="R4062" s="1">
        <v>44736</v>
      </c>
      <c r="S4062" t="str">
        <f t="shared" si="315"/>
        <v>Miss Vickie's Potato Chip - Smokehouse BBQ</v>
      </c>
      <c r="T4062" t="str">
        <f t="shared" si="316"/>
        <v>Food</v>
      </c>
      <c r="U4062" t="str">
        <f>IF(T4062="Cell is Blank - Dis-regard",_xlfn.XLOOKUP(S4062,'Categroy Lookup'!A:A,'Categroy Lookup'!B:B,"Cell is Blank - Dis-regard"),T4062)</f>
        <v>Food</v>
      </c>
      <c r="V4062" t="b">
        <f t="shared" si="318"/>
        <v>1</v>
      </c>
      <c r="W4062">
        <f t="shared" si="317"/>
        <v>1.5</v>
      </c>
      <c r="X4062" s="8">
        <f t="shared" si="319"/>
        <v>1</v>
      </c>
      <c r="Y4062" t="s">
        <v>473</v>
      </c>
      <c r="Z4062" t="s">
        <v>530</v>
      </c>
      <c r="AB4062" t="s">
        <v>689</v>
      </c>
      <c r="AC4062" t="s">
        <v>857</v>
      </c>
      <c r="AD4062">
        <v>2022</v>
      </c>
    </row>
    <row r="4063" spans="1:30" x14ac:dyDescent="0.25">
      <c r="A4063" t="s">
        <v>18</v>
      </c>
      <c r="B4063" t="s">
        <v>28</v>
      </c>
      <c r="C4063" t="s">
        <v>20</v>
      </c>
      <c r="D4063" t="s">
        <v>29</v>
      </c>
      <c r="E4063" t="s">
        <v>43</v>
      </c>
      <c r="F4063" t="s">
        <v>23</v>
      </c>
      <c r="G4063">
        <v>15296556358</v>
      </c>
      <c r="H4063" t="s">
        <v>367</v>
      </c>
      <c r="I4063" t="s">
        <v>25</v>
      </c>
      <c r="J4063">
        <v>146</v>
      </c>
      <c r="K4063">
        <v>3</v>
      </c>
      <c r="L4063">
        <v>1</v>
      </c>
      <c r="M4063">
        <v>146</v>
      </c>
      <c r="N4063">
        <v>3</v>
      </c>
      <c r="O4063">
        <v>1</v>
      </c>
      <c r="P4063">
        <v>3</v>
      </c>
      <c r="Q4063">
        <v>3</v>
      </c>
      <c r="R4063" s="1">
        <v>44736</v>
      </c>
      <c r="S4063" t="str">
        <f t="shared" si="315"/>
        <v>Monster Energy Original</v>
      </c>
      <c r="T4063" t="str">
        <f t="shared" si="316"/>
        <v>Carbonated</v>
      </c>
      <c r="U4063" t="str">
        <f>IF(T4063="Cell is Blank - Dis-regard",_xlfn.XLOOKUP(S4063,'Categroy Lookup'!A:A,'Categroy Lookup'!B:B,"Cell is Blank - Dis-regard"),T4063)</f>
        <v>Carbonated</v>
      </c>
      <c r="V4063" t="b">
        <f t="shared" si="318"/>
        <v>1</v>
      </c>
      <c r="W4063">
        <f t="shared" si="317"/>
        <v>3</v>
      </c>
      <c r="X4063" s="8">
        <f t="shared" si="319"/>
        <v>2</v>
      </c>
      <c r="Y4063" t="s">
        <v>43</v>
      </c>
      <c r="AB4063" t="s">
        <v>689</v>
      </c>
      <c r="AC4063" t="s">
        <v>857</v>
      </c>
      <c r="AD4063">
        <v>2022</v>
      </c>
    </row>
    <row r="4064" spans="1:30" x14ac:dyDescent="0.25">
      <c r="A4064" t="s">
        <v>18</v>
      </c>
      <c r="B4064" t="s">
        <v>40</v>
      </c>
      <c r="C4064" t="s">
        <v>41</v>
      </c>
      <c r="D4064" t="s">
        <v>42</v>
      </c>
      <c r="E4064" t="s">
        <v>56</v>
      </c>
      <c r="F4064" t="s">
        <v>27</v>
      </c>
      <c r="G4064">
        <v>15296968912</v>
      </c>
      <c r="H4064" t="s">
        <v>367</v>
      </c>
      <c r="I4064" t="s">
        <v>25</v>
      </c>
      <c r="J4064">
        <v>122</v>
      </c>
      <c r="K4064">
        <v>1.5</v>
      </c>
      <c r="L4064">
        <v>1</v>
      </c>
      <c r="M4064">
        <v>122</v>
      </c>
      <c r="N4064">
        <v>1.5</v>
      </c>
      <c r="O4064">
        <v>1</v>
      </c>
      <c r="P4064">
        <v>1.5</v>
      </c>
      <c r="Q4064">
        <v>1.5</v>
      </c>
      <c r="R4064" s="1">
        <v>44736</v>
      </c>
      <c r="S4064" t="str">
        <f t="shared" si="315"/>
        <v>Cheetos - Fleming Hot Crunchy</v>
      </c>
      <c r="T4064" t="str">
        <f t="shared" si="316"/>
        <v>Food</v>
      </c>
      <c r="U4064" t="str">
        <f>IF(T4064="Cell is Blank - Dis-regard",_xlfn.XLOOKUP(S4064,'Categroy Lookup'!A:A,'Categroy Lookup'!B:B,"Cell is Blank - Dis-regard"),T4064)</f>
        <v>Food</v>
      </c>
      <c r="V4064" t="b">
        <f t="shared" si="318"/>
        <v>1</v>
      </c>
      <c r="W4064">
        <f t="shared" si="317"/>
        <v>1.5</v>
      </c>
      <c r="X4064" s="8">
        <f t="shared" si="319"/>
        <v>1</v>
      </c>
      <c r="Y4064" t="s">
        <v>491</v>
      </c>
      <c r="Z4064" t="s">
        <v>492</v>
      </c>
      <c r="AB4064" t="s">
        <v>689</v>
      </c>
      <c r="AC4064" t="s">
        <v>857</v>
      </c>
      <c r="AD4064">
        <v>2022</v>
      </c>
    </row>
    <row r="4065" spans="1:30" x14ac:dyDescent="0.25">
      <c r="A4065" t="s">
        <v>18</v>
      </c>
      <c r="B4065" t="s">
        <v>28</v>
      </c>
      <c r="C4065" t="s">
        <v>20</v>
      </c>
      <c r="D4065" t="s">
        <v>29</v>
      </c>
      <c r="E4065" t="s">
        <v>43</v>
      </c>
      <c r="F4065" t="s">
        <v>23</v>
      </c>
      <c r="G4065">
        <v>15297176646</v>
      </c>
      <c r="H4065" t="s">
        <v>367</v>
      </c>
      <c r="I4065" t="s">
        <v>33</v>
      </c>
      <c r="J4065">
        <v>146</v>
      </c>
      <c r="K4065">
        <v>3</v>
      </c>
      <c r="L4065">
        <v>1</v>
      </c>
      <c r="M4065">
        <v>146</v>
      </c>
      <c r="N4065">
        <v>3</v>
      </c>
      <c r="O4065">
        <v>1</v>
      </c>
      <c r="P4065">
        <v>3</v>
      </c>
      <c r="Q4065">
        <v>3</v>
      </c>
      <c r="R4065" s="1">
        <v>44736</v>
      </c>
      <c r="S4065" t="str">
        <f t="shared" si="315"/>
        <v>Monster Energy Original</v>
      </c>
      <c r="T4065" t="str">
        <f t="shared" si="316"/>
        <v>Carbonated</v>
      </c>
      <c r="U4065" t="str">
        <f>IF(T4065="Cell is Blank - Dis-regard",_xlfn.XLOOKUP(S4065,'Categroy Lookup'!A:A,'Categroy Lookup'!B:B,"Cell is Blank - Dis-regard"),T4065)</f>
        <v>Carbonated</v>
      </c>
      <c r="V4065" t="b">
        <f t="shared" si="318"/>
        <v>1</v>
      </c>
      <c r="W4065">
        <f t="shared" si="317"/>
        <v>3</v>
      </c>
      <c r="X4065" s="8">
        <f t="shared" si="319"/>
        <v>2</v>
      </c>
      <c r="Y4065" t="s">
        <v>43</v>
      </c>
      <c r="AB4065" t="s">
        <v>689</v>
      </c>
      <c r="AC4065" t="s">
        <v>857</v>
      </c>
      <c r="AD4065">
        <v>2022</v>
      </c>
    </row>
    <row r="4066" spans="1:30" x14ac:dyDescent="0.25">
      <c r="A4066" t="s">
        <v>18</v>
      </c>
      <c r="B4066" t="s">
        <v>28</v>
      </c>
      <c r="C4066" t="s">
        <v>20</v>
      </c>
      <c r="D4066" t="s">
        <v>29</v>
      </c>
      <c r="E4066" t="s">
        <v>258</v>
      </c>
      <c r="F4066" t="s">
        <v>27</v>
      </c>
      <c r="G4066">
        <v>15297319824</v>
      </c>
      <c r="H4066" t="s">
        <v>367</v>
      </c>
      <c r="I4066" t="s">
        <v>33</v>
      </c>
      <c r="J4066">
        <v>111</v>
      </c>
      <c r="K4066">
        <v>1.5</v>
      </c>
      <c r="L4066">
        <v>1</v>
      </c>
      <c r="M4066">
        <v>111</v>
      </c>
      <c r="N4066">
        <v>1.5</v>
      </c>
      <c r="O4066">
        <v>1</v>
      </c>
      <c r="P4066">
        <v>1.5</v>
      </c>
      <c r="Q4066">
        <v>1.5</v>
      </c>
      <c r="R4066" s="1">
        <v>44736</v>
      </c>
      <c r="S4066" t="str">
        <f t="shared" si="315"/>
        <v>Pop Corners - Spicy Queso</v>
      </c>
      <c r="T4066" t="str">
        <f t="shared" si="316"/>
        <v>Food</v>
      </c>
      <c r="U4066" t="str">
        <f>IF(T4066="Cell is Blank - Dis-regard",_xlfn.XLOOKUP(S4066,'Categroy Lookup'!A:A,'Categroy Lookup'!B:B,"Cell is Blank - Dis-regard"),T4066)</f>
        <v>Food</v>
      </c>
      <c r="V4066" t="b">
        <f t="shared" si="318"/>
        <v>1</v>
      </c>
      <c r="W4066">
        <f t="shared" si="317"/>
        <v>1.5</v>
      </c>
      <c r="X4066" s="8">
        <f t="shared" si="319"/>
        <v>1</v>
      </c>
      <c r="Y4066" t="s">
        <v>606</v>
      </c>
      <c r="Z4066" t="s">
        <v>610</v>
      </c>
      <c r="AB4066" t="s">
        <v>689</v>
      </c>
      <c r="AC4066" t="s">
        <v>857</v>
      </c>
      <c r="AD4066">
        <v>2022</v>
      </c>
    </row>
    <row r="4067" spans="1:30" x14ac:dyDescent="0.25">
      <c r="A4067" t="s">
        <v>18</v>
      </c>
      <c r="B4067" t="s">
        <v>28</v>
      </c>
      <c r="C4067" t="s">
        <v>20</v>
      </c>
      <c r="D4067" t="s">
        <v>29</v>
      </c>
      <c r="E4067" t="s">
        <v>93</v>
      </c>
      <c r="F4067" t="s">
        <v>23</v>
      </c>
      <c r="G4067">
        <v>15297326293</v>
      </c>
      <c r="H4067" t="s">
        <v>367</v>
      </c>
      <c r="I4067" t="s">
        <v>33</v>
      </c>
      <c r="J4067">
        <v>140</v>
      </c>
      <c r="K4067">
        <v>1.5</v>
      </c>
      <c r="L4067">
        <v>1</v>
      </c>
      <c r="M4067">
        <v>140</v>
      </c>
      <c r="N4067">
        <v>1.5</v>
      </c>
      <c r="O4067">
        <v>1</v>
      </c>
      <c r="P4067">
        <v>1.5</v>
      </c>
      <c r="Q4067">
        <v>1.5</v>
      </c>
      <c r="R4067" s="1">
        <v>44736</v>
      </c>
      <c r="S4067" t="str">
        <f t="shared" si="315"/>
        <v>Coca Cola - Zero Sugar</v>
      </c>
      <c r="T4067" t="str">
        <f t="shared" si="316"/>
        <v>Carbonated</v>
      </c>
      <c r="U4067" t="str">
        <f>IF(T4067="Cell is Blank - Dis-regard",_xlfn.XLOOKUP(S4067,'Categroy Lookup'!A:A,'Categroy Lookup'!B:B,"Cell is Blank - Dis-regard"),T4067)</f>
        <v>Carbonated</v>
      </c>
      <c r="V4067" t="b">
        <f t="shared" si="318"/>
        <v>1</v>
      </c>
      <c r="W4067">
        <f t="shared" si="317"/>
        <v>1.5</v>
      </c>
      <c r="X4067" s="8">
        <f t="shared" si="319"/>
        <v>1</v>
      </c>
      <c r="Y4067" t="s">
        <v>524</v>
      </c>
      <c r="Z4067" t="s">
        <v>525</v>
      </c>
      <c r="AB4067" t="s">
        <v>689</v>
      </c>
      <c r="AC4067" t="s">
        <v>857</v>
      </c>
      <c r="AD4067">
        <v>2022</v>
      </c>
    </row>
    <row r="4068" spans="1:30" x14ac:dyDescent="0.25">
      <c r="A4068" t="s">
        <v>18</v>
      </c>
      <c r="B4068" t="s">
        <v>28</v>
      </c>
      <c r="C4068" t="s">
        <v>20</v>
      </c>
      <c r="D4068" t="s">
        <v>29</v>
      </c>
      <c r="E4068" t="s">
        <v>93</v>
      </c>
      <c r="F4068" t="s">
        <v>23</v>
      </c>
      <c r="G4068">
        <v>15297331069</v>
      </c>
      <c r="H4068" t="s">
        <v>367</v>
      </c>
      <c r="I4068" t="s">
        <v>33</v>
      </c>
      <c r="J4068">
        <v>140</v>
      </c>
      <c r="K4068">
        <v>1.5</v>
      </c>
      <c r="L4068">
        <v>1</v>
      </c>
      <c r="M4068">
        <v>140</v>
      </c>
      <c r="N4068">
        <v>1.5</v>
      </c>
      <c r="O4068">
        <v>1</v>
      </c>
      <c r="P4068">
        <v>1.5</v>
      </c>
      <c r="Q4068">
        <v>1.5</v>
      </c>
      <c r="R4068" s="1">
        <v>44736</v>
      </c>
      <c r="S4068" t="str">
        <f t="shared" si="315"/>
        <v>Coca Cola - Zero Sugar</v>
      </c>
      <c r="T4068" t="str">
        <f t="shared" si="316"/>
        <v>Carbonated</v>
      </c>
      <c r="U4068" t="str">
        <f>IF(T4068="Cell is Blank - Dis-regard",_xlfn.XLOOKUP(S4068,'Categroy Lookup'!A:A,'Categroy Lookup'!B:B,"Cell is Blank - Dis-regard"),T4068)</f>
        <v>Carbonated</v>
      </c>
      <c r="V4068" t="b">
        <f t="shared" si="318"/>
        <v>1</v>
      </c>
      <c r="W4068">
        <f t="shared" si="317"/>
        <v>1.5</v>
      </c>
      <c r="X4068" s="8">
        <f t="shared" si="319"/>
        <v>1</v>
      </c>
      <c r="Y4068" t="s">
        <v>524</v>
      </c>
      <c r="Z4068" t="s">
        <v>525</v>
      </c>
      <c r="AB4068" t="s">
        <v>689</v>
      </c>
      <c r="AC4068" t="s">
        <v>857</v>
      </c>
      <c r="AD4068">
        <v>2022</v>
      </c>
    </row>
    <row r="4069" spans="1:30" x14ac:dyDescent="0.25">
      <c r="A4069" t="s">
        <v>18</v>
      </c>
      <c r="B4069" t="s">
        <v>19</v>
      </c>
      <c r="C4069" t="s">
        <v>20</v>
      </c>
      <c r="D4069" t="s">
        <v>21</v>
      </c>
      <c r="E4069" t="s">
        <v>22</v>
      </c>
      <c r="F4069" t="s">
        <v>23</v>
      </c>
      <c r="G4069">
        <v>15297384577</v>
      </c>
      <c r="H4069" t="s">
        <v>367</v>
      </c>
      <c r="I4069" t="s">
        <v>25</v>
      </c>
      <c r="J4069">
        <v>148</v>
      </c>
      <c r="K4069">
        <v>3.5</v>
      </c>
      <c r="L4069">
        <v>1</v>
      </c>
      <c r="M4069">
        <v>148</v>
      </c>
      <c r="N4069">
        <v>3.5</v>
      </c>
      <c r="O4069">
        <v>1</v>
      </c>
      <c r="P4069">
        <v>3.5</v>
      </c>
      <c r="Q4069">
        <v>3.5</v>
      </c>
      <c r="R4069" s="1">
        <v>44736</v>
      </c>
      <c r="S4069" t="str">
        <f t="shared" si="315"/>
        <v>Red Bull - Energy Drink - Sugar Free</v>
      </c>
      <c r="T4069" t="str">
        <f t="shared" si="316"/>
        <v>Carbonated</v>
      </c>
      <c r="U4069" t="str">
        <f>IF(T4069="Cell is Blank - Dis-regard",_xlfn.XLOOKUP(S4069,'Categroy Lookup'!A:A,'Categroy Lookup'!B:B,"Cell is Blank - Dis-regard"),T4069)</f>
        <v>Carbonated</v>
      </c>
      <c r="V4069" t="b">
        <f t="shared" si="318"/>
        <v>1</v>
      </c>
      <c r="W4069">
        <f t="shared" si="317"/>
        <v>3.5</v>
      </c>
      <c r="X4069" s="8">
        <f t="shared" si="319"/>
        <v>2.3333333333333335</v>
      </c>
      <c r="Y4069" t="s">
        <v>466</v>
      </c>
      <c r="Z4069" t="s">
        <v>467</v>
      </c>
      <c r="AA4069" t="s">
        <v>468</v>
      </c>
      <c r="AB4069" t="s">
        <v>689</v>
      </c>
      <c r="AC4069" t="s">
        <v>857</v>
      </c>
      <c r="AD4069">
        <v>2022</v>
      </c>
    </row>
    <row r="4070" spans="1:30" x14ac:dyDescent="0.25">
      <c r="A4070" t="s">
        <v>18</v>
      </c>
      <c r="B4070" t="s">
        <v>197</v>
      </c>
      <c r="C4070" t="s">
        <v>198</v>
      </c>
      <c r="D4070" t="s">
        <v>199</v>
      </c>
      <c r="E4070" t="s">
        <v>200</v>
      </c>
      <c r="F4070" t="s">
        <v>31</v>
      </c>
      <c r="G4070">
        <v>15297518430</v>
      </c>
      <c r="H4070" t="s">
        <v>367</v>
      </c>
      <c r="I4070" t="s">
        <v>33</v>
      </c>
      <c r="J4070">
        <v>146</v>
      </c>
      <c r="K4070">
        <v>3.5</v>
      </c>
      <c r="L4070">
        <v>1</v>
      </c>
      <c r="M4070">
        <v>146</v>
      </c>
      <c r="N4070">
        <v>3.5</v>
      </c>
      <c r="O4070">
        <v>1</v>
      </c>
      <c r="P4070">
        <v>3.5</v>
      </c>
      <c r="Q4070">
        <v>3.5</v>
      </c>
      <c r="R4070" s="1">
        <v>44738</v>
      </c>
      <c r="S4070" t="str">
        <f t="shared" si="315"/>
        <v>Starbucks Doubleshot Energy - Mocha</v>
      </c>
      <c r="T4070" t="str">
        <f t="shared" si="316"/>
        <v>Non Carbonated</v>
      </c>
      <c r="U4070" t="str">
        <f>IF(T4070="Cell is Blank - Dis-regard",_xlfn.XLOOKUP(S4070,'Categroy Lookup'!A:A,'Categroy Lookup'!B:B,"Cell is Blank - Dis-regard"),T4070)</f>
        <v>Non Carbonated</v>
      </c>
      <c r="V4070" t="b">
        <f t="shared" si="318"/>
        <v>1</v>
      </c>
      <c r="W4070">
        <f t="shared" si="317"/>
        <v>3.5</v>
      </c>
      <c r="X4070" s="8">
        <f t="shared" si="319"/>
        <v>2.3333333333333335</v>
      </c>
      <c r="Y4070" t="s">
        <v>572</v>
      </c>
      <c r="Z4070" t="s">
        <v>573</v>
      </c>
      <c r="AB4070" t="s">
        <v>689</v>
      </c>
      <c r="AC4070" t="s">
        <v>857</v>
      </c>
      <c r="AD4070">
        <v>2022</v>
      </c>
    </row>
    <row r="4071" spans="1:30" x14ac:dyDescent="0.25">
      <c r="A4071" t="s">
        <v>18</v>
      </c>
      <c r="B4071" t="s">
        <v>36</v>
      </c>
      <c r="C4071" t="s">
        <v>37</v>
      </c>
      <c r="D4071" t="s">
        <v>38</v>
      </c>
      <c r="E4071" t="s">
        <v>137</v>
      </c>
      <c r="F4071" t="s">
        <v>27</v>
      </c>
      <c r="G4071">
        <v>15297673801</v>
      </c>
      <c r="H4071" t="s">
        <v>367</v>
      </c>
      <c r="I4071" t="s">
        <v>33</v>
      </c>
      <c r="J4071">
        <v>133</v>
      </c>
      <c r="K4071">
        <v>2</v>
      </c>
      <c r="L4071">
        <v>1</v>
      </c>
      <c r="M4071">
        <v>133</v>
      </c>
      <c r="N4071">
        <v>2</v>
      </c>
      <c r="O4071">
        <v>1</v>
      </c>
      <c r="P4071">
        <v>2</v>
      </c>
      <c r="Q4071">
        <v>2</v>
      </c>
      <c r="R4071" s="1">
        <v>44736</v>
      </c>
      <c r="S4071" t="str">
        <f t="shared" si="315"/>
        <v>Oreo Single Server 6 ct</v>
      </c>
      <c r="T4071" t="str">
        <f t="shared" si="316"/>
        <v>Food</v>
      </c>
      <c r="U4071" t="str">
        <f>IF(T4071="Cell is Blank - Dis-regard",_xlfn.XLOOKUP(S4071,'Categroy Lookup'!A:A,'Categroy Lookup'!B:B,"Cell is Blank - Dis-regard"),T4071)</f>
        <v>Food</v>
      </c>
      <c r="V4071" t="b">
        <f t="shared" si="318"/>
        <v>1</v>
      </c>
      <c r="W4071">
        <f t="shared" si="317"/>
        <v>2</v>
      </c>
      <c r="X4071" s="8">
        <f t="shared" si="319"/>
        <v>1.3333333333333333</v>
      </c>
      <c r="Y4071" t="s">
        <v>137</v>
      </c>
      <c r="AB4071" t="s">
        <v>689</v>
      </c>
      <c r="AC4071" t="s">
        <v>857</v>
      </c>
      <c r="AD4071">
        <v>2022</v>
      </c>
    </row>
    <row r="4072" spans="1:30" x14ac:dyDescent="0.25">
      <c r="A4072" t="s">
        <v>18</v>
      </c>
      <c r="B4072" t="s">
        <v>36</v>
      </c>
      <c r="C4072" t="s">
        <v>37</v>
      </c>
      <c r="D4072" t="s">
        <v>38</v>
      </c>
      <c r="E4072" t="s">
        <v>137</v>
      </c>
      <c r="F4072" t="s">
        <v>27</v>
      </c>
      <c r="G4072">
        <v>15297718319</v>
      </c>
      <c r="H4072" t="s">
        <v>367</v>
      </c>
      <c r="I4072" t="s">
        <v>33</v>
      </c>
      <c r="J4072">
        <v>133</v>
      </c>
      <c r="K4072">
        <v>2</v>
      </c>
      <c r="L4072">
        <v>1</v>
      </c>
      <c r="M4072">
        <v>133</v>
      </c>
      <c r="N4072">
        <v>2</v>
      </c>
      <c r="O4072">
        <v>1</v>
      </c>
      <c r="P4072">
        <v>2</v>
      </c>
      <c r="Q4072">
        <v>2</v>
      </c>
      <c r="R4072" s="1">
        <v>44736</v>
      </c>
      <c r="S4072" t="str">
        <f t="shared" si="315"/>
        <v>Oreo Single Server 6 ct</v>
      </c>
      <c r="T4072" t="str">
        <f t="shared" si="316"/>
        <v>Food</v>
      </c>
      <c r="U4072" t="str">
        <f>IF(T4072="Cell is Blank - Dis-regard",_xlfn.XLOOKUP(S4072,'Categroy Lookup'!A:A,'Categroy Lookup'!B:B,"Cell is Blank - Dis-regard"),T4072)</f>
        <v>Food</v>
      </c>
      <c r="V4072" t="b">
        <f t="shared" si="318"/>
        <v>1</v>
      </c>
      <c r="W4072">
        <f t="shared" si="317"/>
        <v>2</v>
      </c>
      <c r="X4072" s="8">
        <f t="shared" si="319"/>
        <v>1.3333333333333333</v>
      </c>
      <c r="Y4072" t="s">
        <v>137</v>
      </c>
      <c r="AB4072" t="s">
        <v>689</v>
      </c>
      <c r="AC4072" t="s">
        <v>857</v>
      </c>
      <c r="AD4072">
        <v>2022</v>
      </c>
    </row>
    <row r="4073" spans="1:30" x14ac:dyDescent="0.25">
      <c r="A4073" t="s">
        <v>18</v>
      </c>
      <c r="B4073" t="s">
        <v>36</v>
      </c>
      <c r="C4073" t="s">
        <v>37</v>
      </c>
      <c r="D4073" t="s">
        <v>38</v>
      </c>
      <c r="E4073" t="s">
        <v>258</v>
      </c>
      <c r="F4073" t="s">
        <v>27</v>
      </c>
      <c r="G4073">
        <v>15297810690</v>
      </c>
      <c r="H4073" t="s">
        <v>367</v>
      </c>
      <c r="I4073" t="s">
        <v>33</v>
      </c>
      <c r="J4073">
        <v>111</v>
      </c>
      <c r="K4073">
        <v>1.5</v>
      </c>
      <c r="L4073">
        <v>1</v>
      </c>
      <c r="M4073">
        <v>111</v>
      </c>
      <c r="N4073">
        <v>1.5</v>
      </c>
      <c r="O4073">
        <v>1</v>
      </c>
      <c r="P4073">
        <v>1.5</v>
      </c>
      <c r="Q4073">
        <v>1.5</v>
      </c>
      <c r="R4073" s="1">
        <v>44736</v>
      </c>
      <c r="S4073" t="str">
        <f t="shared" si="315"/>
        <v>Pop Corners - Spicy Queso</v>
      </c>
      <c r="T4073" t="str">
        <f t="shared" si="316"/>
        <v>Food</v>
      </c>
      <c r="U4073" t="str">
        <f>IF(T4073="Cell is Blank - Dis-regard",_xlfn.XLOOKUP(S4073,'Categroy Lookup'!A:A,'Categroy Lookup'!B:B,"Cell is Blank - Dis-regard"),T4073)</f>
        <v>Food</v>
      </c>
      <c r="V4073" t="b">
        <f t="shared" si="318"/>
        <v>1</v>
      </c>
      <c r="W4073">
        <f t="shared" si="317"/>
        <v>1.5</v>
      </c>
      <c r="X4073" s="8">
        <f t="shared" si="319"/>
        <v>1</v>
      </c>
      <c r="Y4073" t="s">
        <v>606</v>
      </c>
      <c r="Z4073" t="s">
        <v>610</v>
      </c>
      <c r="AB4073" t="s">
        <v>689</v>
      </c>
      <c r="AC4073" t="s">
        <v>857</v>
      </c>
      <c r="AD4073">
        <v>2022</v>
      </c>
    </row>
    <row r="4074" spans="1:30" x14ac:dyDescent="0.25">
      <c r="A4074" t="s">
        <v>18</v>
      </c>
      <c r="B4074" t="s">
        <v>197</v>
      </c>
      <c r="C4074" t="s">
        <v>198</v>
      </c>
      <c r="D4074" t="s">
        <v>199</v>
      </c>
      <c r="E4074" t="s">
        <v>26</v>
      </c>
      <c r="F4074" t="s">
        <v>27</v>
      </c>
      <c r="G4074">
        <v>15297930008</v>
      </c>
      <c r="H4074" t="s">
        <v>367</v>
      </c>
      <c r="I4074" t="s">
        <v>33</v>
      </c>
      <c r="J4074">
        <v>121</v>
      </c>
      <c r="K4074">
        <v>1.5</v>
      </c>
      <c r="L4074">
        <v>1</v>
      </c>
      <c r="M4074">
        <v>121</v>
      </c>
      <c r="N4074">
        <v>1.5</v>
      </c>
      <c r="O4074">
        <v>1</v>
      </c>
      <c r="P4074">
        <v>1.5</v>
      </c>
      <c r="Q4074">
        <v>1.5</v>
      </c>
      <c r="R4074" s="1">
        <v>44738</v>
      </c>
      <c r="S4074" t="str">
        <f t="shared" si="315"/>
        <v>Takis - Hot Chilli Pepper &amp; Lime</v>
      </c>
      <c r="T4074" t="str">
        <f t="shared" si="316"/>
        <v>Food</v>
      </c>
      <c r="U4074" t="str">
        <f>IF(T4074="Cell is Blank - Dis-regard",_xlfn.XLOOKUP(S4074,'Categroy Lookup'!A:A,'Categroy Lookup'!B:B,"Cell is Blank - Dis-regard"),T4074)</f>
        <v>Food</v>
      </c>
      <c r="V4074" t="b">
        <f t="shared" si="318"/>
        <v>1</v>
      </c>
      <c r="W4074">
        <f t="shared" si="317"/>
        <v>1.5</v>
      </c>
      <c r="X4074" s="8">
        <f t="shared" si="319"/>
        <v>1</v>
      </c>
      <c r="Y4074" t="s">
        <v>469</v>
      </c>
      <c r="Z4074" t="s">
        <v>470</v>
      </c>
      <c r="AB4074" t="s">
        <v>689</v>
      </c>
      <c r="AC4074" t="s">
        <v>857</v>
      </c>
      <c r="AD4074">
        <v>2022</v>
      </c>
    </row>
    <row r="4075" spans="1:30" x14ac:dyDescent="0.25">
      <c r="A4075" t="s">
        <v>18</v>
      </c>
      <c r="B4075" t="s">
        <v>36</v>
      </c>
      <c r="C4075" t="s">
        <v>37</v>
      </c>
      <c r="D4075" t="s">
        <v>38</v>
      </c>
      <c r="E4075" t="s">
        <v>258</v>
      </c>
      <c r="F4075" t="s">
        <v>27</v>
      </c>
      <c r="G4075">
        <v>15297977278</v>
      </c>
      <c r="H4075" t="s">
        <v>367</v>
      </c>
      <c r="I4075" t="s">
        <v>25</v>
      </c>
      <c r="J4075">
        <v>111</v>
      </c>
      <c r="K4075">
        <v>1.5</v>
      </c>
      <c r="L4075">
        <v>1</v>
      </c>
      <c r="M4075">
        <v>111</v>
      </c>
      <c r="N4075">
        <v>1.5</v>
      </c>
      <c r="O4075">
        <v>1</v>
      </c>
      <c r="P4075">
        <v>1.5</v>
      </c>
      <c r="Q4075">
        <v>1.5</v>
      </c>
      <c r="R4075" s="1">
        <v>44736</v>
      </c>
      <c r="S4075" t="str">
        <f t="shared" si="315"/>
        <v>Pop Corners - Spicy Queso</v>
      </c>
      <c r="T4075" t="str">
        <f t="shared" si="316"/>
        <v>Food</v>
      </c>
      <c r="U4075" t="str">
        <f>IF(T4075="Cell is Blank - Dis-regard",_xlfn.XLOOKUP(S4075,'Categroy Lookup'!A:A,'Categroy Lookup'!B:B,"Cell is Blank - Dis-regard"),T4075)</f>
        <v>Food</v>
      </c>
      <c r="V4075" t="b">
        <f t="shared" si="318"/>
        <v>1</v>
      </c>
      <c r="W4075">
        <f t="shared" si="317"/>
        <v>1.5</v>
      </c>
      <c r="X4075" s="8">
        <f t="shared" si="319"/>
        <v>1</v>
      </c>
      <c r="Y4075" t="s">
        <v>606</v>
      </c>
      <c r="Z4075" t="s">
        <v>610</v>
      </c>
      <c r="AB4075" t="s">
        <v>689</v>
      </c>
      <c r="AC4075" t="s">
        <v>857</v>
      </c>
      <c r="AD4075">
        <v>2022</v>
      </c>
    </row>
    <row r="4076" spans="1:30" x14ac:dyDescent="0.25">
      <c r="A4076" t="s">
        <v>18</v>
      </c>
      <c r="B4076" t="s">
        <v>40</v>
      </c>
      <c r="C4076" t="s">
        <v>41</v>
      </c>
      <c r="D4076" t="s">
        <v>42</v>
      </c>
      <c r="E4076" t="s">
        <v>91</v>
      </c>
      <c r="F4076" t="s">
        <v>27</v>
      </c>
      <c r="G4076">
        <v>15298718287</v>
      </c>
      <c r="H4076" t="s">
        <v>367</v>
      </c>
      <c r="I4076" t="s">
        <v>33</v>
      </c>
      <c r="J4076">
        <v>111</v>
      </c>
      <c r="K4076">
        <v>1.5</v>
      </c>
      <c r="L4076">
        <v>1</v>
      </c>
      <c r="M4076">
        <v>111</v>
      </c>
      <c r="N4076">
        <v>1.5</v>
      </c>
      <c r="O4076">
        <v>1</v>
      </c>
      <c r="P4076">
        <v>1.5</v>
      </c>
      <c r="Q4076">
        <v>1.5</v>
      </c>
      <c r="R4076" s="1">
        <v>44737</v>
      </c>
      <c r="S4076" t="str">
        <f t="shared" si="315"/>
        <v>Chesters Fries Flaming hot</v>
      </c>
      <c r="T4076" t="str">
        <f t="shared" si="316"/>
        <v>Food</v>
      </c>
      <c r="U4076" t="str">
        <f>IF(T4076="Cell is Blank - Dis-regard",_xlfn.XLOOKUP(S4076,'Categroy Lookup'!A:A,'Categroy Lookup'!B:B,"Cell is Blank - Dis-regard"),T4076)</f>
        <v>Food</v>
      </c>
      <c r="V4076" t="b">
        <f t="shared" si="318"/>
        <v>1</v>
      </c>
      <c r="W4076">
        <f t="shared" si="317"/>
        <v>1.5</v>
      </c>
      <c r="X4076" s="8">
        <f t="shared" si="319"/>
        <v>1</v>
      </c>
      <c r="Y4076" t="s">
        <v>91</v>
      </c>
      <c r="AB4076" t="s">
        <v>689</v>
      </c>
      <c r="AC4076" t="s">
        <v>857</v>
      </c>
      <c r="AD4076">
        <v>2022</v>
      </c>
    </row>
    <row r="4077" spans="1:30" x14ac:dyDescent="0.25">
      <c r="A4077" t="s">
        <v>18</v>
      </c>
      <c r="B4077" t="s">
        <v>40</v>
      </c>
      <c r="C4077" t="s">
        <v>41</v>
      </c>
      <c r="D4077" t="s">
        <v>42</v>
      </c>
      <c r="E4077" t="s">
        <v>368</v>
      </c>
      <c r="F4077" t="s">
        <v>23</v>
      </c>
      <c r="G4077">
        <v>15298719010</v>
      </c>
      <c r="H4077" t="s">
        <v>367</v>
      </c>
      <c r="I4077" t="s">
        <v>33</v>
      </c>
      <c r="J4077">
        <v>141</v>
      </c>
      <c r="K4077">
        <v>1.5</v>
      </c>
      <c r="L4077">
        <v>1</v>
      </c>
      <c r="M4077">
        <v>141</v>
      </c>
      <c r="N4077">
        <v>1.5</v>
      </c>
      <c r="O4077">
        <v>1</v>
      </c>
      <c r="P4077">
        <v>1.5</v>
      </c>
      <c r="Q4077">
        <v>1.5</v>
      </c>
      <c r="R4077" s="1">
        <v>44737</v>
      </c>
      <c r="S4077" t="str">
        <f t="shared" si="315"/>
        <v>Coca Cola - Regular</v>
      </c>
      <c r="T4077" t="str">
        <f t="shared" si="316"/>
        <v>Carbonated</v>
      </c>
      <c r="U4077" t="str">
        <f>IF(T4077="Cell is Blank - Dis-regard",_xlfn.XLOOKUP(S4077,'Categroy Lookup'!A:A,'Categroy Lookup'!B:B,"Cell is Blank - Dis-regard"),T4077)</f>
        <v>Carbonated</v>
      </c>
      <c r="V4077" t="b">
        <f t="shared" si="318"/>
        <v>1</v>
      </c>
      <c r="W4077">
        <f t="shared" si="317"/>
        <v>1.5</v>
      </c>
      <c r="X4077" s="8">
        <f t="shared" si="319"/>
        <v>1</v>
      </c>
      <c r="Y4077" t="s">
        <v>524</v>
      </c>
      <c r="Z4077" t="s">
        <v>643</v>
      </c>
      <c r="AB4077" t="s">
        <v>689</v>
      </c>
      <c r="AC4077" t="s">
        <v>857</v>
      </c>
      <c r="AD4077">
        <v>2022</v>
      </c>
    </row>
    <row r="4078" spans="1:30" x14ac:dyDescent="0.25">
      <c r="A4078" t="s">
        <v>18</v>
      </c>
      <c r="B4078" t="s">
        <v>19</v>
      </c>
      <c r="C4078" t="s">
        <v>20</v>
      </c>
      <c r="D4078" t="s">
        <v>21</v>
      </c>
      <c r="E4078" t="s">
        <v>165</v>
      </c>
      <c r="F4078" t="s">
        <v>31</v>
      </c>
      <c r="G4078">
        <v>15298877398</v>
      </c>
      <c r="H4078" t="s">
        <v>367</v>
      </c>
      <c r="I4078" t="s">
        <v>33</v>
      </c>
      <c r="J4078">
        <v>145</v>
      </c>
      <c r="K4078">
        <v>2.5</v>
      </c>
      <c r="L4078">
        <v>1</v>
      </c>
      <c r="M4078">
        <v>145</v>
      </c>
      <c r="N4078">
        <v>2.5</v>
      </c>
      <c r="O4078">
        <v>1</v>
      </c>
      <c r="P4078">
        <v>2.5</v>
      </c>
      <c r="Q4078">
        <v>2.5</v>
      </c>
      <c r="R4078" s="1">
        <v>44736</v>
      </c>
      <c r="S4078" t="str">
        <f t="shared" si="315"/>
        <v>Snapple Tea - Raspberry</v>
      </c>
      <c r="T4078" t="str">
        <f t="shared" si="316"/>
        <v>Non Carbonated</v>
      </c>
      <c r="U4078" t="str">
        <f>IF(T4078="Cell is Blank - Dis-regard",_xlfn.XLOOKUP(S4078,'Categroy Lookup'!A:A,'Categroy Lookup'!B:B,"Cell is Blank - Dis-regard"),T4078)</f>
        <v>Non Carbonated</v>
      </c>
      <c r="V4078" t="b">
        <f t="shared" si="318"/>
        <v>1</v>
      </c>
      <c r="W4078">
        <f t="shared" si="317"/>
        <v>2.5</v>
      </c>
      <c r="X4078" s="8">
        <f t="shared" si="319"/>
        <v>1.6666666666666667</v>
      </c>
      <c r="Y4078" t="s">
        <v>564</v>
      </c>
      <c r="Z4078" t="s">
        <v>508</v>
      </c>
      <c r="AB4078" t="s">
        <v>689</v>
      </c>
      <c r="AC4078" t="s">
        <v>857</v>
      </c>
      <c r="AD4078">
        <v>2022</v>
      </c>
    </row>
    <row r="4079" spans="1:30" x14ac:dyDescent="0.25">
      <c r="A4079" t="s">
        <v>18</v>
      </c>
      <c r="B4079" t="s">
        <v>40</v>
      </c>
      <c r="C4079" t="s">
        <v>41</v>
      </c>
      <c r="D4079" t="s">
        <v>42</v>
      </c>
      <c r="E4079" t="s">
        <v>131</v>
      </c>
      <c r="F4079" t="s">
        <v>23</v>
      </c>
      <c r="G4079">
        <v>15298990038</v>
      </c>
      <c r="H4079" t="s">
        <v>367</v>
      </c>
      <c r="I4079" t="s">
        <v>33</v>
      </c>
      <c r="J4079">
        <v>140</v>
      </c>
      <c r="K4079">
        <v>1.5</v>
      </c>
      <c r="L4079">
        <v>1</v>
      </c>
      <c r="M4079">
        <v>140</v>
      </c>
      <c r="N4079">
        <v>1.5</v>
      </c>
      <c r="O4079">
        <v>1</v>
      </c>
      <c r="P4079">
        <v>1.5</v>
      </c>
      <c r="Q4079">
        <v>1.5</v>
      </c>
      <c r="R4079" s="1">
        <v>44737</v>
      </c>
      <c r="S4079" t="str">
        <f t="shared" si="315"/>
        <v>Sunkist Soda - Orange</v>
      </c>
      <c r="T4079" t="str">
        <f t="shared" si="316"/>
        <v>Carbonated</v>
      </c>
      <c r="U4079" t="str">
        <f>IF(T4079="Cell is Blank - Dis-regard",_xlfn.XLOOKUP(S4079,'Categroy Lookup'!A:A,'Categroy Lookup'!B:B,"Cell is Blank - Dis-regard"),T4079)</f>
        <v>Carbonated</v>
      </c>
      <c r="V4079" t="b">
        <f t="shared" si="318"/>
        <v>1</v>
      </c>
      <c r="W4079">
        <f t="shared" si="317"/>
        <v>1.5</v>
      </c>
      <c r="X4079" s="8">
        <f t="shared" si="319"/>
        <v>1</v>
      </c>
      <c r="Y4079" t="s">
        <v>551</v>
      </c>
      <c r="Z4079" t="s">
        <v>552</v>
      </c>
      <c r="AB4079" t="s">
        <v>689</v>
      </c>
      <c r="AC4079" t="s">
        <v>857</v>
      </c>
      <c r="AD4079">
        <v>2022</v>
      </c>
    </row>
    <row r="4080" spans="1:30" x14ac:dyDescent="0.25">
      <c r="A4080" t="s">
        <v>18</v>
      </c>
      <c r="B4080" t="s">
        <v>40</v>
      </c>
      <c r="C4080" t="s">
        <v>41</v>
      </c>
      <c r="D4080" t="s">
        <v>42</v>
      </c>
      <c r="E4080" t="s">
        <v>368</v>
      </c>
      <c r="F4080" t="s">
        <v>23</v>
      </c>
      <c r="G4080">
        <v>15298992211</v>
      </c>
      <c r="H4080" t="s">
        <v>367</v>
      </c>
      <c r="I4080" t="s">
        <v>33</v>
      </c>
      <c r="J4080">
        <v>141</v>
      </c>
      <c r="K4080">
        <v>1.5</v>
      </c>
      <c r="L4080">
        <v>1</v>
      </c>
      <c r="M4080">
        <v>141</v>
      </c>
      <c r="N4080">
        <v>1.5</v>
      </c>
      <c r="O4080">
        <v>1</v>
      </c>
      <c r="P4080">
        <v>1.5</v>
      </c>
      <c r="Q4080">
        <v>1.5</v>
      </c>
      <c r="R4080" s="1">
        <v>44737</v>
      </c>
      <c r="S4080" t="str">
        <f t="shared" si="315"/>
        <v>Coca Cola - Regular</v>
      </c>
      <c r="T4080" t="str">
        <f t="shared" si="316"/>
        <v>Carbonated</v>
      </c>
      <c r="U4080" t="str">
        <f>IF(T4080="Cell is Blank - Dis-regard",_xlfn.XLOOKUP(S4080,'Categroy Lookup'!A:A,'Categroy Lookup'!B:B,"Cell is Blank - Dis-regard"),T4080)</f>
        <v>Carbonated</v>
      </c>
      <c r="V4080" t="b">
        <f t="shared" si="318"/>
        <v>1</v>
      </c>
      <c r="W4080">
        <f t="shared" si="317"/>
        <v>1.5</v>
      </c>
      <c r="X4080" s="8">
        <f t="shared" si="319"/>
        <v>1</v>
      </c>
      <c r="Y4080" t="s">
        <v>524</v>
      </c>
      <c r="Z4080" t="s">
        <v>643</v>
      </c>
      <c r="AB4080" t="s">
        <v>689</v>
      </c>
      <c r="AC4080" t="s">
        <v>857</v>
      </c>
      <c r="AD4080">
        <v>2022</v>
      </c>
    </row>
    <row r="4081" spans="1:30" x14ac:dyDescent="0.25">
      <c r="A4081" t="s">
        <v>18</v>
      </c>
      <c r="B4081" t="s">
        <v>40</v>
      </c>
      <c r="C4081" t="s">
        <v>41</v>
      </c>
      <c r="D4081" t="s">
        <v>42</v>
      </c>
      <c r="E4081" t="s">
        <v>131</v>
      </c>
      <c r="F4081" t="s">
        <v>23</v>
      </c>
      <c r="G4081">
        <v>15299328883</v>
      </c>
      <c r="H4081" t="s">
        <v>367</v>
      </c>
      <c r="I4081" t="s">
        <v>33</v>
      </c>
      <c r="J4081">
        <v>140</v>
      </c>
      <c r="K4081">
        <v>1.5</v>
      </c>
      <c r="L4081">
        <v>1</v>
      </c>
      <c r="M4081">
        <v>140</v>
      </c>
      <c r="N4081">
        <v>1.5</v>
      </c>
      <c r="O4081">
        <v>1</v>
      </c>
      <c r="P4081">
        <v>1.5</v>
      </c>
      <c r="Q4081">
        <v>1.5</v>
      </c>
      <c r="R4081" s="1">
        <v>44737</v>
      </c>
      <c r="S4081" t="str">
        <f t="shared" si="315"/>
        <v>Sunkist Soda - Orange</v>
      </c>
      <c r="T4081" t="str">
        <f t="shared" si="316"/>
        <v>Carbonated</v>
      </c>
      <c r="U4081" t="str">
        <f>IF(T4081="Cell is Blank - Dis-regard",_xlfn.XLOOKUP(S4081,'Categroy Lookup'!A:A,'Categroy Lookup'!B:B,"Cell is Blank - Dis-regard"),T4081)</f>
        <v>Carbonated</v>
      </c>
      <c r="V4081" t="b">
        <f t="shared" si="318"/>
        <v>1</v>
      </c>
      <c r="W4081">
        <f t="shared" si="317"/>
        <v>1.5</v>
      </c>
      <c r="X4081" s="8">
        <f t="shared" si="319"/>
        <v>1</v>
      </c>
      <c r="Y4081" t="s">
        <v>551</v>
      </c>
      <c r="Z4081" t="s">
        <v>552</v>
      </c>
      <c r="AB4081" t="s">
        <v>689</v>
      </c>
      <c r="AC4081" t="s">
        <v>857</v>
      </c>
      <c r="AD4081">
        <v>2022</v>
      </c>
    </row>
    <row r="4082" spans="1:30" x14ac:dyDescent="0.25">
      <c r="A4082" t="s">
        <v>18</v>
      </c>
      <c r="B4082" t="s">
        <v>40</v>
      </c>
      <c r="C4082" t="s">
        <v>41</v>
      </c>
      <c r="D4082" t="s">
        <v>42</v>
      </c>
      <c r="E4082" t="s">
        <v>276</v>
      </c>
      <c r="F4082" t="s">
        <v>27</v>
      </c>
      <c r="G4082">
        <v>15299345540</v>
      </c>
      <c r="H4082" t="s">
        <v>367</v>
      </c>
      <c r="I4082" t="s">
        <v>33</v>
      </c>
      <c r="J4082">
        <v>120</v>
      </c>
      <c r="K4082">
        <v>1.5</v>
      </c>
      <c r="L4082">
        <v>1</v>
      </c>
      <c r="M4082">
        <v>120</v>
      </c>
      <c r="N4082">
        <v>1.5</v>
      </c>
      <c r="O4082">
        <v>1</v>
      </c>
      <c r="P4082">
        <v>1.5</v>
      </c>
      <c r="Q4082">
        <v>1.5</v>
      </c>
      <c r="R4082" s="1">
        <v>44737</v>
      </c>
      <c r="S4082" t="str">
        <f t="shared" si="315"/>
        <v>Cheetos Puffs</v>
      </c>
      <c r="T4082" t="str">
        <f t="shared" si="316"/>
        <v>Food</v>
      </c>
      <c r="U4082" t="str">
        <f>IF(T4082="Cell is Blank - Dis-regard",_xlfn.XLOOKUP(S4082,'Categroy Lookup'!A:A,'Categroy Lookup'!B:B,"Cell is Blank - Dis-regard"),T4082)</f>
        <v>Food</v>
      </c>
      <c r="V4082" t="b">
        <f t="shared" si="318"/>
        <v>1</v>
      </c>
      <c r="W4082">
        <f t="shared" si="317"/>
        <v>1.5</v>
      </c>
      <c r="X4082" s="8">
        <f t="shared" si="319"/>
        <v>1</v>
      </c>
      <c r="Y4082" t="s">
        <v>276</v>
      </c>
      <c r="AB4082" t="s">
        <v>689</v>
      </c>
      <c r="AC4082" t="s">
        <v>857</v>
      </c>
      <c r="AD4082">
        <v>2022</v>
      </c>
    </row>
    <row r="4083" spans="1:30" x14ac:dyDescent="0.25">
      <c r="A4083" t="s">
        <v>18</v>
      </c>
      <c r="B4083" t="s">
        <v>40</v>
      </c>
      <c r="C4083" t="s">
        <v>41</v>
      </c>
      <c r="D4083" t="s">
        <v>42</v>
      </c>
      <c r="E4083" t="s">
        <v>43</v>
      </c>
      <c r="F4083" t="s">
        <v>23</v>
      </c>
      <c r="G4083">
        <v>15299407773</v>
      </c>
      <c r="H4083" t="s">
        <v>367</v>
      </c>
      <c r="I4083" t="s">
        <v>33</v>
      </c>
      <c r="J4083">
        <v>144</v>
      </c>
      <c r="K4083">
        <v>3</v>
      </c>
      <c r="L4083">
        <v>1</v>
      </c>
      <c r="M4083">
        <v>144</v>
      </c>
      <c r="N4083">
        <v>3</v>
      </c>
      <c r="O4083">
        <v>1</v>
      </c>
      <c r="P4083">
        <v>3</v>
      </c>
      <c r="Q4083">
        <v>3</v>
      </c>
      <c r="R4083" s="1">
        <v>44737</v>
      </c>
      <c r="S4083" t="str">
        <f t="shared" si="315"/>
        <v>Monster Energy Original</v>
      </c>
      <c r="T4083" t="str">
        <f t="shared" si="316"/>
        <v>Carbonated</v>
      </c>
      <c r="U4083" t="str">
        <f>IF(T4083="Cell is Blank - Dis-regard",_xlfn.XLOOKUP(S4083,'Categroy Lookup'!A:A,'Categroy Lookup'!B:B,"Cell is Blank - Dis-regard"),T4083)</f>
        <v>Carbonated</v>
      </c>
      <c r="V4083" t="b">
        <f t="shared" si="318"/>
        <v>1</v>
      </c>
      <c r="W4083">
        <f t="shared" si="317"/>
        <v>3</v>
      </c>
      <c r="X4083" s="8">
        <f t="shared" si="319"/>
        <v>2</v>
      </c>
      <c r="Y4083" t="s">
        <v>43</v>
      </c>
      <c r="AB4083" t="s">
        <v>689</v>
      </c>
      <c r="AC4083" t="s">
        <v>857</v>
      </c>
      <c r="AD4083">
        <v>2022</v>
      </c>
    </row>
    <row r="4084" spans="1:30" x14ac:dyDescent="0.25">
      <c r="A4084" t="s">
        <v>18</v>
      </c>
      <c r="B4084" t="s">
        <v>40</v>
      </c>
      <c r="C4084" t="s">
        <v>41</v>
      </c>
      <c r="D4084" t="s">
        <v>42</v>
      </c>
      <c r="E4084" t="s">
        <v>276</v>
      </c>
      <c r="F4084" t="s">
        <v>27</v>
      </c>
      <c r="G4084">
        <v>15299616092</v>
      </c>
      <c r="H4084" t="s">
        <v>369</v>
      </c>
      <c r="I4084" t="s">
        <v>33</v>
      </c>
      <c r="J4084">
        <v>120</v>
      </c>
      <c r="K4084">
        <v>1.5</v>
      </c>
      <c r="L4084">
        <v>1</v>
      </c>
      <c r="M4084">
        <v>120</v>
      </c>
      <c r="N4084">
        <v>1.5</v>
      </c>
      <c r="O4084">
        <v>1</v>
      </c>
      <c r="P4084">
        <v>1.5</v>
      </c>
      <c r="Q4084">
        <v>1.5</v>
      </c>
      <c r="R4084" s="1">
        <v>44737</v>
      </c>
      <c r="S4084" t="str">
        <f t="shared" si="315"/>
        <v>Cheetos Puffs</v>
      </c>
      <c r="T4084" t="str">
        <f t="shared" si="316"/>
        <v>Food</v>
      </c>
      <c r="U4084" t="str">
        <f>IF(T4084="Cell is Blank - Dis-regard",_xlfn.XLOOKUP(S4084,'Categroy Lookup'!A:A,'Categroy Lookup'!B:B,"Cell is Blank - Dis-regard"),T4084)</f>
        <v>Food</v>
      </c>
      <c r="V4084" t="b">
        <f t="shared" si="318"/>
        <v>1</v>
      </c>
      <c r="W4084">
        <f t="shared" si="317"/>
        <v>1.5</v>
      </c>
      <c r="X4084" s="8">
        <f t="shared" si="319"/>
        <v>1</v>
      </c>
      <c r="Y4084" t="s">
        <v>276</v>
      </c>
      <c r="AB4084" t="s">
        <v>677</v>
      </c>
      <c r="AC4084" t="s">
        <v>858</v>
      </c>
      <c r="AD4084">
        <v>2022</v>
      </c>
    </row>
    <row r="4085" spans="1:30" x14ac:dyDescent="0.25">
      <c r="A4085" t="s">
        <v>18</v>
      </c>
      <c r="B4085" t="s">
        <v>40</v>
      </c>
      <c r="C4085" t="s">
        <v>41</v>
      </c>
      <c r="D4085" t="s">
        <v>42</v>
      </c>
      <c r="E4085" t="s">
        <v>91</v>
      </c>
      <c r="F4085" t="s">
        <v>27</v>
      </c>
      <c r="G4085">
        <v>15299738518</v>
      </c>
      <c r="H4085" t="s">
        <v>369</v>
      </c>
      <c r="I4085" t="s">
        <v>33</v>
      </c>
      <c r="J4085">
        <v>111</v>
      </c>
      <c r="K4085">
        <v>1.5</v>
      </c>
      <c r="L4085">
        <v>1</v>
      </c>
      <c r="M4085">
        <v>111</v>
      </c>
      <c r="N4085">
        <v>1.5</v>
      </c>
      <c r="O4085">
        <v>1</v>
      </c>
      <c r="P4085">
        <v>1.5</v>
      </c>
      <c r="Q4085">
        <v>1.5</v>
      </c>
      <c r="R4085" s="1">
        <v>44737</v>
      </c>
      <c r="S4085" t="str">
        <f t="shared" si="315"/>
        <v>Chesters Fries Flaming hot</v>
      </c>
      <c r="T4085" t="str">
        <f t="shared" si="316"/>
        <v>Food</v>
      </c>
      <c r="U4085" t="str">
        <f>IF(T4085="Cell is Blank - Dis-regard",_xlfn.XLOOKUP(S4085,'Categroy Lookup'!A:A,'Categroy Lookup'!B:B,"Cell is Blank - Dis-regard"),T4085)</f>
        <v>Food</v>
      </c>
      <c r="V4085" t="b">
        <f t="shared" si="318"/>
        <v>1</v>
      </c>
      <c r="W4085">
        <f t="shared" si="317"/>
        <v>1.5</v>
      </c>
      <c r="X4085" s="8">
        <f t="shared" si="319"/>
        <v>1</v>
      </c>
      <c r="Y4085" t="s">
        <v>91</v>
      </c>
      <c r="AB4085" t="s">
        <v>677</v>
      </c>
      <c r="AC4085" t="s">
        <v>858</v>
      </c>
      <c r="AD4085">
        <v>2022</v>
      </c>
    </row>
    <row r="4086" spans="1:30" x14ac:dyDescent="0.25">
      <c r="A4086" t="s">
        <v>18</v>
      </c>
      <c r="B4086" t="s">
        <v>40</v>
      </c>
      <c r="C4086" t="s">
        <v>41</v>
      </c>
      <c r="D4086" t="s">
        <v>42</v>
      </c>
      <c r="E4086" t="s">
        <v>91</v>
      </c>
      <c r="F4086" t="s">
        <v>27</v>
      </c>
      <c r="G4086">
        <v>15299738993</v>
      </c>
      <c r="H4086" t="s">
        <v>369</v>
      </c>
      <c r="I4086" t="s">
        <v>33</v>
      </c>
      <c r="J4086">
        <v>111</v>
      </c>
      <c r="K4086">
        <v>1.5</v>
      </c>
      <c r="L4086">
        <v>1</v>
      </c>
      <c r="M4086">
        <v>111</v>
      </c>
      <c r="N4086">
        <v>1.5</v>
      </c>
      <c r="O4086">
        <v>1</v>
      </c>
      <c r="P4086">
        <v>1.5</v>
      </c>
      <c r="Q4086">
        <v>1.5</v>
      </c>
      <c r="R4086" s="1">
        <v>44737</v>
      </c>
      <c r="S4086" t="str">
        <f t="shared" si="315"/>
        <v>Chesters Fries Flaming hot</v>
      </c>
      <c r="T4086" t="str">
        <f t="shared" si="316"/>
        <v>Food</v>
      </c>
      <c r="U4086" t="str">
        <f>IF(T4086="Cell is Blank - Dis-regard",_xlfn.XLOOKUP(S4086,'Categroy Lookup'!A:A,'Categroy Lookup'!B:B,"Cell is Blank - Dis-regard"),T4086)</f>
        <v>Food</v>
      </c>
      <c r="V4086" t="b">
        <f t="shared" si="318"/>
        <v>1</v>
      </c>
      <c r="W4086">
        <f t="shared" si="317"/>
        <v>1.5</v>
      </c>
      <c r="X4086" s="8">
        <f t="shared" si="319"/>
        <v>1</v>
      </c>
      <c r="Y4086" t="s">
        <v>91</v>
      </c>
      <c r="AB4086" t="s">
        <v>677</v>
      </c>
      <c r="AC4086" t="s">
        <v>858</v>
      </c>
      <c r="AD4086">
        <v>2022</v>
      </c>
    </row>
    <row r="4087" spans="1:30" x14ac:dyDescent="0.25">
      <c r="A4087" t="s">
        <v>18</v>
      </c>
      <c r="B4087" t="s">
        <v>40</v>
      </c>
      <c r="C4087" t="s">
        <v>41</v>
      </c>
      <c r="D4087" t="s">
        <v>42</v>
      </c>
      <c r="E4087" t="s">
        <v>91</v>
      </c>
      <c r="F4087" t="s">
        <v>27</v>
      </c>
      <c r="G4087">
        <v>15299740851</v>
      </c>
      <c r="H4087" t="s">
        <v>369</v>
      </c>
      <c r="I4087" t="s">
        <v>33</v>
      </c>
      <c r="J4087">
        <v>111</v>
      </c>
      <c r="K4087">
        <v>1.5</v>
      </c>
      <c r="L4087">
        <v>1</v>
      </c>
      <c r="M4087">
        <v>111</v>
      </c>
      <c r="N4087">
        <v>1.5</v>
      </c>
      <c r="O4087">
        <v>1</v>
      </c>
      <c r="P4087">
        <v>1.5</v>
      </c>
      <c r="Q4087">
        <v>1.5</v>
      </c>
      <c r="R4087" s="1">
        <v>44737</v>
      </c>
      <c r="S4087" t="str">
        <f t="shared" si="315"/>
        <v>Chesters Fries Flaming hot</v>
      </c>
      <c r="T4087" t="str">
        <f t="shared" si="316"/>
        <v>Food</v>
      </c>
      <c r="U4087" t="str">
        <f>IF(T4087="Cell is Blank - Dis-regard",_xlfn.XLOOKUP(S4087,'Categroy Lookup'!A:A,'Categroy Lookup'!B:B,"Cell is Blank - Dis-regard"),T4087)</f>
        <v>Food</v>
      </c>
      <c r="V4087" t="b">
        <f t="shared" si="318"/>
        <v>1</v>
      </c>
      <c r="W4087">
        <f t="shared" si="317"/>
        <v>1.5</v>
      </c>
      <c r="X4087" s="8">
        <f t="shared" si="319"/>
        <v>1</v>
      </c>
      <c r="Y4087" t="s">
        <v>91</v>
      </c>
      <c r="AB4087" t="s">
        <v>677</v>
      </c>
      <c r="AC4087" t="s">
        <v>858</v>
      </c>
      <c r="AD4087">
        <v>2022</v>
      </c>
    </row>
    <row r="4088" spans="1:30" x14ac:dyDescent="0.25">
      <c r="A4088" t="s">
        <v>18</v>
      </c>
      <c r="B4088" t="s">
        <v>40</v>
      </c>
      <c r="C4088" t="s">
        <v>41</v>
      </c>
      <c r="D4088" t="s">
        <v>42</v>
      </c>
      <c r="E4088" t="s">
        <v>43</v>
      </c>
      <c r="F4088" t="s">
        <v>23</v>
      </c>
      <c r="G4088">
        <v>15299741014</v>
      </c>
      <c r="H4088" t="s">
        <v>369</v>
      </c>
      <c r="I4088" t="s">
        <v>33</v>
      </c>
      <c r="J4088">
        <v>144</v>
      </c>
      <c r="K4088">
        <v>3</v>
      </c>
      <c r="L4088">
        <v>1</v>
      </c>
      <c r="M4088">
        <v>144</v>
      </c>
      <c r="N4088">
        <v>3</v>
      </c>
      <c r="O4088">
        <v>1</v>
      </c>
      <c r="P4088">
        <v>3</v>
      </c>
      <c r="Q4088">
        <v>3</v>
      </c>
      <c r="R4088" s="1">
        <v>44737</v>
      </c>
      <c r="S4088" t="str">
        <f t="shared" si="315"/>
        <v>Monster Energy Original</v>
      </c>
      <c r="T4088" t="str">
        <f t="shared" si="316"/>
        <v>Carbonated</v>
      </c>
      <c r="U4088" t="str">
        <f>IF(T4088="Cell is Blank - Dis-regard",_xlfn.XLOOKUP(S4088,'Categroy Lookup'!A:A,'Categroy Lookup'!B:B,"Cell is Blank - Dis-regard"),T4088)</f>
        <v>Carbonated</v>
      </c>
      <c r="V4088" t="b">
        <f t="shared" si="318"/>
        <v>1</v>
      </c>
      <c r="W4088">
        <f t="shared" si="317"/>
        <v>3</v>
      </c>
      <c r="X4088" s="8">
        <f t="shared" si="319"/>
        <v>2</v>
      </c>
      <c r="Y4088" t="s">
        <v>43</v>
      </c>
      <c r="AB4088" t="s">
        <v>677</v>
      </c>
      <c r="AC4088" t="s">
        <v>858</v>
      </c>
      <c r="AD4088">
        <v>2022</v>
      </c>
    </row>
    <row r="4089" spans="1:30" x14ac:dyDescent="0.25">
      <c r="A4089" t="s">
        <v>18</v>
      </c>
      <c r="B4089" t="s">
        <v>40</v>
      </c>
      <c r="C4089" t="s">
        <v>41</v>
      </c>
      <c r="D4089" t="s">
        <v>42</v>
      </c>
      <c r="E4089" t="s">
        <v>165</v>
      </c>
      <c r="F4089" t="s">
        <v>31</v>
      </c>
      <c r="G4089">
        <v>15299751977</v>
      </c>
      <c r="H4089" t="s">
        <v>369</v>
      </c>
      <c r="I4089" t="s">
        <v>33</v>
      </c>
      <c r="J4089">
        <v>147</v>
      </c>
      <c r="K4089">
        <v>2.5</v>
      </c>
      <c r="L4089">
        <v>1</v>
      </c>
      <c r="M4089">
        <v>147</v>
      </c>
      <c r="N4089">
        <v>2.5</v>
      </c>
      <c r="O4089">
        <v>1</v>
      </c>
      <c r="P4089">
        <v>2.5</v>
      </c>
      <c r="Q4089">
        <v>2.5</v>
      </c>
      <c r="R4089" s="1">
        <v>44737</v>
      </c>
      <c r="S4089" t="str">
        <f t="shared" si="315"/>
        <v>Snapple Tea - Raspberry</v>
      </c>
      <c r="T4089" t="str">
        <f t="shared" si="316"/>
        <v>Non Carbonated</v>
      </c>
      <c r="U4089" t="str">
        <f>IF(T4089="Cell is Blank - Dis-regard",_xlfn.XLOOKUP(S4089,'Categroy Lookup'!A:A,'Categroy Lookup'!B:B,"Cell is Blank - Dis-regard"),T4089)</f>
        <v>Non Carbonated</v>
      </c>
      <c r="V4089" t="b">
        <f t="shared" si="318"/>
        <v>1</v>
      </c>
      <c r="W4089">
        <f t="shared" si="317"/>
        <v>2.5</v>
      </c>
      <c r="X4089" s="8">
        <f t="shared" si="319"/>
        <v>1.6666666666666667</v>
      </c>
      <c r="Y4089" t="s">
        <v>564</v>
      </c>
      <c r="Z4089" t="s">
        <v>508</v>
      </c>
      <c r="AB4089" t="s">
        <v>677</v>
      </c>
      <c r="AC4089" t="s">
        <v>858</v>
      </c>
      <c r="AD4089">
        <v>2022</v>
      </c>
    </row>
    <row r="4090" spans="1:30" x14ac:dyDescent="0.25">
      <c r="A4090" t="s">
        <v>18</v>
      </c>
      <c r="B4090" t="s">
        <v>197</v>
      </c>
      <c r="C4090" t="s">
        <v>198</v>
      </c>
      <c r="D4090" t="s">
        <v>199</v>
      </c>
      <c r="E4090" t="s">
        <v>361</v>
      </c>
      <c r="F4090" t="s">
        <v>27</v>
      </c>
      <c r="G4090">
        <v>15300343797</v>
      </c>
      <c r="H4090" t="s">
        <v>369</v>
      </c>
      <c r="I4090" t="s">
        <v>33</v>
      </c>
      <c r="J4090">
        <v>112</v>
      </c>
      <c r="K4090">
        <v>1.5</v>
      </c>
      <c r="L4090">
        <v>1</v>
      </c>
      <c r="M4090">
        <v>112</v>
      </c>
      <c r="N4090">
        <v>1.5</v>
      </c>
      <c r="O4090">
        <v>1</v>
      </c>
      <c r="P4090">
        <v>1.5</v>
      </c>
      <c r="Q4090">
        <v>1.5</v>
      </c>
      <c r="R4090" s="1">
        <v>44738</v>
      </c>
      <c r="S4090" t="str">
        <f t="shared" si="315"/>
        <v>Popchips Potato - Sour Cream &amp; Onion</v>
      </c>
      <c r="T4090" t="str">
        <f t="shared" si="316"/>
        <v>Food</v>
      </c>
      <c r="U4090" t="str">
        <f>IF(T4090="Cell is Blank - Dis-regard",_xlfn.XLOOKUP(S4090,'Categroy Lookup'!A:A,'Categroy Lookup'!B:B,"Cell is Blank - Dis-regard"),T4090)</f>
        <v>Food</v>
      </c>
      <c r="V4090" t="b">
        <f t="shared" si="318"/>
        <v>1</v>
      </c>
      <c r="W4090">
        <f t="shared" si="317"/>
        <v>1.5</v>
      </c>
      <c r="X4090" s="8">
        <f t="shared" si="319"/>
        <v>1</v>
      </c>
      <c r="Y4090" t="s">
        <v>541</v>
      </c>
      <c r="Z4090" t="s">
        <v>641</v>
      </c>
      <c r="AB4090" t="s">
        <v>677</v>
      </c>
      <c r="AC4090" t="s">
        <v>858</v>
      </c>
      <c r="AD4090">
        <v>2022</v>
      </c>
    </row>
    <row r="4091" spans="1:30" x14ac:dyDescent="0.25">
      <c r="A4091" t="s">
        <v>18</v>
      </c>
      <c r="B4091" t="s">
        <v>197</v>
      </c>
      <c r="C4091" t="s">
        <v>198</v>
      </c>
      <c r="D4091" t="s">
        <v>199</v>
      </c>
      <c r="E4091" t="s">
        <v>315</v>
      </c>
      <c r="G4091">
        <v>15300344365</v>
      </c>
      <c r="H4091" t="s">
        <v>369</v>
      </c>
      <c r="I4091" t="s">
        <v>33</v>
      </c>
      <c r="J4091">
        <v>150</v>
      </c>
      <c r="K4091">
        <v>3</v>
      </c>
      <c r="L4091">
        <v>1</v>
      </c>
      <c r="M4091">
        <v>150</v>
      </c>
      <c r="N4091">
        <v>3</v>
      </c>
      <c r="O4091">
        <v>1</v>
      </c>
      <c r="P4091">
        <v>3</v>
      </c>
      <c r="Q4091">
        <v>3</v>
      </c>
      <c r="R4091" s="1">
        <v>44738</v>
      </c>
      <c r="S4091" t="str">
        <f t="shared" si="315"/>
        <v>Oreo Mini - Go Paks</v>
      </c>
      <c r="T4091" t="str">
        <f t="shared" si="316"/>
        <v>Cell is Blank - Dis-regard</v>
      </c>
      <c r="U4091" t="str">
        <f>IF(T4091="Cell is Blank - Dis-regard",_xlfn.XLOOKUP(S4091,'Categroy Lookup'!A:A,'Categroy Lookup'!B:B,"Cell is Blank - Dis-regard"),T4091)</f>
        <v>Food</v>
      </c>
      <c r="V4091" t="b">
        <f t="shared" si="318"/>
        <v>1</v>
      </c>
      <c r="W4091">
        <f t="shared" si="317"/>
        <v>3</v>
      </c>
      <c r="X4091" s="8">
        <f t="shared" si="319"/>
        <v>2</v>
      </c>
      <c r="Y4091" t="s">
        <v>632</v>
      </c>
      <c r="Z4091" t="s">
        <v>603</v>
      </c>
      <c r="AB4091" t="s">
        <v>677</v>
      </c>
      <c r="AC4091" t="s">
        <v>858</v>
      </c>
      <c r="AD4091">
        <v>2022</v>
      </c>
    </row>
    <row r="4092" spans="1:30" x14ac:dyDescent="0.25">
      <c r="A4092" t="s">
        <v>18</v>
      </c>
      <c r="B4092" t="s">
        <v>197</v>
      </c>
      <c r="C4092" t="s">
        <v>198</v>
      </c>
      <c r="D4092" t="s">
        <v>199</v>
      </c>
      <c r="E4092" t="s">
        <v>314</v>
      </c>
      <c r="G4092">
        <v>15300348021</v>
      </c>
      <c r="H4092" t="s">
        <v>369</v>
      </c>
      <c r="I4092" t="s">
        <v>33</v>
      </c>
      <c r="J4092">
        <v>151</v>
      </c>
      <c r="K4092">
        <v>4</v>
      </c>
      <c r="L4092">
        <v>1</v>
      </c>
      <c r="M4092">
        <v>151</v>
      </c>
      <c r="N4092">
        <v>4</v>
      </c>
      <c r="O4092">
        <v>1</v>
      </c>
      <c r="P4092">
        <v>4</v>
      </c>
      <c r="Q4092">
        <v>4</v>
      </c>
      <c r="R4092" s="1">
        <v>44738</v>
      </c>
      <c r="S4092" t="str">
        <f t="shared" si="315"/>
        <v>Mini Chips Ahoy - Go Paks</v>
      </c>
      <c r="T4092" t="str">
        <f t="shared" si="316"/>
        <v>Cell is Blank - Dis-regard</v>
      </c>
      <c r="U4092" t="str">
        <f>IF(T4092="Cell is Blank - Dis-regard",_xlfn.XLOOKUP(S4092,'Categroy Lookup'!A:A,'Categroy Lookup'!B:B,"Cell is Blank - Dis-regard"),T4092)</f>
        <v>Food</v>
      </c>
      <c r="V4092" t="b">
        <f t="shared" si="318"/>
        <v>1</v>
      </c>
      <c r="W4092">
        <f t="shared" si="317"/>
        <v>4</v>
      </c>
      <c r="X4092" s="8">
        <f t="shared" si="319"/>
        <v>2.6666666666666665</v>
      </c>
      <c r="Y4092" t="s">
        <v>631</v>
      </c>
      <c r="Z4092" t="s">
        <v>603</v>
      </c>
      <c r="AB4092" t="s">
        <v>677</v>
      </c>
      <c r="AC4092" t="s">
        <v>858</v>
      </c>
      <c r="AD4092">
        <v>2022</v>
      </c>
    </row>
    <row r="4093" spans="1:30" x14ac:dyDescent="0.25">
      <c r="A4093" t="s">
        <v>18</v>
      </c>
      <c r="B4093" t="s">
        <v>197</v>
      </c>
      <c r="C4093" t="s">
        <v>198</v>
      </c>
      <c r="D4093" t="s">
        <v>199</v>
      </c>
      <c r="E4093" t="s">
        <v>325</v>
      </c>
      <c r="G4093">
        <v>15300353008</v>
      </c>
      <c r="H4093" t="s">
        <v>369</v>
      </c>
      <c r="I4093" t="s">
        <v>25</v>
      </c>
      <c r="J4093">
        <v>160</v>
      </c>
      <c r="K4093">
        <v>4</v>
      </c>
      <c r="L4093">
        <v>1</v>
      </c>
      <c r="M4093">
        <v>160</v>
      </c>
      <c r="N4093">
        <v>4</v>
      </c>
      <c r="O4093">
        <v>1</v>
      </c>
      <c r="P4093">
        <v>4</v>
      </c>
      <c r="Q4093">
        <v>4</v>
      </c>
      <c r="R4093" s="1">
        <v>44738</v>
      </c>
      <c r="S4093" t="str">
        <f t="shared" si="315"/>
        <v>Teddy Grahams - Go Paks</v>
      </c>
      <c r="T4093" t="str">
        <f t="shared" si="316"/>
        <v>Cell is Blank - Dis-regard</v>
      </c>
      <c r="U4093" t="str">
        <f>IF(T4093="Cell is Blank - Dis-regard",_xlfn.XLOOKUP(S4093,'Categroy Lookup'!A:A,'Categroy Lookup'!B:B,"Cell is Blank - Dis-regard"),T4093)</f>
        <v>Food</v>
      </c>
      <c r="V4093" t="b">
        <f t="shared" si="318"/>
        <v>1</v>
      </c>
      <c r="W4093">
        <f t="shared" si="317"/>
        <v>4</v>
      </c>
      <c r="X4093" s="8">
        <f t="shared" si="319"/>
        <v>2.6666666666666665</v>
      </c>
      <c r="Y4093" t="s">
        <v>633</v>
      </c>
      <c r="Z4093" t="s">
        <v>603</v>
      </c>
      <c r="AB4093" t="s">
        <v>677</v>
      </c>
      <c r="AC4093" t="s">
        <v>858</v>
      </c>
      <c r="AD4093">
        <v>2022</v>
      </c>
    </row>
    <row r="4094" spans="1:30" x14ac:dyDescent="0.25">
      <c r="A4094" t="s">
        <v>18</v>
      </c>
      <c r="B4094" t="s">
        <v>40</v>
      </c>
      <c r="C4094" t="s">
        <v>41</v>
      </c>
      <c r="D4094" t="s">
        <v>42</v>
      </c>
      <c r="E4094" t="s">
        <v>368</v>
      </c>
      <c r="F4094" t="s">
        <v>23</v>
      </c>
      <c r="G4094">
        <v>15300362142</v>
      </c>
      <c r="H4094" t="s">
        <v>369</v>
      </c>
      <c r="I4094" t="s">
        <v>33</v>
      </c>
      <c r="J4094">
        <v>142</v>
      </c>
      <c r="K4094">
        <v>1.5</v>
      </c>
      <c r="L4094">
        <v>1</v>
      </c>
      <c r="M4094">
        <v>142</v>
      </c>
      <c r="N4094">
        <v>1.5</v>
      </c>
      <c r="O4094">
        <v>1</v>
      </c>
      <c r="P4094">
        <v>1.5</v>
      </c>
      <c r="Q4094">
        <v>1.5</v>
      </c>
      <c r="R4094" s="1">
        <v>44737</v>
      </c>
      <c r="S4094" t="str">
        <f t="shared" si="315"/>
        <v>Coca Cola - Regular</v>
      </c>
      <c r="T4094" t="str">
        <f t="shared" si="316"/>
        <v>Carbonated</v>
      </c>
      <c r="U4094" t="str">
        <f>IF(T4094="Cell is Blank - Dis-regard",_xlfn.XLOOKUP(S4094,'Categroy Lookup'!A:A,'Categroy Lookup'!B:B,"Cell is Blank - Dis-regard"),T4094)</f>
        <v>Carbonated</v>
      </c>
      <c r="V4094" t="b">
        <f t="shared" si="318"/>
        <v>1</v>
      </c>
      <c r="W4094">
        <f t="shared" si="317"/>
        <v>1.5</v>
      </c>
      <c r="X4094" s="8">
        <f t="shared" si="319"/>
        <v>1</v>
      </c>
      <c r="Y4094" t="s">
        <v>524</v>
      </c>
      <c r="Z4094" t="s">
        <v>643</v>
      </c>
      <c r="AB4094" t="s">
        <v>677</v>
      </c>
      <c r="AC4094" t="s">
        <v>858</v>
      </c>
      <c r="AD4094">
        <v>2022</v>
      </c>
    </row>
    <row r="4095" spans="1:30" x14ac:dyDescent="0.25">
      <c r="A4095" t="s">
        <v>18</v>
      </c>
      <c r="B4095" t="s">
        <v>19</v>
      </c>
      <c r="C4095" t="s">
        <v>20</v>
      </c>
      <c r="D4095" t="s">
        <v>21</v>
      </c>
      <c r="E4095" t="s">
        <v>66</v>
      </c>
      <c r="F4095" t="s">
        <v>55</v>
      </c>
      <c r="G4095">
        <v>15300418510</v>
      </c>
      <c r="H4095" t="s">
        <v>369</v>
      </c>
      <c r="I4095" t="s">
        <v>33</v>
      </c>
      <c r="J4095">
        <v>143</v>
      </c>
      <c r="K4095">
        <v>2</v>
      </c>
      <c r="L4095">
        <v>1</v>
      </c>
      <c r="M4095">
        <v>143</v>
      </c>
      <c r="N4095">
        <v>2</v>
      </c>
      <c r="O4095">
        <v>1</v>
      </c>
      <c r="P4095">
        <v>2</v>
      </c>
      <c r="Q4095">
        <v>2</v>
      </c>
      <c r="R4095" s="1">
        <v>44737</v>
      </c>
      <c r="S4095" t="str">
        <f t="shared" si="315"/>
        <v>S. Pellegrino Sparkling Mineral Water</v>
      </c>
      <c r="T4095" t="str">
        <f t="shared" si="316"/>
        <v>Water</v>
      </c>
      <c r="U4095" t="str">
        <f>IF(T4095="Cell is Blank - Dis-regard",_xlfn.XLOOKUP(S4095,'Categroy Lookup'!A:A,'Categroy Lookup'!B:B,"Cell is Blank - Dis-regard"),T4095)</f>
        <v>Water</v>
      </c>
      <c r="V4095" t="b">
        <f t="shared" si="318"/>
        <v>1</v>
      </c>
      <c r="W4095">
        <f t="shared" si="317"/>
        <v>2</v>
      </c>
      <c r="X4095" s="8">
        <f t="shared" si="319"/>
        <v>1.3333333333333333</v>
      </c>
      <c r="Y4095" t="s">
        <v>66</v>
      </c>
      <c r="AB4095" t="s">
        <v>677</v>
      </c>
      <c r="AC4095" t="s">
        <v>858</v>
      </c>
      <c r="AD4095">
        <v>2022</v>
      </c>
    </row>
    <row r="4096" spans="1:30" x14ac:dyDescent="0.25">
      <c r="A4096" t="s">
        <v>18</v>
      </c>
      <c r="B4096" t="s">
        <v>197</v>
      </c>
      <c r="C4096" t="s">
        <v>198</v>
      </c>
      <c r="D4096" t="s">
        <v>199</v>
      </c>
      <c r="E4096" t="s">
        <v>290</v>
      </c>
      <c r="F4096" t="s">
        <v>27</v>
      </c>
      <c r="G4096">
        <v>15300764844</v>
      </c>
      <c r="H4096" t="s">
        <v>369</v>
      </c>
      <c r="I4096" t="s">
        <v>33</v>
      </c>
      <c r="J4096">
        <v>158</v>
      </c>
      <c r="K4096">
        <v>2</v>
      </c>
      <c r="L4096">
        <v>1</v>
      </c>
      <c r="M4096">
        <v>158</v>
      </c>
      <c r="N4096">
        <v>2</v>
      </c>
      <c r="O4096">
        <v>1</v>
      </c>
      <c r="P4096">
        <v>2</v>
      </c>
      <c r="Q4096">
        <v>2</v>
      </c>
      <c r="R4096" s="1">
        <v>44738</v>
      </c>
      <c r="S4096" t="str">
        <f t="shared" si="315"/>
        <v>Lenny &amp; Larrys - Chocolate Chip</v>
      </c>
      <c r="T4096" t="str">
        <f t="shared" si="316"/>
        <v>Food</v>
      </c>
      <c r="U4096" t="str">
        <f>IF(T4096="Cell is Blank - Dis-regard",_xlfn.XLOOKUP(S4096,'Categroy Lookup'!A:A,'Categroy Lookup'!B:B,"Cell is Blank - Dis-regard"),T4096)</f>
        <v>Food</v>
      </c>
      <c r="V4096" t="b">
        <f t="shared" si="318"/>
        <v>1</v>
      </c>
      <c r="W4096">
        <f t="shared" si="317"/>
        <v>2</v>
      </c>
      <c r="X4096" s="8">
        <f t="shared" si="319"/>
        <v>1.3333333333333333</v>
      </c>
      <c r="Y4096" t="s">
        <v>582</v>
      </c>
      <c r="Z4096" t="s">
        <v>591</v>
      </c>
      <c r="AB4096" t="s">
        <v>677</v>
      </c>
      <c r="AC4096" t="s">
        <v>858</v>
      </c>
      <c r="AD4096">
        <v>2022</v>
      </c>
    </row>
    <row r="4097" spans="1:30" x14ac:dyDescent="0.25">
      <c r="A4097" t="s">
        <v>18</v>
      </c>
      <c r="B4097" t="s">
        <v>197</v>
      </c>
      <c r="C4097" t="s">
        <v>198</v>
      </c>
      <c r="D4097" t="s">
        <v>199</v>
      </c>
      <c r="E4097" t="s">
        <v>325</v>
      </c>
      <c r="G4097">
        <v>15300765206</v>
      </c>
      <c r="H4097" t="s">
        <v>369</v>
      </c>
      <c r="I4097" t="s">
        <v>33</v>
      </c>
      <c r="J4097">
        <v>160</v>
      </c>
      <c r="K4097">
        <v>4</v>
      </c>
      <c r="L4097">
        <v>1</v>
      </c>
      <c r="M4097">
        <v>160</v>
      </c>
      <c r="N4097">
        <v>4</v>
      </c>
      <c r="O4097">
        <v>1</v>
      </c>
      <c r="P4097">
        <v>4</v>
      </c>
      <c r="Q4097">
        <v>4</v>
      </c>
      <c r="R4097" s="1">
        <v>44738</v>
      </c>
      <c r="S4097" t="str">
        <f t="shared" si="315"/>
        <v>Teddy Grahams - Go Paks</v>
      </c>
      <c r="T4097" t="str">
        <f t="shared" si="316"/>
        <v>Cell is Blank - Dis-regard</v>
      </c>
      <c r="U4097" t="str">
        <f>IF(T4097="Cell is Blank - Dis-regard",_xlfn.XLOOKUP(S4097,'Categroy Lookup'!A:A,'Categroy Lookup'!B:B,"Cell is Blank - Dis-regard"),T4097)</f>
        <v>Food</v>
      </c>
      <c r="V4097" t="b">
        <f t="shared" si="318"/>
        <v>1</v>
      </c>
      <c r="W4097">
        <f t="shared" si="317"/>
        <v>4</v>
      </c>
      <c r="X4097" s="8">
        <f t="shared" si="319"/>
        <v>2.6666666666666665</v>
      </c>
      <c r="Y4097" t="s">
        <v>633</v>
      </c>
      <c r="Z4097" t="s">
        <v>603</v>
      </c>
      <c r="AB4097" t="s">
        <v>677</v>
      </c>
      <c r="AC4097" t="s">
        <v>858</v>
      </c>
      <c r="AD4097">
        <v>2022</v>
      </c>
    </row>
    <row r="4098" spans="1:30" x14ac:dyDescent="0.25">
      <c r="A4098" t="s">
        <v>18</v>
      </c>
      <c r="B4098" t="s">
        <v>197</v>
      </c>
      <c r="C4098" t="s">
        <v>198</v>
      </c>
      <c r="D4098" t="s">
        <v>199</v>
      </c>
      <c r="E4098" t="s">
        <v>160</v>
      </c>
      <c r="F4098" t="s">
        <v>27</v>
      </c>
      <c r="G4098">
        <v>15300933935</v>
      </c>
      <c r="H4098" t="s">
        <v>369</v>
      </c>
      <c r="I4098" t="s">
        <v>25</v>
      </c>
      <c r="J4098">
        <v>135</v>
      </c>
      <c r="K4098">
        <v>2</v>
      </c>
      <c r="L4098">
        <v>1</v>
      </c>
      <c r="M4098">
        <v>135</v>
      </c>
      <c r="N4098">
        <v>2</v>
      </c>
      <c r="O4098">
        <v>1</v>
      </c>
      <c r="P4098">
        <v>2</v>
      </c>
      <c r="Q4098">
        <v>2</v>
      </c>
      <c r="R4098" s="1">
        <v>44738</v>
      </c>
      <c r="S4098" t="str">
        <f t="shared" ref="S4098:S4161" si="320">IF(E4098="","Cell is Blank - Dis-regard",E4098)</f>
        <v>RXBAR - Protein Bar - Peanut Butter</v>
      </c>
      <c r="T4098" t="str">
        <f t="shared" ref="T4098:T4161" si="321">IF(F4098="","Cell is Blank - Dis-regard",F4098)</f>
        <v>Food</v>
      </c>
      <c r="U4098" t="str">
        <f>IF(T4098="Cell is Blank - Dis-regard",_xlfn.XLOOKUP(S4098,'Categroy Lookup'!A:A,'Categroy Lookup'!B:B,"Cell is Blank - Dis-regard"),T4098)</f>
        <v>Food</v>
      </c>
      <c r="V4098" t="b">
        <f t="shared" si="318"/>
        <v>1</v>
      </c>
      <c r="W4098">
        <f t="shared" ref="W4098:W4161" si="322">IF(V4098="FALSE",K4098,K4098)</f>
        <v>2</v>
      </c>
      <c r="X4098" s="8">
        <f t="shared" si="319"/>
        <v>1.3333333333333333</v>
      </c>
      <c r="Y4098" t="s">
        <v>561</v>
      </c>
      <c r="Z4098" t="s">
        <v>562</v>
      </c>
      <c r="AA4098" t="s">
        <v>563</v>
      </c>
      <c r="AB4098" t="s">
        <v>677</v>
      </c>
      <c r="AC4098" t="s">
        <v>858</v>
      </c>
      <c r="AD4098">
        <v>2022</v>
      </c>
    </row>
    <row r="4099" spans="1:30" x14ac:dyDescent="0.25">
      <c r="A4099" t="s">
        <v>18</v>
      </c>
      <c r="B4099" t="s">
        <v>28</v>
      </c>
      <c r="C4099" t="s">
        <v>20</v>
      </c>
      <c r="D4099" t="s">
        <v>29</v>
      </c>
      <c r="E4099" t="s">
        <v>43</v>
      </c>
      <c r="F4099" t="s">
        <v>23</v>
      </c>
      <c r="G4099">
        <v>15300985798</v>
      </c>
      <c r="H4099" t="s">
        <v>369</v>
      </c>
      <c r="I4099" t="s">
        <v>33</v>
      </c>
      <c r="J4099">
        <v>146</v>
      </c>
      <c r="K4099">
        <v>3</v>
      </c>
      <c r="L4099">
        <v>1</v>
      </c>
      <c r="M4099">
        <v>146</v>
      </c>
      <c r="N4099">
        <v>3</v>
      </c>
      <c r="O4099">
        <v>1</v>
      </c>
      <c r="P4099">
        <v>3</v>
      </c>
      <c r="Q4099">
        <v>3</v>
      </c>
      <c r="R4099" s="1">
        <v>44737</v>
      </c>
      <c r="S4099" t="str">
        <f t="shared" si="320"/>
        <v>Monster Energy Original</v>
      </c>
      <c r="T4099" t="str">
        <f t="shared" si="321"/>
        <v>Carbonated</v>
      </c>
      <c r="U4099" t="str">
        <f>IF(T4099="Cell is Blank - Dis-regard",_xlfn.XLOOKUP(S4099,'Categroy Lookup'!A:A,'Categroy Lookup'!B:B,"Cell is Blank - Dis-regard"),T4099)</f>
        <v>Carbonated</v>
      </c>
      <c r="V4099" t="b">
        <f t="shared" ref="V4099:V4162" si="323">K4099=N4099</f>
        <v>1</v>
      </c>
      <c r="W4099">
        <f t="shared" si="322"/>
        <v>3</v>
      </c>
      <c r="X4099" s="8">
        <f t="shared" ref="X4099:X4162" si="324">W4099/1.5</f>
        <v>2</v>
      </c>
      <c r="Y4099" t="s">
        <v>43</v>
      </c>
      <c r="AB4099" t="s">
        <v>677</v>
      </c>
      <c r="AC4099" t="s">
        <v>858</v>
      </c>
      <c r="AD4099">
        <v>2022</v>
      </c>
    </row>
    <row r="4100" spans="1:30" x14ac:dyDescent="0.25">
      <c r="A4100" t="s">
        <v>18</v>
      </c>
      <c r="B4100" t="s">
        <v>197</v>
      </c>
      <c r="C4100" t="s">
        <v>198</v>
      </c>
      <c r="D4100" t="s">
        <v>199</v>
      </c>
      <c r="E4100" t="s">
        <v>284</v>
      </c>
      <c r="F4100" t="s">
        <v>55</v>
      </c>
      <c r="G4100">
        <v>15301075636</v>
      </c>
      <c r="H4100" t="s">
        <v>369</v>
      </c>
      <c r="I4100" t="s">
        <v>25</v>
      </c>
      <c r="J4100">
        <v>147</v>
      </c>
      <c r="K4100">
        <v>2.75</v>
      </c>
      <c r="L4100">
        <v>1</v>
      </c>
      <c r="M4100">
        <v>147</v>
      </c>
      <c r="N4100">
        <v>2.75</v>
      </c>
      <c r="O4100">
        <v>1</v>
      </c>
      <c r="P4100">
        <v>2.75</v>
      </c>
      <c r="Q4100">
        <v>2.75</v>
      </c>
      <c r="R4100" s="1">
        <v>44738</v>
      </c>
      <c r="S4100" t="str">
        <f t="shared" si="320"/>
        <v>BodyArmor LYTE - Strawberry Lemonade</v>
      </c>
      <c r="T4100" t="str">
        <f t="shared" si="321"/>
        <v>Water</v>
      </c>
      <c r="U4100" t="str">
        <f>IF(T4100="Cell is Blank - Dis-regard",_xlfn.XLOOKUP(S4100,'Categroy Lookup'!A:A,'Categroy Lookup'!B:B,"Cell is Blank - Dis-regard"),T4100)</f>
        <v>Water</v>
      </c>
      <c r="V4100" t="b">
        <f t="shared" si="323"/>
        <v>1</v>
      </c>
      <c r="W4100">
        <f t="shared" si="322"/>
        <v>2.75</v>
      </c>
      <c r="X4100" s="8">
        <f t="shared" si="324"/>
        <v>1.8333333333333333</v>
      </c>
      <c r="Y4100" t="s">
        <v>618</v>
      </c>
      <c r="Z4100" t="s">
        <v>619</v>
      </c>
      <c r="AB4100" t="s">
        <v>677</v>
      </c>
      <c r="AC4100" t="s">
        <v>858</v>
      </c>
      <c r="AD4100">
        <v>2022</v>
      </c>
    </row>
    <row r="4101" spans="1:30" x14ac:dyDescent="0.25">
      <c r="A4101" t="s">
        <v>18</v>
      </c>
      <c r="B4101" t="s">
        <v>197</v>
      </c>
      <c r="C4101" t="s">
        <v>198</v>
      </c>
      <c r="D4101" t="s">
        <v>199</v>
      </c>
      <c r="E4101" t="s">
        <v>325</v>
      </c>
      <c r="G4101">
        <v>15301093420</v>
      </c>
      <c r="H4101" t="s">
        <v>369</v>
      </c>
      <c r="I4101" t="s">
        <v>33</v>
      </c>
      <c r="J4101">
        <v>156</v>
      </c>
      <c r="K4101">
        <v>3</v>
      </c>
      <c r="L4101">
        <v>1</v>
      </c>
      <c r="M4101">
        <v>156</v>
      </c>
      <c r="N4101">
        <v>3</v>
      </c>
      <c r="O4101">
        <v>1</v>
      </c>
      <c r="P4101">
        <v>3</v>
      </c>
      <c r="Q4101">
        <v>3</v>
      </c>
      <c r="R4101" s="1">
        <v>44738</v>
      </c>
      <c r="S4101" t="str">
        <f t="shared" si="320"/>
        <v>Teddy Grahams - Go Paks</v>
      </c>
      <c r="T4101" t="str">
        <f t="shared" si="321"/>
        <v>Cell is Blank - Dis-regard</v>
      </c>
      <c r="U4101" t="str">
        <f>IF(T4101="Cell is Blank - Dis-regard",_xlfn.XLOOKUP(S4101,'Categroy Lookup'!A:A,'Categroy Lookup'!B:B,"Cell is Blank - Dis-regard"),T4101)</f>
        <v>Food</v>
      </c>
      <c r="V4101" t="b">
        <f t="shared" si="323"/>
        <v>1</v>
      </c>
      <c r="W4101">
        <f t="shared" si="322"/>
        <v>3</v>
      </c>
      <c r="X4101" s="8">
        <f t="shared" si="324"/>
        <v>2</v>
      </c>
      <c r="Y4101" t="s">
        <v>633</v>
      </c>
      <c r="Z4101" t="s">
        <v>603</v>
      </c>
      <c r="AB4101" t="s">
        <v>677</v>
      </c>
      <c r="AC4101" t="s">
        <v>858</v>
      </c>
      <c r="AD4101">
        <v>2022</v>
      </c>
    </row>
    <row r="4102" spans="1:30" x14ac:dyDescent="0.25">
      <c r="A4102" t="s">
        <v>18</v>
      </c>
      <c r="B4102" t="s">
        <v>197</v>
      </c>
      <c r="C4102" t="s">
        <v>198</v>
      </c>
      <c r="D4102" t="s">
        <v>199</v>
      </c>
      <c r="E4102" t="s">
        <v>314</v>
      </c>
      <c r="G4102">
        <v>15301095757</v>
      </c>
      <c r="H4102" t="s">
        <v>369</v>
      </c>
      <c r="I4102" t="s">
        <v>33</v>
      </c>
      <c r="J4102">
        <v>161</v>
      </c>
      <c r="K4102">
        <v>4</v>
      </c>
      <c r="L4102">
        <v>1</v>
      </c>
      <c r="M4102">
        <v>161</v>
      </c>
      <c r="N4102">
        <v>4</v>
      </c>
      <c r="O4102">
        <v>1</v>
      </c>
      <c r="P4102">
        <v>4</v>
      </c>
      <c r="Q4102">
        <v>4</v>
      </c>
      <c r="R4102" s="1">
        <v>44738</v>
      </c>
      <c r="S4102" t="str">
        <f t="shared" si="320"/>
        <v>Mini Chips Ahoy - Go Paks</v>
      </c>
      <c r="T4102" t="str">
        <f t="shared" si="321"/>
        <v>Cell is Blank - Dis-regard</v>
      </c>
      <c r="U4102" t="str">
        <f>IF(T4102="Cell is Blank - Dis-regard",_xlfn.XLOOKUP(S4102,'Categroy Lookup'!A:A,'Categroy Lookup'!B:B,"Cell is Blank - Dis-regard"),T4102)</f>
        <v>Food</v>
      </c>
      <c r="V4102" t="b">
        <f t="shared" si="323"/>
        <v>1</v>
      </c>
      <c r="W4102">
        <f t="shared" si="322"/>
        <v>4</v>
      </c>
      <c r="X4102" s="8">
        <f t="shared" si="324"/>
        <v>2.6666666666666665</v>
      </c>
      <c r="Y4102" t="s">
        <v>631</v>
      </c>
      <c r="Z4102" t="s">
        <v>603</v>
      </c>
      <c r="AB4102" t="s">
        <v>677</v>
      </c>
      <c r="AC4102" t="s">
        <v>858</v>
      </c>
      <c r="AD4102">
        <v>2022</v>
      </c>
    </row>
    <row r="4103" spans="1:30" x14ac:dyDescent="0.25">
      <c r="A4103" t="s">
        <v>18</v>
      </c>
      <c r="B4103" t="s">
        <v>197</v>
      </c>
      <c r="C4103" t="s">
        <v>198</v>
      </c>
      <c r="D4103" t="s">
        <v>199</v>
      </c>
      <c r="E4103" t="s">
        <v>230</v>
      </c>
      <c r="F4103" t="s">
        <v>23</v>
      </c>
      <c r="G4103">
        <v>15301100479</v>
      </c>
      <c r="H4103" t="s">
        <v>369</v>
      </c>
      <c r="I4103" t="s">
        <v>33</v>
      </c>
      <c r="J4103">
        <v>148</v>
      </c>
      <c r="K4103">
        <v>3</v>
      </c>
      <c r="L4103">
        <v>1</v>
      </c>
      <c r="M4103">
        <v>148</v>
      </c>
      <c r="N4103">
        <v>3</v>
      </c>
      <c r="O4103">
        <v>1</v>
      </c>
      <c r="P4103">
        <v>3</v>
      </c>
      <c r="Q4103">
        <v>3</v>
      </c>
      <c r="R4103" s="1">
        <v>44738</v>
      </c>
      <c r="S4103" t="str">
        <f t="shared" si="320"/>
        <v>Starbucks Refresher - Real Coconut Water</v>
      </c>
      <c r="T4103" t="str">
        <f t="shared" si="321"/>
        <v>Carbonated</v>
      </c>
      <c r="U4103" t="str">
        <f>IF(T4103="Cell is Blank - Dis-regard",_xlfn.XLOOKUP(S4103,'Categroy Lookup'!A:A,'Categroy Lookup'!B:B,"Cell is Blank - Dis-regard"),T4103)</f>
        <v>Carbonated</v>
      </c>
      <c r="V4103" t="b">
        <f t="shared" si="323"/>
        <v>1</v>
      </c>
      <c r="W4103">
        <f t="shared" si="322"/>
        <v>3</v>
      </c>
      <c r="X4103" s="8">
        <f t="shared" si="324"/>
        <v>2</v>
      </c>
      <c r="Y4103" t="s">
        <v>594</v>
      </c>
      <c r="Z4103" t="s">
        <v>595</v>
      </c>
      <c r="AB4103" t="s">
        <v>677</v>
      </c>
      <c r="AC4103" t="s">
        <v>858</v>
      </c>
      <c r="AD4103">
        <v>2022</v>
      </c>
    </row>
    <row r="4104" spans="1:30" x14ac:dyDescent="0.25">
      <c r="A4104" t="s">
        <v>18</v>
      </c>
      <c r="B4104" t="s">
        <v>197</v>
      </c>
      <c r="C4104" t="s">
        <v>198</v>
      </c>
      <c r="D4104" t="s">
        <v>199</v>
      </c>
      <c r="E4104" t="s">
        <v>250</v>
      </c>
      <c r="F4104" t="s">
        <v>27</v>
      </c>
      <c r="G4104">
        <v>15301103701</v>
      </c>
      <c r="H4104" t="s">
        <v>369</v>
      </c>
      <c r="I4104" t="s">
        <v>33</v>
      </c>
      <c r="J4104">
        <v>110</v>
      </c>
      <c r="K4104">
        <v>1.5</v>
      </c>
      <c r="L4104">
        <v>1</v>
      </c>
      <c r="M4104">
        <v>110</v>
      </c>
      <c r="N4104">
        <v>1.5</v>
      </c>
      <c r="O4104">
        <v>1</v>
      </c>
      <c r="P4104">
        <v>1.5</v>
      </c>
      <c r="Q4104">
        <v>1.5</v>
      </c>
      <c r="R4104" s="1">
        <v>44738</v>
      </c>
      <c r="S4104" t="str">
        <f t="shared" si="320"/>
        <v>Pop Corners - Kettle Corn</v>
      </c>
      <c r="T4104" t="str">
        <f t="shared" si="321"/>
        <v>Food</v>
      </c>
      <c r="U4104" t="str">
        <f>IF(T4104="Cell is Blank - Dis-regard",_xlfn.XLOOKUP(S4104,'Categroy Lookup'!A:A,'Categroy Lookup'!B:B,"Cell is Blank - Dis-regard"),T4104)</f>
        <v>Food</v>
      </c>
      <c r="V4104" t="b">
        <f t="shared" si="323"/>
        <v>1</v>
      </c>
      <c r="W4104">
        <f t="shared" si="322"/>
        <v>1.5</v>
      </c>
      <c r="X4104" s="8">
        <f t="shared" si="324"/>
        <v>1</v>
      </c>
      <c r="Y4104" t="s">
        <v>606</v>
      </c>
      <c r="Z4104" t="s">
        <v>607</v>
      </c>
      <c r="AB4104" t="s">
        <v>677</v>
      </c>
      <c r="AC4104" t="s">
        <v>858</v>
      </c>
      <c r="AD4104">
        <v>2022</v>
      </c>
    </row>
    <row r="4105" spans="1:30" x14ac:dyDescent="0.25">
      <c r="A4105" t="s">
        <v>18</v>
      </c>
      <c r="B4105" t="s">
        <v>197</v>
      </c>
      <c r="C4105" t="s">
        <v>198</v>
      </c>
      <c r="D4105" t="s">
        <v>199</v>
      </c>
      <c r="E4105" t="s">
        <v>93</v>
      </c>
      <c r="F4105" t="s">
        <v>23</v>
      </c>
      <c r="G4105">
        <v>15301109722</v>
      </c>
      <c r="H4105" t="s">
        <v>369</v>
      </c>
      <c r="I4105" t="s">
        <v>33</v>
      </c>
      <c r="J4105">
        <v>142</v>
      </c>
      <c r="K4105">
        <v>1.5</v>
      </c>
      <c r="L4105">
        <v>1</v>
      </c>
      <c r="M4105">
        <v>142</v>
      </c>
      <c r="N4105">
        <v>1.5</v>
      </c>
      <c r="O4105">
        <v>1</v>
      </c>
      <c r="P4105">
        <v>1.5</v>
      </c>
      <c r="Q4105">
        <v>1.5</v>
      </c>
      <c r="R4105" s="1">
        <v>44738</v>
      </c>
      <c r="S4105" t="str">
        <f t="shared" si="320"/>
        <v>Coca Cola - Zero Sugar</v>
      </c>
      <c r="T4105" t="str">
        <f t="shared" si="321"/>
        <v>Carbonated</v>
      </c>
      <c r="U4105" t="str">
        <f>IF(T4105="Cell is Blank - Dis-regard",_xlfn.XLOOKUP(S4105,'Categroy Lookup'!A:A,'Categroy Lookup'!B:B,"Cell is Blank - Dis-regard"),T4105)</f>
        <v>Carbonated</v>
      </c>
      <c r="V4105" t="b">
        <f t="shared" si="323"/>
        <v>1</v>
      </c>
      <c r="W4105">
        <f t="shared" si="322"/>
        <v>1.5</v>
      </c>
      <c r="X4105" s="8">
        <f t="shared" si="324"/>
        <v>1</v>
      </c>
      <c r="Y4105" t="s">
        <v>524</v>
      </c>
      <c r="Z4105" t="s">
        <v>525</v>
      </c>
      <c r="AB4105" t="s">
        <v>677</v>
      </c>
      <c r="AC4105" t="s">
        <v>858</v>
      </c>
      <c r="AD4105">
        <v>2022</v>
      </c>
    </row>
    <row r="4106" spans="1:30" x14ac:dyDescent="0.25">
      <c r="A4106" t="s">
        <v>18</v>
      </c>
      <c r="B4106" t="s">
        <v>19</v>
      </c>
      <c r="C4106" t="s">
        <v>20</v>
      </c>
      <c r="D4106" t="s">
        <v>21</v>
      </c>
      <c r="E4106" t="s">
        <v>356</v>
      </c>
      <c r="G4106">
        <v>15301121537</v>
      </c>
      <c r="H4106" t="s">
        <v>369</v>
      </c>
      <c r="I4106" t="s">
        <v>25</v>
      </c>
      <c r="J4106">
        <v>140</v>
      </c>
      <c r="K4106">
        <v>2.75</v>
      </c>
      <c r="L4106">
        <v>1</v>
      </c>
      <c r="M4106">
        <v>140</v>
      </c>
      <c r="N4106">
        <v>2.75</v>
      </c>
      <c r="O4106">
        <v>1</v>
      </c>
      <c r="P4106">
        <v>2.75</v>
      </c>
      <c r="Q4106">
        <v>2.75</v>
      </c>
      <c r="R4106" s="1">
        <v>44737</v>
      </c>
      <c r="S4106" t="str">
        <f t="shared" si="320"/>
        <v>Canada Dry - Ginger Ale</v>
      </c>
      <c r="T4106" t="str">
        <f t="shared" si="321"/>
        <v>Cell is Blank - Dis-regard</v>
      </c>
      <c r="U4106" t="str">
        <f>IF(T4106="Cell is Blank - Dis-regard",_xlfn.XLOOKUP(S4106,'Categroy Lookup'!A:A,'Categroy Lookup'!B:B,"Cell is Blank - Dis-regard"),T4106)</f>
        <v>Carbonated</v>
      </c>
      <c r="V4106" t="b">
        <f t="shared" si="323"/>
        <v>1</v>
      </c>
      <c r="W4106">
        <f t="shared" si="322"/>
        <v>2.75</v>
      </c>
      <c r="X4106" s="8">
        <f t="shared" si="324"/>
        <v>1.8333333333333333</v>
      </c>
      <c r="Y4106" t="s">
        <v>638</v>
      </c>
      <c r="Z4106" t="s">
        <v>640</v>
      </c>
      <c r="AB4106" t="s">
        <v>677</v>
      </c>
      <c r="AC4106" t="s">
        <v>858</v>
      </c>
      <c r="AD4106">
        <v>2022</v>
      </c>
    </row>
    <row r="4107" spans="1:30" x14ac:dyDescent="0.25">
      <c r="A4107" t="s">
        <v>18</v>
      </c>
      <c r="B4107" t="s">
        <v>40</v>
      </c>
      <c r="C4107" t="s">
        <v>41</v>
      </c>
      <c r="D4107" t="s">
        <v>42</v>
      </c>
      <c r="E4107" t="s">
        <v>94</v>
      </c>
      <c r="F4107" t="s">
        <v>23</v>
      </c>
      <c r="G4107">
        <v>15301143805</v>
      </c>
      <c r="H4107" t="s">
        <v>369</v>
      </c>
      <c r="I4107" t="s">
        <v>25</v>
      </c>
      <c r="J4107">
        <v>148</v>
      </c>
      <c r="K4107">
        <v>3.5</v>
      </c>
      <c r="L4107">
        <v>1</v>
      </c>
      <c r="M4107">
        <v>148</v>
      </c>
      <c r="N4107">
        <v>3.5</v>
      </c>
      <c r="O4107">
        <v>1</v>
      </c>
      <c r="P4107">
        <v>3.5</v>
      </c>
      <c r="Q4107">
        <v>3.5</v>
      </c>
      <c r="R4107" s="1">
        <v>44737</v>
      </c>
      <c r="S4107" t="str">
        <f t="shared" si="320"/>
        <v>Red Bull - Original</v>
      </c>
      <c r="T4107" t="str">
        <f t="shared" si="321"/>
        <v>Carbonated</v>
      </c>
      <c r="U4107" t="str">
        <f>IF(T4107="Cell is Blank - Dis-regard",_xlfn.XLOOKUP(S4107,'Categroy Lookup'!A:A,'Categroy Lookup'!B:B,"Cell is Blank - Dis-regard"),T4107)</f>
        <v>Carbonated</v>
      </c>
      <c r="V4107" t="b">
        <f t="shared" si="323"/>
        <v>1</v>
      </c>
      <c r="W4107">
        <f t="shared" si="322"/>
        <v>3.5</v>
      </c>
      <c r="X4107" s="8">
        <f t="shared" si="324"/>
        <v>2.3333333333333335</v>
      </c>
      <c r="Y4107" t="s">
        <v>466</v>
      </c>
      <c r="Z4107" t="s">
        <v>512</v>
      </c>
      <c r="AB4107" t="s">
        <v>677</v>
      </c>
      <c r="AC4107" t="s">
        <v>858</v>
      </c>
      <c r="AD4107">
        <v>2022</v>
      </c>
    </row>
    <row r="4108" spans="1:30" x14ac:dyDescent="0.25">
      <c r="A4108" t="s">
        <v>18</v>
      </c>
      <c r="B4108" t="s">
        <v>197</v>
      </c>
      <c r="C4108" t="s">
        <v>198</v>
      </c>
      <c r="D4108" t="s">
        <v>199</v>
      </c>
      <c r="E4108" t="s">
        <v>290</v>
      </c>
      <c r="F4108" t="s">
        <v>27</v>
      </c>
      <c r="G4108">
        <v>15301236510</v>
      </c>
      <c r="H4108" t="s">
        <v>369</v>
      </c>
      <c r="I4108" t="s">
        <v>25</v>
      </c>
      <c r="J4108">
        <v>158</v>
      </c>
      <c r="K4108">
        <v>2</v>
      </c>
      <c r="L4108">
        <v>1</v>
      </c>
      <c r="M4108">
        <v>158</v>
      </c>
      <c r="N4108">
        <v>2</v>
      </c>
      <c r="O4108">
        <v>1</v>
      </c>
      <c r="P4108">
        <v>2</v>
      </c>
      <c r="Q4108">
        <v>2</v>
      </c>
      <c r="R4108" s="1">
        <v>44738</v>
      </c>
      <c r="S4108" t="str">
        <f t="shared" si="320"/>
        <v>Lenny &amp; Larrys - Chocolate Chip</v>
      </c>
      <c r="T4108" t="str">
        <f t="shared" si="321"/>
        <v>Food</v>
      </c>
      <c r="U4108" t="str">
        <f>IF(T4108="Cell is Blank - Dis-regard",_xlfn.XLOOKUP(S4108,'Categroy Lookup'!A:A,'Categroy Lookup'!B:B,"Cell is Blank - Dis-regard"),T4108)</f>
        <v>Food</v>
      </c>
      <c r="V4108" t="b">
        <f t="shared" si="323"/>
        <v>1</v>
      </c>
      <c r="W4108">
        <f t="shared" si="322"/>
        <v>2</v>
      </c>
      <c r="X4108" s="8">
        <f t="shared" si="324"/>
        <v>1.3333333333333333</v>
      </c>
      <c r="Y4108" t="s">
        <v>582</v>
      </c>
      <c r="Z4108" t="s">
        <v>591</v>
      </c>
      <c r="AB4108" t="s">
        <v>677</v>
      </c>
      <c r="AC4108" t="s">
        <v>858</v>
      </c>
      <c r="AD4108">
        <v>2022</v>
      </c>
    </row>
    <row r="4109" spans="1:30" x14ac:dyDescent="0.25">
      <c r="A4109" t="s">
        <v>18</v>
      </c>
      <c r="B4109" t="s">
        <v>197</v>
      </c>
      <c r="C4109" t="s">
        <v>198</v>
      </c>
      <c r="D4109" t="s">
        <v>199</v>
      </c>
      <c r="E4109" t="s">
        <v>284</v>
      </c>
      <c r="F4109" t="s">
        <v>55</v>
      </c>
      <c r="G4109">
        <v>15301327497</v>
      </c>
      <c r="H4109" t="s">
        <v>369</v>
      </c>
      <c r="I4109" t="s">
        <v>33</v>
      </c>
      <c r="J4109">
        <v>147</v>
      </c>
      <c r="K4109">
        <v>2.75</v>
      </c>
      <c r="L4109">
        <v>1</v>
      </c>
      <c r="M4109">
        <v>147</v>
      </c>
      <c r="N4109">
        <v>2.75</v>
      </c>
      <c r="O4109">
        <v>1</v>
      </c>
      <c r="P4109">
        <v>2.75</v>
      </c>
      <c r="Q4109">
        <v>2.75</v>
      </c>
      <c r="R4109" s="1">
        <v>44738</v>
      </c>
      <c r="S4109" t="str">
        <f t="shared" si="320"/>
        <v>BodyArmor LYTE - Strawberry Lemonade</v>
      </c>
      <c r="T4109" t="str">
        <f t="shared" si="321"/>
        <v>Water</v>
      </c>
      <c r="U4109" t="str">
        <f>IF(T4109="Cell is Blank - Dis-regard",_xlfn.XLOOKUP(S4109,'Categroy Lookup'!A:A,'Categroy Lookup'!B:B,"Cell is Blank - Dis-regard"),T4109)</f>
        <v>Water</v>
      </c>
      <c r="V4109" t="b">
        <f t="shared" si="323"/>
        <v>1</v>
      </c>
      <c r="W4109">
        <f t="shared" si="322"/>
        <v>2.75</v>
      </c>
      <c r="X4109" s="8">
        <f t="shared" si="324"/>
        <v>1.8333333333333333</v>
      </c>
      <c r="Y4109" t="s">
        <v>618</v>
      </c>
      <c r="Z4109" t="s">
        <v>619</v>
      </c>
      <c r="AB4109" t="s">
        <v>677</v>
      </c>
      <c r="AC4109" t="s">
        <v>858</v>
      </c>
      <c r="AD4109">
        <v>2022</v>
      </c>
    </row>
    <row r="4110" spans="1:30" x14ac:dyDescent="0.25">
      <c r="A4110" t="s">
        <v>18</v>
      </c>
      <c r="B4110" t="s">
        <v>197</v>
      </c>
      <c r="C4110" t="s">
        <v>198</v>
      </c>
      <c r="D4110" t="s">
        <v>199</v>
      </c>
      <c r="E4110" t="s">
        <v>165</v>
      </c>
      <c r="F4110" t="s">
        <v>31</v>
      </c>
      <c r="G4110">
        <v>15301329536</v>
      </c>
      <c r="H4110" t="s">
        <v>369</v>
      </c>
      <c r="I4110" t="s">
        <v>33</v>
      </c>
      <c r="J4110">
        <v>145</v>
      </c>
      <c r="K4110">
        <v>2.5</v>
      </c>
      <c r="L4110">
        <v>1</v>
      </c>
      <c r="M4110">
        <v>145</v>
      </c>
      <c r="N4110">
        <v>2.5</v>
      </c>
      <c r="O4110">
        <v>1</v>
      </c>
      <c r="P4110">
        <v>2.5</v>
      </c>
      <c r="Q4110">
        <v>2.5</v>
      </c>
      <c r="R4110" s="1">
        <v>44738</v>
      </c>
      <c r="S4110" t="str">
        <f t="shared" si="320"/>
        <v>Snapple Tea - Raspberry</v>
      </c>
      <c r="T4110" t="str">
        <f t="shared" si="321"/>
        <v>Non Carbonated</v>
      </c>
      <c r="U4110" t="str">
        <f>IF(T4110="Cell is Blank - Dis-regard",_xlfn.XLOOKUP(S4110,'Categroy Lookup'!A:A,'Categroy Lookup'!B:B,"Cell is Blank - Dis-regard"),T4110)</f>
        <v>Non Carbonated</v>
      </c>
      <c r="V4110" t="b">
        <f t="shared" si="323"/>
        <v>1</v>
      </c>
      <c r="W4110">
        <f t="shared" si="322"/>
        <v>2.5</v>
      </c>
      <c r="X4110" s="8">
        <f t="shared" si="324"/>
        <v>1.6666666666666667</v>
      </c>
      <c r="Y4110" t="s">
        <v>564</v>
      </c>
      <c r="Z4110" t="s">
        <v>508</v>
      </c>
      <c r="AB4110" t="s">
        <v>677</v>
      </c>
      <c r="AC4110" t="s">
        <v>858</v>
      </c>
      <c r="AD4110">
        <v>2022</v>
      </c>
    </row>
    <row r="4111" spans="1:30" x14ac:dyDescent="0.25">
      <c r="A4111" t="s">
        <v>18</v>
      </c>
      <c r="B4111" t="s">
        <v>197</v>
      </c>
      <c r="C4111" t="s">
        <v>198</v>
      </c>
      <c r="D4111" t="s">
        <v>199</v>
      </c>
      <c r="E4111" t="s">
        <v>93</v>
      </c>
      <c r="F4111" t="s">
        <v>23</v>
      </c>
      <c r="G4111">
        <v>15301342007</v>
      </c>
      <c r="H4111" t="s">
        <v>369</v>
      </c>
      <c r="I4111" t="s">
        <v>33</v>
      </c>
      <c r="J4111">
        <v>142</v>
      </c>
      <c r="K4111">
        <v>1.5</v>
      </c>
      <c r="L4111">
        <v>1</v>
      </c>
      <c r="M4111">
        <v>142</v>
      </c>
      <c r="N4111">
        <v>1.5</v>
      </c>
      <c r="O4111">
        <v>1</v>
      </c>
      <c r="P4111">
        <v>1.5</v>
      </c>
      <c r="Q4111">
        <v>1.5</v>
      </c>
      <c r="R4111" s="1">
        <v>44738</v>
      </c>
      <c r="S4111" t="str">
        <f t="shared" si="320"/>
        <v>Coca Cola - Zero Sugar</v>
      </c>
      <c r="T4111" t="str">
        <f t="shared" si="321"/>
        <v>Carbonated</v>
      </c>
      <c r="U4111" t="str">
        <f>IF(T4111="Cell is Blank - Dis-regard",_xlfn.XLOOKUP(S4111,'Categroy Lookup'!A:A,'Categroy Lookup'!B:B,"Cell is Blank - Dis-regard"),T4111)</f>
        <v>Carbonated</v>
      </c>
      <c r="V4111" t="b">
        <f t="shared" si="323"/>
        <v>1</v>
      </c>
      <c r="W4111">
        <f t="shared" si="322"/>
        <v>1.5</v>
      </c>
      <c r="X4111" s="8">
        <f t="shared" si="324"/>
        <v>1</v>
      </c>
      <c r="Y4111" t="s">
        <v>524</v>
      </c>
      <c r="Z4111" t="s">
        <v>525</v>
      </c>
      <c r="AB4111" t="s">
        <v>677</v>
      </c>
      <c r="AC4111" t="s">
        <v>858</v>
      </c>
      <c r="AD4111">
        <v>2022</v>
      </c>
    </row>
    <row r="4112" spans="1:30" x14ac:dyDescent="0.25">
      <c r="A4112" t="s">
        <v>18</v>
      </c>
      <c r="B4112" t="s">
        <v>197</v>
      </c>
      <c r="C4112" t="s">
        <v>198</v>
      </c>
      <c r="D4112" t="s">
        <v>199</v>
      </c>
      <c r="E4112" t="s">
        <v>230</v>
      </c>
      <c r="F4112" t="s">
        <v>23</v>
      </c>
      <c r="G4112">
        <v>15301346313</v>
      </c>
      <c r="H4112" t="s">
        <v>369</v>
      </c>
      <c r="I4112" t="s">
        <v>33</v>
      </c>
      <c r="J4112">
        <v>148</v>
      </c>
      <c r="K4112">
        <v>3</v>
      </c>
      <c r="L4112">
        <v>1</v>
      </c>
      <c r="M4112">
        <v>148</v>
      </c>
      <c r="N4112">
        <v>3</v>
      </c>
      <c r="O4112">
        <v>1</v>
      </c>
      <c r="P4112">
        <v>3</v>
      </c>
      <c r="Q4112">
        <v>3</v>
      </c>
      <c r="R4112" s="1">
        <v>44738</v>
      </c>
      <c r="S4112" t="str">
        <f t="shared" si="320"/>
        <v>Starbucks Refresher - Real Coconut Water</v>
      </c>
      <c r="T4112" t="str">
        <f t="shared" si="321"/>
        <v>Carbonated</v>
      </c>
      <c r="U4112" t="str">
        <f>IF(T4112="Cell is Blank - Dis-regard",_xlfn.XLOOKUP(S4112,'Categroy Lookup'!A:A,'Categroy Lookup'!B:B,"Cell is Blank - Dis-regard"),T4112)</f>
        <v>Carbonated</v>
      </c>
      <c r="V4112" t="b">
        <f t="shared" si="323"/>
        <v>1</v>
      </c>
      <c r="W4112">
        <f t="shared" si="322"/>
        <v>3</v>
      </c>
      <c r="X4112" s="8">
        <f t="shared" si="324"/>
        <v>2</v>
      </c>
      <c r="Y4112" t="s">
        <v>594</v>
      </c>
      <c r="Z4112" t="s">
        <v>595</v>
      </c>
      <c r="AB4112" t="s">
        <v>677</v>
      </c>
      <c r="AC4112" t="s">
        <v>858</v>
      </c>
      <c r="AD4112">
        <v>2022</v>
      </c>
    </row>
    <row r="4113" spans="1:30" x14ac:dyDescent="0.25">
      <c r="A4113" t="s">
        <v>18</v>
      </c>
      <c r="B4113" t="s">
        <v>197</v>
      </c>
      <c r="C4113" t="s">
        <v>198</v>
      </c>
      <c r="D4113" t="s">
        <v>199</v>
      </c>
      <c r="E4113" t="s">
        <v>247</v>
      </c>
      <c r="F4113" t="s">
        <v>27</v>
      </c>
      <c r="G4113">
        <v>15301368060</v>
      </c>
      <c r="H4113" t="s">
        <v>369</v>
      </c>
      <c r="I4113" t="s">
        <v>25</v>
      </c>
      <c r="J4113">
        <v>154</v>
      </c>
      <c r="K4113">
        <v>3</v>
      </c>
      <c r="L4113">
        <v>1</v>
      </c>
      <c r="M4113">
        <v>154</v>
      </c>
      <c r="N4113">
        <v>3</v>
      </c>
      <c r="O4113">
        <v>1</v>
      </c>
      <c r="P4113">
        <v>3</v>
      </c>
      <c r="Q4113">
        <v>3</v>
      </c>
      <c r="R4113" s="1">
        <v>44738</v>
      </c>
      <c r="S4113" t="str">
        <f t="shared" si="320"/>
        <v>Belvita Snack Bites - Cinnamon BS Go Paks</v>
      </c>
      <c r="T4113" t="str">
        <f t="shared" si="321"/>
        <v>Food</v>
      </c>
      <c r="U4113" t="str">
        <f>IF(T4113="Cell is Blank - Dis-regard",_xlfn.XLOOKUP(S4113,'Categroy Lookup'!A:A,'Categroy Lookup'!B:B,"Cell is Blank - Dis-regard"),T4113)</f>
        <v>Food</v>
      </c>
      <c r="V4113" t="b">
        <f t="shared" si="323"/>
        <v>1</v>
      </c>
      <c r="W4113">
        <f t="shared" si="322"/>
        <v>3</v>
      </c>
      <c r="X4113" s="8">
        <f t="shared" si="324"/>
        <v>2</v>
      </c>
      <c r="Y4113" t="s">
        <v>604</v>
      </c>
      <c r="Z4113" t="s">
        <v>605</v>
      </c>
      <c r="AB4113" t="s">
        <v>677</v>
      </c>
      <c r="AC4113" t="s">
        <v>858</v>
      </c>
      <c r="AD4113">
        <v>2022</v>
      </c>
    </row>
    <row r="4114" spans="1:30" x14ac:dyDescent="0.25">
      <c r="A4114" t="s">
        <v>18</v>
      </c>
      <c r="B4114" t="s">
        <v>19</v>
      </c>
      <c r="C4114" t="s">
        <v>20</v>
      </c>
      <c r="D4114" t="s">
        <v>21</v>
      </c>
      <c r="E4114" t="s">
        <v>98</v>
      </c>
      <c r="F4114" t="s">
        <v>27</v>
      </c>
      <c r="G4114">
        <v>15301455506</v>
      </c>
      <c r="H4114" t="s">
        <v>369</v>
      </c>
      <c r="I4114" t="s">
        <v>33</v>
      </c>
      <c r="J4114">
        <v>121</v>
      </c>
      <c r="K4114">
        <v>1.5</v>
      </c>
      <c r="L4114">
        <v>1</v>
      </c>
      <c r="M4114">
        <v>121</v>
      </c>
      <c r="N4114">
        <v>1.5</v>
      </c>
      <c r="O4114">
        <v>1</v>
      </c>
      <c r="P4114">
        <v>1.5</v>
      </c>
      <c r="Q4114">
        <v>1.5</v>
      </c>
      <c r="R4114" s="1">
        <v>44737</v>
      </c>
      <c r="S4114" t="str">
        <f t="shared" si="320"/>
        <v>CheezIt - Original</v>
      </c>
      <c r="T4114" t="str">
        <f t="shared" si="321"/>
        <v>Food</v>
      </c>
      <c r="U4114" t="str">
        <f>IF(T4114="Cell is Blank - Dis-regard",_xlfn.XLOOKUP(S4114,'Categroy Lookup'!A:A,'Categroy Lookup'!B:B,"Cell is Blank - Dis-regard"),T4114)</f>
        <v>Food</v>
      </c>
      <c r="V4114" t="b">
        <f t="shared" si="323"/>
        <v>1</v>
      </c>
      <c r="W4114">
        <f t="shared" si="322"/>
        <v>1.5</v>
      </c>
      <c r="X4114" s="8">
        <f t="shared" si="324"/>
        <v>1</v>
      </c>
      <c r="Y4114" t="s">
        <v>528</v>
      </c>
      <c r="Z4114" t="s">
        <v>512</v>
      </c>
      <c r="AB4114" t="s">
        <v>677</v>
      </c>
      <c r="AC4114" t="s">
        <v>858</v>
      </c>
      <c r="AD4114">
        <v>2022</v>
      </c>
    </row>
    <row r="4115" spans="1:30" x14ac:dyDescent="0.25">
      <c r="A4115" t="s">
        <v>18</v>
      </c>
      <c r="B4115" t="s">
        <v>19</v>
      </c>
      <c r="C4115" t="s">
        <v>20</v>
      </c>
      <c r="D4115" t="s">
        <v>21</v>
      </c>
      <c r="E4115" t="s">
        <v>350</v>
      </c>
      <c r="G4115">
        <v>15301500760</v>
      </c>
      <c r="H4115" t="s">
        <v>369</v>
      </c>
      <c r="I4115" t="s">
        <v>25</v>
      </c>
      <c r="J4115">
        <v>141</v>
      </c>
      <c r="K4115">
        <v>2</v>
      </c>
      <c r="L4115">
        <v>1</v>
      </c>
      <c r="M4115">
        <v>141</v>
      </c>
      <c r="N4115">
        <v>2</v>
      </c>
      <c r="O4115">
        <v>1</v>
      </c>
      <c r="P4115">
        <v>2</v>
      </c>
      <c r="Q4115">
        <v>2</v>
      </c>
      <c r="R4115" s="1">
        <v>44737</v>
      </c>
      <c r="S4115" t="str">
        <f t="shared" si="320"/>
        <v>Canada Dry - Ginger Ale &amp; Lemonde</v>
      </c>
      <c r="T4115" t="str">
        <f t="shared" si="321"/>
        <v>Cell is Blank - Dis-regard</v>
      </c>
      <c r="U4115" t="str">
        <f>IF(T4115="Cell is Blank - Dis-regard",_xlfn.XLOOKUP(S4115,'Categroy Lookup'!A:A,'Categroy Lookup'!B:B,"Cell is Blank - Dis-regard"),T4115)</f>
        <v>Carbonated</v>
      </c>
      <c r="V4115" t="b">
        <f t="shared" si="323"/>
        <v>1</v>
      </c>
      <c r="W4115">
        <f t="shared" si="322"/>
        <v>2</v>
      </c>
      <c r="X4115" s="8">
        <f t="shared" si="324"/>
        <v>1.3333333333333333</v>
      </c>
      <c r="Y4115" t="s">
        <v>638</v>
      </c>
      <c r="Z4115" t="s">
        <v>639</v>
      </c>
      <c r="AB4115" t="s">
        <v>677</v>
      </c>
      <c r="AC4115" t="s">
        <v>858</v>
      </c>
      <c r="AD4115">
        <v>2022</v>
      </c>
    </row>
    <row r="4116" spans="1:30" x14ac:dyDescent="0.25">
      <c r="A4116" t="s">
        <v>18</v>
      </c>
      <c r="B4116" t="s">
        <v>28</v>
      </c>
      <c r="C4116" t="s">
        <v>20</v>
      </c>
      <c r="D4116" t="s">
        <v>29</v>
      </c>
      <c r="E4116" t="s">
        <v>304</v>
      </c>
      <c r="F4116" t="s">
        <v>27</v>
      </c>
      <c r="G4116">
        <v>15301507083</v>
      </c>
      <c r="H4116" t="s">
        <v>369</v>
      </c>
      <c r="I4116" t="s">
        <v>25</v>
      </c>
      <c r="J4116">
        <v>120</v>
      </c>
      <c r="K4116">
        <v>1.5</v>
      </c>
      <c r="L4116">
        <v>1</v>
      </c>
      <c r="M4116">
        <v>120</v>
      </c>
      <c r="N4116">
        <v>1.5</v>
      </c>
      <c r="O4116">
        <v>1</v>
      </c>
      <c r="P4116">
        <v>1.5</v>
      </c>
      <c r="Q4116">
        <v>1.5</v>
      </c>
      <c r="R4116" s="1">
        <v>44737</v>
      </c>
      <c r="S4116" t="str">
        <f t="shared" si="320"/>
        <v>Goldfish Baked - Cheddar</v>
      </c>
      <c r="T4116" t="str">
        <f t="shared" si="321"/>
        <v>Food</v>
      </c>
      <c r="U4116" t="str">
        <f>IF(T4116="Cell is Blank - Dis-regard",_xlfn.XLOOKUP(S4116,'Categroy Lookup'!A:A,'Categroy Lookup'!B:B,"Cell is Blank - Dis-regard"),T4116)</f>
        <v>Food</v>
      </c>
      <c r="V4116" t="b">
        <f t="shared" si="323"/>
        <v>1</v>
      </c>
      <c r="W4116">
        <f t="shared" si="322"/>
        <v>1.5</v>
      </c>
      <c r="X4116" s="8">
        <f t="shared" si="324"/>
        <v>1</v>
      </c>
      <c r="Y4116" t="s">
        <v>628</v>
      </c>
      <c r="Z4116" t="s">
        <v>629</v>
      </c>
      <c r="AB4116" t="s">
        <v>677</v>
      </c>
      <c r="AC4116" t="s">
        <v>858</v>
      </c>
      <c r="AD4116">
        <v>2022</v>
      </c>
    </row>
    <row r="4117" spans="1:30" x14ac:dyDescent="0.25">
      <c r="A4117" t="s">
        <v>18</v>
      </c>
      <c r="B4117" t="s">
        <v>197</v>
      </c>
      <c r="C4117" t="s">
        <v>198</v>
      </c>
      <c r="D4117" t="s">
        <v>199</v>
      </c>
      <c r="E4117" t="s">
        <v>165</v>
      </c>
      <c r="F4117" t="s">
        <v>31</v>
      </c>
      <c r="G4117">
        <v>15301585638</v>
      </c>
      <c r="H4117" t="s">
        <v>369</v>
      </c>
      <c r="I4117" t="s">
        <v>25</v>
      </c>
      <c r="J4117">
        <v>145</v>
      </c>
      <c r="K4117">
        <v>2.5</v>
      </c>
      <c r="L4117">
        <v>1</v>
      </c>
      <c r="M4117">
        <v>145</v>
      </c>
      <c r="N4117">
        <v>2.5</v>
      </c>
      <c r="O4117">
        <v>1</v>
      </c>
      <c r="P4117">
        <v>2.5</v>
      </c>
      <c r="Q4117">
        <v>2.5</v>
      </c>
      <c r="R4117" s="1">
        <v>44738</v>
      </c>
      <c r="S4117" t="str">
        <f t="shared" si="320"/>
        <v>Snapple Tea - Raspberry</v>
      </c>
      <c r="T4117" t="str">
        <f t="shared" si="321"/>
        <v>Non Carbonated</v>
      </c>
      <c r="U4117" t="str">
        <f>IF(T4117="Cell is Blank - Dis-regard",_xlfn.XLOOKUP(S4117,'Categroy Lookup'!A:A,'Categroy Lookup'!B:B,"Cell is Blank - Dis-regard"),T4117)</f>
        <v>Non Carbonated</v>
      </c>
      <c r="V4117" t="b">
        <f t="shared" si="323"/>
        <v>1</v>
      </c>
      <c r="W4117">
        <f t="shared" si="322"/>
        <v>2.5</v>
      </c>
      <c r="X4117" s="8">
        <f t="shared" si="324"/>
        <v>1.6666666666666667</v>
      </c>
      <c r="Y4117" t="s">
        <v>564</v>
      </c>
      <c r="Z4117" t="s">
        <v>508</v>
      </c>
      <c r="AB4117" t="s">
        <v>677</v>
      </c>
      <c r="AC4117" t="s">
        <v>858</v>
      </c>
      <c r="AD4117">
        <v>2022</v>
      </c>
    </row>
    <row r="4118" spans="1:30" x14ac:dyDescent="0.25">
      <c r="A4118" t="s">
        <v>18</v>
      </c>
      <c r="B4118" t="s">
        <v>19</v>
      </c>
      <c r="C4118" t="s">
        <v>20</v>
      </c>
      <c r="D4118" t="s">
        <v>21</v>
      </c>
      <c r="E4118" t="s">
        <v>350</v>
      </c>
      <c r="G4118">
        <v>15301713989</v>
      </c>
      <c r="H4118" t="s">
        <v>369</v>
      </c>
      <c r="I4118" t="s">
        <v>33</v>
      </c>
      <c r="J4118">
        <v>141</v>
      </c>
      <c r="K4118">
        <v>2</v>
      </c>
      <c r="L4118">
        <v>1</v>
      </c>
      <c r="M4118">
        <v>141</v>
      </c>
      <c r="N4118">
        <v>2</v>
      </c>
      <c r="O4118">
        <v>1</v>
      </c>
      <c r="P4118">
        <v>2</v>
      </c>
      <c r="Q4118">
        <v>2</v>
      </c>
      <c r="R4118" s="1">
        <v>44737</v>
      </c>
      <c r="S4118" t="str">
        <f t="shared" si="320"/>
        <v>Canada Dry - Ginger Ale &amp; Lemonde</v>
      </c>
      <c r="T4118" t="str">
        <f t="shared" si="321"/>
        <v>Cell is Blank - Dis-regard</v>
      </c>
      <c r="U4118" t="str">
        <f>IF(T4118="Cell is Blank - Dis-regard",_xlfn.XLOOKUP(S4118,'Categroy Lookup'!A:A,'Categroy Lookup'!B:B,"Cell is Blank - Dis-regard"),T4118)</f>
        <v>Carbonated</v>
      </c>
      <c r="V4118" t="b">
        <f t="shared" si="323"/>
        <v>1</v>
      </c>
      <c r="W4118">
        <f t="shared" si="322"/>
        <v>2</v>
      </c>
      <c r="X4118" s="8">
        <f t="shared" si="324"/>
        <v>1.3333333333333333</v>
      </c>
      <c r="Y4118" t="s">
        <v>638</v>
      </c>
      <c r="Z4118" t="s">
        <v>639</v>
      </c>
      <c r="AB4118" t="s">
        <v>677</v>
      </c>
      <c r="AC4118" t="s">
        <v>858</v>
      </c>
      <c r="AD4118">
        <v>2022</v>
      </c>
    </row>
    <row r="4119" spans="1:30" x14ac:dyDescent="0.25">
      <c r="A4119" t="s">
        <v>18</v>
      </c>
      <c r="B4119" t="s">
        <v>19</v>
      </c>
      <c r="C4119" t="s">
        <v>20</v>
      </c>
      <c r="D4119" t="s">
        <v>21</v>
      </c>
      <c r="E4119" t="s">
        <v>356</v>
      </c>
      <c r="G4119">
        <v>15301715328</v>
      </c>
      <c r="H4119" t="s">
        <v>369</v>
      </c>
      <c r="I4119" t="s">
        <v>33</v>
      </c>
      <c r="J4119">
        <v>140</v>
      </c>
      <c r="K4119">
        <v>2.75</v>
      </c>
      <c r="L4119">
        <v>1</v>
      </c>
      <c r="M4119">
        <v>140</v>
      </c>
      <c r="N4119">
        <v>2.75</v>
      </c>
      <c r="O4119">
        <v>1</v>
      </c>
      <c r="P4119">
        <v>2.75</v>
      </c>
      <c r="Q4119">
        <v>2.75</v>
      </c>
      <c r="R4119" s="1">
        <v>44737</v>
      </c>
      <c r="S4119" t="str">
        <f t="shared" si="320"/>
        <v>Canada Dry - Ginger Ale</v>
      </c>
      <c r="T4119" t="str">
        <f t="shared" si="321"/>
        <v>Cell is Blank - Dis-regard</v>
      </c>
      <c r="U4119" t="str">
        <f>IF(T4119="Cell is Blank - Dis-regard",_xlfn.XLOOKUP(S4119,'Categroy Lookup'!A:A,'Categroy Lookup'!B:B,"Cell is Blank - Dis-regard"),T4119)</f>
        <v>Carbonated</v>
      </c>
      <c r="V4119" t="b">
        <f t="shared" si="323"/>
        <v>1</v>
      </c>
      <c r="W4119">
        <f t="shared" si="322"/>
        <v>2.75</v>
      </c>
      <c r="X4119" s="8">
        <f t="shared" si="324"/>
        <v>1.8333333333333333</v>
      </c>
      <c r="Y4119" t="s">
        <v>638</v>
      </c>
      <c r="Z4119" t="s">
        <v>640</v>
      </c>
      <c r="AB4119" t="s">
        <v>677</v>
      </c>
      <c r="AC4119" t="s">
        <v>858</v>
      </c>
      <c r="AD4119">
        <v>2022</v>
      </c>
    </row>
    <row r="4120" spans="1:30" x14ac:dyDescent="0.25">
      <c r="A4120" t="s">
        <v>18</v>
      </c>
      <c r="B4120" t="s">
        <v>197</v>
      </c>
      <c r="C4120" t="s">
        <v>198</v>
      </c>
      <c r="D4120" t="s">
        <v>199</v>
      </c>
      <c r="E4120" t="s">
        <v>361</v>
      </c>
      <c r="F4120" t="s">
        <v>27</v>
      </c>
      <c r="G4120">
        <v>15301902707</v>
      </c>
      <c r="H4120" t="s">
        <v>369</v>
      </c>
      <c r="I4120" t="s">
        <v>25</v>
      </c>
      <c r="J4120">
        <v>112</v>
      </c>
      <c r="K4120">
        <v>1.5</v>
      </c>
      <c r="L4120">
        <v>1</v>
      </c>
      <c r="M4120">
        <v>112</v>
      </c>
      <c r="N4120">
        <v>1.5</v>
      </c>
      <c r="O4120">
        <v>1</v>
      </c>
      <c r="P4120">
        <v>1.5</v>
      </c>
      <c r="Q4120">
        <v>1.5</v>
      </c>
      <c r="R4120" s="1">
        <v>44738</v>
      </c>
      <c r="S4120" t="str">
        <f t="shared" si="320"/>
        <v>Popchips Potato - Sour Cream &amp; Onion</v>
      </c>
      <c r="T4120" t="str">
        <f t="shared" si="321"/>
        <v>Food</v>
      </c>
      <c r="U4120" t="str">
        <f>IF(T4120="Cell is Blank - Dis-regard",_xlfn.XLOOKUP(S4120,'Categroy Lookup'!A:A,'Categroy Lookup'!B:B,"Cell is Blank - Dis-regard"),T4120)</f>
        <v>Food</v>
      </c>
      <c r="V4120" t="b">
        <f t="shared" si="323"/>
        <v>1</v>
      </c>
      <c r="W4120">
        <f t="shared" si="322"/>
        <v>1.5</v>
      </c>
      <c r="X4120" s="8">
        <f t="shared" si="324"/>
        <v>1</v>
      </c>
      <c r="Y4120" t="s">
        <v>541</v>
      </c>
      <c r="Z4120" t="s">
        <v>641</v>
      </c>
      <c r="AB4120" t="s">
        <v>677</v>
      </c>
      <c r="AC4120" t="s">
        <v>858</v>
      </c>
      <c r="AD4120">
        <v>2022</v>
      </c>
    </row>
    <row r="4121" spans="1:30" x14ac:dyDescent="0.25">
      <c r="A4121" t="s">
        <v>18</v>
      </c>
      <c r="B4121" t="s">
        <v>19</v>
      </c>
      <c r="C4121" t="s">
        <v>20</v>
      </c>
      <c r="D4121" t="s">
        <v>21</v>
      </c>
      <c r="E4121" t="s">
        <v>22</v>
      </c>
      <c r="F4121" t="s">
        <v>23</v>
      </c>
      <c r="G4121">
        <v>15302345484</v>
      </c>
      <c r="H4121" t="s">
        <v>369</v>
      </c>
      <c r="I4121" t="s">
        <v>33</v>
      </c>
      <c r="J4121">
        <v>148</v>
      </c>
      <c r="K4121">
        <v>3.5</v>
      </c>
      <c r="L4121">
        <v>1</v>
      </c>
      <c r="M4121">
        <v>148</v>
      </c>
      <c r="N4121">
        <v>3.5</v>
      </c>
      <c r="O4121">
        <v>1</v>
      </c>
      <c r="P4121">
        <v>3.5</v>
      </c>
      <c r="Q4121">
        <v>3.5</v>
      </c>
      <c r="R4121" s="1">
        <v>44737</v>
      </c>
      <c r="S4121" t="str">
        <f t="shared" si="320"/>
        <v>Red Bull - Energy Drink - Sugar Free</v>
      </c>
      <c r="T4121" t="str">
        <f t="shared" si="321"/>
        <v>Carbonated</v>
      </c>
      <c r="U4121" t="str">
        <f>IF(T4121="Cell is Blank - Dis-regard",_xlfn.XLOOKUP(S4121,'Categroy Lookup'!A:A,'Categroy Lookup'!B:B,"Cell is Blank - Dis-regard"),T4121)</f>
        <v>Carbonated</v>
      </c>
      <c r="V4121" t="b">
        <f t="shared" si="323"/>
        <v>1</v>
      </c>
      <c r="W4121">
        <f t="shared" si="322"/>
        <v>3.5</v>
      </c>
      <c r="X4121" s="8">
        <f t="shared" si="324"/>
        <v>2.3333333333333335</v>
      </c>
      <c r="Y4121" t="s">
        <v>466</v>
      </c>
      <c r="Z4121" t="s">
        <v>467</v>
      </c>
      <c r="AA4121" t="s">
        <v>468</v>
      </c>
      <c r="AB4121" t="s">
        <v>677</v>
      </c>
      <c r="AC4121" t="s">
        <v>858</v>
      </c>
      <c r="AD4121">
        <v>2022</v>
      </c>
    </row>
    <row r="4122" spans="1:30" x14ac:dyDescent="0.25">
      <c r="A4122" t="s">
        <v>18</v>
      </c>
      <c r="B4122" t="s">
        <v>19</v>
      </c>
      <c r="C4122" t="s">
        <v>20</v>
      </c>
      <c r="D4122" t="s">
        <v>21</v>
      </c>
      <c r="E4122" t="s">
        <v>66</v>
      </c>
      <c r="F4122" t="s">
        <v>55</v>
      </c>
      <c r="G4122">
        <v>15302346809</v>
      </c>
      <c r="H4122" t="s">
        <v>369</v>
      </c>
      <c r="I4122" t="s">
        <v>33</v>
      </c>
      <c r="J4122">
        <v>143</v>
      </c>
      <c r="K4122">
        <v>2</v>
      </c>
      <c r="L4122">
        <v>1</v>
      </c>
      <c r="M4122">
        <v>143</v>
      </c>
      <c r="N4122">
        <v>2</v>
      </c>
      <c r="O4122">
        <v>1</v>
      </c>
      <c r="P4122">
        <v>2</v>
      </c>
      <c r="Q4122">
        <v>2</v>
      </c>
      <c r="R4122" s="1">
        <v>44737</v>
      </c>
      <c r="S4122" t="str">
        <f t="shared" si="320"/>
        <v>S. Pellegrino Sparkling Mineral Water</v>
      </c>
      <c r="T4122" t="str">
        <f t="shared" si="321"/>
        <v>Water</v>
      </c>
      <c r="U4122" t="str">
        <f>IF(T4122="Cell is Blank - Dis-regard",_xlfn.XLOOKUP(S4122,'Categroy Lookup'!A:A,'Categroy Lookup'!B:B,"Cell is Blank - Dis-regard"),T4122)</f>
        <v>Water</v>
      </c>
      <c r="V4122" t="b">
        <f t="shared" si="323"/>
        <v>1</v>
      </c>
      <c r="W4122">
        <f t="shared" si="322"/>
        <v>2</v>
      </c>
      <c r="X4122" s="8">
        <f t="shared" si="324"/>
        <v>1.3333333333333333</v>
      </c>
      <c r="Y4122" t="s">
        <v>66</v>
      </c>
      <c r="AB4122" t="s">
        <v>677</v>
      </c>
      <c r="AC4122" t="s">
        <v>858</v>
      </c>
      <c r="AD4122">
        <v>2022</v>
      </c>
    </row>
    <row r="4123" spans="1:30" x14ac:dyDescent="0.25">
      <c r="A4123" t="s">
        <v>18</v>
      </c>
      <c r="B4123" t="s">
        <v>19</v>
      </c>
      <c r="C4123" t="s">
        <v>20</v>
      </c>
      <c r="D4123" t="s">
        <v>21</v>
      </c>
      <c r="E4123" t="s">
        <v>252</v>
      </c>
      <c r="F4123" t="s">
        <v>31</v>
      </c>
      <c r="G4123">
        <v>15302348260</v>
      </c>
      <c r="H4123" t="s">
        <v>369</v>
      </c>
      <c r="I4123" t="s">
        <v>33</v>
      </c>
      <c r="J4123">
        <v>144</v>
      </c>
      <c r="K4123">
        <v>2.75</v>
      </c>
      <c r="L4123">
        <v>1</v>
      </c>
      <c r="M4123">
        <v>144</v>
      </c>
      <c r="N4123">
        <v>2.75</v>
      </c>
      <c r="O4123">
        <v>1</v>
      </c>
      <c r="P4123">
        <v>2.75</v>
      </c>
      <c r="Q4123">
        <v>2.75</v>
      </c>
      <c r="R4123" s="1">
        <v>44737</v>
      </c>
      <c r="S4123" t="str">
        <f t="shared" si="320"/>
        <v>Bai Antioxidant - Kupang strawberry kiwi</v>
      </c>
      <c r="T4123" t="str">
        <f t="shared" si="321"/>
        <v>Non Carbonated</v>
      </c>
      <c r="U4123" t="str">
        <f>IF(T4123="Cell is Blank - Dis-regard",_xlfn.XLOOKUP(S4123,'Categroy Lookup'!A:A,'Categroy Lookup'!B:B,"Cell is Blank - Dis-regard"),T4123)</f>
        <v>Non Carbonated</v>
      </c>
      <c r="V4123" t="b">
        <f t="shared" si="323"/>
        <v>1</v>
      </c>
      <c r="W4123">
        <f t="shared" si="322"/>
        <v>2.75</v>
      </c>
      <c r="X4123" s="8">
        <f t="shared" si="324"/>
        <v>1.8333333333333333</v>
      </c>
      <c r="Y4123" t="s">
        <v>471</v>
      </c>
      <c r="Z4123" t="s">
        <v>608</v>
      </c>
      <c r="AB4123" t="s">
        <v>677</v>
      </c>
      <c r="AC4123" t="s">
        <v>858</v>
      </c>
      <c r="AD4123">
        <v>2022</v>
      </c>
    </row>
    <row r="4124" spans="1:30" x14ac:dyDescent="0.25">
      <c r="A4124" t="s">
        <v>18</v>
      </c>
      <c r="B4124" t="s">
        <v>19</v>
      </c>
      <c r="C4124" t="s">
        <v>20</v>
      </c>
      <c r="D4124" t="s">
        <v>21</v>
      </c>
      <c r="E4124" t="s">
        <v>282</v>
      </c>
      <c r="F4124" t="s">
        <v>27</v>
      </c>
      <c r="G4124">
        <v>15302349653</v>
      </c>
      <c r="H4124" t="s">
        <v>369</v>
      </c>
      <c r="I4124" t="s">
        <v>33</v>
      </c>
      <c r="J4124">
        <v>139</v>
      </c>
      <c r="K4124">
        <v>1.5</v>
      </c>
      <c r="L4124">
        <v>1</v>
      </c>
      <c r="M4124">
        <v>139</v>
      </c>
      <c r="N4124">
        <v>1.5</v>
      </c>
      <c r="O4124">
        <v>1</v>
      </c>
      <c r="P4124">
        <v>1.5</v>
      </c>
      <c r="Q4124">
        <v>1.5</v>
      </c>
      <c r="R4124" s="1">
        <v>44737</v>
      </c>
      <c r="S4124" t="str">
        <f t="shared" si="320"/>
        <v>Nature's Garden Trail Mix - Cranberry Healthy</v>
      </c>
      <c r="T4124" t="str">
        <f t="shared" si="321"/>
        <v>Food</v>
      </c>
      <c r="U4124" t="str">
        <f>IF(T4124="Cell is Blank - Dis-regard",_xlfn.XLOOKUP(S4124,'Categroy Lookup'!A:A,'Categroy Lookup'!B:B,"Cell is Blank - Dis-regard"),T4124)</f>
        <v>Food</v>
      </c>
      <c r="V4124" t="b">
        <f t="shared" si="323"/>
        <v>1</v>
      </c>
      <c r="W4124">
        <f t="shared" si="322"/>
        <v>1.5</v>
      </c>
      <c r="X4124" s="8">
        <f t="shared" si="324"/>
        <v>1</v>
      </c>
      <c r="Y4124" t="s">
        <v>616</v>
      </c>
      <c r="Z4124" t="s">
        <v>617</v>
      </c>
      <c r="AB4124" t="s">
        <v>677</v>
      </c>
      <c r="AC4124" t="s">
        <v>858</v>
      </c>
      <c r="AD4124">
        <v>2022</v>
      </c>
    </row>
    <row r="4125" spans="1:30" x14ac:dyDescent="0.25">
      <c r="A4125" t="s">
        <v>18</v>
      </c>
      <c r="B4125" t="s">
        <v>28</v>
      </c>
      <c r="C4125" t="s">
        <v>20</v>
      </c>
      <c r="D4125" t="s">
        <v>29</v>
      </c>
      <c r="E4125" t="s">
        <v>49</v>
      </c>
      <c r="F4125" t="s">
        <v>27</v>
      </c>
      <c r="G4125">
        <v>15302430958</v>
      </c>
      <c r="H4125" t="s">
        <v>369</v>
      </c>
      <c r="I4125" t="s">
        <v>33</v>
      </c>
      <c r="J4125">
        <v>131</v>
      </c>
      <c r="K4125">
        <v>2</v>
      </c>
      <c r="L4125">
        <v>1</v>
      </c>
      <c r="M4125">
        <v>131</v>
      </c>
      <c r="N4125">
        <v>2</v>
      </c>
      <c r="O4125">
        <v>1</v>
      </c>
      <c r="P4125">
        <v>2</v>
      </c>
      <c r="Q4125">
        <v>2</v>
      </c>
      <c r="R4125" s="1">
        <v>44737</v>
      </c>
      <c r="S4125" t="str">
        <f t="shared" si="320"/>
        <v>Wonderful Pistachios - Variety</v>
      </c>
      <c r="T4125" t="str">
        <f t="shared" si="321"/>
        <v>Food</v>
      </c>
      <c r="U4125" t="str">
        <f>IF(T4125="Cell is Blank - Dis-regard",_xlfn.XLOOKUP(S4125,'Categroy Lookup'!A:A,'Categroy Lookup'!B:B,"Cell is Blank - Dis-regard"),T4125)</f>
        <v>Food</v>
      </c>
      <c r="V4125" t="b">
        <f t="shared" si="323"/>
        <v>1</v>
      </c>
      <c r="W4125">
        <f t="shared" si="322"/>
        <v>2</v>
      </c>
      <c r="X4125" s="8">
        <f t="shared" si="324"/>
        <v>1.3333333333333333</v>
      </c>
      <c r="Y4125" t="s">
        <v>484</v>
      </c>
      <c r="Z4125" t="s">
        <v>485</v>
      </c>
      <c r="AB4125" t="s">
        <v>677</v>
      </c>
      <c r="AC4125" t="s">
        <v>858</v>
      </c>
      <c r="AD4125">
        <v>2022</v>
      </c>
    </row>
    <row r="4126" spans="1:30" x14ac:dyDescent="0.25">
      <c r="A4126" t="s">
        <v>18</v>
      </c>
      <c r="B4126" t="s">
        <v>197</v>
      </c>
      <c r="C4126" t="s">
        <v>198</v>
      </c>
      <c r="D4126" t="s">
        <v>199</v>
      </c>
      <c r="E4126" t="s">
        <v>294</v>
      </c>
      <c r="F4126" t="s">
        <v>27</v>
      </c>
      <c r="G4126">
        <v>15304222738</v>
      </c>
      <c r="H4126" t="s">
        <v>370</v>
      </c>
      <c r="I4126" t="s">
        <v>25</v>
      </c>
      <c r="J4126">
        <v>120</v>
      </c>
      <c r="K4126">
        <v>2</v>
      </c>
      <c r="L4126">
        <v>1</v>
      </c>
      <c r="M4126">
        <v>120</v>
      </c>
      <c r="N4126">
        <v>2</v>
      </c>
      <c r="O4126">
        <v>1</v>
      </c>
      <c r="P4126">
        <v>2</v>
      </c>
      <c r="Q4126">
        <v>2</v>
      </c>
      <c r="R4126" s="1">
        <v>44738</v>
      </c>
      <c r="S4126" t="str">
        <f t="shared" si="320"/>
        <v>Snyder's of Hanover Pretzel Pieces - Honey Mu</v>
      </c>
      <c r="T4126" t="str">
        <f t="shared" si="321"/>
        <v>Food</v>
      </c>
      <c r="U4126" t="str">
        <f>IF(T4126="Cell is Blank - Dis-regard",_xlfn.XLOOKUP(S4126,'Categroy Lookup'!A:A,'Categroy Lookup'!B:B,"Cell is Blank - Dis-regard"),T4126)</f>
        <v>Food</v>
      </c>
      <c r="V4126" t="b">
        <f t="shared" si="323"/>
        <v>1</v>
      </c>
      <c r="W4126">
        <f t="shared" si="322"/>
        <v>2</v>
      </c>
      <c r="X4126" s="8">
        <f t="shared" si="324"/>
        <v>1.3333333333333333</v>
      </c>
      <c r="Y4126" t="s">
        <v>622</v>
      </c>
      <c r="Z4126" t="s">
        <v>623</v>
      </c>
      <c r="AB4126" t="s">
        <v>679</v>
      </c>
      <c r="AC4126" t="s">
        <v>859</v>
      </c>
      <c r="AD4126">
        <v>2022</v>
      </c>
    </row>
    <row r="4127" spans="1:30" x14ac:dyDescent="0.25">
      <c r="A4127" t="s">
        <v>18</v>
      </c>
      <c r="B4127" t="s">
        <v>197</v>
      </c>
      <c r="C4127" t="s">
        <v>198</v>
      </c>
      <c r="D4127" t="s">
        <v>199</v>
      </c>
      <c r="E4127" t="s">
        <v>330</v>
      </c>
      <c r="F4127" t="s">
        <v>31</v>
      </c>
      <c r="G4127">
        <v>15304250114</v>
      </c>
      <c r="H4127" t="s">
        <v>370</v>
      </c>
      <c r="I4127" t="s">
        <v>25</v>
      </c>
      <c r="J4127">
        <v>143</v>
      </c>
      <c r="K4127">
        <v>2.75</v>
      </c>
      <c r="L4127">
        <v>1</v>
      </c>
      <c r="M4127">
        <v>143</v>
      </c>
      <c r="N4127">
        <v>2.75</v>
      </c>
      <c r="O4127">
        <v>1</v>
      </c>
      <c r="P4127">
        <v>2.75</v>
      </c>
      <c r="Q4127">
        <v>2.75</v>
      </c>
      <c r="R4127" s="1">
        <v>44738</v>
      </c>
      <c r="S4127" t="str">
        <f t="shared" si="320"/>
        <v>BodyArmor  LYTE - Blueberry Pomegranate</v>
      </c>
      <c r="T4127" t="str">
        <f t="shared" si="321"/>
        <v>Non Carbonated</v>
      </c>
      <c r="U4127" t="str">
        <f>IF(T4127="Cell is Blank - Dis-regard",_xlfn.XLOOKUP(S4127,'Categroy Lookup'!A:A,'Categroy Lookup'!B:B,"Cell is Blank - Dis-regard"),T4127)</f>
        <v>Non Carbonated</v>
      </c>
      <c r="V4127" t="b">
        <f t="shared" si="323"/>
        <v>1</v>
      </c>
      <c r="W4127">
        <f t="shared" si="322"/>
        <v>2.75</v>
      </c>
      <c r="X4127" s="8">
        <f t="shared" si="324"/>
        <v>1.8333333333333333</v>
      </c>
      <c r="Y4127" t="s">
        <v>634</v>
      </c>
      <c r="Z4127" t="s">
        <v>635</v>
      </c>
      <c r="AB4127" t="s">
        <v>679</v>
      </c>
      <c r="AC4127" t="s">
        <v>859</v>
      </c>
      <c r="AD4127">
        <v>2022</v>
      </c>
    </row>
    <row r="4128" spans="1:30" x14ac:dyDescent="0.25">
      <c r="A4128" t="s">
        <v>18</v>
      </c>
      <c r="B4128" t="s">
        <v>28</v>
      </c>
      <c r="C4128" t="s">
        <v>20</v>
      </c>
      <c r="D4128" t="s">
        <v>29</v>
      </c>
      <c r="E4128" t="s">
        <v>50</v>
      </c>
      <c r="F4128" t="s">
        <v>23</v>
      </c>
      <c r="G4128">
        <v>15304287152</v>
      </c>
      <c r="H4128" t="s">
        <v>370</v>
      </c>
      <c r="I4128" t="s">
        <v>33</v>
      </c>
      <c r="J4128">
        <v>141</v>
      </c>
      <c r="K4128">
        <v>1.5</v>
      </c>
      <c r="L4128">
        <v>1</v>
      </c>
      <c r="M4128">
        <v>141</v>
      </c>
      <c r="N4128">
        <v>1.5</v>
      </c>
      <c r="O4128">
        <v>1</v>
      </c>
      <c r="P4128">
        <v>1.5</v>
      </c>
      <c r="Q4128">
        <v>1.5</v>
      </c>
      <c r="R4128" s="1">
        <v>44738</v>
      </c>
      <c r="S4128" t="str">
        <f t="shared" si="320"/>
        <v>Spindrift - Sparkling Water  Lime</v>
      </c>
      <c r="T4128" t="str">
        <f t="shared" si="321"/>
        <v>Carbonated</v>
      </c>
      <c r="U4128" t="str">
        <f>IF(T4128="Cell is Blank - Dis-regard",_xlfn.XLOOKUP(S4128,'Categroy Lookup'!A:A,'Categroy Lookup'!B:B,"Cell is Blank - Dis-regard"),T4128)</f>
        <v>Carbonated</v>
      </c>
      <c r="V4128" t="b">
        <f t="shared" si="323"/>
        <v>1</v>
      </c>
      <c r="W4128">
        <f t="shared" si="322"/>
        <v>1.5</v>
      </c>
      <c r="X4128" s="8">
        <f t="shared" si="324"/>
        <v>1</v>
      </c>
      <c r="Y4128" t="s">
        <v>486</v>
      </c>
      <c r="Z4128" t="s">
        <v>487</v>
      </c>
      <c r="AB4128" t="s">
        <v>679</v>
      </c>
      <c r="AC4128" t="s">
        <v>859</v>
      </c>
      <c r="AD4128">
        <v>2022</v>
      </c>
    </row>
    <row r="4129" spans="1:30" x14ac:dyDescent="0.25">
      <c r="A4129" t="s">
        <v>18</v>
      </c>
      <c r="B4129" t="s">
        <v>19</v>
      </c>
      <c r="C4129" t="s">
        <v>20</v>
      </c>
      <c r="D4129" t="s">
        <v>21</v>
      </c>
      <c r="E4129" t="s">
        <v>165</v>
      </c>
      <c r="F4129" t="s">
        <v>31</v>
      </c>
      <c r="G4129">
        <v>15304309949</v>
      </c>
      <c r="H4129" t="s">
        <v>370</v>
      </c>
      <c r="I4129" t="s">
        <v>33</v>
      </c>
      <c r="J4129">
        <v>145</v>
      </c>
      <c r="K4129">
        <v>2.5</v>
      </c>
      <c r="L4129">
        <v>1</v>
      </c>
      <c r="M4129">
        <v>145</v>
      </c>
      <c r="N4129">
        <v>2.5</v>
      </c>
      <c r="O4129">
        <v>1</v>
      </c>
      <c r="P4129">
        <v>2.5</v>
      </c>
      <c r="Q4129">
        <v>2.5</v>
      </c>
      <c r="R4129" s="1">
        <v>44738</v>
      </c>
      <c r="S4129" t="str">
        <f t="shared" si="320"/>
        <v>Snapple Tea - Raspberry</v>
      </c>
      <c r="T4129" t="str">
        <f t="shared" si="321"/>
        <v>Non Carbonated</v>
      </c>
      <c r="U4129" t="str">
        <f>IF(T4129="Cell is Blank - Dis-regard",_xlfn.XLOOKUP(S4129,'Categroy Lookup'!A:A,'Categroy Lookup'!B:B,"Cell is Blank - Dis-regard"),T4129)</f>
        <v>Non Carbonated</v>
      </c>
      <c r="V4129" t="b">
        <f t="shared" si="323"/>
        <v>1</v>
      </c>
      <c r="W4129">
        <f t="shared" si="322"/>
        <v>2.5</v>
      </c>
      <c r="X4129" s="8">
        <f t="shared" si="324"/>
        <v>1.6666666666666667</v>
      </c>
      <c r="Y4129" t="s">
        <v>564</v>
      </c>
      <c r="Z4129" t="s">
        <v>508</v>
      </c>
      <c r="AB4129" t="s">
        <v>679</v>
      </c>
      <c r="AC4129" t="s">
        <v>859</v>
      </c>
      <c r="AD4129">
        <v>2022</v>
      </c>
    </row>
    <row r="4130" spans="1:30" x14ac:dyDescent="0.25">
      <c r="A4130" t="s">
        <v>18</v>
      </c>
      <c r="B4130" t="s">
        <v>197</v>
      </c>
      <c r="C4130" t="s">
        <v>198</v>
      </c>
      <c r="D4130" t="s">
        <v>199</v>
      </c>
      <c r="E4130" t="s">
        <v>137</v>
      </c>
      <c r="F4130" t="s">
        <v>27</v>
      </c>
      <c r="G4130">
        <v>15304325108</v>
      </c>
      <c r="H4130" t="s">
        <v>370</v>
      </c>
      <c r="I4130" t="s">
        <v>33</v>
      </c>
      <c r="J4130">
        <v>138</v>
      </c>
      <c r="K4130">
        <v>2</v>
      </c>
      <c r="L4130">
        <v>1</v>
      </c>
      <c r="M4130">
        <v>138</v>
      </c>
      <c r="N4130">
        <v>2</v>
      </c>
      <c r="O4130">
        <v>1</v>
      </c>
      <c r="P4130">
        <v>2</v>
      </c>
      <c r="Q4130">
        <v>2</v>
      </c>
      <c r="R4130" s="1">
        <v>44738</v>
      </c>
      <c r="S4130" t="str">
        <f t="shared" si="320"/>
        <v>Oreo Single Server 6 ct</v>
      </c>
      <c r="T4130" t="str">
        <f t="shared" si="321"/>
        <v>Food</v>
      </c>
      <c r="U4130" t="str">
        <f>IF(T4130="Cell is Blank - Dis-regard",_xlfn.XLOOKUP(S4130,'Categroy Lookup'!A:A,'Categroy Lookup'!B:B,"Cell is Blank - Dis-regard"),T4130)</f>
        <v>Food</v>
      </c>
      <c r="V4130" t="b">
        <f t="shared" si="323"/>
        <v>1</v>
      </c>
      <c r="W4130">
        <f t="shared" si="322"/>
        <v>2</v>
      </c>
      <c r="X4130" s="8">
        <f t="shared" si="324"/>
        <v>1.3333333333333333</v>
      </c>
      <c r="Y4130" t="s">
        <v>137</v>
      </c>
      <c r="AB4130" t="s">
        <v>679</v>
      </c>
      <c r="AC4130" t="s">
        <v>859</v>
      </c>
      <c r="AD4130">
        <v>2022</v>
      </c>
    </row>
    <row r="4131" spans="1:30" x14ac:dyDescent="0.25">
      <c r="A4131" t="s">
        <v>18</v>
      </c>
      <c r="B4131" t="s">
        <v>197</v>
      </c>
      <c r="C4131" t="s">
        <v>198</v>
      </c>
      <c r="D4131" t="s">
        <v>199</v>
      </c>
      <c r="E4131" t="s">
        <v>26</v>
      </c>
      <c r="F4131" t="s">
        <v>27</v>
      </c>
      <c r="G4131">
        <v>15304329368</v>
      </c>
      <c r="H4131" t="s">
        <v>370</v>
      </c>
      <c r="I4131" t="s">
        <v>33</v>
      </c>
      <c r="J4131">
        <v>121</v>
      </c>
      <c r="K4131">
        <v>1.5</v>
      </c>
      <c r="L4131">
        <v>1</v>
      </c>
      <c r="M4131">
        <v>121</v>
      </c>
      <c r="N4131">
        <v>1.5</v>
      </c>
      <c r="O4131">
        <v>1</v>
      </c>
      <c r="P4131">
        <v>1.5</v>
      </c>
      <c r="Q4131">
        <v>1.5</v>
      </c>
      <c r="R4131" s="1">
        <v>44738</v>
      </c>
      <c r="S4131" t="str">
        <f t="shared" si="320"/>
        <v>Takis - Hot Chilli Pepper &amp; Lime</v>
      </c>
      <c r="T4131" t="str">
        <f t="shared" si="321"/>
        <v>Food</v>
      </c>
      <c r="U4131" t="str">
        <f>IF(T4131="Cell is Blank - Dis-regard",_xlfn.XLOOKUP(S4131,'Categroy Lookup'!A:A,'Categroy Lookup'!B:B,"Cell is Blank - Dis-regard"),T4131)</f>
        <v>Food</v>
      </c>
      <c r="V4131" t="b">
        <f t="shared" si="323"/>
        <v>1</v>
      </c>
      <c r="W4131">
        <f t="shared" si="322"/>
        <v>1.5</v>
      </c>
      <c r="X4131" s="8">
        <f t="shared" si="324"/>
        <v>1</v>
      </c>
      <c r="Y4131" t="s">
        <v>469</v>
      </c>
      <c r="Z4131" t="s">
        <v>470</v>
      </c>
      <c r="AB4131" t="s">
        <v>679</v>
      </c>
      <c r="AC4131" t="s">
        <v>859</v>
      </c>
      <c r="AD4131">
        <v>2022</v>
      </c>
    </row>
    <row r="4132" spans="1:30" x14ac:dyDescent="0.25">
      <c r="A4132" t="s">
        <v>18</v>
      </c>
      <c r="B4132" t="s">
        <v>197</v>
      </c>
      <c r="C4132" t="s">
        <v>198</v>
      </c>
      <c r="D4132" t="s">
        <v>199</v>
      </c>
      <c r="E4132" t="s">
        <v>127</v>
      </c>
      <c r="F4132" t="s">
        <v>27</v>
      </c>
      <c r="G4132">
        <v>15304364474</v>
      </c>
      <c r="H4132" t="s">
        <v>370</v>
      </c>
      <c r="I4132" t="s">
        <v>25</v>
      </c>
      <c r="J4132">
        <v>123</v>
      </c>
      <c r="K4132">
        <v>1.25</v>
      </c>
      <c r="L4132">
        <v>1</v>
      </c>
      <c r="M4132">
        <v>123</v>
      </c>
      <c r="N4132">
        <v>1.25</v>
      </c>
      <c r="O4132">
        <v>1</v>
      </c>
      <c r="P4132">
        <v>1.25</v>
      </c>
      <c r="Q4132">
        <v>5.25</v>
      </c>
      <c r="R4132" s="1">
        <v>44738</v>
      </c>
      <c r="S4132" t="str">
        <f t="shared" si="320"/>
        <v>CheezIt - Double Cheese</v>
      </c>
      <c r="T4132" t="str">
        <f t="shared" si="321"/>
        <v>Food</v>
      </c>
      <c r="U4132" t="str">
        <f>IF(T4132="Cell is Blank - Dis-regard",_xlfn.XLOOKUP(S4132,'Categroy Lookup'!A:A,'Categroy Lookup'!B:B,"Cell is Blank - Dis-regard"),T4132)</f>
        <v>Food</v>
      </c>
      <c r="V4132" t="b">
        <f t="shared" si="323"/>
        <v>1</v>
      </c>
      <c r="W4132">
        <f t="shared" si="322"/>
        <v>1.25</v>
      </c>
      <c r="X4132" s="8">
        <f t="shared" si="324"/>
        <v>0.83333333333333337</v>
      </c>
      <c r="Y4132" t="s">
        <v>528</v>
      </c>
      <c r="Z4132" t="s">
        <v>549</v>
      </c>
      <c r="AB4132" t="s">
        <v>679</v>
      </c>
      <c r="AC4132" t="s">
        <v>859</v>
      </c>
      <c r="AD4132">
        <v>2022</v>
      </c>
    </row>
    <row r="4133" spans="1:30" x14ac:dyDescent="0.25">
      <c r="A4133" t="s">
        <v>18</v>
      </c>
      <c r="B4133" t="s">
        <v>197</v>
      </c>
      <c r="C4133" t="s">
        <v>198</v>
      </c>
      <c r="D4133" t="s">
        <v>199</v>
      </c>
      <c r="E4133" t="s">
        <v>315</v>
      </c>
      <c r="G4133">
        <v>15304364474</v>
      </c>
      <c r="H4133" t="s">
        <v>370</v>
      </c>
      <c r="I4133" t="s">
        <v>25</v>
      </c>
      <c r="J4133">
        <v>152</v>
      </c>
      <c r="K4133">
        <v>4</v>
      </c>
      <c r="L4133">
        <v>1</v>
      </c>
      <c r="M4133">
        <v>152</v>
      </c>
      <c r="N4133">
        <v>4</v>
      </c>
      <c r="O4133">
        <v>1</v>
      </c>
      <c r="P4133">
        <v>4</v>
      </c>
      <c r="Q4133">
        <v>5.25</v>
      </c>
      <c r="R4133" s="1">
        <v>44738</v>
      </c>
      <c r="S4133" t="str">
        <f t="shared" si="320"/>
        <v>Oreo Mini - Go Paks</v>
      </c>
      <c r="T4133" t="str">
        <f t="shared" si="321"/>
        <v>Cell is Blank - Dis-regard</v>
      </c>
      <c r="U4133" t="str">
        <f>IF(T4133="Cell is Blank - Dis-regard",_xlfn.XLOOKUP(S4133,'Categroy Lookup'!A:A,'Categroy Lookup'!B:B,"Cell is Blank - Dis-regard"),T4133)</f>
        <v>Food</v>
      </c>
      <c r="V4133" t="b">
        <f t="shared" si="323"/>
        <v>1</v>
      </c>
      <c r="W4133">
        <f t="shared" si="322"/>
        <v>4</v>
      </c>
      <c r="X4133" s="8">
        <f t="shared" si="324"/>
        <v>2.6666666666666665</v>
      </c>
      <c r="Y4133" t="s">
        <v>632</v>
      </c>
      <c r="Z4133" t="s">
        <v>603</v>
      </c>
      <c r="AB4133" t="s">
        <v>679</v>
      </c>
      <c r="AC4133" t="s">
        <v>859</v>
      </c>
      <c r="AD4133">
        <v>2022</v>
      </c>
    </row>
    <row r="4134" spans="1:30" x14ac:dyDescent="0.25">
      <c r="A4134" t="s">
        <v>18</v>
      </c>
      <c r="B4134" t="s">
        <v>197</v>
      </c>
      <c r="C4134" t="s">
        <v>198</v>
      </c>
      <c r="D4134" t="s">
        <v>199</v>
      </c>
      <c r="E4134" t="s">
        <v>361</v>
      </c>
      <c r="F4134" t="s">
        <v>27</v>
      </c>
      <c r="G4134">
        <v>15304374026</v>
      </c>
      <c r="H4134" t="s">
        <v>370</v>
      </c>
      <c r="I4134" t="s">
        <v>25</v>
      </c>
      <c r="J4134">
        <v>112</v>
      </c>
      <c r="K4134">
        <v>1.5</v>
      </c>
      <c r="L4134">
        <v>1</v>
      </c>
      <c r="M4134">
        <v>112</v>
      </c>
      <c r="N4134">
        <v>1.5</v>
      </c>
      <c r="O4134">
        <v>1</v>
      </c>
      <c r="P4134">
        <v>1.5</v>
      </c>
      <c r="Q4134">
        <v>3.5</v>
      </c>
      <c r="R4134" s="1">
        <v>44738</v>
      </c>
      <c r="S4134" t="str">
        <f t="shared" si="320"/>
        <v>Popchips Potato - Sour Cream &amp; Onion</v>
      </c>
      <c r="T4134" t="str">
        <f t="shared" si="321"/>
        <v>Food</v>
      </c>
      <c r="U4134" t="str">
        <f>IF(T4134="Cell is Blank - Dis-regard",_xlfn.XLOOKUP(S4134,'Categroy Lookup'!A:A,'Categroy Lookup'!B:B,"Cell is Blank - Dis-regard"),T4134)</f>
        <v>Food</v>
      </c>
      <c r="V4134" t="b">
        <f t="shared" si="323"/>
        <v>1</v>
      </c>
      <c r="W4134">
        <f t="shared" si="322"/>
        <v>1.5</v>
      </c>
      <c r="X4134" s="8">
        <f t="shared" si="324"/>
        <v>1</v>
      </c>
      <c r="Y4134" t="s">
        <v>541</v>
      </c>
      <c r="Z4134" t="s">
        <v>641</v>
      </c>
      <c r="AB4134" t="s">
        <v>679</v>
      </c>
      <c r="AC4134" t="s">
        <v>859</v>
      </c>
      <c r="AD4134">
        <v>2022</v>
      </c>
    </row>
    <row r="4135" spans="1:30" x14ac:dyDescent="0.25">
      <c r="A4135" t="s">
        <v>18</v>
      </c>
      <c r="B4135" t="s">
        <v>197</v>
      </c>
      <c r="C4135" t="s">
        <v>198</v>
      </c>
      <c r="D4135" t="s">
        <v>199</v>
      </c>
      <c r="E4135" t="s">
        <v>294</v>
      </c>
      <c r="F4135" t="s">
        <v>27</v>
      </c>
      <c r="G4135">
        <v>15304374026</v>
      </c>
      <c r="H4135" t="s">
        <v>370</v>
      </c>
      <c r="I4135" t="s">
        <v>25</v>
      </c>
      <c r="J4135">
        <v>120</v>
      </c>
      <c r="K4135">
        <v>2</v>
      </c>
      <c r="L4135">
        <v>1</v>
      </c>
      <c r="M4135">
        <v>120</v>
      </c>
      <c r="N4135">
        <v>2</v>
      </c>
      <c r="O4135">
        <v>1</v>
      </c>
      <c r="P4135">
        <v>2</v>
      </c>
      <c r="Q4135">
        <v>3.5</v>
      </c>
      <c r="R4135" s="1">
        <v>44738</v>
      </c>
      <c r="S4135" t="str">
        <f t="shared" si="320"/>
        <v>Snyder's of Hanover Pretzel Pieces - Honey Mu</v>
      </c>
      <c r="T4135" t="str">
        <f t="shared" si="321"/>
        <v>Food</v>
      </c>
      <c r="U4135" t="str">
        <f>IF(T4135="Cell is Blank - Dis-regard",_xlfn.XLOOKUP(S4135,'Categroy Lookup'!A:A,'Categroy Lookup'!B:B,"Cell is Blank - Dis-regard"),T4135)</f>
        <v>Food</v>
      </c>
      <c r="V4135" t="b">
        <f t="shared" si="323"/>
        <v>1</v>
      </c>
      <c r="W4135">
        <f t="shared" si="322"/>
        <v>2</v>
      </c>
      <c r="X4135" s="8">
        <f t="shared" si="324"/>
        <v>1.3333333333333333</v>
      </c>
      <c r="Y4135" t="s">
        <v>622</v>
      </c>
      <c r="Z4135" t="s">
        <v>623</v>
      </c>
      <c r="AB4135" t="s">
        <v>679</v>
      </c>
      <c r="AC4135" t="s">
        <v>859</v>
      </c>
      <c r="AD4135">
        <v>2022</v>
      </c>
    </row>
    <row r="4136" spans="1:30" x14ac:dyDescent="0.25">
      <c r="A4136" t="s">
        <v>18</v>
      </c>
      <c r="B4136" t="s">
        <v>197</v>
      </c>
      <c r="C4136" t="s">
        <v>198</v>
      </c>
      <c r="D4136" t="s">
        <v>199</v>
      </c>
      <c r="E4136" t="s">
        <v>300</v>
      </c>
      <c r="F4136" t="s">
        <v>27</v>
      </c>
      <c r="G4136">
        <v>15304408909</v>
      </c>
      <c r="H4136" t="s">
        <v>370</v>
      </c>
      <c r="I4136" t="s">
        <v>33</v>
      </c>
      <c r="J4136">
        <v>155</v>
      </c>
      <c r="K4136">
        <v>5</v>
      </c>
      <c r="L4136">
        <v>1</v>
      </c>
      <c r="M4136">
        <v>155</v>
      </c>
      <c r="N4136">
        <v>5</v>
      </c>
      <c r="O4136">
        <v>1</v>
      </c>
      <c r="P4136">
        <v>5</v>
      </c>
      <c r="Q4136">
        <v>5</v>
      </c>
      <c r="R4136" s="1">
        <v>44738</v>
      </c>
      <c r="S4136" t="str">
        <f t="shared" si="320"/>
        <v>Ice Breakers Ice Cubes - PepperMint</v>
      </c>
      <c r="T4136" t="str">
        <f t="shared" si="321"/>
        <v>Food</v>
      </c>
      <c r="U4136" t="str">
        <f>IF(T4136="Cell is Blank - Dis-regard",_xlfn.XLOOKUP(S4136,'Categroy Lookup'!A:A,'Categroy Lookup'!B:B,"Cell is Blank - Dis-regard"),T4136)</f>
        <v>Food</v>
      </c>
      <c r="V4136" t="b">
        <f t="shared" si="323"/>
        <v>1</v>
      </c>
      <c r="W4136">
        <f t="shared" si="322"/>
        <v>5</v>
      </c>
      <c r="X4136" s="8">
        <f t="shared" si="324"/>
        <v>3.3333333333333335</v>
      </c>
      <c r="Y4136" t="s">
        <v>626</v>
      </c>
      <c r="Z4136" t="s">
        <v>627</v>
      </c>
      <c r="AB4136" t="s">
        <v>679</v>
      </c>
      <c r="AC4136" t="s">
        <v>859</v>
      </c>
      <c r="AD4136">
        <v>2022</v>
      </c>
    </row>
    <row r="4137" spans="1:30" x14ac:dyDescent="0.25">
      <c r="A4137" t="s">
        <v>18</v>
      </c>
      <c r="B4137" t="s">
        <v>19</v>
      </c>
      <c r="C4137" t="s">
        <v>20</v>
      </c>
      <c r="D4137" t="s">
        <v>21</v>
      </c>
      <c r="E4137" t="s">
        <v>350</v>
      </c>
      <c r="G4137">
        <v>15304449546</v>
      </c>
      <c r="H4137" t="s">
        <v>370</v>
      </c>
      <c r="I4137" t="s">
        <v>33</v>
      </c>
      <c r="J4137">
        <v>141</v>
      </c>
      <c r="K4137">
        <v>2</v>
      </c>
      <c r="L4137">
        <v>1</v>
      </c>
      <c r="M4137">
        <v>141</v>
      </c>
      <c r="N4137">
        <v>2</v>
      </c>
      <c r="O4137">
        <v>1</v>
      </c>
      <c r="P4137">
        <v>2</v>
      </c>
      <c r="Q4137">
        <v>2</v>
      </c>
      <c r="R4137" s="1">
        <v>44738</v>
      </c>
      <c r="S4137" t="str">
        <f t="shared" si="320"/>
        <v>Canada Dry - Ginger Ale &amp; Lemonde</v>
      </c>
      <c r="T4137" t="str">
        <f t="shared" si="321"/>
        <v>Cell is Blank - Dis-regard</v>
      </c>
      <c r="U4137" t="str">
        <f>IF(T4137="Cell is Blank - Dis-regard",_xlfn.XLOOKUP(S4137,'Categroy Lookup'!A:A,'Categroy Lookup'!B:B,"Cell is Blank - Dis-regard"),T4137)</f>
        <v>Carbonated</v>
      </c>
      <c r="V4137" t="b">
        <f t="shared" si="323"/>
        <v>1</v>
      </c>
      <c r="W4137">
        <f t="shared" si="322"/>
        <v>2</v>
      </c>
      <c r="X4137" s="8">
        <f t="shared" si="324"/>
        <v>1.3333333333333333</v>
      </c>
      <c r="Y4137" t="s">
        <v>638</v>
      </c>
      <c r="Z4137" t="s">
        <v>639</v>
      </c>
      <c r="AB4137" t="s">
        <v>679</v>
      </c>
      <c r="AC4137" t="s">
        <v>859</v>
      </c>
      <c r="AD4137">
        <v>2022</v>
      </c>
    </row>
    <row r="4138" spans="1:30" x14ac:dyDescent="0.25">
      <c r="A4138" t="s">
        <v>18</v>
      </c>
      <c r="B4138" t="s">
        <v>197</v>
      </c>
      <c r="C4138" t="s">
        <v>198</v>
      </c>
      <c r="D4138" t="s">
        <v>199</v>
      </c>
      <c r="E4138" t="s">
        <v>315</v>
      </c>
      <c r="G4138">
        <v>15304588740</v>
      </c>
      <c r="H4138" t="s">
        <v>370</v>
      </c>
      <c r="I4138" t="s">
        <v>25</v>
      </c>
      <c r="J4138">
        <v>152</v>
      </c>
      <c r="K4138">
        <v>4</v>
      </c>
      <c r="L4138">
        <v>1</v>
      </c>
      <c r="M4138">
        <v>152</v>
      </c>
      <c r="N4138">
        <v>4</v>
      </c>
      <c r="O4138">
        <v>1</v>
      </c>
      <c r="P4138">
        <v>4</v>
      </c>
      <c r="Q4138">
        <v>4</v>
      </c>
      <c r="R4138" s="1">
        <v>44738</v>
      </c>
      <c r="S4138" t="str">
        <f t="shared" si="320"/>
        <v>Oreo Mini - Go Paks</v>
      </c>
      <c r="T4138" t="str">
        <f t="shared" si="321"/>
        <v>Cell is Blank - Dis-regard</v>
      </c>
      <c r="U4138" t="str">
        <f>IF(T4138="Cell is Blank - Dis-regard",_xlfn.XLOOKUP(S4138,'Categroy Lookup'!A:A,'Categroy Lookup'!B:B,"Cell is Blank - Dis-regard"),T4138)</f>
        <v>Food</v>
      </c>
      <c r="V4138" t="b">
        <f t="shared" si="323"/>
        <v>1</v>
      </c>
      <c r="W4138">
        <f t="shared" si="322"/>
        <v>4</v>
      </c>
      <c r="X4138" s="8">
        <f t="shared" si="324"/>
        <v>2.6666666666666665</v>
      </c>
      <c r="Y4138" t="s">
        <v>632</v>
      </c>
      <c r="Z4138" t="s">
        <v>603</v>
      </c>
      <c r="AB4138" t="s">
        <v>679</v>
      </c>
      <c r="AC4138" t="s">
        <v>859</v>
      </c>
      <c r="AD4138">
        <v>2022</v>
      </c>
    </row>
    <row r="4139" spans="1:30" x14ac:dyDescent="0.25">
      <c r="A4139" t="s">
        <v>18</v>
      </c>
      <c r="B4139" t="s">
        <v>19</v>
      </c>
      <c r="C4139" t="s">
        <v>20</v>
      </c>
      <c r="D4139" t="s">
        <v>21</v>
      </c>
      <c r="E4139" t="s">
        <v>252</v>
      </c>
      <c r="F4139" t="s">
        <v>31</v>
      </c>
      <c r="G4139">
        <v>15305038418</v>
      </c>
      <c r="H4139" t="s">
        <v>370</v>
      </c>
      <c r="I4139" t="s">
        <v>25</v>
      </c>
      <c r="J4139">
        <v>144</v>
      </c>
      <c r="K4139">
        <v>2.75</v>
      </c>
      <c r="L4139">
        <v>1</v>
      </c>
      <c r="M4139">
        <v>144</v>
      </c>
      <c r="N4139">
        <v>2.75</v>
      </c>
      <c r="O4139">
        <v>1</v>
      </c>
      <c r="P4139">
        <v>2.75</v>
      </c>
      <c r="Q4139">
        <v>2.75</v>
      </c>
      <c r="R4139" s="1">
        <v>44749</v>
      </c>
      <c r="S4139" t="str">
        <f t="shared" si="320"/>
        <v>Bai Antioxidant - Kupang strawberry kiwi</v>
      </c>
      <c r="T4139" t="str">
        <f t="shared" si="321"/>
        <v>Non Carbonated</v>
      </c>
      <c r="U4139" t="str">
        <f>IF(T4139="Cell is Blank - Dis-regard",_xlfn.XLOOKUP(S4139,'Categroy Lookup'!A:A,'Categroy Lookup'!B:B,"Cell is Blank - Dis-regard"),T4139)</f>
        <v>Non Carbonated</v>
      </c>
      <c r="V4139" t="b">
        <f t="shared" si="323"/>
        <v>1</v>
      </c>
      <c r="W4139">
        <f t="shared" si="322"/>
        <v>2.75</v>
      </c>
      <c r="X4139" s="8">
        <f t="shared" si="324"/>
        <v>1.8333333333333333</v>
      </c>
      <c r="Y4139" t="s">
        <v>471</v>
      </c>
      <c r="Z4139" t="s">
        <v>608</v>
      </c>
      <c r="AB4139" t="s">
        <v>679</v>
      </c>
      <c r="AC4139" t="s">
        <v>859</v>
      </c>
      <c r="AD4139">
        <v>2022</v>
      </c>
    </row>
    <row r="4140" spans="1:30" x14ac:dyDescent="0.25">
      <c r="A4140" t="s">
        <v>18</v>
      </c>
      <c r="B4140" t="s">
        <v>40</v>
      </c>
      <c r="C4140" t="s">
        <v>41</v>
      </c>
      <c r="D4140" t="s">
        <v>42</v>
      </c>
      <c r="E4140" t="s">
        <v>94</v>
      </c>
      <c r="F4140" t="s">
        <v>23</v>
      </c>
      <c r="G4140">
        <v>15306065554</v>
      </c>
      <c r="H4140" t="s">
        <v>371</v>
      </c>
      <c r="I4140" t="s">
        <v>25</v>
      </c>
      <c r="J4140">
        <v>148</v>
      </c>
      <c r="K4140">
        <v>3.5</v>
      </c>
      <c r="L4140">
        <v>1</v>
      </c>
      <c r="M4140">
        <v>148</v>
      </c>
      <c r="N4140">
        <v>3.5</v>
      </c>
      <c r="O4140">
        <v>1</v>
      </c>
      <c r="P4140">
        <v>3.5</v>
      </c>
      <c r="Q4140">
        <v>3.5</v>
      </c>
      <c r="R4140" s="1">
        <v>44739</v>
      </c>
      <c r="S4140" t="str">
        <f t="shared" si="320"/>
        <v>Red Bull - Original</v>
      </c>
      <c r="T4140" t="str">
        <f t="shared" si="321"/>
        <v>Carbonated</v>
      </c>
      <c r="U4140" t="str">
        <f>IF(T4140="Cell is Blank - Dis-regard",_xlfn.XLOOKUP(S4140,'Categroy Lookup'!A:A,'Categroy Lookup'!B:B,"Cell is Blank - Dis-regard"),T4140)</f>
        <v>Carbonated</v>
      </c>
      <c r="V4140" t="b">
        <f t="shared" si="323"/>
        <v>1</v>
      </c>
      <c r="W4140">
        <f t="shared" si="322"/>
        <v>3.5</v>
      </c>
      <c r="X4140" s="8">
        <f t="shared" si="324"/>
        <v>2.3333333333333335</v>
      </c>
      <c r="Y4140" t="s">
        <v>466</v>
      </c>
      <c r="Z4140" t="s">
        <v>512</v>
      </c>
      <c r="AB4140" t="s">
        <v>681</v>
      </c>
      <c r="AC4140" t="s">
        <v>860</v>
      </c>
      <c r="AD4140">
        <v>2022</v>
      </c>
    </row>
    <row r="4141" spans="1:30" x14ac:dyDescent="0.25">
      <c r="A4141" t="s">
        <v>18</v>
      </c>
      <c r="B4141" t="s">
        <v>40</v>
      </c>
      <c r="C4141" t="s">
        <v>41</v>
      </c>
      <c r="D4141" t="s">
        <v>42</v>
      </c>
      <c r="E4141" t="s">
        <v>342</v>
      </c>
      <c r="F4141" t="s">
        <v>27</v>
      </c>
      <c r="G4141">
        <v>15306066371</v>
      </c>
      <c r="H4141" t="s">
        <v>371</v>
      </c>
      <c r="I4141" t="s">
        <v>25</v>
      </c>
      <c r="J4141">
        <v>132</v>
      </c>
      <c r="K4141">
        <v>1.5</v>
      </c>
      <c r="L4141">
        <v>1</v>
      </c>
      <c r="M4141">
        <v>132</v>
      </c>
      <c r="N4141">
        <v>1.5</v>
      </c>
      <c r="O4141">
        <v>1</v>
      </c>
      <c r="P4141">
        <v>1.5</v>
      </c>
      <c r="Q4141">
        <v>1.5</v>
      </c>
      <c r="R4141" s="1">
        <v>44739</v>
      </c>
      <c r="S4141" t="str">
        <f t="shared" si="320"/>
        <v>Nature's Bakery Fig Bar - Blueberry</v>
      </c>
      <c r="T4141" t="str">
        <f t="shared" si="321"/>
        <v>Food</v>
      </c>
      <c r="U4141" t="str">
        <f>IF(T4141="Cell is Blank - Dis-regard",_xlfn.XLOOKUP(S4141,'Categroy Lookup'!A:A,'Categroy Lookup'!B:B,"Cell is Blank - Dis-regard"),T4141)</f>
        <v>Food</v>
      </c>
      <c r="V4141" t="b">
        <f t="shared" si="323"/>
        <v>1</v>
      </c>
      <c r="W4141">
        <f t="shared" si="322"/>
        <v>1.5</v>
      </c>
      <c r="X4141" s="8">
        <f t="shared" si="324"/>
        <v>1</v>
      </c>
      <c r="Y4141" t="s">
        <v>637</v>
      </c>
      <c r="Z4141" t="s">
        <v>539</v>
      </c>
      <c r="AB4141" t="s">
        <v>681</v>
      </c>
      <c r="AC4141" t="s">
        <v>860</v>
      </c>
      <c r="AD4141">
        <v>2022</v>
      </c>
    </row>
    <row r="4142" spans="1:30" x14ac:dyDescent="0.25">
      <c r="A4142" t="s">
        <v>18</v>
      </c>
      <c r="B4142" t="s">
        <v>40</v>
      </c>
      <c r="C4142" t="s">
        <v>41</v>
      </c>
      <c r="D4142" t="s">
        <v>42</v>
      </c>
      <c r="E4142" t="s">
        <v>342</v>
      </c>
      <c r="F4142" t="s">
        <v>27</v>
      </c>
      <c r="G4142">
        <v>15306067645</v>
      </c>
      <c r="H4142" t="s">
        <v>371</v>
      </c>
      <c r="I4142" t="s">
        <v>25</v>
      </c>
      <c r="J4142">
        <v>132</v>
      </c>
      <c r="K4142">
        <v>1.5</v>
      </c>
      <c r="L4142">
        <v>1</v>
      </c>
      <c r="M4142">
        <v>132</v>
      </c>
      <c r="N4142">
        <v>1.5</v>
      </c>
      <c r="O4142">
        <v>1</v>
      </c>
      <c r="P4142">
        <v>1.5</v>
      </c>
      <c r="Q4142">
        <v>1.5</v>
      </c>
      <c r="R4142" s="1">
        <v>44739</v>
      </c>
      <c r="S4142" t="str">
        <f t="shared" si="320"/>
        <v>Nature's Bakery Fig Bar - Blueberry</v>
      </c>
      <c r="T4142" t="str">
        <f t="shared" si="321"/>
        <v>Food</v>
      </c>
      <c r="U4142" t="str">
        <f>IF(T4142="Cell is Blank - Dis-regard",_xlfn.XLOOKUP(S4142,'Categroy Lookup'!A:A,'Categroy Lookup'!B:B,"Cell is Blank - Dis-regard"),T4142)</f>
        <v>Food</v>
      </c>
      <c r="V4142" t="b">
        <f t="shared" si="323"/>
        <v>1</v>
      </c>
      <c r="W4142">
        <f t="shared" si="322"/>
        <v>1.5</v>
      </c>
      <c r="X4142" s="8">
        <f t="shared" si="324"/>
        <v>1</v>
      </c>
      <c r="Y4142" t="s">
        <v>637</v>
      </c>
      <c r="Z4142" t="s">
        <v>539</v>
      </c>
      <c r="AB4142" t="s">
        <v>681</v>
      </c>
      <c r="AC4142" t="s">
        <v>860</v>
      </c>
      <c r="AD4142">
        <v>2022</v>
      </c>
    </row>
    <row r="4143" spans="1:30" x14ac:dyDescent="0.25">
      <c r="A4143" t="s">
        <v>18</v>
      </c>
      <c r="B4143" t="s">
        <v>40</v>
      </c>
      <c r="C4143" t="s">
        <v>41</v>
      </c>
      <c r="D4143" t="s">
        <v>42</v>
      </c>
      <c r="E4143" t="s">
        <v>43</v>
      </c>
      <c r="F4143" t="s">
        <v>23</v>
      </c>
      <c r="G4143">
        <v>15306114003</v>
      </c>
      <c r="H4143" t="s">
        <v>371</v>
      </c>
      <c r="I4143" t="s">
        <v>33</v>
      </c>
      <c r="J4143">
        <v>144</v>
      </c>
      <c r="K4143">
        <v>3</v>
      </c>
      <c r="L4143">
        <v>1</v>
      </c>
      <c r="M4143">
        <v>144</v>
      </c>
      <c r="N4143">
        <v>3</v>
      </c>
      <c r="O4143">
        <v>1</v>
      </c>
      <c r="P4143">
        <v>3</v>
      </c>
      <c r="Q4143">
        <v>3</v>
      </c>
      <c r="R4143" s="1">
        <v>44739</v>
      </c>
      <c r="S4143" t="str">
        <f t="shared" si="320"/>
        <v>Monster Energy Original</v>
      </c>
      <c r="T4143" t="str">
        <f t="shared" si="321"/>
        <v>Carbonated</v>
      </c>
      <c r="U4143" t="str">
        <f>IF(T4143="Cell is Blank - Dis-regard",_xlfn.XLOOKUP(S4143,'Categroy Lookup'!A:A,'Categroy Lookup'!B:B,"Cell is Blank - Dis-regard"),T4143)</f>
        <v>Carbonated</v>
      </c>
      <c r="V4143" t="b">
        <f t="shared" si="323"/>
        <v>1</v>
      </c>
      <c r="W4143">
        <f t="shared" si="322"/>
        <v>3</v>
      </c>
      <c r="X4143" s="8">
        <f t="shared" si="324"/>
        <v>2</v>
      </c>
      <c r="Y4143" t="s">
        <v>43</v>
      </c>
      <c r="AB4143" t="s">
        <v>681</v>
      </c>
      <c r="AC4143" t="s">
        <v>860</v>
      </c>
      <c r="AD4143">
        <v>2022</v>
      </c>
    </row>
    <row r="4144" spans="1:30" x14ac:dyDescent="0.25">
      <c r="A4144" t="s">
        <v>18</v>
      </c>
      <c r="B4144" t="s">
        <v>40</v>
      </c>
      <c r="C4144" t="s">
        <v>41</v>
      </c>
      <c r="D4144" t="s">
        <v>42</v>
      </c>
      <c r="E4144" t="s">
        <v>270</v>
      </c>
      <c r="F4144" t="s">
        <v>27</v>
      </c>
      <c r="G4144">
        <v>15306113030</v>
      </c>
      <c r="H4144" t="s">
        <v>371</v>
      </c>
      <c r="I4144" t="s">
        <v>33</v>
      </c>
      <c r="J4144">
        <v>135</v>
      </c>
      <c r="K4144">
        <v>1.5</v>
      </c>
      <c r="L4144">
        <v>1</v>
      </c>
      <c r="M4144">
        <v>135</v>
      </c>
      <c r="N4144">
        <v>1.5</v>
      </c>
      <c r="O4144">
        <v>1</v>
      </c>
      <c r="P4144">
        <v>1.5</v>
      </c>
      <c r="Q4144">
        <v>1.5</v>
      </c>
      <c r="R4144" s="1">
        <v>44739</v>
      </c>
      <c r="S4144" t="str">
        <f t="shared" si="320"/>
        <v>Nutri Grain Apple Cinnamon</v>
      </c>
      <c r="T4144" t="str">
        <f t="shared" si="321"/>
        <v>Food</v>
      </c>
      <c r="U4144" t="str">
        <f>IF(T4144="Cell is Blank - Dis-regard",_xlfn.XLOOKUP(S4144,'Categroy Lookup'!A:A,'Categroy Lookup'!B:B,"Cell is Blank - Dis-regard"),T4144)</f>
        <v>Food</v>
      </c>
      <c r="V4144" t="b">
        <f t="shared" si="323"/>
        <v>1</v>
      </c>
      <c r="W4144">
        <f t="shared" si="322"/>
        <v>1.5</v>
      </c>
      <c r="X4144" s="8">
        <f t="shared" si="324"/>
        <v>1</v>
      </c>
      <c r="Y4144" t="s">
        <v>270</v>
      </c>
      <c r="AB4144" t="s">
        <v>681</v>
      </c>
      <c r="AC4144" t="s">
        <v>860</v>
      </c>
      <c r="AD4144">
        <v>2022</v>
      </c>
    </row>
    <row r="4145" spans="1:30" x14ac:dyDescent="0.25">
      <c r="A4145" t="s">
        <v>18</v>
      </c>
      <c r="B4145" t="s">
        <v>40</v>
      </c>
      <c r="C4145" t="s">
        <v>41</v>
      </c>
      <c r="D4145" t="s">
        <v>42</v>
      </c>
      <c r="E4145" t="s">
        <v>270</v>
      </c>
      <c r="F4145" t="s">
        <v>27</v>
      </c>
      <c r="G4145">
        <v>15306111513</v>
      </c>
      <c r="H4145" t="s">
        <v>371</v>
      </c>
      <c r="I4145" t="s">
        <v>33</v>
      </c>
      <c r="J4145">
        <v>135</v>
      </c>
      <c r="K4145">
        <v>1.5</v>
      </c>
      <c r="L4145">
        <v>1</v>
      </c>
      <c r="M4145">
        <v>135</v>
      </c>
      <c r="N4145">
        <v>1.5</v>
      </c>
      <c r="O4145">
        <v>1</v>
      </c>
      <c r="P4145">
        <v>1.5</v>
      </c>
      <c r="Q4145">
        <v>1.5</v>
      </c>
      <c r="R4145" s="1">
        <v>44739</v>
      </c>
      <c r="S4145" t="str">
        <f t="shared" si="320"/>
        <v>Nutri Grain Apple Cinnamon</v>
      </c>
      <c r="T4145" t="str">
        <f t="shared" si="321"/>
        <v>Food</v>
      </c>
      <c r="U4145" t="str">
        <f>IF(T4145="Cell is Blank - Dis-regard",_xlfn.XLOOKUP(S4145,'Categroy Lookup'!A:A,'Categroy Lookup'!B:B,"Cell is Blank - Dis-regard"),T4145)</f>
        <v>Food</v>
      </c>
      <c r="V4145" t="b">
        <f t="shared" si="323"/>
        <v>1</v>
      </c>
      <c r="W4145">
        <f t="shared" si="322"/>
        <v>1.5</v>
      </c>
      <c r="X4145" s="8">
        <f t="shared" si="324"/>
        <v>1</v>
      </c>
      <c r="Y4145" t="s">
        <v>270</v>
      </c>
      <c r="AB4145" t="s">
        <v>681</v>
      </c>
      <c r="AC4145" t="s">
        <v>860</v>
      </c>
      <c r="AD4145">
        <v>2022</v>
      </c>
    </row>
    <row r="4146" spans="1:30" x14ac:dyDescent="0.25">
      <c r="A4146" t="s">
        <v>18</v>
      </c>
      <c r="B4146" t="s">
        <v>19</v>
      </c>
      <c r="C4146" t="s">
        <v>20</v>
      </c>
      <c r="D4146" t="s">
        <v>21</v>
      </c>
      <c r="E4146" t="s">
        <v>350</v>
      </c>
      <c r="G4146">
        <v>15306392453</v>
      </c>
      <c r="H4146" t="s">
        <v>371</v>
      </c>
      <c r="I4146" t="s">
        <v>33</v>
      </c>
      <c r="J4146">
        <v>141</v>
      </c>
      <c r="K4146">
        <v>2</v>
      </c>
      <c r="L4146">
        <v>1</v>
      </c>
      <c r="M4146">
        <v>141</v>
      </c>
      <c r="N4146">
        <v>2</v>
      </c>
      <c r="O4146">
        <v>1</v>
      </c>
      <c r="P4146">
        <v>2</v>
      </c>
      <c r="Q4146">
        <v>2</v>
      </c>
      <c r="R4146" s="1">
        <v>44749</v>
      </c>
      <c r="S4146" t="str">
        <f t="shared" si="320"/>
        <v>Canada Dry - Ginger Ale &amp; Lemonde</v>
      </c>
      <c r="T4146" t="str">
        <f t="shared" si="321"/>
        <v>Cell is Blank - Dis-regard</v>
      </c>
      <c r="U4146" t="str">
        <f>IF(T4146="Cell is Blank - Dis-regard",_xlfn.XLOOKUP(S4146,'Categroy Lookup'!A:A,'Categroy Lookup'!B:B,"Cell is Blank - Dis-regard"),T4146)</f>
        <v>Carbonated</v>
      </c>
      <c r="V4146" t="b">
        <f t="shared" si="323"/>
        <v>1</v>
      </c>
      <c r="W4146">
        <f t="shared" si="322"/>
        <v>2</v>
      </c>
      <c r="X4146" s="8">
        <f t="shared" si="324"/>
        <v>1.3333333333333333</v>
      </c>
      <c r="Y4146" t="s">
        <v>638</v>
      </c>
      <c r="Z4146" t="s">
        <v>639</v>
      </c>
      <c r="AB4146" t="s">
        <v>681</v>
      </c>
      <c r="AC4146" t="s">
        <v>860</v>
      </c>
      <c r="AD4146">
        <v>2022</v>
      </c>
    </row>
    <row r="4147" spans="1:30" x14ac:dyDescent="0.25">
      <c r="A4147" t="s">
        <v>18</v>
      </c>
      <c r="B4147" t="s">
        <v>197</v>
      </c>
      <c r="C4147" t="s">
        <v>198</v>
      </c>
      <c r="D4147" t="s">
        <v>199</v>
      </c>
      <c r="E4147" t="s">
        <v>200</v>
      </c>
      <c r="F4147" t="s">
        <v>31</v>
      </c>
      <c r="G4147">
        <v>15307301166</v>
      </c>
      <c r="H4147" t="s">
        <v>371</v>
      </c>
      <c r="I4147" t="s">
        <v>25</v>
      </c>
      <c r="J4147">
        <v>146</v>
      </c>
      <c r="K4147">
        <v>3.5</v>
      </c>
      <c r="L4147">
        <v>1</v>
      </c>
      <c r="M4147">
        <v>146</v>
      </c>
      <c r="N4147">
        <v>3.5</v>
      </c>
      <c r="O4147">
        <v>1</v>
      </c>
      <c r="P4147">
        <v>3.5</v>
      </c>
      <c r="Q4147">
        <v>3.5</v>
      </c>
      <c r="R4147" s="1">
        <v>44739</v>
      </c>
      <c r="S4147" t="str">
        <f t="shared" si="320"/>
        <v>Starbucks Doubleshot Energy - Mocha</v>
      </c>
      <c r="T4147" t="str">
        <f t="shared" si="321"/>
        <v>Non Carbonated</v>
      </c>
      <c r="U4147" t="str">
        <f>IF(T4147="Cell is Blank - Dis-regard",_xlfn.XLOOKUP(S4147,'Categroy Lookup'!A:A,'Categroy Lookup'!B:B,"Cell is Blank - Dis-regard"),T4147)</f>
        <v>Non Carbonated</v>
      </c>
      <c r="V4147" t="b">
        <f t="shared" si="323"/>
        <v>1</v>
      </c>
      <c r="W4147">
        <f t="shared" si="322"/>
        <v>3.5</v>
      </c>
      <c r="X4147" s="8">
        <f t="shared" si="324"/>
        <v>2.3333333333333335</v>
      </c>
      <c r="Y4147" t="s">
        <v>572</v>
      </c>
      <c r="Z4147" t="s">
        <v>573</v>
      </c>
      <c r="AB4147" t="s">
        <v>681</v>
      </c>
      <c r="AC4147" t="s">
        <v>860</v>
      </c>
      <c r="AD4147">
        <v>2022</v>
      </c>
    </row>
    <row r="4148" spans="1:30" x14ac:dyDescent="0.25">
      <c r="A4148" t="s">
        <v>18</v>
      </c>
      <c r="B4148" t="s">
        <v>197</v>
      </c>
      <c r="C4148" t="s">
        <v>198</v>
      </c>
      <c r="D4148" t="s">
        <v>199</v>
      </c>
      <c r="E4148" t="s">
        <v>304</v>
      </c>
      <c r="F4148" t="s">
        <v>27</v>
      </c>
      <c r="G4148">
        <v>15307427541</v>
      </c>
      <c r="H4148" t="s">
        <v>371</v>
      </c>
      <c r="I4148" t="s">
        <v>33</v>
      </c>
      <c r="J4148">
        <v>122</v>
      </c>
      <c r="K4148">
        <v>1.25</v>
      </c>
      <c r="L4148">
        <v>1</v>
      </c>
      <c r="M4148">
        <v>122</v>
      </c>
      <c r="N4148">
        <v>1.25</v>
      </c>
      <c r="O4148">
        <v>1</v>
      </c>
      <c r="P4148">
        <v>1.25</v>
      </c>
      <c r="Q4148">
        <v>1.25</v>
      </c>
      <c r="R4148" s="1">
        <v>44739</v>
      </c>
      <c r="S4148" t="str">
        <f t="shared" si="320"/>
        <v>Goldfish Baked - Cheddar</v>
      </c>
      <c r="T4148" t="str">
        <f t="shared" si="321"/>
        <v>Food</v>
      </c>
      <c r="U4148" t="str">
        <f>IF(T4148="Cell is Blank - Dis-regard",_xlfn.XLOOKUP(S4148,'Categroy Lookup'!A:A,'Categroy Lookup'!B:B,"Cell is Blank - Dis-regard"),T4148)</f>
        <v>Food</v>
      </c>
      <c r="V4148" t="b">
        <f t="shared" si="323"/>
        <v>1</v>
      </c>
      <c r="W4148">
        <f t="shared" si="322"/>
        <v>1.25</v>
      </c>
      <c r="X4148" s="8">
        <f t="shared" si="324"/>
        <v>0.83333333333333337</v>
      </c>
      <c r="Y4148" t="s">
        <v>628</v>
      </c>
      <c r="Z4148" t="s">
        <v>629</v>
      </c>
      <c r="AB4148" t="s">
        <v>681</v>
      </c>
      <c r="AC4148" t="s">
        <v>860</v>
      </c>
      <c r="AD4148">
        <v>2022</v>
      </c>
    </row>
    <row r="4149" spans="1:30" x14ac:dyDescent="0.25">
      <c r="A4149" t="s">
        <v>18</v>
      </c>
      <c r="B4149" t="s">
        <v>197</v>
      </c>
      <c r="C4149" t="s">
        <v>198</v>
      </c>
      <c r="D4149" t="s">
        <v>199</v>
      </c>
      <c r="E4149" t="s">
        <v>137</v>
      </c>
      <c r="F4149" t="s">
        <v>27</v>
      </c>
      <c r="G4149">
        <v>15307433131</v>
      </c>
      <c r="H4149" t="s">
        <v>371</v>
      </c>
      <c r="I4149" t="s">
        <v>33</v>
      </c>
      <c r="J4149">
        <v>138</v>
      </c>
      <c r="K4149">
        <v>2</v>
      </c>
      <c r="L4149">
        <v>1</v>
      </c>
      <c r="M4149">
        <v>138</v>
      </c>
      <c r="N4149">
        <v>2</v>
      </c>
      <c r="O4149">
        <v>1</v>
      </c>
      <c r="P4149">
        <v>2</v>
      </c>
      <c r="Q4149">
        <v>2</v>
      </c>
      <c r="R4149" s="1">
        <v>44739</v>
      </c>
      <c r="S4149" t="str">
        <f t="shared" si="320"/>
        <v>Oreo Single Server 6 ct</v>
      </c>
      <c r="T4149" t="str">
        <f t="shared" si="321"/>
        <v>Food</v>
      </c>
      <c r="U4149" t="str">
        <f>IF(T4149="Cell is Blank - Dis-regard",_xlfn.XLOOKUP(S4149,'Categroy Lookup'!A:A,'Categroy Lookup'!B:B,"Cell is Blank - Dis-regard"),T4149)</f>
        <v>Food</v>
      </c>
      <c r="V4149" t="b">
        <f t="shared" si="323"/>
        <v>1</v>
      </c>
      <c r="W4149">
        <f t="shared" si="322"/>
        <v>2</v>
      </c>
      <c r="X4149" s="8">
        <f t="shared" si="324"/>
        <v>1.3333333333333333</v>
      </c>
      <c r="Y4149" t="s">
        <v>137</v>
      </c>
      <c r="AB4149" t="s">
        <v>681</v>
      </c>
      <c r="AC4149" t="s">
        <v>860</v>
      </c>
      <c r="AD4149">
        <v>2022</v>
      </c>
    </row>
    <row r="4150" spans="1:30" x14ac:dyDescent="0.25">
      <c r="A4150" t="s">
        <v>18</v>
      </c>
      <c r="B4150" t="s">
        <v>197</v>
      </c>
      <c r="C4150" t="s">
        <v>198</v>
      </c>
      <c r="D4150" t="s">
        <v>199</v>
      </c>
      <c r="E4150" t="s">
        <v>98</v>
      </c>
      <c r="F4150" t="s">
        <v>27</v>
      </c>
      <c r="G4150">
        <v>15307547791</v>
      </c>
      <c r="H4150" t="s">
        <v>371</v>
      </c>
      <c r="I4150" t="s">
        <v>33</v>
      </c>
      <c r="J4150">
        <v>124</v>
      </c>
      <c r="K4150">
        <v>1.25</v>
      </c>
      <c r="L4150">
        <v>1</v>
      </c>
      <c r="M4150">
        <v>124</v>
      </c>
      <c r="N4150">
        <v>1.25</v>
      </c>
      <c r="O4150">
        <v>1</v>
      </c>
      <c r="P4150">
        <v>1.25</v>
      </c>
      <c r="Q4150">
        <v>1.25</v>
      </c>
      <c r="R4150" s="1">
        <v>44739</v>
      </c>
      <c r="S4150" t="str">
        <f t="shared" si="320"/>
        <v>CheezIt - Original</v>
      </c>
      <c r="T4150" t="str">
        <f t="shared" si="321"/>
        <v>Food</v>
      </c>
      <c r="U4150" t="str">
        <f>IF(T4150="Cell is Blank - Dis-regard",_xlfn.XLOOKUP(S4150,'Categroy Lookup'!A:A,'Categroy Lookup'!B:B,"Cell is Blank - Dis-regard"),T4150)</f>
        <v>Food</v>
      </c>
      <c r="V4150" t="b">
        <f t="shared" si="323"/>
        <v>1</v>
      </c>
      <c r="W4150">
        <f t="shared" si="322"/>
        <v>1.25</v>
      </c>
      <c r="X4150" s="8">
        <f t="shared" si="324"/>
        <v>0.83333333333333337</v>
      </c>
      <c r="Y4150" t="s">
        <v>528</v>
      </c>
      <c r="Z4150" t="s">
        <v>512</v>
      </c>
      <c r="AB4150" t="s">
        <v>681</v>
      </c>
      <c r="AC4150" t="s">
        <v>860</v>
      </c>
      <c r="AD4150">
        <v>2022</v>
      </c>
    </row>
    <row r="4151" spans="1:30" x14ac:dyDescent="0.25">
      <c r="A4151" t="s">
        <v>18</v>
      </c>
      <c r="B4151" t="s">
        <v>197</v>
      </c>
      <c r="C4151" t="s">
        <v>198</v>
      </c>
      <c r="D4151" t="s">
        <v>199</v>
      </c>
      <c r="E4151" t="s">
        <v>98</v>
      </c>
      <c r="F4151" t="s">
        <v>27</v>
      </c>
      <c r="G4151">
        <v>15307563128</v>
      </c>
      <c r="H4151" t="s">
        <v>371</v>
      </c>
      <c r="I4151" t="s">
        <v>33</v>
      </c>
      <c r="J4151">
        <v>124</v>
      </c>
      <c r="K4151">
        <v>1.25</v>
      </c>
      <c r="L4151">
        <v>1</v>
      </c>
      <c r="M4151">
        <v>124</v>
      </c>
      <c r="N4151">
        <v>1.25</v>
      </c>
      <c r="O4151">
        <v>1</v>
      </c>
      <c r="P4151">
        <v>1.25</v>
      </c>
      <c r="Q4151">
        <v>1.25</v>
      </c>
      <c r="R4151" s="1">
        <v>44739</v>
      </c>
      <c r="S4151" t="str">
        <f t="shared" si="320"/>
        <v>CheezIt - Original</v>
      </c>
      <c r="T4151" t="str">
        <f t="shared" si="321"/>
        <v>Food</v>
      </c>
      <c r="U4151" t="str">
        <f>IF(T4151="Cell is Blank - Dis-regard",_xlfn.XLOOKUP(S4151,'Categroy Lookup'!A:A,'Categroy Lookup'!B:B,"Cell is Blank - Dis-regard"),T4151)</f>
        <v>Food</v>
      </c>
      <c r="V4151" t="b">
        <f t="shared" si="323"/>
        <v>1</v>
      </c>
      <c r="W4151">
        <f t="shared" si="322"/>
        <v>1.25</v>
      </c>
      <c r="X4151" s="8">
        <f t="shared" si="324"/>
        <v>0.83333333333333337</v>
      </c>
      <c r="Y4151" t="s">
        <v>528</v>
      </c>
      <c r="Z4151" t="s">
        <v>512</v>
      </c>
      <c r="AB4151" t="s">
        <v>681</v>
      </c>
      <c r="AC4151" t="s">
        <v>860</v>
      </c>
      <c r="AD4151">
        <v>2022</v>
      </c>
    </row>
    <row r="4152" spans="1:30" x14ac:dyDescent="0.25">
      <c r="A4152" t="s">
        <v>18</v>
      </c>
      <c r="B4152" t="s">
        <v>36</v>
      </c>
      <c r="C4152" t="s">
        <v>37</v>
      </c>
      <c r="D4152" t="s">
        <v>38</v>
      </c>
      <c r="E4152" t="s">
        <v>98</v>
      </c>
      <c r="F4152" t="s">
        <v>27</v>
      </c>
      <c r="G4152">
        <v>15307567434</v>
      </c>
      <c r="H4152" t="s">
        <v>371</v>
      </c>
      <c r="I4152" t="s">
        <v>33</v>
      </c>
      <c r="J4152">
        <v>124</v>
      </c>
      <c r="K4152">
        <v>1.5</v>
      </c>
      <c r="L4152">
        <v>1</v>
      </c>
      <c r="M4152">
        <v>124</v>
      </c>
      <c r="N4152">
        <v>1.5</v>
      </c>
      <c r="O4152">
        <v>1</v>
      </c>
      <c r="P4152">
        <v>1.5</v>
      </c>
      <c r="Q4152">
        <v>1.5</v>
      </c>
      <c r="R4152" s="1">
        <v>44739</v>
      </c>
      <c r="S4152" t="str">
        <f t="shared" si="320"/>
        <v>CheezIt - Original</v>
      </c>
      <c r="T4152" t="str">
        <f t="shared" si="321"/>
        <v>Food</v>
      </c>
      <c r="U4152" t="str">
        <f>IF(T4152="Cell is Blank - Dis-regard",_xlfn.XLOOKUP(S4152,'Categroy Lookup'!A:A,'Categroy Lookup'!B:B,"Cell is Blank - Dis-regard"),T4152)</f>
        <v>Food</v>
      </c>
      <c r="V4152" t="b">
        <f t="shared" si="323"/>
        <v>1</v>
      </c>
      <c r="W4152">
        <f t="shared" si="322"/>
        <v>1.5</v>
      </c>
      <c r="X4152" s="8">
        <f t="shared" si="324"/>
        <v>1</v>
      </c>
      <c r="Y4152" t="s">
        <v>528</v>
      </c>
      <c r="Z4152" t="s">
        <v>512</v>
      </c>
      <c r="AB4152" t="s">
        <v>681</v>
      </c>
      <c r="AC4152" t="s">
        <v>860</v>
      </c>
      <c r="AD4152">
        <v>2022</v>
      </c>
    </row>
    <row r="4153" spans="1:30" x14ac:dyDescent="0.25">
      <c r="A4153" t="s">
        <v>18</v>
      </c>
      <c r="B4153" t="s">
        <v>197</v>
      </c>
      <c r="C4153" t="s">
        <v>198</v>
      </c>
      <c r="D4153" t="s">
        <v>199</v>
      </c>
      <c r="E4153" t="s">
        <v>93</v>
      </c>
      <c r="F4153" t="s">
        <v>23</v>
      </c>
      <c r="G4153">
        <v>15307662909</v>
      </c>
      <c r="H4153" t="s">
        <v>371</v>
      </c>
      <c r="I4153" t="s">
        <v>33</v>
      </c>
      <c r="J4153">
        <v>142</v>
      </c>
      <c r="K4153">
        <v>1.5</v>
      </c>
      <c r="L4153">
        <v>1</v>
      </c>
      <c r="M4153">
        <v>142</v>
      </c>
      <c r="N4153">
        <v>1.5</v>
      </c>
      <c r="O4153">
        <v>1</v>
      </c>
      <c r="P4153">
        <v>1.5</v>
      </c>
      <c r="Q4153">
        <v>1.5</v>
      </c>
      <c r="R4153" s="1">
        <v>44739</v>
      </c>
      <c r="S4153" t="str">
        <f t="shared" si="320"/>
        <v>Coca Cola - Zero Sugar</v>
      </c>
      <c r="T4153" t="str">
        <f t="shared" si="321"/>
        <v>Carbonated</v>
      </c>
      <c r="U4153" t="str">
        <f>IF(T4153="Cell is Blank - Dis-regard",_xlfn.XLOOKUP(S4153,'Categroy Lookup'!A:A,'Categroy Lookup'!B:B,"Cell is Blank - Dis-regard"),T4153)</f>
        <v>Carbonated</v>
      </c>
      <c r="V4153" t="b">
        <f t="shared" si="323"/>
        <v>1</v>
      </c>
      <c r="W4153">
        <f t="shared" si="322"/>
        <v>1.5</v>
      </c>
      <c r="X4153" s="8">
        <f t="shared" si="324"/>
        <v>1</v>
      </c>
      <c r="Y4153" t="s">
        <v>524</v>
      </c>
      <c r="Z4153" t="s">
        <v>525</v>
      </c>
      <c r="AB4153" t="s">
        <v>681</v>
      </c>
      <c r="AC4153" t="s">
        <v>860</v>
      </c>
      <c r="AD4153">
        <v>2022</v>
      </c>
    </row>
    <row r="4154" spans="1:30" x14ac:dyDescent="0.25">
      <c r="A4154" t="s">
        <v>18</v>
      </c>
      <c r="B4154" t="s">
        <v>197</v>
      </c>
      <c r="C4154" t="s">
        <v>198</v>
      </c>
      <c r="D4154" t="s">
        <v>199</v>
      </c>
      <c r="E4154" t="s">
        <v>300</v>
      </c>
      <c r="F4154" t="s">
        <v>27</v>
      </c>
      <c r="G4154">
        <v>15307698612</v>
      </c>
      <c r="H4154" t="s">
        <v>371</v>
      </c>
      <c r="I4154" t="s">
        <v>33</v>
      </c>
      <c r="J4154">
        <v>155</v>
      </c>
      <c r="K4154">
        <v>5</v>
      </c>
      <c r="L4154">
        <v>1</v>
      </c>
      <c r="M4154">
        <v>155</v>
      </c>
      <c r="N4154">
        <v>5</v>
      </c>
      <c r="O4154">
        <v>1</v>
      </c>
      <c r="P4154">
        <v>5</v>
      </c>
      <c r="Q4154">
        <v>5</v>
      </c>
      <c r="R4154" s="1">
        <v>44739</v>
      </c>
      <c r="S4154" t="str">
        <f t="shared" si="320"/>
        <v>Ice Breakers Ice Cubes - PepperMint</v>
      </c>
      <c r="T4154" t="str">
        <f t="shared" si="321"/>
        <v>Food</v>
      </c>
      <c r="U4154" t="str">
        <f>IF(T4154="Cell is Blank - Dis-regard",_xlfn.XLOOKUP(S4154,'Categroy Lookup'!A:A,'Categroy Lookup'!B:B,"Cell is Blank - Dis-regard"),T4154)</f>
        <v>Food</v>
      </c>
      <c r="V4154" t="b">
        <f t="shared" si="323"/>
        <v>1</v>
      </c>
      <c r="W4154">
        <f t="shared" si="322"/>
        <v>5</v>
      </c>
      <c r="X4154" s="8">
        <f t="shared" si="324"/>
        <v>3.3333333333333335</v>
      </c>
      <c r="Y4154" t="s">
        <v>626</v>
      </c>
      <c r="Z4154" t="s">
        <v>627</v>
      </c>
      <c r="AB4154" t="s">
        <v>681</v>
      </c>
      <c r="AC4154" t="s">
        <v>860</v>
      </c>
      <c r="AD4154">
        <v>2022</v>
      </c>
    </row>
    <row r="4155" spans="1:30" x14ac:dyDescent="0.25">
      <c r="A4155" t="s">
        <v>18</v>
      </c>
      <c r="B4155" t="s">
        <v>197</v>
      </c>
      <c r="C4155" t="s">
        <v>198</v>
      </c>
      <c r="D4155" t="s">
        <v>199</v>
      </c>
      <c r="E4155" t="s">
        <v>361</v>
      </c>
      <c r="F4155" t="s">
        <v>27</v>
      </c>
      <c r="G4155">
        <v>15307732275</v>
      </c>
      <c r="H4155" t="s">
        <v>371</v>
      </c>
      <c r="I4155" t="s">
        <v>33</v>
      </c>
      <c r="J4155">
        <v>112</v>
      </c>
      <c r="K4155">
        <v>1.5</v>
      </c>
      <c r="L4155">
        <v>1</v>
      </c>
      <c r="M4155">
        <v>112</v>
      </c>
      <c r="N4155">
        <v>1.5</v>
      </c>
      <c r="O4155">
        <v>1</v>
      </c>
      <c r="P4155">
        <v>1.5</v>
      </c>
      <c r="Q4155">
        <v>1.5</v>
      </c>
      <c r="R4155" s="1">
        <v>44739</v>
      </c>
      <c r="S4155" t="str">
        <f t="shared" si="320"/>
        <v>Popchips Potato - Sour Cream &amp; Onion</v>
      </c>
      <c r="T4155" t="str">
        <f t="shared" si="321"/>
        <v>Food</v>
      </c>
      <c r="U4155" t="str">
        <f>IF(T4155="Cell is Blank - Dis-regard",_xlfn.XLOOKUP(S4155,'Categroy Lookup'!A:A,'Categroy Lookup'!B:B,"Cell is Blank - Dis-regard"),T4155)</f>
        <v>Food</v>
      </c>
      <c r="V4155" t="b">
        <f t="shared" si="323"/>
        <v>1</v>
      </c>
      <c r="W4155">
        <f t="shared" si="322"/>
        <v>1.5</v>
      </c>
      <c r="X4155" s="8">
        <f t="shared" si="324"/>
        <v>1</v>
      </c>
      <c r="Y4155" t="s">
        <v>541</v>
      </c>
      <c r="Z4155" t="s">
        <v>641</v>
      </c>
      <c r="AB4155" t="s">
        <v>681</v>
      </c>
      <c r="AC4155" t="s">
        <v>860</v>
      </c>
      <c r="AD4155">
        <v>2022</v>
      </c>
    </row>
    <row r="4156" spans="1:30" x14ac:dyDescent="0.25">
      <c r="A4156" t="s">
        <v>18</v>
      </c>
      <c r="B4156" t="s">
        <v>197</v>
      </c>
      <c r="C4156" t="s">
        <v>198</v>
      </c>
      <c r="D4156" t="s">
        <v>199</v>
      </c>
      <c r="E4156" t="s">
        <v>137</v>
      </c>
      <c r="F4156" t="s">
        <v>27</v>
      </c>
      <c r="G4156">
        <v>15307740292</v>
      </c>
      <c r="H4156" t="s">
        <v>371</v>
      </c>
      <c r="I4156" t="s">
        <v>33</v>
      </c>
      <c r="J4156">
        <v>138</v>
      </c>
      <c r="K4156">
        <v>2</v>
      </c>
      <c r="L4156">
        <v>1</v>
      </c>
      <c r="M4156">
        <v>138</v>
      </c>
      <c r="N4156">
        <v>2</v>
      </c>
      <c r="O4156">
        <v>1</v>
      </c>
      <c r="P4156">
        <v>2</v>
      </c>
      <c r="Q4156">
        <v>2</v>
      </c>
      <c r="R4156" s="1">
        <v>44739</v>
      </c>
      <c r="S4156" t="str">
        <f t="shared" si="320"/>
        <v>Oreo Single Server 6 ct</v>
      </c>
      <c r="T4156" t="str">
        <f t="shared" si="321"/>
        <v>Food</v>
      </c>
      <c r="U4156" t="str">
        <f>IF(T4156="Cell is Blank - Dis-regard",_xlfn.XLOOKUP(S4156,'Categroy Lookup'!A:A,'Categroy Lookup'!B:B,"Cell is Blank - Dis-regard"),T4156)</f>
        <v>Food</v>
      </c>
      <c r="V4156" t="b">
        <f t="shared" si="323"/>
        <v>1</v>
      </c>
      <c r="W4156">
        <f t="shared" si="322"/>
        <v>2</v>
      </c>
      <c r="X4156" s="8">
        <f t="shared" si="324"/>
        <v>1.3333333333333333</v>
      </c>
      <c r="Y4156" t="s">
        <v>137</v>
      </c>
      <c r="AB4156" t="s">
        <v>681</v>
      </c>
      <c r="AC4156" t="s">
        <v>860</v>
      </c>
      <c r="AD4156">
        <v>2022</v>
      </c>
    </row>
    <row r="4157" spans="1:30" x14ac:dyDescent="0.25">
      <c r="A4157" t="s">
        <v>18</v>
      </c>
      <c r="B4157" t="s">
        <v>197</v>
      </c>
      <c r="C4157" t="s">
        <v>198</v>
      </c>
      <c r="D4157" t="s">
        <v>199</v>
      </c>
      <c r="E4157" t="s">
        <v>250</v>
      </c>
      <c r="F4157" t="s">
        <v>27</v>
      </c>
      <c r="G4157">
        <v>15307752438</v>
      </c>
      <c r="H4157" t="s">
        <v>371</v>
      </c>
      <c r="I4157" t="s">
        <v>33</v>
      </c>
      <c r="J4157">
        <v>110</v>
      </c>
      <c r="K4157">
        <v>1.5</v>
      </c>
      <c r="L4157">
        <v>1</v>
      </c>
      <c r="M4157">
        <v>110</v>
      </c>
      <c r="N4157">
        <v>1.5</v>
      </c>
      <c r="O4157">
        <v>1</v>
      </c>
      <c r="P4157">
        <v>1.5</v>
      </c>
      <c r="Q4157">
        <v>1.5</v>
      </c>
      <c r="R4157" s="1">
        <v>44739</v>
      </c>
      <c r="S4157" t="str">
        <f t="shared" si="320"/>
        <v>Pop Corners - Kettle Corn</v>
      </c>
      <c r="T4157" t="str">
        <f t="shared" si="321"/>
        <v>Food</v>
      </c>
      <c r="U4157" t="str">
        <f>IF(T4157="Cell is Blank - Dis-regard",_xlfn.XLOOKUP(S4157,'Categroy Lookup'!A:A,'Categroy Lookup'!B:B,"Cell is Blank - Dis-regard"),T4157)</f>
        <v>Food</v>
      </c>
      <c r="V4157" t="b">
        <f t="shared" si="323"/>
        <v>1</v>
      </c>
      <c r="W4157">
        <f t="shared" si="322"/>
        <v>1.5</v>
      </c>
      <c r="X4157" s="8">
        <f t="shared" si="324"/>
        <v>1</v>
      </c>
      <c r="Y4157" t="s">
        <v>606</v>
      </c>
      <c r="Z4157" t="s">
        <v>607</v>
      </c>
      <c r="AB4157" t="s">
        <v>681</v>
      </c>
      <c r="AC4157" t="s">
        <v>860</v>
      </c>
      <c r="AD4157">
        <v>2022</v>
      </c>
    </row>
    <row r="4158" spans="1:30" x14ac:dyDescent="0.25">
      <c r="A4158" t="s">
        <v>18</v>
      </c>
      <c r="B4158" t="s">
        <v>19</v>
      </c>
      <c r="C4158" t="s">
        <v>20</v>
      </c>
      <c r="D4158" t="s">
        <v>21</v>
      </c>
      <c r="E4158" t="s">
        <v>350</v>
      </c>
      <c r="G4158">
        <v>15307874607</v>
      </c>
      <c r="H4158" t="s">
        <v>371</v>
      </c>
      <c r="I4158" t="s">
        <v>25</v>
      </c>
      <c r="J4158">
        <v>141</v>
      </c>
      <c r="K4158">
        <v>2</v>
      </c>
      <c r="L4158">
        <v>1</v>
      </c>
      <c r="M4158">
        <v>141</v>
      </c>
      <c r="N4158">
        <v>2</v>
      </c>
      <c r="O4158">
        <v>1</v>
      </c>
      <c r="P4158">
        <v>2</v>
      </c>
      <c r="Q4158">
        <v>2</v>
      </c>
      <c r="R4158" s="1">
        <v>44749</v>
      </c>
      <c r="S4158" t="str">
        <f t="shared" si="320"/>
        <v>Canada Dry - Ginger Ale &amp; Lemonde</v>
      </c>
      <c r="T4158" t="str">
        <f t="shared" si="321"/>
        <v>Cell is Blank - Dis-regard</v>
      </c>
      <c r="U4158" t="str">
        <f>IF(T4158="Cell is Blank - Dis-regard",_xlfn.XLOOKUP(S4158,'Categroy Lookup'!A:A,'Categroy Lookup'!B:B,"Cell is Blank - Dis-regard"),T4158)</f>
        <v>Carbonated</v>
      </c>
      <c r="V4158" t="b">
        <f t="shared" si="323"/>
        <v>1</v>
      </c>
      <c r="W4158">
        <f t="shared" si="322"/>
        <v>2</v>
      </c>
      <c r="X4158" s="8">
        <f t="shared" si="324"/>
        <v>1.3333333333333333</v>
      </c>
      <c r="Y4158" t="s">
        <v>638</v>
      </c>
      <c r="Z4158" t="s">
        <v>639</v>
      </c>
      <c r="AB4158" t="s">
        <v>681</v>
      </c>
      <c r="AC4158" t="s">
        <v>860</v>
      </c>
      <c r="AD4158">
        <v>2022</v>
      </c>
    </row>
    <row r="4159" spans="1:30" x14ac:dyDescent="0.25">
      <c r="A4159" t="s">
        <v>18</v>
      </c>
      <c r="B4159" t="s">
        <v>197</v>
      </c>
      <c r="C4159" t="s">
        <v>198</v>
      </c>
      <c r="D4159" t="s">
        <v>199</v>
      </c>
      <c r="E4159" t="s">
        <v>212</v>
      </c>
      <c r="F4159" t="s">
        <v>27</v>
      </c>
      <c r="G4159">
        <v>15307887338</v>
      </c>
      <c r="H4159" t="s">
        <v>371</v>
      </c>
      <c r="I4159" t="s">
        <v>25</v>
      </c>
      <c r="J4159">
        <v>130</v>
      </c>
      <c r="K4159">
        <v>2</v>
      </c>
      <c r="L4159">
        <v>1</v>
      </c>
      <c r="M4159">
        <v>130</v>
      </c>
      <c r="N4159">
        <v>2</v>
      </c>
      <c r="O4159">
        <v>1</v>
      </c>
      <c r="P4159">
        <v>2</v>
      </c>
      <c r="Q4159">
        <v>2</v>
      </c>
      <c r="R4159" s="1">
        <v>44739</v>
      </c>
      <c r="S4159" t="str">
        <f t="shared" si="320"/>
        <v>Autumns Granola Bar - Cinnamon Almond</v>
      </c>
      <c r="T4159" t="str">
        <f t="shared" si="321"/>
        <v>Food</v>
      </c>
      <c r="U4159" t="str">
        <f>IF(T4159="Cell is Blank - Dis-regard",_xlfn.XLOOKUP(S4159,'Categroy Lookup'!A:A,'Categroy Lookup'!B:B,"Cell is Blank - Dis-regard"),T4159)</f>
        <v>Food</v>
      </c>
      <c r="V4159" t="b">
        <f t="shared" si="323"/>
        <v>1</v>
      </c>
      <c r="W4159">
        <f t="shared" si="322"/>
        <v>2</v>
      </c>
      <c r="X4159" s="8">
        <f t="shared" si="324"/>
        <v>1.3333333333333333</v>
      </c>
      <c r="Y4159" t="s">
        <v>584</v>
      </c>
      <c r="Z4159" t="s">
        <v>585</v>
      </c>
      <c r="AB4159" t="s">
        <v>681</v>
      </c>
      <c r="AC4159" t="s">
        <v>860</v>
      </c>
      <c r="AD4159">
        <v>2022</v>
      </c>
    </row>
    <row r="4160" spans="1:30" x14ac:dyDescent="0.25">
      <c r="A4160" t="s">
        <v>18</v>
      </c>
      <c r="B4160" t="s">
        <v>197</v>
      </c>
      <c r="C4160" t="s">
        <v>198</v>
      </c>
      <c r="D4160" t="s">
        <v>199</v>
      </c>
      <c r="E4160" t="s">
        <v>160</v>
      </c>
      <c r="F4160" t="s">
        <v>27</v>
      </c>
      <c r="G4160">
        <v>15307893005</v>
      </c>
      <c r="H4160" t="s">
        <v>371</v>
      </c>
      <c r="I4160" t="s">
        <v>25</v>
      </c>
      <c r="J4160">
        <v>135</v>
      </c>
      <c r="K4160">
        <v>2</v>
      </c>
      <c r="L4160">
        <v>1</v>
      </c>
      <c r="M4160">
        <v>135</v>
      </c>
      <c r="N4160">
        <v>2</v>
      </c>
      <c r="O4160">
        <v>1</v>
      </c>
      <c r="P4160">
        <v>2</v>
      </c>
      <c r="Q4160">
        <v>2</v>
      </c>
      <c r="R4160" s="1">
        <v>44739</v>
      </c>
      <c r="S4160" t="str">
        <f t="shared" si="320"/>
        <v>RXBAR - Protein Bar - Peanut Butter</v>
      </c>
      <c r="T4160" t="str">
        <f t="shared" si="321"/>
        <v>Food</v>
      </c>
      <c r="U4160" t="str">
        <f>IF(T4160="Cell is Blank - Dis-regard",_xlfn.XLOOKUP(S4160,'Categroy Lookup'!A:A,'Categroy Lookup'!B:B,"Cell is Blank - Dis-regard"),T4160)</f>
        <v>Food</v>
      </c>
      <c r="V4160" t="b">
        <f t="shared" si="323"/>
        <v>1</v>
      </c>
      <c r="W4160">
        <f t="shared" si="322"/>
        <v>2</v>
      </c>
      <c r="X4160" s="8">
        <f t="shared" si="324"/>
        <v>1.3333333333333333</v>
      </c>
      <c r="Y4160" t="s">
        <v>561</v>
      </c>
      <c r="Z4160" t="s">
        <v>562</v>
      </c>
      <c r="AA4160" t="s">
        <v>563</v>
      </c>
      <c r="AB4160" t="s">
        <v>681</v>
      </c>
      <c r="AC4160" t="s">
        <v>860</v>
      </c>
      <c r="AD4160">
        <v>2022</v>
      </c>
    </row>
    <row r="4161" spans="1:30" x14ac:dyDescent="0.25">
      <c r="A4161" t="s">
        <v>18</v>
      </c>
      <c r="B4161" t="s">
        <v>28</v>
      </c>
      <c r="C4161" t="s">
        <v>20</v>
      </c>
      <c r="D4161" t="s">
        <v>29</v>
      </c>
      <c r="E4161" t="s">
        <v>330</v>
      </c>
      <c r="F4161" t="s">
        <v>31</v>
      </c>
      <c r="G4161">
        <v>15307952085</v>
      </c>
      <c r="H4161" t="s">
        <v>371</v>
      </c>
      <c r="I4161" t="s">
        <v>33</v>
      </c>
      <c r="J4161">
        <v>145</v>
      </c>
      <c r="K4161">
        <v>2.75</v>
      </c>
      <c r="L4161">
        <v>1</v>
      </c>
      <c r="M4161">
        <v>145</v>
      </c>
      <c r="N4161">
        <v>2.75</v>
      </c>
      <c r="O4161">
        <v>1</v>
      </c>
      <c r="P4161">
        <v>2.75</v>
      </c>
      <c r="Q4161">
        <v>2.75</v>
      </c>
      <c r="R4161" s="1">
        <v>44739</v>
      </c>
      <c r="S4161" t="str">
        <f t="shared" si="320"/>
        <v>BodyArmor  LYTE - Blueberry Pomegranate</v>
      </c>
      <c r="T4161" t="str">
        <f t="shared" si="321"/>
        <v>Non Carbonated</v>
      </c>
      <c r="U4161" t="str">
        <f>IF(T4161="Cell is Blank - Dis-regard",_xlfn.XLOOKUP(S4161,'Categroy Lookup'!A:A,'Categroy Lookup'!B:B,"Cell is Blank - Dis-regard"),T4161)</f>
        <v>Non Carbonated</v>
      </c>
      <c r="V4161" t="b">
        <f t="shared" si="323"/>
        <v>1</v>
      </c>
      <c r="W4161">
        <f t="shared" si="322"/>
        <v>2.75</v>
      </c>
      <c r="X4161" s="8">
        <f t="shared" si="324"/>
        <v>1.8333333333333333</v>
      </c>
      <c r="Y4161" t="s">
        <v>634</v>
      </c>
      <c r="Z4161" t="s">
        <v>635</v>
      </c>
      <c r="AB4161" t="s">
        <v>681</v>
      </c>
      <c r="AC4161" t="s">
        <v>860</v>
      </c>
      <c r="AD4161">
        <v>2022</v>
      </c>
    </row>
    <row r="4162" spans="1:30" x14ac:dyDescent="0.25">
      <c r="A4162" t="s">
        <v>18</v>
      </c>
      <c r="B4162" t="s">
        <v>197</v>
      </c>
      <c r="C4162" t="s">
        <v>198</v>
      </c>
      <c r="D4162" t="s">
        <v>199</v>
      </c>
      <c r="E4162" t="s">
        <v>230</v>
      </c>
      <c r="F4162" t="s">
        <v>23</v>
      </c>
      <c r="G4162">
        <v>15307996178</v>
      </c>
      <c r="H4162" t="s">
        <v>371</v>
      </c>
      <c r="I4162" t="s">
        <v>33</v>
      </c>
      <c r="J4162">
        <v>148</v>
      </c>
      <c r="K4162">
        <v>3</v>
      </c>
      <c r="L4162">
        <v>1</v>
      </c>
      <c r="M4162">
        <v>148</v>
      </c>
      <c r="N4162">
        <v>3</v>
      </c>
      <c r="O4162">
        <v>1</v>
      </c>
      <c r="P4162">
        <v>3</v>
      </c>
      <c r="Q4162">
        <v>3</v>
      </c>
      <c r="R4162" s="1">
        <v>44739</v>
      </c>
      <c r="S4162" t="str">
        <f t="shared" ref="S4162:S4225" si="325">IF(E4162="","Cell is Blank - Dis-regard",E4162)</f>
        <v>Starbucks Refresher - Real Coconut Water</v>
      </c>
      <c r="T4162" t="str">
        <f t="shared" ref="T4162:T4225" si="326">IF(F4162="","Cell is Blank - Dis-regard",F4162)</f>
        <v>Carbonated</v>
      </c>
      <c r="U4162" t="str">
        <f>IF(T4162="Cell is Blank - Dis-regard",_xlfn.XLOOKUP(S4162,'Categroy Lookup'!A:A,'Categroy Lookup'!B:B,"Cell is Blank - Dis-regard"),T4162)</f>
        <v>Carbonated</v>
      </c>
      <c r="V4162" t="b">
        <f t="shared" si="323"/>
        <v>1</v>
      </c>
      <c r="W4162">
        <f t="shared" ref="W4162:W4225" si="327">IF(V4162="FALSE",K4162,K4162)</f>
        <v>3</v>
      </c>
      <c r="X4162" s="8">
        <f t="shared" si="324"/>
        <v>2</v>
      </c>
      <c r="Y4162" t="s">
        <v>594</v>
      </c>
      <c r="Z4162" t="s">
        <v>595</v>
      </c>
      <c r="AB4162" t="s">
        <v>681</v>
      </c>
      <c r="AC4162" t="s">
        <v>860</v>
      </c>
      <c r="AD4162">
        <v>2022</v>
      </c>
    </row>
    <row r="4163" spans="1:30" x14ac:dyDescent="0.25">
      <c r="A4163" t="s">
        <v>18</v>
      </c>
      <c r="B4163" t="s">
        <v>19</v>
      </c>
      <c r="C4163" t="s">
        <v>20</v>
      </c>
      <c r="D4163" t="s">
        <v>21</v>
      </c>
      <c r="E4163" t="s">
        <v>350</v>
      </c>
      <c r="G4163">
        <v>15308216173</v>
      </c>
      <c r="H4163" t="s">
        <v>371</v>
      </c>
      <c r="I4163" t="s">
        <v>25</v>
      </c>
      <c r="J4163">
        <v>141</v>
      </c>
      <c r="K4163">
        <v>2</v>
      </c>
      <c r="L4163">
        <v>1</v>
      </c>
      <c r="M4163">
        <v>141</v>
      </c>
      <c r="N4163">
        <v>2</v>
      </c>
      <c r="O4163">
        <v>1</v>
      </c>
      <c r="P4163">
        <v>2</v>
      </c>
      <c r="Q4163">
        <v>2</v>
      </c>
      <c r="R4163" s="1">
        <v>44749</v>
      </c>
      <c r="S4163" t="str">
        <f t="shared" si="325"/>
        <v>Canada Dry - Ginger Ale &amp; Lemonde</v>
      </c>
      <c r="T4163" t="str">
        <f t="shared" si="326"/>
        <v>Cell is Blank - Dis-regard</v>
      </c>
      <c r="U4163" t="str">
        <f>IF(T4163="Cell is Blank - Dis-regard",_xlfn.XLOOKUP(S4163,'Categroy Lookup'!A:A,'Categroy Lookup'!B:B,"Cell is Blank - Dis-regard"),T4163)</f>
        <v>Carbonated</v>
      </c>
      <c r="V4163" t="b">
        <f t="shared" ref="V4163:V4226" si="328">K4163=N4163</f>
        <v>1</v>
      </c>
      <c r="W4163">
        <f t="shared" si="327"/>
        <v>2</v>
      </c>
      <c r="X4163" s="8">
        <f t="shared" ref="X4163:X4226" si="329">W4163/1.5</f>
        <v>1.3333333333333333</v>
      </c>
      <c r="Y4163" t="s">
        <v>638</v>
      </c>
      <c r="Z4163" t="s">
        <v>639</v>
      </c>
      <c r="AB4163" t="s">
        <v>681</v>
      </c>
      <c r="AC4163" t="s">
        <v>860</v>
      </c>
      <c r="AD4163">
        <v>2022</v>
      </c>
    </row>
    <row r="4164" spans="1:30" x14ac:dyDescent="0.25">
      <c r="A4164" t="s">
        <v>18</v>
      </c>
      <c r="B4164" t="s">
        <v>197</v>
      </c>
      <c r="C4164" t="s">
        <v>198</v>
      </c>
      <c r="D4164" t="s">
        <v>199</v>
      </c>
      <c r="E4164" t="s">
        <v>98</v>
      </c>
      <c r="F4164" t="s">
        <v>27</v>
      </c>
      <c r="G4164">
        <v>15308219510</v>
      </c>
      <c r="H4164" t="s">
        <v>371</v>
      </c>
      <c r="I4164" t="s">
        <v>33</v>
      </c>
      <c r="J4164">
        <v>124</v>
      </c>
      <c r="K4164">
        <v>1.25</v>
      </c>
      <c r="L4164">
        <v>1</v>
      </c>
      <c r="M4164">
        <v>124</v>
      </c>
      <c r="N4164">
        <v>1.25</v>
      </c>
      <c r="O4164">
        <v>1</v>
      </c>
      <c r="P4164">
        <v>1.25</v>
      </c>
      <c r="Q4164">
        <v>1.25</v>
      </c>
      <c r="R4164" s="1">
        <v>44739</v>
      </c>
      <c r="S4164" t="str">
        <f t="shared" si="325"/>
        <v>CheezIt - Original</v>
      </c>
      <c r="T4164" t="str">
        <f t="shared" si="326"/>
        <v>Food</v>
      </c>
      <c r="U4164" t="str">
        <f>IF(T4164="Cell is Blank - Dis-regard",_xlfn.XLOOKUP(S4164,'Categroy Lookup'!A:A,'Categroy Lookup'!B:B,"Cell is Blank - Dis-regard"),T4164)</f>
        <v>Food</v>
      </c>
      <c r="V4164" t="b">
        <f t="shared" si="328"/>
        <v>1</v>
      </c>
      <c r="W4164">
        <f t="shared" si="327"/>
        <v>1.25</v>
      </c>
      <c r="X4164" s="8">
        <f t="shared" si="329"/>
        <v>0.83333333333333337</v>
      </c>
      <c r="Y4164" t="s">
        <v>528</v>
      </c>
      <c r="Z4164" t="s">
        <v>512</v>
      </c>
      <c r="AB4164" t="s">
        <v>681</v>
      </c>
      <c r="AC4164" t="s">
        <v>860</v>
      </c>
      <c r="AD4164">
        <v>2022</v>
      </c>
    </row>
    <row r="4165" spans="1:30" x14ac:dyDescent="0.25">
      <c r="A4165" t="s">
        <v>18</v>
      </c>
      <c r="B4165" t="s">
        <v>197</v>
      </c>
      <c r="C4165" t="s">
        <v>198</v>
      </c>
      <c r="D4165" t="s">
        <v>199</v>
      </c>
      <c r="E4165" t="s">
        <v>26</v>
      </c>
      <c r="F4165" t="s">
        <v>27</v>
      </c>
      <c r="G4165">
        <v>15308232579</v>
      </c>
      <c r="H4165" t="s">
        <v>371</v>
      </c>
      <c r="I4165" t="s">
        <v>33</v>
      </c>
      <c r="J4165">
        <v>121</v>
      </c>
      <c r="K4165">
        <v>1.5</v>
      </c>
      <c r="L4165">
        <v>1</v>
      </c>
      <c r="M4165">
        <v>121</v>
      </c>
      <c r="N4165">
        <v>1.5</v>
      </c>
      <c r="O4165">
        <v>1</v>
      </c>
      <c r="P4165">
        <v>1.5</v>
      </c>
      <c r="Q4165">
        <v>1.5</v>
      </c>
      <c r="R4165" s="1">
        <v>44739</v>
      </c>
      <c r="S4165" t="str">
        <f t="shared" si="325"/>
        <v>Takis - Hot Chilli Pepper &amp; Lime</v>
      </c>
      <c r="T4165" t="str">
        <f t="shared" si="326"/>
        <v>Food</v>
      </c>
      <c r="U4165" t="str">
        <f>IF(T4165="Cell is Blank - Dis-regard",_xlfn.XLOOKUP(S4165,'Categroy Lookup'!A:A,'Categroy Lookup'!B:B,"Cell is Blank - Dis-regard"),T4165)</f>
        <v>Food</v>
      </c>
      <c r="V4165" t="b">
        <f t="shared" si="328"/>
        <v>1</v>
      </c>
      <c r="W4165">
        <f t="shared" si="327"/>
        <v>1.5</v>
      </c>
      <c r="X4165" s="8">
        <f t="shared" si="329"/>
        <v>1</v>
      </c>
      <c r="Y4165" t="s">
        <v>469</v>
      </c>
      <c r="Z4165" t="s">
        <v>470</v>
      </c>
      <c r="AB4165" t="s">
        <v>681</v>
      </c>
      <c r="AC4165" t="s">
        <v>860</v>
      </c>
      <c r="AD4165">
        <v>2022</v>
      </c>
    </row>
    <row r="4166" spans="1:30" x14ac:dyDescent="0.25">
      <c r="A4166" t="s">
        <v>18</v>
      </c>
      <c r="B4166" t="s">
        <v>28</v>
      </c>
      <c r="C4166" t="s">
        <v>20</v>
      </c>
      <c r="D4166" t="s">
        <v>29</v>
      </c>
      <c r="E4166" t="s">
        <v>240</v>
      </c>
      <c r="F4166" t="s">
        <v>27</v>
      </c>
      <c r="G4166">
        <v>15308519740</v>
      </c>
      <c r="H4166" t="s">
        <v>371</v>
      </c>
      <c r="I4166" t="s">
        <v>25</v>
      </c>
      <c r="J4166">
        <v>139</v>
      </c>
      <c r="K4166">
        <v>2</v>
      </c>
      <c r="L4166">
        <v>1</v>
      </c>
      <c r="M4166">
        <v>139</v>
      </c>
      <c r="N4166">
        <v>2</v>
      </c>
      <c r="O4166">
        <v>1</v>
      </c>
      <c r="P4166">
        <v>2</v>
      </c>
      <c r="Q4166">
        <v>2</v>
      </c>
      <c r="R4166" s="1">
        <v>44739</v>
      </c>
      <c r="S4166" t="str">
        <f t="shared" si="325"/>
        <v>Keto Bar - Creamy Peanut Butter Chocolate</v>
      </c>
      <c r="T4166" t="str">
        <f t="shared" si="326"/>
        <v>Food</v>
      </c>
      <c r="U4166" t="str">
        <f>IF(T4166="Cell is Blank - Dis-regard",_xlfn.XLOOKUP(S4166,'Categroy Lookup'!A:A,'Categroy Lookup'!B:B,"Cell is Blank - Dis-regard"),T4166)</f>
        <v>Food</v>
      </c>
      <c r="V4166" t="b">
        <f t="shared" si="328"/>
        <v>1</v>
      </c>
      <c r="W4166">
        <f t="shared" si="327"/>
        <v>2</v>
      </c>
      <c r="X4166" s="8">
        <f t="shared" si="329"/>
        <v>1.3333333333333333</v>
      </c>
      <c r="Y4166" t="s">
        <v>600</v>
      </c>
      <c r="Z4166" t="s">
        <v>601</v>
      </c>
      <c r="AB4166" t="s">
        <v>681</v>
      </c>
      <c r="AC4166" t="s">
        <v>860</v>
      </c>
      <c r="AD4166">
        <v>2022</v>
      </c>
    </row>
    <row r="4167" spans="1:30" x14ac:dyDescent="0.25">
      <c r="A4167" t="s">
        <v>18</v>
      </c>
      <c r="B4167" t="s">
        <v>197</v>
      </c>
      <c r="C4167" t="s">
        <v>198</v>
      </c>
      <c r="D4167" t="s">
        <v>199</v>
      </c>
      <c r="E4167" t="s">
        <v>116</v>
      </c>
      <c r="F4167" t="s">
        <v>27</v>
      </c>
      <c r="G4167">
        <v>15308614328</v>
      </c>
      <c r="H4167" t="s">
        <v>371</v>
      </c>
      <c r="I4167" t="s">
        <v>33</v>
      </c>
      <c r="J4167">
        <v>111</v>
      </c>
      <c r="K4167">
        <v>1.5</v>
      </c>
      <c r="L4167">
        <v>1</v>
      </c>
      <c r="M4167">
        <v>111</v>
      </c>
      <c r="N4167">
        <v>1.5</v>
      </c>
      <c r="O4167">
        <v>1</v>
      </c>
      <c r="P4167">
        <v>1.5</v>
      </c>
      <c r="Q4167">
        <v>1.5</v>
      </c>
      <c r="R4167" s="1">
        <v>44739</v>
      </c>
      <c r="S4167" t="str">
        <f t="shared" si="325"/>
        <v>Popchips Potato - Barbeque</v>
      </c>
      <c r="T4167" t="str">
        <f t="shared" si="326"/>
        <v>Food</v>
      </c>
      <c r="U4167" t="str">
        <f>IF(T4167="Cell is Blank - Dis-regard",_xlfn.XLOOKUP(S4167,'Categroy Lookup'!A:A,'Categroy Lookup'!B:B,"Cell is Blank - Dis-regard"),T4167)</f>
        <v>Food</v>
      </c>
      <c r="V4167" t="b">
        <f t="shared" si="328"/>
        <v>1</v>
      </c>
      <c r="W4167">
        <f t="shared" si="327"/>
        <v>1.5</v>
      </c>
      <c r="X4167" s="8">
        <f t="shared" si="329"/>
        <v>1</v>
      </c>
      <c r="Y4167" t="s">
        <v>541</v>
      </c>
      <c r="Z4167" t="s">
        <v>542</v>
      </c>
      <c r="AB4167" t="s">
        <v>681</v>
      </c>
      <c r="AC4167" t="s">
        <v>860</v>
      </c>
      <c r="AD4167">
        <v>2022</v>
      </c>
    </row>
    <row r="4168" spans="1:30" x14ac:dyDescent="0.25">
      <c r="A4168" t="s">
        <v>18</v>
      </c>
      <c r="B4168" t="s">
        <v>19</v>
      </c>
      <c r="C4168" t="s">
        <v>20</v>
      </c>
      <c r="D4168" t="s">
        <v>21</v>
      </c>
      <c r="E4168" t="s">
        <v>22</v>
      </c>
      <c r="F4168" t="s">
        <v>23</v>
      </c>
      <c r="G4168">
        <v>15308704814</v>
      </c>
      <c r="H4168" t="s">
        <v>371</v>
      </c>
      <c r="I4168" t="s">
        <v>25</v>
      </c>
      <c r="J4168">
        <v>148</v>
      </c>
      <c r="K4168">
        <v>3.5</v>
      </c>
      <c r="L4168">
        <v>1</v>
      </c>
      <c r="M4168">
        <v>148</v>
      </c>
      <c r="N4168">
        <v>3.5</v>
      </c>
      <c r="O4168">
        <v>1</v>
      </c>
      <c r="P4168">
        <v>3.5</v>
      </c>
      <c r="Q4168">
        <v>3.5</v>
      </c>
      <c r="R4168" s="1">
        <v>44749</v>
      </c>
      <c r="S4168" t="str">
        <f t="shared" si="325"/>
        <v>Red Bull - Energy Drink - Sugar Free</v>
      </c>
      <c r="T4168" t="str">
        <f t="shared" si="326"/>
        <v>Carbonated</v>
      </c>
      <c r="U4168" t="str">
        <f>IF(T4168="Cell is Blank - Dis-regard",_xlfn.XLOOKUP(S4168,'Categroy Lookup'!A:A,'Categroy Lookup'!B:B,"Cell is Blank - Dis-regard"),T4168)</f>
        <v>Carbonated</v>
      </c>
      <c r="V4168" t="b">
        <f t="shared" si="328"/>
        <v>1</v>
      </c>
      <c r="W4168">
        <f t="shared" si="327"/>
        <v>3.5</v>
      </c>
      <c r="X4168" s="8">
        <f t="shared" si="329"/>
        <v>2.3333333333333335</v>
      </c>
      <c r="Y4168" t="s">
        <v>466</v>
      </c>
      <c r="Z4168" t="s">
        <v>467</v>
      </c>
      <c r="AA4168" t="s">
        <v>468</v>
      </c>
      <c r="AB4168" t="s">
        <v>681</v>
      </c>
      <c r="AC4168" t="s">
        <v>860</v>
      </c>
      <c r="AD4168">
        <v>2022</v>
      </c>
    </row>
    <row r="4169" spans="1:30" x14ac:dyDescent="0.25">
      <c r="A4169" t="s">
        <v>18</v>
      </c>
      <c r="B4169" t="s">
        <v>19</v>
      </c>
      <c r="C4169" t="s">
        <v>20</v>
      </c>
      <c r="D4169" t="s">
        <v>21</v>
      </c>
      <c r="E4169" t="s">
        <v>98</v>
      </c>
      <c r="F4169" t="s">
        <v>27</v>
      </c>
      <c r="G4169">
        <v>15308710326</v>
      </c>
      <c r="H4169" t="s">
        <v>371</v>
      </c>
      <c r="I4169" t="s">
        <v>25</v>
      </c>
      <c r="J4169">
        <v>125</v>
      </c>
      <c r="K4169">
        <v>1.25</v>
      </c>
      <c r="L4169">
        <v>1</v>
      </c>
      <c r="M4169">
        <v>125</v>
      </c>
      <c r="N4169">
        <v>1.25</v>
      </c>
      <c r="O4169">
        <v>1</v>
      </c>
      <c r="P4169">
        <v>1.25</v>
      </c>
      <c r="Q4169">
        <v>1.25</v>
      </c>
      <c r="R4169" s="1">
        <v>44749</v>
      </c>
      <c r="S4169" t="str">
        <f t="shared" si="325"/>
        <v>CheezIt - Original</v>
      </c>
      <c r="T4169" t="str">
        <f t="shared" si="326"/>
        <v>Food</v>
      </c>
      <c r="U4169" t="str">
        <f>IF(T4169="Cell is Blank - Dis-regard",_xlfn.XLOOKUP(S4169,'Categroy Lookup'!A:A,'Categroy Lookup'!B:B,"Cell is Blank - Dis-regard"),T4169)</f>
        <v>Food</v>
      </c>
      <c r="V4169" t="b">
        <f t="shared" si="328"/>
        <v>1</v>
      </c>
      <c r="W4169">
        <f t="shared" si="327"/>
        <v>1.25</v>
      </c>
      <c r="X4169" s="8">
        <f t="shared" si="329"/>
        <v>0.83333333333333337</v>
      </c>
      <c r="Y4169" t="s">
        <v>528</v>
      </c>
      <c r="Z4169" t="s">
        <v>512</v>
      </c>
      <c r="AB4169" t="s">
        <v>681</v>
      </c>
      <c r="AC4169" t="s">
        <v>860</v>
      </c>
      <c r="AD4169">
        <v>2022</v>
      </c>
    </row>
    <row r="4170" spans="1:30" x14ac:dyDescent="0.25">
      <c r="A4170" t="s">
        <v>18</v>
      </c>
      <c r="B4170" t="s">
        <v>40</v>
      </c>
      <c r="C4170" t="s">
        <v>41</v>
      </c>
      <c r="D4170" t="s">
        <v>42</v>
      </c>
      <c r="E4170" t="s">
        <v>43</v>
      </c>
      <c r="F4170" t="s">
        <v>23</v>
      </c>
      <c r="G4170">
        <v>15308778683</v>
      </c>
      <c r="H4170" t="s">
        <v>371</v>
      </c>
      <c r="I4170" t="s">
        <v>33</v>
      </c>
      <c r="J4170">
        <v>144</v>
      </c>
      <c r="K4170">
        <v>3</v>
      </c>
      <c r="L4170">
        <v>1</v>
      </c>
      <c r="M4170">
        <v>144</v>
      </c>
      <c r="N4170">
        <v>3</v>
      </c>
      <c r="O4170">
        <v>1</v>
      </c>
      <c r="P4170">
        <v>3</v>
      </c>
      <c r="Q4170">
        <v>3</v>
      </c>
      <c r="R4170" s="1">
        <v>44739</v>
      </c>
      <c r="S4170" t="str">
        <f t="shared" si="325"/>
        <v>Monster Energy Original</v>
      </c>
      <c r="T4170" t="str">
        <f t="shared" si="326"/>
        <v>Carbonated</v>
      </c>
      <c r="U4170" t="str">
        <f>IF(T4170="Cell is Blank - Dis-regard",_xlfn.XLOOKUP(S4170,'Categroy Lookup'!A:A,'Categroy Lookup'!B:B,"Cell is Blank - Dis-regard"),T4170)</f>
        <v>Carbonated</v>
      </c>
      <c r="V4170" t="b">
        <f t="shared" si="328"/>
        <v>1</v>
      </c>
      <c r="W4170">
        <f t="shared" si="327"/>
        <v>3</v>
      </c>
      <c r="X4170" s="8">
        <f t="shared" si="329"/>
        <v>2</v>
      </c>
      <c r="Y4170" t="s">
        <v>43</v>
      </c>
      <c r="AB4170" t="s">
        <v>681</v>
      </c>
      <c r="AC4170" t="s">
        <v>860</v>
      </c>
      <c r="AD4170">
        <v>2022</v>
      </c>
    </row>
    <row r="4171" spans="1:30" x14ac:dyDescent="0.25">
      <c r="A4171" t="s">
        <v>18</v>
      </c>
      <c r="B4171" t="s">
        <v>197</v>
      </c>
      <c r="C4171" t="s">
        <v>198</v>
      </c>
      <c r="D4171" t="s">
        <v>199</v>
      </c>
      <c r="E4171" t="s">
        <v>338</v>
      </c>
      <c r="F4171" t="s">
        <v>27</v>
      </c>
      <c r="G4171">
        <v>15308817886</v>
      </c>
      <c r="H4171" t="s">
        <v>371</v>
      </c>
      <c r="I4171" t="s">
        <v>33</v>
      </c>
      <c r="J4171">
        <v>114</v>
      </c>
      <c r="K4171">
        <v>2</v>
      </c>
      <c r="L4171">
        <v>1</v>
      </c>
      <c r="M4171">
        <v>114</v>
      </c>
      <c r="N4171">
        <v>2</v>
      </c>
      <c r="O4171">
        <v>1</v>
      </c>
      <c r="P4171">
        <v>2</v>
      </c>
      <c r="Q4171">
        <v>2</v>
      </c>
      <c r="R4171" s="1">
        <v>44739</v>
      </c>
      <c r="S4171" t="str">
        <f t="shared" si="325"/>
        <v>Snyder's of Hanover Pretzel Pieces - Cheddar</v>
      </c>
      <c r="T4171" t="str">
        <f t="shared" si="326"/>
        <v>Food</v>
      </c>
      <c r="U4171" t="str">
        <f>IF(T4171="Cell is Blank - Dis-regard",_xlfn.XLOOKUP(S4171,'Categroy Lookup'!A:A,'Categroy Lookup'!B:B,"Cell is Blank - Dis-regard"),T4171)</f>
        <v>Food</v>
      </c>
      <c r="V4171" t="b">
        <f t="shared" si="328"/>
        <v>1</v>
      </c>
      <c r="W4171">
        <f t="shared" si="327"/>
        <v>2</v>
      </c>
      <c r="X4171" s="8">
        <f t="shared" si="329"/>
        <v>1.3333333333333333</v>
      </c>
      <c r="Y4171" t="s">
        <v>622</v>
      </c>
      <c r="Z4171" t="s">
        <v>629</v>
      </c>
      <c r="AB4171" t="s">
        <v>681</v>
      </c>
      <c r="AC4171" t="s">
        <v>860</v>
      </c>
      <c r="AD4171">
        <v>2022</v>
      </c>
    </row>
    <row r="4172" spans="1:30" x14ac:dyDescent="0.25">
      <c r="A4172" t="s">
        <v>18</v>
      </c>
      <c r="B4172" t="s">
        <v>40</v>
      </c>
      <c r="C4172" t="s">
        <v>41</v>
      </c>
      <c r="D4172" t="s">
        <v>42</v>
      </c>
      <c r="E4172" t="s">
        <v>43</v>
      </c>
      <c r="F4172" t="s">
        <v>23</v>
      </c>
      <c r="G4172">
        <v>15308843950</v>
      </c>
      <c r="H4172" t="s">
        <v>371</v>
      </c>
      <c r="I4172" t="s">
        <v>33</v>
      </c>
      <c r="J4172">
        <v>144</v>
      </c>
      <c r="K4172">
        <v>3</v>
      </c>
      <c r="L4172">
        <v>1</v>
      </c>
      <c r="M4172">
        <v>144</v>
      </c>
      <c r="N4172">
        <v>3</v>
      </c>
      <c r="O4172">
        <v>1</v>
      </c>
      <c r="P4172">
        <v>3</v>
      </c>
      <c r="Q4172">
        <v>3</v>
      </c>
      <c r="R4172" s="1">
        <v>44739</v>
      </c>
      <c r="S4172" t="str">
        <f t="shared" si="325"/>
        <v>Monster Energy Original</v>
      </c>
      <c r="T4172" t="str">
        <f t="shared" si="326"/>
        <v>Carbonated</v>
      </c>
      <c r="U4172" t="str">
        <f>IF(T4172="Cell is Blank - Dis-regard",_xlfn.XLOOKUP(S4172,'Categroy Lookup'!A:A,'Categroy Lookup'!B:B,"Cell is Blank - Dis-regard"),T4172)</f>
        <v>Carbonated</v>
      </c>
      <c r="V4172" t="b">
        <f t="shared" si="328"/>
        <v>1</v>
      </c>
      <c r="W4172">
        <f t="shared" si="327"/>
        <v>3</v>
      </c>
      <c r="X4172" s="8">
        <f t="shared" si="329"/>
        <v>2</v>
      </c>
      <c r="Y4172" t="s">
        <v>43</v>
      </c>
      <c r="AB4172" t="s">
        <v>681</v>
      </c>
      <c r="AC4172" t="s">
        <v>860</v>
      </c>
      <c r="AD4172">
        <v>2022</v>
      </c>
    </row>
    <row r="4173" spans="1:30" x14ac:dyDescent="0.25">
      <c r="A4173" t="s">
        <v>18</v>
      </c>
      <c r="B4173" t="s">
        <v>197</v>
      </c>
      <c r="C4173" t="s">
        <v>198</v>
      </c>
      <c r="D4173" t="s">
        <v>199</v>
      </c>
      <c r="E4173" t="s">
        <v>49</v>
      </c>
      <c r="F4173" t="s">
        <v>27</v>
      </c>
      <c r="G4173">
        <v>15308976817</v>
      </c>
      <c r="H4173" t="s">
        <v>371</v>
      </c>
      <c r="I4173" t="s">
        <v>33</v>
      </c>
      <c r="J4173">
        <v>134</v>
      </c>
      <c r="K4173">
        <v>2</v>
      </c>
      <c r="L4173">
        <v>1</v>
      </c>
      <c r="M4173">
        <v>134</v>
      </c>
      <c r="N4173">
        <v>2</v>
      </c>
      <c r="O4173">
        <v>1</v>
      </c>
      <c r="P4173">
        <v>2</v>
      </c>
      <c r="Q4173">
        <v>2</v>
      </c>
      <c r="R4173" s="1">
        <v>44739</v>
      </c>
      <c r="S4173" t="str">
        <f t="shared" si="325"/>
        <v>Wonderful Pistachios - Variety</v>
      </c>
      <c r="T4173" t="str">
        <f t="shared" si="326"/>
        <v>Food</v>
      </c>
      <c r="U4173" t="str">
        <f>IF(T4173="Cell is Blank - Dis-regard",_xlfn.XLOOKUP(S4173,'Categroy Lookup'!A:A,'Categroy Lookup'!B:B,"Cell is Blank - Dis-regard"),T4173)</f>
        <v>Food</v>
      </c>
      <c r="V4173" t="b">
        <f t="shared" si="328"/>
        <v>1</v>
      </c>
      <c r="W4173">
        <f t="shared" si="327"/>
        <v>2</v>
      </c>
      <c r="X4173" s="8">
        <f t="shared" si="329"/>
        <v>1.3333333333333333</v>
      </c>
      <c r="Y4173" t="s">
        <v>484</v>
      </c>
      <c r="Z4173" t="s">
        <v>485</v>
      </c>
      <c r="AB4173" t="s">
        <v>681</v>
      </c>
      <c r="AC4173" t="s">
        <v>860</v>
      </c>
      <c r="AD4173">
        <v>2022</v>
      </c>
    </row>
    <row r="4174" spans="1:30" x14ac:dyDescent="0.25">
      <c r="A4174" t="s">
        <v>18</v>
      </c>
      <c r="B4174" t="s">
        <v>19</v>
      </c>
      <c r="C4174" t="s">
        <v>20</v>
      </c>
      <c r="D4174" t="s">
        <v>21</v>
      </c>
      <c r="E4174" t="s">
        <v>125</v>
      </c>
      <c r="F4174" t="s">
        <v>27</v>
      </c>
      <c r="G4174">
        <v>15309459498</v>
      </c>
      <c r="H4174" t="s">
        <v>371</v>
      </c>
      <c r="I4174" t="s">
        <v>33</v>
      </c>
      <c r="J4174">
        <v>111</v>
      </c>
      <c r="K4174">
        <v>1.5</v>
      </c>
      <c r="L4174">
        <v>1</v>
      </c>
      <c r="M4174">
        <v>111</v>
      </c>
      <c r="N4174">
        <v>1.5</v>
      </c>
      <c r="O4174">
        <v>1</v>
      </c>
      <c r="P4174">
        <v>1.5</v>
      </c>
      <c r="Q4174">
        <v>1.5</v>
      </c>
      <c r="R4174" s="1">
        <v>44749</v>
      </c>
      <c r="S4174" t="str">
        <f t="shared" si="325"/>
        <v>Popchips Potato - Sea Salt</v>
      </c>
      <c r="T4174" t="str">
        <f t="shared" si="326"/>
        <v>Food</v>
      </c>
      <c r="U4174" t="str">
        <f>IF(T4174="Cell is Blank - Dis-regard",_xlfn.XLOOKUP(S4174,'Categroy Lookup'!A:A,'Categroy Lookup'!B:B,"Cell is Blank - Dis-regard"),T4174)</f>
        <v>Food</v>
      </c>
      <c r="V4174" t="b">
        <f t="shared" si="328"/>
        <v>1</v>
      </c>
      <c r="W4174">
        <f t="shared" si="327"/>
        <v>1.5</v>
      </c>
      <c r="X4174" s="8">
        <f t="shared" si="329"/>
        <v>1</v>
      </c>
      <c r="Y4174" t="s">
        <v>541</v>
      </c>
      <c r="Z4174" t="s">
        <v>516</v>
      </c>
      <c r="AB4174" t="s">
        <v>681</v>
      </c>
      <c r="AC4174" t="s">
        <v>860</v>
      </c>
      <c r="AD4174">
        <v>2022</v>
      </c>
    </row>
    <row r="4175" spans="1:30" x14ac:dyDescent="0.25">
      <c r="A4175" t="s">
        <v>18</v>
      </c>
      <c r="B4175" t="s">
        <v>19</v>
      </c>
      <c r="C4175" t="s">
        <v>20</v>
      </c>
      <c r="D4175" t="s">
        <v>21</v>
      </c>
      <c r="E4175" t="s">
        <v>149</v>
      </c>
      <c r="F4175" t="s">
        <v>27</v>
      </c>
      <c r="G4175">
        <v>15309466675</v>
      </c>
      <c r="H4175" t="s">
        <v>371</v>
      </c>
      <c r="I4175" t="s">
        <v>25</v>
      </c>
      <c r="J4175">
        <v>135</v>
      </c>
      <c r="K4175">
        <v>2</v>
      </c>
      <c r="L4175">
        <v>1</v>
      </c>
      <c r="M4175">
        <v>135</v>
      </c>
      <c r="N4175">
        <v>2</v>
      </c>
      <c r="O4175">
        <v>1</v>
      </c>
      <c r="P4175">
        <v>2</v>
      </c>
      <c r="Q4175">
        <v>2</v>
      </c>
      <c r="R4175" s="1">
        <v>44749</v>
      </c>
      <c r="S4175" t="str">
        <f t="shared" si="325"/>
        <v>Kinder - Bueno - Crispy Creamy Chocolate</v>
      </c>
      <c r="T4175" t="str">
        <f t="shared" si="326"/>
        <v>Food</v>
      </c>
      <c r="U4175" t="str">
        <f>IF(T4175="Cell is Blank - Dis-regard",_xlfn.XLOOKUP(S4175,'Categroy Lookup'!A:A,'Categroy Lookup'!B:B,"Cell is Blank - Dis-regard"),T4175)</f>
        <v>Food</v>
      </c>
      <c r="V4175" t="b">
        <f t="shared" si="328"/>
        <v>1</v>
      </c>
      <c r="W4175">
        <f t="shared" si="327"/>
        <v>2</v>
      </c>
      <c r="X4175" s="8">
        <f t="shared" si="329"/>
        <v>1.3333333333333333</v>
      </c>
      <c r="Y4175" t="s">
        <v>557</v>
      </c>
      <c r="Z4175" t="s">
        <v>558</v>
      </c>
      <c r="AA4175" t="s">
        <v>559</v>
      </c>
      <c r="AB4175" t="s">
        <v>681</v>
      </c>
      <c r="AC4175" t="s">
        <v>860</v>
      </c>
      <c r="AD4175">
        <v>2022</v>
      </c>
    </row>
    <row r="4176" spans="1:30" x14ac:dyDescent="0.25">
      <c r="A4176" t="s">
        <v>18</v>
      </c>
      <c r="B4176" t="s">
        <v>28</v>
      </c>
      <c r="C4176" t="s">
        <v>20</v>
      </c>
      <c r="D4176" t="s">
        <v>29</v>
      </c>
      <c r="E4176" t="s">
        <v>72</v>
      </c>
      <c r="F4176" t="s">
        <v>55</v>
      </c>
      <c r="G4176">
        <v>15309547600</v>
      </c>
      <c r="H4176" t="s">
        <v>371</v>
      </c>
      <c r="I4176" t="s">
        <v>25</v>
      </c>
      <c r="J4176">
        <v>144</v>
      </c>
      <c r="K4176">
        <v>1.5</v>
      </c>
      <c r="L4176">
        <v>2</v>
      </c>
      <c r="M4176">
        <v>144</v>
      </c>
      <c r="N4176">
        <v>1.5</v>
      </c>
      <c r="O4176">
        <v>2</v>
      </c>
      <c r="P4176">
        <v>3</v>
      </c>
      <c r="Q4176">
        <v>3</v>
      </c>
      <c r="R4176" s="1">
        <v>44739</v>
      </c>
      <c r="S4176" t="str">
        <f t="shared" si="325"/>
        <v>Poland Springs Water</v>
      </c>
      <c r="T4176" t="str">
        <f t="shared" si="326"/>
        <v>Water</v>
      </c>
      <c r="U4176" t="str">
        <f>IF(T4176="Cell is Blank - Dis-regard",_xlfn.XLOOKUP(S4176,'Categroy Lookup'!A:A,'Categroy Lookup'!B:B,"Cell is Blank - Dis-regard"),T4176)</f>
        <v>Water</v>
      </c>
      <c r="V4176" t="b">
        <f t="shared" si="328"/>
        <v>1</v>
      </c>
      <c r="W4176">
        <f t="shared" si="327"/>
        <v>1.5</v>
      </c>
      <c r="X4176" s="8">
        <f t="shared" si="329"/>
        <v>1</v>
      </c>
      <c r="Y4176" t="s">
        <v>72</v>
      </c>
      <c r="AB4176" t="s">
        <v>681</v>
      </c>
      <c r="AC4176" t="s">
        <v>860</v>
      </c>
      <c r="AD4176">
        <v>2022</v>
      </c>
    </row>
    <row r="4177" spans="1:30" x14ac:dyDescent="0.25">
      <c r="A4177" t="s">
        <v>18</v>
      </c>
      <c r="B4177" t="s">
        <v>40</v>
      </c>
      <c r="C4177" t="s">
        <v>41</v>
      </c>
      <c r="D4177" t="s">
        <v>42</v>
      </c>
      <c r="E4177" t="s">
        <v>94</v>
      </c>
      <c r="F4177" t="s">
        <v>23</v>
      </c>
      <c r="G4177">
        <v>15309753111</v>
      </c>
      <c r="H4177" t="s">
        <v>371</v>
      </c>
      <c r="I4177" t="s">
        <v>33</v>
      </c>
      <c r="J4177">
        <v>148</v>
      </c>
      <c r="K4177">
        <v>3.5</v>
      </c>
      <c r="L4177">
        <v>1</v>
      </c>
      <c r="M4177">
        <v>148</v>
      </c>
      <c r="N4177">
        <v>3.5</v>
      </c>
      <c r="O4177">
        <v>1</v>
      </c>
      <c r="P4177">
        <v>3.5</v>
      </c>
      <c r="Q4177">
        <v>3.5</v>
      </c>
      <c r="R4177" s="1">
        <v>44739</v>
      </c>
      <c r="S4177" t="str">
        <f t="shared" si="325"/>
        <v>Red Bull - Original</v>
      </c>
      <c r="T4177" t="str">
        <f t="shared" si="326"/>
        <v>Carbonated</v>
      </c>
      <c r="U4177" t="str">
        <f>IF(T4177="Cell is Blank - Dis-regard",_xlfn.XLOOKUP(S4177,'Categroy Lookup'!A:A,'Categroy Lookup'!B:B,"Cell is Blank - Dis-regard"),T4177)</f>
        <v>Carbonated</v>
      </c>
      <c r="V4177" t="b">
        <f t="shared" si="328"/>
        <v>1</v>
      </c>
      <c r="W4177">
        <f t="shared" si="327"/>
        <v>3.5</v>
      </c>
      <c r="X4177" s="8">
        <f t="shared" si="329"/>
        <v>2.3333333333333335</v>
      </c>
      <c r="Y4177" t="s">
        <v>466</v>
      </c>
      <c r="Z4177" t="s">
        <v>512</v>
      </c>
      <c r="AB4177" t="s">
        <v>681</v>
      </c>
      <c r="AC4177" t="s">
        <v>860</v>
      </c>
      <c r="AD4177">
        <v>2022</v>
      </c>
    </row>
    <row r="4178" spans="1:30" x14ac:dyDescent="0.25">
      <c r="A4178" t="s">
        <v>18</v>
      </c>
      <c r="B4178" t="s">
        <v>40</v>
      </c>
      <c r="C4178" t="s">
        <v>41</v>
      </c>
      <c r="D4178" t="s">
        <v>42</v>
      </c>
      <c r="E4178" t="s">
        <v>368</v>
      </c>
      <c r="F4178" t="s">
        <v>23</v>
      </c>
      <c r="G4178">
        <v>15309752210</v>
      </c>
      <c r="H4178" t="s">
        <v>371</v>
      </c>
      <c r="I4178" t="s">
        <v>33</v>
      </c>
      <c r="J4178">
        <v>141</v>
      </c>
      <c r="K4178">
        <v>1.5</v>
      </c>
      <c r="L4178">
        <v>1</v>
      </c>
      <c r="M4178">
        <v>141</v>
      </c>
      <c r="N4178">
        <v>1.5</v>
      </c>
      <c r="O4178">
        <v>1</v>
      </c>
      <c r="P4178">
        <v>1.5</v>
      </c>
      <c r="Q4178">
        <v>1.5</v>
      </c>
      <c r="R4178" s="1">
        <v>44739</v>
      </c>
      <c r="S4178" t="str">
        <f t="shared" si="325"/>
        <v>Coca Cola - Regular</v>
      </c>
      <c r="T4178" t="str">
        <f t="shared" si="326"/>
        <v>Carbonated</v>
      </c>
      <c r="U4178" t="str">
        <f>IF(T4178="Cell is Blank - Dis-regard",_xlfn.XLOOKUP(S4178,'Categroy Lookup'!A:A,'Categroy Lookup'!B:B,"Cell is Blank - Dis-regard"),T4178)</f>
        <v>Carbonated</v>
      </c>
      <c r="V4178" t="b">
        <f t="shared" si="328"/>
        <v>1</v>
      </c>
      <c r="W4178">
        <f t="shared" si="327"/>
        <v>1.5</v>
      </c>
      <c r="X4178" s="8">
        <f t="shared" si="329"/>
        <v>1</v>
      </c>
      <c r="Y4178" t="s">
        <v>524</v>
      </c>
      <c r="Z4178" t="s">
        <v>643</v>
      </c>
      <c r="AB4178" t="s">
        <v>681</v>
      </c>
      <c r="AC4178" t="s">
        <v>860</v>
      </c>
      <c r="AD4178">
        <v>2022</v>
      </c>
    </row>
    <row r="4179" spans="1:30" x14ac:dyDescent="0.25">
      <c r="A4179" t="s">
        <v>18</v>
      </c>
      <c r="B4179" t="s">
        <v>40</v>
      </c>
      <c r="C4179" t="s">
        <v>41</v>
      </c>
      <c r="D4179" t="s">
        <v>42</v>
      </c>
      <c r="E4179" t="s">
        <v>276</v>
      </c>
      <c r="F4179" t="s">
        <v>27</v>
      </c>
      <c r="G4179">
        <v>15309753328</v>
      </c>
      <c r="H4179" t="s">
        <v>371</v>
      </c>
      <c r="I4179" t="s">
        <v>33</v>
      </c>
      <c r="J4179">
        <v>120</v>
      </c>
      <c r="K4179">
        <v>1.5</v>
      </c>
      <c r="L4179">
        <v>1</v>
      </c>
      <c r="M4179">
        <v>120</v>
      </c>
      <c r="N4179">
        <v>1.5</v>
      </c>
      <c r="O4179">
        <v>1</v>
      </c>
      <c r="P4179">
        <v>1.5</v>
      </c>
      <c r="Q4179">
        <v>1.5</v>
      </c>
      <c r="R4179" s="1">
        <v>44739</v>
      </c>
      <c r="S4179" t="str">
        <f t="shared" si="325"/>
        <v>Cheetos Puffs</v>
      </c>
      <c r="T4179" t="str">
        <f t="shared" si="326"/>
        <v>Food</v>
      </c>
      <c r="U4179" t="str">
        <f>IF(T4179="Cell is Blank - Dis-regard",_xlfn.XLOOKUP(S4179,'Categroy Lookup'!A:A,'Categroy Lookup'!B:B,"Cell is Blank - Dis-regard"),T4179)</f>
        <v>Food</v>
      </c>
      <c r="V4179" t="b">
        <f t="shared" si="328"/>
        <v>1</v>
      </c>
      <c r="W4179">
        <f t="shared" si="327"/>
        <v>1.5</v>
      </c>
      <c r="X4179" s="8">
        <f t="shared" si="329"/>
        <v>1</v>
      </c>
      <c r="Y4179" t="s">
        <v>276</v>
      </c>
      <c r="AB4179" t="s">
        <v>681</v>
      </c>
      <c r="AC4179" t="s">
        <v>860</v>
      </c>
      <c r="AD4179">
        <v>2022</v>
      </c>
    </row>
    <row r="4180" spans="1:30" x14ac:dyDescent="0.25">
      <c r="A4180" t="s">
        <v>18</v>
      </c>
      <c r="B4180" t="s">
        <v>40</v>
      </c>
      <c r="C4180" t="s">
        <v>41</v>
      </c>
      <c r="D4180" t="s">
        <v>42</v>
      </c>
      <c r="E4180" t="s">
        <v>209</v>
      </c>
      <c r="F4180" t="s">
        <v>27</v>
      </c>
      <c r="G4180">
        <v>15309753492</v>
      </c>
      <c r="H4180" t="s">
        <v>371</v>
      </c>
      <c r="I4180" t="s">
        <v>33</v>
      </c>
      <c r="J4180">
        <v>123</v>
      </c>
      <c r="K4180">
        <v>1.5</v>
      </c>
      <c r="L4180">
        <v>1</v>
      </c>
      <c r="M4180">
        <v>123</v>
      </c>
      <c r="N4180">
        <v>1.5</v>
      </c>
      <c r="O4180">
        <v>1</v>
      </c>
      <c r="P4180">
        <v>1.5</v>
      </c>
      <c r="Q4180">
        <v>1.5</v>
      </c>
      <c r="R4180" s="1">
        <v>44739</v>
      </c>
      <c r="S4180" t="str">
        <f t="shared" si="325"/>
        <v>Lays - Classic</v>
      </c>
      <c r="T4180" t="str">
        <f t="shared" si="326"/>
        <v>Food</v>
      </c>
      <c r="U4180" t="str">
        <f>IF(T4180="Cell is Blank - Dis-regard",_xlfn.XLOOKUP(S4180,'Categroy Lookup'!A:A,'Categroy Lookup'!B:B,"Cell is Blank - Dis-regard"),T4180)</f>
        <v>Food</v>
      </c>
      <c r="V4180" t="b">
        <f t="shared" si="328"/>
        <v>1</v>
      </c>
      <c r="W4180">
        <f t="shared" si="327"/>
        <v>1.5</v>
      </c>
      <c r="X4180" s="8">
        <f t="shared" si="329"/>
        <v>1</v>
      </c>
      <c r="Y4180" t="s">
        <v>578</v>
      </c>
      <c r="Z4180" t="s">
        <v>579</v>
      </c>
      <c r="AB4180" t="s">
        <v>681</v>
      </c>
      <c r="AC4180" t="s">
        <v>860</v>
      </c>
      <c r="AD4180">
        <v>2022</v>
      </c>
    </row>
    <row r="4181" spans="1:30" x14ac:dyDescent="0.25">
      <c r="A4181" t="s">
        <v>18</v>
      </c>
      <c r="B4181" t="s">
        <v>28</v>
      </c>
      <c r="C4181" t="s">
        <v>20</v>
      </c>
      <c r="D4181" t="s">
        <v>29</v>
      </c>
      <c r="E4181" t="s">
        <v>330</v>
      </c>
      <c r="F4181" t="s">
        <v>31</v>
      </c>
      <c r="G4181">
        <v>15309895884</v>
      </c>
      <c r="H4181" t="s">
        <v>371</v>
      </c>
      <c r="I4181" t="s">
        <v>25</v>
      </c>
      <c r="J4181">
        <v>145</v>
      </c>
      <c r="K4181">
        <v>2.75</v>
      </c>
      <c r="L4181">
        <v>1</v>
      </c>
      <c r="M4181">
        <v>145</v>
      </c>
      <c r="N4181">
        <v>2.75</v>
      </c>
      <c r="O4181">
        <v>1</v>
      </c>
      <c r="P4181">
        <v>2.75</v>
      </c>
      <c r="Q4181">
        <v>2.75</v>
      </c>
      <c r="R4181" s="1">
        <v>44739</v>
      </c>
      <c r="S4181" t="str">
        <f t="shared" si="325"/>
        <v>BodyArmor  LYTE - Blueberry Pomegranate</v>
      </c>
      <c r="T4181" t="str">
        <f t="shared" si="326"/>
        <v>Non Carbonated</v>
      </c>
      <c r="U4181" t="str">
        <f>IF(T4181="Cell is Blank - Dis-regard",_xlfn.XLOOKUP(S4181,'Categroy Lookup'!A:A,'Categroy Lookup'!B:B,"Cell is Blank - Dis-regard"),T4181)</f>
        <v>Non Carbonated</v>
      </c>
      <c r="V4181" t="b">
        <f t="shared" si="328"/>
        <v>1</v>
      </c>
      <c r="W4181">
        <f t="shared" si="327"/>
        <v>2.75</v>
      </c>
      <c r="X4181" s="8">
        <f t="shared" si="329"/>
        <v>1.8333333333333333</v>
      </c>
      <c r="Y4181" t="s">
        <v>634</v>
      </c>
      <c r="Z4181" t="s">
        <v>635</v>
      </c>
      <c r="AB4181" t="s">
        <v>681</v>
      </c>
      <c r="AC4181" t="s">
        <v>860</v>
      </c>
      <c r="AD4181">
        <v>2022</v>
      </c>
    </row>
    <row r="4182" spans="1:30" x14ac:dyDescent="0.25">
      <c r="A4182" t="s">
        <v>18</v>
      </c>
      <c r="B4182" t="s">
        <v>40</v>
      </c>
      <c r="C4182" t="s">
        <v>41</v>
      </c>
      <c r="D4182" t="s">
        <v>42</v>
      </c>
      <c r="E4182" t="s">
        <v>368</v>
      </c>
      <c r="F4182" t="s">
        <v>23</v>
      </c>
      <c r="G4182">
        <v>15310064271</v>
      </c>
      <c r="H4182" t="s">
        <v>371</v>
      </c>
      <c r="I4182" t="s">
        <v>33</v>
      </c>
      <c r="J4182">
        <v>142</v>
      </c>
      <c r="K4182">
        <v>1.5</v>
      </c>
      <c r="L4182">
        <v>1</v>
      </c>
      <c r="M4182">
        <v>142</v>
      </c>
      <c r="N4182">
        <v>1.5</v>
      </c>
      <c r="O4182">
        <v>1</v>
      </c>
      <c r="P4182">
        <v>1.5</v>
      </c>
      <c r="Q4182">
        <v>1.5</v>
      </c>
      <c r="R4182" s="1">
        <v>44739</v>
      </c>
      <c r="S4182" t="str">
        <f t="shared" si="325"/>
        <v>Coca Cola - Regular</v>
      </c>
      <c r="T4182" t="str">
        <f t="shared" si="326"/>
        <v>Carbonated</v>
      </c>
      <c r="U4182" t="str">
        <f>IF(T4182="Cell is Blank - Dis-regard",_xlfn.XLOOKUP(S4182,'Categroy Lookup'!A:A,'Categroy Lookup'!B:B,"Cell is Blank - Dis-regard"),T4182)</f>
        <v>Carbonated</v>
      </c>
      <c r="V4182" t="b">
        <f t="shared" si="328"/>
        <v>1</v>
      </c>
      <c r="W4182">
        <f t="shared" si="327"/>
        <v>1.5</v>
      </c>
      <c r="X4182" s="8">
        <f t="shared" si="329"/>
        <v>1</v>
      </c>
      <c r="Y4182" t="s">
        <v>524</v>
      </c>
      <c r="Z4182" t="s">
        <v>643</v>
      </c>
      <c r="AB4182" t="s">
        <v>681</v>
      </c>
      <c r="AC4182" t="s">
        <v>860</v>
      </c>
      <c r="AD4182">
        <v>2022</v>
      </c>
    </row>
    <row r="4183" spans="1:30" x14ac:dyDescent="0.25">
      <c r="A4183" t="s">
        <v>18</v>
      </c>
      <c r="B4183" t="s">
        <v>40</v>
      </c>
      <c r="C4183" t="s">
        <v>41</v>
      </c>
      <c r="D4183" t="s">
        <v>42</v>
      </c>
      <c r="E4183" t="s">
        <v>310</v>
      </c>
      <c r="G4183">
        <v>15310476312</v>
      </c>
      <c r="H4183" t="s">
        <v>371</v>
      </c>
      <c r="I4183" t="s">
        <v>33</v>
      </c>
      <c r="J4183">
        <v>125</v>
      </c>
      <c r="K4183">
        <v>1.5</v>
      </c>
      <c r="L4183">
        <v>1</v>
      </c>
      <c r="M4183">
        <v>125</v>
      </c>
      <c r="N4183">
        <v>1.5</v>
      </c>
      <c r="O4183">
        <v>1</v>
      </c>
      <c r="P4183">
        <v>1.5</v>
      </c>
      <c r="Q4183">
        <v>1.5</v>
      </c>
      <c r="R4183" s="1">
        <v>44739</v>
      </c>
      <c r="S4183" t="str">
        <f t="shared" si="325"/>
        <v>Doritos Spicy Nacho</v>
      </c>
      <c r="T4183" t="str">
        <f t="shared" si="326"/>
        <v>Cell is Blank - Dis-regard</v>
      </c>
      <c r="U4183" t="str">
        <f>IF(T4183="Cell is Blank - Dis-regard",_xlfn.XLOOKUP(S4183,'Categroy Lookup'!A:A,'Categroy Lookup'!B:B,"Cell is Blank - Dis-regard"),T4183)</f>
        <v>Food</v>
      </c>
      <c r="V4183" t="b">
        <f t="shared" si="328"/>
        <v>1</v>
      </c>
      <c r="W4183">
        <f t="shared" si="327"/>
        <v>1.5</v>
      </c>
      <c r="X4183" s="8">
        <f t="shared" si="329"/>
        <v>1</v>
      </c>
      <c r="Y4183" t="s">
        <v>310</v>
      </c>
      <c r="AB4183" t="s">
        <v>681</v>
      </c>
      <c r="AC4183" t="s">
        <v>860</v>
      </c>
      <c r="AD4183">
        <v>2022</v>
      </c>
    </row>
    <row r="4184" spans="1:30" x14ac:dyDescent="0.25">
      <c r="A4184" t="s">
        <v>18</v>
      </c>
      <c r="B4184" t="s">
        <v>40</v>
      </c>
      <c r="C4184" t="s">
        <v>41</v>
      </c>
      <c r="D4184" t="s">
        <v>42</v>
      </c>
      <c r="E4184" t="s">
        <v>342</v>
      </c>
      <c r="F4184" t="s">
        <v>27</v>
      </c>
      <c r="G4184">
        <v>15310478302</v>
      </c>
      <c r="H4184" t="s">
        <v>371</v>
      </c>
      <c r="I4184" t="s">
        <v>33</v>
      </c>
      <c r="J4184">
        <v>132</v>
      </c>
      <c r="K4184">
        <v>1.5</v>
      </c>
      <c r="L4184">
        <v>1</v>
      </c>
      <c r="M4184">
        <v>132</v>
      </c>
      <c r="N4184">
        <v>1.5</v>
      </c>
      <c r="O4184">
        <v>1</v>
      </c>
      <c r="P4184">
        <v>1.5</v>
      </c>
      <c r="Q4184">
        <v>1.5</v>
      </c>
      <c r="R4184" s="1">
        <v>44739</v>
      </c>
      <c r="S4184" t="str">
        <f t="shared" si="325"/>
        <v>Nature's Bakery Fig Bar - Blueberry</v>
      </c>
      <c r="T4184" t="str">
        <f t="shared" si="326"/>
        <v>Food</v>
      </c>
      <c r="U4184" t="str">
        <f>IF(T4184="Cell is Blank - Dis-regard",_xlfn.XLOOKUP(S4184,'Categroy Lookup'!A:A,'Categroy Lookup'!B:B,"Cell is Blank - Dis-regard"),T4184)</f>
        <v>Food</v>
      </c>
      <c r="V4184" t="b">
        <f t="shared" si="328"/>
        <v>1</v>
      </c>
      <c r="W4184">
        <f t="shared" si="327"/>
        <v>1.5</v>
      </c>
      <c r="X4184" s="8">
        <f t="shared" si="329"/>
        <v>1</v>
      </c>
      <c r="Y4184" t="s">
        <v>637</v>
      </c>
      <c r="Z4184" t="s">
        <v>539</v>
      </c>
      <c r="AB4184" t="s">
        <v>681</v>
      </c>
      <c r="AC4184" t="s">
        <v>860</v>
      </c>
      <c r="AD4184">
        <v>2022</v>
      </c>
    </row>
    <row r="4185" spans="1:30" x14ac:dyDescent="0.25">
      <c r="A4185" t="s">
        <v>18</v>
      </c>
      <c r="B4185" t="s">
        <v>40</v>
      </c>
      <c r="C4185" t="s">
        <v>41</v>
      </c>
      <c r="D4185" t="s">
        <v>42</v>
      </c>
      <c r="E4185" t="s">
        <v>43</v>
      </c>
      <c r="F4185" t="s">
        <v>23</v>
      </c>
      <c r="G4185">
        <v>15310491394</v>
      </c>
      <c r="H4185" t="s">
        <v>371</v>
      </c>
      <c r="I4185" t="s">
        <v>33</v>
      </c>
      <c r="J4185">
        <v>144</v>
      </c>
      <c r="K4185">
        <v>3</v>
      </c>
      <c r="L4185">
        <v>1</v>
      </c>
      <c r="M4185">
        <v>144</v>
      </c>
      <c r="N4185">
        <v>3</v>
      </c>
      <c r="O4185">
        <v>1</v>
      </c>
      <c r="P4185">
        <v>3</v>
      </c>
      <c r="Q4185">
        <v>3</v>
      </c>
      <c r="R4185" s="1">
        <v>44739</v>
      </c>
      <c r="S4185" t="str">
        <f t="shared" si="325"/>
        <v>Monster Energy Original</v>
      </c>
      <c r="T4185" t="str">
        <f t="shared" si="326"/>
        <v>Carbonated</v>
      </c>
      <c r="U4185" t="str">
        <f>IF(T4185="Cell is Blank - Dis-regard",_xlfn.XLOOKUP(S4185,'Categroy Lookup'!A:A,'Categroy Lookup'!B:B,"Cell is Blank - Dis-regard"),T4185)</f>
        <v>Carbonated</v>
      </c>
      <c r="V4185" t="b">
        <f t="shared" si="328"/>
        <v>1</v>
      </c>
      <c r="W4185">
        <f t="shared" si="327"/>
        <v>3</v>
      </c>
      <c r="X4185" s="8">
        <f t="shared" si="329"/>
        <v>2</v>
      </c>
      <c r="Y4185" t="s">
        <v>43</v>
      </c>
      <c r="AB4185" t="s">
        <v>681</v>
      </c>
      <c r="AC4185" t="s">
        <v>860</v>
      </c>
      <c r="AD4185">
        <v>2022</v>
      </c>
    </row>
    <row r="4186" spans="1:30" x14ac:dyDescent="0.25">
      <c r="A4186" t="s">
        <v>18</v>
      </c>
      <c r="B4186" t="s">
        <v>40</v>
      </c>
      <c r="C4186" t="s">
        <v>41</v>
      </c>
      <c r="D4186" t="s">
        <v>42</v>
      </c>
      <c r="E4186" t="s">
        <v>131</v>
      </c>
      <c r="F4186" t="s">
        <v>23</v>
      </c>
      <c r="G4186">
        <v>15310509759</v>
      </c>
      <c r="H4186" t="s">
        <v>371</v>
      </c>
      <c r="I4186" t="s">
        <v>33</v>
      </c>
      <c r="J4186">
        <v>140</v>
      </c>
      <c r="K4186">
        <v>1.5</v>
      </c>
      <c r="L4186">
        <v>1</v>
      </c>
      <c r="M4186">
        <v>140</v>
      </c>
      <c r="N4186">
        <v>1.5</v>
      </c>
      <c r="O4186">
        <v>1</v>
      </c>
      <c r="P4186">
        <v>1.5</v>
      </c>
      <c r="Q4186">
        <v>1.5</v>
      </c>
      <c r="R4186" s="1">
        <v>44739</v>
      </c>
      <c r="S4186" t="str">
        <f t="shared" si="325"/>
        <v>Sunkist Soda - Orange</v>
      </c>
      <c r="T4186" t="str">
        <f t="shared" si="326"/>
        <v>Carbonated</v>
      </c>
      <c r="U4186" t="str">
        <f>IF(T4186="Cell is Blank - Dis-regard",_xlfn.XLOOKUP(S4186,'Categroy Lookup'!A:A,'Categroy Lookup'!B:B,"Cell is Blank - Dis-regard"),T4186)</f>
        <v>Carbonated</v>
      </c>
      <c r="V4186" t="b">
        <f t="shared" si="328"/>
        <v>1</v>
      </c>
      <c r="W4186">
        <f t="shared" si="327"/>
        <v>1.5</v>
      </c>
      <c r="X4186" s="8">
        <f t="shared" si="329"/>
        <v>1</v>
      </c>
      <c r="Y4186" t="s">
        <v>551</v>
      </c>
      <c r="Z4186" t="s">
        <v>552</v>
      </c>
      <c r="AB4186" t="s">
        <v>681</v>
      </c>
      <c r="AC4186" t="s">
        <v>860</v>
      </c>
      <c r="AD4186">
        <v>2022</v>
      </c>
    </row>
    <row r="4187" spans="1:30" x14ac:dyDescent="0.25">
      <c r="A4187" t="s">
        <v>18</v>
      </c>
      <c r="B4187" t="s">
        <v>40</v>
      </c>
      <c r="C4187" t="s">
        <v>41</v>
      </c>
      <c r="D4187" t="s">
        <v>42</v>
      </c>
      <c r="E4187" t="s">
        <v>133</v>
      </c>
      <c r="F4187" t="s">
        <v>27</v>
      </c>
      <c r="G4187">
        <v>15310510666</v>
      </c>
      <c r="H4187" t="s">
        <v>371</v>
      </c>
      <c r="I4187" t="s">
        <v>33</v>
      </c>
      <c r="J4187">
        <v>121</v>
      </c>
      <c r="K4187">
        <v>1.5</v>
      </c>
      <c r="L4187">
        <v>1</v>
      </c>
      <c r="M4187">
        <v>121</v>
      </c>
      <c r="N4187">
        <v>1.5</v>
      </c>
      <c r="O4187">
        <v>1</v>
      </c>
      <c r="P4187">
        <v>1.5</v>
      </c>
      <c r="Q4187">
        <v>1.5</v>
      </c>
      <c r="R4187" s="1">
        <v>44739</v>
      </c>
      <c r="S4187" t="str">
        <f t="shared" si="325"/>
        <v>Funyuns - Flaming Hot</v>
      </c>
      <c r="T4187" t="str">
        <f t="shared" si="326"/>
        <v>Food</v>
      </c>
      <c r="U4187" t="str">
        <f>IF(T4187="Cell is Blank - Dis-regard",_xlfn.XLOOKUP(S4187,'Categroy Lookup'!A:A,'Categroy Lookup'!B:B,"Cell is Blank - Dis-regard"),T4187)</f>
        <v>Food</v>
      </c>
      <c r="V4187" t="b">
        <f t="shared" si="328"/>
        <v>1</v>
      </c>
      <c r="W4187">
        <f t="shared" si="327"/>
        <v>1.5</v>
      </c>
      <c r="X4187" s="8">
        <f t="shared" si="329"/>
        <v>1</v>
      </c>
      <c r="Y4187" t="s">
        <v>553</v>
      </c>
      <c r="Z4187" t="s">
        <v>501</v>
      </c>
      <c r="AB4187" t="s">
        <v>681</v>
      </c>
      <c r="AC4187" t="s">
        <v>860</v>
      </c>
      <c r="AD4187">
        <v>2022</v>
      </c>
    </row>
    <row r="4188" spans="1:30" x14ac:dyDescent="0.25">
      <c r="A4188" t="s">
        <v>18</v>
      </c>
      <c r="B4188" t="s">
        <v>40</v>
      </c>
      <c r="C4188" t="s">
        <v>41</v>
      </c>
      <c r="D4188" t="s">
        <v>42</v>
      </c>
      <c r="E4188" t="s">
        <v>133</v>
      </c>
      <c r="F4188" t="s">
        <v>27</v>
      </c>
      <c r="G4188">
        <v>15310511396</v>
      </c>
      <c r="H4188" t="s">
        <v>371</v>
      </c>
      <c r="I4188" t="s">
        <v>33</v>
      </c>
      <c r="J4188">
        <v>121</v>
      </c>
      <c r="K4188">
        <v>1.5</v>
      </c>
      <c r="L4188">
        <v>1</v>
      </c>
      <c r="M4188">
        <v>121</v>
      </c>
      <c r="N4188">
        <v>1.5</v>
      </c>
      <c r="O4188">
        <v>1</v>
      </c>
      <c r="P4188">
        <v>1.5</v>
      </c>
      <c r="Q4188">
        <v>1.5</v>
      </c>
      <c r="R4188" s="1">
        <v>44739</v>
      </c>
      <c r="S4188" t="str">
        <f t="shared" si="325"/>
        <v>Funyuns - Flaming Hot</v>
      </c>
      <c r="T4188" t="str">
        <f t="shared" si="326"/>
        <v>Food</v>
      </c>
      <c r="U4188" t="str">
        <f>IF(T4188="Cell is Blank - Dis-regard",_xlfn.XLOOKUP(S4188,'Categroy Lookup'!A:A,'Categroy Lookup'!B:B,"Cell is Blank - Dis-regard"),T4188)</f>
        <v>Food</v>
      </c>
      <c r="V4188" t="b">
        <f t="shared" si="328"/>
        <v>1</v>
      </c>
      <c r="W4188">
        <f t="shared" si="327"/>
        <v>1.5</v>
      </c>
      <c r="X4188" s="8">
        <f t="shared" si="329"/>
        <v>1</v>
      </c>
      <c r="Y4188" t="s">
        <v>553</v>
      </c>
      <c r="Z4188" t="s">
        <v>501</v>
      </c>
      <c r="AB4188" t="s">
        <v>681</v>
      </c>
      <c r="AC4188" t="s">
        <v>860</v>
      </c>
      <c r="AD4188">
        <v>2022</v>
      </c>
    </row>
    <row r="4189" spans="1:30" x14ac:dyDescent="0.25">
      <c r="A4189" t="s">
        <v>18</v>
      </c>
      <c r="B4189" t="s">
        <v>40</v>
      </c>
      <c r="C4189" t="s">
        <v>41</v>
      </c>
      <c r="D4189" t="s">
        <v>42</v>
      </c>
      <c r="E4189" t="s">
        <v>368</v>
      </c>
      <c r="F4189" t="s">
        <v>23</v>
      </c>
      <c r="G4189">
        <v>15310523399</v>
      </c>
      <c r="H4189" t="s">
        <v>371</v>
      </c>
      <c r="I4189" t="s">
        <v>33</v>
      </c>
      <c r="J4189">
        <v>142</v>
      </c>
      <c r="K4189">
        <v>1.5</v>
      </c>
      <c r="L4189">
        <v>1</v>
      </c>
      <c r="M4189">
        <v>142</v>
      </c>
      <c r="N4189">
        <v>1.5</v>
      </c>
      <c r="O4189">
        <v>1</v>
      </c>
      <c r="P4189">
        <v>1.5</v>
      </c>
      <c r="Q4189">
        <v>1.5</v>
      </c>
      <c r="R4189" s="1">
        <v>44739</v>
      </c>
      <c r="S4189" t="str">
        <f t="shared" si="325"/>
        <v>Coca Cola - Regular</v>
      </c>
      <c r="T4189" t="str">
        <f t="shared" si="326"/>
        <v>Carbonated</v>
      </c>
      <c r="U4189" t="str">
        <f>IF(T4189="Cell is Blank - Dis-regard",_xlfn.XLOOKUP(S4189,'Categroy Lookup'!A:A,'Categroy Lookup'!B:B,"Cell is Blank - Dis-regard"),T4189)</f>
        <v>Carbonated</v>
      </c>
      <c r="V4189" t="b">
        <f t="shared" si="328"/>
        <v>1</v>
      </c>
      <c r="W4189">
        <f t="shared" si="327"/>
        <v>1.5</v>
      </c>
      <c r="X4189" s="8">
        <f t="shared" si="329"/>
        <v>1</v>
      </c>
      <c r="Y4189" t="s">
        <v>524</v>
      </c>
      <c r="Z4189" t="s">
        <v>643</v>
      </c>
      <c r="AB4189" t="s">
        <v>681</v>
      </c>
      <c r="AC4189" t="s">
        <v>860</v>
      </c>
      <c r="AD4189">
        <v>2022</v>
      </c>
    </row>
    <row r="4190" spans="1:30" x14ac:dyDescent="0.25">
      <c r="A4190" t="s">
        <v>18</v>
      </c>
      <c r="B4190" t="s">
        <v>40</v>
      </c>
      <c r="C4190" t="s">
        <v>41</v>
      </c>
      <c r="D4190" t="s">
        <v>42</v>
      </c>
      <c r="E4190" t="s">
        <v>91</v>
      </c>
      <c r="F4190" t="s">
        <v>27</v>
      </c>
      <c r="G4190">
        <v>15310553394</v>
      </c>
      <c r="H4190" t="s">
        <v>371</v>
      </c>
      <c r="I4190" t="s">
        <v>33</v>
      </c>
      <c r="J4190">
        <v>111</v>
      </c>
      <c r="K4190">
        <v>1.5</v>
      </c>
      <c r="L4190">
        <v>1</v>
      </c>
      <c r="M4190">
        <v>111</v>
      </c>
      <c r="N4190">
        <v>1.5</v>
      </c>
      <c r="O4190">
        <v>1</v>
      </c>
      <c r="P4190">
        <v>1.5</v>
      </c>
      <c r="Q4190">
        <v>1.5</v>
      </c>
      <c r="R4190" s="1">
        <v>44739</v>
      </c>
      <c r="S4190" t="str">
        <f t="shared" si="325"/>
        <v>Chesters Fries Flaming hot</v>
      </c>
      <c r="T4190" t="str">
        <f t="shared" si="326"/>
        <v>Food</v>
      </c>
      <c r="U4190" t="str">
        <f>IF(T4190="Cell is Blank - Dis-regard",_xlfn.XLOOKUP(S4190,'Categroy Lookup'!A:A,'Categroy Lookup'!B:B,"Cell is Blank - Dis-regard"),T4190)</f>
        <v>Food</v>
      </c>
      <c r="V4190" t="b">
        <f t="shared" si="328"/>
        <v>1</v>
      </c>
      <c r="W4190">
        <f t="shared" si="327"/>
        <v>1.5</v>
      </c>
      <c r="X4190" s="8">
        <f t="shared" si="329"/>
        <v>1</v>
      </c>
      <c r="Y4190" t="s">
        <v>91</v>
      </c>
      <c r="AB4190" t="s">
        <v>681</v>
      </c>
      <c r="AC4190" t="s">
        <v>860</v>
      </c>
      <c r="AD4190">
        <v>2022</v>
      </c>
    </row>
    <row r="4191" spans="1:30" x14ac:dyDescent="0.25">
      <c r="A4191" t="s">
        <v>18</v>
      </c>
      <c r="B4191" t="s">
        <v>40</v>
      </c>
      <c r="C4191" t="s">
        <v>41</v>
      </c>
      <c r="D4191" t="s">
        <v>42</v>
      </c>
      <c r="E4191" t="s">
        <v>131</v>
      </c>
      <c r="F4191" t="s">
        <v>23</v>
      </c>
      <c r="G4191">
        <v>15310554560</v>
      </c>
      <c r="H4191" t="s">
        <v>371</v>
      </c>
      <c r="I4191" t="s">
        <v>33</v>
      </c>
      <c r="J4191">
        <v>140</v>
      </c>
      <c r="K4191">
        <v>1.5</v>
      </c>
      <c r="L4191">
        <v>1</v>
      </c>
      <c r="M4191">
        <v>140</v>
      </c>
      <c r="N4191">
        <v>1.5</v>
      </c>
      <c r="O4191">
        <v>1</v>
      </c>
      <c r="P4191">
        <v>1.5</v>
      </c>
      <c r="Q4191">
        <v>1.5</v>
      </c>
      <c r="R4191" s="1">
        <v>44739</v>
      </c>
      <c r="S4191" t="str">
        <f t="shared" si="325"/>
        <v>Sunkist Soda - Orange</v>
      </c>
      <c r="T4191" t="str">
        <f t="shared" si="326"/>
        <v>Carbonated</v>
      </c>
      <c r="U4191" t="str">
        <f>IF(T4191="Cell is Blank - Dis-regard",_xlfn.XLOOKUP(S4191,'Categroy Lookup'!A:A,'Categroy Lookup'!B:B,"Cell is Blank - Dis-regard"),T4191)</f>
        <v>Carbonated</v>
      </c>
      <c r="V4191" t="b">
        <f t="shared" si="328"/>
        <v>1</v>
      </c>
      <c r="W4191">
        <f t="shared" si="327"/>
        <v>1.5</v>
      </c>
      <c r="X4191" s="8">
        <f t="shared" si="329"/>
        <v>1</v>
      </c>
      <c r="Y4191" t="s">
        <v>551</v>
      </c>
      <c r="Z4191" t="s">
        <v>552</v>
      </c>
      <c r="AB4191" t="s">
        <v>681</v>
      </c>
      <c r="AC4191" t="s">
        <v>860</v>
      </c>
      <c r="AD4191">
        <v>2022</v>
      </c>
    </row>
    <row r="4192" spans="1:30" x14ac:dyDescent="0.25">
      <c r="A4192" t="s">
        <v>18</v>
      </c>
      <c r="B4192" t="s">
        <v>40</v>
      </c>
      <c r="C4192" t="s">
        <v>41</v>
      </c>
      <c r="D4192" t="s">
        <v>42</v>
      </c>
      <c r="E4192" t="s">
        <v>165</v>
      </c>
      <c r="F4192" t="s">
        <v>31</v>
      </c>
      <c r="G4192">
        <v>15311261736</v>
      </c>
      <c r="H4192" t="s">
        <v>372</v>
      </c>
      <c r="I4192" t="s">
        <v>33</v>
      </c>
      <c r="J4192">
        <v>147</v>
      </c>
      <c r="K4192">
        <v>2.5</v>
      </c>
      <c r="L4192">
        <v>1</v>
      </c>
      <c r="M4192">
        <v>147</v>
      </c>
      <c r="N4192">
        <v>2.5</v>
      </c>
      <c r="O4192">
        <v>1</v>
      </c>
      <c r="P4192">
        <v>2.5</v>
      </c>
      <c r="Q4192">
        <v>2.5</v>
      </c>
      <c r="R4192" s="1">
        <v>44740</v>
      </c>
      <c r="S4192" t="str">
        <f t="shared" si="325"/>
        <v>Snapple Tea - Raspberry</v>
      </c>
      <c r="T4192" t="str">
        <f t="shared" si="326"/>
        <v>Non Carbonated</v>
      </c>
      <c r="U4192" t="str">
        <f>IF(T4192="Cell is Blank - Dis-regard",_xlfn.XLOOKUP(S4192,'Categroy Lookup'!A:A,'Categroy Lookup'!B:B,"Cell is Blank - Dis-regard"),T4192)</f>
        <v>Non Carbonated</v>
      </c>
      <c r="V4192" t="b">
        <f t="shared" si="328"/>
        <v>1</v>
      </c>
      <c r="W4192">
        <f t="shared" si="327"/>
        <v>2.5</v>
      </c>
      <c r="X4192" s="8">
        <f t="shared" si="329"/>
        <v>1.6666666666666667</v>
      </c>
      <c r="Y4192" t="s">
        <v>564</v>
      </c>
      <c r="Z4192" t="s">
        <v>508</v>
      </c>
      <c r="AB4192" t="s">
        <v>683</v>
      </c>
      <c r="AC4192" t="s">
        <v>861</v>
      </c>
      <c r="AD4192">
        <v>2022</v>
      </c>
    </row>
    <row r="4193" spans="1:30" x14ac:dyDescent="0.25">
      <c r="A4193" t="s">
        <v>18</v>
      </c>
      <c r="B4193" t="s">
        <v>40</v>
      </c>
      <c r="C4193" t="s">
        <v>41</v>
      </c>
      <c r="D4193" t="s">
        <v>42</v>
      </c>
      <c r="E4193" t="s">
        <v>48</v>
      </c>
      <c r="F4193" t="s">
        <v>27</v>
      </c>
      <c r="G4193">
        <v>15311255728</v>
      </c>
      <c r="H4193" t="s">
        <v>372</v>
      </c>
      <c r="I4193" t="s">
        <v>33</v>
      </c>
      <c r="J4193">
        <v>139</v>
      </c>
      <c r="K4193">
        <v>2.5</v>
      </c>
      <c r="L4193">
        <v>1</v>
      </c>
      <c r="M4193">
        <v>139</v>
      </c>
      <c r="N4193">
        <v>2.5</v>
      </c>
      <c r="O4193">
        <v>1</v>
      </c>
      <c r="P4193">
        <v>2.5</v>
      </c>
      <c r="Q4193">
        <v>2.5</v>
      </c>
      <c r="R4193" s="1">
        <v>44740</v>
      </c>
      <c r="S4193" t="str">
        <f t="shared" si="325"/>
        <v>KitKat - Crisp Wafers</v>
      </c>
      <c r="T4193" t="str">
        <f t="shared" si="326"/>
        <v>Food</v>
      </c>
      <c r="U4193" t="str">
        <f>IF(T4193="Cell is Blank - Dis-regard",_xlfn.XLOOKUP(S4193,'Categroy Lookup'!A:A,'Categroy Lookup'!B:B,"Cell is Blank - Dis-regard"),T4193)</f>
        <v>Food</v>
      </c>
      <c r="V4193" t="b">
        <f t="shared" si="328"/>
        <v>1</v>
      </c>
      <c r="W4193">
        <f t="shared" si="327"/>
        <v>2.5</v>
      </c>
      <c r="X4193" s="8">
        <f t="shared" si="329"/>
        <v>1.6666666666666667</v>
      </c>
      <c r="Y4193" t="s">
        <v>482</v>
      </c>
      <c r="Z4193" t="s">
        <v>483</v>
      </c>
      <c r="AB4193" t="s">
        <v>683</v>
      </c>
      <c r="AC4193" t="s">
        <v>861</v>
      </c>
      <c r="AD4193">
        <v>2022</v>
      </c>
    </row>
    <row r="4194" spans="1:30" x14ac:dyDescent="0.25">
      <c r="A4194" t="s">
        <v>18</v>
      </c>
      <c r="B4194" t="s">
        <v>40</v>
      </c>
      <c r="C4194" t="s">
        <v>41</v>
      </c>
      <c r="D4194" t="s">
        <v>42</v>
      </c>
      <c r="E4194" t="s">
        <v>310</v>
      </c>
      <c r="G4194">
        <v>15312350901</v>
      </c>
      <c r="H4194" t="s">
        <v>372</v>
      </c>
      <c r="I4194" t="s">
        <v>25</v>
      </c>
      <c r="J4194">
        <v>125</v>
      </c>
      <c r="K4194">
        <v>1.5</v>
      </c>
      <c r="L4194">
        <v>2</v>
      </c>
      <c r="M4194">
        <v>125</v>
      </c>
      <c r="N4194">
        <v>1.5</v>
      </c>
      <c r="O4194">
        <v>2</v>
      </c>
      <c r="P4194">
        <v>3</v>
      </c>
      <c r="Q4194">
        <v>4.5</v>
      </c>
      <c r="R4194" s="1">
        <v>44740</v>
      </c>
      <c r="S4194" t="str">
        <f t="shared" si="325"/>
        <v>Doritos Spicy Nacho</v>
      </c>
      <c r="T4194" t="str">
        <f t="shared" si="326"/>
        <v>Cell is Blank - Dis-regard</v>
      </c>
      <c r="U4194" t="str">
        <f>IF(T4194="Cell is Blank - Dis-regard",_xlfn.XLOOKUP(S4194,'Categroy Lookup'!A:A,'Categroy Lookup'!B:B,"Cell is Blank - Dis-regard"),T4194)</f>
        <v>Food</v>
      </c>
      <c r="V4194" t="b">
        <f t="shared" si="328"/>
        <v>1</v>
      </c>
      <c r="W4194">
        <f t="shared" si="327"/>
        <v>1.5</v>
      </c>
      <c r="X4194" s="8">
        <f t="shared" si="329"/>
        <v>1</v>
      </c>
      <c r="Y4194" t="s">
        <v>310</v>
      </c>
      <c r="AB4194" t="s">
        <v>683</v>
      </c>
      <c r="AC4194" t="s">
        <v>861</v>
      </c>
      <c r="AD4194">
        <v>2022</v>
      </c>
    </row>
    <row r="4195" spans="1:30" x14ac:dyDescent="0.25">
      <c r="A4195" t="s">
        <v>18</v>
      </c>
      <c r="B4195" t="s">
        <v>40</v>
      </c>
      <c r="C4195" t="s">
        <v>41</v>
      </c>
      <c r="D4195" t="s">
        <v>42</v>
      </c>
      <c r="E4195" t="s">
        <v>209</v>
      </c>
      <c r="F4195" t="s">
        <v>27</v>
      </c>
      <c r="G4195">
        <v>15312350901</v>
      </c>
      <c r="H4195" t="s">
        <v>372</v>
      </c>
      <c r="I4195" t="s">
        <v>25</v>
      </c>
      <c r="J4195">
        <v>123</v>
      </c>
      <c r="K4195">
        <v>1.5</v>
      </c>
      <c r="L4195">
        <v>1</v>
      </c>
      <c r="M4195">
        <v>123</v>
      </c>
      <c r="N4195">
        <v>1.5</v>
      </c>
      <c r="O4195">
        <v>1</v>
      </c>
      <c r="P4195">
        <v>1.5</v>
      </c>
      <c r="Q4195">
        <v>4.5</v>
      </c>
      <c r="R4195" s="1">
        <v>44740</v>
      </c>
      <c r="S4195" t="str">
        <f t="shared" si="325"/>
        <v>Lays - Classic</v>
      </c>
      <c r="T4195" t="str">
        <f t="shared" si="326"/>
        <v>Food</v>
      </c>
      <c r="U4195" t="str">
        <f>IF(T4195="Cell is Blank - Dis-regard",_xlfn.XLOOKUP(S4195,'Categroy Lookup'!A:A,'Categroy Lookup'!B:B,"Cell is Blank - Dis-regard"),T4195)</f>
        <v>Food</v>
      </c>
      <c r="V4195" t="b">
        <f t="shared" si="328"/>
        <v>1</v>
      </c>
      <c r="W4195">
        <f t="shared" si="327"/>
        <v>1.5</v>
      </c>
      <c r="X4195" s="8">
        <f t="shared" si="329"/>
        <v>1</v>
      </c>
      <c r="Y4195" t="s">
        <v>578</v>
      </c>
      <c r="Z4195" t="s">
        <v>579</v>
      </c>
      <c r="AB4195" t="s">
        <v>683</v>
      </c>
      <c r="AC4195" t="s">
        <v>861</v>
      </c>
      <c r="AD4195">
        <v>2022</v>
      </c>
    </row>
    <row r="4196" spans="1:30" x14ac:dyDescent="0.25">
      <c r="A4196" t="s">
        <v>18</v>
      </c>
      <c r="B4196" t="s">
        <v>197</v>
      </c>
      <c r="C4196" t="s">
        <v>198</v>
      </c>
      <c r="D4196" t="s">
        <v>199</v>
      </c>
      <c r="E4196" t="s">
        <v>72</v>
      </c>
      <c r="F4196" t="s">
        <v>55</v>
      </c>
      <c r="G4196">
        <v>15312680236</v>
      </c>
      <c r="H4196" t="s">
        <v>372</v>
      </c>
      <c r="I4196" t="s">
        <v>33</v>
      </c>
      <c r="J4196">
        <v>144</v>
      </c>
      <c r="K4196">
        <v>1.5</v>
      </c>
      <c r="L4196">
        <v>1</v>
      </c>
      <c r="M4196">
        <v>144</v>
      </c>
      <c r="N4196">
        <v>1.5</v>
      </c>
      <c r="O4196">
        <v>1</v>
      </c>
      <c r="P4196">
        <v>1.5</v>
      </c>
      <c r="Q4196">
        <v>1.5</v>
      </c>
      <c r="R4196" s="1">
        <v>44740</v>
      </c>
      <c r="S4196" t="str">
        <f t="shared" si="325"/>
        <v>Poland Springs Water</v>
      </c>
      <c r="T4196" t="str">
        <f t="shared" si="326"/>
        <v>Water</v>
      </c>
      <c r="U4196" t="str">
        <f>IF(T4196="Cell is Blank - Dis-regard",_xlfn.XLOOKUP(S4196,'Categroy Lookup'!A:A,'Categroy Lookup'!B:B,"Cell is Blank - Dis-regard"),T4196)</f>
        <v>Water</v>
      </c>
      <c r="V4196" t="b">
        <f t="shared" si="328"/>
        <v>1</v>
      </c>
      <c r="W4196">
        <f t="shared" si="327"/>
        <v>1.5</v>
      </c>
      <c r="X4196" s="8">
        <f t="shared" si="329"/>
        <v>1</v>
      </c>
      <c r="Y4196" t="s">
        <v>72</v>
      </c>
      <c r="AB4196" t="s">
        <v>683</v>
      </c>
      <c r="AC4196" t="s">
        <v>861</v>
      </c>
      <c r="AD4196">
        <v>2022</v>
      </c>
    </row>
    <row r="4197" spans="1:30" x14ac:dyDescent="0.25">
      <c r="A4197" t="s">
        <v>18</v>
      </c>
      <c r="B4197" t="s">
        <v>197</v>
      </c>
      <c r="C4197" t="s">
        <v>198</v>
      </c>
      <c r="D4197" t="s">
        <v>199</v>
      </c>
      <c r="E4197" t="s">
        <v>26</v>
      </c>
      <c r="F4197" t="s">
        <v>27</v>
      </c>
      <c r="G4197">
        <v>15312839409</v>
      </c>
      <c r="H4197" t="s">
        <v>372</v>
      </c>
      <c r="I4197" t="s">
        <v>25</v>
      </c>
      <c r="J4197">
        <v>121</v>
      </c>
      <c r="K4197">
        <v>1.5</v>
      </c>
      <c r="L4197">
        <v>1</v>
      </c>
      <c r="M4197">
        <v>121</v>
      </c>
      <c r="N4197">
        <v>1.5</v>
      </c>
      <c r="O4197">
        <v>1</v>
      </c>
      <c r="P4197">
        <v>1.5</v>
      </c>
      <c r="Q4197">
        <v>1.5</v>
      </c>
      <c r="R4197" s="1">
        <v>44740</v>
      </c>
      <c r="S4197" t="str">
        <f t="shared" si="325"/>
        <v>Takis - Hot Chilli Pepper &amp; Lime</v>
      </c>
      <c r="T4197" t="str">
        <f t="shared" si="326"/>
        <v>Food</v>
      </c>
      <c r="U4197" t="str">
        <f>IF(T4197="Cell is Blank - Dis-regard",_xlfn.XLOOKUP(S4197,'Categroy Lookup'!A:A,'Categroy Lookup'!B:B,"Cell is Blank - Dis-regard"),T4197)</f>
        <v>Food</v>
      </c>
      <c r="V4197" t="b">
        <f t="shared" si="328"/>
        <v>1</v>
      </c>
      <c r="W4197">
        <f t="shared" si="327"/>
        <v>1.5</v>
      </c>
      <c r="X4197" s="8">
        <f t="shared" si="329"/>
        <v>1</v>
      </c>
      <c r="Y4197" t="s">
        <v>469</v>
      </c>
      <c r="Z4197" t="s">
        <v>470</v>
      </c>
      <c r="AB4197" t="s">
        <v>683</v>
      </c>
      <c r="AC4197" t="s">
        <v>861</v>
      </c>
      <c r="AD4197">
        <v>2022</v>
      </c>
    </row>
    <row r="4198" spans="1:30" x14ac:dyDescent="0.25">
      <c r="A4198" t="s">
        <v>18</v>
      </c>
      <c r="B4198" t="s">
        <v>197</v>
      </c>
      <c r="C4198" t="s">
        <v>198</v>
      </c>
      <c r="D4198" t="s">
        <v>199</v>
      </c>
      <c r="E4198" t="s">
        <v>230</v>
      </c>
      <c r="F4198" t="s">
        <v>23</v>
      </c>
      <c r="G4198">
        <v>15312847639</v>
      </c>
      <c r="H4198" t="s">
        <v>372</v>
      </c>
      <c r="I4198" t="s">
        <v>25</v>
      </c>
      <c r="J4198">
        <v>148</v>
      </c>
      <c r="K4198">
        <v>3</v>
      </c>
      <c r="L4198">
        <v>1</v>
      </c>
      <c r="M4198">
        <v>148</v>
      </c>
      <c r="N4198">
        <v>3</v>
      </c>
      <c r="O4198">
        <v>1</v>
      </c>
      <c r="P4198">
        <v>3</v>
      </c>
      <c r="Q4198">
        <v>4.25</v>
      </c>
      <c r="R4198" s="1">
        <v>44740</v>
      </c>
      <c r="S4198" t="str">
        <f t="shared" si="325"/>
        <v>Starbucks Refresher - Real Coconut Water</v>
      </c>
      <c r="T4198" t="str">
        <f t="shared" si="326"/>
        <v>Carbonated</v>
      </c>
      <c r="U4198" t="str">
        <f>IF(T4198="Cell is Blank - Dis-regard",_xlfn.XLOOKUP(S4198,'Categroy Lookup'!A:A,'Categroy Lookup'!B:B,"Cell is Blank - Dis-regard"),T4198)</f>
        <v>Carbonated</v>
      </c>
      <c r="V4198" t="b">
        <f t="shared" si="328"/>
        <v>1</v>
      </c>
      <c r="W4198">
        <f t="shared" si="327"/>
        <v>3</v>
      </c>
      <c r="X4198" s="8">
        <f t="shared" si="329"/>
        <v>2</v>
      </c>
      <c r="Y4198" t="s">
        <v>594</v>
      </c>
      <c r="Z4198" t="s">
        <v>595</v>
      </c>
      <c r="AB4198" t="s">
        <v>683</v>
      </c>
      <c r="AC4198" t="s">
        <v>861</v>
      </c>
      <c r="AD4198">
        <v>2022</v>
      </c>
    </row>
    <row r="4199" spans="1:30" x14ac:dyDescent="0.25">
      <c r="A4199" t="s">
        <v>18</v>
      </c>
      <c r="B4199" t="s">
        <v>197</v>
      </c>
      <c r="C4199" t="s">
        <v>198</v>
      </c>
      <c r="D4199" t="s">
        <v>199</v>
      </c>
      <c r="E4199" t="s">
        <v>127</v>
      </c>
      <c r="F4199" t="s">
        <v>27</v>
      </c>
      <c r="G4199">
        <v>15312847639</v>
      </c>
      <c r="H4199" t="s">
        <v>372</v>
      </c>
      <c r="I4199" t="s">
        <v>25</v>
      </c>
      <c r="J4199">
        <v>123</v>
      </c>
      <c r="K4199">
        <v>1.25</v>
      </c>
      <c r="L4199">
        <v>1</v>
      </c>
      <c r="M4199">
        <v>123</v>
      </c>
      <c r="N4199">
        <v>1.25</v>
      </c>
      <c r="O4199">
        <v>1</v>
      </c>
      <c r="P4199">
        <v>1.25</v>
      </c>
      <c r="Q4199">
        <v>4.25</v>
      </c>
      <c r="R4199" s="1">
        <v>44740</v>
      </c>
      <c r="S4199" t="str">
        <f t="shared" si="325"/>
        <v>CheezIt - Double Cheese</v>
      </c>
      <c r="T4199" t="str">
        <f t="shared" si="326"/>
        <v>Food</v>
      </c>
      <c r="U4199" t="str">
        <f>IF(T4199="Cell is Blank - Dis-regard",_xlfn.XLOOKUP(S4199,'Categroy Lookup'!A:A,'Categroy Lookup'!B:B,"Cell is Blank - Dis-regard"),T4199)</f>
        <v>Food</v>
      </c>
      <c r="V4199" t="b">
        <f t="shared" si="328"/>
        <v>1</v>
      </c>
      <c r="W4199">
        <f t="shared" si="327"/>
        <v>1.25</v>
      </c>
      <c r="X4199" s="8">
        <f t="shared" si="329"/>
        <v>0.83333333333333337</v>
      </c>
      <c r="Y4199" t="s">
        <v>528</v>
      </c>
      <c r="Z4199" t="s">
        <v>549</v>
      </c>
      <c r="AB4199" t="s">
        <v>683</v>
      </c>
      <c r="AC4199" t="s">
        <v>861</v>
      </c>
      <c r="AD4199">
        <v>2022</v>
      </c>
    </row>
    <row r="4200" spans="1:30" x14ac:dyDescent="0.25">
      <c r="A4200" t="s">
        <v>18</v>
      </c>
      <c r="B4200" t="s">
        <v>197</v>
      </c>
      <c r="C4200" t="s">
        <v>198</v>
      </c>
      <c r="D4200" t="s">
        <v>199</v>
      </c>
      <c r="E4200" t="s">
        <v>284</v>
      </c>
      <c r="F4200" t="s">
        <v>55</v>
      </c>
      <c r="G4200">
        <v>15313010765</v>
      </c>
      <c r="H4200" t="s">
        <v>372</v>
      </c>
      <c r="I4200" t="s">
        <v>33</v>
      </c>
      <c r="J4200">
        <v>147</v>
      </c>
      <c r="K4200">
        <v>2.75</v>
      </c>
      <c r="L4200">
        <v>1</v>
      </c>
      <c r="M4200">
        <v>147</v>
      </c>
      <c r="N4200">
        <v>2.75</v>
      </c>
      <c r="O4200">
        <v>1</v>
      </c>
      <c r="P4200">
        <v>2.75</v>
      </c>
      <c r="Q4200">
        <v>2.75</v>
      </c>
      <c r="R4200" s="1">
        <v>44740</v>
      </c>
      <c r="S4200" t="str">
        <f t="shared" si="325"/>
        <v>BodyArmor LYTE - Strawberry Lemonade</v>
      </c>
      <c r="T4200" t="str">
        <f t="shared" si="326"/>
        <v>Water</v>
      </c>
      <c r="U4200" t="str">
        <f>IF(T4200="Cell is Blank - Dis-regard",_xlfn.XLOOKUP(S4200,'Categroy Lookup'!A:A,'Categroy Lookup'!B:B,"Cell is Blank - Dis-regard"),T4200)</f>
        <v>Water</v>
      </c>
      <c r="V4200" t="b">
        <f t="shared" si="328"/>
        <v>1</v>
      </c>
      <c r="W4200">
        <f t="shared" si="327"/>
        <v>2.75</v>
      </c>
      <c r="X4200" s="8">
        <f t="shared" si="329"/>
        <v>1.8333333333333333</v>
      </c>
      <c r="Y4200" t="s">
        <v>618</v>
      </c>
      <c r="Z4200" t="s">
        <v>619</v>
      </c>
      <c r="AB4200" t="s">
        <v>683</v>
      </c>
      <c r="AC4200" t="s">
        <v>861</v>
      </c>
      <c r="AD4200">
        <v>2022</v>
      </c>
    </row>
    <row r="4201" spans="1:30" x14ac:dyDescent="0.25">
      <c r="A4201" t="s">
        <v>18</v>
      </c>
      <c r="B4201" t="s">
        <v>36</v>
      </c>
      <c r="C4201" t="s">
        <v>37</v>
      </c>
      <c r="D4201" t="s">
        <v>38</v>
      </c>
      <c r="E4201" t="s">
        <v>240</v>
      </c>
      <c r="F4201" t="s">
        <v>27</v>
      </c>
      <c r="G4201">
        <v>15313096417</v>
      </c>
      <c r="H4201" t="s">
        <v>372</v>
      </c>
      <c r="I4201" t="s">
        <v>33</v>
      </c>
      <c r="J4201">
        <v>138</v>
      </c>
      <c r="K4201">
        <v>2</v>
      </c>
      <c r="L4201">
        <v>1</v>
      </c>
      <c r="M4201">
        <v>138</v>
      </c>
      <c r="N4201">
        <v>2</v>
      </c>
      <c r="O4201">
        <v>1</v>
      </c>
      <c r="P4201">
        <v>2</v>
      </c>
      <c r="Q4201">
        <v>2</v>
      </c>
      <c r="R4201" s="1">
        <v>44740</v>
      </c>
      <c r="S4201" t="str">
        <f t="shared" si="325"/>
        <v>Keto Bar - Creamy Peanut Butter Chocolate</v>
      </c>
      <c r="T4201" t="str">
        <f t="shared" si="326"/>
        <v>Food</v>
      </c>
      <c r="U4201" t="str">
        <f>IF(T4201="Cell is Blank - Dis-regard",_xlfn.XLOOKUP(S4201,'Categroy Lookup'!A:A,'Categroy Lookup'!B:B,"Cell is Blank - Dis-regard"),T4201)</f>
        <v>Food</v>
      </c>
      <c r="V4201" t="b">
        <f t="shared" si="328"/>
        <v>1</v>
      </c>
      <c r="W4201">
        <f t="shared" si="327"/>
        <v>2</v>
      </c>
      <c r="X4201" s="8">
        <f t="shared" si="329"/>
        <v>1.3333333333333333</v>
      </c>
      <c r="Y4201" t="s">
        <v>600</v>
      </c>
      <c r="Z4201" t="s">
        <v>601</v>
      </c>
      <c r="AB4201" t="s">
        <v>683</v>
      </c>
      <c r="AC4201" t="s">
        <v>861</v>
      </c>
      <c r="AD4201">
        <v>2022</v>
      </c>
    </row>
    <row r="4202" spans="1:30" x14ac:dyDescent="0.25">
      <c r="A4202" t="s">
        <v>18</v>
      </c>
      <c r="B4202" t="s">
        <v>36</v>
      </c>
      <c r="C4202" t="s">
        <v>37</v>
      </c>
      <c r="D4202" t="s">
        <v>38</v>
      </c>
      <c r="E4202" t="s">
        <v>92</v>
      </c>
      <c r="F4202" t="s">
        <v>27</v>
      </c>
      <c r="G4202">
        <v>15313165177</v>
      </c>
      <c r="H4202" t="s">
        <v>372</v>
      </c>
      <c r="I4202" t="s">
        <v>25</v>
      </c>
      <c r="J4202">
        <v>112</v>
      </c>
      <c r="K4202">
        <v>1.5</v>
      </c>
      <c r="L4202">
        <v>1</v>
      </c>
      <c r="M4202">
        <v>112</v>
      </c>
      <c r="N4202">
        <v>1.5</v>
      </c>
      <c r="O4202">
        <v>1</v>
      </c>
      <c r="P4202">
        <v>1.5</v>
      </c>
      <c r="Q4202">
        <v>1.5</v>
      </c>
      <c r="R4202" s="1">
        <v>44740</v>
      </c>
      <c r="S4202" t="str">
        <f t="shared" si="325"/>
        <v>Miss Vickie's Potato Chip - Jalapeno</v>
      </c>
      <c r="T4202" t="str">
        <f t="shared" si="326"/>
        <v>Food</v>
      </c>
      <c r="U4202" t="str">
        <f>IF(T4202="Cell is Blank - Dis-regard",_xlfn.XLOOKUP(S4202,'Categroy Lookup'!A:A,'Categroy Lookup'!B:B,"Cell is Blank - Dis-regard"),T4202)</f>
        <v>Food</v>
      </c>
      <c r="V4202" t="b">
        <f t="shared" si="328"/>
        <v>1</v>
      </c>
      <c r="W4202">
        <f t="shared" si="327"/>
        <v>1.5</v>
      </c>
      <c r="X4202" s="8">
        <f t="shared" si="329"/>
        <v>1</v>
      </c>
      <c r="Y4202" t="s">
        <v>473</v>
      </c>
      <c r="Z4202" t="s">
        <v>523</v>
      </c>
      <c r="AB4202" t="s">
        <v>683</v>
      </c>
      <c r="AC4202" t="s">
        <v>861</v>
      </c>
      <c r="AD4202">
        <v>2022</v>
      </c>
    </row>
    <row r="4203" spans="1:30" x14ac:dyDescent="0.25">
      <c r="A4203" t="s">
        <v>18</v>
      </c>
      <c r="B4203" t="s">
        <v>28</v>
      </c>
      <c r="C4203" t="s">
        <v>20</v>
      </c>
      <c r="D4203" t="s">
        <v>29</v>
      </c>
      <c r="E4203" t="s">
        <v>93</v>
      </c>
      <c r="F4203" t="s">
        <v>23</v>
      </c>
      <c r="G4203">
        <v>15313190955</v>
      </c>
      <c r="H4203" t="s">
        <v>372</v>
      </c>
      <c r="I4203" t="s">
        <v>33</v>
      </c>
      <c r="J4203">
        <v>140</v>
      </c>
      <c r="K4203">
        <v>1.5</v>
      </c>
      <c r="L4203">
        <v>1</v>
      </c>
      <c r="M4203">
        <v>140</v>
      </c>
      <c r="N4203">
        <v>1.5</v>
      </c>
      <c r="O4203">
        <v>1</v>
      </c>
      <c r="P4203">
        <v>1.5</v>
      </c>
      <c r="Q4203">
        <v>1.5</v>
      </c>
      <c r="R4203" s="1">
        <v>44740</v>
      </c>
      <c r="S4203" t="str">
        <f t="shared" si="325"/>
        <v>Coca Cola - Zero Sugar</v>
      </c>
      <c r="T4203" t="str">
        <f t="shared" si="326"/>
        <v>Carbonated</v>
      </c>
      <c r="U4203" t="str">
        <f>IF(T4203="Cell is Blank - Dis-regard",_xlfn.XLOOKUP(S4203,'Categroy Lookup'!A:A,'Categroy Lookup'!B:B,"Cell is Blank - Dis-regard"),T4203)</f>
        <v>Carbonated</v>
      </c>
      <c r="V4203" t="b">
        <f t="shared" si="328"/>
        <v>1</v>
      </c>
      <c r="W4203">
        <f t="shared" si="327"/>
        <v>1.5</v>
      </c>
      <c r="X4203" s="8">
        <f t="shared" si="329"/>
        <v>1</v>
      </c>
      <c r="Y4203" t="s">
        <v>524</v>
      </c>
      <c r="Z4203" t="s">
        <v>525</v>
      </c>
      <c r="AB4203" t="s">
        <v>683</v>
      </c>
      <c r="AC4203" t="s">
        <v>861</v>
      </c>
      <c r="AD4203">
        <v>2022</v>
      </c>
    </row>
    <row r="4204" spans="1:30" x14ac:dyDescent="0.25">
      <c r="A4204" t="s">
        <v>18</v>
      </c>
      <c r="B4204" t="s">
        <v>40</v>
      </c>
      <c r="C4204" t="s">
        <v>41</v>
      </c>
      <c r="D4204" t="s">
        <v>42</v>
      </c>
      <c r="E4204" t="s">
        <v>310</v>
      </c>
      <c r="G4204">
        <v>15313367906</v>
      </c>
      <c r="H4204" t="s">
        <v>372</v>
      </c>
      <c r="I4204" t="s">
        <v>25</v>
      </c>
      <c r="J4204">
        <v>125</v>
      </c>
      <c r="K4204">
        <v>1.5</v>
      </c>
      <c r="L4204">
        <v>2</v>
      </c>
      <c r="M4204">
        <v>125</v>
      </c>
      <c r="N4204">
        <v>1.5</v>
      </c>
      <c r="O4204">
        <v>2</v>
      </c>
      <c r="P4204">
        <v>3</v>
      </c>
      <c r="Q4204">
        <v>4.5</v>
      </c>
      <c r="R4204" s="1">
        <v>44740</v>
      </c>
      <c r="S4204" t="str">
        <f t="shared" si="325"/>
        <v>Doritos Spicy Nacho</v>
      </c>
      <c r="T4204" t="str">
        <f t="shared" si="326"/>
        <v>Cell is Blank - Dis-regard</v>
      </c>
      <c r="U4204" t="str">
        <f>IF(T4204="Cell is Blank - Dis-regard",_xlfn.XLOOKUP(S4204,'Categroy Lookup'!A:A,'Categroy Lookup'!B:B,"Cell is Blank - Dis-regard"),T4204)</f>
        <v>Food</v>
      </c>
      <c r="V4204" t="b">
        <f t="shared" si="328"/>
        <v>1</v>
      </c>
      <c r="W4204">
        <f t="shared" si="327"/>
        <v>1.5</v>
      </c>
      <c r="X4204" s="8">
        <f t="shared" si="329"/>
        <v>1</v>
      </c>
      <c r="Y4204" t="s">
        <v>310</v>
      </c>
      <c r="AB4204" t="s">
        <v>683</v>
      </c>
      <c r="AC4204" t="s">
        <v>861</v>
      </c>
      <c r="AD4204">
        <v>2022</v>
      </c>
    </row>
    <row r="4205" spans="1:30" x14ac:dyDescent="0.25">
      <c r="A4205" t="s">
        <v>18</v>
      </c>
      <c r="B4205" t="s">
        <v>40</v>
      </c>
      <c r="C4205" t="s">
        <v>41</v>
      </c>
      <c r="D4205" t="s">
        <v>42</v>
      </c>
      <c r="E4205" t="s">
        <v>209</v>
      </c>
      <c r="F4205" t="s">
        <v>27</v>
      </c>
      <c r="G4205">
        <v>15313367906</v>
      </c>
      <c r="H4205" t="s">
        <v>372</v>
      </c>
      <c r="I4205" t="s">
        <v>25</v>
      </c>
      <c r="J4205">
        <v>123</v>
      </c>
      <c r="K4205">
        <v>1.5</v>
      </c>
      <c r="L4205">
        <v>1</v>
      </c>
      <c r="M4205">
        <v>123</v>
      </c>
      <c r="N4205">
        <v>1.5</v>
      </c>
      <c r="O4205">
        <v>1</v>
      </c>
      <c r="P4205">
        <v>1.5</v>
      </c>
      <c r="Q4205">
        <v>4.5</v>
      </c>
      <c r="R4205" s="1">
        <v>44740</v>
      </c>
      <c r="S4205" t="str">
        <f t="shared" si="325"/>
        <v>Lays - Classic</v>
      </c>
      <c r="T4205" t="str">
        <f t="shared" si="326"/>
        <v>Food</v>
      </c>
      <c r="U4205" t="str">
        <f>IF(T4205="Cell is Blank - Dis-regard",_xlfn.XLOOKUP(S4205,'Categroy Lookup'!A:A,'Categroy Lookup'!B:B,"Cell is Blank - Dis-regard"),T4205)</f>
        <v>Food</v>
      </c>
      <c r="V4205" t="b">
        <f t="shared" si="328"/>
        <v>1</v>
      </c>
      <c r="W4205">
        <f t="shared" si="327"/>
        <v>1.5</v>
      </c>
      <c r="X4205" s="8">
        <f t="shared" si="329"/>
        <v>1</v>
      </c>
      <c r="Y4205" t="s">
        <v>578</v>
      </c>
      <c r="Z4205" t="s">
        <v>579</v>
      </c>
      <c r="AB4205" t="s">
        <v>683</v>
      </c>
      <c r="AC4205" t="s">
        <v>861</v>
      </c>
      <c r="AD4205">
        <v>2022</v>
      </c>
    </row>
    <row r="4206" spans="1:30" x14ac:dyDescent="0.25">
      <c r="A4206" t="s">
        <v>18</v>
      </c>
      <c r="B4206" t="s">
        <v>197</v>
      </c>
      <c r="C4206" t="s">
        <v>198</v>
      </c>
      <c r="D4206" t="s">
        <v>199</v>
      </c>
      <c r="E4206" t="s">
        <v>304</v>
      </c>
      <c r="F4206" t="s">
        <v>27</v>
      </c>
      <c r="G4206">
        <v>15313395830</v>
      </c>
      <c r="H4206" t="s">
        <v>372</v>
      </c>
      <c r="I4206" t="s">
        <v>33</v>
      </c>
      <c r="J4206">
        <v>122</v>
      </c>
      <c r="K4206">
        <v>1.25</v>
      </c>
      <c r="L4206">
        <v>1</v>
      </c>
      <c r="M4206">
        <v>122</v>
      </c>
      <c r="N4206">
        <v>1.25</v>
      </c>
      <c r="O4206">
        <v>1</v>
      </c>
      <c r="P4206">
        <v>1.25</v>
      </c>
      <c r="Q4206">
        <v>1.25</v>
      </c>
      <c r="R4206" s="1">
        <v>44740</v>
      </c>
      <c r="S4206" t="str">
        <f t="shared" si="325"/>
        <v>Goldfish Baked - Cheddar</v>
      </c>
      <c r="T4206" t="str">
        <f t="shared" si="326"/>
        <v>Food</v>
      </c>
      <c r="U4206" t="str">
        <f>IF(T4206="Cell is Blank - Dis-regard",_xlfn.XLOOKUP(S4206,'Categroy Lookup'!A:A,'Categroy Lookup'!B:B,"Cell is Blank - Dis-regard"),T4206)</f>
        <v>Food</v>
      </c>
      <c r="V4206" t="b">
        <f t="shared" si="328"/>
        <v>1</v>
      </c>
      <c r="W4206">
        <f t="shared" si="327"/>
        <v>1.25</v>
      </c>
      <c r="X4206" s="8">
        <f t="shared" si="329"/>
        <v>0.83333333333333337</v>
      </c>
      <c r="Y4206" t="s">
        <v>628</v>
      </c>
      <c r="Z4206" t="s">
        <v>629</v>
      </c>
      <c r="AB4206" t="s">
        <v>683</v>
      </c>
      <c r="AC4206" t="s">
        <v>861</v>
      </c>
      <c r="AD4206">
        <v>2022</v>
      </c>
    </row>
    <row r="4207" spans="1:30" x14ac:dyDescent="0.25">
      <c r="A4207" t="s">
        <v>18</v>
      </c>
      <c r="B4207" t="s">
        <v>197</v>
      </c>
      <c r="C4207" t="s">
        <v>198</v>
      </c>
      <c r="D4207" t="s">
        <v>199</v>
      </c>
      <c r="E4207" t="s">
        <v>200</v>
      </c>
      <c r="F4207" t="s">
        <v>31</v>
      </c>
      <c r="G4207">
        <v>15313764436</v>
      </c>
      <c r="H4207" t="s">
        <v>372</v>
      </c>
      <c r="I4207" t="s">
        <v>25</v>
      </c>
      <c r="J4207">
        <v>146</v>
      </c>
      <c r="K4207">
        <v>3.5</v>
      </c>
      <c r="L4207">
        <v>1</v>
      </c>
      <c r="M4207">
        <v>146</v>
      </c>
      <c r="N4207">
        <v>3.5</v>
      </c>
      <c r="O4207">
        <v>1</v>
      </c>
      <c r="P4207">
        <v>3.5</v>
      </c>
      <c r="Q4207">
        <v>3.5</v>
      </c>
      <c r="R4207" s="1">
        <v>44740</v>
      </c>
      <c r="S4207" t="str">
        <f t="shared" si="325"/>
        <v>Starbucks Doubleshot Energy - Mocha</v>
      </c>
      <c r="T4207" t="str">
        <f t="shared" si="326"/>
        <v>Non Carbonated</v>
      </c>
      <c r="U4207" t="str">
        <f>IF(T4207="Cell is Blank - Dis-regard",_xlfn.XLOOKUP(S4207,'Categroy Lookup'!A:A,'Categroy Lookup'!B:B,"Cell is Blank - Dis-regard"),T4207)</f>
        <v>Non Carbonated</v>
      </c>
      <c r="V4207" t="b">
        <f t="shared" si="328"/>
        <v>1</v>
      </c>
      <c r="W4207">
        <f t="shared" si="327"/>
        <v>3.5</v>
      </c>
      <c r="X4207" s="8">
        <f t="shared" si="329"/>
        <v>2.3333333333333335</v>
      </c>
      <c r="Y4207" t="s">
        <v>572</v>
      </c>
      <c r="Z4207" t="s">
        <v>573</v>
      </c>
      <c r="AB4207" t="s">
        <v>683</v>
      </c>
      <c r="AC4207" t="s">
        <v>861</v>
      </c>
      <c r="AD4207">
        <v>2022</v>
      </c>
    </row>
    <row r="4208" spans="1:30" x14ac:dyDescent="0.25">
      <c r="A4208" t="s">
        <v>18</v>
      </c>
      <c r="B4208" t="s">
        <v>197</v>
      </c>
      <c r="C4208" t="s">
        <v>198</v>
      </c>
      <c r="D4208" t="s">
        <v>199</v>
      </c>
      <c r="E4208" t="s">
        <v>34</v>
      </c>
      <c r="F4208" t="s">
        <v>27</v>
      </c>
      <c r="G4208">
        <v>15313845827</v>
      </c>
      <c r="H4208" t="s">
        <v>372</v>
      </c>
      <c r="I4208" t="s">
        <v>25</v>
      </c>
      <c r="J4208">
        <v>113</v>
      </c>
      <c r="K4208">
        <v>1.5</v>
      </c>
      <c r="L4208">
        <v>1</v>
      </c>
      <c r="M4208">
        <v>113</v>
      </c>
      <c r="N4208">
        <v>1.5</v>
      </c>
      <c r="O4208">
        <v>1</v>
      </c>
      <c r="P4208">
        <v>1.5</v>
      </c>
      <c r="Q4208">
        <v>1.5</v>
      </c>
      <c r="R4208" s="1">
        <v>44740</v>
      </c>
      <c r="S4208" t="str">
        <f t="shared" si="325"/>
        <v>Miss Vickie's Potato Chip - Sea Salt &amp; Vinega</v>
      </c>
      <c r="T4208" t="str">
        <f t="shared" si="326"/>
        <v>Food</v>
      </c>
      <c r="U4208" t="str">
        <f>IF(T4208="Cell is Blank - Dis-regard",_xlfn.XLOOKUP(S4208,'Categroy Lookup'!A:A,'Categroy Lookup'!B:B,"Cell is Blank - Dis-regard"),T4208)</f>
        <v>Food</v>
      </c>
      <c r="V4208" t="b">
        <f t="shared" si="328"/>
        <v>1</v>
      </c>
      <c r="W4208">
        <f t="shared" si="327"/>
        <v>1.5</v>
      </c>
      <c r="X4208" s="8">
        <f t="shared" si="329"/>
        <v>1</v>
      </c>
      <c r="Y4208" t="s">
        <v>473</v>
      </c>
      <c r="Z4208" t="s">
        <v>474</v>
      </c>
      <c r="AB4208" t="s">
        <v>683</v>
      </c>
      <c r="AC4208" t="s">
        <v>861</v>
      </c>
      <c r="AD4208">
        <v>2022</v>
      </c>
    </row>
    <row r="4209" spans="1:30" x14ac:dyDescent="0.25">
      <c r="A4209" t="s">
        <v>18</v>
      </c>
      <c r="B4209" t="s">
        <v>40</v>
      </c>
      <c r="C4209" t="s">
        <v>41</v>
      </c>
      <c r="D4209" t="s">
        <v>42</v>
      </c>
      <c r="E4209" t="s">
        <v>43</v>
      </c>
      <c r="F4209" t="s">
        <v>23</v>
      </c>
      <c r="G4209">
        <v>15314035577</v>
      </c>
      <c r="H4209" t="s">
        <v>372</v>
      </c>
      <c r="I4209" t="s">
        <v>33</v>
      </c>
      <c r="J4209">
        <v>144</v>
      </c>
      <c r="K4209">
        <v>3</v>
      </c>
      <c r="L4209">
        <v>1</v>
      </c>
      <c r="M4209">
        <v>144</v>
      </c>
      <c r="N4209">
        <v>3</v>
      </c>
      <c r="O4209">
        <v>1</v>
      </c>
      <c r="P4209">
        <v>3</v>
      </c>
      <c r="Q4209">
        <v>3</v>
      </c>
      <c r="R4209" s="1">
        <v>44740</v>
      </c>
      <c r="S4209" t="str">
        <f t="shared" si="325"/>
        <v>Monster Energy Original</v>
      </c>
      <c r="T4209" t="str">
        <f t="shared" si="326"/>
        <v>Carbonated</v>
      </c>
      <c r="U4209" t="str">
        <f>IF(T4209="Cell is Blank - Dis-regard",_xlfn.XLOOKUP(S4209,'Categroy Lookup'!A:A,'Categroy Lookup'!B:B,"Cell is Blank - Dis-regard"),T4209)</f>
        <v>Carbonated</v>
      </c>
      <c r="V4209" t="b">
        <f t="shared" si="328"/>
        <v>1</v>
      </c>
      <c r="W4209">
        <f t="shared" si="327"/>
        <v>3</v>
      </c>
      <c r="X4209" s="8">
        <f t="shared" si="329"/>
        <v>2</v>
      </c>
      <c r="Y4209" t="s">
        <v>43</v>
      </c>
      <c r="AB4209" t="s">
        <v>683</v>
      </c>
      <c r="AC4209" t="s">
        <v>861</v>
      </c>
      <c r="AD4209">
        <v>2022</v>
      </c>
    </row>
    <row r="4210" spans="1:30" x14ac:dyDescent="0.25">
      <c r="A4210" t="s">
        <v>18</v>
      </c>
      <c r="B4210" t="s">
        <v>36</v>
      </c>
      <c r="C4210" t="s">
        <v>37</v>
      </c>
      <c r="D4210" t="s">
        <v>38</v>
      </c>
      <c r="E4210" t="s">
        <v>92</v>
      </c>
      <c r="F4210" t="s">
        <v>27</v>
      </c>
      <c r="G4210">
        <v>15314265121</v>
      </c>
      <c r="H4210" t="s">
        <v>372</v>
      </c>
      <c r="I4210" t="s">
        <v>33</v>
      </c>
      <c r="J4210">
        <v>112</v>
      </c>
      <c r="K4210">
        <v>1.5</v>
      </c>
      <c r="L4210">
        <v>1</v>
      </c>
      <c r="M4210">
        <v>112</v>
      </c>
      <c r="N4210">
        <v>1.5</v>
      </c>
      <c r="O4210">
        <v>1</v>
      </c>
      <c r="P4210">
        <v>1.5</v>
      </c>
      <c r="Q4210">
        <v>1.5</v>
      </c>
      <c r="R4210" s="1">
        <v>44740</v>
      </c>
      <c r="S4210" t="str">
        <f t="shared" si="325"/>
        <v>Miss Vickie's Potato Chip - Jalapeno</v>
      </c>
      <c r="T4210" t="str">
        <f t="shared" si="326"/>
        <v>Food</v>
      </c>
      <c r="U4210" t="str">
        <f>IF(T4210="Cell is Blank - Dis-regard",_xlfn.XLOOKUP(S4210,'Categroy Lookup'!A:A,'Categroy Lookup'!B:B,"Cell is Blank - Dis-regard"),T4210)</f>
        <v>Food</v>
      </c>
      <c r="V4210" t="b">
        <f t="shared" si="328"/>
        <v>1</v>
      </c>
      <c r="W4210">
        <f t="shared" si="327"/>
        <v>1.5</v>
      </c>
      <c r="X4210" s="8">
        <f t="shared" si="329"/>
        <v>1</v>
      </c>
      <c r="Y4210" t="s">
        <v>473</v>
      </c>
      <c r="Z4210" t="s">
        <v>523</v>
      </c>
      <c r="AB4210" t="s">
        <v>683</v>
      </c>
      <c r="AC4210" t="s">
        <v>861</v>
      </c>
      <c r="AD4210">
        <v>2022</v>
      </c>
    </row>
    <row r="4211" spans="1:30" x14ac:dyDescent="0.25">
      <c r="A4211" t="s">
        <v>18</v>
      </c>
      <c r="B4211" t="s">
        <v>28</v>
      </c>
      <c r="C4211" t="s">
        <v>20</v>
      </c>
      <c r="D4211" t="s">
        <v>29</v>
      </c>
      <c r="E4211" t="s">
        <v>72</v>
      </c>
      <c r="F4211" t="s">
        <v>55</v>
      </c>
      <c r="G4211">
        <v>15314383742</v>
      </c>
      <c r="H4211" t="s">
        <v>372</v>
      </c>
      <c r="I4211" t="s">
        <v>25</v>
      </c>
      <c r="J4211">
        <v>144</v>
      </c>
      <c r="K4211">
        <v>1.5</v>
      </c>
      <c r="L4211">
        <v>1</v>
      </c>
      <c r="M4211">
        <v>144</v>
      </c>
      <c r="N4211">
        <v>1.5</v>
      </c>
      <c r="O4211">
        <v>1</v>
      </c>
      <c r="P4211">
        <v>1.5</v>
      </c>
      <c r="Q4211">
        <v>1.5</v>
      </c>
      <c r="R4211" s="1">
        <v>44740</v>
      </c>
      <c r="S4211" t="str">
        <f t="shared" si="325"/>
        <v>Poland Springs Water</v>
      </c>
      <c r="T4211" t="str">
        <f t="shared" si="326"/>
        <v>Water</v>
      </c>
      <c r="U4211" t="str">
        <f>IF(T4211="Cell is Blank - Dis-regard",_xlfn.XLOOKUP(S4211,'Categroy Lookup'!A:A,'Categroy Lookup'!B:B,"Cell is Blank - Dis-regard"),T4211)</f>
        <v>Water</v>
      </c>
      <c r="V4211" t="b">
        <f t="shared" si="328"/>
        <v>1</v>
      </c>
      <c r="W4211">
        <f t="shared" si="327"/>
        <v>1.5</v>
      </c>
      <c r="X4211" s="8">
        <f t="shared" si="329"/>
        <v>1</v>
      </c>
      <c r="Y4211" t="s">
        <v>72</v>
      </c>
      <c r="AB4211" t="s">
        <v>683</v>
      </c>
      <c r="AC4211" t="s">
        <v>861</v>
      </c>
      <c r="AD4211">
        <v>2022</v>
      </c>
    </row>
    <row r="4212" spans="1:30" x14ac:dyDescent="0.25">
      <c r="A4212" t="s">
        <v>18</v>
      </c>
      <c r="B4212" t="s">
        <v>28</v>
      </c>
      <c r="C4212" t="s">
        <v>20</v>
      </c>
      <c r="D4212" t="s">
        <v>29</v>
      </c>
      <c r="E4212" t="s">
        <v>43</v>
      </c>
      <c r="F4212" t="s">
        <v>23</v>
      </c>
      <c r="G4212">
        <v>15314388293</v>
      </c>
      <c r="H4212" t="s">
        <v>372</v>
      </c>
      <c r="I4212" t="s">
        <v>25</v>
      </c>
      <c r="J4212">
        <v>146</v>
      </c>
      <c r="K4212">
        <v>3</v>
      </c>
      <c r="L4212">
        <v>1</v>
      </c>
      <c r="M4212">
        <v>146</v>
      </c>
      <c r="N4212">
        <v>3</v>
      </c>
      <c r="O4212">
        <v>1</v>
      </c>
      <c r="P4212">
        <v>3</v>
      </c>
      <c r="Q4212">
        <v>3</v>
      </c>
      <c r="R4212" s="1">
        <v>44740</v>
      </c>
      <c r="S4212" t="str">
        <f t="shared" si="325"/>
        <v>Monster Energy Original</v>
      </c>
      <c r="T4212" t="str">
        <f t="shared" si="326"/>
        <v>Carbonated</v>
      </c>
      <c r="U4212" t="str">
        <f>IF(T4212="Cell is Blank - Dis-regard",_xlfn.XLOOKUP(S4212,'Categroy Lookup'!A:A,'Categroy Lookup'!B:B,"Cell is Blank - Dis-regard"),T4212)</f>
        <v>Carbonated</v>
      </c>
      <c r="V4212" t="b">
        <f t="shared" si="328"/>
        <v>1</v>
      </c>
      <c r="W4212">
        <f t="shared" si="327"/>
        <v>3</v>
      </c>
      <c r="X4212" s="8">
        <f t="shared" si="329"/>
        <v>2</v>
      </c>
      <c r="Y4212" t="s">
        <v>43</v>
      </c>
      <c r="AB4212" t="s">
        <v>683</v>
      </c>
      <c r="AC4212" t="s">
        <v>861</v>
      </c>
      <c r="AD4212">
        <v>2022</v>
      </c>
    </row>
    <row r="4213" spans="1:30" x14ac:dyDescent="0.25">
      <c r="A4213" t="s">
        <v>18</v>
      </c>
      <c r="B4213" t="s">
        <v>40</v>
      </c>
      <c r="C4213" t="s">
        <v>41</v>
      </c>
      <c r="D4213" t="s">
        <v>42</v>
      </c>
      <c r="E4213" t="s">
        <v>368</v>
      </c>
      <c r="F4213" t="s">
        <v>23</v>
      </c>
      <c r="G4213">
        <v>15314548703</v>
      </c>
      <c r="H4213" t="s">
        <v>372</v>
      </c>
      <c r="I4213" t="s">
        <v>33</v>
      </c>
      <c r="J4213">
        <v>142</v>
      </c>
      <c r="K4213">
        <v>1.5</v>
      </c>
      <c r="L4213">
        <v>1</v>
      </c>
      <c r="M4213">
        <v>142</v>
      </c>
      <c r="N4213">
        <v>1.5</v>
      </c>
      <c r="O4213">
        <v>1</v>
      </c>
      <c r="P4213">
        <v>1.5</v>
      </c>
      <c r="Q4213">
        <v>1.5</v>
      </c>
      <c r="R4213" s="1">
        <v>44740</v>
      </c>
      <c r="S4213" t="str">
        <f t="shared" si="325"/>
        <v>Coca Cola - Regular</v>
      </c>
      <c r="T4213" t="str">
        <f t="shared" si="326"/>
        <v>Carbonated</v>
      </c>
      <c r="U4213" t="str">
        <f>IF(T4213="Cell is Blank - Dis-regard",_xlfn.XLOOKUP(S4213,'Categroy Lookup'!A:A,'Categroy Lookup'!B:B,"Cell is Blank - Dis-regard"),T4213)</f>
        <v>Carbonated</v>
      </c>
      <c r="V4213" t="b">
        <f t="shared" si="328"/>
        <v>1</v>
      </c>
      <c r="W4213">
        <f t="shared" si="327"/>
        <v>1.5</v>
      </c>
      <c r="X4213" s="8">
        <f t="shared" si="329"/>
        <v>1</v>
      </c>
      <c r="Y4213" t="s">
        <v>524</v>
      </c>
      <c r="Z4213" t="s">
        <v>643</v>
      </c>
      <c r="AB4213" t="s">
        <v>683</v>
      </c>
      <c r="AC4213" t="s">
        <v>861</v>
      </c>
      <c r="AD4213">
        <v>2022</v>
      </c>
    </row>
    <row r="4214" spans="1:30" x14ac:dyDescent="0.25">
      <c r="A4214" t="s">
        <v>18</v>
      </c>
      <c r="B4214" t="s">
        <v>197</v>
      </c>
      <c r="C4214" t="s">
        <v>198</v>
      </c>
      <c r="D4214" t="s">
        <v>199</v>
      </c>
      <c r="E4214" t="s">
        <v>49</v>
      </c>
      <c r="F4214" t="s">
        <v>27</v>
      </c>
      <c r="G4214">
        <v>15314665803</v>
      </c>
      <c r="H4214" t="s">
        <v>372</v>
      </c>
      <c r="I4214" t="s">
        <v>25</v>
      </c>
      <c r="J4214">
        <v>134</v>
      </c>
      <c r="K4214">
        <v>2</v>
      </c>
      <c r="L4214">
        <v>1</v>
      </c>
      <c r="M4214">
        <v>134</v>
      </c>
      <c r="N4214">
        <v>2</v>
      </c>
      <c r="O4214">
        <v>1</v>
      </c>
      <c r="P4214">
        <v>2</v>
      </c>
      <c r="Q4214">
        <v>2</v>
      </c>
      <c r="R4214" s="1">
        <v>44740</v>
      </c>
      <c r="S4214" t="str">
        <f t="shared" si="325"/>
        <v>Wonderful Pistachios - Variety</v>
      </c>
      <c r="T4214" t="str">
        <f t="shared" si="326"/>
        <v>Food</v>
      </c>
      <c r="U4214" t="str">
        <f>IF(T4214="Cell is Blank - Dis-regard",_xlfn.XLOOKUP(S4214,'Categroy Lookup'!A:A,'Categroy Lookup'!B:B,"Cell is Blank - Dis-regard"),T4214)</f>
        <v>Food</v>
      </c>
      <c r="V4214" t="b">
        <f t="shared" si="328"/>
        <v>1</v>
      </c>
      <c r="W4214">
        <f t="shared" si="327"/>
        <v>2</v>
      </c>
      <c r="X4214" s="8">
        <f t="shared" si="329"/>
        <v>1.3333333333333333</v>
      </c>
      <c r="Y4214" t="s">
        <v>484</v>
      </c>
      <c r="Z4214" t="s">
        <v>485</v>
      </c>
      <c r="AB4214" t="s">
        <v>683</v>
      </c>
      <c r="AC4214" t="s">
        <v>861</v>
      </c>
      <c r="AD4214">
        <v>2022</v>
      </c>
    </row>
    <row r="4215" spans="1:30" x14ac:dyDescent="0.25">
      <c r="A4215" t="s">
        <v>18</v>
      </c>
      <c r="B4215" t="s">
        <v>197</v>
      </c>
      <c r="C4215" t="s">
        <v>198</v>
      </c>
      <c r="D4215" t="s">
        <v>199</v>
      </c>
      <c r="E4215" t="s">
        <v>165</v>
      </c>
      <c r="F4215" t="s">
        <v>31</v>
      </c>
      <c r="G4215">
        <v>15314670445</v>
      </c>
      <c r="H4215" t="s">
        <v>372</v>
      </c>
      <c r="I4215" t="s">
        <v>25</v>
      </c>
      <c r="J4215">
        <v>145</v>
      </c>
      <c r="K4215">
        <v>2.5</v>
      </c>
      <c r="L4215">
        <v>1</v>
      </c>
      <c r="M4215">
        <v>145</v>
      </c>
      <c r="N4215">
        <v>2.5</v>
      </c>
      <c r="O4215">
        <v>1</v>
      </c>
      <c r="P4215">
        <v>2.5</v>
      </c>
      <c r="Q4215">
        <v>2.5</v>
      </c>
      <c r="R4215" s="1">
        <v>44740</v>
      </c>
      <c r="S4215" t="str">
        <f t="shared" si="325"/>
        <v>Snapple Tea - Raspberry</v>
      </c>
      <c r="T4215" t="str">
        <f t="shared" si="326"/>
        <v>Non Carbonated</v>
      </c>
      <c r="U4215" t="str">
        <f>IF(T4215="Cell is Blank - Dis-regard",_xlfn.XLOOKUP(S4215,'Categroy Lookup'!A:A,'Categroy Lookup'!B:B,"Cell is Blank - Dis-regard"),T4215)</f>
        <v>Non Carbonated</v>
      </c>
      <c r="V4215" t="b">
        <f t="shared" si="328"/>
        <v>1</v>
      </c>
      <c r="W4215">
        <f t="shared" si="327"/>
        <v>2.5</v>
      </c>
      <c r="X4215" s="8">
        <f t="shared" si="329"/>
        <v>1.6666666666666667</v>
      </c>
      <c r="Y4215" t="s">
        <v>564</v>
      </c>
      <c r="Z4215" t="s">
        <v>508</v>
      </c>
      <c r="AB4215" t="s">
        <v>683</v>
      </c>
      <c r="AC4215" t="s">
        <v>861</v>
      </c>
      <c r="AD4215">
        <v>2022</v>
      </c>
    </row>
    <row r="4216" spans="1:30" x14ac:dyDescent="0.25">
      <c r="A4216" t="s">
        <v>18</v>
      </c>
      <c r="B4216" t="s">
        <v>197</v>
      </c>
      <c r="C4216" t="s">
        <v>198</v>
      </c>
      <c r="D4216" t="s">
        <v>199</v>
      </c>
      <c r="E4216" t="s">
        <v>314</v>
      </c>
      <c r="G4216">
        <v>15314688545</v>
      </c>
      <c r="H4216" t="s">
        <v>372</v>
      </c>
      <c r="I4216" t="s">
        <v>25</v>
      </c>
      <c r="J4216">
        <v>161</v>
      </c>
      <c r="K4216">
        <v>4</v>
      </c>
      <c r="L4216">
        <v>1</v>
      </c>
      <c r="M4216">
        <v>161</v>
      </c>
      <c r="N4216">
        <v>4</v>
      </c>
      <c r="O4216">
        <v>1</v>
      </c>
      <c r="P4216">
        <v>4</v>
      </c>
      <c r="Q4216">
        <v>4</v>
      </c>
      <c r="R4216" s="1">
        <v>44740</v>
      </c>
      <c r="S4216" t="str">
        <f t="shared" si="325"/>
        <v>Mini Chips Ahoy - Go Paks</v>
      </c>
      <c r="T4216" t="str">
        <f t="shared" si="326"/>
        <v>Cell is Blank - Dis-regard</v>
      </c>
      <c r="U4216" t="str">
        <f>IF(T4216="Cell is Blank - Dis-regard",_xlfn.XLOOKUP(S4216,'Categroy Lookup'!A:A,'Categroy Lookup'!B:B,"Cell is Blank - Dis-regard"),T4216)</f>
        <v>Food</v>
      </c>
      <c r="V4216" t="b">
        <f t="shared" si="328"/>
        <v>1</v>
      </c>
      <c r="W4216">
        <f t="shared" si="327"/>
        <v>4</v>
      </c>
      <c r="X4216" s="8">
        <f t="shared" si="329"/>
        <v>2.6666666666666665</v>
      </c>
      <c r="Y4216" t="s">
        <v>631</v>
      </c>
      <c r="Z4216" t="s">
        <v>603</v>
      </c>
      <c r="AB4216" t="s">
        <v>683</v>
      </c>
      <c r="AC4216" t="s">
        <v>861</v>
      </c>
      <c r="AD4216">
        <v>2022</v>
      </c>
    </row>
    <row r="4217" spans="1:30" x14ac:dyDescent="0.25">
      <c r="A4217" t="s">
        <v>18</v>
      </c>
      <c r="B4217" t="s">
        <v>197</v>
      </c>
      <c r="C4217" t="s">
        <v>198</v>
      </c>
      <c r="D4217" t="s">
        <v>199</v>
      </c>
      <c r="E4217" t="s">
        <v>44</v>
      </c>
      <c r="F4217" t="s">
        <v>27</v>
      </c>
      <c r="G4217">
        <v>15314693960</v>
      </c>
      <c r="H4217" t="s">
        <v>372</v>
      </c>
      <c r="I4217" t="s">
        <v>25</v>
      </c>
      <c r="J4217">
        <v>133</v>
      </c>
      <c r="K4217">
        <v>2.5</v>
      </c>
      <c r="L4217">
        <v>1</v>
      </c>
      <c r="M4217">
        <v>133</v>
      </c>
      <c r="N4217">
        <v>2.5</v>
      </c>
      <c r="O4217">
        <v>1</v>
      </c>
      <c r="P4217">
        <v>2.5</v>
      </c>
      <c r="Q4217">
        <v>3.75</v>
      </c>
      <c r="R4217" s="1">
        <v>44740</v>
      </c>
      <c r="S4217" t="str">
        <f t="shared" si="325"/>
        <v>Seapoint Farms Dry Roasted Edamame - Wasabi</v>
      </c>
      <c r="T4217" t="str">
        <f t="shared" si="326"/>
        <v>Food</v>
      </c>
      <c r="U4217" t="str">
        <f>IF(T4217="Cell is Blank - Dis-regard",_xlfn.XLOOKUP(S4217,'Categroy Lookup'!A:A,'Categroy Lookup'!B:B,"Cell is Blank - Dis-regard"),T4217)</f>
        <v>Food</v>
      </c>
      <c r="V4217" t="b">
        <f t="shared" si="328"/>
        <v>1</v>
      </c>
      <c r="W4217">
        <f t="shared" si="327"/>
        <v>2.5</v>
      </c>
      <c r="X4217" s="8">
        <f t="shared" si="329"/>
        <v>1.6666666666666667</v>
      </c>
      <c r="Y4217" t="s">
        <v>476</v>
      </c>
      <c r="Z4217" t="s">
        <v>477</v>
      </c>
      <c r="AB4217" t="s">
        <v>683</v>
      </c>
      <c r="AC4217" t="s">
        <v>861</v>
      </c>
      <c r="AD4217">
        <v>2022</v>
      </c>
    </row>
    <row r="4218" spans="1:30" x14ac:dyDescent="0.25">
      <c r="A4218" t="s">
        <v>18</v>
      </c>
      <c r="B4218" t="s">
        <v>197</v>
      </c>
      <c r="C4218" t="s">
        <v>198</v>
      </c>
      <c r="D4218" t="s">
        <v>199</v>
      </c>
      <c r="E4218" t="s">
        <v>127</v>
      </c>
      <c r="F4218" t="s">
        <v>27</v>
      </c>
      <c r="G4218">
        <v>15314693960</v>
      </c>
      <c r="H4218" t="s">
        <v>372</v>
      </c>
      <c r="I4218" t="s">
        <v>25</v>
      </c>
      <c r="J4218">
        <v>123</v>
      </c>
      <c r="K4218">
        <v>1.25</v>
      </c>
      <c r="L4218">
        <v>1</v>
      </c>
      <c r="M4218">
        <v>123</v>
      </c>
      <c r="N4218">
        <v>1.25</v>
      </c>
      <c r="O4218">
        <v>1</v>
      </c>
      <c r="P4218">
        <v>1.25</v>
      </c>
      <c r="Q4218">
        <v>3.75</v>
      </c>
      <c r="R4218" s="1">
        <v>44740</v>
      </c>
      <c r="S4218" t="str">
        <f t="shared" si="325"/>
        <v>CheezIt - Double Cheese</v>
      </c>
      <c r="T4218" t="str">
        <f t="shared" si="326"/>
        <v>Food</v>
      </c>
      <c r="U4218" t="str">
        <f>IF(T4218="Cell is Blank - Dis-regard",_xlfn.XLOOKUP(S4218,'Categroy Lookup'!A:A,'Categroy Lookup'!B:B,"Cell is Blank - Dis-regard"),T4218)</f>
        <v>Food</v>
      </c>
      <c r="V4218" t="b">
        <f t="shared" si="328"/>
        <v>1</v>
      </c>
      <c r="W4218">
        <f t="shared" si="327"/>
        <v>1.25</v>
      </c>
      <c r="X4218" s="8">
        <f t="shared" si="329"/>
        <v>0.83333333333333337</v>
      </c>
      <c r="Y4218" t="s">
        <v>528</v>
      </c>
      <c r="Z4218" t="s">
        <v>549</v>
      </c>
      <c r="AB4218" t="s">
        <v>683</v>
      </c>
      <c r="AC4218" t="s">
        <v>861</v>
      </c>
      <c r="AD4218">
        <v>2022</v>
      </c>
    </row>
    <row r="4219" spans="1:30" x14ac:dyDescent="0.25">
      <c r="A4219" t="s">
        <v>18</v>
      </c>
      <c r="B4219" t="s">
        <v>197</v>
      </c>
      <c r="C4219" t="s">
        <v>198</v>
      </c>
      <c r="D4219" t="s">
        <v>199</v>
      </c>
      <c r="E4219" t="s">
        <v>294</v>
      </c>
      <c r="F4219" t="s">
        <v>27</v>
      </c>
      <c r="G4219">
        <v>15314697745</v>
      </c>
      <c r="H4219" t="s">
        <v>372</v>
      </c>
      <c r="I4219" t="s">
        <v>25</v>
      </c>
      <c r="J4219">
        <v>120</v>
      </c>
      <c r="K4219">
        <v>2</v>
      </c>
      <c r="L4219">
        <v>1</v>
      </c>
      <c r="M4219">
        <v>120</v>
      </c>
      <c r="N4219">
        <v>2</v>
      </c>
      <c r="O4219">
        <v>1</v>
      </c>
      <c r="P4219">
        <v>2</v>
      </c>
      <c r="Q4219">
        <v>3.5</v>
      </c>
      <c r="R4219" s="1">
        <v>44740</v>
      </c>
      <c r="S4219" t="str">
        <f t="shared" si="325"/>
        <v>Snyder's of Hanover Pretzel Pieces - Honey Mu</v>
      </c>
      <c r="T4219" t="str">
        <f t="shared" si="326"/>
        <v>Food</v>
      </c>
      <c r="U4219" t="str">
        <f>IF(T4219="Cell is Blank - Dis-regard",_xlfn.XLOOKUP(S4219,'Categroy Lookup'!A:A,'Categroy Lookup'!B:B,"Cell is Blank - Dis-regard"),T4219)</f>
        <v>Food</v>
      </c>
      <c r="V4219" t="b">
        <f t="shared" si="328"/>
        <v>1</v>
      </c>
      <c r="W4219">
        <f t="shared" si="327"/>
        <v>2</v>
      </c>
      <c r="X4219" s="8">
        <f t="shared" si="329"/>
        <v>1.3333333333333333</v>
      </c>
      <c r="Y4219" t="s">
        <v>622</v>
      </c>
      <c r="Z4219" t="s">
        <v>623</v>
      </c>
      <c r="AB4219" t="s">
        <v>683</v>
      </c>
      <c r="AC4219" t="s">
        <v>861</v>
      </c>
      <c r="AD4219">
        <v>2022</v>
      </c>
    </row>
    <row r="4220" spans="1:30" x14ac:dyDescent="0.25">
      <c r="A4220" t="s">
        <v>18</v>
      </c>
      <c r="B4220" t="s">
        <v>197</v>
      </c>
      <c r="C4220" t="s">
        <v>198</v>
      </c>
      <c r="D4220" t="s">
        <v>199</v>
      </c>
      <c r="E4220" t="s">
        <v>250</v>
      </c>
      <c r="F4220" t="s">
        <v>27</v>
      </c>
      <c r="G4220">
        <v>15314697745</v>
      </c>
      <c r="H4220" t="s">
        <v>372</v>
      </c>
      <c r="I4220" t="s">
        <v>25</v>
      </c>
      <c r="J4220">
        <v>110</v>
      </c>
      <c r="K4220">
        <v>1.5</v>
      </c>
      <c r="L4220">
        <v>1</v>
      </c>
      <c r="M4220">
        <v>110</v>
      </c>
      <c r="N4220">
        <v>1.5</v>
      </c>
      <c r="O4220">
        <v>1</v>
      </c>
      <c r="P4220">
        <v>1.5</v>
      </c>
      <c r="Q4220">
        <v>3.5</v>
      </c>
      <c r="R4220" s="1">
        <v>44740</v>
      </c>
      <c r="S4220" t="str">
        <f t="shared" si="325"/>
        <v>Pop Corners - Kettle Corn</v>
      </c>
      <c r="T4220" t="str">
        <f t="shared" si="326"/>
        <v>Food</v>
      </c>
      <c r="U4220" t="str">
        <f>IF(T4220="Cell is Blank - Dis-regard",_xlfn.XLOOKUP(S4220,'Categroy Lookup'!A:A,'Categroy Lookup'!B:B,"Cell is Blank - Dis-regard"),T4220)</f>
        <v>Food</v>
      </c>
      <c r="V4220" t="b">
        <f t="shared" si="328"/>
        <v>1</v>
      </c>
      <c r="W4220">
        <f t="shared" si="327"/>
        <v>1.5</v>
      </c>
      <c r="X4220" s="8">
        <f t="shared" si="329"/>
        <v>1</v>
      </c>
      <c r="Y4220" t="s">
        <v>606</v>
      </c>
      <c r="Z4220" t="s">
        <v>607</v>
      </c>
      <c r="AB4220" t="s">
        <v>683</v>
      </c>
      <c r="AC4220" t="s">
        <v>861</v>
      </c>
      <c r="AD4220">
        <v>2022</v>
      </c>
    </row>
    <row r="4221" spans="1:30" x14ac:dyDescent="0.25">
      <c r="A4221" t="s">
        <v>18</v>
      </c>
      <c r="B4221" t="s">
        <v>197</v>
      </c>
      <c r="C4221" t="s">
        <v>198</v>
      </c>
      <c r="D4221" t="s">
        <v>199</v>
      </c>
      <c r="E4221" t="s">
        <v>200</v>
      </c>
      <c r="F4221" t="s">
        <v>31</v>
      </c>
      <c r="G4221">
        <v>15314706483</v>
      </c>
      <c r="H4221" t="s">
        <v>372</v>
      </c>
      <c r="I4221" t="s">
        <v>25</v>
      </c>
      <c r="J4221">
        <v>146</v>
      </c>
      <c r="K4221">
        <v>3.5</v>
      </c>
      <c r="L4221">
        <v>1</v>
      </c>
      <c r="M4221">
        <v>146</v>
      </c>
      <c r="N4221">
        <v>3.5</v>
      </c>
      <c r="O4221">
        <v>1</v>
      </c>
      <c r="P4221">
        <v>3.5</v>
      </c>
      <c r="Q4221">
        <v>3.5</v>
      </c>
      <c r="R4221" s="1">
        <v>44740</v>
      </c>
      <c r="S4221" t="str">
        <f t="shared" si="325"/>
        <v>Starbucks Doubleshot Energy - Mocha</v>
      </c>
      <c r="T4221" t="str">
        <f t="shared" si="326"/>
        <v>Non Carbonated</v>
      </c>
      <c r="U4221" t="str">
        <f>IF(T4221="Cell is Blank - Dis-regard",_xlfn.XLOOKUP(S4221,'Categroy Lookup'!A:A,'Categroy Lookup'!B:B,"Cell is Blank - Dis-regard"),T4221)</f>
        <v>Non Carbonated</v>
      </c>
      <c r="V4221" t="b">
        <f t="shared" si="328"/>
        <v>1</v>
      </c>
      <c r="W4221">
        <f t="shared" si="327"/>
        <v>3.5</v>
      </c>
      <c r="X4221" s="8">
        <f t="shared" si="329"/>
        <v>2.3333333333333335</v>
      </c>
      <c r="Y4221" t="s">
        <v>572</v>
      </c>
      <c r="Z4221" t="s">
        <v>573</v>
      </c>
      <c r="AB4221" t="s">
        <v>683</v>
      </c>
      <c r="AC4221" t="s">
        <v>861</v>
      </c>
      <c r="AD4221">
        <v>2022</v>
      </c>
    </row>
    <row r="4222" spans="1:30" x14ac:dyDescent="0.25">
      <c r="A4222" t="s">
        <v>18</v>
      </c>
      <c r="B4222" t="s">
        <v>197</v>
      </c>
      <c r="C4222" t="s">
        <v>198</v>
      </c>
      <c r="D4222" t="s">
        <v>199</v>
      </c>
      <c r="E4222" t="s">
        <v>93</v>
      </c>
      <c r="F4222" t="s">
        <v>23</v>
      </c>
      <c r="G4222">
        <v>15314710534</v>
      </c>
      <c r="H4222" t="s">
        <v>372</v>
      </c>
      <c r="I4222" t="s">
        <v>25</v>
      </c>
      <c r="J4222">
        <v>142</v>
      </c>
      <c r="K4222">
        <v>1.5</v>
      </c>
      <c r="L4222">
        <v>1</v>
      </c>
      <c r="M4222">
        <v>142</v>
      </c>
      <c r="N4222">
        <v>1.5</v>
      </c>
      <c r="O4222">
        <v>1</v>
      </c>
      <c r="P4222">
        <v>1.5</v>
      </c>
      <c r="Q4222">
        <v>1.5</v>
      </c>
      <c r="R4222" s="1">
        <v>44740</v>
      </c>
      <c r="S4222" t="str">
        <f t="shared" si="325"/>
        <v>Coca Cola - Zero Sugar</v>
      </c>
      <c r="T4222" t="str">
        <f t="shared" si="326"/>
        <v>Carbonated</v>
      </c>
      <c r="U4222" t="str">
        <f>IF(T4222="Cell is Blank - Dis-regard",_xlfn.XLOOKUP(S4222,'Categroy Lookup'!A:A,'Categroy Lookup'!B:B,"Cell is Blank - Dis-regard"),T4222)</f>
        <v>Carbonated</v>
      </c>
      <c r="V4222" t="b">
        <f t="shared" si="328"/>
        <v>1</v>
      </c>
      <c r="W4222">
        <f t="shared" si="327"/>
        <v>1.5</v>
      </c>
      <c r="X4222" s="8">
        <f t="shared" si="329"/>
        <v>1</v>
      </c>
      <c r="Y4222" t="s">
        <v>524</v>
      </c>
      <c r="Z4222" t="s">
        <v>525</v>
      </c>
      <c r="AB4222" t="s">
        <v>683</v>
      </c>
      <c r="AC4222" t="s">
        <v>861</v>
      </c>
      <c r="AD4222">
        <v>2022</v>
      </c>
    </row>
    <row r="4223" spans="1:30" x14ac:dyDescent="0.25">
      <c r="A4223" t="s">
        <v>18</v>
      </c>
      <c r="B4223" t="s">
        <v>40</v>
      </c>
      <c r="C4223" t="s">
        <v>41</v>
      </c>
      <c r="D4223" t="s">
        <v>42</v>
      </c>
      <c r="E4223" t="s">
        <v>43</v>
      </c>
      <c r="F4223" t="s">
        <v>23</v>
      </c>
      <c r="G4223">
        <v>15314778177</v>
      </c>
      <c r="H4223" t="s">
        <v>372</v>
      </c>
      <c r="I4223" t="s">
        <v>33</v>
      </c>
      <c r="J4223">
        <v>146</v>
      </c>
      <c r="K4223">
        <v>3</v>
      </c>
      <c r="L4223">
        <v>1</v>
      </c>
      <c r="M4223">
        <v>146</v>
      </c>
      <c r="N4223">
        <v>3</v>
      </c>
      <c r="O4223">
        <v>1</v>
      </c>
      <c r="P4223">
        <v>3</v>
      </c>
      <c r="Q4223">
        <v>3</v>
      </c>
      <c r="R4223" s="1">
        <v>44740</v>
      </c>
      <c r="S4223" t="str">
        <f t="shared" si="325"/>
        <v>Monster Energy Original</v>
      </c>
      <c r="T4223" t="str">
        <f t="shared" si="326"/>
        <v>Carbonated</v>
      </c>
      <c r="U4223" t="str">
        <f>IF(T4223="Cell is Blank - Dis-regard",_xlfn.XLOOKUP(S4223,'Categroy Lookup'!A:A,'Categroy Lookup'!B:B,"Cell is Blank - Dis-regard"),T4223)</f>
        <v>Carbonated</v>
      </c>
      <c r="V4223" t="b">
        <f t="shared" si="328"/>
        <v>1</v>
      </c>
      <c r="W4223">
        <f t="shared" si="327"/>
        <v>3</v>
      </c>
      <c r="X4223" s="8">
        <f t="shared" si="329"/>
        <v>2</v>
      </c>
      <c r="Y4223" t="s">
        <v>43</v>
      </c>
      <c r="AB4223" t="s">
        <v>683</v>
      </c>
      <c r="AC4223" t="s">
        <v>861</v>
      </c>
      <c r="AD4223">
        <v>2022</v>
      </c>
    </row>
    <row r="4224" spans="1:30" x14ac:dyDescent="0.25">
      <c r="A4224" t="s">
        <v>18</v>
      </c>
      <c r="B4224" t="s">
        <v>19</v>
      </c>
      <c r="C4224" t="s">
        <v>20</v>
      </c>
      <c r="D4224" t="s">
        <v>21</v>
      </c>
      <c r="E4224" t="s">
        <v>66</v>
      </c>
      <c r="F4224" t="s">
        <v>55</v>
      </c>
      <c r="G4224">
        <v>15314793215</v>
      </c>
      <c r="H4224" t="s">
        <v>372</v>
      </c>
      <c r="I4224" t="s">
        <v>33</v>
      </c>
      <c r="J4224">
        <v>143</v>
      </c>
      <c r="K4224">
        <v>2</v>
      </c>
      <c r="L4224">
        <v>1</v>
      </c>
      <c r="M4224">
        <v>143</v>
      </c>
      <c r="N4224">
        <v>2</v>
      </c>
      <c r="O4224">
        <v>1</v>
      </c>
      <c r="P4224">
        <v>2</v>
      </c>
      <c r="Q4224">
        <v>2</v>
      </c>
      <c r="R4224" s="1">
        <v>44749</v>
      </c>
      <c r="S4224" t="str">
        <f t="shared" si="325"/>
        <v>S. Pellegrino Sparkling Mineral Water</v>
      </c>
      <c r="T4224" t="str">
        <f t="shared" si="326"/>
        <v>Water</v>
      </c>
      <c r="U4224" t="str">
        <f>IF(T4224="Cell is Blank - Dis-regard",_xlfn.XLOOKUP(S4224,'Categroy Lookup'!A:A,'Categroy Lookup'!B:B,"Cell is Blank - Dis-regard"),T4224)</f>
        <v>Water</v>
      </c>
      <c r="V4224" t="b">
        <f t="shared" si="328"/>
        <v>1</v>
      </c>
      <c r="W4224">
        <f t="shared" si="327"/>
        <v>2</v>
      </c>
      <c r="X4224" s="8">
        <f t="shared" si="329"/>
        <v>1.3333333333333333</v>
      </c>
      <c r="Y4224" t="s">
        <v>66</v>
      </c>
      <c r="AB4224" t="s">
        <v>683</v>
      </c>
      <c r="AC4224" t="s">
        <v>861</v>
      </c>
      <c r="AD4224">
        <v>2022</v>
      </c>
    </row>
    <row r="4225" spans="1:30" x14ac:dyDescent="0.25">
      <c r="A4225" t="s">
        <v>18</v>
      </c>
      <c r="B4225" t="s">
        <v>19</v>
      </c>
      <c r="C4225" t="s">
        <v>20</v>
      </c>
      <c r="D4225" t="s">
        <v>21</v>
      </c>
      <c r="E4225" t="s">
        <v>66</v>
      </c>
      <c r="F4225" t="s">
        <v>55</v>
      </c>
      <c r="G4225">
        <v>15314793863</v>
      </c>
      <c r="H4225" t="s">
        <v>372</v>
      </c>
      <c r="I4225" t="s">
        <v>33</v>
      </c>
      <c r="J4225">
        <v>143</v>
      </c>
      <c r="K4225">
        <v>2</v>
      </c>
      <c r="L4225">
        <v>1</v>
      </c>
      <c r="M4225">
        <v>143</v>
      </c>
      <c r="N4225">
        <v>2</v>
      </c>
      <c r="O4225">
        <v>1</v>
      </c>
      <c r="P4225">
        <v>2</v>
      </c>
      <c r="Q4225">
        <v>2</v>
      </c>
      <c r="R4225" s="1">
        <v>44749</v>
      </c>
      <c r="S4225" t="str">
        <f t="shared" si="325"/>
        <v>S. Pellegrino Sparkling Mineral Water</v>
      </c>
      <c r="T4225" t="str">
        <f t="shared" si="326"/>
        <v>Water</v>
      </c>
      <c r="U4225" t="str">
        <f>IF(T4225="Cell is Blank - Dis-regard",_xlfn.XLOOKUP(S4225,'Categroy Lookup'!A:A,'Categroy Lookup'!B:B,"Cell is Blank - Dis-regard"),T4225)</f>
        <v>Water</v>
      </c>
      <c r="V4225" t="b">
        <f t="shared" si="328"/>
        <v>1</v>
      </c>
      <c r="W4225">
        <f t="shared" si="327"/>
        <v>2</v>
      </c>
      <c r="X4225" s="8">
        <f t="shared" si="329"/>
        <v>1.3333333333333333</v>
      </c>
      <c r="Y4225" t="s">
        <v>66</v>
      </c>
      <c r="AB4225" t="s">
        <v>683</v>
      </c>
      <c r="AC4225" t="s">
        <v>861</v>
      </c>
      <c r="AD4225">
        <v>2022</v>
      </c>
    </row>
    <row r="4226" spans="1:30" x14ac:dyDescent="0.25">
      <c r="A4226" t="s">
        <v>18</v>
      </c>
      <c r="B4226" t="s">
        <v>28</v>
      </c>
      <c r="C4226" t="s">
        <v>20</v>
      </c>
      <c r="D4226" t="s">
        <v>29</v>
      </c>
      <c r="E4226" t="s">
        <v>72</v>
      </c>
      <c r="F4226" t="s">
        <v>55</v>
      </c>
      <c r="G4226">
        <v>15314881396</v>
      </c>
      <c r="H4226" t="s">
        <v>372</v>
      </c>
      <c r="I4226" t="s">
        <v>25</v>
      </c>
      <c r="J4226">
        <v>144</v>
      </c>
      <c r="K4226">
        <v>1.5</v>
      </c>
      <c r="L4226">
        <v>1</v>
      </c>
      <c r="M4226">
        <v>144</v>
      </c>
      <c r="N4226">
        <v>1.5</v>
      </c>
      <c r="O4226">
        <v>1</v>
      </c>
      <c r="P4226">
        <v>1.5</v>
      </c>
      <c r="Q4226">
        <v>1.5</v>
      </c>
      <c r="R4226" s="1">
        <v>44740</v>
      </c>
      <c r="S4226" t="str">
        <f t="shared" ref="S4226:S4289" si="330">IF(E4226="","Cell is Blank - Dis-regard",E4226)</f>
        <v>Poland Springs Water</v>
      </c>
      <c r="T4226" t="str">
        <f t="shared" ref="T4226:T4289" si="331">IF(F4226="","Cell is Blank - Dis-regard",F4226)</f>
        <v>Water</v>
      </c>
      <c r="U4226" t="str">
        <f>IF(T4226="Cell is Blank - Dis-regard",_xlfn.XLOOKUP(S4226,'Categroy Lookup'!A:A,'Categroy Lookup'!B:B,"Cell is Blank - Dis-regard"),T4226)</f>
        <v>Water</v>
      </c>
      <c r="V4226" t="b">
        <f t="shared" si="328"/>
        <v>1</v>
      </c>
      <c r="W4226">
        <f t="shared" ref="W4226:W4289" si="332">IF(V4226="FALSE",K4226,K4226)</f>
        <v>1.5</v>
      </c>
      <c r="X4226" s="8">
        <f t="shared" si="329"/>
        <v>1</v>
      </c>
      <c r="Y4226" t="s">
        <v>72</v>
      </c>
      <c r="AB4226" t="s">
        <v>683</v>
      </c>
      <c r="AC4226" t="s">
        <v>861</v>
      </c>
      <c r="AD4226">
        <v>2022</v>
      </c>
    </row>
    <row r="4227" spans="1:30" x14ac:dyDescent="0.25">
      <c r="A4227" t="s">
        <v>18</v>
      </c>
      <c r="B4227" t="s">
        <v>36</v>
      </c>
      <c r="C4227" t="s">
        <v>37</v>
      </c>
      <c r="D4227" t="s">
        <v>38</v>
      </c>
      <c r="E4227" t="s">
        <v>98</v>
      </c>
      <c r="F4227" t="s">
        <v>27</v>
      </c>
      <c r="G4227">
        <v>15315037954</v>
      </c>
      <c r="H4227" t="s">
        <v>372</v>
      </c>
      <c r="I4227" t="s">
        <v>33</v>
      </c>
      <c r="J4227">
        <v>124</v>
      </c>
      <c r="K4227">
        <v>1.5</v>
      </c>
      <c r="L4227">
        <v>1</v>
      </c>
      <c r="M4227">
        <v>124</v>
      </c>
      <c r="N4227">
        <v>1.5</v>
      </c>
      <c r="O4227">
        <v>1</v>
      </c>
      <c r="P4227">
        <v>1.5</v>
      </c>
      <c r="Q4227">
        <v>1.5</v>
      </c>
      <c r="R4227" s="1">
        <v>44740</v>
      </c>
      <c r="S4227" t="str">
        <f t="shared" si="330"/>
        <v>CheezIt - Original</v>
      </c>
      <c r="T4227" t="str">
        <f t="shared" si="331"/>
        <v>Food</v>
      </c>
      <c r="U4227" t="str">
        <f>IF(T4227="Cell is Blank - Dis-regard",_xlfn.XLOOKUP(S4227,'Categroy Lookup'!A:A,'Categroy Lookup'!B:B,"Cell is Blank - Dis-regard"),T4227)</f>
        <v>Food</v>
      </c>
      <c r="V4227" t="b">
        <f t="shared" ref="V4227:V4290" si="333">K4227=N4227</f>
        <v>1</v>
      </c>
      <c r="W4227">
        <f t="shared" si="332"/>
        <v>1.5</v>
      </c>
      <c r="X4227" s="8">
        <f t="shared" ref="X4227:X4290" si="334">W4227/1.5</f>
        <v>1</v>
      </c>
      <c r="Y4227" t="s">
        <v>528</v>
      </c>
      <c r="Z4227" t="s">
        <v>512</v>
      </c>
      <c r="AB4227" t="s">
        <v>683</v>
      </c>
      <c r="AC4227" t="s">
        <v>861</v>
      </c>
      <c r="AD4227">
        <v>2022</v>
      </c>
    </row>
    <row r="4228" spans="1:30" x14ac:dyDescent="0.25">
      <c r="A4228" t="s">
        <v>18</v>
      </c>
      <c r="B4228" t="s">
        <v>40</v>
      </c>
      <c r="C4228" t="s">
        <v>41</v>
      </c>
      <c r="D4228" t="s">
        <v>42</v>
      </c>
      <c r="E4228" t="s">
        <v>43</v>
      </c>
      <c r="F4228" t="s">
        <v>23</v>
      </c>
      <c r="G4228">
        <v>15315263583</v>
      </c>
      <c r="H4228" t="s">
        <v>372</v>
      </c>
      <c r="I4228" t="s">
        <v>33</v>
      </c>
      <c r="J4228">
        <v>144</v>
      </c>
      <c r="K4228">
        <v>3</v>
      </c>
      <c r="L4228">
        <v>1</v>
      </c>
      <c r="M4228">
        <v>144</v>
      </c>
      <c r="N4228">
        <v>3</v>
      </c>
      <c r="O4228">
        <v>1</v>
      </c>
      <c r="P4228">
        <v>3</v>
      </c>
      <c r="Q4228">
        <v>3</v>
      </c>
      <c r="R4228" s="1">
        <v>44740</v>
      </c>
      <c r="S4228" t="str">
        <f t="shared" si="330"/>
        <v>Monster Energy Original</v>
      </c>
      <c r="T4228" t="str">
        <f t="shared" si="331"/>
        <v>Carbonated</v>
      </c>
      <c r="U4228" t="str">
        <f>IF(T4228="Cell is Blank - Dis-regard",_xlfn.XLOOKUP(S4228,'Categroy Lookup'!A:A,'Categroy Lookup'!B:B,"Cell is Blank - Dis-regard"),T4228)</f>
        <v>Carbonated</v>
      </c>
      <c r="V4228" t="b">
        <f t="shared" si="333"/>
        <v>1</v>
      </c>
      <c r="W4228">
        <f t="shared" si="332"/>
        <v>3</v>
      </c>
      <c r="X4228" s="8">
        <f t="shared" si="334"/>
        <v>2</v>
      </c>
      <c r="Y4228" t="s">
        <v>43</v>
      </c>
      <c r="AB4228" t="s">
        <v>683</v>
      </c>
      <c r="AC4228" t="s">
        <v>861</v>
      </c>
      <c r="AD4228">
        <v>2022</v>
      </c>
    </row>
    <row r="4229" spans="1:30" x14ac:dyDescent="0.25">
      <c r="A4229" t="s">
        <v>18</v>
      </c>
      <c r="B4229" t="s">
        <v>197</v>
      </c>
      <c r="C4229" t="s">
        <v>198</v>
      </c>
      <c r="D4229" t="s">
        <v>199</v>
      </c>
      <c r="E4229" t="s">
        <v>93</v>
      </c>
      <c r="F4229" t="s">
        <v>23</v>
      </c>
      <c r="G4229">
        <v>15315301694</v>
      </c>
      <c r="H4229" t="s">
        <v>372</v>
      </c>
      <c r="I4229" t="s">
        <v>25</v>
      </c>
      <c r="J4229">
        <v>142</v>
      </c>
      <c r="K4229">
        <v>1.5</v>
      </c>
      <c r="L4229">
        <v>1</v>
      </c>
      <c r="M4229">
        <v>142</v>
      </c>
      <c r="N4229">
        <v>1.5</v>
      </c>
      <c r="O4229">
        <v>1</v>
      </c>
      <c r="P4229">
        <v>1.5</v>
      </c>
      <c r="Q4229">
        <v>1.5</v>
      </c>
      <c r="R4229" s="1">
        <v>44740</v>
      </c>
      <c r="S4229" t="str">
        <f t="shared" si="330"/>
        <v>Coca Cola - Zero Sugar</v>
      </c>
      <c r="T4229" t="str">
        <f t="shared" si="331"/>
        <v>Carbonated</v>
      </c>
      <c r="U4229" t="str">
        <f>IF(T4229="Cell is Blank - Dis-regard",_xlfn.XLOOKUP(S4229,'Categroy Lookup'!A:A,'Categroy Lookup'!B:B,"Cell is Blank - Dis-regard"),T4229)</f>
        <v>Carbonated</v>
      </c>
      <c r="V4229" t="b">
        <f t="shared" si="333"/>
        <v>1</v>
      </c>
      <c r="W4229">
        <f t="shared" si="332"/>
        <v>1.5</v>
      </c>
      <c r="X4229" s="8">
        <f t="shared" si="334"/>
        <v>1</v>
      </c>
      <c r="Y4229" t="s">
        <v>524</v>
      </c>
      <c r="Z4229" t="s">
        <v>525</v>
      </c>
      <c r="AB4229" t="s">
        <v>683</v>
      </c>
      <c r="AC4229" t="s">
        <v>861</v>
      </c>
      <c r="AD4229">
        <v>2022</v>
      </c>
    </row>
    <row r="4230" spans="1:30" x14ac:dyDescent="0.25">
      <c r="A4230" t="s">
        <v>18</v>
      </c>
      <c r="B4230" t="s">
        <v>197</v>
      </c>
      <c r="C4230" t="s">
        <v>198</v>
      </c>
      <c r="D4230" t="s">
        <v>199</v>
      </c>
      <c r="E4230" t="s">
        <v>93</v>
      </c>
      <c r="F4230" t="s">
        <v>23</v>
      </c>
      <c r="G4230">
        <v>15315304214</v>
      </c>
      <c r="H4230" t="s">
        <v>372</v>
      </c>
      <c r="I4230" t="s">
        <v>25</v>
      </c>
      <c r="J4230">
        <v>142</v>
      </c>
      <c r="K4230">
        <v>1.5</v>
      </c>
      <c r="L4230">
        <v>1</v>
      </c>
      <c r="M4230">
        <v>142</v>
      </c>
      <c r="N4230">
        <v>1.5</v>
      </c>
      <c r="O4230">
        <v>1</v>
      </c>
      <c r="P4230">
        <v>1.5</v>
      </c>
      <c r="Q4230">
        <v>1.5</v>
      </c>
      <c r="R4230" s="1">
        <v>44740</v>
      </c>
      <c r="S4230" t="str">
        <f t="shared" si="330"/>
        <v>Coca Cola - Zero Sugar</v>
      </c>
      <c r="T4230" t="str">
        <f t="shared" si="331"/>
        <v>Carbonated</v>
      </c>
      <c r="U4230" t="str">
        <f>IF(T4230="Cell is Blank - Dis-regard",_xlfn.XLOOKUP(S4230,'Categroy Lookup'!A:A,'Categroy Lookup'!B:B,"Cell is Blank - Dis-regard"),T4230)</f>
        <v>Carbonated</v>
      </c>
      <c r="V4230" t="b">
        <f t="shared" si="333"/>
        <v>1</v>
      </c>
      <c r="W4230">
        <f t="shared" si="332"/>
        <v>1.5</v>
      </c>
      <c r="X4230" s="8">
        <f t="shared" si="334"/>
        <v>1</v>
      </c>
      <c r="Y4230" t="s">
        <v>524</v>
      </c>
      <c r="Z4230" t="s">
        <v>525</v>
      </c>
      <c r="AB4230" t="s">
        <v>683</v>
      </c>
      <c r="AC4230" t="s">
        <v>861</v>
      </c>
      <c r="AD4230">
        <v>2022</v>
      </c>
    </row>
    <row r="4231" spans="1:30" x14ac:dyDescent="0.25">
      <c r="A4231" t="s">
        <v>18</v>
      </c>
      <c r="B4231" t="s">
        <v>28</v>
      </c>
      <c r="C4231" t="s">
        <v>20</v>
      </c>
      <c r="D4231" t="s">
        <v>29</v>
      </c>
      <c r="E4231" t="s">
        <v>350</v>
      </c>
      <c r="G4231">
        <v>15315310525</v>
      </c>
      <c r="H4231" t="s">
        <v>372</v>
      </c>
      <c r="I4231" t="s">
        <v>25</v>
      </c>
      <c r="J4231">
        <v>141</v>
      </c>
      <c r="K4231">
        <v>1.5</v>
      </c>
      <c r="L4231">
        <v>1</v>
      </c>
      <c r="M4231">
        <v>141</v>
      </c>
      <c r="N4231">
        <v>1.5</v>
      </c>
      <c r="O4231">
        <v>1</v>
      </c>
      <c r="P4231">
        <v>1.5</v>
      </c>
      <c r="Q4231">
        <v>1.5</v>
      </c>
      <c r="R4231" s="1">
        <v>44740</v>
      </c>
      <c r="S4231" t="str">
        <f t="shared" si="330"/>
        <v>Canada Dry - Ginger Ale &amp; Lemonde</v>
      </c>
      <c r="T4231" t="str">
        <f t="shared" si="331"/>
        <v>Cell is Blank - Dis-regard</v>
      </c>
      <c r="U4231" t="str">
        <f>IF(T4231="Cell is Blank - Dis-regard",_xlfn.XLOOKUP(S4231,'Categroy Lookup'!A:A,'Categroy Lookup'!B:B,"Cell is Blank - Dis-regard"),T4231)</f>
        <v>Carbonated</v>
      </c>
      <c r="V4231" t="b">
        <f t="shared" si="333"/>
        <v>1</v>
      </c>
      <c r="W4231">
        <f t="shared" si="332"/>
        <v>1.5</v>
      </c>
      <c r="X4231" s="8">
        <f t="shared" si="334"/>
        <v>1</v>
      </c>
      <c r="Y4231" t="s">
        <v>638</v>
      </c>
      <c r="Z4231" t="s">
        <v>639</v>
      </c>
      <c r="AB4231" t="s">
        <v>683</v>
      </c>
      <c r="AC4231" t="s">
        <v>861</v>
      </c>
      <c r="AD4231">
        <v>2022</v>
      </c>
    </row>
    <row r="4232" spans="1:30" x14ac:dyDescent="0.25">
      <c r="A4232" t="s">
        <v>18</v>
      </c>
      <c r="B4232" t="s">
        <v>40</v>
      </c>
      <c r="C4232" t="s">
        <v>41</v>
      </c>
      <c r="D4232" t="s">
        <v>42</v>
      </c>
      <c r="E4232" t="s">
        <v>131</v>
      </c>
      <c r="F4232" t="s">
        <v>23</v>
      </c>
      <c r="G4232">
        <v>15315311678</v>
      </c>
      <c r="H4232" t="s">
        <v>372</v>
      </c>
      <c r="I4232" t="s">
        <v>33</v>
      </c>
      <c r="J4232">
        <v>140</v>
      </c>
      <c r="K4232">
        <v>1.5</v>
      </c>
      <c r="L4232">
        <v>1</v>
      </c>
      <c r="M4232">
        <v>140</v>
      </c>
      <c r="N4232">
        <v>1.5</v>
      </c>
      <c r="O4232">
        <v>1</v>
      </c>
      <c r="P4232">
        <v>1.5</v>
      </c>
      <c r="Q4232">
        <v>1.5</v>
      </c>
      <c r="R4232" s="1">
        <v>44740</v>
      </c>
      <c r="S4232" t="str">
        <f t="shared" si="330"/>
        <v>Sunkist Soda - Orange</v>
      </c>
      <c r="T4232" t="str">
        <f t="shared" si="331"/>
        <v>Carbonated</v>
      </c>
      <c r="U4232" t="str">
        <f>IF(T4232="Cell is Blank - Dis-regard",_xlfn.XLOOKUP(S4232,'Categroy Lookup'!A:A,'Categroy Lookup'!B:B,"Cell is Blank - Dis-regard"),T4232)</f>
        <v>Carbonated</v>
      </c>
      <c r="V4232" t="b">
        <f t="shared" si="333"/>
        <v>1</v>
      </c>
      <c r="W4232">
        <f t="shared" si="332"/>
        <v>1.5</v>
      </c>
      <c r="X4232" s="8">
        <f t="shared" si="334"/>
        <v>1</v>
      </c>
      <c r="Y4232" t="s">
        <v>551</v>
      </c>
      <c r="Z4232" t="s">
        <v>552</v>
      </c>
      <c r="AB4232" t="s">
        <v>683</v>
      </c>
      <c r="AC4232" t="s">
        <v>861</v>
      </c>
      <c r="AD4232">
        <v>2022</v>
      </c>
    </row>
    <row r="4233" spans="1:30" x14ac:dyDescent="0.25">
      <c r="A4233" t="s">
        <v>18</v>
      </c>
      <c r="B4233" t="s">
        <v>197</v>
      </c>
      <c r="C4233" t="s">
        <v>198</v>
      </c>
      <c r="D4233" t="s">
        <v>199</v>
      </c>
      <c r="E4233" t="s">
        <v>98</v>
      </c>
      <c r="F4233" t="s">
        <v>27</v>
      </c>
      <c r="G4233">
        <v>15315408189</v>
      </c>
      <c r="H4233" t="s">
        <v>372</v>
      </c>
      <c r="I4233" t="s">
        <v>33</v>
      </c>
      <c r="J4233">
        <v>124</v>
      </c>
      <c r="K4233">
        <v>1.25</v>
      </c>
      <c r="L4233">
        <v>1</v>
      </c>
      <c r="M4233">
        <v>124</v>
      </c>
      <c r="N4233">
        <v>1.25</v>
      </c>
      <c r="O4233">
        <v>1</v>
      </c>
      <c r="P4233">
        <v>1.25</v>
      </c>
      <c r="Q4233">
        <v>1.25</v>
      </c>
      <c r="R4233" s="1">
        <v>44740</v>
      </c>
      <c r="S4233" t="str">
        <f t="shared" si="330"/>
        <v>CheezIt - Original</v>
      </c>
      <c r="T4233" t="str">
        <f t="shared" si="331"/>
        <v>Food</v>
      </c>
      <c r="U4233" t="str">
        <f>IF(T4233="Cell is Blank - Dis-regard",_xlfn.XLOOKUP(S4233,'Categroy Lookup'!A:A,'Categroy Lookup'!B:B,"Cell is Blank - Dis-regard"),T4233)</f>
        <v>Food</v>
      </c>
      <c r="V4233" t="b">
        <f t="shared" si="333"/>
        <v>1</v>
      </c>
      <c r="W4233">
        <f t="shared" si="332"/>
        <v>1.25</v>
      </c>
      <c r="X4233" s="8">
        <f t="shared" si="334"/>
        <v>0.83333333333333337</v>
      </c>
      <c r="Y4233" t="s">
        <v>528</v>
      </c>
      <c r="Z4233" t="s">
        <v>512</v>
      </c>
      <c r="AB4233" t="s">
        <v>683</v>
      </c>
      <c r="AC4233" t="s">
        <v>861</v>
      </c>
      <c r="AD4233">
        <v>2022</v>
      </c>
    </row>
    <row r="4234" spans="1:30" x14ac:dyDescent="0.25">
      <c r="A4234" t="s">
        <v>18</v>
      </c>
      <c r="B4234" t="s">
        <v>197</v>
      </c>
      <c r="C4234" t="s">
        <v>198</v>
      </c>
      <c r="D4234" t="s">
        <v>199</v>
      </c>
      <c r="E4234" t="s">
        <v>294</v>
      </c>
      <c r="F4234" t="s">
        <v>27</v>
      </c>
      <c r="G4234">
        <v>15315429716</v>
      </c>
      <c r="H4234" t="s">
        <v>372</v>
      </c>
      <c r="I4234" t="s">
        <v>25</v>
      </c>
      <c r="J4234">
        <v>120</v>
      </c>
      <c r="K4234">
        <v>2</v>
      </c>
      <c r="L4234">
        <v>1</v>
      </c>
      <c r="M4234">
        <v>120</v>
      </c>
      <c r="N4234">
        <v>2</v>
      </c>
      <c r="O4234">
        <v>1</v>
      </c>
      <c r="P4234">
        <v>2</v>
      </c>
      <c r="Q4234">
        <v>2</v>
      </c>
      <c r="R4234" s="1">
        <v>44740</v>
      </c>
      <c r="S4234" t="str">
        <f t="shared" si="330"/>
        <v>Snyder's of Hanover Pretzel Pieces - Honey Mu</v>
      </c>
      <c r="T4234" t="str">
        <f t="shared" si="331"/>
        <v>Food</v>
      </c>
      <c r="U4234" t="str">
        <f>IF(T4234="Cell is Blank - Dis-regard",_xlfn.XLOOKUP(S4234,'Categroy Lookup'!A:A,'Categroy Lookup'!B:B,"Cell is Blank - Dis-regard"),T4234)</f>
        <v>Food</v>
      </c>
      <c r="V4234" t="b">
        <f t="shared" si="333"/>
        <v>1</v>
      </c>
      <c r="W4234">
        <f t="shared" si="332"/>
        <v>2</v>
      </c>
      <c r="X4234" s="8">
        <f t="shared" si="334"/>
        <v>1.3333333333333333</v>
      </c>
      <c r="Y4234" t="s">
        <v>622</v>
      </c>
      <c r="Z4234" t="s">
        <v>623</v>
      </c>
      <c r="AB4234" t="s">
        <v>683</v>
      </c>
      <c r="AC4234" t="s">
        <v>861</v>
      </c>
      <c r="AD4234">
        <v>2022</v>
      </c>
    </row>
    <row r="4235" spans="1:30" x14ac:dyDescent="0.25">
      <c r="A4235" t="s">
        <v>18</v>
      </c>
      <c r="B4235" t="s">
        <v>40</v>
      </c>
      <c r="C4235" t="s">
        <v>41</v>
      </c>
      <c r="D4235" t="s">
        <v>42</v>
      </c>
      <c r="E4235" t="s">
        <v>368</v>
      </c>
      <c r="F4235" t="s">
        <v>23</v>
      </c>
      <c r="G4235">
        <v>15315755662</v>
      </c>
      <c r="H4235" t="s">
        <v>372</v>
      </c>
      <c r="I4235" t="s">
        <v>33</v>
      </c>
      <c r="J4235">
        <v>141</v>
      </c>
      <c r="K4235">
        <v>1.5</v>
      </c>
      <c r="L4235">
        <v>1</v>
      </c>
      <c r="M4235">
        <v>141</v>
      </c>
      <c r="N4235">
        <v>1.5</v>
      </c>
      <c r="O4235">
        <v>1</v>
      </c>
      <c r="P4235">
        <v>1.5</v>
      </c>
      <c r="Q4235">
        <v>1.5</v>
      </c>
      <c r="R4235" s="1">
        <v>44740</v>
      </c>
      <c r="S4235" t="str">
        <f t="shared" si="330"/>
        <v>Coca Cola - Regular</v>
      </c>
      <c r="T4235" t="str">
        <f t="shared" si="331"/>
        <v>Carbonated</v>
      </c>
      <c r="U4235" t="str">
        <f>IF(T4235="Cell is Blank - Dis-regard",_xlfn.XLOOKUP(S4235,'Categroy Lookup'!A:A,'Categroy Lookup'!B:B,"Cell is Blank - Dis-regard"),T4235)</f>
        <v>Carbonated</v>
      </c>
      <c r="V4235" t="b">
        <f t="shared" si="333"/>
        <v>1</v>
      </c>
      <c r="W4235">
        <f t="shared" si="332"/>
        <v>1.5</v>
      </c>
      <c r="X4235" s="8">
        <f t="shared" si="334"/>
        <v>1</v>
      </c>
      <c r="Y4235" t="s">
        <v>524</v>
      </c>
      <c r="Z4235" t="s">
        <v>643</v>
      </c>
      <c r="AB4235" t="s">
        <v>683</v>
      </c>
      <c r="AC4235" t="s">
        <v>861</v>
      </c>
      <c r="AD4235">
        <v>2022</v>
      </c>
    </row>
    <row r="4236" spans="1:30" x14ac:dyDescent="0.25">
      <c r="A4236" t="s">
        <v>18</v>
      </c>
      <c r="B4236" t="s">
        <v>40</v>
      </c>
      <c r="C4236" t="s">
        <v>41</v>
      </c>
      <c r="D4236" t="s">
        <v>42</v>
      </c>
      <c r="E4236" t="s">
        <v>133</v>
      </c>
      <c r="F4236" t="s">
        <v>27</v>
      </c>
      <c r="G4236">
        <v>15315788199</v>
      </c>
      <c r="H4236" t="s">
        <v>372</v>
      </c>
      <c r="I4236" t="s">
        <v>33</v>
      </c>
      <c r="J4236">
        <v>121</v>
      </c>
      <c r="K4236">
        <v>1.5</v>
      </c>
      <c r="L4236">
        <v>1</v>
      </c>
      <c r="M4236">
        <v>121</v>
      </c>
      <c r="N4236">
        <v>1.5</v>
      </c>
      <c r="O4236">
        <v>1</v>
      </c>
      <c r="P4236">
        <v>1.5</v>
      </c>
      <c r="Q4236">
        <v>1.5</v>
      </c>
      <c r="R4236" s="1">
        <v>44740</v>
      </c>
      <c r="S4236" t="str">
        <f t="shared" si="330"/>
        <v>Funyuns - Flaming Hot</v>
      </c>
      <c r="T4236" t="str">
        <f t="shared" si="331"/>
        <v>Food</v>
      </c>
      <c r="U4236" t="str">
        <f>IF(T4236="Cell is Blank - Dis-regard",_xlfn.XLOOKUP(S4236,'Categroy Lookup'!A:A,'Categroy Lookup'!B:B,"Cell is Blank - Dis-regard"),T4236)</f>
        <v>Food</v>
      </c>
      <c r="V4236" t="b">
        <f t="shared" si="333"/>
        <v>1</v>
      </c>
      <c r="W4236">
        <f t="shared" si="332"/>
        <v>1.5</v>
      </c>
      <c r="X4236" s="8">
        <f t="shared" si="334"/>
        <v>1</v>
      </c>
      <c r="Y4236" t="s">
        <v>553</v>
      </c>
      <c r="Z4236" t="s">
        <v>501</v>
      </c>
      <c r="AB4236" t="s">
        <v>683</v>
      </c>
      <c r="AC4236" t="s">
        <v>861</v>
      </c>
      <c r="AD4236">
        <v>2022</v>
      </c>
    </row>
    <row r="4237" spans="1:30" x14ac:dyDescent="0.25">
      <c r="A4237" t="s">
        <v>18</v>
      </c>
      <c r="B4237" t="s">
        <v>40</v>
      </c>
      <c r="C4237" t="s">
        <v>41</v>
      </c>
      <c r="D4237" t="s">
        <v>42</v>
      </c>
      <c r="E4237" t="s">
        <v>368</v>
      </c>
      <c r="F4237" t="s">
        <v>23</v>
      </c>
      <c r="G4237">
        <v>15315789047</v>
      </c>
      <c r="H4237" t="s">
        <v>372</v>
      </c>
      <c r="I4237" t="s">
        <v>33</v>
      </c>
      <c r="J4237">
        <v>141</v>
      </c>
      <c r="K4237">
        <v>1.5</v>
      </c>
      <c r="L4237">
        <v>1</v>
      </c>
      <c r="M4237">
        <v>141</v>
      </c>
      <c r="N4237">
        <v>1.5</v>
      </c>
      <c r="O4237">
        <v>1</v>
      </c>
      <c r="P4237">
        <v>1.5</v>
      </c>
      <c r="Q4237">
        <v>1.5</v>
      </c>
      <c r="R4237" s="1">
        <v>44740</v>
      </c>
      <c r="S4237" t="str">
        <f t="shared" si="330"/>
        <v>Coca Cola - Regular</v>
      </c>
      <c r="T4237" t="str">
        <f t="shared" si="331"/>
        <v>Carbonated</v>
      </c>
      <c r="U4237" t="str">
        <f>IF(T4237="Cell is Blank - Dis-regard",_xlfn.XLOOKUP(S4237,'Categroy Lookup'!A:A,'Categroy Lookup'!B:B,"Cell is Blank - Dis-regard"),T4237)</f>
        <v>Carbonated</v>
      </c>
      <c r="V4237" t="b">
        <f t="shared" si="333"/>
        <v>1</v>
      </c>
      <c r="W4237">
        <f t="shared" si="332"/>
        <v>1.5</v>
      </c>
      <c r="X4237" s="8">
        <f t="shared" si="334"/>
        <v>1</v>
      </c>
      <c r="Y4237" t="s">
        <v>524</v>
      </c>
      <c r="Z4237" t="s">
        <v>643</v>
      </c>
      <c r="AB4237" t="s">
        <v>683</v>
      </c>
      <c r="AC4237" t="s">
        <v>861</v>
      </c>
      <c r="AD4237">
        <v>2022</v>
      </c>
    </row>
    <row r="4238" spans="1:30" x14ac:dyDescent="0.25">
      <c r="A4238" t="s">
        <v>18</v>
      </c>
      <c r="B4238" t="s">
        <v>40</v>
      </c>
      <c r="C4238" t="s">
        <v>41</v>
      </c>
      <c r="D4238" t="s">
        <v>42</v>
      </c>
      <c r="E4238" t="s">
        <v>133</v>
      </c>
      <c r="F4238" t="s">
        <v>27</v>
      </c>
      <c r="G4238">
        <v>15315790374</v>
      </c>
      <c r="H4238" t="s">
        <v>372</v>
      </c>
      <c r="I4238" t="s">
        <v>33</v>
      </c>
      <c r="J4238">
        <v>121</v>
      </c>
      <c r="K4238">
        <v>1.5</v>
      </c>
      <c r="L4238">
        <v>1</v>
      </c>
      <c r="M4238">
        <v>121</v>
      </c>
      <c r="N4238">
        <v>1.5</v>
      </c>
      <c r="O4238">
        <v>1</v>
      </c>
      <c r="P4238">
        <v>1.5</v>
      </c>
      <c r="Q4238">
        <v>1.5</v>
      </c>
      <c r="R4238" s="1">
        <v>44740</v>
      </c>
      <c r="S4238" t="str">
        <f t="shared" si="330"/>
        <v>Funyuns - Flaming Hot</v>
      </c>
      <c r="T4238" t="str">
        <f t="shared" si="331"/>
        <v>Food</v>
      </c>
      <c r="U4238" t="str">
        <f>IF(T4238="Cell is Blank - Dis-regard",_xlfn.XLOOKUP(S4238,'Categroy Lookup'!A:A,'Categroy Lookup'!B:B,"Cell is Blank - Dis-regard"),T4238)</f>
        <v>Food</v>
      </c>
      <c r="V4238" t="b">
        <f t="shared" si="333"/>
        <v>1</v>
      </c>
      <c r="W4238">
        <f t="shared" si="332"/>
        <v>1.5</v>
      </c>
      <c r="X4238" s="8">
        <f t="shared" si="334"/>
        <v>1</v>
      </c>
      <c r="Y4238" t="s">
        <v>553</v>
      </c>
      <c r="Z4238" t="s">
        <v>501</v>
      </c>
      <c r="AB4238" t="s">
        <v>683</v>
      </c>
      <c r="AC4238" t="s">
        <v>861</v>
      </c>
      <c r="AD4238">
        <v>2022</v>
      </c>
    </row>
    <row r="4239" spans="1:30" x14ac:dyDescent="0.25">
      <c r="A4239" t="s">
        <v>18</v>
      </c>
      <c r="B4239" t="s">
        <v>40</v>
      </c>
      <c r="C4239" t="s">
        <v>41</v>
      </c>
      <c r="D4239" t="s">
        <v>42</v>
      </c>
      <c r="E4239" t="s">
        <v>310</v>
      </c>
      <c r="G4239">
        <v>15316214816</v>
      </c>
      <c r="H4239" t="s">
        <v>373</v>
      </c>
      <c r="I4239" t="s">
        <v>33</v>
      </c>
      <c r="J4239">
        <v>125</v>
      </c>
      <c r="K4239">
        <v>1.5</v>
      </c>
      <c r="L4239">
        <v>1</v>
      </c>
      <c r="M4239">
        <v>125</v>
      </c>
      <c r="N4239">
        <v>1.5</v>
      </c>
      <c r="O4239">
        <v>1</v>
      </c>
      <c r="P4239">
        <v>1.5</v>
      </c>
      <c r="Q4239">
        <v>1.5</v>
      </c>
      <c r="R4239" s="1">
        <v>44740</v>
      </c>
      <c r="S4239" t="str">
        <f t="shared" si="330"/>
        <v>Doritos Spicy Nacho</v>
      </c>
      <c r="T4239" t="str">
        <f t="shared" si="331"/>
        <v>Cell is Blank - Dis-regard</v>
      </c>
      <c r="U4239" t="str">
        <f>IF(T4239="Cell is Blank - Dis-regard",_xlfn.XLOOKUP(S4239,'Categroy Lookup'!A:A,'Categroy Lookup'!B:B,"Cell is Blank - Dis-regard"),T4239)</f>
        <v>Food</v>
      </c>
      <c r="V4239" t="b">
        <f t="shared" si="333"/>
        <v>1</v>
      </c>
      <c r="W4239">
        <f t="shared" si="332"/>
        <v>1.5</v>
      </c>
      <c r="X4239" s="8">
        <f t="shared" si="334"/>
        <v>1</v>
      </c>
      <c r="Y4239" t="s">
        <v>310</v>
      </c>
      <c r="AB4239" t="s">
        <v>685</v>
      </c>
      <c r="AC4239" t="s">
        <v>862</v>
      </c>
      <c r="AD4239">
        <v>2022</v>
      </c>
    </row>
    <row r="4240" spans="1:30" x14ac:dyDescent="0.25">
      <c r="A4240" t="s">
        <v>18</v>
      </c>
      <c r="B4240" t="s">
        <v>40</v>
      </c>
      <c r="C4240" t="s">
        <v>41</v>
      </c>
      <c r="D4240" t="s">
        <v>42</v>
      </c>
      <c r="E4240" t="s">
        <v>310</v>
      </c>
      <c r="G4240">
        <v>15316225613</v>
      </c>
      <c r="H4240" t="s">
        <v>373</v>
      </c>
      <c r="I4240" t="s">
        <v>33</v>
      </c>
      <c r="J4240">
        <v>125</v>
      </c>
      <c r="K4240">
        <v>1.5</v>
      </c>
      <c r="L4240">
        <v>1</v>
      </c>
      <c r="M4240">
        <v>125</v>
      </c>
      <c r="N4240">
        <v>1.5</v>
      </c>
      <c r="O4240">
        <v>1</v>
      </c>
      <c r="P4240">
        <v>1.5</v>
      </c>
      <c r="Q4240">
        <v>1.5</v>
      </c>
      <c r="R4240" s="1">
        <v>44740</v>
      </c>
      <c r="S4240" t="str">
        <f t="shared" si="330"/>
        <v>Doritos Spicy Nacho</v>
      </c>
      <c r="T4240" t="str">
        <f t="shared" si="331"/>
        <v>Cell is Blank - Dis-regard</v>
      </c>
      <c r="U4240" t="str">
        <f>IF(T4240="Cell is Blank - Dis-regard",_xlfn.XLOOKUP(S4240,'Categroy Lookup'!A:A,'Categroy Lookup'!B:B,"Cell is Blank - Dis-regard"),T4240)</f>
        <v>Food</v>
      </c>
      <c r="V4240" t="b">
        <f t="shared" si="333"/>
        <v>1</v>
      </c>
      <c r="W4240">
        <f t="shared" si="332"/>
        <v>1.5</v>
      </c>
      <c r="X4240" s="8">
        <f t="shared" si="334"/>
        <v>1</v>
      </c>
      <c r="Y4240" t="s">
        <v>310</v>
      </c>
      <c r="AB4240" t="s">
        <v>685</v>
      </c>
      <c r="AC4240" t="s">
        <v>862</v>
      </c>
      <c r="AD4240">
        <v>2022</v>
      </c>
    </row>
    <row r="4241" spans="1:30" x14ac:dyDescent="0.25">
      <c r="A4241" t="s">
        <v>18</v>
      </c>
      <c r="B4241" t="s">
        <v>40</v>
      </c>
      <c r="C4241" t="s">
        <v>41</v>
      </c>
      <c r="D4241" t="s">
        <v>42</v>
      </c>
      <c r="E4241" t="s">
        <v>139</v>
      </c>
      <c r="F4241" t="s">
        <v>27</v>
      </c>
      <c r="G4241">
        <v>15316229423</v>
      </c>
      <c r="H4241" t="s">
        <v>373</v>
      </c>
      <c r="I4241" t="s">
        <v>33</v>
      </c>
      <c r="J4241">
        <v>112</v>
      </c>
      <c r="K4241">
        <v>2</v>
      </c>
      <c r="L4241">
        <v>1</v>
      </c>
      <c r="M4241">
        <v>112</v>
      </c>
      <c r="N4241">
        <v>2</v>
      </c>
      <c r="O4241">
        <v>1</v>
      </c>
      <c r="P4241">
        <v>2</v>
      </c>
      <c r="Q4241">
        <v>2</v>
      </c>
      <c r="R4241" s="1">
        <v>44740</v>
      </c>
      <c r="S4241" t="str">
        <f t="shared" si="330"/>
        <v>Cheetos Flaming Hot Limon Crunchy</v>
      </c>
      <c r="T4241" t="str">
        <f t="shared" si="331"/>
        <v>Food</v>
      </c>
      <c r="U4241" t="str">
        <f>IF(T4241="Cell is Blank - Dis-regard",_xlfn.XLOOKUP(S4241,'Categroy Lookup'!A:A,'Categroy Lookup'!B:B,"Cell is Blank - Dis-regard"),T4241)</f>
        <v>Food</v>
      </c>
      <c r="V4241" t="b">
        <f t="shared" si="333"/>
        <v>1</v>
      </c>
      <c r="W4241">
        <f t="shared" si="332"/>
        <v>2</v>
      </c>
      <c r="X4241" s="8">
        <f t="shared" si="334"/>
        <v>1.3333333333333333</v>
      </c>
      <c r="Y4241" t="s">
        <v>139</v>
      </c>
      <c r="AB4241" t="s">
        <v>685</v>
      </c>
      <c r="AC4241" t="s">
        <v>862</v>
      </c>
      <c r="AD4241">
        <v>2022</v>
      </c>
    </row>
    <row r="4242" spans="1:30" x14ac:dyDescent="0.25">
      <c r="A4242" t="s">
        <v>18</v>
      </c>
      <c r="B4242" t="s">
        <v>40</v>
      </c>
      <c r="C4242" t="s">
        <v>41</v>
      </c>
      <c r="D4242" t="s">
        <v>42</v>
      </c>
      <c r="E4242" t="s">
        <v>43</v>
      </c>
      <c r="F4242" t="s">
        <v>23</v>
      </c>
      <c r="G4242">
        <v>15316229952</v>
      </c>
      <c r="H4242" t="s">
        <v>373</v>
      </c>
      <c r="I4242" t="s">
        <v>33</v>
      </c>
      <c r="J4242">
        <v>144</v>
      </c>
      <c r="K4242">
        <v>3</v>
      </c>
      <c r="L4242">
        <v>1</v>
      </c>
      <c r="M4242">
        <v>144</v>
      </c>
      <c r="N4242">
        <v>3</v>
      </c>
      <c r="O4242">
        <v>1</v>
      </c>
      <c r="P4242">
        <v>3</v>
      </c>
      <c r="Q4242">
        <v>3</v>
      </c>
      <c r="R4242" s="1">
        <v>44740</v>
      </c>
      <c r="S4242" t="str">
        <f t="shared" si="330"/>
        <v>Monster Energy Original</v>
      </c>
      <c r="T4242" t="str">
        <f t="shared" si="331"/>
        <v>Carbonated</v>
      </c>
      <c r="U4242" t="str">
        <f>IF(T4242="Cell is Blank - Dis-regard",_xlfn.XLOOKUP(S4242,'Categroy Lookup'!A:A,'Categroy Lookup'!B:B,"Cell is Blank - Dis-regard"),T4242)</f>
        <v>Carbonated</v>
      </c>
      <c r="V4242" t="b">
        <f t="shared" si="333"/>
        <v>1</v>
      </c>
      <c r="W4242">
        <f t="shared" si="332"/>
        <v>3</v>
      </c>
      <c r="X4242" s="8">
        <f t="shared" si="334"/>
        <v>2</v>
      </c>
      <c r="Y4242" t="s">
        <v>43</v>
      </c>
      <c r="AB4242" t="s">
        <v>685</v>
      </c>
      <c r="AC4242" t="s">
        <v>862</v>
      </c>
      <c r="AD4242">
        <v>2022</v>
      </c>
    </row>
    <row r="4243" spans="1:30" x14ac:dyDescent="0.25">
      <c r="A4243" t="s">
        <v>18</v>
      </c>
      <c r="B4243" t="s">
        <v>40</v>
      </c>
      <c r="C4243" t="s">
        <v>41</v>
      </c>
      <c r="D4243" t="s">
        <v>42</v>
      </c>
      <c r="E4243" t="s">
        <v>94</v>
      </c>
      <c r="F4243" t="s">
        <v>23</v>
      </c>
      <c r="G4243">
        <v>15316519842</v>
      </c>
      <c r="H4243" t="s">
        <v>373</v>
      </c>
      <c r="I4243" t="s">
        <v>25</v>
      </c>
      <c r="J4243">
        <v>148</v>
      </c>
      <c r="K4243">
        <v>3.5</v>
      </c>
      <c r="L4243">
        <v>1</v>
      </c>
      <c r="M4243">
        <v>148</v>
      </c>
      <c r="N4243">
        <v>3.5</v>
      </c>
      <c r="O4243">
        <v>1</v>
      </c>
      <c r="P4243">
        <v>3.5</v>
      </c>
      <c r="Q4243">
        <v>3.5</v>
      </c>
      <c r="R4243" s="1">
        <v>44741</v>
      </c>
      <c r="S4243" t="str">
        <f t="shared" si="330"/>
        <v>Red Bull - Original</v>
      </c>
      <c r="T4243" t="str">
        <f t="shared" si="331"/>
        <v>Carbonated</v>
      </c>
      <c r="U4243" t="str">
        <f>IF(T4243="Cell is Blank - Dis-regard",_xlfn.XLOOKUP(S4243,'Categroy Lookup'!A:A,'Categroy Lookup'!B:B,"Cell is Blank - Dis-regard"),T4243)</f>
        <v>Carbonated</v>
      </c>
      <c r="V4243" t="b">
        <f t="shared" si="333"/>
        <v>1</v>
      </c>
      <c r="W4243">
        <f t="shared" si="332"/>
        <v>3.5</v>
      </c>
      <c r="X4243" s="8">
        <f t="shared" si="334"/>
        <v>2.3333333333333335</v>
      </c>
      <c r="Y4243" t="s">
        <v>466</v>
      </c>
      <c r="Z4243" t="s">
        <v>512</v>
      </c>
      <c r="AB4243" t="s">
        <v>685</v>
      </c>
      <c r="AC4243" t="s">
        <v>862</v>
      </c>
      <c r="AD4243">
        <v>2022</v>
      </c>
    </row>
    <row r="4244" spans="1:30" x14ac:dyDescent="0.25">
      <c r="A4244" t="s">
        <v>18</v>
      </c>
      <c r="B4244" t="s">
        <v>40</v>
      </c>
      <c r="C4244" t="s">
        <v>41</v>
      </c>
      <c r="D4244" t="s">
        <v>42</v>
      </c>
      <c r="E4244" t="s">
        <v>374</v>
      </c>
      <c r="F4244" t="s">
        <v>31</v>
      </c>
      <c r="G4244">
        <v>15316733733</v>
      </c>
      <c r="H4244" t="s">
        <v>373</v>
      </c>
      <c r="I4244" t="s">
        <v>25</v>
      </c>
      <c r="J4244">
        <v>145</v>
      </c>
      <c r="K4244">
        <v>2.5</v>
      </c>
      <c r="L4244">
        <v>1</v>
      </c>
      <c r="M4244">
        <v>145</v>
      </c>
      <c r="N4244">
        <v>2.5</v>
      </c>
      <c r="O4244">
        <v>1</v>
      </c>
      <c r="P4244">
        <v>2.5</v>
      </c>
      <c r="Q4244">
        <v>5.5</v>
      </c>
      <c r="R4244" s="1">
        <v>44741</v>
      </c>
      <c r="S4244" t="str">
        <f t="shared" si="330"/>
        <v>Snapple Tea - Peach</v>
      </c>
      <c r="T4244" t="str">
        <f t="shared" si="331"/>
        <v>Non Carbonated</v>
      </c>
      <c r="U4244" t="str">
        <f>IF(T4244="Cell is Blank - Dis-regard",_xlfn.XLOOKUP(S4244,'Categroy Lookup'!A:A,'Categroy Lookup'!B:B,"Cell is Blank - Dis-regard"),T4244)</f>
        <v>Non Carbonated</v>
      </c>
      <c r="V4244" t="b">
        <f t="shared" si="333"/>
        <v>1</v>
      </c>
      <c r="W4244">
        <f t="shared" si="332"/>
        <v>2.5</v>
      </c>
      <c r="X4244" s="8">
        <f t="shared" si="334"/>
        <v>1.6666666666666667</v>
      </c>
      <c r="Y4244" t="s">
        <v>564</v>
      </c>
      <c r="Z4244" t="s">
        <v>644</v>
      </c>
      <c r="AB4244" t="s">
        <v>685</v>
      </c>
      <c r="AC4244" t="s">
        <v>862</v>
      </c>
      <c r="AD4244">
        <v>2022</v>
      </c>
    </row>
    <row r="4245" spans="1:30" x14ac:dyDescent="0.25">
      <c r="A4245" t="s">
        <v>18</v>
      </c>
      <c r="B4245" t="s">
        <v>40</v>
      </c>
      <c r="C4245" t="s">
        <v>41</v>
      </c>
      <c r="D4245" t="s">
        <v>42</v>
      </c>
      <c r="E4245" t="s">
        <v>342</v>
      </c>
      <c r="F4245" t="s">
        <v>27</v>
      </c>
      <c r="G4245">
        <v>15316733733</v>
      </c>
      <c r="H4245" t="s">
        <v>373</v>
      </c>
      <c r="I4245" t="s">
        <v>25</v>
      </c>
      <c r="J4245">
        <v>132</v>
      </c>
      <c r="K4245">
        <v>1.5</v>
      </c>
      <c r="L4245">
        <v>2</v>
      </c>
      <c r="M4245">
        <v>132</v>
      </c>
      <c r="N4245">
        <v>1.5</v>
      </c>
      <c r="O4245">
        <v>2</v>
      </c>
      <c r="P4245">
        <v>3</v>
      </c>
      <c r="Q4245">
        <v>5.5</v>
      </c>
      <c r="R4245" s="1">
        <v>44741</v>
      </c>
      <c r="S4245" t="str">
        <f t="shared" si="330"/>
        <v>Nature's Bakery Fig Bar - Blueberry</v>
      </c>
      <c r="T4245" t="str">
        <f t="shared" si="331"/>
        <v>Food</v>
      </c>
      <c r="U4245" t="str">
        <f>IF(T4245="Cell is Blank - Dis-regard",_xlfn.XLOOKUP(S4245,'Categroy Lookup'!A:A,'Categroy Lookup'!B:B,"Cell is Blank - Dis-regard"),T4245)</f>
        <v>Food</v>
      </c>
      <c r="V4245" t="b">
        <f t="shared" si="333"/>
        <v>1</v>
      </c>
      <c r="W4245">
        <f t="shared" si="332"/>
        <v>1.5</v>
      </c>
      <c r="X4245" s="8">
        <f t="shared" si="334"/>
        <v>1</v>
      </c>
      <c r="Y4245" t="s">
        <v>637</v>
      </c>
      <c r="Z4245" t="s">
        <v>539</v>
      </c>
      <c r="AB4245" t="s">
        <v>685</v>
      </c>
      <c r="AC4245" t="s">
        <v>862</v>
      </c>
      <c r="AD4245">
        <v>2022</v>
      </c>
    </row>
    <row r="4246" spans="1:30" x14ac:dyDescent="0.25">
      <c r="A4246" t="s">
        <v>18</v>
      </c>
      <c r="B4246" t="s">
        <v>197</v>
      </c>
      <c r="C4246" t="s">
        <v>198</v>
      </c>
      <c r="D4246" t="s">
        <v>199</v>
      </c>
      <c r="E4246" t="s">
        <v>206</v>
      </c>
      <c r="F4246" t="s">
        <v>31</v>
      </c>
      <c r="G4246">
        <v>15317437313</v>
      </c>
      <c r="H4246" t="s">
        <v>373</v>
      </c>
      <c r="I4246" t="s">
        <v>33</v>
      </c>
      <c r="J4246">
        <v>140</v>
      </c>
      <c r="K4246">
        <v>2</v>
      </c>
      <c r="L4246">
        <v>1</v>
      </c>
      <c r="M4246">
        <v>140</v>
      </c>
      <c r="N4246">
        <v>2</v>
      </c>
      <c r="O4246">
        <v>1</v>
      </c>
      <c r="P4246">
        <v>2</v>
      </c>
      <c r="Q4246">
        <v>2</v>
      </c>
      <c r="R4246" s="1">
        <v>44741</v>
      </c>
      <c r="S4246" t="str">
        <f t="shared" si="330"/>
        <v>Iberia Coconut Water</v>
      </c>
      <c r="T4246" t="str">
        <f t="shared" si="331"/>
        <v>Non Carbonated</v>
      </c>
      <c r="U4246" t="str">
        <f>IF(T4246="Cell is Blank - Dis-regard",_xlfn.XLOOKUP(S4246,'Categroy Lookup'!A:A,'Categroy Lookup'!B:B,"Cell is Blank - Dis-regard"),T4246)</f>
        <v>Non Carbonated</v>
      </c>
      <c r="V4246" t="b">
        <f t="shared" si="333"/>
        <v>1</v>
      </c>
      <c r="W4246">
        <f t="shared" si="332"/>
        <v>2</v>
      </c>
      <c r="X4246" s="8">
        <f t="shared" si="334"/>
        <v>1.3333333333333333</v>
      </c>
      <c r="Y4246" t="s">
        <v>206</v>
      </c>
      <c r="AB4246" t="s">
        <v>685</v>
      </c>
      <c r="AC4246" t="s">
        <v>862</v>
      </c>
      <c r="AD4246">
        <v>2022</v>
      </c>
    </row>
    <row r="4247" spans="1:30" x14ac:dyDescent="0.25">
      <c r="A4247" t="s">
        <v>18</v>
      </c>
      <c r="B4247" t="s">
        <v>197</v>
      </c>
      <c r="C4247" t="s">
        <v>198</v>
      </c>
      <c r="D4247" t="s">
        <v>199</v>
      </c>
      <c r="E4247" t="s">
        <v>200</v>
      </c>
      <c r="F4247" t="s">
        <v>31</v>
      </c>
      <c r="G4247">
        <v>15317512287</v>
      </c>
      <c r="H4247" t="s">
        <v>373</v>
      </c>
      <c r="I4247" t="s">
        <v>25</v>
      </c>
      <c r="J4247">
        <v>146</v>
      </c>
      <c r="K4247">
        <v>3.5</v>
      </c>
      <c r="L4247">
        <v>1</v>
      </c>
      <c r="M4247">
        <v>146</v>
      </c>
      <c r="N4247">
        <v>3.5</v>
      </c>
      <c r="O4247">
        <v>1</v>
      </c>
      <c r="P4247">
        <v>3.5</v>
      </c>
      <c r="Q4247">
        <v>3.5</v>
      </c>
      <c r="R4247" s="1">
        <v>44741</v>
      </c>
      <c r="S4247" t="str">
        <f t="shared" si="330"/>
        <v>Starbucks Doubleshot Energy - Mocha</v>
      </c>
      <c r="T4247" t="str">
        <f t="shared" si="331"/>
        <v>Non Carbonated</v>
      </c>
      <c r="U4247" t="str">
        <f>IF(T4247="Cell is Blank - Dis-regard",_xlfn.XLOOKUP(S4247,'Categroy Lookup'!A:A,'Categroy Lookup'!B:B,"Cell is Blank - Dis-regard"),T4247)</f>
        <v>Non Carbonated</v>
      </c>
      <c r="V4247" t="b">
        <f t="shared" si="333"/>
        <v>1</v>
      </c>
      <c r="W4247">
        <f t="shared" si="332"/>
        <v>3.5</v>
      </c>
      <c r="X4247" s="8">
        <f t="shared" si="334"/>
        <v>2.3333333333333335</v>
      </c>
      <c r="Y4247" t="s">
        <v>572</v>
      </c>
      <c r="Z4247" t="s">
        <v>573</v>
      </c>
      <c r="AB4247" t="s">
        <v>685</v>
      </c>
      <c r="AC4247" t="s">
        <v>862</v>
      </c>
      <c r="AD4247">
        <v>2022</v>
      </c>
    </row>
    <row r="4248" spans="1:30" x14ac:dyDescent="0.25">
      <c r="A4248" t="s">
        <v>18</v>
      </c>
      <c r="B4248" t="s">
        <v>197</v>
      </c>
      <c r="C4248" t="s">
        <v>198</v>
      </c>
      <c r="D4248" t="s">
        <v>199</v>
      </c>
      <c r="E4248" t="s">
        <v>290</v>
      </c>
      <c r="F4248" t="s">
        <v>27</v>
      </c>
      <c r="G4248">
        <v>15317528403</v>
      </c>
      <c r="H4248" t="s">
        <v>373</v>
      </c>
      <c r="I4248" t="s">
        <v>33</v>
      </c>
      <c r="J4248">
        <v>158</v>
      </c>
      <c r="K4248">
        <v>2</v>
      </c>
      <c r="L4248">
        <v>1</v>
      </c>
      <c r="M4248">
        <v>158</v>
      </c>
      <c r="N4248">
        <v>2</v>
      </c>
      <c r="O4248">
        <v>1</v>
      </c>
      <c r="P4248">
        <v>2</v>
      </c>
      <c r="Q4248">
        <v>2</v>
      </c>
      <c r="R4248" s="1">
        <v>44741</v>
      </c>
      <c r="S4248" t="str">
        <f t="shared" si="330"/>
        <v>Lenny &amp; Larrys - Chocolate Chip</v>
      </c>
      <c r="T4248" t="str">
        <f t="shared" si="331"/>
        <v>Food</v>
      </c>
      <c r="U4248" t="str">
        <f>IF(T4248="Cell is Blank - Dis-regard",_xlfn.XLOOKUP(S4248,'Categroy Lookup'!A:A,'Categroy Lookup'!B:B,"Cell is Blank - Dis-regard"),T4248)</f>
        <v>Food</v>
      </c>
      <c r="V4248" t="b">
        <f t="shared" si="333"/>
        <v>1</v>
      </c>
      <c r="W4248">
        <f t="shared" si="332"/>
        <v>2</v>
      </c>
      <c r="X4248" s="8">
        <f t="shared" si="334"/>
        <v>1.3333333333333333</v>
      </c>
      <c r="Y4248" t="s">
        <v>582</v>
      </c>
      <c r="Z4248" t="s">
        <v>591</v>
      </c>
      <c r="AB4248" t="s">
        <v>685</v>
      </c>
      <c r="AC4248" t="s">
        <v>862</v>
      </c>
      <c r="AD4248">
        <v>2022</v>
      </c>
    </row>
    <row r="4249" spans="1:30" x14ac:dyDescent="0.25">
      <c r="A4249" t="s">
        <v>18</v>
      </c>
      <c r="B4249" t="s">
        <v>36</v>
      </c>
      <c r="C4249" t="s">
        <v>37</v>
      </c>
      <c r="D4249" t="s">
        <v>38</v>
      </c>
      <c r="E4249" t="s">
        <v>98</v>
      </c>
      <c r="F4249" t="s">
        <v>27</v>
      </c>
      <c r="G4249">
        <v>15317538143</v>
      </c>
      <c r="H4249" t="s">
        <v>373</v>
      </c>
      <c r="I4249" t="s">
        <v>33</v>
      </c>
      <c r="J4249">
        <v>124</v>
      </c>
      <c r="K4249">
        <v>1.5</v>
      </c>
      <c r="L4249">
        <v>1</v>
      </c>
      <c r="M4249">
        <v>124</v>
      </c>
      <c r="N4249">
        <v>1.5</v>
      </c>
      <c r="O4249">
        <v>1</v>
      </c>
      <c r="P4249">
        <v>1.5</v>
      </c>
      <c r="Q4249">
        <v>1.5</v>
      </c>
      <c r="R4249" s="1">
        <v>44741</v>
      </c>
      <c r="S4249" t="str">
        <f t="shared" si="330"/>
        <v>CheezIt - Original</v>
      </c>
      <c r="T4249" t="str">
        <f t="shared" si="331"/>
        <v>Food</v>
      </c>
      <c r="U4249" t="str">
        <f>IF(T4249="Cell is Blank - Dis-regard",_xlfn.XLOOKUP(S4249,'Categroy Lookup'!A:A,'Categroy Lookup'!B:B,"Cell is Blank - Dis-regard"),T4249)</f>
        <v>Food</v>
      </c>
      <c r="V4249" t="b">
        <f t="shared" si="333"/>
        <v>1</v>
      </c>
      <c r="W4249">
        <f t="shared" si="332"/>
        <v>1.5</v>
      </c>
      <c r="X4249" s="8">
        <f t="shared" si="334"/>
        <v>1</v>
      </c>
      <c r="Y4249" t="s">
        <v>528</v>
      </c>
      <c r="Z4249" t="s">
        <v>512</v>
      </c>
      <c r="AB4249" t="s">
        <v>685</v>
      </c>
      <c r="AC4249" t="s">
        <v>862</v>
      </c>
      <c r="AD4249">
        <v>2022</v>
      </c>
    </row>
    <row r="4250" spans="1:30" x14ac:dyDescent="0.25">
      <c r="A4250" t="s">
        <v>18</v>
      </c>
      <c r="B4250" t="s">
        <v>40</v>
      </c>
      <c r="C4250" t="s">
        <v>41</v>
      </c>
      <c r="D4250" t="s">
        <v>42</v>
      </c>
      <c r="E4250" t="s">
        <v>368</v>
      </c>
      <c r="F4250" t="s">
        <v>23</v>
      </c>
      <c r="G4250">
        <v>15317619070</v>
      </c>
      <c r="H4250" t="s">
        <v>373</v>
      </c>
      <c r="I4250" t="s">
        <v>33</v>
      </c>
      <c r="J4250">
        <v>141</v>
      </c>
      <c r="K4250">
        <v>1.5</v>
      </c>
      <c r="L4250">
        <v>1</v>
      </c>
      <c r="M4250">
        <v>141</v>
      </c>
      <c r="N4250">
        <v>1.5</v>
      </c>
      <c r="O4250">
        <v>1</v>
      </c>
      <c r="P4250">
        <v>1.5</v>
      </c>
      <c r="Q4250">
        <v>1.5</v>
      </c>
      <c r="R4250" s="1">
        <v>44741</v>
      </c>
      <c r="S4250" t="str">
        <f t="shared" si="330"/>
        <v>Coca Cola - Regular</v>
      </c>
      <c r="T4250" t="str">
        <f t="shared" si="331"/>
        <v>Carbonated</v>
      </c>
      <c r="U4250" t="str">
        <f>IF(T4250="Cell is Blank - Dis-regard",_xlfn.XLOOKUP(S4250,'Categroy Lookup'!A:A,'Categroy Lookup'!B:B,"Cell is Blank - Dis-regard"),T4250)</f>
        <v>Carbonated</v>
      </c>
      <c r="V4250" t="b">
        <f t="shared" si="333"/>
        <v>1</v>
      </c>
      <c r="W4250">
        <f t="shared" si="332"/>
        <v>1.5</v>
      </c>
      <c r="X4250" s="8">
        <f t="shared" si="334"/>
        <v>1</v>
      </c>
      <c r="Y4250" t="s">
        <v>524</v>
      </c>
      <c r="Z4250" t="s">
        <v>643</v>
      </c>
      <c r="AB4250" t="s">
        <v>685</v>
      </c>
      <c r="AC4250" t="s">
        <v>862</v>
      </c>
      <c r="AD4250">
        <v>2022</v>
      </c>
    </row>
    <row r="4251" spans="1:30" x14ac:dyDescent="0.25">
      <c r="A4251" t="s">
        <v>18</v>
      </c>
      <c r="B4251" t="s">
        <v>197</v>
      </c>
      <c r="C4251" t="s">
        <v>198</v>
      </c>
      <c r="D4251" t="s">
        <v>199</v>
      </c>
      <c r="E4251" t="s">
        <v>127</v>
      </c>
      <c r="F4251" t="s">
        <v>27</v>
      </c>
      <c r="G4251">
        <v>15317933685</v>
      </c>
      <c r="H4251" t="s">
        <v>373</v>
      </c>
      <c r="I4251" t="s">
        <v>33</v>
      </c>
      <c r="J4251">
        <v>123</v>
      </c>
      <c r="K4251">
        <v>1.25</v>
      </c>
      <c r="L4251">
        <v>1</v>
      </c>
      <c r="M4251">
        <v>123</v>
      </c>
      <c r="N4251">
        <v>1.25</v>
      </c>
      <c r="O4251">
        <v>1</v>
      </c>
      <c r="P4251">
        <v>1.25</v>
      </c>
      <c r="Q4251">
        <v>1.25</v>
      </c>
      <c r="R4251" s="1">
        <v>44741</v>
      </c>
      <c r="S4251" t="str">
        <f t="shared" si="330"/>
        <v>CheezIt - Double Cheese</v>
      </c>
      <c r="T4251" t="str">
        <f t="shared" si="331"/>
        <v>Food</v>
      </c>
      <c r="U4251" t="str">
        <f>IF(T4251="Cell is Blank - Dis-regard",_xlfn.XLOOKUP(S4251,'Categroy Lookup'!A:A,'Categroy Lookup'!B:B,"Cell is Blank - Dis-regard"),T4251)</f>
        <v>Food</v>
      </c>
      <c r="V4251" t="b">
        <f t="shared" si="333"/>
        <v>1</v>
      </c>
      <c r="W4251">
        <f t="shared" si="332"/>
        <v>1.25</v>
      </c>
      <c r="X4251" s="8">
        <f t="shared" si="334"/>
        <v>0.83333333333333337</v>
      </c>
      <c r="Y4251" t="s">
        <v>528</v>
      </c>
      <c r="Z4251" t="s">
        <v>549</v>
      </c>
      <c r="AB4251" t="s">
        <v>685</v>
      </c>
      <c r="AC4251" t="s">
        <v>862</v>
      </c>
      <c r="AD4251">
        <v>2022</v>
      </c>
    </row>
    <row r="4252" spans="1:30" x14ac:dyDescent="0.25">
      <c r="A4252" t="s">
        <v>18</v>
      </c>
      <c r="B4252" t="s">
        <v>40</v>
      </c>
      <c r="C4252" t="s">
        <v>41</v>
      </c>
      <c r="D4252" t="s">
        <v>42</v>
      </c>
      <c r="E4252" t="s">
        <v>94</v>
      </c>
      <c r="F4252" t="s">
        <v>23</v>
      </c>
      <c r="G4252">
        <v>15317979929</v>
      </c>
      <c r="H4252" t="s">
        <v>373</v>
      </c>
      <c r="I4252" t="s">
        <v>25</v>
      </c>
      <c r="J4252">
        <v>148</v>
      </c>
      <c r="K4252">
        <v>3.5</v>
      </c>
      <c r="L4252">
        <v>1</v>
      </c>
      <c r="M4252">
        <v>148</v>
      </c>
      <c r="N4252">
        <v>3.5</v>
      </c>
      <c r="O4252">
        <v>1</v>
      </c>
      <c r="P4252">
        <v>3.5</v>
      </c>
      <c r="Q4252">
        <v>3.5</v>
      </c>
      <c r="R4252" s="1">
        <v>44741</v>
      </c>
      <c r="S4252" t="str">
        <f t="shared" si="330"/>
        <v>Red Bull - Original</v>
      </c>
      <c r="T4252" t="str">
        <f t="shared" si="331"/>
        <v>Carbonated</v>
      </c>
      <c r="U4252" t="str">
        <f>IF(T4252="Cell is Blank - Dis-regard",_xlfn.XLOOKUP(S4252,'Categroy Lookup'!A:A,'Categroy Lookup'!B:B,"Cell is Blank - Dis-regard"),T4252)</f>
        <v>Carbonated</v>
      </c>
      <c r="V4252" t="b">
        <f t="shared" si="333"/>
        <v>1</v>
      </c>
      <c r="W4252">
        <f t="shared" si="332"/>
        <v>3.5</v>
      </c>
      <c r="X4252" s="8">
        <f t="shared" si="334"/>
        <v>2.3333333333333335</v>
      </c>
      <c r="Y4252" t="s">
        <v>466</v>
      </c>
      <c r="Z4252" t="s">
        <v>512</v>
      </c>
      <c r="AB4252" t="s">
        <v>685</v>
      </c>
      <c r="AC4252" t="s">
        <v>862</v>
      </c>
      <c r="AD4252">
        <v>2022</v>
      </c>
    </row>
    <row r="4253" spans="1:30" x14ac:dyDescent="0.25">
      <c r="A4253" t="s">
        <v>18</v>
      </c>
      <c r="B4253" t="s">
        <v>36</v>
      </c>
      <c r="C4253" t="s">
        <v>37</v>
      </c>
      <c r="D4253" t="s">
        <v>38</v>
      </c>
      <c r="E4253" t="s">
        <v>258</v>
      </c>
      <c r="F4253" t="s">
        <v>27</v>
      </c>
      <c r="G4253">
        <v>15318154641</v>
      </c>
      <c r="H4253" t="s">
        <v>373</v>
      </c>
      <c r="I4253" t="s">
        <v>33</v>
      </c>
      <c r="J4253">
        <v>111</v>
      </c>
      <c r="K4253">
        <v>1.5</v>
      </c>
      <c r="L4253">
        <v>1</v>
      </c>
      <c r="M4253">
        <v>111</v>
      </c>
      <c r="N4253">
        <v>1.5</v>
      </c>
      <c r="O4253">
        <v>1</v>
      </c>
      <c r="P4253">
        <v>1.5</v>
      </c>
      <c r="Q4253">
        <v>1.5</v>
      </c>
      <c r="R4253" s="1">
        <v>44741</v>
      </c>
      <c r="S4253" t="str">
        <f t="shared" si="330"/>
        <v>Pop Corners - Spicy Queso</v>
      </c>
      <c r="T4253" t="str">
        <f t="shared" si="331"/>
        <v>Food</v>
      </c>
      <c r="U4253" t="str">
        <f>IF(T4253="Cell is Blank - Dis-regard",_xlfn.XLOOKUP(S4253,'Categroy Lookup'!A:A,'Categroy Lookup'!B:B,"Cell is Blank - Dis-regard"),T4253)</f>
        <v>Food</v>
      </c>
      <c r="V4253" t="b">
        <f t="shared" si="333"/>
        <v>1</v>
      </c>
      <c r="W4253">
        <f t="shared" si="332"/>
        <v>1.5</v>
      </c>
      <c r="X4253" s="8">
        <f t="shared" si="334"/>
        <v>1</v>
      </c>
      <c r="Y4253" t="s">
        <v>606</v>
      </c>
      <c r="Z4253" t="s">
        <v>610</v>
      </c>
      <c r="AB4253" t="s">
        <v>685</v>
      </c>
      <c r="AC4253" t="s">
        <v>862</v>
      </c>
      <c r="AD4253">
        <v>2022</v>
      </c>
    </row>
    <row r="4254" spans="1:30" x14ac:dyDescent="0.25">
      <c r="A4254" t="s">
        <v>18</v>
      </c>
      <c r="B4254" t="s">
        <v>197</v>
      </c>
      <c r="C4254" t="s">
        <v>198</v>
      </c>
      <c r="D4254" t="s">
        <v>199</v>
      </c>
      <c r="E4254" t="s">
        <v>284</v>
      </c>
      <c r="F4254" t="s">
        <v>55</v>
      </c>
      <c r="G4254">
        <v>15318209318</v>
      </c>
      <c r="H4254" t="s">
        <v>373</v>
      </c>
      <c r="I4254" t="s">
        <v>25</v>
      </c>
      <c r="J4254">
        <v>147</v>
      </c>
      <c r="K4254">
        <v>2.75</v>
      </c>
      <c r="L4254">
        <v>1</v>
      </c>
      <c r="M4254">
        <v>147</v>
      </c>
      <c r="N4254">
        <v>2.75</v>
      </c>
      <c r="O4254">
        <v>1</v>
      </c>
      <c r="P4254">
        <v>2.75</v>
      </c>
      <c r="Q4254">
        <v>2.75</v>
      </c>
      <c r="R4254" s="1">
        <v>44741</v>
      </c>
      <c r="S4254" t="str">
        <f t="shared" si="330"/>
        <v>BodyArmor LYTE - Strawberry Lemonade</v>
      </c>
      <c r="T4254" t="str">
        <f t="shared" si="331"/>
        <v>Water</v>
      </c>
      <c r="U4254" t="str">
        <f>IF(T4254="Cell is Blank - Dis-regard",_xlfn.XLOOKUP(S4254,'Categroy Lookup'!A:A,'Categroy Lookup'!B:B,"Cell is Blank - Dis-regard"),T4254)</f>
        <v>Water</v>
      </c>
      <c r="V4254" t="b">
        <f t="shared" si="333"/>
        <v>1</v>
      </c>
      <c r="W4254">
        <f t="shared" si="332"/>
        <v>2.75</v>
      </c>
      <c r="X4254" s="8">
        <f t="shared" si="334"/>
        <v>1.8333333333333333</v>
      </c>
      <c r="Y4254" t="s">
        <v>618</v>
      </c>
      <c r="Z4254" t="s">
        <v>619</v>
      </c>
      <c r="AB4254" t="s">
        <v>685</v>
      </c>
      <c r="AC4254" t="s">
        <v>862</v>
      </c>
      <c r="AD4254">
        <v>2022</v>
      </c>
    </row>
    <row r="4255" spans="1:30" x14ac:dyDescent="0.25">
      <c r="A4255" t="s">
        <v>18</v>
      </c>
      <c r="B4255" t="s">
        <v>197</v>
      </c>
      <c r="C4255" t="s">
        <v>198</v>
      </c>
      <c r="D4255" t="s">
        <v>199</v>
      </c>
      <c r="E4255" t="s">
        <v>365</v>
      </c>
      <c r="F4255" t="s">
        <v>27</v>
      </c>
      <c r="G4255">
        <v>15318219620</v>
      </c>
      <c r="H4255" t="s">
        <v>373</v>
      </c>
      <c r="I4255" t="s">
        <v>25</v>
      </c>
      <c r="J4255">
        <v>165</v>
      </c>
      <c r="K4255">
        <v>4</v>
      </c>
      <c r="L4255">
        <v>1</v>
      </c>
      <c r="M4255">
        <v>165</v>
      </c>
      <c r="N4255">
        <v>4</v>
      </c>
      <c r="O4255">
        <v>1</v>
      </c>
      <c r="P4255">
        <v>4</v>
      </c>
      <c r="Q4255">
        <v>4</v>
      </c>
      <c r="R4255" s="1">
        <v>44741</v>
      </c>
      <c r="S4255" t="str">
        <f t="shared" si="330"/>
        <v>Pringles - Sour Cream &amp; Onion</v>
      </c>
      <c r="T4255" t="str">
        <f t="shared" si="331"/>
        <v>Food</v>
      </c>
      <c r="U4255" t="str">
        <f>IF(T4255="Cell is Blank - Dis-regard",_xlfn.XLOOKUP(S4255,'Categroy Lookup'!A:A,'Categroy Lookup'!B:B,"Cell is Blank - Dis-regard"),T4255)</f>
        <v>Food</v>
      </c>
      <c r="V4255" t="b">
        <f t="shared" si="333"/>
        <v>1</v>
      </c>
      <c r="W4255">
        <f t="shared" si="332"/>
        <v>4</v>
      </c>
      <c r="X4255" s="8">
        <f t="shared" si="334"/>
        <v>2.6666666666666665</v>
      </c>
      <c r="Y4255" t="s">
        <v>642</v>
      </c>
      <c r="Z4255" t="s">
        <v>641</v>
      </c>
      <c r="AB4255" t="s">
        <v>685</v>
      </c>
      <c r="AC4255" t="s">
        <v>862</v>
      </c>
      <c r="AD4255">
        <v>2022</v>
      </c>
    </row>
    <row r="4256" spans="1:30" x14ac:dyDescent="0.25">
      <c r="A4256" t="s">
        <v>18</v>
      </c>
      <c r="B4256" t="s">
        <v>197</v>
      </c>
      <c r="C4256" t="s">
        <v>198</v>
      </c>
      <c r="D4256" t="s">
        <v>199</v>
      </c>
      <c r="E4256" t="s">
        <v>26</v>
      </c>
      <c r="F4256" t="s">
        <v>27</v>
      </c>
      <c r="G4256">
        <v>15318238604</v>
      </c>
      <c r="H4256" t="s">
        <v>373</v>
      </c>
      <c r="I4256" t="s">
        <v>33</v>
      </c>
      <c r="J4256">
        <v>121</v>
      </c>
      <c r="K4256">
        <v>1.5</v>
      </c>
      <c r="L4256">
        <v>1</v>
      </c>
      <c r="M4256">
        <v>121</v>
      </c>
      <c r="N4256">
        <v>1.5</v>
      </c>
      <c r="O4256">
        <v>1</v>
      </c>
      <c r="P4256">
        <v>1.5</v>
      </c>
      <c r="Q4256">
        <v>1.5</v>
      </c>
      <c r="R4256" s="1">
        <v>44741</v>
      </c>
      <c r="S4256" t="str">
        <f t="shared" si="330"/>
        <v>Takis - Hot Chilli Pepper &amp; Lime</v>
      </c>
      <c r="T4256" t="str">
        <f t="shared" si="331"/>
        <v>Food</v>
      </c>
      <c r="U4256" t="str">
        <f>IF(T4256="Cell is Blank - Dis-regard",_xlfn.XLOOKUP(S4256,'Categroy Lookup'!A:A,'Categroy Lookup'!B:B,"Cell is Blank - Dis-regard"),T4256)</f>
        <v>Food</v>
      </c>
      <c r="V4256" t="b">
        <f t="shared" si="333"/>
        <v>1</v>
      </c>
      <c r="W4256">
        <f t="shared" si="332"/>
        <v>1.5</v>
      </c>
      <c r="X4256" s="8">
        <f t="shared" si="334"/>
        <v>1</v>
      </c>
      <c r="Y4256" t="s">
        <v>469</v>
      </c>
      <c r="Z4256" t="s">
        <v>470</v>
      </c>
      <c r="AB4256" t="s">
        <v>685</v>
      </c>
      <c r="AC4256" t="s">
        <v>862</v>
      </c>
      <c r="AD4256">
        <v>2022</v>
      </c>
    </row>
    <row r="4257" spans="1:30" x14ac:dyDescent="0.25">
      <c r="A4257" t="s">
        <v>18</v>
      </c>
      <c r="B4257" t="s">
        <v>197</v>
      </c>
      <c r="C4257" t="s">
        <v>198</v>
      </c>
      <c r="D4257" t="s">
        <v>199</v>
      </c>
      <c r="E4257" t="s">
        <v>26</v>
      </c>
      <c r="F4257" t="s">
        <v>27</v>
      </c>
      <c r="G4257">
        <v>15318243115</v>
      </c>
      <c r="H4257" t="s">
        <v>373</v>
      </c>
      <c r="I4257" t="s">
        <v>33</v>
      </c>
      <c r="J4257">
        <v>121</v>
      </c>
      <c r="K4257">
        <v>1.5</v>
      </c>
      <c r="L4257">
        <v>1</v>
      </c>
      <c r="M4257">
        <v>121</v>
      </c>
      <c r="N4257">
        <v>1.5</v>
      </c>
      <c r="O4257">
        <v>1</v>
      </c>
      <c r="P4257">
        <v>1.5</v>
      </c>
      <c r="Q4257">
        <v>1.5</v>
      </c>
      <c r="R4257" s="1">
        <v>44741</v>
      </c>
      <c r="S4257" t="str">
        <f t="shared" si="330"/>
        <v>Takis - Hot Chilli Pepper &amp; Lime</v>
      </c>
      <c r="T4257" t="str">
        <f t="shared" si="331"/>
        <v>Food</v>
      </c>
      <c r="U4257" t="str">
        <f>IF(T4257="Cell is Blank - Dis-regard",_xlfn.XLOOKUP(S4257,'Categroy Lookup'!A:A,'Categroy Lookup'!B:B,"Cell is Blank - Dis-regard"),T4257)</f>
        <v>Food</v>
      </c>
      <c r="V4257" t="b">
        <f t="shared" si="333"/>
        <v>1</v>
      </c>
      <c r="W4257">
        <f t="shared" si="332"/>
        <v>1.5</v>
      </c>
      <c r="X4257" s="8">
        <f t="shared" si="334"/>
        <v>1</v>
      </c>
      <c r="Y4257" t="s">
        <v>469</v>
      </c>
      <c r="Z4257" t="s">
        <v>470</v>
      </c>
      <c r="AB4257" t="s">
        <v>685</v>
      </c>
      <c r="AC4257" t="s">
        <v>862</v>
      </c>
      <c r="AD4257">
        <v>2022</v>
      </c>
    </row>
    <row r="4258" spans="1:30" x14ac:dyDescent="0.25">
      <c r="A4258" t="s">
        <v>18</v>
      </c>
      <c r="B4258" t="s">
        <v>197</v>
      </c>
      <c r="C4258" t="s">
        <v>198</v>
      </c>
      <c r="D4258" t="s">
        <v>199</v>
      </c>
      <c r="E4258" t="s">
        <v>155</v>
      </c>
      <c r="F4258" t="s">
        <v>27</v>
      </c>
      <c r="G4258">
        <v>15318535320</v>
      </c>
      <c r="H4258" t="s">
        <v>373</v>
      </c>
      <c r="I4258" t="s">
        <v>33</v>
      </c>
      <c r="J4258">
        <v>125</v>
      </c>
      <c r="K4258">
        <v>1.25</v>
      </c>
      <c r="L4258">
        <v>1</v>
      </c>
      <c r="M4258">
        <v>125</v>
      </c>
      <c r="N4258">
        <v>1.25</v>
      </c>
      <c r="O4258">
        <v>1</v>
      </c>
      <c r="P4258">
        <v>1.25</v>
      </c>
      <c r="Q4258">
        <v>1.25</v>
      </c>
      <c r="R4258" s="1">
        <v>44741</v>
      </c>
      <c r="S4258" t="str">
        <f t="shared" si="330"/>
        <v>Belvita Snack Packs - Blueberry</v>
      </c>
      <c r="T4258" t="str">
        <f t="shared" si="331"/>
        <v>Food</v>
      </c>
      <c r="U4258" t="str">
        <f>IF(T4258="Cell is Blank - Dis-regard",_xlfn.XLOOKUP(S4258,'Categroy Lookup'!A:A,'Categroy Lookup'!B:B,"Cell is Blank - Dis-regard"),T4258)</f>
        <v>Food</v>
      </c>
      <c r="V4258" t="b">
        <f t="shared" si="333"/>
        <v>1</v>
      </c>
      <c r="W4258">
        <f t="shared" si="332"/>
        <v>1.25</v>
      </c>
      <c r="X4258" s="8">
        <f t="shared" si="334"/>
        <v>0.83333333333333337</v>
      </c>
      <c r="Y4258" t="s">
        <v>560</v>
      </c>
      <c r="Z4258" t="s">
        <v>539</v>
      </c>
      <c r="AB4258" t="s">
        <v>685</v>
      </c>
      <c r="AC4258" t="s">
        <v>862</v>
      </c>
      <c r="AD4258">
        <v>2022</v>
      </c>
    </row>
    <row r="4259" spans="1:30" x14ac:dyDescent="0.25">
      <c r="A4259" t="s">
        <v>18</v>
      </c>
      <c r="B4259" t="s">
        <v>36</v>
      </c>
      <c r="C4259" t="s">
        <v>37</v>
      </c>
      <c r="D4259" t="s">
        <v>38</v>
      </c>
      <c r="E4259" t="s">
        <v>240</v>
      </c>
      <c r="F4259" t="s">
        <v>27</v>
      </c>
      <c r="G4259">
        <v>15318786367</v>
      </c>
      <c r="H4259" t="s">
        <v>373</v>
      </c>
      <c r="I4259" t="s">
        <v>25</v>
      </c>
      <c r="J4259">
        <v>138</v>
      </c>
      <c r="K4259">
        <v>2</v>
      </c>
      <c r="L4259">
        <v>1</v>
      </c>
      <c r="M4259">
        <v>138</v>
      </c>
      <c r="N4259">
        <v>2</v>
      </c>
      <c r="O4259">
        <v>1</v>
      </c>
      <c r="P4259">
        <v>2</v>
      </c>
      <c r="Q4259">
        <v>2</v>
      </c>
      <c r="R4259" s="1">
        <v>44741</v>
      </c>
      <c r="S4259" t="str">
        <f t="shared" si="330"/>
        <v>Keto Bar - Creamy Peanut Butter Chocolate</v>
      </c>
      <c r="T4259" t="str">
        <f t="shared" si="331"/>
        <v>Food</v>
      </c>
      <c r="U4259" t="str">
        <f>IF(T4259="Cell is Blank - Dis-regard",_xlfn.XLOOKUP(S4259,'Categroy Lookup'!A:A,'Categroy Lookup'!B:B,"Cell is Blank - Dis-regard"),T4259)</f>
        <v>Food</v>
      </c>
      <c r="V4259" t="b">
        <f t="shared" si="333"/>
        <v>1</v>
      </c>
      <c r="W4259">
        <f t="shared" si="332"/>
        <v>2</v>
      </c>
      <c r="X4259" s="8">
        <f t="shared" si="334"/>
        <v>1.3333333333333333</v>
      </c>
      <c r="Y4259" t="s">
        <v>600</v>
      </c>
      <c r="Z4259" t="s">
        <v>601</v>
      </c>
      <c r="AB4259" t="s">
        <v>685</v>
      </c>
      <c r="AC4259" t="s">
        <v>862</v>
      </c>
      <c r="AD4259">
        <v>2022</v>
      </c>
    </row>
    <row r="4260" spans="1:30" x14ac:dyDescent="0.25">
      <c r="A4260" t="s">
        <v>18</v>
      </c>
      <c r="B4260" t="s">
        <v>28</v>
      </c>
      <c r="C4260" t="s">
        <v>20</v>
      </c>
      <c r="D4260" t="s">
        <v>29</v>
      </c>
      <c r="E4260" t="s">
        <v>256</v>
      </c>
      <c r="F4260" t="s">
        <v>27</v>
      </c>
      <c r="G4260">
        <v>15318904884</v>
      </c>
      <c r="H4260" t="s">
        <v>373</v>
      </c>
      <c r="I4260" t="s">
        <v>33</v>
      </c>
      <c r="J4260">
        <v>110</v>
      </c>
      <c r="K4260">
        <v>1.5</v>
      </c>
      <c r="L4260">
        <v>1</v>
      </c>
      <c r="M4260">
        <v>110</v>
      </c>
      <c r="N4260">
        <v>1.5</v>
      </c>
      <c r="O4260">
        <v>1</v>
      </c>
      <c r="P4260">
        <v>1.5</v>
      </c>
      <c r="Q4260">
        <v>1.5</v>
      </c>
      <c r="R4260" s="1">
        <v>44741</v>
      </c>
      <c r="S4260" t="str">
        <f t="shared" si="330"/>
        <v>Pop Corners - Sea Salt</v>
      </c>
      <c r="T4260" t="str">
        <f t="shared" si="331"/>
        <v>Food</v>
      </c>
      <c r="U4260" t="str">
        <f>IF(T4260="Cell is Blank - Dis-regard",_xlfn.XLOOKUP(S4260,'Categroy Lookup'!A:A,'Categroy Lookup'!B:B,"Cell is Blank - Dis-regard"),T4260)</f>
        <v>Food</v>
      </c>
      <c r="V4260" t="b">
        <f t="shared" si="333"/>
        <v>1</v>
      </c>
      <c r="W4260">
        <f t="shared" si="332"/>
        <v>1.5</v>
      </c>
      <c r="X4260" s="8">
        <f t="shared" si="334"/>
        <v>1</v>
      </c>
      <c r="Y4260" t="s">
        <v>606</v>
      </c>
      <c r="Z4260" t="s">
        <v>516</v>
      </c>
      <c r="AB4260" t="s">
        <v>685</v>
      </c>
      <c r="AC4260" t="s">
        <v>862</v>
      </c>
      <c r="AD4260">
        <v>2022</v>
      </c>
    </row>
    <row r="4261" spans="1:30" x14ac:dyDescent="0.25">
      <c r="A4261" t="s">
        <v>18</v>
      </c>
      <c r="B4261" t="s">
        <v>28</v>
      </c>
      <c r="C4261" t="s">
        <v>20</v>
      </c>
      <c r="D4261" t="s">
        <v>29</v>
      </c>
      <c r="E4261" t="s">
        <v>206</v>
      </c>
      <c r="F4261" t="s">
        <v>31</v>
      </c>
      <c r="G4261">
        <v>15318916345</v>
      </c>
      <c r="H4261" t="s">
        <v>373</v>
      </c>
      <c r="I4261" t="s">
        <v>33</v>
      </c>
      <c r="J4261">
        <v>142</v>
      </c>
      <c r="K4261">
        <v>2</v>
      </c>
      <c r="L4261">
        <v>1</v>
      </c>
      <c r="M4261">
        <v>142</v>
      </c>
      <c r="N4261">
        <v>2</v>
      </c>
      <c r="O4261">
        <v>1</v>
      </c>
      <c r="P4261">
        <v>2</v>
      </c>
      <c r="Q4261">
        <v>2</v>
      </c>
      <c r="R4261" s="1">
        <v>44741</v>
      </c>
      <c r="S4261" t="str">
        <f t="shared" si="330"/>
        <v>Iberia Coconut Water</v>
      </c>
      <c r="T4261" t="str">
        <f t="shared" si="331"/>
        <v>Non Carbonated</v>
      </c>
      <c r="U4261" t="str">
        <f>IF(T4261="Cell is Blank - Dis-regard",_xlfn.XLOOKUP(S4261,'Categroy Lookup'!A:A,'Categroy Lookup'!B:B,"Cell is Blank - Dis-regard"),T4261)</f>
        <v>Non Carbonated</v>
      </c>
      <c r="V4261" t="b">
        <f t="shared" si="333"/>
        <v>1</v>
      </c>
      <c r="W4261">
        <f t="shared" si="332"/>
        <v>2</v>
      </c>
      <c r="X4261" s="8">
        <f t="shared" si="334"/>
        <v>1.3333333333333333</v>
      </c>
      <c r="Y4261" t="s">
        <v>206</v>
      </c>
      <c r="AB4261" t="s">
        <v>685</v>
      </c>
      <c r="AC4261" t="s">
        <v>862</v>
      </c>
      <c r="AD4261">
        <v>2022</v>
      </c>
    </row>
    <row r="4262" spans="1:30" x14ac:dyDescent="0.25">
      <c r="A4262" t="s">
        <v>18</v>
      </c>
      <c r="B4262" t="s">
        <v>19</v>
      </c>
      <c r="C4262" t="s">
        <v>20</v>
      </c>
      <c r="D4262" t="s">
        <v>21</v>
      </c>
      <c r="E4262" t="s">
        <v>116</v>
      </c>
      <c r="F4262" t="s">
        <v>27</v>
      </c>
      <c r="G4262">
        <v>15319052463</v>
      </c>
      <c r="H4262" t="s">
        <v>373</v>
      </c>
      <c r="I4262" t="s">
        <v>33</v>
      </c>
      <c r="J4262">
        <v>114</v>
      </c>
      <c r="K4262">
        <v>1.5</v>
      </c>
      <c r="L4262">
        <v>1</v>
      </c>
      <c r="M4262">
        <v>114</v>
      </c>
      <c r="N4262">
        <v>1.5</v>
      </c>
      <c r="O4262">
        <v>1</v>
      </c>
      <c r="P4262">
        <v>1.5</v>
      </c>
      <c r="Q4262">
        <v>1.5</v>
      </c>
      <c r="R4262" s="1">
        <v>44749</v>
      </c>
      <c r="S4262" t="str">
        <f t="shared" si="330"/>
        <v>Popchips Potato - Barbeque</v>
      </c>
      <c r="T4262" t="str">
        <f t="shared" si="331"/>
        <v>Food</v>
      </c>
      <c r="U4262" t="str">
        <f>IF(T4262="Cell is Blank - Dis-regard",_xlfn.XLOOKUP(S4262,'Categroy Lookup'!A:A,'Categroy Lookup'!B:B,"Cell is Blank - Dis-regard"),T4262)</f>
        <v>Food</v>
      </c>
      <c r="V4262" t="b">
        <f t="shared" si="333"/>
        <v>1</v>
      </c>
      <c r="W4262">
        <f t="shared" si="332"/>
        <v>1.5</v>
      </c>
      <c r="X4262" s="8">
        <f t="shared" si="334"/>
        <v>1</v>
      </c>
      <c r="Y4262" t="s">
        <v>541</v>
      </c>
      <c r="Z4262" t="s">
        <v>542</v>
      </c>
      <c r="AB4262" t="s">
        <v>685</v>
      </c>
      <c r="AC4262" t="s">
        <v>862</v>
      </c>
      <c r="AD4262">
        <v>2022</v>
      </c>
    </row>
    <row r="4263" spans="1:30" x14ac:dyDescent="0.25">
      <c r="A4263" t="s">
        <v>18</v>
      </c>
      <c r="B4263" t="s">
        <v>19</v>
      </c>
      <c r="C4263" t="s">
        <v>20</v>
      </c>
      <c r="D4263" t="s">
        <v>21</v>
      </c>
      <c r="E4263" t="s">
        <v>98</v>
      </c>
      <c r="F4263" t="s">
        <v>27</v>
      </c>
      <c r="G4263">
        <v>15319057264</v>
      </c>
      <c r="H4263" t="s">
        <v>373</v>
      </c>
      <c r="I4263" t="s">
        <v>33</v>
      </c>
      <c r="J4263">
        <v>121</v>
      </c>
      <c r="K4263">
        <v>1.5</v>
      </c>
      <c r="L4263">
        <v>1</v>
      </c>
      <c r="M4263">
        <v>121</v>
      </c>
      <c r="N4263">
        <v>1.5</v>
      </c>
      <c r="O4263">
        <v>1</v>
      </c>
      <c r="P4263">
        <v>1.5</v>
      </c>
      <c r="Q4263">
        <v>1.5</v>
      </c>
      <c r="R4263" s="1">
        <v>44749</v>
      </c>
      <c r="S4263" t="str">
        <f t="shared" si="330"/>
        <v>CheezIt - Original</v>
      </c>
      <c r="T4263" t="str">
        <f t="shared" si="331"/>
        <v>Food</v>
      </c>
      <c r="U4263" t="str">
        <f>IF(T4263="Cell is Blank - Dis-regard",_xlfn.XLOOKUP(S4263,'Categroy Lookup'!A:A,'Categroy Lookup'!B:B,"Cell is Blank - Dis-regard"),T4263)</f>
        <v>Food</v>
      </c>
      <c r="V4263" t="b">
        <f t="shared" si="333"/>
        <v>1</v>
      </c>
      <c r="W4263">
        <f t="shared" si="332"/>
        <v>1.5</v>
      </c>
      <c r="X4263" s="8">
        <f t="shared" si="334"/>
        <v>1</v>
      </c>
      <c r="Y4263" t="s">
        <v>528</v>
      </c>
      <c r="Z4263" t="s">
        <v>512</v>
      </c>
      <c r="AB4263" t="s">
        <v>685</v>
      </c>
      <c r="AC4263" t="s">
        <v>862</v>
      </c>
      <c r="AD4263">
        <v>2022</v>
      </c>
    </row>
    <row r="4264" spans="1:30" x14ac:dyDescent="0.25">
      <c r="A4264" t="s">
        <v>18</v>
      </c>
      <c r="B4264" t="s">
        <v>197</v>
      </c>
      <c r="C4264" t="s">
        <v>198</v>
      </c>
      <c r="D4264" t="s">
        <v>199</v>
      </c>
      <c r="E4264" t="s">
        <v>72</v>
      </c>
      <c r="F4264" t="s">
        <v>55</v>
      </c>
      <c r="G4264">
        <v>15319144526</v>
      </c>
      <c r="H4264" t="s">
        <v>373</v>
      </c>
      <c r="I4264" t="s">
        <v>33</v>
      </c>
      <c r="J4264">
        <v>144</v>
      </c>
      <c r="K4264">
        <v>1.5</v>
      </c>
      <c r="L4264">
        <v>1</v>
      </c>
      <c r="M4264">
        <v>144</v>
      </c>
      <c r="N4264">
        <v>1.5</v>
      </c>
      <c r="O4264">
        <v>1</v>
      </c>
      <c r="P4264">
        <v>1.5</v>
      </c>
      <c r="Q4264">
        <v>1.5</v>
      </c>
      <c r="R4264" s="1">
        <v>44741</v>
      </c>
      <c r="S4264" t="str">
        <f t="shared" si="330"/>
        <v>Poland Springs Water</v>
      </c>
      <c r="T4264" t="str">
        <f t="shared" si="331"/>
        <v>Water</v>
      </c>
      <c r="U4264" t="str">
        <f>IF(T4264="Cell is Blank - Dis-regard",_xlfn.XLOOKUP(S4264,'Categroy Lookup'!A:A,'Categroy Lookup'!B:B,"Cell is Blank - Dis-regard"),T4264)</f>
        <v>Water</v>
      </c>
      <c r="V4264" t="b">
        <f t="shared" si="333"/>
        <v>1</v>
      </c>
      <c r="W4264">
        <f t="shared" si="332"/>
        <v>1.5</v>
      </c>
      <c r="X4264" s="8">
        <f t="shared" si="334"/>
        <v>1</v>
      </c>
      <c r="Y4264" t="s">
        <v>72</v>
      </c>
      <c r="AB4264" t="s">
        <v>685</v>
      </c>
      <c r="AC4264" t="s">
        <v>862</v>
      </c>
      <c r="AD4264">
        <v>2022</v>
      </c>
    </row>
    <row r="4265" spans="1:30" x14ac:dyDescent="0.25">
      <c r="A4265" t="s">
        <v>18</v>
      </c>
      <c r="B4265" t="s">
        <v>197</v>
      </c>
      <c r="C4265" t="s">
        <v>198</v>
      </c>
      <c r="D4265" t="s">
        <v>199</v>
      </c>
      <c r="E4265" t="s">
        <v>304</v>
      </c>
      <c r="F4265" t="s">
        <v>27</v>
      </c>
      <c r="G4265">
        <v>15319147305</v>
      </c>
      <c r="H4265" t="s">
        <v>373</v>
      </c>
      <c r="I4265" t="s">
        <v>33</v>
      </c>
      <c r="J4265">
        <v>122</v>
      </c>
      <c r="K4265">
        <v>1.25</v>
      </c>
      <c r="L4265">
        <v>1</v>
      </c>
      <c r="M4265">
        <v>122</v>
      </c>
      <c r="N4265">
        <v>1.25</v>
      </c>
      <c r="O4265">
        <v>1</v>
      </c>
      <c r="P4265">
        <v>1.25</v>
      </c>
      <c r="Q4265">
        <v>1.25</v>
      </c>
      <c r="R4265" s="1">
        <v>44741</v>
      </c>
      <c r="S4265" t="str">
        <f t="shared" si="330"/>
        <v>Goldfish Baked - Cheddar</v>
      </c>
      <c r="T4265" t="str">
        <f t="shared" si="331"/>
        <v>Food</v>
      </c>
      <c r="U4265" t="str">
        <f>IF(T4265="Cell is Blank - Dis-regard",_xlfn.XLOOKUP(S4265,'Categroy Lookup'!A:A,'Categroy Lookup'!B:B,"Cell is Blank - Dis-regard"),T4265)</f>
        <v>Food</v>
      </c>
      <c r="V4265" t="b">
        <f t="shared" si="333"/>
        <v>1</v>
      </c>
      <c r="W4265">
        <f t="shared" si="332"/>
        <v>1.25</v>
      </c>
      <c r="X4265" s="8">
        <f t="shared" si="334"/>
        <v>0.83333333333333337</v>
      </c>
      <c r="Y4265" t="s">
        <v>628</v>
      </c>
      <c r="Z4265" t="s">
        <v>629</v>
      </c>
      <c r="AB4265" t="s">
        <v>685</v>
      </c>
      <c r="AC4265" t="s">
        <v>862</v>
      </c>
      <c r="AD4265">
        <v>2022</v>
      </c>
    </row>
    <row r="4266" spans="1:30" x14ac:dyDescent="0.25">
      <c r="A4266" t="s">
        <v>18</v>
      </c>
      <c r="B4266" t="s">
        <v>19</v>
      </c>
      <c r="C4266" t="s">
        <v>20</v>
      </c>
      <c r="D4266" t="s">
        <v>21</v>
      </c>
      <c r="E4266" t="s">
        <v>165</v>
      </c>
      <c r="F4266" t="s">
        <v>31</v>
      </c>
      <c r="G4266">
        <v>15319167631</v>
      </c>
      <c r="H4266" t="s">
        <v>373</v>
      </c>
      <c r="I4266" t="s">
        <v>33</v>
      </c>
      <c r="J4266">
        <v>145</v>
      </c>
      <c r="K4266">
        <v>2.5</v>
      </c>
      <c r="L4266">
        <v>1</v>
      </c>
      <c r="M4266">
        <v>145</v>
      </c>
      <c r="N4266">
        <v>2.5</v>
      </c>
      <c r="O4266">
        <v>1</v>
      </c>
      <c r="P4266">
        <v>2.5</v>
      </c>
      <c r="Q4266">
        <v>2.5</v>
      </c>
      <c r="R4266" s="1">
        <v>44749</v>
      </c>
      <c r="S4266" t="str">
        <f t="shared" si="330"/>
        <v>Snapple Tea - Raspberry</v>
      </c>
      <c r="T4266" t="str">
        <f t="shared" si="331"/>
        <v>Non Carbonated</v>
      </c>
      <c r="U4266" t="str">
        <f>IF(T4266="Cell is Blank - Dis-regard",_xlfn.XLOOKUP(S4266,'Categroy Lookup'!A:A,'Categroy Lookup'!B:B,"Cell is Blank - Dis-regard"),T4266)</f>
        <v>Non Carbonated</v>
      </c>
      <c r="V4266" t="b">
        <f t="shared" si="333"/>
        <v>1</v>
      </c>
      <c r="W4266">
        <f t="shared" si="332"/>
        <v>2.5</v>
      </c>
      <c r="X4266" s="8">
        <f t="shared" si="334"/>
        <v>1.6666666666666667</v>
      </c>
      <c r="Y4266" t="s">
        <v>564</v>
      </c>
      <c r="Z4266" t="s">
        <v>508</v>
      </c>
      <c r="AB4266" t="s">
        <v>685</v>
      </c>
      <c r="AC4266" t="s">
        <v>862</v>
      </c>
      <c r="AD4266">
        <v>2022</v>
      </c>
    </row>
    <row r="4267" spans="1:30" x14ac:dyDescent="0.25">
      <c r="A4267" t="s">
        <v>18</v>
      </c>
      <c r="B4267" t="s">
        <v>197</v>
      </c>
      <c r="C4267" t="s">
        <v>198</v>
      </c>
      <c r="D4267" t="s">
        <v>199</v>
      </c>
      <c r="E4267" t="s">
        <v>93</v>
      </c>
      <c r="F4267" t="s">
        <v>23</v>
      </c>
      <c r="G4267">
        <v>15319235905</v>
      </c>
      <c r="H4267" t="s">
        <v>373</v>
      </c>
      <c r="I4267" t="s">
        <v>33</v>
      </c>
      <c r="J4267">
        <v>142</v>
      </c>
      <c r="K4267">
        <v>1.5</v>
      </c>
      <c r="L4267">
        <v>1</v>
      </c>
      <c r="M4267">
        <v>142</v>
      </c>
      <c r="N4267">
        <v>1.5</v>
      </c>
      <c r="O4267">
        <v>1</v>
      </c>
      <c r="P4267">
        <v>1.5</v>
      </c>
      <c r="Q4267">
        <v>1.5</v>
      </c>
      <c r="R4267" s="1">
        <v>44741</v>
      </c>
      <c r="S4267" t="str">
        <f t="shared" si="330"/>
        <v>Coca Cola - Zero Sugar</v>
      </c>
      <c r="T4267" t="str">
        <f t="shared" si="331"/>
        <v>Carbonated</v>
      </c>
      <c r="U4267" t="str">
        <f>IF(T4267="Cell is Blank - Dis-regard",_xlfn.XLOOKUP(S4267,'Categroy Lookup'!A:A,'Categroy Lookup'!B:B,"Cell is Blank - Dis-regard"),T4267)</f>
        <v>Carbonated</v>
      </c>
      <c r="V4267" t="b">
        <f t="shared" si="333"/>
        <v>1</v>
      </c>
      <c r="W4267">
        <f t="shared" si="332"/>
        <v>1.5</v>
      </c>
      <c r="X4267" s="8">
        <f t="shared" si="334"/>
        <v>1</v>
      </c>
      <c r="Y4267" t="s">
        <v>524</v>
      </c>
      <c r="Z4267" t="s">
        <v>525</v>
      </c>
      <c r="AB4267" t="s">
        <v>685</v>
      </c>
      <c r="AC4267" t="s">
        <v>862</v>
      </c>
      <c r="AD4267">
        <v>2022</v>
      </c>
    </row>
    <row r="4268" spans="1:30" x14ac:dyDescent="0.25">
      <c r="A4268" t="s">
        <v>18</v>
      </c>
      <c r="B4268" t="s">
        <v>197</v>
      </c>
      <c r="C4268" t="s">
        <v>198</v>
      </c>
      <c r="D4268" t="s">
        <v>199</v>
      </c>
      <c r="E4268" t="s">
        <v>93</v>
      </c>
      <c r="F4268" t="s">
        <v>23</v>
      </c>
      <c r="G4268">
        <v>15319238756</v>
      </c>
      <c r="H4268" t="s">
        <v>373</v>
      </c>
      <c r="I4268" t="s">
        <v>33</v>
      </c>
      <c r="J4268">
        <v>142</v>
      </c>
      <c r="K4268">
        <v>1.5</v>
      </c>
      <c r="L4268">
        <v>1</v>
      </c>
      <c r="M4268">
        <v>142</v>
      </c>
      <c r="N4268">
        <v>1.5</v>
      </c>
      <c r="O4268">
        <v>1</v>
      </c>
      <c r="P4268">
        <v>1.5</v>
      </c>
      <c r="Q4268">
        <v>1.5</v>
      </c>
      <c r="R4268" s="1">
        <v>44741</v>
      </c>
      <c r="S4268" t="str">
        <f t="shared" si="330"/>
        <v>Coca Cola - Zero Sugar</v>
      </c>
      <c r="T4268" t="str">
        <f t="shared" si="331"/>
        <v>Carbonated</v>
      </c>
      <c r="U4268" t="str">
        <f>IF(T4268="Cell is Blank - Dis-regard",_xlfn.XLOOKUP(S4268,'Categroy Lookup'!A:A,'Categroy Lookup'!B:B,"Cell is Blank - Dis-regard"),T4268)</f>
        <v>Carbonated</v>
      </c>
      <c r="V4268" t="b">
        <f t="shared" si="333"/>
        <v>1</v>
      </c>
      <c r="W4268">
        <f t="shared" si="332"/>
        <v>1.5</v>
      </c>
      <c r="X4268" s="8">
        <f t="shared" si="334"/>
        <v>1</v>
      </c>
      <c r="Y4268" t="s">
        <v>524</v>
      </c>
      <c r="Z4268" t="s">
        <v>525</v>
      </c>
      <c r="AB4268" t="s">
        <v>685</v>
      </c>
      <c r="AC4268" t="s">
        <v>862</v>
      </c>
      <c r="AD4268">
        <v>2022</v>
      </c>
    </row>
    <row r="4269" spans="1:30" x14ac:dyDescent="0.25">
      <c r="A4269" t="s">
        <v>18</v>
      </c>
      <c r="B4269" t="s">
        <v>197</v>
      </c>
      <c r="C4269" t="s">
        <v>198</v>
      </c>
      <c r="D4269" t="s">
        <v>199</v>
      </c>
      <c r="E4269" t="s">
        <v>72</v>
      </c>
      <c r="F4269" t="s">
        <v>55</v>
      </c>
      <c r="G4269">
        <v>15319631732</v>
      </c>
      <c r="H4269" t="s">
        <v>373</v>
      </c>
      <c r="I4269" t="s">
        <v>33</v>
      </c>
      <c r="J4269">
        <v>144</v>
      </c>
      <c r="K4269">
        <v>1.5</v>
      </c>
      <c r="L4269">
        <v>1</v>
      </c>
      <c r="M4269">
        <v>144</v>
      </c>
      <c r="N4269">
        <v>1.5</v>
      </c>
      <c r="O4269">
        <v>1</v>
      </c>
      <c r="P4269">
        <v>1.5</v>
      </c>
      <c r="Q4269">
        <v>1.5</v>
      </c>
      <c r="R4269" s="1">
        <v>44741</v>
      </c>
      <c r="S4269" t="str">
        <f t="shared" si="330"/>
        <v>Poland Springs Water</v>
      </c>
      <c r="T4269" t="str">
        <f t="shared" si="331"/>
        <v>Water</v>
      </c>
      <c r="U4269" t="str">
        <f>IF(T4269="Cell is Blank - Dis-regard",_xlfn.XLOOKUP(S4269,'Categroy Lookup'!A:A,'Categroy Lookup'!B:B,"Cell is Blank - Dis-regard"),T4269)</f>
        <v>Water</v>
      </c>
      <c r="V4269" t="b">
        <f t="shared" si="333"/>
        <v>1</v>
      </c>
      <c r="W4269">
        <f t="shared" si="332"/>
        <v>1.5</v>
      </c>
      <c r="X4269" s="8">
        <f t="shared" si="334"/>
        <v>1</v>
      </c>
      <c r="Y4269" t="s">
        <v>72</v>
      </c>
      <c r="AB4269" t="s">
        <v>685</v>
      </c>
      <c r="AC4269" t="s">
        <v>862</v>
      </c>
      <c r="AD4269">
        <v>2022</v>
      </c>
    </row>
    <row r="4270" spans="1:30" x14ac:dyDescent="0.25">
      <c r="A4270" t="s">
        <v>18</v>
      </c>
      <c r="B4270" t="s">
        <v>36</v>
      </c>
      <c r="C4270" t="s">
        <v>37</v>
      </c>
      <c r="D4270" t="s">
        <v>38</v>
      </c>
      <c r="E4270" t="s">
        <v>62</v>
      </c>
      <c r="F4270" t="s">
        <v>27</v>
      </c>
      <c r="G4270">
        <v>15319642053</v>
      </c>
      <c r="H4270" t="s">
        <v>373</v>
      </c>
      <c r="I4270" t="s">
        <v>33</v>
      </c>
      <c r="J4270">
        <v>132</v>
      </c>
      <c r="K4270">
        <v>2</v>
      </c>
      <c r="L4270">
        <v>1</v>
      </c>
      <c r="M4270">
        <v>132</v>
      </c>
      <c r="N4270">
        <v>2</v>
      </c>
      <c r="O4270">
        <v>1</v>
      </c>
      <c r="P4270">
        <v>2</v>
      </c>
      <c r="Q4270">
        <v>2</v>
      </c>
      <c r="R4270" s="1">
        <v>44741</v>
      </c>
      <c r="S4270" t="str">
        <f t="shared" si="330"/>
        <v>Robert Irvine's - Fit Crunch -  Chocolate Pea</v>
      </c>
      <c r="T4270" t="str">
        <f t="shared" si="331"/>
        <v>Food</v>
      </c>
      <c r="U4270" t="str">
        <f>IF(T4270="Cell is Blank - Dis-regard",_xlfn.XLOOKUP(S4270,'Categroy Lookup'!A:A,'Categroy Lookup'!B:B,"Cell is Blank - Dis-regard"),T4270)</f>
        <v>Food</v>
      </c>
      <c r="V4270" t="b">
        <f t="shared" si="333"/>
        <v>1</v>
      </c>
      <c r="W4270">
        <f t="shared" si="332"/>
        <v>2</v>
      </c>
      <c r="X4270" s="8">
        <f t="shared" si="334"/>
        <v>1.3333333333333333</v>
      </c>
      <c r="Y4270" t="s">
        <v>495</v>
      </c>
      <c r="Z4270" t="s">
        <v>496</v>
      </c>
      <c r="AA4270" t="s">
        <v>497</v>
      </c>
      <c r="AB4270" t="s">
        <v>685</v>
      </c>
      <c r="AC4270" t="s">
        <v>862</v>
      </c>
      <c r="AD4270">
        <v>2022</v>
      </c>
    </row>
    <row r="4271" spans="1:30" x14ac:dyDescent="0.25">
      <c r="A4271" t="s">
        <v>18</v>
      </c>
      <c r="B4271" t="s">
        <v>197</v>
      </c>
      <c r="C4271" t="s">
        <v>198</v>
      </c>
      <c r="D4271" t="s">
        <v>199</v>
      </c>
      <c r="E4271" t="s">
        <v>116</v>
      </c>
      <c r="F4271" t="s">
        <v>27</v>
      </c>
      <c r="G4271">
        <v>15319692127</v>
      </c>
      <c r="H4271" t="s">
        <v>373</v>
      </c>
      <c r="I4271" t="s">
        <v>33</v>
      </c>
      <c r="J4271">
        <v>111</v>
      </c>
      <c r="K4271">
        <v>1.5</v>
      </c>
      <c r="L4271">
        <v>1</v>
      </c>
      <c r="M4271">
        <v>111</v>
      </c>
      <c r="N4271">
        <v>1.5</v>
      </c>
      <c r="O4271">
        <v>1</v>
      </c>
      <c r="P4271">
        <v>1.5</v>
      </c>
      <c r="Q4271">
        <v>1.5</v>
      </c>
      <c r="R4271" s="1">
        <v>44741</v>
      </c>
      <c r="S4271" t="str">
        <f t="shared" si="330"/>
        <v>Popchips Potato - Barbeque</v>
      </c>
      <c r="T4271" t="str">
        <f t="shared" si="331"/>
        <v>Food</v>
      </c>
      <c r="U4271" t="str">
        <f>IF(T4271="Cell is Blank - Dis-regard",_xlfn.XLOOKUP(S4271,'Categroy Lookup'!A:A,'Categroy Lookup'!B:B,"Cell is Blank - Dis-regard"),T4271)</f>
        <v>Food</v>
      </c>
      <c r="V4271" t="b">
        <f t="shared" si="333"/>
        <v>1</v>
      </c>
      <c r="W4271">
        <f t="shared" si="332"/>
        <v>1.5</v>
      </c>
      <c r="X4271" s="8">
        <f t="shared" si="334"/>
        <v>1</v>
      </c>
      <c r="Y4271" t="s">
        <v>541</v>
      </c>
      <c r="Z4271" t="s">
        <v>542</v>
      </c>
      <c r="AB4271" t="s">
        <v>685</v>
      </c>
      <c r="AC4271" t="s">
        <v>862</v>
      </c>
      <c r="AD4271">
        <v>2022</v>
      </c>
    </row>
    <row r="4272" spans="1:30" x14ac:dyDescent="0.25">
      <c r="A4272" t="s">
        <v>18</v>
      </c>
      <c r="B4272" t="s">
        <v>197</v>
      </c>
      <c r="C4272" t="s">
        <v>198</v>
      </c>
      <c r="D4272" t="s">
        <v>199</v>
      </c>
      <c r="E4272" t="s">
        <v>200</v>
      </c>
      <c r="F4272" t="s">
        <v>31</v>
      </c>
      <c r="G4272">
        <v>15319695239</v>
      </c>
      <c r="H4272" t="s">
        <v>373</v>
      </c>
      <c r="I4272" t="s">
        <v>33</v>
      </c>
      <c r="J4272">
        <v>146</v>
      </c>
      <c r="K4272">
        <v>3.5</v>
      </c>
      <c r="L4272">
        <v>1</v>
      </c>
      <c r="M4272">
        <v>146</v>
      </c>
      <c r="N4272">
        <v>3.5</v>
      </c>
      <c r="O4272">
        <v>1</v>
      </c>
      <c r="P4272">
        <v>3.5</v>
      </c>
      <c r="Q4272">
        <v>3.5</v>
      </c>
      <c r="R4272" s="1">
        <v>44741</v>
      </c>
      <c r="S4272" t="str">
        <f t="shared" si="330"/>
        <v>Starbucks Doubleshot Energy - Mocha</v>
      </c>
      <c r="T4272" t="str">
        <f t="shared" si="331"/>
        <v>Non Carbonated</v>
      </c>
      <c r="U4272" t="str">
        <f>IF(T4272="Cell is Blank - Dis-regard",_xlfn.XLOOKUP(S4272,'Categroy Lookup'!A:A,'Categroy Lookup'!B:B,"Cell is Blank - Dis-regard"),T4272)</f>
        <v>Non Carbonated</v>
      </c>
      <c r="V4272" t="b">
        <f t="shared" si="333"/>
        <v>1</v>
      </c>
      <c r="W4272">
        <f t="shared" si="332"/>
        <v>3.5</v>
      </c>
      <c r="X4272" s="8">
        <f t="shared" si="334"/>
        <v>2.3333333333333335</v>
      </c>
      <c r="Y4272" t="s">
        <v>572</v>
      </c>
      <c r="Z4272" t="s">
        <v>573</v>
      </c>
      <c r="AB4272" t="s">
        <v>685</v>
      </c>
      <c r="AC4272" t="s">
        <v>862</v>
      </c>
      <c r="AD4272">
        <v>2022</v>
      </c>
    </row>
    <row r="4273" spans="1:30" x14ac:dyDescent="0.25">
      <c r="A4273" t="s">
        <v>18</v>
      </c>
      <c r="B4273" t="s">
        <v>197</v>
      </c>
      <c r="C4273" t="s">
        <v>198</v>
      </c>
      <c r="D4273" t="s">
        <v>199</v>
      </c>
      <c r="E4273" t="s">
        <v>34</v>
      </c>
      <c r="F4273" t="s">
        <v>27</v>
      </c>
      <c r="G4273">
        <v>15319795864</v>
      </c>
      <c r="H4273" t="s">
        <v>373</v>
      </c>
      <c r="I4273" t="s">
        <v>33</v>
      </c>
      <c r="J4273">
        <v>113</v>
      </c>
      <c r="K4273">
        <v>1.5</v>
      </c>
      <c r="L4273">
        <v>1</v>
      </c>
      <c r="M4273">
        <v>113</v>
      </c>
      <c r="N4273">
        <v>1.5</v>
      </c>
      <c r="O4273">
        <v>1</v>
      </c>
      <c r="P4273">
        <v>1.5</v>
      </c>
      <c r="Q4273">
        <v>1.5</v>
      </c>
      <c r="R4273" s="1">
        <v>44741</v>
      </c>
      <c r="S4273" t="str">
        <f t="shared" si="330"/>
        <v>Miss Vickie's Potato Chip - Sea Salt &amp; Vinega</v>
      </c>
      <c r="T4273" t="str">
        <f t="shared" si="331"/>
        <v>Food</v>
      </c>
      <c r="U4273" t="str">
        <f>IF(T4273="Cell is Blank - Dis-regard",_xlfn.XLOOKUP(S4273,'Categroy Lookup'!A:A,'Categroy Lookup'!B:B,"Cell is Blank - Dis-regard"),T4273)</f>
        <v>Food</v>
      </c>
      <c r="V4273" t="b">
        <f t="shared" si="333"/>
        <v>1</v>
      </c>
      <c r="W4273">
        <f t="shared" si="332"/>
        <v>1.5</v>
      </c>
      <c r="X4273" s="8">
        <f t="shared" si="334"/>
        <v>1</v>
      </c>
      <c r="Y4273" t="s">
        <v>473</v>
      </c>
      <c r="Z4273" t="s">
        <v>474</v>
      </c>
      <c r="AB4273" t="s">
        <v>685</v>
      </c>
      <c r="AC4273" t="s">
        <v>862</v>
      </c>
      <c r="AD4273">
        <v>2022</v>
      </c>
    </row>
    <row r="4274" spans="1:30" x14ac:dyDescent="0.25">
      <c r="A4274" t="s">
        <v>18</v>
      </c>
      <c r="B4274" t="s">
        <v>36</v>
      </c>
      <c r="C4274" t="s">
        <v>37</v>
      </c>
      <c r="D4274" t="s">
        <v>38</v>
      </c>
      <c r="E4274" t="s">
        <v>58</v>
      </c>
      <c r="F4274" t="s">
        <v>27</v>
      </c>
      <c r="G4274">
        <v>15319810622</v>
      </c>
      <c r="H4274" t="s">
        <v>373</v>
      </c>
      <c r="I4274" t="s">
        <v>33</v>
      </c>
      <c r="J4274">
        <v>121</v>
      </c>
      <c r="K4274">
        <v>1.5</v>
      </c>
      <c r="L4274">
        <v>1</v>
      </c>
      <c r="M4274">
        <v>121</v>
      </c>
      <c r="N4274">
        <v>1.5</v>
      </c>
      <c r="O4274">
        <v>1</v>
      </c>
      <c r="P4274">
        <v>1.5</v>
      </c>
      <c r="Q4274">
        <v>1.5</v>
      </c>
      <c r="R4274" s="1">
        <v>44741</v>
      </c>
      <c r="S4274" t="str">
        <f t="shared" si="330"/>
        <v>Oreo Mini</v>
      </c>
      <c r="T4274" t="str">
        <f t="shared" si="331"/>
        <v>Food</v>
      </c>
      <c r="U4274" t="str">
        <f>IF(T4274="Cell is Blank - Dis-regard",_xlfn.XLOOKUP(S4274,'Categroy Lookup'!A:A,'Categroy Lookup'!B:B,"Cell is Blank - Dis-regard"),T4274)</f>
        <v>Food</v>
      </c>
      <c r="V4274" t="b">
        <f t="shared" si="333"/>
        <v>1</v>
      </c>
      <c r="W4274">
        <f t="shared" si="332"/>
        <v>1.5</v>
      </c>
      <c r="X4274" s="8">
        <f t="shared" si="334"/>
        <v>1</v>
      </c>
      <c r="Y4274" t="s">
        <v>58</v>
      </c>
      <c r="AB4274" t="s">
        <v>685</v>
      </c>
      <c r="AC4274" t="s">
        <v>862</v>
      </c>
      <c r="AD4274">
        <v>2022</v>
      </c>
    </row>
    <row r="4275" spans="1:30" x14ac:dyDescent="0.25">
      <c r="A4275" t="s">
        <v>18</v>
      </c>
      <c r="B4275" t="s">
        <v>40</v>
      </c>
      <c r="C4275" t="s">
        <v>41</v>
      </c>
      <c r="D4275" t="s">
        <v>42</v>
      </c>
      <c r="E4275" t="s">
        <v>43</v>
      </c>
      <c r="F4275" t="s">
        <v>23</v>
      </c>
      <c r="G4275">
        <v>15319967947</v>
      </c>
      <c r="H4275" t="s">
        <v>373</v>
      </c>
      <c r="I4275" t="s">
        <v>33</v>
      </c>
      <c r="J4275">
        <v>144</v>
      </c>
      <c r="K4275">
        <v>3</v>
      </c>
      <c r="L4275">
        <v>1</v>
      </c>
      <c r="M4275">
        <v>144</v>
      </c>
      <c r="N4275">
        <v>3</v>
      </c>
      <c r="O4275">
        <v>1</v>
      </c>
      <c r="P4275">
        <v>3</v>
      </c>
      <c r="Q4275">
        <v>3</v>
      </c>
      <c r="R4275" s="1">
        <v>44741</v>
      </c>
      <c r="S4275" t="str">
        <f t="shared" si="330"/>
        <v>Monster Energy Original</v>
      </c>
      <c r="T4275" t="str">
        <f t="shared" si="331"/>
        <v>Carbonated</v>
      </c>
      <c r="U4275" t="str">
        <f>IF(T4275="Cell is Blank - Dis-regard",_xlfn.XLOOKUP(S4275,'Categroy Lookup'!A:A,'Categroy Lookup'!B:B,"Cell is Blank - Dis-regard"),T4275)</f>
        <v>Carbonated</v>
      </c>
      <c r="V4275" t="b">
        <f t="shared" si="333"/>
        <v>1</v>
      </c>
      <c r="W4275">
        <f t="shared" si="332"/>
        <v>3</v>
      </c>
      <c r="X4275" s="8">
        <f t="shared" si="334"/>
        <v>2</v>
      </c>
      <c r="Y4275" t="s">
        <v>43</v>
      </c>
      <c r="AB4275" t="s">
        <v>685</v>
      </c>
      <c r="AC4275" t="s">
        <v>862</v>
      </c>
      <c r="AD4275">
        <v>2022</v>
      </c>
    </row>
    <row r="4276" spans="1:30" x14ac:dyDescent="0.25">
      <c r="A4276" t="s">
        <v>18</v>
      </c>
      <c r="B4276" t="s">
        <v>197</v>
      </c>
      <c r="C4276" t="s">
        <v>198</v>
      </c>
      <c r="D4276" t="s">
        <v>199</v>
      </c>
      <c r="E4276" t="s">
        <v>314</v>
      </c>
      <c r="G4276">
        <v>15320124355</v>
      </c>
      <c r="H4276" t="s">
        <v>373</v>
      </c>
      <c r="I4276" t="s">
        <v>25</v>
      </c>
      <c r="J4276">
        <v>151</v>
      </c>
      <c r="K4276">
        <v>4</v>
      </c>
      <c r="L4276">
        <v>1</v>
      </c>
      <c r="M4276">
        <v>151</v>
      </c>
      <c r="N4276">
        <v>4</v>
      </c>
      <c r="O4276">
        <v>1</v>
      </c>
      <c r="P4276">
        <v>4</v>
      </c>
      <c r="Q4276">
        <v>5.5</v>
      </c>
      <c r="R4276" s="1">
        <v>44741</v>
      </c>
      <c r="S4276" t="str">
        <f t="shared" si="330"/>
        <v>Mini Chips Ahoy - Go Paks</v>
      </c>
      <c r="T4276" t="str">
        <f t="shared" si="331"/>
        <v>Cell is Blank - Dis-regard</v>
      </c>
      <c r="U4276" t="str">
        <f>IF(T4276="Cell is Blank - Dis-regard",_xlfn.XLOOKUP(S4276,'Categroy Lookup'!A:A,'Categroy Lookup'!B:B,"Cell is Blank - Dis-regard"),T4276)</f>
        <v>Food</v>
      </c>
      <c r="V4276" t="b">
        <f t="shared" si="333"/>
        <v>1</v>
      </c>
      <c r="W4276">
        <f t="shared" si="332"/>
        <v>4</v>
      </c>
      <c r="X4276" s="8">
        <f t="shared" si="334"/>
        <v>2.6666666666666665</v>
      </c>
      <c r="Y4276" t="s">
        <v>631</v>
      </c>
      <c r="Z4276" t="s">
        <v>603</v>
      </c>
      <c r="AB4276" t="s">
        <v>685</v>
      </c>
      <c r="AC4276" t="s">
        <v>862</v>
      </c>
      <c r="AD4276">
        <v>2022</v>
      </c>
    </row>
    <row r="4277" spans="1:30" x14ac:dyDescent="0.25">
      <c r="A4277" t="s">
        <v>18</v>
      </c>
      <c r="B4277" t="s">
        <v>197</v>
      </c>
      <c r="C4277" t="s">
        <v>198</v>
      </c>
      <c r="D4277" t="s">
        <v>199</v>
      </c>
      <c r="E4277" t="s">
        <v>72</v>
      </c>
      <c r="F4277" t="s">
        <v>55</v>
      </c>
      <c r="G4277">
        <v>15320124355</v>
      </c>
      <c r="H4277" t="s">
        <v>373</v>
      </c>
      <c r="I4277" t="s">
        <v>25</v>
      </c>
      <c r="J4277">
        <v>144</v>
      </c>
      <c r="K4277">
        <v>1.5</v>
      </c>
      <c r="L4277">
        <v>1</v>
      </c>
      <c r="M4277">
        <v>144</v>
      </c>
      <c r="N4277">
        <v>1.5</v>
      </c>
      <c r="O4277">
        <v>1</v>
      </c>
      <c r="P4277">
        <v>1.5</v>
      </c>
      <c r="Q4277">
        <v>5.5</v>
      </c>
      <c r="R4277" s="1">
        <v>44741</v>
      </c>
      <c r="S4277" t="str">
        <f t="shared" si="330"/>
        <v>Poland Springs Water</v>
      </c>
      <c r="T4277" t="str">
        <f t="shared" si="331"/>
        <v>Water</v>
      </c>
      <c r="U4277" t="str">
        <f>IF(T4277="Cell is Blank - Dis-regard",_xlfn.XLOOKUP(S4277,'Categroy Lookup'!A:A,'Categroy Lookup'!B:B,"Cell is Blank - Dis-regard"),T4277)</f>
        <v>Water</v>
      </c>
      <c r="V4277" t="b">
        <f t="shared" si="333"/>
        <v>1</v>
      </c>
      <c r="W4277">
        <f t="shared" si="332"/>
        <v>1.5</v>
      </c>
      <c r="X4277" s="8">
        <f t="shared" si="334"/>
        <v>1</v>
      </c>
      <c r="Y4277" t="s">
        <v>72</v>
      </c>
      <c r="AB4277" t="s">
        <v>685</v>
      </c>
      <c r="AC4277" t="s">
        <v>862</v>
      </c>
      <c r="AD4277">
        <v>2022</v>
      </c>
    </row>
    <row r="4278" spans="1:30" x14ac:dyDescent="0.25">
      <c r="A4278" t="s">
        <v>18</v>
      </c>
      <c r="B4278" t="s">
        <v>40</v>
      </c>
      <c r="C4278" t="s">
        <v>41</v>
      </c>
      <c r="D4278" t="s">
        <v>42</v>
      </c>
      <c r="E4278" t="s">
        <v>91</v>
      </c>
      <c r="F4278" t="s">
        <v>27</v>
      </c>
      <c r="G4278">
        <v>15320142623</v>
      </c>
      <c r="H4278" t="s">
        <v>373</v>
      </c>
      <c r="I4278" t="s">
        <v>33</v>
      </c>
      <c r="J4278">
        <v>111</v>
      </c>
      <c r="K4278">
        <v>1.5</v>
      </c>
      <c r="L4278">
        <v>1</v>
      </c>
      <c r="M4278">
        <v>111</v>
      </c>
      <c r="N4278">
        <v>1.5</v>
      </c>
      <c r="O4278">
        <v>1</v>
      </c>
      <c r="P4278">
        <v>1.5</v>
      </c>
      <c r="Q4278">
        <v>1.5</v>
      </c>
      <c r="R4278" s="1">
        <v>44741</v>
      </c>
      <c r="S4278" t="str">
        <f t="shared" si="330"/>
        <v>Chesters Fries Flaming hot</v>
      </c>
      <c r="T4278" t="str">
        <f t="shared" si="331"/>
        <v>Food</v>
      </c>
      <c r="U4278" t="str">
        <f>IF(T4278="Cell is Blank - Dis-regard",_xlfn.XLOOKUP(S4278,'Categroy Lookup'!A:A,'Categroy Lookup'!B:B,"Cell is Blank - Dis-regard"),T4278)</f>
        <v>Food</v>
      </c>
      <c r="V4278" t="b">
        <f t="shared" si="333"/>
        <v>1</v>
      </c>
      <c r="W4278">
        <f t="shared" si="332"/>
        <v>1.5</v>
      </c>
      <c r="X4278" s="8">
        <f t="shared" si="334"/>
        <v>1</v>
      </c>
      <c r="Y4278" t="s">
        <v>91</v>
      </c>
      <c r="AB4278" t="s">
        <v>685</v>
      </c>
      <c r="AC4278" t="s">
        <v>862</v>
      </c>
      <c r="AD4278">
        <v>2022</v>
      </c>
    </row>
    <row r="4279" spans="1:30" x14ac:dyDescent="0.25">
      <c r="A4279" t="s">
        <v>18</v>
      </c>
      <c r="B4279" t="s">
        <v>197</v>
      </c>
      <c r="C4279" t="s">
        <v>198</v>
      </c>
      <c r="D4279" t="s">
        <v>199</v>
      </c>
      <c r="E4279" t="s">
        <v>206</v>
      </c>
      <c r="F4279" t="s">
        <v>31</v>
      </c>
      <c r="G4279">
        <v>15320347115</v>
      </c>
      <c r="H4279" t="s">
        <v>373</v>
      </c>
      <c r="I4279" t="s">
        <v>33</v>
      </c>
      <c r="J4279">
        <v>140</v>
      </c>
      <c r="K4279">
        <v>2</v>
      </c>
      <c r="L4279">
        <v>1</v>
      </c>
      <c r="M4279">
        <v>140</v>
      </c>
      <c r="N4279">
        <v>2</v>
      </c>
      <c r="O4279">
        <v>1</v>
      </c>
      <c r="P4279">
        <v>2</v>
      </c>
      <c r="Q4279">
        <v>2</v>
      </c>
      <c r="R4279" s="1">
        <v>44741</v>
      </c>
      <c r="S4279" t="str">
        <f t="shared" si="330"/>
        <v>Iberia Coconut Water</v>
      </c>
      <c r="T4279" t="str">
        <f t="shared" si="331"/>
        <v>Non Carbonated</v>
      </c>
      <c r="U4279" t="str">
        <f>IF(T4279="Cell is Blank - Dis-regard",_xlfn.XLOOKUP(S4279,'Categroy Lookup'!A:A,'Categroy Lookup'!B:B,"Cell is Blank - Dis-regard"),T4279)</f>
        <v>Non Carbonated</v>
      </c>
      <c r="V4279" t="b">
        <f t="shared" si="333"/>
        <v>1</v>
      </c>
      <c r="W4279">
        <f t="shared" si="332"/>
        <v>2</v>
      </c>
      <c r="X4279" s="8">
        <f t="shared" si="334"/>
        <v>1.3333333333333333</v>
      </c>
      <c r="Y4279" t="s">
        <v>206</v>
      </c>
      <c r="AB4279" t="s">
        <v>685</v>
      </c>
      <c r="AC4279" t="s">
        <v>862</v>
      </c>
      <c r="AD4279">
        <v>2022</v>
      </c>
    </row>
    <row r="4280" spans="1:30" x14ac:dyDescent="0.25">
      <c r="A4280" t="s">
        <v>18</v>
      </c>
      <c r="B4280" t="s">
        <v>36</v>
      </c>
      <c r="C4280" t="s">
        <v>37</v>
      </c>
      <c r="D4280" t="s">
        <v>38</v>
      </c>
      <c r="E4280" t="s">
        <v>98</v>
      </c>
      <c r="F4280" t="s">
        <v>27</v>
      </c>
      <c r="G4280">
        <v>15320401185</v>
      </c>
      <c r="H4280" t="s">
        <v>373</v>
      </c>
      <c r="I4280" t="s">
        <v>33</v>
      </c>
      <c r="J4280">
        <v>124</v>
      </c>
      <c r="K4280">
        <v>1.5</v>
      </c>
      <c r="L4280">
        <v>1</v>
      </c>
      <c r="M4280">
        <v>124</v>
      </c>
      <c r="N4280">
        <v>1.5</v>
      </c>
      <c r="O4280">
        <v>1</v>
      </c>
      <c r="P4280">
        <v>1.5</v>
      </c>
      <c r="Q4280">
        <v>1.5</v>
      </c>
      <c r="R4280" s="1">
        <v>44741</v>
      </c>
      <c r="S4280" t="str">
        <f t="shared" si="330"/>
        <v>CheezIt - Original</v>
      </c>
      <c r="T4280" t="str">
        <f t="shared" si="331"/>
        <v>Food</v>
      </c>
      <c r="U4280" t="str">
        <f>IF(T4280="Cell is Blank - Dis-regard",_xlfn.XLOOKUP(S4280,'Categroy Lookup'!A:A,'Categroy Lookup'!B:B,"Cell is Blank - Dis-regard"),T4280)</f>
        <v>Food</v>
      </c>
      <c r="V4280" t="b">
        <f t="shared" si="333"/>
        <v>1</v>
      </c>
      <c r="W4280">
        <f t="shared" si="332"/>
        <v>1.5</v>
      </c>
      <c r="X4280" s="8">
        <f t="shared" si="334"/>
        <v>1</v>
      </c>
      <c r="Y4280" t="s">
        <v>528</v>
      </c>
      <c r="Z4280" t="s">
        <v>512</v>
      </c>
      <c r="AB4280" t="s">
        <v>685</v>
      </c>
      <c r="AC4280" t="s">
        <v>862</v>
      </c>
      <c r="AD4280">
        <v>2022</v>
      </c>
    </row>
    <row r="4281" spans="1:30" x14ac:dyDescent="0.25">
      <c r="A4281" t="s">
        <v>18</v>
      </c>
      <c r="B4281" t="s">
        <v>36</v>
      </c>
      <c r="C4281" t="s">
        <v>37</v>
      </c>
      <c r="D4281" t="s">
        <v>38</v>
      </c>
      <c r="E4281" t="s">
        <v>98</v>
      </c>
      <c r="F4281" t="s">
        <v>27</v>
      </c>
      <c r="G4281">
        <v>15320405034</v>
      </c>
      <c r="H4281" t="s">
        <v>373</v>
      </c>
      <c r="I4281" t="s">
        <v>33</v>
      </c>
      <c r="J4281">
        <v>124</v>
      </c>
      <c r="K4281">
        <v>1.5</v>
      </c>
      <c r="L4281">
        <v>1</v>
      </c>
      <c r="M4281">
        <v>124</v>
      </c>
      <c r="N4281">
        <v>1.5</v>
      </c>
      <c r="O4281">
        <v>1</v>
      </c>
      <c r="P4281">
        <v>1.5</v>
      </c>
      <c r="Q4281">
        <v>1.5</v>
      </c>
      <c r="R4281" s="1">
        <v>44741</v>
      </c>
      <c r="S4281" t="str">
        <f t="shared" si="330"/>
        <v>CheezIt - Original</v>
      </c>
      <c r="T4281" t="str">
        <f t="shared" si="331"/>
        <v>Food</v>
      </c>
      <c r="U4281" t="str">
        <f>IF(T4281="Cell is Blank - Dis-regard",_xlfn.XLOOKUP(S4281,'Categroy Lookup'!A:A,'Categroy Lookup'!B:B,"Cell is Blank - Dis-regard"),T4281)</f>
        <v>Food</v>
      </c>
      <c r="V4281" t="b">
        <f t="shared" si="333"/>
        <v>1</v>
      </c>
      <c r="W4281">
        <f t="shared" si="332"/>
        <v>1.5</v>
      </c>
      <c r="X4281" s="8">
        <f t="shared" si="334"/>
        <v>1</v>
      </c>
      <c r="Y4281" t="s">
        <v>528</v>
      </c>
      <c r="Z4281" t="s">
        <v>512</v>
      </c>
      <c r="AB4281" t="s">
        <v>685</v>
      </c>
      <c r="AC4281" t="s">
        <v>862</v>
      </c>
      <c r="AD4281">
        <v>2022</v>
      </c>
    </row>
    <row r="4282" spans="1:30" x14ac:dyDescent="0.25">
      <c r="A4282" t="s">
        <v>18</v>
      </c>
      <c r="B4282" t="s">
        <v>197</v>
      </c>
      <c r="C4282" t="s">
        <v>198</v>
      </c>
      <c r="D4282" t="s">
        <v>199</v>
      </c>
      <c r="E4282" t="s">
        <v>211</v>
      </c>
      <c r="F4282" t="s">
        <v>27</v>
      </c>
      <c r="G4282">
        <v>15320460942</v>
      </c>
      <c r="H4282" t="s">
        <v>373</v>
      </c>
      <c r="I4282" t="s">
        <v>25</v>
      </c>
      <c r="J4282">
        <v>157</v>
      </c>
      <c r="K4282">
        <v>3</v>
      </c>
      <c r="L4282">
        <v>1</v>
      </c>
      <c r="M4282">
        <v>157</v>
      </c>
      <c r="N4282">
        <v>3</v>
      </c>
      <c r="O4282">
        <v>1</v>
      </c>
      <c r="P4282">
        <v>3</v>
      </c>
      <c r="Q4282">
        <v>3</v>
      </c>
      <c r="R4282" s="1">
        <v>44741</v>
      </c>
      <c r="S4282" t="str">
        <f t="shared" si="330"/>
        <v>Lenny &amp; Larrys - SnickerDoodle</v>
      </c>
      <c r="T4282" t="str">
        <f t="shared" si="331"/>
        <v>Food</v>
      </c>
      <c r="U4282" t="str">
        <f>IF(T4282="Cell is Blank - Dis-regard",_xlfn.XLOOKUP(S4282,'Categroy Lookup'!A:A,'Categroy Lookup'!B:B,"Cell is Blank - Dis-regard"),T4282)</f>
        <v>Food</v>
      </c>
      <c r="V4282" t="b">
        <f t="shared" si="333"/>
        <v>1</v>
      </c>
      <c r="W4282">
        <f t="shared" si="332"/>
        <v>3</v>
      </c>
      <c r="X4282" s="8">
        <f t="shared" si="334"/>
        <v>2</v>
      </c>
      <c r="Y4282" t="s">
        <v>582</v>
      </c>
      <c r="Z4282" t="s">
        <v>583</v>
      </c>
      <c r="AB4282" t="s">
        <v>685</v>
      </c>
      <c r="AC4282" t="s">
        <v>862</v>
      </c>
      <c r="AD4282">
        <v>2022</v>
      </c>
    </row>
    <row r="4283" spans="1:30" x14ac:dyDescent="0.25">
      <c r="A4283" t="s">
        <v>18</v>
      </c>
      <c r="B4283" t="s">
        <v>19</v>
      </c>
      <c r="C4283" t="s">
        <v>20</v>
      </c>
      <c r="D4283" t="s">
        <v>21</v>
      </c>
      <c r="E4283" t="s">
        <v>66</v>
      </c>
      <c r="F4283" t="s">
        <v>55</v>
      </c>
      <c r="G4283">
        <v>15320490861</v>
      </c>
      <c r="H4283" t="s">
        <v>373</v>
      </c>
      <c r="I4283" t="s">
        <v>33</v>
      </c>
      <c r="J4283">
        <v>143</v>
      </c>
      <c r="K4283">
        <v>2</v>
      </c>
      <c r="L4283">
        <v>1</v>
      </c>
      <c r="M4283">
        <v>143</v>
      </c>
      <c r="N4283">
        <v>2</v>
      </c>
      <c r="O4283">
        <v>1</v>
      </c>
      <c r="P4283">
        <v>2</v>
      </c>
      <c r="Q4283">
        <v>2</v>
      </c>
      <c r="R4283" s="1">
        <v>44749</v>
      </c>
      <c r="S4283" t="str">
        <f t="shared" si="330"/>
        <v>S. Pellegrino Sparkling Mineral Water</v>
      </c>
      <c r="T4283" t="str">
        <f t="shared" si="331"/>
        <v>Water</v>
      </c>
      <c r="U4283" t="str">
        <f>IF(T4283="Cell is Blank - Dis-regard",_xlfn.XLOOKUP(S4283,'Categroy Lookup'!A:A,'Categroy Lookup'!B:B,"Cell is Blank - Dis-regard"),T4283)</f>
        <v>Water</v>
      </c>
      <c r="V4283" t="b">
        <f t="shared" si="333"/>
        <v>1</v>
      </c>
      <c r="W4283">
        <f t="shared" si="332"/>
        <v>2</v>
      </c>
      <c r="X4283" s="8">
        <f t="shared" si="334"/>
        <v>1.3333333333333333</v>
      </c>
      <c r="Y4283" t="s">
        <v>66</v>
      </c>
      <c r="AB4283" t="s">
        <v>685</v>
      </c>
      <c r="AC4283" t="s">
        <v>862</v>
      </c>
      <c r="AD4283">
        <v>2022</v>
      </c>
    </row>
    <row r="4284" spans="1:30" x14ac:dyDescent="0.25">
      <c r="A4284" t="s">
        <v>18</v>
      </c>
      <c r="B4284" t="s">
        <v>19</v>
      </c>
      <c r="C4284" t="s">
        <v>20</v>
      </c>
      <c r="D4284" t="s">
        <v>21</v>
      </c>
      <c r="E4284" t="s">
        <v>66</v>
      </c>
      <c r="F4284" t="s">
        <v>55</v>
      </c>
      <c r="G4284">
        <v>15320491576</v>
      </c>
      <c r="H4284" t="s">
        <v>373</v>
      </c>
      <c r="I4284" t="s">
        <v>33</v>
      </c>
      <c r="J4284">
        <v>143</v>
      </c>
      <c r="K4284">
        <v>2</v>
      </c>
      <c r="L4284">
        <v>1</v>
      </c>
      <c r="M4284">
        <v>143</v>
      </c>
      <c r="N4284">
        <v>2</v>
      </c>
      <c r="O4284">
        <v>1</v>
      </c>
      <c r="P4284">
        <v>2</v>
      </c>
      <c r="Q4284">
        <v>2</v>
      </c>
      <c r="R4284" s="1">
        <v>44749</v>
      </c>
      <c r="S4284" t="str">
        <f t="shared" si="330"/>
        <v>S. Pellegrino Sparkling Mineral Water</v>
      </c>
      <c r="T4284" t="str">
        <f t="shared" si="331"/>
        <v>Water</v>
      </c>
      <c r="U4284" t="str">
        <f>IF(T4284="Cell is Blank - Dis-regard",_xlfn.XLOOKUP(S4284,'Categroy Lookup'!A:A,'Categroy Lookup'!B:B,"Cell is Blank - Dis-regard"),T4284)</f>
        <v>Water</v>
      </c>
      <c r="V4284" t="b">
        <f t="shared" si="333"/>
        <v>1</v>
      </c>
      <c r="W4284">
        <f t="shared" si="332"/>
        <v>2</v>
      </c>
      <c r="X4284" s="8">
        <f t="shared" si="334"/>
        <v>1.3333333333333333</v>
      </c>
      <c r="Y4284" t="s">
        <v>66</v>
      </c>
      <c r="AB4284" t="s">
        <v>685</v>
      </c>
      <c r="AC4284" t="s">
        <v>862</v>
      </c>
      <c r="AD4284">
        <v>2022</v>
      </c>
    </row>
    <row r="4285" spans="1:30" x14ac:dyDescent="0.25">
      <c r="A4285" t="s">
        <v>18</v>
      </c>
      <c r="B4285" t="s">
        <v>40</v>
      </c>
      <c r="C4285" t="s">
        <v>41</v>
      </c>
      <c r="D4285" t="s">
        <v>42</v>
      </c>
      <c r="E4285" t="s">
        <v>131</v>
      </c>
      <c r="F4285" t="s">
        <v>23</v>
      </c>
      <c r="G4285">
        <v>15320631256</v>
      </c>
      <c r="H4285" t="s">
        <v>373</v>
      </c>
      <c r="I4285" t="s">
        <v>33</v>
      </c>
      <c r="J4285">
        <v>140</v>
      </c>
      <c r="K4285">
        <v>1.5</v>
      </c>
      <c r="L4285">
        <v>1</v>
      </c>
      <c r="M4285">
        <v>140</v>
      </c>
      <c r="N4285">
        <v>1.5</v>
      </c>
      <c r="O4285">
        <v>1</v>
      </c>
      <c r="P4285">
        <v>1.5</v>
      </c>
      <c r="Q4285">
        <v>1.5</v>
      </c>
      <c r="R4285" s="1">
        <v>44741</v>
      </c>
      <c r="S4285" t="str">
        <f t="shared" si="330"/>
        <v>Sunkist Soda - Orange</v>
      </c>
      <c r="T4285" t="str">
        <f t="shared" si="331"/>
        <v>Carbonated</v>
      </c>
      <c r="U4285" t="str">
        <f>IF(T4285="Cell is Blank - Dis-regard",_xlfn.XLOOKUP(S4285,'Categroy Lookup'!A:A,'Categroy Lookup'!B:B,"Cell is Blank - Dis-regard"),T4285)</f>
        <v>Carbonated</v>
      </c>
      <c r="V4285" t="b">
        <f t="shared" si="333"/>
        <v>1</v>
      </c>
      <c r="W4285">
        <f t="shared" si="332"/>
        <v>1.5</v>
      </c>
      <c r="X4285" s="8">
        <f t="shared" si="334"/>
        <v>1</v>
      </c>
      <c r="Y4285" t="s">
        <v>551</v>
      </c>
      <c r="Z4285" t="s">
        <v>552</v>
      </c>
      <c r="AB4285" t="s">
        <v>685</v>
      </c>
      <c r="AC4285" t="s">
        <v>862</v>
      </c>
      <c r="AD4285">
        <v>2022</v>
      </c>
    </row>
    <row r="4286" spans="1:30" x14ac:dyDescent="0.25">
      <c r="A4286" t="s">
        <v>18</v>
      </c>
      <c r="B4286" t="s">
        <v>40</v>
      </c>
      <c r="C4286" t="s">
        <v>41</v>
      </c>
      <c r="D4286" t="s">
        <v>42</v>
      </c>
      <c r="E4286" t="s">
        <v>131</v>
      </c>
      <c r="F4286" t="s">
        <v>23</v>
      </c>
      <c r="G4286">
        <v>15320631343</v>
      </c>
      <c r="H4286" t="s">
        <v>373</v>
      </c>
      <c r="I4286" t="s">
        <v>33</v>
      </c>
      <c r="J4286">
        <v>140</v>
      </c>
      <c r="K4286">
        <v>1.5</v>
      </c>
      <c r="L4286">
        <v>1</v>
      </c>
      <c r="M4286">
        <v>140</v>
      </c>
      <c r="N4286">
        <v>1.5</v>
      </c>
      <c r="O4286">
        <v>1</v>
      </c>
      <c r="P4286">
        <v>1.5</v>
      </c>
      <c r="Q4286">
        <v>1.5</v>
      </c>
      <c r="R4286" s="1">
        <v>44741</v>
      </c>
      <c r="S4286" t="str">
        <f t="shared" si="330"/>
        <v>Sunkist Soda - Orange</v>
      </c>
      <c r="T4286" t="str">
        <f t="shared" si="331"/>
        <v>Carbonated</v>
      </c>
      <c r="U4286" t="str">
        <f>IF(T4286="Cell is Blank - Dis-regard",_xlfn.XLOOKUP(S4286,'Categroy Lookup'!A:A,'Categroy Lookup'!B:B,"Cell is Blank - Dis-regard"),T4286)</f>
        <v>Carbonated</v>
      </c>
      <c r="V4286" t="b">
        <f t="shared" si="333"/>
        <v>1</v>
      </c>
      <c r="W4286">
        <f t="shared" si="332"/>
        <v>1.5</v>
      </c>
      <c r="X4286" s="8">
        <f t="shared" si="334"/>
        <v>1</v>
      </c>
      <c r="Y4286" t="s">
        <v>551</v>
      </c>
      <c r="Z4286" t="s">
        <v>552</v>
      </c>
      <c r="AB4286" t="s">
        <v>685</v>
      </c>
      <c r="AC4286" t="s">
        <v>862</v>
      </c>
      <c r="AD4286">
        <v>2022</v>
      </c>
    </row>
    <row r="4287" spans="1:30" x14ac:dyDescent="0.25">
      <c r="A4287" t="s">
        <v>18</v>
      </c>
      <c r="B4287" t="s">
        <v>40</v>
      </c>
      <c r="C4287" t="s">
        <v>41</v>
      </c>
      <c r="D4287" t="s">
        <v>42</v>
      </c>
      <c r="E4287" t="s">
        <v>368</v>
      </c>
      <c r="F4287" t="s">
        <v>23</v>
      </c>
      <c r="G4287">
        <v>15321038408</v>
      </c>
      <c r="H4287" t="s">
        <v>373</v>
      </c>
      <c r="I4287" t="s">
        <v>33</v>
      </c>
      <c r="J4287">
        <v>141</v>
      </c>
      <c r="K4287">
        <v>1.5</v>
      </c>
      <c r="L4287">
        <v>1</v>
      </c>
      <c r="M4287">
        <v>141</v>
      </c>
      <c r="N4287">
        <v>1.5</v>
      </c>
      <c r="O4287">
        <v>1</v>
      </c>
      <c r="P4287">
        <v>1.5</v>
      </c>
      <c r="Q4287">
        <v>1.5</v>
      </c>
      <c r="R4287" s="1">
        <v>44741</v>
      </c>
      <c r="S4287" t="str">
        <f t="shared" si="330"/>
        <v>Coca Cola - Regular</v>
      </c>
      <c r="T4287" t="str">
        <f t="shared" si="331"/>
        <v>Carbonated</v>
      </c>
      <c r="U4287" t="str">
        <f>IF(T4287="Cell is Blank - Dis-regard",_xlfn.XLOOKUP(S4287,'Categroy Lookup'!A:A,'Categroy Lookup'!B:B,"Cell is Blank - Dis-regard"),T4287)</f>
        <v>Carbonated</v>
      </c>
      <c r="V4287" t="b">
        <f t="shared" si="333"/>
        <v>1</v>
      </c>
      <c r="W4287">
        <f t="shared" si="332"/>
        <v>1.5</v>
      </c>
      <c r="X4287" s="8">
        <f t="shared" si="334"/>
        <v>1</v>
      </c>
      <c r="Y4287" t="s">
        <v>524</v>
      </c>
      <c r="Z4287" t="s">
        <v>643</v>
      </c>
      <c r="AB4287" t="s">
        <v>685</v>
      </c>
      <c r="AC4287" t="s">
        <v>862</v>
      </c>
      <c r="AD4287">
        <v>2022</v>
      </c>
    </row>
    <row r="4288" spans="1:30" x14ac:dyDescent="0.25">
      <c r="A4288" t="s">
        <v>18</v>
      </c>
      <c r="B4288" t="s">
        <v>40</v>
      </c>
      <c r="C4288" t="s">
        <v>41</v>
      </c>
      <c r="D4288" t="s">
        <v>42</v>
      </c>
      <c r="E4288" t="s">
        <v>131</v>
      </c>
      <c r="F4288" t="s">
        <v>23</v>
      </c>
      <c r="G4288">
        <v>15321051360</v>
      </c>
      <c r="H4288" t="s">
        <v>373</v>
      </c>
      <c r="I4288" t="s">
        <v>33</v>
      </c>
      <c r="J4288">
        <v>140</v>
      </c>
      <c r="K4288">
        <v>1.5</v>
      </c>
      <c r="L4288">
        <v>1</v>
      </c>
      <c r="M4288">
        <v>140</v>
      </c>
      <c r="N4288">
        <v>1.5</v>
      </c>
      <c r="O4288">
        <v>1</v>
      </c>
      <c r="P4288">
        <v>1.5</v>
      </c>
      <c r="Q4288">
        <v>1.5</v>
      </c>
      <c r="R4288" s="1">
        <v>44741</v>
      </c>
      <c r="S4288" t="str">
        <f t="shared" si="330"/>
        <v>Sunkist Soda - Orange</v>
      </c>
      <c r="T4288" t="str">
        <f t="shared" si="331"/>
        <v>Carbonated</v>
      </c>
      <c r="U4288" t="str">
        <f>IF(T4288="Cell is Blank - Dis-regard",_xlfn.XLOOKUP(S4288,'Categroy Lookup'!A:A,'Categroy Lookup'!B:B,"Cell is Blank - Dis-regard"),T4288)</f>
        <v>Carbonated</v>
      </c>
      <c r="V4288" t="b">
        <f t="shared" si="333"/>
        <v>1</v>
      </c>
      <c r="W4288">
        <f t="shared" si="332"/>
        <v>1.5</v>
      </c>
      <c r="X4288" s="8">
        <f t="shared" si="334"/>
        <v>1</v>
      </c>
      <c r="Y4288" t="s">
        <v>551</v>
      </c>
      <c r="Z4288" t="s">
        <v>552</v>
      </c>
      <c r="AB4288" t="s">
        <v>685</v>
      </c>
      <c r="AC4288" t="s">
        <v>862</v>
      </c>
      <c r="AD4288">
        <v>2022</v>
      </c>
    </row>
    <row r="4289" spans="1:30" x14ac:dyDescent="0.25">
      <c r="A4289" t="s">
        <v>18</v>
      </c>
      <c r="B4289" t="s">
        <v>40</v>
      </c>
      <c r="C4289" t="s">
        <v>41</v>
      </c>
      <c r="D4289" t="s">
        <v>42</v>
      </c>
      <c r="E4289" t="s">
        <v>48</v>
      </c>
      <c r="F4289" t="s">
        <v>27</v>
      </c>
      <c r="G4289">
        <v>15321208458</v>
      </c>
      <c r="H4289" t="s">
        <v>373</v>
      </c>
      <c r="I4289" t="s">
        <v>33</v>
      </c>
      <c r="J4289">
        <v>134</v>
      </c>
      <c r="K4289">
        <v>2.5</v>
      </c>
      <c r="L4289">
        <v>1</v>
      </c>
      <c r="M4289">
        <v>134</v>
      </c>
      <c r="N4289">
        <v>2.5</v>
      </c>
      <c r="O4289">
        <v>1</v>
      </c>
      <c r="P4289">
        <v>2.5</v>
      </c>
      <c r="Q4289">
        <v>2.5</v>
      </c>
      <c r="R4289" s="1">
        <v>44741</v>
      </c>
      <c r="S4289" t="str">
        <f t="shared" si="330"/>
        <v>KitKat - Crisp Wafers</v>
      </c>
      <c r="T4289" t="str">
        <f t="shared" si="331"/>
        <v>Food</v>
      </c>
      <c r="U4289" t="str">
        <f>IF(T4289="Cell is Blank - Dis-regard",_xlfn.XLOOKUP(S4289,'Categroy Lookup'!A:A,'Categroy Lookup'!B:B,"Cell is Blank - Dis-regard"),T4289)</f>
        <v>Food</v>
      </c>
      <c r="V4289" t="b">
        <f t="shared" si="333"/>
        <v>1</v>
      </c>
      <c r="W4289">
        <f t="shared" si="332"/>
        <v>2.5</v>
      </c>
      <c r="X4289" s="8">
        <f t="shared" si="334"/>
        <v>1.6666666666666667</v>
      </c>
      <c r="Y4289" t="s">
        <v>482</v>
      </c>
      <c r="Z4289" t="s">
        <v>483</v>
      </c>
      <c r="AB4289" t="s">
        <v>685</v>
      </c>
      <c r="AC4289" t="s">
        <v>862</v>
      </c>
      <c r="AD4289">
        <v>2022</v>
      </c>
    </row>
    <row r="4290" spans="1:30" x14ac:dyDescent="0.25">
      <c r="A4290" t="s">
        <v>18</v>
      </c>
      <c r="B4290" t="s">
        <v>40</v>
      </c>
      <c r="C4290" t="s">
        <v>41</v>
      </c>
      <c r="D4290" t="s">
        <v>42</v>
      </c>
      <c r="E4290" t="s">
        <v>94</v>
      </c>
      <c r="F4290" t="s">
        <v>23</v>
      </c>
      <c r="G4290">
        <v>15321838916</v>
      </c>
      <c r="H4290" t="s">
        <v>375</v>
      </c>
      <c r="I4290" t="s">
        <v>25</v>
      </c>
      <c r="J4290">
        <v>148</v>
      </c>
      <c r="K4290">
        <v>3.5</v>
      </c>
      <c r="L4290">
        <v>1</v>
      </c>
      <c r="M4290">
        <v>148</v>
      </c>
      <c r="N4290">
        <v>3.5</v>
      </c>
      <c r="O4290">
        <v>1</v>
      </c>
      <c r="P4290">
        <v>3.5</v>
      </c>
      <c r="Q4290">
        <v>3.5</v>
      </c>
      <c r="R4290" s="1">
        <v>44742</v>
      </c>
      <c r="S4290" t="str">
        <f t="shared" ref="S4290:S4353" si="335">IF(E4290="","Cell is Blank - Dis-regard",E4290)</f>
        <v>Red Bull - Original</v>
      </c>
      <c r="T4290" t="str">
        <f t="shared" ref="T4290:T4353" si="336">IF(F4290="","Cell is Blank - Dis-regard",F4290)</f>
        <v>Carbonated</v>
      </c>
      <c r="U4290" t="str">
        <f>IF(T4290="Cell is Blank - Dis-regard",_xlfn.XLOOKUP(S4290,'Categroy Lookup'!A:A,'Categroy Lookup'!B:B,"Cell is Blank - Dis-regard"),T4290)</f>
        <v>Carbonated</v>
      </c>
      <c r="V4290" t="b">
        <f t="shared" si="333"/>
        <v>1</v>
      </c>
      <c r="W4290">
        <f t="shared" ref="W4290:W4353" si="337">IF(V4290="FALSE",K4290,K4290)</f>
        <v>3.5</v>
      </c>
      <c r="X4290" s="8">
        <f t="shared" si="334"/>
        <v>2.3333333333333335</v>
      </c>
      <c r="Y4290" t="s">
        <v>466</v>
      </c>
      <c r="Z4290" t="s">
        <v>512</v>
      </c>
      <c r="AB4290" t="s">
        <v>687</v>
      </c>
      <c r="AC4290" t="s">
        <v>863</v>
      </c>
      <c r="AD4290">
        <v>2022</v>
      </c>
    </row>
    <row r="4291" spans="1:30" x14ac:dyDescent="0.25">
      <c r="A4291" t="s">
        <v>18</v>
      </c>
      <c r="B4291" t="s">
        <v>197</v>
      </c>
      <c r="C4291" t="s">
        <v>198</v>
      </c>
      <c r="D4291" t="s">
        <v>199</v>
      </c>
      <c r="E4291" t="s">
        <v>93</v>
      </c>
      <c r="F4291" t="s">
        <v>23</v>
      </c>
      <c r="G4291">
        <v>15322356504</v>
      </c>
      <c r="H4291" t="s">
        <v>375</v>
      </c>
      <c r="I4291" t="s">
        <v>33</v>
      </c>
      <c r="J4291">
        <v>142</v>
      </c>
      <c r="K4291">
        <v>1.5</v>
      </c>
      <c r="L4291">
        <v>1</v>
      </c>
      <c r="M4291">
        <v>142</v>
      </c>
      <c r="N4291">
        <v>1.5</v>
      </c>
      <c r="O4291">
        <v>1</v>
      </c>
      <c r="P4291">
        <v>1.5</v>
      </c>
      <c r="Q4291">
        <v>1.5</v>
      </c>
      <c r="R4291" s="1">
        <v>44742</v>
      </c>
      <c r="S4291" t="str">
        <f t="shared" si="335"/>
        <v>Coca Cola - Zero Sugar</v>
      </c>
      <c r="T4291" t="str">
        <f t="shared" si="336"/>
        <v>Carbonated</v>
      </c>
      <c r="U4291" t="str">
        <f>IF(T4291="Cell is Blank - Dis-regard",_xlfn.XLOOKUP(S4291,'Categroy Lookup'!A:A,'Categroy Lookup'!B:B,"Cell is Blank - Dis-regard"),T4291)</f>
        <v>Carbonated</v>
      </c>
      <c r="V4291" t="b">
        <f t="shared" ref="V4291:V4354" si="338">K4291=N4291</f>
        <v>1</v>
      </c>
      <c r="W4291">
        <f t="shared" si="337"/>
        <v>1.5</v>
      </c>
      <c r="X4291" s="8">
        <f t="shared" ref="X4291:X4354" si="339">W4291/1.5</f>
        <v>1</v>
      </c>
      <c r="Y4291" t="s">
        <v>524</v>
      </c>
      <c r="Z4291" t="s">
        <v>525</v>
      </c>
      <c r="AB4291" t="s">
        <v>687</v>
      </c>
      <c r="AC4291" t="s">
        <v>863</v>
      </c>
      <c r="AD4291">
        <v>2022</v>
      </c>
    </row>
    <row r="4292" spans="1:30" x14ac:dyDescent="0.25">
      <c r="A4292" t="s">
        <v>18</v>
      </c>
      <c r="B4292" t="s">
        <v>197</v>
      </c>
      <c r="C4292" t="s">
        <v>198</v>
      </c>
      <c r="D4292" t="s">
        <v>199</v>
      </c>
      <c r="E4292" t="s">
        <v>284</v>
      </c>
      <c r="F4292" t="s">
        <v>55</v>
      </c>
      <c r="G4292">
        <v>15322358750</v>
      </c>
      <c r="H4292" t="s">
        <v>375</v>
      </c>
      <c r="I4292" t="s">
        <v>33</v>
      </c>
      <c r="J4292">
        <v>147</v>
      </c>
      <c r="K4292">
        <v>2.75</v>
      </c>
      <c r="L4292">
        <v>1</v>
      </c>
      <c r="M4292">
        <v>147</v>
      </c>
      <c r="N4292">
        <v>2.75</v>
      </c>
      <c r="O4292">
        <v>1</v>
      </c>
      <c r="P4292">
        <v>2.75</v>
      </c>
      <c r="Q4292">
        <v>2.75</v>
      </c>
      <c r="R4292" s="1">
        <v>44742</v>
      </c>
      <c r="S4292" t="str">
        <f t="shared" si="335"/>
        <v>BodyArmor LYTE - Strawberry Lemonade</v>
      </c>
      <c r="T4292" t="str">
        <f t="shared" si="336"/>
        <v>Water</v>
      </c>
      <c r="U4292" t="str">
        <f>IF(T4292="Cell is Blank - Dis-regard",_xlfn.XLOOKUP(S4292,'Categroy Lookup'!A:A,'Categroy Lookup'!B:B,"Cell is Blank - Dis-regard"),T4292)</f>
        <v>Water</v>
      </c>
      <c r="V4292" t="b">
        <f t="shared" si="338"/>
        <v>1</v>
      </c>
      <c r="W4292">
        <f t="shared" si="337"/>
        <v>2.75</v>
      </c>
      <c r="X4292" s="8">
        <f t="shared" si="339"/>
        <v>1.8333333333333333</v>
      </c>
      <c r="Y4292" t="s">
        <v>618</v>
      </c>
      <c r="Z4292" t="s">
        <v>619</v>
      </c>
      <c r="AB4292" t="s">
        <v>687</v>
      </c>
      <c r="AC4292" t="s">
        <v>863</v>
      </c>
      <c r="AD4292">
        <v>2022</v>
      </c>
    </row>
    <row r="4293" spans="1:30" x14ac:dyDescent="0.25">
      <c r="A4293" t="s">
        <v>18</v>
      </c>
      <c r="B4293" t="s">
        <v>197</v>
      </c>
      <c r="C4293" t="s">
        <v>198</v>
      </c>
      <c r="D4293" t="s">
        <v>199</v>
      </c>
      <c r="E4293" t="s">
        <v>93</v>
      </c>
      <c r="F4293" t="s">
        <v>23</v>
      </c>
      <c r="G4293">
        <v>15322506200</v>
      </c>
      <c r="H4293" t="s">
        <v>375</v>
      </c>
      <c r="I4293" t="s">
        <v>33</v>
      </c>
      <c r="J4293">
        <v>142</v>
      </c>
      <c r="K4293">
        <v>1.5</v>
      </c>
      <c r="L4293">
        <v>1</v>
      </c>
      <c r="M4293">
        <v>142</v>
      </c>
      <c r="N4293">
        <v>1.5</v>
      </c>
      <c r="O4293">
        <v>1</v>
      </c>
      <c r="P4293">
        <v>1.5</v>
      </c>
      <c r="Q4293">
        <v>1.5</v>
      </c>
      <c r="R4293" s="1">
        <v>44742</v>
      </c>
      <c r="S4293" t="str">
        <f t="shared" si="335"/>
        <v>Coca Cola - Zero Sugar</v>
      </c>
      <c r="T4293" t="str">
        <f t="shared" si="336"/>
        <v>Carbonated</v>
      </c>
      <c r="U4293" t="str">
        <f>IF(T4293="Cell is Blank - Dis-regard",_xlfn.XLOOKUP(S4293,'Categroy Lookup'!A:A,'Categroy Lookup'!B:B,"Cell is Blank - Dis-regard"),T4293)</f>
        <v>Carbonated</v>
      </c>
      <c r="V4293" t="b">
        <f t="shared" si="338"/>
        <v>1</v>
      </c>
      <c r="W4293">
        <f t="shared" si="337"/>
        <v>1.5</v>
      </c>
      <c r="X4293" s="8">
        <f t="shared" si="339"/>
        <v>1</v>
      </c>
      <c r="Y4293" t="s">
        <v>524</v>
      </c>
      <c r="Z4293" t="s">
        <v>525</v>
      </c>
      <c r="AB4293" t="s">
        <v>687</v>
      </c>
      <c r="AC4293" t="s">
        <v>863</v>
      </c>
      <c r="AD4293">
        <v>2022</v>
      </c>
    </row>
    <row r="4294" spans="1:30" x14ac:dyDescent="0.25">
      <c r="A4294" t="s">
        <v>18</v>
      </c>
      <c r="B4294" t="s">
        <v>197</v>
      </c>
      <c r="C4294" t="s">
        <v>198</v>
      </c>
      <c r="D4294" t="s">
        <v>199</v>
      </c>
      <c r="E4294" t="s">
        <v>304</v>
      </c>
      <c r="F4294" t="s">
        <v>27</v>
      </c>
      <c r="G4294">
        <v>15322512335</v>
      </c>
      <c r="H4294" t="s">
        <v>375</v>
      </c>
      <c r="I4294" t="s">
        <v>33</v>
      </c>
      <c r="J4294">
        <v>122</v>
      </c>
      <c r="K4294">
        <v>1.25</v>
      </c>
      <c r="L4294">
        <v>1</v>
      </c>
      <c r="M4294">
        <v>122</v>
      </c>
      <c r="N4294">
        <v>1.25</v>
      </c>
      <c r="O4294">
        <v>1</v>
      </c>
      <c r="P4294">
        <v>1.25</v>
      </c>
      <c r="Q4294">
        <v>1.25</v>
      </c>
      <c r="R4294" s="1">
        <v>44742</v>
      </c>
      <c r="S4294" t="str">
        <f t="shared" si="335"/>
        <v>Goldfish Baked - Cheddar</v>
      </c>
      <c r="T4294" t="str">
        <f t="shared" si="336"/>
        <v>Food</v>
      </c>
      <c r="U4294" t="str">
        <f>IF(T4294="Cell is Blank - Dis-regard",_xlfn.XLOOKUP(S4294,'Categroy Lookup'!A:A,'Categroy Lookup'!B:B,"Cell is Blank - Dis-regard"),T4294)</f>
        <v>Food</v>
      </c>
      <c r="V4294" t="b">
        <f t="shared" si="338"/>
        <v>1</v>
      </c>
      <c r="W4294">
        <f t="shared" si="337"/>
        <v>1.25</v>
      </c>
      <c r="X4294" s="8">
        <f t="shared" si="339"/>
        <v>0.83333333333333337</v>
      </c>
      <c r="Y4294" t="s">
        <v>628</v>
      </c>
      <c r="Z4294" t="s">
        <v>629</v>
      </c>
      <c r="AB4294" t="s">
        <v>687</v>
      </c>
      <c r="AC4294" t="s">
        <v>863</v>
      </c>
      <c r="AD4294">
        <v>2022</v>
      </c>
    </row>
    <row r="4295" spans="1:30" x14ac:dyDescent="0.25">
      <c r="A4295" t="s">
        <v>18</v>
      </c>
      <c r="B4295" t="s">
        <v>36</v>
      </c>
      <c r="C4295" t="s">
        <v>37</v>
      </c>
      <c r="D4295" t="s">
        <v>38</v>
      </c>
      <c r="E4295" t="s">
        <v>58</v>
      </c>
      <c r="F4295" t="s">
        <v>27</v>
      </c>
      <c r="G4295">
        <v>15322712996</v>
      </c>
      <c r="H4295" t="s">
        <v>375</v>
      </c>
      <c r="I4295" t="s">
        <v>33</v>
      </c>
      <c r="J4295">
        <v>121</v>
      </c>
      <c r="K4295">
        <v>1.5</v>
      </c>
      <c r="L4295">
        <v>1</v>
      </c>
      <c r="M4295">
        <v>121</v>
      </c>
      <c r="N4295">
        <v>1.5</v>
      </c>
      <c r="O4295">
        <v>1</v>
      </c>
      <c r="P4295">
        <v>1.5</v>
      </c>
      <c r="Q4295">
        <v>1.5</v>
      </c>
      <c r="R4295" s="1">
        <v>44742</v>
      </c>
      <c r="S4295" t="str">
        <f t="shared" si="335"/>
        <v>Oreo Mini</v>
      </c>
      <c r="T4295" t="str">
        <f t="shared" si="336"/>
        <v>Food</v>
      </c>
      <c r="U4295" t="str">
        <f>IF(T4295="Cell is Blank - Dis-regard",_xlfn.XLOOKUP(S4295,'Categroy Lookup'!A:A,'Categroy Lookup'!B:B,"Cell is Blank - Dis-regard"),T4295)</f>
        <v>Food</v>
      </c>
      <c r="V4295" t="b">
        <f t="shared" si="338"/>
        <v>1</v>
      </c>
      <c r="W4295">
        <f t="shared" si="337"/>
        <v>1.5</v>
      </c>
      <c r="X4295" s="8">
        <f t="shared" si="339"/>
        <v>1</v>
      </c>
      <c r="Y4295" t="s">
        <v>58</v>
      </c>
      <c r="AB4295" t="s">
        <v>687</v>
      </c>
      <c r="AC4295" t="s">
        <v>863</v>
      </c>
      <c r="AD4295">
        <v>2022</v>
      </c>
    </row>
    <row r="4296" spans="1:30" x14ac:dyDescent="0.25">
      <c r="A4296" t="s">
        <v>18</v>
      </c>
      <c r="B4296" t="s">
        <v>197</v>
      </c>
      <c r="C4296" t="s">
        <v>198</v>
      </c>
      <c r="D4296" t="s">
        <v>199</v>
      </c>
      <c r="E4296" t="s">
        <v>315</v>
      </c>
      <c r="G4296">
        <v>15322925160</v>
      </c>
      <c r="H4296" t="s">
        <v>375</v>
      </c>
      <c r="I4296" t="s">
        <v>25</v>
      </c>
      <c r="J4296">
        <v>150</v>
      </c>
      <c r="K4296">
        <v>3</v>
      </c>
      <c r="L4296">
        <v>1</v>
      </c>
      <c r="M4296">
        <v>150</v>
      </c>
      <c r="N4296">
        <v>3</v>
      </c>
      <c r="O4296">
        <v>1</v>
      </c>
      <c r="P4296">
        <v>3</v>
      </c>
      <c r="Q4296">
        <v>3</v>
      </c>
      <c r="R4296" s="1">
        <v>44742</v>
      </c>
      <c r="S4296" t="str">
        <f t="shared" si="335"/>
        <v>Oreo Mini - Go Paks</v>
      </c>
      <c r="T4296" t="str">
        <f t="shared" si="336"/>
        <v>Cell is Blank - Dis-regard</v>
      </c>
      <c r="U4296" t="str">
        <f>IF(T4296="Cell is Blank - Dis-regard",_xlfn.XLOOKUP(S4296,'Categroy Lookup'!A:A,'Categroy Lookup'!B:B,"Cell is Blank - Dis-regard"),T4296)</f>
        <v>Food</v>
      </c>
      <c r="V4296" t="b">
        <f t="shared" si="338"/>
        <v>1</v>
      </c>
      <c r="W4296">
        <f t="shared" si="337"/>
        <v>3</v>
      </c>
      <c r="X4296" s="8">
        <f t="shared" si="339"/>
        <v>2</v>
      </c>
      <c r="Y4296" t="s">
        <v>632</v>
      </c>
      <c r="Z4296" t="s">
        <v>603</v>
      </c>
      <c r="AB4296" t="s">
        <v>687</v>
      </c>
      <c r="AC4296" t="s">
        <v>863</v>
      </c>
      <c r="AD4296">
        <v>2022</v>
      </c>
    </row>
    <row r="4297" spans="1:30" x14ac:dyDescent="0.25">
      <c r="A4297" t="s">
        <v>18</v>
      </c>
      <c r="B4297" t="s">
        <v>197</v>
      </c>
      <c r="C4297" t="s">
        <v>198</v>
      </c>
      <c r="D4297" t="s">
        <v>199</v>
      </c>
      <c r="E4297" t="s">
        <v>250</v>
      </c>
      <c r="F4297" t="s">
        <v>27</v>
      </c>
      <c r="G4297">
        <v>15322955876</v>
      </c>
      <c r="H4297" t="s">
        <v>375</v>
      </c>
      <c r="I4297" t="s">
        <v>33</v>
      </c>
      <c r="J4297">
        <v>110</v>
      </c>
      <c r="K4297">
        <v>1.5</v>
      </c>
      <c r="L4297">
        <v>1</v>
      </c>
      <c r="M4297">
        <v>110</v>
      </c>
      <c r="N4297">
        <v>1.5</v>
      </c>
      <c r="O4297">
        <v>1</v>
      </c>
      <c r="P4297">
        <v>1.5</v>
      </c>
      <c r="Q4297">
        <v>1.5</v>
      </c>
      <c r="R4297" s="1">
        <v>44742</v>
      </c>
      <c r="S4297" t="str">
        <f t="shared" si="335"/>
        <v>Pop Corners - Kettle Corn</v>
      </c>
      <c r="T4297" t="str">
        <f t="shared" si="336"/>
        <v>Food</v>
      </c>
      <c r="U4297" t="str">
        <f>IF(T4297="Cell is Blank - Dis-regard",_xlfn.XLOOKUP(S4297,'Categroy Lookup'!A:A,'Categroy Lookup'!B:B,"Cell is Blank - Dis-regard"),T4297)</f>
        <v>Food</v>
      </c>
      <c r="V4297" t="b">
        <f t="shared" si="338"/>
        <v>1</v>
      </c>
      <c r="W4297">
        <f t="shared" si="337"/>
        <v>1.5</v>
      </c>
      <c r="X4297" s="8">
        <f t="shared" si="339"/>
        <v>1</v>
      </c>
      <c r="Y4297" t="s">
        <v>606</v>
      </c>
      <c r="Z4297" t="s">
        <v>607</v>
      </c>
      <c r="AB4297" t="s">
        <v>687</v>
      </c>
      <c r="AC4297" t="s">
        <v>863</v>
      </c>
      <c r="AD4297">
        <v>2022</v>
      </c>
    </row>
    <row r="4298" spans="1:30" x14ac:dyDescent="0.25">
      <c r="A4298" t="s">
        <v>18</v>
      </c>
      <c r="B4298" t="s">
        <v>28</v>
      </c>
      <c r="C4298" t="s">
        <v>20</v>
      </c>
      <c r="D4298" t="s">
        <v>29</v>
      </c>
      <c r="E4298" t="s">
        <v>350</v>
      </c>
      <c r="G4298">
        <v>15322967503</v>
      </c>
      <c r="H4298" t="s">
        <v>375</v>
      </c>
      <c r="I4298" t="s">
        <v>25</v>
      </c>
      <c r="J4298">
        <v>141</v>
      </c>
      <c r="K4298">
        <v>1.5</v>
      </c>
      <c r="L4298">
        <v>1</v>
      </c>
      <c r="M4298">
        <v>141</v>
      </c>
      <c r="N4298">
        <v>1.5</v>
      </c>
      <c r="O4298">
        <v>1</v>
      </c>
      <c r="P4298">
        <v>1.5</v>
      </c>
      <c r="Q4298">
        <v>1.5</v>
      </c>
      <c r="R4298" s="1">
        <v>44742</v>
      </c>
      <c r="S4298" t="str">
        <f t="shared" si="335"/>
        <v>Canada Dry - Ginger Ale &amp; Lemonde</v>
      </c>
      <c r="T4298" t="str">
        <f t="shared" si="336"/>
        <v>Cell is Blank - Dis-regard</v>
      </c>
      <c r="U4298" t="str">
        <f>IF(T4298="Cell is Blank - Dis-regard",_xlfn.XLOOKUP(S4298,'Categroy Lookup'!A:A,'Categroy Lookup'!B:B,"Cell is Blank - Dis-regard"),T4298)</f>
        <v>Carbonated</v>
      </c>
      <c r="V4298" t="b">
        <f t="shared" si="338"/>
        <v>1</v>
      </c>
      <c r="W4298">
        <f t="shared" si="337"/>
        <v>1.5</v>
      </c>
      <c r="X4298" s="8">
        <f t="shared" si="339"/>
        <v>1</v>
      </c>
      <c r="Y4298" t="s">
        <v>638</v>
      </c>
      <c r="Z4298" t="s">
        <v>639</v>
      </c>
      <c r="AB4298" t="s">
        <v>687</v>
      </c>
      <c r="AC4298" t="s">
        <v>863</v>
      </c>
      <c r="AD4298">
        <v>2022</v>
      </c>
    </row>
    <row r="4299" spans="1:30" x14ac:dyDescent="0.25">
      <c r="A4299" t="s">
        <v>18</v>
      </c>
      <c r="B4299" t="s">
        <v>197</v>
      </c>
      <c r="C4299" t="s">
        <v>198</v>
      </c>
      <c r="D4299" t="s">
        <v>199</v>
      </c>
      <c r="E4299" t="s">
        <v>62</v>
      </c>
      <c r="F4299" t="s">
        <v>27</v>
      </c>
      <c r="G4299">
        <v>15323418214</v>
      </c>
      <c r="H4299" t="s">
        <v>375</v>
      </c>
      <c r="I4299" t="s">
        <v>25</v>
      </c>
      <c r="J4299">
        <v>131</v>
      </c>
      <c r="K4299">
        <v>2</v>
      </c>
      <c r="L4299">
        <v>1</v>
      </c>
      <c r="M4299">
        <v>131</v>
      </c>
      <c r="N4299">
        <v>2</v>
      </c>
      <c r="O4299">
        <v>1</v>
      </c>
      <c r="P4299">
        <v>2</v>
      </c>
      <c r="Q4299">
        <v>3.5</v>
      </c>
      <c r="R4299" s="1">
        <v>44742</v>
      </c>
      <c r="S4299" t="str">
        <f t="shared" si="335"/>
        <v>Robert Irvine's - Fit Crunch -  Chocolate Pea</v>
      </c>
      <c r="T4299" t="str">
        <f t="shared" si="336"/>
        <v>Food</v>
      </c>
      <c r="U4299" t="str">
        <f>IF(T4299="Cell is Blank - Dis-regard",_xlfn.XLOOKUP(S4299,'Categroy Lookup'!A:A,'Categroy Lookup'!B:B,"Cell is Blank - Dis-regard"),T4299)</f>
        <v>Food</v>
      </c>
      <c r="V4299" t="b">
        <f t="shared" si="338"/>
        <v>1</v>
      </c>
      <c r="W4299">
        <f t="shared" si="337"/>
        <v>2</v>
      </c>
      <c r="X4299" s="8">
        <f t="shared" si="339"/>
        <v>1.3333333333333333</v>
      </c>
      <c r="Y4299" t="s">
        <v>495</v>
      </c>
      <c r="Z4299" t="s">
        <v>496</v>
      </c>
      <c r="AA4299" t="s">
        <v>497</v>
      </c>
      <c r="AB4299" t="s">
        <v>687</v>
      </c>
      <c r="AC4299" t="s">
        <v>863</v>
      </c>
      <c r="AD4299">
        <v>2022</v>
      </c>
    </row>
    <row r="4300" spans="1:30" x14ac:dyDescent="0.25">
      <c r="A4300" t="s">
        <v>18</v>
      </c>
      <c r="B4300" t="s">
        <v>197</v>
      </c>
      <c r="C4300" t="s">
        <v>198</v>
      </c>
      <c r="D4300" t="s">
        <v>199</v>
      </c>
      <c r="E4300" t="s">
        <v>72</v>
      </c>
      <c r="F4300" t="s">
        <v>55</v>
      </c>
      <c r="G4300">
        <v>15323418214</v>
      </c>
      <c r="H4300" t="s">
        <v>375</v>
      </c>
      <c r="I4300" t="s">
        <v>25</v>
      </c>
      <c r="J4300">
        <v>144</v>
      </c>
      <c r="K4300">
        <v>1.5</v>
      </c>
      <c r="L4300">
        <v>1</v>
      </c>
      <c r="M4300">
        <v>144</v>
      </c>
      <c r="N4300">
        <v>1.5</v>
      </c>
      <c r="O4300">
        <v>1</v>
      </c>
      <c r="P4300">
        <v>1.5</v>
      </c>
      <c r="Q4300">
        <v>3.5</v>
      </c>
      <c r="R4300" s="1">
        <v>44742</v>
      </c>
      <c r="S4300" t="str">
        <f t="shared" si="335"/>
        <v>Poland Springs Water</v>
      </c>
      <c r="T4300" t="str">
        <f t="shared" si="336"/>
        <v>Water</v>
      </c>
      <c r="U4300" t="str">
        <f>IF(T4300="Cell is Blank - Dis-regard",_xlfn.XLOOKUP(S4300,'Categroy Lookup'!A:A,'Categroy Lookup'!B:B,"Cell is Blank - Dis-regard"),T4300)</f>
        <v>Water</v>
      </c>
      <c r="V4300" t="b">
        <f t="shared" si="338"/>
        <v>1</v>
      </c>
      <c r="W4300">
        <f t="shared" si="337"/>
        <v>1.5</v>
      </c>
      <c r="X4300" s="8">
        <f t="shared" si="339"/>
        <v>1</v>
      </c>
      <c r="Y4300" t="s">
        <v>72</v>
      </c>
      <c r="AB4300" t="s">
        <v>687</v>
      </c>
      <c r="AC4300" t="s">
        <v>863</v>
      </c>
      <c r="AD4300">
        <v>2022</v>
      </c>
    </row>
    <row r="4301" spans="1:30" x14ac:dyDescent="0.25">
      <c r="A4301" t="s">
        <v>18</v>
      </c>
      <c r="B4301" t="s">
        <v>197</v>
      </c>
      <c r="C4301" t="s">
        <v>198</v>
      </c>
      <c r="D4301" t="s">
        <v>199</v>
      </c>
      <c r="E4301" t="s">
        <v>98</v>
      </c>
      <c r="F4301" t="s">
        <v>27</v>
      </c>
      <c r="G4301">
        <v>15323585654</v>
      </c>
      <c r="H4301" t="s">
        <v>375</v>
      </c>
      <c r="I4301" t="s">
        <v>25</v>
      </c>
      <c r="J4301">
        <v>124</v>
      </c>
      <c r="K4301">
        <v>1.25</v>
      </c>
      <c r="L4301">
        <v>1</v>
      </c>
      <c r="M4301">
        <v>124</v>
      </c>
      <c r="N4301">
        <v>1.25</v>
      </c>
      <c r="O4301">
        <v>1</v>
      </c>
      <c r="P4301">
        <v>1.25</v>
      </c>
      <c r="Q4301">
        <v>1.25</v>
      </c>
      <c r="R4301" s="1">
        <v>44742</v>
      </c>
      <c r="S4301" t="str">
        <f t="shared" si="335"/>
        <v>CheezIt - Original</v>
      </c>
      <c r="T4301" t="str">
        <f t="shared" si="336"/>
        <v>Food</v>
      </c>
      <c r="U4301" t="str">
        <f>IF(T4301="Cell is Blank - Dis-regard",_xlfn.XLOOKUP(S4301,'Categroy Lookup'!A:A,'Categroy Lookup'!B:B,"Cell is Blank - Dis-regard"),T4301)</f>
        <v>Food</v>
      </c>
      <c r="V4301" t="b">
        <f t="shared" si="338"/>
        <v>1</v>
      </c>
      <c r="W4301">
        <f t="shared" si="337"/>
        <v>1.25</v>
      </c>
      <c r="X4301" s="8">
        <f t="shared" si="339"/>
        <v>0.83333333333333337</v>
      </c>
      <c r="Y4301" t="s">
        <v>528</v>
      </c>
      <c r="Z4301" t="s">
        <v>512</v>
      </c>
      <c r="AB4301" t="s">
        <v>687</v>
      </c>
      <c r="AC4301" t="s">
        <v>863</v>
      </c>
      <c r="AD4301">
        <v>2022</v>
      </c>
    </row>
    <row r="4302" spans="1:30" x14ac:dyDescent="0.25">
      <c r="A4302" t="s">
        <v>18</v>
      </c>
      <c r="B4302" t="s">
        <v>197</v>
      </c>
      <c r="C4302" t="s">
        <v>198</v>
      </c>
      <c r="D4302" t="s">
        <v>199</v>
      </c>
      <c r="E4302" t="s">
        <v>206</v>
      </c>
      <c r="F4302" t="s">
        <v>31</v>
      </c>
      <c r="G4302">
        <v>15323601676</v>
      </c>
      <c r="H4302" t="s">
        <v>375</v>
      </c>
      <c r="I4302" t="s">
        <v>25</v>
      </c>
      <c r="J4302">
        <v>140</v>
      </c>
      <c r="K4302">
        <v>2</v>
      </c>
      <c r="L4302">
        <v>1</v>
      </c>
      <c r="M4302">
        <v>140</v>
      </c>
      <c r="N4302">
        <v>2</v>
      </c>
      <c r="O4302">
        <v>1</v>
      </c>
      <c r="P4302">
        <v>2</v>
      </c>
      <c r="Q4302">
        <v>3.5</v>
      </c>
      <c r="R4302" s="1">
        <v>44742</v>
      </c>
      <c r="S4302" t="str">
        <f t="shared" si="335"/>
        <v>Iberia Coconut Water</v>
      </c>
      <c r="T4302" t="str">
        <f t="shared" si="336"/>
        <v>Non Carbonated</v>
      </c>
      <c r="U4302" t="str">
        <f>IF(T4302="Cell is Blank - Dis-regard",_xlfn.XLOOKUP(S4302,'Categroy Lookup'!A:A,'Categroy Lookup'!B:B,"Cell is Blank - Dis-regard"),T4302)</f>
        <v>Non Carbonated</v>
      </c>
      <c r="V4302" t="b">
        <f t="shared" si="338"/>
        <v>1</v>
      </c>
      <c r="W4302">
        <f t="shared" si="337"/>
        <v>2</v>
      </c>
      <c r="X4302" s="8">
        <f t="shared" si="339"/>
        <v>1.3333333333333333</v>
      </c>
      <c r="Y4302" t="s">
        <v>206</v>
      </c>
      <c r="AB4302" t="s">
        <v>687</v>
      </c>
      <c r="AC4302" t="s">
        <v>863</v>
      </c>
      <c r="AD4302">
        <v>2022</v>
      </c>
    </row>
    <row r="4303" spans="1:30" x14ac:dyDescent="0.25">
      <c r="A4303" t="s">
        <v>18</v>
      </c>
      <c r="B4303" t="s">
        <v>197</v>
      </c>
      <c r="C4303" t="s">
        <v>198</v>
      </c>
      <c r="D4303" t="s">
        <v>199</v>
      </c>
      <c r="E4303" t="s">
        <v>72</v>
      </c>
      <c r="F4303" t="s">
        <v>55</v>
      </c>
      <c r="G4303">
        <v>15323601676</v>
      </c>
      <c r="H4303" t="s">
        <v>375</v>
      </c>
      <c r="I4303" t="s">
        <v>25</v>
      </c>
      <c r="J4303">
        <v>144</v>
      </c>
      <c r="K4303">
        <v>1.5</v>
      </c>
      <c r="L4303">
        <v>1</v>
      </c>
      <c r="M4303">
        <v>144</v>
      </c>
      <c r="N4303">
        <v>1.5</v>
      </c>
      <c r="O4303">
        <v>1</v>
      </c>
      <c r="P4303">
        <v>1.5</v>
      </c>
      <c r="Q4303">
        <v>3.5</v>
      </c>
      <c r="R4303" s="1">
        <v>44742</v>
      </c>
      <c r="S4303" t="str">
        <f t="shared" si="335"/>
        <v>Poland Springs Water</v>
      </c>
      <c r="T4303" t="str">
        <f t="shared" si="336"/>
        <v>Water</v>
      </c>
      <c r="U4303" t="str">
        <f>IF(T4303="Cell is Blank - Dis-regard",_xlfn.XLOOKUP(S4303,'Categroy Lookup'!A:A,'Categroy Lookup'!B:B,"Cell is Blank - Dis-regard"),T4303)</f>
        <v>Water</v>
      </c>
      <c r="V4303" t="b">
        <f t="shared" si="338"/>
        <v>1</v>
      </c>
      <c r="W4303">
        <f t="shared" si="337"/>
        <v>1.5</v>
      </c>
      <c r="X4303" s="8">
        <f t="shared" si="339"/>
        <v>1</v>
      </c>
      <c r="Y4303" t="s">
        <v>72</v>
      </c>
      <c r="AB4303" t="s">
        <v>687</v>
      </c>
      <c r="AC4303" t="s">
        <v>863</v>
      </c>
      <c r="AD4303">
        <v>2022</v>
      </c>
    </row>
    <row r="4304" spans="1:30" x14ac:dyDescent="0.25">
      <c r="A4304" t="s">
        <v>18</v>
      </c>
      <c r="B4304" t="s">
        <v>40</v>
      </c>
      <c r="C4304" t="s">
        <v>41</v>
      </c>
      <c r="D4304" t="s">
        <v>42</v>
      </c>
      <c r="E4304" t="s">
        <v>94</v>
      </c>
      <c r="F4304" t="s">
        <v>23</v>
      </c>
      <c r="G4304">
        <v>15323654540</v>
      </c>
      <c r="H4304" t="s">
        <v>375</v>
      </c>
      <c r="I4304" t="s">
        <v>25</v>
      </c>
      <c r="J4304">
        <v>148</v>
      </c>
      <c r="K4304">
        <v>3.5</v>
      </c>
      <c r="L4304">
        <v>1</v>
      </c>
      <c r="M4304">
        <v>148</v>
      </c>
      <c r="N4304">
        <v>3.5</v>
      </c>
      <c r="O4304">
        <v>1</v>
      </c>
      <c r="P4304">
        <v>3.5</v>
      </c>
      <c r="Q4304">
        <v>3.5</v>
      </c>
      <c r="R4304" s="1">
        <v>44742</v>
      </c>
      <c r="S4304" t="str">
        <f t="shared" si="335"/>
        <v>Red Bull - Original</v>
      </c>
      <c r="T4304" t="str">
        <f t="shared" si="336"/>
        <v>Carbonated</v>
      </c>
      <c r="U4304" t="str">
        <f>IF(T4304="Cell is Blank - Dis-regard",_xlfn.XLOOKUP(S4304,'Categroy Lookup'!A:A,'Categroy Lookup'!B:B,"Cell is Blank - Dis-regard"),T4304)</f>
        <v>Carbonated</v>
      </c>
      <c r="V4304" t="b">
        <f t="shared" si="338"/>
        <v>1</v>
      </c>
      <c r="W4304">
        <f t="shared" si="337"/>
        <v>3.5</v>
      </c>
      <c r="X4304" s="8">
        <f t="shared" si="339"/>
        <v>2.3333333333333335</v>
      </c>
      <c r="Y4304" t="s">
        <v>466</v>
      </c>
      <c r="Z4304" t="s">
        <v>512</v>
      </c>
      <c r="AB4304" t="s">
        <v>687</v>
      </c>
      <c r="AC4304" t="s">
        <v>863</v>
      </c>
      <c r="AD4304">
        <v>2022</v>
      </c>
    </row>
    <row r="4305" spans="1:30" x14ac:dyDescent="0.25">
      <c r="A4305" t="s">
        <v>18</v>
      </c>
      <c r="B4305" t="s">
        <v>197</v>
      </c>
      <c r="C4305" t="s">
        <v>198</v>
      </c>
      <c r="D4305" t="s">
        <v>199</v>
      </c>
      <c r="E4305" t="s">
        <v>72</v>
      </c>
      <c r="F4305" t="s">
        <v>55</v>
      </c>
      <c r="G4305">
        <v>15323822740</v>
      </c>
      <c r="H4305" t="s">
        <v>375</v>
      </c>
      <c r="I4305" t="s">
        <v>33</v>
      </c>
      <c r="J4305">
        <v>144</v>
      </c>
      <c r="K4305">
        <v>1.5</v>
      </c>
      <c r="L4305">
        <v>1</v>
      </c>
      <c r="M4305">
        <v>144</v>
      </c>
      <c r="N4305">
        <v>1.5</v>
      </c>
      <c r="O4305">
        <v>1</v>
      </c>
      <c r="P4305">
        <v>1.5</v>
      </c>
      <c r="Q4305">
        <v>1.5</v>
      </c>
      <c r="R4305" s="1">
        <v>44742</v>
      </c>
      <c r="S4305" t="str">
        <f t="shared" si="335"/>
        <v>Poland Springs Water</v>
      </c>
      <c r="T4305" t="str">
        <f t="shared" si="336"/>
        <v>Water</v>
      </c>
      <c r="U4305" t="str">
        <f>IF(T4305="Cell is Blank - Dis-regard",_xlfn.XLOOKUP(S4305,'Categroy Lookup'!A:A,'Categroy Lookup'!B:B,"Cell is Blank - Dis-regard"),T4305)</f>
        <v>Water</v>
      </c>
      <c r="V4305" t="b">
        <f t="shared" si="338"/>
        <v>1</v>
      </c>
      <c r="W4305">
        <f t="shared" si="337"/>
        <v>1.5</v>
      </c>
      <c r="X4305" s="8">
        <f t="shared" si="339"/>
        <v>1</v>
      </c>
      <c r="Y4305" t="s">
        <v>72</v>
      </c>
      <c r="AB4305" t="s">
        <v>687</v>
      </c>
      <c r="AC4305" t="s">
        <v>863</v>
      </c>
      <c r="AD4305">
        <v>2022</v>
      </c>
    </row>
    <row r="4306" spans="1:30" x14ac:dyDescent="0.25">
      <c r="A4306" t="s">
        <v>18</v>
      </c>
      <c r="B4306" t="s">
        <v>197</v>
      </c>
      <c r="C4306" t="s">
        <v>198</v>
      </c>
      <c r="D4306" t="s">
        <v>199</v>
      </c>
      <c r="E4306" t="s">
        <v>165</v>
      </c>
      <c r="F4306" t="s">
        <v>31</v>
      </c>
      <c r="G4306">
        <v>15324177708</v>
      </c>
      <c r="H4306" t="s">
        <v>375</v>
      </c>
      <c r="I4306" t="s">
        <v>33</v>
      </c>
      <c r="J4306">
        <v>145</v>
      </c>
      <c r="K4306">
        <v>2.5</v>
      </c>
      <c r="L4306">
        <v>1</v>
      </c>
      <c r="M4306">
        <v>145</v>
      </c>
      <c r="N4306">
        <v>2.5</v>
      </c>
      <c r="O4306">
        <v>1</v>
      </c>
      <c r="P4306">
        <v>2.5</v>
      </c>
      <c r="Q4306">
        <v>2.5</v>
      </c>
      <c r="R4306" s="1">
        <v>44742</v>
      </c>
      <c r="S4306" t="str">
        <f t="shared" si="335"/>
        <v>Snapple Tea - Raspberry</v>
      </c>
      <c r="T4306" t="str">
        <f t="shared" si="336"/>
        <v>Non Carbonated</v>
      </c>
      <c r="U4306" t="str">
        <f>IF(T4306="Cell is Blank - Dis-regard",_xlfn.XLOOKUP(S4306,'Categroy Lookup'!A:A,'Categroy Lookup'!B:B,"Cell is Blank - Dis-regard"),T4306)</f>
        <v>Non Carbonated</v>
      </c>
      <c r="V4306" t="b">
        <f t="shared" si="338"/>
        <v>1</v>
      </c>
      <c r="W4306">
        <f t="shared" si="337"/>
        <v>2.5</v>
      </c>
      <c r="X4306" s="8">
        <f t="shared" si="339"/>
        <v>1.6666666666666667</v>
      </c>
      <c r="Y4306" t="s">
        <v>564</v>
      </c>
      <c r="Z4306" t="s">
        <v>508</v>
      </c>
      <c r="AB4306" t="s">
        <v>687</v>
      </c>
      <c r="AC4306" t="s">
        <v>863</v>
      </c>
      <c r="AD4306">
        <v>2022</v>
      </c>
    </row>
    <row r="4307" spans="1:30" x14ac:dyDescent="0.25">
      <c r="A4307" t="s">
        <v>18</v>
      </c>
      <c r="B4307" t="s">
        <v>19</v>
      </c>
      <c r="C4307" t="s">
        <v>20</v>
      </c>
      <c r="D4307" t="s">
        <v>21</v>
      </c>
      <c r="E4307" t="s">
        <v>165</v>
      </c>
      <c r="F4307" t="s">
        <v>31</v>
      </c>
      <c r="G4307">
        <v>15324643847</v>
      </c>
      <c r="H4307" t="s">
        <v>375</v>
      </c>
      <c r="I4307" t="s">
        <v>25</v>
      </c>
      <c r="J4307">
        <v>145</v>
      </c>
      <c r="K4307">
        <v>2.5</v>
      </c>
      <c r="L4307">
        <v>1</v>
      </c>
      <c r="M4307">
        <v>145</v>
      </c>
      <c r="N4307">
        <v>2.5</v>
      </c>
      <c r="O4307">
        <v>1</v>
      </c>
      <c r="P4307">
        <v>2.5</v>
      </c>
      <c r="Q4307">
        <v>2.5</v>
      </c>
      <c r="R4307" s="1">
        <v>44749</v>
      </c>
      <c r="S4307" t="str">
        <f t="shared" si="335"/>
        <v>Snapple Tea - Raspberry</v>
      </c>
      <c r="T4307" t="str">
        <f t="shared" si="336"/>
        <v>Non Carbonated</v>
      </c>
      <c r="U4307" t="str">
        <f>IF(T4307="Cell is Blank - Dis-regard",_xlfn.XLOOKUP(S4307,'Categroy Lookup'!A:A,'Categroy Lookup'!B:B,"Cell is Blank - Dis-regard"),T4307)</f>
        <v>Non Carbonated</v>
      </c>
      <c r="V4307" t="b">
        <f t="shared" si="338"/>
        <v>1</v>
      </c>
      <c r="W4307">
        <f t="shared" si="337"/>
        <v>2.5</v>
      </c>
      <c r="X4307" s="8">
        <f t="shared" si="339"/>
        <v>1.6666666666666667</v>
      </c>
      <c r="Y4307" t="s">
        <v>564</v>
      </c>
      <c r="Z4307" t="s">
        <v>508</v>
      </c>
      <c r="AB4307" t="s">
        <v>687</v>
      </c>
      <c r="AC4307" t="s">
        <v>863</v>
      </c>
      <c r="AD4307">
        <v>2022</v>
      </c>
    </row>
    <row r="4308" spans="1:30" x14ac:dyDescent="0.25">
      <c r="A4308" t="s">
        <v>18</v>
      </c>
      <c r="B4308" t="s">
        <v>19</v>
      </c>
      <c r="C4308" t="s">
        <v>20</v>
      </c>
      <c r="D4308" t="s">
        <v>21</v>
      </c>
      <c r="E4308" t="s">
        <v>350</v>
      </c>
      <c r="G4308">
        <v>15324687780</v>
      </c>
      <c r="H4308" t="s">
        <v>375</v>
      </c>
      <c r="I4308" t="s">
        <v>25</v>
      </c>
      <c r="J4308">
        <v>141</v>
      </c>
      <c r="K4308">
        <v>2</v>
      </c>
      <c r="L4308">
        <v>1</v>
      </c>
      <c r="M4308">
        <v>141</v>
      </c>
      <c r="N4308">
        <v>2</v>
      </c>
      <c r="O4308">
        <v>1</v>
      </c>
      <c r="P4308">
        <v>2</v>
      </c>
      <c r="Q4308">
        <v>2</v>
      </c>
      <c r="R4308" s="1">
        <v>44749</v>
      </c>
      <c r="S4308" t="str">
        <f t="shared" si="335"/>
        <v>Canada Dry - Ginger Ale &amp; Lemonde</v>
      </c>
      <c r="T4308" t="str">
        <f t="shared" si="336"/>
        <v>Cell is Blank - Dis-regard</v>
      </c>
      <c r="U4308" t="str">
        <f>IF(T4308="Cell is Blank - Dis-regard",_xlfn.XLOOKUP(S4308,'Categroy Lookup'!A:A,'Categroy Lookup'!B:B,"Cell is Blank - Dis-regard"),T4308)</f>
        <v>Carbonated</v>
      </c>
      <c r="V4308" t="b">
        <f t="shared" si="338"/>
        <v>1</v>
      </c>
      <c r="W4308">
        <f t="shared" si="337"/>
        <v>2</v>
      </c>
      <c r="X4308" s="8">
        <f t="shared" si="339"/>
        <v>1.3333333333333333</v>
      </c>
      <c r="Y4308" t="s">
        <v>638</v>
      </c>
      <c r="Z4308" t="s">
        <v>639</v>
      </c>
      <c r="AB4308" t="s">
        <v>687</v>
      </c>
      <c r="AC4308" t="s">
        <v>863</v>
      </c>
      <c r="AD4308">
        <v>2022</v>
      </c>
    </row>
    <row r="4309" spans="1:30" x14ac:dyDescent="0.25">
      <c r="A4309" t="s">
        <v>18</v>
      </c>
      <c r="B4309" t="s">
        <v>197</v>
      </c>
      <c r="C4309" t="s">
        <v>198</v>
      </c>
      <c r="D4309" t="s">
        <v>199</v>
      </c>
      <c r="E4309" t="s">
        <v>294</v>
      </c>
      <c r="F4309" t="s">
        <v>27</v>
      </c>
      <c r="G4309">
        <v>15324796423</v>
      </c>
      <c r="H4309" t="s">
        <v>375</v>
      </c>
      <c r="I4309" t="s">
        <v>25</v>
      </c>
      <c r="J4309">
        <v>120</v>
      </c>
      <c r="K4309">
        <v>2</v>
      </c>
      <c r="L4309">
        <v>1</v>
      </c>
      <c r="M4309">
        <v>120</v>
      </c>
      <c r="N4309">
        <v>2</v>
      </c>
      <c r="O4309">
        <v>1</v>
      </c>
      <c r="P4309">
        <v>2</v>
      </c>
      <c r="Q4309">
        <v>3.5</v>
      </c>
      <c r="R4309" s="1">
        <v>44742</v>
      </c>
      <c r="S4309" t="str">
        <f t="shared" si="335"/>
        <v>Snyder's of Hanover Pretzel Pieces - Honey Mu</v>
      </c>
      <c r="T4309" t="str">
        <f t="shared" si="336"/>
        <v>Food</v>
      </c>
      <c r="U4309" t="str">
        <f>IF(T4309="Cell is Blank - Dis-regard",_xlfn.XLOOKUP(S4309,'Categroy Lookup'!A:A,'Categroy Lookup'!B:B,"Cell is Blank - Dis-regard"),T4309)</f>
        <v>Food</v>
      </c>
      <c r="V4309" t="b">
        <f t="shared" si="338"/>
        <v>1</v>
      </c>
      <c r="W4309">
        <f t="shared" si="337"/>
        <v>2</v>
      </c>
      <c r="X4309" s="8">
        <f t="shared" si="339"/>
        <v>1.3333333333333333</v>
      </c>
      <c r="Y4309" t="s">
        <v>622</v>
      </c>
      <c r="Z4309" t="s">
        <v>623</v>
      </c>
      <c r="AB4309" t="s">
        <v>687</v>
      </c>
      <c r="AC4309" t="s">
        <v>863</v>
      </c>
      <c r="AD4309">
        <v>2022</v>
      </c>
    </row>
    <row r="4310" spans="1:30" x14ac:dyDescent="0.25">
      <c r="A4310" t="s">
        <v>18</v>
      </c>
      <c r="B4310" t="s">
        <v>197</v>
      </c>
      <c r="C4310" t="s">
        <v>198</v>
      </c>
      <c r="D4310" t="s">
        <v>199</v>
      </c>
      <c r="E4310" t="s">
        <v>93</v>
      </c>
      <c r="F4310" t="s">
        <v>23</v>
      </c>
      <c r="G4310">
        <v>15324796423</v>
      </c>
      <c r="H4310" t="s">
        <v>375</v>
      </c>
      <c r="I4310" t="s">
        <v>25</v>
      </c>
      <c r="J4310">
        <v>142</v>
      </c>
      <c r="K4310">
        <v>1.5</v>
      </c>
      <c r="L4310">
        <v>1</v>
      </c>
      <c r="M4310">
        <v>142</v>
      </c>
      <c r="N4310">
        <v>1.5</v>
      </c>
      <c r="O4310">
        <v>1</v>
      </c>
      <c r="P4310">
        <v>1.5</v>
      </c>
      <c r="Q4310">
        <v>3.5</v>
      </c>
      <c r="R4310" s="1">
        <v>44742</v>
      </c>
      <c r="S4310" t="str">
        <f t="shared" si="335"/>
        <v>Coca Cola - Zero Sugar</v>
      </c>
      <c r="T4310" t="str">
        <f t="shared" si="336"/>
        <v>Carbonated</v>
      </c>
      <c r="U4310" t="str">
        <f>IF(T4310="Cell is Blank - Dis-regard",_xlfn.XLOOKUP(S4310,'Categroy Lookup'!A:A,'Categroy Lookup'!B:B,"Cell is Blank - Dis-regard"),T4310)</f>
        <v>Carbonated</v>
      </c>
      <c r="V4310" t="b">
        <f t="shared" si="338"/>
        <v>1</v>
      </c>
      <c r="W4310">
        <f t="shared" si="337"/>
        <v>1.5</v>
      </c>
      <c r="X4310" s="8">
        <f t="shared" si="339"/>
        <v>1</v>
      </c>
      <c r="Y4310" t="s">
        <v>524</v>
      </c>
      <c r="Z4310" t="s">
        <v>525</v>
      </c>
      <c r="AB4310" t="s">
        <v>687</v>
      </c>
      <c r="AC4310" t="s">
        <v>863</v>
      </c>
      <c r="AD4310">
        <v>2022</v>
      </c>
    </row>
    <row r="4311" spans="1:30" x14ac:dyDescent="0.25">
      <c r="A4311" t="s">
        <v>18</v>
      </c>
      <c r="B4311" t="s">
        <v>28</v>
      </c>
      <c r="C4311" t="s">
        <v>20</v>
      </c>
      <c r="D4311" t="s">
        <v>29</v>
      </c>
      <c r="E4311" t="s">
        <v>98</v>
      </c>
      <c r="F4311" t="s">
        <v>27</v>
      </c>
      <c r="G4311">
        <v>15324893090</v>
      </c>
      <c r="H4311" t="s">
        <v>375</v>
      </c>
      <c r="I4311" t="s">
        <v>33</v>
      </c>
      <c r="J4311">
        <v>123</v>
      </c>
      <c r="K4311">
        <v>1.5</v>
      </c>
      <c r="L4311">
        <v>1</v>
      </c>
      <c r="M4311">
        <v>123</v>
      </c>
      <c r="N4311">
        <v>1.5</v>
      </c>
      <c r="O4311">
        <v>1</v>
      </c>
      <c r="P4311">
        <v>1.5</v>
      </c>
      <c r="Q4311">
        <v>1.5</v>
      </c>
      <c r="R4311" s="1">
        <v>44742</v>
      </c>
      <c r="S4311" t="str">
        <f t="shared" si="335"/>
        <v>CheezIt - Original</v>
      </c>
      <c r="T4311" t="str">
        <f t="shared" si="336"/>
        <v>Food</v>
      </c>
      <c r="U4311" t="str">
        <f>IF(T4311="Cell is Blank - Dis-regard",_xlfn.XLOOKUP(S4311,'Categroy Lookup'!A:A,'Categroy Lookup'!B:B,"Cell is Blank - Dis-regard"),T4311)</f>
        <v>Food</v>
      </c>
      <c r="V4311" t="b">
        <f t="shared" si="338"/>
        <v>1</v>
      </c>
      <c r="W4311">
        <f t="shared" si="337"/>
        <v>1.5</v>
      </c>
      <c r="X4311" s="8">
        <f t="shared" si="339"/>
        <v>1</v>
      </c>
      <c r="Y4311" t="s">
        <v>528</v>
      </c>
      <c r="Z4311" t="s">
        <v>512</v>
      </c>
      <c r="AB4311" t="s">
        <v>687</v>
      </c>
      <c r="AC4311" t="s">
        <v>863</v>
      </c>
      <c r="AD4311">
        <v>2022</v>
      </c>
    </row>
    <row r="4312" spans="1:30" x14ac:dyDescent="0.25">
      <c r="A4312" t="s">
        <v>18</v>
      </c>
      <c r="B4312" t="s">
        <v>28</v>
      </c>
      <c r="C4312" t="s">
        <v>20</v>
      </c>
      <c r="D4312" t="s">
        <v>29</v>
      </c>
      <c r="E4312" t="s">
        <v>206</v>
      </c>
      <c r="F4312" t="s">
        <v>31</v>
      </c>
      <c r="G4312">
        <v>15324992228</v>
      </c>
      <c r="H4312" t="s">
        <v>375</v>
      </c>
      <c r="I4312" t="s">
        <v>33</v>
      </c>
      <c r="J4312">
        <v>142</v>
      </c>
      <c r="K4312">
        <v>2</v>
      </c>
      <c r="L4312">
        <v>1</v>
      </c>
      <c r="M4312">
        <v>142</v>
      </c>
      <c r="N4312">
        <v>2</v>
      </c>
      <c r="O4312">
        <v>1</v>
      </c>
      <c r="P4312">
        <v>2</v>
      </c>
      <c r="Q4312">
        <v>2</v>
      </c>
      <c r="R4312" s="1">
        <v>44742</v>
      </c>
      <c r="S4312" t="str">
        <f t="shared" si="335"/>
        <v>Iberia Coconut Water</v>
      </c>
      <c r="T4312" t="str">
        <f t="shared" si="336"/>
        <v>Non Carbonated</v>
      </c>
      <c r="U4312" t="str">
        <f>IF(T4312="Cell is Blank - Dis-regard",_xlfn.XLOOKUP(S4312,'Categroy Lookup'!A:A,'Categroy Lookup'!B:B,"Cell is Blank - Dis-regard"),T4312)</f>
        <v>Non Carbonated</v>
      </c>
      <c r="V4312" t="b">
        <f t="shared" si="338"/>
        <v>1</v>
      </c>
      <c r="W4312">
        <f t="shared" si="337"/>
        <v>2</v>
      </c>
      <c r="X4312" s="8">
        <f t="shared" si="339"/>
        <v>1.3333333333333333</v>
      </c>
      <c r="Y4312" t="s">
        <v>206</v>
      </c>
      <c r="AB4312" t="s">
        <v>687</v>
      </c>
      <c r="AC4312" t="s">
        <v>863</v>
      </c>
      <c r="AD4312">
        <v>2022</v>
      </c>
    </row>
    <row r="4313" spans="1:30" x14ac:dyDescent="0.25">
      <c r="A4313" t="s">
        <v>18</v>
      </c>
      <c r="B4313" t="s">
        <v>197</v>
      </c>
      <c r="C4313" t="s">
        <v>198</v>
      </c>
      <c r="D4313" t="s">
        <v>199</v>
      </c>
      <c r="E4313" t="s">
        <v>72</v>
      </c>
      <c r="F4313" t="s">
        <v>55</v>
      </c>
      <c r="G4313">
        <v>15325220726</v>
      </c>
      <c r="H4313" t="s">
        <v>375</v>
      </c>
      <c r="I4313" t="s">
        <v>33</v>
      </c>
      <c r="J4313">
        <v>144</v>
      </c>
      <c r="K4313">
        <v>1.5</v>
      </c>
      <c r="L4313">
        <v>1</v>
      </c>
      <c r="M4313">
        <v>144</v>
      </c>
      <c r="N4313">
        <v>1.5</v>
      </c>
      <c r="O4313">
        <v>1</v>
      </c>
      <c r="P4313">
        <v>1.5</v>
      </c>
      <c r="Q4313">
        <v>1.5</v>
      </c>
      <c r="R4313" s="1">
        <v>44742</v>
      </c>
      <c r="S4313" t="str">
        <f t="shared" si="335"/>
        <v>Poland Springs Water</v>
      </c>
      <c r="T4313" t="str">
        <f t="shared" si="336"/>
        <v>Water</v>
      </c>
      <c r="U4313" t="str">
        <f>IF(T4313="Cell is Blank - Dis-regard",_xlfn.XLOOKUP(S4313,'Categroy Lookup'!A:A,'Categroy Lookup'!B:B,"Cell is Blank - Dis-regard"),T4313)</f>
        <v>Water</v>
      </c>
      <c r="V4313" t="b">
        <f t="shared" si="338"/>
        <v>1</v>
      </c>
      <c r="W4313">
        <f t="shared" si="337"/>
        <v>1.5</v>
      </c>
      <c r="X4313" s="8">
        <f t="shared" si="339"/>
        <v>1</v>
      </c>
      <c r="Y4313" t="s">
        <v>72</v>
      </c>
      <c r="AB4313" t="s">
        <v>687</v>
      </c>
      <c r="AC4313" t="s">
        <v>863</v>
      </c>
      <c r="AD4313">
        <v>2022</v>
      </c>
    </row>
    <row r="4314" spans="1:30" x14ac:dyDescent="0.25">
      <c r="A4314" t="s">
        <v>18</v>
      </c>
      <c r="B4314" t="s">
        <v>197</v>
      </c>
      <c r="C4314" t="s">
        <v>198</v>
      </c>
      <c r="D4314" t="s">
        <v>199</v>
      </c>
      <c r="E4314" t="s">
        <v>98</v>
      </c>
      <c r="F4314" t="s">
        <v>27</v>
      </c>
      <c r="G4314">
        <v>15325396985</v>
      </c>
      <c r="H4314" t="s">
        <v>375</v>
      </c>
      <c r="I4314" t="s">
        <v>33</v>
      </c>
      <c r="J4314">
        <v>124</v>
      </c>
      <c r="K4314">
        <v>1.25</v>
      </c>
      <c r="L4314">
        <v>1</v>
      </c>
      <c r="M4314">
        <v>124</v>
      </c>
      <c r="N4314">
        <v>1.25</v>
      </c>
      <c r="O4314">
        <v>1</v>
      </c>
      <c r="P4314">
        <v>1.25</v>
      </c>
      <c r="Q4314">
        <v>1.25</v>
      </c>
      <c r="R4314" s="1">
        <v>44742</v>
      </c>
      <c r="S4314" t="str">
        <f t="shared" si="335"/>
        <v>CheezIt - Original</v>
      </c>
      <c r="T4314" t="str">
        <f t="shared" si="336"/>
        <v>Food</v>
      </c>
      <c r="U4314" t="str">
        <f>IF(T4314="Cell is Blank - Dis-regard",_xlfn.XLOOKUP(S4314,'Categroy Lookup'!A:A,'Categroy Lookup'!B:B,"Cell is Blank - Dis-regard"),T4314)</f>
        <v>Food</v>
      </c>
      <c r="V4314" t="b">
        <f t="shared" si="338"/>
        <v>1</v>
      </c>
      <c r="W4314">
        <f t="shared" si="337"/>
        <v>1.25</v>
      </c>
      <c r="X4314" s="8">
        <f t="shared" si="339"/>
        <v>0.83333333333333337</v>
      </c>
      <c r="Y4314" t="s">
        <v>528</v>
      </c>
      <c r="Z4314" t="s">
        <v>512</v>
      </c>
      <c r="AB4314" t="s">
        <v>687</v>
      </c>
      <c r="AC4314" t="s">
        <v>863</v>
      </c>
      <c r="AD4314">
        <v>2022</v>
      </c>
    </row>
    <row r="4315" spans="1:30" x14ac:dyDescent="0.25">
      <c r="A4315" t="s">
        <v>18</v>
      </c>
      <c r="B4315" t="s">
        <v>197</v>
      </c>
      <c r="C4315" t="s">
        <v>198</v>
      </c>
      <c r="D4315" t="s">
        <v>199</v>
      </c>
      <c r="E4315" t="s">
        <v>250</v>
      </c>
      <c r="F4315" t="s">
        <v>27</v>
      </c>
      <c r="G4315">
        <v>15325414492</v>
      </c>
      <c r="H4315" t="s">
        <v>375</v>
      </c>
      <c r="I4315" t="s">
        <v>33</v>
      </c>
      <c r="J4315">
        <v>110</v>
      </c>
      <c r="K4315">
        <v>1.5</v>
      </c>
      <c r="L4315">
        <v>1</v>
      </c>
      <c r="M4315">
        <v>110</v>
      </c>
      <c r="N4315">
        <v>1.5</v>
      </c>
      <c r="O4315">
        <v>1</v>
      </c>
      <c r="P4315">
        <v>1.5</v>
      </c>
      <c r="Q4315">
        <v>1.5</v>
      </c>
      <c r="R4315" s="1">
        <v>44742</v>
      </c>
      <c r="S4315" t="str">
        <f t="shared" si="335"/>
        <v>Pop Corners - Kettle Corn</v>
      </c>
      <c r="T4315" t="str">
        <f t="shared" si="336"/>
        <v>Food</v>
      </c>
      <c r="U4315" t="str">
        <f>IF(T4315="Cell is Blank - Dis-regard",_xlfn.XLOOKUP(S4315,'Categroy Lookup'!A:A,'Categroy Lookup'!B:B,"Cell is Blank - Dis-regard"),T4315)</f>
        <v>Food</v>
      </c>
      <c r="V4315" t="b">
        <f t="shared" si="338"/>
        <v>1</v>
      </c>
      <c r="W4315">
        <f t="shared" si="337"/>
        <v>1.5</v>
      </c>
      <c r="X4315" s="8">
        <f t="shared" si="339"/>
        <v>1</v>
      </c>
      <c r="Y4315" t="s">
        <v>606</v>
      </c>
      <c r="Z4315" t="s">
        <v>607</v>
      </c>
      <c r="AB4315" t="s">
        <v>687</v>
      </c>
      <c r="AC4315" t="s">
        <v>863</v>
      </c>
      <c r="AD4315">
        <v>2022</v>
      </c>
    </row>
    <row r="4316" spans="1:30" x14ac:dyDescent="0.25">
      <c r="A4316" t="s">
        <v>18</v>
      </c>
      <c r="B4316" t="s">
        <v>197</v>
      </c>
      <c r="C4316" t="s">
        <v>198</v>
      </c>
      <c r="D4316" t="s">
        <v>199</v>
      </c>
      <c r="E4316" t="s">
        <v>98</v>
      </c>
      <c r="F4316" t="s">
        <v>27</v>
      </c>
      <c r="G4316">
        <v>15325431695</v>
      </c>
      <c r="H4316" t="s">
        <v>375</v>
      </c>
      <c r="I4316" t="s">
        <v>33</v>
      </c>
      <c r="J4316">
        <v>124</v>
      </c>
      <c r="K4316">
        <v>1.25</v>
      </c>
      <c r="L4316">
        <v>1</v>
      </c>
      <c r="M4316">
        <v>124</v>
      </c>
      <c r="N4316">
        <v>1.25</v>
      </c>
      <c r="O4316">
        <v>1</v>
      </c>
      <c r="P4316">
        <v>1.25</v>
      </c>
      <c r="Q4316">
        <v>1.25</v>
      </c>
      <c r="R4316" s="1">
        <v>44742</v>
      </c>
      <c r="S4316" t="str">
        <f t="shared" si="335"/>
        <v>CheezIt - Original</v>
      </c>
      <c r="T4316" t="str">
        <f t="shared" si="336"/>
        <v>Food</v>
      </c>
      <c r="U4316" t="str">
        <f>IF(T4316="Cell is Blank - Dis-regard",_xlfn.XLOOKUP(S4316,'Categroy Lookup'!A:A,'Categroy Lookup'!B:B,"Cell is Blank - Dis-regard"),T4316)</f>
        <v>Food</v>
      </c>
      <c r="V4316" t="b">
        <f t="shared" si="338"/>
        <v>1</v>
      </c>
      <c r="W4316">
        <f t="shared" si="337"/>
        <v>1.25</v>
      </c>
      <c r="X4316" s="8">
        <f t="shared" si="339"/>
        <v>0.83333333333333337</v>
      </c>
      <c r="Y4316" t="s">
        <v>528</v>
      </c>
      <c r="Z4316" t="s">
        <v>512</v>
      </c>
      <c r="AB4316" t="s">
        <v>687</v>
      </c>
      <c r="AC4316" t="s">
        <v>863</v>
      </c>
      <c r="AD4316">
        <v>2022</v>
      </c>
    </row>
    <row r="4317" spans="1:30" x14ac:dyDescent="0.25">
      <c r="A4317" t="s">
        <v>18</v>
      </c>
      <c r="B4317" t="s">
        <v>197</v>
      </c>
      <c r="C4317" t="s">
        <v>198</v>
      </c>
      <c r="D4317" t="s">
        <v>199</v>
      </c>
      <c r="E4317" t="s">
        <v>290</v>
      </c>
      <c r="F4317" t="s">
        <v>27</v>
      </c>
      <c r="G4317">
        <v>15325535413</v>
      </c>
      <c r="H4317" t="s">
        <v>375</v>
      </c>
      <c r="I4317" t="s">
        <v>33</v>
      </c>
      <c r="J4317">
        <v>158</v>
      </c>
      <c r="K4317">
        <v>2</v>
      </c>
      <c r="L4317">
        <v>1</v>
      </c>
      <c r="M4317">
        <v>158</v>
      </c>
      <c r="N4317">
        <v>2</v>
      </c>
      <c r="O4317">
        <v>1</v>
      </c>
      <c r="P4317">
        <v>2</v>
      </c>
      <c r="Q4317">
        <v>2</v>
      </c>
      <c r="R4317" s="1">
        <v>44742</v>
      </c>
      <c r="S4317" t="str">
        <f t="shared" si="335"/>
        <v>Lenny &amp; Larrys - Chocolate Chip</v>
      </c>
      <c r="T4317" t="str">
        <f t="shared" si="336"/>
        <v>Food</v>
      </c>
      <c r="U4317" t="str">
        <f>IF(T4317="Cell is Blank - Dis-regard",_xlfn.XLOOKUP(S4317,'Categroy Lookup'!A:A,'Categroy Lookup'!B:B,"Cell is Blank - Dis-regard"),T4317)</f>
        <v>Food</v>
      </c>
      <c r="V4317" t="b">
        <f t="shared" si="338"/>
        <v>1</v>
      </c>
      <c r="W4317">
        <f t="shared" si="337"/>
        <v>2</v>
      </c>
      <c r="X4317" s="8">
        <f t="shared" si="339"/>
        <v>1.3333333333333333</v>
      </c>
      <c r="Y4317" t="s">
        <v>582</v>
      </c>
      <c r="Z4317" t="s">
        <v>591</v>
      </c>
      <c r="AB4317" t="s">
        <v>687</v>
      </c>
      <c r="AC4317" t="s">
        <v>863</v>
      </c>
      <c r="AD4317">
        <v>2022</v>
      </c>
    </row>
    <row r="4318" spans="1:30" x14ac:dyDescent="0.25">
      <c r="A4318" t="s">
        <v>18</v>
      </c>
      <c r="B4318" t="s">
        <v>197</v>
      </c>
      <c r="C4318" t="s">
        <v>198</v>
      </c>
      <c r="D4318" t="s">
        <v>199</v>
      </c>
      <c r="E4318" t="s">
        <v>62</v>
      </c>
      <c r="F4318" t="s">
        <v>27</v>
      </c>
      <c r="G4318">
        <v>15325569115</v>
      </c>
      <c r="H4318" t="s">
        <v>375</v>
      </c>
      <c r="I4318" t="s">
        <v>25</v>
      </c>
      <c r="J4318">
        <v>131</v>
      </c>
      <c r="K4318">
        <v>2</v>
      </c>
      <c r="L4318">
        <v>1</v>
      </c>
      <c r="M4318">
        <v>131</v>
      </c>
      <c r="N4318">
        <v>2</v>
      </c>
      <c r="O4318">
        <v>1</v>
      </c>
      <c r="P4318">
        <v>2</v>
      </c>
      <c r="Q4318">
        <v>2</v>
      </c>
      <c r="R4318" s="1">
        <v>44742</v>
      </c>
      <c r="S4318" t="str">
        <f t="shared" si="335"/>
        <v>Robert Irvine's - Fit Crunch -  Chocolate Pea</v>
      </c>
      <c r="T4318" t="str">
        <f t="shared" si="336"/>
        <v>Food</v>
      </c>
      <c r="U4318" t="str">
        <f>IF(T4318="Cell is Blank - Dis-regard",_xlfn.XLOOKUP(S4318,'Categroy Lookup'!A:A,'Categroy Lookup'!B:B,"Cell is Blank - Dis-regard"),T4318)</f>
        <v>Food</v>
      </c>
      <c r="V4318" t="b">
        <f t="shared" si="338"/>
        <v>1</v>
      </c>
      <c r="W4318">
        <f t="shared" si="337"/>
        <v>2</v>
      </c>
      <c r="X4318" s="8">
        <f t="shared" si="339"/>
        <v>1.3333333333333333</v>
      </c>
      <c r="Y4318" t="s">
        <v>495</v>
      </c>
      <c r="Z4318" t="s">
        <v>496</v>
      </c>
      <c r="AA4318" t="s">
        <v>497</v>
      </c>
      <c r="AB4318" t="s">
        <v>687</v>
      </c>
      <c r="AC4318" t="s">
        <v>863</v>
      </c>
      <c r="AD4318">
        <v>2022</v>
      </c>
    </row>
    <row r="4319" spans="1:30" x14ac:dyDescent="0.25">
      <c r="A4319" t="s">
        <v>18</v>
      </c>
      <c r="B4319" t="s">
        <v>197</v>
      </c>
      <c r="C4319" t="s">
        <v>198</v>
      </c>
      <c r="D4319" t="s">
        <v>199</v>
      </c>
      <c r="E4319" t="s">
        <v>220</v>
      </c>
      <c r="F4319" t="s">
        <v>27</v>
      </c>
      <c r="G4319">
        <v>15325590120</v>
      </c>
      <c r="H4319" t="s">
        <v>375</v>
      </c>
      <c r="I4319" t="s">
        <v>25</v>
      </c>
      <c r="J4319">
        <v>137</v>
      </c>
      <c r="K4319">
        <v>2</v>
      </c>
      <c r="L4319">
        <v>1</v>
      </c>
      <c r="M4319">
        <v>137</v>
      </c>
      <c r="N4319">
        <v>2</v>
      </c>
      <c r="O4319">
        <v>1</v>
      </c>
      <c r="P4319">
        <v>2</v>
      </c>
      <c r="Q4319">
        <v>2</v>
      </c>
      <c r="R4319" s="1">
        <v>44742</v>
      </c>
      <c r="S4319" t="str">
        <f t="shared" si="335"/>
        <v>Hungry Buddha - Chocolate Chip</v>
      </c>
      <c r="T4319" t="str">
        <f t="shared" si="336"/>
        <v>Food</v>
      </c>
      <c r="U4319" t="str">
        <f>IF(T4319="Cell is Blank - Dis-regard",_xlfn.XLOOKUP(S4319,'Categroy Lookup'!A:A,'Categroy Lookup'!B:B,"Cell is Blank - Dis-regard"),T4319)</f>
        <v>Food</v>
      </c>
      <c r="V4319" t="b">
        <f t="shared" si="338"/>
        <v>1</v>
      </c>
      <c r="W4319">
        <f t="shared" si="337"/>
        <v>2</v>
      </c>
      <c r="X4319" s="8">
        <f t="shared" si="339"/>
        <v>1.3333333333333333</v>
      </c>
      <c r="Y4319" t="s">
        <v>590</v>
      </c>
      <c r="Z4319" t="s">
        <v>591</v>
      </c>
      <c r="AB4319" t="s">
        <v>687</v>
      </c>
      <c r="AC4319" t="s">
        <v>863</v>
      </c>
      <c r="AD4319">
        <v>2022</v>
      </c>
    </row>
    <row r="4320" spans="1:30" x14ac:dyDescent="0.25">
      <c r="A4320" t="s">
        <v>18</v>
      </c>
      <c r="B4320" t="s">
        <v>28</v>
      </c>
      <c r="C4320" t="s">
        <v>20</v>
      </c>
      <c r="D4320" t="s">
        <v>29</v>
      </c>
      <c r="E4320" t="s">
        <v>72</v>
      </c>
      <c r="F4320" t="s">
        <v>55</v>
      </c>
      <c r="G4320">
        <v>15325717670</v>
      </c>
      <c r="H4320" t="s">
        <v>375</v>
      </c>
      <c r="I4320" t="s">
        <v>33</v>
      </c>
      <c r="J4320">
        <v>144</v>
      </c>
      <c r="K4320">
        <v>1.5</v>
      </c>
      <c r="L4320">
        <v>1</v>
      </c>
      <c r="M4320">
        <v>144</v>
      </c>
      <c r="N4320">
        <v>1.5</v>
      </c>
      <c r="O4320">
        <v>1</v>
      </c>
      <c r="P4320">
        <v>1.5</v>
      </c>
      <c r="Q4320">
        <v>1.5</v>
      </c>
      <c r="R4320" s="1">
        <v>44742</v>
      </c>
      <c r="S4320" t="str">
        <f t="shared" si="335"/>
        <v>Poland Springs Water</v>
      </c>
      <c r="T4320" t="str">
        <f t="shared" si="336"/>
        <v>Water</v>
      </c>
      <c r="U4320" t="str">
        <f>IF(T4320="Cell is Blank - Dis-regard",_xlfn.XLOOKUP(S4320,'Categroy Lookup'!A:A,'Categroy Lookup'!B:B,"Cell is Blank - Dis-regard"),T4320)</f>
        <v>Water</v>
      </c>
      <c r="V4320" t="b">
        <f t="shared" si="338"/>
        <v>1</v>
      </c>
      <c r="W4320">
        <f t="shared" si="337"/>
        <v>1.5</v>
      </c>
      <c r="X4320" s="8">
        <f t="shared" si="339"/>
        <v>1</v>
      </c>
      <c r="Y4320" t="s">
        <v>72</v>
      </c>
      <c r="AB4320" t="s">
        <v>687</v>
      </c>
      <c r="AC4320" t="s">
        <v>863</v>
      </c>
      <c r="AD4320">
        <v>2022</v>
      </c>
    </row>
    <row r="4321" spans="1:30" x14ac:dyDescent="0.25">
      <c r="A4321" t="s">
        <v>18</v>
      </c>
      <c r="B4321" t="s">
        <v>40</v>
      </c>
      <c r="C4321" t="s">
        <v>41</v>
      </c>
      <c r="D4321" t="s">
        <v>42</v>
      </c>
      <c r="E4321" t="s">
        <v>133</v>
      </c>
      <c r="F4321" t="s">
        <v>27</v>
      </c>
      <c r="G4321">
        <v>15325816054</v>
      </c>
      <c r="H4321" t="s">
        <v>375</v>
      </c>
      <c r="I4321" t="s">
        <v>33</v>
      </c>
      <c r="J4321">
        <v>121</v>
      </c>
      <c r="K4321">
        <v>1.5</v>
      </c>
      <c r="L4321">
        <v>1</v>
      </c>
      <c r="M4321">
        <v>121</v>
      </c>
      <c r="N4321">
        <v>1.5</v>
      </c>
      <c r="O4321">
        <v>1</v>
      </c>
      <c r="P4321">
        <v>1.5</v>
      </c>
      <c r="Q4321">
        <v>1.5</v>
      </c>
      <c r="R4321" s="1">
        <v>44742</v>
      </c>
      <c r="S4321" t="str">
        <f t="shared" si="335"/>
        <v>Funyuns - Flaming Hot</v>
      </c>
      <c r="T4321" t="str">
        <f t="shared" si="336"/>
        <v>Food</v>
      </c>
      <c r="U4321" t="str">
        <f>IF(T4321="Cell is Blank - Dis-regard",_xlfn.XLOOKUP(S4321,'Categroy Lookup'!A:A,'Categroy Lookup'!B:B,"Cell is Blank - Dis-regard"),T4321)</f>
        <v>Food</v>
      </c>
      <c r="V4321" t="b">
        <f t="shared" si="338"/>
        <v>1</v>
      </c>
      <c r="W4321">
        <f t="shared" si="337"/>
        <v>1.5</v>
      </c>
      <c r="X4321" s="8">
        <f t="shared" si="339"/>
        <v>1</v>
      </c>
      <c r="Y4321" t="s">
        <v>553</v>
      </c>
      <c r="Z4321" t="s">
        <v>501</v>
      </c>
      <c r="AB4321" t="s">
        <v>687</v>
      </c>
      <c r="AC4321" t="s">
        <v>863</v>
      </c>
      <c r="AD4321">
        <v>2022</v>
      </c>
    </row>
    <row r="4322" spans="1:30" x14ac:dyDescent="0.25">
      <c r="A4322" t="s">
        <v>18</v>
      </c>
      <c r="B4322" t="s">
        <v>40</v>
      </c>
      <c r="C4322" t="s">
        <v>41</v>
      </c>
      <c r="D4322" t="s">
        <v>42</v>
      </c>
      <c r="E4322" t="s">
        <v>276</v>
      </c>
      <c r="F4322" t="s">
        <v>27</v>
      </c>
      <c r="G4322">
        <v>15325819005</v>
      </c>
      <c r="H4322" t="s">
        <v>375</v>
      </c>
      <c r="I4322" t="s">
        <v>33</v>
      </c>
      <c r="J4322">
        <v>120</v>
      </c>
      <c r="K4322">
        <v>1.5</v>
      </c>
      <c r="L4322">
        <v>1</v>
      </c>
      <c r="M4322">
        <v>120</v>
      </c>
      <c r="N4322">
        <v>1.5</v>
      </c>
      <c r="O4322">
        <v>1</v>
      </c>
      <c r="P4322">
        <v>1.5</v>
      </c>
      <c r="Q4322">
        <v>1.5</v>
      </c>
      <c r="R4322" s="1">
        <v>44742</v>
      </c>
      <c r="S4322" t="str">
        <f t="shared" si="335"/>
        <v>Cheetos Puffs</v>
      </c>
      <c r="T4322" t="str">
        <f t="shared" si="336"/>
        <v>Food</v>
      </c>
      <c r="U4322" t="str">
        <f>IF(T4322="Cell is Blank - Dis-regard",_xlfn.XLOOKUP(S4322,'Categroy Lookup'!A:A,'Categroy Lookup'!B:B,"Cell is Blank - Dis-regard"),T4322)</f>
        <v>Food</v>
      </c>
      <c r="V4322" t="b">
        <f t="shared" si="338"/>
        <v>1</v>
      </c>
      <c r="W4322">
        <f t="shared" si="337"/>
        <v>1.5</v>
      </c>
      <c r="X4322" s="8">
        <f t="shared" si="339"/>
        <v>1</v>
      </c>
      <c r="Y4322" t="s">
        <v>276</v>
      </c>
      <c r="AB4322" t="s">
        <v>687</v>
      </c>
      <c r="AC4322" t="s">
        <v>863</v>
      </c>
      <c r="AD4322">
        <v>2022</v>
      </c>
    </row>
    <row r="4323" spans="1:30" x14ac:dyDescent="0.25">
      <c r="A4323" t="s">
        <v>18</v>
      </c>
      <c r="B4323" t="s">
        <v>40</v>
      </c>
      <c r="C4323" t="s">
        <v>41</v>
      </c>
      <c r="D4323" t="s">
        <v>42</v>
      </c>
      <c r="E4323" t="s">
        <v>310</v>
      </c>
      <c r="G4323">
        <v>15325886616</v>
      </c>
      <c r="H4323" t="s">
        <v>375</v>
      </c>
      <c r="I4323" t="s">
        <v>33</v>
      </c>
      <c r="J4323">
        <v>113</v>
      </c>
      <c r="K4323">
        <v>1.5</v>
      </c>
      <c r="L4323">
        <v>1</v>
      </c>
      <c r="M4323">
        <v>113</v>
      </c>
      <c r="N4323">
        <v>1.5</v>
      </c>
      <c r="O4323">
        <v>1</v>
      </c>
      <c r="P4323">
        <v>1.5</v>
      </c>
      <c r="Q4323">
        <v>1.5</v>
      </c>
      <c r="R4323" s="1">
        <v>44742</v>
      </c>
      <c r="S4323" t="str">
        <f t="shared" si="335"/>
        <v>Doritos Spicy Nacho</v>
      </c>
      <c r="T4323" t="str">
        <f t="shared" si="336"/>
        <v>Cell is Blank - Dis-regard</v>
      </c>
      <c r="U4323" t="str">
        <f>IF(T4323="Cell is Blank - Dis-regard",_xlfn.XLOOKUP(S4323,'Categroy Lookup'!A:A,'Categroy Lookup'!B:B,"Cell is Blank - Dis-regard"),T4323)</f>
        <v>Food</v>
      </c>
      <c r="V4323" t="b">
        <f t="shared" si="338"/>
        <v>1</v>
      </c>
      <c r="W4323">
        <f t="shared" si="337"/>
        <v>1.5</v>
      </c>
      <c r="X4323" s="8">
        <f t="shared" si="339"/>
        <v>1</v>
      </c>
      <c r="Y4323" t="s">
        <v>310</v>
      </c>
      <c r="AB4323" t="s">
        <v>687</v>
      </c>
      <c r="AC4323" t="s">
        <v>863</v>
      </c>
      <c r="AD4323">
        <v>2022</v>
      </c>
    </row>
    <row r="4324" spans="1:30" x14ac:dyDescent="0.25">
      <c r="A4324" t="s">
        <v>18</v>
      </c>
      <c r="B4324" t="s">
        <v>40</v>
      </c>
      <c r="C4324" t="s">
        <v>41</v>
      </c>
      <c r="D4324" t="s">
        <v>42</v>
      </c>
      <c r="E4324" t="s">
        <v>209</v>
      </c>
      <c r="F4324" t="s">
        <v>27</v>
      </c>
      <c r="G4324">
        <v>15325887409</v>
      </c>
      <c r="H4324" t="s">
        <v>375</v>
      </c>
      <c r="I4324" t="s">
        <v>33</v>
      </c>
      <c r="J4324">
        <v>123</v>
      </c>
      <c r="K4324">
        <v>1.5</v>
      </c>
      <c r="L4324">
        <v>1</v>
      </c>
      <c r="M4324">
        <v>123</v>
      </c>
      <c r="N4324">
        <v>1.5</v>
      </c>
      <c r="O4324">
        <v>1</v>
      </c>
      <c r="P4324">
        <v>1.5</v>
      </c>
      <c r="Q4324">
        <v>1.5</v>
      </c>
      <c r="R4324" s="1">
        <v>44742</v>
      </c>
      <c r="S4324" t="str">
        <f t="shared" si="335"/>
        <v>Lays - Classic</v>
      </c>
      <c r="T4324" t="str">
        <f t="shared" si="336"/>
        <v>Food</v>
      </c>
      <c r="U4324" t="str">
        <f>IF(T4324="Cell is Blank - Dis-regard",_xlfn.XLOOKUP(S4324,'Categroy Lookup'!A:A,'Categroy Lookup'!B:B,"Cell is Blank - Dis-regard"),T4324)</f>
        <v>Food</v>
      </c>
      <c r="V4324" t="b">
        <f t="shared" si="338"/>
        <v>1</v>
      </c>
      <c r="W4324">
        <f t="shared" si="337"/>
        <v>1.5</v>
      </c>
      <c r="X4324" s="8">
        <f t="shared" si="339"/>
        <v>1</v>
      </c>
      <c r="Y4324" t="s">
        <v>578</v>
      </c>
      <c r="Z4324" t="s">
        <v>579</v>
      </c>
      <c r="AB4324" t="s">
        <v>687</v>
      </c>
      <c r="AC4324" t="s">
        <v>863</v>
      </c>
      <c r="AD4324">
        <v>2022</v>
      </c>
    </row>
    <row r="4325" spans="1:30" x14ac:dyDescent="0.25">
      <c r="A4325" t="s">
        <v>18</v>
      </c>
      <c r="B4325" t="s">
        <v>40</v>
      </c>
      <c r="C4325" t="s">
        <v>41</v>
      </c>
      <c r="D4325" t="s">
        <v>42</v>
      </c>
      <c r="E4325" t="s">
        <v>131</v>
      </c>
      <c r="F4325" t="s">
        <v>23</v>
      </c>
      <c r="G4325">
        <v>15325888547</v>
      </c>
      <c r="H4325" t="s">
        <v>375</v>
      </c>
      <c r="I4325" t="s">
        <v>33</v>
      </c>
      <c r="J4325">
        <v>140</v>
      </c>
      <c r="K4325">
        <v>1.5</v>
      </c>
      <c r="L4325">
        <v>1</v>
      </c>
      <c r="M4325">
        <v>140</v>
      </c>
      <c r="N4325">
        <v>1.5</v>
      </c>
      <c r="O4325">
        <v>1</v>
      </c>
      <c r="P4325">
        <v>1.5</v>
      </c>
      <c r="Q4325">
        <v>1.5</v>
      </c>
      <c r="R4325" s="1">
        <v>44742</v>
      </c>
      <c r="S4325" t="str">
        <f t="shared" si="335"/>
        <v>Sunkist Soda - Orange</v>
      </c>
      <c r="T4325" t="str">
        <f t="shared" si="336"/>
        <v>Carbonated</v>
      </c>
      <c r="U4325" t="str">
        <f>IF(T4325="Cell is Blank - Dis-regard",_xlfn.XLOOKUP(S4325,'Categroy Lookup'!A:A,'Categroy Lookup'!B:B,"Cell is Blank - Dis-regard"),T4325)</f>
        <v>Carbonated</v>
      </c>
      <c r="V4325" t="b">
        <f t="shared" si="338"/>
        <v>1</v>
      </c>
      <c r="W4325">
        <f t="shared" si="337"/>
        <v>1.5</v>
      </c>
      <c r="X4325" s="8">
        <f t="shared" si="339"/>
        <v>1</v>
      </c>
      <c r="Y4325" t="s">
        <v>551</v>
      </c>
      <c r="Z4325" t="s">
        <v>552</v>
      </c>
      <c r="AB4325" t="s">
        <v>687</v>
      </c>
      <c r="AC4325" t="s">
        <v>863</v>
      </c>
      <c r="AD4325">
        <v>2022</v>
      </c>
    </row>
    <row r="4326" spans="1:30" x14ac:dyDescent="0.25">
      <c r="A4326" t="s">
        <v>18</v>
      </c>
      <c r="B4326" t="s">
        <v>40</v>
      </c>
      <c r="C4326" t="s">
        <v>41</v>
      </c>
      <c r="D4326" t="s">
        <v>42</v>
      </c>
      <c r="E4326" t="s">
        <v>131</v>
      </c>
      <c r="F4326" t="s">
        <v>23</v>
      </c>
      <c r="G4326">
        <v>15325890813</v>
      </c>
      <c r="H4326" t="s">
        <v>375</v>
      </c>
      <c r="I4326" t="s">
        <v>33</v>
      </c>
      <c r="J4326">
        <v>140</v>
      </c>
      <c r="K4326">
        <v>1.5</v>
      </c>
      <c r="L4326">
        <v>1</v>
      </c>
      <c r="M4326">
        <v>140</v>
      </c>
      <c r="N4326">
        <v>1.5</v>
      </c>
      <c r="O4326">
        <v>1</v>
      </c>
      <c r="P4326">
        <v>1.5</v>
      </c>
      <c r="Q4326">
        <v>1.5</v>
      </c>
      <c r="R4326" s="1">
        <v>44742</v>
      </c>
      <c r="S4326" t="str">
        <f t="shared" si="335"/>
        <v>Sunkist Soda - Orange</v>
      </c>
      <c r="T4326" t="str">
        <f t="shared" si="336"/>
        <v>Carbonated</v>
      </c>
      <c r="U4326" t="str">
        <f>IF(T4326="Cell is Blank - Dis-regard",_xlfn.XLOOKUP(S4326,'Categroy Lookup'!A:A,'Categroy Lookup'!B:B,"Cell is Blank - Dis-regard"),T4326)</f>
        <v>Carbonated</v>
      </c>
      <c r="V4326" t="b">
        <f t="shared" si="338"/>
        <v>1</v>
      </c>
      <c r="W4326">
        <f t="shared" si="337"/>
        <v>1.5</v>
      </c>
      <c r="X4326" s="8">
        <f t="shared" si="339"/>
        <v>1</v>
      </c>
      <c r="Y4326" t="s">
        <v>551</v>
      </c>
      <c r="Z4326" t="s">
        <v>552</v>
      </c>
      <c r="AB4326" t="s">
        <v>687</v>
      </c>
      <c r="AC4326" t="s">
        <v>863</v>
      </c>
      <c r="AD4326">
        <v>2022</v>
      </c>
    </row>
    <row r="4327" spans="1:30" x14ac:dyDescent="0.25">
      <c r="A4327" t="s">
        <v>18</v>
      </c>
      <c r="B4327" t="s">
        <v>40</v>
      </c>
      <c r="C4327" t="s">
        <v>41</v>
      </c>
      <c r="D4327" t="s">
        <v>42</v>
      </c>
      <c r="E4327" t="s">
        <v>368</v>
      </c>
      <c r="F4327" t="s">
        <v>23</v>
      </c>
      <c r="G4327">
        <v>15326262973</v>
      </c>
      <c r="H4327" t="s">
        <v>375</v>
      </c>
      <c r="I4327" t="s">
        <v>33</v>
      </c>
      <c r="J4327">
        <v>142</v>
      </c>
      <c r="K4327">
        <v>1.5</v>
      </c>
      <c r="L4327">
        <v>1</v>
      </c>
      <c r="M4327">
        <v>142</v>
      </c>
      <c r="N4327">
        <v>1.5</v>
      </c>
      <c r="O4327">
        <v>1</v>
      </c>
      <c r="P4327">
        <v>1.5</v>
      </c>
      <c r="Q4327">
        <v>1.5</v>
      </c>
      <c r="R4327" s="1">
        <v>44742</v>
      </c>
      <c r="S4327" t="str">
        <f t="shared" si="335"/>
        <v>Coca Cola - Regular</v>
      </c>
      <c r="T4327" t="str">
        <f t="shared" si="336"/>
        <v>Carbonated</v>
      </c>
      <c r="U4327" t="str">
        <f>IF(T4327="Cell is Blank - Dis-regard",_xlfn.XLOOKUP(S4327,'Categroy Lookup'!A:A,'Categroy Lookup'!B:B,"Cell is Blank - Dis-regard"),T4327)</f>
        <v>Carbonated</v>
      </c>
      <c r="V4327" t="b">
        <f t="shared" si="338"/>
        <v>1</v>
      </c>
      <c r="W4327">
        <f t="shared" si="337"/>
        <v>1.5</v>
      </c>
      <c r="X4327" s="8">
        <f t="shared" si="339"/>
        <v>1</v>
      </c>
      <c r="Y4327" t="s">
        <v>524</v>
      </c>
      <c r="Z4327" t="s">
        <v>643</v>
      </c>
      <c r="AB4327" t="s">
        <v>687</v>
      </c>
      <c r="AC4327" t="s">
        <v>863</v>
      </c>
      <c r="AD4327">
        <v>2022</v>
      </c>
    </row>
    <row r="4328" spans="1:30" x14ac:dyDescent="0.25">
      <c r="A4328" t="s">
        <v>18</v>
      </c>
      <c r="B4328" t="s">
        <v>40</v>
      </c>
      <c r="C4328" t="s">
        <v>41</v>
      </c>
      <c r="D4328" t="s">
        <v>42</v>
      </c>
      <c r="E4328" t="s">
        <v>277</v>
      </c>
      <c r="F4328" t="s">
        <v>27</v>
      </c>
      <c r="G4328">
        <v>15326842465</v>
      </c>
      <c r="H4328" t="s">
        <v>376</v>
      </c>
      <c r="I4328" t="s">
        <v>33</v>
      </c>
      <c r="J4328">
        <v>124</v>
      </c>
      <c r="K4328">
        <v>1.5</v>
      </c>
      <c r="L4328">
        <v>1</v>
      </c>
      <c r="M4328">
        <v>124</v>
      </c>
      <c r="N4328">
        <v>1.5</v>
      </c>
      <c r="O4328">
        <v>1</v>
      </c>
      <c r="P4328">
        <v>1.5</v>
      </c>
      <c r="Q4328">
        <v>1.5</v>
      </c>
      <c r="R4328" s="1">
        <v>44742</v>
      </c>
      <c r="S4328" t="str">
        <f t="shared" si="335"/>
        <v>Cheetos Cheddar Jalapeno</v>
      </c>
      <c r="T4328" t="str">
        <f t="shared" si="336"/>
        <v>Food</v>
      </c>
      <c r="U4328" t="str">
        <f>IF(T4328="Cell is Blank - Dis-regard",_xlfn.XLOOKUP(S4328,'Categroy Lookup'!A:A,'Categroy Lookup'!B:B,"Cell is Blank - Dis-regard"),T4328)</f>
        <v>Food</v>
      </c>
      <c r="V4328" t="b">
        <f t="shared" si="338"/>
        <v>1</v>
      </c>
      <c r="W4328">
        <f t="shared" si="337"/>
        <v>1.5</v>
      </c>
      <c r="X4328" s="8">
        <f t="shared" si="339"/>
        <v>1</v>
      </c>
      <c r="Y4328" t="s">
        <v>277</v>
      </c>
      <c r="AB4328" t="s">
        <v>689</v>
      </c>
      <c r="AC4328" t="s">
        <v>864</v>
      </c>
      <c r="AD4328">
        <v>2022</v>
      </c>
    </row>
    <row r="4329" spans="1:30" x14ac:dyDescent="0.25">
      <c r="A4329" t="s">
        <v>18</v>
      </c>
      <c r="B4329" t="s">
        <v>40</v>
      </c>
      <c r="C4329" t="s">
        <v>41</v>
      </c>
      <c r="D4329" t="s">
        <v>42</v>
      </c>
      <c r="E4329" t="s">
        <v>48</v>
      </c>
      <c r="F4329" t="s">
        <v>27</v>
      </c>
      <c r="G4329">
        <v>15326844967</v>
      </c>
      <c r="H4329" t="s">
        <v>376</v>
      </c>
      <c r="I4329" t="s">
        <v>33</v>
      </c>
      <c r="J4329">
        <v>139</v>
      </c>
      <c r="K4329">
        <v>2.5</v>
      </c>
      <c r="L4329">
        <v>1</v>
      </c>
      <c r="M4329">
        <v>139</v>
      </c>
      <c r="N4329">
        <v>2.5</v>
      </c>
      <c r="O4329">
        <v>1</v>
      </c>
      <c r="P4329">
        <v>2.5</v>
      </c>
      <c r="Q4329">
        <v>2.5</v>
      </c>
      <c r="R4329" s="1">
        <v>44742</v>
      </c>
      <c r="S4329" t="str">
        <f t="shared" si="335"/>
        <v>KitKat - Crisp Wafers</v>
      </c>
      <c r="T4329" t="str">
        <f t="shared" si="336"/>
        <v>Food</v>
      </c>
      <c r="U4329" t="str">
        <f>IF(T4329="Cell is Blank - Dis-regard",_xlfn.XLOOKUP(S4329,'Categroy Lookup'!A:A,'Categroy Lookup'!B:B,"Cell is Blank - Dis-regard"),T4329)</f>
        <v>Food</v>
      </c>
      <c r="V4329" t="b">
        <f t="shared" si="338"/>
        <v>1</v>
      </c>
      <c r="W4329">
        <f t="shared" si="337"/>
        <v>2.5</v>
      </c>
      <c r="X4329" s="8">
        <f t="shared" si="339"/>
        <v>1.6666666666666667</v>
      </c>
      <c r="Y4329" t="s">
        <v>482</v>
      </c>
      <c r="Z4329" t="s">
        <v>483</v>
      </c>
      <c r="AB4329" t="s">
        <v>689</v>
      </c>
      <c r="AC4329" t="s">
        <v>864</v>
      </c>
      <c r="AD4329">
        <v>2022</v>
      </c>
    </row>
    <row r="4330" spans="1:30" x14ac:dyDescent="0.25">
      <c r="A4330" t="s">
        <v>18</v>
      </c>
      <c r="B4330" t="s">
        <v>40</v>
      </c>
      <c r="C4330" t="s">
        <v>41</v>
      </c>
      <c r="D4330" t="s">
        <v>42</v>
      </c>
      <c r="E4330" t="s">
        <v>277</v>
      </c>
      <c r="F4330" t="s">
        <v>27</v>
      </c>
      <c r="G4330">
        <v>15326846447</v>
      </c>
      <c r="H4330" t="s">
        <v>376</v>
      </c>
      <c r="I4330" t="s">
        <v>33</v>
      </c>
      <c r="J4330">
        <v>124</v>
      </c>
      <c r="K4330">
        <v>1.5</v>
      </c>
      <c r="L4330">
        <v>1</v>
      </c>
      <c r="M4330">
        <v>124</v>
      </c>
      <c r="N4330">
        <v>1.5</v>
      </c>
      <c r="O4330">
        <v>1</v>
      </c>
      <c r="P4330">
        <v>1.5</v>
      </c>
      <c r="Q4330">
        <v>1.5</v>
      </c>
      <c r="R4330" s="1">
        <v>44742</v>
      </c>
      <c r="S4330" t="str">
        <f t="shared" si="335"/>
        <v>Cheetos Cheddar Jalapeno</v>
      </c>
      <c r="T4330" t="str">
        <f t="shared" si="336"/>
        <v>Food</v>
      </c>
      <c r="U4330" t="str">
        <f>IF(T4330="Cell is Blank - Dis-regard",_xlfn.XLOOKUP(S4330,'Categroy Lookup'!A:A,'Categroy Lookup'!B:B,"Cell is Blank - Dis-regard"),T4330)</f>
        <v>Food</v>
      </c>
      <c r="V4330" t="b">
        <f t="shared" si="338"/>
        <v>1</v>
      </c>
      <c r="W4330">
        <f t="shared" si="337"/>
        <v>1.5</v>
      </c>
      <c r="X4330" s="8">
        <f t="shared" si="339"/>
        <v>1</v>
      </c>
      <c r="Y4330" t="s">
        <v>277</v>
      </c>
      <c r="AB4330" t="s">
        <v>689</v>
      </c>
      <c r="AC4330" t="s">
        <v>864</v>
      </c>
      <c r="AD4330">
        <v>2022</v>
      </c>
    </row>
    <row r="4331" spans="1:30" x14ac:dyDescent="0.25">
      <c r="A4331" t="s">
        <v>18</v>
      </c>
      <c r="B4331" t="s">
        <v>40</v>
      </c>
      <c r="C4331" t="s">
        <v>41</v>
      </c>
      <c r="D4331" t="s">
        <v>42</v>
      </c>
      <c r="E4331" t="s">
        <v>276</v>
      </c>
      <c r="F4331" t="s">
        <v>27</v>
      </c>
      <c r="G4331">
        <v>15326852291</v>
      </c>
      <c r="H4331" t="s">
        <v>376</v>
      </c>
      <c r="I4331" t="s">
        <v>33</v>
      </c>
      <c r="J4331">
        <v>120</v>
      </c>
      <c r="K4331">
        <v>1.5</v>
      </c>
      <c r="L4331">
        <v>1</v>
      </c>
      <c r="M4331">
        <v>120</v>
      </c>
      <c r="N4331">
        <v>1.5</v>
      </c>
      <c r="O4331">
        <v>1</v>
      </c>
      <c r="P4331">
        <v>1.5</v>
      </c>
      <c r="Q4331">
        <v>1.5</v>
      </c>
      <c r="R4331" s="1">
        <v>44742</v>
      </c>
      <c r="S4331" t="str">
        <f t="shared" si="335"/>
        <v>Cheetos Puffs</v>
      </c>
      <c r="T4331" t="str">
        <f t="shared" si="336"/>
        <v>Food</v>
      </c>
      <c r="U4331" t="str">
        <f>IF(T4331="Cell is Blank - Dis-regard",_xlfn.XLOOKUP(S4331,'Categroy Lookup'!A:A,'Categroy Lookup'!B:B,"Cell is Blank - Dis-regard"),T4331)</f>
        <v>Food</v>
      </c>
      <c r="V4331" t="b">
        <f t="shared" si="338"/>
        <v>1</v>
      </c>
      <c r="W4331">
        <f t="shared" si="337"/>
        <v>1.5</v>
      </c>
      <c r="X4331" s="8">
        <f t="shared" si="339"/>
        <v>1</v>
      </c>
      <c r="Y4331" t="s">
        <v>276</v>
      </c>
      <c r="AB4331" t="s">
        <v>689</v>
      </c>
      <c r="AC4331" t="s">
        <v>864</v>
      </c>
      <c r="AD4331">
        <v>2022</v>
      </c>
    </row>
    <row r="4332" spans="1:30" x14ac:dyDescent="0.25">
      <c r="A4332" t="s">
        <v>18</v>
      </c>
      <c r="B4332" t="s">
        <v>40</v>
      </c>
      <c r="C4332" t="s">
        <v>41</v>
      </c>
      <c r="D4332" t="s">
        <v>42</v>
      </c>
      <c r="E4332" t="s">
        <v>276</v>
      </c>
      <c r="F4332" t="s">
        <v>27</v>
      </c>
      <c r="G4332">
        <v>15326853074</v>
      </c>
      <c r="H4332" t="s">
        <v>376</v>
      </c>
      <c r="I4332" t="s">
        <v>33</v>
      </c>
      <c r="J4332">
        <v>120</v>
      </c>
      <c r="K4332">
        <v>1.5</v>
      </c>
      <c r="L4332">
        <v>1</v>
      </c>
      <c r="M4332">
        <v>120</v>
      </c>
      <c r="N4332">
        <v>1.5</v>
      </c>
      <c r="O4332">
        <v>1</v>
      </c>
      <c r="P4332">
        <v>1.5</v>
      </c>
      <c r="Q4332">
        <v>1.5</v>
      </c>
      <c r="R4332" s="1">
        <v>44742</v>
      </c>
      <c r="S4332" t="str">
        <f t="shared" si="335"/>
        <v>Cheetos Puffs</v>
      </c>
      <c r="T4332" t="str">
        <f t="shared" si="336"/>
        <v>Food</v>
      </c>
      <c r="U4332" t="str">
        <f>IF(T4332="Cell is Blank - Dis-regard",_xlfn.XLOOKUP(S4332,'Categroy Lookup'!A:A,'Categroy Lookup'!B:B,"Cell is Blank - Dis-regard"),T4332)</f>
        <v>Food</v>
      </c>
      <c r="V4332" t="b">
        <f t="shared" si="338"/>
        <v>1</v>
      </c>
      <c r="W4332">
        <f t="shared" si="337"/>
        <v>1.5</v>
      </c>
      <c r="X4332" s="8">
        <f t="shared" si="339"/>
        <v>1</v>
      </c>
      <c r="Y4332" t="s">
        <v>276</v>
      </c>
      <c r="AB4332" t="s">
        <v>689</v>
      </c>
      <c r="AC4332" t="s">
        <v>864</v>
      </c>
      <c r="AD4332">
        <v>2022</v>
      </c>
    </row>
    <row r="4333" spans="1:30" x14ac:dyDescent="0.25">
      <c r="A4333" t="s">
        <v>18</v>
      </c>
      <c r="B4333" t="s">
        <v>40</v>
      </c>
      <c r="C4333" t="s">
        <v>41</v>
      </c>
      <c r="D4333" t="s">
        <v>42</v>
      </c>
      <c r="E4333" t="s">
        <v>165</v>
      </c>
      <c r="F4333" t="s">
        <v>31</v>
      </c>
      <c r="G4333">
        <v>15326854687</v>
      </c>
      <c r="H4333" t="s">
        <v>376</v>
      </c>
      <c r="I4333" t="s">
        <v>33</v>
      </c>
      <c r="J4333">
        <v>147</v>
      </c>
      <c r="K4333">
        <v>2.5</v>
      </c>
      <c r="L4333">
        <v>1</v>
      </c>
      <c r="M4333">
        <v>147</v>
      </c>
      <c r="N4333">
        <v>2.5</v>
      </c>
      <c r="O4333">
        <v>1</v>
      </c>
      <c r="P4333">
        <v>2.5</v>
      </c>
      <c r="Q4333">
        <v>2.5</v>
      </c>
      <c r="R4333" s="1">
        <v>44742</v>
      </c>
      <c r="S4333" t="str">
        <f t="shared" si="335"/>
        <v>Snapple Tea - Raspberry</v>
      </c>
      <c r="T4333" t="str">
        <f t="shared" si="336"/>
        <v>Non Carbonated</v>
      </c>
      <c r="U4333" t="str">
        <f>IF(T4333="Cell is Blank - Dis-regard",_xlfn.XLOOKUP(S4333,'Categroy Lookup'!A:A,'Categroy Lookup'!B:B,"Cell is Blank - Dis-regard"),T4333)</f>
        <v>Non Carbonated</v>
      </c>
      <c r="V4333" t="b">
        <f t="shared" si="338"/>
        <v>1</v>
      </c>
      <c r="W4333">
        <f t="shared" si="337"/>
        <v>2.5</v>
      </c>
      <c r="X4333" s="8">
        <f t="shared" si="339"/>
        <v>1.6666666666666667</v>
      </c>
      <c r="Y4333" t="s">
        <v>564</v>
      </c>
      <c r="Z4333" t="s">
        <v>508</v>
      </c>
      <c r="AB4333" t="s">
        <v>689</v>
      </c>
      <c r="AC4333" t="s">
        <v>864</v>
      </c>
      <c r="AD4333">
        <v>2022</v>
      </c>
    </row>
    <row r="4334" spans="1:30" x14ac:dyDescent="0.25">
      <c r="A4334" t="s">
        <v>18</v>
      </c>
      <c r="B4334" t="s">
        <v>40</v>
      </c>
      <c r="C4334" t="s">
        <v>41</v>
      </c>
      <c r="D4334" t="s">
        <v>42</v>
      </c>
      <c r="E4334" t="s">
        <v>133</v>
      </c>
      <c r="F4334" t="s">
        <v>27</v>
      </c>
      <c r="G4334">
        <v>15326857519</v>
      </c>
      <c r="H4334" t="s">
        <v>376</v>
      </c>
      <c r="I4334" t="s">
        <v>33</v>
      </c>
      <c r="J4334">
        <v>110</v>
      </c>
      <c r="K4334">
        <v>1.5</v>
      </c>
      <c r="L4334">
        <v>1</v>
      </c>
      <c r="M4334">
        <v>110</v>
      </c>
      <c r="N4334">
        <v>1.5</v>
      </c>
      <c r="O4334">
        <v>1</v>
      </c>
      <c r="P4334">
        <v>1.5</v>
      </c>
      <c r="Q4334">
        <v>1.5</v>
      </c>
      <c r="R4334" s="1">
        <v>44742</v>
      </c>
      <c r="S4334" t="str">
        <f t="shared" si="335"/>
        <v>Funyuns - Flaming Hot</v>
      </c>
      <c r="T4334" t="str">
        <f t="shared" si="336"/>
        <v>Food</v>
      </c>
      <c r="U4334" t="str">
        <f>IF(T4334="Cell is Blank - Dis-regard",_xlfn.XLOOKUP(S4334,'Categroy Lookup'!A:A,'Categroy Lookup'!B:B,"Cell is Blank - Dis-regard"),T4334)</f>
        <v>Food</v>
      </c>
      <c r="V4334" t="b">
        <f t="shared" si="338"/>
        <v>1</v>
      </c>
      <c r="W4334">
        <f t="shared" si="337"/>
        <v>1.5</v>
      </c>
      <c r="X4334" s="8">
        <f t="shared" si="339"/>
        <v>1</v>
      </c>
      <c r="Y4334" t="s">
        <v>553</v>
      </c>
      <c r="Z4334" t="s">
        <v>501</v>
      </c>
      <c r="AB4334" t="s">
        <v>689</v>
      </c>
      <c r="AC4334" t="s">
        <v>864</v>
      </c>
      <c r="AD4334">
        <v>2022</v>
      </c>
    </row>
    <row r="4335" spans="1:30" x14ac:dyDescent="0.25">
      <c r="A4335" t="s">
        <v>18</v>
      </c>
      <c r="B4335" t="s">
        <v>40</v>
      </c>
      <c r="C4335" t="s">
        <v>41</v>
      </c>
      <c r="D4335" t="s">
        <v>42</v>
      </c>
      <c r="E4335" t="s">
        <v>133</v>
      </c>
      <c r="F4335" t="s">
        <v>27</v>
      </c>
      <c r="G4335">
        <v>15326857516</v>
      </c>
      <c r="H4335" t="s">
        <v>376</v>
      </c>
      <c r="I4335" t="s">
        <v>33</v>
      </c>
      <c r="J4335">
        <v>110</v>
      </c>
      <c r="K4335">
        <v>1.5</v>
      </c>
      <c r="L4335">
        <v>1</v>
      </c>
      <c r="M4335">
        <v>110</v>
      </c>
      <c r="N4335">
        <v>1.5</v>
      </c>
      <c r="O4335">
        <v>1</v>
      </c>
      <c r="P4335">
        <v>1.5</v>
      </c>
      <c r="Q4335">
        <v>1.5</v>
      </c>
      <c r="R4335" s="1">
        <v>44742</v>
      </c>
      <c r="S4335" t="str">
        <f t="shared" si="335"/>
        <v>Funyuns - Flaming Hot</v>
      </c>
      <c r="T4335" t="str">
        <f t="shared" si="336"/>
        <v>Food</v>
      </c>
      <c r="U4335" t="str">
        <f>IF(T4335="Cell is Blank - Dis-regard",_xlfn.XLOOKUP(S4335,'Categroy Lookup'!A:A,'Categroy Lookup'!B:B,"Cell is Blank - Dis-regard"),T4335)</f>
        <v>Food</v>
      </c>
      <c r="V4335" t="b">
        <f t="shared" si="338"/>
        <v>1</v>
      </c>
      <c r="W4335">
        <f t="shared" si="337"/>
        <v>1.5</v>
      </c>
      <c r="X4335" s="8">
        <f t="shared" si="339"/>
        <v>1</v>
      </c>
      <c r="Y4335" t="s">
        <v>553</v>
      </c>
      <c r="Z4335" t="s">
        <v>501</v>
      </c>
      <c r="AB4335" t="s">
        <v>689</v>
      </c>
      <c r="AC4335" t="s">
        <v>864</v>
      </c>
      <c r="AD4335">
        <v>2022</v>
      </c>
    </row>
    <row r="4336" spans="1:30" x14ac:dyDescent="0.25">
      <c r="A4336" t="s">
        <v>18</v>
      </c>
      <c r="B4336" t="s">
        <v>40</v>
      </c>
      <c r="C4336" t="s">
        <v>41</v>
      </c>
      <c r="D4336" t="s">
        <v>42</v>
      </c>
      <c r="E4336" t="s">
        <v>56</v>
      </c>
      <c r="F4336" t="s">
        <v>27</v>
      </c>
      <c r="G4336">
        <v>15326857561</v>
      </c>
      <c r="H4336" t="s">
        <v>376</v>
      </c>
      <c r="I4336" t="s">
        <v>33</v>
      </c>
      <c r="J4336">
        <v>122</v>
      </c>
      <c r="K4336">
        <v>1.5</v>
      </c>
      <c r="L4336">
        <v>1</v>
      </c>
      <c r="M4336">
        <v>122</v>
      </c>
      <c r="N4336">
        <v>1.5</v>
      </c>
      <c r="O4336">
        <v>1</v>
      </c>
      <c r="P4336">
        <v>1.5</v>
      </c>
      <c r="Q4336">
        <v>1.5</v>
      </c>
      <c r="R4336" s="1">
        <v>44742</v>
      </c>
      <c r="S4336" t="str">
        <f t="shared" si="335"/>
        <v>Cheetos - Fleming Hot Crunchy</v>
      </c>
      <c r="T4336" t="str">
        <f t="shared" si="336"/>
        <v>Food</v>
      </c>
      <c r="U4336" t="str">
        <f>IF(T4336="Cell is Blank - Dis-regard",_xlfn.XLOOKUP(S4336,'Categroy Lookup'!A:A,'Categroy Lookup'!B:B,"Cell is Blank - Dis-regard"),T4336)</f>
        <v>Food</v>
      </c>
      <c r="V4336" t="b">
        <f t="shared" si="338"/>
        <v>1</v>
      </c>
      <c r="W4336">
        <f t="shared" si="337"/>
        <v>1.5</v>
      </c>
      <c r="X4336" s="8">
        <f t="shared" si="339"/>
        <v>1</v>
      </c>
      <c r="Y4336" t="s">
        <v>491</v>
      </c>
      <c r="Z4336" t="s">
        <v>492</v>
      </c>
      <c r="AB4336" t="s">
        <v>689</v>
      </c>
      <c r="AC4336" t="s">
        <v>864</v>
      </c>
      <c r="AD4336">
        <v>2022</v>
      </c>
    </row>
    <row r="4337" spans="1:30" x14ac:dyDescent="0.25">
      <c r="A4337" t="s">
        <v>18</v>
      </c>
      <c r="B4337" t="s">
        <v>40</v>
      </c>
      <c r="C4337" t="s">
        <v>41</v>
      </c>
      <c r="D4337" t="s">
        <v>42</v>
      </c>
      <c r="E4337" t="s">
        <v>94</v>
      </c>
      <c r="F4337" t="s">
        <v>23</v>
      </c>
      <c r="G4337">
        <v>15327028966</v>
      </c>
      <c r="H4337" t="s">
        <v>376</v>
      </c>
      <c r="I4337" t="s">
        <v>25</v>
      </c>
      <c r="J4337">
        <v>148</v>
      </c>
      <c r="K4337">
        <v>3.5</v>
      </c>
      <c r="L4337">
        <v>1</v>
      </c>
      <c r="M4337">
        <v>148</v>
      </c>
      <c r="N4337">
        <v>3.5</v>
      </c>
      <c r="O4337">
        <v>1</v>
      </c>
      <c r="P4337">
        <v>3.5</v>
      </c>
      <c r="Q4337">
        <v>3.5</v>
      </c>
      <c r="R4337" s="1">
        <v>44743</v>
      </c>
      <c r="S4337" t="str">
        <f t="shared" si="335"/>
        <v>Red Bull - Original</v>
      </c>
      <c r="T4337" t="str">
        <f t="shared" si="336"/>
        <v>Carbonated</v>
      </c>
      <c r="U4337" t="str">
        <f>IF(T4337="Cell is Blank - Dis-regard",_xlfn.XLOOKUP(S4337,'Categroy Lookup'!A:A,'Categroy Lookup'!B:B,"Cell is Blank - Dis-regard"),T4337)</f>
        <v>Carbonated</v>
      </c>
      <c r="V4337" t="b">
        <f t="shared" si="338"/>
        <v>1</v>
      </c>
      <c r="W4337">
        <f t="shared" si="337"/>
        <v>3.5</v>
      </c>
      <c r="X4337" s="8">
        <f t="shared" si="339"/>
        <v>2.3333333333333335</v>
      </c>
      <c r="Y4337" t="s">
        <v>466</v>
      </c>
      <c r="Z4337" t="s">
        <v>512</v>
      </c>
      <c r="AB4337" t="s">
        <v>689</v>
      </c>
      <c r="AC4337" t="s">
        <v>864</v>
      </c>
      <c r="AD4337">
        <v>2022</v>
      </c>
    </row>
    <row r="4338" spans="1:30" x14ac:dyDescent="0.25">
      <c r="A4338" t="s">
        <v>18</v>
      </c>
      <c r="B4338" t="s">
        <v>40</v>
      </c>
      <c r="C4338" t="s">
        <v>41</v>
      </c>
      <c r="D4338" t="s">
        <v>42</v>
      </c>
      <c r="E4338" t="s">
        <v>43</v>
      </c>
      <c r="F4338" t="s">
        <v>23</v>
      </c>
      <c r="G4338">
        <v>15327209915</v>
      </c>
      <c r="H4338" t="s">
        <v>376</v>
      </c>
      <c r="I4338" t="s">
        <v>33</v>
      </c>
      <c r="J4338">
        <v>144</v>
      </c>
      <c r="K4338">
        <v>3</v>
      </c>
      <c r="L4338">
        <v>1</v>
      </c>
      <c r="M4338">
        <v>144</v>
      </c>
      <c r="N4338">
        <v>3</v>
      </c>
      <c r="O4338">
        <v>1</v>
      </c>
      <c r="P4338">
        <v>3</v>
      </c>
      <c r="Q4338">
        <v>3</v>
      </c>
      <c r="R4338" s="1">
        <v>44743</v>
      </c>
      <c r="S4338" t="str">
        <f t="shared" si="335"/>
        <v>Monster Energy Original</v>
      </c>
      <c r="T4338" t="str">
        <f t="shared" si="336"/>
        <v>Carbonated</v>
      </c>
      <c r="U4338" t="str">
        <f>IF(T4338="Cell is Blank - Dis-regard",_xlfn.XLOOKUP(S4338,'Categroy Lookup'!A:A,'Categroy Lookup'!B:B,"Cell is Blank - Dis-regard"),T4338)</f>
        <v>Carbonated</v>
      </c>
      <c r="V4338" t="b">
        <f t="shared" si="338"/>
        <v>1</v>
      </c>
      <c r="W4338">
        <f t="shared" si="337"/>
        <v>3</v>
      </c>
      <c r="X4338" s="8">
        <f t="shared" si="339"/>
        <v>2</v>
      </c>
      <c r="Y4338" t="s">
        <v>43</v>
      </c>
      <c r="AB4338" t="s">
        <v>689</v>
      </c>
      <c r="AC4338" t="s">
        <v>864</v>
      </c>
      <c r="AD4338">
        <v>2022</v>
      </c>
    </row>
    <row r="4339" spans="1:30" x14ac:dyDescent="0.25">
      <c r="A4339" t="s">
        <v>18</v>
      </c>
      <c r="B4339" t="s">
        <v>40</v>
      </c>
      <c r="C4339" t="s">
        <v>41</v>
      </c>
      <c r="D4339" t="s">
        <v>42</v>
      </c>
      <c r="E4339" t="s">
        <v>43</v>
      </c>
      <c r="F4339" t="s">
        <v>23</v>
      </c>
      <c r="G4339">
        <v>15327293473</v>
      </c>
      <c r="H4339" t="s">
        <v>376</v>
      </c>
      <c r="I4339" t="s">
        <v>25</v>
      </c>
      <c r="J4339">
        <v>144</v>
      </c>
      <c r="K4339">
        <v>3</v>
      </c>
      <c r="L4339">
        <v>1</v>
      </c>
      <c r="M4339">
        <v>144</v>
      </c>
      <c r="N4339">
        <v>3</v>
      </c>
      <c r="O4339">
        <v>1</v>
      </c>
      <c r="P4339">
        <v>3</v>
      </c>
      <c r="Q4339">
        <v>3</v>
      </c>
      <c r="R4339" s="1">
        <v>44743</v>
      </c>
      <c r="S4339" t="str">
        <f t="shared" si="335"/>
        <v>Monster Energy Original</v>
      </c>
      <c r="T4339" t="str">
        <f t="shared" si="336"/>
        <v>Carbonated</v>
      </c>
      <c r="U4339" t="str">
        <f>IF(T4339="Cell is Blank - Dis-regard",_xlfn.XLOOKUP(S4339,'Categroy Lookup'!A:A,'Categroy Lookup'!B:B,"Cell is Blank - Dis-regard"),T4339)</f>
        <v>Carbonated</v>
      </c>
      <c r="V4339" t="b">
        <f t="shared" si="338"/>
        <v>1</v>
      </c>
      <c r="W4339">
        <f t="shared" si="337"/>
        <v>3</v>
      </c>
      <c r="X4339" s="8">
        <f t="shared" si="339"/>
        <v>2</v>
      </c>
      <c r="Y4339" t="s">
        <v>43</v>
      </c>
      <c r="AB4339" t="s">
        <v>689</v>
      </c>
      <c r="AC4339" t="s">
        <v>864</v>
      </c>
      <c r="AD4339">
        <v>2022</v>
      </c>
    </row>
    <row r="4340" spans="1:30" x14ac:dyDescent="0.25">
      <c r="A4340" t="s">
        <v>18</v>
      </c>
      <c r="B4340" t="s">
        <v>28</v>
      </c>
      <c r="C4340" t="s">
        <v>20</v>
      </c>
      <c r="D4340" t="s">
        <v>29</v>
      </c>
      <c r="E4340" t="s">
        <v>43</v>
      </c>
      <c r="F4340" t="s">
        <v>23</v>
      </c>
      <c r="G4340">
        <v>15327634869</v>
      </c>
      <c r="H4340" t="s">
        <v>376</v>
      </c>
      <c r="I4340" t="s">
        <v>25</v>
      </c>
      <c r="J4340">
        <v>146</v>
      </c>
      <c r="K4340">
        <v>3</v>
      </c>
      <c r="L4340">
        <v>1</v>
      </c>
      <c r="M4340">
        <v>146</v>
      </c>
      <c r="N4340">
        <v>3</v>
      </c>
      <c r="O4340">
        <v>1</v>
      </c>
      <c r="P4340">
        <v>3</v>
      </c>
      <c r="Q4340">
        <v>3</v>
      </c>
      <c r="R4340" s="1">
        <v>44743</v>
      </c>
      <c r="S4340" t="str">
        <f t="shared" si="335"/>
        <v>Monster Energy Original</v>
      </c>
      <c r="T4340" t="str">
        <f t="shared" si="336"/>
        <v>Carbonated</v>
      </c>
      <c r="U4340" t="str">
        <f>IF(T4340="Cell is Blank - Dis-regard",_xlfn.XLOOKUP(S4340,'Categroy Lookup'!A:A,'Categroy Lookup'!B:B,"Cell is Blank - Dis-regard"),T4340)</f>
        <v>Carbonated</v>
      </c>
      <c r="V4340" t="b">
        <f t="shared" si="338"/>
        <v>1</v>
      </c>
      <c r="W4340">
        <f t="shared" si="337"/>
        <v>3</v>
      </c>
      <c r="X4340" s="8">
        <f t="shared" si="339"/>
        <v>2</v>
      </c>
      <c r="Y4340" t="s">
        <v>43</v>
      </c>
      <c r="AB4340" t="s">
        <v>689</v>
      </c>
      <c r="AC4340" t="s">
        <v>864</v>
      </c>
      <c r="AD4340">
        <v>2022</v>
      </c>
    </row>
    <row r="4341" spans="1:30" x14ac:dyDescent="0.25">
      <c r="A4341" t="s">
        <v>18</v>
      </c>
      <c r="B4341" t="s">
        <v>40</v>
      </c>
      <c r="C4341" t="s">
        <v>41</v>
      </c>
      <c r="D4341" t="s">
        <v>42</v>
      </c>
      <c r="E4341" t="s">
        <v>133</v>
      </c>
      <c r="F4341" t="s">
        <v>27</v>
      </c>
      <c r="G4341">
        <v>15328153493</v>
      </c>
      <c r="H4341" t="s">
        <v>376</v>
      </c>
      <c r="I4341" t="s">
        <v>25</v>
      </c>
      <c r="J4341">
        <v>121</v>
      </c>
      <c r="K4341">
        <v>1.5</v>
      </c>
      <c r="L4341">
        <v>1</v>
      </c>
      <c r="M4341">
        <v>121</v>
      </c>
      <c r="N4341">
        <v>1.5</v>
      </c>
      <c r="O4341">
        <v>1</v>
      </c>
      <c r="P4341">
        <v>1.5</v>
      </c>
      <c r="Q4341">
        <v>4.5</v>
      </c>
      <c r="R4341" s="1">
        <v>44743</v>
      </c>
      <c r="S4341" t="str">
        <f t="shared" si="335"/>
        <v>Funyuns - Flaming Hot</v>
      </c>
      <c r="T4341" t="str">
        <f t="shared" si="336"/>
        <v>Food</v>
      </c>
      <c r="U4341" t="str">
        <f>IF(T4341="Cell is Blank - Dis-regard",_xlfn.XLOOKUP(S4341,'Categroy Lookup'!A:A,'Categroy Lookup'!B:B,"Cell is Blank - Dis-regard"),T4341)</f>
        <v>Food</v>
      </c>
      <c r="V4341" t="b">
        <f t="shared" si="338"/>
        <v>1</v>
      </c>
      <c r="W4341">
        <f t="shared" si="337"/>
        <v>1.5</v>
      </c>
      <c r="X4341" s="8">
        <f t="shared" si="339"/>
        <v>1</v>
      </c>
      <c r="Y4341" t="s">
        <v>553</v>
      </c>
      <c r="Z4341" t="s">
        <v>501</v>
      </c>
      <c r="AB4341" t="s">
        <v>689</v>
      </c>
      <c r="AC4341" t="s">
        <v>864</v>
      </c>
      <c r="AD4341">
        <v>2022</v>
      </c>
    </row>
    <row r="4342" spans="1:30" x14ac:dyDescent="0.25">
      <c r="A4342" t="s">
        <v>18</v>
      </c>
      <c r="B4342" t="s">
        <v>40</v>
      </c>
      <c r="C4342" t="s">
        <v>41</v>
      </c>
      <c r="D4342" t="s">
        <v>42</v>
      </c>
      <c r="E4342" t="s">
        <v>209</v>
      </c>
      <c r="F4342" t="s">
        <v>27</v>
      </c>
      <c r="G4342">
        <v>15328153493</v>
      </c>
      <c r="H4342" t="s">
        <v>376</v>
      </c>
      <c r="I4342" t="s">
        <v>25</v>
      </c>
      <c r="J4342">
        <v>123</v>
      </c>
      <c r="K4342">
        <v>1.5</v>
      </c>
      <c r="L4342">
        <v>1</v>
      </c>
      <c r="M4342">
        <v>123</v>
      </c>
      <c r="N4342">
        <v>1.5</v>
      </c>
      <c r="O4342">
        <v>1</v>
      </c>
      <c r="P4342">
        <v>1.5</v>
      </c>
      <c r="Q4342">
        <v>4.5</v>
      </c>
      <c r="R4342" s="1">
        <v>44743</v>
      </c>
      <c r="S4342" t="str">
        <f t="shared" si="335"/>
        <v>Lays - Classic</v>
      </c>
      <c r="T4342" t="str">
        <f t="shared" si="336"/>
        <v>Food</v>
      </c>
      <c r="U4342" t="str">
        <f>IF(T4342="Cell is Blank - Dis-regard",_xlfn.XLOOKUP(S4342,'Categroy Lookup'!A:A,'Categroy Lookup'!B:B,"Cell is Blank - Dis-regard"),T4342)</f>
        <v>Food</v>
      </c>
      <c r="V4342" t="b">
        <f t="shared" si="338"/>
        <v>1</v>
      </c>
      <c r="W4342">
        <f t="shared" si="337"/>
        <v>1.5</v>
      </c>
      <c r="X4342" s="8">
        <f t="shared" si="339"/>
        <v>1</v>
      </c>
      <c r="Y4342" t="s">
        <v>578</v>
      </c>
      <c r="Z4342" t="s">
        <v>579</v>
      </c>
      <c r="AB4342" t="s">
        <v>689</v>
      </c>
      <c r="AC4342" t="s">
        <v>864</v>
      </c>
      <c r="AD4342">
        <v>2022</v>
      </c>
    </row>
    <row r="4343" spans="1:30" x14ac:dyDescent="0.25">
      <c r="A4343" t="s">
        <v>18</v>
      </c>
      <c r="B4343" t="s">
        <v>40</v>
      </c>
      <c r="C4343" t="s">
        <v>41</v>
      </c>
      <c r="D4343" t="s">
        <v>42</v>
      </c>
      <c r="E4343" t="s">
        <v>310</v>
      </c>
      <c r="G4343">
        <v>15328153493</v>
      </c>
      <c r="H4343" t="s">
        <v>376</v>
      </c>
      <c r="I4343" t="s">
        <v>25</v>
      </c>
      <c r="J4343">
        <v>113</v>
      </c>
      <c r="K4343">
        <v>1.5</v>
      </c>
      <c r="L4343">
        <v>1</v>
      </c>
      <c r="M4343">
        <v>113</v>
      </c>
      <c r="N4343">
        <v>1.5</v>
      </c>
      <c r="O4343">
        <v>1</v>
      </c>
      <c r="P4343">
        <v>1.5</v>
      </c>
      <c r="Q4343">
        <v>4.5</v>
      </c>
      <c r="R4343" s="1">
        <v>44743</v>
      </c>
      <c r="S4343" t="str">
        <f t="shared" si="335"/>
        <v>Doritos Spicy Nacho</v>
      </c>
      <c r="T4343" t="str">
        <f t="shared" si="336"/>
        <v>Cell is Blank - Dis-regard</v>
      </c>
      <c r="U4343" t="str">
        <f>IF(T4343="Cell is Blank - Dis-regard",_xlfn.XLOOKUP(S4343,'Categroy Lookup'!A:A,'Categroy Lookup'!B:B,"Cell is Blank - Dis-regard"),T4343)</f>
        <v>Food</v>
      </c>
      <c r="V4343" t="b">
        <f t="shared" si="338"/>
        <v>1</v>
      </c>
      <c r="W4343">
        <f t="shared" si="337"/>
        <v>1.5</v>
      </c>
      <c r="X4343" s="8">
        <f t="shared" si="339"/>
        <v>1</v>
      </c>
      <c r="Y4343" t="s">
        <v>310</v>
      </c>
      <c r="AB4343" t="s">
        <v>689</v>
      </c>
      <c r="AC4343" t="s">
        <v>864</v>
      </c>
      <c r="AD4343">
        <v>2022</v>
      </c>
    </row>
    <row r="4344" spans="1:30" x14ac:dyDescent="0.25">
      <c r="A4344" t="s">
        <v>18</v>
      </c>
      <c r="B4344" t="s">
        <v>40</v>
      </c>
      <c r="C4344" t="s">
        <v>41</v>
      </c>
      <c r="D4344" t="s">
        <v>42</v>
      </c>
      <c r="E4344" t="s">
        <v>48</v>
      </c>
      <c r="F4344" t="s">
        <v>27</v>
      </c>
      <c r="G4344">
        <v>15328170781</v>
      </c>
      <c r="H4344" t="s">
        <v>376</v>
      </c>
      <c r="I4344" t="s">
        <v>25</v>
      </c>
      <c r="J4344">
        <v>134</v>
      </c>
      <c r="K4344">
        <v>2.5</v>
      </c>
      <c r="L4344">
        <v>2</v>
      </c>
      <c r="M4344">
        <v>134</v>
      </c>
      <c r="N4344">
        <v>2.5</v>
      </c>
      <c r="O4344">
        <v>2</v>
      </c>
      <c r="P4344">
        <v>5</v>
      </c>
      <c r="Q4344">
        <v>6.5</v>
      </c>
      <c r="R4344" s="1">
        <v>44743</v>
      </c>
      <c r="S4344" t="str">
        <f t="shared" si="335"/>
        <v>KitKat - Crisp Wafers</v>
      </c>
      <c r="T4344" t="str">
        <f t="shared" si="336"/>
        <v>Food</v>
      </c>
      <c r="U4344" t="str">
        <f>IF(T4344="Cell is Blank - Dis-regard",_xlfn.XLOOKUP(S4344,'Categroy Lookup'!A:A,'Categroy Lookup'!B:B,"Cell is Blank - Dis-regard"),T4344)</f>
        <v>Food</v>
      </c>
      <c r="V4344" t="b">
        <f t="shared" si="338"/>
        <v>1</v>
      </c>
      <c r="W4344">
        <f t="shared" si="337"/>
        <v>2.5</v>
      </c>
      <c r="X4344" s="8">
        <f t="shared" si="339"/>
        <v>1.6666666666666667</v>
      </c>
      <c r="Y4344" t="s">
        <v>482</v>
      </c>
      <c r="Z4344" t="s">
        <v>483</v>
      </c>
      <c r="AB4344" t="s">
        <v>689</v>
      </c>
      <c r="AC4344" t="s">
        <v>864</v>
      </c>
      <c r="AD4344">
        <v>2022</v>
      </c>
    </row>
    <row r="4345" spans="1:30" x14ac:dyDescent="0.25">
      <c r="A4345" t="s">
        <v>18</v>
      </c>
      <c r="B4345" t="s">
        <v>40</v>
      </c>
      <c r="C4345" t="s">
        <v>41</v>
      </c>
      <c r="D4345" t="s">
        <v>42</v>
      </c>
      <c r="E4345" t="s">
        <v>91</v>
      </c>
      <c r="F4345" t="s">
        <v>27</v>
      </c>
      <c r="G4345">
        <v>15328170781</v>
      </c>
      <c r="H4345" t="s">
        <v>376</v>
      </c>
      <c r="I4345" t="s">
        <v>25</v>
      </c>
      <c r="J4345">
        <v>111</v>
      </c>
      <c r="K4345">
        <v>1.5</v>
      </c>
      <c r="L4345">
        <v>1</v>
      </c>
      <c r="M4345">
        <v>111</v>
      </c>
      <c r="N4345">
        <v>1.5</v>
      </c>
      <c r="O4345">
        <v>1</v>
      </c>
      <c r="P4345">
        <v>1.5</v>
      </c>
      <c r="Q4345">
        <v>6.5</v>
      </c>
      <c r="R4345" s="1">
        <v>44743</v>
      </c>
      <c r="S4345" t="str">
        <f t="shared" si="335"/>
        <v>Chesters Fries Flaming hot</v>
      </c>
      <c r="T4345" t="str">
        <f t="shared" si="336"/>
        <v>Food</v>
      </c>
      <c r="U4345" t="str">
        <f>IF(T4345="Cell is Blank - Dis-regard",_xlfn.XLOOKUP(S4345,'Categroy Lookup'!A:A,'Categroy Lookup'!B:B,"Cell is Blank - Dis-regard"),T4345)</f>
        <v>Food</v>
      </c>
      <c r="V4345" t="b">
        <f t="shared" si="338"/>
        <v>1</v>
      </c>
      <c r="W4345">
        <f t="shared" si="337"/>
        <v>1.5</v>
      </c>
      <c r="X4345" s="8">
        <f t="shared" si="339"/>
        <v>1</v>
      </c>
      <c r="Y4345" t="s">
        <v>91</v>
      </c>
      <c r="AB4345" t="s">
        <v>689</v>
      </c>
      <c r="AC4345" t="s">
        <v>864</v>
      </c>
      <c r="AD4345">
        <v>2022</v>
      </c>
    </row>
    <row r="4346" spans="1:30" x14ac:dyDescent="0.25">
      <c r="A4346" t="s">
        <v>18</v>
      </c>
      <c r="B4346" t="s">
        <v>36</v>
      </c>
      <c r="C4346" t="s">
        <v>37</v>
      </c>
      <c r="D4346" t="s">
        <v>38</v>
      </c>
      <c r="E4346" t="s">
        <v>258</v>
      </c>
      <c r="F4346" t="s">
        <v>27</v>
      </c>
      <c r="G4346">
        <v>15328462611</v>
      </c>
      <c r="H4346" t="s">
        <v>376</v>
      </c>
      <c r="I4346" t="s">
        <v>33</v>
      </c>
      <c r="J4346">
        <v>111</v>
      </c>
      <c r="K4346">
        <v>1.5</v>
      </c>
      <c r="L4346">
        <v>1</v>
      </c>
      <c r="M4346">
        <v>111</v>
      </c>
      <c r="N4346">
        <v>1.5</v>
      </c>
      <c r="O4346">
        <v>1</v>
      </c>
      <c r="P4346">
        <v>1.5</v>
      </c>
      <c r="Q4346">
        <v>1.5</v>
      </c>
      <c r="R4346" s="1">
        <v>44743</v>
      </c>
      <c r="S4346" t="str">
        <f t="shared" si="335"/>
        <v>Pop Corners - Spicy Queso</v>
      </c>
      <c r="T4346" t="str">
        <f t="shared" si="336"/>
        <v>Food</v>
      </c>
      <c r="U4346" t="str">
        <f>IF(T4346="Cell is Blank - Dis-regard",_xlfn.XLOOKUP(S4346,'Categroy Lookup'!A:A,'Categroy Lookup'!B:B,"Cell is Blank - Dis-regard"),T4346)</f>
        <v>Food</v>
      </c>
      <c r="V4346" t="b">
        <f t="shared" si="338"/>
        <v>1</v>
      </c>
      <c r="W4346">
        <f t="shared" si="337"/>
        <v>1.5</v>
      </c>
      <c r="X4346" s="8">
        <f t="shared" si="339"/>
        <v>1</v>
      </c>
      <c r="Y4346" t="s">
        <v>606</v>
      </c>
      <c r="Z4346" t="s">
        <v>610</v>
      </c>
      <c r="AB4346" t="s">
        <v>689</v>
      </c>
      <c r="AC4346" t="s">
        <v>864</v>
      </c>
      <c r="AD4346">
        <v>2022</v>
      </c>
    </row>
    <row r="4347" spans="1:30" x14ac:dyDescent="0.25">
      <c r="A4347" t="s">
        <v>18</v>
      </c>
      <c r="B4347" t="s">
        <v>19</v>
      </c>
      <c r="C4347" t="s">
        <v>20</v>
      </c>
      <c r="D4347" t="s">
        <v>21</v>
      </c>
      <c r="E4347" t="s">
        <v>350</v>
      </c>
      <c r="G4347">
        <v>15328493843</v>
      </c>
      <c r="H4347" t="s">
        <v>376</v>
      </c>
      <c r="I4347" t="s">
        <v>25</v>
      </c>
      <c r="J4347">
        <v>141</v>
      </c>
      <c r="K4347">
        <v>2</v>
      </c>
      <c r="L4347">
        <v>1</v>
      </c>
      <c r="M4347">
        <v>141</v>
      </c>
      <c r="N4347">
        <v>2</v>
      </c>
      <c r="O4347">
        <v>1</v>
      </c>
      <c r="P4347">
        <v>2</v>
      </c>
      <c r="Q4347">
        <v>2</v>
      </c>
      <c r="R4347" s="1">
        <v>44749</v>
      </c>
      <c r="S4347" t="str">
        <f t="shared" si="335"/>
        <v>Canada Dry - Ginger Ale &amp; Lemonde</v>
      </c>
      <c r="T4347" t="str">
        <f t="shared" si="336"/>
        <v>Cell is Blank - Dis-regard</v>
      </c>
      <c r="U4347" t="str">
        <f>IF(T4347="Cell is Blank - Dis-regard",_xlfn.XLOOKUP(S4347,'Categroy Lookup'!A:A,'Categroy Lookup'!B:B,"Cell is Blank - Dis-regard"),T4347)</f>
        <v>Carbonated</v>
      </c>
      <c r="V4347" t="b">
        <f t="shared" si="338"/>
        <v>1</v>
      </c>
      <c r="W4347">
        <f t="shared" si="337"/>
        <v>2</v>
      </c>
      <c r="X4347" s="8">
        <f t="shared" si="339"/>
        <v>1.3333333333333333</v>
      </c>
      <c r="Y4347" t="s">
        <v>638</v>
      </c>
      <c r="Z4347" t="s">
        <v>639</v>
      </c>
      <c r="AB4347" t="s">
        <v>689</v>
      </c>
      <c r="AC4347" t="s">
        <v>864</v>
      </c>
      <c r="AD4347">
        <v>2022</v>
      </c>
    </row>
    <row r="4348" spans="1:30" x14ac:dyDescent="0.25">
      <c r="A4348" t="s">
        <v>18</v>
      </c>
      <c r="B4348" t="s">
        <v>40</v>
      </c>
      <c r="C4348" t="s">
        <v>41</v>
      </c>
      <c r="D4348" t="s">
        <v>42</v>
      </c>
      <c r="E4348" t="s">
        <v>48</v>
      </c>
      <c r="F4348" t="s">
        <v>27</v>
      </c>
      <c r="G4348">
        <v>15328612126</v>
      </c>
      <c r="H4348" t="s">
        <v>376</v>
      </c>
      <c r="I4348" t="s">
        <v>25</v>
      </c>
      <c r="J4348">
        <v>139</v>
      </c>
      <c r="K4348">
        <v>2.5</v>
      </c>
      <c r="L4348">
        <v>1</v>
      </c>
      <c r="M4348">
        <v>139</v>
      </c>
      <c r="N4348">
        <v>2.5</v>
      </c>
      <c r="O4348">
        <v>1</v>
      </c>
      <c r="P4348">
        <v>2.5</v>
      </c>
      <c r="Q4348">
        <v>2.5</v>
      </c>
      <c r="R4348" s="1">
        <v>44743</v>
      </c>
      <c r="S4348" t="str">
        <f t="shared" si="335"/>
        <v>KitKat - Crisp Wafers</v>
      </c>
      <c r="T4348" t="str">
        <f t="shared" si="336"/>
        <v>Food</v>
      </c>
      <c r="U4348" t="str">
        <f>IF(T4348="Cell is Blank - Dis-regard",_xlfn.XLOOKUP(S4348,'Categroy Lookup'!A:A,'Categroy Lookup'!B:B,"Cell is Blank - Dis-regard"),T4348)</f>
        <v>Food</v>
      </c>
      <c r="V4348" t="b">
        <f t="shared" si="338"/>
        <v>1</v>
      </c>
      <c r="W4348">
        <f t="shared" si="337"/>
        <v>2.5</v>
      </c>
      <c r="X4348" s="8">
        <f t="shared" si="339"/>
        <v>1.6666666666666667</v>
      </c>
      <c r="Y4348" t="s">
        <v>482</v>
      </c>
      <c r="Z4348" t="s">
        <v>483</v>
      </c>
      <c r="AB4348" t="s">
        <v>689</v>
      </c>
      <c r="AC4348" t="s">
        <v>864</v>
      </c>
      <c r="AD4348">
        <v>2022</v>
      </c>
    </row>
    <row r="4349" spans="1:30" x14ac:dyDescent="0.25">
      <c r="A4349" t="s">
        <v>18</v>
      </c>
      <c r="B4349" t="s">
        <v>36</v>
      </c>
      <c r="C4349" t="s">
        <v>37</v>
      </c>
      <c r="D4349" t="s">
        <v>38</v>
      </c>
      <c r="E4349" t="s">
        <v>75</v>
      </c>
      <c r="F4349" t="s">
        <v>31</v>
      </c>
      <c r="G4349">
        <v>15328778877</v>
      </c>
      <c r="H4349" t="s">
        <v>376</v>
      </c>
      <c r="I4349" t="s">
        <v>25</v>
      </c>
      <c r="J4349">
        <v>145</v>
      </c>
      <c r="K4349">
        <v>2.5</v>
      </c>
      <c r="L4349">
        <v>1</v>
      </c>
      <c r="M4349">
        <v>145</v>
      </c>
      <c r="N4349">
        <v>2.5</v>
      </c>
      <c r="O4349">
        <v>1</v>
      </c>
      <c r="P4349">
        <v>2.5</v>
      </c>
      <c r="Q4349">
        <v>2.5</v>
      </c>
      <c r="R4349" s="1">
        <v>44743</v>
      </c>
      <c r="S4349" t="str">
        <f t="shared" si="335"/>
        <v>Snapple Diet Tea - Raspberry</v>
      </c>
      <c r="T4349" t="str">
        <f t="shared" si="336"/>
        <v>Non Carbonated</v>
      </c>
      <c r="U4349" t="str">
        <f>IF(T4349="Cell is Blank - Dis-regard",_xlfn.XLOOKUP(S4349,'Categroy Lookup'!A:A,'Categroy Lookup'!B:B,"Cell is Blank - Dis-regard"),T4349)</f>
        <v>Non Carbonated</v>
      </c>
      <c r="V4349" t="b">
        <f t="shared" si="338"/>
        <v>1</v>
      </c>
      <c r="W4349">
        <f t="shared" si="337"/>
        <v>2.5</v>
      </c>
      <c r="X4349" s="8">
        <f t="shared" si="339"/>
        <v>1.6666666666666667</v>
      </c>
      <c r="Y4349" t="s">
        <v>478</v>
      </c>
      <c r="Z4349" t="s">
        <v>508</v>
      </c>
      <c r="AB4349" t="s">
        <v>689</v>
      </c>
      <c r="AC4349" t="s">
        <v>864</v>
      </c>
      <c r="AD4349">
        <v>2022</v>
      </c>
    </row>
    <row r="4350" spans="1:30" x14ac:dyDescent="0.25">
      <c r="A4350" t="s">
        <v>18</v>
      </c>
      <c r="B4350" t="s">
        <v>40</v>
      </c>
      <c r="C4350" t="s">
        <v>41</v>
      </c>
      <c r="D4350" t="s">
        <v>42</v>
      </c>
      <c r="E4350" t="s">
        <v>368</v>
      </c>
      <c r="F4350" t="s">
        <v>23</v>
      </c>
      <c r="G4350">
        <v>15328826693</v>
      </c>
      <c r="H4350" t="s">
        <v>376</v>
      </c>
      <c r="I4350" t="s">
        <v>25</v>
      </c>
      <c r="J4350">
        <v>141</v>
      </c>
      <c r="K4350">
        <v>1.5</v>
      </c>
      <c r="L4350">
        <v>1</v>
      </c>
      <c r="M4350">
        <v>141</v>
      </c>
      <c r="N4350">
        <v>1.5</v>
      </c>
      <c r="O4350">
        <v>1</v>
      </c>
      <c r="P4350">
        <v>1.5</v>
      </c>
      <c r="Q4350">
        <v>1.5</v>
      </c>
      <c r="R4350" s="1">
        <v>44743</v>
      </c>
      <c r="S4350" t="str">
        <f t="shared" si="335"/>
        <v>Coca Cola - Regular</v>
      </c>
      <c r="T4350" t="str">
        <f t="shared" si="336"/>
        <v>Carbonated</v>
      </c>
      <c r="U4350" t="str">
        <f>IF(T4350="Cell is Blank - Dis-regard",_xlfn.XLOOKUP(S4350,'Categroy Lookup'!A:A,'Categroy Lookup'!B:B,"Cell is Blank - Dis-regard"),T4350)</f>
        <v>Carbonated</v>
      </c>
      <c r="V4350" t="b">
        <f t="shared" si="338"/>
        <v>1</v>
      </c>
      <c r="W4350">
        <f t="shared" si="337"/>
        <v>1.5</v>
      </c>
      <c r="X4350" s="8">
        <f t="shared" si="339"/>
        <v>1</v>
      </c>
      <c r="Y4350" t="s">
        <v>524</v>
      </c>
      <c r="Z4350" t="s">
        <v>643</v>
      </c>
      <c r="AB4350" t="s">
        <v>689</v>
      </c>
      <c r="AC4350" t="s">
        <v>864</v>
      </c>
      <c r="AD4350">
        <v>2022</v>
      </c>
    </row>
    <row r="4351" spans="1:30" x14ac:dyDescent="0.25">
      <c r="A4351" t="s">
        <v>18</v>
      </c>
      <c r="B4351" t="s">
        <v>40</v>
      </c>
      <c r="C4351" t="s">
        <v>41</v>
      </c>
      <c r="D4351" t="s">
        <v>42</v>
      </c>
      <c r="E4351" t="s">
        <v>368</v>
      </c>
      <c r="F4351" t="s">
        <v>23</v>
      </c>
      <c r="G4351">
        <v>15328860832</v>
      </c>
      <c r="H4351" t="s">
        <v>376</v>
      </c>
      <c r="I4351" t="s">
        <v>25</v>
      </c>
      <c r="J4351">
        <v>141</v>
      </c>
      <c r="K4351">
        <v>1.5</v>
      </c>
      <c r="L4351">
        <v>1</v>
      </c>
      <c r="M4351">
        <v>141</v>
      </c>
      <c r="N4351">
        <v>1.5</v>
      </c>
      <c r="O4351">
        <v>1</v>
      </c>
      <c r="P4351">
        <v>1.5</v>
      </c>
      <c r="Q4351">
        <v>1.5</v>
      </c>
      <c r="R4351" s="1">
        <v>44743</v>
      </c>
      <c r="S4351" t="str">
        <f t="shared" si="335"/>
        <v>Coca Cola - Regular</v>
      </c>
      <c r="T4351" t="str">
        <f t="shared" si="336"/>
        <v>Carbonated</v>
      </c>
      <c r="U4351" t="str">
        <f>IF(T4351="Cell is Blank - Dis-regard",_xlfn.XLOOKUP(S4351,'Categroy Lookup'!A:A,'Categroy Lookup'!B:B,"Cell is Blank - Dis-regard"),T4351)</f>
        <v>Carbonated</v>
      </c>
      <c r="V4351" t="b">
        <f t="shared" si="338"/>
        <v>1</v>
      </c>
      <c r="W4351">
        <f t="shared" si="337"/>
        <v>1.5</v>
      </c>
      <c r="X4351" s="8">
        <f t="shared" si="339"/>
        <v>1</v>
      </c>
      <c r="Y4351" t="s">
        <v>524</v>
      </c>
      <c r="Z4351" t="s">
        <v>643</v>
      </c>
      <c r="AB4351" t="s">
        <v>689</v>
      </c>
      <c r="AC4351" t="s">
        <v>864</v>
      </c>
      <c r="AD4351">
        <v>2022</v>
      </c>
    </row>
    <row r="4352" spans="1:30" x14ac:dyDescent="0.25">
      <c r="A4352" t="s">
        <v>18</v>
      </c>
      <c r="B4352" t="s">
        <v>19</v>
      </c>
      <c r="C4352" t="s">
        <v>20</v>
      </c>
      <c r="D4352" t="s">
        <v>21</v>
      </c>
      <c r="E4352" t="s">
        <v>356</v>
      </c>
      <c r="G4352">
        <v>15329060544</v>
      </c>
      <c r="H4352" t="s">
        <v>376</v>
      </c>
      <c r="I4352" t="s">
        <v>25</v>
      </c>
      <c r="J4352">
        <v>140</v>
      </c>
      <c r="K4352">
        <v>2.75</v>
      </c>
      <c r="L4352">
        <v>1</v>
      </c>
      <c r="M4352">
        <v>140</v>
      </c>
      <c r="N4352">
        <v>2.75</v>
      </c>
      <c r="O4352">
        <v>1</v>
      </c>
      <c r="P4352">
        <v>2.75</v>
      </c>
      <c r="Q4352">
        <v>2.75</v>
      </c>
      <c r="R4352" s="1">
        <v>44749</v>
      </c>
      <c r="S4352" t="str">
        <f t="shared" si="335"/>
        <v>Canada Dry - Ginger Ale</v>
      </c>
      <c r="T4352" t="str">
        <f t="shared" si="336"/>
        <v>Cell is Blank - Dis-regard</v>
      </c>
      <c r="U4352" t="str">
        <f>IF(T4352="Cell is Blank - Dis-regard",_xlfn.XLOOKUP(S4352,'Categroy Lookup'!A:A,'Categroy Lookup'!B:B,"Cell is Blank - Dis-regard"),T4352)</f>
        <v>Carbonated</v>
      </c>
      <c r="V4352" t="b">
        <f t="shared" si="338"/>
        <v>1</v>
      </c>
      <c r="W4352">
        <f t="shared" si="337"/>
        <v>2.75</v>
      </c>
      <c r="X4352" s="8">
        <f t="shared" si="339"/>
        <v>1.8333333333333333</v>
      </c>
      <c r="Y4352" t="s">
        <v>638</v>
      </c>
      <c r="Z4352" t="s">
        <v>640</v>
      </c>
      <c r="AB4352" t="s">
        <v>689</v>
      </c>
      <c r="AC4352" t="s">
        <v>864</v>
      </c>
      <c r="AD4352">
        <v>2022</v>
      </c>
    </row>
    <row r="4353" spans="1:30" x14ac:dyDescent="0.25">
      <c r="A4353" t="s">
        <v>18</v>
      </c>
      <c r="B4353" t="s">
        <v>19</v>
      </c>
      <c r="C4353" t="s">
        <v>20</v>
      </c>
      <c r="D4353" t="s">
        <v>21</v>
      </c>
      <c r="E4353" t="s">
        <v>22</v>
      </c>
      <c r="F4353" t="s">
        <v>23</v>
      </c>
      <c r="G4353">
        <v>15329068915</v>
      </c>
      <c r="H4353" t="s">
        <v>376</v>
      </c>
      <c r="I4353" t="s">
        <v>25</v>
      </c>
      <c r="J4353">
        <v>148</v>
      </c>
      <c r="K4353">
        <v>3.5</v>
      </c>
      <c r="L4353">
        <v>1</v>
      </c>
      <c r="M4353">
        <v>148</v>
      </c>
      <c r="N4353">
        <v>3.5</v>
      </c>
      <c r="O4353">
        <v>1</v>
      </c>
      <c r="P4353">
        <v>3.5</v>
      </c>
      <c r="Q4353">
        <v>4.75</v>
      </c>
      <c r="R4353" s="1">
        <v>44749</v>
      </c>
      <c r="S4353" t="str">
        <f t="shared" si="335"/>
        <v>Red Bull - Energy Drink - Sugar Free</v>
      </c>
      <c r="T4353" t="str">
        <f t="shared" si="336"/>
        <v>Carbonated</v>
      </c>
      <c r="U4353" t="str">
        <f>IF(T4353="Cell is Blank - Dis-regard",_xlfn.XLOOKUP(S4353,'Categroy Lookup'!A:A,'Categroy Lookup'!B:B,"Cell is Blank - Dis-regard"),T4353)</f>
        <v>Carbonated</v>
      </c>
      <c r="V4353" t="b">
        <f t="shared" si="338"/>
        <v>1</v>
      </c>
      <c r="W4353">
        <f t="shared" si="337"/>
        <v>3.5</v>
      </c>
      <c r="X4353" s="8">
        <f t="shared" si="339"/>
        <v>2.3333333333333335</v>
      </c>
      <c r="Y4353" t="s">
        <v>466</v>
      </c>
      <c r="Z4353" t="s">
        <v>467</v>
      </c>
      <c r="AA4353" t="s">
        <v>468</v>
      </c>
      <c r="AB4353" t="s">
        <v>689</v>
      </c>
      <c r="AC4353" t="s">
        <v>864</v>
      </c>
      <c r="AD4353">
        <v>2022</v>
      </c>
    </row>
    <row r="4354" spans="1:30" x14ac:dyDescent="0.25">
      <c r="A4354" t="s">
        <v>18</v>
      </c>
      <c r="B4354" t="s">
        <v>19</v>
      </c>
      <c r="C4354" t="s">
        <v>20</v>
      </c>
      <c r="D4354" t="s">
        <v>21</v>
      </c>
      <c r="E4354" t="s">
        <v>98</v>
      </c>
      <c r="F4354" t="s">
        <v>27</v>
      </c>
      <c r="G4354">
        <v>15329068915</v>
      </c>
      <c r="H4354" t="s">
        <v>376</v>
      </c>
      <c r="I4354" t="s">
        <v>25</v>
      </c>
      <c r="J4354">
        <v>125</v>
      </c>
      <c r="K4354">
        <v>1.25</v>
      </c>
      <c r="L4354">
        <v>1</v>
      </c>
      <c r="M4354">
        <v>125</v>
      </c>
      <c r="N4354">
        <v>1.25</v>
      </c>
      <c r="O4354">
        <v>1</v>
      </c>
      <c r="P4354">
        <v>1.25</v>
      </c>
      <c r="Q4354">
        <v>4.75</v>
      </c>
      <c r="R4354" s="1">
        <v>44749</v>
      </c>
      <c r="S4354" t="str">
        <f t="shared" ref="S4354:S4417" si="340">IF(E4354="","Cell is Blank - Dis-regard",E4354)</f>
        <v>CheezIt - Original</v>
      </c>
      <c r="T4354" t="str">
        <f t="shared" ref="T4354:T4417" si="341">IF(F4354="","Cell is Blank - Dis-regard",F4354)</f>
        <v>Food</v>
      </c>
      <c r="U4354" t="str">
        <f>IF(T4354="Cell is Blank - Dis-regard",_xlfn.XLOOKUP(S4354,'Categroy Lookup'!A:A,'Categroy Lookup'!B:B,"Cell is Blank - Dis-regard"),T4354)</f>
        <v>Food</v>
      </c>
      <c r="V4354" t="b">
        <f t="shared" si="338"/>
        <v>1</v>
      </c>
      <c r="W4354">
        <f t="shared" ref="W4354:W4417" si="342">IF(V4354="FALSE",K4354,K4354)</f>
        <v>1.25</v>
      </c>
      <c r="X4354" s="8">
        <f t="shared" si="339"/>
        <v>0.83333333333333337</v>
      </c>
      <c r="Y4354" t="s">
        <v>528</v>
      </c>
      <c r="Z4354" t="s">
        <v>512</v>
      </c>
      <c r="AB4354" t="s">
        <v>689</v>
      </c>
      <c r="AC4354" t="s">
        <v>864</v>
      </c>
      <c r="AD4354">
        <v>2022</v>
      </c>
    </row>
    <row r="4355" spans="1:30" x14ac:dyDescent="0.25">
      <c r="A4355" t="s">
        <v>18</v>
      </c>
      <c r="B4355" t="s">
        <v>40</v>
      </c>
      <c r="C4355" t="s">
        <v>41</v>
      </c>
      <c r="D4355" t="s">
        <v>42</v>
      </c>
      <c r="E4355" t="s">
        <v>133</v>
      </c>
      <c r="F4355" t="s">
        <v>27</v>
      </c>
      <c r="G4355">
        <v>15329072409</v>
      </c>
      <c r="H4355" t="s">
        <v>376</v>
      </c>
      <c r="I4355" t="s">
        <v>33</v>
      </c>
      <c r="J4355">
        <v>121</v>
      </c>
      <c r="K4355">
        <v>1.5</v>
      </c>
      <c r="L4355">
        <v>1</v>
      </c>
      <c r="M4355">
        <v>121</v>
      </c>
      <c r="N4355">
        <v>1.5</v>
      </c>
      <c r="O4355">
        <v>1</v>
      </c>
      <c r="P4355">
        <v>1.5</v>
      </c>
      <c r="Q4355">
        <v>1.5</v>
      </c>
      <c r="R4355" s="1">
        <v>44743</v>
      </c>
      <c r="S4355" t="str">
        <f t="shared" si="340"/>
        <v>Funyuns - Flaming Hot</v>
      </c>
      <c r="T4355" t="str">
        <f t="shared" si="341"/>
        <v>Food</v>
      </c>
      <c r="U4355" t="str">
        <f>IF(T4355="Cell is Blank - Dis-regard",_xlfn.XLOOKUP(S4355,'Categroy Lookup'!A:A,'Categroy Lookup'!B:B,"Cell is Blank - Dis-regard"),T4355)</f>
        <v>Food</v>
      </c>
      <c r="V4355" t="b">
        <f t="shared" ref="V4355:V4418" si="343">K4355=N4355</f>
        <v>1</v>
      </c>
      <c r="W4355">
        <f t="shared" si="342"/>
        <v>1.5</v>
      </c>
      <c r="X4355" s="8">
        <f t="shared" ref="X4355:X4418" si="344">W4355/1.5</f>
        <v>1</v>
      </c>
      <c r="Y4355" t="s">
        <v>553</v>
      </c>
      <c r="Z4355" t="s">
        <v>501</v>
      </c>
      <c r="AB4355" t="s">
        <v>689</v>
      </c>
      <c r="AC4355" t="s">
        <v>864</v>
      </c>
      <c r="AD4355">
        <v>2022</v>
      </c>
    </row>
    <row r="4356" spans="1:30" x14ac:dyDescent="0.25">
      <c r="A4356" t="s">
        <v>18</v>
      </c>
      <c r="B4356" t="s">
        <v>40</v>
      </c>
      <c r="C4356" t="s">
        <v>41</v>
      </c>
      <c r="D4356" t="s">
        <v>42</v>
      </c>
      <c r="E4356" t="s">
        <v>43</v>
      </c>
      <c r="F4356" t="s">
        <v>23</v>
      </c>
      <c r="G4356">
        <v>15329076041</v>
      </c>
      <c r="H4356" t="s">
        <v>376</v>
      </c>
      <c r="I4356" t="s">
        <v>33</v>
      </c>
      <c r="J4356">
        <v>146</v>
      </c>
      <c r="K4356">
        <v>3</v>
      </c>
      <c r="L4356">
        <v>1</v>
      </c>
      <c r="M4356">
        <v>146</v>
      </c>
      <c r="N4356">
        <v>3</v>
      </c>
      <c r="O4356">
        <v>1</v>
      </c>
      <c r="P4356">
        <v>3</v>
      </c>
      <c r="Q4356">
        <v>3</v>
      </c>
      <c r="R4356" s="1">
        <v>44743</v>
      </c>
      <c r="S4356" t="str">
        <f t="shared" si="340"/>
        <v>Monster Energy Original</v>
      </c>
      <c r="T4356" t="str">
        <f t="shared" si="341"/>
        <v>Carbonated</v>
      </c>
      <c r="U4356" t="str">
        <f>IF(T4356="Cell is Blank - Dis-regard",_xlfn.XLOOKUP(S4356,'Categroy Lookup'!A:A,'Categroy Lookup'!B:B,"Cell is Blank - Dis-regard"),T4356)</f>
        <v>Carbonated</v>
      </c>
      <c r="V4356" t="b">
        <f t="shared" si="343"/>
        <v>1</v>
      </c>
      <c r="W4356">
        <f t="shared" si="342"/>
        <v>3</v>
      </c>
      <c r="X4356" s="8">
        <f t="shared" si="344"/>
        <v>2</v>
      </c>
      <c r="Y4356" t="s">
        <v>43</v>
      </c>
      <c r="AB4356" t="s">
        <v>689</v>
      </c>
      <c r="AC4356" t="s">
        <v>864</v>
      </c>
      <c r="AD4356">
        <v>2022</v>
      </c>
    </row>
    <row r="4357" spans="1:30" x14ac:dyDescent="0.25">
      <c r="A4357" t="s">
        <v>18</v>
      </c>
      <c r="B4357" t="s">
        <v>197</v>
      </c>
      <c r="C4357" t="s">
        <v>198</v>
      </c>
      <c r="D4357" t="s">
        <v>199</v>
      </c>
      <c r="E4357" t="s">
        <v>304</v>
      </c>
      <c r="F4357" t="s">
        <v>27</v>
      </c>
      <c r="G4357">
        <v>15329088700</v>
      </c>
      <c r="H4357" t="s">
        <v>376</v>
      </c>
      <c r="I4357" t="s">
        <v>33</v>
      </c>
      <c r="J4357">
        <v>122</v>
      </c>
      <c r="K4357">
        <v>1.25</v>
      </c>
      <c r="L4357">
        <v>1</v>
      </c>
      <c r="M4357">
        <v>122</v>
      </c>
      <c r="N4357">
        <v>1.25</v>
      </c>
      <c r="O4357">
        <v>1</v>
      </c>
      <c r="P4357">
        <v>1.25</v>
      </c>
      <c r="Q4357">
        <v>1.25</v>
      </c>
      <c r="R4357" s="1">
        <v>44743</v>
      </c>
      <c r="S4357" t="str">
        <f t="shared" si="340"/>
        <v>Goldfish Baked - Cheddar</v>
      </c>
      <c r="T4357" t="str">
        <f t="shared" si="341"/>
        <v>Food</v>
      </c>
      <c r="U4357" t="str">
        <f>IF(T4357="Cell is Blank - Dis-regard",_xlfn.XLOOKUP(S4357,'Categroy Lookup'!A:A,'Categroy Lookup'!B:B,"Cell is Blank - Dis-regard"),T4357)</f>
        <v>Food</v>
      </c>
      <c r="V4357" t="b">
        <f t="shared" si="343"/>
        <v>1</v>
      </c>
      <c r="W4357">
        <f t="shared" si="342"/>
        <v>1.25</v>
      </c>
      <c r="X4357" s="8">
        <f t="shared" si="344"/>
        <v>0.83333333333333337</v>
      </c>
      <c r="Y4357" t="s">
        <v>628</v>
      </c>
      <c r="Z4357" t="s">
        <v>629</v>
      </c>
      <c r="AB4357" t="s">
        <v>689</v>
      </c>
      <c r="AC4357" t="s">
        <v>864</v>
      </c>
      <c r="AD4357">
        <v>2022</v>
      </c>
    </row>
    <row r="4358" spans="1:30" x14ac:dyDescent="0.25">
      <c r="A4358" t="s">
        <v>18</v>
      </c>
      <c r="B4358" t="s">
        <v>19</v>
      </c>
      <c r="C4358" t="s">
        <v>20</v>
      </c>
      <c r="D4358" t="s">
        <v>21</v>
      </c>
      <c r="E4358" t="s">
        <v>66</v>
      </c>
      <c r="F4358" t="s">
        <v>55</v>
      </c>
      <c r="G4358">
        <v>15329164889</v>
      </c>
      <c r="H4358" t="s">
        <v>376</v>
      </c>
      <c r="I4358" t="s">
        <v>33</v>
      </c>
      <c r="J4358">
        <v>143</v>
      </c>
      <c r="K4358">
        <v>2</v>
      </c>
      <c r="L4358">
        <v>1</v>
      </c>
      <c r="M4358">
        <v>143</v>
      </c>
      <c r="N4358">
        <v>2</v>
      </c>
      <c r="O4358">
        <v>1</v>
      </c>
      <c r="P4358">
        <v>2</v>
      </c>
      <c r="Q4358">
        <v>2</v>
      </c>
      <c r="R4358" s="1">
        <v>44749</v>
      </c>
      <c r="S4358" t="str">
        <f t="shared" si="340"/>
        <v>S. Pellegrino Sparkling Mineral Water</v>
      </c>
      <c r="T4358" t="str">
        <f t="shared" si="341"/>
        <v>Water</v>
      </c>
      <c r="U4358" t="str">
        <f>IF(T4358="Cell is Blank - Dis-regard",_xlfn.XLOOKUP(S4358,'Categroy Lookup'!A:A,'Categroy Lookup'!B:B,"Cell is Blank - Dis-regard"),T4358)</f>
        <v>Water</v>
      </c>
      <c r="V4358" t="b">
        <f t="shared" si="343"/>
        <v>1</v>
      </c>
      <c r="W4358">
        <f t="shared" si="342"/>
        <v>2</v>
      </c>
      <c r="X4358" s="8">
        <f t="shared" si="344"/>
        <v>1.3333333333333333</v>
      </c>
      <c r="Y4358" t="s">
        <v>66</v>
      </c>
      <c r="AB4358" t="s">
        <v>689</v>
      </c>
      <c r="AC4358" t="s">
        <v>864</v>
      </c>
      <c r="AD4358">
        <v>2022</v>
      </c>
    </row>
    <row r="4359" spans="1:30" x14ac:dyDescent="0.25">
      <c r="A4359" t="s">
        <v>18</v>
      </c>
      <c r="B4359" t="s">
        <v>40</v>
      </c>
      <c r="C4359" t="s">
        <v>41</v>
      </c>
      <c r="D4359" t="s">
        <v>42</v>
      </c>
      <c r="E4359" t="s">
        <v>368</v>
      </c>
      <c r="F4359" t="s">
        <v>23</v>
      </c>
      <c r="G4359">
        <v>15329215170</v>
      </c>
      <c r="H4359" t="s">
        <v>376</v>
      </c>
      <c r="I4359" t="s">
        <v>33</v>
      </c>
      <c r="J4359">
        <v>142</v>
      </c>
      <c r="K4359">
        <v>1.5</v>
      </c>
      <c r="L4359">
        <v>1</v>
      </c>
      <c r="M4359">
        <v>142</v>
      </c>
      <c r="N4359">
        <v>1.5</v>
      </c>
      <c r="O4359">
        <v>1</v>
      </c>
      <c r="P4359">
        <v>1.5</v>
      </c>
      <c r="Q4359">
        <v>1.5</v>
      </c>
      <c r="R4359" s="1">
        <v>44743</v>
      </c>
      <c r="S4359" t="str">
        <f t="shared" si="340"/>
        <v>Coca Cola - Regular</v>
      </c>
      <c r="T4359" t="str">
        <f t="shared" si="341"/>
        <v>Carbonated</v>
      </c>
      <c r="U4359" t="str">
        <f>IF(T4359="Cell is Blank - Dis-regard",_xlfn.XLOOKUP(S4359,'Categroy Lookup'!A:A,'Categroy Lookup'!B:B,"Cell is Blank - Dis-regard"),T4359)</f>
        <v>Carbonated</v>
      </c>
      <c r="V4359" t="b">
        <f t="shared" si="343"/>
        <v>1</v>
      </c>
      <c r="W4359">
        <f t="shared" si="342"/>
        <v>1.5</v>
      </c>
      <c r="X4359" s="8">
        <f t="shared" si="344"/>
        <v>1</v>
      </c>
      <c r="Y4359" t="s">
        <v>524</v>
      </c>
      <c r="Z4359" t="s">
        <v>643</v>
      </c>
      <c r="AB4359" t="s">
        <v>689</v>
      </c>
      <c r="AC4359" t="s">
        <v>864</v>
      </c>
      <c r="AD4359">
        <v>2022</v>
      </c>
    </row>
    <row r="4360" spans="1:30" x14ac:dyDescent="0.25">
      <c r="A4360" t="s">
        <v>18</v>
      </c>
      <c r="B4360" t="s">
        <v>40</v>
      </c>
      <c r="C4360" t="s">
        <v>41</v>
      </c>
      <c r="D4360" t="s">
        <v>42</v>
      </c>
      <c r="E4360" t="s">
        <v>368</v>
      </c>
      <c r="F4360" t="s">
        <v>23</v>
      </c>
      <c r="G4360">
        <v>15329218867</v>
      </c>
      <c r="H4360" t="s">
        <v>376</v>
      </c>
      <c r="I4360" t="s">
        <v>33</v>
      </c>
      <c r="J4360">
        <v>142</v>
      </c>
      <c r="K4360">
        <v>1.5</v>
      </c>
      <c r="L4360">
        <v>1</v>
      </c>
      <c r="M4360">
        <v>142</v>
      </c>
      <c r="N4360">
        <v>1.5</v>
      </c>
      <c r="O4360">
        <v>1</v>
      </c>
      <c r="P4360">
        <v>1.5</v>
      </c>
      <c r="Q4360">
        <v>1.5</v>
      </c>
      <c r="R4360" s="1">
        <v>44743</v>
      </c>
      <c r="S4360" t="str">
        <f t="shared" si="340"/>
        <v>Coca Cola - Regular</v>
      </c>
      <c r="T4360" t="str">
        <f t="shared" si="341"/>
        <v>Carbonated</v>
      </c>
      <c r="U4360" t="str">
        <f>IF(T4360="Cell is Blank - Dis-regard",_xlfn.XLOOKUP(S4360,'Categroy Lookup'!A:A,'Categroy Lookup'!B:B,"Cell is Blank - Dis-regard"),T4360)</f>
        <v>Carbonated</v>
      </c>
      <c r="V4360" t="b">
        <f t="shared" si="343"/>
        <v>1</v>
      </c>
      <c r="W4360">
        <f t="shared" si="342"/>
        <v>1.5</v>
      </c>
      <c r="X4360" s="8">
        <f t="shared" si="344"/>
        <v>1</v>
      </c>
      <c r="Y4360" t="s">
        <v>524</v>
      </c>
      <c r="Z4360" t="s">
        <v>643</v>
      </c>
      <c r="AB4360" t="s">
        <v>689</v>
      </c>
      <c r="AC4360" t="s">
        <v>864</v>
      </c>
      <c r="AD4360">
        <v>2022</v>
      </c>
    </row>
    <row r="4361" spans="1:30" x14ac:dyDescent="0.25">
      <c r="A4361" t="s">
        <v>18</v>
      </c>
      <c r="B4361" t="s">
        <v>40</v>
      </c>
      <c r="C4361" t="s">
        <v>41</v>
      </c>
      <c r="D4361" t="s">
        <v>42</v>
      </c>
      <c r="E4361" t="s">
        <v>368</v>
      </c>
      <c r="F4361" t="s">
        <v>23</v>
      </c>
      <c r="G4361">
        <v>15329220305</v>
      </c>
      <c r="H4361" t="s">
        <v>376</v>
      </c>
      <c r="I4361" t="s">
        <v>33</v>
      </c>
      <c r="J4361">
        <v>142</v>
      </c>
      <c r="K4361">
        <v>1.5</v>
      </c>
      <c r="L4361">
        <v>1</v>
      </c>
      <c r="M4361">
        <v>142</v>
      </c>
      <c r="N4361">
        <v>1.5</v>
      </c>
      <c r="O4361">
        <v>1</v>
      </c>
      <c r="P4361">
        <v>1.5</v>
      </c>
      <c r="Q4361">
        <v>1.5</v>
      </c>
      <c r="R4361" s="1">
        <v>44743</v>
      </c>
      <c r="S4361" t="str">
        <f t="shared" si="340"/>
        <v>Coca Cola - Regular</v>
      </c>
      <c r="T4361" t="str">
        <f t="shared" si="341"/>
        <v>Carbonated</v>
      </c>
      <c r="U4361" t="str">
        <f>IF(T4361="Cell is Blank - Dis-regard",_xlfn.XLOOKUP(S4361,'Categroy Lookup'!A:A,'Categroy Lookup'!B:B,"Cell is Blank - Dis-regard"),T4361)</f>
        <v>Carbonated</v>
      </c>
      <c r="V4361" t="b">
        <f t="shared" si="343"/>
        <v>1</v>
      </c>
      <c r="W4361">
        <f t="shared" si="342"/>
        <v>1.5</v>
      </c>
      <c r="X4361" s="8">
        <f t="shared" si="344"/>
        <v>1</v>
      </c>
      <c r="Y4361" t="s">
        <v>524</v>
      </c>
      <c r="Z4361" t="s">
        <v>643</v>
      </c>
      <c r="AB4361" t="s">
        <v>689</v>
      </c>
      <c r="AC4361" t="s">
        <v>864</v>
      </c>
      <c r="AD4361">
        <v>2022</v>
      </c>
    </row>
    <row r="4362" spans="1:30" x14ac:dyDescent="0.25">
      <c r="A4362" t="s">
        <v>18</v>
      </c>
      <c r="B4362" t="s">
        <v>19</v>
      </c>
      <c r="C4362" t="s">
        <v>20</v>
      </c>
      <c r="D4362" t="s">
        <v>21</v>
      </c>
      <c r="E4362" t="s">
        <v>149</v>
      </c>
      <c r="F4362" t="s">
        <v>27</v>
      </c>
      <c r="G4362">
        <v>15329461965</v>
      </c>
      <c r="H4362" t="s">
        <v>376</v>
      </c>
      <c r="I4362" t="s">
        <v>33</v>
      </c>
      <c r="J4362">
        <v>135</v>
      </c>
      <c r="K4362">
        <v>2</v>
      </c>
      <c r="L4362">
        <v>1</v>
      </c>
      <c r="M4362">
        <v>135</v>
      </c>
      <c r="N4362">
        <v>2</v>
      </c>
      <c r="O4362">
        <v>1</v>
      </c>
      <c r="P4362">
        <v>2</v>
      </c>
      <c r="Q4362">
        <v>2</v>
      </c>
      <c r="R4362" s="1">
        <v>44749</v>
      </c>
      <c r="S4362" t="str">
        <f t="shared" si="340"/>
        <v>Kinder - Bueno - Crispy Creamy Chocolate</v>
      </c>
      <c r="T4362" t="str">
        <f t="shared" si="341"/>
        <v>Food</v>
      </c>
      <c r="U4362" t="str">
        <f>IF(T4362="Cell is Blank - Dis-regard",_xlfn.XLOOKUP(S4362,'Categroy Lookup'!A:A,'Categroy Lookup'!B:B,"Cell is Blank - Dis-regard"),T4362)</f>
        <v>Food</v>
      </c>
      <c r="V4362" t="b">
        <f t="shared" si="343"/>
        <v>1</v>
      </c>
      <c r="W4362">
        <f t="shared" si="342"/>
        <v>2</v>
      </c>
      <c r="X4362" s="8">
        <f t="shared" si="344"/>
        <v>1.3333333333333333</v>
      </c>
      <c r="Y4362" t="s">
        <v>557</v>
      </c>
      <c r="Z4362" t="s">
        <v>558</v>
      </c>
      <c r="AA4362" t="s">
        <v>559</v>
      </c>
      <c r="AB4362" t="s">
        <v>689</v>
      </c>
      <c r="AC4362" t="s">
        <v>864</v>
      </c>
      <c r="AD4362">
        <v>2022</v>
      </c>
    </row>
    <row r="4363" spans="1:30" x14ac:dyDescent="0.25">
      <c r="A4363" t="s">
        <v>18</v>
      </c>
      <c r="B4363" t="s">
        <v>197</v>
      </c>
      <c r="C4363" t="s">
        <v>198</v>
      </c>
      <c r="D4363" t="s">
        <v>199</v>
      </c>
      <c r="E4363" t="s">
        <v>72</v>
      </c>
      <c r="F4363" t="s">
        <v>55</v>
      </c>
      <c r="G4363">
        <v>15329493289</v>
      </c>
      <c r="H4363" t="s">
        <v>376</v>
      </c>
      <c r="I4363" t="s">
        <v>33</v>
      </c>
      <c r="J4363">
        <v>144</v>
      </c>
      <c r="K4363">
        <v>1.5</v>
      </c>
      <c r="L4363">
        <v>1</v>
      </c>
      <c r="M4363">
        <v>144</v>
      </c>
      <c r="N4363">
        <v>1.5</v>
      </c>
      <c r="O4363">
        <v>1</v>
      </c>
      <c r="P4363">
        <v>1.5</v>
      </c>
      <c r="Q4363">
        <v>1.5</v>
      </c>
      <c r="R4363" s="1">
        <v>44743</v>
      </c>
      <c r="S4363" t="str">
        <f t="shared" si="340"/>
        <v>Poland Springs Water</v>
      </c>
      <c r="T4363" t="str">
        <f t="shared" si="341"/>
        <v>Water</v>
      </c>
      <c r="U4363" t="str">
        <f>IF(T4363="Cell is Blank - Dis-regard",_xlfn.XLOOKUP(S4363,'Categroy Lookup'!A:A,'Categroy Lookup'!B:B,"Cell is Blank - Dis-regard"),T4363)</f>
        <v>Water</v>
      </c>
      <c r="V4363" t="b">
        <f t="shared" si="343"/>
        <v>1</v>
      </c>
      <c r="W4363">
        <f t="shared" si="342"/>
        <v>1.5</v>
      </c>
      <c r="X4363" s="8">
        <f t="shared" si="344"/>
        <v>1</v>
      </c>
      <c r="Y4363" t="s">
        <v>72</v>
      </c>
      <c r="AB4363" t="s">
        <v>689</v>
      </c>
      <c r="AC4363" t="s">
        <v>864</v>
      </c>
      <c r="AD4363">
        <v>2022</v>
      </c>
    </row>
    <row r="4364" spans="1:30" x14ac:dyDescent="0.25">
      <c r="A4364" t="s">
        <v>18</v>
      </c>
      <c r="B4364" t="s">
        <v>197</v>
      </c>
      <c r="C4364" t="s">
        <v>198</v>
      </c>
      <c r="D4364" t="s">
        <v>199</v>
      </c>
      <c r="E4364" t="s">
        <v>77</v>
      </c>
      <c r="F4364" t="s">
        <v>31</v>
      </c>
      <c r="G4364">
        <v>15329621290</v>
      </c>
      <c r="H4364" t="s">
        <v>376</v>
      </c>
      <c r="I4364" t="s">
        <v>33</v>
      </c>
      <c r="J4364">
        <v>141</v>
      </c>
      <c r="K4364">
        <v>2</v>
      </c>
      <c r="L4364">
        <v>1</v>
      </c>
      <c r="M4364">
        <v>141</v>
      </c>
      <c r="N4364">
        <v>2</v>
      </c>
      <c r="O4364">
        <v>1</v>
      </c>
      <c r="P4364">
        <v>2</v>
      </c>
      <c r="Q4364">
        <v>2</v>
      </c>
      <c r="R4364" s="1">
        <v>44743</v>
      </c>
      <c r="S4364" t="str">
        <f t="shared" si="340"/>
        <v>V8 Vegetable Juice - Original</v>
      </c>
      <c r="T4364" t="str">
        <f t="shared" si="341"/>
        <v>Non Carbonated</v>
      </c>
      <c r="U4364" t="str">
        <f>IF(T4364="Cell is Blank - Dis-regard",_xlfn.XLOOKUP(S4364,'Categroy Lookup'!A:A,'Categroy Lookup'!B:B,"Cell is Blank - Dis-regard"),T4364)</f>
        <v>Non Carbonated</v>
      </c>
      <c r="V4364" t="b">
        <f t="shared" si="343"/>
        <v>1</v>
      </c>
      <c r="W4364">
        <f t="shared" si="342"/>
        <v>2</v>
      </c>
      <c r="X4364" s="8">
        <f t="shared" si="344"/>
        <v>1.3333333333333333</v>
      </c>
      <c r="Y4364" t="s">
        <v>511</v>
      </c>
      <c r="Z4364" t="s">
        <v>512</v>
      </c>
      <c r="AB4364" t="s">
        <v>689</v>
      </c>
      <c r="AC4364" t="s">
        <v>864</v>
      </c>
      <c r="AD4364">
        <v>2022</v>
      </c>
    </row>
    <row r="4365" spans="1:30" x14ac:dyDescent="0.25">
      <c r="A4365" t="s">
        <v>18</v>
      </c>
      <c r="B4365" t="s">
        <v>197</v>
      </c>
      <c r="C4365" t="s">
        <v>198</v>
      </c>
      <c r="D4365" t="s">
        <v>199</v>
      </c>
      <c r="E4365" t="s">
        <v>290</v>
      </c>
      <c r="F4365" t="s">
        <v>27</v>
      </c>
      <c r="G4365">
        <v>15329689288</v>
      </c>
      <c r="H4365" t="s">
        <v>376</v>
      </c>
      <c r="I4365" t="s">
        <v>25</v>
      </c>
      <c r="J4365">
        <v>158</v>
      </c>
      <c r="K4365">
        <v>2</v>
      </c>
      <c r="L4365">
        <v>1</v>
      </c>
      <c r="M4365">
        <v>158</v>
      </c>
      <c r="N4365">
        <v>2</v>
      </c>
      <c r="O4365">
        <v>1</v>
      </c>
      <c r="P4365">
        <v>2</v>
      </c>
      <c r="Q4365">
        <v>2</v>
      </c>
      <c r="R4365" s="1">
        <v>44743</v>
      </c>
      <c r="S4365" t="str">
        <f t="shared" si="340"/>
        <v>Lenny &amp; Larrys - Chocolate Chip</v>
      </c>
      <c r="T4365" t="str">
        <f t="shared" si="341"/>
        <v>Food</v>
      </c>
      <c r="U4365" t="str">
        <f>IF(T4365="Cell is Blank - Dis-regard",_xlfn.XLOOKUP(S4365,'Categroy Lookup'!A:A,'Categroy Lookup'!B:B,"Cell is Blank - Dis-regard"),T4365)</f>
        <v>Food</v>
      </c>
      <c r="V4365" t="b">
        <f t="shared" si="343"/>
        <v>1</v>
      </c>
      <c r="W4365">
        <f t="shared" si="342"/>
        <v>2</v>
      </c>
      <c r="X4365" s="8">
        <f t="shared" si="344"/>
        <v>1.3333333333333333</v>
      </c>
      <c r="Y4365" t="s">
        <v>582</v>
      </c>
      <c r="Z4365" t="s">
        <v>591</v>
      </c>
      <c r="AB4365" t="s">
        <v>689</v>
      </c>
      <c r="AC4365" t="s">
        <v>864</v>
      </c>
      <c r="AD4365">
        <v>2022</v>
      </c>
    </row>
    <row r="4366" spans="1:30" x14ac:dyDescent="0.25">
      <c r="A4366" t="s">
        <v>18</v>
      </c>
      <c r="B4366" t="s">
        <v>197</v>
      </c>
      <c r="C4366" t="s">
        <v>198</v>
      </c>
      <c r="D4366" t="s">
        <v>199</v>
      </c>
      <c r="E4366" t="s">
        <v>315</v>
      </c>
      <c r="G4366">
        <v>15329729445</v>
      </c>
      <c r="H4366" t="s">
        <v>376</v>
      </c>
      <c r="I4366" t="s">
        <v>33</v>
      </c>
      <c r="J4366">
        <v>152</v>
      </c>
      <c r="K4366">
        <v>4</v>
      </c>
      <c r="L4366">
        <v>1</v>
      </c>
      <c r="M4366">
        <v>152</v>
      </c>
      <c r="N4366">
        <v>4</v>
      </c>
      <c r="O4366">
        <v>1</v>
      </c>
      <c r="P4366">
        <v>4</v>
      </c>
      <c r="Q4366">
        <v>4</v>
      </c>
      <c r="R4366" s="1">
        <v>44743</v>
      </c>
      <c r="S4366" t="str">
        <f t="shared" si="340"/>
        <v>Oreo Mini - Go Paks</v>
      </c>
      <c r="T4366" t="str">
        <f t="shared" si="341"/>
        <v>Cell is Blank - Dis-regard</v>
      </c>
      <c r="U4366" t="str">
        <f>IF(T4366="Cell is Blank - Dis-regard",_xlfn.XLOOKUP(S4366,'Categroy Lookup'!A:A,'Categroy Lookup'!B:B,"Cell is Blank - Dis-regard"),T4366)</f>
        <v>Food</v>
      </c>
      <c r="V4366" t="b">
        <f t="shared" si="343"/>
        <v>1</v>
      </c>
      <c r="W4366">
        <f t="shared" si="342"/>
        <v>4</v>
      </c>
      <c r="X4366" s="8">
        <f t="shared" si="344"/>
        <v>2.6666666666666665</v>
      </c>
      <c r="Y4366" t="s">
        <v>632</v>
      </c>
      <c r="Z4366" t="s">
        <v>603</v>
      </c>
      <c r="AB4366" t="s">
        <v>689</v>
      </c>
      <c r="AC4366" t="s">
        <v>864</v>
      </c>
      <c r="AD4366">
        <v>2022</v>
      </c>
    </row>
    <row r="4367" spans="1:30" x14ac:dyDescent="0.25">
      <c r="A4367" t="s">
        <v>18</v>
      </c>
      <c r="B4367" t="s">
        <v>197</v>
      </c>
      <c r="C4367" t="s">
        <v>198</v>
      </c>
      <c r="D4367" t="s">
        <v>199</v>
      </c>
      <c r="E4367" t="s">
        <v>325</v>
      </c>
      <c r="G4367">
        <v>15329787522</v>
      </c>
      <c r="H4367" t="s">
        <v>376</v>
      </c>
      <c r="I4367" t="s">
        <v>33</v>
      </c>
      <c r="J4367">
        <v>160</v>
      </c>
      <c r="K4367">
        <v>4</v>
      </c>
      <c r="L4367">
        <v>1</v>
      </c>
      <c r="M4367">
        <v>160</v>
      </c>
      <c r="N4367">
        <v>4</v>
      </c>
      <c r="O4367">
        <v>1</v>
      </c>
      <c r="P4367">
        <v>4</v>
      </c>
      <c r="Q4367">
        <v>4</v>
      </c>
      <c r="R4367" s="1">
        <v>44743</v>
      </c>
      <c r="S4367" t="str">
        <f t="shared" si="340"/>
        <v>Teddy Grahams - Go Paks</v>
      </c>
      <c r="T4367" t="str">
        <f t="shared" si="341"/>
        <v>Cell is Blank - Dis-regard</v>
      </c>
      <c r="U4367" t="str">
        <f>IF(T4367="Cell is Blank - Dis-regard",_xlfn.XLOOKUP(S4367,'Categroy Lookup'!A:A,'Categroy Lookup'!B:B,"Cell is Blank - Dis-regard"),T4367)</f>
        <v>Food</v>
      </c>
      <c r="V4367" t="b">
        <f t="shared" si="343"/>
        <v>1</v>
      </c>
      <c r="W4367">
        <f t="shared" si="342"/>
        <v>4</v>
      </c>
      <c r="X4367" s="8">
        <f t="shared" si="344"/>
        <v>2.6666666666666665</v>
      </c>
      <c r="Y4367" t="s">
        <v>633</v>
      </c>
      <c r="Z4367" t="s">
        <v>603</v>
      </c>
      <c r="AB4367" t="s">
        <v>689</v>
      </c>
      <c r="AC4367" t="s">
        <v>864</v>
      </c>
      <c r="AD4367">
        <v>2022</v>
      </c>
    </row>
    <row r="4368" spans="1:30" x14ac:dyDescent="0.25">
      <c r="A4368" t="s">
        <v>18</v>
      </c>
      <c r="B4368" t="s">
        <v>40</v>
      </c>
      <c r="C4368" t="s">
        <v>41</v>
      </c>
      <c r="D4368" t="s">
        <v>42</v>
      </c>
      <c r="E4368" t="s">
        <v>48</v>
      </c>
      <c r="F4368" t="s">
        <v>27</v>
      </c>
      <c r="G4368">
        <v>15329816135</v>
      </c>
      <c r="H4368" t="s">
        <v>376</v>
      </c>
      <c r="I4368" t="s">
        <v>25</v>
      </c>
      <c r="J4368">
        <v>139</v>
      </c>
      <c r="K4368">
        <v>2.5</v>
      </c>
      <c r="L4368">
        <v>1</v>
      </c>
      <c r="M4368">
        <v>139</v>
      </c>
      <c r="N4368">
        <v>2.5</v>
      </c>
      <c r="O4368">
        <v>1</v>
      </c>
      <c r="P4368">
        <v>2.5</v>
      </c>
      <c r="Q4368">
        <v>2.5</v>
      </c>
      <c r="R4368" s="1">
        <v>44743</v>
      </c>
      <c r="S4368" t="str">
        <f t="shared" si="340"/>
        <v>KitKat - Crisp Wafers</v>
      </c>
      <c r="T4368" t="str">
        <f t="shared" si="341"/>
        <v>Food</v>
      </c>
      <c r="U4368" t="str">
        <f>IF(T4368="Cell is Blank - Dis-regard",_xlfn.XLOOKUP(S4368,'Categroy Lookup'!A:A,'Categroy Lookup'!B:B,"Cell is Blank - Dis-regard"),T4368)</f>
        <v>Food</v>
      </c>
      <c r="V4368" t="b">
        <f t="shared" si="343"/>
        <v>1</v>
      </c>
      <c r="W4368">
        <f t="shared" si="342"/>
        <v>2.5</v>
      </c>
      <c r="X4368" s="8">
        <f t="shared" si="344"/>
        <v>1.6666666666666667</v>
      </c>
      <c r="Y4368" t="s">
        <v>482</v>
      </c>
      <c r="Z4368" t="s">
        <v>483</v>
      </c>
      <c r="AB4368" t="s">
        <v>689</v>
      </c>
      <c r="AC4368" t="s">
        <v>864</v>
      </c>
      <c r="AD4368">
        <v>2022</v>
      </c>
    </row>
    <row r="4369" spans="1:30" x14ac:dyDescent="0.25">
      <c r="A4369" t="s">
        <v>18</v>
      </c>
      <c r="B4369" t="s">
        <v>197</v>
      </c>
      <c r="C4369" t="s">
        <v>198</v>
      </c>
      <c r="D4369" t="s">
        <v>199</v>
      </c>
      <c r="E4369" t="s">
        <v>211</v>
      </c>
      <c r="F4369" t="s">
        <v>27</v>
      </c>
      <c r="G4369">
        <v>15329828747</v>
      </c>
      <c r="H4369" t="s">
        <v>376</v>
      </c>
      <c r="I4369" t="s">
        <v>25</v>
      </c>
      <c r="J4369">
        <v>157</v>
      </c>
      <c r="K4369">
        <v>3</v>
      </c>
      <c r="L4369">
        <v>1</v>
      </c>
      <c r="M4369">
        <v>157</v>
      </c>
      <c r="N4369">
        <v>3</v>
      </c>
      <c r="O4369">
        <v>1</v>
      </c>
      <c r="P4369">
        <v>3</v>
      </c>
      <c r="Q4369">
        <v>3</v>
      </c>
      <c r="R4369" s="1">
        <v>44743</v>
      </c>
      <c r="S4369" t="str">
        <f t="shared" si="340"/>
        <v>Lenny &amp; Larrys - SnickerDoodle</v>
      </c>
      <c r="T4369" t="str">
        <f t="shared" si="341"/>
        <v>Food</v>
      </c>
      <c r="U4369" t="str">
        <f>IF(T4369="Cell is Blank - Dis-regard",_xlfn.XLOOKUP(S4369,'Categroy Lookup'!A:A,'Categroy Lookup'!B:B,"Cell is Blank - Dis-regard"),T4369)</f>
        <v>Food</v>
      </c>
      <c r="V4369" t="b">
        <f t="shared" si="343"/>
        <v>1</v>
      </c>
      <c r="W4369">
        <f t="shared" si="342"/>
        <v>3</v>
      </c>
      <c r="X4369" s="8">
        <f t="shared" si="344"/>
        <v>2</v>
      </c>
      <c r="Y4369" t="s">
        <v>582</v>
      </c>
      <c r="Z4369" t="s">
        <v>583</v>
      </c>
      <c r="AB4369" t="s">
        <v>689</v>
      </c>
      <c r="AC4369" t="s">
        <v>864</v>
      </c>
      <c r="AD4369">
        <v>2022</v>
      </c>
    </row>
    <row r="4370" spans="1:30" x14ac:dyDescent="0.25">
      <c r="A4370" t="s">
        <v>18</v>
      </c>
      <c r="B4370" t="s">
        <v>197</v>
      </c>
      <c r="C4370" t="s">
        <v>198</v>
      </c>
      <c r="D4370" t="s">
        <v>199</v>
      </c>
      <c r="E4370" t="s">
        <v>206</v>
      </c>
      <c r="F4370" t="s">
        <v>31</v>
      </c>
      <c r="G4370">
        <v>15329886166</v>
      </c>
      <c r="H4370" t="s">
        <v>376</v>
      </c>
      <c r="I4370" t="s">
        <v>33</v>
      </c>
      <c r="J4370">
        <v>140</v>
      </c>
      <c r="K4370">
        <v>2</v>
      </c>
      <c r="L4370">
        <v>1</v>
      </c>
      <c r="M4370">
        <v>140</v>
      </c>
      <c r="N4370">
        <v>2</v>
      </c>
      <c r="O4370">
        <v>1</v>
      </c>
      <c r="P4370">
        <v>2</v>
      </c>
      <c r="Q4370">
        <v>2</v>
      </c>
      <c r="R4370" s="1">
        <v>44743</v>
      </c>
      <c r="S4370" t="str">
        <f t="shared" si="340"/>
        <v>Iberia Coconut Water</v>
      </c>
      <c r="T4370" t="str">
        <f t="shared" si="341"/>
        <v>Non Carbonated</v>
      </c>
      <c r="U4370" t="str">
        <f>IF(T4370="Cell is Blank - Dis-regard",_xlfn.XLOOKUP(S4370,'Categroy Lookup'!A:A,'Categroy Lookup'!B:B,"Cell is Blank - Dis-regard"),T4370)</f>
        <v>Non Carbonated</v>
      </c>
      <c r="V4370" t="b">
        <f t="shared" si="343"/>
        <v>1</v>
      </c>
      <c r="W4370">
        <f t="shared" si="342"/>
        <v>2</v>
      </c>
      <c r="X4370" s="8">
        <f t="shared" si="344"/>
        <v>1.3333333333333333</v>
      </c>
      <c r="Y4370" t="s">
        <v>206</v>
      </c>
      <c r="AB4370" t="s">
        <v>689</v>
      </c>
      <c r="AC4370" t="s">
        <v>864</v>
      </c>
      <c r="AD4370">
        <v>2022</v>
      </c>
    </row>
    <row r="4371" spans="1:30" x14ac:dyDescent="0.25">
      <c r="A4371" t="s">
        <v>18</v>
      </c>
      <c r="B4371" t="s">
        <v>197</v>
      </c>
      <c r="C4371" t="s">
        <v>198</v>
      </c>
      <c r="D4371" t="s">
        <v>199</v>
      </c>
      <c r="E4371" t="s">
        <v>116</v>
      </c>
      <c r="F4371" t="s">
        <v>27</v>
      </c>
      <c r="G4371">
        <v>15329976136</v>
      </c>
      <c r="H4371" t="s">
        <v>376</v>
      </c>
      <c r="I4371" t="s">
        <v>33</v>
      </c>
      <c r="J4371">
        <v>111</v>
      </c>
      <c r="K4371">
        <v>1.5</v>
      </c>
      <c r="L4371">
        <v>1</v>
      </c>
      <c r="M4371">
        <v>111</v>
      </c>
      <c r="N4371">
        <v>1.5</v>
      </c>
      <c r="O4371">
        <v>1</v>
      </c>
      <c r="P4371">
        <v>1.5</v>
      </c>
      <c r="Q4371">
        <v>1.5</v>
      </c>
      <c r="R4371" s="1">
        <v>44743</v>
      </c>
      <c r="S4371" t="str">
        <f t="shared" si="340"/>
        <v>Popchips Potato - Barbeque</v>
      </c>
      <c r="T4371" t="str">
        <f t="shared" si="341"/>
        <v>Food</v>
      </c>
      <c r="U4371" t="str">
        <f>IF(T4371="Cell is Blank - Dis-regard",_xlfn.XLOOKUP(S4371,'Categroy Lookup'!A:A,'Categroy Lookup'!B:B,"Cell is Blank - Dis-regard"),T4371)</f>
        <v>Food</v>
      </c>
      <c r="V4371" t="b">
        <f t="shared" si="343"/>
        <v>1</v>
      </c>
      <c r="W4371">
        <f t="shared" si="342"/>
        <v>1.5</v>
      </c>
      <c r="X4371" s="8">
        <f t="shared" si="344"/>
        <v>1</v>
      </c>
      <c r="Y4371" t="s">
        <v>541</v>
      </c>
      <c r="Z4371" t="s">
        <v>542</v>
      </c>
      <c r="AB4371" t="s">
        <v>689</v>
      </c>
      <c r="AC4371" t="s">
        <v>864</v>
      </c>
      <c r="AD4371">
        <v>2022</v>
      </c>
    </row>
    <row r="4372" spans="1:30" x14ac:dyDescent="0.25">
      <c r="A4372" t="s">
        <v>18</v>
      </c>
      <c r="B4372" t="s">
        <v>197</v>
      </c>
      <c r="C4372" t="s">
        <v>198</v>
      </c>
      <c r="D4372" t="s">
        <v>199</v>
      </c>
      <c r="E4372" t="s">
        <v>34</v>
      </c>
      <c r="F4372" t="s">
        <v>27</v>
      </c>
      <c r="G4372">
        <v>15329981185</v>
      </c>
      <c r="H4372" t="s">
        <v>376</v>
      </c>
      <c r="I4372" t="s">
        <v>33</v>
      </c>
      <c r="J4372">
        <v>113</v>
      </c>
      <c r="K4372">
        <v>1.5</v>
      </c>
      <c r="L4372">
        <v>1</v>
      </c>
      <c r="M4372">
        <v>113</v>
      </c>
      <c r="N4372">
        <v>1.5</v>
      </c>
      <c r="O4372">
        <v>1</v>
      </c>
      <c r="P4372">
        <v>1.5</v>
      </c>
      <c r="Q4372">
        <v>1.5</v>
      </c>
      <c r="R4372" s="1">
        <v>44743</v>
      </c>
      <c r="S4372" t="str">
        <f t="shared" si="340"/>
        <v>Miss Vickie's Potato Chip - Sea Salt &amp; Vinega</v>
      </c>
      <c r="T4372" t="str">
        <f t="shared" si="341"/>
        <v>Food</v>
      </c>
      <c r="U4372" t="str">
        <f>IF(T4372="Cell is Blank - Dis-regard",_xlfn.XLOOKUP(S4372,'Categroy Lookup'!A:A,'Categroy Lookup'!B:B,"Cell is Blank - Dis-regard"),T4372)</f>
        <v>Food</v>
      </c>
      <c r="V4372" t="b">
        <f t="shared" si="343"/>
        <v>1</v>
      </c>
      <c r="W4372">
        <f t="shared" si="342"/>
        <v>1.5</v>
      </c>
      <c r="X4372" s="8">
        <f t="shared" si="344"/>
        <v>1</v>
      </c>
      <c r="Y4372" t="s">
        <v>473</v>
      </c>
      <c r="Z4372" t="s">
        <v>474</v>
      </c>
      <c r="AB4372" t="s">
        <v>689</v>
      </c>
      <c r="AC4372" t="s">
        <v>864</v>
      </c>
      <c r="AD4372">
        <v>2022</v>
      </c>
    </row>
    <row r="4373" spans="1:30" x14ac:dyDescent="0.25">
      <c r="A4373" t="s">
        <v>18</v>
      </c>
      <c r="B4373" t="s">
        <v>40</v>
      </c>
      <c r="C4373" t="s">
        <v>41</v>
      </c>
      <c r="D4373" t="s">
        <v>42</v>
      </c>
      <c r="E4373" t="s">
        <v>43</v>
      </c>
      <c r="F4373" t="s">
        <v>23</v>
      </c>
      <c r="G4373">
        <v>15330217531</v>
      </c>
      <c r="H4373" t="s">
        <v>376</v>
      </c>
      <c r="I4373" t="s">
        <v>33</v>
      </c>
      <c r="J4373">
        <v>146</v>
      </c>
      <c r="K4373">
        <v>3</v>
      </c>
      <c r="L4373">
        <v>1</v>
      </c>
      <c r="M4373">
        <v>146</v>
      </c>
      <c r="N4373">
        <v>3</v>
      </c>
      <c r="O4373">
        <v>1</v>
      </c>
      <c r="P4373">
        <v>3</v>
      </c>
      <c r="Q4373">
        <v>3</v>
      </c>
      <c r="R4373" s="1">
        <v>44743</v>
      </c>
      <c r="S4373" t="str">
        <f t="shared" si="340"/>
        <v>Monster Energy Original</v>
      </c>
      <c r="T4373" t="str">
        <f t="shared" si="341"/>
        <v>Carbonated</v>
      </c>
      <c r="U4373" t="str">
        <f>IF(T4373="Cell is Blank - Dis-regard",_xlfn.XLOOKUP(S4373,'Categroy Lookup'!A:A,'Categroy Lookup'!B:B,"Cell is Blank - Dis-regard"),T4373)</f>
        <v>Carbonated</v>
      </c>
      <c r="V4373" t="b">
        <f t="shared" si="343"/>
        <v>1</v>
      </c>
      <c r="W4373">
        <f t="shared" si="342"/>
        <v>3</v>
      </c>
      <c r="X4373" s="8">
        <f t="shared" si="344"/>
        <v>2</v>
      </c>
      <c r="Y4373" t="s">
        <v>43</v>
      </c>
      <c r="AB4373" t="s">
        <v>689</v>
      </c>
      <c r="AC4373" t="s">
        <v>864</v>
      </c>
      <c r="AD4373">
        <v>2022</v>
      </c>
    </row>
    <row r="4374" spans="1:30" x14ac:dyDescent="0.25">
      <c r="A4374" t="s">
        <v>18</v>
      </c>
      <c r="B4374" t="s">
        <v>19</v>
      </c>
      <c r="C4374" t="s">
        <v>20</v>
      </c>
      <c r="D4374" t="s">
        <v>21</v>
      </c>
      <c r="E4374" t="s">
        <v>22</v>
      </c>
      <c r="F4374" t="s">
        <v>23</v>
      </c>
      <c r="G4374">
        <v>15330279995</v>
      </c>
      <c r="H4374" t="s">
        <v>376</v>
      </c>
      <c r="I4374" t="s">
        <v>33</v>
      </c>
      <c r="J4374">
        <v>148</v>
      </c>
      <c r="K4374">
        <v>3.5</v>
      </c>
      <c r="L4374">
        <v>1</v>
      </c>
      <c r="M4374">
        <v>148</v>
      </c>
      <c r="N4374">
        <v>3.5</v>
      </c>
      <c r="O4374">
        <v>1</v>
      </c>
      <c r="P4374">
        <v>3.5</v>
      </c>
      <c r="Q4374">
        <v>3.5</v>
      </c>
      <c r="R4374" s="1">
        <v>44749</v>
      </c>
      <c r="S4374" t="str">
        <f t="shared" si="340"/>
        <v>Red Bull - Energy Drink - Sugar Free</v>
      </c>
      <c r="T4374" t="str">
        <f t="shared" si="341"/>
        <v>Carbonated</v>
      </c>
      <c r="U4374" t="str">
        <f>IF(T4374="Cell is Blank - Dis-regard",_xlfn.XLOOKUP(S4374,'Categroy Lookup'!A:A,'Categroy Lookup'!B:B,"Cell is Blank - Dis-regard"),T4374)</f>
        <v>Carbonated</v>
      </c>
      <c r="V4374" t="b">
        <f t="shared" si="343"/>
        <v>1</v>
      </c>
      <c r="W4374">
        <f t="shared" si="342"/>
        <v>3.5</v>
      </c>
      <c r="X4374" s="8">
        <f t="shared" si="344"/>
        <v>2.3333333333333335</v>
      </c>
      <c r="Y4374" t="s">
        <v>466</v>
      </c>
      <c r="Z4374" t="s">
        <v>467</v>
      </c>
      <c r="AA4374" t="s">
        <v>468</v>
      </c>
      <c r="AB4374" t="s">
        <v>689</v>
      </c>
      <c r="AC4374" t="s">
        <v>864</v>
      </c>
      <c r="AD4374">
        <v>2022</v>
      </c>
    </row>
    <row r="4375" spans="1:30" x14ac:dyDescent="0.25">
      <c r="A4375" t="s">
        <v>18</v>
      </c>
      <c r="B4375" t="s">
        <v>28</v>
      </c>
      <c r="C4375" t="s">
        <v>20</v>
      </c>
      <c r="D4375" t="s">
        <v>29</v>
      </c>
      <c r="E4375" t="s">
        <v>72</v>
      </c>
      <c r="F4375" t="s">
        <v>55</v>
      </c>
      <c r="G4375">
        <v>15330339328</v>
      </c>
      <c r="H4375" t="s">
        <v>376</v>
      </c>
      <c r="I4375" t="s">
        <v>25</v>
      </c>
      <c r="J4375">
        <v>144</v>
      </c>
      <c r="K4375">
        <v>1.5</v>
      </c>
      <c r="L4375">
        <v>1</v>
      </c>
      <c r="M4375">
        <v>144</v>
      </c>
      <c r="N4375">
        <v>1.5</v>
      </c>
      <c r="O4375">
        <v>1</v>
      </c>
      <c r="P4375">
        <v>1.5</v>
      </c>
      <c r="Q4375">
        <v>1.5</v>
      </c>
      <c r="R4375" s="1">
        <v>44743</v>
      </c>
      <c r="S4375" t="str">
        <f t="shared" si="340"/>
        <v>Poland Springs Water</v>
      </c>
      <c r="T4375" t="str">
        <f t="shared" si="341"/>
        <v>Water</v>
      </c>
      <c r="U4375" t="str">
        <f>IF(T4375="Cell is Blank - Dis-regard",_xlfn.XLOOKUP(S4375,'Categroy Lookup'!A:A,'Categroy Lookup'!B:B,"Cell is Blank - Dis-regard"),T4375)</f>
        <v>Water</v>
      </c>
      <c r="V4375" t="b">
        <f t="shared" si="343"/>
        <v>1</v>
      </c>
      <c r="W4375">
        <f t="shared" si="342"/>
        <v>1.5</v>
      </c>
      <c r="X4375" s="8">
        <f t="shared" si="344"/>
        <v>1</v>
      </c>
      <c r="Y4375" t="s">
        <v>72</v>
      </c>
      <c r="AB4375" t="s">
        <v>689</v>
      </c>
      <c r="AC4375" t="s">
        <v>864</v>
      </c>
      <c r="AD4375">
        <v>2022</v>
      </c>
    </row>
    <row r="4376" spans="1:30" x14ac:dyDescent="0.25">
      <c r="A4376" t="s">
        <v>18</v>
      </c>
      <c r="B4376" t="s">
        <v>28</v>
      </c>
      <c r="C4376" t="s">
        <v>20</v>
      </c>
      <c r="D4376" t="s">
        <v>29</v>
      </c>
      <c r="E4376" t="s">
        <v>43</v>
      </c>
      <c r="F4376" t="s">
        <v>23</v>
      </c>
      <c r="G4376">
        <v>15330343188</v>
      </c>
      <c r="H4376" t="s">
        <v>376</v>
      </c>
      <c r="I4376" t="s">
        <v>25</v>
      </c>
      <c r="J4376">
        <v>146</v>
      </c>
      <c r="K4376">
        <v>3</v>
      </c>
      <c r="L4376">
        <v>1</v>
      </c>
      <c r="M4376">
        <v>146</v>
      </c>
      <c r="N4376">
        <v>3</v>
      </c>
      <c r="O4376">
        <v>1</v>
      </c>
      <c r="P4376">
        <v>3</v>
      </c>
      <c r="Q4376">
        <v>3</v>
      </c>
      <c r="R4376" s="1">
        <v>44743</v>
      </c>
      <c r="S4376" t="str">
        <f t="shared" si="340"/>
        <v>Monster Energy Original</v>
      </c>
      <c r="T4376" t="str">
        <f t="shared" si="341"/>
        <v>Carbonated</v>
      </c>
      <c r="U4376" t="str">
        <f>IF(T4376="Cell is Blank - Dis-regard",_xlfn.XLOOKUP(S4376,'Categroy Lookup'!A:A,'Categroy Lookup'!B:B,"Cell is Blank - Dis-regard"),T4376)</f>
        <v>Carbonated</v>
      </c>
      <c r="V4376" t="b">
        <f t="shared" si="343"/>
        <v>1</v>
      </c>
      <c r="W4376">
        <f t="shared" si="342"/>
        <v>3</v>
      </c>
      <c r="X4376" s="8">
        <f t="shared" si="344"/>
        <v>2</v>
      </c>
      <c r="Y4376" t="s">
        <v>43</v>
      </c>
      <c r="AB4376" t="s">
        <v>689</v>
      </c>
      <c r="AC4376" t="s">
        <v>864</v>
      </c>
      <c r="AD4376">
        <v>2022</v>
      </c>
    </row>
    <row r="4377" spans="1:30" x14ac:dyDescent="0.25">
      <c r="A4377" t="s">
        <v>18</v>
      </c>
      <c r="B4377" t="s">
        <v>19</v>
      </c>
      <c r="C4377" t="s">
        <v>20</v>
      </c>
      <c r="D4377" t="s">
        <v>21</v>
      </c>
      <c r="E4377" t="s">
        <v>356</v>
      </c>
      <c r="G4377">
        <v>15330355408</v>
      </c>
      <c r="H4377" t="s">
        <v>376</v>
      </c>
      <c r="I4377" t="s">
        <v>25</v>
      </c>
      <c r="J4377">
        <v>140</v>
      </c>
      <c r="K4377">
        <v>2.75</v>
      </c>
      <c r="L4377">
        <v>1</v>
      </c>
      <c r="M4377">
        <v>140</v>
      </c>
      <c r="N4377">
        <v>2.75</v>
      </c>
      <c r="O4377">
        <v>1</v>
      </c>
      <c r="P4377">
        <v>2.75</v>
      </c>
      <c r="Q4377">
        <v>2.75</v>
      </c>
      <c r="R4377" s="1">
        <v>44749</v>
      </c>
      <c r="S4377" t="str">
        <f t="shared" si="340"/>
        <v>Canada Dry - Ginger Ale</v>
      </c>
      <c r="T4377" t="str">
        <f t="shared" si="341"/>
        <v>Cell is Blank - Dis-regard</v>
      </c>
      <c r="U4377" t="str">
        <f>IF(T4377="Cell is Blank - Dis-regard",_xlfn.XLOOKUP(S4377,'Categroy Lookup'!A:A,'Categroy Lookup'!B:B,"Cell is Blank - Dis-regard"),T4377)</f>
        <v>Carbonated</v>
      </c>
      <c r="V4377" t="b">
        <f t="shared" si="343"/>
        <v>1</v>
      </c>
      <c r="W4377">
        <f t="shared" si="342"/>
        <v>2.75</v>
      </c>
      <c r="X4377" s="8">
        <f t="shared" si="344"/>
        <v>1.8333333333333333</v>
      </c>
      <c r="Y4377" t="s">
        <v>638</v>
      </c>
      <c r="Z4377" t="s">
        <v>640</v>
      </c>
      <c r="AB4377" t="s">
        <v>689</v>
      </c>
      <c r="AC4377" t="s">
        <v>864</v>
      </c>
      <c r="AD4377">
        <v>2022</v>
      </c>
    </row>
    <row r="4378" spans="1:30" x14ac:dyDescent="0.25">
      <c r="A4378" t="s">
        <v>18</v>
      </c>
      <c r="B4378" t="s">
        <v>197</v>
      </c>
      <c r="C4378" t="s">
        <v>198</v>
      </c>
      <c r="D4378" t="s">
        <v>199</v>
      </c>
      <c r="E4378" t="s">
        <v>72</v>
      </c>
      <c r="F4378" t="s">
        <v>55</v>
      </c>
      <c r="G4378">
        <v>15330358017</v>
      </c>
      <c r="H4378" t="s">
        <v>376</v>
      </c>
      <c r="I4378" t="s">
        <v>25</v>
      </c>
      <c r="J4378">
        <v>144</v>
      </c>
      <c r="K4378">
        <v>1.5</v>
      </c>
      <c r="L4378">
        <v>1</v>
      </c>
      <c r="M4378">
        <v>144</v>
      </c>
      <c r="N4378">
        <v>1.5</v>
      </c>
      <c r="O4378">
        <v>1</v>
      </c>
      <c r="P4378">
        <v>1.5</v>
      </c>
      <c r="Q4378">
        <v>1.5</v>
      </c>
      <c r="R4378" s="1">
        <v>44743</v>
      </c>
      <c r="S4378" t="str">
        <f t="shared" si="340"/>
        <v>Poland Springs Water</v>
      </c>
      <c r="T4378" t="str">
        <f t="shared" si="341"/>
        <v>Water</v>
      </c>
      <c r="U4378" t="str">
        <f>IF(T4378="Cell is Blank - Dis-regard",_xlfn.XLOOKUP(S4378,'Categroy Lookup'!A:A,'Categroy Lookup'!B:B,"Cell is Blank - Dis-regard"),T4378)</f>
        <v>Water</v>
      </c>
      <c r="V4378" t="b">
        <f t="shared" si="343"/>
        <v>1</v>
      </c>
      <c r="W4378">
        <f t="shared" si="342"/>
        <v>1.5</v>
      </c>
      <c r="X4378" s="8">
        <f t="shared" si="344"/>
        <v>1</v>
      </c>
      <c r="Y4378" t="s">
        <v>72</v>
      </c>
      <c r="AB4378" t="s">
        <v>689</v>
      </c>
      <c r="AC4378" t="s">
        <v>864</v>
      </c>
      <c r="AD4378">
        <v>2022</v>
      </c>
    </row>
    <row r="4379" spans="1:30" x14ac:dyDescent="0.25">
      <c r="A4379" t="s">
        <v>18</v>
      </c>
      <c r="B4379" t="s">
        <v>197</v>
      </c>
      <c r="C4379" t="s">
        <v>198</v>
      </c>
      <c r="D4379" t="s">
        <v>199</v>
      </c>
      <c r="E4379" t="s">
        <v>116</v>
      </c>
      <c r="F4379" t="s">
        <v>27</v>
      </c>
      <c r="G4379">
        <v>15330362630</v>
      </c>
      <c r="H4379" t="s">
        <v>376</v>
      </c>
      <c r="I4379" t="s">
        <v>25</v>
      </c>
      <c r="J4379">
        <v>111</v>
      </c>
      <c r="K4379">
        <v>1.5</v>
      </c>
      <c r="L4379">
        <v>1</v>
      </c>
      <c r="M4379">
        <v>111</v>
      </c>
      <c r="N4379">
        <v>1.5</v>
      </c>
      <c r="O4379">
        <v>1</v>
      </c>
      <c r="P4379">
        <v>1.5</v>
      </c>
      <c r="Q4379">
        <v>1.5</v>
      </c>
      <c r="R4379" s="1">
        <v>44743</v>
      </c>
      <c r="S4379" t="str">
        <f t="shared" si="340"/>
        <v>Popchips Potato - Barbeque</v>
      </c>
      <c r="T4379" t="str">
        <f t="shared" si="341"/>
        <v>Food</v>
      </c>
      <c r="U4379" t="str">
        <f>IF(T4379="Cell is Blank - Dis-regard",_xlfn.XLOOKUP(S4379,'Categroy Lookup'!A:A,'Categroy Lookup'!B:B,"Cell is Blank - Dis-regard"),T4379)</f>
        <v>Food</v>
      </c>
      <c r="V4379" t="b">
        <f t="shared" si="343"/>
        <v>1</v>
      </c>
      <c r="W4379">
        <f t="shared" si="342"/>
        <v>1.5</v>
      </c>
      <c r="X4379" s="8">
        <f t="shared" si="344"/>
        <v>1</v>
      </c>
      <c r="Y4379" t="s">
        <v>541</v>
      </c>
      <c r="Z4379" t="s">
        <v>542</v>
      </c>
      <c r="AB4379" t="s">
        <v>689</v>
      </c>
      <c r="AC4379" t="s">
        <v>864</v>
      </c>
      <c r="AD4379">
        <v>2022</v>
      </c>
    </row>
    <row r="4380" spans="1:30" x14ac:dyDescent="0.25">
      <c r="A4380" t="s">
        <v>18</v>
      </c>
      <c r="B4380" t="s">
        <v>28</v>
      </c>
      <c r="C4380" t="s">
        <v>20</v>
      </c>
      <c r="D4380" t="s">
        <v>29</v>
      </c>
      <c r="E4380" t="s">
        <v>79</v>
      </c>
      <c r="F4380" t="s">
        <v>27</v>
      </c>
      <c r="G4380">
        <v>15330453185</v>
      </c>
      <c r="H4380" t="s">
        <v>376</v>
      </c>
      <c r="I4380" t="s">
        <v>33</v>
      </c>
      <c r="J4380">
        <v>113</v>
      </c>
      <c r="K4380">
        <v>1.5</v>
      </c>
      <c r="L4380">
        <v>1</v>
      </c>
      <c r="M4380">
        <v>113</v>
      </c>
      <c r="N4380">
        <v>1.5</v>
      </c>
      <c r="O4380">
        <v>1</v>
      </c>
      <c r="P4380">
        <v>1.5</v>
      </c>
      <c r="Q4380">
        <v>1.5</v>
      </c>
      <c r="R4380" s="1">
        <v>44743</v>
      </c>
      <c r="S4380" t="str">
        <f t="shared" si="340"/>
        <v>SunChips Multigrain - Harvest Cheddar</v>
      </c>
      <c r="T4380" t="str">
        <f t="shared" si="341"/>
        <v>Food</v>
      </c>
      <c r="U4380" t="str">
        <f>IF(T4380="Cell is Blank - Dis-regard",_xlfn.XLOOKUP(S4380,'Categroy Lookup'!A:A,'Categroy Lookup'!B:B,"Cell is Blank - Dis-regard"),T4380)</f>
        <v>Food</v>
      </c>
      <c r="V4380" t="b">
        <f t="shared" si="343"/>
        <v>1</v>
      </c>
      <c r="W4380">
        <f t="shared" si="342"/>
        <v>1.5</v>
      </c>
      <c r="X4380" s="8">
        <f t="shared" si="344"/>
        <v>1</v>
      </c>
      <c r="Y4380" t="s">
        <v>502</v>
      </c>
      <c r="Z4380" t="s">
        <v>515</v>
      </c>
      <c r="AB4380" t="s">
        <v>689</v>
      </c>
      <c r="AC4380" t="s">
        <v>864</v>
      </c>
      <c r="AD4380">
        <v>2022</v>
      </c>
    </row>
    <row r="4381" spans="1:30" x14ac:dyDescent="0.25">
      <c r="A4381" t="s">
        <v>18</v>
      </c>
      <c r="B4381" t="s">
        <v>40</v>
      </c>
      <c r="C4381" t="s">
        <v>41</v>
      </c>
      <c r="D4381" t="s">
        <v>42</v>
      </c>
      <c r="E4381" t="s">
        <v>345</v>
      </c>
      <c r="F4381" t="s">
        <v>27</v>
      </c>
      <c r="G4381">
        <v>15330529983</v>
      </c>
      <c r="H4381" t="s">
        <v>376</v>
      </c>
      <c r="I4381" t="s">
        <v>33</v>
      </c>
      <c r="J4381">
        <v>130</v>
      </c>
      <c r="K4381">
        <v>1.5</v>
      </c>
      <c r="L4381">
        <v>1</v>
      </c>
      <c r="M4381">
        <v>130</v>
      </c>
      <c r="N4381">
        <v>1.5</v>
      </c>
      <c r="O4381">
        <v>1</v>
      </c>
      <c r="P4381">
        <v>1.5</v>
      </c>
      <c r="Q4381">
        <v>1.5</v>
      </c>
      <c r="R4381" s="1">
        <v>44743</v>
      </c>
      <c r="S4381" t="str">
        <f t="shared" si="340"/>
        <v>Nature's Bakery Fig Bar - Raspberry</v>
      </c>
      <c r="T4381" t="str">
        <f t="shared" si="341"/>
        <v>Food</v>
      </c>
      <c r="U4381" t="str">
        <f>IF(T4381="Cell is Blank - Dis-regard",_xlfn.XLOOKUP(S4381,'Categroy Lookup'!A:A,'Categroy Lookup'!B:B,"Cell is Blank - Dis-regard"),T4381)</f>
        <v>Food</v>
      </c>
      <c r="V4381" t="b">
        <f t="shared" si="343"/>
        <v>1</v>
      </c>
      <c r="W4381">
        <f t="shared" si="342"/>
        <v>1.5</v>
      </c>
      <c r="X4381" s="8">
        <f t="shared" si="344"/>
        <v>1</v>
      </c>
      <c r="Y4381" t="s">
        <v>637</v>
      </c>
      <c r="Z4381" t="s">
        <v>508</v>
      </c>
      <c r="AB4381" t="s">
        <v>689</v>
      </c>
      <c r="AC4381" t="s">
        <v>864</v>
      </c>
      <c r="AD4381">
        <v>2022</v>
      </c>
    </row>
    <row r="4382" spans="1:30" x14ac:dyDescent="0.25">
      <c r="A4382" t="s">
        <v>18</v>
      </c>
      <c r="B4382" t="s">
        <v>40</v>
      </c>
      <c r="C4382" t="s">
        <v>41</v>
      </c>
      <c r="D4382" t="s">
        <v>42</v>
      </c>
      <c r="E4382" t="s">
        <v>368</v>
      </c>
      <c r="F4382" t="s">
        <v>23</v>
      </c>
      <c r="G4382">
        <v>15330531092</v>
      </c>
      <c r="H4382" t="s">
        <v>376</v>
      </c>
      <c r="I4382" t="s">
        <v>33</v>
      </c>
      <c r="J4382">
        <v>141</v>
      </c>
      <c r="K4382">
        <v>1.5</v>
      </c>
      <c r="L4382">
        <v>1</v>
      </c>
      <c r="M4382">
        <v>141</v>
      </c>
      <c r="N4382">
        <v>1.5</v>
      </c>
      <c r="O4382">
        <v>1</v>
      </c>
      <c r="P4382">
        <v>1.5</v>
      </c>
      <c r="Q4382">
        <v>1.5</v>
      </c>
      <c r="R4382" s="1">
        <v>44743</v>
      </c>
      <c r="S4382" t="str">
        <f t="shared" si="340"/>
        <v>Coca Cola - Regular</v>
      </c>
      <c r="T4382" t="str">
        <f t="shared" si="341"/>
        <v>Carbonated</v>
      </c>
      <c r="U4382" t="str">
        <f>IF(T4382="Cell is Blank - Dis-regard",_xlfn.XLOOKUP(S4382,'Categroy Lookup'!A:A,'Categroy Lookup'!B:B,"Cell is Blank - Dis-regard"),T4382)</f>
        <v>Carbonated</v>
      </c>
      <c r="V4382" t="b">
        <f t="shared" si="343"/>
        <v>1</v>
      </c>
      <c r="W4382">
        <f t="shared" si="342"/>
        <v>1.5</v>
      </c>
      <c r="X4382" s="8">
        <f t="shared" si="344"/>
        <v>1</v>
      </c>
      <c r="Y4382" t="s">
        <v>524</v>
      </c>
      <c r="Z4382" t="s">
        <v>643</v>
      </c>
      <c r="AB4382" t="s">
        <v>689</v>
      </c>
      <c r="AC4382" t="s">
        <v>864</v>
      </c>
      <c r="AD4382">
        <v>2022</v>
      </c>
    </row>
    <row r="4383" spans="1:30" x14ac:dyDescent="0.25">
      <c r="A4383" t="s">
        <v>18</v>
      </c>
      <c r="B4383" t="s">
        <v>40</v>
      </c>
      <c r="C4383" t="s">
        <v>41</v>
      </c>
      <c r="D4383" t="s">
        <v>42</v>
      </c>
      <c r="E4383" t="s">
        <v>43</v>
      </c>
      <c r="F4383" t="s">
        <v>23</v>
      </c>
      <c r="G4383">
        <v>15330579844</v>
      </c>
      <c r="H4383" t="s">
        <v>376</v>
      </c>
      <c r="I4383" t="s">
        <v>33</v>
      </c>
      <c r="J4383">
        <v>146</v>
      </c>
      <c r="K4383">
        <v>3</v>
      </c>
      <c r="L4383">
        <v>1</v>
      </c>
      <c r="M4383">
        <v>146</v>
      </c>
      <c r="N4383">
        <v>3</v>
      </c>
      <c r="O4383">
        <v>1</v>
      </c>
      <c r="P4383">
        <v>3</v>
      </c>
      <c r="Q4383">
        <v>3</v>
      </c>
      <c r="R4383" s="1">
        <v>44743</v>
      </c>
      <c r="S4383" t="str">
        <f t="shared" si="340"/>
        <v>Monster Energy Original</v>
      </c>
      <c r="T4383" t="str">
        <f t="shared" si="341"/>
        <v>Carbonated</v>
      </c>
      <c r="U4383" t="str">
        <f>IF(T4383="Cell is Blank - Dis-regard",_xlfn.XLOOKUP(S4383,'Categroy Lookup'!A:A,'Categroy Lookup'!B:B,"Cell is Blank - Dis-regard"),T4383)</f>
        <v>Carbonated</v>
      </c>
      <c r="V4383" t="b">
        <f t="shared" si="343"/>
        <v>1</v>
      </c>
      <c r="W4383">
        <f t="shared" si="342"/>
        <v>3</v>
      </c>
      <c r="X4383" s="8">
        <f t="shared" si="344"/>
        <v>2</v>
      </c>
      <c r="Y4383" t="s">
        <v>43</v>
      </c>
      <c r="AB4383" t="s">
        <v>689</v>
      </c>
      <c r="AC4383" t="s">
        <v>864</v>
      </c>
      <c r="AD4383">
        <v>2022</v>
      </c>
    </row>
    <row r="4384" spans="1:30" x14ac:dyDescent="0.25">
      <c r="A4384" t="s">
        <v>18</v>
      </c>
      <c r="B4384" t="s">
        <v>28</v>
      </c>
      <c r="C4384" t="s">
        <v>20</v>
      </c>
      <c r="D4384" t="s">
        <v>29</v>
      </c>
      <c r="E4384" t="s">
        <v>72</v>
      </c>
      <c r="F4384" t="s">
        <v>55</v>
      </c>
      <c r="G4384">
        <v>15330618157</v>
      </c>
      <c r="H4384" t="s">
        <v>376</v>
      </c>
      <c r="I4384" t="s">
        <v>33</v>
      </c>
      <c r="J4384">
        <v>144</v>
      </c>
      <c r="K4384">
        <v>1.5</v>
      </c>
      <c r="L4384">
        <v>1</v>
      </c>
      <c r="M4384">
        <v>144</v>
      </c>
      <c r="N4384">
        <v>1.5</v>
      </c>
      <c r="O4384">
        <v>1</v>
      </c>
      <c r="P4384">
        <v>1.5</v>
      </c>
      <c r="Q4384">
        <v>1.5</v>
      </c>
      <c r="R4384" s="1">
        <v>44743</v>
      </c>
      <c r="S4384" t="str">
        <f t="shared" si="340"/>
        <v>Poland Springs Water</v>
      </c>
      <c r="T4384" t="str">
        <f t="shared" si="341"/>
        <v>Water</v>
      </c>
      <c r="U4384" t="str">
        <f>IF(T4384="Cell is Blank - Dis-regard",_xlfn.XLOOKUP(S4384,'Categroy Lookup'!A:A,'Categroy Lookup'!B:B,"Cell is Blank - Dis-regard"),T4384)</f>
        <v>Water</v>
      </c>
      <c r="V4384" t="b">
        <f t="shared" si="343"/>
        <v>1</v>
      </c>
      <c r="W4384">
        <f t="shared" si="342"/>
        <v>1.5</v>
      </c>
      <c r="X4384" s="8">
        <f t="shared" si="344"/>
        <v>1</v>
      </c>
      <c r="Y4384" t="s">
        <v>72</v>
      </c>
      <c r="AB4384" t="s">
        <v>689</v>
      </c>
      <c r="AC4384" t="s">
        <v>864</v>
      </c>
      <c r="AD4384">
        <v>2022</v>
      </c>
    </row>
    <row r="4385" spans="1:30" x14ac:dyDescent="0.25">
      <c r="A4385" t="s">
        <v>18</v>
      </c>
      <c r="B4385" t="s">
        <v>28</v>
      </c>
      <c r="C4385" t="s">
        <v>20</v>
      </c>
      <c r="D4385" t="s">
        <v>29</v>
      </c>
      <c r="E4385" t="s">
        <v>48</v>
      </c>
      <c r="F4385" t="s">
        <v>27</v>
      </c>
      <c r="G4385">
        <v>15330627927</v>
      </c>
      <c r="H4385" t="s">
        <v>376</v>
      </c>
      <c r="I4385" t="s">
        <v>33</v>
      </c>
      <c r="J4385">
        <v>130</v>
      </c>
      <c r="K4385">
        <v>2</v>
      </c>
      <c r="L4385">
        <v>1</v>
      </c>
      <c r="M4385">
        <v>130</v>
      </c>
      <c r="N4385">
        <v>2</v>
      </c>
      <c r="O4385">
        <v>1</v>
      </c>
      <c r="P4385">
        <v>2</v>
      </c>
      <c r="Q4385">
        <v>2</v>
      </c>
      <c r="R4385" s="1">
        <v>44743</v>
      </c>
      <c r="S4385" t="str">
        <f t="shared" si="340"/>
        <v>KitKat - Crisp Wafers</v>
      </c>
      <c r="T4385" t="str">
        <f t="shared" si="341"/>
        <v>Food</v>
      </c>
      <c r="U4385" t="str">
        <f>IF(T4385="Cell is Blank - Dis-regard",_xlfn.XLOOKUP(S4385,'Categroy Lookup'!A:A,'Categroy Lookup'!B:B,"Cell is Blank - Dis-regard"),T4385)</f>
        <v>Food</v>
      </c>
      <c r="V4385" t="b">
        <f t="shared" si="343"/>
        <v>1</v>
      </c>
      <c r="W4385">
        <f t="shared" si="342"/>
        <v>2</v>
      </c>
      <c r="X4385" s="8">
        <f t="shared" si="344"/>
        <v>1.3333333333333333</v>
      </c>
      <c r="Y4385" t="s">
        <v>482</v>
      </c>
      <c r="Z4385" t="s">
        <v>483</v>
      </c>
      <c r="AB4385" t="s">
        <v>689</v>
      </c>
      <c r="AC4385" t="s">
        <v>864</v>
      </c>
      <c r="AD4385">
        <v>2022</v>
      </c>
    </row>
    <row r="4386" spans="1:30" x14ac:dyDescent="0.25">
      <c r="A4386" t="s">
        <v>18</v>
      </c>
      <c r="B4386" t="s">
        <v>19</v>
      </c>
      <c r="C4386" t="s">
        <v>20</v>
      </c>
      <c r="D4386" t="s">
        <v>21</v>
      </c>
      <c r="E4386" t="s">
        <v>356</v>
      </c>
      <c r="G4386">
        <v>15330686291</v>
      </c>
      <c r="H4386" t="s">
        <v>376</v>
      </c>
      <c r="I4386" t="s">
        <v>25</v>
      </c>
      <c r="J4386">
        <v>140</v>
      </c>
      <c r="K4386">
        <v>2.75</v>
      </c>
      <c r="L4386">
        <v>1</v>
      </c>
      <c r="M4386">
        <v>140</v>
      </c>
      <c r="N4386">
        <v>2.75</v>
      </c>
      <c r="O4386">
        <v>1</v>
      </c>
      <c r="P4386">
        <v>2.75</v>
      </c>
      <c r="Q4386">
        <v>2.75</v>
      </c>
      <c r="R4386" s="1">
        <v>44749</v>
      </c>
      <c r="S4386" t="str">
        <f t="shared" si="340"/>
        <v>Canada Dry - Ginger Ale</v>
      </c>
      <c r="T4386" t="str">
        <f t="shared" si="341"/>
        <v>Cell is Blank - Dis-regard</v>
      </c>
      <c r="U4386" t="str">
        <f>IF(T4386="Cell is Blank - Dis-regard",_xlfn.XLOOKUP(S4386,'Categroy Lookup'!A:A,'Categroy Lookup'!B:B,"Cell is Blank - Dis-regard"),T4386)</f>
        <v>Carbonated</v>
      </c>
      <c r="V4386" t="b">
        <f t="shared" si="343"/>
        <v>1</v>
      </c>
      <c r="W4386">
        <f t="shared" si="342"/>
        <v>2.75</v>
      </c>
      <c r="X4386" s="8">
        <f t="shared" si="344"/>
        <v>1.8333333333333333</v>
      </c>
      <c r="Y4386" t="s">
        <v>638</v>
      </c>
      <c r="Z4386" t="s">
        <v>640</v>
      </c>
      <c r="AB4386" t="s">
        <v>689</v>
      </c>
      <c r="AC4386" t="s">
        <v>864</v>
      </c>
      <c r="AD4386">
        <v>2022</v>
      </c>
    </row>
    <row r="4387" spans="1:30" x14ac:dyDescent="0.25">
      <c r="A4387" t="s">
        <v>18</v>
      </c>
      <c r="B4387" t="s">
        <v>40</v>
      </c>
      <c r="C4387" t="s">
        <v>41</v>
      </c>
      <c r="D4387" t="s">
        <v>42</v>
      </c>
      <c r="E4387" t="s">
        <v>43</v>
      </c>
      <c r="F4387" t="s">
        <v>23</v>
      </c>
      <c r="G4387">
        <v>15330798446</v>
      </c>
      <c r="H4387" t="s">
        <v>376</v>
      </c>
      <c r="I4387" t="s">
        <v>33</v>
      </c>
      <c r="J4387">
        <v>146</v>
      </c>
      <c r="K4387">
        <v>3</v>
      </c>
      <c r="L4387">
        <v>1</v>
      </c>
      <c r="M4387">
        <v>146</v>
      </c>
      <c r="N4387">
        <v>3</v>
      </c>
      <c r="O4387">
        <v>1</v>
      </c>
      <c r="P4387">
        <v>3</v>
      </c>
      <c r="Q4387">
        <v>3</v>
      </c>
      <c r="R4387" s="1">
        <v>44743</v>
      </c>
      <c r="S4387" t="str">
        <f t="shared" si="340"/>
        <v>Monster Energy Original</v>
      </c>
      <c r="T4387" t="str">
        <f t="shared" si="341"/>
        <v>Carbonated</v>
      </c>
      <c r="U4387" t="str">
        <f>IF(T4387="Cell is Blank - Dis-regard",_xlfn.XLOOKUP(S4387,'Categroy Lookup'!A:A,'Categroy Lookup'!B:B,"Cell is Blank - Dis-regard"),T4387)</f>
        <v>Carbonated</v>
      </c>
      <c r="V4387" t="b">
        <f t="shared" si="343"/>
        <v>1</v>
      </c>
      <c r="W4387">
        <f t="shared" si="342"/>
        <v>3</v>
      </c>
      <c r="X4387" s="8">
        <f t="shared" si="344"/>
        <v>2</v>
      </c>
      <c r="Y4387" t="s">
        <v>43</v>
      </c>
      <c r="AB4387" t="s">
        <v>689</v>
      </c>
      <c r="AC4387" t="s">
        <v>864</v>
      </c>
      <c r="AD4387">
        <v>2022</v>
      </c>
    </row>
    <row r="4388" spans="1:30" x14ac:dyDescent="0.25">
      <c r="A4388" t="s">
        <v>18</v>
      </c>
      <c r="B4388" t="s">
        <v>19</v>
      </c>
      <c r="C4388" t="s">
        <v>20</v>
      </c>
      <c r="D4388" t="s">
        <v>21</v>
      </c>
      <c r="E4388" t="s">
        <v>66</v>
      </c>
      <c r="F4388" t="s">
        <v>55</v>
      </c>
      <c r="G4388">
        <v>15330833276</v>
      </c>
      <c r="H4388" t="s">
        <v>376</v>
      </c>
      <c r="I4388" t="s">
        <v>33</v>
      </c>
      <c r="J4388">
        <v>143</v>
      </c>
      <c r="K4388">
        <v>2</v>
      </c>
      <c r="L4388">
        <v>1</v>
      </c>
      <c r="M4388">
        <v>143</v>
      </c>
      <c r="N4388">
        <v>2</v>
      </c>
      <c r="O4388">
        <v>1</v>
      </c>
      <c r="P4388">
        <v>2</v>
      </c>
      <c r="Q4388">
        <v>2</v>
      </c>
      <c r="R4388" s="1">
        <v>44749</v>
      </c>
      <c r="S4388" t="str">
        <f t="shared" si="340"/>
        <v>S. Pellegrino Sparkling Mineral Water</v>
      </c>
      <c r="T4388" t="str">
        <f t="shared" si="341"/>
        <v>Water</v>
      </c>
      <c r="U4388" t="str">
        <f>IF(T4388="Cell is Blank - Dis-regard",_xlfn.XLOOKUP(S4388,'Categroy Lookup'!A:A,'Categroy Lookup'!B:B,"Cell is Blank - Dis-regard"),T4388)</f>
        <v>Water</v>
      </c>
      <c r="V4388" t="b">
        <f t="shared" si="343"/>
        <v>1</v>
      </c>
      <c r="W4388">
        <f t="shared" si="342"/>
        <v>2</v>
      </c>
      <c r="X4388" s="8">
        <f t="shared" si="344"/>
        <v>1.3333333333333333</v>
      </c>
      <c r="Y4388" t="s">
        <v>66</v>
      </c>
      <c r="AB4388" t="s">
        <v>689</v>
      </c>
      <c r="AC4388" t="s">
        <v>864</v>
      </c>
      <c r="AD4388">
        <v>2022</v>
      </c>
    </row>
    <row r="4389" spans="1:30" x14ac:dyDescent="0.25">
      <c r="A4389" t="s">
        <v>18</v>
      </c>
      <c r="B4389" t="s">
        <v>40</v>
      </c>
      <c r="C4389" t="s">
        <v>41</v>
      </c>
      <c r="D4389" t="s">
        <v>42</v>
      </c>
      <c r="E4389" t="s">
        <v>368</v>
      </c>
      <c r="F4389" t="s">
        <v>23</v>
      </c>
      <c r="G4389">
        <v>15331226902</v>
      </c>
      <c r="H4389" t="s">
        <v>376</v>
      </c>
      <c r="I4389" t="s">
        <v>33</v>
      </c>
      <c r="J4389">
        <v>142</v>
      </c>
      <c r="K4389">
        <v>1.5</v>
      </c>
      <c r="L4389">
        <v>1</v>
      </c>
      <c r="M4389">
        <v>142</v>
      </c>
      <c r="N4389">
        <v>1.5</v>
      </c>
      <c r="O4389">
        <v>1</v>
      </c>
      <c r="P4389">
        <v>1.5</v>
      </c>
      <c r="Q4389">
        <v>1.5</v>
      </c>
      <c r="R4389" s="1">
        <v>44743</v>
      </c>
      <c r="S4389" t="str">
        <f t="shared" si="340"/>
        <v>Coca Cola - Regular</v>
      </c>
      <c r="T4389" t="str">
        <f t="shared" si="341"/>
        <v>Carbonated</v>
      </c>
      <c r="U4389" t="str">
        <f>IF(T4389="Cell is Blank - Dis-regard",_xlfn.XLOOKUP(S4389,'Categroy Lookup'!A:A,'Categroy Lookup'!B:B,"Cell is Blank - Dis-regard"),T4389)</f>
        <v>Carbonated</v>
      </c>
      <c r="V4389" t="b">
        <f t="shared" si="343"/>
        <v>1</v>
      </c>
      <c r="W4389">
        <f t="shared" si="342"/>
        <v>1.5</v>
      </c>
      <c r="X4389" s="8">
        <f t="shared" si="344"/>
        <v>1</v>
      </c>
      <c r="Y4389" t="s">
        <v>524</v>
      </c>
      <c r="Z4389" t="s">
        <v>643</v>
      </c>
      <c r="AB4389" t="s">
        <v>689</v>
      </c>
      <c r="AC4389" t="s">
        <v>864</v>
      </c>
      <c r="AD4389">
        <v>2022</v>
      </c>
    </row>
    <row r="4390" spans="1:30" x14ac:dyDescent="0.25">
      <c r="A4390" t="s">
        <v>18</v>
      </c>
      <c r="B4390" t="s">
        <v>40</v>
      </c>
      <c r="C4390" t="s">
        <v>41</v>
      </c>
      <c r="D4390" t="s">
        <v>42</v>
      </c>
      <c r="E4390" t="s">
        <v>368</v>
      </c>
      <c r="F4390" t="s">
        <v>23</v>
      </c>
      <c r="G4390">
        <v>15331321457</v>
      </c>
      <c r="H4390" t="s">
        <v>376</v>
      </c>
      <c r="I4390" t="s">
        <v>33</v>
      </c>
      <c r="J4390">
        <v>141</v>
      </c>
      <c r="K4390">
        <v>1.5</v>
      </c>
      <c r="L4390">
        <v>1</v>
      </c>
      <c r="M4390">
        <v>141</v>
      </c>
      <c r="N4390">
        <v>1.5</v>
      </c>
      <c r="O4390">
        <v>1</v>
      </c>
      <c r="P4390">
        <v>1.5</v>
      </c>
      <c r="Q4390">
        <v>1.5</v>
      </c>
      <c r="R4390" s="1">
        <v>44743</v>
      </c>
      <c r="S4390" t="str">
        <f t="shared" si="340"/>
        <v>Coca Cola - Regular</v>
      </c>
      <c r="T4390" t="str">
        <f t="shared" si="341"/>
        <v>Carbonated</v>
      </c>
      <c r="U4390" t="str">
        <f>IF(T4390="Cell is Blank - Dis-regard",_xlfn.XLOOKUP(S4390,'Categroy Lookup'!A:A,'Categroy Lookup'!B:B,"Cell is Blank - Dis-regard"),T4390)</f>
        <v>Carbonated</v>
      </c>
      <c r="V4390" t="b">
        <f t="shared" si="343"/>
        <v>1</v>
      </c>
      <c r="W4390">
        <f t="shared" si="342"/>
        <v>1.5</v>
      </c>
      <c r="X4390" s="8">
        <f t="shared" si="344"/>
        <v>1</v>
      </c>
      <c r="Y4390" t="s">
        <v>524</v>
      </c>
      <c r="Z4390" t="s">
        <v>643</v>
      </c>
      <c r="AB4390" t="s">
        <v>689</v>
      </c>
      <c r="AC4390" t="s">
        <v>864</v>
      </c>
      <c r="AD4390">
        <v>2022</v>
      </c>
    </row>
    <row r="4391" spans="1:30" x14ac:dyDescent="0.25">
      <c r="A4391" t="s">
        <v>18</v>
      </c>
      <c r="B4391" t="s">
        <v>40</v>
      </c>
      <c r="C4391" t="s">
        <v>41</v>
      </c>
      <c r="D4391" t="s">
        <v>42</v>
      </c>
      <c r="E4391" t="s">
        <v>48</v>
      </c>
      <c r="F4391" t="s">
        <v>27</v>
      </c>
      <c r="G4391">
        <v>15331353744</v>
      </c>
      <c r="H4391" t="s">
        <v>376</v>
      </c>
      <c r="I4391" t="s">
        <v>33</v>
      </c>
      <c r="J4391">
        <v>139</v>
      </c>
      <c r="K4391">
        <v>2.5</v>
      </c>
      <c r="L4391">
        <v>1</v>
      </c>
      <c r="M4391">
        <v>139</v>
      </c>
      <c r="N4391">
        <v>2.5</v>
      </c>
      <c r="O4391">
        <v>1</v>
      </c>
      <c r="P4391">
        <v>2.5</v>
      </c>
      <c r="Q4391">
        <v>2.5</v>
      </c>
      <c r="R4391" s="1">
        <v>44743</v>
      </c>
      <c r="S4391" t="str">
        <f t="shared" si="340"/>
        <v>KitKat - Crisp Wafers</v>
      </c>
      <c r="T4391" t="str">
        <f t="shared" si="341"/>
        <v>Food</v>
      </c>
      <c r="U4391" t="str">
        <f>IF(T4391="Cell is Blank - Dis-regard",_xlfn.XLOOKUP(S4391,'Categroy Lookup'!A:A,'Categroy Lookup'!B:B,"Cell is Blank - Dis-regard"),T4391)</f>
        <v>Food</v>
      </c>
      <c r="V4391" t="b">
        <f t="shared" si="343"/>
        <v>1</v>
      </c>
      <c r="W4391">
        <f t="shared" si="342"/>
        <v>2.5</v>
      </c>
      <c r="X4391" s="8">
        <f t="shared" si="344"/>
        <v>1.6666666666666667</v>
      </c>
      <c r="Y4391" t="s">
        <v>482</v>
      </c>
      <c r="Z4391" t="s">
        <v>483</v>
      </c>
      <c r="AB4391" t="s">
        <v>689</v>
      </c>
      <c r="AC4391" t="s">
        <v>864</v>
      </c>
      <c r="AD4391">
        <v>2022</v>
      </c>
    </row>
    <row r="4392" spans="1:30" x14ac:dyDescent="0.25">
      <c r="A4392" t="s">
        <v>18</v>
      </c>
      <c r="B4392" t="s">
        <v>40</v>
      </c>
      <c r="C4392" t="s">
        <v>41</v>
      </c>
      <c r="D4392" t="s">
        <v>42</v>
      </c>
      <c r="E4392" t="s">
        <v>131</v>
      </c>
      <c r="F4392" t="s">
        <v>23</v>
      </c>
      <c r="G4392">
        <v>15331390807</v>
      </c>
      <c r="H4392" t="s">
        <v>376</v>
      </c>
      <c r="I4392" t="s">
        <v>33</v>
      </c>
      <c r="J4392">
        <v>140</v>
      </c>
      <c r="K4392">
        <v>1.5</v>
      </c>
      <c r="L4392">
        <v>1</v>
      </c>
      <c r="M4392">
        <v>140</v>
      </c>
      <c r="N4392">
        <v>1.5</v>
      </c>
      <c r="O4392">
        <v>1</v>
      </c>
      <c r="P4392">
        <v>1.5</v>
      </c>
      <c r="Q4392">
        <v>1.5</v>
      </c>
      <c r="R4392" s="1">
        <v>44743</v>
      </c>
      <c r="S4392" t="str">
        <f t="shared" si="340"/>
        <v>Sunkist Soda - Orange</v>
      </c>
      <c r="T4392" t="str">
        <f t="shared" si="341"/>
        <v>Carbonated</v>
      </c>
      <c r="U4392" t="str">
        <f>IF(T4392="Cell is Blank - Dis-regard",_xlfn.XLOOKUP(S4392,'Categroy Lookup'!A:A,'Categroy Lookup'!B:B,"Cell is Blank - Dis-regard"),T4392)</f>
        <v>Carbonated</v>
      </c>
      <c r="V4392" t="b">
        <f t="shared" si="343"/>
        <v>1</v>
      </c>
      <c r="W4392">
        <f t="shared" si="342"/>
        <v>1.5</v>
      </c>
      <c r="X4392" s="8">
        <f t="shared" si="344"/>
        <v>1</v>
      </c>
      <c r="Y4392" t="s">
        <v>551</v>
      </c>
      <c r="Z4392" t="s">
        <v>552</v>
      </c>
      <c r="AB4392" t="s">
        <v>689</v>
      </c>
      <c r="AC4392" t="s">
        <v>864</v>
      </c>
      <c r="AD4392">
        <v>2022</v>
      </c>
    </row>
    <row r="4393" spans="1:30" x14ac:dyDescent="0.25">
      <c r="A4393" t="s">
        <v>18</v>
      </c>
      <c r="B4393" t="s">
        <v>40</v>
      </c>
      <c r="C4393" t="s">
        <v>41</v>
      </c>
      <c r="D4393" t="s">
        <v>42</v>
      </c>
      <c r="E4393" t="s">
        <v>56</v>
      </c>
      <c r="F4393" t="s">
        <v>27</v>
      </c>
      <c r="G4393">
        <v>15331757077</v>
      </c>
      <c r="H4393" t="s">
        <v>377</v>
      </c>
      <c r="I4393" t="s">
        <v>33</v>
      </c>
      <c r="J4393">
        <v>114</v>
      </c>
      <c r="K4393">
        <v>2</v>
      </c>
      <c r="L4393">
        <v>1</v>
      </c>
      <c r="M4393">
        <v>114</v>
      </c>
      <c r="N4393">
        <v>2</v>
      </c>
      <c r="O4393">
        <v>1</v>
      </c>
      <c r="P4393">
        <v>2</v>
      </c>
      <c r="Q4393">
        <v>2</v>
      </c>
      <c r="R4393" s="1">
        <v>44743</v>
      </c>
      <c r="S4393" t="str">
        <f t="shared" si="340"/>
        <v>Cheetos - Fleming Hot Crunchy</v>
      </c>
      <c r="T4393" t="str">
        <f t="shared" si="341"/>
        <v>Food</v>
      </c>
      <c r="U4393" t="str">
        <f>IF(T4393="Cell is Blank - Dis-regard",_xlfn.XLOOKUP(S4393,'Categroy Lookup'!A:A,'Categroy Lookup'!B:B,"Cell is Blank - Dis-regard"),T4393)</f>
        <v>Food</v>
      </c>
      <c r="V4393" t="b">
        <f t="shared" si="343"/>
        <v>1</v>
      </c>
      <c r="W4393">
        <f t="shared" si="342"/>
        <v>2</v>
      </c>
      <c r="X4393" s="8">
        <f t="shared" si="344"/>
        <v>1.3333333333333333</v>
      </c>
      <c r="Y4393" t="s">
        <v>491</v>
      </c>
      <c r="Z4393" t="s">
        <v>492</v>
      </c>
      <c r="AB4393" t="s">
        <v>677</v>
      </c>
      <c r="AC4393" t="s">
        <v>865</v>
      </c>
      <c r="AD4393">
        <v>2022</v>
      </c>
    </row>
    <row r="4394" spans="1:30" x14ac:dyDescent="0.25">
      <c r="A4394" t="s">
        <v>18</v>
      </c>
      <c r="B4394" t="s">
        <v>197</v>
      </c>
      <c r="C4394" t="s">
        <v>198</v>
      </c>
      <c r="D4394" t="s">
        <v>199</v>
      </c>
      <c r="E4394" t="s">
        <v>250</v>
      </c>
      <c r="F4394" t="s">
        <v>27</v>
      </c>
      <c r="G4394">
        <v>15332278591</v>
      </c>
      <c r="H4394" t="s">
        <v>377</v>
      </c>
      <c r="I4394" t="s">
        <v>33</v>
      </c>
      <c r="J4394">
        <v>110</v>
      </c>
      <c r="K4394">
        <v>1.5</v>
      </c>
      <c r="L4394">
        <v>1</v>
      </c>
      <c r="M4394">
        <v>110</v>
      </c>
      <c r="N4394">
        <v>1.5</v>
      </c>
      <c r="O4394">
        <v>1</v>
      </c>
      <c r="P4394">
        <v>1.5</v>
      </c>
      <c r="Q4394">
        <v>1.5</v>
      </c>
      <c r="R4394" s="1">
        <v>44744</v>
      </c>
      <c r="S4394" t="str">
        <f t="shared" si="340"/>
        <v>Pop Corners - Kettle Corn</v>
      </c>
      <c r="T4394" t="str">
        <f t="shared" si="341"/>
        <v>Food</v>
      </c>
      <c r="U4394" t="str">
        <f>IF(T4394="Cell is Blank - Dis-regard",_xlfn.XLOOKUP(S4394,'Categroy Lookup'!A:A,'Categroy Lookup'!B:B,"Cell is Blank - Dis-regard"),T4394)</f>
        <v>Food</v>
      </c>
      <c r="V4394" t="b">
        <f t="shared" si="343"/>
        <v>1</v>
      </c>
      <c r="W4394">
        <f t="shared" si="342"/>
        <v>1.5</v>
      </c>
      <c r="X4394" s="8">
        <f t="shared" si="344"/>
        <v>1</v>
      </c>
      <c r="Y4394" t="s">
        <v>606</v>
      </c>
      <c r="Z4394" t="s">
        <v>607</v>
      </c>
      <c r="AB4394" t="s">
        <v>677</v>
      </c>
      <c r="AC4394" t="s">
        <v>865</v>
      </c>
      <c r="AD4394">
        <v>2022</v>
      </c>
    </row>
    <row r="4395" spans="1:30" x14ac:dyDescent="0.25">
      <c r="A4395" t="s">
        <v>18</v>
      </c>
      <c r="B4395" t="s">
        <v>197</v>
      </c>
      <c r="C4395" t="s">
        <v>198</v>
      </c>
      <c r="D4395" t="s">
        <v>199</v>
      </c>
      <c r="E4395" t="s">
        <v>72</v>
      </c>
      <c r="F4395" t="s">
        <v>55</v>
      </c>
      <c r="G4395">
        <v>15332310315</v>
      </c>
      <c r="H4395" t="s">
        <v>377</v>
      </c>
      <c r="I4395" t="s">
        <v>33</v>
      </c>
      <c r="J4395">
        <v>144</v>
      </c>
      <c r="K4395">
        <v>1.5</v>
      </c>
      <c r="L4395">
        <v>1</v>
      </c>
      <c r="M4395">
        <v>144</v>
      </c>
      <c r="N4395">
        <v>1.5</v>
      </c>
      <c r="O4395">
        <v>1</v>
      </c>
      <c r="P4395">
        <v>1.5</v>
      </c>
      <c r="Q4395">
        <v>1.5</v>
      </c>
      <c r="R4395" s="1">
        <v>44744</v>
      </c>
      <c r="S4395" t="str">
        <f t="shared" si="340"/>
        <v>Poland Springs Water</v>
      </c>
      <c r="T4395" t="str">
        <f t="shared" si="341"/>
        <v>Water</v>
      </c>
      <c r="U4395" t="str">
        <f>IF(T4395="Cell is Blank - Dis-regard",_xlfn.XLOOKUP(S4395,'Categroy Lookup'!A:A,'Categroy Lookup'!B:B,"Cell is Blank - Dis-regard"),T4395)</f>
        <v>Water</v>
      </c>
      <c r="V4395" t="b">
        <f t="shared" si="343"/>
        <v>1</v>
      </c>
      <c r="W4395">
        <f t="shared" si="342"/>
        <v>1.5</v>
      </c>
      <c r="X4395" s="8">
        <f t="shared" si="344"/>
        <v>1</v>
      </c>
      <c r="Y4395" t="s">
        <v>72</v>
      </c>
      <c r="AB4395" t="s">
        <v>677</v>
      </c>
      <c r="AC4395" t="s">
        <v>865</v>
      </c>
      <c r="AD4395">
        <v>2022</v>
      </c>
    </row>
    <row r="4396" spans="1:30" x14ac:dyDescent="0.25">
      <c r="A4396" t="s">
        <v>18</v>
      </c>
      <c r="B4396" t="s">
        <v>40</v>
      </c>
      <c r="C4396" t="s">
        <v>41</v>
      </c>
      <c r="D4396" t="s">
        <v>42</v>
      </c>
      <c r="E4396" t="s">
        <v>368</v>
      </c>
      <c r="F4396" t="s">
        <v>23</v>
      </c>
      <c r="G4396">
        <v>15332434764</v>
      </c>
      <c r="H4396" t="s">
        <v>377</v>
      </c>
      <c r="I4396" t="s">
        <v>33</v>
      </c>
      <c r="J4396">
        <v>141</v>
      </c>
      <c r="K4396">
        <v>1.5</v>
      </c>
      <c r="L4396">
        <v>1</v>
      </c>
      <c r="M4396">
        <v>141</v>
      </c>
      <c r="N4396">
        <v>1.5</v>
      </c>
      <c r="O4396">
        <v>1</v>
      </c>
      <c r="P4396">
        <v>1.5</v>
      </c>
      <c r="Q4396">
        <v>1.5</v>
      </c>
      <c r="R4396" s="1">
        <v>44744</v>
      </c>
      <c r="S4396" t="str">
        <f t="shared" si="340"/>
        <v>Coca Cola - Regular</v>
      </c>
      <c r="T4396" t="str">
        <f t="shared" si="341"/>
        <v>Carbonated</v>
      </c>
      <c r="U4396" t="str">
        <f>IF(T4396="Cell is Blank - Dis-regard",_xlfn.XLOOKUP(S4396,'Categroy Lookup'!A:A,'Categroy Lookup'!B:B,"Cell is Blank - Dis-regard"),T4396)</f>
        <v>Carbonated</v>
      </c>
      <c r="V4396" t="b">
        <f t="shared" si="343"/>
        <v>1</v>
      </c>
      <c r="W4396">
        <f t="shared" si="342"/>
        <v>1.5</v>
      </c>
      <c r="X4396" s="8">
        <f t="shared" si="344"/>
        <v>1</v>
      </c>
      <c r="Y4396" t="s">
        <v>524</v>
      </c>
      <c r="Z4396" t="s">
        <v>643</v>
      </c>
      <c r="AB4396" t="s">
        <v>677</v>
      </c>
      <c r="AC4396" t="s">
        <v>865</v>
      </c>
      <c r="AD4396">
        <v>2022</v>
      </c>
    </row>
    <row r="4397" spans="1:30" x14ac:dyDescent="0.25">
      <c r="A4397" t="s">
        <v>18</v>
      </c>
      <c r="B4397" t="s">
        <v>197</v>
      </c>
      <c r="C4397" t="s">
        <v>198</v>
      </c>
      <c r="D4397" t="s">
        <v>199</v>
      </c>
      <c r="E4397" t="s">
        <v>72</v>
      </c>
      <c r="F4397" t="s">
        <v>55</v>
      </c>
      <c r="G4397">
        <v>15332445365</v>
      </c>
      <c r="H4397" t="s">
        <v>377</v>
      </c>
      <c r="I4397" t="s">
        <v>25</v>
      </c>
      <c r="J4397">
        <v>144</v>
      </c>
      <c r="K4397">
        <v>1.5</v>
      </c>
      <c r="L4397">
        <v>1</v>
      </c>
      <c r="M4397">
        <v>144</v>
      </c>
      <c r="N4397">
        <v>1.5</v>
      </c>
      <c r="O4397">
        <v>1</v>
      </c>
      <c r="P4397">
        <v>1.5</v>
      </c>
      <c r="Q4397">
        <v>1.5</v>
      </c>
      <c r="R4397" s="1">
        <v>44744</v>
      </c>
      <c r="S4397" t="str">
        <f t="shared" si="340"/>
        <v>Poland Springs Water</v>
      </c>
      <c r="T4397" t="str">
        <f t="shared" si="341"/>
        <v>Water</v>
      </c>
      <c r="U4397" t="str">
        <f>IF(T4397="Cell is Blank - Dis-regard",_xlfn.XLOOKUP(S4397,'Categroy Lookup'!A:A,'Categroy Lookup'!B:B,"Cell is Blank - Dis-regard"),T4397)</f>
        <v>Water</v>
      </c>
      <c r="V4397" t="b">
        <f t="shared" si="343"/>
        <v>1</v>
      </c>
      <c r="W4397">
        <f t="shared" si="342"/>
        <v>1.5</v>
      </c>
      <c r="X4397" s="8">
        <f t="shared" si="344"/>
        <v>1</v>
      </c>
      <c r="Y4397" t="s">
        <v>72</v>
      </c>
      <c r="AB4397" t="s">
        <v>677</v>
      </c>
      <c r="AC4397" t="s">
        <v>865</v>
      </c>
      <c r="AD4397">
        <v>2022</v>
      </c>
    </row>
    <row r="4398" spans="1:30" x14ac:dyDescent="0.25">
      <c r="A4398" t="s">
        <v>18</v>
      </c>
      <c r="B4398" t="s">
        <v>40</v>
      </c>
      <c r="C4398" t="s">
        <v>41</v>
      </c>
      <c r="D4398" t="s">
        <v>42</v>
      </c>
      <c r="E4398" t="s">
        <v>133</v>
      </c>
      <c r="F4398" t="s">
        <v>27</v>
      </c>
      <c r="G4398">
        <v>15332476677</v>
      </c>
      <c r="H4398" t="s">
        <v>377</v>
      </c>
      <c r="I4398" t="s">
        <v>33</v>
      </c>
      <c r="J4398">
        <v>110</v>
      </c>
      <c r="K4398">
        <v>1.5</v>
      </c>
      <c r="L4398">
        <v>1</v>
      </c>
      <c r="M4398">
        <v>110</v>
      </c>
      <c r="N4398">
        <v>1.5</v>
      </c>
      <c r="O4398">
        <v>1</v>
      </c>
      <c r="P4398">
        <v>1.5</v>
      </c>
      <c r="Q4398">
        <v>1.5</v>
      </c>
      <c r="R4398" s="1">
        <v>44744</v>
      </c>
      <c r="S4398" t="str">
        <f t="shared" si="340"/>
        <v>Funyuns - Flaming Hot</v>
      </c>
      <c r="T4398" t="str">
        <f t="shared" si="341"/>
        <v>Food</v>
      </c>
      <c r="U4398" t="str">
        <f>IF(T4398="Cell is Blank - Dis-regard",_xlfn.XLOOKUP(S4398,'Categroy Lookup'!A:A,'Categroy Lookup'!B:B,"Cell is Blank - Dis-regard"),T4398)</f>
        <v>Food</v>
      </c>
      <c r="V4398" t="b">
        <f t="shared" si="343"/>
        <v>1</v>
      </c>
      <c r="W4398">
        <f t="shared" si="342"/>
        <v>1.5</v>
      </c>
      <c r="X4398" s="8">
        <f t="shared" si="344"/>
        <v>1</v>
      </c>
      <c r="Y4398" t="s">
        <v>553</v>
      </c>
      <c r="Z4398" t="s">
        <v>501</v>
      </c>
      <c r="AB4398" t="s">
        <v>677</v>
      </c>
      <c r="AC4398" t="s">
        <v>865</v>
      </c>
      <c r="AD4398">
        <v>2022</v>
      </c>
    </row>
    <row r="4399" spans="1:30" x14ac:dyDescent="0.25">
      <c r="A4399" t="s">
        <v>18</v>
      </c>
      <c r="B4399" t="s">
        <v>40</v>
      </c>
      <c r="C4399" t="s">
        <v>41</v>
      </c>
      <c r="D4399" t="s">
        <v>42</v>
      </c>
      <c r="E4399" t="s">
        <v>368</v>
      </c>
      <c r="F4399" t="s">
        <v>23</v>
      </c>
      <c r="G4399">
        <v>15332477081</v>
      </c>
      <c r="H4399" t="s">
        <v>377</v>
      </c>
      <c r="I4399" t="s">
        <v>33</v>
      </c>
      <c r="J4399">
        <v>142</v>
      </c>
      <c r="K4399">
        <v>1.5</v>
      </c>
      <c r="L4399">
        <v>1</v>
      </c>
      <c r="M4399">
        <v>142</v>
      </c>
      <c r="N4399">
        <v>1.5</v>
      </c>
      <c r="O4399">
        <v>1</v>
      </c>
      <c r="P4399">
        <v>1.5</v>
      </c>
      <c r="Q4399">
        <v>1.5</v>
      </c>
      <c r="R4399" s="1">
        <v>44744</v>
      </c>
      <c r="S4399" t="str">
        <f t="shared" si="340"/>
        <v>Coca Cola - Regular</v>
      </c>
      <c r="T4399" t="str">
        <f t="shared" si="341"/>
        <v>Carbonated</v>
      </c>
      <c r="U4399" t="str">
        <f>IF(T4399="Cell is Blank - Dis-regard",_xlfn.XLOOKUP(S4399,'Categroy Lookup'!A:A,'Categroy Lookup'!B:B,"Cell is Blank - Dis-regard"),T4399)</f>
        <v>Carbonated</v>
      </c>
      <c r="V4399" t="b">
        <f t="shared" si="343"/>
        <v>1</v>
      </c>
      <c r="W4399">
        <f t="shared" si="342"/>
        <v>1.5</v>
      </c>
      <c r="X4399" s="8">
        <f t="shared" si="344"/>
        <v>1</v>
      </c>
      <c r="Y4399" t="s">
        <v>524</v>
      </c>
      <c r="Z4399" t="s">
        <v>643</v>
      </c>
      <c r="AB4399" t="s">
        <v>677</v>
      </c>
      <c r="AC4399" t="s">
        <v>865</v>
      </c>
      <c r="AD4399">
        <v>2022</v>
      </c>
    </row>
    <row r="4400" spans="1:30" x14ac:dyDescent="0.25">
      <c r="A4400" t="s">
        <v>18</v>
      </c>
      <c r="B4400" t="s">
        <v>40</v>
      </c>
      <c r="C4400" t="s">
        <v>41</v>
      </c>
      <c r="D4400" t="s">
        <v>42</v>
      </c>
      <c r="E4400" t="s">
        <v>43</v>
      </c>
      <c r="F4400" t="s">
        <v>23</v>
      </c>
      <c r="G4400">
        <v>15332493228</v>
      </c>
      <c r="H4400" t="s">
        <v>377</v>
      </c>
      <c r="I4400" t="s">
        <v>33</v>
      </c>
      <c r="J4400">
        <v>146</v>
      </c>
      <c r="K4400">
        <v>3</v>
      </c>
      <c r="L4400">
        <v>1</v>
      </c>
      <c r="M4400">
        <v>146</v>
      </c>
      <c r="N4400">
        <v>3</v>
      </c>
      <c r="O4400">
        <v>1</v>
      </c>
      <c r="P4400">
        <v>3</v>
      </c>
      <c r="Q4400">
        <v>3</v>
      </c>
      <c r="R4400" s="1">
        <v>44744</v>
      </c>
      <c r="S4400" t="str">
        <f t="shared" si="340"/>
        <v>Monster Energy Original</v>
      </c>
      <c r="T4400" t="str">
        <f t="shared" si="341"/>
        <v>Carbonated</v>
      </c>
      <c r="U4400" t="str">
        <f>IF(T4400="Cell is Blank - Dis-regard",_xlfn.XLOOKUP(S4400,'Categroy Lookup'!A:A,'Categroy Lookup'!B:B,"Cell is Blank - Dis-regard"),T4400)</f>
        <v>Carbonated</v>
      </c>
      <c r="V4400" t="b">
        <f t="shared" si="343"/>
        <v>1</v>
      </c>
      <c r="W4400">
        <f t="shared" si="342"/>
        <v>3</v>
      </c>
      <c r="X4400" s="8">
        <f t="shared" si="344"/>
        <v>2</v>
      </c>
      <c r="Y4400" t="s">
        <v>43</v>
      </c>
      <c r="AB4400" t="s">
        <v>677</v>
      </c>
      <c r="AC4400" t="s">
        <v>865</v>
      </c>
      <c r="AD4400">
        <v>2022</v>
      </c>
    </row>
    <row r="4401" spans="1:30" x14ac:dyDescent="0.25">
      <c r="A4401" t="s">
        <v>18</v>
      </c>
      <c r="B4401" t="s">
        <v>40</v>
      </c>
      <c r="C4401" t="s">
        <v>41</v>
      </c>
      <c r="D4401" t="s">
        <v>42</v>
      </c>
      <c r="E4401" t="s">
        <v>56</v>
      </c>
      <c r="F4401" t="s">
        <v>27</v>
      </c>
      <c r="G4401">
        <v>15332494687</v>
      </c>
      <c r="H4401" t="s">
        <v>377</v>
      </c>
      <c r="I4401" t="s">
        <v>33</v>
      </c>
      <c r="J4401">
        <v>114</v>
      </c>
      <c r="K4401">
        <v>2</v>
      </c>
      <c r="L4401">
        <v>1</v>
      </c>
      <c r="M4401">
        <v>114</v>
      </c>
      <c r="N4401">
        <v>2</v>
      </c>
      <c r="O4401">
        <v>1</v>
      </c>
      <c r="P4401">
        <v>2</v>
      </c>
      <c r="Q4401">
        <v>2</v>
      </c>
      <c r="R4401" s="1">
        <v>44744</v>
      </c>
      <c r="S4401" t="str">
        <f t="shared" si="340"/>
        <v>Cheetos - Fleming Hot Crunchy</v>
      </c>
      <c r="T4401" t="str">
        <f t="shared" si="341"/>
        <v>Food</v>
      </c>
      <c r="U4401" t="str">
        <f>IF(T4401="Cell is Blank - Dis-regard",_xlfn.XLOOKUP(S4401,'Categroy Lookup'!A:A,'Categroy Lookup'!B:B,"Cell is Blank - Dis-regard"),T4401)</f>
        <v>Food</v>
      </c>
      <c r="V4401" t="b">
        <f t="shared" si="343"/>
        <v>1</v>
      </c>
      <c r="W4401">
        <f t="shared" si="342"/>
        <v>2</v>
      </c>
      <c r="X4401" s="8">
        <f t="shared" si="344"/>
        <v>1.3333333333333333</v>
      </c>
      <c r="Y4401" t="s">
        <v>491</v>
      </c>
      <c r="Z4401" t="s">
        <v>492</v>
      </c>
      <c r="AB4401" t="s">
        <v>677</v>
      </c>
      <c r="AC4401" t="s">
        <v>865</v>
      </c>
      <c r="AD4401">
        <v>2022</v>
      </c>
    </row>
    <row r="4402" spans="1:30" x14ac:dyDescent="0.25">
      <c r="A4402" t="s">
        <v>18</v>
      </c>
      <c r="B4402" t="s">
        <v>28</v>
      </c>
      <c r="C4402" t="s">
        <v>20</v>
      </c>
      <c r="D4402" t="s">
        <v>29</v>
      </c>
      <c r="E4402" t="s">
        <v>72</v>
      </c>
      <c r="F4402" t="s">
        <v>55</v>
      </c>
      <c r="G4402">
        <v>15332651717</v>
      </c>
      <c r="H4402" t="s">
        <v>377</v>
      </c>
      <c r="I4402" t="s">
        <v>33</v>
      </c>
      <c r="J4402">
        <v>144</v>
      </c>
      <c r="K4402">
        <v>1.5</v>
      </c>
      <c r="L4402">
        <v>1</v>
      </c>
      <c r="M4402">
        <v>144</v>
      </c>
      <c r="N4402">
        <v>1.5</v>
      </c>
      <c r="O4402">
        <v>1</v>
      </c>
      <c r="P4402">
        <v>1.5</v>
      </c>
      <c r="Q4402">
        <v>1.5</v>
      </c>
      <c r="R4402" s="1">
        <v>44744</v>
      </c>
      <c r="S4402" t="str">
        <f t="shared" si="340"/>
        <v>Poland Springs Water</v>
      </c>
      <c r="T4402" t="str">
        <f t="shared" si="341"/>
        <v>Water</v>
      </c>
      <c r="U4402" t="str">
        <f>IF(T4402="Cell is Blank - Dis-regard",_xlfn.XLOOKUP(S4402,'Categroy Lookup'!A:A,'Categroy Lookup'!B:B,"Cell is Blank - Dis-regard"),T4402)</f>
        <v>Water</v>
      </c>
      <c r="V4402" t="b">
        <f t="shared" si="343"/>
        <v>1</v>
      </c>
      <c r="W4402">
        <f t="shared" si="342"/>
        <v>1.5</v>
      </c>
      <c r="X4402" s="8">
        <f t="shared" si="344"/>
        <v>1</v>
      </c>
      <c r="Y4402" t="s">
        <v>72</v>
      </c>
      <c r="AB4402" t="s">
        <v>677</v>
      </c>
      <c r="AC4402" t="s">
        <v>865</v>
      </c>
      <c r="AD4402">
        <v>2022</v>
      </c>
    </row>
    <row r="4403" spans="1:30" x14ac:dyDescent="0.25">
      <c r="A4403" t="s">
        <v>18</v>
      </c>
      <c r="B4403" t="s">
        <v>197</v>
      </c>
      <c r="C4403" t="s">
        <v>198</v>
      </c>
      <c r="D4403" t="s">
        <v>199</v>
      </c>
      <c r="E4403" t="s">
        <v>116</v>
      </c>
      <c r="F4403" t="s">
        <v>27</v>
      </c>
      <c r="G4403">
        <v>15332758755</v>
      </c>
      <c r="H4403" t="s">
        <v>377</v>
      </c>
      <c r="I4403" t="s">
        <v>25</v>
      </c>
      <c r="J4403">
        <v>111</v>
      </c>
      <c r="K4403">
        <v>1.5</v>
      </c>
      <c r="L4403">
        <v>1</v>
      </c>
      <c r="M4403">
        <v>111</v>
      </c>
      <c r="N4403">
        <v>1.5</v>
      </c>
      <c r="O4403">
        <v>1</v>
      </c>
      <c r="P4403">
        <v>1.5</v>
      </c>
      <c r="Q4403">
        <v>1.5</v>
      </c>
      <c r="R4403" s="1">
        <v>44744</v>
      </c>
      <c r="S4403" t="str">
        <f t="shared" si="340"/>
        <v>Popchips Potato - Barbeque</v>
      </c>
      <c r="T4403" t="str">
        <f t="shared" si="341"/>
        <v>Food</v>
      </c>
      <c r="U4403" t="str">
        <f>IF(T4403="Cell is Blank - Dis-regard",_xlfn.XLOOKUP(S4403,'Categroy Lookup'!A:A,'Categroy Lookup'!B:B,"Cell is Blank - Dis-regard"),T4403)</f>
        <v>Food</v>
      </c>
      <c r="V4403" t="b">
        <f t="shared" si="343"/>
        <v>1</v>
      </c>
      <c r="W4403">
        <f t="shared" si="342"/>
        <v>1.5</v>
      </c>
      <c r="X4403" s="8">
        <f t="shared" si="344"/>
        <v>1</v>
      </c>
      <c r="Y4403" t="s">
        <v>541</v>
      </c>
      <c r="Z4403" t="s">
        <v>542</v>
      </c>
      <c r="AB4403" t="s">
        <v>677</v>
      </c>
      <c r="AC4403" t="s">
        <v>865</v>
      </c>
      <c r="AD4403">
        <v>2022</v>
      </c>
    </row>
    <row r="4404" spans="1:30" x14ac:dyDescent="0.25">
      <c r="A4404" t="s">
        <v>18</v>
      </c>
      <c r="B4404" t="s">
        <v>197</v>
      </c>
      <c r="C4404" t="s">
        <v>198</v>
      </c>
      <c r="D4404" t="s">
        <v>199</v>
      </c>
      <c r="E4404" t="s">
        <v>288</v>
      </c>
      <c r="F4404" t="s">
        <v>27</v>
      </c>
      <c r="G4404">
        <v>15332761885</v>
      </c>
      <c r="H4404" t="s">
        <v>377</v>
      </c>
      <c r="I4404" t="s">
        <v>25</v>
      </c>
      <c r="J4404">
        <v>132</v>
      </c>
      <c r="K4404">
        <v>2</v>
      </c>
      <c r="L4404">
        <v>1</v>
      </c>
      <c r="M4404">
        <v>132</v>
      </c>
      <c r="N4404">
        <v>2</v>
      </c>
      <c r="O4404">
        <v>1</v>
      </c>
      <c r="P4404">
        <v>2</v>
      </c>
      <c r="Q4404">
        <v>2</v>
      </c>
      <c r="R4404" s="1">
        <v>44744</v>
      </c>
      <c r="S4404" t="str">
        <f t="shared" si="340"/>
        <v>Keep Healthy - Chocolate Fudge</v>
      </c>
      <c r="T4404" t="str">
        <f t="shared" si="341"/>
        <v>Food</v>
      </c>
      <c r="U4404" t="str">
        <f>IF(T4404="Cell is Blank - Dis-regard",_xlfn.XLOOKUP(S4404,'Categroy Lookup'!A:A,'Categroy Lookup'!B:B,"Cell is Blank - Dis-regard"),T4404)</f>
        <v>Food</v>
      </c>
      <c r="V4404" t="b">
        <f t="shared" si="343"/>
        <v>1</v>
      </c>
      <c r="W4404">
        <f t="shared" si="342"/>
        <v>2</v>
      </c>
      <c r="X4404" s="8">
        <f t="shared" si="344"/>
        <v>1.3333333333333333</v>
      </c>
      <c r="Y4404" t="s">
        <v>620</v>
      </c>
      <c r="Z4404" t="s">
        <v>621</v>
      </c>
      <c r="AB4404" t="s">
        <v>677</v>
      </c>
      <c r="AC4404" t="s">
        <v>865</v>
      </c>
      <c r="AD4404">
        <v>2022</v>
      </c>
    </row>
    <row r="4405" spans="1:30" x14ac:dyDescent="0.25">
      <c r="A4405" t="s">
        <v>18</v>
      </c>
      <c r="B4405" t="s">
        <v>40</v>
      </c>
      <c r="C4405" t="s">
        <v>41</v>
      </c>
      <c r="D4405" t="s">
        <v>42</v>
      </c>
      <c r="E4405" t="s">
        <v>139</v>
      </c>
      <c r="F4405" t="s">
        <v>27</v>
      </c>
      <c r="G4405">
        <v>15332940759</v>
      </c>
      <c r="H4405" t="s">
        <v>377</v>
      </c>
      <c r="I4405" t="s">
        <v>25</v>
      </c>
      <c r="J4405">
        <v>112</v>
      </c>
      <c r="K4405">
        <v>2</v>
      </c>
      <c r="L4405">
        <v>1</v>
      </c>
      <c r="M4405">
        <v>112</v>
      </c>
      <c r="N4405">
        <v>2</v>
      </c>
      <c r="O4405">
        <v>1</v>
      </c>
      <c r="P4405">
        <v>2</v>
      </c>
      <c r="Q4405">
        <v>2</v>
      </c>
      <c r="R4405" s="1">
        <v>44744</v>
      </c>
      <c r="S4405" t="str">
        <f t="shared" si="340"/>
        <v>Cheetos Flaming Hot Limon Crunchy</v>
      </c>
      <c r="T4405" t="str">
        <f t="shared" si="341"/>
        <v>Food</v>
      </c>
      <c r="U4405" t="str">
        <f>IF(T4405="Cell is Blank - Dis-regard",_xlfn.XLOOKUP(S4405,'Categroy Lookup'!A:A,'Categroy Lookup'!B:B,"Cell is Blank - Dis-regard"),T4405)</f>
        <v>Food</v>
      </c>
      <c r="V4405" t="b">
        <f t="shared" si="343"/>
        <v>1</v>
      </c>
      <c r="W4405">
        <f t="shared" si="342"/>
        <v>2</v>
      </c>
      <c r="X4405" s="8">
        <f t="shared" si="344"/>
        <v>1.3333333333333333</v>
      </c>
      <c r="Y4405" t="s">
        <v>139</v>
      </c>
      <c r="AB4405" t="s">
        <v>677</v>
      </c>
      <c r="AC4405" t="s">
        <v>865</v>
      </c>
      <c r="AD4405">
        <v>2022</v>
      </c>
    </row>
    <row r="4406" spans="1:30" x14ac:dyDescent="0.25">
      <c r="A4406" t="s">
        <v>18</v>
      </c>
      <c r="B4406" t="s">
        <v>28</v>
      </c>
      <c r="C4406" t="s">
        <v>20</v>
      </c>
      <c r="D4406" t="s">
        <v>29</v>
      </c>
      <c r="E4406" t="s">
        <v>206</v>
      </c>
      <c r="F4406" t="s">
        <v>31</v>
      </c>
      <c r="G4406">
        <v>15333125616</v>
      </c>
      <c r="H4406" t="s">
        <v>377</v>
      </c>
      <c r="I4406" t="s">
        <v>25</v>
      </c>
      <c r="J4406">
        <v>142</v>
      </c>
      <c r="K4406">
        <v>2</v>
      </c>
      <c r="L4406">
        <v>1</v>
      </c>
      <c r="M4406">
        <v>142</v>
      </c>
      <c r="N4406">
        <v>2</v>
      </c>
      <c r="O4406">
        <v>1</v>
      </c>
      <c r="P4406">
        <v>2</v>
      </c>
      <c r="Q4406">
        <v>2</v>
      </c>
      <c r="R4406" s="1">
        <v>44744</v>
      </c>
      <c r="S4406" t="str">
        <f t="shared" si="340"/>
        <v>Iberia Coconut Water</v>
      </c>
      <c r="T4406" t="str">
        <f t="shared" si="341"/>
        <v>Non Carbonated</v>
      </c>
      <c r="U4406" t="str">
        <f>IF(T4406="Cell is Blank - Dis-regard",_xlfn.XLOOKUP(S4406,'Categroy Lookup'!A:A,'Categroy Lookup'!B:B,"Cell is Blank - Dis-regard"),T4406)</f>
        <v>Non Carbonated</v>
      </c>
      <c r="V4406" t="b">
        <f t="shared" si="343"/>
        <v>1</v>
      </c>
      <c r="W4406">
        <f t="shared" si="342"/>
        <v>2</v>
      </c>
      <c r="X4406" s="8">
        <f t="shared" si="344"/>
        <v>1.3333333333333333</v>
      </c>
      <c r="Y4406" t="s">
        <v>206</v>
      </c>
      <c r="AB4406" t="s">
        <v>677</v>
      </c>
      <c r="AC4406" t="s">
        <v>865</v>
      </c>
      <c r="AD4406">
        <v>2022</v>
      </c>
    </row>
    <row r="4407" spans="1:30" x14ac:dyDescent="0.25">
      <c r="A4407" t="s">
        <v>18</v>
      </c>
      <c r="B4407" t="s">
        <v>19</v>
      </c>
      <c r="C4407" t="s">
        <v>20</v>
      </c>
      <c r="D4407" t="s">
        <v>21</v>
      </c>
      <c r="E4407" t="s">
        <v>22</v>
      </c>
      <c r="F4407" t="s">
        <v>23</v>
      </c>
      <c r="G4407">
        <v>15333243570</v>
      </c>
      <c r="H4407" t="s">
        <v>377</v>
      </c>
      <c r="I4407" t="s">
        <v>25</v>
      </c>
      <c r="J4407">
        <v>148</v>
      </c>
      <c r="K4407">
        <v>3.5</v>
      </c>
      <c r="L4407">
        <v>1</v>
      </c>
      <c r="M4407">
        <v>148</v>
      </c>
      <c r="N4407">
        <v>3.5</v>
      </c>
      <c r="O4407">
        <v>1</v>
      </c>
      <c r="P4407">
        <v>3.5</v>
      </c>
      <c r="Q4407">
        <v>3.5</v>
      </c>
      <c r="R4407" s="1">
        <v>44749</v>
      </c>
      <c r="S4407" t="str">
        <f t="shared" si="340"/>
        <v>Red Bull - Energy Drink - Sugar Free</v>
      </c>
      <c r="T4407" t="str">
        <f t="shared" si="341"/>
        <v>Carbonated</v>
      </c>
      <c r="U4407" t="str">
        <f>IF(T4407="Cell is Blank - Dis-regard",_xlfn.XLOOKUP(S4407,'Categroy Lookup'!A:A,'Categroy Lookup'!B:B,"Cell is Blank - Dis-regard"),T4407)</f>
        <v>Carbonated</v>
      </c>
      <c r="V4407" t="b">
        <f t="shared" si="343"/>
        <v>1</v>
      </c>
      <c r="W4407">
        <f t="shared" si="342"/>
        <v>3.5</v>
      </c>
      <c r="X4407" s="8">
        <f t="shared" si="344"/>
        <v>2.3333333333333335</v>
      </c>
      <c r="Y4407" t="s">
        <v>466</v>
      </c>
      <c r="Z4407" t="s">
        <v>467</v>
      </c>
      <c r="AA4407" t="s">
        <v>468</v>
      </c>
      <c r="AB4407" t="s">
        <v>677</v>
      </c>
      <c r="AC4407" t="s">
        <v>865</v>
      </c>
      <c r="AD4407">
        <v>2022</v>
      </c>
    </row>
    <row r="4408" spans="1:30" x14ac:dyDescent="0.25">
      <c r="A4408" t="s">
        <v>18</v>
      </c>
      <c r="B4408" t="s">
        <v>197</v>
      </c>
      <c r="C4408" t="s">
        <v>198</v>
      </c>
      <c r="D4408" t="s">
        <v>199</v>
      </c>
      <c r="E4408" t="s">
        <v>44</v>
      </c>
      <c r="F4408" t="s">
        <v>27</v>
      </c>
      <c r="G4408">
        <v>15333274097</v>
      </c>
      <c r="H4408" t="s">
        <v>377</v>
      </c>
      <c r="I4408" t="s">
        <v>25</v>
      </c>
      <c r="J4408">
        <v>133</v>
      </c>
      <c r="K4408">
        <v>2.5</v>
      </c>
      <c r="L4408">
        <v>1</v>
      </c>
      <c r="M4408">
        <v>133</v>
      </c>
      <c r="N4408">
        <v>2.5</v>
      </c>
      <c r="O4408">
        <v>1</v>
      </c>
      <c r="P4408">
        <v>2.5</v>
      </c>
      <c r="Q4408">
        <v>2.5</v>
      </c>
      <c r="R4408" s="1">
        <v>44744</v>
      </c>
      <c r="S4408" t="str">
        <f t="shared" si="340"/>
        <v>Seapoint Farms Dry Roasted Edamame - Wasabi</v>
      </c>
      <c r="T4408" t="str">
        <f t="shared" si="341"/>
        <v>Food</v>
      </c>
      <c r="U4408" t="str">
        <f>IF(T4408="Cell is Blank - Dis-regard",_xlfn.XLOOKUP(S4408,'Categroy Lookup'!A:A,'Categroy Lookup'!B:B,"Cell is Blank - Dis-regard"),T4408)</f>
        <v>Food</v>
      </c>
      <c r="V4408" t="b">
        <f t="shared" si="343"/>
        <v>1</v>
      </c>
      <c r="W4408">
        <f t="shared" si="342"/>
        <v>2.5</v>
      </c>
      <c r="X4408" s="8">
        <f t="shared" si="344"/>
        <v>1.6666666666666667</v>
      </c>
      <c r="Y4408" t="s">
        <v>476</v>
      </c>
      <c r="Z4408" t="s">
        <v>477</v>
      </c>
      <c r="AB4408" t="s">
        <v>677</v>
      </c>
      <c r="AC4408" t="s">
        <v>865</v>
      </c>
      <c r="AD4408">
        <v>2022</v>
      </c>
    </row>
    <row r="4409" spans="1:30" x14ac:dyDescent="0.25">
      <c r="A4409" t="s">
        <v>18</v>
      </c>
      <c r="B4409" t="s">
        <v>197</v>
      </c>
      <c r="C4409" t="s">
        <v>198</v>
      </c>
      <c r="D4409" t="s">
        <v>199</v>
      </c>
      <c r="E4409" t="s">
        <v>304</v>
      </c>
      <c r="F4409" t="s">
        <v>27</v>
      </c>
      <c r="G4409">
        <v>15333330242</v>
      </c>
      <c r="H4409" t="s">
        <v>377</v>
      </c>
      <c r="I4409" t="s">
        <v>25</v>
      </c>
      <c r="J4409">
        <v>122</v>
      </c>
      <c r="K4409">
        <v>1.25</v>
      </c>
      <c r="L4409">
        <v>1</v>
      </c>
      <c r="M4409">
        <v>122</v>
      </c>
      <c r="N4409">
        <v>1.25</v>
      </c>
      <c r="O4409">
        <v>1</v>
      </c>
      <c r="P4409">
        <v>1.25</v>
      </c>
      <c r="Q4409">
        <v>1.25</v>
      </c>
      <c r="R4409" s="1">
        <v>44744</v>
      </c>
      <c r="S4409" t="str">
        <f t="shared" si="340"/>
        <v>Goldfish Baked - Cheddar</v>
      </c>
      <c r="T4409" t="str">
        <f t="shared" si="341"/>
        <v>Food</v>
      </c>
      <c r="U4409" t="str">
        <f>IF(T4409="Cell is Blank - Dis-regard",_xlfn.XLOOKUP(S4409,'Categroy Lookup'!A:A,'Categroy Lookup'!B:B,"Cell is Blank - Dis-regard"),T4409)</f>
        <v>Food</v>
      </c>
      <c r="V4409" t="b">
        <f t="shared" si="343"/>
        <v>1</v>
      </c>
      <c r="W4409">
        <f t="shared" si="342"/>
        <v>1.25</v>
      </c>
      <c r="X4409" s="8">
        <f t="shared" si="344"/>
        <v>0.83333333333333337</v>
      </c>
      <c r="Y4409" t="s">
        <v>628</v>
      </c>
      <c r="Z4409" t="s">
        <v>629</v>
      </c>
      <c r="AB4409" t="s">
        <v>677</v>
      </c>
      <c r="AC4409" t="s">
        <v>865</v>
      </c>
      <c r="AD4409">
        <v>2022</v>
      </c>
    </row>
    <row r="4410" spans="1:30" x14ac:dyDescent="0.25">
      <c r="A4410" t="s">
        <v>18</v>
      </c>
      <c r="B4410" t="s">
        <v>197</v>
      </c>
      <c r="C4410" t="s">
        <v>198</v>
      </c>
      <c r="D4410" t="s">
        <v>199</v>
      </c>
      <c r="E4410" t="s">
        <v>52</v>
      </c>
      <c r="F4410" t="s">
        <v>27</v>
      </c>
      <c r="G4410">
        <v>15333334037</v>
      </c>
      <c r="H4410" t="s">
        <v>377</v>
      </c>
      <c r="I4410" t="s">
        <v>25</v>
      </c>
      <c r="J4410">
        <v>112</v>
      </c>
      <c r="K4410">
        <v>1.5</v>
      </c>
      <c r="L4410">
        <v>1</v>
      </c>
      <c r="M4410">
        <v>112</v>
      </c>
      <c r="N4410">
        <v>1.5</v>
      </c>
      <c r="O4410">
        <v>1</v>
      </c>
      <c r="P4410">
        <v>1.5</v>
      </c>
      <c r="Q4410">
        <v>1.5</v>
      </c>
      <c r="R4410" s="1">
        <v>44744</v>
      </c>
      <c r="S4410" t="str">
        <f t="shared" si="340"/>
        <v>Miss Vickie's Potato Chip - Sea Salt Original</v>
      </c>
      <c r="T4410" t="str">
        <f t="shared" si="341"/>
        <v>Food</v>
      </c>
      <c r="U4410" t="str">
        <f>IF(T4410="Cell is Blank - Dis-regard",_xlfn.XLOOKUP(S4410,'Categroy Lookup'!A:A,'Categroy Lookup'!B:B,"Cell is Blank - Dis-regard"),T4410)</f>
        <v>Food</v>
      </c>
      <c r="V4410" t="b">
        <f t="shared" si="343"/>
        <v>1</v>
      </c>
      <c r="W4410">
        <f t="shared" si="342"/>
        <v>1.5</v>
      </c>
      <c r="X4410" s="8">
        <f t="shared" si="344"/>
        <v>1</v>
      </c>
      <c r="Y4410" t="s">
        <v>473</v>
      </c>
      <c r="Z4410" t="s">
        <v>488</v>
      </c>
      <c r="AB4410" t="s">
        <v>677</v>
      </c>
      <c r="AC4410" t="s">
        <v>865</v>
      </c>
      <c r="AD4410">
        <v>2022</v>
      </c>
    </row>
    <row r="4411" spans="1:30" x14ac:dyDescent="0.25">
      <c r="A4411" t="s">
        <v>18</v>
      </c>
      <c r="B4411" t="s">
        <v>28</v>
      </c>
      <c r="C4411" t="s">
        <v>20</v>
      </c>
      <c r="D4411" t="s">
        <v>29</v>
      </c>
      <c r="E4411" t="s">
        <v>72</v>
      </c>
      <c r="F4411" t="s">
        <v>55</v>
      </c>
      <c r="G4411">
        <v>15333589072</v>
      </c>
      <c r="H4411" t="s">
        <v>377</v>
      </c>
      <c r="I4411" t="s">
        <v>33</v>
      </c>
      <c r="J4411">
        <v>144</v>
      </c>
      <c r="K4411">
        <v>1.5</v>
      </c>
      <c r="L4411">
        <v>1</v>
      </c>
      <c r="M4411">
        <v>144</v>
      </c>
      <c r="N4411">
        <v>1.5</v>
      </c>
      <c r="O4411">
        <v>1</v>
      </c>
      <c r="P4411">
        <v>1.5</v>
      </c>
      <c r="Q4411">
        <v>1.5</v>
      </c>
      <c r="R4411" s="1">
        <v>44744</v>
      </c>
      <c r="S4411" t="str">
        <f t="shared" si="340"/>
        <v>Poland Springs Water</v>
      </c>
      <c r="T4411" t="str">
        <f t="shared" si="341"/>
        <v>Water</v>
      </c>
      <c r="U4411" t="str">
        <f>IF(T4411="Cell is Blank - Dis-regard",_xlfn.XLOOKUP(S4411,'Categroy Lookup'!A:A,'Categroy Lookup'!B:B,"Cell is Blank - Dis-regard"),T4411)</f>
        <v>Water</v>
      </c>
      <c r="V4411" t="b">
        <f t="shared" si="343"/>
        <v>1</v>
      </c>
      <c r="W4411">
        <f t="shared" si="342"/>
        <v>1.5</v>
      </c>
      <c r="X4411" s="8">
        <f t="shared" si="344"/>
        <v>1</v>
      </c>
      <c r="Y4411" t="s">
        <v>72</v>
      </c>
      <c r="AB4411" t="s">
        <v>677</v>
      </c>
      <c r="AC4411" t="s">
        <v>865</v>
      </c>
      <c r="AD4411">
        <v>2022</v>
      </c>
    </row>
    <row r="4412" spans="1:30" x14ac:dyDescent="0.25">
      <c r="A4412" t="s">
        <v>18</v>
      </c>
      <c r="B4412" t="s">
        <v>28</v>
      </c>
      <c r="C4412" t="s">
        <v>20</v>
      </c>
      <c r="D4412" t="s">
        <v>29</v>
      </c>
      <c r="E4412" t="s">
        <v>72</v>
      </c>
      <c r="F4412" t="s">
        <v>55</v>
      </c>
      <c r="G4412">
        <v>15333591108</v>
      </c>
      <c r="H4412" t="s">
        <v>377</v>
      </c>
      <c r="I4412" t="s">
        <v>33</v>
      </c>
      <c r="J4412">
        <v>144</v>
      </c>
      <c r="K4412">
        <v>1.5</v>
      </c>
      <c r="L4412">
        <v>1</v>
      </c>
      <c r="M4412">
        <v>144</v>
      </c>
      <c r="N4412">
        <v>1.5</v>
      </c>
      <c r="O4412">
        <v>1</v>
      </c>
      <c r="P4412">
        <v>1.5</v>
      </c>
      <c r="Q4412">
        <v>1.5</v>
      </c>
      <c r="R4412" s="1">
        <v>44744</v>
      </c>
      <c r="S4412" t="str">
        <f t="shared" si="340"/>
        <v>Poland Springs Water</v>
      </c>
      <c r="T4412" t="str">
        <f t="shared" si="341"/>
        <v>Water</v>
      </c>
      <c r="U4412" t="str">
        <f>IF(T4412="Cell is Blank - Dis-regard",_xlfn.XLOOKUP(S4412,'Categroy Lookup'!A:A,'Categroy Lookup'!B:B,"Cell is Blank - Dis-regard"),T4412)</f>
        <v>Water</v>
      </c>
      <c r="V4412" t="b">
        <f t="shared" si="343"/>
        <v>1</v>
      </c>
      <c r="W4412">
        <f t="shared" si="342"/>
        <v>1.5</v>
      </c>
      <c r="X4412" s="8">
        <f t="shared" si="344"/>
        <v>1</v>
      </c>
      <c r="Y4412" t="s">
        <v>72</v>
      </c>
      <c r="AB4412" t="s">
        <v>677</v>
      </c>
      <c r="AC4412" t="s">
        <v>865</v>
      </c>
      <c r="AD4412">
        <v>2022</v>
      </c>
    </row>
    <row r="4413" spans="1:30" x14ac:dyDescent="0.25">
      <c r="A4413" t="s">
        <v>18</v>
      </c>
      <c r="B4413" t="s">
        <v>28</v>
      </c>
      <c r="C4413" t="s">
        <v>20</v>
      </c>
      <c r="D4413" t="s">
        <v>29</v>
      </c>
      <c r="E4413" t="s">
        <v>72</v>
      </c>
      <c r="F4413" t="s">
        <v>55</v>
      </c>
      <c r="G4413">
        <v>15333592812</v>
      </c>
      <c r="H4413" t="s">
        <v>377</v>
      </c>
      <c r="I4413" t="s">
        <v>33</v>
      </c>
      <c r="J4413">
        <v>144</v>
      </c>
      <c r="K4413">
        <v>1.5</v>
      </c>
      <c r="L4413">
        <v>1</v>
      </c>
      <c r="M4413">
        <v>144</v>
      </c>
      <c r="N4413">
        <v>1.5</v>
      </c>
      <c r="O4413">
        <v>1</v>
      </c>
      <c r="P4413">
        <v>1.5</v>
      </c>
      <c r="Q4413">
        <v>1.5</v>
      </c>
      <c r="R4413" s="1">
        <v>44744</v>
      </c>
      <c r="S4413" t="str">
        <f t="shared" si="340"/>
        <v>Poland Springs Water</v>
      </c>
      <c r="T4413" t="str">
        <f t="shared" si="341"/>
        <v>Water</v>
      </c>
      <c r="U4413" t="str">
        <f>IF(T4413="Cell is Blank - Dis-regard",_xlfn.XLOOKUP(S4413,'Categroy Lookup'!A:A,'Categroy Lookup'!B:B,"Cell is Blank - Dis-regard"),T4413)</f>
        <v>Water</v>
      </c>
      <c r="V4413" t="b">
        <f t="shared" si="343"/>
        <v>1</v>
      </c>
      <c r="W4413">
        <f t="shared" si="342"/>
        <v>1.5</v>
      </c>
      <c r="X4413" s="8">
        <f t="shared" si="344"/>
        <v>1</v>
      </c>
      <c r="Y4413" t="s">
        <v>72</v>
      </c>
      <c r="AB4413" t="s">
        <v>677</v>
      </c>
      <c r="AC4413" t="s">
        <v>865</v>
      </c>
      <c r="AD4413">
        <v>2022</v>
      </c>
    </row>
    <row r="4414" spans="1:30" x14ac:dyDescent="0.25">
      <c r="A4414" t="s">
        <v>18</v>
      </c>
      <c r="B4414" t="s">
        <v>28</v>
      </c>
      <c r="C4414" t="s">
        <v>20</v>
      </c>
      <c r="D4414" t="s">
        <v>29</v>
      </c>
      <c r="E4414" t="s">
        <v>72</v>
      </c>
      <c r="F4414" t="s">
        <v>55</v>
      </c>
      <c r="G4414">
        <v>15333597412</v>
      </c>
      <c r="H4414" t="s">
        <v>377</v>
      </c>
      <c r="I4414" t="s">
        <v>33</v>
      </c>
      <c r="J4414">
        <v>144</v>
      </c>
      <c r="K4414">
        <v>1.5</v>
      </c>
      <c r="L4414">
        <v>1</v>
      </c>
      <c r="M4414">
        <v>144</v>
      </c>
      <c r="N4414">
        <v>1.5</v>
      </c>
      <c r="O4414">
        <v>1</v>
      </c>
      <c r="P4414">
        <v>1.5</v>
      </c>
      <c r="Q4414">
        <v>1.5</v>
      </c>
      <c r="R4414" s="1">
        <v>44744</v>
      </c>
      <c r="S4414" t="str">
        <f t="shared" si="340"/>
        <v>Poland Springs Water</v>
      </c>
      <c r="T4414" t="str">
        <f t="shared" si="341"/>
        <v>Water</v>
      </c>
      <c r="U4414" t="str">
        <f>IF(T4414="Cell is Blank - Dis-regard",_xlfn.XLOOKUP(S4414,'Categroy Lookup'!A:A,'Categroy Lookup'!B:B,"Cell is Blank - Dis-regard"),T4414)</f>
        <v>Water</v>
      </c>
      <c r="V4414" t="b">
        <f t="shared" si="343"/>
        <v>1</v>
      </c>
      <c r="W4414">
        <f t="shared" si="342"/>
        <v>1.5</v>
      </c>
      <c r="X4414" s="8">
        <f t="shared" si="344"/>
        <v>1</v>
      </c>
      <c r="Y4414" t="s">
        <v>72</v>
      </c>
      <c r="AB4414" t="s">
        <v>677</v>
      </c>
      <c r="AC4414" t="s">
        <v>865</v>
      </c>
      <c r="AD4414">
        <v>2022</v>
      </c>
    </row>
    <row r="4415" spans="1:30" x14ac:dyDescent="0.25">
      <c r="A4415" t="s">
        <v>18</v>
      </c>
      <c r="B4415" t="s">
        <v>40</v>
      </c>
      <c r="C4415" t="s">
        <v>41</v>
      </c>
      <c r="D4415" t="s">
        <v>42</v>
      </c>
      <c r="E4415" t="s">
        <v>368</v>
      </c>
      <c r="F4415" t="s">
        <v>23</v>
      </c>
      <c r="G4415">
        <v>15333800308</v>
      </c>
      <c r="H4415" t="s">
        <v>377</v>
      </c>
      <c r="I4415" t="s">
        <v>33</v>
      </c>
      <c r="J4415">
        <v>141</v>
      </c>
      <c r="K4415">
        <v>1.5</v>
      </c>
      <c r="L4415">
        <v>1</v>
      </c>
      <c r="M4415">
        <v>141</v>
      </c>
      <c r="N4415">
        <v>1.5</v>
      </c>
      <c r="O4415">
        <v>1</v>
      </c>
      <c r="P4415">
        <v>1.5</v>
      </c>
      <c r="Q4415">
        <v>1.5</v>
      </c>
      <c r="R4415" s="1">
        <v>44744</v>
      </c>
      <c r="S4415" t="str">
        <f t="shared" si="340"/>
        <v>Coca Cola - Regular</v>
      </c>
      <c r="T4415" t="str">
        <f t="shared" si="341"/>
        <v>Carbonated</v>
      </c>
      <c r="U4415" t="str">
        <f>IF(T4415="Cell is Blank - Dis-regard",_xlfn.XLOOKUP(S4415,'Categroy Lookup'!A:A,'Categroy Lookup'!B:B,"Cell is Blank - Dis-regard"),T4415)</f>
        <v>Carbonated</v>
      </c>
      <c r="V4415" t="b">
        <f t="shared" si="343"/>
        <v>1</v>
      </c>
      <c r="W4415">
        <f t="shared" si="342"/>
        <v>1.5</v>
      </c>
      <c r="X4415" s="8">
        <f t="shared" si="344"/>
        <v>1</v>
      </c>
      <c r="Y4415" t="s">
        <v>524</v>
      </c>
      <c r="Z4415" t="s">
        <v>643</v>
      </c>
      <c r="AB4415" t="s">
        <v>677</v>
      </c>
      <c r="AC4415" t="s">
        <v>865</v>
      </c>
      <c r="AD4415">
        <v>2022</v>
      </c>
    </row>
    <row r="4416" spans="1:30" x14ac:dyDescent="0.25">
      <c r="A4416" t="s">
        <v>18</v>
      </c>
      <c r="B4416" t="s">
        <v>40</v>
      </c>
      <c r="C4416" t="s">
        <v>41</v>
      </c>
      <c r="D4416" t="s">
        <v>42</v>
      </c>
      <c r="E4416" t="s">
        <v>131</v>
      </c>
      <c r="F4416" t="s">
        <v>23</v>
      </c>
      <c r="G4416">
        <v>15334316231</v>
      </c>
      <c r="H4416" t="s">
        <v>377</v>
      </c>
      <c r="I4416" t="s">
        <v>33</v>
      </c>
      <c r="J4416">
        <v>140</v>
      </c>
      <c r="K4416">
        <v>1.5</v>
      </c>
      <c r="L4416">
        <v>1</v>
      </c>
      <c r="M4416">
        <v>140</v>
      </c>
      <c r="N4416">
        <v>1.5</v>
      </c>
      <c r="O4416">
        <v>1</v>
      </c>
      <c r="P4416">
        <v>1.5</v>
      </c>
      <c r="Q4416">
        <v>1.5</v>
      </c>
      <c r="R4416" s="1">
        <v>44744</v>
      </c>
      <c r="S4416" t="str">
        <f t="shared" si="340"/>
        <v>Sunkist Soda - Orange</v>
      </c>
      <c r="T4416" t="str">
        <f t="shared" si="341"/>
        <v>Carbonated</v>
      </c>
      <c r="U4416" t="str">
        <f>IF(T4416="Cell is Blank - Dis-regard",_xlfn.XLOOKUP(S4416,'Categroy Lookup'!A:A,'Categroy Lookup'!B:B,"Cell is Blank - Dis-regard"),T4416)</f>
        <v>Carbonated</v>
      </c>
      <c r="V4416" t="b">
        <f t="shared" si="343"/>
        <v>1</v>
      </c>
      <c r="W4416">
        <f t="shared" si="342"/>
        <v>1.5</v>
      </c>
      <c r="X4416" s="8">
        <f t="shared" si="344"/>
        <v>1</v>
      </c>
      <c r="Y4416" t="s">
        <v>551</v>
      </c>
      <c r="Z4416" t="s">
        <v>552</v>
      </c>
      <c r="AB4416" t="s">
        <v>677</v>
      </c>
      <c r="AC4416" t="s">
        <v>865</v>
      </c>
      <c r="AD4416">
        <v>2022</v>
      </c>
    </row>
    <row r="4417" spans="1:30" x14ac:dyDescent="0.25">
      <c r="A4417" t="s">
        <v>18</v>
      </c>
      <c r="B4417" t="s">
        <v>40</v>
      </c>
      <c r="C4417" t="s">
        <v>41</v>
      </c>
      <c r="D4417" t="s">
        <v>42</v>
      </c>
      <c r="E4417" t="s">
        <v>368</v>
      </c>
      <c r="F4417" t="s">
        <v>23</v>
      </c>
      <c r="G4417">
        <v>15334669318</v>
      </c>
      <c r="H4417" t="s">
        <v>377</v>
      </c>
      <c r="I4417" t="s">
        <v>33</v>
      </c>
      <c r="J4417">
        <v>141</v>
      </c>
      <c r="K4417">
        <v>1.5</v>
      </c>
      <c r="L4417">
        <v>1</v>
      </c>
      <c r="M4417">
        <v>141</v>
      </c>
      <c r="N4417">
        <v>1.5</v>
      </c>
      <c r="O4417">
        <v>1</v>
      </c>
      <c r="P4417">
        <v>1.5</v>
      </c>
      <c r="Q4417">
        <v>1.5</v>
      </c>
      <c r="R4417" s="1">
        <v>44744</v>
      </c>
      <c r="S4417" t="str">
        <f t="shared" si="340"/>
        <v>Coca Cola - Regular</v>
      </c>
      <c r="T4417" t="str">
        <f t="shared" si="341"/>
        <v>Carbonated</v>
      </c>
      <c r="U4417" t="str">
        <f>IF(T4417="Cell is Blank - Dis-regard",_xlfn.XLOOKUP(S4417,'Categroy Lookup'!A:A,'Categroy Lookup'!B:B,"Cell is Blank - Dis-regard"),T4417)</f>
        <v>Carbonated</v>
      </c>
      <c r="V4417" t="b">
        <f t="shared" si="343"/>
        <v>1</v>
      </c>
      <c r="W4417">
        <f t="shared" si="342"/>
        <v>1.5</v>
      </c>
      <c r="X4417" s="8">
        <f t="shared" si="344"/>
        <v>1</v>
      </c>
      <c r="Y4417" t="s">
        <v>524</v>
      </c>
      <c r="Z4417" t="s">
        <v>643</v>
      </c>
      <c r="AB4417" t="s">
        <v>677</v>
      </c>
      <c r="AC4417" t="s">
        <v>865</v>
      </c>
      <c r="AD4417">
        <v>2022</v>
      </c>
    </row>
    <row r="4418" spans="1:30" x14ac:dyDescent="0.25">
      <c r="A4418" t="s">
        <v>18</v>
      </c>
      <c r="B4418" t="s">
        <v>40</v>
      </c>
      <c r="C4418" t="s">
        <v>41</v>
      </c>
      <c r="D4418" t="s">
        <v>42</v>
      </c>
      <c r="E4418" t="s">
        <v>131</v>
      </c>
      <c r="F4418" t="s">
        <v>23</v>
      </c>
      <c r="G4418">
        <v>15334671339</v>
      </c>
      <c r="H4418" t="s">
        <v>377</v>
      </c>
      <c r="I4418" t="s">
        <v>33</v>
      </c>
      <c r="J4418">
        <v>140</v>
      </c>
      <c r="K4418">
        <v>1.5</v>
      </c>
      <c r="L4418">
        <v>1</v>
      </c>
      <c r="M4418">
        <v>140</v>
      </c>
      <c r="N4418">
        <v>1.5</v>
      </c>
      <c r="O4418">
        <v>1</v>
      </c>
      <c r="P4418">
        <v>1.5</v>
      </c>
      <c r="Q4418">
        <v>1.5</v>
      </c>
      <c r="R4418" s="1">
        <v>44744</v>
      </c>
      <c r="S4418" t="str">
        <f t="shared" ref="S4418:S4481" si="345">IF(E4418="","Cell is Blank - Dis-regard",E4418)</f>
        <v>Sunkist Soda - Orange</v>
      </c>
      <c r="T4418" t="str">
        <f t="shared" ref="T4418:T4481" si="346">IF(F4418="","Cell is Blank - Dis-regard",F4418)</f>
        <v>Carbonated</v>
      </c>
      <c r="U4418" t="str">
        <f>IF(T4418="Cell is Blank - Dis-regard",_xlfn.XLOOKUP(S4418,'Categroy Lookup'!A:A,'Categroy Lookup'!B:B,"Cell is Blank - Dis-regard"),T4418)</f>
        <v>Carbonated</v>
      </c>
      <c r="V4418" t="b">
        <f t="shared" si="343"/>
        <v>1</v>
      </c>
      <c r="W4418">
        <f t="shared" ref="W4418:W4481" si="347">IF(V4418="FALSE",K4418,K4418)</f>
        <v>1.5</v>
      </c>
      <c r="X4418" s="8">
        <f t="shared" si="344"/>
        <v>1</v>
      </c>
      <c r="Y4418" t="s">
        <v>551</v>
      </c>
      <c r="Z4418" t="s">
        <v>552</v>
      </c>
      <c r="AB4418" t="s">
        <v>677</v>
      </c>
      <c r="AC4418" t="s">
        <v>865</v>
      </c>
      <c r="AD4418">
        <v>2022</v>
      </c>
    </row>
    <row r="4419" spans="1:30" x14ac:dyDescent="0.25">
      <c r="A4419" t="s">
        <v>18</v>
      </c>
      <c r="B4419" t="s">
        <v>40</v>
      </c>
      <c r="C4419" t="s">
        <v>41</v>
      </c>
      <c r="D4419" t="s">
        <v>42</v>
      </c>
      <c r="E4419" t="s">
        <v>48</v>
      </c>
      <c r="F4419" t="s">
        <v>27</v>
      </c>
      <c r="G4419">
        <v>15334789601</v>
      </c>
      <c r="H4419" t="s">
        <v>377</v>
      </c>
      <c r="I4419" t="s">
        <v>33</v>
      </c>
      <c r="J4419">
        <v>139</v>
      </c>
      <c r="K4419">
        <v>2.5</v>
      </c>
      <c r="L4419">
        <v>1</v>
      </c>
      <c r="M4419">
        <v>139</v>
      </c>
      <c r="N4419">
        <v>2.5</v>
      </c>
      <c r="O4419">
        <v>1</v>
      </c>
      <c r="P4419">
        <v>2.5</v>
      </c>
      <c r="Q4419">
        <v>2.5</v>
      </c>
      <c r="R4419" s="1">
        <v>44744</v>
      </c>
      <c r="S4419" t="str">
        <f t="shared" si="345"/>
        <v>KitKat - Crisp Wafers</v>
      </c>
      <c r="T4419" t="str">
        <f t="shared" si="346"/>
        <v>Food</v>
      </c>
      <c r="U4419" t="str">
        <f>IF(T4419="Cell is Blank - Dis-regard",_xlfn.XLOOKUP(S4419,'Categroy Lookup'!A:A,'Categroy Lookup'!B:B,"Cell is Blank - Dis-regard"),T4419)</f>
        <v>Food</v>
      </c>
      <c r="V4419" t="b">
        <f t="shared" ref="V4419:V4482" si="348">K4419=N4419</f>
        <v>1</v>
      </c>
      <c r="W4419">
        <f t="shared" si="347"/>
        <v>2.5</v>
      </c>
      <c r="X4419" s="8">
        <f t="shared" ref="X4419:X4482" si="349">W4419/1.5</f>
        <v>1.6666666666666667</v>
      </c>
      <c r="Y4419" t="s">
        <v>482</v>
      </c>
      <c r="Z4419" t="s">
        <v>483</v>
      </c>
      <c r="AB4419" t="s">
        <v>677</v>
      </c>
      <c r="AC4419" t="s">
        <v>865</v>
      </c>
      <c r="AD4419">
        <v>2022</v>
      </c>
    </row>
    <row r="4420" spans="1:30" x14ac:dyDescent="0.25">
      <c r="A4420" t="s">
        <v>18</v>
      </c>
      <c r="B4420" t="s">
        <v>40</v>
      </c>
      <c r="C4420" t="s">
        <v>41</v>
      </c>
      <c r="D4420" t="s">
        <v>42</v>
      </c>
      <c r="E4420" t="s">
        <v>277</v>
      </c>
      <c r="F4420" t="s">
        <v>27</v>
      </c>
      <c r="G4420">
        <v>15334789469</v>
      </c>
      <c r="H4420" t="s">
        <v>377</v>
      </c>
      <c r="I4420" t="s">
        <v>33</v>
      </c>
      <c r="J4420">
        <v>124</v>
      </c>
      <c r="K4420">
        <v>1.5</v>
      </c>
      <c r="L4420">
        <v>1</v>
      </c>
      <c r="M4420">
        <v>124</v>
      </c>
      <c r="N4420">
        <v>1.5</v>
      </c>
      <c r="O4420">
        <v>1</v>
      </c>
      <c r="P4420">
        <v>1.5</v>
      </c>
      <c r="Q4420">
        <v>1.5</v>
      </c>
      <c r="R4420" s="1">
        <v>44744</v>
      </c>
      <c r="S4420" t="str">
        <f t="shared" si="345"/>
        <v>Cheetos Cheddar Jalapeno</v>
      </c>
      <c r="T4420" t="str">
        <f t="shared" si="346"/>
        <v>Food</v>
      </c>
      <c r="U4420" t="str">
        <f>IF(T4420="Cell is Blank - Dis-regard",_xlfn.XLOOKUP(S4420,'Categroy Lookup'!A:A,'Categroy Lookup'!B:B,"Cell is Blank - Dis-regard"),T4420)</f>
        <v>Food</v>
      </c>
      <c r="V4420" t="b">
        <f t="shared" si="348"/>
        <v>1</v>
      </c>
      <c r="W4420">
        <f t="shared" si="347"/>
        <v>1.5</v>
      </c>
      <c r="X4420" s="8">
        <f t="shared" si="349"/>
        <v>1</v>
      </c>
      <c r="Y4420" t="s">
        <v>277</v>
      </c>
      <c r="AB4420" t="s">
        <v>677</v>
      </c>
      <c r="AC4420" t="s">
        <v>865</v>
      </c>
      <c r="AD4420">
        <v>2022</v>
      </c>
    </row>
    <row r="4421" spans="1:30" x14ac:dyDescent="0.25">
      <c r="A4421" t="s">
        <v>18</v>
      </c>
      <c r="B4421" t="s">
        <v>40</v>
      </c>
      <c r="C4421" t="s">
        <v>41</v>
      </c>
      <c r="D4421" t="s">
        <v>42</v>
      </c>
      <c r="E4421" t="s">
        <v>368</v>
      </c>
      <c r="F4421" t="s">
        <v>23</v>
      </c>
      <c r="G4421">
        <v>15335079930</v>
      </c>
      <c r="H4421" t="s">
        <v>378</v>
      </c>
      <c r="I4421" t="s">
        <v>33</v>
      </c>
      <c r="J4421">
        <v>141</v>
      </c>
      <c r="K4421">
        <v>1.5</v>
      </c>
      <c r="L4421">
        <v>1</v>
      </c>
      <c r="M4421">
        <v>141</v>
      </c>
      <c r="N4421">
        <v>1.5</v>
      </c>
      <c r="O4421">
        <v>1</v>
      </c>
      <c r="P4421">
        <v>1.5</v>
      </c>
      <c r="Q4421">
        <v>1.5</v>
      </c>
      <c r="R4421" s="1">
        <v>44745</v>
      </c>
      <c r="S4421" t="str">
        <f t="shared" si="345"/>
        <v>Coca Cola - Regular</v>
      </c>
      <c r="T4421" t="str">
        <f t="shared" si="346"/>
        <v>Carbonated</v>
      </c>
      <c r="U4421" t="str">
        <f>IF(T4421="Cell is Blank - Dis-regard",_xlfn.XLOOKUP(S4421,'Categroy Lookup'!A:A,'Categroy Lookup'!B:B,"Cell is Blank - Dis-regard"),T4421)</f>
        <v>Carbonated</v>
      </c>
      <c r="V4421" t="b">
        <f t="shared" si="348"/>
        <v>1</v>
      </c>
      <c r="W4421">
        <f t="shared" si="347"/>
        <v>1.5</v>
      </c>
      <c r="X4421" s="8">
        <f t="shared" si="349"/>
        <v>1</v>
      </c>
      <c r="Y4421" t="s">
        <v>524</v>
      </c>
      <c r="Z4421" t="s">
        <v>643</v>
      </c>
      <c r="AB4421" t="s">
        <v>679</v>
      </c>
      <c r="AC4421" t="s">
        <v>866</v>
      </c>
      <c r="AD4421">
        <v>2022</v>
      </c>
    </row>
    <row r="4422" spans="1:30" x14ac:dyDescent="0.25">
      <c r="A4422" t="s">
        <v>18</v>
      </c>
      <c r="B4422" t="s">
        <v>19</v>
      </c>
      <c r="C4422" t="s">
        <v>20</v>
      </c>
      <c r="D4422" t="s">
        <v>21</v>
      </c>
      <c r="E4422" t="s">
        <v>356</v>
      </c>
      <c r="G4422">
        <v>15335548012</v>
      </c>
      <c r="H4422" t="s">
        <v>378</v>
      </c>
      <c r="I4422" t="s">
        <v>25</v>
      </c>
      <c r="J4422">
        <v>140</v>
      </c>
      <c r="K4422">
        <v>2.75</v>
      </c>
      <c r="L4422">
        <v>1</v>
      </c>
      <c r="M4422">
        <v>140</v>
      </c>
      <c r="N4422">
        <v>2.75</v>
      </c>
      <c r="O4422">
        <v>1</v>
      </c>
      <c r="P4422">
        <v>2.75</v>
      </c>
      <c r="Q4422">
        <v>2.75</v>
      </c>
      <c r="R4422" s="1">
        <v>44749</v>
      </c>
      <c r="S4422" t="str">
        <f t="shared" si="345"/>
        <v>Canada Dry - Ginger Ale</v>
      </c>
      <c r="T4422" t="str">
        <f t="shared" si="346"/>
        <v>Cell is Blank - Dis-regard</v>
      </c>
      <c r="U4422" t="str">
        <f>IF(T4422="Cell is Blank - Dis-regard",_xlfn.XLOOKUP(S4422,'Categroy Lookup'!A:A,'Categroy Lookup'!B:B,"Cell is Blank - Dis-regard"),T4422)</f>
        <v>Carbonated</v>
      </c>
      <c r="V4422" t="b">
        <f t="shared" si="348"/>
        <v>1</v>
      </c>
      <c r="W4422">
        <f t="shared" si="347"/>
        <v>2.75</v>
      </c>
      <c r="X4422" s="8">
        <f t="shared" si="349"/>
        <v>1.8333333333333333</v>
      </c>
      <c r="Y4422" t="s">
        <v>638</v>
      </c>
      <c r="Z4422" t="s">
        <v>640</v>
      </c>
      <c r="AB4422" t="s">
        <v>679</v>
      </c>
      <c r="AC4422" t="s">
        <v>866</v>
      </c>
      <c r="AD4422">
        <v>2022</v>
      </c>
    </row>
    <row r="4423" spans="1:30" x14ac:dyDescent="0.25">
      <c r="A4423" t="s">
        <v>18</v>
      </c>
      <c r="B4423" t="s">
        <v>28</v>
      </c>
      <c r="C4423" t="s">
        <v>20</v>
      </c>
      <c r="D4423" t="s">
        <v>29</v>
      </c>
      <c r="E4423" t="s">
        <v>79</v>
      </c>
      <c r="F4423" t="s">
        <v>27</v>
      </c>
      <c r="G4423">
        <v>15336479609</v>
      </c>
      <c r="H4423" t="s">
        <v>378</v>
      </c>
      <c r="I4423" t="s">
        <v>33</v>
      </c>
      <c r="J4423">
        <v>113</v>
      </c>
      <c r="K4423">
        <v>1.5</v>
      </c>
      <c r="L4423">
        <v>1</v>
      </c>
      <c r="M4423">
        <v>113</v>
      </c>
      <c r="N4423">
        <v>1.5</v>
      </c>
      <c r="O4423">
        <v>1</v>
      </c>
      <c r="P4423">
        <v>1.5</v>
      </c>
      <c r="Q4423">
        <v>1.5</v>
      </c>
      <c r="R4423" s="1">
        <v>44745</v>
      </c>
      <c r="S4423" t="str">
        <f t="shared" si="345"/>
        <v>SunChips Multigrain - Harvest Cheddar</v>
      </c>
      <c r="T4423" t="str">
        <f t="shared" si="346"/>
        <v>Food</v>
      </c>
      <c r="U4423" t="str">
        <f>IF(T4423="Cell is Blank - Dis-regard",_xlfn.XLOOKUP(S4423,'Categroy Lookup'!A:A,'Categroy Lookup'!B:B,"Cell is Blank - Dis-regard"),T4423)</f>
        <v>Food</v>
      </c>
      <c r="V4423" t="b">
        <f t="shared" si="348"/>
        <v>1</v>
      </c>
      <c r="W4423">
        <f t="shared" si="347"/>
        <v>1.5</v>
      </c>
      <c r="X4423" s="8">
        <f t="shared" si="349"/>
        <v>1</v>
      </c>
      <c r="Y4423" t="s">
        <v>502</v>
      </c>
      <c r="Z4423" t="s">
        <v>515</v>
      </c>
      <c r="AB4423" t="s">
        <v>679</v>
      </c>
      <c r="AC4423" t="s">
        <v>866</v>
      </c>
      <c r="AD4423">
        <v>2022</v>
      </c>
    </row>
    <row r="4424" spans="1:30" x14ac:dyDescent="0.25">
      <c r="A4424" t="s">
        <v>18</v>
      </c>
      <c r="B4424" t="s">
        <v>28</v>
      </c>
      <c r="C4424" t="s">
        <v>20</v>
      </c>
      <c r="D4424" t="s">
        <v>29</v>
      </c>
      <c r="E4424" t="s">
        <v>240</v>
      </c>
      <c r="F4424" t="s">
        <v>27</v>
      </c>
      <c r="G4424">
        <v>15338248721</v>
      </c>
      <c r="H4424" t="s">
        <v>379</v>
      </c>
      <c r="I4424" t="s">
        <v>33</v>
      </c>
      <c r="J4424">
        <v>139</v>
      </c>
      <c r="K4424">
        <v>2</v>
      </c>
      <c r="L4424">
        <v>1</v>
      </c>
      <c r="M4424">
        <v>139</v>
      </c>
      <c r="N4424">
        <v>2</v>
      </c>
      <c r="O4424">
        <v>1</v>
      </c>
      <c r="P4424">
        <v>2</v>
      </c>
      <c r="Q4424">
        <v>2</v>
      </c>
      <c r="R4424" s="1">
        <v>44746</v>
      </c>
      <c r="S4424" t="str">
        <f t="shared" si="345"/>
        <v>Keto Bar - Creamy Peanut Butter Chocolate</v>
      </c>
      <c r="T4424" t="str">
        <f t="shared" si="346"/>
        <v>Food</v>
      </c>
      <c r="U4424" t="str">
        <f>IF(T4424="Cell is Blank - Dis-regard",_xlfn.XLOOKUP(S4424,'Categroy Lookup'!A:A,'Categroy Lookup'!B:B,"Cell is Blank - Dis-regard"),T4424)</f>
        <v>Food</v>
      </c>
      <c r="V4424" t="b">
        <f t="shared" si="348"/>
        <v>1</v>
      </c>
      <c r="W4424">
        <f t="shared" si="347"/>
        <v>2</v>
      </c>
      <c r="X4424" s="8">
        <f t="shared" si="349"/>
        <v>1.3333333333333333</v>
      </c>
      <c r="Y4424" t="s">
        <v>600</v>
      </c>
      <c r="Z4424" t="s">
        <v>601</v>
      </c>
      <c r="AB4424" t="s">
        <v>681</v>
      </c>
      <c r="AC4424" t="s">
        <v>867</v>
      </c>
      <c r="AD4424">
        <v>2022</v>
      </c>
    </row>
    <row r="4425" spans="1:30" x14ac:dyDescent="0.25">
      <c r="A4425" t="s">
        <v>18</v>
      </c>
      <c r="B4425" t="s">
        <v>28</v>
      </c>
      <c r="C4425" t="s">
        <v>20</v>
      </c>
      <c r="D4425" t="s">
        <v>29</v>
      </c>
      <c r="E4425" t="s">
        <v>206</v>
      </c>
      <c r="F4425" t="s">
        <v>31</v>
      </c>
      <c r="G4425">
        <v>15339241283</v>
      </c>
      <c r="H4425" t="s">
        <v>379</v>
      </c>
      <c r="I4425" t="s">
        <v>33</v>
      </c>
      <c r="J4425">
        <v>142</v>
      </c>
      <c r="K4425">
        <v>2</v>
      </c>
      <c r="L4425">
        <v>1</v>
      </c>
      <c r="M4425">
        <v>142</v>
      </c>
      <c r="N4425">
        <v>2</v>
      </c>
      <c r="O4425">
        <v>1</v>
      </c>
      <c r="P4425">
        <v>2</v>
      </c>
      <c r="Q4425">
        <v>2</v>
      </c>
      <c r="R4425" s="1">
        <v>44746</v>
      </c>
      <c r="S4425" t="str">
        <f t="shared" si="345"/>
        <v>Iberia Coconut Water</v>
      </c>
      <c r="T4425" t="str">
        <f t="shared" si="346"/>
        <v>Non Carbonated</v>
      </c>
      <c r="U4425" t="str">
        <f>IF(T4425="Cell is Blank - Dis-regard",_xlfn.XLOOKUP(S4425,'Categroy Lookup'!A:A,'Categroy Lookup'!B:B,"Cell is Blank - Dis-regard"),T4425)</f>
        <v>Non Carbonated</v>
      </c>
      <c r="V4425" t="b">
        <f t="shared" si="348"/>
        <v>1</v>
      </c>
      <c r="W4425">
        <f t="shared" si="347"/>
        <v>2</v>
      </c>
      <c r="X4425" s="8">
        <f t="shared" si="349"/>
        <v>1.3333333333333333</v>
      </c>
      <c r="Y4425" t="s">
        <v>206</v>
      </c>
      <c r="AB4425" t="s">
        <v>681</v>
      </c>
      <c r="AC4425" t="s">
        <v>867</v>
      </c>
      <c r="AD4425">
        <v>2022</v>
      </c>
    </row>
    <row r="4426" spans="1:30" x14ac:dyDescent="0.25">
      <c r="A4426" t="s">
        <v>18</v>
      </c>
      <c r="B4426" t="s">
        <v>28</v>
      </c>
      <c r="C4426" t="s">
        <v>20</v>
      </c>
      <c r="D4426" t="s">
        <v>29</v>
      </c>
      <c r="E4426" t="s">
        <v>359</v>
      </c>
      <c r="F4426" t="s">
        <v>31</v>
      </c>
      <c r="G4426">
        <v>15339297668</v>
      </c>
      <c r="H4426" t="s">
        <v>379</v>
      </c>
      <c r="I4426" t="s">
        <v>33</v>
      </c>
      <c r="J4426">
        <v>147</v>
      </c>
      <c r="K4426">
        <v>2.5</v>
      </c>
      <c r="L4426">
        <v>1</v>
      </c>
      <c r="M4426">
        <v>147</v>
      </c>
      <c r="N4426">
        <v>2.5</v>
      </c>
      <c r="O4426">
        <v>1</v>
      </c>
      <c r="P4426">
        <v>2.5</v>
      </c>
      <c r="Q4426">
        <v>2.5</v>
      </c>
      <c r="R4426" s="1">
        <v>44746</v>
      </c>
      <c r="S4426" t="str">
        <f t="shared" si="345"/>
        <v>Snapple Tea - Lemon</v>
      </c>
      <c r="T4426" t="str">
        <f t="shared" si="346"/>
        <v>Non Carbonated</v>
      </c>
      <c r="U4426" t="str">
        <f>IF(T4426="Cell is Blank - Dis-regard",_xlfn.XLOOKUP(S4426,'Categroy Lookup'!A:A,'Categroy Lookup'!B:B,"Cell is Blank - Dis-regard"),T4426)</f>
        <v>Non Carbonated</v>
      </c>
      <c r="V4426" t="b">
        <f t="shared" si="348"/>
        <v>1</v>
      </c>
      <c r="W4426">
        <f t="shared" si="347"/>
        <v>2.5</v>
      </c>
      <c r="X4426" s="8">
        <f t="shared" si="349"/>
        <v>1.6666666666666667</v>
      </c>
      <c r="Y4426" t="s">
        <v>564</v>
      </c>
      <c r="Z4426" t="s">
        <v>479</v>
      </c>
      <c r="AB4426" t="s">
        <v>681</v>
      </c>
      <c r="AC4426" t="s">
        <v>867</v>
      </c>
      <c r="AD4426">
        <v>2022</v>
      </c>
    </row>
    <row r="4427" spans="1:30" x14ac:dyDescent="0.25">
      <c r="A4427" t="s">
        <v>18</v>
      </c>
      <c r="B4427" t="s">
        <v>19</v>
      </c>
      <c r="C4427" t="s">
        <v>20</v>
      </c>
      <c r="D4427" t="s">
        <v>21</v>
      </c>
      <c r="E4427" t="s">
        <v>334</v>
      </c>
      <c r="G4427">
        <v>15339494348</v>
      </c>
      <c r="H4427" t="s">
        <v>379</v>
      </c>
      <c r="I4427" t="s">
        <v>33</v>
      </c>
      <c r="J4427">
        <v>146</v>
      </c>
      <c r="K4427">
        <v>3.5</v>
      </c>
      <c r="L4427">
        <v>1</v>
      </c>
      <c r="M4427">
        <v>146</v>
      </c>
      <c r="N4427">
        <v>3.5</v>
      </c>
      <c r="O4427">
        <v>1</v>
      </c>
      <c r="P4427">
        <v>3.5</v>
      </c>
      <c r="Q4427">
        <v>3.5</v>
      </c>
      <c r="R4427" s="1">
        <v>44749</v>
      </c>
      <c r="S4427" t="str">
        <f t="shared" si="345"/>
        <v>Starbucks Doubleshot Energy - Coffee</v>
      </c>
      <c r="T4427" t="str">
        <f t="shared" si="346"/>
        <v>Cell is Blank - Dis-regard</v>
      </c>
      <c r="U4427" t="str">
        <f>IF(T4427="Cell is Blank - Dis-regard",_xlfn.XLOOKUP(S4427,'Categroy Lookup'!A:A,'Categroy Lookup'!B:B,"Cell is Blank - Dis-regard"),T4427)</f>
        <v>Non-Carbonated</v>
      </c>
      <c r="V4427" t="b">
        <f t="shared" si="348"/>
        <v>1</v>
      </c>
      <c r="W4427">
        <f t="shared" si="347"/>
        <v>3.5</v>
      </c>
      <c r="X4427" s="8">
        <f t="shared" si="349"/>
        <v>2.3333333333333335</v>
      </c>
      <c r="Y4427" t="s">
        <v>572</v>
      </c>
      <c r="Z4427" t="s">
        <v>636</v>
      </c>
      <c r="AB4427" t="s">
        <v>681</v>
      </c>
      <c r="AC4427" t="s">
        <v>867</v>
      </c>
      <c r="AD4427">
        <v>2022</v>
      </c>
    </row>
    <row r="4428" spans="1:30" x14ac:dyDescent="0.25">
      <c r="A4428" t="s">
        <v>18</v>
      </c>
      <c r="B4428" t="s">
        <v>40</v>
      </c>
      <c r="C4428" t="s">
        <v>41</v>
      </c>
      <c r="D4428" t="s">
        <v>42</v>
      </c>
      <c r="E4428" t="s">
        <v>43</v>
      </c>
      <c r="F4428" t="s">
        <v>23</v>
      </c>
      <c r="G4428">
        <v>15340300974</v>
      </c>
      <c r="H4428" t="s">
        <v>380</v>
      </c>
      <c r="I4428" t="s">
        <v>25</v>
      </c>
      <c r="J4428">
        <v>146</v>
      </c>
      <c r="K4428">
        <v>3</v>
      </c>
      <c r="L4428">
        <v>1</v>
      </c>
      <c r="M4428">
        <v>146</v>
      </c>
      <c r="N4428">
        <v>3</v>
      </c>
      <c r="O4428">
        <v>1</v>
      </c>
      <c r="P4428">
        <v>3</v>
      </c>
      <c r="Q4428">
        <v>3</v>
      </c>
      <c r="R4428" s="1">
        <v>44747</v>
      </c>
      <c r="S4428" t="str">
        <f t="shared" si="345"/>
        <v>Monster Energy Original</v>
      </c>
      <c r="T4428" t="str">
        <f t="shared" si="346"/>
        <v>Carbonated</v>
      </c>
      <c r="U4428" t="str">
        <f>IF(T4428="Cell is Blank - Dis-regard",_xlfn.XLOOKUP(S4428,'Categroy Lookup'!A:A,'Categroy Lookup'!B:B,"Cell is Blank - Dis-regard"),T4428)</f>
        <v>Carbonated</v>
      </c>
      <c r="V4428" t="b">
        <f t="shared" si="348"/>
        <v>1</v>
      </c>
      <c r="W4428">
        <f t="shared" si="347"/>
        <v>3</v>
      </c>
      <c r="X4428" s="8">
        <f t="shared" si="349"/>
        <v>2</v>
      </c>
      <c r="Y4428" t="s">
        <v>43</v>
      </c>
      <c r="AB4428" t="s">
        <v>683</v>
      </c>
      <c r="AC4428" t="s">
        <v>868</v>
      </c>
      <c r="AD4428">
        <v>2022</v>
      </c>
    </row>
    <row r="4429" spans="1:30" x14ac:dyDescent="0.25">
      <c r="A4429" t="s">
        <v>18</v>
      </c>
      <c r="B4429" t="s">
        <v>36</v>
      </c>
      <c r="C4429" t="s">
        <v>37</v>
      </c>
      <c r="D4429" t="s">
        <v>38</v>
      </c>
      <c r="E4429" t="s">
        <v>220</v>
      </c>
      <c r="F4429" t="s">
        <v>27</v>
      </c>
      <c r="G4429">
        <v>15340676157</v>
      </c>
      <c r="H4429" t="s">
        <v>380</v>
      </c>
      <c r="I4429" t="s">
        <v>33</v>
      </c>
      <c r="J4429">
        <v>137</v>
      </c>
      <c r="K4429">
        <v>2</v>
      </c>
      <c r="L4429">
        <v>1</v>
      </c>
      <c r="M4429">
        <v>137</v>
      </c>
      <c r="N4429">
        <v>2</v>
      </c>
      <c r="O4429">
        <v>1</v>
      </c>
      <c r="P4429">
        <v>2</v>
      </c>
      <c r="Q4429">
        <v>2</v>
      </c>
      <c r="R4429" s="1">
        <v>44747</v>
      </c>
      <c r="S4429" t="str">
        <f t="shared" si="345"/>
        <v>Hungry Buddha - Chocolate Chip</v>
      </c>
      <c r="T4429" t="str">
        <f t="shared" si="346"/>
        <v>Food</v>
      </c>
      <c r="U4429" t="str">
        <f>IF(T4429="Cell is Blank - Dis-regard",_xlfn.XLOOKUP(S4429,'Categroy Lookup'!A:A,'Categroy Lookup'!B:B,"Cell is Blank - Dis-regard"),T4429)</f>
        <v>Food</v>
      </c>
      <c r="V4429" t="b">
        <f t="shared" si="348"/>
        <v>1</v>
      </c>
      <c r="W4429">
        <f t="shared" si="347"/>
        <v>2</v>
      </c>
      <c r="X4429" s="8">
        <f t="shared" si="349"/>
        <v>1.3333333333333333</v>
      </c>
      <c r="Y4429" t="s">
        <v>590</v>
      </c>
      <c r="Z4429" t="s">
        <v>591</v>
      </c>
      <c r="AB4429" t="s">
        <v>683</v>
      </c>
      <c r="AC4429" t="s">
        <v>868</v>
      </c>
      <c r="AD4429">
        <v>2022</v>
      </c>
    </row>
    <row r="4430" spans="1:30" x14ac:dyDescent="0.25">
      <c r="A4430" t="s">
        <v>18</v>
      </c>
      <c r="B4430" t="s">
        <v>197</v>
      </c>
      <c r="C4430" t="s">
        <v>198</v>
      </c>
      <c r="D4430" t="s">
        <v>199</v>
      </c>
      <c r="E4430" t="s">
        <v>298</v>
      </c>
      <c r="F4430" t="s">
        <v>27</v>
      </c>
      <c r="G4430">
        <v>15341452309</v>
      </c>
      <c r="H4430" t="s">
        <v>380</v>
      </c>
      <c r="I4430" t="s">
        <v>25</v>
      </c>
      <c r="J4430">
        <v>121</v>
      </c>
      <c r="K4430">
        <v>2.5</v>
      </c>
      <c r="L4430">
        <v>1</v>
      </c>
      <c r="M4430">
        <v>121</v>
      </c>
      <c r="N4430">
        <v>2.5</v>
      </c>
      <c r="O4430">
        <v>1</v>
      </c>
      <c r="P4430">
        <v>2.5</v>
      </c>
      <c r="Q4430">
        <v>2.5</v>
      </c>
      <c r="R4430" s="1">
        <v>44747</v>
      </c>
      <c r="S4430" t="str">
        <f t="shared" si="345"/>
        <v>Snyder's of Hanover Pretzel Pieces - Hot Buff</v>
      </c>
      <c r="T4430" t="str">
        <f t="shared" si="346"/>
        <v>Food</v>
      </c>
      <c r="U4430" t="str">
        <f>IF(T4430="Cell is Blank - Dis-regard",_xlfn.XLOOKUP(S4430,'Categroy Lookup'!A:A,'Categroy Lookup'!B:B,"Cell is Blank - Dis-regard"),T4430)</f>
        <v>Food</v>
      </c>
      <c r="V4430" t="b">
        <f t="shared" si="348"/>
        <v>1</v>
      </c>
      <c r="W4430">
        <f t="shared" si="347"/>
        <v>2.5</v>
      </c>
      <c r="X4430" s="8">
        <f t="shared" si="349"/>
        <v>1.6666666666666667</v>
      </c>
      <c r="Y4430" t="s">
        <v>622</v>
      </c>
      <c r="Z4430" t="s">
        <v>625</v>
      </c>
      <c r="AB4430" t="s">
        <v>683</v>
      </c>
      <c r="AC4430" t="s">
        <v>868</v>
      </c>
      <c r="AD4430">
        <v>2022</v>
      </c>
    </row>
    <row r="4431" spans="1:30" x14ac:dyDescent="0.25">
      <c r="A4431" t="s">
        <v>18</v>
      </c>
      <c r="B4431" t="s">
        <v>28</v>
      </c>
      <c r="C4431" t="s">
        <v>20</v>
      </c>
      <c r="D4431" t="s">
        <v>29</v>
      </c>
      <c r="E4431" t="s">
        <v>43</v>
      </c>
      <c r="F4431" t="s">
        <v>23</v>
      </c>
      <c r="G4431">
        <v>15341577658</v>
      </c>
      <c r="H4431" t="s">
        <v>380</v>
      </c>
      <c r="I4431" t="s">
        <v>25</v>
      </c>
      <c r="J4431">
        <v>146</v>
      </c>
      <c r="K4431">
        <v>3</v>
      </c>
      <c r="L4431">
        <v>1</v>
      </c>
      <c r="M4431">
        <v>146</v>
      </c>
      <c r="N4431">
        <v>3</v>
      </c>
      <c r="O4431">
        <v>1</v>
      </c>
      <c r="P4431">
        <v>3</v>
      </c>
      <c r="Q4431">
        <v>3</v>
      </c>
      <c r="R4431" s="1">
        <v>44747</v>
      </c>
      <c r="S4431" t="str">
        <f t="shared" si="345"/>
        <v>Monster Energy Original</v>
      </c>
      <c r="T4431" t="str">
        <f t="shared" si="346"/>
        <v>Carbonated</v>
      </c>
      <c r="U4431" t="str">
        <f>IF(T4431="Cell is Blank - Dis-regard",_xlfn.XLOOKUP(S4431,'Categroy Lookup'!A:A,'Categroy Lookup'!B:B,"Cell is Blank - Dis-regard"),T4431)</f>
        <v>Carbonated</v>
      </c>
      <c r="V4431" t="b">
        <f t="shared" si="348"/>
        <v>1</v>
      </c>
      <c r="W4431">
        <f t="shared" si="347"/>
        <v>3</v>
      </c>
      <c r="X4431" s="8">
        <f t="shared" si="349"/>
        <v>2</v>
      </c>
      <c r="Y4431" t="s">
        <v>43</v>
      </c>
      <c r="AB4431" t="s">
        <v>683</v>
      </c>
      <c r="AC4431" t="s">
        <v>868</v>
      </c>
      <c r="AD4431">
        <v>2022</v>
      </c>
    </row>
    <row r="4432" spans="1:30" x14ac:dyDescent="0.25">
      <c r="A4432" t="s">
        <v>18</v>
      </c>
      <c r="B4432" t="s">
        <v>19</v>
      </c>
      <c r="C4432" t="s">
        <v>20</v>
      </c>
      <c r="D4432" t="s">
        <v>21</v>
      </c>
      <c r="E4432" t="s">
        <v>334</v>
      </c>
      <c r="G4432">
        <v>15341598642</v>
      </c>
      <c r="H4432" t="s">
        <v>380</v>
      </c>
      <c r="I4432" t="s">
        <v>33</v>
      </c>
      <c r="J4432">
        <v>146</v>
      </c>
      <c r="K4432">
        <v>3.5</v>
      </c>
      <c r="L4432">
        <v>1</v>
      </c>
      <c r="M4432">
        <v>146</v>
      </c>
      <c r="N4432">
        <v>3.5</v>
      </c>
      <c r="O4432">
        <v>1</v>
      </c>
      <c r="P4432">
        <v>3.5</v>
      </c>
      <c r="Q4432">
        <v>3.5</v>
      </c>
      <c r="R4432" s="1">
        <v>44749</v>
      </c>
      <c r="S4432" t="str">
        <f t="shared" si="345"/>
        <v>Starbucks Doubleshot Energy - Coffee</v>
      </c>
      <c r="T4432" t="str">
        <f t="shared" si="346"/>
        <v>Cell is Blank - Dis-regard</v>
      </c>
      <c r="U4432" t="str">
        <f>IF(T4432="Cell is Blank - Dis-regard",_xlfn.XLOOKUP(S4432,'Categroy Lookup'!A:A,'Categroy Lookup'!B:B,"Cell is Blank - Dis-regard"),T4432)</f>
        <v>Non-Carbonated</v>
      </c>
      <c r="V4432" t="b">
        <f t="shared" si="348"/>
        <v>1</v>
      </c>
      <c r="W4432">
        <f t="shared" si="347"/>
        <v>3.5</v>
      </c>
      <c r="X4432" s="8">
        <f t="shared" si="349"/>
        <v>2.3333333333333335</v>
      </c>
      <c r="Y4432" t="s">
        <v>572</v>
      </c>
      <c r="Z4432" t="s">
        <v>636</v>
      </c>
      <c r="AB4432" t="s">
        <v>683</v>
      </c>
      <c r="AC4432" t="s">
        <v>868</v>
      </c>
      <c r="AD4432">
        <v>2022</v>
      </c>
    </row>
    <row r="4433" spans="1:30" x14ac:dyDescent="0.25">
      <c r="A4433" t="s">
        <v>18</v>
      </c>
      <c r="B4433" t="s">
        <v>19</v>
      </c>
      <c r="C4433" t="s">
        <v>20</v>
      </c>
      <c r="D4433" t="s">
        <v>21</v>
      </c>
      <c r="E4433" t="s">
        <v>334</v>
      </c>
      <c r="G4433">
        <v>15341608738</v>
      </c>
      <c r="H4433" t="s">
        <v>380</v>
      </c>
      <c r="I4433" t="s">
        <v>33</v>
      </c>
      <c r="J4433">
        <v>146</v>
      </c>
      <c r="K4433">
        <v>3.5</v>
      </c>
      <c r="L4433">
        <v>1</v>
      </c>
      <c r="M4433">
        <v>146</v>
      </c>
      <c r="N4433">
        <v>3.5</v>
      </c>
      <c r="O4433">
        <v>1</v>
      </c>
      <c r="P4433">
        <v>3.5</v>
      </c>
      <c r="Q4433">
        <v>3.5</v>
      </c>
      <c r="R4433" s="1">
        <v>44749</v>
      </c>
      <c r="S4433" t="str">
        <f t="shared" si="345"/>
        <v>Starbucks Doubleshot Energy - Coffee</v>
      </c>
      <c r="T4433" t="str">
        <f t="shared" si="346"/>
        <v>Cell is Blank - Dis-regard</v>
      </c>
      <c r="U4433" t="str">
        <f>IF(T4433="Cell is Blank - Dis-regard",_xlfn.XLOOKUP(S4433,'Categroy Lookup'!A:A,'Categroy Lookup'!B:B,"Cell is Blank - Dis-regard"),T4433)</f>
        <v>Non-Carbonated</v>
      </c>
      <c r="V4433" t="b">
        <f t="shared" si="348"/>
        <v>1</v>
      </c>
      <c r="W4433">
        <f t="shared" si="347"/>
        <v>3.5</v>
      </c>
      <c r="X4433" s="8">
        <f t="shared" si="349"/>
        <v>2.3333333333333335</v>
      </c>
      <c r="Y4433" t="s">
        <v>572</v>
      </c>
      <c r="Z4433" t="s">
        <v>636</v>
      </c>
      <c r="AB4433" t="s">
        <v>683</v>
      </c>
      <c r="AC4433" t="s">
        <v>868</v>
      </c>
      <c r="AD4433">
        <v>2022</v>
      </c>
    </row>
    <row r="4434" spans="1:30" x14ac:dyDescent="0.25">
      <c r="A4434" t="s">
        <v>18</v>
      </c>
      <c r="B4434" t="s">
        <v>19</v>
      </c>
      <c r="C4434" t="s">
        <v>20</v>
      </c>
      <c r="D4434" t="s">
        <v>21</v>
      </c>
      <c r="E4434" t="s">
        <v>334</v>
      </c>
      <c r="G4434">
        <v>15341633751</v>
      </c>
      <c r="H4434" t="s">
        <v>380</v>
      </c>
      <c r="I4434" t="s">
        <v>33</v>
      </c>
      <c r="J4434">
        <v>146</v>
      </c>
      <c r="K4434">
        <v>3.5</v>
      </c>
      <c r="L4434">
        <v>1</v>
      </c>
      <c r="M4434">
        <v>146</v>
      </c>
      <c r="N4434">
        <v>3.5</v>
      </c>
      <c r="O4434">
        <v>1</v>
      </c>
      <c r="P4434">
        <v>3.5</v>
      </c>
      <c r="Q4434">
        <v>3.5</v>
      </c>
      <c r="R4434" s="1">
        <v>44749</v>
      </c>
      <c r="S4434" t="str">
        <f t="shared" si="345"/>
        <v>Starbucks Doubleshot Energy - Coffee</v>
      </c>
      <c r="T4434" t="str">
        <f t="shared" si="346"/>
        <v>Cell is Blank - Dis-regard</v>
      </c>
      <c r="U4434" t="str">
        <f>IF(T4434="Cell is Blank - Dis-regard",_xlfn.XLOOKUP(S4434,'Categroy Lookup'!A:A,'Categroy Lookup'!B:B,"Cell is Blank - Dis-regard"),T4434)</f>
        <v>Non-Carbonated</v>
      </c>
      <c r="V4434" t="b">
        <f t="shared" si="348"/>
        <v>1</v>
      </c>
      <c r="W4434">
        <f t="shared" si="347"/>
        <v>3.5</v>
      </c>
      <c r="X4434" s="8">
        <f t="shared" si="349"/>
        <v>2.3333333333333335</v>
      </c>
      <c r="Y4434" t="s">
        <v>572</v>
      </c>
      <c r="Z4434" t="s">
        <v>636</v>
      </c>
      <c r="AB4434" t="s">
        <v>683</v>
      </c>
      <c r="AC4434" t="s">
        <v>868</v>
      </c>
      <c r="AD4434">
        <v>2022</v>
      </c>
    </row>
    <row r="4435" spans="1:30" x14ac:dyDescent="0.25">
      <c r="A4435" t="s">
        <v>18</v>
      </c>
      <c r="B4435" t="s">
        <v>40</v>
      </c>
      <c r="C4435" t="s">
        <v>41</v>
      </c>
      <c r="D4435" t="s">
        <v>42</v>
      </c>
      <c r="E4435" t="s">
        <v>345</v>
      </c>
      <c r="F4435" t="s">
        <v>27</v>
      </c>
      <c r="G4435">
        <v>15341635945</v>
      </c>
      <c r="H4435" t="s">
        <v>380</v>
      </c>
      <c r="I4435" t="s">
        <v>33</v>
      </c>
      <c r="J4435">
        <v>130</v>
      </c>
      <c r="K4435">
        <v>1.5</v>
      </c>
      <c r="L4435">
        <v>1</v>
      </c>
      <c r="M4435">
        <v>130</v>
      </c>
      <c r="N4435">
        <v>1.5</v>
      </c>
      <c r="O4435">
        <v>1</v>
      </c>
      <c r="P4435">
        <v>1.5</v>
      </c>
      <c r="Q4435">
        <v>1.5</v>
      </c>
      <c r="R4435" s="1">
        <v>44747</v>
      </c>
      <c r="S4435" t="str">
        <f t="shared" si="345"/>
        <v>Nature's Bakery Fig Bar - Raspberry</v>
      </c>
      <c r="T4435" t="str">
        <f t="shared" si="346"/>
        <v>Food</v>
      </c>
      <c r="U4435" t="str">
        <f>IF(T4435="Cell is Blank - Dis-regard",_xlfn.XLOOKUP(S4435,'Categroy Lookup'!A:A,'Categroy Lookup'!B:B,"Cell is Blank - Dis-regard"),T4435)</f>
        <v>Food</v>
      </c>
      <c r="V4435" t="b">
        <f t="shared" si="348"/>
        <v>1</v>
      </c>
      <c r="W4435">
        <f t="shared" si="347"/>
        <v>1.5</v>
      </c>
      <c r="X4435" s="8">
        <f t="shared" si="349"/>
        <v>1</v>
      </c>
      <c r="Y4435" t="s">
        <v>637</v>
      </c>
      <c r="Z4435" t="s">
        <v>508</v>
      </c>
      <c r="AB4435" t="s">
        <v>683</v>
      </c>
      <c r="AC4435" t="s">
        <v>868</v>
      </c>
      <c r="AD4435">
        <v>2022</v>
      </c>
    </row>
    <row r="4436" spans="1:30" x14ac:dyDescent="0.25">
      <c r="A4436" t="s">
        <v>18</v>
      </c>
      <c r="B4436" t="s">
        <v>40</v>
      </c>
      <c r="C4436" t="s">
        <v>41</v>
      </c>
      <c r="D4436" t="s">
        <v>42</v>
      </c>
      <c r="E4436" t="s">
        <v>342</v>
      </c>
      <c r="F4436" t="s">
        <v>27</v>
      </c>
      <c r="G4436">
        <v>15341641323</v>
      </c>
      <c r="H4436" t="s">
        <v>380</v>
      </c>
      <c r="I4436" t="s">
        <v>33</v>
      </c>
      <c r="J4436">
        <v>132</v>
      </c>
      <c r="K4436">
        <v>1.5</v>
      </c>
      <c r="L4436">
        <v>1</v>
      </c>
      <c r="M4436">
        <v>132</v>
      </c>
      <c r="N4436">
        <v>1.5</v>
      </c>
      <c r="O4436">
        <v>1</v>
      </c>
      <c r="P4436">
        <v>1.5</v>
      </c>
      <c r="Q4436">
        <v>1.5</v>
      </c>
      <c r="R4436" s="1">
        <v>44747</v>
      </c>
      <c r="S4436" t="str">
        <f t="shared" si="345"/>
        <v>Nature's Bakery Fig Bar - Blueberry</v>
      </c>
      <c r="T4436" t="str">
        <f t="shared" si="346"/>
        <v>Food</v>
      </c>
      <c r="U4436" t="str">
        <f>IF(T4436="Cell is Blank - Dis-regard",_xlfn.XLOOKUP(S4436,'Categroy Lookup'!A:A,'Categroy Lookup'!B:B,"Cell is Blank - Dis-regard"),T4436)</f>
        <v>Food</v>
      </c>
      <c r="V4436" t="b">
        <f t="shared" si="348"/>
        <v>1</v>
      </c>
      <c r="W4436">
        <f t="shared" si="347"/>
        <v>1.5</v>
      </c>
      <c r="X4436" s="8">
        <f t="shared" si="349"/>
        <v>1</v>
      </c>
      <c r="Y4436" t="s">
        <v>637</v>
      </c>
      <c r="Z4436" t="s">
        <v>539</v>
      </c>
      <c r="AB4436" t="s">
        <v>683</v>
      </c>
      <c r="AC4436" t="s">
        <v>868</v>
      </c>
      <c r="AD4436">
        <v>2022</v>
      </c>
    </row>
    <row r="4437" spans="1:30" x14ac:dyDescent="0.25">
      <c r="A4437" t="s">
        <v>18</v>
      </c>
      <c r="B4437" t="s">
        <v>36</v>
      </c>
      <c r="C4437" t="s">
        <v>37</v>
      </c>
      <c r="D4437" t="s">
        <v>38</v>
      </c>
      <c r="E4437" t="s">
        <v>98</v>
      </c>
      <c r="F4437" t="s">
        <v>27</v>
      </c>
      <c r="G4437">
        <v>15341659275</v>
      </c>
      <c r="H4437" t="s">
        <v>380</v>
      </c>
      <c r="I4437" t="s">
        <v>33</v>
      </c>
      <c r="J4437">
        <v>124</v>
      </c>
      <c r="K4437">
        <v>1.5</v>
      </c>
      <c r="L4437">
        <v>1</v>
      </c>
      <c r="M4437">
        <v>124</v>
      </c>
      <c r="N4437">
        <v>1.5</v>
      </c>
      <c r="O4437">
        <v>1</v>
      </c>
      <c r="P4437">
        <v>1.5</v>
      </c>
      <c r="Q4437">
        <v>1.5</v>
      </c>
      <c r="R4437" s="1">
        <v>44747</v>
      </c>
      <c r="S4437" t="str">
        <f t="shared" si="345"/>
        <v>CheezIt - Original</v>
      </c>
      <c r="T4437" t="str">
        <f t="shared" si="346"/>
        <v>Food</v>
      </c>
      <c r="U4437" t="str">
        <f>IF(T4437="Cell is Blank - Dis-regard",_xlfn.XLOOKUP(S4437,'Categroy Lookup'!A:A,'Categroy Lookup'!B:B,"Cell is Blank - Dis-regard"),T4437)</f>
        <v>Food</v>
      </c>
      <c r="V4437" t="b">
        <f t="shared" si="348"/>
        <v>1</v>
      </c>
      <c r="W4437">
        <f t="shared" si="347"/>
        <v>1.5</v>
      </c>
      <c r="X4437" s="8">
        <f t="shared" si="349"/>
        <v>1</v>
      </c>
      <c r="Y4437" t="s">
        <v>528</v>
      </c>
      <c r="Z4437" t="s">
        <v>512</v>
      </c>
      <c r="AB4437" t="s">
        <v>683</v>
      </c>
      <c r="AC4437" t="s">
        <v>868</v>
      </c>
      <c r="AD4437">
        <v>2022</v>
      </c>
    </row>
    <row r="4438" spans="1:30" x14ac:dyDescent="0.25">
      <c r="A4438" t="s">
        <v>18</v>
      </c>
      <c r="B4438" t="s">
        <v>36</v>
      </c>
      <c r="C4438" t="s">
        <v>37</v>
      </c>
      <c r="D4438" t="s">
        <v>38</v>
      </c>
      <c r="E4438" t="s">
        <v>240</v>
      </c>
      <c r="F4438" t="s">
        <v>27</v>
      </c>
      <c r="G4438">
        <v>15341751965</v>
      </c>
      <c r="H4438" t="s">
        <v>380</v>
      </c>
      <c r="I4438" t="s">
        <v>33</v>
      </c>
      <c r="J4438">
        <v>138</v>
      </c>
      <c r="K4438">
        <v>2</v>
      </c>
      <c r="L4438">
        <v>1</v>
      </c>
      <c r="M4438">
        <v>138</v>
      </c>
      <c r="N4438">
        <v>2</v>
      </c>
      <c r="O4438">
        <v>1</v>
      </c>
      <c r="P4438">
        <v>2</v>
      </c>
      <c r="Q4438">
        <v>2</v>
      </c>
      <c r="R4438" s="1">
        <v>44747</v>
      </c>
      <c r="S4438" t="str">
        <f t="shared" si="345"/>
        <v>Keto Bar - Creamy Peanut Butter Chocolate</v>
      </c>
      <c r="T4438" t="str">
        <f t="shared" si="346"/>
        <v>Food</v>
      </c>
      <c r="U4438" t="str">
        <f>IF(T4438="Cell is Blank - Dis-regard",_xlfn.XLOOKUP(S4438,'Categroy Lookup'!A:A,'Categroy Lookup'!B:B,"Cell is Blank - Dis-regard"),T4438)</f>
        <v>Food</v>
      </c>
      <c r="V4438" t="b">
        <f t="shared" si="348"/>
        <v>1</v>
      </c>
      <c r="W4438">
        <f t="shared" si="347"/>
        <v>2</v>
      </c>
      <c r="X4438" s="8">
        <f t="shared" si="349"/>
        <v>1.3333333333333333</v>
      </c>
      <c r="Y4438" t="s">
        <v>600</v>
      </c>
      <c r="Z4438" t="s">
        <v>601</v>
      </c>
      <c r="AB4438" t="s">
        <v>683</v>
      </c>
      <c r="AC4438" t="s">
        <v>868</v>
      </c>
      <c r="AD4438">
        <v>2022</v>
      </c>
    </row>
    <row r="4439" spans="1:30" x14ac:dyDescent="0.25">
      <c r="A4439" t="s">
        <v>18</v>
      </c>
      <c r="B4439" t="s">
        <v>40</v>
      </c>
      <c r="C4439" t="s">
        <v>41</v>
      </c>
      <c r="D4439" t="s">
        <v>42</v>
      </c>
      <c r="E4439" t="s">
        <v>368</v>
      </c>
      <c r="F4439" t="s">
        <v>23</v>
      </c>
      <c r="G4439">
        <v>15341866432</v>
      </c>
      <c r="H4439" t="s">
        <v>380</v>
      </c>
      <c r="I4439" t="s">
        <v>33</v>
      </c>
      <c r="J4439">
        <v>141</v>
      </c>
      <c r="K4439">
        <v>1.5</v>
      </c>
      <c r="L4439">
        <v>1</v>
      </c>
      <c r="M4439">
        <v>141</v>
      </c>
      <c r="N4439">
        <v>1.5</v>
      </c>
      <c r="O4439">
        <v>1</v>
      </c>
      <c r="P4439">
        <v>1.5</v>
      </c>
      <c r="Q4439">
        <v>1.5</v>
      </c>
      <c r="R4439" s="1">
        <v>44747</v>
      </c>
      <c r="S4439" t="str">
        <f t="shared" si="345"/>
        <v>Coca Cola - Regular</v>
      </c>
      <c r="T4439" t="str">
        <f t="shared" si="346"/>
        <v>Carbonated</v>
      </c>
      <c r="U4439" t="str">
        <f>IF(T4439="Cell is Blank - Dis-regard",_xlfn.XLOOKUP(S4439,'Categroy Lookup'!A:A,'Categroy Lookup'!B:B,"Cell is Blank - Dis-regard"),T4439)</f>
        <v>Carbonated</v>
      </c>
      <c r="V4439" t="b">
        <f t="shared" si="348"/>
        <v>1</v>
      </c>
      <c r="W4439">
        <f t="shared" si="347"/>
        <v>1.5</v>
      </c>
      <c r="X4439" s="8">
        <f t="shared" si="349"/>
        <v>1</v>
      </c>
      <c r="Y4439" t="s">
        <v>524</v>
      </c>
      <c r="Z4439" t="s">
        <v>643</v>
      </c>
      <c r="AB4439" t="s">
        <v>683</v>
      </c>
      <c r="AC4439" t="s">
        <v>868</v>
      </c>
      <c r="AD4439">
        <v>2022</v>
      </c>
    </row>
    <row r="4440" spans="1:30" x14ac:dyDescent="0.25">
      <c r="A4440" t="s">
        <v>18</v>
      </c>
      <c r="B4440" t="s">
        <v>40</v>
      </c>
      <c r="C4440" t="s">
        <v>41</v>
      </c>
      <c r="D4440" t="s">
        <v>42</v>
      </c>
      <c r="E4440" t="s">
        <v>48</v>
      </c>
      <c r="F4440" t="s">
        <v>27</v>
      </c>
      <c r="G4440">
        <v>15341869165</v>
      </c>
      <c r="H4440" t="s">
        <v>380</v>
      </c>
      <c r="I4440" t="s">
        <v>33</v>
      </c>
      <c r="J4440">
        <v>139</v>
      </c>
      <c r="K4440">
        <v>2.5</v>
      </c>
      <c r="L4440">
        <v>1</v>
      </c>
      <c r="M4440">
        <v>139</v>
      </c>
      <c r="N4440">
        <v>2.5</v>
      </c>
      <c r="O4440">
        <v>1</v>
      </c>
      <c r="P4440">
        <v>2.5</v>
      </c>
      <c r="Q4440">
        <v>2.5</v>
      </c>
      <c r="R4440" s="1">
        <v>44747</v>
      </c>
      <c r="S4440" t="str">
        <f t="shared" si="345"/>
        <v>KitKat - Crisp Wafers</v>
      </c>
      <c r="T4440" t="str">
        <f t="shared" si="346"/>
        <v>Food</v>
      </c>
      <c r="U4440" t="str">
        <f>IF(T4440="Cell is Blank - Dis-regard",_xlfn.XLOOKUP(S4440,'Categroy Lookup'!A:A,'Categroy Lookup'!B:B,"Cell is Blank - Dis-regard"),T4440)</f>
        <v>Food</v>
      </c>
      <c r="V4440" t="b">
        <f t="shared" si="348"/>
        <v>1</v>
      </c>
      <c r="W4440">
        <f t="shared" si="347"/>
        <v>2.5</v>
      </c>
      <c r="X4440" s="8">
        <f t="shared" si="349"/>
        <v>1.6666666666666667</v>
      </c>
      <c r="Y4440" t="s">
        <v>482</v>
      </c>
      <c r="Z4440" t="s">
        <v>483</v>
      </c>
      <c r="AB4440" t="s">
        <v>683</v>
      </c>
      <c r="AC4440" t="s">
        <v>868</v>
      </c>
      <c r="AD4440">
        <v>2022</v>
      </c>
    </row>
    <row r="4441" spans="1:30" x14ac:dyDescent="0.25">
      <c r="A4441" t="s">
        <v>18</v>
      </c>
      <c r="B4441" t="s">
        <v>36</v>
      </c>
      <c r="C4441" t="s">
        <v>37</v>
      </c>
      <c r="D4441" t="s">
        <v>38</v>
      </c>
      <c r="E4441" t="s">
        <v>62</v>
      </c>
      <c r="F4441" t="s">
        <v>27</v>
      </c>
      <c r="G4441">
        <v>15341908756</v>
      </c>
      <c r="H4441" t="s">
        <v>380</v>
      </c>
      <c r="I4441" t="s">
        <v>25</v>
      </c>
      <c r="J4441">
        <v>132</v>
      </c>
      <c r="K4441">
        <v>2</v>
      </c>
      <c r="L4441">
        <v>1</v>
      </c>
      <c r="M4441">
        <v>132</v>
      </c>
      <c r="N4441">
        <v>2</v>
      </c>
      <c r="O4441">
        <v>1</v>
      </c>
      <c r="P4441">
        <v>2</v>
      </c>
      <c r="Q4441">
        <v>2</v>
      </c>
      <c r="R4441" s="1">
        <v>44747</v>
      </c>
      <c r="S4441" t="str">
        <f t="shared" si="345"/>
        <v>Robert Irvine's - Fit Crunch -  Chocolate Pea</v>
      </c>
      <c r="T4441" t="str">
        <f t="shared" si="346"/>
        <v>Food</v>
      </c>
      <c r="U4441" t="str">
        <f>IF(T4441="Cell is Blank - Dis-regard",_xlfn.XLOOKUP(S4441,'Categroy Lookup'!A:A,'Categroy Lookup'!B:B,"Cell is Blank - Dis-regard"),T4441)</f>
        <v>Food</v>
      </c>
      <c r="V4441" t="b">
        <f t="shared" si="348"/>
        <v>1</v>
      </c>
      <c r="W4441">
        <f t="shared" si="347"/>
        <v>2</v>
      </c>
      <c r="X4441" s="8">
        <f t="shared" si="349"/>
        <v>1.3333333333333333</v>
      </c>
      <c r="Y4441" t="s">
        <v>495</v>
      </c>
      <c r="Z4441" t="s">
        <v>496</v>
      </c>
      <c r="AA4441" t="s">
        <v>497</v>
      </c>
      <c r="AB4441" t="s">
        <v>683</v>
      </c>
      <c r="AC4441" t="s">
        <v>868</v>
      </c>
      <c r="AD4441">
        <v>2022</v>
      </c>
    </row>
    <row r="4442" spans="1:30" x14ac:dyDescent="0.25">
      <c r="A4442" t="s">
        <v>18</v>
      </c>
      <c r="B4442" t="s">
        <v>40</v>
      </c>
      <c r="C4442" t="s">
        <v>41</v>
      </c>
      <c r="D4442" t="s">
        <v>42</v>
      </c>
      <c r="E4442" t="s">
        <v>165</v>
      </c>
      <c r="F4442" t="s">
        <v>31</v>
      </c>
      <c r="G4442">
        <v>15341933305</v>
      </c>
      <c r="H4442" t="s">
        <v>380</v>
      </c>
      <c r="I4442" t="s">
        <v>33</v>
      </c>
      <c r="J4442">
        <v>147</v>
      </c>
      <c r="K4442">
        <v>2.5</v>
      </c>
      <c r="L4442">
        <v>1</v>
      </c>
      <c r="M4442">
        <v>147</v>
      </c>
      <c r="N4442">
        <v>2.5</v>
      </c>
      <c r="O4442">
        <v>1</v>
      </c>
      <c r="P4442">
        <v>2.5</v>
      </c>
      <c r="Q4442">
        <v>2.5</v>
      </c>
      <c r="R4442" s="1">
        <v>44747</v>
      </c>
      <c r="S4442" t="str">
        <f t="shared" si="345"/>
        <v>Snapple Tea - Raspberry</v>
      </c>
      <c r="T4442" t="str">
        <f t="shared" si="346"/>
        <v>Non Carbonated</v>
      </c>
      <c r="U4442" t="str">
        <f>IF(T4442="Cell is Blank - Dis-regard",_xlfn.XLOOKUP(S4442,'Categroy Lookup'!A:A,'Categroy Lookup'!B:B,"Cell is Blank - Dis-regard"),T4442)</f>
        <v>Non Carbonated</v>
      </c>
      <c r="V4442" t="b">
        <f t="shared" si="348"/>
        <v>1</v>
      </c>
      <c r="W4442">
        <f t="shared" si="347"/>
        <v>2.5</v>
      </c>
      <c r="X4442" s="8">
        <f t="shared" si="349"/>
        <v>1.6666666666666667</v>
      </c>
      <c r="Y4442" t="s">
        <v>564</v>
      </c>
      <c r="Z4442" t="s">
        <v>508</v>
      </c>
      <c r="AB4442" t="s">
        <v>683</v>
      </c>
      <c r="AC4442" t="s">
        <v>868</v>
      </c>
      <c r="AD4442">
        <v>2022</v>
      </c>
    </row>
    <row r="4443" spans="1:30" x14ac:dyDescent="0.25">
      <c r="A4443" t="s">
        <v>18</v>
      </c>
      <c r="B4443" t="s">
        <v>40</v>
      </c>
      <c r="C4443" t="s">
        <v>41</v>
      </c>
      <c r="D4443" t="s">
        <v>42</v>
      </c>
      <c r="E4443" t="s">
        <v>165</v>
      </c>
      <c r="F4443" t="s">
        <v>31</v>
      </c>
      <c r="G4443">
        <v>15341939646</v>
      </c>
      <c r="H4443" t="s">
        <v>380</v>
      </c>
      <c r="I4443" t="s">
        <v>33</v>
      </c>
      <c r="J4443">
        <v>147</v>
      </c>
      <c r="K4443">
        <v>2.5</v>
      </c>
      <c r="L4443">
        <v>1</v>
      </c>
      <c r="M4443">
        <v>147</v>
      </c>
      <c r="N4443">
        <v>2.5</v>
      </c>
      <c r="O4443">
        <v>1</v>
      </c>
      <c r="P4443">
        <v>2.5</v>
      </c>
      <c r="Q4443">
        <v>2.5</v>
      </c>
      <c r="R4443" s="1">
        <v>44747</v>
      </c>
      <c r="S4443" t="str">
        <f t="shared" si="345"/>
        <v>Snapple Tea - Raspberry</v>
      </c>
      <c r="T4443" t="str">
        <f t="shared" si="346"/>
        <v>Non Carbonated</v>
      </c>
      <c r="U4443" t="str">
        <f>IF(T4443="Cell is Blank - Dis-regard",_xlfn.XLOOKUP(S4443,'Categroy Lookup'!A:A,'Categroy Lookup'!B:B,"Cell is Blank - Dis-regard"),T4443)</f>
        <v>Non Carbonated</v>
      </c>
      <c r="V4443" t="b">
        <f t="shared" si="348"/>
        <v>1</v>
      </c>
      <c r="W4443">
        <f t="shared" si="347"/>
        <v>2.5</v>
      </c>
      <c r="X4443" s="8">
        <f t="shared" si="349"/>
        <v>1.6666666666666667</v>
      </c>
      <c r="Y4443" t="s">
        <v>564</v>
      </c>
      <c r="Z4443" t="s">
        <v>508</v>
      </c>
      <c r="AB4443" t="s">
        <v>683</v>
      </c>
      <c r="AC4443" t="s">
        <v>868</v>
      </c>
      <c r="AD4443">
        <v>2022</v>
      </c>
    </row>
    <row r="4444" spans="1:30" x14ac:dyDescent="0.25">
      <c r="A4444" t="s">
        <v>18</v>
      </c>
      <c r="B4444" t="s">
        <v>197</v>
      </c>
      <c r="C4444" t="s">
        <v>198</v>
      </c>
      <c r="D4444" t="s">
        <v>199</v>
      </c>
      <c r="E4444" t="s">
        <v>93</v>
      </c>
      <c r="F4444" t="s">
        <v>23</v>
      </c>
      <c r="G4444">
        <v>15342127606</v>
      </c>
      <c r="H4444" t="s">
        <v>380</v>
      </c>
      <c r="I4444" t="s">
        <v>25</v>
      </c>
      <c r="J4444">
        <v>142</v>
      </c>
      <c r="K4444">
        <v>1.5</v>
      </c>
      <c r="L4444">
        <v>1</v>
      </c>
      <c r="M4444">
        <v>142</v>
      </c>
      <c r="N4444">
        <v>1.5</v>
      </c>
      <c r="O4444">
        <v>1</v>
      </c>
      <c r="P4444">
        <v>1.5</v>
      </c>
      <c r="Q4444">
        <v>1.5</v>
      </c>
      <c r="R4444" s="1">
        <v>44747</v>
      </c>
      <c r="S4444" t="str">
        <f t="shared" si="345"/>
        <v>Coca Cola - Zero Sugar</v>
      </c>
      <c r="T4444" t="str">
        <f t="shared" si="346"/>
        <v>Carbonated</v>
      </c>
      <c r="U4444" t="str">
        <f>IF(T4444="Cell is Blank - Dis-regard",_xlfn.XLOOKUP(S4444,'Categroy Lookup'!A:A,'Categroy Lookup'!B:B,"Cell is Blank - Dis-regard"),T4444)</f>
        <v>Carbonated</v>
      </c>
      <c r="V4444" t="b">
        <f t="shared" si="348"/>
        <v>1</v>
      </c>
      <c r="W4444">
        <f t="shared" si="347"/>
        <v>1.5</v>
      </c>
      <c r="X4444" s="8">
        <f t="shared" si="349"/>
        <v>1</v>
      </c>
      <c r="Y4444" t="s">
        <v>524</v>
      </c>
      <c r="Z4444" t="s">
        <v>525</v>
      </c>
      <c r="AB4444" t="s">
        <v>683</v>
      </c>
      <c r="AC4444" t="s">
        <v>868</v>
      </c>
      <c r="AD4444">
        <v>2022</v>
      </c>
    </row>
    <row r="4445" spans="1:30" x14ac:dyDescent="0.25">
      <c r="A4445" t="s">
        <v>18</v>
      </c>
      <c r="B4445" t="s">
        <v>36</v>
      </c>
      <c r="C4445" t="s">
        <v>37</v>
      </c>
      <c r="D4445" t="s">
        <v>38</v>
      </c>
      <c r="E4445" t="s">
        <v>304</v>
      </c>
      <c r="F4445" t="s">
        <v>27</v>
      </c>
      <c r="G4445">
        <v>15342268782</v>
      </c>
      <c r="H4445" t="s">
        <v>380</v>
      </c>
      <c r="I4445" t="s">
        <v>25</v>
      </c>
      <c r="J4445">
        <v>125</v>
      </c>
      <c r="K4445">
        <v>1.25</v>
      </c>
      <c r="L4445">
        <v>1</v>
      </c>
      <c r="M4445">
        <v>125</v>
      </c>
      <c r="N4445">
        <v>1.25</v>
      </c>
      <c r="O4445">
        <v>1</v>
      </c>
      <c r="P4445">
        <v>1.25</v>
      </c>
      <c r="Q4445">
        <v>2.75</v>
      </c>
      <c r="R4445" s="1">
        <v>44747</v>
      </c>
      <c r="S4445" t="str">
        <f t="shared" si="345"/>
        <v>Goldfish Baked - Cheddar</v>
      </c>
      <c r="T4445" t="str">
        <f t="shared" si="346"/>
        <v>Food</v>
      </c>
      <c r="U4445" t="str">
        <f>IF(T4445="Cell is Blank - Dis-regard",_xlfn.XLOOKUP(S4445,'Categroy Lookup'!A:A,'Categroy Lookup'!B:B,"Cell is Blank - Dis-regard"),T4445)</f>
        <v>Food</v>
      </c>
      <c r="V4445" t="b">
        <f t="shared" si="348"/>
        <v>1</v>
      </c>
      <c r="W4445">
        <f t="shared" si="347"/>
        <v>1.25</v>
      </c>
      <c r="X4445" s="8">
        <f t="shared" si="349"/>
        <v>0.83333333333333337</v>
      </c>
      <c r="Y4445" t="s">
        <v>628</v>
      </c>
      <c r="Z4445" t="s">
        <v>629</v>
      </c>
      <c r="AB4445" t="s">
        <v>683</v>
      </c>
      <c r="AC4445" t="s">
        <v>868</v>
      </c>
      <c r="AD4445">
        <v>2022</v>
      </c>
    </row>
    <row r="4446" spans="1:30" x14ac:dyDescent="0.25">
      <c r="A4446" t="s">
        <v>18</v>
      </c>
      <c r="B4446" t="s">
        <v>36</v>
      </c>
      <c r="C4446" t="s">
        <v>37</v>
      </c>
      <c r="D4446" t="s">
        <v>38</v>
      </c>
      <c r="E4446" t="s">
        <v>256</v>
      </c>
      <c r="F4446" t="s">
        <v>27</v>
      </c>
      <c r="G4446">
        <v>15342268782</v>
      </c>
      <c r="H4446" t="s">
        <v>380</v>
      </c>
      <c r="I4446" t="s">
        <v>25</v>
      </c>
      <c r="J4446">
        <v>114</v>
      </c>
      <c r="K4446">
        <v>1.5</v>
      </c>
      <c r="L4446">
        <v>1</v>
      </c>
      <c r="M4446">
        <v>114</v>
      </c>
      <c r="N4446">
        <v>1.5</v>
      </c>
      <c r="O4446">
        <v>1</v>
      </c>
      <c r="P4446">
        <v>1.5</v>
      </c>
      <c r="Q4446">
        <v>2.75</v>
      </c>
      <c r="R4446" s="1">
        <v>44747</v>
      </c>
      <c r="S4446" t="str">
        <f t="shared" si="345"/>
        <v>Pop Corners - Sea Salt</v>
      </c>
      <c r="T4446" t="str">
        <f t="shared" si="346"/>
        <v>Food</v>
      </c>
      <c r="U4446" t="str">
        <f>IF(T4446="Cell is Blank - Dis-regard",_xlfn.XLOOKUP(S4446,'Categroy Lookup'!A:A,'Categroy Lookup'!B:B,"Cell is Blank - Dis-regard"),T4446)</f>
        <v>Food</v>
      </c>
      <c r="V4446" t="b">
        <f t="shared" si="348"/>
        <v>1</v>
      </c>
      <c r="W4446">
        <f t="shared" si="347"/>
        <v>1.5</v>
      </c>
      <c r="X4446" s="8">
        <f t="shared" si="349"/>
        <v>1</v>
      </c>
      <c r="Y4446" t="s">
        <v>606</v>
      </c>
      <c r="Z4446" t="s">
        <v>516</v>
      </c>
      <c r="AB4446" t="s">
        <v>683</v>
      </c>
      <c r="AC4446" t="s">
        <v>868</v>
      </c>
      <c r="AD4446">
        <v>2022</v>
      </c>
    </row>
    <row r="4447" spans="1:30" x14ac:dyDescent="0.25">
      <c r="A4447" t="s">
        <v>18</v>
      </c>
      <c r="B4447" t="s">
        <v>197</v>
      </c>
      <c r="C4447" t="s">
        <v>198</v>
      </c>
      <c r="D4447" t="s">
        <v>199</v>
      </c>
      <c r="E4447" t="s">
        <v>206</v>
      </c>
      <c r="F4447" t="s">
        <v>31</v>
      </c>
      <c r="G4447">
        <v>15342589780</v>
      </c>
      <c r="H4447" t="s">
        <v>380</v>
      </c>
      <c r="I4447" t="s">
        <v>25</v>
      </c>
      <c r="J4447">
        <v>140</v>
      </c>
      <c r="K4447">
        <v>2</v>
      </c>
      <c r="L4447">
        <v>1</v>
      </c>
      <c r="M4447">
        <v>140</v>
      </c>
      <c r="N4447">
        <v>2</v>
      </c>
      <c r="O4447">
        <v>1</v>
      </c>
      <c r="P4447">
        <v>2</v>
      </c>
      <c r="Q4447">
        <v>3.5</v>
      </c>
      <c r="R4447" s="1">
        <v>44747</v>
      </c>
      <c r="S4447" t="str">
        <f t="shared" si="345"/>
        <v>Iberia Coconut Water</v>
      </c>
      <c r="T4447" t="str">
        <f t="shared" si="346"/>
        <v>Non Carbonated</v>
      </c>
      <c r="U4447" t="str">
        <f>IF(T4447="Cell is Blank - Dis-regard",_xlfn.XLOOKUP(S4447,'Categroy Lookup'!A:A,'Categroy Lookup'!B:B,"Cell is Blank - Dis-regard"),T4447)</f>
        <v>Non Carbonated</v>
      </c>
      <c r="V4447" t="b">
        <f t="shared" si="348"/>
        <v>1</v>
      </c>
      <c r="W4447">
        <f t="shared" si="347"/>
        <v>2</v>
      </c>
      <c r="X4447" s="8">
        <f t="shared" si="349"/>
        <v>1.3333333333333333</v>
      </c>
      <c r="Y4447" t="s">
        <v>206</v>
      </c>
      <c r="AB4447" t="s">
        <v>683</v>
      </c>
      <c r="AC4447" t="s">
        <v>868</v>
      </c>
      <c r="AD4447">
        <v>2022</v>
      </c>
    </row>
    <row r="4448" spans="1:30" x14ac:dyDescent="0.25">
      <c r="A4448" t="s">
        <v>18</v>
      </c>
      <c r="B4448" t="s">
        <v>197</v>
      </c>
      <c r="C4448" t="s">
        <v>198</v>
      </c>
      <c r="D4448" t="s">
        <v>199</v>
      </c>
      <c r="E4448" t="s">
        <v>34</v>
      </c>
      <c r="F4448" t="s">
        <v>27</v>
      </c>
      <c r="G4448">
        <v>15342589780</v>
      </c>
      <c r="H4448" t="s">
        <v>380</v>
      </c>
      <c r="I4448" t="s">
        <v>25</v>
      </c>
      <c r="J4448">
        <v>113</v>
      </c>
      <c r="K4448">
        <v>1.5</v>
      </c>
      <c r="L4448">
        <v>1</v>
      </c>
      <c r="M4448">
        <v>113</v>
      </c>
      <c r="N4448">
        <v>1.5</v>
      </c>
      <c r="O4448">
        <v>1</v>
      </c>
      <c r="P4448">
        <v>1.5</v>
      </c>
      <c r="Q4448">
        <v>3.5</v>
      </c>
      <c r="R4448" s="1">
        <v>44747</v>
      </c>
      <c r="S4448" t="str">
        <f t="shared" si="345"/>
        <v>Miss Vickie's Potato Chip - Sea Salt &amp; Vinega</v>
      </c>
      <c r="T4448" t="str">
        <f t="shared" si="346"/>
        <v>Food</v>
      </c>
      <c r="U4448" t="str">
        <f>IF(T4448="Cell is Blank - Dis-regard",_xlfn.XLOOKUP(S4448,'Categroy Lookup'!A:A,'Categroy Lookup'!B:B,"Cell is Blank - Dis-regard"),T4448)</f>
        <v>Food</v>
      </c>
      <c r="V4448" t="b">
        <f t="shared" si="348"/>
        <v>1</v>
      </c>
      <c r="W4448">
        <f t="shared" si="347"/>
        <v>1.5</v>
      </c>
      <c r="X4448" s="8">
        <f t="shared" si="349"/>
        <v>1</v>
      </c>
      <c r="Y4448" t="s">
        <v>473</v>
      </c>
      <c r="Z4448" t="s">
        <v>474</v>
      </c>
      <c r="AB4448" t="s">
        <v>683</v>
      </c>
      <c r="AC4448" t="s">
        <v>868</v>
      </c>
      <c r="AD4448">
        <v>2022</v>
      </c>
    </row>
    <row r="4449" spans="1:30" x14ac:dyDescent="0.25">
      <c r="A4449" t="s">
        <v>18</v>
      </c>
      <c r="B4449" t="s">
        <v>19</v>
      </c>
      <c r="C4449" t="s">
        <v>20</v>
      </c>
      <c r="D4449" t="s">
        <v>21</v>
      </c>
      <c r="E4449" t="s">
        <v>58</v>
      </c>
      <c r="F4449" t="s">
        <v>27</v>
      </c>
      <c r="G4449">
        <v>15342662293</v>
      </c>
      <c r="H4449" t="s">
        <v>380</v>
      </c>
      <c r="I4449" t="s">
        <v>33</v>
      </c>
      <c r="J4449">
        <v>122</v>
      </c>
      <c r="K4449">
        <v>1.5</v>
      </c>
      <c r="L4449">
        <v>1</v>
      </c>
      <c r="M4449">
        <v>122</v>
      </c>
      <c r="N4449">
        <v>1.5</v>
      </c>
      <c r="O4449">
        <v>1</v>
      </c>
      <c r="P4449">
        <v>1.5</v>
      </c>
      <c r="Q4449">
        <v>1.5</v>
      </c>
      <c r="R4449" s="1">
        <v>44749</v>
      </c>
      <c r="S4449" t="str">
        <f t="shared" si="345"/>
        <v>Oreo Mini</v>
      </c>
      <c r="T4449" t="str">
        <f t="shared" si="346"/>
        <v>Food</v>
      </c>
      <c r="U4449" t="str">
        <f>IF(T4449="Cell is Blank - Dis-regard",_xlfn.XLOOKUP(S4449,'Categroy Lookup'!A:A,'Categroy Lookup'!B:B,"Cell is Blank - Dis-regard"),T4449)</f>
        <v>Food</v>
      </c>
      <c r="V4449" t="b">
        <f t="shared" si="348"/>
        <v>1</v>
      </c>
      <c r="W4449">
        <f t="shared" si="347"/>
        <v>1.5</v>
      </c>
      <c r="X4449" s="8">
        <f t="shared" si="349"/>
        <v>1</v>
      </c>
      <c r="Y4449" t="s">
        <v>58</v>
      </c>
      <c r="AB4449" t="s">
        <v>683</v>
      </c>
      <c r="AC4449" t="s">
        <v>868</v>
      </c>
      <c r="AD4449">
        <v>2022</v>
      </c>
    </row>
    <row r="4450" spans="1:30" x14ac:dyDescent="0.25">
      <c r="A4450" t="s">
        <v>18</v>
      </c>
      <c r="B4450" t="s">
        <v>40</v>
      </c>
      <c r="C4450" t="s">
        <v>41</v>
      </c>
      <c r="D4450" t="s">
        <v>42</v>
      </c>
      <c r="E4450" t="s">
        <v>43</v>
      </c>
      <c r="F4450" t="s">
        <v>23</v>
      </c>
      <c r="G4450">
        <v>15342755426</v>
      </c>
      <c r="H4450" t="s">
        <v>380</v>
      </c>
      <c r="I4450" t="s">
        <v>33</v>
      </c>
      <c r="J4450">
        <v>146</v>
      </c>
      <c r="K4450">
        <v>3</v>
      </c>
      <c r="L4450">
        <v>1</v>
      </c>
      <c r="M4450">
        <v>146</v>
      </c>
      <c r="N4450">
        <v>3</v>
      </c>
      <c r="O4450">
        <v>1</v>
      </c>
      <c r="P4450">
        <v>3</v>
      </c>
      <c r="Q4450">
        <v>3</v>
      </c>
      <c r="R4450" s="1">
        <v>44747</v>
      </c>
      <c r="S4450" t="str">
        <f t="shared" si="345"/>
        <v>Monster Energy Original</v>
      </c>
      <c r="T4450" t="str">
        <f t="shared" si="346"/>
        <v>Carbonated</v>
      </c>
      <c r="U4450" t="str">
        <f>IF(T4450="Cell is Blank - Dis-regard",_xlfn.XLOOKUP(S4450,'Categroy Lookup'!A:A,'Categroy Lookup'!B:B,"Cell is Blank - Dis-regard"),T4450)</f>
        <v>Carbonated</v>
      </c>
      <c r="V4450" t="b">
        <f t="shared" si="348"/>
        <v>1</v>
      </c>
      <c r="W4450">
        <f t="shared" si="347"/>
        <v>3</v>
      </c>
      <c r="X4450" s="8">
        <f t="shared" si="349"/>
        <v>2</v>
      </c>
      <c r="Y4450" t="s">
        <v>43</v>
      </c>
      <c r="AB4450" t="s">
        <v>683</v>
      </c>
      <c r="AC4450" t="s">
        <v>868</v>
      </c>
      <c r="AD4450">
        <v>2022</v>
      </c>
    </row>
    <row r="4451" spans="1:30" x14ac:dyDescent="0.25">
      <c r="A4451" t="s">
        <v>18</v>
      </c>
      <c r="B4451" t="s">
        <v>197</v>
      </c>
      <c r="C4451" t="s">
        <v>198</v>
      </c>
      <c r="D4451" t="s">
        <v>199</v>
      </c>
      <c r="E4451" t="s">
        <v>34</v>
      </c>
      <c r="F4451" t="s">
        <v>27</v>
      </c>
      <c r="G4451">
        <v>15342898398</v>
      </c>
      <c r="H4451" t="s">
        <v>380</v>
      </c>
      <c r="I4451" t="s">
        <v>33</v>
      </c>
      <c r="J4451">
        <v>113</v>
      </c>
      <c r="K4451">
        <v>1.5</v>
      </c>
      <c r="L4451">
        <v>1</v>
      </c>
      <c r="M4451">
        <v>113</v>
      </c>
      <c r="N4451">
        <v>1.5</v>
      </c>
      <c r="O4451">
        <v>1</v>
      </c>
      <c r="P4451">
        <v>1.5</v>
      </c>
      <c r="Q4451">
        <v>1.5</v>
      </c>
      <c r="R4451" s="1">
        <v>44747</v>
      </c>
      <c r="S4451" t="str">
        <f t="shared" si="345"/>
        <v>Miss Vickie's Potato Chip - Sea Salt &amp; Vinega</v>
      </c>
      <c r="T4451" t="str">
        <f t="shared" si="346"/>
        <v>Food</v>
      </c>
      <c r="U4451" t="str">
        <f>IF(T4451="Cell is Blank - Dis-regard",_xlfn.XLOOKUP(S4451,'Categroy Lookup'!A:A,'Categroy Lookup'!B:B,"Cell is Blank - Dis-regard"),T4451)</f>
        <v>Food</v>
      </c>
      <c r="V4451" t="b">
        <f t="shared" si="348"/>
        <v>1</v>
      </c>
      <c r="W4451">
        <f t="shared" si="347"/>
        <v>1.5</v>
      </c>
      <c r="X4451" s="8">
        <f t="shared" si="349"/>
        <v>1</v>
      </c>
      <c r="Y4451" t="s">
        <v>473</v>
      </c>
      <c r="Z4451" t="s">
        <v>474</v>
      </c>
      <c r="AB4451" t="s">
        <v>683</v>
      </c>
      <c r="AC4451" t="s">
        <v>868</v>
      </c>
      <c r="AD4451">
        <v>2022</v>
      </c>
    </row>
    <row r="4452" spans="1:30" x14ac:dyDescent="0.25">
      <c r="A4452" t="s">
        <v>18</v>
      </c>
      <c r="B4452" t="s">
        <v>197</v>
      </c>
      <c r="C4452" t="s">
        <v>198</v>
      </c>
      <c r="D4452" t="s">
        <v>199</v>
      </c>
      <c r="E4452" t="s">
        <v>34</v>
      </c>
      <c r="F4452" t="s">
        <v>27</v>
      </c>
      <c r="G4452">
        <v>15342907244</v>
      </c>
      <c r="H4452" t="s">
        <v>380</v>
      </c>
      <c r="I4452" t="s">
        <v>33</v>
      </c>
      <c r="J4452">
        <v>113</v>
      </c>
      <c r="K4452">
        <v>1.5</v>
      </c>
      <c r="L4452">
        <v>1</v>
      </c>
      <c r="M4452">
        <v>113</v>
      </c>
      <c r="N4452">
        <v>1.5</v>
      </c>
      <c r="O4452">
        <v>1</v>
      </c>
      <c r="P4452">
        <v>1.5</v>
      </c>
      <c r="Q4452">
        <v>1.5</v>
      </c>
      <c r="R4452" s="1">
        <v>44747</v>
      </c>
      <c r="S4452" t="str">
        <f t="shared" si="345"/>
        <v>Miss Vickie's Potato Chip - Sea Salt &amp; Vinega</v>
      </c>
      <c r="T4452" t="str">
        <f t="shared" si="346"/>
        <v>Food</v>
      </c>
      <c r="U4452" t="str">
        <f>IF(T4452="Cell is Blank - Dis-regard",_xlfn.XLOOKUP(S4452,'Categroy Lookup'!A:A,'Categroy Lookup'!B:B,"Cell is Blank - Dis-regard"),T4452)</f>
        <v>Food</v>
      </c>
      <c r="V4452" t="b">
        <f t="shared" si="348"/>
        <v>1</v>
      </c>
      <c r="W4452">
        <f t="shared" si="347"/>
        <v>1.5</v>
      </c>
      <c r="X4452" s="8">
        <f t="shared" si="349"/>
        <v>1</v>
      </c>
      <c r="Y4452" t="s">
        <v>473</v>
      </c>
      <c r="Z4452" t="s">
        <v>474</v>
      </c>
      <c r="AB4452" t="s">
        <v>683</v>
      </c>
      <c r="AC4452" t="s">
        <v>868</v>
      </c>
      <c r="AD4452">
        <v>2022</v>
      </c>
    </row>
    <row r="4453" spans="1:30" x14ac:dyDescent="0.25">
      <c r="A4453" t="s">
        <v>18</v>
      </c>
      <c r="B4453" t="s">
        <v>19</v>
      </c>
      <c r="C4453" t="s">
        <v>20</v>
      </c>
      <c r="D4453" t="s">
        <v>21</v>
      </c>
      <c r="E4453" t="s">
        <v>356</v>
      </c>
      <c r="G4453">
        <v>15342924432</v>
      </c>
      <c r="H4453" t="s">
        <v>380</v>
      </c>
      <c r="I4453" t="s">
        <v>33</v>
      </c>
      <c r="J4453">
        <v>140</v>
      </c>
      <c r="K4453">
        <v>2.75</v>
      </c>
      <c r="L4453">
        <v>1</v>
      </c>
      <c r="M4453">
        <v>140</v>
      </c>
      <c r="N4453">
        <v>2.75</v>
      </c>
      <c r="O4453">
        <v>1</v>
      </c>
      <c r="P4453">
        <v>2.75</v>
      </c>
      <c r="Q4453">
        <v>2.75</v>
      </c>
      <c r="R4453" s="1">
        <v>44749</v>
      </c>
      <c r="S4453" t="str">
        <f t="shared" si="345"/>
        <v>Canada Dry - Ginger Ale</v>
      </c>
      <c r="T4453" t="str">
        <f t="shared" si="346"/>
        <v>Cell is Blank - Dis-regard</v>
      </c>
      <c r="U4453" t="str">
        <f>IF(T4453="Cell is Blank - Dis-regard",_xlfn.XLOOKUP(S4453,'Categroy Lookup'!A:A,'Categroy Lookup'!B:B,"Cell is Blank - Dis-regard"),T4453)</f>
        <v>Carbonated</v>
      </c>
      <c r="V4453" t="b">
        <f t="shared" si="348"/>
        <v>1</v>
      </c>
      <c r="W4453">
        <f t="shared" si="347"/>
        <v>2.75</v>
      </c>
      <c r="X4453" s="8">
        <f t="shared" si="349"/>
        <v>1.8333333333333333</v>
      </c>
      <c r="Y4453" t="s">
        <v>638</v>
      </c>
      <c r="Z4453" t="s">
        <v>640</v>
      </c>
      <c r="AB4453" t="s">
        <v>683</v>
      </c>
      <c r="AC4453" t="s">
        <v>868</v>
      </c>
      <c r="AD4453">
        <v>2022</v>
      </c>
    </row>
    <row r="4454" spans="1:30" x14ac:dyDescent="0.25">
      <c r="A4454" t="s">
        <v>18</v>
      </c>
      <c r="B4454" t="s">
        <v>197</v>
      </c>
      <c r="C4454" t="s">
        <v>198</v>
      </c>
      <c r="D4454" t="s">
        <v>199</v>
      </c>
      <c r="E4454" t="s">
        <v>82</v>
      </c>
      <c r="F4454" t="s">
        <v>31</v>
      </c>
      <c r="G4454">
        <v>15342965079</v>
      </c>
      <c r="H4454" t="s">
        <v>380</v>
      </c>
      <c r="I4454" t="s">
        <v>33</v>
      </c>
      <c r="J4454">
        <v>145</v>
      </c>
      <c r="K4454">
        <v>2.5</v>
      </c>
      <c r="L4454">
        <v>1</v>
      </c>
      <c r="M4454">
        <v>145</v>
      </c>
      <c r="N4454">
        <v>2.5</v>
      </c>
      <c r="O4454">
        <v>1</v>
      </c>
      <c r="P4454">
        <v>2.5</v>
      </c>
      <c r="Q4454">
        <v>2.5</v>
      </c>
      <c r="R4454" s="1">
        <v>44747</v>
      </c>
      <c r="S4454" t="str">
        <f t="shared" si="345"/>
        <v>Snapple Diet Tea - Peach Tea</v>
      </c>
      <c r="T4454" t="str">
        <f t="shared" si="346"/>
        <v>Non Carbonated</v>
      </c>
      <c r="U4454" t="str">
        <f>IF(T4454="Cell is Blank - Dis-regard",_xlfn.XLOOKUP(S4454,'Categroy Lookup'!A:A,'Categroy Lookup'!B:B,"Cell is Blank - Dis-regard"),T4454)</f>
        <v>Non Carbonated</v>
      </c>
      <c r="V4454" t="b">
        <f t="shared" si="348"/>
        <v>1</v>
      </c>
      <c r="W4454">
        <f t="shared" si="347"/>
        <v>2.5</v>
      </c>
      <c r="X4454" s="8">
        <f t="shared" si="349"/>
        <v>1.6666666666666667</v>
      </c>
      <c r="Y4454" t="s">
        <v>478</v>
      </c>
      <c r="Z4454" t="s">
        <v>517</v>
      </c>
      <c r="AB4454" t="s">
        <v>683</v>
      </c>
      <c r="AC4454" t="s">
        <v>868</v>
      </c>
      <c r="AD4454">
        <v>2022</v>
      </c>
    </row>
    <row r="4455" spans="1:30" x14ac:dyDescent="0.25">
      <c r="A4455" t="s">
        <v>18</v>
      </c>
      <c r="B4455" t="s">
        <v>197</v>
      </c>
      <c r="C4455" t="s">
        <v>198</v>
      </c>
      <c r="D4455" t="s">
        <v>199</v>
      </c>
      <c r="E4455" t="s">
        <v>79</v>
      </c>
      <c r="F4455" t="s">
        <v>27</v>
      </c>
      <c r="G4455">
        <v>15342972789</v>
      </c>
      <c r="H4455" t="s">
        <v>380</v>
      </c>
      <c r="I4455" t="s">
        <v>33</v>
      </c>
      <c r="J4455">
        <v>110</v>
      </c>
      <c r="K4455">
        <v>1.5</v>
      </c>
      <c r="L4455">
        <v>1</v>
      </c>
      <c r="M4455">
        <v>110</v>
      </c>
      <c r="N4455">
        <v>1.5</v>
      </c>
      <c r="O4455">
        <v>1</v>
      </c>
      <c r="P4455">
        <v>1.5</v>
      </c>
      <c r="Q4455">
        <v>1.5</v>
      </c>
      <c r="R4455" s="1">
        <v>44747</v>
      </c>
      <c r="S4455" t="str">
        <f t="shared" si="345"/>
        <v>SunChips Multigrain - Harvest Cheddar</v>
      </c>
      <c r="T4455" t="str">
        <f t="shared" si="346"/>
        <v>Food</v>
      </c>
      <c r="U4455" t="str">
        <f>IF(T4455="Cell is Blank - Dis-regard",_xlfn.XLOOKUP(S4455,'Categroy Lookup'!A:A,'Categroy Lookup'!B:B,"Cell is Blank - Dis-regard"),T4455)</f>
        <v>Food</v>
      </c>
      <c r="V4455" t="b">
        <f t="shared" si="348"/>
        <v>1</v>
      </c>
      <c r="W4455">
        <f t="shared" si="347"/>
        <v>1.5</v>
      </c>
      <c r="X4455" s="8">
        <f t="shared" si="349"/>
        <v>1</v>
      </c>
      <c r="Y4455" t="s">
        <v>502</v>
      </c>
      <c r="Z4455" t="s">
        <v>515</v>
      </c>
      <c r="AB4455" t="s">
        <v>683</v>
      </c>
      <c r="AC4455" t="s">
        <v>868</v>
      </c>
      <c r="AD4455">
        <v>2022</v>
      </c>
    </row>
    <row r="4456" spans="1:30" x14ac:dyDescent="0.25">
      <c r="A4456" t="s">
        <v>18</v>
      </c>
      <c r="B4456" t="s">
        <v>40</v>
      </c>
      <c r="C4456" t="s">
        <v>41</v>
      </c>
      <c r="D4456" t="s">
        <v>42</v>
      </c>
      <c r="E4456" t="s">
        <v>43</v>
      </c>
      <c r="F4456" t="s">
        <v>23</v>
      </c>
      <c r="G4456">
        <v>15343199001</v>
      </c>
      <c r="H4456" t="s">
        <v>380</v>
      </c>
      <c r="I4456" t="s">
        <v>25</v>
      </c>
      <c r="J4456">
        <v>146</v>
      </c>
      <c r="K4456">
        <v>3</v>
      </c>
      <c r="L4456">
        <v>1</v>
      </c>
      <c r="M4456">
        <v>146</v>
      </c>
      <c r="N4456">
        <v>3</v>
      </c>
      <c r="O4456">
        <v>1</v>
      </c>
      <c r="P4456">
        <v>3</v>
      </c>
      <c r="Q4456">
        <v>3</v>
      </c>
      <c r="R4456" s="1">
        <v>44747</v>
      </c>
      <c r="S4456" t="str">
        <f t="shared" si="345"/>
        <v>Monster Energy Original</v>
      </c>
      <c r="T4456" t="str">
        <f t="shared" si="346"/>
        <v>Carbonated</v>
      </c>
      <c r="U4456" t="str">
        <f>IF(T4456="Cell is Blank - Dis-regard",_xlfn.XLOOKUP(S4456,'Categroy Lookup'!A:A,'Categroy Lookup'!B:B,"Cell is Blank - Dis-regard"),T4456)</f>
        <v>Carbonated</v>
      </c>
      <c r="V4456" t="b">
        <f t="shared" si="348"/>
        <v>1</v>
      </c>
      <c r="W4456">
        <f t="shared" si="347"/>
        <v>3</v>
      </c>
      <c r="X4456" s="8">
        <f t="shared" si="349"/>
        <v>2</v>
      </c>
      <c r="Y4456" t="s">
        <v>43</v>
      </c>
      <c r="AB4456" t="s">
        <v>683</v>
      </c>
      <c r="AC4456" t="s">
        <v>868</v>
      </c>
      <c r="AD4456">
        <v>2022</v>
      </c>
    </row>
    <row r="4457" spans="1:30" x14ac:dyDescent="0.25">
      <c r="A4457" t="s">
        <v>18</v>
      </c>
      <c r="B4457" t="s">
        <v>40</v>
      </c>
      <c r="C4457" t="s">
        <v>41</v>
      </c>
      <c r="D4457" t="s">
        <v>42</v>
      </c>
      <c r="E4457" t="s">
        <v>165</v>
      </c>
      <c r="F4457" t="s">
        <v>31</v>
      </c>
      <c r="G4457">
        <v>15343533651</v>
      </c>
      <c r="H4457" t="s">
        <v>380</v>
      </c>
      <c r="I4457" t="s">
        <v>33</v>
      </c>
      <c r="J4457">
        <v>147</v>
      </c>
      <c r="K4457">
        <v>2.5</v>
      </c>
      <c r="L4457">
        <v>1</v>
      </c>
      <c r="M4457">
        <v>147</v>
      </c>
      <c r="N4457">
        <v>2.5</v>
      </c>
      <c r="O4457">
        <v>1</v>
      </c>
      <c r="P4457">
        <v>2.5</v>
      </c>
      <c r="Q4457">
        <v>2.5</v>
      </c>
      <c r="R4457" s="1">
        <v>44747</v>
      </c>
      <c r="S4457" t="str">
        <f t="shared" si="345"/>
        <v>Snapple Tea - Raspberry</v>
      </c>
      <c r="T4457" t="str">
        <f t="shared" si="346"/>
        <v>Non Carbonated</v>
      </c>
      <c r="U4457" t="str">
        <f>IF(T4457="Cell is Blank - Dis-regard",_xlfn.XLOOKUP(S4457,'Categroy Lookup'!A:A,'Categroy Lookup'!B:B,"Cell is Blank - Dis-regard"),T4457)</f>
        <v>Non Carbonated</v>
      </c>
      <c r="V4457" t="b">
        <f t="shared" si="348"/>
        <v>1</v>
      </c>
      <c r="W4457">
        <f t="shared" si="347"/>
        <v>2.5</v>
      </c>
      <c r="X4457" s="8">
        <f t="shared" si="349"/>
        <v>1.6666666666666667</v>
      </c>
      <c r="Y4457" t="s">
        <v>564</v>
      </c>
      <c r="Z4457" t="s">
        <v>508</v>
      </c>
      <c r="AB4457" t="s">
        <v>683</v>
      </c>
      <c r="AC4457" t="s">
        <v>868</v>
      </c>
      <c r="AD4457">
        <v>2022</v>
      </c>
    </row>
    <row r="4458" spans="1:30" x14ac:dyDescent="0.25">
      <c r="A4458" t="s">
        <v>18</v>
      </c>
      <c r="B4458" t="s">
        <v>40</v>
      </c>
      <c r="C4458" t="s">
        <v>41</v>
      </c>
      <c r="D4458" t="s">
        <v>42</v>
      </c>
      <c r="E4458" t="s">
        <v>359</v>
      </c>
      <c r="F4458" t="s">
        <v>31</v>
      </c>
      <c r="G4458">
        <v>15343533775</v>
      </c>
      <c r="H4458" t="s">
        <v>380</v>
      </c>
      <c r="I4458" t="s">
        <v>33</v>
      </c>
      <c r="J4458">
        <v>143</v>
      </c>
      <c r="K4458">
        <v>2.5</v>
      </c>
      <c r="L4458">
        <v>1</v>
      </c>
      <c r="M4458">
        <v>143</v>
      </c>
      <c r="N4458">
        <v>2.5</v>
      </c>
      <c r="O4458">
        <v>1</v>
      </c>
      <c r="P4458">
        <v>2.5</v>
      </c>
      <c r="Q4458">
        <v>2.5</v>
      </c>
      <c r="R4458" s="1">
        <v>44747</v>
      </c>
      <c r="S4458" t="str">
        <f t="shared" si="345"/>
        <v>Snapple Tea - Lemon</v>
      </c>
      <c r="T4458" t="str">
        <f t="shared" si="346"/>
        <v>Non Carbonated</v>
      </c>
      <c r="U4458" t="str">
        <f>IF(T4458="Cell is Blank - Dis-regard",_xlfn.XLOOKUP(S4458,'Categroy Lookup'!A:A,'Categroy Lookup'!B:B,"Cell is Blank - Dis-regard"),T4458)</f>
        <v>Non Carbonated</v>
      </c>
      <c r="V4458" t="b">
        <f t="shared" si="348"/>
        <v>1</v>
      </c>
      <c r="W4458">
        <f t="shared" si="347"/>
        <v>2.5</v>
      </c>
      <c r="X4458" s="8">
        <f t="shared" si="349"/>
        <v>1.6666666666666667</v>
      </c>
      <c r="Y4458" t="s">
        <v>564</v>
      </c>
      <c r="Z4458" t="s">
        <v>479</v>
      </c>
      <c r="AB4458" t="s">
        <v>683</v>
      </c>
      <c r="AC4458" t="s">
        <v>868</v>
      </c>
      <c r="AD4458">
        <v>2022</v>
      </c>
    </row>
    <row r="4459" spans="1:30" x14ac:dyDescent="0.25">
      <c r="A4459" t="s">
        <v>18</v>
      </c>
      <c r="B4459" t="s">
        <v>40</v>
      </c>
      <c r="C4459" t="s">
        <v>41</v>
      </c>
      <c r="D4459" t="s">
        <v>42</v>
      </c>
      <c r="E4459" t="s">
        <v>368</v>
      </c>
      <c r="F4459" t="s">
        <v>23</v>
      </c>
      <c r="G4459">
        <v>15344486599</v>
      </c>
      <c r="H4459" t="s">
        <v>380</v>
      </c>
      <c r="I4459" t="s">
        <v>33</v>
      </c>
      <c r="J4459">
        <v>142</v>
      </c>
      <c r="K4459">
        <v>1.5</v>
      </c>
      <c r="L4459">
        <v>1</v>
      </c>
      <c r="M4459">
        <v>142</v>
      </c>
      <c r="N4459">
        <v>1.5</v>
      </c>
      <c r="O4459">
        <v>1</v>
      </c>
      <c r="P4459">
        <v>1.5</v>
      </c>
      <c r="Q4459">
        <v>1.5</v>
      </c>
      <c r="R4459" s="1">
        <v>44747</v>
      </c>
      <c r="S4459" t="str">
        <f t="shared" si="345"/>
        <v>Coca Cola - Regular</v>
      </c>
      <c r="T4459" t="str">
        <f t="shared" si="346"/>
        <v>Carbonated</v>
      </c>
      <c r="U4459" t="str">
        <f>IF(T4459="Cell is Blank - Dis-regard",_xlfn.XLOOKUP(S4459,'Categroy Lookup'!A:A,'Categroy Lookup'!B:B,"Cell is Blank - Dis-regard"),T4459)</f>
        <v>Carbonated</v>
      </c>
      <c r="V4459" t="b">
        <f t="shared" si="348"/>
        <v>1</v>
      </c>
      <c r="W4459">
        <f t="shared" si="347"/>
        <v>1.5</v>
      </c>
      <c r="X4459" s="8">
        <f t="shared" si="349"/>
        <v>1</v>
      </c>
      <c r="Y4459" t="s">
        <v>524</v>
      </c>
      <c r="Z4459" t="s">
        <v>643</v>
      </c>
      <c r="AB4459" t="s">
        <v>683</v>
      </c>
      <c r="AC4459" t="s">
        <v>868</v>
      </c>
      <c r="AD4459">
        <v>2022</v>
      </c>
    </row>
    <row r="4460" spans="1:30" x14ac:dyDescent="0.25">
      <c r="A4460" t="s">
        <v>18</v>
      </c>
      <c r="B4460" t="s">
        <v>40</v>
      </c>
      <c r="C4460" t="s">
        <v>41</v>
      </c>
      <c r="D4460" t="s">
        <v>42</v>
      </c>
      <c r="E4460" t="s">
        <v>165</v>
      </c>
      <c r="F4460" t="s">
        <v>31</v>
      </c>
      <c r="G4460">
        <v>15345099213</v>
      </c>
      <c r="H4460" t="s">
        <v>381</v>
      </c>
      <c r="I4460" t="s">
        <v>33</v>
      </c>
      <c r="J4460">
        <v>147</v>
      </c>
      <c r="K4460">
        <v>2.5</v>
      </c>
      <c r="L4460">
        <v>1</v>
      </c>
      <c r="M4460">
        <v>147</v>
      </c>
      <c r="N4460">
        <v>2.5</v>
      </c>
      <c r="O4460">
        <v>1</v>
      </c>
      <c r="P4460">
        <v>2.5</v>
      </c>
      <c r="Q4460">
        <v>2.5</v>
      </c>
      <c r="R4460" s="1">
        <v>44748</v>
      </c>
      <c r="S4460" t="str">
        <f t="shared" si="345"/>
        <v>Snapple Tea - Raspberry</v>
      </c>
      <c r="T4460" t="str">
        <f t="shared" si="346"/>
        <v>Non Carbonated</v>
      </c>
      <c r="U4460" t="str">
        <f>IF(T4460="Cell is Blank - Dis-regard",_xlfn.XLOOKUP(S4460,'Categroy Lookup'!A:A,'Categroy Lookup'!B:B,"Cell is Blank - Dis-regard"),T4460)</f>
        <v>Non Carbonated</v>
      </c>
      <c r="V4460" t="b">
        <f t="shared" si="348"/>
        <v>1</v>
      </c>
      <c r="W4460">
        <f t="shared" si="347"/>
        <v>2.5</v>
      </c>
      <c r="X4460" s="8">
        <f t="shared" si="349"/>
        <v>1.6666666666666667</v>
      </c>
      <c r="Y4460" t="s">
        <v>564</v>
      </c>
      <c r="Z4460" t="s">
        <v>508</v>
      </c>
      <c r="AB4460" t="s">
        <v>685</v>
      </c>
      <c r="AC4460" t="s">
        <v>869</v>
      </c>
      <c r="AD4460">
        <v>2022</v>
      </c>
    </row>
    <row r="4461" spans="1:30" x14ac:dyDescent="0.25">
      <c r="A4461" t="s">
        <v>18</v>
      </c>
      <c r="B4461" t="s">
        <v>40</v>
      </c>
      <c r="C4461" t="s">
        <v>41</v>
      </c>
      <c r="D4461" t="s">
        <v>42</v>
      </c>
      <c r="E4461" t="s">
        <v>48</v>
      </c>
      <c r="F4461" t="s">
        <v>27</v>
      </c>
      <c r="G4461">
        <v>15345099616</v>
      </c>
      <c r="H4461" t="s">
        <v>381</v>
      </c>
      <c r="I4461" t="s">
        <v>33</v>
      </c>
      <c r="J4461">
        <v>139</v>
      </c>
      <c r="K4461">
        <v>2.5</v>
      </c>
      <c r="L4461">
        <v>1</v>
      </c>
      <c r="M4461">
        <v>139</v>
      </c>
      <c r="N4461">
        <v>2.5</v>
      </c>
      <c r="O4461">
        <v>1</v>
      </c>
      <c r="P4461">
        <v>2.5</v>
      </c>
      <c r="Q4461">
        <v>2.5</v>
      </c>
      <c r="R4461" s="1">
        <v>44748</v>
      </c>
      <c r="S4461" t="str">
        <f t="shared" si="345"/>
        <v>KitKat - Crisp Wafers</v>
      </c>
      <c r="T4461" t="str">
        <f t="shared" si="346"/>
        <v>Food</v>
      </c>
      <c r="U4461" t="str">
        <f>IF(T4461="Cell is Blank - Dis-regard",_xlfn.XLOOKUP(S4461,'Categroy Lookup'!A:A,'Categroy Lookup'!B:B,"Cell is Blank - Dis-regard"),T4461)</f>
        <v>Food</v>
      </c>
      <c r="V4461" t="b">
        <f t="shared" si="348"/>
        <v>1</v>
      </c>
      <c r="W4461">
        <f t="shared" si="347"/>
        <v>2.5</v>
      </c>
      <c r="X4461" s="8">
        <f t="shared" si="349"/>
        <v>1.6666666666666667</v>
      </c>
      <c r="Y4461" t="s">
        <v>482</v>
      </c>
      <c r="Z4461" t="s">
        <v>483</v>
      </c>
      <c r="AB4461" t="s">
        <v>685</v>
      </c>
      <c r="AC4461" t="s">
        <v>869</v>
      </c>
      <c r="AD4461">
        <v>2022</v>
      </c>
    </row>
    <row r="4462" spans="1:30" x14ac:dyDescent="0.25">
      <c r="A4462" t="s">
        <v>18</v>
      </c>
      <c r="B4462" t="s">
        <v>40</v>
      </c>
      <c r="C4462" t="s">
        <v>41</v>
      </c>
      <c r="D4462" t="s">
        <v>42</v>
      </c>
      <c r="E4462" t="s">
        <v>345</v>
      </c>
      <c r="F4462" t="s">
        <v>27</v>
      </c>
      <c r="G4462">
        <v>15346009565</v>
      </c>
      <c r="H4462" t="s">
        <v>381</v>
      </c>
      <c r="I4462" t="s">
        <v>33</v>
      </c>
      <c r="J4462">
        <v>130</v>
      </c>
      <c r="K4462">
        <v>1.5</v>
      </c>
      <c r="L4462">
        <v>1</v>
      </c>
      <c r="M4462">
        <v>130</v>
      </c>
      <c r="N4462">
        <v>1.5</v>
      </c>
      <c r="O4462">
        <v>1</v>
      </c>
      <c r="P4462">
        <v>1.5</v>
      </c>
      <c r="Q4462">
        <v>1.5</v>
      </c>
      <c r="R4462" s="1">
        <v>44748</v>
      </c>
      <c r="S4462" t="str">
        <f t="shared" si="345"/>
        <v>Nature's Bakery Fig Bar - Raspberry</v>
      </c>
      <c r="T4462" t="str">
        <f t="shared" si="346"/>
        <v>Food</v>
      </c>
      <c r="U4462" t="str">
        <f>IF(T4462="Cell is Blank - Dis-regard",_xlfn.XLOOKUP(S4462,'Categroy Lookup'!A:A,'Categroy Lookup'!B:B,"Cell is Blank - Dis-regard"),T4462)</f>
        <v>Food</v>
      </c>
      <c r="V4462" t="b">
        <f t="shared" si="348"/>
        <v>1</v>
      </c>
      <c r="W4462">
        <f t="shared" si="347"/>
        <v>1.5</v>
      </c>
      <c r="X4462" s="8">
        <f t="shared" si="349"/>
        <v>1</v>
      </c>
      <c r="Y4462" t="s">
        <v>637</v>
      </c>
      <c r="Z4462" t="s">
        <v>508</v>
      </c>
      <c r="AB4462" t="s">
        <v>685</v>
      </c>
      <c r="AC4462" t="s">
        <v>869</v>
      </c>
      <c r="AD4462">
        <v>2022</v>
      </c>
    </row>
    <row r="4463" spans="1:30" x14ac:dyDescent="0.25">
      <c r="A4463" t="s">
        <v>18</v>
      </c>
      <c r="B4463" t="s">
        <v>40</v>
      </c>
      <c r="C4463" t="s">
        <v>41</v>
      </c>
      <c r="D4463" t="s">
        <v>42</v>
      </c>
      <c r="E4463" t="s">
        <v>374</v>
      </c>
      <c r="F4463" t="s">
        <v>31</v>
      </c>
      <c r="G4463">
        <v>15346010345</v>
      </c>
      <c r="H4463" t="s">
        <v>381</v>
      </c>
      <c r="I4463" t="s">
        <v>33</v>
      </c>
      <c r="J4463">
        <v>145</v>
      </c>
      <c r="K4463">
        <v>2.5</v>
      </c>
      <c r="L4463">
        <v>1</v>
      </c>
      <c r="M4463">
        <v>145</v>
      </c>
      <c r="N4463">
        <v>2.5</v>
      </c>
      <c r="O4463">
        <v>1</v>
      </c>
      <c r="P4463">
        <v>2.5</v>
      </c>
      <c r="Q4463">
        <v>2.5</v>
      </c>
      <c r="R4463" s="1">
        <v>44748</v>
      </c>
      <c r="S4463" t="str">
        <f t="shared" si="345"/>
        <v>Snapple Tea - Peach</v>
      </c>
      <c r="T4463" t="str">
        <f t="shared" si="346"/>
        <v>Non Carbonated</v>
      </c>
      <c r="U4463" t="str">
        <f>IF(T4463="Cell is Blank - Dis-regard",_xlfn.XLOOKUP(S4463,'Categroy Lookup'!A:A,'Categroy Lookup'!B:B,"Cell is Blank - Dis-regard"),T4463)</f>
        <v>Non Carbonated</v>
      </c>
      <c r="V4463" t="b">
        <f t="shared" si="348"/>
        <v>1</v>
      </c>
      <c r="W4463">
        <f t="shared" si="347"/>
        <v>2.5</v>
      </c>
      <c r="X4463" s="8">
        <f t="shared" si="349"/>
        <v>1.6666666666666667</v>
      </c>
      <c r="Y4463" t="s">
        <v>564</v>
      </c>
      <c r="Z4463" t="s">
        <v>644</v>
      </c>
      <c r="AB4463" t="s">
        <v>685</v>
      </c>
      <c r="AC4463" t="s">
        <v>869</v>
      </c>
      <c r="AD4463">
        <v>2022</v>
      </c>
    </row>
    <row r="4464" spans="1:30" x14ac:dyDescent="0.25">
      <c r="A4464" t="s">
        <v>18</v>
      </c>
      <c r="B4464" t="s">
        <v>197</v>
      </c>
      <c r="C4464" t="s">
        <v>198</v>
      </c>
      <c r="D4464" t="s">
        <v>199</v>
      </c>
      <c r="E4464" t="s">
        <v>206</v>
      </c>
      <c r="F4464" t="s">
        <v>31</v>
      </c>
      <c r="G4464">
        <v>15346024726</v>
      </c>
      <c r="H4464" t="s">
        <v>381</v>
      </c>
      <c r="I4464" t="s">
        <v>33</v>
      </c>
      <c r="J4464">
        <v>140</v>
      </c>
      <c r="K4464">
        <v>2</v>
      </c>
      <c r="L4464">
        <v>1</v>
      </c>
      <c r="M4464">
        <v>140</v>
      </c>
      <c r="N4464">
        <v>2</v>
      </c>
      <c r="O4464">
        <v>1</v>
      </c>
      <c r="P4464">
        <v>2</v>
      </c>
      <c r="Q4464">
        <v>2</v>
      </c>
      <c r="R4464" s="1">
        <v>44748</v>
      </c>
      <c r="S4464" t="str">
        <f t="shared" si="345"/>
        <v>Iberia Coconut Water</v>
      </c>
      <c r="T4464" t="str">
        <f t="shared" si="346"/>
        <v>Non Carbonated</v>
      </c>
      <c r="U4464" t="str">
        <f>IF(T4464="Cell is Blank - Dis-regard",_xlfn.XLOOKUP(S4464,'Categroy Lookup'!A:A,'Categroy Lookup'!B:B,"Cell is Blank - Dis-regard"),T4464)</f>
        <v>Non Carbonated</v>
      </c>
      <c r="V4464" t="b">
        <f t="shared" si="348"/>
        <v>1</v>
      </c>
      <c r="W4464">
        <f t="shared" si="347"/>
        <v>2</v>
      </c>
      <c r="X4464" s="8">
        <f t="shared" si="349"/>
        <v>1.3333333333333333</v>
      </c>
      <c r="Y4464" t="s">
        <v>206</v>
      </c>
      <c r="AB4464" t="s">
        <v>685</v>
      </c>
      <c r="AC4464" t="s">
        <v>869</v>
      </c>
      <c r="AD4464">
        <v>2022</v>
      </c>
    </row>
    <row r="4465" spans="1:30" x14ac:dyDescent="0.25">
      <c r="A4465" t="s">
        <v>18</v>
      </c>
      <c r="B4465" t="s">
        <v>197</v>
      </c>
      <c r="C4465" t="s">
        <v>198</v>
      </c>
      <c r="D4465" t="s">
        <v>199</v>
      </c>
      <c r="E4465" t="s">
        <v>149</v>
      </c>
      <c r="F4465" t="s">
        <v>27</v>
      </c>
      <c r="G4465">
        <v>15346030625</v>
      </c>
      <c r="H4465" t="s">
        <v>381</v>
      </c>
      <c r="I4465" t="s">
        <v>25</v>
      </c>
      <c r="J4465">
        <v>138</v>
      </c>
      <c r="K4465">
        <v>2</v>
      </c>
      <c r="L4465">
        <v>1</v>
      </c>
      <c r="M4465">
        <v>138</v>
      </c>
      <c r="N4465">
        <v>2</v>
      </c>
      <c r="O4465">
        <v>1</v>
      </c>
      <c r="P4465">
        <v>2</v>
      </c>
      <c r="Q4465">
        <v>2</v>
      </c>
      <c r="R4465" s="1">
        <v>44748</v>
      </c>
      <c r="S4465" t="str">
        <f t="shared" si="345"/>
        <v>Kinder - Bueno - Crispy Creamy Chocolate</v>
      </c>
      <c r="T4465" t="str">
        <f t="shared" si="346"/>
        <v>Food</v>
      </c>
      <c r="U4465" t="str">
        <f>IF(T4465="Cell is Blank - Dis-regard",_xlfn.XLOOKUP(S4465,'Categroy Lookup'!A:A,'Categroy Lookup'!B:B,"Cell is Blank - Dis-regard"),T4465)</f>
        <v>Food</v>
      </c>
      <c r="V4465" t="b">
        <f t="shared" si="348"/>
        <v>1</v>
      </c>
      <c r="W4465">
        <f t="shared" si="347"/>
        <v>2</v>
      </c>
      <c r="X4465" s="8">
        <f t="shared" si="349"/>
        <v>1.3333333333333333</v>
      </c>
      <c r="Y4465" t="s">
        <v>557</v>
      </c>
      <c r="Z4465" t="s">
        <v>558</v>
      </c>
      <c r="AA4465" t="s">
        <v>559</v>
      </c>
      <c r="AB4465" t="s">
        <v>685</v>
      </c>
      <c r="AC4465" t="s">
        <v>869</v>
      </c>
      <c r="AD4465">
        <v>2022</v>
      </c>
    </row>
    <row r="4466" spans="1:30" x14ac:dyDescent="0.25">
      <c r="A4466" t="s">
        <v>18</v>
      </c>
      <c r="B4466" t="s">
        <v>197</v>
      </c>
      <c r="C4466" t="s">
        <v>198</v>
      </c>
      <c r="D4466" t="s">
        <v>199</v>
      </c>
      <c r="E4466" t="s">
        <v>93</v>
      </c>
      <c r="F4466" t="s">
        <v>23</v>
      </c>
      <c r="G4466">
        <v>15346366313</v>
      </c>
      <c r="H4466" t="s">
        <v>381</v>
      </c>
      <c r="I4466" t="s">
        <v>25</v>
      </c>
      <c r="J4466">
        <v>142</v>
      </c>
      <c r="K4466">
        <v>1.5</v>
      </c>
      <c r="L4466">
        <v>1</v>
      </c>
      <c r="M4466">
        <v>142</v>
      </c>
      <c r="N4466">
        <v>1.5</v>
      </c>
      <c r="O4466">
        <v>1</v>
      </c>
      <c r="P4466">
        <v>1.5</v>
      </c>
      <c r="Q4466">
        <v>1.5</v>
      </c>
      <c r="R4466" s="1">
        <v>44748</v>
      </c>
      <c r="S4466" t="str">
        <f t="shared" si="345"/>
        <v>Coca Cola - Zero Sugar</v>
      </c>
      <c r="T4466" t="str">
        <f t="shared" si="346"/>
        <v>Carbonated</v>
      </c>
      <c r="U4466" t="str">
        <f>IF(T4466="Cell is Blank - Dis-regard",_xlfn.XLOOKUP(S4466,'Categroy Lookup'!A:A,'Categroy Lookup'!B:B,"Cell is Blank - Dis-regard"),T4466)</f>
        <v>Carbonated</v>
      </c>
      <c r="V4466" t="b">
        <f t="shared" si="348"/>
        <v>1</v>
      </c>
      <c r="W4466">
        <f t="shared" si="347"/>
        <v>1.5</v>
      </c>
      <c r="X4466" s="8">
        <f t="shared" si="349"/>
        <v>1</v>
      </c>
      <c r="Y4466" t="s">
        <v>524</v>
      </c>
      <c r="Z4466" t="s">
        <v>525</v>
      </c>
      <c r="AB4466" t="s">
        <v>685</v>
      </c>
      <c r="AC4466" t="s">
        <v>869</v>
      </c>
      <c r="AD4466">
        <v>2022</v>
      </c>
    </row>
    <row r="4467" spans="1:30" x14ac:dyDescent="0.25">
      <c r="A4467" t="s">
        <v>18</v>
      </c>
      <c r="B4467" t="s">
        <v>19</v>
      </c>
      <c r="C4467" t="s">
        <v>20</v>
      </c>
      <c r="D4467" t="s">
        <v>21</v>
      </c>
      <c r="E4467" t="s">
        <v>356</v>
      </c>
      <c r="G4467">
        <v>15346368715</v>
      </c>
      <c r="H4467" t="s">
        <v>381</v>
      </c>
      <c r="I4467" t="s">
        <v>25</v>
      </c>
      <c r="J4467">
        <v>140</v>
      </c>
      <c r="K4467">
        <v>2.75</v>
      </c>
      <c r="L4467">
        <v>1</v>
      </c>
      <c r="M4467">
        <v>140</v>
      </c>
      <c r="N4467">
        <v>2.75</v>
      </c>
      <c r="O4467">
        <v>1</v>
      </c>
      <c r="P4467">
        <v>2.75</v>
      </c>
      <c r="Q4467">
        <v>2.75</v>
      </c>
      <c r="R4467" s="1">
        <v>44749</v>
      </c>
      <c r="S4467" t="str">
        <f t="shared" si="345"/>
        <v>Canada Dry - Ginger Ale</v>
      </c>
      <c r="T4467" t="str">
        <f t="shared" si="346"/>
        <v>Cell is Blank - Dis-regard</v>
      </c>
      <c r="U4467" t="str">
        <f>IF(T4467="Cell is Blank - Dis-regard",_xlfn.XLOOKUP(S4467,'Categroy Lookup'!A:A,'Categroy Lookup'!B:B,"Cell is Blank - Dis-regard"),T4467)</f>
        <v>Carbonated</v>
      </c>
      <c r="V4467" t="b">
        <f t="shared" si="348"/>
        <v>1</v>
      </c>
      <c r="W4467">
        <f t="shared" si="347"/>
        <v>2.75</v>
      </c>
      <c r="X4467" s="8">
        <f t="shared" si="349"/>
        <v>1.8333333333333333</v>
      </c>
      <c r="Y4467" t="s">
        <v>638</v>
      </c>
      <c r="Z4467" t="s">
        <v>640</v>
      </c>
      <c r="AB4467" t="s">
        <v>685</v>
      </c>
      <c r="AC4467" t="s">
        <v>869</v>
      </c>
      <c r="AD4467">
        <v>2022</v>
      </c>
    </row>
    <row r="4468" spans="1:30" x14ac:dyDescent="0.25">
      <c r="A4468" t="s">
        <v>18</v>
      </c>
      <c r="B4468" t="s">
        <v>36</v>
      </c>
      <c r="C4468" t="s">
        <v>37</v>
      </c>
      <c r="D4468" t="s">
        <v>38</v>
      </c>
      <c r="E4468" t="s">
        <v>48</v>
      </c>
      <c r="F4468" t="s">
        <v>27</v>
      </c>
      <c r="G4468">
        <v>15346437597</v>
      </c>
      <c r="H4468" t="s">
        <v>381</v>
      </c>
      <c r="I4468" t="s">
        <v>33</v>
      </c>
      <c r="J4468">
        <v>136</v>
      </c>
      <c r="K4468">
        <v>1.75</v>
      </c>
      <c r="L4468">
        <v>1</v>
      </c>
      <c r="M4468">
        <v>136</v>
      </c>
      <c r="N4468">
        <v>1.75</v>
      </c>
      <c r="O4468">
        <v>1</v>
      </c>
      <c r="P4468">
        <v>1.75</v>
      </c>
      <c r="Q4468">
        <v>1.75</v>
      </c>
      <c r="R4468" s="1">
        <v>44748</v>
      </c>
      <c r="S4468" t="str">
        <f t="shared" si="345"/>
        <v>KitKat - Crisp Wafers</v>
      </c>
      <c r="T4468" t="str">
        <f t="shared" si="346"/>
        <v>Food</v>
      </c>
      <c r="U4468" t="str">
        <f>IF(T4468="Cell is Blank - Dis-regard",_xlfn.XLOOKUP(S4468,'Categroy Lookup'!A:A,'Categroy Lookup'!B:B,"Cell is Blank - Dis-regard"),T4468)</f>
        <v>Food</v>
      </c>
      <c r="V4468" t="b">
        <f t="shared" si="348"/>
        <v>1</v>
      </c>
      <c r="W4468">
        <f t="shared" si="347"/>
        <v>1.75</v>
      </c>
      <c r="X4468" s="8">
        <f t="shared" si="349"/>
        <v>1.1666666666666667</v>
      </c>
      <c r="Y4468" t="s">
        <v>482</v>
      </c>
      <c r="Z4468" t="s">
        <v>483</v>
      </c>
      <c r="AB4468" t="s">
        <v>685</v>
      </c>
      <c r="AC4468" t="s">
        <v>869</v>
      </c>
      <c r="AD4468">
        <v>2022</v>
      </c>
    </row>
    <row r="4469" spans="1:30" x14ac:dyDescent="0.25">
      <c r="A4469" t="s">
        <v>18</v>
      </c>
      <c r="B4469" t="s">
        <v>36</v>
      </c>
      <c r="C4469" t="s">
        <v>37</v>
      </c>
      <c r="D4469" t="s">
        <v>38</v>
      </c>
      <c r="E4469" t="s">
        <v>92</v>
      </c>
      <c r="F4469" t="s">
        <v>27</v>
      </c>
      <c r="G4469">
        <v>15346579150</v>
      </c>
      <c r="H4469" t="s">
        <v>381</v>
      </c>
      <c r="I4469" t="s">
        <v>33</v>
      </c>
      <c r="J4469">
        <v>112</v>
      </c>
      <c r="K4469">
        <v>1.5</v>
      </c>
      <c r="L4469">
        <v>1</v>
      </c>
      <c r="M4469">
        <v>112</v>
      </c>
      <c r="N4469">
        <v>1.5</v>
      </c>
      <c r="O4469">
        <v>1</v>
      </c>
      <c r="P4469">
        <v>1.5</v>
      </c>
      <c r="Q4469">
        <v>1.5</v>
      </c>
      <c r="R4469" s="1">
        <v>44748</v>
      </c>
      <c r="S4469" t="str">
        <f t="shared" si="345"/>
        <v>Miss Vickie's Potato Chip - Jalapeno</v>
      </c>
      <c r="T4469" t="str">
        <f t="shared" si="346"/>
        <v>Food</v>
      </c>
      <c r="U4469" t="str">
        <f>IF(T4469="Cell is Blank - Dis-regard",_xlfn.XLOOKUP(S4469,'Categroy Lookup'!A:A,'Categroy Lookup'!B:B,"Cell is Blank - Dis-regard"),T4469)</f>
        <v>Food</v>
      </c>
      <c r="V4469" t="b">
        <f t="shared" si="348"/>
        <v>1</v>
      </c>
      <c r="W4469">
        <f t="shared" si="347"/>
        <v>1.5</v>
      </c>
      <c r="X4469" s="8">
        <f t="shared" si="349"/>
        <v>1</v>
      </c>
      <c r="Y4469" t="s">
        <v>473</v>
      </c>
      <c r="Z4469" t="s">
        <v>523</v>
      </c>
      <c r="AB4469" t="s">
        <v>685</v>
      </c>
      <c r="AC4469" t="s">
        <v>869</v>
      </c>
      <c r="AD4469">
        <v>2022</v>
      </c>
    </row>
    <row r="4470" spans="1:30" x14ac:dyDescent="0.25">
      <c r="A4470" t="s">
        <v>18</v>
      </c>
      <c r="B4470" t="s">
        <v>28</v>
      </c>
      <c r="C4470" t="s">
        <v>20</v>
      </c>
      <c r="D4470" t="s">
        <v>29</v>
      </c>
      <c r="E4470" t="s">
        <v>93</v>
      </c>
      <c r="F4470" t="s">
        <v>23</v>
      </c>
      <c r="G4470">
        <v>15346749861</v>
      </c>
      <c r="H4470" t="s">
        <v>381</v>
      </c>
      <c r="I4470" t="s">
        <v>25</v>
      </c>
      <c r="J4470">
        <v>140</v>
      </c>
      <c r="K4470">
        <v>1.5</v>
      </c>
      <c r="L4470">
        <v>1</v>
      </c>
      <c r="M4470">
        <v>140</v>
      </c>
      <c r="N4470">
        <v>1.5</v>
      </c>
      <c r="O4470">
        <v>1</v>
      </c>
      <c r="P4470">
        <v>1.5</v>
      </c>
      <c r="Q4470">
        <v>1.5</v>
      </c>
      <c r="R4470" s="1">
        <v>44748</v>
      </c>
      <c r="S4470" t="str">
        <f t="shared" si="345"/>
        <v>Coca Cola - Zero Sugar</v>
      </c>
      <c r="T4470" t="str">
        <f t="shared" si="346"/>
        <v>Carbonated</v>
      </c>
      <c r="U4470" t="str">
        <f>IF(T4470="Cell is Blank - Dis-regard",_xlfn.XLOOKUP(S4470,'Categroy Lookup'!A:A,'Categroy Lookup'!B:B,"Cell is Blank - Dis-regard"),T4470)</f>
        <v>Carbonated</v>
      </c>
      <c r="V4470" t="b">
        <f t="shared" si="348"/>
        <v>1</v>
      </c>
      <c r="W4470">
        <f t="shared" si="347"/>
        <v>1.5</v>
      </c>
      <c r="X4470" s="8">
        <f t="shared" si="349"/>
        <v>1</v>
      </c>
      <c r="Y4470" t="s">
        <v>524</v>
      </c>
      <c r="Z4470" t="s">
        <v>525</v>
      </c>
      <c r="AB4470" t="s">
        <v>685</v>
      </c>
      <c r="AC4470" t="s">
        <v>869</v>
      </c>
      <c r="AD4470">
        <v>2022</v>
      </c>
    </row>
    <row r="4471" spans="1:30" x14ac:dyDescent="0.25">
      <c r="A4471" t="s">
        <v>18</v>
      </c>
      <c r="B4471" t="s">
        <v>40</v>
      </c>
      <c r="C4471" t="s">
        <v>41</v>
      </c>
      <c r="D4471" t="s">
        <v>42</v>
      </c>
      <c r="E4471" t="s">
        <v>276</v>
      </c>
      <c r="F4471" t="s">
        <v>27</v>
      </c>
      <c r="G4471">
        <v>15346792825</v>
      </c>
      <c r="H4471" t="s">
        <v>381</v>
      </c>
      <c r="I4471" t="s">
        <v>33</v>
      </c>
      <c r="J4471">
        <v>120</v>
      </c>
      <c r="K4471">
        <v>1.5</v>
      </c>
      <c r="L4471">
        <v>1</v>
      </c>
      <c r="M4471">
        <v>120</v>
      </c>
      <c r="N4471">
        <v>1.5</v>
      </c>
      <c r="O4471">
        <v>1</v>
      </c>
      <c r="P4471">
        <v>1.5</v>
      </c>
      <c r="Q4471">
        <v>1.5</v>
      </c>
      <c r="R4471" s="1">
        <v>44748</v>
      </c>
      <c r="S4471" t="str">
        <f t="shared" si="345"/>
        <v>Cheetos Puffs</v>
      </c>
      <c r="T4471" t="str">
        <f t="shared" si="346"/>
        <v>Food</v>
      </c>
      <c r="U4471" t="str">
        <f>IF(T4471="Cell is Blank - Dis-regard",_xlfn.XLOOKUP(S4471,'Categroy Lookup'!A:A,'Categroy Lookup'!B:B,"Cell is Blank - Dis-regard"),T4471)</f>
        <v>Food</v>
      </c>
      <c r="V4471" t="b">
        <f t="shared" si="348"/>
        <v>1</v>
      </c>
      <c r="W4471">
        <f t="shared" si="347"/>
        <v>1.5</v>
      </c>
      <c r="X4471" s="8">
        <f t="shared" si="349"/>
        <v>1</v>
      </c>
      <c r="Y4471" t="s">
        <v>276</v>
      </c>
      <c r="AB4471" t="s">
        <v>685</v>
      </c>
      <c r="AC4471" t="s">
        <v>869</v>
      </c>
      <c r="AD4471">
        <v>2022</v>
      </c>
    </row>
    <row r="4472" spans="1:30" x14ac:dyDescent="0.25">
      <c r="A4472" t="s">
        <v>18</v>
      </c>
      <c r="B4472" t="s">
        <v>28</v>
      </c>
      <c r="C4472" t="s">
        <v>20</v>
      </c>
      <c r="D4472" t="s">
        <v>29</v>
      </c>
      <c r="E4472" t="s">
        <v>43</v>
      </c>
      <c r="F4472" t="s">
        <v>23</v>
      </c>
      <c r="G4472">
        <v>15346903503</v>
      </c>
      <c r="H4472" t="s">
        <v>381</v>
      </c>
      <c r="I4472" t="s">
        <v>25</v>
      </c>
      <c r="J4472">
        <v>146</v>
      </c>
      <c r="K4472">
        <v>3</v>
      </c>
      <c r="L4472">
        <v>1</v>
      </c>
      <c r="M4472">
        <v>146</v>
      </c>
      <c r="N4472">
        <v>3</v>
      </c>
      <c r="O4472">
        <v>1</v>
      </c>
      <c r="P4472">
        <v>3</v>
      </c>
      <c r="Q4472">
        <v>3</v>
      </c>
      <c r="R4472" s="1">
        <v>44748</v>
      </c>
      <c r="S4472" t="str">
        <f t="shared" si="345"/>
        <v>Monster Energy Original</v>
      </c>
      <c r="T4472" t="str">
        <f t="shared" si="346"/>
        <v>Carbonated</v>
      </c>
      <c r="U4472" t="str">
        <f>IF(T4472="Cell is Blank - Dis-regard",_xlfn.XLOOKUP(S4472,'Categroy Lookup'!A:A,'Categroy Lookup'!B:B,"Cell is Blank - Dis-regard"),T4472)</f>
        <v>Carbonated</v>
      </c>
      <c r="V4472" t="b">
        <f t="shared" si="348"/>
        <v>1</v>
      </c>
      <c r="W4472">
        <f t="shared" si="347"/>
        <v>3</v>
      </c>
      <c r="X4472" s="8">
        <f t="shared" si="349"/>
        <v>2</v>
      </c>
      <c r="Y4472" t="s">
        <v>43</v>
      </c>
      <c r="AB4472" t="s">
        <v>685</v>
      </c>
      <c r="AC4472" t="s">
        <v>869</v>
      </c>
      <c r="AD4472">
        <v>2022</v>
      </c>
    </row>
    <row r="4473" spans="1:30" x14ac:dyDescent="0.25">
      <c r="A4473" t="s">
        <v>18</v>
      </c>
      <c r="B4473" t="s">
        <v>28</v>
      </c>
      <c r="C4473" t="s">
        <v>20</v>
      </c>
      <c r="D4473" t="s">
        <v>29</v>
      </c>
      <c r="E4473" t="s">
        <v>350</v>
      </c>
      <c r="G4473">
        <v>15347150090</v>
      </c>
      <c r="H4473" t="s">
        <v>381</v>
      </c>
      <c r="I4473" t="s">
        <v>33</v>
      </c>
      <c r="J4473">
        <v>141</v>
      </c>
      <c r="K4473">
        <v>1.5</v>
      </c>
      <c r="L4473">
        <v>1</v>
      </c>
      <c r="M4473">
        <v>141</v>
      </c>
      <c r="N4473">
        <v>1.5</v>
      </c>
      <c r="O4473">
        <v>1</v>
      </c>
      <c r="P4473">
        <v>1.5</v>
      </c>
      <c r="Q4473">
        <v>1.5</v>
      </c>
      <c r="R4473" s="1">
        <v>44748</v>
      </c>
      <c r="S4473" t="str">
        <f t="shared" si="345"/>
        <v>Canada Dry - Ginger Ale &amp; Lemonde</v>
      </c>
      <c r="T4473" t="str">
        <f t="shared" si="346"/>
        <v>Cell is Blank - Dis-regard</v>
      </c>
      <c r="U4473" t="str">
        <f>IF(T4473="Cell is Blank - Dis-regard",_xlfn.XLOOKUP(S4473,'Categroy Lookup'!A:A,'Categroy Lookup'!B:B,"Cell is Blank - Dis-regard"),T4473)</f>
        <v>Carbonated</v>
      </c>
      <c r="V4473" t="b">
        <f t="shared" si="348"/>
        <v>1</v>
      </c>
      <c r="W4473">
        <f t="shared" si="347"/>
        <v>1.5</v>
      </c>
      <c r="X4473" s="8">
        <f t="shared" si="349"/>
        <v>1</v>
      </c>
      <c r="Y4473" t="s">
        <v>638</v>
      </c>
      <c r="Z4473" t="s">
        <v>639</v>
      </c>
      <c r="AB4473" t="s">
        <v>685</v>
      </c>
      <c r="AC4473" t="s">
        <v>869</v>
      </c>
      <c r="AD4473">
        <v>2022</v>
      </c>
    </row>
    <row r="4474" spans="1:30" x14ac:dyDescent="0.25">
      <c r="A4474" t="s">
        <v>18</v>
      </c>
      <c r="B4474" t="s">
        <v>40</v>
      </c>
      <c r="C4474" t="s">
        <v>41</v>
      </c>
      <c r="D4474" t="s">
        <v>42</v>
      </c>
      <c r="E4474" t="s">
        <v>48</v>
      </c>
      <c r="F4474" t="s">
        <v>27</v>
      </c>
      <c r="G4474">
        <v>15347170291</v>
      </c>
      <c r="H4474" t="s">
        <v>381</v>
      </c>
      <c r="I4474" t="s">
        <v>33</v>
      </c>
      <c r="J4474">
        <v>134</v>
      </c>
      <c r="K4474">
        <v>2.5</v>
      </c>
      <c r="L4474">
        <v>1</v>
      </c>
      <c r="M4474">
        <v>134</v>
      </c>
      <c r="N4474">
        <v>2.5</v>
      </c>
      <c r="O4474">
        <v>1</v>
      </c>
      <c r="P4474">
        <v>2.5</v>
      </c>
      <c r="Q4474">
        <v>2.5</v>
      </c>
      <c r="R4474" s="1">
        <v>44748</v>
      </c>
      <c r="S4474" t="str">
        <f t="shared" si="345"/>
        <v>KitKat - Crisp Wafers</v>
      </c>
      <c r="T4474" t="str">
        <f t="shared" si="346"/>
        <v>Food</v>
      </c>
      <c r="U4474" t="str">
        <f>IF(T4474="Cell is Blank - Dis-regard",_xlfn.XLOOKUP(S4474,'Categroy Lookup'!A:A,'Categroy Lookup'!B:B,"Cell is Blank - Dis-regard"),T4474)</f>
        <v>Food</v>
      </c>
      <c r="V4474" t="b">
        <f t="shared" si="348"/>
        <v>1</v>
      </c>
      <c r="W4474">
        <f t="shared" si="347"/>
        <v>2.5</v>
      </c>
      <c r="X4474" s="8">
        <f t="shared" si="349"/>
        <v>1.6666666666666667</v>
      </c>
      <c r="Y4474" t="s">
        <v>482</v>
      </c>
      <c r="Z4474" t="s">
        <v>483</v>
      </c>
      <c r="AB4474" t="s">
        <v>685</v>
      </c>
      <c r="AC4474" t="s">
        <v>869</v>
      </c>
      <c r="AD4474">
        <v>2022</v>
      </c>
    </row>
    <row r="4475" spans="1:30" x14ac:dyDescent="0.25">
      <c r="A4475" t="s">
        <v>18</v>
      </c>
      <c r="B4475" t="s">
        <v>40</v>
      </c>
      <c r="C4475" t="s">
        <v>41</v>
      </c>
      <c r="D4475" t="s">
        <v>42</v>
      </c>
      <c r="E4475" t="s">
        <v>277</v>
      </c>
      <c r="F4475" t="s">
        <v>27</v>
      </c>
      <c r="G4475">
        <v>15347170542</v>
      </c>
      <c r="H4475" t="s">
        <v>381</v>
      </c>
      <c r="I4475" t="s">
        <v>33</v>
      </c>
      <c r="J4475">
        <v>124</v>
      </c>
      <c r="K4475">
        <v>1.5</v>
      </c>
      <c r="L4475">
        <v>1</v>
      </c>
      <c r="M4475">
        <v>124</v>
      </c>
      <c r="N4475">
        <v>1.5</v>
      </c>
      <c r="O4475">
        <v>1</v>
      </c>
      <c r="P4475">
        <v>1.5</v>
      </c>
      <c r="Q4475">
        <v>1.5</v>
      </c>
      <c r="R4475" s="1">
        <v>44748</v>
      </c>
      <c r="S4475" t="str">
        <f t="shared" si="345"/>
        <v>Cheetos Cheddar Jalapeno</v>
      </c>
      <c r="T4475" t="str">
        <f t="shared" si="346"/>
        <v>Food</v>
      </c>
      <c r="U4475" t="str">
        <f>IF(T4475="Cell is Blank - Dis-regard",_xlfn.XLOOKUP(S4475,'Categroy Lookup'!A:A,'Categroy Lookup'!B:B,"Cell is Blank - Dis-regard"),T4475)</f>
        <v>Food</v>
      </c>
      <c r="V4475" t="b">
        <f t="shared" si="348"/>
        <v>1</v>
      </c>
      <c r="W4475">
        <f t="shared" si="347"/>
        <v>1.5</v>
      </c>
      <c r="X4475" s="8">
        <f t="shared" si="349"/>
        <v>1</v>
      </c>
      <c r="Y4475" t="s">
        <v>277</v>
      </c>
      <c r="AB4475" t="s">
        <v>685</v>
      </c>
      <c r="AC4475" t="s">
        <v>869</v>
      </c>
      <c r="AD4475">
        <v>2022</v>
      </c>
    </row>
    <row r="4476" spans="1:30" x14ac:dyDescent="0.25">
      <c r="A4476" t="s">
        <v>18</v>
      </c>
      <c r="B4476" t="s">
        <v>197</v>
      </c>
      <c r="C4476" t="s">
        <v>198</v>
      </c>
      <c r="D4476" t="s">
        <v>199</v>
      </c>
      <c r="E4476" t="s">
        <v>79</v>
      </c>
      <c r="F4476" t="s">
        <v>27</v>
      </c>
      <c r="G4476">
        <v>15347179205</v>
      </c>
      <c r="H4476" t="s">
        <v>381</v>
      </c>
      <c r="I4476" t="s">
        <v>25</v>
      </c>
      <c r="J4476">
        <v>110</v>
      </c>
      <c r="K4476">
        <v>1.5</v>
      </c>
      <c r="L4476">
        <v>1</v>
      </c>
      <c r="M4476">
        <v>110</v>
      </c>
      <c r="N4476">
        <v>1.5</v>
      </c>
      <c r="O4476">
        <v>1</v>
      </c>
      <c r="P4476">
        <v>1.5</v>
      </c>
      <c r="Q4476">
        <v>1.5</v>
      </c>
      <c r="R4476" s="1">
        <v>44748</v>
      </c>
      <c r="S4476" t="str">
        <f t="shared" si="345"/>
        <v>SunChips Multigrain - Harvest Cheddar</v>
      </c>
      <c r="T4476" t="str">
        <f t="shared" si="346"/>
        <v>Food</v>
      </c>
      <c r="U4476" t="str">
        <f>IF(T4476="Cell is Blank - Dis-regard",_xlfn.XLOOKUP(S4476,'Categroy Lookup'!A:A,'Categroy Lookup'!B:B,"Cell is Blank - Dis-regard"),T4476)</f>
        <v>Food</v>
      </c>
      <c r="V4476" t="b">
        <f t="shared" si="348"/>
        <v>1</v>
      </c>
      <c r="W4476">
        <f t="shared" si="347"/>
        <v>1.5</v>
      </c>
      <c r="X4476" s="8">
        <f t="shared" si="349"/>
        <v>1</v>
      </c>
      <c r="Y4476" t="s">
        <v>502</v>
      </c>
      <c r="Z4476" t="s">
        <v>515</v>
      </c>
      <c r="AB4476" t="s">
        <v>685</v>
      </c>
      <c r="AC4476" t="s">
        <v>869</v>
      </c>
      <c r="AD4476">
        <v>2022</v>
      </c>
    </row>
    <row r="4477" spans="1:30" x14ac:dyDescent="0.25">
      <c r="A4477" t="s">
        <v>18</v>
      </c>
      <c r="B4477" t="s">
        <v>197</v>
      </c>
      <c r="C4477" t="s">
        <v>198</v>
      </c>
      <c r="D4477" t="s">
        <v>199</v>
      </c>
      <c r="E4477" t="s">
        <v>79</v>
      </c>
      <c r="F4477" t="s">
        <v>27</v>
      </c>
      <c r="G4477">
        <v>15347190480</v>
      </c>
      <c r="H4477" t="s">
        <v>381</v>
      </c>
      <c r="I4477" t="s">
        <v>25</v>
      </c>
      <c r="J4477">
        <v>110</v>
      </c>
      <c r="K4477">
        <v>1.5</v>
      </c>
      <c r="L4477">
        <v>1</v>
      </c>
      <c r="M4477">
        <v>110</v>
      </c>
      <c r="N4477">
        <v>1.5</v>
      </c>
      <c r="O4477">
        <v>1</v>
      </c>
      <c r="P4477">
        <v>1.5</v>
      </c>
      <c r="Q4477">
        <v>1.5</v>
      </c>
      <c r="R4477" s="1">
        <v>44748</v>
      </c>
      <c r="S4477" t="str">
        <f t="shared" si="345"/>
        <v>SunChips Multigrain - Harvest Cheddar</v>
      </c>
      <c r="T4477" t="str">
        <f t="shared" si="346"/>
        <v>Food</v>
      </c>
      <c r="U4477" t="str">
        <f>IF(T4477="Cell is Blank - Dis-regard",_xlfn.XLOOKUP(S4477,'Categroy Lookup'!A:A,'Categroy Lookup'!B:B,"Cell is Blank - Dis-regard"),T4477)</f>
        <v>Food</v>
      </c>
      <c r="V4477" t="b">
        <f t="shared" si="348"/>
        <v>1</v>
      </c>
      <c r="W4477">
        <f t="shared" si="347"/>
        <v>1.5</v>
      </c>
      <c r="X4477" s="8">
        <f t="shared" si="349"/>
        <v>1</v>
      </c>
      <c r="Y4477" t="s">
        <v>502</v>
      </c>
      <c r="Z4477" t="s">
        <v>515</v>
      </c>
      <c r="AB4477" t="s">
        <v>685</v>
      </c>
      <c r="AC4477" t="s">
        <v>869</v>
      </c>
      <c r="AD4477">
        <v>2022</v>
      </c>
    </row>
    <row r="4478" spans="1:30" x14ac:dyDescent="0.25">
      <c r="A4478" t="s">
        <v>18</v>
      </c>
      <c r="B4478" t="s">
        <v>197</v>
      </c>
      <c r="C4478" t="s">
        <v>198</v>
      </c>
      <c r="D4478" t="s">
        <v>199</v>
      </c>
      <c r="E4478" t="s">
        <v>93</v>
      </c>
      <c r="F4478" t="s">
        <v>23</v>
      </c>
      <c r="G4478">
        <v>15347423551</v>
      </c>
      <c r="H4478" t="s">
        <v>381</v>
      </c>
      <c r="I4478" t="s">
        <v>33</v>
      </c>
      <c r="J4478">
        <v>142</v>
      </c>
      <c r="K4478">
        <v>1.5</v>
      </c>
      <c r="L4478">
        <v>1</v>
      </c>
      <c r="M4478">
        <v>142</v>
      </c>
      <c r="N4478">
        <v>1.5</v>
      </c>
      <c r="O4478">
        <v>1</v>
      </c>
      <c r="P4478">
        <v>1.5</v>
      </c>
      <c r="Q4478">
        <v>1.5</v>
      </c>
      <c r="R4478" s="1">
        <v>44748</v>
      </c>
      <c r="S4478" t="str">
        <f t="shared" si="345"/>
        <v>Coca Cola - Zero Sugar</v>
      </c>
      <c r="T4478" t="str">
        <f t="shared" si="346"/>
        <v>Carbonated</v>
      </c>
      <c r="U4478" t="str">
        <f>IF(T4478="Cell is Blank - Dis-regard",_xlfn.XLOOKUP(S4478,'Categroy Lookup'!A:A,'Categroy Lookup'!B:B,"Cell is Blank - Dis-regard"),T4478)</f>
        <v>Carbonated</v>
      </c>
      <c r="V4478" t="b">
        <f t="shared" si="348"/>
        <v>1</v>
      </c>
      <c r="W4478">
        <f t="shared" si="347"/>
        <v>1.5</v>
      </c>
      <c r="X4478" s="8">
        <f t="shared" si="349"/>
        <v>1</v>
      </c>
      <c r="Y4478" t="s">
        <v>524</v>
      </c>
      <c r="Z4478" t="s">
        <v>525</v>
      </c>
      <c r="AB4478" t="s">
        <v>685</v>
      </c>
      <c r="AC4478" t="s">
        <v>869</v>
      </c>
      <c r="AD4478">
        <v>2022</v>
      </c>
    </row>
    <row r="4479" spans="1:30" x14ac:dyDescent="0.25">
      <c r="A4479" t="s">
        <v>18</v>
      </c>
      <c r="B4479" t="s">
        <v>197</v>
      </c>
      <c r="C4479" t="s">
        <v>198</v>
      </c>
      <c r="D4479" t="s">
        <v>199</v>
      </c>
      <c r="E4479" t="s">
        <v>93</v>
      </c>
      <c r="F4479" t="s">
        <v>23</v>
      </c>
      <c r="G4479">
        <v>15347514374</v>
      </c>
      <c r="H4479" t="s">
        <v>381</v>
      </c>
      <c r="I4479" t="s">
        <v>33</v>
      </c>
      <c r="J4479">
        <v>142</v>
      </c>
      <c r="K4479">
        <v>1.5</v>
      </c>
      <c r="L4479">
        <v>1</v>
      </c>
      <c r="M4479">
        <v>142</v>
      </c>
      <c r="N4479">
        <v>1.5</v>
      </c>
      <c r="O4479">
        <v>1</v>
      </c>
      <c r="P4479">
        <v>1.5</v>
      </c>
      <c r="Q4479">
        <v>1.5</v>
      </c>
      <c r="R4479" s="1">
        <v>44748</v>
      </c>
      <c r="S4479" t="str">
        <f t="shared" si="345"/>
        <v>Coca Cola - Zero Sugar</v>
      </c>
      <c r="T4479" t="str">
        <f t="shared" si="346"/>
        <v>Carbonated</v>
      </c>
      <c r="U4479" t="str">
        <f>IF(T4479="Cell is Blank - Dis-regard",_xlfn.XLOOKUP(S4479,'Categroy Lookup'!A:A,'Categroy Lookup'!B:B,"Cell is Blank - Dis-regard"),T4479)</f>
        <v>Carbonated</v>
      </c>
      <c r="V4479" t="b">
        <f t="shared" si="348"/>
        <v>1</v>
      </c>
      <c r="W4479">
        <f t="shared" si="347"/>
        <v>1.5</v>
      </c>
      <c r="X4479" s="8">
        <f t="shared" si="349"/>
        <v>1</v>
      </c>
      <c r="Y4479" t="s">
        <v>524</v>
      </c>
      <c r="Z4479" t="s">
        <v>525</v>
      </c>
      <c r="AB4479" t="s">
        <v>685</v>
      </c>
      <c r="AC4479" t="s">
        <v>869</v>
      </c>
      <c r="AD4479">
        <v>2022</v>
      </c>
    </row>
    <row r="4480" spans="1:30" x14ac:dyDescent="0.25">
      <c r="A4480" t="s">
        <v>18</v>
      </c>
      <c r="B4480" t="s">
        <v>19</v>
      </c>
      <c r="C4480" t="s">
        <v>20</v>
      </c>
      <c r="D4480" t="s">
        <v>21</v>
      </c>
      <c r="E4480" t="s">
        <v>165</v>
      </c>
      <c r="F4480" t="s">
        <v>31</v>
      </c>
      <c r="G4480">
        <v>15347550659</v>
      </c>
      <c r="H4480" t="s">
        <v>381</v>
      </c>
      <c r="I4480" t="s">
        <v>33</v>
      </c>
      <c r="J4480">
        <v>145</v>
      </c>
      <c r="K4480">
        <v>2.5</v>
      </c>
      <c r="L4480">
        <v>1</v>
      </c>
      <c r="M4480">
        <v>145</v>
      </c>
      <c r="N4480">
        <v>2.5</v>
      </c>
      <c r="O4480">
        <v>1</v>
      </c>
      <c r="P4480">
        <v>2.5</v>
      </c>
      <c r="Q4480">
        <v>2.5</v>
      </c>
      <c r="R4480" s="1">
        <v>44749</v>
      </c>
      <c r="S4480" t="str">
        <f t="shared" si="345"/>
        <v>Snapple Tea - Raspberry</v>
      </c>
      <c r="T4480" t="str">
        <f t="shared" si="346"/>
        <v>Non Carbonated</v>
      </c>
      <c r="U4480" t="str">
        <f>IF(T4480="Cell is Blank - Dis-regard",_xlfn.XLOOKUP(S4480,'Categroy Lookup'!A:A,'Categroy Lookup'!B:B,"Cell is Blank - Dis-regard"),T4480)</f>
        <v>Non Carbonated</v>
      </c>
      <c r="V4480" t="b">
        <f t="shared" si="348"/>
        <v>1</v>
      </c>
      <c r="W4480">
        <f t="shared" si="347"/>
        <v>2.5</v>
      </c>
      <c r="X4480" s="8">
        <f t="shared" si="349"/>
        <v>1.6666666666666667</v>
      </c>
      <c r="Y4480" t="s">
        <v>564</v>
      </c>
      <c r="Z4480" t="s">
        <v>508</v>
      </c>
      <c r="AB4480" t="s">
        <v>685</v>
      </c>
      <c r="AC4480" t="s">
        <v>869</v>
      </c>
      <c r="AD4480">
        <v>2022</v>
      </c>
    </row>
    <row r="4481" spans="1:30" x14ac:dyDescent="0.25">
      <c r="A4481" t="s">
        <v>18</v>
      </c>
      <c r="B4481" t="s">
        <v>36</v>
      </c>
      <c r="C4481" t="s">
        <v>37</v>
      </c>
      <c r="D4481" t="s">
        <v>38</v>
      </c>
      <c r="E4481" t="s">
        <v>234</v>
      </c>
      <c r="F4481" t="s">
        <v>27</v>
      </c>
      <c r="G4481">
        <v>15347603161</v>
      </c>
      <c r="H4481" t="s">
        <v>381</v>
      </c>
      <c r="I4481" t="s">
        <v>33</v>
      </c>
      <c r="J4481">
        <v>135</v>
      </c>
      <c r="K4481">
        <v>2</v>
      </c>
      <c r="L4481">
        <v>1</v>
      </c>
      <c r="M4481">
        <v>135</v>
      </c>
      <c r="N4481">
        <v>2</v>
      </c>
      <c r="O4481">
        <v>1</v>
      </c>
      <c r="P4481">
        <v>2</v>
      </c>
      <c r="Q4481">
        <v>2</v>
      </c>
      <c r="R4481" s="1">
        <v>44748</v>
      </c>
      <c r="S4481" t="str">
        <f t="shared" si="345"/>
        <v>Made in Nature - Mangoes Sweet &amp; Tangy</v>
      </c>
      <c r="T4481" t="str">
        <f t="shared" si="346"/>
        <v>Food</v>
      </c>
      <c r="U4481" t="str">
        <f>IF(T4481="Cell is Blank - Dis-regard",_xlfn.XLOOKUP(S4481,'Categroy Lookup'!A:A,'Categroy Lookup'!B:B,"Cell is Blank - Dis-regard"),T4481)</f>
        <v>Food</v>
      </c>
      <c r="V4481" t="b">
        <f t="shared" si="348"/>
        <v>1</v>
      </c>
      <c r="W4481">
        <f t="shared" si="347"/>
        <v>2</v>
      </c>
      <c r="X4481" s="8">
        <f t="shared" si="349"/>
        <v>1.3333333333333333</v>
      </c>
      <c r="Y4481" t="s">
        <v>597</v>
      </c>
      <c r="Z4481" t="s">
        <v>598</v>
      </c>
      <c r="AB4481" t="s">
        <v>685</v>
      </c>
      <c r="AC4481" t="s">
        <v>869</v>
      </c>
      <c r="AD4481">
        <v>2022</v>
      </c>
    </row>
    <row r="4482" spans="1:30" x14ac:dyDescent="0.25">
      <c r="A4482" t="s">
        <v>18</v>
      </c>
      <c r="B4482" t="s">
        <v>28</v>
      </c>
      <c r="C4482" t="s">
        <v>20</v>
      </c>
      <c r="D4482" t="s">
        <v>29</v>
      </c>
      <c r="E4482" t="s">
        <v>74</v>
      </c>
      <c r="F4482" t="s">
        <v>27</v>
      </c>
      <c r="G4482">
        <v>15347608786</v>
      </c>
      <c r="H4482" t="s">
        <v>381</v>
      </c>
      <c r="I4482" t="s">
        <v>33</v>
      </c>
      <c r="J4482">
        <v>134</v>
      </c>
      <c r="K4482">
        <v>1.25</v>
      </c>
      <c r="L4482">
        <v>1</v>
      </c>
      <c r="M4482">
        <v>134</v>
      </c>
      <c r="N4482">
        <v>1.25</v>
      </c>
      <c r="O4482">
        <v>1</v>
      </c>
      <c r="P4482">
        <v>1.25</v>
      </c>
      <c r="Q4482">
        <v>1.25</v>
      </c>
      <c r="R4482" s="1">
        <v>44748</v>
      </c>
      <c r="S4482" t="str">
        <f t="shared" ref="S4482:S4545" si="350">IF(E4482="","Cell is Blank - Dis-regard",E4482)</f>
        <v>Chum Fruit Bites - Mango/Strawberry</v>
      </c>
      <c r="T4482" t="str">
        <f t="shared" ref="T4482:T4545" si="351">IF(F4482="","Cell is Blank - Dis-regard",F4482)</f>
        <v>Food</v>
      </c>
      <c r="U4482" t="str">
        <f>IF(T4482="Cell is Blank - Dis-regard",_xlfn.XLOOKUP(S4482,'Categroy Lookup'!A:A,'Categroy Lookup'!B:B,"Cell is Blank - Dis-regard"),T4482)</f>
        <v>Food</v>
      </c>
      <c r="V4482" t="b">
        <f t="shared" si="348"/>
        <v>1</v>
      </c>
      <c r="W4482">
        <f t="shared" ref="W4482:W4545" si="352">IF(V4482="FALSE",K4482,K4482)</f>
        <v>1.25</v>
      </c>
      <c r="X4482" s="8">
        <f t="shared" si="349"/>
        <v>0.83333333333333337</v>
      </c>
      <c r="Y4482" t="s">
        <v>506</v>
      </c>
      <c r="Z4482" t="s">
        <v>507</v>
      </c>
      <c r="AB4482" t="s">
        <v>685</v>
      </c>
      <c r="AC4482" t="s">
        <v>869</v>
      </c>
      <c r="AD4482">
        <v>2022</v>
      </c>
    </row>
    <row r="4483" spans="1:30" x14ac:dyDescent="0.25">
      <c r="A4483" t="s">
        <v>18</v>
      </c>
      <c r="B4483" t="s">
        <v>28</v>
      </c>
      <c r="C4483" t="s">
        <v>20</v>
      </c>
      <c r="D4483" t="s">
        <v>29</v>
      </c>
      <c r="E4483" t="s">
        <v>74</v>
      </c>
      <c r="F4483" t="s">
        <v>27</v>
      </c>
      <c r="G4483">
        <v>15347614260</v>
      </c>
      <c r="H4483" t="s">
        <v>381</v>
      </c>
      <c r="I4483" t="s">
        <v>33</v>
      </c>
      <c r="J4483">
        <v>134</v>
      </c>
      <c r="K4483">
        <v>1.25</v>
      </c>
      <c r="L4483">
        <v>1</v>
      </c>
      <c r="M4483">
        <v>134</v>
      </c>
      <c r="N4483">
        <v>1.25</v>
      </c>
      <c r="O4483">
        <v>1</v>
      </c>
      <c r="P4483">
        <v>1.25</v>
      </c>
      <c r="Q4483">
        <v>1.25</v>
      </c>
      <c r="R4483" s="1">
        <v>44748</v>
      </c>
      <c r="S4483" t="str">
        <f t="shared" si="350"/>
        <v>Chum Fruit Bites - Mango/Strawberry</v>
      </c>
      <c r="T4483" t="str">
        <f t="shared" si="351"/>
        <v>Food</v>
      </c>
      <c r="U4483" t="str">
        <f>IF(T4483="Cell is Blank - Dis-regard",_xlfn.XLOOKUP(S4483,'Categroy Lookup'!A:A,'Categroy Lookup'!B:B,"Cell is Blank - Dis-regard"),T4483)</f>
        <v>Food</v>
      </c>
      <c r="V4483" t="b">
        <f t="shared" ref="V4483:V4546" si="353">K4483=N4483</f>
        <v>1</v>
      </c>
      <c r="W4483">
        <f t="shared" si="352"/>
        <v>1.25</v>
      </c>
      <c r="X4483" s="8">
        <f t="shared" ref="X4483:X4546" si="354">W4483/1.5</f>
        <v>0.83333333333333337</v>
      </c>
      <c r="Y4483" t="s">
        <v>506</v>
      </c>
      <c r="Z4483" t="s">
        <v>507</v>
      </c>
      <c r="AB4483" t="s">
        <v>685</v>
      </c>
      <c r="AC4483" t="s">
        <v>869</v>
      </c>
      <c r="AD4483">
        <v>2022</v>
      </c>
    </row>
    <row r="4484" spans="1:30" x14ac:dyDescent="0.25">
      <c r="A4484" t="s">
        <v>18</v>
      </c>
      <c r="B4484" t="s">
        <v>36</v>
      </c>
      <c r="C4484" t="s">
        <v>37</v>
      </c>
      <c r="D4484" t="s">
        <v>38</v>
      </c>
      <c r="E4484" t="s">
        <v>48</v>
      </c>
      <c r="F4484" t="s">
        <v>27</v>
      </c>
      <c r="G4484">
        <v>15347655450</v>
      </c>
      <c r="H4484" t="s">
        <v>381</v>
      </c>
      <c r="I4484" t="s">
        <v>25</v>
      </c>
      <c r="J4484">
        <v>136</v>
      </c>
      <c r="K4484">
        <v>1.75</v>
      </c>
      <c r="L4484">
        <v>1</v>
      </c>
      <c r="M4484">
        <v>136</v>
      </c>
      <c r="N4484">
        <v>1.75</v>
      </c>
      <c r="O4484">
        <v>1</v>
      </c>
      <c r="P4484">
        <v>1.75</v>
      </c>
      <c r="Q4484">
        <v>1.75</v>
      </c>
      <c r="R4484" s="1">
        <v>44748</v>
      </c>
      <c r="S4484" t="str">
        <f t="shared" si="350"/>
        <v>KitKat - Crisp Wafers</v>
      </c>
      <c r="T4484" t="str">
        <f t="shared" si="351"/>
        <v>Food</v>
      </c>
      <c r="U4484" t="str">
        <f>IF(T4484="Cell is Blank - Dis-regard",_xlfn.XLOOKUP(S4484,'Categroy Lookup'!A:A,'Categroy Lookup'!B:B,"Cell is Blank - Dis-regard"),T4484)</f>
        <v>Food</v>
      </c>
      <c r="V4484" t="b">
        <f t="shared" si="353"/>
        <v>1</v>
      </c>
      <c r="W4484">
        <f t="shared" si="352"/>
        <v>1.75</v>
      </c>
      <c r="X4484" s="8">
        <f t="shared" si="354"/>
        <v>1.1666666666666667</v>
      </c>
      <c r="Y4484" t="s">
        <v>482</v>
      </c>
      <c r="Z4484" t="s">
        <v>483</v>
      </c>
      <c r="AB4484" t="s">
        <v>685</v>
      </c>
      <c r="AC4484" t="s">
        <v>869</v>
      </c>
      <c r="AD4484">
        <v>2022</v>
      </c>
    </row>
    <row r="4485" spans="1:30" x14ac:dyDescent="0.25">
      <c r="A4485" t="s">
        <v>18</v>
      </c>
      <c r="B4485" t="s">
        <v>36</v>
      </c>
      <c r="C4485" t="s">
        <v>37</v>
      </c>
      <c r="D4485" t="s">
        <v>38</v>
      </c>
      <c r="E4485" t="s">
        <v>48</v>
      </c>
      <c r="F4485" t="s">
        <v>27</v>
      </c>
      <c r="G4485">
        <v>15347657625</v>
      </c>
      <c r="H4485" t="s">
        <v>381</v>
      </c>
      <c r="I4485" t="s">
        <v>33</v>
      </c>
      <c r="J4485">
        <v>136</v>
      </c>
      <c r="K4485">
        <v>1.75</v>
      </c>
      <c r="L4485">
        <v>1</v>
      </c>
      <c r="M4485">
        <v>136</v>
      </c>
      <c r="N4485">
        <v>1.75</v>
      </c>
      <c r="O4485">
        <v>1</v>
      </c>
      <c r="P4485">
        <v>1.75</v>
      </c>
      <c r="Q4485">
        <v>1.75</v>
      </c>
      <c r="R4485" s="1">
        <v>44748</v>
      </c>
      <c r="S4485" t="str">
        <f t="shared" si="350"/>
        <v>KitKat - Crisp Wafers</v>
      </c>
      <c r="T4485" t="str">
        <f t="shared" si="351"/>
        <v>Food</v>
      </c>
      <c r="U4485" t="str">
        <f>IF(T4485="Cell is Blank - Dis-regard",_xlfn.XLOOKUP(S4485,'Categroy Lookup'!A:A,'Categroy Lookup'!B:B,"Cell is Blank - Dis-regard"),T4485)</f>
        <v>Food</v>
      </c>
      <c r="V4485" t="b">
        <f t="shared" si="353"/>
        <v>1</v>
      </c>
      <c r="W4485">
        <f t="shared" si="352"/>
        <v>1.75</v>
      </c>
      <c r="X4485" s="8">
        <f t="shared" si="354"/>
        <v>1.1666666666666667</v>
      </c>
      <c r="Y4485" t="s">
        <v>482</v>
      </c>
      <c r="Z4485" t="s">
        <v>483</v>
      </c>
      <c r="AB4485" t="s">
        <v>685</v>
      </c>
      <c r="AC4485" t="s">
        <v>869</v>
      </c>
      <c r="AD4485">
        <v>2022</v>
      </c>
    </row>
    <row r="4486" spans="1:30" x14ac:dyDescent="0.25">
      <c r="A4486" t="s">
        <v>18</v>
      </c>
      <c r="B4486" t="s">
        <v>36</v>
      </c>
      <c r="C4486" t="s">
        <v>37</v>
      </c>
      <c r="D4486" t="s">
        <v>38</v>
      </c>
      <c r="E4486" t="s">
        <v>62</v>
      </c>
      <c r="F4486" t="s">
        <v>27</v>
      </c>
      <c r="G4486">
        <v>15347661238</v>
      </c>
      <c r="H4486" t="s">
        <v>381</v>
      </c>
      <c r="I4486" t="s">
        <v>33</v>
      </c>
      <c r="J4486">
        <v>132</v>
      </c>
      <c r="K4486">
        <v>2</v>
      </c>
      <c r="L4486">
        <v>1</v>
      </c>
      <c r="M4486">
        <v>132</v>
      </c>
      <c r="N4486">
        <v>2</v>
      </c>
      <c r="O4486">
        <v>1</v>
      </c>
      <c r="P4486">
        <v>2</v>
      </c>
      <c r="Q4486">
        <v>2</v>
      </c>
      <c r="R4486" s="1">
        <v>44748</v>
      </c>
      <c r="S4486" t="str">
        <f t="shared" si="350"/>
        <v>Robert Irvine's - Fit Crunch -  Chocolate Pea</v>
      </c>
      <c r="T4486" t="str">
        <f t="shared" si="351"/>
        <v>Food</v>
      </c>
      <c r="U4486" t="str">
        <f>IF(T4486="Cell is Blank - Dis-regard",_xlfn.XLOOKUP(S4486,'Categroy Lookup'!A:A,'Categroy Lookup'!B:B,"Cell is Blank - Dis-regard"),T4486)</f>
        <v>Food</v>
      </c>
      <c r="V4486" t="b">
        <f t="shared" si="353"/>
        <v>1</v>
      </c>
      <c r="W4486">
        <f t="shared" si="352"/>
        <v>2</v>
      </c>
      <c r="X4486" s="8">
        <f t="shared" si="354"/>
        <v>1.3333333333333333</v>
      </c>
      <c r="Y4486" t="s">
        <v>495</v>
      </c>
      <c r="Z4486" t="s">
        <v>496</v>
      </c>
      <c r="AA4486" t="s">
        <v>497</v>
      </c>
      <c r="AB4486" t="s">
        <v>685</v>
      </c>
      <c r="AC4486" t="s">
        <v>869</v>
      </c>
      <c r="AD4486">
        <v>2022</v>
      </c>
    </row>
    <row r="4487" spans="1:30" x14ac:dyDescent="0.25">
      <c r="A4487" t="s">
        <v>18</v>
      </c>
      <c r="B4487" t="s">
        <v>197</v>
      </c>
      <c r="C4487" t="s">
        <v>198</v>
      </c>
      <c r="D4487" t="s">
        <v>199</v>
      </c>
      <c r="E4487" t="s">
        <v>93</v>
      </c>
      <c r="F4487" t="s">
        <v>23</v>
      </c>
      <c r="G4487">
        <v>15347694895</v>
      </c>
      <c r="H4487" t="s">
        <v>381</v>
      </c>
      <c r="I4487" t="s">
        <v>25</v>
      </c>
      <c r="J4487">
        <v>142</v>
      </c>
      <c r="K4487">
        <v>1.5</v>
      </c>
      <c r="L4487">
        <v>1</v>
      </c>
      <c r="M4487">
        <v>142</v>
      </c>
      <c r="N4487">
        <v>1.5</v>
      </c>
      <c r="O4487">
        <v>1</v>
      </c>
      <c r="P4487">
        <v>1.5</v>
      </c>
      <c r="Q4487">
        <v>1.5</v>
      </c>
      <c r="R4487" s="1">
        <v>44748</v>
      </c>
      <c r="S4487" t="str">
        <f t="shared" si="350"/>
        <v>Coca Cola - Zero Sugar</v>
      </c>
      <c r="T4487" t="str">
        <f t="shared" si="351"/>
        <v>Carbonated</v>
      </c>
      <c r="U4487" t="str">
        <f>IF(T4487="Cell is Blank - Dis-regard",_xlfn.XLOOKUP(S4487,'Categroy Lookup'!A:A,'Categroy Lookup'!B:B,"Cell is Blank - Dis-regard"),T4487)</f>
        <v>Carbonated</v>
      </c>
      <c r="V4487" t="b">
        <f t="shared" si="353"/>
        <v>1</v>
      </c>
      <c r="W4487">
        <f t="shared" si="352"/>
        <v>1.5</v>
      </c>
      <c r="X4487" s="8">
        <f t="shared" si="354"/>
        <v>1</v>
      </c>
      <c r="Y4487" t="s">
        <v>524</v>
      </c>
      <c r="Z4487" t="s">
        <v>525</v>
      </c>
      <c r="AB4487" t="s">
        <v>685</v>
      </c>
      <c r="AC4487" t="s">
        <v>869</v>
      </c>
      <c r="AD4487">
        <v>2022</v>
      </c>
    </row>
    <row r="4488" spans="1:30" x14ac:dyDescent="0.25">
      <c r="A4488" t="s">
        <v>18</v>
      </c>
      <c r="B4488" t="s">
        <v>40</v>
      </c>
      <c r="C4488" t="s">
        <v>41</v>
      </c>
      <c r="D4488" t="s">
        <v>42</v>
      </c>
      <c r="E4488" t="s">
        <v>43</v>
      </c>
      <c r="F4488" t="s">
        <v>23</v>
      </c>
      <c r="G4488">
        <v>15347782754</v>
      </c>
      <c r="H4488" t="s">
        <v>381</v>
      </c>
      <c r="I4488" t="s">
        <v>33</v>
      </c>
      <c r="J4488">
        <v>146</v>
      </c>
      <c r="K4488">
        <v>3</v>
      </c>
      <c r="L4488">
        <v>1</v>
      </c>
      <c r="M4488">
        <v>146</v>
      </c>
      <c r="N4488">
        <v>3</v>
      </c>
      <c r="O4488">
        <v>1</v>
      </c>
      <c r="P4488">
        <v>3</v>
      </c>
      <c r="Q4488">
        <v>3</v>
      </c>
      <c r="R4488" s="1">
        <v>44748</v>
      </c>
      <c r="S4488" t="str">
        <f t="shared" si="350"/>
        <v>Monster Energy Original</v>
      </c>
      <c r="T4488" t="str">
        <f t="shared" si="351"/>
        <v>Carbonated</v>
      </c>
      <c r="U4488" t="str">
        <f>IF(T4488="Cell is Blank - Dis-regard",_xlfn.XLOOKUP(S4488,'Categroy Lookup'!A:A,'Categroy Lookup'!B:B,"Cell is Blank - Dis-regard"),T4488)</f>
        <v>Carbonated</v>
      </c>
      <c r="V4488" t="b">
        <f t="shared" si="353"/>
        <v>1</v>
      </c>
      <c r="W4488">
        <f t="shared" si="352"/>
        <v>3</v>
      </c>
      <c r="X4488" s="8">
        <f t="shared" si="354"/>
        <v>2</v>
      </c>
      <c r="Y4488" t="s">
        <v>43</v>
      </c>
      <c r="AB4488" t="s">
        <v>685</v>
      </c>
      <c r="AC4488" t="s">
        <v>869</v>
      </c>
      <c r="AD4488">
        <v>2022</v>
      </c>
    </row>
    <row r="4489" spans="1:30" x14ac:dyDescent="0.25">
      <c r="A4489" t="s">
        <v>18</v>
      </c>
      <c r="B4489" t="s">
        <v>197</v>
      </c>
      <c r="C4489" t="s">
        <v>198</v>
      </c>
      <c r="D4489" t="s">
        <v>199</v>
      </c>
      <c r="E4489" t="s">
        <v>200</v>
      </c>
      <c r="F4489" t="s">
        <v>31</v>
      </c>
      <c r="G4489">
        <v>15347880751</v>
      </c>
      <c r="H4489" t="s">
        <v>381</v>
      </c>
      <c r="I4489" t="s">
        <v>33</v>
      </c>
      <c r="J4489">
        <v>146</v>
      </c>
      <c r="K4489">
        <v>3.5</v>
      </c>
      <c r="L4489">
        <v>1</v>
      </c>
      <c r="M4489">
        <v>146</v>
      </c>
      <c r="N4489">
        <v>3.5</v>
      </c>
      <c r="O4489">
        <v>1</v>
      </c>
      <c r="P4489">
        <v>3.5</v>
      </c>
      <c r="Q4489">
        <v>3.5</v>
      </c>
      <c r="R4489" s="1">
        <v>44748</v>
      </c>
      <c r="S4489" t="str">
        <f t="shared" si="350"/>
        <v>Starbucks Doubleshot Energy - Mocha</v>
      </c>
      <c r="T4489" t="str">
        <f t="shared" si="351"/>
        <v>Non Carbonated</v>
      </c>
      <c r="U4489" t="str">
        <f>IF(T4489="Cell is Blank - Dis-regard",_xlfn.XLOOKUP(S4489,'Categroy Lookup'!A:A,'Categroy Lookup'!B:B,"Cell is Blank - Dis-regard"),T4489)</f>
        <v>Non Carbonated</v>
      </c>
      <c r="V4489" t="b">
        <f t="shared" si="353"/>
        <v>1</v>
      </c>
      <c r="W4489">
        <f t="shared" si="352"/>
        <v>3.5</v>
      </c>
      <c r="X4489" s="8">
        <f t="shared" si="354"/>
        <v>2.3333333333333335</v>
      </c>
      <c r="Y4489" t="s">
        <v>572</v>
      </c>
      <c r="Z4489" t="s">
        <v>573</v>
      </c>
      <c r="AB4489" t="s">
        <v>685</v>
      </c>
      <c r="AC4489" t="s">
        <v>869</v>
      </c>
      <c r="AD4489">
        <v>2022</v>
      </c>
    </row>
    <row r="4490" spans="1:30" x14ac:dyDescent="0.25">
      <c r="A4490" t="s">
        <v>18</v>
      </c>
      <c r="B4490" t="s">
        <v>197</v>
      </c>
      <c r="C4490" t="s">
        <v>198</v>
      </c>
      <c r="D4490" t="s">
        <v>199</v>
      </c>
      <c r="E4490" t="s">
        <v>79</v>
      </c>
      <c r="F4490" t="s">
        <v>27</v>
      </c>
      <c r="G4490">
        <v>15347881696</v>
      </c>
      <c r="H4490" t="s">
        <v>381</v>
      </c>
      <c r="I4490" t="s">
        <v>33</v>
      </c>
      <c r="J4490">
        <v>110</v>
      </c>
      <c r="K4490">
        <v>1.5</v>
      </c>
      <c r="L4490">
        <v>1</v>
      </c>
      <c r="M4490">
        <v>110</v>
      </c>
      <c r="N4490">
        <v>1.5</v>
      </c>
      <c r="O4490">
        <v>1</v>
      </c>
      <c r="P4490">
        <v>1.5</v>
      </c>
      <c r="Q4490">
        <v>1.5</v>
      </c>
      <c r="R4490" s="1">
        <v>44748</v>
      </c>
      <c r="S4490" t="str">
        <f t="shared" si="350"/>
        <v>SunChips Multigrain - Harvest Cheddar</v>
      </c>
      <c r="T4490" t="str">
        <f t="shared" si="351"/>
        <v>Food</v>
      </c>
      <c r="U4490" t="str">
        <f>IF(T4490="Cell is Blank - Dis-regard",_xlfn.XLOOKUP(S4490,'Categroy Lookup'!A:A,'Categroy Lookup'!B:B,"Cell is Blank - Dis-regard"),T4490)</f>
        <v>Food</v>
      </c>
      <c r="V4490" t="b">
        <f t="shared" si="353"/>
        <v>1</v>
      </c>
      <c r="W4490">
        <f t="shared" si="352"/>
        <v>1.5</v>
      </c>
      <c r="X4490" s="8">
        <f t="shared" si="354"/>
        <v>1</v>
      </c>
      <c r="Y4490" t="s">
        <v>502</v>
      </c>
      <c r="Z4490" t="s">
        <v>515</v>
      </c>
      <c r="AB4490" t="s">
        <v>685</v>
      </c>
      <c r="AC4490" t="s">
        <v>869</v>
      </c>
      <c r="AD4490">
        <v>2022</v>
      </c>
    </row>
    <row r="4491" spans="1:30" x14ac:dyDescent="0.25">
      <c r="A4491" t="s">
        <v>18</v>
      </c>
      <c r="B4491" t="s">
        <v>197</v>
      </c>
      <c r="C4491" t="s">
        <v>198</v>
      </c>
      <c r="D4491" t="s">
        <v>199</v>
      </c>
      <c r="E4491" t="s">
        <v>104</v>
      </c>
      <c r="F4491" t="s">
        <v>27</v>
      </c>
      <c r="G4491">
        <v>15347969594</v>
      </c>
      <c r="H4491" t="s">
        <v>381</v>
      </c>
      <c r="I4491" t="s">
        <v>25</v>
      </c>
      <c r="J4491">
        <v>123</v>
      </c>
      <c r="K4491">
        <v>1.25</v>
      </c>
      <c r="L4491">
        <v>1</v>
      </c>
      <c r="M4491">
        <v>123</v>
      </c>
      <c r="N4491">
        <v>1.25</v>
      </c>
      <c r="O4491">
        <v>1</v>
      </c>
      <c r="P4491">
        <v>1.25</v>
      </c>
      <c r="Q4491">
        <v>1.25</v>
      </c>
      <c r="R4491" s="1">
        <v>44748</v>
      </c>
      <c r="S4491" t="str">
        <f t="shared" si="350"/>
        <v>CheezIt - White Cheddar</v>
      </c>
      <c r="T4491" t="str">
        <f t="shared" si="351"/>
        <v>Food</v>
      </c>
      <c r="U4491" t="str">
        <f>IF(T4491="Cell is Blank - Dis-regard",_xlfn.XLOOKUP(S4491,'Categroy Lookup'!A:A,'Categroy Lookup'!B:B,"Cell is Blank - Dis-regard"),T4491)</f>
        <v>Food</v>
      </c>
      <c r="V4491" t="b">
        <f t="shared" si="353"/>
        <v>1</v>
      </c>
      <c r="W4491">
        <f t="shared" si="352"/>
        <v>1.25</v>
      </c>
      <c r="X4491" s="8">
        <f t="shared" si="354"/>
        <v>0.83333333333333337</v>
      </c>
      <c r="Y4491" t="s">
        <v>528</v>
      </c>
      <c r="Z4491" t="s">
        <v>532</v>
      </c>
      <c r="AB4491" t="s">
        <v>685</v>
      </c>
      <c r="AC4491" t="s">
        <v>869</v>
      </c>
      <c r="AD4491">
        <v>2022</v>
      </c>
    </row>
    <row r="4492" spans="1:30" x14ac:dyDescent="0.25">
      <c r="A4492" t="s">
        <v>18</v>
      </c>
      <c r="B4492" t="s">
        <v>197</v>
      </c>
      <c r="C4492" t="s">
        <v>198</v>
      </c>
      <c r="D4492" t="s">
        <v>199</v>
      </c>
      <c r="E4492" t="s">
        <v>211</v>
      </c>
      <c r="F4492" t="s">
        <v>27</v>
      </c>
      <c r="G4492">
        <v>15348007238</v>
      </c>
      <c r="H4492" t="s">
        <v>381</v>
      </c>
      <c r="I4492" t="s">
        <v>25</v>
      </c>
      <c r="J4492">
        <v>157</v>
      </c>
      <c r="K4492">
        <v>3</v>
      </c>
      <c r="L4492">
        <v>1</v>
      </c>
      <c r="M4492">
        <v>157</v>
      </c>
      <c r="N4492">
        <v>3</v>
      </c>
      <c r="O4492">
        <v>1</v>
      </c>
      <c r="P4492">
        <v>3</v>
      </c>
      <c r="Q4492">
        <v>3</v>
      </c>
      <c r="R4492" s="1">
        <v>44748</v>
      </c>
      <c r="S4492" t="str">
        <f t="shared" si="350"/>
        <v>Lenny &amp; Larrys - SnickerDoodle</v>
      </c>
      <c r="T4492" t="str">
        <f t="shared" si="351"/>
        <v>Food</v>
      </c>
      <c r="U4492" t="str">
        <f>IF(T4492="Cell is Blank - Dis-regard",_xlfn.XLOOKUP(S4492,'Categroy Lookup'!A:A,'Categroy Lookup'!B:B,"Cell is Blank - Dis-regard"),T4492)</f>
        <v>Food</v>
      </c>
      <c r="V4492" t="b">
        <f t="shared" si="353"/>
        <v>1</v>
      </c>
      <c r="W4492">
        <f t="shared" si="352"/>
        <v>3</v>
      </c>
      <c r="X4492" s="8">
        <f t="shared" si="354"/>
        <v>2</v>
      </c>
      <c r="Y4492" t="s">
        <v>582</v>
      </c>
      <c r="Z4492" t="s">
        <v>583</v>
      </c>
      <c r="AB4492" t="s">
        <v>685</v>
      </c>
      <c r="AC4492" t="s">
        <v>869</v>
      </c>
      <c r="AD4492">
        <v>2022</v>
      </c>
    </row>
    <row r="4493" spans="1:30" x14ac:dyDescent="0.25">
      <c r="A4493" t="s">
        <v>18</v>
      </c>
      <c r="B4493" t="s">
        <v>197</v>
      </c>
      <c r="C4493" t="s">
        <v>198</v>
      </c>
      <c r="D4493" t="s">
        <v>199</v>
      </c>
      <c r="E4493" t="s">
        <v>294</v>
      </c>
      <c r="F4493" t="s">
        <v>27</v>
      </c>
      <c r="G4493">
        <v>15348026839</v>
      </c>
      <c r="H4493" t="s">
        <v>381</v>
      </c>
      <c r="I4493" t="s">
        <v>25</v>
      </c>
      <c r="J4493">
        <v>120</v>
      </c>
      <c r="K4493">
        <v>2.5</v>
      </c>
      <c r="L4493">
        <v>1</v>
      </c>
      <c r="M4493">
        <v>120</v>
      </c>
      <c r="N4493">
        <v>2.5</v>
      </c>
      <c r="O4493">
        <v>1</v>
      </c>
      <c r="P4493">
        <v>2.5</v>
      </c>
      <c r="Q4493">
        <v>2.5</v>
      </c>
      <c r="R4493" s="1">
        <v>44748</v>
      </c>
      <c r="S4493" t="str">
        <f t="shared" si="350"/>
        <v>Snyder's of Hanover Pretzel Pieces - Honey Mu</v>
      </c>
      <c r="T4493" t="str">
        <f t="shared" si="351"/>
        <v>Food</v>
      </c>
      <c r="U4493" t="str">
        <f>IF(T4493="Cell is Blank - Dis-regard",_xlfn.XLOOKUP(S4493,'Categroy Lookup'!A:A,'Categroy Lookup'!B:B,"Cell is Blank - Dis-regard"),T4493)</f>
        <v>Food</v>
      </c>
      <c r="V4493" t="b">
        <f t="shared" si="353"/>
        <v>1</v>
      </c>
      <c r="W4493">
        <f t="shared" si="352"/>
        <v>2.5</v>
      </c>
      <c r="X4493" s="8">
        <f t="shared" si="354"/>
        <v>1.6666666666666667</v>
      </c>
      <c r="Y4493" t="s">
        <v>622</v>
      </c>
      <c r="Z4493" t="s">
        <v>623</v>
      </c>
      <c r="AB4493" t="s">
        <v>685</v>
      </c>
      <c r="AC4493" t="s">
        <v>869</v>
      </c>
      <c r="AD4493">
        <v>2022</v>
      </c>
    </row>
    <row r="4494" spans="1:30" x14ac:dyDescent="0.25">
      <c r="A4494" t="s">
        <v>18</v>
      </c>
      <c r="B4494" t="s">
        <v>36</v>
      </c>
      <c r="C4494" t="s">
        <v>37</v>
      </c>
      <c r="D4494" t="s">
        <v>38</v>
      </c>
      <c r="E4494" t="s">
        <v>58</v>
      </c>
      <c r="F4494" t="s">
        <v>27</v>
      </c>
      <c r="G4494">
        <v>15348078992</v>
      </c>
      <c r="H4494" t="s">
        <v>381</v>
      </c>
      <c r="I4494" t="s">
        <v>33</v>
      </c>
      <c r="J4494">
        <v>121</v>
      </c>
      <c r="K4494">
        <v>1.5</v>
      </c>
      <c r="L4494">
        <v>1</v>
      </c>
      <c r="M4494">
        <v>121</v>
      </c>
      <c r="N4494">
        <v>1.5</v>
      </c>
      <c r="O4494">
        <v>1</v>
      </c>
      <c r="P4494">
        <v>1.5</v>
      </c>
      <c r="Q4494">
        <v>1.5</v>
      </c>
      <c r="R4494" s="1">
        <v>44748</v>
      </c>
      <c r="S4494" t="str">
        <f t="shared" si="350"/>
        <v>Oreo Mini</v>
      </c>
      <c r="T4494" t="str">
        <f t="shared" si="351"/>
        <v>Food</v>
      </c>
      <c r="U4494" t="str">
        <f>IF(T4494="Cell is Blank - Dis-regard",_xlfn.XLOOKUP(S4494,'Categroy Lookup'!A:A,'Categroy Lookup'!B:B,"Cell is Blank - Dis-regard"),T4494)</f>
        <v>Food</v>
      </c>
      <c r="V4494" t="b">
        <f t="shared" si="353"/>
        <v>1</v>
      </c>
      <c r="W4494">
        <f t="shared" si="352"/>
        <v>1.5</v>
      </c>
      <c r="X4494" s="8">
        <f t="shared" si="354"/>
        <v>1</v>
      </c>
      <c r="Y4494" t="s">
        <v>58</v>
      </c>
      <c r="AB4494" t="s">
        <v>685</v>
      </c>
      <c r="AC4494" t="s">
        <v>869</v>
      </c>
      <c r="AD4494">
        <v>2022</v>
      </c>
    </row>
    <row r="4495" spans="1:30" x14ac:dyDescent="0.25">
      <c r="A4495" t="s">
        <v>18</v>
      </c>
      <c r="B4495" t="s">
        <v>197</v>
      </c>
      <c r="C4495" t="s">
        <v>198</v>
      </c>
      <c r="D4495" t="s">
        <v>199</v>
      </c>
      <c r="E4495" t="s">
        <v>93</v>
      </c>
      <c r="F4495" t="s">
        <v>23</v>
      </c>
      <c r="G4495">
        <v>15348151845</v>
      </c>
      <c r="H4495" t="s">
        <v>381</v>
      </c>
      <c r="I4495" t="s">
        <v>33</v>
      </c>
      <c r="J4495">
        <v>142</v>
      </c>
      <c r="K4495">
        <v>1.5</v>
      </c>
      <c r="L4495">
        <v>1</v>
      </c>
      <c r="M4495">
        <v>142</v>
      </c>
      <c r="N4495">
        <v>1.5</v>
      </c>
      <c r="O4495">
        <v>1</v>
      </c>
      <c r="P4495">
        <v>1.5</v>
      </c>
      <c r="Q4495">
        <v>1.5</v>
      </c>
      <c r="R4495" s="1">
        <v>44748</v>
      </c>
      <c r="S4495" t="str">
        <f t="shared" si="350"/>
        <v>Coca Cola - Zero Sugar</v>
      </c>
      <c r="T4495" t="str">
        <f t="shared" si="351"/>
        <v>Carbonated</v>
      </c>
      <c r="U4495" t="str">
        <f>IF(T4495="Cell is Blank - Dis-regard",_xlfn.XLOOKUP(S4495,'Categroy Lookup'!A:A,'Categroy Lookup'!B:B,"Cell is Blank - Dis-regard"),T4495)</f>
        <v>Carbonated</v>
      </c>
      <c r="V4495" t="b">
        <f t="shared" si="353"/>
        <v>1</v>
      </c>
      <c r="W4495">
        <f t="shared" si="352"/>
        <v>1.5</v>
      </c>
      <c r="X4495" s="8">
        <f t="shared" si="354"/>
        <v>1</v>
      </c>
      <c r="Y4495" t="s">
        <v>524</v>
      </c>
      <c r="Z4495" t="s">
        <v>525</v>
      </c>
      <c r="AB4495" t="s">
        <v>685</v>
      </c>
      <c r="AC4495" t="s">
        <v>869</v>
      </c>
      <c r="AD4495">
        <v>2022</v>
      </c>
    </row>
    <row r="4496" spans="1:30" x14ac:dyDescent="0.25">
      <c r="A4496" t="s">
        <v>18</v>
      </c>
      <c r="B4496" t="s">
        <v>28</v>
      </c>
      <c r="C4496" t="s">
        <v>20</v>
      </c>
      <c r="D4496" t="s">
        <v>29</v>
      </c>
      <c r="E4496" t="s">
        <v>93</v>
      </c>
      <c r="F4496" t="s">
        <v>23</v>
      </c>
      <c r="G4496">
        <v>15348158101</v>
      </c>
      <c r="H4496" t="s">
        <v>381</v>
      </c>
      <c r="I4496" t="s">
        <v>25</v>
      </c>
      <c r="J4496">
        <v>140</v>
      </c>
      <c r="K4496">
        <v>1.5</v>
      </c>
      <c r="L4496">
        <v>1</v>
      </c>
      <c r="M4496">
        <v>140</v>
      </c>
      <c r="N4496">
        <v>1.5</v>
      </c>
      <c r="O4496">
        <v>1</v>
      </c>
      <c r="P4496">
        <v>1.5</v>
      </c>
      <c r="Q4496">
        <v>1.5</v>
      </c>
      <c r="R4496" s="1">
        <v>44748</v>
      </c>
      <c r="S4496" t="str">
        <f t="shared" si="350"/>
        <v>Coca Cola - Zero Sugar</v>
      </c>
      <c r="T4496" t="str">
        <f t="shared" si="351"/>
        <v>Carbonated</v>
      </c>
      <c r="U4496" t="str">
        <f>IF(T4496="Cell is Blank - Dis-regard",_xlfn.XLOOKUP(S4496,'Categroy Lookup'!A:A,'Categroy Lookup'!B:B,"Cell is Blank - Dis-regard"),T4496)</f>
        <v>Carbonated</v>
      </c>
      <c r="V4496" t="b">
        <f t="shared" si="353"/>
        <v>1</v>
      </c>
      <c r="W4496">
        <f t="shared" si="352"/>
        <v>1.5</v>
      </c>
      <c r="X4496" s="8">
        <f t="shared" si="354"/>
        <v>1</v>
      </c>
      <c r="Y4496" t="s">
        <v>524</v>
      </c>
      <c r="Z4496" t="s">
        <v>525</v>
      </c>
      <c r="AB4496" t="s">
        <v>685</v>
      </c>
      <c r="AC4496" t="s">
        <v>869</v>
      </c>
      <c r="AD4496">
        <v>2022</v>
      </c>
    </row>
    <row r="4497" spans="1:30" x14ac:dyDescent="0.25">
      <c r="A4497" t="s">
        <v>18</v>
      </c>
      <c r="B4497" t="s">
        <v>28</v>
      </c>
      <c r="C4497" t="s">
        <v>20</v>
      </c>
      <c r="D4497" t="s">
        <v>29</v>
      </c>
      <c r="E4497" t="s">
        <v>79</v>
      </c>
      <c r="F4497" t="s">
        <v>27</v>
      </c>
      <c r="G4497">
        <v>15348208553</v>
      </c>
      <c r="H4497" t="s">
        <v>381</v>
      </c>
      <c r="I4497" t="s">
        <v>33</v>
      </c>
      <c r="J4497">
        <v>113</v>
      </c>
      <c r="K4497">
        <v>1.5</v>
      </c>
      <c r="L4497">
        <v>1</v>
      </c>
      <c r="M4497">
        <v>113</v>
      </c>
      <c r="N4497">
        <v>1.5</v>
      </c>
      <c r="O4497">
        <v>1</v>
      </c>
      <c r="P4497">
        <v>1.5</v>
      </c>
      <c r="Q4497">
        <v>1.5</v>
      </c>
      <c r="R4497" s="1">
        <v>44748</v>
      </c>
      <c r="S4497" t="str">
        <f t="shared" si="350"/>
        <v>SunChips Multigrain - Harvest Cheddar</v>
      </c>
      <c r="T4497" t="str">
        <f t="shared" si="351"/>
        <v>Food</v>
      </c>
      <c r="U4497" t="str">
        <f>IF(T4497="Cell is Blank - Dis-regard",_xlfn.XLOOKUP(S4497,'Categroy Lookup'!A:A,'Categroy Lookup'!B:B,"Cell is Blank - Dis-regard"),T4497)</f>
        <v>Food</v>
      </c>
      <c r="V4497" t="b">
        <f t="shared" si="353"/>
        <v>1</v>
      </c>
      <c r="W4497">
        <f t="shared" si="352"/>
        <v>1.5</v>
      </c>
      <c r="X4497" s="8">
        <f t="shared" si="354"/>
        <v>1</v>
      </c>
      <c r="Y4497" t="s">
        <v>502</v>
      </c>
      <c r="Z4497" t="s">
        <v>515</v>
      </c>
      <c r="AB4497" t="s">
        <v>685</v>
      </c>
      <c r="AC4497" t="s">
        <v>869</v>
      </c>
      <c r="AD4497">
        <v>2022</v>
      </c>
    </row>
    <row r="4498" spans="1:30" x14ac:dyDescent="0.25">
      <c r="A4498" t="s">
        <v>18</v>
      </c>
      <c r="B4498" t="s">
        <v>28</v>
      </c>
      <c r="C4498" t="s">
        <v>20</v>
      </c>
      <c r="D4498" t="s">
        <v>29</v>
      </c>
      <c r="E4498" t="s">
        <v>79</v>
      </c>
      <c r="F4498" t="s">
        <v>27</v>
      </c>
      <c r="G4498">
        <v>15348210999</v>
      </c>
      <c r="H4498" t="s">
        <v>381</v>
      </c>
      <c r="I4498" t="s">
        <v>33</v>
      </c>
      <c r="J4498">
        <v>113</v>
      </c>
      <c r="K4498">
        <v>1.5</v>
      </c>
      <c r="L4498">
        <v>1</v>
      </c>
      <c r="M4498">
        <v>113</v>
      </c>
      <c r="N4498">
        <v>1.5</v>
      </c>
      <c r="O4498">
        <v>1</v>
      </c>
      <c r="P4498">
        <v>1.5</v>
      </c>
      <c r="Q4498">
        <v>1.5</v>
      </c>
      <c r="R4498" s="1">
        <v>44748</v>
      </c>
      <c r="S4498" t="str">
        <f t="shared" si="350"/>
        <v>SunChips Multigrain - Harvest Cheddar</v>
      </c>
      <c r="T4498" t="str">
        <f t="shared" si="351"/>
        <v>Food</v>
      </c>
      <c r="U4498" t="str">
        <f>IF(T4498="Cell is Blank - Dis-regard",_xlfn.XLOOKUP(S4498,'Categroy Lookup'!A:A,'Categroy Lookup'!B:B,"Cell is Blank - Dis-regard"),T4498)</f>
        <v>Food</v>
      </c>
      <c r="V4498" t="b">
        <f t="shared" si="353"/>
        <v>1</v>
      </c>
      <c r="W4498">
        <f t="shared" si="352"/>
        <v>1.5</v>
      </c>
      <c r="X4498" s="8">
        <f t="shared" si="354"/>
        <v>1</v>
      </c>
      <c r="Y4498" t="s">
        <v>502</v>
      </c>
      <c r="Z4498" t="s">
        <v>515</v>
      </c>
      <c r="AB4498" t="s">
        <v>685</v>
      </c>
      <c r="AC4498" t="s">
        <v>869</v>
      </c>
      <c r="AD4498">
        <v>2022</v>
      </c>
    </row>
    <row r="4499" spans="1:30" x14ac:dyDescent="0.25">
      <c r="A4499" t="s">
        <v>18</v>
      </c>
      <c r="B4499" t="s">
        <v>28</v>
      </c>
      <c r="C4499" t="s">
        <v>20</v>
      </c>
      <c r="D4499" t="s">
        <v>29</v>
      </c>
      <c r="E4499" t="s">
        <v>43</v>
      </c>
      <c r="F4499" t="s">
        <v>23</v>
      </c>
      <c r="G4499">
        <v>15348228359</v>
      </c>
      <c r="H4499" t="s">
        <v>381</v>
      </c>
      <c r="I4499" t="s">
        <v>25</v>
      </c>
      <c r="J4499">
        <v>146</v>
      </c>
      <c r="K4499">
        <v>3</v>
      </c>
      <c r="L4499">
        <v>1</v>
      </c>
      <c r="M4499">
        <v>146</v>
      </c>
      <c r="N4499">
        <v>3</v>
      </c>
      <c r="O4499">
        <v>1</v>
      </c>
      <c r="P4499">
        <v>3</v>
      </c>
      <c r="Q4499">
        <v>3</v>
      </c>
      <c r="R4499" s="1">
        <v>44748</v>
      </c>
      <c r="S4499" t="str">
        <f t="shared" si="350"/>
        <v>Monster Energy Original</v>
      </c>
      <c r="T4499" t="str">
        <f t="shared" si="351"/>
        <v>Carbonated</v>
      </c>
      <c r="U4499" t="str">
        <f>IF(T4499="Cell is Blank - Dis-regard",_xlfn.XLOOKUP(S4499,'Categroy Lookup'!A:A,'Categroy Lookup'!B:B,"Cell is Blank - Dis-regard"),T4499)</f>
        <v>Carbonated</v>
      </c>
      <c r="V4499" t="b">
        <f t="shared" si="353"/>
        <v>1</v>
      </c>
      <c r="W4499">
        <f t="shared" si="352"/>
        <v>3</v>
      </c>
      <c r="X4499" s="8">
        <f t="shared" si="354"/>
        <v>2</v>
      </c>
      <c r="Y4499" t="s">
        <v>43</v>
      </c>
      <c r="AB4499" t="s">
        <v>685</v>
      </c>
      <c r="AC4499" t="s">
        <v>869</v>
      </c>
      <c r="AD4499">
        <v>2022</v>
      </c>
    </row>
    <row r="4500" spans="1:30" x14ac:dyDescent="0.25">
      <c r="A4500" t="s">
        <v>18</v>
      </c>
      <c r="B4500" t="s">
        <v>40</v>
      </c>
      <c r="C4500" t="s">
        <v>41</v>
      </c>
      <c r="D4500" t="s">
        <v>42</v>
      </c>
      <c r="E4500" t="s">
        <v>368</v>
      </c>
      <c r="F4500" t="s">
        <v>23</v>
      </c>
      <c r="G4500">
        <v>15348239086</v>
      </c>
      <c r="H4500" t="s">
        <v>381</v>
      </c>
      <c r="I4500" t="s">
        <v>33</v>
      </c>
      <c r="J4500">
        <v>142</v>
      </c>
      <c r="K4500">
        <v>1.5</v>
      </c>
      <c r="L4500">
        <v>1</v>
      </c>
      <c r="M4500">
        <v>142</v>
      </c>
      <c r="N4500">
        <v>1.5</v>
      </c>
      <c r="O4500">
        <v>1</v>
      </c>
      <c r="P4500">
        <v>1.5</v>
      </c>
      <c r="Q4500">
        <v>1.5</v>
      </c>
      <c r="R4500" s="1">
        <v>44748</v>
      </c>
      <c r="S4500" t="str">
        <f t="shared" si="350"/>
        <v>Coca Cola - Regular</v>
      </c>
      <c r="T4500" t="str">
        <f t="shared" si="351"/>
        <v>Carbonated</v>
      </c>
      <c r="U4500" t="str">
        <f>IF(T4500="Cell is Blank - Dis-regard",_xlfn.XLOOKUP(S4500,'Categroy Lookup'!A:A,'Categroy Lookup'!B:B,"Cell is Blank - Dis-regard"),T4500)</f>
        <v>Carbonated</v>
      </c>
      <c r="V4500" t="b">
        <f t="shared" si="353"/>
        <v>1</v>
      </c>
      <c r="W4500">
        <f t="shared" si="352"/>
        <v>1.5</v>
      </c>
      <c r="X4500" s="8">
        <f t="shared" si="354"/>
        <v>1</v>
      </c>
      <c r="Y4500" t="s">
        <v>524</v>
      </c>
      <c r="Z4500" t="s">
        <v>643</v>
      </c>
      <c r="AB4500" t="s">
        <v>685</v>
      </c>
      <c r="AC4500" t="s">
        <v>869</v>
      </c>
      <c r="AD4500">
        <v>2022</v>
      </c>
    </row>
    <row r="4501" spans="1:30" x14ac:dyDescent="0.25">
      <c r="A4501" t="s">
        <v>18</v>
      </c>
      <c r="B4501" t="s">
        <v>40</v>
      </c>
      <c r="C4501" t="s">
        <v>41</v>
      </c>
      <c r="D4501" t="s">
        <v>42</v>
      </c>
      <c r="E4501" t="s">
        <v>133</v>
      </c>
      <c r="F4501" t="s">
        <v>27</v>
      </c>
      <c r="G4501">
        <v>15348241056</v>
      </c>
      <c r="H4501" t="s">
        <v>381</v>
      </c>
      <c r="I4501" t="s">
        <v>33</v>
      </c>
      <c r="J4501">
        <v>110</v>
      </c>
      <c r="K4501">
        <v>1.5</v>
      </c>
      <c r="L4501">
        <v>1</v>
      </c>
      <c r="M4501">
        <v>110</v>
      </c>
      <c r="N4501">
        <v>1.5</v>
      </c>
      <c r="O4501">
        <v>1</v>
      </c>
      <c r="P4501">
        <v>1.5</v>
      </c>
      <c r="Q4501">
        <v>1.5</v>
      </c>
      <c r="R4501" s="1">
        <v>44748</v>
      </c>
      <c r="S4501" t="str">
        <f t="shared" si="350"/>
        <v>Funyuns - Flaming Hot</v>
      </c>
      <c r="T4501" t="str">
        <f t="shared" si="351"/>
        <v>Food</v>
      </c>
      <c r="U4501" t="str">
        <f>IF(T4501="Cell is Blank - Dis-regard",_xlfn.XLOOKUP(S4501,'Categroy Lookup'!A:A,'Categroy Lookup'!B:B,"Cell is Blank - Dis-regard"),T4501)</f>
        <v>Food</v>
      </c>
      <c r="V4501" t="b">
        <f t="shared" si="353"/>
        <v>1</v>
      </c>
      <c r="W4501">
        <f t="shared" si="352"/>
        <v>1.5</v>
      </c>
      <c r="X4501" s="8">
        <f t="shared" si="354"/>
        <v>1</v>
      </c>
      <c r="Y4501" t="s">
        <v>553</v>
      </c>
      <c r="Z4501" t="s">
        <v>501</v>
      </c>
      <c r="AB4501" t="s">
        <v>685</v>
      </c>
      <c r="AC4501" t="s">
        <v>869</v>
      </c>
      <c r="AD4501">
        <v>2022</v>
      </c>
    </row>
    <row r="4502" spans="1:30" x14ac:dyDescent="0.25">
      <c r="A4502" t="s">
        <v>18</v>
      </c>
      <c r="B4502" t="s">
        <v>197</v>
      </c>
      <c r="C4502" t="s">
        <v>198</v>
      </c>
      <c r="D4502" t="s">
        <v>199</v>
      </c>
      <c r="E4502" t="s">
        <v>93</v>
      </c>
      <c r="F4502" t="s">
        <v>23</v>
      </c>
      <c r="G4502">
        <v>15348296354</v>
      </c>
      <c r="H4502" t="s">
        <v>381</v>
      </c>
      <c r="I4502" t="s">
        <v>33</v>
      </c>
      <c r="J4502">
        <v>142</v>
      </c>
      <c r="K4502">
        <v>1.5</v>
      </c>
      <c r="L4502">
        <v>1</v>
      </c>
      <c r="M4502">
        <v>142</v>
      </c>
      <c r="N4502">
        <v>1.5</v>
      </c>
      <c r="O4502">
        <v>1</v>
      </c>
      <c r="P4502">
        <v>1.5</v>
      </c>
      <c r="Q4502">
        <v>1.5</v>
      </c>
      <c r="R4502" s="1">
        <v>44748</v>
      </c>
      <c r="S4502" t="str">
        <f t="shared" si="350"/>
        <v>Coca Cola - Zero Sugar</v>
      </c>
      <c r="T4502" t="str">
        <f t="shared" si="351"/>
        <v>Carbonated</v>
      </c>
      <c r="U4502" t="str">
        <f>IF(T4502="Cell is Blank - Dis-regard",_xlfn.XLOOKUP(S4502,'Categroy Lookup'!A:A,'Categroy Lookup'!B:B,"Cell is Blank - Dis-regard"),T4502)</f>
        <v>Carbonated</v>
      </c>
      <c r="V4502" t="b">
        <f t="shared" si="353"/>
        <v>1</v>
      </c>
      <c r="W4502">
        <f t="shared" si="352"/>
        <v>1.5</v>
      </c>
      <c r="X4502" s="8">
        <f t="shared" si="354"/>
        <v>1</v>
      </c>
      <c r="Y4502" t="s">
        <v>524</v>
      </c>
      <c r="Z4502" t="s">
        <v>525</v>
      </c>
      <c r="AB4502" t="s">
        <v>685</v>
      </c>
      <c r="AC4502" t="s">
        <v>869</v>
      </c>
      <c r="AD4502">
        <v>2022</v>
      </c>
    </row>
    <row r="4503" spans="1:30" x14ac:dyDescent="0.25">
      <c r="A4503" t="s">
        <v>18</v>
      </c>
      <c r="B4503" t="s">
        <v>19</v>
      </c>
      <c r="C4503" t="s">
        <v>20</v>
      </c>
      <c r="D4503" t="s">
        <v>21</v>
      </c>
      <c r="E4503" t="s">
        <v>252</v>
      </c>
      <c r="F4503" t="s">
        <v>31</v>
      </c>
      <c r="G4503">
        <v>15348352050</v>
      </c>
      <c r="H4503" t="s">
        <v>381</v>
      </c>
      <c r="I4503" t="s">
        <v>33</v>
      </c>
      <c r="J4503">
        <v>144</v>
      </c>
      <c r="K4503">
        <v>2.75</v>
      </c>
      <c r="L4503">
        <v>1</v>
      </c>
      <c r="M4503">
        <v>144</v>
      </c>
      <c r="N4503">
        <v>2.75</v>
      </c>
      <c r="O4503">
        <v>1</v>
      </c>
      <c r="P4503">
        <v>2.75</v>
      </c>
      <c r="Q4503">
        <v>2.75</v>
      </c>
      <c r="R4503" s="1">
        <v>44749</v>
      </c>
      <c r="S4503" t="str">
        <f t="shared" si="350"/>
        <v>Bai Antioxidant - Kupang strawberry kiwi</v>
      </c>
      <c r="T4503" t="str">
        <f t="shared" si="351"/>
        <v>Non Carbonated</v>
      </c>
      <c r="U4503" t="str">
        <f>IF(T4503="Cell is Blank - Dis-regard",_xlfn.XLOOKUP(S4503,'Categroy Lookup'!A:A,'Categroy Lookup'!B:B,"Cell is Blank - Dis-regard"),T4503)</f>
        <v>Non Carbonated</v>
      </c>
      <c r="V4503" t="b">
        <f t="shared" si="353"/>
        <v>1</v>
      </c>
      <c r="W4503">
        <f t="shared" si="352"/>
        <v>2.75</v>
      </c>
      <c r="X4503" s="8">
        <f t="shared" si="354"/>
        <v>1.8333333333333333</v>
      </c>
      <c r="Y4503" t="s">
        <v>471</v>
      </c>
      <c r="Z4503" t="s">
        <v>608</v>
      </c>
      <c r="AB4503" t="s">
        <v>685</v>
      </c>
      <c r="AC4503" t="s">
        <v>869</v>
      </c>
      <c r="AD4503">
        <v>2022</v>
      </c>
    </row>
    <row r="4504" spans="1:30" x14ac:dyDescent="0.25">
      <c r="A4504" t="s">
        <v>18</v>
      </c>
      <c r="B4504" t="s">
        <v>40</v>
      </c>
      <c r="C4504" t="s">
        <v>41</v>
      </c>
      <c r="D4504" t="s">
        <v>42</v>
      </c>
      <c r="E4504" t="s">
        <v>133</v>
      </c>
      <c r="F4504" t="s">
        <v>27</v>
      </c>
      <c r="G4504">
        <v>15348403659</v>
      </c>
      <c r="H4504" t="s">
        <v>381</v>
      </c>
      <c r="I4504" t="s">
        <v>33</v>
      </c>
      <c r="J4504">
        <v>110</v>
      </c>
      <c r="K4504">
        <v>1.5</v>
      </c>
      <c r="L4504">
        <v>1</v>
      </c>
      <c r="M4504">
        <v>110</v>
      </c>
      <c r="N4504">
        <v>1.5</v>
      </c>
      <c r="O4504">
        <v>1</v>
      </c>
      <c r="P4504">
        <v>1.5</v>
      </c>
      <c r="Q4504">
        <v>1.5</v>
      </c>
      <c r="R4504" s="1">
        <v>44748</v>
      </c>
      <c r="S4504" t="str">
        <f t="shared" si="350"/>
        <v>Funyuns - Flaming Hot</v>
      </c>
      <c r="T4504" t="str">
        <f t="shared" si="351"/>
        <v>Food</v>
      </c>
      <c r="U4504" t="str">
        <f>IF(T4504="Cell is Blank - Dis-regard",_xlfn.XLOOKUP(S4504,'Categroy Lookup'!A:A,'Categroy Lookup'!B:B,"Cell is Blank - Dis-regard"),T4504)</f>
        <v>Food</v>
      </c>
      <c r="V4504" t="b">
        <f t="shared" si="353"/>
        <v>1</v>
      </c>
      <c r="W4504">
        <f t="shared" si="352"/>
        <v>1.5</v>
      </c>
      <c r="X4504" s="8">
        <f t="shared" si="354"/>
        <v>1</v>
      </c>
      <c r="Y4504" t="s">
        <v>553</v>
      </c>
      <c r="Z4504" t="s">
        <v>501</v>
      </c>
      <c r="AB4504" t="s">
        <v>685</v>
      </c>
      <c r="AC4504" t="s">
        <v>869</v>
      </c>
      <c r="AD4504">
        <v>2022</v>
      </c>
    </row>
    <row r="4505" spans="1:30" x14ac:dyDescent="0.25">
      <c r="A4505" t="s">
        <v>18</v>
      </c>
      <c r="B4505" t="s">
        <v>197</v>
      </c>
      <c r="C4505" t="s">
        <v>198</v>
      </c>
      <c r="D4505" t="s">
        <v>199</v>
      </c>
      <c r="E4505" t="s">
        <v>82</v>
      </c>
      <c r="F4505" t="s">
        <v>31</v>
      </c>
      <c r="G4505">
        <v>15348463878</v>
      </c>
      <c r="H4505" t="s">
        <v>381</v>
      </c>
      <c r="I4505" t="s">
        <v>33</v>
      </c>
      <c r="J4505">
        <v>145</v>
      </c>
      <c r="K4505">
        <v>2.5</v>
      </c>
      <c r="L4505">
        <v>1</v>
      </c>
      <c r="M4505">
        <v>145</v>
      </c>
      <c r="N4505">
        <v>2.5</v>
      </c>
      <c r="O4505">
        <v>1</v>
      </c>
      <c r="P4505">
        <v>2.5</v>
      </c>
      <c r="Q4505">
        <v>2.5</v>
      </c>
      <c r="R4505" s="1">
        <v>44748</v>
      </c>
      <c r="S4505" t="str">
        <f t="shared" si="350"/>
        <v>Snapple Diet Tea - Peach Tea</v>
      </c>
      <c r="T4505" t="str">
        <f t="shared" si="351"/>
        <v>Non Carbonated</v>
      </c>
      <c r="U4505" t="str">
        <f>IF(T4505="Cell is Blank - Dis-regard",_xlfn.XLOOKUP(S4505,'Categroy Lookup'!A:A,'Categroy Lookup'!B:B,"Cell is Blank - Dis-regard"),T4505)</f>
        <v>Non Carbonated</v>
      </c>
      <c r="V4505" t="b">
        <f t="shared" si="353"/>
        <v>1</v>
      </c>
      <c r="W4505">
        <f t="shared" si="352"/>
        <v>2.5</v>
      </c>
      <c r="X4505" s="8">
        <f t="shared" si="354"/>
        <v>1.6666666666666667</v>
      </c>
      <c r="Y4505" t="s">
        <v>478</v>
      </c>
      <c r="Z4505" t="s">
        <v>517</v>
      </c>
      <c r="AB4505" t="s">
        <v>685</v>
      </c>
      <c r="AC4505" t="s">
        <v>869</v>
      </c>
      <c r="AD4505">
        <v>2022</v>
      </c>
    </row>
    <row r="4506" spans="1:30" x14ac:dyDescent="0.25">
      <c r="A4506" t="s">
        <v>18</v>
      </c>
      <c r="B4506" t="s">
        <v>40</v>
      </c>
      <c r="C4506" t="s">
        <v>41</v>
      </c>
      <c r="D4506" t="s">
        <v>42</v>
      </c>
      <c r="E4506" t="s">
        <v>359</v>
      </c>
      <c r="F4506" t="s">
        <v>31</v>
      </c>
      <c r="G4506">
        <v>15348655795</v>
      </c>
      <c r="H4506" t="s">
        <v>381</v>
      </c>
      <c r="I4506" t="s">
        <v>33</v>
      </c>
      <c r="J4506">
        <v>143</v>
      </c>
      <c r="K4506">
        <v>2.5</v>
      </c>
      <c r="L4506">
        <v>1</v>
      </c>
      <c r="M4506">
        <v>143</v>
      </c>
      <c r="N4506">
        <v>2.5</v>
      </c>
      <c r="O4506">
        <v>1</v>
      </c>
      <c r="P4506">
        <v>2.5</v>
      </c>
      <c r="Q4506">
        <v>2.5</v>
      </c>
      <c r="R4506" s="1">
        <v>44748</v>
      </c>
      <c r="S4506" t="str">
        <f t="shared" si="350"/>
        <v>Snapple Tea - Lemon</v>
      </c>
      <c r="T4506" t="str">
        <f t="shared" si="351"/>
        <v>Non Carbonated</v>
      </c>
      <c r="U4506" t="str">
        <f>IF(T4506="Cell is Blank - Dis-regard",_xlfn.XLOOKUP(S4506,'Categroy Lookup'!A:A,'Categroy Lookup'!B:B,"Cell is Blank - Dis-regard"),T4506)</f>
        <v>Non Carbonated</v>
      </c>
      <c r="V4506" t="b">
        <f t="shared" si="353"/>
        <v>1</v>
      </c>
      <c r="W4506">
        <f t="shared" si="352"/>
        <v>2.5</v>
      </c>
      <c r="X4506" s="8">
        <f t="shared" si="354"/>
        <v>1.6666666666666667</v>
      </c>
      <c r="Y4506" t="s">
        <v>564</v>
      </c>
      <c r="Z4506" t="s">
        <v>479</v>
      </c>
      <c r="AB4506" t="s">
        <v>685</v>
      </c>
      <c r="AC4506" t="s">
        <v>869</v>
      </c>
      <c r="AD4506">
        <v>2022</v>
      </c>
    </row>
    <row r="4507" spans="1:30" x14ac:dyDescent="0.25">
      <c r="A4507" t="s">
        <v>18</v>
      </c>
      <c r="B4507" t="s">
        <v>40</v>
      </c>
      <c r="C4507" t="s">
        <v>41</v>
      </c>
      <c r="D4507" t="s">
        <v>42</v>
      </c>
      <c r="E4507" t="s">
        <v>310</v>
      </c>
      <c r="G4507">
        <v>15348665801</v>
      </c>
      <c r="H4507" t="s">
        <v>381</v>
      </c>
      <c r="I4507" t="s">
        <v>33</v>
      </c>
      <c r="J4507">
        <v>113</v>
      </c>
      <c r="K4507">
        <v>1.5</v>
      </c>
      <c r="L4507">
        <v>1</v>
      </c>
      <c r="M4507">
        <v>113</v>
      </c>
      <c r="N4507">
        <v>1.5</v>
      </c>
      <c r="O4507">
        <v>1</v>
      </c>
      <c r="P4507">
        <v>1.5</v>
      </c>
      <c r="Q4507">
        <v>1.5</v>
      </c>
      <c r="R4507" s="1">
        <v>44748</v>
      </c>
      <c r="S4507" t="str">
        <f t="shared" si="350"/>
        <v>Doritos Spicy Nacho</v>
      </c>
      <c r="T4507" t="str">
        <f t="shared" si="351"/>
        <v>Cell is Blank - Dis-regard</v>
      </c>
      <c r="U4507" t="str">
        <f>IF(T4507="Cell is Blank - Dis-regard",_xlfn.XLOOKUP(S4507,'Categroy Lookup'!A:A,'Categroy Lookup'!B:B,"Cell is Blank - Dis-regard"),T4507)</f>
        <v>Food</v>
      </c>
      <c r="V4507" t="b">
        <f t="shared" si="353"/>
        <v>1</v>
      </c>
      <c r="W4507">
        <f t="shared" si="352"/>
        <v>1.5</v>
      </c>
      <c r="X4507" s="8">
        <f t="shared" si="354"/>
        <v>1</v>
      </c>
      <c r="Y4507" t="s">
        <v>310</v>
      </c>
      <c r="AB4507" t="s">
        <v>685</v>
      </c>
      <c r="AC4507" t="s">
        <v>869</v>
      </c>
      <c r="AD4507">
        <v>2022</v>
      </c>
    </row>
    <row r="4508" spans="1:30" x14ac:dyDescent="0.25">
      <c r="A4508" t="s">
        <v>18</v>
      </c>
      <c r="B4508" t="s">
        <v>40</v>
      </c>
      <c r="C4508" t="s">
        <v>41</v>
      </c>
      <c r="D4508" t="s">
        <v>42</v>
      </c>
      <c r="E4508" t="s">
        <v>165</v>
      </c>
      <c r="F4508" t="s">
        <v>31</v>
      </c>
      <c r="G4508">
        <v>15348839476</v>
      </c>
      <c r="H4508" t="s">
        <v>381</v>
      </c>
      <c r="I4508" t="s">
        <v>33</v>
      </c>
      <c r="J4508">
        <v>147</v>
      </c>
      <c r="K4508">
        <v>2.5</v>
      </c>
      <c r="L4508">
        <v>1</v>
      </c>
      <c r="M4508">
        <v>147</v>
      </c>
      <c r="N4508">
        <v>2.5</v>
      </c>
      <c r="O4508">
        <v>1</v>
      </c>
      <c r="P4508">
        <v>2.5</v>
      </c>
      <c r="Q4508">
        <v>2.5</v>
      </c>
      <c r="R4508" s="1">
        <v>44748</v>
      </c>
      <c r="S4508" t="str">
        <f t="shared" si="350"/>
        <v>Snapple Tea - Raspberry</v>
      </c>
      <c r="T4508" t="str">
        <f t="shared" si="351"/>
        <v>Non Carbonated</v>
      </c>
      <c r="U4508" t="str">
        <f>IF(T4508="Cell is Blank - Dis-regard",_xlfn.XLOOKUP(S4508,'Categroy Lookup'!A:A,'Categroy Lookup'!B:B,"Cell is Blank - Dis-regard"),T4508)</f>
        <v>Non Carbonated</v>
      </c>
      <c r="V4508" t="b">
        <f t="shared" si="353"/>
        <v>1</v>
      </c>
      <c r="W4508">
        <f t="shared" si="352"/>
        <v>2.5</v>
      </c>
      <c r="X4508" s="8">
        <f t="shared" si="354"/>
        <v>1.6666666666666667</v>
      </c>
      <c r="Y4508" t="s">
        <v>564</v>
      </c>
      <c r="Z4508" t="s">
        <v>508</v>
      </c>
      <c r="AB4508" t="s">
        <v>685</v>
      </c>
      <c r="AC4508" t="s">
        <v>869</v>
      </c>
      <c r="AD4508">
        <v>2022</v>
      </c>
    </row>
    <row r="4509" spans="1:30" x14ac:dyDescent="0.25">
      <c r="A4509" t="s">
        <v>18</v>
      </c>
      <c r="B4509" t="s">
        <v>40</v>
      </c>
      <c r="C4509" t="s">
        <v>41</v>
      </c>
      <c r="D4509" t="s">
        <v>42</v>
      </c>
      <c r="E4509" t="s">
        <v>374</v>
      </c>
      <c r="F4509" t="s">
        <v>31</v>
      </c>
      <c r="G4509">
        <v>15348796772</v>
      </c>
      <c r="H4509" t="s">
        <v>381</v>
      </c>
      <c r="I4509" t="s">
        <v>33</v>
      </c>
      <c r="J4509">
        <v>145</v>
      </c>
      <c r="K4509">
        <v>2.5</v>
      </c>
      <c r="L4509">
        <v>1</v>
      </c>
      <c r="M4509">
        <v>145</v>
      </c>
      <c r="N4509">
        <v>2.5</v>
      </c>
      <c r="O4509">
        <v>1</v>
      </c>
      <c r="P4509">
        <v>2.5</v>
      </c>
      <c r="Q4509">
        <v>2.5</v>
      </c>
      <c r="R4509" s="1">
        <v>44748</v>
      </c>
      <c r="S4509" t="str">
        <f t="shared" si="350"/>
        <v>Snapple Tea - Peach</v>
      </c>
      <c r="T4509" t="str">
        <f t="shared" si="351"/>
        <v>Non Carbonated</v>
      </c>
      <c r="U4509" t="str">
        <f>IF(T4509="Cell is Blank - Dis-regard",_xlfn.XLOOKUP(S4509,'Categroy Lookup'!A:A,'Categroy Lookup'!B:B,"Cell is Blank - Dis-regard"),T4509)</f>
        <v>Non Carbonated</v>
      </c>
      <c r="V4509" t="b">
        <f t="shared" si="353"/>
        <v>1</v>
      </c>
      <c r="W4509">
        <f t="shared" si="352"/>
        <v>2.5</v>
      </c>
      <c r="X4509" s="8">
        <f t="shared" si="354"/>
        <v>1.6666666666666667</v>
      </c>
      <c r="Y4509" t="s">
        <v>564</v>
      </c>
      <c r="Z4509" t="s">
        <v>644</v>
      </c>
      <c r="AB4509" t="s">
        <v>685</v>
      </c>
      <c r="AC4509" t="s">
        <v>869</v>
      </c>
      <c r="AD4509">
        <v>2022</v>
      </c>
    </row>
    <row r="4510" spans="1:30" x14ac:dyDescent="0.25">
      <c r="A4510" t="s">
        <v>18</v>
      </c>
      <c r="B4510" t="s">
        <v>197</v>
      </c>
      <c r="C4510" t="s">
        <v>198</v>
      </c>
      <c r="D4510" t="s">
        <v>199</v>
      </c>
      <c r="E4510" t="s">
        <v>314</v>
      </c>
      <c r="G4510">
        <v>15348820915</v>
      </c>
      <c r="H4510" t="s">
        <v>381</v>
      </c>
      <c r="I4510" t="s">
        <v>25</v>
      </c>
      <c r="J4510">
        <v>151</v>
      </c>
      <c r="K4510">
        <v>4</v>
      </c>
      <c r="L4510">
        <v>1</v>
      </c>
      <c r="M4510">
        <v>151</v>
      </c>
      <c r="N4510">
        <v>4</v>
      </c>
      <c r="O4510">
        <v>1</v>
      </c>
      <c r="P4510">
        <v>4</v>
      </c>
      <c r="Q4510">
        <v>4</v>
      </c>
      <c r="R4510" s="1">
        <v>44748</v>
      </c>
      <c r="S4510" t="str">
        <f t="shared" si="350"/>
        <v>Mini Chips Ahoy - Go Paks</v>
      </c>
      <c r="T4510" t="str">
        <f t="shared" si="351"/>
        <v>Cell is Blank - Dis-regard</v>
      </c>
      <c r="U4510" t="str">
        <f>IF(T4510="Cell is Blank - Dis-regard",_xlfn.XLOOKUP(S4510,'Categroy Lookup'!A:A,'Categroy Lookup'!B:B,"Cell is Blank - Dis-regard"),T4510)</f>
        <v>Food</v>
      </c>
      <c r="V4510" t="b">
        <f t="shared" si="353"/>
        <v>1</v>
      </c>
      <c r="W4510">
        <f t="shared" si="352"/>
        <v>4</v>
      </c>
      <c r="X4510" s="8">
        <f t="shared" si="354"/>
        <v>2.6666666666666665</v>
      </c>
      <c r="Y4510" t="s">
        <v>631</v>
      </c>
      <c r="Z4510" t="s">
        <v>603</v>
      </c>
      <c r="AB4510" t="s">
        <v>685</v>
      </c>
      <c r="AC4510" t="s">
        <v>869</v>
      </c>
      <c r="AD4510">
        <v>2022</v>
      </c>
    </row>
    <row r="4511" spans="1:30" x14ac:dyDescent="0.25">
      <c r="A4511" t="s">
        <v>18</v>
      </c>
      <c r="B4511" t="s">
        <v>197</v>
      </c>
      <c r="C4511" t="s">
        <v>198</v>
      </c>
      <c r="D4511" t="s">
        <v>199</v>
      </c>
      <c r="E4511" t="s">
        <v>304</v>
      </c>
      <c r="F4511" t="s">
        <v>27</v>
      </c>
      <c r="G4511">
        <v>15348812660</v>
      </c>
      <c r="H4511" t="s">
        <v>381</v>
      </c>
      <c r="I4511" t="s">
        <v>25</v>
      </c>
      <c r="J4511">
        <v>122</v>
      </c>
      <c r="K4511">
        <v>1.25</v>
      </c>
      <c r="L4511">
        <v>1</v>
      </c>
      <c r="M4511">
        <v>122</v>
      </c>
      <c r="N4511">
        <v>1.25</v>
      </c>
      <c r="O4511">
        <v>1</v>
      </c>
      <c r="P4511">
        <v>1.25</v>
      </c>
      <c r="Q4511">
        <v>1.25</v>
      </c>
      <c r="R4511" s="1">
        <v>44748</v>
      </c>
      <c r="S4511" t="str">
        <f t="shared" si="350"/>
        <v>Goldfish Baked - Cheddar</v>
      </c>
      <c r="T4511" t="str">
        <f t="shared" si="351"/>
        <v>Food</v>
      </c>
      <c r="U4511" t="str">
        <f>IF(T4511="Cell is Blank - Dis-regard",_xlfn.XLOOKUP(S4511,'Categroy Lookup'!A:A,'Categroy Lookup'!B:B,"Cell is Blank - Dis-regard"),T4511)</f>
        <v>Food</v>
      </c>
      <c r="V4511" t="b">
        <f t="shared" si="353"/>
        <v>1</v>
      </c>
      <c r="W4511">
        <f t="shared" si="352"/>
        <v>1.25</v>
      </c>
      <c r="X4511" s="8">
        <f t="shared" si="354"/>
        <v>0.83333333333333337</v>
      </c>
      <c r="Y4511" t="s">
        <v>628</v>
      </c>
      <c r="Z4511" t="s">
        <v>629</v>
      </c>
      <c r="AB4511" t="s">
        <v>685</v>
      </c>
      <c r="AC4511" t="s">
        <v>869</v>
      </c>
      <c r="AD4511">
        <v>2022</v>
      </c>
    </row>
    <row r="4512" spans="1:30" x14ac:dyDescent="0.25">
      <c r="A4512" t="s">
        <v>18</v>
      </c>
      <c r="B4512" t="s">
        <v>40</v>
      </c>
      <c r="C4512" t="s">
        <v>41</v>
      </c>
      <c r="D4512" t="s">
        <v>42</v>
      </c>
      <c r="E4512" t="s">
        <v>131</v>
      </c>
      <c r="F4512" t="s">
        <v>23</v>
      </c>
      <c r="G4512">
        <v>15349068636</v>
      </c>
      <c r="H4512" t="s">
        <v>381</v>
      </c>
      <c r="I4512" t="s">
        <v>33</v>
      </c>
      <c r="J4512">
        <v>140</v>
      </c>
      <c r="K4512">
        <v>1.5</v>
      </c>
      <c r="L4512">
        <v>1</v>
      </c>
      <c r="M4512">
        <v>140</v>
      </c>
      <c r="N4512">
        <v>1.5</v>
      </c>
      <c r="O4512">
        <v>1</v>
      </c>
      <c r="P4512">
        <v>1.5</v>
      </c>
      <c r="Q4512">
        <v>1.5</v>
      </c>
      <c r="R4512" s="1">
        <v>44748</v>
      </c>
      <c r="S4512" t="str">
        <f t="shared" si="350"/>
        <v>Sunkist Soda - Orange</v>
      </c>
      <c r="T4512" t="str">
        <f t="shared" si="351"/>
        <v>Carbonated</v>
      </c>
      <c r="U4512" t="str">
        <f>IF(T4512="Cell is Blank - Dis-regard",_xlfn.XLOOKUP(S4512,'Categroy Lookup'!A:A,'Categroy Lookup'!B:B,"Cell is Blank - Dis-regard"),T4512)</f>
        <v>Carbonated</v>
      </c>
      <c r="V4512" t="b">
        <f t="shared" si="353"/>
        <v>1</v>
      </c>
      <c r="W4512">
        <f t="shared" si="352"/>
        <v>1.5</v>
      </c>
      <c r="X4512" s="8">
        <f t="shared" si="354"/>
        <v>1</v>
      </c>
      <c r="Y4512" t="s">
        <v>551</v>
      </c>
      <c r="Z4512" t="s">
        <v>552</v>
      </c>
      <c r="AB4512" t="s">
        <v>685</v>
      </c>
      <c r="AC4512" t="s">
        <v>869</v>
      </c>
      <c r="AD4512">
        <v>2022</v>
      </c>
    </row>
    <row r="4513" spans="1:30" x14ac:dyDescent="0.25">
      <c r="A4513" t="s">
        <v>18</v>
      </c>
      <c r="B4513" t="s">
        <v>40</v>
      </c>
      <c r="C4513" t="s">
        <v>41</v>
      </c>
      <c r="D4513" t="s">
        <v>42</v>
      </c>
      <c r="E4513" t="s">
        <v>131</v>
      </c>
      <c r="F4513" t="s">
        <v>23</v>
      </c>
      <c r="G4513">
        <v>15349071383</v>
      </c>
      <c r="H4513" t="s">
        <v>381</v>
      </c>
      <c r="I4513" t="s">
        <v>33</v>
      </c>
      <c r="J4513">
        <v>140</v>
      </c>
      <c r="K4513">
        <v>1.5</v>
      </c>
      <c r="L4513">
        <v>1</v>
      </c>
      <c r="M4513">
        <v>140</v>
      </c>
      <c r="N4513">
        <v>1.5</v>
      </c>
      <c r="O4513">
        <v>1</v>
      </c>
      <c r="P4513">
        <v>1.5</v>
      </c>
      <c r="Q4513">
        <v>1.5</v>
      </c>
      <c r="R4513" s="1">
        <v>44748</v>
      </c>
      <c r="S4513" t="str">
        <f t="shared" si="350"/>
        <v>Sunkist Soda - Orange</v>
      </c>
      <c r="T4513" t="str">
        <f t="shared" si="351"/>
        <v>Carbonated</v>
      </c>
      <c r="U4513" t="str">
        <f>IF(T4513="Cell is Blank - Dis-regard",_xlfn.XLOOKUP(S4513,'Categroy Lookup'!A:A,'Categroy Lookup'!B:B,"Cell is Blank - Dis-regard"),T4513)</f>
        <v>Carbonated</v>
      </c>
      <c r="V4513" t="b">
        <f t="shared" si="353"/>
        <v>1</v>
      </c>
      <c r="W4513">
        <f t="shared" si="352"/>
        <v>1.5</v>
      </c>
      <c r="X4513" s="8">
        <f t="shared" si="354"/>
        <v>1</v>
      </c>
      <c r="Y4513" t="s">
        <v>551</v>
      </c>
      <c r="Z4513" t="s">
        <v>552</v>
      </c>
      <c r="AB4513" t="s">
        <v>685</v>
      </c>
      <c r="AC4513" t="s">
        <v>869</v>
      </c>
      <c r="AD4513">
        <v>2022</v>
      </c>
    </row>
    <row r="4514" spans="1:30" x14ac:dyDescent="0.25">
      <c r="A4514" t="s">
        <v>18</v>
      </c>
      <c r="B4514" t="s">
        <v>40</v>
      </c>
      <c r="C4514" t="s">
        <v>41</v>
      </c>
      <c r="D4514" t="s">
        <v>42</v>
      </c>
      <c r="E4514" t="s">
        <v>368</v>
      </c>
      <c r="F4514" t="s">
        <v>23</v>
      </c>
      <c r="G4514">
        <v>15349423250</v>
      </c>
      <c r="H4514" t="s">
        <v>381</v>
      </c>
      <c r="I4514" t="s">
        <v>33</v>
      </c>
      <c r="J4514">
        <v>142</v>
      </c>
      <c r="K4514">
        <v>1.5</v>
      </c>
      <c r="L4514">
        <v>1</v>
      </c>
      <c r="M4514">
        <v>142</v>
      </c>
      <c r="N4514">
        <v>1.5</v>
      </c>
      <c r="O4514">
        <v>1</v>
      </c>
      <c r="P4514">
        <v>1.5</v>
      </c>
      <c r="Q4514">
        <v>1.5</v>
      </c>
      <c r="R4514" s="1">
        <v>44748</v>
      </c>
      <c r="S4514" t="str">
        <f t="shared" si="350"/>
        <v>Coca Cola - Regular</v>
      </c>
      <c r="T4514" t="str">
        <f t="shared" si="351"/>
        <v>Carbonated</v>
      </c>
      <c r="U4514" t="str">
        <f>IF(T4514="Cell is Blank - Dis-regard",_xlfn.XLOOKUP(S4514,'Categroy Lookup'!A:A,'Categroy Lookup'!B:B,"Cell is Blank - Dis-regard"),T4514)</f>
        <v>Carbonated</v>
      </c>
      <c r="V4514" t="b">
        <f t="shared" si="353"/>
        <v>1</v>
      </c>
      <c r="W4514">
        <f t="shared" si="352"/>
        <v>1.5</v>
      </c>
      <c r="X4514" s="8">
        <f t="shared" si="354"/>
        <v>1</v>
      </c>
      <c r="Y4514" t="s">
        <v>524</v>
      </c>
      <c r="Z4514" t="s">
        <v>643</v>
      </c>
      <c r="AB4514" t="s">
        <v>685</v>
      </c>
      <c r="AC4514" t="s">
        <v>869</v>
      </c>
      <c r="AD4514">
        <v>2022</v>
      </c>
    </row>
    <row r="4515" spans="1:30" x14ac:dyDescent="0.25">
      <c r="A4515" t="s">
        <v>18</v>
      </c>
      <c r="B4515" t="s">
        <v>197</v>
      </c>
      <c r="C4515" t="s">
        <v>198</v>
      </c>
      <c r="D4515" t="s">
        <v>199</v>
      </c>
      <c r="E4515" t="s">
        <v>79</v>
      </c>
      <c r="F4515" t="s">
        <v>27</v>
      </c>
      <c r="G4515">
        <v>15350604819</v>
      </c>
      <c r="H4515" t="s">
        <v>382</v>
      </c>
      <c r="I4515" t="s">
        <v>25</v>
      </c>
      <c r="J4515">
        <v>110</v>
      </c>
      <c r="K4515">
        <v>1.5</v>
      </c>
      <c r="L4515">
        <v>1</v>
      </c>
      <c r="M4515">
        <v>110</v>
      </c>
      <c r="N4515">
        <v>1.5</v>
      </c>
      <c r="O4515">
        <v>1</v>
      </c>
      <c r="P4515">
        <v>1.5</v>
      </c>
      <c r="Q4515">
        <v>1.5</v>
      </c>
      <c r="R4515" s="1">
        <v>44749</v>
      </c>
      <c r="S4515" t="str">
        <f t="shared" si="350"/>
        <v>SunChips Multigrain - Harvest Cheddar</v>
      </c>
      <c r="T4515" t="str">
        <f t="shared" si="351"/>
        <v>Food</v>
      </c>
      <c r="U4515" t="str">
        <f>IF(T4515="Cell is Blank - Dis-regard",_xlfn.XLOOKUP(S4515,'Categroy Lookup'!A:A,'Categroy Lookup'!B:B,"Cell is Blank - Dis-regard"),T4515)</f>
        <v>Food</v>
      </c>
      <c r="V4515" t="b">
        <f t="shared" si="353"/>
        <v>1</v>
      </c>
      <c r="W4515">
        <f t="shared" si="352"/>
        <v>1.5</v>
      </c>
      <c r="X4515" s="8">
        <f t="shared" si="354"/>
        <v>1</v>
      </c>
      <c r="Y4515" t="s">
        <v>502</v>
      </c>
      <c r="Z4515" t="s">
        <v>515</v>
      </c>
      <c r="AB4515" t="s">
        <v>687</v>
      </c>
      <c r="AC4515" t="s">
        <v>870</v>
      </c>
      <c r="AD4515">
        <v>2022</v>
      </c>
    </row>
    <row r="4516" spans="1:30" x14ac:dyDescent="0.25">
      <c r="A4516" t="s">
        <v>18</v>
      </c>
      <c r="B4516" t="s">
        <v>36</v>
      </c>
      <c r="C4516" t="s">
        <v>37</v>
      </c>
      <c r="D4516" t="s">
        <v>38</v>
      </c>
      <c r="E4516" t="s">
        <v>58</v>
      </c>
      <c r="F4516" t="s">
        <v>27</v>
      </c>
      <c r="G4516">
        <v>15350719522</v>
      </c>
      <c r="H4516" t="s">
        <v>382</v>
      </c>
      <c r="I4516" t="s">
        <v>33</v>
      </c>
      <c r="J4516">
        <v>121</v>
      </c>
      <c r="K4516">
        <v>1.5</v>
      </c>
      <c r="L4516">
        <v>1</v>
      </c>
      <c r="M4516">
        <v>121</v>
      </c>
      <c r="N4516">
        <v>1.5</v>
      </c>
      <c r="O4516">
        <v>1</v>
      </c>
      <c r="P4516">
        <v>1.5</v>
      </c>
      <c r="Q4516">
        <v>1.5</v>
      </c>
      <c r="R4516" s="1">
        <v>44749</v>
      </c>
      <c r="S4516" t="str">
        <f t="shared" si="350"/>
        <v>Oreo Mini</v>
      </c>
      <c r="T4516" t="str">
        <f t="shared" si="351"/>
        <v>Food</v>
      </c>
      <c r="U4516" t="str">
        <f>IF(T4516="Cell is Blank - Dis-regard",_xlfn.XLOOKUP(S4516,'Categroy Lookup'!A:A,'Categroy Lookup'!B:B,"Cell is Blank - Dis-regard"),T4516)</f>
        <v>Food</v>
      </c>
      <c r="V4516" t="b">
        <f t="shared" si="353"/>
        <v>1</v>
      </c>
      <c r="W4516">
        <f t="shared" si="352"/>
        <v>1.5</v>
      </c>
      <c r="X4516" s="8">
        <f t="shared" si="354"/>
        <v>1</v>
      </c>
      <c r="Y4516" t="s">
        <v>58</v>
      </c>
      <c r="AB4516" t="s">
        <v>687</v>
      </c>
      <c r="AC4516" t="s">
        <v>870</v>
      </c>
      <c r="AD4516">
        <v>2022</v>
      </c>
    </row>
    <row r="4517" spans="1:30" x14ac:dyDescent="0.25">
      <c r="A4517" t="s">
        <v>18</v>
      </c>
      <c r="B4517" t="s">
        <v>197</v>
      </c>
      <c r="C4517" t="s">
        <v>198</v>
      </c>
      <c r="D4517" t="s">
        <v>199</v>
      </c>
      <c r="E4517" t="s">
        <v>93</v>
      </c>
      <c r="F4517" t="s">
        <v>23</v>
      </c>
      <c r="G4517">
        <v>15350747988</v>
      </c>
      <c r="H4517" t="s">
        <v>382</v>
      </c>
      <c r="I4517" t="s">
        <v>25</v>
      </c>
      <c r="J4517">
        <v>142</v>
      </c>
      <c r="K4517">
        <v>1.5</v>
      </c>
      <c r="L4517">
        <v>1</v>
      </c>
      <c r="M4517">
        <v>142</v>
      </c>
      <c r="N4517">
        <v>1.5</v>
      </c>
      <c r="O4517">
        <v>1</v>
      </c>
      <c r="P4517">
        <v>1.5</v>
      </c>
      <c r="Q4517">
        <v>1.5</v>
      </c>
      <c r="R4517" s="1">
        <v>44749</v>
      </c>
      <c r="S4517" t="str">
        <f t="shared" si="350"/>
        <v>Coca Cola - Zero Sugar</v>
      </c>
      <c r="T4517" t="str">
        <f t="shared" si="351"/>
        <v>Carbonated</v>
      </c>
      <c r="U4517" t="str">
        <f>IF(T4517="Cell is Blank - Dis-regard",_xlfn.XLOOKUP(S4517,'Categroy Lookup'!A:A,'Categroy Lookup'!B:B,"Cell is Blank - Dis-regard"),T4517)</f>
        <v>Carbonated</v>
      </c>
      <c r="V4517" t="b">
        <f t="shared" si="353"/>
        <v>1</v>
      </c>
      <c r="W4517">
        <f t="shared" si="352"/>
        <v>1.5</v>
      </c>
      <c r="X4517" s="8">
        <f t="shared" si="354"/>
        <v>1</v>
      </c>
      <c r="Y4517" t="s">
        <v>524</v>
      </c>
      <c r="Z4517" t="s">
        <v>525</v>
      </c>
      <c r="AB4517" t="s">
        <v>687</v>
      </c>
      <c r="AC4517" t="s">
        <v>870</v>
      </c>
      <c r="AD4517">
        <v>2022</v>
      </c>
    </row>
    <row r="4518" spans="1:30" x14ac:dyDescent="0.25">
      <c r="A4518" t="s">
        <v>18</v>
      </c>
      <c r="B4518" t="s">
        <v>197</v>
      </c>
      <c r="C4518" t="s">
        <v>198</v>
      </c>
      <c r="D4518" t="s">
        <v>199</v>
      </c>
      <c r="E4518" t="s">
        <v>77</v>
      </c>
      <c r="F4518" t="s">
        <v>31</v>
      </c>
      <c r="G4518">
        <v>15351437654</v>
      </c>
      <c r="H4518" t="s">
        <v>382</v>
      </c>
      <c r="I4518" t="s">
        <v>25</v>
      </c>
      <c r="J4518">
        <v>141</v>
      </c>
      <c r="K4518">
        <v>2</v>
      </c>
      <c r="L4518">
        <v>1</v>
      </c>
      <c r="M4518">
        <v>141</v>
      </c>
      <c r="N4518">
        <v>2</v>
      </c>
      <c r="O4518">
        <v>1</v>
      </c>
      <c r="P4518">
        <v>2</v>
      </c>
      <c r="Q4518">
        <v>2</v>
      </c>
      <c r="R4518" s="1">
        <v>44749</v>
      </c>
      <c r="S4518" t="str">
        <f t="shared" si="350"/>
        <v>V8 Vegetable Juice - Original</v>
      </c>
      <c r="T4518" t="str">
        <f t="shared" si="351"/>
        <v>Non Carbonated</v>
      </c>
      <c r="U4518" t="str">
        <f>IF(T4518="Cell is Blank - Dis-regard",_xlfn.XLOOKUP(S4518,'Categroy Lookup'!A:A,'Categroy Lookup'!B:B,"Cell is Blank - Dis-regard"),T4518)</f>
        <v>Non Carbonated</v>
      </c>
      <c r="V4518" t="b">
        <f t="shared" si="353"/>
        <v>1</v>
      </c>
      <c r="W4518">
        <f t="shared" si="352"/>
        <v>2</v>
      </c>
      <c r="X4518" s="8">
        <f t="shared" si="354"/>
        <v>1.3333333333333333</v>
      </c>
      <c r="Y4518" t="s">
        <v>511</v>
      </c>
      <c r="Z4518" t="s">
        <v>512</v>
      </c>
      <c r="AB4518" t="s">
        <v>687</v>
      </c>
      <c r="AC4518" t="s">
        <v>870</v>
      </c>
      <c r="AD4518">
        <v>2022</v>
      </c>
    </row>
    <row r="4519" spans="1:30" x14ac:dyDescent="0.25">
      <c r="A4519" t="s">
        <v>18</v>
      </c>
      <c r="B4519" t="s">
        <v>197</v>
      </c>
      <c r="C4519" t="s">
        <v>198</v>
      </c>
      <c r="D4519" t="s">
        <v>199</v>
      </c>
      <c r="E4519" t="s">
        <v>149</v>
      </c>
      <c r="F4519" t="s">
        <v>27</v>
      </c>
      <c r="G4519">
        <v>15351442923</v>
      </c>
      <c r="H4519" t="s">
        <v>382</v>
      </c>
      <c r="I4519" t="s">
        <v>25</v>
      </c>
      <c r="J4519">
        <v>138</v>
      </c>
      <c r="K4519">
        <v>2</v>
      </c>
      <c r="L4519">
        <v>1</v>
      </c>
      <c r="M4519">
        <v>138</v>
      </c>
      <c r="N4519">
        <v>2</v>
      </c>
      <c r="O4519">
        <v>1</v>
      </c>
      <c r="P4519">
        <v>2</v>
      </c>
      <c r="Q4519">
        <v>2</v>
      </c>
      <c r="R4519" s="1">
        <v>44749</v>
      </c>
      <c r="S4519" t="str">
        <f t="shared" si="350"/>
        <v>Kinder - Bueno - Crispy Creamy Chocolate</v>
      </c>
      <c r="T4519" t="str">
        <f t="shared" si="351"/>
        <v>Food</v>
      </c>
      <c r="U4519" t="str">
        <f>IF(T4519="Cell is Blank - Dis-regard",_xlfn.XLOOKUP(S4519,'Categroy Lookup'!A:A,'Categroy Lookup'!B:B,"Cell is Blank - Dis-regard"),T4519)</f>
        <v>Food</v>
      </c>
      <c r="V4519" t="b">
        <f t="shared" si="353"/>
        <v>1</v>
      </c>
      <c r="W4519">
        <f t="shared" si="352"/>
        <v>2</v>
      </c>
      <c r="X4519" s="8">
        <f t="shared" si="354"/>
        <v>1.3333333333333333</v>
      </c>
      <c r="Y4519" t="s">
        <v>557</v>
      </c>
      <c r="Z4519" t="s">
        <v>558</v>
      </c>
      <c r="AA4519" t="s">
        <v>559</v>
      </c>
      <c r="AB4519" t="s">
        <v>687</v>
      </c>
      <c r="AC4519" t="s">
        <v>870</v>
      </c>
      <c r="AD4519">
        <v>2022</v>
      </c>
    </row>
    <row r="4520" spans="1:30" x14ac:dyDescent="0.25">
      <c r="A4520" t="s">
        <v>18</v>
      </c>
      <c r="B4520" t="s">
        <v>197</v>
      </c>
      <c r="C4520" t="s">
        <v>198</v>
      </c>
      <c r="D4520" t="s">
        <v>199</v>
      </c>
      <c r="E4520" t="s">
        <v>149</v>
      </c>
      <c r="F4520" t="s">
        <v>27</v>
      </c>
      <c r="G4520">
        <v>15351450029</v>
      </c>
      <c r="H4520" t="s">
        <v>382</v>
      </c>
      <c r="I4520" t="s">
        <v>33</v>
      </c>
      <c r="J4520">
        <v>138</v>
      </c>
      <c r="K4520">
        <v>2</v>
      </c>
      <c r="L4520">
        <v>1</v>
      </c>
      <c r="M4520">
        <v>138</v>
      </c>
      <c r="N4520">
        <v>2</v>
      </c>
      <c r="O4520">
        <v>1</v>
      </c>
      <c r="P4520">
        <v>2</v>
      </c>
      <c r="Q4520">
        <v>2</v>
      </c>
      <c r="R4520" s="1">
        <v>44749</v>
      </c>
      <c r="S4520" t="str">
        <f t="shared" si="350"/>
        <v>Kinder - Bueno - Crispy Creamy Chocolate</v>
      </c>
      <c r="T4520" t="str">
        <f t="shared" si="351"/>
        <v>Food</v>
      </c>
      <c r="U4520" t="str">
        <f>IF(T4520="Cell is Blank - Dis-regard",_xlfn.XLOOKUP(S4520,'Categroy Lookup'!A:A,'Categroy Lookup'!B:B,"Cell is Blank - Dis-regard"),T4520)</f>
        <v>Food</v>
      </c>
      <c r="V4520" t="b">
        <f t="shared" si="353"/>
        <v>1</v>
      </c>
      <c r="W4520">
        <f t="shared" si="352"/>
        <v>2</v>
      </c>
      <c r="X4520" s="8">
        <f t="shared" si="354"/>
        <v>1.3333333333333333</v>
      </c>
      <c r="Y4520" t="s">
        <v>557</v>
      </c>
      <c r="Z4520" t="s">
        <v>558</v>
      </c>
      <c r="AA4520" t="s">
        <v>559</v>
      </c>
      <c r="AB4520" t="s">
        <v>687</v>
      </c>
      <c r="AC4520" t="s">
        <v>870</v>
      </c>
      <c r="AD4520">
        <v>2022</v>
      </c>
    </row>
    <row r="4521" spans="1:30" x14ac:dyDescent="0.25">
      <c r="A4521" t="s">
        <v>18</v>
      </c>
      <c r="B4521" t="s">
        <v>36</v>
      </c>
      <c r="C4521" t="s">
        <v>37</v>
      </c>
      <c r="D4521" t="s">
        <v>38</v>
      </c>
      <c r="E4521" t="s">
        <v>240</v>
      </c>
      <c r="F4521" t="s">
        <v>27</v>
      </c>
      <c r="G4521">
        <v>15351466338</v>
      </c>
      <c r="H4521" t="s">
        <v>382</v>
      </c>
      <c r="I4521" t="s">
        <v>33</v>
      </c>
      <c r="J4521">
        <v>138</v>
      </c>
      <c r="K4521">
        <v>2</v>
      </c>
      <c r="L4521">
        <v>1</v>
      </c>
      <c r="M4521">
        <v>138</v>
      </c>
      <c r="N4521">
        <v>2</v>
      </c>
      <c r="O4521">
        <v>1</v>
      </c>
      <c r="P4521">
        <v>2</v>
      </c>
      <c r="Q4521">
        <v>2</v>
      </c>
      <c r="R4521" s="1">
        <v>44749</v>
      </c>
      <c r="S4521" t="str">
        <f t="shared" si="350"/>
        <v>Keto Bar - Creamy Peanut Butter Chocolate</v>
      </c>
      <c r="T4521" t="str">
        <f t="shared" si="351"/>
        <v>Food</v>
      </c>
      <c r="U4521" t="str">
        <f>IF(T4521="Cell is Blank - Dis-regard",_xlfn.XLOOKUP(S4521,'Categroy Lookup'!A:A,'Categroy Lookup'!B:B,"Cell is Blank - Dis-regard"),T4521)</f>
        <v>Food</v>
      </c>
      <c r="V4521" t="b">
        <f t="shared" si="353"/>
        <v>1</v>
      </c>
      <c r="W4521">
        <f t="shared" si="352"/>
        <v>2</v>
      </c>
      <c r="X4521" s="8">
        <f t="shared" si="354"/>
        <v>1.3333333333333333</v>
      </c>
      <c r="Y4521" t="s">
        <v>600</v>
      </c>
      <c r="Z4521" t="s">
        <v>601</v>
      </c>
      <c r="AB4521" t="s">
        <v>687</v>
      </c>
      <c r="AC4521" t="s">
        <v>870</v>
      </c>
      <c r="AD4521">
        <v>2022</v>
      </c>
    </row>
    <row r="4522" spans="1:30" x14ac:dyDescent="0.25">
      <c r="A4522" t="s">
        <v>18</v>
      </c>
      <c r="B4522" t="s">
        <v>19</v>
      </c>
      <c r="C4522" t="s">
        <v>20</v>
      </c>
      <c r="D4522" t="s">
        <v>21</v>
      </c>
      <c r="E4522" t="s">
        <v>356</v>
      </c>
      <c r="G4522">
        <v>15351551326</v>
      </c>
      <c r="H4522" t="s">
        <v>382</v>
      </c>
      <c r="I4522" t="s">
        <v>25</v>
      </c>
      <c r="J4522">
        <v>140</v>
      </c>
      <c r="K4522">
        <v>2.75</v>
      </c>
      <c r="L4522">
        <v>1</v>
      </c>
      <c r="M4522">
        <v>140</v>
      </c>
      <c r="N4522">
        <v>2.75</v>
      </c>
      <c r="O4522">
        <v>1</v>
      </c>
      <c r="P4522">
        <v>2.75</v>
      </c>
      <c r="Q4522">
        <v>2.75</v>
      </c>
      <c r="R4522" s="1">
        <v>44749</v>
      </c>
      <c r="S4522" t="str">
        <f t="shared" si="350"/>
        <v>Canada Dry - Ginger Ale</v>
      </c>
      <c r="T4522" t="str">
        <f t="shared" si="351"/>
        <v>Cell is Blank - Dis-regard</v>
      </c>
      <c r="U4522" t="str">
        <f>IF(T4522="Cell is Blank - Dis-regard",_xlfn.XLOOKUP(S4522,'Categroy Lookup'!A:A,'Categroy Lookup'!B:B,"Cell is Blank - Dis-regard"),T4522)</f>
        <v>Carbonated</v>
      </c>
      <c r="V4522" t="b">
        <f t="shared" si="353"/>
        <v>1</v>
      </c>
      <c r="W4522">
        <f t="shared" si="352"/>
        <v>2.75</v>
      </c>
      <c r="X4522" s="8">
        <f t="shared" si="354"/>
        <v>1.8333333333333333</v>
      </c>
      <c r="Y4522" t="s">
        <v>638</v>
      </c>
      <c r="Z4522" t="s">
        <v>640</v>
      </c>
      <c r="AB4522" t="s">
        <v>687</v>
      </c>
      <c r="AC4522" t="s">
        <v>870</v>
      </c>
      <c r="AD4522">
        <v>2022</v>
      </c>
    </row>
    <row r="4523" spans="1:30" x14ac:dyDescent="0.25">
      <c r="A4523" t="s">
        <v>18</v>
      </c>
      <c r="B4523" t="s">
        <v>197</v>
      </c>
      <c r="C4523" t="s">
        <v>198</v>
      </c>
      <c r="D4523" t="s">
        <v>199</v>
      </c>
      <c r="E4523" t="s">
        <v>149</v>
      </c>
      <c r="F4523" t="s">
        <v>27</v>
      </c>
      <c r="G4523">
        <v>15351701404</v>
      </c>
      <c r="H4523" t="s">
        <v>382</v>
      </c>
      <c r="I4523" t="s">
        <v>25</v>
      </c>
      <c r="J4523">
        <v>138</v>
      </c>
      <c r="K4523">
        <v>2</v>
      </c>
      <c r="L4523">
        <v>1</v>
      </c>
      <c r="M4523">
        <v>138</v>
      </c>
      <c r="N4523">
        <v>2</v>
      </c>
      <c r="O4523">
        <v>1</v>
      </c>
      <c r="P4523">
        <v>2</v>
      </c>
      <c r="Q4523">
        <v>2</v>
      </c>
      <c r="R4523" s="1">
        <v>44749</v>
      </c>
      <c r="S4523" t="str">
        <f t="shared" si="350"/>
        <v>Kinder - Bueno - Crispy Creamy Chocolate</v>
      </c>
      <c r="T4523" t="str">
        <f t="shared" si="351"/>
        <v>Food</v>
      </c>
      <c r="U4523" t="str">
        <f>IF(T4523="Cell is Blank - Dis-regard",_xlfn.XLOOKUP(S4523,'Categroy Lookup'!A:A,'Categroy Lookup'!B:B,"Cell is Blank - Dis-regard"),T4523)</f>
        <v>Food</v>
      </c>
      <c r="V4523" t="b">
        <f t="shared" si="353"/>
        <v>1</v>
      </c>
      <c r="W4523">
        <f t="shared" si="352"/>
        <v>2</v>
      </c>
      <c r="X4523" s="8">
        <f t="shared" si="354"/>
        <v>1.3333333333333333</v>
      </c>
      <c r="Y4523" t="s">
        <v>557</v>
      </c>
      <c r="Z4523" t="s">
        <v>558</v>
      </c>
      <c r="AA4523" t="s">
        <v>559</v>
      </c>
      <c r="AB4523" t="s">
        <v>687</v>
      </c>
      <c r="AC4523" t="s">
        <v>870</v>
      </c>
      <c r="AD4523">
        <v>2022</v>
      </c>
    </row>
    <row r="4524" spans="1:30" x14ac:dyDescent="0.25">
      <c r="A4524" t="s">
        <v>18</v>
      </c>
      <c r="B4524" t="s">
        <v>36</v>
      </c>
      <c r="C4524" t="s">
        <v>37</v>
      </c>
      <c r="D4524" t="s">
        <v>38</v>
      </c>
      <c r="E4524" t="s">
        <v>44</v>
      </c>
      <c r="F4524" t="s">
        <v>27</v>
      </c>
      <c r="G4524">
        <v>15351807035</v>
      </c>
      <c r="H4524" t="s">
        <v>382</v>
      </c>
      <c r="I4524" t="s">
        <v>25</v>
      </c>
      <c r="J4524">
        <v>134</v>
      </c>
      <c r="K4524">
        <v>2.5</v>
      </c>
      <c r="L4524">
        <v>1</v>
      </c>
      <c r="M4524">
        <v>134</v>
      </c>
      <c r="N4524">
        <v>2.5</v>
      </c>
      <c r="O4524">
        <v>1</v>
      </c>
      <c r="P4524">
        <v>2.5</v>
      </c>
      <c r="Q4524">
        <v>2.5</v>
      </c>
      <c r="R4524" s="1">
        <v>44749</v>
      </c>
      <c r="S4524" t="str">
        <f t="shared" si="350"/>
        <v>Seapoint Farms Dry Roasted Edamame - Wasabi</v>
      </c>
      <c r="T4524" t="str">
        <f t="shared" si="351"/>
        <v>Food</v>
      </c>
      <c r="U4524" t="str">
        <f>IF(T4524="Cell is Blank - Dis-regard",_xlfn.XLOOKUP(S4524,'Categroy Lookup'!A:A,'Categroy Lookup'!B:B,"Cell is Blank - Dis-regard"),T4524)</f>
        <v>Food</v>
      </c>
      <c r="V4524" t="b">
        <f t="shared" si="353"/>
        <v>1</v>
      </c>
      <c r="W4524">
        <f t="shared" si="352"/>
        <v>2.5</v>
      </c>
      <c r="X4524" s="8">
        <f t="shared" si="354"/>
        <v>1.6666666666666667</v>
      </c>
      <c r="Y4524" t="s">
        <v>476</v>
      </c>
      <c r="Z4524" t="s">
        <v>477</v>
      </c>
      <c r="AB4524" t="s">
        <v>687</v>
      </c>
      <c r="AC4524" t="s">
        <v>870</v>
      </c>
      <c r="AD4524">
        <v>2022</v>
      </c>
    </row>
    <row r="4525" spans="1:30" x14ac:dyDescent="0.25">
      <c r="A4525" t="s">
        <v>18</v>
      </c>
      <c r="B4525" t="s">
        <v>197</v>
      </c>
      <c r="C4525" t="s">
        <v>198</v>
      </c>
      <c r="D4525" t="s">
        <v>199</v>
      </c>
      <c r="E4525" t="s">
        <v>79</v>
      </c>
      <c r="F4525" t="s">
        <v>27</v>
      </c>
      <c r="G4525">
        <v>15351959994</v>
      </c>
      <c r="H4525" t="s">
        <v>382</v>
      </c>
      <c r="I4525" t="s">
        <v>33</v>
      </c>
      <c r="J4525">
        <v>110</v>
      </c>
      <c r="K4525">
        <v>1.5</v>
      </c>
      <c r="L4525">
        <v>1</v>
      </c>
      <c r="M4525">
        <v>110</v>
      </c>
      <c r="N4525">
        <v>1.5</v>
      </c>
      <c r="O4525">
        <v>1</v>
      </c>
      <c r="P4525">
        <v>1.5</v>
      </c>
      <c r="Q4525">
        <v>1.5</v>
      </c>
      <c r="R4525" s="1">
        <v>44749</v>
      </c>
      <c r="S4525" t="str">
        <f t="shared" si="350"/>
        <v>SunChips Multigrain - Harvest Cheddar</v>
      </c>
      <c r="T4525" t="str">
        <f t="shared" si="351"/>
        <v>Food</v>
      </c>
      <c r="U4525" t="str">
        <f>IF(T4525="Cell is Blank - Dis-regard",_xlfn.XLOOKUP(S4525,'Categroy Lookup'!A:A,'Categroy Lookup'!B:B,"Cell is Blank - Dis-regard"),T4525)</f>
        <v>Food</v>
      </c>
      <c r="V4525" t="b">
        <f t="shared" si="353"/>
        <v>1</v>
      </c>
      <c r="W4525">
        <f t="shared" si="352"/>
        <v>1.5</v>
      </c>
      <c r="X4525" s="8">
        <f t="shared" si="354"/>
        <v>1</v>
      </c>
      <c r="Y4525" t="s">
        <v>502</v>
      </c>
      <c r="Z4525" t="s">
        <v>515</v>
      </c>
      <c r="AB4525" t="s">
        <v>687</v>
      </c>
      <c r="AC4525" t="s">
        <v>870</v>
      </c>
      <c r="AD4525">
        <v>2022</v>
      </c>
    </row>
    <row r="4526" spans="1:30" x14ac:dyDescent="0.25">
      <c r="A4526" t="s">
        <v>18</v>
      </c>
      <c r="B4526" t="s">
        <v>40</v>
      </c>
      <c r="C4526" t="s">
        <v>41</v>
      </c>
      <c r="D4526" t="s">
        <v>42</v>
      </c>
      <c r="E4526" t="s">
        <v>310</v>
      </c>
      <c r="G4526">
        <v>15352088765</v>
      </c>
      <c r="H4526" t="s">
        <v>382</v>
      </c>
      <c r="I4526" t="s">
        <v>25</v>
      </c>
      <c r="J4526">
        <v>113</v>
      </c>
      <c r="K4526">
        <v>1.5</v>
      </c>
      <c r="L4526">
        <v>1</v>
      </c>
      <c r="M4526">
        <v>113</v>
      </c>
      <c r="N4526">
        <v>1.5</v>
      </c>
      <c r="O4526">
        <v>1</v>
      </c>
      <c r="P4526">
        <v>1.5</v>
      </c>
      <c r="Q4526">
        <v>5.5</v>
      </c>
      <c r="R4526" s="1">
        <v>44749</v>
      </c>
      <c r="S4526" t="str">
        <f t="shared" si="350"/>
        <v>Doritos Spicy Nacho</v>
      </c>
      <c r="T4526" t="str">
        <f t="shared" si="351"/>
        <v>Cell is Blank - Dis-regard</v>
      </c>
      <c r="U4526" t="str">
        <f>IF(T4526="Cell is Blank - Dis-regard",_xlfn.XLOOKUP(S4526,'Categroy Lookup'!A:A,'Categroy Lookup'!B:B,"Cell is Blank - Dis-regard"),T4526)</f>
        <v>Food</v>
      </c>
      <c r="V4526" t="b">
        <f t="shared" si="353"/>
        <v>1</v>
      </c>
      <c r="W4526">
        <f t="shared" si="352"/>
        <v>1.5</v>
      </c>
      <c r="X4526" s="8">
        <f t="shared" si="354"/>
        <v>1</v>
      </c>
      <c r="Y4526" t="s">
        <v>310</v>
      </c>
      <c r="AB4526" t="s">
        <v>687</v>
      </c>
      <c r="AC4526" t="s">
        <v>870</v>
      </c>
      <c r="AD4526">
        <v>2022</v>
      </c>
    </row>
    <row r="4527" spans="1:30" x14ac:dyDescent="0.25">
      <c r="A4527" t="s">
        <v>18</v>
      </c>
      <c r="B4527" t="s">
        <v>40</v>
      </c>
      <c r="C4527" t="s">
        <v>41</v>
      </c>
      <c r="D4527" t="s">
        <v>42</v>
      </c>
      <c r="E4527" t="s">
        <v>48</v>
      </c>
      <c r="F4527" t="s">
        <v>27</v>
      </c>
      <c r="G4527">
        <v>15352088765</v>
      </c>
      <c r="H4527" t="s">
        <v>382</v>
      </c>
      <c r="I4527" t="s">
        <v>25</v>
      </c>
      <c r="J4527">
        <v>134</v>
      </c>
      <c r="K4527">
        <v>2.5</v>
      </c>
      <c r="L4527">
        <v>1</v>
      </c>
      <c r="M4527">
        <v>134</v>
      </c>
      <c r="N4527">
        <v>2.5</v>
      </c>
      <c r="O4527">
        <v>1</v>
      </c>
      <c r="P4527">
        <v>2.5</v>
      </c>
      <c r="Q4527">
        <v>5.5</v>
      </c>
      <c r="R4527" s="1">
        <v>44749</v>
      </c>
      <c r="S4527" t="str">
        <f t="shared" si="350"/>
        <v>KitKat - Crisp Wafers</v>
      </c>
      <c r="T4527" t="str">
        <f t="shared" si="351"/>
        <v>Food</v>
      </c>
      <c r="U4527" t="str">
        <f>IF(T4527="Cell is Blank - Dis-regard",_xlfn.XLOOKUP(S4527,'Categroy Lookup'!A:A,'Categroy Lookup'!B:B,"Cell is Blank - Dis-regard"),T4527)</f>
        <v>Food</v>
      </c>
      <c r="V4527" t="b">
        <f t="shared" si="353"/>
        <v>1</v>
      </c>
      <c r="W4527">
        <f t="shared" si="352"/>
        <v>2.5</v>
      </c>
      <c r="X4527" s="8">
        <f t="shared" si="354"/>
        <v>1.6666666666666667</v>
      </c>
      <c r="Y4527" t="s">
        <v>482</v>
      </c>
      <c r="Z4527" t="s">
        <v>483</v>
      </c>
      <c r="AB4527" t="s">
        <v>687</v>
      </c>
      <c r="AC4527" t="s">
        <v>870</v>
      </c>
      <c r="AD4527">
        <v>2022</v>
      </c>
    </row>
    <row r="4528" spans="1:30" x14ac:dyDescent="0.25">
      <c r="A4528" t="s">
        <v>18</v>
      </c>
      <c r="B4528" t="s">
        <v>40</v>
      </c>
      <c r="C4528" t="s">
        <v>41</v>
      </c>
      <c r="D4528" t="s">
        <v>42</v>
      </c>
      <c r="E4528" t="s">
        <v>209</v>
      </c>
      <c r="F4528" t="s">
        <v>27</v>
      </c>
      <c r="G4528">
        <v>15352088765</v>
      </c>
      <c r="H4528" t="s">
        <v>382</v>
      </c>
      <c r="I4528" t="s">
        <v>25</v>
      </c>
      <c r="J4528">
        <v>123</v>
      </c>
      <c r="K4528">
        <v>1.5</v>
      </c>
      <c r="L4528">
        <v>1</v>
      </c>
      <c r="M4528">
        <v>123</v>
      </c>
      <c r="N4528">
        <v>1.5</v>
      </c>
      <c r="O4528">
        <v>1</v>
      </c>
      <c r="P4528">
        <v>1.5</v>
      </c>
      <c r="Q4528">
        <v>5.5</v>
      </c>
      <c r="R4528" s="1">
        <v>44749</v>
      </c>
      <c r="S4528" t="str">
        <f t="shared" si="350"/>
        <v>Lays - Classic</v>
      </c>
      <c r="T4528" t="str">
        <f t="shared" si="351"/>
        <v>Food</v>
      </c>
      <c r="U4528" t="str">
        <f>IF(T4528="Cell is Blank - Dis-regard",_xlfn.XLOOKUP(S4528,'Categroy Lookup'!A:A,'Categroy Lookup'!B:B,"Cell is Blank - Dis-regard"),T4528)</f>
        <v>Food</v>
      </c>
      <c r="V4528" t="b">
        <f t="shared" si="353"/>
        <v>1</v>
      </c>
      <c r="W4528">
        <f t="shared" si="352"/>
        <v>1.5</v>
      </c>
      <c r="X4528" s="8">
        <f t="shared" si="354"/>
        <v>1</v>
      </c>
      <c r="Y4528" t="s">
        <v>578</v>
      </c>
      <c r="Z4528" t="s">
        <v>579</v>
      </c>
      <c r="AB4528" t="s">
        <v>687</v>
      </c>
      <c r="AC4528" t="s">
        <v>870</v>
      </c>
      <c r="AD4528">
        <v>2022</v>
      </c>
    </row>
    <row r="4529" spans="1:30" x14ac:dyDescent="0.25">
      <c r="A4529" t="s">
        <v>18</v>
      </c>
      <c r="B4529" t="s">
        <v>197</v>
      </c>
      <c r="C4529" t="s">
        <v>198</v>
      </c>
      <c r="D4529" t="s">
        <v>199</v>
      </c>
      <c r="E4529" t="s">
        <v>62</v>
      </c>
      <c r="F4529" t="s">
        <v>27</v>
      </c>
      <c r="G4529">
        <v>15352095466</v>
      </c>
      <c r="H4529" t="s">
        <v>382</v>
      </c>
      <c r="I4529" t="s">
        <v>25</v>
      </c>
      <c r="J4529">
        <v>131</v>
      </c>
      <c r="K4529">
        <v>2</v>
      </c>
      <c r="L4529">
        <v>1</v>
      </c>
      <c r="M4529">
        <v>131</v>
      </c>
      <c r="N4529">
        <v>2</v>
      </c>
      <c r="O4529">
        <v>1</v>
      </c>
      <c r="P4529">
        <v>2</v>
      </c>
      <c r="Q4529">
        <v>2</v>
      </c>
      <c r="R4529" s="1">
        <v>44749</v>
      </c>
      <c r="S4529" t="str">
        <f t="shared" si="350"/>
        <v>Robert Irvine's - Fit Crunch -  Chocolate Pea</v>
      </c>
      <c r="T4529" t="str">
        <f t="shared" si="351"/>
        <v>Food</v>
      </c>
      <c r="U4529" t="str">
        <f>IF(T4529="Cell is Blank - Dis-regard",_xlfn.XLOOKUP(S4529,'Categroy Lookup'!A:A,'Categroy Lookup'!B:B,"Cell is Blank - Dis-regard"),T4529)</f>
        <v>Food</v>
      </c>
      <c r="V4529" t="b">
        <f t="shared" si="353"/>
        <v>1</v>
      </c>
      <c r="W4529">
        <f t="shared" si="352"/>
        <v>2</v>
      </c>
      <c r="X4529" s="8">
        <f t="shared" si="354"/>
        <v>1.3333333333333333</v>
      </c>
      <c r="Y4529" t="s">
        <v>495</v>
      </c>
      <c r="Z4529" t="s">
        <v>496</v>
      </c>
      <c r="AA4529" t="s">
        <v>497</v>
      </c>
      <c r="AB4529" t="s">
        <v>687</v>
      </c>
      <c r="AC4529" t="s">
        <v>870</v>
      </c>
      <c r="AD4529">
        <v>2022</v>
      </c>
    </row>
    <row r="4530" spans="1:30" x14ac:dyDescent="0.25">
      <c r="A4530" t="s">
        <v>18</v>
      </c>
      <c r="B4530" t="s">
        <v>19</v>
      </c>
      <c r="C4530" t="s">
        <v>20</v>
      </c>
      <c r="D4530" t="s">
        <v>21</v>
      </c>
      <c r="E4530" t="s">
        <v>356</v>
      </c>
      <c r="G4530">
        <v>15352160706</v>
      </c>
      <c r="H4530" t="s">
        <v>382</v>
      </c>
      <c r="I4530" t="s">
        <v>25</v>
      </c>
      <c r="J4530">
        <v>140</v>
      </c>
      <c r="K4530">
        <v>2.75</v>
      </c>
      <c r="L4530">
        <v>1</v>
      </c>
      <c r="M4530">
        <v>140</v>
      </c>
      <c r="N4530">
        <v>2.75</v>
      </c>
      <c r="O4530">
        <v>1</v>
      </c>
      <c r="P4530">
        <v>2.75</v>
      </c>
      <c r="Q4530">
        <v>4.25</v>
      </c>
      <c r="R4530" s="1">
        <v>44749</v>
      </c>
      <c r="S4530" t="str">
        <f t="shared" si="350"/>
        <v>Canada Dry - Ginger Ale</v>
      </c>
      <c r="T4530" t="str">
        <f t="shared" si="351"/>
        <v>Cell is Blank - Dis-regard</v>
      </c>
      <c r="U4530" t="str">
        <f>IF(T4530="Cell is Blank - Dis-regard",_xlfn.XLOOKUP(S4530,'Categroy Lookup'!A:A,'Categroy Lookup'!B:B,"Cell is Blank - Dis-regard"),T4530)</f>
        <v>Carbonated</v>
      </c>
      <c r="V4530" t="b">
        <f t="shared" si="353"/>
        <v>1</v>
      </c>
      <c r="W4530">
        <f t="shared" si="352"/>
        <v>2.75</v>
      </c>
      <c r="X4530" s="8">
        <f t="shared" si="354"/>
        <v>1.8333333333333333</v>
      </c>
      <c r="Y4530" t="s">
        <v>638</v>
      </c>
      <c r="Z4530" t="s">
        <v>640</v>
      </c>
      <c r="AB4530" t="s">
        <v>687</v>
      </c>
      <c r="AC4530" t="s">
        <v>870</v>
      </c>
      <c r="AD4530">
        <v>2022</v>
      </c>
    </row>
    <row r="4531" spans="1:30" x14ac:dyDescent="0.25">
      <c r="A4531" t="s">
        <v>18</v>
      </c>
      <c r="B4531" t="s">
        <v>19</v>
      </c>
      <c r="C4531" t="s">
        <v>20</v>
      </c>
      <c r="D4531" t="s">
        <v>21</v>
      </c>
      <c r="E4531" t="s">
        <v>98</v>
      </c>
      <c r="F4531" t="s">
        <v>27</v>
      </c>
      <c r="G4531">
        <v>15352160706</v>
      </c>
      <c r="H4531" t="s">
        <v>382</v>
      </c>
      <c r="I4531" t="s">
        <v>25</v>
      </c>
      <c r="J4531">
        <v>121</v>
      </c>
      <c r="K4531">
        <v>1.5</v>
      </c>
      <c r="L4531">
        <v>1</v>
      </c>
      <c r="M4531">
        <v>121</v>
      </c>
      <c r="N4531">
        <v>1.5</v>
      </c>
      <c r="O4531">
        <v>1</v>
      </c>
      <c r="P4531">
        <v>1.5</v>
      </c>
      <c r="Q4531">
        <v>4.25</v>
      </c>
      <c r="R4531" s="1">
        <v>44749</v>
      </c>
      <c r="S4531" t="str">
        <f t="shared" si="350"/>
        <v>CheezIt - Original</v>
      </c>
      <c r="T4531" t="str">
        <f t="shared" si="351"/>
        <v>Food</v>
      </c>
      <c r="U4531" t="str">
        <f>IF(T4531="Cell is Blank - Dis-regard",_xlfn.XLOOKUP(S4531,'Categroy Lookup'!A:A,'Categroy Lookup'!B:B,"Cell is Blank - Dis-regard"),T4531)</f>
        <v>Food</v>
      </c>
      <c r="V4531" t="b">
        <f t="shared" si="353"/>
        <v>1</v>
      </c>
      <c r="W4531">
        <f t="shared" si="352"/>
        <v>1.5</v>
      </c>
      <c r="X4531" s="8">
        <f t="shared" si="354"/>
        <v>1</v>
      </c>
      <c r="Y4531" t="s">
        <v>528</v>
      </c>
      <c r="Z4531" t="s">
        <v>512</v>
      </c>
      <c r="AB4531" t="s">
        <v>687</v>
      </c>
      <c r="AC4531" t="s">
        <v>870</v>
      </c>
      <c r="AD4531">
        <v>2022</v>
      </c>
    </row>
    <row r="4532" spans="1:30" x14ac:dyDescent="0.25">
      <c r="A4532" t="s">
        <v>18</v>
      </c>
      <c r="B4532" t="s">
        <v>40</v>
      </c>
      <c r="C4532" t="s">
        <v>41</v>
      </c>
      <c r="D4532" t="s">
        <v>42</v>
      </c>
      <c r="E4532" t="s">
        <v>374</v>
      </c>
      <c r="F4532" t="s">
        <v>31</v>
      </c>
      <c r="G4532">
        <v>15352300942</v>
      </c>
      <c r="H4532" t="s">
        <v>382</v>
      </c>
      <c r="I4532" t="s">
        <v>33</v>
      </c>
      <c r="J4532">
        <v>145</v>
      </c>
      <c r="K4532">
        <v>2.5</v>
      </c>
      <c r="L4532">
        <v>1</v>
      </c>
      <c r="M4532">
        <v>145</v>
      </c>
      <c r="N4532">
        <v>2.5</v>
      </c>
      <c r="O4532">
        <v>1</v>
      </c>
      <c r="P4532">
        <v>2.5</v>
      </c>
      <c r="Q4532">
        <v>2.5</v>
      </c>
      <c r="R4532" s="1">
        <v>44749</v>
      </c>
      <c r="S4532" t="str">
        <f t="shared" si="350"/>
        <v>Snapple Tea - Peach</v>
      </c>
      <c r="T4532" t="str">
        <f t="shared" si="351"/>
        <v>Non Carbonated</v>
      </c>
      <c r="U4532" t="str">
        <f>IF(T4532="Cell is Blank - Dis-regard",_xlfn.XLOOKUP(S4532,'Categroy Lookup'!A:A,'Categroy Lookup'!B:B,"Cell is Blank - Dis-regard"),T4532)</f>
        <v>Non Carbonated</v>
      </c>
      <c r="V4532" t="b">
        <f t="shared" si="353"/>
        <v>1</v>
      </c>
      <c r="W4532">
        <f t="shared" si="352"/>
        <v>2.5</v>
      </c>
      <c r="X4532" s="8">
        <f t="shared" si="354"/>
        <v>1.6666666666666667</v>
      </c>
      <c r="Y4532" t="s">
        <v>564</v>
      </c>
      <c r="Z4532" t="s">
        <v>644</v>
      </c>
      <c r="AB4532" t="s">
        <v>687</v>
      </c>
      <c r="AC4532" t="s">
        <v>870</v>
      </c>
      <c r="AD4532">
        <v>2022</v>
      </c>
    </row>
    <row r="4533" spans="1:30" x14ac:dyDescent="0.25">
      <c r="A4533" t="s">
        <v>18</v>
      </c>
      <c r="B4533" t="s">
        <v>40</v>
      </c>
      <c r="C4533" t="s">
        <v>41</v>
      </c>
      <c r="D4533" t="s">
        <v>42</v>
      </c>
      <c r="E4533" t="s">
        <v>48</v>
      </c>
      <c r="F4533" t="s">
        <v>27</v>
      </c>
      <c r="G4533">
        <v>15352303000</v>
      </c>
      <c r="H4533" t="s">
        <v>382</v>
      </c>
      <c r="I4533" t="s">
        <v>33</v>
      </c>
      <c r="J4533">
        <v>134</v>
      </c>
      <c r="K4533">
        <v>2.5</v>
      </c>
      <c r="L4533">
        <v>1</v>
      </c>
      <c r="M4533">
        <v>134</v>
      </c>
      <c r="N4533">
        <v>2.5</v>
      </c>
      <c r="O4533">
        <v>1</v>
      </c>
      <c r="P4533">
        <v>2.5</v>
      </c>
      <c r="Q4533">
        <v>2.5</v>
      </c>
      <c r="R4533" s="1">
        <v>44749</v>
      </c>
      <c r="S4533" t="str">
        <f t="shared" si="350"/>
        <v>KitKat - Crisp Wafers</v>
      </c>
      <c r="T4533" t="str">
        <f t="shared" si="351"/>
        <v>Food</v>
      </c>
      <c r="U4533" t="str">
        <f>IF(T4533="Cell is Blank - Dis-regard",_xlfn.XLOOKUP(S4533,'Categroy Lookup'!A:A,'Categroy Lookup'!B:B,"Cell is Blank - Dis-regard"),T4533)</f>
        <v>Food</v>
      </c>
      <c r="V4533" t="b">
        <f t="shared" si="353"/>
        <v>1</v>
      </c>
      <c r="W4533">
        <f t="shared" si="352"/>
        <v>2.5</v>
      </c>
      <c r="X4533" s="8">
        <f t="shared" si="354"/>
        <v>1.6666666666666667</v>
      </c>
      <c r="Y4533" t="s">
        <v>482</v>
      </c>
      <c r="Z4533" t="s">
        <v>483</v>
      </c>
      <c r="AB4533" t="s">
        <v>687</v>
      </c>
      <c r="AC4533" t="s">
        <v>870</v>
      </c>
      <c r="AD4533">
        <v>2022</v>
      </c>
    </row>
    <row r="4534" spans="1:30" x14ac:dyDescent="0.25">
      <c r="A4534" t="s">
        <v>18</v>
      </c>
      <c r="B4534" t="s">
        <v>28</v>
      </c>
      <c r="C4534" t="s">
        <v>20</v>
      </c>
      <c r="D4534" t="s">
        <v>29</v>
      </c>
      <c r="E4534" t="s">
        <v>350</v>
      </c>
      <c r="G4534">
        <v>15352328014</v>
      </c>
      <c r="H4534" t="s">
        <v>382</v>
      </c>
      <c r="I4534" t="s">
        <v>25</v>
      </c>
      <c r="J4534">
        <v>141</v>
      </c>
      <c r="K4534">
        <v>1.5</v>
      </c>
      <c r="L4534">
        <v>1</v>
      </c>
      <c r="M4534">
        <v>141</v>
      </c>
      <c r="N4534">
        <v>1.5</v>
      </c>
      <c r="O4534">
        <v>1</v>
      </c>
      <c r="P4534">
        <v>1.5</v>
      </c>
      <c r="Q4534">
        <v>4.5</v>
      </c>
      <c r="R4534" s="1">
        <v>44749</v>
      </c>
      <c r="S4534" t="str">
        <f t="shared" si="350"/>
        <v>Canada Dry - Ginger Ale &amp; Lemonde</v>
      </c>
      <c r="T4534" t="str">
        <f t="shared" si="351"/>
        <v>Cell is Blank - Dis-regard</v>
      </c>
      <c r="U4534" t="str">
        <f>IF(T4534="Cell is Blank - Dis-regard",_xlfn.XLOOKUP(S4534,'Categroy Lookup'!A:A,'Categroy Lookup'!B:B,"Cell is Blank - Dis-regard"),T4534)</f>
        <v>Carbonated</v>
      </c>
      <c r="V4534" t="b">
        <f t="shared" si="353"/>
        <v>1</v>
      </c>
      <c r="W4534">
        <f t="shared" si="352"/>
        <v>1.5</v>
      </c>
      <c r="X4534" s="8">
        <f t="shared" si="354"/>
        <v>1</v>
      </c>
      <c r="Y4534" t="s">
        <v>638</v>
      </c>
      <c r="Z4534" t="s">
        <v>639</v>
      </c>
      <c r="AB4534" t="s">
        <v>687</v>
      </c>
      <c r="AC4534" t="s">
        <v>870</v>
      </c>
      <c r="AD4534">
        <v>2022</v>
      </c>
    </row>
    <row r="4535" spans="1:30" x14ac:dyDescent="0.25">
      <c r="A4535" t="s">
        <v>18</v>
      </c>
      <c r="B4535" t="s">
        <v>28</v>
      </c>
      <c r="C4535" t="s">
        <v>20</v>
      </c>
      <c r="D4535" t="s">
        <v>29</v>
      </c>
      <c r="E4535" t="s">
        <v>304</v>
      </c>
      <c r="F4535" t="s">
        <v>27</v>
      </c>
      <c r="G4535">
        <v>15352328014</v>
      </c>
      <c r="H4535" t="s">
        <v>382</v>
      </c>
      <c r="I4535" t="s">
        <v>25</v>
      </c>
      <c r="J4535">
        <v>120</v>
      </c>
      <c r="K4535">
        <v>1.5</v>
      </c>
      <c r="L4535">
        <v>1</v>
      </c>
      <c r="M4535">
        <v>120</v>
      </c>
      <c r="N4535">
        <v>1.5</v>
      </c>
      <c r="O4535">
        <v>1</v>
      </c>
      <c r="P4535">
        <v>1.5</v>
      </c>
      <c r="Q4535">
        <v>4.5</v>
      </c>
      <c r="R4535" s="1">
        <v>44749</v>
      </c>
      <c r="S4535" t="str">
        <f t="shared" si="350"/>
        <v>Goldfish Baked - Cheddar</v>
      </c>
      <c r="T4535" t="str">
        <f t="shared" si="351"/>
        <v>Food</v>
      </c>
      <c r="U4535" t="str">
        <f>IF(T4535="Cell is Blank - Dis-regard",_xlfn.XLOOKUP(S4535,'Categroy Lookup'!A:A,'Categroy Lookup'!B:B,"Cell is Blank - Dis-regard"),T4535)</f>
        <v>Food</v>
      </c>
      <c r="V4535" t="b">
        <f t="shared" si="353"/>
        <v>1</v>
      </c>
      <c r="W4535">
        <f t="shared" si="352"/>
        <v>1.5</v>
      </c>
      <c r="X4535" s="8">
        <f t="shared" si="354"/>
        <v>1</v>
      </c>
      <c r="Y4535" t="s">
        <v>628</v>
      </c>
      <c r="Z4535" t="s">
        <v>629</v>
      </c>
      <c r="AB4535" t="s">
        <v>687</v>
      </c>
      <c r="AC4535" t="s">
        <v>870</v>
      </c>
      <c r="AD4535">
        <v>2022</v>
      </c>
    </row>
    <row r="4536" spans="1:30" x14ac:dyDescent="0.25">
      <c r="A4536" t="s">
        <v>18</v>
      </c>
      <c r="B4536" t="s">
        <v>28</v>
      </c>
      <c r="C4536" t="s">
        <v>20</v>
      </c>
      <c r="D4536" t="s">
        <v>29</v>
      </c>
      <c r="E4536" t="s">
        <v>98</v>
      </c>
      <c r="F4536" t="s">
        <v>27</v>
      </c>
      <c r="G4536">
        <v>15352328014</v>
      </c>
      <c r="H4536" t="s">
        <v>382</v>
      </c>
      <c r="I4536" t="s">
        <v>25</v>
      </c>
      <c r="J4536">
        <v>123</v>
      </c>
      <c r="K4536">
        <v>1.5</v>
      </c>
      <c r="L4536">
        <v>1</v>
      </c>
      <c r="M4536">
        <v>123</v>
      </c>
      <c r="N4536">
        <v>1.5</v>
      </c>
      <c r="O4536">
        <v>1</v>
      </c>
      <c r="P4536">
        <v>1.5</v>
      </c>
      <c r="Q4536">
        <v>4.5</v>
      </c>
      <c r="R4536" s="1">
        <v>44749</v>
      </c>
      <c r="S4536" t="str">
        <f t="shared" si="350"/>
        <v>CheezIt - Original</v>
      </c>
      <c r="T4536" t="str">
        <f t="shared" si="351"/>
        <v>Food</v>
      </c>
      <c r="U4536" t="str">
        <f>IF(T4536="Cell is Blank - Dis-regard",_xlfn.XLOOKUP(S4536,'Categroy Lookup'!A:A,'Categroy Lookup'!B:B,"Cell is Blank - Dis-regard"),T4536)</f>
        <v>Food</v>
      </c>
      <c r="V4536" t="b">
        <f t="shared" si="353"/>
        <v>1</v>
      </c>
      <c r="W4536">
        <f t="shared" si="352"/>
        <v>1.5</v>
      </c>
      <c r="X4536" s="8">
        <f t="shared" si="354"/>
        <v>1</v>
      </c>
      <c r="Y4536" t="s">
        <v>528</v>
      </c>
      <c r="Z4536" t="s">
        <v>512</v>
      </c>
      <c r="AB4536" t="s">
        <v>687</v>
      </c>
      <c r="AC4536" t="s">
        <v>870</v>
      </c>
      <c r="AD4536">
        <v>2022</v>
      </c>
    </row>
    <row r="4537" spans="1:30" x14ac:dyDescent="0.25">
      <c r="A4537" t="s">
        <v>18</v>
      </c>
      <c r="B4537" t="s">
        <v>197</v>
      </c>
      <c r="C4537" t="s">
        <v>198</v>
      </c>
      <c r="D4537" t="s">
        <v>199</v>
      </c>
      <c r="E4537" t="s">
        <v>49</v>
      </c>
      <c r="F4537" t="s">
        <v>27</v>
      </c>
      <c r="G4537">
        <v>15352364356</v>
      </c>
      <c r="H4537" t="s">
        <v>382</v>
      </c>
      <c r="I4537" t="s">
        <v>25</v>
      </c>
      <c r="J4537">
        <v>134</v>
      </c>
      <c r="K4537">
        <v>2</v>
      </c>
      <c r="L4537">
        <v>1</v>
      </c>
      <c r="M4537">
        <v>134</v>
      </c>
      <c r="N4537">
        <v>2</v>
      </c>
      <c r="O4537">
        <v>1</v>
      </c>
      <c r="P4537">
        <v>2</v>
      </c>
      <c r="Q4537">
        <v>3.5</v>
      </c>
      <c r="R4537" s="1">
        <v>44749</v>
      </c>
      <c r="S4537" t="str">
        <f t="shared" si="350"/>
        <v>Wonderful Pistachios - Variety</v>
      </c>
      <c r="T4537" t="str">
        <f t="shared" si="351"/>
        <v>Food</v>
      </c>
      <c r="U4537" t="str">
        <f>IF(T4537="Cell is Blank - Dis-regard",_xlfn.XLOOKUP(S4537,'Categroy Lookup'!A:A,'Categroy Lookup'!B:B,"Cell is Blank - Dis-regard"),T4537)</f>
        <v>Food</v>
      </c>
      <c r="V4537" t="b">
        <f t="shared" si="353"/>
        <v>1</v>
      </c>
      <c r="W4537">
        <f t="shared" si="352"/>
        <v>2</v>
      </c>
      <c r="X4537" s="8">
        <f t="shared" si="354"/>
        <v>1.3333333333333333</v>
      </c>
      <c r="Y4537" t="s">
        <v>484</v>
      </c>
      <c r="Z4537" t="s">
        <v>485</v>
      </c>
      <c r="AB4537" t="s">
        <v>687</v>
      </c>
      <c r="AC4537" t="s">
        <v>870</v>
      </c>
      <c r="AD4537">
        <v>2022</v>
      </c>
    </row>
    <row r="4538" spans="1:30" x14ac:dyDescent="0.25">
      <c r="A4538" t="s">
        <v>18</v>
      </c>
      <c r="B4538" t="s">
        <v>197</v>
      </c>
      <c r="C4538" t="s">
        <v>198</v>
      </c>
      <c r="D4538" t="s">
        <v>199</v>
      </c>
      <c r="E4538" t="s">
        <v>52</v>
      </c>
      <c r="F4538" t="s">
        <v>27</v>
      </c>
      <c r="G4538">
        <v>15352364356</v>
      </c>
      <c r="H4538" t="s">
        <v>382</v>
      </c>
      <c r="I4538" t="s">
        <v>25</v>
      </c>
      <c r="J4538">
        <v>112</v>
      </c>
      <c r="K4538">
        <v>1.5</v>
      </c>
      <c r="L4538">
        <v>1</v>
      </c>
      <c r="M4538">
        <v>112</v>
      </c>
      <c r="N4538">
        <v>1.5</v>
      </c>
      <c r="O4538">
        <v>1</v>
      </c>
      <c r="P4538">
        <v>1.5</v>
      </c>
      <c r="Q4538">
        <v>3.5</v>
      </c>
      <c r="R4538" s="1">
        <v>44749</v>
      </c>
      <c r="S4538" t="str">
        <f t="shared" si="350"/>
        <v>Miss Vickie's Potato Chip - Sea Salt Original</v>
      </c>
      <c r="T4538" t="str">
        <f t="shared" si="351"/>
        <v>Food</v>
      </c>
      <c r="U4538" t="str">
        <f>IF(T4538="Cell is Blank - Dis-regard",_xlfn.XLOOKUP(S4538,'Categroy Lookup'!A:A,'Categroy Lookup'!B:B,"Cell is Blank - Dis-regard"),T4538)</f>
        <v>Food</v>
      </c>
      <c r="V4538" t="b">
        <f t="shared" si="353"/>
        <v>1</v>
      </c>
      <c r="W4538">
        <f t="shared" si="352"/>
        <v>1.5</v>
      </c>
      <c r="X4538" s="8">
        <f t="shared" si="354"/>
        <v>1</v>
      </c>
      <c r="Y4538" t="s">
        <v>473</v>
      </c>
      <c r="Z4538" t="s">
        <v>488</v>
      </c>
      <c r="AB4538" t="s">
        <v>687</v>
      </c>
      <c r="AC4538" t="s">
        <v>870</v>
      </c>
      <c r="AD4538">
        <v>2022</v>
      </c>
    </row>
    <row r="4539" spans="1:30" x14ac:dyDescent="0.25">
      <c r="A4539" t="s">
        <v>18</v>
      </c>
      <c r="B4539" t="s">
        <v>28</v>
      </c>
      <c r="C4539" t="s">
        <v>20</v>
      </c>
      <c r="D4539" t="s">
        <v>29</v>
      </c>
      <c r="E4539" t="s">
        <v>240</v>
      </c>
      <c r="F4539" t="s">
        <v>27</v>
      </c>
      <c r="G4539">
        <v>15352460192</v>
      </c>
      <c r="H4539" t="s">
        <v>382</v>
      </c>
      <c r="I4539" t="s">
        <v>33</v>
      </c>
      <c r="J4539">
        <v>139</v>
      </c>
      <c r="K4539">
        <v>2</v>
      </c>
      <c r="L4539">
        <v>1</v>
      </c>
      <c r="M4539">
        <v>139</v>
      </c>
      <c r="N4539">
        <v>2</v>
      </c>
      <c r="O4539">
        <v>1</v>
      </c>
      <c r="P4539">
        <v>2</v>
      </c>
      <c r="Q4539">
        <v>2</v>
      </c>
      <c r="R4539" s="1">
        <v>44749</v>
      </c>
      <c r="S4539" t="str">
        <f t="shared" si="350"/>
        <v>Keto Bar - Creamy Peanut Butter Chocolate</v>
      </c>
      <c r="T4539" t="str">
        <f t="shared" si="351"/>
        <v>Food</v>
      </c>
      <c r="U4539" t="str">
        <f>IF(T4539="Cell is Blank - Dis-regard",_xlfn.XLOOKUP(S4539,'Categroy Lookup'!A:A,'Categroy Lookup'!B:B,"Cell is Blank - Dis-regard"),T4539)</f>
        <v>Food</v>
      </c>
      <c r="V4539" t="b">
        <f t="shared" si="353"/>
        <v>1</v>
      </c>
      <c r="W4539">
        <f t="shared" si="352"/>
        <v>2</v>
      </c>
      <c r="X4539" s="8">
        <f t="shared" si="354"/>
        <v>1.3333333333333333</v>
      </c>
      <c r="Y4539" t="s">
        <v>600</v>
      </c>
      <c r="Z4539" t="s">
        <v>601</v>
      </c>
      <c r="AB4539" t="s">
        <v>687</v>
      </c>
      <c r="AC4539" t="s">
        <v>870</v>
      </c>
      <c r="AD4539">
        <v>2022</v>
      </c>
    </row>
    <row r="4540" spans="1:30" x14ac:dyDescent="0.25">
      <c r="A4540" t="s">
        <v>18</v>
      </c>
      <c r="B4540" t="s">
        <v>28</v>
      </c>
      <c r="C4540" t="s">
        <v>20</v>
      </c>
      <c r="D4540" t="s">
        <v>29</v>
      </c>
      <c r="E4540" t="s">
        <v>82</v>
      </c>
      <c r="F4540" t="s">
        <v>31</v>
      </c>
      <c r="G4540">
        <v>15352637519</v>
      </c>
      <c r="H4540" t="s">
        <v>382</v>
      </c>
      <c r="I4540" t="s">
        <v>33</v>
      </c>
      <c r="J4540">
        <v>143</v>
      </c>
      <c r="K4540">
        <v>2.5</v>
      </c>
      <c r="L4540">
        <v>1</v>
      </c>
      <c r="M4540">
        <v>143</v>
      </c>
      <c r="N4540">
        <v>2.5</v>
      </c>
      <c r="O4540">
        <v>1</v>
      </c>
      <c r="P4540">
        <v>2.5</v>
      </c>
      <c r="Q4540">
        <v>2.5</v>
      </c>
      <c r="R4540" s="1">
        <v>44749</v>
      </c>
      <c r="S4540" t="str">
        <f t="shared" si="350"/>
        <v>Snapple Diet Tea - Peach Tea</v>
      </c>
      <c r="T4540" t="str">
        <f t="shared" si="351"/>
        <v>Non Carbonated</v>
      </c>
      <c r="U4540" t="str">
        <f>IF(T4540="Cell is Blank - Dis-regard",_xlfn.XLOOKUP(S4540,'Categroy Lookup'!A:A,'Categroy Lookup'!B:B,"Cell is Blank - Dis-regard"),T4540)</f>
        <v>Non Carbonated</v>
      </c>
      <c r="V4540" t="b">
        <f t="shared" si="353"/>
        <v>1</v>
      </c>
      <c r="W4540">
        <f t="shared" si="352"/>
        <v>2.5</v>
      </c>
      <c r="X4540" s="8">
        <f t="shared" si="354"/>
        <v>1.6666666666666667</v>
      </c>
      <c r="Y4540" t="s">
        <v>478</v>
      </c>
      <c r="Z4540" t="s">
        <v>517</v>
      </c>
      <c r="AB4540" t="s">
        <v>687</v>
      </c>
      <c r="AC4540" t="s">
        <v>870</v>
      </c>
      <c r="AD4540">
        <v>2022</v>
      </c>
    </row>
    <row r="4541" spans="1:30" x14ac:dyDescent="0.25">
      <c r="A4541" t="s">
        <v>18</v>
      </c>
      <c r="B4541" t="s">
        <v>28</v>
      </c>
      <c r="C4541" t="s">
        <v>20</v>
      </c>
      <c r="D4541" t="s">
        <v>29</v>
      </c>
      <c r="E4541" t="s">
        <v>98</v>
      </c>
      <c r="F4541" t="s">
        <v>27</v>
      </c>
      <c r="G4541">
        <v>15352640943</v>
      </c>
      <c r="H4541" t="s">
        <v>382</v>
      </c>
      <c r="I4541" t="s">
        <v>33</v>
      </c>
      <c r="J4541">
        <v>123</v>
      </c>
      <c r="K4541">
        <v>1.5</v>
      </c>
      <c r="L4541">
        <v>1</v>
      </c>
      <c r="M4541">
        <v>123</v>
      </c>
      <c r="N4541">
        <v>1.5</v>
      </c>
      <c r="O4541">
        <v>1</v>
      </c>
      <c r="P4541">
        <v>1.5</v>
      </c>
      <c r="Q4541">
        <v>1.5</v>
      </c>
      <c r="R4541" s="1">
        <v>44749</v>
      </c>
      <c r="S4541" t="str">
        <f t="shared" si="350"/>
        <v>CheezIt - Original</v>
      </c>
      <c r="T4541" t="str">
        <f t="shared" si="351"/>
        <v>Food</v>
      </c>
      <c r="U4541" t="str">
        <f>IF(T4541="Cell is Blank - Dis-regard",_xlfn.XLOOKUP(S4541,'Categroy Lookup'!A:A,'Categroy Lookup'!B:B,"Cell is Blank - Dis-regard"),T4541)</f>
        <v>Food</v>
      </c>
      <c r="V4541" t="b">
        <f t="shared" si="353"/>
        <v>1</v>
      </c>
      <c r="W4541">
        <f t="shared" si="352"/>
        <v>1.5</v>
      </c>
      <c r="X4541" s="8">
        <f t="shared" si="354"/>
        <v>1</v>
      </c>
      <c r="Y4541" t="s">
        <v>528</v>
      </c>
      <c r="Z4541" t="s">
        <v>512</v>
      </c>
      <c r="AB4541" t="s">
        <v>687</v>
      </c>
      <c r="AC4541" t="s">
        <v>870</v>
      </c>
      <c r="AD4541">
        <v>2022</v>
      </c>
    </row>
    <row r="4542" spans="1:30" x14ac:dyDescent="0.25">
      <c r="A4542" t="s">
        <v>18</v>
      </c>
      <c r="B4542" t="s">
        <v>197</v>
      </c>
      <c r="C4542" t="s">
        <v>198</v>
      </c>
      <c r="D4542" t="s">
        <v>199</v>
      </c>
      <c r="E4542" t="s">
        <v>34</v>
      </c>
      <c r="F4542" t="s">
        <v>27</v>
      </c>
      <c r="G4542">
        <v>15352774122</v>
      </c>
      <c r="H4542" t="s">
        <v>382</v>
      </c>
      <c r="I4542" t="s">
        <v>25</v>
      </c>
      <c r="J4542">
        <v>113</v>
      </c>
      <c r="K4542">
        <v>1.5</v>
      </c>
      <c r="L4542">
        <v>1</v>
      </c>
      <c r="M4542">
        <v>113</v>
      </c>
      <c r="N4542">
        <v>1.5</v>
      </c>
      <c r="O4542">
        <v>1</v>
      </c>
      <c r="P4542">
        <v>1.5</v>
      </c>
      <c r="Q4542">
        <v>1.5</v>
      </c>
      <c r="R4542" s="1">
        <v>44749</v>
      </c>
      <c r="S4542" t="str">
        <f t="shared" si="350"/>
        <v>Miss Vickie's Potato Chip - Sea Salt &amp; Vinega</v>
      </c>
      <c r="T4542" t="str">
        <f t="shared" si="351"/>
        <v>Food</v>
      </c>
      <c r="U4542" t="str">
        <f>IF(T4542="Cell is Blank - Dis-regard",_xlfn.XLOOKUP(S4542,'Categroy Lookup'!A:A,'Categroy Lookup'!B:B,"Cell is Blank - Dis-regard"),T4542)</f>
        <v>Food</v>
      </c>
      <c r="V4542" t="b">
        <f t="shared" si="353"/>
        <v>1</v>
      </c>
      <c r="W4542">
        <f t="shared" si="352"/>
        <v>1.5</v>
      </c>
      <c r="X4542" s="8">
        <f t="shared" si="354"/>
        <v>1</v>
      </c>
      <c r="Y4542" t="s">
        <v>473</v>
      </c>
      <c r="Z4542" t="s">
        <v>474</v>
      </c>
      <c r="AB4542" t="s">
        <v>687</v>
      </c>
      <c r="AC4542" t="s">
        <v>870</v>
      </c>
      <c r="AD4542">
        <v>2022</v>
      </c>
    </row>
    <row r="4543" spans="1:30" x14ac:dyDescent="0.25">
      <c r="A4543" t="s">
        <v>18</v>
      </c>
      <c r="B4543" t="s">
        <v>40</v>
      </c>
      <c r="C4543" t="s">
        <v>41</v>
      </c>
      <c r="D4543" t="s">
        <v>42</v>
      </c>
      <c r="E4543" t="s">
        <v>43</v>
      </c>
      <c r="F4543" t="s">
        <v>23</v>
      </c>
      <c r="G4543">
        <v>15352778744</v>
      </c>
      <c r="H4543" t="s">
        <v>382</v>
      </c>
      <c r="I4543" t="s">
        <v>33</v>
      </c>
      <c r="J4543">
        <v>146</v>
      </c>
      <c r="K4543">
        <v>3</v>
      </c>
      <c r="L4543">
        <v>1</v>
      </c>
      <c r="M4543">
        <v>146</v>
      </c>
      <c r="N4543">
        <v>3</v>
      </c>
      <c r="O4543">
        <v>1</v>
      </c>
      <c r="P4543">
        <v>3</v>
      </c>
      <c r="Q4543">
        <v>3</v>
      </c>
      <c r="R4543" s="1">
        <v>44749</v>
      </c>
      <c r="S4543" t="str">
        <f t="shared" si="350"/>
        <v>Monster Energy Original</v>
      </c>
      <c r="T4543" t="str">
        <f t="shared" si="351"/>
        <v>Carbonated</v>
      </c>
      <c r="U4543" t="str">
        <f>IF(T4543="Cell is Blank - Dis-regard",_xlfn.XLOOKUP(S4543,'Categroy Lookup'!A:A,'Categroy Lookup'!B:B,"Cell is Blank - Dis-regard"),T4543)</f>
        <v>Carbonated</v>
      </c>
      <c r="V4543" t="b">
        <f t="shared" si="353"/>
        <v>1</v>
      </c>
      <c r="W4543">
        <f t="shared" si="352"/>
        <v>3</v>
      </c>
      <c r="X4543" s="8">
        <f t="shared" si="354"/>
        <v>2</v>
      </c>
      <c r="Y4543" t="s">
        <v>43</v>
      </c>
      <c r="AB4543" t="s">
        <v>687</v>
      </c>
      <c r="AC4543" t="s">
        <v>870</v>
      </c>
      <c r="AD4543">
        <v>2022</v>
      </c>
    </row>
    <row r="4544" spans="1:30" x14ac:dyDescent="0.25">
      <c r="A4544" t="s">
        <v>18</v>
      </c>
      <c r="B4544" t="s">
        <v>40</v>
      </c>
      <c r="C4544" t="s">
        <v>41</v>
      </c>
      <c r="D4544" t="s">
        <v>42</v>
      </c>
      <c r="E4544" t="s">
        <v>43</v>
      </c>
      <c r="F4544" t="s">
        <v>23</v>
      </c>
      <c r="G4544">
        <v>15352942377</v>
      </c>
      <c r="H4544" t="s">
        <v>382</v>
      </c>
      <c r="I4544" t="s">
        <v>33</v>
      </c>
      <c r="J4544">
        <v>146</v>
      </c>
      <c r="K4544">
        <v>3</v>
      </c>
      <c r="L4544">
        <v>1</v>
      </c>
      <c r="M4544">
        <v>146</v>
      </c>
      <c r="N4544">
        <v>3</v>
      </c>
      <c r="O4544">
        <v>1</v>
      </c>
      <c r="P4544">
        <v>3</v>
      </c>
      <c r="Q4544">
        <v>3</v>
      </c>
      <c r="R4544" s="1">
        <v>44749</v>
      </c>
      <c r="S4544" t="str">
        <f t="shared" si="350"/>
        <v>Monster Energy Original</v>
      </c>
      <c r="T4544" t="str">
        <f t="shared" si="351"/>
        <v>Carbonated</v>
      </c>
      <c r="U4544" t="str">
        <f>IF(T4544="Cell is Blank - Dis-regard",_xlfn.XLOOKUP(S4544,'Categroy Lookup'!A:A,'Categroy Lookup'!B:B,"Cell is Blank - Dis-regard"),T4544)</f>
        <v>Carbonated</v>
      </c>
      <c r="V4544" t="b">
        <f t="shared" si="353"/>
        <v>1</v>
      </c>
      <c r="W4544">
        <f t="shared" si="352"/>
        <v>3</v>
      </c>
      <c r="X4544" s="8">
        <f t="shared" si="354"/>
        <v>2</v>
      </c>
      <c r="Y4544" t="s">
        <v>43</v>
      </c>
      <c r="AB4544" t="s">
        <v>687</v>
      </c>
      <c r="AC4544" t="s">
        <v>870</v>
      </c>
      <c r="AD4544">
        <v>2022</v>
      </c>
    </row>
    <row r="4545" spans="1:30" x14ac:dyDescent="0.25">
      <c r="A4545" t="s">
        <v>18</v>
      </c>
      <c r="B4545" t="s">
        <v>28</v>
      </c>
      <c r="C4545" t="s">
        <v>20</v>
      </c>
      <c r="D4545" t="s">
        <v>29</v>
      </c>
      <c r="E4545" t="s">
        <v>350</v>
      </c>
      <c r="G4545">
        <v>15352992834</v>
      </c>
      <c r="H4545" t="s">
        <v>382</v>
      </c>
      <c r="I4545" t="s">
        <v>25</v>
      </c>
      <c r="J4545">
        <v>141</v>
      </c>
      <c r="K4545">
        <v>1.5</v>
      </c>
      <c r="L4545">
        <v>1</v>
      </c>
      <c r="M4545">
        <v>141</v>
      </c>
      <c r="N4545">
        <v>1.5</v>
      </c>
      <c r="O4545">
        <v>1</v>
      </c>
      <c r="P4545">
        <v>1.5</v>
      </c>
      <c r="Q4545">
        <v>3</v>
      </c>
      <c r="R4545" s="1">
        <v>44749</v>
      </c>
      <c r="S4545" t="str">
        <f t="shared" si="350"/>
        <v>Canada Dry - Ginger Ale &amp; Lemonde</v>
      </c>
      <c r="T4545" t="str">
        <f t="shared" si="351"/>
        <v>Cell is Blank - Dis-regard</v>
      </c>
      <c r="U4545" t="str">
        <f>IF(T4545="Cell is Blank - Dis-regard",_xlfn.XLOOKUP(S4545,'Categroy Lookup'!A:A,'Categroy Lookup'!B:B,"Cell is Blank - Dis-regard"),T4545)</f>
        <v>Carbonated</v>
      </c>
      <c r="V4545" t="b">
        <f t="shared" si="353"/>
        <v>1</v>
      </c>
      <c r="W4545">
        <f t="shared" si="352"/>
        <v>1.5</v>
      </c>
      <c r="X4545" s="8">
        <f t="shared" si="354"/>
        <v>1</v>
      </c>
      <c r="Y4545" t="s">
        <v>638</v>
      </c>
      <c r="Z4545" t="s">
        <v>639</v>
      </c>
      <c r="AB4545" t="s">
        <v>687</v>
      </c>
      <c r="AC4545" t="s">
        <v>870</v>
      </c>
      <c r="AD4545">
        <v>2022</v>
      </c>
    </row>
    <row r="4546" spans="1:30" x14ac:dyDescent="0.25">
      <c r="A4546" t="s">
        <v>18</v>
      </c>
      <c r="B4546" t="s">
        <v>28</v>
      </c>
      <c r="C4546" t="s">
        <v>20</v>
      </c>
      <c r="D4546" t="s">
        <v>29</v>
      </c>
      <c r="E4546" t="s">
        <v>79</v>
      </c>
      <c r="F4546" t="s">
        <v>27</v>
      </c>
      <c r="G4546">
        <v>15352992834</v>
      </c>
      <c r="H4546" t="s">
        <v>382</v>
      </c>
      <c r="I4546" t="s">
        <v>25</v>
      </c>
      <c r="J4546">
        <v>113</v>
      </c>
      <c r="K4546">
        <v>1.5</v>
      </c>
      <c r="L4546">
        <v>1</v>
      </c>
      <c r="M4546">
        <v>113</v>
      </c>
      <c r="N4546">
        <v>1.5</v>
      </c>
      <c r="O4546">
        <v>1</v>
      </c>
      <c r="P4546">
        <v>1.5</v>
      </c>
      <c r="Q4546">
        <v>3</v>
      </c>
      <c r="R4546" s="1">
        <v>44749</v>
      </c>
      <c r="S4546" t="str">
        <f t="shared" ref="S4546:S4609" si="355">IF(E4546="","Cell is Blank - Dis-regard",E4546)</f>
        <v>SunChips Multigrain - Harvest Cheddar</v>
      </c>
      <c r="T4546" t="str">
        <f t="shared" ref="T4546:T4609" si="356">IF(F4546="","Cell is Blank - Dis-regard",F4546)</f>
        <v>Food</v>
      </c>
      <c r="U4546" t="str">
        <f>IF(T4546="Cell is Blank - Dis-regard",_xlfn.XLOOKUP(S4546,'Categroy Lookup'!A:A,'Categroy Lookup'!B:B,"Cell is Blank - Dis-regard"),T4546)</f>
        <v>Food</v>
      </c>
      <c r="V4546" t="b">
        <f t="shared" si="353"/>
        <v>1</v>
      </c>
      <c r="W4546">
        <f t="shared" ref="W4546:W4609" si="357">IF(V4546="FALSE",K4546,K4546)</f>
        <v>1.5</v>
      </c>
      <c r="X4546" s="8">
        <f t="shared" si="354"/>
        <v>1</v>
      </c>
      <c r="Y4546" t="s">
        <v>502</v>
      </c>
      <c r="Z4546" t="s">
        <v>515</v>
      </c>
      <c r="AB4546" t="s">
        <v>687</v>
      </c>
      <c r="AC4546" t="s">
        <v>870</v>
      </c>
      <c r="AD4546">
        <v>2022</v>
      </c>
    </row>
    <row r="4547" spans="1:30" x14ac:dyDescent="0.25">
      <c r="A4547" t="s">
        <v>18</v>
      </c>
      <c r="B4547" t="s">
        <v>197</v>
      </c>
      <c r="C4547" t="s">
        <v>198</v>
      </c>
      <c r="D4547" t="s">
        <v>199</v>
      </c>
      <c r="E4547" t="s">
        <v>232</v>
      </c>
      <c r="F4547" t="s">
        <v>27</v>
      </c>
      <c r="G4547">
        <v>15353061546</v>
      </c>
      <c r="H4547" t="s">
        <v>382</v>
      </c>
      <c r="I4547" t="s">
        <v>33</v>
      </c>
      <c r="J4547">
        <v>139</v>
      </c>
      <c r="K4547">
        <v>2</v>
      </c>
      <c r="L4547">
        <v>1</v>
      </c>
      <c r="M4547">
        <v>139</v>
      </c>
      <c r="N4547">
        <v>2</v>
      </c>
      <c r="O4547">
        <v>1</v>
      </c>
      <c r="P4547">
        <v>2</v>
      </c>
      <c r="Q4547">
        <v>2</v>
      </c>
      <c r="R4547" s="1">
        <v>44749</v>
      </c>
      <c r="S4547" t="str">
        <f t="shared" si="355"/>
        <v>Hungry Buddha - Coconut Cocoa</v>
      </c>
      <c r="T4547" t="str">
        <f t="shared" si="356"/>
        <v>Food</v>
      </c>
      <c r="U4547" t="str">
        <f>IF(T4547="Cell is Blank - Dis-regard",_xlfn.XLOOKUP(S4547,'Categroy Lookup'!A:A,'Categroy Lookup'!B:B,"Cell is Blank - Dis-regard"),T4547)</f>
        <v>Food</v>
      </c>
      <c r="V4547" t="b">
        <f t="shared" ref="V4547:V4610" si="358">K4547=N4547</f>
        <v>1</v>
      </c>
      <c r="W4547">
        <f t="shared" si="357"/>
        <v>2</v>
      </c>
      <c r="X4547" s="8">
        <f t="shared" ref="X4547:X4610" si="359">W4547/1.5</f>
        <v>1.3333333333333333</v>
      </c>
      <c r="Y4547" t="s">
        <v>590</v>
      </c>
      <c r="Z4547" t="s">
        <v>596</v>
      </c>
      <c r="AB4547" t="s">
        <v>687</v>
      </c>
      <c r="AC4547" t="s">
        <v>870</v>
      </c>
      <c r="AD4547">
        <v>2022</v>
      </c>
    </row>
    <row r="4548" spans="1:30" x14ac:dyDescent="0.25">
      <c r="A4548" t="s">
        <v>18</v>
      </c>
      <c r="B4548" t="s">
        <v>19</v>
      </c>
      <c r="C4548" t="s">
        <v>20</v>
      </c>
      <c r="D4548" t="s">
        <v>21</v>
      </c>
      <c r="E4548" t="s">
        <v>252</v>
      </c>
      <c r="F4548" t="s">
        <v>31</v>
      </c>
      <c r="G4548">
        <v>15353344744</v>
      </c>
      <c r="H4548" t="s">
        <v>382</v>
      </c>
      <c r="I4548" t="s">
        <v>33</v>
      </c>
      <c r="J4548">
        <v>144</v>
      </c>
      <c r="K4548">
        <v>2.75</v>
      </c>
      <c r="L4548">
        <v>1</v>
      </c>
      <c r="M4548">
        <v>144</v>
      </c>
      <c r="N4548">
        <v>2.75</v>
      </c>
      <c r="O4548">
        <v>1</v>
      </c>
      <c r="P4548">
        <v>2.75</v>
      </c>
      <c r="Q4548">
        <v>2.75</v>
      </c>
      <c r="R4548" s="1">
        <v>44749</v>
      </c>
      <c r="S4548" t="str">
        <f t="shared" si="355"/>
        <v>Bai Antioxidant - Kupang strawberry kiwi</v>
      </c>
      <c r="T4548" t="str">
        <f t="shared" si="356"/>
        <v>Non Carbonated</v>
      </c>
      <c r="U4548" t="str">
        <f>IF(T4548="Cell is Blank - Dis-regard",_xlfn.XLOOKUP(S4548,'Categroy Lookup'!A:A,'Categroy Lookup'!B:B,"Cell is Blank - Dis-regard"),T4548)</f>
        <v>Non Carbonated</v>
      </c>
      <c r="V4548" t="b">
        <f t="shared" si="358"/>
        <v>1</v>
      </c>
      <c r="W4548">
        <f t="shared" si="357"/>
        <v>2.75</v>
      </c>
      <c r="X4548" s="8">
        <f t="shared" si="359"/>
        <v>1.8333333333333333</v>
      </c>
      <c r="Y4548" t="s">
        <v>471</v>
      </c>
      <c r="Z4548" t="s">
        <v>608</v>
      </c>
      <c r="AB4548" t="s">
        <v>687</v>
      </c>
      <c r="AC4548" t="s">
        <v>870</v>
      </c>
      <c r="AD4548">
        <v>2022</v>
      </c>
    </row>
    <row r="4549" spans="1:30" x14ac:dyDescent="0.25">
      <c r="A4549" t="s">
        <v>18</v>
      </c>
      <c r="B4549" t="s">
        <v>40</v>
      </c>
      <c r="C4549" t="s">
        <v>41</v>
      </c>
      <c r="D4549" t="s">
        <v>42</v>
      </c>
      <c r="E4549" t="s">
        <v>368</v>
      </c>
      <c r="F4549" t="s">
        <v>23</v>
      </c>
      <c r="G4549">
        <v>15353406798</v>
      </c>
      <c r="H4549" t="s">
        <v>382</v>
      </c>
      <c r="I4549" t="s">
        <v>33</v>
      </c>
      <c r="J4549">
        <v>142</v>
      </c>
      <c r="K4549">
        <v>1.5</v>
      </c>
      <c r="L4549">
        <v>1</v>
      </c>
      <c r="M4549">
        <v>142</v>
      </c>
      <c r="N4549">
        <v>1.5</v>
      </c>
      <c r="O4549">
        <v>1</v>
      </c>
      <c r="P4549">
        <v>1.5</v>
      </c>
      <c r="Q4549">
        <v>1.5</v>
      </c>
      <c r="R4549" s="1">
        <v>44749</v>
      </c>
      <c r="S4549" t="str">
        <f t="shared" si="355"/>
        <v>Coca Cola - Regular</v>
      </c>
      <c r="T4549" t="str">
        <f t="shared" si="356"/>
        <v>Carbonated</v>
      </c>
      <c r="U4549" t="str">
        <f>IF(T4549="Cell is Blank - Dis-regard",_xlfn.XLOOKUP(S4549,'Categroy Lookup'!A:A,'Categroy Lookup'!B:B,"Cell is Blank - Dis-regard"),T4549)</f>
        <v>Carbonated</v>
      </c>
      <c r="V4549" t="b">
        <f t="shared" si="358"/>
        <v>1</v>
      </c>
      <c r="W4549">
        <f t="shared" si="357"/>
        <v>1.5</v>
      </c>
      <c r="X4549" s="8">
        <f t="shared" si="359"/>
        <v>1</v>
      </c>
      <c r="Y4549" t="s">
        <v>524</v>
      </c>
      <c r="Z4549" t="s">
        <v>643</v>
      </c>
      <c r="AB4549" t="s">
        <v>687</v>
      </c>
      <c r="AC4549" t="s">
        <v>870</v>
      </c>
      <c r="AD4549">
        <v>2022</v>
      </c>
    </row>
    <row r="4550" spans="1:30" x14ac:dyDescent="0.25">
      <c r="A4550" t="s">
        <v>18</v>
      </c>
      <c r="B4550" t="s">
        <v>40</v>
      </c>
      <c r="C4550" t="s">
        <v>41</v>
      </c>
      <c r="D4550" t="s">
        <v>42</v>
      </c>
      <c r="E4550" t="s">
        <v>270</v>
      </c>
      <c r="F4550" t="s">
        <v>27</v>
      </c>
      <c r="G4550">
        <v>15353408557</v>
      </c>
      <c r="H4550" t="s">
        <v>382</v>
      </c>
      <c r="I4550" t="s">
        <v>33</v>
      </c>
      <c r="J4550">
        <v>135</v>
      </c>
      <c r="K4550">
        <v>1.5</v>
      </c>
      <c r="L4550">
        <v>1</v>
      </c>
      <c r="M4550">
        <v>135</v>
      </c>
      <c r="N4550">
        <v>1.5</v>
      </c>
      <c r="O4550">
        <v>1</v>
      </c>
      <c r="P4550">
        <v>1.5</v>
      </c>
      <c r="Q4550">
        <v>1.5</v>
      </c>
      <c r="R4550" s="1">
        <v>44749</v>
      </c>
      <c r="S4550" t="str">
        <f t="shared" si="355"/>
        <v>Nutri Grain Apple Cinnamon</v>
      </c>
      <c r="T4550" t="str">
        <f t="shared" si="356"/>
        <v>Food</v>
      </c>
      <c r="U4550" t="str">
        <f>IF(T4550="Cell is Blank - Dis-regard",_xlfn.XLOOKUP(S4550,'Categroy Lookup'!A:A,'Categroy Lookup'!B:B,"Cell is Blank - Dis-regard"),T4550)</f>
        <v>Food</v>
      </c>
      <c r="V4550" t="b">
        <f t="shared" si="358"/>
        <v>1</v>
      </c>
      <c r="W4550">
        <f t="shared" si="357"/>
        <v>1.5</v>
      </c>
      <c r="X4550" s="8">
        <f t="shared" si="359"/>
        <v>1</v>
      </c>
      <c r="Y4550" t="s">
        <v>270</v>
      </c>
      <c r="AB4550" t="s">
        <v>687</v>
      </c>
      <c r="AC4550" t="s">
        <v>870</v>
      </c>
      <c r="AD4550">
        <v>2022</v>
      </c>
    </row>
    <row r="4551" spans="1:30" x14ac:dyDescent="0.25">
      <c r="A4551" t="s">
        <v>18</v>
      </c>
      <c r="B4551" t="s">
        <v>40</v>
      </c>
      <c r="C4551" t="s">
        <v>41</v>
      </c>
      <c r="D4551" t="s">
        <v>42</v>
      </c>
      <c r="E4551" t="s">
        <v>131</v>
      </c>
      <c r="F4551" t="s">
        <v>23</v>
      </c>
      <c r="G4551">
        <v>15353740918</v>
      </c>
      <c r="H4551" t="s">
        <v>382</v>
      </c>
      <c r="I4551" t="s">
        <v>33</v>
      </c>
      <c r="J4551">
        <v>140</v>
      </c>
      <c r="K4551">
        <v>1.5</v>
      </c>
      <c r="L4551">
        <v>1</v>
      </c>
      <c r="M4551">
        <v>140</v>
      </c>
      <c r="N4551">
        <v>1.5</v>
      </c>
      <c r="O4551">
        <v>1</v>
      </c>
      <c r="P4551">
        <v>1.5</v>
      </c>
      <c r="Q4551">
        <v>1.5</v>
      </c>
      <c r="R4551" s="1">
        <v>44749</v>
      </c>
      <c r="S4551" t="str">
        <f t="shared" si="355"/>
        <v>Sunkist Soda - Orange</v>
      </c>
      <c r="T4551" t="str">
        <f t="shared" si="356"/>
        <v>Carbonated</v>
      </c>
      <c r="U4551" t="str">
        <f>IF(T4551="Cell is Blank - Dis-regard",_xlfn.XLOOKUP(S4551,'Categroy Lookup'!A:A,'Categroy Lookup'!B:B,"Cell is Blank - Dis-regard"),T4551)</f>
        <v>Carbonated</v>
      </c>
      <c r="V4551" t="b">
        <f t="shared" si="358"/>
        <v>1</v>
      </c>
      <c r="W4551">
        <f t="shared" si="357"/>
        <v>1.5</v>
      </c>
      <c r="X4551" s="8">
        <f t="shared" si="359"/>
        <v>1</v>
      </c>
      <c r="Y4551" t="s">
        <v>551</v>
      </c>
      <c r="Z4551" t="s">
        <v>552</v>
      </c>
      <c r="AB4551" t="s">
        <v>687</v>
      </c>
      <c r="AC4551" t="s">
        <v>870</v>
      </c>
      <c r="AD4551">
        <v>2022</v>
      </c>
    </row>
    <row r="4552" spans="1:30" x14ac:dyDescent="0.25">
      <c r="A4552" t="s">
        <v>18</v>
      </c>
      <c r="B4552" t="s">
        <v>197</v>
      </c>
      <c r="C4552" t="s">
        <v>198</v>
      </c>
      <c r="D4552" t="s">
        <v>199</v>
      </c>
      <c r="E4552" t="s">
        <v>192</v>
      </c>
      <c r="F4552" t="s">
        <v>27</v>
      </c>
      <c r="G4552">
        <v>15353811211</v>
      </c>
      <c r="H4552" t="s">
        <v>382</v>
      </c>
      <c r="I4552" t="s">
        <v>33</v>
      </c>
      <c r="J4552">
        <v>124</v>
      </c>
      <c r="K4552">
        <v>1.25</v>
      </c>
      <c r="L4552">
        <v>1</v>
      </c>
      <c r="M4552">
        <v>124</v>
      </c>
      <c r="N4552">
        <v>1.25</v>
      </c>
      <c r="O4552">
        <v>1</v>
      </c>
      <c r="P4552">
        <v>1.25</v>
      </c>
      <c r="Q4552">
        <v>1.25</v>
      </c>
      <c r="R4552" s="1">
        <v>44749</v>
      </c>
      <c r="S4552" t="str">
        <f t="shared" si="355"/>
        <v>CheezIt - Cheddar Sour Cream and Onion</v>
      </c>
      <c r="T4552" t="str">
        <f t="shared" si="356"/>
        <v>Food</v>
      </c>
      <c r="U4552" t="str">
        <f>IF(T4552="Cell is Blank - Dis-regard",_xlfn.XLOOKUP(S4552,'Categroy Lookup'!A:A,'Categroy Lookup'!B:B,"Cell is Blank - Dis-regard"),T4552)</f>
        <v>Food</v>
      </c>
      <c r="V4552" t="b">
        <f t="shared" si="358"/>
        <v>1</v>
      </c>
      <c r="W4552">
        <f t="shared" si="357"/>
        <v>1.25</v>
      </c>
      <c r="X4552" s="8">
        <f t="shared" si="359"/>
        <v>0.83333333333333337</v>
      </c>
      <c r="Y4552" t="s">
        <v>528</v>
      </c>
      <c r="Z4552" t="s">
        <v>570</v>
      </c>
      <c r="AB4552" t="s">
        <v>687</v>
      </c>
      <c r="AC4552" t="s">
        <v>870</v>
      </c>
      <c r="AD4552">
        <v>2022</v>
      </c>
    </row>
    <row r="4553" spans="1:30" x14ac:dyDescent="0.25">
      <c r="A4553" t="s">
        <v>18</v>
      </c>
      <c r="B4553" t="s">
        <v>197</v>
      </c>
      <c r="C4553" t="s">
        <v>198</v>
      </c>
      <c r="D4553" t="s">
        <v>199</v>
      </c>
      <c r="E4553" t="s">
        <v>125</v>
      </c>
      <c r="F4553" t="s">
        <v>27</v>
      </c>
      <c r="G4553">
        <v>15353853571</v>
      </c>
      <c r="H4553" t="s">
        <v>382</v>
      </c>
      <c r="I4553" t="s">
        <v>33</v>
      </c>
      <c r="J4553">
        <v>111</v>
      </c>
      <c r="K4553">
        <v>1.5</v>
      </c>
      <c r="L4553">
        <v>1</v>
      </c>
      <c r="M4553">
        <v>111</v>
      </c>
      <c r="N4553">
        <v>1.5</v>
      </c>
      <c r="O4553">
        <v>1</v>
      </c>
      <c r="P4553">
        <v>1.5</v>
      </c>
      <c r="Q4553">
        <v>1.5</v>
      </c>
      <c r="R4553" s="1">
        <v>44749</v>
      </c>
      <c r="S4553" t="str">
        <f t="shared" si="355"/>
        <v>Popchips Potato - Sea Salt</v>
      </c>
      <c r="T4553" t="str">
        <f t="shared" si="356"/>
        <v>Food</v>
      </c>
      <c r="U4553" t="str">
        <f>IF(T4553="Cell is Blank - Dis-regard",_xlfn.XLOOKUP(S4553,'Categroy Lookup'!A:A,'Categroy Lookup'!B:B,"Cell is Blank - Dis-regard"),T4553)</f>
        <v>Food</v>
      </c>
      <c r="V4553" t="b">
        <f t="shared" si="358"/>
        <v>1</v>
      </c>
      <c r="W4553">
        <f t="shared" si="357"/>
        <v>1.5</v>
      </c>
      <c r="X4553" s="8">
        <f t="shared" si="359"/>
        <v>1</v>
      </c>
      <c r="Y4553" t="s">
        <v>541</v>
      </c>
      <c r="Z4553" t="s">
        <v>516</v>
      </c>
      <c r="AB4553" t="s">
        <v>687</v>
      </c>
      <c r="AC4553" t="s">
        <v>870</v>
      </c>
      <c r="AD4553">
        <v>2022</v>
      </c>
    </row>
    <row r="4554" spans="1:30" x14ac:dyDescent="0.25">
      <c r="A4554" t="s">
        <v>18</v>
      </c>
      <c r="B4554" t="s">
        <v>28</v>
      </c>
      <c r="C4554" t="s">
        <v>20</v>
      </c>
      <c r="D4554" t="s">
        <v>29</v>
      </c>
      <c r="E4554" t="s">
        <v>98</v>
      </c>
      <c r="F4554" t="s">
        <v>27</v>
      </c>
      <c r="G4554">
        <v>15354008408</v>
      </c>
      <c r="H4554" t="s">
        <v>382</v>
      </c>
      <c r="I4554" t="s">
        <v>33</v>
      </c>
      <c r="J4554">
        <v>123</v>
      </c>
      <c r="K4554">
        <v>1.5</v>
      </c>
      <c r="L4554">
        <v>1</v>
      </c>
      <c r="M4554">
        <v>123</v>
      </c>
      <c r="N4554">
        <v>1.5</v>
      </c>
      <c r="O4554">
        <v>1</v>
      </c>
      <c r="P4554">
        <v>1.5</v>
      </c>
      <c r="Q4554">
        <v>1.5</v>
      </c>
      <c r="R4554" s="1">
        <v>44749</v>
      </c>
      <c r="S4554" t="str">
        <f t="shared" si="355"/>
        <v>CheezIt - Original</v>
      </c>
      <c r="T4554" t="str">
        <f t="shared" si="356"/>
        <v>Food</v>
      </c>
      <c r="U4554" t="str">
        <f>IF(T4554="Cell is Blank - Dis-regard",_xlfn.XLOOKUP(S4554,'Categroy Lookup'!A:A,'Categroy Lookup'!B:B,"Cell is Blank - Dis-regard"),T4554)</f>
        <v>Food</v>
      </c>
      <c r="V4554" t="b">
        <f t="shared" si="358"/>
        <v>1</v>
      </c>
      <c r="W4554">
        <f t="shared" si="357"/>
        <v>1.5</v>
      </c>
      <c r="X4554" s="8">
        <f t="shared" si="359"/>
        <v>1</v>
      </c>
      <c r="Y4554" t="s">
        <v>528</v>
      </c>
      <c r="Z4554" t="s">
        <v>512</v>
      </c>
      <c r="AB4554" t="s">
        <v>687</v>
      </c>
      <c r="AC4554" t="s">
        <v>870</v>
      </c>
      <c r="AD4554">
        <v>2022</v>
      </c>
    </row>
    <row r="4555" spans="1:30" x14ac:dyDescent="0.25">
      <c r="A4555" t="s">
        <v>18</v>
      </c>
      <c r="B4555" t="s">
        <v>40</v>
      </c>
      <c r="C4555" t="s">
        <v>41</v>
      </c>
      <c r="D4555" t="s">
        <v>42</v>
      </c>
      <c r="E4555" t="s">
        <v>131</v>
      </c>
      <c r="F4555" t="s">
        <v>23</v>
      </c>
      <c r="G4555">
        <v>15354196284</v>
      </c>
      <c r="H4555" t="s">
        <v>382</v>
      </c>
      <c r="I4555" t="s">
        <v>33</v>
      </c>
      <c r="J4555">
        <v>140</v>
      </c>
      <c r="K4555">
        <v>1.5</v>
      </c>
      <c r="L4555">
        <v>1</v>
      </c>
      <c r="M4555">
        <v>140</v>
      </c>
      <c r="N4555">
        <v>1.5</v>
      </c>
      <c r="O4555">
        <v>1</v>
      </c>
      <c r="P4555">
        <v>1.5</v>
      </c>
      <c r="Q4555">
        <v>1.5</v>
      </c>
      <c r="R4555" s="1">
        <v>44749</v>
      </c>
      <c r="S4555" t="str">
        <f t="shared" si="355"/>
        <v>Sunkist Soda - Orange</v>
      </c>
      <c r="T4555" t="str">
        <f t="shared" si="356"/>
        <v>Carbonated</v>
      </c>
      <c r="U4555" t="str">
        <f>IF(T4555="Cell is Blank - Dis-regard",_xlfn.XLOOKUP(S4555,'Categroy Lookup'!A:A,'Categroy Lookup'!B:B,"Cell is Blank - Dis-regard"),T4555)</f>
        <v>Carbonated</v>
      </c>
      <c r="V4555" t="b">
        <f t="shared" si="358"/>
        <v>1</v>
      </c>
      <c r="W4555">
        <f t="shared" si="357"/>
        <v>1.5</v>
      </c>
      <c r="X4555" s="8">
        <f t="shared" si="359"/>
        <v>1</v>
      </c>
      <c r="Y4555" t="s">
        <v>551</v>
      </c>
      <c r="Z4555" t="s">
        <v>552</v>
      </c>
      <c r="AB4555" t="s">
        <v>687</v>
      </c>
      <c r="AC4555" t="s">
        <v>870</v>
      </c>
      <c r="AD4555">
        <v>2022</v>
      </c>
    </row>
    <row r="4556" spans="1:30" x14ac:dyDescent="0.25">
      <c r="A4556" t="s">
        <v>18</v>
      </c>
      <c r="B4556" t="s">
        <v>40</v>
      </c>
      <c r="C4556" t="s">
        <v>41</v>
      </c>
      <c r="D4556" t="s">
        <v>42</v>
      </c>
      <c r="E4556" t="s">
        <v>131</v>
      </c>
      <c r="F4556" t="s">
        <v>23</v>
      </c>
      <c r="G4556">
        <v>15354196562</v>
      </c>
      <c r="H4556" t="s">
        <v>382</v>
      </c>
      <c r="I4556" t="s">
        <v>33</v>
      </c>
      <c r="J4556">
        <v>140</v>
      </c>
      <c r="K4556">
        <v>1.5</v>
      </c>
      <c r="L4556">
        <v>1</v>
      </c>
      <c r="M4556">
        <v>140</v>
      </c>
      <c r="N4556">
        <v>1.5</v>
      </c>
      <c r="O4556">
        <v>1</v>
      </c>
      <c r="P4556">
        <v>1.5</v>
      </c>
      <c r="Q4556">
        <v>1.5</v>
      </c>
      <c r="R4556" s="1">
        <v>44749</v>
      </c>
      <c r="S4556" t="str">
        <f t="shared" si="355"/>
        <v>Sunkist Soda - Orange</v>
      </c>
      <c r="T4556" t="str">
        <f t="shared" si="356"/>
        <v>Carbonated</v>
      </c>
      <c r="U4556" t="str">
        <f>IF(T4556="Cell is Blank - Dis-regard",_xlfn.XLOOKUP(S4556,'Categroy Lookup'!A:A,'Categroy Lookup'!B:B,"Cell is Blank - Dis-regard"),T4556)</f>
        <v>Carbonated</v>
      </c>
      <c r="V4556" t="b">
        <f t="shared" si="358"/>
        <v>1</v>
      </c>
      <c r="W4556">
        <f t="shared" si="357"/>
        <v>1.5</v>
      </c>
      <c r="X4556" s="8">
        <f t="shared" si="359"/>
        <v>1</v>
      </c>
      <c r="Y4556" t="s">
        <v>551</v>
      </c>
      <c r="Z4556" t="s">
        <v>552</v>
      </c>
      <c r="AB4556" t="s">
        <v>687</v>
      </c>
      <c r="AC4556" t="s">
        <v>870</v>
      </c>
      <c r="AD4556">
        <v>2022</v>
      </c>
    </row>
    <row r="4557" spans="1:30" x14ac:dyDescent="0.25">
      <c r="A4557" t="s">
        <v>18</v>
      </c>
      <c r="B4557" t="s">
        <v>40</v>
      </c>
      <c r="C4557" t="s">
        <v>41</v>
      </c>
      <c r="D4557" t="s">
        <v>42</v>
      </c>
      <c r="E4557" t="s">
        <v>359</v>
      </c>
      <c r="F4557" t="s">
        <v>31</v>
      </c>
      <c r="G4557">
        <v>15354669531</v>
      </c>
      <c r="H4557" t="s">
        <v>382</v>
      </c>
      <c r="I4557" t="s">
        <v>33</v>
      </c>
      <c r="J4557">
        <v>143</v>
      </c>
      <c r="K4557">
        <v>2.5</v>
      </c>
      <c r="L4557">
        <v>1</v>
      </c>
      <c r="M4557">
        <v>143</v>
      </c>
      <c r="N4557">
        <v>2.5</v>
      </c>
      <c r="O4557">
        <v>1</v>
      </c>
      <c r="P4557">
        <v>2.5</v>
      </c>
      <c r="Q4557">
        <v>2.5</v>
      </c>
      <c r="R4557" s="1">
        <v>44749</v>
      </c>
      <c r="S4557" t="str">
        <f t="shared" si="355"/>
        <v>Snapple Tea - Lemon</v>
      </c>
      <c r="T4557" t="str">
        <f t="shared" si="356"/>
        <v>Non Carbonated</v>
      </c>
      <c r="U4557" t="str">
        <f>IF(T4557="Cell is Blank - Dis-regard",_xlfn.XLOOKUP(S4557,'Categroy Lookup'!A:A,'Categroy Lookup'!B:B,"Cell is Blank - Dis-regard"),T4557)</f>
        <v>Non Carbonated</v>
      </c>
      <c r="V4557" t="b">
        <f t="shared" si="358"/>
        <v>1</v>
      </c>
      <c r="W4557">
        <f t="shared" si="357"/>
        <v>2.5</v>
      </c>
      <c r="X4557" s="8">
        <f t="shared" si="359"/>
        <v>1.6666666666666667</v>
      </c>
      <c r="Y4557" t="s">
        <v>564</v>
      </c>
      <c r="Z4557" t="s">
        <v>479</v>
      </c>
      <c r="AB4557" t="s">
        <v>687</v>
      </c>
      <c r="AC4557" t="s">
        <v>870</v>
      </c>
      <c r="AD4557">
        <v>2022</v>
      </c>
    </row>
    <row r="4558" spans="1:30" x14ac:dyDescent="0.25">
      <c r="A4558" t="s">
        <v>18</v>
      </c>
      <c r="B4558" t="s">
        <v>40</v>
      </c>
      <c r="C4558" t="s">
        <v>41</v>
      </c>
      <c r="D4558" t="s">
        <v>42</v>
      </c>
      <c r="E4558" t="s">
        <v>209</v>
      </c>
      <c r="F4558" t="s">
        <v>27</v>
      </c>
      <c r="G4558">
        <v>15354740681</v>
      </c>
      <c r="H4558" t="s">
        <v>382</v>
      </c>
      <c r="I4558" t="s">
        <v>33</v>
      </c>
      <c r="J4558">
        <v>123</v>
      </c>
      <c r="K4558">
        <v>1.5</v>
      </c>
      <c r="L4558">
        <v>1</v>
      </c>
      <c r="M4558">
        <v>123</v>
      </c>
      <c r="N4558">
        <v>1.5</v>
      </c>
      <c r="O4558">
        <v>1</v>
      </c>
      <c r="P4558">
        <v>1.5</v>
      </c>
      <c r="Q4558">
        <v>1.5</v>
      </c>
      <c r="R4558" s="1">
        <v>44749</v>
      </c>
      <c r="S4558" t="str">
        <f t="shared" si="355"/>
        <v>Lays - Classic</v>
      </c>
      <c r="T4558" t="str">
        <f t="shared" si="356"/>
        <v>Food</v>
      </c>
      <c r="U4558" t="str">
        <f>IF(T4558="Cell is Blank - Dis-regard",_xlfn.XLOOKUP(S4558,'Categroy Lookup'!A:A,'Categroy Lookup'!B:B,"Cell is Blank - Dis-regard"),T4558)</f>
        <v>Food</v>
      </c>
      <c r="V4558" t="b">
        <f t="shared" si="358"/>
        <v>1</v>
      </c>
      <c r="W4558">
        <f t="shared" si="357"/>
        <v>1.5</v>
      </c>
      <c r="X4558" s="8">
        <f t="shared" si="359"/>
        <v>1</v>
      </c>
      <c r="Y4558" t="s">
        <v>578</v>
      </c>
      <c r="Z4558" t="s">
        <v>579</v>
      </c>
      <c r="AB4558" t="s">
        <v>687</v>
      </c>
      <c r="AC4558" t="s">
        <v>870</v>
      </c>
      <c r="AD4558">
        <v>2022</v>
      </c>
    </row>
    <row r="4559" spans="1:30" x14ac:dyDescent="0.25">
      <c r="A4559" t="s">
        <v>18</v>
      </c>
      <c r="B4559" t="s">
        <v>40</v>
      </c>
      <c r="C4559" t="s">
        <v>41</v>
      </c>
      <c r="D4559" t="s">
        <v>42</v>
      </c>
      <c r="E4559" t="s">
        <v>277</v>
      </c>
      <c r="F4559" t="s">
        <v>27</v>
      </c>
      <c r="G4559">
        <v>15354740552</v>
      </c>
      <c r="H4559" t="s">
        <v>382</v>
      </c>
      <c r="I4559" t="s">
        <v>33</v>
      </c>
      <c r="J4559">
        <v>124</v>
      </c>
      <c r="K4559">
        <v>1.5</v>
      </c>
      <c r="L4559">
        <v>1</v>
      </c>
      <c r="M4559">
        <v>124</v>
      </c>
      <c r="N4559">
        <v>1.5</v>
      </c>
      <c r="O4559">
        <v>1</v>
      </c>
      <c r="P4559">
        <v>1.5</v>
      </c>
      <c r="Q4559">
        <v>1.5</v>
      </c>
      <c r="R4559" s="1">
        <v>44749</v>
      </c>
      <c r="S4559" t="str">
        <f t="shared" si="355"/>
        <v>Cheetos Cheddar Jalapeno</v>
      </c>
      <c r="T4559" t="str">
        <f t="shared" si="356"/>
        <v>Food</v>
      </c>
      <c r="U4559" t="str">
        <f>IF(T4559="Cell is Blank - Dis-regard",_xlfn.XLOOKUP(S4559,'Categroy Lookup'!A:A,'Categroy Lookup'!B:B,"Cell is Blank - Dis-regard"),T4559)</f>
        <v>Food</v>
      </c>
      <c r="V4559" t="b">
        <f t="shared" si="358"/>
        <v>1</v>
      </c>
      <c r="W4559">
        <f t="shared" si="357"/>
        <v>1.5</v>
      </c>
      <c r="X4559" s="8">
        <f t="shared" si="359"/>
        <v>1</v>
      </c>
      <c r="Y4559" t="s">
        <v>277</v>
      </c>
      <c r="AB4559" t="s">
        <v>687</v>
      </c>
      <c r="AC4559" t="s">
        <v>870</v>
      </c>
      <c r="AD4559">
        <v>2022</v>
      </c>
    </row>
    <row r="4560" spans="1:30" x14ac:dyDescent="0.25">
      <c r="A4560" t="s">
        <v>18</v>
      </c>
      <c r="B4560" t="s">
        <v>40</v>
      </c>
      <c r="C4560" t="s">
        <v>41</v>
      </c>
      <c r="D4560" t="s">
        <v>42</v>
      </c>
      <c r="E4560" t="s">
        <v>368</v>
      </c>
      <c r="F4560" t="s">
        <v>23</v>
      </c>
      <c r="G4560">
        <v>15355331364</v>
      </c>
      <c r="H4560" t="s">
        <v>383</v>
      </c>
      <c r="I4560" t="s">
        <v>25</v>
      </c>
      <c r="J4560">
        <v>142</v>
      </c>
      <c r="K4560">
        <v>1.5</v>
      </c>
      <c r="L4560">
        <v>1</v>
      </c>
      <c r="M4560">
        <v>142</v>
      </c>
      <c r="N4560">
        <v>1.5</v>
      </c>
      <c r="O4560">
        <v>1</v>
      </c>
      <c r="P4560">
        <v>1.5</v>
      </c>
      <c r="Q4560">
        <v>1.5</v>
      </c>
      <c r="R4560" s="1">
        <v>44750</v>
      </c>
      <c r="S4560" t="str">
        <f t="shared" si="355"/>
        <v>Coca Cola - Regular</v>
      </c>
      <c r="T4560" t="str">
        <f t="shared" si="356"/>
        <v>Carbonated</v>
      </c>
      <c r="U4560" t="str">
        <f>IF(T4560="Cell is Blank - Dis-regard",_xlfn.XLOOKUP(S4560,'Categroy Lookup'!A:A,'Categroy Lookup'!B:B,"Cell is Blank - Dis-regard"),T4560)</f>
        <v>Carbonated</v>
      </c>
      <c r="V4560" t="b">
        <f t="shared" si="358"/>
        <v>1</v>
      </c>
      <c r="W4560">
        <f t="shared" si="357"/>
        <v>1.5</v>
      </c>
      <c r="X4560" s="8">
        <f t="shared" si="359"/>
        <v>1</v>
      </c>
      <c r="Y4560" t="s">
        <v>524</v>
      </c>
      <c r="Z4560" t="s">
        <v>643</v>
      </c>
      <c r="AB4560" t="s">
        <v>689</v>
      </c>
      <c r="AC4560" t="s">
        <v>871</v>
      </c>
      <c r="AD4560">
        <v>2022</v>
      </c>
    </row>
    <row r="4561" spans="1:30" x14ac:dyDescent="0.25">
      <c r="A4561" t="s">
        <v>18</v>
      </c>
      <c r="B4561" t="s">
        <v>40</v>
      </c>
      <c r="C4561" t="s">
        <v>41</v>
      </c>
      <c r="D4561" t="s">
        <v>42</v>
      </c>
      <c r="E4561" t="s">
        <v>359</v>
      </c>
      <c r="F4561" t="s">
        <v>31</v>
      </c>
      <c r="G4561">
        <v>15355366761</v>
      </c>
      <c r="H4561" t="s">
        <v>383</v>
      </c>
      <c r="I4561" t="s">
        <v>33</v>
      </c>
      <c r="J4561">
        <v>143</v>
      </c>
      <c r="K4561">
        <v>2.5</v>
      </c>
      <c r="L4561">
        <v>1</v>
      </c>
      <c r="M4561">
        <v>143</v>
      </c>
      <c r="N4561">
        <v>2.5</v>
      </c>
      <c r="O4561">
        <v>1</v>
      </c>
      <c r="P4561">
        <v>2.5</v>
      </c>
      <c r="Q4561">
        <v>2.5</v>
      </c>
      <c r="R4561" s="1">
        <v>44750</v>
      </c>
      <c r="S4561" t="str">
        <f t="shared" si="355"/>
        <v>Snapple Tea - Lemon</v>
      </c>
      <c r="T4561" t="str">
        <f t="shared" si="356"/>
        <v>Non Carbonated</v>
      </c>
      <c r="U4561" t="str">
        <f>IF(T4561="Cell is Blank - Dis-regard",_xlfn.XLOOKUP(S4561,'Categroy Lookup'!A:A,'Categroy Lookup'!B:B,"Cell is Blank - Dis-regard"),T4561)</f>
        <v>Non Carbonated</v>
      </c>
      <c r="V4561" t="b">
        <f t="shared" si="358"/>
        <v>1</v>
      </c>
      <c r="W4561">
        <f t="shared" si="357"/>
        <v>2.5</v>
      </c>
      <c r="X4561" s="8">
        <f t="shared" si="359"/>
        <v>1.6666666666666667</v>
      </c>
      <c r="Y4561" t="s">
        <v>564</v>
      </c>
      <c r="Z4561" t="s">
        <v>479</v>
      </c>
      <c r="AB4561" t="s">
        <v>689</v>
      </c>
      <c r="AC4561" t="s">
        <v>871</v>
      </c>
      <c r="AD4561">
        <v>2022</v>
      </c>
    </row>
    <row r="4562" spans="1:30" x14ac:dyDescent="0.25">
      <c r="A4562" t="s">
        <v>18</v>
      </c>
      <c r="B4562" t="s">
        <v>40</v>
      </c>
      <c r="C4562" t="s">
        <v>41</v>
      </c>
      <c r="D4562" t="s">
        <v>42</v>
      </c>
      <c r="E4562" t="s">
        <v>139</v>
      </c>
      <c r="F4562" t="s">
        <v>27</v>
      </c>
      <c r="G4562">
        <v>15355601645</v>
      </c>
      <c r="H4562" t="s">
        <v>383</v>
      </c>
      <c r="I4562" t="s">
        <v>25</v>
      </c>
      <c r="J4562">
        <v>112</v>
      </c>
      <c r="K4562">
        <v>2</v>
      </c>
      <c r="L4562">
        <v>1</v>
      </c>
      <c r="M4562">
        <v>112</v>
      </c>
      <c r="N4562">
        <v>2</v>
      </c>
      <c r="O4562">
        <v>1</v>
      </c>
      <c r="P4562">
        <v>2</v>
      </c>
      <c r="Q4562">
        <v>2</v>
      </c>
      <c r="R4562" s="1">
        <v>44750</v>
      </c>
      <c r="S4562" t="str">
        <f t="shared" si="355"/>
        <v>Cheetos Flaming Hot Limon Crunchy</v>
      </c>
      <c r="T4562" t="str">
        <f t="shared" si="356"/>
        <v>Food</v>
      </c>
      <c r="U4562" t="str">
        <f>IF(T4562="Cell is Blank - Dis-regard",_xlfn.XLOOKUP(S4562,'Categroy Lookup'!A:A,'Categroy Lookup'!B:B,"Cell is Blank - Dis-regard"),T4562)</f>
        <v>Food</v>
      </c>
      <c r="V4562" t="b">
        <f t="shared" si="358"/>
        <v>1</v>
      </c>
      <c r="W4562">
        <f t="shared" si="357"/>
        <v>2</v>
      </c>
      <c r="X4562" s="8">
        <f t="shared" si="359"/>
        <v>1.3333333333333333</v>
      </c>
      <c r="Y4562" t="s">
        <v>139</v>
      </c>
      <c r="AB4562" t="s">
        <v>689</v>
      </c>
      <c r="AC4562" t="s">
        <v>871</v>
      </c>
      <c r="AD4562">
        <v>2022</v>
      </c>
    </row>
    <row r="4563" spans="1:30" x14ac:dyDescent="0.25">
      <c r="A4563" t="s">
        <v>18</v>
      </c>
      <c r="B4563" t="s">
        <v>40</v>
      </c>
      <c r="C4563" t="s">
        <v>41</v>
      </c>
      <c r="D4563" t="s">
        <v>42</v>
      </c>
      <c r="E4563" t="s">
        <v>139</v>
      </c>
      <c r="F4563" t="s">
        <v>27</v>
      </c>
      <c r="G4563">
        <v>15355749043</v>
      </c>
      <c r="H4563" t="s">
        <v>383</v>
      </c>
      <c r="I4563" t="s">
        <v>25</v>
      </c>
      <c r="J4563">
        <v>112</v>
      </c>
      <c r="K4563">
        <v>2</v>
      </c>
      <c r="L4563">
        <v>1</v>
      </c>
      <c r="M4563">
        <v>112</v>
      </c>
      <c r="N4563">
        <v>2</v>
      </c>
      <c r="O4563">
        <v>1</v>
      </c>
      <c r="P4563">
        <v>2</v>
      </c>
      <c r="Q4563">
        <v>2</v>
      </c>
      <c r="R4563" s="1">
        <v>44750</v>
      </c>
      <c r="S4563" t="str">
        <f t="shared" si="355"/>
        <v>Cheetos Flaming Hot Limon Crunchy</v>
      </c>
      <c r="T4563" t="str">
        <f t="shared" si="356"/>
        <v>Food</v>
      </c>
      <c r="U4563" t="str">
        <f>IF(T4563="Cell is Blank - Dis-regard",_xlfn.XLOOKUP(S4563,'Categroy Lookup'!A:A,'Categroy Lookup'!B:B,"Cell is Blank - Dis-regard"),T4563)</f>
        <v>Food</v>
      </c>
      <c r="V4563" t="b">
        <f t="shared" si="358"/>
        <v>1</v>
      </c>
      <c r="W4563">
        <f t="shared" si="357"/>
        <v>2</v>
      </c>
      <c r="X4563" s="8">
        <f t="shared" si="359"/>
        <v>1.3333333333333333</v>
      </c>
      <c r="Y4563" t="s">
        <v>139</v>
      </c>
      <c r="AB4563" t="s">
        <v>689</v>
      </c>
      <c r="AC4563" t="s">
        <v>871</v>
      </c>
      <c r="AD4563">
        <v>2022</v>
      </c>
    </row>
    <row r="4564" spans="1:30" x14ac:dyDescent="0.25">
      <c r="A4564" t="s">
        <v>18</v>
      </c>
      <c r="B4564" t="s">
        <v>197</v>
      </c>
      <c r="C4564" t="s">
        <v>198</v>
      </c>
      <c r="D4564" t="s">
        <v>199</v>
      </c>
      <c r="E4564" t="s">
        <v>93</v>
      </c>
      <c r="F4564" t="s">
        <v>23</v>
      </c>
      <c r="G4564">
        <v>15355796682</v>
      </c>
      <c r="H4564" t="s">
        <v>383</v>
      </c>
      <c r="I4564" t="s">
        <v>25</v>
      </c>
      <c r="J4564">
        <v>142</v>
      </c>
      <c r="K4564">
        <v>1.5</v>
      </c>
      <c r="L4564">
        <v>1</v>
      </c>
      <c r="M4564">
        <v>142</v>
      </c>
      <c r="N4564">
        <v>1.5</v>
      </c>
      <c r="O4564">
        <v>1</v>
      </c>
      <c r="P4564">
        <v>1.5</v>
      </c>
      <c r="Q4564">
        <v>4.25</v>
      </c>
      <c r="R4564" s="1">
        <v>44750</v>
      </c>
      <c r="S4564" t="str">
        <f t="shared" si="355"/>
        <v>Coca Cola - Zero Sugar</v>
      </c>
      <c r="T4564" t="str">
        <f t="shared" si="356"/>
        <v>Carbonated</v>
      </c>
      <c r="U4564" t="str">
        <f>IF(T4564="Cell is Blank - Dis-regard",_xlfn.XLOOKUP(S4564,'Categroy Lookup'!A:A,'Categroy Lookup'!B:B,"Cell is Blank - Dis-regard"),T4564)</f>
        <v>Carbonated</v>
      </c>
      <c r="V4564" t="b">
        <f t="shared" si="358"/>
        <v>1</v>
      </c>
      <c r="W4564">
        <f t="shared" si="357"/>
        <v>1.5</v>
      </c>
      <c r="X4564" s="8">
        <f t="shared" si="359"/>
        <v>1</v>
      </c>
      <c r="Y4564" t="s">
        <v>524</v>
      </c>
      <c r="Z4564" t="s">
        <v>525</v>
      </c>
      <c r="AB4564" t="s">
        <v>689</v>
      </c>
      <c r="AC4564" t="s">
        <v>871</v>
      </c>
      <c r="AD4564">
        <v>2022</v>
      </c>
    </row>
    <row r="4565" spans="1:30" x14ac:dyDescent="0.25">
      <c r="A4565" t="s">
        <v>18</v>
      </c>
      <c r="B4565" t="s">
        <v>197</v>
      </c>
      <c r="C4565" t="s">
        <v>198</v>
      </c>
      <c r="D4565" t="s">
        <v>199</v>
      </c>
      <c r="E4565" t="s">
        <v>330</v>
      </c>
      <c r="F4565" t="s">
        <v>31</v>
      </c>
      <c r="G4565">
        <v>15355796682</v>
      </c>
      <c r="H4565" t="s">
        <v>383</v>
      </c>
      <c r="I4565" t="s">
        <v>25</v>
      </c>
      <c r="J4565">
        <v>143</v>
      </c>
      <c r="K4565">
        <v>2.75</v>
      </c>
      <c r="L4565">
        <v>1</v>
      </c>
      <c r="M4565">
        <v>143</v>
      </c>
      <c r="N4565">
        <v>2.75</v>
      </c>
      <c r="O4565">
        <v>1</v>
      </c>
      <c r="P4565">
        <v>2.75</v>
      </c>
      <c r="Q4565">
        <v>4.25</v>
      </c>
      <c r="R4565" s="1">
        <v>44750</v>
      </c>
      <c r="S4565" t="str">
        <f t="shared" si="355"/>
        <v>BodyArmor  LYTE - Blueberry Pomegranate</v>
      </c>
      <c r="T4565" t="str">
        <f t="shared" si="356"/>
        <v>Non Carbonated</v>
      </c>
      <c r="U4565" t="str">
        <f>IF(T4565="Cell is Blank - Dis-regard",_xlfn.XLOOKUP(S4565,'Categroy Lookup'!A:A,'Categroy Lookup'!B:B,"Cell is Blank - Dis-regard"),T4565)</f>
        <v>Non Carbonated</v>
      </c>
      <c r="V4565" t="b">
        <f t="shared" si="358"/>
        <v>1</v>
      </c>
      <c r="W4565">
        <f t="shared" si="357"/>
        <v>2.75</v>
      </c>
      <c r="X4565" s="8">
        <f t="shared" si="359"/>
        <v>1.8333333333333333</v>
      </c>
      <c r="Y4565" t="s">
        <v>634</v>
      </c>
      <c r="Z4565" t="s">
        <v>635</v>
      </c>
      <c r="AB4565" t="s">
        <v>689</v>
      </c>
      <c r="AC4565" t="s">
        <v>871</v>
      </c>
      <c r="AD4565">
        <v>2022</v>
      </c>
    </row>
    <row r="4566" spans="1:30" x14ac:dyDescent="0.25">
      <c r="A4566" t="s">
        <v>18</v>
      </c>
      <c r="B4566" t="s">
        <v>197</v>
      </c>
      <c r="C4566" t="s">
        <v>198</v>
      </c>
      <c r="D4566" t="s">
        <v>199</v>
      </c>
      <c r="E4566" t="s">
        <v>49</v>
      </c>
      <c r="F4566" t="s">
        <v>27</v>
      </c>
      <c r="G4566">
        <v>15355959183</v>
      </c>
      <c r="H4566" t="s">
        <v>383</v>
      </c>
      <c r="I4566" t="s">
        <v>33</v>
      </c>
      <c r="J4566">
        <v>134</v>
      </c>
      <c r="K4566">
        <v>2</v>
      </c>
      <c r="L4566">
        <v>1</v>
      </c>
      <c r="M4566">
        <v>134</v>
      </c>
      <c r="N4566">
        <v>2</v>
      </c>
      <c r="O4566">
        <v>1</v>
      </c>
      <c r="P4566">
        <v>2</v>
      </c>
      <c r="Q4566">
        <v>2</v>
      </c>
      <c r="R4566" s="1">
        <v>44750</v>
      </c>
      <c r="S4566" t="str">
        <f t="shared" si="355"/>
        <v>Wonderful Pistachios - Variety</v>
      </c>
      <c r="T4566" t="str">
        <f t="shared" si="356"/>
        <v>Food</v>
      </c>
      <c r="U4566" t="str">
        <f>IF(T4566="Cell is Blank - Dis-regard",_xlfn.XLOOKUP(S4566,'Categroy Lookup'!A:A,'Categroy Lookup'!B:B,"Cell is Blank - Dis-regard"),T4566)</f>
        <v>Food</v>
      </c>
      <c r="V4566" t="b">
        <f t="shared" si="358"/>
        <v>1</v>
      </c>
      <c r="W4566">
        <f t="shared" si="357"/>
        <v>2</v>
      </c>
      <c r="X4566" s="8">
        <f t="shared" si="359"/>
        <v>1.3333333333333333</v>
      </c>
      <c r="Y4566" t="s">
        <v>484</v>
      </c>
      <c r="Z4566" t="s">
        <v>485</v>
      </c>
      <c r="AB4566" t="s">
        <v>689</v>
      </c>
      <c r="AC4566" t="s">
        <v>871</v>
      </c>
      <c r="AD4566">
        <v>2022</v>
      </c>
    </row>
    <row r="4567" spans="1:30" x14ac:dyDescent="0.25">
      <c r="A4567" t="s">
        <v>18</v>
      </c>
      <c r="B4567" t="s">
        <v>197</v>
      </c>
      <c r="C4567" t="s">
        <v>198</v>
      </c>
      <c r="D4567" t="s">
        <v>199</v>
      </c>
      <c r="E4567" t="s">
        <v>314</v>
      </c>
      <c r="G4567">
        <v>15356088203</v>
      </c>
      <c r="H4567" t="s">
        <v>383</v>
      </c>
      <c r="I4567" t="s">
        <v>33</v>
      </c>
      <c r="J4567">
        <v>151</v>
      </c>
      <c r="K4567">
        <v>4</v>
      </c>
      <c r="L4567">
        <v>1</v>
      </c>
      <c r="M4567">
        <v>151</v>
      </c>
      <c r="N4567">
        <v>4</v>
      </c>
      <c r="O4567">
        <v>1</v>
      </c>
      <c r="P4567">
        <v>4</v>
      </c>
      <c r="Q4567">
        <v>4</v>
      </c>
      <c r="R4567" s="1">
        <v>44750</v>
      </c>
      <c r="S4567" t="str">
        <f t="shared" si="355"/>
        <v>Mini Chips Ahoy - Go Paks</v>
      </c>
      <c r="T4567" t="str">
        <f t="shared" si="356"/>
        <v>Cell is Blank - Dis-regard</v>
      </c>
      <c r="U4567" t="str">
        <f>IF(T4567="Cell is Blank - Dis-regard",_xlfn.XLOOKUP(S4567,'Categroy Lookup'!A:A,'Categroy Lookup'!B:B,"Cell is Blank - Dis-regard"),T4567)</f>
        <v>Food</v>
      </c>
      <c r="V4567" t="b">
        <f t="shared" si="358"/>
        <v>1</v>
      </c>
      <c r="W4567">
        <f t="shared" si="357"/>
        <v>4</v>
      </c>
      <c r="X4567" s="8">
        <f t="shared" si="359"/>
        <v>2.6666666666666665</v>
      </c>
      <c r="Y4567" t="s">
        <v>631</v>
      </c>
      <c r="Z4567" t="s">
        <v>603</v>
      </c>
      <c r="AB4567" t="s">
        <v>689</v>
      </c>
      <c r="AC4567" t="s">
        <v>871</v>
      </c>
      <c r="AD4567">
        <v>2022</v>
      </c>
    </row>
    <row r="4568" spans="1:30" x14ac:dyDescent="0.25">
      <c r="A4568" t="s">
        <v>18</v>
      </c>
      <c r="B4568" t="s">
        <v>197</v>
      </c>
      <c r="C4568" t="s">
        <v>198</v>
      </c>
      <c r="D4568" t="s">
        <v>199</v>
      </c>
      <c r="E4568" t="s">
        <v>315</v>
      </c>
      <c r="G4568">
        <v>15356113078</v>
      </c>
      <c r="H4568" t="s">
        <v>383</v>
      </c>
      <c r="I4568" t="s">
        <v>33</v>
      </c>
      <c r="J4568">
        <v>152</v>
      </c>
      <c r="K4568">
        <v>4</v>
      </c>
      <c r="L4568">
        <v>1</v>
      </c>
      <c r="M4568">
        <v>152</v>
      </c>
      <c r="N4568">
        <v>4</v>
      </c>
      <c r="O4568">
        <v>1</v>
      </c>
      <c r="P4568">
        <v>4</v>
      </c>
      <c r="Q4568">
        <v>4</v>
      </c>
      <c r="R4568" s="1">
        <v>44750</v>
      </c>
      <c r="S4568" t="str">
        <f t="shared" si="355"/>
        <v>Oreo Mini - Go Paks</v>
      </c>
      <c r="T4568" t="str">
        <f t="shared" si="356"/>
        <v>Cell is Blank - Dis-regard</v>
      </c>
      <c r="U4568" t="str">
        <f>IF(T4568="Cell is Blank - Dis-regard",_xlfn.XLOOKUP(S4568,'Categroy Lookup'!A:A,'Categroy Lookup'!B:B,"Cell is Blank - Dis-regard"),T4568)</f>
        <v>Food</v>
      </c>
      <c r="V4568" t="b">
        <f t="shared" si="358"/>
        <v>1</v>
      </c>
      <c r="W4568">
        <f t="shared" si="357"/>
        <v>4</v>
      </c>
      <c r="X4568" s="8">
        <f t="shared" si="359"/>
        <v>2.6666666666666665</v>
      </c>
      <c r="Y4568" t="s">
        <v>632</v>
      </c>
      <c r="Z4568" t="s">
        <v>603</v>
      </c>
      <c r="AB4568" t="s">
        <v>689</v>
      </c>
      <c r="AC4568" t="s">
        <v>871</v>
      </c>
      <c r="AD4568">
        <v>2022</v>
      </c>
    </row>
    <row r="4569" spans="1:30" x14ac:dyDescent="0.25">
      <c r="A4569" t="s">
        <v>18</v>
      </c>
      <c r="B4569" t="s">
        <v>197</v>
      </c>
      <c r="C4569" t="s">
        <v>198</v>
      </c>
      <c r="D4569" t="s">
        <v>199</v>
      </c>
      <c r="E4569" t="s">
        <v>290</v>
      </c>
      <c r="F4569" t="s">
        <v>27</v>
      </c>
      <c r="G4569">
        <v>15356246899</v>
      </c>
      <c r="H4569" t="s">
        <v>383</v>
      </c>
      <c r="I4569" t="s">
        <v>25</v>
      </c>
      <c r="J4569">
        <v>158</v>
      </c>
      <c r="K4569">
        <v>2</v>
      </c>
      <c r="L4569">
        <v>1</v>
      </c>
      <c r="M4569">
        <v>158</v>
      </c>
      <c r="N4569">
        <v>2</v>
      </c>
      <c r="O4569">
        <v>1</v>
      </c>
      <c r="P4569">
        <v>2</v>
      </c>
      <c r="Q4569">
        <v>2</v>
      </c>
      <c r="R4569" s="1">
        <v>44750</v>
      </c>
      <c r="S4569" t="str">
        <f t="shared" si="355"/>
        <v>Lenny &amp; Larrys - Chocolate Chip</v>
      </c>
      <c r="T4569" t="str">
        <f t="shared" si="356"/>
        <v>Food</v>
      </c>
      <c r="U4569" t="str">
        <f>IF(T4569="Cell is Blank - Dis-regard",_xlfn.XLOOKUP(S4569,'Categroy Lookup'!A:A,'Categroy Lookup'!B:B,"Cell is Blank - Dis-regard"),T4569)</f>
        <v>Food</v>
      </c>
      <c r="V4569" t="b">
        <f t="shared" si="358"/>
        <v>1</v>
      </c>
      <c r="W4569">
        <f t="shared" si="357"/>
        <v>2</v>
      </c>
      <c r="X4569" s="8">
        <f t="shared" si="359"/>
        <v>1.3333333333333333</v>
      </c>
      <c r="Y4569" t="s">
        <v>582</v>
      </c>
      <c r="Z4569" t="s">
        <v>591</v>
      </c>
      <c r="AB4569" t="s">
        <v>689</v>
      </c>
      <c r="AC4569" t="s">
        <v>871</v>
      </c>
      <c r="AD4569">
        <v>2022</v>
      </c>
    </row>
    <row r="4570" spans="1:30" x14ac:dyDescent="0.25">
      <c r="A4570" t="s">
        <v>18</v>
      </c>
      <c r="B4570" t="s">
        <v>40</v>
      </c>
      <c r="C4570" t="s">
        <v>41</v>
      </c>
      <c r="D4570" t="s">
        <v>42</v>
      </c>
      <c r="E4570" t="s">
        <v>133</v>
      </c>
      <c r="F4570" t="s">
        <v>27</v>
      </c>
      <c r="G4570">
        <v>15356477550</v>
      </c>
      <c r="H4570" t="s">
        <v>383</v>
      </c>
      <c r="I4570" t="s">
        <v>33</v>
      </c>
      <c r="J4570">
        <v>110</v>
      </c>
      <c r="K4570">
        <v>1.5</v>
      </c>
      <c r="L4570">
        <v>1</v>
      </c>
      <c r="M4570">
        <v>110</v>
      </c>
      <c r="N4570">
        <v>1.5</v>
      </c>
      <c r="O4570">
        <v>1</v>
      </c>
      <c r="P4570">
        <v>1.5</v>
      </c>
      <c r="Q4570">
        <v>1.5</v>
      </c>
      <c r="R4570" s="1">
        <v>44750</v>
      </c>
      <c r="S4570" t="str">
        <f t="shared" si="355"/>
        <v>Funyuns - Flaming Hot</v>
      </c>
      <c r="T4570" t="str">
        <f t="shared" si="356"/>
        <v>Food</v>
      </c>
      <c r="U4570" t="str">
        <f>IF(T4570="Cell is Blank - Dis-regard",_xlfn.XLOOKUP(S4570,'Categroy Lookup'!A:A,'Categroy Lookup'!B:B,"Cell is Blank - Dis-regard"),T4570)</f>
        <v>Food</v>
      </c>
      <c r="V4570" t="b">
        <f t="shared" si="358"/>
        <v>1</v>
      </c>
      <c r="W4570">
        <f t="shared" si="357"/>
        <v>1.5</v>
      </c>
      <c r="X4570" s="8">
        <f t="shared" si="359"/>
        <v>1</v>
      </c>
      <c r="Y4570" t="s">
        <v>553</v>
      </c>
      <c r="Z4570" t="s">
        <v>501</v>
      </c>
      <c r="AB4570" t="s">
        <v>689</v>
      </c>
      <c r="AC4570" t="s">
        <v>871</v>
      </c>
      <c r="AD4570">
        <v>2022</v>
      </c>
    </row>
    <row r="4571" spans="1:30" x14ac:dyDescent="0.25">
      <c r="A4571" t="s">
        <v>18</v>
      </c>
      <c r="B4571" t="s">
        <v>40</v>
      </c>
      <c r="C4571" t="s">
        <v>41</v>
      </c>
      <c r="D4571" t="s">
        <v>42</v>
      </c>
      <c r="E4571" t="s">
        <v>374</v>
      </c>
      <c r="F4571" t="s">
        <v>31</v>
      </c>
      <c r="G4571">
        <v>15356486607</v>
      </c>
      <c r="H4571" t="s">
        <v>383</v>
      </c>
      <c r="I4571" t="s">
        <v>33</v>
      </c>
      <c r="J4571">
        <v>145</v>
      </c>
      <c r="K4571">
        <v>2.5</v>
      </c>
      <c r="L4571">
        <v>1</v>
      </c>
      <c r="M4571">
        <v>145</v>
      </c>
      <c r="N4571">
        <v>2.5</v>
      </c>
      <c r="O4571">
        <v>1</v>
      </c>
      <c r="P4571">
        <v>2.5</v>
      </c>
      <c r="Q4571">
        <v>2.5</v>
      </c>
      <c r="R4571" s="1">
        <v>44750</v>
      </c>
      <c r="S4571" t="str">
        <f t="shared" si="355"/>
        <v>Snapple Tea - Peach</v>
      </c>
      <c r="T4571" t="str">
        <f t="shared" si="356"/>
        <v>Non Carbonated</v>
      </c>
      <c r="U4571" t="str">
        <f>IF(T4571="Cell is Blank - Dis-regard",_xlfn.XLOOKUP(S4571,'Categroy Lookup'!A:A,'Categroy Lookup'!B:B,"Cell is Blank - Dis-regard"),T4571)</f>
        <v>Non Carbonated</v>
      </c>
      <c r="V4571" t="b">
        <f t="shared" si="358"/>
        <v>1</v>
      </c>
      <c r="W4571">
        <f t="shared" si="357"/>
        <v>2.5</v>
      </c>
      <c r="X4571" s="8">
        <f t="shared" si="359"/>
        <v>1.6666666666666667</v>
      </c>
      <c r="Y4571" t="s">
        <v>564</v>
      </c>
      <c r="Z4571" t="s">
        <v>644</v>
      </c>
      <c r="AB4571" t="s">
        <v>689</v>
      </c>
      <c r="AC4571" t="s">
        <v>871</v>
      </c>
      <c r="AD4571">
        <v>2022</v>
      </c>
    </row>
    <row r="4572" spans="1:30" x14ac:dyDescent="0.25">
      <c r="A4572" t="s">
        <v>18</v>
      </c>
      <c r="B4572" t="s">
        <v>36</v>
      </c>
      <c r="C4572" t="s">
        <v>37</v>
      </c>
      <c r="D4572" t="s">
        <v>38</v>
      </c>
      <c r="E4572" t="s">
        <v>240</v>
      </c>
      <c r="F4572" t="s">
        <v>27</v>
      </c>
      <c r="G4572">
        <v>15356596648</v>
      </c>
      <c r="H4572" t="s">
        <v>383</v>
      </c>
      <c r="I4572" t="s">
        <v>33</v>
      </c>
      <c r="J4572">
        <v>138</v>
      </c>
      <c r="K4572">
        <v>2</v>
      </c>
      <c r="L4572">
        <v>1</v>
      </c>
      <c r="M4572">
        <v>138</v>
      </c>
      <c r="N4572">
        <v>2</v>
      </c>
      <c r="O4572">
        <v>1</v>
      </c>
      <c r="P4572">
        <v>2</v>
      </c>
      <c r="Q4572">
        <v>2</v>
      </c>
      <c r="R4572" s="1">
        <v>44750</v>
      </c>
      <c r="S4572" t="str">
        <f t="shared" si="355"/>
        <v>Keto Bar - Creamy Peanut Butter Chocolate</v>
      </c>
      <c r="T4572" t="str">
        <f t="shared" si="356"/>
        <v>Food</v>
      </c>
      <c r="U4572" t="str">
        <f>IF(T4572="Cell is Blank - Dis-regard",_xlfn.XLOOKUP(S4572,'Categroy Lookup'!A:A,'Categroy Lookup'!B:B,"Cell is Blank - Dis-regard"),T4572)</f>
        <v>Food</v>
      </c>
      <c r="V4572" t="b">
        <f t="shared" si="358"/>
        <v>1</v>
      </c>
      <c r="W4572">
        <f t="shared" si="357"/>
        <v>2</v>
      </c>
      <c r="X4572" s="8">
        <f t="shared" si="359"/>
        <v>1.3333333333333333</v>
      </c>
      <c r="Y4572" t="s">
        <v>600</v>
      </c>
      <c r="Z4572" t="s">
        <v>601</v>
      </c>
      <c r="AB4572" t="s">
        <v>689</v>
      </c>
      <c r="AC4572" t="s">
        <v>871</v>
      </c>
      <c r="AD4572">
        <v>2022</v>
      </c>
    </row>
    <row r="4573" spans="1:30" x14ac:dyDescent="0.25">
      <c r="A4573" t="s">
        <v>18</v>
      </c>
      <c r="B4573" t="s">
        <v>40</v>
      </c>
      <c r="C4573" t="s">
        <v>41</v>
      </c>
      <c r="D4573" t="s">
        <v>42</v>
      </c>
      <c r="E4573" t="s">
        <v>345</v>
      </c>
      <c r="F4573" t="s">
        <v>27</v>
      </c>
      <c r="G4573">
        <v>15357053323</v>
      </c>
      <c r="H4573" t="s">
        <v>383</v>
      </c>
      <c r="I4573" t="s">
        <v>33</v>
      </c>
      <c r="J4573">
        <v>130</v>
      </c>
      <c r="K4573">
        <v>1.5</v>
      </c>
      <c r="L4573">
        <v>1</v>
      </c>
      <c r="M4573">
        <v>130</v>
      </c>
      <c r="N4573">
        <v>1.5</v>
      </c>
      <c r="O4573">
        <v>1</v>
      </c>
      <c r="P4573">
        <v>1.5</v>
      </c>
      <c r="Q4573">
        <v>1.5</v>
      </c>
      <c r="R4573" s="1">
        <v>44750</v>
      </c>
      <c r="S4573" t="str">
        <f t="shared" si="355"/>
        <v>Nature's Bakery Fig Bar - Raspberry</v>
      </c>
      <c r="T4573" t="str">
        <f t="shared" si="356"/>
        <v>Food</v>
      </c>
      <c r="U4573" t="str">
        <f>IF(T4573="Cell is Blank - Dis-regard",_xlfn.XLOOKUP(S4573,'Categroy Lookup'!A:A,'Categroy Lookup'!B:B,"Cell is Blank - Dis-regard"),T4573)</f>
        <v>Food</v>
      </c>
      <c r="V4573" t="b">
        <f t="shared" si="358"/>
        <v>1</v>
      </c>
      <c r="W4573">
        <f t="shared" si="357"/>
        <v>1.5</v>
      </c>
      <c r="X4573" s="8">
        <f t="shared" si="359"/>
        <v>1</v>
      </c>
      <c r="Y4573" t="s">
        <v>637</v>
      </c>
      <c r="Z4573" t="s">
        <v>508</v>
      </c>
      <c r="AB4573" t="s">
        <v>689</v>
      </c>
      <c r="AC4573" t="s">
        <v>871</v>
      </c>
      <c r="AD4573">
        <v>2022</v>
      </c>
    </row>
    <row r="4574" spans="1:30" x14ac:dyDescent="0.25">
      <c r="A4574" t="s">
        <v>18</v>
      </c>
      <c r="B4574" t="s">
        <v>197</v>
      </c>
      <c r="C4574" t="s">
        <v>198</v>
      </c>
      <c r="D4574" t="s">
        <v>199</v>
      </c>
      <c r="E4574" t="s">
        <v>149</v>
      </c>
      <c r="F4574" t="s">
        <v>27</v>
      </c>
      <c r="G4574">
        <v>15357163212</v>
      </c>
      <c r="H4574" t="s">
        <v>383</v>
      </c>
      <c r="I4574" t="s">
        <v>25</v>
      </c>
      <c r="J4574">
        <v>138</v>
      </c>
      <c r="K4574">
        <v>2</v>
      </c>
      <c r="L4574">
        <v>1</v>
      </c>
      <c r="M4574">
        <v>138</v>
      </c>
      <c r="N4574">
        <v>2</v>
      </c>
      <c r="O4574">
        <v>1</v>
      </c>
      <c r="P4574">
        <v>2</v>
      </c>
      <c r="Q4574">
        <v>2</v>
      </c>
      <c r="R4574" s="1">
        <v>44750</v>
      </c>
      <c r="S4574" t="str">
        <f t="shared" si="355"/>
        <v>Kinder - Bueno - Crispy Creamy Chocolate</v>
      </c>
      <c r="T4574" t="str">
        <f t="shared" si="356"/>
        <v>Food</v>
      </c>
      <c r="U4574" t="str">
        <f>IF(T4574="Cell is Blank - Dis-regard",_xlfn.XLOOKUP(S4574,'Categroy Lookup'!A:A,'Categroy Lookup'!B:B,"Cell is Blank - Dis-regard"),T4574)</f>
        <v>Food</v>
      </c>
      <c r="V4574" t="b">
        <f t="shared" si="358"/>
        <v>1</v>
      </c>
      <c r="W4574">
        <f t="shared" si="357"/>
        <v>2</v>
      </c>
      <c r="X4574" s="8">
        <f t="shared" si="359"/>
        <v>1.3333333333333333</v>
      </c>
      <c r="Y4574" t="s">
        <v>557</v>
      </c>
      <c r="Z4574" t="s">
        <v>558</v>
      </c>
      <c r="AA4574" t="s">
        <v>559</v>
      </c>
      <c r="AB4574" t="s">
        <v>689</v>
      </c>
      <c r="AC4574" t="s">
        <v>871</v>
      </c>
      <c r="AD4574">
        <v>2022</v>
      </c>
    </row>
    <row r="4575" spans="1:30" x14ac:dyDescent="0.25">
      <c r="A4575" t="s">
        <v>18</v>
      </c>
      <c r="B4575" t="s">
        <v>197</v>
      </c>
      <c r="C4575" t="s">
        <v>198</v>
      </c>
      <c r="D4575" t="s">
        <v>199</v>
      </c>
      <c r="E4575" t="s">
        <v>212</v>
      </c>
      <c r="F4575" t="s">
        <v>27</v>
      </c>
      <c r="G4575">
        <v>15357175297</v>
      </c>
      <c r="H4575" t="s">
        <v>383</v>
      </c>
      <c r="I4575" t="s">
        <v>25</v>
      </c>
      <c r="J4575">
        <v>130</v>
      </c>
      <c r="K4575">
        <v>2</v>
      </c>
      <c r="L4575">
        <v>1</v>
      </c>
      <c r="M4575">
        <v>130</v>
      </c>
      <c r="N4575">
        <v>2</v>
      </c>
      <c r="O4575">
        <v>1</v>
      </c>
      <c r="P4575">
        <v>2</v>
      </c>
      <c r="Q4575">
        <v>2</v>
      </c>
      <c r="R4575" s="1">
        <v>44750</v>
      </c>
      <c r="S4575" t="str">
        <f t="shared" si="355"/>
        <v>Autumns Granola Bar - Cinnamon Almond</v>
      </c>
      <c r="T4575" t="str">
        <f t="shared" si="356"/>
        <v>Food</v>
      </c>
      <c r="U4575" t="str">
        <f>IF(T4575="Cell is Blank - Dis-regard",_xlfn.XLOOKUP(S4575,'Categroy Lookup'!A:A,'Categroy Lookup'!B:B,"Cell is Blank - Dis-regard"),T4575)</f>
        <v>Food</v>
      </c>
      <c r="V4575" t="b">
        <f t="shared" si="358"/>
        <v>1</v>
      </c>
      <c r="W4575">
        <f t="shared" si="357"/>
        <v>2</v>
      </c>
      <c r="X4575" s="8">
        <f t="shared" si="359"/>
        <v>1.3333333333333333</v>
      </c>
      <c r="Y4575" t="s">
        <v>584</v>
      </c>
      <c r="Z4575" t="s">
        <v>585</v>
      </c>
      <c r="AB4575" t="s">
        <v>689</v>
      </c>
      <c r="AC4575" t="s">
        <v>871</v>
      </c>
      <c r="AD4575">
        <v>2022</v>
      </c>
    </row>
    <row r="4576" spans="1:30" x14ac:dyDescent="0.25">
      <c r="A4576" t="s">
        <v>18</v>
      </c>
      <c r="B4576" t="s">
        <v>197</v>
      </c>
      <c r="C4576" t="s">
        <v>198</v>
      </c>
      <c r="D4576" t="s">
        <v>199</v>
      </c>
      <c r="E4576" t="s">
        <v>93</v>
      </c>
      <c r="F4576" t="s">
        <v>23</v>
      </c>
      <c r="G4576">
        <v>15357221277</v>
      </c>
      <c r="H4576" t="s">
        <v>383</v>
      </c>
      <c r="I4576" t="s">
        <v>25</v>
      </c>
      <c r="J4576">
        <v>142</v>
      </c>
      <c r="K4576">
        <v>1.5</v>
      </c>
      <c r="L4576">
        <v>1</v>
      </c>
      <c r="M4576">
        <v>142</v>
      </c>
      <c r="N4576">
        <v>1.5</v>
      </c>
      <c r="O4576">
        <v>1</v>
      </c>
      <c r="P4576">
        <v>1.5</v>
      </c>
      <c r="Q4576">
        <v>1.5</v>
      </c>
      <c r="R4576" s="1">
        <v>44750</v>
      </c>
      <c r="S4576" t="str">
        <f t="shared" si="355"/>
        <v>Coca Cola - Zero Sugar</v>
      </c>
      <c r="T4576" t="str">
        <f t="shared" si="356"/>
        <v>Carbonated</v>
      </c>
      <c r="U4576" t="str">
        <f>IF(T4576="Cell is Blank - Dis-regard",_xlfn.XLOOKUP(S4576,'Categroy Lookup'!A:A,'Categroy Lookup'!B:B,"Cell is Blank - Dis-regard"),T4576)</f>
        <v>Carbonated</v>
      </c>
      <c r="V4576" t="b">
        <f t="shared" si="358"/>
        <v>1</v>
      </c>
      <c r="W4576">
        <f t="shared" si="357"/>
        <v>1.5</v>
      </c>
      <c r="X4576" s="8">
        <f t="shared" si="359"/>
        <v>1</v>
      </c>
      <c r="Y4576" t="s">
        <v>524</v>
      </c>
      <c r="Z4576" t="s">
        <v>525</v>
      </c>
      <c r="AB4576" t="s">
        <v>689</v>
      </c>
      <c r="AC4576" t="s">
        <v>871</v>
      </c>
      <c r="AD4576">
        <v>2022</v>
      </c>
    </row>
    <row r="4577" spans="1:30" x14ac:dyDescent="0.25">
      <c r="A4577" t="s">
        <v>18</v>
      </c>
      <c r="B4577" t="s">
        <v>40</v>
      </c>
      <c r="C4577" t="s">
        <v>41</v>
      </c>
      <c r="D4577" t="s">
        <v>42</v>
      </c>
      <c r="E4577" t="s">
        <v>374</v>
      </c>
      <c r="F4577" t="s">
        <v>31</v>
      </c>
      <c r="G4577">
        <v>15357343344</v>
      </c>
      <c r="H4577" t="s">
        <v>383</v>
      </c>
      <c r="I4577" t="s">
        <v>33</v>
      </c>
      <c r="J4577">
        <v>145</v>
      </c>
      <c r="K4577">
        <v>2.5</v>
      </c>
      <c r="L4577">
        <v>1</v>
      </c>
      <c r="M4577">
        <v>145</v>
      </c>
      <c r="N4577">
        <v>2.5</v>
      </c>
      <c r="O4577">
        <v>1</v>
      </c>
      <c r="P4577">
        <v>2.5</v>
      </c>
      <c r="Q4577">
        <v>2.5</v>
      </c>
      <c r="R4577" s="1">
        <v>44750</v>
      </c>
      <c r="S4577" t="str">
        <f t="shared" si="355"/>
        <v>Snapple Tea - Peach</v>
      </c>
      <c r="T4577" t="str">
        <f t="shared" si="356"/>
        <v>Non Carbonated</v>
      </c>
      <c r="U4577" t="str">
        <f>IF(T4577="Cell is Blank - Dis-regard",_xlfn.XLOOKUP(S4577,'Categroy Lookup'!A:A,'Categroy Lookup'!B:B,"Cell is Blank - Dis-regard"),T4577)</f>
        <v>Non Carbonated</v>
      </c>
      <c r="V4577" t="b">
        <f t="shared" si="358"/>
        <v>1</v>
      </c>
      <c r="W4577">
        <f t="shared" si="357"/>
        <v>2.5</v>
      </c>
      <c r="X4577" s="8">
        <f t="shared" si="359"/>
        <v>1.6666666666666667</v>
      </c>
      <c r="Y4577" t="s">
        <v>564</v>
      </c>
      <c r="Z4577" t="s">
        <v>644</v>
      </c>
      <c r="AB4577" t="s">
        <v>689</v>
      </c>
      <c r="AC4577" t="s">
        <v>871</v>
      </c>
      <c r="AD4577">
        <v>2022</v>
      </c>
    </row>
    <row r="4578" spans="1:30" x14ac:dyDescent="0.25">
      <c r="A4578" t="s">
        <v>18</v>
      </c>
      <c r="B4578" t="s">
        <v>40</v>
      </c>
      <c r="C4578" t="s">
        <v>41</v>
      </c>
      <c r="D4578" t="s">
        <v>42</v>
      </c>
      <c r="E4578" t="s">
        <v>139</v>
      </c>
      <c r="F4578" t="s">
        <v>27</v>
      </c>
      <c r="G4578">
        <v>15357344506</v>
      </c>
      <c r="H4578" t="s">
        <v>383</v>
      </c>
      <c r="I4578" t="s">
        <v>33</v>
      </c>
      <c r="J4578">
        <v>112</v>
      </c>
      <c r="K4578">
        <v>2</v>
      </c>
      <c r="L4578">
        <v>1</v>
      </c>
      <c r="M4578">
        <v>112</v>
      </c>
      <c r="N4578">
        <v>2</v>
      </c>
      <c r="O4578">
        <v>1</v>
      </c>
      <c r="P4578">
        <v>2</v>
      </c>
      <c r="Q4578">
        <v>2</v>
      </c>
      <c r="R4578" s="1">
        <v>44750</v>
      </c>
      <c r="S4578" t="str">
        <f t="shared" si="355"/>
        <v>Cheetos Flaming Hot Limon Crunchy</v>
      </c>
      <c r="T4578" t="str">
        <f t="shared" si="356"/>
        <v>Food</v>
      </c>
      <c r="U4578" t="str">
        <f>IF(T4578="Cell is Blank - Dis-regard",_xlfn.XLOOKUP(S4578,'Categroy Lookup'!A:A,'Categroy Lookup'!B:B,"Cell is Blank - Dis-regard"),T4578)</f>
        <v>Food</v>
      </c>
      <c r="V4578" t="b">
        <f t="shared" si="358"/>
        <v>1</v>
      </c>
      <c r="W4578">
        <f t="shared" si="357"/>
        <v>2</v>
      </c>
      <c r="X4578" s="8">
        <f t="shared" si="359"/>
        <v>1.3333333333333333</v>
      </c>
      <c r="Y4578" t="s">
        <v>139</v>
      </c>
      <c r="AB4578" t="s">
        <v>689</v>
      </c>
      <c r="AC4578" t="s">
        <v>871</v>
      </c>
      <c r="AD4578">
        <v>2022</v>
      </c>
    </row>
    <row r="4579" spans="1:30" x14ac:dyDescent="0.25">
      <c r="A4579" t="s">
        <v>18</v>
      </c>
      <c r="B4579" t="s">
        <v>197</v>
      </c>
      <c r="C4579" t="s">
        <v>198</v>
      </c>
      <c r="D4579" t="s">
        <v>199</v>
      </c>
      <c r="E4579" t="s">
        <v>365</v>
      </c>
      <c r="F4579" t="s">
        <v>27</v>
      </c>
      <c r="G4579">
        <v>15357514428</v>
      </c>
      <c r="H4579" t="s">
        <v>383</v>
      </c>
      <c r="I4579" t="s">
        <v>25</v>
      </c>
      <c r="J4579">
        <v>162</v>
      </c>
      <c r="K4579">
        <v>4</v>
      </c>
      <c r="L4579">
        <v>1</v>
      </c>
      <c r="M4579">
        <v>162</v>
      </c>
      <c r="N4579">
        <v>4</v>
      </c>
      <c r="O4579">
        <v>1</v>
      </c>
      <c r="P4579">
        <v>4</v>
      </c>
      <c r="Q4579">
        <v>4</v>
      </c>
      <c r="R4579" s="1">
        <v>44750</v>
      </c>
      <c r="S4579" t="str">
        <f t="shared" si="355"/>
        <v>Pringles - Sour Cream &amp; Onion</v>
      </c>
      <c r="T4579" t="str">
        <f t="shared" si="356"/>
        <v>Food</v>
      </c>
      <c r="U4579" t="str">
        <f>IF(T4579="Cell is Blank - Dis-regard",_xlfn.XLOOKUP(S4579,'Categroy Lookup'!A:A,'Categroy Lookup'!B:B,"Cell is Blank - Dis-regard"),T4579)</f>
        <v>Food</v>
      </c>
      <c r="V4579" t="b">
        <f t="shared" si="358"/>
        <v>1</v>
      </c>
      <c r="W4579">
        <f t="shared" si="357"/>
        <v>4</v>
      </c>
      <c r="X4579" s="8">
        <f t="shared" si="359"/>
        <v>2.6666666666666665</v>
      </c>
      <c r="Y4579" t="s">
        <v>642</v>
      </c>
      <c r="Z4579" t="s">
        <v>641</v>
      </c>
      <c r="AB4579" t="s">
        <v>689</v>
      </c>
      <c r="AC4579" t="s">
        <v>871</v>
      </c>
      <c r="AD4579">
        <v>2022</v>
      </c>
    </row>
    <row r="4580" spans="1:30" x14ac:dyDescent="0.25">
      <c r="A4580" t="s">
        <v>18</v>
      </c>
      <c r="B4580" t="s">
        <v>197</v>
      </c>
      <c r="C4580" t="s">
        <v>198</v>
      </c>
      <c r="D4580" t="s">
        <v>199</v>
      </c>
      <c r="E4580" t="s">
        <v>304</v>
      </c>
      <c r="F4580" t="s">
        <v>27</v>
      </c>
      <c r="G4580">
        <v>15357644300</v>
      </c>
      <c r="H4580" t="s">
        <v>383</v>
      </c>
      <c r="I4580" t="s">
        <v>33</v>
      </c>
      <c r="J4580">
        <v>122</v>
      </c>
      <c r="K4580">
        <v>1.25</v>
      </c>
      <c r="L4580">
        <v>1</v>
      </c>
      <c r="M4580">
        <v>122</v>
      </c>
      <c r="N4580">
        <v>1.25</v>
      </c>
      <c r="O4580">
        <v>1</v>
      </c>
      <c r="P4580">
        <v>1.25</v>
      </c>
      <c r="Q4580">
        <v>1.25</v>
      </c>
      <c r="R4580" s="1">
        <v>44750</v>
      </c>
      <c r="S4580" t="str">
        <f t="shared" si="355"/>
        <v>Goldfish Baked - Cheddar</v>
      </c>
      <c r="T4580" t="str">
        <f t="shared" si="356"/>
        <v>Food</v>
      </c>
      <c r="U4580" t="str">
        <f>IF(T4580="Cell is Blank - Dis-regard",_xlfn.XLOOKUP(S4580,'Categroy Lookup'!A:A,'Categroy Lookup'!B:B,"Cell is Blank - Dis-regard"),T4580)</f>
        <v>Food</v>
      </c>
      <c r="V4580" t="b">
        <f t="shared" si="358"/>
        <v>1</v>
      </c>
      <c r="W4580">
        <f t="shared" si="357"/>
        <v>1.25</v>
      </c>
      <c r="X4580" s="8">
        <f t="shared" si="359"/>
        <v>0.83333333333333337</v>
      </c>
      <c r="Y4580" t="s">
        <v>628</v>
      </c>
      <c r="Z4580" t="s">
        <v>629</v>
      </c>
      <c r="AB4580" t="s">
        <v>689</v>
      </c>
      <c r="AC4580" t="s">
        <v>871</v>
      </c>
      <c r="AD4580">
        <v>2022</v>
      </c>
    </row>
    <row r="4581" spans="1:30" x14ac:dyDescent="0.25">
      <c r="A4581" t="s">
        <v>18</v>
      </c>
      <c r="B4581" t="s">
        <v>197</v>
      </c>
      <c r="C4581" t="s">
        <v>198</v>
      </c>
      <c r="D4581" t="s">
        <v>199</v>
      </c>
      <c r="E4581" t="s">
        <v>62</v>
      </c>
      <c r="F4581" t="s">
        <v>27</v>
      </c>
      <c r="G4581">
        <v>15357833430</v>
      </c>
      <c r="H4581" t="s">
        <v>383</v>
      </c>
      <c r="I4581" t="s">
        <v>25</v>
      </c>
      <c r="J4581">
        <v>131</v>
      </c>
      <c r="K4581">
        <v>2</v>
      </c>
      <c r="L4581">
        <v>1</v>
      </c>
      <c r="M4581">
        <v>131</v>
      </c>
      <c r="N4581">
        <v>2</v>
      </c>
      <c r="O4581">
        <v>1</v>
      </c>
      <c r="P4581">
        <v>2</v>
      </c>
      <c r="Q4581">
        <v>2</v>
      </c>
      <c r="R4581" s="1">
        <v>44750</v>
      </c>
      <c r="S4581" t="str">
        <f t="shared" si="355"/>
        <v>Robert Irvine's - Fit Crunch -  Chocolate Pea</v>
      </c>
      <c r="T4581" t="str">
        <f t="shared" si="356"/>
        <v>Food</v>
      </c>
      <c r="U4581" t="str">
        <f>IF(T4581="Cell is Blank - Dis-regard",_xlfn.XLOOKUP(S4581,'Categroy Lookup'!A:A,'Categroy Lookup'!B:B,"Cell is Blank - Dis-regard"),T4581)</f>
        <v>Food</v>
      </c>
      <c r="V4581" t="b">
        <f t="shared" si="358"/>
        <v>1</v>
      </c>
      <c r="W4581">
        <f t="shared" si="357"/>
        <v>2</v>
      </c>
      <c r="X4581" s="8">
        <f t="shared" si="359"/>
        <v>1.3333333333333333</v>
      </c>
      <c r="Y4581" t="s">
        <v>495</v>
      </c>
      <c r="Z4581" t="s">
        <v>496</v>
      </c>
      <c r="AA4581" t="s">
        <v>497</v>
      </c>
      <c r="AB4581" t="s">
        <v>689</v>
      </c>
      <c r="AC4581" t="s">
        <v>871</v>
      </c>
      <c r="AD4581">
        <v>2022</v>
      </c>
    </row>
    <row r="4582" spans="1:30" x14ac:dyDescent="0.25">
      <c r="A4582" t="s">
        <v>18</v>
      </c>
      <c r="B4582" t="s">
        <v>197</v>
      </c>
      <c r="C4582" t="s">
        <v>198</v>
      </c>
      <c r="D4582" t="s">
        <v>199</v>
      </c>
      <c r="E4582" t="s">
        <v>125</v>
      </c>
      <c r="F4582" t="s">
        <v>27</v>
      </c>
      <c r="G4582">
        <v>15357924878</v>
      </c>
      <c r="H4582" t="s">
        <v>383</v>
      </c>
      <c r="I4582" t="s">
        <v>33</v>
      </c>
      <c r="J4582">
        <v>111</v>
      </c>
      <c r="K4582">
        <v>1.5</v>
      </c>
      <c r="L4582">
        <v>1</v>
      </c>
      <c r="M4582">
        <v>111</v>
      </c>
      <c r="N4582">
        <v>1.5</v>
      </c>
      <c r="O4582">
        <v>1</v>
      </c>
      <c r="P4582">
        <v>1.5</v>
      </c>
      <c r="Q4582">
        <v>1.5</v>
      </c>
      <c r="R4582" s="1">
        <v>44750</v>
      </c>
      <c r="S4582" t="str">
        <f t="shared" si="355"/>
        <v>Popchips Potato - Sea Salt</v>
      </c>
      <c r="T4582" t="str">
        <f t="shared" si="356"/>
        <v>Food</v>
      </c>
      <c r="U4582" t="str">
        <f>IF(T4582="Cell is Blank - Dis-regard",_xlfn.XLOOKUP(S4582,'Categroy Lookup'!A:A,'Categroy Lookup'!B:B,"Cell is Blank - Dis-regard"),T4582)</f>
        <v>Food</v>
      </c>
      <c r="V4582" t="b">
        <f t="shared" si="358"/>
        <v>1</v>
      </c>
      <c r="W4582">
        <f t="shared" si="357"/>
        <v>1.5</v>
      </c>
      <c r="X4582" s="8">
        <f t="shared" si="359"/>
        <v>1</v>
      </c>
      <c r="Y4582" t="s">
        <v>541</v>
      </c>
      <c r="Z4582" t="s">
        <v>516</v>
      </c>
      <c r="AB4582" t="s">
        <v>689</v>
      </c>
      <c r="AC4582" t="s">
        <v>871</v>
      </c>
      <c r="AD4582">
        <v>2022</v>
      </c>
    </row>
    <row r="4583" spans="1:30" x14ac:dyDescent="0.25">
      <c r="A4583" t="s">
        <v>18</v>
      </c>
      <c r="B4583" t="s">
        <v>197</v>
      </c>
      <c r="C4583" t="s">
        <v>198</v>
      </c>
      <c r="D4583" t="s">
        <v>199</v>
      </c>
      <c r="E4583" t="s">
        <v>104</v>
      </c>
      <c r="F4583" t="s">
        <v>27</v>
      </c>
      <c r="G4583">
        <v>15357931387</v>
      </c>
      <c r="H4583" t="s">
        <v>383</v>
      </c>
      <c r="I4583" t="s">
        <v>33</v>
      </c>
      <c r="J4583">
        <v>123</v>
      </c>
      <c r="K4583">
        <v>1.25</v>
      </c>
      <c r="L4583">
        <v>1</v>
      </c>
      <c r="M4583">
        <v>123</v>
      </c>
      <c r="N4583">
        <v>1.25</v>
      </c>
      <c r="O4583">
        <v>1</v>
      </c>
      <c r="P4583">
        <v>1.25</v>
      </c>
      <c r="Q4583">
        <v>1.25</v>
      </c>
      <c r="R4583" s="1">
        <v>44750</v>
      </c>
      <c r="S4583" t="str">
        <f t="shared" si="355"/>
        <v>CheezIt - White Cheddar</v>
      </c>
      <c r="T4583" t="str">
        <f t="shared" si="356"/>
        <v>Food</v>
      </c>
      <c r="U4583" t="str">
        <f>IF(T4583="Cell is Blank - Dis-regard",_xlfn.XLOOKUP(S4583,'Categroy Lookup'!A:A,'Categroy Lookup'!B:B,"Cell is Blank - Dis-regard"),T4583)</f>
        <v>Food</v>
      </c>
      <c r="V4583" t="b">
        <f t="shared" si="358"/>
        <v>1</v>
      </c>
      <c r="W4583">
        <f t="shared" si="357"/>
        <v>1.25</v>
      </c>
      <c r="X4583" s="8">
        <f t="shared" si="359"/>
        <v>0.83333333333333337</v>
      </c>
      <c r="Y4583" t="s">
        <v>528</v>
      </c>
      <c r="Z4583" t="s">
        <v>532</v>
      </c>
      <c r="AB4583" t="s">
        <v>689</v>
      </c>
      <c r="AC4583" t="s">
        <v>871</v>
      </c>
      <c r="AD4583">
        <v>2022</v>
      </c>
    </row>
    <row r="4584" spans="1:30" x14ac:dyDescent="0.25">
      <c r="A4584" t="s">
        <v>18</v>
      </c>
      <c r="B4584" t="s">
        <v>36</v>
      </c>
      <c r="C4584" t="s">
        <v>37</v>
      </c>
      <c r="D4584" t="s">
        <v>38</v>
      </c>
      <c r="E4584" t="s">
        <v>256</v>
      </c>
      <c r="F4584" t="s">
        <v>27</v>
      </c>
      <c r="G4584">
        <v>15357954230</v>
      </c>
      <c r="H4584" t="s">
        <v>383</v>
      </c>
      <c r="I4584" t="s">
        <v>33</v>
      </c>
      <c r="J4584">
        <v>114</v>
      </c>
      <c r="K4584">
        <v>1.5</v>
      </c>
      <c r="L4584">
        <v>1</v>
      </c>
      <c r="M4584">
        <v>114</v>
      </c>
      <c r="N4584">
        <v>1.5</v>
      </c>
      <c r="O4584">
        <v>1</v>
      </c>
      <c r="P4584">
        <v>1.5</v>
      </c>
      <c r="Q4584">
        <v>1.5</v>
      </c>
      <c r="R4584" s="1">
        <v>44750</v>
      </c>
      <c r="S4584" t="str">
        <f t="shared" si="355"/>
        <v>Pop Corners - Sea Salt</v>
      </c>
      <c r="T4584" t="str">
        <f t="shared" si="356"/>
        <v>Food</v>
      </c>
      <c r="U4584" t="str">
        <f>IF(T4584="Cell is Blank - Dis-regard",_xlfn.XLOOKUP(S4584,'Categroy Lookup'!A:A,'Categroy Lookup'!B:B,"Cell is Blank - Dis-regard"),T4584)</f>
        <v>Food</v>
      </c>
      <c r="V4584" t="b">
        <f t="shared" si="358"/>
        <v>1</v>
      </c>
      <c r="W4584">
        <f t="shared" si="357"/>
        <v>1.5</v>
      </c>
      <c r="X4584" s="8">
        <f t="shared" si="359"/>
        <v>1</v>
      </c>
      <c r="Y4584" t="s">
        <v>606</v>
      </c>
      <c r="Z4584" t="s">
        <v>516</v>
      </c>
      <c r="AB4584" t="s">
        <v>689</v>
      </c>
      <c r="AC4584" t="s">
        <v>871</v>
      </c>
      <c r="AD4584">
        <v>2022</v>
      </c>
    </row>
    <row r="4585" spans="1:30" x14ac:dyDescent="0.25">
      <c r="A4585" t="s">
        <v>18</v>
      </c>
      <c r="B4585" t="s">
        <v>40</v>
      </c>
      <c r="C4585" t="s">
        <v>41</v>
      </c>
      <c r="D4585" t="s">
        <v>42</v>
      </c>
      <c r="E4585" t="s">
        <v>359</v>
      </c>
      <c r="F4585" t="s">
        <v>31</v>
      </c>
      <c r="G4585">
        <v>15358013807</v>
      </c>
      <c r="H4585" t="s">
        <v>383</v>
      </c>
      <c r="I4585" t="s">
        <v>33</v>
      </c>
      <c r="J4585">
        <v>143</v>
      </c>
      <c r="K4585">
        <v>2.5</v>
      </c>
      <c r="L4585">
        <v>1</v>
      </c>
      <c r="M4585">
        <v>143</v>
      </c>
      <c r="N4585">
        <v>2.5</v>
      </c>
      <c r="O4585">
        <v>1</v>
      </c>
      <c r="P4585">
        <v>2.5</v>
      </c>
      <c r="Q4585">
        <v>2.5</v>
      </c>
      <c r="R4585" s="1">
        <v>44750</v>
      </c>
      <c r="S4585" t="str">
        <f t="shared" si="355"/>
        <v>Snapple Tea - Lemon</v>
      </c>
      <c r="T4585" t="str">
        <f t="shared" si="356"/>
        <v>Non Carbonated</v>
      </c>
      <c r="U4585" t="str">
        <f>IF(T4585="Cell is Blank - Dis-regard",_xlfn.XLOOKUP(S4585,'Categroy Lookup'!A:A,'Categroy Lookup'!B:B,"Cell is Blank - Dis-regard"),T4585)</f>
        <v>Non Carbonated</v>
      </c>
      <c r="V4585" t="b">
        <f t="shared" si="358"/>
        <v>1</v>
      </c>
      <c r="W4585">
        <f t="shared" si="357"/>
        <v>2.5</v>
      </c>
      <c r="X4585" s="8">
        <f t="shared" si="359"/>
        <v>1.6666666666666667</v>
      </c>
      <c r="Y4585" t="s">
        <v>564</v>
      </c>
      <c r="Z4585" t="s">
        <v>479</v>
      </c>
      <c r="AB4585" t="s">
        <v>689</v>
      </c>
      <c r="AC4585" t="s">
        <v>871</v>
      </c>
      <c r="AD4585">
        <v>2022</v>
      </c>
    </row>
    <row r="4586" spans="1:30" x14ac:dyDescent="0.25">
      <c r="A4586" t="s">
        <v>18</v>
      </c>
      <c r="B4586" t="s">
        <v>40</v>
      </c>
      <c r="C4586" t="s">
        <v>41</v>
      </c>
      <c r="D4586" t="s">
        <v>42</v>
      </c>
      <c r="E4586" t="s">
        <v>310</v>
      </c>
      <c r="G4586">
        <v>15358024268</v>
      </c>
      <c r="H4586" t="s">
        <v>383</v>
      </c>
      <c r="I4586" t="s">
        <v>33</v>
      </c>
      <c r="J4586">
        <v>113</v>
      </c>
      <c r="K4586">
        <v>1.5</v>
      </c>
      <c r="L4586">
        <v>1</v>
      </c>
      <c r="M4586">
        <v>113</v>
      </c>
      <c r="N4586">
        <v>1.5</v>
      </c>
      <c r="O4586">
        <v>1</v>
      </c>
      <c r="P4586">
        <v>1.5</v>
      </c>
      <c r="Q4586">
        <v>1.5</v>
      </c>
      <c r="R4586" s="1">
        <v>44750</v>
      </c>
      <c r="S4586" t="str">
        <f t="shared" si="355"/>
        <v>Doritos Spicy Nacho</v>
      </c>
      <c r="T4586" t="str">
        <f t="shared" si="356"/>
        <v>Cell is Blank - Dis-regard</v>
      </c>
      <c r="U4586" t="str">
        <f>IF(T4586="Cell is Blank - Dis-regard",_xlfn.XLOOKUP(S4586,'Categroy Lookup'!A:A,'Categroy Lookup'!B:B,"Cell is Blank - Dis-regard"),T4586)</f>
        <v>Food</v>
      </c>
      <c r="V4586" t="b">
        <f t="shared" si="358"/>
        <v>1</v>
      </c>
      <c r="W4586">
        <f t="shared" si="357"/>
        <v>1.5</v>
      </c>
      <c r="X4586" s="8">
        <f t="shared" si="359"/>
        <v>1</v>
      </c>
      <c r="Y4586" t="s">
        <v>310</v>
      </c>
      <c r="AB4586" t="s">
        <v>689</v>
      </c>
      <c r="AC4586" t="s">
        <v>871</v>
      </c>
      <c r="AD4586">
        <v>2022</v>
      </c>
    </row>
    <row r="4587" spans="1:30" x14ac:dyDescent="0.25">
      <c r="A4587" t="s">
        <v>18</v>
      </c>
      <c r="B4587" t="s">
        <v>40</v>
      </c>
      <c r="C4587" t="s">
        <v>41</v>
      </c>
      <c r="D4587" t="s">
        <v>42</v>
      </c>
      <c r="E4587" t="s">
        <v>310</v>
      </c>
      <c r="G4587">
        <v>15358029243</v>
      </c>
      <c r="H4587" t="s">
        <v>383</v>
      </c>
      <c r="I4587" t="s">
        <v>33</v>
      </c>
      <c r="J4587">
        <v>113</v>
      </c>
      <c r="K4587">
        <v>1.5</v>
      </c>
      <c r="L4587">
        <v>1</v>
      </c>
      <c r="M4587">
        <v>113</v>
      </c>
      <c r="N4587">
        <v>1.5</v>
      </c>
      <c r="O4587">
        <v>1</v>
      </c>
      <c r="P4587">
        <v>1.5</v>
      </c>
      <c r="Q4587">
        <v>1.5</v>
      </c>
      <c r="R4587" s="1">
        <v>44750</v>
      </c>
      <c r="S4587" t="str">
        <f t="shared" si="355"/>
        <v>Doritos Spicy Nacho</v>
      </c>
      <c r="T4587" t="str">
        <f t="shared" si="356"/>
        <v>Cell is Blank - Dis-regard</v>
      </c>
      <c r="U4587" t="str">
        <f>IF(T4587="Cell is Blank - Dis-regard",_xlfn.XLOOKUP(S4587,'Categroy Lookup'!A:A,'Categroy Lookup'!B:B,"Cell is Blank - Dis-regard"),T4587)</f>
        <v>Food</v>
      </c>
      <c r="V4587" t="b">
        <f t="shared" si="358"/>
        <v>1</v>
      </c>
      <c r="W4587">
        <f t="shared" si="357"/>
        <v>1.5</v>
      </c>
      <c r="X4587" s="8">
        <f t="shared" si="359"/>
        <v>1</v>
      </c>
      <c r="Y4587" t="s">
        <v>310</v>
      </c>
      <c r="AB4587" t="s">
        <v>689</v>
      </c>
      <c r="AC4587" t="s">
        <v>871</v>
      </c>
      <c r="AD4587">
        <v>2022</v>
      </c>
    </row>
    <row r="4588" spans="1:30" x14ac:dyDescent="0.25">
      <c r="A4588" t="s">
        <v>18</v>
      </c>
      <c r="B4588" t="s">
        <v>197</v>
      </c>
      <c r="C4588" t="s">
        <v>198</v>
      </c>
      <c r="D4588" t="s">
        <v>199</v>
      </c>
      <c r="E4588" t="s">
        <v>192</v>
      </c>
      <c r="F4588" t="s">
        <v>27</v>
      </c>
      <c r="G4588">
        <v>15358107570</v>
      </c>
      <c r="H4588" t="s">
        <v>383</v>
      </c>
      <c r="I4588" t="s">
        <v>33</v>
      </c>
      <c r="J4588">
        <v>124</v>
      </c>
      <c r="K4588">
        <v>1.25</v>
      </c>
      <c r="L4588">
        <v>1</v>
      </c>
      <c r="M4588">
        <v>124</v>
      </c>
      <c r="N4588">
        <v>1.25</v>
      </c>
      <c r="O4588">
        <v>1</v>
      </c>
      <c r="P4588">
        <v>1.25</v>
      </c>
      <c r="Q4588">
        <v>1.25</v>
      </c>
      <c r="R4588" s="1">
        <v>44750</v>
      </c>
      <c r="S4588" t="str">
        <f t="shared" si="355"/>
        <v>CheezIt - Cheddar Sour Cream and Onion</v>
      </c>
      <c r="T4588" t="str">
        <f t="shared" si="356"/>
        <v>Food</v>
      </c>
      <c r="U4588" t="str">
        <f>IF(T4588="Cell is Blank - Dis-regard",_xlfn.XLOOKUP(S4588,'Categroy Lookup'!A:A,'Categroy Lookup'!B:B,"Cell is Blank - Dis-regard"),T4588)</f>
        <v>Food</v>
      </c>
      <c r="V4588" t="b">
        <f t="shared" si="358"/>
        <v>1</v>
      </c>
      <c r="W4588">
        <f t="shared" si="357"/>
        <v>1.25</v>
      </c>
      <c r="X4588" s="8">
        <f t="shared" si="359"/>
        <v>0.83333333333333337</v>
      </c>
      <c r="Y4588" t="s">
        <v>528</v>
      </c>
      <c r="Z4588" t="s">
        <v>570</v>
      </c>
      <c r="AB4588" t="s">
        <v>689</v>
      </c>
      <c r="AC4588" t="s">
        <v>871</v>
      </c>
      <c r="AD4588">
        <v>2022</v>
      </c>
    </row>
    <row r="4589" spans="1:30" x14ac:dyDescent="0.25">
      <c r="A4589" t="s">
        <v>18</v>
      </c>
      <c r="B4589" t="s">
        <v>40</v>
      </c>
      <c r="C4589" t="s">
        <v>41</v>
      </c>
      <c r="D4589" t="s">
        <v>42</v>
      </c>
      <c r="E4589" t="s">
        <v>342</v>
      </c>
      <c r="F4589" t="s">
        <v>27</v>
      </c>
      <c r="G4589">
        <v>15358357737</v>
      </c>
      <c r="H4589" t="s">
        <v>383</v>
      </c>
      <c r="I4589" t="s">
        <v>33</v>
      </c>
      <c r="J4589">
        <v>132</v>
      </c>
      <c r="K4589">
        <v>1.5</v>
      </c>
      <c r="L4589">
        <v>1</v>
      </c>
      <c r="M4589">
        <v>132</v>
      </c>
      <c r="N4589">
        <v>1.5</v>
      </c>
      <c r="O4589">
        <v>1</v>
      </c>
      <c r="P4589">
        <v>1.5</v>
      </c>
      <c r="Q4589">
        <v>1.5</v>
      </c>
      <c r="R4589" s="1">
        <v>44750</v>
      </c>
      <c r="S4589" t="str">
        <f t="shared" si="355"/>
        <v>Nature's Bakery Fig Bar - Blueberry</v>
      </c>
      <c r="T4589" t="str">
        <f t="shared" si="356"/>
        <v>Food</v>
      </c>
      <c r="U4589" t="str">
        <f>IF(T4589="Cell is Blank - Dis-regard",_xlfn.XLOOKUP(S4589,'Categroy Lookup'!A:A,'Categroy Lookup'!B:B,"Cell is Blank - Dis-regard"),T4589)</f>
        <v>Food</v>
      </c>
      <c r="V4589" t="b">
        <f t="shared" si="358"/>
        <v>1</v>
      </c>
      <c r="W4589">
        <f t="shared" si="357"/>
        <v>1.5</v>
      </c>
      <c r="X4589" s="8">
        <f t="shared" si="359"/>
        <v>1</v>
      </c>
      <c r="Y4589" t="s">
        <v>637</v>
      </c>
      <c r="Z4589" t="s">
        <v>539</v>
      </c>
      <c r="AB4589" t="s">
        <v>689</v>
      </c>
      <c r="AC4589" t="s">
        <v>871</v>
      </c>
      <c r="AD4589">
        <v>2022</v>
      </c>
    </row>
    <row r="4590" spans="1:30" x14ac:dyDescent="0.25">
      <c r="A4590" t="s">
        <v>18</v>
      </c>
      <c r="B4590" t="s">
        <v>40</v>
      </c>
      <c r="C4590" t="s">
        <v>41</v>
      </c>
      <c r="D4590" t="s">
        <v>42</v>
      </c>
      <c r="E4590" t="s">
        <v>56</v>
      </c>
      <c r="F4590" t="s">
        <v>27</v>
      </c>
      <c r="G4590">
        <v>15358368406</v>
      </c>
      <c r="H4590" t="s">
        <v>383</v>
      </c>
      <c r="I4590" t="s">
        <v>33</v>
      </c>
      <c r="J4590">
        <v>114</v>
      </c>
      <c r="K4590">
        <v>2</v>
      </c>
      <c r="L4590">
        <v>1</v>
      </c>
      <c r="M4590">
        <v>114</v>
      </c>
      <c r="N4590">
        <v>2</v>
      </c>
      <c r="O4590">
        <v>1</v>
      </c>
      <c r="P4590">
        <v>2</v>
      </c>
      <c r="Q4590">
        <v>2</v>
      </c>
      <c r="R4590" s="1">
        <v>44750</v>
      </c>
      <c r="S4590" t="str">
        <f t="shared" si="355"/>
        <v>Cheetos - Fleming Hot Crunchy</v>
      </c>
      <c r="T4590" t="str">
        <f t="shared" si="356"/>
        <v>Food</v>
      </c>
      <c r="U4590" t="str">
        <f>IF(T4590="Cell is Blank - Dis-regard",_xlfn.XLOOKUP(S4590,'Categroy Lookup'!A:A,'Categroy Lookup'!B:B,"Cell is Blank - Dis-regard"),T4590)</f>
        <v>Food</v>
      </c>
      <c r="V4590" t="b">
        <f t="shared" si="358"/>
        <v>1</v>
      </c>
      <c r="W4590">
        <f t="shared" si="357"/>
        <v>2</v>
      </c>
      <c r="X4590" s="8">
        <f t="shared" si="359"/>
        <v>1.3333333333333333</v>
      </c>
      <c r="Y4590" t="s">
        <v>491</v>
      </c>
      <c r="Z4590" t="s">
        <v>492</v>
      </c>
      <c r="AB4590" t="s">
        <v>689</v>
      </c>
      <c r="AC4590" t="s">
        <v>871</v>
      </c>
      <c r="AD4590">
        <v>2022</v>
      </c>
    </row>
    <row r="4591" spans="1:30" x14ac:dyDescent="0.25">
      <c r="A4591" t="s">
        <v>18</v>
      </c>
      <c r="B4591" t="s">
        <v>40</v>
      </c>
      <c r="C4591" t="s">
        <v>41</v>
      </c>
      <c r="D4591" t="s">
        <v>42</v>
      </c>
      <c r="E4591" t="s">
        <v>374</v>
      </c>
      <c r="F4591" t="s">
        <v>31</v>
      </c>
      <c r="G4591">
        <v>15358386821</v>
      </c>
      <c r="H4591" t="s">
        <v>383</v>
      </c>
      <c r="I4591" t="s">
        <v>33</v>
      </c>
      <c r="J4591">
        <v>145</v>
      </c>
      <c r="K4591">
        <v>2.5</v>
      </c>
      <c r="L4591">
        <v>1</v>
      </c>
      <c r="M4591">
        <v>145</v>
      </c>
      <c r="N4591">
        <v>2.5</v>
      </c>
      <c r="O4591">
        <v>1</v>
      </c>
      <c r="P4591">
        <v>2.5</v>
      </c>
      <c r="Q4591">
        <v>2.5</v>
      </c>
      <c r="R4591" s="1">
        <v>44750</v>
      </c>
      <c r="S4591" t="str">
        <f t="shared" si="355"/>
        <v>Snapple Tea - Peach</v>
      </c>
      <c r="T4591" t="str">
        <f t="shared" si="356"/>
        <v>Non Carbonated</v>
      </c>
      <c r="U4591" t="str">
        <f>IF(T4591="Cell is Blank - Dis-regard",_xlfn.XLOOKUP(S4591,'Categroy Lookup'!A:A,'Categroy Lookup'!B:B,"Cell is Blank - Dis-regard"),T4591)</f>
        <v>Non Carbonated</v>
      </c>
      <c r="V4591" t="b">
        <f t="shared" si="358"/>
        <v>1</v>
      </c>
      <c r="W4591">
        <f t="shared" si="357"/>
        <v>2.5</v>
      </c>
      <c r="X4591" s="8">
        <f t="shared" si="359"/>
        <v>1.6666666666666667</v>
      </c>
      <c r="Y4591" t="s">
        <v>564</v>
      </c>
      <c r="Z4591" t="s">
        <v>644</v>
      </c>
      <c r="AB4591" t="s">
        <v>689</v>
      </c>
      <c r="AC4591" t="s">
        <v>871</v>
      </c>
      <c r="AD4591">
        <v>2022</v>
      </c>
    </row>
    <row r="4592" spans="1:30" x14ac:dyDescent="0.25">
      <c r="A4592" t="s">
        <v>18</v>
      </c>
      <c r="B4592" t="s">
        <v>197</v>
      </c>
      <c r="C4592" t="s">
        <v>198</v>
      </c>
      <c r="D4592" t="s">
        <v>199</v>
      </c>
      <c r="E4592" t="s">
        <v>49</v>
      </c>
      <c r="F4592" t="s">
        <v>27</v>
      </c>
      <c r="G4592">
        <v>15358544196</v>
      </c>
      <c r="H4592" t="s">
        <v>383</v>
      </c>
      <c r="I4592" t="s">
        <v>33</v>
      </c>
      <c r="J4592">
        <v>134</v>
      </c>
      <c r="K4592">
        <v>2</v>
      </c>
      <c r="L4592">
        <v>1</v>
      </c>
      <c r="M4592">
        <v>134</v>
      </c>
      <c r="N4592">
        <v>2</v>
      </c>
      <c r="O4592">
        <v>1</v>
      </c>
      <c r="P4592">
        <v>2</v>
      </c>
      <c r="Q4592">
        <v>2</v>
      </c>
      <c r="R4592" s="1">
        <v>44750</v>
      </c>
      <c r="S4592" t="str">
        <f t="shared" si="355"/>
        <v>Wonderful Pistachios - Variety</v>
      </c>
      <c r="T4592" t="str">
        <f t="shared" si="356"/>
        <v>Food</v>
      </c>
      <c r="U4592" t="str">
        <f>IF(T4592="Cell is Blank - Dis-regard",_xlfn.XLOOKUP(S4592,'Categroy Lookup'!A:A,'Categroy Lookup'!B:B,"Cell is Blank - Dis-regard"),T4592)</f>
        <v>Food</v>
      </c>
      <c r="V4592" t="b">
        <f t="shared" si="358"/>
        <v>1</v>
      </c>
      <c r="W4592">
        <f t="shared" si="357"/>
        <v>2</v>
      </c>
      <c r="X4592" s="8">
        <f t="shared" si="359"/>
        <v>1.3333333333333333</v>
      </c>
      <c r="Y4592" t="s">
        <v>484</v>
      </c>
      <c r="Z4592" t="s">
        <v>485</v>
      </c>
      <c r="AB4592" t="s">
        <v>689</v>
      </c>
      <c r="AC4592" t="s">
        <v>871</v>
      </c>
      <c r="AD4592">
        <v>2022</v>
      </c>
    </row>
    <row r="4593" spans="1:30" x14ac:dyDescent="0.25">
      <c r="A4593" t="s">
        <v>18</v>
      </c>
      <c r="B4593" t="s">
        <v>28</v>
      </c>
      <c r="C4593" t="s">
        <v>20</v>
      </c>
      <c r="D4593" t="s">
        <v>29</v>
      </c>
      <c r="E4593" t="s">
        <v>98</v>
      </c>
      <c r="F4593" t="s">
        <v>27</v>
      </c>
      <c r="G4593">
        <v>15358785172</v>
      </c>
      <c r="H4593" t="s">
        <v>383</v>
      </c>
      <c r="I4593" t="s">
        <v>33</v>
      </c>
      <c r="J4593">
        <v>123</v>
      </c>
      <c r="K4593">
        <v>1.5</v>
      </c>
      <c r="L4593">
        <v>1</v>
      </c>
      <c r="M4593">
        <v>123</v>
      </c>
      <c r="N4593">
        <v>1.5</v>
      </c>
      <c r="O4593">
        <v>1</v>
      </c>
      <c r="P4593">
        <v>1.5</v>
      </c>
      <c r="Q4593">
        <v>1.5</v>
      </c>
      <c r="R4593" s="1">
        <v>44750</v>
      </c>
      <c r="S4593" t="str">
        <f t="shared" si="355"/>
        <v>CheezIt - Original</v>
      </c>
      <c r="T4593" t="str">
        <f t="shared" si="356"/>
        <v>Food</v>
      </c>
      <c r="U4593" t="str">
        <f>IF(T4593="Cell is Blank - Dis-regard",_xlfn.XLOOKUP(S4593,'Categroy Lookup'!A:A,'Categroy Lookup'!B:B,"Cell is Blank - Dis-regard"),T4593)</f>
        <v>Food</v>
      </c>
      <c r="V4593" t="b">
        <f t="shared" si="358"/>
        <v>1</v>
      </c>
      <c r="W4593">
        <f t="shared" si="357"/>
        <v>1.5</v>
      </c>
      <c r="X4593" s="8">
        <f t="shared" si="359"/>
        <v>1</v>
      </c>
      <c r="Y4593" t="s">
        <v>528</v>
      </c>
      <c r="Z4593" t="s">
        <v>512</v>
      </c>
      <c r="AB4593" t="s">
        <v>689</v>
      </c>
      <c r="AC4593" t="s">
        <v>871</v>
      </c>
      <c r="AD4593">
        <v>2022</v>
      </c>
    </row>
    <row r="4594" spans="1:30" x14ac:dyDescent="0.25">
      <c r="A4594" t="s">
        <v>18</v>
      </c>
      <c r="B4594" t="s">
        <v>40</v>
      </c>
      <c r="C4594" t="s">
        <v>41</v>
      </c>
      <c r="D4594" t="s">
        <v>42</v>
      </c>
      <c r="E4594" t="s">
        <v>374</v>
      </c>
      <c r="F4594" t="s">
        <v>31</v>
      </c>
      <c r="G4594">
        <v>15359450717</v>
      </c>
      <c r="H4594" t="s">
        <v>383</v>
      </c>
      <c r="I4594" t="s">
        <v>33</v>
      </c>
      <c r="J4594">
        <v>145</v>
      </c>
      <c r="K4594">
        <v>2.5</v>
      </c>
      <c r="L4594">
        <v>1</v>
      </c>
      <c r="M4594">
        <v>145</v>
      </c>
      <c r="N4594">
        <v>2.5</v>
      </c>
      <c r="O4594">
        <v>1</v>
      </c>
      <c r="P4594">
        <v>2.5</v>
      </c>
      <c r="Q4594">
        <v>2.5</v>
      </c>
      <c r="R4594" s="1">
        <v>44750</v>
      </c>
      <c r="S4594" t="str">
        <f t="shared" si="355"/>
        <v>Snapple Tea - Peach</v>
      </c>
      <c r="T4594" t="str">
        <f t="shared" si="356"/>
        <v>Non Carbonated</v>
      </c>
      <c r="U4594" t="str">
        <f>IF(T4594="Cell is Blank - Dis-regard",_xlfn.XLOOKUP(S4594,'Categroy Lookup'!A:A,'Categroy Lookup'!B:B,"Cell is Blank - Dis-regard"),T4594)</f>
        <v>Non Carbonated</v>
      </c>
      <c r="V4594" t="b">
        <f t="shared" si="358"/>
        <v>1</v>
      </c>
      <c r="W4594">
        <f t="shared" si="357"/>
        <v>2.5</v>
      </c>
      <c r="X4594" s="8">
        <f t="shared" si="359"/>
        <v>1.6666666666666667</v>
      </c>
      <c r="Y4594" t="s">
        <v>564</v>
      </c>
      <c r="Z4594" t="s">
        <v>644</v>
      </c>
      <c r="AB4594" t="s">
        <v>689</v>
      </c>
      <c r="AC4594" t="s">
        <v>871</v>
      </c>
      <c r="AD4594">
        <v>2022</v>
      </c>
    </row>
    <row r="4595" spans="1:30" x14ac:dyDescent="0.25">
      <c r="A4595" t="s">
        <v>18</v>
      </c>
      <c r="B4595" t="s">
        <v>40</v>
      </c>
      <c r="C4595" t="s">
        <v>41</v>
      </c>
      <c r="D4595" t="s">
        <v>42</v>
      </c>
      <c r="E4595" t="s">
        <v>139</v>
      </c>
      <c r="F4595" t="s">
        <v>27</v>
      </c>
      <c r="G4595">
        <v>15359451288</v>
      </c>
      <c r="H4595" t="s">
        <v>383</v>
      </c>
      <c r="I4595" t="s">
        <v>33</v>
      </c>
      <c r="J4595">
        <v>112</v>
      </c>
      <c r="K4595">
        <v>2</v>
      </c>
      <c r="L4595">
        <v>1</v>
      </c>
      <c r="M4595">
        <v>112</v>
      </c>
      <c r="N4595">
        <v>2</v>
      </c>
      <c r="O4595">
        <v>1</v>
      </c>
      <c r="P4595">
        <v>2</v>
      </c>
      <c r="Q4595">
        <v>2</v>
      </c>
      <c r="R4595" s="1">
        <v>44750</v>
      </c>
      <c r="S4595" t="str">
        <f t="shared" si="355"/>
        <v>Cheetos Flaming Hot Limon Crunchy</v>
      </c>
      <c r="T4595" t="str">
        <f t="shared" si="356"/>
        <v>Food</v>
      </c>
      <c r="U4595" t="str">
        <f>IF(T4595="Cell is Blank - Dis-regard",_xlfn.XLOOKUP(S4595,'Categroy Lookup'!A:A,'Categroy Lookup'!B:B,"Cell is Blank - Dis-regard"),T4595)</f>
        <v>Food</v>
      </c>
      <c r="V4595" t="b">
        <f t="shared" si="358"/>
        <v>1</v>
      </c>
      <c r="W4595">
        <f t="shared" si="357"/>
        <v>2</v>
      </c>
      <c r="X4595" s="8">
        <f t="shared" si="359"/>
        <v>1.3333333333333333</v>
      </c>
      <c r="Y4595" t="s">
        <v>139</v>
      </c>
      <c r="AB4595" t="s">
        <v>689</v>
      </c>
      <c r="AC4595" t="s">
        <v>871</v>
      </c>
      <c r="AD4595">
        <v>2022</v>
      </c>
    </row>
    <row r="4596" spans="1:30" x14ac:dyDescent="0.25">
      <c r="A4596" t="s">
        <v>18</v>
      </c>
      <c r="B4596" t="s">
        <v>40</v>
      </c>
      <c r="C4596" t="s">
        <v>41</v>
      </c>
      <c r="D4596" t="s">
        <v>42</v>
      </c>
      <c r="E4596" t="s">
        <v>133</v>
      </c>
      <c r="F4596" t="s">
        <v>27</v>
      </c>
      <c r="G4596">
        <v>15359967674</v>
      </c>
      <c r="H4596" t="s">
        <v>384</v>
      </c>
      <c r="I4596" t="s">
        <v>33</v>
      </c>
      <c r="J4596">
        <v>110</v>
      </c>
      <c r="K4596">
        <v>1.5</v>
      </c>
      <c r="L4596">
        <v>1</v>
      </c>
      <c r="M4596">
        <v>110</v>
      </c>
      <c r="N4596">
        <v>1.5</v>
      </c>
      <c r="O4596">
        <v>1</v>
      </c>
      <c r="P4596">
        <v>1.5</v>
      </c>
      <c r="Q4596">
        <v>1.5</v>
      </c>
      <c r="R4596" s="1">
        <v>44750</v>
      </c>
      <c r="S4596" t="str">
        <f t="shared" si="355"/>
        <v>Funyuns - Flaming Hot</v>
      </c>
      <c r="T4596" t="str">
        <f t="shared" si="356"/>
        <v>Food</v>
      </c>
      <c r="U4596" t="str">
        <f>IF(T4596="Cell is Blank - Dis-regard",_xlfn.XLOOKUP(S4596,'Categroy Lookup'!A:A,'Categroy Lookup'!B:B,"Cell is Blank - Dis-regard"),T4596)</f>
        <v>Food</v>
      </c>
      <c r="V4596" t="b">
        <f t="shared" si="358"/>
        <v>1</v>
      </c>
      <c r="W4596">
        <f t="shared" si="357"/>
        <v>1.5</v>
      </c>
      <c r="X4596" s="8">
        <f t="shared" si="359"/>
        <v>1</v>
      </c>
      <c r="Y4596" t="s">
        <v>553</v>
      </c>
      <c r="Z4596" t="s">
        <v>501</v>
      </c>
      <c r="AB4596" t="s">
        <v>677</v>
      </c>
      <c r="AC4596" t="s">
        <v>872</v>
      </c>
      <c r="AD4596">
        <v>2022</v>
      </c>
    </row>
    <row r="4597" spans="1:30" x14ac:dyDescent="0.25">
      <c r="A4597" t="s">
        <v>18</v>
      </c>
      <c r="B4597" t="s">
        <v>40</v>
      </c>
      <c r="C4597" t="s">
        <v>41</v>
      </c>
      <c r="D4597" t="s">
        <v>42</v>
      </c>
      <c r="E4597" t="s">
        <v>374</v>
      </c>
      <c r="F4597" t="s">
        <v>31</v>
      </c>
      <c r="G4597">
        <v>15360315758</v>
      </c>
      <c r="H4597" t="s">
        <v>384</v>
      </c>
      <c r="I4597" t="s">
        <v>33</v>
      </c>
      <c r="J4597">
        <v>145</v>
      </c>
      <c r="K4597">
        <v>2.5</v>
      </c>
      <c r="L4597">
        <v>1</v>
      </c>
      <c r="M4597">
        <v>145</v>
      </c>
      <c r="N4597">
        <v>2.5</v>
      </c>
      <c r="O4597">
        <v>1</v>
      </c>
      <c r="P4597">
        <v>2.5</v>
      </c>
      <c r="Q4597">
        <v>2.5</v>
      </c>
      <c r="R4597" s="1">
        <v>44751</v>
      </c>
      <c r="S4597" t="str">
        <f t="shared" si="355"/>
        <v>Snapple Tea - Peach</v>
      </c>
      <c r="T4597" t="str">
        <f t="shared" si="356"/>
        <v>Non Carbonated</v>
      </c>
      <c r="U4597" t="str">
        <f>IF(T4597="Cell is Blank - Dis-regard",_xlfn.XLOOKUP(S4597,'Categroy Lookup'!A:A,'Categroy Lookup'!B:B,"Cell is Blank - Dis-regard"),T4597)</f>
        <v>Non Carbonated</v>
      </c>
      <c r="V4597" t="b">
        <f t="shared" si="358"/>
        <v>1</v>
      </c>
      <c r="W4597">
        <f t="shared" si="357"/>
        <v>2.5</v>
      </c>
      <c r="X4597" s="8">
        <f t="shared" si="359"/>
        <v>1.6666666666666667</v>
      </c>
      <c r="Y4597" t="s">
        <v>564</v>
      </c>
      <c r="Z4597" t="s">
        <v>644</v>
      </c>
      <c r="AB4597" t="s">
        <v>677</v>
      </c>
      <c r="AC4597" t="s">
        <v>872</v>
      </c>
      <c r="AD4597">
        <v>2022</v>
      </c>
    </row>
    <row r="4598" spans="1:30" x14ac:dyDescent="0.25">
      <c r="A4598" t="s">
        <v>18</v>
      </c>
      <c r="B4598" t="s">
        <v>40</v>
      </c>
      <c r="C4598" t="s">
        <v>41</v>
      </c>
      <c r="D4598" t="s">
        <v>42</v>
      </c>
      <c r="E4598" t="s">
        <v>48</v>
      </c>
      <c r="F4598" t="s">
        <v>27</v>
      </c>
      <c r="G4598">
        <v>15360315991</v>
      </c>
      <c r="H4598" t="s">
        <v>384</v>
      </c>
      <c r="I4598" t="s">
        <v>33</v>
      </c>
      <c r="J4598">
        <v>138</v>
      </c>
      <c r="K4598">
        <v>2.5</v>
      </c>
      <c r="L4598">
        <v>1</v>
      </c>
      <c r="M4598">
        <v>138</v>
      </c>
      <c r="N4598">
        <v>2.5</v>
      </c>
      <c r="O4598">
        <v>1</v>
      </c>
      <c r="P4598">
        <v>2.5</v>
      </c>
      <c r="Q4598">
        <v>2.5</v>
      </c>
      <c r="R4598" s="1">
        <v>44751</v>
      </c>
      <c r="S4598" t="str">
        <f t="shared" si="355"/>
        <v>KitKat - Crisp Wafers</v>
      </c>
      <c r="T4598" t="str">
        <f t="shared" si="356"/>
        <v>Food</v>
      </c>
      <c r="U4598" t="str">
        <f>IF(T4598="Cell is Blank - Dis-regard",_xlfn.XLOOKUP(S4598,'Categroy Lookup'!A:A,'Categroy Lookup'!B:B,"Cell is Blank - Dis-regard"),T4598)</f>
        <v>Food</v>
      </c>
      <c r="V4598" t="b">
        <f t="shared" si="358"/>
        <v>1</v>
      </c>
      <c r="W4598">
        <f t="shared" si="357"/>
        <v>2.5</v>
      </c>
      <c r="X4598" s="8">
        <f t="shared" si="359"/>
        <v>1.6666666666666667</v>
      </c>
      <c r="Y4598" t="s">
        <v>482</v>
      </c>
      <c r="Z4598" t="s">
        <v>483</v>
      </c>
      <c r="AB4598" t="s">
        <v>677</v>
      </c>
      <c r="AC4598" t="s">
        <v>872</v>
      </c>
      <c r="AD4598">
        <v>2022</v>
      </c>
    </row>
    <row r="4599" spans="1:30" x14ac:dyDescent="0.25">
      <c r="A4599" t="s">
        <v>18</v>
      </c>
      <c r="B4599" t="s">
        <v>197</v>
      </c>
      <c r="C4599" t="s">
        <v>198</v>
      </c>
      <c r="D4599" t="s">
        <v>199</v>
      </c>
      <c r="E4599" t="s">
        <v>325</v>
      </c>
      <c r="G4599">
        <v>15360663667</v>
      </c>
      <c r="H4599" t="s">
        <v>384</v>
      </c>
      <c r="I4599" t="s">
        <v>25</v>
      </c>
      <c r="J4599">
        <v>156</v>
      </c>
      <c r="K4599">
        <v>3</v>
      </c>
      <c r="L4599">
        <v>1</v>
      </c>
      <c r="M4599">
        <v>156</v>
      </c>
      <c r="N4599">
        <v>3</v>
      </c>
      <c r="O4599">
        <v>1</v>
      </c>
      <c r="P4599">
        <v>3</v>
      </c>
      <c r="Q4599">
        <v>3</v>
      </c>
      <c r="R4599" s="1">
        <v>44751</v>
      </c>
      <c r="S4599" t="str">
        <f t="shared" si="355"/>
        <v>Teddy Grahams - Go Paks</v>
      </c>
      <c r="T4599" t="str">
        <f t="shared" si="356"/>
        <v>Cell is Blank - Dis-regard</v>
      </c>
      <c r="U4599" t="str">
        <f>IF(T4599="Cell is Blank - Dis-regard",_xlfn.XLOOKUP(S4599,'Categroy Lookup'!A:A,'Categroy Lookup'!B:B,"Cell is Blank - Dis-regard"),T4599)</f>
        <v>Food</v>
      </c>
      <c r="V4599" t="b">
        <f t="shared" si="358"/>
        <v>1</v>
      </c>
      <c r="W4599">
        <f t="shared" si="357"/>
        <v>3</v>
      </c>
      <c r="X4599" s="8">
        <f t="shared" si="359"/>
        <v>2</v>
      </c>
      <c r="Y4599" t="s">
        <v>633</v>
      </c>
      <c r="Z4599" t="s">
        <v>603</v>
      </c>
      <c r="AB4599" t="s">
        <v>677</v>
      </c>
      <c r="AC4599" t="s">
        <v>872</v>
      </c>
      <c r="AD4599">
        <v>2022</v>
      </c>
    </row>
    <row r="4600" spans="1:30" x14ac:dyDescent="0.25">
      <c r="A4600" t="s">
        <v>18</v>
      </c>
      <c r="B4600" t="s">
        <v>197</v>
      </c>
      <c r="C4600" t="s">
        <v>198</v>
      </c>
      <c r="D4600" t="s">
        <v>199</v>
      </c>
      <c r="E4600" t="s">
        <v>247</v>
      </c>
      <c r="F4600" t="s">
        <v>27</v>
      </c>
      <c r="G4600">
        <v>15360666627</v>
      </c>
      <c r="H4600" t="s">
        <v>384</v>
      </c>
      <c r="I4600" t="s">
        <v>25</v>
      </c>
      <c r="J4600">
        <v>154</v>
      </c>
      <c r="K4600">
        <v>3</v>
      </c>
      <c r="L4600">
        <v>1</v>
      </c>
      <c r="M4600">
        <v>154</v>
      </c>
      <c r="N4600">
        <v>3</v>
      </c>
      <c r="O4600">
        <v>1</v>
      </c>
      <c r="P4600">
        <v>3</v>
      </c>
      <c r="Q4600">
        <v>3</v>
      </c>
      <c r="R4600" s="1">
        <v>44751</v>
      </c>
      <c r="S4600" t="str">
        <f t="shared" si="355"/>
        <v>Belvita Snack Bites - Cinnamon BS Go Paks</v>
      </c>
      <c r="T4600" t="str">
        <f t="shared" si="356"/>
        <v>Food</v>
      </c>
      <c r="U4600" t="str">
        <f>IF(T4600="Cell is Blank - Dis-regard",_xlfn.XLOOKUP(S4600,'Categroy Lookup'!A:A,'Categroy Lookup'!B:B,"Cell is Blank - Dis-regard"),T4600)</f>
        <v>Food</v>
      </c>
      <c r="V4600" t="b">
        <f t="shared" si="358"/>
        <v>1</v>
      </c>
      <c r="W4600">
        <f t="shared" si="357"/>
        <v>3</v>
      </c>
      <c r="X4600" s="8">
        <f t="shared" si="359"/>
        <v>2</v>
      </c>
      <c r="Y4600" t="s">
        <v>604</v>
      </c>
      <c r="Z4600" t="s">
        <v>605</v>
      </c>
      <c r="AB4600" t="s">
        <v>677</v>
      </c>
      <c r="AC4600" t="s">
        <v>872</v>
      </c>
      <c r="AD4600">
        <v>2022</v>
      </c>
    </row>
    <row r="4601" spans="1:30" x14ac:dyDescent="0.25">
      <c r="A4601" t="s">
        <v>18</v>
      </c>
      <c r="B4601" t="s">
        <v>40</v>
      </c>
      <c r="C4601" t="s">
        <v>41</v>
      </c>
      <c r="D4601" t="s">
        <v>42</v>
      </c>
      <c r="E4601" t="s">
        <v>374</v>
      </c>
      <c r="F4601" t="s">
        <v>31</v>
      </c>
      <c r="G4601">
        <v>15360794777</v>
      </c>
      <c r="H4601" t="s">
        <v>384</v>
      </c>
      <c r="I4601" t="s">
        <v>25</v>
      </c>
      <c r="J4601">
        <v>145</v>
      </c>
      <c r="K4601">
        <v>2.5</v>
      </c>
      <c r="L4601">
        <v>1</v>
      </c>
      <c r="M4601">
        <v>145</v>
      </c>
      <c r="N4601">
        <v>2.5</v>
      </c>
      <c r="O4601">
        <v>1</v>
      </c>
      <c r="P4601">
        <v>2.5</v>
      </c>
      <c r="Q4601">
        <v>2.5</v>
      </c>
      <c r="R4601" s="1">
        <v>44751</v>
      </c>
      <c r="S4601" t="str">
        <f t="shared" si="355"/>
        <v>Snapple Tea - Peach</v>
      </c>
      <c r="T4601" t="str">
        <f t="shared" si="356"/>
        <v>Non Carbonated</v>
      </c>
      <c r="U4601" t="str">
        <f>IF(T4601="Cell is Blank - Dis-regard",_xlfn.XLOOKUP(S4601,'Categroy Lookup'!A:A,'Categroy Lookup'!B:B,"Cell is Blank - Dis-regard"),T4601)</f>
        <v>Non Carbonated</v>
      </c>
      <c r="V4601" t="b">
        <f t="shared" si="358"/>
        <v>1</v>
      </c>
      <c r="W4601">
        <f t="shared" si="357"/>
        <v>2.5</v>
      </c>
      <c r="X4601" s="8">
        <f t="shared" si="359"/>
        <v>1.6666666666666667</v>
      </c>
      <c r="Y4601" t="s">
        <v>564</v>
      </c>
      <c r="Z4601" t="s">
        <v>644</v>
      </c>
      <c r="AB4601" t="s">
        <v>677</v>
      </c>
      <c r="AC4601" t="s">
        <v>872</v>
      </c>
      <c r="AD4601">
        <v>2022</v>
      </c>
    </row>
    <row r="4602" spans="1:30" x14ac:dyDescent="0.25">
      <c r="A4602" t="s">
        <v>18</v>
      </c>
      <c r="B4602" t="s">
        <v>197</v>
      </c>
      <c r="C4602" t="s">
        <v>198</v>
      </c>
      <c r="D4602" t="s">
        <v>199</v>
      </c>
      <c r="E4602" t="s">
        <v>338</v>
      </c>
      <c r="F4602" t="s">
        <v>27</v>
      </c>
      <c r="G4602">
        <v>15360844778</v>
      </c>
      <c r="H4602" t="s">
        <v>384</v>
      </c>
      <c r="I4602" t="s">
        <v>33</v>
      </c>
      <c r="J4602">
        <v>114</v>
      </c>
      <c r="K4602">
        <v>2.5</v>
      </c>
      <c r="L4602">
        <v>1</v>
      </c>
      <c r="M4602">
        <v>114</v>
      </c>
      <c r="N4602">
        <v>2.5</v>
      </c>
      <c r="O4602">
        <v>1</v>
      </c>
      <c r="P4602">
        <v>2.5</v>
      </c>
      <c r="Q4602">
        <v>2.5</v>
      </c>
      <c r="R4602" s="1">
        <v>44751</v>
      </c>
      <c r="S4602" t="str">
        <f t="shared" si="355"/>
        <v>Snyder's of Hanover Pretzel Pieces - Cheddar</v>
      </c>
      <c r="T4602" t="str">
        <f t="shared" si="356"/>
        <v>Food</v>
      </c>
      <c r="U4602" t="str">
        <f>IF(T4602="Cell is Blank - Dis-regard",_xlfn.XLOOKUP(S4602,'Categroy Lookup'!A:A,'Categroy Lookup'!B:B,"Cell is Blank - Dis-regard"),T4602)</f>
        <v>Food</v>
      </c>
      <c r="V4602" t="b">
        <f t="shared" si="358"/>
        <v>1</v>
      </c>
      <c r="W4602">
        <f t="shared" si="357"/>
        <v>2.5</v>
      </c>
      <c r="X4602" s="8">
        <f t="shared" si="359"/>
        <v>1.6666666666666667</v>
      </c>
      <c r="Y4602" t="s">
        <v>622</v>
      </c>
      <c r="Z4602" t="s">
        <v>629</v>
      </c>
      <c r="AB4602" t="s">
        <v>677</v>
      </c>
      <c r="AC4602" t="s">
        <v>872</v>
      </c>
      <c r="AD4602">
        <v>2022</v>
      </c>
    </row>
    <row r="4603" spans="1:30" x14ac:dyDescent="0.25">
      <c r="A4603" t="s">
        <v>18</v>
      </c>
      <c r="B4603" t="s">
        <v>28</v>
      </c>
      <c r="C4603" t="s">
        <v>20</v>
      </c>
      <c r="D4603" t="s">
        <v>29</v>
      </c>
      <c r="E4603" t="s">
        <v>304</v>
      </c>
      <c r="F4603" t="s">
        <v>27</v>
      </c>
      <c r="G4603">
        <v>15361020383</v>
      </c>
      <c r="H4603" t="s">
        <v>384</v>
      </c>
      <c r="I4603" t="s">
        <v>33</v>
      </c>
      <c r="J4603">
        <v>120</v>
      </c>
      <c r="K4603">
        <v>1.5</v>
      </c>
      <c r="L4603">
        <v>1</v>
      </c>
      <c r="M4603">
        <v>120</v>
      </c>
      <c r="N4603">
        <v>1.5</v>
      </c>
      <c r="O4603">
        <v>1</v>
      </c>
      <c r="P4603">
        <v>1.5</v>
      </c>
      <c r="Q4603">
        <v>1.5</v>
      </c>
      <c r="R4603" s="1">
        <v>44751</v>
      </c>
      <c r="S4603" t="str">
        <f t="shared" si="355"/>
        <v>Goldfish Baked - Cheddar</v>
      </c>
      <c r="T4603" t="str">
        <f t="shared" si="356"/>
        <v>Food</v>
      </c>
      <c r="U4603" t="str">
        <f>IF(T4603="Cell is Blank - Dis-regard",_xlfn.XLOOKUP(S4603,'Categroy Lookup'!A:A,'Categroy Lookup'!B:B,"Cell is Blank - Dis-regard"),T4603)</f>
        <v>Food</v>
      </c>
      <c r="V4603" t="b">
        <f t="shared" si="358"/>
        <v>1</v>
      </c>
      <c r="W4603">
        <f t="shared" si="357"/>
        <v>1.5</v>
      </c>
      <c r="X4603" s="8">
        <f t="shared" si="359"/>
        <v>1</v>
      </c>
      <c r="Y4603" t="s">
        <v>628</v>
      </c>
      <c r="Z4603" t="s">
        <v>629</v>
      </c>
      <c r="AB4603" t="s">
        <v>677</v>
      </c>
      <c r="AC4603" t="s">
        <v>872</v>
      </c>
      <c r="AD4603">
        <v>2022</v>
      </c>
    </row>
    <row r="4604" spans="1:30" x14ac:dyDescent="0.25">
      <c r="A4604" t="s">
        <v>18</v>
      </c>
      <c r="B4604" t="s">
        <v>197</v>
      </c>
      <c r="C4604" t="s">
        <v>198</v>
      </c>
      <c r="D4604" t="s">
        <v>199</v>
      </c>
      <c r="E4604" t="s">
        <v>149</v>
      </c>
      <c r="F4604" t="s">
        <v>27</v>
      </c>
      <c r="G4604">
        <v>15361179732</v>
      </c>
      <c r="H4604" t="s">
        <v>384</v>
      </c>
      <c r="I4604" t="s">
        <v>25</v>
      </c>
      <c r="J4604">
        <v>138</v>
      </c>
      <c r="K4604">
        <v>2</v>
      </c>
      <c r="L4604">
        <v>1</v>
      </c>
      <c r="M4604">
        <v>138</v>
      </c>
      <c r="N4604">
        <v>2</v>
      </c>
      <c r="O4604">
        <v>1</v>
      </c>
      <c r="P4604">
        <v>2</v>
      </c>
      <c r="Q4604">
        <v>2</v>
      </c>
      <c r="R4604" s="1">
        <v>44751</v>
      </c>
      <c r="S4604" t="str">
        <f t="shared" si="355"/>
        <v>Kinder - Bueno - Crispy Creamy Chocolate</v>
      </c>
      <c r="T4604" t="str">
        <f t="shared" si="356"/>
        <v>Food</v>
      </c>
      <c r="U4604" t="str">
        <f>IF(T4604="Cell is Blank - Dis-regard",_xlfn.XLOOKUP(S4604,'Categroy Lookup'!A:A,'Categroy Lookup'!B:B,"Cell is Blank - Dis-regard"),T4604)</f>
        <v>Food</v>
      </c>
      <c r="V4604" t="b">
        <f t="shared" si="358"/>
        <v>1</v>
      </c>
      <c r="W4604">
        <f t="shared" si="357"/>
        <v>2</v>
      </c>
      <c r="X4604" s="8">
        <f t="shared" si="359"/>
        <v>1.3333333333333333</v>
      </c>
      <c r="Y4604" t="s">
        <v>557</v>
      </c>
      <c r="Z4604" t="s">
        <v>558</v>
      </c>
      <c r="AA4604" t="s">
        <v>559</v>
      </c>
      <c r="AB4604" t="s">
        <v>677</v>
      </c>
      <c r="AC4604" t="s">
        <v>872</v>
      </c>
      <c r="AD4604">
        <v>2022</v>
      </c>
    </row>
    <row r="4605" spans="1:30" x14ac:dyDescent="0.25">
      <c r="A4605" t="s">
        <v>18</v>
      </c>
      <c r="B4605" t="s">
        <v>197</v>
      </c>
      <c r="C4605" t="s">
        <v>198</v>
      </c>
      <c r="D4605" t="s">
        <v>199</v>
      </c>
      <c r="E4605" t="s">
        <v>93</v>
      </c>
      <c r="F4605" t="s">
        <v>23</v>
      </c>
      <c r="G4605">
        <v>15361272365</v>
      </c>
      <c r="H4605" t="s">
        <v>384</v>
      </c>
      <c r="I4605" t="s">
        <v>33</v>
      </c>
      <c r="J4605">
        <v>142</v>
      </c>
      <c r="K4605">
        <v>1.5</v>
      </c>
      <c r="L4605">
        <v>1</v>
      </c>
      <c r="M4605">
        <v>142</v>
      </c>
      <c r="N4605">
        <v>1.5</v>
      </c>
      <c r="O4605">
        <v>1</v>
      </c>
      <c r="P4605">
        <v>1.5</v>
      </c>
      <c r="Q4605">
        <v>1.5</v>
      </c>
      <c r="R4605" s="1">
        <v>44751</v>
      </c>
      <c r="S4605" t="str">
        <f t="shared" si="355"/>
        <v>Coca Cola - Zero Sugar</v>
      </c>
      <c r="T4605" t="str">
        <f t="shared" si="356"/>
        <v>Carbonated</v>
      </c>
      <c r="U4605" t="str">
        <f>IF(T4605="Cell is Blank - Dis-regard",_xlfn.XLOOKUP(S4605,'Categroy Lookup'!A:A,'Categroy Lookup'!B:B,"Cell is Blank - Dis-regard"),T4605)</f>
        <v>Carbonated</v>
      </c>
      <c r="V4605" t="b">
        <f t="shared" si="358"/>
        <v>1</v>
      </c>
      <c r="W4605">
        <f t="shared" si="357"/>
        <v>1.5</v>
      </c>
      <c r="X4605" s="8">
        <f t="shared" si="359"/>
        <v>1</v>
      </c>
      <c r="Y4605" t="s">
        <v>524</v>
      </c>
      <c r="Z4605" t="s">
        <v>525</v>
      </c>
      <c r="AB4605" t="s">
        <v>677</v>
      </c>
      <c r="AC4605" t="s">
        <v>872</v>
      </c>
      <c r="AD4605">
        <v>2022</v>
      </c>
    </row>
    <row r="4606" spans="1:30" x14ac:dyDescent="0.25">
      <c r="A4606" t="s">
        <v>18</v>
      </c>
      <c r="B4606" t="s">
        <v>19</v>
      </c>
      <c r="C4606" t="s">
        <v>20</v>
      </c>
      <c r="D4606" t="s">
        <v>21</v>
      </c>
      <c r="E4606" t="s">
        <v>58</v>
      </c>
      <c r="F4606" t="s">
        <v>27</v>
      </c>
      <c r="G4606">
        <v>15361762051</v>
      </c>
      <c r="H4606" t="s">
        <v>384</v>
      </c>
      <c r="I4606" t="s">
        <v>25</v>
      </c>
      <c r="J4606">
        <v>122</v>
      </c>
      <c r="K4606">
        <v>1.5</v>
      </c>
      <c r="L4606">
        <v>1</v>
      </c>
      <c r="M4606">
        <v>122</v>
      </c>
      <c r="N4606">
        <v>1.5</v>
      </c>
      <c r="O4606">
        <v>1</v>
      </c>
      <c r="P4606">
        <v>1.5</v>
      </c>
      <c r="Q4606">
        <v>1.5</v>
      </c>
      <c r="R4606" s="1">
        <v>44751</v>
      </c>
      <c r="S4606" t="str">
        <f t="shared" si="355"/>
        <v>Oreo Mini</v>
      </c>
      <c r="T4606" t="str">
        <f t="shared" si="356"/>
        <v>Food</v>
      </c>
      <c r="U4606" t="str">
        <f>IF(T4606="Cell is Blank - Dis-regard",_xlfn.XLOOKUP(S4606,'Categroy Lookup'!A:A,'Categroy Lookup'!B:B,"Cell is Blank - Dis-regard"),T4606)</f>
        <v>Food</v>
      </c>
      <c r="V4606" t="b">
        <f t="shared" si="358"/>
        <v>1</v>
      </c>
      <c r="W4606">
        <f t="shared" si="357"/>
        <v>1.5</v>
      </c>
      <c r="X4606" s="8">
        <f t="shared" si="359"/>
        <v>1</v>
      </c>
      <c r="Y4606" t="s">
        <v>58</v>
      </c>
      <c r="AB4606" t="s">
        <v>677</v>
      </c>
      <c r="AC4606" t="s">
        <v>872</v>
      </c>
      <c r="AD4606">
        <v>2022</v>
      </c>
    </row>
    <row r="4607" spans="1:30" x14ac:dyDescent="0.25">
      <c r="A4607" t="s">
        <v>18</v>
      </c>
      <c r="B4607" t="s">
        <v>28</v>
      </c>
      <c r="C4607" t="s">
        <v>20</v>
      </c>
      <c r="D4607" t="s">
        <v>29</v>
      </c>
      <c r="E4607" t="s">
        <v>93</v>
      </c>
      <c r="F4607" t="s">
        <v>23</v>
      </c>
      <c r="G4607">
        <v>15361773191</v>
      </c>
      <c r="H4607" t="s">
        <v>384</v>
      </c>
      <c r="I4607" t="s">
        <v>33</v>
      </c>
      <c r="J4607">
        <v>140</v>
      </c>
      <c r="K4607">
        <v>1.5</v>
      </c>
      <c r="L4607">
        <v>1</v>
      </c>
      <c r="M4607">
        <v>140</v>
      </c>
      <c r="N4607">
        <v>1.5</v>
      </c>
      <c r="O4607">
        <v>1</v>
      </c>
      <c r="P4607">
        <v>1.5</v>
      </c>
      <c r="Q4607">
        <v>1.5</v>
      </c>
      <c r="R4607" s="1">
        <v>44751</v>
      </c>
      <c r="S4607" t="str">
        <f t="shared" si="355"/>
        <v>Coca Cola - Zero Sugar</v>
      </c>
      <c r="T4607" t="str">
        <f t="shared" si="356"/>
        <v>Carbonated</v>
      </c>
      <c r="U4607" t="str">
        <f>IF(T4607="Cell is Blank - Dis-regard",_xlfn.XLOOKUP(S4607,'Categroy Lookup'!A:A,'Categroy Lookup'!B:B,"Cell is Blank - Dis-regard"),T4607)</f>
        <v>Carbonated</v>
      </c>
      <c r="V4607" t="b">
        <f t="shared" si="358"/>
        <v>1</v>
      </c>
      <c r="W4607">
        <f t="shared" si="357"/>
        <v>1.5</v>
      </c>
      <c r="X4607" s="8">
        <f t="shared" si="359"/>
        <v>1</v>
      </c>
      <c r="Y4607" t="s">
        <v>524</v>
      </c>
      <c r="Z4607" t="s">
        <v>525</v>
      </c>
      <c r="AB4607" t="s">
        <v>677</v>
      </c>
      <c r="AC4607" t="s">
        <v>872</v>
      </c>
      <c r="AD4607">
        <v>2022</v>
      </c>
    </row>
    <row r="4608" spans="1:30" x14ac:dyDescent="0.25">
      <c r="A4608" t="s">
        <v>18</v>
      </c>
      <c r="B4608" t="s">
        <v>28</v>
      </c>
      <c r="C4608" t="s">
        <v>20</v>
      </c>
      <c r="D4608" t="s">
        <v>29</v>
      </c>
      <c r="E4608" t="s">
        <v>256</v>
      </c>
      <c r="F4608" t="s">
        <v>27</v>
      </c>
      <c r="G4608">
        <v>15361822906</v>
      </c>
      <c r="H4608" t="s">
        <v>384</v>
      </c>
      <c r="I4608" t="s">
        <v>25</v>
      </c>
      <c r="J4608">
        <v>110</v>
      </c>
      <c r="K4608">
        <v>1.5</v>
      </c>
      <c r="L4608">
        <v>1</v>
      </c>
      <c r="M4608">
        <v>110</v>
      </c>
      <c r="N4608">
        <v>1.5</v>
      </c>
      <c r="O4608">
        <v>1</v>
      </c>
      <c r="P4608">
        <v>1.5</v>
      </c>
      <c r="Q4608">
        <v>1.5</v>
      </c>
      <c r="R4608" s="1">
        <v>44751</v>
      </c>
      <c r="S4608" t="str">
        <f t="shared" si="355"/>
        <v>Pop Corners - Sea Salt</v>
      </c>
      <c r="T4608" t="str">
        <f t="shared" si="356"/>
        <v>Food</v>
      </c>
      <c r="U4608" t="str">
        <f>IF(T4608="Cell is Blank - Dis-regard",_xlfn.XLOOKUP(S4608,'Categroy Lookup'!A:A,'Categroy Lookup'!B:B,"Cell is Blank - Dis-regard"),T4608)</f>
        <v>Food</v>
      </c>
      <c r="V4608" t="b">
        <f t="shared" si="358"/>
        <v>1</v>
      </c>
      <c r="W4608">
        <f t="shared" si="357"/>
        <v>1.5</v>
      </c>
      <c r="X4608" s="8">
        <f t="shared" si="359"/>
        <v>1</v>
      </c>
      <c r="Y4608" t="s">
        <v>606</v>
      </c>
      <c r="Z4608" t="s">
        <v>516</v>
      </c>
      <c r="AB4608" t="s">
        <v>677</v>
      </c>
      <c r="AC4608" t="s">
        <v>872</v>
      </c>
      <c r="AD4608">
        <v>2022</v>
      </c>
    </row>
    <row r="4609" spans="1:30" x14ac:dyDescent="0.25">
      <c r="A4609" t="s">
        <v>18</v>
      </c>
      <c r="B4609" t="s">
        <v>28</v>
      </c>
      <c r="C4609" t="s">
        <v>20</v>
      </c>
      <c r="D4609" t="s">
        <v>29</v>
      </c>
      <c r="E4609" t="s">
        <v>350</v>
      </c>
      <c r="G4609">
        <v>15361830288</v>
      </c>
      <c r="H4609" t="s">
        <v>384</v>
      </c>
      <c r="I4609" t="s">
        <v>25</v>
      </c>
      <c r="J4609">
        <v>141</v>
      </c>
      <c r="K4609">
        <v>1.5</v>
      </c>
      <c r="L4609">
        <v>2</v>
      </c>
      <c r="M4609">
        <v>141</v>
      </c>
      <c r="N4609">
        <v>1.5</v>
      </c>
      <c r="O4609">
        <v>2</v>
      </c>
      <c r="P4609">
        <v>3</v>
      </c>
      <c r="Q4609">
        <v>4.5</v>
      </c>
      <c r="R4609" s="1">
        <v>44751</v>
      </c>
      <c r="S4609" t="str">
        <f t="shared" si="355"/>
        <v>Canada Dry - Ginger Ale &amp; Lemonde</v>
      </c>
      <c r="T4609" t="str">
        <f t="shared" si="356"/>
        <v>Cell is Blank - Dis-regard</v>
      </c>
      <c r="U4609" t="str">
        <f>IF(T4609="Cell is Blank - Dis-regard",_xlfn.XLOOKUP(S4609,'Categroy Lookup'!A:A,'Categroy Lookup'!B:B,"Cell is Blank - Dis-regard"),T4609)</f>
        <v>Carbonated</v>
      </c>
      <c r="V4609" t="b">
        <f t="shared" si="358"/>
        <v>1</v>
      </c>
      <c r="W4609">
        <f t="shared" si="357"/>
        <v>1.5</v>
      </c>
      <c r="X4609" s="8">
        <f t="shared" si="359"/>
        <v>1</v>
      </c>
      <c r="Y4609" t="s">
        <v>638</v>
      </c>
      <c r="Z4609" t="s">
        <v>639</v>
      </c>
      <c r="AB4609" t="s">
        <v>677</v>
      </c>
      <c r="AC4609" t="s">
        <v>872</v>
      </c>
      <c r="AD4609">
        <v>2022</v>
      </c>
    </row>
    <row r="4610" spans="1:30" x14ac:dyDescent="0.25">
      <c r="A4610" t="s">
        <v>18</v>
      </c>
      <c r="B4610" t="s">
        <v>28</v>
      </c>
      <c r="C4610" t="s">
        <v>20</v>
      </c>
      <c r="D4610" t="s">
        <v>29</v>
      </c>
      <c r="E4610" t="s">
        <v>79</v>
      </c>
      <c r="F4610" t="s">
        <v>27</v>
      </c>
      <c r="G4610">
        <v>15361830288</v>
      </c>
      <c r="H4610" t="s">
        <v>384</v>
      </c>
      <c r="I4610" t="s">
        <v>25</v>
      </c>
      <c r="J4610">
        <v>113</v>
      </c>
      <c r="K4610">
        <v>1.5</v>
      </c>
      <c r="L4610">
        <v>1</v>
      </c>
      <c r="M4610">
        <v>113</v>
      </c>
      <c r="N4610">
        <v>1.5</v>
      </c>
      <c r="O4610">
        <v>1</v>
      </c>
      <c r="P4610">
        <v>1.5</v>
      </c>
      <c r="Q4610">
        <v>4.5</v>
      </c>
      <c r="R4610" s="1">
        <v>44751</v>
      </c>
      <c r="S4610" t="str">
        <f t="shared" ref="S4610:S4673" si="360">IF(E4610="","Cell is Blank - Dis-regard",E4610)</f>
        <v>SunChips Multigrain - Harvest Cheddar</v>
      </c>
      <c r="T4610" t="str">
        <f t="shared" ref="T4610:T4673" si="361">IF(F4610="","Cell is Blank - Dis-regard",F4610)</f>
        <v>Food</v>
      </c>
      <c r="U4610" t="str">
        <f>IF(T4610="Cell is Blank - Dis-regard",_xlfn.XLOOKUP(S4610,'Categroy Lookup'!A:A,'Categroy Lookup'!B:B,"Cell is Blank - Dis-regard"),T4610)</f>
        <v>Food</v>
      </c>
      <c r="V4610" t="b">
        <f t="shared" si="358"/>
        <v>1</v>
      </c>
      <c r="W4610">
        <f t="shared" ref="W4610:W4673" si="362">IF(V4610="FALSE",K4610,K4610)</f>
        <v>1.5</v>
      </c>
      <c r="X4610" s="8">
        <f t="shared" si="359"/>
        <v>1</v>
      </c>
      <c r="Y4610" t="s">
        <v>502</v>
      </c>
      <c r="Z4610" t="s">
        <v>515</v>
      </c>
      <c r="AB4610" t="s">
        <v>677</v>
      </c>
      <c r="AC4610" t="s">
        <v>872</v>
      </c>
      <c r="AD4610">
        <v>2022</v>
      </c>
    </row>
    <row r="4611" spans="1:30" x14ac:dyDescent="0.25">
      <c r="A4611" t="s">
        <v>18</v>
      </c>
      <c r="B4611" t="s">
        <v>28</v>
      </c>
      <c r="C4611" t="s">
        <v>20</v>
      </c>
      <c r="D4611" t="s">
        <v>29</v>
      </c>
      <c r="E4611" t="s">
        <v>43</v>
      </c>
      <c r="F4611" t="s">
        <v>23</v>
      </c>
      <c r="G4611">
        <v>15361891288</v>
      </c>
      <c r="H4611" t="s">
        <v>384</v>
      </c>
      <c r="I4611" t="s">
        <v>33</v>
      </c>
      <c r="J4611">
        <v>146</v>
      </c>
      <c r="K4611">
        <v>3</v>
      </c>
      <c r="L4611">
        <v>1</v>
      </c>
      <c r="M4611">
        <v>146</v>
      </c>
      <c r="N4611">
        <v>3</v>
      </c>
      <c r="O4611">
        <v>1</v>
      </c>
      <c r="P4611">
        <v>3</v>
      </c>
      <c r="Q4611">
        <v>3</v>
      </c>
      <c r="R4611" s="1">
        <v>44751</v>
      </c>
      <c r="S4611" t="str">
        <f t="shared" si="360"/>
        <v>Monster Energy Original</v>
      </c>
      <c r="T4611" t="str">
        <f t="shared" si="361"/>
        <v>Carbonated</v>
      </c>
      <c r="U4611" t="str">
        <f>IF(T4611="Cell is Blank - Dis-regard",_xlfn.XLOOKUP(S4611,'Categroy Lookup'!A:A,'Categroy Lookup'!B:B,"Cell is Blank - Dis-regard"),T4611)</f>
        <v>Carbonated</v>
      </c>
      <c r="V4611" t="b">
        <f t="shared" ref="V4611:V4674" si="363">K4611=N4611</f>
        <v>1</v>
      </c>
      <c r="W4611">
        <f t="shared" si="362"/>
        <v>3</v>
      </c>
      <c r="X4611" s="8">
        <f t="shared" ref="X4611:X4674" si="364">W4611/1.5</f>
        <v>2</v>
      </c>
      <c r="Y4611" t="s">
        <v>43</v>
      </c>
      <c r="AB4611" t="s">
        <v>677</v>
      </c>
      <c r="AC4611" t="s">
        <v>872</v>
      </c>
      <c r="AD4611">
        <v>2022</v>
      </c>
    </row>
    <row r="4612" spans="1:30" x14ac:dyDescent="0.25">
      <c r="A4612" t="s">
        <v>18</v>
      </c>
      <c r="B4612" t="s">
        <v>197</v>
      </c>
      <c r="C4612" t="s">
        <v>198</v>
      </c>
      <c r="D4612" t="s">
        <v>199</v>
      </c>
      <c r="E4612" t="s">
        <v>206</v>
      </c>
      <c r="F4612" t="s">
        <v>31</v>
      </c>
      <c r="G4612">
        <v>15361927673</v>
      </c>
      <c r="H4612" t="s">
        <v>384</v>
      </c>
      <c r="I4612" t="s">
        <v>25</v>
      </c>
      <c r="J4612">
        <v>140</v>
      </c>
      <c r="K4612">
        <v>2</v>
      </c>
      <c r="L4612">
        <v>1</v>
      </c>
      <c r="M4612">
        <v>140</v>
      </c>
      <c r="N4612">
        <v>2</v>
      </c>
      <c r="O4612">
        <v>1</v>
      </c>
      <c r="P4612">
        <v>2</v>
      </c>
      <c r="Q4612">
        <v>2</v>
      </c>
      <c r="R4612" s="1">
        <v>44751</v>
      </c>
      <c r="S4612" t="str">
        <f t="shared" si="360"/>
        <v>Iberia Coconut Water</v>
      </c>
      <c r="T4612" t="str">
        <f t="shared" si="361"/>
        <v>Non Carbonated</v>
      </c>
      <c r="U4612" t="str">
        <f>IF(T4612="Cell is Blank - Dis-regard",_xlfn.XLOOKUP(S4612,'Categroy Lookup'!A:A,'Categroy Lookup'!B:B,"Cell is Blank - Dis-regard"),T4612)</f>
        <v>Non Carbonated</v>
      </c>
      <c r="V4612" t="b">
        <f t="shared" si="363"/>
        <v>1</v>
      </c>
      <c r="W4612">
        <f t="shared" si="362"/>
        <v>2</v>
      </c>
      <c r="X4612" s="8">
        <f t="shared" si="364"/>
        <v>1.3333333333333333</v>
      </c>
      <c r="Y4612" t="s">
        <v>206</v>
      </c>
      <c r="AB4612" t="s">
        <v>677</v>
      </c>
      <c r="AC4612" t="s">
        <v>872</v>
      </c>
      <c r="AD4612">
        <v>2022</v>
      </c>
    </row>
    <row r="4613" spans="1:30" x14ac:dyDescent="0.25">
      <c r="A4613" t="s">
        <v>18</v>
      </c>
      <c r="B4613" t="s">
        <v>40</v>
      </c>
      <c r="C4613" t="s">
        <v>41</v>
      </c>
      <c r="D4613" t="s">
        <v>42</v>
      </c>
      <c r="E4613" t="s">
        <v>359</v>
      </c>
      <c r="F4613" t="s">
        <v>31</v>
      </c>
      <c r="G4613">
        <v>15362301982</v>
      </c>
      <c r="H4613" t="s">
        <v>384</v>
      </c>
      <c r="I4613" t="s">
        <v>33</v>
      </c>
      <c r="J4613">
        <v>143</v>
      </c>
      <c r="K4613">
        <v>2.5</v>
      </c>
      <c r="L4613">
        <v>1</v>
      </c>
      <c r="M4613">
        <v>143</v>
      </c>
      <c r="N4613">
        <v>2.5</v>
      </c>
      <c r="O4613">
        <v>1</v>
      </c>
      <c r="P4613">
        <v>2.5</v>
      </c>
      <c r="Q4613">
        <v>2.5</v>
      </c>
      <c r="R4613" s="1">
        <v>44751</v>
      </c>
      <c r="S4613" t="str">
        <f t="shared" si="360"/>
        <v>Snapple Tea - Lemon</v>
      </c>
      <c r="T4613" t="str">
        <f t="shared" si="361"/>
        <v>Non Carbonated</v>
      </c>
      <c r="U4613" t="str">
        <f>IF(T4613="Cell is Blank - Dis-regard",_xlfn.XLOOKUP(S4613,'Categroy Lookup'!A:A,'Categroy Lookup'!B:B,"Cell is Blank - Dis-regard"),T4613)</f>
        <v>Non Carbonated</v>
      </c>
      <c r="V4613" t="b">
        <f t="shared" si="363"/>
        <v>1</v>
      </c>
      <c r="W4613">
        <f t="shared" si="362"/>
        <v>2.5</v>
      </c>
      <c r="X4613" s="8">
        <f t="shared" si="364"/>
        <v>1.6666666666666667</v>
      </c>
      <c r="Y4613" t="s">
        <v>564</v>
      </c>
      <c r="Z4613" t="s">
        <v>479</v>
      </c>
      <c r="AB4613" t="s">
        <v>677</v>
      </c>
      <c r="AC4613" t="s">
        <v>872</v>
      </c>
      <c r="AD4613">
        <v>2022</v>
      </c>
    </row>
    <row r="4614" spans="1:30" x14ac:dyDescent="0.25">
      <c r="A4614" t="s">
        <v>18</v>
      </c>
      <c r="B4614" t="s">
        <v>28</v>
      </c>
      <c r="C4614" t="s">
        <v>20</v>
      </c>
      <c r="D4614" t="s">
        <v>29</v>
      </c>
      <c r="E4614" t="s">
        <v>72</v>
      </c>
      <c r="F4614" t="s">
        <v>55</v>
      </c>
      <c r="G4614">
        <v>15362330933</v>
      </c>
      <c r="H4614" t="s">
        <v>384</v>
      </c>
      <c r="I4614" t="s">
        <v>25</v>
      </c>
      <c r="J4614">
        <v>144</v>
      </c>
      <c r="K4614">
        <v>1.5</v>
      </c>
      <c r="L4614">
        <v>1</v>
      </c>
      <c r="M4614">
        <v>144</v>
      </c>
      <c r="N4614">
        <v>1.5</v>
      </c>
      <c r="O4614">
        <v>1</v>
      </c>
      <c r="P4614">
        <v>1.5</v>
      </c>
      <c r="Q4614">
        <v>1.5</v>
      </c>
      <c r="R4614" s="1">
        <v>44751</v>
      </c>
      <c r="S4614" t="str">
        <f t="shared" si="360"/>
        <v>Poland Springs Water</v>
      </c>
      <c r="T4614" t="str">
        <f t="shared" si="361"/>
        <v>Water</v>
      </c>
      <c r="U4614" t="str">
        <f>IF(T4614="Cell is Blank - Dis-regard",_xlfn.XLOOKUP(S4614,'Categroy Lookup'!A:A,'Categroy Lookup'!B:B,"Cell is Blank - Dis-regard"),T4614)</f>
        <v>Water</v>
      </c>
      <c r="V4614" t="b">
        <f t="shared" si="363"/>
        <v>1</v>
      </c>
      <c r="W4614">
        <f t="shared" si="362"/>
        <v>1.5</v>
      </c>
      <c r="X4614" s="8">
        <f t="shared" si="364"/>
        <v>1</v>
      </c>
      <c r="Y4614" t="s">
        <v>72</v>
      </c>
      <c r="AB4614" t="s">
        <v>677</v>
      </c>
      <c r="AC4614" t="s">
        <v>872</v>
      </c>
      <c r="AD4614">
        <v>2022</v>
      </c>
    </row>
    <row r="4615" spans="1:30" x14ac:dyDescent="0.25">
      <c r="A4615" t="s">
        <v>18</v>
      </c>
      <c r="B4615" t="s">
        <v>19</v>
      </c>
      <c r="C4615" t="s">
        <v>20</v>
      </c>
      <c r="D4615" t="s">
        <v>21</v>
      </c>
      <c r="E4615" t="s">
        <v>359</v>
      </c>
      <c r="F4615" t="s">
        <v>31</v>
      </c>
      <c r="G4615">
        <v>15362594099</v>
      </c>
      <c r="H4615" t="s">
        <v>384</v>
      </c>
      <c r="I4615" t="s">
        <v>25</v>
      </c>
      <c r="J4615">
        <v>145</v>
      </c>
      <c r="K4615">
        <v>2.5</v>
      </c>
      <c r="L4615">
        <v>1</v>
      </c>
      <c r="M4615">
        <v>145</v>
      </c>
      <c r="N4615">
        <v>2.5</v>
      </c>
      <c r="O4615">
        <v>1</v>
      </c>
      <c r="P4615">
        <v>2.5</v>
      </c>
      <c r="Q4615">
        <v>2.5</v>
      </c>
      <c r="R4615" s="1">
        <v>44751</v>
      </c>
      <c r="S4615" t="str">
        <f t="shared" si="360"/>
        <v>Snapple Tea - Lemon</v>
      </c>
      <c r="T4615" t="str">
        <f t="shared" si="361"/>
        <v>Non Carbonated</v>
      </c>
      <c r="U4615" t="str">
        <f>IF(T4615="Cell is Blank - Dis-regard",_xlfn.XLOOKUP(S4615,'Categroy Lookup'!A:A,'Categroy Lookup'!B:B,"Cell is Blank - Dis-regard"),T4615)</f>
        <v>Non Carbonated</v>
      </c>
      <c r="V4615" t="b">
        <f t="shared" si="363"/>
        <v>1</v>
      </c>
      <c r="W4615">
        <f t="shared" si="362"/>
        <v>2.5</v>
      </c>
      <c r="X4615" s="8">
        <f t="shared" si="364"/>
        <v>1.6666666666666667</v>
      </c>
      <c r="Y4615" t="s">
        <v>564</v>
      </c>
      <c r="Z4615" t="s">
        <v>479</v>
      </c>
      <c r="AB4615" t="s">
        <v>677</v>
      </c>
      <c r="AC4615" t="s">
        <v>872</v>
      </c>
      <c r="AD4615">
        <v>2022</v>
      </c>
    </row>
    <row r="4616" spans="1:30" x14ac:dyDescent="0.25">
      <c r="A4616" t="s">
        <v>18</v>
      </c>
      <c r="B4616" t="s">
        <v>40</v>
      </c>
      <c r="C4616" t="s">
        <v>41</v>
      </c>
      <c r="D4616" t="s">
        <v>42</v>
      </c>
      <c r="E4616" t="s">
        <v>359</v>
      </c>
      <c r="F4616" t="s">
        <v>31</v>
      </c>
      <c r="G4616">
        <v>15362673018</v>
      </c>
      <c r="H4616" t="s">
        <v>384</v>
      </c>
      <c r="I4616" t="s">
        <v>33</v>
      </c>
      <c r="J4616">
        <v>143</v>
      </c>
      <c r="K4616">
        <v>2.5</v>
      </c>
      <c r="L4616">
        <v>1</v>
      </c>
      <c r="M4616">
        <v>143</v>
      </c>
      <c r="N4616">
        <v>2.5</v>
      </c>
      <c r="O4616">
        <v>1</v>
      </c>
      <c r="P4616">
        <v>2.5</v>
      </c>
      <c r="Q4616">
        <v>2.5</v>
      </c>
      <c r="R4616" s="1">
        <v>44751</v>
      </c>
      <c r="S4616" t="str">
        <f t="shared" si="360"/>
        <v>Snapple Tea - Lemon</v>
      </c>
      <c r="T4616" t="str">
        <f t="shared" si="361"/>
        <v>Non Carbonated</v>
      </c>
      <c r="U4616" t="str">
        <f>IF(T4616="Cell is Blank - Dis-regard",_xlfn.XLOOKUP(S4616,'Categroy Lookup'!A:A,'Categroy Lookup'!B:B,"Cell is Blank - Dis-regard"),T4616)</f>
        <v>Non Carbonated</v>
      </c>
      <c r="V4616" t="b">
        <f t="shared" si="363"/>
        <v>1</v>
      </c>
      <c r="W4616">
        <f t="shared" si="362"/>
        <v>2.5</v>
      </c>
      <c r="X4616" s="8">
        <f t="shared" si="364"/>
        <v>1.6666666666666667</v>
      </c>
      <c r="Y4616" t="s">
        <v>564</v>
      </c>
      <c r="Z4616" t="s">
        <v>479</v>
      </c>
      <c r="AB4616" t="s">
        <v>677</v>
      </c>
      <c r="AC4616" t="s">
        <v>872</v>
      </c>
      <c r="AD4616">
        <v>2022</v>
      </c>
    </row>
    <row r="4617" spans="1:30" x14ac:dyDescent="0.25">
      <c r="A4617" t="s">
        <v>18</v>
      </c>
      <c r="B4617" t="s">
        <v>40</v>
      </c>
      <c r="C4617" t="s">
        <v>41</v>
      </c>
      <c r="D4617" t="s">
        <v>42</v>
      </c>
      <c r="E4617" t="s">
        <v>270</v>
      </c>
      <c r="F4617" t="s">
        <v>27</v>
      </c>
      <c r="G4617">
        <v>15362673071</v>
      </c>
      <c r="H4617" t="s">
        <v>384</v>
      </c>
      <c r="I4617" t="s">
        <v>33</v>
      </c>
      <c r="J4617">
        <v>135</v>
      </c>
      <c r="K4617">
        <v>1.5</v>
      </c>
      <c r="L4617">
        <v>1</v>
      </c>
      <c r="M4617">
        <v>135</v>
      </c>
      <c r="N4617">
        <v>1.5</v>
      </c>
      <c r="O4617">
        <v>1</v>
      </c>
      <c r="P4617">
        <v>1.5</v>
      </c>
      <c r="Q4617">
        <v>1.5</v>
      </c>
      <c r="R4617" s="1">
        <v>44751</v>
      </c>
      <c r="S4617" t="str">
        <f t="shared" si="360"/>
        <v>Nutri Grain Apple Cinnamon</v>
      </c>
      <c r="T4617" t="str">
        <f t="shared" si="361"/>
        <v>Food</v>
      </c>
      <c r="U4617" t="str">
        <f>IF(T4617="Cell is Blank - Dis-regard",_xlfn.XLOOKUP(S4617,'Categroy Lookup'!A:A,'Categroy Lookup'!B:B,"Cell is Blank - Dis-regard"),T4617)</f>
        <v>Food</v>
      </c>
      <c r="V4617" t="b">
        <f t="shared" si="363"/>
        <v>1</v>
      </c>
      <c r="W4617">
        <f t="shared" si="362"/>
        <v>1.5</v>
      </c>
      <c r="X4617" s="8">
        <f t="shared" si="364"/>
        <v>1</v>
      </c>
      <c r="Y4617" t="s">
        <v>270</v>
      </c>
      <c r="AB4617" t="s">
        <v>677</v>
      </c>
      <c r="AC4617" t="s">
        <v>872</v>
      </c>
      <c r="AD4617">
        <v>2022</v>
      </c>
    </row>
    <row r="4618" spans="1:30" x14ac:dyDescent="0.25">
      <c r="A4618" t="s">
        <v>18</v>
      </c>
      <c r="B4618" t="s">
        <v>40</v>
      </c>
      <c r="C4618" t="s">
        <v>41</v>
      </c>
      <c r="D4618" t="s">
        <v>42</v>
      </c>
      <c r="E4618" t="s">
        <v>359</v>
      </c>
      <c r="F4618" t="s">
        <v>31</v>
      </c>
      <c r="G4618">
        <v>15362806340</v>
      </c>
      <c r="H4618" t="s">
        <v>384</v>
      </c>
      <c r="I4618" t="s">
        <v>33</v>
      </c>
      <c r="J4618">
        <v>143</v>
      </c>
      <c r="K4618">
        <v>2.5</v>
      </c>
      <c r="L4618">
        <v>1</v>
      </c>
      <c r="M4618">
        <v>143</v>
      </c>
      <c r="N4618">
        <v>2.5</v>
      </c>
      <c r="O4618">
        <v>1</v>
      </c>
      <c r="P4618">
        <v>2.5</v>
      </c>
      <c r="Q4618">
        <v>2.5</v>
      </c>
      <c r="R4618" s="1">
        <v>44751</v>
      </c>
      <c r="S4618" t="str">
        <f t="shared" si="360"/>
        <v>Snapple Tea - Lemon</v>
      </c>
      <c r="T4618" t="str">
        <f t="shared" si="361"/>
        <v>Non Carbonated</v>
      </c>
      <c r="U4618" t="str">
        <f>IF(T4618="Cell is Blank - Dis-regard",_xlfn.XLOOKUP(S4618,'Categroy Lookup'!A:A,'Categroy Lookup'!B:B,"Cell is Blank - Dis-regard"),T4618)</f>
        <v>Non Carbonated</v>
      </c>
      <c r="V4618" t="b">
        <f t="shared" si="363"/>
        <v>1</v>
      </c>
      <c r="W4618">
        <f t="shared" si="362"/>
        <v>2.5</v>
      </c>
      <c r="X4618" s="8">
        <f t="shared" si="364"/>
        <v>1.6666666666666667</v>
      </c>
      <c r="Y4618" t="s">
        <v>564</v>
      </c>
      <c r="Z4618" t="s">
        <v>479</v>
      </c>
      <c r="AB4618" t="s">
        <v>677</v>
      </c>
      <c r="AC4618" t="s">
        <v>872</v>
      </c>
      <c r="AD4618">
        <v>2022</v>
      </c>
    </row>
    <row r="4619" spans="1:30" x14ac:dyDescent="0.25">
      <c r="A4619" t="s">
        <v>18</v>
      </c>
      <c r="B4619" t="s">
        <v>40</v>
      </c>
      <c r="C4619" t="s">
        <v>41</v>
      </c>
      <c r="D4619" t="s">
        <v>42</v>
      </c>
      <c r="E4619" t="s">
        <v>359</v>
      </c>
      <c r="F4619" t="s">
        <v>31</v>
      </c>
      <c r="G4619">
        <v>15363060469</v>
      </c>
      <c r="H4619" t="s">
        <v>384</v>
      </c>
      <c r="I4619" t="s">
        <v>33</v>
      </c>
      <c r="J4619">
        <v>143</v>
      </c>
      <c r="K4619">
        <v>2.5</v>
      </c>
      <c r="L4619">
        <v>1</v>
      </c>
      <c r="M4619">
        <v>143</v>
      </c>
      <c r="N4619">
        <v>2.5</v>
      </c>
      <c r="O4619">
        <v>1</v>
      </c>
      <c r="P4619">
        <v>2.5</v>
      </c>
      <c r="Q4619">
        <v>2.5</v>
      </c>
      <c r="R4619" s="1">
        <v>44751</v>
      </c>
      <c r="S4619" t="str">
        <f t="shared" si="360"/>
        <v>Snapple Tea - Lemon</v>
      </c>
      <c r="T4619" t="str">
        <f t="shared" si="361"/>
        <v>Non Carbonated</v>
      </c>
      <c r="U4619" t="str">
        <f>IF(T4619="Cell is Blank - Dis-regard",_xlfn.XLOOKUP(S4619,'Categroy Lookup'!A:A,'Categroy Lookup'!B:B,"Cell is Blank - Dis-regard"),T4619)</f>
        <v>Non Carbonated</v>
      </c>
      <c r="V4619" t="b">
        <f t="shared" si="363"/>
        <v>1</v>
      </c>
      <c r="W4619">
        <f t="shared" si="362"/>
        <v>2.5</v>
      </c>
      <c r="X4619" s="8">
        <f t="shared" si="364"/>
        <v>1.6666666666666667</v>
      </c>
      <c r="Y4619" t="s">
        <v>564</v>
      </c>
      <c r="Z4619" t="s">
        <v>479</v>
      </c>
      <c r="AB4619" t="s">
        <v>677</v>
      </c>
      <c r="AC4619" t="s">
        <v>872</v>
      </c>
      <c r="AD4619">
        <v>2022</v>
      </c>
    </row>
    <row r="4620" spans="1:30" x14ac:dyDescent="0.25">
      <c r="A4620" t="s">
        <v>18</v>
      </c>
      <c r="B4620" t="s">
        <v>40</v>
      </c>
      <c r="C4620" t="s">
        <v>41</v>
      </c>
      <c r="D4620" t="s">
        <v>42</v>
      </c>
      <c r="E4620" t="s">
        <v>359</v>
      </c>
      <c r="F4620" t="s">
        <v>31</v>
      </c>
      <c r="G4620">
        <v>15363062002</v>
      </c>
      <c r="H4620" t="s">
        <v>384</v>
      </c>
      <c r="I4620" t="s">
        <v>33</v>
      </c>
      <c r="J4620">
        <v>143</v>
      </c>
      <c r="K4620">
        <v>2.5</v>
      </c>
      <c r="L4620">
        <v>1</v>
      </c>
      <c r="M4620">
        <v>143</v>
      </c>
      <c r="N4620">
        <v>2.5</v>
      </c>
      <c r="O4620">
        <v>1</v>
      </c>
      <c r="P4620">
        <v>2.5</v>
      </c>
      <c r="Q4620">
        <v>2.5</v>
      </c>
      <c r="R4620" s="1">
        <v>44751</v>
      </c>
      <c r="S4620" t="str">
        <f t="shared" si="360"/>
        <v>Snapple Tea - Lemon</v>
      </c>
      <c r="T4620" t="str">
        <f t="shared" si="361"/>
        <v>Non Carbonated</v>
      </c>
      <c r="U4620" t="str">
        <f>IF(T4620="Cell is Blank - Dis-regard",_xlfn.XLOOKUP(S4620,'Categroy Lookup'!A:A,'Categroy Lookup'!B:B,"Cell is Blank - Dis-regard"),T4620)</f>
        <v>Non Carbonated</v>
      </c>
      <c r="V4620" t="b">
        <f t="shared" si="363"/>
        <v>1</v>
      </c>
      <c r="W4620">
        <f t="shared" si="362"/>
        <v>2.5</v>
      </c>
      <c r="X4620" s="8">
        <f t="shared" si="364"/>
        <v>1.6666666666666667</v>
      </c>
      <c r="Y4620" t="s">
        <v>564</v>
      </c>
      <c r="Z4620" t="s">
        <v>479</v>
      </c>
      <c r="AB4620" t="s">
        <v>677</v>
      </c>
      <c r="AC4620" t="s">
        <v>872</v>
      </c>
      <c r="AD4620">
        <v>2022</v>
      </c>
    </row>
    <row r="4621" spans="1:30" x14ac:dyDescent="0.25">
      <c r="A4621" t="s">
        <v>18</v>
      </c>
      <c r="B4621" t="s">
        <v>36</v>
      </c>
      <c r="C4621" t="s">
        <v>37</v>
      </c>
      <c r="D4621" t="s">
        <v>38</v>
      </c>
      <c r="E4621" t="s">
        <v>304</v>
      </c>
      <c r="F4621" t="s">
        <v>27</v>
      </c>
      <c r="G4621">
        <v>15363885067</v>
      </c>
      <c r="H4621" t="s">
        <v>385</v>
      </c>
      <c r="I4621" t="s">
        <v>33</v>
      </c>
      <c r="J4621">
        <v>125</v>
      </c>
      <c r="K4621">
        <v>1.25</v>
      </c>
      <c r="L4621">
        <v>1</v>
      </c>
      <c r="M4621">
        <v>125</v>
      </c>
      <c r="N4621">
        <v>1.25</v>
      </c>
      <c r="O4621">
        <v>1</v>
      </c>
      <c r="P4621">
        <v>1.25</v>
      </c>
      <c r="Q4621">
        <v>1.25</v>
      </c>
      <c r="R4621" s="1">
        <v>44752</v>
      </c>
      <c r="S4621" t="str">
        <f t="shared" si="360"/>
        <v>Goldfish Baked - Cheddar</v>
      </c>
      <c r="T4621" t="str">
        <f t="shared" si="361"/>
        <v>Food</v>
      </c>
      <c r="U4621" t="str">
        <f>IF(T4621="Cell is Blank - Dis-regard",_xlfn.XLOOKUP(S4621,'Categroy Lookup'!A:A,'Categroy Lookup'!B:B,"Cell is Blank - Dis-regard"),T4621)</f>
        <v>Food</v>
      </c>
      <c r="V4621" t="b">
        <f t="shared" si="363"/>
        <v>1</v>
      </c>
      <c r="W4621">
        <f t="shared" si="362"/>
        <v>1.25</v>
      </c>
      <c r="X4621" s="8">
        <f t="shared" si="364"/>
        <v>0.83333333333333337</v>
      </c>
      <c r="Y4621" t="s">
        <v>628</v>
      </c>
      <c r="Z4621" t="s">
        <v>629</v>
      </c>
      <c r="AB4621" t="s">
        <v>679</v>
      </c>
      <c r="AC4621" t="s">
        <v>873</v>
      </c>
      <c r="AD4621">
        <v>2022</v>
      </c>
    </row>
    <row r="4622" spans="1:30" x14ac:dyDescent="0.25">
      <c r="A4622" t="s">
        <v>18</v>
      </c>
      <c r="B4622" t="s">
        <v>197</v>
      </c>
      <c r="C4622" t="s">
        <v>198</v>
      </c>
      <c r="D4622" t="s">
        <v>199</v>
      </c>
      <c r="E4622" t="s">
        <v>79</v>
      </c>
      <c r="F4622" t="s">
        <v>27</v>
      </c>
      <c r="G4622">
        <v>15364199058</v>
      </c>
      <c r="H4622" t="s">
        <v>385</v>
      </c>
      <c r="I4622" t="s">
        <v>33</v>
      </c>
      <c r="J4622">
        <v>110</v>
      </c>
      <c r="K4622">
        <v>1.5</v>
      </c>
      <c r="L4622">
        <v>1</v>
      </c>
      <c r="M4622">
        <v>110</v>
      </c>
      <c r="N4622">
        <v>1.5</v>
      </c>
      <c r="O4622">
        <v>1</v>
      </c>
      <c r="P4622">
        <v>1.5</v>
      </c>
      <c r="Q4622">
        <v>1.5</v>
      </c>
      <c r="R4622" s="1">
        <v>44752</v>
      </c>
      <c r="S4622" t="str">
        <f t="shared" si="360"/>
        <v>SunChips Multigrain - Harvest Cheddar</v>
      </c>
      <c r="T4622" t="str">
        <f t="shared" si="361"/>
        <v>Food</v>
      </c>
      <c r="U4622" t="str">
        <f>IF(T4622="Cell is Blank - Dis-regard",_xlfn.XLOOKUP(S4622,'Categroy Lookup'!A:A,'Categroy Lookup'!B:B,"Cell is Blank - Dis-regard"),T4622)</f>
        <v>Food</v>
      </c>
      <c r="V4622" t="b">
        <f t="shared" si="363"/>
        <v>1</v>
      </c>
      <c r="W4622">
        <f t="shared" si="362"/>
        <v>1.5</v>
      </c>
      <c r="X4622" s="8">
        <f t="shared" si="364"/>
        <v>1</v>
      </c>
      <c r="Y4622" t="s">
        <v>502</v>
      </c>
      <c r="Z4622" t="s">
        <v>515</v>
      </c>
      <c r="AB4622" t="s">
        <v>679</v>
      </c>
      <c r="AC4622" t="s">
        <v>873</v>
      </c>
      <c r="AD4622">
        <v>2022</v>
      </c>
    </row>
    <row r="4623" spans="1:30" x14ac:dyDescent="0.25">
      <c r="A4623" t="s">
        <v>18</v>
      </c>
      <c r="B4623" t="s">
        <v>197</v>
      </c>
      <c r="C4623" t="s">
        <v>198</v>
      </c>
      <c r="D4623" t="s">
        <v>199</v>
      </c>
      <c r="E4623" t="s">
        <v>290</v>
      </c>
      <c r="F4623" t="s">
        <v>27</v>
      </c>
      <c r="G4623">
        <v>15364276119</v>
      </c>
      <c r="H4623" t="s">
        <v>385</v>
      </c>
      <c r="I4623" t="s">
        <v>25</v>
      </c>
      <c r="J4623">
        <v>158</v>
      </c>
      <c r="K4623">
        <v>2.5</v>
      </c>
      <c r="L4623">
        <v>1</v>
      </c>
      <c r="M4623">
        <v>158</v>
      </c>
      <c r="N4623">
        <v>2.5</v>
      </c>
      <c r="O4623">
        <v>1</v>
      </c>
      <c r="P4623">
        <v>2.5</v>
      </c>
      <c r="Q4623">
        <v>6</v>
      </c>
      <c r="R4623" s="1">
        <v>44752</v>
      </c>
      <c r="S4623" t="str">
        <f t="shared" si="360"/>
        <v>Lenny &amp; Larrys - Chocolate Chip</v>
      </c>
      <c r="T4623" t="str">
        <f t="shared" si="361"/>
        <v>Food</v>
      </c>
      <c r="U4623" t="str">
        <f>IF(T4623="Cell is Blank - Dis-regard",_xlfn.XLOOKUP(S4623,'Categroy Lookup'!A:A,'Categroy Lookup'!B:B,"Cell is Blank - Dis-regard"),T4623)</f>
        <v>Food</v>
      </c>
      <c r="V4623" t="b">
        <f t="shared" si="363"/>
        <v>1</v>
      </c>
      <c r="W4623">
        <f t="shared" si="362"/>
        <v>2.5</v>
      </c>
      <c r="X4623" s="8">
        <f t="shared" si="364"/>
        <v>1.6666666666666667</v>
      </c>
      <c r="Y4623" t="s">
        <v>582</v>
      </c>
      <c r="Z4623" t="s">
        <v>591</v>
      </c>
      <c r="AB4623" t="s">
        <v>679</v>
      </c>
      <c r="AC4623" t="s">
        <v>873</v>
      </c>
      <c r="AD4623">
        <v>2022</v>
      </c>
    </row>
    <row r="4624" spans="1:30" x14ac:dyDescent="0.25">
      <c r="A4624" t="s">
        <v>18</v>
      </c>
      <c r="B4624" t="s">
        <v>197</v>
      </c>
      <c r="C4624" t="s">
        <v>198</v>
      </c>
      <c r="D4624" t="s">
        <v>199</v>
      </c>
      <c r="E4624" t="s">
        <v>200</v>
      </c>
      <c r="F4624" t="s">
        <v>31</v>
      </c>
      <c r="G4624">
        <v>15364276119</v>
      </c>
      <c r="H4624" t="s">
        <v>385</v>
      </c>
      <c r="I4624" t="s">
        <v>25</v>
      </c>
      <c r="J4624">
        <v>146</v>
      </c>
      <c r="K4624">
        <v>3.5</v>
      </c>
      <c r="L4624">
        <v>1</v>
      </c>
      <c r="M4624">
        <v>146</v>
      </c>
      <c r="N4624">
        <v>3.5</v>
      </c>
      <c r="O4624">
        <v>1</v>
      </c>
      <c r="P4624">
        <v>3.5</v>
      </c>
      <c r="Q4624">
        <v>6</v>
      </c>
      <c r="R4624" s="1">
        <v>44752</v>
      </c>
      <c r="S4624" t="str">
        <f t="shared" si="360"/>
        <v>Starbucks Doubleshot Energy - Mocha</v>
      </c>
      <c r="T4624" t="str">
        <f t="shared" si="361"/>
        <v>Non Carbonated</v>
      </c>
      <c r="U4624" t="str">
        <f>IF(T4624="Cell is Blank - Dis-regard",_xlfn.XLOOKUP(S4624,'Categroy Lookup'!A:A,'Categroy Lookup'!B:B,"Cell is Blank - Dis-regard"),T4624)</f>
        <v>Non Carbonated</v>
      </c>
      <c r="V4624" t="b">
        <f t="shared" si="363"/>
        <v>1</v>
      </c>
      <c r="W4624">
        <f t="shared" si="362"/>
        <v>3.5</v>
      </c>
      <c r="X4624" s="8">
        <f t="shared" si="364"/>
        <v>2.3333333333333335</v>
      </c>
      <c r="Y4624" t="s">
        <v>572</v>
      </c>
      <c r="Z4624" t="s">
        <v>573</v>
      </c>
      <c r="AB4624" t="s">
        <v>679</v>
      </c>
      <c r="AC4624" t="s">
        <v>873</v>
      </c>
      <c r="AD4624">
        <v>2022</v>
      </c>
    </row>
    <row r="4625" spans="1:30" x14ac:dyDescent="0.25">
      <c r="A4625" t="s">
        <v>18</v>
      </c>
      <c r="B4625" t="s">
        <v>197</v>
      </c>
      <c r="C4625" t="s">
        <v>198</v>
      </c>
      <c r="D4625" t="s">
        <v>199</v>
      </c>
      <c r="E4625" t="s">
        <v>49</v>
      </c>
      <c r="F4625" t="s">
        <v>27</v>
      </c>
      <c r="G4625">
        <v>15364287949</v>
      </c>
      <c r="H4625" t="s">
        <v>385</v>
      </c>
      <c r="I4625" t="s">
        <v>25</v>
      </c>
      <c r="J4625">
        <v>134</v>
      </c>
      <c r="K4625">
        <v>2</v>
      </c>
      <c r="L4625">
        <v>1</v>
      </c>
      <c r="M4625">
        <v>134</v>
      </c>
      <c r="N4625">
        <v>2</v>
      </c>
      <c r="O4625">
        <v>1</v>
      </c>
      <c r="P4625">
        <v>2</v>
      </c>
      <c r="Q4625">
        <v>4</v>
      </c>
      <c r="R4625" s="1">
        <v>44752</v>
      </c>
      <c r="S4625" t="str">
        <f t="shared" si="360"/>
        <v>Wonderful Pistachios - Variety</v>
      </c>
      <c r="T4625" t="str">
        <f t="shared" si="361"/>
        <v>Food</v>
      </c>
      <c r="U4625" t="str">
        <f>IF(T4625="Cell is Blank - Dis-regard",_xlfn.XLOOKUP(S4625,'Categroy Lookup'!A:A,'Categroy Lookup'!B:B,"Cell is Blank - Dis-regard"),T4625)</f>
        <v>Food</v>
      </c>
      <c r="V4625" t="b">
        <f t="shared" si="363"/>
        <v>1</v>
      </c>
      <c r="W4625">
        <f t="shared" si="362"/>
        <v>2</v>
      </c>
      <c r="X4625" s="8">
        <f t="shared" si="364"/>
        <v>1.3333333333333333</v>
      </c>
      <c r="Y4625" t="s">
        <v>484</v>
      </c>
      <c r="Z4625" t="s">
        <v>485</v>
      </c>
      <c r="AB4625" t="s">
        <v>679</v>
      </c>
      <c r="AC4625" t="s">
        <v>873</v>
      </c>
      <c r="AD4625">
        <v>2022</v>
      </c>
    </row>
    <row r="4626" spans="1:30" x14ac:dyDescent="0.25">
      <c r="A4626" t="s">
        <v>18</v>
      </c>
      <c r="B4626" t="s">
        <v>197</v>
      </c>
      <c r="C4626" t="s">
        <v>198</v>
      </c>
      <c r="D4626" t="s">
        <v>199</v>
      </c>
      <c r="E4626" t="s">
        <v>386</v>
      </c>
      <c r="F4626" t="s">
        <v>27</v>
      </c>
      <c r="G4626">
        <v>15364287949</v>
      </c>
      <c r="H4626" t="s">
        <v>385</v>
      </c>
      <c r="I4626" t="s">
        <v>25</v>
      </c>
      <c r="J4626">
        <v>136</v>
      </c>
      <c r="K4626">
        <v>2</v>
      </c>
      <c r="L4626">
        <v>1</v>
      </c>
      <c r="M4626">
        <v>136</v>
      </c>
      <c r="N4626">
        <v>2</v>
      </c>
      <c r="O4626">
        <v>1</v>
      </c>
      <c r="P4626">
        <v>2</v>
      </c>
      <c r="Q4626">
        <v>4</v>
      </c>
      <c r="R4626" s="1">
        <v>44752</v>
      </c>
      <c r="S4626" t="str">
        <f t="shared" si="360"/>
        <v>Zone Perfect - Chocolate Chip Cookie Dough</v>
      </c>
      <c r="T4626" t="str">
        <f t="shared" si="361"/>
        <v>Food</v>
      </c>
      <c r="U4626" t="str">
        <f>IF(T4626="Cell is Blank - Dis-regard",_xlfn.XLOOKUP(S4626,'Categroy Lookup'!A:A,'Categroy Lookup'!B:B,"Cell is Blank - Dis-regard"),T4626)</f>
        <v>Food</v>
      </c>
      <c r="V4626" t="b">
        <f t="shared" si="363"/>
        <v>1</v>
      </c>
      <c r="W4626">
        <f t="shared" si="362"/>
        <v>2</v>
      </c>
      <c r="X4626" s="8">
        <f t="shared" si="364"/>
        <v>1.3333333333333333</v>
      </c>
      <c r="Y4626" t="s">
        <v>645</v>
      </c>
      <c r="Z4626" t="s">
        <v>646</v>
      </c>
      <c r="AB4626" t="s">
        <v>679</v>
      </c>
      <c r="AC4626" t="s">
        <v>873</v>
      </c>
      <c r="AD4626">
        <v>2022</v>
      </c>
    </row>
    <row r="4627" spans="1:30" x14ac:dyDescent="0.25">
      <c r="A4627" t="s">
        <v>18</v>
      </c>
      <c r="B4627" t="s">
        <v>19</v>
      </c>
      <c r="C4627" t="s">
        <v>20</v>
      </c>
      <c r="D4627" t="s">
        <v>21</v>
      </c>
      <c r="E4627" t="s">
        <v>356</v>
      </c>
      <c r="G4627">
        <v>15364442700</v>
      </c>
      <c r="H4627" t="s">
        <v>385</v>
      </c>
      <c r="I4627" t="s">
        <v>25</v>
      </c>
      <c r="J4627">
        <v>141</v>
      </c>
      <c r="K4627">
        <v>2</v>
      </c>
      <c r="L4627">
        <v>1</v>
      </c>
      <c r="M4627">
        <v>141</v>
      </c>
      <c r="N4627">
        <v>2</v>
      </c>
      <c r="O4627">
        <v>1</v>
      </c>
      <c r="P4627">
        <v>2</v>
      </c>
      <c r="Q4627">
        <v>2</v>
      </c>
      <c r="R4627" s="1">
        <v>44752</v>
      </c>
      <c r="S4627" t="str">
        <f t="shared" si="360"/>
        <v>Canada Dry - Ginger Ale</v>
      </c>
      <c r="T4627" t="str">
        <f t="shared" si="361"/>
        <v>Cell is Blank - Dis-regard</v>
      </c>
      <c r="U4627" t="str">
        <f>IF(T4627="Cell is Blank - Dis-regard",_xlfn.XLOOKUP(S4627,'Categroy Lookup'!A:A,'Categroy Lookup'!B:B,"Cell is Blank - Dis-regard"),T4627)</f>
        <v>Carbonated</v>
      </c>
      <c r="V4627" t="b">
        <f t="shared" si="363"/>
        <v>1</v>
      </c>
      <c r="W4627">
        <f t="shared" si="362"/>
        <v>2</v>
      </c>
      <c r="X4627" s="8">
        <f t="shared" si="364"/>
        <v>1.3333333333333333</v>
      </c>
      <c r="Y4627" t="s">
        <v>638</v>
      </c>
      <c r="Z4627" t="s">
        <v>640</v>
      </c>
      <c r="AB4627" t="s">
        <v>679</v>
      </c>
      <c r="AC4627" t="s">
        <v>873</v>
      </c>
      <c r="AD4627">
        <v>2022</v>
      </c>
    </row>
    <row r="4628" spans="1:30" x14ac:dyDescent="0.25">
      <c r="A4628" t="s">
        <v>18</v>
      </c>
      <c r="B4628" t="s">
        <v>19</v>
      </c>
      <c r="C4628" t="s">
        <v>20</v>
      </c>
      <c r="D4628" t="s">
        <v>21</v>
      </c>
      <c r="E4628" t="s">
        <v>350</v>
      </c>
      <c r="G4628">
        <v>15364454404</v>
      </c>
      <c r="H4628" t="s">
        <v>385</v>
      </c>
      <c r="I4628" t="s">
        <v>25</v>
      </c>
      <c r="J4628">
        <v>140</v>
      </c>
      <c r="K4628">
        <v>1.5</v>
      </c>
      <c r="L4628">
        <v>1</v>
      </c>
      <c r="M4628">
        <v>140</v>
      </c>
      <c r="N4628">
        <v>1.5</v>
      </c>
      <c r="O4628">
        <v>1</v>
      </c>
      <c r="P4628">
        <v>1.5</v>
      </c>
      <c r="Q4628">
        <v>1.5</v>
      </c>
      <c r="R4628" s="1">
        <v>44752</v>
      </c>
      <c r="S4628" t="str">
        <f t="shared" si="360"/>
        <v>Canada Dry - Ginger Ale &amp; Lemonde</v>
      </c>
      <c r="T4628" t="str">
        <f t="shared" si="361"/>
        <v>Cell is Blank - Dis-regard</v>
      </c>
      <c r="U4628" t="str">
        <f>IF(T4628="Cell is Blank - Dis-regard",_xlfn.XLOOKUP(S4628,'Categroy Lookup'!A:A,'Categroy Lookup'!B:B,"Cell is Blank - Dis-regard"),T4628)</f>
        <v>Carbonated</v>
      </c>
      <c r="V4628" t="b">
        <f t="shared" si="363"/>
        <v>1</v>
      </c>
      <c r="W4628">
        <f t="shared" si="362"/>
        <v>1.5</v>
      </c>
      <c r="X4628" s="8">
        <f t="shared" si="364"/>
        <v>1</v>
      </c>
      <c r="Y4628" t="s">
        <v>638</v>
      </c>
      <c r="Z4628" t="s">
        <v>639</v>
      </c>
      <c r="AB4628" t="s">
        <v>679</v>
      </c>
      <c r="AC4628" t="s">
        <v>873</v>
      </c>
      <c r="AD4628">
        <v>2022</v>
      </c>
    </row>
    <row r="4629" spans="1:30" x14ac:dyDescent="0.25">
      <c r="A4629" t="s">
        <v>18</v>
      </c>
      <c r="B4629" t="s">
        <v>197</v>
      </c>
      <c r="C4629" t="s">
        <v>198</v>
      </c>
      <c r="D4629" t="s">
        <v>199</v>
      </c>
      <c r="E4629" t="s">
        <v>93</v>
      </c>
      <c r="F4629" t="s">
        <v>23</v>
      </c>
      <c r="G4629">
        <v>15364456475</v>
      </c>
      <c r="H4629" t="s">
        <v>385</v>
      </c>
      <c r="I4629" t="s">
        <v>33</v>
      </c>
      <c r="J4629">
        <v>142</v>
      </c>
      <c r="K4629">
        <v>1.5</v>
      </c>
      <c r="L4629">
        <v>1</v>
      </c>
      <c r="M4629">
        <v>142</v>
      </c>
      <c r="N4629">
        <v>1.5</v>
      </c>
      <c r="O4629">
        <v>1</v>
      </c>
      <c r="P4629">
        <v>1.5</v>
      </c>
      <c r="Q4629">
        <v>1.5</v>
      </c>
      <c r="R4629" s="1">
        <v>44752</v>
      </c>
      <c r="S4629" t="str">
        <f t="shared" si="360"/>
        <v>Coca Cola - Zero Sugar</v>
      </c>
      <c r="T4629" t="str">
        <f t="shared" si="361"/>
        <v>Carbonated</v>
      </c>
      <c r="U4629" t="str">
        <f>IF(T4629="Cell is Blank - Dis-regard",_xlfn.XLOOKUP(S4629,'Categroy Lookup'!A:A,'Categroy Lookup'!B:B,"Cell is Blank - Dis-regard"),T4629)</f>
        <v>Carbonated</v>
      </c>
      <c r="V4629" t="b">
        <f t="shared" si="363"/>
        <v>1</v>
      </c>
      <c r="W4629">
        <f t="shared" si="362"/>
        <v>1.5</v>
      </c>
      <c r="X4629" s="8">
        <f t="shared" si="364"/>
        <v>1</v>
      </c>
      <c r="Y4629" t="s">
        <v>524</v>
      </c>
      <c r="Z4629" t="s">
        <v>525</v>
      </c>
      <c r="AB4629" t="s">
        <v>679</v>
      </c>
      <c r="AC4629" t="s">
        <v>873</v>
      </c>
      <c r="AD4629">
        <v>2022</v>
      </c>
    </row>
    <row r="4630" spans="1:30" x14ac:dyDescent="0.25">
      <c r="A4630" t="s">
        <v>18</v>
      </c>
      <c r="B4630" t="s">
        <v>19</v>
      </c>
      <c r="C4630" t="s">
        <v>20</v>
      </c>
      <c r="D4630" t="s">
        <v>21</v>
      </c>
      <c r="E4630" t="s">
        <v>72</v>
      </c>
      <c r="F4630" t="s">
        <v>55</v>
      </c>
      <c r="G4630">
        <v>15364528539</v>
      </c>
      <c r="H4630" t="s">
        <v>385</v>
      </c>
      <c r="I4630" t="s">
        <v>25</v>
      </c>
      <c r="J4630">
        <v>143</v>
      </c>
      <c r="K4630">
        <v>2</v>
      </c>
      <c r="L4630">
        <v>1</v>
      </c>
      <c r="M4630">
        <v>143</v>
      </c>
      <c r="N4630">
        <v>2</v>
      </c>
      <c r="O4630">
        <v>1</v>
      </c>
      <c r="P4630">
        <v>2</v>
      </c>
      <c r="Q4630">
        <v>2</v>
      </c>
      <c r="R4630" s="1">
        <v>44752</v>
      </c>
      <c r="S4630" t="str">
        <f t="shared" si="360"/>
        <v>Poland Springs Water</v>
      </c>
      <c r="T4630" t="str">
        <f t="shared" si="361"/>
        <v>Water</v>
      </c>
      <c r="U4630" t="str">
        <f>IF(T4630="Cell is Blank - Dis-regard",_xlfn.XLOOKUP(S4630,'Categroy Lookup'!A:A,'Categroy Lookup'!B:B,"Cell is Blank - Dis-regard"),T4630)</f>
        <v>Water</v>
      </c>
      <c r="V4630" t="b">
        <f t="shared" si="363"/>
        <v>1</v>
      </c>
      <c r="W4630">
        <f t="shared" si="362"/>
        <v>2</v>
      </c>
      <c r="X4630" s="8">
        <f t="shared" si="364"/>
        <v>1.3333333333333333</v>
      </c>
      <c r="Y4630" t="s">
        <v>72</v>
      </c>
      <c r="AB4630" t="s">
        <v>679</v>
      </c>
      <c r="AC4630" t="s">
        <v>873</v>
      </c>
      <c r="AD4630">
        <v>2022</v>
      </c>
    </row>
    <row r="4631" spans="1:30" x14ac:dyDescent="0.25">
      <c r="A4631" t="s">
        <v>18</v>
      </c>
      <c r="B4631" t="s">
        <v>197</v>
      </c>
      <c r="C4631" t="s">
        <v>198</v>
      </c>
      <c r="D4631" t="s">
        <v>199</v>
      </c>
      <c r="E4631" t="s">
        <v>49</v>
      </c>
      <c r="F4631" t="s">
        <v>27</v>
      </c>
      <c r="G4631">
        <v>15364576024</v>
      </c>
      <c r="H4631" t="s">
        <v>385</v>
      </c>
      <c r="I4631" t="s">
        <v>25</v>
      </c>
      <c r="J4631">
        <v>134</v>
      </c>
      <c r="K4631">
        <v>2</v>
      </c>
      <c r="L4631">
        <v>1</v>
      </c>
      <c r="M4631">
        <v>134</v>
      </c>
      <c r="N4631">
        <v>2</v>
      </c>
      <c r="O4631">
        <v>1</v>
      </c>
      <c r="P4631">
        <v>2</v>
      </c>
      <c r="Q4631">
        <v>2</v>
      </c>
      <c r="R4631" s="1">
        <v>44752</v>
      </c>
      <c r="S4631" t="str">
        <f t="shared" si="360"/>
        <v>Wonderful Pistachios - Variety</v>
      </c>
      <c r="T4631" t="str">
        <f t="shared" si="361"/>
        <v>Food</v>
      </c>
      <c r="U4631" t="str">
        <f>IF(T4631="Cell is Blank - Dis-regard",_xlfn.XLOOKUP(S4631,'Categroy Lookup'!A:A,'Categroy Lookup'!B:B,"Cell is Blank - Dis-regard"),T4631)</f>
        <v>Food</v>
      </c>
      <c r="V4631" t="b">
        <f t="shared" si="363"/>
        <v>1</v>
      </c>
      <c r="W4631">
        <f t="shared" si="362"/>
        <v>2</v>
      </c>
      <c r="X4631" s="8">
        <f t="shared" si="364"/>
        <v>1.3333333333333333</v>
      </c>
      <c r="Y4631" t="s">
        <v>484</v>
      </c>
      <c r="Z4631" t="s">
        <v>485</v>
      </c>
      <c r="AB4631" t="s">
        <v>679</v>
      </c>
      <c r="AC4631" t="s">
        <v>873</v>
      </c>
      <c r="AD4631">
        <v>2022</v>
      </c>
    </row>
    <row r="4632" spans="1:30" x14ac:dyDescent="0.25">
      <c r="A4632" t="s">
        <v>18</v>
      </c>
      <c r="B4632" t="s">
        <v>19</v>
      </c>
      <c r="C4632" t="s">
        <v>20</v>
      </c>
      <c r="D4632" t="s">
        <v>21</v>
      </c>
      <c r="E4632" t="s">
        <v>72</v>
      </c>
      <c r="F4632" t="s">
        <v>55</v>
      </c>
      <c r="G4632">
        <v>15364629613</v>
      </c>
      <c r="H4632" t="s">
        <v>385</v>
      </c>
      <c r="I4632" t="s">
        <v>25</v>
      </c>
      <c r="J4632">
        <v>143</v>
      </c>
      <c r="K4632">
        <v>2</v>
      </c>
      <c r="L4632">
        <v>1</v>
      </c>
      <c r="M4632">
        <v>143</v>
      </c>
      <c r="N4632">
        <v>2</v>
      </c>
      <c r="O4632">
        <v>1</v>
      </c>
      <c r="P4632">
        <v>2</v>
      </c>
      <c r="Q4632">
        <v>2</v>
      </c>
      <c r="R4632" s="1">
        <v>44752</v>
      </c>
      <c r="S4632" t="str">
        <f t="shared" si="360"/>
        <v>Poland Springs Water</v>
      </c>
      <c r="T4632" t="str">
        <f t="shared" si="361"/>
        <v>Water</v>
      </c>
      <c r="U4632" t="str">
        <f>IF(T4632="Cell is Blank - Dis-regard",_xlfn.XLOOKUP(S4632,'Categroy Lookup'!A:A,'Categroy Lookup'!B:B,"Cell is Blank - Dis-regard"),T4632)</f>
        <v>Water</v>
      </c>
      <c r="V4632" t="b">
        <f t="shared" si="363"/>
        <v>1</v>
      </c>
      <c r="W4632">
        <f t="shared" si="362"/>
        <v>2</v>
      </c>
      <c r="X4632" s="8">
        <f t="shared" si="364"/>
        <v>1.3333333333333333</v>
      </c>
      <c r="Y4632" t="s">
        <v>72</v>
      </c>
      <c r="AB4632" t="s">
        <v>679</v>
      </c>
      <c r="AC4632" t="s">
        <v>873</v>
      </c>
      <c r="AD4632">
        <v>2022</v>
      </c>
    </row>
    <row r="4633" spans="1:30" x14ac:dyDescent="0.25">
      <c r="A4633" t="s">
        <v>18</v>
      </c>
      <c r="B4633" t="s">
        <v>28</v>
      </c>
      <c r="C4633" t="s">
        <v>20</v>
      </c>
      <c r="D4633" t="s">
        <v>29</v>
      </c>
      <c r="E4633" t="s">
        <v>78</v>
      </c>
      <c r="F4633" t="s">
        <v>55</v>
      </c>
      <c r="G4633">
        <v>15364715480</v>
      </c>
      <c r="H4633" t="s">
        <v>385</v>
      </c>
      <c r="I4633" t="s">
        <v>25</v>
      </c>
      <c r="J4633">
        <v>145</v>
      </c>
      <c r="K4633">
        <v>2.75</v>
      </c>
      <c r="L4633">
        <v>1</v>
      </c>
      <c r="M4633">
        <v>145</v>
      </c>
      <c r="N4633">
        <v>2.75</v>
      </c>
      <c r="O4633">
        <v>1</v>
      </c>
      <c r="P4633">
        <v>2.75</v>
      </c>
      <c r="Q4633">
        <v>2.75</v>
      </c>
      <c r="R4633" s="1">
        <v>44752</v>
      </c>
      <c r="S4633" t="str">
        <f t="shared" si="360"/>
        <v>BodyArmor LYTE  - Peach Mango</v>
      </c>
      <c r="T4633" t="str">
        <f t="shared" si="361"/>
        <v>Water</v>
      </c>
      <c r="U4633" t="str">
        <f>IF(T4633="Cell is Blank - Dis-regard",_xlfn.XLOOKUP(S4633,'Categroy Lookup'!A:A,'Categroy Lookup'!B:B,"Cell is Blank - Dis-regard"),T4633)</f>
        <v>Water</v>
      </c>
      <c r="V4633" t="b">
        <f t="shared" si="363"/>
        <v>1</v>
      </c>
      <c r="W4633">
        <f t="shared" si="362"/>
        <v>2.75</v>
      </c>
      <c r="X4633" s="8">
        <f t="shared" si="364"/>
        <v>1.8333333333333333</v>
      </c>
      <c r="Y4633" t="s">
        <v>513</v>
      </c>
      <c r="Z4633" t="s">
        <v>514</v>
      </c>
      <c r="AB4633" t="s">
        <v>679</v>
      </c>
      <c r="AC4633" t="s">
        <v>873</v>
      </c>
      <c r="AD4633">
        <v>2022</v>
      </c>
    </row>
    <row r="4634" spans="1:30" x14ac:dyDescent="0.25">
      <c r="A4634" t="s">
        <v>18</v>
      </c>
      <c r="B4634" t="s">
        <v>28</v>
      </c>
      <c r="C4634" t="s">
        <v>20</v>
      </c>
      <c r="D4634" t="s">
        <v>29</v>
      </c>
      <c r="E4634" t="s">
        <v>93</v>
      </c>
      <c r="F4634" t="s">
        <v>23</v>
      </c>
      <c r="G4634">
        <v>15364981385</v>
      </c>
      <c r="H4634" t="s">
        <v>385</v>
      </c>
      <c r="I4634" t="s">
        <v>33</v>
      </c>
      <c r="J4634">
        <v>140</v>
      </c>
      <c r="K4634">
        <v>1.5</v>
      </c>
      <c r="L4634">
        <v>1</v>
      </c>
      <c r="M4634">
        <v>140</v>
      </c>
      <c r="N4634">
        <v>1.5</v>
      </c>
      <c r="O4634">
        <v>1</v>
      </c>
      <c r="P4634">
        <v>1.5</v>
      </c>
      <c r="Q4634">
        <v>1.5</v>
      </c>
      <c r="R4634" s="1">
        <v>44752</v>
      </c>
      <c r="S4634" t="str">
        <f t="shared" si="360"/>
        <v>Coca Cola - Zero Sugar</v>
      </c>
      <c r="T4634" t="str">
        <f t="shared" si="361"/>
        <v>Carbonated</v>
      </c>
      <c r="U4634" t="str">
        <f>IF(T4634="Cell is Blank - Dis-regard",_xlfn.XLOOKUP(S4634,'Categroy Lookup'!A:A,'Categroy Lookup'!B:B,"Cell is Blank - Dis-regard"),T4634)</f>
        <v>Carbonated</v>
      </c>
      <c r="V4634" t="b">
        <f t="shared" si="363"/>
        <v>1</v>
      </c>
      <c r="W4634">
        <f t="shared" si="362"/>
        <v>1.5</v>
      </c>
      <c r="X4634" s="8">
        <f t="shared" si="364"/>
        <v>1</v>
      </c>
      <c r="Y4634" t="s">
        <v>524</v>
      </c>
      <c r="Z4634" t="s">
        <v>525</v>
      </c>
      <c r="AB4634" t="s">
        <v>679</v>
      </c>
      <c r="AC4634" t="s">
        <v>873</v>
      </c>
      <c r="AD4634">
        <v>2022</v>
      </c>
    </row>
    <row r="4635" spans="1:30" x14ac:dyDescent="0.25">
      <c r="A4635" t="s">
        <v>18</v>
      </c>
      <c r="B4635" t="s">
        <v>28</v>
      </c>
      <c r="C4635" t="s">
        <v>20</v>
      </c>
      <c r="D4635" t="s">
        <v>29</v>
      </c>
      <c r="E4635" t="s">
        <v>48</v>
      </c>
      <c r="F4635" t="s">
        <v>27</v>
      </c>
      <c r="G4635">
        <v>15365123977</v>
      </c>
      <c r="H4635" t="s">
        <v>385</v>
      </c>
      <c r="I4635" t="s">
        <v>33</v>
      </c>
      <c r="J4635">
        <v>130</v>
      </c>
      <c r="K4635">
        <v>2</v>
      </c>
      <c r="L4635">
        <v>1</v>
      </c>
      <c r="M4635">
        <v>130</v>
      </c>
      <c r="N4635">
        <v>2</v>
      </c>
      <c r="O4635">
        <v>1</v>
      </c>
      <c r="P4635">
        <v>2</v>
      </c>
      <c r="Q4635">
        <v>2</v>
      </c>
      <c r="R4635" s="1">
        <v>44752</v>
      </c>
      <c r="S4635" t="str">
        <f t="shared" si="360"/>
        <v>KitKat - Crisp Wafers</v>
      </c>
      <c r="T4635" t="str">
        <f t="shared" si="361"/>
        <v>Food</v>
      </c>
      <c r="U4635" t="str">
        <f>IF(T4635="Cell is Blank - Dis-regard",_xlfn.XLOOKUP(S4635,'Categroy Lookup'!A:A,'Categroy Lookup'!B:B,"Cell is Blank - Dis-regard"),T4635)</f>
        <v>Food</v>
      </c>
      <c r="V4635" t="b">
        <f t="shared" si="363"/>
        <v>1</v>
      </c>
      <c r="W4635">
        <f t="shared" si="362"/>
        <v>2</v>
      </c>
      <c r="X4635" s="8">
        <f t="shared" si="364"/>
        <v>1.3333333333333333</v>
      </c>
      <c r="Y4635" t="s">
        <v>482</v>
      </c>
      <c r="Z4635" t="s">
        <v>483</v>
      </c>
      <c r="AB4635" t="s">
        <v>679</v>
      </c>
      <c r="AC4635" t="s">
        <v>873</v>
      </c>
      <c r="AD4635">
        <v>2022</v>
      </c>
    </row>
    <row r="4636" spans="1:30" x14ac:dyDescent="0.25">
      <c r="A4636" t="s">
        <v>18</v>
      </c>
      <c r="B4636" t="s">
        <v>19</v>
      </c>
      <c r="C4636" t="s">
        <v>20</v>
      </c>
      <c r="D4636" t="s">
        <v>21</v>
      </c>
      <c r="E4636" t="s">
        <v>359</v>
      </c>
      <c r="F4636" t="s">
        <v>31</v>
      </c>
      <c r="G4636">
        <v>15365124768</v>
      </c>
      <c r="H4636" t="s">
        <v>385</v>
      </c>
      <c r="I4636" t="s">
        <v>25</v>
      </c>
      <c r="J4636">
        <v>145</v>
      </c>
      <c r="K4636">
        <v>2.5</v>
      </c>
      <c r="L4636">
        <v>1</v>
      </c>
      <c r="M4636">
        <v>145</v>
      </c>
      <c r="N4636">
        <v>2.5</v>
      </c>
      <c r="O4636">
        <v>1</v>
      </c>
      <c r="P4636">
        <v>2.5</v>
      </c>
      <c r="Q4636">
        <v>2.5</v>
      </c>
      <c r="R4636" s="1">
        <v>44752</v>
      </c>
      <c r="S4636" t="str">
        <f t="shared" si="360"/>
        <v>Snapple Tea - Lemon</v>
      </c>
      <c r="T4636" t="str">
        <f t="shared" si="361"/>
        <v>Non Carbonated</v>
      </c>
      <c r="U4636" t="str">
        <f>IF(T4636="Cell is Blank - Dis-regard",_xlfn.XLOOKUP(S4636,'Categroy Lookup'!A:A,'Categroy Lookup'!B:B,"Cell is Blank - Dis-regard"),T4636)</f>
        <v>Non Carbonated</v>
      </c>
      <c r="V4636" t="b">
        <f t="shared" si="363"/>
        <v>1</v>
      </c>
      <c r="W4636">
        <f t="shared" si="362"/>
        <v>2.5</v>
      </c>
      <c r="X4636" s="8">
        <f t="shared" si="364"/>
        <v>1.6666666666666667</v>
      </c>
      <c r="Y4636" t="s">
        <v>564</v>
      </c>
      <c r="Z4636" t="s">
        <v>479</v>
      </c>
      <c r="AB4636" t="s">
        <v>679</v>
      </c>
      <c r="AC4636" t="s">
        <v>873</v>
      </c>
      <c r="AD4636">
        <v>2022</v>
      </c>
    </row>
    <row r="4637" spans="1:30" x14ac:dyDescent="0.25">
      <c r="A4637" t="s">
        <v>18</v>
      </c>
      <c r="B4637" t="s">
        <v>19</v>
      </c>
      <c r="C4637" t="s">
        <v>20</v>
      </c>
      <c r="D4637" t="s">
        <v>21</v>
      </c>
      <c r="E4637" t="s">
        <v>72</v>
      </c>
      <c r="F4637" t="s">
        <v>55</v>
      </c>
      <c r="G4637">
        <v>15365128954</v>
      </c>
      <c r="H4637" t="s">
        <v>385</v>
      </c>
      <c r="I4637" t="s">
        <v>25</v>
      </c>
      <c r="J4637">
        <v>143</v>
      </c>
      <c r="K4637">
        <v>2</v>
      </c>
      <c r="L4637">
        <v>1</v>
      </c>
      <c r="M4637">
        <v>143</v>
      </c>
      <c r="N4637">
        <v>2</v>
      </c>
      <c r="O4637">
        <v>1</v>
      </c>
      <c r="P4637">
        <v>2</v>
      </c>
      <c r="Q4637">
        <v>2</v>
      </c>
      <c r="R4637" s="1">
        <v>44752</v>
      </c>
      <c r="S4637" t="str">
        <f t="shared" si="360"/>
        <v>Poland Springs Water</v>
      </c>
      <c r="T4637" t="str">
        <f t="shared" si="361"/>
        <v>Water</v>
      </c>
      <c r="U4637" t="str">
        <f>IF(T4637="Cell is Blank - Dis-regard",_xlfn.XLOOKUP(S4637,'Categroy Lookup'!A:A,'Categroy Lookup'!B:B,"Cell is Blank - Dis-regard"),T4637)</f>
        <v>Water</v>
      </c>
      <c r="V4637" t="b">
        <f t="shared" si="363"/>
        <v>1</v>
      </c>
      <c r="W4637">
        <f t="shared" si="362"/>
        <v>2</v>
      </c>
      <c r="X4637" s="8">
        <f t="shared" si="364"/>
        <v>1.3333333333333333</v>
      </c>
      <c r="Y4637" t="s">
        <v>72</v>
      </c>
      <c r="AB4637" t="s">
        <v>679</v>
      </c>
      <c r="AC4637" t="s">
        <v>873</v>
      </c>
      <c r="AD4637">
        <v>2022</v>
      </c>
    </row>
    <row r="4638" spans="1:30" x14ac:dyDescent="0.25">
      <c r="A4638" t="s">
        <v>18</v>
      </c>
      <c r="B4638" t="s">
        <v>19</v>
      </c>
      <c r="C4638" t="s">
        <v>20</v>
      </c>
      <c r="D4638" t="s">
        <v>21</v>
      </c>
      <c r="E4638" t="s">
        <v>58</v>
      </c>
      <c r="F4638" t="s">
        <v>27</v>
      </c>
      <c r="G4638">
        <v>15365132475</v>
      </c>
      <c r="H4638" t="s">
        <v>385</v>
      </c>
      <c r="I4638" t="s">
        <v>25</v>
      </c>
      <c r="J4638">
        <v>122</v>
      </c>
      <c r="K4638">
        <v>1.5</v>
      </c>
      <c r="L4638">
        <v>1</v>
      </c>
      <c r="M4638">
        <v>122</v>
      </c>
      <c r="N4638">
        <v>1.5</v>
      </c>
      <c r="O4638">
        <v>1</v>
      </c>
      <c r="P4638">
        <v>1.5</v>
      </c>
      <c r="Q4638">
        <v>1.5</v>
      </c>
      <c r="R4638" s="1">
        <v>44752</v>
      </c>
      <c r="S4638" t="str">
        <f t="shared" si="360"/>
        <v>Oreo Mini</v>
      </c>
      <c r="T4638" t="str">
        <f t="shared" si="361"/>
        <v>Food</v>
      </c>
      <c r="U4638" t="str">
        <f>IF(T4638="Cell is Blank - Dis-regard",_xlfn.XLOOKUP(S4638,'Categroy Lookup'!A:A,'Categroy Lookup'!B:B,"Cell is Blank - Dis-regard"),T4638)</f>
        <v>Food</v>
      </c>
      <c r="V4638" t="b">
        <f t="shared" si="363"/>
        <v>1</v>
      </c>
      <c r="W4638">
        <f t="shared" si="362"/>
        <v>1.5</v>
      </c>
      <c r="X4638" s="8">
        <f t="shared" si="364"/>
        <v>1</v>
      </c>
      <c r="Y4638" t="s">
        <v>58</v>
      </c>
      <c r="AB4638" t="s">
        <v>679</v>
      </c>
      <c r="AC4638" t="s">
        <v>873</v>
      </c>
      <c r="AD4638">
        <v>2022</v>
      </c>
    </row>
    <row r="4639" spans="1:30" x14ac:dyDescent="0.25">
      <c r="A4639" t="s">
        <v>18</v>
      </c>
      <c r="B4639" t="s">
        <v>40</v>
      </c>
      <c r="C4639" t="s">
        <v>41</v>
      </c>
      <c r="D4639" t="s">
        <v>42</v>
      </c>
      <c r="E4639" t="s">
        <v>342</v>
      </c>
      <c r="F4639" t="s">
        <v>27</v>
      </c>
      <c r="G4639">
        <v>15366234983</v>
      </c>
      <c r="H4639" t="s">
        <v>387</v>
      </c>
      <c r="I4639" t="s">
        <v>25</v>
      </c>
      <c r="J4639">
        <v>132</v>
      </c>
      <c r="K4639">
        <v>1.5</v>
      </c>
      <c r="L4639">
        <v>1</v>
      </c>
      <c r="M4639">
        <v>132</v>
      </c>
      <c r="N4639">
        <v>1.5</v>
      </c>
      <c r="O4639">
        <v>1</v>
      </c>
      <c r="P4639">
        <v>1.5</v>
      </c>
      <c r="Q4639">
        <v>1.5</v>
      </c>
      <c r="R4639" s="1">
        <v>44753</v>
      </c>
      <c r="S4639" t="str">
        <f t="shared" si="360"/>
        <v>Nature's Bakery Fig Bar - Blueberry</v>
      </c>
      <c r="T4639" t="str">
        <f t="shared" si="361"/>
        <v>Food</v>
      </c>
      <c r="U4639" t="str">
        <f>IF(T4639="Cell is Blank - Dis-regard",_xlfn.XLOOKUP(S4639,'Categroy Lookup'!A:A,'Categroy Lookup'!B:B,"Cell is Blank - Dis-regard"),T4639)</f>
        <v>Food</v>
      </c>
      <c r="V4639" t="b">
        <f t="shared" si="363"/>
        <v>1</v>
      </c>
      <c r="W4639">
        <f t="shared" si="362"/>
        <v>1.5</v>
      </c>
      <c r="X4639" s="8">
        <f t="shared" si="364"/>
        <v>1</v>
      </c>
      <c r="Y4639" t="s">
        <v>637</v>
      </c>
      <c r="Z4639" t="s">
        <v>539</v>
      </c>
      <c r="AB4639" t="s">
        <v>681</v>
      </c>
      <c r="AC4639" t="s">
        <v>874</v>
      </c>
      <c r="AD4639">
        <v>2022</v>
      </c>
    </row>
    <row r="4640" spans="1:30" x14ac:dyDescent="0.25">
      <c r="A4640" t="s">
        <v>18</v>
      </c>
      <c r="B4640" t="s">
        <v>28</v>
      </c>
      <c r="C4640" t="s">
        <v>20</v>
      </c>
      <c r="D4640" t="s">
        <v>29</v>
      </c>
      <c r="E4640" t="s">
        <v>350</v>
      </c>
      <c r="G4640">
        <v>15367019531</v>
      </c>
      <c r="H4640" t="s">
        <v>387</v>
      </c>
      <c r="I4640" t="s">
        <v>25</v>
      </c>
      <c r="J4640">
        <v>141</v>
      </c>
      <c r="K4640">
        <v>1.5</v>
      </c>
      <c r="L4640">
        <v>1</v>
      </c>
      <c r="M4640">
        <v>141</v>
      </c>
      <c r="N4640">
        <v>1.5</v>
      </c>
      <c r="O4640">
        <v>1</v>
      </c>
      <c r="P4640">
        <v>1.5</v>
      </c>
      <c r="Q4640">
        <v>3</v>
      </c>
      <c r="R4640" s="1">
        <v>44753</v>
      </c>
      <c r="S4640" t="str">
        <f t="shared" si="360"/>
        <v>Canada Dry - Ginger Ale &amp; Lemonde</v>
      </c>
      <c r="T4640" t="str">
        <f t="shared" si="361"/>
        <v>Cell is Blank - Dis-regard</v>
      </c>
      <c r="U4640" t="str">
        <f>IF(T4640="Cell is Blank - Dis-regard",_xlfn.XLOOKUP(S4640,'Categroy Lookup'!A:A,'Categroy Lookup'!B:B,"Cell is Blank - Dis-regard"),T4640)</f>
        <v>Carbonated</v>
      </c>
      <c r="V4640" t="b">
        <f t="shared" si="363"/>
        <v>1</v>
      </c>
      <c r="W4640">
        <f t="shared" si="362"/>
        <v>1.5</v>
      </c>
      <c r="X4640" s="8">
        <f t="shared" si="364"/>
        <v>1</v>
      </c>
      <c r="Y4640" t="s">
        <v>638</v>
      </c>
      <c r="Z4640" t="s">
        <v>639</v>
      </c>
      <c r="AB4640" t="s">
        <v>681</v>
      </c>
      <c r="AC4640" t="s">
        <v>874</v>
      </c>
      <c r="AD4640">
        <v>2022</v>
      </c>
    </row>
    <row r="4641" spans="1:30" x14ac:dyDescent="0.25">
      <c r="A4641" t="s">
        <v>18</v>
      </c>
      <c r="B4641" t="s">
        <v>28</v>
      </c>
      <c r="C4641" t="s">
        <v>20</v>
      </c>
      <c r="D4641" t="s">
        <v>29</v>
      </c>
      <c r="E4641" t="s">
        <v>79</v>
      </c>
      <c r="F4641" t="s">
        <v>27</v>
      </c>
      <c r="G4641">
        <v>15367019531</v>
      </c>
      <c r="H4641" t="s">
        <v>387</v>
      </c>
      <c r="I4641" t="s">
        <v>25</v>
      </c>
      <c r="J4641">
        <v>113</v>
      </c>
      <c r="K4641">
        <v>1.5</v>
      </c>
      <c r="L4641">
        <v>1</v>
      </c>
      <c r="M4641">
        <v>113</v>
      </c>
      <c r="N4641">
        <v>1.5</v>
      </c>
      <c r="O4641">
        <v>1</v>
      </c>
      <c r="P4641">
        <v>1.5</v>
      </c>
      <c r="Q4641">
        <v>3</v>
      </c>
      <c r="R4641" s="1">
        <v>44753</v>
      </c>
      <c r="S4641" t="str">
        <f t="shared" si="360"/>
        <v>SunChips Multigrain - Harvest Cheddar</v>
      </c>
      <c r="T4641" t="str">
        <f t="shared" si="361"/>
        <v>Food</v>
      </c>
      <c r="U4641" t="str">
        <f>IF(T4641="Cell is Blank - Dis-regard",_xlfn.XLOOKUP(S4641,'Categroy Lookup'!A:A,'Categroy Lookup'!B:B,"Cell is Blank - Dis-regard"),T4641)</f>
        <v>Food</v>
      </c>
      <c r="V4641" t="b">
        <f t="shared" si="363"/>
        <v>1</v>
      </c>
      <c r="W4641">
        <f t="shared" si="362"/>
        <v>1.5</v>
      </c>
      <c r="X4641" s="8">
        <f t="shared" si="364"/>
        <v>1</v>
      </c>
      <c r="Y4641" t="s">
        <v>502</v>
      </c>
      <c r="Z4641" t="s">
        <v>515</v>
      </c>
      <c r="AB4641" t="s">
        <v>681</v>
      </c>
      <c r="AC4641" t="s">
        <v>874</v>
      </c>
      <c r="AD4641">
        <v>2022</v>
      </c>
    </row>
    <row r="4642" spans="1:30" x14ac:dyDescent="0.25">
      <c r="A4642" t="s">
        <v>18</v>
      </c>
      <c r="B4642" t="s">
        <v>40</v>
      </c>
      <c r="C4642" t="s">
        <v>41</v>
      </c>
      <c r="D4642" t="s">
        <v>42</v>
      </c>
      <c r="E4642" t="s">
        <v>56</v>
      </c>
      <c r="F4642" t="s">
        <v>27</v>
      </c>
      <c r="G4642">
        <v>15367153311</v>
      </c>
      <c r="H4642" t="s">
        <v>387</v>
      </c>
      <c r="I4642" t="s">
        <v>33</v>
      </c>
      <c r="J4642">
        <v>122</v>
      </c>
      <c r="K4642">
        <v>1.5</v>
      </c>
      <c r="L4642">
        <v>1</v>
      </c>
      <c r="M4642">
        <v>122</v>
      </c>
      <c r="N4642">
        <v>1.5</v>
      </c>
      <c r="O4642">
        <v>1</v>
      </c>
      <c r="P4642">
        <v>1.5</v>
      </c>
      <c r="Q4642">
        <v>1.5</v>
      </c>
      <c r="R4642" s="1">
        <v>44753</v>
      </c>
      <c r="S4642" t="str">
        <f t="shared" si="360"/>
        <v>Cheetos - Fleming Hot Crunchy</v>
      </c>
      <c r="T4642" t="str">
        <f t="shared" si="361"/>
        <v>Food</v>
      </c>
      <c r="U4642" t="str">
        <f>IF(T4642="Cell is Blank - Dis-regard",_xlfn.XLOOKUP(S4642,'Categroy Lookup'!A:A,'Categroy Lookup'!B:B,"Cell is Blank - Dis-regard"),T4642)</f>
        <v>Food</v>
      </c>
      <c r="V4642" t="b">
        <f t="shared" si="363"/>
        <v>1</v>
      </c>
      <c r="W4642">
        <f t="shared" si="362"/>
        <v>1.5</v>
      </c>
      <c r="X4642" s="8">
        <f t="shared" si="364"/>
        <v>1</v>
      </c>
      <c r="Y4642" t="s">
        <v>491</v>
      </c>
      <c r="Z4642" t="s">
        <v>492</v>
      </c>
      <c r="AB4642" t="s">
        <v>681</v>
      </c>
      <c r="AC4642" t="s">
        <v>874</v>
      </c>
      <c r="AD4642">
        <v>2022</v>
      </c>
    </row>
    <row r="4643" spans="1:30" x14ac:dyDescent="0.25">
      <c r="A4643" t="s">
        <v>18</v>
      </c>
      <c r="B4643" t="s">
        <v>40</v>
      </c>
      <c r="C4643" t="s">
        <v>41</v>
      </c>
      <c r="D4643" t="s">
        <v>42</v>
      </c>
      <c r="E4643" t="s">
        <v>345</v>
      </c>
      <c r="F4643" t="s">
        <v>27</v>
      </c>
      <c r="G4643">
        <v>15367158889</v>
      </c>
      <c r="H4643" t="s">
        <v>387</v>
      </c>
      <c r="I4643" t="s">
        <v>33</v>
      </c>
      <c r="J4643">
        <v>130</v>
      </c>
      <c r="K4643">
        <v>1.5</v>
      </c>
      <c r="L4643">
        <v>1</v>
      </c>
      <c r="M4643">
        <v>130</v>
      </c>
      <c r="N4643">
        <v>1.5</v>
      </c>
      <c r="O4643">
        <v>1</v>
      </c>
      <c r="P4643">
        <v>1.5</v>
      </c>
      <c r="Q4643">
        <v>1.5</v>
      </c>
      <c r="R4643" s="1">
        <v>44753</v>
      </c>
      <c r="S4643" t="str">
        <f t="shared" si="360"/>
        <v>Nature's Bakery Fig Bar - Raspberry</v>
      </c>
      <c r="T4643" t="str">
        <f t="shared" si="361"/>
        <v>Food</v>
      </c>
      <c r="U4643" t="str">
        <f>IF(T4643="Cell is Blank - Dis-regard",_xlfn.XLOOKUP(S4643,'Categroy Lookup'!A:A,'Categroy Lookup'!B:B,"Cell is Blank - Dis-regard"),T4643)</f>
        <v>Food</v>
      </c>
      <c r="V4643" t="b">
        <f t="shared" si="363"/>
        <v>1</v>
      </c>
      <c r="W4643">
        <f t="shared" si="362"/>
        <v>1.5</v>
      </c>
      <c r="X4643" s="8">
        <f t="shared" si="364"/>
        <v>1</v>
      </c>
      <c r="Y4643" t="s">
        <v>637</v>
      </c>
      <c r="Z4643" t="s">
        <v>508</v>
      </c>
      <c r="AB4643" t="s">
        <v>681</v>
      </c>
      <c r="AC4643" t="s">
        <v>874</v>
      </c>
      <c r="AD4643">
        <v>2022</v>
      </c>
    </row>
    <row r="4644" spans="1:30" x14ac:dyDescent="0.25">
      <c r="A4644" t="s">
        <v>18</v>
      </c>
      <c r="B4644" t="s">
        <v>40</v>
      </c>
      <c r="C4644" t="s">
        <v>41</v>
      </c>
      <c r="D4644" t="s">
        <v>42</v>
      </c>
      <c r="E4644" t="s">
        <v>56</v>
      </c>
      <c r="F4644" t="s">
        <v>27</v>
      </c>
      <c r="G4644">
        <v>15367164172</v>
      </c>
      <c r="H4644" t="s">
        <v>387</v>
      </c>
      <c r="I4644" t="s">
        <v>33</v>
      </c>
      <c r="J4644">
        <v>114</v>
      </c>
      <c r="K4644">
        <v>2</v>
      </c>
      <c r="L4644">
        <v>1</v>
      </c>
      <c r="M4644">
        <v>114</v>
      </c>
      <c r="N4644">
        <v>2</v>
      </c>
      <c r="O4644">
        <v>1</v>
      </c>
      <c r="P4644">
        <v>2</v>
      </c>
      <c r="Q4644">
        <v>2</v>
      </c>
      <c r="R4644" s="1">
        <v>44753</v>
      </c>
      <c r="S4644" t="str">
        <f t="shared" si="360"/>
        <v>Cheetos - Fleming Hot Crunchy</v>
      </c>
      <c r="T4644" t="str">
        <f t="shared" si="361"/>
        <v>Food</v>
      </c>
      <c r="U4644" t="str">
        <f>IF(T4644="Cell is Blank - Dis-regard",_xlfn.XLOOKUP(S4644,'Categroy Lookup'!A:A,'Categroy Lookup'!B:B,"Cell is Blank - Dis-regard"),T4644)</f>
        <v>Food</v>
      </c>
      <c r="V4644" t="b">
        <f t="shared" si="363"/>
        <v>1</v>
      </c>
      <c r="W4644">
        <f t="shared" si="362"/>
        <v>2</v>
      </c>
      <c r="X4644" s="8">
        <f t="shared" si="364"/>
        <v>1.3333333333333333</v>
      </c>
      <c r="Y4644" t="s">
        <v>491</v>
      </c>
      <c r="Z4644" t="s">
        <v>492</v>
      </c>
      <c r="AB4644" t="s">
        <v>681</v>
      </c>
      <c r="AC4644" t="s">
        <v>874</v>
      </c>
      <c r="AD4644">
        <v>2022</v>
      </c>
    </row>
    <row r="4645" spans="1:30" x14ac:dyDescent="0.25">
      <c r="A4645" t="s">
        <v>18</v>
      </c>
      <c r="B4645" t="s">
        <v>36</v>
      </c>
      <c r="C4645" t="s">
        <v>37</v>
      </c>
      <c r="D4645" t="s">
        <v>38</v>
      </c>
      <c r="E4645" t="s">
        <v>62</v>
      </c>
      <c r="F4645" t="s">
        <v>27</v>
      </c>
      <c r="G4645">
        <v>15367235956</v>
      </c>
      <c r="H4645" t="s">
        <v>387</v>
      </c>
      <c r="I4645" t="s">
        <v>25</v>
      </c>
      <c r="J4645">
        <v>132</v>
      </c>
      <c r="K4645">
        <v>2</v>
      </c>
      <c r="L4645">
        <v>1</v>
      </c>
      <c r="M4645">
        <v>132</v>
      </c>
      <c r="N4645">
        <v>2</v>
      </c>
      <c r="O4645">
        <v>1</v>
      </c>
      <c r="P4645">
        <v>2</v>
      </c>
      <c r="Q4645">
        <v>2</v>
      </c>
      <c r="R4645" s="1">
        <v>44753</v>
      </c>
      <c r="S4645" t="str">
        <f t="shared" si="360"/>
        <v>Robert Irvine's - Fit Crunch -  Chocolate Pea</v>
      </c>
      <c r="T4645" t="str">
        <f t="shared" si="361"/>
        <v>Food</v>
      </c>
      <c r="U4645" t="str">
        <f>IF(T4645="Cell is Blank - Dis-regard",_xlfn.XLOOKUP(S4645,'Categroy Lookup'!A:A,'Categroy Lookup'!B:B,"Cell is Blank - Dis-regard"),T4645)</f>
        <v>Food</v>
      </c>
      <c r="V4645" t="b">
        <f t="shared" si="363"/>
        <v>1</v>
      </c>
      <c r="W4645">
        <f t="shared" si="362"/>
        <v>2</v>
      </c>
      <c r="X4645" s="8">
        <f t="shared" si="364"/>
        <v>1.3333333333333333</v>
      </c>
      <c r="Y4645" t="s">
        <v>495</v>
      </c>
      <c r="Z4645" t="s">
        <v>496</v>
      </c>
      <c r="AA4645" t="s">
        <v>497</v>
      </c>
      <c r="AB4645" t="s">
        <v>681</v>
      </c>
      <c r="AC4645" t="s">
        <v>874</v>
      </c>
      <c r="AD4645">
        <v>2022</v>
      </c>
    </row>
    <row r="4646" spans="1:30" x14ac:dyDescent="0.25">
      <c r="A4646" t="s">
        <v>18</v>
      </c>
      <c r="B4646" t="s">
        <v>197</v>
      </c>
      <c r="C4646" t="s">
        <v>198</v>
      </c>
      <c r="D4646" t="s">
        <v>199</v>
      </c>
      <c r="E4646" t="s">
        <v>304</v>
      </c>
      <c r="F4646" t="s">
        <v>27</v>
      </c>
      <c r="G4646">
        <v>15367285261</v>
      </c>
      <c r="H4646" t="s">
        <v>387</v>
      </c>
      <c r="I4646" t="s">
        <v>33</v>
      </c>
      <c r="J4646">
        <v>125</v>
      </c>
      <c r="K4646">
        <v>1.25</v>
      </c>
      <c r="L4646">
        <v>1</v>
      </c>
      <c r="M4646">
        <v>125</v>
      </c>
      <c r="N4646">
        <v>1.25</v>
      </c>
      <c r="O4646">
        <v>1</v>
      </c>
      <c r="P4646">
        <v>1.25</v>
      </c>
      <c r="Q4646">
        <v>1.25</v>
      </c>
      <c r="R4646" s="1">
        <v>44753</v>
      </c>
      <c r="S4646" t="str">
        <f t="shared" si="360"/>
        <v>Goldfish Baked - Cheddar</v>
      </c>
      <c r="T4646" t="str">
        <f t="shared" si="361"/>
        <v>Food</v>
      </c>
      <c r="U4646" t="str">
        <f>IF(T4646="Cell is Blank - Dis-regard",_xlfn.XLOOKUP(S4646,'Categroy Lookup'!A:A,'Categroy Lookup'!B:B,"Cell is Blank - Dis-regard"),T4646)</f>
        <v>Food</v>
      </c>
      <c r="V4646" t="b">
        <f t="shared" si="363"/>
        <v>1</v>
      </c>
      <c r="W4646">
        <f t="shared" si="362"/>
        <v>1.25</v>
      </c>
      <c r="X4646" s="8">
        <f t="shared" si="364"/>
        <v>0.83333333333333337</v>
      </c>
      <c r="Y4646" t="s">
        <v>628</v>
      </c>
      <c r="Z4646" t="s">
        <v>629</v>
      </c>
      <c r="AB4646" t="s">
        <v>681</v>
      </c>
      <c r="AC4646" t="s">
        <v>874</v>
      </c>
      <c r="AD4646">
        <v>2022</v>
      </c>
    </row>
    <row r="4647" spans="1:30" x14ac:dyDescent="0.25">
      <c r="A4647" t="s">
        <v>18</v>
      </c>
      <c r="B4647" t="s">
        <v>197</v>
      </c>
      <c r="C4647" t="s">
        <v>198</v>
      </c>
      <c r="D4647" t="s">
        <v>199</v>
      </c>
      <c r="E4647" t="s">
        <v>212</v>
      </c>
      <c r="F4647" t="s">
        <v>27</v>
      </c>
      <c r="G4647">
        <v>15367335603</v>
      </c>
      <c r="H4647" t="s">
        <v>387</v>
      </c>
      <c r="I4647" t="s">
        <v>25</v>
      </c>
      <c r="J4647">
        <v>130</v>
      </c>
      <c r="K4647">
        <v>2</v>
      </c>
      <c r="L4647">
        <v>2</v>
      </c>
      <c r="M4647">
        <v>130</v>
      </c>
      <c r="N4647">
        <v>2</v>
      </c>
      <c r="O4647">
        <v>2</v>
      </c>
      <c r="P4647">
        <v>4</v>
      </c>
      <c r="Q4647">
        <v>4</v>
      </c>
      <c r="R4647" s="1">
        <v>44753</v>
      </c>
      <c r="S4647" t="str">
        <f t="shared" si="360"/>
        <v>Autumns Granola Bar - Cinnamon Almond</v>
      </c>
      <c r="T4647" t="str">
        <f t="shared" si="361"/>
        <v>Food</v>
      </c>
      <c r="U4647" t="str">
        <f>IF(T4647="Cell is Blank - Dis-regard",_xlfn.XLOOKUP(S4647,'Categroy Lookup'!A:A,'Categroy Lookup'!B:B,"Cell is Blank - Dis-regard"),T4647)</f>
        <v>Food</v>
      </c>
      <c r="V4647" t="b">
        <f t="shared" si="363"/>
        <v>1</v>
      </c>
      <c r="W4647">
        <f t="shared" si="362"/>
        <v>2</v>
      </c>
      <c r="X4647" s="8">
        <f t="shared" si="364"/>
        <v>1.3333333333333333</v>
      </c>
      <c r="Y4647" t="s">
        <v>584</v>
      </c>
      <c r="Z4647" t="s">
        <v>585</v>
      </c>
      <c r="AB4647" t="s">
        <v>681</v>
      </c>
      <c r="AC4647" t="s">
        <v>874</v>
      </c>
      <c r="AD4647">
        <v>2022</v>
      </c>
    </row>
    <row r="4648" spans="1:30" x14ac:dyDescent="0.25">
      <c r="A4648" t="s">
        <v>18</v>
      </c>
      <c r="B4648" t="s">
        <v>197</v>
      </c>
      <c r="C4648" t="s">
        <v>198</v>
      </c>
      <c r="D4648" t="s">
        <v>199</v>
      </c>
      <c r="E4648" t="s">
        <v>93</v>
      </c>
      <c r="F4648" t="s">
        <v>23</v>
      </c>
      <c r="G4648">
        <v>15367523200</v>
      </c>
      <c r="H4648" t="s">
        <v>387</v>
      </c>
      <c r="I4648" t="s">
        <v>25</v>
      </c>
      <c r="J4648">
        <v>142</v>
      </c>
      <c r="K4648">
        <v>1.5</v>
      </c>
      <c r="L4648">
        <v>1</v>
      </c>
      <c r="M4648">
        <v>142</v>
      </c>
      <c r="N4648">
        <v>1.5</v>
      </c>
      <c r="O4648">
        <v>1</v>
      </c>
      <c r="P4648">
        <v>1.5</v>
      </c>
      <c r="Q4648">
        <v>4.5</v>
      </c>
      <c r="R4648" s="1">
        <v>44753</v>
      </c>
      <c r="S4648" t="str">
        <f t="shared" si="360"/>
        <v>Coca Cola - Zero Sugar</v>
      </c>
      <c r="T4648" t="str">
        <f t="shared" si="361"/>
        <v>Carbonated</v>
      </c>
      <c r="U4648" t="str">
        <f>IF(T4648="Cell is Blank - Dis-regard",_xlfn.XLOOKUP(S4648,'Categroy Lookup'!A:A,'Categroy Lookup'!B:B,"Cell is Blank - Dis-regard"),T4648)</f>
        <v>Carbonated</v>
      </c>
      <c r="V4648" t="b">
        <f t="shared" si="363"/>
        <v>1</v>
      </c>
      <c r="W4648">
        <f t="shared" si="362"/>
        <v>1.5</v>
      </c>
      <c r="X4648" s="8">
        <f t="shared" si="364"/>
        <v>1</v>
      </c>
      <c r="Y4648" t="s">
        <v>524</v>
      </c>
      <c r="Z4648" t="s">
        <v>525</v>
      </c>
      <c r="AB4648" t="s">
        <v>681</v>
      </c>
      <c r="AC4648" t="s">
        <v>874</v>
      </c>
      <c r="AD4648">
        <v>2022</v>
      </c>
    </row>
    <row r="4649" spans="1:30" x14ac:dyDescent="0.25">
      <c r="A4649" t="s">
        <v>18</v>
      </c>
      <c r="B4649" t="s">
        <v>197</v>
      </c>
      <c r="C4649" t="s">
        <v>198</v>
      </c>
      <c r="D4649" t="s">
        <v>199</v>
      </c>
      <c r="E4649" t="s">
        <v>230</v>
      </c>
      <c r="F4649" t="s">
        <v>23</v>
      </c>
      <c r="G4649">
        <v>15367523200</v>
      </c>
      <c r="H4649" t="s">
        <v>387</v>
      </c>
      <c r="I4649" t="s">
        <v>25</v>
      </c>
      <c r="J4649">
        <v>148</v>
      </c>
      <c r="K4649">
        <v>3</v>
      </c>
      <c r="L4649">
        <v>1</v>
      </c>
      <c r="M4649">
        <v>148</v>
      </c>
      <c r="N4649">
        <v>3</v>
      </c>
      <c r="O4649">
        <v>1</v>
      </c>
      <c r="P4649">
        <v>3</v>
      </c>
      <c r="Q4649">
        <v>4.5</v>
      </c>
      <c r="R4649" s="1">
        <v>44753</v>
      </c>
      <c r="S4649" t="str">
        <f t="shared" si="360"/>
        <v>Starbucks Refresher - Real Coconut Water</v>
      </c>
      <c r="T4649" t="str">
        <f t="shared" si="361"/>
        <v>Carbonated</v>
      </c>
      <c r="U4649" t="str">
        <f>IF(T4649="Cell is Blank - Dis-regard",_xlfn.XLOOKUP(S4649,'Categroy Lookup'!A:A,'Categroy Lookup'!B:B,"Cell is Blank - Dis-regard"),T4649)</f>
        <v>Carbonated</v>
      </c>
      <c r="V4649" t="b">
        <f t="shared" si="363"/>
        <v>1</v>
      </c>
      <c r="W4649">
        <f t="shared" si="362"/>
        <v>3</v>
      </c>
      <c r="X4649" s="8">
        <f t="shared" si="364"/>
        <v>2</v>
      </c>
      <c r="Y4649" t="s">
        <v>594</v>
      </c>
      <c r="Z4649" t="s">
        <v>595</v>
      </c>
      <c r="AB4649" t="s">
        <v>681</v>
      </c>
      <c r="AC4649" t="s">
        <v>874</v>
      </c>
      <c r="AD4649">
        <v>2022</v>
      </c>
    </row>
    <row r="4650" spans="1:30" x14ac:dyDescent="0.25">
      <c r="A4650" t="s">
        <v>18</v>
      </c>
      <c r="B4650" t="s">
        <v>197</v>
      </c>
      <c r="C4650" t="s">
        <v>198</v>
      </c>
      <c r="D4650" t="s">
        <v>199</v>
      </c>
      <c r="E4650" t="s">
        <v>93</v>
      </c>
      <c r="F4650" t="s">
        <v>23</v>
      </c>
      <c r="G4650">
        <v>15367581012</v>
      </c>
      <c r="H4650" t="s">
        <v>387</v>
      </c>
      <c r="I4650" t="s">
        <v>25</v>
      </c>
      <c r="J4650">
        <v>142</v>
      </c>
      <c r="K4650">
        <v>1.5</v>
      </c>
      <c r="L4650">
        <v>1</v>
      </c>
      <c r="M4650">
        <v>142</v>
      </c>
      <c r="N4650">
        <v>1.5</v>
      </c>
      <c r="O4650">
        <v>1</v>
      </c>
      <c r="P4650">
        <v>1.5</v>
      </c>
      <c r="Q4650">
        <v>1.5</v>
      </c>
      <c r="R4650" s="1">
        <v>44753</v>
      </c>
      <c r="S4650" t="str">
        <f t="shared" si="360"/>
        <v>Coca Cola - Zero Sugar</v>
      </c>
      <c r="T4650" t="str">
        <f t="shared" si="361"/>
        <v>Carbonated</v>
      </c>
      <c r="U4650" t="str">
        <f>IF(T4650="Cell is Blank - Dis-regard",_xlfn.XLOOKUP(S4650,'Categroy Lookup'!A:A,'Categroy Lookup'!B:B,"Cell is Blank - Dis-regard"),T4650)</f>
        <v>Carbonated</v>
      </c>
      <c r="V4650" t="b">
        <f t="shared" si="363"/>
        <v>1</v>
      </c>
      <c r="W4650">
        <f t="shared" si="362"/>
        <v>1.5</v>
      </c>
      <c r="X4650" s="8">
        <f t="shared" si="364"/>
        <v>1</v>
      </c>
      <c r="Y4650" t="s">
        <v>524</v>
      </c>
      <c r="Z4650" t="s">
        <v>525</v>
      </c>
      <c r="AB4650" t="s">
        <v>681</v>
      </c>
      <c r="AC4650" t="s">
        <v>874</v>
      </c>
      <c r="AD4650">
        <v>2022</v>
      </c>
    </row>
    <row r="4651" spans="1:30" x14ac:dyDescent="0.25">
      <c r="A4651" t="s">
        <v>18</v>
      </c>
      <c r="B4651" t="s">
        <v>40</v>
      </c>
      <c r="C4651" t="s">
        <v>41</v>
      </c>
      <c r="D4651" t="s">
        <v>42</v>
      </c>
      <c r="E4651" t="s">
        <v>48</v>
      </c>
      <c r="F4651" t="s">
        <v>27</v>
      </c>
      <c r="G4651">
        <v>15367754164</v>
      </c>
      <c r="H4651" t="s">
        <v>387</v>
      </c>
      <c r="I4651" t="s">
        <v>25</v>
      </c>
      <c r="J4651">
        <v>138</v>
      </c>
      <c r="K4651">
        <v>2.5</v>
      </c>
      <c r="L4651">
        <v>1</v>
      </c>
      <c r="M4651">
        <v>138</v>
      </c>
      <c r="N4651">
        <v>2.5</v>
      </c>
      <c r="O4651">
        <v>1</v>
      </c>
      <c r="P4651">
        <v>2.5</v>
      </c>
      <c r="Q4651">
        <v>2.5</v>
      </c>
      <c r="R4651" s="1">
        <v>44753</v>
      </c>
      <c r="S4651" t="str">
        <f t="shared" si="360"/>
        <v>KitKat - Crisp Wafers</v>
      </c>
      <c r="T4651" t="str">
        <f t="shared" si="361"/>
        <v>Food</v>
      </c>
      <c r="U4651" t="str">
        <f>IF(T4651="Cell is Blank - Dis-regard",_xlfn.XLOOKUP(S4651,'Categroy Lookup'!A:A,'Categroy Lookup'!B:B,"Cell is Blank - Dis-regard"),T4651)</f>
        <v>Food</v>
      </c>
      <c r="V4651" t="b">
        <f t="shared" si="363"/>
        <v>1</v>
      </c>
      <c r="W4651">
        <f t="shared" si="362"/>
        <v>2.5</v>
      </c>
      <c r="X4651" s="8">
        <f t="shared" si="364"/>
        <v>1.6666666666666667</v>
      </c>
      <c r="Y4651" t="s">
        <v>482</v>
      </c>
      <c r="Z4651" t="s">
        <v>483</v>
      </c>
      <c r="AB4651" t="s">
        <v>681</v>
      </c>
      <c r="AC4651" t="s">
        <v>874</v>
      </c>
      <c r="AD4651">
        <v>2022</v>
      </c>
    </row>
    <row r="4652" spans="1:30" x14ac:dyDescent="0.25">
      <c r="A4652" t="s">
        <v>18</v>
      </c>
      <c r="B4652" t="s">
        <v>40</v>
      </c>
      <c r="C4652" t="s">
        <v>41</v>
      </c>
      <c r="D4652" t="s">
        <v>42</v>
      </c>
      <c r="E4652" t="s">
        <v>56</v>
      </c>
      <c r="F4652" t="s">
        <v>27</v>
      </c>
      <c r="G4652">
        <v>15367759804</v>
      </c>
      <c r="H4652" t="s">
        <v>387</v>
      </c>
      <c r="I4652" t="s">
        <v>33</v>
      </c>
      <c r="J4652">
        <v>114</v>
      </c>
      <c r="K4652">
        <v>2</v>
      </c>
      <c r="L4652">
        <v>1</v>
      </c>
      <c r="M4652">
        <v>114</v>
      </c>
      <c r="N4652">
        <v>2</v>
      </c>
      <c r="O4652">
        <v>1</v>
      </c>
      <c r="P4652">
        <v>2</v>
      </c>
      <c r="Q4652">
        <v>2</v>
      </c>
      <c r="R4652" s="1">
        <v>44753</v>
      </c>
      <c r="S4652" t="str">
        <f t="shared" si="360"/>
        <v>Cheetos - Fleming Hot Crunchy</v>
      </c>
      <c r="T4652" t="str">
        <f t="shared" si="361"/>
        <v>Food</v>
      </c>
      <c r="U4652" t="str">
        <f>IF(T4652="Cell is Blank - Dis-regard",_xlfn.XLOOKUP(S4652,'Categroy Lookup'!A:A,'Categroy Lookup'!B:B,"Cell is Blank - Dis-regard"),T4652)</f>
        <v>Food</v>
      </c>
      <c r="V4652" t="b">
        <f t="shared" si="363"/>
        <v>1</v>
      </c>
      <c r="W4652">
        <f t="shared" si="362"/>
        <v>2</v>
      </c>
      <c r="X4652" s="8">
        <f t="shared" si="364"/>
        <v>1.3333333333333333</v>
      </c>
      <c r="Y4652" t="s">
        <v>491</v>
      </c>
      <c r="Z4652" t="s">
        <v>492</v>
      </c>
      <c r="AB4652" t="s">
        <v>681</v>
      </c>
      <c r="AC4652" t="s">
        <v>874</v>
      </c>
      <c r="AD4652">
        <v>2022</v>
      </c>
    </row>
    <row r="4653" spans="1:30" x14ac:dyDescent="0.25">
      <c r="A4653" t="s">
        <v>18</v>
      </c>
      <c r="B4653" t="s">
        <v>40</v>
      </c>
      <c r="C4653" t="s">
        <v>41</v>
      </c>
      <c r="D4653" t="s">
        <v>42</v>
      </c>
      <c r="E4653" t="s">
        <v>48</v>
      </c>
      <c r="F4653" t="s">
        <v>27</v>
      </c>
      <c r="G4653">
        <v>15367768106</v>
      </c>
      <c r="H4653" t="s">
        <v>387</v>
      </c>
      <c r="I4653" t="s">
        <v>33</v>
      </c>
      <c r="J4653">
        <v>134</v>
      </c>
      <c r="K4653">
        <v>2.5</v>
      </c>
      <c r="L4653">
        <v>1</v>
      </c>
      <c r="M4653">
        <v>134</v>
      </c>
      <c r="N4653">
        <v>2.5</v>
      </c>
      <c r="O4653">
        <v>1</v>
      </c>
      <c r="P4653">
        <v>2.5</v>
      </c>
      <c r="Q4653">
        <v>2.5</v>
      </c>
      <c r="R4653" s="1">
        <v>44753</v>
      </c>
      <c r="S4653" t="str">
        <f t="shared" si="360"/>
        <v>KitKat - Crisp Wafers</v>
      </c>
      <c r="T4653" t="str">
        <f t="shared" si="361"/>
        <v>Food</v>
      </c>
      <c r="U4653" t="str">
        <f>IF(T4653="Cell is Blank - Dis-regard",_xlfn.XLOOKUP(S4653,'Categroy Lookup'!A:A,'Categroy Lookup'!B:B,"Cell is Blank - Dis-regard"),T4653)</f>
        <v>Food</v>
      </c>
      <c r="V4653" t="b">
        <f t="shared" si="363"/>
        <v>1</v>
      </c>
      <c r="W4653">
        <f t="shared" si="362"/>
        <v>2.5</v>
      </c>
      <c r="X4653" s="8">
        <f t="shared" si="364"/>
        <v>1.6666666666666667</v>
      </c>
      <c r="Y4653" t="s">
        <v>482</v>
      </c>
      <c r="Z4653" t="s">
        <v>483</v>
      </c>
      <c r="AB4653" t="s">
        <v>681</v>
      </c>
      <c r="AC4653" t="s">
        <v>874</v>
      </c>
      <c r="AD4653">
        <v>2022</v>
      </c>
    </row>
    <row r="4654" spans="1:30" x14ac:dyDescent="0.25">
      <c r="A4654" t="s">
        <v>18</v>
      </c>
      <c r="B4654" t="s">
        <v>197</v>
      </c>
      <c r="C4654" t="s">
        <v>198</v>
      </c>
      <c r="D4654" t="s">
        <v>199</v>
      </c>
      <c r="E4654" t="s">
        <v>206</v>
      </c>
      <c r="F4654" t="s">
        <v>31</v>
      </c>
      <c r="G4654">
        <v>15367916742</v>
      </c>
      <c r="H4654" t="s">
        <v>387</v>
      </c>
      <c r="I4654" t="s">
        <v>33</v>
      </c>
      <c r="J4654">
        <v>140</v>
      </c>
      <c r="K4654">
        <v>2</v>
      </c>
      <c r="L4654">
        <v>1</v>
      </c>
      <c r="M4654">
        <v>140</v>
      </c>
      <c r="N4654">
        <v>2</v>
      </c>
      <c r="O4654">
        <v>1</v>
      </c>
      <c r="P4654">
        <v>2</v>
      </c>
      <c r="Q4654">
        <v>2</v>
      </c>
      <c r="R4654" s="1">
        <v>44753</v>
      </c>
      <c r="S4654" t="str">
        <f t="shared" si="360"/>
        <v>Iberia Coconut Water</v>
      </c>
      <c r="T4654" t="str">
        <f t="shared" si="361"/>
        <v>Non Carbonated</v>
      </c>
      <c r="U4654" t="str">
        <f>IF(T4654="Cell is Blank - Dis-regard",_xlfn.XLOOKUP(S4654,'Categroy Lookup'!A:A,'Categroy Lookup'!B:B,"Cell is Blank - Dis-regard"),T4654)</f>
        <v>Non Carbonated</v>
      </c>
      <c r="V4654" t="b">
        <f t="shared" si="363"/>
        <v>1</v>
      </c>
      <c r="W4654">
        <f t="shared" si="362"/>
        <v>2</v>
      </c>
      <c r="X4654" s="8">
        <f t="shared" si="364"/>
        <v>1.3333333333333333</v>
      </c>
      <c r="Y4654" t="s">
        <v>206</v>
      </c>
      <c r="AB4654" t="s">
        <v>681</v>
      </c>
      <c r="AC4654" t="s">
        <v>874</v>
      </c>
      <c r="AD4654">
        <v>2022</v>
      </c>
    </row>
    <row r="4655" spans="1:30" x14ac:dyDescent="0.25">
      <c r="A4655" t="s">
        <v>18</v>
      </c>
      <c r="B4655" t="s">
        <v>197</v>
      </c>
      <c r="C4655" t="s">
        <v>198</v>
      </c>
      <c r="D4655" t="s">
        <v>199</v>
      </c>
      <c r="E4655" t="s">
        <v>330</v>
      </c>
      <c r="F4655" t="s">
        <v>31</v>
      </c>
      <c r="G4655">
        <v>15367919316</v>
      </c>
      <c r="H4655" t="s">
        <v>387</v>
      </c>
      <c r="I4655" t="s">
        <v>33</v>
      </c>
      <c r="J4655">
        <v>143</v>
      </c>
      <c r="K4655">
        <v>2.75</v>
      </c>
      <c r="L4655">
        <v>1</v>
      </c>
      <c r="M4655">
        <v>143</v>
      </c>
      <c r="N4655">
        <v>2.75</v>
      </c>
      <c r="O4655">
        <v>1</v>
      </c>
      <c r="P4655">
        <v>2.75</v>
      </c>
      <c r="Q4655">
        <v>2.75</v>
      </c>
      <c r="R4655" s="1">
        <v>44753</v>
      </c>
      <c r="S4655" t="str">
        <f t="shared" si="360"/>
        <v>BodyArmor  LYTE - Blueberry Pomegranate</v>
      </c>
      <c r="T4655" t="str">
        <f t="shared" si="361"/>
        <v>Non Carbonated</v>
      </c>
      <c r="U4655" t="str">
        <f>IF(T4655="Cell is Blank - Dis-regard",_xlfn.XLOOKUP(S4655,'Categroy Lookup'!A:A,'Categroy Lookup'!B:B,"Cell is Blank - Dis-regard"),T4655)</f>
        <v>Non Carbonated</v>
      </c>
      <c r="V4655" t="b">
        <f t="shared" si="363"/>
        <v>1</v>
      </c>
      <c r="W4655">
        <f t="shared" si="362"/>
        <v>2.75</v>
      </c>
      <c r="X4655" s="8">
        <f t="shared" si="364"/>
        <v>1.8333333333333333</v>
      </c>
      <c r="Y4655" t="s">
        <v>634</v>
      </c>
      <c r="Z4655" t="s">
        <v>635</v>
      </c>
      <c r="AB4655" t="s">
        <v>681</v>
      </c>
      <c r="AC4655" t="s">
        <v>874</v>
      </c>
      <c r="AD4655">
        <v>2022</v>
      </c>
    </row>
    <row r="4656" spans="1:30" x14ac:dyDescent="0.25">
      <c r="A4656" t="s">
        <v>18</v>
      </c>
      <c r="B4656" t="s">
        <v>40</v>
      </c>
      <c r="C4656" t="s">
        <v>41</v>
      </c>
      <c r="D4656" t="s">
        <v>42</v>
      </c>
      <c r="E4656" t="s">
        <v>139</v>
      </c>
      <c r="F4656" t="s">
        <v>27</v>
      </c>
      <c r="G4656">
        <v>15368109306</v>
      </c>
      <c r="H4656" t="s">
        <v>387</v>
      </c>
      <c r="I4656" t="s">
        <v>33</v>
      </c>
      <c r="J4656">
        <v>112</v>
      </c>
      <c r="K4656">
        <v>2</v>
      </c>
      <c r="L4656">
        <v>1</v>
      </c>
      <c r="M4656">
        <v>112</v>
      </c>
      <c r="N4656">
        <v>2</v>
      </c>
      <c r="O4656">
        <v>1</v>
      </c>
      <c r="P4656">
        <v>2</v>
      </c>
      <c r="Q4656">
        <v>2</v>
      </c>
      <c r="R4656" s="1">
        <v>44753</v>
      </c>
      <c r="S4656" t="str">
        <f t="shared" si="360"/>
        <v>Cheetos Flaming Hot Limon Crunchy</v>
      </c>
      <c r="T4656" t="str">
        <f t="shared" si="361"/>
        <v>Food</v>
      </c>
      <c r="U4656" t="str">
        <f>IF(T4656="Cell is Blank - Dis-regard",_xlfn.XLOOKUP(S4656,'Categroy Lookup'!A:A,'Categroy Lookup'!B:B,"Cell is Blank - Dis-regard"),T4656)</f>
        <v>Food</v>
      </c>
      <c r="V4656" t="b">
        <f t="shared" si="363"/>
        <v>1</v>
      </c>
      <c r="W4656">
        <f t="shared" si="362"/>
        <v>2</v>
      </c>
      <c r="X4656" s="8">
        <f t="shared" si="364"/>
        <v>1.3333333333333333</v>
      </c>
      <c r="Y4656" t="s">
        <v>139</v>
      </c>
      <c r="AB4656" t="s">
        <v>681</v>
      </c>
      <c r="AC4656" t="s">
        <v>874</v>
      </c>
      <c r="AD4656">
        <v>2022</v>
      </c>
    </row>
    <row r="4657" spans="1:30" x14ac:dyDescent="0.25">
      <c r="A4657" t="s">
        <v>18</v>
      </c>
      <c r="B4657" t="s">
        <v>19</v>
      </c>
      <c r="C4657" t="s">
        <v>20</v>
      </c>
      <c r="D4657" t="s">
        <v>21</v>
      </c>
      <c r="E4657" t="s">
        <v>72</v>
      </c>
      <c r="F4657" t="s">
        <v>55</v>
      </c>
      <c r="G4657">
        <v>15368250936</v>
      </c>
      <c r="H4657" t="s">
        <v>387</v>
      </c>
      <c r="I4657" t="s">
        <v>33</v>
      </c>
      <c r="J4657">
        <v>143</v>
      </c>
      <c r="K4657">
        <v>2</v>
      </c>
      <c r="L4657">
        <v>1</v>
      </c>
      <c r="M4657">
        <v>143</v>
      </c>
      <c r="N4657">
        <v>2</v>
      </c>
      <c r="O4657">
        <v>1</v>
      </c>
      <c r="P4657">
        <v>2</v>
      </c>
      <c r="Q4657">
        <v>2</v>
      </c>
      <c r="R4657" s="1">
        <v>44753</v>
      </c>
      <c r="S4657" t="str">
        <f t="shared" si="360"/>
        <v>Poland Springs Water</v>
      </c>
      <c r="T4657" t="str">
        <f t="shared" si="361"/>
        <v>Water</v>
      </c>
      <c r="U4657" t="str">
        <f>IF(T4657="Cell is Blank - Dis-regard",_xlfn.XLOOKUP(S4657,'Categroy Lookup'!A:A,'Categroy Lookup'!B:B,"Cell is Blank - Dis-regard"),T4657)</f>
        <v>Water</v>
      </c>
      <c r="V4657" t="b">
        <f t="shared" si="363"/>
        <v>1</v>
      </c>
      <c r="W4657">
        <f t="shared" si="362"/>
        <v>2</v>
      </c>
      <c r="X4657" s="8">
        <f t="shared" si="364"/>
        <v>1.3333333333333333</v>
      </c>
      <c r="Y4657" t="s">
        <v>72</v>
      </c>
      <c r="AB4657" t="s">
        <v>681</v>
      </c>
      <c r="AC4657" t="s">
        <v>874</v>
      </c>
      <c r="AD4657">
        <v>2022</v>
      </c>
    </row>
    <row r="4658" spans="1:30" x14ac:dyDescent="0.25">
      <c r="A4658" t="s">
        <v>18</v>
      </c>
      <c r="B4658" t="s">
        <v>197</v>
      </c>
      <c r="C4658" t="s">
        <v>198</v>
      </c>
      <c r="D4658" t="s">
        <v>199</v>
      </c>
      <c r="E4658" t="s">
        <v>304</v>
      </c>
      <c r="F4658" t="s">
        <v>27</v>
      </c>
      <c r="G4658">
        <v>15368253416</v>
      </c>
      <c r="H4658" t="s">
        <v>387</v>
      </c>
      <c r="I4658" t="s">
        <v>33</v>
      </c>
      <c r="J4658">
        <v>122</v>
      </c>
      <c r="K4658">
        <v>1.25</v>
      </c>
      <c r="L4658">
        <v>1</v>
      </c>
      <c r="M4658">
        <v>122</v>
      </c>
      <c r="N4658">
        <v>1.25</v>
      </c>
      <c r="O4658">
        <v>1</v>
      </c>
      <c r="P4658">
        <v>1.25</v>
      </c>
      <c r="Q4658">
        <v>1.25</v>
      </c>
      <c r="R4658" s="1">
        <v>44753</v>
      </c>
      <c r="S4658" t="str">
        <f t="shared" si="360"/>
        <v>Goldfish Baked - Cheddar</v>
      </c>
      <c r="T4658" t="str">
        <f t="shared" si="361"/>
        <v>Food</v>
      </c>
      <c r="U4658" t="str">
        <f>IF(T4658="Cell is Blank - Dis-regard",_xlfn.XLOOKUP(S4658,'Categroy Lookup'!A:A,'Categroy Lookup'!B:B,"Cell is Blank - Dis-regard"),T4658)</f>
        <v>Food</v>
      </c>
      <c r="V4658" t="b">
        <f t="shared" si="363"/>
        <v>1</v>
      </c>
      <c r="W4658">
        <f t="shared" si="362"/>
        <v>1.25</v>
      </c>
      <c r="X4658" s="8">
        <f t="shared" si="364"/>
        <v>0.83333333333333337</v>
      </c>
      <c r="Y4658" t="s">
        <v>628</v>
      </c>
      <c r="Z4658" t="s">
        <v>629</v>
      </c>
      <c r="AB4658" t="s">
        <v>681</v>
      </c>
      <c r="AC4658" t="s">
        <v>874</v>
      </c>
      <c r="AD4658">
        <v>2022</v>
      </c>
    </row>
    <row r="4659" spans="1:30" x14ac:dyDescent="0.25">
      <c r="A4659" t="s">
        <v>18</v>
      </c>
      <c r="B4659" t="s">
        <v>197</v>
      </c>
      <c r="C4659" t="s">
        <v>198</v>
      </c>
      <c r="D4659" t="s">
        <v>199</v>
      </c>
      <c r="E4659" t="s">
        <v>82</v>
      </c>
      <c r="F4659" t="s">
        <v>31</v>
      </c>
      <c r="G4659">
        <v>15368385392</v>
      </c>
      <c r="H4659" t="s">
        <v>387</v>
      </c>
      <c r="I4659" t="s">
        <v>33</v>
      </c>
      <c r="J4659">
        <v>145</v>
      </c>
      <c r="K4659">
        <v>2.5</v>
      </c>
      <c r="L4659">
        <v>1</v>
      </c>
      <c r="M4659">
        <v>145</v>
      </c>
      <c r="N4659">
        <v>2.5</v>
      </c>
      <c r="O4659">
        <v>1</v>
      </c>
      <c r="P4659">
        <v>2.5</v>
      </c>
      <c r="Q4659">
        <v>2.5</v>
      </c>
      <c r="R4659" s="1">
        <v>44753</v>
      </c>
      <c r="S4659" t="str">
        <f t="shared" si="360"/>
        <v>Snapple Diet Tea - Peach Tea</v>
      </c>
      <c r="T4659" t="str">
        <f t="shared" si="361"/>
        <v>Non Carbonated</v>
      </c>
      <c r="U4659" t="str">
        <f>IF(T4659="Cell is Blank - Dis-regard",_xlfn.XLOOKUP(S4659,'Categroy Lookup'!A:A,'Categroy Lookup'!B:B,"Cell is Blank - Dis-regard"),T4659)</f>
        <v>Non Carbonated</v>
      </c>
      <c r="V4659" t="b">
        <f t="shared" si="363"/>
        <v>1</v>
      </c>
      <c r="W4659">
        <f t="shared" si="362"/>
        <v>2.5</v>
      </c>
      <c r="X4659" s="8">
        <f t="shared" si="364"/>
        <v>1.6666666666666667</v>
      </c>
      <c r="Y4659" t="s">
        <v>478</v>
      </c>
      <c r="Z4659" t="s">
        <v>517</v>
      </c>
      <c r="AB4659" t="s">
        <v>681</v>
      </c>
      <c r="AC4659" t="s">
        <v>874</v>
      </c>
      <c r="AD4659">
        <v>2022</v>
      </c>
    </row>
    <row r="4660" spans="1:30" x14ac:dyDescent="0.25">
      <c r="A4660" t="s">
        <v>18</v>
      </c>
      <c r="B4660" t="s">
        <v>197</v>
      </c>
      <c r="C4660" t="s">
        <v>198</v>
      </c>
      <c r="D4660" t="s">
        <v>199</v>
      </c>
      <c r="E4660" t="s">
        <v>304</v>
      </c>
      <c r="F4660" t="s">
        <v>27</v>
      </c>
      <c r="G4660">
        <v>15368563116</v>
      </c>
      <c r="H4660" t="s">
        <v>387</v>
      </c>
      <c r="I4660" t="s">
        <v>33</v>
      </c>
      <c r="J4660">
        <v>122</v>
      </c>
      <c r="K4660">
        <v>1.25</v>
      </c>
      <c r="L4660">
        <v>1</v>
      </c>
      <c r="M4660">
        <v>122</v>
      </c>
      <c r="N4660">
        <v>1.25</v>
      </c>
      <c r="O4660">
        <v>1</v>
      </c>
      <c r="P4660">
        <v>1.25</v>
      </c>
      <c r="Q4660">
        <v>1.25</v>
      </c>
      <c r="R4660" s="1">
        <v>44753</v>
      </c>
      <c r="S4660" t="str">
        <f t="shared" si="360"/>
        <v>Goldfish Baked - Cheddar</v>
      </c>
      <c r="T4660" t="str">
        <f t="shared" si="361"/>
        <v>Food</v>
      </c>
      <c r="U4660" t="str">
        <f>IF(T4660="Cell is Blank - Dis-regard",_xlfn.XLOOKUP(S4660,'Categroy Lookup'!A:A,'Categroy Lookup'!B:B,"Cell is Blank - Dis-regard"),T4660)</f>
        <v>Food</v>
      </c>
      <c r="V4660" t="b">
        <f t="shared" si="363"/>
        <v>1</v>
      </c>
      <c r="W4660">
        <f t="shared" si="362"/>
        <v>1.25</v>
      </c>
      <c r="X4660" s="8">
        <f t="shared" si="364"/>
        <v>0.83333333333333337</v>
      </c>
      <c r="Y4660" t="s">
        <v>628</v>
      </c>
      <c r="Z4660" t="s">
        <v>629</v>
      </c>
      <c r="AB4660" t="s">
        <v>681</v>
      </c>
      <c r="AC4660" t="s">
        <v>874</v>
      </c>
      <c r="AD4660">
        <v>2022</v>
      </c>
    </row>
    <row r="4661" spans="1:30" x14ac:dyDescent="0.25">
      <c r="A4661" t="s">
        <v>18</v>
      </c>
      <c r="B4661" t="s">
        <v>36</v>
      </c>
      <c r="C4661" t="s">
        <v>37</v>
      </c>
      <c r="D4661" t="s">
        <v>38</v>
      </c>
      <c r="E4661" t="s">
        <v>240</v>
      </c>
      <c r="F4661" t="s">
        <v>27</v>
      </c>
      <c r="G4661">
        <v>15368569779</v>
      </c>
      <c r="H4661" t="s">
        <v>387</v>
      </c>
      <c r="I4661" t="s">
        <v>33</v>
      </c>
      <c r="J4661">
        <v>138</v>
      </c>
      <c r="K4661">
        <v>2</v>
      </c>
      <c r="L4661">
        <v>1</v>
      </c>
      <c r="M4661">
        <v>138</v>
      </c>
      <c r="N4661">
        <v>2</v>
      </c>
      <c r="O4661">
        <v>1</v>
      </c>
      <c r="P4661">
        <v>2</v>
      </c>
      <c r="Q4661">
        <v>2</v>
      </c>
      <c r="R4661" s="1">
        <v>44753</v>
      </c>
      <c r="S4661" t="str">
        <f t="shared" si="360"/>
        <v>Keto Bar - Creamy Peanut Butter Chocolate</v>
      </c>
      <c r="T4661" t="str">
        <f t="shared" si="361"/>
        <v>Food</v>
      </c>
      <c r="U4661" t="str">
        <f>IF(T4661="Cell is Blank - Dis-regard",_xlfn.XLOOKUP(S4661,'Categroy Lookup'!A:A,'Categroy Lookup'!B:B,"Cell is Blank - Dis-regard"),T4661)</f>
        <v>Food</v>
      </c>
      <c r="V4661" t="b">
        <f t="shared" si="363"/>
        <v>1</v>
      </c>
      <c r="W4661">
        <f t="shared" si="362"/>
        <v>2</v>
      </c>
      <c r="X4661" s="8">
        <f t="shared" si="364"/>
        <v>1.3333333333333333</v>
      </c>
      <c r="Y4661" t="s">
        <v>600</v>
      </c>
      <c r="Z4661" t="s">
        <v>601</v>
      </c>
      <c r="AB4661" t="s">
        <v>681</v>
      </c>
      <c r="AC4661" t="s">
        <v>874</v>
      </c>
      <c r="AD4661">
        <v>2022</v>
      </c>
    </row>
    <row r="4662" spans="1:30" x14ac:dyDescent="0.25">
      <c r="A4662" t="s">
        <v>18</v>
      </c>
      <c r="B4662" t="s">
        <v>19</v>
      </c>
      <c r="C4662" t="s">
        <v>20</v>
      </c>
      <c r="D4662" t="s">
        <v>21</v>
      </c>
      <c r="E4662" t="s">
        <v>256</v>
      </c>
      <c r="F4662" t="s">
        <v>27</v>
      </c>
      <c r="G4662">
        <v>15368588983</v>
      </c>
      <c r="H4662" t="s">
        <v>387</v>
      </c>
      <c r="I4662" t="s">
        <v>33</v>
      </c>
      <c r="J4662">
        <v>113</v>
      </c>
      <c r="K4662">
        <v>1.5</v>
      </c>
      <c r="L4662">
        <v>1</v>
      </c>
      <c r="M4662">
        <v>113</v>
      </c>
      <c r="N4662">
        <v>1.5</v>
      </c>
      <c r="O4662">
        <v>1</v>
      </c>
      <c r="P4662">
        <v>1.5</v>
      </c>
      <c r="Q4662">
        <v>1.5</v>
      </c>
      <c r="R4662" s="1">
        <v>44753</v>
      </c>
      <c r="S4662" t="str">
        <f t="shared" si="360"/>
        <v>Pop Corners - Sea Salt</v>
      </c>
      <c r="T4662" t="str">
        <f t="shared" si="361"/>
        <v>Food</v>
      </c>
      <c r="U4662" t="str">
        <f>IF(T4662="Cell is Blank - Dis-regard",_xlfn.XLOOKUP(S4662,'Categroy Lookup'!A:A,'Categroy Lookup'!B:B,"Cell is Blank - Dis-regard"),T4662)</f>
        <v>Food</v>
      </c>
      <c r="V4662" t="b">
        <f t="shared" si="363"/>
        <v>1</v>
      </c>
      <c r="W4662">
        <f t="shared" si="362"/>
        <v>1.5</v>
      </c>
      <c r="X4662" s="8">
        <f t="shared" si="364"/>
        <v>1</v>
      </c>
      <c r="Y4662" t="s">
        <v>606</v>
      </c>
      <c r="Z4662" t="s">
        <v>516</v>
      </c>
      <c r="AB4662" t="s">
        <v>681</v>
      </c>
      <c r="AC4662" t="s">
        <v>874</v>
      </c>
      <c r="AD4662">
        <v>2022</v>
      </c>
    </row>
    <row r="4663" spans="1:30" x14ac:dyDescent="0.25">
      <c r="A4663" t="s">
        <v>18</v>
      </c>
      <c r="B4663" t="s">
        <v>36</v>
      </c>
      <c r="C4663" t="s">
        <v>37</v>
      </c>
      <c r="D4663" t="s">
        <v>38</v>
      </c>
      <c r="E4663" t="s">
        <v>92</v>
      </c>
      <c r="F4663" t="s">
        <v>27</v>
      </c>
      <c r="G4663">
        <v>15368592088</v>
      </c>
      <c r="H4663" t="s">
        <v>387</v>
      </c>
      <c r="I4663" t="s">
        <v>33</v>
      </c>
      <c r="J4663">
        <v>112</v>
      </c>
      <c r="K4663">
        <v>1.5</v>
      </c>
      <c r="L4663">
        <v>1</v>
      </c>
      <c r="M4663">
        <v>112</v>
      </c>
      <c r="N4663">
        <v>1.5</v>
      </c>
      <c r="O4663">
        <v>1</v>
      </c>
      <c r="P4663">
        <v>1.5</v>
      </c>
      <c r="Q4663">
        <v>1.5</v>
      </c>
      <c r="R4663" s="1">
        <v>44753</v>
      </c>
      <c r="S4663" t="str">
        <f t="shared" si="360"/>
        <v>Miss Vickie's Potato Chip - Jalapeno</v>
      </c>
      <c r="T4663" t="str">
        <f t="shared" si="361"/>
        <v>Food</v>
      </c>
      <c r="U4663" t="str">
        <f>IF(T4663="Cell is Blank - Dis-regard",_xlfn.XLOOKUP(S4663,'Categroy Lookup'!A:A,'Categroy Lookup'!B:B,"Cell is Blank - Dis-regard"),T4663)</f>
        <v>Food</v>
      </c>
      <c r="V4663" t="b">
        <f t="shared" si="363"/>
        <v>1</v>
      </c>
      <c r="W4663">
        <f t="shared" si="362"/>
        <v>1.5</v>
      </c>
      <c r="X4663" s="8">
        <f t="shared" si="364"/>
        <v>1</v>
      </c>
      <c r="Y4663" t="s">
        <v>473</v>
      </c>
      <c r="Z4663" t="s">
        <v>523</v>
      </c>
      <c r="AB4663" t="s">
        <v>681</v>
      </c>
      <c r="AC4663" t="s">
        <v>874</v>
      </c>
      <c r="AD4663">
        <v>2022</v>
      </c>
    </row>
    <row r="4664" spans="1:30" x14ac:dyDescent="0.25">
      <c r="A4664" t="s">
        <v>18</v>
      </c>
      <c r="B4664" t="s">
        <v>19</v>
      </c>
      <c r="C4664" t="s">
        <v>20</v>
      </c>
      <c r="D4664" t="s">
        <v>21</v>
      </c>
      <c r="E4664" t="s">
        <v>295</v>
      </c>
      <c r="F4664" t="s">
        <v>27</v>
      </c>
      <c r="G4664">
        <v>15368592061</v>
      </c>
      <c r="H4664" t="s">
        <v>387</v>
      </c>
      <c r="I4664" t="s">
        <v>33</v>
      </c>
      <c r="J4664">
        <v>131</v>
      </c>
      <c r="K4664">
        <v>1.5</v>
      </c>
      <c r="L4664">
        <v>1</v>
      </c>
      <c r="M4664">
        <v>131</v>
      </c>
      <c r="N4664">
        <v>1.5</v>
      </c>
      <c r="O4664">
        <v>1</v>
      </c>
      <c r="P4664">
        <v>1.5</v>
      </c>
      <c r="Q4664">
        <v>1.5</v>
      </c>
      <c r="R4664" s="1">
        <v>44753</v>
      </c>
      <c r="S4664" t="str">
        <f t="shared" si="360"/>
        <v>Belvita Breakfast Biscuit Bites - Blueberry</v>
      </c>
      <c r="T4664" t="str">
        <f t="shared" si="361"/>
        <v>Food</v>
      </c>
      <c r="U4664" t="str">
        <f>IF(T4664="Cell is Blank - Dis-regard",_xlfn.XLOOKUP(S4664,'Categroy Lookup'!A:A,'Categroy Lookup'!B:B,"Cell is Blank - Dis-regard"),T4664)</f>
        <v>Food</v>
      </c>
      <c r="V4664" t="b">
        <f t="shared" si="363"/>
        <v>1</v>
      </c>
      <c r="W4664">
        <f t="shared" si="362"/>
        <v>1.5</v>
      </c>
      <c r="X4664" s="8">
        <f t="shared" si="364"/>
        <v>1</v>
      </c>
      <c r="Y4664" t="s">
        <v>624</v>
      </c>
      <c r="Z4664" t="s">
        <v>539</v>
      </c>
      <c r="AB4664" t="s">
        <v>681</v>
      </c>
      <c r="AC4664" t="s">
        <v>874</v>
      </c>
      <c r="AD4664">
        <v>2022</v>
      </c>
    </row>
    <row r="4665" spans="1:30" x14ac:dyDescent="0.25">
      <c r="A4665" t="s">
        <v>18</v>
      </c>
      <c r="B4665" t="s">
        <v>19</v>
      </c>
      <c r="C4665" t="s">
        <v>20</v>
      </c>
      <c r="D4665" t="s">
        <v>21</v>
      </c>
      <c r="E4665" t="s">
        <v>58</v>
      </c>
      <c r="F4665" t="s">
        <v>27</v>
      </c>
      <c r="G4665">
        <v>15368600012</v>
      </c>
      <c r="H4665" t="s">
        <v>387</v>
      </c>
      <c r="I4665" t="s">
        <v>33</v>
      </c>
      <c r="J4665">
        <v>122</v>
      </c>
      <c r="K4665">
        <v>1.5</v>
      </c>
      <c r="L4665">
        <v>1</v>
      </c>
      <c r="M4665">
        <v>122</v>
      </c>
      <c r="N4665">
        <v>1.5</v>
      </c>
      <c r="O4665">
        <v>1</v>
      </c>
      <c r="P4665">
        <v>1.5</v>
      </c>
      <c r="Q4665">
        <v>1.5</v>
      </c>
      <c r="R4665" s="1">
        <v>44753</v>
      </c>
      <c r="S4665" t="str">
        <f t="shared" si="360"/>
        <v>Oreo Mini</v>
      </c>
      <c r="T4665" t="str">
        <f t="shared" si="361"/>
        <v>Food</v>
      </c>
      <c r="U4665" t="str">
        <f>IF(T4665="Cell is Blank - Dis-regard",_xlfn.XLOOKUP(S4665,'Categroy Lookup'!A:A,'Categroy Lookup'!B:B,"Cell is Blank - Dis-regard"),T4665)</f>
        <v>Food</v>
      </c>
      <c r="V4665" t="b">
        <f t="shared" si="363"/>
        <v>1</v>
      </c>
      <c r="W4665">
        <f t="shared" si="362"/>
        <v>1.5</v>
      </c>
      <c r="X4665" s="8">
        <f t="shared" si="364"/>
        <v>1</v>
      </c>
      <c r="Y4665" t="s">
        <v>58</v>
      </c>
      <c r="AB4665" t="s">
        <v>681</v>
      </c>
      <c r="AC4665" t="s">
        <v>874</v>
      </c>
      <c r="AD4665">
        <v>2022</v>
      </c>
    </row>
    <row r="4666" spans="1:30" x14ac:dyDescent="0.25">
      <c r="A4666" t="s">
        <v>18</v>
      </c>
      <c r="B4666" t="s">
        <v>197</v>
      </c>
      <c r="C4666" t="s">
        <v>198</v>
      </c>
      <c r="D4666" t="s">
        <v>199</v>
      </c>
      <c r="E4666" t="s">
        <v>304</v>
      </c>
      <c r="F4666" t="s">
        <v>27</v>
      </c>
      <c r="G4666">
        <v>15368606425</v>
      </c>
      <c r="H4666" t="s">
        <v>387</v>
      </c>
      <c r="I4666" t="s">
        <v>33</v>
      </c>
      <c r="J4666">
        <v>122</v>
      </c>
      <c r="K4666">
        <v>1.25</v>
      </c>
      <c r="L4666">
        <v>1</v>
      </c>
      <c r="M4666">
        <v>122</v>
      </c>
      <c r="N4666">
        <v>1.25</v>
      </c>
      <c r="O4666">
        <v>1</v>
      </c>
      <c r="P4666">
        <v>1.25</v>
      </c>
      <c r="Q4666">
        <v>1.25</v>
      </c>
      <c r="R4666" s="1">
        <v>44753</v>
      </c>
      <c r="S4666" t="str">
        <f t="shared" si="360"/>
        <v>Goldfish Baked - Cheddar</v>
      </c>
      <c r="T4666" t="str">
        <f t="shared" si="361"/>
        <v>Food</v>
      </c>
      <c r="U4666" t="str">
        <f>IF(T4666="Cell is Blank - Dis-regard",_xlfn.XLOOKUP(S4666,'Categroy Lookup'!A:A,'Categroy Lookup'!B:B,"Cell is Blank - Dis-regard"),T4666)</f>
        <v>Food</v>
      </c>
      <c r="V4666" t="b">
        <f t="shared" si="363"/>
        <v>1</v>
      </c>
      <c r="W4666">
        <f t="shared" si="362"/>
        <v>1.25</v>
      </c>
      <c r="X4666" s="8">
        <f t="shared" si="364"/>
        <v>0.83333333333333337</v>
      </c>
      <c r="Y4666" t="s">
        <v>628</v>
      </c>
      <c r="Z4666" t="s">
        <v>629</v>
      </c>
      <c r="AB4666" t="s">
        <v>681</v>
      </c>
      <c r="AC4666" t="s">
        <v>874</v>
      </c>
      <c r="AD4666">
        <v>2022</v>
      </c>
    </row>
    <row r="4667" spans="1:30" x14ac:dyDescent="0.25">
      <c r="A4667" t="s">
        <v>18</v>
      </c>
      <c r="B4667" t="s">
        <v>197</v>
      </c>
      <c r="C4667" t="s">
        <v>198</v>
      </c>
      <c r="D4667" t="s">
        <v>199</v>
      </c>
      <c r="E4667" t="s">
        <v>304</v>
      </c>
      <c r="F4667" t="s">
        <v>27</v>
      </c>
      <c r="G4667">
        <v>15368630750</v>
      </c>
      <c r="H4667" t="s">
        <v>387</v>
      </c>
      <c r="I4667" t="s">
        <v>33</v>
      </c>
      <c r="J4667">
        <v>122</v>
      </c>
      <c r="K4667">
        <v>1.25</v>
      </c>
      <c r="L4667">
        <v>1</v>
      </c>
      <c r="M4667">
        <v>122</v>
      </c>
      <c r="N4667">
        <v>1.25</v>
      </c>
      <c r="O4667">
        <v>1</v>
      </c>
      <c r="P4667">
        <v>1.25</v>
      </c>
      <c r="Q4667">
        <v>1.25</v>
      </c>
      <c r="R4667" s="1">
        <v>44753</v>
      </c>
      <c r="S4667" t="str">
        <f t="shared" si="360"/>
        <v>Goldfish Baked - Cheddar</v>
      </c>
      <c r="T4667" t="str">
        <f t="shared" si="361"/>
        <v>Food</v>
      </c>
      <c r="U4667" t="str">
        <f>IF(T4667="Cell is Blank - Dis-regard",_xlfn.XLOOKUP(S4667,'Categroy Lookup'!A:A,'Categroy Lookup'!B:B,"Cell is Blank - Dis-regard"),T4667)</f>
        <v>Food</v>
      </c>
      <c r="V4667" t="b">
        <f t="shared" si="363"/>
        <v>1</v>
      </c>
      <c r="W4667">
        <f t="shared" si="362"/>
        <v>1.25</v>
      </c>
      <c r="X4667" s="8">
        <f t="shared" si="364"/>
        <v>0.83333333333333337</v>
      </c>
      <c r="Y4667" t="s">
        <v>628</v>
      </c>
      <c r="Z4667" t="s">
        <v>629</v>
      </c>
      <c r="AB4667" t="s">
        <v>681</v>
      </c>
      <c r="AC4667" t="s">
        <v>874</v>
      </c>
      <c r="AD4667">
        <v>2022</v>
      </c>
    </row>
    <row r="4668" spans="1:30" x14ac:dyDescent="0.25">
      <c r="A4668" t="s">
        <v>18</v>
      </c>
      <c r="B4668" t="s">
        <v>197</v>
      </c>
      <c r="C4668" t="s">
        <v>198</v>
      </c>
      <c r="D4668" t="s">
        <v>199</v>
      </c>
      <c r="E4668" t="s">
        <v>149</v>
      </c>
      <c r="F4668" t="s">
        <v>27</v>
      </c>
      <c r="G4668">
        <v>15368644372</v>
      </c>
      <c r="H4668" t="s">
        <v>387</v>
      </c>
      <c r="I4668" t="s">
        <v>33</v>
      </c>
      <c r="J4668">
        <v>138</v>
      </c>
      <c r="K4668">
        <v>2</v>
      </c>
      <c r="L4668">
        <v>1</v>
      </c>
      <c r="M4668">
        <v>138</v>
      </c>
      <c r="N4668">
        <v>2</v>
      </c>
      <c r="O4668">
        <v>1</v>
      </c>
      <c r="P4668">
        <v>2</v>
      </c>
      <c r="Q4668">
        <v>2</v>
      </c>
      <c r="R4668" s="1">
        <v>44753</v>
      </c>
      <c r="S4668" t="str">
        <f t="shared" si="360"/>
        <v>Kinder - Bueno - Crispy Creamy Chocolate</v>
      </c>
      <c r="T4668" t="str">
        <f t="shared" si="361"/>
        <v>Food</v>
      </c>
      <c r="U4668" t="str">
        <f>IF(T4668="Cell is Blank - Dis-regard",_xlfn.XLOOKUP(S4668,'Categroy Lookup'!A:A,'Categroy Lookup'!B:B,"Cell is Blank - Dis-regard"),T4668)</f>
        <v>Food</v>
      </c>
      <c r="V4668" t="b">
        <f t="shared" si="363"/>
        <v>1</v>
      </c>
      <c r="W4668">
        <f t="shared" si="362"/>
        <v>2</v>
      </c>
      <c r="X4668" s="8">
        <f t="shared" si="364"/>
        <v>1.3333333333333333</v>
      </c>
      <c r="Y4668" t="s">
        <v>557</v>
      </c>
      <c r="Z4668" t="s">
        <v>558</v>
      </c>
      <c r="AA4668" t="s">
        <v>559</v>
      </c>
      <c r="AB4668" t="s">
        <v>681</v>
      </c>
      <c r="AC4668" t="s">
        <v>874</v>
      </c>
      <c r="AD4668">
        <v>2022</v>
      </c>
    </row>
    <row r="4669" spans="1:30" x14ac:dyDescent="0.25">
      <c r="A4669" t="s">
        <v>18</v>
      </c>
      <c r="B4669" t="s">
        <v>28</v>
      </c>
      <c r="C4669" t="s">
        <v>20</v>
      </c>
      <c r="D4669" t="s">
        <v>29</v>
      </c>
      <c r="E4669" t="s">
        <v>43</v>
      </c>
      <c r="F4669" t="s">
        <v>23</v>
      </c>
      <c r="G4669">
        <v>15368698603</v>
      </c>
      <c r="H4669" t="s">
        <v>387</v>
      </c>
      <c r="I4669" t="s">
        <v>25</v>
      </c>
      <c r="J4669">
        <v>146</v>
      </c>
      <c r="K4669">
        <v>3</v>
      </c>
      <c r="L4669">
        <v>1</v>
      </c>
      <c r="M4669">
        <v>146</v>
      </c>
      <c r="N4669">
        <v>3</v>
      </c>
      <c r="O4669">
        <v>1</v>
      </c>
      <c r="P4669">
        <v>3</v>
      </c>
      <c r="Q4669">
        <v>3</v>
      </c>
      <c r="R4669" s="1">
        <v>44753</v>
      </c>
      <c r="S4669" t="str">
        <f t="shared" si="360"/>
        <v>Monster Energy Original</v>
      </c>
      <c r="T4669" t="str">
        <f t="shared" si="361"/>
        <v>Carbonated</v>
      </c>
      <c r="U4669" t="str">
        <f>IF(T4669="Cell is Blank - Dis-regard",_xlfn.XLOOKUP(S4669,'Categroy Lookup'!A:A,'Categroy Lookup'!B:B,"Cell is Blank - Dis-regard"),T4669)</f>
        <v>Carbonated</v>
      </c>
      <c r="V4669" t="b">
        <f t="shared" si="363"/>
        <v>1</v>
      </c>
      <c r="W4669">
        <f t="shared" si="362"/>
        <v>3</v>
      </c>
      <c r="X4669" s="8">
        <f t="shared" si="364"/>
        <v>2</v>
      </c>
      <c r="Y4669" t="s">
        <v>43</v>
      </c>
      <c r="AB4669" t="s">
        <v>681</v>
      </c>
      <c r="AC4669" t="s">
        <v>874</v>
      </c>
      <c r="AD4669">
        <v>2022</v>
      </c>
    </row>
    <row r="4670" spans="1:30" x14ac:dyDescent="0.25">
      <c r="A4670" t="s">
        <v>18</v>
      </c>
      <c r="B4670" t="s">
        <v>28</v>
      </c>
      <c r="C4670" t="s">
        <v>20</v>
      </c>
      <c r="D4670" t="s">
        <v>29</v>
      </c>
      <c r="E4670" t="s">
        <v>72</v>
      </c>
      <c r="F4670" t="s">
        <v>55</v>
      </c>
      <c r="G4670">
        <v>15369022015</v>
      </c>
      <c r="H4670" t="s">
        <v>387</v>
      </c>
      <c r="I4670" t="s">
        <v>33</v>
      </c>
      <c r="J4670">
        <v>144</v>
      </c>
      <c r="K4670">
        <v>1.5</v>
      </c>
      <c r="L4670">
        <v>1</v>
      </c>
      <c r="M4670">
        <v>144</v>
      </c>
      <c r="N4670">
        <v>1.5</v>
      </c>
      <c r="O4670">
        <v>1</v>
      </c>
      <c r="P4670">
        <v>1.5</v>
      </c>
      <c r="Q4670">
        <v>1.5</v>
      </c>
      <c r="R4670" s="1">
        <v>44753</v>
      </c>
      <c r="S4670" t="str">
        <f t="shared" si="360"/>
        <v>Poland Springs Water</v>
      </c>
      <c r="T4670" t="str">
        <f t="shared" si="361"/>
        <v>Water</v>
      </c>
      <c r="U4670" t="str">
        <f>IF(T4670="Cell is Blank - Dis-regard",_xlfn.XLOOKUP(S4670,'Categroy Lookup'!A:A,'Categroy Lookup'!B:B,"Cell is Blank - Dis-regard"),T4670)</f>
        <v>Water</v>
      </c>
      <c r="V4670" t="b">
        <f t="shared" si="363"/>
        <v>1</v>
      </c>
      <c r="W4670">
        <f t="shared" si="362"/>
        <v>1.5</v>
      </c>
      <c r="X4670" s="8">
        <f t="shared" si="364"/>
        <v>1</v>
      </c>
      <c r="Y4670" t="s">
        <v>72</v>
      </c>
      <c r="AB4670" t="s">
        <v>681</v>
      </c>
      <c r="AC4670" t="s">
        <v>874</v>
      </c>
      <c r="AD4670">
        <v>2022</v>
      </c>
    </row>
    <row r="4671" spans="1:30" x14ac:dyDescent="0.25">
      <c r="A4671" t="s">
        <v>18</v>
      </c>
      <c r="B4671" t="s">
        <v>197</v>
      </c>
      <c r="C4671" t="s">
        <v>198</v>
      </c>
      <c r="D4671" t="s">
        <v>199</v>
      </c>
      <c r="E4671" t="s">
        <v>52</v>
      </c>
      <c r="F4671" t="s">
        <v>27</v>
      </c>
      <c r="G4671">
        <v>15369040026</v>
      </c>
      <c r="H4671" t="s">
        <v>387</v>
      </c>
      <c r="I4671" t="s">
        <v>33</v>
      </c>
      <c r="J4671">
        <v>112</v>
      </c>
      <c r="K4671">
        <v>1.5</v>
      </c>
      <c r="L4671">
        <v>1</v>
      </c>
      <c r="M4671">
        <v>112</v>
      </c>
      <c r="N4671">
        <v>1.5</v>
      </c>
      <c r="O4671">
        <v>1</v>
      </c>
      <c r="P4671">
        <v>1.5</v>
      </c>
      <c r="Q4671">
        <v>1.5</v>
      </c>
      <c r="R4671" s="1">
        <v>44753</v>
      </c>
      <c r="S4671" t="str">
        <f t="shared" si="360"/>
        <v>Miss Vickie's Potato Chip - Sea Salt Original</v>
      </c>
      <c r="T4671" t="str">
        <f t="shared" si="361"/>
        <v>Food</v>
      </c>
      <c r="U4671" t="str">
        <f>IF(T4671="Cell is Blank - Dis-regard",_xlfn.XLOOKUP(S4671,'Categroy Lookup'!A:A,'Categroy Lookup'!B:B,"Cell is Blank - Dis-regard"),T4671)</f>
        <v>Food</v>
      </c>
      <c r="V4671" t="b">
        <f t="shared" si="363"/>
        <v>1</v>
      </c>
      <c r="W4671">
        <f t="shared" si="362"/>
        <v>1.5</v>
      </c>
      <c r="X4671" s="8">
        <f t="shared" si="364"/>
        <v>1</v>
      </c>
      <c r="Y4671" t="s">
        <v>473</v>
      </c>
      <c r="Z4671" t="s">
        <v>488</v>
      </c>
      <c r="AB4671" t="s">
        <v>681</v>
      </c>
      <c r="AC4671" t="s">
        <v>874</v>
      </c>
      <c r="AD4671">
        <v>2022</v>
      </c>
    </row>
    <row r="4672" spans="1:30" x14ac:dyDescent="0.25">
      <c r="A4672" t="s">
        <v>18</v>
      </c>
      <c r="B4672" t="s">
        <v>197</v>
      </c>
      <c r="C4672" t="s">
        <v>198</v>
      </c>
      <c r="D4672" t="s">
        <v>199</v>
      </c>
      <c r="E4672" t="s">
        <v>72</v>
      </c>
      <c r="F4672" t="s">
        <v>55</v>
      </c>
      <c r="G4672">
        <v>15369049745</v>
      </c>
      <c r="H4672" t="s">
        <v>387</v>
      </c>
      <c r="I4672" t="s">
        <v>25</v>
      </c>
      <c r="J4672">
        <v>144</v>
      </c>
      <c r="K4672">
        <v>1.5</v>
      </c>
      <c r="L4672">
        <v>1</v>
      </c>
      <c r="M4672">
        <v>144</v>
      </c>
      <c r="N4672">
        <v>1.5</v>
      </c>
      <c r="O4672">
        <v>1</v>
      </c>
      <c r="P4672">
        <v>1.5</v>
      </c>
      <c r="Q4672">
        <v>1.5</v>
      </c>
      <c r="R4672" s="1">
        <v>44753</v>
      </c>
      <c r="S4672" t="str">
        <f t="shared" si="360"/>
        <v>Poland Springs Water</v>
      </c>
      <c r="T4672" t="str">
        <f t="shared" si="361"/>
        <v>Water</v>
      </c>
      <c r="U4672" t="str">
        <f>IF(T4672="Cell is Blank - Dis-regard",_xlfn.XLOOKUP(S4672,'Categroy Lookup'!A:A,'Categroy Lookup'!B:B,"Cell is Blank - Dis-regard"),T4672)</f>
        <v>Water</v>
      </c>
      <c r="V4672" t="b">
        <f t="shared" si="363"/>
        <v>1</v>
      </c>
      <c r="W4672">
        <f t="shared" si="362"/>
        <v>1.5</v>
      </c>
      <c r="X4672" s="8">
        <f t="shared" si="364"/>
        <v>1</v>
      </c>
      <c r="Y4672" t="s">
        <v>72</v>
      </c>
      <c r="AB4672" t="s">
        <v>681</v>
      </c>
      <c r="AC4672" t="s">
        <v>874</v>
      </c>
      <c r="AD4672">
        <v>2022</v>
      </c>
    </row>
    <row r="4673" spans="1:30" x14ac:dyDescent="0.25">
      <c r="A4673" t="s">
        <v>18</v>
      </c>
      <c r="B4673" t="s">
        <v>40</v>
      </c>
      <c r="C4673" t="s">
        <v>41</v>
      </c>
      <c r="D4673" t="s">
        <v>42</v>
      </c>
      <c r="E4673" t="s">
        <v>277</v>
      </c>
      <c r="F4673" t="s">
        <v>27</v>
      </c>
      <c r="G4673">
        <v>15369076573</v>
      </c>
      <c r="H4673" t="s">
        <v>387</v>
      </c>
      <c r="I4673" t="s">
        <v>33</v>
      </c>
      <c r="J4673">
        <v>124</v>
      </c>
      <c r="K4673">
        <v>1.5</v>
      </c>
      <c r="L4673">
        <v>1</v>
      </c>
      <c r="M4673">
        <v>124</v>
      </c>
      <c r="N4673">
        <v>1.5</v>
      </c>
      <c r="O4673">
        <v>1</v>
      </c>
      <c r="P4673">
        <v>1.5</v>
      </c>
      <c r="Q4673">
        <v>1.5</v>
      </c>
      <c r="R4673" s="1">
        <v>44753</v>
      </c>
      <c r="S4673" t="str">
        <f t="shared" si="360"/>
        <v>Cheetos Cheddar Jalapeno</v>
      </c>
      <c r="T4673" t="str">
        <f t="shared" si="361"/>
        <v>Food</v>
      </c>
      <c r="U4673" t="str">
        <f>IF(T4673="Cell is Blank - Dis-regard",_xlfn.XLOOKUP(S4673,'Categroy Lookup'!A:A,'Categroy Lookup'!B:B,"Cell is Blank - Dis-regard"),T4673)</f>
        <v>Food</v>
      </c>
      <c r="V4673" t="b">
        <f t="shared" si="363"/>
        <v>1</v>
      </c>
      <c r="W4673">
        <f t="shared" si="362"/>
        <v>1.5</v>
      </c>
      <c r="X4673" s="8">
        <f t="shared" si="364"/>
        <v>1</v>
      </c>
      <c r="Y4673" t="s">
        <v>277</v>
      </c>
      <c r="AB4673" t="s">
        <v>681</v>
      </c>
      <c r="AC4673" t="s">
        <v>874</v>
      </c>
      <c r="AD4673">
        <v>2022</v>
      </c>
    </row>
    <row r="4674" spans="1:30" x14ac:dyDescent="0.25">
      <c r="A4674" t="s">
        <v>18</v>
      </c>
      <c r="B4674" t="s">
        <v>40</v>
      </c>
      <c r="C4674" t="s">
        <v>41</v>
      </c>
      <c r="D4674" t="s">
        <v>42</v>
      </c>
      <c r="E4674" t="s">
        <v>48</v>
      </c>
      <c r="F4674" t="s">
        <v>27</v>
      </c>
      <c r="G4674">
        <v>15369077300</v>
      </c>
      <c r="H4674" t="s">
        <v>387</v>
      </c>
      <c r="I4674" t="s">
        <v>33</v>
      </c>
      <c r="J4674">
        <v>134</v>
      </c>
      <c r="K4674">
        <v>2.5</v>
      </c>
      <c r="L4674">
        <v>1</v>
      </c>
      <c r="M4674">
        <v>134</v>
      </c>
      <c r="N4674">
        <v>2.5</v>
      </c>
      <c r="O4674">
        <v>1</v>
      </c>
      <c r="P4674">
        <v>2.5</v>
      </c>
      <c r="Q4674">
        <v>2.5</v>
      </c>
      <c r="R4674" s="1">
        <v>44753</v>
      </c>
      <c r="S4674" t="str">
        <f t="shared" ref="S4674:S4737" si="365">IF(E4674="","Cell is Blank - Dis-regard",E4674)</f>
        <v>KitKat - Crisp Wafers</v>
      </c>
      <c r="T4674" t="str">
        <f t="shared" ref="T4674:T4737" si="366">IF(F4674="","Cell is Blank - Dis-regard",F4674)</f>
        <v>Food</v>
      </c>
      <c r="U4674" t="str">
        <f>IF(T4674="Cell is Blank - Dis-regard",_xlfn.XLOOKUP(S4674,'Categroy Lookup'!A:A,'Categroy Lookup'!B:B,"Cell is Blank - Dis-regard"),T4674)</f>
        <v>Food</v>
      </c>
      <c r="V4674" t="b">
        <f t="shared" si="363"/>
        <v>1</v>
      </c>
      <c r="W4674">
        <f t="shared" ref="W4674:W4737" si="367">IF(V4674="FALSE",K4674,K4674)</f>
        <v>2.5</v>
      </c>
      <c r="X4674" s="8">
        <f t="shared" si="364"/>
        <v>1.6666666666666667</v>
      </c>
      <c r="Y4674" t="s">
        <v>482</v>
      </c>
      <c r="Z4674" t="s">
        <v>483</v>
      </c>
      <c r="AB4674" t="s">
        <v>681</v>
      </c>
      <c r="AC4674" t="s">
        <v>874</v>
      </c>
      <c r="AD4674">
        <v>2022</v>
      </c>
    </row>
    <row r="4675" spans="1:30" x14ac:dyDescent="0.25">
      <c r="A4675" t="s">
        <v>18</v>
      </c>
      <c r="B4675" t="s">
        <v>28</v>
      </c>
      <c r="C4675" t="s">
        <v>20</v>
      </c>
      <c r="D4675" t="s">
        <v>29</v>
      </c>
      <c r="E4675" t="s">
        <v>72</v>
      </c>
      <c r="F4675" t="s">
        <v>55</v>
      </c>
      <c r="G4675">
        <v>15369248192</v>
      </c>
      <c r="H4675" t="s">
        <v>387</v>
      </c>
      <c r="I4675" t="s">
        <v>25</v>
      </c>
      <c r="J4675">
        <v>144</v>
      </c>
      <c r="K4675">
        <v>1.5</v>
      </c>
      <c r="L4675">
        <v>2</v>
      </c>
      <c r="M4675">
        <v>144</v>
      </c>
      <c r="N4675">
        <v>1.5</v>
      </c>
      <c r="O4675">
        <v>2</v>
      </c>
      <c r="P4675">
        <v>3</v>
      </c>
      <c r="Q4675">
        <v>3</v>
      </c>
      <c r="R4675" s="1">
        <v>44753</v>
      </c>
      <c r="S4675" t="str">
        <f t="shared" si="365"/>
        <v>Poland Springs Water</v>
      </c>
      <c r="T4675" t="str">
        <f t="shared" si="366"/>
        <v>Water</v>
      </c>
      <c r="U4675" t="str">
        <f>IF(T4675="Cell is Blank - Dis-regard",_xlfn.XLOOKUP(S4675,'Categroy Lookup'!A:A,'Categroy Lookup'!B:B,"Cell is Blank - Dis-regard"),T4675)</f>
        <v>Water</v>
      </c>
      <c r="V4675" t="b">
        <f t="shared" ref="V4675:V4738" si="368">K4675=N4675</f>
        <v>1</v>
      </c>
      <c r="W4675">
        <f t="shared" si="367"/>
        <v>1.5</v>
      </c>
      <c r="X4675" s="8">
        <f t="shared" ref="X4675:X4738" si="369">W4675/1.5</f>
        <v>1</v>
      </c>
      <c r="Y4675" t="s">
        <v>72</v>
      </c>
      <c r="AB4675" t="s">
        <v>681</v>
      </c>
      <c r="AC4675" t="s">
        <v>874</v>
      </c>
      <c r="AD4675">
        <v>2022</v>
      </c>
    </row>
    <row r="4676" spans="1:30" x14ac:dyDescent="0.25">
      <c r="A4676" t="s">
        <v>18</v>
      </c>
      <c r="B4676" t="s">
        <v>197</v>
      </c>
      <c r="C4676" t="s">
        <v>198</v>
      </c>
      <c r="D4676" t="s">
        <v>199</v>
      </c>
      <c r="E4676" t="s">
        <v>192</v>
      </c>
      <c r="F4676" t="s">
        <v>27</v>
      </c>
      <c r="G4676">
        <v>15369310778</v>
      </c>
      <c r="H4676" t="s">
        <v>387</v>
      </c>
      <c r="I4676" t="s">
        <v>25</v>
      </c>
      <c r="J4676">
        <v>124</v>
      </c>
      <c r="K4676">
        <v>1.25</v>
      </c>
      <c r="L4676">
        <v>1</v>
      </c>
      <c r="M4676">
        <v>124</v>
      </c>
      <c r="N4676">
        <v>1.25</v>
      </c>
      <c r="O4676">
        <v>1</v>
      </c>
      <c r="P4676">
        <v>1.25</v>
      </c>
      <c r="Q4676">
        <v>1.25</v>
      </c>
      <c r="R4676" s="1">
        <v>44753</v>
      </c>
      <c r="S4676" t="str">
        <f t="shared" si="365"/>
        <v>CheezIt - Cheddar Sour Cream and Onion</v>
      </c>
      <c r="T4676" t="str">
        <f t="shared" si="366"/>
        <v>Food</v>
      </c>
      <c r="U4676" t="str">
        <f>IF(T4676="Cell is Blank - Dis-regard",_xlfn.XLOOKUP(S4676,'Categroy Lookup'!A:A,'Categroy Lookup'!B:B,"Cell is Blank - Dis-regard"),T4676)</f>
        <v>Food</v>
      </c>
      <c r="V4676" t="b">
        <f t="shared" si="368"/>
        <v>1</v>
      </c>
      <c r="W4676">
        <f t="shared" si="367"/>
        <v>1.25</v>
      </c>
      <c r="X4676" s="8">
        <f t="shared" si="369"/>
        <v>0.83333333333333337</v>
      </c>
      <c r="Y4676" t="s">
        <v>528</v>
      </c>
      <c r="Z4676" t="s">
        <v>570</v>
      </c>
      <c r="AB4676" t="s">
        <v>681</v>
      </c>
      <c r="AC4676" t="s">
        <v>874</v>
      </c>
      <c r="AD4676">
        <v>2022</v>
      </c>
    </row>
    <row r="4677" spans="1:30" x14ac:dyDescent="0.25">
      <c r="A4677" t="s">
        <v>18</v>
      </c>
      <c r="B4677" t="s">
        <v>40</v>
      </c>
      <c r="C4677" t="s">
        <v>41</v>
      </c>
      <c r="D4677" t="s">
        <v>42</v>
      </c>
      <c r="E4677" t="s">
        <v>277</v>
      </c>
      <c r="F4677" t="s">
        <v>27</v>
      </c>
      <c r="G4677">
        <v>15369471818</v>
      </c>
      <c r="H4677" t="s">
        <v>387</v>
      </c>
      <c r="I4677" t="s">
        <v>33</v>
      </c>
      <c r="J4677">
        <v>124</v>
      </c>
      <c r="K4677">
        <v>1.5</v>
      </c>
      <c r="L4677">
        <v>1</v>
      </c>
      <c r="M4677">
        <v>124</v>
      </c>
      <c r="N4677">
        <v>1.5</v>
      </c>
      <c r="O4677">
        <v>1</v>
      </c>
      <c r="P4677">
        <v>1.5</v>
      </c>
      <c r="Q4677">
        <v>1.5</v>
      </c>
      <c r="R4677" s="1">
        <v>44753</v>
      </c>
      <c r="S4677" t="str">
        <f t="shared" si="365"/>
        <v>Cheetos Cheddar Jalapeno</v>
      </c>
      <c r="T4677" t="str">
        <f t="shared" si="366"/>
        <v>Food</v>
      </c>
      <c r="U4677" t="str">
        <f>IF(T4677="Cell is Blank - Dis-regard",_xlfn.XLOOKUP(S4677,'Categroy Lookup'!A:A,'Categroy Lookup'!B:B,"Cell is Blank - Dis-regard"),T4677)</f>
        <v>Food</v>
      </c>
      <c r="V4677" t="b">
        <f t="shared" si="368"/>
        <v>1</v>
      </c>
      <c r="W4677">
        <f t="shared" si="367"/>
        <v>1.5</v>
      </c>
      <c r="X4677" s="8">
        <f t="shared" si="369"/>
        <v>1</v>
      </c>
      <c r="Y4677" t="s">
        <v>277</v>
      </c>
      <c r="AB4677" t="s">
        <v>681</v>
      </c>
      <c r="AC4677" t="s">
        <v>874</v>
      </c>
      <c r="AD4677">
        <v>2022</v>
      </c>
    </row>
    <row r="4678" spans="1:30" x14ac:dyDescent="0.25">
      <c r="A4678" t="s">
        <v>18</v>
      </c>
      <c r="B4678" t="s">
        <v>40</v>
      </c>
      <c r="C4678" t="s">
        <v>41</v>
      </c>
      <c r="D4678" t="s">
        <v>42</v>
      </c>
      <c r="E4678" t="s">
        <v>310</v>
      </c>
      <c r="G4678">
        <v>15369473300</v>
      </c>
      <c r="H4678" t="s">
        <v>387</v>
      </c>
      <c r="I4678" t="s">
        <v>33</v>
      </c>
      <c r="J4678">
        <v>113</v>
      </c>
      <c r="K4678">
        <v>1.5</v>
      </c>
      <c r="L4678">
        <v>1</v>
      </c>
      <c r="M4678">
        <v>113</v>
      </c>
      <c r="N4678">
        <v>1.5</v>
      </c>
      <c r="O4678">
        <v>1</v>
      </c>
      <c r="P4678">
        <v>1.5</v>
      </c>
      <c r="Q4678">
        <v>1.5</v>
      </c>
      <c r="R4678" s="1">
        <v>44753</v>
      </c>
      <c r="S4678" t="str">
        <f t="shared" si="365"/>
        <v>Doritos Spicy Nacho</v>
      </c>
      <c r="T4678" t="str">
        <f t="shared" si="366"/>
        <v>Cell is Blank - Dis-regard</v>
      </c>
      <c r="U4678" t="str">
        <f>IF(T4678="Cell is Blank - Dis-regard",_xlfn.XLOOKUP(S4678,'Categroy Lookup'!A:A,'Categroy Lookup'!B:B,"Cell is Blank - Dis-regard"),T4678)</f>
        <v>Food</v>
      </c>
      <c r="V4678" t="b">
        <f t="shared" si="368"/>
        <v>1</v>
      </c>
      <c r="W4678">
        <f t="shared" si="367"/>
        <v>1.5</v>
      </c>
      <c r="X4678" s="8">
        <f t="shared" si="369"/>
        <v>1</v>
      </c>
      <c r="Y4678" t="s">
        <v>310</v>
      </c>
      <c r="AB4678" t="s">
        <v>681</v>
      </c>
      <c r="AC4678" t="s">
        <v>874</v>
      </c>
      <c r="AD4678">
        <v>2022</v>
      </c>
    </row>
    <row r="4679" spans="1:30" x14ac:dyDescent="0.25">
      <c r="A4679" t="s">
        <v>18</v>
      </c>
      <c r="B4679" t="s">
        <v>197</v>
      </c>
      <c r="C4679" t="s">
        <v>198</v>
      </c>
      <c r="D4679" t="s">
        <v>199</v>
      </c>
      <c r="E4679" t="s">
        <v>284</v>
      </c>
      <c r="F4679" t="s">
        <v>55</v>
      </c>
      <c r="G4679">
        <v>15369635480</v>
      </c>
      <c r="H4679" t="s">
        <v>387</v>
      </c>
      <c r="I4679" t="s">
        <v>33</v>
      </c>
      <c r="J4679">
        <v>147</v>
      </c>
      <c r="K4679">
        <v>2.75</v>
      </c>
      <c r="L4679">
        <v>1</v>
      </c>
      <c r="M4679">
        <v>147</v>
      </c>
      <c r="N4679">
        <v>2.75</v>
      </c>
      <c r="O4679">
        <v>1</v>
      </c>
      <c r="P4679">
        <v>2.75</v>
      </c>
      <c r="Q4679">
        <v>2.75</v>
      </c>
      <c r="R4679" s="1">
        <v>44753</v>
      </c>
      <c r="S4679" t="str">
        <f t="shared" si="365"/>
        <v>BodyArmor LYTE - Strawberry Lemonade</v>
      </c>
      <c r="T4679" t="str">
        <f t="shared" si="366"/>
        <v>Water</v>
      </c>
      <c r="U4679" t="str">
        <f>IF(T4679="Cell is Blank - Dis-regard",_xlfn.XLOOKUP(S4679,'Categroy Lookup'!A:A,'Categroy Lookup'!B:B,"Cell is Blank - Dis-regard"),T4679)</f>
        <v>Water</v>
      </c>
      <c r="V4679" t="b">
        <f t="shared" si="368"/>
        <v>1</v>
      </c>
      <c r="W4679">
        <f t="shared" si="367"/>
        <v>2.75</v>
      </c>
      <c r="X4679" s="8">
        <f t="shared" si="369"/>
        <v>1.8333333333333333</v>
      </c>
      <c r="Y4679" t="s">
        <v>618</v>
      </c>
      <c r="Z4679" t="s">
        <v>619</v>
      </c>
      <c r="AB4679" t="s">
        <v>681</v>
      </c>
      <c r="AC4679" t="s">
        <v>874</v>
      </c>
      <c r="AD4679">
        <v>2022</v>
      </c>
    </row>
    <row r="4680" spans="1:30" x14ac:dyDescent="0.25">
      <c r="A4680" t="s">
        <v>18</v>
      </c>
      <c r="B4680" t="s">
        <v>40</v>
      </c>
      <c r="C4680" t="s">
        <v>41</v>
      </c>
      <c r="D4680" t="s">
        <v>42</v>
      </c>
      <c r="E4680" t="s">
        <v>43</v>
      </c>
      <c r="F4680" t="s">
        <v>23</v>
      </c>
      <c r="G4680">
        <v>15370137692</v>
      </c>
      <c r="H4680" t="s">
        <v>387</v>
      </c>
      <c r="I4680" t="s">
        <v>33</v>
      </c>
      <c r="J4680">
        <v>144</v>
      </c>
      <c r="K4680">
        <v>3</v>
      </c>
      <c r="L4680">
        <v>1</v>
      </c>
      <c r="M4680">
        <v>144</v>
      </c>
      <c r="N4680">
        <v>3</v>
      </c>
      <c r="O4680">
        <v>1</v>
      </c>
      <c r="P4680">
        <v>3</v>
      </c>
      <c r="Q4680">
        <v>3</v>
      </c>
      <c r="R4680" s="1">
        <v>44753</v>
      </c>
      <c r="S4680" t="str">
        <f t="shared" si="365"/>
        <v>Monster Energy Original</v>
      </c>
      <c r="T4680" t="str">
        <f t="shared" si="366"/>
        <v>Carbonated</v>
      </c>
      <c r="U4680" t="str">
        <f>IF(T4680="Cell is Blank - Dis-regard",_xlfn.XLOOKUP(S4680,'Categroy Lookup'!A:A,'Categroy Lookup'!B:B,"Cell is Blank - Dis-regard"),T4680)</f>
        <v>Carbonated</v>
      </c>
      <c r="V4680" t="b">
        <f t="shared" si="368"/>
        <v>1</v>
      </c>
      <c r="W4680">
        <f t="shared" si="367"/>
        <v>3</v>
      </c>
      <c r="X4680" s="8">
        <f t="shared" si="369"/>
        <v>2</v>
      </c>
      <c r="Y4680" t="s">
        <v>43</v>
      </c>
      <c r="AB4680" t="s">
        <v>681</v>
      </c>
      <c r="AC4680" t="s">
        <v>874</v>
      </c>
      <c r="AD4680">
        <v>2022</v>
      </c>
    </row>
    <row r="4681" spans="1:30" x14ac:dyDescent="0.25">
      <c r="A4681" t="s">
        <v>18</v>
      </c>
      <c r="B4681" t="s">
        <v>40</v>
      </c>
      <c r="C4681" t="s">
        <v>41</v>
      </c>
      <c r="D4681" t="s">
        <v>42</v>
      </c>
      <c r="E4681" t="s">
        <v>131</v>
      </c>
      <c r="F4681" t="s">
        <v>23</v>
      </c>
      <c r="G4681">
        <v>15370170241</v>
      </c>
      <c r="H4681" t="s">
        <v>387</v>
      </c>
      <c r="I4681" t="s">
        <v>33</v>
      </c>
      <c r="J4681">
        <v>140</v>
      </c>
      <c r="K4681">
        <v>1.5</v>
      </c>
      <c r="L4681">
        <v>1</v>
      </c>
      <c r="M4681">
        <v>140</v>
      </c>
      <c r="N4681">
        <v>1.5</v>
      </c>
      <c r="O4681">
        <v>1</v>
      </c>
      <c r="P4681">
        <v>1.5</v>
      </c>
      <c r="Q4681">
        <v>1.5</v>
      </c>
      <c r="R4681" s="1">
        <v>44753</v>
      </c>
      <c r="S4681" t="str">
        <f t="shared" si="365"/>
        <v>Sunkist Soda - Orange</v>
      </c>
      <c r="T4681" t="str">
        <f t="shared" si="366"/>
        <v>Carbonated</v>
      </c>
      <c r="U4681" t="str">
        <f>IF(T4681="Cell is Blank - Dis-regard",_xlfn.XLOOKUP(S4681,'Categroy Lookup'!A:A,'Categroy Lookup'!B:B,"Cell is Blank - Dis-regard"),T4681)</f>
        <v>Carbonated</v>
      </c>
      <c r="V4681" t="b">
        <f t="shared" si="368"/>
        <v>1</v>
      </c>
      <c r="W4681">
        <f t="shared" si="367"/>
        <v>1.5</v>
      </c>
      <c r="X4681" s="8">
        <f t="shared" si="369"/>
        <v>1</v>
      </c>
      <c r="Y4681" t="s">
        <v>551</v>
      </c>
      <c r="Z4681" t="s">
        <v>552</v>
      </c>
      <c r="AB4681" t="s">
        <v>681</v>
      </c>
      <c r="AC4681" t="s">
        <v>874</v>
      </c>
      <c r="AD4681">
        <v>2022</v>
      </c>
    </row>
    <row r="4682" spans="1:30" x14ac:dyDescent="0.25">
      <c r="A4682" t="s">
        <v>18</v>
      </c>
      <c r="B4682" t="s">
        <v>197</v>
      </c>
      <c r="C4682" t="s">
        <v>198</v>
      </c>
      <c r="D4682" t="s">
        <v>199</v>
      </c>
      <c r="E4682" t="s">
        <v>300</v>
      </c>
      <c r="F4682" t="s">
        <v>27</v>
      </c>
      <c r="G4682">
        <v>15370241428</v>
      </c>
      <c r="H4682" t="s">
        <v>387</v>
      </c>
      <c r="I4682" t="s">
        <v>25</v>
      </c>
      <c r="J4682">
        <v>155</v>
      </c>
      <c r="K4682">
        <v>5</v>
      </c>
      <c r="L4682">
        <v>1</v>
      </c>
      <c r="M4682">
        <v>155</v>
      </c>
      <c r="N4682">
        <v>5</v>
      </c>
      <c r="O4682">
        <v>1</v>
      </c>
      <c r="P4682">
        <v>5</v>
      </c>
      <c r="Q4682">
        <v>5</v>
      </c>
      <c r="R4682" s="1">
        <v>44753</v>
      </c>
      <c r="S4682" t="str">
        <f t="shared" si="365"/>
        <v>Ice Breakers Ice Cubes - PepperMint</v>
      </c>
      <c r="T4682" t="str">
        <f t="shared" si="366"/>
        <v>Food</v>
      </c>
      <c r="U4682" t="str">
        <f>IF(T4682="Cell is Blank - Dis-regard",_xlfn.XLOOKUP(S4682,'Categroy Lookup'!A:A,'Categroy Lookup'!B:B,"Cell is Blank - Dis-regard"),T4682)</f>
        <v>Food</v>
      </c>
      <c r="V4682" t="b">
        <f t="shared" si="368"/>
        <v>1</v>
      </c>
      <c r="W4682">
        <f t="shared" si="367"/>
        <v>5</v>
      </c>
      <c r="X4682" s="8">
        <f t="shared" si="369"/>
        <v>3.3333333333333335</v>
      </c>
      <c r="Y4682" t="s">
        <v>626</v>
      </c>
      <c r="Z4682" t="s">
        <v>627</v>
      </c>
      <c r="AB4682" t="s">
        <v>681</v>
      </c>
      <c r="AC4682" t="s">
        <v>874</v>
      </c>
      <c r="AD4682">
        <v>2022</v>
      </c>
    </row>
    <row r="4683" spans="1:30" x14ac:dyDescent="0.25">
      <c r="A4683" t="s">
        <v>18</v>
      </c>
      <c r="B4683" t="s">
        <v>40</v>
      </c>
      <c r="C4683" t="s">
        <v>41</v>
      </c>
      <c r="D4683" t="s">
        <v>42</v>
      </c>
      <c r="E4683" t="s">
        <v>368</v>
      </c>
      <c r="F4683" t="s">
        <v>23</v>
      </c>
      <c r="G4683">
        <v>15370299168</v>
      </c>
      <c r="H4683" t="s">
        <v>387</v>
      </c>
      <c r="I4683" t="s">
        <v>33</v>
      </c>
      <c r="J4683">
        <v>141</v>
      </c>
      <c r="K4683">
        <v>1.5</v>
      </c>
      <c r="L4683">
        <v>1</v>
      </c>
      <c r="M4683">
        <v>141</v>
      </c>
      <c r="N4683">
        <v>1.5</v>
      </c>
      <c r="O4683">
        <v>1</v>
      </c>
      <c r="P4683">
        <v>1.5</v>
      </c>
      <c r="Q4683">
        <v>1.5</v>
      </c>
      <c r="R4683" s="1">
        <v>44753</v>
      </c>
      <c r="S4683" t="str">
        <f t="shared" si="365"/>
        <v>Coca Cola - Regular</v>
      </c>
      <c r="T4683" t="str">
        <f t="shared" si="366"/>
        <v>Carbonated</v>
      </c>
      <c r="U4683" t="str">
        <f>IF(T4683="Cell is Blank - Dis-regard",_xlfn.XLOOKUP(S4683,'Categroy Lookup'!A:A,'Categroy Lookup'!B:B,"Cell is Blank - Dis-regard"),T4683)</f>
        <v>Carbonated</v>
      </c>
      <c r="V4683" t="b">
        <f t="shared" si="368"/>
        <v>1</v>
      </c>
      <c r="W4683">
        <f t="shared" si="367"/>
        <v>1.5</v>
      </c>
      <c r="X4683" s="8">
        <f t="shared" si="369"/>
        <v>1</v>
      </c>
      <c r="Y4683" t="s">
        <v>524</v>
      </c>
      <c r="Z4683" t="s">
        <v>643</v>
      </c>
      <c r="AB4683" t="s">
        <v>681</v>
      </c>
      <c r="AC4683" t="s">
        <v>874</v>
      </c>
      <c r="AD4683">
        <v>2022</v>
      </c>
    </row>
    <row r="4684" spans="1:30" x14ac:dyDescent="0.25">
      <c r="A4684" t="s">
        <v>18</v>
      </c>
      <c r="B4684" t="s">
        <v>40</v>
      </c>
      <c r="C4684" t="s">
        <v>41</v>
      </c>
      <c r="D4684" t="s">
        <v>42</v>
      </c>
      <c r="E4684" t="s">
        <v>203</v>
      </c>
      <c r="F4684" t="s">
        <v>27</v>
      </c>
      <c r="G4684">
        <v>15370302906</v>
      </c>
      <c r="H4684" t="s">
        <v>387</v>
      </c>
      <c r="I4684" t="s">
        <v>33</v>
      </c>
      <c r="J4684">
        <v>121</v>
      </c>
      <c r="K4684">
        <v>1.5</v>
      </c>
      <c r="L4684">
        <v>1</v>
      </c>
      <c r="M4684">
        <v>121</v>
      </c>
      <c r="N4684">
        <v>1.5</v>
      </c>
      <c r="O4684">
        <v>1</v>
      </c>
      <c r="P4684">
        <v>1.5</v>
      </c>
      <c r="Q4684">
        <v>1.5</v>
      </c>
      <c r="R4684" s="1">
        <v>44753</v>
      </c>
      <c r="S4684" t="str">
        <f t="shared" si="365"/>
        <v>Doritos Nacho Cheese</v>
      </c>
      <c r="T4684" t="str">
        <f t="shared" si="366"/>
        <v>Food</v>
      </c>
      <c r="U4684" t="str">
        <f>IF(T4684="Cell is Blank - Dis-regard",_xlfn.XLOOKUP(S4684,'Categroy Lookup'!A:A,'Categroy Lookup'!B:B,"Cell is Blank - Dis-regard"),T4684)</f>
        <v>Food</v>
      </c>
      <c r="V4684" t="b">
        <f t="shared" si="368"/>
        <v>1</v>
      </c>
      <c r="W4684">
        <f t="shared" si="367"/>
        <v>1.5</v>
      </c>
      <c r="X4684" s="8">
        <f t="shared" si="369"/>
        <v>1</v>
      </c>
      <c r="Y4684" t="s">
        <v>203</v>
      </c>
      <c r="AB4684" t="s">
        <v>681</v>
      </c>
      <c r="AC4684" t="s">
        <v>874</v>
      </c>
      <c r="AD4684">
        <v>2022</v>
      </c>
    </row>
    <row r="4685" spans="1:30" x14ac:dyDescent="0.25">
      <c r="A4685" t="s">
        <v>18</v>
      </c>
      <c r="B4685" t="s">
        <v>40</v>
      </c>
      <c r="C4685" t="s">
        <v>41</v>
      </c>
      <c r="D4685" t="s">
        <v>42</v>
      </c>
      <c r="E4685" t="s">
        <v>368</v>
      </c>
      <c r="F4685" t="s">
        <v>23</v>
      </c>
      <c r="G4685">
        <v>15370530545</v>
      </c>
      <c r="H4685" t="s">
        <v>387</v>
      </c>
      <c r="I4685" t="s">
        <v>33</v>
      </c>
      <c r="J4685">
        <v>142</v>
      </c>
      <c r="K4685">
        <v>1.5</v>
      </c>
      <c r="L4685">
        <v>1</v>
      </c>
      <c r="M4685">
        <v>142</v>
      </c>
      <c r="N4685">
        <v>1.5</v>
      </c>
      <c r="O4685">
        <v>1</v>
      </c>
      <c r="P4685">
        <v>1.5</v>
      </c>
      <c r="Q4685">
        <v>1.5</v>
      </c>
      <c r="R4685" s="1">
        <v>44753</v>
      </c>
      <c r="S4685" t="str">
        <f t="shared" si="365"/>
        <v>Coca Cola - Regular</v>
      </c>
      <c r="T4685" t="str">
        <f t="shared" si="366"/>
        <v>Carbonated</v>
      </c>
      <c r="U4685" t="str">
        <f>IF(T4685="Cell is Blank - Dis-regard",_xlfn.XLOOKUP(S4685,'Categroy Lookup'!A:A,'Categroy Lookup'!B:B,"Cell is Blank - Dis-regard"),T4685)</f>
        <v>Carbonated</v>
      </c>
      <c r="V4685" t="b">
        <f t="shared" si="368"/>
        <v>1</v>
      </c>
      <c r="W4685">
        <f t="shared" si="367"/>
        <v>1.5</v>
      </c>
      <c r="X4685" s="8">
        <f t="shared" si="369"/>
        <v>1</v>
      </c>
      <c r="Y4685" t="s">
        <v>524</v>
      </c>
      <c r="Z4685" t="s">
        <v>643</v>
      </c>
      <c r="AB4685" t="s">
        <v>681</v>
      </c>
      <c r="AC4685" t="s">
        <v>874</v>
      </c>
      <c r="AD4685">
        <v>2022</v>
      </c>
    </row>
    <row r="4686" spans="1:30" x14ac:dyDescent="0.25">
      <c r="A4686" t="s">
        <v>18</v>
      </c>
      <c r="B4686" t="s">
        <v>40</v>
      </c>
      <c r="C4686" t="s">
        <v>41</v>
      </c>
      <c r="D4686" t="s">
        <v>42</v>
      </c>
      <c r="E4686" t="s">
        <v>368</v>
      </c>
      <c r="F4686" t="s">
        <v>23</v>
      </c>
      <c r="G4686">
        <v>15370636868</v>
      </c>
      <c r="H4686" t="s">
        <v>387</v>
      </c>
      <c r="I4686" t="s">
        <v>33</v>
      </c>
      <c r="J4686">
        <v>141</v>
      </c>
      <c r="K4686">
        <v>1.5</v>
      </c>
      <c r="L4686">
        <v>1</v>
      </c>
      <c r="M4686">
        <v>141</v>
      </c>
      <c r="N4686">
        <v>1.5</v>
      </c>
      <c r="O4686">
        <v>1</v>
      </c>
      <c r="P4686">
        <v>1.5</v>
      </c>
      <c r="Q4686">
        <v>1.5</v>
      </c>
      <c r="R4686" s="1">
        <v>44753</v>
      </c>
      <c r="S4686" t="str">
        <f t="shared" si="365"/>
        <v>Coca Cola - Regular</v>
      </c>
      <c r="T4686" t="str">
        <f t="shared" si="366"/>
        <v>Carbonated</v>
      </c>
      <c r="U4686" t="str">
        <f>IF(T4686="Cell is Blank - Dis-regard",_xlfn.XLOOKUP(S4686,'Categroy Lookup'!A:A,'Categroy Lookup'!B:B,"Cell is Blank - Dis-regard"),T4686)</f>
        <v>Carbonated</v>
      </c>
      <c r="V4686" t="b">
        <f t="shared" si="368"/>
        <v>1</v>
      </c>
      <c r="W4686">
        <f t="shared" si="367"/>
        <v>1.5</v>
      </c>
      <c r="X4686" s="8">
        <f t="shared" si="369"/>
        <v>1</v>
      </c>
      <c r="Y4686" t="s">
        <v>524</v>
      </c>
      <c r="Z4686" t="s">
        <v>643</v>
      </c>
      <c r="AB4686" t="s">
        <v>681</v>
      </c>
      <c r="AC4686" t="s">
        <v>874</v>
      </c>
      <c r="AD4686">
        <v>2022</v>
      </c>
    </row>
    <row r="4687" spans="1:30" x14ac:dyDescent="0.25">
      <c r="A4687" t="s">
        <v>18</v>
      </c>
      <c r="B4687" t="s">
        <v>40</v>
      </c>
      <c r="C4687" t="s">
        <v>41</v>
      </c>
      <c r="D4687" t="s">
        <v>42</v>
      </c>
      <c r="E4687" t="s">
        <v>203</v>
      </c>
      <c r="F4687" t="s">
        <v>27</v>
      </c>
      <c r="G4687">
        <v>15370637851</v>
      </c>
      <c r="H4687" t="s">
        <v>387</v>
      </c>
      <c r="I4687" t="s">
        <v>33</v>
      </c>
      <c r="J4687">
        <v>121</v>
      </c>
      <c r="K4687">
        <v>1.5</v>
      </c>
      <c r="L4687">
        <v>1</v>
      </c>
      <c r="M4687">
        <v>121</v>
      </c>
      <c r="N4687">
        <v>1.5</v>
      </c>
      <c r="O4687">
        <v>1</v>
      </c>
      <c r="P4687">
        <v>1.5</v>
      </c>
      <c r="Q4687">
        <v>1.5</v>
      </c>
      <c r="R4687" s="1">
        <v>44753</v>
      </c>
      <c r="S4687" t="str">
        <f t="shared" si="365"/>
        <v>Doritos Nacho Cheese</v>
      </c>
      <c r="T4687" t="str">
        <f t="shared" si="366"/>
        <v>Food</v>
      </c>
      <c r="U4687" t="str">
        <f>IF(T4687="Cell is Blank - Dis-regard",_xlfn.XLOOKUP(S4687,'Categroy Lookup'!A:A,'Categroy Lookup'!B:B,"Cell is Blank - Dis-regard"),T4687)</f>
        <v>Food</v>
      </c>
      <c r="V4687" t="b">
        <f t="shared" si="368"/>
        <v>1</v>
      </c>
      <c r="W4687">
        <f t="shared" si="367"/>
        <v>1.5</v>
      </c>
      <c r="X4687" s="8">
        <f t="shared" si="369"/>
        <v>1</v>
      </c>
      <c r="Y4687" t="s">
        <v>203</v>
      </c>
      <c r="AB4687" t="s">
        <v>681</v>
      </c>
      <c r="AC4687" t="s">
        <v>874</v>
      </c>
      <c r="AD4687">
        <v>2022</v>
      </c>
    </row>
    <row r="4688" spans="1:30" x14ac:dyDescent="0.25">
      <c r="A4688" t="s">
        <v>18</v>
      </c>
      <c r="B4688" t="s">
        <v>40</v>
      </c>
      <c r="C4688" t="s">
        <v>41</v>
      </c>
      <c r="D4688" t="s">
        <v>42</v>
      </c>
      <c r="E4688" t="s">
        <v>368</v>
      </c>
      <c r="F4688" t="s">
        <v>23</v>
      </c>
      <c r="G4688">
        <v>15370804717</v>
      </c>
      <c r="H4688" t="s">
        <v>387</v>
      </c>
      <c r="I4688" t="s">
        <v>33</v>
      </c>
      <c r="J4688">
        <v>141</v>
      </c>
      <c r="K4688">
        <v>1.5</v>
      </c>
      <c r="L4688">
        <v>1</v>
      </c>
      <c r="M4688">
        <v>141</v>
      </c>
      <c r="N4688">
        <v>1.5</v>
      </c>
      <c r="O4688">
        <v>1</v>
      </c>
      <c r="P4688">
        <v>1.5</v>
      </c>
      <c r="Q4688">
        <v>1.5</v>
      </c>
      <c r="R4688" s="1">
        <v>44753</v>
      </c>
      <c r="S4688" t="str">
        <f t="shared" si="365"/>
        <v>Coca Cola - Regular</v>
      </c>
      <c r="T4688" t="str">
        <f t="shared" si="366"/>
        <v>Carbonated</v>
      </c>
      <c r="U4688" t="str">
        <f>IF(T4688="Cell is Blank - Dis-regard",_xlfn.XLOOKUP(S4688,'Categroy Lookup'!A:A,'Categroy Lookup'!B:B,"Cell is Blank - Dis-regard"),T4688)</f>
        <v>Carbonated</v>
      </c>
      <c r="V4688" t="b">
        <f t="shared" si="368"/>
        <v>1</v>
      </c>
      <c r="W4688">
        <f t="shared" si="367"/>
        <v>1.5</v>
      </c>
      <c r="X4688" s="8">
        <f t="shared" si="369"/>
        <v>1</v>
      </c>
      <c r="Y4688" t="s">
        <v>524</v>
      </c>
      <c r="Z4688" t="s">
        <v>643</v>
      </c>
      <c r="AB4688" t="s">
        <v>681</v>
      </c>
      <c r="AC4688" t="s">
        <v>874</v>
      </c>
      <c r="AD4688">
        <v>2022</v>
      </c>
    </row>
    <row r="4689" spans="1:30" x14ac:dyDescent="0.25">
      <c r="A4689" t="s">
        <v>18</v>
      </c>
      <c r="B4689" t="s">
        <v>40</v>
      </c>
      <c r="C4689" t="s">
        <v>41</v>
      </c>
      <c r="D4689" t="s">
        <v>42</v>
      </c>
      <c r="E4689" t="s">
        <v>131</v>
      </c>
      <c r="F4689" t="s">
        <v>23</v>
      </c>
      <c r="G4689">
        <v>15370806348</v>
      </c>
      <c r="H4689" t="s">
        <v>387</v>
      </c>
      <c r="I4689" t="s">
        <v>33</v>
      </c>
      <c r="J4689">
        <v>140</v>
      </c>
      <c r="K4689">
        <v>1.5</v>
      </c>
      <c r="L4689">
        <v>1</v>
      </c>
      <c r="M4689">
        <v>140</v>
      </c>
      <c r="N4689">
        <v>1.5</v>
      </c>
      <c r="O4689">
        <v>1</v>
      </c>
      <c r="P4689">
        <v>1.5</v>
      </c>
      <c r="Q4689">
        <v>1.5</v>
      </c>
      <c r="R4689" s="1">
        <v>44753</v>
      </c>
      <c r="S4689" t="str">
        <f t="shared" si="365"/>
        <v>Sunkist Soda - Orange</v>
      </c>
      <c r="T4689" t="str">
        <f t="shared" si="366"/>
        <v>Carbonated</v>
      </c>
      <c r="U4689" t="str">
        <f>IF(T4689="Cell is Blank - Dis-regard",_xlfn.XLOOKUP(S4689,'Categroy Lookup'!A:A,'Categroy Lookup'!B:B,"Cell is Blank - Dis-regard"),T4689)</f>
        <v>Carbonated</v>
      </c>
      <c r="V4689" t="b">
        <f t="shared" si="368"/>
        <v>1</v>
      </c>
      <c r="W4689">
        <f t="shared" si="367"/>
        <v>1.5</v>
      </c>
      <c r="X4689" s="8">
        <f t="shared" si="369"/>
        <v>1</v>
      </c>
      <c r="Y4689" t="s">
        <v>551</v>
      </c>
      <c r="Z4689" t="s">
        <v>552</v>
      </c>
      <c r="AB4689" t="s">
        <v>681</v>
      </c>
      <c r="AC4689" t="s">
        <v>874</v>
      </c>
      <c r="AD4689">
        <v>2022</v>
      </c>
    </row>
    <row r="4690" spans="1:30" x14ac:dyDescent="0.25">
      <c r="A4690" t="s">
        <v>18</v>
      </c>
      <c r="B4690" t="s">
        <v>40</v>
      </c>
      <c r="C4690" t="s">
        <v>41</v>
      </c>
      <c r="D4690" t="s">
        <v>42</v>
      </c>
      <c r="E4690" t="s">
        <v>342</v>
      </c>
      <c r="F4690" t="s">
        <v>27</v>
      </c>
      <c r="G4690">
        <v>15371291422</v>
      </c>
      <c r="H4690" t="s">
        <v>388</v>
      </c>
      <c r="I4690" t="s">
        <v>25</v>
      </c>
      <c r="J4690">
        <v>132</v>
      </c>
      <c r="K4690">
        <v>1.5</v>
      </c>
      <c r="L4690">
        <v>1</v>
      </c>
      <c r="M4690">
        <v>132</v>
      </c>
      <c r="N4690">
        <v>1.5</v>
      </c>
      <c r="O4690">
        <v>1</v>
      </c>
      <c r="P4690">
        <v>1.5</v>
      </c>
      <c r="Q4690">
        <v>1.5</v>
      </c>
      <c r="R4690" s="1">
        <v>44754</v>
      </c>
      <c r="S4690" t="str">
        <f t="shared" si="365"/>
        <v>Nature's Bakery Fig Bar - Blueberry</v>
      </c>
      <c r="T4690" t="str">
        <f t="shared" si="366"/>
        <v>Food</v>
      </c>
      <c r="U4690" t="str">
        <f>IF(T4690="Cell is Blank - Dis-regard",_xlfn.XLOOKUP(S4690,'Categroy Lookup'!A:A,'Categroy Lookup'!B:B,"Cell is Blank - Dis-regard"),T4690)</f>
        <v>Food</v>
      </c>
      <c r="V4690" t="b">
        <f t="shared" si="368"/>
        <v>1</v>
      </c>
      <c r="W4690">
        <f t="shared" si="367"/>
        <v>1.5</v>
      </c>
      <c r="X4690" s="8">
        <f t="shared" si="369"/>
        <v>1</v>
      </c>
      <c r="Y4690" t="s">
        <v>637</v>
      </c>
      <c r="Z4690" t="s">
        <v>539</v>
      </c>
      <c r="AB4690" t="s">
        <v>683</v>
      </c>
      <c r="AC4690" t="s">
        <v>875</v>
      </c>
      <c r="AD4690">
        <v>2022</v>
      </c>
    </row>
    <row r="4691" spans="1:30" x14ac:dyDescent="0.25">
      <c r="A4691" t="s">
        <v>18</v>
      </c>
      <c r="B4691" t="s">
        <v>40</v>
      </c>
      <c r="C4691" t="s">
        <v>41</v>
      </c>
      <c r="D4691" t="s">
        <v>42</v>
      </c>
      <c r="E4691" t="s">
        <v>342</v>
      </c>
      <c r="F4691" t="s">
        <v>27</v>
      </c>
      <c r="G4691">
        <v>15371292303</v>
      </c>
      <c r="H4691" t="s">
        <v>388</v>
      </c>
      <c r="I4691" t="s">
        <v>25</v>
      </c>
      <c r="J4691">
        <v>132</v>
      </c>
      <c r="K4691">
        <v>1.5</v>
      </c>
      <c r="L4691">
        <v>1</v>
      </c>
      <c r="M4691">
        <v>132</v>
      </c>
      <c r="N4691">
        <v>1.5</v>
      </c>
      <c r="O4691">
        <v>1</v>
      </c>
      <c r="P4691">
        <v>1.5</v>
      </c>
      <c r="Q4691">
        <v>1.5</v>
      </c>
      <c r="R4691" s="1">
        <v>44754</v>
      </c>
      <c r="S4691" t="str">
        <f t="shared" si="365"/>
        <v>Nature's Bakery Fig Bar - Blueberry</v>
      </c>
      <c r="T4691" t="str">
        <f t="shared" si="366"/>
        <v>Food</v>
      </c>
      <c r="U4691" t="str">
        <f>IF(T4691="Cell is Blank - Dis-regard",_xlfn.XLOOKUP(S4691,'Categroy Lookup'!A:A,'Categroy Lookup'!B:B,"Cell is Blank - Dis-regard"),T4691)</f>
        <v>Food</v>
      </c>
      <c r="V4691" t="b">
        <f t="shared" si="368"/>
        <v>1</v>
      </c>
      <c r="W4691">
        <f t="shared" si="367"/>
        <v>1.5</v>
      </c>
      <c r="X4691" s="8">
        <f t="shared" si="369"/>
        <v>1</v>
      </c>
      <c r="Y4691" t="s">
        <v>637</v>
      </c>
      <c r="Z4691" t="s">
        <v>539</v>
      </c>
      <c r="AB4691" t="s">
        <v>683</v>
      </c>
      <c r="AC4691" t="s">
        <v>875</v>
      </c>
      <c r="AD4691">
        <v>2022</v>
      </c>
    </row>
    <row r="4692" spans="1:30" x14ac:dyDescent="0.25">
      <c r="A4692" t="s">
        <v>18</v>
      </c>
      <c r="B4692" t="s">
        <v>40</v>
      </c>
      <c r="C4692" t="s">
        <v>41</v>
      </c>
      <c r="D4692" t="s">
        <v>42</v>
      </c>
      <c r="E4692" t="s">
        <v>95</v>
      </c>
      <c r="F4692" t="s">
        <v>27</v>
      </c>
      <c r="G4692">
        <v>15371406634</v>
      </c>
      <c r="H4692" t="s">
        <v>388</v>
      </c>
      <c r="I4692" t="s">
        <v>25</v>
      </c>
      <c r="J4692">
        <v>123</v>
      </c>
      <c r="K4692">
        <v>1.5</v>
      </c>
      <c r="L4692">
        <v>2</v>
      </c>
      <c r="M4692">
        <v>123</v>
      </c>
      <c r="N4692">
        <v>1.5</v>
      </c>
      <c r="O4692">
        <v>2</v>
      </c>
      <c r="P4692">
        <v>3</v>
      </c>
      <c r="Q4692">
        <v>3</v>
      </c>
      <c r="R4692" s="1">
        <v>44754</v>
      </c>
      <c r="S4692" t="str">
        <f t="shared" si="365"/>
        <v>Ruffles Baked  - Cheddar &amp; Sour Cream</v>
      </c>
      <c r="T4692" t="str">
        <f t="shared" si="366"/>
        <v>Food</v>
      </c>
      <c r="U4692" t="str">
        <f>IF(T4692="Cell is Blank - Dis-regard",_xlfn.XLOOKUP(S4692,'Categroy Lookup'!A:A,'Categroy Lookup'!B:B,"Cell is Blank - Dis-regard"),T4692)</f>
        <v>Food</v>
      </c>
      <c r="V4692" t="b">
        <f t="shared" si="368"/>
        <v>1</v>
      </c>
      <c r="W4692">
        <f t="shared" si="367"/>
        <v>1.5</v>
      </c>
      <c r="X4692" s="8">
        <f t="shared" si="369"/>
        <v>1</v>
      </c>
      <c r="Y4692" t="s">
        <v>526</v>
      </c>
      <c r="Z4692" t="s">
        <v>527</v>
      </c>
      <c r="AB4692" t="s">
        <v>683</v>
      </c>
      <c r="AC4692" t="s">
        <v>875</v>
      </c>
      <c r="AD4692">
        <v>2022</v>
      </c>
    </row>
    <row r="4693" spans="1:30" x14ac:dyDescent="0.25">
      <c r="A4693" t="s">
        <v>18</v>
      </c>
      <c r="B4693" t="s">
        <v>40</v>
      </c>
      <c r="C4693" t="s">
        <v>41</v>
      </c>
      <c r="D4693" t="s">
        <v>42</v>
      </c>
      <c r="E4693" t="s">
        <v>359</v>
      </c>
      <c r="F4693" t="s">
        <v>31</v>
      </c>
      <c r="G4693">
        <v>15371410137</v>
      </c>
      <c r="H4693" t="s">
        <v>388</v>
      </c>
      <c r="I4693" t="s">
        <v>25</v>
      </c>
      <c r="J4693">
        <v>143</v>
      </c>
      <c r="K4693">
        <v>2.5</v>
      </c>
      <c r="L4693">
        <v>1</v>
      </c>
      <c r="M4693">
        <v>143</v>
      </c>
      <c r="N4693">
        <v>2.5</v>
      </c>
      <c r="O4693">
        <v>1</v>
      </c>
      <c r="P4693">
        <v>2.5</v>
      </c>
      <c r="Q4693">
        <v>2.5</v>
      </c>
      <c r="R4693" s="1">
        <v>44754</v>
      </c>
      <c r="S4693" t="str">
        <f t="shared" si="365"/>
        <v>Snapple Tea - Lemon</v>
      </c>
      <c r="T4693" t="str">
        <f t="shared" si="366"/>
        <v>Non Carbonated</v>
      </c>
      <c r="U4693" t="str">
        <f>IF(T4693="Cell is Blank - Dis-regard",_xlfn.XLOOKUP(S4693,'Categroy Lookup'!A:A,'Categroy Lookup'!B:B,"Cell is Blank - Dis-regard"),T4693)</f>
        <v>Non Carbonated</v>
      </c>
      <c r="V4693" t="b">
        <f t="shared" si="368"/>
        <v>1</v>
      </c>
      <c r="W4693">
        <f t="shared" si="367"/>
        <v>2.5</v>
      </c>
      <c r="X4693" s="8">
        <f t="shared" si="369"/>
        <v>1.6666666666666667</v>
      </c>
      <c r="Y4693" t="s">
        <v>564</v>
      </c>
      <c r="Z4693" t="s">
        <v>479</v>
      </c>
      <c r="AB4693" t="s">
        <v>683</v>
      </c>
      <c r="AC4693" t="s">
        <v>875</v>
      </c>
      <c r="AD4693">
        <v>2022</v>
      </c>
    </row>
    <row r="4694" spans="1:30" x14ac:dyDescent="0.25">
      <c r="A4694" t="s">
        <v>18</v>
      </c>
      <c r="B4694" t="s">
        <v>19</v>
      </c>
      <c r="C4694" t="s">
        <v>20</v>
      </c>
      <c r="D4694" t="s">
        <v>21</v>
      </c>
      <c r="E4694" t="s">
        <v>116</v>
      </c>
      <c r="F4694" t="s">
        <v>27</v>
      </c>
      <c r="G4694">
        <v>15371648754</v>
      </c>
      <c r="H4694" t="s">
        <v>388</v>
      </c>
      <c r="I4694" t="s">
        <v>33</v>
      </c>
      <c r="J4694">
        <v>114</v>
      </c>
      <c r="K4694">
        <v>1.5</v>
      </c>
      <c r="L4694">
        <v>1</v>
      </c>
      <c r="M4694">
        <v>114</v>
      </c>
      <c r="N4694">
        <v>1.5</v>
      </c>
      <c r="O4694">
        <v>1</v>
      </c>
      <c r="P4694">
        <v>1.5</v>
      </c>
      <c r="Q4694">
        <v>1.5</v>
      </c>
      <c r="R4694" s="1">
        <v>44754</v>
      </c>
      <c r="S4694" t="str">
        <f t="shared" si="365"/>
        <v>Popchips Potato - Barbeque</v>
      </c>
      <c r="T4694" t="str">
        <f t="shared" si="366"/>
        <v>Food</v>
      </c>
      <c r="U4694" t="str">
        <f>IF(T4694="Cell is Blank - Dis-regard",_xlfn.XLOOKUP(S4694,'Categroy Lookup'!A:A,'Categroy Lookup'!B:B,"Cell is Blank - Dis-regard"),T4694)</f>
        <v>Food</v>
      </c>
      <c r="V4694" t="b">
        <f t="shared" si="368"/>
        <v>1</v>
      </c>
      <c r="W4694">
        <f t="shared" si="367"/>
        <v>1.5</v>
      </c>
      <c r="X4694" s="8">
        <f t="shared" si="369"/>
        <v>1</v>
      </c>
      <c r="Y4694" t="s">
        <v>541</v>
      </c>
      <c r="Z4694" t="s">
        <v>542</v>
      </c>
      <c r="AB4694" t="s">
        <v>683</v>
      </c>
      <c r="AC4694" t="s">
        <v>875</v>
      </c>
      <c r="AD4694">
        <v>2022</v>
      </c>
    </row>
    <row r="4695" spans="1:30" x14ac:dyDescent="0.25">
      <c r="A4695" t="s">
        <v>18</v>
      </c>
      <c r="B4695" t="s">
        <v>40</v>
      </c>
      <c r="C4695" t="s">
        <v>41</v>
      </c>
      <c r="D4695" t="s">
        <v>42</v>
      </c>
      <c r="E4695" t="s">
        <v>43</v>
      </c>
      <c r="F4695" t="s">
        <v>23</v>
      </c>
      <c r="G4695">
        <v>15371777105</v>
      </c>
      <c r="H4695" t="s">
        <v>388</v>
      </c>
      <c r="I4695" t="s">
        <v>33</v>
      </c>
      <c r="J4695">
        <v>146</v>
      </c>
      <c r="K4695">
        <v>3</v>
      </c>
      <c r="L4695">
        <v>1</v>
      </c>
      <c r="M4695">
        <v>146</v>
      </c>
      <c r="N4695">
        <v>3</v>
      </c>
      <c r="O4695">
        <v>1</v>
      </c>
      <c r="P4695">
        <v>3</v>
      </c>
      <c r="Q4695">
        <v>3</v>
      </c>
      <c r="R4695" s="1">
        <v>44754</v>
      </c>
      <c r="S4695" t="str">
        <f t="shared" si="365"/>
        <v>Monster Energy Original</v>
      </c>
      <c r="T4695" t="str">
        <f t="shared" si="366"/>
        <v>Carbonated</v>
      </c>
      <c r="U4695" t="str">
        <f>IF(T4695="Cell is Blank - Dis-regard",_xlfn.XLOOKUP(S4695,'Categroy Lookup'!A:A,'Categroy Lookup'!B:B,"Cell is Blank - Dis-regard"),T4695)</f>
        <v>Carbonated</v>
      </c>
      <c r="V4695" t="b">
        <f t="shared" si="368"/>
        <v>1</v>
      </c>
      <c r="W4695">
        <f t="shared" si="367"/>
        <v>3</v>
      </c>
      <c r="X4695" s="8">
        <f t="shared" si="369"/>
        <v>2</v>
      </c>
      <c r="Y4695" t="s">
        <v>43</v>
      </c>
      <c r="AB4695" t="s">
        <v>683</v>
      </c>
      <c r="AC4695" t="s">
        <v>875</v>
      </c>
      <c r="AD4695">
        <v>2022</v>
      </c>
    </row>
    <row r="4696" spans="1:30" x14ac:dyDescent="0.25">
      <c r="A4696" t="s">
        <v>18</v>
      </c>
      <c r="B4696" t="s">
        <v>197</v>
      </c>
      <c r="C4696" t="s">
        <v>198</v>
      </c>
      <c r="D4696" t="s">
        <v>199</v>
      </c>
      <c r="E4696" t="s">
        <v>93</v>
      </c>
      <c r="F4696" t="s">
        <v>23</v>
      </c>
      <c r="G4696">
        <v>15371942569</v>
      </c>
      <c r="H4696" t="s">
        <v>388</v>
      </c>
      <c r="I4696" t="s">
        <v>25</v>
      </c>
      <c r="J4696">
        <v>142</v>
      </c>
      <c r="K4696">
        <v>1.5</v>
      </c>
      <c r="L4696">
        <v>1</v>
      </c>
      <c r="M4696">
        <v>142</v>
      </c>
      <c r="N4696">
        <v>1.5</v>
      </c>
      <c r="O4696">
        <v>1</v>
      </c>
      <c r="P4696">
        <v>1.5</v>
      </c>
      <c r="Q4696">
        <v>1.5</v>
      </c>
      <c r="R4696" s="1">
        <v>44754</v>
      </c>
      <c r="S4696" t="str">
        <f t="shared" si="365"/>
        <v>Coca Cola - Zero Sugar</v>
      </c>
      <c r="T4696" t="str">
        <f t="shared" si="366"/>
        <v>Carbonated</v>
      </c>
      <c r="U4696" t="str">
        <f>IF(T4696="Cell is Blank - Dis-regard",_xlfn.XLOOKUP(S4696,'Categroy Lookup'!A:A,'Categroy Lookup'!B:B,"Cell is Blank - Dis-regard"),T4696)</f>
        <v>Carbonated</v>
      </c>
      <c r="V4696" t="b">
        <f t="shared" si="368"/>
        <v>1</v>
      </c>
      <c r="W4696">
        <f t="shared" si="367"/>
        <v>1.5</v>
      </c>
      <c r="X4696" s="8">
        <f t="shared" si="369"/>
        <v>1</v>
      </c>
      <c r="Y4696" t="s">
        <v>524</v>
      </c>
      <c r="Z4696" t="s">
        <v>525</v>
      </c>
      <c r="AB4696" t="s">
        <v>683</v>
      </c>
      <c r="AC4696" t="s">
        <v>875</v>
      </c>
      <c r="AD4696">
        <v>2022</v>
      </c>
    </row>
    <row r="4697" spans="1:30" x14ac:dyDescent="0.25">
      <c r="A4697" t="s">
        <v>18</v>
      </c>
      <c r="B4697" t="s">
        <v>40</v>
      </c>
      <c r="C4697" t="s">
        <v>41</v>
      </c>
      <c r="D4697" t="s">
        <v>42</v>
      </c>
      <c r="E4697" t="s">
        <v>368</v>
      </c>
      <c r="F4697" t="s">
        <v>23</v>
      </c>
      <c r="G4697">
        <v>15372096321</v>
      </c>
      <c r="H4697" t="s">
        <v>388</v>
      </c>
      <c r="I4697" t="s">
        <v>25</v>
      </c>
      <c r="J4697">
        <v>141</v>
      </c>
      <c r="K4697">
        <v>1.5</v>
      </c>
      <c r="L4697">
        <v>1</v>
      </c>
      <c r="M4697">
        <v>141</v>
      </c>
      <c r="N4697">
        <v>1.5</v>
      </c>
      <c r="O4697">
        <v>1</v>
      </c>
      <c r="P4697">
        <v>1.5</v>
      </c>
      <c r="Q4697">
        <v>1.5</v>
      </c>
      <c r="R4697" s="1">
        <v>44754</v>
      </c>
      <c r="S4697" t="str">
        <f t="shared" si="365"/>
        <v>Coca Cola - Regular</v>
      </c>
      <c r="T4697" t="str">
        <f t="shared" si="366"/>
        <v>Carbonated</v>
      </c>
      <c r="U4697" t="str">
        <f>IF(T4697="Cell is Blank - Dis-regard",_xlfn.XLOOKUP(S4697,'Categroy Lookup'!A:A,'Categroy Lookup'!B:B,"Cell is Blank - Dis-regard"),T4697)</f>
        <v>Carbonated</v>
      </c>
      <c r="V4697" t="b">
        <f t="shared" si="368"/>
        <v>1</v>
      </c>
      <c r="W4697">
        <f t="shared" si="367"/>
        <v>1.5</v>
      </c>
      <c r="X4697" s="8">
        <f t="shared" si="369"/>
        <v>1</v>
      </c>
      <c r="Y4697" t="s">
        <v>524</v>
      </c>
      <c r="Z4697" t="s">
        <v>643</v>
      </c>
      <c r="AB4697" t="s">
        <v>683</v>
      </c>
      <c r="AC4697" t="s">
        <v>875</v>
      </c>
      <c r="AD4697">
        <v>2022</v>
      </c>
    </row>
    <row r="4698" spans="1:30" x14ac:dyDescent="0.25">
      <c r="A4698" t="s">
        <v>18</v>
      </c>
      <c r="B4698" t="s">
        <v>197</v>
      </c>
      <c r="C4698" t="s">
        <v>198</v>
      </c>
      <c r="D4698" t="s">
        <v>199</v>
      </c>
      <c r="E4698" t="s">
        <v>386</v>
      </c>
      <c r="F4698" t="s">
        <v>27</v>
      </c>
      <c r="G4698">
        <v>15372642161</v>
      </c>
      <c r="H4698" t="s">
        <v>388</v>
      </c>
      <c r="I4698" t="s">
        <v>33</v>
      </c>
      <c r="J4698">
        <v>136</v>
      </c>
      <c r="K4698">
        <v>2</v>
      </c>
      <c r="L4698">
        <v>1</v>
      </c>
      <c r="M4698">
        <v>136</v>
      </c>
      <c r="N4698">
        <v>2</v>
      </c>
      <c r="O4698">
        <v>1</v>
      </c>
      <c r="P4698">
        <v>2</v>
      </c>
      <c r="Q4698">
        <v>2</v>
      </c>
      <c r="R4698" s="1">
        <v>44754</v>
      </c>
      <c r="S4698" t="str">
        <f t="shared" si="365"/>
        <v>Zone Perfect - Chocolate Chip Cookie Dough</v>
      </c>
      <c r="T4698" t="str">
        <f t="shared" si="366"/>
        <v>Food</v>
      </c>
      <c r="U4698" t="str">
        <f>IF(T4698="Cell is Blank - Dis-regard",_xlfn.XLOOKUP(S4698,'Categroy Lookup'!A:A,'Categroy Lookup'!B:B,"Cell is Blank - Dis-regard"),T4698)</f>
        <v>Food</v>
      </c>
      <c r="V4698" t="b">
        <f t="shared" si="368"/>
        <v>1</v>
      </c>
      <c r="W4698">
        <f t="shared" si="367"/>
        <v>2</v>
      </c>
      <c r="X4698" s="8">
        <f t="shared" si="369"/>
        <v>1.3333333333333333</v>
      </c>
      <c r="Y4698" t="s">
        <v>645</v>
      </c>
      <c r="Z4698" t="s">
        <v>646</v>
      </c>
      <c r="AB4698" t="s">
        <v>683</v>
      </c>
      <c r="AC4698" t="s">
        <v>875</v>
      </c>
      <c r="AD4698">
        <v>2022</v>
      </c>
    </row>
    <row r="4699" spans="1:30" x14ac:dyDescent="0.25">
      <c r="A4699" t="s">
        <v>18</v>
      </c>
      <c r="B4699" t="s">
        <v>28</v>
      </c>
      <c r="C4699" t="s">
        <v>20</v>
      </c>
      <c r="D4699" t="s">
        <v>29</v>
      </c>
      <c r="E4699" t="s">
        <v>39</v>
      </c>
      <c r="F4699" t="s">
        <v>27</v>
      </c>
      <c r="G4699">
        <v>15373142797</v>
      </c>
      <c r="H4699" t="s">
        <v>388</v>
      </c>
      <c r="I4699" t="s">
        <v>25</v>
      </c>
      <c r="J4699">
        <v>124</v>
      </c>
      <c r="K4699">
        <v>1.5</v>
      </c>
      <c r="L4699">
        <v>1</v>
      </c>
      <c r="M4699">
        <v>124</v>
      </c>
      <c r="N4699">
        <v>1.5</v>
      </c>
      <c r="O4699">
        <v>1</v>
      </c>
      <c r="P4699">
        <v>1.5</v>
      </c>
      <c r="Q4699">
        <v>2.75</v>
      </c>
      <c r="R4699" s="1">
        <v>44754</v>
      </c>
      <c r="S4699" t="str">
        <f t="shared" si="365"/>
        <v>Miss Vickie's Potato Chip - Lime &amp; Cracked Pe</v>
      </c>
      <c r="T4699" t="str">
        <f t="shared" si="366"/>
        <v>Food</v>
      </c>
      <c r="U4699" t="str">
        <f>IF(T4699="Cell is Blank - Dis-regard",_xlfn.XLOOKUP(S4699,'Categroy Lookup'!A:A,'Categroy Lookup'!B:B,"Cell is Blank - Dis-regard"),T4699)</f>
        <v>Food</v>
      </c>
      <c r="V4699" t="b">
        <f t="shared" si="368"/>
        <v>1</v>
      </c>
      <c r="W4699">
        <f t="shared" si="367"/>
        <v>1.5</v>
      </c>
      <c r="X4699" s="8">
        <f t="shared" si="369"/>
        <v>1</v>
      </c>
      <c r="Y4699" t="s">
        <v>473</v>
      </c>
      <c r="Z4699" t="s">
        <v>475</v>
      </c>
      <c r="AB4699" t="s">
        <v>683</v>
      </c>
      <c r="AC4699" t="s">
        <v>875</v>
      </c>
      <c r="AD4699">
        <v>2022</v>
      </c>
    </row>
    <row r="4700" spans="1:30" x14ac:dyDescent="0.25">
      <c r="A4700" t="s">
        <v>18</v>
      </c>
      <c r="B4700" t="s">
        <v>28</v>
      </c>
      <c r="C4700" t="s">
        <v>20</v>
      </c>
      <c r="D4700" t="s">
        <v>29</v>
      </c>
      <c r="E4700" t="s">
        <v>101</v>
      </c>
      <c r="F4700" t="s">
        <v>27</v>
      </c>
      <c r="G4700">
        <v>15373142797</v>
      </c>
      <c r="H4700" t="s">
        <v>388</v>
      </c>
      <c r="I4700" t="s">
        <v>25</v>
      </c>
      <c r="J4700">
        <v>125</v>
      </c>
      <c r="K4700">
        <v>1.25</v>
      </c>
      <c r="L4700">
        <v>1</v>
      </c>
      <c r="M4700">
        <v>125</v>
      </c>
      <c r="N4700">
        <v>1.25</v>
      </c>
      <c r="O4700">
        <v>1</v>
      </c>
      <c r="P4700">
        <v>1.25</v>
      </c>
      <c r="Q4700">
        <v>2.75</v>
      </c>
      <c r="R4700" s="1">
        <v>44754</v>
      </c>
      <c r="S4700" t="str">
        <f t="shared" si="365"/>
        <v>Miss Vickie's Potato Chip - Smokehouse BBQ</v>
      </c>
      <c r="T4700" t="str">
        <f t="shared" si="366"/>
        <v>Food</v>
      </c>
      <c r="U4700" t="str">
        <f>IF(T4700="Cell is Blank - Dis-regard",_xlfn.XLOOKUP(S4700,'Categroy Lookup'!A:A,'Categroy Lookup'!B:B,"Cell is Blank - Dis-regard"),T4700)</f>
        <v>Food</v>
      </c>
      <c r="V4700" t="b">
        <f t="shared" si="368"/>
        <v>1</v>
      </c>
      <c r="W4700">
        <f t="shared" si="367"/>
        <v>1.25</v>
      </c>
      <c r="X4700" s="8">
        <f t="shared" si="369"/>
        <v>0.83333333333333337</v>
      </c>
      <c r="Y4700" t="s">
        <v>473</v>
      </c>
      <c r="Z4700" t="s">
        <v>530</v>
      </c>
      <c r="AB4700" t="s">
        <v>683</v>
      </c>
      <c r="AC4700" t="s">
        <v>875</v>
      </c>
      <c r="AD4700">
        <v>2022</v>
      </c>
    </row>
    <row r="4701" spans="1:30" x14ac:dyDescent="0.25">
      <c r="A4701" t="s">
        <v>18</v>
      </c>
      <c r="B4701" t="s">
        <v>36</v>
      </c>
      <c r="C4701" t="s">
        <v>37</v>
      </c>
      <c r="D4701" t="s">
        <v>38</v>
      </c>
      <c r="E4701" t="s">
        <v>92</v>
      </c>
      <c r="F4701" t="s">
        <v>27</v>
      </c>
      <c r="G4701">
        <v>15373143628</v>
      </c>
      <c r="H4701" t="s">
        <v>388</v>
      </c>
      <c r="I4701" t="s">
        <v>25</v>
      </c>
      <c r="J4701">
        <v>112</v>
      </c>
      <c r="K4701">
        <v>1.5</v>
      </c>
      <c r="L4701">
        <v>1</v>
      </c>
      <c r="M4701">
        <v>112</v>
      </c>
      <c r="N4701">
        <v>1.5</v>
      </c>
      <c r="O4701">
        <v>1</v>
      </c>
      <c r="P4701">
        <v>1.5</v>
      </c>
      <c r="Q4701">
        <v>1.5</v>
      </c>
      <c r="R4701" s="1">
        <v>44754</v>
      </c>
      <c r="S4701" t="str">
        <f t="shared" si="365"/>
        <v>Miss Vickie's Potato Chip - Jalapeno</v>
      </c>
      <c r="T4701" t="str">
        <f t="shared" si="366"/>
        <v>Food</v>
      </c>
      <c r="U4701" t="str">
        <f>IF(T4701="Cell is Blank - Dis-regard",_xlfn.XLOOKUP(S4701,'Categroy Lookup'!A:A,'Categroy Lookup'!B:B,"Cell is Blank - Dis-regard"),T4701)</f>
        <v>Food</v>
      </c>
      <c r="V4701" t="b">
        <f t="shared" si="368"/>
        <v>1</v>
      </c>
      <c r="W4701">
        <f t="shared" si="367"/>
        <v>1.5</v>
      </c>
      <c r="X4701" s="8">
        <f t="shared" si="369"/>
        <v>1</v>
      </c>
      <c r="Y4701" t="s">
        <v>473</v>
      </c>
      <c r="Z4701" t="s">
        <v>523</v>
      </c>
      <c r="AB4701" t="s">
        <v>683</v>
      </c>
      <c r="AC4701" t="s">
        <v>875</v>
      </c>
      <c r="AD4701">
        <v>2022</v>
      </c>
    </row>
    <row r="4702" spans="1:30" x14ac:dyDescent="0.25">
      <c r="A4702" t="s">
        <v>18</v>
      </c>
      <c r="B4702" t="s">
        <v>40</v>
      </c>
      <c r="C4702" t="s">
        <v>41</v>
      </c>
      <c r="D4702" t="s">
        <v>42</v>
      </c>
      <c r="E4702" t="s">
        <v>56</v>
      </c>
      <c r="F4702" t="s">
        <v>27</v>
      </c>
      <c r="G4702">
        <v>15373195445</v>
      </c>
      <c r="H4702" t="s">
        <v>388</v>
      </c>
      <c r="I4702" t="s">
        <v>33</v>
      </c>
      <c r="J4702">
        <v>122</v>
      </c>
      <c r="K4702">
        <v>1.5</v>
      </c>
      <c r="L4702">
        <v>1</v>
      </c>
      <c r="M4702">
        <v>122</v>
      </c>
      <c r="N4702">
        <v>1.5</v>
      </c>
      <c r="O4702">
        <v>1</v>
      </c>
      <c r="P4702">
        <v>1.5</v>
      </c>
      <c r="Q4702">
        <v>1.5</v>
      </c>
      <c r="R4702" s="1">
        <v>44754</v>
      </c>
      <c r="S4702" t="str">
        <f t="shared" si="365"/>
        <v>Cheetos - Fleming Hot Crunchy</v>
      </c>
      <c r="T4702" t="str">
        <f t="shared" si="366"/>
        <v>Food</v>
      </c>
      <c r="U4702" t="str">
        <f>IF(T4702="Cell is Blank - Dis-regard",_xlfn.XLOOKUP(S4702,'Categroy Lookup'!A:A,'Categroy Lookup'!B:B,"Cell is Blank - Dis-regard"),T4702)</f>
        <v>Food</v>
      </c>
      <c r="V4702" t="b">
        <f t="shared" si="368"/>
        <v>1</v>
      </c>
      <c r="W4702">
        <f t="shared" si="367"/>
        <v>1.5</v>
      </c>
      <c r="X4702" s="8">
        <f t="shared" si="369"/>
        <v>1</v>
      </c>
      <c r="Y4702" t="s">
        <v>491</v>
      </c>
      <c r="Z4702" t="s">
        <v>492</v>
      </c>
      <c r="AB4702" t="s">
        <v>683</v>
      </c>
      <c r="AC4702" t="s">
        <v>875</v>
      </c>
      <c r="AD4702">
        <v>2022</v>
      </c>
    </row>
    <row r="4703" spans="1:30" x14ac:dyDescent="0.25">
      <c r="A4703" t="s">
        <v>18</v>
      </c>
      <c r="B4703" t="s">
        <v>197</v>
      </c>
      <c r="C4703" t="s">
        <v>198</v>
      </c>
      <c r="D4703" t="s">
        <v>199</v>
      </c>
      <c r="E4703" t="s">
        <v>72</v>
      </c>
      <c r="F4703" t="s">
        <v>55</v>
      </c>
      <c r="G4703">
        <v>15373398867</v>
      </c>
      <c r="H4703" t="s">
        <v>388</v>
      </c>
      <c r="I4703" t="s">
        <v>33</v>
      </c>
      <c r="J4703">
        <v>144</v>
      </c>
      <c r="K4703">
        <v>1.5</v>
      </c>
      <c r="L4703">
        <v>1</v>
      </c>
      <c r="M4703">
        <v>144</v>
      </c>
      <c r="N4703">
        <v>1.5</v>
      </c>
      <c r="O4703">
        <v>1</v>
      </c>
      <c r="P4703">
        <v>1.5</v>
      </c>
      <c r="Q4703">
        <v>1.5</v>
      </c>
      <c r="R4703" s="1">
        <v>44754</v>
      </c>
      <c r="S4703" t="str">
        <f t="shared" si="365"/>
        <v>Poland Springs Water</v>
      </c>
      <c r="T4703" t="str">
        <f t="shared" si="366"/>
        <v>Water</v>
      </c>
      <c r="U4703" t="str">
        <f>IF(T4703="Cell is Blank - Dis-regard",_xlfn.XLOOKUP(S4703,'Categroy Lookup'!A:A,'Categroy Lookup'!B:B,"Cell is Blank - Dis-regard"),T4703)</f>
        <v>Water</v>
      </c>
      <c r="V4703" t="b">
        <f t="shared" si="368"/>
        <v>1</v>
      </c>
      <c r="W4703">
        <f t="shared" si="367"/>
        <v>1.5</v>
      </c>
      <c r="X4703" s="8">
        <f t="shared" si="369"/>
        <v>1</v>
      </c>
      <c r="Y4703" t="s">
        <v>72</v>
      </c>
      <c r="AB4703" t="s">
        <v>683</v>
      </c>
      <c r="AC4703" t="s">
        <v>875</v>
      </c>
      <c r="AD4703">
        <v>2022</v>
      </c>
    </row>
    <row r="4704" spans="1:30" x14ac:dyDescent="0.25">
      <c r="A4704" t="s">
        <v>18</v>
      </c>
      <c r="B4704" t="s">
        <v>197</v>
      </c>
      <c r="C4704" t="s">
        <v>198</v>
      </c>
      <c r="D4704" t="s">
        <v>199</v>
      </c>
      <c r="E4704" t="s">
        <v>104</v>
      </c>
      <c r="F4704" t="s">
        <v>27</v>
      </c>
      <c r="G4704">
        <v>15373557981</v>
      </c>
      <c r="H4704" t="s">
        <v>388</v>
      </c>
      <c r="I4704" t="s">
        <v>33</v>
      </c>
      <c r="J4704">
        <v>123</v>
      </c>
      <c r="K4704">
        <v>1.25</v>
      </c>
      <c r="L4704">
        <v>1</v>
      </c>
      <c r="M4704">
        <v>123</v>
      </c>
      <c r="N4704">
        <v>1.25</v>
      </c>
      <c r="O4704">
        <v>1</v>
      </c>
      <c r="P4704">
        <v>1.25</v>
      </c>
      <c r="Q4704">
        <v>1.25</v>
      </c>
      <c r="R4704" s="1">
        <v>44754</v>
      </c>
      <c r="S4704" t="str">
        <f t="shared" si="365"/>
        <v>CheezIt - White Cheddar</v>
      </c>
      <c r="T4704" t="str">
        <f t="shared" si="366"/>
        <v>Food</v>
      </c>
      <c r="U4704" t="str">
        <f>IF(T4704="Cell is Blank - Dis-regard",_xlfn.XLOOKUP(S4704,'Categroy Lookup'!A:A,'Categroy Lookup'!B:B,"Cell is Blank - Dis-regard"),T4704)</f>
        <v>Food</v>
      </c>
      <c r="V4704" t="b">
        <f t="shared" si="368"/>
        <v>1</v>
      </c>
      <c r="W4704">
        <f t="shared" si="367"/>
        <v>1.25</v>
      </c>
      <c r="X4704" s="8">
        <f t="shared" si="369"/>
        <v>0.83333333333333337</v>
      </c>
      <c r="Y4704" t="s">
        <v>528</v>
      </c>
      <c r="Z4704" t="s">
        <v>532</v>
      </c>
      <c r="AB4704" t="s">
        <v>683</v>
      </c>
      <c r="AC4704" t="s">
        <v>875</v>
      </c>
      <c r="AD4704">
        <v>2022</v>
      </c>
    </row>
    <row r="4705" spans="1:30" x14ac:dyDescent="0.25">
      <c r="A4705" t="s">
        <v>18</v>
      </c>
      <c r="B4705" t="s">
        <v>197</v>
      </c>
      <c r="C4705" t="s">
        <v>198</v>
      </c>
      <c r="D4705" t="s">
        <v>199</v>
      </c>
      <c r="E4705" t="s">
        <v>192</v>
      </c>
      <c r="F4705" t="s">
        <v>27</v>
      </c>
      <c r="G4705">
        <v>15373576327</v>
      </c>
      <c r="H4705" t="s">
        <v>388</v>
      </c>
      <c r="I4705" t="s">
        <v>33</v>
      </c>
      <c r="J4705">
        <v>124</v>
      </c>
      <c r="K4705">
        <v>1.25</v>
      </c>
      <c r="L4705">
        <v>1</v>
      </c>
      <c r="M4705">
        <v>124</v>
      </c>
      <c r="N4705">
        <v>1.25</v>
      </c>
      <c r="O4705">
        <v>1</v>
      </c>
      <c r="P4705">
        <v>1.25</v>
      </c>
      <c r="Q4705">
        <v>1.25</v>
      </c>
      <c r="R4705" s="1">
        <v>44754</v>
      </c>
      <c r="S4705" t="str">
        <f t="shared" si="365"/>
        <v>CheezIt - Cheddar Sour Cream and Onion</v>
      </c>
      <c r="T4705" t="str">
        <f t="shared" si="366"/>
        <v>Food</v>
      </c>
      <c r="U4705" t="str">
        <f>IF(T4705="Cell is Blank - Dis-regard",_xlfn.XLOOKUP(S4705,'Categroy Lookup'!A:A,'Categroy Lookup'!B:B,"Cell is Blank - Dis-regard"),T4705)</f>
        <v>Food</v>
      </c>
      <c r="V4705" t="b">
        <f t="shared" si="368"/>
        <v>1</v>
      </c>
      <c r="W4705">
        <f t="shared" si="367"/>
        <v>1.25</v>
      </c>
      <c r="X4705" s="8">
        <f t="shared" si="369"/>
        <v>0.83333333333333337</v>
      </c>
      <c r="Y4705" t="s">
        <v>528</v>
      </c>
      <c r="Z4705" t="s">
        <v>570</v>
      </c>
      <c r="AB4705" t="s">
        <v>683</v>
      </c>
      <c r="AC4705" t="s">
        <v>875</v>
      </c>
      <c r="AD4705">
        <v>2022</v>
      </c>
    </row>
    <row r="4706" spans="1:30" x14ac:dyDescent="0.25">
      <c r="A4706" t="s">
        <v>18</v>
      </c>
      <c r="B4706" t="s">
        <v>197</v>
      </c>
      <c r="C4706" t="s">
        <v>198</v>
      </c>
      <c r="D4706" t="s">
        <v>199</v>
      </c>
      <c r="E4706" t="s">
        <v>192</v>
      </c>
      <c r="F4706" t="s">
        <v>27</v>
      </c>
      <c r="G4706">
        <v>15373580364</v>
      </c>
      <c r="H4706" t="s">
        <v>388</v>
      </c>
      <c r="I4706" t="s">
        <v>33</v>
      </c>
      <c r="J4706">
        <v>124</v>
      </c>
      <c r="K4706">
        <v>1.25</v>
      </c>
      <c r="L4706">
        <v>1</v>
      </c>
      <c r="M4706">
        <v>124</v>
      </c>
      <c r="N4706">
        <v>1.25</v>
      </c>
      <c r="O4706">
        <v>1</v>
      </c>
      <c r="P4706">
        <v>1.25</v>
      </c>
      <c r="Q4706">
        <v>1.25</v>
      </c>
      <c r="R4706" s="1">
        <v>44754</v>
      </c>
      <c r="S4706" t="str">
        <f t="shared" si="365"/>
        <v>CheezIt - Cheddar Sour Cream and Onion</v>
      </c>
      <c r="T4706" t="str">
        <f t="shared" si="366"/>
        <v>Food</v>
      </c>
      <c r="U4706" t="str">
        <f>IF(T4706="Cell is Blank - Dis-regard",_xlfn.XLOOKUP(S4706,'Categroy Lookup'!A:A,'Categroy Lookup'!B:B,"Cell is Blank - Dis-regard"),T4706)</f>
        <v>Food</v>
      </c>
      <c r="V4706" t="b">
        <f t="shared" si="368"/>
        <v>1</v>
      </c>
      <c r="W4706">
        <f t="shared" si="367"/>
        <v>1.25</v>
      </c>
      <c r="X4706" s="8">
        <f t="shared" si="369"/>
        <v>0.83333333333333337</v>
      </c>
      <c r="Y4706" t="s">
        <v>528</v>
      </c>
      <c r="Z4706" t="s">
        <v>570</v>
      </c>
      <c r="AB4706" t="s">
        <v>683</v>
      </c>
      <c r="AC4706" t="s">
        <v>875</v>
      </c>
      <c r="AD4706">
        <v>2022</v>
      </c>
    </row>
    <row r="4707" spans="1:30" x14ac:dyDescent="0.25">
      <c r="A4707" t="s">
        <v>18</v>
      </c>
      <c r="B4707" t="s">
        <v>36</v>
      </c>
      <c r="C4707" t="s">
        <v>37</v>
      </c>
      <c r="D4707" t="s">
        <v>38</v>
      </c>
      <c r="E4707" t="s">
        <v>240</v>
      </c>
      <c r="F4707" t="s">
        <v>27</v>
      </c>
      <c r="G4707">
        <v>15373590299</v>
      </c>
      <c r="H4707" t="s">
        <v>388</v>
      </c>
      <c r="I4707" t="s">
        <v>33</v>
      </c>
      <c r="J4707">
        <v>138</v>
      </c>
      <c r="K4707">
        <v>2</v>
      </c>
      <c r="L4707">
        <v>1</v>
      </c>
      <c r="M4707">
        <v>138</v>
      </c>
      <c r="N4707">
        <v>2</v>
      </c>
      <c r="O4707">
        <v>1</v>
      </c>
      <c r="P4707">
        <v>2</v>
      </c>
      <c r="Q4707">
        <v>2</v>
      </c>
      <c r="R4707" s="1">
        <v>44754</v>
      </c>
      <c r="S4707" t="str">
        <f t="shared" si="365"/>
        <v>Keto Bar - Creamy Peanut Butter Chocolate</v>
      </c>
      <c r="T4707" t="str">
        <f t="shared" si="366"/>
        <v>Food</v>
      </c>
      <c r="U4707" t="str">
        <f>IF(T4707="Cell is Blank - Dis-regard",_xlfn.XLOOKUP(S4707,'Categroy Lookup'!A:A,'Categroy Lookup'!B:B,"Cell is Blank - Dis-regard"),T4707)</f>
        <v>Food</v>
      </c>
      <c r="V4707" t="b">
        <f t="shared" si="368"/>
        <v>1</v>
      </c>
      <c r="W4707">
        <f t="shared" si="367"/>
        <v>2</v>
      </c>
      <c r="X4707" s="8">
        <f t="shared" si="369"/>
        <v>1.3333333333333333</v>
      </c>
      <c r="Y4707" t="s">
        <v>600</v>
      </c>
      <c r="Z4707" t="s">
        <v>601</v>
      </c>
      <c r="AB4707" t="s">
        <v>683</v>
      </c>
      <c r="AC4707" t="s">
        <v>875</v>
      </c>
      <c r="AD4707">
        <v>2022</v>
      </c>
    </row>
    <row r="4708" spans="1:30" x14ac:dyDescent="0.25">
      <c r="A4708" t="s">
        <v>18</v>
      </c>
      <c r="B4708" t="s">
        <v>40</v>
      </c>
      <c r="C4708" t="s">
        <v>41</v>
      </c>
      <c r="D4708" t="s">
        <v>42</v>
      </c>
      <c r="E4708" t="s">
        <v>48</v>
      </c>
      <c r="F4708" t="s">
        <v>27</v>
      </c>
      <c r="G4708">
        <v>15373769540</v>
      </c>
      <c r="H4708" t="s">
        <v>388</v>
      </c>
      <c r="I4708" t="s">
        <v>25</v>
      </c>
      <c r="J4708">
        <v>137</v>
      </c>
      <c r="K4708">
        <v>2.5</v>
      </c>
      <c r="L4708">
        <v>1</v>
      </c>
      <c r="M4708">
        <v>137</v>
      </c>
      <c r="N4708">
        <v>2.5</v>
      </c>
      <c r="O4708">
        <v>1</v>
      </c>
      <c r="P4708">
        <v>2.5</v>
      </c>
      <c r="Q4708">
        <v>4</v>
      </c>
      <c r="R4708" s="1">
        <v>44754</v>
      </c>
      <c r="S4708" t="str">
        <f t="shared" si="365"/>
        <v>KitKat - Crisp Wafers</v>
      </c>
      <c r="T4708" t="str">
        <f t="shared" si="366"/>
        <v>Food</v>
      </c>
      <c r="U4708" t="str">
        <f>IF(T4708="Cell is Blank - Dis-regard",_xlfn.XLOOKUP(S4708,'Categroy Lookup'!A:A,'Categroy Lookup'!B:B,"Cell is Blank - Dis-regard"),T4708)</f>
        <v>Food</v>
      </c>
      <c r="V4708" t="b">
        <f t="shared" si="368"/>
        <v>1</v>
      </c>
      <c r="W4708">
        <f t="shared" si="367"/>
        <v>2.5</v>
      </c>
      <c r="X4708" s="8">
        <f t="shared" si="369"/>
        <v>1.6666666666666667</v>
      </c>
      <c r="Y4708" t="s">
        <v>482</v>
      </c>
      <c r="Z4708" t="s">
        <v>483</v>
      </c>
      <c r="AB4708" t="s">
        <v>683</v>
      </c>
      <c r="AC4708" t="s">
        <v>875</v>
      </c>
      <c r="AD4708">
        <v>2022</v>
      </c>
    </row>
    <row r="4709" spans="1:30" x14ac:dyDescent="0.25">
      <c r="A4709" t="s">
        <v>18</v>
      </c>
      <c r="B4709" t="s">
        <v>40</v>
      </c>
      <c r="C4709" t="s">
        <v>41</v>
      </c>
      <c r="D4709" t="s">
        <v>42</v>
      </c>
      <c r="E4709" t="s">
        <v>342</v>
      </c>
      <c r="F4709" t="s">
        <v>27</v>
      </c>
      <c r="G4709">
        <v>15373769540</v>
      </c>
      <c r="H4709" t="s">
        <v>388</v>
      </c>
      <c r="I4709" t="s">
        <v>25</v>
      </c>
      <c r="J4709">
        <v>132</v>
      </c>
      <c r="K4709">
        <v>1.5</v>
      </c>
      <c r="L4709">
        <v>1</v>
      </c>
      <c r="M4709">
        <v>132</v>
      </c>
      <c r="N4709">
        <v>1.5</v>
      </c>
      <c r="O4709">
        <v>1</v>
      </c>
      <c r="P4709">
        <v>1.5</v>
      </c>
      <c r="Q4709">
        <v>4</v>
      </c>
      <c r="R4709" s="1">
        <v>44754</v>
      </c>
      <c r="S4709" t="str">
        <f t="shared" si="365"/>
        <v>Nature's Bakery Fig Bar - Blueberry</v>
      </c>
      <c r="T4709" t="str">
        <f t="shared" si="366"/>
        <v>Food</v>
      </c>
      <c r="U4709" t="str">
        <f>IF(T4709="Cell is Blank - Dis-regard",_xlfn.XLOOKUP(S4709,'Categroy Lookup'!A:A,'Categroy Lookup'!B:B,"Cell is Blank - Dis-regard"),T4709)</f>
        <v>Food</v>
      </c>
      <c r="V4709" t="b">
        <f t="shared" si="368"/>
        <v>1</v>
      </c>
      <c r="W4709">
        <f t="shared" si="367"/>
        <v>1.5</v>
      </c>
      <c r="X4709" s="8">
        <f t="shared" si="369"/>
        <v>1</v>
      </c>
      <c r="Y4709" t="s">
        <v>637</v>
      </c>
      <c r="Z4709" t="s">
        <v>539</v>
      </c>
      <c r="AB4709" t="s">
        <v>683</v>
      </c>
      <c r="AC4709" t="s">
        <v>875</v>
      </c>
      <c r="AD4709">
        <v>2022</v>
      </c>
    </row>
    <row r="4710" spans="1:30" x14ac:dyDescent="0.25">
      <c r="A4710" t="s">
        <v>18</v>
      </c>
      <c r="B4710" t="s">
        <v>40</v>
      </c>
      <c r="C4710" t="s">
        <v>41</v>
      </c>
      <c r="D4710" t="s">
        <v>42</v>
      </c>
      <c r="E4710" t="s">
        <v>43</v>
      </c>
      <c r="F4710" t="s">
        <v>23</v>
      </c>
      <c r="G4710">
        <v>15374055538</v>
      </c>
      <c r="H4710" t="s">
        <v>388</v>
      </c>
      <c r="I4710" t="s">
        <v>33</v>
      </c>
      <c r="J4710">
        <v>144</v>
      </c>
      <c r="K4710">
        <v>3</v>
      </c>
      <c r="L4710">
        <v>1</v>
      </c>
      <c r="M4710">
        <v>144</v>
      </c>
      <c r="N4710">
        <v>3</v>
      </c>
      <c r="O4710">
        <v>1</v>
      </c>
      <c r="P4710">
        <v>3</v>
      </c>
      <c r="Q4710">
        <v>3</v>
      </c>
      <c r="R4710" s="1">
        <v>44754</v>
      </c>
      <c r="S4710" t="str">
        <f t="shared" si="365"/>
        <v>Monster Energy Original</v>
      </c>
      <c r="T4710" t="str">
        <f t="shared" si="366"/>
        <v>Carbonated</v>
      </c>
      <c r="U4710" t="str">
        <f>IF(T4710="Cell is Blank - Dis-regard",_xlfn.XLOOKUP(S4710,'Categroy Lookup'!A:A,'Categroy Lookup'!B:B,"Cell is Blank - Dis-regard"),T4710)</f>
        <v>Carbonated</v>
      </c>
      <c r="V4710" t="b">
        <f t="shared" si="368"/>
        <v>1</v>
      </c>
      <c r="W4710">
        <f t="shared" si="367"/>
        <v>3</v>
      </c>
      <c r="X4710" s="8">
        <f t="shared" si="369"/>
        <v>2</v>
      </c>
      <c r="Y4710" t="s">
        <v>43</v>
      </c>
      <c r="AB4710" t="s">
        <v>683</v>
      </c>
      <c r="AC4710" t="s">
        <v>875</v>
      </c>
      <c r="AD4710">
        <v>2022</v>
      </c>
    </row>
    <row r="4711" spans="1:30" x14ac:dyDescent="0.25">
      <c r="A4711" t="s">
        <v>18</v>
      </c>
      <c r="B4711" t="s">
        <v>197</v>
      </c>
      <c r="C4711" t="s">
        <v>198</v>
      </c>
      <c r="D4711" t="s">
        <v>199</v>
      </c>
      <c r="E4711" t="s">
        <v>149</v>
      </c>
      <c r="F4711" t="s">
        <v>27</v>
      </c>
      <c r="G4711">
        <v>15374119260</v>
      </c>
      <c r="H4711" t="s">
        <v>388</v>
      </c>
      <c r="I4711" t="s">
        <v>33</v>
      </c>
      <c r="J4711">
        <v>138</v>
      </c>
      <c r="K4711">
        <v>2</v>
      </c>
      <c r="L4711">
        <v>1</v>
      </c>
      <c r="M4711">
        <v>138</v>
      </c>
      <c r="N4711">
        <v>2</v>
      </c>
      <c r="O4711">
        <v>1</v>
      </c>
      <c r="P4711">
        <v>2</v>
      </c>
      <c r="Q4711">
        <v>2</v>
      </c>
      <c r="R4711" s="1">
        <v>44754</v>
      </c>
      <c r="S4711" t="str">
        <f t="shared" si="365"/>
        <v>Kinder - Bueno - Crispy Creamy Chocolate</v>
      </c>
      <c r="T4711" t="str">
        <f t="shared" si="366"/>
        <v>Food</v>
      </c>
      <c r="U4711" t="str">
        <f>IF(T4711="Cell is Blank - Dis-regard",_xlfn.XLOOKUP(S4711,'Categroy Lookup'!A:A,'Categroy Lookup'!B:B,"Cell is Blank - Dis-regard"),T4711)</f>
        <v>Food</v>
      </c>
      <c r="V4711" t="b">
        <f t="shared" si="368"/>
        <v>1</v>
      </c>
      <c r="W4711">
        <f t="shared" si="367"/>
        <v>2</v>
      </c>
      <c r="X4711" s="8">
        <f t="shared" si="369"/>
        <v>1.3333333333333333</v>
      </c>
      <c r="Y4711" t="s">
        <v>557</v>
      </c>
      <c r="Z4711" t="s">
        <v>558</v>
      </c>
      <c r="AA4711" t="s">
        <v>559</v>
      </c>
      <c r="AB4711" t="s">
        <v>683</v>
      </c>
      <c r="AC4711" t="s">
        <v>875</v>
      </c>
      <c r="AD4711">
        <v>2022</v>
      </c>
    </row>
    <row r="4712" spans="1:30" x14ac:dyDescent="0.25">
      <c r="A4712" t="s">
        <v>18</v>
      </c>
      <c r="B4712" t="s">
        <v>40</v>
      </c>
      <c r="C4712" t="s">
        <v>41</v>
      </c>
      <c r="D4712" t="s">
        <v>42</v>
      </c>
      <c r="E4712" t="s">
        <v>43</v>
      </c>
      <c r="F4712" t="s">
        <v>23</v>
      </c>
      <c r="G4712">
        <v>15374141687</v>
      </c>
      <c r="H4712" t="s">
        <v>388</v>
      </c>
      <c r="I4712" t="s">
        <v>33</v>
      </c>
      <c r="J4712">
        <v>144</v>
      </c>
      <c r="K4712">
        <v>3</v>
      </c>
      <c r="L4712">
        <v>1</v>
      </c>
      <c r="M4712">
        <v>144</v>
      </c>
      <c r="N4712">
        <v>3</v>
      </c>
      <c r="O4712">
        <v>1</v>
      </c>
      <c r="P4712">
        <v>3</v>
      </c>
      <c r="Q4712">
        <v>3</v>
      </c>
      <c r="R4712" s="1">
        <v>44754</v>
      </c>
      <c r="S4712" t="str">
        <f t="shared" si="365"/>
        <v>Monster Energy Original</v>
      </c>
      <c r="T4712" t="str">
        <f t="shared" si="366"/>
        <v>Carbonated</v>
      </c>
      <c r="U4712" t="str">
        <f>IF(T4712="Cell is Blank - Dis-regard",_xlfn.XLOOKUP(S4712,'Categroy Lookup'!A:A,'Categroy Lookup'!B:B,"Cell is Blank - Dis-regard"),T4712)</f>
        <v>Carbonated</v>
      </c>
      <c r="V4712" t="b">
        <f t="shared" si="368"/>
        <v>1</v>
      </c>
      <c r="W4712">
        <f t="shared" si="367"/>
        <v>3</v>
      </c>
      <c r="X4712" s="8">
        <f t="shared" si="369"/>
        <v>2</v>
      </c>
      <c r="Y4712" t="s">
        <v>43</v>
      </c>
      <c r="AB4712" t="s">
        <v>683</v>
      </c>
      <c r="AC4712" t="s">
        <v>875</v>
      </c>
      <c r="AD4712">
        <v>2022</v>
      </c>
    </row>
    <row r="4713" spans="1:30" x14ac:dyDescent="0.25">
      <c r="A4713" t="s">
        <v>18</v>
      </c>
      <c r="B4713" t="s">
        <v>197</v>
      </c>
      <c r="C4713" t="s">
        <v>198</v>
      </c>
      <c r="D4713" t="s">
        <v>199</v>
      </c>
      <c r="E4713" t="s">
        <v>69</v>
      </c>
      <c r="F4713" t="s">
        <v>27</v>
      </c>
      <c r="G4713">
        <v>15374183145</v>
      </c>
      <c r="H4713" t="s">
        <v>388</v>
      </c>
      <c r="I4713" t="s">
        <v>33</v>
      </c>
      <c r="J4713">
        <v>113</v>
      </c>
      <c r="K4713">
        <v>1.5</v>
      </c>
      <c r="L4713">
        <v>1</v>
      </c>
      <c r="M4713">
        <v>113</v>
      </c>
      <c r="N4713">
        <v>1.5</v>
      </c>
      <c r="O4713">
        <v>1</v>
      </c>
      <c r="P4713">
        <v>1.5</v>
      </c>
      <c r="Q4713">
        <v>1.5</v>
      </c>
      <c r="R4713" s="1">
        <v>44754</v>
      </c>
      <c r="S4713" t="str">
        <f t="shared" si="365"/>
        <v>SunChips Multigrain - Salsa</v>
      </c>
      <c r="T4713" t="str">
        <f t="shared" si="366"/>
        <v>Food</v>
      </c>
      <c r="U4713" t="str">
        <f>IF(T4713="Cell is Blank - Dis-regard",_xlfn.XLOOKUP(S4713,'Categroy Lookup'!A:A,'Categroy Lookup'!B:B,"Cell is Blank - Dis-regard"),T4713)</f>
        <v>Food</v>
      </c>
      <c r="V4713" t="b">
        <f t="shared" si="368"/>
        <v>1</v>
      </c>
      <c r="W4713">
        <f t="shared" si="367"/>
        <v>1.5</v>
      </c>
      <c r="X4713" s="8">
        <f t="shared" si="369"/>
        <v>1</v>
      </c>
      <c r="Y4713" t="s">
        <v>502</v>
      </c>
      <c r="Z4713" t="s">
        <v>503</v>
      </c>
      <c r="AB4713" t="s">
        <v>683</v>
      </c>
      <c r="AC4713" t="s">
        <v>875</v>
      </c>
      <c r="AD4713">
        <v>2022</v>
      </c>
    </row>
    <row r="4714" spans="1:30" x14ac:dyDescent="0.25">
      <c r="A4714" t="s">
        <v>18</v>
      </c>
      <c r="B4714" t="s">
        <v>36</v>
      </c>
      <c r="C4714" t="s">
        <v>37</v>
      </c>
      <c r="D4714" t="s">
        <v>38</v>
      </c>
      <c r="E4714" t="s">
        <v>256</v>
      </c>
      <c r="F4714" t="s">
        <v>27</v>
      </c>
      <c r="G4714">
        <v>15374430977</v>
      </c>
      <c r="H4714" t="s">
        <v>388</v>
      </c>
      <c r="I4714" t="s">
        <v>33</v>
      </c>
      <c r="J4714">
        <v>114</v>
      </c>
      <c r="K4714">
        <v>1.5</v>
      </c>
      <c r="L4714">
        <v>1</v>
      </c>
      <c r="M4714">
        <v>114</v>
      </c>
      <c r="N4714">
        <v>1.5</v>
      </c>
      <c r="O4714">
        <v>1</v>
      </c>
      <c r="P4714">
        <v>1.5</v>
      </c>
      <c r="Q4714">
        <v>1.5</v>
      </c>
      <c r="R4714" s="1">
        <v>44754</v>
      </c>
      <c r="S4714" t="str">
        <f t="shared" si="365"/>
        <v>Pop Corners - Sea Salt</v>
      </c>
      <c r="T4714" t="str">
        <f t="shared" si="366"/>
        <v>Food</v>
      </c>
      <c r="U4714" t="str">
        <f>IF(T4714="Cell is Blank - Dis-regard",_xlfn.XLOOKUP(S4714,'Categroy Lookup'!A:A,'Categroy Lookup'!B:B,"Cell is Blank - Dis-regard"),T4714)</f>
        <v>Food</v>
      </c>
      <c r="V4714" t="b">
        <f t="shared" si="368"/>
        <v>1</v>
      </c>
      <c r="W4714">
        <f t="shared" si="367"/>
        <v>1.5</v>
      </c>
      <c r="X4714" s="8">
        <f t="shared" si="369"/>
        <v>1</v>
      </c>
      <c r="Y4714" t="s">
        <v>606</v>
      </c>
      <c r="Z4714" t="s">
        <v>516</v>
      </c>
      <c r="AB4714" t="s">
        <v>683</v>
      </c>
      <c r="AC4714" t="s">
        <v>875</v>
      </c>
      <c r="AD4714">
        <v>2022</v>
      </c>
    </row>
    <row r="4715" spans="1:30" x14ac:dyDescent="0.25">
      <c r="A4715" t="s">
        <v>18</v>
      </c>
      <c r="B4715" t="s">
        <v>28</v>
      </c>
      <c r="C4715" t="s">
        <v>20</v>
      </c>
      <c r="D4715" t="s">
        <v>29</v>
      </c>
      <c r="E4715" t="s">
        <v>72</v>
      </c>
      <c r="F4715" t="s">
        <v>55</v>
      </c>
      <c r="G4715">
        <v>15374434819</v>
      </c>
      <c r="H4715" t="s">
        <v>388</v>
      </c>
      <c r="I4715" t="s">
        <v>33</v>
      </c>
      <c r="J4715">
        <v>144</v>
      </c>
      <c r="K4715">
        <v>1.5</v>
      </c>
      <c r="L4715">
        <v>1</v>
      </c>
      <c r="M4715">
        <v>144</v>
      </c>
      <c r="N4715">
        <v>1.5</v>
      </c>
      <c r="O4715">
        <v>1</v>
      </c>
      <c r="P4715">
        <v>1.5</v>
      </c>
      <c r="Q4715">
        <v>1.5</v>
      </c>
      <c r="R4715" s="1">
        <v>44754</v>
      </c>
      <c r="S4715" t="str">
        <f t="shared" si="365"/>
        <v>Poland Springs Water</v>
      </c>
      <c r="T4715" t="str">
        <f t="shared" si="366"/>
        <v>Water</v>
      </c>
      <c r="U4715" t="str">
        <f>IF(T4715="Cell is Blank - Dis-regard",_xlfn.XLOOKUP(S4715,'Categroy Lookup'!A:A,'Categroy Lookup'!B:B,"Cell is Blank - Dis-regard"),T4715)</f>
        <v>Water</v>
      </c>
      <c r="V4715" t="b">
        <f t="shared" si="368"/>
        <v>1</v>
      </c>
      <c r="W4715">
        <f t="shared" si="367"/>
        <v>1.5</v>
      </c>
      <c r="X4715" s="8">
        <f t="shared" si="369"/>
        <v>1</v>
      </c>
      <c r="Y4715" t="s">
        <v>72</v>
      </c>
      <c r="AB4715" t="s">
        <v>683</v>
      </c>
      <c r="AC4715" t="s">
        <v>875</v>
      </c>
      <c r="AD4715">
        <v>2022</v>
      </c>
    </row>
    <row r="4716" spans="1:30" x14ac:dyDescent="0.25">
      <c r="A4716" t="s">
        <v>18</v>
      </c>
      <c r="B4716" t="s">
        <v>197</v>
      </c>
      <c r="C4716" t="s">
        <v>198</v>
      </c>
      <c r="D4716" t="s">
        <v>199</v>
      </c>
      <c r="E4716" t="s">
        <v>93</v>
      </c>
      <c r="F4716" t="s">
        <v>23</v>
      </c>
      <c r="G4716">
        <v>15374564962</v>
      </c>
      <c r="H4716" t="s">
        <v>388</v>
      </c>
      <c r="I4716" t="s">
        <v>25</v>
      </c>
      <c r="J4716">
        <v>142</v>
      </c>
      <c r="K4716">
        <v>1.5</v>
      </c>
      <c r="L4716">
        <v>1</v>
      </c>
      <c r="M4716">
        <v>142</v>
      </c>
      <c r="N4716">
        <v>1.5</v>
      </c>
      <c r="O4716">
        <v>1</v>
      </c>
      <c r="P4716">
        <v>1.5</v>
      </c>
      <c r="Q4716">
        <v>1.5</v>
      </c>
      <c r="R4716" s="1">
        <v>44754</v>
      </c>
      <c r="S4716" t="str">
        <f t="shared" si="365"/>
        <v>Coca Cola - Zero Sugar</v>
      </c>
      <c r="T4716" t="str">
        <f t="shared" si="366"/>
        <v>Carbonated</v>
      </c>
      <c r="U4716" t="str">
        <f>IF(T4716="Cell is Blank - Dis-regard",_xlfn.XLOOKUP(S4716,'Categroy Lookup'!A:A,'Categroy Lookup'!B:B,"Cell is Blank - Dis-regard"),T4716)</f>
        <v>Carbonated</v>
      </c>
      <c r="V4716" t="b">
        <f t="shared" si="368"/>
        <v>1</v>
      </c>
      <c r="W4716">
        <f t="shared" si="367"/>
        <v>1.5</v>
      </c>
      <c r="X4716" s="8">
        <f t="shared" si="369"/>
        <v>1</v>
      </c>
      <c r="Y4716" t="s">
        <v>524</v>
      </c>
      <c r="Z4716" t="s">
        <v>525</v>
      </c>
      <c r="AB4716" t="s">
        <v>683</v>
      </c>
      <c r="AC4716" t="s">
        <v>875</v>
      </c>
      <c r="AD4716">
        <v>2022</v>
      </c>
    </row>
    <row r="4717" spans="1:30" x14ac:dyDescent="0.25">
      <c r="A4717" t="s">
        <v>18</v>
      </c>
      <c r="B4717" t="s">
        <v>28</v>
      </c>
      <c r="C4717" t="s">
        <v>20</v>
      </c>
      <c r="D4717" t="s">
        <v>29</v>
      </c>
      <c r="E4717" t="s">
        <v>72</v>
      </c>
      <c r="F4717" t="s">
        <v>55</v>
      </c>
      <c r="G4717">
        <v>15374833534</v>
      </c>
      <c r="H4717" t="s">
        <v>388</v>
      </c>
      <c r="I4717" t="s">
        <v>33</v>
      </c>
      <c r="J4717">
        <v>144</v>
      </c>
      <c r="K4717">
        <v>1.5</v>
      </c>
      <c r="L4717">
        <v>1</v>
      </c>
      <c r="M4717">
        <v>144</v>
      </c>
      <c r="N4717">
        <v>1.5</v>
      </c>
      <c r="O4717">
        <v>1</v>
      </c>
      <c r="P4717">
        <v>1.5</v>
      </c>
      <c r="Q4717">
        <v>1.5</v>
      </c>
      <c r="R4717" s="1">
        <v>44754</v>
      </c>
      <c r="S4717" t="str">
        <f t="shared" si="365"/>
        <v>Poland Springs Water</v>
      </c>
      <c r="T4717" t="str">
        <f t="shared" si="366"/>
        <v>Water</v>
      </c>
      <c r="U4717" t="str">
        <f>IF(T4717="Cell is Blank - Dis-regard",_xlfn.XLOOKUP(S4717,'Categroy Lookup'!A:A,'Categroy Lookup'!B:B,"Cell is Blank - Dis-regard"),T4717)</f>
        <v>Water</v>
      </c>
      <c r="V4717" t="b">
        <f t="shared" si="368"/>
        <v>1</v>
      </c>
      <c r="W4717">
        <f t="shared" si="367"/>
        <v>1.5</v>
      </c>
      <c r="X4717" s="8">
        <f t="shared" si="369"/>
        <v>1</v>
      </c>
      <c r="Y4717" t="s">
        <v>72</v>
      </c>
      <c r="AB4717" t="s">
        <v>683</v>
      </c>
      <c r="AC4717" t="s">
        <v>875</v>
      </c>
      <c r="AD4717">
        <v>2022</v>
      </c>
    </row>
    <row r="4718" spans="1:30" x14ac:dyDescent="0.25">
      <c r="A4718" t="s">
        <v>18</v>
      </c>
      <c r="B4718" t="s">
        <v>28</v>
      </c>
      <c r="C4718" t="s">
        <v>20</v>
      </c>
      <c r="D4718" t="s">
        <v>29</v>
      </c>
      <c r="E4718" t="s">
        <v>93</v>
      </c>
      <c r="F4718" t="s">
        <v>23</v>
      </c>
      <c r="G4718">
        <v>15374868057</v>
      </c>
      <c r="H4718" t="s">
        <v>388</v>
      </c>
      <c r="I4718" t="s">
        <v>33</v>
      </c>
      <c r="J4718">
        <v>140</v>
      </c>
      <c r="K4718">
        <v>1.5</v>
      </c>
      <c r="L4718">
        <v>1</v>
      </c>
      <c r="M4718">
        <v>140</v>
      </c>
      <c r="N4718">
        <v>1.5</v>
      </c>
      <c r="O4718">
        <v>1</v>
      </c>
      <c r="P4718">
        <v>1.5</v>
      </c>
      <c r="Q4718">
        <v>1.5</v>
      </c>
      <c r="R4718" s="1">
        <v>44754</v>
      </c>
      <c r="S4718" t="str">
        <f t="shared" si="365"/>
        <v>Coca Cola - Zero Sugar</v>
      </c>
      <c r="T4718" t="str">
        <f t="shared" si="366"/>
        <v>Carbonated</v>
      </c>
      <c r="U4718" t="str">
        <f>IF(T4718="Cell is Blank - Dis-regard",_xlfn.XLOOKUP(S4718,'Categroy Lookup'!A:A,'Categroy Lookup'!B:B,"Cell is Blank - Dis-regard"),T4718)</f>
        <v>Carbonated</v>
      </c>
      <c r="V4718" t="b">
        <f t="shared" si="368"/>
        <v>1</v>
      </c>
      <c r="W4718">
        <f t="shared" si="367"/>
        <v>1.5</v>
      </c>
      <c r="X4718" s="8">
        <f t="shared" si="369"/>
        <v>1</v>
      </c>
      <c r="Y4718" t="s">
        <v>524</v>
      </c>
      <c r="Z4718" t="s">
        <v>525</v>
      </c>
      <c r="AB4718" t="s">
        <v>683</v>
      </c>
      <c r="AC4718" t="s">
        <v>875</v>
      </c>
      <c r="AD4718">
        <v>2022</v>
      </c>
    </row>
    <row r="4719" spans="1:30" x14ac:dyDescent="0.25">
      <c r="A4719" t="s">
        <v>18</v>
      </c>
      <c r="B4719" t="s">
        <v>40</v>
      </c>
      <c r="C4719" t="s">
        <v>41</v>
      </c>
      <c r="D4719" t="s">
        <v>42</v>
      </c>
      <c r="E4719" t="s">
        <v>342</v>
      </c>
      <c r="F4719" t="s">
        <v>27</v>
      </c>
      <c r="G4719">
        <v>15375008778</v>
      </c>
      <c r="H4719" t="s">
        <v>388</v>
      </c>
      <c r="I4719" t="s">
        <v>33</v>
      </c>
      <c r="J4719">
        <v>132</v>
      </c>
      <c r="K4719">
        <v>1.5</v>
      </c>
      <c r="L4719">
        <v>1</v>
      </c>
      <c r="M4719">
        <v>132</v>
      </c>
      <c r="N4719">
        <v>1.5</v>
      </c>
      <c r="O4719">
        <v>1</v>
      </c>
      <c r="P4719">
        <v>1.5</v>
      </c>
      <c r="Q4719">
        <v>1.5</v>
      </c>
      <c r="R4719" s="1">
        <v>44754</v>
      </c>
      <c r="S4719" t="str">
        <f t="shared" si="365"/>
        <v>Nature's Bakery Fig Bar - Blueberry</v>
      </c>
      <c r="T4719" t="str">
        <f t="shared" si="366"/>
        <v>Food</v>
      </c>
      <c r="U4719" t="str">
        <f>IF(T4719="Cell is Blank - Dis-regard",_xlfn.XLOOKUP(S4719,'Categroy Lookup'!A:A,'Categroy Lookup'!B:B,"Cell is Blank - Dis-regard"),T4719)</f>
        <v>Food</v>
      </c>
      <c r="V4719" t="b">
        <f t="shared" si="368"/>
        <v>1</v>
      </c>
      <c r="W4719">
        <f t="shared" si="367"/>
        <v>1.5</v>
      </c>
      <c r="X4719" s="8">
        <f t="shared" si="369"/>
        <v>1</v>
      </c>
      <c r="Y4719" t="s">
        <v>637</v>
      </c>
      <c r="Z4719" t="s">
        <v>539</v>
      </c>
      <c r="AB4719" t="s">
        <v>683</v>
      </c>
      <c r="AC4719" t="s">
        <v>875</v>
      </c>
      <c r="AD4719">
        <v>2022</v>
      </c>
    </row>
    <row r="4720" spans="1:30" x14ac:dyDescent="0.25">
      <c r="A4720" t="s">
        <v>18</v>
      </c>
      <c r="B4720" t="s">
        <v>197</v>
      </c>
      <c r="C4720" t="s">
        <v>198</v>
      </c>
      <c r="D4720" t="s">
        <v>199</v>
      </c>
      <c r="E4720" t="s">
        <v>304</v>
      </c>
      <c r="F4720" t="s">
        <v>27</v>
      </c>
      <c r="G4720">
        <v>15375052803</v>
      </c>
      <c r="H4720" t="s">
        <v>388</v>
      </c>
      <c r="I4720" t="s">
        <v>25</v>
      </c>
      <c r="J4720">
        <v>125</v>
      </c>
      <c r="K4720">
        <v>1.25</v>
      </c>
      <c r="L4720">
        <v>1</v>
      </c>
      <c r="M4720">
        <v>125</v>
      </c>
      <c r="N4720">
        <v>1.25</v>
      </c>
      <c r="O4720">
        <v>1</v>
      </c>
      <c r="P4720">
        <v>1.25</v>
      </c>
      <c r="Q4720">
        <v>1.25</v>
      </c>
      <c r="R4720" s="1">
        <v>44754</v>
      </c>
      <c r="S4720" t="str">
        <f t="shared" si="365"/>
        <v>Goldfish Baked - Cheddar</v>
      </c>
      <c r="T4720" t="str">
        <f t="shared" si="366"/>
        <v>Food</v>
      </c>
      <c r="U4720" t="str">
        <f>IF(T4720="Cell is Blank - Dis-regard",_xlfn.XLOOKUP(S4720,'Categroy Lookup'!A:A,'Categroy Lookup'!B:B,"Cell is Blank - Dis-regard"),T4720)</f>
        <v>Food</v>
      </c>
      <c r="V4720" t="b">
        <f t="shared" si="368"/>
        <v>1</v>
      </c>
      <c r="W4720">
        <f t="shared" si="367"/>
        <v>1.25</v>
      </c>
      <c r="X4720" s="8">
        <f t="shared" si="369"/>
        <v>0.83333333333333337</v>
      </c>
      <c r="Y4720" t="s">
        <v>628</v>
      </c>
      <c r="Z4720" t="s">
        <v>629</v>
      </c>
      <c r="AB4720" t="s">
        <v>683</v>
      </c>
      <c r="AC4720" t="s">
        <v>875</v>
      </c>
      <c r="AD4720">
        <v>2022</v>
      </c>
    </row>
    <row r="4721" spans="1:30" x14ac:dyDescent="0.25">
      <c r="A4721" t="s">
        <v>18</v>
      </c>
      <c r="B4721" t="s">
        <v>197</v>
      </c>
      <c r="C4721" t="s">
        <v>198</v>
      </c>
      <c r="D4721" t="s">
        <v>199</v>
      </c>
      <c r="E4721" t="s">
        <v>247</v>
      </c>
      <c r="F4721" t="s">
        <v>27</v>
      </c>
      <c r="G4721">
        <v>15375056504</v>
      </c>
      <c r="H4721" t="s">
        <v>388</v>
      </c>
      <c r="I4721" t="s">
        <v>25</v>
      </c>
      <c r="J4721">
        <v>154</v>
      </c>
      <c r="K4721">
        <v>3</v>
      </c>
      <c r="L4721">
        <v>1</v>
      </c>
      <c r="M4721">
        <v>154</v>
      </c>
      <c r="N4721">
        <v>3</v>
      </c>
      <c r="O4721">
        <v>1</v>
      </c>
      <c r="P4721">
        <v>3</v>
      </c>
      <c r="Q4721">
        <v>3</v>
      </c>
      <c r="R4721" s="1">
        <v>44754</v>
      </c>
      <c r="S4721" t="str">
        <f t="shared" si="365"/>
        <v>Belvita Snack Bites - Cinnamon BS Go Paks</v>
      </c>
      <c r="T4721" t="str">
        <f t="shared" si="366"/>
        <v>Food</v>
      </c>
      <c r="U4721" t="str">
        <f>IF(T4721="Cell is Blank - Dis-regard",_xlfn.XLOOKUP(S4721,'Categroy Lookup'!A:A,'Categroy Lookup'!B:B,"Cell is Blank - Dis-regard"),T4721)</f>
        <v>Food</v>
      </c>
      <c r="V4721" t="b">
        <f t="shared" si="368"/>
        <v>1</v>
      </c>
      <c r="W4721">
        <f t="shared" si="367"/>
        <v>3</v>
      </c>
      <c r="X4721" s="8">
        <f t="shared" si="369"/>
        <v>2</v>
      </c>
      <c r="Y4721" t="s">
        <v>604</v>
      </c>
      <c r="Z4721" t="s">
        <v>605</v>
      </c>
      <c r="AB4721" t="s">
        <v>683</v>
      </c>
      <c r="AC4721" t="s">
        <v>875</v>
      </c>
      <c r="AD4721">
        <v>2022</v>
      </c>
    </row>
    <row r="4722" spans="1:30" x14ac:dyDescent="0.25">
      <c r="A4722" t="s">
        <v>18</v>
      </c>
      <c r="B4722" t="s">
        <v>28</v>
      </c>
      <c r="C4722" t="s">
        <v>20</v>
      </c>
      <c r="D4722" t="s">
        <v>29</v>
      </c>
      <c r="E4722" t="s">
        <v>43</v>
      </c>
      <c r="F4722" t="s">
        <v>23</v>
      </c>
      <c r="G4722">
        <v>15375224678</v>
      </c>
      <c r="H4722" t="s">
        <v>388</v>
      </c>
      <c r="I4722" t="s">
        <v>25</v>
      </c>
      <c r="J4722">
        <v>146</v>
      </c>
      <c r="K4722">
        <v>3</v>
      </c>
      <c r="L4722">
        <v>1</v>
      </c>
      <c r="M4722">
        <v>146</v>
      </c>
      <c r="N4722">
        <v>3</v>
      </c>
      <c r="O4722">
        <v>1</v>
      </c>
      <c r="P4722">
        <v>3</v>
      </c>
      <c r="Q4722">
        <v>3</v>
      </c>
      <c r="R4722" s="1">
        <v>44754</v>
      </c>
      <c r="S4722" t="str">
        <f t="shared" si="365"/>
        <v>Monster Energy Original</v>
      </c>
      <c r="T4722" t="str">
        <f t="shared" si="366"/>
        <v>Carbonated</v>
      </c>
      <c r="U4722" t="str">
        <f>IF(T4722="Cell is Blank - Dis-regard",_xlfn.XLOOKUP(S4722,'Categroy Lookup'!A:A,'Categroy Lookup'!B:B,"Cell is Blank - Dis-regard"),T4722)</f>
        <v>Carbonated</v>
      </c>
      <c r="V4722" t="b">
        <f t="shared" si="368"/>
        <v>1</v>
      </c>
      <c r="W4722">
        <f t="shared" si="367"/>
        <v>3</v>
      </c>
      <c r="X4722" s="8">
        <f t="shared" si="369"/>
        <v>2</v>
      </c>
      <c r="Y4722" t="s">
        <v>43</v>
      </c>
      <c r="AB4722" t="s">
        <v>683</v>
      </c>
      <c r="AC4722" t="s">
        <v>875</v>
      </c>
      <c r="AD4722">
        <v>2022</v>
      </c>
    </row>
    <row r="4723" spans="1:30" x14ac:dyDescent="0.25">
      <c r="A4723" t="s">
        <v>18</v>
      </c>
      <c r="B4723" t="s">
        <v>40</v>
      </c>
      <c r="C4723" t="s">
        <v>41</v>
      </c>
      <c r="D4723" t="s">
        <v>42</v>
      </c>
      <c r="E4723" t="s">
        <v>368</v>
      </c>
      <c r="F4723" t="s">
        <v>23</v>
      </c>
      <c r="G4723">
        <v>15375414824</v>
      </c>
      <c r="H4723" t="s">
        <v>388</v>
      </c>
      <c r="I4723" t="s">
        <v>33</v>
      </c>
      <c r="J4723">
        <v>141</v>
      </c>
      <c r="K4723">
        <v>1.5</v>
      </c>
      <c r="L4723">
        <v>1</v>
      </c>
      <c r="M4723">
        <v>141</v>
      </c>
      <c r="N4723">
        <v>1.5</v>
      </c>
      <c r="O4723">
        <v>1</v>
      </c>
      <c r="P4723">
        <v>1.5</v>
      </c>
      <c r="Q4723">
        <v>1.5</v>
      </c>
      <c r="R4723" s="1">
        <v>44754</v>
      </c>
      <c r="S4723" t="str">
        <f t="shared" si="365"/>
        <v>Coca Cola - Regular</v>
      </c>
      <c r="T4723" t="str">
        <f t="shared" si="366"/>
        <v>Carbonated</v>
      </c>
      <c r="U4723" t="str">
        <f>IF(T4723="Cell is Blank - Dis-regard",_xlfn.XLOOKUP(S4723,'Categroy Lookup'!A:A,'Categroy Lookup'!B:B,"Cell is Blank - Dis-regard"),T4723)</f>
        <v>Carbonated</v>
      </c>
      <c r="V4723" t="b">
        <f t="shared" si="368"/>
        <v>1</v>
      </c>
      <c r="W4723">
        <f t="shared" si="367"/>
        <v>1.5</v>
      </c>
      <c r="X4723" s="8">
        <f t="shared" si="369"/>
        <v>1</v>
      </c>
      <c r="Y4723" t="s">
        <v>524</v>
      </c>
      <c r="Z4723" t="s">
        <v>643</v>
      </c>
      <c r="AB4723" t="s">
        <v>683</v>
      </c>
      <c r="AC4723" t="s">
        <v>875</v>
      </c>
      <c r="AD4723">
        <v>2022</v>
      </c>
    </row>
    <row r="4724" spans="1:30" x14ac:dyDescent="0.25">
      <c r="A4724" t="s">
        <v>18</v>
      </c>
      <c r="B4724" t="s">
        <v>40</v>
      </c>
      <c r="C4724" t="s">
        <v>41</v>
      </c>
      <c r="D4724" t="s">
        <v>42</v>
      </c>
      <c r="E4724" t="s">
        <v>131</v>
      </c>
      <c r="F4724" t="s">
        <v>23</v>
      </c>
      <c r="G4724">
        <v>15375415684</v>
      </c>
      <c r="H4724" t="s">
        <v>388</v>
      </c>
      <c r="I4724" t="s">
        <v>33</v>
      </c>
      <c r="J4724">
        <v>140</v>
      </c>
      <c r="K4724">
        <v>1.5</v>
      </c>
      <c r="L4724">
        <v>1</v>
      </c>
      <c r="M4724">
        <v>140</v>
      </c>
      <c r="N4724">
        <v>1.5</v>
      </c>
      <c r="O4724">
        <v>1</v>
      </c>
      <c r="P4724">
        <v>1.5</v>
      </c>
      <c r="Q4724">
        <v>1.5</v>
      </c>
      <c r="R4724" s="1">
        <v>44754</v>
      </c>
      <c r="S4724" t="str">
        <f t="shared" si="365"/>
        <v>Sunkist Soda - Orange</v>
      </c>
      <c r="T4724" t="str">
        <f t="shared" si="366"/>
        <v>Carbonated</v>
      </c>
      <c r="U4724" t="str">
        <f>IF(T4724="Cell is Blank - Dis-regard",_xlfn.XLOOKUP(S4724,'Categroy Lookup'!A:A,'Categroy Lookup'!B:B,"Cell is Blank - Dis-regard"),T4724)</f>
        <v>Carbonated</v>
      </c>
      <c r="V4724" t="b">
        <f t="shared" si="368"/>
        <v>1</v>
      </c>
      <c r="W4724">
        <f t="shared" si="367"/>
        <v>1.5</v>
      </c>
      <c r="X4724" s="8">
        <f t="shared" si="369"/>
        <v>1</v>
      </c>
      <c r="Y4724" t="s">
        <v>551</v>
      </c>
      <c r="Z4724" t="s">
        <v>552</v>
      </c>
      <c r="AB4724" t="s">
        <v>683</v>
      </c>
      <c r="AC4724" t="s">
        <v>875</v>
      </c>
      <c r="AD4724">
        <v>2022</v>
      </c>
    </row>
    <row r="4725" spans="1:30" x14ac:dyDescent="0.25">
      <c r="A4725" t="s">
        <v>18</v>
      </c>
      <c r="B4725" t="s">
        <v>19</v>
      </c>
      <c r="C4725" t="s">
        <v>20</v>
      </c>
      <c r="D4725" t="s">
        <v>21</v>
      </c>
      <c r="E4725" t="s">
        <v>72</v>
      </c>
      <c r="F4725" t="s">
        <v>55</v>
      </c>
      <c r="G4725">
        <v>15375665541</v>
      </c>
      <c r="H4725" t="s">
        <v>388</v>
      </c>
      <c r="I4725" t="s">
        <v>33</v>
      </c>
      <c r="J4725">
        <v>143</v>
      </c>
      <c r="K4725">
        <v>2</v>
      </c>
      <c r="L4725">
        <v>1</v>
      </c>
      <c r="M4725">
        <v>143</v>
      </c>
      <c r="N4725">
        <v>2</v>
      </c>
      <c r="O4725">
        <v>1</v>
      </c>
      <c r="P4725">
        <v>2</v>
      </c>
      <c r="Q4725">
        <v>2</v>
      </c>
      <c r="R4725" s="1">
        <v>44754</v>
      </c>
      <c r="S4725" t="str">
        <f t="shared" si="365"/>
        <v>Poland Springs Water</v>
      </c>
      <c r="T4725" t="str">
        <f t="shared" si="366"/>
        <v>Water</v>
      </c>
      <c r="U4725" t="str">
        <f>IF(T4725="Cell is Blank - Dis-regard",_xlfn.XLOOKUP(S4725,'Categroy Lookup'!A:A,'Categroy Lookup'!B:B,"Cell is Blank - Dis-regard"),T4725)</f>
        <v>Water</v>
      </c>
      <c r="V4725" t="b">
        <f t="shared" si="368"/>
        <v>1</v>
      </c>
      <c r="W4725">
        <f t="shared" si="367"/>
        <v>2</v>
      </c>
      <c r="X4725" s="8">
        <f t="shared" si="369"/>
        <v>1.3333333333333333</v>
      </c>
      <c r="Y4725" t="s">
        <v>72</v>
      </c>
      <c r="AB4725" t="s">
        <v>683</v>
      </c>
      <c r="AC4725" t="s">
        <v>875</v>
      </c>
      <c r="AD4725">
        <v>2022</v>
      </c>
    </row>
    <row r="4726" spans="1:30" x14ac:dyDescent="0.25">
      <c r="A4726" t="s">
        <v>18</v>
      </c>
      <c r="B4726" t="s">
        <v>28</v>
      </c>
      <c r="C4726" t="s">
        <v>20</v>
      </c>
      <c r="D4726" t="s">
        <v>29</v>
      </c>
      <c r="E4726" t="s">
        <v>72</v>
      </c>
      <c r="F4726" t="s">
        <v>55</v>
      </c>
      <c r="G4726">
        <v>15375667540</v>
      </c>
      <c r="H4726" t="s">
        <v>388</v>
      </c>
      <c r="I4726" t="s">
        <v>25</v>
      </c>
      <c r="J4726">
        <v>144</v>
      </c>
      <c r="K4726">
        <v>1.5</v>
      </c>
      <c r="L4726">
        <v>2</v>
      </c>
      <c r="M4726">
        <v>144</v>
      </c>
      <c r="N4726">
        <v>1.5</v>
      </c>
      <c r="O4726">
        <v>2</v>
      </c>
      <c r="P4726">
        <v>3</v>
      </c>
      <c r="Q4726">
        <v>3</v>
      </c>
      <c r="R4726" s="1">
        <v>44754</v>
      </c>
      <c r="S4726" t="str">
        <f t="shared" si="365"/>
        <v>Poland Springs Water</v>
      </c>
      <c r="T4726" t="str">
        <f t="shared" si="366"/>
        <v>Water</v>
      </c>
      <c r="U4726" t="str">
        <f>IF(T4726="Cell is Blank - Dis-regard",_xlfn.XLOOKUP(S4726,'Categroy Lookup'!A:A,'Categroy Lookup'!B:B,"Cell is Blank - Dis-regard"),T4726)</f>
        <v>Water</v>
      </c>
      <c r="V4726" t="b">
        <f t="shared" si="368"/>
        <v>1</v>
      </c>
      <c r="W4726">
        <f t="shared" si="367"/>
        <v>1.5</v>
      </c>
      <c r="X4726" s="8">
        <f t="shared" si="369"/>
        <v>1</v>
      </c>
      <c r="Y4726" t="s">
        <v>72</v>
      </c>
      <c r="AB4726" t="s">
        <v>683</v>
      </c>
      <c r="AC4726" t="s">
        <v>875</v>
      </c>
      <c r="AD4726">
        <v>2022</v>
      </c>
    </row>
    <row r="4727" spans="1:30" x14ac:dyDescent="0.25">
      <c r="A4727" t="s">
        <v>18</v>
      </c>
      <c r="B4727" t="s">
        <v>28</v>
      </c>
      <c r="C4727" t="s">
        <v>20</v>
      </c>
      <c r="D4727" t="s">
        <v>29</v>
      </c>
      <c r="E4727" t="s">
        <v>78</v>
      </c>
      <c r="F4727" t="s">
        <v>55</v>
      </c>
      <c r="G4727">
        <v>15375669581</v>
      </c>
      <c r="H4727" t="s">
        <v>388</v>
      </c>
      <c r="I4727" t="s">
        <v>25</v>
      </c>
      <c r="J4727">
        <v>145</v>
      </c>
      <c r="K4727">
        <v>2.75</v>
      </c>
      <c r="L4727">
        <v>1</v>
      </c>
      <c r="M4727">
        <v>145</v>
      </c>
      <c r="N4727">
        <v>2.75</v>
      </c>
      <c r="O4727">
        <v>1</v>
      </c>
      <c r="P4727">
        <v>2.75</v>
      </c>
      <c r="Q4727">
        <v>2.75</v>
      </c>
      <c r="R4727" s="1">
        <v>44754</v>
      </c>
      <c r="S4727" t="str">
        <f t="shared" si="365"/>
        <v>BodyArmor LYTE  - Peach Mango</v>
      </c>
      <c r="T4727" t="str">
        <f t="shared" si="366"/>
        <v>Water</v>
      </c>
      <c r="U4727" t="str">
        <f>IF(T4727="Cell is Blank - Dis-regard",_xlfn.XLOOKUP(S4727,'Categroy Lookup'!A:A,'Categroy Lookup'!B:B,"Cell is Blank - Dis-regard"),T4727)</f>
        <v>Water</v>
      </c>
      <c r="V4727" t="b">
        <f t="shared" si="368"/>
        <v>1</v>
      </c>
      <c r="W4727">
        <f t="shared" si="367"/>
        <v>2.75</v>
      </c>
      <c r="X4727" s="8">
        <f t="shared" si="369"/>
        <v>1.8333333333333333</v>
      </c>
      <c r="Y4727" t="s">
        <v>513</v>
      </c>
      <c r="Z4727" t="s">
        <v>514</v>
      </c>
      <c r="AB4727" t="s">
        <v>683</v>
      </c>
      <c r="AC4727" t="s">
        <v>875</v>
      </c>
      <c r="AD4727">
        <v>2022</v>
      </c>
    </row>
    <row r="4728" spans="1:30" x14ac:dyDescent="0.25">
      <c r="A4728" t="s">
        <v>18</v>
      </c>
      <c r="B4728" t="s">
        <v>40</v>
      </c>
      <c r="C4728" t="s">
        <v>41</v>
      </c>
      <c r="D4728" t="s">
        <v>42</v>
      </c>
      <c r="E4728" t="s">
        <v>131</v>
      </c>
      <c r="F4728" t="s">
        <v>23</v>
      </c>
      <c r="G4728">
        <v>15375912539</v>
      </c>
      <c r="H4728" t="s">
        <v>388</v>
      </c>
      <c r="I4728" t="s">
        <v>33</v>
      </c>
      <c r="J4728">
        <v>140</v>
      </c>
      <c r="K4728">
        <v>1.5</v>
      </c>
      <c r="L4728">
        <v>1</v>
      </c>
      <c r="M4728">
        <v>140</v>
      </c>
      <c r="N4728">
        <v>1.5</v>
      </c>
      <c r="O4728">
        <v>1</v>
      </c>
      <c r="P4728">
        <v>1.5</v>
      </c>
      <c r="Q4728">
        <v>1.5</v>
      </c>
      <c r="R4728" s="1">
        <v>44754</v>
      </c>
      <c r="S4728" t="str">
        <f t="shared" si="365"/>
        <v>Sunkist Soda - Orange</v>
      </c>
      <c r="T4728" t="str">
        <f t="shared" si="366"/>
        <v>Carbonated</v>
      </c>
      <c r="U4728" t="str">
        <f>IF(T4728="Cell is Blank - Dis-regard",_xlfn.XLOOKUP(S4728,'Categroy Lookup'!A:A,'Categroy Lookup'!B:B,"Cell is Blank - Dis-regard"),T4728)</f>
        <v>Carbonated</v>
      </c>
      <c r="V4728" t="b">
        <f t="shared" si="368"/>
        <v>1</v>
      </c>
      <c r="W4728">
        <f t="shared" si="367"/>
        <v>1.5</v>
      </c>
      <c r="X4728" s="8">
        <f t="shared" si="369"/>
        <v>1</v>
      </c>
      <c r="Y4728" t="s">
        <v>551</v>
      </c>
      <c r="Z4728" t="s">
        <v>552</v>
      </c>
      <c r="AB4728" t="s">
        <v>683</v>
      </c>
      <c r="AC4728" t="s">
        <v>875</v>
      </c>
      <c r="AD4728">
        <v>2022</v>
      </c>
    </row>
    <row r="4729" spans="1:30" x14ac:dyDescent="0.25">
      <c r="A4729" t="s">
        <v>18</v>
      </c>
      <c r="B4729" t="s">
        <v>40</v>
      </c>
      <c r="C4729" t="s">
        <v>41</v>
      </c>
      <c r="D4729" t="s">
        <v>42</v>
      </c>
      <c r="E4729" t="s">
        <v>203</v>
      </c>
      <c r="F4729" t="s">
        <v>27</v>
      </c>
      <c r="G4729">
        <v>15375913620</v>
      </c>
      <c r="H4729" t="s">
        <v>388</v>
      </c>
      <c r="I4729" t="s">
        <v>33</v>
      </c>
      <c r="J4729">
        <v>121</v>
      </c>
      <c r="K4729">
        <v>1.5</v>
      </c>
      <c r="L4729">
        <v>1</v>
      </c>
      <c r="M4729">
        <v>121</v>
      </c>
      <c r="N4729">
        <v>1.5</v>
      </c>
      <c r="O4729">
        <v>1</v>
      </c>
      <c r="P4729">
        <v>1.5</v>
      </c>
      <c r="Q4729">
        <v>1.5</v>
      </c>
      <c r="R4729" s="1">
        <v>44754</v>
      </c>
      <c r="S4729" t="str">
        <f t="shared" si="365"/>
        <v>Doritos Nacho Cheese</v>
      </c>
      <c r="T4729" t="str">
        <f t="shared" si="366"/>
        <v>Food</v>
      </c>
      <c r="U4729" t="str">
        <f>IF(T4729="Cell is Blank - Dis-regard",_xlfn.XLOOKUP(S4729,'Categroy Lookup'!A:A,'Categroy Lookup'!B:B,"Cell is Blank - Dis-regard"),T4729)</f>
        <v>Food</v>
      </c>
      <c r="V4729" t="b">
        <f t="shared" si="368"/>
        <v>1</v>
      </c>
      <c r="W4729">
        <f t="shared" si="367"/>
        <v>1.5</v>
      </c>
      <c r="X4729" s="8">
        <f t="shared" si="369"/>
        <v>1</v>
      </c>
      <c r="Y4729" t="s">
        <v>203</v>
      </c>
      <c r="AB4729" t="s">
        <v>683</v>
      </c>
      <c r="AC4729" t="s">
        <v>875</v>
      </c>
      <c r="AD4729">
        <v>2022</v>
      </c>
    </row>
    <row r="4730" spans="1:30" x14ac:dyDescent="0.25">
      <c r="A4730" t="s">
        <v>18</v>
      </c>
      <c r="B4730" t="s">
        <v>40</v>
      </c>
      <c r="C4730" t="s">
        <v>41</v>
      </c>
      <c r="D4730" t="s">
        <v>42</v>
      </c>
      <c r="E4730" t="s">
        <v>359</v>
      </c>
      <c r="F4730" t="s">
        <v>31</v>
      </c>
      <c r="G4730">
        <v>15375925348</v>
      </c>
      <c r="H4730" t="s">
        <v>388</v>
      </c>
      <c r="I4730" t="s">
        <v>33</v>
      </c>
      <c r="J4730">
        <v>143</v>
      </c>
      <c r="K4730">
        <v>2.5</v>
      </c>
      <c r="L4730">
        <v>1</v>
      </c>
      <c r="M4730">
        <v>143</v>
      </c>
      <c r="N4730">
        <v>2.5</v>
      </c>
      <c r="O4730">
        <v>1</v>
      </c>
      <c r="P4730">
        <v>2.5</v>
      </c>
      <c r="Q4730">
        <v>2.5</v>
      </c>
      <c r="R4730" s="1">
        <v>44754</v>
      </c>
      <c r="S4730" t="str">
        <f t="shared" si="365"/>
        <v>Snapple Tea - Lemon</v>
      </c>
      <c r="T4730" t="str">
        <f t="shared" si="366"/>
        <v>Non Carbonated</v>
      </c>
      <c r="U4730" t="str">
        <f>IF(T4730="Cell is Blank - Dis-regard",_xlfn.XLOOKUP(S4730,'Categroy Lookup'!A:A,'Categroy Lookup'!B:B,"Cell is Blank - Dis-regard"),T4730)</f>
        <v>Non Carbonated</v>
      </c>
      <c r="V4730" t="b">
        <f t="shared" si="368"/>
        <v>1</v>
      </c>
      <c r="W4730">
        <f t="shared" si="367"/>
        <v>2.5</v>
      </c>
      <c r="X4730" s="8">
        <f t="shared" si="369"/>
        <v>1.6666666666666667</v>
      </c>
      <c r="Y4730" t="s">
        <v>564</v>
      </c>
      <c r="Z4730" t="s">
        <v>479</v>
      </c>
      <c r="AB4730" t="s">
        <v>683</v>
      </c>
      <c r="AC4730" t="s">
        <v>875</v>
      </c>
      <c r="AD4730">
        <v>2022</v>
      </c>
    </row>
    <row r="4731" spans="1:30" x14ac:dyDescent="0.25">
      <c r="A4731" t="s">
        <v>18</v>
      </c>
      <c r="B4731" t="s">
        <v>40</v>
      </c>
      <c r="C4731" t="s">
        <v>41</v>
      </c>
      <c r="D4731" t="s">
        <v>42</v>
      </c>
      <c r="E4731" t="s">
        <v>204</v>
      </c>
      <c r="F4731" t="s">
        <v>27</v>
      </c>
      <c r="G4731">
        <v>15375927197</v>
      </c>
      <c r="H4731" t="s">
        <v>388</v>
      </c>
      <c r="I4731" t="s">
        <v>33</v>
      </c>
      <c r="J4731">
        <v>124</v>
      </c>
      <c r="K4731">
        <v>1.5</v>
      </c>
      <c r="L4731">
        <v>1</v>
      </c>
      <c r="M4731">
        <v>124</v>
      </c>
      <c r="N4731">
        <v>1.5</v>
      </c>
      <c r="O4731">
        <v>1</v>
      </c>
      <c r="P4731">
        <v>1.5</v>
      </c>
      <c r="Q4731">
        <v>1.5</v>
      </c>
      <c r="R4731" s="1">
        <v>44754</v>
      </c>
      <c r="S4731" t="str">
        <f t="shared" si="365"/>
        <v>Cheetos - Crunchy</v>
      </c>
      <c r="T4731" t="str">
        <f t="shared" si="366"/>
        <v>Food</v>
      </c>
      <c r="U4731" t="str">
        <f>IF(T4731="Cell is Blank - Dis-regard",_xlfn.XLOOKUP(S4731,'Categroy Lookup'!A:A,'Categroy Lookup'!B:B,"Cell is Blank - Dis-regard"),T4731)</f>
        <v>Food</v>
      </c>
      <c r="V4731" t="b">
        <f t="shared" si="368"/>
        <v>1</v>
      </c>
      <c r="W4731">
        <f t="shared" si="367"/>
        <v>1.5</v>
      </c>
      <c r="X4731" s="8">
        <f t="shared" si="369"/>
        <v>1</v>
      </c>
      <c r="Y4731" t="s">
        <v>491</v>
      </c>
      <c r="Z4731" t="s">
        <v>575</v>
      </c>
      <c r="AB4731" t="s">
        <v>683</v>
      </c>
      <c r="AC4731" t="s">
        <v>875</v>
      </c>
      <c r="AD4731">
        <v>2022</v>
      </c>
    </row>
    <row r="4732" spans="1:30" x14ac:dyDescent="0.25">
      <c r="A4732" t="s">
        <v>18</v>
      </c>
      <c r="B4732" t="s">
        <v>40</v>
      </c>
      <c r="C4732" t="s">
        <v>41</v>
      </c>
      <c r="D4732" t="s">
        <v>42</v>
      </c>
      <c r="E4732" t="s">
        <v>43</v>
      </c>
      <c r="F4732" t="s">
        <v>23</v>
      </c>
      <c r="G4732">
        <v>15376297241</v>
      </c>
      <c r="H4732" t="s">
        <v>389</v>
      </c>
      <c r="I4732" t="s">
        <v>33</v>
      </c>
      <c r="J4732">
        <v>146</v>
      </c>
      <c r="K4732">
        <v>3</v>
      </c>
      <c r="L4732">
        <v>1</v>
      </c>
      <c r="M4732">
        <v>146</v>
      </c>
      <c r="N4732">
        <v>3</v>
      </c>
      <c r="O4732">
        <v>1</v>
      </c>
      <c r="P4732">
        <v>3</v>
      </c>
      <c r="Q4732">
        <v>3</v>
      </c>
      <c r="R4732" s="1">
        <v>44754</v>
      </c>
      <c r="S4732" t="str">
        <f t="shared" si="365"/>
        <v>Monster Energy Original</v>
      </c>
      <c r="T4732" t="str">
        <f t="shared" si="366"/>
        <v>Carbonated</v>
      </c>
      <c r="U4732" t="str">
        <f>IF(T4732="Cell is Blank - Dis-regard",_xlfn.XLOOKUP(S4732,'Categroy Lookup'!A:A,'Categroy Lookup'!B:B,"Cell is Blank - Dis-regard"),T4732)</f>
        <v>Carbonated</v>
      </c>
      <c r="V4732" t="b">
        <f t="shared" si="368"/>
        <v>1</v>
      </c>
      <c r="W4732">
        <f t="shared" si="367"/>
        <v>3</v>
      </c>
      <c r="X4732" s="8">
        <f t="shared" si="369"/>
        <v>2</v>
      </c>
      <c r="Y4732" t="s">
        <v>43</v>
      </c>
      <c r="AB4732" t="s">
        <v>685</v>
      </c>
      <c r="AC4732" t="s">
        <v>876</v>
      </c>
      <c r="AD4732">
        <v>2022</v>
      </c>
    </row>
    <row r="4733" spans="1:30" x14ac:dyDescent="0.25">
      <c r="A4733" t="s">
        <v>18</v>
      </c>
      <c r="B4733" t="s">
        <v>40</v>
      </c>
      <c r="C4733" t="s">
        <v>41</v>
      </c>
      <c r="D4733" t="s">
        <v>42</v>
      </c>
      <c r="E4733" t="s">
        <v>91</v>
      </c>
      <c r="F4733" t="s">
        <v>27</v>
      </c>
      <c r="G4733">
        <v>15376297414</v>
      </c>
      <c r="H4733" t="s">
        <v>389</v>
      </c>
      <c r="I4733" t="s">
        <v>33</v>
      </c>
      <c r="J4733">
        <v>113</v>
      </c>
      <c r="K4733">
        <v>1.5</v>
      </c>
      <c r="L4733">
        <v>1</v>
      </c>
      <c r="M4733">
        <v>113</v>
      </c>
      <c r="N4733">
        <v>1.5</v>
      </c>
      <c r="O4733">
        <v>1</v>
      </c>
      <c r="P4733">
        <v>1.5</v>
      </c>
      <c r="Q4733">
        <v>1.5</v>
      </c>
      <c r="R4733" s="1">
        <v>44754</v>
      </c>
      <c r="S4733" t="str">
        <f t="shared" si="365"/>
        <v>Chesters Fries Flaming hot</v>
      </c>
      <c r="T4733" t="str">
        <f t="shared" si="366"/>
        <v>Food</v>
      </c>
      <c r="U4733" t="str">
        <f>IF(T4733="Cell is Blank - Dis-regard",_xlfn.XLOOKUP(S4733,'Categroy Lookup'!A:A,'Categroy Lookup'!B:B,"Cell is Blank - Dis-regard"),T4733)</f>
        <v>Food</v>
      </c>
      <c r="V4733" t="b">
        <f t="shared" si="368"/>
        <v>1</v>
      </c>
      <c r="W4733">
        <f t="shared" si="367"/>
        <v>1.5</v>
      </c>
      <c r="X4733" s="8">
        <f t="shared" si="369"/>
        <v>1</v>
      </c>
      <c r="Y4733" t="s">
        <v>91</v>
      </c>
      <c r="AB4733" t="s">
        <v>685</v>
      </c>
      <c r="AC4733" t="s">
        <v>876</v>
      </c>
      <c r="AD4733">
        <v>2022</v>
      </c>
    </row>
    <row r="4734" spans="1:30" x14ac:dyDescent="0.25">
      <c r="A4734" t="s">
        <v>18</v>
      </c>
      <c r="B4734" t="s">
        <v>40</v>
      </c>
      <c r="C4734" t="s">
        <v>41</v>
      </c>
      <c r="D4734" t="s">
        <v>42</v>
      </c>
      <c r="E4734" t="s">
        <v>43</v>
      </c>
      <c r="F4734" t="s">
        <v>23</v>
      </c>
      <c r="G4734">
        <v>15376732589</v>
      </c>
      <c r="H4734" t="s">
        <v>389</v>
      </c>
      <c r="I4734" t="s">
        <v>33</v>
      </c>
      <c r="J4734">
        <v>144</v>
      </c>
      <c r="K4734">
        <v>3</v>
      </c>
      <c r="L4734">
        <v>1</v>
      </c>
      <c r="M4734">
        <v>144</v>
      </c>
      <c r="N4734">
        <v>3</v>
      </c>
      <c r="O4734">
        <v>1</v>
      </c>
      <c r="P4734">
        <v>3</v>
      </c>
      <c r="Q4734">
        <v>3</v>
      </c>
      <c r="R4734" s="1">
        <v>44755</v>
      </c>
      <c r="S4734" t="str">
        <f t="shared" si="365"/>
        <v>Monster Energy Original</v>
      </c>
      <c r="T4734" t="str">
        <f t="shared" si="366"/>
        <v>Carbonated</v>
      </c>
      <c r="U4734" t="str">
        <f>IF(T4734="Cell is Blank - Dis-regard",_xlfn.XLOOKUP(S4734,'Categroy Lookup'!A:A,'Categroy Lookup'!B:B,"Cell is Blank - Dis-regard"),T4734)</f>
        <v>Carbonated</v>
      </c>
      <c r="V4734" t="b">
        <f t="shared" si="368"/>
        <v>1</v>
      </c>
      <c r="W4734">
        <f t="shared" si="367"/>
        <v>3</v>
      </c>
      <c r="X4734" s="8">
        <f t="shared" si="369"/>
        <v>2</v>
      </c>
      <c r="Y4734" t="s">
        <v>43</v>
      </c>
      <c r="AB4734" t="s">
        <v>685</v>
      </c>
      <c r="AC4734" t="s">
        <v>876</v>
      </c>
      <c r="AD4734">
        <v>2022</v>
      </c>
    </row>
    <row r="4735" spans="1:30" x14ac:dyDescent="0.25">
      <c r="A4735" t="s">
        <v>18</v>
      </c>
      <c r="B4735" t="s">
        <v>40</v>
      </c>
      <c r="C4735" t="s">
        <v>41</v>
      </c>
      <c r="D4735" t="s">
        <v>42</v>
      </c>
      <c r="E4735" t="s">
        <v>368</v>
      </c>
      <c r="F4735" t="s">
        <v>23</v>
      </c>
      <c r="G4735">
        <v>15377342170</v>
      </c>
      <c r="H4735" t="s">
        <v>389</v>
      </c>
      <c r="I4735" t="s">
        <v>25</v>
      </c>
      <c r="J4735">
        <v>141</v>
      </c>
      <c r="K4735">
        <v>1.5</v>
      </c>
      <c r="L4735">
        <v>1</v>
      </c>
      <c r="M4735">
        <v>141</v>
      </c>
      <c r="N4735">
        <v>1.5</v>
      </c>
      <c r="O4735">
        <v>1</v>
      </c>
      <c r="P4735">
        <v>1.5</v>
      </c>
      <c r="Q4735">
        <v>1.5</v>
      </c>
      <c r="R4735" s="1">
        <v>44755</v>
      </c>
      <c r="S4735" t="str">
        <f t="shared" si="365"/>
        <v>Coca Cola - Regular</v>
      </c>
      <c r="T4735" t="str">
        <f t="shared" si="366"/>
        <v>Carbonated</v>
      </c>
      <c r="U4735" t="str">
        <f>IF(T4735="Cell is Blank - Dis-regard",_xlfn.XLOOKUP(S4735,'Categroy Lookup'!A:A,'Categroy Lookup'!B:B,"Cell is Blank - Dis-regard"),T4735)</f>
        <v>Carbonated</v>
      </c>
      <c r="V4735" t="b">
        <f t="shared" si="368"/>
        <v>1</v>
      </c>
      <c r="W4735">
        <f t="shared" si="367"/>
        <v>1.5</v>
      </c>
      <c r="X4735" s="8">
        <f t="shared" si="369"/>
        <v>1</v>
      </c>
      <c r="Y4735" t="s">
        <v>524</v>
      </c>
      <c r="Z4735" t="s">
        <v>643</v>
      </c>
      <c r="AB4735" t="s">
        <v>685</v>
      </c>
      <c r="AC4735" t="s">
        <v>876</v>
      </c>
      <c r="AD4735">
        <v>2022</v>
      </c>
    </row>
    <row r="4736" spans="1:30" x14ac:dyDescent="0.25">
      <c r="A4736" t="s">
        <v>18</v>
      </c>
      <c r="B4736" t="s">
        <v>40</v>
      </c>
      <c r="C4736" t="s">
        <v>41</v>
      </c>
      <c r="D4736" t="s">
        <v>42</v>
      </c>
      <c r="E4736" t="s">
        <v>175</v>
      </c>
      <c r="F4736" t="s">
        <v>27</v>
      </c>
      <c r="G4736">
        <v>15377584212</v>
      </c>
      <c r="H4736" t="s">
        <v>389</v>
      </c>
      <c r="I4736" t="s">
        <v>25</v>
      </c>
      <c r="J4736">
        <v>125</v>
      </c>
      <c r="K4736">
        <v>1.5</v>
      </c>
      <c r="L4736">
        <v>1</v>
      </c>
      <c r="M4736">
        <v>125</v>
      </c>
      <c r="N4736">
        <v>1.5</v>
      </c>
      <c r="O4736">
        <v>1</v>
      </c>
      <c r="P4736">
        <v>1.5</v>
      </c>
      <c r="Q4736">
        <v>4</v>
      </c>
      <c r="R4736" s="1">
        <v>44755</v>
      </c>
      <c r="S4736" t="str">
        <f t="shared" si="365"/>
        <v>Fritos - Original</v>
      </c>
      <c r="T4736" t="str">
        <f t="shared" si="366"/>
        <v>Food</v>
      </c>
      <c r="U4736" t="str">
        <f>IF(T4736="Cell is Blank - Dis-regard",_xlfn.XLOOKUP(S4736,'Categroy Lookup'!A:A,'Categroy Lookup'!B:B,"Cell is Blank - Dis-regard"),T4736)</f>
        <v>Food</v>
      </c>
      <c r="V4736" t="b">
        <f t="shared" si="368"/>
        <v>1</v>
      </c>
      <c r="W4736">
        <f t="shared" si="367"/>
        <v>1.5</v>
      </c>
      <c r="X4736" s="8">
        <f t="shared" si="369"/>
        <v>1</v>
      </c>
      <c r="Y4736" t="s">
        <v>567</v>
      </c>
      <c r="Z4736" t="s">
        <v>512</v>
      </c>
      <c r="AB4736" t="s">
        <v>685</v>
      </c>
      <c r="AC4736" t="s">
        <v>876</v>
      </c>
      <c r="AD4736">
        <v>2022</v>
      </c>
    </row>
    <row r="4737" spans="1:30" x14ac:dyDescent="0.25">
      <c r="A4737" t="s">
        <v>18</v>
      </c>
      <c r="B4737" t="s">
        <v>40</v>
      </c>
      <c r="C4737" t="s">
        <v>41</v>
      </c>
      <c r="D4737" t="s">
        <v>42</v>
      </c>
      <c r="E4737" t="s">
        <v>374</v>
      </c>
      <c r="F4737" t="s">
        <v>31</v>
      </c>
      <c r="G4737">
        <v>15377584212</v>
      </c>
      <c r="H4737" t="s">
        <v>389</v>
      </c>
      <c r="I4737" t="s">
        <v>25</v>
      </c>
      <c r="J4737">
        <v>145</v>
      </c>
      <c r="K4737">
        <v>2.5</v>
      </c>
      <c r="L4737">
        <v>1</v>
      </c>
      <c r="M4737">
        <v>145</v>
      </c>
      <c r="N4737">
        <v>2.5</v>
      </c>
      <c r="O4737">
        <v>1</v>
      </c>
      <c r="P4737">
        <v>2.5</v>
      </c>
      <c r="Q4737">
        <v>4</v>
      </c>
      <c r="R4737" s="1">
        <v>44755</v>
      </c>
      <c r="S4737" t="str">
        <f t="shared" si="365"/>
        <v>Snapple Tea - Peach</v>
      </c>
      <c r="T4737" t="str">
        <f t="shared" si="366"/>
        <v>Non Carbonated</v>
      </c>
      <c r="U4737" t="str">
        <f>IF(T4737="Cell is Blank - Dis-regard",_xlfn.XLOOKUP(S4737,'Categroy Lookup'!A:A,'Categroy Lookup'!B:B,"Cell is Blank - Dis-regard"),T4737)</f>
        <v>Non Carbonated</v>
      </c>
      <c r="V4737" t="b">
        <f t="shared" si="368"/>
        <v>1</v>
      </c>
      <c r="W4737">
        <f t="shared" si="367"/>
        <v>2.5</v>
      </c>
      <c r="X4737" s="8">
        <f t="shared" si="369"/>
        <v>1.6666666666666667</v>
      </c>
      <c r="Y4737" t="s">
        <v>564</v>
      </c>
      <c r="Z4737" t="s">
        <v>644</v>
      </c>
      <c r="AB4737" t="s">
        <v>685</v>
      </c>
      <c r="AC4737" t="s">
        <v>876</v>
      </c>
      <c r="AD4737">
        <v>2022</v>
      </c>
    </row>
    <row r="4738" spans="1:30" x14ac:dyDescent="0.25">
      <c r="A4738" t="s">
        <v>18</v>
      </c>
      <c r="B4738" t="s">
        <v>19</v>
      </c>
      <c r="C4738" t="s">
        <v>20</v>
      </c>
      <c r="D4738" t="s">
        <v>21</v>
      </c>
      <c r="E4738" t="s">
        <v>58</v>
      </c>
      <c r="F4738" t="s">
        <v>27</v>
      </c>
      <c r="G4738">
        <v>15378058681</v>
      </c>
      <c r="H4738" t="s">
        <v>389</v>
      </c>
      <c r="I4738" t="s">
        <v>33</v>
      </c>
      <c r="J4738">
        <v>122</v>
      </c>
      <c r="K4738">
        <v>1.5</v>
      </c>
      <c r="L4738">
        <v>1</v>
      </c>
      <c r="M4738">
        <v>122</v>
      </c>
      <c r="N4738">
        <v>1.5</v>
      </c>
      <c r="O4738">
        <v>1</v>
      </c>
      <c r="P4738">
        <v>1.5</v>
      </c>
      <c r="Q4738">
        <v>1.5</v>
      </c>
      <c r="R4738" s="1">
        <v>44755</v>
      </c>
      <c r="S4738" t="str">
        <f t="shared" ref="S4738:S4801" si="370">IF(E4738="","Cell is Blank - Dis-regard",E4738)</f>
        <v>Oreo Mini</v>
      </c>
      <c r="T4738" t="str">
        <f t="shared" ref="T4738:T4801" si="371">IF(F4738="","Cell is Blank - Dis-regard",F4738)</f>
        <v>Food</v>
      </c>
      <c r="U4738" t="str">
        <f>IF(T4738="Cell is Blank - Dis-regard",_xlfn.XLOOKUP(S4738,'Categroy Lookup'!A:A,'Categroy Lookup'!B:B,"Cell is Blank - Dis-regard"),T4738)</f>
        <v>Food</v>
      </c>
      <c r="V4738" t="b">
        <f t="shared" si="368"/>
        <v>1</v>
      </c>
      <c r="W4738">
        <f t="shared" ref="W4738:W4801" si="372">IF(V4738="FALSE",K4738,K4738)</f>
        <v>1.5</v>
      </c>
      <c r="X4738" s="8">
        <f t="shared" si="369"/>
        <v>1</v>
      </c>
      <c r="Y4738" t="s">
        <v>58</v>
      </c>
      <c r="AB4738" t="s">
        <v>685</v>
      </c>
      <c r="AC4738" t="s">
        <v>876</v>
      </c>
      <c r="AD4738">
        <v>2022</v>
      </c>
    </row>
    <row r="4739" spans="1:30" x14ac:dyDescent="0.25">
      <c r="A4739" t="s">
        <v>18</v>
      </c>
      <c r="B4739" t="s">
        <v>197</v>
      </c>
      <c r="C4739" t="s">
        <v>198</v>
      </c>
      <c r="D4739" t="s">
        <v>199</v>
      </c>
      <c r="E4739" t="s">
        <v>69</v>
      </c>
      <c r="F4739" t="s">
        <v>27</v>
      </c>
      <c r="G4739">
        <v>15378343926</v>
      </c>
      <c r="H4739" t="s">
        <v>389</v>
      </c>
      <c r="I4739" t="s">
        <v>33</v>
      </c>
      <c r="J4739">
        <v>113</v>
      </c>
      <c r="K4739">
        <v>1.5</v>
      </c>
      <c r="L4739">
        <v>1</v>
      </c>
      <c r="M4739">
        <v>113</v>
      </c>
      <c r="N4739">
        <v>1.5</v>
      </c>
      <c r="O4739">
        <v>1</v>
      </c>
      <c r="P4739">
        <v>1.5</v>
      </c>
      <c r="Q4739">
        <v>1.5</v>
      </c>
      <c r="R4739" s="1">
        <v>44755</v>
      </c>
      <c r="S4739" t="str">
        <f t="shared" si="370"/>
        <v>SunChips Multigrain - Salsa</v>
      </c>
      <c r="T4739" t="str">
        <f t="shared" si="371"/>
        <v>Food</v>
      </c>
      <c r="U4739" t="str">
        <f>IF(T4739="Cell is Blank - Dis-regard",_xlfn.XLOOKUP(S4739,'Categroy Lookup'!A:A,'Categroy Lookup'!B:B,"Cell is Blank - Dis-regard"),T4739)</f>
        <v>Food</v>
      </c>
      <c r="V4739" t="b">
        <f t="shared" ref="V4739:V4802" si="373">K4739=N4739</f>
        <v>1</v>
      </c>
      <c r="W4739">
        <f t="shared" si="372"/>
        <v>1.5</v>
      </c>
      <c r="X4739" s="8">
        <f t="shared" ref="X4739:X4802" si="374">W4739/1.5</f>
        <v>1</v>
      </c>
      <c r="Y4739" t="s">
        <v>502</v>
      </c>
      <c r="Z4739" t="s">
        <v>503</v>
      </c>
      <c r="AB4739" t="s">
        <v>685</v>
      </c>
      <c r="AC4739" t="s">
        <v>876</v>
      </c>
      <c r="AD4739">
        <v>2022</v>
      </c>
    </row>
    <row r="4740" spans="1:30" x14ac:dyDescent="0.25">
      <c r="A4740" t="s">
        <v>18</v>
      </c>
      <c r="B4740" t="s">
        <v>28</v>
      </c>
      <c r="C4740" t="s">
        <v>20</v>
      </c>
      <c r="D4740" t="s">
        <v>29</v>
      </c>
      <c r="E4740" t="s">
        <v>206</v>
      </c>
      <c r="F4740" t="s">
        <v>31</v>
      </c>
      <c r="G4740">
        <v>15378351514</v>
      </c>
      <c r="H4740" t="s">
        <v>389</v>
      </c>
      <c r="I4740" t="s">
        <v>33</v>
      </c>
      <c r="J4740">
        <v>142</v>
      </c>
      <c r="K4740">
        <v>2</v>
      </c>
      <c r="L4740">
        <v>1</v>
      </c>
      <c r="M4740">
        <v>142</v>
      </c>
      <c r="N4740">
        <v>2</v>
      </c>
      <c r="O4740">
        <v>1</v>
      </c>
      <c r="P4740">
        <v>2</v>
      </c>
      <c r="Q4740">
        <v>2</v>
      </c>
      <c r="R4740" s="1">
        <v>44755</v>
      </c>
      <c r="S4740" t="str">
        <f t="shared" si="370"/>
        <v>Iberia Coconut Water</v>
      </c>
      <c r="T4740" t="str">
        <f t="shared" si="371"/>
        <v>Non Carbonated</v>
      </c>
      <c r="U4740" t="str">
        <f>IF(T4740="Cell is Blank - Dis-regard",_xlfn.XLOOKUP(S4740,'Categroy Lookup'!A:A,'Categroy Lookup'!B:B,"Cell is Blank - Dis-regard"),T4740)</f>
        <v>Non Carbonated</v>
      </c>
      <c r="V4740" t="b">
        <f t="shared" si="373"/>
        <v>1</v>
      </c>
      <c r="W4740">
        <f t="shared" si="372"/>
        <v>2</v>
      </c>
      <c r="X4740" s="8">
        <f t="shared" si="374"/>
        <v>1.3333333333333333</v>
      </c>
      <c r="Y4740" t="s">
        <v>206</v>
      </c>
      <c r="AB4740" t="s">
        <v>685</v>
      </c>
      <c r="AC4740" t="s">
        <v>876</v>
      </c>
      <c r="AD4740">
        <v>2022</v>
      </c>
    </row>
    <row r="4741" spans="1:30" x14ac:dyDescent="0.25">
      <c r="A4741" t="s">
        <v>18</v>
      </c>
      <c r="B4741" t="s">
        <v>197</v>
      </c>
      <c r="C4741" t="s">
        <v>198</v>
      </c>
      <c r="D4741" t="s">
        <v>199</v>
      </c>
      <c r="E4741" t="s">
        <v>69</v>
      </c>
      <c r="F4741" t="s">
        <v>27</v>
      </c>
      <c r="G4741">
        <v>15378375272</v>
      </c>
      <c r="H4741" t="s">
        <v>389</v>
      </c>
      <c r="I4741" t="s">
        <v>33</v>
      </c>
      <c r="J4741">
        <v>113</v>
      </c>
      <c r="K4741">
        <v>1.5</v>
      </c>
      <c r="L4741">
        <v>1</v>
      </c>
      <c r="M4741">
        <v>113</v>
      </c>
      <c r="N4741">
        <v>1.5</v>
      </c>
      <c r="O4741">
        <v>1</v>
      </c>
      <c r="P4741">
        <v>1.5</v>
      </c>
      <c r="Q4741">
        <v>1.5</v>
      </c>
      <c r="R4741" s="1">
        <v>44755</v>
      </c>
      <c r="S4741" t="str">
        <f t="shared" si="370"/>
        <v>SunChips Multigrain - Salsa</v>
      </c>
      <c r="T4741" t="str">
        <f t="shared" si="371"/>
        <v>Food</v>
      </c>
      <c r="U4741" t="str">
        <f>IF(T4741="Cell is Blank - Dis-regard",_xlfn.XLOOKUP(S4741,'Categroy Lookup'!A:A,'Categroy Lookup'!B:B,"Cell is Blank - Dis-regard"),T4741)</f>
        <v>Food</v>
      </c>
      <c r="V4741" t="b">
        <f t="shared" si="373"/>
        <v>1</v>
      </c>
      <c r="W4741">
        <f t="shared" si="372"/>
        <v>1.5</v>
      </c>
      <c r="X4741" s="8">
        <f t="shared" si="374"/>
        <v>1</v>
      </c>
      <c r="Y4741" t="s">
        <v>502</v>
      </c>
      <c r="Z4741" t="s">
        <v>503</v>
      </c>
      <c r="AB4741" t="s">
        <v>685</v>
      </c>
      <c r="AC4741" t="s">
        <v>876</v>
      </c>
      <c r="AD4741">
        <v>2022</v>
      </c>
    </row>
    <row r="4742" spans="1:30" x14ac:dyDescent="0.25">
      <c r="A4742" t="s">
        <v>18</v>
      </c>
      <c r="B4742" t="s">
        <v>36</v>
      </c>
      <c r="C4742" t="s">
        <v>37</v>
      </c>
      <c r="D4742" t="s">
        <v>38</v>
      </c>
      <c r="E4742" t="s">
        <v>240</v>
      </c>
      <c r="F4742" t="s">
        <v>27</v>
      </c>
      <c r="G4742">
        <v>15378375989</v>
      </c>
      <c r="H4742" t="s">
        <v>389</v>
      </c>
      <c r="I4742" t="s">
        <v>33</v>
      </c>
      <c r="J4742">
        <v>138</v>
      </c>
      <c r="K4742">
        <v>2</v>
      </c>
      <c r="L4742">
        <v>1</v>
      </c>
      <c r="M4742">
        <v>138</v>
      </c>
      <c r="N4742">
        <v>2</v>
      </c>
      <c r="O4742">
        <v>1</v>
      </c>
      <c r="P4742">
        <v>2</v>
      </c>
      <c r="Q4742">
        <v>2</v>
      </c>
      <c r="R4742" s="1">
        <v>44755</v>
      </c>
      <c r="S4742" t="str">
        <f t="shared" si="370"/>
        <v>Keto Bar - Creamy Peanut Butter Chocolate</v>
      </c>
      <c r="T4742" t="str">
        <f t="shared" si="371"/>
        <v>Food</v>
      </c>
      <c r="U4742" t="str">
        <f>IF(T4742="Cell is Blank - Dis-regard",_xlfn.XLOOKUP(S4742,'Categroy Lookup'!A:A,'Categroy Lookup'!B:B,"Cell is Blank - Dis-regard"),T4742)</f>
        <v>Food</v>
      </c>
      <c r="V4742" t="b">
        <f t="shared" si="373"/>
        <v>1</v>
      </c>
      <c r="W4742">
        <f t="shared" si="372"/>
        <v>2</v>
      </c>
      <c r="X4742" s="8">
        <f t="shared" si="374"/>
        <v>1.3333333333333333</v>
      </c>
      <c r="Y4742" t="s">
        <v>600</v>
      </c>
      <c r="Z4742" t="s">
        <v>601</v>
      </c>
      <c r="AB4742" t="s">
        <v>685</v>
      </c>
      <c r="AC4742" t="s">
        <v>876</v>
      </c>
      <c r="AD4742">
        <v>2022</v>
      </c>
    </row>
    <row r="4743" spans="1:30" x14ac:dyDescent="0.25">
      <c r="A4743" t="s">
        <v>18</v>
      </c>
      <c r="B4743" t="s">
        <v>40</v>
      </c>
      <c r="C4743" t="s">
        <v>41</v>
      </c>
      <c r="D4743" t="s">
        <v>42</v>
      </c>
      <c r="E4743" t="s">
        <v>368</v>
      </c>
      <c r="F4743" t="s">
        <v>23</v>
      </c>
      <c r="G4743">
        <v>15378425504</v>
      </c>
      <c r="H4743" t="s">
        <v>389</v>
      </c>
      <c r="I4743" t="s">
        <v>33</v>
      </c>
      <c r="J4743">
        <v>142</v>
      </c>
      <c r="K4743">
        <v>1.5</v>
      </c>
      <c r="L4743">
        <v>1</v>
      </c>
      <c r="M4743">
        <v>142</v>
      </c>
      <c r="N4743">
        <v>1.5</v>
      </c>
      <c r="O4743">
        <v>1</v>
      </c>
      <c r="P4743">
        <v>1.5</v>
      </c>
      <c r="Q4743">
        <v>1.5</v>
      </c>
      <c r="R4743" s="1">
        <v>44755</v>
      </c>
      <c r="S4743" t="str">
        <f t="shared" si="370"/>
        <v>Coca Cola - Regular</v>
      </c>
      <c r="T4743" t="str">
        <f t="shared" si="371"/>
        <v>Carbonated</v>
      </c>
      <c r="U4743" t="str">
        <f>IF(T4743="Cell is Blank - Dis-regard",_xlfn.XLOOKUP(S4743,'Categroy Lookup'!A:A,'Categroy Lookup'!B:B,"Cell is Blank - Dis-regard"),T4743)</f>
        <v>Carbonated</v>
      </c>
      <c r="V4743" t="b">
        <f t="shared" si="373"/>
        <v>1</v>
      </c>
      <c r="W4743">
        <f t="shared" si="372"/>
        <v>1.5</v>
      </c>
      <c r="X4743" s="8">
        <f t="shared" si="374"/>
        <v>1</v>
      </c>
      <c r="Y4743" t="s">
        <v>524</v>
      </c>
      <c r="Z4743" t="s">
        <v>643</v>
      </c>
      <c r="AB4743" t="s">
        <v>685</v>
      </c>
      <c r="AC4743" t="s">
        <v>876</v>
      </c>
      <c r="AD4743">
        <v>2022</v>
      </c>
    </row>
    <row r="4744" spans="1:30" x14ac:dyDescent="0.25">
      <c r="A4744" t="s">
        <v>18</v>
      </c>
      <c r="B4744" t="s">
        <v>197</v>
      </c>
      <c r="C4744" t="s">
        <v>198</v>
      </c>
      <c r="D4744" t="s">
        <v>199</v>
      </c>
      <c r="E4744" t="s">
        <v>304</v>
      </c>
      <c r="F4744" t="s">
        <v>27</v>
      </c>
      <c r="G4744">
        <v>15378431813</v>
      </c>
      <c r="H4744" t="s">
        <v>389</v>
      </c>
      <c r="I4744" t="s">
        <v>25</v>
      </c>
      <c r="J4744">
        <v>125</v>
      </c>
      <c r="K4744">
        <v>1.25</v>
      </c>
      <c r="L4744">
        <v>1</v>
      </c>
      <c r="M4744">
        <v>125</v>
      </c>
      <c r="N4744">
        <v>1.25</v>
      </c>
      <c r="O4744">
        <v>1</v>
      </c>
      <c r="P4744">
        <v>1.25</v>
      </c>
      <c r="Q4744">
        <v>1.25</v>
      </c>
      <c r="R4744" s="1">
        <v>44755</v>
      </c>
      <c r="S4744" t="str">
        <f t="shared" si="370"/>
        <v>Goldfish Baked - Cheddar</v>
      </c>
      <c r="T4744" t="str">
        <f t="shared" si="371"/>
        <v>Food</v>
      </c>
      <c r="U4744" t="str">
        <f>IF(T4744="Cell is Blank - Dis-regard",_xlfn.XLOOKUP(S4744,'Categroy Lookup'!A:A,'Categroy Lookup'!B:B,"Cell is Blank - Dis-regard"),T4744)</f>
        <v>Food</v>
      </c>
      <c r="V4744" t="b">
        <f t="shared" si="373"/>
        <v>1</v>
      </c>
      <c r="W4744">
        <f t="shared" si="372"/>
        <v>1.25</v>
      </c>
      <c r="X4744" s="8">
        <f t="shared" si="374"/>
        <v>0.83333333333333337</v>
      </c>
      <c r="Y4744" t="s">
        <v>628</v>
      </c>
      <c r="Z4744" t="s">
        <v>629</v>
      </c>
      <c r="AB4744" t="s">
        <v>685</v>
      </c>
      <c r="AC4744" t="s">
        <v>876</v>
      </c>
      <c r="AD4744">
        <v>2022</v>
      </c>
    </row>
    <row r="4745" spans="1:30" x14ac:dyDescent="0.25">
      <c r="A4745" t="s">
        <v>18</v>
      </c>
      <c r="B4745" t="s">
        <v>197</v>
      </c>
      <c r="C4745" t="s">
        <v>198</v>
      </c>
      <c r="D4745" t="s">
        <v>199</v>
      </c>
      <c r="E4745" t="s">
        <v>44</v>
      </c>
      <c r="F4745" t="s">
        <v>27</v>
      </c>
      <c r="G4745">
        <v>15378500060</v>
      </c>
      <c r="H4745" t="s">
        <v>389</v>
      </c>
      <c r="I4745" t="s">
        <v>25</v>
      </c>
      <c r="J4745">
        <v>133</v>
      </c>
      <c r="K4745">
        <v>2.5</v>
      </c>
      <c r="L4745">
        <v>1</v>
      </c>
      <c r="M4745">
        <v>133</v>
      </c>
      <c r="N4745">
        <v>2.5</v>
      </c>
      <c r="O4745">
        <v>1</v>
      </c>
      <c r="P4745">
        <v>2.5</v>
      </c>
      <c r="Q4745">
        <v>2.5</v>
      </c>
      <c r="R4745" s="1">
        <v>44755</v>
      </c>
      <c r="S4745" t="str">
        <f t="shared" si="370"/>
        <v>Seapoint Farms Dry Roasted Edamame - Wasabi</v>
      </c>
      <c r="T4745" t="str">
        <f t="shared" si="371"/>
        <v>Food</v>
      </c>
      <c r="U4745" t="str">
        <f>IF(T4745="Cell is Blank - Dis-regard",_xlfn.XLOOKUP(S4745,'Categroy Lookup'!A:A,'Categroy Lookup'!B:B,"Cell is Blank - Dis-regard"),T4745)</f>
        <v>Food</v>
      </c>
      <c r="V4745" t="b">
        <f t="shared" si="373"/>
        <v>1</v>
      </c>
      <c r="W4745">
        <f t="shared" si="372"/>
        <v>2.5</v>
      </c>
      <c r="X4745" s="8">
        <f t="shared" si="374"/>
        <v>1.6666666666666667</v>
      </c>
      <c r="Y4745" t="s">
        <v>476</v>
      </c>
      <c r="Z4745" t="s">
        <v>477</v>
      </c>
      <c r="AB4745" t="s">
        <v>685</v>
      </c>
      <c r="AC4745" t="s">
        <v>876</v>
      </c>
      <c r="AD4745">
        <v>2022</v>
      </c>
    </row>
    <row r="4746" spans="1:30" x14ac:dyDescent="0.25">
      <c r="A4746" t="s">
        <v>18</v>
      </c>
      <c r="B4746" t="s">
        <v>40</v>
      </c>
      <c r="C4746" t="s">
        <v>41</v>
      </c>
      <c r="D4746" t="s">
        <v>42</v>
      </c>
      <c r="E4746" t="s">
        <v>203</v>
      </c>
      <c r="F4746" t="s">
        <v>27</v>
      </c>
      <c r="G4746">
        <v>15378543521</v>
      </c>
      <c r="H4746" t="s">
        <v>389</v>
      </c>
      <c r="I4746" t="s">
        <v>33</v>
      </c>
      <c r="J4746">
        <v>121</v>
      </c>
      <c r="K4746">
        <v>1.5</v>
      </c>
      <c r="L4746">
        <v>1</v>
      </c>
      <c r="M4746">
        <v>121</v>
      </c>
      <c r="N4746">
        <v>1.5</v>
      </c>
      <c r="O4746">
        <v>1</v>
      </c>
      <c r="P4746">
        <v>1.5</v>
      </c>
      <c r="Q4746">
        <v>1.5</v>
      </c>
      <c r="R4746" s="1">
        <v>44755</v>
      </c>
      <c r="S4746" t="str">
        <f t="shared" si="370"/>
        <v>Doritos Nacho Cheese</v>
      </c>
      <c r="T4746" t="str">
        <f t="shared" si="371"/>
        <v>Food</v>
      </c>
      <c r="U4746" t="str">
        <f>IF(T4746="Cell is Blank - Dis-regard",_xlfn.XLOOKUP(S4746,'Categroy Lookup'!A:A,'Categroy Lookup'!B:B,"Cell is Blank - Dis-regard"),T4746)</f>
        <v>Food</v>
      </c>
      <c r="V4746" t="b">
        <f t="shared" si="373"/>
        <v>1</v>
      </c>
      <c r="W4746">
        <f t="shared" si="372"/>
        <v>1.5</v>
      </c>
      <c r="X4746" s="8">
        <f t="shared" si="374"/>
        <v>1</v>
      </c>
      <c r="Y4746" t="s">
        <v>203</v>
      </c>
      <c r="AB4746" t="s">
        <v>685</v>
      </c>
      <c r="AC4746" t="s">
        <v>876</v>
      </c>
      <c r="AD4746">
        <v>2022</v>
      </c>
    </row>
    <row r="4747" spans="1:30" x14ac:dyDescent="0.25">
      <c r="A4747" t="s">
        <v>18</v>
      </c>
      <c r="B4747" t="s">
        <v>40</v>
      </c>
      <c r="C4747" t="s">
        <v>41</v>
      </c>
      <c r="D4747" t="s">
        <v>42</v>
      </c>
      <c r="E4747" t="s">
        <v>48</v>
      </c>
      <c r="F4747" t="s">
        <v>27</v>
      </c>
      <c r="G4747">
        <v>15378540614</v>
      </c>
      <c r="H4747" t="s">
        <v>389</v>
      </c>
      <c r="I4747" t="s">
        <v>33</v>
      </c>
      <c r="J4747">
        <v>137</v>
      </c>
      <c r="K4747">
        <v>2.5</v>
      </c>
      <c r="L4747">
        <v>1</v>
      </c>
      <c r="M4747">
        <v>137</v>
      </c>
      <c r="N4747">
        <v>2.5</v>
      </c>
      <c r="O4747">
        <v>1</v>
      </c>
      <c r="P4747">
        <v>2.5</v>
      </c>
      <c r="Q4747">
        <v>2.5</v>
      </c>
      <c r="R4747" s="1">
        <v>44755</v>
      </c>
      <c r="S4747" t="str">
        <f t="shared" si="370"/>
        <v>KitKat - Crisp Wafers</v>
      </c>
      <c r="T4747" t="str">
        <f t="shared" si="371"/>
        <v>Food</v>
      </c>
      <c r="U4747" t="str">
        <f>IF(T4747="Cell is Blank - Dis-regard",_xlfn.XLOOKUP(S4747,'Categroy Lookup'!A:A,'Categroy Lookup'!B:B,"Cell is Blank - Dis-regard"),T4747)</f>
        <v>Food</v>
      </c>
      <c r="V4747" t="b">
        <f t="shared" si="373"/>
        <v>1</v>
      </c>
      <c r="W4747">
        <f t="shared" si="372"/>
        <v>2.5</v>
      </c>
      <c r="X4747" s="8">
        <f t="shared" si="374"/>
        <v>1.6666666666666667</v>
      </c>
      <c r="Y4747" t="s">
        <v>482</v>
      </c>
      <c r="Z4747" t="s">
        <v>483</v>
      </c>
      <c r="AB4747" t="s">
        <v>685</v>
      </c>
      <c r="AC4747" t="s">
        <v>876</v>
      </c>
      <c r="AD4747">
        <v>2022</v>
      </c>
    </row>
    <row r="4748" spans="1:30" x14ac:dyDescent="0.25">
      <c r="A4748" t="s">
        <v>18</v>
      </c>
      <c r="B4748" t="s">
        <v>40</v>
      </c>
      <c r="C4748" t="s">
        <v>41</v>
      </c>
      <c r="D4748" t="s">
        <v>42</v>
      </c>
      <c r="E4748" t="s">
        <v>56</v>
      </c>
      <c r="F4748" t="s">
        <v>27</v>
      </c>
      <c r="G4748">
        <v>15378565331</v>
      </c>
      <c r="H4748" t="s">
        <v>389</v>
      </c>
      <c r="I4748" t="s">
        <v>33</v>
      </c>
      <c r="J4748">
        <v>114</v>
      </c>
      <c r="K4748">
        <v>2</v>
      </c>
      <c r="L4748">
        <v>1</v>
      </c>
      <c r="M4748">
        <v>114</v>
      </c>
      <c r="N4748">
        <v>2</v>
      </c>
      <c r="O4748">
        <v>1</v>
      </c>
      <c r="P4748">
        <v>2</v>
      </c>
      <c r="Q4748">
        <v>2</v>
      </c>
      <c r="R4748" s="1">
        <v>44755</v>
      </c>
      <c r="S4748" t="str">
        <f t="shared" si="370"/>
        <v>Cheetos - Fleming Hot Crunchy</v>
      </c>
      <c r="T4748" t="str">
        <f t="shared" si="371"/>
        <v>Food</v>
      </c>
      <c r="U4748" t="str">
        <f>IF(T4748="Cell is Blank - Dis-regard",_xlfn.XLOOKUP(S4748,'Categroy Lookup'!A:A,'Categroy Lookup'!B:B,"Cell is Blank - Dis-regard"),T4748)</f>
        <v>Food</v>
      </c>
      <c r="V4748" t="b">
        <f t="shared" si="373"/>
        <v>1</v>
      </c>
      <c r="W4748">
        <f t="shared" si="372"/>
        <v>2</v>
      </c>
      <c r="X4748" s="8">
        <f t="shared" si="374"/>
        <v>1.3333333333333333</v>
      </c>
      <c r="Y4748" t="s">
        <v>491</v>
      </c>
      <c r="Z4748" t="s">
        <v>492</v>
      </c>
      <c r="AB4748" t="s">
        <v>685</v>
      </c>
      <c r="AC4748" t="s">
        <v>876</v>
      </c>
      <c r="AD4748">
        <v>2022</v>
      </c>
    </row>
    <row r="4749" spans="1:30" x14ac:dyDescent="0.25">
      <c r="A4749" t="s">
        <v>18</v>
      </c>
      <c r="B4749" t="s">
        <v>40</v>
      </c>
      <c r="C4749" t="s">
        <v>41</v>
      </c>
      <c r="D4749" t="s">
        <v>42</v>
      </c>
      <c r="E4749" t="s">
        <v>43</v>
      </c>
      <c r="F4749" t="s">
        <v>23</v>
      </c>
      <c r="G4749">
        <v>15378571161</v>
      </c>
      <c r="H4749" t="s">
        <v>389</v>
      </c>
      <c r="I4749" t="s">
        <v>33</v>
      </c>
      <c r="J4749">
        <v>146</v>
      </c>
      <c r="K4749">
        <v>3</v>
      </c>
      <c r="L4749">
        <v>1</v>
      </c>
      <c r="M4749">
        <v>146</v>
      </c>
      <c r="N4749">
        <v>3</v>
      </c>
      <c r="O4749">
        <v>1</v>
      </c>
      <c r="P4749">
        <v>3</v>
      </c>
      <c r="Q4749">
        <v>3</v>
      </c>
      <c r="R4749" s="1">
        <v>44755</v>
      </c>
      <c r="S4749" t="str">
        <f t="shared" si="370"/>
        <v>Monster Energy Original</v>
      </c>
      <c r="T4749" t="str">
        <f t="shared" si="371"/>
        <v>Carbonated</v>
      </c>
      <c r="U4749" t="str">
        <f>IF(T4749="Cell is Blank - Dis-regard",_xlfn.XLOOKUP(S4749,'Categroy Lookup'!A:A,'Categroy Lookup'!B:B,"Cell is Blank - Dis-regard"),T4749)</f>
        <v>Carbonated</v>
      </c>
      <c r="V4749" t="b">
        <f t="shared" si="373"/>
        <v>1</v>
      </c>
      <c r="W4749">
        <f t="shared" si="372"/>
        <v>3</v>
      </c>
      <c r="X4749" s="8">
        <f t="shared" si="374"/>
        <v>2</v>
      </c>
      <c r="Y4749" t="s">
        <v>43</v>
      </c>
      <c r="AB4749" t="s">
        <v>685</v>
      </c>
      <c r="AC4749" t="s">
        <v>876</v>
      </c>
      <c r="AD4749">
        <v>2022</v>
      </c>
    </row>
    <row r="4750" spans="1:30" x14ac:dyDescent="0.25">
      <c r="A4750" t="s">
        <v>18</v>
      </c>
      <c r="B4750" t="s">
        <v>40</v>
      </c>
      <c r="C4750" t="s">
        <v>41</v>
      </c>
      <c r="D4750" t="s">
        <v>42</v>
      </c>
      <c r="E4750" t="s">
        <v>208</v>
      </c>
      <c r="F4750" t="s">
        <v>27</v>
      </c>
      <c r="G4750">
        <v>15378732345</v>
      </c>
      <c r="H4750" t="s">
        <v>389</v>
      </c>
      <c r="I4750" t="s">
        <v>25</v>
      </c>
      <c r="J4750">
        <v>120</v>
      </c>
      <c r="K4750">
        <v>1.5</v>
      </c>
      <c r="L4750">
        <v>2</v>
      </c>
      <c r="M4750">
        <v>120</v>
      </c>
      <c r="N4750">
        <v>1.5</v>
      </c>
      <c r="O4750">
        <v>2</v>
      </c>
      <c r="P4750">
        <v>3</v>
      </c>
      <c r="Q4750">
        <v>4.5</v>
      </c>
      <c r="R4750" s="1">
        <v>44755</v>
      </c>
      <c r="S4750" t="str">
        <f t="shared" si="370"/>
        <v>Doritos Cool Ranch</v>
      </c>
      <c r="T4750" t="str">
        <f t="shared" si="371"/>
        <v>Food</v>
      </c>
      <c r="U4750" t="str">
        <f>IF(T4750="Cell is Blank - Dis-regard",_xlfn.XLOOKUP(S4750,'Categroy Lookup'!A:A,'Categroy Lookup'!B:B,"Cell is Blank - Dis-regard"),T4750)</f>
        <v>Food</v>
      </c>
      <c r="V4750" t="b">
        <f t="shared" si="373"/>
        <v>1</v>
      </c>
      <c r="W4750">
        <f t="shared" si="372"/>
        <v>1.5</v>
      </c>
      <c r="X4750" s="8">
        <f t="shared" si="374"/>
        <v>1</v>
      </c>
      <c r="Y4750" t="s">
        <v>208</v>
      </c>
      <c r="AB4750" t="s">
        <v>685</v>
      </c>
      <c r="AC4750" t="s">
        <v>876</v>
      </c>
      <c r="AD4750">
        <v>2022</v>
      </c>
    </row>
    <row r="4751" spans="1:30" x14ac:dyDescent="0.25">
      <c r="A4751" t="s">
        <v>18</v>
      </c>
      <c r="B4751" t="s">
        <v>40</v>
      </c>
      <c r="C4751" t="s">
        <v>41</v>
      </c>
      <c r="D4751" t="s">
        <v>42</v>
      </c>
      <c r="E4751" t="s">
        <v>203</v>
      </c>
      <c r="F4751" t="s">
        <v>27</v>
      </c>
      <c r="G4751">
        <v>15378732345</v>
      </c>
      <c r="H4751" t="s">
        <v>389</v>
      </c>
      <c r="I4751" t="s">
        <v>25</v>
      </c>
      <c r="J4751">
        <v>121</v>
      </c>
      <c r="K4751">
        <v>1.5</v>
      </c>
      <c r="L4751">
        <v>1</v>
      </c>
      <c r="M4751">
        <v>121</v>
      </c>
      <c r="N4751">
        <v>1.5</v>
      </c>
      <c r="O4751">
        <v>1</v>
      </c>
      <c r="P4751">
        <v>1.5</v>
      </c>
      <c r="Q4751">
        <v>4.5</v>
      </c>
      <c r="R4751" s="1">
        <v>44755</v>
      </c>
      <c r="S4751" t="str">
        <f t="shared" si="370"/>
        <v>Doritos Nacho Cheese</v>
      </c>
      <c r="T4751" t="str">
        <f t="shared" si="371"/>
        <v>Food</v>
      </c>
      <c r="U4751" t="str">
        <f>IF(T4751="Cell is Blank - Dis-regard",_xlfn.XLOOKUP(S4751,'Categroy Lookup'!A:A,'Categroy Lookup'!B:B,"Cell is Blank - Dis-regard"),T4751)</f>
        <v>Food</v>
      </c>
      <c r="V4751" t="b">
        <f t="shared" si="373"/>
        <v>1</v>
      </c>
      <c r="W4751">
        <f t="shared" si="372"/>
        <v>1.5</v>
      </c>
      <c r="X4751" s="8">
        <f t="shared" si="374"/>
        <v>1</v>
      </c>
      <c r="Y4751" t="s">
        <v>203</v>
      </c>
      <c r="AB4751" t="s">
        <v>685</v>
      </c>
      <c r="AC4751" t="s">
        <v>876</v>
      </c>
      <c r="AD4751">
        <v>2022</v>
      </c>
    </row>
    <row r="4752" spans="1:30" x14ac:dyDescent="0.25">
      <c r="A4752" t="s">
        <v>18</v>
      </c>
      <c r="B4752" t="s">
        <v>197</v>
      </c>
      <c r="C4752" t="s">
        <v>198</v>
      </c>
      <c r="D4752" t="s">
        <v>199</v>
      </c>
      <c r="E4752" t="s">
        <v>284</v>
      </c>
      <c r="F4752" t="s">
        <v>55</v>
      </c>
      <c r="G4752">
        <v>15378836163</v>
      </c>
      <c r="H4752" t="s">
        <v>389</v>
      </c>
      <c r="I4752" t="s">
        <v>25</v>
      </c>
      <c r="J4752">
        <v>147</v>
      </c>
      <c r="K4752">
        <v>2.75</v>
      </c>
      <c r="L4752">
        <v>1</v>
      </c>
      <c r="M4752">
        <v>147</v>
      </c>
      <c r="N4752">
        <v>2.75</v>
      </c>
      <c r="O4752">
        <v>1</v>
      </c>
      <c r="P4752">
        <v>2.75</v>
      </c>
      <c r="Q4752">
        <v>2.75</v>
      </c>
      <c r="R4752" s="1">
        <v>44755</v>
      </c>
      <c r="S4752" t="str">
        <f t="shared" si="370"/>
        <v>BodyArmor LYTE - Strawberry Lemonade</v>
      </c>
      <c r="T4752" t="str">
        <f t="shared" si="371"/>
        <v>Water</v>
      </c>
      <c r="U4752" t="str">
        <f>IF(T4752="Cell is Blank - Dis-regard",_xlfn.XLOOKUP(S4752,'Categroy Lookup'!A:A,'Categroy Lookup'!B:B,"Cell is Blank - Dis-regard"),T4752)</f>
        <v>Water</v>
      </c>
      <c r="V4752" t="b">
        <f t="shared" si="373"/>
        <v>1</v>
      </c>
      <c r="W4752">
        <f t="shared" si="372"/>
        <v>2.75</v>
      </c>
      <c r="X4752" s="8">
        <f t="shared" si="374"/>
        <v>1.8333333333333333</v>
      </c>
      <c r="Y4752" t="s">
        <v>618</v>
      </c>
      <c r="Z4752" t="s">
        <v>619</v>
      </c>
      <c r="AB4752" t="s">
        <v>685</v>
      </c>
      <c r="AC4752" t="s">
        <v>876</v>
      </c>
      <c r="AD4752">
        <v>2022</v>
      </c>
    </row>
    <row r="4753" spans="1:30" x14ac:dyDescent="0.25">
      <c r="A4753" t="s">
        <v>18</v>
      </c>
      <c r="B4753" t="s">
        <v>197</v>
      </c>
      <c r="C4753" t="s">
        <v>198</v>
      </c>
      <c r="D4753" t="s">
        <v>199</v>
      </c>
      <c r="E4753" t="s">
        <v>93</v>
      </c>
      <c r="F4753" t="s">
        <v>23</v>
      </c>
      <c r="G4753">
        <v>15378842705</v>
      </c>
      <c r="H4753" t="s">
        <v>389</v>
      </c>
      <c r="I4753" t="s">
        <v>25</v>
      </c>
      <c r="J4753">
        <v>142</v>
      </c>
      <c r="K4753">
        <v>1.5</v>
      </c>
      <c r="L4753">
        <v>1</v>
      </c>
      <c r="M4753">
        <v>142</v>
      </c>
      <c r="N4753">
        <v>1.5</v>
      </c>
      <c r="O4753">
        <v>1</v>
      </c>
      <c r="P4753">
        <v>1.5</v>
      </c>
      <c r="Q4753">
        <v>1.5</v>
      </c>
      <c r="R4753" s="1">
        <v>44755</v>
      </c>
      <c r="S4753" t="str">
        <f t="shared" si="370"/>
        <v>Coca Cola - Zero Sugar</v>
      </c>
      <c r="T4753" t="str">
        <f t="shared" si="371"/>
        <v>Carbonated</v>
      </c>
      <c r="U4753" t="str">
        <f>IF(T4753="Cell is Blank - Dis-regard",_xlfn.XLOOKUP(S4753,'Categroy Lookup'!A:A,'Categroy Lookup'!B:B,"Cell is Blank - Dis-regard"),T4753)</f>
        <v>Carbonated</v>
      </c>
      <c r="V4753" t="b">
        <f t="shared" si="373"/>
        <v>1</v>
      </c>
      <c r="W4753">
        <f t="shared" si="372"/>
        <v>1.5</v>
      </c>
      <c r="X4753" s="8">
        <f t="shared" si="374"/>
        <v>1</v>
      </c>
      <c r="Y4753" t="s">
        <v>524</v>
      </c>
      <c r="Z4753" t="s">
        <v>525</v>
      </c>
      <c r="AB4753" t="s">
        <v>685</v>
      </c>
      <c r="AC4753" t="s">
        <v>876</v>
      </c>
      <c r="AD4753">
        <v>2022</v>
      </c>
    </row>
    <row r="4754" spans="1:30" x14ac:dyDescent="0.25">
      <c r="A4754" t="s">
        <v>18</v>
      </c>
      <c r="B4754" t="s">
        <v>197</v>
      </c>
      <c r="C4754" t="s">
        <v>198</v>
      </c>
      <c r="D4754" t="s">
        <v>199</v>
      </c>
      <c r="E4754" t="s">
        <v>304</v>
      </c>
      <c r="F4754" t="s">
        <v>27</v>
      </c>
      <c r="G4754">
        <v>15378874854</v>
      </c>
      <c r="H4754" t="s">
        <v>389</v>
      </c>
      <c r="I4754" t="s">
        <v>33</v>
      </c>
      <c r="J4754">
        <v>125</v>
      </c>
      <c r="K4754">
        <v>1.25</v>
      </c>
      <c r="L4754">
        <v>1</v>
      </c>
      <c r="M4754">
        <v>125</v>
      </c>
      <c r="N4754">
        <v>1.25</v>
      </c>
      <c r="O4754">
        <v>1</v>
      </c>
      <c r="P4754">
        <v>1.25</v>
      </c>
      <c r="Q4754">
        <v>1.25</v>
      </c>
      <c r="R4754" s="1">
        <v>44755</v>
      </c>
      <c r="S4754" t="str">
        <f t="shared" si="370"/>
        <v>Goldfish Baked - Cheddar</v>
      </c>
      <c r="T4754" t="str">
        <f t="shared" si="371"/>
        <v>Food</v>
      </c>
      <c r="U4754" t="str">
        <f>IF(T4754="Cell is Blank - Dis-regard",_xlfn.XLOOKUP(S4754,'Categroy Lookup'!A:A,'Categroy Lookup'!B:B,"Cell is Blank - Dis-regard"),T4754)</f>
        <v>Food</v>
      </c>
      <c r="V4754" t="b">
        <f t="shared" si="373"/>
        <v>1</v>
      </c>
      <c r="W4754">
        <f t="shared" si="372"/>
        <v>1.25</v>
      </c>
      <c r="X4754" s="8">
        <f t="shared" si="374"/>
        <v>0.83333333333333337</v>
      </c>
      <c r="Y4754" t="s">
        <v>628</v>
      </c>
      <c r="Z4754" t="s">
        <v>629</v>
      </c>
      <c r="AB4754" t="s">
        <v>685</v>
      </c>
      <c r="AC4754" t="s">
        <v>876</v>
      </c>
      <c r="AD4754">
        <v>2022</v>
      </c>
    </row>
    <row r="4755" spans="1:30" x14ac:dyDescent="0.25">
      <c r="A4755" t="s">
        <v>18</v>
      </c>
      <c r="B4755" t="s">
        <v>197</v>
      </c>
      <c r="C4755" t="s">
        <v>198</v>
      </c>
      <c r="D4755" t="s">
        <v>199</v>
      </c>
      <c r="E4755" t="s">
        <v>386</v>
      </c>
      <c r="F4755" t="s">
        <v>27</v>
      </c>
      <c r="G4755">
        <v>15378959006</v>
      </c>
      <c r="H4755" t="s">
        <v>389</v>
      </c>
      <c r="I4755" t="s">
        <v>33</v>
      </c>
      <c r="J4755">
        <v>136</v>
      </c>
      <c r="K4755">
        <v>2</v>
      </c>
      <c r="L4755">
        <v>1</v>
      </c>
      <c r="M4755">
        <v>136</v>
      </c>
      <c r="N4755">
        <v>2</v>
      </c>
      <c r="O4755">
        <v>1</v>
      </c>
      <c r="P4755">
        <v>2</v>
      </c>
      <c r="Q4755">
        <v>2</v>
      </c>
      <c r="R4755" s="1">
        <v>44755</v>
      </c>
      <c r="S4755" t="str">
        <f t="shared" si="370"/>
        <v>Zone Perfect - Chocolate Chip Cookie Dough</v>
      </c>
      <c r="T4755" t="str">
        <f t="shared" si="371"/>
        <v>Food</v>
      </c>
      <c r="U4755" t="str">
        <f>IF(T4755="Cell is Blank - Dis-regard",_xlfn.XLOOKUP(S4755,'Categroy Lookup'!A:A,'Categroy Lookup'!B:B,"Cell is Blank - Dis-regard"),T4755)</f>
        <v>Food</v>
      </c>
      <c r="V4755" t="b">
        <f t="shared" si="373"/>
        <v>1</v>
      </c>
      <c r="W4755">
        <f t="shared" si="372"/>
        <v>2</v>
      </c>
      <c r="X4755" s="8">
        <f t="shared" si="374"/>
        <v>1.3333333333333333</v>
      </c>
      <c r="Y4755" t="s">
        <v>645</v>
      </c>
      <c r="Z4755" t="s">
        <v>646</v>
      </c>
      <c r="AB4755" t="s">
        <v>685</v>
      </c>
      <c r="AC4755" t="s">
        <v>876</v>
      </c>
      <c r="AD4755">
        <v>2022</v>
      </c>
    </row>
    <row r="4756" spans="1:30" x14ac:dyDescent="0.25">
      <c r="A4756" t="s">
        <v>18</v>
      </c>
      <c r="B4756" t="s">
        <v>28</v>
      </c>
      <c r="C4756" t="s">
        <v>20</v>
      </c>
      <c r="D4756" t="s">
        <v>29</v>
      </c>
      <c r="E4756" t="s">
        <v>72</v>
      </c>
      <c r="F4756" t="s">
        <v>55</v>
      </c>
      <c r="G4756">
        <v>15379105287</v>
      </c>
      <c r="H4756" t="s">
        <v>389</v>
      </c>
      <c r="I4756" t="s">
        <v>33</v>
      </c>
      <c r="J4756">
        <v>144</v>
      </c>
      <c r="K4756">
        <v>1.5</v>
      </c>
      <c r="L4756">
        <v>1</v>
      </c>
      <c r="M4756">
        <v>144</v>
      </c>
      <c r="N4756">
        <v>1.5</v>
      </c>
      <c r="O4756">
        <v>1</v>
      </c>
      <c r="P4756">
        <v>1.5</v>
      </c>
      <c r="Q4756">
        <v>1.5</v>
      </c>
      <c r="R4756" s="1">
        <v>44755</v>
      </c>
      <c r="S4756" t="str">
        <f t="shared" si="370"/>
        <v>Poland Springs Water</v>
      </c>
      <c r="T4756" t="str">
        <f t="shared" si="371"/>
        <v>Water</v>
      </c>
      <c r="U4756" t="str">
        <f>IF(T4756="Cell is Blank - Dis-regard",_xlfn.XLOOKUP(S4756,'Categroy Lookup'!A:A,'Categroy Lookup'!B:B,"Cell is Blank - Dis-regard"),T4756)</f>
        <v>Water</v>
      </c>
      <c r="V4756" t="b">
        <f t="shared" si="373"/>
        <v>1</v>
      </c>
      <c r="W4756">
        <f t="shared" si="372"/>
        <v>1.5</v>
      </c>
      <c r="X4756" s="8">
        <f t="shared" si="374"/>
        <v>1</v>
      </c>
      <c r="Y4756" t="s">
        <v>72</v>
      </c>
      <c r="AB4756" t="s">
        <v>685</v>
      </c>
      <c r="AC4756" t="s">
        <v>876</v>
      </c>
      <c r="AD4756">
        <v>2022</v>
      </c>
    </row>
    <row r="4757" spans="1:30" x14ac:dyDescent="0.25">
      <c r="A4757" t="s">
        <v>18</v>
      </c>
      <c r="B4757" t="s">
        <v>28</v>
      </c>
      <c r="C4757" t="s">
        <v>20</v>
      </c>
      <c r="D4757" t="s">
        <v>29</v>
      </c>
      <c r="E4757" t="s">
        <v>304</v>
      </c>
      <c r="F4757" t="s">
        <v>27</v>
      </c>
      <c r="G4757">
        <v>15379118804</v>
      </c>
      <c r="H4757" t="s">
        <v>389</v>
      </c>
      <c r="I4757" t="s">
        <v>33</v>
      </c>
      <c r="J4757">
        <v>120</v>
      </c>
      <c r="K4757">
        <v>1.5</v>
      </c>
      <c r="L4757">
        <v>1</v>
      </c>
      <c r="M4757">
        <v>120</v>
      </c>
      <c r="N4757">
        <v>1.5</v>
      </c>
      <c r="O4757">
        <v>1</v>
      </c>
      <c r="P4757">
        <v>1.5</v>
      </c>
      <c r="Q4757">
        <v>1.5</v>
      </c>
      <c r="R4757" s="1">
        <v>44755</v>
      </c>
      <c r="S4757" t="str">
        <f t="shared" si="370"/>
        <v>Goldfish Baked - Cheddar</v>
      </c>
      <c r="T4757" t="str">
        <f t="shared" si="371"/>
        <v>Food</v>
      </c>
      <c r="U4757" t="str">
        <f>IF(T4757="Cell is Blank - Dis-regard",_xlfn.XLOOKUP(S4757,'Categroy Lookup'!A:A,'Categroy Lookup'!B:B,"Cell is Blank - Dis-regard"),T4757)</f>
        <v>Food</v>
      </c>
      <c r="V4757" t="b">
        <f t="shared" si="373"/>
        <v>1</v>
      </c>
      <c r="W4757">
        <f t="shared" si="372"/>
        <v>1.5</v>
      </c>
      <c r="X4757" s="8">
        <f t="shared" si="374"/>
        <v>1</v>
      </c>
      <c r="Y4757" t="s">
        <v>628</v>
      </c>
      <c r="Z4757" t="s">
        <v>629</v>
      </c>
      <c r="AB4757" t="s">
        <v>685</v>
      </c>
      <c r="AC4757" t="s">
        <v>876</v>
      </c>
      <c r="AD4757">
        <v>2022</v>
      </c>
    </row>
    <row r="4758" spans="1:30" x14ac:dyDescent="0.25">
      <c r="A4758" t="s">
        <v>18</v>
      </c>
      <c r="B4758" t="s">
        <v>197</v>
      </c>
      <c r="C4758" t="s">
        <v>198</v>
      </c>
      <c r="D4758" t="s">
        <v>199</v>
      </c>
      <c r="E4758" t="s">
        <v>93</v>
      </c>
      <c r="F4758" t="s">
        <v>23</v>
      </c>
      <c r="G4758">
        <v>15379127532</v>
      </c>
      <c r="H4758" t="s">
        <v>389</v>
      </c>
      <c r="I4758" t="s">
        <v>25</v>
      </c>
      <c r="J4758">
        <v>142</v>
      </c>
      <c r="K4758">
        <v>1.5</v>
      </c>
      <c r="L4758">
        <v>1</v>
      </c>
      <c r="M4758">
        <v>142</v>
      </c>
      <c r="N4758">
        <v>1.5</v>
      </c>
      <c r="O4758">
        <v>1</v>
      </c>
      <c r="P4758">
        <v>1.5</v>
      </c>
      <c r="Q4758">
        <v>1.5</v>
      </c>
      <c r="R4758" s="1">
        <v>44755</v>
      </c>
      <c r="S4758" t="str">
        <f t="shared" si="370"/>
        <v>Coca Cola - Zero Sugar</v>
      </c>
      <c r="T4758" t="str">
        <f t="shared" si="371"/>
        <v>Carbonated</v>
      </c>
      <c r="U4758" t="str">
        <f>IF(T4758="Cell is Blank - Dis-regard",_xlfn.XLOOKUP(S4758,'Categroy Lookup'!A:A,'Categroy Lookup'!B:B,"Cell is Blank - Dis-regard"),T4758)</f>
        <v>Carbonated</v>
      </c>
      <c r="V4758" t="b">
        <f t="shared" si="373"/>
        <v>1</v>
      </c>
      <c r="W4758">
        <f t="shared" si="372"/>
        <v>1.5</v>
      </c>
      <c r="X4758" s="8">
        <f t="shared" si="374"/>
        <v>1</v>
      </c>
      <c r="Y4758" t="s">
        <v>524</v>
      </c>
      <c r="Z4758" t="s">
        <v>525</v>
      </c>
      <c r="AB4758" t="s">
        <v>685</v>
      </c>
      <c r="AC4758" t="s">
        <v>876</v>
      </c>
      <c r="AD4758">
        <v>2022</v>
      </c>
    </row>
    <row r="4759" spans="1:30" x14ac:dyDescent="0.25">
      <c r="A4759" t="s">
        <v>18</v>
      </c>
      <c r="B4759" t="s">
        <v>197</v>
      </c>
      <c r="C4759" t="s">
        <v>198</v>
      </c>
      <c r="D4759" t="s">
        <v>199</v>
      </c>
      <c r="E4759" t="s">
        <v>93</v>
      </c>
      <c r="F4759" t="s">
        <v>23</v>
      </c>
      <c r="G4759">
        <v>15379150983</v>
      </c>
      <c r="H4759" t="s">
        <v>389</v>
      </c>
      <c r="I4759" t="s">
        <v>33</v>
      </c>
      <c r="J4759">
        <v>142</v>
      </c>
      <c r="K4759">
        <v>1.5</v>
      </c>
      <c r="L4759">
        <v>1</v>
      </c>
      <c r="M4759">
        <v>142</v>
      </c>
      <c r="N4759">
        <v>1.5</v>
      </c>
      <c r="O4759">
        <v>1</v>
      </c>
      <c r="P4759">
        <v>1.5</v>
      </c>
      <c r="Q4759">
        <v>1.5</v>
      </c>
      <c r="R4759" s="1">
        <v>44755</v>
      </c>
      <c r="S4759" t="str">
        <f t="shared" si="370"/>
        <v>Coca Cola - Zero Sugar</v>
      </c>
      <c r="T4759" t="str">
        <f t="shared" si="371"/>
        <v>Carbonated</v>
      </c>
      <c r="U4759" t="str">
        <f>IF(T4759="Cell is Blank - Dis-regard",_xlfn.XLOOKUP(S4759,'Categroy Lookup'!A:A,'Categroy Lookup'!B:B,"Cell is Blank - Dis-regard"),T4759)</f>
        <v>Carbonated</v>
      </c>
      <c r="V4759" t="b">
        <f t="shared" si="373"/>
        <v>1</v>
      </c>
      <c r="W4759">
        <f t="shared" si="372"/>
        <v>1.5</v>
      </c>
      <c r="X4759" s="8">
        <f t="shared" si="374"/>
        <v>1</v>
      </c>
      <c r="Y4759" t="s">
        <v>524</v>
      </c>
      <c r="Z4759" t="s">
        <v>525</v>
      </c>
      <c r="AB4759" t="s">
        <v>685</v>
      </c>
      <c r="AC4759" t="s">
        <v>876</v>
      </c>
      <c r="AD4759">
        <v>2022</v>
      </c>
    </row>
    <row r="4760" spans="1:30" x14ac:dyDescent="0.25">
      <c r="A4760" t="s">
        <v>18</v>
      </c>
      <c r="B4760" t="s">
        <v>197</v>
      </c>
      <c r="C4760" t="s">
        <v>198</v>
      </c>
      <c r="D4760" t="s">
        <v>199</v>
      </c>
      <c r="E4760" t="s">
        <v>72</v>
      </c>
      <c r="F4760" t="s">
        <v>55</v>
      </c>
      <c r="G4760">
        <v>15379316005</v>
      </c>
      <c r="H4760" t="s">
        <v>389</v>
      </c>
      <c r="I4760" t="s">
        <v>25</v>
      </c>
      <c r="J4760">
        <v>144</v>
      </c>
      <c r="K4760">
        <v>1.5</v>
      </c>
      <c r="L4760">
        <v>1</v>
      </c>
      <c r="M4760">
        <v>144</v>
      </c>
      <c r="N4760">
        <v>1.5</v>
      </c>
      <c r="O4760">
        <v>1</v>
      </c>
      <c r="P4760">
        <v>1.5</v>
      </c>
      <c r="Q4760">
        <v>1.5</v>
      </c>
      <c r="R4760" s="1">
        <v>44755</v>
      </c>
      <c r="S4760" t="str">
        <f t="shared" si="370"/>
        <v>Poland Springs Water</v>
      </c>
      <c r="T4760" t="str">
        <f t="shared" si="371"/>
        <v>Water</v>
      </c>
      <c r="U4760" t="str">
        <f>IF(T4760="Cell is Blank - Dis-regard",_xlfn.XLOOKUP(S4760,'Categroy Lookup'!A:A,'Categroy Lookup'!B:B,"Cell is Blank - Dis-regard"),T4760)</f>
        <v>Water</v>
      </c>
      <c r="V4760" t="b">
        <f t="shared" si="373"/>
        <v>1</v>
      </c>
      <c r="W4760">
        <f t="shared" si="372"/>
        <v>1.5</v>
      </c>
      <c r="X4760" s="8">
        <f t="shared" si="374"/>
        <v>1</v>
      </c>
      <c r="Y4760" t="s">
        <v>72</v>
      </c>
      <c r="AB4760" t="s">
        <v>685</v>
      </c>
      <c r="AC4760" t="s">
        <v>876</v>
      </c>
      <c r="AD4760">
        <v>2022</v>
      </c>
    </row>
    <row r="4761" spans="1:30" x14ac:dyDescent="0.25">
      <c r="A4761" t="s">
        <v>18</v>
      </c>
      <c r="B4761" t="s">
        <v>40</v>
      </c>
      <c r="C4761" t="s">
        <v>41</v>
      </c>
      <c r="D4761" t="s">
        <v>42</v>
      </c>
      <c r="E4761" t="s">
        <v>94</v>
      </c>
      <c r="F4761" t="s">
        <v>23</v>
      </c>
      <c r="G4761">
        <v>15379360832</v>
      </c>
      <c r="H4761" t="s">
        <v>389</v>
      </c>
      <c r="I4761" t="s">
        <v>33</v>
      </c>
      <c r="J4761">
        <v>148</v>
      </c>
      <c r="K4761">
        <v>3.5</v>
      </c>
      <c r="L4761">
        <v>1</v>
      </c>
      <c r="M4761">
        <v>148</v>
      </c>
      <c r="N4761">
        <v>3.5</v>
      </c>
      <c r="O4761">
        <v>1</v>
      </c>
      <c r="P4761">
        <v>3.5</v>
      </c>
      <c r="Q4761">
        <v>3.5</v>
      </c>
      <c r="R4761" s="1">
        <v>44755</v>
      </c>
      <c r="S4761" t="str">
        <f t="shared" si="370"/>
        <v>Red Bull - Original</v>
      </c>
      <c r="T4761" t="str">
        <f t="shared" si="371"/>
        <v>Carbonated</v>
      </c>
      <c r="U4761" t="str">
        <f>IF(T4761="Cell is Blank - Dis-regard",_xlfn.XLOOKUP(S4761,'Categroy Lookup'!A:A,'Categroy Lookup'!B:B,"Cell is Blank - Dis-regard"),T4761)</f>
        <v>Carbonated</v>
      </c>
      <c r="V4761" t="b">
        <f t="shared" si="373"/>
        <v>1</v>
      </c>
      <c r="W4761">
        <f t="shared" si="372"/>
        <v>3.5</v>
      </c>
      <c r="X4761" s="8">
        <f t="shared" si="374"/>
        <v>2.3333333333333335</v>
      </c>
      <c r="Y4761" t="s">
        <v>466</v>
      </c>
      <c r="Z4761" t="s">
        <v>512</v>
      </c>
      <c r="AB4761" t="s">
        <v>685</v>
      </c>
      <c r="AC4761" t="s">
        <v>876</v>
      </c>
      <c r="AD4761">
        <v>2022</v>
      </c>
    </row>
    <row r="4762" spans="1:30" x14ac:dyDescent="0.25">
      <c r="A4762" t="s">
        <v>18</v>
      </c>
      <c r="B4762" t="s">
        <v>28</v>
      </c>
      <c r="C4762" t="s">
        <v>20</v>
      </c>
      <c r="D4762" t="s">
        <v>29</v>
      </c>
      <c r="E4762" t="s">
        <v>43</v>
      </c>
      <c r="F4762" t="s">
        <v>23</v>
      </c>
      <c r="G4762">
        <v>15379406833</v>
      </c>
      <c r="H4762" t="s">
        <v>389</v>
      </c>
      <c r="I4762" t="s">
        <v>33</v>
      </c>
      <c r="J4762">
        <v>146</v>
      </c>
      <c r="K4762">
        <v>3</v>
      </c>
      <c r="L4762">
        <v>1</v>
      </c>
      <c r="M4762">
        <v>146</v>
      </c>
      <c r="N4762">
        <v>3</v>
      </c>
      <c r="O4762">
        <v>1</v>
      </c>
      <c r="P4762">
        <v>3</v>
      </c>
      <c r="Q4762">
        <v>3</v>
      </c>
      <c r="R4762" s="1">
        <v>44755</v>
      </c>
      <c r="S4762" t="str">
        <f t="shared" si="370"/>
        <v>Monster Energy Original</v>
      </c>
      <c r="T4762" t="str">
        <f t="shared" si="371"/>
        <v>Carbonated</v>
      </c>
      <c r="U4762" t="str">
        <f>IF(T4762="Cell is Blank - Dis-regard",_xlfn.XLOOKUP(S4762,'Categroy Lookup'!A:A,'Categroy Lookup'!B:B,"Cell is Blank - Dis-regard"),T4762)</f>
        <v>Carbonated</v>
      </c>
      <c r="V4762" t="b">
        <f t="shared" si="373"/>
        <v>1</v>
      </c>
      <c r="W4762">
        <f t="shared" si="372"/>
        <v>3</v>
      </c>
      <c r="X4762" s="8">
        <f t="shared" si="374"/>
        <v>2</v>
      </c>
      <c r="Y4762" t="s">
        <v>43</v>
      </c>
      <c r="AB4762" t="s">
        <v>685</v>
      </c>
      <c r="AC4762" t="s">
        <v>876</v>
      </c>
      <c r="AD4762">
        <v>2022</v>
      </c>
    </row>
    <row r="4763" spans="1:30" x14ac:dyDescent="0.25">
      <c r="A4763" t="s">
        <v>18</v>
      </c>
      <c r="B4763" t="s">
        <v>197</v>
      </c>
      <c r="C4763" t="s">
        <v>198</v>
      </c>
      <c r="D4763" t="s">
        <v>199</v>
      </c>
      <c r="E4763" t="s">
        <v>72</v>
      </c>
      <c r="F4763" t="s">
        <v>55</v>
      </c>
      <c r="G4763">
        <v>15379447298</v>
      </c>
      <c r="H4763" t="s">
        <v>389</v>
      </c>
      <c r="I4763" t="s">
        <v>25</v>
      </c>
      <c r="J4763">
        <v>144</v>
      </c>
      <c r="K4763">
        <v>1.5</v>
      </c>
      <c r="L4763">
        <v>1</v>
      </c>
      <c r="M4763">
        <v>144</v>
      </c>
      <c r="N4763">
        <v>1.5</v>
      </c>
      <c r="O4763">
        <v>1</v>
      </c>
      <c r="P4763">
        <v>1.5</v>
      </c>
      <c r="Q4763">
        <v>1.5</v>
      </c>
      <c r="R4763" s="1">
        <v>44755</v>
      </c>
      <c r="S4763" t="str">
        <f t="shared" si="370"/>
        <v>Poland Springs Water</v>
      </c>
      <c r="T4763" t="str">
        <f t="shared" si="371"/>
        <v>Water</v>
      </c>
      <c r="U4763" t="str">
        <f>IF(T4763="Cell is Blank - Dis-regard",_xlfn.XLOOKUP(S4763,'Categroy Lookup'!A:A,'Categroy Lookup'!B:B,"Cell is Blank - Dis-regard"),T4763)</f>
        <v>Water</v>
      </c>
      <c r="V4763" t="b">
        <f t="shared" si="373"/>
        <v>1</v>
      </c>
      <c r="W4763">
        <f t="shared" si="372"/>
        <v>1.5</v>
      </c>
      <c r="X4763" s="8">
        <f t="shared" si="374"/>
        <v>1</v>
      </c>
      <c r="Y4763" t="s">
        <v>72</v>
      </c>
      <c r="AB4763" t="s">
        <v>685</v>
      </c>
      <c r="AC4763" t="s">
        <v>876</v>
      </c>
      <c r="AD4763">
        <v>2022</v>
      </c>
    </row>
    <row r="4764" spans="1:30" x14ac:dyDescent="0.25">
      <c r="A4764" t="s">
        <v>18</v>
      </c>
      <c r="B4764" t="s">
        <v>40</v>
      </c>
      <c r="C4764" t="s">
        <v>41</v>
      </c>
      <c r="D4764" t="s">
        <v>42</v>
      </c>
      <c r="E4764" t="s">
        <v>43</v>
      </c>
      <c r="F4764" t="s">
        <v>23</v>
      </c>
      <c r="G4764">
        <v>15379491791</v>
      </c>
      <c r="H4764" t="s">
        <v>389</v>
      </c>
      <c r="I4764" t="s">
        <v>33</v>
      </c>
      <c r="J4764">
        <v>146</v>
      </c>
      <c r="K4764">
        <v>3</v>
      </c>
      <c r="L4764">
        <v>1</v>
      </c>
      <c r="M4764">
        <v>146</v>
      </c>
      <c r="N4764">
        <v>3</v>
      </c>
      <c r="O4764">
        <v>1</v>
      </c>
      <c r="P4764">
        <v>3</v>
      </c>
      <c r="Q4764">
        <v>3</v>
      </c>
      <c r="R4764" s="1">
        <v>44755</v>
      </c>
      <c r="S4764" t="str">
        <f t="shared" si="370"/>
        <v>Monster Energy Original</v>
      </c>
      <c r="T4764" t="str">
        <f t="shared" si="371"/>
        <v>Carbonated</v>
      </c>
      <c r="U4764" t="str">
        <f>IF(T4764="Cell is Blank - Dis-regard",_xlfn.XLOOKUP(S4764,'Categroy Lookup'!A:A,'Categroy Lookup'!B:B,"Cell is Blank - Dis-regard"),T4764)</f>
        <v>Carbonated</v>
      </c>
      <c r="V4764" t="b">
        <f t="shared" si="373"/>
        <v>1</v>
      </c>
      <c r="W4764">
        <f t="shared" si="372"/>
        <v>3</v>
      </c>
      <c r="X4764" s="8">
        <f t="shared" si="374"/>
        <v>2</v>
      </c>
      <c r="Y4764" t="s">
        <v>43</v>
      </c>
      <c r="AB4764" t="s">
        <v>685</v>
      </c>
      <c r="AC4764" t="s">
        <v>876</v>
      </c>
      <c r="AD4764">
        <v>2022</v>
      </c>
    </row>
    <row r="4765" spans="1:30" x14ac:dyDescent="0.25">
      <c r="A4765" t="s">
        <v>18</v>
      </c>
      <c r="B4765" t="s">
        <v>197</v>
      </c>
      <c r="C4765" t="s">
        <v>198</v>
      </c>
      <c r="D4765" t="s">
        <v>199</v>
      </c>
      <c r="E4765" t="s">
        <v>304</v>
      </c>
      <c r="F4765" t="s">
        <v>27</v>
      </c>
      <c r="G4765">
        <v>15379520333</v>
      </c>
      <c r="H4765" t="s">
        <v>389</v>
      </c>
      <c r="I4765" t="s">
        <v>33</v>
      </c>
      <c r="J4765">
        <v>125</v>
      </c>
      <c r="K4765">
        <v>1.25</v>
      </c>
      <c r="L4765">
        <v>1</v>
      </c>
      <c r="M4765">
        <v>125</v>
      </c>
      <c r="N4765">
        <v>1.25</v>
      </c>
      <c r="O4765">
        <v>1</v>
      </c>
      <c r="P4765">
        <v>1.25</v>
      </c>
      <c r="Q4765">
        <v>1.25</v>
      </c>
      <c r="R4765" s="1">
        <v>44755</v>
      </c>
      <c r="S4765" t="str">
        <f t="shared" si="370"/>
        <v>Goldfish Baked - Cheddar</v>
      </c>
      <c r="T4765" t="str">
        <f t="shared" si="371"/>
        <v>Food</v>
      </c>
      <c r="U4765" t="str">
        <f>IF(T4765="Cell is Blank - Dis-regard",_xlfn.XLOOKUP(S4765,'Categroy Lookup'!A:A,'Categroy Lookup'!B:B,"Cell is Blank - Dis-regard"),T4765)</f>
        <v>Food</v>
      </c>
      <c r="V4765" t="b">
        <f t="shared" si="373"/>
        <v>1</v>
      </c>
      <c r="W4765">
        <f t="shared" si="372"/>
        <v>1.25</v>
      </c>
      <c r="X4765" s="8">
        <f t="shared" si="374"/>
        <v>0.83333333333333337</v>
      </c>
      <c r="Y4765" t="s">
        <v>628</v>
      </c>
      <c r="Z4765" t="s">
        <v>629</v>
      </c>
      <c r="AB4765" t="s">
        <v>685</v>
      </c>
      <c r="AC4765" t="s">
        <v>876</v>
      </c>
      <c r="AD4765">
        <v>2022</v>
      </c>
    </row>
    <row r="4766" spans="1:30" x14ac:dyDescent="0.25">
      <c r="A4766" t="s">
        <v>18</v>
      </c>
      <c r="B4766" t="s">
        <v>197</v>
      </c>
      <c r="C4766" t="s">
        <v>198</v>
      </c>
      <c r="D4766" t="s">
        <v>199</v>
      </c>
      <c r="E4766" t="s">
        <v>93</v>
      </c>
      <c r="F4766" t="s">
        <v>23</v>
      </c>
      <c r="G4766">
        <v>15379626250</v>
      </c>
      <c r="H4766" t="s">
        <v>389</v>
      </c>
      <c r="I4766" t="s">
        <v>33</v>
      </c>
      <c r="J4766">
        <v>142</v>
      </c>
      <c r="K4766">
        <v>1.5</v>
      </c>
      <c r="L4766">
        <v>1</v>
      </c>
      <c r="M4766">
        <v>142</v>
      </c>
      <c r="N4766">
        <v>1.5</v>
      </c>
      <c r="O4766">
        <v>1</v>
      </c>
      <c r="P4766">
        <v>1.5</v>
      </c>
      <c r="Q4766">
        <v>1.5</v>
      </c>
      <c r="R4766" s="1">
        <v>44755</v>
      </c>
      <c r="S4766" t="str">
        <f t="shared" si="370"/>
        <v>Coca Cola - Zero Sugar</v>
      </c>
      <c r="T4766" t="str">
        <f t="shared" si="371"/>
        <v>Carbonated</v>
      </c>
      <c r="U4766" t="str">
        <f>IF(T4766="Cell is Blank - Dis-regard",_xlfn.XLOOKUP(S4766,'Categroy Lookup'!A:A,'Categroy Lookup'!B:B,"Cell is Blank - Dis-regard"),T4766)</f>
        <v>Carbonated</v>
      </c>
      <c r="V4766" t="b">
        <f t="shared" si="373"/>
        <v>1</v>
      </c>
      <c r="W4766">
        <f t="shared" si="372"/>
        <v>1.5</v>
      </c>
      <c r="X4766" s="8">
        <f t="shared" si="374"/>
        <v>1</v>
      </c>
      <c r="Y4766" t="s">
        <v>524</v>
      </c>
      <c r="Z4766" t="s">
        <v>525</v>
      </c>
      <c r="AB4766" t="s">
        <v>685</v>
      </c>
      <c r="AC4766" t="s">
        <v>876</v>
      </c>
      <c r="AD4766">
        <v>2022</v>
      </c>
    </row>
    <row r="4767" spans="1:30" x14ac:dyDescent="0.25">
      <c r="A4767" t="s">
        <v>18</v>
      </c>
      <c r="B4767" t="s">
        <v>197</v>
      </c>
      <c r="C4767" t="s">
        <v>198</v>
      </c>
      <c r="D4767" t="s">
        <v>199</v>
      </c>
      <c r="E4767" t="s">
        <v>52</v>
      </c>
      <c r="F4767" t="s">
        <v>27</v>
      </c>
      <c r="G4767">
        <v>15379641079</v>
      </c>
      <c r="H4767" t="s">
        <v>389</v>
      </c>
      <c r="I4767" t="s">
        <v>33</v>
      </c>
      <c r="J4767">
        <v>112</v>
      </c>
      <c r="K4767">
        <v>1.5</v>
      </c>
      <c r="L4767">
        <v>1</v>
      </c>
      <c r="M4767">
        <v>112</v>
      </c>
      <c r="N4767">
        <v>1.5</v>
      </c>
      <c r="O4767">
        <v>1</v>
      </c>
      <c r="P4767">
        <v>1.5</v>
      </c>
      <c r="Q4767">
        <v>1.5</v>
      </c>
      <c r="R4767" s="1">
        <v>44755</v>
      </c>
      <c r="S4767" t="str">
        <f t="shared" si="370"/>
        <v>Miss Vickie's Potato Chip - Sea Salt Original</v>
      </c>
      <c r="T4767" t="str">
        <f t="shared" si="371"/>
        <v>Food</v>
      </c>
      <c r="U4767" t="str">
        <f>IF(T4767="Cell is Blank - Dis-regard",_xlfn.XLOOKUP(S4767,'Categroy Lookup'!A:A,'Categroy Lookup'!B:B,"Cell is Blank - Dis-regard"),T4767)</f>
        <v>Food</v>
      </c>
      <c r="V4767" t="b">
        <f t="shared" si="373"/>
        <v>1</v>
      </c>
      <c r="W4767">
        <f t="shared" si="372"/>
        <v>1.5</v>
      </c>
      <c r="X4767" s="8">
        <f t="shared" si="374"/>
        <v>1</v>
      </c>
      <c r="Y4767" t="s">
        <v>473</v>
      </c>
      <c r="Z4767" t="s">
        <v>488</v>
      </c>
      <c r="AB4767" t="s">
        <v>685</v>
      </c>
      <c r="AC4767" t="s">
        <v>876</v>
      </c>
      <c r="AD4767">
        <v>2022</v>
      </c>
    </row>
    <row r="4768" spans="1:30" x14ac:dyDescent="0.25">
      <c r="A4768" t="s">
        <v>18</v>
      </c>
      <c r="B4768" t="s">
        <v>197</v>
      </c>
      <c r="C4768" t="s">
        <v>198</v>
      </c>
      <c r="D4768" t="s">
        <v>199</v>
      </c>
      <c r="E4768" t="s">
        <v>298</v>
      </c>
      <c r="F4768" t="s">
        <v>27</v>
      </c>
      <c r="G4768">
        <v>15379647378</v>
      </c>
      <c r="H4768" t="s">
        <v>389</v>
      </c>
      <c r="I4768" t="s">
        <v>25</v>
      </c>
      <c r="J4768">
        <v>121</v>
      </c>
      <c r="K4768">
        <v>2.5</v>
      </c>
      <c r="L4768">
        <v>1</v>
      </c>
      <c r="M4768">
        <v>121</v>
      </c>
      <c r="N4768">
        <v>2.5</v>
      </c>
      <c r="O4768">
        <v>1</v>
      </c>
      <c r="P4768">
        <v>2.5</v>
      </c>
      <c r="Q4768">
        <v>2.5</v>
      </c>
      <c r="R4768" s="1">
        <v>44755</v>
      </c>
      <c r="S4768" t="str">
        <f t="shared" si="370"/>
        <v>Snyder's of Hanover Pretzel Pieces - Hot Buff</v>
      </c>
      <c r="T4768" t="str">
        <f t="shared" si="371"/>
        <v>Food</v>
      </c>
      <c r="U4768" t="str">
        <f>IF(T4768="Cell is Blank - Dis-regard",_xlfn.XLOOKUP(S4768,'Categroy Lookup'!A:A,'Categroy Lookup'!B:B,"Cell is Blank - Dis-regard"),T4768)</f>
        <v>Food</v>
      </c>
      <c r="V4768" t="b">
        <f t="shared" si="373"/>
        <v>1</v>
      </c>
      <c r="W4768">
        <f t="shared" si="372"/>
        <v>2.5</v>
      </c>
      <c r="X4768" s="8">
        <f t="shared" si="374"/>
        <v>1.6666666666666667</v>
      </c>
      <c r="Y4768" t="s">
        <v>622</v>
      </c>
      <c r="Z4768" t="s">
        <v>625</v>
      </c>
      <c r="AB4768" t="s">
        <v>685</v>
      </c>
      <c r="AC4768" t="s">
        <v>876</v>
      </c>
      <c r="AD4768">
        <v>2022</v>
      </c>
    </row>
    <row r="4769" spans="1:30" x14ac:dyDescent="0.25">
      <c r="A4769" t="s">
        <v>18</v>
      </c>
      <c r="B4769" t="s">
        <v>197</v>
      </c>
      <c r="C4769" t="s">
        <v>198</v>
      </c>
      <c r="D4769" t="s">
        <v>199</v>
      </c>
      <c r="E4769" t="s">
        <v>149</v>
      </c>
      <c r="F4769" t="s">
        <v>27</v>
      </c>
      <c r="G4769">
        <v>15379667801</v>
      </c>
      <c r="H4769" t="s">
        <v>389</v>
      </c>
      <c r="I4769" t="s">
        <v>33</v>
      </c>
      <c r="J4769">
        <v>138</v>
      </c>
      <c r="K4769">
        <v>2</v>
      </c>
      <c r="L4769">
        <v>1</v>
      </c>
      <c r="M4769">
        <v>138</v>
      </c>
      <c r="N4769">
        <v>2</v>
      </c>
      <c r="O4769">
        <v>1</v>
      </c>
      <c r="P4769">
        <v>2</v>
      </c>
      <c r="Q4769">
        <v>2</v>
      </c>
      <c r="R4769" s="1">
        <v>44755</v>
      </c>
      <c r="S4769" t="str">
        <f t="shared" si="370"/>
        <v>Kinder - Bueno - Crispy Creamy Chocolate</v>
      </c>
      <c r="T4769" t="str">
        <f t="shared" si="371"/>
        <v>Food</v>
      </c>
      <c r="U4769" t="str">
        <f>IF(T4769="Cell is Blank - Dis-regard",_xlfn.XLOOKUP(S4769,'Categroy Lookup'!A:A,'Categroy Lookup'!B:B,"Cell is Blank - Dis-regard"),T4769)</f>
        <v>Food</v>
      </c>
      <c r="V4769" t="b">
        <f t="shared" si="373"/>
        <v>1</v>
      </c>
      <c r="W4769">
        <f t="shared" si="372"/>
        <v>2</v>
      </c>
      <c r="X4769" s="8">
        <f t="shared" si="374"/>
        <v>1.3333333333333333</v>
      </c>
      <c r="Y4769" t="s">
        <v>557</v>
      </c>
      <c r="Z4769" t="s">
        <v>558</v>
      </c>
      <c r="AA4769" t="s">
        <v>559</v>
      </c>
      <c r="AB4769" t="s">
        <v>685</v>
      </c>
      <c r="AC4769" t="s">
        <v>876</v>
      </c>
      <c r="AD4769">
        <v>2022</v>
      </c>
    </row>
    <row r="4770" spans="1:30" x14ac:dyDescent="0.25">
      <c r="A4770" t="s">
        <v>18</v>
      </c>
      <c r="B4770" t="s">
        <v>197</v>
      </c>
      <c r="C4770" t="s">
        <v>198</v>
      </c>
      <c r="D4770" t="s">
        <v>199</v>
      </c>
      <c r="E4770" t="s">
        <v>325</v>
      </c>
      <c r="G4770">
        <v>15379672853</v>
      </c>
      <c r="H4770" t="s">
        <v>389</v>
      </c>
      <c r="I4770" t="s">
        <v>33</v>
      </c>
      <c r="J4770">
        <v>156</v>
      </c>
      <c r="K4770">
        <v>3</v>
      </c>
      <c r="L4770">
        <v>1</v>
      </c>
      <c r="M4770">
        <v>156</v>
      </c>
      <c r="N4770">
        <v>3</v>
      </c>
      <c r="O4770">
        <v>1</v>
      </c>
      <c r="P4770">
        <v>3</v>
      </c>
      <c r="Q4770">
        <v>3</v>
      </c>
      <c r="R4770" s="1">
        <v>44755</v>
      </c>
      <c r="S4770" t="str">
        <f t="shared" si="370"/>
        <v>Teddy Grahams - Go Paks</v>
      </c>
      <c r="T4770" t="str">
        <f t="shared" si="371"/>
        <v>Cell is Blank - Dis-regard</v>
      </c>
      <c r="U4770" t="str">
        <f>IF(T4770="Cell is Blank - Dis-regard",_xlfn.XLOOKUP(S4770,'Categroy Lookup'!A:A,'Categroy Lookup'!B:B,"Cell is Blank - Dis-regard"),T4770)</f>
        <v>Food</v>
      </c>
      <c r="V4770" t="b">
        <f t="shared" si="373"/>
        <v>1</v>
      </c>
      <c r="W4770">
        <f t="shared" si="372"/>
        <v>3</v>
      </c>
      <c r="X4770" s="8">
        <f t="shared" si="374"/>
        <v>2</v>
      </c>
      <c r="Y4770" t="s">
        <v>633</v>
      </c>
      <c r="Z4770" t="s">
        <v>603</v>
      </c>
      <c r="AB4770" t="s">
        <v>685</v>
      </c>
      <c r="AC4770" t="s">
        <v>876</v>
      </c>
      <c r="AD4770">
        <v>2022</v>
      </c>
    </row>
    <row r="4771" spans="1:30" x14ac:dyDescent="0.25">
      <c r="A4771" t="s">
        <v>18</v>
      </c>
      <c r="B4771" t="s">
        <v>36</v>
      </c>
      <c r="C4771" t="s">
        <v>37</v>
      </c>
      <c r="D4771" t="s">
        <v>38</v>
      </c>
      <c r="E4771" t="s">
        <v>68</v>
      </c>
      <c r="F4771" t="s">
        <v>27</v>
      </c>
      <c r="G4771">
        <v>15379679355</v>
      </c>
      <c r="H4771" t="s">
        <v>389</v>
      </c>
      <c r="I4771" t="s">
        <v>25</v>
      </c>
      <c r="J4771">
        <v>130</v>
      </c>
      <c r="K4771">
        <v>1.5</v>
      </c>
      <c r="L4771">
        <v>1</v>
      </c>
      <c r="M4771">
        <v>130</v>
      </c>
      <c r="N4771">
        <v>1.5</v>
      </c>
      <c r="O4771">
        <v>1</v>
      </c>
      <c r="P4771">
        <v>1.5</v>
      </c>
      <c r="Q4771">
        <v>1.5</v>
      </c>
      <c r="R4771" s="1">
        <v>44755</v>
      </c>
      <c r="S4771" t="str">
        <f t="shared" si="370"/>
        <v>Newtons Fig Bar</v>
      </c>
      <c r="T4771" t="str">
        <f t="shared" si="371"/>
        <v>Food</v>
      </c>
      <c r="U4771" t="str">
        <f>IF(T4771="Cell is Blank - Dis-regard",_xlfn.XLOOKUP(S4771,'Categroy Lookup'!A:A,'Categroy Lookup'!B:B,"Cell is Blank - Dis-regard"),T4771)</f>
        <v>Food</v>
      </c>
      <c r="V4771" t="b">
        <f t="shared" si="373"/>
        <v>1</v>
      </c>
      <c r="W4771">
        <f t="shared" si="372"/>
        <v>1.5</v>
      </c>
      <c r="X4771" s="8">
        <f t="shared" si="374"/>
        <v>1</v>
      </c>
      <c r="Y4771" t="s">
        <v>68</v>
      </c>
      <c r="AB4771" t="s">
        <v>685</v>
      </c>
      <c r="AC4771" t="s">
        <v>876</v>
      </c>
      <c r="AD4771">
        <v>2022</v>
      </c>
    </row>
    <row r="4772" spans="1:30" x14ac:dyDescent="0.25">
      <c r="A4772" t="s">
        <v>18</v>
      </c>
      <c r="B4772" t="s">
        <v>197</v>
      </c>
      <c r="C4772" t="s">
        <v>198</v>
      </c>
      <c r="D4772" t="s">
        <v>199</v>
      </c>
      <c r="E4772" t="s">
        <v>325</v>
      </c>
      <c r="G4772">
        <v>15379727525</v>
      </c>
      <c r="H4772" t="s">
        <v>389</v>
      </c>
      <c r="I4772" t="s">
        <v>33</v>
      </c>
      <c r="J4772">
        <v>156</v>
      </c>
      <c r="K4772">
        <v>3</v>
      </c>
      <c r="L4772">
        <v>1</v>
      </c>
      <c r="M4772">
        <v>156</v>
      </c>
      <c r="N4772">
        <v>3</v>
      </c>
      <c r="O4772">
        <v>1</v>
      </c>
      <c r="P4772">
        <v>3</v>
      </c>
      <c r="Q4772">
        <v>3</v>
      </c>
      <c r="R4772" s="1">
        <v>44755</v>
      </c>
      <c r="S4772" t="str">
        <f t="shared" si="370"/>
        <v>Teddy Grahams - Go Paks</v>
      </c>
      <c r="T4772" t="str">
        <f t="shared" si="371"/>
        <v>Cell is Blank - Dis-regard</v>
      </c>
      <c r="U4772" t="str">
        <f>IF(T4772="Cell is Blank - Dis-regard",_xlfn.XLOOKUP(S4772,'Categroy Lookup'!A:A,'Categroy Lookup'!B:B,"Cell is Blank - Dis-regard"),T4772)</f>
        <v>Food</v>
      </c>
      <c r="V4772" t="b">
        <f t="shared" si="373"/>
        <v>1</v>
      </c>
      <c r="W4772">
        <f t="shared" si="372"/>
        <v>3</v>
      </c>
      <c r="X4772" s="8">
        <f t="shared" si="374"/>
        <v>2</v>
      </c>
      <c r="Y4772" t="s">
        <v>633</v>
      </c>
      <c r="Z4772" t="s">
        <v>603</v>
      </c>
      <c r="AB4772" t="s">
        <v>685</v>
      </c>
      <c r="AC4772" t="s">
        <v>876</v>
      </c>
      <c r="AD4772">
        <v>2022</v>
      </c>
    </row>
    <row r="4773" spans="1:30" x14ac:dyDescent="0.25">
      <c r="A4773" t="s">
        <v>18</v>
      </c>
      <c r="B4773" t="s">
        <v>40</v>
      </c>
      <c r="C4773" t="s">
        <v>41</v>
      </c>
      <c r="D4773" t="s">
        <v>42</v>
      </c>
      <c r="E4773" t="s">
        <v>43</v>
      </c>
      <c r="F4773" t="s">
        <v>23</v>
      </c>
      <c r="G4773">
        <v>15379871932</v>
      </c>
      <c r="H4773" t="s">
        <v>389</v>
      </c>
      <c r="I4773" t="s">
        <v>33</v>
      </c>
      <c r="J4773">
        <v>144</v>
      </c>
      <c r="K4773">
        <v>3</v>
      </c>
      <c r="L4773">
        <v>1</v>
      </c>
      <c r="M4773">
        <v>144</v>
      </c>
      <c r="N4773">
        <v>3</v>
      </c>
      <c r="O4773">
        <v>1</v>
      </c>
      <c r="P4773">
        <v>3</v>
      </c>
      <c r="Q4773">
        <v>3</v>
      </c>
      <c r="R4773" s="1">
        <v>44755</v>
      </c>
      <c r="S4773" t="str">
        <f t="shared" si="370"/>
        <v>Monster Energy Original</v>
      </c>
      <c r="T4773" t="str">
        <f t="shared" si="371"/>
        <v>Carbonated</v>
      </c>
      <c r="U4773" t="str">
        <f>IF(T4773="Cell is Blank - Dis-regard",_xlfn.XLOOKUP(S4773,'Categroy Lookup'!A:A,'Categroy Lookup'!B:B,"Cell is Blank - Dis-regard"),T4773)</f>
        <v>Carbonated</v>
      </c>
      <c r="V4773" t="b">
        <f t="shared" si="373"/>
        <v>1</v>
      </c>
      <c r="W4773">
        <f t="shared" si="372"/>
        <v>3</v>
      </c>
      <c r="X4773" s="8">
        <f t="shared" si="374"/>
        <v>2</v>
      </c>
      <c r="Y4773" t="s">
        <v>43</v>
      </c>
      <c r="AB4773" t="s">
        <v>685</v>
      </c>
      <c r="AC4773" t="s">
        <v>876</v>
      </c>
      <c r="AD4773">
        <v>2022</v>
      </c>
    </row>
    <row r="4774" spans="1:30" x14ac:dyDescent="0.25">
      <c r="A4774" t="s">
        <v>18</v>
      </c>
      <c r="B4774" t="s">
        <v>28</v>
      </c>
      <c r="C4774" t="s">
        <v>20</v>
      </c>
      <c r="D4774" t="s">
        <v>29</v>
      </c>
      <c r="E4774" t="s">
        <v>98</v>
      </c>
      <c r="F4774" t="s">
        <v>27</v>
      </c>
      <c r="G4774">
        <v>15380047804</v>
      </c>
      <c r="H4774" t="s">
        <v>389</v>
      </c>
      <c r="I4774" t="s">
        <v>33</v>
      </c>
      <c r="J4774">
        <v>123</v>
      </c>
      <c r="K4774">
        <v>1.5</v>
      </c>
      <c r="L4774">
        <v>1</v>
      </c>
      <c r="M4774">
        <v>123</v>
      </c>
      <c r="N4774">
        <v>1.5</v>
      </c>
      <c r="O4774">
        <v>1</v>
      </c>
      <c r="P4774">
        <v>1.5</v>
      </c>
      <c r="Q4774">
        <v>1.5</v>
      </c>
      <c r="R4774" s="1">
        <v>44755</v>
      </c>
      <c r="S4774" t="str">
        <f t="shared" si="370"/>
        <v>CheezIt - Original</v>
      </c>
      <c r="T4774" t="str">
        <f t="shared" si="371"/>
        <v>Food</v>
      </c>
      <c r="U4774" t="str">
        <f>IF(T4774="Cell is Blank - Dis-regard",_xlfn.XLOOKUP(S4774,'Categroy Lookup'!A:A,'Categroy Lookup'!B:B,"Cell is Blank - Dis-regard"),T4774)</f>
        <v>Food</v>
      </c>
      <c r="V4774" t="b">
        <f t="shared" si="373"/>
        <v>1</v>
      </c>
      <c r="W4774">
        <f t="shared" si="372"/>
        <v>1.5</v>
      </c>
      <c r="X4774" s="8">
        <f t="shared" si="374"/>
        <v>1</v>
      </c>
      <c r="Y4774" t="s">
        <v>528</v>
      </c>
      <c r="Z4774" t="s">
        <v>512</v>
      </c>
      <c r="AB4774" t="s">
        <v>685</v>
      </c>
      <c r="AC4774" t="s">
        <v>876</v>
      </c>
      <c r="AD4774">
        <v>2022</v>
      </c>
    </row>
    <row r="4775" spans="1:30" x14ac:dyDescent="0.25">
      <c r="A4775" t="s">
        <v>18</v>
      </c>
      <c r="B4775" t="s">
        <v>197</v>
      </c>
      <c r="C4775" t="s">
        <v>198</v>
      </c>
      <c r="D4775" t="s">
        <v>199</v>
      </c>
      <c r="E4775" t="s">
        <v>284</v>
      </c>
      <c r="F4775" t="s">
        <v>55</v>
      </c>
      <c r="G4775">
        <v>15380089428</v>
      </c>
      <c r="H4775" t="s">
        <v>389</v>
      </c>
      <c r="I4775" t="s">
        <v>25</v>
      </c>
      <c r="J4775">
        <v>147</v>
      </c>
      <c r="K4775">
        <v>2.75</v>
      </c>
      <c r="L4775">
        <v>1</v>
      </c>
      <c r="M4775">
        <v>147</v>
      </c>
      <c r="N4775">
        <v>2.75</v>
      </c>
      <c r="O4775">
        <v>1</v>
      </c>
      <c r="P4775">
        <v>2.75</v>
      </c>
      <c r="Q4775">
        <v>2.75</v>
      </c>
      <c r="R4775" s="1">
        <v>44755</v>
      </c>
      <c r="S4775" t="str">
        <f t="shared" si="370"/>
        <v>BodyArmor LYTE - Strawberry Lemonade</v>
      </c>
      <c r="T4775" t="str">
        <f t="shared" si="371"/>
        <v>Water</v>
      </c>
      <c r="U4775" t="str">
        <f>IF(T4775="Cell is Blank - Dis-regard",_xlfn.XLOOKUP(S4775,'Categroy Lookup'!A:A,'Categroy Lookup'!B:B,"Cell is Blank - Dis-regard"),T4775)</f>
        <v>Water</v>
      </c>
      <c r="V4775" t="b">
        <f t="shared" si="373"/>
        <v>1</v>
      </c>
      <c r="W4775">
        <f t="shared" si="372"/>
        <v>2.75</v>
      </c>
      <c r="X4775" s="8">
        <f t="shared" si="374"/>
        <v>1.8333333333333333</v>
      </c>
      <c r="Y4775" t="s">
        <v>618</v>
      </c>
      <c r="Z4775" t="s">
        <v>619</v>
      </c>
      <c r="AB4775" t="s">
        <v>685</v>
      </c>
      <c r="AC4775" t="s">
        <v>876</v>
      </c>
      <c r="AD4775">
        <v>2022</v>
      </c>
    </row>
    <row r="4776" spans="1:30" x14ac:dyDescent="0.25">
      <c r="A4776" t="s">
        <v>18</v>
      </c>
      <c r="B4776" t="s">
        <v>197</v>
      </c>
      <c r="C4776" t="s">
        <v>198</v>
      </c>
      <c r="D4776" t="s">
        <v>199</v>
      </c>
      <c r="E4776" t="s">
        <v>304</v>
      </c>
      <c r="F4776" t="s">
        <v>27</v>
      </c>
      <c r="G4776">
        <v>15380447281</v>
      </c>
      <c r="H4776" t="s">
        <v>389</v>
      </c>
      <c r="I4776" t="s">
        <v>33</v>
      </c>
      <c r="J4776">
        <v>125</v>
      </c>
      <c r="K4776">
        <v>1.25</v>
      </c>
      <c r="L4776">
        <v>1</v>
      </c>
      <c r="M4776">
        <v>125</v>
      </c>
      <c r="N4776">
        <v>1.25</v>
      </c>
      <c r="O4776">
        <v>1</v>
      </c>
      <c r="P4776">
        <v>1.25</v>
      </c>
      <c r="Q4776">
        <v>1.25</v>
      </c>
      <c r="R4776" s="1">
        <v>44755</v>
      </c>
      <c r="S4776" t="str">
        <f t="shared" si="370"/>
        <v>Goldfish Baked - Cheddar</v>
      </c>
      <c r="T4776" t="str">
        <f t="shared" si="371"/>
        <v>Food</v>
      </c>
      <c r="U4776" t="str">
        <f>IF(T4776="Cell is Blank - Dis-regard",_xlfn.XLOOKUP(S4776,'Categroy Lookup'!A:A,'Categroy Lookup'!B:B,"Cell is Blank - Dis-regard"),T4776)</f>
        <v>Food</v>
      </c>
      <c r="V4776" t="b">
        <f t="shared" si="373"/>
        <v>1</v>
      </c>
      <c r="W4776">
        <f t="shared" si="372"/>
        <v>1.25</v>
      </c>
      <c r="X4776" s="8">
        <f t="shared" si="374"/>
        <v>0.83333333333333337</v>
      </c>
      <c r="Y4776" t="s">
        <v>628</v>
      </c>
      <c r="Z4776" t="s">
        <v>629</v>
      </c>
      <c r="AB4776" t="s">
        <v>685</v>
      </c>
      <c r="AC4776" t="s">
        <v>876</v>
      </c>
      <c r="AD4776">
        <v>2022</v>
      </c>
    </row>
    <row r="4777" spans="1:30" x14ac:dyDescent="0.25">
      <c r="A4777" t="s">
        <v>18</v>
      </c>
      <c r="B4777" t="s">
        <v>197</v>
      </c>
      <c r="C4777" t="s">
        <v>198</v>
      </c>
      <c r="D4777" t="s">
        <v>199</v>
      </c>
      <c r="E4777" t="s">
        <v>192</v>
      </c>
      <c r="F4777" t="s">
        <v>27</v>
      </c>
      <c r="G4777">
        <v>15380493780</v>
      </c>
      <c r="H4777" t="s">
        <v>389</v>
      </c>
      <c r="I4777" t="s">
        <v>33</v>
      </c>
      <c r="J4777">
        <v>124</v>
      </c>
      <c r="K4777">
        <v>1.25</v>
      </c>
      <c r="L4777">
        <v>1</v>
      </c>
      <c r="M4777">
        <v>124</v>
      </c>
      <c r="N4777">
        <v>1.25</v>
      </c>
      <c r="O4777">
        <v>1</v>
      </c>
      <c r="P4777">
        <v>1.25</v>
      </c>
      <c r="Q4777">
        <v>1.25</v>
      </c>
      <c r="R4777" s="1">
        <v>44755</v>
      </c>
      <c r="S4777" t="str">
        <f t="shared" si="370"/>
        <v>CheezIt - Cheddar Sour Cream and Onion</v>
      </c>
      <c r="T4777" t="str">
        <f t="shared" si="371"/>
        <v>Food</v>
      </c>
      <c r="U4777" t="str">
        <f>IF(T4777="Cell is Blank - Dis-regard",_xlfn.XLOOKUP(S4777,'Categroy Lookup'!A:A,'Categroy Lookup'!B:B,"Cell is Blank - Dis-regard"),T4777)</f>
        <v>Food</v>
      </c>
      <c r="V4777" t="b">
        <f t="shared" si="373"/>
        <v>1</v>
      </c>
      <c r="W4777">
        <f t="shared" si="372"/>
        <v>1.25</v>
      </c>
      <c r="X4777" s="8">
        <f t="shared" si="374"/>
        <v>0.83333333333333337</v>
      </c>
      <c r="Y4777" t="s">
        <v>528</v>
      </c>
      <c r="Z4777" t="s">
        <v>570</v>
      </c>
      <c r="AB4777" t="s">
        <v>685</v>
      </c>
      <c r="AC4777" t="s">
        <v>876</v>
      </c>
      <c r="AD4777">
        <v>2022</v>
      </c>
    </row>
    <row r="4778" spans="1:30" x14ac:dyDescent="0.25">
      <c r="A4778" t="s">
        <v>18</v>
      </c>
      <c r="B4778" t="s">
        <v>19</v>
      </c>
      <c r="C4778" t="s">
        <v>20</v>
      </c>
      <c r="D4778" t="s">
        <v>21</v>
      </c>
      <c r="E4778" t="s">
        <v>54</v>
      </c>
      <c r="F4778" t="s">
        <v>55</v>
      </c>
      <c r="G4778">
        <v>15380495697</v>
      </c>
      <c r="H4778" t="s">
        <v>389</v>
      </c>
      <c r="I4778" t="s">
        <v>33</v>
      </c>
      <c r="J4778">
        <v>147</v>
      </c>
      <c r="K4778">
        <v>2.75</v>
      </c>
      <c r="L4778">
        <v>1</v>
      </c>
      <c r="M4778">
        <v>147</v>
      </c>
      <c r="N4778">
        <v>2.75</v>
      </c>
      <c r="O4778">
        <v>1</v>
      </c>
      <c r="P4778">
        <v>2.75</v>
      </c>
      <c r="Q4778">
        <v>2.75</v>
      </c>
      <c r="R4778" s="1">
        <v>44755</v>
      </c>
      <c r="S4778" t="str">
        <f t="shared" si="370"/>
        <v>Vitamin Water - XXX Acai BB Pomegranate</v>
      </c>
      <c r="T4778" t="str">
        <f t="shared" si="371"/>
        <v>Water</v>
      </c>
      <c r="U4778" t="str">
        <f>IF(T4778="Cell is Blank - Dis-regard",_xlfn.XLOOKUP(S4778,'Categroy Lookup'!A:A,'Categroy Lookup'!B:B,"Cell is Blank - Dis-regard"),T4778)</f>
        <v>Water</v>
      </c>
      <c r="V4778" t="b">
        <f t="shared" si="373"/>
        <v>1</v>
      </c>
      <c r="W4778">
        <f t="shared" si="372"/>
        <v>2.75</v>
      </c>
      <c r="X4778" s="8">
        <f t="shared" si="374"/>
        <v>1.8333333333333333</v>
      </c>
      <c r="Y4778" t="s">
        <v>489</v>
      </c>
      <c r="Z4778" t="s">
        <v>490</v>
      </c>
      <c r="AB4778" t="s">
        <v>685</v>
      </c>
      <c r="AC4778" t="s">
        <v>876</v>
      </c>
      <c r="AD4778">
        <v>2022</v>
      </c>
    </row>
    <row r="4779" spans="1:30" x14ac:dyDescent="0.25">
      <c r="A4779" t="s">
        <v>18</v>
      </c>
      <c r="B4779" t="s">
        <v>40</v>
      </c>
      <c r="C4779" t="s">
        <v>41</v>
      </c>
      <c r="D4779" t="s">
        <v>42</v>
      </c>
      <c r="E4779" t="s">
        <v>133</v>
      </c>
      <c r="F4779" t="s">
        <v>27</v>
      </c>
      <c r="G4779">
        <v>15380513110</v>
      </c>
      <c r="H4779" t="s">
        <v>389</v>
      </c>
      <c r="I4779" t="s">
        <v>33</v>
      </c>
      <c r="J4779">
        <v>112</v>
      </c>
      <c r="K4779">
        <v>1.5</v>
      </c>
      <c r="L4779">
        <v>1</v>
      </c>
      <c r="M4779">
        <v>112</v>
      </c>
      <c r="N4779">
        <v>1.5</v>
      </c>
      <c r="O4779">
        <v>1</v>
      </c>
      <c r="P4779">
        <v>1.5</v>
      </c>
      <c r="Q4779">
        <v>1.5</v>
      </c>
      <c r="R4779" s="1">
        <v>44755</v>
      </c>
      <c r="S4779" t="str">
        <f t="shared" si="370"/>
        <v>Funyuns - Flaming Hot</v>
      </c>
      <c r="T4779" t="str">
        <f t="shared" si="371"/>
        <v>Food</v>
      </c>
      <c r="U4779" t="str">
        <f>IF(T4779="Cell is Blank - Dis-regard",_xlfn.XLOOKUP(S4779,'Categroy Lookup'!A:A,'Categroy Lookup'!B:B,"Cell is Blank - Dis-regard"),T4779)</f>
        <v>Food</v>
      </c>
      <c r="V4779" t="b">
        <f t="shared" si="373"/>
        <v>1</v>
      </c>
      <c r="W4779">
        <f t="shared" si="372"/>
        <v>1.5</v>
      </c>
      <c r="X4779" s="8">
        <f t="shared" si="374"/>
        <v>1</v>
      </c>
      <c r="Y4779" t="s">
        <v>553</v>
      </c>
      <c r="Z4779" t="s">
        <v>501</v>
      </c>
      <c r="AB4779" t="s">
        <v>685</v>
      </c>
      <c r="AC4779" t="s">
        <v>876</v>
      </c>
      <c r="AD4779">
        <v>2022</v>
      </c>
    </row>
    <row r="4780" spans="1:30" x14ac:dyDescent="0.25">
      <c r="A4780" t="s">
        <v>18</v>
      </c>
      <c r="B4780" t="s">
        <v>40</v>
      </c>
      <c r="C4780" t="s">
        <v>41</v>
      </c>
      <c r="D4780" t="s">
        <v>42</v>
      </c>
      <c r="E4780" t="s">
        <v>133</v>
      </c>
      <c r="F4780" t="s">
        <v>27</v>
      </c>
      <c r="G4780">
        <v>15380515687</v>
      </c>
      <c r="H4780" t="s">
        <v>389</v>
      </c>
      <c r="I4780" t="s">
        <v>33</v>
      </c>
      <c r="J4780">
        <v>112</v>
      </c>
      <c r="K4780">
        <v>1.5</v>
      </c>
      <c r="L4780">
        <v>1</v>
      </c>
      <c r="M4780">
        <v>112</v>
      </c>
      <c r="N4780">
        <v>1.5</v>
      </c>
      <c r="O4780">
        <v>1</v>
      </c>
      <c r="P4780">
        <v>1.5</v>
      </c>
      <c r="Q4780">
        <v>1.5</v>
      </c>
      <c r="R4780" s="1">
        <v>44755</v>
      </c>
      <c r="S4780" t="str">
        <f t="shared" si="370"/>
        <v>Funyuns - Flaming Hot</v>
      </c>
      <c r="T4780" t="str">
        <f t="shared" si="371"/>
        <v>Food</v>
      </c>
      <c r="U4780" t="str">
        <f>IF(T4780="Cell is Blank - Dis-regard",_xlfn.XLOOKUP(S4780,'Categroy Lookup'!A:A,'Categroy Lookup'!B:B,"Cell is Blank - Dis-regard"),T4780)</f>
        <v>Food</v>
      </c>
      <c r="V4780" t="b">
        <f t="shared" si="373"/>
        <v>1</v>
      </c>
      <c r="W4780">
        <f t="shared" si="372"/>
        <v>1.5</v>
      </c>
      <c r="X4780" s="8">
        <f t="shared" si="374"/>
        <v>1</v>
      </c>
      <c r="Y4780" t="s">
        <v>553</v>
      </c>
      <c r="Z4780" t="s">
        <v>501</v>
      </c>
      <c r="AB4780" t="s">
        <v>685</v>
      </c>
      <c r="AC4780" t="s">
        <v>876</v>
      </c>
      <c r="AD4780">
        <v>2022</v>
      </c>
    </row>
    <row r="4781" spans="1:30" x14ac:dyDescent="0.25">
      <c r="A4781" t="s">
        <v>18</v>
      </c>
      <c r="B4781" t="s">
        <v>197</v>
      </c>
      <c r="C4781" t="s">
        <v>198</v>
      </c>
      <c r="D4781" t="s">
        <v>199</v>
      </c>
      <c r="E4781" t="s">
        <v>192</v>
      </c>
      <c r="F4781" t="s">
        <v>27</v>
      </c>
      <c r="G4781">
        <v>15380525540</v>
      </c>
      <c r="H4781" t="s">
        <v>389</v>
      </c>
      <c r="I4781" t="s">
        <v>33</v>
      </c>
      <c r="J4781">
        <v>124</v>
      </c>
      <c r="K4781">
        <v>1.25</v>
      </c>
      <c r="L4781">
        <v>1</v>
      </c>
      <c r="M4781">
        <v>124</v>
      </c>
      <c r="N4781">
        <v>1.25</v>
      </c>
      <c r="O4781">
        <v>1</v>
      </c>
      <c r="P4781">
        <v>1.25</v>
      </c>
      <c r="Q4781">
        <v>1.25</v>
      </c>
      <c r="R4781" s="1">
        <v>44755</v>
      </c>
      <c r="S4781" t="str">
        <f t="shared" si="370"/>
        <v>CheezIt - Cheddar Sour Cream and Onion</v>
      </c>
      <c r="T4781" t="str">
        <f t="shared" si="371"/>
        <v>Food</v>
      </c>
      <c r="U4781" t="str">
        <f>IF(T4781="Cell is Blank - Dis-regard",_xlfn.XLOOKUP(S4781,'Categroy Lookup'!A:A,'Categroy Lookup'!B:B,"Cell is Blank - Dis-regard"),T4781)</f>
        <v>Food</v>
      </c>
      <c r="V4781" t="b">
        <f t="shared" si="373"/>
        <v>1</v>
      </c>
      <c r="W4781">
        <f t="shared" si="372"/>
        <v>1.25</v>
      </c>
      <c r="X4781" s="8">
        <f t="shared" si="374"/>
        <v>0.83333333333333337</v>
      </c>
      <c r="Y4781" t="s">
        <v>528</v>
      </c>
      <c r="Z4781" t="s">
        <v>570</v>
      </c>
      <c r="AB4781" t="s">
        <v>685</v>
      </c>
      <c r="AC4781" t="s">
        <v>876</v>
      </c>
      <c r="AD4781">
        <v>2022</v>
      </c>
    </row>
    <row r="4782" spans="1:30" x14ac:dyDescent="0.25">
      <c r="A4782" t="s">
        <v>18</v>
      </c>
      <c r="B4782" t="s">
        <v>40</v>
      </c>
      <c r="C4782" t="s">
        <v>41</v>
      </c>
      <c r="D4782" t="s">
        <v>42</v>
      </c>
      <c r="E4782" t="s">
        <v>368</v>
      </c>
      <c r="F4782" t="s">
        <v>23</v>
      </c>
      <c r="G4782">
        <v>15380643426</v>
      </c>
      <c r="H4782" t="s">
        <v>389</v>
      </c>
      <c r="I4782" t="s">
        <v>33</v>
      </c>
      <c r="J4782">
        <v>141</v>
      </c>
      <c r="K4782">
        <v>1.5</v>
      </c>
      <c r="L4782">
        <v>1</v>
      </c>
      <c r="M4782">
        <v>141</v>
      </c>
      <c r="N4782">
        <v>1.5</v>
      </c>
      <c r="O4782">
        <v>1</v>
      </c>
      <c r="P4782">
        <v>1.5</v>
      </c>
      <c r="Q4782">
        <v>1.5</v>
      </c>
      <c r="R4782" s="1">
        <v>44755</v>
      </c>
      <c r="S4782" t="str">
        <f t="shared" si="370"/>
        <v>Coca Cola - Regular</v>
      </c>
      <c r="T4782" t="str">
        <f t="shared" si="371"/>
        <v>Carbonated</v>
      </c>
      <c r="U4782" t="str">
        <f>IF(T4782="Cell is Blank - Dis-regard",_xlfn.XLOOKUP(S4782,'Categroy Lookup'!A:A,'Categroy Lookup'!B:B,"Cell is Blank - Dis-regard"),T4782)</f>
        <v>Carbonated</v>
      </c>
      <c r="V4782" t="b">
        <f t="shared" si="373"/>
        <v>1</v>
      </c>
      <c r="W4782">
        <f t="shared" si="372"/>
        <v>1.5</v>
      </c>
      <c r="X4782" s="8">
        <f t="shared" si="374"/>
        <v>1</v>
      </c>
      <c r="Y4782" t="s">
        <v>524</v>
      </c>
      <c r="Z4782" t="s">
        <v>643</v>
      </c>
      <c r="AB4782" t="s">
        <v>685</v>
      </c>
      <c r="AC4782" t="s">
        <v>876</v>
      </c>
      <c r="AD4782">
        <v>2022</v>
      </c>
    </row>
    <row r="4783" spans="1:30" x14ac:dyDescent="0.25">
      <c r="A4783" t="s">
        <v>18</v>
      </c>
      <c r="B4783" t="s">
        <v>40</v>
      </c>
      <c r="C4783" t="s">
        <v>41</v>
      </c>
      <c r="D4783" t="s">
        <v>42</v>
      </c>
      <c r="E4783" t="s">
        <v>131</v>
      </c>
      <c r="F4783" t="s">
        <v>23</v>
      </c>
      <c r="G4783">
        <v>15380646284</v>
      </c>
      <c r="H4783" t="s">
        <v>389</v>
      </c>
      <c r="I4783" t="s">
        <v>33</v>
      </c>
      <c r="J4783">
        <v>140</v>
      </c>
      <c r="K4783">
        <v>1.5</v>
      </c>
      <c r="L4783">
        <v>1</v>
      </c>
      <c r="M4783">
        <v>140</v>
      </c>
      <c r="N4783">
        <v>1.5</v>
      </c>
      <c r="O4783">
        <v>1</v>
      </c>
      <c r="P4783">
        <v>1.5</v>
      </c>
      <c r="Q4783">
        <v>1.5</v>
      </c>
      <c r="R4783" s="1">
        <v>44755</v>
      </c>
      <c r="S4783" t="str">
        <f t="shared" si="370"/>
        <v>Sunkist Soda - Orange</v>
      </c>
      <c r="T4783" t="str">
        <f t="shared" si="371"/>
        <v>Carbonated</v>
      </c>
      <c r="U4783" t="str">
        <f>IF(T4783="Cell is Blank - Dis-regard",_xlfn.XLOOKUP(S4783,'Categroy Lookup'!A:A,'Categroy Lookup'!B:B,"Cell is Blank - Dis-regard"),T4783)</f>
        <v>Carbonated</v>
      </c>
      <c r="V4783" t="b">
        <f t="shared" si="373"/>
        <v>1</v>
      </c>
      <c r="W4783">
        <f t="shared" si="372"/>
        <v>1.5</v>
      </c>
      <c r="X4783" s="8">
        <f t="shared" si="374"/>
        <v>1</v>
      </c>
      <c r="Y4783" t="s">
        <v>551</v>
      </c>
      <c r="Z4783" t="s">
        <v>552</v>
      </c>
      <c r="AB4783" t="s">
        <v>685</v>
      </c>
      <c r="AC4783" t="s">
        <v>876</v>
      </c>
      <c r="AD4783">
        <v>2022</v>
      </c>
    </row>
    <row r="4784" spans="1:30" x14ac:dyDescent="0.25">
      <c r="A4784" t="s">
        <v>18</v>
      </c>
      <c r="B4784" t="s">
        <v>40</v>
      </c>
      <c r="C4784" t="s">
        <v>41</v>
      </c>
      <c r="D4784" t="s">
        <v>42</v>
      </c>
      <c r="E4784" t="s">
        <v>91</v>
      </c>
      <c r="F4784" t="s">
        <v>27</v>
      </c>
      <c r="G4784">
        <v>15381105344</v>
      </c>
      <c r="H4784" t="s">
        <v>389</v>
      </c>
      <c r="I4784" t="s">
        <v>33</v>
      </c>
      <c r="J4784">
        <v>111</v>
      </c>
      <c r="K4784">
        <v>2</v>
      </c>
      <c r="L4784">
        <v>1</v>
      </c>
      <c r="M4784">
        <v>111</v>
      </c>
      <c r="N4784">
        <v>2</v>
      </c>
      <c r="O4784">
        <v>1</v>
      </c>
      <c r="P4784">
        <v>2</v>
      </c>
      <c r="Q4784">
        <v>2</v>
      </c>
      <c r="R4784" s="1">
        <v>44755</v>
      </c>
      <c r="S4784" t="str">
        <f t="shared" si="370"/>
        <v>Chesters Fries Flaming hot</v>
      </c>
      <c r="T4784" t="str">
        <f t="shared" si="371"/>
        <v>Food</v>
      </c>
      <c r="U4784" t="str">
        <f>IF(T4784="Cell is Blank - Dis-regard",_xlfn.XLOOKUP(S4784,'Categroy Lookup'!A:A,'Categroy Lookup'!B:B,"Cell is Blank - Dis-regard"),T4784)</f>
        <v>Food</v>
      </c>
      <c r="V4784" t="b">
        <f t="shared" si="373"/>
        <v>1</v>
      </c>
      <c r="W4784">
        <f t="shared" si="372"/>
        <v>2</v>
      </c>
      <c r="X4784" s="8">
        <f t="shared" si="374"/>
        <v>1.3333333333333333</v>
      </c>
      <c r="Y4784" t="s">
        <v>91</v>
      </c>
      <c r="AB4784" t="s">
        <v>685</v>
      </c>
      <c r="AC4784" t="s">
        <v>876</v>
      </c>
      <c r="AD4784">
        <v>2022</v>
      </c>
    </row>
    <row r="4785" spans="1:30" x14ac:dyDescent="0.25">
      <c r="A4785" t="s">
        <v>18</v>
      </c>
      <c r="B4785" t="s">
        <v>40</v>
      </c>
      <c r="C4785" t="s">
        <v>41</v>
      </c>
      <c r="D4785" t="s">
        <v>42</v>
      </c>
      <c r="E4785" t="s">
        <v>368</v>
      </c>
      <c r="F4785" t="s">
        <v>23</v>
      </c>
      <c r="G4785">
        <v>15381105922</v>
      </c>
      <c r="H4785" t="s">
        <v>389</v>
      </c>
      <c r="I4785" t="s">
        <v>33</v>
      </c>
      <c r="J4785">
        <v>141</v>
      </c>
      <c r="K4785">
        <v>1.5</v>
      </c>
      <c r="L4785">
        <v>1</v>
      </c>
      <c r="M4785">
        <v>141</v>
      </c>
      <c r="N4785">
        <v>1.5</v>
      </c>
      <c r="O4785">
        <v>1</v>
      </c>
      <c r="P4785">
        <v>1.5</v>
      </c>
      <c r="Q4785">
        <v>1.5</v>
      </c>
      <c r="R4785" s="1">
        <v>44755</v>
      </c>
      <c r="S4785" t="str">
        <f t="shared" si="370"/>
        <v>Coca Cola - Regular</v>
      </c>
      <c r="T4785" t="str">
        <f t="shared" si="371"/>
        <v>Carbonated</v>
      </c>
      <c r="U4785" t="str">
        <f>IF(T4785="Cell is Blank - Dis-regard",_xlfn.XLOOKUP(S4785,'Categroy Lookup'!A:A,'Categroy Lookup'!B:B,"Cell is Blank - Dis-regard"),T4785)</f>
        <v>Carbonated</v>
      </c>
      <c r="V4785" t="b">
        <f t="shared" si="373"/>
        <v>1</v>
      </c>
      <c r="W4785">
        <f t="shared" si="372"/>
        <v>1.5</v>
      </c>
      <c r="X4785" s="8">
        <f t="shared" si="374"/>
        <v>1</v>
      </c>
      <c r="Y4785" t="s">
        <v>524</v>
      </c>
      <c r="Z4785" t="s">
        <v>643</v>
      </c>
      <c r="AB4785" t="s">
        <v>685</v>
      </c>
      <c r="AC4785" t="s">
        <v>876</v>
      </c>
      <c r="AD4785">
        <v>2022</v>
      </c>
    </row>
    <row r="4786" spans="1:30" x14ac:dyDescent="0.25">
      <c r="A4786" t="s">
        <v>18</v>
      </c>
      <c r="B4786" t="s">
        <v>40</v>
      </c>
      <c r="C4786" t="s">
        <v>41</v>
      </c>
      <c r="D4786" t="s">
        <v>42</v>
      </c>
      <c r="E4786" t="s">
        <v>368</v>
      </c>
      <c r="F4786" t="s">
        <v>23</v>
      </c>
      <c r="G4786">
        <v>15381106077</v>
      </c>
      <c r="H4786" t="s">
        <v>389</v>
      </c>
      <c r="I4786" t="s">
        <v>33</v>
      </c>
      <c r="J4786">
        <v>141</v>
      </c>
      <c r="K4786">
        <v>1.5</v>
      </c>
      <c r="L4786">
        <v>1</v>
      </c>
      <c r="M4786">
        <v>141</v>
      </c>
      <c r="N4786">
        <v>1.5</v>
      </c>
      <c r="O4786">
        <v>1</v>
      </c>
      <c r="P4786">
        <v>1.5</v>
      </c>
      <c r="Q4786">
        <v>1.5</v>
      </c>
      <c r="R4786" s="1">
        <v>44755</v>
      </c>
      <c r="S4786" t="str">
        <f t="shared" si="370"/>
        <v>Coca Cola - Regular</v>
      </c>
      <c r="T4786" t="str">
        <f t="shared" si="371"/>
        <v>Carbonated</v>
      </c>
      <c r="U4786" t="str">
        <f>IF(T4786="Cell is Blank - Dis-regard",_xlfn.XLOOKUP(S4786,'Categroy Lookup'!A:A,'Categroy Lookup'!B:B,"Cell is Blank - Dis-regard"),T4786)</f>
        <v>Carbonated</v>
      </c>
      <c r="V4786" t="b">
        <f t="shared" si="373"/>
        <v>1</v>
      </c>
      <c r="W4786">
        <f t="shared" si="372"/>
        <v>1.5</v>
      </c>
      <c r="X4786" s="8">
        <f t="shared" si="374"/>
        <v>1</v>
      </c>
      <c r="Y4786" t="s">
        <v>524</v>
      </c>
      <c r="Z4786" t="s">
        <v>643</v>
      </c>
      <c r="AB4786" t="s">
        <v>685</v>
      </c>
      <c r="AC4786" t="s">
        <v>876</v>
      </c>
      <c r="AD4786">
        <v>2022</v>
      </c>
    </row>
    <row r="4787" spans="1:30" x14ac:dyDescent="0.25">
      <c r="A4787" t="s">
        <v>18</v>
      </c>
      <c r="B4787" t="s">
        <v>40</v>
      </c>
      <c r="C4787" t="s">
        <v>41</v>
      </c>
      <c r="D4787" t="s">
        <v>42</v>
      </c>
      <c r="E4787" t="s">
        <v>61</v>
      </c>
      <c r="F4787" t="s">
        <v>27</v>
      </c>
      <c r="G4787">
        <v>15381164384</v>
      </c>
      <c r="H4787" t="s">
        <v>389</v>
      </c>
      <c r="I4787" t="s">
        <v>33</v>
      </c>
      <c r="J4787">
        <v>139</v>
      </c>
      <c r="K4787">
        <v>1.5</v>
      </c>
      <c r="L4787">
        <v>1</v>
      </c>
      <c r="M4787">
        <v>139</v>
      </c>
      <c r="N4787">
        <v>1.5</v>
      </c>
      <c r="O4787">
        <v>1</v>
      </c>
      <c r="P4787">
        <v>1.5</v>
      </c>
      <c r="Q4787">
        <v>1.5</v>
      </c>
      <c r="R4787" s="1">
        <v>44755</v>
      </c>
      <c r="S4787" t="str">
        <f t="shared" si="370"/>
        <v>Jack Links Beef Steak Original</v>
      </c>
      <c r="T4787" t="str">
        <f t="shared" si="371"/>
        <v>Food</v>
      </c>
      <c r="U4787" t="str">
        <f>IF(T4787="Cell is Blank - Dis-regard",_xlfn.XLOOKUP(S4787,'Categroy Lookup'!A:A,'Categroy Lookup'!B:B,"Cell is Blank - Dis-regard"),T4787)</f>
        <v>Food</v>
      </c>
      <c r="V4787" t="b">
        <f t="shared" si="373"/>
        <v>1</v>
      </c>
      <c r="W4787">
        <f t="shared" si="372"/>
        <v>1.5</v>
      </c>
      <c r="X4787" s="8">
        <f t="shared" si="374"/>
        <v>1</v>
      </c>
      <c r="Y4787" t="s">
        <v>61</v>
      </c>
      <c r="AB4787" t="s">
        <v>685</v>
      </c>
      <c r="AC4787" t="s">
        <v>876</v>
      </c>
      <c r="AD4787">
        <v>2022</v>
      </c>
    </row>
    <row r="4788" spans="1:30" x14ac:dyDescent="0.25">
      <c r="A4788" t="s">
        <v>18</v>
      </c>
      <c r="B4788" t="s">
        <v>40</v>
      </c>
      <c r="C4788" t="s">
        <v>41</v>
      </c>
      <c r="D4788" t="s">
        <v>42</v>
      </c>
      <c r="E4788" t="s">
        <v>48</v>
      </c>
      <c r="F4788" t="s">
        <v>27</v>
      </c>
      <c r="G4788">
        <v>15381164161</v>
      </c>
      <c r="H4788" t="s">
        <v>389</v>
      </c>
      <c r="I4788" t="s">
        <v>33</v>
      </c>
      <c r="J4788">
        <v>137</v>
      </c>
      <c r="K4788">
        <v>2.5</v>
      </c>
      <c r="L4788">
        <v>1</v>
      </c>
      <c r="M4788">
        <v>137</v>
      </c>
      <c r="N4788">
        <v>2.5</v>
      </c>
      <c r="O4788">
        <v>1</v>
      </c>
      <c r="P4788">
        <v>2.5</v>
      </c>
      <c r="Q4788">
        <v>2.5</v>
      </c>
      <c r="R4788" s="1">
        <v>44755</v>
      </c>
      <c r="S4788" t="str">
        <f t="shared" si="370"/>
        <v>KitKat - Crisp Wafers</v>
      </c>
      <c r="T4788" t="str">
        <f t="shared" si="371"/>
        <v>Food</v>
      </c>
      <c r="U4788" t="str">
        <f>IF(T4788="Cell is Blank - Dis-regard",_xlfn.XLOOKUP(S4788,'Categroy Lookup'!A:A,'Categroy Lookup'!B:B,"Cell is Blank - Dis-regard"),T4788)</f>
        <v>Food</v>
      </c>
      <c r="V4788" t="b">
        <f t="shared" si="373"/>
        <v>1</v>
      </c>
      <c r="W4788">
        <f t="shared" si="372"/>
        <v>2.5</v>
      </c>
      <c r="X4788" s="8">
        <f t="shared" si="374"/>
        <v>1.6666666666666667</v>
      </c>
      <c r="Y4788" t="s">
        <v>482</v>
      </c>
      <c r="Z4788" t="s">
        <v>483</v>
      </c>
      <c r="AB4788" t="s">
        <v>685</v>
      </c>
      <c r="AC4788" t="s">
        <v>876</v>
      </c>
      <c r="AD4788">
        <v>2022</v>
      </c>
    </row>
    <row r="4789" spans="1:30" x14ac:dyDescent="0.25">
      <c r="A4789" t="s">
        <v>18</v>
      </c>
      <c r="B4789" t="s">
        <v>40</v>
      </c>
      <c r="C4789" t="s">
        <v>41</v>
      </c>
      <c r="D4789" t="s">
        <v>42</v>
      </c>
      <c r="E4789" t="s">
        <v>91</v>
      </c>
      <c r="F4789" t="s">
        <v>27</v>
      </c>
      <c r="G4789">
        <v>15381167918</v>
      </c>
      <c r="H4789" t="s">
        <v>389</v>
      </c>
      <c r="I4789" t="s">
        <v>33</v>
      </c>
      <c r="J4789">
        <v>113</v>
      </c>
      <c r="K4789">
        <v>1.5</v>
      </c>
      <c r="L4789">
        <v>1</v>
      </c>
      <c r="M4789">
        <v>113</v>
      </c>
      <c r="N4789">
        <v>1.5</v>
      </c>
      <c r="O4789">
        <v>1</v>
      </c>
      <c r="P4789">
        <v>1.5</v>
      </c>
      <c r="Q4789">
        <v>1.5</v>
      </c>
      <c r="R4789" s="1">
        <v>44755</v>
      </c>
      <c r="S4789" t="str">
        <f t="shared" si="370"/>
        <v>Chesters Fries Flaming hot</v>
      </c>
      <c r="T4789" t="str">
        <f t="shared" si="371"/>
        <v>Food</v>
      </c>
      <c r="U4789" t="str">
        <f>IF(T4789="Cell is Blank - Dis-regard",_xlfn.XLOOKUP(S4789,'Categroy Lookup'!A:A,'Categroy Lookup'!B:B,"Cell is Blank - Dis-regard"),T4789)</f>
        <v>Food</v>
      </c>
      <c r="V4789" t="b">
        <f t="shared" si="373"/>
        <v>1</v>
      </c>
      <c r="W4789">
        <f t="shared" si="372"/>
        <v>1.5</v>
      </c>
      <c r="X4789" s="8">
        <f t="shared" si="374"/>
        <v>1</v>
      </c>
      <c r="Y4789" t="s">
        <v>91</v>
      </c>
      <c r="AB4789" t="s">
        <v>685</v>
      </c>
      <c r="AC4789" t="s">
        <v>876</v>
      </c>
      <c r="AD4789">
        <v>2022</v>
      </c>
    </row>
    <row r="4790" spans="1:30" x14ac:dyDescent="0.25">
      <c r="A4790" t="s">
        <v>18</v>
      </c>
      <c r="B4790" t="s">
        <v>40</v>
      </c>
      <c r="C4790" t="s">
        <v>41</v>
      </c>
      <c r="D4790" t="s">
        <v>42</v>
      </c>
      <c r="E4790" t="s">
        <v>48</v>
      </c>
      <c r="F4790" t="s">
        <v>27</v>
      </c>
      <c r="G4790">
        <v>15381811081</v>
      </c>
      <c r="H4790" t="s">
        <v>390</v>
      </c>
      <c r="I4790" t="s">
        <v>33</v>
      </c>
      <c r="J4790">
        <v>138</v>
      </c>
      <c r="K4790">
        <v>2.5</v>
      </c>
      <c r="L4790">
        <v>1</v>
      </c>
      <c r="M4790">
        <v>138</v>
      </c>
      <c r="N4790">
        <v>2.5</v>
      </c>
      <c r="O4790">
        <v>1</v>
      </c>
      <c r="P4790">
        <v>2.5</v>
      </c>
      <c r="Q4790">
        <v>2.5</v>
      </c>
      <c r="R4790" s="1">
        <v>44756</v>
      </c>
      <c r="S4790" t="str">
        <f t="shared" si="370"/>
        <v>KitKat - Crisp Wafers</v>
      </c>
      <c r="T4790" t="str">
        <f t="shared" si="371"/>
        <v>Food</v>
      </c>
      <c r="U4790" t="str">
        <f>IF(T4790="Cell is Blank - Dis-regard",_xlfn.XLOOKUP(S4790,'Categroy Lookup'!A:A,'Categroy Lookup'!B:B,"Cell is Blank - Dis-regard"),T4790)</f>
        <v>Food</v>
      </c>
      <c r="V4790" t="b">
        <f t="shared" si="373"/>
        <v>1</v>
      </c>
      <c r="W4790">
        <f t="shared" si="372"/>
        <v>2.5</v>
      </c>
      <c r="X4790" s="8">
        <f t="shared" si="374"/>
        <v>1.6666666666666667</v>
      </c>
      <c r="Y4790" t="s">
        <v>482</v>
      </c>
      <c r="Z4790" t="s">
        <v>483</v>
      </c>
      <c r="AB4790" t="s">
        <v>687</v>
      </c>
      <c r="AC4790" t="s">
        <v>877</v>
      </c>
      <c r="AD4790">
        <v>2022</v>
      </c>
    </row>
    <row r="4791" spans="1:30" x14ac:dyDescent="0.25">
      <c r="A4791" t="s">
        <v>18</v>
      </c>
      <c r="B4791" t="s">
        <v>40</v>
      </c>
      <c r="C4791" t="s">
        <v>41</v>
      </c>
      <c r="D4791" t="s">
        <v>42</v>
      </c>
      <c r="E4791" t="s">
        <v>48</v>
      </c>
      <c r="F4791" t="s">
        <v>27</v>
      </c>
      <c r="G4791">
        <v>15381811093</v>
      </c>
      <c r="H4791" t="s">
        <v>390</v>
      </c>
      <c r="I4791" t="s">
        <v>33</v>
      </c>
      <c r="J4791">
        <v>138</v>
      </c>
      <c r="K4791">
        <v>2.5</v>
      </c>
      <c r="L4791">
        <v>1</v>
      </c>
      <c r="M4791">
        <v>138</v>
      </c>
      <c r="N4791">
        <v>2.5</v>
      </c>
      <c r="O4791">
        <v>1</v>
      </c>
      <c r="P4791">
        <v>2.5</v>
      </c>
      <c r="Q4791">
        <v>2.5</v>
      </c>
      <c r="R4791" s="1">
        <v>44756</v>
      </c>
      <c r="S4791" t="str">
        <f t="shared" si="370"/>
        <v>KitKat - Crisp Wafers</v>
      </c>
      <c r="T4791" t="str">
        <f t="shared" si="371"/>
        <v>Food</v>
      </c>
      <c r="U4791" t="str">
        <f>IF(T4791="Cell is Blank - Dis-regard",_xlfn.XLOOKUP(S4791,'Categroy Lookup'!A:A,'Categroy Lookup'!B:B,"Cell is Blank - Dis-regard"),T4791)</f>
        <v>Food</v>
      </c>
      <c r="V4791" t="b">
        <f t="shared" si="373"/>
        <v>1</v>
      </c>
      <c r="W4791">
        <f t="shared" si="372"/>
        <v>2.5</v>
      </c>
      <c r="X4791" s="8">
        <f t="shared" si="374"/>
        <v>1.6666666666666667</v>
      </c>
      <c r="Y4791" t="s">
        <v>482</v>
      </c>
      <c r="Z4791" t="s">
        <v>483</v>
      </c>
      <c r="AB4791" t="s">
        <v>687</v>
      </c>
      <c r="AC4791" t="s">
        <v>877</v>
      </c>
      <c r="AD4791">
        <v>2022</v>
      </c>
    </row>
    <row r="4792" spans="1:30" x14ac:dyDescent="0.25">
      <c r="A4792" t="s">
        <v>18</v>
      </c>
      <c r="B4792" t="s">
        <v>40</v>
      </c>
      <c r="C4792" t="s">
        <v>41</v>
      </c>
      <c r="D4792" t="s">
        <v>42</v>
      </c>
      <c r="E4792" t="s">
        <v>94</v>
      </c>
      <c r="F4792" t="s">
        <v>23</v>
      </c>
      <c r="G4792">
        <v>15382105826</v>
      </c>
      <c r="H4792" t="s">
        <v>390</v>
      </c>
      <c r="I4792" t="s">
        <v>33</v>
      </c>
      <c r="J4792">
        <v>148</v>
      </c>
      <c r="K4792">
        <v>3.5</v>
      </c>
      <c r="L4792">
        <v>1</v>
      </c>
      <c r="M4792">
        <v>148</v>
      </c>
      <c r="N4792">
        <v>3.5</v>
      </c>
      <c r="O4792">
        <v>1</v>
      </c>
      <c r="P4792">
        <v>3.5</v>
      </c>
      <c r="Q4792">
        <v>3.5</v>
      </c>
      <c r="R4792" s="1">
        <v>44756</v>
      </c>
      <c r="S4792" t="str">
        <f t="shared" si="370"/>
        <v>Red Bull - Original</v>
      </c>
      <c r="T4792" t="str">
        <f t="shared" si="371"/>
        <v>Carbonated</v>
      </c>
      <c r="U4792" t="str">
        <f>IF(T4792="Cell is Blank - Dis-regard",_xlfn.XLOOKUP(S4792,'Categroy Lookup'!A:A,'Categroy Lookup'!B:B,"Cell is Blank - Dis-regard"),T4792)</f>
        <v>Carbonated</v>
      </c>
      <c r="V4792" t="b">
        <f t="shared" si="373"/>
        <v>1</v>
      </c>
      <c r="W4792">
        <f t="shared" si="372"/>
        <v>3.5</v>
      </c>
      <c r="X4792" s="8">
        <f t="shared" si="374"/>
        <v>2.3333333333333335</v>
      </c>
      <c r="Y4792" t="s">
        <v>466</v>
      </c>
      <c r="Z4792" t="s">
        <v>512</v>
      </c>
      <c r="AB4792" t="s">
        <v>687</v>
      </c>
      <c r="AC4792" t="s">
        <v>877</v>
      </c>
      <c r="AD4792">
        <v>2022</v>
      </c>
    </row>
    <row r="4793" spans="1:30" x14ac:dyDescent="0.25">
      <c r="A4793" t="s">
        <v>18</v>
      </c>
      <c r="B4793" t="s">
        <v>40</v>
      </c>
      <c r="C4793" t="s">
        <v>41</v>
      </c>
      <c r="D4793" t="s">
        <v>42</v>
      </c>
      <c r="E4793" t="s">
        <v>91</v>
      </c>
      <c r="F4793" t="s">
        <v>27</v>
      </c>
      <c r="G4793">
        <v>15382110302</v>
      </c>
      <c r="H4793" t="s">
        <v>390</v>
      </c>
      <c r="I4793" t="s">
        <v>33</v>
      </c>
      <c r="J4793">
        <v>113</v>
      </c>
      <c r="K4793">
        <v>1.5</v>
      </c>
      <c r="L4793">
        <v>1</v>
      </c>
      <c r="M4793">
        <v>113</v>
      </c>
      <c r="N4793">
        <v>1.5</v>
      </c>
      <c r="O4793">
        <v>1</v>
      </c>
      <c r="P4793">
        <v>1.5</v>
      </c>
      <c r="Q4793">
        <v>1.5</v>
      </c>
      <c r="R4793" s="1">
        <v>44756</v>
      </c>
      <c r="S4793" t="str">
        <f t="shared" si="370"/>
        <v>Chesters Fries Flaming hot</v>
      </c>
      <c r="T4793" t="str">
        <f t="shared" si="371"/>
        <v>Food</v>
      </c>
      <c r="U4793" t="str">
        <f>IF(T4793="Cell is Blank - Dis-regard",_xlfn.XLOOKUP(S4793,'Categroy Lookup'!A:A,'Categroy Lookup'!B:B,"Cell is Blank - Dis-regard"),T4793)</f>
        <v>Food</v>
      </c>
      <c r="V4793" t="b">
        <f t="shared" si="373"/>
        <v>1</v>
      </c>
      <c r="W4793">
        <f t="shared" si="372"/>
        <v>1.5</v>
      </c>
      <c r="X4793" s="8">
        <f t="shared" si="374"/>
        <v>1</v>
      </c>
      <c r="Y4793" t="s">
        <v>91</v>
      </c>
      <c r="AB4793" t="s">
        <v>687</v>
      </c>
      <c r="AC4793" t="s">
        <v>877</v>
      </c>
      <c r="AD4793">
        <v>2022</v>
      </c>
    </row>
    <row r="4794" spans="1:30" x14ac:dyDescent="0.25">
      <c r="A4794" t="s">
        <v>18</v>
      </c>
      <c r="B4794" t="s">
        <v>28</v>
      </c>
      <c r="C4794" t="s">
        <v>20</v>
      </c>
      <c r="D4794" t="s">
        <v>29</v>
      </c>
      <c r="E4794" t="s">
        <v>93</v>
      </c>
      <c r="F4794" t="s">
        <v>23</v>
      </c>
      <c r="G4794">
        <v>15382173064</v>
      </c>
      <c r="H4794" t="s">
        <v>390</v>
      </c>
      <c r="I4794" t="s">
        <v>33</v>
      </c>
      <c r="J4794">
        <v>140</v>
      </c>
      <c r="K4794">
        <v>1.5</v>
      </c>
      <c r="L4794">
        <v>1</v>
      </c>
      <c r="M4794">
        <v>140</v>
      </c>
      <c r="N4794">
        <v>1.5</v>
      </c>
      <c r="O4794">
        <v>1</v>
      </c>
      <c r="P4794">
        <v>1.5</v>
      </c>
      <c r="Q4794">
        <v>1.5</v>
      </c>
      <c r="R4794" s="1">
        <v>44756</v>
      </c>
      <c r="S4794" t="str">
        <f t="shared" si="370"/>
        <v>Coca Cola - Zero Sugar</v>
      </c>
      <c r="T4794" t="str">
        <f t="shared" si="371"/>
        <v>Carbonated</v>
      </c>
      <c r="U4794" t="str">
        <f>IF(T4794="Cell is Blank - Dis-regard",_xlfn.XLOOKUP(S4794,'Categroy Lookup'!A:A,'Categroy Lookup'!B:B,"Cell is Blank - Dis-regard"),T4794)</f>
        <v>Carbonated</v>
      </c>
      <c r="V4794" t="b">
        <f t="shared" si="373"/>
        <v>1</v>
      </c>
      <c r="W4794">
        <f t="shared" si="372"/>
        <v>1.5</v>
      </c>
      <c r="X4794" s="8">
        <f t="shared" si="374"/>
        <v>1</v>
      </c>
      <c r="Y4794" t="s">
        <v>524</v>
      </c>
      <c r="Z4794" t="s">
        <v>525</v>
      </c>
      <c r="AB4794" t="s">
        <v>687</v>
      </c>
      <c r="AC4794" t="s">
        <v>877</v>
      </c>
      <c r="AD4794">
        <v>2022</v>
      </c>
    </row>
    <row r="4795" spans="1:30" x14ac:dyDescent="0.25">
      <c r="A4795" t="s">
        <v>18</v>
      </c>
      <c r="B4795" t="s">
        <v>197</v>
      </c>
      <c r="C4795" t="s">
        <v>198</v>
      </c>
      <c r="D4795" t="s">
        <v>199</v>
      </c>
      <c r="E4795" t="s">
        <v>93</v>
      </c>
      <c r="F4795" t="s">
        <v>23</v>
      </c>
      <c r="G4795">
        <v>15382658478</v>
      </c>
      <c r="H4795" t="s">
        <v>390</v>
      </c>
      <c r="I4795" t="s">
        <v>33</v>
      </c>
      <c r="J4795">
        <v>142</v>
      </c>
      <c r="K4795">
        <v>1.5</v>
      </c>
      <c r="L4795">
        <v>1</v>
      </c>
      <c r="M4795">
        <v>142</v>
      </c>
      <c r="N4795">
        <v>1.5</v>
      </c>
      <c r="O4795">
        <v>1</v>
      </c>
      <c r="P4795">
        <v>1.5</v>
      </c>
      <c r="Q4795">
        <v>1.5</v>
      </c>
      <c r="R4795" s="1">
        <v>44756</v>
      </c>
      <c r="S4795" t="str">
        <f t="shared" si="370"/>
        <v>Coca Cola - Zero Sugar</v>
      </c>
      <c r="T4795" t="str">
        <f t="shared" si="371"/>
        <v>Carbonated</v>
      </c>
      <c r="U4795" t="str">
        <f>IF(T4795="Cell is Blank - Dis-regard",_xlfn.XLOOKUP(S4795,'Categroy Lookup'!A:A,'Categroy Lookup'!B:B,"Cell is Blank - Dis-regard"),T4795)</f>
        <v>Carbonated</v>
      </c>
      <c r="V4795" t="b">
        <f t="shared" si="373"/>
        <v>1</v>
      </c>
      <c r="W4795">
        <f t="shared" si="372"/>
        <v>1.5</v>
      </c>
      <c r="X4795" s="8">
        <f t="shared" si="374"/>
        <v>1</v>
      </c>
      <c r="Y4795" t="s">
        <v>524</v>
      </c>
      <c r="Z4795" t="s">
        <v>525</v>
      </c>
      <c r="AB4795" t="s">
        <v>687</v>
      </c>
      <c r="AC4795" t="s">
        <v>877</v>
      </c>
      <c r="AD4795">
        <v>2022</v>
      </c>
    </row>
    <row r="4796" spans="1:30" x14ac:dyDescent="0.25">
      <c r="A4796" t="s">
        <v>18</v>
      </c>
      <c r="B4796" t="s">
        <v>40</v>
      </c>
      <c r="C4796" t="s">
        <v>41</v>
      </c>
      <c r="D4796" t="s">
        <v>42</v>
      </c>
      <c r="E4796" t="s">
        <v>203</v>
      </c>
      <c r="F4796" t="s">
        <v>27</v>
      </c>
      <c r="G4796">
        <v>15382847706</v>
      </c>
      <c r="H4796" t="s">
        <v>390</v>
      </c>
      <c r="I4796" t="s">
        <v>33</v>
      </c>
      <c r="J4796">
        <v>121</v>
      </c>
      <c r="K4796">
        <v>1.5</v>
      </c>
      <c r="L4796">
        <v>1</v>
      </c>
      <c r="M4796">
        <v>121</v>
      </c>
      <c r="N4796">
        <v>1.5</v>
      </c>
      <c r="O4796">
        <v>1</v>
      </c>
      <c r="P4796">
        <v>1.5</v>
      </c>
      <c r="Q4796">
        <v>1.5</v>
      </c>
      <c r="R4796" s="1">
        <v>44756</v>
      </c>
      <c r="S4796" t="str">
        <f t="shared" si="370"/>
        <v>Doritos Nacho Cheese</v>
      </c>
      <c r="T4796" t="str">
        <f t="shared" si="371"/>
        <v>Food</v>
      </c>
      <c r="U4796" t="str">
        <f>IF(T4796="Cell is Blank - Dis-regard",_xlfn.XLOOKUP(S4796,'Categroy Lookup'!A:A,'Categroy Lookup'!B:B,"Cell is Blank - Dis-regard"),T4796)</f>
        <v>Food</v>
      </c>
      <c r="V4796" t="b">
        <f t="shared" si="373"/>
        <v>1</v>
      </c>
      <c r="W4796">
        <f t="shared" si="372"/>
        <v>1.5</v>
      </c>
      <c r="X4796" s="8">
        <f t="shared" si="374"/>
        <v>1</v>
      </c>
      <c r="Y4796" t="s">
        <v>203</v>
      </c>
      <c r="AB4796" t="s">
        <v>687</v>
      </c>
      <c r="AC4796" t="s">
        <v>877</v>
      </c>
      <c r="AD4796">
        <v>2022</v>
      </c>
    </row>
    <row r="4797" spans="1:30" x14ac:dyDescent="0.25">
      <c r="A4797" t="s">
        <v>18</v>
      </c>
      <c r="B4797" t="s">
        <v>197</v>
      </c>
      <c r="C4797" t="s">
        <v>198</v>
      </c>
      <c r="D4797" t="s">
        <v>199</v>
      </c>
      <c r="E4797" t="s">
        <v>200</v>
      </c>
      <c r="F4797" t="s">
        <v>31</v>
      </c>
      <c r="G4797">
        <v>15382939329</v>
      </c>
      <c r="H4797" t="s">
        <v>390</v>
      </c>
      <c r="I4797" t="s">
        <v>25</v>
      </c>
      <c r="J4797">
        <v>146</v>
      </c>
      <c r="K4797">
        <v>3.5</v>
      </c>
      <c r="L4797">
        <v>1</v>
      </c>
      <c r="M4797">
        <v>146</v>
      </c>
      <c r="N4797">
        <v>3.5</v>
      </c>
      <c r="O4797">
        <v>1</v>
      </c>
      <c r="P4797">
        <v>3.5</v>
      </c>
      <c r="Q4797">
        <v>3.5</v>
      </c>
      <c r="R4797" s="1">
        <v>44756</v>
      </c>
      <c r="S4797" t="str">
        <f t="shared" si="370"/>
        <v>Starbucks Doubleshot Energy - Mocha</v>
      </c>
      <c r="T4797" t="str">
        <f t="shared" si="371"/>
        <v>Non Carbonated</v>
      </c>
      <c r="U4797" t="str">
        <f>IF(T4797="Cell is Blank - Dis-regard",_xlfn.XLOOKUP(S4797,'Categroy Lookup'!A:A,'Categroy Lookup'!B:B,"Cell is Blank - Dis-regard"),T4797)</f>
        <v>Non Carbonated</v>
      </c>
      <c r="V4797" t="b">
        <f t="shared" si="373"/>
        <v>1</v>
      </c>
      <c r="W4797">
        <f t="shared" si="372"/>
        <v>3.5</v>
      </c>
      <c r="X4797" s="8">
        <f t="shared" si="374"/>
        <v>2.3333333333333335</v>
      </c>
      <c r="Y4797" t="s">
        <v>572</v>
      </c>
      <c r="Z4797" t="s">
        <v>573</v>
      </c>
      <c r="AB4797" t="s">
        <v>687</v>
      </c>
      <c r="AC4797" t="s">
        <v>877</v>
      </c>
      <c r="AD4797">
        <v>2022</v>
      </c>
    </row>
    <row r="4798" spans="1:30" x14ac:dyDescent="0.25">
      <c r="A4798" t="s">
        <v>18</v>
      </c>
      <c r="B4798" t="s">
        <v>197</v>
      </c>
      <c r="C4798" t="s">
        <v>198</v>
      </c>
      <c r="D4798" t="s">
        <v>199</v>
      </c>
      <c r="E4798" t="s">
        <v>315</v>
      </c>
      <c r="G4798">
        <v>15382947102</v>
      </c>
      <c r="H4798" t="s">
        <v>390</v>
      </c>
      <c r="I4798" t="s">
        <v>25</v>
      </c>
      <c r="J4798">
        <v>150</v>
      </c>
      <c r="K4798">
        <v>3</v>
      </c>
      <c r="L4798">
        <v>1</v>
      </c>
      <c r="M4798">
        <v>150</v>
      </c>
      <c r="N4798">
        <v>3</v>
      </c>
      <c r="O4798">
        <v>1</v>
      </c>
      <c r="P4798">
        <v>3</v>
      </c>
      <c r="Q4798">
        <v>3</v>
      </c>
      <c r="R4798" s="1">
        <v>44756</v>
      </c>
      <c r="S4798" t="str">
        <f t="shared" si="370"/>
        <v>Oreo Mini - Go Paks</v>
      </c>
      <c r="T4798" t="str">
        <f t="shared" si="371"/>
        <v>Cell is Blank - Dis-regard</v>
      </c>
      <c r="U4798" t="str">
        <f>IF(T4798="Cell is Blank - Dis-regard",_xlfn.XLOOKUP(S4798,'Categroy Lookup'!A:A,'Categroy Lookup'!B:B,"Cell is Blank - Dis-regard"),T4798)</f>
        <v>Food</v>
      </c>
      <c r="V4798" t="b">
        <f t="shared" si="373"/>
        <v>1</v>
      </c>
      <c r="W4798">
        <f t="shared" si="372"/>
        <v>3</v>
      </c>
      <c r="X4798" s="8">
        <f t="shared" si="374"/>
        <v>2</v>
      </c>
      <c r="Y4798" t="s">
        <v>632</v>
      </c>
      <c r="Z4798" t="s">
        <v>603</v>
      </c>
      <c r="AB4798" t="s">
        <v>687</v>
      </c>
      <c r="AC4798" t="s">
        <v>877</v>
      </c>
      <c r="AD4798">
        <v>2022</v>
      </c>
    </row>
    <row r="4799" spans="1:30" x14ac:dyDescent="0.25">
      <c r="A4799" t="s">
        <v>18</v>
      </c>
      <c r="B4799" t="s">
        <v>40</v>
      </c>
      <c r="C4799" t="s">
        <v>41</v>
      </c>
      <c r="D4799" t="s">
        <v>42</v>
      </c>
      <c r="E4799" t="s">
        <v>203</v>
      </c>
      <c r="F4799" t="s">
        <v>27</v>
      </c>
      <c r="G4799">
        <v>15383004046</v>
      </c>
      <c r="H4799" t="s">
        <v>390</v>
      </c>
      <c r="I4799" t="s">
        <v>25</v>
      </c>
      <c r="J4799">
        <v>121</v>
      </c>
      <c r="K4799">
        <v>1.5</v>
      </c>
      <c r="L4799">
        <v>1</v>
      </c>
      <c r="M4799">
        <v>121</v>
      </c>
      <c r="N4799">
        <v>1.5</v>
      </c>
      <c r="O4799">
        <v>1</v>
      </c>
      <c r="P4799">
        <v>1.5</v>
      </c>
      <c r="Q4799">
        <v>4.5</v>
      </c>
      <c r="R4799" s="1">
        <v>44756</v>
      </c>
      <c r="S4799" t="str">
        <f t="shared" si="370"/>
        <v>Doritos Nacho Cheese</v>
      </c>
      <c r="T4799" t="str">
        <f t="shared" si="371"/>
        <v>Food</v>
      </c>
      <c r="U4799" t="str">
        <f>IF(T4799="Cell is Blank - Dis-regard",_xlfn.XLOOKUP(S4799,'Categroy Lookup'!A:A,'Categroy Lookup'!B:B,"Cell is Blank - Dis-regard"),T4799)</f>
        <v>Food</v>
      </c>
      <c r="V4799" t="b">
        <f t="shared" si="373"/>
        <v>1</v>
      </c>
      <c r="W4799">
        <f t="shared" si="372"/>
        <v>1.5</v>
      </c>
      <c r="X4799" s="8">
        <f t="shared" si="374"/>
        <v>1</v>
      </c>
      <c r="Y4799" t="s">
        <v>203</v>
      </c>
      <c r="AB4799" t="s">
        <v>687</v>
      </c>
      <c r="AC4799" t="s">
        <v>877</v>
      </c>
      <c r="AD4799">
        <v>2022</v>
      </c>
    </row>
    <row r="4800" spans="1:30" x14ac:dyDescent="0.25">
      <c r="A4800" t="s">
        <v>18</v>
      </c>
      <c r="B4800" t="s">
        <v>40</v>
      </c>
      <c r="C4800" t="s">
        <v>41</v>
      </c>
      <c r="D4800" t="s">
        <v>42</v>
      </c>
      <c r="E4800" t="s">
        <v>208</v>
      </c>
      <c r="F4800" t="s">
        <v>27</v>
      </c>
      <c r="G4800">
        <v>15383004046</v>
      </c>
      <c r="H4800" t="s">
        <v>390</v>
      </c>
      <c r="I4800" t="s">
        <v>25</v>
      </c>
      <c r="J4800">
        <v>120</v>
      </c>
      <c r="K4800">
        <v>1.5</v>
      </c>
      <c r="L4800">
        <v>1</v>
      </c>
      <c r="M4800">
        <v>120</v>
      </c>
      <c r="N4800">
        <v>1.5</v>
      </c>
      <c r="O4800">
        <v>1</v>
      </c>
      <c r="P4800">
        <v>1.5</v>
      </c>
      <c r="Q4800">
        <v>4.5</v>
      </c>
      <c r="R4800" s="1">
        <v>44756</v>
      </c>
      <c r="S4800" t="str">
        <f t="shared" si="370"/>
        <v>Doritos Cool Ranch</v>
      </c>
      <c r="T4800" t="str">
        <f t="shared" si="371"/>
        <v>Food</v>
      </c>
      <c r="U4800" t="str">
        <f>IF(T4800="Cell is Blank - Dis-regard",_xlfn.XLOOKUP(S4800,'Categroy Lookup'!A:A,'Categroy Lookup'!B:B,"Cell is Blank - Dis-regard"),T4800)</f>
        <v>Food</v>
      </c>
      <c r="V4800" t="b">
        <f t="shared" si="373"/>
        <v>1</v>
      </c>
      <c r="W4800">
        <f t="shared" si="372"/>
        <v>1.5</v>
      </c>
      <c r="X4800" s="8">
        <f t="shared" si="374"/>
        <v>1</v>
      </c>
      <c r="Y4800" t="s">
        <v>208</v>
      </c>
      <c r="AB4800" t="s">
        <v>687</v>
      </c>
      <c r="AC4800" t="s">
        <v>877</v>
      </c>
      <c r="AD4800">
        <v>2022</v>
      </c>
    </row>
    <row r="4801" spans="1:30" x14ac:dyDescent="0.25">
      <c r="A4801" t="s">
        <v>18</v>
      </c>
      <c r="B4801" t="s">
        <v>40</v>
      </c>
      <c r="C4801" t="s">
        <v>41</v>
      </c>
      <c r="D4801" t="s">
        <v>42</v>
      </c>
      <c r="E4801" t="s">
        <v>61</v>
      </c>
      <c r="F4801" t="s">
        <v>27</v>
      </c>
      <c r="G4801">
        <v>15383004046</v>
      </c>
      <c r="H4801" t="s">
        <v>390</v>
      </c>
      <c r="I4801" t="s">
        <v>25</v>
      </c>
      <c r="J4801">
        <v>139</v>
      </c>
      <c r="K4801">
        <v>1.5</v>
      </c>
      <c r="L4801">
        <v>1</v>
      </c>
      <c r="M4801">
        <v>139</v>
      </c>
      <c r="N4801">
        <v>1.5</v>
      </c>
      <c r="O4801">
        <v>1</v>
      </c>
      <c r="P4801">
        <v>1.5</v>
      </c>
      <c r="Q4801">
        <v>4.5</v>
      </c>
      <c r="R4801" s="1">
        <v>44756</v>
      </c>
      <c r="S4801" t="str">
        <f t="shared" si="370"/>
        <v>Jack Links Beef Steak Original</v>
      </c>
      <c r="T4801" t="str">
        <f t="shared" si="371"/>
        <v>Food</v>
      </c>
      <c r="U4801" t="str">
        <f>IF(T4801="Cell is Blank - Dis-regard",_xlfn.XLOOKUP(S4801,'Categroy Lookup'!A:A,'Categroy Lookup'!B:B,"Cell is Blank - Dis-regard"),T4801)</f>
        <v>Food</v>
      </c>
      <c r="V4801" t="b">
        <f t="shared" si="373"/>
        <v>1</v>
      </c>
      <c r="W4801">
        <f t="shared" si="372"/>
        <v>1.5</v>
      </c>
      <c r="X4801" s="8">
        <f t="shared" si="374"/>
        <v>1</v>
      </c>
      <c r="Y4801" t="s">
        <v>61</v>
      </c>
      <c r="AB4801" t="s">
        <v>687</v>
      </c>
      <c r="AC4801" t="s">
        <v>877</v>
      </c>
      <c r="AD4801">
        <v>2022</v>
      </c>
    </row>
    <row r="4802" spans="1:30" x14ac:dyDescent="0.25">
      <c r="A4802" t="s">
        <v>18</v>
      </c>
      <c r="B4802" t="s">
        <v>197</v>
      </c>
      <c r="C4802" t="s">
        <v>198</v>
      </c>
      <c r="D4802" t="s">
        <v>199</v>
      </c>
      <c r="E4802" t="s">
        <v>72</v>
      </c>
      <c r="F4802" t="s">
        <v>55</v>
      </c>
      <c r="G4802">
        <v>15383066946</v>
      </c>
      <c r="H4802" t="s">
        <v>390</v>
      </c>
      <c r="I4802" t="s">
        <v>33</v>
      </c>
      <c r="J4802">
        <v>144</v>
      </c>
      <c r="K4802">
        <v>1.5</v>
      </c>
      <c r="L4802">
        <v>1</v>
      </c>
      <c r="M4802">
        <v>144</v>
      </c>
      <c r="N4802">
        <v>1.5</v>
      </c>
      <c r="O4802">
        <v>1</v>
      </c>
      <c r="P4802">
        <v>1.5</v>
      </c>
      <c r="Q4802">
        <v>1.5</v>
      </c>
      <c r="R4802" s="1">
        <v>44756</v>
      </c>
      <c r="S4802" t="str">
        <f t="shared" ref="S4802:S4865" si="375">IF(E4802="","Cell is Blank - Dis-regard",E4802)</f>
        <v>Poland Springs Water</v>
      </c>
      <c r="T4802" t="str">
        <f t="shared" ref="T4802:T4865" si="376">IF(F4802="","Cell is Blank - Dis-regard",F4802)</f>
        <v>Water</v>
      </c>
      <c r="U4802" t="str">
        <f>IF(T4802="Cell is Blank - Dis-regard",_xlfn.XLOOKUP(S4802,'Categroy Lookup'!A:A,'Categroy Lookup'!B:B,"Cell is Blank - Dis-regard"),T4802)</f>
        <v>Water</v>
      </c>
      <c r="V4802" t="b">
        <f t="shared" si="373"/>
        <v>1</v>
      </c>
      <c r="W4802">
        <f t="shared" ref="W4802:W4865" si="377">IF(V4802="FALSE",K4802,K4802)</f>
        <v>1.5</v>
      </c>
      <c r="X4802" s="8">
        <f t="shared" si="374"/>
        <v>1</v>
      </c>
      <c r="Y4802" t="s">
        <v>72</v>
      </c>
      <c r="AB4802" t="s">
        <v>687</v>
      </c>
      <c r="AC4802" t="s">
        <v>877</v>
      </c>
      <c r="AD4802">
        <v>2022</v>
      </c>
    </row>
    <row r="4803" spans="1:30" x14ac:dyDescent="0.25">
      <c r="A4803" t="s">
        <v>18</v>
      </c>
      <c r="B4803" t="s">
        <v>197</v>
      </c>
      <c r="C4803" t="s">
        <v>198</v>
      </c>
      <c r="D4803" t="s">
        <v>199</v>
      </c>
      <c r="E4803" t="s">
        <v>200</v>
      </c>
      <c r="F4803" t="s">
        <v>31</v>
      </c>
      <c r="G4803">
        <v>15383068941</v>
      </c>
      <c r="H4803" t="s">
        <v>390</v>
      </c>
      <c r="I4803" t="s">
        <v>33</v>
      </c>
      <c r="J4803">
        <v>146</v>
      </c>
      <c r="K4803">
        <v>3.5</v>
      </c>
      <c r="L4803">
        <v>1</v>
      </c>
      <c r="M4803">
        <v>146</v>
      </c>
      <c r="N4803">
        <v>3.5</v>
      </c>
      <c r="O4803">
        <v>1</v>
      </c>
      <c r="P4803">
        <v>3.5</v>
      </c>
      <c r="Q4803">
        <v>3.5</v>
      </c>
      <c r="R4803" s="1">
        <v>44756</v>
      </c>
      <c r="S4803" t="str">
        <f t="shared" si="375"/>
        <v>Starbucks Doubleshot Energy - Mocha</v>
      </c>
      <c r="T4803" t="str">
        <f t="shared" si="376"/>
        <v>Non Carbonated</v>
      </c>
      <c r="U4803" t="str">
        <f>IF(T4803="Cell is Blank - Dis-regard",_xlfn.XLOOKUP(S4803,'Categroy Lookup'!A:A,'Categroy Lookup'!B:B,"Cell is Blank - Dis-regard"),T4803)</f>
        <v>Non Carbonated</v>
      </c>
      <c r="V4803" t="b">
        <f t="shared" ref="V4803:V4866" si="378">K4803=N4803</f>
        <v>1</v>
      </c>
      <c r="W4803">
        <f t="shared" si="377"/>
        <v>3.5</v>
      </c>
      <c r="X4803" s="8">
        <f t="shared" ref="X4803:X4866" si="379">W4803/1.5</f>
        <v>2.3333333333333335</v>
      </c>
      <c r="Y4803" t="s">
        <v>572</v>
      </c>
      <c r="Z4803" t="s">
        <v>573</v>
      </c>
      <c r="AB4803" t="s">
        <v>687</v>
      </c>
      <c r="AC4803" t="s">
        <v>877</v>
      </c>
      <c r="AD4803">
        <v>2022</v>
      </c>
    </row>
    <row r="4804" spans="1:30" x14ac:dyDescent="0.25">
      <c r="A4804" t="s">
        <v>18</v>
      </c>
      <c r="B4804" t="s">
        <v>197</v>
      </c>
      <c r="C4804" t="s">
        <v>198</v>
      </c>
      <c r="D4804" t="s">
        <v>199</v>
      </c>
      <c r="E4804" t="s">
        <v>212</v>
      </c>
      <c r="F4804" t="s">
        <v>27</v>
      </c>
      <c r="G4804">
        <v>15383086411</v>
      </c>
      <c r="H4804" t="s">
        <v>390</v>
      </c>
      <c r="I4804" t="s">
        <v>25</v>
      </c>
      <c r="J4804">
        <v>130</v>
      </c>
      <c r="K4804">
        <v>2</v>
      </c>
      <c r="L4804">
        <v>1</v>
      </c>
      <c r="M4804">
        <v>130</v>
      </c>
      <c r="N4804">
        <v>2</v>
      </c>
      <c r="O4804">
        <v>1</v>
      </c>
      <c r="P4804">
        <v>2</v>
      </c>
      <c r="Q4804">
        <v>2</v>
      </c>
      <c r="R4804" s="1">
        <v>44756</v>
      </c>
      <c r="S4804" t="str">
        <f t="shared" si="375"/>
        <v>Autumns Granola Bar - Cinnamon Almond</v>
      </c>
      <c r="T4804" t="str">
        <f t="shared" si="376"/>
        <v>Food</v>
      </c>
      <c r="U4804" t="str">
        <f>IF(T4804="Cell is Blank - Dis-regard",_xlfn.XLOOKUP(S4804,'Categroy Lookup'!A:A,'Categroy Lookup'!B:B,"Cell is Blank - Dis-regard"),T4804)</f>
        <v>Food</v>
      </c>
      <c r="V4804" t="b">
        <f t="shared" si="378"/>
        <v>1</v>
      </c>
      <c r="W4804">
        <f t="shared" si="377"/>
        <v>2</v>
      </c>
      <c r="X4804" s="8">
        <f t="shared" si="379"/>
        <v>1.3333333333333333</v>
      </c>
      <c r="Y4804" t="s">
        <v>584</v>
      </c>
      <c r="Z4804" t="s">
        <v>585</v>
      </c>
      <c r="AB4804" t="s">
        <v>687</v>
      </c>
      <c r="AC4804" t="s">
        <v>877</v>
      </c>
      <c r="AD4804">
        <v>2022</v>
      </c>
    </row>
    <row r="4805" spans="1:30" x14ac:dyDescent="0.25">
      <c r="A4805" t="s">
        <v>18</v>
      </c>
      <c r="B4805" t="s">
        <v>197</v>
      </c>
      <c r="C4805" t="s">
        <v>198</v>
      </c>
      <c r="D4805" t="s">
        <v>199</v>
      </c>
      <c r="E4805" t="s">
        <v>72</v>
      </c>
      <c r="F4805" t="s">
        <v>55</v>
      </c>
      <c r="G4805">
        <v>15383238584</v>
      </c>
      <c r="H4805" t="s">
        <v>390</v>
      </c>
      <c r="I4805" t="s">
        <v>25</v>
      </c>
      <c r="J4805">
        <v>144</v>
      </c>
      <c r="K4805">
        <v>1.5</v>
      </c>
      <c r="L4805">
        <v>1</v>
      </c>
      <c r="M4805">
        <v>144</v>
      </c>
      <c r="N4805">
        <v>1.5</v>
      </c>
      <c r="O4805">
        <v>1</v>
      </c>
      <c r="P4805">
        <v>1.5</v>
      </c>
      <c r="Q4805">
        <v>1.5</v>
      </c>
      <c r="R4805" s="1">
        <v>44756</v>
      </c>
      <c r="S4805" t="str">
        <f t="shared" si="375"/>
        <v>Poland Springs Water</v>
      </c>
      <c r="T4805" t="str">
        <f t="shared" si="376"/>
        <v>Water</v>
      </c>
      <c r="U4805" t="str">
        <f>IF(T4805="Cell is Blank - Dis-regard",_xlfn.XLOOKUP(S4805,'Categroy Lookup'!A:A,'Categroy Lookup'!B:B,"Cell is Blank - Dis-regard"),T4805)</f>
        <v>Water</v>
      </c>
      <c r="V4805" t="b">
        <f t="shared" si="378"/>
        <v>1</v>
      </c>
      <c r="W4805">
        <f t="shared" si="377"/>
        <v>1.5</v>
      </c>
      <c r="X4805" s="8">
        <f t="shared" si="379"/>
        <v>1</v>
      </c>
      <c r="Y4805" t="s">
        <v>72</v>
      </c>
      <c r="AB4805" t="s">
        <v>687</v>
      </c>
      <c r="AC4805" t="s">
        <v>877</v>
      </c>
      <c r="AD4805">
        <v>2022</v>
      </c>
    </row>
    <row r="4806" spans="1:30" x14ac:dyDescent="0.25">
      <c r="A4806" t="s">
        <v>18</v>
      </c>
      <c r="B4806" t="s">
        <v>197</v>
      </c>
      <c r="C4806" t="s">
        <v>198</v>
      </c>
      <c r="D4806" t="s">
        <v>199</v>
      </c>
      <c r="E4806" t="s">
        <v>79</v>
      </c>
      <c r="F4806" t="s">
        <v>27</v>
      </c>
      <c r="G4806">
        <v>15383276853</v>
      </c>
      <c r="H4806" t="s">
        <v>390</v>
      </c>
      <c r="I4806" t="s">
        <v>33</v>
      </c>
      <c r="J4806">
        <v>110</v>
      </c>
      <c r="K4806">
        <v>1.5</v>
      </c>
      <c r="L4806">
        <v>1</v>
      </c>
      <c r="M4806">
        <v>110</v>
      </c>
      <c r="N4806">
        <v>1.5</v>
      </c>
      <c r="O4806">
        <v>1</v>
      </c>
      <c r="P4806">
        <v>1.5</v>
      </c>
      <c r="Q4806">
        <v>1.5</v>
      </c>
      <c r="R4806" s="1">
        <v>44756</v>
      </c>
      <c r="S4806" t="str">
        <f t="shared" si="375"/>
        <v>SunChips Multigrain - Harvest Cheddar</v>
      </c>
      <c r="T4806" t="str">
        <f t="shared" si="376"/>
        <v>Food</v>
      </c>
      <c r="U4806" t="str">
        <f>IF(T4806="Cell is Blank - Dis-regard",_xlfn.XLOOKUP(S4806,'Categroy Lookup'!A:A,'Categroy Lookup'!B:B,"Cell is Blank - Dis-regard"),T4806)</f>
        <v>Food</v>
      </c>
      <c r="V4806" t="b">
        <f t="shared" si="378"/>
        <v>1</v>
      </c>
      <c r="W4806">
        <f t="shared" si="377"/>
        <v>1.5</v>
      </c>
      <c r="X4806" s="8">
        <f t="shared" si="379"/>
        <v>1</v>
      </c>
      <c r="Y4806" t="s">
        <v>502</v>
      </c>
      <c r="Z4806" t="s">
        <v>515</v>
      </c>
      <c r="AB4806" t="s">
        <v>687</v>
      </c>
      <c r="AC4806" t="s">
        <v>877</v>
      </c>
      <c r="AD4806">
        <v>2022</v>
      </c>
    </row>
    <row r="4807" spans="1:30" x14ac:dyDescent="0.25">
      <c r="A4807" t="s">
        <v>18</v>
      </c>
      <c r="B4807" t="s">
        <v>197</v>
      </c>
      <c r="C4807" t="s">
        <v>198</v>
      </c>
      <c r="D4807" t="s">
        <v>199</v>
      </c>
      <c r="E4807" t="s">
        <v>149</v>
      </c>
      <c r="F4807" t="s">
        <v>27</v>
      </c>
      <c r="G4807">
        <v>15383278935</v>
      </c>
      <c r="H4807" t="s">
        <v>390</v>
      </c>
      <c r="I4807" t="s">
        <v>33</v>
      </c>
      <c r="J4807">
        <v>138</v>
      </c>
      <c r="K4807">
        <v>2</v>
      </c>
      <c r="L4807">
        <v>1</v>
      </c>
      <c r="M4807">
        <v>138</v>
      </c>
      <c r="N4807">
        <v>2</v>
      </c>
      <c r="O4807">
        <v>1</v>
      </c>
      <c r="P4807">
        <v>2</v>
      </c>
      <c r="Q4807">
        <v>2</v>
      </c>
      <c r="R4807" s="1">
        <v>44756</v>
      </c>
      <c r="S4807" t="str">
        <f t="shared" si="375"/>
        <v>Kinder - Bueno - Crispy Creamy Chocolate</v>
      </c>
      <c r="T4807" t="str">
        <f t="shared" si="376"/>
        <v>Food</v>
      </c>
      <c r="U4807" t="str">
        <f>IF(T4807="Cell is Blank - Dis-regard",_xlfn.XLOOKUP(S4807,'Categroy Lookup'!A:A,'Categroy Lookup'!B:B,"Cell is Blank - Dis-regard"),T4807)</f>
        <v>Food</v>
      </c>
      <c r="V4807" t="b">
        <f t="shared" si="378"/>
        <v>1</v>
      </c>
      <c r="W4807">
        <f t="shared" si="377"/>
        <v>2</v>
      </c>
      <c r="X4807" s="8">
        <f t="shared" si="379"/>
        <v>1.3333333333333333</v>
      </c>
      <c r="Y4807" t="s">
        <v>557</v>
      </c>
      <c r="Z4807" t="s">
        <v>558</v>
      </c>
      <c r="AA4807" t="s">
        <v>559</v>
      </c>
      <c r="AB4807" t="s">
        <v>687</v>
      </c>
      <c r="AC4807" t="s">
        <v>877</v>
      </c>
      <c r="AD4807">
        <v>2022</v>
      </c>
    </row>
    <row r="4808" spans="1:30" x14ac:dyDescent="0.25">
      <c r="A4808" t="s">
        <v>18</v>
      </c>
      <c r="B4808" t="s">
        <v>197</v>
      </c>
      <c r="C4808" t="s">
        <v>198</v>
      </c>
      <c r="D4808" t="s">
        <v>199</v>
      </c>
      <c r="E4808" t="s">
        <v>93</v>
      </c>
      <c r="F4808" t="s">
        <v>23</v>
      </c>
      <c r="G4808">
        <v>15383281921</v>
      </c>
      <c r="H4808" t="s">
        <v>390</v>
      </c>
      <c r="I4808" t="s">
        <v>33</v>
      </c>
      <c r="J4808">
        <v>142</v>
      </c>
      <c r="K4808">
        <v>1.5</v>
      </c>
      <c r="L4808">
        <v>1</v>
      </c>
      <c r="M4808">
        <v>142</v>
      </c>
      <c r="N4808">
        <v>1.5</v>
      </c>
      <c r="O4808">
        <v>1</v>
      </c>
      <c r="P4808">
        <v>1.5</v>
      </c>
      <c r="Q4808">
        <v>1.5</v>
      </c>
      <c r="R4808" s="1">
        <v>44756</v>
      </c>
      <c r="S4808" t="str">
        <f t="shared" si="375"/>
        <v>Coca Cola - Zero Sugar</v>
      </c>
      <c r="T4808" t="str">
        <f t="shared" si="376"/>
        <v>Carbonated</v>
      </c>
      <c r="U4808" t="str">
        <f>IF(T4808="Cell is Blank - Dis-regard",_xlfn.XLOOKUP(S4808,'Categroy Lookup'!A:A,'Categroy Lookup'!B:B,"Cell is Blank - Dis-regard"),T4808)</f>
        <v>Carbonated</v>
      </c>
      <c r="V4808" t="b">
        <f t="shared" si="378"/>
        <v>1</v>
      </c>
      <c r="W4808">
        <f t="shared" si="377"/>
        <v>1.5</v>
      </c>
      <c r="X4808" s="8">
        <f t="shared" si="379"/>
        <v>1</v>
      </c>
      <c r="Y4808" t="s">
        <v>524</v>
      </c>
      <c r="Z4808" t="s">
        <v>525</v>
      </c>
      <c r="AB4808" t="s">
        <v>687</v>
      </c>
      <c r="AC4808" t="s">
        <v>877</v>
      </c>
      <c r="AD4808">
        <v>2022</v>
      </c>
    </row>
    <row r="4809" spans="1:30" x14ac:dyDescent="0.25">
      <c r="A4809" t="s">
        <v>18</v>
      </c>
      <c r="B4809" t="s">
        <v>36</v>
      </c>
      <c r="C4809" t="s">
        <v>37</v>
      </c>
      <c r="D4809" t="s">
        <v>38</v>
      </c>
      <c r="E4809" t="s">
        <v>240</v>
      </c>
      <c r="F4809" t="s">
        <v>27</v>
      </c>
      <c r="G4809">
        <v>15383418591</v>
      </c>
      <c r="H4809" t="s">
        <v>390</v>
      </c>
      <c r="I4809" t="s">
        <v>33</v>
      </c>
      <c r="J4809">
        <v>138</v>
      </c>
      <c r="K4809">
        <v>2</v>
      </c>
      <c r="L4809">
        <v>1</v>
      </c>
      <c r="M4809">
        <v>138</v>
      </c>
      <c r="N4809">
        <v>2</v>
      </c>
      <c r="O4809">
        <v>1</v>
      </c>
      <c r="P4809">
        <v>2</v>
      </c>
      <c r="Q4809">
        <v>2</v>
      </c>
      <c r="R4809" s="1">
        <v>44756</v>
      </c>
      <c r="S4809" t="str">
        <f t="shared" si="375"/>
        <v>Keto Bar - Creamy Peanut Butter Chocolate</v>
      </c>
      <c r="T4809" t="str">
        <f t="shared" si="376"/>
        <v>Food</v>
      </c>
      <c r="U4809" t="str">
        <f>IF(T4809="Cell is Blank - Dis-regard",_xlfn.XLOOKUP(S4809,'Categroy Lookup'!A:A,'Categroy Lookup'!B:B,"Cell is Blank - Dis-regard"),T4809)</f>
        <v>Food</v>
      </c>
      <c r="V4809" t="b">
        <f t="shared" si="378"/>
        <v>1</v>
      </c>
      <c r="W4809">
        <f t="shared" si="377"/>
        <v>2</v>
      </c>
      <c r="X4809" s="8">
        <f t="shared" si="379"/>
        <v>1.3333333333333333</v>
      </c>
      <c r="Y4809" t="s">
        <v>600</v>
      </c>
      <c r="Z4809" t="s">
        <v>601</v>
      </c>
      <c r="AB4809" t="s">
        <v>687</v>
      </c>
      <c r="AC4809" t="s">
        <v>877</v>
      </c>
      <c r="AD4809">
        <v>2022</v>
      </c>
    </row>
    <row r="4810" spans="1:30" x14ac:dyDescent="0.25">
      <c r="A4810" t="s">
        <v>18</v>
      </c>
      <c r="B4810" t="s">
        <v>28</v>
      </c>
      <c r="C4810" t="s">
        <v>20</v>
      </c>
      <c r="D4810" t="s">
        <v>29</v>
      </c>
      <c r="E4810" t="s">
        <v>114</v>
      </c>
      <c r="F4810" t="s">
        <v>27</v>
      </c>
      <c r="G4810">
        <v>15383458894</v>
      </c>
      <c r="H4810" t="s">
        <v>390</v>
      </c>
      <c r="I4810" t="s">
        <v>33</v>
      </c>
      <c r="J4810">
        <v>111</v>
      </c>
      <c r="K4810">
        <v>1.5</v>
      </c>
      <c r="L4810">
        <v>1</v>
      </c>
      <c r="M4810">
        <v>111</v>
      </c>
      <c r="N4810">
        <v>1.5</v>
      </c>
      <c r="O4810">
        <v>1</v>
      </c>
      <c r="P4810">
        <v>1.5</v>
      </c>
      <c r="Q4810">
        <v>1.5</v>
      </c>
      <c r="R4810" s="1">
        <v>44756</v>
      </c>
      <c r="S4810" t="str">
        <f t="shared" si="375"/>
        <v>SunChips Multigrain - Original</v>
      </c>
      <c r="T4810" t="str">
        <f t="shared" si="376"/>
        <v>Food</v>
      </c>
      <c r="U4810" t="str">
        <f>IF(T4810="Cell is Blank - Dis-regard",_xlfn.XLOOKUP(S4810,'Categroy Lookup'!A:A,'Categroy Lookup'!B:B,"Cell is Blank - Dis-regard"),T4810)</f>
        <v>Food</v>
      </c>
      <c r="V4810" t="b">
        <f t="shared" si="378"/>
        <v>1</v>
      </c>
      <c r="W4810">
        <f t="shared" si="377"/>
        <v>1.5</v>
      </c>
      <c r="X4810" s="8">
        <f t="shared" si="379"/>
        <v>1</v>
      </c>
      <c r="Y4810" t="s">
        <v>502</v>
      </c>
      <c r="Z4810" t="s">
        <v>512</v>
      </c>
      <c r="AB4810" t="s">
        <v>687</v>
      </c>
      <c r="AC4810" t="s">
        <v>877</v>
      </c>
      <c r="AD4810">
        <v>2022</v>
      </c>
    </row>
    <row r="4811" spans="1:30" x14ac:dyDescent="0.25">
      <c r="A4811" t="s">
        <v>18</v>
      </c>
      <c r="B4811" t="s">
        <v>28</v>
      </c>
      <c r="C4811" t="s">
        <v>20</v>
      </c>
      <c r="D4811" t="s">
        <v>29</v>
      </c>
      <c r="E4811" t="s">
        <v>114</v>
      </c>
      <c r="F4811" t="s">
        <v>27</v>
      </c>
      <c r="G4811">
        <v>15383465662</v>
      </c>
      <c r="H4811" t="s">
        <v>390</v>
      </c>
      <c r="I4811" t="s">
        <v>33</v>
      </c>
      <c r="J4811">
        <v>111</v>
      </c>
      <c r="K4811">
        <v>1.5</v>
      </c>
      <c r="L4811">
        <v>1</v>
      </c>
      <c r="M4811">
        <v>111</v>
      </c>
      <c r="N4811">
        <v>1.5</v>
      </c>
      <c r="O4811">
        <v>1</v>
      </c>
      <c r="P4811">
        <v>1.5</v>
      </c>
      <c r="Q4811">
        <v>1.5</v>
      </c>
      <c r="R4811" s="1">
        <v>44756</v>
      </c>
      <c r="S4811" t="str">
        <f t="shared" si="375"/>
        <v>SunChips Multigrain - Original</v>
      </c>
      <c r="T4811" t="str">
        <f t="shared" si="376"/>
        <v>Food</v>
      </c>
      <c r="U4811" t="str">
        <f>IF(T4811="Cell is Blank - Dis-regard",_xlfn.XLOOKUP(S4811,'Categroy Lookup'!A:A,'Categroy Lookup'!B:B,"Cell is Blank - Dis-regard"),T4811)</f>
        <v>Food</v>
      </c>
      <c r="V4811" t="b">
        <f t="shared" si="378"/>
        <v>1</v>
      </c>
      <c r="W4811">
        <f t="shared" si="377"/>
        <v>1.5</v>
      </c>
      <c r="X4811" s="8">
        <f t="shared" si="379"/>
        <v>1</v>
      </c>
      <c r="Y4811" t="s">
        <v>502</v>
      </c>
      <c r="Z4811" t="s">
        <v>512</v>
      </c>
      <c r="AB4811" t="s">
        <v>687</v>
      </c>
      <c r="AC4811" t="s">
        <v>877</v>
      </c>
      <c r="AD4811">
        <v>2022</v>
      </c>
    </row>
    <row r="4812" spans="1:30" x14ac:dyDescent="0.25">
      <c r="A4812" t="s">
        <v>18</v>
      </c>
      <c r="B4812" t="s">
        <v>28</v>
      </c>
      <c r="C4812" t="s">
        <v>20</v>
      </c>
      <c r="D4812" t="s">
        <v>29</v>
      </c>
      <c r="E4812" t="s">
        <v>101</v>
      </c>
      <c r="F4812" t="s">
        <v>27</v>
      </c>
      <c r="G4812">
        <v>15383546691</v>
      </c>
      <c r="H4812" t="s">
        <v>390</v>
      </c>
      <c r="I4812" t="s">
        <v>25</v>
      </c>
      <c r="J4812">
        <v>125</v>
      </c>
      <c r="K4812">
        <v>1.25</v>
      </c>
      <c r="L4812">
        <v>1</v>
      </c>
      <c r="M4812">
        <v>125</v>
      </c>
      <c r="N4812">
        <v>1.25</v>
      </c>
      <c r="O4812">
        <v>1</v>
      </c>
      <c r="P4812">
        <v>1.25</v>
      </c>
      <c r="Q4812">
        <v>1.25</v>
      </c>
      <c r="R4812" s="1">
        <v>44756</v>
      </c>
      <c r="S4812" t="str">
        <f t="shared" si="375"/>
        <v>Miss Vickie's Potato Chip - Smokehouse BBQ</v>
      </c>
      <c r="T4812" t="str">
        <f t="shared" si="376"/>
        <v>Food</v>
      </c>
      <c r="U4812" t="str">
        <f>IF(T4812="Cell is Blank - Dis-regard",_xlfn.XLOOKUP(S4812,'Categroy Lookup'!A:A,'Categroy Lookup'!B:B,"Cell is Blank - Dis-regard"),T4812)</f>
        <v>Food</v>
      </c>
      <c r="V4812" t="b">
        <f t="shared" si="378"/>
        <v>1</v>
      </c>
      <c r="W4812">
        <f t="shared" si="377"/>
        <v>1.25</v>
      </c>
      <c r="X4812" s="8">
        <f t="shared" si="379"/>
        <v>0.83333333333333337</v>
      </c>
      <c r="Y4812" t="s">
        <v>473</v>
      </c>
      <c r="Z4812" t="s">
        <v>530</v>
      </c>
      <c r="AB4812" t="s">
        <v>687</v>
      </c>
      <c r="AC4812" t="s">
        <v>877</v>
      </c>
      <c r="AD4812">
        <v>2022</v>
      </c>
    </row>
    <row r="4813" spans="1:30" x14ac:dyDescent="0.25">
      <c r="A4813" t="s">
        <v>18</v>
      </c>
      <c r="B4813" t="s">
        <v>28</v>
      </c>
      <c r="C4813" t="s">
        <v>20</v>
      </c>
      <c r="D4813" t="s">
        <v>29</v>
      </c>
      <c r="E4813" t="s">
        <v>43</v>
      </c>
      <c r="F4813" t="s">
        <v>23</v>
      </c>
      <c r="G4813">
        <v>15383558247</v>
      </c>
      <c r="H4813" t="s">
        <v>390</v>
      </c>
      <c r="I4813" t="s">
        <v>25</v>
      </c>
      <c r="J4813">
        <v>146</v>
      </c>
      <c r="K4813">
        <v>3</v>
      </c>
      <c r="L4813">
        <v>1</v>
      </c>
      <c r="M4813">
        <v>146</v>
      </c>
      <c r="N4813">
        <v>3</v>
      </c>
      <c r="O4813">
        <v>1</v>
      </c>
      <c r="P4813">
        <v>3</v>
      </c>
      <c r="Q4813">
        <v>3</v>
      </c>
      <c r="R4813" s="1">
        <v>44756</v>
      </c>
      <c r="S4813" t="str">
        <f t="shared" si="375"/>
        <v>Monster Energy Original</v>
      </c>
      <c r="T4813" t="str">
        <f t="shared" si="376"/>
        <v>Carbonated</v>
      </c>
      <c r="U4813" t="str">
        <f>IF(T4813="Cell is Blank - Dis-regard",_xlfn.XLOOKUP(S4813,'Categroy Lookup'!A:A,'Categroy Lookup'!B:B,"Cell is Blank - Dis-regard"),T4813)</f>
        <v>Carbonated</v>
      </c>
      <c r="V4813" t="b">
        <f t="shared" si="378"/>
        <v>1</v>
      </c>
      <c r="W4813">
        <f t="shared" si="377"/>
        <v>3</v>
      </c>
      <c r="X4813" s="8">
        <f t="shared" si="379"/>
        <v>2</v>
      </c>
      <c r="Y4813" t="s">
        <v>43</v>
      </c>
      <c r="AB4813" t="s">
        <v>687</v>
      </c>
      <c r="AC4813" t="s">
        <v>877</v>
      </c>
      <c r="AD4813">
        <v>2022</v>
      </c>
    </row>
    <row r="4814" spans="1:30" x14ac:dyDescent="0.25">
      <c r="A4814" t="s">
        <v>18</v>
      </c>
      <c r="B4814" t="s">
        <v>28</v>
      </c>
      <c r="C4814" t="s">
        <v>20</v>
      </c>
      <c r="D4814" t="s">
        <v>29</v>
      </c>
      <c r="E4814" t="s">
        <v>82</v>
      </c>
      <c r="F4814" t="s">
        <v>31</v>
      </c>
      <c r="G4814">
        <v>15383564664</v>
      </c>
      <c r="H4814" t="s">
        <v>390</v>
      </c>
      <c r="I4814" t="s">
        <v>33</v>
      </c>
      <c r="J4814">
        <v>143</v>
      </c>
      <c r="K4814">
        <v>2.5</v>
      </c>
      <c r="L4814">
        <v>1</v>
      </c>
      <c r="M4814">
        <v>143</v>
      </c>
      <c r="N4814">
        <v>2.5</v>
      </c>
      <c r="O4814">
        <v>1</v>
      </c>
      <c r="P4814">
        <v>2.5</v>
      </c>
      <c r="Q4814">
        <v>2.5</v>
      </c>
      <c r="R4814" s="1">
        <v>44756</v>
      </c>
      <c r="S4814" t="str">
        <f t="shared" si="375"/>
        <v>Snapple Diet Tea - Peach Tea</v>
      </c>
      <c r="T4814" t="str">
        <f t="shared" si="376"/>
        <v>Non Carbonated</v>
      </c>
      <c r="U4814" t="str">
        <f>IF(T4814="Cell is Blank - Dis-regard",_xlfn.XLOOKUP(S4814,'Categroy Lookup'!A:A,'Categroy Lookup'!B:B,"Cell is Blank - Dis-regard"),T4814)</f>
        <v>Non Carbonated</v>
      </c>
      <c r="V4814" t="b">
        <f t="shared" si="378"/>
        <v>1</v>
      </c>
      <c r="W4814">
        <f t="shared" si="377"/>
        <v>2.5</v>
      </c>
      <c r="X4814" s="8">
        <f t="shared" si="379"/>
        <v>1.6666666666666667</v>
      </c>
      <c r="Y4814" t="s">
        <v>478</v>
      </c>
      <c r="Z4814" t="s">
        <v>517</v>
      </c>
      <c r="AB4814" t="s">
        <v>687</v>
      </c>
      <c r="AC4814" t="s">
        <v>877</v>
      </c>
      <c r="AD4814">
        <v>2022</v>
      </c>
    </row>
    <row r="4815" spans="1:30" x14ac:dyDescent="0.25">
      <c r="A4815" t="s">
        <v>18</v>
      </c>
      <c r="B4815" t="s">
        <v>197</v>
      </c>
      <c r="C4815" t="s">
        <v>198</v>
      </c>
      <c r="D4815" t="s">
        <v>199</v>
      </c>
      <c r="E4815" t="s">
        <v>72</v>
      </c>
      <c r="F4815" t="s">
        <v>55</v>
      </c>
      <c r="G4815">
        <v>15383570958</v>
      </c>
      <c r="H4815" t="s">
        <v>390</v>
      </c>
      <c r="I4815" t="s">
        <v>33</v>
      </c>
      <c r="J4815">
        <v>144</v>
      </c>
      <c r="K4815">
        <v>1.5</v>
      </c>
      <c r="L4815">
        <v>1</v>
      </c>
      <c r="M4815">
        <v>144</v>
      </c>
      <c r="N4815">
        <v>1.5</v>
      </c>
      <c r="O4815">
        <v>1</v>
      </c>
      <c r="P4815">
        <v>1.5</v>
      </c>
      <c r="Q4815">
        <v>1.5</v>
      </c>
      <c r="R4815" s="1">
        <v>44756</v>
      </c>
      <c r="S4815" t="str">
        <f t="shared" si="375"/>
        <v>Poland Springs Water</v>
      </c>
      <c r="T4815" t="str">
        <f t="shared" si="376"/>
        <v>Water</v>
      </c>
      <c r="U4815" t="str">
        <f>IF(T4815="Cell is Blank - Dis-regard",_xlfn.XLOOKUP(S4815,'Categroy Lookup'!A:A,'Categroy Lookup'!B:B,"Cell is Blank - Dis-regard"),T4815)</f>
        <v>Water</v>
      </c>
      <c r="V4815" t="b">
        <f t="shared" si="378"/>
        <v>1</v>
      </c>
      <c r="W4815">
        <f t="shared" si="377"/>
        <v>1.5</v>
      </c>
      <c r="X4815" s="8">
        <f t="shared" si="379"/>
        <v>1</v>
      </c>
      <c r="Y4815" t="s">
        <v>72</v>
      </c>
      <c r="AB4815" t="s">
        <v>687</v>
      </c>
      <c r="AC4815" t="s">
        <v>877</v>
      </c>
      <c r="AD4815">
        <v>2022</v>
      </c>
    </row>
    <row r="4816" spans="1:30" x14ac:dyDescent="0.25">
      <c r="A4816" t="s">
        <v>18</v>
      </c>
      <c r="B4816" t="s">
        <v>197</v>
      </c>
      <c r="C4816" t="s">
        <v>198</v>
      </c>
      <c r="D4816" t="s">
        <v>199</v>
      </c>
      <c r="E4816" t="s">
        <v>72</v>
      </c>
      <c r="F4816" t="s">
        <v>55</v>
      </c>
      <c r="G4816">
        <v>15383672103</v>
      </c>
      <c r="H4816" t="s">
        <v>390</v>
      </c>
      <c r="I4816" t="s">
        <v>25</v>
      </c>
      <c r="J4816">
        <v>144</v>
      </c>
      <c r="K4816">
        <v>1.5</v>
      </c>
      <c r="L4816">
        <v>1</v>
      </c>
      <c r="M4816">
        <v>144</v>
      </c>
      <c r="N4816">
        <v>1.5</v>
      </c>
      <c r="O4816">
        <v>1</v>
      </c>
      <c r="P4816">
        <v>1.5</v>
      </c>
      <c r="Q4816">
        <v>1.5</v>
      </c>
      <c r="R4816" s="1">
        <v>44756</v>
      </c>
      <c r="S4816" t="str">
        <f t="shared" si="375"/>
        <v>Poland Springs Water</v>
      </c>
      <c r="T4816" t="str">
        <f t="shared" si="376"/>
        <v>Water</v>
      </c>
      <c r="U4816" t="str">
        <f>IF(T4816="Cell is Blank - Dis-regard",_xlfn.XLOOKUP(S4816,'Categroy Lookup'!A:A,'Categroy Lookup'!B:B,"Cell is Blank - Dis-regard"),T4816)</f>
        <v>Water</v>
      </c>
      <c r="V4816" t="b">
        <f t="shared" si="378"/>
        <v>1</v>
      </c>
      <c r="W4816">
        <f t="shared" si="377"/>
        <v>1.5</v>
      </c>
      <c r="X4816" s="8">
        <f t="shared" si="379"/>
        <v>1</v>
      </c>
      <c r="Y4816" t="s">
        <v>72</v>
      </c>
      <c r="AB4816" t="s">
        <v>687</v>
      </c>
      <c r="AC4816" t="s">
        <v>877</v>
      </c>
      <c r="AD4816">
        <v>2022</v>
      </c>
    </row>
    <row r="4817" spans="1:30" x14ac:dyDescent="0.25">
      <c r="A4817" t="s">
        <v>18</v>
      </c>
      <c r="B4817" t="s">
        <v>40</v>
      </c>
      <c r="C4817" t="s">
        <v>41</v>
      </c>
      <c r="D4817" t="s">
        <v>42</v>
      </c>
      <c r="E4817" t="s">
        <v>368</v>
      </c>
      <c r="F4817" t="s">
        <v>23</v>
      </c>
      <c r="G4817">
        <v>15383681103</v>
      </c>
      <c r="H4817" t="s">
        <v>390</v>
      </c>
      <c r="I4817" t="s">
        <v>33</v>
      </c>
      <c r="J4817">
        <v>142</v>
      </c>
      <c r="K4817">
        <v>1.5</v>
      </c>
      <c r="L4817">
        <v>1</v>
      </c>
      <c r="M4817">
        <v>142</v>
      </c>
      <c r="N4817">
        <v>1.5</v>
      </c>
      <c r="O4817">
        <v>1</v>
      </c>
      <c r="P4817">
        <v>1.5</v>
      </c>
      <c r="Q4817">
        <v>1.5</v>
      </c>
      <c r="R4817" s="1">
        <v>44756</v>
      </c>
      <c r="S4817" t="str">
        <f t="shared" si="375"/>
        <v>Coca Cola - Regular</v>
      </c>
      <c r="T4817" t="str">
        <f t="shared" si="376"/>
        <v>Carbonated</v>
      </c>
      <c r="U4817" t="str">
        <f>IF(T4817="Cell is Blank - Dis-regard",_xlfn.XLOOKUP(S4817,'Categroy Lookup'!A:A,'Categroy Lookup'!B:B,"Cell is Blank - Dis-regard"),T4817)</f>
        <v>Carbonated</v>
      </c>
      <c r="V4817" t="b">
        <f t="shared" si="378"/>
        <v>1</v>
      </c>
      <c r="W4817">
        <f t="shared" si="377"/>
        <v>1.5</v>
      </c>
      <c r="X4817" s="8">
        <f t="shared" si="379"/>
        <v>1</v>
      </c>
      <c r="Y4817" t="s">
        <v>524</v>
      </c>
      <c r="Z4817" t="s">
        <v>643</v>
      </c>
      <c r="AB4817" t="s">
        <v>687</v>
      </c>
      <c r="AC4817" t="s">
        <v>877</v>
      </c>
      <c r="AD4817">
        <v>2022</v>
      </c>
    </row>
    <row r="4818" spans="1:30" x14ac:dyDescent="0.25">
      <c r="A4818" t="s">
        <v>18</v>
      </c>
      <c r="B4818" t="s">
        <v>40</v>
      </c>
      <c r="C4818" t="s">
        <v>41</v>
      </c>
      <c r="D4818" t="s">
        <v>42</v>
      </c>
      <c r="E4818" t="s">
        <v>94</v>
      </c>
      <c r="F4818" t="s">
        <v>23</v>
      </c>
      <c r="G4818">
        <v>15383900021</v>
      </c>
      <c r="H4818" t="s">
        <v>390</v>
      </c>
      <c r="I4818" t="s">
        <v>33</v>
      </c>
      <c r="J4818">
        <v>148</v>
      </c>
      <c r="K4818">
        <v>3.5</v>
      </c>
      <c r="L4818">
        <v>1</v>
      </c>
      <c r="M4818">
        <v>148</v>
      </c>
      <c r="N4818">
        <v>3.5</v>
      </c>
      <c r="O4818">
        <v>1</v>
      </c>
      <c r="P4818">
        <v>3.5</v>
      </c>
      <c r="Q4818">
        <v>3.5</v>
      </c>
      <c r="R4818" s="1">
        <v>44756</v>
      </c>
      <c r="S4818" t="str">
        <f t="shared" si="375"/>
        <v>Red Bull - Original</v>
      </c>
      <c r="T4818" t="str">
        <f t="shared" si="376"/>
        <v>Carbonated</v>
      </c>
      <c r="U4818" t="str">
        <f>IF(T4818="Cell is Blank - Dis-regard",_xlfn.XLOOKUP(S4818,'Categroy Lookup'!A:A,'Categroy Lookup'!B:B,"Cell is Blank - Dis-regard"),T4818)</f>
        <v>Carbonated</v>
      </c>
      <c r="V4818" t="b">
        <f t="shared" si="378"/>
        <v>1</v>
      </c>
      <c r="W4818">
        <f t="shared" si="377"/>
        <v>3.5</v>
      </c>
      <c r="X4818" s="8">
        <f t="shared" si="379"/>
        <v>2.3333333333333335</v>
      </c>
      <c r="Y4818" t="s">
        <v>466</v>
      </c>
      <c r="Z4818" t="s">
        <v>512</v>
      </c>
      <c r="AB4818" t="s">
        <v>687</v>
      </c>
      <c r="AC4818" t="s">
        <v>877</v>
      </c>
      <c r="AD4818">
        <v>2022</v>
      </c>
    </row>
    <row r="4819" spans="1:30" x14ac:dyDescent="0.25">
      <c r="A4819" t="s">
        <v>18</v>
      </c>
      <c r="B4819" t="s">
        <v>197</v>
      </c>
      <c r="C4819" t="s">
        <v>198</v>
      </c>
      <c r="D4819" t="s">
        <v>199</v>
      </c>
      <c r="E4819" t="s">
        <v>365</v>
      </c>
      <c r="F4819" t="s">
        <v>27</v>
      </c>
      <c r="G4819">
        <v>15384110211</v>
      </c>
      <c r="H4819" t="s">
        <v>390</v>
      </c>
      <c r="I4819" t="s">
        <v>33</v>
      </c>
      <c r="J4819">
        <v>162</v>
      </c>
      <c r="K4819">
        <v>4</v>
      </c>
      <c r="L4819">
        <v>1</v>
      </c>
      <c r="M4819">
        <v>162</v>
      </c>
      <c r="N4819">
        <v>4</v>
      </c>
      <c r="O4819">
        <v>1</v>
      </c>
      <c r="P4819">
        <v>4</v>
      </c>
      <c r="Q4819">
        <v>4</v>
      </c>
      <c r="R4819" s="1">
        <v>44756</v>
      </c>
      <c r="S4819" t="str">
        <f t="shared" si="375"/>
        <v>Pringles - Sour Cream &amp; Onion</v>
      </c>
      <c r="T4819" t="str">
        <f t="shared" si="376"/>
        <v>Food</v>
      </c>
      <c r="U4819" t="str">
        <f>IF(T4819="Cell is Blank - Dis-regard",_xlfn.XLOOKUP(S4819,'Categroy Lookup'!A:A,'Categroy Lookup'!B:B,"Cell is Blank - Dis-regard"),T4819)</f>
        <v>Food</v>
      </c>
      <c r="V4819" t="b">
        <f t="shared" si="378"/>
        <v>1</v>
      </c>
      <c r="W4819">
        <f t="shared" si="377"/>
        <v>4</v>
      </c>
      <c r="X4819" s="8">
        <f t="shared" si="379"/>
        <v>2.6666666666666665</v>
      </c>
      <c r="Y4819" t="s">
        <v>642</v>
      </c>
      <c r="Z4819" t="s">
        <v>641</v>
      </c>
      <c r="AB4819" t="s">
        <v>687</v>
      </c>
      <c r="AC4819" t="s">
        <v>877</v>
      </c>
      <c r="AD4819">
        <v>2022</v>
      </c>
    </row>
    <row r="4820" spans="1:30" x14ac:dyDescent="0.25">
      <c r="A4820" t="s">
        <v>18</v>
      </c>
      <c r="B4820" t="s">
        <v>197</v>
      </c>
      <c r="C4820" t="s">
        <v>198</v>
      </c>
      <c r="D4820" t="s">
        <v>199</v>
      </c>
      <c r="E4820" t="s">
        <v>304</v>
      </c>
      <c r="F4820" t="s">
        <v>27</v>
      </c>
      <c r="G4820">
        <v>15384114053</v>
      </c>
      <c r="H4820" t="s">
        <v>390</v>
      </c>
      <c r="I4820" t="s">
        <v>33</v>
      </c>
      <c r="J4820">
        <v>125</v>
      </c>
      <c r="K4820">
        <v>1.25</v>
      </c>
      <c r="L4820">
        <v>1</v>
      </c>
      <c r="M4820">
        <v>125</v>
      </c>
      <c r="N4820">
        <v>1.25</v>
      </c>
      <c r="O4820">
        <v>1</v>
      </c>
      <c r="P4820">
        <v>1.25</v>
      </c>
      <c r="Q4820">
        <v>1.25</v>
      </c>
      <c r="R4820" s="1">
        <v>44756</v>
      </c>
      <c r="S4820" t="str">
        <f t="shared" si="375"/>
        <v>Goldfish Baked - Cheddar</v>
      </c>
      <c r="T4820" t="str">
        <f t="shared" si="376"/>
        <v>Food</v>
      </c>
      <c r="U4820" t="str">
        <f>IF(T4820="Cell is Blank - Dis-regard",_xlfn.XLOOKUP(S4820,'Categroy Lookup'!A:A,'Categroy Lookup'!B:B,"Cell is Blank - Dis-regard"),T4820)</f>
        <v>Food</v>
      </c>
      <c r="V4820" t="b">
        <f t="shared" si="378"/>
        <v>1</v>
      </c>
      <c r="W4820">
        <f t="shared" si="377"/>
        <v>1.25</v>
      </c>
      <c r="X4820" s="8">
        <f t="shared" si="379"/>
        <v>0.83333333333333337</v>
      </c>
      <c r="Y4820" t="s">
        <v>628</v>
      </c>
      <c r="Z4820" t="s">
        <v>629</v>
      </c>
      <c r="AB4820" t="s">
        <v>687</v>
      </c>
      <c r="AC4820" t="s">
        <v>877</v>
      </c>
      <c r="AD4820">
        <v>2022</v>
      </c>
    </row>
    <row r="4821" spans="1:30" x14ac:dyDescent="0.25">
      <c r="A4821" t="s">
        <v>18</v>
      </c>
      <c r="B4821" t="s">
        <v>197</v>
      </c>
      <c r="C4821" t="s">
        <v>198</v>
      </c>
      <c r="D4821" t="s">
        <v>199</v>
      </c>
      <c r="E4821" t="s">
        <v>284</v>
      </c>
      <c r="F4821" t="s">
        <v>55</v>
      </c>
      <c r="G4821">
        <v>15384123244</v>
      </c>
      <c r="H4821" t="s">
        <v>390</v>
      </c>
      <c r="I4821" t="s">
        <v>33</v>
      </c>
      <c r="J4821">
        <v>147</v>
      </c>
      <c r="K4821">
        <v>2.75</v>
      </c>
      <c r="L4821">
        <v>1</v>
      </c>
      <c r="M4821">
        <v>147</v>
      </c>
      <c r="N4821">
        <v>2.75</v>
      </c>
      <c r="O4821">
        <v>1</v>
      </c>
      <c r="P4821">
        <v>2.75</v>
      </c>
      <c r="Q4821">
        <v>2.75</v>
      </c>
      <c r="R4821" s="1">
        <v>44756</v>
      </c>
      <c r="S4821" t="str">
        <f t="shared" si="375"/>
        <v>BodyArmor LYTE - Strawberry Lemonade</v>
      </c>
      <c r="T4821" t="str">
        <f t="shared" si="376"/>
        <v>Water</v>
      </c>
      <c r="U4821" t="str">
        <f>IF(T4821="Cell is Blank - Dis-regard",_xlfn.XLOOKUP(S4821,'Categroy Lookup'!A:A,'Categroy Lookup'!B:B,"Cell is Blank - Dis-regard"),T4821)</f>
        <v>Water</v>
      </c>
      <c r="V4821" t="b">
        <f t="shared" si="378"/>
        <v>1</v>
      </c>
      <c r="W4821">
        <f t="shared" si="377"/>
        <v>2.75</v>
      </c>
      <c r="X4821" s="8">
        <f t="shared" si="379"/>
        <v>1.8333333333333333</v>
      </c>
      <c r="Y4821" t="s">
        <v>618</v>
      </c>
      <c r="Z4821" t="s">
        <v>619</v>
      </c>
      <c r="AB4821" t="s">
        <v>687</v>
      </c>
      <c r="AC4821" t="s">
        <v>877</v>
      </c>
      <c r="AD4821">
        <v>2022</v>
      </c>
    </row>
    <row r="4822" spans="1:30" x14ac:dyDescent="0.25">
      <c r="A4822" t="s">
        <v>18</v>
      </c>
      <c r="B4822" t="s">
        <v>197</v>
      </c>
      <c r="C4822" t="s">
        <v>198</v>
      </c>
      <c r="D4822" t="s">
        <v>199</v>
      </c>
      <c r="E4822" t="s">
        <v>149</v>
      </c>
      <c r="F4822" t="s">
        <v>27</v>
      </c>
      <c r="G4822">
        <v>15384133683</v>
      </c>
      <c r="H4822" t="s">
        <v>390</v>
      </c>
      <c r="I4822" t="s">
        <v>33</v>
      </c>
      <c r="J4822">
        <v>138</v>
      </c>
      <c r="K4822">
        <v>2</v>
      </c>
      <c r="L4822">
        <v>1</v>
      </c>
      <c r="M4822">
        <v>138</v>
      </c>
      <c r="N4822">
        <v>2</v>
      </c>
      <c r="O4822">
        <v>1</v>
      </c>
      <c r="P4822">
        <v>2</v>
      </c>
      <c r="Q4822">
        <v>2</v>
      </c>
      <c r="R4822" s="1">
        <v>44756</v>
      </c>
      <c r="S4822" t="str">
        <f t="shared" si="375"/>
        <v>Kinder - Bueno - Crispy Creamy Chocolate</v>
      </c>
      <c r="T4822" t="str">
        <f t="shared" si="376"/>
        <v>Food</v>
      </c>
      <c r="U4822" t="str">
        <f>IF(T4822="Cell is Blank - Dis-regard",_xlfn.XLOOKUP(S4822,'Categroy Lookup'!A:A,'Categroy Lookup'!B:B,"Cell is Blank - Dis-regard"),T4822)</f>
        <v>Food</v>
      </c>
      <c r="V4822" t="b">
        <f t="shared" si="378"/>
        <v>1</v>
      </c>
      <c r="W4822">
        <f t="shared" si="377"/>
        <v>2</v>
      </c>
      <c r="X4822" s="8">
        <f t="shared" si="379"/>
        <v>1.3333333333333333</v>
      </c>
      <c r="Y4822" t="s">
        <v>557</v>
      </c>
      <c r="Z4822" t="s">
        <v>558</v>
      </c>
      <c r="AA4822" t="s">
        <v>559</v>
      </c>
      <c r="AB4822" t="s">
        <v>687</v>
      </c>
      <c r="AC4822" t="s">
        <v>877</v>
      </c>
      <c r="AD4822">
        <v>2022</v>
      </c>
    </row>
    <row r="4823" spans="1:30" x14ac:dyDescent="0.25">
      <c r="A4823" t="s">
        <v>18</v>
      </c>
      <c r="B4823" t="s">
        <v>197</v>
      </c>
      <c r="C4823" t="s">
        <v>198</v>
      </c>
      <c r="D4823" t="s">
        <v>199</v>
      </c>
      <c r="E4823" t="s">
        <v>330</v>
      </c>
      <c r="F4823" t="s">
        <v>31</v>
      </c>
      <c r="G4823">
        <v>15384143330</v>
      </c>
      <c r="H4823" t="s">
        <v>390</v>
      </c>
      <c r="I4823" t="s">
        <v>33</v>
      </c>
      <c r="J4823">
        <v>143</v>
      </c>
      <c r="K4823">
        <v>2.75</v>
      </c>
      <c r="L4823">
        <v>1</v>
      </c>
      <c r="M4823">
        <v>143</v>
      </c>
      <c r="N4823">
        <v>2.75</v>
      </c>
      <c r="O4823">
        <v>1</v>
      </c>
      <c r="P4823">
        <v>2.75</v>
      </c>
      <c r="Q4823">
        <v>2.75</v>
      </c>
      <c r="R4823" s="1">
        <v>44756</v>
      </c>
      <c r="S4823" t="str">
        <f t="shared" si="375"/>
        <v>BodyArmor  LYTE - Blueberry Pomegranate</v>
      </c>
      <c r="T4823" t="str">
        <f t="shared" si="376"/>
        <v>Non Carbonated</v>
      </c>
      <c r="U4823" t="str">
        <f>IF(T4823="Cell is Blank - Dis-regard",_xlfn.XLOOKUP(S4823,'Categroy Lookup'!A:A,'Categroy Lookup'!B:B,"Cell is Blank - Dis-regard"),T4823)</f>
        <v>Non Carbonated</v>
      </c>
      <c r="V4823" t="b">
        <f t="shared" si="378"/>
        <v>1</v>
      </c>
      <c r="W4823">
        <f t="shared" si="377"/>
        <v>2.75</v>
      </c>
      <c r="X4823" s="8">
        <f t="shared" si="379"/>
        <v>1.8333333333333333</v>
      </c>
      <c r="Y4823" t="s">
        <v>634</v>
      </c>
      <c r="Z4823" t="s">
        <v>635</v>
      </c>
      <c r="AB4823" t="s">
        <v>687</v>
      </c>
      <c r="AC4823" t="s">
        <v>877</v>
      </c>
      <c r="AD4823">
        <v>2022</v>
      </c>
    </row>
    <row r="4824" spans="1:30" x14ac:dyDescent="0.25">
      <c r="A4824" t="s">
        <v>18</v>
      </c>
      <c r="B4824" t="s">
        <v>197</v>
      </c>
      <c r="C4824" t="s">
        <v>198</v>
      </c>
      <c r="D4824" t="s">
        <v>199</v>
      </c>
      <c r="E4824" t="s">
        <v>298</v>
      </c>
      <c r="F4824" t="s">
        <v>27</v>
      </c>
      <c r="G4824">
        <v>15384154710</v>
      </c>
      <c r="H4824" t="s">
        <v>390</v>
      </c>
      <c r="I4824" t="s">
        <v>33</v>
      </c>
      <c r="J4824">
        <v>121</v>
      </c>
      <c r="K4824">
        <v>2.5</v>
      </c>
      <c r="L4824">
        <v>1</v>
      </c>
      <c r="M4824">
        <v>121</v>
      </c>
      <c r="N4824">
        <v>2.5</v>
      </c>
      <c r="O4824">
        <v>1</v>
      </c>
      <c r="P4824">
        <v>2.5</v>
      </c>
      <c r="Q4824">
        <v>2.5</v>
      </c>
      <c r="R4824" s="1">
        <v>44756</v>
      </c>
      <c r="S4824" t="str">
        <f t="shared" si="375"/>
        <v>Snyder's of Hanover Pretzel Pieces - Hot Buff</v>
      </c>
      <c r="T4824" t="str">
        <f t="shared" si="376"/>
        <v>Food</v>
      </c>
      <c r="U4824" t="str">
        <f>IF(T4824="Cell is Blank - Dis-regard",_xlfn.XLOOKUP(S4824,'Categroy Lookup'!A:A,'Categroy Lookup'!B:B,"Cell is Blank - Dis-regard"),T4824)</f>
        <v>Food</v>
      </c>
      <c r="V4824" t="b">
        <f t="shared" si="378"/>
        <v>1</v>
      </c>
      <c r="W4824">
        <f t="shared" si="377"/>
        <v>2.5</v>
      </c>
      <c r="X4824" s="8">
        <f t="shared" si="379"/>
        <v>1.6666666666666667</v>
      </c>
      <c r="Y4824" t="s">
        <v>622</v>
      </c>
      <c r="Z4824" t="s">
        <v>625</v>
      </c>
      <c r="AB4824" t="s">
        <v>687</v>
      </c>
      <c r="AC4824" t="s">
        <v>877</v>
      </c>
      <c r="AD4824">
        <v>2022</v>
      </c>
    </row>
    <row r="4825" spans="1:30" x14ac:dyDescent="0.25">
      <c r="A4825" t="s">
        <v>18</v>
      </c>
      <c r="B4825" t="s">
        <v>197</v>
      </c>
      <c r="C4825" t="s">
        <v>198</v>
      </c>
      <c r="D4825" t="s">
        <v>199</v>
      </c>
      <c r="E4825" t="s">
        <v>298</v>
      </c>
      <c r="F4825" t="s">
        <v>27</v>
      </c>
      <c r="G4825">
        <v>15384163420</v>
      </c>
      <c r="H4825" t="s">
        <v>390</v>
      </c>
      <c r="I4825" t="s">
        <v>33</v>
      </c>
      <c r="J4825">
        <v>121</v>
      </c>
      <c r="K4825">
        <v>2.5</v>
      </c>
      <c r="L4825">
        <v>1</v>
      </c>
      <c r="M4825">
        <v>121</v>
      </c>
      <c r="N4825">
        <v>2.5</v>
      </c>
      <c r="O4825">
        <v>1</v>
      </c>
      <c r="P4825">
        <v>2.5</v>
      </c>
      <c r="Q4825">
        <v>2.5</v>
      </c>
      <c r="R4825" s="1">
        <v>44756</v>
      </c>
      <c r="S4825" t="str">
        <f t="shared" si="375"/>
        <v>Snyder's of Hanover Pretzel Pieces - Hot Buff</v>
      </c>
      <c r="T4825" t="str">
        <f t="shared" si="376"/>
        <v>Food</v>
      </c>
      <c r="U4825" t="str">
        <f>IF(T4825="Cell is Blank - Dis-regard",_xlfn.XLOOKUP(S4825,'Categroy Lookup'!A:A,'Categroy Lookup'!B:B,"Cell is Blank - Dis-regard"),T4825)</f>
        <v>Food</v>
      </c>
      <c r="V4825" t="b">
        <f t="shared" si="378"/>
        <v>1</v>
      </c>
      <c r="W4825">
        <f t="shared" si="377"/>
        <v>2.5</v>
      </c>
      <c r="X4825" s="8">
        <f t="shared" si="379"/>
        <v>1.6666666666666667</v>
      </c>
      <c r="Y4825" t="s">
        <v>622</v>
      </c>
      <c r="Z4825" t="s">
        <v>625</v>
      </c>
      <c r="AB4825" t="s">
        <v>687</v>
      </c>
      <c r="AC4825" t="s">
        <v>877</v>
      </c>
      <c r="AD4825">
        <v>2022</v>
      </c>
    </row>
    <row r="4826" spans="1:30" x14ac:dyDescent="0.25">
      <c r="A4826" t="s">
        <v>18</v>
      </c>
      <c r="B4826" t="s">
        <v>40</v>
      </c>
      <c r="C4826" t="s">
        <v>41</v>
      </c>
      <c r="D4826" t="s">
        <v>42</v>
      </c>
      <c r="E4826" t="s">
        <v>48</v>
      </c>
      <c r="F4826" t="s">
        <v>27</v>
      </c>
      <c r="G4826">
        <v>15384208260</v>
      </c>
      <c r="H4826" t="s">
        <v>390</v>
      </c>
      <c r="I4826" t="s">
        <v>25</v>
      </c>
      <c r="J4826">
        <v>137</v>
      </c>
      <c r="K4826">
        <v>2.5</v>
      </c>
      <c r="L4826">
        <v>1</v>
      </c>
      <c r="M4826">
        <v>137</v>
      </c>
      <c r="N4826">
        <v>2.5</v>
      </c>
      <c r="O4826">
        <v>1</v>
      </c>
      <c r="P4826">
        <v>2.5</v>
      </c>
      <c r="Q4826">
        <v>5</v>
      </c>
      <c r="R4826" s="1">
        <v>44756</v>
      </c>
      <c r="S4826" t="str">
        <f t="shared" si="375"/>
        <v>KitKat - Crisp Wafers</v>
      </c>
      <c r="T4826" t="str">
        <f t="shared" si="376"/>
        <v>Food</v>
      </c>
      <c r="U4826" t="str">
        <f>IF(T4826="Cell is Blank - Dis-regard",_xlfn.XLOOKUP(S4826,'Categroy Lookup'!A:A,'Categroy Lookup'!B:B,"Cell is Blank - Dis-regard"),T4826)</f>
        <v>Food</v>
      </c>
      <c r="V4826" t="b">
        <f t="shared" si="378"/>
        <v>1</v>
      </c>
      <c r="W4826">
        <f t="shared" si="377"/>
        <v>2.5</v>
      </c>
      <c r="X4826" s="8">
        <f t="shared" si="379"/>
        <v>1.6666666666666667</v>
      </c>
      <c r="Y4826" t="s">
        <v>482</v>
      </c>
      <c r="Z4826" t="s">
        <v>483</v>
      </c>
      <c r="AB4826" t="s">
        <v>687</v>
      </c>
      <c r="AC4826" t="s">
        <v>877</v>
      </c>
      <c r="AD4826">
        <v>2022</v>
      </c>
    </row>
    <row r="4827" spans="1:30" x14ac:dyDescent="0.25">
      <c r="A4827" t="s">
        <v>18</v>
      </c>
      <c r="B4827" t="s">
        <v>40</v>
      </c>
      <c r="C4827" t="s">
        <v>41</v>
      </c>
      <c r="D4827" t="s">
        <v>42</v>
      </c>
      <c r="E4827" t="s">
        <v>165</v>
      </c>
      <c r="F4827" t="s">
        <v>31</v>
      </c>
      <c r="G4827">
        <v>15384208260</v>
      </c>
      <c r="H4827" t="s">
        <v>390</v>
      </c>
      <c r="I4827" t="s">
        <v>25</v>
      </c>
      <c r="J4827">
        <v>147</v>
      </c>
      <c r="K4827">
        <v>2.5</v>
      </c>
      <c r="L4827">
        <v>1</v>
      </c>
      <c r="M4827">
        <v>147</v>
      </c>
      <c r="N4827">
        <v>2.5</v>
      </c>
      <c r="O4827">
        <v>1</v>
      </c>
      <c r="P4827">
        <v>2.5</v>
      </c>
      <c r="Q4827">
        <v>5</v>
      </c>
      <c r="R4827" s="1">
        <v>44756</v>
      </c>
      <c r="S4827" t="str">
        <f t="shared" si="375"/>
        <v>Snapple Tea - Raspberry</v>
      </c>
      <c r="T4827" t="str">
        <f t="shared" si="376"/>
        <v>Non Carbonated</v>
      </c>
      <c r="U4827" t="str">
        <f>IF(T4827="Cell is Blank - Dis-regard",_xlfn.XLOOKUP(S4827,'Categroy Lookup'!A:A,'Categroy Lookup'!B:B,"Cell is Blank - Dis-regard"),T4827)</f>
        <v>Non Carbonated</v>
      </c>
      <c r="V4827" t="b">
        <f t="shared" si="378"/>
        <v>1</v>
      </c>
      <c r="W4827">
        <f t="shared" si="377"/>
        <v>2.5</v>
      </c>
      <c r="X4827" s="8">
        <f t="shared" si="379"/>
        <v>1.6666666666666667</v>
      </c>
      <c r="Y4827" t="s">
        <v>564</v>
      </c>
      <c r="Z4827" t="s">
        <v>508</v>
      </c>
      <c r="AB4827" t="s">
        <v>687</v>
      </c>
      <c r="AC4827" t="s">
        <v>877</v>
      </c>
      <c r="AD4827">
        <v>2022</v>
      </c>
    </row>
    <row r="4828" spans="1:30" x14ac:dyDescent="0.25">
      <c r="A4828" t="s">
        <v>18</v>
      </c>
      <c r="B4828" t="s">
        <v>197</v>
      </c>
      <c r="C4828" t="s">
        <v>198</v>
      </c>
      <c r="D4828" t="s">
        <v>199</v>
      </c>
      <c r="E4828" t="s">
        <v>325</v>
      </c>
      <c r="G4828">
        <v>15384200838</v>
      </c>
      <c r="H4828" t="s">
        <v>390</v>
      </c>
      <c r="I4828" t="s">
        <v>33</v>
      </c>
      <c r="J4828">
        <v>156</v>
      </c>
      <c r="K4828">
        <v>3</v>
      </c>
      <c r="L4828">
        <v>1</v>
      </c>
      <c r="M4828">
        <v>156</v>
      </c>
      <c r="N4828">
        <v>3</v>
      </c>
      <c r="O4828">
        <v>1</v>
      </c>
      <c r="P4828">
        <v>3</v>
      </c>
      <c r="Q4828">
        <v>3</v>
      </c>
      <c r="R4828" s="1">
        <v>44756</v>
      </c>
      <c r="S4828" t="str">
        <f t="shared" si="375"/>
        <v>Teddy Grahams - Go Paks</v>
      </c>
      <c r="T4828" t="str">
        <f t="shared" si="376"/>
        <v>Cell is Blank - Dis-regard</v>
      </c>
      <c r="U4828" t="str">
        <f>IF(T4828="Cell is Blank - Dis-regard",_xlfn.XLOOKUP(S4828,'Categroy Lookup'!A:A,'Categroy Lookup'!B:B,"Cell is Blank - Dis-regard"),T4828)</f>
        <v>Food</v>
      </c>
      <c r="V4828" t="b">
        <f t="shared" si="378"/>
        <v>1</v>
      </c>
      <c r="W4828">
        <f t="shared" si="377"/>
        <v>3</v>
      </c>
      <c r="X4828" s="8">
        <f t="shared" si="379"/>
        <v>2</v>
      </c>
      <c r="Y4828" t="s">
        <v>633</v>
      </c>
      <c r="Z4828" t="s">
        <v>603</v>
      </c>
      <c r="AB4828" t="s">
        <v>687</v>
      </c>
      <c r="AC4828" t="s">
        <v>877</v>
      </c>
      <c r="AD4828">
        <v>2022</v>
      </c>
    </row>
    <row r="4829" spans="1:30" x14ac:dyDescent="0.25">
      <c r="A4829" t="s">
        <v>18</v>
      </c>
      <c r="B4829" t="s">
        <v>197</v>
      </c>
      <c r="C4829" t="s">
        <v>198</v>
      </c>
      <c r="D4829" t="s">
        <v>199</v>
      </c>
      <c r="E4829" t="s">
        <v>69</v>
      </c>
      <c r="F4829" t="s">
        <v>27</v>
      </c>
      <c r="G4829">
        <v>15384330501</v>
      </c>
      <c r="H4829" t="s">
        <v>390</v>
      </c>
      <c r="I4829" t="s">
        <v>33</v>
      </c>
      <c r="J4829">
        <v>113</v>
      </c>
      <c r="K4829">
        <v>1.5</v>
      </c>
      <c r="L4829">
        <v>1</v>
      </c>
      <c r="M4829">
        <v>113</v>
      </c>
      <c r="N4829">
        <v>1.5</v>
      </c>
      <c r="O4829">
        <v>1</v>
      </c>
      <c r="P4829">
        <v>1.5</v>
      </c>
      <c r="Q4829">
        <v>1.5</v>
      </c>
      <c r="R4829" s="1">
        <v>44756</v>
      </c>
      <c r="S4829" t="str">
        <f t="shared" si="375"/>
        <v>SunChips Multigrain - Salsa</v>
      </c>
      <c r="T4829" t="str">
        <f t="shared" si="376"/>
        <v>Food</v>
      </c>
      <c r="U4829" t="str">
        <f>IF(T4829="Cell is Blank - Dis-regard",_xlfn.XLOOKUP(S4829,'Categroy Lookup'!A:A,'Categroy Lookup'!B:B,"Cell is Blank - Dis-regard"),T4829)</f>
        <v>Food</v>
      </c>
      <c r="V4829" t="b">
        <f t="shared" si="378"/>
        <v>1</v>
      </c>
      <c r="W4829">
        <f t="shared" si="377"/>
        <v>1.5</v>
      </c>
      <c r="X4829" s="8">
        <f t="shared" si="379"/>
        <v>1</v>
      </c>
      <c r="Y4829" t="s">
        <v>502</v>
      </c>
      <c r="Z4829" t="s">
        <v>503</v>
      </c>
      <c r="AB4829" t="s">
        <v>687</v>
      </c>
      <c r="AC4829" t="s">
        <v>877</v>
      </c>
      <c r="AD4829">
        <v>2022</v>
      </c>
    </row>
    <row r="4830" spans="1:30" x14ac:dyDescent="0.25">
      <c r="A4830" t="s">
        <v>18</v>
      </c>
      <c r="B4830" t="s">
        <v>40</v>
      </c>
      <c r="C4830" t="s">
        <v>41</v>
      </c>
      <c r="D4830" t="s">
        <v>42</v>
      </c>
      <c r="E4830" t="s">
        <v>43</v>
      </c>
      <c r="F4830" t="s">
        <v>23</v>
      </c>
      <c r="G4830">
        <v>15384634258</v>
      </c>
      <c r="H4830" t="s">
        <v>390</v>
      </c>
      <c r="I4830" t="s">
        <v>33</v>
      </c>
      <c r="J4830">
        <v>144</v>
      </c>
      <c r="K4830">
        <v>3</v>
      </c>
      <c r="L4830">
        <v>1</v>
      </c>
      <c r="M4830">
        <v>144</v>
      </c>
      <c r="N4830">
        <v>3</v>
      </c>
      <c r="O4830">
        <v>1</v>
      </c>
      <c r="P4830">
        <v>3</v>
      </c>
      <c r="Q4830">
        <v>3</v>
      </c>
      <c r="R4830" s="1">
        <v>44756</v>
      </c>
      <c r="S4830" t="str">
        <f t="shared" si="375"/>
        <v>Monster Energy Original</v>
      </c>
      <c r="T4830" t="str">
        <f t="shared" si="376"/>
        <v>Carbonated</v>
      </c>
      <c r="U4830" t="str">
        <f>IF(T4830="Cell is Blank - Dis-regard",_xlfn.XLOOKUP(S4830,'Categroy Lookup'!A:A,'Categroy Lookup'!B:B,"Cell is Blank - Dis-regard"),T4830)</f>
        <v>Carbonated</v>
      </c>
      <c r="V4830" t="b">
        <f t="shared" si="378"/>
        <v>1</v>
      </c>
      <c r="W4830">
        <f t="shared" si="377"/>
        <v>3</v>
      </c>
      <c r="X4830" s="8">
        <f t="shared" si="379"/>
        <v>2</v>
      </c>
      <c r="Y4830" t="s">
        <v>43</v>
      </c>
      <c r="AB4830" t="s">
        <v>687</v>
      </c>
      <c r="AC4830" t="s">
        <v>877</v>
      </c>
      <c r="AD4830">
        <v>2022</v>
      </c>
    </row>
    <row r="4831" spans="1:30" x14ac:dyDescent="0.25">
      <c r="A4831" t="s">
        <v>18</v>
      </c>
      <c r="B4831" t="s">
        <v>40</v>
      </c>
      <c r="C4831" t="s">
        <v>41</v>
      </c>
      <c r="D4831" t="s">
        <v>42</v>
      </c>
      <c r="E4831" t="s">
        <v>94</v>
      </c>
      <c r="F4831" t="s">
        <v>23</v>
      </c>
      <c r="G4831">
        <v>15384639015</v>
      </c>
      <c r="H4831" t="s">
        <v>390</v>
      </c>
      <c r="I4831" t="s">
        <v>33</v>
      </c>
      <c r="J4831">
        <v>148</v>
      </c>
      <c r="K4831">
        <v>3.5</v>
      </c>
      <c r="L4831">
        <v>1</v>
      </c>
      <c r="M4831">
        <v>148</v>
      </c>
      <c r="N4831">
        <v>3.5</v>
      </c>
      <c r="O4831">
        <v>1</v>
      </c>
      <c r="P4831">
        <v>3.5</v>
      </c>
      <c r="Q4831">
        <v>3.5</v>
      </c>
      <c r="R4831" s="1">
        <v>44756</v>
      </c>
      <c r="S4831" t="str">
        <f t="shared" si="375"/>
        <v>Red Bull - Original</v>
      </c>
      <c r="T4831" t="str">
        <f t="shared" si="376"/>
        <v>Carbonated</v>
      </c>
      <c r="U4831" t="str">
        <f>IF(T4831="Cell is Blank - Dis-regard",_xlfn.XLOOKUP(S4831,'Categroy Lookup'!A:A,'Categroy Lookup'!B:B,"Cell is Blank - Dis-regard"),T4831)</f>
        <v>Carbonated</v>
      </c>
      <c r="V4831" t="b">
        <f t="shared" si="378"/>
        <v>1</v>
      </c>
      <c r="W4831">
        <f t="shared" si="377"/>
        <v>3.5</v>
      </c>
      <c r="X4831" s="8">
        <f t="shared" si="379"/>
        <v>2.3333333333333335</v>
      </c>
      <c r="Y4831" t="s">
        <v>466</v>
      </c>
      <c r="Z4831" t="s">
        <v>512</v>
      </c>
      <c r="AB4831" t="s">
        <v>687</v>
      </c>
      <c r="AC4831" t="s">
        <v>877</v>
      </c>
      <c r="AD4831">
        <v>2022</v>
      </c>
    </row>
    <row r="4832" spans="1:30" x14ac:dyDescent="0.25">
      <c r="A4832" t="s">
        <v>18</v>
      </c>
      <c r="B4832" t="s">
        <v>40</v>
      </c>
      <c r="C4832" t="s">
        <v>41</v>
      </c>
      <c r="D4832" t="s">
        <v>42</v>
      </c>
      <c r="E4832" t="s">
        <v>94</v>
      </c>
      <c r="F4832" t="s">
        <v>23</v>
      </c>
      <c r="G4832">
        <v>15384647708</v>
      </c>
      <c r="H4832" t="s">
        <v>390</v>
      </c>
      <c r="I4832" t="s">
        <v>33</v>
      </c>
      <c r="J4832">
        <v>148</v>
      </c>
      <c r="K4832">
        <v>3.5</v>
      </c>
      <c r="L4832">
        <v>1</v>
      </c>
      <c r="M4832">
        <v>148</v>
      </c>
      <c r="N4832">
        <v>3.5</v>
      </c>
      <c r="O4832">
        <v>1</v>
      </c>
      <c r="P4832">
        <v>3.5</v>
      </c>
      <c r="Q4832">
        <v>3.5</v>
      </c>
      <c r="R4832" s="1">
        <v>44756</v>
      </c>
      <c r="S4832" t="str">
        <f t="shared" si="375"/>
        <v>Red Bull - Original</v>
      </c>
      <c r="T4832" t="str">
        <f t="shared" si="376"/>
        <v>Carbonated</v>
      </c>
      <c r="U4832" t="str">
        <f>IF(T4832="Cell is Blank - Dis-regard",_xlfn.XLOOKUP(S4832,'Categroy Lookup'!A:A,'Categroy Lookup'!B:B,"Cell is Blank - Dis-regard"),T4832)</f>
        <v>Carbonated</v>
      </c>
      <c r="V4832" t="b">
        <f t="shared" si="378"/>
        <v>1</v>
      </c>
      <c r="W4832">
        <f t="shared" si="377"/>
        <v>3.5</v>
      </c>
      <c r="X4832" s="8">
        <f t="shared" si="379"/>
        <v>2.3333333333333335</v>
      </c>
      <c r="Y4832" t="s">
        <v>466</v>
      </c>
      <c r="Z4832" t="s">
        <v>512</v>
      </c>
      <c r="AB4832" t="s">
        <v>687</v>
      </c>
      <c r="AC4832" t="s">
        <v>877</v>
      </c>
      <c r="AD4832">
        <v>2022</v>
      </c>
    </row>
    <row r="4833" spans="1:30" x14ac:dyDescent="0.25">
      <c r="A4833" t="s">
        <v>18</v>
      </c>
      <c r="B4833" t="s">
        <v>40</v>
      </c>
      <c r="C4833" t="s">
        <v>41</v>
      </c>
      <c r="D4833" t="s">
        <v>42</v>
      </c>
      <c r="E4833" t="s">
        <v>374</v>
      </c>
      <c r="F4833" t="s">
        <v>31</v>
      </c>
      <c r="G4833">
        <v>15384796662</v>
      </c>
      <c r="H4833" t="s">
        <v>390</v>
      </c>
      <c r="I4833" t="s">
        <v>33</v>
      </c>
      <c r="J4833">
        <v>145</v>
      </c>
      <c r="K4833">
        <v>2.5</v>
      </c>
      <c r="L4833">
        <v>1</v>
      </c>
      <c r="M4833">
        <v>145</v>
      </c>
      <c r="N4833">
        <v>2.5</v>
      </c>
      <c r="O4833">
        <v>1</v>
      </c>
      <c r="P4833">
        <v>2.5</v>
      </c>
      <c r="Q4833">
        <v>2.5</v>
      </c>
      <c r="R4833" s="1">
        <v>44756</v>
      </c>
      <c r="S4833" t="str">
        <f t="shared" si="375"/>
        <v>Snapple Tea - Peach</v>
      </c>
      <c r="T4833" t="str">
        <f t="shared" si="376"/>
        <v>Non Carbonated</v>
      </c>
      <c r="U4833" t="str">
        <f>IF(T4833="Cell is Blank - Dis-regard",_xlfn.XLOOKUP(S4833,'Categroy Lookup'!A:A,'Categroy Lookup'!B:B,"Cell is Blank - Dis-regard"),T4833)</f>
        <v>Non Carbonated</v>
      </c>
      <c r="V4833" t="b">
        <f t="shared" si="378"/>
        <v>1</v>
      </c>
      <c r="W4833">
        <f t="shared" si="377"/>
        <v>2.5</v>
      </c>
      <c r="X4833" s="8">
        <f t="shared" si="379"/>
        <v>1.6666666666666667</v>
      </c>
      <c r="Y4833" t="s">
        <v>564</v>
      </c>
      <c r="Z4833" t="s">
        <v>644</v>
      </c>
      <c r="AB4833" t="s">
        <v>687</v>
      </c>
      <c r="AC4833" t="s">
        <v>877</v>
      </c>
      <c r="AD4833">
        <v>2022</v>
      </c>
    </row>
    <row r="4834" spans="1:30" x14ac:dyDescent="0.25">
      <c r="A4834" t="s">
        <v>18</v>
      </c>
      <c r="B4834" t="s">
        <v>19</v>
      </c>
      <c r="C4834" t="s">
        <v>20</v>
      </c>
      <c r="D4834" t="s">
        <v>21</v>
      </c>
      <c r="E4834" t="s">
        <v>72</v>
      </c>
      <c r="F4834" t="s">
        <v>55</v>
      </c>
      <c r="G4834">
        <v>15384800363</v>
      </c>
      <c r="H4834" t="s">
        <v>390</v>
      </c>
      <c r="I4834" t="s">
        <v>33</v>
      </c>
      <c r="J4834">
        <v>143</v>
      </c>
      <c r="K4834">
        <v>2</v>
      </c>
      <c r="L4834">
        <v>1</v>
      </c>
      <c r="M4834">
        <v>143</v>
      </c>
      <c r="N4834">
        <v>2</v>
      </c>
      <c r="O4834">
        <v>1</v>
      </c>
      <c r="P4834">
        <v>2</v>
      </c>
      <c r="Q4834">
        <v>2</v>
      </c>
      <c r="R4834" s="1">
        <v>44756</v>
      </c>
      <c r="S4834" t="str">
        <f t="shared" si="375"/>
        <v>Poland Springs Water</v>
      </c>
      <c r="T4834" t="str">
        <f t="shared" si="376"/>
        <v>Water</v>
      </c>
      <c r="U4834" t="str">
        <f>IF(T4834="Cell is Blank - Dis-regard",_xlfn.XLOOKUP(S4834,'Categroy Lookup'!A:A,'Categroy Lookup'!B:B,"Cell is Blank - Dis-regard"),T4834)</f>
        <v>Water</v>
      </c>
      <c r="V4834" t="b">
        <f t="shared" si="378"/>
        <v>1</v>
      </c>
      <c r="W4834">
        <f t="shared" si="377"/>
        <v>2</v>
      </c>
      <c r="X4834" s="8">
        <f t="shared" si="379"/>
        <v>1.3333333333333333</v>
      </c>
      <c r="Y4834" t="s">
        <v>72</v>
      </c>
      <c r="AB4834" t="s">
        <v>687</v>
      </c>
      <c r="AC4834" t="s">
        <v>877</v>
      </c>
      <c r="AD4834">
        <v>2022</v>
      </c>
    </row>
    <row r="4835" spans="1:30" x14ac:dyDescent="0.25">
      <c r="A4835" t="s">
        <v>18</v>
      </c>
      <c r="B4835" t="s">
        <v>36</v>
      </c>
      <c r="C4835" t="s">
        <v>37</v>
      </c>
      <c r="D4835" t="s">
        <v>38</v>
      </c>
      <c r="E4835" t="s">
        <v>220</v>
      </c>
      <c r="F4835" t="s">
        <v>27</v>
      </c>
      <c r="G4835">
        <v>15384834734</v>
      </c>
      <c r="H4835" t="s">
        <v>390</v>
      </c>
      <c r="I4835" t="s">
        <v>33</v>
      </c>
      <c r="J4835">
        <v>137</v>
      </c>
      <c r="K4835">
        <v>2</v>
      </c>
      <c r="L4835">
        <v>1</v>
      </c>
      <c r="M4835">
        <v>137</v>
      </c>
      <c r="N4835">
        <v>2</v>
      </c>
      <c r="O4835">
        <v>1</v>
      </c>
      <c r="P4835">
        <v>2</v>
      </c>
      <c r="Q4835">
        <v>2</v>
      </c>
      <c r="R4835" s="1">
        <v>44756</v>
      </c>
      <c r="S4835" t="str">
        <f t="shared" si="375"/>
        <v>Hungry Buddha - Chocolate Chip</v>
      </c>
      <c r="T4835" t="str">
        <f t="shared" si="376"/>
        <v>Food</v>
      </c>
      <c r="U4835" t="str">
        <f>IF(T4835="Cell is Blank - Dis-regard",_xlfn.XLOOKUP(S4835,'Categroy Lookup'!A:A,'Categroy Lookup'!B:B,"Cell is Blank - Dis-regard"),T4835)</f>
        <v>Food</v>
      </c>
      <c r="V4835" t="b">
        <f t="shared" si="378"/>
        <v>1</v>
      </c>
      <c r="W4835">
        <f t="shared" si="377"/>
        <v>2</v>
      </c>
      <c r="X4835" s="8">
        <f t="shared" si="379"/>
        <v>1.3333333333333333</v>
      </c>
      <c r="Y4835" t="s">
        <v>590</v>
      </c>
      <c r="Z4835" t="s">
        <v>591</v>
      </c>
      <c r="AB4835" t="s">
        <v>687</v>
      </c>
      <c r="AC4835" t="s">
        <v>877</v>
      </c>
      <c r="AD4835">
        <v>2022</v>
      </c>
    </row>
    <row r="4836" spans="1:30" x14ac:dyDescent="0.25">
      <c r="A4836" t="s">
        <v>18</v>
      </c>
      <c r="B4836" t="s">
        <v>197</v>
      </c>
      <c r="C4836" t="s">
        <v>198</v>
      </c>
      <c r="D4836" t="s">
        <v>199</v>
      </c>
      <c r="E4836" t="s">
        <v>93</v>
      </c>
      <c r="F4836" t="s">
        <v>23</v>
      </c>
      <c r="G4836">
        <v>15384884532</v>
      </c>
      <c r="H4836" t="s">
        <v>390</v>
      </c>
      <c r="I4836" t="s">
        <v>25</v>
      </c>
      <c r="J4836">
        <v>142</v>
      </c>
      <c r="K4836">
        <v>1.5</v>
      </c>
      <c r="L4836">
        <v>1</v>
      </c>
      <c r="M4836">
        <v>142</v>
      </c>
      <c r="N4836">
        <v>1.5</v>
      </c>
      <c r="O4836">
        <v>1</v>
      </c>
      <c r="P4836">
        <v>1.5</v>
      </c>
      <c r="Q4836">
        <v>1.5</v>
      </c>
      <c r="R4836" s="1">
        <v>44756</v>
      </c>
      <c r="S4836" t="str">
        <f t="shared" si="375"/>
        <v>Coca Cola - Zero Sugar</v>
      </c>
      <c r="T4836" t="str">
        <f t="shared" si="376"/>
        <v>Carbonated</v>
      </c>
      <c r="U4836" t="str">
        <f>IF(T4836="Cell is Blank - Dis-regard",_xlfn.XLOOKUP(S4836,'Categroy Lookup'!A:A,'Categroy Lookup'!B:B,"Cell is Blank - Dis-regard"),T4836)</f>
        <v>Carbonated</v>
      </c>
      <c r="V4836" t="b">
        <f t="shared" si="378"/>
        <v>1</v>
      </c>
      <c r="W4836">
        <f t="shared" si="377"/>
        <v>1.5</v>
      </c>
      <c r="X4836" s="8">
        <f t="shared" si="379"/>
        <v>1</v>
      </c>
      <c r="Y4836" t="s">
        <v>524</v>
      </c>
      <c r="Z4836" t="s">
        <v>525</v>
      </c>
      <c r="AB4836" t="s">
        <v>687</v>
      </c>
      <c r="AC4836" t="s">
        <v>877</v>
      </c>
      <c r="AD4836">
        <v>2022</v>
      </c>
    </row>
    <row r="4837" spans="1:30" x14ac:dyDescent="0.25">
      <c r="A4837" t="s">
        <v>18</v>
      </c>
      <c r="B4837" t="s">
        <v>197</v>
      </c>
      <c r="C4837" t="s">
        <v>198</v>
      </c>
      <c r="D4837" t="s">
        <v>199</v>
      </c>
      <c r="E4837" t="s">
        <v>82</v>
      </c>
      <c r="F4837" t="s">
        <v>31</v>
      </c>
      <c r="G4837">
        <v>15385044194</v>
      </c>
      <c r="H4837" t="s">
        <v>390</v>
      </c>
      <c r="I4837" t="s">
        <v>25</v>
      </c>
      <c r="J4837">
        <v>145</v>
      </c>
      <c r="K4837">
        <v>2.5</v>
      </c>
      <c r="L4837">
        <v>1</v>
      </c>
      <c r="M4837">
        <v>145</v>
      </c>
      <c r="N4837">
        <v>2.5</v>
      </c>
      <c r="O4837">
        <v>1</v>
      </c>
      <c r="P4837">
        <v>2.5</v>
      </c>
      <c r="Q4837">
        <v>2.5</v>
      </c>
      <c r="R4837" s="1">
        <v>44756</v>
      </c>
      <c r="S4837" t="str">
        <f t="shared" si="375"/>
        <v>Snapple Diet Tea - Peach Tea</v>
      </c>
      <c r="T4837" t="str">
        <f t="shared" si="376"/>
        <v>Non Carbonated</v>
      </c>
      <c r="U4837" t="str">
        <f>IF(T4837="Cell is Blank - Dis-regard",_xlfn.XLOOKUP(S4837,'Categroy Lookup'!A:A,'Categroy Lookup'!B:B,"Cell is Blank - Dis-regard"),T4837)</f>
        <v>Non Carbonated</v>
      </c>
      <c r="V4837" t="b">
        <f t="shared" si="378"/>
        <v>1</v>
      </c>
      <c r="W4837">
        <f t="shared" si="377"/>
        <v>2.5</v>
      </c>
      <c r="X4837" s="8">
        <f t="shared" si="379"/>
        <v>1.6666666666666667</v>
      </c>
      <c r="Y4837" t="s">
        <v>478</v>
      </c>
      <c r="Z4837" t="s">
        <v>517</v>
      </c>
      <c r="AB4837" t="s">
        <v>687</v>
      </c>
      <c r="AC4837" t="s">
        <v>877</v>
      </c>
      <c r="AD4837">
        <v>2022</v>
      </c>
    </row>
    <row r="4838" spans="1:30" x14ac:dyDescent="0.25">
      <c r="A4838" t="s">
        <v>18</v>
      </c>
      <c r="B4838" t="s">
        <v>40</v>
      </c>
      <c r="C4838" t="s">
        <v>41</v>
      </c>
      <c r="D4838" t="s">
        <v>42</v>
      </c>
      <c r="E4838" t="s">
        <v>374</v>
      </c>
      <c r="F4838" t="s">
        <v>31</v>
      </c>
      <c r="G4838">
        <v>15385168936</v>
      </c>
      <c r="H4838" t="s">
        <v>390</v>
      </c>
      <c r="I4838" t="s">
        <v>33</v>
      </c>
      <c r="J4838">
        <v>145</v>
      </c>
      <c r="K4838">
        <v>2.5</v>
      </c>
      <c r="L4838">
        <v>1</v>
      </c>
      <c r="M4838">
        <v>145</v>
      </c>
      <c r="N4838">
        <v>2.5</v>
      </c>
      <c r="O4838">
        <v>1</v>
      </c>
      <c r="P4838">
        <v>2.5</v>
      </c>
      <c r="Q4838">
        <v>2.5</v>
      </c>
      <c r="R4838" s="1">
        <v>44756</v>
      </c>
      <c r="S4838" t="str">
        <f t="shared" si="375"/>
        <v>Snapple Tea - Peach</v>
      </c>
      <c r="T4838" t="str">
        <f t="shared" si="376"/>
        <v>Non Carbonated</v>
      </c>
      <c r="U4838" t="str">
        <f>IF(T4838="Cell is Blank - Dis-regard",_xlfn.XLOOKUP(S4838,'Categroy Lookup'!A:A,'Categroy Lookup'!B:B,"Cell is Blank - Dis-regard"),T4838)</f>
        <v>Non Carbonated</v>
      </c>
      <c r="V4838" t="b">
        <f t="shared" si="378"/>
        <v>1</v>
      </c>
      <c r="W4838">
        <f t="shared" si="377"/>
        <v>2.5</v>
      </c>
      <c r="X4838" s="8">
        <f t="shared" si="379"/>
        <v>1.6666666666666667</v>
      </c>
      <c r="Y4838" t="s">
        <v>564</v>
      </c>
      <c r="Z4838" t="s">
        <v>644</v>
      </c>
      <c r="AB4838" t="s">
        <v>687</v>
      </c>
      <c r="AC4838" t="s">
        <v>877</v>
      </c>
      <c r="AD4838">
        <v>2022</v>
      </c>
    </row>
    <row r="4839" spans="1:30" x14ac:dyDescent="0.25">
      <c r="A4839" t="s">
        <v>18</v>
      </c>
      <c r="B4839" t="s">
        <v>197</v>
      </c>
      <c r="C4839" t="s">
        <v>198</v>
      </c>
      <c r="D4839" t="s">
        <v>199</v>
      </c>
      <c r="E4839" t="s">
        <v>72</v>
      </c>
      <c r="F4839" t="s">
        <v>55</v>
      </c>
      <c r="G4839">
        <v>15385189590</v>
      </c>
      <c r="H4839" t="s">
        <v>390</v>
      </c>
      <c r="I4839" t="s">
        <v>33</v>
      </c>
      <c r="J4839">
        <v>144</v>
      </c>
      <c r="K4839">
        <v>1.5</v>
      </c>
      <c r="L4839">
        <v>1</v>
      </c>
      <c r="M4839">
        <v>144</v>
      </c>
      <c r="N4839">
        <v>1.5</v>
      </c>
      <c r="O4839">
        <v>1</v>
      </c>
      <c r="P4839">
        <v>1.5</v>
      </c>
      <c r="Q4839">
        <v>1.5</v>
      </c>
      <c r="R4839" s="1">
        <v>44756</v>
      </c>
      <c r="S4839" t="str">
        <f t="shared" si="375"/>
        <v>Poland Springs Water</v>
      </c>
      <c r="T4839" t="str">
        <f t="shared" si="376"/>
        <v>Water</v>
      </c>
      <c r="U4839" t="str">
        <f>IF(T4839="Cell is Blank - Dis-regard",_xlfn.XLOOKUP(S4839,'Categroy Lookup'!A:A,'Categroy Lookup'!B:B,"Cell is Blank - Dis-regard"),T4839)</f>
        <v>Water</v>
      </c>
      <c r="V4839" t="b">
        <f t="shared" si="378"/>
        <v>1</v>
      </c>
      <c r="W4839">
        <f t="shared" si="377"/>
        <v>1.5</v>
      </c>
      <c r="X4839" s="8">
        <f t="shared" si="379"/>
        <v>1</v>
      </c>
      <c r="Y4839" t="s">
        <v>72</v>
      </c>
      <c r="AB4839" t="s">
        <v>687</v>
      </c>
      <c r="AC4839" t="s">
        <v>877</v>
      </c>
      <c r="AD4839">
        <v>2022</v>
      </c>
    </row>
    <row r="4840" spans="1:30" x14ac:dyDescent="0.25">
      <c r="A4840" t="s">
        <v>18</v>
      </c>
      <c r="B4840" t="s">
        <v>197</v>
      </c>
      <c r="C4840" t="s">
        <v>198</v>
      </c>
      <c r="D4840" t="s">
        <v>199</v>
      </c>
      <c r="E4840" t="s">
        <v>93</v>
      </c>
      <c r="F4840" t="s">
        <v>23</v>
      </c>
      <c r="G4840">
        <v>15385201007</v>
      </c>
      <c r="H4840" t="s">
        <v>390</v>
      </c>
      <c r="I4840" t="s">
        <v>33</v>
      </c>
      <c r="J4840">
        <v>142</v>
      </c>
      <c r="K4840">
        <v>1.5</v>
      </c>
      <c r="L4840">
        <v>1</v>
      </c>
      <c r="M4840">
        <v>142</v>
      </c>
      <c r="N4840">
        <v>1.5</v>
      </c>
      <c r="O4840">
        <v>1</v>
      </c>
      <c r="P4840">
        <v>1.5</v>
      </c>
      <c r="Q4840">
        <v>1.5</v>
      </c>
      <c r="R4840" s="1">
        <v>44756</v>
      </c>
      <c r="S4840" t="str">
        <f t="shared" si="375"/>
        <v>Coca Cola - Zero Sugar</v>
      </c>
      <c r="T4840" t="str">
        <f t="shared" si="376"/>
        <v>Carbonated</v>
      </c>
      <c r="U4840" t="str">
        <f>IF(T4840="Cell is Blank - Dis-regard",_xlfn.XLOOKUP(S4840,'Categroy Lookup'!A:A,'Categroy Lookup'!B:B,"Cell is Blank - Dis-regard"),T4840)</f>
        <v>Carbonated</v>
      </c>
      <c r="V4840" t="b">
        <f t="shared" si="378"/>
        <v>1</v>
      </c>
      <c r="W4840">
        <f t="shared" si="377"/>
        <v>1.5</v>
      </c>
      <c r="X4840" s="8">
        <f t="shared" si="379"/>
        <v>1</v>
      </c>
      <c r="Y4840" t="s">
        <v>524</v>
      </c>
      <c r="Z4840" t="s">
        <v>525</v>
      </c>
      <c r="AB4840" t="s">
        <v>687</v>
      </c>
      <c r="AC4840" t="s">
        <v>877</v>
      </c>
      <c r="AD4840">
        <v>2022</v>
      </c>
    </row>
    <row r="4841" spans="1:30" x14ac:dyDescent="0.25">
      <c r="A4841" t="s">
        <v>18</v>
      </c>
      <c r="B4841" t="s">
        <v>197</v>
      </c>
      <c r="C4841" t="s">
        <v>198</v>
      </c>
      <c r="D4841" t="s">
        <v>199</v>
      </c>
      <c r="E4841" t="s">
        <v>206</v>
      </c>
      <c r="F4841" t="s">
        <v>31</v>
      </c>
      <c r="G4841">
        <v>15385229450</v>
      </c>
      <c r="H4841" t="s">
        <v>390</v>
      </c>
      <c r="I4841" t="s">
        <v>25</v>
      </c>
      <c r="J4841">
        <v>140</v>
      </c>
      <c r="K4841">
        <v>2</v>
      </c>
      <c r="L4841">
        <v>1</v>
      </c>
      <c r="M4841">
        <v>140</v>
      </c>
      <c r="N4841">
        <v>2</v>
      </c>
      <c r="O4841">
        <v>1</v>
      </c>
      <c r="P4841">
        <v>2</v>
      </c>
      <c r="Q4841">
        <v>2</v>
      </c>
      <c r="R4841" s="1">
        <v>44756</v>
      </c>
      <c r="S4841" t="str">
        <f t="shared" si="375"/>
        <v>Iberia Coconut Water</v>
      </c>
      <c r="T4841" t="str">
        <f t="shared" si="376"/>
        <v>Non Carbonated</v>
      </c>
      <c r="U4841" t="str">
        <f>IF(T4841="Cell is Blank - Dis-regard",_xlfn.XLOOKUP(S4841,'Categroy Lookup'!A:A,'Categroy Lookup'!B:B,"Cell is Blank - Dis-regard"),T4841)</f>
        <v>Non Carbonated</v>
      </c>
      <c r="V4841" t="b">
        <f t="shared" si="378"/>
        <v>1</v>
      </c>
      <c r="W4841">
        <f t="shared" si="377"/>
        <v>2</v>
      </c>
      <c r="X4841" s="8">
        <f t="shared" si="379"/>
        <v>1.3333333333333333</v>
      </c>
      <c r="Y4841" t="s">
        <v>206</v>
      </c>
      <c r="AB4841" t="s">
        <v>687</v>
      </c>
      <c r="AC4841" t="s">
        <v>877</v>
      </c>
      <c r="AD4841">
        <v>2022</v>
      </c>
    </row>
    <row r="4842" spans="1:30" x14ac:dyDescent="0.25">
      <c r="A4842" t="s">
        <v>18</v>
      </c>
      <c r="B4842" t="s">
        <v>197</v>
      </c>
      <c r="C4842" t="s">
        <v>198</v>
      </c>
      <c r="D4842" t="s">
        <v>199</v>
      </c>
      <c r="E4842" t="s">
        <v>82</v>
      </c>
      <c r="F4842" t="s">
        <v>31</v>
      </c>
      <c r="G4842">
        <v>15385262226</v>
      </c>
      <c r="H4842" t="s">
        <v>390</v>
      </c>
      <c r="I4842" t="s">
        <v>25</v>
      </c>
      <c r="J4842">
        <v>145</v>
      </c>
      <c r="K4842">
        <v>2.5</v>
      </c>
      <c r="L4842">
        <v>1</v>
      </c>
      <c r="M4842">
        <v>145</v>
      </c>
      <c r="N4842">
        <v>2.5</v>
      </c>
      <c r="O4842">
        <v>1</v>
      </c>
      <c r="P4842">
        <v>2.5</v>
      </c>
      <c r="Q4842">
        <v>2.5</v>
      </c>
      <c r="R4842" s="1">
        <v>44756</v>
      </c>
      <c r="S4842" t="str">
        <f t="shared" si="375"/>
        <v>Snapple Diet Tea - Peach Tea</v>
      </c>
      <c r="T4842" t="str">
        <f t="shared" si="376"/>
        <v>Non Carbonated</v>
      </c>
      <c r="U4842" t="str">
        <f>IF(T4842="Cell is Blank - Dis-regard",_xlfn.XLOOKUP(S4842,'Categroy Lookup'!A:A,'Categroy Lookup'!B:B,"Cell is Blank - Dis-regard"),T4842)</f>
        <v>Non Carbonated</v>
      </c>
      <c r="V4842" t="b">
        <f t="shared" si="378"/>
        <v>1</v>
      </c>
      <c r="W4842">
        <f t="shared" si="377"/>
        <v>2.5</v>
      </c>
      <c r="X4842" s="8">
        <f t="shared" si="379"/>
        <v>1.6666666666666667</v>
      </c>
      <c r="Y4842" t="s">
        <v>478</v>
      </c>
      <c r="Z4842" t="s">
        <v>517</v>
      </c>
      <c r="AB4842" t="s">
        <v>687</v>
      </c>
      <c r="AC4842" t="s">
        <v>877</v>
      </c>
      <c r="AD4842">
        <v>2022</v>
      </c>
    </row>
    <row r="4843" spans="1:30" x14ac:dyDescent="0.25">
      <c r="A4843" t="s">
        <v>18</v>
      </c>
      <c r="B4843" t="s">
        <v>197</v>
      </c>
      <c r="C4843" t="s">
        <v>198</v>
      </c>
      <c r="D4843" t="s">
        <v>199</v>
      </c>
      <c r="E4843" t="s">
        <v>69</v>
      </c>
      <c r="F4843" t="s">
        <v>27</v>
      </c>
      <c r="G4843">
        <v>15385369871</v>
      </c>
      <c r="H4843" t="s">
        <v>390</v>
      </c>
      <c r="I4843" t="s">
        <v>33</v>
      </c>
      <c r="J4843">
        <v>113</v>
      </c>
      <c r="K4843">
        <v>1.5</v>
      </c>
      <c r="L4843">
        <v>1</v>
      </c>
      <c r="M4843">
        <v>113</v>
      </c>
      <c r="N4843">
        <v>1.5</v>
      </c>
      <c r="O4843">
        <v>1</v>
      </c>
      <c r="P4843">
        <v>1.5</v>
      </c>
      <c r="Q4843">
        <v>1.5</v>
      </c>
      <c r="R4843" s="1">
        <v>44756</v>
      </c>
      <c r="S4843" t="str">
        <f t="shared" si="375"/>
        <v>SunChips Multigrain - Salsa</v>
      </c>
      <c r="T4843" t="str">
        <f t="shared" si="376"/>
        <v>Food</v>
      </c>
      <c r="U4843" t="str">
        <f>IF(T4843="Cell is Blank - Dis-regard",_xlfn.XLOOKUP(S4843,'Categroy Lookup'!A:A,'Categroy Lookup'!B:B,"Cell is Blank - Dis-regard"),T4843)</f>
        <v>Food</v>
      </c>
      <c r="V4843" t="b">
        <f t="shared" si="378"/>
        <v>1</v>
      </c>
      <c r="W4843">
        <f t="shared" si="377"/>
        <v>1.5</v>
      </c>
      <c r="X4843" s="8">
        <f t="shared" si="379"/>
        <v>1</v>
      </c>
      <c r="Y4843" t="s">
        <v>502</v>
      </c>
      <c r="Z4843" t="s">
        <v>503</v>
      </c>
      <c r="AB4843" t="s">
        <v>687</v>
      </c>
      <c r="AC4843" t="s">
        <v>877</v>
      </c>
      <c r="AD4843">
        <v>2022</v>
      </c>
    </row>
    <row r="4844" spans="1:30" x14ac:dyDescent="0.25">
      <c r="A4844" t="s">
        <v>18</v>
      </c>
      <c r="B4844" t="s">
        <v>197</v>
      </c>
      <c r="C4844" t="s">
        <v>198</v>
      </c>
      <c r="D4844" t="s">
        <v>199</v>
      </c>
      <c r="E4844" t="s">
        <v>82</v>
      </c>
      <c r="F4844" t="s">
        <v>31</v>
      </c>
      <c r="G4844">
        <v>15385380754</v>
      </c>
      <c r="H4844" t="s">
        <v>390</v>
      </c>
      <c r="I4844" t="s">
        <v>33</v>
      </c>
      <c r="J4844">
        <v>145</v>
      </c>
      <c r="K4844">
        <v>2.5</v>
      </c>
      <c r="L4844">
        <v>1</v>
      </c>
      <c r="M4844">
        <v>145</v>
      </c>
      <c r="N4844">
        <v>2.5</v>
      </c>
      <c r="O4844">
        <v>1</v>
      </c>
      <c r="P4844">
        <v>2.5</v>
      </c>
      <c r="Q4844">
        <v>2.5</v>
      </c>
      <c r="R4844" s="1">
        <v>44756</v>
      </c>
      <c r="S4844" t="str">
        <f t="shared" si="375"/>
        <v>Snapple Diet Tea - Peach Tea</v>
      </c>
      <c r="T4844" t="str">
        <f t="shared" si="376"/>
        <v>Non Carbonated</v>
      </c>
      <c r="U4844" t="str">
        <f>IF(T4844="Cell is Blank - Dis-regard",_xlfn.XLOOKUP(S4844,'Categroy Lookup'!A:A,'Categroy Lookup'!B:B,"Cell is Blank - Dis-regard"),T4844)</f>
        <v>Non Carbonated</v>
      </c>
      <c r="V4844" t="b">
        <f t="shared" si="378"/>
        <v>1</v>
      </c>
      <c r="W4844">
        <f t="shared" si="377"/>
        <v>2.5</v>
      </c>
      <c r="X4844" s="8">
        <f t="shared" si="379"/>
        <v>1.6666666666666667</v>
      </c>
      <c r="Y4844" t="s">
        <v>478</v>
      </c>
      <c r="Z4844" t="s">
        <v>517</v>
      </c>
      <c r="AB4844" t="s">
        <v>687</v>
      </c>
      <c r="AC4844" t="s">
        <v>877</v>
      </c>
      <c r="AD4844">
        <v>2022</v>
      </c>
    </row>
    <row r="4845" spans="1:30" x14ac:dyDescent="0.25">
      <c r="A4845" t="s">
        <v>18</v>
      </c>
      <c r="B4845" t="s">
        <v>197</v>
      </c>
      <c r="C4845" t="s">
        <v>198</v>
      </c>
      <c r="D4845" t="s">
        <v>199</v>
      </c>
      <c r="E4845" t="s">
        <v>149</v>
      </c>
      <c r="F4845" t="s">
        <v>27</v>
      </c>
      <c r="G4845">
        <v>15385426409</v>
      </c>
      <c r="H4845" t="s">
        <v>390</v>
      </c>
      <c r="I4845" t="s">
        <v>33</v>
      </c>
      <c r="J4845">
        <v>138</v>
      </c>
      <c r="K4845">
        <v>2</v>
      </c>
      <c r="L4845">
        <v>1</v>
      </c>
      <c r="M4845">
        <v>138</v>
      </c>
      <c r="N4845">
        <v>2</v>
      </c>
      <c r="O4845">
        <v>1</v>
      </c>
      <c r="P4845">
        <v>2</v>
      </c>
      <c r="Q4845">
        <v>2</v>
      </c>
      <c r="R4845" s="1">
        <v>44756</v>
      </c>
      <c r="S4845" t="str">
        <f t="shared" si="375"/>
        <v>Kinder - Bueno - Crispy Creamy Chocolate</v>
      </c>
      <c r="T4845" t="str">
        <f t="shared" si="376"/>
        <v>Food</v>
      </c>
      <c r="U4845" t="str">
        <f>IF(T4845="Cell is Blank - Dis-regard",_xlfn.XLOOKUP(S4845,'Categroy Lookup'!A:A,'Categroy Lookup'!B:B,"Cell is Blank - Dis-regard"),T4845)</f>
        <v>Food</v>
      </c>
      <c r="V4845" t="b">
        <f t="shared" si="378"/>
        <v>1</v>
      </c>
      <c r="W4845">
        <f t="shared" si="377"/>
        <v>2</v>
      </c>
      <c r="X4845" s="8">
        <f t="shared" si="379"/>
        <v>1.3333333333333333</v>
      </c>
      <c r="Y4845" t="s">
        <v>557</v>
      </c>
      <c r="Z4845" t="s">
        <v>558</v>
      </c>
      <c r="AA4845" t="s">
        <v>559</v>
      </c>
      <c r="AB4845" t="s">
        <v>687</v>
      </c>
      <c r="AC4845" t="s">
        <v>877</v>
      </c>
      <c r="AD4845">
        <v>2022</v>
      </c>
    </row>
    <row r="4846" spans="1:30" x14ac:dyDescent="0.25">
      <c r="A4846" t="s">
        <v>18</v>
      </c>
      <c r="B4846" t="s">
        <v>19</v>
      </c>
      <c r="C4846" t="s">
        <v>20</v>
      </c>
      <c r="D4846" t="s">
        <v>21</v>
      </c>
      <c r="E4846" t="s">
        <v>54</v>
      </c>
      <c r="F4846" t="s">
        <v>55</v>
      </c>
      <c r="G4846">
        <v>15385469019</v>
      </c>
      <c r="H4846" t="s">
        <v>390</v>
      </c>
      <c r="I4846" t="s">
        <v>33</v>
      </c>
      <c r="J4846">
        <v>147</v>
      </c>
      <c r="K4846">
        <v>2.75</v>
      </c>
      <c r="L4846">
        <v>1</v>
      </c>
      <c r="M4846">
        <v>147</v>
      </c>
      <c r="N4846">
        <v>2.75</v>
      </c>
      <c r="O4846">
        <v>1</v>
      </c>
      <c r="P4846">
        <v>2.75</v>
      </c>
      <c r="Q4846">
        <v>2.75</v>
      </c>
      <c r="R4846" s="1">
        <v>44756</v>
      </c>
      <c r="S4846" t="str">
        <f t="shared" si="375"/>
        <v>Vitamin Water - XXX Acai BB Pomegranate</v>
      </c>
      <c r="T4846" t="str">
        <f t="shared" si="376"/>
        <v>Water</v>
      </c>
      <c r="U4846" t="str">
        <f>IF(T4846="Cell is Blank - Dis-regard",_xlfn.XLOOKUP(S4846,'Categroy Lookup'!A:A,'Categroy Lookup'!B:B,"Cell is Blank - Dis-regard"),T4846)</f>
        <v>Water</v>
      </c>
      <c r="V4846" t="b">
        <f t="shared" si="378"/>
        <v>1</v>
      </c>
      <c r="W4846">
        <f t="shared" si="377"/>
        <v>2.75</v>
      </c>
      <c r="X4846" s="8">
        <f t="shared" si="379"/>
        <v>1.8333333333333333</v>
      </c>
      <c r="Y4846" t="s">
        <v>489</v>
      </c>
      <c r="Z4846" t="s">
        <v>490</v>
      </c>
      <c r="AB4846" t="s">
        <v>687</v>
      </c>
      <c r="AC4846" t="s">
        <v>877</v>
      </c>
      <c r="AD4846">
        <v>2022</v>
      </c>
    </row>
    <row r="4847" spans="1:30" x14ac:dyDescent="0.25">
      <c r="A4847" t="s">
        <v>18</v>
      </c>
      <c r="B4847" t="s">
        <v>19</v>
      </c>
      <c r="C4847" t="s">
        <v>20</v>
      </c>
      <c r="D4847" t="s">
        <v>21</v>
      </c>
      <c r="E4847" t="s">
        <v>98</v>
      </c>
      <c r="F4847" t="s">
        <v>27</v>
      </c>
      <c r="G4847">
        <v>15385490804</v>
      </c>
      <c r="H4847" t="s">
        <v>390</v>
      </c>
      <c r="I4847" t="s">
        <v>33</v>
      </c>
      <c r="J4847">
        <v>125</v>
      </c>
      <c r="K4847">
        <v>1.25</v>
      </c>
      <c r="L4847">
        <v>1</v>
      </c>
      <c r="M4847">
        <v>125</v>
      </c>
      <c r="N4847">
        <v>1.25</v>
      </c>
      <c r="O4847">
        <v>1</v>
      </c>
      <c r="P4847">
        <v>1.25</v>
      </c>
      <c r="Q4847">
        <v>1.25</v>
      </c>
      <c r="R4847" s="1">
        <v>44756</v>
      </c>
      <c r="S4847" t="str">
        <f t="shared" si="375"/>
        <v>CheezIt - Original</v>
      </c>
      <c r="T4847" t="str">
        <f t="shared" si="376"/>
        <v>Food</v>
      </c>
      <c r="U4847" t="str">
        <f>IF(T4847="Cell is Blank - Dis-regard",_xlfn.XLOOKUP(S4847,'Categroy Lookup'!A:A,'Categroy Lookup'!B:B,"Cell is Blank - Dis-regard"),T4847)</f>
        <v>Food</v>
      </c>
      <c r="V4847" t="b">
        <f t="shared" si="378"/>
        <v>1</v>
      </c>
      <c r="W4847">
        <f t="shared" si="377"/>
        <v>1.25</v>
      </c>
      <c r="X4847" s="8">
        <f t="shared" si="379"/>
        <v>0.83333333333333337</v>
      </c>
      <c r="Y4847" t="s">
        <v>528</v>
      </c>
      <c r="Z4847" t="s">
        <v>512</v>
      </c>
      <c r="AB4847" t="s">
        <v>687</v>
      </c>
      <c r="AC4847" t="s">
        <v>877</v>
      </c>
      <c r="AD4847">
        <v>2022</v>
      </c>
    </row>
    <row r="4848" spans="1:30" x14ac:dyDescent="0.25">
      <c r="A4848" t="s">
        <v>18</v>
      </c>
      <c r="B4848" t="s">
        <v>40</v>
      </c>
      <c r="C4848" t="s">
        <v>41</v>
      </c>
      <c r="D4848" t="s">
        <v>42</v>
      </c>
      <c r="E4848" t="s">
        <v>345</v>
      </c>
      <c r="F4848" t="s">
        <v>27</v>
      </c>
      <c r="G4848">
        <v>15385606318</v>
      </c>
      <c r="H4848" t="s">
        <v>390</v>
      </c>
      <c r="I4848" t="s">
        <v>33</v>
      </c>
      <c r="J4848">
        <v>130</v>
      </c>
      <c r="K4848">
        <v>1.5</v>
      </c>
      <c r="L4848">
        <v>1</v>
      </c>
      <c r="M4848">
        <v>130</v>
      </c>
      <c r="N4848">
        <v>1.5</v>
      </c>
      <c r="O4848">
        <v>1</v>
      </c>
      <c r="P4848">
        <v>1.5</v>
      </c>
      <c r="Q4848">
        <v>1.5</v>
      </c>
      <c r="R4848" s="1">
        <v>44756</v>
      </c>
      <c r="S4848" t="str">
        <f t="shared" si="375"/>
        <v>Nature's Bakery Fig Bar - Raspberry</v>
      </c>
      <c r="T4848" t="str">
        <f t="shared" si="376"/>
        <v>Food</v>
      </c>
      <c r="U4848" t="str">
        <f>IF(T4848="Cell is Blank - Dis-regard",_xlfn.XLOOKUP(S4848,'Categroy Lookup'!A:A,'Categroy Lookup'!B:B,"Cell is Blank - Dis-regard"),T4848)</f>
        <v>Food</v>
      </c>
      <c r="V4848" t="b">
        <f t="shared" si="378"/>
        <v>1</v>
      </c>
      <c r="W4848">
        <f t="shared" si="377"/>
        <v>1.5</v>
      </c>
      <c r="X4848" s="8">
        <f t="shared" si="379"/>
        <v>1</v>
      </c>
      <c r="Y4848" t="s">
        <v>637</v>
      </c>
      <c r="Z4848" t="s">
        <v>508</v>
      </c>
      <c r="AB4848" t="s">
        <v>687</v>
      </c>
      <c r="AC4848" t="s">
        <v>877</v>
      </c>
      <c r="AD4848">
        <v>2022</v>
      </c>
    </row>
    <row r="4849" spans="1:30" x14ac:dyDescent="0.25">
      <c r="A4849" t="s">
        <v>18</v>
      </c>
      <c r="B4849" t="s">
        <v>197</v>
      </c>
      <c r="C4849" t="s">
        <v>198</v>
      </c>
      <c r="D4849" t="s">
        <v>199</v>
      </c>
      <c r="E4849" t="s">
        <v>69</v>
      </c>
      <c r="F4849" t="s">
        <v>27</v>
      </c>
      <c r="G4849">
        <v>15385606480</v>
      </c>
      <c r="H4849" t="s">
        <v>390</v>
      </c>
      <c r="I4849" t="s">
        <v>33</v>
      </c>
      <c r="J4849">
        <v>113</v>
      </c>
      <c r="K4849">
        <v>1.5</v>
      </c>
      <c r="L4849">
        <v>1</v>
      </c>
      <c r="M4849">
        <v>113</v>
      </c>
      <c r="N4849">
        <v>1.5</v>
      </c>
      <c r="O4849">
        <v>1</v>
      </c>
      <c r="P4849">
        <v>1.5</v>
      </c>
      <c r="Q4849">
        <v>1.5</v>
      </c>
      <c r="R4849" s="1">
        <v>44756</v>
      </c>
      <c r="S4849" t="str">
        <f t="shared" si="375"/>
        <v>SunChips Multigrain - Salsa</v>
      </c>
      <c r="T4849" t="str">
        <f t="shared" si="376"/>
        <v>Food</v>
      </c>
      <c r="U4849" t="str">
        <f>IF(T4849="Cell is Blank - Dis-regard",_xlfn.XLOOKUP(S4849,'Categroy Lookup'!A:A,'Categroy Lookup'!B:B,"Cell is Blank - Dis-regard"),T4849)</f>
        <v>Food</v>
      </c>
      <c r="V4849" t="b">
        <f t="shared" si="378"/>
        <v>1</v>
      </c>
      <c r="W4849">
        <f t="shared" si="377"/>
        <v>1.5</v>
      </c>
      <c r="X4849" s="8">
        <f t="shared" si="379"/>
        <v>1</v>
      </c>
      <c r="Y4849" t="s">
        <v>502</v>
      </c>
      <c r="Z4849" t="s">
        <v>503</v>
      </c>
      <c r="AB4849" t="s">
        <v>687</v>
      </c>
      <c r="AC4849" t="s">
        <v>877</v>
      </c>
      <c r="AD4849">
        <v>2022</v>
      </c>
    </row>
    <row r="4850" spans="1:30" x14ac:dyDescent="0.25">
      <c r="A4850" t="s">
        <v>18</v>
      </c>
      <c r="B4850" t="s">
        <v>197</v>
      </c>
      <c r="C4850" t="s">
        <v>198</v>
      </c>
      <c r="D4850" t="s">
        <v>199</v>
      </c>
      <c r="E4850" t="s">
        <v>82</v>
      </c>
      <c r="F4850" t="s">
        <v>31</v>
      </c>
      <c r="G4850">
        <v>15385648975</v>
      </c>
      <c r="H4850" t="s">
        <v>390</v>
      </c>
      <c r="I4850" t="s">
        <v>33</v>
      </c>
      <c r="J4850">
        <v>145</v>
      </c>
      <c r="K4850">
        <v>2.5</v>
      </c>
      <c r="L4850">
        <v>1</v>
      </c>
      <c r="M4850">
        <v>145</v>
      </c>
      <c r="N4850">
        <v>2.5</v>
      </c>
      <c r="O4850">
        <v>1</v>
      </c>
      <c r="P4850">
        <v>2.5</v>
      </c>
      <c r="Q4850">
        <v>2.5</v>
      </c>
      <c r="R4850" s="1">
        <v>44756</v>
      </c>
      <c r="S4850" t="str">
        <f t="shared" si="375"/>
        <v>Snapple Diet Tea - Peach Tea</v>
      </c>
      <c r="T4850" t="str">
        <f t="shared" si="376"/>
        <v>Non Carbonated</v>
      </c>
      <c r="U4850" t="str">
        <f>IF(T4850="Cell is Blank - Dis-regard",_xlfn.XLOOKUP(S4850,'Categroy Lookup'!A:A,'Categroy Lookup'!B:B,"Cell is Blank - Dis-regard"),T4850)</f>
        <v>Non Carbonated</v>
      </c>
      <c r="V4850" t="b">
        <f t="shared" si="378"/>
        <v>1</v>
      </c>
      <c r="W4850">
        <f t="shared" si="377"/>
        <v>2.5</v>
      </c>
      <c r="X4850" s="8">
        <f t="shared" si="379"/>
        <v>1.6666666666666667</v>
      </c>
      <c r="Y4850" t="s">
        <v>478</v>
      </c>
      <c r="Z4850" t="s">
        <v>517</v>
      </c>
      <c r="AB4850" t="s">
        <v>687</v>
      </c>
      <c r="AC4850" t="s">
        <v>877</v>
      </c>
      <c r="AD4850">
        <v>2022</v>
      </c>
    </row>
    <row r="4851" spans="1:30" x14ac:dyDescent="0.25">
      <c r="A4851" t="s">
        <v>18</v>
      </c>
      <c r="B4851" t="s">
        <v>40</v>
      </c>
      <c r="C4851" t="s">
        <v>41</v>
      </c>
      <c r="D4851" t="s">
        <v>42</v>
      </c>
      <c r="E4851" t="s">
        <v>133</v>
      </c>
      <c r="F4851" t="s">
        <v>27</v>
      </c>
      <c r="G4851">
        <v>15385919460</v>
      </c>
      <c r="H4851" t="s">
        <v>390</v>
      </c>
      <c r="I4851" t="s">
        <v>33</v>
      </c>
      <c r="J4851">
        <v>112</v>
      </c>
      <c r="K4851">
        <v>1.5</v>
      </c>
      <c r="L4851">
        <v>1</v>
      </c>
      <c r="M4851">
        <v>112</v>
      </c>
      <c r="N4851">
        <v>1.5</v>
      </c>
      <c r="O4851">
        <v>1</v>
      </c>
      <c r="P4851">
        <v>1.5</v>
      </c>
      <c r="Q4851">
        <v>1.5</v>
      </c>
      <c r="R4851" s="1">
        <v>44756</v>
      </c>
      <c r="S4851" t="str">
        <f t="shared" si="375"/>
        <v>Funyuns - Flaming Hot</v>
      </c>
      <c r="T4851" t="str">
        <f t="shared" si="376"/>
        <v>Food</v>
      </c>
      <c r="U4851" t="str">
        <f>IF(T4851="Cell is Blank - Dis-regard",_xlfn.XLOOKUP(S4851,'Categroy Lookup'!A:A,'Categroy Lookup'!B:B,"Cell is Blank - Dis-regard"),T4851)</f>
        <v>Food</v>
      </c>
      <c r="V4851" t="b">
        <f t="shared" si="378"/>
        <v>1</v>
      </c>
      <c r="W4851">
        <f t="shared" si="377"/>
        <v>1.5</v>
      </c>
      <c r="X4851" s="8">
        <f t="shared" si="379"/>
        <v>1</v>
      </c>
      <c r="Y4851" t="s">
        <v>553</v>
      </c>
      <c r="Z4851" t="s">
        <v>501</v>
      </c>
      <c r="AB4851" t="s">
        <v>687</v>
      </c>
      <c r="AC4851" t="s">
        <v>877</v>
      </c>
      <c r="AD4851">
        <v>2022</v>
      </c>
    </row>
    <row r="4852" spans="1:30" x14ac:dyDescent="0.25">
      <c r="A4852" t="s">
        <v>18</v>
      </c>
      <c r="B4852" t="s">
        <v>197</v>
      </c>
      <c r="C4852" t="s">
        <v>198</v>
      </c>
      <c r="D4852" t="s">
        <v>199</v>
      </c>
      <c r="E4852" t="s">
        <v>149</v>
      </c>
      <c r="F4852" t="s">
        <v>27</v>
      </c>
      <c r="G4852">
        <v>15385962164</v>
      </c>
      <c r="H4852" t="s">
        <v>390</v>
      </c>
      <c r="I4852" t="s">
        <v>33</v>
      </c>
      <c r="J4852">
        <v>138</v>
      </c>
      <c r="K4852">
        <v>2</v>
      </c>
      <c r="L4852">
        <v>1</v>
      </c>
      <c r="M4852">
        <v>138</v>
      </c>
      <c r="N4852">
        <v>2</v>
      </c>
      <c r="O4852">
        <v>1</v>
      </c>
      <c r="P4852">
        <v>2</v>
      </c>
      <c r="Q4852">
        <v>2</v>
      </c>
      <c r="R4852" s="1">
        <v>44756</v>
      </c>
      <c r="S4852" t="str">
        <f t="shared" si="375"/>
        <v>Kinder - Bueno - Crispy Creamy Chocolate</v>
      </c>
      <c r="T4852" t="str">
        <f t="shared" si="376"/>
        <v>Food</v>
      </c>
      <c r="U4852" t="str">
        <f>IF(T4852="Cell is Blank - Dis-regard",_xlfn.XLOOKUP(S4852,'Categroy Lookup'!A:A,'Categroy Lookup'!B:B,"Cell is Blank - Dis-regard"),T4852)</f>
        <v>Food</v>
      </c>
      <c r="V4852" t="b">
        <f t="shared" si="378"/>
        <v>1</v>
      </c>
      <c r="W4852">
        <f t="shared" si="377"/>
        <v>2</v>
      </c>
      <c r="X4852" s="8">
        <f t="shared" si="379"/>
        <v>1.3333333333333333</v>
      </c>
      <c r="Y4852" t="s">
        <v>557</v>
      </c>
      <c r="Z4852" t="s">
        <v>558</v>
      </c>
      <c r="AA4852" t="s">
        <v>559</v>
      </c>
      <c r="AB4852" t="s">
        <v>687</v>
      </c>
      <c r="AC4852" t="s">
        <v>877</v>
      </c>
      <c r="AD4852">
        <v>2022</v>
      </c>
    </row>
    <row r="4853" spans="1:30" x14ac:dyDescent="0.25">
      <c r="A4853" t="s">
        <v>18</v>
      </c>
      <c r="B4853" t="s">
        <v>40</v>
      </c>
      <c r="C4853" t="s">
        <v>41</v>
      </c>
      <c r="D4853" t="s">
        <v>42</v>
      </c>
      <c r="E4853" t="s">
        <v>91</v>
      </c>
      <c r="F4853" t="s">
        <v>27</v>
      </c>
      <c r="G4853">
        <v>15386092497</v>
      </c>
      <c r="H4853" t="s">
        <v>390</v>
      </c>
      <c r="I4853" t="s">
        <v>33</v>
      </c>
      <c r="J4853">
        <v>111</v>
      </c>
      <c r="K4853">
        <v>2</v>
      </c>
      <c r="L4853">
        <v>1</v>
      </c>
      <c r="M4853">
        <v>111</v>
      </c>
      <c r="N4853">
        <v>2</v>
      </c>
      <c r="O4853">
        <v>1</v>
      </c>
      <c r="P4853">
        <v>2</v>
      </c>
      <c r="Q4853">
        <v>2</v>
      </c>
      <c r="R4853" s="1">
        <v>44756</v>
      </c>
      <c r="S4853" t="str">
        <f t="shared" si="375"/>
        <v>Chesters Fries Flaming hot</v>
      </c>
      <c r="T4853" t="str">
        <f t="shared" si="376"/>
        <v>Food</v>
      </c>
      <c r="U4853" t="str">
        <f>IF(T4853="Cell is Blank - Dis-regard",_xlfn.XLOOKUP(S4853,'Categroy Lookup'!A:A,'Categroy Lookup'!B:B,"Cell is Blank - Dis-regard"),T4853)</f>
        <v>Food</v>
      </c>
      <c r="V4853" t="b">
        <f t="shared" si="378"/>
        <v>1</v>
      </c>
      <c r="W4853">
        <f t="shared" si="377"/>
        <v>2</v>
      </c>
      <c r="X4853" s="8">
        <f t="shared" si="379"/>
        <v>1.3333333333333333</v>
      </c>
      <c r="Y4853" t="s">
        <v>91</v>
      </c>
      <c r="AB4853" t="s">
        <v>687</v>
      </c>
      <c r="AC4853" t="s">
        <v>877</v>
      </c>
      <c r="AD4853">
        <v>2022</v>
      </c>
    </row>
    <row r="4854" spans="1:30" x14ac:dyDescent="0.25">
      <c r="A4854" t="s">
        <v>18</v>
      </c>
      <c r="B4854" t="s">
        <v>40</v>
      </c>
      <c r="C4854" t="s">
        <v>41</v>
      </c>
      <c r="D4854" t="s">
        <v>42</v>
      </c>
      <c r="E4854" t="s">
        <v>95</v>
      </c>
      <c r="F4854" t="s">
        <v>27</v>
      </c>
      <c r="G4854">
        <v>15386102358</v>
      </c>
      <c r="H4854" t="s">
        <v>390</v>
      </c>
      <c r="I4854" t="s">
        <v>33</v>
      </c>
      <c r="J4854">
        <v>123</v>
      </c>
      <c r="K4854">
        <v>1.5</v>
      </c>
      <c r="L4854">
        <v>1</v>
      </c>
      <c r="M4854">
        <v>123</v>
      </c>
      <c r="N4854">
        <v>1.5</v>
      </c>
      <c r="O4854">
        <v>1</v>
      </c>
      <c r="P4854">
        <v>1.5</v>
      </c>
      <c r="Q4854">
        <v>1.5</v>
      </c>
      <c r="R4854" s="1">
        <v>44756</v>
      </c>
      <c r="S4854" t="str">
        <f t="shared" si="375"/>
        <v>Ruffles Baked  - Cheddar &amp; Sour Cream</v>
      </c>
      <c r="T4854" t="str">
        <f t="shared" si="376"/>
        <v>Food</v>
      </c>
      <c r="U4854" t="str">
        <f>IF(T4854="Cell is Blank - Dis-regard",_xlfn.XLOOKUP(S4854,'Categroy Lookup'!A:A,'Categroy Lookup'!B:B,"Cell is Blank - Dis-regard"),T4854)</f>
        <v>Food</v>
      </c>
      <c r="V4854" t="b">
        <f t="shared" si="378"/>
        <v>1</v>
      </c>
      <c r="W4854">
        <f t="shared" si="377"/>
        <v>1.5</v>
      </c>
      <c r="X4854" s="8">
        <f t="shared" si="379"/>
        <v>1</v>
      </c>
      <c r="Y4854" t="s">
        <v>526</v>
      </c>
      <c r="Z4854" t="s">
        <v>527</v>
      </c>
      <c r="AB4854" t="s">
        <v>687</v>
      </c>
      <c r="AC4854" t="s">
        <v>877</v>
      </c>
      <c r="AD4854">
        <v>2022</v>
      </c>
    </row>
    <row r="4855" spans="1:30" x14ac:dyDescent="0.25">
      <c r="A4855" t="s">
        <v>18</v>
      </c>
      <c r="B4855" t="s">
        <v>40</v>
      </c>
      <c r="C4855" t="s">
        <v>41</v>
      </c>
      <c r="D4855" t="s">
        <v>42</v>
      </c>
      <c r="E4855" t="s">
        <v>95</v>
      </c>
      <c r="F4855" t="s">
        <v>27</v>
      </c>
      <c r="G4855">
        <v>15386102719</v>
      </c>
      <c r="H4855" t="s">
        <v>390</v>
      </c>
      <c r="I4855" t="s">
        <v>33</v>
      </c>
      <c r="J4855">
        <v>123</v>
      </c>
      <c r="K4855">
        <v>1.5</v>
      </c>
      <c r="L4855">
        <v>1</v>
      </c>
      <c r="M4855">
        <v>123</v>
      </c>
      <c r="N4855">
        <v>1.5</v>
      </c>
      <c r="O4855">
        <v>1</v>
      </c>
      <c r="P4855">
        <v>1.5</v>
      </c>
      <c r="Q4855">
        <v>1.5</v>
      </c>
      <c r="R4855" s="1">
        <v>44756</v>
      </c>
      <c r="S4855" t="str">
        <f t="shared" si="375"/>
        <v>Ruffles Baked  - Cheddar &amp; Sour Cream</v>
      </c>
      <c r="T4855" t="str">
        <f t="shared" si="376"/>
        <v>Food</v>
      </c>
      <c r="U4855" t="str">
        <f>IF(T4855="Cell is Blank - Dis-regard",_xlfn.XLOOKUP(S4855,'Categroy Lookup'!A:A,'Categroy Lookup'!B:B,"Cell is Blank - Dis-regard"),T4855)</f>
        <v>Food</v>
      </c>
      <c r="V4855" t="b">
        <f t="shared" si="378"/>
        <v>1</v>
      </c>
      <c r="W4855">
        <f t="shared" si="377"/>
        <v>1.5</v>
      </c>
      <c r="X4855" s="8">
        <f t="shared" si="379"/>
        <v>1</v>
      </c>
      <c r="Y4855" t="s">
        <v>526</v>
      </c>
      <c r="Z4855" t="s">
        <v>527</v>
      </c>
      <c r="AB4855" t="s">
        <v>687</v>
      </c>
      <c r="AC4855" t="s">
        <v>877</v>
      </c>
      <c r="AD4855">
        <v>2022</v>
      </c>
    </row>
    <row r="4856" spans="1:30" x14ac:dyDescent="0.25">
      <c r="A4856" t="s">
        <v>18</v>
      </c>
      <c r="B4856" t="s">
        <v>40</v>
      </c>
      <c r="C4856" t="s">
        <v>41</v>
      </c>
      <c r="D4856" t="s">
        <v>42</v>
      </c>
      <c r="E4856" t="s">
        <v>368</v>
      </c>
      <c r="F4856" t="s">
        <v>23</v>
      </c>
      <c r="G4856">
        <v>15386103317</v>
      </c>
      <c r="H4856" t="s">
        <v>390</v>
      </c>
      <c r="I4856" t="s">
        <v>33</v>
      </c>
      <c r="J4856">
        <v>141</v>
      </c>
      <c r="K4856">
        <v>1.5</v>
      </c>
      <c r="L4856">
        <v>1</v>
      </c>
      <c r="M4856">
        <v>141</v>
      </c>
      <c r="N4856">
        <v>1.5</v>
      </c>
      <c r="O4856">
        <v>1</v>
      </c>
      <c r="P4856">
        <v>1.5</v>
      </c>
      <c r="Q4856">
        <v>1.5</v>
      </c>
      <c r="R4856" s="1">
        <v>44756</v>
      </c>
      <c r="S4856" t="str">
        <f t="shared" si="375"/>
        <v>Coca Cola - Regular</v>
      </c>
      <c r="T4856" t="str">
        <f t="shared" si="376"/>
        <v>Carbonated</v>
      </c>
      <c r="U4856" t="str">
        <f>IF(T4856="Cell is Blank - Dis-regard",_xlfn.XLOOKUP(S4856,'Categroy Lookup'!A:A,'Categroy Lookup'!B:B,"Cell is Blank - Dis-regard"),T4856)</f>
        <v>Carbonated</v>
      </c>
      <c r="V4856" t="b">
        <f t="shared" si="378"/>
        <v>1</v>
      </c>
      <c r="W4856">
        <f t="shared" si="377"/>
        <v>1.5</v>
      </c>
      <c r="X4856" s="8">
        <f t="shared" si="379"/>
        <v>1</v>
      </c>
      <c r="Y4856" t="s">
        <v>524</v>
      </c>
      <c r="Z4856" t="s">
        <v>643</v>
      </c>
      <c r="AB4856" t="s">
        <v>687</v>
      </c>
      <c r="AC4856" t="s">
        <v>877</v>
      </c>
      <c r="AD4856">
        <v>2022</v>
      </c>
    </row>
    <row r="4857" spans="1:30" x14ac:dyDescent="0.25">
      <c r="A4857" t="s">
        <v>18</v>
      </c>
      <c r="B4857" t="s">
        <v>40</v>
      </c>
      <c r="C4857" t="s">
        <v>41</v>
      </c>
      <c r="D4857" t="s">
        <v>42</v>
      </c>
      <c r="E4857" t="s">
        <v>204</v>
      </c>
      <c r="F4857" t="s">
        <v>27</v>
      </c>
      <c r="G4857">
        <v>15386575162</v>
      </c>
      <c r="H4857" t="s">
        <v>390</v>
      </c>
      <c r="I4857" t="s">
        <v>33</v>
      </c>
      <c r="J4857">
        <v>124</v>
      </c>
      <c r="K4857">
        <v>1.5</v>
      </c>
      <c r="L4857">
        <v>1</v>
      </c>
      <c r="M4857">
        <v>124</v>
      </c>
      <c r="N4857">
        <v>1.5</v>
      </c>
      <c r="O4857">
        <v>1</v>
      </c>
      <c r="P4857">
        <v>1.5</v>
      </c>
      <c r="Q4857">
        <v>1.5</v>
      </c>
      <c r="R4857" s="1">
        <v>44756</v>
      </c>
      <c r="S4857" t="str">
        <f t="shared" si="375"/>
        <v>Cheetos - Crunchy</v>
      </c>
      <c r="T4857" t="str">
        <f t="shared" si="376"/>
        <v>Food</v>
      </c>
      <c r="U4857" t="str">
        <f>IF(T4857="Cell is Blank - Dis-regard",_xlfn.XLOOKUP(S4857,'Categroy Lookup'!A:A,'Categroy Lookup'!B:B,"Cell is Blank - Dis-regard"),T4857)</f>
        <v>Food</v>
      </c>
      <c r="V4857" t="b">
        <f t="shared" si="378"/>
        <v>1</v>
      </c>
      <c r="W4857">
        <f t="shared" si="377"/>
        <v>1.5</v>
      </c>
      <c r="X4857" s="8">
        <f t="shared" si="379"/>
        <v>1</v>
      </c>
      <c r="Y4857" t="s">
        <v>491</v>
      </c>
      <c r="Z4857" t="s">
        <v>575</v>
      </c>
      <c r="AB4857" t="s">
        <v>687</v>
      </c>
      <c r="AC4857" t="s">
        <v>877</v>
      </c>
      <c r="AD4857">
        <v>2022</v>
      </c>
    </row>
    <row r="4858" spans="1:30" x14ac:dyDescent="0.25">
      <c r="A4858" t="s">
        <v>18</v>
      </c>
      <c r="B4858" t="s">
        <v>40</v>
      </c>
      <c r="C4858" t="s">
        <v>41</v>
      </c>
      <c r="D4858" t="s">
        <v>42</v>
      </c>
      <c r="E4858" t="s">
        <v>94</v>
      </c>
      <c r="F4858" t="s">
        <v>23</v>
      </c>
      <c r="G4858">
        <v>15387269614</v>
      </c>
      <c r="H4858" t="s">
        <v>391</v>
      </c>
      <c r="I4858" t="s">
        <v>25</v>
      </c>
      <c r="J4858">
        <v>148</v>
      </c>
      <c r="K4858">
        <v>3.5</v>
      </c>
      <c r="L4858">
        <v>1</v>
      </c>
      <c r="M4858">
        <v>148</v>
      </c>
      <c r="N4858">
        <v>3.5</v>
      </c>
      <c r="O4858">
        <v>1</v>
      </c>
      <c r="P4858">
        <v>3.5</v>
      </c>
      <c r="Q4858">
        <v>3.5</v>
      </c>
      <c r="R4858" s="1">
        <v>44757</v>
      </c>
      <c r="S4858" t="str">
        <f t="shared" si="375"/>
        <v>Red Bull - Original</v>
      </c>
      <c r="T4858" t="str">
        <f t="shared" si="376"/>
        <v>Carbonated</v>
      </c>
      <c r="U4858" t="str">
        <f>IF(T4858="Cell is Blank - Dis-regard",_xlfn.XLOOKUP(S4858,'Categroy Lookup'!A:A,'Categroy Lookup'!B:B,"Cell is Blank - Dis-regard"),T4858)</f>
        <v>Carbonated</v>
      </c>
      <c r="V4858" t="b">
        <f t="shared" si="378"/>
        <v>1</v>
      </c>
      <c r="W4858">
        <f t="shared" si="377"/>
        <v>3.5</v>
      </c>
      <c r="X4858" s="8">
        <f t="shared" si="379"/>
        <v>2.3333333333333335</v>
      </c>
      <c r="Y4858" t="s">
        <v>466</v>
      </c>
      <c r="Z4858" t="s">
        <v>512</v>
      </c>
      <c r="AB4858" t="s">
        <v>689</v>
      </c>
      <c r="AC4858" t="s">
        <v>878</v>
      </c>
      <c r="AD4858">
        <v>2022</v>
      </c>
    </row>
    <row r="4859" spans="1:30" x14ac:dyDescent="0.25">
      <c r="A4859" t="s">
        <v>18</v>
      </c>
      <c r="B4859" t="s">
        <v>40</v>
      </c>
      <c r="C4859" t="s">
        <v>41</v>
      </c>
      <c r="D4859" t="s">
        <v>42</v>
      </c>
      <c r="E4859" t="s">
        <v>368</v>
      </c>
      <c r="F4859" t="s">
        <v>23</v>
      </c>
      <c r="G4859">
        <v>15387536264</v>
      </c>
      <c r="H4859" t="s">
        <v>391</v>
      </c>
      <c r="I4859" t="s">
        <v>33</v>
      </c>
      <c r="J4859">
        <v>141</v>
      </c>
      <c r="K4859">
        <v>1.5</v>
      </c>
      <c r="L4859">
        <v>1</v>
      </c>
      <c r="M4859">
        <v>141</v>
      </c>
      <c r="N4859">
        <v>1.5</v>
      </c>
      <c r="O4859">
        <v>1</v>
      </c>
      <c r="P4859">
        <v>1.5</v>
      </c>
      <c r="Q4859">
        <v>1.5</v>
      </c>
      <c r="R4859" s="1">
        <v>44757</v>
      </c>
      <c r="S4859" t="str">
        <f t="shared" si="375"/>
        <v>Coca Cola - Regular</v>
      </c>
      <c r="T4859" t="str">
        <f t="shared" si="376"/>
        <v>Carbonated</v>
      </c>
      <c r="U4859" t="str">
        <f>IF(T4859="Cell is Blank - Dis-regard",_xlfn.XLOOKUP(S4859,'Categroy Lookup'!A:A,'Categroy Lookup'!B:B,"Cell is Blank - Dis-regard"),T4859)</f>
        <v>Carbonated</v>
      </c>
      <c r="V4859" t="b">
        <f t="shared" si="378"/>
        <v>1</v>
      </c>
      <c r="W4859">
        <f t="shared" si="377"/>
        <v>1.5</v>
      </c>
      <c r="X4859" s="8">
        <f t="shared" si="379"/>
        <v>1</v>
      </c>
      <c r="Y4859" t="s">
        <v>524</v>
      </c>
      <c r="Z4859" t="s">
        <v>643</v>
      </c>
      <c r="AB4859" t="s">
        <v>689</v>
      </c>
      <c r="AC4859" t="s">
        <v>878</v>
      </c>
      <c r="AD4859">
        <v>2022</v>
      </c>
    </row>
    <row r="4860" spans="1:30" x14ac:dyDescent="0.25">
      <c r="A4860" t="s">
        <v>18</v>
      </c>
      <c r="B4860" t="s">
        <v>197</v>
      </c>
      <c r="C4860" t="s">
        <v>198</v>
      </c>
      <c r="D4860" t="s">
        <v>199</v>
      </c>
      <c r="E4860" t="s">
        <v>69</v>
      </c>
      <c r="F4860" t="s">
        <v>27</v>
      </c>
      <c r="G4860">
        <v>15387997000</v>
      </c>
      <c r="H4860" t="s">
        <v>391</v>
      </c>
      <c r="I4860" t="s">
        <v>25</v>
      </c>
      <c r="J4860">
        <v>113</v>
      </c>
      <c r="K4860">
        <v>1.5</v>
      </c>
      <c r="L4860">
        <v>1</v>
      </c>
      <c r="M4860">
        <v>113</v>
      </c>
      <c r="N4860">
        <v>1.5</v>
      </c>
      <c r="O4860">
        <v>1</v>
      </c>
      <c r="P4860">
        <v>1.5</v>
      </c>
      <c r="Q4860">
        <v>1.5</v>
      </c>
      <c r="R4860" s="1">
        <v>44757</v>
      </c>
      <c r="S4860" t="str">
        <f t="shared" si="375"/>
        <v>SunChips Multigrain - Salsa</v>
      </c>
      <c r="T4860" t="str">
        <f t="shared" si="376"/>
        <v>Food</v>
      </c>
      <c r="U4860" t="str">
        <f>IF(T4860="Cell is Blank - Dis-regard",_xlfn.XLOOKUP(S4860,'Categroy Lookup'!A:A,'Categroy Lookup'!B:B,"Cell is Blank - Dis-regard"),T4860)</f>
        <v>Food</v>
      </c>
      <c r="V4860" t="b">
        <f t="shared" si="378"/>
        <v>1</v>
      </c>
      <c r="W4860">
        <f t="shared" si="377"/>
        <v>1.5</v>
      </c>
      <c r="X4860" s="8">
        <f t="shared" si="379"/>
        <v>1</v>
      </c>
      <c r="Y4860" t="s">
        <v>502</v>
      </c>
      <c r="Z4860" t="s">
        <v>503</v>
      </c>
      <c r="AB4860" t="s">
        <v>689</v>
      </c>
      <c r="AC4860" t="s">
        <v>878</v>
      </c>
      <c r="AD4860">
        <v>2022</v>
      </c>
    </row>
    <row r="4861" spans="1:30" x14ac:dyDescent="0.25">
      <c r="A4861" t="s">
        <v>18</v>
      </c>
      <c r="B4861" t="s">
        <v>197</v>
      </c>
      <c r="C4861" t="s">
        <v>198</v>
      </c>
      <c r="D4861" t="s">
        <v>199</v>
      </c>
      <c r="E4861" t="s">
        <v>125</v>
      </c>
      <c r="F4861" t="s">
        <v>27</v>
      </c>
      <c r="G4861">
        <v>15388078652</v>
      </c>
      <c r="H4861" t="s">
        <v>391</v>
      </c>
      <c r="I4861" t="s">
        <v>25</v>
      </c>
      <c r="J4861">
        <v>111</v>
      </c>
      <c r="K4861">
        <v>1.5</v>
      </c>
      <c r="L4861">
        <v>1</v>
      </c>
      <c r="M4861">
        <v>111</v>
      </c>
      <c r="N4861">
        <v>1.5</v>
      </c>
      <c r="O4861">
        <v>1</v>
      </c>
      <c r="P4861">
        <v>1.5</v>
      </c>
      <c r="Q4861">
        <v>3.5</v>
      </c>
      <c r="R4861" s="1">
        <v>44757</v>
      </c>
      <c r="S4861" t="str">
        <f t="shared" si="375"/>
        <v>Popchips Potato - Sea Salt</v>
      </c>
      <c r="T4861" t="str">
        <f t="shared" si="376"/>
        <v>Food</v>
      </c>
      <c r="U4861" t="str">
        <f>IF(T4861="Cell is Blank - Dis-regard",_xlfn.XLOOKUP(S4861,'Categroy Lookup'!A:A,'Categroy Lookup'!B:B,"Cell is Blank - Dis-regard"),T4861)</f>
        <v>Food</v>
      </c>
      <c r="V4861" t="b">
        <f t="shared" si="378"/>
        <v>1</v>
      </c>
      <c r="W4861">
        <f t="shared" si="377"/>
        <v>1.5</v>
      </c>
      <c r="X4861" s="8">
        <f t="shared" si="379"/>
        <v>1</v>
      </c>
      <c r="Y4861" t="s">
        <v>541</v>
      </c>
      <c r="Z4861" t="s">
        <v>516</v>
      </c>
      <c r="AB4861" t="s">
        <v>689</v>
      </c>
      <c r="AC4861" t="s">
        <v>878</v>
      </c>
      <c r="AD4861">
        <v>2022</v>
      </c>
    </row>
    <row r="4862" spans="1:30" x14ac:dyDescent="0.25">
      <c r="A4862" t="s">
        <v>18</v>
      </c>
      <c r="B4862" t="s">
        <v>197</v>
      </c>
      <c r="C4862" t="s">
        <v>198</v>
      </c>
      <c r="D4862" t="s">
        <v>199</v>
      </c>
      <c r="E4862" t="s">
        <v>386</v>
      </c>
      <c r="F4862" t="s">
        <v>27</v>
      </c>
      <c r="G4862">
        <v>15388078652</v>
      </c>
      <c r="H4862" t="s">
        <v>391</v>
      </c>
      <c r="I4862" t="s">
        <v>25</v>
      </c>
      <c r="J4862">
        <v>136</v>
      </c>
      <c r="K4862">
        <v>2</v>
      </c>
      <c r="L4862">
        <v>1</v>
      </c>
      <c r="M4862">
        <v>136</v>
      </c>
      <c r="N4862">
        <v>2</v>
      </c>
      <c r="O4862">
        <v>1</v>
      </c>
      <c r="P4862">
        <v>2</v>
      </c>
      <c r="Q4862">
        <v>3.5</v>
      </c>
      <c r="R4862" s="1">
        <v>44757</v>
      </c>
      <c r="S4862" t="str">
        <f t="shared" si="375"/>
        <v>Zone Perfect - Chocolate Chip Cookie Dough</v>
      </c>
      <c r="T4862" t="str">
        <f t="shared" si="376"/>
        <v>Food</v>
      </c>
      <c r="U4862" t="str">
        <f>IF(T4862="Cell is Blank - Dis-regard",_xlfn.XLOOKUP(S4862,'Categroy Lookup'!A:A,'Categroy Lookup'!B:B,"Cell is Blank - Dis-regard"),T4862)</f>
        <v>Food</v>
      </c>
      <c r="V4862" t="b">
        <f t="shared" si="378"/>
        <v>1</v>
      </c>
      <c r="W4862">
        <f t="shared" si="377"/>
        <v>2</v>
      </c>
      <c r="X4862" s="8">
        <f t="shared" si="379"/>
        <v>1.3333333333333333</v>
      </c>
      <c r="Y4862" t="s">
        <v>645</v>
      </c>
      <c r="Z4862" t="s">
        <v>646</v>
      </c>
      <c r="AB4862" t="s">
        <v>689</v>
      </c>
      <c r="AC4862" t="s">
        <v>878</v>
      </c>
      <c r="AD4862">
        <v>2022</v>
      </c>
    </row>
    <row r="4863" spans="1:30" x14ac:dyDescent="0.25">
      <c r="A4863" t="s">
        <v>18</v>
      </c>
      <c r="B4863" t="s">
        <v>36</v>
      </c>
      <c r="C4863" t="s">
        <v>37</v>
      </c>
      <c r="D4863" t="s">
        <v>38</v>
      </c>
      <c r="E4863" t="s">
        <v>62</v>
      </c>
      <c r="F4863" t="s">
        <v>27</v>
      </c>
      <c r="G4863">
        <v>15388345568</v>
      </c>
      <c r="H4863" t="s">
        <v>391</v>
      </c>
      <c r="I4863" t="s">
        <v>33</v>
      </c>
      <c r="J4863">
        <v>132</v>
      </c>
      <c r="K4863">
        <v>2</v>
      </c>
      <c r="L4863">
        <v>1</v>
      </c>
      <c r="M4863">
        <v>132</v>
      </c>
      <c r="N4863">
        <v>2</v>
      </c>
      <c r="O4863">
        <v>1</v>
      </c>
      <c r="P4863">
        <v>2</v>
      </c>
      <c r="Q4863">
        <v>2</v>
      </c>
      <c r="R4863" s="1">
        <v>44757</v>
      </c>
      <c r="S4863" t="str">
        <f t="shared" si="375"/>
        <v>Robert Irvine's - Fit Crunch -  Chocolate Pea</v>
      </c>
      <c r="T4863" t="str">
        <f t="shared" si="376"/>
        <v>Food</v>
      </c>
      <c r="U4863" t="str">
        <f>IF(T4863="Cell is Blank - Dis-regard",_xlfn.XLOOKUP(S4863,'Categroy Lookup'!A:A,'Categroy Lookup'!B:B,"Cell is Blank - Dis-regard"),T4863)</f>
        <v>Food</v>
      </c>
      <c r="V4863" t="b">
        <f t="shared" si="378"/>
        <v>1</v>
      </c>
      <c r="W4863">
        <f t="shared" si="377"/>
        <v>2</v>
      </c>
      <c r="X4863" s="8">
        <f t="shared" si="379"/>
        <v>1.3333333333333333</v>
      </c>
      <c r="Y4863" t="s">
        <v>495</v>
      </c>
      <c r="Z4863" t="s">
        <v>496</v>
      </c>
      <c r="AA4863" t="s">
        <v>497</v>
      </c>
      <c r="AB4863" t="s">
        <v>689</v>
      </c>
      <c r="AC4863" t="s">
        <v>878</v>
      </c>
      <c r="AD4863">
        <v>2022</v>
      </c>
    </row>
    <row r="4864" spans="1:30" x14ac:dyDescent="0.25">
      <c r="A4864" t="s">
        <v>18</v>
      </c>
      <c r="B4864" t="s">
        <v>36</v>
      </c>
      <c r="C4864" t="s">
        <v>37</v>
      </c>
      <c r="D4864" t="s">
        <v>38</v>
      </c>
      <c r="E4864" t="s">
        <v>240</v>
      </c>
      <c r="F4864" t="s">
        <v>27</v>
      </c>
      <c r="G4864">
        <v>15388822682</v>
      </c>
      <c r="H4864" t="s">
        <v>391</v>
      </c>
      <c r="I4864" t="s">
        <v>33</v>
      </c>
      <c r="J4864">
        <v>138</v>
      </c>
      <c r="K4864">
        <v>2</v>
      </c>
      <c r="L4864">
        <v>1</v>
      </c>
      <c r="M4864">
        <v>138</v>
      </c>
      <c r="N4864">
        <v>2</v>
      </c>
      <c r="O4864">
        <v>1</v>
      </c>
      <c r="P4864">
        <v>2</v>
      </c>
      <c r="Q4864">
        <v>2</v>
      </c>
      <c r="R4864" s="1">
        <v>44757</v>
      </c>
      <c r="S4864" t="str">
        <f t="shared" si="375"/>
        <v>Keto Bar - Creamy Peanut Butter Chocolate</v>
      </c>
      <c r="T4864" t="str">
        <f t="shared" si="376"/>
        <v>Food</v>
      </c>
      <c r="U4864" t="str">
        <f>IF(T4864="Cell is Blank - Dis-regard",_xlfn.XLOOKUP(S4864,'Categroy Lookup'!A:A,'Categroy Lookup'!B:B,"Cell is Blank - Dis-regard"),T4864)</f>
        <v>Food</v>
      </c>
      <c r="V4864" t="b">
        <f t="shared" si="378"/>
        <v>1</v>
      </c>
      <c r="W4864">
        <f t="shared" si="377"/>
        <v>2</v>
      </c>
      <c r="X4864" s="8">
        <f t="shared" si="379"/>
        <v>1.3333333333333333</v>
      </c>
      <c r="Y4864" t="s">
        <v>600</v>
      </c>
      <c r="Z4864" t="s">
        <v>601</v>
      </c>
      <c r="AB4864" t="s">
        <v>689</v>
      </c>
      <c r="AC4864" t="s">
        <v>878</v>
      </c>
      <c r="AD4864">
        <v>2022</v>
      </c>
    </row>
    <row r="4865" spans="1:30" x14ac:dyDescent="0.25">
      <c r="A4865" t="s">
        <v>18</v>
      </c>
      <c r="B4865" t="s">
        <v>36</v>
      </c>
      <c r="C4865" t="s">
        <v>37</v>
      </c>
      <c r="D4865" t="s">
        <v>38</v>
      </c>
      <c r="E4865" t="s">
        <v>93</v>
      </c>
      <c r="F4865" t="s">
        <v>23</v>
      </c>
      <c r="G4865">
        <v>15389102885</v>
      </c>
      <c r="H4865" t="s">
        <v>391</v>
      </c>
      <c r="I4865" t="s">
        <v>25</v>
      </c>
      <c r="J4865">
        <v>141</v>
      </c>
      <c r="K4865">
        <v>1.5</v>
      </c>
      <c r="L4865">
        <v>1</v>
      </c>
      <c r="M4865">
        <v>141</v>
      </c>
      <c r="N4865">
        <v>1.5</v>
      </c>
      <c r="O4865">
        <v>1</v>
      </c>
      <c r="P4865">
        <v>1.5</v>
      </c>
      <c r="Q4865">
        <v>1.5</v>
      </c>
      <c r="R4865" s="1">
        <v>44757</v>
      </c>
      <c r="S4865" t="str">
        <f t="shared" si="375"/>
        <v>Coca Cola - Zero Sugar</v>
      </c>
      <c r="T4865" t="str">
        <f t="shared" si="376"/>
        <v>Carbonated</v>
      </c>
      <c r="U4865" t="str">
        <f>IF(T4865="Cell is Blank - Dis-regard",_xlfn.XLOOKUP(S4865,'Categroy Lookup'!A:A,'Categroy Lookup'!B:B,"Cell is Blank - Dis-regard"),T4865)</f>
        <v>Carbonated</v>
      </c>
      <c r="V4865" t="b">
        <f t="shared" si="378"/>
        <v>1</v>
      </c>
      <c r="W4865">
        <f t="shared" si="377"/>
        <v>1.5</v>
      </c>
      <c r="X4865" s="8">
        <f t="shared" si="379"/>
        <v>1</v>
      </c>
      <c r="Y4865" t="s">
        <v>524</v>
      </c>
      <c r="Z4865" t="s">
        <v>525</v>
      </c>
      <c r="AB4865" t="s">
        <v>689</v>
      </c>
      <c r="AC4865" t="s">
        <v>878</v>
      </c>
      <c r="AD4865">
        <v>2022</v>
      </c>
    </row>
    <row r="4866" spans="1:30" x14ac:dyDescent="0.25">
      <c r="A4866" t="s">
        <v>18</v>
      </c>
      <c r="B4866" t="s">
        <v>19</v>
      </c>
      <c r="C4866" t="s">
        <v>20</v>
      </c>
      <c r="D4866" t="s">
        <v>21</v>
      </c>
      <c r="E4866" t="s">
        <v>350</v>
      </c>
      <c r="G4866">
        <v>15389351251</v>
      </c>
      <c r="H4866" t="s">
        <v>391</v>
      </c>
      <c r="I4866" t="s">
        <v>33</v>
      </c>
      <c r="J4866">
        <v>140</v>
      </c>
      <c r="K4866">
        <v>1.5</v>
      </c>
      <c r="L4866">
        <v>1</v>
      </c>
      <c r="M4866">
        <v>140</v>
      </c>
      <c r="N4866">
        <v>1.5</v>
      </c>
      <c r="O4866">
        <v>1</v>
      </c>
      <c r="P4866">
        <v>1.5</v>
      </c>
      <c r="Q4866">
        <v>1.5</v>
      </c>
      <c r="R4866" s="1">
        <v>44757</v>
      </c>
      <c r="S4866" t="str">
        <f t="shared" ref="S4866:S4929" si="380">IF(E4866="","Cell is Blank - Dis-regard",E4866)</f>
        <v>Canada Dry - Ginger Ale &amp; Lemonde</v>
      </c>
      <c r="T4866" t="str">
        <f t="shared" ref="T4866:T4929" si="381">IF(F4866="","Cell is Blank - Dis-regard",F4866)</f>
        <v>Cell is Blank - Dis-regard</v>
      </c>
      <c r="U4866" t="str">
        <f>IF(T4866="Cell is Blank - Dis-regard",_xlfn.XLOOKUP(S4866,'Categroy Lookup'!A:A,'Categroy Lookup'!B:B,"Cell is Blank - Dis-regard"),T4866)</f>
        <v>Carbonated</v>
      </c>
      <c r="V4866" t="b">
        <f t="shared" si="378"/>
        <v>1</v>
      </c>
      <c r="W4866">
        <f t="shared" ref="W4866:W4929" si="382">IF(V4866="FALSE",K4866,K4866)</f>
        <v>1.5</v>
      </c>
      <c r="X4866" s="8">
        <f t="shared" si="379"/>
        <v>1</v>
      </c>
      <c r="Y4866" t="s">
        <v>638</v>
      </c>
      <c r="Z4866" t="s">
        <v>639</v>
      </c>
      <c r="AB4866" t="s">
        <v>689</v>
      </c>
      <c r="AC4866" t="s">
        <v>878</v>
      </c>
      <c r="AD4866">
        <v>2022</v>
      </c>
    </row>
    <row r="4867" spans="1:30" x14ac:dyDescent="0.25">
      <c r="A4867" t="s">
        <v>18</v>
      </c>
      <c r="B4867" t="s">
        <v>28</v>
      </c>
      <c r="C4867" t="s">
        <v>20</v>
      </c>
      <c r="D4867" t="s">
        <v>29</v>
      </c>
      <c r="E4867" t="s">
        <v>43</v>
      </c>
      <c r="F4867" t="s">
        <v>23</v>
      </c>
      <c r="G4867">
        <v>15389395641</v>
      </c>
      <c r="H4867" t="s">
        <v>391</v>
      </c>
      <c r="I4867" t="s">
        <v>25</v>
      </c>
      <c r="J4867">
        <v>146</v>
      </c>
      <c r="K4867">
        <v>3</v>
      </c>
      <c r="L4867">
        <v>1</v>
      </c>
      <c r="M4867">
        <v>146</v>
      </c>
      <c r="N4867">
        <v>3</v>
      </c>
      <c r="O4867">
        <v>1</v>
      </c>
      <c r="P4867">
        <v>3</v>
      </c>
      <c r="Q4867">
        <v>3</v>
      </c>
      <c r="R4867" s="1">
        <v>44757</v>
      </c>
      <c r="S4867" t="str">
        <f t="shared" si="380"/>
        <v>Monster Energy Original</v>
      </c>
      <c r="T4867" t="str">
        <f t="shared" si="381"/>
        <v>Carbonated</v>
      </c>
      <c r="U4867" t="str">
        <f>IF(T4867="Cell is Blank - Dis-regard",_xlfn.XLOOKUP(S4867,'Categroy Lookup'!A:A,'Categroy Lookup'!B:B,"Cell is Blank - Dis-regard"),T4867)</f>
        <v>Carbonated</v>
      </c>
      <c r="V4867" t="b">
        <f t="shared" ref="V4867:V4930" si="383">K4867=N4867</f>
        <v>1</v>
      </c>
      <c r="W4867">
        <f t="shared" si="382"/>
        <v>3</v>
      </c>
      <c r="X4867" s="8">
        <f t="shared" ref="X4867:X4930" si="384">W4867/1.5</f>
        <v>2</v>
      </c>
      <c r="Y4867" t="s">
        <v>43</v>
      </c>
      <c r="AB4867" t="s">
        <v>689</v>
      </c>
      <c r="AC4867" t="s">
        <v>878</v>
      </c>
      <c r="AD4867">
        <v>2022</v>
      </c>
    </row>
    <row r="4868" spans="1:30" x14ac:dyDescent="0.25">
      <c r="A4868" t="s">
        <v>18</v>
      </c>
      <c r="B4868" t="s">
        <v>19</v>
      </c>
      <c r="C4868" t="s">
        <v>20</v>
      </c>
      <c r="D4868" t="s">
        <v>21</v>
      </c>
      <c r="E4868" t="s">
        <v>350</v>
      </c>
      <c r="G4868">
        <v>15389398725</v>
      </c>
      <c r="H4868" t="s">
        <v>391</v>
      </c>
      <c r="I4868" t="s">
        <v>33</v>
      </c>
      <c r="J4868">
        <v>140</v>
      </c>
      <c r="K4868">
        <v>1.5</v>
      </c>
      <c r="L4868">
        <v>1</v>
      </c>
      <c r="M4868">
        <v>140</v>
      </c>
      <c r="N4868">
        <v>1.5</v>
      </c>
      <c r="O4868">
        <v>1</v>
      </c>
      <c r="P4868">
        <v>1.5</v>
      </c>
      <c r="Q4868">
        <v>1.5</v>
      </c>
      <c r="R4868" s="1">
        <v>44757</v>
      </c>
      <c r="S4868" t="str">
        <f t="shared" si="380"/>
        <v>Canada Dry - Ginger Ale &amp; Lemonde</v>
      </c>
      <c r="T4868" t="str">
        <f t="shared" si="381"/>
        <v>Cell is Blank - Dis-regard</v>
      </c>
      <c r="U4868" t="str">
        <f>IF(T4868="Cell is Blank - Dis-regard",_xlfn.XLOOKUP(S4868,'Categroy Lookup'!A:A,'Categroy Lookup'!B:B,"Cell is Blank - Dis-regard"),T4868)</f>
        <v>Carbonated</v>
      </c>
      <c r="V4868" t="b">
        <f t="shared" si="383"/>
        <v>1</v>
      </c>
      <c r="W4868">
        <f t="shared" si="382"/>
        <v>1.5</v>
      </c>
      <c r="X4868" s="8">
        <f t="shared" si="384"/>
        <v>1</v>
      </c>
      <c r="Y4868" t="s">
        <v>638</v>
      </c>
      <c r="Z4868" t="s">
        <v>639</v>
      </c>
      <c r="AB4868" t="s">
        <v>689</v>
      </c>
      <c r="AC4868" t="s">
        <v>878</v>
      </c>
      <c r="AD4868">
        <v>2022</v>
      </c>
    </row>
    <row r="4869" spans="1:30" x14ac:dyDescent="0.25">
      <c r="A4869" t="s">
        <v>18</v>
      </c>
      <c r="B4869" t="s">
        <v>28</v>
      </c>
      <c r="C4869" t="s">
        <v>20</v>
      </c>
      <c r="D4869" t="s">
        <v>29</v>
      </c>
      <c r="E4869" t="s">
        <v>93</v>
      </c>
      <c r="F4869" t="s">
        <v>23</v>
      </c>
      <c r="G4869">
        <v>15389605636</v>
      </c>
      <c r="H4869" t="s">
        <v>391</v>
      </c>
      <c r="I4869" t="s">
        <v>33</v>
      </c>
      <c r="J4869">
        <v>140</v>
      </c>
      <c r="K4869">
        <v>1.5</v>
      </c>
      <c r="L4869">
        <v>1</v>
      </c>
      <c r="M4869">
        <v>140</v>
      </c>
      <c r="N4869">
        <v>1.5</v>
      </c>
      <c r="O4869">
        <v>1</v>
      </c>
      <c r="P4869">
        <v>1.5</v>
      </c>
      <c r="Q4869">
        <v>1.5</v>
      </c>
      <c r="R4869" s="1">
        <v>44757</v>
      </c>
      <c r="S4869" t="str">
        <f t="shared" si="380"/>
        <v>Coca Cola - Zero Sugar</v>
      </c>
      <c r="T4869" t="str">
        <f t="shared" si="381"/>
        <v>Carbonated</v>
      </c>
      <c r="U4869" t="str">
        <f>IF(T4869="Cell is Blank - Dis-regard",_xlfn.XLOOKUP(S4869,'Categroy Lookup'!A:A,'Categroy Lookup'!B:B,"Cell is Blank - Dis-regard"),T4869)</f>
        <v>Carbonated</v>
      </c>
      <c r="V4869" t="b">
        <f t="shared" si="383"/>
        <v>1</v>
      </c>
      <c r="W4869">
        <f t="shared" si="382"/>
        <v>1.5</v>
      </c>
      <c r="X4869" s="8">
        <f t="shared" si="384"/>
        <v>1</v>
      </c>
      <c r="Y4869" t="s">
        <v>524</v>
      </c>
      <c r="Z4869" t="s">
        <v>525</v>
      </c>
      <c r="AB4869" t="s">
        <v>689</v>
      </c>
      <c r="AC4869" t="s">
        <v>878</v>
      </c>
      <c r="AD4869">
        <v>2022</v>
      </c>
    </row>
    <row r="4870" spans="1:30" x14ac:dyDescent="0.25">
      <c r="A4870" t="s">
        <v>18</v>
      </c>
      <c r="B4870" t="s">
        <v>197</v>
      </c>
      <c r="C4870" t="s">
        <v>198</v>
      </c>
      <c r="D4870" t="s">
        <v>199</v>
      </c>
      <c r="E4870" t="s">
        <v>300</v>
      </c>
      <c r="F4870" t="s">
        <v>27</v>
      </c>
      <c r="G4870">
        <v>15389625155</v>
      </c>
      <c r="H4870" t="s">
        <v>391</v>
      </c>
      <c r="I4870" t="s">
        <v>33</v>
      </c>
      <c r="J4870">
        <v>155</v>
      </c>
      <c r="K4870">
        <v>5</v>
      </c>
      <c r="L4870">
        <v>1</v>
      </c>
      <c r="M4870">
        <v>155</v>
      </c>
      <c r="N4870">
        <v>5</v>
      </c>
      <c r="O4870">
        <v>1</v>
      </c>
      <c r="P4870">
        <v>5</v>
      </c>
      <c r="Q4870">
        <v>5</v>
      </c>
      <c r="R4870" s="1">
        <v>44757</v>
      </c>
      <c r="S4870" t="str">
        <f t="shared" si="380"/>
        <v>Ice Breakers Ice Cubes - PepperMint</v>
      </c>
      <c r="T4870" t="str">
        <f t="shared" si="381"/>
        <v>Food</v>
      </c>
      <c r="U4870" t="str">
        <f>IF(T4870="Cell is Blank - Dis-regard",_xlfn.XLOOKUP(S4870,'Categroy Lookup'!A:A,'Categroy Lookup'!B:B,"Cell is Blank - Dis-regard"),T4870)</f>
        <v>Food</v>
      </c>
      <c r="V4870" t="b">
        <f t="shared" si="383"/>
        <v>1</v>
      </c>
      <c r="W4870">
        <f t="shared" si="382"/>
        <v>5</v>
      </c>
      <c r="X4870" s="8">
        <f t="shared" si="384"/>
        <v>3.3333333333333335</v>
      </c>
      <c r="Y4870" t="s">
        <v>626</v>
      </c>
      <c r="Z4870" t="s">
        <v>627</v>
      </c>
      <c r="AB4870" t="s">
        <v>689</v>
      </c>
      <c r="AC4870" t="s">
        <v>878</v>
      </c>
      <c r="AD4870">
        <v>2022</v>
      </c>
    </row>
    <row r="4871" spans="1:30" x14ac:dyDescent="0.25">
      <c r="A4871" t="s">
        <v>18</v>
      </c>
      <c r="B4871" t="s">
        <v>19</v>
      </c>
      <c r="C4871" t="s">
        <v>20</v>
      </c>
      <c r="D4871" t="s">
        <v>21</v>
      </c>
      <c r="E4871" t="s">
        <v>359</v>
      </c>
      <c r="F4871" t="s">
        <v>31</v>
      </c>
      <c r="G4871">
        <v>15390017700</v>
      </c>
      <c r="H4871" t="s">
        <v>391</v>
      </c>
      <c r="I4871" t="s">
        <v>25</v>
      </c>
      <c r="J4871">
        <v>145</v>
      </c>
      <c r="K4871">
        <v>2.5</v>
      </c>
      <c r="L4871">
        <v>1</v>
      </c>
      <c r="M4871">
        <v>145</v>
      </c>
      <c r="N4871">
        <v>2.5</v>
      </c>
      <c r="O4871">
        <v>1</v>
      </c>
      <c r="P4871">
        <v>2.5</v>
      </c>
      <c r="Q4871">
        <v>2.5</v>
      </c>
      <c r="R4871" s="1">
        <v>44757</v>
      </c>
      <c r="S4871" t="str">
        <f t="shared" si="380"/>
        <v>Snapple Tea - Lemon</v>
      </c>
      <c r="T4871" t="str">
        <f t="shared" si="381"/>
        <v>Non Carbonated</v>
      </c>
      <c r="U4871" t="str">
        <f>IF(T4871="Cell is Blank - Dis-regard",_xlfn.XLOOKUP(S4871,'Categroy Lookup'!A:A,'Categroy Lookup'!B:B,"Cell is Blank - Dis-regard"),T4871)</f>
        <v>Non Carbonated</v>
      </c>
      <c r="V4871" t="b">
        <f t="shared" si="383"/>
        <v>1</v>
      </c>
      <c r="W4871">
        <f t="shared" si="382"/>
        <v>2.5</v>
      </c>
      <c r="X4871" s="8">
        <f t="shared" si="384"/>
        <v>1.6666666666666667</v>
      </c>
      <c r="Y4871" t="s">
        <v>564</v>
      </c>
      <c r="Z4871" t="s">
        <v>479</v>
      </c>
      <c r="AB4871" t="s">
        <v>689</v>
      </c>
      <c r="AC4871" t="s">
        <v>878</v>
      </c>
      <c r="AD4871">
        <v>2022</v>
      </c>
    </row>
    <row r="4872" spans="1:30" x14ac:dyDescent="0.25">
      <c r="A4872" t="s">
        <v>18</v>
      </c>
      <c r="B4872" t="s">
        <v>197</v>
      </c>
      <c r="C4872" t="s">
        <v>198</v>
      </c>
      <c r="D4872" t="s">
        <v>199</v>
      </c>
      <c r="E4872" t="s">
        <v>77</v>
      </c>
      <c r="F4872" t="s">
        <v>31</v>
      </c>
      <c r="G4872">
        <v>15390036463</v>
      </c>
      <c r="H4872" t="s">
        <v>391</v>
      </c>
      <c r="I4872" t="s">
        <v>33</v>
      </c>
      <c r="J4872">
        <v>141</v>
      </c>
      <c r="K4872">
        <v>2</v>
      </c>
      <c r="L4872">
        <v>1</v>
      </c>
      <c r="M4872">
        <v>141</v>
      </c>
      <c r="N4872">
        <v>2</v>
      </c>
      <c r="O4872">
        <v>1</v>
      </c>
      <c r="P4872">
        <v>2</v>
      </c>
      <c r="Q4872">
        <v>2</v>
      </c>
      <c r="R4872" s="1">
        <v>44757</v>
      </c>
      <c r="S4872" t="str">
        <f t="shared" si="380"/>
        <v>V8 Vegetable Juice - Original</v>
      </c>
      <c r="T4872" t="str">
        <f t="shared" si="381"/>
        <v>Non Carbonated</v>
      </c>
      <c r="U4872" t="str">
        <f>IF(T4872="Cell is Blank - Dis-regard",_xlfn.XLOOKUP(S4872,'Categroy Lookup'!A:A,'Categroy Lookup'!B:B,"Cell is Blank - Dis-regard"),T4872)</f>
        <v>Non Carbonated</v>
      </c>
      <c r="V4872" t="b">
        <f t="shared" si="383"/>
        <v>1</v>
      </c>
      <c r="W4872">
        <f t="shared" si="382"/>
        <v>2</v>
      </c>
      <c r="X4872" s="8">
        <f t="shared" si="384"/>
        <v>1.3333333333333333</v>
      </c>
      <c r="Y4872" t="s">
        <v>511</v>
      </c>
      <c r="Z4872" t="s">
        <v>512</v>
      </c>
      <c r="AB4872" t="s">
        <v>689</v>
      </c>
      <c r="AC4872" t="s">
        <v>878</v>
      </c>
      <c r="AD4872">
        <v>2022</v>
      </c>
    </row>
    <row r="4873" spans="1:30" x14ac:dyDescent="0.25">
      <c r="A4873" t="s">
        <v>18</v>
      </c>
      <c r="B4873" t="s">
        <v>36</v>
      </c>
      <c r="C4873" t="s">
        <v>37</v>
      </c>
      <c r="D4873" t="s">
        <v>38</v>
      </c>
      <c r="E4873" t="s">
        <v>304</v>
      </c>
      <c r="F4873" t="s">
        <v>27</v>
      </c>
      <c r="G4873">
        <v>15390267806</v>
      </c>
      <c r="H4873" t="s">
        <v>391</v>
      </c>
      <c r="I4873" t="s">
        <v>25</v>
      </c>
      <c r="J4873">
        <v>125</v>
      </c>
      <c r="K4873">
        <v>1.25</v>
      </c>
      <c r="L4873">
        <v>1</v>
      </c>
      <c r="M4873">
        <v>125</v>
      </c>
      <c r="N4873">
        <v>1.25</v>
      </c>
      <c r="O4873">
        <v>1</v>
      </c>
      <c r="P4873">
        <v>1.25</v>
      </c>
      <c r="Q4873">
        <v>1.25</v>
      </c>
      <c r="R4873" s="1">
        <v>44757</v>
      </c>
      <c r="S4873" t="str">
        <f t="shared" si="380"/>
        <v>Goldfish Baked - Cheddar</v>
      </c>
      <c r="T4873" t="str">
        <f t="shared" si="381"/>
        <v>Food</v>
      </c>
      <c r="U4873" t="str">
        <f>IF(T4873="Cell is Blank - Dis-regard",_xlfn.XLOOKUP(S4873,'Categroy Lookup'!A:A,'Categroy Lookup'!B:B,"Cell is Blank - Dis-regard"),T4873)</f>
        <v>Food</v>
      </c>
      <c r="V4873" t="b">
        <f t="shared" si="383"/>
        <v>1</v>
      </c>
      <c r="W4873">
        <f t="shared" si="382"/>
        <v>1.25</v>
      </c>
      <c r="X4873" s="8">
        <f t="shared" si="384"/>
        <v>0.83333333333333337</v>
      </c>
      <c r="Y4873" t="s">
        <v>628</v>
      </c>
      <c r="Z4873" t="s">
        <v>629</v>
      </c>
      <c r="AB4873" t="s">
        <v>689</v>
      </c>
      <c r="AC4873" t="s">
        <v>878</v>
      </c>
      <c r="AD4873">
        <v>2022</v>
      </c>
    </row>
    <row r="4874" spans="1:30" x14ac:dyDescent="0.25">
      <c r="A4874" t="s">
        <v>18</v>
      </c>
      <c r="B4874" t="s">
        <v>40</v>
      </c>
      <c r="C4874" t="s">
        <v>41</v>
      </c>
      <c r="D4874" t="s">
        <v>42</v>
      </c>
      <c r="E4874" t="s">
        <v>95</v>
      </c>
      <c r="F4874" t="s">
        <v>27</v>
      </c>
      <c r="G4874">
        <v>15390563911</v>
      </c>
      <c r="H4874" t="s">
        <v>391</v>
      </c>
      <c r="I4874" t="s">
        <v>33</v>
      </c>
      <c r="J4874">
        <v>123</v>
      </c>
      <c r="K4874">
        <v>1.5</v>
      </c>
      <c r="L4874">
        <v>1</v>
      </c>
      <c r="M4874">
        <v>123</v>
      </c>
      <c r="N4874">
        <v>1.5</v>
      </c>
      <c r="O4874">
        <v>1</v>
      </c>
      <c r="P4874">
        <v>1.5</v>
      </c>
      <c r="Q4874">
        <v>1.5</v>
      </c>
      <c r="R4874" s="1">
        <v>44757</v>
      </c>
      <c r="S4874" t="str">
        <f t="shared" si="380"/>
        <v>Ruffles Baked  - Cheddar &amp; Sour Cream</v>
      </c>
      <c r="T4874" t="str">
        <f t="shared" si="381"/>
        <v>Food</v>
      </c>
      <c r="U4874" t="str">
        <f>IF(T4874="Cell is Blank - Dis-regard",_xlfn.XLOOKUP(S4874,'Categroy Lookup'!A:A,'Categroy Lookup'!B:B,"Cell is Blank - Dis-regard"),T4874)</f>
        <v>Food</v>
      </c>
      <c r="V4874" t="b">
        <f t="shared" si="383"/>
        <v>1</v>
      </c>
      <c r="W4874">
        <f t="shared" si="382"/>
        <v>1.5</v>
      </c>
      <c r="X4874" s="8">
        <f t="shared" si="384"/>
        <v>1</v>
      </c>
      <c r="Y4874" t="s">
        <v>526</v>
      </c>
      <c r="Z4874" t="s">
        <v>527</v>
      </c>
      <c r="AB4874" t="s">
        <v>689</v>
      </c>
      <c r="AC4874" t="s">
        <v>878</v>
      </c>
      <c r="AD4874">
        <v>2022</v>
      </c>
    </row>
    <row r="4875" spans="1:30" x14ac:dyDescent="0.25">
      <c r="A4875" t="s">
        <v>18</v>
      </c>
      <c r="B4875" t="s">
        <v>40</v>
      </c>
      <c r="C4875" t="s">
        <v>41</v>
      </c>
      <c r="D4875" t="s">
        <v>42</v>
      </c>
      <c r="E4875" t="s">
        <v>91</v>
      </c>
      <c r="F4875" t="s">
        <v>27</v>
      </c>
      <c r="G4875">
        <v>15390912755</v>
      </c>
      <c r="H4875" t="s">
        <v>391</v>
      </c>
      <c r="I4875" t="s">
        <v>33</v>
      </c>
      <c r="J4875">
        <v>111</v>
      </c>
      <c r="K4875">
        <v>2</v>
      </c>
      <c r="L4875">
        <v>1</v>
      </c>
      <c r="M4875">
        <v>111</v>
      </c>
      <c r="N4875">
        <v>2</v>
      </c>
      <c r="O4875">
        <v>1</v>
      </c>
      <c r="P4875">
        <v>2</v>
      </c>
      <c r="Q4875">
        <v>2</v>
      </c>
      <c r="R4875" s="1">
        <v>44757</v>
      </c>
      <c r="S4875" t="str">
        <f t="shared" si="380"/>
        <v>Chesters Fries Flaming hot</v>
      </c>
      <c r="T4875" t="str">
        <f t="shared" si="381"/>
        <v>Food</v>
      </c>
      <c r="U4875" t="str">
        <f>IF(T4875="Cell is Blank - Dis-regard",_xlfn.XLOOKUP(S4875,'Categroy Lookup'!A:A,'Categroy Lookup'!B:B,"Cell is Blank - Dis-regard"),T4875)</f>
        <v>Food</v>
      </c>
      <c r="V4875" t="b">
        <f t="shared" si="383"/>
        <v>1</v>
      </c>
      <c r="W4875">
        <f t="shared" si="382"/>
        <v>2</v>
      </c>
      <c r="X4875" s="8">
        <f t="shared" si="384"/>
        <v>1.3333333333333333</v>
      </c>
      <c r="Y4875" t="s">
        <v>91</v>
      </c>
      <c r="AB4875" t="s">
        <v>689</v>
      </c>
      <c r="AC4875" t="s">
        <v>878</v>
      </c>
      <c r="AD4875">
        <v>2022</v>
      </c>
    </row>
    <row r="4876" spans="1:30" x14ac:dyDescent="0.25">
      <c r="A4876" t="s">
        <v>18</v>
      </c>
      <c r="B4876" t="s">
        <v>40</v>
      </c>
      <c r="C4876" t="s">
        <v>41</v>
      </c>
      <c r="D4876" t="s">
        <v>42</v>
      </c>
      <c r="E4876" t="s">
        <v>368</v>
      </c>
      <c r="F4876" t="s">
        <v>23</v>
      </c>
      <c r="G4876">
        <v>15390912794</v>
      </c>
      <c r="H4876" t="s">
        <v>391</v>
      </c>
      <c r="I4876" t="s">
        <v>33</v>
      </c>
      <c r="J4876">
        <v>142</v>
      </c>
      <c r="K4876">
        <v>1.5</v>
      </c>
      <c r="L4876">
        <v>1</v>
      </c>
      <c r="M4876">
        <v>142</v>
      </c>
      <c r="N4876">
        <v>1.5</v>
      </c>
      <c r="O4876">
        <v>1</v>
      </c>
      <c r="P4876">
        <v>1.5</v>
      </c>
      <c r="Q4876">
        <v>1.5</v>
      </c>
      <c r="R4876" s="1">
        <v>44757</v>
      </c>
      <c r="S4876" t="str">
        <f t="shared" si="380"/>
        <v>Coca Cola - Regular</v>
      </c>
      <c r="T4876" t="str">
        <f t="shared" si="381"/>
        <v>Carbonated</v>
      </c>
      <c r="U4876" t="str">
        <f>IF(T4876="Cell is Blank - Dis-regard",_xlfn.XLOOKUP(S4876,'Categroy Lookup'!A:A,'Categroy Lookup'!B:B,"Cell is Blank - Dis-regard"),T4876)</f>
        <v>Carbonated</v>
      </c>
      <c r="V4876" t="b">
        <f t="shared" si="383"/>
        <v>1</v>
      </c>
      <c r="W4876">
        <f t="shared" si="382"/>
        <v>1.5</v>
      </c>
      <c r="X4876" s="8">
        <f t="shared" si="384"/>
        <v>1</v>
      </c>
      <c r="Y4876" t="s">
        <v>524</v>
      </c>
      <c r="Z4876" t="s">
        <v>643</v>
      </c>
      <c r="AB4876" t="s">
        <v>689</v>
      </c>
      <c r="AC4876" t="s">
        <v>878</v>
      </c>
      <c r="AD4876">
        <v>2022</v>
      </c>
    </row>
    <row r="4877" spans="1:30" x14ac:dyDescent="0.25">
      <c r="A4877" t="s">
        <v>18</v>
      </c>
      <c r="B4877" t="s">
        <v>40</v>
      </c>
      <c r="C4877" t="s">
        <v>41</v>
      </c>
      <c r="D4877" t="s">
        <v>42</v>
      </c>
      <c r="E4877" t="s">
        <v>368</v>
      </c>
      <c r="F4877" t="s">
        <v>23</v>
      </c>
      <c r="G4877">
        <v>15390914635</v>
      </c>
      <c r="H4877" t="s">
        <v>391</v>
      </c>
      <c r="I4877" t="s">
        <v>33</v>
      </c>
      <c r="J4877">
        <v>141</v>
      </c>
      <c r="K4877">
        <v>1.5</v>
      </c>
      <c r="L4877">
        <v>1</v>
      </c>
      <c r="M4877">
        <v>141</v>
      </c>
      <c r="N4877">
        <v>1.5</v>
      </c>
      <c r="O4877">
        <v>1</v>
      </c>
      <c r="P4877">
        <v>1.5</v>
      </c>
      <c r="Q4877">
        <v>1.5</v>
      </c>
      <c r="R4877" s="1">
        <v>44757</v>
      </c>
      <c r="S4877" t="str">
        <f t="shared" si="380"/>
        <v>Coca Cola - Regular</v>
      </c>
      <c r="T4877" t="str">
        <f t="shared" si="381"/>
        <v>Carbonated</v>
      </c>
      <c r="U4877" t="str">
        <f>IF(T4877="Cell is Blank - Dis-regard",_xlfn.XLOOKUP(S4877,'Categroy Lookup'!A:A,'Categroy Lookup'!B:B,"Cell is Blank - Dis-regard"),T4877)</f>
        <v>Carbonated</v>
      </c>
      <c r="V4877" t="b">
        <f t="shared" si="383"/>
        <v>1</v>
      </c>
      <c r="W4877">
        <f t="shared" si="382"/>
        <v>1.5</v>
      </c>
      <c r="X4877" s="8">
        <f t="shared" si="384"/>
        <v>1</v>
      </c>
      <c r="Y4877" t="s">
        <v>524</v>
      </c>
      <c r="Z4877" t="s">
        <v>643</v>
      </c>
      <c r="AB4877" t="s">
        <v>689</v>
      </c>
      <c r="AC4877" t="s">
        <v>878</v>
      </c>
      <c r="AD4877">
        <v>2022</v>
      </c>
    </row>
    <row r="4878" spans="1:30" x14ac:dyDescent="0.25">
      <c r="A4878" t="s">
        <v>18</v>
      </c>
      <c r="B4878" t="s">
        <v>40</v>
      </c>
      <c r="C4878" t="s">
        <v>41</v>
      </c>
      <c r="D4878" t="s">
        <v>42</v>
      </c>
      <c r="E4878" t="s">
        <v>368</v>
      </c>
      <c r="F4878" t="s">
        <v>23</v>
      </c>
      <c r="G4878">
        <v>15391096218</v>
      </c>
      <c r="H4878" t="s">
        <v>391</v>
      </c>
      <c r="I4878" t="s">
        <v>25</v>
      </c>
      <c r="J4878">
        <v>141</v>
      </c>
      <c r="K4878">
        <v>1.5</v>
      </c>
      <c r="L4878">
        <v>1</v>
      </c>
      <c r="M4878">
        <v>141</v>
      </c>
      <c r="N4878">
        <v>1.5</v>
      </c>
      <c r="O4878">
        <v>1</v>
      </c>
      <c r="P4878">
        <v>1.5</v>
      </c>
      <c r="Q4878">
        <v>1.5</v>
      </c>
      <c r="R4878" s="1">
        <v>44757</v>
      </c>
      <c r="S4878" t="str">
        <f t="shared" si="380"/>
        <v>Coca Cola - Regular</v>
      </c>
      <c r="T4878" t="str">
        <f t="shared" si="381"/>
        <v>Carbonated</v>
      </c>
      <c r="U4878" t="str">
        <f>IF(T4878="Cell is Blank - Dis-regard",_xlfn.XLOOKUP(S4878,'Categroy Lookup'!A:A,'Categroy Lookup'!B:B,"Cell is Blank - Dis-regard"),T4878)</f>
        <v>Carbonated</v>
      </c>
      <c r="V4878" t="b">
        <f t="shared" si="383"/>
        <v>1</v>
      </c>
      <c r="W4878">
        <f t="shared" si="382"/>
        <v>1.5</v>
      </c>
      <c r="X4878" s="8">
        <f t="shared" si="384"/>
        <v>1</v>
      </c>
      <c r="Y4878" t="s">
        <v>524</v>
      </c>
      <c r="Z4878" t="s">
        <v>643</v>
      </c>
      <c r="AB4878" t="s">
        <v>689</v>
      </c>
      <c r="AC4878" t="s">
        <v>878</v>
      </c>
      <c r="AD4878">
        <v>2022</v>
      </c>
    </row>
    <row r="4879" spans="1:30" x14ac:dyDescent="0.25">
      <c r="A4879" t="s">
        <v>18</v>
      </c>
      <c r="B4879" t="s">
        <v>40</v>
      </c>
      <c r="C4879" t="s">
        <v>41</v>
      </c>
      <c r="D4879" t="s">
        <v>42</v>
      </c>
      <c r="E4879" t="s">
        <v>368</v>
      </c>
      <c r="F4879" t="s">
        <v>23</v>
      </c>
      <c r="G4879">
        <v>15391138808</v>
      </c>
      <c r="H4879" t="s">
        <v>391</v>
      </c>
      <c r="I4879" t="s">
        <v>33</v>
      </c>
      <c r="J4879">
        <v>141</v>
      </c>
      <c r="K4879">
        <v>1.5</v>
      </c>
      <c r="L4879">
        <v>1</v>
      </c>
      <c r="M4879">
        <v>141</v>
      </c>
      <c r="N4879">
        <v>1.5</v>
      </c>
      <c r="O4879">
        <v>1</v>
      </c>
      <c r="P4879">
        <v>1.5</v>
      </c>
      <c r="Q4879">
        <v>1.5</v>
      </c>
      <c r="R4879" s="1">
        <v>44757</v>
      </c>
      <c r="S4879" t="str">
        <f t="shared" si="380"/>
        <v>Coca Cola - Regular</v>
      </c>
      <c r="T4879" t="str">
        <f t="shared" si="381"/>
        <v>Carbonated</v>
      </c>
      <c r="U4879" t="str">
        <f>IF(T4879="Cell is Blank - Dis-regard",_xlfn.XLOOKUP(S4879,'Categroy Lookup'!A:A,'Categroy Lookup'!B:B,"Cell is Blank - Dis-regard"),T4879)</f>
        <v>Carbonated</v>
      </c>
      <c r="V4879" t="b">
        <f t="shared" si="383"/>
        <v>1</v>
      </c>
      <c r="W4879">
        <f t="shared" si="382"/>
        <v>1.5</v>
      </c>
      <c r="X4879" s="8">
        <f t="shared" si="384"/>
        <v>1</v>
      </c>
      <c r="Y4879" t="s">
        <v>524</v>
      </c>
      <c r="Z4879" t="s">
        <v>643</v>
      </c>
      <c r="AB4879" t="s">
        <v>689</v>
      </c>
      <c r="AC4879" t="s">
        <v>878</v>
      </c>
      <c r="AD4879">
        <v>2022</v>
      </c>
    </row>
    <row r="4880" spans="1:30" x14ac:dyDescent="0.25">
      <c r="A4880" t="s">
        <v>18</v>
      </c>
      <c r="B4880" t="s">
        <v>40</v>
      </c>
      <c r="C4880" t="s">
        <v>41</v>
      </c>
      <c r="D4880" t="s">
        <v>42</v>
      </c>
      <c r="E4880" t="s">
        <v>95</v>
      </c>
      <c r="F4880" t="s">
        <v>27</v>
      </c>
      <c r="G4880">
        <v>15391140733</v>
      </c>
      <c r="H4880" t="s">
        <v>391</v>
      </c>
      <c r="I4880" t="s">
        <v>33</v>
      </c>
      <c r="J4880">
        <v>123</v>
      </c>
      <c r="K4880">
        <v>1.5</v>
      </c>
      <c r="L4880">
        <v>1</v>
      </c>
      <c r="M4880">
        <v>123</v>
      </c>
      <c r="N4880">
        <v>1.5</v>
      </c>
      <c r="O4880">
        <v>1</v>
      </c>
      <c r="P4880">
        <v>1.5</v>
      </c>
      <c r="Q4880">
        <v>1.5</v>
      </c>
      <c r="R4880" s="1">
        <v>44757</v>
      </c>
      <c r="S4880" t="str">
        <f t="shared" si="380"/>
        <v>Ruffles Baked  - Cheddar &amp; Sour Cream</v>
      </c>
      <c r="T4880" t="str">
        <f t="shared" si="381"/>
        <v>Food</v>
      </c>
      <c r="U4880" t="str">
        <f>IF(T4880="Cell is Blank - Dis-regard",_xlfn.XLOOKUP(S4880,'Categroy Lookup'!A:A,'Categroy Lookup'!B:B,"Cell is Blank - Dis-regard"),T4880)</f>
        <v>Food</v>
      </c>
      <c r="V4880" t="b">
        <f t="shared" si="383"/>
        <v>1</v>
      </c>
      <c r="W4880">
        <f t="shared" si="382"/>
        <v>1.5</v>
      </c>
      <c r="X4880" s="8">
        <f t="shared" si="384"/>
        <v>1</v>
      </c>
      <c r="Y4880" t="s">
        <v>526</v>
      </c>
      <c r="Z4880" t="s">
        <v>527</v>
      </c>
      <c r="AB4880" t="s">
        <v>689</v>
      </c>
      <c r="AC4880" t="s">
        <v>878</v>
      </c>
      <c r="AD4880">
        <v>2022</v>
      </c>
    </row>
    <row r="4881" spans="1:30" x14ac:dyDescent="0.25">
      <c r="A4881" t="s">
        <v>18</v>
      </c>
      <c r="B4881" t="s">
        <v>40</v>
      </c>
      <c r="C4881" t="s">
        <v>41</v>
      </c>
      <c r="D4881" t="s">
        <v>42</v>
      </c>
      <c r="E4881" t="s">
        <v>91</v>
      </c>
      <c r="F4881" t="s">
        <v>27</v>
      </c>
      <c r="G4881">
        <v>15391143425</v>
      </c>
      <c r="H4881" t="s">
        <v>391</v>
      </c>
      <c r="I4881" t="s">
        <v>33</v>
      </c>
      <c r="J4881">
        <v>111</v>
      </c>
      <c r="K4881">
        <v>2</v>
      </c>
      <c r="L4881">
        <v>1</v>
      </c>
      <c r="M4881">
        <v>111</v>
      </c>
      <c r="N4881">
        <v>2</v>
      </c>
      <c r="O4881">
        <v>1</v>
      </c>
      <c r="P4881">
        <v>2</v>
      </c>
      <c r="Q4881">
        <v>2</v>
      </c>
      <c r="R4881" s="1">
        <v>44757</v>
      </c>
      <c r="S4881" t="str">
        <f t="shared" si="380"/>
        <v>Chesters Fries Flaming hot</v>
      </c>
      <c r="T4881" t="str">
        <f t="shared" si="381"/>
        <v>Food</v>
      </c>
      <c r="U4881" t="str">
        <f>IF(T4881="Cell is Blank - Dis-regard",_xlfn.XLOOKUP(S4881,'Categroy Lookup'!A:A,'Categroy Lookup'!B:B,"Cell is Blank - Dis-regard"),T4881)</f>
        <v>Food</v>
      </c>
      <c r="V4881" t="b">
        <f t="shared" si="383"/>
        <v>1</v>
      </c>
      <c r="W4881">
        <f t="shared" si="382"/>
        <v>2</v>
      </c>
      <c r="X4881" s="8">
        <f t="shared" si="384"/>
        <v>1.3333333333333333</v>
      </c>
      <c r="Y4881" t="s">
        <v>91</v>
      </c>
      <c r="AB4881" t="s">
        <v>689</v>
      </c>
      <c r="AC4881" t="s">
        <v>878</v>
      </c>
      <c r="AD4881">
        <v>2022</v>
      </c>
    </row>
    <row r="4882" spans="1:30" x14ac:dyDescent="0.25">
      <c r="A4882" t="s">
        <v>18</v>
      </c>
      <c r="B4882" t="s">
        <v>40</v>
      </c>
      <c r="C4882" t="s">
        <v>41</v>
      </c>
      <c r="D4882" t="s">
        <v>42</v>
      </c>
      <c r="E4882" t="s">
        <v>43</v>
      </c>
      <c r="F4882" t="s">
        <v>23</v>
      </c>
      <c r="G4882">
        <v>15391181829</v>
      </c>
      <c r="H4882" t="s">
        <v>391</v>
      </c>
      <c r="I4882" t="s">
        <v>33</v>
      </c>
      <c r="J4882">
        <v>144</v>
      </c>
      <c r="K4882">
        <v>3</v>
      </c>
      <c r="L4882">
        <v>1</v>
      </c>
      <c r="M4882">
        <v>144</v>
      </c>
      <c r="N4882">
        <v>3</v>
      </c>
      <c r="O4882">
        <v>1</v>
      </c>
      <c r="P4882">
        <v>3</v>
      </c>
      <c r="Q4882">
        <v>3</v>
      </c>
      <c r="R4882" s="1">
        <v>44757</v>
      </c>
      <c r="S4882" t="str">
        <f t="shared" si="380"/>
        <v>Monster Energy Original</v>
      </c>
      <c r="T4882" t="str">
        <f t="shared" si="381"/>
        <v>Carbonated</v>
      </c>
      <c r="U4882" t="str">
        <f>IF(T4882="Cell is Blank - Dis-regard",_xlfn.XLOOKUP(S4882,'Categroy Lookup'!A:A,'Categroy Lookup'!B:B,"Cell is Blank - Dis-regard"),T4882)</f>
        <v>Carbonated</v>
      </c>
      <c r="V4882" t="b">
        <f t="shared" si="383"/>
        <v>1</v>
      </c>
      <c r="W4882">
        <f t="shared" si="382"/>
        <v>3</v>
      </c>
      <c r="X4882" s="8">
        <f t="shared" si="384"/>
        <v>2</v>
      </c>
      <c r="Y4882" t="s">
        <v>43</v>
      </c>
      <c r="AB4882" t="s">
        <v>689</v>
      </c>
      <c r="AC4882" t="s">
        <v>878</v>
      </c>
      <c r="AD4882">
        <v>2022</v>
      </c>
    </row>
    <row r="4883" spans="1:30" x14ac:dyDescent="0.25">
      <c r="A4883" t="s">
        <v>18</v>
      </c>
      <c r="B4883" t="s">
        <v>40</v>
      </c>
      <c r="C4883" t="s">
        <v>41</v>
      </c>
      <c r="D4883" t="s">
        <v>42</v>
      </c>
      <c r="E4883" t="s">
        <v>368</v>
      </c>
      <c r="F4883" t="s">
        <v>23</v>
      </c>
      <c r="G4883">
        <v>15391556293</v>
      </c>
      <c r="H4883" t="s">
        <v>391</v>
      </c>
      <c r="I4883" t="s">
        <v>33</v>
      </c>
      <c r="J4883">
        <v>142</v>
      </c>
      <c r="K4883">
        <v>1.5</v>
      </c>
      <c r="L4883">
        <v>1</v>
      </c>
      <c r="M4883">
        <v>142</v>
      </c>
      <c r="N4883">
        <v>1.5</v>
      </c>
      <c r="O4883">
        <v>1</v>
      </c>
      <c r="P4883">
        <v>1.5</v>
      </c>
      <c r="Q4883">
        <v>1.5</v>
      </c>
      <c r="R4883" s="1">
        <v>44757</v>
      </c>
      <c r="S4883" t="str">
        <f t="shared" si="380"/>
        <v>Coca Cola - Regular</v>
      </c>
      <c r="T4883" t="str">
        <f t="shared" si="381"/>
        <v>Carbonated</v>
      </c>
      <c r="U4883" t="str">
        <f>IF(T4883="Cell is Blank - Dis-regard",_xlfn.XLOOKUP(S4883,'Categroy Lookup'!A:A,'Categroy Lookup'!B:B,"Cell is Blank - Dis-regard"),T4883)</f>
        <v>Carbonated</v>
      </c>
      <c r="V4883" t="b">
        <f t="shared" si="383"/>
        <v>1</v>
      </c>
      <c r="W4883">
        <f t="shared" si="382"/>
        <v>1.5</v>
      </c>
      <c r="X4883" s="8">
        <f t="shared" si="384"/>
        <v>1</v>
      </c>
      <c r="Y4883" t="s">
        <v>524</v>
      </c>
      <c r="Z4883" t="s">
        <v>643</v>
      </c>
      <c r="AB4883" t="s">
        <v>689</v>
      </c>
      <c r="AC4883" t="s">
        <v>878</v>
      </c>
      <c r="AD4883">
        <v>2022</v>
      </c>
    </row>
    <row r="4884" spans="1:30" x14ac:dyDescent="0.25">
      <c r="A4884" t="s">
        <v>18</v>
      </c>
      <c r="B4884" t="s">
        <v>40</v>
      </c>
      <c r="C4884" t="s">
        <v>41</v>
      </c>
      <c r="D4884" t="s">
        <v>42</v>
      </c>
      <c r="E4884" t="s">
        <v>368</v>
      </c>
      <c r="F4884" t="s">
        <v>23</v>
      </c>
      <c r="G4884">
        <v>15391579579</v>
      </c>
      <c r="H4884" t="s">
        <v>391</v>
      </c>
      <c r="I4884" t="s">
        <v>33</v>
      </c>
      <c r="J4884">
        <v>141</v>
      </c>
      <c r="K4884">
        <v>1.5</v>
      </c>
      <c r="L4884">
        <v>1</v>
      </c>
      <c r="M4884">
        <v>141</v>
      </c>
      <c r="N4884">
        <v>1.5</v>
      </c>
      <c r="O4884">
        <v>1</v>
      </c>
      <c r="P4884">
        <v>1.5</v>
      </c>
      <c r="Q4884">
        <v>1.5</v>
      </c>
      <c r="R4884" s="1">
        <v>44757</v>
      </c>
      <c r="S4884" t="str">
        <f t="shared" si="380"/>
        <v>Coca Cola - Regular</v>
      </c>
      <c r="T4884" t="str">
        <f t="shared" si="381"/>
        <v>Carbonated</v>
      </c>
      <c r="U4884" t="str">
        <f>IF(T4884="Cell is Blank - Dis-regard",_xlfn.XLOOKUP(S4884,'Categroy Lookup'!A:A,'Categroy Lookup'!B:B,"Cell is Blank - Dis-regard"),T4884)</f>
        <v>Carbonated</v>
      </c>
      <c r="V4884" t="b">
        <f t="shared" si="383"/>
        <v>1</v>
      </c>
      <c r="W4884">
        <f t="shared" si="382"/>
        <v>1.5</v>
      </c>
      <c r="X4884" s="8">
        <f t="shared" si="384"/>
        <v>1</v>
      </c>
      <c r="Y4884" t="s">
        <v>524</v>
      </c>
      <c r="Z4884" t="s">
        <v>643</v>
      </c>
      <c r="AB4884" t="s">
        <v>689</v>
      </c>
      <c r="AC4884" t="s">
        <v>878</v>
      </c>
      <c r="AD4884">
        <v>2022</v>
      </c>
    </row>
    <row r="4885" spans="1:30" x14ac:dyDescent="0.25">
      <c r="A4885" t="s">
        <v>18</v>
      </c>
      <c r="B4885" t="s">
        <v>40</v>
      </c>
      <c r="C4885" t="s">
        <v>41</v>
      </c>
      <c r="D4885" t="s">
        <v>42</v>
      </c>
      <c r="E4885" t="s">
        <v>204</v>
      </c>
      <c r="F4885" t="s">
        <v>27</v>
      </c>
      <c r="G4885">
        <v>15391579685</v>
      </c>
      <c r="H4885" t="s">
        <v>391</v>
      </c>
      <c r="I4885" t="s">
        <v>33</v>
      </c>
      <c r="J4885">
        <v>124</v>
      </c>
      <c r="K4885">
        <v>1.5</v>
      </c>
      <c r="L4885">
        <v>1</v>
      </c>
      <c r="M4885">
        <v>124</v>
      </c>
      <c r="N4885">
        <v>1.5</v>
      </c>
      <c r="O4885">
        <v>1</v>
      </c>
      <c r="P4885">
        <v>1.5</v>
      </c>
      <c r="Q4885">
        <v>1.5</v>
      </c>
      <c r="R4885" s="1">
        <v>44757</v>
      </c>
      <c r="S4885" t="str">
        <f t="shared" si="380"/>
        <v>Cheetos - Crunchy</v>
      </c>
      <c r="T4885" t="str">
        <f t="shared" si="381"/>
        <v>Food</v>
      </c>
      <c r="U4885" t="str">
        <f>IF(T4885="Cell is Blank - Dis-regard",_xlfn.XLOOKUP(S4885,'Categroy Lookup'!A:A,'Categroy Lookup'!B:B,"Cell is Blank - Dis-regard"),T4885)</f>
        <v>Food</v>
      </c>
      <c r="V4885" t="b">
        <f t="shared" si="383"/>
        <v>1</v>
      </c>
      <c r="W4885">
        <f t="shared" si="382"/>
        <v>1.5</v>
      </c>
      <c r="X4885" s="8">
        <f t="shared" si="384"/>
        <v>1</v>
      </c>
      <c r="Y4885" t="s">
        <v>491</v>
      </c>
      <c r="Z4885" t="s">
        <v>575</v>
      </c>
      <c r="AB4885" t="s">
        <v>689</v>
      </c>
      <c r="AC4885" t="s">
        <v>878</v>
      </c>
      <c r="AD4885">
        <v>2022</v>
      </c>
    </row>
    <row r="4886" spans="1:30" x14ac:dyDescent="0.25">
      <c r="A4886" t="s">
        <v>18</v>
      </c>
      <c r="B4886" t="s">
        <v>40</v>
      </c>
      <c r="C4886" t="s">
        <v>41</v>
      </c>
      <c r="D4886" t="s">
        <v>42</v>
      </c>
      <c r="E4886" t="s">
        <v>43</v>
      </c>
      <c r="F4886" t="s">
        <v>23</v>
      </c>
      <c r="G4886">
        <v>15392016493</v>
      </c>
      <c r="H4886" t="s">
        <v>392</v>
      </c>
      <c r="I4886" t="s">
        <v>33</v>
      </c>
      <c r="J4886">
        <v>144</v>
      </c>
      <c r="K4886">
        <v>3</v>
      </c>
      <c r="L4886">
        <v>1</v>
      </c>
      <c r="M4886">
        <v>144</v>
      </c>
      <c r="N4886">
        <v>3</v>
      </c>
      <c r="O4886">
        <v>1</v>
      </c>
      <c r="P4886">
        <v>3</v>
      </c>
      <c r="Q4886">
        <v>3</v>
      </c>
      <c r="R4886" s="1">
        <v>44757</v>
      </c>
      <c r="S4886" t="str">
        <f t="shared" si="380"/>
        <v>Monster Energy Original</v>
      </c>
      <c r="T4886" t="str">
        <f t="shared" si="381"/>
        <v>Carbonated</v>
      </c>
      <c r="U4886" t="str">
        <f>IF(T4886="Cell is Blank - Dis-regard",_xlfn.XLOOKUP(S4886,'Categroy Lookup'!A:A,'Categroy Lookup'!B:B,"Cell is Blank - Dis-regard"),T4886)</f>
        <v>Carbonated</v>
      </c>
      <c r="V4886" t="b">
        <f t="shared" si="383"/>
        <v>1</v>
      </c>
      <c r="W4886">
        <f t="shared" si="382"/>
        <v>3</v>
      </c>
      <c r="X4886" s="8">
        <f t="shared" si="384"/>
        <v>2</v>
      </c>
      <c r="Y4886" t="s">
        <v>43</v>
      </c>
      <c r="AB4886" t="s">
        <v>677</v>
      </c>
      <c r="AC4886" t="s">
        <v>879</v>
      </c>
      <c r="AD4886">
        <v>2022</v>
      </c>
    </row>
    <row r="4887" spans="1:30" x14ac:dyDescent="0.25">
      <c r="A4887" t="s">
        <v>18</v>
      </c>
      <c r="B4887" t="s">
        <v>40</v>
      </c>
      <c r="C4887" t="s">
        <v>41</v>
      </c>
      <c r="D4887" t="s">
        <v>42</v>
      </c>
      <c r="E4887" t="s">
        <v>91</v>
      </c>
      <c r="F4887" t="s">
        <v>27</v>
      </c>
      <c r="G4887">
        <v>15392216067</v>
      </c>
      <c r="H4887" t="s">
        <v>392</v>
      </c>
      <c r="I4887" t="s">
        <v>25</v>
      </c>
      <c r="J4887">
        <v>111</v>
      </c>
      <c r="K4887">
        <v>2</v>
      </c>
      <c r="L4887">
        <v>1</v>
      </c>
      <c r="M4887">
        <v>111</v>
      </c>
      <c r="N4887">
        <v>2</v>
      </c>
      <c r="O4887">
        <v>1</v>
      </c>
      <c r="P4887">
        <v>2</v>
      </c>
      <c r="Q4887">
        <v>2</v>
      </c>
      <c r="R4887" s="1">
        <v>44758</v>
      </c>
      <c r="S4887" t="str">
        <f t="shared" si="380"/>
        <v>Chesters Fries Flaming hot</v>
      </c>
      <c r="T4887" t="str">
        <f t="shared" si="381"/>
        <v>Food</v>
      </c>
      <c r="U4887" t="str">
        <f>IF(T4887="Cell is Blank - Dis-regard",_xlfn.XLOOKUP(S4887,'Categroy Lookup'!A:A,'Categroy Lookup'!B:B,"Cell is Blank - Dis-regard"),T4887)</f>
        <v>Food</v>
      </c>
      <c r="V4887" t="b">
        <f t="shared" si="383"/>
        <v>1</v>
      </c>
      <c r="W4887">
        <f t="shared" si="382"/>
        <v>2</v>
      </c>
      <c r="X4887" s="8">
        <f t="shared" si="384"/>
        <v>1.3333333333333333</v>
      </c>
      <c r="Y4887" t="s">
        <v>91</v>
      </c>
      <c r="AB4887" t="s">
        <v>677</v>
      </c>
      <c r="AC4887" t="s">
        <v>879</v>
      </c>
      <c r="AD4887">
        <v>2022</v>
      </c>
    </row>
    <row r="4888" spans="1:30" x14ac:dyDescent="0.25">
      <c r="A4888" t="s">
        <v>18</v>
      </c>
      <c r="B4888" t="s">
        <v>40</v>
      </c>
      <c r="C4888" t="s">
        <v>41</v>
      </c>
      <c r="D4888" t="s">
        <v>42</v>
      </c>
      <c r="E4888" t="s">
        <v>95</v>
      </c>
      <c r="F4888" t="s">
        <v>27</v>
      </c>
      <c r="G4888">
        <v>15392320705</v>
      </c>
      <c r="H4888" t="s">
        <v>392</v>
      </c>
      <c r="I4888" t="s">
        <v>25</v>
      </c>
      <c r="J4888">
        <v>123</v>
      </c>
      <c r="K4888">
        <v>1.5</v>
      </c>
      <c r="L4888">
        <v>1</v>
      </c>
      <c r="M4888">
        <v>123</v>
      </c>
      <c r="N4888">
        <v>1.5</v>
      </c>
      <c r="O4888">
        <v>1</v>
      </c>
      <c r="P4888">
        <v>1.5</v>
      </c>
      <c r="Q4888">
        <v>1.5</v>
      </c>
      <c r="R4888" s="1">
        <v>44758</v>
      </c>
      <c r="S4888" t="str">
        <f t="shared" si="380"/>
        <v>Ruffles Baked  - Cheddar &amp; Sour Cream</v>
      </c>
      <c r="T4888" t="str">
        <f t="shared" si="381"/>
        <v>Food</v>
      </c>
      <c r="U4888" t="str">
        <f>IF(T4888="Cell is Blank - Dis-regard",_xlfn.XLOOKUP(S4888,'Categroy Lookup'!A:A,'Categroy Lookup'!B:B,"Cell is Blank - Dis-regard"),T4888)</f>
        <v>Food</v>
      </c>
      <c r="V4888" t="b">
        <f t="shared" si="383"/>
        <v>1</v>
      </c>
      <c r="W4888">
        <f t="shared" si="382"/>
        <v>1.5</v>
      </c>
      <c r="X4888" s="8">
        <f t="shared" si="384"/>
        <v>1</v>
      </c>
      <c r="Y4888" t="s">
        <v>526</v>
      </c>
      <c r="Z4888" t="s">
        <v>527</v>
      </c>
      <c r="AB4888" t="s">
        <v>677</v>
      </c>
      <c r="AC4888" t="s">
        <v>879</v>
      </c>
      <c r="AD4888">
        <v>2022</v>
      </c>
    </row>
    <row r="4889" spans="1:30" x14ac:dyDescent="0.25">
      <c r="A4889" t="s">
        <v>18</v>
      </c>
      <c r="B4889" t="s">
        <v>40</v>
      </c>
      <c r="C4889" t="s">
        <v>41</v>
      </c>
      <c r="D4889" t="s">
        <v>42</v>
      </c>
      <c r="E4889" t="s">
        <v>94</v>
      </c>
      <c r="F4889" t="s">
        <v>23</v>
      </c>
      <c r="G4889">
        <v>15392346571</v>
      </c>
      <c r="H4889" t="s">
        <v>392</v>
      </c>
      <c r="I4889" t="s">
        <v>25</v>
      </c>
      <c r="J4889">
        <v>148</v>
      </c>
      <c r="K4889">
        <v>3.5</v>
      </c>
      <c r="L4889">
        <v>1</v>
      </c>
      <c r="M4889">
        <v>148</v>
      </c>
      <c r="N4889">
        <v>3.5</v>
      </c>
      <c r="O4889">
        <v>1</v>
      </c>
      <c r="P4889">
        <v>3.5</v>
      </c>
      <c r="Q4889">
        <v>3.5</v>
      </c>
      <c r="R4889" s="1">
        <v>44758</v>
      </c>
      <c r="S4889" t="str">
        <f t="shared" si="380"/>
        <v>Red Bull - Original</v>
      </c>
      <c r="T4889" t="str">
        <f t="shared" si="381"/>
        <v>Carbonated</v>
      </c>
      <c r="U4889" t="str">
        <f>IF(T4889="Cell is Blank - Dis-regard",_xlfn.XLOOKUP(S4889,'Categroy Lookup'!A:A,'Categroy Lookup'!B:B,"Cell is Blank - Dis-regard"),T4889)</f>
        <v>Carbonated</v>
      </c>
      <c r="V4889" t="b">
        <f t="shared" si="383"/>
        <v>1</v>
      </c>
      <c r="W4889">
        <f t="shared" si="382"/>
        <v>3.5</v>
      </c>
      <c r="X4889" s="8">
        <f t="shared" si="384"/>
        <v>2.3333333333333335</v>
      </c>
      <c r="Y4889" t="s">
        <v>466</v>
      </c>
      <c r="Z4889" t="s">
        <v>512</v>
      </c>
      <c r="AB4889" t="s">
        <v>677</v>
      </c>
      <c r="AC4889" t="s">
        <v>879</v>
      </c>
      <c r="AD4889">
        <v>2022</v>
      </c>
    </row>
    <row r="4890" spans="1:30" x14ac:dyDescent="0.25">
      <c r="A4890" t="s">
        <v>18</v>
      </c>
      <c r="B4890" t="s">
        <v>197</v>
      </c>
      <c r="C4890" t="s">
        <v>198</v>
      </c>
      <c r="D4890" t="s">
        <v>199</v>
      </c>
      <c r="E4890" t="s">
        <v>325</v>
      </c>
      <c r="G4890">
        <v>15392537116</v>
      </c>
      <c r="H4890" t="s">
        <v>392</v>
      </c>
      <c r="I4890" t="s">
        <v>33</v>
      </c>
      <c r="J4890">
        <v>160</v>
      </c>
      <c r="K4890">
        <v>4</v>
      </c>
      <c r="L4890">
        <v>1</v>
      </c>
      <c r="M4890">
        <v>160</v>
      </c>
      <c r="N4890">
        <v>4</v>
      </c>
      <c r="O4890">
        <v>1</v>
      </c>
      <c r="P4890">
        <v>4</v>
      </c>
      <c r="Q4890">
        <v>4</v>
      </c>
      <c r="R4890" s="1">
        <v>44758</v>
      </c>
      <c r="S4890" t="str">
        <f t="shared" si="380"/>
        <v>Teddy Grahams - Go Paks</v>
      </c>
      <c r="T4890" t="str">
        <f t="shared" si="381"/>
        <v>Cell is Blank - Dis-regard</v>
      </c>
      <c r="U4890" t="str">
        <f>IF(T4890="Cell is Blank - Dis-regard",_xlfn.XLOOKUP(S4890,'Categroy Lookup'!A:A,'Categroy Lookup'!B:B,"Cell is Blank - Dis-regard"),T4890)</f>
        <v>Food</v>
      </c>
      <c r="V4890" t="b">
        <f t="shared" si="383"/>
        <v>1</v>
      </c>
      <c r="W4890">
        <f t="shared" si="382"/>
        <v>4</v>
      </c>
      <c r="X4890" s="8">
        <f t="shared" si="384"/>
        <v>2.6666666666666665</v>
      </c>
      <c r="Y4890" t="s">
        <v>633</v>
      </c>
      <c r="Z4890" t="s">
        <v>603</v>
      </c>
      <c r="AB4890" t="s">
        <v>677</v>
      </c>
      <c r="AC4890" t="s">
        <v>879</v>
      </c>
      <c r="AD4890">
        <v>2022</v>
      </c>
    </row>
    <row r="4891" spans="1:30" x14ac:dyDescent="0.25">
      <c r="A4891" t="s">
        <v>18</v>
      </c>
      <c r="B4891" t="s">
        <v>197</v>
      </c>
      <c r="C4891" t="s">
        <v>198</v>
      </c>
      <c r="D4891" t="s">
        <v>199</v>
      </c>
      <c r="E4891" t="s">
        <v>72</v>
      </c>
      <c r="F4891" t="s">
        <v>55</v>
      </c>
      <c r="G4891">
        <v>15392552458</v>
      </c>
      <c r="H4891" t="s">
        <v>392</v>
      </c>
      <c r="I4891" t="s">
        <v>33</v>
      </c>
      <c r="J4891">
        <v>144</v>
      </c>
      <c r="K4891">
        <v>1.5</v>
      </c>
      <c r="L4891">
        <v>1</v>
      </c>
      <c r="M4891">
        <v>144</v>
      </c>
      <c r="N4891">
        <v>1.5</v>
      </c>
      <c r="O4891">
        <v>1</v>
      </c>
      <c r="P4891">
        <v>1.5</v>
      </c>
      <c r="Q4891">
        <v>1.5</v>
      </c>
      <c r="R4891" s="1">
        <v>44758</v>
      </c>
      <c r="S4891" t="str">
        <f t="shared" si="380"/>
        <v>Poland Springs Water</v>
      </c>
      <c r="T4891" t="str">
        <f t="shared" si="381"/>
        <v>Water</v>
      </c>
      <c r="U4891" t="str">
        <f>IF(T4891="Cell is Blank - Dis-regard",_xlfn.XLOOKUP(S4891,'Categroy Lookup'!A:A,'Categroy Lookup'!B:B,"Cell is Blank - Dis-regard"),T4891)</f>
        <v>Water</v>
      </c>
      <c r="V4891" t="b">
        <f t="shared" si="383"/>
        <v>1</v>
      </c>
      <c r="W4891">
        <f t="shared" si="382"/>
        <v>1.5</v>
      </c>
      <c r="X4891" s="8">
        <f t="shared" si="384"/>
        <v>1</v>
      </c>
      <c r="Y4891" t="s">
        <v>72</v>
      </c>
      <c r="AB4891" t="s">
        <v>677</v>
      </c>
      <c r="AC4891" t="s">
        <v>879</v>
      </c>
      <c r="AD4891">
        <v>2022</v>
      </c>
    </row>
    <row r="4892" spans="1:30" x14ac:dyDescent="0.25">
      <c r="A4892" t="s">
        <v>18</v>
      </c>
      <c r="B4892" t="s">
        <v>19</v>
      </c>
      <c r="C4892" t="s">
        <v>20</v>
      </c>
      <c r="D4892" t="s">
        <v>21</v>
      </c>
      <c r="E4892" t="s">
        <v>98</v>
      </c>
      <c r="F4892" t="s">
        <v>27</v>
      </c>
      <c r="G4892">
        <v>15392645469</v>
      </c>
      <c r="H4892" t="s">
        <v>392</v>
      </c>
      <c r="I4892" t="s">
        <v>25</v>
      </c>
      <c r="J4892">
        <v>121</v>
      </c>
      <c r="K4892">
        <v>1.5</v>
      </c>
      <c r="L4892">
        <v>1</v>
      </c>
      <c r="M4892">
        <v>121</v>
      </c>
      <c r="N4892">
        <v>1.5</v>
      </c>
      <c r="O4892">
        <v>1</v>
      </c>
      <c r="P4892">
        <v>1.5</v>
      </c>
      <c r="Q4892">
        <v>5.5</v>
      </c>
      <c r="R4892" s="1">
        <v>44758</v>
      </c>
      <c r="S4892" t="str">
        <f t="shared" si="380"/>
        <v>CheezIt - Original</v>
      </c>
      <c r="T4892" t="str">
        <f t="shared" si="381"/>
        <v>Food</v>
      </c>
      <c r="U4892" t="str">
        <f>IF(T4892="Cell is Blank - Dis-regard",_xlfn.XLOOKUP(S4892,'Categroy Lookup'!A:A,'Categroy Lookup'!B:B,"Cell is Blank - Dis-regard"),T4892)</f>
        <v>Food</v>
      </c>
      <c r="V4892" t="b">
        <f t="shared" si="383"/>
        <v>1</v>
      </c>
      <c r="W4892">
        <f t="shared" si="382"/>
        <v>1.5</v>
      </c>
      <c r="X4892" s="8">
        <f t="shared" si="384"/>
        <v>1</v>
      </c>
      <c r="Y4892" t="s">
        <v>528</v>
      </c>
      <c r="Z4892" t="s">
        <v>512</v>
      </c>
      <c r="AB4892" t="s">
        <v>677</v>
      </c>
      <c r="AC4892" t="s">
        <v>879</v>
      </c>
      <c r="AD4892">
        <v>2022</v>
      </c>
    </row>
    <row r="4893" spans="1:30" x14ac:dyDescent="0.25">
      <c r="A4893" t="s">
        <v>18</v>
      </c>
      <c r="B4893" t="s">
        <v>19</v>
      </c>
      <c r="C4893" t="s">
        <v>20</v>
      </c>
      <c r="D4893" t="s">
        <v>21</v>
      </c>
      <c r="E4893" t="s">
        <v>359</v>
      </c>
      <c r="F4893" t="s">
        <v>31</v>
      </c>
      <c r="G4893">
        <v>15392645469</v>
      </c>
      <c r="H4893" t="s">
        <v>392</v>
      </c>
      <c r="I4893" t="s">
        <v>25</v>
      </c>
      <c r="J4893">
        <v>145</v>
      </c>
      <c r="K4893">
        <v>2.5</v>
      </c>
      <c r="L4893">
        <v>1</v>
      </c>
      <c r="M4893">
        <v>145</v>
      </c>
      <c r="N4893">
        <v>2.5</v>
      </c>
      <c r="O4893">
        <v>1</v>
      </c>
      <c r="P4893">
        <v>2.5</v>
      </c>
      <c r="Q4893">
        <v>5.5</v>
      </c>
      <c r="R4893" s="1">
        <v>44758</v>
      </c>
      <c r="S4893" t="str">
        <f t="shared" si="380"/>
        <v>Snapple Tea - Lemon</v>
      </c>
      <c r="T4893" t="str">
        <f t="shared" si="381"/>
        <v>Non Carbonated</v>
      </c>
      <c r="U4893" t="str">
        <f>IF(T4893="Cell is Blank - Dis-regard",_xlfn.XLOOKUP(S4893,'Categroy Lookup'!A:A,'Categroy Lookup'!B:B,"Cell is Blank - Dis-regard"),T4893)</f>
        <v>Non Carbonated</v>
      </c>
      <c r="V4893" t="b">
        <f t="shared" si="383"/>
        <v>1</v>
      </c>
      <c r="W4893">
        <f t="shared" si="382"/>
        <v>2.5</v>
      </c>
      <c r="X4893" s="8">
        <f t="shared" si="384"/>
        <v>1.6666666666666667</v>
      </c>
      <c r="Y4893" t="s">
        <v>564</v>
      </c>
      <c r="Z4893" t="s">
        <v>479</v>
      </c>
      <c r="AB4893" t="s">
        <v>677</v>
      </c>
      <c r="AC4893" t="s">
        <v>879</v>
      </c>
      <c r="AD4893">
        <v>2022</v>
      </c>
    </row>
    <row r="4894" spans="1:30" x14ac:dyDescent="0.25">
      <c r="A4894" t="s">
        <v>18</v>
      </c>
      <c r="B4894" t="s">
        <v>19</v>
      </c>
      <c r="C4894" t="s">
        <v>20</v>
      </c>
      <c r="D4894" t="s">
        <v>21</v>
      </c>
      <c r="E4894" t="s">
        <v>312</v>
      </c>
      <c r="F4894" t="s">
        <v>27</v>
      </c>
      <c r="G4894">
        <v>15392645469</v>
      </c>
      <c r="H4894" t="s">
        <v>392</v>
      </c>
      <c r="I4894" t="s">
        <v>25</v>
      </c>
      <c r="J4894">
        <v>112</v>
      </c>
      <c r="K4894">
        <v>1.5</v>
      </c>
      <c r="L4894">
        <v>1</v>
      </c>
      <c r="M4894">
        <v>112</v>
      </c>
      <c r="N4894">
        <v>1.5</v>
      </c>
      <c r="O4894">
        <v>1</v>
      </c>
      <c r="P4894">
        <v>1.5</v>
      </c>
      <c r="Q4894">
        <v>5.5</v>
      </c>
      <c r="R4894" s="1">
        <v>44758</v>
      </c>
      <c r="S4894" t="str">
        <f t="shared" si="380"/>
        <v>Pop Corners - Sweet &amp; Salty Kettle</v>
      </c>
      <c r="T4894" t="str">
        <f t="shared" si="381"/>
        <v>Food</v>
      </c>
      <c r="U4894" t="str">
        <f>IF(T4894="Cell is Blank - Dis-regard",_xlfn.XLOOKUP(S4894,'Categroy Lookup'!A:A,'Categroy Lookup'!B:B,"Cell is Blank - Dis-regard"),T4894)</f>
        <v>Food</v>
      </c>
      <c r="V4894" t="b">
        <f t="shared" si="383"/>
        <v>1</v>
      </c>
      <c r="W4894">
        <f t="shared" si="382"/>
        <v>1.5</v>
      </c>
      <c r="X4894" s="8">
        <f t="shared" si="384"/>
        <v>1</v>
      </c>
      <c r="Y4894" t="s">
        <v>606</v>
      </c>
      <c r="Z4894" t="s">
        <v>630</v>
      </c>
      <c r="AB4894" t="s">
        <v>677</v>
      </c>
      <c r="AC4894" t="s">
        <v>879</v>
      </c>
      <c r="AD4894">
        <v>2022</v>
      </c>
    </row>
    <row r="4895" spans="1:30" x14ac:dyDescent="0.25">
      <c r="A4895" t="s">
        <v>18</v>
      </c>
      <c r="B4895" t="s">
        <v>40</v>
      </c>
      <c r="C4895" t="s">
        <v>41</v>
      </c>
      <c r="D4895" t="s">
        <v>42</v>
      </c>
      <c r="E4895" t="s">
        <v>43</v>
      </c>
      <c r="F4895" t="s">
        <v>23</v>
      </c>
      <c r="G4895">
        <v>15392716023</v>
      </c>
      <c r="H4895" t="s">
        <v>392</v>
      </c>
      <c r="I4895" t="s">
        <v>33</v>
      </c>
      <c r="J4895">
        <v>144</v>
      </c>
      <c r="K4895">
        <v>3</v>
      </c>
      <c r="L4895">
        <v>1</v>
      </c>
      <c r="M4895">
        <v>144</v>
      </c>
      <c r="N4895">
        <v>3</v>
      </c>
      <c r="O4895">
        <v>1</v>
      </c>
      <c r="P4895">
        <v>3</v>
      </c>
      <c r="Q4895">
        <v>3</v>
      </c>
      <c r="R4895" s="1">
        <v>44758</v>
      </c>
      <c r="S4895" t="str">
        <f t="shared" si="380"/>
        <v>Monster Energy Original</v>
      </c>
      <c r="T4895" t="str">
        <f t="shared" si="381"/>
        <v>Carbonated</v>
      </c>
      <c r="U4895" t="str">
        <f>IF(T4895="Cell is Blank - Dis-regard",_xlfn.XLOOKUP(S4895,'Categroy Lookup'!A:A,'Categroy Lookup'!B:B,"Cell is Blank - Dis-regard"),T4895)</f>
        <v>Carbonated</v>
      </c>
      <c r="V4895" t="b">
        <f t="shared" si="383"/>
        <v>1</v>
      </c>
      <c r="W4895">
        <f t="shared" si="382"/>
        <v>3</v>
      </c>
      <c r="X4895" s="8">
        <f t="shared" si="384"/>
        <v>2</v>
      </c>
      <c r="Y4895" t="s">
        <v>43</v>
      </c>
      <c r="AB4895" t="s">
        <v>677</v>
      </c>
      <c r="AC4895" t="s">
        <v>879</v>
      </c>
      <c r="AD4895">
        <v>2022</v>
      </c>
    </row>
    <row r="4896" spans="1:30" x14ac:dyDescent="0.25">
      <c r="A4896" t="s">
        <v>18</v>
      </c>
      <c r="B4896" t="s">
        <v>28</v>
      </c>
      <c r="C4896" t="s">
        <v>20</v>
      </c>
      <c r="D4896" t="s">
        <v>29</v>
      </c>
      <c r="E4896" t="s">
        <v>359</v>
      </c>
      <c r="F4896" t="s">
        <v>31</v>
      </c>
      <c r="G4896">
        <v>15393043955</v>
      </c>
      <c r="H4896" t="s">
        <v>392</v>
      </c>
      <c r="I4896" t="s">
        <v>25</v>
      </c>
      <c r="J4896">
        <v>147</v>
      </c>
      <c r="K4896">
        <v>2.5</v>
      </c>
      <c r="L4896">
        <v>1</v>
      </c>
      <c r="M4896">
        <v>147</v>
      </c>
      <c r="N4896">
        <v>2.5</v>
      </c>
      <c r="O4896">
        <v>1</v>
      </c>
      <c r="P4896">
        <v>2.5</v>
      </c>
      <c r="Q4896">
        <v>2.5</v>
      </c>
      <c r="R4896" s="1">
        <v>44758</v>
      </c>
      <c r="S4896" t="str">
        <f t="shared" si="380"/>
        <v>Snapple Tea - Lemon</v>
      </c>
      <c r="T4896" t="str">
        <f t="shared" si="381"/>
        <v>Non Carbonated</v>
      </c>
      <c r="U4896" t="str">
        <f>IF(T4896="Cell is Blank - Dis-regard",_xlfn.XLOOKUP(S4896,'Categroy Lookup'!A:A,'Categroy Lookup'!B:B,"Cell is Blank - Dis-regard"),T4896)</f>
        <v>Non Carbonated</v>
      </c>
      <c r="V4896" t="b">
        <f t="shared" si="383"/>
        <v>1</v>
      </c>
      <c r="W4896">
        <f t="shared" si="382"/>
        <v>2.5</v>
      </c>
      <c r="X4896" s="8">
        <f t="shared" si="384"/>
        <v>1.6666666666666667</v>
      </c>
      <c r="Y4896" t="s">
        <v>564</v>
      </c>
      <c r="Z4896" t="s">
        <v>479</v>
      </c>
      <c r="AB4896" t="s">
        <v>677</v>
      </c>
      <c r="AC4896" t="s">
        <v>879</v>
      </c>
      <c r="AD4896">
        <v>2022</v>
      </c>
    </row>
    <row r="4897" spans="1:30" x14ac:dyDescent="0.25">
      <c r="A4897" t="s">
        <v>18</v>
      </c>
      <c r="B4897" t="s">
        <v>40</v>
      </c>
      <c r="C4897" t="s">
        <v>41</v>
      </c>
      <c r="D4897" t="s">
        <v>42</v>
      </c>
      <c r="E4897" t="s">
        <v>165</v>
      </c>
      <c r="F4897" t="s">
        <v>31</v>
      </c>
      <c r="G4897">
        <v>15393269429</v>
      </c>
      <c r="H4897" t="s">
        <v>392</v>
      </c>
      <c r="I4897" t="s">
        <v>25</v>
      </c>
      <c r="J4897">
        <v>147</v>
      </c>
      <c r="K4897">
        <v>2.5</v>
      </c>
      <c r="L4897">
        <v>1</v>
      </c>
      <c r="M4897">
        <v>147</v>
      </c>
      <c r="N4897">
        <v>2.5</v>
      </c>
      <c r="O4897">
        <v>1</v>
      </c>
      <c r="P4897">
        <v>2.5</v>
      </c>
      <c r="Q4897">
        <v>5</v>
      </c>
      <c r="R4897" s="1">
        <v>44758</v>
      </c>
      <c r="S4897" t="str">
        <f t="shared" si="380"/>
        <v>Snapple Tea - Raspberry</v>
      </c>
      <c r="T4897" t="str">
        <f t="shared" si="381"/>
        <v>Non Carbonated</v>
      </c>
      <c r="U4897" t="str">
        <f>IF(T4897="Cell is Blank - Dis-regard",_xlfn.XLOOKUP(S4897,'Categroy Lookup'!A:A,'Categroy Lookup'!B:B,"Cell is Blank - Dis-regard"),T4897)</f>
        <v>Non Carbonated</v>
      </c>
      <c r="V4897" t="b">
        <f t="shared" si="383"/>
        <v>1</v>
      </c>
      <c r="W4897">
        <f t="shared" si="382"/>
        <v>2.5</v>
      </c>
      <c r="X4897" s="8">
        <f t="shared" si="384"/>
        <v>1.6666666666666667</v>
      </c>
      <c r="Y4897" t="s">
        <v>564</v>
      </c>
      <c r="Z4897" t="s">
        <v>508</v>
      </c>
      <c r="AB4897" t="s">
        <v>677</v>
      </c>
      <c r="AC4897" t="s">
        <v>879</v>
      </c>
      <c r="AD4897">
        <v>2022</v>
      </c>
    </row>
    <row r="4898" spans="1:30" x14ac:dyDescent="0.25">
      <c r="A4898" t="s">
        <v>18</v>
      </c>
      <c r="B4898" t="s">
        <v>40</v>
      </c>
      <c r="C4898" t="s">
        <v>41</v>
      </c>
      <c r="D4898" t="s">
        <v>42</v>
      </c>
      <c r="E4898" t="s">
        <v>48</v>
      </c>
      <c r="F4898" t="s">
        <v>27</v>
      </c>
      <c r="G4898">
        <v>15393269429</v>
      </c>
      <c r="H4898" t="s">
        <v>392</v>
      </c>
      <c r="I4898" t="s">
        <v>25</v>
      </c>
      <c r="J4898">
        <v>137</v>
      </c>
      <c r="K4898">
        <v>2.5</v>
      </c>
      <c r="L4898">
        <v>1</v>
      </c>
      <c r="M4898">
        <v>137</v>
      </c>
      <c r="N4898">
        <v>2.5</v>
      </c>
      <c r="O4898">
        <v>1</v>
      </c>
      <c r="P4898">
        <v>2.5</v>
      </c>
      <c r="Q4898">
        <v>5</v>
      </c>
      <c r="R4898" s="1">
        <v>44758</v>
      </c>
      <c r="S4898" t="str">
        <f t="shared" si="380"/>
        <v>KitKat - Crisp Wafers</v>
      </c>
      <c r="T4898" t="str">
        <f t="shared" si="381"/>
        <v>Food</v>
      </c>
      <c r="U4898" t="str">
        <f>IF(T4898="Cell is Blank - Dis-regard",_xlfn.XLOOKUP(S4898,'Categroy Lookup'!A:A,'Categroy Lookup'!B:B,"Cell is Blank - Dis-regard"),T4898)</f>
        <v>Food</v>
      </c>
      <c r="V4898" t="b">
        <f t="shared" si="383"/>
        <v>1</v>
      </c>
      <c r="W4898">
        <f t="shared" si="382"/>
        <v>2.5</v>
      </c>
      <c r="X4898" s="8">
        <f t="shared" si="384"/>
        <v>1.6666666666666667</v>
      </c>
      <c r="Y4898" t="s">
        <v>482</v>
      </c>
      <c r="Z4898" t="s">
        <v>483</v>
      </c>
      <c r="AB4898" t="s">
        <v>677</v>
      </c>
      <c r="AC4898" t="s">
        <v>879</v>
      </c>
      <c r="AD4898">
        <v>2022</v>
      </c>
    </row>
    <row r="4899" spans="1:30" x14ac:dyDescent="0.25">
      <c r="A4899" t="s">
        <v>18</v>
      </c>
      <c r="B4899" t="s">
        <v>40</v>
      </c>
      <c r="C4899" t="s">
        <v>41</v>
      </c>
      <c r="D4899" t="s">
        <v>42</v>
      </c>
      <c r="E4899" t="s">
        <v>368</v>
      </c>
      <c r="F4899" t="s">
        <v>23</v>
      </c>
      <c r="G4899">
        <v>15393295004</v>
      </c>
      <c r="H4899" t="s">
        <v>392</v>
      </c>
      <c r="I4899" t="s">
        <v>25</v>
      </c>
      <c r="J4899">
        <v>142</v>
      </c>
      <c r="K4899">
        <v>1.5</v>
      </c>
      <c r="L4899">
        <v>1</v>
      </c>
      <c r="M4899">
        <v>142</v>
      </c>
      <c r="N4899">
        <v>1.5</v>
      </c>
      <c r="O4899">
        <v>1</v>
      </c>
      <c r="P4899">
        <v>1.5</v>
      </c>
      <c r="Q4899">
        <v>1.5</v>
      </c>
      <c r="R4899" s="1">
        <v>44758</v>
      </c>
      <c r="S4899" t="str">
        <f t="shared" si="380"/>
        <v>Coca Cola - Regular</v>
      </c>
      <c r="T4899" t="str">
        <f t="shared" si="381"/>
        <v>Carbonated</v>
      </c>
      <c r="U4899" t="str">
        <f>IF(T4899="Cell is Blank - Dis-regard",_xlfn.XLOOKUP(S4899,'Categroy Lookup'!A:A,'Categroy Lookup'!B:B,"Cell is Blank - Dis-regard"),T4899)</f>
        <v>Carbonated</v>
      </c>
      <c r="V4899" t="b">
        <f t="shared" si="383"/>
        <v>1</v>
      </c>
      <c r="W4899">
        <f t="shared" si="382"/>
        <v>1.5</v>
      </c>
      <c r="X4899" s="8">
        <f t="shared" si="384"/>
        <v>1</v>
      </c>
      <c r="Y4899" t="s">
        <v>524</v>
      </c>
      <c r="Z4899" t="s">
        <v>643</v>
      </c>
      <c r="AB4899" t="s">
        <v>677</v>
      </c>
      <c r="AC4899" t="s">
        <v>879</v>
      </c>
      <c r="AD4899">
        <v>2022</v>
      </c>
    </row>
    <row r="4900" spans="1:30" x14ac:dyDescent="0.25">
      <c r="A4900" t="s">
        <v>18</v>
      </c>
      <c r="B4900" t="s">
        <v>40</v>
      </c>
      <c r="C4900" t="s">
        <v>41</v>
      </c>
      <c r="D4900" t="s">
        <v>42</v>
      </c>
      <c r="E4900" t="s">
        <v>368</v>
      </c>
      <c r="F4900" t="s">
        <v>23</v>
      </c>
      <c r="G4900">
        <v>15393304974</v>
      </c>
      <c r="H4900" t="s">
        <v>392</v>
      </c>
      <c r="I4900" t="s">
        <v>33</v>
      </c>
      <c r="J4900">
        <v>142</v>
      </c>
      <c r="K4900">
        <v>1.5</v>
      </c>
      <c r="L4900">
        <v>1</v>
      </c>
      <c r="M4900">
        <v>142</v>
      </c>
      <c r="N4900">
        <v>1.5</v>
      </c>
      <c r="O4900">
        <v>1</v>
      </c>
      <c r="P4900">
        <v>1.5</v>
      </c>
      <c r="Q4900">
        <v>1.5</v>
      </c>
      <c r="R4900" s="1">
        <v>44758</v>
      </c>
      <c r="S4900" t="str">
        <f t="shared" si="380"/>
        <v>Coca Cola - Regular</v>
      </c>
      <c r="T4900" t="str">
        <f t="shared" si="381"/>
        <v>Carbonated</v>
      </c>
      <c r="U4900" t="str">
        <f>IF(T4900="Cell is Blank - Dis-regard",_xlfn.XLOOKUP(S4900,'Categroy Lookup'!A:A,'Categroy Lookup'!B:B,"Cell is Blank - Dis-regard"),T4900)</f>
        <v>Carbonated</v>
      </c>
      <c r="V4900" t="b">
        <f t="shared" si="383"/>
        <v>1</v>
      </c>
      <c r="W4900">
        <f t="shared" si="382"/>
        <v>1.5</v>
      </c>
      <c r="X4900" s="8">
        <f t="shared" si="384"/>
        <v>1</v>
      </c>
      <c r="Y4900" t="s">
        <v>524</v>
      </c>
      <c r="Z4900" t="s">
        <v>643</v>
      </c>
      <c r="AB4900" t="s">
        <v>677</v>
      </c>
      <c r="AC4900" t="s">
        <v>879</v>
      </c>
      <c r="AD4900">
        <v>2022</v>
      </c>
    </row>
    <row r="4901" spans="1:30" x14ac:dyDescent="0.25">
      <c r="A4901" t="s">
        <v>18</v>
      </c>
      <c r="B4901" t="s">
        <v>40</v>
      </c>
      <c r="C4901" t="s">
        <v>41</v>
      </c>
      <c r="D4901" t="s">
        <v>42</v>
      </c>
      <c r="E4901" t="s">
        <v>208</v>
      </c>
      <c r="F4901" t="s">
        <v>27</v>
      </c>
      <c r="G4901">
        <v>15393309072</v>
      </c>
      <c r="H4901" t="s">
        <v>392</v>
      </c>
      <c r="I4901" t="s">
        <v>33</v>
      </c>
      <c r="J4901">
        <v>120</v>
      </c>
      <c r="K4901">
        <v>1.5</v>
      </c>
      <c r="L4901">
        <v>1</v>
      </c>
      <c r="M4901">
        <v>120</v>
      </c>
      <c r="N4901">
        <v>1.5</v>
      </c>
      <c r="O4901">
        <v>1</v>
      </c>
      <c r="P4901">
        <v>1.5</v>
      </c>
      <c r="Q4901">
        <v>1.5</v>
      </c>
      <c r="R4901" s="1">
        <v>44758</v>
      </c>
      <c r="S4901" t="str">
        <f t="shared" si="380"/>
        <v>Doritos Cool Ranch</v>
      </c>
      <c r="T4901" t="str">
        <f t="shared" si="381"/>
        <v>Food</v>
      </c>
      <c r="U4901" t="str">
        <f>IF(T4901="Cell is Blank - Dis-regard",_xlfn.XLOOKUP(S4901,'Categroy Lookup'!A:A,'Categroy Lookup'!B:B,"Cell is Blank - Dis-regard"),T4901)</f>
        <v>Food</v>
      </c>
      <c r="V4901" t="b">
        <f t="shared" si="383"/>
        <v>1</v>
      </c>
      <c r="W4901">
        <f t="shared" si="382"/>
        <v>1.5</v>
      </c>
      <c r="X4901" s="8">
        <f t="shared" si="384"/>
        <v>1</v>
      </c>
      <c r="Y4901" t="s">
        <v>208</v>
      </c>
      <c r="AB4901" t="s">
        <v>677</v>
      </c>
      <c r="AC4901" t="s">
        <v>879</v>
      </c>
      <c r="AD4901">
        <v>2022</v>
      </c>
    </row>
    <row r="4902" spans="1:30" x14ac:dyDescent="0.25">
      <c r="A4902" t="s">
        <v>18</v>
      </c>
      <c r="B4902" t="s">
        <v>40</v>
      </c>
      <c r="C4902" t="s">
        <v>41</v>
      </c>
      <c r="D4902" t="s">
        <v>42</v>
      </c>
      <c r="E4902" t="s">
        <v>368</v>
      </c>
      <c r="F4902" t="s">
        <v>23</v>
      </c>
      <c r="G4902">
        <v>15393325749</v>
      </c>
      <c r="H4902" t="s">
        <v>392</v>
      </c>
      <c r="I4902" t="s">
        <v>33</v>
      </c>
      <c r="J4902">
        <v>142</v>
      </c>
      <c r="K4902">
        <v>1.5</v>
      </c>
      <c r="L4902">
        <v>1</v>
      </c>
      <c r="M4902">
        <v>142</v>
      </c>
      <c r="N4902">
        <v>1.5</v>
      </c>
      <c r="O4902">
        <v>1</v>
      </c>
      <c r="P4902">
        <v>1.5</v>
      </c>
      <c r="Q4902">
        <v>1.5</v>
      </c>
      <c r="R4902" s="1">
        <v>44758</v>
      </c>
      <c r="S4902" t="str">
        <f t="shared" si="380"/>
        <v>Coca Cola - Regular</v>
      </c>
      <c r="T4902" t="str">
        <f t="shared" si="381"/>
        <v>Carbonated</v>
      </c>
      <c r="U4902" t="str">
        <f>IF(T4902="Cell is Blank - Dis-regard",_xlfn.XLOOKUP(S4902,'Categroy Lookup'!A:A,'Categroy Lookup'!B:B,"Cell is Blank - Dis-regard"),T4902)</f>
        <v>Carbonated</v>
      </c>
      <c r="V4902" t="b">
        <f t="shared" si="383"/>
        <v>1</v>
      </c>
      <c r="W4902">
        <f t="shared" si="382"/>
        <v>1.5</v>
      </c>
      <c r="X4902" s="8">
        <f t="shared" si="384"/>
        <v>1</v>
      </c>
      <c r="Y4902" t="s">
        <v>524</v>
      </c>
      <c r="Z4902" t="s">
        <v>643</v>
      </c>
      <c r="AB4902" t="s">
        <v>677</v>
      </c>
      <c r="AC4902" t="s">
        <v>879</v>
      </c>
      <c r="AD4902">
        <v>2022</v>
      </c>
    </row>
    <row r="4903" spans="1:30" x14ac:dyDescent="0.25">
      <c r="A4903" t="s">
        <v>18</v>
      </c>
      <c r="B4903" t="s">
        <v>197</v>
      </c>
      <c r="C4903" t="s">
        <v>198</v>
      </c>
      <c r="D4903" t="s">
        <v>199</v>
      </c>
      <c r="E4903" t="s">
        <v>230</v>
      </c>
      <c r="F4903" t="s">
        <v>23</v>
      </c>
      <c r="G4903">
        <v>15393325650</v>
      </c>
      <c r="H4903" t="s">
        <v>392</v>
      </c>
      <c r="I4903" t="s">
        <v>33</v>
      </c>
      <c r="J4903">
        <v>148</v>
      </c>
      <c r="K4903">
        <v>3</v>
      </c>
      <c r="L4903">
        <v>1</v>
      </c>
      <c r="M4903">
        <v>148</v>
      </c>
      <c r="N4903">
        <v>3</v>
      </c>
      <c r="O4903">
        <v>1</v>
      </c>
      <c r="P4903">
        <v>3</v>
      </c>
      <c r="Q4903">
        <v>3</v>
      </c>
      <c r="R4903" s="1">
        <v>44758</v>
      </c>
      <c r="S4903" t="str">
        <f t="shared" si="380"/>
        <v>Starbucks Refresher - Real Coconut Water</v>
      </c>
      <c r="T4903" t="str">
        <f t="shared" si="381"/>
        <v>Carbonated</v>
      </c>
      <c r="U4903" t="str">
        <f>IF(T4903="Cell is Blank - Dis-regard",_xlfn.XLOOKUP(S4903,'Categroy Lookup'!A:A,'Categroy Lookup'!B:B,"Cell is Blank - Dis-regard"),T4903)</f>
        <v>Carbonated</v>
      </c>
      <c r="V4903" t="b">
        <f t="shared" si="383"/>
        <v>1</v>
      </c>
      <c r="W4903">
        <f t="shared" si="382"/>
        <v>3</v>
      </c>
      <c r="X4903" s="8">
        <f t="shared" si="384"/>
        <v>2</v>
      </c>
      <c r="Y4903" t="s">
        <v>594</v>
      </c>
      <c r="Z4903" t="s">
        <v>595</v>
      </c>
      <c r="AB4903" t="s">
        <v>677</v>
      </c>
      <c r="AC4903" t="s">
        <v>879</v>
      </c>
      <c r="AD4903">
        <v>2022</v>
      </c>
    </row>
    <row r="4904" spans="1:30" x14ac:dyDescent="0.25">
      <c r="A4904" t="s">
        <v>18</v>
      </c>
      <c r="B4904" t="s">
        <v>197</v>
      </c>
      <c r="C4904" t="s">
        <v>198</v>
      </c>
      <c r="D4904" t="s">
        <v>199</v>
      </c>
      <c r="E4904" t="s">
        <v>149</v>
      </c>
      <c r="F4904" t="s">
        <v>27</v>
      </c>
      <c r="G4904">
        <v>15393326989</v>
      </c>
      <c r="H4904" t="s">
        <v>392</v>
      </c>
      <c r="I4904" t="s">
        <v>33</v>
      </c>
      <c r="J4904">
        <v>138</v>
      </c>
      <c r="K4904">
        <v>2</v>
      </c>
      <c r="L4904">
        <v>1</v>
      </c>
      <c r="M4904">
        <v>138</v>
      </c>
      <c r="N4904">
        <v>2</v>
      </c>
      <c r="O4904">
        <v>1</v>
      </c>
      <c r="P4904">
        <v>2</v>
      </c>
      <c r="Q4904">
        <v>2</v>
      </c>
      <c r="R4904" s="1">
        <v>44758</v>
      </c>
      <c r="S4904" t="str">
        <f t="shared" si="380"/>
        <v>Kinder - Bueno - Crispy Creamy Chocolate</v>
      </c>
      <c r="T4904" t="str">
        <f t="shared" si="381"/>
        <v>Food</v>
      </c>
      <c r="U4904" t="str">
        <f>IF(T4904="Cell is Blank - Dis-regard",_xlfn.XLOOKUP(S4904,'Categroy Lookup'!A:A,'Categroy Lookup'!B:B,"Cell is Blank - Dis-regard"),T4904)</f>
        <v>Food</v>
      </c>
      <c r="V4904" t="b">
        <f t="shared" si="383"/>
        <v>1</v>
      </c>
      <c r="W4904">
        <f t="shared" si="382"/>
        <v>2</v>
      </c>
      <c r="X4904" s="8">
        <f t="shared" si="384"/>
        <v>1.3333333333333333</v>
      </c>
      <c r="Y4904" t="s">
        <v>557</v>
      </c>
      <c r="Z4904" t="s">
        <v>558</v>
      </c>
      <c r="AA4904" t="s">
        <v>559</v>
      </c>
      <c r="AB4904" t="s">
        <v>677</v>
      </c>
      <c r="AC4904" t="s">
        <v>879</v>
      </c>
      <c r="AD4904">
        <v>2022</v>
      </c>
    </row>
    <row r="4905" spans="1:30" x14ac:dyDescent="0.25">
      <c r="A4905" t="s">
        <v>18</v>
      </c>
      <c r="B4905" t="s">
        <v>197</v>
      </c>
      <c r="C4905" t="s">
        <v>198</v>
      </c>
      <c r="D4905" t="s">
        <v>199</v>
      </c>
      <c r="E4905" t="s">
        <v>298</v>
      </c>
      <c r="F4905" t="s">
        <v>27</v>
      </c>
      <c r="G4905">
        <v>15393385982</v>
      </c>
      <c r="H4905" t="s">
        <v>392</v>
      </c>
      <c r="I4905" t="s">
        <v>33</v>
      </c>
      <c r="J4905">
        <v>121</v>
      </c>
      <c r="K4905">
        <v>2.5</v>
      </c>
      <c r="L4905">
        <v>1</v>
      </c>
      <c r="M4905">
        <v>121</v>
      </c>
      <c r="N4905">
        <v>2.5</v>
      </c>
      <c r="O4905">
        <v>1</v>
      </c>
      <c r="P4905">
        <v>2.5</v>
      </c>
      <c r="Q4905">
        <v>2.5</v>
      </c>
      <c r="R4905" s="1">
        <v>44758</v>
      </c>
      <c r="S4905" t="str">
        <f t="shared" si="380"/>
        <v>Snyder's of Hanover Pretzel Pieces - Hot Buff</v>
      </c>
      <c r="T4905" t="str">
        <f t="shared" si="381"/>
        <v>Food</v>
      </c>
      <c r="U4905" t="str">
        <f>IF(T4905="Cell is Blank - Dis-regard",_xlfn.XLOOKUP(S4905,'Categroy Lookup'!A:A,'Categroy Lookup'!B:B,"Cell is Blank - Dis-regard"),T4905)</f>
        <v>Food</v>
      </c>
      <c r="V4905" t="b">
        <f t="shared" si="383"/>
        <v>1</v>
      </c>
      <c r="W4905">
        <f t="shared" si="382"/>
        <v>2.5</v>
      </c>
      <c r="X4905" s="8">
        <f t="shared" si="384"/>
        <v>1.6666666666666667</v>
      </c>
      <c r="Y4905" t="s">
        <v>622</v>
      </c>
      <c r="Z4905" t="s">
        <v>625</v>
      </c>
      <c r="AB4905" t="s">
        <v>677</v>
      </c>
      <c r="AC4905" t="s">
        <v>879</v>
      </c>
      <c r="AD4905">
        <v>2022</v>
      </c>
    </row>
    <row r="4906" spans="1:30" x14ac:dyDescent="0.25">
      <c r="A4906" t="s">
        <v>18</v>
      </c>
      <c r="B4906" t="s">
        <v>197</v>
      </c>
      <c r="C4906" t="s">
        <v>198</v>
      </c>
      <c r="D4906" t="s">
        <v>199</v>
      </c>
      <c r="E4906" t="s">
        <v>212</v>
      </c>
      <c r="F4906" t="s">
        <v>27</v>
      </c>
      <c r="G4906">
        <v>15393391262</v>
      </c>
      <c r="H4906" t="s">
        <v>392</v>
      </c>
      <c r="I4906" t="s">
        <v>33</v>
      </c>
      <c r="J4906">
        <v>130</v>
      </c>
      <c r="K4906">
        <v>2</v>
      </c>
      <c r="L4906">
        <v>1</v>
      </c>
      <c r="M4906">
        <v>130</v>
      </c>
      <c r="N4906">
        <v>2</v>
      </c>
      <c r="O4906">
        <v>1</v>
      </c>
      <c r="P4906">
        <v>2</v>
      </c>
      <c r="Q4906">
        <v>2</v>
      </c>
      <c r="R4906" s="1">
        <v>44758</v>
      </c>
      <c r="S4906" t="str">
        <f t="shared" si="380"/>
        <v>Autumns Granola Bar - Cinnamon Almond</v>
      </c>
      <c r="T4906" t="str">
        <f t="shared" si="381"/>
        <v>Food</v>
      </c>
      <c r="U4906" t="str">
        <f>IF(T4906="Cell is Blank - Dis-regard",_xlfn.XLOOKUP(S4906,'Categroy Lookup'!A:A,'Categroy Lookup'!B:B,"Cell is Blank - Dis-regard"),T4906)</f>
        <v>Food</v>
      </c>
      <c r="V4906" t="b">
        <f t="shared" si="383"/>
        <v>1</v>
      </c>
      <c r="W4906">
        <f t="shared" si="382"/>
        <v>2</v>
      </c>
      <c r="X4906" s="8">
        <f t="shared" si="384"/>
        <v>1.3333333333333333</v>
      </c>
      <c r="Y4906" t="s">
        <v>584</v>
      </c>
      <c r="Z4906" t="s">
        <v>585</v>
      </c>
      <c r="AB4906" t="s">
        <v>677</v>
      </c>
      <c r="AC4906" t="s">
        <v>879</v>
      </c>
      <c r="AD4906">
        <v>2022</v>
      </c>
    </row>
    <row r="4907" spans="1:30" x14ac:dyDescent="0.25">
      <c r="A4907" t="s">
        <v>18</v>
      </c>
      <c r="B4907" t="s">
        <v>40</v>
      </c>
      <c r="C4907" t="s">
        <v>41</v>
      </c>
      <c r="D4907" t="s">
        <v>42</v>
      </c>
      <c r="E4907" t="s">
        <v>94</v>
      </c>
      <c r="F4907" t="s">
        <v>23</v>
      </c>
      <c r="G4907">
        <v>15393406133</v>
      </c>
      <c r="H4907" t="s">
        <v>392</v>
      </c>
      <c r="I4907" t="s">
        <v>25</v>
      </c>
      <c r="J4907">
        <v>148</v>
      </c>
      <c r="K4907">
        <v>3.5</v>
      </c>
      <c r="L4907">
        <v>1</v>
      </c>
      <c r="M4907">
        <v>148</v>
      </c>
      <c r="N4907">
        <v>3.5</v>
      </c>
      <c r="O4907">
        <v>1</v>
      </c>
      <c r="P4907">
        <v>3.5</v>
      </c>
      <c r="Q4907">
        <v>3.5</v>
      </c>
      <c r="R4907" s="1">
        <v>44758</v>
      </c>
      <c r="S4907" t="str">
        <f t="shared" si="380"/>
        <v>Red Bull - Original</v>
      </c>
      <c r="T4907" t="str">
        <f t="shared" si="381"/>
        <v>Carbonated</v>
      </c>
      <c r="U4907" t="str">
        <f>IF(T4907="Cell is Blank - Dis-regard",_xlfn.XLOOKUP(S4907,'Categroy Lookup'!A:A,'Categroy Lookup'!B:B,"Cell is Blank - Dis-regard"),T4907)</f>
        <v>Carbonated</v>
      </c>
      <c r="V4907" t="b">
        <f t="shared" si="383"/>
        <v>1</v>
      </c>
      <c r="W4907">
        <f t="shared" si="382"/>
        <v>3.5</v>
      </c>
      <c r="X4907" s="8">
        <f t="shared" si="384"/>
        <v>2.3333333333333335</v>
      </c>
      <c r="Y4907" t="s">
        <v>466</v>
      </c>
      <c r="Z4907" t="s">
        <v>512</v>
      </c>
      <c r="AB4907" t="s">
        <v>677</v>
      </c>
      <c r="AC4907" t="s">
        <v>879</v>
      </c>
      <c r="AD4907">
        <v>2022</v>
      </c>
    </row>
    <row r="4908" spans="1:30" x14ac:dyDescent="0.25">
      <c r="A4908" t="s">
        <v>18</v>
      </c>
      <c r="B4908" t="s">
        <v>40</v>
      </c>
      <c r="C4908" t="s">
        <v>41</v>
      </c>
      <c r="D4908" t="s">
        <v>42</v>
      </c>
      <c r="E4908" t="s">
        <v>368</v>
      </c>
      <c r="F4908" t="s">
        <v>23</v>
      </c>
      <c r="G4908">
        <v>15393431884</v>
      </c>
      <c r="H4908" t="s">
        <v>392</v>
      </c>
      <c r="I4908" t="s">
        <v>25</v>
      </c>
      <c r="J4908">
        <v>142</v>
      </c>
      <c r="K4908">
        <v>1.5</v>
      </c>
      <c r="L4908">
        <v>1</v>
      </c>
      <c r="M4908">
        <v>142</v>
      </c>
      <c r="N4908">
        <v>1.5</v>
      </c>
      <c r="O4908">
        <v>1</v>
      </c>
      <c r="P4908">
        <v>1.5</v>
      </c>
      <c r="Q4908">
        <v>1.5</v>
      </c>
      <c r="R4908" s="1">
        <v>44758</v>
      </c>
      <c r="S4908" t="str">
        <f t="shared" si="380"/>
        <v>Coca Cola - Regular</v>
      </c>
      <c r="T4908" t="str">
        <f t="shared" si="381"/>
        <v>Carbonated</v>
      </c>
      <c r="U4908" t="str">
        <f>IF(T4908="Cell is Blank - Dis-regard",_xlfn.XLOOKUP(S4908,'Categroy Lookup'!A:A,'Categroy Lookup'!B:B,"Cell is Blank - Dis-regard"),T4908)</f>
        <v>Carbonated</v>
      </c>
      <c r="V4908" t="b">
        <f t="shared" si="383"/>
        <v>1</v>
      </c>
      <c r="W4908">
        <f t="shared" si="382"/>
        <v>1.5</v>
      </c>
      <c r="X4908" s="8">
        <f t="shared" si="384"/>
        <v>1</v>
      </c>
      <c r="Y4908" t="s">
        <v>524</v>
      </c>
      <c r="Z4908" t="s">
        <v>643</v>
      </c>
      <c r="AB4908" t="s">
        <v>677</v>
      </c>
      <c r="AC4908" t="s">
        <v>879</v>
      </c>
      <c r="AD4908">
        <v>2022</v>
      </c>
    </row>
    <row r="4909" spans="1:30" x14ac:dyDescent="0.25">
      <c r="A4909" t="s">
        <v>18</v>
      </c>
      <c r="B4909" t="s">
        <v>197</v>
      </c>
      <c r="C4909" t="s">
        <v>198</v>
      </c>
      <c r="D4909" t="s">
        <v>199</v>
      </c>
      <c r="E4909" t="s">
        <v>230</v>
      </c>
      <c r="F4909" t="s">
        <v>23</v>
      </c>
      <c r="G4909">
        <v>15393485604</v>
      </c>
      <c r="H4909" t="s">
        <v>392</v>
      </c>
      <c r="I4909" t="s">
        <v>33</v>
      </c>
      <c r="J4909">
        <v>148</v>
      </c>
      <c r="K4909">
        <v>3</v>
      </c>
      <c r="L4909">
        <v>1</v>
      </c>
      <c r="M4909">
        <v>148</v>
      </c>
      <c r="N4909">
        <v>3</v>
      </c>
      <c r="O4909">
        <v>1</v>
      </c>
      <c r="P4909">
        <v>3</v>
      </c>
      <c r="Q4909">
        <v>3</v>
      </c>
      <c r="R4909" s="1">
        <v>44758</v>
      </c>
      <c r="S4909" t="str">
        <f t="shared" si="380"/>
        <v>Starbucks Refresher - Real Coconut Water</v>
      </c>
      <c r="T4909" t="str">
        <f t="shared" si="381"/>
        <v>Carbonated</v>
      </c>
      <c r="U4909" t="str">
        <f>IF(T4909="Cell is Blank - Dis-regard",_xlfn.XLOOKUP(S4909,'Categroy Lookup'!A:A,'Categroy Lookup'!B:B,"Cell is Blank - Dis-regard"),T4909)</f>
        <v>Carbonated</v>
      </c>
      <c r="V4909" t="b">
        <f t="shared" si="383"/>
        <v>1</v>
      </c>
      <c r="W4909">
        <f t="shared" si="382"/>
        <v>3</v>
      </c>
      <c r="X4909" s="8">
        <f t="shared" si="384"/>
        <v>2</v>
      </c>
      <c r="Y4909" t="s">
        <v>594</v>
      </c>
      <c r="Z4909" t="s">
        <v>595</v>
      </c>
      <c r="AB4909" t="s">
        <v>677</v>
      </c>
      <c r="AC4909" t="s">
        <v>879</v>
      </c>
      <c r="AD4909">
        <v>2022</v>
      </c>
    </row>
    <row r="4910" spans="1:30" x14ac:dyDescent="0.25">
      <c r="A4910" t="s">
        <v>18</v>
      </c>
      <c r="B4910" t="s">
        <v>28</v>
      </c>
      <c r="C4910" t="s">
        <v>20</v>
      </c>
      <c r="D4910" t="s">
        <v>29</v>
      </c>
      <c r="E4910" t="s">
        <v>82</v>
      </c>
      <c r="F4910" t="s">
        <v>31</v>
      </c>
      <c r="G4910">
        <v>15393461308</v>
      </c>
      <c r="H4910" t="s">
        <v>392</v>
      </c>
      <c r="I4910" t="s">
        <v>33</v>
      </c>
      <c r="J4910">
        <v>143</v>
      </c>
      <c r="K4910">
        <v>2.5</v>
      </c>
      <c r="L4910">
        <v>1</v>
      </c>
      <c r="M4910">
        <v>143</v>
      </c>
      <c r="N4910">
        <v>2.5</v>
      </c>
      <c r="O4910">
        <v>1</v>
      </c>
      <c r="P4910">
        <v>2.5</v>
      </c>
      <c r="Q4910">
        <v>2.5</v>
      </c>
      <c r="R4910" s="1">
        <v>44758</v>
      </c>
      <c r="S4910" t="str">
        <f t="shared" si="380"/>
        <v>Snapple Diet Tea - Peach Tea</v>
      </c>
      <c r="T4910" t="str">
        <f t="shared" si="381"/>
        <v>Non Carbonated</v>
      </c>
      <c r="U4910" t="str">
        <f>IF(T4910="Cell is Blank - Dis-regard",_xlfn.XLOOKUP(S4910,'Categroy Lookup'!A:A,'Categroy Lookup'!B:B,"Cell is Blank - Dis-regard"),T4910)</f>
        <v>Non Carbonated</v>
      </c>
      <c r="V4910" t="b">
        <f t="shared" si="383"/>
        <v>1</v>
      </c>
      <c r="W4910">
        <f t="shared" si="382"/>
        <v>2.5</v>
      </c>
      <c r="X4910" s="8">
        <f t="shared" si="384"/>
        <v>1.6666666666666667</v>
      </c>
      <c r="Y4910" t="s">
        <v>478</v>
      </c>
      <c r="Z4910" t="s">
        <v>517</v>
      </c>
      <c r="AB4910" t="s">
        <v>677</v>
      </c>
      <c r="AC4910" t="s">
        <v>879</v>
      </c>
      <c r="AD4910">
        <v>2022</v>
      </c>
    </row>
    <row r="4911" spans="1:30" x14ac:dyDescent="0.25">
      <c r="A4911" t="s">
        <v>18</v>
      </c>
      <c r="B4911" t="s">
        <v>28</v>
      </c>
      <c r="C4911" t="s">
        <v>20</v>
      </c>
      <c r="D4911" t="s">
        <v>29</v>
      </c>
      <c r="E4911" t="s">
        <v>206</v>
      </c>
      <c r="F4911" t="s">
        <v>31</v>
      </c>
      <c r="G4911">
        <v>15393466815</v>
      </c>
      <c r="H4911" t="s">
        <v>392</v>
      </c>
      <c r="I4911" t="s">
        <v>33</v>
      </c>
      <c r="J4911">
        <v>142</v>
      </c>
      <c r="K4911">
        <v>2</v>
      </c>
      <c r="L4911">
        <v>1</v>
      </c>
      <c r="M4911">
        <v>142</v>
      </c>
      <c r="N4911">
        <v>2</v>
      </c>
      <c r="O4911">
        <v>1</v>
      </c>
      <c r="P4911">
        <v>2</v>
      </c>
      <c r="Q4911">
        <v>2</v>
      </c>
      <c r="R4911" s="1">
        <v>44758</v>
      </c>
      <c r="S4911" t="str">
        <f t="shared" si="380"/>
        <v>Iberia Coconut Water</v>
      </c>
      <c r="T4911" t="str">
        <f t="shared" si="381"/>
        <v>Non Carbonated</v>
      </c>
      <c r="U4911" t="str">
        <f>IF(T4911="Cell is Blank - Dis-regard",_xlfn.XLOOKUP(S4911,'Categroy Lookup'!A:A,'Categroy Lookup'!B:B,"Cell is Blank - Dis-regard"),T4911)</f>
        <v>Non Carbonated</v>
      </c>
      <c r="V4911" t="b">
        <f t="shared" si="383"/>
        <v>1</v>
      </c>
      <c r="W4911">
        <f t="shared" si="382"/>
        <v>2</v>
      </c>
      <c r="X4911" s="8">
        <f t="shared" si="384"/>
        <v>1.3333333333333333</v>
      </c>
      <c r="Y4911" t="s">
        <v>206</v>
      </c>
      <c r="AB4911" t="s">
        <v>677</v>
      </c>
      <c r="AC4911" t="s">
        <v>879</v>
      </c>
      <c r="AD4911">
        <v>2022</v>
      </c>
    </row>
    <row r="4912" spans="1:30" x14ac:dyDescent="0.25">
      <c r="A4912" t="s">
        <v>18</v>
      </c>
      <c r="B4912" t="s">
        <v>197</v>
      </c>
      <c r="C4912" t="s">
        <v>198</v>
      </c>
      <c r="D4912" t="s">
        <v>199</v>
      </c>
      <c r="E4912" t="s">
        <v>82</v>
      </c>
      <c r="F4912" t="s">
        <v>31</v>
      </c>
      <c r="G4912">
        <v>15393699582</v>
      </c>
      <c r="H4912" t="s">
        <v>392</v>
      </c>
      <c r="I4912" t="s">
        <v>33</v>
      </c>
      <c r="J4912">
        <v>145</v>
      </c>
      <c r="K4912">
        <v>2.5</v>
      </c>
      <c r="L4912">
        <v>1</v>
      </c>
      <c r="M4912">
        <v>145</v>
      </c>
      <c r="N4912">
        <v>2.5</v>
      </c>
      <c r="O4912">
        <v>1</v>
      </c>
      <c r="P4912">
        <v>2.5</v>
      </c>
      <c r="Q4912">
        <v>2.5</v>
      </c>
      <c r="R4912" s="1">
        <v>44758</v>
      </c>
      <c r="S4912" t="str">
        <f t="shared" si="380"/>
        <v>Snapple Diet Tea - Peach Tea</v>
      </c>
      <c r="T4912" t="str">
        <f t="shared" si="381"/>
        <v>Non Carbonated</v>
      </c>
      <c r="U4912" t="str">
        <f>IF(T4912="Cell is Blank - Dis-regard",_xlfn.XLOOKUP(S4912,'Categroy Lookup'!A:A,'Categroy Lookup'!B:B,"Cell is Blank - Dis-regard"),T4912)</f>
        <v>Non Carbonated</v>
      </c>
      <c r="V4912" t="b">
        <f t="shared" si="383"/>
        <v>1</v>
      </c>
      <c r="W4912">
        <f t="shared" si="382"/>
        <v>2.5</v>
      </c>
      <c r="X4912" s="8">
        <f t="shared" si="384"/>
        <v>1.6666666666666667</v>
      </c>
      <c r="Y4912" t="s">
        <v>478</v>
      </c>
      <c r="Z4912" t="s">
        <v>517</v>
      </c>
      <c r="AB4912" t="s">
        <v>677</v>
      </c>
      <c r="AC4912" t="s">
        <v>879</v>
      </c>
      <c r="AD4912">
        <v>2022</v>
      </c>
    </row>
    <row r="4913" spans="1:30" x14ac:dyDescent="0.25">
      <c r="A4913" t="s">
        <v>18</v>
      </c>
      <c r="B4913" t="s">
        <v>197</v>
      </c>
      <c r="C4913" t="s">
        <v>198</v>
      </c>
      <c r="D4913" t="s">
        <v>199</v>
      </c>
      <c r="E4913" t="s">
        <v>82</v>
      </c>
      <c r="F4913" t="s">
        <v>31</v>
      </c>
      <c r="G4913">
        <v>15393703590</v>
      </c>
      <c r="H4913" t="s">
        <v>392</v>
      </c>
      <c r="I4913" t="s">
        <v>33</v>
      </c>
      <c r="J4913">
        <v>145</v>
      </c>
      <c r="K4913">
        <v>2.5</v>
      </c>
      <c r="L4913">
        <v>1</v>
      </c>
      <c r="M4913">
        <v>145</v>
      </c>
      <c r="N4913">
        <v>2.5</v>
      </c>
      <c r="O4913">
        <v>1</v>
      </c>
      <c r="P4913">
        <v>2.5</v>
      </c>
      <c r="Q4913">
        <v>2.5</v>
      </c>
      <c r="R4913" s="1">
        <v>44758</v>
      </c>
      <c r="S4913" t="str">
        <f t="shared" si="380"/>
        <v>Snapple Diet Tea - Peach Tea</v>
      </c>
      <c r="T4913" t="str">
        <f t="shared" si="381"/>
        <v>Non Carbonated</v>
      </c>
      <c r="U4913" t="str">
        <f>IF(T4913="Cell is Blank - Dis-regard",_xlfn.XLOOKUP(S4913,'Categroy Lookup'!A:A,'Categroy Lookup'!B:B,"Cell is Blank - Dis-regard"),T4913)</f>
        <v>Non Carbonated</v>
      </c>
      <c r="V4913" t="b">
        <f t="shared" si="383"/>
        <v>1</v>
      </c>
      <c r="W4913">
        <f t="shared" si="382"/>
        <v>2.5</v>
      </c>
      <c r="X4913" s="8">
        <f t="shared" si="384"/>
        <v>1.6666666666666667</v>
      </c>
      <c r="Y4913" t="s">
        <v>478</v>
      </c>
      <c r="Z4913" t="s">
        <v>517</v>
      </c>
      <c r="AB4913" t="s">
        <v>677</v>
      </c>
      <c r="AC4913" t="s">
        <v>879</v>
      </c>
      <c r="AD4913">
        <v>2022</v>
      </c>
    </row>
    <row r="4914" spans="1:30" x14ac:dyDescent="0.25">
      <c r="A4914" t="s">
        <v>18</v>
      </c>
      <c r="B4914" t="s">
        <v>197</v>
      </c>
      <c r="C4914" t="s">
        <v>198</v>
      </c>
      <c r="D4914" t="s">
        <v>199</v>
      </c>
      <c r="E4914" t="s">
        <v>125</v>
      </c>
      <c r="F4914" t="s">
        <v>27</v>
      </c>
      <c r="G4914">
        <v>15393715925</v>
      </c>
      <c r="H4914" t="s">
        <v>392</v>
      </c>
      <c r="I4914" t="s">
        <v>33</v>
      </c>
      <c r="J4914">
        <v>111</v>
      </c>
      <c r="K4914">
        <v>1.5</v>
      </c>
      <c r="L4914">
        <v>1</v>
      </c>
      <c r="M4914">
        <v>111</v>
      </c>
      <c r="N4914">
        <v>1.5</v>
      </c>
      <c r="O4914">
        <v>1</v>
      </c>
      <c r="P4914">
        <v>1.5</v>
      </c>
      <c r="Q4914">
        <v>1.5</v>
      </c>
      <c r="R4914" s="1">
        <v>44758</v>
      </c>
      <c r="S4914" t="str">
        <f t="shared" si="380"/>
        <v>Popchips Potato - Sea Salt</v>
      </c>
      <c r="T4914" t="str">
        <f t="shared" si="381"/>
        <v>Food</v>
      </c>
      <c r="U4914" t="str">
        <f>IF(T4914="Cell is Blank - Dis-regard",_xlfn.XLOOKUP(S4914,'Categroy Lookup'!A:A,'Categroy Lookup'!B:B,"Cell is Blank - Dis-regard"),T4914)</f>
        <v>Food</v>
      </c>
      <c r="V4914" t="b">
        <f t="shared" si="383"/>
        <v>1</v>
      </c>
      <c r="W4914">
        <f t="shared" si="382"/>
        <v>1.5</v>
      </c>
      <c r="X4914" s="8">
        <f t="shared" si="384"/>
        <v>1</v>
      </c>
      <c r="Y4914" t="s">
        <v>541</v>
      </c>
      <c r="Z4914" t="s">
        <v>516</v>
      </c>
      <c r="AB4914" t="s">
        <v>677</v>
      </c>
      <c r="AC4914" t="s">
        <v>879</v>
      </c>
      <c r="AD4914">
        <v>2022</v>
      </c>
    </row>
    <row r="4915" spans="1:30" x14ac:dyDescent="0.25">
      <c r="A4915" t="s">
        <v>18</v>
      </c>
      <c r="B4915" t="s">
        <v>40</v>
      </c>
      <c r="C4915" t="s">
        <v>41</v>
      </c>
      <c r="D4915" t="s">
        <v>42</v>
      </c>
      <c r="E4915" t="s">
        <v>94</v>
      </c>
      <c r="F4915" t="s">
        <v>23</v>
      </c>
      <c r="G4915">
        <v>15393787010</v>
      </c>
      <c r="H4915" t="s">
        <v>392</v>
      </c>
      <c r="I4915" t="s">
        <v>33</v>
      </c>
      <c r="J4915">
        <v>148</v>
      </c>
      <c r="K4915">
        <v>3.5</v>
      </c>
      <c r="L4915">
        <v>1</v>
      </c>
      <c r="M4915">
        <v>148</v>
      </c>
      <c r="N4915">
        <v>3.5</v>
      </c>
      <c r="O4915">
        <v>1</v>
      </c>
      <c r="P4915">
        <v>3.5</v>
      </c>
      <c r="Q4915">
        <v>3.5</v>
      </c>
      <c r="R4915" s="1">
        <v>44758</v>
      </c>
      <c r="S4915" t="str">
        <f t="shared" si="380"/>
        <v>Red Bull - Original</v>
      </c>
      <c r="T4915" t="str">
        <f t="shared" si="381"/>
        <v>Carbonated</v>
      </c>
      <c r="U4915" t="str">
        <f>IF(T4915="Cell is Blank - Dis-regard",_xlfn.XLOOKUP(S4915,'Categroy Lookup'!A:A,'Categroy Lookup'!B:B,"Cell is Blank - Dis-regard"),T4915)</f>
        <v>Carbonated</v>
      </c>
      <c r="V4915" t="b">
        <f t="shared" si="383"/>
        <v>1</v>
      </c>
      <c r="W4915">
        <f t="shared" si="382"/>
        <v>3.5</v>
      </c>
      <c r="X4915" s="8">
        <f t="shared" si="384"/>
        <v>2.3333333333333335</v>
      </c>
      <c r="Y4915" t="s">
        <v>466</v>
      </c>
      <c r="Z4915" t="s">
        <v>512</v>
      </c>
      <c r="AB4915" t="s">
        <v>677</v>
      </c>
      <c r="AC4915" t="s">
        <v>879</v>
      </c>
      <c r="AD4915">
        <v>2022</v>
      </c>
    </row>
    <row r="4916" spans="1:30" x14ac:dyDescent="0.25">
      <c r="A4916" t="s">
        <v>18</v>
      </c>
      <c r="B4916" t="s">
        <v>40</v>
      </c>
      <c r="C4916" t="s">
        <v>41</v>
      </c>
      <c r="D4916" t="s">
        <v>42</v>
      </c>
      <c r="E4916" t="s">
        <v>43</v>
      </c>
      <c r="F4916" t="s">
        <v>23</v>
      </c>
      <c r="G4916">
        <v>15393786946</v>
      </c>
      <c r="H4916" t="s">
        <v>392</v>
      </c>
      <c r="I4916" t="s">
        <v>33</v>
      </c>
      <c r="J4916">
        <v>146</v>
      </c>
      <c r="K4916">
        <v>3</v>
      </c>
      <c r="L4916">
        <v>1</v>
      </c>
      <c r="M4916">
        <v>146</v>
      </c>
      <c r="N4916">
        <v>3</v>
      </c>
      <c r="O4916">
        <v>1</v>
      </c>
      <c r="P4916">
        <v>3</v>
      </c>
      <c r="Q4916">
        <v>3</v>
      </c>
      <c r="R4916" s="1">
        <v>44758</v>
      </c>
      <c r="S4916" t="str">
        <f t="shared" si="380"/>
        <v>Monster Energy Original</v>
      </c>
      <c r="T4916" t="str">
        <f t="shared" si="381"/>
        <v>Carbonated</v>
      </c>
      <c r="U4916" t="str">
        <f>IF(T4916="Cell is Blank - Dis-regard",_xlfn.XLOOKUP(S4916,'Categroy Lookup'!A:A,'Categroy Lookup'!B:B,"Cell is Blank - Dis-regard"),T4916)</f>
        <v>Carbonated</v>
      </c>
      <c r="V4916" t="b">
        <f t="shared" si="383"/>
        <v>1</v>
      </c>
      <c r="W4916">
        <f t="shared" si="382"/>
        <v>3</v>
      </c>
      <c r="X4916" s="8">
        <f t="shared" si="384"/>
        <v>2</v>
      </c>
      <c r="Y4916" t="s">
        <v>43</v>
      </c>
      <c r="AB4916" t="s">
        <v>677</v>
      </c>
      <c r="AC4916" t="s">
        <v>879</v>
      </c>
      <c r="AD4916">
        <v>2022</v>
      </c>
    </row>
    <row r="4917" spans="1:30" x14ac:dyDescent="0.25">
      <c r="A4917" t="s">
        <v>18</v>
      </c>
      <c r="B4917" t="s">
        <v>40</v>
      </c>
      <c r="C4917" t="s">
        <v>41</v>
      </c>
      <c r="D4917" t="s">
        <v>42</v>
      </c>
      <c r="E4917" t="s">
        <v>94</v>
      </c>
      <c r="F4917" t="s">
        <v>23</v>
      </c>
      <c r="G4917">
        <v>15393787156</v>
      </c>
      <c r="H4917" t="s">
        <v>392</v>
      </c>
      <c r="I4917" t="s">
        <v>33</v>
      </c>
      <c r="J4917">
        <v>148</v>
      </c>
      <c r="K4917">
        <v>3.5</v>
      </c>
      <c r="L4917">
        <v>1</v>
      </c>
      <c r="M4917">
        <v>148</v>
      </c>
      <c r="N4917">
        <v>3.5</v>
      </c>
      <c r="O4917">
        <v>1</v>
      </c>
      <c r="P4917">
        <v>3.5</v>
      </c>
      <c r="Q4917">
        <v>3.5</v>
      </c>
      <c r="R4917" s="1">
        <v>44758</v>
      </c>
      <c r="S4917" t="str">
        <f t="shared" si="380"/>
        <v>Red Bull - Original</v>
      </c>
      <c r="T4917" t="str">
        <f t="shared" si="381"/>
        <v>Carbonated</v>
      </c>
      <c r="U4917" t="str">
        <f>IF(T4917="Cell is Blank - Dis-regard",_xlfn.XLOOKUP(S4917,'Categroy Lookup'!A:A,'Categroy Lookup'!B:B,"Cell is Blank - Dis-regard"),T4917)</f>
        <v>Carbonated</v>
      </c>
      <c r="V4917" t="b">
        <f t="shared" si="383"/>
        <v>1</v>
      </c>
      <c r="W4917">
        <f t="shared" si="382"/>
        <v>3.5</v>
      </c>
      <c r="X4917" s="8">
        <f t="shared" si="384"/>
        <v>2.3333333333333335</v>
      </c>
      <c r="Y4917" t="s">
        <v>466</v>
      </c>
      <c r="Z4917" t="s">
        <v>512</v>
      </c>
      <c r="AB4917" t="s">
        <v>677</v>
      </c>
      <c r="AC4917" t="s">
        <v>879</v>
      </c>
      <c r="AD4917">
        <v>2022</v>
      </c>
    </row>
    <row r="4918" spans="1:30" x14ac:dyDescent="0.25">
      <c r="A4918" t="s">
        <v>18</v>
      </c>
      <c r="B4918" t="s">
        <v>40</v>
      </c>
      <c r="C4918" t="s">
        <v>41</v>
      </c>
      <c r="D4918" t="s">
        <v>42</v>
      </c>
      <c r="E4918" t="s">
        <v>368</v>
      </c>
      <c r="F4918" t="s">
        <v>23</v>
      </c>
      <c r="G4918">
        <v>15393787487</v>
      </c>
      <c r="H4918" t="s">
        <v>392</v>
      </c>
      <c r="I4918" t="s">
        <v>33</v>
      </c>
      <c r="J4918">
        <v>142</v>
      </c>
      <c r="K4918">
        <v>1.5</v>
      </c>
      <c r="L4918">
        <v>1</v>
      </c>
      <c r="M4918">
        <v>142</v>
      </c>
      <c r="N4918">
        <v>1.5</v>
      </c>
      <c r="O4918">
        <v>1</v>
      </c>
      <c r="P4918">
        <v>1.5</v>
      </c>
      <c r="Q4918">
        <v>1.5</v>
      </c>
      <c r="R4918" s="1">
        <v>44758</v>
      </c>
      <c r="S4918" t="str">
        <f t="shared" si="380"/>
        <v>Coca Cola - Regular</v>
      </c>
      <c r="T4918" t="str">
        <f t="shared" si="381"/>
        <v>Carbonated</v>
      </c>
      <c r="U4918" t="str">
        <f>IF(T4918="Cell is Blank - Dis-regard",_xlfn.XLOOKUP(S4918,'Categroy Lookup'!A:A,'Categroy Lookup'!B:B,"Cell is Blank - Dis-regard"),T4918)</f>
        <v>Carbonated</v>
      </c>
      <c r="V4918" t="b">
        <f t="shared" si="383"/>
        <v>1</v>
      </c>
      <c r="W4918">
        <f t="shared" si="382"/>
        <v>1.5</v>
      </c>
      <c r="X4918" s="8">
        <f t="shared" si="384"/>
        <v>1</v>
      </c>
      <c r="Y4918" t="s">
        <v>524</v>
      </c>
      <c r="Z4918" t="s">
        <v>643</v>
      </c>
      <c r="AB4918" t="s">
        <v>677</v>
      </c>
      <c r="AC4918" t="s">
        <v>879</v>
      </c>
      <c r="AD4918">
        <v>2022</v>
      </c>
    </row>
    <row r="4919" spans="1:30" x14ac:dyDescent="0.25">
      <c r="A4919" t="s">
        <v>18</v>
      </c>
      <c r="B4919" t="s">
        <v>40</v>
      </c>
      <c r="C4919" t="s">
        <v>41</v>
      </c>
      <c r="D4919" t="s">
        <v>42</v>
      </c>
      <c r="E4919" t="s">
        <v>43</v>
      </c>
      <c r="F4919" t="s">
        <v>23</v>
      </c>
      <c r="G4919">
        <v>15393831158</v>
      </c>
      <c r="H4919" t="s">
        <v>392</v>
      </c>
      <c r="I4919" t="s">
        <v>33</v>
      </c>
      <c r="J4919">
        <v>144</v>
      </c>
      <c r="K4919">
        <v>3</v>
      </c>
      <c r="L4919">
        <v>1</v>
      </c>
      <c r="M4919">
        <v>144</v>
      </c>
      <c r="N4919">
        <v>3</v>
      </c>
      <c r="O4919">
        <v>1</v>
      </c>
      <c r="P4919">
        <v>3</v>
      </c>
      <c r="Q4919">
        <v>3</v>
      </c>
      <c r="R4919" s="1">
        <v>44758</v>
      </c>
      <c r="S4919" t="str">
        <f t="shared" si="380"/>
        <v>Monster Energy Original</v>
      </c>
      <c r="T4919" t="str">
        <f t="shared" si="381"/>
        <v>Carbonated</v>
      </c>
      <c r="U4919" t="str">
        <f>IF(T4919="Cell is Blank - Dis-regard",_xlfn.XLOOKUP(S4919,'Categroy Lookup'!A:A,'Categroy Lookup'!B:B,"Cell is Blank - Dis-regard"),T4919)</f>
        <v>Carbonated</v>
      </c>
      <c r="V4919" t="b">
        <f t="shared" si="383"/>
        <v>1</v>
      </c>
      <c r="W4919">
        <f t="shared" si="382"/>
        <v>3</v>
      </c>
      <c r="X4919" s="8">
        <f t="shared" si="384"/>
        <v>2</v>
      </c>
      <c r="Y4919" t="s">
        <v>43</v>
      </c>
      <c r="AB4919" t="s">
        <v>677</v>
      </c>
      <c r="AC4919" t="s">
        <v>879</v>
      </c>
      <c r="AD4919">
        <v>2022</v>
      </c>
    </row>
    <row r="4920" spans="1:30" x14ac:dyDescent="0.25">
      <c r="A4920" t="s">
        <v>18</v>
      </c>
      <c r="B4920" t="s">
        <v>40</v>
      </c>
      <c r="C4920" t="s">
        <v>41</v>
      </c>
      <c r="D4920" t="s">
        <v>42</v>
      </c>
      <c r="E4920" t="s">
        <v>48</v>
      </c>
      <c r="F4920" t="s">
        <v>27</v>
      </c>
      <c r="G4920">
        <v>15393831911</v>
      </c>
      <c r="H4920" t="s">
        <v>392</v>
      </c>
      <c r="I4920" t="s">
        <v>33</v>
      </c>
      <c r="J4920">
        <v>137</v>
      </c>
      <c r="K4920">
        <v>2.5</v>
      </c>
      <c r="L4920">
        <v>1</v>
      </c>
      <c r="M4920">
        <v>137</v>
      </c>
      <c r="N4920">
        <v>2.5</v>
      </c>
      <c r="O4920">
        <v>1</v>
      </c>
      <c r="P4920">
        <v>2.5</v>
      </c>
      <c r="Q4920">
        <v>2.5</v>
      </c>
      <c r="R4920" s="1">
        <v>44758</v>
      </c>
      <c r="S4920" t="str">
        <f t="shared" si="380"/>
        <v>KitKat - Crisp Wafers</v>
      </c>
      <c r="T4920" t="str">
        <f t="shared" si="381"/>
        <v>Food</v>
      </c>
      <c r="U4920" t="str">
        <f>IF(T4920="Cell is Blank - Dis-regard",_xlfn.XLOOKUP(S4920,'Categroy Lookup'!A:A,'Categroy Lookup'!B:B,"Cell is Blank - Dis-regard"),T4920)</f>
        <v>Food</v>
      </c>
      <c r="V4920" t="b">
        <f t="shared" si="383"/>
        <v>1</v>
      </c>
      <c r="W4920">
        <f t="shared" si="382"/>
        <v>2.5</v>
      </c>
      <c r="X4920" s="8">
        <f t="shared" si="384"/>
        <v>1.6666666666666667</v>
      </c>
      <c r="Y4920" t="s">
        <v>482</v>
      </c>
      <c r="Z4920" t="s">
        <v>483</v>
      </c>
      <c r="AB4920" t="s">
        <v>677</v>
      </c>
      <c r="AC4920" t="s">
        <v>879</v>
      </c>
      <c r="AD4920">
        <v>2022</v>
      </c>
    </row>
    <row r="4921" spans="1:30" x14ac:dyDescent="0.25">
      <c r="A4921" t="s">
        <v>18</v>
      </c>
      <c r="B4921" t="s">
        <v>19</v>
      </c>
      <c r="C4921" t="s">
        <v>20</v>
      </c>
      <c r="D4921" t="s">
        <v>21</v>
      </c>
      <c r="E4921" t="s">
        <v>54</v>
      </c>
      <c r="F4921" t="s">
        <v>55</v>
      </c>
      <c r="G4921">
        <v>15393928331</v>
      </c>
      <c r="H4921" t="s">
        <v>392</v>
      </c>
      <c r="I4921" t="s">
        <v>33</v>
      </c>
      <c r="J4921">
        <v>147</v>
      </c>
      <c r="K4921">
        <v>2.75</v>
      </c>
      <c r="L4921">
        <v>1</v>
      </c>
      <c r="M4921">
        <v>147</v>
      </c>
      <c r="N4921">
        <v>2.75</v>
      </c>
      <c r="O4921">
        <v>1</v>
      </c>
      <c r="P4921">
        <v>2.75</v>
      </c>
      <c r="Q4921">
        <v>2.75</v>
      </c>
      <c r="R4921" s="1">
        <v>44758</v>
      </c>
      <c r="S4921" t="str">
        <f t="shared" si="380"/>
        <v>Vitamin Water - XXX Acai BB Pomegranate</v>
      </c>
      <c r="T4921" t="str">
        <f t="shared" si="381"/>
        <v>Water</v>
      </c>
      <c r="U4921" t="str">
        <f>IF(T4921="Cell is Blank - Dis-regard",_xlfn.XLOOKUP(S4921,'Categroy Lookup'!A:A,'Categroy Lookup'!B:B,"Cell is Blank - Dis-regard"),T4921)</f>
        <v>Water</v>
      </c>
      <c r="V4921" t="b">
        <f t="shared" si="383"/>
        <v>1</v>
      </c>
      <c r="W4921">
        <f t="shared" si="382"/>
        <v>2.75</v>
      </c>
      <c r="X4921" s="8">
        <f t="shared" si="384"/>
        <v>1.8333333333333333</v>
      </c>
      <c r="Y4921" t="s">
        <v>489</v>
      </c>
      <c r="Z4921" t="s">
        <v>490</v>
      </c>
      <c r="AB4921" t="s">
        <v>677</v>
      </c>
      <c r="AC4921" t="s">
        <v>879</v>
      </c>
      <c r="AD4921">
        <v>2022</v>
      </c>
    </row>
    <row r="4922" spans="1:30" x14ac:dyDescent="0.25">
      <c r="A4922" t="s">
        <v>18</v>
      </c>
      <c r="B4922" t="s">
        <v>28</v>
      </c>
      <c r="C4922" t="s">
        <v>20</v>
      </c>
      <c r="D4922" t="s">
        <v>29</v>
      </c>
      <c r="E4922" t="s">
        <v>82</v>
      </c>
      <c r="F4922" t="s">
        <v>31</v>
      </c>
      <c r="G4922">
        <v>15393988922</v>
      </c>
      <c r="H4922" t="s">
        <v>392</v>
      </c>
      <c r="I4922" t="s">
        <v>25</v>
      </c>
      <c r="J4922">
        <v>143</v>
      </c>
      <c r="K4922">
        <v>2.5</v>
      </c>
      <c r="L4922">
        <v>1</v>
      </c>
      <c r="M4922">
        <v>143</v>
      </c>
      <c r="N4922">
        <v>2.5</v>
      </c>
      <c r="O4922">
        <v>1</v>
      </c>
      <c r="P4922">
        <v>2.5</v>
      </c>
      <c r="Q4922">
        <v>2.5</v>
      </c>
      <c r="R4922" s="1">
        <v>44758</v>
      </c>
      <c r="S4922" t="str">
        <f t="shared" si="380"/>
        <v>Snapple Diet Tea - Peach Tea</v>
      </c>
      <c r="T4922" t="str">
        <f t="shared" si="381"/>
        <v>Non Carbonated</v>
      </c>
      <c r="U4922" t="str">
        <f>IF(T4922="Cell is Blank - Dis-regard",_xlfn.XLOOKUP(S4922,'Categroy Lookup'!A:A,'Categroy Lookup'!B:B,"Cell is Blank - Dis-regard"),T4922)</f>
        <v>Non Carbonated</v>
      </c>
      <c r="V4922" t="b">
        <f t="shared" si="383"/>
        <v>1</v>
      </c>
      <c r="W4922">
        <f t="shared" si="382"/>
        <v>2.5</v>
      </c>
      <c r="X4922" s="8">
        <f t="shared" si="384"/>
        <v>1.6666666666666667</v>
      </c>
      <c r="Y4922" t="s">
        <v>478</v>
      </c>
      <c r="Z4922" t="s">
        <v>517</v>
      </c>
      <c r="AB4922" t="s">
        <v>677</v>
      </c>
      <c r="AC4922" t="s">
        <v>879</v>
      </c>
      <c r="AD4922">
        <v>2022</v>
      </c>
    </row>
    <row r="4923" spans="1:30" x14ac:dyDescent="0.25">
      <c r="A4923" t="s">
        <v>18</v>
      </c>
      <c r="B4923" t="s">
        <v>40</v>
      </c>
      <c r="C4923" t="s">
        <v>41</v>
      </c>
      <c r="D4923" t="s">
        <v>42</v>
      </c>
      <c r="E4923" t="s">
        <v>345</v>
      </c>
      <c r="F4923" t="s">
        <v>27</v>
      </c>
      <c r="G4923">
        <v>15394441376</v>
      </c>
      <c r="H4923" t="s">
        <v>392</v>
      </c>
      <c r="I4923" t="s">
        <v>33</v>
      </c>
      <c r="J4923">
        <v>130</v>
      </c>
      <c r="K4923">
        <v>1.5</v>
      </c>
      <c r="L4923">
        <v>1</v>
      </c>
      <c r="M4923">
        <v>130</v>
      </c>
      <c r="N4923">
        <v>1.5</v>
      </c>
      <c r="O4923">
        <v>1</v>
      </c>
      <c r="P4923">
        <v>1.5</v>
      </c>
      <c r="Q4923">
        <v>1.5</v>
      </c>
      <c r="R4923" s="1">
        <v>44758</v>
      </c>
      <c r="S4923" t="str">
        <f t="shared" si="380"/>
        <v>Nature's Bakery Fig Bar - Raspberry</v>
      </c>
      <c r="T4923" t="str">
        <f t="shared" si="381"/>
        <v>Food</v>
      </c>
      <c r="U4923" t="str">
        <f>IF(T4923="Cell is Blank - Dis-regard",_xlfn.XLOOKUP(S4923,'Categroy Lookup'!A:A,'Categroy Lookup'!B:B,"Cell is Blank - Dis-regard"),T4923)</f>
        <v>Food</v>
      </c>
      <c r="V4923" t="b">
        <f t="shared" si="383"/>
        <v>1</v>
      </c>
      <c r="W4923">
        <f t="shared" si="382"/>
        <v>1.5</v>
      </c>
      <c r="X4923" s="8">
        <f t="shared" si="384"/>
        <v>1</v>
      </c>
      <c r="Y4923" t="s">
        <v>637</v>
      </c>
      <c r="Z4923" t="s">
        <v>508</v>
      </c>
      <c r="AB4923" t="s">
        <v>677</v>
      </c>
      <c r="AC4923" t="s">
        <v>879</v>
      </c>
      <c r="AD4923">
        <v>2022</v>
      </c>
    </row>
    <row r="4924" spans="1:30" x14ac:dyDescent="0.25">
      <c r="A4924" t="s">
        <v>18</v>
      </c>
      <c r="B4924" t="s">
        <v>40</v>
      </c>
      <c r="C4924" t="s">
        <v>41</v>
      </c>
      <c r="D4924" t="s">
        <v>42</v>
      </c>
      <c r="E4924" t="s">
        <v>368</v>
      </c>
      <c r="F4924" t="s">
        <v>23</v>
      </c>
      <c r="G4924">
        <v>15394681119</v>
      </c>
      <c r="H4924" t="s">
        <v>392</v>
      </c>
      <c r="I4924" t="s">
        <v>33</v>
      </c>
      <c r="J4924">
        <v>142</v>
      </c>
      <c r="K4924">
        <v>1.5</v>
      </c>
      <c r="L4924">
        <v>1</v>
      </c>
      <c r="M4924">
        <v>142</v>
      </c>
      <c r="N4924">
        <v>1.5</v>
      </c>
      <c r="O4924">
        <v>1</v>
      </c>
      <c r="P4924">
        <v>1.5</v>
      </c>
      <c r="Q4924">
        <v>1.5</v>
      </c>
      <c r="R4924" s="1">
        <v>44758</v>
      </c>
      <c r="S4924" t="str">
        <f t="shared" si="380"/>
        <v>Coca Cola - Regular</v>
      </c>
      <c r="T4924" t="str">
        <f t="shared" si="381"/>
        <v>Carbonated</v>
      </c>
      <c r="U4924" t="str">
        <f>IF(T4924="Cell is Blank - Dis-regard",_xlfn.XLOOKUP(S4924,'Categroy Lookup'!A:A,'Categroy Lookup'!B:B,"Cell is Blank - Dis-regard"),T4924)</f>
        <v>Carbonated</v>
      </c>
      <c r="V4924" t="b">
        <f t="shared" si="383"/>
        <v>1</v>
      </c>
      <c r="W4924">
        <f t="shared" si="382"/>
        <v>1.5</v>
      </c>
      <c r="X4924" s="8">
        <f t="shared" si="384"/>
        <v>1</v>
      </c>
      <c r="Y4924" t="s">
        <v>524</v>
      </c>
      <c r="Z4924" t="s">
        <v>643</v>
      </c>
      <c r="AB4924" t="s">
        <v>677</v>
      </c>
      <c r="AC4924" t="s">
        <v>879</v>
      </c>
      <c r="AD4924">
        <v>2022</v>
      </c>
    </row>
    <row r="4925" spans="1:30" x14ac:dyDescent="0.25">
      <c r="A4925" t="s">
        <v>18</v>
      </c>
      <c r="B4925" t="s">
        <v>40</v>
      </c>
      <c r="C4925" t="s">
        <v>41</v>
      </c>
      <c r="D4925" t="s">
        <v>42</v>
      </c>
      <c r="E4925" t="s">
        <v>368</v>
      </c>
      <c r="F4925" t="s">
        <v>23</v>
      </c>
      <c r="G4925">
        <v>15394701573</v>
      </c>
      <c r="H4925" t="s">
        <v>392</v>
      </c>
      <c r="I4925" t="s">
        <v>33</v>
      </c>
      <c r="J4925">
        <v>142</v>
      </c>
      <c r="K4925">
        <v>1.5</v>
      </c>
      <c r="L4925">
        <v>1</v>
      </c>
      <c r="M4925">
        <v>142</v>
      </c>
      <c r="N4925">
        <v>1.5</v>
      </c>
      <c r="O4925">
        <v>1</v>
      </c>
      <c r="P4925">
        <v>1.5</v>
      </c>
      <c r="Q4925">
        <v>1.5</v>
      </c>
      <c r="R4925" s="1">
        <v>44758</v>
      </c>
      <c r="S4925" t="str">
        <f t="shared" si="380"/>
        <v>Coca Cola - Regular</v>
      </c>
      <c r="T4925" t="str">
        <f t="shared" si="381"/>
        <v>Carbonated</v>
      </c>
      <c r="U4925" t="str">
        <f>IF(T4925="Cell is Blank - Dis-regard",_xlfn.XLOOKUP(S4925,'Categroy Lookup'!A:A,'Categroy Lookup'!B:B,"Cell is Blank - Dis-regard"),T4925)</f>
        <v>Carbonated</v>
      </c>
      <c r="V4925" t="b">
        <f t="shared" si="383"/>
        <v>1</v>
      </c>
      <c r="W4925">
        <f t="shared" si="382"/>
        <v>1.5</v>
      </c>
      <c r="X4925" s="8">
        <f t="shared" si="384"/>
        <v>1</v>
      </c>
      <c r="Y4925" t="s">
        <v>524</v>
      </c>
      <c r="Z4925" t="s">
        <v>643</v>
      </c>
      <c r="AB4925" t="s">
        <v>677</v>
      </c>
      <c r="AC4925" t="s">
        <v>879</v>
      </c>
      <c r="AD4925">
        <v>2022</v>
      </c>
    </row>
    <row r="4926" spans="1:30" x14ac:dyDescent="0.25">
      <c r="A4926" t="s">
        <v>18</v>
      </c>
      <c r="B4926" t="s">
        <v>40</v>
      </c>
      <c r="C4926" t="s">
        <v>41</v>
      </c>
      <c r="D4926" t="s">
        <v>42</v>
      </c>
      <c r="E4926" t="s">
        <v>131</v>
      </c>
      <c r="F4926" t="s">
        <v>23</v>
      </c>
      <c r="G4926">
        <v>15394747853</v>
      </c>
      <c r="H4926" t="s">
        <v>392</v>
      </c>
      <c r="I4926" t="s">
        <v>33</v>
      </c>
      <c r="J4926">
        <v>140</v>
      </c>
      <c r="K4926">
        <v>1.5</v>
      </c>
      <c r="L4926">
        <v>1</v>
      </c>
      <c r="M4926">
        <v>140</v>
      </c>
      <c r="N4926">
        <v>1.5</v>
      </c>
      <c r="O4926">
        <v>1</v>
      </c>
      <c r="P4926">
        <v>1.5</v>
      </c>
      <c r="Q4926">
        <v>1.5</v>
      </c>
      <c r="R4926" s="1">
        <v>44758</v>
      </c>
      <c r="S4926" t="str">
        <f t="shared" si="380"/>
        <v>Sunkist Soda - Orange</v>
      </c>
      <c r="T4926" t="str">
        <f t="shared" si="381"/>
        <v>Carbonated</v>
      </c>
      <c r="U4926" t="str">
        <f>IF(T4926="Cell is Blank - Dis-regard",_xlfn.XLOOKUP(S4926,'Categroy Lookup'!A:A,'Categroy Lookup'!B:B,"Cell is Blank - Dis-regard"),T4926)</f>
        <v>Carbonated</v>
      </c>
      <c r="V4926" t="b">
        <f t="shared" si="383"/>
        <v>1</v>
      </c>
      <c r="W4926">
        <f t="shared" si="382"/>
        <v>1.5</v>
      </c>
      <c r="X4926" s="8">
        <f t="shared" si="384"/>
        <v>1</v>
      </c>
      <c r="Y4926" t="s">
        <v>551</v>
      </c>
      <c r="Z4926" t="s">
        <v>552</v>
      </c>
      <c r="AB4926" t="s">
        <v>677</v>
      </c>
      <c r="AC4926" t="s">
        <v>879</v>
      </c>
      <c r="AD4926">
        <v>2022</v>
      </c>
    </row>
    <row r="4927" spans="1:30" x14ac:dyDescent="0.25">
      <c r="A4927" t="s">
        <v>18</v>
      </c>
      <c r="B4927" t="s">
        <v>19</v>
      </c>
      <c r="C4927" t="s">
        <v>20</v>
      </c>
      <c r="D4927" t="s">
        <v>21</v>
      </c>
      <c r="E4927" t="s">
        <v>54</v>
      </c>
      <c r="F4927" t="s">
        <v>55</v>
      </c>
      <c r="G4927">
        <v>15395226791</v>
      </c>
      <c r="H4927" t="s">
        <v>393</v>
      </c>
      <c r="I4927" t="s">
        <v>25</v>
      </c>
      <c r="J4927">
        <v>147</v>
      </c>
      <c r="K4927">
        <v>2.75</v>
      </c>
      <c r="L4927">
        <v>1</v>
      </c>
      <c r="M4927">
        <v>147</v>
      </c>
      <c r="N4927">
        <v>2.75</v>
      </c>
      <c r="O4927">
        <v>1</v>
      </c>
      <c r="P4927">
        <v>2.75</v>
      </c>
      <c r="Q4927">
        <v>2.75</v>
      </c>
      <c r="R4927" s="1">
        <v>44759</v>
      </c>
      <c r="S4927" t="str">
        <f t="shared" si="380"/>
        <v>Vitamin Water - XXX Acai BB Pomegranate</v>
      </c>
      <c r="T4927" t="str">
        <f t="shared" si="381"/>
        <v>Water</v>
      </c>
      <c r="U4927" t="str">
        <f>IF(T4927="Cell is Blank - Dis-regard",_xlfn.XLOOKUP(S4927,'Categroy Lookup'!A:A,'Categroy Lookup'!B:B,"Cell is Blank - Dis-regard"),T4927)</f>
        <v>Water</v>
      </c>
      <c r="V4927" t="b">
        <f t="shared" si="383"/>
        <v>1</v>
      </c>
      <c r="W4927">
        <f t="shared" si="382"/>
        <v>2.75</v>
      </c>
      <c r="X4927" s="8">
        <f t="shared" si="384"/>
        <v>1.8333333333333333</v>
      </c>
      <c r="Y4927" t="s">
        <v>489</v>
      </c>
      <c r="Z4927" t="s">
        <v>490</v>
      </c>
      <c r="AB4927" t="s">
        <v>679</v>
      </c>
      <c r="AC4927" t="s">
        <v>880</v>
      </c>
      <c r="AD4927">
        <v>2022</v>
      </c>
    </row>
    <row r="4928" spans="1:30" x14ac:dyDescent="0.25">
      <c r="A4928" t="s">
        <v>18</v>
      </c>
      <c r="B4928" t="s">
        <v>197</v>
      </c>
      <c r="C4928" t="s">
        <v>198</v>
      </c>
      <c r="D4928" t="s">
        <v>199</v>
      </c>
      <c r="E4928" t="s">
        <v>284</v>
      </c>
      <c r="F4928" t="s">
        <v>55</v>
      </c>
      <c r="G4928">
        <v>15396024248</v>
      </c>
      <c r="H4928" t="s">
        <v>393</v>
      </c>
      <c r="I4928" t="s">
        <v>33</v>
      </c>
      <c r="J4928">
        <v>147</v>
      </c>
      <c r="K4928">
        <v>2.75</v>
      </c>
      <c r="L4928">
        <v>1</v>
      </c>
      <c r="M4928">
        <v>147</v>
      </c>
      <c r="N4928">
        <v>2.75</v>
      </c>
      <c r="O4928">
        <v>1</v>
      </c>
      <c r="P4928">
        <v>2.75</v>
      </c>
      <c r="Q4928">
        <v>2.75</v>
      </c>
      <c r="R4928" s="1">
        <v>44762</v>
      </c>
      <c r="S4928" t="str">
        <f t="shared" si="380"/>
        <v>BodyArmor LYTE - Strawberry Lemonade</v>
      </c>
      <c r="T4928" t="str">
        <f t="shared" si="381"/>
        <v>Water</v>
      </c>
      <c r="U4928" t="str">
        <f>IF(T4928="Cell is Blank - Dis-regard",_xlfn.XLOOKUP(S4928,'Categroy Lookup'!A:A,'Categroy Lookup'!B:B,"Cell is Blank - Dis-regard"),T4928)</f>
        <v>Water</v>
      </c>
      <c r="V4928" t="b">
        <f t="shared" si="383"/>
        <v>1</v>
      </c>
      <c r="W4928">
        <f t="shared" si="382"/>
        <v>2.75</v>
      </c>
      <c r="X4928" s="8">
        <f t="shared" si="384"/>
        <v>1.8333333333333333</v>
      </c>
      <c r="Y4928" t="s">
        <v>618</v>
      </c>
      <c r="Z4928" t="s">
        <v>619</v>
      </c>
      <c r="AB4928" t="s">
        <v>679</v>
      </c>
      <c r="AC4928" t="s">
        <v>880</v>
      </c>
      <c r="AD4928">
        <v>2022</v>
      </c>
    </row>
    <row r="4929" spans="1:30" x14ac:dyDescent="0.25">
      <c r="A4929" t="s">
        <v>18</v>
      </c>
      <c r="B4929" t="s">
        <v>197</v>
      </c>
      <c r="C4929" t="s">
        <v>198</v>
      </c>
      <c r="D4929" t="s">
        <v>199</v>
      </c>
      <c r="E4929" t="s">
        <v>72</v>
      </c>
      <c r="F4929" t="s">
        <v>55</v>
      </c>
      <c r="G4929">
        <v>15396619257</v>
      </c>
      <c r="H4929" t="s">
        <v>393</v>
      </c>
      <c r="I4929" t="s">
        <v>33</v>
      </c>
      <c r="J4929">
        <v>144</v>
      </c>
      <c r="K4929">
        <v>1.5</v>
      </c>
      <c r="L4929">
        <v>1</v>
      </c>
      <c r="M4929">
        <v>144</v>
      </c>
      <c r="N4929">
        <v>1.5</v>
      </c>
      <c r="O4929">
        <v>1</v>
      </c>
      <c r="P4929">
        <v>1.5</v>
      </c>
      <c r="Q4929">
        <v>1.5</v>
      </c>
      <c r="R4929" s="1">
        <v>44762</v>
      </c>
      <c r="S4929" t="str">
        <f t="shared" si="380"/>
        <v>Poland Springs Water</v>
      </c>
      <c r="T4929" t="str">
        <f t="shared" si="381"/>
        <v>Water</v>
      </c>
      <c r="U4929" t="str">
        <f>IF(T4929="Cell is Blank - Dis-regard",_xlfn.XLOOKUP(S4929,'Categroy Lookup'!A:A,'Categroy Lookup'!B:B,"Cell is Blank - Dis-regard"),T4929)</f>
        <v>Water</v>
      </c>
      <c r="V4929" t="b">
        <f t="shared" si="383"/>
        <v>1</v>
      </c>
      <c r="W4929">
        <f t="shared" si="382"/>
        <v>1.5</v>
      </c>
      <c r="X4929" s="8">
        <f t="shared" si="384"/>
        <v>1</v>
      </c>
      <c r="Y4929" t="s">
        <v>72</v>
      </c>
      <c r="AB4929" t="s">
        <v>679</v>
      </c>
      <c r="AC4929" t="s">
        <v>880</v>
      </c>
      <c r="AD4929">
        <v>2022</v>
      </c>
    </row>
    <row r="4930" spans="1:30" x14ac:dyDescent="0.25">
      <c r="A4930" t="s">
        <v>18</v>
      </c>
      <c r="B4930" t="s">
        <v>197</v>
      </c>
      <c r="C4930" t="s">
        <v>198</v>
      </c>
      <c r="D4930" t="s">
        <v>199</v>
      </c>
      <c r="E4930" t="s">
        <v>315</v>
      </c>
      <c r="G4930">
        <v>15396619436</v>
      </c>
      <c r="H4930" t="s">
        <v>393</v>
      </c>
      <c r="I4930" t="s">
        <v>33</v>
      </c>
      <c r="J4930">
        <v>155</v>
      </c>
      <c r="K4930">
        <v>4</v>
      </c>
      <c r="L4930">
        <v>1</v>
      </c>
      <c r="M4930">
        <v>155</v>
      </c>
      <c r="N4930">
        <v>4</v>
      </c>
      <c r="O4930">
        <v>1</v>
      </c>
      <c r="P4930">
        <v>4</v>
      </c>
      <c r="Q4930">
        <v>4</v>
      </c>
      <c r="R4930" s="1">
        <v>44762</v>
      </c>
      <c r="S4930" t="str">
        <f t="shared" ref="S4930:S4993" si="385">IF(E4930="","Cell is Blank - Dis-regard",E4930)</f>
        <v>Oreo Mini - Go Paks</v>
      </c>
      <c r="T4930" t="str">
        <f t="shared" ref="T4930:T4993" si="386">IF(F4930="","Cell is Blank - Dis-regard",F4930)</f>
        <v>Cell is Blank - Dis-regard</v>
      </c>
      <c r="U4930" t="str">
        <f>IF(T4930="Cell is Blank - Dis-regard",_xlfn.XLOOKUP(S4930,'Categroy Lookup'!A:A,'Categroy Lookup'!B:B,"Cell is Blank - Dis-regard"),T4930)</f>
        <v>Food</v>
      </c>
      <c r="V4930" t="b">
        <f t="shared" si="383"/>
        <v>1</v>
      </c>
      <c r="W4930">
        <f t="shared" ref="W4930:W4993" si="387">IF(V4930="FALSE",K4930,K4930)</f>
        <v>4</v>
      </c>
      <c r="X4930" s="8">
        <f t="shared" si="384"/>
        <v>2.6666666666666665</v>
      </c>
      <c r="Y4930" t="s">
        <v>632</v>
      </c>
      <c r="Z4930" t="s">
        <v>603</v>
      </c>
      <c r="AB4930" t="s">
        <v>679</v>
      </c>
      <c r="AC4930" t="s">
        <v>880</v>
      </c>
      <c r="AD4930">
        <v>2022</v>
      </c>
    </row>
    <row r="4931" spans="1:30" x14ac:dyDescent="0.25">
      <c r="A4931" t="s">
        <v>18</v>
      </c>
      <c r="B4931" t="s">
        <v>28</v>
      </c>
      <c r="C4931" t="s">
        <v>20</v>
      </c>
      <c r="D4931" t="s">
        <v>29</v>
      </c>
      <c r="E4931" t="s">
        <v>43</v>
      </c>
      <c r="F4931" t="s">
        <v>23</v>
      </c>
      <c r="G4931">
        <v>15395937689</v>
      </c>
      <c r="H4931" t="s">
        <v>393</v>
      </c>
      <c r="I4931" t="s">
        <v>33</v>
      </c>
      <c r="J4931">
        <v>146</v>
      </c>
      <c r="K4931">
        <v>3</v>
      </c>
      <c r="L4931">
        <v>1</v>
      </c>
      <c r="M4931">
        <v>146</v>
      </c>
      <c r="N4931">
        <v>3</v>
      </c>
      <c r="O4931">
        <v>1</v>
      </c>
      <c r="P4931">
        <v>3</v>
      </c>
      <c r="Q4931">
        <v>3</v>
      </c>
      <c r="R4931" s="1">
        <v>44762</v>
      </c>
      <c r="S4931" t="str">
        <f t="shared" si="385"/>
        <v>Monster Energy Original</v>
      </c>
      <c r="T4931" t="str">
        <f t="shared" si="386"/>
        <v>Carbonated</v>
      </c>
      <c r="U4931" t="str">
        <f>IF(T4931="Cell is Blank - Dis-regard",_xlfn.XLOOKUP(S4931,'Categroy Lookup'!A:A,'Categroy Lookup'!B:B,"Cell is Blank - Dis-regard"),T4931)</f>
        <v>Carbonated</v>
      </c>
      <c r="V4931" t="b">
        <f t="shared" ref="V4931:V4994" si="388">K4931=N4931</f>
        <v>1</v>
      </c>
      <c r="W4931">
        <f t="shared" si="387"/>
        <v>3</v>
      </c>
      <c r="X4931" s="8">
        <f t="shared" ref="X4931:X4994" si="389">W4931/1.5</f>
        <v>2</v>
      </c>
      <c r="Y4931" t="s">
        <v>43</v>
      </c>
      <c r="AB4931" t="s">
        <v>679</v>
      </c>
      <c r="AC4931" t="s">
        <v>880</v>
      </c>
      <c r="AD4931">
        <v>2022</v>
      </c>
    </row>
    <row r="4932" spans="1:30" x14ac:dyDescent="0.25">
      <c r="A4932" t="s">
        <v>18</v>
      </c>
      <c r="B4932" t="s">
        <v>28</v>
      </c>
      <c r="C4932" t="s">
        <v>20</v>
      </c>
      <c r="D4932" t="s">
        <v>29</v>
      </c>
      <c r="E4932" t="s">
        <v>394</v>
      </c>
      <c r="F4932" t="s">
        <v>27</v>
      </c>
      <c r="G4932">
        <v>15396018330</v>
      </c>
      <c r="H4932" t="s">
        <v>393</v>
      </c>
      <c r="I4932" t="s">
        <v>33</v>
      </c>
      <c r="J4932">
        <v>121</v>
      </c>
      <c r="K4932">
        <v>1.5</v>
      </c>
      <c r="L4932">
        <v>1</v>
      </c>
      <c r="M4932">
        <v>121</v>
      </c>
      <c r="N4932">
        <v>1.5</v>
      </c>
      <c r="O4932">
        <v>1</v>
      </c>
      <c r="P4932">
        <v>1.5</v>
      </c>
      <c r="Q4932">
        <v>1.5</v>
      </c>
      <c r="R4932" s="1">
        <v>44762</v>
      </c>
      <c r="S4932" t="str">
        <f t="shared" si="385"/>
        <v>Nature's Garden Trail Mix - Omega 3</v>
      </c>
      <c r="T4932" t="str">
        <f t="shared" si="386"/>
        <v>Food</v>
      </c>
      <c r="U4932" t="str">
        <f>IF(T4932="Cell is Blank - Dis-regard",_xlfn.XLOOKUP(S4932,'Categroy Lookup'!A:A,'Categroy Lookup'!B:B,"Cell is Blank - Dis-regard"),T4932)</f>
        <v>Food</v>
      </c>
      <c r="V4932" t="b">
        <f t="shared" si="388"/>
        <v>1</v>
      </c>
      <c r="W4932">
        <f t="shared" si="387"/>
        <v>1.5</v>
      </c>
      <c r="X4932" s="8">
        <f t="shared" si="389"/>
        <v>1</v>
      </c>
      <c r="Y4932" t="s">
        <v>616</v>
      </c>
      <c r="Z4932" t="s">
        <v>647</v>
      </c>
      <c r="AB4932" t="s">
        <v>679</v>
      </c>
      <c r="AC4932" t="s">
        <v>880</v>
      </c>
      <c r="AD4932">
        <v>2022</v>
      </c>
    </row>
    <row r="4933" spans="1:30" x14ac:dyDescent="0.25">
      <c r="A4933" t="s">
        <v>18</v>
      </c>
      <c r="B4933" t="s">
        <v>28</v>
      </c>
      <c r="C4933" t="s">
        <v>20</v>
      </c>
      <c r="D4933" t="s">
        <v>29</v>
      </c>
      <c r="E4933" t="s">
        <v>43</v>
      </c>
      <c r="F4933" t="s">
        <v>23</v>
      </c>
      <c r="G4933">
        <v>15395839222</v>
      </c>
      <c r="H4933" t="s">
        <v>393</v>
      </c>
      <c r="I4933" t="s">
        <v>33</v>
      </c>
      <c r="J4933">
        <v>146</v>
      </c>
      <c r="K4933">
        <v>3</v>
      </c>
      <c r="L4933">
        <v>1</v>
      </c>
      <c r="M4933">
        <v>146</v>
      </c>
      <c r="N4933">
        <v>3</v>
      </c>
      <c r="O4933">
        <v>1</v>
      </c>
      <c r="P4933">
        <v>3</v>
      </c>
      <c r="Q4933">
        <v>3</v>
      </c>
      <c r="R4933" s="1">
        <v>44762</v>
      </c>
      <c r="S4933" t="str">
        <f t="shared" si="385"/>
        <v>Monster Energy Original</v>
      </c>
      <c r="T4933" t="str">
        <f t="shared" si="386"/>
        <v>Carbonated</v>
      </c>
      <c r="U4933" t="str">
        <f>IF(T4933="Cell is Blank - Dis-regard",_xlfn.XLOOKUP(S4933,'Categroy Lookup'!A:A,'Categroy Lookup'!B:B,"Cell is Blank - Dis-regard"),T4933)</f>
        <v>Carbonated</v>
      </c>
      <c r="V4933" t="b">
        <f t="shared" si="388"/>
        <v>1</v>
      </c>
      <c r="W4933">
        <f t="shared" si="387"/>
        <v>3</v>
      </c>
      <c r="X4933" s="8">
        <f t="shared" si="389"/>
        <v>2</v>
      </c>
      <c r="Y4933" t="s">
        <v>43</v>
      </c>
      <c r="AB4933" t="s">
        <v>679</v>
      </c>
      <c r="AC4933" t="s">
        <v>880</v>
      </c>
      <c r="AD4933">
        <v>2022</v>
      </c>
    </row>
    <row r="4934" spans="1:30" x14ac:dyDescent="0.25">
      <c r="A4934" t="s">
        <v>18</v>
      </c>
      <c r="B4934" t="s">
        <v>28</v>
      </c>
      <c r="C4934" t="s">
        <v>20</v>
      </c>
      <c r="D4934" t="s">
        <v>29</v>
      </c>
      <c r="E4934" t="s">
        <v>48</v>
      </c>
      <c r="F4934" t="s">
        <v>27</v>
      </c>
      <c r="G4934">
        <v>15395840315</v>
      </c>
      <c r="H4934" t="s">
        <v>393</v>
      </c>
      <c r="I4934" t="s">
        <v>33</v>
      </c>
      <c r="J4934">
        <v>130</v>
      </c>
      <c r="K4934">
        <v>2</v>
      </c>
      <c r="L4934">
        <v>1</v>
      </c>
      <c r="M4934">
        <v>130</v>
      </c>
      <c r="N4934">
        <v>2</v>
      </c>
      <c r="O4934">
        <v>1</v>
      </c>
      <c r="P4934">
        <v>2</v>
      </c>
      <c r="Q4934">
        <v>2</v>
      </c>
      <c r="R4934" s="1">
        <v>44762</v>
      </c>
      <c r="S4934" t="str">
        <f t="shared" si="385"/>
        <v>KitKat - Crisp Wafers</v>
      </c>
      <c r="T4934" t="str">
        <f t="shared" si="386"/>
        <v>Food</v>
      </c>
      <c r="U4934" t="str">
        <f>IF(T4934="Cell is Blank - Dis-regard",_xlfn.XLOOKUP(S4934,'Categroy Lookup'!A:A,'Categroy Lookup'!B:B,"Cell is Blank - Dis-regard"),T4934)</f>
        <v>Food</v>
      </c>
      <c r="V4934" t="b">
        <f t="shared" si="388"/>
        <v>1</v>
      </c>
      <c r="W4934">
        <f t="shared" si="387"/>
        <v>2</v>
      </c>
      <c r="X4934" s="8">
        <f t="shared" si="389"/>
        <v>1.3333333333333333</v>
      </c>
      <c r="Y4934" t="s">
        <v>482</v>
      </c>
      <c r="Z4934" t="s">
        <v>483</v>
      </c>
      <c r="AB4934" t="s">
        <v>679</v>
      </c>
      <c r="AC4934" t="s">
        <v>880</v>
      </c>
      <c r="AD4934">
        <v>2022</v>
      </c>
    </row>
    <row r="4935" spans="1:30" x14ac:dyDescent="0.25">
      <c r="A4935" t="s">
        <v>18</v>
      </c>
      <c r="B4935" t="s">
        <v>40</v>
      </c>
      <c r="C4935" t="s">
        <v>41</v>
      </c>
      <c r="D4935" t="s">
        <v>42</v>
      </c>
      <c r="E4935" t="s">
        <v>342</v>
      </c>
      <c r="F4935" t="s">
        <v>27</v>
      </c>
      <c r="G4935">
        <v>15397060573</v>
      </c>
      <c r="H4935" t="s">
        <v>395</v>
      </c>
      <c r="I4935" t="s">
        <v>25</v>
      </c>
      <c r="J4935">
        <v>132</v>
      </c>
      <c r="K4935">
        <v>1.5</v>
      </c>
      <c r="L4935">
        <v>1</v>
      </c>
      <c r="M4935">
        <v>132</v>
      </c>
      <c r="N4935">
        <v>1.5</v>
      </c>
      <c r="O4935">
        <v>1</v>
      </c>
      <c r="P4935">
        <v>1.5</v>
      </c>
      <c r="Q4935">
        <v>1.5</v>
      </c>
      <c r="R4935" s="1">
        <v>44763</v>
      </c>
      <c r="S4935" t="str">
        <f t="shared" si="385"/>
        <v>Nature's Bakery Fig Bar - Blueberry</v>
      </c>
      <c r="T4935" t="str">
        <f t="shared" si="386"/>
        <v>Food</v>
      </c>
      <c r="U4935" t="str">
        <f>IF(T4935="Cell is Blank - Dis-regard",_xlfn.XLOOKUP(S4935,'Categroy Lookup'!A:A,'Categroy Lookup'!B:B,"Cell is Blank - Dis-regard"),T4935)</f>
        <v>Food</v>
      </c>
      <c r="V4935" t="b">
        <f t="shared" si="388"/>
        <v>1</v>
      </c>
      <c r="W4935">
        <f t="shared" si="387"/>
        <v>1.5</v>
      </c>
      <c r="X4935" s="8">
        <f t="shared" si="389"/>
        <v>1</v>
      </c>
      <c r="Y4935" t="s">
        <v>637</v>
      </c>
      <c r="Z4935" t="s">
        <v>539</v>
      </c>
      <c r="AB4935" t="s">
        <v>681</v>
      </c>
      <c r="AC4935" t="s">
        <v>881</v>
      </c>
      <c r="AD4935">
        <v>2022</v>
      </c>
    </row>
    <row r="4936" spans="1:30" x14ac:dyDescent="0.25">
      <c r="A4936" t="s">
        <v>18</v>
      </c>
      <c r="B4936" t="s">
        <v>40</v>
      </c>
      <c r="C4936" t="s">
        <v>41</v>
      </c>
      <c r="D4936" t="s">
        <v>42</v>
      </c>
      <c r="E4936" t="s">
        <v>342</v>
      </c>
      <c r="F4936" t="s">
        <v>27</v>
      </c>
      <c r="G4936">
        <v>15397346984</v>
      </c>
      <c r="H4936" t="s">
        <v>395</v>
      </c>
      <c r="I4936" t="s">
        <v>25</v>
      </c>
      <c r="J4936">
        <v>132</v>
      </c>
      <c r="K4936">
        <v>1.5</v>
      </c>
      <c r="L4936">
        <v>1</v>
      </c>
      <c r="M4936">
        <v>132</v>
      </c>
      <c r="N4936">
        <v>1.5</v>
      </c>
      <c r="O4936">
        <v>1</v>
      </c>
      <c r="P4936">
        <v>1.5</v>
      </c>
      <c r="Q4936">
        <v>1.5</v>
      </c>
      <c r="R4936" s="1">
        <v>44763</v>
      </c>
      <c r="S4936" t="str">
        <f t="shared" si="385"/>
        <v>Nature's Bakery Fig Bar - Blueberry</v>
      </c>
      <c r="T4936" t="str">
        <f t="shared" si="386"/>
        <v>Food</v>
      </c>
      <c r="U4936" t="str">
        <f>IF(T4936="Cell is Blank - Dis-regard",_xlfn.XLOOKUP(S4936,'Categroy Lookup'!A:A,'Categroy Lookup'!B:B,"Cell is Blank - Dis-regard"),T4936)</f>
        <v>Food</v>
      </c>
      <c r="V4936" t="b">
        <f t="shared" si="388"/>
        <v>1</v>
      </c>
      <c r="W4936">
        <f t="shared" si="387"/>
        <v>1.5</v>
      </c>
      <c r="X4936" s="8">
        <f t="shared" si="389"/>
        <v>1</v>
      </c>
      <c r="Y4936" t="s">
        <v>637</v>
      </c>
      <c r="Z4936" t="s">
        <v>539</v>
      </c>
      <c r="AB4936" t="s">
        <v>681</v>
      </c>
      <c r="AC4936" t="s">
        <v>881</v>
      </c>
      <c r="AD4936">
        <v>2022</v>
      </c>
    </row>
    <row r="4937" spans="1:30" x14ac:dyDescent="0.25">
      <c r="A4937" t="s">
        <v>18</v>
      </c>
      <c r="B4937" t="s">
        <v>40</v>
      </c>
      <c r="C4937" t="s">
        <v>41</v>
      </c>
      <c r="D4937" t="s">
        <v>42</v>
      </c>
      <c r="E4937" t="s">
        <v>43</v>
      </c>
      <c r="F4937" t="s">
        <v>23</v>
      </c>
      <c r="G4937">
        <v>15397347705</v>
      </c>
      <c r="H4937" t="s">
        <v>395</v>
      </c>
      <c r="I4937" t="s">
        <v>33</v>
      </c>
      <c r="J4937">
        <v>146</v>
      </c>
      <c r="K4937">
        <v>3</v>
      </c>
      <c r="L4937">
        <v>1</v>
      </c>
      <c r="M4937">
        <v>146</v>
      </c>
      <c r="N4937">
        <v>3</v>
      </c>
      <c r="O4937">
        <v>1</v>
      </c>
      <c r="P4937">
        <v>3</v>
      </c>
      <c r="Q4937">
        <v>3</v>
      </c>
      <c r="R4937" s="1">
        <v>44763</v>
      </c>
      <c r="S4937" t="str">
        <f t="shared" si="385"/>
        <v>Monster Energy Original</v>
      </c>
      <c r="T4937" t="str">
        <f t="shared" si="386"/>
        <v>Carbonated</v>
      </c>
      <c r="U4937" t="str">
        <f>IF(T4937="Cell is Blank - Dis-regard",_xlfn.XLOOKUP(S4937,'Categroy Lookup'!A:A,'Categroy Lookup'!B:B,"Cell is Blank - Dis-regard"),T4937)</f>
        <v>Carbonated</v>
      </c>
      <c r="V4937" t="b">
        <f t="shared" si="388"/>
        <v>1</v>
      </c>
      <c r="W4937">
        <f t="shared" si="387"/>
        <v>3</v>
      </c>
      <c r="X4937" s="8">
        <f t="shared" si="389"/>
        <v>2</v>
      </c>
      <c r="Y4937" t="s">
        <v>43</v>
      </c>
      <c r="AB4937" t="s">
        <v>681</v>
      </c>
      <c r="AC4937" t="s">
        <v>881</v>
      </c>
      <c r="AD4937">
        <v>2022</v>
      </c>
    </row>
    <row r="4938" spans="1:30" x14ac:dyDescent="0.25">
      <c r="A4938" t="s">
        <v>18</v>
      </c>
      <c r="B4938" t="s">
        <v>40</v>
      </c>
      <c r="C4938" t="s">
        <v>41</v>
      </c>
      <c r="D4938" t="s">
        <v>42</v>
      </c>
      <c r="E4938" t="s">
        <v>374</v>
      </c>
      <c r="F4938" t="s">
        <v>31</v>
      </c>
      <c r="G4938">
        <v>15397066180</v>
      </c>
      <c r="H4938" t="s">
        <v>395</v>
      </c>
      <c r="I4938" t="s">
        <v>33</v>
      </c>
      <c r="J4938">
        <v>145</v>
      </c>
      <c r="K4938">
        <v>2.5</v>
      </c>
      <c r="L4938">
        <v>1</v>
      </c>
      <c r="M4938">
        <v>145</v>
      </c>
      <c r="N4938">
        <v>2.5</v>
      </c>
      <c r="O4938">
        <v>1</v>
      </c>
      <c r="P4938">
        <v>2.5</v>
      </c>
      <c r="Q4938">
        <v>2.5</v>
      </c>
      <c r="R4938" s="1">
        <v>44763</v>
      </c>
      <c r="S4938" t="str">
        <f t="shared" si="385"/>
        <v>Snapple Tea - Peach</v>
      </c>
      <c r="T4938" t="str">
        <f t="shared" si="386"/>
        <v>Non Carbonated</v>
      </c>
      <c r="U4938" t="str">
        <f>IF(T4938="Cell is Blank - Dis-regard",_xlfn.XLOOKUP(S4938,'Categroy Lookup'!A:A,'Categroy Lookup'!B:B,"Cell is Blank - Dis-regard"),T4938)</f>
        <v>Non Carbonated</v>
      </c>
      <c r="V4938" t="b">
        <f t="shared" si="388"/>
        <v>1</v>
      </c>
      <c r="W4938">
        <f t="shared" si="387"/>
        <v>2.5</v>
      </c>
      <c r="X4938" s="8">
        <f t="shared" si="389"/>
        <v>1.6666666666666667</v>
      </c>
      <c r="Y4938" t="s">
        <v>564</v>
      </c>
      <c r="Z4938" t="s">
        <v>644</v>
      </c>
      <c r="AB4938" t="s">
        <v>681</v>
      </c>
      <c r="AC4938" t="s">
        <v>881</v>
      </c>
      <c r="AD4938">
        <v>2022</v>
      </c>
    </row>
    <row r="4939" spans="1:30" x14ac:dyDescent="0.25">
      <c r="A4939" t="s">
        <v>18</v>
      </c>
      <c r="B4939" t="s">
        <v>197</v>
      </c>
      <c r="C4939" t="s">
        <v>198</v>
      </c>
      <c r="D4939" t="s">
        <v>199</v>
      </c>
      <c r="E4939" t="s">
        <v>49</v>
      </c>
      <c r="F4939" t="s">
        <v>27</v>
      </c>
      <c r="G4939">
        <v>15398458009</v>
      </c>
      <c r="H4939" t="s">
        <v>395</v>
      </c>
      <c r="I4939" t="s">
        <v>33</v>
      </c>
      <c r="J4939">
        <v>134</v>
      </c>
      <c r="K4939">
        <v>2</v>
      </c>
      <c r="L4939">
        <v>1</v>
      </c>
      <c r="M4939">
        <v>134</v>
      </c>
      <c r="N4939">
        <v>2</v>
      </c>
      <c r="O4939">
        <v>1</v>
      </c>
      <c r="P4939">
        <v>2</v>
      </c>
      <c r="Q4939">
        <v>2</v>
      </c>
      <c r="R4939" s="1">
        <v>44763</v>
      </c>
      <c r="S4939" t="str">
        <f t="shared" si="385"/>
        <v>Wonderful Pistachios - Variety</v>
      </c>
      <c r="T4939" t="str">
        <f t="shared" si="386"/>
        <v>Food</v>
      </c>
      <c r="U4939" t="str">
        <f>IF(T4939="Cell is Blank - Dis-regard",_xlfn.XLOOKUP(S4939,'Categroy Lookup'!A:A,'Categroy Lookup'!B:B,"Cell is Blank - Dis-regard"),T4939)</f>
        <v>Food</v>
      </c>
      <c r="V4939" t="b">
        <f t="shared" si="388"/>
        <v>1</v>
      </c>
      <c r="W4939">
        <f t="shared" si="387"/>
        <v>2</v>
      </c>
      <c r="X4939" s="8">
        <f t="shared" si="389"/>
        <v>1.3333333333333333</v>
      </c>
      <c r="Y4939" t="s">
        <v>484</v>
      </c>
      <c r="Z4939" t="s">
        <v>485</v>
      </c>
      <c r="AB4939" t="s">
        <v>681</v>
      </c>
      <c r="AC4939" t="s">
        <v>881</v>
      </c>
      <c r="AD4939">
        <v>2022</v>
      </c>
    </row>
    <row r="4940" spans="1:30" x14ac:dyDescent="0.25">
      <c r="A4940" t="s">
        <v>18</v>
      </c>
      <c r="B4940" t="s">
        <v>36</v>
      </c>
      <c r="C4940" t="s">
        <v>37</v>
      </c>
      <c r="D4940" t="s">
        <v>38</v>
      </c>
      <c r="E4940" t="s">
        <v>49</v>
      </c>
      <c r="F4940" t="s">
        <v>27</v>
      </c>
      <c r="G4940">
        <v>15401542089</v>
      </c>
      <c r="H4940" t="s">
        <v>395</v>
      </c>
      <c r="I4940" t="s">
        <v>25</v>
      </c>
      <c r="J4940">
        <v>138</v>
      </c>
      <c r="K4940">
        <v>2</v>
      </c>
      <c r="L4940">
        <v>1</v>
      </c>
      <c r="M4940">
        <v>138</v>
      </c>
      <c r="N4940">
        <v>2</v>
      </c>
      <c r="O4940">
        <v>1</v>
      </c>
      <c r="P4940">
        <v>2</v>
      </c>
      <c r="Q4940">
        <v>2</v>
      </c>
      <c r="R4940" s="1">
        <v>44763</v>
      </c>
      <c r="S4940" t="str">
        <f t="shared" si="385"/>
        <v>Wonderful Pistachios - Variety</v>
      </c>
      <c r="T4940" t="str">
        <f t="shared" si="386"/>
        <v>Food</v>
      </c>
      <c r="U4940" t="str">
        <f>IF(T4940="Cell is Blank - Dis-regard",_xlfn.XLOOKUP(S4940,'Categroy Lookup'!A:A,'Categroy Lookup'!B:B,"Cell is Blank - Dis-regard"),T4940)</f>
        <v>Food</v>
      </c>
      <c r="V4940" t="b">
        <f t="shared" si="388"/>
        <v>1</v>
      </c>
      <c r="W4940">
        <f t="shared" si="387"/>
        <v>2</v>
      </c>
      <c r="X4940" s="8">
        <f t="shared" si="389"/>
        <v>1.3333333333333333</v>
      </c>
      <c r="Y4940" t="s">
        <v>484</v>
      </c>
      <c r="Z4940" t="s">
        <v>485</v>
      </c>
      <c r="AB4940" t="s">
        <v>681</v>
      </c>
      <c r="AC4940" t="s">
        <v>881</v>
      </c>
      <c r="AD4940">
        <v>2022</v>
      </c>
    </row>
    <row r="4941" spans="1:30" x14ac:dyDescent="0.25">
      <c r="A4941" t="s">
        <v>18</v>
      </c>
      <c r="B4941" t="s">
        <v>197</v>
      </c>
      <c r="C4941" t="s">
        <v>198</v>
      </c>
      <c r="D4941" t="s">
        <v>199</v>
      </c>
      <c r="E4941" t="s">
        <v>72</v>
      </c>
      <c r="F4941" t="s">
        <v>55</v>
      </c>
      <c r="G4941">
        <v>15398512246</v>
      </c>
      <c r="H4941" t="s">
        <v>395</v>
      </c>
      <c r="I4941" t="s">
        <v>33</v>
      </c>
      <c r="J4941">
        <v>144</v>
      </c>
      <c r="K4941">
        <v>1.5</v>
      </c>
      <c r="L4941">
        <v>1</v>
      </c>
      <c r="M4941">
        <v>144</v>
      </c>
      <c r="N4941">
        <v>1.5</v>
      </c>
      <c r="O4941">
        <v>1</v>
      </c>
      <c r="P4941">
        <v>1.5</v>
      </c>
      <c r="Q4941">
        <v>1.5</v>
      </c>
      <c r="R4941" s="1">
        <v>44763</v>
      </c>
      <c r="S4941" t="str">
        <f t="shared" si="385"/>
        <v>Poland Springs Water</v>
      </c>
      <c r="T4941" t="str">
        <f t="shared" si="386"/>
        <v>Water</v>
      </c>
      <c r="U4941" t="str">
        <f>IF(T4941="Cell is Blank - Dis-regard",_xlfn.XLOOKUP(S4941,'Categroy Lookup'!A:A,'Categroy Lookup'!B:B,"Cell is Blank - Dis-regard"),T4941)</f>
        <v>Water</v>
      </c>
      <c r="V4941" t="b">
        <f t="shared" si="388"/>
        <v>1</v>
      </c>
      <c r="W4941">
        <f t="shared" si="387"/>
        <v>1.5</v>
      </c>
      <c r="X4941" s="8">
        <f t="shared" si="389"/>
        <v>1</v>
      </c>
      <c r="Y4941" t="s">
        <v>72</v>
      </c>
      <c r="AB4941" t="s">
        <v>681</v>
      </c>
      <c r="AC4941" t="s">
        <v>881</v>
      </c>
      <c r="AD4941">
        <v>2022</v>
      </c>
    </row>
    <row r="4942" spans="1:30" x14ac:dyDescent="0.25">
      <c r="A4942" t="s">
        <v>18</v>
      </c>
      <c r="B4942" t="s">
        <v>197</v>
      </c>
      <c r="C4942" t="s">
        <v>198</v>
      </c>
      <c r="D4942" t="s">
        <v>199</v>
      </c>
      <c r="E4942" t="s">
        <v>312</v>
      </c>
      <c r="F4942" t="s">
        <v>27</v>
      </c>
      <c r="G4942">
        <v>15400588337</v>
      </c>
      <c r="H4942" t="s">
        <v>395</v>
      </c>
      <c r="I4942" t="s">
        <v>25</v>
      </c>
      <c r="J4942">
        <v>112</v>
      </c>
      <c r="K4942">
        <v>1.5</v>
      </c>
      <c r="L4942">
        <v>1</v>
      </c>
      <c r="M4942">
        <v>112</v>
      </c>
      <c r="N4942">
        <v>1.5</v>
      </c>
      <c r="O4942">
        <v>1</v>
      </c>
      <c r="P4942">
        <v>1.5</v>
      </c>
      <c r="Q4942">
        <v>1.5</v>
      </c>
      <c r="R4942" s="1">
        <v>44763</v>
      </c>
      <c r="S4942" t="str">
        <f t="shared" si="385"/>
        <v>Pop Corners - Sweet &amp; Salty Kettle</v>
      </c>
      <c r="T4942" t="str">
        <f t="shared" si="386"/>
        <v>Food</v>
      </c>
      <c r="U4942" t="str">
        <f>IF(T4942="Cell is Blank - Dis-regard",_xlfn.XLOOKUP(S4942,'Categroy Lookup'!A:A,'Categroy Lookup'!B:B,"Cell is Blank - Dis-regard"),T4942)</f>
        <v>Food</v>
      </c>
      <c r="V4942" t="b">
        <f t="shared" si="388"/>
        <v>1</v>
      </c>
      <c r="W4942">
        <f t="shared" si="387"/>
        <v>1.5</v>
      </c>
      <c r="X4942" s="8">
        <f t="shared" si="389"/>
        <v>1</v>
      </c>
      <c r="Y4942" t="s">
        <v>606</v>
      </c>
      <c r="Z4942" t="s">
        <v>630</v>
      </c>
      <c r="AB4942" t="s">
        <v>681</v>
      </c>
      <c r="AC4942" t="s">
        <v>881</v>
      </c>
      <c r="AD4942">
        <v>2022</v>
      </c>
    </row>
    <row r="4943" spans="1:30" x14ac:dyDescent="0.25">
      <c r="A4943" t="s">
        <v>18</v>
      </c>
      <c r="B4943" t="s">
        <v>36</v>
      </c>
      <c r="C4943" t="s">
        <v>37</v>
      </c>
      <c r="D4943" t="s">
        <v>38</v>
      </c>
      <c r="E4943" t="s">
        <v>93</v>
      </c>
      <c r="F4943" t="s">
        <v>23</v>
      </c>
      <c r="G4943">
        <v>15400624912</v>
      </c>
      <c r="H4943" t="s">
        <v>395</v>
      </c>
      <c r="I4943" t="s">
        <v>25</v>
      </c>
      <c r="J4943">
        <v>141</v>
      </c>
      <c r="K4943">
        <v>1.5</v>
      </c>
      <c r="L4943">
        <v>1</v>
      </c>
      <c r="M4943">
        <v>141</v>
      </c>
      <c r="N4943">
        <v>1.5</v>
      </c>
      <c r="O4943">
        <v>1</v>
      </c>
      <c r="P4943">
        <v>1.5</v>
      </c>
      <c r="Q4943">
        <v>1.5</v>
      </c>
      <c r="R4943" s="1">
        <v>44763</v>
      </c>
      <c r="S4943" t="str">
        <f t="shared" si="385"/>
        <v>Coca Cola - Zero Sugar</v>
      </c>
      <c r="T4943" t="str">
        <f t="shared" si="386"/>
        <v>Carbonated</v>
      </c>
      <c r="U4943" t="str">
        <f>IF(T4943="Cell is Blank - Dis-regard",_xlfn.XLOOKUP(S4943,'Categroy Lookup'!A:A,'Categroy Lookup'!B:B,"Cell is Blank - Dis-regard"),T4943)</f>
        <v>Carbonated</v>
      </c>
      <c r="V4943" t="b">
        <f t="shared" si="388"/>
        <v>1</v>
      </c>
      <c r="W4943">
        <f t="shared" si="387"/>
        <v>1.5</v>
      </c>
      <c r="X4943" s="8">
        <f t="shared" si="389"/>
        <v>1</v>
      </c>
      <c r="Y4943" t="s">
        <v>524</v>
      </c>
      <c r="Z4943" t="s">
        <v>525</v>
      </c>
      <c r="AB4943" t="s">
        <v>681</v>
      </c>
      <c r="AC4943" t="s">
        <v>881</v>
      </c>
      <c r="AD4943">
        <v>2022</v>
      </c>
    </row>
    <row r="4944" spans="1:30" x14ac:dyDescent="0.25">
      <c r="A4944" t="s">
        <v>18</v>
      </c>
      <c r="B4944" t="s">
        <v>40</v>
      </c>
      <c r="C4944" t="s">
        <v>41</v>
      </c>
      <c r="D4944" t="s">
        <v>42</v>
      </c>
      <c r="E4944" t="s">
        <v>270</v>
      </c>
      <c r="F4944" t="s">
        <v>27</v>
      </c>
      <c r="G4944">
        <v>15398312951</v>
      </c>
      <c r="H4944" t="s">
        <v>395</v>
      </c>
      <c r="I4944" t="s">
        <v>33</v>
      </c>
      <c r="J4944">
        <v>135</v>
      </c>
      <c r="K4944">
        <v>1.5</v>
      </c>
      <c r="L4944">
        <v>1</v>
      </c>
      <c r="M4944">
        <v>135</v>
      </c>
      <c r="N4944">
        <v>1.5</v>
      </c>
      <c r="O4944">
        <v>1</v>
      </c>
      <c r="P4944">
        <v>1.5</v>
      </c>
      <c r="Q4944">
        <v>1.5</v>
      </c>
      <c r="R4944" s="1">
        <v>44763</v>
      </c>
      <c r="S4944" t="str">
        <f t="shared" si="385"/>
        <v>Nutri Grain Apple Cinnamon</v>
      </c>
      <c r="T4944" t="str">
        <f t="shared" si="386"/>
        <v>Food</v>
      </c>
      <c r="U4944" t="str">
        <f>IF(T4944="Cell is Blank - Dis-regard",_xlfn.XLOOKUP(S4944,'Categroy Lookup'!A:A,'Categroy Lookup'!B:B,"Cell is Blank - Dis-regard"),T4944)</f>
        <v>Food</v>
      </c>
      <c r="V4944" t="b">
        <f t="shared" si="388"/>
        <v>1</v>
      </c>
      <c r="W4944">
        <f t="shared" si="387"/>
        <v>1.5</v>
      </c>
      <c r="X4944" s="8">
        <f t="shared" si="389"/>
        <v>1</v>
      </c>
      <c r="Y4944" t="s">
        <v>270</v>
      </c>
      <c r="AB4944" t="s">
        <v>681</v>
      </c>
      <c r="AC4944" t="s">
        <v>881</v>
      </c>
      <c r="AD4944">
        <v>2022</v>
      </c>
    </row>
    <row r="4945" spans="1:30" x14ac:dyDescent="0.25">
      <c r="A4945" t="s">
        <v>18</v>
      </c>
      <c r="B4945" t="s">
        <v>40</v>
      </c>
      <c r="C4945" t="s">
        <v>41</v>
      </c>
      <c r="D4945" t="s">
        <v>42</v>
      </c>
      <c r="E4945" t="s">
        <v>208</v>
      </c>
      <c r="F4945" t="s">
        <v>27</v>
      </c>
      <c r="G4945">
        <v>15398417189</v>
      </c>
      <c r="H4945" t="s">
        <v>395</v>
      </c>
      <c r="I4945" t="s">
        <v>33</v>
      </c>
      <c r="J4945">
        <v>120</v>
      </c>
      <c r="K4945">
        <v>1.5</v>
      </c>
      <c r="L4945">
        <v>1</v>
      </c>
      <c r="M4945">
        <v>120</v>
      </c>
      <c r="N4945">
        <v>1.5</v>
      </c>
      <c r="O4945">
        <v>1</v>
      </c>
      <c r="P4945">
        <v>1.5</v>
      </c>
      <c r="Q4945">
        <v>1.5</v>
      </c>
      <c r="R4945" s="1">
        <v>44763</v>
      </c>
      <c r="S4945" t="str">
        <f t="shared" si="385"/>
        <v>Doritos Cool Ranch</v>
      </c>
      <c r="T4945" t="str">
        <f t="shared" si="386"/>
        <v>Food</v>
      </c>
      <c r="U4945" t="str">
        <f>IF(T4945="Cell is Blank - Dis-regard",_xlfn.XLOOKUP(S4945,'Categroy Lookup'!A:A,'Categroy Lookup'!B:B,"Cell is Blank - Dis-regard"),T4945)</f>
        <v>Food</v>
      </c>
      <c r="V4945" t="b">
        <f t="shared" si="388"/>
        <v>1</v>
      </c>
      <c r="W4945">
        <f t="shared" si="387"/>
        <v>1.5</v>
      </c>
      <c r="X4945" s="8">
        <f t="shared" si="389"/>
        <v>1</v>
      </c>
      <c r="Y4945" t="s">
        <v>208</v>
      </c>
      <c r="AB4945" t="s">
        <v>681</v>
      </c>
      <c r="AC4945" t="s">
        <v>881</v>
      </c>
      <c r="AD4945">
        <v>2022</v>
      </c>
    </row>
    <row r="4946" spans="1:30" x14ac:dyDescent="0.25">
      <c r="A4946" t="s">
        <v>18</v>
      </c>
      <c r="B4946" t="s">
        <v>197</v>
      </c>
      <c r="C4946" t="s">
        <v>198</v>
      </c>
      <c r="D4946" t="s">
        <v>199</v>
      </c>
      <c r="E4946" t="s">
        <v>98</v>
      </c>
      <c r="F4946" t="s">
        <v>27</v>
      </c>
      <c r="G4946">
        <v>15404638506</v>
      </c>
      <c r="H4946" t="s">
        <v>395</v>
      </c>
      <c r="I4946" t="s">
        <v>25</v>
      </c>
      <c r="J4946">
        <v>121</v>
      </c>
      <c r="K4946">
        <v>1.5</v>
      </c>
      <c r="L4946">
        <v>1</v>
      </c>
      <c r="M4946">
        <v>121</v>
      </c>
      <c r="N4946">
        <v>1.5</v>
      </c>
      <c r="O4946">
        <v>1</v>
      </c>
      <c r="P4946">
        <v>1.5</v>
      </c>
      <c r="Q4946">
        <v>1.5</v>
      </c>
      <c r="R4946" s="1">
        <v>44764</v>
      </c>
      <c r="S4946" t="str">
        <f t="shared" si="385"/>
        <v>CheezIt - Original</v>
      </c>
      <c r="T4946" t="str">
        <f t="shared" si="386"/>
        <v>Food</v>
      </c>
      <c r="U4946" t="str">
        <f>IF(T4946="Cell is Blank - Dis-regard",_xlfn.XLOOKUP(S4946,'Categroy Lookup'!A:A,'Categroy Lookup'!B:B,"Cell is Blank - Dis-regard"),T4946)</f>
        <v>Food</v>
      </c>
      <c r="V4946" t="b">
        <f t="shared" si="388"/>
        <v>1</v>
      </c>
      <c r="W4946">
        <f t="shared" si="387"/>
        <v>1.5</v>
      </c>
      <c r="X4946" s="8">
        <f t="shared" si="389"/>
        <v>1</v>
      </c>
      <c r="Y4946" t="s">
        <v>528</v>
      </c>
      <c r="Z4946" t="s">
        <v>512</v>
      </c>
      <c r="AB4946" t="s">
        <v>681</v>
      </c>
      <c r="AC4946" t="s">
        <v>881</v>
      </c>
      <c r="AD4946">
        <v>2022</v>
      </c>
    </row>
    <row r="4947" spans="1:30" x14ac:dyDescent="0.25">
      <c r="A4947" t="s">
        <v>18</v>
      </c>
      <c r="B4947" t="s">
        <v>40</v>
      </c>
      <c r="C4947" t="s">
        <v>41</v>
      </c>
      <c r="D4947" t="s">
        <v>42</v>
      </c>
      <c r="E4947" t="s">
        <v>165</v>
      </c>
      <c r="F4947" t="s">
        <v>31</v>
      </c>
      <c r="G4947">
        <v>15398697505</v>
      </c>
      <c r="H4947" t="s">
        <v>395</v>
      </c>
      <c r="I4947" t="s">
        <v>33</v>
      </c>
      <c r="J4947">
        <v>147</v>
      </c>
      <c r="K4947">
        <v>2.5</v>
      </c>
      <c r="L4947">
        <v>1</v>
      </c>
      <c r="M4947">
        <v>147</v>
      </c>
      <c r="N4947">
        <v>2.5</v>
      </c>
      <c r="O4947">
        <v>1</v>
      </c>
      <c r="P4947">
        <v>2.5</v>
      </c>
      <c r="Q4947">
        <v>2.5</v>
      </c>
      <c r="R4947" s="1">
        <v>44763</v>
      </c>
      <c r="S4947" t="str">
        <f t="shared" si="385"/>
        <v>Snapple Tea - Raspberry</v>
      </c>
      <c r="T4947" t="str">
        <f t="shared" si="386"/>
        <v>Non Carbonated</v>
      </c>
      <c r="U4947" t="str">
        <f>IF(T4947="Cell is Blank - Dis-regard",_xlfn.XLOOKUP(S4947,'Categroy Lookup'!A:A,'Categroy Lookup'!B:B,"Cell is Blank - Dis-regard"),T4947)</f>
        <v>Non Carbonated</v>
      </c>
      <c r="V4947" t="b">
        <f t="shared" si="388"/>
        <v>1</v>
      </c>
      <c r="W4947">
        <f t="shared" si="387"/>
        <v>2.5</v>
      </c>
      <c r="X4947" s="8">
        <f t="shared" si="389"/>
        <v>1.6666666666666667</v>
      </c>
      <c r="Y4947" t="s">
        <v>564</v>
      </c>
      <c r="Z4947" t="s">
        <v>508</v>
      </c>
      <c r="AB4947" t="s">
        <v>681</v>
      </c>
      <c r="AC4947" t="s">
        <v>881</v>
      </c>
      <c r="AD4947">
        <v>2022</v>
      </c>
    </row>
    <row r="4948" spans="1:30" x14ac:dyDescent="0.25">
      <c r="A4948" t="s">
        <v>18</v>
      </c>
      <c r="B4948" t="s">
        <v>197</v>
      </c>
      <c r="C4948" t="s">
        <v>198</v>
      </c>
      <c r="D4948" t="s">
        <v>199</v>
      </c>
      <c r="E4948" t="s">
        <v>206</v>
      </c>
      <c r="F4948" t="s">
        <v>31</v>
      </c>
      <c r="G4948">
        <v>15405307919</v>
      </c>
      <c r="H4948" t="s">
        <v>395</v>
      </c>
      <c r="I4948" t="s">
        <v>25</v>
      </c>
      <c r="J4948">
        <v>140</v>
      </c>
      <c r="K4948">
        <v>2</v>
      </c>
      <c r="L4948">
        <v>1</v>
      </c>
      <c r="M4948">
        <v>140</v>
      </c>
      <c r="N4948">
        <v>2</v>
      </c>
      <c r="O4948">
        <v>1</v>
      </c>
      <c r="P4948">
        <v>2</v>
      </c>
      <c r="Q4948">
        <v>2</v>
      </c>
      <c r="R4948" s="1">
        <v>44764</v>
      </c>
      <c r="S4948" t="str">
        <f t="shared" si="385"/>
        <v>Iberia Coconut Water</v>
      </c>
      <c r="T4948" t="str">
        <f t="shared" si="386"/>
        <v>Non Carbonated</v>
      </c>
      <c r="U4948" t="str">
        <f>IF(T4948="Cell is Blank - Dis-regard",_xlfn.XLOOKUP(S4948,'Categroy Lookup'!A:A,'Categroy Lookup'!B:B,"Cell is Blank - Dis-regard"),T4948)</f>
        <v>Non Carbonated</v>
      </c>
      <c r="V4948" t="b">
        <f t="shared" si="388"/>
        <v>1</v>
      </c>
      <c r="W4948">
        <f t="shared" si="387"/>
        <v>2</v>
      </c>
      <c r="X4948" s="8">
        <f t="shared" si="389"/>
        <v>1.3333333333333333</v>
      </c>
      <c r="Y4948" t="s">
        <v>206</v>
      </c>
      <c r="AB4948" t="s">
        <v>681</v>
      </c>
      <c r="AC4948" t="s">
        <v>881</v>
      </c>
      <c r="AD4948">
        <v>2022</v>
      </c>
    </row>
    <row r="4949" spans="1:30" x14ac:dyDescent="0.25">
      <c r="A4949" t="s">
        <v>18</v>
      </c>
      <c r="B4949" t="s">
        <v>40</v>
      </c>
      <c r="C4949" t="s">
        <v>41</v>
      </c>
      <c r="D4949" t="s">
        <v>42</v>
      </c>
      <c r="E4949" t="s">
        <v>165</v>
      </c>
      <c r="F4949" t="s">
        <v>31</v>
      </c>
      <c r="G4949">
        <v>15402229109</v>
      </c>
      <c r="H4949" t="s">
        <v>395</v>
      </c>
      <c r="I4949" t="s">
        <v>25</v>
      </c>
      <c r="J4949">
        <v>147</v>
      </c>
      <c r="K4949">
        <v>2.5</v>
      </c>
      <c r="L4949">
        <v>1</v>
      </c>
      <c r="M4949">
        <v>147</v>
      </c>
      <c r="N4949">
        <v>2.5</v>
      </c>
      <c r="O4949">
        <v>1</v>
      </c>
      <c r="P4949">
        <v>2.5</v>
      </c>
      <c r="Q4949">
        <v>2.5</v>
      </c>
      <c r="R4949" s="1">
        <v>44763</v>
      </c>
      <c r="S4949" t="str">
        <f t="shared" si="385"/>
        <v>Snapple Tea - Raspberry</v>
      </c>
      <c r="T4949" t="str">
        <f t="shared" si="386"/>
        <v>Non Carbonated</v>
      </c>
      <c r="U4949" t="str">
        <f>IF(T4949="Cell is Blank - Dis-regard",_xlfn.XLOOKUP(S4949,'Categroy Lookup'!A:A,'Categroy Lookup'!B:B,"Cell is Blank - Dis-regard"),T4949)</f>
        <v>Non Carbonated</v>
      </c>
      <c r="V4949" t="b">
        <f t="shared" si="388"/>
        <v>1</v>
      </c>
      <c r="W4949">
        <f t="shared" si="387"/>
        <v>2.5</v>
      </c>
      <c r="X4949" s="8">
        <f t="shared" si="389"/>
        <v>1.6666666666666667</v>
      </c>
      <c r="Y4949" t="s">
        <v>564</v>
      </c>
      <c r="Z4949" t="s">
        <v>508</v>
      </c>
      <c r="AB4949" t="s">
        <v>681</v>
      </c>
      <c r="AC4949" t="s">
        <v>881</v>
      </c>
      <c r="AD4949">
        <v>2022</v>
      </c>
    </row>
    <row r="4950" spans="1:30" x14ac:dyDescent="0.25">
      <c r="A4950" t="s">
        <v>18</v>
      </c>
      <c r="B4950" t="s">
        <v>40</v>
      </c>
      <c r="C4950" t="s">
        <v>41</v>
      </c>
      <c r="D4950" t="s">
        <v>42</v>
      </c>
      <c r="E4950" t="s">
        <v>94</v>
      </c>
      <c r="F4950" t="s">
        <v>23</v>
      </c>
      <c r="G4950">
        <v>15399045251</v>
      </c>
      <c r="H4950" t="s">
        <v>395</v>
      </c>
      <c r="I4950" t="s">
        <v>25</v>
      </c>
      <c r="J4950">
        <v>148</v>
      </c>
      <c r="K4950">
        <v>3.5</v>
      </c>
      <c r="L4950">
        <v>1</v>
      </c>
      <c r="M4950">
        <v>148</v>
      </c>
      <c r="N4950">
        <v>3.5</v>
      </c>
      <c r="O4950">
        <v>1</v>
      </c>
      <c r="P4950">
        <v>3.5</v>
      </c>
      <c r="Q4950">
        <v>3.5</v>
      </c>
      <c r="R4950" s="1">
        <v>44763</v>
      </c>
      <c r="S4950" t="str">
        <f t="shared" si="385"/>
        <v>Red Bull - Original</v>
      </c>
      <c r="T4950" t="str">
        <f t="shared" si="386"/>
        <v>Carbonated</v>
      </c>
      <c r="U4950" t="str">
        <f>IF(T4950="Cell is Blank - Dis-regard",_xlfn.XLOOKUP(S4950,'Categroy Lookup'!A:A,'Categroy Lookup'!B:B,"Cell is Blank - Dis-regard"),T4950)</f>
        <v>Carbonated</v>
      </c>
      <c r="V4950" t="b">
        <f t="shared" si="388"/>
        <v>1</v>
      </c>
      <c r="W4950">
        <f t="shared" si="387"/>
        <v>3.5</v>
      </c>
      <c r="X4950" s="8">
        <f t="shared" si="389"/>
        <v>2.3333333333333335</v>
      </c>
      <c r="Y4950" t="s">
        <v>466</v>
      </c>
      <c r="Z4950" t="s">
        <v>512</v>
      </c>
      <c r="AB4950" t="s">
        <v>681</v>
      </c>
      <c r="AC4950" t="s">
        <v>881</v>
      </c>
      <c r="AD4950">
        <v>2022</v>
      </c>
    </row>
    <row r="4951" spans="1:30" x14ac:dyDescent="0.25">
      <c r="A4951" t="s">
        <v>18</v>
      </c>
      <c r="B4951" t="s">
        <v>197</v>
      </c>
      <c r="C4951" t="s">
        <v>198</v>
      </c>
      <c r="D4951" t="s">
        <v>199</v>
      </c>
      <c r="E4951" t="s">
        <v>230</v>
      </c>
      <c r="F4951" t="s">
        <v>23</v>
      </c>
      <c r="G4951">
        <v>15405271487</v>
      </c>
      <c r="H4951" t="s">
        <v>395</v>
      </c>
      <c r="I4951" t="s">
        <v>25</v>
      </c>
      <c r="J4951">
        <v>148</v>
      </c>
      <c r="K4951">
        <v>3</v>
      </c>
      <c r="L4951">
        <v>1</v>
      </c>
      <c r="M4951">
        <v>148</v>
      </c>
      <c r="N4951">
        <v>3</v>
      </c>
      <c r="O4951">
        <v>1</v>
      </c>
      <c r="P4951">
        <v>3</v>
      </c>
      <c r="Q4951">
        <v>3</v>
      </c>
      <c r="R4951" s="1">
        <v>44764</v>
      </c>
      <c r="S4951" t="str">
        <f t="shared" si="385"/>
        <v>Starbucks Refresher - Real Coconut Water</v>
      </c>
      <c r="T4951" t="str">
        <f t="shared" si="386"/>
        <v>Carbonated</v>
      </c>
      <c r="U4951" t="str">
        <f>IF(T4951="Cell is Blank - Dis-regard",_xlfn.XLOOKUP(S4951,'Categroy Lookup'!A:A,'Categroy Lookup'!B:B,"Cell is Blank - Dis-regard"),T4951)</f>
        <v>Carbonated</v>
      </c>
      <c r="V4951" t="b">
        <f t="shared" si="388"/>
        <v>1</v>
      </c>
      <c r="W4951">
        <f t="shared" si="387"/>
        <v>3</v>
      </c>
      <c r="X4951" s="8">
        <f t="shared" si="389"/>
        <v>2</v>
      </c>
      <c r="Y4951" t="s">
        <v>594</v>
      </c>
      <c r="Z4951" t="s">
        <v>595</v>
      </c>
      <c r="AB4951" t="s">
        <v>681</v>
      </c>
      <c r="AC4951" t="s">
        <v>881</v>
      </c>
      <c r="AD4951">
        <v>2022</v>
      </c>
    </row>
    <row r="4952" spans="1:30" x14ac:dyDescent="0.25">
      <c r="A4952" t="s">
        <v>18</v>
      </c>
      <c r="B4952" t="s">
        <v>197</v>
      </c>
      <c r="C4952" t="s">
        <v>198</v>
      </c>
      <c r="D4952" t="s">
        <v>199</v>
      </c>
      <c r="E4952" t="s">
        <v>268</v>
      </c>
      <c r="F4952" t="s">
        <v>27</v>
      </c>
      <c r="G4952">
        <v>15399003188</v>
      </c>
      <c r="H4952" t="s">
        <v>395</v>
      </c>
      <c r="I4952" t="s">
        <v>33</v>
      </c>
      <c r="J4952">
        <v>113</v>
      </c>
      <c r="K4952">
        <v>1.5</v>
      </c>
      <c r="L4952">
        <v>1</v>
      </c>
      <c r="M4952">
        <v>113</v>
      </c>
      <c r="N4952">
        <v>1.5</v>
      </c>
      <c r="O4952">
        <v>1</v>
      </c>
      <c r="P4952">
        <v>1.5</v>
      </c>
      <c r="Q4952">
        <v>1.5</v>
      </c>
      <c r="R4952" s="1">
        <v>44763</v>
      </c>
      <c r="S4952" t="str">
        <f t="shared" si="385"/>
        <v>Pop Corners - White Cheddar</v>
      </c>
      <c r="T4952" t="str">
        <f t="shared" si="386"/>
        <v>Food</v>
      </c>
      <c r="U4952" t="str">
        <f>IF(T4952="Cell is Blank - Dis-regard",_xlfn.XLOOKUP(S4952,'Categroy Lookup'!A:A,'Categroy Lookup'!B:B,"Cell is Blank - Dis-regard"),T4952)</f>
        <v>Food</v>
      </c>
      <c r="V4952" t="b">
        <f t="shared" si="388"/>
        <v>1</v>
      </c>
      <c r="W4952">
        <f t="shared" si="387"/>
        <v>1.5</v>
      </c>
      <c r="X4952" s="8">
        <f t="shared" si="389"/>
        <v>1</v>
      </c>
      <c r="Y4952" t="s">
        <v>606</v>
      </c>
      <c r="Z4952" t="s">
        <v>532</v>
      </c>
      <c r="AB4952" t="s">
        <v>681</v>
      </c>
      <c r="AC4952" t="s">
        <v>881</v>
      </c>
      <c r="AD4952">
        <v>2022</v>
      </c>
    </row>
    <row r="4953" spans="1:30" x14ac:dyDescent="0.25">
      <c r="A4953" t="s">
        <v>18</v>
      </c>
      <c r="B4953" t="s">
        <v>197</v>
      </c>
      <c r="C4953" t="s">
        <v>198</v>
      </c>
      <c r="D4953" t="s">
        <v>199</v>
      </c>
      <c r="E4953" t="s">
        <v>365</v>
      </c>
      <c r="F4953" t="s">
        <v>27</v>
      </c>
      <c r="G4953">
        <v>15399305148</v>
      </c>
      <c r="H4953" t="s">
        <v>395</v>
      </c>
      <c r="I4953" t="s">
        <v>33</v>
      </c>
      <c r="J4953">
        <v>162</v>
      </c>
      <c r="K4953">
        <v>3</v>
      </c>
      <c r="L4953">
        <v>1</v>
      </c>
      <c r="M4953">
        <v>162</v>
      </c>
      <c r="N4953">
        <v>3</v>
      </c>
      <c r="O4953">
        <v>1</v>
      </c>
      <c r="P4953">
        <v>3</v>
      </c>
      <c r="Q4953">
        <v>3</v>
      </c>
      <c r="R4953" s="1">
        <v>44763</v>
      </c>
      <c r="S4953" t="str">
        <f t="shared" si="385"/>
        <v>Pringles - Sour Cream &amp; Onion</v>
      </c>
      <c r="T4953" t="str">
        <f t="shared" si="386"/>
        <v>Food</v>
      </c>
      <c r="U4953" t="str">
        <f>IF(T4953="Cell is Blank - Dis-regard",_xlfn.XLOOKUP(S4953,'Categroy Lookup'!A:A,'Categroy Lookup'!B:B,"Cell is Blank - Dis-regard"),T4953)</f>
        <v>Food</v>
      </c>
      <c r="V4953" t="b">
        <f t="shared" si="388"/>
        <v>1</v>
      </c>
      <c r="W4953">
        <f t="shared" si="387"/>
        <v>3</v>
      </c>
      <c r="X4953" s="8">
        <f t="shared" si="389"/>
        <v>2</v>
      </c>
      <c r="Y4953" t="s">
        <v>642</v>
      </c>
      <c r="Z4953" t="s">
        <v>641</v>
      </c>
      <c r="AB4953" t="s">
        <v>681</v>
      </c>
      <c r="AC4953" t="s">
        <v>881</v>
      </c>
      <c r="AD4953">
        <v>2022</v>
      </c>
    </row>
    <row r="4954" spans="1:30" x14ac:dyDescent="0.25">
      <c r="A4954" t="s">
        <v>18</v>
      </c>
      <c r="B4954" t="s">
        <v>197</v>
      </c>
      <c r="C4954" t="s">
        <v>198</v>
      </c>
      <c r="D4954" t="s">
        <v>199</v>
      </c>
      <c r="E4954" t="s">
        <v>192</v>
      </c>
      <c r="F4954" t="s">
        <v>27</v>
      </c>
      <c r="G4954">
        <v>15399305410</v>
      </c>
      <c r="H4954" t="s">
        <v>395</v>
      </c>
      <c r="I4954" t="s">
        <v>33</v>
      </c>
      <c r="J4954">
        <v>124</v>
      </c>
      <c r="K4954">
        <v>1.5</v>
      </c>
      <c r="L4954">
        <v>1</v>
      </c>
      <c r="M4954">
        <v>124</v>
      </c>
      <c r="N4954">
        <v>1.5</v>
      </c>
      <c r="O4954">
        <v>1</v>
      </c>
      <c r="P4954">
        <v>1.5</v>
      </c>
      <c r="Q4954">
        <v>1.5</v>
      </c>
      <c r="R4954" s="1">
        <v>44763</v>
      </c>
      <c r="S4954" t="str">
        <f t="shared" si="385"/>
        <v>CheezIt - Cheddar Sour Cream and Onion</v>
      </c>
      <c r="T4954" t="str">
        <f t="shared" si="386"/>
        <v>Food</v>
      </c>
      <c r="U4954" t="str">
        <f>IF(T4954="Cell is Blank - Dis-regard",_xlfn.XLOOKUP(S4954,'Categroy Lookup'!A:A,'Categroy Lookup'!B:B,"Cell is Blank - Dis-regard"),T4954)</f>
        <v>Food</v>
      </c>
      <c r="V4954" t="b">
        <f t="shared" si="388"/>
        <v>1</v>
      </c>
      <c r="W4954">
        <f t="shared" si="387"/>
        <v>1.5</v>
      </c>
      <c r="X4954" s="8">
        <f t="shared" si="389"/>
        <v>1</v>
      </c>
      <c r="Y4954" t="s">
        <v>528</v>
      </c>
      <c r="Z4954" t="s">
        <v>570</v>
      </c>
      <c r="AB4954" t="s">
        <v>681</v>
      </c>
      <c r="AC4954" t="s">
        <v>881</v>
      </c>
      <c r="AD4954">
        <v>2022</v>
      </c>
    </row>
    <row r="4955" spans="1:30" x14ac:dyDescent="0.25">
      <c r="A4955" t="s">
        <v>18</v>
      </c>
      <c r="B4955" t="s">
        <v>197</v>
      </c>
      <c r="C4955" t="s">
        <v>198</v>
      </c>
      <c r="D4955" t="s">
        <v>199</v>
      </c>
      <c r="E4955" t="s">
        <v>315</v>
      </c>
      <c r="G4955">
        <v>15399935048</v>
      </c>
      <c r="H4955" t="s">
        <v>395</v>
      </c>
      <c r="I4955" t="s">
        <v>25</v>
      </c>
      <c r="J4955">
        <v>155</v>
      </c>
      <c r="K4955">
        <v>4</v>
      </c>
      <c r="L4955">
        <v>1</v>
      </c>
      <c r="M4955">
        <v>155</v>
      </c>
      <c r="N4955">
        <v>4</v>
      </c>
      <c r="O4955">
        <v>1</v>
      </c>
      <c r="P4955">
        <v>4</v>
      </c>
      <c r="Q4955">
        <v>4</v>
      </c>
      <c r="R4955" s="1">
        <v>44763</v>
      </c>
      <c r="S4955" t="str">
        <f t="shared" si="385"/>
        <v>Oreo Mini - Go Paks</v>
      </c>
      <c r="T4955" t="str">
        <f t="shared" si="386"/>
        <v>Cell is Blank - Dis-regard</v>
      </c>
      <c r="U4955" t="str">
        <f>IF(T4955="Cell is Blank - Dis-regard",_xlfn.XLOOKUP(S4955,'Categroy Lookup'!A:A,'Categroy Lookup'!B:B,"Cell is Blank - Dis-regard"),T4955)</f>
        <v>Food</v>
      </c>
      <c r="V4955" t="b">
        <f t="shared" si="388"/>
        <v>1</v>
      </c>
      <c r="W4955">
        <f t="shared" si="387"/>
        <v>4</v>
      </c>
      <c r="X4955" s="8">
        <f t="shared" si="389"/>
        <v>2.6666666666666665</v>
      </c>
      <c r="Y4955" t="s">
        <v>632</v>
      </c>
      <c r="Z4955" t="s">
        <v>603</v>
      </c>
      <c r="AB4955" t="s">
        <v>681</v>
      </c>
      <c r="AC4955" t="s">
        <v>881</v>
      </c>
      <c r="AD4955">
        <v>2022</v>
      </c>
    </row>
    <row r="4956" spans="1:30" x14ac:dyDescent="0.25">
      <c r="A4956" t="s">
        <v>18</v>
      </c>
      <c r="B4956" t="s">
        <v>40</v>
      </c>
      <c r="C4956" t="s">
        <v>41</v>
      </c>
      <c r="D4956" t="s">
        <v>42</v>
      </c>
      <c r="E4956" t="s">
        <v>131</v>
      </c>
      <c r="F4956" t="s">
        <v>23</v>
      </c>
      <c r="G4956">
        <v>15399931901</v>
      </c>
      <c r="H4956" t="s">
        <v>395</v>
      </c>
      <c r="I4956" t="s">
        <v>33</v>
      </c>
      <c r="J4956">
        <v>140</v>
      </c>
      <c r="K4956">
        <v>1.5</v>
      </c>
      <c r="L4956">
        <v>1</v>
      </c>
      <c r="M4956">
        <v>140</v>
      </c>
      <c r="N4956">
        <v>1.5</v>
      </c>
      <c r="O4956">
        <v>1</v>
      </c>
      <c r="P4956">
        <v>1.5</v>
      </c>
      <c r="Q4956">
        <v>1.5</v>
      </c>
      <c r="R4956" s="1">
        <v>44763</v>
      </c>
      <c r="S4956" t="str">
        <f t="shared" si="385"/>
        <v>Sunkist Soda - Orange</v>
      </c>
      <c r="T4956" t="str">
        <f t="shared" si="386"/>
        <v>Carbonated</v>
      </c>
      <c r="U4956" t="str">
        <f>IF(T4956="Cell is Blank - Dis-regard",_xlfn.XLOOKUP(S4956,'Categroy Lookup'!A:A,'Categroy Lookup'!B:B,"Cell is Blank - Dis-regard"),T4956)</f>
        <v>Carbonated</v>
      </c>
      <c r="V4956" t="b">
        <f t="shared" si="388"/>
        <v>1</v>
      </c>
      <c r="W4956">
        <f t="shared" si="387"/>
        <v>1.5</v>
      </c>
      <c r="X4956" s="8">
        <f t="shared" si="389"/>
        <v>1</v>
      </c>
      <c r="Y4956" t="s">
        <v>551</v>
      </c>
      <c r="Z4956" t="s">
        <v>552</v>
      </c>
      <c r="AB4956" t="s">
        <v>681</v>
      </c>
      <c r="AC4956" t="s">
        <v>881</v>
      </c>
      <c r="AD4956">
        <v>2022</v>
      </c>
    </row>
    <row r="4957" spans="1:30" x14ac:dyDescent="0.25">
      <c r="A4957" t="s">
        <v>18</v>
      </c>
      <c r="B4957" t="s">
        <v>40</v>
      </c>
      <c r="C4957" t="s">
        <v>41</v>
      </c>
      <c r="D4957" t="s">
        <v>42</v>
      </c>
      <c r="E4957" t="s">
        <v>368</v>
      </c>
      <c r="F4957" t="s">
        <v>23</v>
      </c>
      <c r="G4957">
        <v>15399933422</v>
      </c>
      <c r="H4957" t="s">
        <v>395</v>
      </c>
      <c r="I4957" t="s">
        <v>33</v>
      </c>
      <c r="J4957">
        <v>142</v>
      </c>
      <c r="K4957">
        <v>1.5</v>
      </c>
      <c r="L4957">
        <v>1</v>
      </c>
      <c r="M4957">
        <v>142</v>
      </c>
      <c r="N4957">
        <v>1.5</v>
      </c>
      <c r="O4957">
        <v>1</v>
      </c>
      <c r="P4957">
        <v>1.5</v>
      </c>
      <c r="Q4957">
        <v>1.5</v>
      </c>
      <c r="R4957" s="1">
        <v>44763</v>
      </c>
      <c r="S4957" t="str">
        <f t="shared" si="385"/>
        <v>Coca Cola - Regular</v>
      </c>
      <c r="T4957" t="str">
        <f t="shared" si="386"/>
        <v>Carbonated</v>
      </c>
      <c r="U4957" t="str">
        <f>IF(T4957="Cell is Blank - Dis-regard",_xlfn.XLOOKUP(S4957,'Categroy Lookup'!A:A,'Categroy Lookup'!B:B,"Cell is Blank - Dis-regard"),T4957)</f>
        <v>Carbonated</v>
      </c>
      <c r="V4957" t="b">
        <f t="shared" si="388"/>
        <v>1</v>
      </c>
      <c r="W4957">
        <f t="shared" si="387"/>
        <v>1.5</v>
      </c>
      <c r="X4957" s="8">
        <f t="shared" si="389"/>
        <v>1</v>
      </c>
      <c r="Y4957" t="s">
        <v>524</v>
      </c>
      <c r="Z4957" t="s">
        <v>643</v>
      </c>
      <c r="AB4957" t="s">
        <v>681</v>
      </c>
      <c r="AC4957" t="s">
        <v>881</v>
      </c>
      <c r="AD4957">
        <v>2022</v>
      </c>
    </row>
    <row r="4958" spans="1:30" x14ac:dyDescent="0.25">
      <c r="A4958" t="s">
        <v>18</v>
      </c>
      <c r="B4958" t="s">
        <v>40</v>
      </c>
      <c r="C4958" t="s">
        <v>41</v>
      </c>
      <c r="D4958" t="s">
        <v>42</v>
      </c>
      <c r="E4958" t="s">
        <v>368</v>
      </c>
      <c r="F4958" t="s">
        <v>23</v>
      </c>
      <c r="G4958">
        <v>15399934862</v>
      </c>
      <c r="H4958" t="s">
        <v>395</v>
      </c>
      <c r="I4958" t="s">
        <v>33</v>
      </c>
      <c r="J4958">
        <v>142</v>
      </c>
      <c r="K4958">
        <v>1.5</v>
      </c>
      <c r="L4958">
        <v>1</v>
      </c>
      <c r="M4958">
        <v>142</v>
      </c>
      <c r="N4958">
        <v>1.5</v>
      </c>
      <c r="O4958">
        <v>1</v>
      </c>
      <c r="P4958">
        <v>1.5</v>
      </c>
      <c r="Q4958">
        <v>1.5</v>
      </c>
      <c r="R4958" s="1">
        <v>44763</v>
      </c>
      <c r="S4958" t="str">
        <f t="shared" si="385"/>
        <v>Coca Cola - Regular</v>
      </c>
      <c r="T4958" t="str">
        <f t="shared" si="386"/>
        <v>Carbonated</v>
      </c>
      <c r="U4958" t="str">
        <f>IF(T4958="Cell is Blank - Dis-regard",_xlfn.XLOOKUP(S4958,'Categroy Lookup'!A:A,'Categroy Lookup'!B:B,"Cell is Blank - Dis-regard"),T4958)</f>
        <v>Carbonated</v>
      </c>
      <c r="V4958" t="b">
        <f t="shared" si="388"/>
        <v>1</v>
      </c>
      <c r="W4958">
        <f t="shared" si="387"/>
        <v>1.5</v>
      </c>
      <c r="X4958" s="8">
        <f t="shared" si="389"/>
        <v>1</v>
      </c>
      <c r="Y4958" t="s">
        <v>524</v>
      </c>
      <c r="Z4958" t="s">
        <v>643</v>
      </c>
      <c r="AB4958" t="s">
        <v>681</v>
      </c>
      <c r="AC4958" t="s">
        <v>881</v>
      </c>
      <c r="AD4958">
        <v>2022</v>
      </c>
    </row>
    <row r="4959" spans="1:30" x14ac:dyDescent="0.25">
      <c r="A4959" t="s">
        <v>18</v>
      </c>
      <c r="B4959" t="s">
        <v>197</v>
      </c>
      <c r="C4959" t="s">
        <v>198</v>
      </c>
      <c r="D4959" t="s">
        <v>199</v>
      </c>
      <c r="E4959" t="s">
        <v>93</v>
      </c>
      <c r="F4959" t="s">
        <v>23</v>
      </c>
      <c r="G4959">
        <v>15400286526</v>
      </c>
      <c r="H4959" t="s">
        <v>395</v>
      </c>
      <c r="I4959" t="s">
        <v>25</v>
      </c>
      <c r="J4959">
        <v>142</v>
      </c>
      <c r="K4959">
        <v>1.5</v>
      </c>
      <c r="L4959">
        <v>1</v>
      </c>
      <c r="M4959">
        <v>142</v>
      </c>
      <c r="N4959">
        <v>1.5</v>
      </c>
      <c r="O4959">
        <v>1</v>
      </c>
      <c r="P4959">
        <v>1.5</v>
      </c>
      <c r="Q4959">
        <v>1.5</v>
      </c>
      <c r="R4959" s="1">
        <v>44763</v>
      </c>
      <c r="S4959" t="str">
        <f t="shared" si="385"/>
        <v>Coca Cola - Zero Sugar</v>
      </c>
      <c r="T4959" t="str">
        <f t="shared" si="386"/>
        <v>Carbonated</v>
      </c>
      <c r="U4959" t="str">
        <f>IF(T4959="Cell is Blank - Dis-regard",_xlfn.XLOOKUP(S4959,'Categroy Lookup'!A:A,'Categroy Lookup'!B:B,"Cell is Blank - Dis-regard"),T4959)</f>
        <v>Carbonated</v>
      </c>
      <c r="V4959" t="b">
        <f t="shared" si="388"/>
        <v>1</v>
      </c>
      <c r="W4959">
        <f t="shared" si="387"/>
        <v>1.5</v>
      </c>
      <c r="X4959" s="8">
        <f t="shared" si="389"/>
        <v>1</v>
      </c>
      <c r="Y4959" t="s">
        <v>524</v>
      </c>
      <c r="Z4959" t="s">
        <v>525</v>
      </c>
      <c r="AB4959" t="s">
        <v>681</v>
      </c>
      <c r="AC4959" t="s">
        <v>881</v>
      </c>
      <c r="AD4959">
        <v>2022</v>
      </c>
    </row>
    <row r="4960" spans="1:30" x14ac:dyDescent="0.25">
      <c r="A4960" t="s">
        <v>18</v>
      </c>
      <c r="B4960" t="s">
        <v>40</v>
      </c>
      <c r="C4960" t="s">
        <v>41</v>
      </c>
      <c r="D4960" t="s">
        <v>42</v>
      </c>
      <c r="E4960" t="s">
        <v>359</v>
      </c>
      <c r="F4960" t="s">
        <v>31</v>
      </c>
      <c r="G4960">
        <v>15399495240</v>
      </c>
      <c r="H4960" t="s">
        <v>395</v>
      </c>
      <c r="I4960" t="s">
        <v>33</v>
      </c>
      <c r="J4960">
        <v>143</v>
      </c>
      <c r="K4960">
        <v>2.5</v>
      </c>
      <c r="L4960">
        <v>1</v>
      </c>
      <c r="M4960">
        <v>143</v>
      </c>
      <c r="N4960">
        <v>2.5</v>
      </c>
      <c r="O4960">
        <v>1</v>
      </c>
      <c r="P4960">
        <v>2.5</v>
      </c>
      <c r="Q4960">
        <v>2.5</v>
      </c>
      <c r="R4960" s="1">
        <v>44763</v>
      </c>
      <c r="S4960" t="str">
        <f t="shared" si="385"/>
        <v>Snapple Tea - Lemon</v>
      </c>
      <c r="T4960" t="str">
        <f t="shared" si="386"/>
        <v>Non Carbonated</v>
      </c>
      <c r="U4960" t="str">
        <f>IF(T4960="Cell is Blank - Dis-regard",_xlfn.XLOOKUP(S4960,'Categroy Lookup'!A:A,'Categroy Lookup'!B:B,"Cell is Blank - Dis-regard"),T4960)</f>
        <v>Non Carbonated</v>
      </c>
      <c r="V4960" t="b">
        <f t="shared" si="388"/>
        <v>1</v>
      </c>
      <c r="W4960">
        <f t="shared" si="387"/>
        <v>2.5</v>
      </c>
      <c r="X4960" s="8">
        <f t="shared" si="389"/>
        <v>1.6666666666666667</v>
      </c>
      <c r="Y4960" t="s">
        <v>564</v>
      </c>
      <c r="Z4960" t="s">
        <v>479</v>
      </c>
      <c r="AB4960" t="s">
        <v>681</v>
      </c>
      <c r="AC4960" t="s">
        <v>881</v>
      </c>
      <c r="AD4960">
        <v>2022</v>
      </c>
    </row>
    <row r="4961" spans="1:30" x14ac:dyDescent="0.25">
      <c r="A4961" t="s">
        <v>18</v>
      </c>
      <c r="B4961" t="s">
        <v>197</v>
      </c>
      <c r="C4961" t="s">
        <v>198</v>
      </c>
      <c r="D4961" t="s">
        <v>199</v>
      </c>
      <c r="E4961" t="s">
        <v>314</v>
      </c>
      <c r="G4961">
        <v>15399507276</v>
      </c>
      <c r="H4961" t="s">
        <v>395</v>
      </c>
      <c r="I4961" t="s">
        <v>33</v>
      </c>
      <c r="J4961">
        <v>154</v>
      </c>
      <c r="K4961">
        <v>4</v>
      </c>
      <c r="L4961">
        <v>1</v>
      </c>
      <c r="M4961">
        <v>154</v>
      </c>
      <c r="N4961">
        <v>4</v>
      </c>
      <c r="O4961">
        <v>1</v>
      </c>
      <c r="P4961">
        <v>4</v>
      </c>
      <c r="Q4961">
        <v>4</v>
      </c>
      <c r="R4961" s="1">
        <v>44763</v>
      </c>
      <c r="S4961" t="str">
        <f t="shared" si="385"/>
        <v>Mini Chips Ahoy - Go Paks</v>
      </c>
      <c r="T4961" t="str">
        <f t="shared" si="386"/>
        <v>Cell is Blank - Dis-regard</v>
      </c>
      <c r="U4961" t="str">
        <f>IF(T4961="Cell is Blank - Dis-regard",_xlfn.XLOOKUP(S4961,'Categroy Lookup'!A:A,'Categroy Lookup'!B:B,"Cell is Blank - Dis-regard"),T4961)</f>
        <v>Food</v>
      </c>
      <c r="V4961" t="b">
        <f t="shared" si="388"/>
        <v>1</v>
      </c>
      <c r="W4961">
        <f t="shared" si="387"/>
        <v>4</v>
      </c>
      <c r="X4961" s="8">
        <f t="shared" si="389"/>
        <v>2.6666666666666665</v>
      </c>
      <c r="Y4961" t="s">
        <v>631</v>
      </c>
      <c r="Z4961" t="s">
        <v>603</v>
      </c>
      <c r="AB4961" t="s">
        <v>681</v>
      </c>
      <c r="AC4961" t="s">
        <v>881</v>
      </c>
      <c r="AD4961">
        <v>2022</v>
      </c>
    </row>
    <row r="4962" spans="1:30" x14ac:dyDescent="0.25">
      <c r="A4962" t="s">
        <v>18</v>
      </c>
      <c r="B4962" t="s">
        <v>197</v>
      </c>
      <c r="C4962" t="s">
        <v>198</v>
      </c>
      <c r="D4962" t="s">
        <v>199</v>
      </c>
      <c r="E4962" t="s">
        <v>315</v>
      </c>
      <c r="G4962">
        <v>15399509457</v>
      </c>
      <c r="H4962" t="s">
        <v>395</v>
      </c>
      <c r="I4962" t="s">
        <v>33</v>
      </c>
      <c r="J4962">
        <v>152</v>
      </c>
      <c r="K4962">
        <v>4</v>
      </c>
      <c r="L4962">
        <v>1</v>
      </c>
      <c r="M4962">
        <v>152</v>
      </c>
      <c r="N4962">
        <v>4</v>
      </c>
      <c r="O4962">
        <v>1</v>
      </c>
      <c r="P4962">
        <v>4</v>
      </c>
      <c r="Q4962">
        <v>4</v>
      </c>
      <c r="R4962" s="1">
        <v>44763</v>
      </c>
      <c r="S4962" t="str">
        <f t="shared" si="385"/>
        <v>Oreo Mini - Go Paks</v>
      </c>
      <c r="T4962" t="str">
        <f t="shared" si="386"/>
        <v>Cell is Blank - Dis-regard</v>
      </c>
      <c r="U4962" t="str">
        <f>IF(T4962="Cell is Blank - Dis-regard",_xlfn.XLOOKUP(S4962,'Categroy Lookup'!A:A,'Categroy Lookup'!B:B,"Cell is Blank - Dis-regard"),T4962)</f>
        <v>Food</v>
      </c>
      <c r="V4962" t="b">
        <f t="shared" si="388"/>
        <v>1</v>
      </c>
      <c r="W4962">
        <f t="shared" si="387"/>
        <v>4</v>
      </c>
      <c r="X4962" s="8">
        <f t="shared" si="389"/>
        <v>2.6666666666666665</v>
      </c>
      <c r="Y4962" t="s">
        <v>632</v>
      </c>
      <c r="Z4962" t="s">
        <v>603</v>
      </c>
      <c r="AB4962" t="s">
        <v>681</v>
      </c>
      <c r="AC4962" t="s">
        <v>881</v>
      </c>
      <c r="AD4962">
        <v>2022</v>
      </c>
    </row>
    <row r="4963" spans="1:30" x14ac:dyDescent="0.25">
      <c r="A4963" t="s">
        <v>18</v>
      </c>
      <c r="B4963" t="s">
        <v>40</v>
      </c>
      <c r="C4963" t="s">
        <v>41</v>
      </c>
      <c r="D4963" t="s">
        <v>42</v>
      </c>
      <c r="E4963" t="s">
        <v>43</v>
      </c>
      <c r="F4963" t="s">
        <v>23</v>
      </c>
      <c r="G4963">
        <v>15400634928</v>
      </c>
      <c r="H4963" t="s">
        <v>395</v>
      </c>
      <c r="I4963" t="s">
        <v>33</v>
      </c>
      <c r="J4963">
        <v>144</v>
      </c>
      <c r="K4963">
        <v>3</v>
      </c>
      <c r="L4963">
        <v>1</v>
      </c>
      <c r="M4963">
        <v>144</v>
      </c>
      <c r="N4963">
        <v>3</v>
      </c>
      <c r="O4963">
        <v>1</v>
      </c>
      <c r="P4963">
        <v>3</v>
      </c>
      <c r="Q4963">
        <v>3</v>
      </c>
      <c r="R4963" s="1">
        <v>44763</v>
      </c>
      <c r="S4963" t="str">
        <f t="shared" si="385"/>
        <v>Monster Energy Original</v>
      </c>
      <c r="T4963" t="str">
        <f t="shared" si="386"/>
        <v>Carbonated</v>
      </c>
      <c r="U4963" t="str">
        <f>IF(T4963="Cell is Blank - Dis-regard",_xlfn.XLOOKUP(S4963,'Categroy Lookup'!A:A,'Categroy Lookup'!B:B,"Cell is Blank - Dis-regard"),T4963)</f>
        <v>Carbonated</v>
      </c>
      <c r="V4963" t="b">
        <f t="shared" si="388"/>
        <v>1</v>
      </c>
      <c r="W4963">
        <f t="shared" si="387"/>
        <v>3</v>
      </c>
      <c r="X4963" s="8">
        <f t="shared" si="389"/>
        <v>2</v>
      </c>
      <c r="Y4963" t="s">
        <v>43</v>
      </c>
      <c r="AB4963" t="s">
        <v>681</v>
      </c>
      <c r="AC4963" t="s">
        <v>881</v>
      </c>
      <c r="AD4963">
        <v>2022</v>
      </c>
    </row>
    <row r="4964" spans="1:30" x14ac:dyDescent="0.25">
      <c r="A4964" t="s">
        <v>18</v>
      </c>
      <c r="B4964" t="s">
        <v>197</v>
      </c>
      <c r="C4964" t="s">
        <v>198</v>
      </c>
      <c r="D4964" t="s">
        <v>199</v>
      </c>
      <c r="E4964" t="s">
        <v>240</v>
      </c>
      <c r="F4964" t="s">
        <v>27</v>
      </c>
      <c r="G4964">
        <v>15400662710</v>
      </c>
      <c r="H4964" t="s">
        <v>395</v>
      </c>
      <c r="I4964" t="s">
        <v>33</v>
      </c>
      <c r="J4964">
        <v>136</v>
      </c>
      <c r="K4964">
        <v>2</v>
      </c>
      <c r="L4964">
        <v>1</v>
      </c>
      <c r="M4964">
        <v>136</v>
      </c>
      <c r="N4964">
        <v>2</v>
      </c>
      <c r="O4964">
        <v>1</v>
      </c>
      <c r="P4964">
        <v>2</v>
      </c>
      <c r="Q4964">
        <v>2</v>
      </c>
      <c r="R4964" s="1">
        <v>44763</v>
      </c>
      <c r="S4964" t="str">
        <f t="shared" si="385"/>
        <v>Keto Bar - Creamy Peanut Butter Chocolate</v>
      </c>
      <c r="T4964" t="str">
        <f t="shared" si="386"/>
        <v>Food</v>
      </c>
      <c r="U4964" t="str">
        <f>IF(T4964="Cell is Blank - Dis-regard",_xlfn.XLOOKUP(S4964,'Categroy Lookup'!A:A,'Categroy Lookup'!B:B,"Cell is Blank - Dis-regard"),T4964)</f>
        <v>Food</v>
      </c>
      <c r="V4964" t="b">
        <f t="shared" si="388"/>
        <v>1</v>
      </c>
      <c r="W4964">
        <f t="shared" si="387"/>
        <v>2</v>
      </c>
      <c r="X4964" s="8">
        <f t="shared" si="389"/>
        <v>1.3333333333333333</v>
      </c>
      <c r="Y4964" t="s">
        <v>600</v>
      </c>
      <c r="Z4964" t="s">
        <v>601</v>
      </c>
      <c r="AB4964" t="s">
        <v>681</v>
      </c>
      <c r="AC4964" t="s">
        <v>881</v>
      </c>
      <c r="AD4964">
        <v>2022</v>
      </c>
    </row>
    <row r="4965" spans="1:30" x14ac:dyDescent="0.25">
      <c r="A4965" t="s">
        <v>18</v>
      </c>
      <c r="B4965" t="s">
        <v>197</v>
      </c>
      <c r="C4965" t="s">
        <v>198</v>
      </c>
      <c r="D4965" t="s">
        <v>199</v>
      </c>
      <c r="E4965" t="s">
        <v>315</v>
      </c>
      <c r="G4965">
        <v>15400163973</v>
      </c>
      <c r="H4965" t="s">
        <v>395</v>
      </c>
      <c r="I4965" t="s">
        <v>33</v>
      </c>
      <c r="J4965">
        <v>152</v>
      </c>
      <c r="K4965">
        <v>4</v>
      </c>
      <c r="L4965">
        <v>1</v>
      </c>
      <c r="M4965">
        <v>152</v>
      </c>
      <c r="N4965">
        <v>4</v>
      </c>
      <c r="O4965">
        <v>1</v>
      </c>
      <c r="P4965">
        <v>4</v>
      </c>
      <c r="Q4965">
        <v>4</v>
      </c>
      <c r="R4965" s="1">
        <v>44763</v>
      </c>
      <c r="S4965" t="str">
        <f t="shared" si="385"/>
        <v>Oreo Mini - Go Paks</v>
      </c>
      <c r="T4965" t="str">
        <f t="shared" si="386"/>
        <v>Cell is Blank - Dis-regard</v>
      </c>
      <c r="U4965" t="str">
        <f>IF(T4965="Cell is Blank - Dis-regard",_xlfn.XLOOKUP(S4965,'Categroy Lookup'!A:A,'Categroy Lookup'!B:B,"Cell is Blank - Dis-regard"),T4965)</f>
        <v>Food</v>
      </c>
      <c r="V4965" t="b">
        <f t="shared" si="388"/>
        <v>1</v>
      </c>
      <c r="W4965">
        <f t="shared" si="387"/>
        <v>4</v>
      </c>
      <c r="X4965" s="8">
        <f t="shared" si="389"/>
        <v>2.6666666666666665</v>
      </c>
      <c r="Y4965" t="s">
        <v>632</v>
      </c>
      <c r="Z4965" t="s">
        <v>603</v>
      </c>
      <c r="AB4965" t="s">
        <v>681</v>
      </c>
      <c r="AC4965" t="s">
        <v>881</v>
      </c>
      <c r="AD4965">
        <v>2022</v>
      </c>
    </row>
    <row r="4966" spans="1:30" x14ac:dyDescent="0.25">
      <c r="A4966" t="s">
        <v>18</v>
      </c>
      <c r="B4966" t="s">
        <v>40</v>
      </c>
      <c r="C4966" t="s">
        <v>41</v>
      </c>
      <c r="D4966" t="s">
        <v>42</v>
      </c>
      <c r="E4966" t="s">
        <v>131</v>
      </c>
      <c r="F4966" t="s">
        <v>23</v>
      </c>
      <c r="G4966">
        <v>15399640659</v>
      </c>
      <c r="H4966" t="s">
        <v>395</v>
      </c>
      <c r="I4966" t="s">
        <v>33</v>
      </c>
      <c r="J4966">
        <v>140</v>
      </c>
      <c r="K4966">
        <v>1.5</v>
      </c>
      <c r="L4966">
        <v>1</v>
      </c>
      <c r="M4966">
        <v>140</v>
      </c>
      <c r="N4966">
        <v>1.5</v>
      </c>
      <c r="O4966">
        <v>1</v>
      </c>
      <c r="P4966">
        <v>1.5</v>
      </c>
      <c r="Q4966">
        <v>1.5</v>
      </c>
      <c r="R4966" s="1">
        <v>44763</v>
      </c>
      <c r="S4966" t="str">
        <f t="shared" si="385"/>
        <v>Sunkist Soda - Orange</v>
      </c>
      <c r="T4966" t="str">
        <f t="shared" si="386"/>
        <v>Carbonated</v>
      </c>
      <c r="U4966" t="str">
        <f>IF(T4966="Cell is Blank - Dis-regard",_xlfn.XLOOKUP(S4966,'Categroy Lookup'!A:A,'Categroy Lookup'!B:B,"Cell is Blank - Dis-regard"),T4966)</f>
        <v>Carbonated</v>
      </c>
      <c r="V4966" t="b">
        <f t="shared" si="388"/>
        <v>1</v>
      </c>
      <c r="W4966">
        <f t="shared" si="387"/>
        <v>1.5</v>
      </c>
      <c r="X4966" s="8">
        <f t="shared" si="389"/>
        <v>1</v>
      </c>
      <c r="Y4966" t="s">
        <v>551</v>
      </c>
      <c r="Z4966" t="s">
        <v>552</v>
      </c>
      <c r="AB4966" t="s">
        <v>681</v>
      </c>
      <c r="AC4966" t="s">
        <v>881</v>
      </c>
      <c r="AD4966">
        <v>2022</v>
      </c>
    </row>
    <row r="4967" spans="1:30" x14ac:dyDescent="0.25">
      <c r="A4967" t="s">
        <v>18</v>
      </c>
      <c r="B4967" t="s">
        <v>40</v>
      </c>
      <c r="C4967" t="s">
        <v>41</v>
      </c>
      <c r="D4967" t="s">
        <v>42</v>
      </c>
      <c r="E4967" t="s">
        <v>131</v>
      </c>
      <c r="F4967" t="s">
        <v>23</v>
      </c>
      <c r="G4967">
        <v>15400815234</v>
      </c>
      <c r="H4967" t="s">
        <v>395</v>
      </c>
      <c r="I4967" t="s">
        <v>33</v>
      </c>
      <c r="J4967">
        <v>140</v>
      </c>
      <c r="K4967">
        <v>1.5</v>
      </c>
      <c r="L4967">
        <v>1</v>
      </c>
      <c r="M4967">
        <v>140</v>
      </c>
      <c r="N4967">
        <v>1.5</v>
      </c>
      <c r="O4967">
        <v>1</v>
      </c>
      <c r="P4967">
        <v>1.5</v>
      </c>
      <c r="Q4967">
        <v>1.5</v>
      </c>
      <c r="R4967" s="1">
        <v>44763</v>
      </c>
      <c r="S4967" t="str">
        <f t="shared" si="385"/>
        <v>Sunkist Soda - Orange</v>
      </c>
      <c r="T4967" t="str">
        <f t="shared" si="386"/>
        <v>Carbonated</v>
      </c>
      <c r="U4967" t="str">
        <f>IF(T4967="Cell is Blank - Dis-regard",_xlfn.XLOOKUP(S4967,'Categroy Lookup'!A:A,'Categroy Lookup'!B:B,"Cell is Blank - Dis-regard"),T4967)</f>
        <v>Carbonated</v>
      </c>
      <c r="V4967" t="b">
        <f t="shared" si="388"/>
        <v>1</v>
      </c>
      <c r="W4967">
        <f t="shared" si="387"/>
        <v>1.5</v>
      </c>
      <c r="X4967" s="8">
        <f t="shared" si="389"/>
        <v>1</v>
      </c>
      <c r="Y4967" t="s">
        <v>551</v>
      </c>
      <c r="Z4967" t="s">
        <v>552</v>
      </c>
      <c r="AB4967" t="s">
        <v>681</v>
      </c>
      <c r="AC4967" t="s">
        <v>881</v>
      </c>
      <c r="AD4967">
        <v>2022</v>
      </c>
    </row>
    <row r="4968" spans="1:30" x14ac:dyDescent="0.25">
      <c r="A4968" t="s">
        <v>18</v>
      </c>
      <c r="B4968" t="s">
        <v>40</v>
      </c>
      <c r="C4968" t="s">
        <v>41</v>
      </c>
      <c r="D4968" t="s">
        <v>42</v>
      </c>
      <c r="E4968" t="s">
        <v>131</v>
      </c>
      <c r="F4968" t="s">
        <v>23</v>
      </c>
      <c r="G4968">
        <v>15400082003</v>
      </c>
      <c r="H4968" t="s">
        <v>395</v>
      </c>
      <c r="I4968" t="s">
        <v>33</v>
      </c>
      <c r="J4968">
        <v>140</v>
      </c>
      <c r="K4968">
        <v>1.5</v>
      </c>
      <c r="L4968">
        <v>1</v>
      </c>
      <c r="M4968">
        <v>140</v>
      </c>
      <c r="N4968">
        <v>1.5</v>
      </c>
      <c r="O4968">
        <v>1</v>
      </c>
      <c r="P4968">
        <v>1.5</v>
      </c>
      <c r="Q4968">
        <v>1.5</v>
      </c>
      <c r="R4968" s="1">
        <v>44763</v>
      </c>
      <c r="S4968" t="str">
        <f t="shared" si="385"/>
        <v>Sunkist Soda - Orange</v>
      </c>
      <c r="T4968" t="str">
        <f t="shared" si="386"/>
        <v>Carbonated</v>
      </c>
      <c r="U4968" t="str">
        <f>IF(T4968="Cell is Blank - Dis-regard",_xlfn.XLOOKUP(S4968,'Categroy Lookup'!A:A,'Categroy Lookup'!B:B,"Cell is Blank - Dis-regard"),T4968)</f>
        <v>Carbonated</v>
      </c>
      <c r="V4968" t="b">
        <f t="shared" si="388"/>
        <v>1</v>
      </c>
      <c r="W4968">
        <f t="shared" si="387"/>
        <v>1.5</v>
      </c>
      <c r="X4968" s="8">
        <f t="shared" si="389"/>
        <v>1</v>
      </c>
      <c r="Y4968" t="s">
        <v>551</v>
      </c>
      <c r="Z4968" t="s">
        <v>552</v>
      </c>
      <c r="AB4968" t="s">
        <v>681</v>
      </c>
      <c r="AC4968" t="s">
        <v>881</v>
      </c>
      <c r="AD4968">
        <v>2022</v>
      </c>
    </row>
    <row r="4969" spans="1:30" x14ac:dyDescent="0.25">
      <c r="A4969" t="s">
        <v>18</v>
      </c>
      <c r="B4969" t="s">
        <v>40</v>
      </c>
      <c r="C4969" t="s">
        <v>41</v>
      </c>
      <c r="D4969" t="s">
        <v>42</v>
      </c>
      <c r="E4969" t="s">
        <v>131</v>
      </c>
      <c r="F4969" t="s">
        <v>23</v>
      </c>
      <c r="G4969">
        <v>15401245932</v>
      </c>
      <c r="H4969" t="s">
        <v>395</v>
      </c>
      <c r="I4969" t="s">
        <v>33</v>
      </c>
      <c r="J4969">
        <v>140</v>
      </c>
      <c r="K4969">
        <v>1.5</v>
      </c>
      <c r="L4969">
        <v>1</v>
      </c>
      <c r="M4969">
        <v>140</v>
      </c>
      <c r="N4969">
        <v>1.5</v>
      </c>
      <c r="O4969">
        <v>1</v>
      </c>
      <c r="P4969">
        <v>1.5</v>
      </c>
      <c r="Q4969">
        <v>1.5</v>
      </c>
      <c r="R4969" s="1">
        <v>44763</v>
      </c>
      <c r="S4969" t="str">
        <f t="shared" si="385"/>
        <v>Sunkist Soda - Orange</v>
      </c>
      <c r="T4969" t="str">
        <f t="shared" si="386"/>
        <v>Carbonated</v>
      </c>
      <c r="U4969" t="str">
        <f>IF(T4969="Cell is Blank - Dis-regard",_xlfn.XLOOKUP(S4969,'Categroy Lookup'!A:A,'Categroy Lookup'!B:B,"Cell is Blank - Dis-regard"),T4969)</f>
        <v>Carbonated</v>
      </c>
      <c r="V4969" t="b">
        <f t="shared" si="388"/>
        <v>1</v>
      </c>
      <c r="W4969">
        <f t="shared" si="387"/>
        <v>1.5</v>
      </c>
      <c r="X4969" s="8">
        <f t="shared" si="389"/>
        <v>1</v>
      </c>
      <c r="Y4969" t="s">
        <v>551</v>
      </c>
      <c r="Z4969" t="s">
        <v>552</v>
      </c>
      <c r="AB4969" t="s">
        <v>681</v>
      </c>
      <c r="AC4969" t="s">
        <v>881</v>
      </c>
      <c r="AD4969">
        <v>2022</v>
      </c>
    </row>
    <row r="4970" spans="1:30" x14ac:dyDescent="0.25">
      <c r="A4970" t="s">
        <v>18</v>
      </c>
      <c r="B4970" t="s">
        <v>28</v>
      </c>
      <c r="C4970" t="s">
        <v>20</v>
      </c>
      <c r="D4970" t="s">
        <v>29</v>
      </c>
      <c r="E4970" t="s">
        <v>101</v>
      </c>
      <c r="F4970" t="s">
        <v>27</v>
      </c>
      <c r="G4970">
        <v>15400783365</v>
      </c>
      <c r="H4970" t="s">
        <v>396</v>
      </c>
      <c r="I4970" t="s">
        <v>25</v>
      </c>
      <c r="J4970">
        <v>125</v>
      </c>
      <c r="K4970">
        <v>1.25</v>
      </c>
      <c r="L4970">
        <v>2</v>
      </c>
      <c r="M4970">
        <v>125</v>
      </c>
      <c r="N4970">
        <v>1.25</v>
      </c>
      <c r="O4970">
        <v>2</v>
      </c>
      <c r="P4970">
        <v>2.5</v>
      </c>
      <c r="Q4970">
        <v>2.5</v>
      </c>
      <c r="R4970" s="1">
        <v>44763</v>
      </c>
      <c r="S4970" t="str">
        <f t="shared" si="385"/>
        <v>Miss Vickie's Potato Chip - Smokehouse BBQ</v>
      </c>
      <c r="T4970" t="str">
        <f t="shared" si="386"/>
        <v>Food</v>
      </c>
      <c r="U4970" t="str">
        <f>IF(T4970="Cell is Blank - Dis-regard",_xlfn.XLOOKUP(S4970,'Categroy Lookup'!A:A,'Categroy Lookup'!B:B,"Cell is Blank - Dis-regard"),T4970)</f>
        <v>Food</v>
      </c>
      <c r="V4970" t="b">
        <f t="shared" si="388"/>
        <v>1</v>
      </c>
      <c r="W4970">
        <f t="shared" si="387"/>
        <v>1.25</v>
      </c>
      <c r="X4970" s="8">
        <f t="shared" si="389"/>
        <v>0.83333333333333337</v>
      </c>
      <c r="Y4970" t="s">
        <v>473</v>
      </c>
      <c r="Z4970" t="s">
        <v>530</v>
      </c>
      <c r="AB4970" t="s">
        <v>683</v>
      </c>
      <c r="AC4970" t="s">
        <v>882</v>
      </c>
      <c r="AD4970">
        <v>2022</v>
      </c>
    </row>
    <row r="4971" spans="1:30" x14ac:dyDescent="0.25">
      <c r="A4971" t="s">
        <v>18</v>
      </c>
      <c r="B4971" t="s">
        <v>40</v>
      </c>
      <c r="C4971" t="s">
        <v>41</v>
      </c>
      <c r="D4971" t="s">
        <v>42</v>
      </c>
      <c r="E4971" t="s">
        <v>133</v>
      </c>
      <c r="F4971" t="s">
        <v>27</v>
      </c>
      <c r="G4971">
        <v>15402039665</v>
      </c>
      <c r="H4971" t="s">
        <v>396</v>
      </c>
      <c r="I4971" t="s">
        <v>33</v>
      </c>
      <c r="J4971">
        <v>112</v>
      </c>
      <c r="K4971">
        <v>1.5</v>
      </c>
      <c r="L4971">
        <v>1</v>
      </c>
      <c r="M4971">
        <v>112</v>
      </c>
      <c r="N4971">
        <v>1.5</v>
      </c>
      <c r="O4971">
        <v>1</v>
      </c>
      <c r="P4971">
        <v>1.5</v>
      </c>
      <c r="Q4971">
        <v>1.5</v>
      </c>
      <c r="R4971" s="1">
        <v>44763</v>
      </c>
      <c r="S4971" t="str">
        <f t="shared" si="385"/>
        <v>Funyuns - Flaming Hot</v>
      </c>
      <c r="T4971" t="str">
        <f t="shared" si="386"/>
        <v>Food</v>
      </c>
      <c r="U4971" t="str">
        <f>IF(T4971="Cell is Blank - Dis-regard",_xlfn.XLOOKUP(S4971,'Categroy Lookup'!A:A,'Categroy Lookup'!B:B,"Cell is Blank - Dis-regard"),T4971)</f>
        <v>Food</v>
      </c>
      <c r="V4971" t="b">
        <f t="shared" si="388"/>
        <v>1</v>
      </c>
      <c r="W4971">
        <f t="shared" si="387"/>
        <v>1.5</v>
      </c>
      <c r="X4971" s="8">
        <f t="shared" si="389"/>
        <v>1</v>
      </c>
      <c r="Y4971" t="s">
        <v>553</v>
      </c>
      <c r="Z4971" t="s">
        <v>501</v>
      </c>
      <c r="AB4971" t="s">
        <v>683</v>
      </c>
      <c r="AC4971" t="s">
        <v>882</v>
      </c>
      <c r="AD4971">
        <v>2022</v>
      </c>
    </row>
    <row r="4972" spans="1:30" x14ac:dyDescent="0.25">
      <c r="A4972" t="s">
        <v>18</v>
      </c>
      <c r="B4972" t="s">
        <v>40</v>
      </c>
      <c r="C4972" t="s">
        <v>41</v>
      </c>
      <c r="D4972" t="s">
        <v>42</v>
      </c>
      <c r="E4972" t="s">
        <v>133</v>
      </c>
      <c r="F4972" t="s">
        <v>27</v>
      </c>
      <c r="G4972">
        <v>15402039820</v>
      </c>
      <c r="H4972" t="s">
        <v>396</v>
      </c>
      <c r="I4972" t="s">
        <v>33</v>
      </c>
      <c r="J4972">
        <v>112</v>
      </c>
      <c r="K4972">
        <v>1.5</v>
      </c>
      <c r="L4972">
        <v>1</v>
      </c>
      <c r="M4972">
        <v>112</v>
      </c>
      <c r="N4972">
        <v>1.5</v>
      </c>
      <c r="O4972">
        <v>1</v>
      </c>
      <c r="P4972">
        <v>1.5</v>
      </c>
      <c r="Q4972">
        <v>1.5</v>
      </c>
      <c r="R4972" s="1">
        <v>44763</v>
      </c>
      <c r="S4972" t="str">
        <f t="shared" si="385"/>
        <v>Funyuns - Flaming Hot</v>
      </c>
      <c r="T4972" t="str">
        <f t="shared" si="386"/>
        <v>Food</v>
      </c>
      <c r="U4972" t="str">
        <f>IF(T4972="Cell is Blank - Dis-regard",_xlfn.XLOOKUP(S4972,'Categroy Lookup'!A:A,'Categroy Lookup'!B:B,"Cell is Blank - Dis-regard"),T4972)</f>
        <v>Food</v>
      </c>
      <c r="V4972" t="b">
        <f t="shared" si="388"/>
        <v>1</v>
      </c>
      <c r="W4972">
        <f t="shared" si="387"/>
        <v>1.5</v>
      </c>
      <c r="X4972" s="8">
        <f t="shared" si="389"/>
        <v>1</v>
      </c>
      <c r="Y4972" t="s">
        <v>553</v>
      </c>
      <c r="Z4972" t="s">
        <v>501</v>
      </c>
      <c r="AB4972" t="s">
        <v>683</v>
      </c>
      <c r="AC4972" t="s">
        <v>882</v>
      </c>
      <c r="AD4972">
        <v>2022</v>
      </c>
    </row>
    <row r="4973" spans="1:30" x14ac:dyDescent="0.25">
      <c r="A4973" t="s">
        <v>18</v>
      </c>
      <c r="B4973" t="s">
        <v>40</v>
      </c>
      <c r="C4973" t="s">
        <v>41</v>
      </c>
      <c r="D4973" t="s">
        <v>42</v>
      </c>
      <c r="E4973" t="s">
        <v>43</v>
      </c>
      <c r="F4973" t="s">
        <v>23</v>
      </c>
      <c r="G4973">
        <v>15402001899</v>
      </c>
      <c r="H4973" t="s">
        <v>396</v>
      </c>
      <c r="I4973" t="s">
        <v>33</v>
      </c>
      <c r="J4973">
        <v>146</v>
      </c>
      <c r="K4973">
        <v>3</v>
      </c>
      <c r="L4973">
        <v>1</v>
      </c>
      <c r="M4973">
        <v>146</v>
      </c>
      <c r="N4973">
        <v>3</v>
      </c>
      <c r="O4973">
        <v>1</v>
      </c>
      <c r="P4973">
        <v>3</v>
      </c>
      <c r="Q4973">
        <v>3</v>
      </c>
      <c r="R4973" s="1">
        <v>44763</v>
      </c>
      <c r="S4973" t="str">
        <f t="shared" si="385"/>
        <v>Monster Energy Original</v>
      </c>
      <c r="T4973" t="str">
        <f t="shared" si="386"/>
        <v>Carbonated</v>
      </c>
      <c r="U4973" t="str">
        <f>IF(T4973="Cell is Blank - Dis-regard",_xlfn.XLOOKUP(S4973,'Categroy Lookup'!A:A,'Categroy Lookup'!B:B,"Cell is Blank - Dis-regard"),T4973)</f>
        <v>Carbonated</v>
      </c>
      <c r="V4973" t="b">
        <f t="shared" si="388"/>
        <v>1</v>
      </c>
      <c r="W4973">
        <f t="shared" si="387"/>
        <v>3</v>
      </c>
      <c r="X4973" s="8">
        <f t="shared" si="389"/>
        <v>2</v>
      </c>
      <c r="Y4973" t="s">
        <v>43</v>
      </c>
      <c r="AB4973" t="s">
        <v>683</v>
      </c>
      <c r="AC4973" t="s">
        <v>882</v>
      </c>
      <c r="AD4973">
        <v>2022</v>
      </c>
    </row>
    <row r="4974" spans="1:30" x14ac:dyDescent="0.25">
      <c r="A4974" t="s">
        <v>18</v>
      </c>
      <c r="B4974" t="s">
        <v>40</v>
      </c>
      <c r="C4974" t="s">
        <v>41</v>
      </c>
      <c r="D4974" t="s">
        <v>42</v>
      </c>
      <c r="E4974" t="s">
        <v>131</v>
      </c>
      <c r="F4974" t="s">
        <v>23</v>
      </c>
      <c r="G4974">
        <v>15400627123</v>
      </c>
      <c r="H4974" t="s">
        <v>396</v>
      </c>
      <c r="I4974" t="s">
        <v>33</v>
      </c>
      <c r="J4974">
        <v>140</v>
      </c>
      <c r="K4974">
        <v>1.5</v>
      </c>
      <c r="L4974">
        <v>1</v>
      </c>
      <c r="M4974">
        <v>140</v>
      </c>
      <c r="N4974">
        <v>1.5</v>
      </c>
      <c r="O4974">
        <v>1</v>
      </c>
      <c r="P4974">
        <v>1.5</v>
      </c>
      <c r="Q4974">
        <v>1.5</v>
      </c>
      <c r="R4974" s="1">
        <v>44763</v>
      </c>
      <c r="S4974" t="str">
        <f t="shared" si="385"/>
        <v>Sunkist Soda - Orange</v>
      </c>
      <c r="T4974" t="str">
        <f t="shared" si="386"/>
        <v>Carbonated</v>
      </c>
      <c r="U4974" t="str">
        <f>IF(T4974="Cell is Blank - Dis-regard",_xlfn.XLOOKUP(S4974,'Categroy Lookup'!A:A,'Categroy Lookup'!B:B,"Cell is Blank - Dis-regard"),T4974)</f>
        <v>Carbonated</v>
      </c>
      <c r="V4974" t="b">
        <f t="shared" si="388"/>
        <v>1</v>
      </c>
      <c r="W4974">
        <f t="shared" si="387"/>
        <v>1.5</v>
      </c>
      <c r="X4974" s="8">
        <f t="shared" si="389"/>
        <v>1</v>
      </c>
      <c r="Y4974" t="s">
        <v>551</v>
      </c>
      <c r="Z4974" t="s">
        <v>552</v>
      </c>
      <c r="AB4974" t="s">
        <v>683</v>
      </c>
      <c r="AC4974" t="s">
        <v>882</v>
      </c>
      <c r="AD4974">
        <v>2022</v>
      </c>
    </row>
    <row r="4975" spans="1:30" x14ac:dyDescent="0.25">
      <c r="A4975" t="s">
        <v>18</v>
      </c>
      <c r="B4975" t="s">
        <v>40</v>
      </c>
      <c r="C4975" t="s">
        <v>41</v>
      </c>
      <c r="D4975" t="s">
        <v>42</v>
      </c>
      <c r="E4975" t="s">
        <v>131</v>
      </c>
      <c r="F4975" t="s">
        <v>23</v>
      </c>
      <c r="G4975">
        <v>15401097899</v>
      </c>
      <c r="H4975" t="s">
        <v>396</v>
      </c>
      <c r="I4975" t="s">
        <v>33</v>
      </c>
      <c r="J4975">
        <v>140</v>
      </c>
      <c r="K4975">
        <v>1.5</v>
      </c>
      <c r="L4975">
        <v>1</v>
      </c>
      <c r="M4975">
        <v>140</v>
      </c>
      <c r="N4975">
        <v>1.5</v>
      </c>
      <c r="O4975">
        <v>1</v>
      </c>
      <c r="P4975">
        <v>1.5</v>
      </c>
      <c r="Q4975">
        <v>1.5</v>
      </c>
      <c r="R4975" s="1">
        <v>44763</v>
      </c>
      <c r="S4975" t="str">
        <f t="shared" si="385"/>
        <v>Sunkist Soda - Orange</v>
      </c>
      <c r="T4975" t="str">
        <f t="shared" si="386"/>
        <v>Carbonated</v>
      </c>
      <c r="U4975" t="str">
        <f>IF(T4975="Cell is Blank - Dis-regard",_xlfn.XLOOKUP(S4975,'Categroy Lookup'!A:A,'Categroy Lookup'!B:B,"Cell is Blank - Dis-regard"),T4975)</f>
        <v>Carbonated</v>
      </c>
      <c r="V4975" t="b">
        <f t="shared" si="388"/>
        <v>1</v>
      </c>
      <c r="W4975">
        <f t="shared" si="387"/>
        <v>1.5</v>
      </c>
      <c r="X4975" s="8">
        <f t="shared" si="389"/>
        <v>1</v>
      </c>
      <c r="Y4975" t="s">
        <v>551</v>
      </c>
      <c r="Z4975" t="s">
        <v>552</v>
      </c>
      <c r="AB4975" t="s">
        <v>683</v>
      </c>
      <c r="AC4975" t="s">
        <v>882</v>
      </c>
      <c r="AD4975">
        <v>2022</v>
      </c>
    </row>
    <row r="4976" spans="1:30" x14ac:dyDescent="0.25">
      <c r="A4976" t="s">
        <v>18</v>
      </c>
      <c r="B4976" t="s">
        <v>40</v>
      </c>
      <c r="C4976" t="s">
        <v>41</v>
      </c>
      <c r="D4976" t="s">
        <v>42</v>
      </c>
      <c r="E4976" t="s">
        <v>131</v>
      </c>
      <c r="F4976" t="s">
        <v>23</v>
      </c>
      <c r="G4976">
        <v>15402060801</v>
      </c>
      <c r="H4976" t="s">
        <v>396</v>
      </c>
      <c r="I4976" t="s">
        <v>33</v>
      </c>
      <c r="J4976">
        <v>140</v>
      </c>
      <c r="K4976">
        <v>1.5</v>
      </c>
      <c r="L4976">
        <v>1</v>
      </c>
      <c r="M4976">
        <v>140</v>
      </c>
      <c r="N4976">
        <v>1.5</v>
      </c>
      <c r="O4976">
        <v>1</v>
      </c>
      <c r="P4976">
        <v>1.5</v>
      </c>
      <c r="Q4976">
        <v>1.5</v>
      </c>
      <c r="R4976" s="1">
        <v>44763</v>
      </c>
      <c r="S4976" t="str">
        <f t="shared" si="385"/>
        <v>Sunkist Soda - Orange</v>
      </c>
      <c r="T4976" t="str">
        <f t="shared" si="386"/>
        <v>Carbonated</v>
      </c>
      <c r="U4976" t="str">
        <f>IF(T4976="Cell is Blank - Dis-regard",_xlfn.XLOOKUP(S4976,'Categroy Lookup'!A:A,'Categroy Lookup'!B:B,"Cell is Blank - Dis-regard"),T4976)</f>
        <v>Carbonated</v>
      </c>
      <c r="V4976" t="b">
        <f t="shared" si="388"/>
        <v>1</v>
      </c>
      <c r="W4976">
        <f t="shared" si="387"/>
        <v>1.5</v>
      </c>
      <c r="X4976" s="8">
        <f t="shared" si="389"/>
        <v>1</v>
      </c>
      <c r="Y4976" t="s">
        <v>551</v>
      </c>
      <c r="Z4976" t="s">
        <v>552</v>
      </c>
      <c r="AB4976" t="s">
        <v>683</v>
      </c>
      <c r="AC4976" t="s">
        <v>882</v>
      </c>
      <c r="AD4976">
        <v>2022</v>
      </c>
    </row>
    <row r="4977" spans="1:30" x14ac:dyDescent="0.25">
      <c r="A4977" t="s">
        <v>18</v>
      </c>
      <c r="B4977" t="s">
        <v>40</v>
      </c>
      <c r="C4977" t="s">
        <v>41</v>
      </c>
      <c r="D4977" t="s">
        <v>42</v>
      </c>
      <c r="E4977" t="s">
        <v>91</v>
      </c>
      <c r="F4977" t="s">
        <v>27</v>
      </c>
      <c r="G4977">
        <v>15402156586</v>
      </c>
      <c r="H4977" t="s">
        <v>396</v>
      </c>
      <c r="I4977" t="s">
        <v>33</v>
      </c>
      <c r="J4977">
        <v>111</v>
      </c>
      <c r="K4977">
        <v>2</v>
      </c>
      <c r="L4977">
        <v>1</v>
      </c>
      <c r="M4977">
        <v>111</v>
      </c>
      <c r="N4977">
        <v>2</v>
      </c>
      <c r="O4977">
        <v>1</v>
      </c>
      <c r="P4977">
        <v>2</v>
      </c>
      <c r="Q4977">
        <v>2</v>
      </c>
      <c r="R4977" s="1">
        <v>44763</v>
      </c>
      <c r="S4977" t="str">
        <f t="shared" si="385"/>
        <v>Chesters Fries Flaming hot</v>
      </c>
      <c r="T4977" t="str">
        <f t="shared" si="386"/>
        <v>Food</v>
      </c>
      <c r="U4977" t="str">
        <f>IF(T4977="Cell is Blank - Dis-regard",_xlfn.XLOOKUP(S4977,'Categroy Lookup'!A:A,'Categroy Lookup'!B:B,"Cell is Blank - Dis-regard"),T4977)</f>
        <v>Food</v>
      </c>
      <c r="V4977" t="b">
        <f t="shared" si="388"/>
        <v>1</v>
      </c>
      <c r="W4977">
        <f t="shared" si="387"/>
        <v>2</v>
      </c>
      <c r="X4977" s="8">
        <f t="shared" si="389"/>
        <v>1.3333333333333333</v>
      </c>
      <c r="Y4977" t="s">
        <v>91</v>
      </c>
      <c r="AB4977" t="s">
        <v>683</v>
      </c>
      <c r="AC4977" t="s">
        <v>882</v>
      </c>
      <c r="AD4977">
        <v>2022</v>
      </c>
    </row>
    <row r="4978" spans="1:30" x14ac:dyDescent="0.25">
      <c r="A4978" t="s">
        <v>18</v>
      </c>
      <c r="B4978" t="s">
        <v>40</v>
      </c>
      <c r="C4978" t="s">
        <v>41</v>
      </c>
      <c r="D4978" t="s">
        <v>42</v>
      </c>
      <c r="E4978" t="s">
        <v>91</v>
      </c>
      <c r="F4978" t="s">
        <v>27</v>
      </c>
      <c r="G4978">
        <v>15402161734</v>
      </c>
      <c r="H4978" t="s">
        <v>396</v>
      </c>
      <c r="I4978" t="s">
        <v>33</v>
      </c>
      <c r="J4978">
        <v>113</v>
      </c>
      <c r="K4978">
        <v>1.5</v>
      </c>
      <c r="L4978">
        <v>1</v>
      </c>
      <c r="M4978">
        <v>113</v>
      </c>
      <c r="N4978">
        <v>1.5</v>
      </c>
      <c r="O4978">
        <v>1</v>
      </c>
      <c r="P4978">
        <v>1.5</v>
      </c>
      <c r="Q4978">
        <v>1.5</v>
      </c>
      <c r="R4978" s="1">
        <v>44763</v>
      </c>
      <c r="S4978" t="str">
        <f t="shared" si="385"/>
        <v>Chesters Fries Flaming hot</v>
      </c>
      <c r="T4978" t="str">
        <f t="shared" si="386"/>
        <v>Food</v>
      </c>
      <c r="U4978" t="str">
        <f>IF(T4978="Cell is Blank - Dis-regard",_xlfn.XLOOKUP(S4978,'Categroy Lookup'!A:A,'Categroy Lookup'!B:B,"Cell is Blank - Dis-regard"),T4978)</f>
        <v>Food</v>
      </c>
      <c r="V4978" t="b">
        <f t="shared" si="388"/>
        <v>1</v>
      </c>
      <c r="W4978">
        <f t="shared" si="387"/>
        <v>1.5</v>
      </c>
      <c r="X4978" s="8">
        <f t="shared" si="389"/>
        <v>1</v>
      </c>
      <c r="Y4978" t="s">
        <v>91</v>
      </c>
      <c r="AB4978" t="s">
        <v>683</v>
      </c>
      <c r="AC4978" t="s">
        <v>882</v>
      </c>
      <c r="AD4978">
        <v>2022</v>
      </c>
    </row>
    <row r="4979" spans="1:30" x14ac:dyDescent="0.25">
      <c r="A4979" t="s">
        <v>18</v>
      </c>
      <c r="B4979" t="s">
        <v>40</v>
      </c>
      <c r="C4979" t="s">
        <v>41</v>
      </c>
      <c r="D4979" t="s">
        <v>42</v>
      </c>
      <c r="E4979" t="s">
        <v>165</v>
      </c>
      <c r="F4979" t="s">
        <v>31</v>
      </c>
      <c r="G4979">
        <v>15406036467</v>
      </c>
      <c r="H4979" t="s">
        <v>396</v>
      </c>
      <c r="I4979" t="s">
        <v>25</v>
      </c>
      <c r="J4979">
        <v>147</v>
      </c>
      <c r="K4979">
        <v>2.5</v>
      </c>
      <c r="L4979">
        <v>1</v>
      </c>
      <c r="M4979">
        <v>147</v>
      </c>
      <c r="N4979">
        <v>2.5</v>
      </c>
      <c r="O4979">
        <v>1</v>
      </c>
      <c r="P4979">
        <v>2.5</v>
      </c>
      <c r="Q4979">
        <v>2.5</v>
      </c>
      <c r="R4979" s="1">
        <v>44764</v>
      </c>
      <c r="S4979" t="str">
        <f t="shared" si="385"/>
        <v>Snapple Tea - Raspberry</v>
      </c>
      <c r="T4979" t="str">
        <f t="shared" si="386"/>
        <v>Non Carbonated</v>
      </c>
      <c r="U4979" t="str">
        <f>IF(T4979="Cell is Blank - Dis-regard",_xlfn.XLOOKUP(S4979,'Categroy Lookup'!A:A,'Categroy Lookup'!B:B,"Cell is Blank - Dis-regard"),T4979)</f>
        <v>Non Carbonated</v>
      </c>
      <c r="V4979" t="b">
        <f t="shared" si="388"/>
        <v>1</v>
      </c>
      <c r="W4979">
        <f t="shared" si="387"/>
        <v>2.5</v>
      </c>
      <c r="X4979" s="8">
        <f t="shared" si="389"/>
        <v>1.6666666666666667</v>
      </c>
      <c r="Y4979" t="s">
        <v>564</v>
      </c>
      <c r="Z4979" t="s">
        <v>508</v>
      </c>
      <c r="AB4979" t="s">
        <v>683</v>
      </c>
      <c r="AC4979" t="s">
        <v>882</v>
      </c>
      <c r="AD4979">
        <v>2022</v>
      </c>
    </row>
    <row r="4980" spans="1:30" x14ac:dyDescent="0.25">
      <c r="A4980" t="s">
        <v>18</v>
      </c>
      <c r="B4980" t="s">
        <v>40</v>
      </c>
      <c r="C4980" t="s">
        <v>41</v>
      </c>
      <c r="D4980" t="s">
        <v>42</v>
      </c>
      <c r="E4980" t="s">
        <v>94</v>
      </c>
      <c r="F4980" t="s">
        <v>23</v>
      </c>
      <c r="G4980">
        <v>15406000827</v>
      </c>
      <c r="H4980" t="s">
        <v>396</v>
      </c>
      <c r="I4980" t="s">
        <v>25</v>
      </c>
      <c r="J4980">
        <v>148</v>
      </c>
      <c r="K4980">
        <v>3.5</v>
      </c>
      <c r="L4980">
        <v>1</v>
      </c>
      <c r="M4980">
        <v>148</v>
      </c>
      <c r="N4980">
        <v>3.5</v>
      </c>
      <c r="O4980">
        <v>1</v>
      </c>
      <c r="P4980">
        <v>3.5</v>
      </c>
      <c r="Q4980">
        <v>3.5</v>
      </c>
      <c r="R4980" s="1">
        <v>44764</v>
      </c>
      <c r="S4980" t="str">
        <f t="shared" si="385"/>
        <v>Red Bull - Original</v>
      </c>
      <c r="T4980" t="str">
        <f t="shared" si="386"/>
        <v>Carbonated</v>
      </c>
      <c r="U4980" t="str">
        <f>IF(T4980="Cell is Blank - Dis-regard",_xlfn.XLOOKUP(S4980,'Categroy Lookup'!A:A,'Categroy Lookup'!B:B,"Cell is Blank - Dis-regard"),T4980)</f>
        <v>Carbonated</v>
      </c>
      <c r="V4980" t="b">
        <f t="shared" si="388"/>
        <v>1</v>
      </c>
      <c r="W4980">
        <f t="shared" si="387"/>
        <v>3.5</v>
      </c>
      <c r="X4980" s="8">
        <f t="shared" si="389"/>
        <v>2.3333333333333335</v>
      </c>
      <c r="Y4980" t="s">
        <v>466</v>
      </c>
      <c r="Z4980" t="s">
        <v>512</v>
      </c>
      <c r="AB4980" t="s">
        <v>683</v>
      </c>
      <c r="AC4980" t="s">
        <v>882</v>
      </c>
      <c r="AD4980">
        <v>2022</v>
      </c>
    </row>
    <row r="4981" spans="1:30" x14ac:dyDescent="0.25">
      <c r="A4981" t="s">
        <v>18</v>
      </c>
      <c r="B4981" t="s">
        <v>28</v>
      </c>
      <c r="C4981" t="s">
        <v>20</v>
      </c>
      <c r="D4981" t="s">
        <v>29</v>
      </c>
      <c r="E4981" t="s">
        <v>268</v>
      </c>
      <c r="F4981" t="s">
        <v>27</v>
      </c>
      <c r="G4981">
        <v>15406149647</v>
      </c>
      <c r="H4981" t="s">
        <v>396</v>
      </c>
      <c r="I4981" t="s">
        <v>25</v>
      </c>
      <c r="J4981">
        <v>114</v>
      </c>
      <c r="K4981">
        <v>1.5</v>
      </c>
      <c r="L4981">
        <v>1</v>
      </c>
      <c r="M4981">
        <v>114</v>
      </c>
      <c r="N4981">
        <v>1.5</v>
      </c>
      <c r="O4981">
        <v>1</v>
      </c>
      <c r="P4981">
        <v>1.5</v>
      </c>
      <c r="Q4981">
        <v>1.5</v>
      </c>
      <c r="R4981" s="1">
        <v>44764</v>
      </c>
      <c r="S4981" t="str">
        <f t="shared" si="385"/>
        <v>Pop Corners - White Cheddar</v>
      </c>
      <c r="T4981" t="str">
        <f t="shared" si="386"/>
        <v>Food</v>
      </c>
      <c r="U4981" t="str">
        <f>IF(T4981="Cell is Blank - Dis-regard",_xlfn.XLOOKUP(S4981,'Categroy Lookup'!A:A,'Categroy Lookup'!B:B,"Cell is Blank - Dis-regard"),T4981)</f>
        <v>Food</v>
      </c>
      <c r="V4981" t="b">
        <f t="shared" si="388"/>
        <v>1</v>
      </c>
      <c r="W4981">
        <f t="shared" si="387"/>
        <v>1.5</v>
      </c>
      <c r="X4981" s="8">
        <f t="shared" si="389"/>
        <v>1</v>
      </c>
      <c r="Y4981" t="s">
        <v>606</v>
      </c>
      <c r="Z4981" t="s">
        <v>532</v>
      </c>
      <c r="AB4981" t="s">
        <v>683</v>
      </c>
      <c r="AC4981" t="s">
        <v>882</v>
      </c>
      <c r="AD4981">
        <v>2022</v>
      </c>
    </row>
    <row r="4982" spans="1:30" x14ac:dyDescent="0.25">
      <c r="A4982" t="s">
        <v>18</v>
      </c>
      <c r="B4982" t="s">
        <v>36</v>
      </c>
      <c r="C4982" t="s">
        <v>37</v>
      </c>
      <c r="D4982" t="s">
        <v>38</v>
      </c>
      <c r="E4982" t="s">
        <v>62</v>
      </c>
      <c r="F4982" t="s">
        <v>27</v>
      </c>
      <c r="G4982">
        <v>15402385289</v>
      </c>
      <c r="H4982" t="s">
        <v>396</v>
      </c>
      <c r="I4982" t="s">
        <v>25</v>
      </c>
      <c r="J4982">
        <v>132</v>
      </c>
      <c r="K4982">
        <v>2</v>
      </c>
      <c r="L4982">
        <v>1</v>
      </c>
      <c r="M4982">
        <v>132</v>
      </c>
      <c r="N4982">
        <v>2</v>
      </c>
      <c r="O4982">
        <v>1</v>
      </c>
      <c r="P4982">
        <v>2</v>
      </c>
      <c r="Q4982">
        <v>2</v>
      </c>
      <c r="R4982" s="1">
        <v>44763</v>
      </c>
      <c r="S4982" t="str">
        <f t="shared" si="385"/>
        <v>Robert Irvine's - Fit Crunch -  Chocolate Pea</v>
      </c>
      <c r="T4982" t="str">
        <f t="shared" si="386"/>
        <v>Food</v>
      </c>
      <c r="U4982" t="str">
        <f>IF(T4982="Cell is Blank - Dis-regard",_xlfn.XLOOKUP(S4982,'Categroy Lookup'!A:A,'Categroy Lookup'!B:B,"Cell is Blank - Dis-regard"),T4982)</f>
        <v>Food</v>
      </c>
      <c r="V4982" t="b">
        <f t="shared" si="388"/>
        <v>1</v>
      </c>
      <c r="W4982">
        <f t="shared" si="387"/>
        <v>2</v>
      </c>
      <c r="X4982" s="8">
        <f t="shared" si="389"/>
        <v>1.3333333333333333</v>
      </c>
      <c r="Y4982" t="s">
        <v>495</v>
      </c>
      <c r="Z4982" t="s">
        <v>496</v>
      </c>
      <c r="AA4982" t="s">
        <v>497</v>
      </c>
      <c r="AB4982" t="s">
        <v>683</v>
      </c>
      <c r="AC4982" t="s">
        <v>882</v>
      </c>
      <c r="AD4982">
        <v>2022</v>
      </c>
    </row>
    <row r="4983" spans="1:30" x14ac:dyDescent="0.25">
      <c r="A4983" t="s">
        <v>18</v>
      </c>
      <c r="B4983" t="s">
        <v>40</v>
      </c>
      <c r="C4983" t="s">
        <v>41</v>
      </c>
      <c r="D4983" t="s">
        <v>42</v>
      </c>
      <c r="E4983" t="s">
        <v>133</v>
      </c>
      <c r="F4983" t="s">
        <v>27</v>
      </c>
      <c r="G4983">
        <v>15406355867</v>
      </c>
      <c r="H4983" t="s">
        <v>396</v>
      </c>
      <c r="I4983" t="s">
        <v>25</v>
      </c>
      <c r="J4983">
        <v>112</v>
      </c>
      <c r="K4983">
        <v>1.5</v>
      </c>
      <c r="L4983">
        <v>1</v>
      </c>
      <c r="M4983">
        <v>112</v>
      </c>
      <c r="N4983">
        <v>1.5</v>
      </c>
      <c r="O4983">
        <v>1</v>
      </c>
      <c r="P4983">
        <v>1.5</v>
      </c>
      <c r="Q4983">
        <v>6</v>
      </c>
      <c r="R4983" s="1">
        <v>44764</v>
      </c>
      <c r="S4983" t="str">
        <f t="shared" si="385"/>
        <v>Funyuns - Flaming Hot</v>
      </c>
      <c r="T4983" t="str">
        <f t="shared" si="386"/>
        <v>Food</v>
      </c>
      <c r="U4983" t="str">
        <f>IF(T4983="Cell is Blank - Dis-regard",_xlfn.XLOOKUP(S4983,'Categroy Lookup'!A:A,'Categroy Lookup'!B:B,"Cell is Blank - Dis-regard"),T4983)</f>
        <v>Food</v>
      </c>
      <c r="V4983" t="b">
        <f t="shared" si="388"/>
        <v>1</v>
      </c>
      <c r="W4983">
        <f t="shared" si="387"/>
        <v>1.5</v>
      </c>
      <c r="X4983" s="8">
        <f t="shared" si="389"/>
        <v>1</v>
      </c>
      <c r="Y4983" t="s">
        <v>553</v>
      </c>
      <c r="Z4983" t="s">
        <v>501</v>
      </c>
      <c r="AB4983" t="s">
        <v>683</v>
      </c>
      <c r="AC4983" t="s">
        <v>882</v>
      </c>
      <c r="AD4983">
        <v>2022</v>
      </c>
    </row>
    <row r="4984" spans="1:30" x14ac:dyDescent="0.25">
      <c r="A4984" t="s">
        <v>18</v>
      </c>
      <c r="B4984" t="s">
        <v>40</v>
      </c>
      <c r="C4984" t="s">
        <v>41</v>
      </c>
      <c r="D4984" t="s">
        <v>42</v>
      </c>
      <c r="E4984" t="s">
        <v>91</v>
      </c>
      <c r="F4984" t="s">
        <v>27</v>
      </c>
      <c r="G4984">
        <v>15406355867</v>
      </c>
      <c r="H4984" t="s">
        <v>396</v>
      </c>
      <c r="I4984" t="s">
        <v>25</v>
      </c>
      <c r="J4984">
        <v>111</v>
      </c>
      <c r="K4984">
        <v>2</v>
      </c>
      <c r="L4984">
        <v>1</v>
      </c>
      <c r="M4984">
        <v>111</v>
      </c>
      <c r="N4984">
        <v>2</v>
      </c>
      <c r="O4984">
        <v>1</v>
      </c>
      <c r="P4984">
        <v>2</v>
      </c>
      <c r="Q4984">
        <v>6</v>
      </c>
      <c r="R4984" s="1">
        <v>44764</v>
      </c>
      <c r="S4984" t="str">
        <f t="shared" si="385"/>
        <v>Chesters Fries Flaming hot</v>
      </c>
      <c r="T4984" t="str">
        <f t="shared" si="386"/>
        <v>Food</v>
      </c>
      <c r="U4984" t="str">
        <f>IF(T4984="Cell is Blank - Dis-regard",_xlfn.XLOOKUP(S4984,'Categroy Lookup'!A:A,'Categroy Lookup'!B:B,"Cell is Blank - Dis-regard"),T4984)</f>
        <v>Food</v>
      </c>
      <c r="V4984" t="b">
        <f t="shared" si="388"/>
        <v>1</v>
      </c>
      <c r="W4984">
        <f t="shared" si="387"/>
        <v>2</v>
      </c>
      <c r="X4984" s="8">
        <f t="shared" si="389"/>
        <v>1.3333333333333333</v>
      </c>
      <c r="Y4984" t="s">
        <v>91</v>
      </c>
      <c r="AB4984" t="s">
        <v>683</v>
      </c>
      <c r="AC4984" t="s">
        <v>882</v>
      </c>
      <c r="AD4984">
        <v>2022</v>
      </c>
    </row>
    <row r="4985" spans="1:30" x14ac:dyDescent="0.25">
      <c r="A4985" t="s">
        <v>18</v>
      </c>
      <c r="B4985" t="s">
        <v>40</v>
      </c>
      <c r="C4985" t="s">
        <v>41</v>
      </c>
      <c r="D4985" t="s">
        <v>42</v>
      </c>
      <c r="E4985" t="s">
        <v>374</v>
      </c>
      <c r="F4985" t="s">
        <v>31</v>
      </c>
      <c r="G4985">
        <v>15406355867</v>
      </c>
      <c r="H4985" t="s">
        <v>396</v>
      </c>
      <c r="I4985" t="s">
        <v>25</v>
      </c>
      <c r="J4985">
        <v>145</v>
      </c>
      <c r="K4985">
        <v>2.5</v>
      </c>
      <c r="L4985">
        <v>1</v>
      </c>
      <c r="M4985">
        <v>145</v>
      </c>
      <c r="N4985">
        <v>2.5</v>
      </c>
      <c r="O4985">
        <v>1</v>
      </c>
      <c r="P4985">
        <v>2.5</v>
      </c>
      <c r="Q4985">
        <v>6</v>
      </c>
      <c r="R4985" s="1">
        <v>44764</v>
      </c>
      <c r="S4985" t="str">
        <f t="shared" si="385"/>
        <v>Snapple Tea - Peach</v>
      </c>
      <c r="T4985" t="str">
        <f t="shared" si="386"/>
        <v>Non Carbonated</v>
      </c>
      <c r="U4985" t="str">
        <f>IF(T4985="Cell is Blank - Dis-regard",_xlfn.XLOOKUP(S4985,'Categroy Lookup'!A:A,'Categroy Lookup'!B:B,"Cell is Blank - Dis-regard"),T4985)</f>
        <v>Non Carbonated</v>
      </c>
      <c r="V4985" t="b">
        <f t="shared" si="388"/>
        <v>1</v>
      </c>
      <c r="W4985">
        <f t="shared" si="387"/>
        <v>2.5</v>
      </c>
      <c r="X4985" s="8">
        <f t="shared" si="389"/>
        <v>1.6666666666666667</v>
      </c>
      <c r="Y4985" t="s">
        <v>564</v>
      </c>
      <c r="Z4985" t="s">
        <v>644</v>
      </c>
      <c r="AB4985" t="s">
        <v>683</v>
      </c>
      <c r="AC4985" t="s">
        <v>882</v>
      </c>
      <c r="AD4985">
        <v>2022</v>
      </c>
    </row>
    <row r="4986" spans="1:30" x14ac:dyDescent="0.25">
      <c r="A4986" t="s">
        <v>18</v>
      </c>
      <c r="B4986" t="s">
        <v>19</v>
      </c>
      <c r="C4986" t="s">
        <v>20</v>
      </c>
      <c r="D4986" t="s">
        <v>21</v>
      </c>
      <c r="E4986" t="s">
        <v>350</v>
      </c>
      <c r="G4986">
        <v>15406051304</v>
      </c>
      <c r="H4986" t="s">
        <v>396</v>
      </c>
      <c r="I4986" t="s">
        <v>25</v>
      </c>
      <c r="J4986">
        <v>140</v>
      </c>
      <c r="K4986">
        <v>1.5</v>
      </c>
      <c r="L4986">
        <v>2</v>
      </c>
      <c r="M4986">
        <v>140</v>
      </c>
      <c r="N4986">
        <v>1.5</v>
      </c>
      <c r="O4986">
        <v>2</v>
      </c>
      <c r="P4986">
        <v>3</v>
      </c>
      <c r="Q4986">
        <v>3</v>
      </c>
      <c r="R4986" s="1">
        <v>44764</v>
      </c>
      <c r="S4986" t="str">
        <f t="shared" si="385"/>
        <v>Canada Dry - Ginger Ale &amp; Lemonde</v>
      </c>
      <c r="T4986" t="str">
        <f t="shared" si="386"/>
        <v>Cell is Blank - Dis-regard</v>
      </c>
      <c r="U4986" t="str">
        <f>IF(T4986="Cell is Blank - Dis-regard",_xlfn.XLOOKUP(S4986,'Categroy Lookup'!A:A,'Categroy Lookup'!B:B,"Cell is Blank - Dis-regard"),T4986)</f>
        <v>Carbonated</v>
      </c>
      <c r="V4986" t="b">
        <f t="shared" si="388"/>
        <v>1</v>
      </c>
      <c r="W4986">
        <f t="shared" si="387"/>
        <v>1.5</v>
      </c>
      <c r="X4986" s="8">
        <f t="shared" si="389"/>
        <v>1</v>
      </c>
      <c r="Y4986" t="s">
        <v>638</v>
      </c>
      <c r="Z4986" t="s">
        <v>639</v>
      </c>
      <c r="AB4986" t="s">
        <v>683</v>
      </c>
      <c r="AC4986" t="s">
        <v>882</v>
      </c>
      <c r="AD4986">
        <v>2022</v>
      </c>
    </row>
    <row r="4987" spans="1:30" x14ac:dyDescent="0.25">
      <c r="A4987" t="s">
        <v>18</v>
      </c>
      <c r="B4987" t="s">
        <v>197</v>
      </c>
      <c r="C4987" t="s">
        <v>198</v>
      </c>
      <c r="D4987" t="s">
        <v>199</v>
      </c>
      <c r="E4987" t="s">
        <v>98</v>
      </c>
      <c r="F4987" t="s">
        <v>27</v>
      </c>
      <c r="G4987">
        <v>15403549597</v>
      </c>
      <c r="H4987" t="s">
        <v>396</v>
      </c>
      <c r="I4987" t="s">
        <v>33</v>
      </c>
      <c r="J4987">
        <v>121</v>
      </c>
      <c r="K4987">
        <v>1.5</v>
      </c>
      <c r="L4987">
        <v>1</v>
      </c>
      <c r="M4987">
        <v>121</v>
      </c>
      <c r="N4987">
        <v>1.5</v>
      </c>
      <c r="O4987">
        <v>1</v>
      </c>
      <c r="P4987">
        <v>1.5</v>
      </c>
      <c r="Q4987">
        <v>1.5</v>
      </c>
      <c r="R4987" s="1">
        <v>44764</v>
      </c>
      <c r="S4987" t="str">
        <f t="shared" si="385"/>
        <v>CheezIt - Original</v>
      </c>
      <c r="T4987" t="str">
        <f t="shared" si="386"/>
        <v>Food</v>
      </c>
      <c r="U4987" t="str">
        <f>IF(T4987="Cell is Blank - Dis-regard",_xlfn.XLOOKUP(S4987,'Categroy Lookup'!A:A,'Categroy Lookup'!B:B,"Cell is Blank - Dis-regard"),T4987)</f>
        <v>Food</v>
      </c>
      <c r="V4987" t="b">
        <f t="shared" si="388"/>
        <v>1</v>
      </c>
      <c r="W4987">
        <f t="shared" si="387"/>
        <v>1.5</v>
      </c>
      <c r="X4987" s="8">
        <f t="shared" si="389"/>
        <v>1</v>
      </c>
      <c r="Y4987" t="s">
        <v>528</v>
      </c>
      <c r="Z4987" t="s">
        <v>512</v>
      </c>
      <c r="AB4987" t="s">
        <v>683</v>
      </c>
      <c r="AC4987" t="s">
        <v>882</v>
      </c>
      <c r="AD4987">
        <v>2022</v>
      </c>
    </row>
    <row r="4988" spans="1:30" x14ac:dyDescent="0.25">
      <c r="A4988" t="s">
        <v>18</v>
      </c>
      <c r="B4988" t="s">
        <v>197</v>
      </c>
      <c r="C4988" t="s">
        <v>198</v>
      </c>
      <c r="D4988" t="s">
        <v>199</v>
      </c>
      <c r="E4988" t="s">
        <v>93</v>
      </c>
      <c r="F4988" t="s">
        <v>23</v>
      </c>
      <c r="G4988">
        <v>15402404153</v>
      </c>
      <c r="H4988" t="s">
        <v>396</v>
      </c>
      <c r="I4988" t="s">
        <v>33</v>
      </c>
      <c r="J4988">
        <v>142</v>
      </c>
      <c r="K4988">
        <v>1.5</v>
      </c>
      <c r="L4988">
        <v>1</v>
      </c>
      <c r="M4988">
        <v>142</v>
      </c>
      <c r="N4988">
        <v>1.5</v>
      </c>
      <c r="O4988">
        <v>1</v>
      </c>
      <c r="P4988">
        <v>1.5</v>
      </c>
      <c r="Q4988">
        <v>1.5</v>
      </c>
      <c r="R4988" s="1">
        <v>44763</v>
      </c>
      <c r="S4988" t="str">
        <f t="shared" si="385"/>
        <v>Coca Cola - Zero Sugar</v>
      </c>
      <c r="T4988" t="str">
        <f t="shared" si="386"/>
        <v>Carbonated</v>
      </c>
      <c r="U4988" t="str">
        <f>IF(T4988="Cell is Blank - Dis-regard",_xlfn.XLOOKUP(S4988,'Categroy Lookup'!A:A,'Categroy Lookup'!B:B,"Cell is Blank - Dis-regard"),T4988)</f>
        <v>Carbonated</v>
      </c>
      <c r="V4988" t="b">
        <f t="shared" si="388"/>
        <v>1</v>
      </c>
      <c r="W4988">
        <f t="shared" si="387"/>
        <v>1.5</v>
      </c>
      <c r="X4988" s="8">
        <f t="shared" si="389"/>
        <v>1</v>
      </c>
      <c r="Y4988" t="s">
        <v>524</v>
      </c>
      <c r="Z4988" t="s">
        <v>525</v>
      </c>
      <c r="AB4988" t="s">
        <v>683</v>
      </c>
      <c r="AC4988" t="s">
        <v>882</v>
      </c>
      <c r="AD4988">
        <v>2022</v>
      </c>
    </row>
    <row r="4989" spans="1:30" x14ac:dyDescent="0.25">
      <c r="A4989" t="s">
        <v>18</v>
      </c>
      <c r="B4989" t="s">
        <v>197</v>
      </c>
      <c r="C4989" t="s">
        <v>198</v>
      </c>
      <c r="D4989" t="s">
        <v>199</v>
      </c>
      <c r="E4989" t="s">
        <v>294</v>
      </c>
      <c r="F4989" t="s">
        <v>27</v>
      </c>
      <c r="G4989">
        <v>15403830320</v>
      </c>
      <c r="H4989" t="s">
        <v>396</v>
      </c>
      <c r="I4989" t="s">
        <v>33</v>
      </c>
      <c r="J4989">
        <v>120</v>
      </c>
      <c r="K4989">
        <v>2.5</v>
      </c>
      <c r="L4989">
        <v>1</v>
      </c>
      <c r="M4989">
        <v>120</v>
      </c>
      <c r="N4989">
        <v>2.5</v>
      </c>
      <c r="O4989">
        <v>1</v>
      </c>
      <c r="P4989">
        <v>2.5</v>
      </c>
      <c r="Q4989">
        <v>2.5</v>
      </c>
      <c r="R4989" s="1">
        <v>44764</v>
      </c>
      <c r="S4989" t="str">
        <f t="shared" si="385"/>
        <v>Snyder's of Hanover Pretzel Pieces - Honey Mu</v>
      </c>
      <c r="T4989" t="str">
        <f t="shared" si="386"/>
        <v>Food</v>
      </c>
      <c r="U4989" t="str">
        <f>IF(T4989="Cell is Blank - Dis-regard",_xlfn.XLOOKUP(S4989,'Categroy Lookup'!A:A,'Categroy Lookup'!B:B,"Cell is Blank - Dis-regard"),T4989)</f>
        <v>Food</v>
      </c>
      <c r="V4989" t="b">
        <f t="shared" si="388"/>
        <v>1</v>
      </c>
      <c r="W4989">
        <f t="shared" si="387"/>
        <v>2.5</v>
      </c>
      <c r="X4989" s="8">
        <f t="shared" si="389"/>
        <v>1.6666666666666667</v>
      </c>
      <c r="Y4989" t="s">
        <v>622</v>
      </c>
      <c r="Z4989" t="s">
        <v>623</v>
      </c>
      <c r="AB4989" t="s">
        <v>683</v>
      </c>
      <c r="AC4989" t="s">
        <v>882</v>
      </c>
      <c r="AD4989">
        <v>2022</v>
      </c>
    </row>
    <row r="4990" spans="1:30" x14ac:dyDescent="0.25">
      <c r="A4990" t="s">
        <v>18</v>
      </c>
      <c r="B4990" t="s">
        <v>36</v>
      </c>
      <c r="C4990" t="s">
        <v>37</v>
      </c>
      <c r="D4990" t="s">
        <v>38</v>
      </c>
      <c r="E4990" t="s">
        <v>256</v>
      </c>
      <c r="F4990" t="s">
        <v>27</v>
      </c>
      <c r="G4990">
        <v>15406296258</v>
      </c>
      <c r="H4990" t="s">
        <v>396</v>
      </c>
      <c r="I4990" t="s">
        <v>25</v>
      </c>
      <c r="J4990">
        <v>114</v>
      </c>
      <c r="K4990">
        <v>1.5</v>
      </c>
      <c r="L4990">
        <v>1</v>
      </c>
      <c r="M4990">
        <v>114</v>
      </c>
      <c r="N4990">
        <v>1.5</v>
      </c>
      <c r="O4990">
        <v>1</v>
      </c>
      <c r="P4990">
        <v>1.5</v>
      </c>
      <c r="Q4990">
        <v>3</v>
      </c>
      <c r="R4990" s="1">
        <v>44764</v>
      </c>
      <c r="S4990" t="str">
        <f t="shared" si="385"/>
        <v>Pop Corners - Sea Salt</v>
      </c>
      <c r="T4990" t="str">
        <f t="shared" si="386"/>
        <v>Food</v>
      </c>
      <c r="U4990" t="str">
        <f>IF(T4990="Cell is Blank - Dis-regard",_xlfn.XLOOKUP(S4990,'Categroy Lookup'!A:A,'Categroy Lookup'!B:B,"Cell is Blank - Dis-regard"),T4990)</f>
        <v>Food</v>
      </c>
      <c r="V4990" t="b">
        <f t="shared" si="388"/>
        <v>1</v>
      </c>
      <c r="W4990">
        <f t="shared" si="387"/>
        <v>1.5</v>
      </c>
      <c r="X4990" s="8">
        <f t="shared" si="389"/>
        <v>1</v>
      </c>
      <c r="Y4990" t="s">
        <v>606</v>
      </c>
      <c r="Z4990" t="s">
        <v>516</v>
      </c>
      <c r="AB4990" t="s">
        <v>683</v>
      </c>
      <c r="AC4990" t="s">
        <v>882</v>
      </c>
      <c r="AD4990">
        <v>2022</v>
      </c>
    </row>
    <row r="4991" spans="1:30" x14ac:dyDescent="0.25">
      <c r="A4991" t="s">
        <v>18</v>
      </c>
      <c r="B4991" t="s">
        <v>36</v>
      </c>
      <c r="C4991" t="s">
        <v>37</v>
      </c>
      <c r="D4991" t="s">
        <v>38</v>
      </c>
      <c r="E4991" t="s">
        <v>98</v>
      </c>
      <c r="F4991" t="s">
        <v>27</v>
      </c>
      <c r="G4991">
        <v>15406296258</v>
      </c>
      <c r="H4991" t="s">
        <v>396</v>
      </c>
      <c r="I4991" t="s">
        <v>25</v>
      </c>
      <c r="J4991">
        <v>122</v>
      </c>
      <c r="K4991">
        <v>1.5</v>
      </c>
      <c r="L4991">
        <v>1</v>
      </c>
      <c r="M4991">
        <v>122</v>
      </c>
      <c r="N4991">
        <v>1.5</v>
      </c>
      <c r="O4991">
        <v>1</v>
      </c>
      <c r="P4991">
        <v>1.5</v>
      </c>
      <c r="Q4991">
        <v>3</v>
      </c>
      <c r="R4991" s="1">
        <v>44764</v>
      </c>
      <c r="S4991" t="str">
        <f t="shared" si="385"/>
        <v>CheezIt - Original</v>
      </c>
      <c r="T4991" t="str">
        <f t="shared" si="386"/>
        <v>Food</v>
      </c>
      <c r="U4991" t="str">
        <f>IF(T4991="Cell is Blank - Dis-regard",_xlfn.XLOOKUP(S4991,'Categroy Lookup'!A:A,'Categroy Lookup'!B:B,"Cell is Blank - Dis-regard"),T4991)</f>
        <v>Food</v>
      </c>
      <c r="V4991" t="b">
        <f t="shared" si="388"/>
        <v>1</v>
      </c>
      <c r="W4991">
        <f t="shared" si="387"/>
        <v>1.5</v>
      </c>
      <c r="X4991" s="8">
        <f t="shared" si="389"/>
        <v>1</v>
      </c>
      <c r="Y4991" t="s">
        <v>528</v>
      </c>
      <c r="Z4991" t="s">
        <v>512</v>
      </c>
      <c r="AB4991" t="s">
        <v>683</v>
      </c>
      <c r="AC4991" t="s">
        <v>882</v>
      </c>
      <c r="AD4991">
        <v>2022</v>
      </c>
    </row>
    <row r="4992" spans="1:30" x14ac:dyDescent="0.25">
      <c r="A4992" t="s">
        <v>18</v>
      </c>
      <c r="B4992" t="s">
        <v>40</v>
      </c>
      <c r="C4992" t="s">
        <v>41</v>
      </c>
      <c r="D4992" t="s">
        <v>42</v>
      </c>
      <c r="E4992" t="s">
        <v>43</v>
      </c>
      <c r="F4992" t="s">
        <v>23</v>
      </c>
      <c r="G4992">
        <v>15402434424</v>
      </c>
      <c r="H4992" t="s">
        <v>396</v>
      </c>
      <c r="I4992" t="s">
        <v>33</v>
      </c>
      <c r="J4992">
        <v>146</v>
      </c>
      <c r="K4992">
        <v>3</v>
      </c>
      <c r="L4992">
        <v>1</v>
      </c>
      <c r="M4992">
        <v>146</v>
      </c>
      <c r="N4992">
        <v>3</v>
      </c>
      <c r="O4992">
        <v>1</v>
      </c>
      <c r="P4992">
        <v>3</v>
      </c>
      <c r="Q4992">
        <v>3</v>
      </c>
      <c r="R4992" s="1">
        <v>44764</v>
      </c>
      <c r="S4992" t="str">
        <f t="shared" si="385"/>
        <v>Monster Energy Original</v>
      </c>
      <c r="T4992" t="str">
        <f t="shared" si="386"/>
        <v>Carbonated</v>
      </c>
      <c r="U4992" t="str">
        <f>IF(T4992="Cell is Blank - Dis-regard",_xlfn.XLOOKUP(S4992,'Categroy Lookup'!A:A,'Categroy Lookup'!B:B,"Cell is Blank - Dis-regard"),T4992)</f>
        <v>Carbonated</v>
      </c>
      <c r="V4992" t="b">
        <f t="shared" si="388"/>
        <v>1</v>
      </c>
      <c r="W4992">
        <f t="shared" si="387"/>
        <v>3</v>
      </c>
      <c r="X4992" s="8">
        <f t="shared" si="389"/>
        <v>2</v>
      </c>
      <c r="Y4992" t="s">
        <v>43</v>
      </c>
      <c r="AB4992" t="s">
        <v>683</v>
      </c>
      <c r="AC4992" t="s">
        <v>882</v>
      </c>
      <c r="AD4992">
        <v>2022</v>
      </c>
    </row>
    <row r="4993" spans="1:30" x14ac:dyDescent="0.25">
      <c r="A4993" t="s">
        <v>18</v>
      </c>
      <c r="B4993" t="s">
        <v>40</v>
      </c>
      <c r="C4993" t="s">
        <v>41</v>
      </c>
      <c r="D4993" t="s">
        <v>42</v>
      </c>
      <c r="E4993" t="s">
        <v>374</v>
      </c>
      <c r="F4993" t="s">
        <v>31</v>
      </c>
      <c r="G4993">
        <v>15403147030</v>
      </c>
      <c r="H4993" t="s">
        <v>396</v>
      </c>
      <c r="I4993" t="s">
        <v>33</v>
      </c>
      <c r="J4993">
        <v>145</v>
      </c>
      <c r="K4993">
        <v>2.5</v>
      </c>
      <c r="L4993">
        <v>1</v>
      </c>
      <c r="M4993">
        <v>145</v>
      </c>
      <c r="N4993">
        <v>2.5</v>
      </c>
      <c r="O4993">
        <v>1</v>
      </c>
      <c r="P4993">
        <v>2.5</v>
      </c>
      <c r="Q4993">
        <v>2.5</v>
      </c>
      <c r="R4993" s="1">
        <v>44764</v>
      </c>
      <c r="S4993" t="str">
        <f t="shared" si="385"/>
        <v>Snapple Tea - Peach</v>
      </c>
      <c r="T4993" t="str">
        <f t="shared" si="386"/>
        <v>Non Carbonated</v>
      </c>
      <c r="U4993" t="str">
        <f>IF(T4993="Cell is Blank - Dis-regard",_xlfn.XLOOKUP(S4993,'Categroy Lookup'!A:A,'Categroy Lookup'!B:B,"Cell is Blank - Dis-regard"),T4993)</f>
        <v>Non Carbonated</v>
      </c>
      <c r="V4993" t="b">
        <f t="shared" si="388"/>
        <v>1</v>
      </c>
      <c r="W4993">
        <f t="shared" si="387"/>
        <v>2.5</v>
      </c>
      <c r="X4993" s="8">
        <f t="shared" si="389"/>
        <v>1.6666666666666667</v>
      </c>
      <c r="Y4993" t="s">
        <v>564</v>
      </c>
      <c r="Z4993" t="s">
        <v>644</v>
      </c>
      <c r="AB4993" t="s">
        <v>683</v>
      </c>
      <c r="AC4993" t="s">
        <v>882</v>
      </c>
      <c r="AD4993">
        <v>2022</v>
      </c>
    </row>
    <row r="4994" spans="1:30" x14ac:dyDescent="0.25">
      <c r="A4994" t="s">
        <v>18</v>
      </c>
      <c r="B4994" t="s">
        <v>40</v>
      </c>
      <c r="C4994" t="s">
        <v>41</v>
      </c>
      <c r="D4994" t="s">
        <v>42</v>
      </c>
      <c r="E4994" t="s">
        <v>48</v>
      </c>
      <c r="F4994" t="s">
        <v>27</v>
      </c>
      <c r="G4994">
        <v>15403147484</v>
      </c>
      <c r="H4994" t="s">
        <v>396</v>
      </c>
      <c r="I4994" t="s">
        <v>33</v>
      </c>
      <c r="J4994">
        <v>137</v>
      </c>
      <c r="K4994">
        <v>2.5</v>
      </c>
      <c r="L4994">
        <v>1</v>
      </c>
      <c r="M4994">
        <v>137</v>
      </c>
      <c r="N4994">
        <v>2.5</v>
      </c>
      <c r="O4994">
        <v>1</v>
      </c>
      <c r="P4994">
        <v>2.5</v>
      </c>
      <c r="Q4994">
        <v>2.5</v>
      </c>
      <c r="R4994" s="1">
        <v>44764</v>
      </c>
      <c r="S4994" t="str">
        <f t="shared" ref="S4994:S5057" si="390">IF(E4994="","Cell is Blank - Dis-regard",E4994)</f>
        <v>KitKat - Crisp Wafers</v>
      </c>
      <c r="T4994" t="str">
        <f t="shared" ref="T4994:T5057" si="391">IF(F4994="","Cell is Blank - Dis-regard",F4994)</f>
        <v>Food</v>
      </c>
      <c r="U4994" t="str">
        <f>IF(T4994="Cell is Blank - Dis-regard",_xlfn.XLOOKUP(S4994,'Categroy Lookup'!A:A,'Categroy Lookup'!B:B,"Cell is Blank - Dis-regard"),T4994)</f>
        <v>Food</v>
      </c>
      <c r="V4994" t="b">
        <f t="shared" si="388"/>
        <v>1</v>
      </c>
      <c r="W4994">
        <f t="shared" ref="W4994:W5057" si="392">IF(V4994="FALSE",K4994,K4994)</f>
        <v>2.5</v>
      </c>
      <c r="X4994" s="8">
        <f t="shared" si="389"/>
        <v>1.6666666666666667</v>
      </c>
      <c r="Y4994" t="s">
        <v>482</v>
      </c>
      <c r="Z4994" t="s">
        <v>483</v>
      </c>
      <c r="AB4994" t="s">
        <v>683</v>
      </c>
      <c r="AC4994" t="s">
        <v>882</v>
      </c>
      <c r="AD4994">
        <v>2022</v>
      </c>
    </row>
    <row r="4995" spans="1:30" x14ac:dyDescent="0.25">
      <c r="A4995" t="s">
        <v>18</v>
      </c>
      <c r="B4995" t="s">
        <v>197</v>
      </c>
      <c r="C4995" t="s">
        <v>198</v>
      </c>
      <c r="D4995" t="s">
        <v>199</v>
      </c>
      <c r="E4995" t="s">
        <v>330</v>
      </c>
      <c r="F4995" t="s">
        <v>31</v>
      </c>
      <c r="G4995">
        <v>15403147724</v>
      </c>
      <c r="H4995" t="s">
        <v>396</v>
      </c>
      <c r="I4995" t="s">
        <v>33</v>
      </c>
      <c r="J4995">
        <v>143</v>
      </c>
      <c r="K4995">
        <v>2.75</v>
      </c>
      <c r="L4995">
        <v>1</v>
      </c>
      <c r="M4995">
        <v>143</v>
      </c>
      <c r="N4995">
        <v>2.75</v>
      </c>
      <c r="O4995">
        <v>1</v>
      </c>
      <c r="P4995">
        <v>2.75</v>
      </c>
      <c r="Q4995">
        <v>2.75</v>
      </c>
      <c r="R4995" s="1">
        <v>44764</v>
      </c>
      <c r="S4995" t="str">
        <f t="shared" si="390"/>
        <v>BodyArmor  LYTE - Blueberry Pomegranate</v>
      </c>
      <c r="T4995" t="str">
        <f t="shared" si="391"/>
        <v>Non Carbonated</v>
      </c>
      <c r="U4995" t="str">
        <f>IF(T4995="Cell is Blank - Dis-regard",_xlfn.XLOOKUP(S4995,'Categroy Lookup'!A:A,'Categroy Lookup'!B:B,"Cell is Blank - Dis-regard"),T4995)</f>
        <v>Non Carbonated</v>
      </c>
      <c r="V4995" t="b">
        <f t="shared" ref="V4995:V5058" si="393">K4995=N4995</f>
        <v>1</v>
      </c>
      <c r="W4995">
        <f t="shared" si="392"/>
        <v>2.75</v>
      </c>
      <c r="X4995" s="8">
        <f t="shared" ref="X4995:X5058" si="394">W4995/1.5</f>
        <v>1.8333333333333333</v>
      </c>
      <c r="Y4995" t="s">
        <v>634</v>
      </c>
      <c r="Z4995" t="s">
        <v>635</v>
      </c>
      <c r="AB4995" t="s">
        <v>683</v>
      </c>
      <c r="AC4995" t="s">
        <v>882</v>
      </c>
      <c r="AD4995">
        <v>2022</v>
      </c>
    </row>
    <row r="4996" spans="1:30" x14ac:dyDescent="0.25">
      <c r="A4996" t="s">
        <v>18</v>
      </c>
      <c r="B4996" t="s">
        <v>197</v>
      </c>
      <c r="C4996" t="s">
        <v>198</v>
      </c>
      <c r="D4996" t="s">
        <v>199</v>
      </c>
      <c r="E4996" t="s">
        <v>330</v>
      </c>
      <c r="F4996" t="s">
        <v>31</v>
      </c>
      <c r="G4996">
        <v>15403798541</v>
      </c>
      <c r="H4996" t="s">
        <v>396</v>
      </c>
      <c r="I4996" t="s">
        <v>33</v>
      </c>
      <c r="J4996">
        <v>143</v>
      </c>
      <c r="K4996">
        <v>2.75</v>
      </c>
      <c r="L4996">
        <v>1</v>
      </c>
      <c r="M4996">
        <v>143</v>
      </c>
      <c r="N4996">
        <v>2.75</v>
      </c>
      <c r="O4996">
        <v>1</v>
      </c>
      <c r="P4996">
        <v>2.75</v>
      </c>
      <c r="Q4996">
        <v>2.75</v>
      </c>
      <c r="R4996" s="1">
        <v>44764</v>
      </c>
      <c r="S4996" t="str">
        <f t="shared" si="390"/>
        <v>BodyArmor  LYTE - Blueberry Pomegranate</v>
      </c>
      <c r="T4996" t="str">
        <f t="shared" si="391"/>
        <v>Non Carbonated</v>
      </c>
      <c r="U4996" t="str">
        <f>IF(T4996="Cell is Blank - Dis-regard",_xlfn.XLOOKUP(S4996,'Categroy Lookup'!A:A,'Categroy Lookup'!B:B,"Cell is Blank - Dis-regard"),T4996)</f>
        <v>Non Carbonated</v>
      </c>
      <c r="V4996" t="b">
        <f t="shared" si="393"/>
        <v>1</v>
      </c>
      <c r="W4996">
        <f t="shared" si="392"/>
        <v>2.75</v>
      </c>
      <c r="X4996" s="8">
        <f t="shared" si="394"/>
        <v>1.8333333333333333</v>
      </c>
      <c r="Y4996" t="s">
        <v>634</v>
      </c>
      <c r="Z4996" t="s">
        <v>635</v>
      </c>
      <c r="AB4996" t="s">
        <v>683</v>
      </c>
      <c r="AC4996" t="s">
        <v>882</v>
      </c>
      <c r="AD4996">
        <v>2022</v>
      </c>
    </row>
    <row r="4997" spans="1:30" x14ac:dyDescent="0.25">
      <c r="A4997" t="s">
        <v>18</v>
      </c>
      <c r="B4997" t="s">
        <v>197</v>
      </c>
      <c r="C4997" t="s">
        <v>198</v>
      </c>
      <c r="D4997" t="s">
        <v>199</v>
      </c>
      <c r="E4997" t="s">
        <v>240</v>
      </c>
      <c r="F4997" t="s">
        <v>27</v>
      </c>
      <c r="G4997">
        <v>15404602777</v>
      </c>
      <c r="H4997" t="s">
        <v>396</v>
      </c>
      <c r="I4997" t="s">
        <v>33</v>
      </c>
      <c r="J4997">
        <v>136</v>
      </c>
      <c r="K4997">
        <v>2</v>
      </c>
      <c r="L4997">
        <v>1</v>
      </c>
      <c r="M4997">
        <v>136</v>
      </c>
      <c r="N4997">
        <v>2</v>
      </c>
      <c r="O4997">
        <v>1</v>
      </c>
      <c r="P4997">
        <v>2</v>
      </c>
      <c r="Q4997">
        <v>2</v>
      </c>
      <c r="R4997" s="1">
        <v>44764</v>
      </c>
      <c r="S4997" t="str">
        <f t="shared" si="390"/>
        <v>Keto Bar - Creamy Peanut Butter Chocolate</v>
      </c>
      <c r="T4997" t="str">
        <f t="shared" si="391"/>
        <v>Food</v>
      </c>
      <c r="U4997" t="str">
        <f>IF(T4997="Cell is Blank - Dis-regard",_xlfn.XLOOKUP(S4997,'Categroy Lookup'!A:A,'Categroy Lookup'!B:B,"Cell is Blank - Dis-regard"),T4997)</f>
        <v>Food</v>
      </c>
      <c r="V4997" t="b">
        <f t="shared" si="393"/>
        <v>1</v>
      </c>
      <c r="W4997">
        <f t="shared" si="392"/>
        <v>2</v>
      </c>
      <c r="X4997" s="8">
        <f t="shared" si="394"/>
        <v>1.3333333333333333</v>
      </c>
      <c r="Y4997" t="s">
        <v>600</v>
      </c>
      <c r="Z4997" t="s">
        <v>601</v>
      </c>
      <c r="AB4997" t="s">
        <v>683</v>
      </c>
      <c r="AC4997" t="s">
        <v>882</v>
      </c>
      <c r="AD4997">
        <v>2022</v>
      </c>
    </row>
    <row r="4998" spans="1:30" x14ac:dyDescent="0.25">
      <c r="A4998" t="s">
        <v>18</v>
      </c>
      <c r="B4998" t="s">
        <v>197</v>
      </c>
      <c r="C4998" t="s">
        <v>198</v>
      </c>
      <c r="D4998" t="s">
        <v>199</v>
      </c>
      <c r="E4998" t="s">
        <v>82</v>
      </c>
      <c r="F4998" t="s">
        <v>31</v>
      </c>
      <c r="G4998">
        <v>15403799973</v>
      </c>
      <c r="H4998" t="s">
        <v>396</v>
      </c>
      <c r="I4998" t="s">
        <v>33</v>
      </c>
      <c r="J4998">
        <v>145</v>
      </c>
      <c r="K4998">
        <v>2.5</v>
      </c>
      <c r="L4998">
        <v>1</v>
      </c>
      <c r="M4998">
        <v>145</v>
      </c>
      <c r="N4998">
        <v>2.5</v>
      </c>
      <c r="O4998">
        <v>1</v>
      </c>
      <c r="P4998">
        <v>2.5</v>
      </c>
      <c r="Q4998">
        <v>2.5</v>
      </c>
      <c r="R4998" s="1">
        <v>44764</v>
      </c>
      <c r="S4998" t="str">
        <f t="shared" si="390"/>
        <v>Snapple Diet Tea - Peach Tea</v>
      </c>
      <c r="T4998" t="str">
        <f t="shared" si="391"/>
        <v>Non Carbonated</v>
      </c>
      <c r="U4998" t="str">
        <f>IF(T4998="Cell is Blank - Dis-regard",_xlfn.XLOOKUP(S4998,'Categroy Lookup'!A:A,'Categroy Lookup'!B:B,"Cell is Blank - Dis-regard"),T4998)</f>
        <v>Non Carbonated</v>
      </c>
      <c r="V4998" t="b">
        <f t="shared" si="393"/>
        <v>1</v>
      </c>
      <c r="W4998">
        <f t="shared" si="392"/>
        <v>2.5</v>
      </c>
      <c r="X4998" s="8">
        <f t="shared" si="394"/>
        <v>1.6666666666666667</v>
      </c>
      <c r="Y4998" t="s">
        <v>478</v>
      </c>
      <c r="Z4998" t="s">
        <v>517</v>
      </c>
      <c r="AB4998" t="s">
        <v>683</v>
      </c>
      <c r="AC4998" t="s">
        <v>882</v>
      </c>
      <c r="AD4998">
        <v>2022</v>
      </c>
    </row>
    <row r="4999" spans="1:30" x14ac:dyDescent="0.25">
      <c r="A4999" t="s">
        <v>18</v>
      </c>
      <c r="B4999" t="s">
        <v>197</v>
      </c>
      <c r="C4999" t="s">
        <v>198</v>
      </c>
      <c r="D4999" t="s">
        <v>199</v>
      </c>
      <c r="E4999" t="s">
        <v>365</v>
      </c>
      <c r="F4999" t="s">
        <v>27</v>
      </c>
      <c r="G4999">
        <v>15403162729</v>
      </c>
      <c r="H4999" t="s">
        <v>396</v>
      </c>
      <c r="I4999" t="s">
        <v>33</v>
      </c>
      <c r="J4999">
        <v>162</v>
      </c>
      <c r="K4999">
        <v>3</v>
      </c>
      <c r="L4999">
        <v>1</v>
      </c>
      <c r="M4999">
        <v>162</v>
      </c>
      <c r="N4999">
        <v>3</v>
      </c>
      <c r="O4999">
        <v>1</v>
      </c>
      <c r="P4999">
        <v>3</v>
      </c>
      <c r="Q4999">
        <v>3</v>
      </c>
      <c r="R4999" s="1">
        <v>44764</v>
      </c>
      <c r="S4999" t="str">
        <f t="shared" si="390"/>
        <v>Pringles - Sour Cream &amp; Onion</v>
      </c>
      <c r="T4999" t="str">
        <f t="shared" si="391"/>
        <v>Food</v>
      </c>
      <c r="U4999" t="str">
        <f>IF(T4999="Cell is Blank - Dis-regard",_xlfn.XLOOKUP(S4999,'Categroy Lookup'!A:A,'Categroy Lookup'!B:B,"Cell is Blank - Dis-regard"),T4999)</f>
        <v>Food</v>
      </c>
      <c r="V4999" t="b">
        <f t="shared" si="393"/>
        <v>1</v>
      </c>
      <c r="W4999">
        <f t="shared" si="392"/>
        <v>3</v>
      </c>
      <c r="X4999" s="8">
        <f t="shared" si="394"/>
        <v>2</v>
      </c>
      <c r="Y4999" t="s">
        <v>642</v>
      </c>
      <c r="Z4999" t="s">
        <v>641</v>
      </c>
      <c r="AB4999" t="s">
        <v>683</v>
      </c>
      <c r="AC4999" t="s">
        <v>882</v>
      </c>
      <c r="AD4999">
        <v>2022</v>
      </c>
    </row>
    <row r="5000" spans="1:30" x14ac:dyDescent="0.25">
      <c r="A5000" t="s">
        <v>18</v>
      </c>
      <c r="B5000" t="s">
        <v>197</v>
      </c>
      <c r="C5000" t="s">
        <v>198</v>
      </c>
      <c r="D5000" t="s">
        <v>199</v>
      </c>
      <c r="E5000" t="s">
        <v>49</v>
      </c>
      <c r="F5000" t="s">
        <v>27</v>
      </c>
      <c r="G5000">
        <v>15403118917</v>
      </c>
      <c r="H5000" t="s">
        <v>396</v>
      </c>
      <c r="I5000" t="s">
        <v>33</v>
      </c>
      <c r="J5000">
        <v>134</v>
      </c>
      <c r="K5000">
        <v>2</v>
      </c>
      <c r="L5000">
        <v>1</v>
      </c>
      <c r="M5000">
        <v>134</v>
      </c>
      <c r="N5000">
        <v>2</v>
      </c>
      <c r="O5000">
        <v>1</v>
      </c>
      <c r="P5000">
        <v>2</v>
      </c>
      <c r="Q5000">
        <v>2</v>
      </c>
      <c r="R5000" s="1">
        <v>44764</v>
      </c>
      <c r="S5000" t="str">
        <f t="shared" si="390"/>
        <v>Wonderful Pistachios - Variety</v>
      </c>
      <c r="T5000" t="str">
        <f t="shared" si="391"/>
        <v>Food</v>
      </c>
      <c r="U5000" t="str">
        <f>IF(T5000="Cell is Blank - Dis-regard",_xlfn.XLOOKUP(S5000,'Categroy Lookup'!A:A,'Categroy Lookup'!B:B,"Cell is Blank - Dis-regard"),T5000)</f>
        <v>Food</v>
      </c>
      <c r="V5000" t="b">
        <f t="shared" si="393"/>
        <v>1</v>
      </c>
      <c r="W5000">
        <f t="shared" si="392"/>
        <v>2</v>
      </c>
      <c r="X5000" s="8">
        <f t="shared" si="394"/>
        <v>1.3333333333333333</v>
      </c>
      <c r="Y5000" t="s">
        <v>484</v>
      </c>
      <c r="Z5000" t="s">
        <v>485</v>
      </c>
      <c r="AB5000" t="s">
        <v>683</v>
      </c>
      <c r="AC5000" t="s">
        <v>882</v>
      </c>
      <c r="AD5000">
        <v>2022</v>
      </c>
    </row>
    <row r="5001" spans="1:30" x14ac:dyDescent="0.25">
      <c r="A5001" t="s">
        <v>18</v>
      </c>
      <c r="B5001" t="s">
        <v>197</v>
      </c>
      <c r="C5001" t="s">
        <v>198</v>
      </c>
      <c r="D5001" t="s">
        <v>199</v>
      </c>
      <c r="E5001" t="s">
        <v>82</v>
      </c>
      <c r="F5001" t="s">
        <v>31</v>
      </c>
      <c r="G5001">
        <v>15403159825</v>
      </c>
      <c r="H5001" t="s">
        <v>396</v>
      </c>
      <c r="I5001" t="s">
        <v>33</v>
      </c>
      <c r="J5001">
        <v>145</v>
      </c>
      <c r="K5001">
        <v>2.5</v>
      </c>
      <c r="L5001">
        <v>1</v>
      </c>
      <c r="M5001">
        <v>145</v>
      </c>
      <c r="N5001">
        <v>2.5</v>
      </c>
      <c r="O5001">
        <v>1</v>
      </c>
      <c r="P5001">
        <v>2.5</v>
      </c>
      <c r="Q5001">
        <v>2.5</v>
      </c>
      <c r="R5001" s="1">
        <v>44764</v>
      </c>
      <c r="S5001" t="str">
        <f t="shared" si="390"/>
        <v>Snapple Diet Tea - Peach Tea</v>
      </c>
      <c r="T5001" t="str">
        <f t="shared" si="391"/>
        <v>Non Carbonated</v>
      </c>
      <c r="U5001" t="str">
        <f>IF(T5001="Cell is Blank - Dis-regard",_xlfn.XLOOKUP(S5001,'Categroy Lookup'!A:A,'Categroy Lookup'!B:B,"Cell is Blank - Dis-regard"),T5001)</f>
        <v>Non Carbonated</v>
      </c>
      <c r="V5001" t="b">
        <f t="shared" si="393"/>
        <v>1</v>
      </c>
      <c r="W5001">
        <f t="shared" si="392"/>
        <v>2.5</v>
      </c>
      <c r="X5001" s="8">
        <f t="shared" si="394"/>
        <v>1.6666666666666667</v>
      </c>
      <c r="Y5001" t="s">
        <v>478</v>
      </c>
      <c r="Z5001" t="s">
        <v>517</v>
      </c>
      <c r="AB5001" t="s">
        <v>683</v>
      </c>
      <c r="AC5001" t="s">
        <v>882</v>
      </c>
      <c r="AD5001">
        <v>2022</v>
      </c>
    </row>
    <row r="5002" spans="1:30" x14ac:dyDescent="0.25">
      <c r="A5002" t="s">
        <v>18</v>
      </c>
      <c r="B5002" t="s">
        <v>28</v>
      </c>
      <c r="C5002" t="s">
        <v>20</v>
      </c>
      <c r="D5002" t="s">
        <v>29</v>
      </c>
      <c r="E5002" t="s">
        <v>268</v>
      </c>
      <c r="F5002" t="s">
        <v>27</v>
      </c>
      <c r="G5002">
        <v>15402719867</v>
      </c>
      <c r="H5002" t="s">
        <v>396</v>
      </c>
      <c r="I5002" t="s">
        <v>33</v>
      </c>
      <c r="J5002">
        <v>114</v>
      </c>
      <c r="K5002">
        <v>1.5</v>
      </c>
      <c r="L5002">
        <v>1</v>
      </c>
      <c r="M5002">
        <v>114</v>
      </c>
      <c r="N5002">
        <v>1.5</v>
      </c>
      <c r="O5002">
        <v>1</v>
      </c>
      <c r="P5002">
        <v>1.5</v>
      </c>
      <c r="Q5002">
        <v>1.5</v>
      </c>
      <c r="R5002" s="1">
        <v>44764</v>
      </c>
      <c r="S5002" t="str">
        <f t="shared" si="390"/>
        <v>Pop Corners - White Cheddar</v>
      </c>
      <c r="T5002" t="str">
        <f t="shared" si="391"/>
        <v>Food</v>
      </c>
      <c r="U5002" t="str">
        <f>IF(T5002="Cell is Blank - Dis-regard",_xlfn.XLOOKUP(S5002,'Categroy Lookup'!A:A,'Categroy Lookup'!B:B,"Cell is Blank - Dis-regard"),T5002)</f>
        <v>Food</v>
      </c>
      <c r="V5002" t="b">
        <f t="shared" si="393"/>
        <v>1</v>
      </c>
      <c r="W5002">
        <f t="shared" si="392"/>
        <v>1.5</v>
      </c>
      <c r="X5002" s="8">
        <f t="shared" si="394"/>
        <v>1</v>
      </c>
      <c r="Y5002" t="s">
        <v>606</v>
      </c>
      <c r="Z5002" t="s">
        <v>532</v>
      </c>
      <c r="AB5002" t="s">
        <v>683</v>
      </c>
      <c r="AC5002" t="s">
        <v>882</v>
      </c>
      <c r="AD5002">
        <v>2022</v>
      </c>
    </row>
    <row r="5003" spans="1:30" x14ac:dyDescent="0.25">
      <c r="A5003" t="s">
        <v>18</v>
      </c>
      <c r="B5003" t="s">
        <v>28</v>
      </c>
      <c r="C5003" t="s">
        <v>20</v>
      </c>
      <c r="D5003" t="s">
        <v>29</v>
      </c>
      <c r="E5003" t="s">
        <v>82</v>
      </c>
      <c r="F5003" t="s">
        <v>31</v>
      </c>
      <c r="G5003">
        <v>15402720247</v>
      </c>
      <c r="H5003" t="s">
        <v>396</v>
      </c>
      <c r="I5003" t="s">
        <v>33</v>
      </c>
      <c r="J5003">
        <v>143</v>
      </c>
      <c r="K5003">
        <v>2.5</v>
      </c>
      <c r="L5003">
        <v>1</v>
      </c>
      <c r="M5003">
        <v>143</v>
      </c>
      <c r="N5003">
        <v>2.5</v>
      </c>
      <c r="O5003">
        <v>1</v>
      </c>
      <c r="P5003">
        <v>2.5</v>
      </c>
      <c r="Q5003">
        <v>2.5</v>
      </c>
      <c r="R5003" s="1">
        <v>44764</v>
      </c>
      <c r="S5003" t="str">
        <f t="shared" si="390"/>
        <v>Snapple Diet Tea - Peach Tea</v>
      </c>
      <c r="T5003" t="str">
        <f t="shared" si="391"/>
        <v>Non Carbonated</v>
      </c>
      <c r="U5003" t="str">
        <f>IF(T5003="Cell is Blank - Dis-regard",_xlfn.XLOOKUP(S5003,'Categroy Lookup'!A:A,'Categroy Lookup'!B:B,"Cell is Blank - Dis-regard"),T5003)</f>
        <v>Non Carbonated</v>
      </c>
      <c r="V5003" t="b">
        <f t="shared" si="393"/>
        <v>1</v>
      </c>
      <c r="W5003">
        <f t="shared" si="392"/>
        <v>2.5</v>
      </c>
      <c r="X5003" s="8">
        <f t="shared" si="394"/>
        <v>1.6666666666666667</v>
      </c>
      <c r="Y5003" t="s">
        <v>478</v>
      </c>
      <c r="Z5003" t="s">
        <v>517</v>
      </c>
      <c r="AB5003" t="s">
        <v>683</v>
      </c>
      <c r="AC5003" t="s">
        <v>882</v>
      </c>
      <c r="AD5003">
        <v>2022</v>
      </c>
    </row>
    <row r="5004" spans="1:30" x14ac:dyDescent="0.25">
      <c r="A5004" t="s">
        <v>18</v>
      </c>
      <c r="B5004" t="s">
        <v>197</v>
      </c>
      <c r="C5004" t="s">
        <v>198</v>
      </c>
      <c r="D5004" t="s">
        <v>199</v>
      </c>
      <c r="E5004" t="s">
        <v>362</v>
      </c>
      <c r="F5004" t="s">
        <v>27</v>
      </c>
      <c r="G5004">
        <v>15403168215</v>
      </c>
      <c r="H5004" t="s">
        <v>396</v>
      </c>
      <c r="I5004" t="s">
        <v>33</v>
      </c>
      <c r="J5004">
        <v>153</v>
      </c>
      <c r="K5004">
        <v>3</v>
      </c>
      <c r="L5004">
        <v>1</v>
      </c>
      <c r="M5004">
        <v>153</v>
      </c>
      <c r="N5004">
        <v>3</v>
      </c>
      <c r="O5004">
        <v>1</v>
      </c>
      <c r="P5004">
        <v>3</v>
      </c>
      <c r="Q5004">
        <v>3</v>
      </c>
      <c r="R5004" s="1">
        <v>44764</v>
      </c>
      <c r="S5004" t="str">
        <f t="shared" si="390"/>
        <v>Pringles - Cheddar Cheese</v>
      </c>
      <c r="T5004" t="str">
        <f t="shared" si="391"/>
        <v>Food</v>
      </c>
      <c r="U5004" t="str">
        <f>IF(T5004="Cell is Blank - Dis-regard",_xlfn.XLOOKUP(S5004,'Categroy Lookup'!A:A,'Categroy Lookup'!B:B,"Cell is Blank - Dis-regard"),T5004)</f>
        <v>Food</v>
      </c>
      <c r="V5004" t="b">
        <f t="shared" si="393"/>
        <v>1</v>
      </c>
      <c r="W5004">
        <f t="shared" si="392"/>
        <v>3</v>
      </c>
      <c r="X5004" s="8">
        <f t="shared" si="394"/>
        <v>2</v>
      </c>
      <c r="Y5004" t="s">
        <v>642</v>
      </c>
      <c r="Z5004" t="s">
        <v>544</v>
      </c>
      <c r="AB5004" t="s">
        <v>683</v>
      </c>
      <c r="AC5004" t="s">
        <v>882</v>
      </c>
      <c r="AD5004">
        <v>2022</v>
      </c>
    </row>
    <row r="5005" spans="1:30" x14ac:dyDescent="0.25">
      <c r="A5005" t="s">
        <v>18</v>
      </c>
      <c r="B5005" t="s">
        <v>197</v>
      </c>
      <c r="C5005" t="s">
        <v>198</v>
      </c>
      <c r="D5005" t="s">
        <v>199</v>
      </c>
      <c r="E5005" t="s">
        <v>268</v>
      </c>
      <c r="F5005" t="s">
        <v>27</v>
      </c>
      <c r="G5005">
        <v>15403208914</v>
      </c>
      <c r="H5005" t="s">
        <v>396</v>
      </c>
      <c r="I5005" t="s">
        <v>33</v>
      </c>
      <c r="J5005">
        <v>113</v>
      </c>
      <c r="K5005">
        <v>1.5</v>
      </c>
      <c r="L5005">
        <v>1</v>
      </c>
      <c r="M5005">
        <v>113</v>
      </c>
      <c r="N5005">
        <v>1.5</v>
      </c>
      <c r="O5005">
        <v>1</v>
      </c>
      <c r="P5005">
        <v>1.5</v>
      </c>
      <c r="Q5005">
        <v>1.5</v>
      </c>
      <c r="R5005" s="1">
        <v>44764</v>
      </c>
      <c r="S5005" t="str">
        <f t="shared" si="390"/>
        <v>Pop Corners - White Cheddar</v>
      </c>
      <c r="T5005" t="str">
        <f t="shared" si="391"/>
        <v>Food</v>
      </c>
      <c r="U5005" t="str">
        <f>IF(T5005="Cell is Blank - Dis-regard",_xlfn.XLOOKUP(S5005,'Categroy Lookup'!A:A,'Categroy Lookup'!B:B,"Cell is Blank - Dis-regard"),T5005)</f>
        <v>Food</v>
      </c>
      <c r="V5005" t="b">
        <f t="shared" si="393"/>
        <v>1</v>
      </c>
      <c r="W5005">
        <f t="shared" si="392"/>
        <v>1.5</v>
      </c>
      <c r="X5005" s="8">
        <f t="shared" si="394"/>
        <v>1</v>
      </c>
      <c r="Y5005" t="s">
        <v>606</v>
      </c>
      <c r="Z5005" t="s">
        <v>532</v>
      </c>
      <c r="AB5005" t="s">
        <v>683</v>
      </c>
      <c r="AC5005" t="s">
        <v>882</v>
      </c>
      <c r="AD5005">
        <v>2022</v>
      </c>
    </row>
    <row r="5006" spans="1:30" x14ac:dyDescent="0.25">
      <c r="A5006" t="s">
        <v>18</v>
      </c>
      <c r="B5006" t="s">
        <v>197</v>
      </c>
      <c r="C5006" t="s">
        <v>198</v>
      </c>
      <c r="D5006" t="s">
        <v>199</v>
      </c>
      <c r="E5006" t="s">
        <v>220</v>
      </c>
      <c r="F5006" t="s">
        <v>27</v>
      </c>
      <c r="G5006">
        <v>15403129997</v>
      </c>
      <c r="H5006" t="s">
        <v>396</v>
      </c>
      <c r="I5006" t="s">
        <v>33</v>
      </c>
      <c r="J5006">
        <v>137</v>
      </c>
      <c r="K5006">
        <v>2</v>
      </c>
      <c r="L5006">
        <v>1</v>
      </c>
      <c r="M5006">
        <v>137</v>
      </c>
      <c r="N5006">
        <v>2</v>
      </c>
      <c r="O5006">
        <v>1</v>
      </c>
      <c r="P5006">
        <v>2</v>
      </c>
      <c r="Q5006">
        <v>2</v>
      </c>
      <c r="R5006" s="1">
        <v>44764</v>
      </c>
      <c r="S5006" t="str">
        <f t="shared" si="390"/>
        <v>Hungry Buddha - Chocolate Chip</v>
      </c>
      <c r="T5006" t="str">
        <f t="shared" si="391"/>
        <v>Food</v>
      </c>
      <c r="U5006" t="str">
        <f>IF(T5006="Cell is Blank - Dis-regard",_xlfn.XLOOKUP(S5006,'Categroy Lookup'!A:A,'Categroy Lookup'!B:B,"Cell is Blank - Dis-regard"),T5006)</f>
        <v>Food</v>
      </c>
      <c r="V5006" t="b">
        <f t="shared" si="393"/>
        <v>1</v>
      </c>
      <c r="W5006">
        <f t="shared" si="392"/>
        <v>2</v>
      </c>
      <c r="X5006" s="8">
        <f t="shared" si="394"/>
        <v>1.3333333333333333</v>
      </c>
      <c r="Y5006" t="s">
        <v>590</v>
      </c>
      <c r="Z5006" t="s">
        <v>591</v>
      </c>
      <c r="AB5006" t="s">
        <v>683</v>
      </c>
      <c r="AC5006" t="s">
        <v>882</v>
      </c>
      <c r="AD5006">
        <v>2022</v>
      </c>
    </row>
    <row r="5007" spans="1:30" x14ac:dyDescent="0.25">
      <c r="A5007" t="s">
        <v>18</v>
      </c>
      <c r="B5007" t="s">
        <v>197</v>
      </c>
      <c r="C5007" t="s">
        <v>198</v>
      </c>
      <c r="D5007" t="s">
        <v>199</v>
      </c>
      <c r="E5007" t="s">
        <v>44</v>
      </c>
      <c r="F5007" t="s">
        <v>27</v>
      </c>
      <c r="G5007">
        <v>15409873783</v>
      </c>
      <c r="H5007" t="s">
        <v>396</v>
      </c>
      <c r="I5007" t="s">
        <v>25</v>
      </c>
      <c r="J5007">
        <v>133</v>
      </c>
      <c r="K5007">
        <v>2.5</v>
      </c>
      <c r="L5007">
        <v>1</v>
      </c>
      <c r="M5007">
        <v>133</v>
      </c>
      <c r="N5007">
        <v>2.5</v>
      </c>
      <c r="O5007">
        <v>1</v>
      </c>
      <c r="P5007">
        <v>2.5</v>
      </c>
      <c r="Q5007">
        <v>2.5</v>
      </c>
      <c r="R5007" s="1">
        <v>44764</v>
      </c>
      <c r="S5007" t="str">
        <f t="shared" si="390"/>
        <v>Seapoint Farms Dry Roasted Edamame - Wasabi</v>
      </c>
      <c r="T5007" t="str">
        <f t="shared" si="391"/>
        <v>Food</v>
      </c>
      <c r="U5007" t="str">
        <f>IF(T5007="Cell is Blank - Dis-regard",_xlfn.XLOOKUP(S5007,'Categroy Lookup'!A:A,'Categroy Lookup'!B:B,"Cell is Blank - Dis-regard"),T5007)</f>
        <v>Food</v>
      </c>
      <c r="V5007" t="b">
        <f t="shared" si="393"/>
        <v>1</v>
      </c>
      <c r="W5007">
        <f t="shared" si="392"/>
        <v>2.5</v>
      </c>
      <c r="X5007" s="8">
        <f t="shared" si="394"/>
        <v>1.6666666666666667</v>
      </c>
      <c r="Y5007" t="s">
        <v>476</v>
      </c>
      <c r="Z5007" t="s">
        <v>477</v>
      </c>
      <c r="AB5007" t="s">
        <v>683</v>
      </c>
      <c r="AC5007" t="s">
        <v>882</v>
      </c>
      <c r="AD5007">
        <v>2022</v>
      </c>
    </row>
    <row r="5008" spans="1:30" x14ac:dyDescent="0.25">
      <c r="A5008" t="s">
        <v>18</v>
      </c>
      <c r="B5008" t="s">
        <v>40</v>
      </c>
      <c r="C5008" t="s">
        <v>41</v>
      </c>
      <c r="D5008" t="s">
        <v>42</v>
      </c>
      <c r="E5008" t="s">
        <v>131</v>
      </c>
      <c r="F5008" t="s">
        <v>23</v>
      </c>
      <c r="G5008">
        <v>15402833586</v>
      </c>
      <c r="H5008" t="s">
        <v>396</v>
      </c>
      <c r="I5008" t="s">
        <v>33</v>
      </c>
      <c r="J5008">
        <v>140</v>
      </c>
      <c r="K5008">
        <v>1.5</v>
      </c>
      <c r="L5008">
        <v>1</v>
      </c>
      <c r="M5008">
        <v>140</v>
      </c>
      <c r="N5008">
        <v>1.5</v>
      </c>
      <c r="O5008">
        <v>1</v>
      </c>
      <c r="P5008">
        <v>1.5</v>
      </c>
      <c r="Q5008">
        <v>1.5</v>
      </c>
      <c r="R5008" s="1">
        <v>44764</v>
      </c>
      <c r="S5008" t="str">
        <f t="shared" si="390"/>
        <v>Sunkist Soda - Orange</v>
      </c>
      <c r="T5008" t="str">
        <f t="shared" si="391"/>
        <v>Carbonated</v>
      </c>
      <c r="U5008" t="str">
        <f>IF(T5008="Cell is Blank - Dis-regard",_xlfn.XLOOKUP(S5008,'Categroy Lookup'!A:A,'Categroy Lookup'!B:B,"Cell is Blank - Dis-regard"),T5008)</f>
        <v>Carbonated</v>
      </c>
      <c r="V5008" t="b">
        <f t="shared" si="393"/>
        <v>1</v>
      </c>
      <c r="W5008">
        <f t="shared" si="392"/>
        <v>1.5</v>
      </c>
      <c r="X5008" s="8">
        <f t="shared" si="394"/>
        <v>1</v>
      </c>
      <c r="Y5008" t="s">
        <v>551</v>
      </c>
      <c r="Z5008" t="s">
        <v>552</v>
      </c>
      <c r="AB5008" t="s">
        <v>683</v>
      </c>
      <c r="AC5008" t="s">
        <v>882</v>
      </c>
      <c r="AD5008">
        <v>2022</v>
      </c>
    </row>
    <row r="5009" spans="1:30" x14ac:dyDescent="0.25">
      <c r="A5009" t="s">
        <v>18</v>
      </c>
      <c r="B5009" t="s">
        <v>40</v>
      </c>
      <c r="C5009" t="s">
        <v>41</v>
      </c>
      <c r="D5009" t="s">
        <v>42</v>
      </c>
      <c r="E5009" t="s">
        <v>91</v>
      </c>
      <c r="F5009" t="s">
        <v>27</v>
      </c>
      <c r="G5009">
        <v>15403829215</v>
      </c>
      <c r="H5009" t="s">
        <v>396</v>
      </c>
      <c r="I5009" t="s">
        <v>33</v>
      </c>
      <c r="J5009">
        <v>111</v>
      </c>
      <c r="K5009">
        <v>2</v>
      </c>
      <c r="L5009">
        <v>1</v>
      </c>
      <c r="M5009">
        <v>111</v>
      </c>
      <c r="N5009">
        <v>2</v>
      </c>
      <c r="O5009">
        <v>1</v>
      </c>
      <c r="P5009">
        <v>2</v>
      </c>
      <c r="Q5009">
        <v>2</v>
      </c>
      <c r="R5009" s="1">
        <v>44764</v>
      </c>
      <c r="S5009" t="str">
        <f t="shared" si="390"/>
        <v>Chesters Fries Flaming hot</v>
      </c>
      <c r="T5009" t="str">
        <f t="shared" si="391"/>
        <v>Food</v>
      </c>
      <c r="U5009" t="str">
        <f>IF(T5009="Cell is Blank - Dis-regard",_xlfn.XLOOKUP(S5009,'Categroy Lookup'!A:A,'Categroy Lookup'!B:B,"Cell is Blank - Dis-regard"),T5009)</f>
        <v>Food</v>
      </c>
      <c r="V5009" t="b">
        <f t="shared" si="393"/>
        <v>1</v>
      </c>
      <c r="W5009">
        <f t="shared" si="392"/>
        <v>2</v>
      </c>
      <c r="X5009" s="8">
        <f t="shared" si="394"/>
        <v>1.3333333333333333</v>
      </c>
      <c r="Y5009" t="s">
        <v>91</v>
      </c>
      <c r="AB5009" t="s">
        <v>683</v>
      </c>
      <c r="AC5009" t="s">
        <v>882</v>
      </c>
      <c r="AD5009">
        <v>2022</v>
      </c>
    </row>
    <row r="5010" spans="1:30" x14ac:dyDescent="0.25">
      <c r="A5010" t="s">
        <v>18</v>
      </c>
      <c r="B5010" t="s">
        <v>40</v>
      </c>
      <c r="C5010" t="s">
        <v>41</v>
      </c>
      <c r="D5010" t="s">
        <v>42</v>
      </c>
      <c r="E5010" t="s">
        <v>131</v>
      </c>
      <c r="F5010" t="s">
        <v>23</v>
      </c>
      <c r="G5010">
        <v>15404297856</v>
      </c>
      <c r="H5010" t="s">
        <v>396</v>
      </c>
      <c r="I5010" t="s">
        <v>33</v>
      </c>
      <c r="J5010">
        <v>140</v>
      </c>
      <c r="K5010">
        <v>1.5</v>
      </c>
      <c r="L5010">
        <v>1</v>
      </c>
      <c r="M5010">
        <v>140</v>
      </c>
      <c r="N5010">
        <v>1.5</v>
      </c>
      <c r="O5010">
        <v>1</v>
      </c>
      <c r="P5010">
        <v>1.5</v>
      </c>
      <c r="Q5010">
        <v>1.5</v>
      </c>
      <c r="R5010" s="1">
        <v>44764</v>
      </c>
      <c r="S5010" t="str">
        <f t="shared" si="390"/>
        <v>Sunkist Soda - Orange</v>
      </c>
      <c r="T5010" t="str">
        <f t="shared" si="391"/>
        <v>Carbonated</v>
      </c>
      <c r="U5010" t="str">
        <f>IF(T5010="Cell is Blank - Dis-regard",_xlfn.XLOOKUP(S5010,'Categroy Lookup'!A:A,'Categroy Lookup'!B:B,"Cell is Blank - Dis-regard"),T5010)</f>
        <v>Carbonated</v>
      </c>
      <c r="V5010" t="b">
        <f t="shared" si="393"/>
        <v>1</v>
      </c>
      <c r="W5010">
        <f t="shared" si="392"/>
        <v>1.5</v>
      </c>
      <c r="X5010" s="8">
        <f t="shared" si="394"/>
        <v>1</v>
      </c>
      <c r="Y5010" t="s">
        <v>551</v>
      </c>
      <c r="Z5010" t="s">
        <v>552</v>
      </c>
      <c r="AB5010" t="s">
        <v>683</v>
      </c>
      <c r="AC5010" t="s">
        <v>882</v>
      </c>
      <c r="AD5010">
        <v>2022</v>
      </c>
    </row>
    <row r="5011" spans="1:30" x14ac:dyDescent="0.25">
      <c r="A5011" t="s">
        <v>18</v>
      </c>
      <c r="B5011" t="s">
        <v>197</v>
      </c>
      <c r="C5011" t="s">
        <v>198</v>
      </c>
      <c r="D5011" t="s">
        <v>199</v>
      </c>
      <c r="E5011" t="s">
        <v>288</v>
      </c>
      <c r="F5011" t="s">
        <v>27</v>
      </c>
      <c r="G5011">
        <v>15403134962</v>
      </c>
      <c r="H5011" t="s">
        <v>396</v>
      </c>
      <c r="I5011" t="s">
        <v>33</v>
      </c>
      <c r="J5011">
        <v>132</v>
      </c>
      <c r="K5011">
        <v>2</v>
      </c>
      <c r="L5011">
        <v>1</v>
      </c>
      <c r="M5011">
        <v>132</v>
      </c>
      <c r="N5011">
        <v>2</v>
      </c>
      <c r="O5011">
        <v>1</v>
      </c>
      <c r="P5011">
        <v>2</v>
      </c>
      <c r="Q5011">
        <v>2</v>
      </c>
      <c r="R5011" s="1">
        <v>44764</v>
      </c>
      <c r="S5011" t="str">
        <f t="shared" si="390"/>
        <v>Keep Healthy - Chocolate Fudge</v>
      </c>
      <c r="T5011" t="str">
        <f t="shared" si="391"/>
        <v>Food</v>
      </c>
      <c r="U5011" t="str">
        <f>IF(T5011="Cell is Blank - Dis-regard",_xlfn.XLOOKUP(S5011,'Categroy Lookup'!A:A,'Categroy Lookup'!B:B,"Cell is Blank - Dis-regard"),T5011)</f>
        <v>Food</v>
      </c>
      <c r="V5011" t="b">
        <f t="shared" si="393"/>
        <v>1</v>
      </c>
      <c r="W5011">
        <f t="shared" si="392"/>
        <v>2</v>
      </c>
      <c r="X5011" s="8">
        <f t="shared" si="394"/>
        <v>1.3333333333333333</v>
      </c>
      <c r="Y5011" t="s">
        <v>620</v>
      </c>
      <c r="Z5011" t="s">
        <v>621</v>
      </c>
      <c r="AB5011" t="s">
        <v>683</v>
      </c>
      <c r="AC5011" t="s">
        <v>882</v>
      </c>
      <c r="AD5011">
        <v>2022</v>
      </c>
    </row>
    <row r="5012" spans="1:30" x14ac:dyDescent="0.25">
      <c r="A5012" t="s">
        <v>18</v>
      </c>
      <c r="B5012" t="s">
        <v>197</v>
      </c>
      <c r="C5012" t="s">
        <v>198</v>
      </c>
      <c r="D5012" t="s">
        <v>199</v>
      </c>
      <c r="E5012" t="s">
        <v>240</v>
      </c>
      <c r="F5012" t="s">
        <v>27</v>
      </c>
      <c r="G5012">
        <v>15403807723</v>
      </c>
      <c r="H5012" t="s">
        <v>396</v>
      </c>
      <c r="I5012" t="s">
        <v>33</v>
      </c>
      <c r="J5012">
        <v>136</v>
      </c>
      <c r="K5012">
        <v>2</v>
      </c>
      <c r="L5012">
        <v>1</v>
      </c>
      <c r="M5012">
        <v>136</v>
      </c>
      <c r="N5012">
        <v>2</v>
      </c>
      <c r="O5012">
        <v>1</v>
      </c>
      <c r="P5012">
        <v>2</v>
      </c>
      <c r="Q5012">
        <v>2</v>
      </c>
      <c r="R5012" s="1">
        <v>44764</v>
      </c>
      <c r="S5012" t="str">
        <f t="shared" si="390"/>
        <v>Keto Bar - Creamy Peanut Butter Chocolate</v>
      </c>
      <c r="T5012" t="str">
        <f t="shared" si="391"/>
        <v>Food</v>
      </c>
      <c r="U5012" t="str">
        <f>IF(T5012="Cell is Blank - Dis-regard",_xlfn.XLOOKUP(S5012,'Categroy Lookup'!A:A,'Categroy Lookup'!B:B,"Cell is Blank - Dis-regard"),T5012)</f>
        <v>Food</v>
      </c>
      <c r="V5012" t="b">
        <f t="shared" si="393"/>
        <v>1</v>
      </c>
      <c r="W5012">
        <f t="shared" si="392"/>
        <v>2</v>
      </c>
      <c r="X5012" s="8">
        <f t="shared" si="394"/>
        <v>1.3333333333333333</v>
      </c>
      <c r="Y5012" t="s">
        <v>600</v>
      </c>
      <c r="Z5012" t="s">
        <v>601</v>
      </c>
      <c r="AB5012" t="s">
        <v>683</v>
      </c>
      <c r="AC5012" t="s">
        <v>882</v>
      </c>
      <c r="AD5012">
        <v>2022</v>
      </c>
    </row>
    <row r="5013" spans="1:30" x14ac:dyDescent="0.25">
      <c r="A5013" t="s">
        <v>18</v>
      </c>
      <c r="B5013" t="s">
        <v>197</v>
      </c>
      <c r="C5013" t="s">
        <v>198</v>
      </c>
      <c r="D5013" t="s">
        <v>199</v>
      </c>
      <c r="E5013" t="s">
        <v>72</v>
      </c>
      <c r="F5013" t="s">
        <v>55</v>
      </c>
      <c r="G5013">
        <v>15403808974</v>
      </c>
      <c r="H5013" t="s">
        <v>396</v>
      </c>
      <c r="I5013" t="s">
        <v>33</v>
      </c>
      <c r="J5013">
        <v>144</v>
      </c>
      <c r="K5013">
        <v>1.5</v>
      </c>
      <c r="L5013">
        <v>1</v>
      </c>
      <c r="M5013">
        <v>144</v>
      </c>
      <c r="N5013">
        <v>1.5</v>
      </c>
      <c r="O5013">
        <v>1</v>
      </c>
      <c r="P5013">
        <v>1.5</v>
      </c>
      <c r="Q5013">
        <v>1.5</v>
      </c>
      <c r="R5013" s="1">
        <v>44764</v>
      </c>
      <c r="S5013" t="str">
        <f t="shared" si="390"/>
        <v>Poland Springs Water</v>
      </c>
      <c r="T5013" t="str">
        <f t="shared" si="391"/>
        <v>Water</v>
      </c>
      <c r="U5013" t="str">
        <f>IF(T5013="Cell is Blank - Dis-regard",_xlfn.XLOOKUP(S5013,'Categroy Lookup'!A:A,'Categroy Lookup'!B:B,"Cell is Blank - Dis-regard"),T5013)</f>
        <v>Water</v>
      </c>
      <c r="V5013" t="b">
        <f t="shared" si="393"/>
        <v>1</v>
      </c>
      <c r="W5013">
        <f t="shared" si="392"/>
        <v>1.5</v>
      </c>
      <c r="X5013" s="8">
        <f t="shared" si="394"/>
        <v>1</v>
      </c>
      <c r="Y5013" t="s">
        <v>72</v>
      </c>
      <c r="AB5013" t="s">
        <v>683</v>
      </c>
      <c r="AC5013" t="s">
        <v>882</v>
      </c>
      <c r="AD5013">
        <v>2022</v>
      </c>
    </row>
    <row r="5014" spans="1:30" x14ac:dyDescent="0.25">
      <c r="A5014" t="s">
        <v>18</v>
      </c>
      <c r="B5014" t="s">
        <v>40</v>
      </c>
      <c r="C5014" t="s">
        <v>41</v>
      </c>
      <c r="D5014" t="s">
        <v>42</v>
      </c>
      <c r="E5014" t="s">
        <v>131</v>
      </c>
      <c r="F5014" t="s">
        <v>23</v>
      </c>
      <c r="G5014">
        <v>15404609553</v>
      </c>
      <c r="H5014" t="s">
        <v>396</v>
      </c>
      <c r="I5014" t="s">
        <v>33</v>
      </c>
      <c r="J5014">
        <v>140</v>
      </c>
      <c r="K5014">
        <v>1.5</v>
      </c>
      <c r="L5014">
        <v>1</v>
      </c>
      <c r="M5014">
        <v>140</v>
      </c>
      <c r="N5014">
        <v>1.5</v>
      </c>
      <c r="O5014">
        <v>1</v>
      </c>
      <c r="P5014">
        <v>1.5</v>
      </c>
      <c r="Q5014">
        <v>1.5</v>
      </c>
      <c r="R5014" s="1">
        <v>44764</v>
      </c>
      <c r="S5014" t="str">
        <f t="shared" si="390"/>
        <v>Sunkist Soda - Orange</v>
      </c>
      <c r="T5014" t="str">
        <f t="shared" si="391"/>
        <v>Carbonated</v>
      </c>
      <c r="U5014" t="str">
        <f>IF(T5014="Cell is Blank - Dis-regard",_xlfn.XLOOKUP(S5014,'Categroy Lookup'!A:A,'Categroy Lookup'!B:B,"Cell is Blank - Dis-regard"),T5014)</f>
        <v>Carbonated</v>
      </c>
      <c r="V5014" t="b">
        <f t="shared" si="393"/>
        <v>1</v>
      </c>
      <c r="W5014">
        <f t="shared" si="392"/>
        <v>1.5</v>
      </c>
      <c r="X5014" s="8">
        <f t="shared" si="394"/>
        <v>1</v>
      </c>
      <c r="Y5014" t="s">
        <v>551</v>
      </c>
      <c r="Z5014" t="s">
        <v>552</v>
      </c>
      <c r="AB5014" t="s">
        <v>683</v>
      </c>
      <c r="AC5014" t="s">
        <v>882</v>
      </c>
      <c r="AD5014">
        <v>2022</v>
      </c>
    </row>
    <row r="5015" spans="1:30" x14ac:dyDescent="0.25">
      <c r="A5015" t="s">
        <v>18</v>
      </c>
      <c r="B5015" t="s">
        <v>197</v>
      </c>
      <c r="C5015" t="s">
        <v>198</v>
      </c>
      <c r="D5015" t="s">
        <v>199</v>
      </c>
      <c r="E5015" t="s">
        <v>315</v>
      </c>
      <c r="G5015">
        <v>15404191678</v>
      </c>
      <c r="H5015" t="s">
        <v>396</v>
      </c>
      <c r="I5015" t="s">
        <v>33</v>
      </c>
      <c r="J5015">
        <v>150</v>
      </c>
      <c r="K5015">
        <v>4</v>
      </c>
      <c r="L5015">
        <v>1</v>
      </c>
      <c r="M5015">
        <v>150</v>
      </c>
      <c r="N5015">
        <v>4</v>
      </c>
      <c r="O5015">
        <v>1</v>
      </c>
      <c r="P5015">
        <v>4</v>
      </c>
      <c r="Q5015">
        <v>4</v>
      </c>
      <c r="R5015" s="1">
        <v>44764</v>
      </c>
      <c r="S5015" t="str">
        <f t="shared" si="390"/>
        <v>Oreo Mini - Go Paks</v>
      </c>
      <c r="T5015" t="str">
        <f t="shared" si="391"/>
        <v>Cell is Blank - Dis-regard</v>
      </c>
      <c r="U5015" t="str">
        <f>IF(T5015="Cell is Blank - Dis-regard",_xlfn.XLOOKUP(S5015,'Categroy Lookup'!A:A,'Categroy Lookup'!B:B,"Cell is Blank - Dis-regard"),T5015)</f>
        <v>Food</v>
      </c>
      <c r="V5015" t="b">
        <f t="shared" si="393"/>
        <v>1</v>
      </c>
      <c r="W5015">
        <f t="shared" si="392"/>
        <v>4</v>
      </c>
      <c r="X5015" s="8">
        <f t="shared" si="394"/>
        <v>2.6666666666666665</v>
      </c>
      <c r="Y5015" t="s">
        <v>632</v>
      </c>
      <c r="Z5015" t="s">
        <v>603</v>
      </c>
      <c r="AB5015" t="s">
        <v>683</v>
      </c>
      <c r="AC5015" t="s">
        <v>882</v>
      </c>
      <c r="AD5015">
        <v>2022</v>
      </c>
    </row>
    <row r="5016" spans="1:30" x14ac:dyDescent="0.25">
      <c r="A5016" t="s">
        <v>18</v>
      </c>
      <c r="B5016" t="s">
        <v>40</v>
      </c>
      <c r="C5016" t="s">
        <v>41</v>
      </c>
      <c r="D5016" t="s">
        <v>42</v>
      </c>
      <c r="E5016" t="s">
        <v>359</v>
      </c>
      <c r="F5016" t="s">
        <v>31</v>
      </c>
      <c r="G5016">
        <v>15404317110</v>
      </c>
      <c r="H5016" t="s">
        <v>396</v>
      </c>
      <c r="I5016" t="s">
        <v>33</v>
      </c>
      <c r="J5016">
        <v>143</v>
      </c>
      <c r="K5016">
        <v>2.5</v>
      </c>
      <c r="L5016">
        <v>1</v>
      </c>
      <c r="M5016">
        <v>143</v>
      </c>
      <c r="N5016">
        <v>2.5</v>
      </c>
      <c r="O5016">
        <v>1</v>
      </c>
      <c r="P5016">
        <v>2.5</v>
      </c>
      <c r="Q5016">
        <v>2.5</v>
      </c>
      <c r="R5016" s="1">
        <v>44764</v>
      </c>
      <c r="S5016" t="str">
        <f t="shared" si="390"/>
        <v>Snapple Tea - Lemon</v>
      </c>
      <c r="T5016" t="str">
        <f t="shared" si="391"/>
        <v>Non Carbonated</v>
      </c>
      <c r="U5016" t="str">
        <f>IF(T5016="Cell is Blank - Dis-regard",_xlfn.XLOOKUP(S5016,'Categroy Lookup'!A:A,'Categroy Lookup'!B:B,"Cell is Blank - Dis-regard"),T5016)</f>
        <v>Non Carbonated</v>
      </c>
      <c r="V5016" t="b">
        <f t="shared" si="393"/>
        <v>1</v>
      </c>
      <c r="W5016">
        <f t="shared" si="392"/>
        <v>2.5</v>
      </c>
      <c r="X5016" s="8">
        <f t="shared" si="394"/>
        <v>1.6666666666666667</v>
      </c>
      <c r="Y5016" t="s">
        <v>564</v>
      </c>
      <c r="Z5016" t="s">
        <v>479</v>
      </c>
      <c r="AB5016" t="s">
        <v>683</v>
      </c>
      <c r="AC5016" t="s">
        <v>882</v>
      </c>
      <c r="AD5016">
        <v>2022</v>
      </c>
    </row>
    <row r="5017" spans="1:30" x14ac:dyDescent="0.25">
      <c r="A5017" t="s">
        <v>18</v>
      </c>
      <c r="B5017" t="s">
        <v>197</v>
      </c>
      <c r="C5017" t="s">
        <v>198</v>
      </c>
      <c r="D5017" t="s">
        <v>199</v>
      </c>
      <c r="E5017" t="s">
        <v>240</v>
      </c>
      <c r="F5017" t="s">
        <v>27</v>
      </c>
      <c r="G5017">
        <v>15405427461</v>
      </c>
      <c r="H5017" t="s">
        <v>396</v>
      </c>
      <c r="I5017" t="s">
        <v>33</v>
      </c>
      <c r="J5017">
        <v>136</v>
      </c>
      <c r="K5017">
        <v>2</v>
      </c>
      <c r="L5017">
        <v>1</v>
      </c>
      <c r="M5017">
        <v>136</v>
      </c>
      <c r="N5017">
        <v>2</v>
      </c>
      <c r="O5017">
        <v>1</v>
      </c>
      <c r="P5017">
        <v>2</v>
      </c>
      <c r="Q5017">
        <v>2</v>
      </c>
      <c r="R5017" s="1">
        <v>44764</v>
      </c>
      <c r="S5017" t="str">
        <f t="shared" si="390"/>
        <v>Keto Bar - Creamy Peanut Butter Chocolate</v>
      </c>
      <c r="T5017" t="str">
        <f t="shared" si="391"/>
        <v>Food</v>
      </c>
      <c r="U5017" t="str">
        <f>IF(T5017="Cell is Blank - Dis-regard",_xlfn.XLOOKUP(S5017,'Categroy Lookup'!A:A,'Categroy Lookup'!B:B,"Cell is Blank - Dis-regard"),T5017)</f>
        <v>Food</v>
      </c>
      <c r="V5017" t="b">
        <f t="shared" si="393"/>
        <v>1</v>
      </c>
      <c r="W5017">
        <f t="shared" si="392"/>
        <v>2</v>
      </c>
      <c r="X5017" s="8">
        <f t="shared" si="394"/>
        <v>1.3333333333333333</v>
      </c>
      <c r="Y5017" t="s">
        <v>600</v>
      </c>
      <c r="Z5017" t="s">
        <v>601</v>
      </c>
      <c r="AB5017" t="s">
        <v>683</v>
      </c>
      <c r="AC5017" t="s">
        <v>882</v>
      </c>
      <c r="AD5017">
        <v>2022</v>
      </c>
    </row>
    <row r="5018" spans="1:30" x14ac:dyDescent="0.25">
      <c r="A5018" t="s">
        <v>18</v>
      </c>
      <c r="B5018" t="s">
        <v>197</v>
      </c>
      <c r="C5018" t="s">
        <v>198</v>
      </c>
      <c r="D5018" t="s">
        <v>199</v>
      </c>
      <c r="E5018" t="s">
        <v>72</v>
      </c>
      <c r="F5018" t="s">
        <v>55</v>
      </c>
      <c r="G5018">
        <v>15404202866</v>
      </c>
      <c r="H5018" t="s">
        <v>396</v>
      </c>
      <c r="I5018" t="s">
        <v>25</v>
      </c>
      <c r="J5018">
        <v>144</v>
      </c>
      <c r="K5018">
        <v>1.5</v>
      </c>
      <c r="L5018">
        <v>1</v>
      </c>
      <c r="M5018">
        <v>144</v>
      </c>
      <c r="N5018">
        <v>1.5</v>
      </c>
      <c r="O5018">
        <v>1</v>
      </c>
      <c r="P5018">
        <v>1.5</v>
      </c>
      <c r="Q5018">
        <v>1.5</v>
      </c>
      <c r="R5018" s="1">
        <v>44764</v>
      </c>
      <c r="S5018" t="str">
        <f t="shared" si="390"/>
        <v>Poland Springs Water</v>
      </c>
      <c r="T5018" t="str">
        <f t="shared" si="391"/>
        <v>Water</v>
      </c>
      <c r="U5018" t="str">
        <f>IF(T5018="Cell is Blank - Dis-regard",_xlfn.XLOOKUP(S5018,'Categroy Lookup'!A:A,'Categroy Lookup'!B:B,"Cell is Blank - Dis-regard"),T5018)</f>
        <v>Water</v>
      </c>
      <c r="V5018" t="b">
        <f t="shared" si="393"/>
        <v>1</v>
      </c>
      <c r="W5018">
        <f t="shared" si="392"/>
        <v>1.5</v>
      </c>
      <c r="X5018" s="8">
        <f t="shared" si="394"/>
        <v>1</v>
      </c>
      <c r="Y5018" t="s">
        <v>72</v>
      </c>
      <c r="AB5018" t="s">
        <v>683</v>
      </c>
      <c r="AC5018" t="s">
        <v>882</v>
      </c>
      <c r="AD5018">
        <v>2022</v>
      </c>
    </row>
    <row r="5019" spans="1:30" x14ac:dyDescent="0.25">
      <c r="A5019" t="s">
        <v>18</v>
      </c>
      <c r="B5019" t="s">
        <v>197</v>
      </c>
      <c r="C5019" t="s">
        <v>198</v>
      </c>
      <c r="D5019" t="s">
        <v>199</v>
      </c>
      <c r="E5019" t="s">
        <v>312</v>
      </c>
      <c r="F5019" t="s">
        <v>27</v>
      </c>
      <c r="G5019">
        <v>15404729625</v>
      </c>
      <c r="H5019" t="s">
        <v>396</v>
      </c>
      <c r="I5019" t="s">
        <v>25</v>
      </c>
      <c r="J5019">
        <v>112</v>
      </c>
      <c r="K5019">
        <v>1.5</v>
      </c>
      <c r="L5019">
        <v>1</v>
      </c>
      <c r="M5019">
        <v>112</v>
      </c>
      <c r="N5019">
        <v>1.5</v>
      </c>
      <c r="O5019">
        <v>1</v>
      </c>
      <c r="P5019">
        <v>1.5</v>
      </c>
      <c r="Q5019">
        <v>1.5</v>
      </c>
      <c r="R5019" s="1">
        <v>44764</v>
      </c>
      <c r="S5019" t="str">
        <f t="shared" si="390"/>
        <v>Pop Corners - Sweet &amp; Salty Kettle</v>
      </c>
      <c r="T5019" t="str">
        <f t="shared" si="391"/>
        <v>Food</v>
      </c>
      <c r="U5019" t="str">
        <f>IF(T5019="Cell is Blank - Dis-regard",_xlfn.XLOOKUP(S5019,'Categroy Lookup'!A:A,'Categroy Lookup'!B:B,"Cell is Blank - Dis-regard"),T5019)</f>
        <v>Food</v>
      </c>
      <c r="V5019" t="b">
        <f t="shared" si="393"/>
        <v>1</v>
      </c>
      <c r="W5019">
        <f t="shared" si="392"/>
        <v>1.5</v>
      </c>
      <c r="X5019" s="8">
        <f t="shared" si="394"/>
        <v>1</v>
      </c>
      <c r="Y5019" t="s">
        <v>606</v>
      </c>
      <c r="Z5019" t="s">
        <v>630</v>
      </c>
      <c r="AB5019" t="s">
        <v>683</v>
      </c>
      <c r="AC5019" t="s">
        <v>882</v>
      </c>
      <c r="AD5019">
        <v>2022</v>
      </c>
    </row>
    <row r="5020" spans="1:30" x14ac:dyDescent="0.25">
      <c r="A5020" t="s">
        <v>18</v>
      </c>
      <c r="B5020" t="s">
        <v>197</v>
      </c>
      <c r="C5020" t="s">
        <v>198</v>
      </c>
      <c r="D5020" t="s">
        <v>199</v>
      </c>
      <c r="E5020" t="s">
        <v>72</v>
      </c>
      <c r="F5020" t="s">
        <v>55</v>
      </c>
      <c r="G5020">
        <v>15407156000</v>
      </c>
      <c r="H5020" t="s">
        <v>396</v>
      </c>
      <c r="I5020" t="s">
        <v>25</v>
      </c>
      <c r="J5020">
        <v>144</v>
      </c>
      <c r="K5020">
        <v>1.5</v>
      </c>
      <c r="L5020">
        <v>1</v>
      </c>
      <c r="M5020">
        <v>144</v>
      </c>
      <c r="N5020">
        <v>1.5</v>
      </c>
      <c r="O5020">
        <v>1</v>
      </c>
      <c r="P5020">
        <v>1.5</v>
      </c>
      <c r="Q5020">
        <v>1.5</v>
      </c>
      <c r="R5020" s="1">
        <v>44764</v>
      </c>
      <c r="S5020" t="str">
        <f t="shared" si="390"/>
        <v>Poland Springs Water</v>
      </c>
      <c r="T5020" t="str">
        <f t="shared" si="391"/>
        <v>Water</v>
      </c>
      <c r="U5020" t="str">
        <f>IF(T5020="Cell is Blank - Dis-regard",_xlfn.XLOOKUP(S5020,'Categroy Lookup'!A:A,'Categroy Lookup'!B:B,"Cell is Blank - Dis-regard"),T5020)</f>
        <v>Water</v>
      </c>
      <c r="V5020" t="b">
        <f t="shared" si="393"/>
        <v>1</v>
      </c>
      <c r="W5020">
        <f t="shared" si="392"/>
        <v>1.5</v>
      </c>
      <c r="X5020" s="8">
        <f t="shared" si="394"/>
        <v>1</v>
      </c>
      <c r="Y5020" t="s">
        <v>72</v>
      </c>
      <c r="AB5020" t="s">
        <v>683</v>
      </c>
      <c r="AC5020" t="s">
        <v>882</v>
      </c>
      <c r="AD5020">
        <v>2022</v>
      </c>
    </row>
    <row r="5021" spans="1:30" x14ac:dyDescent="0.25">
      <c r="A5021" t="s">
        <v>18</v>
      </c>
      <c r="B5021" t="s">
        <v>28</v>
      </c>
      <c r="C5021" t="s">
        <v>20</v>
      </c>
      <c r="D5021" t="s">
        <v>29</v>
      </c>
      <c r="E5021" t="s">
        <v>206</v>
      </c>
      <c r="F5021" t="s">
        <v>31</v>
      </c>
      <c r="G5021">
        <v>15404757445</v>
      </c>
      <c r="H5021" t="s">
        <v>396</v>
      </c>
      <c r="I5021" t="s">
        <v>33</v>
      </c>
      <c r="J5021">
        <v>142</v>
      </c>
      <c r="K5021">
        <v>2</v>
      </c>
      <c r="L5021">
        <v>1</v>
      </c>
      <c r="M5021">
        <v>142</v>
      </c>
      <c r="N5021">
        <v>2</v>
      </c>
      <c r="O5021">
        <v>1</v>
      </c>
      <c r="P5021">
        <v>2</v>
      </c>
      <c r="Q5021">
        <v>2</v>
      </c>
      <c r="R5021" s="1">
        <v>44764</v>
      </c>
      <c r="S5021" t="str">
        <f t="shared" si="390"/>
        <v>Iberia Coconut Water</v>
      </c>
      <c r="T5021" t="str">
        <f t="shared" si="391"/>
        <v>Non Carbonated</v>
      </c>
      <c r="U5021" t="str">
        <f>IF(T5021="Cell is Blank - Dis-regard",_xlfn.XLOOKUP(S5021,'Categroy Lookup'!A:A,'Categroy Lookup'!B:B,"Cell is Blank - Dis-regard"),T5021)</f>
        <v>Non Carbonated</v>
      </c>
      <c r="V5021" t="b">
        <f t="shared" si="393"/>
        <v>1</v>
      </c>
      <c r="W5021">
        <f t="shared" si="392"/>
        <v>2</v>
      </c>
      <c r="X5021" s="8">
        <f t="shared" si="394"/>
        <v>1.3333333333333333</v>
      </c>
      <c r="Y5021" t="s">
        <v>206</v>
      </c>
      <c r="AB5021" t="s">
        <v>683</v>
      </c>
      <c r="AC5021" t="s">
        <v>882</v>
      </c>
      <c r="AD5021">
        <v>2022</v>
      </c>
    </row>
    <row r="5022" spans="1:30" x14ac:dyDescent="0.25">
      <c r="A5022" t="s">
        <v>18</v>
      </c>
      <c r="B5022" t="s">
        <v>197</v>
      </c>
      <c r="C5022" t="s">
        <v>198</v>
      </c>
      <c r="D5022" t="s">
        <v>199</v>
      </c>
      <c r="E5022" t="s">
        <v>72</v>
      </c>
      <c r="F5022" t="s">
        <v>55</v>
      </c>
      <c r="G5022">
        <v>15404924624</v>
      </c>
      <c r="H5022" t="s">
        <v>396</v>
      </c>
      <c r="I5022" t="s">
        <v>33</v>
      </c>
      <c r="J5022">
        <v>144</v>
      </c>
      <c r="K5022">
        <v>1.5</v>
      </c>
      <c r="L5022">
        <v>1</v>
      </c>
      <c r="M5022">
        <v>144</v>
      </c>
      <c r="N5022">
        <v>1.5</v>
      </c>
      <c r="O5022">
        <v>1</v>
      </c>
      <c r="P5022">
        <v>1.5</v>
      </c>
      <c r="Q5022">
        <v>1.5</v>
      </c>
      <c r="R5022" s="1">
        <v>44764</v>
      </c>
      <c r="S5022" t="str">
        <f t="shared" si="390"/>
        <v>Poland Springs Water</v>
      </c>
      <c r="T5022" t="str">
        <f t="shared" si="391"/>
        <v>Water</v>
      </c>
      <c r="U5022" t="str">
        <f>IF(T5022="Cell is Blank - Dis-regard",_xlfn.XLOOKUP(S5022,'Categroy Lookup'!A:A,'Categroy Lookup'!B:B,"Cell is Blank - Dis-regard"),T5022)</f>
        <v>Water</v>
      </c>
      <c r="V5022" t="b">
        <f t="shared" si="393"/>
        <v>1</v>
      </c>
      <c r="W5022">
        <f t="shared" si="392"/>
        <v>1.5</v>
      </c>
      <c r="X5022" s="8">
        <f t="shared" si="394"/>
        <v>1</v>
      </c>
      <c r="Y5022" t="s">
        <v>72</v>
      </c>
      <c r="AB5022" t="s">
        <v>683</v>
      </c>
      <c r="AC5022" t="s">
        <v>882</v>
      </c>
      <c r="AD5022">
        <v>2022</v>
      </c>
    </row>
    <row r="5023" spans="1:30" x14ac:dyDescent="0.25">
      <c r="A5023" t="s">
        <v>18</v>
      </c>
      <c r="B5023" t="s">
        <v>40</v>
      </c>
      <c r="C5023" t="s">
        <v>41</v>
      </c>
      <c r="D5023" t="s">
        <v>42</v>
      </c>
      <c r="E5023" t="s">
        <v>165</v>
      </c>
      <c r="F5023" t="s">
        <v>31</v>
      </c>
      <c r="G5023">
        <v>15404981984</v>
      </c>
      <c r="H5023" t="s">
        <v>396</v>
      </c>
      <c r="I5023" t="s">
        <v>33</v>
      </c>
      <c r="J5023">
        <v>147</v>
      </c>
      <c r="K5023">
        <v>2.5</v>
      </c>
      <c r="L5023">
        <v>1</v>
      </c>
      <c r="M5023">
        <v>147</v>
      </c>
      <c r="N5023">
        <v>2.5</v>
      </c>
      <c r="O5023">
        <v>1</v>
      </c>
      <c r="P5023">
        <v>2.5</v>
      </c>
      <c r="Q5023">
        <v>2.5</v>
      </c>
      <c r="R5023" s="1">
        <v>44764</v>
      </c>
      <c r="S5023" t="str">
        <f t="shared" si="390"/>
        <v>Snapple Tea - Raspberry</v>
      </c>
      <c r="T5023" t="str">
        <f t="shared" si="391"/>
        <v>Non Carbonated</v>
      </c>
      <c r="U5023" t="str">
        <f>IF(T5023="Cell is Blank - Dis-regard",_xlfn.XLOOKUP(S5023,'Categroy Lookup'!A:A,'Categroy Lookup'!B:B,"Cell is Blank - Dis-regard"),T5023)</f>
        <v>Non Carbonated</v>
      </c>
      <c r="V5023" t="b">
        <f t="shared" si="393"/>
        <v>1</v>
      </c>
      <c r="W5023">
        <f t="shared" si="392"/>
        <v>2.5</v>
      </c>
      <c r="X5023" s="8">
        <f t="shared" si="394"/>
        <v>1.6666666666666667</v>
      </c>
      <c r="Y5023" t="s">
        <v>564</v>
      </c>
      <c r="Z5023" t="s">
        <v>508</v>
      </c>
      <c r="AB5023" t="s">
        <v>683</v>
      </c>
      <c r="AC5023" t="s">
        <v>882</v>
      </c>
      <c r="AD5023">
        <v>2022</v>
      </c>
    </row>
    <row r="5024" spans="1:30" x14ac:dyDescent="0.25">
      <c r="A5024" t="s">
        <v>18</v>
      </c>
      <c r="B5024" t="s">
        <v>40</v>
      </c>
      <c r="C5024" t="s">
        <v>41</v>
      </c>
      <c r="D5024" t="s">
        <v>42</v>
      </c>
      <c r="E5024" t="s">
        <v>48</v>
      </c>
      <c r="F5024" t="s">
        <v>27</v>
      </c>
      <c r="G5024">
        <v>15404983029</v>
      </c>
      <c r="H5024" t="s">
        <v>396</v>
      </c>
      <c r="I5024" t="s">
        <v>33</v>
      </c>
      <c r="J5024">
        <v>137</v>
      </c>
      <c r="K5024">
        <v>2.5</v>
      </c>
      <c r="L5024">
        <v>1</v>
      </c>
      <c r="M5024">
        <v>137</v>
      </c>
      <c r="N5024">
        <v>2.5</v>
      </c>
      <c r="O5024">
        <v>1</v>
      </c>
      <c r="P5024">
        <v>2.5</v>
      </c>
      <c r="Q5024">
        <v>2.5</v>
      </c>
      <c r="R5024" s="1">
        <v>44764</v>
      </c>
      <c r="S5024" t="str">
        <f t="shared" si="390"/>
        <v>KitKat - Crisp Wafers</v>
      </c>
      <c r="T5024" t="str">
        <f t="shared" si="391"/>
        <v>Food</v>
      </c>
      <c r="U5024" t="str">
        <f>IF(T5024="Cell is Blank - Dis-regard",_xlfn.XLOOKUP(S5024,'Categroy Lookup'!A:A,'Categroy Lookup'!B:B,"Cell is Blank - Dis-regard"),T5024)</f>
        <v>Food</v>
      </c>
      <c r="V5024" t="b">
        <f t="shared" si="393"/>
        <v>1</v>
      </c>
      <c r="W5024">
        <f t="shared" si="392"/>
        <v>2.5</v>
      </c>
      <c r="X5024" s="8">
        <f t="shared" si="394"/>
        <v>1.6666666666666667</v>
      </c>
      <c r="Y5024" t="s">
        <v>482</v>
      </c>
      <c r="Z5024" t="s">
        <v>483</v>
      </c>
      <c r="AB5024" t="s">
        <v>683</v>
      </c>
      <c r="AC5024" t="s">
        <v>882</v>
      </c>
      <c r="AD5024">
        <v>2022</v>
      </c>
    </row>
    <row r="5025" spans="1:30" x14ac:dyDescent="0.25">
      <c r="A5025" t="s">
        <v>18</v>
      </c>
      <c r="B5025" t="s">
        <v>40</v>
      </c>
      <c r="C5025" t="s">
        <v>41</v>
      </c>
      <c r="D5025" t="s">
        <v>42</v>
      </c>
      <c r="E5025" t="s">
        <v>43</v>
      </c>
      <c r="F5025" t="s">
        <v>23</v>
      </c>
      <c r="G5025">
        <v>15405027238</v>
      </c>
      <c r="H5025" t="s">
        <v>396</v>
      </c>
      <c r="I5025" t="s">
        <v>33</v>
      </c>
      <c r="J5025">
        <v>146</v>
      </c>
      <c r="K5025">
        <v>3</v>
      </c>
      <c r="L5025">
        <v>1</v>
      </c>
      <c r="M5025">
        <v>146</v>
      </c>
      <c r="N5025">
        <v>3</v>
      </c>
      <c r="O5025">
        <v>1</v>
      </c>
      <c r="P5025">
        <v>3</v>
      </c>
      <c r="Q5025">
        <v>3</v>
      </c>
      <c r="R5025" s="1">
        <v>44764</v>
      </c>
      <c r="S5025" t="str">
        <f t="shared" si="390"/>
        <v>Monster Energy Original</v>
      </c>
      <c r="T5025" t="str">
        <f t="shared" si="391"/>
        <v>Carbonated</v>
      </c>
      <c r="U5025" t="str">
        <f>IF(T5025="Cell is Blank - Dis-regard",_xlfn.XLOOKUP(S5025,'Categroy Lookup'!A:A,'Categroy Lookup'!B:B,"Cell is Blank - Dis-regard"),T5025)</f>
        <v>Carbonated</v>
      </c>
      <c r="V5025" t="b">
        <f t="shared" si="393"/>
        <v>1</v>
      </c>
      <c r="W5025">
        <f t="shared" si="392"/>
        <v>3</v>
      </c>
      <c r="X5025" s="8">
        <f t="shared" si="394"/>
        <v>2</v>
      </c>
      <c r="Y5025" t="s">
        <v>43</v>
      </c>
      <c r="AB5025" t="s">
        <v>683</v>
      </c>
      <c r="AC5025" t="s">
        <v>882</v>
      </c>
      <c r="AD5025">
        <v>2022</v>
      </c>
    </row>
    <row r="5026" spans="1:30" x14ac:dyDescent="0.25">
      <c r="A5026" t="s">
        <v>18</v>
      </c>
      <c r="B5026" t="s">
        <v>40</v>
      </c>
      <c r="C5026" t="s">
        <v>41</v>
      </c>
      <c r="D5026" t="s">
        <v>42</v>
      </c>
      <c r="E5026" t="s">
        <v>359</v>
      </c>
      <c r="F5026" t="s">
        <v>31</v>
      </c>
      <c r="G5026">
        <v>15404968628</v>
      </c>
      <c r="H5026" t="s">
        <v>396</v>
      </c>
      <c r="I5026" t="s">
        <v>33</v>
      </c>
      <c r="J5026">
        <v>143</v>
      </c>
      <c r="K5026">
        <v>2.5</v>
      </c>
      <c r="L5026">
        <v>1</v>
      </c>
      <c r="M5026">
        <v>143</v>
      </c>
      <c r="N5026">
        <v>2.5</v>
      </c>
      <c r="O5026">
        <v>1</v>
      </c>
      <c r="P5026">
        <v>2.5</v>
      </c>
      <c r="Q5026">
        <v>2.5</v>
      </c>
      <c r="R5026" s="1">
        <v>44764</v>
      </c>
      <c r="S5026" t="str">
        <f t="shared" si="390"/>
        <v>Snapple Tea - Lemon</v>
      </c>
      <c r="T5026" t="str">
        <f t="shared" si="391"/>
        <v>Non Carbonated</v>
      </c>
      <c r="U5026" t="str">
        <f>IF(T5026="Cell is Blank - Dis-regard",_xlfn.XLOOKUP(S5026,'Categroy Lookup'!A:A,'Categroy Lookup'!B:B,"Cell is Blank - Dis-regard"),T5026)</f>
        <v>Non Carbonated</v>
      </c>
      <c r="V5026" t="b">
        <f t="shared" si="393"/>
        <v>1</v>
      </c>
      <c r="W5026">
        <f t="shared" si="392"/>
        <v>2.5</v>
      </c>
      <c r="X5026" s="8">
        <f t="shared" si="394"/>
        <v>1.6666666666666667</v>
      </c>
      <c r="Y5026" t="s">
        <v>564</v>
      </c>
      <c r="Z5026" t="s">
        <v>479</v>
      </c>
      <c r="AB5026" t="s">
        <v>683</v>
      </c>
      <c r="AC5026" t="s">
        <v>882</v>
      </c>
      <c r="AD5026">
        <v>2022</v>
      </c>
    </row>
    <row r="5027" spans="1:30" x14ac:dyDescent="0.25">
      <c r="A5027" t="s">
        <v>18</v>
      </c>
      <c r="B5027" t="s">
        <v>40</v>
      </c>
      <c r="C5027" t="s">
        <v>41</v>
      </c>
      <c r="D5027" t="s">
        <v>42</v>
      </c>
      <c r="E5027" t="s">
        <v>175</v>
      </c>
      <c r="F5027" t="s">
        <v>27</v>
      </c>
      <c r="G5027">
        <v>15404558106</v>
      </c>
      <c r="H5027" t="s">
        <v>396</v>
      </c>
      <c r="I5027" t="s">
        <v>33</v>
      </c>
      <c r="J5027">
        <v>125</v>
      </c>
      <c r="K5027">
        <v>1.5</v>
      </c>
      <c r="L5027">
        <v>1</v>
      </c>
      <c r="M5027">
        <v>125</v>
      </c>
      <c r="N5027">
        <v>1.5</v>
      </c>
      <c r="O5027">
        <v>1</v>
      </c>
      <c r="P5027">
        <v>1.5</v>
      </c>
      <c r="Q5027">
        <v>1.5</v>
      </c>
      <c r="R5027" s="1">
        <v>44764</v>
      </c>
      <c r="S5027" t="str">
        <f t="shared" si="390"/>
        <v>Fritos - Original</v>
      </c>
      <c r="T5027" t="str">
        <f t="shared" si="391"/>
        <v>Food</v>
      </c>
      <c r="U5027" t="str">
        <f>IF(T5027="Cell is Blank - Dis-regard",_xlfn.XLOOKUP(S5027,'Categroy Lookup'!A:A,'Categroy Lookup'!B:B,"Cell is Blank - Dis-regard"),T5027)</f>
        <v>Food</v>
      </c>
      <c r="V5027" t="b">
        <f t="shared" si="393"/>
        <v>1</v>
      </c>
      <c r="W5027">
        <f t="shared" si="392"/>
        <v>1.5</v>
      </c>
      <c r="X5027" s="8">
        <f t="shared" si="394"/>
        <v>1</v>
      </c>
      <c r="Y5027" t="s">
        <v>567</v>
      </c>
      <c r="Z5027" t="s">
        <v>512</v>
      </c>
      <c r="AB5027" t="s">
        <v>683</v>
      </c>
      <c r="AC5027" t="s">
        <v>882</v>
      </c>
      <c r="AD5027">
        <v>2022</v>
      </c>
    </row>
    <row r="5028" spans="1:30" x14ac:dyDescent="0.25">
      <c r="A5028" t="s">
        <v>18</v>
      </c>
      <c r="B5028" t="s">
        <v>40</v>
      </c>
      <c r="C5028" t="s">
        <v>41</v>
      </c>
      <c r="D5028" t="s">
        <v>42</v>
      </c>
      <c r="E5028" t="s">
        <v>270</v>
      </c>
      <c r="F5028" t="s">
        <v>27</v>
      </c>
      <c r="G5028">
        <v>15405749630</v>
      </c>
      <c r="H5028" t="s">
        <v>396</v>
      </c>
      <c r="I5028" t="s">
        <v>33</v>
      </c>
      <c r="J5028">
        <v>135</v>
      </c>
      <c r="K5028">
        <v>1.5</v>
      </c>
      <c r="L5028">
        <v>1</v>
      </c>
      <c r="M5028">
        <v>135</v>
      </c>
      <c r="N5028">
        <v>1.5</v>
      </c>
      <c r="O5028">
        <v>1</v>
      </c>
      <c r="P5028">
        <v>1.5</v>
      </c>
      <c r="Q5028">
        <v>1.5</v>
      </c>
      <c r="R5028" s="1">
        <v>44764</v>
      </c>
      <c r="S5028" t="str">
        <f t="shared" si="390"/>
        <v>Nutri Grain Apple Cinnamon</v>
      </c>
      <c r="T5028" t="str">
        <f t="shared" si="391"/>
        <v>Food</v>
      </c>
      <c r="U5028" t="str">
        <f>IF(T5028="Cell is Blank - Dis-regard",_xlfn.XLOOKUP(S5028,'Categroy Lookup'!A:A,'Categroy Lookup'!B:B,"Cell is Blank - Dis-regard"),T5028)</f>
        <v>Food</v>
      </c>
      <c r="V5028" t="b">
        <f t="shared" si="393"/>
        <v>1</v>
      </c>
      <c r="W5028">
        <f t="shared" si="392"/>
        <v>1.5</v>
      </c>
      <c r="X5028" s="8">
        <f t="shared" si="394"/>
        <v>1</v>
      </c>
      <c r="Y5028" t="s">
        <v>270</v>
      </c>
      <c r="AB5028" t="s">
        <v>683</v>
      </c>
      <c r="AC5028" t="s">
        <v>882</v>
      </c>
      <c r="AD5028">
        <v>2022</v>
      </c>
    </row>
    <row r="5029" spans="1:30" x14ac:dyDescent="0.25">
      <c r="A5029" t="s">
        <v>18</v>
      </c>
      <c r="B5029" t="s">
        <v>40</v>
      </c>
      <c r="C5029" t="s">
        <v>41</v>
      </c>
      <c r="D5029" t="s">
        <v>42</v>
      </c>
      <c r="E5029" t="s">
        <v>374</v>
      </c>
      <c r="F5029" t="s">
        <v>31</v>
      </c>
      <c r="G5029">
        <v>15405873824</v>
      </c>
      <c r="H5029" t="s">
        <v>396</v>
      </c>
      <c r="I5029" t="s">
        <v>33</v>
      </c>
      <c r="J5029">
        <v>145</v>
      </c>
      <c r="K5029">
        <v>2.5</v>
      </c>
      <c r="L5029">
        <v>1</v>
      </c>
      <c r="M5029">
        <v>145</v>
      </c>
      <c r="N5029">
        <v>2.5</v>
      </c>
      <c r="O5029">
        <v>1</v>
      </c>
      <c r="P5029">
        <v>2.5</v>
      </c>
      <c r="Q5029">
        <v>2.5</v>
      </c>
      <c r="R5029" s="1">
        <v>44764</v>
      </c>
      <c r="S5029" t="str">
        <f t="shared" si="390"/>
        <v>Snapple Tea - Peach</v>
      </c>
      <c r="T5029" t="str">
        <f t="shared" si="391"/>
        <v>Non Carbonated</v>
      </c>
      <c r="U5029" t="str">
        <f>IF(T5029="Cell is Blank - Dis-regard",_xlfn.XLOOKUP(S5029,'Categroy Lookup'!A:A,'Categroy Lookup'!B:B,"Cell is Blank - Dis-regard"),T5029)</f>
        <v>Non Carbonated</v>
      </c>
      <c r="V5029" t="b">
        <f t="shared" si="393"/>
        <v>1</v>
      </c>
      <c r="W5029">
        <f t="shared" si="392"/>
        <v>2.5</v>
      </c>
      <c r="X5029" s="8">
        <f t="shared" si="394"/>
        <v>1.6666666666666667</v>
      </c>
      <c r="Y5029" t="s">
        <v>564</v>
      </c>
      <c r="Z5029" t="s">
        <v>644</v>
      </c>
      <c r="AB5029" t="s">
        <v>683</v>
      </c>
      <c r="AC5029" t="s">
        <v>882</v>
      </c>
      <c r="AD5029">
        <v>2022</v>
      </c>
    </row>
    <row r="5030" spans="1:30" x14ac:dyDescent="0.25">
      <c r="A5030" t="s">
        <v>18</v>
      </c>
      <c r="B5030" t="s">
        <v>40</v>
      </c>
      <c r="C5030" t="s">
        <v>41</v>
      </c>
      <c r="D5030" t="s">
        <v>42</v>
      </c>
      <c r="E5030" t="s">
        <v>208</v>
      </c>
      <c r="F5030" t="s">
        <v>27</v>
      </c>
      <c r="G5030">
        <v>15407158470</v>
      </c>
      <c r="H5030" t="s">
        <v>397</v>
      </c>
      <c r="I5030" t="s">
        <v>25</v>
      </c>
      <c r="J5030">
        <v>120</v>
      </c>
      <c r="K5030">
        <v>1.5</v>
      </c>
      <c r="L5030">
        <v>1</v>
      </c>
      <c r="M5030">
        <v>120</v>
      </c>
      <c r="N5030">
        <v>1.5</v>
      </c>
      <c r="O5030">
        <v>1</v>
      </c>
      <c r="P5030">
        <v>1.5</v>
      </c>
      <c r="Q5030">
        <v>3</v>
      </c>
      <c r="R5030" s="1">
        <v>44764</v>
      </c>
      <c r="S5030" t="str">
        <f t="shared" si="390"/>
        <v>Doritos Cool Ranch</v>
      </c>
      <c r="T5030" t="str">
        <f t="shared" si="391"/>
        <v>Food</v>
      </c>
      <c r="U5030" t="str">
        <f>IF(T5030="Cell is Blank - Dis-regard",_xlfn.XLOOKUP(S5030,'Categroy Lookup'!A:A,'Categroy Lookup'!B:B,"Cell is Blank - Dis-regard"),T5030)</f>
        <v>Food</v>
      </c>
      <c r="V5030" t="b">
        <f t="shared" si="393"/>
        <v>1</v>
      </c>
      <c r="W5030">
        <f t="shared" si="392"/>
        <v>1.5</v>
      </c>
      <c r="X5030" s="8">
        <f t="shared" si="394"/>
        <v>1</v>
      </c>
      <c r="Y5030" t="s">
        <v>208</v>
      </c>
      <c r="AB5030" t="s">
        <v>685</v>
      </c>
      <c r="AC5030" t="s">
        <v>883</v>
      </c>
      <c r="AD5030">
        <v>2022</v>
      </c>
    </row>
    <row r="5031" spans="1:30" x14ac:dyDescent="0.25">
      <c r="A5031" t="s">
        <v>18</v>
      </c>
      <c r="B5031" t="s">
        <v>40</v>
      </c>
      <c r="C5031" t="s">
        <v>41</v>
      </c>
      <c r="D5031" t="s">
        <v>42</v>
      </c>
      <c r="E5031" t="s">
        <v>61</v>
      </c>
      <c r="F5031" t="s">
        <v>27</v>
      </c>
      <c r="G5031">
        <v>15407158470</v>
      </c>
      <c r="H5031" t="s">
        <v>397</v>
      </c>
      <c r="I5031" t="s">
        <v>25</v>
      </c>
      <c r="J5031">
        <v>139</v>
      </c>
      <c r="K5031">
        <v>1.5</v>
      </c>
      <c r="L5031">
        <v>1</v>
      </c>
      <c r="M5031">
        <v>139</v>
      </c>
      <c r="N5031">
        <v>1.5</v>
      </c>
      <c r="O5031">
        <v>1</v>
      </c>
      <c r="P5031">
        <v>1.5</v>
      </c>
      <c r="Q5031">
        <v>3</v>
      </c>
      <c r="R5031" s="1">
        <v>44764</v>
      </c>
      <c r="S5031" t="str">
        <f t="shared" si="390"/>
        <v>Jack Links Beef Steak Original</v>
      </c>
      <c r="T5031" t="str">
        <f t="shared" si="391"/>
        <v>Food</v>
      </c>
      <c r="U5031" t="str">
        <f>IF(T5031="Cell is Blank - Dis-regard",_xlfn.XLOOKUP(S5031,'Categroy Lookup'!A:A,'Categroy Lookup'!B:B,"Cell is Blank - Dis-regard"),T5031)</f>
        <v>Food</v>
      </c>
      <c r="V5031" t="b">
        <f t="shared" si="393"/>
        <v>1</v>
      </c>
      <c r="W5031">
        <f t="shared" si="392"/>
        <v>1.5</v>
      </c>
      <c r="X5031" s="8">
        <f t="shared" si="394"/>
        <v>1</v>
      </c>
      <c r="Y5031" t="s">
        <v>61</v>
      </c>
      <c r="AB5031" t="s">
        <v>685</v>
      </c>
      <c r="AC5031" t="s">
        <v>883</v>
      </c>
      <c r="AD5031">
        <v>2022</v>
      </c>
    </row>
    <row r="5032" spans="1:30" x14ac:dyDescent="0.25">
      <c r="A5032" t="s">
        <v>18</v>
      </c>
      <c r="B5032" t="s">
        <v>197</v>
      </c>
      <c r="C5032" t="s">
        <v>198</v>
      </c>
      <c r="D5032" t="s">
        <v>199</v>
      </c>
      <c r="E5032" t="s">
        <v>49</v>
      </c>
      <c r="F5032" t="s">
        <v>27</v>
      </c>
      <c r="G5032">
        <v>15408693534</v>
      </c>
      <c r="H5032" t="s">
        <v>397</v>
      </c>
      <c r="I5032" t="s">
        <v>25</v>
      </c>
      <c r="J5032">
        <v>131</v>
      </c>
      <c r="K5032">
        <v>2</v>
      </c>
      <c r="L5032">
        <v>1</v>
      </c>
      <c r="M5032">
        <v>131</v>
      </c>
      <c r="N5032">
        <v>2</v>
      </c>
      <c r="O5032">
        <v>1</v>
      </c>
      <c r="P5032">
        <v>2</v>
      </c>
      <c r="Q5032">
        <v>2</v>
      </c>
      <c r="R5032" s="1">
        <v>44764</v>
      </c>
      <c r="S5032" t="str">
        <f t="shared" si="390"/>
        <v>Wonderful Pistachios - Variety</v>
      </c>
      <c r="T5032" t="str">
        <f t="shared" si="391"/>
        <v>Food</v>
      </c>
      <c r="U5032" t="str">
        <f>IF(T5032="Cell is Blank - Dis-regard",_xlfn.XLOOKUP(S5032,'Categroy Lookup'!A:A,'Categroy Lookup'!B:B,"Cell is Blank - Dis-regard"),T5032)</f>
        <v>Food</v>
      </c>
      <c r="V5032" t="b">
        <f t="shared" si="393"/>
        <v>1</v>
      </c>
      <c r="W5032">
        <f t="shared" si="392"/>
        <v>2</v>
      </c>
      <c r="X5032" s="8">
        <f t="shared" si="394"/>
        <v>1.3333333333333333</v>
      </c>
      <c r="Y5032" t="s">
        <v>484</v>
      </c>
      <c r="Z5032" t="s">
        <v>485</v>
      </c>
      <c r="AB5032" t="s">
        <v>685</v>
      </c>
      <c r="AC5032" t="s">
        <v>883</v>
      </c>
      <c r="AD5032">
        <v>2022</v>
      </c>
    </row>
    <row r="5033" spans="1:30" x14ac:dyDescent="0.25">
      <c r="A5033" t="s">
        <v>18</v>
      </c>
      <c r="B5033" t="s">
        <v>197</v>
      </c>
      <c r="C5033" t="s">
        <v>198</v>
      </c>
      <c r="D5033" t="s">
        <v>199</v>
      </c>
      <c r="E5033" t="s">
        <v>200</v>
      </c>
      <c r="F5033" t="s">
        <v>31</v>
      </c>
      <c r="G5033">
        <v>15407331036</v>
      </c>
      <c r="H5033" t="s">
        <v>397</v>
      </c>
      <c r="I5033" t="s">
        <v>33</v>
      </c>
      <c r="J5033">
        <v>146</v>
      </c>
      <c r="K5033">
        <v>3.5</v>
      </c>
      <c r="L5033">
        <v>1</v>
      </c>
      <c r="M5033">
        <v>146</v>
      </c>
      <c r="N5033">
        <v>3.5</v>
      </c>
      <c r="O5033">
        <v>1</v>
      </c>
      <c r="P5033">
        <v>3.5</v>
      </c>
      <c r="Q5033">
        <v>3.5</v>
      </c>
      <c r="R5033" s="1">
        <v>44764</v>
      </c>
      <c r="S5033" t="str">
        <f t="shared" si="390"/>
        <v>Starbucks Doubleshot Energy - Mocha</v>
      </c>
      <c r="T5033" t="str">
        <f t="shared" si="391"/>
        <v>Non Carbonated</v>
      </c>
      <c r="U5033" t="str">
        <f>IF(T5033="Cell is Blank - Dis-regard",_xlfn.XLOOKUP(S5033,'Categroy Lookup'!A:A,'Categroy Lookup'!B:B,"Cell is Blank - Dis-regard"),T5033)</f>
        <v>Non Carbonated</v>
      </c>
      <c r="V5033" t="b">
        <f t="shared" si="393"/>
        <v>1</v>
      </c>
      <c r="W5033">
        <f t="shared" si="392"/>
        <v>3.5</v>
      </c>
      <c r="X5033" s="8">
        <f t="shared" si="394"/>
        <v>2.3333333333333335</v>
      </c>
      <c r="Y5033" t="s">
        <v>572</v>
      </c>
      <c r="Z5033" t="s">
        <v>573</v>
      </c>
      <c r="AB5033" t="s">
        <v>685</v>
      </c>
      <c r="AC5033" t="s">
        <v>883</v>
      </c>
      <c r="AD5033">
        <v>2022</v>
      </c>
    </row>
    <row r="5034" spans="1:30" x14ac:dyDescent="0.25">
      <c r="A5034" t="s">
        <v>18</v>
      </c>
      <c r="B5034" t="s">
        <v>40</v>
      </c>
      <c r="C5034" t="s">
        <v>41</v>
      </c>
      <c r="D5034" t="s">
        <v>42</v>
      </c>
      <c r="E5034" t="s">
        <v>48</v>
      </c>
      <c r="F5034" t="s">
        <v>27</v>
      </c>
      <c r="G5034">
        <v>15413367806</v>
      </c>
      <c r="H5034" t="s">
        <v>397</v>
      </c>
      <c r="I5034" t="s">
        <v>25</v>
      </c>
      <c r="J5034">
        <v>137</v>
      </c>
      <c r="K5034">
        <v>2.5</v>
      </c>
      <c r="L5034">
        <v>1</v>
      </c>
      <c r="M5034">
        <v>137</v>
      </c>
      <c r="N5034">
        <v>2.5</v>
      </c>
      <c r="O5034">
        <v>1</v>
      </c>
      <c r="P5034">
        <v>2.5</v>
      </c>
      <c r="Q5034">
        <v>2.5</v>
      </c>
      <c r="R5034" s="1">
        <v>44764</v>
      </c>
      <c r="S5034" t="str">
        <f t="shared" si="390"/>
        <v>KitKat - Crisp Wafers</v>
      </c>
      <c r="T5034" t="str">
        <f t="shared" si="391"/>
        <v>Food</v>
      </c>
      <c r="U5034" t="str">
        <f>IF(T5034="Cell is Blank - Dis-regard",_xlfn.XLOOKUP(S5034,'Categroy Lookup'!A:A,'Categroy Lookup'!B:B,"Cell is Blank - Dis-regard"),T5034)</f>
        <v>Food</v>
      </c>
      <c r="V5034" t="b">
        <f t="shared" si="393"/>
        <v>1</v>
      </c>
      <c r="W5034">
        <f t="shared" si="392"/>
        <v>2.5</v>
      </c>
      <c r="X5034" s="8">
        <f t="shared" si="394"/>
        <v>1.6666666666666667</v>
      </c>
      <c r="Y5034" t="s">
        <v>482</v>
      </c>
      <c r="Z5034" t="s">
        <v>483</v>
      </c>
      <c r="AB5034" t="s">
        <v>685</v>
      </c>
      <c r="AC5034" t="s">
        <v>883</v>
      </c>
      <c r="AD5034">
        <v>2022</v>
      </c>
    </row>
    <row r="5035" spans="1:30" x14ac:dyDescent="0.25">
      <c r="A5035" t="s">
        <v>18</v>
      </c>
      <c r="B5035" t="s">
        <v>40</v>
      </c>
      <c r="C5035" t="s">
        <v>41</v>
      </c>
      <c r="D5035" t="s">
        <v>42</v>
      </c>
      <c r="E5035" t="s">
        <v>165</v>
      </c>
      <c r="F5035" t="s">
        <v>31</v>
      </c>
      <c r="G5035">
        <v>15408302853</v>
      </c>
      <c r="H5035" t="s">
        <v>397</v>
      </c>
      <c r="I5035" t="s">
        <v>33</v>
      </c>
      <c r="J5035">
        <v>147</v>
      </c>
      <c r="K5035">
        <v>2.5</v>
      </c>
      <c r="L5035">
        <v>1</v>
      </c>
      <c r="M5035">
        <v>147</v>
      </c>
      <c r="N5035">
        <v>2.5</v>
      </c>
      <c r="O5035">
        <v>1</v>
      </c>
      <c r="P5035">
        <v>2.5</v>
      </c>
      <c r="Q5035">
        <v>2.5</v>
      </c>
      <c r="R5035" s="1">
        <v>44764</v>
      </c>
      <c r="S5035" t="str">
        <f t="shared" si="390"/>
        <v>Snapple Tea - Raspberry</v>
      </c>
      <c r="T5035" t="str">
        <f t="shared" si="391"/>
        <v>Non Carbonated</v>
      </c>
      <c r="U5035" t="str">
        <f>IF(T5035="Cell is Blank - Dis-regard",_xlfn.XLOOKUP(S5035,'Categroy Lookup'!A:A,'Categroy Lookup'!B:B,"Cell is Blank - Dis-regard"),T5035)</f>
        <v>Non Carbonated</v>
      </c>
      <c r="V5035" t="b">
        <f t="shared" si="393"/>
        <v>1</v>
      </c>
      <c r="W5035">
        <f t="shared" si="392"/>
        <v>2.5</v>
      </c>
      <c r="X5035" s="8">
        <f t="shared" si="394"/>
        <v>1.6666666666666667</v>
      </c>
      <c r="Y5035" t="s">
        <v>564</v>
      </c>
      <c r="Z5035" t="s">
        <v>508</v>
      </c>
      <c r="AB5035" t="s">
        <v>685</v>
      </c>
      <c r="AC5035" t="s">
        <v>883</v>
      </c>
      <c r="AD5035">
        <v>2022</v>
      </c>
    </row>
    <row r="5036" spans="1:30" x14ac:dyDescent="0.25">
      <c r="A5036" t="s">
        <v>18</v>
      </c>
      <c r="B5036" t="s">
        <v>40</v>
      </c>
      <c r="C5036" t="s">
        <v>41</v>
      </c>
      <c r="D5036" t="s">
        <v>42</v>
      </c>
      <c r="E5036" t="s">
        <v>56</v>
      </c>
      <c r="F5036" t="s">
        <v>27</v>
      </c>
      <c r="G5036">
        <v>15409947830</v>
      </c>
      <c r="H5036" t="s">
        <v>397</v>
      </c>
      <c r="I5036" t="s">
        <v>33</v>
      </c>
      <c r="J5036">
        <v>122</v>
      </c>
      <c r="K5036">
        <v>1.5</v>
      </c>
      <c r="L5036">
        <v>1</v>
      </c>
      <c r="M5036">
        <v>122</v>
      </c>
      <c r="N5036">
        <v>1.5</v>
      </c>
      <c r="O5036">
        <v>1</v>
      </c>
      <c r="P5036">
        <v>1.5</v>
      </c>
      <c r="Q5036">
        <v>1.5</v>
      </c>
      <c r="R5036" s="1">
        <v>44764</v>
      </c>
      <c r="S5036" t="str">
        <f t="shared" si="390"/>
        <v>Cheetos - Fleming Hot Crunchy</v>
      </c>
      <c r="T5036" t="str">
        <f t="shared" si="391"/>
        <v>Food</v>
      </c>
      <c r="U5036" t="str">
        <f>IF(T5036="Cell is Blank - Dis-regard",_xlfn.XLOOKUP(S5036,'Categroy Lookup'!A:A,'Categroy Lookup'!B:B,"Cell is Blank - Dis-regard"),T5036)</f>
        <v>Food</v>
      </c>
      <c r="V5036" t="b">
        <f t="shared" si="393"/>
        <v>1</v>
      </c>
      <c r="W5036">
        <f t="shared" si="392"/>
        <v>1.5</v>
      </c>
      <c r="X5036" s="8">
        <f t="shared" si="394"/>
        <v>1</v>
      </c>
      <c r="Y5036" t="s">
        <v>491</v>
      </c>
      <c r="Z5036" t="s">
        <v>492</v>
      </c>
      <c r="AB5036" t="s">
        <v>685</v>
      </c>
      <c r="AC5036" t="s">
        <v>883</v>
      </c>
      <c r="AD5036">
        <v>2022</v>
      </c>
    </row>
    <row r="5037" spans="1:30" x14ac:dyDescent="0.25">
      <c r="A5037" t="s">
        <v>18</v>
      </c>
      <c r="B5037" t="s">
        <v>19</v>
      </c>
      <c r="C5037" t="s">
        <v>20</v>
      </c>
      <c r="D5037" t="s">
        <v>21</v>
      </c>
      <c r="E5037" t="s">
        <v>212</v>
      </c>
      <c r="F5037" t="s">
        <v>27</v>
      </c>
      <c r="G5037">
        <v>15407992404</v>
      </c>
      <c r="H5037" t="s">
        <v>397</v>
      </c>
      <c r="I5037" t="s">
        <v>25</v>
      </c>
      <c r="J5037">
        <v>136</v>
      </c>
      <c r="K5037">
        <v>2</v>
      </c>
      <c r="L5037">
        <v>1</v>
      </c>
      <c r="M5037">
        <v>136</v>
      </c>
      <c r="N5037">
        <v>2</v>
      </c>
      <c r="O5037">
        <v>1</v>
      </c>
      <c r="P5037">
        <v>2</v>
      </c>
      <c r="Q5037">
        <v>2</v>
      </c>
      <c r="R5037" s="1">
        <v>44764</v>
      </c>
      <c r="S5037" t="str">
        <f t="shared" si="390"/>
        <v>Autumns Granola Bar - Cinnamon Almond</v>
      </c>
      <c r="T5037" t="str">
        <f t="shared" si="391"/>
        <v>Food</v>
      </c>
      <c r="U5037" t="str">
        <f>IF(T5037="Cell is Blank - Dis-regard",_xlfn.XLOOKUP(S5037,'Categroy Lookup'!A:A,'Categroy Lookup'!B:B,"Cell is Blank - Dis-regard"),T5037)</f>
        <v>Food</v>
      </c>
      <c r="V5037" t="b">
        <f t="shared" si="393"/>
        <v>1</v>
      </c>
      <c r="W5037">
        <f t="shared" si="392"/>
        <v>2</v>
      </c>
      <c r="X5037" s="8">
        <f t="shared" si="394"/>
        <v>1.3333333333333333</v>
      </c>
      <c r="Y5037" t="s">
        <v>584</v>
      </c>
      <c r="Z5037" t="s">
        <v>585</v>
      </c>
      <c r="AB5037" t="s">
        <v>685</v>
      </c>
      <c r="AC5037" t="s">
        <v>883</v>
      </c>
      <c r="AD5037">
        <v>2022</v>
      </c>
    </row>
    <row r="5038" spans="1:30" x14ac:dyDescent="0.25">
      <c r="A5038" t="s">
        <v>18</v>
      </c>
      <c r="B5038" t="s">
        <v>197</v>
      </c>
      <c r="C5038" t="s">
        <v>198</v>
      </c>
      <c r="D5038" t="s">
        <v>199</v>
      </c>
      <c r="E5038" t="s">
        <v>79</v>
      </c>
      <c r="F5038" t="s">
        <v>27</v>
      </c>
      <c r="G5038">
        <v>15409506747</v>
      </c>
      <c r="H5038" t="s">
        <v>397</v>
      </c>
      <c r="I5038" t="s">
        <v>25</v>
      </c>
      <c r="J5038">
        <v>110</v>
      </c>
      <c r="K5038">
        <v>1.5</v>
      </c>
      <c r="L5038">
        <v>1</v>
      </c>
      <c r="M5038">
        <v>110</v>
      </c>
      <c r="N5038">
        <v>1.5</v>
      </c>
      <c r="O5038">
        <v>1</v>
      </c>
      <c r="P5038">
        <v>1.5</v>
      </c>
      <c r="Q5038">
        <v>1.5</v>
      </c>
      <c r="R5038" s="1">
        <v>44764</v>
      </c>
      <c r="S5038" t="str">
        <f t="shared" si="390"/>
        <v>SunChips Multigrain - Harvest Cheddar</v>
      </c>
      <c r="T5038" t="str">
        <f t="shared" si="391"/>
        <v>Food</v>
      </c>
      <c r="U5038" t="str">
        <f>IF(T5038="Cell is Blank - Dis-regard",_xlfn.XLOOKUP(S5038,'Categroy Lookup'!A:A,'Categroy Lookup'!B:B,"Cell is Blank - Dis-regard"),T5038)</f>
        <v>Food</v>
      </c>
      <c r="V5038" t="b">
        <f t="shared" si="393"/>
        <v>1</v>
      </c>
      <c r="W5038">
        <f t="shared" si="392"/>
        <v>1.5</v>
      </c>
      <c r="X5038" s="8">
        <f t="shared" si="394"/>
        <v>1</v>
      </c>
      <c r="Y5038" t="s">
        <v>502</v>
      </c>
      <c r="Z5038" t="s">
        <v>515</v>
      </c>
      <c r="AB5038" t="s">
        <v>685</v>
      </c>
      <c r="AC5038" t="s">
        <v>883</v>
      </c>
      <c r="AD5038">
        <v>2022</v>
      </c>
    </row>
    <row r="5039" spans="1:30" x14ac:dyDescent="0.25">
      <c r="A5039" t="s">
        <v>18</v>
      </c>
      <c r="B5039" t="s">
        <v>40</v>
      </c>
      <c r="C5039" t="s">
        <v>41</v>
      </c>
      <c r="D5039" t="s">
        <v>42</v>
      </c>
      <c r="E5039" t="s">
        <v>48</v>
      </c>
      <c r="F5039" t="s">
        <v>27</v>
      </c>
      <c r="G5039">
        <v>15408849899</v>
      </c>
      <c r="H5039" t="s">
        <v>397</v>
      </c>
      <c r="I5039" t="s">
        <v>33</v>
      </c>
      <c r="J5039">
        <v>138</v>
      </c>
      <c r="K5039">
        <v>2.5</v>
      </c>
      <c r="L5039">
        <v>1</v>
      </c>
      <c r="M5039">
        <v>138</v>
      </c>
      <c r="N5039">
        <v>2.5</v>
      </c>
      <c r="O5039">
        <v>1</v>
      </c>
      <c r="P5039">
        <v>2.5</v>
      </c>
      <c r="Q5039">
        <v>2.5</v>
      </c>
      <c r="R5039" s="1">
        <v>44764</v>
      </c>
      <c r="S5039" t="str">
        <f t="shared" si="390"/>
        <v>KitKat - Crisp Wafers</v>
      </c>
      <c r="T5039" t="str">
        <f t="shared" si="391"/>
        <v>Food</v>
      </c>
      <c r="U5039" t="str">
        <f>IF(T5039="Cell is Blank - Dis-regard",_xlfn.XLOOKUP(S5039,'Categroy Lookup'!A:A,'Categroy Lookup'!B:B,"Cell is Blank - Dis-regard"),T5039)</f>
        <v>Food</v>
      </c>
      <c r="V5039" t="b">
        <f t="shared" si="393"/>
        <v>1</v>
      </c>
      <c r="W5039">
        <f t="shared" si="392"/>
        <v>2.5</v>
      </c>
      <c r="X5039" s="8">
        <f t="shared" si="394"/>
        <v>1.6666666666666667</v>
      </c>
      <c r="Y5039" t="s">
        <v>482</v>
      </c>
      <c r="Z5039" t="s">
        <v>483</v>
      </c>
      <c r="AB5039" t="s">
        <v>685</v>
      </c>
      <c r="AC5039" t="s">
        <v>883</v>
      </c>
      <c r="AD5039">
        <v>2022</v>
      </c>
    </row>
    <row r="5040" spans="1:30" x14ac:dyDescent="0.25">
      <c r="A5040" t="s">
        <v>18</v>
      </c>
      <c r="B5040" t="s">
        <v>40</v>
      </c>
      <c r="C5040" t="s">
        <v>41</v>
      </c>
      <c r="D5040" t="s">
        <v>42</v>
      </c>
      <c r="E5040" t="s">
        <v>48</v>
      </c>
      <c r="F5040" t="s">
        <v>27</v>
      </c>
      <c r="G5040">
        <v>15408861832</v>
      </c>
      <c r="H5040" t="s">
        <v>397</v>
      </c>
      <c r="I5040" t="s">
        <v>33</v>
      </c>
      <c r="J5040">
        <v>137</v>
      </c>
      <c r="K5040">
        <v>2.5</v>
      </c>
      <c r="L5040">
        <v>1</v>
      </c>
      <c r="M5040">
        <v>137</v>
      </c>
      <c r="N5040">
        <v>2.5</v>
      </c>
      <c r="O5040">
        <v>1</v>
      </c>
      <c r="P5040">
        <v>2.5</v>
      </c>
      <c r="Q5040">
        <v>2.5</v>
      </c>
      <c r="R5040" s="1">
        <v>44764</v>
      </c>
      <c r="S5040" t="str">
        <f t="shared" si="390"/>
        <v>KitKat - Crisp Wafers</v>
      </c>
      <c r="T5040" t="str">
        <f t="shared" si="391"/>
        <v>Food</v>
      </c>
      <c r="U5040" t="str">
        <f>IF(T5040="Cell is Blank - Dis-regard",_xlfn.XLOOKUP(S5040,'Categroy Lookup'!A:A,'Categroy Lookup'!B:B,"Cell is Blank - Dis-regard"),T5040)</f>
        <v>Food</v>
      </c>
      <c r="V5040" t="b">
        <f t="shared" si="393"/>
        <v>1</v>
      </c>
      <c r="W5040">
        <f t="shared" si="392"/>
        <v>2.5</v>
      </c>
      <c r="X5040" s="8">
        <f t="shared" si="394"/>
        <v>1.6666666666666667</v>
      </c>
      <c r="Y5040" t="s">
        <v>482</v>
      </c>
      <c r="Z5040" t="s">
        <v>483</v>
      </c>
      <c r="AB5040" t="s">
        <v>685</v>
      </c>
      <c r="AC5040" t="s">
        <v>883</v>
      </c>
      <c r="AD5040">
        <v>2022</v>
      </c>
    </row>
    <row r="5041" spans="1:30" x14ac:dyDescent="0.25">
      <c r="A5041" t="s">
        <v>18</v>
      </c>
      <c r="B5041" t="s">
        <v>40</v>
      </c>
      <c r="C5041" t="s">
        <v>41</v>
      </c>
      <c r="D5041" t="s">
        <v>42</v>
      </c>
      <c r="E5041" t="s">
        <v>43</v>
      </c>
      <c r="F5041" t="s">
        <v>23</v>
      </c>
      <c r="G5041">
        <v>15408868275</v>
      </c>
      <c r="H5041" t="s">
        <v>397</v>
      </c>
      <c r="I5041" t="s">
        <v>33</v>
      </c>
      <c r="J5041">
        <v>146</v>
      </c>
      <c r="K5041">
        <v>3</v>
      </c>
      <c r="L5041">
        <v>1</v>
      </c>
      <c r="M5041">
        <v>146</v>
      </c>
      <c r="N5041">
        <v>3</v>
      </c>
      <c r="O5041">
        <v>1</v>
      </c>
      <c r="P5041">
        <v>3</v>
      </c>
      <c r="Q5041">
        <v>3</v>
      </c>
      <c r="R5041" s="1">
        <v>44764</v>
      </c>
      <c r="S5041" t="str">
        <f t="shared" si="390"/>
        <v>Monster Energy Original</v>
      </c>
      <c r="T5041" t="str">
        <f t="shared" si="391"/>
        <v>Carbonated</v>
      </c>
      <c r="U5041" t="str">
        <f>IF(T5041="Cell is Blank - Dis-regard",_xlfn.XLOOKUP(S5041,'Categroy Lookup'!A:A,'Categroy Lookup'!B:B,"Cell is Blank - Dis-regard"),T5041)</f>
        <v>Carbonated</v>
      </c>
      <c r="V5041" t="b">
        <f t="shared" si="393"/>
        <v>1</v>
      </c>
      <c r="W5041">
        <f t="shared" si="392"/>
        <v>3</v>
      </c>
      <c r="X5041" s="8">
        <f t="shared" si="394"/>
        <v>2</v>
      </c>
      <c r="Y5041" t="s">
        <v>43</v>
      </c>
      <c r="AB5041" t="s">
        <v>685</v>
      </c>
      <c r="AC5041" t="s">
        <v>883</v>
      </c>
      <c r="AD5041">
        <v>2022</v>
      </c>
    </row>
    <row r="5042" spans="1:30" x14ac:dyDescent="0.25">
      <c r="A5042" t="s">
        <v>18</v>
      </c>
      <c r="B5042" t="s">
        <v>36</v>
      </c>
      <c r="C5042" t="s">
        <v>37</v>
      </c>
      <c r="D5042" t="s">
        <v>38</v>
      </c>
      <c r="E5042" t="s">
        <v>49</v>
      </c>
      <c r="F5042" t="s">
        <v>27</v>
      </c>
      <c r="G5042">
        <v>15410459158</v>
      </c>
      <c r="H5042" t="s">
        <v>397</v>
      </c>
      <c r="I5042" t="s">
        <v>33</v>
      </c>
      <c r="J5042">
        <v>138</v>
      </c>
      <c r="K5042">
        <v>2</v>
      </c>
      <c r="L5042">
        <v>1</v>
      </c>
      <c r="M5042">
        <v>138</v>
      </c>
      <c r="N5042">
        <v>2</v>
      </c>
      <c r="O5042">
        <v>1</v>
      </c>
      <c r="P5042">
        <v>2</v>
      </c>
      <c r="Q5042">
        <v>2</v>
      </c>
      <c r="R5042" s="1">
        <v>44764</v>
      </c>
      <c r="S5042" t="str">
        <f t="shared" si="390"/>
        <v>Wonderful Pistachios - Variety</v>
      </c>
      <c r="T5042" t="str">
        <f t="shared" si="391"/>
        <v>Food</v>
      </c>
      <c r="U5042" t="str">
        <f>IF(T5042="Cell is Blank - Dis-regard",_xlfn.XLOOKUP(S5042,'Categroy Lookup'!A:A,'Categroy Lookup'!B:B,"Cell is Blank - Dis-regard"),T5042)</f>
        <v>Food</v>
      </c>
      <c r="V5042" t="b">
        <f t="shared" si="393"/>
        <v>1</v>
      </c>
      <c r="W5042">
        <f t="shared" si="392"/>
        <v>2</v>
      </c>
      <c r="X5042" s="8">
        <f t="shared" si="394"/>
        <v>1.3333333333333333</v>
      </c>
      <c r="Y5042" t="s">
        <v>484</v>
      </c>
      <c r="Z5042" t="s">
        <v>485</v>
      </c>
      <c r="AB5042" t="s">
        <v>685</v>
      </c>
      <c r="AC5042" t="s">
        <v>883</v>
      </c>
      <c r="AD5042">
        <v>2022</v>
      </c>
    </row>
    <row r="5043" spans="1:30" x14ac:dyDescent="0.25">
      <c r="A5043" t="s">
        <v>18</v>
      </c>
      <c r="B5043" t="s">
        <v>36</v>
      </c>
      <c r="C5043" t="s">
        <v>37</v>
      </c>
      <c r="D5043" t="s">
        <v>38</v>
      </c>
      <c r="E5043" t="s">
        <v>49</v>
      </c>
      <c r="F5043" t="s">
        <v>27</v>
      </c>
      <c r="G5043">
        <v>15410464010</v>
      </c>
      <c r="H5043" t="s">
        <v>397</v>
      </c>
      <c r="I5043" t="s">
        <v>33</v>
      </c>
      <c r="J5043">
        <v>138</v>
      </c>
      <c r="K5043">
        <v>2</v>
      </c>
      <c r="L5043">
        <v>1</v>
      </c>
      <c r="M5043">
        <v>138</v>
      </c>
      <c r="N5043">
        <v>2</v>
      </c>
      <c r="O5043">
        <v>1</v>
      </c>
      <c r="P5043">
        <v>2</v>
      </c>
      <c r="Q5043">
        <v>2</v>
      </c>
      <c r="R5043" s="1">
        <v>44764</v>
      </c>
      <c r="S5043" t="str">
        <f t="shared" si="390"/>
        <v>Wonderful Pistachios - Variety</v>
      </c>
      <c r="T5043" t="str">
        <f t="shared" si="391"/>
        <v>Food</v>
      </c>
      <c r="U5043" t="str">
        <f>IF(T5043="Cell is Blank - Dis-regard",_xlfn.XLOOKUP(S5043,'Categroy Lookup'!A:A,'Categroy Lookup'!B:B,"Cell is Blank - Dis-regard"),T5043)</f>
        <v>Food</v>
      </c>
      <c r="V5043" t="b">
        <f t="shared" si="393"/>
        <v>1</v>
      </c>
      <c r="W5043">
        <f t="shared" si="392"/>
        <v>2</v>
      </c>
      <c r="X5043" s="8">
        <f t="shared" si="394"/>
        <v>1.3333333333333333</v>
      </c>
      <c r="Y5043" t="s">
        <v>484</v>
      </c>
      <c r="Z5043" t="s">
        <v>485</v>
      </c>
      <c r="AB5043" t="s">
        <v>685</v>
      </c>
      <c r="AC5043" t="s">
        <v>883</v>
      </c>
      <c r="AD5043">
        <v>2022</v>
      </c>
    </row>
    <row r="5044" spans="1:30" x14ac:dyDescent="0.25">
      <c r="A5044" t="s">
        <v>18</v>
      </c>
      <c r="B5044" t="s">
        <v>197</v>
      </c>
      <c r="C5044" t="s">
        <v>198</v>
      </c>
      <c r="D5044" t="s">
        <v>199</v>
      </c>
      <c r="E5044" t="s">
        <v>240</v>
      </c>
      <c r="F5044" t="s">
        <v>27</v>
      </c>
      <c r="G5044">
        <v>15409394680</v>
      </c>
      <c r="H5044" t="s">
        <v>397</v>
      </c>
      <c r="I5044" t="s">
        <v>33</v>
      </c>
      <c r="J5044">
        <v>136</v>
      </c>
      <c r="K5044">
        <v>2</v>
      </c>
      <c r="L5044">
        <v>1</v>
      </c>
      <c r="M5044">
        <v>136</v>
      </c>
      <c r="N5044">
        <v>2</v>
      </c>
      <c r="O5044">
        <v>1</v>
      </c>
      <c r="P5044">
        <v>2</v>
      </c>
      <c r="Q5044">
        <v>2</v>
      </c>
      <c r="R5044" s="1">
        <v>44764</v>
      </c>
      <c r="S5044" t="str">
        <f t="shared" si="390"/>
        <v>Keto Bar - Creamy Peanut Butter Chocolate</v>
      </c>
      <c r="T5044" t="str">
        <f t="shared" si="391"/>
        <v>Food</v>
      </c>
      <c r="U5044" t="str">
        <f>IF(T5044="Cell is Blank - Dis-regard",_xlfn.XLOOKUP(S5044,'Categroy Lookup'!A:A,'Categroy Lookup'!B:B,"Cell is Blank - Dis-regard"),T5044)</f>
        <v>Food</v>
      </c>
      <c r="V5044" t="b">
        <f t="shared" si="393"/>
        <v>1</v>
      </c>
      <c r="W5044">
        <f t="shared" si="392"/>
        <v>2</v>
      </c>
      <c r="X5044" s="8">
        <f t="shared" si="394"/>
        <v>1.3333333333333333</v>
      </c>
      <c r="Y5044" t="s">
        <v>600</v>
      </c>
      <c r="Z5044" t="s">
        <v>601</v>
      </c>
      <c r="AB5044" t="s">
        <v>685</v>
      </c>
      <c r="AC5044" t="s">
        <v>883</v>
      </c>
      <c r="AD5044">
        <v>2022</v>
      </c>
    </row>
    <row r="5045" spans="1:30" x14ac:dyDescent="0.25">
      <c r="A5045" t="s">
        <v>18</v>
      </c>
      <c r="B5045" t="s">
        <v>197</v>
      </c>
      <c r="C5045" t="s">
        <v>198</v>
      </c>
      <c r="D5045" t="s">
        <v>199</v>
      </c>
      <c r="E5045" t="s">
        <v>240</v>
      </c>
      <c r="F5045" t="s">
        <v>27</v>
      </c>
      <c r="G5045">
        <v>15409396492</v>
      </c>
      <c r="H5045" t="s">
        <v>397</v>
      </c>
      <c r="I5045" t="s">
        <v>33</v>
      </c>
      <c r="J5045">
        <v>136</v>
      </c>
      <c r="K5045">
        <v>2</v>
      </c>
      <c r="L5045">
        <v>1</v>
      </c>
      <c r="M5045">
        <v>136</v>
      </c>
      <c r="N5045">
        <v>2</v>
      </c>
      <c r="O5045">
        <v>1</v>
      </c>
      <c r="P5045">
        <v>2</v>
      </c>
      <c r="Q5045">
        <v>2</v>
      </c>
      <c r="R5045" s="1">
        <v>44764</v>
      </c>
      <c r="S5045" t="str">
        <f t="shared" si="390"/>
        <v>Keto Bar - Creamy Peanut Butter Chocolate</v>
      </c>
      <c r="T5045" t="str">
        <f t="shared" si="391"/>
        <v>Food</v>
      </c>
      <c r="U5045" t="str">
        <f>IF(T5045="Cell is Blank - Dis-regard",_xlfn.XLOOKUP(S5045,'Categroy Lookup'!A:A,'Categroy Lookup'!B:B,"Cell is Blank - Dis-regard"),T5045)</f>
        <v>Food</v>
      </c>
      <c r="V5045" t="b">
        <f t="shared" si="393"/>
        <v>1</v>
      </c>
      <c r="W5045">
        <f t="shared" si="392"/>
        <v>2</v>
      </c>
      <c r="X5045" s="8">
        <f t="shared" si="394"/>
        <v>1.3333333333333333</v>
      </c>
      <c r="Y5045" t="s">
        <v>600</v>
      </c>
      <c r="Z5045" t="s">
        <v>601</v>
      </c>
      <c r="AB5045" t="s">
        <v>685</v>
      </c>
      <c r="AC5045" t="s">
        <v>883</v>
      </c>
      <c r="AD5045">
        <v>2022</v>
      </c>
    </row>
    <row r="5046" spans="1:30" x14ac:dyDescent="0.25">
      <c r="A5046" t="s">
        <v>18</v>
      </c>
      <c r="B5046" t="s">
        <v>40</v>
      </c>
      <c r="C5046" t="s">
        <v>41</v>
      </c>
      <c r="D5046" t="s">
        <v>42</v>
      </c>
      <c r="E5046" t="s">
        <v>43</v>
      </c>
      <c r="F5046" t="s">
        <v>23</v>
      </c>
      <c r="G5046">
        <v>15407847199</v>
      </c>
      <c r="H5046" t="s">
        <v>397</v>
      </c>
      <c r="I5046" t="s">
        <v>33</v>
      </c>
      <c r="J5046">
        <v>146</v>
      </c>
      <c r="K5046">
        <v>3</v>
      </c>
      <c r="L5046">
        <v>1</v>
      </c>
      <c r="M5046">
        <v>146</v>
      </c>
      <c r="N5046">
        <v>3</v>
      </c>
      <c r="O5046">
        <v>1</v>
      </c>
      <c r="P5046">
        <v>3</v>
      </c>
      <c r="Q5046">
        <v>3</v>
      </c>
      <c r="R5046" s="1">
        <v>44764</v>
      </c>
      <c r="S5046" t="str">
        <f t="shared" si="390"/>
        <v>Monster Energy Original</v>
      </c>
      <c r="T5046" t="str">
        <f t="shared" si="391"/>
        <v>Carbonated</v>
      </c>
      <c r="U5046" t="str">
        <f>IF(T5046="Cell is Blank - Dis-regard",_xlfn.XLOOKUP(S5046,'Categroy Lookup'!A:A,'Categroy Lookup'!B:B,"Cell is Blank - Dis-regard"),T5046)</f>
        <v>Carbonated</v>
      </c>
      <c r="V5046" t="b">
        <f t="shared" si="393"/>
        <v>1</v>
      </c>
      <c r="W5046">
        <f t="shared" si="392"/>
        <v>3</v>
      </c>
      <c r="X5046" s="8">
        <f t="shared" si="394"/>
        <v>2</v>
      </c>
      <c r="Y5046" t="s">
        <v>43</v>
      </c>
      <c r="AB5046" t="s">
        <v>685</v>
      </c>
      <c r="AC5046" t="s">
        <v>883</v>
      </c>
      <c r="AD5046">
        <v>2022</v>
      </c>
    </row>
    <row r="5047" spans="1:30" x14ac:dyDescent="0.25">
      <c r="A5047" t="s">
        <v>18</v>
      </c>
      <c r="B5047" t="s">
        <v>40</v>
      </c>
      <c r="C5047" t="s">
        <v>41</v>
      </c>
      <c r="D5047" t="s">
        <v>42</v>
      </c>
      <c r="E5047" t="s">
        <v>43</v>
      </c>
      <c r="F5047" t="s">
        <v>23</v>
      </c>
      <c r="G5047">
        <v>15410377046</v>
      </c>
      <c r="H5047" t="s">
        <v>397</v>
      </c>
      <c r="I5047" t="s">
        <v>33</v>
      </c>
      <c r="J5047">
        <v>144</v>
      </c>
      <c r="K5047">
        <v>3</v>
      </c>
      <c r="L5047">
        <v>1</v>
      </c>
      <c r="M5047">
        <v>144</v>
      </c>
      <c r="N5047">
        <v>3</v>
      </c>
      <c r="O5047">
        <v>1</v>
      </c>
      <c r="P5047">
        <v>3</v>
      </c>
      <c r="Q5047">
        <v>3</v>
      </c>
      <c r="R5047" s="1">
        <v>44764</v>
      </c>
      <c r="S5047" t="str">
        <f t="shared" si="390"/>
        <v>Monster Energy Original</v>
      </c>
      <c r="T5047" t="str">
        <f t="shared" si="391"/>
        <v>Carbonated</v>
      </c>
      <c r="U5047" t="str">
        <f>IF(T5047="Cell is Blank - Dis-regard",_xlfn.XLOOKUP(S5047,'Categroy Lookup'!A:A,'Categroy Lookup'!B:B,"Cell is Blank - Dis-regard"),T5047)</f>
        <v>Carbonated</v>
      </c>
      <c r="V5047" t="b">
        <f t="shared" si="393"/>
        <v>1</v>
      </c>
      <c r="W5047">
        <f t="shared" si="392"/>
        <v>3</v>
      </c>
      <c r="X5047" s="8">
        <f t="shared" si="394"/>
        <v>2</v>
      </c>
      <c r="Y5047" t="s">
        <v>43</v>
      </c>
      <c r="AB5047" t="s">
        <v>685</v>
      </c>
      <c r="AC5047" t="s">
        <v>883</v>
      </c>
      <c r="AD5047">
        <v>2022</v>
      </c>
    </row>
    <row r="5048" spans="1:30" x14ac:dyDescent="0.25">
      <c r="A5048" t="s">
        <v>18</v>
      </c>
      <c r="B5048" t="s">
        <v>36</v>
      </c>
      <c r="C5048" t="s">
        <v>37</v>
      </c>
      <c r="D5048" t="s">
        <v>38</v>
      </c>
      <c r="E5048" t="s">
        <v>160</v>
      </c>
      <c r="F5048" t="s">
        <v>27</v>
      </c>
      <c r="G5048">
        <v>15410468918</v>
      </c>
      <c r="H5048" t="s">
        <v>397</v>
      </c>
      <c r="I5048" t="s">
        <v>33</v>
      </c>
      <c r="J5048">
        <v>131</v>
      </c>
      <c r="K5048">
        <v>2</v>
      </c>
      <c r="L5048">
        <v>1</v>
      </c>
      <c r="M5048">
        <v>131</v>
      </c>
      <c r="N5048">
        <v>2</v>
      </c>
      <c r="O5048">
        <v>1</v>
      </c>
      <c r="P5048">
        <v>2</v>
      </c>
      <c r="Q5048">
        <v>2</v>
      </c>
      <c r="R5048" s="1">
        <v>44764</v>
      </c>
      <c r="S5048" t="str">
        <f t="shared" si="390"/>
        <v>RXBAR - Protein Bar - Peanut Butter</v>
      </c>
      <c r="T5048" t="str">
        <f t="shared" si="391"/>
        <v>Food</v>
      </c>
      <c r="U5048" t="str">
        <f>IF(T5048="Cell is Blank - Dis-regard",_xlfn.XLOOKUP(S5048,'Categroy Lookup'!A:A,'Categroy Lookup'!B:B,"Cell is Blank - Dis-regard"),T5048)</f>
        <v>Food</v>
      </c>
      <c r="V5048" t="b">
        <f t="shared" si="393"/>
        <v>1</v>
      </c>
      <c r="W5048">
        <f t="shared" si="392"/>
        <v>2</v>
      </c>
      <c r="X5048" s="8">
        <f t="shared" si="394"/>
        <v>1.3333333333333333</v>
      </c>
      <c r="Y5048" t="s">
        <v>561</v>
      </c>
      <c r="Z5048" t="s">
        <v>562</v>
      </c>
      <c r="AA5048" t="s">
        <v>563</v>
      </c>
      <c r="AB5048" t="s">
        <v>685</v>
      </c>
      <c r="AC5048" t="s">
        <v>883</v>
      </c>
      <c r="AD5048">
        <v>2022</v>
      </c>
    </row>
    <row r="5049" spans="1:30" x14ac:dyDescent="0.25">
      <c r="A5049" t="s">
        <v>18</v>
      </c>
      <c r="B5049" t="s">
        <v>36</v>
      </c>
      <c r="C5049" t="s">
        <v>37</v>
      </c>
      <c r="D5049" t="s">
        <v>38</v>
      </c>
      <c r="E5049" t="s">
        <v>398</v>
      </c>
      <c r="F5049" t="s">
        <v>23</v>
      </c>
      <c r="G5049">
        <v>15408001824</v>
      </c>
      <c r="H5049" t="s">
        <v>397</v>
      </c>
      <c r="I5049" t="s">
        <v>33</v>
      </c>
      <c r="J5049">
        <v>144</v>
      </c>
      <c r="K5049">
        <v>2.5</v>
      </c>
      <c r="L5049">
        <v>1</v>
      </c>
      <c r="M5049">
        <v>144</v>
      </c>
      <c r="N5049">
        <v>2.5</v>
      </c>
      <c r="O5049">
        <v>1</v>
      </c>
      <c r="P5049">
        <v>2.5</v>
      </c>
      <c r="Q5049">
        <v>2.5</v>
      </c>
      <c r="R5049" s="1">
        <v>44764</v>
      </c>
      <c r="S5049" t="str">
        <f t="shared" si="390"/>
        <v>S. Pellegrino Essenza Mineral Water - Blood O</v>
      </c>
      <c r="T5049" t="str">
        <f t="shared" si="391"/>
        <v>Carbonated</v>
      </c>
      <c r="U5049" t="str">
        <f>IF(T5049="Cell is Blank - Dis-regard",_xlfn.XLOOKUP(S5049,'Categroy Lookup'!A:A,'Categroy Lookup'!B:B,"Cell is Blank - Dis-regard"),T5049)</f>
        <v>Carbonated</v>
      </c>
      <c r="V5049" t="b">
        <f t="shared" si="393"/>
        <v>1</v>
      </c>
      <c r="W5049">
        <f t="shared" si="392"/>
        <v>2.5</v>
      </c>
      <c r="X5049" s="8">
        <f t="shared" si="394"/>
        <v>1.6666666666666667</v>
      </c>
      <c r="Y5049" t="s">
        <v>648</v>
      </c>
      <c r="Z5049" t="s">
        <v>649</v>
      </c>
      <c r="AB5049" t="s">
        <v>685</v>
      </c>
      <c r="AC5049" t="s">
        <v>883</v>
      </c>
      <c r="AD5049">
        <v>2022</v>
      </c>
    </row>
    <row r="5050" spans="1:30" x14ac:dyDescent="0.25">
      <c r="A5050" t="s">
        <v>18</v>
      </c>
      <c r="B5050" t="s">
        <v>28</v>
      </c>
      <c r="C5050" t="s">
        <v>20</v>
      </c>
      <c r="D5050" t="s">
        <v>29</v>
      </c>
      <c r="E5050" t="s">
        <v>114</v>
      </c>
      <c r="F5050" t="s">
        <v>27</v>
      </c>
      <c r="G5050">
        <v>15411677714</v>
      </c>
      <c r="H5050" t="s">
        <v>397</v>
      </c>
      <c r="I5050" t="s">
        <v>33</v>
      </c>
      <c r="J5050">
        <v>111</v>
      </c>
      <c r="K5050">
        <v>1.5</v>
      </c>
      <c r="L5050">
        <v>1</v>
      </c>
      <c r="M5050">
        <v>111</v>
      </c>
      <c r="N5050">
        <v>1.5</v>
      </c>
      <c r="O5050">
        <v>1</v>
      </c>
      <c r="P5050">
        <v>1.5</v>
      </c>
      <c r="Q5050">
        <v>1.5</v>
      </c>
      <c r="R5050" s="1">
        <v>44764</v>
      </c>
      <c r="S5050" t="str">
        <f t="shared" si="390"/>
        <v>SunChips Multigrain - Original</v>
      </c>
      <c r="T5050" t="str">
        <f t="shared" si="391"/>
        <v>Food</v>
      </c>
      <c r="U5050" t="str">
        <f>IF(T5050="Cell is Blank - Dis-regard",_xlfn.XLOOKUP(S5050,'Categroy Lookup'!A:A,'Categroy Lookup'!B:B,"Cell is Blank - Dis-regard"),T5050)</f>
        <v>Food</v>
      </c>
      <c r="V5050" t="b">
        <f t="shared" si="393"/>
        <v>1</v>
      </c>
      <c r="W5050">
        <f t="shared" si="392"/>
        <v>1.5</v>
      </c>
      <c r="X5050" s="8">
        <f t="shared" si="394"/>
        <v>1</v>
      </c>
      <c r="Y5050" t="s">
        <v>502</v>
      </c>
      <c r="Z5050" t="s">
        <v>512</v>
      </c>
      <c r="AB5050" t="s">
        <v>685</v>
      </c>
      <c r="AC5050" t="s">
        <v>883</v>
      </c>
      <c r="AD5050">
        <v>2022</v>
      </c>
    </row>
    <row r="5051" spans="1:30" x14ac:dyDescent="0.25">
      <c r="A5051" t="s">
        <v>18</v>
      </c>
      <c r="B5051" t="s">
        <v>197</v>
      </c>
      <c r="C5051" t="s">
        <v>198</v>
      </c>
      <c r="D5051" t="s">
        <v>199</v>
      </c>
      <c r="E5051" t="s">
        <v>93</v>
      </c>
      <c r="F5051" t="s">
        <v>23</v>
      </c>
      <c r="G5051">
        <v>15407683274</v>
      </c>
      <c r="H5051" t="s">
        <v>397</v>
      </c>
      <c r="I5051" t="s">
        <v>33</v>
      </c>
      <c r="J5051">
        <v>142</v>
      </c>
      <c r="K5051">
        <v>1.5</v>
      </c>
      <c r="L5051">
        <v>1</v>
      </c>
      <c r="M5051">
        <v>142</v>
      </c>
      <c r="N5051">
        <v>1.5</v>
      </c>
      <c r="O5051">
        <v>1</v>
      </c>
      <c r="P5051">
        <v>1.5</v>
      </c>
      <c r="Q5051">
        <v>1.5</v>
      </c>
      <c r="R5051" s="1">
        <v>44764</v>
      </c>
      <c r="S5051" t="str">
        <f t="shared" si="390"/>
        <v>Coca Cola - Zero Sugar</v>
      </c>
      <c r="T5051" t="str">
        <f t="shared" si="391"/>
        <v>Carbonated</v>
      </c>
      <c r="U5051" t="str">
        <f>IF(T5051="Cell is Blank - Dis-regard",_xlfn.XLOOKUP(S5051,'Categroy Lookup'!A:A,'Categroy Lookup'!B:B,"Cell is Blank - Dis-regard"),T5051)</f>
        <v>Carbonated</v>
      </c>
      <c r="V5051" t="b">
        <f t="shared" si="393"/>
        <v>1</v>
      </c>
      <c r="W5051">
        <f t="shared" si="392"/>
        <v>1.5</v>
      </c>
      <c r="X5051" s="8">
        <f t="shared" si="394"/>
        <v>1</v>
      </c>
      <c r="Y5051" t="s">
        <v>524</v>
      </c>
      <c r="Z5051" t="s">
        <v>525</v>
      </c>
      <c r="AB5051" t="s">
        <v>685</v>
      </c>
      <c r="AC5051" t="s">
        <v>883</v>
      </c>
      <c r="AD5051">
        <v>2022</v>
      </c>
    </row>
    <row r="5052" spans="1:30" x14ac:dyDescent="0.25">
      <c r="A5052" t="s">
        <v>18</v>
      </c>
      <c r="B5052" t="s">
        <v>197</v>
      </c>
      <c r="C5052" t="s">
        <v>198</v>
      </c>
      <c r="D5052" t="s">
        <v>199</v>
      </c>
      <c r="E5052" t="s">
        <v>304</v>
      </c>
      <c r="F5052" t="s">
        <v>27</v>
      </c>
      <c r="G5052">
        <v>15411764505</v>
      </c>
      <c r="H5052" t="s">
        <v>397</v>
      </c>
      <c r="I5052" t="s">
        <v>33</v>
      </c>
      <c r="J5052">
        <v>122</v>
      </c>
      <c r="K5052">
        <v>1.25</v>
      </c>
      <c r="L5052">
        <v>1</v>
      </c>
      <c r="M5052">
        <v>122</v>
      </c>
      <c r="N5052">
        <v>1.25</v>
      </c>
      <c r="O5052">
        <v>1</v>
      </c>
      <c r="P5052">
        <v>1.25</v>
      </c>
      <c r="Q5052">
        <v>1.25</v>
      </c>
      <c r="R5052" s="1">
        <v>44764</v>
      </c>
      <c r="S5052" t="str">
        <f t="shared" si="390"/>
        <v>Goldfish Baked - Cheddar</v>
      </c>
      <c r="T5052" t="str">
        <f t="shared" si="391"/>
        <v>Food</v>
      </c>
      <c r="U5052" t="str">
        <f>IF(T5052="Cell is Blank - Dis-regard",_xlfn.XLOOKUP(S5052,'Categroy Lookup'!A:A,'Categroy Lookup'!B:B,"Cell is Blank - Dis-regard"),T5052)</f>
        <v>Food</v>
      </c>
      <c r="V5052" t="b">
        <f t="shared" si="393"/>
        <v>1</v>
      </c>
      <c r="W5052">
        <f t="shared" si="392"/>
        <v>1.25</v>
      </c>
      <c r="X5052" s="8">
        <f t="shared" si="394"/>
        <v>0.83333333333333337</v>
      </c>
      <c r="Y5052" t="s">
        <v>628</v>
      </c>
      <c r="Z5052" t="s">
        <v>629</v>
      </c>
      <c r="AB5052" t="s">
        <v>685</v>
      </c>
      <c r="AC5052" t="s">
        <v>883</v>
      </c>
      <c r="AD5052">
        <v>2022</v>
      </c>
    </row>
    <row r="5053" spans="1:30" x14ac:dyDescent="0.25">
      <c r="A5053" t="s">
        <v>18</v>
      </c>
      <c r="B5053" t="s">
        <v>197</v>
      </c>
      <c r="C5053" t="s">
        <v>198</v>
      </c>
      <c r="D5053" t="s">
        <v>199</v>
      </c>
      <c r="E5053" t="s">
        <v>72</v>
      </c>
      <c r="F5053" t="s">
        <v>55</v>
      </c>
      <c r="G5053">
        <v>15407713629</v>
      </c>
      <c r="H5053" t="s">
        <v>397</v>
      </c>
      <c r="I5053" t="s">
        <v>33</v>
      </c>
      <c r="J5053">
        <v>144</v>
      </c>
      <c r="K5053">
        <v>1.5</v>
      </c>
      <c r="L5053">
        <v>1</v>
      </c>
      <c r="M5053">
        <v>144</v>
      </c>
      <c r="N5053">
        <v>1.5</v>
      </c>
      <c r="O5053">
        <v>1</v>
      </c>
      <c r="P5053">
        <v>1.5</v>
      </c>
      <c r="Q5053">
        <v>1.5</v>
      </c>
      <c r="R5053" s="1">
        <v>44764</v>
      </c>
      <c r="S5053" t="str">
        <f t="shared" si="390"/>
        <v>Poland Springs Water</v>
      </c>
      <c r="T5053" t="str">
        <f t="shared" si="391"/>
        <v>Water</v>
      </c>
      <c r="U5053" t="str">
        <f>IF(T5053="Cell is Blank - Dis-regard",_xlfn.XLOOKUP(S5053,'Categroy Lookup'!A:A,'Categroy Lookup'!B:B,"Cell is Blank - Dis-regard"),T5053)</f>
        <v>Water</v>
      </c>
      <c r="V5053" t="b">
        <f t="shared" si="393"/>
        <v>1</v>
      </c>
      <c r="W5053">
        <f t="shared" si="392"/>
        <v>1.5</v>
      </c>
      <c r="X5053" s="8">
        <f t="shared" si="394"/>
        <v>1</v>
      </c>
      <c r="Y5053" t="s">
        <v>72</v>
      </c>
      <c r="AB5053" t="s">
        <v>685</v>
      </c>
      <c r="AC5053" t="s">
        <v>883</v>
      </c>
      <c r="AD5053">
        <v>2022</v>
      </c>
    </row>
    <row r="5054" spans="1:30" x14ac:dyDescent="0.25">
      <c r="A5054" t="s">
        <v>18</v>
      </c>
      <c r="B5054" t="s">
        <v>197</v>
      </c>
      <c r="C5054" t="s">
        <v>198</v>
      </c>
      <c r="D5054" t="s">
        <v>199</v>
      </c>
      <c r="E5054" t="s">
        <v>330</v>
      </c>
      <c r="F5054" t="s">
        <v>31</v>
      </c>
      <c r="G5054">
        <v>15407408971</v>
      </c>
      <c r="H5054" t="s">
        <v>397</v>
      </c>
      <c r="I5054" t="s">
        <v>33</v>
      </c>
      <c r="J5054">
        <v>143</v>
      </c>
      <c r="K5054">
        <v>2.75</v>
      </c>
      <c r="L5054">
        <v>1</v>
      </c>
      <c r="M5054">
        <v>143</v>
      </c>
      <c r="N5054">
        <v>2.75</v>
      </c>
      <c r="O5054">
        <v>1</v>
      </c>
      <c r="P5054">
        <v>2.75</v>
      </c>
      <c r="Q5054">
        <v>2.75</v>
      </c>
      <c r="R5054" s="1">
        <v>44764</v>
      </c>
      <c r="S5054" t="str">
        <f t="shared" si="390"/>
        <v>BodyArmor  LYTE - Blueberry Pomegranate</v>
      </c>
      <c r="T5054" t="str">
        <f t="shared" si="391"/>
        <v>Non Carbonated</v>
      </c>
      <c r="U5054" t="str">
        <f>IF(T5054="Cell is Blank - Dis-regard",_xlfn.XLOOKUP(S5054,'Categroy Lookup'!A:A,'Categroy Lookup'!B:B,"Cell is Blank - Dis-regard"),T5054)</f>
        <v>Non Carbonated</v>
      </c>
      <c r="V5054" t="b">
        <f t="shared" si="393"/>
        <v>1</v>
      </c>
      <c r="W5054">
        <f t="shared" si="392"/>
        <v>2.75</v>
      </c>
      <c r="X5054" s="8">
        <f t="shared" si="394"/>
        <v>1.8333333333333333</v>
      </c>
      <c r="Y5054" t="s">
        <v>634</v>
      </c>
      <c r="Z5054" t="s">
        <v>635</v>
      </c>
      <c r="AB5054" t="s">
        <v>685</v>
      </c>
      <c r="AC5054" t="s">
        <v>883</v>
      </c>
      <c r="AD5054">
        <v>2022</v>
      </c>
    </row>
    <row r="5055" spans="1:30" x14ac:dyDescent="0.25">
      <c r="A5055" t="s">
        <v>18</v>
      </c>
      <c r="B5055" t="s">
        <v>40</v>
      </c>
      <c r="C5055" t="s">
        <v>41</v>
      </c>
      <c r="D5055" t="s">
        <v>42</v>
      </c>
      <c r="E5055" t="s">
        <v>43</v>
      </c>
      <c r="F5055" t="s">
        <v>23</v>
      </c>
      <c r="G5055">
        <v>15412827102</v>
      </c>
      <c r="H5055" t="s">
        <v>397</v>
      </c>
      <c r="I5055" t="s">
        <v>33</v>
      </c>
      <c r="J5055">
        <v>146</v>
      </c>
      <c r="K5055">
        <v>3</v>
      </c>
      <c r="L5055">
        <v>1</v>
      </c>
      <c r="M5055">
        <v>146</v>
      </c>
      <c r="N5055">
        <v>3</v>
      </c>
      <c r="O5055">
        <v>1</v>
      </c>
      <c r="P5055">
        <v>3</v>
      </c>
      <c r="Q5055">
        <v>3</v>
      </c>
      <c r="R5055" s="1">
        <v>44764</v>
      </c>
      <c r="S5055" t="str">
        <f t="shared" si="390"/>
        <v>Monster Energy Original</v>
      </c>
      <c r="T5055" t="str">
        <f t="shared" si="391"/>
        <v>Carbonated</v>
      </c>
      <c r="U5055" t="str">
        <f>IF(T5055="Cell is Blank - Dis-regard",_xlfn.XLOOKUP(S5055,'Categroy Lookup'!A:A,'Categroy Lookup'!B:B,"Cell is Blank - Dis-regard"),T5055)</f>
        <v>Carbonated</v>
      </c>
      <c r="V5055" t="b">
        <f t="shared" si="393"/>
        <v>1</v>
      </c>
      <c r="W5055">
        <f t="shared" si="392"/>
        <v>3</v>
      </c>
      <c r="X5055" s="8">
        <f t="shared" si="394"/>
        <v>2</v>
      </c>
      <c r="Y5055" t="s">
        <v>43</v>
      </c>
      <c r="AB5055" t="s">
        <v>685</v>
      </c>
      <c r="AC5055" t="s">
        <v>883</v>
      </c>
      <c r="AD5055">
        <v>2022</v>
      </c>
    </row>
    <row r="5056" spans="1:30" x14ac:dyDescent="0.25">
      <c r="A5056" t="s">
        <v>18</v>
      </c>
      <c r="B5056" t="s">
        <v>28</v>
      </c>
      <c r="C5056" t="s">
        <v>20</v>
      </c>
      <c r="D5056" t="s">
        <v>29</v>
      </c>
      <c r="E5056" t="s">
        <v>98</v>
      </c>
      <c r="F5056" t="s">
        <v>27</v>
      </c>
      <c r="G5056">
        <v>15411054331</v>
      </c>
      <c r="H5056" t="s">
        <v>397</v>
      </c>
      <c r="I5056" t="s">
        <v>33</v>
      </c>
      <c r="J5056">
        <v>123</v>
      </c>
      <c r="K5056">
        <v>1.5</v>
      </c>
      <c r="L5056">
        <v>1</v>
      </c>
      <c r="M5056">
        <v>123</v>
      </c>
      <c r="N5056">
        <v>1.5</v>
      </c>
      <c r="O5056">
        <v>1</v>
      </c>
      <c r="P5056">
        <v>1.5</v>
      </c>
      <c r="Q5056">
        <v>1.5</v>
      </c>
      <c r="R5056" s="1">
        <v>44764</v>
      </c>
      <c r="S5056" t="str">
        <f t="shared" si="390"/>
        <v>CheezIt - Original</v>
      </c>
      <c r="T5056" t="str">
        <f t="shared" si="391"/>
        <v>Food</v>
      </c>
      <c r="U5056" t="str">
        <f>IF(T5056="Cell is Blank - Dis-regard",_xlfn.XLOOKUP(S5056,'Categroy Lookup'!A:A,'Categroy Lookup'!B:B,"Cell is Blank - Dis-regard"),T5056)</f>
        <v>Food</v>
      </c>
      <c r="V5056" t="b">
        <f t="shared" si="393"/>
        <v>1</v>
      </c>
      <c r="W5056">
        <f t="shared" si="392"/>
        <v>1.5</v>
      </c>
      <c r="X5056" s="8">
        <f t="shared" si="394"/>
        <v>1</v>
      </c>
      <c r="Y5056" t="s">
        <v>528</v>
      </c>
      <c r="Z5056" t="s">
        <v>512</v>
      </c>
      <c r="AB5056" t="s">
        <v>685</v>
      </c>
      <c r="AC5056" t="s">
        <v>883</v>
      </c>
      <c r="AD5056">
        <v>2022</v>
      </c>
    </row>
    <row r="5057" spans="1:30" x14ac:dyDescent="0.25">
      <c r="A5057" t="s">
        <v>18</v>
      </c>
      <c r="B5057" t="s">
        <v>28</v>
      </c>
      <c r="C5057" t="s">
        <v>20</v>
      </c>
      <c r="D5057" t="s">
        <v>29</v>
      </c>
      <c r="E5057" t="s">
        <v>304</v>
      </c>
      <c r="F5057" t="s">
        <v>27</v>
      </c>
      <c r="G5057">
        <v>15412347921</v>
      </c>
      <c r="H5057" t="s">
        <v>397</v>
      </c>
      <c r="I5057" t="s">
        <v>25</v>
      </c>
      <c r="J5057">
        <v>120</v>
      </c>
      <c r="K5057">
        <v>1.5</v>
      </c>
      <c r="L5057">
        <v>1</v>
      </c>
      <c r="M5057">
        <v>120</v>
      </c>
      <c r="N5057">
        <v>1.5</v>
      </c>
      <c r="O5057">
        <v>1</v>
      </c>
      <c r="P5057">
        <v>1.5</v>
      </c>
      <c r="Q5057">
        <v>1.5</v>
      </c>
      <c r="R5057" s="1">
        <v>44764</v>
      </c>
      <c r="S5057" t="str">
        <f t="shared" si="390"/>
        <v>Goldfish Baked - Cheddar</v>
      </c>
      <c r="T5057" t="str">
        <f t="shared" si="391"/>
        <v>Food</v>
      </c>
      <c r="U5057" t="str">
        <f>IF(T5057="Cell is Blank - Dis-regard",_xlfn.XLOOKUP(S5057,'Categroy Lookup'!A:A,'Categroy Lookup'!B:B,"Cell is Blank - Dis-regard"),T5057)</f>
        <v>Food</v>
      </c>
      <c r="V5057" t="b">
        <f t="shared" si="393"/>
        <v>1</v>
      </c>
      <c r="W5057">
        <f t="shared" si="392"/>
        <v>1.5</v>
      </c>
      <c r="X5057" s="8">
        <f t="shared" si="394"/>
        <v>1</v>
      </c>
      <c r="Y5057" t="s">
        <v>628</v>
      </c>
      <c r="Z5057" t="s">
        <v>629</v>
      </c>
      <c r="AB5057" t="s">
        <v>685</v>
      </c>
      <c r="AC5057" t="s">
        <v>883</v>
      </c>
      <c r="AD5057">
        <v>2022</v>
      </c>
    </row>
    <row r="5058" spans="1:30" x14ac:dyDescent="0.25">
      <c r="A5058" t="s">
        <v>18</v>
      </c>
      <c r="B5058" t="s">
        <v>197</v>
      </c>
      <c r="C5058" t="s">
        <v>198</v>
      </c>
      <c r="D5058" t="s">
        <v>199</v>
      </c>
      <c r="E5058" t="s">
        <v>48</v>
      </c>
      <c r="F5058" t="s">
        <v>27</v>
      </c>
      <c r="G5058">
        <v>15408438756</v>
      </c>
      <c r="H5058" t="s">
        <v>397</v>
      </c>
      <c r="I5058" t="s">
        <v>25</v>
      </c>
      <c r="J5058">
        <v>138</v>
      </c>
      <c r="K5058">
        <v>2</v>
      </c>
      <c r="L5058">
        <v>1</v>
      </c>
      <c r="M5058">
        <v>138</v>
      </c>
      <c r="N5058">
        <v>2</v>
      </c>
      <c r="O5058">
        <v>1</v>
      </c>
      <c r="P5058">
        <v>2</v>
      </c>
      <c r="Q5058">
        <v>2</v>
      </c>
      <c r="R5058" s="1">
        <v>44764</v>
      </c>
      <c r="S5058" t="str">
        <f t="shared" ref="S5058:S5121" si="395">IF(E5058="","Cell is Blank - Dis-regard",E5058)</f>
        <v>KitKat - Crisp Wafers</v>
      </c>
      <c r="T5058" t="str">
        <f t="shared" ref="T5058:T5121" si="396">IF(F5058="","Cell is Blank - Dis-regard",F5058)</f>
        <v>Food</v>
      </c>
      <c r="U5058" t="str">
        <f>IF(T5058="Cell is Blank - Dis-regard",_xlfn.XLOOKUP(S5058,'Categroy Lookup'!A:A,'Categroy Lookup'!B:B,"Cell is Blank - Dis-regard"),T5058)</f>
        <v>Food</v>
      </c>
      <c r="V5058" t="b">
        <f t="shared" si="393"/>
        <v>1</v>
      </c>
      <c r="W5058">
        <f t="shared" ref="W5058:W5121" si="397">IF(V5058="FALSE",K5058,K5058)</f>
        <v>2</v>
      </c>
      <c r="X5058" s="8">
        <f t="shared" si="394"/>
        <v>1.3333333333333333</v>
      </c>
      <c r="Y5058" t="s">
        <v>482</v>
      </c>
      <c r="Z5058" t="s">
        <v>483</v>
      </c>
      <c r="AB5058" t="s">
        <v>685</v>
      </c>
      <c r="AC5058" t="s">
        <v>883</v>
      </c>
      <c r="AD5058">
        <v>2022</v>
      </c>
    </row>
    <row r="5059" spans="1:30" x14ac:dyDescent="0.25">
      <c r="A5059" t="s">
        <v>18</v>
      </c>
      <c r="B5059" t="s">
        <v>197</v>
      </c>
      <c r="C5059" t="s">
        <v>198</v>
      </c>
      <c r="D5059" t="s">
        <v>199</v>
      </c>
      <c r="E5059" t="s">
        <v>72</v>
      </c>
      <c r="F5059" t="s">
        <v>55</v>
      </c>
      <c r="G5059">
        <v>15413197627</v>
      </c>
      <c r="H5059" t="s">
        <v>397</v>
      </c>
      <c r="I5059" t="s">
        <v>33</v>
      </c>
      <c r="J5059">
        <v>144</v>
      </c>
      <c r="K5059">
        <v>1.5</v>
      </c>
      <c r="L5059">
        <v>1</v>
      </c>
      <c r="M5059">
        <v>144</v>
      </c>
      <c r="N5059">
        <v>1.5</v>
      </c>
      <c r="O5059">
        <v>1</v>
      </c>
      <c r="P5059">
        <v>1.5</v>
      </c>
      <c r="Q5059">
        <v>1.5</v>
      </c>
      <c r="R5059" s="1">
        <v>44764</v>
      </c>
      <c r="S5059" t="str">
        <f t="shared" si="395"/>
        <v>Poland Springs Water</v>
      </c>
      <c r="T5059" t="str">
        <f t="shared" si="396"/>
        <v>Water</v>
      </c>
      <c r="U5059" t="str">
        <f>IF(T5059="Cell is Blank - Dis-regard",_xlfn.XLOOKUP(S5059,'Categroy Lookup'!A:A,'Categroy Lookup'!B:B,"Cell is Blank - Dis-regard"),T5059)</f>
        <v>Water</v>
      </c>
      <c r="V5059" t="b">
        <f t="shared" ref="V5059:V5122" si="398">K5059=N5059</f>
        <v>1</v>
      </c>
      <c r="W5059">
        <f t="shared" si="397"/>
        <v>1.5</v>
      </c>
      <c r="X5059" s="8">
        <f t="shared" ref="X5059:X5122" si="399">W5059/1.5</f>
        <v>1</v>
      </c>
      <c r="Y5059" t="s">
        <v>72</v>
      </c>
      <c r="AB5059" t="s">
        <v>685</v>
      </c>
      <c r="AC5059" t="s">
        <v>883</v>
      </c>
      <c r="AD5059">
        <v>2022</v>
      </c>
    </row>
    <row r="5060" spans="1:30" x14ac:dyDescent="0.25">
      <c r="A5060" t="s">
        <v>18</v>
      </c>
      <c r="B5060" t="s">
        <v>197</v>
      </c>
      <c r="C5060" t="s">
        <v>198</v>
      </c>
      <c r="D5060" t="s">
        <v>199</v>
      </c>
      <c r="E5060" t="s">
        <v>125</v>
      </c>
      <c r="F5060" t="s">
        <v>27</v>
      </c>
      <c r="G5060">
        <v>15409336829</v>
      </c>
      <c r="H5060" t="s">
        <v>397</v>
      </c>
      <c r="I5060" t="s">
        <v>33</v>
      </c>
      <c r="J5060">
        <v>111</v>
      </c>
      <c r="K5060">
        <v>1.5</v>
      </c>
      <c r="L5060">
        <v>1</v>
      </c>
      <c r="M5060">
        <v>111</v>
      </c>
      <c r="N5060">
        <v>1.5</v>
      </c>
      <c r="O5060">
        <v>1</v>
      </c>
      <c r="P5060">
        <v>1.5</v>
      </c>
      <c r="Q5060">
        <v>1.5</v>
      </c>
      <c r="R5060" s="1">
        <v>44764</v>
      </c>
      <c r="S5060" t="str">
        <f t="shared" si="395"/>
        <v>Popchips Potato - Sea Salt</v>
      </c>
      <c r="T5060" t="str">
        <f t="shared" si="396"/>
        <v>Food</v>
      </c>
      <c r="U5060" t="str">
        <f>IF(T5060="Cell is Blank - Dis-regard",_xlfn.XLOOKUP(S5060,'Categroy Lookup'!A:A,'Categroy Lookup'!B:B,"Cell is Blank - Dis-regard"),T5060)</f>
        <v>Food</v>
      </c>
      <c r="V5060" t="b">
        <f t="shared" si="398"/>
        <v>1</v>
      </c>
      <c r="W5060">
        <f t="shared" si="397"/>
        <v>1.5</v>
      </c>
      <c r="X5060" s="8">
        <f t="shared" si="399"/>
        <v>1</v>
      </c>
      <c r="Y5060" t="s">
        <v>541</v>
      </c>
      <c r="Z5060" t="s">
        <v>516</v>
      </c>
      <c r="AB5060" t="s">
        <v>685</v>
      </c>
      <c r="AC5060" t="s">
        <v>883</v>
      </c>
      <c r="AD5060">
        <v>2022</v>
      </c>
    </row>
    <row r="5061" spans="1:30" x14ac:dyDescent="0.25">
      <c r="A5061" t="s">
        <v>18</v>
      </c>
      <c r="B5061" t="s">
        <v>197</v>
      </c>
      <c r="C5061" t="s">
        <v>198</v>
      </c>
      <c r="D5061" t="s">
        <v>199</v>
      </c>
      <c r="E5061" t="s">
        <v>93</v>
      </c>
      <c r="F5061" t="s">
        <v>23</v>
      </c>
      <c r="G5061">
        <v>15409340721</v>
      </c>
      <c r="H5061" t="s">
        <v>397</v>
      </c>
      <c r="I5061" t="s">
        <v>33</v>
      </c>
      <c r="J5061">
        <v>142</v>
      </c>
      <c r="K5061">
        <v>1.5</v>
      </c>
      <c r="L5061">
        <v>1</v>
      </c>
      <c r="M5061">
        <v>142</v>
      </c>
      <c r="N5061">
        <v>1.5</v>
      </c>
      <c r="O5061">
        <v>1</v>
      </c>
      <c r="P5061">
        <v>1.5</v>
      </c>
      <c r="Q5061">
        <v>1.5</v>
      </c>
      <c r="R5061" s="1">
        <v>44764</v>
      </c>
      <c r="S5061" t="str">
        <f t="shared" si="395"/>
        <v>Coca Cola - Zero Sugar</v>
      </c>
      <c r="T5061" t="str">
        <f t="shared" si="396"/>
        <v>Carbonated</v>
      </c>
      <c r="U5061" t="str">
        <f>IF(T5061="Cell is Blank - Dis-regard",_xlfn.XLOOKUP(S5061,'Categroy Lookup'!A:A,'Categroy Lookup'!B:B,"Cell is Blank - Dis-regard"),T5061)</f>
        <v>Carbonated</v>
      </c>
      <c r="V5061" t="b">
        <f t="shared" si="398"/>
        <v>1</v>
      </c>
      <c r="W5061">
        <f t="shared" si="397"/>
        <v>1.5</v>
      </c>
      <c r="X5061" s="8">
        <f t="shared" si="399"/>
        <v>1</v>
      </c>
      <c r="Y5061" t="s">
        <v>524</v>
      </c>
      <c r="Z5061" t="s">
        <v>525</v>
      </c>
      <c r="AB5061" t="s">
        <v>685</v>
      </c>
      <c r="AC5061" t="s">
        <v>883</v>
      </c>
      <c r="AD5061">
        <v>2022</v>
      </c>
    </row>
    <row r="5062" spans="1:30" x14ac:dyDescent="0.25">
      <c r="A5062" t="s">
        <v>18</v>
      </c>
      <c r="B5062" t="s">
        <v>197</v>
      </c>
      <c r="C5062" t="s">
        <v>198</v>
      </c>
      <c r="D5062" t="s">
        <v>199</v>
      </c>
      <c r="E5062" t="s">
        <v>104</v>
      </c>
      <c r="F5062" t="s">
        <v>27</v>
      </c>
      <c r="G5062">
        <v>15409343716</v>
      </c>
      <c r="H5062" t="s">
        <v>397</v>
      </c>
      <c r="I5062" t="s">
        <v>33</v>
      </c>
      <c r="J5062">
        <v>123</v>
      </c>
      <c r="K5062">
        <v>1.5</v>
      </c>
      <c r="L5062">
        <v>1</v>
      </c>
      <c r="M5062">
        <v>123</v>
      </c>
      <c r="N5062">
        <v>1.5</v>
      </c>
      <c r="O5062">
        <v>1</v>
      </c>
      <c r="P5062">
        <v>1.5</v>
      </c>
      <c r="Q5062">
        <v>1.5</v>
      </c>
      <c r="R5062" s="1">
        <v>44764</v>
      </c>
      <c r="S5062" t="str">
        <f t="shared" si="395"/>
        <v>CheezIt - White Cheddar</v>
      </c>
      <c r="T5062" t="str">
        <f t="shared" si="396"/>
        <v>Food</v>
      </c>
      <c r="U5062" t="str">
        <f>IF(T5062="Cell is Blank - Dis-regard",_xlfn.XLOOKUP(S5062,'Categroy Lookup'!A:A,'Categroy Lookup'!B:B,"Cell is Blank - Dis-regard"),T5062)</f>
        <v>Food</v>
      </c>
      <c r="V5062" t="b">
        <f t="shared" si="398"/>
        <v>1</v>
      </c>
      <c r="W5062">
        <f t="shared" si="397"/>
        <v>1.5</v>
      </c>
      <c r="X5062" s="8">
        <f t="shared" si="399"/>
        <v>1</v>
      </c>
      <c r="Y5062" t="s">
        <v>528</v>
      </c>
      <c r="Z5062" t="s">
        <v>532</v>
      </c>
      <c r="AB5062" t="s">
        <v>685</v>
      </c>
      <c r="AC5062" t="s">
        <v>883</v>
      </c>
      <c r="AD5062">
        <v>2022</v>
      </c>
    </row>
    <row r="5063" spans="1:30" x14ac:dyDescent="0.25">
      <c r="A5063" t="s">
        <v>18</v>
      </c>
      <c r="B5063" t="s">
        <v>40</v>
      </c>
      <c r="C5063" t="s">
        <v>41</v>
      </c>
      <c r="D5063" t="s">
        <v>42</v>
      </c>
      <c r="E5063" t="s">
        <v>208</v>
      </c>
      <c r="F5063" t="s">
        <v>27</v>
      </c>
      <c r="G5063">
        <v>15412624402</v>
      </c>
      <c r="H5063" t="s">
        <v>399</v>
      </c>
      <c r="I5063" t="s">
        <v>33</v>
      </c>
      <c r="J5063">
        <v>120</v>
      </c>
      <c r="K5063">
        <v>1.5</v>
      </c>
      <c r="L5063">
        <v>1</v>
      </c>
      <c r="M5063">
        <v>120</v>
      </c>
      <c r="N5063">
        <v>1.5</v>
      </c>
      <c r="O5063">
        <v>1</v>
      </c>
      <c r="P5063">
        <v>1.5</v>
      </c>
      <c r="Q5063">
        <v>1.5</v>
      </c>
      <c r="R5063" s="1">
        <v>44764</v>
      </c>
      <c r="S5063" t="str">
        <f t="shared" si="395"/>
        <v>Doritos Cool Ranch</v>
      </c>
      <c r="T5063" t="str">
        <f t="shared" si="396"/>
        <v>Food</v>
      </c>
      <c r="U5063" t="str">
        <f>IF(T5063="Cell is Blank - Dis-regard",_xlfn.XLOOKUP(S5063,'Categroy Lookup'!A:A,'Categroy Lookup'!B:B,"Cell is Blank - Dis-regard"),T5063)</f>
        <v>Food</v>
      </c>
      <c r="V5063" t="b">
        <f t="shared" si="398"/>
        <v>1</v>
      </c>
      <c r="W5063">
        <f t="shared" si="397"/>
        <v>1.5</v>
      </c>
      <c r="X5063" s="8">
        <f t="shared" si="399"/>
        <v>1</v>
      </c>
      <c r="Y5063" t="s">
        <v>208</v>
      </c>
      <c r="AB5063" t="s">
        <v>687</v>
      </c>
      <c r="AC5063" t="s">
        <v>884</v>
      </c>
      <c r="AD5063">
        <v>2022</v>
      </c>
    </row>
    <row r="5064" spans="1:30" x14ac:dyDescent="0.25">
      <c r="A5064" t="s">
        <v>18</v>
      </c>
      <c r="B5064" t="s">
        <v>40</v>
      </c>
      <c r="C5064" t="s">
        <v>41</v>
      </c>
      <c r="D5064" t="s">
        <v>42</v>
      </c>
      <c r="E5064" t="s">
        <v>342</v>
      </c>
      <c r="F5064" t="s">
        <v>27</v>
      </c>
      <c r="G5064">
        <v>15412866683</v>
      </c>
      <c r="H5064" t="s">
        <v>399</v>
      </c>
      <c r="I5064" t="s">
        <v>25</v>
      </c>
      <c r="J5064">
        <v>132</v>
      </c>
      <c r="K5064">
        <v>1.5</v>
      </c>
      <c r="L5064">
        <v>1</v>
      </c>
      <c r="M5064">
        <v>132</v>
      </c>
      <c r="N5064">
        <v>1.5</v>
      </c>
      <c r="O5064">
        <v>1</v>
      </c>
      <c r="P5064">
        <v>1.5</v>
      </c>
      <c r="Q5064">
        <v>1.5</v>
      </c>
      <c r="R5064" s="1">
        <v>44764</v>
      </c>
      <c r="S5064" t="str">
        <f t="shared" si="395"/>
        <v>Nature's Bakery Fig Bar - Blueberry</v>
      </c>
      <c r="T5064" t="str">
        <f t="shared" si="396"/>
        <v>Food</v>
      </c>
      <c r="U5064" t="str">
        <f>IF(T5064="Cell is Blank - Dis-regard",_xlfn.XLOOKUP(S5064,'Categroy Lookup'!A:A,'Categroy Lookup'!B:B,"Cell is Blank - Dis-regard"),T5064)</f>
        <v>Food</v>
      </c>
      <c r="V5064" t="b">
        <f t="shared" si="398"/>
        <v>1</v>
      </c>
      <c r="W5064">
        <f t="shared" si="397"/>
        <v>1.5</v>
      </c>
      <c r="X5064" s="8">
        <f t="shared" si="399"/>
        <v>1</v>
      </c>
      <c r="Y5064" t="s">
        <v>637</v>
      </c>
      <c r="Z5064" t="s">
        <v>539</v>
      </c>
      <c r="AB5064" t="s">
        <v>687</v>
      </c>
      <c r="AC5064" t="s">
        <v>884</v>
      </c>
      <c r="AD5064">
        <v>2022</v>
      </c>
    </row>
    <row r="5065" spans="1:30" x14ac:dyDescent="0.25">
      <c r="A5065" t="s">
        <v>18</v>
      </c>
      <c r="B5065" t="s">
        <v>40</v>
      </c>
      <c r="C5065" t="s">
        <v>41</v>
      </c>
      <c r="D5065" t="s">
        <v>42</v>
      </c>
      <c r="E5065" t="s">
        <v>342</v>
      </c>
      <c r="F5065" t="s">
        <v>27</v>
      </c>
      <c r="G5065">
        <v>15415124415</v>
      </c>
      <c r="H5065" t="s">
        <v>399</v>
      </c>
      <c r="I5065" t="s">
        <v>25</v>
      </c>
      <c r="J5065">
        <v>132</v>
      </c>
      <c r="K5065">
        <v>1.5</v>
      </c>
      <c r="L5065">
        <v>1</v>
      </c>
      <c r="M5065">
        <v>132</v>
      </c>
      <c r="N5065">
        <v>1.5</v>
      </c>
      <c r="O5065">
        <v>1</v>
      </c>
      <c r="P5065">
        <v>1.5</v>
      </c>
      <c r="Q5065">
        <v>1.5</v>
      </c>
      <c r="R5065" s="1">
        <v>44765</v>
      </c>
      <c r="S5065" t="str">
        <f t="shared" si="395"/>
        <v>Nature's Bakery Fig Bar - Blueberry</v>
      </c>
      <c r="T5065" t="str">
        <f t="shared" si="396"/>
        <v>Food</v>
      </c>
      <c r="U5065" t="str">
        <f>IF(T5065="Cell is Blank - Dis-regard",_xlfn.XLOOKUP(S5065,'Categroy Lookup'!A:A,'Categroy Lookup'!B:B,"Cell is Blank - Dis-regard"),T5065)</f>
        <v>Food</v>
      </c>
      <c r="V5065" t="b">
        <f t="shared" si="398"/>
        <v>1</v>
      </c>
      <c r="W5065">
        <f t="shared" si="397"/>
        <v>1.5</v>
      </c>
      <c r="X5065" s="8">
        <f t="shared" si="399"/>
        <v>1</v>
      </c>
      <c r="Y5065" t="s">
        <v>637</v>
      </c>
      <c r="Z5065" t="s">
        <v>539</v>
      </c>
      <c r="AB5065" t="s">
        <v>687</v>
      </c>
      <c r="AC5065" t="s">
        <v>884</v>
      </c>
      <c r="AD5065">
        <v>2022</v>
      </c>
    </row>
    <row r="5066" spans="1:30" x14ac:dyDescent="0.25">
      <c r="A5066" t="s">
        <v>18</v>
      </c>
      <c r="B5066" t="s">
        <v>40</v>
      </c>
      <c r="C5066" t="s">
        <v>41</v>
      </c>
      <c r="D5066" t="s">
        <v>42</v>
      </c>
      <c r="E5066" t="s">
        <v>48</v>
      </c>
      <c r="F5066" t="s">
        <v>27</v>
      </c>
      <c r="G5066">
        <v>15411011776</v>
      </c>
      <c r="H5066" t="s">
        <v>399</v>
      </c>
      <c r="I5066" t="s">
        <v>33</v>
      </c>
      <c r="J5066">
        <v>137</v>
      </c>
      <c r="K5066">
        <v>2.5</v>
      </c>
      <c r="L5066">
        <v>1</v>
      </c>
      <c r="M5066">
        <v>137</v>
      </c>
      <c r="N5066">
        <v>2.5</v>
      </c>
      <c r="O5066">
        <v>1</v>
      </c>
      <c r="P5066">
        <v>2.5</v>
      </c>
      <c r="Q5066">
        <v>2.5</v>
      </c>
      <c r="R5066" s="1">
        <v>44764</v>
      </c>
      <c r="S5066" t="str">
        <f t="shared" si="395"/>
        <v>KitKat - Crisp Wafers</v>
      </c>
      <c r="T5066" t="str">
        <f t="shared" si="396"/>
        <v>Food</v>
      </c>
      <c r="U5066" t="str">
        <f>IF(T5066="Cell is Blank - Dis-regard",_xlfn.XLOOKUP(S5066,'Categroy Lookup'!A:A,'Categroy Lookup'!B:B,"Cell is Blank - Dis-regard"),T5066)</f>
        <v>Food</v>
      </c>
      <c r="V5066" t="b">
        <f t="shared" si="398"/>
        <v>1</v>
      </c>
      <c r="W5066">
        <f t="shared" si="397"/>
        <v>2.5</v>
      </c>
      <c r="X5066" s="8">
        <f t="shared" si="399"/>
        <v>1.6666666666666667</v>
      </c>
      <c r="Y5066" t="s">
        <v>482</v>
      </c>
      <c r="Z5066" t="s">
        <v>483</v>
      </c>
      <c r="AB5066" t="s">
        <v>687</v>
      </c>
      <c r="AC5066" t="s">
        <v>884</v>
      </c>
      <c r="AD5066">
        <v>2022</v>
      </c>
    </row>
    <row r="5067" spans="1:30" x14ac:dyDescent="0.25">
      <c r="A5067" t="s">
        <v>18</v>
      </c>
      <c r="B5067" t="s">
        <v>40</v>
      </c>
      <c r="C5067" t="s">
        <v>41</v>
      </c>
      <c r="D5067" t="s">
        <v>42</v>
      </c>
      <c r="E5067" t="s">
        <v>48</v>
      </c>
      <c r="F5067" t="s">
        <v>27</v>
      </c>
      <c r="G5067">
        <v>15411013482</v>
      </c>
      <c r="H5067" t="s">
        <v>399</v>
      </c>
      <c r="I5067" t="s">
        <v>33</v>
      </c>
      <c r="J5067">
        <v>138</v>
      </c>
      <c r="K5067">
        <v>2.5</v>
      </c>
      <c r="L5067">
        <v>1</v>
      </c>
      <c r="M5067">
        <v>138</v>
      </c>
      <c r="N5067">
        <v>2.5</v>
      </c>
      <c r="O5067">
        <v>1</v>
      </c>
      <c r="P5067">
        <v>2.5</v>
      </c>
      <c r="Q5067">
        <v>2.5</v>
      </c>
      <c r="R5067" s="1">
        <v>44764</v>
      </c>
      <c r="S5067" t="str">
        <f t="shared" si="395"/>
        <v>KitKat - Crisp Wafers</v>
      </c>
      <c r="T5067" t="str">
        <f t="shared" si="396"/>
        <v>Food</v>
      </c>
      <c r="U5067" t="str">
        <f>IF(T5067="Cell is Blank - Dis-regard",_xlfn.XLOOKUP(S5067,'Categroy Lookup'!A:A,'Categroy Lookup'!B:B,"Cell is Blank - Dis-regard"),T5067)</f>
        <v>Food</v>
      </c>
      <c r="V5067" t="b">
        <f t="shared" si="398"/>
        <v>1</v>
      </c>
      <c r="W5067">
        <f t="shared" si="397"/>
        <v>2.5</v>
      </c>
      <c r="X5067" s="8">
        <f t="shared" si="399"/>
        <v>1.6666666666666667</v>
      </c>
      <c r="Y5067" t="s">
        <v>482</v>
      </c>
      <c r="Z5067" t="s">
        <v>483</v>
      </c>
      <c r="AB5067" t="s">
        <v>687</v>
      </c>
      <c r="AC5067" t="s">
        <v>884</v>
      </c>
      <c r="AD5067">
        <v>2022</v>
      </c>
    </row>
    <row r="5068" spans="1:30" x14ac:dyDescent="0.25">
      <c r="A5068" t="s">
        <v>18</v>
      </c>
      <c r="B5068" t="s">
        <v>40</v>
      </c>
      <c r="C5068" t="s">
        <v>41</v>
      </c>
      <c r="D5068" t="s">
        <v>42</v>
      </c>
      <c r="E5068" t="s">
        <v>204</v>
      </c>
      <c r="F5068" t="s">
        <v>27</v>
      </c>
      <c r="G5068">
        <v>15409886933</v>
      </c>
      <c r="H5068" t="s">
        <v>399</v>
      </c>
      <c r="I5068" t="s">
        <v>33</v>
      </c>
      <c r="J5068">
        <v>124</v>
      </c>
      <c r="K5068">
        <v>1.5</v>
      </c>
      <c r="L5068">
        <v>1</v>
      </c>
      <c r="M5068">
        <v>124</v>
      </c>
      <c r="N5068">
        <v>1.5</v>
      </c>
      <c r="O5068">
        <v>1</v>
      </c>
      <c r="P5068">
        <v>1.5</v>
      </c>
      <c r="Q5068">
        <v>1.5</v>
      </c>
      <c r="R5068" s="1">
        <v>44764</v>
      </c>
      <c r="S5068" t="str">
        <f t="shared" si="395"/>
        <v>Cheetos - Crunchy</v>
      </c>
      <c r="T5068" t="str">
        <f t="shared" si="396"/>
        <v>Food</v>
      </c>
      <c r="U5068" t="str">
        <f>IF(T5068="Cell is Blank - Dis-regard",_xlfn.XLOOKUP(S5068,'Categroy Lookup'!A:A,'Categroy Lookup'!B:B,"Cell is Blank - Dis-regard"),T5068)</f>
        <v>Food</v>
      </c>
      <c r="V5068" t="b">
        <f t="shared" si="398"/>
        <v>1</v>
      </c>
      <c r="W5068">
        <f t="shared" si="397"/>
        <v>1.5</v>
      </c>
      <c r="X5068" s="8">
        <f t="shared" si="399"/>
        <v>1</v>
      </c>
      <c r="Y5068" t="s">
        <v>491</v>
      </c>
      <c r="Z5068" t="s">
        <v>575</v>
      </c>
      <c r="AB5068" t="s">
        <v>687</v>
      </c>
      <c r="AC5068" t="s">
        <v>884</v>
      </c>
      <c r="AD5068">
        <v>2022</v>
      </c>
    </row>
    <row r="5069" spans="1:30" x14ac:dyDescent="0.25">
      <c r="A5069" t="s">
        <v>18</v>
      </c>
      <c r="B5069" t="s">
        <v>28</v>
      </c>
      <c r="C5069" t="s">
        <v>20</v>
      </c>
      <c r="D5069" t="s">
        <v>29</v>
      </c>
      <c r="E5069" t="s">
        <v>43</v>
      </c>
      <c r="F5069" t="s">
        <v>23</v>
      </c>
      <c r="G5069">
        <v>15411263816</v>
      </c>
      <c r="H5069" t="s">
        <v>399</v>
      </c>
      <c r="I5069" t="s">
        <v>25</v>
      </c>
      <c r="J5069">
        <v>146</v>
      </c>
      <c r="K5069">
        <v>3</v>
      </c>
      <c r="L5069">
        <v>1</v>
      </c>
      <c r="M5069">
        <v>146</v>
      </c>
      <c r="N5069">
        <v>3</v>
      </c>
      <c r="O5069">
        <v>1</v>
      </c>
      <c r="P5069">
        <v>3</v>
      </c>
      <c r="Q5069">
        <v>3</v>
      </c>
      <c r="R5069" s="1">
        <v>44764</v>
      </c>
      <c r="S5069" t="str">
        <f t="shared" si="395"/>
        <v>Monster Energy Original</v>
      </c>
      <c r="T5069" t="str">
        <f t="shared" si="396"/>
        <v>Carbonated</v>
      </c>
      <c r="U5069" t="str">
        <f>IF(T5069="Cell is Blank - Dis-regard",_xlfn.XLOOKUP(S5069,'Categroy Lookup'!A:A,'Categroy Lookup'!B:B,"Cell is Blank - Dis-regard"),T5069)</f>
        <v>Carbonated</v>
      </c>
      <c r="V5069" t="b">
        <f t="shared" si="398"/>
        <v>1</v>
      </c>
      <c r="W5069">
        <f t="shared" si="397"/>
        <v>3</v>
      </c>
      <c r="X5069" s="8">
        <f t="shared" si="399"/>
        <v>2</v>
      </c>
      <c r="Y5069" t="s">
        <v>43</v>
      </c>
      <c r="AB5069" t="s">
        <v>687</v>
      </c>
      <c r="AC5069" t="s">
        <v>884</v>
      </c>
      <c r="AD5069">
        <v>2022</v>
      </c>
    </row>
    <row r="5070" spans="1:30" x14ac:dyDescent="0.25">
      <c r="A5070" t="s">
        <v>18</v>
      </c>
      <c r="B5070" t="s">
        <v>197</v>
      </c>
      <c r="C5070" t="s">
        <v>198</v>
      </c>
      <c r="D5070" t="s">
        <v>199</v>
      </c>
      <c r="E5070" t="s">
        <v>62</v>
      </c>
      <c r="F5070" t="s">
        <v>27</v>
      </c>
      <c r="G5070">
        <v>15413677852</v>
      </c>
      <c r="H5070" t="s">
        <v>399</v>
      </c>
      <c r="I5070" t="s">
        <v>25</v>
      </c>
      <c r="J5070">
        <v>130</v>
      </c>
      <c r="K5070">
        <v>2</v>
      </c>
      <c r="L5070">
        <v>1</v>
      </c>
      <c r="M5070">
        <v>130</v>
      </c>
      <c r="N5070">
        <v>2</v>
      </c>
      <c r="O5070">
        <v>1</v>
      </c>
      <c r="P5070">
        <v>2</v>
      </c>
      <c r="Q5070">
        <v>2</v>
      </c>
      <c r="R5070" s="1">
        <v>44764</v>
      </c>
      <c r="S5070" t="str">
        <f t="shared" si="395"/>
        <v>Robert Irvine's - Fit Crunch -  Chocolate Pea</v>
      </c>
      <c r="T5070" t="str">
        <f t="shared" si="396"/>
        <v>Food</v>
      </c>
      <c r="U5070" t="str">
        <f>IF(T5070="Cell is Blank - Dis-regard",_xlfn.XLOOKUP(S5070,'Categroy Lookup'!A:A,'Categroy Lookup'!B:B,"Cell is Blank - Dis-regard"),T5070)</f>
        <v>Food</v>
      </c>
      <c r="V5070" t="b">
        <f t="shared" si="398"/>
        <v>1</v>
      </c>
      <c r="W5070">
        <f t="shared" si="397"/>
        <v>2</v>
      </c>
      <c r="X5070" s="8">
        <f t="shared" si="399"/>
        <v>1.3333333333333333</v>
      </c>
      <c r="Y5070" t="s">
        <v>495</v>
      </c>
      <c r="Z5070" t="s">
        <v>496</v>
      </c>
      <c r="AA5070" t="s">
        <v>497</v>
      </c>
      <c r="AB5070" t="s">
        <v>687</v>
      </c>
      <c r="AC5070" t="s">
        <v>884</v>
      </c>
      <c r="AD5070">
        <v>2022</v>
      </c>
    </row>
    <row r="5071" spans="1:30" x14ac:dyDescent="0.25">
      <c r="A5071" t="s">
        <v>18</v>
      </c>
      <c r="B5071" t="s">
        <v>197</v>
      </c>
      <c r="C5071" t="s">
        <v>198</v>
      </c>
      <c r="D5071" t="s">
        <v>199</v>
      </c>
      <c r="E5071" t="s">
        <v>49</v>
      </c>
      <c r="F5071" t="s">
        <v>27</v>
      </c>
      <c r="G5071">
        <v>15411701717</v>
      </c>
      <c r="H5071" t="s">
        <v>399</v>
      </c>
      <c r="I5071" t="s">
        <v>33</v>
      </c>
      <c r="J5071">
        <v>131</v>
      </c>
      <c r="K5071">
        <v>2</v>
      </c>
      <c r="L5071">
        <v>1</v>
      </c>
      <c r="M5071">
        <v>131</v>
      </c>
      <c r="N5071">
        <v>2</v>
      </c>
      <c r="O5071">
        <v>1</v>
      </c>
      <c r="P5071">
        <v>2</v>
      </c>
      <c r="Q5071">
        <v>2</v>
      </c>
      <c r="R5071" s="1">
        <v>44764</v>
      </c>
      <c r="S5071" t="str">
        <f t="shared" si="395"/>
        <v>Wonderful Pistachios - Variety</v>
      </c>
      <c r="T5071" t="str">
        <f t="shared" si="396"/>
        <v>Food</v>
      </c>
      <c r="U5071" t="str">
        <f>IF(T5071="Cell is Blank - Dis-regard",_xlfn.XLOOKUP(S5071,'Categroy Lookup'!A:A,'Categroy Lookup'!B:B,"Cell is Blank - Dis-regard"),T5071)</f>
        <v>Food</v>
      </c>
      <c r="V5071" t="b">
        <f t="shared" si="398"/>
        <v>1</v>
      </c>
      <c r="W5071">
        <f t="shared" si="397"/>
        <v>2</v>
      </c>
      <c r="X5071" s="8">
        <f t="shared" si="399"/>
        <v>1.3333333333333333</v>
      </c>
      <c r="Y5071" t="s">
        <v>484</v>
      </c>
      <c r="Z5071" t="s">
        <v>485</v>
      </c>
      <c r="AB5071" t="s">
        <v>687</v>
      </c>
      <c r="AC5071" t="s">
        <v>884</v>
      </c>
      <c r="AD5071">
        <v>2022</v>
      </c>
    </row>
    <row r="5072" spans="1:30" x14ac:dyDescent="0.25">
      <c r="A5072" t="s">
        <v>18</v>
      </c>
      <c r="B5072" t="s">
        <v>197</v>
      </c>
      <c r="C5072" t="s">
        <v>198</v>
      </c>
      <c r="D5072" t="s">
        <v>199</v>
      </c>
      <c r="E5072" t="s">
        <v>200</v>
      </c>
      <c r="F5072" t="s">
        <v>31</v>
      </c>
      <c r="G5072">
        <v>15414051230</v>
      </c>
      <c r="H5072" t="s">
        <v>399</v>
      </c>
      <c r="I5072" t="s">
        <v>25</v>
      </c>
      <c r="J5072">
        <v>146</v>
      </c>
      <c r="K5072">
        <v>3.5</v>
      </c>
      <c r="L5072">
        <v>1</v>
      </c>
      <c r="M5072">
        <v>146</v>
      </c>
      <c r="N5072">
        <v>3.5</v>
      </c>
      <c r="O5072">
        <v>1</v>
      </c>
      <c r="P5072">
        <v>3.5</v>
      </c>
      <c r="Q5072">
        <v>5</v>
      </c>
      <c r="R5072" s="1">
        <v>44764</v>
      </c>
      <c r="S5072" t="str">
        <f t="shared" si="395"/>
        <v>Starbucks Doubleshot Energy - Mocha</v>
      </c>
      <c r="T5072" t="str">
        <f t="shared" si="396"/>
        <v>Non Carbonated</v>
      </c>
      <c r="U5072" t="str">
        <f>IF(T5072="Cell is Blank - Dis-regard",_xlfn.XLOOKUP(S5072,'Categroy Lookup'!A:A,'Categroy Lookup'!B:B,"Cell is Blank - Dis-regard"),T5072)</f>
        <v>Non Carbonated</v>
      </c>
      <c r="V5072" t="b">
        <f t="shared" si="398"/>
        <v>1</v>
      </c>
      <c r="W5072">
        <f t="shared" si="397"/>
        <v>3.5</v>
      </c>
      <c r="X5072" s="8">
        <f t="shared" si="399"/>
        <v>2.3333333333333335</v>
      </c>
      <c r="Y5072" t="s">
        <v>572</v>
      </c>
      <c r="Z5072" t="s">
        <v>573</v>
      </c>
      <c r="AB5072" t="s">
        <v>687</v>
      </c>
      <c r="AC5072" t="s">
        <v>884</v>
      </c>
      <c r="AD5072">
        <v>2022</v>
      </c>
    </row>
    <row r="5073" spans="1:30" x14ac:dyDescent="0.25">
      <c r="A5073" t="s">
        <v>18</v>
      </c>
      <c r="B5073" t="s">
        <v>197</v>
      </c>
      <c r="C5073" t="s">
        <v>198</v>
      </c>
      <c r="D5073" t="s">
        <v>199</v>
      </c>
      <c r="E5073" t="s">
        <v>72</v>
      </c>
      <c r="F5073" t="s">
        <v>55</v>
      </c>
      <c r="G5073">
        <v>15414051230</v>
      </c>
      <c r="H5073" t="s">
        <v>399</v>
      </c>
      <c r="I5073" t="s">
        <v>25</v>
      </c>
      <c r="J5073">
        <v>144</v>
      </c>
      <c r="K5073">
        <v>1.5</v>
      </c>
      <c r="L5073">
        <v>1</v>
      </c>
      <c r="M5073">
        <v>144</v>
      </c>
      <c r="N5073">
        <v>1.5</v>
      </c>
      <c r="O5073">
        <v>1</v>
      </c>
      <c r="P5073">
        <v>1.5</v>
      </c>
      <c r="Q5073">
        <v>5</v>
      </c>
      <c r="R5073" s="1">
        <v>44764</v>
      </c>
      <c r="S5073" t="str">
        <f t="shared" si="395"/>
        <v>Poland Springs Water</v>
      </c>
      <c r="T5073" t="str">
        <f t="shared" si="396"/>
        <v>Water</v>
      </c>
      <c r="U5073" t="str">
        <f>IF(T5073="Cell is Blank - Dis-regard",_xlfn.XLOOKUP(S5073,'Categroy Lookup'!A:A,'Categroy Lookup'!B:B,"Cell is Blank - Dis-regard"),T5073)</f>
        <v>Water</v>
      </c>
      <c r="V5073" t="b">
        <f t="shared" si="398"/>
        <v>1</v>
      </c>
      <c r="W5073">
        <f t="shared" si="397"/>
        <v>1.5</v>
      </c>
      <c r="X5073" s="8">
        <f t="shared" si="399"/>
        <v>1</v>
      </c>
      <c r="Y5073" t="s">
        <v>72</v>
      </c>
      <c r="AB5073" t="s">
        <v>687</v>
      </c>
      <c r="AC5073" t="s">
        <v>884</v>
      </c>
      <c r="AD5073">
        <v>2022</v>
      </c>
    </row>
    <row r="5074" spans="1:30" x14ac:dyDescent="0.25">
      <c r="A5074" t="s">
        <v>18</v>
      </c>
      <c r="B5074" t="s">
        <v>197</v>
      </c>
      <c r="C5074" t="s">
        <v>198</v>
      </c>
      <c r="D5074" t="s">
        <v>199</v>
      </c>
      <c r="E5074" t="s">
        <v>93</v>
      </c>
      <c r="F5074" t="s">
        <v>23</v>
      </c>
      <c r="G5074">
        <v>15414053980</v>
      </c>
      <c r="H5074" t="s">
        <v>399</v>
      </c>
      <c r="I5074" t="s">
        <v>25</v>
      </c>
      <c r="J5074">
        <v>142</v>
      </c>
      <c r="K5074">
        <v>1.5</v>
      </c>
      <c r="L5074">
        <v>1</v>
      </c>
      <c r="M5074">
        <v>142</v>
      </c>
      <c r="N5074">
        <v>1.5</v>
      </c>
      <c r="O5074">
        <v>1</v>
      </c>
      <c r="P5074">
        <v>1.5</v>
      </c>
      <c r="Q5074">
        <v>1.5</v>
      </c>
      <c r="R5074" s="1">
        <v>44764</v>
      </c>
      <c r="S5074" t="str">
        <f t="shared" si="395"/>
        <v>Coca Cola - Zero Sugar</v>
      </c>
      <c r="T5074" t="str">
        <f t="shared" si="396"/>
        <v>Carbonated</v>
      </c>
      <c r="U5074" t="str">
        <f>IF(T5074="Cell is Blank - Dis-regard",_xlfn.XLOOKUP(S5074,'Categroy Lookup'!A:A,'Categroy Lookup'!B:B,"Cell is Blank - Dis-regard"),T5074)</f>
        <v>Carbonated</v>
      </c>
      <c r="V5074" t="b">
        <f t="shared" si="398"/>
        <v>1</v>
      </c>
      <c r="W5074">
        <f t="shared" si="397"/>
        <v>1.5</v>
      </c>
      <c r="X5074" s="8">
        <f t="shared" si="399"/>
        <v>1</v>
      </c>
      <c r="Y5074" t="s">
        <v>524</v>
      </c>
      <c r="Z5074" t="s">
        <v>525</v>
      </c>
      <c r="AB5074" t="s">
        <v>687</v>
      </c>
      <c r="AC5074" t="s">
        <v>884</v>
      </c>
      <c r="AD5074">
        <v>2022</v>
      </c>
    </row>
    <row r="5075" spans="1:30" x14ac:dyDescent="0.25">
      <c r="A5075" t="s">
        <v>18</v>
      </c>
      <c r="B5075" t="s">
        <v>197</v>
      </c>
      <c r="C5075" t="s">
        <v>198</v>
      </c>
      <c r="D5075" t="s">
        <v>199</v>
      </c>
      <c r="E5075" t="s">
        <v>49</v>
      </c>
      <c r="F5075" t="s">
        <v>27</v>
      </c>
      <c r="G5075">
        <v>15414055564</v>
      </c>
      <c r="H5075" t="s">
        <v>399</v>
      </c>
      <c r="I5075" t="s">
        <v>25</v>
      </c>
      <c r="J5075">
        <v>134</v>
      </c>
      <c r="K5075">
        <v>2</v>
      </c>
      <c r="L5075">
        <v>1</v>
      </c>
      <c r="M5075">
        <v>134</v>
      </c>
      <c r="N5075">
        <v>2</v>
      </c>
      <c r="O5075">
        <v>1</v>
      </c>
      <c r="P5075">
        <v>2</v>
      </c>
      <c r="Q5075">
        <v>2</v>
      </c>
      <c r="R5075" s="1">
        <v>44764</v>
      </c>
      <c r="S5075" t="str">
        <f t="shared" si="395"/>
        <v>Wonderful Pistachios - Variety</v>
      </c>
      <c r="T5075" t="str">
        <f t="shared" si="396"/>
        <v>Food</v>
      </c>
      <c r="U5075" t="str">
        <f>IF(T5075="Cell is Blank - Dis-regard",_xlfn.XLOOKUP(S5075,'Categroy Lookup'!A:A,'Categroy Lookup'!B:B,"Cell is Blank - Dis-regard"),T5075)</f>
        <v>Food</v>
      </c>
      <c r="V5075" t="b">
        <f t="shared" si="398"/>
        <v>1</v>
      </c>
      <c r="W5075">
        <f t="shared" si="397"/>
        <v>2</v>
      </c>
      <c r="X5075" s="8">
        <f t="shared" si="399"/>
        <v>1.3333333333333333</v>
      </c>
      <c r="Y5075" t="s">
        <v>484</v>
      </c>
      <c r="Z5075" t="s">
        <v>485</v>
      </c>
      <c r="AB5075" t="s">
        <v>687</v>
      </c>
      <c r="AC5075" t="s">
        <v>884</v>
      </c>
      <c r="AD5075">
        <v>2022</v>
      </c>
    </row>
    <row r="5076" spans="1:30" x14ac:dyDescent="0.25">
      <c r="A5076" t="s">
        <v>18</v>
      </c>
      <c r="B5076" t="s">
        <v>197</v>
      </c>
      <c r="C5076" t="s">
        <v>198</v>
      </c>
      <c r="D5076" t="s">
        <v>199</v>
      </c>
      <c r="E5076" t="s">
        <v>93</v>
      </c>
      <c r="F5076" t="s">
        <v>23</v>
      </c>
      <c r="G5076">
        <v>15417010605</v>
      </c>
      <c r="H5076" t="s">
        <v>399</v>
      </c>
      <c r="I5076" t="s">
        <v>33</v>
      </c>
      <c r="J5076">
        <v>142</v>
      </c>
      <c r="K5076">
        <v>1.5</v>
      </c>
      <c r="L5076">
        <v>1</v>
      </c>
      <c r="M5076">
        <v>142</v>
      </c>
      <c r="N5076">
        <v>1.5</v>
      </c>
      <c r="O5076">
        <v>1</v>
      </c>
      <c r="P5076">
        <v>1.5</v>
      </c>
      <c r="Q5076">
        <v>1.5</v>
      </c>
      <c r="R5076" s="1">
        <v>44765</v>
      </c>
      <c r="S5076" t="str">
        <f t="shared" si="395"/>
        <v>Coca Cola - Zero Sugar</v>
      </c>
      <c r="T5076" t="str">
        <f t="shared" si="396"/>
        <v>Carbonated</v>
      </c>
      <c r="U5076" t="str">
        <f>IF(T5076="Cell is Blank - Dis-regard",_xlfn.XLOOKUP(S5076,'Categroy Lookup'!A:A,'Categroy Lookup'!B:B,"Cell is Blank - Dis-regard"),T5076)</f>
        <v>Carbonated</v>
      </c>
      <c r="V5076" t="b">
        <f t="shared" si="398"/>
        <v>1</v>
      </c>
      <c r="W5076">
        <f t="shared" si="397"/>
        <v>1.5</v>
      </c>
      <c r="X5076" s="8">
        <f t="shared" si="399"/>
        <v>1</v>
      </c>
      <c r="Y5076" t="s">
        <v>524</v>
      </c>
      <c r="Z5076" t="s">
        <v>525</v>
      </c>
      <c r="AB5076" t="s">
        <v>687</v>
      </c>
      <c r="AC5076" t="s">
        <v>884</v>
      </c>
      <c r="AD5076">
        <v>2022</v>
      </c>
    </row>
    <row r="5077" spans="1:30" x14ac:dyDescent="0.25">
      <c r="A5077" t="s">
        <v>18</v>
      </c>
      <c r="B5077" t="s">
        <v>40</v>
      </c>
      <c r="C5077" t="s">
        <v>41</v>
      </c>
      <c r="D5077" t="s">
        <v>42</v>
      </c>
      <c r="E5077" t="s">
        <v>56</v>
      </c>
      <c r="F5077" t="s">
        <v>27</v>
      </c>
      <c r="G5077">
        <v>15414475064</v>
      </c>
      <c r="H5077" t="s">
        <v>399</v>
      </c>
      <c r="I5077" t="s">
        <v>33</v>
      </c>
      <c r="J5077">
        <v>114</v>
      </c>
      <c r="K5077">
        <v>2</v>
      </c>
      <c r="L5077">
        <v>1</v>
      </c>
      <c r="M5077">
        <v>114</v>
      </c>
      <c r="N5077">
        <v>2</v>
      </c>
      <c r="O5077">
        <v>1</v>
      </c>
      <c r="P5077">
        <v>2</v>
      </c>
      <c r="Q5077">
        <v>2</v>
      </c>
      <c r="R5077" s="1">
        <v>44765</v>
      </c>
      <c r="S5077" t="str">
        <f t="shared" si="395"/>
        <v>Cheetos - Fleming Hot Crunchy</v>
      </c>
      <c r="T5077" t="str">
        <f t="shared" si="396"/>
        <v>Food</v>
      </c>
      <c r="U5077" t="str">
        <f>IF(T5077="Cell is Blank - Dis-regard",_xlfn.XLOOKUP(S5077,'Categroy Lookup'!A:A,'Categroy Lookup'!B:B,"Cell is Blank - Dis-regard"),T5077)</f>
        <v>Food</v>
      </c>
      <c r="V5077" t="b">
        <f t="shared" si="398"/>
        <v>1</v>
      </c>
      <c r="W5077">
        <f t="shared" si="397"/>
        <v>2</v>
      </c>
      <c r="X5077" s="8">
        <f t="shared" si="399"/>
        <v>1.3333333333333333</v>
      </c>
      <c r="Y5077" t="s">
        <v>491</v>
      </c>
      <c r="Z5077" t="s">
        <v>492</v>
      </c>
      <c r="AB5077" t="s">
        <v>687</v>
      </c>
      <c r="AC5077" t="s">
        <v>884</v>
      </c>
      <c r="AD5077">
        <v>2022</v>
      </c>
    </row>
    <row r="5078" spans="1:30" x14ac:dyDescent="0.25">
      <c r="A5078" t="s">
        <v>18</v>
      </c>
      <c r="B5078" t="s">
        <v>197</v>
      </c>
      <c r="C5078" t="s">
        <v>198</v>
      </c>
      <c r="D5078" t="s">
        <v>199</v>
      </c>
      <c r="E5078" t="s">
        <v>104</v>
      </c>
      <c r="F5078" t="s">
        <v>27</v>
      </c>
      <c r="G5078">
        <v>15414501436</v>
      </c>
      <c r="H5078" t="s">
        <v>399</v>
      </c>
      <c r="I5078" t="s">
        <v>33</v>
      </c>
      <c r="J5078">
        <v>123</v>
      </c>
      <c r="K5078">
        <v>1.5</v>
      </c>
      <c r="L5078">
        <v>1</v>
      </c>
      <c r="M5078">
        <v>123</v>
      </c>
      <c r="N5078">
        <v>1.5</v>
      </c>
      <c r="O5078">
        <v>1</v>
      </c>
      <c r="P5078">
        <v>1.5</v>
      </c>
      <c r="Q5078">
        <v>1.5</v>
      </c>
      <c r="R5078" s="1">
        <v>44765</v>
      </c>
      <c r="S5078" t="str">
        <f t="shared" si="395"/>
        <v>CheezIt - White Cheddar</v>
      </c>
      <c r="T5078" t="str">
        <f t="shared" si="396"/>
        <v>Food</v>
      </c>
      <c r="U5078" t="str">
        <f>IF(T5078="Cell is Blank - Dis-regard",_xlfn.XLOOKUP(S5078,'Categroy Lookup'!A:A,'Categroy Lookup'!B:B,"Cell is Blank - Dis-regard"),T5078)</f>
        <v>Food</v>
      </c>
      <c r="V5078" t="b">
        <f t="shared" si="398"/>
        <v>1</v>
      </c>
      <c r="W5078">
        <f t="shared" si="397"/>
        <v>1.5</v>
      </c>
      <c r="X5078" s="8">
        <f t="shared" si="399"/>
        <v>1</v>
      </c>
      <c r="Y5078" t="s">
        <v>528</v>
      </c>
      <c r="Z5078" t="s">
        <v>532</v>
      </c>
      <c r="AB5078" t="s">
        <v>687</v>
      </c>
      <c r="AC5078" t="s">
        <v>884</v>
      </c>
      <c r="AD5078">
        <v>2022</v>
      </c>
    </row>
    <row r="5079" spans="1:30" x14ac:dyDescent="0.25">
      <c r="A5079" t="s">
        <v>18</v>
      </c>
      <c r="B5079" t="s">
        <v>197</v>
      </c>
      <c r="C5079" t="s">
        <v>198</v>
      </c>
      <c r="D5079" t="s">
        <v>199</v>
      </c>
      <c r="E5079" t="s">
        <v>206</v>
      </c>
      <c r="F5079" t="s">
        <v>31</v>
      </c>
      <c r="G5079">
        <v>15412483500</v>
      </c>
      <c r="H5079" t="s">
        <v>399</v>
      </c>
      <c r="I5079" t="s">
        <v>33</v>
      </c>
      <c r="J5079">
        <v>140</v>
      </c>
      <c r="K5079">
        <v>2</v>
      </c>
      <c r="L5079">
        <v>1</v>
      </c>
      <c r="M5079">
        <v>140</v>
      </c>
      <c r="N5079">
        <v>2</v>
      </c>
      <c r="O5079">
        <v>1</v>
      </c>
      <c r="P5079">
        <v>2</v>
      </c>
      <c r="Q5079">
        <v>2</v>
      </c>
      <c r="R5079" s="1">
        <v>44764</v>
      </c>
      <c r="S5079" t="str">
        <f t="shared" si="395"/>
        <v>Iberia Coconut Water</v>
      </c>
      <c r="T5079" t="str">
        <f t="shared" si="396"/>
        <v>Non Carbonated</v>
      </c>
      <c r="U5079" t="str">
        <f>IF(T5079="Cell is Blank - Dis-regard",_xlfn.XLOOKUP(S5079,'Categroy Lookup'!A:A,'Categroy Lookup'!B:B,"Cell is Blank - Dis-regard"),T5079)</f>
        <v>Non Carbonated</v>
      </c>
      <c r="V5079" t="b">
        <f t="shared" si="398"/>
        <v>1</v>
      </c>
      <c r="W5079">
        <f t="shared" si="397"/>
        <v>2</v>
      </c>
      <c r="X5079" s="8">
        <f t="shared" si="399"/>
        <v>1.3333333333333333</v>
      </c>
      <c r="Y5079" t="s">
        <v>206</v>
      </c>
      <c r="AB5079" t="s">
        <v>687</v>
      </c>
      <c r="AC5079" t="s">
        <v>884</v>
      </c>
      <c r="AD5079">
        <v>2022</v>
      </c>
    </row>
    <row r="5080" spans="1:30" x14ac:dyDescent="0.25">
      <c r="A5080" t="s">
        <v>18</v>
      </c>
      <c r="B5080" t="s">
        <v>197</v>
      </c>
      <c r="C5080" t="s">
        <v>198</v>
      </c>
      <c r="D5080" t="s">
        <v>199</v>
      </c>
      <c r="E5080" t="s">
        <v>79</v>
      </c>
      <c r="F5080" t="s">
        <v>27</v>
      </c>
      <c r="G5080">
        <v>15411726751</v>
      </c>
      <c r="H5080" t="s">
        <v>399</v>
      </c>
      <c r="I5080" t="s">
        <v>25</v>
      </c>
      <c r="J5080">
        <v>110</v>
      </c>
      <c r="K5080">
        <v>1.5</v>
      </c>
      <c r="L5080">
        <v>1</v>
      </c>
      <c r="M5080">
        <v>110</v>
      </c>
      <c r="N5080">
        <v>1.5</v>
      </c>
      <c r="O5080">
        <v>1</v>
      </c>
      <c r="P5080">
        <v>1.5</v>
      </c>
      <c r="Q5080">
        <v>1.5</v>
      </c>
      <c r="R5080" s="1">
        <v>44764</v>
      </c>
      <c r="S5080" t="str">
        <f t="shared" si="395"/>
        <v>SunChips Multigrain - Harvest Cheddar</v>
      </c>
      <c r="T5080" t="str">
        <f t="shared" si="396"/>
        <v>Food</v>
      </c>
      <c r="U5080" t="str">
        <f>IF(T5080="Cell is Blank - Dis-regard",_xlfn.XLOOKUP(S5080,'Categroy Lookup'!A:A,'Categroy Lookup'!B:B,"Cell is Blank - Dis-regard"),T5080)</f>
        <v>Food</v>
      </c>
      <c r="V5080" t="b">
        <f t="shared" si="398"/>
        <v>1</v>
      </c>
      <c r="W5080">
        <f t="shared" si="397"/>
        <v>1.5</v>
      </c>
      <c r="X5080" s="8">
        <f t="shared" si="399"/>
        <v>1</v>
      </c>
      <c r="Y5080" t="s">
        <v>502</v>
      </c>
      <c r="Z5080" t="s">
        <v>515</v>
      </c>
      <c r="AB5080" t="s">
        <v>687</v>
      </c>
      <c r="AC5080" t="s">
        <v>884</v>
      </c>
      <c r="AD5080">
        <v>2022</v>
      </c>
    </row>
    <row r="5081" spans="1:30" x14ac:dyDescent="0.25">
      <c r="A5081" t="s">
        <v>18</v>
      </c>
      <c r="B5081" t="s">
        <v>197</v>
      </c>
      <c r="C5081" t="s">
        <v>198</v>
      </c>
      <c r="D5081" t="s">
        <v>199</v>
      </c>
      <c r="E5081" t="s">
        <v>93</v>
      </c>
      <c r="F5081" t="s">
        <v>23</v>
      </c>
      <c r="G5081">
        <v>15414609602</v>
      </c>
      <c r="H5081" t="s">
        <v>399</v>
      </c>
      <c r="I5081" t="s">
        <v>33</v>
      </c>
      <c r="J5081">
        <v>142</v>
      </c>
      <c r="K5081">
        <v>1.5</v>
      </c>
      <c r="L5081">
        <v>1</v>
      </c>
      <c r="M5081">
        <v>142</v>
      </c>
      <c r="N5081">
        <v>1.5</v>
      </c>
      <c r="O5081">
        <v>1</v>
      </c>
      <c r="P5081">
        <v>1.5</v>
      </c>
      <c r="Q5081">
        <v>1.5</v>
      </c>
      <c r="R5081" s="1">
        <v>44765</v>
      </c>
      <c r="S5081" t="str">
        <f t="shared" si="395"/>
        <v>Coca Cola - Zero Sugar</v>
      </c>
      <c r="T5081" t="str">
        <f t="shared" si="396"/>
        <v>Carbonated</v>
      </c>
      <c r="U5081" t="str">
        <f>IF(T5081="Cell is Blank - Dis-regard",_xlfn.XLOOKUP(S5081,'Categroy Lookup'!A:A,'Categroy Lookup'!B:B,"Cell is Blank - Dis-regard"),T5081)</f>
        <v>Carbonated</v>
      </c>
      <c r="V5081" t="b">
        <f t="shared" si="398"/>
        <v>1</v>
      </c>
      <c r="W5081">
        <f t="shared" si="397"/>
        <v>1.5</v>
      </c>
      <c r="X5081" s="8">
        <f t="shared" si="399"/>
        <v>1</v>
      </c>
      <c r="Y5081" t="s">
        <v>524</v>
      </c>
      <c r="Z5081" t="s">
        <v>525</v>
      </c>
      <c r="AB5081" t="s">
        <v>687</v>
      </c>
      <c r="AC5081" t="s">
        <v>884</v>
      </c>
      <c r="AD5081">
        <v>2022</v>
      </c>
    </row>
    <row r="5082" spans="1:30" x14ac:dyDescent="0.25">
      <c r="A5082" t="s">
        <v>18</v>
      </c>
      <c r="B5082" t="s">
        <v>197</v>
      </c>
      <c r="C5082" t="s">
        <v>198</v>
      </c>
      <c r="D5082" t="s">
        <v>199</v>
      </c>
      <c r="E5082" t="s">
        <v>93</v>
      </c>
      <c r="F5082" t="s">
        <v>23</v>
      </c>
      <c r="G5082">
        <v>15412722488</v>
      </c>
      <c r="H5082" t="s">
        <v>399</v>
      </c>
      <c r="I5082" t="s">
        <v>25</v>
      </c>
      <c r="J5082">
        <v>142</v>
      </c>
      <c r="K5082">
        <v>1.5</v>
      </c>
      <c r="L5082">
        <v>1</v>
      </c>
      <c r="M5082">
        <v>142</v>
      </c>
      <c r="N5082">
        <v>1.5</v>
      </c>
      <c r="O5082">
        <v>1</v>
      </c>
      <c r="P5082">
        <v>1.5</v>
      </c>
      <c r="Q5082">
        <v>1.5</v>
      </c>
      <c r="R5082" s="1">
        <v>44764</v>
      </c>
      <c r="S5082" t="str">
        <f t="shared" si="395"/>
        <v>Coca Cola - Zero Sugar</v>
      </c>
      <c r="T5082" t="str">
        <f t="shared" si="396"/>
        <v>Carbonated</v>
      </c>
      <c r="U5082" t="str">
        <f>IF(T5082="Cell is Blank - Dis-regard",_xlfn.XLOOKUP(S5082,'Categroy Lookup'!A:A,'Categroy Lookup'!B:B,"Cell is Blank - Dis-regard"),T5082)</f>
        <v>Carbonated</v>
      </c>
      <c r="V5082" t="b">
        <f t="shared" si="398"/>
        <v>1</v>
      </c>
      <c r="W5082">
        <f t="shared" si="397"/>
        <v>1.5</v>
      </c>
      <c r="X5082" s="8">
        <f t="shared" si="399"/>
        <v>1</v>
      </c>
      <c r="Y5082" t="s">
        <v>524</v>
      </c>
      <c r="Z5082" t="s">
        <v>525</v>
      </c>
      <c r="AB5082" t="s">
        <v>687</v>
      </c>
      <c r="AC5082" t="s">
        <v>884</v>
      </c>
      <c r="AD5082">
        <v>2022</v>
      </c>
    </row>
    <row r="5083" spans="1:30" x14ac:dyDescent="0.25">
      <c r="A5083" t="s">
        <v>18</v>
      </c>
      <c r="B5083" t="s">
        <v>28</v>
      </c>
      <c r="C5083" t="s">
        <v>20</v>
      </c>
      <c r="D5083" t="s">
        <v>29</v>
      </c>
      <c r="E5083" t="s">
        <v>43</v>
      </c>
      <c r="F5083" t="s">
        <v>23</v>
      </c>
      <c r="G5083">
        <v>15412958859</v>
      </c>
      <c r="H5083" t="s">
        <v>399</v>
      </c>
      <c r="I5083" t="s">
        <v>25</v>
      </c>
      <c r="J5083">
        <v>146</v>
      </c>
      <c r="K5083">
        <v>3</v>
      </c>
      <c r="L5083">
        <v>1</v>
      </c>
      <c r="M5083">
        <v>146</v>
      </c>
      <c r="N5083">
        <v>3</v>
      </c>
      <c r="O5083">
        <v>1</v>
      </c>
      <c r="P5083">
        <v>3</v>
      </c>
      <c r="Q5083">
        <v>3</v>
      </c>
      <c r="R5083" s="1">
        <v>44764</v>
      </c>
      <c r="S5083" t="str">
        <f t="shared" si="395"/>
        <v>Monster Energy Original</v>
      </c>
      <c r="T5083" t="str">
        <f t="shared" si="396"/>
        <v>Carbonated</v>
      </c>
      <c r="U5083" t="str">
        <f>IF(T5083="Cell is Blank - Dis-regard",_xlfn.XLOOKUP(S5083,'Categroy Lookup'!A:A,'Categroy Lookup'!B:B,"Cell is Blank - Dis-regard"),T5083)</f>
        <v>Carbonated</v>
      </c>
      <c r="V5083" t="b">
        <f t="shared" si="398"/>
        <v>1</v>
      </c>
      <c r="W5083">
        <f t="shared" si="397"/>
        <v>3</v>
      </c>
      <c r="X5083" s="8">
        <f t="shared" si="399"/>
        <v>2</v>
      </c>
      <c r="Y5083" t="s">
        <v>43</v>
      </c>
      <c r="AB5083" t="s">
        <v>687</v>
      </c>
      <c r="AC5083" t="s">
        <v>884</v>
      </c>
      <c r="AD5083">
        <v>2022</v>
      </c>
    </row>
    <row r="5084" spans="1:30" x14ac:dyDescent="0.25">
      <c r="A5084" t="s">
        <v>18</v>
      </c>
      <c r="B5084" t="s">
        <v>197</v>
      </c>
      <c r="C5084" t="s">
        <v>198</v>
      </c>
      <c r="D5084" t="s">
        <v>199</v>
      </c>
      <c r="E5084" t="s">
        <v>48</v>
      </c>
      <c r="F5084" t="s">
        <v>27</v>
      </c>
      <c r="G5084">
        <v>15411937939</v>
      </c>
      <c r="H5084" t="s">
        <v>399</v>
      </c>
      <c r="I5084" t="s">
        <v>25</v>
      </c>
      <c r="J5084">
        <v>138</v>
      </c>
      <c r="K5084">
        <v>2</v>
      </c>
      <c r="L5084">
        <v>1</v>
      </c>
      <c r="M5084">
        <v>138</v>
      </c>
      <c r="N5084">
        <v>2</v>
      </c>
      <c r="O5084">
        <v>1</v>
      </c>
      <c r="P5084">
        <v>2</v>
      </c>
      <c r="Q5084">
        <v>2</v>
      </c>
      <c r="R5084" s="1">
        <v>44764</v>
      </c>
      <c r="S5084" t="str">
        <f t="shared" si="395"/>
        <v>KitKat - Crisp Wafers</v>
      </c>
      <c r="T5084" t="str">
        <f t="shared" si="396"/>
        <v>Food</v>
      </c>
      <c r="U5084" t="str">
        <f>IF(T5084="Cell is Blank - Dis-regard",_xlfn.XLOOKUP(S5084,'Categroy Lookup'!A:A,'Categroy Lookup'!B:B,"Cell is Blank - Dis-regard"),T5084)</f>
        <v>Food</v>
      </c>
      <c r="V5084" t="b">
        <f t="shared" si="398"/>
        <v>1</v>
      </c>
      <c r="W5084">
        <f t="shared" si="397"/>
        <v>2</v>
      </c>
      <c r="X5084" s="8">
        <f t="shared" si="399"/>
        <v>1.3333333333333333</v>
      </c>
      <c r="Y5084" t="s">
        <v>482</v>
      </c>
      <c r="Z5084" t="s">
        <v>483</v>
      </c>
      <c r="AB5084" t="s">
        <v>687</v>
      </c>
      <c r="AC5084" t="s">
        <v>884</v>
      </c>
      <c r="AD5084">
        <v>2022</v>
      </c>
    </row>
    <row r="5085" spans="1:30" x14ac:dyDescent="0.25">
      <c r="A5085" t="s">
        <v>18</v>
      </c>
      <c r="B5085" t="s">
        <v>197</v>
      </c>
      <c r="C5085" t="s">
        <v>198</v>
      </c>
      <c r="D5085" t="s">
        <v>199</v>
      </c>
      <c r="E5085" t="s">
        <v>93</v>
      </c>
      <c r="F5085" t="s">
        <v>23</v>
      </c>
      <c r="G5085">
        <v>15412036816</v>
      </c>
      <c r="H5085" t="s">
        <v>399</v>
      </c>
      <c r="I5085" t="s">
        <v>33</v>
      </c>
      <c r="J5085">
        <v>142</v>
      </c>
      <c r="K5085">
        <v>1.5</v>
      </c>
      <c r="L5085">
        <v>1</v>
      </c>
      <c r="M5085">
        <v>142</v>
      </c>
      <c r="N5085">
        <v>1.5</v>
      </c>
      <c r="O5085">
        <v>1</v>
      </c>
      <c r="P5085">
        <v>1.5</v>
      </c>
      <c r="Q5085">
        <v>1.5</v>
      </c>
      <c r="R5085" s="1">
        <v>44764</v>
      </c>
      <c r="S5085" t="str">
        <f t="shared" si="395"/>
        <v>Coca Cola - Zero Sugar</v>
      </c>
      <c r="T5085" t="str">
        <f t="shared" si="396"/>
        <v>Carbonated</v>
      </c>
      <c r="U5085" t="str">
        <f>IF(T5085="Cell is Blank - Dis-regard",_xlfn.XLOOKUP(S5085,'Categroy Lookup'!A:A,'Categroy Lookup'!B:B,"Cell is Blank - Dis-regard"),T5085)</f>
        <v>Carbonated</v>
      </c>
      <c r="V5085" t="b">
        <f t="shared" si="398"/>
        <v>1</v>
      </c>
      <c r="W5085">
        <f t="shared" si="397"/>
        <v>1.5</v>
      </c>
      <c r="X5085" s="8">
        <f t="shared" si="399"/>
        <v>1</v>
      </c>
      <c r="Y5085" t="s">
        <v>524</v>
      </c>
      <c r="Z5085" t="s">
        <v>525</v>
      </c>
      <c r="AB5085" t="s">
        <v>687</v>
      </c>
      <c r="AC5085" t="s">
        <v>884</v>
      </c>
      <c r="AD5085">
        <v>2022</v>
      </c>
    </row>
    <row r="5086" spans="1:30" x14ac:dyDescent="0.25">
      <c r="A5086" t="s">
        <v>18</v>
      </c>
      <c r="B5086" t="s">
        <v>197</v>
      </c>
      <c r="C5086" t="s">
        <v>198</v>
      </c>
      <c r="D5086" t="s">
        <v>199</v>
      </c>
      <c r="E5086" t="s">
        <v>330</v>
      </c>
      <c r="F5086" t="s">
        <v>31</v>
      </c>
      <c r="G5086">
        <v>15413600366</v>
      </c>
      <c r="H5086" t="s">
        <v>399</v>
      </c>
      <c r="I5086" t="s">
        <v>25</v>
      </c>
      <c r="J5086">
        <v>143</v>
      </c>
      <c r="K5086">
        <v>2.75</v>
      </c>
      <c r="L5086">
        <v>1</v>
      </c>
      <c r="M5086">
        <v>143</v>
      </c>
      <c r="N5086">
        <v>2.75</v>
      </c>
      <c r="O5086">
        <v>1</v>
      </c>
      <c r="P5086">
        <v>2.75</v>
      </c>
      <c r="Q5086">
        <v>2.75</v>
      </c>
      <c r="R5086" s="1">
        <v>44764</v>
      </c>
      <c r="S5086" t="str">
        <f t="shared" si="395"/>
        <v>BodyArmor  LYTE - Blueberry Pomegranate</v>
      </c>
      <c r="T5086" t="str">
        <f t="shared" si="396"/>
        <v>Non Carbonated</v>
      </c>
      <c r="U5086" t="str">
        <f>IF(T5086="Cell is Blank - Dis-regard",_xlfn.XLOOKUP(S5086,'Categroy Lookup'!A:A,'Categroy Lookup'!B:B,"Cell is Blank - Dis-regard"),T5086)</f>
        <v>Non Carbonated</v>
      </c>
      <c r="V5086" t="b">
        <f t="shared" si="398"/>
        <v>1</v>
      </c>
      <c r="W5086">
        <f t="shared" si="397"/>
        <v>2.75</v>
      </c>
      <c r="X5086" s="8">
        <f t="shared" si="399"/>
        <v>1.8333333333333333</v>
      </c>
      <c r="Y5086" t="s">
        <v>634</v>
      </c>
      <c r="Z5086" t="s">
        <v>635</v>
      </c>
      <c r="AB5086" t="s">
        <v>687</v>
      </c>
      <c r="AC5086" t="s">
        <v>884</v>
      </c>
      <c r="AD5086">
        <v>2022</v>
      </c>
    </row>
    <row r="5087" spans="1:30" x14ac:dyDescent="0.25">
      <c r="A5087" t="s">
        <v>18</v>
      </c>
      <c r="B5087" t="s">
        <v>40</v>
      </c>
      <c r="C5087" t="s">
        <v>41</v>
      </c>
      <c r="D5087" t="s">
        <v>42</v>
      </c>
      <c r="E5087" t="s">
        <v>56</v>
      </c>
      <c r="F5087" t="s">
        <v>27</v>
      </c>
      <c r="G5087">
        <v>15413409693</v>
      </c>
      <c r="H5087" t="s">
        <v>399</v>
      </c>
      <c r="I5087" t="s">
        <v>33</v>
      </c>
      <c r="J5087">
        <v>114</v>
      </c>
      <c r="K5087">
        <v>2</v>
      </c>
      <c r="L5087">
        <v>1</v>
      </c>
      <c r="M5087">
        <v>114</v>
      </c>
      <c r="N5087">
        <v>2</v>
      </c>
      <c r="O5087">
        <v>1</v>
      </c>
      <c r="P5087">
        <v>2</v>
      </c>
      <c r="Q5087">
        <v>2</v>
      </c>
      <c r="R5087" s="1">
        <v>44764</v>
      </c>
      <c r="S5087" t="str">
        <f t="shared" si="395"/>
        <v>Cheetos - Fleming Hot Crunchy</v>
      </c>
      <c r="T5087" t="str">
        <f t="shared" si="396"/>
        <v>Food</v>
      </c>
      <c r="U5087" t="str">
        <f>IF(T5087="Cell is Blank - Dis-regard",_xlfn.XLOOKUP(S5087,'Categroy Lookup'!A:A,'Categroy Lookup'!B:B,"Cell is Blank - Dis-regard"),T5087)</f>
        <v>Food</v>
      </c>
      <c r="V5087" t="b">
        <f t="shared" si="398"/>
        <v>1</v>
      </c>
      <c r="W5087">
        <f t="shared" si="397"/>
        <v>2</v>
      </c>
      <c r="X5087" s="8">
        <f t="shared" si="399"/>
        <v>1.3333333333333333</v>
      </c>
      <c r="Y5087" t="s">
        <v>491</v>
      </c>
      <c r="Z5087" t="s">
        <v>492</v>
      </c>
      <c r="AB5087" t="s">
        <v>687</v>
      </c>
      <c r="AC5087" t="s">
        <v>884</v>
      </c>
      <c r="AD5087">
        <v>2022</v>
      </c>
    </row>
    <row r="5088" spans="1:30" x14ac:dyDescent="0.25">
      <c r="A5088" t="s">
        <v>18</v>
      </c>
      <c r="B5088" t="s">
        <v>40</v>
      </c>
      <c r="C5088" t="s">
        <v>41</v>
      </c>
      <c r="D5088" t="s">
        <v>42</v>
      </c>
      <c r="E5088" t="s">
        <v>56</v>
      </c>
      <c r="F5088" t="s">
        <v>27</v>
      </c>
      <c r="G5088">
        <v>15413414182</v>
      </c>
      <c r="H5088" t="s">
        <v>399</v>
      </c>
      <c r="I5088" t="s">
        <v>33</v>
      </c>
      <c r="J5088">
        <v>114</v>
      </c>
      <c r="K5088">
        <v>2</v>
      </c>
      <c r="L5088">
        <v>1</v>
      </c>
      <c r="M5088">
        <v>114</v>
      </c>
      <c r="N5088">
        <v>2</v>
      </c>
      <c r="O5088">
        <v>1</v>
      </c>
      <c r="P5088">
        <v>2</v>
      </c>
      <c r="Q5088">
        <v>2</v>
      </c>
      <c r="R5088" s="1">
        <v>44764</v>
      </c>
      <c r="S5088" t="str">
        <f t="shared" si="395"/>
        <v>Cheetos - Fleming Hot Crunchy</v>
      </c>
      <c r="T5088" t="str">
        <f t="shared" si="396"/>
        <v>Food</v>
      </c>
      <c r="U5088" t="str">
        <f>IF(T5088="Cell is Blank - Dis-regard",_xlfn.XLOOKUP(S5088,'Categroy Lookup'!A:A,'Categroy Lookup'!B:B,"Cell is Blank - Dis-regard"),T5088)</f>
        <v>Food</v>
      </c>
      <c r="V5088" t="b">
        <f t="shared" si="398"/>
        <v>1</v>
      </c>
      <c r="W5088">
        <f t="shared" si="397"/>
        <v>2</v>
      </c>
      <c r="X5088" s="8">
        <f t="shared" si="399"/>
        <v>1.3333333333333333</v>
      </c>
      <c r="Y5088" t="s">
        <v>491</v>
      </c>
      <c r="Z5088" t="s">
        <v>492</v>
      </c>
      <c r="AB5088" t="s">
        <v>687</v>
      </c>
      <c r="AC5088" t="s">
        <v>884</v>
      </c>
      <c r="AD5088">
        <v>2022</v>
      </c>
    </row>
    <row r="5089" spans="1:30" x14ac:dyDescent="0.25">
      <c r="A5089" t="s">
        <v>18</v>
      </c>
      <c r="B5089" t="s">
        <v>40</v>
      </c>
      <c r="C5089" t="s">
        <v>41</v>
      </c>
      <c r="D5089" t="s">
        <v>42</v>
      </c>
      <c r="E5089" t="s">
        <v>91</v>
      </c>
      <c r="F5089" t="s">
        <v>27</v>
      </c>
      <c r="G5089">
        <v>15413417400</v>
      </c>
      <c r="H5089" t="s">
        <v>399</v>
      </c>
      <c r="I5089" t="s">
        <v>33</v>
      </c>
      <c r="J5089">
        <v>111</v>
      </c>
      <c r="K5089">
        <v>2</v>
      </c>
      <c r="L5089">
        <v>1</v>
      </c>
      <c r="M5089">
        <v>111</v>
      </c>
      <c r="N5089">
        <v>2</v>
      </c>
      <c r="O5089">
        <v>1</v>
      </c>
      <c r="P5089">
        <v>2</v>
      </c>
      <c r="Q5089">
        <v>2</v>
      </c>
      <c r="R5089" s="1">
        <v>44764</v>
      </c>
      <c r="S5089" t="str">
        <f t="shared" si="395"/>
        <v>Chesters Fries Flaming hot</v>
      </c>
      <c r="T5089" t="str">
        <f t="shared" si="396"/>
        <v>Food</v>
      </c>
      <c r="U5089" t="str">
        <f>IF(T5089="Cell is Blank - Dis-regard",_xlfn.XLOOKUP(S5089,'Categroy Lookup'!A:A,'Categroy Lookup'!B:B,"Cell is Blank - Dis-regard"),T5089)</f>
        <v>Food</v>
      </c>
      <c r="V5089" t="b">
        <f t="shared" si="398"/>
        <v>1</v>
      </c>
      <c r="W5089">
        <f t="shared" si="397"/>
        <v>2</v>
      </c>
      <c r="X5089" s="8">
        <f t="shared" si="399"/>
        <v>1.3333333333333333</v>
      </c>
      <c r="Y5089" t="s">
        <v>91</v>
      </c>
      <c r="AB5089" t="s">
        <v>687</v>
      </c>
      <c r="AC5089" t="s">
        <v>884</v>
      </c>
      <c r="AD5089">
        <v>2022</v>
      </c>
    </row>
    <row r="5090" spans="1:30" x14ac:dyDescent="0.25">
      <c r="A5090" t="s">
        <v>18</v>
      </c>
      <c r="B5090" t="s">
        <v>40</v>
      </c>
      <c r="C5090" t="s">
        <v>41</v>
      </c>
      <c r="D5090" t="s">
        <v>42</v>
      </c>
      <c r="E5090" t="s">
        <v>345</v>
      </c>
      <c r="F5090" t="s">
        <v>27</v>
      </c>
      <c r="G5090">
        <v>15413419281</v>
      </c>
      <c r="H5090" t="s">
        <v>399</v>
      </c>
      <c r="I5090" t="s">
        <v>33</v>
      </c>
      <c r="J5090">
        <v>130</v>
      </c>
      <c r="K5090">
        <v>1.5</v>
      </c>
      <c r="L5090">
        <v>1</v>
      </c>
      <c r="M5090">
        <v>130</v>
      </c>
      <c r="N5090">
        <v>1.5</v>
      </c>
      <c r="O5090">
        <v>1</v>
      </c>
      <c r="P5090">
        <v>1.5</v>
      </c>
      <c r="Q5090">
        <v>1.5</v>
      </c>
      <c r="R5090" s="1">
        <v>44764</v>
      </c>
      <c r="S5090" t="str">
        <f t="shared" si="395"/>
        <v>Nature's Bakery Fig Bar - Raspberry</v>
      </c>
      <c r="T5090" t="str">
        <f t="shared" si="396"/>
        <v>Food</v>
      </c>
      <c r="U5090" t="str">
        <f>IF(T5090="Cell is Blank - Dis-regard",_xlfn.XLOOKUP(S5090,'Categroy Lookup'!A:A,'Categroy Lookup'!B:B,"Cell is Blank - Dis-regard"),T5090)</f>
        <v>Food</v>
      </c>
      <c r="V5090" t="b">
        <f t="shared" si="398"/>
        <v>1</v>
      </c>
      <c r="W5090">
        <f t="shared" si="397"/>
        <v>1.5</v>
      </c>
      <c r="X5090" s="8">
        <f t="shared" si="399"/>
        <v>1</v>
      </c>
      <c r="Y5090" t="s">
        <v>637</v>
      </c>
      <c r="Z5090" t="s">
        <v>508</v>
      </c>
      <c r="AB5090" t="s">
        <v>687</v>
      </c>
      <c r="AC5090" t="s">
        <v>884</v>
      </c>
      <c r="AD5090">
        <v>2022</v>
      </c>
    </row>
    <row r="5091" spans="1:30" x14ac:dyDescent="0.25">
      <c r="A5091" t="s">
        <v>18</v>
      </c>
      <c r="B5091" t="s">
        <v>40</v>
      </c>
      <c r="C5091" t="s">
        <v>41</v>
      </c>
      <c r="D5091" t="s">
        <v>42</v>
      </c>
      <c r="E5091" t="s">
        <v>342</v>
      </c>
      <c r="F5091" t="s">
        <v>27</v>
      </c>
      <c r="G5091">
        <v>15413422460</v>
      </c>
      <c r="H5091" t="s">
        <v>399</v>
      </c>
      <c r="I5091" t="s">
        <v>33</v>
      </c>
      <c r="J5091">
        <v>132</v>
      </c>
      <c r="K5091">
        <v>1.5</v>
      </c>
      <c r="L5091">
        <v>1</v>
      </c>
      <c r="M5091">
        <v>132</v>
      </c>
      <c r="N5091">
        <v>1.5</v>
      </c>
      <c r="O5091">
        <v>1</v>
      </c>
      <c r="P5091">
        <v>1.5</v>
      </c>
      <c r="Q5091">
        <v>1.5</v>
      </c>
      <c r="R5091" s="1">
        <v>44764</v>
      </c>
      <c r="S5091" t="str">
        <f t="shared" si="395"/>
        <v>Nature's Bakery Fig Bar - Blueberry</v>
      </c>
      <c r="T5091" t="str">
        <f t="shared" si="396"/>
        <v>Food</v>
      </c>
      <c r="U5091" t="str">
        <f>IF(T5091="Cell is Blank - Dis-regard",_xlfn.XLOOKUP(S5091,'Categroy Lookup'!A:A,'Categroy Lookup'!B:B,"Cell is Blank - Dis-regard"),T5091)</f>
        <v>Food</v>
      </c>
      <c r="V5091" t="b">
        <f t="shared" si="398"/>
        <v>1</v>
      </c>
      <c r="W5091">
        <f t="shared" si="397"/>
        <v>1.5</v>
      </c>
      <c r="X5091" s="8">
        <f t="shared" si="399"/>
        <v>1</v>
      </c>
      <c r="Y5091" t="s">
        <v>637</v>
      </c>
      <c r="Z5091" t="s">
        <v>539</v>
      </c>
      <c r="AB5091" t="s">
        <v>687</v>
      </c>
      <c r="AC5091" t="s">
        <v>884</v>
      </c>
      <c r="AD5091">
        <v>2022</v>
      </c>
    </row>
    <row r="5092" spans="1:30" x14ac:dyDescent="0.25">
      <c r="A5092" t="s">
        <v>18</v>
      </c>
      <c r="B5092" t="s">
        <v>197</v>
      </c>
      <c r="C5092" t="s">
        <v>198</v>
      </c>
      <c r="D5092" t="s">
        <v>199</v>
      </c>
      <c r="E5092" t="s">
        <v>82</v>
      </c>
      <c r="F5092" t="s">
        <v>31</v>
      </c>
      <c r="G5092">
        <v>15413601138</v>
      </c>
      <c r="H5092" t="s">
        <v>399</v>
      </c>
      <c r="I5092" t="s">
        <v>33</v>
      </c>
      <c r="J5092">
        <v>145</v>
      </c>
      <c r="K5092">
        <v>2.5</v>
      </c>
      <c r="L5092">
        <v>1</v>
      </c>
      <c r="M5092">
        <v>145</v>
      </c>
      <c r="N5092">
        <v>2.5</v>
      </c>
      <c r="O5092">
        <v>1</v>
      </c>
      <c r="P5092">
        <v>2.5</v>
      </c>
      <c r="Q5092">
        <v>2.5</v>
      </c>
      <c r="R5092" s="1">
        <v>44764</v>
      </c>
      <c r="S5092" t="str">
        <f t="shared" si="395"/>
        <v>Snapple Diet Tea - Peach Tea</v>
      </c>
      <c r="T5092" t="str">
        <f t="shared" si="396"/>
        <v>Non Carbonated</v>
      </c>
      <c r="U5092" t="str">
        <f>IF(T5092="Cell is Blank - Dis-regard",_xlfn.XLOOKUP(S5092,'Categroy Lookup'!A:A,'Categroy Lookup'!B:B,"Cell is Blank - Dis-regard"),T5092)</f>
        <v>Non Carbonated</v>
      </c>
      <c r="V5092" t="b">
        <f t="shared" si="398"/>
        <v>1</v>
      </c>
      <c r="W5092">
        <f t="shared" si="397"/>
        <v>2.5</v>
      </c>
      <c r="X5092" s="8">
        <f t="shared" si="399"/>
        <v>1.6666666666666667</v>
      </c>
      <c r="Y5092" t="s">
        <v>478</v>
      </c>
      <c r="Z5092" t="s">
        <v>517</v>
      </c>
      <c r="AB5092" t="s">
        <v>687</v>
      </c>
      <c r="AC5092" t="s">
        <v>884</v>
      </c>
      <c r="AD5092">
        <v>2022</v>
      </c>
    </row>
    <row r="5093" spans="1:30" x14ac:dyDescent="0.25">
      <c r="A5093" t="s">
        <v>18</v>
      </c>
      <c r="B5093" t="s">
        <v>197</v>
      </c>
      <c r="C5093" t="s">
        <v>198</v>
      </c>
      <c r="D5093" t="s">
        <v>199</v>
      </c>
      <c r="E5093" t="s">
        <v>125</v>
      </c>
      <c r="F5093" t="s">
        <v>27</v>
      </c>
      <c r="G5093">
        <v>15413602324</v>
      </c>
      <c r="H5093" t="s">
        <v>399</v>
      </c>
      <c r="I5093" t="s">
        <v>33</v>
      </c>
      <c r="J5093">
        <v>111</v>
      </c>
      <c r="K5093">
        <v>1.5</v>
      </c>
      <c r="L5093">
        <v>1</v>
      </c>
      <c r="M5093">
        <v>111</v>
      </c>
      <c r="N5093">
        <v>1.5</v>
      </c>
      <c r="O5093">
        <v>1</v>
      </c>
      <c r="P5093">
        <v>1.5</v>
      </c>
      <c r="Q5093">
        <v>1.5</v>
      </c>
      <c r="R5093" s="1">
        <v>44764</v>
      </c>
      <c r="S5093" t="str">
        <f t="shared" si="395"/>
        <v>Popchips Potato - Sea Salt</v>
      </c>
      <c r="T5093" t="str">
        <f t="shared" si="396"/>
        <v>Food</v>
      </c>
      <c r="U5093" t="str">
        <f>IF(T5093="Cell is Blank - Dis-regard",_xlfn.XLOOKUP(S5093,'Categroy Lookup'!A:A,'Categroy Lookup'!B:B,"Cell is Blank - Dis-regard"),T5093)</f>
        <v>Food</v>
      </c>
      <c r="V5093" t="b">
        <f t="shared" si="398"/>
        <v>1</v>
      </c>
      <c r="W5093">
        <f t="shared" si="397"/>
        <v>1.5</v>
      </c>
      <c r="X5093" s="8">
        <f t="shared" si="399"/>
        <v>1</v>
      </c>
      <c r="Y5093" t="s">
        <v>541</v>
      </c>
      <c r="Z5093" t="s">
        <v>516</v>
      </c>
      <c r="AB5093" t="s">
        <v>687</v>
      </c>
      <c r="AC5093" t="s">
        <v>884</v>
      </c>
      <c r="AD5093">
        <v>2022</v>
      </c>
    </row>
    <row r="5094" spans="1:30" x14ac:dyDescent="0.25">
      <c r="A5094" t="s">
        <v>18</v>
      </c>
      <c r="B5094" t="s">
        <v>197</v>
      </c>
      <c r="C5094" t="s">
        <v>198</v>
      </c>
      <c r="D5094" t="s">
        <v>199</v>
      </c>
      <c r="E5094" t="s">
        <v>304</v>
      </c>
      <c r="F5094" t="s">
        <v>27</v>
      </c>
      <c r="G5094">
        <v>15413604162</v>
      </c>
      <c r="H5094" t="s">
        <v>399</v>
      </c>
      <c r="I5094" t="s">
        <v>33</v>
      </c>
      <c r="J5094">
        <v>122</v>
      </c>
      <c r="K5094">
        <v>1.25</v>
      </c>
      <c r="L5094">
        <v>1</v>
      </c>
      <c r="M5094">
        <v>122</v>
      </c>
      <c r="N5094">
        <v>1.25</v>
      </c>
      <c r="O5094">
        <v>1</v>
      </c>
      <c r="P5094">
        <v>1.25</v>
      </c>
      <c r="Q5094">
        <v>1.25</v>
      </c>
      <c r="R5094" s="1">
        <v>44764</v>
      </c>
      <c r="S5094" t="str">
        <f t="shared" si="395"/>
        <v>Goldfish Baked - Cheddar</v>
      </c>
      <c r="T5094" t="str">
        <f t="shared" si="396"/>
        <v>Food</v>
      </c>
      <c r="U5094" t="str">
        <f>IF(T5094="Cell is Blank - Dis-regard",_xlfn.XLOOKUP(S5094,'Categroy Lookup'!A:A,'Categroy Lookup'!B:B,"Cell is Blank - Dis-regard"),T5094)</f>
        <v>Food</v>
      </c>
      <c r="V5094" t="b">
        <f t="shared" si="398"/>
        <v>1</v>
      </c>
      <c r="W5094">
        <f t="shared" si="397"/>
        <v>1.25</v>
      </c>
      <c r="X5094" s="8">
        <f t="shared" si="399"/>
        <v>0.83333333333333337</v>
      </c>
      <c r="Y5094" t="s">
        <v>628</v>
      </c>
      <c r="Z5094" t="s">
        <v>629</v>
      </c>
      <c r="AB5094" t="s">
        <v>687</v>
      </c>
      <c r="AC5094" t="s">
        <v>884</v>
      </c>
      <c r="AD5094">
        <v>2022</v>
      </c>
    </row>
    <row r="5095" spans="1:30" x14ac:dyDescent="0.25">
      <c r="A5095" t="s">
        <v>18</v>
      </c>
      <c r="B5095" t="s">
        <v>197</v>
      </c>
      <c r="C5095" t="s">
        <v>198</v>
      </c>
      <c r="D5095" t="s">
        <v>199</v>
      </c>
      <c r="E5095" t="s">
        <v>284</v>
      </c>
      <c r="F5095" t="s">
        <v>55</v>
      </c>
      <c r="G5095">
        <v>15413607221</v>
      </c>
      <c r="H5095" t="s">
        <v>399</v>
      </c>
      <c r="I5095" t="s">
        <v>25</v>
      </c>
      <c r="J5095">
        <v>147</v>
      </c>
      <c r="K5095">
        <v>2.75</v>
      </c>
      <c r="L5095">
        <v>1</v>
      </c>
      <c r="M5095">
        <v>147</v>
      </c>
      <c r="N5095">
        <v>2.75</v>
      </c>
      <c r="O5095">
        <v>1</v>
      </c>
      <c r="P5095">
        <v>2.75</v>
      </c>
      <c r="Q5095">
        <v>2.75</v>
      </c>
      <c r="R5095" s="1">
        <v>44764</v>
      </c>
      <c r="S5095" t="str">
        <f t="shared" si="395"/>
        <v>BodyArmor LYTE - Strawberry Lemonade</v>
      </c>
      <c r="T5095" t="str">
        <f t="shared" si="396"/>
        <v>Water</v>
      </c>
      <c r="U5095" t="str">
        <f>IF(T5095="Cell is Blank - Dis-regard",_xlfn.XLOOKUP(S5095,'Categroy Lookup'!A:A,'Categroy Lookup'!B:B,"Cell is Blank - Dis-regard"),T5095)</f>
        <v>Water</v>
      </c>
      <c r="V5095" t="b">
        <f t="shared" si="398"/>
        <v>1</v>
      </c>
      <c r="W5095">
        <f t="shared" si="397"/>
        <v>2.75</v>
      </c>
      <c r="X5095" s="8">
        <f t="shared" si="399"/>
        <v>1.8333333333333333</v>
      </c>
      <c r="Y5095" t="s">
        <v>618</v>
      </c>
      <c r="Z5095" t="s">
        <v>619</v>
      </c>
      <c r="AB5095" t="s">
        <v>687</v>
      </c>
      <c r="AC5095" t="s">
        <v>884</v>
      </c>
      <c r="AD5095">
        <v>2022</v>
      </c>
    </row>
    <row r="5096" spans="1:30" x14ac:dyDescent="0.25">
      <c r="A5096" t="s">
        <v>18</v>
      </c>
      <c r="B5096" t="s">
        <v>40</v>
      </c>
      <c r="C5096" t="s">
        <v>41</v>
      </c>
      <c r="D5096" t="s">
        <v>42</v>
      </c>
      <c r="E5096" t="s">
        <v>342</v>
      </c>
      <c r="F5096" t="s">
        <v>27</v>
      </c>
      <c r="G5096">
        <v>15414340762</v>
      </c>
      <c r="H5096" t="s">
        <v>399</v>
      </c>
      <c r="I5096" t="s">
        <v>33</v>
      </c>
      <c r="J5096">
        <v>132</v>
      </c>
      <c r="K5096">
        <v>1.5</v>
      </c>
      <c r="L5096">
        <v>1</v>
      </c>
      <c r="M5096">
        <v>132</v>
      </c>
      <c r="N5096">
        <v>1.5</v>
      </c>
      <c r="O5096">
        <v>1</v>
      </c>
      <c r="P5096">
        <v>1.5</v>
      </c>
      <c r="Q5096">
        <v>1.5</v>
      </c>
      <c r="R5096" s="1">
        <v>44764</v>
      </c>
      <c r="S5096" t="str">
        <f t="shared" si="395"/>
        <v>Nature's Bakery Fig Bar - Blueberry</v>
      </c>
      <c r="T5096" t="str">
        <f t="shared" si="396"/>
        <v>Food</v>
      </c>
      <c r="U5096" t="str">
        <f>IF(T5096="Cell is Blank - Dis-regard",_xlfn.XLOOKUP(S5096,'Categroy Lookup'!A:A,'Categroy Lookup'!B:B,"Cell is Blank - Dis-regard"),T5096)</f>
        <v>Food</v>
      </c>
      <c r="V5096" t="b">
        <f t="shared" si="398"/>
        <v>1</v>
      </c>
      <c r="W5096">
        <f t="shared" si="397"/>
        <v>1.5</v>
      </c>
      <c r="X5096" s="8">
        <f t="shared" si="399"/>
        <v>1</v>
      </c>
      <c r="Y5096" t="s">
        <v>637</v>
      </c>
      <c r="Z5096" t="s">
        <v>539</v>
      </c>
      <c r="AB5096" t="s">
        <v>687</v>
      </c>
      <c r="AC5096" t="s">
        <v>884</v>
      </c>
      <c r="AD5096">
        <v>2022</v>
      </c>
    </row>
    <row r="5097" spans="1:30" x14ac:dyDescent="0.25">
      <c r="A5097" t="s">
        <v>18</v>
      </c>
      <c r="B5097" t="s">
        <v>40</v>
      </c>
      <c r="C5097" t="s">
        <v>41</v>
      </c>
      <c r="D5097" t="s">
        <v>42</v>
      </c>
      <c r="E5097" t="s">
        <v>342</v>
      </c>
      <c r="F5097" t="s">
        <v>27</v>
      </c>
      <c r="G5097">
        <v>15413309770</v>
      </c>
      <c r="H5097" t="s">
        <v>399</v>
      </c>
      <c r="I5097" t="s">
        <v>33</v>
      </c>
      <c r="J5097">
        <v>132</v>
      </c>
      <c r="K5097">
        <v>1.5</v>
      </c>
      <c r="L5097">
        <v>1</v>
      </c>
      <c r="M5097">
        <v>132</v>
      </c>
      <c r="N5097">
        <v>1.5</v>
      </c>
      <c r="O5097">
        <v>1</v>
      </c>
      <c r="P5097">
        <v>1.5</v>
      </c>
      <c r="Q5097">
        <v>1.5</v>
      </c>
      <c r="R5097" s="1">
        <v>44764</v>
      </c>
      <c r="S5097" t="str">
        <f t="shared" si="395"/>
        <v>Nature's Bakery Fig Bar - Blueberry</v>
      </c>
      <c r="T5097" t="str">
        <f t="shared" si="396"/>
        <v>Food</v>
      </c>
      <c r="U5097" t="str">
        <f>IF(T5097="Cell is Blank - Dis-regard",_xlfn.XLOOKUP(S5097,'Categroy Lookup'!A:A,'Categroy Lookup'!B:B,"Cell is Blank - Dis-regard"),T5097)</f>
        <v>Food</v>
      </c>
      <c r="V5097" t="b">
        <f t="shared" si="398"/>
        <v>1</v>
      </c>
      <c r="W5097">
        <f t="shared" si="397"/>
        <v>1.5</v>
      </c>
      <c r="X5097" s="8">
        <f t="shared" si="399"/>
        <v>1</v>
      </c>
      <c r="Y5097" t="s">
        <v>637</v>
      </c>
      <c r="Z5097" t="s">
        <v>539</v>
      </c>
      <c r="AB5097" t="s">
        <v>687</v>
      </c>
      <c r="AC5097" t="s">
        <v>884</v>
      </c>
      <c r="AD5097">
        <v>2022</v>
      </c>
    </row>
    <row r="5098" spans="1:30" x14ac:dyDescent="0.25">
      <c r="A5098" t="s">
        <v>18</v>
      </c>
      <c r="B5098" t="s">
        <v>197</v>
      </c>
      <c r="C5098" t="s">
        <v>198</v>
      </c>
      <c r="D5098" t="s">
        <v>199</v>
      </c>
      <c r="E5098" t="s">
        <v>48</v>
      </c>
      <c r="F5098" t="s">
        <v>27</v>
      </c>
      <c r="G5098">
        <v>15415345740</v>
      </c>
      <c r="H5098" t="s">
        <v>399</v>
      </c>
      <c r="I5098" t="s">
        <v>33</v>
      </c>
      <c r="J5098">
        <v>138</v>
      </c>
      <c r="K5098">
        <v>2</v>
      </c>
      <c r="L5098">
        <v>1</v>
      </c>
      <c r="M5098">
        <v>138</v>
      </c>
      <c r="N5098">
        <v>2</v>
      </c>
      <c r="O5098">
        <v>1</v>
      </c>
      <c r="P5098">
        <v>2</v>
      </c>
      <c r="Q5098">
        <v>2</v>
      </c>
      <c r="R5098" s="1">
        <v>44765</v>
      </c>
      <c r="S5098" t="str">
        <f t="shared" si="395"/>
        <v>KitKat - Crisp Wafers</v>
      </c>
      <c r="T5098" t="str">
        <f t="shared" si="396"/>
        <v>Food</v>
      </c>
      <c r="U5098" t="str">
        <f>IF(T5098="Cell is Blank - Dis-regard",_xlfn.XLOOKUP(S5098,'Categroy Lookup'!A:A,'Categroy Lookup'!B:B,"Cell is Blank - Dis-regard"),T5098)</f>
        <v>Food</v>
      </c>
      <c r="V5098" t="b">
        <f t="shared" si="398"/>
        <v>1</v>
      </c>
      <c r="W5098">
        <f t="shared" si="397"/>
        <v>2</v>
      </c>
      <c r="X5098" s="8">
        <f t="shared" si="399"/>
        <v>1.3333333333333333</v>
      </c>
      <c r="Y5098" t="s">
        <v>482</v>
      </c>
      <c r="Z5098" t="s">
        <v>483</v>
      </c>
      <c r="AB5098" t="s">
        <v>687</v>
      </c>
      <c r="AC5098" t="s">
        <v>884</v>
      </c>
      <c r="AD5098">
        <v>2022</v>
      </c>
    </row>
    <row r="5099" spans="1:30" x14ac:dyDescent="0.25">
      <c r="A5099" t="s">
        <v>18</v>
      </c>
      <c r="B5099" t="s">
        <v>197</v>
      </c>
      <c r="C5099" t="s">
        <v>198</v>
      </c>
      <c r="D5099" t="s">
        <v>199</v>
      </c>
      <c r="E5099" t="s">
        <v>268</v>
      </c>
      <c r="F5099" t="s">
        <v>27</v>
      </c>
      <c r="G5099">
        <v>15418143497</v>
      </c>
      <c r="H5099" t="s">
        <v>399</v>
      </c>
      <c r="I5099" t="s">
        <v>33</v>
      </c>
      <c r="J5099">
        <v>113</v>
      </c>
      <c r="K5099">
        <v>1.5</v>
      </c>
      <c r="L5099">
        <v>1</v>
      </c>
      <c r="M5099">
        <v>113</v>
      </c>
      <c r="N5099">
        <v>1.5</v>
      </c>
      <c r="O5099">
        <v>1</v>
      </c>
      <c r="P5099">
        <v>1.5</v>
      </c>
      <c r="Q5099">
        <v>1.5</v>
      </c>
      <c r="R5099" s="1">
        <v>44765</v>
      </c>
      <c r="S5099" t="str">
        <f t="shared" si="395"/>
        <v>Pop Corners - White Cheddar</v>
      </c>
      <c r="T5099" t="str">
        <f t="shared" si="396"/>
        <v>Food</v>
      </c>
      <c r="U5099" t="str">
        <f>IF(T5099="Cell is Blank - Dis-regard",_xlfn.XLOOKUP(S5099,'Categroy Lookup'!A:A,'Categroy Lookup'!B:B,"Cell is Blank - Dis-regard"),T5099)</f>
        <v>Food</v>
      </c>
      <c r="V5099" t="b">
        <f t="shared" si="398"/>
        <v>1</v>
      </c>
      <c r="W5099">
        <f t="shared" si="397"/>
        <v>1.5</v>
      </c>
      <c r="X5099" s="8">
        <f t="shared" si="399"/>
        <v>1</v>
      </c>
      <c r="Y5099" t="s">
        <v>606</v>
      </c>
      <c r="Z5099" t="s">
        <v>532</v>
      </c>
      <c r="AB5099" t="s">
        <v>687</v>
      </c>
      <c r="AC5099" t="s">
        <v>884</v>
      </c>
      <c r="AD5099">
        <v>2022</v>
      </c>
    </row>
    <row r="5100" spans="1:30" x14ac:dyDescent="0.25">
      <c r="A5100" t="s">
        <v>18</v>
      </c>
      <c r="B5100" t="s">
        <v>197</v>
      </c>
      <c r="C5100" t="s">
        <v>198</v>
      </c>
      <c r="D5100" t="s">
        <v>199</v>
      </c>
      <c r="E5100" t="s">
        <v>268</v>
      </c>
      <c r="F5100" t="s">
        <v>27</v>
      </c>
      <c r="G5100">
        <v>15418146625</v>
      </c>
      <c r="H5100" t="s">
        <v>399</v>
      </c>
      <c r="I5100" t="s">
        <v>33</v>
      </c>
      <c r="J5100">
        <v>113</v>
      </c>
      <c r="K5100">
        <v>1.5</v>
      </c>
      <c r="L5100">
        <v>1</v>
      </c>
      <c r="M5100">
        <v>113</v>
      </c>
      <c r="N5100">
        <v>1.5</v>
      </c>
      <c r="O5100">
        <v>1</v>
      </c>
      <c r="P5100">
        <v>1.5</v>
      </c>
      <c r="Q5100">
        <v>1.5</v>
      </c>
      <c r="R5100" s="1">
        <v>44765</v>
      </c>
      <c r="S5100" t="str">
        <f t="shared" si="395"/>
        <v>Pop Corners - White Cheddar</v>
      </c>
      <c r="T5100" t="str">
        <f t="shared" si="396"/>
        <v>Food</v>
      </c>
      <c r="U5100" t="str">
        <f>IF(T5100="Cell is Blank - Dis-regard",_xlfn.XLOOKUP(S5100,'Categroy Lookup'!A:A,'Categroy Lookup'!B:B,"Cell is Blank - Dis-regard"),T5100)</f>
        <v>Food</v>
      </c>
      <c r="V5100" t="b">
        <f t="shared" si="398"/>
        <v>1</v>
      </c>
      <c r="W5100">
        <f t="shared" si="397"/>
        <v>1.5</v>
      </c>
      <c r="X5100" s="8">
        <f t="shared" si="399"/>
        <v>1</v>
      </c>
      <c r="Y5100" t="s">
        <v>606</v>
      </c>
      <c r="Z5100" t="s">
        <v>532</v>
      </c>
      <c r="AB5100" t="s">
        <v>687</v>
      </c>
      <c r="AC5100" t="s">
        <v>884</v>
      </c>
      <c r="AD5100">
        <v>2022</v>
      </c>
    </row>
    <row r="5101" spans="1:30" x14ac:dyDescent="0.25">
      <c r="A5101" t="s">
        <v>18</v>
      </c>
      <c r="B5101" t="s">
        <v>197</v>
      </c>
      <c r="C5101" t="s">
        <v>198</v>
      </c>
      <c r="D5101" t="s">
        <v>199</v>
      </c>
      <c r="E5101" t="s">
        <v>93</v>
      </c>
      <c r="F5101" t="s">
        <v>23</v>
      </c>
      <c r="G5101">
        <v>15418150615</v>
      </c>
      <c r="H5101" t="s">
        <v>399</v>
      </c>
      <c r="I5101" t="s">
        <v>33</v>
      </c>
      <c r="J5101">
        <v>142</v>
      </c>
      <c r="K5101">
        <v>1.5</v>
      </c>
      <c r="L5101">
        <v>1</v>
      </c>
      <c r="M5101">
        <v>142</v>
      </c>
      <c r="N5101">
        <v>1.5</v>
      </c>
      <c r="O5101">
        <v>1</v>
      </c>
      <c r="P5101">
        <v>1.5</v>
      </c>
      <c r="Q5101">
        <v>1.5</v>
      </c>
      <c r="R5101" s="1">
        <v>44765</v>
      </c>
      <c r="S5101" t="str">
        <f t="shared" si="395"/>
        <v>Coca Cola - Zero Sugar</v>
      </c>
      <c r="T5101" t="str">
        <f t="shared" si="396"/>
        <v>Carbonated</v>
      </c>
      <c r="U5101" t="str">
        <f>IF(T5101="Cell is Blank - Dis-regard",_xlfn.XLOOKUP(S5101,'Categroy Lookup'!A:A,'Categroy Lookup'!B:B,"Cell is Blank - Dis-regard"),T5101)</f>
        <v>Carbonated</v>
      </c>
      <c r="V5101" t="b">
        <f t="shared" si="398"/>
        <v>1</v>
      </c>
      <c r="W5101">
        <f t="shared" si="397"/>
        <v>1.5</v>
      </c>
      <c r="X5101" s="8">
        <f t="shared" si="399"/>
        <v>1</v>
      </c>
      <c r="Y5101" t="s">
        <v>524</v>
      </c>
      <c r="Z5101" t="s">
        <v>525</v>
      </c>
      <c r="AB5101" t="s">
        <v>687</v>
      </c>
      <c r="AC5101" t="s">
        <v>884</v>
      </c>
      <c r="AD5101">
        <v>2022</v>
      </c>
    </row>
    <row r="5102" spans="1:30" x14ac:dyDescent="0.25">
      <c r="A5102" t="s">
        <v>18</v>
      </c>
      <c r="B5102" t="s">
        <v>197</v>
      </c>
      <c r="C5102" t="s">
        <v>198</v>
      </c>
      <c r="D5102" t="s">
        <v>199</v>
      </c>
      <c r="E5102" t="s">
        <v>284</v>
      </c>
      <c r="F5102" t="s">
        <v>55</v>
      </c>
      <c r="G5102">
        <v>15415349561</v>
      </c>
      <c r="H5102" t="s">
        <v>399</v>
      </c>
      <c r="I5102" t="s">
        <v>33</v>
      </c>
      <c r="J5102">
        <v>147</v>
      </c>
      <c r="K5102">
        <v>2.75</v>
      </c>
      <c r="L5102">
        <v>1</v>
      </c>
      <c r="M5102">
        <v>147</v>
      </c>
      <c r="N5102">
        <v>2.75</v>
      </c>
      <c r="O5102">
        <v>1</v>
      </c>
      <c r="P5102">
        <v>2.75</v>
      </c>
      <c r="Q5102">
        <v>2.75</v>
      </c>
      <c r="R5102" s="1">
        <v>44765</v>
      </c>
      <c r="S5102" t="str">
        <f t="shared" si="395"/>
        <v>BodyArmor LYTE - Strawberry Lemonade</v>
      </c>
      <c r="T5102" t="str">
        <f t="shared" si="396"/>
        <v>Water</v>
      </c>
      <c r="U5102" t="str">
        <f>IF(T5102="Cell is Blank - Dis-regard",_xlfn.XLOOKUP(S5102,'Categroy Lookup'!A:A,'Categroy Lookup'!B:B,"Cell is Blank - Dis-regard"),T5102)</f>
        <v>Water</v>
      </c>
      <c r="V5102" t="b">
        <f t="shared" si="398"/>
        <v>1</v>
      </c>
      <c r="W5102">
        <f t="shared" si="397"/>
        <v>2.75</v>
      </c>
      <c r="X5102" s="8">
        <f t="shared" si="399"/>
        <v>1.8333333333333333</v>
      </c>
      <c r="Y5102" t="s">
        <v>618</v>
      </c>
      <c r="Z5102" t="s">
        <v>619</v>
      </c>
      <c r="AB5102" t="s">
        <v>687</v>
      </c>
      <c r="AC5102" t="s">
        <v>884</v>
      </c>
      <c r="AD5102">
        <v>2022</v>
      </c>
    </row>
    <row r="5103" spans="1:30" x14ac:dyDescent="0.25">
      <c r="A5103" t="s">
        <v>18</v>
      </c>
      <c r="B5103" t="s">
        <v>197</v>
      </c>
      <c r="C5103" t="s">
        <v>198</v>
      </c>
      <c r="D5103" t="s">
        <v>199</v>
      </c>
      <c r="E5103" t="s">
        <v>82</v>
      </c>
      <c r="F5103" t="s">
        <v>31</v>
      </c>
      <c r="G5103">
        <v>15418153884</v>
      </c>
      <c r="H5103" t="s">
        <v>399</v>
      </c>
      <c r="I5103" t="s">
        <v>33</v>
      </c>
      <c r="J5103">
        <v>145</v>
      </c>
      <c r="K5103">
        <v>2.5</v>
      </c>
      <c r="L5103">
        <v>1</v>
      </c>
      <c r="M5103">
        <v>145</v>
      </c>
      <c r="N5103">
        <v>2.5</v>
      </c>
      <c r="O5103">
        <v>1</v>
      </c>
      <c r="P5103">
        <v>2.5</v>
      </c>
      <c r="Q5103">
        <v>2.5</v>
      </c>
      <c r="R5103" s="1">
        <v>44765</v>
      </c>
      <c r="S5103" t="str">
        <f t="shared" si="395"/>
        <v>Snapple Diet Tea - Peach Tea</v>
      </c>
      <c r="T5103" t="str">
        <f t="shared" si="396"/>
        <v>Non Carbonated</v>
      </c>
      <c r="U5103" t="str">
        <f>IF(T5103="Cell is Blank - Dis-regard",_xlfn.XLOOKUP(S5103,'Categroy Lookup'!A:A,'Categroy Lookup'!B:B,"Cell is Blank - Dis-regard"),T5103)</f>
        <v>Non Carbonated</v>
      </c>
      <c r="V5103" t="b">
        <f t="shared" si="398"/>
        <v>1</v>
      </c>
      <c r="W5103">
        <f t="shared" si="397"/>
        <v>2.5</v>
      </c>
      <c r="X5103" s="8">
        <f t="shared" si="399"/>
        <v>1.6666666666666667</v>
      </c>
      <c r="Y5103" t="s">
        <v>478</v>
      </c>
      <c r="Z5103" t="s">
        <v>517</v>
      </c>
      <c r="AB5103" t="s">
        <v>687</v>
      </c>
      <c r="AC5103" t="s">
        <v>884</v>
      </c>
      <c r="AD5103">
        <v>2022</v>
      </c>
    </row>
    <row r="5104" spans="1:30" x14ac:dyDescent="0.25">
      <c r="A5104" t="s">
        <v>18</v>
      </c>
      <c r="B5104" t="s">
        <v>197</v>
      </c>
      <c r="C5104" t="s">
        <v>198</v>
      </c>
      <c r="D5104" t="s">
        <v>199</v>
      </c>
      <c r="E5104" t="s">
        <v>98</v>
      </c>
      <c r="F5104" t="s">
        <v>27</v>
      </c>
      <c r="G5104">
        <v>15418157689</v>
      </c>
      <c r="H5104" t="s">
        <v>399</v>
      </c>
      <c r="I5104" t="s">
        <v>33</v>
      </c>
      <c r="J5104">
        <v>121</v>
      </c>
      <c r="K5104">
        <v>1.5</v>
      </c>
      <c r="L5104">
        <v>1</v>
      </c>
      <c r="M5104">
        <v>121</v>
      </c>
      <c r="N5104">
        <v>1.5</v>
      </c>
      <c r="O5104">
        <v>1</v>
      </c>
      <c r="P5104">
        <v>1.5</v>
      </c>
      <c r="Q5104">
        <v>1.5</v>
      </c>
      <c r="R5104" s="1">
        <v>44765</v>
      </c>
      <c r="S5104" t="str">
        <f t="shared" si="395"/>
        <v>CheezIt - Original</v>
      </c>
      <c r="T5104" t="str">
        <f t="shared" si="396"/>
        <v>Food</v>
      </c>
      <c r="U5104" t="str">
        <f>IF(T5104="Cell is Blank - Dis-regard",_xlfn.XLOOKUP(S5104,'Categroy Lookup'!A:A,'Categroy Lookup'!B:B,"Cell is Blank - Dis-regard"),T5104)</f>
        <v>Food</v>
      </c>
      <c r="V5104" t="b">
        <f t="shared" si="398"/>
        <v>1</v>
      </c>
      <c r="W5104">
        <f t="shared" si="397"/>
        <v>1.5</v>
      </c>
      <c r="X5104" s="8">
        <f t="shared" si="399"/>
        <v>1</v>
      </c>
      <c r="Y5104" t="s">
        <v>528</v>
      </c>
      <c r="Z5104" t="s">
        <v>512</v>
      </c>
      <c r="AB5104" t="s">
        <v>687</v>
      </c>
      <c r="AC5104" t="s">
        <v>884</v>
      </c>
      <c r="AD5104">
        <v>2022</v>
      </c>
    </row>
    <row r="5105" spans="1:30" x14ac:dyDescent="0.25">
      <c r="A5105" t="s">
        <v>18</v>
      </c>
      <c r="B5105" t="s">
        <v>197</v>
      </c>
      <c r="C5105" t="s">
        <v>198</v>
      </c>
      <c r="D5105" t="s">
        <v>199</v>
      </c>
      <c r="E5105" t="s">
        <v>268</v>
      </c>
      <c r="F5105" t="s">
        <v>27</v>
      </c>
      <c r="G5105">
        <v>15418159413</v>
      </c>
      <c r="H5105" t="s">
        <v>399</v>
      </c>
      <c r="I5105" t="s">
        <v>33</v>
      </c>
      <c r="J5105">
        <v>113</v>
      </c>
      <c r="K5105">
        <v>1.5</v>
      </c>
      <c r="L5105">
        <v>1</v>
      </c>
      <c r="M5105">
        <v>113</v>
      </c>
      <c r="N5105">
        <v>1.5</v>
      </c>
      <c r="O5105">
        <v>1</v>
      </c>
      <c r="P5105">
        <v>1.5</v>
      </c>
      <c r="Q5105">
        <v>1.5</v>
      </c>
      <c r="R5105" s="1">
        <v>44765</v>
      </c>
      <c r="S5105" t="str">
        <f t="shared" si="395"/>
        <v>Pop Corners - White Cheddar</v>
      </c>
      <c r="T5105" t="str">
        <f t="shared" si="396"/>
        <v>Food</v>
      </c>
      <c r="U5105" t="str">
        <f>IF(T5105="Cell is Blank - Dis-regard",_xlfn.XLOOKUP(S5105,'Categroy Lookup'!A:A,'Categroy Lookup'!B:B,"Cell is Blank - Dis-regard"),T5105)</f>
        <v>Food</v>
      </c>
      <c r="V5105" t="b">
        <f t="shared" si="398"/>
        <v>1</v>
      </c>
      <c r="W5105">
        <f t="shared" si="397"/>
        <v>1.5</v>
      </c>
      <c r="X5105" s="8">
        <f t="shared" si="399"/>
        <v>1</v>
      </c>
      <c r="Y5105" t="s">
        <v>606</v>
      </c>
      <c r="Z5105" t="s">
        <v>532</v>
      </c>
      <c r="AB5105" t="s">
        <v>687</v>
      </c>
      <c r="AC5105" t="s">
        <v>884</v>
      </c>
      <c r="AD5105">
        <v>2022</v>
      </c>
    </row>
    <row r="5106" spans="1:30" x14ac:dyDescent="0.25">
      <c r="A5106" t="s">
        <v>18</v>
      </c>
      <c r="B5106" t="s">
        <v>40</v>
      </c>
      <c r="C5106" t="s">
        <v>41</v>
      </c>
      <c r="D5106" t="s">
        <v>42</v>
      </c>
      <c r="E5106" t="s">
        <v>345</v>
      </c>
      <c r="F5106" t="s">
        <v>27</v>
      </c>
      <c r="G5106">
        <v>15413310304</v>
      </c>
      <c r="H5106" t="s">
        <v>399</v>
      </c>
      <c r="I5106" t="s">
        <v>33</v>
      </c>
      <c r="J5106">
        <v>130</v>
      </c>
      <c r="K5106">
        <v>1.5</v>
      </c>
      <c r="L5106">
        <v>1</v>
      </c>
      <c r="M5106">
        <v>130</v>
      </c>
      <c r="N5106">
        <v>1.5</v>
      </c>
      <c r="O5106">
        <v>1</v>
      </c>
      <c r="P5106">
        <v>1.5</v>
      </c>
      <c r="Q5106">
        <v>1.5</v>
      </c>
      <c r="R5106" s="1">
        <v>44764</v>
      </c>
      <c r="S5106" t="str">
        <f t="shared" si="395"/>
        <v>Nature's Bakery Fig Bar - Raspberry</v>
      </c>
      <c r="T5106" t="str">
        <f t="shared" si="396"/>
        <v>Food</v>
      </c>
      <c r="U5106" t="str">
        <f>IF(T5106="Cell is Blank - Dis-regard",_xlfn.XLOOKUP(S5106,'Categroy Lookup'!A:A,'Categroy Lookup'!B:B,"Cell is Blank - Dis-regard"),T5106)</f>
        <v>Food</v>
      </c>
      <c r="V5106" t="b">
        <f t="shared" si="398"/>
        <v>1</v>
      </c>
      <c r="W5106">
        <f t="shared" si="397"/>
        <v>1.5</v>
      </c>
      <c r="X5106" s="8">
        <f t="shared" si="399"/>
        <v>1</v>
      </c>
      <c r="Y5106" t="s">
        <v>637</v>
      </c>
      <c r="Z5106" t="s">
        <v>508</v>
      </c>
      <c r="AB5106" t="s">
        <v>687</v>
      </c>
      <c r="AC5106" t="s">
        <v>884</v>
      </c>
      <c r="AD5106">
        <v>2022</v>
      </c>
    </row>
    <row r="5107" spans="1:30" x14ac:dyDescent="0.25">
      <c r="A5107" t="s">
        <v>18</v>
      </c>
      <c r="B5107" t="s">
        <v>40</v>
      </c>
      <c r="C5107" t="s">
        <v>41</v>
      </c>
      <c r="D5107" t="s">
        <v>42</v>
      </c>
      <c r="E5107" t="s">
        <v>345</v>
      </c>
      <c r="F5107" t="s">
        <v>27</v>
      </c>
      <c r="G5107">
        <v>15415993739</v>
      </c>
      <c r="H5107" t="s">
        <v>399</v>
      </c>
      <c r="I5107" t="s">
        <v>33</v>
      </c>
      <c r="J5107">
        <v>130</v>
      </c>
      <c r="K5107">
        <v>1.5</v>
      </c>
      <c r="L5107">
        <v>1</v>
      </c>
      <c r="M5107">
        <v>130</v>
      </c>
      <c r="N5107">
        <v>1.5</v>
      </c>
      <c r="O5107">
        <v>1</v>
      </c>
      <c r="P5107">
        <v>1.5</v>
      </c>
      <c r="Q5107">
        <v>1.5</v>
      </c>
      <c r="R5107" s="1">
        <v>44765</v>
      </c>
      <c r="S5107" t="str">
        <f t="shared" si="395"/>
        <v>Nature's Bakery Fig Bar - Raspberry</v>
      </c>
      <c r="T5107" t="str">
        <f t="shared" si="396"/>
        <v>Food</v>
      </c>
      <c r="U5107" t="str">
        <f>IF(T5107="Cell is Blank - Dis-regard",_xlfn.XLOOKUP(S5107,'Categroy Lookup'!A:A,'Categroy Lookup'!B:B,"Cell is Blank - Dis-regard"),T5107)</f>
        <v>Food</v>
      </c>
      <c r="V5107" t="b">
        <f t="shared" si="398"/>
        <v>1</v>
      </c>
      <c r="W5107">
        <f t="shared" si="397"/>
        <v>1.5</v>
      </c>
      <c r="X5107" s="8">
        <f t="shared" si="399"/>
        <v>1</v>
      </c>
      <c r="Y5107" t="s">
        <v>637</v>
      </c>
      <c r="Z5107" t="s">
        <v>508</v>
      </c>
      <c r="AB5107" t="s">
        <v>687</v>
      </c>
      <c r="AC5107" t="s">
        <v>884</v>
      </c>
      <c r="AD5107">
        <v>2022</v>
      </c>
    </row>
    <row r="5108" spans="1:30" x14ac:dyDescent="0.25">
      <c r="A5108" t="s">
        <v>18</v>
      </c>
      <c r="B5108" t="s">
        <v>197</v>
      </c>
      <c r="C5108" t="s">
        <v>198</v>
      </c>
      <c r="D5108" t="s">
        <v>199</v>
      </c>
      <c r="E5108" t="s">
        <v>268</v>
      </c>
      <c r="F5108" t="s">
        <v>27</v>
      </c>
      <c r="G5108">
        <v>15415478574</v>
      </c>
      <c r="H5108" t="s">
        <v>399</v>
      </c>
      <c r="I5108" t="s">
        <v>25</v>
      </c>
      <c r="J5108">
        <v>113</v>
      </c>
      <c r="K5108">
        <v>1.5</v>
      </c>
      <c r="L5108">
        <v>1</v>
      </c>
      <c r="M5108">
        <v>113</v>
      </c>
      <c r="N5108">
        <v>1.5</v>
      </c>
      <c r="O5108">
        <v>1</v>
      </c>
      <c r="P5108">
        <v>1.5</v>
      </c>
      <c r="Q5108">
        <v>1.5</v>
      </c>
      <c r="R5108" s="1">
        <v>44765</v>
      </c>
      <c r="S5108" t="str">
        <f t="shared" si="395"/>
        <v>Pop Corners - White Cheddar</v>
      </c>
      <c r="T5108" t="str">
        <f t="shared" si="396"/>
        <v>Food</v>
      </c>
      <c r="U5108" t="str">
        <f>IF(T5108="Cell is Blank - Dis-regard",_xlfn.XLOOKUP(S5108,'Categroy Lookup'!A:A,'Categroy Lookup'!B:B,"Cell is Blank - Dis-regard"),T5108)</f>
        <v>Food</v>
      </c>
      <c r="V5108" t="b">
        <f t="shared" si="398"/>
        <v>1</v>
      </c>
      <c r="W5108">
        <f t="shared" si="397"/>
        <v>1.5</v>
      </c>
      <c r="X5108" s="8">
        <f t="shared" si="399"/>
        <v>1</v>
      </c>
      <c r="Y5108" t="s">
        <v>606</v>
      </c>
      <c r="Z5108" t="s">
        <v>532</v>
      </c>
      <c r="AB5108" t="s">
        <v>687</v>
      </c>
      <c r="AC5108" t="s">
        <v>884</v>
      </c>
      <c r="AD5108">
        <v>2022</v>
      </c>
    </row>
    <row r="5109" spans="1:30" x14ac:dyDescent="0.25">
      <c r="A5109" t="s">
        <v>18</v>
      </c>
      <c r="B5109" t="s">
        <v>40</v>
      </c>
      <c r="C5109" t="s">
        <v>41</v>
      </c>
      <c r="D5109" t="s">
        <v>42</v>
      </c>
      <c r="E5109" t="s">
        <v>91</v>
      </c>
      <c r="F5109" t="s">
        <v>27</v>
      </c>
      <c r="G5109">
        <v>15413310751</v>
      </c>
      <c r="H5109" t="s">
        <v>399</v>
      </c>
      <c r="I5109" t="s">
        <v>33</v>
      </c>
      <c r="J5109">
        <v>113</v>
      </c>
      <c r="K5109">
        <v>1.5</v>
      </c>
      <c r="L5109">
        <v>1</v>
      </c>
      <c r="M5109">
        <v>113</v>
      </c>
      <c r="N5109">
        <v>1.5</v>
      </c>
      <c r="O5109">
        <v>1</v>
      </c>
      <c r="P5109">
        <v>1.5</v>
      </c>
      <c r="Q5109">
        <v>1.5</v>
      </c>
      <c r="R5109" s="1">
        <v>44764</v>
      </c>
      <c r="S5109" t="str">
        <f t="shared" si="395"/>
        <v>Chesters Fries Flaming hot</v>
      </c>
      <c r="T5109" t="str">
        <f t="shared" si="396"/>
        <v>Food</v>
      </c>
      <c r="U5109" t="str">
        <f>IF(T5109="Cell is Blank - Dis-regard",_xlfn.XLOOKUP(S5109,'Categroy Lookup'!A:A,'Categroy Lookup'!B:B,"Cell is Blank - Dis-regard"),T5109)</f>
        <v>Food</v>
      </c>
      <c r="V5109" t="b">
        <f t="shared" si="398"/>
        <v>1</v>
      </c>
      <c r="W5109">
        <f t="shared" si="397"/>
        <v>1.5</v>
      </c>
      <c r="X5109" s="8">
        <f t="shared" si="399"/>
        <v>1</v>
      </c>
      <c r="Y5109" t="s">
        <v>91</v>
      </c>
      <c r="AB5109" t="s">
        <v>687</v>
      </c>
      <c r="AC5109" t="s">
        <v>884</v>
      </c>
      <c r="AD5109">
        <v>2022</v>
      </c>
    </row>
    <row r="5110" spans="1:30" x14ac:dyDescent="0.25">
      <c r="A5110" t="s">
        <v>18</v>
      </c>
      <c r="B5110" t="s">
        <v>40</v>
      </c>
      <c r="C5110" t="s">
        <v>41</v>
      </c>
      <c r="D5110" t="s">
        <v>42</v>
      </c>
      <c r="E5110" t="s">
        <v>91</v>
      </c>
      <c r="F5110" t="s">
        <v>27</v>
      </c>
      <c r="G5110">
        <v>15418876451</v>
      </c>
      <c r="H5110" t="s">
        <v>399</v>
      </c>
      <c r="I5110" t="s">
        <v>33</v>
      </c>
      <c r="J5110">
        <v>113</v>
      </c>
      <c r="K5110">
        <v>1.5</v>
      </c>
      <c r="L5110">
        <v>1</v>
      </c>
      <c r="M5110">
        <v>113</v>
      </c>
      <c r="N5110">
        <v>1.5</v>
      </c>
      <c r="O5110">
        <v>1</v>
      </c>
      <c r="P5110">
        <v>1.5</v>
      </c>
      <c r="Q5110">
        <v>1.5</v>
      </c>
      <c r="R5110" s="1">
        <v>44765</v>
      </c>
      <c r="S5110" t="str">
        <f t="shared" si="395"/>
        <v>Chesters Fries Flaming hot</v>
      </c>
      <c r="T5110" t="str">
        <f t="shared" si="396"/>
        <v>Food</v>
      </c>
      <c r="U5110" t="str">
        <f>IF(T5110="Cell is Blank - Dis-regard",_xlfn.XLOOKUP(S5110,'Categroy Lookup'!A:A,'Categroy Lookup'!B:B,"Cell is Blank - Dis-regard"),T5110)</f>
        <v>Food</v>
      </c>
      <c r="V5110" t="b">
        <f t="shared" si="398"/>
        <v>1</v>
      </c>
      <c r="W5110">
        <f t="shared" si="397"/>
        <v>1.5</v>
      </c>
      <c r="X5110" s="8">
        <f t="shared" si="399"/>
        <v>1</v>
      </c>
      <c r="Y5110" t="s">
        <v>91</v>
      </c>
      <c r="AB5110" t="s">
        <v>687</v>
      </c>
      <c r="AC5110" t="s">
        <v>884</v>
      </c>
      <c r="AD5110">
        <v>2022</v>
      </c>
    </row>
    <row r="5111" spans="1:30" x14ac:dyDescent="0.25">
      <c r="A5111" t="s">
        <v>18</v>
      </c>
      <c r="B5111" t="s">
        <v>197</v>
      </c>
      <c r="C5111" t="s">
        <v>198</v>
      </c>
      <c r="D5111" t="s">
        <v>199</v>
      </c>
      <c r="E5111" t="s">
        <v>230</v>
      </c>
      <c r="F5111" t="s">
        <v>23</v>
      </c>
      <c r="G5111">
        <v>15416424250</v>
      </c>
      <c r="H5111" t="s">
        <v>399</v>
      </c>
      <c r="I5111" t="s">
        <v>33</v>
      </c>
      <c r="J5111">
        <v>148</v>
      </c>
      <c r="K5111">
        <v>3</v>
      </c>
      <c r="L5111">
        <v>1</v>
      </c>
      <c r="M5111">
        <v>148</v>
      </c>
      <c r="N5111">
        <v>3</v>
      </c>
      <c r="O5111">
        <v>1</v>
      </c>
      <c r="P5111">
        <v>3</v>
      </c>
      <c r="Q5111">
        <v>3</v>
      </c>
      <c r="R5111" s="1">
        <v>44765</v>
      </c>
      <c r="S5111" t="str">
        <f t="shared" si="395"/>
        <v>Starbucks Refresher - Real Coconut Water</v>
      </c>
      <c r="T5111" t="str">
        <f t="shared" si="396"/>
        <v>Carbonated</v>
      </c>
      <c r="U5111" t="str">
        <f>IF(T5111="Cell is Blank - Dis-regard",_xlfn.XLOOKUP(S5111,'Categroy Lookup'!A:A,'Categroy Lookup'!B:B,"Cell is Blank - Dis-regard"),T5111)</f>
        <v>Carbonated</v>
      </c>
      <c r="V5111" t="b">
        <f t="shared" si="398"/>
        <v>1</v>
      </c>
      <c r="W5111">
        <f t="shared" si="397"/>
        <v>3</v>
      </c>
      <c r="X5111" s="8">
        <f t="shared" si="399"/>
        <v>2</v>
      </c>
      <c r="Y5111" t="s">
        <v>594</v>
      </c>
      <c r="Z5111" t="s">
        <v>595</v>
      </c>
      <c r="AB5111" t="s">
        <v>687</v>
      </c>
      <c r="AC5111" t="s">
        <v>884</v>
      </c>
      <c r="AD5111">
        <v>2022</v>
      </c>
    </row>
    <row r="5112" spans="1:30" x14ac:dyDescent="0.25">
      <c r="A5112" t="s">
        <v>18</v>
      </c>
      <c r="B5112" t="s">
        <v>197</v>
      </c>
      <c r="C5112" t="s">
        <v>198</v>
      </c>
      <c r="D5112" t="s">
        <v>199</v>
      </c>
      <c r="E5112" t="s">
        <v>48</v>
      </c>
      <c r="F5112" t="s">
        <v>27</v>
      </c>
      <c r="G5112">
        <v>15414805540</v>
      </c>
      <c r="H5112" t="s">
        <v>399</v>
      </c>
      <c r="I5112" t="s">
        <v>33</v>
      </c>
      <c r="J5112">
        <v>138</v>
      </c>
      <c r="K5112">
        <v>2</v>
      </c>
      <c r="L5112">
        <v>1</v>
      </c>
      <c r="M5112">
        <v>138</v>
      </c>
      <c r="N5112">
        <v>2</v>
      </c>
      <c r="O5112">
        <v>1</v>
      </c>
      <c r="P5112">
        <v>2</v>
      </c>
      <c r="Q5112">
        <v>2</v>
      </c>
      <c r="R5112" s="1">
        <v>44765</v>
      </c>
      <c r="S5112" t="str">
        <f t="shared" si="395"/>
        <v>KitKat - Crisp Wafers</v>
      </c>
      <c r="T5112" t="str">
        <f t="shared" si="396"/>
        <v>Food</v>
      </c>
      <c r="U5112" t="str">
        <f>IF(T5112="Cell is Blank - Dis-regard",_xlfn.XLOOKUP(S5112,'Categroy Lookup'!A:A,'Categroy Lookup'!B:B,"Cell is Blank - Dis-regard"),T5112)</f>
        <v>Food</v>
      </c>
      <c r="V5112" t="b">
        <f t="shared" si="398"/>
        <v>1</v>
      </c>
      <c r="W5112">
        <f t="shared" si="397"/>
        <v>2</v>
      </c>
      <c r="X5112" s="8">
        <f t="shared" si="399"/>
        <v>1.3333333333333333</v>
      </c>
      <c r="Y5112" t="s">
        <v>482</v>
      </c>
      <c r="Z5112" t="s">
        <v>483</v>
      </c>
      <c r="AB5112" t="s">
        <v>687</v>
      </c>
      <c r="AC5112" t="s">
        <v>884</v>
      </c>
      <c r="AD5112">
        <v>2022</v>
      </c>
    </row>
    <row r="5113" spans="1:30" x14ac:dyDescent="0.25">
      <c r="A5113" t="s">
        <v>18</v>
      </c>
      <c r="B5113" t="s">
        <v>40</v>
      </c>
      <c r="C5113" t="s">
        <v>41</v>
      </c>
      <c r="D5113" t="s">
        <v>42</v>
      </c>
      <c r="E5113" t="s">
        <v>204</v>
      </c>
      <c r="F5113" t="s">
        <v>27</v>
      </c>
      <c r="G5113">
        <v>15419969454</v>
      </c>
      <c r="H5113" t="s">
        <v>399</v>
      </c>
      <c r="I5113" t="s">
        <v>33</v>
      </c>
      <c r="J5113">
        <v>124</v>
      </c>
      <c r="K5113">
        <v>1.5</v>
      </c>
      <c r="L5113">
        <v>1</v>
      </c>
      <c r="M5113">
        <v>124</v>
      </c>
      <c r="N5113">
        <v>1.5</v>
      </c>
      <c r="O5113">
        <v>1</v>
      </c>
      <c r="P5113">
        <v>1.5</v>
      </c>
      <c r="Q5113">
        <v>1.5</v>
      </c>
      <c r="R5113" s="1">
        <v>44765</v>
      </c>
      <c r="S5113" t="str">
        <f t="shared" si="395"/>
        <v>Cheetos - Crunchy</v>
      </c>
      <c r="T5113" t="str">
        <f t="shared" si="396"/>
        <v>Food</v>
      </c>
      <c r="U5113" t="str">
        <f>IF(T5113="Cell is Blank - Dis-regard",_xlfn.XLOOKUP(S5113,'Categroy Lookup'!A:A,'Categroy Lookup'!B:B,"Cell is Blank - Dis-regard"),T5113)</f>
        <v>Food</v>
      </c>
      <c r="V5113" t="b">
        <f t="shared" si="398"/>
        <v>1</v>
      </c>
      <c r="W5113">
        <f t="shared" si="397"/>
        <v>1.5</v>
      </c>
      <c r="X5113" s="8">
        <f t="shared" si="399"/>
        <v>1</v>
      </c>
      <c r="Y5113" t="s">
        <v>491</v>
      </c>
      <c r="Z5113" t="s">
        <v>575</v>
      </c>
      <c r="AB5113" t="s">
        <v>687</v>
      </c>
      <c r="AC5113" t="s">
        <v>884</v>
      </c>
      <c r="AD5113">
        <v>2022</v>
      </c>
    </row>
    <row r="5114" spans="1:30" x14ac:dyDescent="0.25">
      <c r="A5114" t="s">
        <v>18</v>
      </c>
      <c r="B5114" t="s">
        <v>40</v>
      </c>
      <c r="C5114" t="s">
        <v>41</v>
      </c>
      <c r="D5114" t="s">
        <v>42</v>
      </c>
      <c r="E5114" t="s">
        <v>175</v>
      </c>
      <c r="F5114" t="s">
        <v>27</v>
      </c>
      <c r="G5114">
        <v>15420721421</v>
      </c>
      <c r="H5114" t="s">
        <v>400</v>
      </c>
      <c r="I5114" t="s">
        <v>33</v>
      </c>
      <c r="J5114">
        <v>125</v>
      </c>
      <c r="K5114">
        <v>1.5</v>
      </c>
      <c r="L5114">
        <v>1</v>
      </c>
      <c r="M5114">
        <v>125</v>
      </c>
      <c r="N5114">
        <v>1.5</v>
      </c>
      <c r="O5114">
        <v>1</v>
      </c>
      <c r="P5114">
        <v>1.5</v>
      </c>
      <c r="Q5114">
        <v>1.5</v>
      </c>
      <c r="R5114" s="1">
        <v>44765</v>
      </c>
      <c r="S5114" t="str">
        <f t="shared" si="395"/>
        <v>Fritos - Original</v>
      </c>
      <c r="T5114" t="str">
        <f t="shared" si="396"/>
        <v>Food</v>
      </c>
      <c r="U5114" t="str">
        <f>IF(T5114="Cell is Blank - Dis-regard",_xlfn.XLOOKUP(S5114,'Categroy Lookup'!A:A,'Categroy Lookup'!B:B,"Cell is Blank - Dis-regard"),T5114)</f>
        <v>Food</v>
      </c>
      <c r="V5114" t="b">
        <f t="shared" si="398"/>
        <v>1</v>
      </c>
      <c r="W5114">
        <f t="shared" si="397"/>
        <v>1.5</v>
      </c>
      <c r="X5114" s="8">
        <f t="shared" si="399"/>
        <v>1</v>
      </c>
      <c r="Y5114" t="s">
        <v>567</v>
      </c>
      <c r="Z5114" t="s">
        <v>512</v>
      </c>
      <c r="AB5114" t="s">
        <v>689</v>
      </c>
      <c r="AC5114" t="s">
        <v>885</v>
      </c>
      <c r="AD5114">
        <v>2022</v>
      </c>
    </row>
    <row r="5115" spans="1:30" x14ac:dyDescent="0.25">
      <c r="A5115" t="s">
        <v>18</v>
      </c>
      <c r="B5115" t="s">
        <v>40</v>
      </c>
      <c r="C5115" t="s">
        <v>41</v>
      </c>
      <c r="D5115" t="s">
        <v>42</v>
      </c>
      <c r="E5115" t="s">
        <v>204</v>
      </c>
      <c r="F5115" t="s">
        <v>27</v>
      </c>
      <c r="G5115">
        <v>15420723140</v>
      </c>
      <c r="H5115" t="s">
        <v>400</v>
      </c>
      <c r="I5115" t="s">
        <v>33</v>
      </c>
      <c r="J5115">
        <v>124</v>
      </c>
      <c r="K5115">
        <v>1.5</v>
      </c>
      <c r="L5115">
        <v>1</v>
      </c>
      <c r="M5115">
        <v>124</v>
      </c>
      <c r="N5115">
        <v>1.5</v>
      </c>
      <c r="O5115">
        <v>1</v>
      </c>
      <c r="P5115">
        <v>1.5</v>
      </c>
      <c r="Q5115">
        <v>1.5</v>
      </c>
      <c r="R5115" s="1">
        <v>44765</v>
      </c>
      <c r="S5115" t="str">
        <f t="shared" si="395"/>
        <v>Cheetos - Crunchy</v>
      </c>
      <c r="T5115" t="str">
        <f t="shared" si="396"/>
        <v>Food</v>
      </c>
      <c r="U5115" t="str">
        <f>IF(T5115="Cell is Blank - Dis-regard",_xlfn.XLOOKUP(S5115,'Categroy Lookup'!A:A,'Categroy Lookup'!B:B,"Cell is Blank - Dis-regard"),T5115)</f>
        <v>Food</v>
      </c>
      <c r="V5115" t="b">
        <f t="shared" si="398"/>
        <v>1</v>
      </c>
      <c r="W5115">
        <f t="shared" si="397"/>
        <v>1.5</v>
      </c>
      <c r="X5115" s="8">
        <f t="shared" si="399"/>
        <v>1</v>
      </c>
      <c r="Y5115" t="s">
        <v>491</v>
      </c>
      <c r="Z5115" t="s">
        <v>575</v>
      </c>
      <c r="AB5115" t="s">
        <v>689</v>
      </c>
      <c r="AC5115" t="s">
        <v>885</v>
      </c>
      <c r="AD5115">
        <v>2022</v>
      </c>
    </row>
    <row r="5116" spans="1:30" x14ac:dyDescent="0.25">
      <c r="A5116" t="s">
        <v>18</v>
      </c>
      <c r="B5116" t="s">
        <v>40</v>
      </c>
      <c r="C5116" t="s">
        <v>41</v>
      </c>
      <c r="D5116" t="s">
        <v>42</v>
      </c>
      <c r="E5116" t="s">
        <v>204</v>
      </c>
      <c r="F5116" t="s">
        <v>27</v>
      </c>
      <c r="G5116">
        <v>15417020630</v>
      </c>
      <c r="H5116" t="s">
        <v>400</v>
      </c>
      <c r="I5116" t="s">
        <v>33</v>
      </c>
      <c r="J5116">
        <v>124</v>
      </c>
      <c r="K5116">
        <v>1.5</v>
      </c>
      <c r="L5116">
        <v>1</v>
      </c>
      <c r="M5116">
        <v>124</v>
      </c>
      <c r="N5116">
        <v>1.5</v>
      </c>
      <c r="O5116">
        <v>1</v>
      </c>
      <c r="P5116">
        <v>1.5</v>
      </c>
      <c r="Q5116">
        <v>1.5</v>
      </c>
      <c r="R5116" s="1">
        <v>44765</v>
      </c>
      <c r="S5116" t="str">
        <f t="shared" si="395"/>
        <v>Cheetos - Crunchy</v>
      </c>
      <c r="T5116" t="str">
        <f t="shared" si="396"/>
        <v>Food</v>
      </c>
      <c r="U5116" t="str">
        <f>IF(T5116="Cell is Blank - Dis-regard",_xlfn.XLOOKUP(S5116,'Categroy Lookup'!A:A,'Categroy Lookup'!B:B,"Cell is Blank - Dis-regard"),T5116)</f>
        <v>Food</v>
      </c>
      <c r="V5116" t="b">
        <f t="shared" si="398"/>
        <v>1</v>
      </c>
      <c r="W5116">
        <f t="shared" si="397"/>
        <v>1.5</v>
      </c>
      <c r="X5116" s="8">
        <f t="shared" si="399"/>
        <v>1</v>
      </c>
      <c r="Y5116" t="s">
        <v>491</v>
      </c>
      <c r="Z5116" t="s">
        <v>575</v>
      </c>
      <c r="AB5116" t="s">
        <v>689</v>
      </c>
      <c r="AC5116" t="s">
        <v>885</v>
      </c>
      <c r="AD5116">
        <v>2022</v>
      </c>
    </row>
    <row r="5117" spans="1:30" x14ac:dyDescent="0.25">
      <c r="A5117" t="s">
        <v>18</v>
      </c>
      <c r="B5117" t="s">
        <v>197</v>
      </c>
      <c r="C5117" t="s">
        <v>198</v>
      </c>
      <c r="D5117" t="s">
        <v>199</v>
      </c>
      <c r="E5117" t="s">
        <v>200</v>
      </c>
      <c r="F5117" t="s">
        <v>31</v>
      </c>
      <c r="G5117">
        <v>15415522535</v>
      </c>
      <c r="H5117" t="s">
        <v>400</v>
      </c>
      <c r="I5117" t="s">
        <v>25</v>
      </c>
      <c r="J5117">
        <v>146</v>
      </c>
      <c r="K5117">
        <v>3.5</v>
      </c>
      <c r="L5117">
        <v>1</v>
      </c>
      <c r="M5117">
        <v>146</v>
      </c>
      <c r="N5117">
        <v>3.5</v>
      </c>
      <c r="O5117">
        <v>1</v>
      </c>
      <c r="P5117">
        <v>3.5</v>
      </c>
      <c r="Q5117">
        <v>3.5</v>
      </c>
      <c r="R5117" s="1">
        <v>44765</v>
      </c>
      <c r="S5117" t="str">
        <f t="shared" si="395"/>
        <v>Starbucks Doubleshot Energy - Mocha</v>
      </c>
      <c r="T5117" t="str">
        <f t="shared" si="396"/>
        <v>Non Carbonated</v>
      </c>
      <c r="U5117" t="str">
        <f>IF(T5117="Cell is Blank - Dis-regard",_xlfn.XLOOKUP(S5117,'Categroy Lookup'!A:A,'Categroy Lookup'!B:B,"Cell is Blank - Dis-regard"),T5117)</f>
        <v>Non Carbonated</v>
      </c>
      <c r="V5117" t="b">
        <f t="shared" si="398"/>
        <v>1</v>
      </c>
      <c r="W5117">
        <f t="shared" si="397"/>
        <v>3.5</v>
      </c>
      <c r="X5117" s="8">
        <f t="shared" si="399"/>
        <v>2.3333333333333335</v>
      </c>
      <c r="Y5117" t="s">
        <v>572</v>
      </c>
      <c r="Z5117" t="s">
        <v>573</v>
      </c>
      <c r="AB5117" t="s">
        <v>689</v>
      </c>
      <c r="AC5117" t="s">
        <v>885</v>
      </c>
      <c r="AD5117">
        <v>2022</v>
      </c>
    </row>
    <row r="5118" spans="1:30" x14ac:dyDescent="0.25">
      <c r="A5118" t="s">
        <v>18</v>
      </c>
      <c r="B5118" t="s">
        <v>197</v>
      </c>
      <c r="C5118" t="s">
        <v>198</v>
      </c>
      <c r="D5118" t="s">
        <v>199</v>
      </c>
      <c r="E5118" t="s">
        <v>294</v>
      </c>
      <c r="F5118" t="s">
        <v>27</v>
      </c>
      <c r="G5118">
        <v>15422155237</v>
      </c>
      <c r="H5118" t="s">
        <v>400</v>
      </c>
      <c r="I5118" t="s">
        <v>25</v>
      </c>
      <c r="J5118">
        <v>120</v>
      </c>
      <c r="K5118">
        <v>2.5</v>
      </c>
      <c r="L5118">
        <v>1</v>
      </c>
      <c r="M5118">
        <v>120</v>
      </c>
      <c r="N5118">
        <v>2.5</v>
      </c>
      <c r="O5118">
        <v>1</v>
      </c>
      <c r="P5118">
        <v>2.5</v>
      </c>
      <c r="Q5118">
        <v>4</v>
      </c>
      <c r="R5118" s="1">
        <v>44765</v>
      </c>
      <c r="S5118" t="str">
        <f t="shared" si="395"/>
        <v>Snyder's of Hanover Pretzel Pieces - Honey Mu</v>
      </c>
      <c r="T5118" t="str">
        <f t="shared" si="396"/>
        <v>Food</v>
      </c>
      <c r="U5118" t="str">
        <f>IF(T5118="Cell is Blank - Dis-regard",_xlfn.XLOOKUP(S5118,'Categroy Lookup'!A:A,'Categroy Lookup'!B:B,"Cell is Blank - Dis-regard"),T5118)</f>
        <v>Food</v>
      </c>
      <c r="V5118" t="b">
        <f t="shared" si="398"/>
        <v>1</v>
      </c>
      <c r="W5118">
        <f t="shared" si="397"/>
        <v>2.5</v>
      </c>
      <c r="X5118" s="8">
        <f t="shared" si="399"/>
        <v>1.6666666666666667</v>
      </c>
      <c r="Y5118" t="s">
        <v>622</v>
      </c>
      <c r="Z5118" t="s">
        <v>623</v>
      </c>
      <c r="AB5118" t="s">
        <v>689</v>
      </c>
      <c r="AC5118" t="s">
        <v>885</v>
      </c>
      <c r="AD5118">
        <v>2022</v>
      </c>
    </row>
    <row r="5119" spans="1:30" x14ac:dyDescent="0.25">
      <c r="A5119" t="s">
        <v>18</v>
      </c>
      <c r="B5119" t="s">
        <v>197</v>
      </c>
      <c r="C5119" t="s">
        <v>198</v>
      </c>
      <c r="D5119" t="s">
        <v>199</v>
      </c>
      <c r="E5119" t="s">
        <v>93</v>
      </c>
      <c r="F5119" t="s">
        <v>23</v>
      </c>
      <c r="G5119">
        <v>15422155237</v>
      </c>
      <c r="H5119" t="s">
        <v>400</v>
      </c>
      <c r="I5119" t="s">
        <v>25</v>
      </c>
      <c r="J5119">
        <v>142</v>
      </c>
      <c r="K5119">
        <v>1.5</v>
      </c>
      <c r="L5119">
        <v>1</v>
      </c>
      <c r="M5119">
        <v>142</v>
      </c>
      <c r="N5119">
        <v>1.5</v>
      </c>
      <c r="O5119">
        <v>1</v>
      </c>
      <c r="P5119">
        <v>1.5</v>
      </c>
      <c r="Q5119">
        <v>4</v>
      </c>
      <c r="R5119" s="1">
        <v>44765</v>
      </c>
      <c r="S5119" t="str">
        <f t="shared" si="395"/>
        <v>Coca Cola - Zero Sugar</v>
      </c>
      <c r="T5119" t="str">
        <f t="shared" si="396"/>
        <v>Carbonated</v>
      </c>
      <c r="U5119" t="str">
        <f>IF(T5119="Cell is Blank - Dis-regard",_xlfn.XLOOKUP(S5119,'Categroy Lookup'!A:A,'Categroy Lookup'!B:B,"Cell is Blank - Dis-regard"),T5119)</f>
        <v>Carbonated</v>
      </c>
      <c r="V5119" t="b">
        <f t="shared" si="398"/>
        <v>1</v>
      </c>
      <c r="W5119">
        <f t="shared" si="397"/>
        <v>1.5</v>
      </c>
      <c r="X5119" s="8">
        <f t="shared" si="399"/>
        <v>1</v>
      </c>
      <c r="Y5119" t="s">
        <v>524</v>
      </c>
      <c r="Z5119" t="s">
        <v>525</v>
      </c>
      <c r="AB5119" t="s">
        <v>689</v>
      </c>
      <c r="AC5119" t="s">
        <v>885</v>
      </c>
      <c r="AD5119">
        <v>2022</v>
      </c>
    </row>
    <row r="5120" spans="1:30" x14ac:dyDescent="0.25">
      <c r="A5120" t="s">
        <v>18</v>
      </c>
      <c r="B5120" t="s">
        <v>40</v>
      </c>
      <c r="C5120" t="s">
        <v>41</v>
      </c>
      <c r="D5120" t="s">
        <v>42</v>
      </c>
      <c r="E5120" t="s">
        <v>175</v>
      </c>
      <c r="F5120" t="s">
        <v>27</v>
      </c>
      <c r="G5120">
        <v>15415527407</v>
      </c>
      <c r="H5120" t="s">
        <v>400</v>
      </c>
      <c r="I5120" t="s">
        <v>33</v>
      </c>
      <c r="J5120">
        <v>125</v>
      </c>
      <c r="K5120">
        <v>1.5</v>
      </c>
      <c r="L5120">
        <v>1</v>
      </c>
      <c r="M5120">
        <v>125</v>
      </c>
      <c r="N5120">
        <v>1.5</v>
      </c>
      <c r="O5120">
        <v>1</v>
      </c>
      <c r="P5120">
        <v>1.5</v>
      </c>
      <c r="Q5120">
        <v>1.5</v>
      </c>
      <c r="R5120" s="1">
        <v>44765</v>
      </c>
      <c r="S5120" t="str">
        <f t="shared" si="395"/>
        <v>Fritos - Original</v>
      </c>
      <c r="T5120" t="str">
        <f t="shared" si="396"/>
        <v>Food</v>
      </c>
      <c r="U5120" t="str">
        <f>IF(T5120="Cell is Blank - Dis-regard",_xlfn.XLOOKUP(S5120,'Categroy Lookup'!A:A,'Categroy Lookup'!B:B,"Cell is Blank - Dis-regard"),T5120)</f>
        <v>Food</v>
      </c>
      <c r="V5120" t="b">
        <f t="shared" si="398"/>
        <v>1</v>
      </c>
      <c r="W5120">
        <f t="shared" si="397"/>
        <v>1.5</v>
      </c>
      <c r="X5120" s="8">
        <f t="shared" si="399"/>
        <v>1</v>
      </c>
      <c r="Y5120" t="s">
        <v>567</v>
      </c>
      <c r="Z5120" t="s">
        <v>512</v>
      </c>
      <c r="AB5120" t="s">
        <v>689</v>
      </c>
      <c r="AC5120" t="s">
        <v>885</v>
      </c>
      <c r="AD5120">
        <v>2022</v>
      </c>
    </row>
    <row r="5121" spans="1:30" x14ac:dyDescent="0.25">
      <c r="A5121" t="s">
        <v>18</v>
      </c>
      <c r="B5121" t="s">
        <v>40</v>
      </c>
      <c r="C5121" t="s">
        <v>41</v>
      </c>
      <c r="D5121" t="s">
        <v>42</v>
      </c>
      <c r="E5121" t="s">
        <v>56</v>
      </c>
      <c r="F5121" t="s">
        <v>27</v>
      </c>
      <c r="G5121">
        <v>15417022825</v>
      </c>
      <c r="H5121" t="s">
        <v>400</v>
      </c>
      <c r="I5121" t="s">
        <v>33</v>
      </c>
      <c r="J5121">
        <v>122</v>
      </c>
      <c r="K5121">
        <v>1.5</v>
      </c>
      <c r="L5121">
        <v>1</v>
      </c>
      <c r="M5121">
        <v>122</v>
      </c>
      <c r="N5121">
        <v>1.5</v>
      </c>
      <c r="O5121">
        <v>1</v>
      </c>
      <c r="P5121">
        <v>1.5</v>
      </c>
      <c r="Q5121">
        <v>1.5</v>
      </c>
      <c r="R5121" s="1">
        <v>44765</v>
      </c>
      <c r="S5121" t="str">
        <f t="shared" si="395"/>
        <v>Cheetos - Fleming Hot Crunchy</v>
      </c>
      <c r="T5121" t="str">
        <f t="shared" si="396"/>
        <v>Food</v>
      </c>
      <c r="U5121" t="str">
        <f>IF(T5121="Cell is Blank - Dis-regard",_xlfn.XLOOKUP(S5121,'Categroy Lookup'!A:A,'Categroy Lookup'!B:B,"Cell is Blank - Dis-regard"),T5121)</f>
        <v>Food</v>
      </c>
      <c r="V5121" t="b">
        <f t="shared" si="398"/>
        <v>1</v>
      </c>
      <c r="W5121">
        <f t="shared" si="397"/>
        <v>1.5</v>
      </c>
      <c r="X5121" s="8">
        <f t="shared" si="399"/>
        <v>1</v>
      </c>
      <c r="Y5121" t="s">
        <v>491</v>
      </c>
      <c r="Z5121" t="s">
        <v>492</v>
      </c>
      <c r="AB5121" t="s">
        <v>689</v>
      </c>
      <c r="AC5121" t="s">
        <v>885</v>
      </c>
      <c r="AD5121">
        <v>2022</v>
      </c>
    </row>
    <row r="5122" spans="1:30" x14ac:dyDescent="0.25">
      <c r="A5122" t="s">
        <v>18</v>
      </c>
      <c r="B5122" t="s">
        <v>197</v>
      </c>
      <c r="C5122" t="s">
        <v>198</v>
      </c>
      <c r="D5122" t="s">
        <v>199</v>
      </c>
      <c r="E5122" t="s">
        <v>312</v>
      </c>
      <c r="F5122" t="s">
        <v>27</v>
      </c>
      <c r="G5122">
        <v>15417019211</v>
      </c>
      <c r="H5122" t="s">
        <v>400</v>
      </c>
      <c r="I5122" t="s">
        <v>33</v>
      </c>
      <c r="J5122">
        <v>112</v>
      </c>
      <c r="K5122">
        <v>1.5</v>
      </c>
      <c r="L5122">
        <v>1</v>
      </c>
      <c r="M5122">
        <v>112</v>
      </c>
      <c r="N5122">
        <v>1.5</v>
      </c>
      <c r="O5122">
        <v>1</v>
      </c>
      <c r="P5122">
        <v>1.5</v>
      </c>
      <c r="Q5122">
        <v>1.5</v>
      </c>
      <c r="R5122" s="1">
        <v>44765</v>
      </c>
      <c r="S5122" t="str">
        <f t="shared" ref="S5122:S5185" si="400">IF(E5122="","Cell is Blank - Dis-regard",E5122)</f>
        <v>Pop Corners - Sweet &amp; Salty Kettle</v>
      </c>
      <c r="T5122" t="str">
        <f t="shared" ref="T5122:T5185" si="401">IF(F5122="","Cell is Blank - Dis-regard",F5122)</f>
        <v>Food</v>
      </c>
      <c r="U5122" t="str">
        <f>IF(T5122="Cell is Blank - Dis-regard",_xlfn.XLOOKUP(S5122,'Categroy Lookup'!A:A,'Categroy Lookup'!B:B,"Cell is Blank - Dis-regard"),T5122)</f>
        <v>Food</v>
      </c>
      <c r="V5122" t="b">
        <f t="shared" si="398"/>
        <v>1</v>
      </c>
      <c r="W5122">
        <f t="shared" ref="W5122:W5185" si="402">IF(V5122="FALSE",K5122,K5122)</f>
        <v>1.5</v>
      </c>
      <c r="X5122" s="8">
        <f t="shared" si="399"/>
        <v>1</v>
      </c>
      <c r="Y5122" t="s">
        <v>606</v>
      </c>
      <c r="Z5122" t="s">
        <v>630</v>
      </c>
      <c r="AB5122" t="s">
        <v>689</v>
      </c>
      <c r="AC5122" t="s">
        <v>885</v>
      </c>
      <c r="AD5122">
        <v>2022</v>
      </c>
    </row>
    <row r="5123" spans="1:30" x14ac:dyDescent="0.25">
      <c r="A5123" t="s">
        <v>18</v>
      </c>
      <c r="B5123" t="s">
        <v>36</v>
      </c>
      <c r="C5123" t="s">
        <v>37</v>
      </c>
      <c r="D5123" t="s">
        <v>38</v>
      </c>
      <c r="E5123" t="s">
        <v>62</v>
      </c>
      <c r="F5123" t="s">
        <v>27</v>
      </c>
      <c r="G5123">
        <v>15416883768</v>
      </c>
      <c r="H5123" t="s">
        <v>400</v>
      </c>
      <c r="I5123" t="s">
        <v>25</v>
      </c>
      <c r="J5123">
        <v>132</v>
      </c>
      <c r="K5123">
        <v>2</v>
      </c>
      <c r="L5123">
        <v>1</v>
      </c>
      <c r="M5123">
        <v>132</v>
      </c>
      <c r="N5123">
        <v>2</v>
      </c>
      <c r="O5123">
        <v>1</v>
      </c>
      <c r="P5123">
        <v>2</v>
      </c>
      <c r="Q5123">
        <v>2</v>
      </c>
      <c r="R5123" s="1">
        <v>44765</v>
      </c>
      <c r="S5123" t="str">
        <f t="shared" si="400"/>
        <v>Robert Irvine's - Fit Crunch -  Chocolate Pea</v>
      </c>
      <c r="T5123" t="str">
        <f t="shared" si="401"/>
        <v>Food</v>
      </c>
      <c r="U5123" t="str">
        <f>IF(T5123="Cell is Blank - Dis-regard",_xlfn.XLOOKUP(S5123,'Categroy Lookup'!A:A,'Categroy Lookup'!B:B,"Cell is Blank - Dis-regard"),T5123)</f>
        <v>Food</v>
      </c>
      <c r="V5123" t="b">
        <f t="shared" ref="V5123:V5186" si="403">K5123=N5123</f>
        <v>1</v>
      </c>
      <c r="W5123">
        <f t="shared" si="402"/>
        <v>2</v>
      </c>
      <c r="X5123" s="8">
        <f t="shared" ref="X5123:X5186" si="404">W5123/1.5</f>
        <v>1.3333333333333333</v>
      </c>
      <c r="Y5123" t="s">
        <v>495</v>
      </c>
      <c r="Z5123" t="s">
        <v>496</v>
      </c>
      <c r="AA5123" t="s">
        <v>497</v>
      </c>
      <c r="AB5123" t="s">
        <v>689</v>
      </c>
      <c r="AC5123" t="s">
        <v>885</v>
      </c>
      <c r="AD5123">
        <v>2022</v>
      </c>
    </row>
    <row r="5124" spans="1:30" x14ac:dyDescent="0.25">
      <c r="A5124" t="s">
        <v>18</v>
      </c>
      <c r="B5124" t="s">
        <v>19</v>
      </c>
      <c r="C5124" t="s">
        <v>20</v>
      </c>
      <c r="D5124" t="s">
        <v>21</v>
      </c>
      <c r="E5124" t="s">
        <v>205</v>
      </c>
      <c r="F5124" t="s">
        <v>23</v>
      </c>
      <c r="G5124">
        <v>15416953472</v>
      </c>
      <c r="H5124" t="s">
        <v>400</v>
      </c>
      <c r="I5124" t="s">
        <v>33</v>
      </c>
      <c r="J5124">
        <v>142</v>
      </c>
      <c r="K5124">
        <v>1.5</v>
      </c>
      <c r="L5124">
        <v>1</v>
      </c>
      <c r="M5124">
        <v>142</v>
      </c>
      <c r="N5124">
        <v>1.5</v>
      </c>
      <c r="O5124">
        <v>1</v>
      </c>
      <c r="P5124">
        <v>1.5</v>
      </c>
      <c r="Q5124">
        <v>1.5</v>
      </c>
      <c r="R5124" s="1">
        <v>44765</v>
      </c>
      <c r="S5124" t="str">
        <f t="shared" si="400"/>
        <v>Spindrift - Sparkling Water - Pineapple</v>
      </c>
      <c r="T5124" t="str">
        <f t="shared" si="401"/>
        <v>Carbonated</v>
      </c>
      <c r="U5124" t="str">
        <f>IF(T5124="Cell is Blank - Dis-regard",_xlfn.XLOOKUP(S5124,'Categroy Lookup'!A:A,'Categroy Lookup'!B:B,"Cell is Blank - Dis-regard"),T5124)</f>
        <v>Carbonated</v>
      </c>
      <c r="V5124" t="b">
        <f t="shared" si="403"/>
        <v>1</v>
      </c>
      <c r="W5124">
        <f t="shared" si="402"/>
        <v>1.5</v>
      </c>
      <c r="X5124" s="8">
        <f t="shared" si="404"/>
        <v>1</v>
      </c>
      <c r="Y5124" t="s">
        <v>486</v>
      </c>
      <c r="Z5124" t="s">
        <v>576</v>
      </c>
      <c r="AA5124" t="s">
        <v>577</v>
      </c>
      <c r="AB5124" t="s">
        <v>689</v>
      </c>
      <c r="AC5124" t="s">
        <v>885</v>
      </c>
      <c r="AD5124">
        <v>2022</v>
      </c>
    </row>
    <row r="5125" spans="1:30" x14ac:dyDescent="0.25">
      <c r="A5125" t="s">
        <v>18</v>
      </c>
      <c r="B5125" t="s">
        <v>197</v>
      </c>
      <c r="C5125" t="s">
        <v>198</v>
      </c>
      <c r="D5125" t="s">
        <v>199</v>
      </c>
      <c r="E5125" t="s">
        <v>330</v>
      </c>
      <c r="F5125" t="s">
        <v>31</v>
      </c>
      <c r="G5125">
        <v>15418850346</v>
      </c>
      <c r="H5125" t="s">
        <v>400</v>
      </c>
      <c r="I5125" t="s">
        <v>25</v>
      </c>
      <c r="J5125">
        <v>143</v>
      </c>
      <c r="K5125">
        <v>2.75</v>
      </c>
      <c r="L5125">
        <v>1</v>
      </c>
      <c r="M5125">
        <v>143</v>
      </c>
      <c r="N5125">
        <v>2.75</v>
      </c>
      <c r="O5125">
        <v>1</v>
      </c>
      <c r="P5125">
        <v>2.75</v>
      </c>
      <c r="Q5125">
        <v>2.75</v>
      </c>
      <c r="R5125" s="1">
        <v>44765</v>
      </c>
      <c r="S5125" t="str">
        <f t="shared" si="400"/>
        <v>BodyArmor  LYTE - Blueberry Pomegranate</v>
      </c>
      <c r="T5125" t="str">
        <f t="shared" si="401"/>
        <v>Non Carbonated</v>
      </c>
      <c r="U5125" t="str">
        <f>IF(T5125="Cell is Blank - Dis-regard",_xlfn.XLOOKUP(S5125,'Categroy Lookup'!A:A,'Categroy Lookup'!B:B,"Cell is Blank - Dis-regard"),T5125)</f>
        <v>Non Carbonated</v>
      </c>
      <c r="V5125" t="b">
        <f t="shared" si="403"/>
        <v>1</v>
      </c>
      <c r="W5125">
        <f t="shared" si="402"/>
        <v>2.75</v>
      </c>
      <c r="X5125" s="8">
        <f t="shared" si="404"/>
        <v>1.8333333333333333</v>
      </c>
      <c r="Y5125" t="s">
        <v>634</v>
      </c>
      <c r="Z5125" t="s">
        <v>635</v>
      </c>
      <c r="AB5125" t="s">
        <v>689</v>
      </c>
      <c r="AC5125" t="s">
        <v>885</v>
      </c>
      <c r="AD5125">
        <v>2022</v>
      </c>
    </row>
    <row r="5126" spans="1:30" x14ac:dyDescent="0.25">
      <c r="A5126" t="s">
        <v>18</v>
      </c>
      <c r="B5126" t="s">
        <v>197</v>
      </c>
      <c r="C5126" t="s">
        <v>198</v>
      </c>
      <c r="D5126" t="s">
        <v>199</v>
      </c>
      <c r="E5126" t="s">
        <v>49</v>
      </c>
      <c r="F5126" t="s">
        <v>27</v>
      </c>
      <c r="G5126">
        <v>15418851452</v>
      </c>
      <c r="H5126" t="s">
        <v>400</v>
      </c>
      <c r="I5126" t="s">
        <v>25</v>
      </c>
      <c r="J5126">
        <v>131</v>
      </c>
      <c r="K5126">
        <v>2</v>
      </c>
      <c r="L5126">
        <v>1</v>
      </c>
      <c r="M5126">
        <v>131</v>
      </c>
      <c r="N5126">
        <v>2</v>
      </c>
      <c r="O5126">
        <v>1</v>
      </c>
      <c r="P5126">
        <v>2</v>
      </c>
      <c r="Q5126">
        <v>2</v>
      </c>
      <c r="R5126" s="1">
        <v>44765</v>
      </c>
      <c r="S5126" t="str">
        <f t="shared" si="400"/>
        <v>Wonderful Pistachios - Variety</v>
      </c>
      <c r="T5126" t="str">
        <f t="shared" si="401"/>
        <v>Food</v>
      </c>
      <c r="U5126" t="str">
        <f>IF(T5126="Cell is Blank - Dis-regard",_xlfn.XLOOKUP(S5126,'Categroy Lookup'!A:A,'Categroy Lookup'!B:B,"Cell is Blank - Dis-regard"),T5126)</f>
        <v>Food</v>
      </c>
      <c r="V5126" t="b">
        <f t="shared" si="403"/>
        <v>1</v>
      </c>
      <c r="W5126">
        <f t="shared" si="402"/>
        <v>2</v>
      </c>
      <c r="X5126" s="8">
        <f t="shared" si="404"/>
        <v>1.3333333333333333</v>
      </c>
      <c r="Y5126" t="s">
        <v>484</v>
      </c>
      <c r="Z5126" t="s">
        <v>485</v>
      </c>
      <c r="AB5126" t="s">
        <v>689</v>
      </c>
      <c r="AC5126" t="s">
        <v>885</v>
      </c>
      <c r="AD5126">
        <v>2022</v>
      </c>
    </row>
    <row r="5127" spans="1:30" x14ac:dyDescent="0.25">
      <c r="A5127" t="s">
        <v>18</v>
      </c>
      <c r="B5127" t="s">
        <v>36</v>
      </c>
      <c r="C5127" t="s">
        <v>37</v>
      </c>
      <c r="D5127" t="s">
        <v>38</v>
      </c>
      <c r="E5127" t="s">
        <v>68</v>
      </c>
      <c r="F5127" t="s">
        <v>27</v>
      </c>
      <c r="G5127">
        <v>15418884343</v>
      </c>
      <c r="H5127" t="s">
        <v>400</v>
      </c>
      <c r="I5127" t="s">
        <v>25</v>
      </c>
      <c r="J5127">
        <v>130</v>
      </c>
      <c r="K5127">
        <v>1.5</v>
      </c>
      <c r="L5127">
        <v>1</v>
      </c>
      <c r="M5127">
        <v>130</v>
      </c>
      <c r="N5127">
        <v>1.5</v>
      </c>
      <c r="O5127">
        <v>1</v>
      </c>
      <c r="P5127">
        <v>1.5</v>
      </c>
      <c r="Q5127">
        <v>3.5</v>
      </c>
      <c r="R5127" s="1">
        <v>44765</v>
      </c>
      <c r="S5127" t="str">
        <f t="shared" si="400"/>
        <v>Newtons Fig Bar</v>
      </c>
      <c r="T5127" t="str">
        <f t="shared" si="401"/>
        <v>Food</v>
      </c>
      <c r="U5127" t="str">
        <f>IF(T5127="Cell is Blank - Dis-regard",_xlfn.XLOOKUP(S5127,'Categroy Lookup'!A:A,'Categroy Lookup'!B:B,"Cell is Blank - Dis-regard"),T5127)</f>
        <v>Food</v>
      </c>
      <c r="V5127" t="b">
        <f t="shared" si="403"/>
        <v>1</v>
      </c>
      <c r="W5127">
        <f t="shared" si="402"/>
        <v>1.5</v>
      </c>
      <c r="X5127" s="8">
        <f t="shared" si="404"/>
        <v>1</v>
      </c>
      <c r="Y5127" t="s">
        <v>68</v>
      </c>
      <c r="AB5127" t="s">
        <v>689</v>
      </c>
      <c r="AC5127" t="s">
        <v>885</v>
      </c>
      <c r="AD5127">
        <v>2022</v>
      </c>
    </row>
    <row r="5128" spans="1:30" x14ac:dyDescent="0.25">
      <c r="A5128" t="s">
        <v>18</v>
      </c>
      <c r="B5128" t="s">
        <v>36</v>
      </c>
      <c r="C5128" t="s">
        <v>37</v>
      </c>
      <c r="D5128" t="s">
        <v>38</v>
      </c>
      <c r="E5128" t="s">
        <v>62</v>
      </c>
      <c r="F5128" t="s">
        <v>27</v>
      </c>
      <c r="G5128">
        <v>15418884343</v>
      </c>
      <c r="H5128" t="s">
        <v>400</v>
      </c>
      <c r="I5128" t="s">
        <v>25</v>
      </c>
      <c r="J5128">
        <v>132</v>
      </c>
      <c r="K5128">
        <v>2</v>
      </c>
      <c r="L5128">
        <v>1</v>
      </c>
      <c r="M5128">
        <v>132</v>
      </c>
      <c r="N5128">
        <v>2</v>
      </c>
      <c r="O5128">
        <v>1</v>
      </c>
      <c r="P5128">
        <v>2</v>
      </c>
      <c r="Q5128">
        <v>3.5</v>
      </c>
      <c r="R5128" s="1">
        <v>44765</v>
      </c>
      <c r="S5128" t="str">
        <f t="shared" si="400"/>
        <v>Robert Irvine's - Fit Crunch -  Chocolate Pea</v>
      </c>
      <c r="T5128" t="str">
        <f t="shared" si="401"/>
        <v>Food</v>
      </c>
      <c r="U5128" t="str">
        <f>IF(T5128="Cell is Blank - Dis-regard",_xlfn.XLOOKUP(S5128,'Categroy Lookup'!A:A,'Categroy Lookup'!B:B,"Cell is Blank - Dis-regard"),T5128)</f>
        <v>Food</v>
      </c>
      <c r="V5128" t="b">
        <f t="shared" si="403"/>
        <v>1</v>
      </c>
      <c r="W5128">
        <f t="shared" si="402"/>
        <v>2</v>
      </c>
      <c r="X5128" s="8">
        <f t="shared" si="404"/>
        <v>1.3333333333333333</v>
      </c>
      <c r="Y5128" t="s">
        <v>495</v>
      </c>
      <c r="Z5128" t="s">
        <v>496</v>
      </c>
      <c r="AA5128" t="s">
        <v>497</v>
      </c>
      <c r="AB5128" t="s">
        <v>689</v>
      </c>
      <c r="AC5128" t="s">
        <v>885</v>
      </c>
      <c r="AD5128">
        <v>2022</v>
      </c>
    </row>
    <row r="5129" spans="1:30" x14ac:dyDescent="0.25">
      <c r="A5129" t="s">
        <v>18</v>
      </c>
      <c r="B5129" t="s">
        <v>28</v>
      </c>
      <c r="C5129" t="s">
        <v>20</v>
      </c>
      <c r="D5129" t="s">
        <v>29</v>
      </c>
      <c r="E5129" t="s">
        <v>359</v>
      </c>
      <c r="F5129" t="s">
        <v>31</v>
      </c>
      <c r="G5129">
        <v>15419164615</v>
      </c>
      <c r="H5129" t="s">
        <v>400</v>
      </c>
      <c r="I5129" t="s">
        <v>25</v>
      </c>
      <c r="J5129">
        <v>147</v>
      </c>
      <c r="K5129">
        <v>2.5</v>
      </c>
      <c r="L5129">
        <v>1</v>
      </c>
      <c r="M5129">
        <v>147</v>
      </c>
      <c r="N5129">
        <v>2.5</v>
      </c>
      <c r="O5129">
        <v>1</v>
      </c>
      <c r="P5129">
        <v>2.5</v>
      </c>
      <c r="Q5129">
        <v>2.5</v>
      </c>
      <c r="R5129" s="1">
        <v>44765</v>
      </c>
      <c r="S5129" t="str">
        <f t="shared" si="400"/>
        <v>Snapple Tea - Lemon</v>
      </c>
      <c r="T5129" t="str">
        <f t="shared" si="401"/>
        <v>Non Carbonated</v>
      </c>
      <c r="U5129" t="str">
        <f>IF(T5129="Cell is Blank - Dis-regard",_xlfn.XLOOKUP(S5129,'Categroy Lookup'!A:A,'Categroy Lookup'!B:B,"Cell is Blank - Dis-regard"),T5129)</f>
        <v>Non Carbonated</v>
      </c>
      <c r="V5129" t="b">
        <f t="shared" si="403"/>
        <v>1</v>
      </c>
      <c r="W5129">
        <f t="shared" si="402"/>
        <v>2.5</v>
      </c>
      <c r="X5129" s="8">
        <f t="shared" si="404"/>
        <v>1.6666666666666667</v>
      </c>
      <c r="Y5129" t="s">
        <v>564</v>
      </c>
      <c r="Z5129" t="s">
        <v>479</v>
      </c>
      <c r="AB5129" t="s">
        <v>689</v>
      </c>
      <c r="AC5129" t="s">
        <v>885</v>
      </c>
      <c r="AD5129">
        <v>2022</v>
      </c>
    </row>
    <row r="5130" spans="1:30" x14ac:dyDescent="0.25">
      <c r="A5130" t="s">
        <v>18</v>
      </c>
      <c r="B5130" t="s">
        <v>36</v>
      </c>
      <c r="C5130" t="s">
        <v>37</v>
      </c>
      <c r="D5130" t="s">
        <v>38</v>
      </c>
      <c r="E5130" t="s">
        <v>93</v>
      </c>
      <c r="F5130" t="s">
        <v>23</v>
      </c>
      <c r="G5130">
        <v>15422656563</v>
      </c>
      <c r="H5130" t="s">
        <v>400</v>
      </c>
      <c r="I5130" t="s">
        <v>25</v>
      </c>
      <c r="J5130">
        <v>141</v>
      </c>
      <c r="K5130">
        <v>1.5</v>
      </c>
      <c r="L5130">
        <v>1</v>
      </c>
      <c r="M5130">
        <v>141</v>
      </c>
      <c r="N5130">
        <v>1.5</v>
      </c>
      <c r="O5130">
        <v>1</v>
      </c>
      <c r="P5130">
        <v>1.5</v>
      </c>
      <c r="Q5130">
        <v>1.5</v>
      </c>
      <c r="R5130" s="1">
        <v>44765</v>
      </c>
      <c r="S5130" t="str">
        <f t="shared" si="400"/>
        <v>Coca Cola - Zero Sugar</v>
      </c>
      <c r="T5130" t="str">
        <f t="shared" si="401"/>
        <v>Carbonated</v>
      </c>
      <c r="U5130" t="str">
        <f>IF(T5130="Cell is Blank - Dis-regard",_xlfn.XLOOKUP(S5130,'Categroy Lookup'!A:A,'Categroy Lookup'!B:B,"Cell is Blank - Dis-regard"),T5130)</f>
        <v>Carbonated</v>
      </c>
      <c r="V5130" t="b">
        <f t="shared" si="403"/>
        <v>1</v>
      </c>
      <c r="W5130">
        <f t="shared" si="402"/>
        <v>1.5</v>
      </c>
      <c r="X5130" s="8">
        <f t="shared" si="404"/>
        <v>1</v>
      </c>
      <c r="Y5130" t="s">
        <v>524</v>
      </c>
      <c r="Z5130" t="s">
        <v>525</v>
      </c>
      <c r="AB5130" t="s">
        <v>689</v>
      </c>
      <c r="AC5130" t="s">
        <v>885</v>
      </c>
      <c r="AD5130">
        <v>2022</v>
      </c>
    </row>
    <row r="5131" spans="1:30" x14ac:dyDescent="0.25">
      <c r="A5131" t="s">
        <v>18</v>
      </c>
      <c r="B5131" t="s">
        <v>40</v>
      </c>
      <c r="C5131" t="s">
        <v>41</v>
      </c>
      <c r="D5131" t="s">
        <v>42</v>
      </c>
      <c r="E5131" t="s">
        <v>345</v>
      </c>
      <c r="F5131" t="s">
        <v>27</v>
      </c>
      <c r="G5131">
        <v>15416060994</v>
      </c>
      <c r="H5131" t="s">
        <v>400</v>
      </c>
      <c r="I5131" t="s">
        <v>33</v>
      </c>
      <c r="J5131">
        <v>130</v>
      </c>
      <c r="K5131">
        <v>1.5</v>
      </c>
      <c r="L5131">
        <v>1</v>
      </c>
      <c r="M5131">
        <v>130</v>
      </c>
      <c r="N5131">
        <v>1.5</v>
      </c>
      <c r="O5131">
        <v>1</v>
      </c>
      <c r="P5131">
        <v>1.5</v>
      </c>
      <c r="Q5131">
        <v>1.5</v>
      </c>
      <c r="R5131" s="1">
        <v>44765</v>
      </c>
      <c r="S5131" t="str">
        <f t="shared" si="400"/>
        <v>Nature's Bakery Fig Bar - Raspberry</v>
      </c>
      <c r="T5131" t="str">
        <f t="shared" si="401"/>
        <v>Food</v>
      </c>
      <c r="U5131" t="str">
        <f>IF(T5131="Cell is Blank - Dis-regard",_xlfn.XLOOKUP(S5131,'Categroy Lookup'!A:A,'Categroy Lookup'!B:B,"Cell is Blank - Dis-regard"),T5131)</f>
        <v>Food</v>
      </c>
      <c r="V5131" t="b">
        <f t="shared" si="403"/>
        <v>1</v>
      </c>
      <c r="W5131">
        <f t="shared" si="402"/>
        <v>1.5</v>
      </c>
      <c r="X5131" s="8">
        <f t="shared" si="404"/>
        <v>1</v>
      </c>
      <c r="Y5131" t="s">
        <v>637</v>
      </c>
      <c r="Z5131" t="s">
        <v>508</v>
      </c>
      <c r="AB5131" t="s">
        <v>689</v>
      </c>
      <c r="AC5131" t="s">
        <v>885</v>
      </c>
      <c r="AD5131">
        <v>2022</v>
      </c>
    </row>
    <row r="5132" spans="1:30" x14ac:dyDescent="0.25">
      <c r="A5132" t="s">
        <v>18</v>
      </c>
      <c r="B5132" t="s">
        <v>40</v>
      </c>
      <c r="C5132" t="s">
        <v>41</v>
      </c>
      <c r="D5132" t="s">
        <v>42</v>
      </c>
      <c r="E5132" t="s">
        <v>48</v>
      </c>
      <c r="F5132" t="s">
        <v>27</v>
      </c>
      <c r="G5132">
        <v>15416062013</v>
      </c>
      <c r="H5132" t="s">
        <v>400</v>
      </c>
      <c r="I5132" t="s">
        <v>33</v>
      </c>
      <c r="J5132">
        <v>137</v>
      </c>
      <c r="K5132">
        <v>2.5</v>
      </c>
      <c r="L5132">
        <v>1</v>
      </c>
      <c r="M5132">
        <v>137</v>
      </c>
      <c r="N5132">
        <v>2.5</v>
      </c>
      <c r="O5132">
        <v>1</v>
      </c>
      <c r="P5132">
        <v>2.5</v>
      </c>
      <c r="Q5132">
        <v>2.5</v>
      </c>
      <c r="R5132" s="1">
        <v>44765</v>
      </c>
      <c r="S5132" t="str">
        <f t="shared" si="400"/>
        <v>KitKat - Crisp Wafers</v>
      </c>
      <c r="T5132" t="str">
        <f t="shared" si="401"/>
        <v>Food</v>
      </c>
      <c r="U5132" t="str">
        <f>IF(T5132="Cell is Blank - Dis-regard",_xlfn.XLOOKUP(S5132,'Categroy Lookup'!A:A,'Categroy Lookup'!B:B,"Cell is Blank - Dis-regard"),T5132)</f>
        <v>Food</v>
      </c>
      <c r="V5132" t="b">
        <f t="shared" si="403"/>
        <v>1</v>
      </c>
      <c r="W5132">
        <f t="shared" si="402"/>
        <v>2.5</v>
      </c>
      <c r="X5132" s="8">
        <f t="shared" si="404"/>
        <v>1.6666666666666667</v>
      </c>
      <c r="Y5132" t="s">
        <v>482</v>
      </c>
      <c r="Z5132" t="s">
        <v>483</v>
      </c>
      <c r="AB5132" t="s">
        <v>689</v>
      </c>
      <c r="AC5132" t="s">
        <v>885</v>
      </c>
      <c r="AD5132">
        <v>2022</v>
      </c>
    </row>
    <row r="5133" spans="1:30" x14ac:dyDescent="0.25">
      <c r="A5133" t="s">
        <v>18</v>
      </c>
      <c r="B5133" t="s">
        <v>197</v>
      </c>
      <c r="C5133" t="s">
        <v>198</v>
      </c>
      <c r="D5133" t="s">
        <v>199</v>
      </c>
      <c r="E5133" t="s">
        <v>48</v>
      </c>
      <c r="F5133" t="s">
        <v>27</v>
      </c>
      <c r="G5133">
        <v>15416150086</v>
      </c>
      <c r="H5133" t="s">
        <v>400</v>
      </c>
      <c r="I5133" t="s">
        <v>25</v>
      </c>
      <c r="J5133">
        <v>138</v>
      </c>
      <c r="K5133">
        <v>2</v>
      </c>
      <c r="L5133">
        <v>1</v>
      </c>
      <c r="M5133">
        <v>138</v>
      </c>
      <c r="N5133">
        <v>2</v>
      </c>
      <c r="O5133">
        <v>1</v>
      </c>
      <c r="P5133">
        <v>2</v>
      </c>
      <c r="Q5133">
        <v>2</v>
      </c>
      <c r="R5133" s="1">
        <v>44772</v>
      </c>
      <c r="S5133" t="str">
        <f t="shared" si="400"/>
        <v>KitKat - Crisp Wafers</v>
      </c>
      <c r="T5133" t="str">
        <f t="shared" si="401"/>
        <v>Food</v>
      </c>
      <c r="U5133" t="str">
        <f>IF(T5133="Cell is Blank - Dis-regard",_xlfn.XLOOKUP(S5133,'Categroy Lookup'!A:A,'Categroy Lookup'!B:B,"Cell is Blank - Dis-regard"),T5133)</f>
        <v>Food</v>
      </c>
      <c r="V5133" t="b">
        <f t="shared" si="403"/>
        <v>1</v>
      </c>
      <c r="W5133">
        <f t="shared" si="402"/>
        <v>2</v>
      </c>
      <c r="X5133" s="8">
        <f t="shared" si="404"/>
        <v>1.3333333333333333</v>
      </c>
      <c r="Y5133" t="s">
        <v>482</v>
      </c>
      <c r="Z5133" t="s">
        <v>483</v>
      </c>
      <c r="AB5133" t="s">
        <v>689</v>
      </c>
      <c r="AC5133" t="s">
        <v>885</v>
      </c>
      <c r="AD5133">
        <v>2022</v>
      </c>
    </row>
    <row r="5134" spans="1:30" x14ac:dyDescent="0.25">
      <c r="A5134" t="s">
        <v>18</v>
      </c>
      <c r="B5134" t="s">
        <v>40</v>
      </c>
      <c r="C5134" t="s">
        <v>41</v>
      </c>
      <c r="D5134" t="s">
        <v>42</v>
      </c>
      <c r="E5134" t="s">
        <v>48</v>
      </c>
      <c r="F5134" t="s">
        <v>27</v>
      </c>
      <c r="G5134">
        <v>15417693344</v>
      </c>
      <c r="H5134" t="s">
        <v>400</v>
      </c>
      <c r="I5134" t="s">
        <v>33</v>
      </c>
      <c r="J5134">
        <v>137</v>
      </c>
      <c r="K5134">
        <v>2.5</v>
      </c>
      <c r="L5134">
        <v>1</v>
      </c>
      <c r="M5134">
        <v>137</v>
      </c>
      <c r="N5134">
        <v>2.5</v>
      </c>
      <c r="O5134">
        <v>1</v>
      </c>
      <c r="P5134">
        <v>2.5</v>
      </c>
      <c r="Q5134">
        <v>2.5</v>
      </c>
      <c r="R5134" s="1">
        <v>44765</v>
      </c>
      <c r="S5134" t="str">
        <f t="shared" si="400"/>
        <v>KitKat - Crisp Wafers</v>
      </c>
      <c r="T5134" t="str">
        <f t="shared" si="401"/>
        <v>Food</v>
      </c>
      <c r="U5134" t="str">
        <f>IF(T5134="Cell is Blank - Dis-regard",_xlfn.XLOOKUP(S5134,'Categroy Lookup'!A:A,'Categroy Lookup'!B:B,"Cell is Blank - Dis-regard"),T5134)</f>
        <v>Food</v>
      </c>
      <c r="V5134" t="b">
        <f t="shared" si="403"/>
        <v>1</v>
      </c>
      <c r="W5134">
        <f t="shared" si="402"/>
        <v>2.5</v>
      </c>
      <c r="X5134" s="8">
        <f t="shared" si="404"/>
        <v>1.6666666666666667</v>
      </c>
      <c r="Y5134" t="s">
        <v>482</v>
      </c>
      <c r="Z5134" t="s">
        <v>483</v>
      </c>
      <c r="AB5134" t="s">
        <v>689</v>
      </c>
      <c r="AC5134" t="s">
        <v>885</v>
      </c>
      <c r="AD5134">
        <v>2022</v>
      </c>
    </row>
    <row r="5135" spans="1:30" x14ac:dyDescent="0.25">
      <c r="A5135" t="s">
        <v>18</v>
      </c>
      <c r="B5135" t="s">
        <v>40</v>
      </c>
      <c r="C5135" t="s">
        <v>41</v>
      </c>
      <c r="D5135" t="s">
        <v>42</v>
      </c>
      <c r="E5135" t="s">
        <v>48</v>
      </c>
      <c r="F5135" t="s">
        <v>27</v>
      </c>
      <c r="G5135">
        <v>15419396897</v>
      </c>
      <c r="H5135" t="s">
        <v>400</v>
      </c>
      <c r="I5135" t="s">
        <v>33</v>
      </c>
      <c r="J5135">
        <v>137</v>
      </c>
      <c r="K5135">
        <v>2.5</v>
      </c>
      <c r="L5135">
        <v>1</v>
      </c>
      <c r="M5135">
        <v>137</v>
      </c>
      <c r="N5135">
        <v>2.5</v>
      </c>
      <c r="O5135">
        <v>1</v>
      </c>
      <c r="P5135">
        <v>2.5</v>
      </c>
      <c r="Q5135">
        <v>2.5</v>
      </c>
      <c r="R5135" s="1">
        <v>44765</v>
      </c>
      <c r="S5135" t="str">
        <f t="shared" si="400"/>
        <v>KitKat - Crisp Wafers</v>
      </c>
      <c r="T5135" t="str">
        <f t="shared" si="401"/>
        <v>Food</v>
      </c>
      <c r="U5135" t="str">
        <f>IF(T5135="Cell is Blank - Dis-regard",_xlfn.XLOOKUP(S5135,'Categroy Lookup'!A:A,'Categroy Lookup'!B:B,"Cell is Blank - Dis-regard"),T5135)</f>
        <v>Food</v>
      </c>
      <c r="V5135" t="b">
        <f t="shared" si="403"/>
        <v>1</v>
      </c>
      <c r="W5135">
        <f t="shared" si="402"/>
        <v>2.5</v>
      </c>
      <c r="X5135" s="8">
        <f t="shared" si="404"/>
        <v>1.6666666666666667</v>
      </c>
      <c r="Y5135" t="s">
        <v>482</v>
      </c>
      <c r="Z5135" t="s">
        <v>483</v>
      </c>
      <c r="AB5135" t="s">
        <v>689</v>
      </c>
      <c r="AC5135" t="s">
        <v>885</v>
      </c>
      <c r="AD5135">
        <v>2022</v>
      </c>
    </row>
    <row r="5136" spans="1:30" x14ac:dyDescent="0.25">
      <c r="A5136" t="s">
        <v>18</v>
      </c>
      <c r="B5136" t="s">
        <v>197</v>
      </c>
      <c r="C5136" t="s">
        <v>198</v>
      </c>
      <c r="D5136" t="s">
        <v>199</v>
      </c>
      <c r="E5136" t="s">
        <v>44</v>
      </c>
      <c r="F5136" t="s">
        <v>27</v>
      </c>
      <c r="G5136">
        <v>15416345422</v>
      </c>
      <c r="H5136" t="s">
        <v>400</v>
      </c>
      <c r="I5136" t="s">
        <v>25</v>
      </c>
      <c r="J5136">
        <v>133</v>
      </c>
      <c r="K5136">
        <v>2.5</v>
      </c>
      <c r="L5136">
        <v>1</v>
      </c>
      <c r="M5136">
        <v>133</v>
      </c>
      <c r="N5136">
        <v>2.5</v>
      </c>
      <c r="O5136">
        <v>1</v>
      </c>
      <c r="P5136">
        <v>2.5</v>
      </c>
      <c r="Q5136">
        <v>5.5</v>
      </c>
      <c r="R5136" s="1">
        <v>44772</v>
      </c>
      <c r="S5136" t="str">
        <f t="shared" si="400"/>
        <v>Seapoint Farms Dry Roasted Edamame - Wasabi</v>
      </c>
      <c r="T5136" t="str">
        <f t="shared" si="401"/>
        <v>Food</v>
      </c>
      <c r="U5136" t="str">
        <f>IF(T5136="Cell is Blank - Dis-regard",_xlfn.XLOOKUP(S5136,'Categroy Lookup'!A:A,'Categroy Lookup'!B:B,"Cell is Blank - Dis-regard"),T5136)</f>
        <v>Food</v>
      </c>
      <c r="V5136" t="b">
        <f t="shared" si="403"/>
        <v>1</v>
      </c>
      <c r="W5136">
        <f t="shared" si="402"/>
        <v>2.5</v>
      </c>
      <c r="X5136" s="8">
        <f t="shared" si="404"/>
        <v>1.6666666666666667</v>
      </c>
      <c r="Y5136" t="s">
        <v>476</v>
      </c>
      <c r="Z5136" t="s">
        <v>477</v>
      </c>
      <c r="AB5136" t="s">
        <v>689</v>
      </c>
      <c r="AC5136" t="s">
        <v>885</v>
      </c>
      <c r="AD5136">
        <v>2022</v>
      </c>
    </row>
    <row r="5137" spans="1:30" x14ac:dyDescent="0.25">
      <c r="A5137" t="s">
        <v>18</v>
      </c>
      <c r="B5137" t="s">
        <v>197</v>
      </c>
      <c r="C5137" t="s">
        <v>198</v>
      </c>
      <c r="D5137" t="s">
        <v>199</v>
      </c>
      <c r="E5137" t="s">
        <v>93</v>
      </c>
      <c r="F5137" t="s">
        <v>23</v>
      </c>
      <c r="G5137">
        <v>15416345422</v>
      </c>
      <c r="H5137" t="s">
        <v>400</v>
      </c>
      <c r="I5137" t="s">
        <v>25</v>
      </c>
      <c r="J5137">
        <v>142</v>
      </c>
      <c r="K5137">
        <v>1.5</v>
      </c>
      <c r="L5137">
        <v>2</v>
      </c>
      <c r="M5137">
        <v>142</v>
      </c>
      <c r="N5137">
        <v>1.5</v>
      </c>
      <c r="O5137">
        <v>2</v>
      </c>
      <c r="P5137">
        <v>3</v>
      </c>
      <c r="Q5137">
        <v>5.5</v>
      </c>
      <c r="R5137" s="1">
        <v>44772</v>
      </c>
      <c r="S5137" t="str">
        <f t="shared" si="400"/>
        <v>Coca Cola - Zero Sugar</v>
      </c>
      <c r="T5137" t="str">
        <f t="shared" si="401"/>
        <v>Carbonated</v>
      </c>
      <c r="U5137" t="str">
        <f>IF(T5137="Cell is Blank - Dis-regard",_xlfn.XLOOKUP(S5137,'Categroy Lookup'!A:A,'Categroy Lookup'!B:B,"Cell is Blank - Dis-regard"),T5137)</f>
        <v>Carbonated</v>
      </c>
      <c r="V5137" t="b">
        <f t="shared" si="403"/>
        <v>1</v>
      </c>
      <c r="W5137">
        <f t="shared" si="402"/>
        <v>1.5</v>
      </c>
      <c r="X5137" s="8">
        <f t="shared" si="404"/>
        <v>1</v>
      </c>
      <c r="Y5137" t="s">
        <v>524</v>
      </c>
      <c r="Z5137" t="s">
        <v>525</v>
      </c>
      <c r="AB5137" t="s">
        <v>689</v>
      </c>
      <c r="AC5137" t="s">
        <v>885</v>
      </c>
      <c r="AD5137">
        <v>2022</v>
      </c>
    </row>
    <row r="5138" spans="1:30" x14ac:dyDescent="0.25">
      <c r="A5138" t="s">
        <v>18</v>
      </c>
      <c r="B5138" t="s">
        <v>197</v>
      </c>
      <c r="C5138" t="s">
        <v>198</v>
      </c>
      <c r="D5138" t="s">
        <v>199</v>
      </c>
      <c r="E5138" t="s">
        <v>93</v>
      </c>
      <c r="F5138" t="s">
        <v>23</v>
      </c>
      <c r="G5138">
        <v>15416388004</v>
      </c>
      <c r="H5138" t="s">
        <v>400</v>
      </c>
      <c r="I5138" t="s">
        <v>25</v>
      </c>
      <c r="J5138">
        <v>142</v>
      </c>
      <c r="K5138">
        <v>1.5</v>
      </c>
      <c r="L5138">
        <v>1</v>
      </c>
      <c r="M5138">
        <v>142</v>
      </c>
      <c r="N5138">
        <v>1.5</v>
      </c>
      <c r="O5138">
        <v>1</v>
      </c>
      <c r="P5138">
        <v>1.5</v>
      </c>
      <c r="Q5138">
        <v>1.5</v>
      </c>
      <c r="R5138" s="1">
        <v>44772</v>
      </c>
      <c r="S5138" t="str">
        <f t="shared" si="400"/>
        <v>Coca Cola - Zero Sugar</v>
      </c>
      <c r="T5138" t="str">
        <f t="shared" si="401"/>
        <v>Carbonated</v>
      </c>
      <c r="U5138" t="str">
        <f>IF(T5138="Cell is Blank - Dis-regard",_xlfn.XLOOKUP(S5138,'Categroy Lookup'!A:A,'Categroy Lookup'!B:B,"Cell is Blank - Dis-regard"),T5138)</f>
        <v>Carbonated</v>
      </c>
      <c r="V5138" t="b">
        <f t="shared" si="403"/>
        <v>1</v>
      </c>
      <c r="W5138">
        <f t="shared" si="402"/>
        <v>1.5</v>
      </c>
      <c r="X5138" s="8">
        <f t="shared" si="404"/>
        <v>1</v>
      </c>
      <c r="Y5138" t="s">
        <v>524</v>
      </c>
      <c r="Z5138" t="s">
        <v>525</v>
      </c>
      <c r="AB5138" t="s">
        <v>689</v>
      </c>
      <c r="AC5138" t="s">
        <v>885</v>
      </c>
      <c r="AD5138">
        <v>2022</v>
      </c>
    </row>
    <row r="5139" spans="1:30" x14ac:dyDescent="0.25">
      <c r="A5139" t="s">
        <v>18</v>
      </c>
      <c r="B5139" t="s">
        <v>197</v>
      </c>
      <c r="C5139" t="s">
        <v>198</v>
      </c>
      <c r="D5139" t="s">
        <v>199</v>
      </c>
      <c r="E5139" t="s">
        <v>268</v>
      </c>
      <c r="F5139" t="s">
        <v>27</v>
      </c>
      <c r="G5139">
        <v>15423337614</v>
      </c>
      <c r="H5139" t="s">
        <v>400</v>
      </c>
      <c r="I5139" t="s">
        <v>33</v>
      </c>
      <c r="J5139">
        <v>113</v>
      </c>
      <c r="K5139">
        <v>1.5</v>
      </c>
      <c r="L5139">
        <v>1</v>
      </c>
      <c r="M5139">
        <v>113</v>
      </c>
      <c r="N5139">
        <v>1.5</v>
      </c>
      <c r="O5139">
        <v>1</v>
      </c>
      <c r="P5139">
        <v>1.5</v>
      </c>
      <c r="Q5139">
        <v>1.5</v>
      </c>
      <c r="R5139" s="1">
        <v>44772</v>
      </c>
      <c r="S5139" t="str">
        <f t="shared" si="400"/>
        <v>Pop Corners - White Cheddar</v>
      </c>
      <c r="T5139" t="str">
        <f t="shared" si="401"/>
        <v>Food</v>
      </c>
      <c r="U5139" t="str">
        <f>IF(T5139="Cell is Blank - Dis-regard",_xlfn.XLOOKUP(S5139,'Categroy Lookup'!A:A,'Categroy Lookup'!B:B,"Cell is Blank - Dis-regard"),T5139)</f>
        <v>Food</v>
      </c>
      <c r="V5139" t="b">
        <f t="shared" si="403"/>
        <v>1</v>
      </c>
      <c r="W5139">
        <f t="shared" si="402"/>
        <v>1.5</v>
      </c>
      <c r="X5139" s="8">
        <f t="shared" si="404"/>
        <v>1</v>
      </c>
      <c r="Y5139" t="s">
        <v>606</v>
      </c>
      <c r="Z5139" t="s">
        <v>532</v>
      </c>
      <c r="AB5139" t="s">
        <v>689</v>
      </c>
      <c r="AC5139" t="s">
        <v>885</v>
      </c>
      <c r="AD5139">
        <v>2022</v>
      </c>
    </row>
    <row r="5140" spans="1:30" x14ac:dyDescent="0.25">
      <c r="A5140" t="s">
        <v>18</v>
      </c>
      <c r="B5140" t="s">
        <v>197</v>
      </c>
      <c r="C5140" t="s">
        <v>198</v>
      </c>
      <c r="D5140" t="s">
        <v>199</v>
      </c>
      <c r="E5140" t="s">
        <v>66</v>
      </c>
      <c r="F5140" t="s">
        <v>55</v>
      </c>
      <c r="G5140">
        <v>15418092055</v>
      </c>
      <c r="H5140" t="s">
        <v>400</v>
      </c>
      <c r="I5140" t="s">
        <v>33</v>
      </c>
      <c r="J5140">
        <v>144</v>
      </c>
      <c r="K5140">
        <v>2</v>
      </c>
      <c r="L5140">
        <v>1</v>
      </c>
      <c r="M5140">
        <v>144</v>
      </c>
      <c r="N5140">
        <v>2</v>
      </c>
      <c r="O5140">
        <v>1</v>
      </c>
      <c r="P5140">
        <v>2</v>
      </c>
      <c r="Q5140">
        <v>2</v>
      </c>
      <c r="R5140" s="1">
        <v>44772</v>
      </c>
      <c r="S5140" t="str">
        <f t="shared" si="400"/>
        <v>S. Pellegrino Sparkling Mineral Water</v>
      </c>
      <c r="T5140" t="str">
        <f t="shared" si="401"/>
        <v>Water</v>
      </c>
      <c r="U5140" t="str">
        <f>IF(T5140="Cell is Blank - Dis-regard",_xlfn.XLOOKUP(S5140,'Categroy Lookup'!A:A,'Categroy Lookup'!B:B,"Cell is Blank - Dis-regard"),T5140)</f>
        <v>Water</v>
      </c>
      <c r="V5140" t="b">
        <f t="shared" si="403"/>
        <v>1</v>
      </c>
      <c r="W5140">
        <f t="shared" si="402"/>
        <v>2</v>
      </c>
      <c r="X5140" s="8">
        <f t="shared" si="404"/>
        <v>1.3333333333333333</v>
      </c>
      <c r="Y5140" t="s">
        <v>66</v>
      </c>
      <c r="AB5140" t="s">
        <v>689</v>
      </c>
      <c r="AC5140" t="s">
        <v>885</v>
      </c>
      <c r="AD5140">
        <v>2022</v>
      </c>
    </row>
    <row r="5141" spans="1:30" x14ac:dyDescent="0.25">
      <c r="A5141" t="s">
        <v>18</v>
      </c>
      <c r="B5141" t="s">
        <v>19</v>
      </c>
      <c r="C5141" t="s">
        <v>20</v>
      </c>
      <c r="D5141" t="s">
        <v>21</v>
      </c>
      <c r="E5141" t="s">
        <v>350</v>
      </c>
      <c r="G5141">
        <v>15419772107</v>
      </c>
      <c r="H5141" t="s">
        <v>400</v>
      </c>
      <c r="I5141" t="s">
        <v>33</v>
      </c>
      <c r="J5141">
        <v>140</v>
      </c>
      <c r="K5141">
        <v>1.5</v>
      </c>
      <c r="L5141">
        <v>1</v>
      </c>
      <c r="M5141">
        <v>140</v>
      </c>
      <c r="N5141">
        <v>1.5</v>
      </c>
      <c r="O5141">
        <v>1</v>
      </c>
      <c r="P5141">
        <v>1.5</v>
      </c>
      <c r="Q5141">
        <v>1.5</v>
      </c>
      <c r="R5141" s="1">
        <v>44765</v>
      </c>
      <c r="S5141" t="str">
        <f t="shared" si="400"/>
        <v>Canada Dry - Ginger Ale &amp; Lemonde</v>
      </c>
      <c r="T5141" t="str">
        <f t="shared" si="401"/>
        <v>Cell is Blank - Dis-regard</v>
      </c>
      <c r="U5141" t="str">
        <f>IF(T5141="Cell is Blank - Dis-regard",_xlfn.XLOOKUP(S5141,'Categroy Lookup'!A:A,'Categroy Lookup'!B:B,"Cell is Blank - Dis-regard"),T5141)</f>
        <v>Carbonated</v>
      </c>
      <c r="V5141" t="b">
        <f t="shared" si="403"/>
        <v>1</v>
      </c>
      <c r="W5141">
        <f t="shared" si="402"/>
        <v>1.5</v>
      </c>
      <c r="X5141" s="8">
        <f t="shared" si="404"/>
        <v>1</v>
      </c>
      <c r="Y5141" t="s">
        <v>638</v>
      </c>
      <c r="Z5141" t="s">
        <v>639</v>
      </c>
      <c r="AB5141" t="s">
        <v>689</v>
      </c>
      <c r="AC5141" t="s">
        <v>885</v>
      </c>
      <c r="AD5141">
        <v>2022</v>
      </c>
    </row>
    <row r="5142" spans="1:30" x14ac:dyDescent="0.25">
      <c r="A5142" t="s">
        <v>18</v>
      </c>
      <c r="B5142" t="s">
        <v>28</v>
      </c>
      <c r="C5142" t="s">
        <v>20</v>
      </c>
      <c r="D5142" t="s">
        <v>29</v>
      </c>
      <c r="E5142" t="s">
        <v>82</v>
      </c>
      <c r="F5142" t="s">
        <v>31</v>
      </c>
      <c r="G5142">
        <v>15416503617</v>
      </c>
      <c r="H5142" t="s">
        <v>400</v>
      </c>
      <c r="I5142" t="s">
        <v>33</v>
      </c>
      <c r="J5142">
        <v>143</v>
      </c>
      <c r="K5142">
        <v>2.5</v>
      </c>
      <c r="L5142">
        <v>1</v>
      </c>
      <c r="M5142">
        <v>143</v>
      </c>
      <c r="N5142">
        <v>2.5</v>
      </c>
      <c r="O5142">
        <v>1</v>
      </c>
      <c r="P5142">
        <v>2.5</v>
      </c>
      <c r="Q5142">
        <v>2.5</v>
      </c>
      <c r="R5142" s="1">
        <v>44765</v>
      </c>
      <c r="S5142" t="str">
        <f t="shared" si="400"/>
        <v>Snapple Diet Tea - Peach Tea</v>
      </c>
      <c r="T5142" t="str">
        <f t="shared" si="401"/>
        <v>Non Carbonated</v>
      </c>
      <c r="U5142" t="str">
        <f>IF(T5142="Cell is Blank - Dis-regard",_xlfn.XLOOKUP(S5142,'Categroy Lookup'!A:A,'Categroy Lookup'!B:B,"Cell is Blank - Dis-regard"),T5142)</f>
        <v>Non Carbonated</v>
      </c>
      <c r="V5142" t="b">
        <f t="shared" si="403"/>
        <v>1</v>
      </c>
      <c r="W5142">
        <f t="shared" si="402"/>
        <v>2.5</v>
      </c>
      <c r="X5142" s="8">
        <f t="shared" si="404"/>
        <v>1.6666666666666667</v>
      </c>
      <c r="Y5142" t="s">
        <v>478</v>
      </c>
      <c r="Z5142" t="s">
        <v>517</v>
      </c>
      <c r="AB5142" t="s">
        <v>689</v>
      </c>
      <c r="AC5142" t="s">
        <v>885</v>
      </c>
      <c r="AD5142">
        <v>2022</v>
      </c>
    </row>
    <row r="5143" spans="1:30" x14ac:dyDescent="0.25">
      <c r="A5143" t="s">
        <v>18</v>
      </c>
      <c r="B5143" t="s">
        <v>197</v>
      </c>
      <c r="C5143" t="s">
        <v>198</v>
      </c>
      <c r="D5143" t="s">
        <v>199</v>
      </c>
      <c r="E5143" t="s">
        <v>66</v>
      </c>
      <c r="F5143" t="s">
        <v>55</v>
      </c>
      <c r="G5143">
        <v>15419959211</v>
      </c>
      <c r="H5143" t="s">
        <v>400</v>
      </c>
      <c r="I5143" t="s">
        <v>25</v>
      </c>
      <c r="J5143">
        <v>144</v>
      </c>
      <c r="K5143">
        <v>2</v>
      </c>
      <c r="L5143">
        <v>1</v>
      </c>
      <c r="M5143">
        <v>144</v>
      </c>
      <c r="N5143">
        <v>2</v>
      </c>
      <c r="O5143">
        <v>1</v>
      </c>
      <c r="P5143">
        <v>2</v>
      </c>
      <c r="Q5143">
        <v>2</v>
      </c>
      <c r="R5143" s="1">
        <v>44772</v>
      </c>
      <c r="S5143" t="str">
        <f t="shared" si="400"/>
        <v>S. Pellegrino Sparkling Mineral Water</v>
      </c>
      <c r="T5143" t="str">
        <f t="shared" si="401"/>
        <v>Water</v>
      </c>
      <c r="U5143" t="str">
        <f>IF(T5143="Cell is Blank - Dis-regard",_xlfn.XLOOKUP(S5143,'Categroy Lookup'!A:A,'Categroy Lookup'!B:B,"Cell is Blank - Dis-regard"),T5143)</f>
        <v>Water</v>
      </c>
      <c r="V5143" t="b">
        <f t="shared" si="403"/>
        <v>1</v>
      </c>
      <c r="W5143">
        <f t="shared" si="402"/>
        <v>2</v>
      </c>
      <c r="X5143" s="8">
        <f t="shared" si="404"/>
        <v>1.3333333333333333</v>
      </c>
      <c r="Y5143" t="s">
        <v>66</v>
      </c>
      <c r="AB5143" t="s">
        <v>689</v>
      </c>
      <c r="AC5143" t="s">
        <v>885</v>
      </c>
      <c r="AD5143">
        <v>2022</v>
      </c>
    </row>
    <row r="5144" spans="1:30" x14ac:dyDescent="0.25">
      <c r="A5144" t="s">
        <v>18</v>
      </c>
      <c r="B5144" t="s">
        <v>197</v>
      </c>
      <c r="C5144" t="s">
        <v>198</v>
      </c>
      <c r="D5144" t="s">
        <v>199</v>
      </c>
      <c r="E5144" t="s">
        <v>330</v>
      </c>
      <c r="F5144" t="s">
        <v>31</v>
      </c>
      <c r="G5144">
        <v>15423548874</v>
      </c>
      <c r="H5144" t="s">
        <v>400</v>
      </c>
      <c r="I5144" t="s">
        <v>33</v>
      </c>
      <c r="J5144">
        <v>143</v>
      </c>
      <c r="K5144">
        <v>2.75</v>
      </c>
      <c r="L5144">
        <v>1</v>
      </c>
      <c r="M5144">
        <v>143</v>
      </c>
      <c r="N5144">
        <v>2.75</v>
      </c>
      <c r="O5144">
        <v>1</v>
      </c>
      <c r="P5144">
        <v>2.75</v>
      </c>
      <c r="Q5144">
        <v>2.75</v>
      </c>
      <c r="R5144" s="1">
        <v>44772</v>
      </c>
      <c r="S5144" t="str">
        <f t="shared" si="400"/>
        <v>BodyArmor  LYTE - Blueberry Pomegranate</v>
      </c>
      <c r="T5144" t="str">
        <f t="shared" si="401"/>
        <v>Non Carbonated</v>
      </c>
      <c r="U5144" t="str">
        <f>IF(T5144="Cell is Blank - Dis-regard",_xlfn.XLOOKUP(S5144,'Categroy Lookup'!A:A,'Categroy Lookup'!B:B,"Cell is Blank - Dis-regard"),T5144)</f>
        <v>Non Carbonated</v>
      </c>
      <c r="V5144" t="b">
        <f t="shared" si="403"/>
        <v>1</v>
      </c>
      <c r="W5144">
        <f t="shared" si="402"/>
        <v>2.75</v>
      </c>
      <c r="X5144" s="8">
        <f t="shared" si="404"/>
        <v>1.8333333333333333</v>
      </c>
      <c r="Y5144" t="s">
        <v>634</v>
      </c>
      <c r="Z5144" t="s">
        <v>635</v>
      </c>
      <c r="AB5144" t="s">
        <v>689</v>
      </c>
      <c r="AC5144" t="s">
        <v>885</v>
      </c>
      <c r="AD5144">
        <v>2022</v>
      </c>
    </row>
    <row r="5145" spans="1:30" x14ac:dyDescent="0.25">
      <c r="A5145" t="s">
        <v>18</v>
      </c>
      <c r="B5145" t="s">
        <v>197</v>
      </c>
      <c r="C5145" t="s">
        <v>198</v>
      </c>
      <c r="D5145" t="s">
        <v>199</v>
      </c>
      <c r="E5145" t="s">
        <v>240</v>
      </c>
      <c r="F5145" t="s">
        <v>27</v>
      </c>
      <c r="G5145">
        <v>15420066197</v>
      </c>
      <c r="H5145" t="s">
        <v>400</v>
      </c>
      <c r="I5145" t="s">
        <v>33</v>
      </c>
      <c r="J5145">
        <v>136</v>
      </c>
      <c r="K5145">
        <v>2</v>
      </c>
      <c r="L5145">
        <v>1</v>
      </c>
      <c r="M5145">
        <v>136</v>
      </c>
      <c r="N5145">
        <v>2</v>
      </c>
      <c r="O5145">
        <v>1</v>
      </c>
      <c r="P5145">
        <v>2</v>
      </c>
      <c r="Q5145">
        <v>2</v>
      </c>
      <c r="R5145" s="1">
        <v>44772</v>
      </c>
      <c r="S5145" t="str">
        <f t="shared" si="400"/>
        <v>Keto Bar - Creamy Peanut Butter Chocolate</v>
      </c>
      <c r="T5145" t="str">
        <f t="shared" si="401"/>
        <v>Food</v>
      </c>
      <c r="U5145" t="str">
        <f>IF(T5145="Cell is Blank - Dis-regard",_xlfn.XLOOKUP(S5145,'Categroy Lookup'!A:A,'Categroy Lookup'!B:B,"Cell is Blank - Dis-regard"),T5145)</f>
        <v>Food</v>
      </c>
      <c r="V5145" t="b">
        <f t="shared" si="403"/>
        <v>1</v>
      </c>
      <c r="W5145">
        <f t="shared" si="402"/>
        <v>2</v>
      </c>
      <c r="X5145" s="8">
        <f t="shared" si="404"/>
        <v>1.3333333333333333</v>
      </c>
      <c r="Y5145" t="s">
        <v>600</v>
      </c>
      <c r="Z5145" t="s">
        <v>601</v>
      </c>
      <c r="AB5145" t="s">
        <v>689</v>
      </c>
      <c r="AC5145" t="s">
        <v>885</v>
      </c>
      <c r="AD5145">
        <v>2022</v>
      </c>
    </row>
    <row r="5146" spans="1:30" x14ac:dyDescent="0.25">
      <c r="A5146" t="s">
        <v>18</v>
      </c>
      <c r="B5146" t="s">
        <v>197</v>
      </c>
      <c r="C5146" t="s">
        <v>198</v>
      </c>
      <c r="D5146" t="s">
        <v>199</v>
      </c>
      <c r="E5146" t="s">
        <v>268</v>
      </c>
      <c r="F5146" t="s">
        <v>27</v>
      </c>
      <c r="G5146">
        <v>15423574208</v>
      </c>
      <c r="H5146" t="s">
        <v>400</v>
      </c>
      <c r="I5146" t="s">
        <v>33</v>
      </c>
      <c r="J5146">
        <v>113</v>
      </c>
      <c r="K5146">
        <v>1.5</v>
      </c>
      <c r="L5146">
        <v>1</v>
      </c>
      <c r="M5146">
        <v>113</v>
      </c>
      <c r="N5146">
        <v>1.5</v>
      </c>
      <c r="O5146">
        <v>1</v>
      </c>
      <c r="P5146">
        <v>1.5</v>
      </c>
      <c r="Q5146">
        <v>1.5</v>
      </c>
      <c r="R5146" s="1">
        <v>44772</v>
      </c>
      <c r="S5146" t="str">
        <f t="shared" si="400"/>
        <v>Pop Corners - White Cheddar</v>
      </c>
      <c r="T5146" t="str">
        <f t="shared" si="401"/>
        <v>Food</v>
      </c>
      <c r="U5146" t="str">
        <f>IF(T5146="Cell is Blank - Dis-regard",_xlfn.XLOOKUP(S5146,'Categroy Lookup'!A:A,'Categroy Lookup'!B:B,"Cell is Blank - Dis-regard"),T5146)</f>
        <v>Food</v>
      </c>
      <c r="V5146" t="b">
        <f t="shared" si="403"/>
        <v>1</v>
      </c>
      <c r="W5146">
        <f t="shared" si="402"/>
        <v>1.5</v>
      </c>
      <c r="X5146" s="8">
        <f t="shared" si="404"/>
        <v>1</v>
      </c>
      <c r="Y5146" t="s">
        <v>606</v>
      </c>
      <c r="Z5146" t="s">
        <v>532</v>
      </c>
      <c r="AB5146" t="s">
        <v>689</v>
      </c>
      <c r="AC5146" t="s">
        <v>885</v>
      </c>
      <c r="AD5146">
        <v>2022</v>
      </c>
    </row>
    <row r="5147" spans="1:30" x14ac:dyDescent="0.25">
      <c r="A5147" t="s">
        <v>18</v>
      </c>
      <c r="B5147" t="s">
        <v>197</v>
      </c>
      <c r="C5147" t="s">
        <v>198</v>
      </c>
      <c r="D5147" t="s">
        <v>199</v>
      </c>
      <c r="E5147" t="s">
        <v>82</v>
      </c>
      <c r="F5147" t="s">
        <v>31</v>
      </c>
      <c r="G5147">
        <v>15420102626</v>
      </c>
      <c r="H5147" t="s">
        <v>400</v>
      </c>
      <c r="I5147" t="s">
        <v>33</v>
      </c>
      <c r="J5147">
        <v>145</v>
      </c>
      <c r="K5147">
        <v>2.5</v>
      </c>
      <c r="L5147">
        <v>1</v>
      </c>
      <c r="M5147">
        <v>145</v>
      </c>
      <c r="N5147">
        <v>2.5</v>
      </c>
      <c r="O5147">
        <v>1</v>
      </c>
      <c r="P5147">
        <v>2.5</v>
      </c>
      <c r="Q5147">
        <v>2.5</v>
      </c>
      <c r="R5147" s="1">
        <v>44772</v>
      </c>
      <c r="S5147" t="str">
        <f t="shared" si="400"/>
        <v>Snapple Diet Tea - Peach Tea</v>
      </c>
      <c r="T5147" t="str">
        <f t="shared" si="401"/>
        <v>Non Carbonated</v>
      </c>
      <c r="U5147" t="str">
        <f>IF(T5147="Cell is Blank - Dis-regard",_xlfn.XLOOKUP(S5147,'Categroy Lookup'!A:A,'Categroy Lookup'!B:B,"Cell is Blank - Dis-regard"),T5147)</f>
        <v>Non Carbonated</v>
      </c>
      <c r="V5147" t="b">
        <f t="shared" si="403"/>
        <v>1</v>
      </c>
      <c r="W5147">
        <f t="shared" si="402"/>
        <v>2.5</v>
      </c>
      <c r="X5147" s="8">
        <f t="shared" si="404"/>
        <v>1.6666666666666667</v>
      </c>
      <c r="Y5147" t="s">
        <v>478</v>
      </c>
      <c r="Z5147" t="s">
        <v>517</v>
      </c>
      <c r="AB5147" t="s">
        <v>689</v>
      </c>
      <c r="AC5147" t="s">
        <v>885</v>
      </c>
      <c r="AD5147">
        <v>2022</v>
      </c>
    </row>
    <row r="5148" spans="1:30" x14ac:dyDescent="0.25">
      <c r="A5148" t="s">
        <v>18</v>
      </c>
      <c r="B5148" t="s">
        <v>197</v>
      </c>
      <c r="C5148" t="s">
        <v>198</v>
      </c>
      <c r="D5148" t="s">
        <v>199</v>
      </c>
      <c r="E5148" t="s">
        <v>268</v>
      </c>
      <c r="F5148" t="s">
        <v>27</v>
      </c>
      <c r="G5148">
        <v>15423582686</v>
      </c>
      <c r="H5148" t="s">
        <v>400</v>
      </c>
      <c r="I5148" t="s">
        <v>33</v>
      </c>
      <c r="J5148">
        <v>113</v>
      </c>
      <c r="K5148">
        <v>1.5</v>
      </c>
      <c r="L5148">
        <v>1</v>
      </c>
      <c r="M5148">
        <v>113</v>
      </c>
      <c r="N5148">
        <v>1.5</v>
      </c>
      <c r="O5148">
        <v>1</v>
      </c>
      <c r="P5148">
        <v>1.5</v>
      </c>
      <c r="Q5148">
        <v>1.5</v>
      </c>
      <c r="R5148" s="1">
        <v>44772</v>
      </c>
      <c r="S5148" t="str">
        <f t="shared" si="400"/>
        <v>Pop Corners - White Cheddar</v>
      </c>
      <c r="T5148" t="str">
        <f t="shared" si="401"/>
        <v>Food</v>
      </c>
      <c r="U5148" t="str">
        <f>IF(T5148="Cell is Blank - Dis-regard",_xlfn.XLOOKUP(S5148,'Categroy Lookup'!A:A,'Categroy Lookup'!B:B,"Cell is Blank - Dis-regard"),T5148)</f>
        <v>Food</v>
      </c>
      <c r="V5148" t="b">
        <f t="shared" si="403"/>
        <v>1</v>
      </c>
      <c r="W5148">
        <f t="shared" si="402"/>
        <v>1.5</v>
      </c>
      <c r="X5148" s="8">
        <f t="shared" si="404"/>
        <v>1</v>
      </c>
      <c r="Y5148" t="s">
        <v>606</v>
      </c>
      <c r="Z5148" t="s">
        <v>532</v>
      </c>
      <c r="AB5148" t="s">
        <v>689</v>
      </c>
      <c r="AC5148" t="s">
        <v>885</v>
      </c>
      <c r="AD5148">
        <v>2022</v>
      </c>
    </row>
    <row r="5149" spans="1:30" x14ac:dyDescent="0.25">
      <c r="A5149" t="s">
        <v>18</v>
      </c>
      <c r="B5149" t="s">
        <v>197</v>
      </c>
      <c r="C5149" t="s">
        <v>198</v>
      </c>
      <c r="D5149" t="s">
        <v>199</v>
      </c>
      <c r="E5149" t="s">
        <v>79</v>
      </c>
      <c r="F5149" t="s">
        <v>27</v>
      </c>
      <c r="G5149">
        <v>15416702966</v>
      </c>
      <c r="H5149" t="s">
        <v>400</v>
      </c>
      <c r="I5149" t="s">
        <v>25</v>
      </c>
      <c r="J5149">
        <v>110</v>
      </c>
      <c r="K5149">
        <v>1.5</v>
      </c>
      <c r="L5149">
        <v>1</v>
      </c>
      <c r="M5149">
        <v>110</v>
      </c>
      <c r="N5149">
        <v>1.5</v>
      </c>
      <c r="O5149">
        <v>1</v>
      </c>
      <c r="P5149">
        <v>1.5</v>
      </c>
      <c r="Q5149">
        <v>1.5</v>
      </c>
      <c r="R5149" s="1">
        <v>44772</v>
      </c>
      <c r="S5149" t="str">
        <f t="shared" si="400"/>
        <v>SunChips Multigrain - Harvest Cheddar</v>
      </c>
      <c r="T5149" t="str">
        <f t="shared" si="401"/>
        <v>Food</v>
      </c>
      <c r="U5149" t="str">
        <f>IF(T5149="Cell is Blank - Dis-regard",_xlfn.XLOOKUP(S5149,'Categroy Lookup'!A:A,'Categroy Lookup'!B:B,"Cell is Blank - Dis-regard"),T5149)</f>
        <v>Food</v>
      </c>
      <c r="V5149" t="b">
        <f t="shared" si="403"/>
        <v>1</v>
      </c>
      <c r="W5149">
        <f t="shared" si="402"/>
        <v>1.5</v>
      </c>
      <c r="X5149" s="8">
        <f t="shared" si="404"/>
        <v>1</v>
      </c>
      <c r="Y5149" t="s">
        <v>502</v>
      </c>
      <c r="Z5149" t="s">
        <v>515</v>
      </c>
      <c r="AB5149" t="s">
        <v>689</v>
      </c>
      <c r="AC5149" t="s">
        <v>885</v>
      </c>
      <c r="AD5149">
        <v>2022</v>
      </c>
    </row>
    <row r="5150" spans="1:30" x14ac:dyDescent="0.25">
      <c r="A5150" t="s">
        <v>18</v>
      </c>
      <c r="B5150" t="s">
        <v>197</v>
      </c>
      <c r="C5150" t="s">
        <v>198</v>
      </c>
      <c r="D5150" t="s">
        <v>199</v>
      </c>
      <c r="E5150" t="s">
        <v>93</v>
      </c>
      <c r="F5150" t="s">
        <v>23</v>
      </c>
      <c r="G5150">
        <v>15423893371</v>
      </c>
      <c r="H5150" t="s">
        <v>400</v>
      </c>
      <c r="I5150" t="s">
        <v>25</v>
      </c>
      <c r="J5150">
        <v>142</v>
      </c>
      <c r="K5150">
        <v>1.5</v>
      </c>
      <c r="L5150">
        <v>1</v>
      </c>
      <c r="M5150">
        <v>142</v>
      </c>
      <c r="N5150">
        <v>1.5</v>
      </c>
      <c r="O5150">
        <v>1</v>
      </c>
      <c r="P5150">
        <v>1.5</v>
      </c>
      <c r="Q5150">
        <v>1.5</v>
      </c>
      <c r="R5150" s="1">
        <v>44772</v>
      </c>
      <c r="S5150" t="str">
        <f t="shared" si="400"/>
        <v>Coca Cola - Zero Sugar</v>
      </c>
      <c r="T5150" t="str">
        <f t="shared" si="401"/>
        <v>Carbonated</v>
      </c>
      <c r="U5150" t="str">
        <f>IF(T5150="Cell is Blank - Dis-regard",_xlfn.XLOOKUP(S5150,'Categroy Lookup'!A:A,'Categroy Lookup'!B:B,"Cell is Blank - Dis-regard"),T5150)</f>
        <v>Carbonated</v>
      </c>
      <c r="V5150" t="b">
        <f t="shared" si="403"/>
        <v>1</v>
      </c>
      <c r="W5150">
        <f t="shared" si="402"/>
        <v>1.5</v>
      </c>
      <c r="X5150" s="8">
        <f t="shared" si="404"/>
        <v>1</v>
      </c>
      <c r="Y5150" t="s">
        <v>524</v>
      </c>
      <c r="Z5150" t="s">
        <v>525</v>
      </c>
      <c r="AB5150" t="s">
        <v>689</v>
      </c>
      <c r="AC5150" t="s">
        <v>885</v>
      </c>
      <c r="AD5150">
        <v>2022</v>
      </c>
    </row>
    <row r="5151" spans="1:30" x14ac:dyDescent="0.25">
      <c r="A5151" t="s">
        <v>18</v>
      </c>
      <c r="B5151" t="s">
        <v>197</v>
      </c>
      <c r="C5151" t="s">
        <v>198</v>
      </c>
      <c r="D5151" t="s">
        <v>199</v>
      </c>
      <c r="E5151" t="s">
        <v>312</v>
      </c>
      <c r="F5151" t="s">
        <v>27</v>
      </c>
      <c r="G5151">
        <v>15423894251</v>
      </c>
      <c r="H5151" t="s">
        <v>400</v>
      </c>
      <c r="I5151" t="s">
        <v>25</v>
      </c>
      <c r="J5151">
        <v>112</v>
      </c>
      <c r="K5151">
        <v>1.5</v>
      </c>
      <c r="L5151">
        <v>1</v>
      </c>
      <c r="M5151">
        <v>112</v>
      </c>
      <c r="N5151">
        <v>1.5</v>
      </c>
      <c r="O5151">
        <v>1</v>
      </c>
      <c r="P5151">
        <v>1.5</v>
      </c>
      <c r="Q5151">
        <v>1.5</v>
      </c>
      <c r="R5151" s="1">
        <v>44772</v>
      </c>
      <c r="S5151" t="str">
        <f t="shared" si="400"/>
        <v>Pop Corners - Sweet &amp; Salty Kettle</v>
      </c>
      <c r="T5151" t="str">
        <f t="shared" si="401"/>
        <v>Food</v>
      </c>
      <c r="U5151" t="str">
        <f>IF(T5151="Cell is Blank - Dis-regard",_xlfn.XLOOKUP(S5151,'Categroy Lookup'!A:A,'Categroy Lookup'!B:B,"Cell is Blank - Dis-regard"),T5151)</f>
        <v>Food</v>
      </c>
      <c r="V5151" t="b">
        <f t="shared" si="403"/>
        <v>1</v>
      </c>
      <c r="W5151">
        <f t="shared" si="402"/>
        <v>1.5</v>
      </c>
      <c r="X5151" s="8">
        <f t="shared" si="404"/>
        <v>1</v>
      </c>
      <c r="Y5151" t="s">
        <v>606</v>
      </c>
      <c r="Z5151" t="s">
        <v>630</v>
      </c>
      <c r="AB5151" t="s">
        <v>689</v>
      </c>
      <c r="AC5151" t="s">
        <v>885</v>
      </c>
      <c r="AD5151">
        <v>2022</v>
      </c>
    </row>
    <row r="5152" spans="1:30" x14ac:dyDescent="0.25">
      <c r="A5152" t="s">
        <v>18</v>
      </c>
      <c r="B5152" t="s">
        <v>197</v>
      </c>
      <c r="C5152" t="s">
        <v>198</v>
      </c>
      <c r="D5152" t="s">
        <v>199</v>
      </c>
      <c r="E5152" t="s">
        <v>230</v>
      </c>
      <c r="F5152" t="s">
        <v>23</v>
      </c>
      <c r="G5152">
        <v>15418651036</v>
      </c>
      <c r="H5152" t="s">
        <v>400</v>
      </c>
      <c r="I5152" t="s">
        <v>25</v>
      </c>
      <c r="J5152">
        <v>148</v>
      </c>
      <c r="K5152">
        <v>3</v>
      </c>
      <c r="L5152">
        <v>1</v>
      </c>
      <c r="M5152">
        <v>148</v>
      </c>
      <c r="N5152">
        <v>3</v>
      </c>
      <c r="O5152">
        <v>1</v>
      </c>
      <c r="P5152">
        <v>3</v>
      </c>
      <c r="Q5152">
        <v>3</v>
      </c>
      <c r="R5152" s="1">
        <v>44772</v>
      </c>
      <c r="S5152" t="str">
        <f t="shared" si="400"/>
        <v>Starbucks Refresher - Real Coconut Water</v>
      </c>
      <c r="T5152" t="str">
        <f t="shared" si="401"/>
        <v>Carbonated</v>
      </c>
      <c r="U5152" t="str">
        <f>IF(T5152="Cell is Blank - Dis-regard",_xlfn.XLOOKUP(S5152,'Categroy Lookup'!A:A,'Categroy Lookup'!B:B,"Cell is Blank - Dis-regard"),T5152)</f>
        <v>Carbonated</v>
      </c>
      <c r="V5152" t="b">
        <f t="shared" si="403"/>
        <v>1</v>
      </c>
      <c r="W5152">
        <f t="shared" si="402"/>
        <v>3</v>
      </c>
      <c r="X5152" s="8">
        <f t="shared" si="404"/>
        <v>2</v>
      </c>
      <c r="Y5152" t="s">
        <v>594</v>
      </c>
      <c r="Z5152" t="s">
        <v>595</v>
      </c>
      <c r="AB5152" t="s">
        <v>689</v>
      </c>
      <c r="AC5152" t="s">
        <v>885</v>
      </c>
      <c r="AD5152">
        <v>2022</v>
      </c>
    </row>
    <row r="5153" spans="1:30" x14ac:dyDescent="0.25">
      <c r="A5153" t="s">
        <v>18</v>
      </c>
      <c r="B5153" t="s">
        <v>197</v>
      </c>
      <c r="C5153" t="s">
        <v>198</v>
      </c>
      <c r="D5153" t="s">
        <v>199</v>
      </c>
      <c r="E5153" t="s">
        <v>93</v>
      </c>
      <c r="F5153" t="s">
        <v>23</v>
      </c>
      <c r="G5153">
        <v>15423894842</v>
      </c>
      <c r="H5153" t="s">
        <v>400</v>
      </c>
      <c r="I5153" t="s">
        <v>25</v>
      </c>
      <c r="J5153">
        <v>142</v>
      </c>
      <c r="K5153">
        <v>1.5</v>
      </c>
      <c r="L5153">
        <v>1</v>
      </c>
      <c r="M5153">
        <v>142</v>
      </c>
      <c r="N5153">
        <v>1.5</v>
      </c>
      <c r="O5153">
        <v>1</v>
      </c>
      <c r="P5153">
        <v>1.5</v>
      </c>
      <c r="Q5153">
        <v>1.5</v>
      </c>
      <c r="R5153" s="1">
        <v>44772</v>
      </c>
      <c r="S5153" t="str">
        <f t="shared" si="400"/>
        <v>Coca Cola - Zero Sugar</v>
      </c>
      <c r="T5153" t="str">
        <f t="shared" si="401"/>
        <v>Carbonated</v>
      </c>
      <c r="U5153" t="str">
        <f>IF(T5153="Cell is Blank - Dis-regard",_xlfn.XLOOKUP(S5153,'Categroy Lookup'!A:A,'Categroy Lookup'!B:B,"Cell is Blank - Dis-regard"),T5153)</f>
        <v>Carbonated</v>
      </c>
      <c r="V5153" t="b">
        <f t="shared" si="403"/>
        <v>1</v>
      </c>
      <c r="W5153">
        <f t="shared" si="402"/>
        <v>1.5</v>
      </c>
      <c r="X5153" s="8">
        <f t="shared" si="404"/>
        <v>1</v>
      </c>
      <c r="Y5153" t="s">
        <v>524</v>
      </c>
      <c r="Z5153" t="s">
        <v>525</v>
      </c>
      <c r="AB5153" t="s">
        <v>689</v>
      </c>
      <c r="AC5153" t="s">
        <v>885</v>
      </c>
      <c r="AD5153">
        <v>2022</v>
      </c>
    </row>
    <row r="5154" spans="1:30" x14ac:dyDescent="0.25">
      <c r="A5154" t="s">
        <v>18</v>
      </c>
      <c r="B5154" t="s">
        <v>197</v>
      </c>
      <c r="C5154" t="s">
        <v>198</v>
      </c>
      <c r="D5154" t="s">
        <v>199</v>
      </c>
      <c r="E5154" t="s">
        <v>98</v>
      </c>
      <c r="F5154" t="s">
        <v>27</v>
      </c>
      <c r="G5154">
        <v>15423895482</v>
      </c>
      <c r="H5154" t="s">
        <v>400</v>
      </c>
      <c r="I5154" t="s">
        <v>33</v>
      </c>
      <c r="J5154">
        <v>121</v>
      </c>
      <c r="K5154">
        <v>1.5</v>
      </c>
      <c r="L5154">
        <v>1</v>
      </c>
      <c r="M5154">
        <v>121</v>
      </c>
      <c r="N5154">
        <v>1.5</v>
      </c>
      <c r="O5154">
        <v>1</v>
      </c>
      <c r="P5154">
        <v>1.5</v>
      </c>
      <c r="Q5154">
        <v>1.5</v>
      </c>
      <c r="R5154" s="1">
        <v>44772</v>
      </c>
      <c r="S5154" t="str">
        <f t="shared" si="400"/>
        <v>CheezIt - Original</v>
      </c>
      <c r="T5154" t="str">
        <f t="shared" si="401"/>
        <v>Food</v>
      </c>
      <c r="U5154" t="str">
        <f>IF(T5154="Cell is Blank - Dis-regard",_xlfn.XLOOKUP(S5154,'Categroy Lookup'!A:A,'Categroy Lookup'!B:B,"Cell is Blank - Dis-regard"),T5154)</f>
        <v>Food</v>
      </c>
      <c r="V5154" t="b">
        <f t="shared" si="403"/>
        <v>1</v>
      </c>
      <c r="W5154">
        <f t="shared" si="402"/>
        <v>1.5</v>
      </c>
      <c r="X5154" s="8">
        <f t="shared" si="404"/>
        <v>1</v>
      </c>
      <c r="Y5154" t="s">
        <v>528</v>
      </c>
      <c r="Z5154" t="s">
        <v>512</v>
      </c>
      <c r="AB5154" t="s">
        <v>689</v>
      </c>
      <c r="AC5154" t="s">
        <v>885</v>
      </c>
      <c r="AD5154">
        <v>2022</v>
      </c>
    </row>
    <row r="5155" spans="1:30" x14ac:dyDescent="0.25">
      <c r="A5155" t="s">
        <v>18</v>
      </c>
      <c r="B5155" t="s">
        <v>197</v>
      </c>
      <c r="C5155" t="s">
        <v>198</v>
      </c>
      <c r="D5155" t="s">
        <v>199</v>
      </c>
      <c r="E5155" t="s">
        <v>304</v>
      </c>
      <c r="F5155" t="s">
        <v>27</v>
      </c>
      <c r="G5155">
        <v>15420744304</v>
      </c>
      <c r="H5155" t="s">
        <v>400</v>
      </c>
      <c r="I5155" t="s">
        <v>33</v>
      </c>
      <c r="J5155">
        <v>122</v>
      </c>
      <c r="K5155">
        <v>1.25</v>
      </c>
      <c r="L5155">
        <v>1</v>
      </c>
      <c r="M5155">
        <v>122</v>
      </c>
      <c r="N5155">
        <v>1.25</v>
      </c>
      <c r="O5155">
        <v>1</v>
      </c>
      <c r="P5155">
        <v>1.25</v>
      </c>
      <c r="Q5155">
        <v>1.25</v>
      </c>
      <c r="R5155" s="1">
        <v>44772</v>
      </c>
      <c r="S5155" t="str">
        <f t="shared" si="400"/>
        <v>Goldfish Baked - Cheddar</v>
      </c>
      <c r="T5155" t="str">
        <f t="shared" si="401"/>
        <v>Food</v>
      </c>
      <c r="U5155" t="str">
        <f>IF(T5155="Cell is Blank - Dis-regard",_xlfn.XLOOKUP(S5155,'Categroy Lookup'!A:A,'Categroy Lookup'!B:B,"Cell is Blank - Dis-regard"),T5155)</f>
        <v>Food</v>
      </c>
      <c r="V5155" t="b">
        <f t="shared" si="403"/>
        <v>1</v>
      </c>
      <c r="W5155">
        <f t="shared" si="402"/>
        <v>1.25</v>
      </c>
      <c r="X5155" s="8">
        <f t="shared" si="404"/>
        <v>0.83333333333333337</v>
      </c>
      <c r="Y5155" t="s">
        <v>628</v>
      </c>
      <c r="Z5155" t="s">
        <v>629</v>
      </c>
      <c r="AB5155" t="s">
        <v>689</v>
      </c>
      <c r="AC5155" t="s">
        <v>885</v>
      </c>
      <c r="AD5155">
        <v>2022</v>
      </c>
    </row>
    <row r="5156" spans="1:30" x14ac:dyDescent="0.25">
      <c r="A5156" t="s">
        <v>18</v>
      </c>
      <c r="B5156" t="s">
        <v>197</v>
      </c>
      <c r="C5156" t="s">
        <v>198</v>
      </c>
      <c r="D5156" t="s">
        <v>199</v>
      </c>
      <c r="E5156" t="s">
        <v>93</v>
      </c>
      <c r="F5156" t="s">
        <v>23</v>
      </c>
      <c r="G5156">
        <v>15423896068</v>
      </c>
      <c r="H5156" t="s">
        <v>400</v>
      </c>
      <c r="I5156" t="s">
        <v>33</v>
      </c>
      <c r="J5156">
        <v>142</v>
      </c>
      <c r="K5156">
        <v>1.5</v>
      </c>
      <c r="L5156">
        <v>1</v>
      </c>
      <c r="M5156">
        <v>142</v>
      </c>
      <c r="N5156">
        <v>1.5</v>
      </c>
      <c r="O5156">
        <v>1</v>
      </c>
      <c r="P5156">
        <v>1.5</v>
      </c>
      <c r="Q5156">
        <v>1.5</v>
      </c>
      <c r="R5156" s="1">
        <v>44772</v>
      </c>
      <c r="S5156" t="str">
        <f t="shared" si="400"/>
        <v>Coca Cola - Zero Sugar</v>
      </c>
      <c r="T5156" t="str">
        <f t="shared" si="401"/>
        <v>Carbonated</v>
      </c>
      <c r="U5156" t="str">
        <f>IF(T5156="Cell is Blank - Dis-regard",_xlfn.XLOOKUP(S5156,'Categroy Lookup'!A:A,'Categroy Lookup'!B:B,"Cell is Blank - Dis-regard"),T5156)</f>
        <v>Carbonated</v>
      </c>
      <c r="V5156" t="b">
        <f t="shared" si="403"/>
        <v>1</v>
      </c>
      <c r="W5156">
        <f t="shared" si="402"/>
        <v>1.5</v>
      </c>
      <c r="X5156" s="8">
        <f t="shared" si="404"/>
        <v>1</v>
      </c>
      <c r="Y5156" t="s">
        <v>524</v>
      </c>
      <c r="Z5156" t="s">
        <v>525</v>
      </c>
      <c r="AB5156" t="s">
        <v>689</v>
      </c>
      <c r="AC5156" t="s">
        <v>885</v>
      </c>
      <c r="AD5156">
        <v>2022</v>
      </c>
    </row>
    <row r="5157" spans="1:30" x14ac:dyDescent="0.25">
      <c r="A5157" t="s">
        <v>18</v>
      </c>
      <c r="B5157" t="s">
        <v>197</v>
      </c>
      <c r="C5157" t="s">
        <v>198</v>
      </c>
      <c r="D5157" t="s">
        <v>199</v>
      </c>
      <c r="E5157" t="s">
        <v>48</v>
      </c>
      <c r="F5157" t="s">
        <v>27</v>
      </c>
      <c r="G5157">
        <v>15420745656</v>
      </c>
      <c r="H5157" t="s">
        <v>400</v>
      </c>
      <c r="I5157" t="s">
        <v>33</v>
      </c>
      <c r="J5157">
        <v>138</v>
      </c>
      <c r="K5157">
        <v>2</v>
      </c>
      <c r="L5157">
        <v>1</v>
      </c>
      <c r="M5157">
        <v>138</v>
      </c>
      <c r="N5157">
        <v>2</v>
      </c>
      <c r="O5157">
        <v>1</v>
      </c>
      <c r="P5157">
        <v>2</v>
      </c>
      <c r="Q5157">
        <v>2</v>
      </c>
      <c r="R5157" s="1">
        <v>44772</v>
      </c>
      <c r="S5157" t="str">
        <f t="shared" si="400"/>
        <v>KitKat - Crisp Wafers</v>
      </c>
      <c r="T5157" t="str">
        <f t="shared" si="401"/>
        <v>Food</v>
      </c>
      <c r="U5157" t="str">
        <f>IF(T5157="Cell is Blank - Dis-regard",_xlfn.XLOOKUP(S5157,'Categroy Lookup'!A:A,'Categroy Lookup'!B:B,"Cell is Blank - Dis-regard"),T5157)</f>
        <v>Food</v>
      </c>
      <c r="V5157" t="b">
        <f t="shared" si="403"/>
        <v>1</v>
      </c>
      <c r="W5157">
        <f t="shared" si="402"/>
        <v>2</v>
      </c>
      <c r="X5157" s="8">
        <f t="shared" si="404"/>
        <v>1.3333333333333333</v>
      </c>
      <c r="Y5157" t="s">
        <v>482</v>
      </c>
      <c r="Z5157" t="s">
        <v>483</v>
      </c>
      <c r="AB5157" t="s">
        <v>689</v>
      </c>
      <c r="AC5157" t="s">
        <v>885</v>
      </c>
      <c r="AD5157">
        <v>2022</v>
      </c>
    </row>
    <row r="5158" spans="1:30" x14ac:dyDescent="0.25">
      <c r="A5158" t="s">
        <v>18</v>
      </c>
      <c r="B5158" t="s">
        <v>28</v>
      </c>
      <c r="C5158" t="s">
        <v>20</v>
      </c>
      <c r="D5158" t="s">
        <v>29</v>
      </c>
      <c r="E5158" t="s">
        <v>82</v>
      </c>
      <c r="F5158" t="s">
        <v>31</v>
      </c>
      <c r="G5158">
        <v>15416873684</v>
      </c>
      <c r="H5158" t="s">
        <v>400</v>
      </c>
      <c r="I5158" t="s">
        <v>25</v>
      </c>
      <c r="J5158">
        <v>143</v>
      </c>
      <c r="K5158">
        <v>2.5</v>
      </c>
      <c r="L5158">
        <v>1</v>
      </c>
      <c r="M5158">
        <v>143</v>
      </c>
      <c r="N5158">
        <v>2.5</v>
      </c>
      <c r="O5158">
        <v>1</v>
      </c>
      <c r="P5158">
        <v>2.5</v>
      </c>
      <c r="Q5158">
        <v>2.5</v>
      </c>
      <c r="R5158" s="1">
        <v>44765</v>
      </c>
      <c r="S5158" t="str">
        <f t="shared" si="400"/>
        <v>Snapple Diet Tea - Peach Tea</v>
      </c>
      <c r="T5158" t="str">
        <f t="shared" si="401"/>
        <v>Non Carbonated</v>
      </c>
      <c r="U5158" t="str">
        <f>IF(T5158="Cell is Blank - Dis-regard",_xlfn.XLOOKUP(S5158,'Categroy Lookup'!A:A,'Categroy Lookup'!B:B,"Cell is Blank - Dis-regard"),T5158)</f>
        <v>Non Carbonated</v>
      </c>
      <c r="V5158" t="b">
        <f t="shared" si="403"/>
        <v>1</v>
      </c>
      <c r="W5158">
        <f t="shared" si="402"/>
        <v>2.5</v>
      </c>
      <c r="X5158" s="8">
        <f t="shared" si="404"/>
        <v>1.6666666666666667</v>
      </c>
      <c r="Y5158" t="s">
        <v>478</v>
      </c>
      <c r="Z5158" t="s">
        <v>517</v>
      </c>
      <c r="AB5158" t="s">
        <v>689</v>
      </c>
      <c r="AC5158" t="s">
        <v>885</v>
      </c>
      <c r="AD5158">
        <v>2022</v>
      </c>
    </row>
    <row r="5159" spans="1:30" x14ac:dyDescent="0.25">
      <c r="A5159" t="s">
        <v>18</v>
      </c>
      <c r="B5159" t="s">
        <v>197</v>
      </c>
      <c r="C5159" t="s">
        <v>198</v>
      </c>
      <c r="D5159" t="s">
        <v>199</v>
      </c>
      <c r="E5159" t="s">
        <v>284</v>
      </c>
      <c r="F5159" t="s">
        <v>55</v>
      </c>
      <c r="G5159">
        <v>15423896374</v>
      </c>
      <c r="H5159" t="s">
        <v>400</v>
      </c>
      <c r="I5159" t="s">
        <v>25</v>
      </c>
      <c r="J5159">
        <v>147</v>
      </c>
      <c r="K5159">
        <v>2.75</v>
      </c>
      <c r="L5159">
        <v>1</v>
      </c>
      <c r="M5159">
        <v>147</v>
      </c>
      <c r="N5159">
        <v>2.75</v>
      </c>
      <c r="O5159">
        <v>1</v>
      </c>
      <c r="P5159">
        <v>2.75</v>
      </c>
      <c r="Q5159">
        <v>2.75</v>
      </c>
      <c r="R5159" s="1">
        <v>44772</v>
      </c>
      <c r="S5159" t="str">
        <f t="shared" si="400"/>
        <v>BodyArmor LYTE - Strawberry Lemonade</v>
      </c>
      <c r="T5159" t="str">
        <f t="shared" si="401"/>
        <v>Water</v>
      </c>
      <c r="U5159" t="str">
        <f>IF(T5159="Cell is Blank - Dis-regard",_xlfn.XLOOKUP(S5159,'Categroy Lookup'!A:A,'Categroy Lookup'!B:B,"Cell is Blank - Dis-regard"),T5159)</f>
        <v>Water</v>
      </c>
      <c r="V5159" t="b">
        <f t="shared" si="403"/>
        <v>1</v>
      </c>
      <c r="W5159">
        <f t="shared" si="402"/>
        <v>2.75</v>
      </c>
      <c r="X5159" s="8">
        <f t="shared" si="404"/>
        <v>1.8333333333333333</v>
      </c>
      <c r="Y5159" t="s">
        <v>618</v>
      </c>
      <c r="Z5159" t="s">
        <v>619</v>
      </c>
      <c r="AB5159" t="s">
        <v>689</v>
      </c>
      <c r="AC5159" t="s">
        <v>885</v>
      </c>
      <c r="AD5159">
        <v>2022</v>
      </c>
    </row>
    <row r="5160" spans="1:30" x14ac:dyDescent="0.25">
      <c r="A5160" t="s">
        <v>18</v>
      </c>
      <c r="B5160" t="s">
        <v>28</v>
      </c>
      <c r="C5160" t="s">
        <v>20</v>
      </c>
      <c r="D5160" t="s">
        <v>29</v>
      </c>
      <c r="E5160" t="s">
        <v>114</v>
      </c>
      <c r="F5160" t="s">
        <v>27</v>
      </c>
      <c r="G5160">
        <v>15423967555</v>
      </c>
      <c r="H5160" t="s">
        <v>400</v>
      </c>
      <c r="I5160" t="s">
        <v>33</v>
      </c>
      <c r="J5160">
        <v>111</v>
      </c>
      <c r="K5160">
        <v>1.5</v>
      </c>
      <c r="L5160">
        <v>1</v>
      </c>
      <c r="M5160">
        <v>111</v>
      </c>
      <c r="N5160">
        <v>1.5</v>
      </c>
      <c r="O5160">
        <v>1</v>
      </c>
      <c r="P5160">
        <v>1.5</v>
      </c>
      <c r="Q5160">
        <v>1.5</v>
      </c>
      <c r="R5160" s="1">
        <v>44765</v>
      </c>
      <c r="S5160" t="str">
        <f t="shared" si="400"/>
        <v>SunChips Multigrain - Original</v>
      </c>
      <c r="T5160" t="str">
        <f t="shared" si="401"/>
        <v>Food</v>
      </c>
      <c r="U5160" t="str">
        <f>IF(T5160="Cell is Blank - Dis-regard",_xlfn.XLOOKUP(S5160,'Categroy Lookup'!A:A,'Categroy Lookup'!B:B,"Cell is Blank - Dis-regard"),T5160)</f>
        <v>Food</v>
      </c>
      <c r="V5160" t="b">
        <f t="shared" si="403"/>
        <v>1</v>
      </c>
      <c r="W5160">
        <f t="shared" si="402"/>
        <v>1.5</v>
      </c>
      <c r="X5160" s="8">
        <f t="shared" si="404"/>
        <v>1</v>
      </c>
      <c r="Y5160" t="s">
        <v>502</v>
      </c>
      <c r="Z5160" t="s">
        <v>512</v>
      </c>
      <c r="AB5160" t="s">
        <v>689</v>
      </c>
      <c r="AC5160" t="s">
        <v>885</v>
      </c>
      <c r="AD5160">
        <v>2022</v>
      </c>
    </row>
    <row r="5161" spans="1:30" x14ac:dyDescent="0.25">
      <c r="A5161" t="s">
        <v>18</v>
      </c>
      <c r="B5161" t="s">
        <v>28</v>
      </c>
      <c r="C5161" t="s">
        <v>20</v>
      </c>
      <c r="D5161" t="s">
        <v>29</v>
      </c>
      <c r="E5161" t="s">
        <v>82</v>
      </c>
      <c r="F5161" t="s">
        <v>31</v>
      </c>
      <c r="G5161">
        <v>15417411876</v>
      </c>
      <c r="H5161" t="s">
        <v>400</v>
      </c>
      <c r="I5161" t="s">
        <v>33</v>
      </c>
      <c r="J5161">
        <v>143</v>
      </c>
      <c r="K5161">
        <v>2.5</v>
      </c>
      <c r="L5161">
        <v>1</v>
      </c>
      <c r="M5161">
        <v>143</v>
      </c>
      <c r="N5161">
        <v>2.5</v>
      </c>
      <c r="O5161">
        <v>1</v>
      </c>
      <c r="P5161">
        <v>2.5</v>
      </c>
      <c r="Q5161">
        <v>2.5</v>
      </c>
      <c r="R5161" s="1">
        <v>44765</v>
      </c>
      <c r="S5161" t="str">
        <f t="shared" si="400"/>
        <v>Snapple Diet Tea - Peach Tea</v>
      </c>
      <c r="T5161" t="str">
        <f t="shared" si="401"/>
        <v>Non Carbonated</v>
      </c>
      <c r="U5161" t="str">
        <f>IF(T5161="Cell is Blank - Dis-regard",_xlfn.XLOOKUP(S5161,'Categroy Lookup'!A:A,'Categroy Lookup'!B:B,"Cell is Blank - Dis-regard"),T5161)</f>
        <v>Non Carbonated</v>
      </c>
      <c r="V5161" t="b">
        <f t="shared" si="403"/>
        <v>1</v>
      </c>
      <c r="W5161">
        <f t="shared" si="402"/>
        <v>2.5</v>
      </c>
      <c r="X5161" s="8">
        <f t="shared" si="404"/>
        <v>1.6666666666666667</v>
      </c>
      <c r="Y5161" t="s">
        <v>478</v>
      </c>
      <c r="Z5161" t="s">
        <v>517</v>
      </c>
      <c r="AB5161" t="s">
        <v>689</v>
      </c>
      <c r="AC5161" t="s">
        <v>885</v>
      </c>
      <c r="AD5161">
        <v>2022</v>
      </c>
    </row>
    <row r="5162" spans="1:30" x14ac:dyDescent="0.25">
      <c r="A5162" t="s">
        <v>18</v>
      </c>
      <c r="B5162" t="s">
        <v>40</v>
      </c>
      <c r="C5162" t="s">
        <v>41</v>
      </c>
      <c r="D5162" t="s">
        <v>42</v>
      </c>
      <c r="E5162" t="s">
        <v>147</v>
      </c>
      <c r="F5162" t="s">
        <v>27</v>
      </c>
      <c r="G5162">
        <v>15421064931</v>
      </c>
      <c r="H5162" t="s">
        <v>400</v>
      </c>
      <c r="I5162" t="s">
        <v>33</v>
      </c>
      <c r="J5162">
        <v>113</v>
      </c>
      <c r="K5162">
        <v>1.5</v>
      </c>
      <c r="L5162">
        <v>1</v>
      </c>
      <c r="M5162">
        <v>113</v>
      </c>
      <c r="N5162">
        <v>1.5</v>
      </c>
      <c r="O5162">
        <v>1</v>
      </c>
      <c r="P5162">
        <v>1.5</v>
      </c>
      <c r="Q5162">
        <v>1.5</v>
      </c>
      <c r="R5162" s="1">
        <v>44765</v>
      </c>
      <c r="S5162" t="str">
        <f t="shared" si="400"/>
        <v>Doritos Famin Hot Nacho</v>
      </c>
      <c r="T5162" t="str">
        <f t="shared" si="401"/>
        <v>Food</v>
      </c>
      <c r="U5162" t="str">
        <f>IF(T5162="Cell is Blank - Dis-regard",_xlfn.XLOOKUP(S5162,'Categroy Lookup'!A:A,'Categroy Lookup'!B:B,"Cell is Blank - Dis-regard"),T5162)</f>
        <v>Food</v>
      </c>
      <c r="V5162" t="b">
        <f t="shared" si="403"/>
        <v>1</v>
      </c>
      <c r="W5162">
        <f t="shared" si="402"/>
        <v>1.5</v>
      </c>
      <c r="X5162" s="8">
        <f t="shared" si="404"/>
        <v>1</v>
      </c>
      <c r="Y5162" t="s">
        <v>147</v>
      </c>
      <c r="AB5162" t="s">
        <v>689</v>
      </c>
      <c r="AC5162" t="s">
        <v>885</v>
      </c>
      <c r="AD5162">
        <v>2022</v>
      </c>
    </row>
    <row r="5163" spans="1:30" x14ac:dyDescent="0.25">
      <c r="A5163" t="s">
        <v>18</v>
      </c>
      <c r="B5163" t="s">
        <v>40</v>
      </c>
      <c r="C5163" t="s">
        <v>41</v>
      </c>
      <c r="D5163" t="s">
        <v>42</v>
      </c>
      <c r="E5163" t="s">
        <v>368</v>
      </c>
      <c r="F5163" t="s">
        <v>23</v>
      </c>
      <c r="G5163">
        <v>15421087864</v>
      </c>
      <c r="H5163" t="s">
        <v>400</v>
      </c>
      <c r="I5163" t="s">
        <v>33</v>
      </c>
      <c r="J5163">
        <v>142</v>
      </c>
      <c r="K5163">
        <v>1.5</v>
      </c>
      <c r="L5163">
        <v>1</v>
      </c>
      <c r="M5163">
        <v>142</v>
      </c>
      <c r="N5163">
        <v>1.5</v>
      </c>
      <c r="O5163">
        <v>1</v>
      </c>
      <c r="P5163">
        <v>1.5</v>
      </c>
      <c r="Q5163">
        <v>1.5</v>
      </c>
      <c r="R5163" s="1">
        <v>44765</v>
      </c>
      <c r="S5163" t="str">
        <f t="shared" si="400"/>
        <v>Coca Cola - Regular</v>
      </c>
      <c r="T5163" t="str">
        <f t="shared" si="401"/>
        <v>Carbonated</v>
      </c>
      <c r="U5163" t="str">
        <f>IF(T5163="Cell is Blank - Dis-regard",_xlfn.XLOOKUP(S5163,'Categroy Lookup'!A:A,'Categroy Lookup'!B:B,"Cell is Blank - Dis-regard"),T5163)</f>
        <v>Carbonated</v>
      </c>
      <c r="V5163" t="b">
        <f t="shared" si="403"/>
        <v>1</v>
      </c>
      <c r="W5163">
        <f t="shared" si="402"/>
        <v>1.5</v>
      </c>
      <c r="X5163" s="8">
        <f t="shared" si="404"/>
        <v>1</v>
      </c>
      <c r="Y5163" t="s">
        <v>524</v>
      </c>
      <c r="Z5163" t="s">
        <v>643</v>
      </c>
      <c r="AB5163" t="s">
        <v>689</v>
      </c>
      <c r="AC5163" t="s">
        <v>885</v>
      </c>
      <c r="AD5163">
        <v>2022</v>
      </c>
    </row>
    <row r="5164" spans="1:30" x14ac:dyDescent="0.25">
      <c r="A5164" t="s">
        <v>18</v>
      </c>
      <c r="B5164" t="s">
        <v>19</v>
      </c>
      <c r="C5164" t="s">
        <v>20</v>
      </c>
      <c r="D5164" t="s">
        <v>21</v>
      </c>
      <c r="E5164" t="s">
        <v>72</v>
      </c>
      <c r="F5164" t="s">
        <v>55</v>
      </c>
      <c r="G5164">
        <v>15421360637</v>
      </c>
      <c r="H5164" t="s">
        <v>400</v>
      </c>
      <c r="I5164" t="s">
        <v>33</v>
      </c>
      <c r="J5164">
        <v>143</v>
      </c>
      <c r="K5164">
        <v>2</v>
      </c>
      <c r="L5164">
        <v>1</v>
      </c>
      <c r="M5164">
        <v>143</v>
      </c>
      <c r="N5164">
        <v>2</v>
      </c>
      <c r="O5164">
        <v>1</v>
      </c>
      <c r="P5164">
        <v>2</v>
      </c>
      <c r="Q5164">
        <v>2</v>
      </c>
      <c r="R5164" s="1">
        <v>44765</v>
      </c>
      <c r="S5164" t="str">
        <f t="shared" si="400"/>
        <v>Poland Springs Water</v>
      </c>
      <c r="T5164" t="str">
        <f t="shared" si="401"/>
        <v>Water</v>
      </c>
      <c r="U5164" t="str">
        <f>IF(T5164="Cell is Blank - Dis-regard",_xlfn.XLOOKUP(S5164,'Categroy Lookup'!A:A,'Categroy Lookup'!B:B,"Cell is Blank - Dis-regard"),T5164)</f>
        <v>Water</v>
      </c>
      <c r="V5164" t="b">
        <f t="shared" si="403"/>
        <v>1</v>
      </c>
      <c r="W5164">
        <f t="shared" si="402"/>
        <v>2</v>
      </c>
      <c r="X5164" s="8">
        <f t="shared" si="404"/>
        <v>1.3333333333333333</v>
      </c>
      <c r="Y5164" t="s">
        <v>72</v>
      </c>
      <c r="AB5164" t="s">
        <v>689</v>
      </c>
      <c r="AC5164" t="s">
        <v>885</v>
      </c>
      <c r="AD5164">
        <v>2022</v>
      </c>
    </row>
    <row r="5165" spans="1:30" x14ac:dyDescent="0.25">
      <c r="A5165" t="s">
        <v>18</v>
      </c>
      <c r="B5165" t="s">
        <v>19</v>
      </c>
      <c r="C5165" t="s">
        <v>20</v>
      </c>
      <c r="D5165" t="s">
        <v>21</v>
      </c>
      <c r="E5165" t="s">
        <v>350</v>
      </c>
      <c r="G5165">
        <v>15419019148</v>
      </c>
      <c r="H5165" t="s">
        <v>400</v>
      </c>
      <c r="I5165" t="s">
        <v>33</v>
      </c>
      <c r="J5165">
        <v>140</v>
      </c>
      <c r="K5165">
        <v>1.5</v>
      </c>
      <c r="L5165">
        <v>1</v>
      </c>
      <c r="M5165">
        <v>140</v>
      </c>
      <c r="N5165">
        <v>1.5</v>
      </c>
      <c r="O5165">
        <v>1</v>
      </c>
      <c r="P5165">
        <v>1.5</v>
      </c>
      <c r="Q5165">
        <v>1.5</v>
      </c>
      <c r="R5165" s="1">
        <v>44765</v>
      </c>
      <c r="S5165" t="str">
        <f t="shared" si="400"/>
        <v>Canada Dry - Ginger Ale &amp; Lemonde</v>
      </c>
      <c r="T5165" t="str">
        <f t="shared" si="401"/>
        <v>Cell is Blank - Dis-regard</v>
      </c>
      <c r="U5165" t="str">
        <f>IF(T5165="Cell is Blank - Dis-regard",_xlfn.XLOOKUP(S5165,'Categroy Lookup'!A:A,'Categroy Lookup'!B:B,"Cell is Blank - Dis-regard"),T5165)</f>
        <v>Carbonated</v>
      </c>
      <c r="V5165" t="b">
        <f t="shared" si="403"/>
        <v>1</v>
      </c>
      <c r="W5165">
        <f t="shared" si="402"/>
        <v>1.5</v>
      </c>
      <c r="X5165" s="8">
        <f t="shared" si="404"/>
        <v>1</v>
      </c>
      <c r="Y5165" t="s">
        <v>638</v>
      </c>
      <c r="Z5165" t="s">
        <v>639</v>
      </c>
      <c r="AB5165" t="s">
        <v>689</v>
      </c>
      <c r="AC5165" t="s">
        <v>885</v>
      </c>
      <c r="AD5165">
        <v>2022</v>
      </c>
    </row>
    <row r="5166" spans="1:30" x14ac:dyDescent="0.25">
      <c r="A5166" t="s">
        <v>18</v>
      </c>
      <c r="B5166" t="s">
        <v>40</v>
      </c>
      <c r="C5166" t="s">
        <v>41</v>
      </c>
      <c r="D5166" t="s">
        <v>42</v>
      </c>
      <c r="E5166" t="s">
        <v>368</v>
      </c>
      <c r="F5166" t="s">
        <v>23</v>
      </c>
      <c r="G5166">
        <v>15421444832</v>
      </c>
      <c r="H5166" t="s">
        <v>400</v>
      </c>
      <c r="I5166" t="s">
        <v>33</v>
      </c>
      <c r="J5166">
        <v>141</v>
      </c>
      <c r="K5166">
        <v>1.5</v>
      </c>
      <c r="L5166">
        <v>1</v>
      </c>
      <c r="M5166">
        <v>141</v>
      </c>
      <c r="N5166">
        <v>1.5</v>
      </c>
      <c r="O5166">
        <v>1</v>
      </c>
      <c r="P5166">
        <v>1.5</v>
      </c>
      <c r="Q5166">
        <v>1.5</v>
      </c>
      <c r="R5166" s="1">
        <v>44765</v>
      </c>
      <c r="S5166" t="str">
        <f t="shared" si="400"/>
        <v>Coca Cola - Regular</v>
      </c>
      <c r="T5166" t="str">
        <f t="shared" si="401"/>
        <v>Carbonated</v>
      </c>
      <c r="U5166" t="str">
        <f>IF(T5166="Cell is Blank - Dis-regard",_xlfn.XLOOKUP(S5166,'Categroy Lookup'!A:A,'Categroy Lookup'!B:B,"Cell is Blank - Dis-regard"),T5166)</f>
        <v>Carbonated</v>
      </c>
      <c r="V5166" t="b">
        <f t="shared" si="403"/>
        <v>1</v>
      </c>
      <c r="W5166">
        <f t="shared" si="402"/>
        <v>1.5</v>
      </c>
      <c r="X5166" s="8">
        <f t="shared" si="404"/>
        <v>1</v>
      </c>
      <c r="Y5166" t="s">
        <v>524</v>
      </c>
      <c r="Z5166" t="s">
        <v>643</v>
      </c>
      <c r="AB5166" t="s">
        <v>689</v>
      </c>
      <c r="AC5166" t="s">
        <v>885</v>
      </c>
      <c r="AD5166">
        <v>2022</v>
      </c>
    </row>
    <row r="5167" spans="1:30" x14ac:dyDescent="0.25">
      <c r="A5167" t="s">
        <v>18</v>
      </c>
      <c r="B5167" t="s">
        <v>40</v>
      </c>
      <c r="C5167" t="s">
        <v>41</v>
      </c>
      <c r="D5167" t="s">
        <v>42</v>
      </c>
      <c r="E5167" t="s">
        <v>368</v>
      </c>
      <c r="F5167" t="s">
        <v>23</v>
      </c>
      <c r="G5167">
        <v>15421996499</v>
      </c>
      <c r="H5167" t="s">
        <v>400</v>
      </c>
      <c r="I5167" t="s">
        <v>33</v>
      </c>
      <c r="J5167">
        <v>141</v>
      </c>
      <c r="K5167">
        <v>1.5</v>
      </c>
      <c r="L5167">
        <v>1</v>
      </c>
      <c r="M5167">
        <v>141</v>
      </c>
      <c r="N5167">
        <v>1.5</v>
      </c>
      <c r="O5167">
        <v>1</v>
      </c>
      <c r="P5167">
        <v>1.5</v>
      </c>
      <c r="Q5167">
        <v>1.5</v>
      </c>
      <c r="R5167" s="1">
        <v>44765</v>
      </c>
      <c r="S5167" t="str">
        <f t="shared" si="400"/>
        <v>Coca Cola - Regular</v>
      </c>
      <c r="T5167" t="str">
        <f t="shared" si="401"/>
        <v>Carbonated</v>
      </c>
      <c r="U5167" t="str">
        <f>IF(T5167="Cell is Blank - Dis-regard",_xlfn.XLOOKUP(S5167,'Categroy Lookup'!A:A,'Categroy Lookup'!B:B,"Cell is Blank - Dis-regard"),T5167)</f>
        <v>Carbonated</v>
      </c>
      <c r="V5167" t="b">
        <f t="shared" si="403"/>
        <v>1</v>
      </c>
      <c r="W5167">
        <f t="shared" si="402"/>
        <v>1.5</v>
      </c>
      <c r="X5167" s="8">
        <f t="shared" si="404"/>
        <v>1</v>
      </c>
      <c r="Y5167" t="s">
        <v>524</v>
      </c>
      <c r="Z5167" t="s">
        <v>643</v>
      </c>
      <c r="AB5167" t="s">
        <v>689</v>
      </c>
      <c r="AC5167" t="s">
        <v>885</v>
      </c>
      <c r="AD5167">
        <v>2022</v>
      </c>
    </row>
    <row r="5168" spans="1:30" x14ac:dyDescent="0.25">
      <c r="A5168" t="s">
        <v>18</v>
      </c>
      <c r="B5168" t="s">
        <v>40</v>
      </c>
      <c r="C5168" t="s">
        <v>41</v>
      </c>
      <c r="D5168" t="s">
        <v>42</v>
      </c>
      <c r="E5168" t="s">
        <v>368</v>
      </c>
      <c r="F5168" t="s">
        <v>23</v>
      </c>
      <c r="G5168">
        <v>15418477612</v>
      </c>
      <c r="H5168" t="s">
        <v>400</v>
      </c>
      <c r="I5168" t="s">
        <v>33</v>
      </c>
      <c r="J5168">
        <v>142</v>
      </c>
      <c r="K5168">
        <v>1.5</v>
      </c>
      <c r="L5168">
        <v>1</v>
      </c>
      <c r="M5168">
        <v>142</v>
      </c>
      <c r="N5168">
        <v>1.5</v>
      </c>
      <c r="O5168">
        <v>1</v>
      </c>
      <c r="P5168">
        <v>1.5</v>
      </c>
      <c r="Q5168">
        <v>1.5</v>
      </c>
      <c r="R5168" s="1">
        <v>44765</v>
      </c>
      <c r="S5168" t="str">
        <f t="shared" si="400"/>
        <v>Coca Cola - Regular</v>
      </c>
      <c r="T5168" t="str">
        <f t="shared" si="401"/>
        <v>Carbonated</v>
      </c>
      <c r="U5168" t="str">
        <f>IF(T5168="Cell is Blank - Dis-regard",_xlfn.XLOOKUP(S5168,'Categroy Lookup'!A:A,'Categroy Lookup'!B:B,"Cell is Blank - Dis-regard"),T5168)</f>
        <v>Carbonated</v>
      </c>
      <c r="V5168" t="b">
        <f t="shared" si="403"/>
        <v>1</v>
      </c>
      <c r="W5168">
        <f t="shared" si="402"/>
        <v>1.5</v>
      </c>
      <c r="X5168" s="8">
        <f t="shared" si="404"/>
        <v>1</v>
      </c>
      <c r="Y5168" t="s">
        <v>524</v>
      </c>
      <c r="Z5168" t="s">
        <v>643</v>
      </c>
      <c r="AB5168" t="s">
        <v>689</v>
      </c>
      <c r="AC5168" t="s">
        <v>885</v>
      </c>
      <c r="AD5168">
        <v>2022</v>
      </c>
    </row>
    <row r="5169" spans="1:30" x14ac:dyDescent="0.25">
      <c r="A5169" t="s">
        <v>18</v>
      </c>
      <c r="B5169" t="s">
        <v>40</v>
      </c>
      <c r="C5169" t="s">
        <v>41</v>
      </c>
      <c r="D5169" t="s">
        <v>42</v>
      </c>
      <c r="E5169" t="s">
        <v>133</v>
      </c>
      <c r="F5169" t="s">
        <v>27</v>
      </c>
      <c r="G5169">
        <v>15419406922</v>
      </c>
      <c r="H5169" t="s">
        <v>401</v>
      </c>
      <c r="I5169" t="s">
        <v>33</v>
      </c>
      <c r="J5169">
        <v>112</v>
      </c>
      <c r="K5169">
        <v>2</v>
      </c>
      <c r="L5169">
        <v>1</v>
      </c>
      <c r="M5169">
        <v>112</v>
      </c>
      <c r="N5169">
        <v>2</v>
      </c>
      <c r="O5169">
        <v>1</v>
      </c>
      <c r="P5169">
        <v>2</v>
      </c>
      <c r="Q5169">
        <v>2</v>
      </c>
      <c r="R5169" s="1">
        <v>44765</v>
      </c>
      <c r="S5169" t="str">
        <f t="shared" si="400"/>
        <v>Funyuns - Flaming Hot</v>
      </c>
      <c r="T5169" t="str">
        <f t="shared" si="401"/>
        <v>Food</v>
      </c>
      <c r="U5169" t="str">
        <f>IF(T5169="Cell is Blank - Dis-regard",_xlfn.XLOOKUP(S5169,'Categroy Lookup'!A:A,'Categroy Lookup'!B:B,"Cell is Blank - Dis-regard"),T5169)</f>
        <v>Food</v>
      </c>
      <c r="V5169" t="b">
        <f t="shared" si="403"/>
        <v>1</v>
      </c>
      <c r="W5169">
        <f t="shared" si="402"/>
        <v>2</v>
      </c>
      <c r="X5169" s="8">
        <f t="shared" si="404"/>
        <v>1.3333333333333333</v>
      </c>
      <c r="Y5169" t="s">
        <v>553</v>
      </c>
      <c r="Z5169" t="s">
        <v>501</v>
      </c>
      <c r="AB5169" t="s">
        <v>677</v>
      </c>
      <c r="AC5169" t="s">
        <v>886</v>
      </c>
      <c r="AD5169">
        <v>2022</v>
      </c>
    </row>
    <row r="5170" spans="1:30" x14ac:dyDescent="0.25">
      <c r="A5170" t="s">
        <v>18</v>
      </c>
      <c r="B5170" t="s">
        <v>40</v>
      </c>
      <c r="C5170" t="s">
        <v>41</v>
      </c>
      <c r="D5170" t="s">
        <v>42</v>
      </c>
      <c r="E5170" t="s">
        <v>133</v>
      </c>
      <c r="F5170" t="s">
        <v>27</v>
      </c>
      <c r="G5170">
        <v>15422090718</v>
      </c>
      <c r="H5170" t="s">
        <v>401</v>
      </c>
      <c r="I5170" t="s">
        <v>33</v>
      </c>
      <c r="J5170">
        <v>112</v>
      </c>
      <c r="K5170">
        <v>2</v>
      </c>
      <c r="L5170">
        <v>1</v>
      </c>
      <c r="M5170">
        <v>112</v>
      </c>
      <c r="N5170">
        <v>2</v>
      </c>
      <c r="O5170">
        <v>1</v>
      </c>
      <c r="P5170">
        <v>2</v>
      </c>
      <c r="Q5170">
        <v>2</v>
      </c>
      <c r="R5170" s="1">
        <v>44765</v>
      </c>
      <c r="S5170" t="str">
        <f t="shared" si="400"/>
        <v>Funyuns - Flaming Hot</v>
      </c>
      <c r="T5170" t="str">
        <f t="shared" si="401"/>
        <v>Food</v>
      </c>
      <c r="U5170" t="str">
        <f>IF(T5170="Cell is Blank - Dis-regard",_xlfn.XLOOKUP(S5170,'Categroy Lookup'!A:A,'Categroy Lookup'!B:B,"Cell is Blank - Dis-regard"),T5170)</f>
        <v>Food</v>
      </c>
      <c r="V5170" t="b">
        <f t="shared" si="403"/>
        <v>1</v>
      </c>
      <c r="W5170">
        <f t="shared" si="402"/>
        <v>2</v>
      </c>
      <c r="X5170" s="8">
        <f t="shared" si="404"/>
        <v>1.3333333333333333</v>
      </c>
      <c r="Y5170" t="s">
        <v>553</v>
      </c>
      <c r="Z5170" t="s">
        <v>501</v>
      </c>
      <c r="AB5170" t="s">
        <v>677</v>
      </c>
      <c r="AC5170" t="s">
        <v>886</v>
      </c>
      <c r="AD5170">
        <v>2022</v>
      </c>
    </row>
    <row r="5171" spans="1:30" x14ac:dyDescent="0.25">
      <c r="A5171" t="s">
        <v>18</v>
      </c>
      <c r="B5171" t="s">
        <v>40</v>
      </c>
      <c r="C5171" t="s">
        <v>41</v>
      </c>
      <c r="D5171" t="s">
        <v>42</v>
      </c>
      <c r="E5171" t="s">
        <v>133</v>
      </c>
      <c r="F5171" t="s">
        <v>27</v>
      </c>
      <c r="G5171">
        <v>15419408648</v>
      </c>
      <c r="H5171" t="s">
        <v>401</v>
      </c>
      <c r="I5171" t="s">
        <v>33</v>
      </c>
      <c r="J5171">
        <v>112</v>
      </c>
      <c r="K5171">
        <v>2</v>
      </c>
      <c r="L5171">
        <v>1</v>
      </c>
      <c r="M5171">
        <v>112</v>
      </c>
      <c r="N5171">
        <v>2</v>
      </c>
      <c r="O5171">
        <v>1</v>
      </c>
      <c r="P5171">
        <v>2</v>
      </c>
      <c r="Q5171">
        <v>2</v>
      </c>
      <c r="R5171" s="1">
        <v>44765</v>
      </c>
      <c r="S5171" t="str">
        <f t="shared" si="400"/>
        <v>Funyuns - Flaming Hot</v>
      </c>
      <c r="T5171" t="str">
        <f t="shared" si="401"/>
        <v>Food</v>
      </c>
      <c r="U5171" t="str">
        <f>IF(T5171="Cell is Blank - Dis-regard",_xlfn.XLOOKUP(S5171,'Categroy Lookup'!A:A,'Categroy Lookup'!B:B,"Cell is Blank - Dis-regard"),T5171)</f>
        <v>Food</v>
      </c>
      <c r="V5171" t="b">
        <f t="shared" si="403"/>
        <v>1</v>
      </c>
      <c r="W5171">
        <f t="shared" si="402"/>
        <v>2</v>
      </c>
      <c r="X5171" s="8">
        <f t="shared" si="404"/>
        <v>1.3333333333333333</v>
      </c>
      <c r="Y5171" t="s">
        <v>553</v>
      </c>
      <c r="Z5171" t="s">
        <v>501</v>
      </c>
      <c r="AB5171" t="s">
        <v>677</v>
      </c>
      <c r="AC5171" t="s">
        <v>886</v>
      </c>
      <c r="AD5171">
        <v>2022</v>
      </c>
    </row>
    <row r="5172" spans="1:30" x14ac:dyDescent="0.25">
      <c r="A5172" t="s">
        <v>18</v>
      </c>
      <c r="B5172" t="s">
        <v>40</v>
      </c>
      <c r="C5172" t="s">
        <v>41</v>
      </c>
      <c r="D5172" t="s">
        <v>42</v>
      </c>
      <c r="E5172" t="s">
        <v>43</v>
      </c>
      <c r="F5172" t="s">
        <v>23</v>
      </c>
      <c r="G5172">
        <v>15419054187</v>
      </c>
      <c r="H5172" t="s">
        <v>401</v>
      </c>
      <c r="I5172" t="s">
        <v>33</v>
      </c>
      <c r="J5172">
        <v>144</v>
      </c>
      <c r="K5172">
        <v>3</v>
      </c>
      <c r="L5172">
        <v>1</v>
      </c>
      <c r="M5172">
        <v>144</v>
      </c>
      <c r="N5172">
        <v>3</v>
      </c>
      <c r="O5172">
        <v>1</v>
      </c>
      <c r="P5172">
        <v>3</v>
      </c>
      <c r="Q5172">
        <v>3</v>
      </c>
      <c r="R5172" s="1">
        <v>44765</v>
      </c>
      <c r="S5172" t="str">
        <f t="shared" si="400"/>
        <v>Monster Energy Original</v>
      </c>
      <c r="T5172" t="str">
        <f t="shared" si="401"/>
        <v>Carbonated</v>
      </c>
      <c r="U5172" t="str">
        <f>IF(T5172="Cell is Blank - Dis-regard",_xlfn.XLOOKUP(S5172,'Categroy Lookup'!A:A,'Categroy Lookup'!B:B,"Cell is Blank - Dis-regard"),T5172)</f>
        <v>Carbonated</v>
      </c>
      <c r="V5172" t="b">
        <f t="shared" si="403"/>
        <v>1</v>
      </c>
      <c r="W5172">
        <f t="shared" si="402"/>
        <v>3</v>
      </c>
      <c r="X5172" s="8">
        <f t="shared" si="404"/>
        <v>2</v>
      </c>
      <c r="Y5172" t="s">
        <v>43</v>
      </c>
      <c r="AB5172" t="s">
        <v>677</v>
      </c>
      <c r="AC5172" t="s">
        <v>886</v>
      </c>
      <c r="AD5172">
        <v>2022</v>
      </c>
    </row>
    <row r="5173" spans="1:30" x14ac:dyDescent="0.25">
      <c r="A5173" t="s">
        <v>18</v>
      </c>
      <c r="B5173" t="s">
        <v>40</v>
      </c>
      <c r="C5173" t="s">
        <v>41</v>
      </c>
      <c r="D5173" t="s">
        <v>42</v>
      </c>
      <c r="E5173" t="s">
        <v>368</v>
      </c>
      <c r="F5173" t="s">
        <v>23</v>
      </c>
      <c r="G5173">
        <v>15419074927</v>
      </c>
      <c r="H5173" t="s">
        <v>401</v>
      </c>
      <c r="I5173" t="s">
        <v>33</v>
      </c>
      <c r="J5173">
        <v>141</v>
      </c>
      <c r="K5173">
        <v>1.5</v>
      </c>
      <c r="L5173">
        <v>1</v>
      </c>
      <c r="M5173">
        <v>141</v>
      </c>
      <c r="N5173">
        <v>1.5</v>
      </c>
      <c r="O5173">
        <v>1</v>
      </c>
      <c r="P5173">
        <v>1.5</v>
      </c>
      <c r="Q5173">
        <v>1.5</v>
      </c>
      <c r="R5173" s="1">
        <v>44765</v>
      </c>
      <c r="S5173" t="str">
        <f t="shared" si="400"/>
        <v>Coca Cola - Regular</v>
      </c>
      <c r="T5173" t="str">
        <f t="shared" si="401"/>
        <v>Carbonated</v>
      </c>
      <c r="U5173" t="str">
        <f>IF(T5173="Cell is Blank - Dis-regard",_xlfn.XLOOKUP(S5173,'Categroy Lookup'!A:A,'Categroy Lookup'!B:B,"Cell is Blank - Dis-regard"),T5173)</f>
        <v>Carbonated</v>
      </c>
      <c r="V5173" t="b">
        <f t="shared" si="403"/>
        <v>1</v>
      </c>
      <c r="W5173">
        <f t="shared" si="402"/>
        <v>1.5</v>
      </c>
      <c r="X5173" s="8">
        <f t="shared" si="404"/>
        <v>1</v>
      </c>
      <c r="Y5173" t="s">
        <v>524</v>
      </c>
      <c r="Z5173" t="s">
        <v>643</v>
      </c>
      <c r="AB5173" t="s">
        <v>677</v>
      </c>
      <c r="AC5173" t="s">
        <v>886</v>
      </c>
      <c r="AD5173">
        <v>2022</v>
      </c>
    </row>
    <row r="5174" spans="1:30" x14ac:dyDescent="0.25">
      <c r="A5174" t="s">
        <v>18</v>
      </c>
      <c r="B5174" t="s">
        <v>197</v>
      </c>
      <c r="C5174" t="s">
        <v>198</v>
      </c>
      <c r="D5174" t="s">
        <v>199</v>
      </c>
      <c r="E5174" t="s">
        <v>206</v>
      </c>
      <c r="F5174" t="s">
        <v>31</v>
      </c>
      <c r="G5174">
        <v>15420904892</v>
      </c>
      <c r="H5174" t="s">
        <v>401</v>
      </c>
      <c r="I5174" t="s">
        <v>33</v>
      </c>
      <c r="J5174">
        <v>140</v>
      </c>
      <c r="K5174">
        <v>2</v>
      </c>
      <c r="L5174">
        <v>1</v>
      </c>
      <c r="M5174">
        <v>140</v>
      </c>
      <c r="N5174">
        <v>2</v>
      </c>
      <c r="O5174">
        <v>1</v>
      </c>
      <c r="P5174">
        <v>2</v>
      </c>
      <c r="Q5174">
        <v>2</v>
      </c>
      <c r="R5174" s="1">
        <v>44772</v>
      </c>
      <c r="S5174" t="str">
        <f t="shared" si="400"/>
        <v>Iberia Coconut Water</v>
      </c>
      <c r="T5174" t="str">
        <f t="shared" si="401"/>
        <v>Non Carbonated</v>
      </c>
      <c r="U5174" t="str">
        <f>IF(T5174="Cell is Blank - Dis-regard",_xlfn.XLOOKUP(S5174,'Categroy Lookup'!A:A,'Categroy Lookup'!B:B,"Cell is Blank - Dis-regard"),T5174)</f>
        <v>Non Carbonated</v>
      </c>
      <c r="V5174" t="b">
        <f t="shared" si="403"/>
        <v>1</v>
      </c>
      <c r="W5174">
        <f t="shared" si="402"/>
        <v>2</v>
      </c>
      <c r="X5174" s="8">
        <f t="shared" si="404"/>
        <v>1.3333333333333333</v>
      </c>
      <c r="Y5174" t="s">
        <v>206</v>
      </c>
      <c r="AB5174" t="s">
        <v>677</v>
      </c>
      <c r="AC5174" t="s">
        <v>886</v>
      </c>
      <c r="AD5174">
        <v>2022</v>
      </c>
    </row>
    <row r="5175" spans="1:30" x14ac:dyDescent="0.25">
      <c r="A5175" t="s">
        <v>18</v>
      </c>
      <c r="B5175" t="s">
        <v>197</v>
      </c>
      <c r="C5175" t="s">
        <v>198</v>
      </c>
      <c r="D5175" t="s">
        <v>199</v>
      </c>
      <c r="E5175" t="s">
        <v>82</v>
      </c>
      <c r="F5175" t="s">
        <v>31</v>
      </c>
      <c r="G5175">
        <v>15420921873</v>
      </c>
      <c r="H5175" t="s">
        <v>401</v>
      </c>
      <c r="I5175" t="s">
        <v>25</v>
      </c>
      <c r="J5175">
        <v>145</v>
      </c>
      <c r="K5175">
        <v>2.5</v>
      </c>
      <c r="L5175">
        <v>1</v>
      </c>
      <c r="M5175">
        <v>145</v>
      </c>
      <c r="N5175">
        <v>2.5</v>
      </c>
      <c r="O5175">
        <v>1</v>
      </c>
      <c r="P5175">
        <v>2.5</v>
      </c>
      <c r="Q5175">
        <v>2.5</v>
      </c>
      <c r="R5175" s="1">
        <v>44772</v>
      </c>
      <c r="S5175" t="str">
        <f t="shared" si="400"/>
        <v>Snapple Diet Tea - Peach Tea</v>
      </c>
      <c r="T5175" t="str">
        <f t="shared" si="401"/>
        <v>Non Carbonated</v>
      </c>
      <c r="U5175" t="str">
        <f>IF(T5175="Cell is Blank - Dis-regard",_xlfn.XLOOKUP(S5175,'Categroy Lookup'!A:A,'Categroy Lookup'!B:B,"Cell is Blank - Dis-regard"),T5175)</f>
        <v>Non Carbonated</v>
      </c>
      <c r="V5175" t="b">
        <f t="shared" si="403"/>
        <v>1</v>
      </c>
      <c r="W5175">
        <f t="shared" si="402"/>
        <v>2.5</v>
      </c>
      <c r="X5175" s="8">
        <f t="shared" si="404"/>
        <v>1.6666666666666667</v>
      </c>
      <c r="Y5175" t="s">
        <v>478</v>
      </c>
      <c r="Z5175" t="s">
        <v>517</v>
      </c>
      <c r="AB5175" t="s">
        <v>677</v>
      </c>
      <c r="AC5175" t="s">
        <v>886</v>
      </c>
      <c r="AD5175">
        <v>2022</v>
      </c>
    </row>
    <row r="5176" spans="1:30" x14ac:dyDescent="0.25">
      <c r="A5176" t="s">
        <v>18</v>
      </c>
      <c r="B5176" t="s">
        <v>197</v>
      </c>
      <c r="C5176" t="s">
        <v>198</v>
      </c>
      <c r="D5176" t="s">
        <v>199</v>
      </c>
      <c r="E5176" t="s">
        <v>93</v>
      </c>
      <c r="F5176" t="s">
        <v>23</v>
      </c>
      <c r="G5176">
        <v>15421022268</v>
      </c>
      <c r="H5176" t="s">
        <v>401</v>
      </c>
      <c r="I5176" t="s">
        <v>33</v>
      </c>
      <c r="J5176">
        <v>142</v>
      </c>
      <c r="K5176">
        <v>1.5</v>
      </c>
      <c r="L5176">
        <v>1</v>
      </c>
      <c r="M5176">
        <v>142</v>
      </c>
      <c r="N5176">
        <v>1.5</v>
      </c>
      <c r="O5176">
        <v>1</v>
      </c>
      <c r="P5176">
        <v>1.5</v>
      </c>
      <c r="Q5176">
        <v>1.5</v>
      </c>
      <c r="R5176" s="1">
        <v>44772</v>
      </c>
      <c r="S5176" t="str">
        <f t="shared" si="400"/>
        <v>Coca Cola - Zero Sugar</v>
      </c>
      <c r="T5176" t="str">
        <f t="shared" si="401"/>
        <v>Carbonated</v>
      </c>
      <c r="U5176" t="str">
        <f>IF(T5176="Cell is Blank - Dis-regard",_xlfn.XLOOKUP(S5176,'Categroy Lookup'!A:A,'Categroy Lookup'!B:B,"Cell is Blank - Dis-regard"),T5176)</f>
        <v>Carbonated</v>
      </c>
      <c r="V5176" t="b">
        <f t="shared" si="403"/>
        <v>1</v>
      </c>
      <c r="W5176">
        <f t="shared" si="402"/>
        <v>1.5</v>
      </c>
      <c r="X5176" s="8">
        <f t="shared" si="404"/>
        <v>1</v>
      </c>
      <c r="Y5176" t="s">
        <v>524</v>
      </c>
      <c r="Z5176" t="s">
        <v>525</v>
      </c>
      <c r="AB5176" t="s">
        <v>677</v>
      </c>
      <c r="AC5176" t="s">
        <v>886</v>
      </c>
      <c r="AD5176">
        <v>2022</v>
      </c>
    </row>
    <row r="5177" spans="1:30" x14ac:dyDescent="0.25">
      <c r="A5177" t="s">
        <v>18</v>
      </c>
      <c r="B5177" t="s">
        <v>197</v>
      </c>
      <c r="C5177" t="s">
        <v>198</v>
      </c>
      <c r="D5177" t="s">
        <v>199</v>
      </c>
      <c r="E5177" t="s">
        <v>93</v>
      </c>
      <c r="F5177" t="s">
        <v>23</v>
      </c>
      <c r="G5177">
        <v>15421263247</v>
      </c>
      <c r="H5177" t="s">
        <v>401</v>
      </c>
      <c r="I5177" t="s">
        <v>33</v>
      </c>
      <c r="J5177">
        <v>142</v>
      </c>
      <c r="K5177">
        <v>1.5</v>
      </c>
      <c r="L5177">
        <v>1</v>
      </c>
      <c r="M5177">
        <v>142</v>
      </c>
      <c r="N5177">
        <v>1.5</v>
      </c>
      <c r="O5177">
        <v>1</v>
      </c>
      <c r="P5177">
        <v>1.5</v>
      </c>
      <c r="Q5177">
        <v>1.5</v>
      </c>
      <c r="R5177" s="1">
        <v>44772</v>
      </c>
      <c r="S5177" t="str">
        <f t="shared" si="400"/>
        <v>Coca Cola - Zero Sugar</v>
      </c>
      <c r="T5177" t="str">
        <f t="shared" si="401"/>
        <v>Carbonated</v>
      </c>
      <c r="U5177" t="str">
        <f>IF(T5177="Cell is Blank - Dis-regard",_xlfn.XLOOKUP(S5177,'Categroy Lookup'!A:A,'Categroy Lookup'!B:B,"Cell is Blank - Dis-regard"),T5177)</f>
        <v>Carbonated</v>
      </c>
      <c r="V5177" t="b">
        <f t="shared" si="403"/>
        <v>1</v>
      </c>
      <c r="W5177">
        <f t="shared" si="402"/>
        <v>1.5</v>
      </c>
      <c r="X5177" s="8">
        <f t="shared" si="404"/>
        <v>1</v>
      </c>
      <c r="Y5177" t="s">
        <v>524</v>
      </c>
      <c r="Z5177" t="s">
        <v>525</v>
      </c>
      <c r="AB5177" t="s">
        <v>677</v>
      </c>
      <c r="AC5177" t="s">
        <v>886</v>
      </c>
      <c r="AD5177">
        <v>2022</v>
      </c>
    </row>
    <row r="5178" spans="1:30" x14ac:dyDescent="0.25">
      <c r="A5178" t="s">
        <v>18</v>
      </c>
      <c r="B5178" t="s">
        <v>197</v>
      </c>
      <c r="C5178" t="s">
        <v>198</v>
      </c>
      <c r="D5178" t="s">
        <v>199</v>
      </c>
      <c r="E5178" t="s">
        <v>200</v>
      </c>
      <c r="F5178" t="s">
        <v>31</v>
      </c>
      <c r="G5178">
        <v>15421490692</v>
      </c>
      <c r="H5178" t="s">
        <v>401</v>
      </c>
      <c r="I5178" t="s">
        <v>25</v>
      </c>
      <c r="J5178">
        <v>146</v>
      </c>
      <c r="K5178">
        <v>3.5</v>
      </c>
      <c r="L5178">
        <v>1</v>
      </c>
      <c r="M5178">
        <v>146</v>
      </c>
      <c r="N5178">
        <v>3.5</v>
      </c>
      <c r="O5178">
        <v>1</v>
      </c>
      <c r="P5178">
        <v>3.5</v>
      </c>
      <c r="Q5178">
        <v>3.5</v>
      </c>
      <c r="R5178" s="1">
        <v>44772</v>
      </c>
      <c r="S5178" t="str">
        <f t="shared" si="400"/>
        <v>Starbucks Doubleshot Energy - Mocha</v>
      </c>
      <c r="T5178" t="str">
        <f t="shared" si="401"/>
        <v>Non Carbonated</v>
      </c>
      <c r="U5178" t="str">
        <f>IF(T5178="Cell is Blank - Dis-regard",_xlfn.XLOOKUP(S5178,'Categroy Lookup'!A:A,'Categroy Lookup'!B:B,"Cell is Blank - Dis-regard"),T5178)</f>
        <v>Non Carbonated</v>
      </c>
      <c r="V5178" t="b">
        <f t="shared" si="403"/>
        <v>1</v>
      </c>
      <c r="W5178">
        <f t="shared" si="402"/>
        <v>3.5</v>
      </c>
      <c r="X5178" s="8">
        <f t="shared" si="404"/>
        <v>2.3333333333333335</v>
      </c>
      <c r="Y5178" t="s">
        <v>572</v>
      </c>
      <c r="Z5178" t="s">
        <v>573</v>
      </c>
      <c r="AB5178" t="s">
        <v>677</v>
      </c>
      <c r="AC5178" t="s">
        <v>886</v>
      </c>
      <c r="AD5178">
        <v>2022</v>
      </c>
    </row>
    <row r="5179" spans="1:30" x14ac:dyDescent="0.25">
      <c r="A5179" t="s">
        <v>18</v>
      </c>
      <c r="B5179" t="s">
        <v>197</v>
      </c>
      <c r="C5179" t="s">
        <v>198</v>
      </c>
      <c r="D5179" t="s">
        <v>199</v>
      </c>
      <c r="E5179" t="s">
        <v>312</v>
      </c>
      <c r="F5179" t="s">
        <v>27</v>
      </c>
      <c r="G5179">
        <v>15421588450</v>
      </c>
      <c r="H5179" t="s">
        <v>401</v>
      </c>
      <c r="I5179" t="s">
        <v>25</v>
      </c>
      <c r="J5179">
        <v>112</v>
      </c>
      <c r="K5179">
        <v>1.5</v>
      </c>
      <c r="L5179">
        <v>1</v>
      </c>
      <c r="M5179">
        <v>112</v>
      </c>
      <c r="N5179">
        <v>1.5</v>
      </c>
      <c r="O5179">
        <v>1</v>
      </c>
      <c r="P5179">
        <v>1.5</v>
      </c>
      <c r="Q5179">
        <v>1.5</v>
      </c>
      <c r="R5179" s="1">
        <v>44772</v>
      </c>
      <c r="S5179" t="str">
        <f t="shared" si="400"/>
        <v>Pop Corners - Sweet &amp; Salty Kettle</v>
      </c>
      <c r="T5179" t="str">
        <f t="shared" si="401"/>
        <v>Food</v>
      </c>
      <c r="U5179" t="str">
        <f>IF(T5179="Cell is Blank - Dis-regard",_xlfn.XLOOKUP(S5179,'Categroy Lookup'!A:A,'Categroy Lookup'!B:B,"Cell is Blank - Dis-regard"),T5179)</f>
        <v>Food</v>
      </c>
      <c r="V5179" t="b">
        <f t="shared" si="403"/>
        <v>1</v>
      </c>
      <c r="W5179">
        <f t="shared" si="402"/>
        <v>1.5</v>
      </c>
      <c r="X5179" s="8">
        <f t="shared" si="404"/>
        <v>1</v>
      </c>
      <c r="Y5179" t="s">
        <v>606</v>
      </c>
      <c r="Z5179" t="s">
        <v>630</v>
      </c>
      <c r="AB5179" t="s">
        <v>677</v>
      </c>
      <c r="AC5179" t="s">
        <v>886</v>
      </c>
      <c r="AD5179">
        <v>2022</v>
      </c>
    </row>
    <row r="5180" spans="1:30" x14ac:dyDescent="0.25">
      <c r="A5180" t="s">
        <v>18</v>
      </c>
      <c r="B5180" t="s">
        <v>197</v>
      </c>
      <c r="C5180" t="s">
        <v>198</v>
      </c>
      <c r="D5180" t="s">
        <v>199</v>
      </c>
      <c r="E5180" t="s">
        <v>93</v>
      </c>
      <c r="F5180" t="s">
        <v>23</v>
      </c>
      <c r="G5180">
        <v>15421825049</v>
      </c>
      <c r="H5180" t="s">
        <v>401</v>
      </c>
      <c r="I5180" t="s">
        <v>33</v>
      </c>
      <c r="J5180">
        <v>142</v>
      </c>
      <c r="K5180">
        <v>1.5</v>
      </c>
      <c r="L5180">
        <v>1</v>
      </c>
      <c r="M5180">
        <v>142</v>
      </c>
      <c r="N5180">
        <v>1.5</v>
      </c>
      <c r="O5180">
        <v>1</v>
      </c>
      <c r="P5180">
        <v>1.5</v>
      </c>
      <c r="Q5180">
        <v>1.5</v>
      </c>
      <c r="R5180" s="1">
        <v>44772</v>
      </c>
      <c r="S5180" t="str">
        <f t="shared" si="400"/>
        <v>Coca Cola - Zero Sugar</v>
      </c>
      <c r="T5180" t="str">
        <f t="shared" si="401"/>
        <v>Carbonated</v>
      </c>
      <c r="U5180" t="str">
        <f>IF(T5180="Cell is Blank - Dis-regard",_xlfn.XLOOKUP(S5180,'Categroy Lookup'!A:A,'Categroy Lookup'!B:B,"Cell is Blank - Dis-regard"),T5180)</f>
        <v>Carbonated</v>
      </c>
      <c r="V5180" t="b">
        <f t="shared" si="403"/>
        <v>1</v>
      </c>
      <c r="W5180">
        <f t="shared" si="402"/>
        <v>1.5</v>
      </c>
      <c r="X5180" s="8">
        <f t="shared" si="404"/>
        <v>1</v>
      </c>
      <c r="Y5180" t="s">
        <v>524</v>
      </c>
      <c r="Z5180" t="s">
        <v>525</v>
      </c>
      <c r="AB5180" t="s">
        <v>677</v>
      </c>
      <c r="AC5180" t="s">
        <v>886</v>
      </c>
      <c r="AD5180">
        <v>2022</v>
      </c>
    </row>
    <row r="5181" spans="1:30" x14ac:dyDescent="0.25">
      <c r="A5181" t="s">
        <v>18</v>
      </c>
      <c r="B5181" t="s">
        <v>197</v>
      </c>
      <c r="C5181" t="s">
        <v>198</v>
      </c>
      <c r="D5181" t="s">
        <v>199</v>
      </c>
      <c r="E5181" t="s">
        <v>93</v>
      </c>
      <c r="F5181" t="s">
        <v>23</v>
      </c>
      <c r="G5181">
        <v>15421804374</v>
      </c>
      <c r="H5181" t="s">
        <v>401</v>
      </c>
      <c r="I5181" t="s">
        <v>25</v>
      </c>
      <c r="J5181">
        <v>142</v>
      </c>
      <c r="K5181">
        <v>1.5</v>
      </c>
      <c r="L5181">
        <v>1</v>
      </c>
      <c r="M5181">
        <v>142</v>
      </c>
      <c r="N5181">
        <v>1.5</v>
      </c>
      <c r="O5181">
        <v>1</v>
      </c>
      <c r="P5181">
        <v>1.5</v>
      </c>
      <c r="Q5181">
        <v>1.5</v>
      </c>
      <c r="R5181" s="1">
        <v>44772</v>
      </c>
      <c r="S5181" t="str">
        <f t="shared" si="400"/>
        <v>Coca Cola - Zero Sugar</v>
      </c>
      <c r="T5181" t="str">
        <f t="shared" si="401"/>
        <v>Carbonated</v>
      </c>
      <c r="U5181" t="str">
        <f>IF(T5181="Cell is Blank - Dis-regard",_xlfn.XLOOKUP(S5181,'Categroy Lookup'!A:A,'Categroy Lookup'!B:B,"Cell is Blank - Dis-regard"),T5181)</f>
        <v>Carbonated</v>
      </c>
      <c r="V5181" t="b">
        <f t="shared" si="403"/>
        <v>1</v>
      </c>
      <c r="W5181">
        <f t="shared" si="402"/>
        <v>1.5</v>
      </c>
      <c r="X5181" s="8">
        <f t="shared" si="404"/>
        <v>1</v>
      </c>
      <c r="Y5181" t="s">
        <v>524</v>
      </c>
      <c r="Z5181" t="s">
        <v>525</v>
      </c>
      <c r="AB5181" t="s">
        <v>677</v>
      </c>
      <c r="AC5181" t="s">
        <v>886</v>
      </c>
      <c r="AD5181">
        <v>2022</v>
      </c>
    </row>
    <row r="5182" spans="1:30" x14ac:dyDescent="0.25">
      <c r="A5182" t="s">
        <v>18</v>
      </c>
      <c r="B5182" t="s">
        <v>40</v>
      </c>
      <c r="C5182" t="s">
        <v>41</v>
      </c>
      <c r="D5182" t="s">
        <v>42</v>
      </c>
      <c r="E5182" t="s">
        <v>43</v>
      </c>
      <c r="F5182" t="s">
        <v>23</v>
      </c>
      <c r="G5182">
        <v>15421898458</v>
      </c>
      <c r="H5182" t="s">
        <v>401</v>
      </c>
      <c r="I5182" t="s">
        <v>33</v>
      </c>
      <c r="J5182">
        <v>144</v>
      </c>
      <c r="K5182">
        <v>3</v>
      </c>
      <c r="L5182">
        <v>1</v>
      </c>
      <c r="M5182">
        <v>144</v>
      </c>
      <c r="N5182">
        <v>3</v>
      </c>
      <c r="O5182">
        <v>1</v>
      </c>
      <c r="P5182">
        <v>3</v>
      </c>
      <c r="Q5182">
        <v>3</v>
      </c>
      <c r="R5182" s="1">
        <v>44765</v>
      </c>
      <c r="S5182" t="str">
        <f t="shared" si="400"/>
        <v>Monster Energy Original</v>
      </c>
      <c r="T5182" t="str">
        <f t="shared" si="401"/>
        <v>Carbonated</v>
      </c>
      <c r="U5182" t="str">
        <f>IF(T5182="Cell is Blank - Dis-regard",_xlfn.XLOOKUP(S5182,'Categroy Lookup'!A:A,'Categroy Lookup'!B:B,"Cell is Blank - Dis-regard"),T5182)</f>
        <v>Carbonated</v>
      </c>
      <c r="V5182" t="b">
        <f t="shared" si="403"/>
        <v>1</v>
      </c>
      <c r="W5182">
        <f t="shared" si="402"/>
        <v>3</v>
      </c>
      <c r="X5182" s="8">
        <f t="shared" si="404"/>
        <v>2</v>
      </c>
      <c r="Y5182" t="s">
        <v>43</v>
      </c>
      <c r="AB5182" t="s">
        <v>677</v>
      </c>
      <c r="AC5182" t="s">
        <v>886</v>
      </c>
      <c r="AD5182">
        <v>2022</v>
      </c>
    </row>
    <row r="5183" spans="1:30" x14ac:dyDescent="0.25">
      <c r="A5183" t="s">
        <v>18</v>
      </c>
      <c r="B5183" t="s">
        <v>40</v>
      </c>
      <c r="C5183" t="s">
        <v>41</v>
      </c>
      <c r="D5183" t="s">
        <v>42</v>
      </c>
      <c r="E5183" t="s">
        <v>43</v>
      </c>
      <c r="F5183" t="s">
        <v>23</v>
      </c>
      <c r="G5183">
        <v>15421908433</v>
      </c>
      <c r="H5183" t="s">
        <v>401</v>
      </c>
      <c r="I5183" t="s">
        <v>33</v>
      </c>
      <c r="J5183">
        <v>144</v>
      </c>
      <c r="K5183">
        <v>3</v>
      </c>
      <c r="L5183">
        <v>1</v>
      </c>
      <c r="M5183">
        <v>144</v>
      </c>
      <c r="N5183">
        <v>3</v>
      </c>
      <c r="O5183">
        <v>1</v>
      </c>
      <c r="P5183">
        <v>3</v>
      </c>
      <c r="Q5183">
        <v>3</v>
      </c>
      <c r="R5183" s="1">
        <v>44765</v>
      </c>
      <c r="S5183" t="str">
        <f t="shared" si="400"/>
        <v>Monster Energy Original</v>
      </c>
      <c r="T5183" t="str">
        <f t="shared" si="401"/>
        <v>Carbonated</v>
      </c>
      <c r="U5183" t="str">
        <f>IF(T5183="Cell is Blank - Dis-regard",_xlfn.XLOOKUP(S5183,'Categroy Lookup'!A:A,'Categroy Lookup'!B:B,"Cell is Blank - Dis-regard"),T5183)</f>
        <v>Carbonated</v>
      </c>
      <c r="V5183" t="b">
        <f t="shared" si="403"/>
        <v>1</v>
      </c>
      <c r="W5183">
        <f t="shared" si="402"/>
        <v>3</v>
      </c>
      <c r="X5183" s="8">
        <f t="shared" si="404"/>
        <v>2</v>
      </c>
      <c r="Y5183" t="s">
        <v>43</v>
      </c>
      <c r="AB5183" t="s">
        <v>677</v>
      </c>
      <c r="AC5183" t="s">
        <v>886</v>
      </c>
      <c r="AD5183">
        <v>2022</v>
      </c>
    </row>
    <row r="5184" spans="1:30" x14ac:dyDescent="0.25">
      <c r="A5184" t="s">
        <v>18</v>
      </c>
      <c r="B5184" t="s">
        <v>197</v>
      </c>
      <c r="C5184" t="s">
        <v>198</v>
      </c>
      <c r="D5184" t="s">
        <v>199</v>
      </c>
      <c r="E5184" t="s">
        <v>200</v>
      </c>
      <c r="F5184" t="s">
        <v>31</v>
      </c>
      <c r="G5184">
        <v>15422519822</v>
      </c>
      <c r="H5184" t="s">
        <v>401</v>
      </c>
      <c r="I5184" t="s">
        <v>25</v>
      </c>
      <c r="J5184">
        <v>146</v>
      </c>
      <c r="K5184">
        <v>3.5</v>
      </c>
      <c r="L5184">
        <v>1</v>
      </c>
      <c r="M5184">
        <v>146</v>
      </c>
      <c r="N5184">
        <v>3.5</v>
      </c>
      <c r="O5184">
        <v>1</v>
      </c>
      <c r="P5184">
        <v>3.5</v>
      </c>
      <c r="Q5184">
        <v>3.5</v>
      </c>
      <c r="R5184" s="1">
        <v>44772</v>
      </c>
      <c r="S5184" t="str">
        <f t="shared" si="400"/>
        <v>Starbucks Doubleshot Energy - Mocha</v>
      </c>
      <c r="T5184" t="str">
        <f t="shared" si="401"/>
        <v>Non Carbonated</v>
      </c>
      <c r="U5184" t="str">
        <f>IF(T5184="Cell is Blank - Dis-regard",_xlfn.XLOOKUP(S5184,'Categroy Lookup'!A:A,'Categroy Lookup'!B:B,"Cell is Blank - Dis-regard"),T5184)</f>
        <v>Non Carbonated</v>
      </c>
      <c r="V5184" t="b">
        <f t="shared" si="403"/>
        <v>1</v>
      </c>
      <c r="W5184">
        <f t="shared" si="402"/>
        <v>3.5</v>
      </c>
      <c r="X5184" s="8">
        <f t="shared" si="404"/>
        <v>2.3333333333333335</v>
      </c>
      <c r="Y5184" t="s">
        <v>572</v>
      </c>
      <c r="Z5184" t="s">
        <v>573</v>
      </c>
      <c r="AB5184" t="s">
        <v>677</v>
      </c>
      <c r="AC5184" t="s">
        <v>886</v>
      </c>
      <c r="AD5184">
        <v>2022</v>
      </c>
    </row>
    <row r="5185" spans="1:30" x14ac:dyDescent="0.25">
      <c r="A5185" t="s">
        <v>18</v>
      </c>
      <c r="B5185" t="s">
        <v>19</v>
      </c>
      <c r="C5185" t="s">
        <v>20</v>
      </c>
      <c r="D5185" t="s">
        <v>21</v>
      </c>
      <c r="E5185" t="s">
        <v>125</v>
      </c>
      <c r="F5185" t="s">
        <v>27</v>
      </c>
      <c r="G5185">
        <v>15422664876</v>
      </c>
      <c r="H5185" t="s">
        <v>401</v>
      </c>
      <c r="I5185" t="s">
        <v>25</v>
      </c>
      <c r="J5185">
        <v>111</v>
      </c>
      <c r="K5185">
        <v>1.5</v>
      </c>
      <c r="L5185">
        <v>1</v>
      </c>
      <c r="M5185">
        <v>111</v>
      </c>
      <c r="N5185">
        <v>1.5</v>
      </c>
      <c r="O5185">
        <v>1</v>
      </c>
      <c r="P5185">
        <v>1.5</v>
      </c>
      <c r="Q5185">
        <v>1.5</v>
      </c>
      <c r="R5185" s="1">
        <v>44765</v>
      </c>
      <c r="S5185" t="str">
        <f t="shared" si="400"/>
        <v>Popchips Potato - Sea Salt</v>
      </c>
      <c r="T5185" t="str">
        <f t="shared" si="401"/>
        <v>Food</v>
      </c>
      <c r="U5185" t="str">
        <f>IF(T5185="Cell is Blank - Dis-regard",_xlfn.XLOOKUP(S5185,'Categroy Lookup'!A:A,'Categroy Lookup'!B:B,"Cell is Blank - Dis-regard"),T5185)</f>
        <v>Food</v>
      </c>
      <c r="V5185" t="b">
        <f t="shared" si="403"/>
        <v>1</v>
      </c>
      <c r="W5185">
        <f t="shared" si="402"/>
        <v>1.5</v>
      </c>
      <c r="X5185" s="8">
        <f t="shared" si="404"/>
        <v>1</v>
      </c>
      <c r="Y5185" t="s">
        <v>541</v>
      </c>
      <c r="Z5185" t="s">
        <v>516</v>
      </c>
      <c r="AB5185" t="s">
        <v>677</v>
      </c>
      <c r="AC5185" t="s">
        <v>886</v>
      </c>
      <c r="AD5185">
        <v>2022</v>
      </c>
    </row>
    <row r="5186" spans="1:30" x14ac:dyDescent="0.25">
      <c r="A5186" t="s">
        <v>18</v>
      </c>
      <c r="B5186" t="s">
        <v>197</v>
      </c>
      <c r="C5186" t="s">
        <v>198</v>
      </c>
      <c r="D5186" t="s">
        <v>199</v>
      </c>
      <c r="E5186" t="s">
        <v>49</v>
      </c>
      <c r="F5186" t="s">
        <v>27</v>
      </c>
      <c r="G5186">
        <v>15422579727</v>
      </c>
      <c r="H5186" t="s">
        <v>401</v>
      </c>
      <c r="I5186" t="s">
        <v>25</v>
      </c>
      <c r="J5186">
        <v>134</v>
      </c>
      <c r="K5186">
        <v>2</v>
      </c>
      <c r="L5186">
        <v>1</v>
      </c>
      <c r="M5186">
        <v>134</v>
      </c>
      <c r="N5186">
        <v>2</v>
      </c>
      <c r="O5186">
        <v>1</v>
      </c>
      <c r="P5186">
        <v>2</v>
      </c>
      <c r="Q5186">
        <v>2</v>
      </c>
      <c r="R5186" s="1">
        <v>44772</v>
      </c>
      <c r="S5186" t="str">
        <f t="shared" ref="S5186:S5249" si="405">IF(E5186="","Cell is Blank - Dis-regard",E5186)</f>
        <v>Wonderful Pistachios - Variety</v>
      </c>
      <c r="T5186" t="str">
        <f t="shared" ref="T5186:T5249" si="406">IF(F5186="","Cell is Blank - Dis-regard",F5186)</f>
        <v>Food</v>
      </c>
      <c r="U5186" t="str">
        <f>IF(T5186="Cell is Blank - Dis-regard",_xlfn.XLOOKUP(S5186,'Categroy Lookup'!A:A,'Categroy Lookup'!B:B,"Cell is Blank - Dis-regard"),T5186)</f>
        <v>Food</v>
      </c>
      <c r="V5186" t="b">
        <f t="shared" si="403"/>
        <v>1</v>
      </c>
      <c r="W5186">
        <f t="shared" ref="W5186:W5249" si="407">IF(V5186="FALSE",K5186,K5186)</f>
        <v>2</v>
      </c>
      <c r="X5186" s="8">
        <f t="shared" si="404"/>
        <v>1.3333333333333333</v>
      </c>
      <c r="Y5186" t="s">
        <v>484</v>
      </c>
      <c r="Z5186" t="s">
        <v>485</v>
      </c>
      <c r="AB5186" t="s">
        <v>677</v>
      </c>
      <c r="AC5186" t="s">
        <v>886</v>
      </c>
      <c r="AD5186">
        <v>2022</v>
      </c>
    </row>
    <row r="5187" spans="1:30" x14ac:dyDescent="0.25">
      <c r="A5187" t="s">
        <v>18</v>
      </c>
      <c r="B5187" t="s">
        <v>197</v>
      </c>
      <c r="C5187" t="s">
        <v>198</v>
      </c>
      <c r="D5187" t="s">
        <v>199</v>
      </c>
      <c r="E5187" t="s">
        <v>48</v>
      </c>
      <c r="F5187" t="s">
        <v>27</v>
      </c>
      <c r="G5187">
        <v>15422923887</v>
      </c>
      <c r="H5187" t="s">
        <v>401</v>
      </c>
      <c r="I5187" t="s">
        <v>25</v>
      </c>
      <c r="J5187">
        <v>138</v>
      </c>
      <c r="K5187">
        <v>2</v>
      </c>
      <c r="L5187">
        <v>1</v>
      </c>
      <c r="M5187">
        <v>138</v>
      </c>
      <c r="N5187">
        <v>2</v>
      </c>
      <c r="O5187">
        <v>1</v>
      </c>
      <c r="P5187">
        <v>2</v>
      </c>
      <c r="Q5187">
        <v>2</v>
      </c>
      <c r="R5187" s="1">
        <v>44772</v>
      </c>
      <c r="S5187" t="str">
        <f t="shared" si="405"/>
        <v>KitKat - Crisp Wafers</v>
      </c>
      <c r="T5187" t="str">
        <f t="shared" si="406"/>
        <v>Food</v>
      </c>
      <c r="U5187" t="str">
        <f>IF(T5187="Cell is Blank - Dis-regard",_xlfn.XLOOKUP(S5187,'Categroy Lookup'!A:A,'Categroy Lookup'!B:B,"Cell is Blank - Dis-regard"),T5187)</f>
        <v>Food</v>
      </c>
      <c r="V5187" t="b">
        <f t="shared" ref="V5187:V5250" si="408">K5187=N5187</f>
        <v>1</v>
      </c>
      <c r="W5187">
        <f t="shared" si="407"/>
        <v>2</v>
      </c>
      <c r="X5187" s="8">
        <f t="shared" ref="X5187:X5250" si="409">W5187/1.5</f>
        <v>1.3333333333333333</v>
      </c>
      <c r="Y5187" t="s">
        <v>482</v>
      </c>
      <c r="Z5187" t="s">
        <v>483</v>
      </c>
      <c r="AB5187" t="s">
        <v>677</v>
      </c>
      <c r="AC5187" t="s">
        <v>886</v>
      </c>
      <c r="AD5187">
        <v>2022</v>
      </c>
    </row>
    <row r="5188" spans="1:30" x14ac:dyDescent="0.25">
      <c r="A5188" t="s">
        <v>18</v>
      </c>
      <c r="B5188" t="s">
        <v>197</v>
      </c>
      <c r="C5188" t="s">
        <v>198</v>
      </c>
      <c r="D5188" t="s">
        <v>199</v>
      </c>
      <c r="E5188" t="s">
        <v>49</v>
      </c>
      <c r="F5188" t="s">
        <v>27</v>
      </c>
      <c r="G5188">
        <v>15422680738</v>
      </c>
      <c r="H5188" t="s">
        <v>401</v>
      </c>
      <c r="I5188" t="s">
        <v>25</v>
      </c>
      <c r="J5188">
        <v>134</v>
      </c>
      <c r="K5188">
        <v>2</v>
      </c>
      <c r="L5188">
        <v>1</v>
      </c>
      <c r="M5188">
        <v>134</v>
      </c>
      <c r="N5188">
        <v>2</v>
      </c>
      <c r="O5188">
        <v>1</v>
      </c>
      <c r="P5188">
        <v>2</v>
      </c>
      <c r="Q5188">
        <v>4.5</v>
      </c>
      <c r="R5188" s="1">
        <v>44772</v>
      </c>
      <c r="S5188" t="str">
        <f t="shared" si="405"/>
        <v>Wonderful Pistachios - Variety</v>
      </c>
      <c r="T5188" t="str">
        <f t="shared" si="406"/>
        <v>Food</v>
      </c>
      <c r="U5188" t="str">
        <f>IF(T5188="Cell is Blank - Dis-regard",_xlfn.XLOOKUP(S5188,'Categroy Lookup'!A:A,'Categroy Lookup'!B:B,"Cell is Blank - Dis-regard"),T5188)</f>
        <v>Food</v>
      </c>
      <c r="V5188" t="b">
        <f t="shared" si="408"/>
        <v>1</v>
      </c>
      <c r="W5188">
        <f t="shared" si="407"/>
        <v>2</v>
      </c>
      <c r="X5188" s="8">
        <f t="shared" si="409"/>
        <v>1.3333333333333333</v>
      </c>
      <c r="Y5188" t="s">
        <v>484</v>
      </c>
      <c r="Z5188" t="s">
        <v>485</v>
      </c>
      <c r="AB5188" t="s">
        <v>677</v>
      </c>
      <c r="AC5188" t="s">
        <v>886</v>
      </c>
      <c r="AD5188">
        <v>2022</v>
      </c>
    </row>
    <row r="5189" spans="1:30" x14ac:dyDescent="0.25">
      <c r="A5189" t="s">
        <v>18</v>
      </c>
      <c r="B5189" t="s">
        <v>197</v>
      </c>
      <c r="C5189" t="s">
        <v>198</v>
      </c>
      <c r="D5189" t="s">
        <v>199</v>
      </c>
      <c r="E5189" t="s">
        <v>82</v>
      </c>
      <c r="F5189" t="s">
        <v>31</v>
      </c>
      <c r="G5189">
        <v>15422680738</v>
      </c>
      <c r="H5189" t="s">
        <v>401</v>
      </c>
      <c r="I5189" t="s">
        <v>25</v>
      </c>
      <c r="J5189">
        <v>145</v>
      </c>
      <c r="K5189">
        <v>2.5</v>
      </c>
      <c r="L5189">
        <v>1</v>
      </c>
      <c r="M5189">
        <v>145</v>
      </c>
      <c r="N5189">
        <v>2.5</v>
      </c>
      <c r="O5189">
        <v>1</v>
      </c>
      <c r="P5189">
        <v>2.5</v>
      </c>
      <c r="Q5189">
        <v>4.5</v>
      </c>
      <c r="R5189" s="1">
        <v>44772</v>
      </c>
      <c r="S5189" t="str">
        <f t="shared" si="405"/>
        <v>Snapple Diet Tea - Peach Tea</v>
      </c>
      <c r="T5189" t="str">
        <f t="shared" si="406"/>
        <v>Non Carbonated</v>
      </c>
      <c r="U5189" t="str">
        <f>IF(T5189="Cell is Blank - Dis-regard",_xlfn.XLOOKUP(S5189,'Categroy Lookup'!A:A,'Categroy Lookup'!B:B,"Cell is Blank - Dis-regard"),T5189)</f>
        <v>Non Carbonated</v>
      </c>
      <c r="V5189" t="b">
        <f t="shared" si="408"/>
        <v>1</v>
      </c>
      <c r="W5189">
        <f t="shared" si="407"/>
        <v>2.5</v>
      </c>
      <c r="X5189" s="8">
        <f t="shared" si="409"/>
        <v>1.6666666666666667</v>
      </c>
      <c r="Y5189" t="s">
        <v>478</v>
      </c>
      <c r="Z5189" t="s">
        <v>517</v>
      </c>
      <c r="AB5189" t="s">
        <v>677</v>
      </c>
      <c r="AC5189" t="s">
        <v>886</v>
      </c>
      <c r="AD5189">
        <v>2022</v>
      </c>
    </row>
    <row r="5190" spans="1:30" x14ac:dyDescent="0.25">
      <c r="A5190" t="s">
        <v>18</v>
      </c>
      <c r="B5190" t="s">
        <v>197</v>
      </c>
      <c r="C5190" t="s">
        <v>198</v>
      </c>
      <c r="D5190" t="s">
        <v>199</v>
      </c>
      <c r="E5190" t="s">
        <v>290</v>
      </c>
      <c r="F5190" t="s">
        <v>27</v>
      </c>
      <c r="G5190">
        <v>15422770203</v>
      </c>
      <c r="H5190" t="s">
        <v>401</v>
      </c>
      <c r="I5190" t="s">
        <v>25</v>
      </c>
      <c r="J5190">
        <v>158</v>
      </c>
      <c r="K5190">
        <v>2.5</v>
      </c>
      <c r="L5190">
        <v>1</v>
      </c>
      <c r="M5190">
        <v>158</v>
      </c>
      <c r="N5190">
        <v>2.5</v>
      </c>
      <c r="O5190">
        <v>1</v>
      </c>
      <c r="P5190">
        <v>2.5</v>
      </c>
      <c r="Q5190">
        <v>2.5</v>
      </c>
      <c r="R5190" s="1">
        <v>44772</v>
      </c>
      <c r="S5190" t="str">
        <f t="shared" si="405"/>
        <v>Lenny &amp; Larrys - Chocolate Chip</v>
      </c>
      <c r="T5190" t="str">
        <f t="shared" si="406"/>
        <v>Food</v>
      </c>
      <c r="U5190" t="str">
        <f>IF(T5190="Cell is Blank - Dis-regard",_xlfn.XLOOKUP(S5190,'Categroy Lookup'!A:A,'Categroy Lookup'!B:B,"Cell is Blank - Dis-regard"),T5190)</f>
        <v>Food</v>
      </c>
      <c r="V5190" t="b">
        <f t="shared" si="408"/>
        <v>1</v>
      </c>
      <c r="W5190">
        <f t="shared" si="407"/>
        <v>2.5</v>
      </c>
      <c r="X5190" s="8">
        <f t="shared" si="409"/>
        <v>1.6666666666666667</v>
      </c>
      <c r="Y5190" t="s">
        <v>582</v>
      </c>
      <c r="Z5190" t="s">
        <v>591</v>
      </c>
      <c r="AB5190" t="s">
        <v>677</v>
      </c>
      <c r="AC5190" t="s">
        <v>886</v>
      </c>
      <c r="AD5190">
        <v>2022</v>
      </c>
    </row>
    <row r="5191" spans="1:30" x14ac:dyDescent="0.25">
      <c r="A5191" t="s">
        <v>18</v>
      </c>
      <c r="B5191" t="s">
        <v>197</v>
      </c>
      <c r="C5191" t="s">
        <v>198</v>
      </c>
      <c r="D5191" t="s">
        <v>199</v>
      </c>
      <c r="E5191" t="s">
        <v>284</v>
      </c>
      <c r="F5191" t="s">
        <v>55</v>
      </c>
      <c r="G5191">
        <v>15422973340</v>
      </c>
      <c r="H5191" t="s">
        <v>401</v>
      </c>
      <c r="I5191" t="s">
        <v>33</v>
      </c>
      <c r="J5191">
        <v>147</v>
      </c>
      <c r="K5191">
        <v>2.75</v>
      </c>
      <c r="L5191">
        <v>1</v>
      </c>
      <c r="M5191">
        <v>147</v>
      </c>
      <c r="N5191">
        <v>2.75</v>
      </c>
      <c r="O5191">
        <v>1</v>
      </c>
      <c r="P5191">
        <v>2.75</v>
      </c>
      <c r="Q5191">
        <v>2.75</v>
      </c>
      <c r="R5191" s="1">
        <v>44772</v>
      </c>
      <c r="S5191" t="str">
        <f t="shared" si="405"/>
        <v>BodyArmor LYTE - Strawberry Lemonade</v>
      </c>
      <c r="T5191" t="str">
        <f t="shared" si="406"/>
        <v>Water</v>
      </c>
      <c r="U5191" t="str">
        <f>IF(T5191="Cell is Blank - Dis-regard",_xlfn.XLOOKUP(S5191,'Categroy Lookup'!A:A,'Categroy Lookup'!B:B,"Cell is Blank - Dis-regard"),T5191)</f>
        <v>Water</v>
      </c>
      <c r="V5191" t="b">
        <f t="shared" si="408"/>
        <v>1</v>
      </c>
      <c r="W5191">
        <f t="shared" si="407"/>
        <v>2.75</v>
      </c>
      <c r="X5191" s="8">
        <f t="shared" si="409"/>
        <v>1.8333333333333333</v>
      </c>
      <c r="Y5191" t="s">
        <v>618</v>
      </c>
      <c r="Z5191" t="s">
        <v>619</v>
      </c>
      <c r="AB5191" t="s">
        <v>677</v>
      </c>
      <c r="AC5191" t="s">
        <v>886</v>
      </c>
      <c r="AD5191">
        <v>2022</v>
      </c>
    </row>
    <row r="5192" spans="1:30" x14ac:dyDescent="0.25">
      <c r="A5192" t="s">
        <v>18</v>
      </c>
      <c r="B5192" t="s">
        <v>28</v>
      </c>
      <c r="C5192" t="s">
        <v>20</v>
      </c>
      <c r="D5192" t="s">
        <v>29</v>
      </c>
      <c r="E5192" t="s">
        <v>78</v>
      </c>
      <c r="F5192" t="s">
        <v>55</v>
      </c>
      <c r="G5192">
        <v>15422989365</v>
      </c>
      <c r="H5192" t="s">
        <v>401</v>
      </c>
      <c r="I5192" t="s">
        <v>25</v>
      </c>
      <c r="J5192">
        <v>145</v>
      </c>
      <c r="K5192">
        <v>2.75</v>
      </c>
      <c r="L5192">
        <v>1</v>
      </c>
      <c r="M5192">
        <v>145</v>
      </c>
      <c r="N5192">
        <v>2.75</v>
      </c>
      <c r="O5192">
        <v>1</v>
      </c>
      <c r="P5192">
        <v>2.75</v>
      </c>
      <c r="Q5192">
        <v>2.75</v>
      </c>
      <c r="R5192" s="1">
        <v>44765</v>
      </c>
      <c r="S5192" t="str">
        <f t="shared" si="405"/>
        <v>BodyArmor LYTE  - Peach Mango</v>
      </c>
      <c r="T5192" t="str">
        <f t="shared" si="406"/>
        <v>Water</v>
      </c>
      <c r="U5192" t="str">
        <f>IF(T5192="Cell is Blank - Dis-regard",_xlfn.XLOOKUP(S5192,'Categroy Lookup'!A:A,'Categroy Lookup'!B:B,"Cell is Blank - Dis-regard"),T5192)</f>
        <v>Water</v>
      </c>
      <c r="V5192" t="b">
        <f t="shared" si="408"/>
        <v>1</v>
      </c>
      <c r="W5192">
        <f t="shared" si="407"/>
        <v>2.75</v>
      </c>
      <c r="X5192" s="8">
        <f t="shared" si="409"/>
        <v>1.8333333333333333</v>
      </c>
      <c r="Y5192" t="s">
        <v>513</v>
      </c>
      <c r="Z5192" t="s">
        <v>514</v>
      </c>
      <c r="AB5192" t="s">
        <v>677</v>
      </c>
      <c r="AC5192" t="s">
        <v>886</v>
      </c>
      <c r="AD5192">
        <v>2022</v>
      </c>
    </row>
    <row r="5193" spans="1:30" x14ac:dyDescent="0.25">
      <c r="A5193" t="s">
        <v>18</v>
      </c>
      <c r="B5193" t="s">
        <v>40</v>
      </c>
      <c r="C5193" t="s">
        <v>41</v>
      </c>
      <c r="D5193" t="s">
        <v>42</v>
      </c>
      <c r="E5193" t="s">
        <v>368</v>
      </c>
      <c r="F5193" t="s">
        <v>23</v>
      </c>
      <c r="G5193">
        <v>15423118498</v>
      </c>
      <c r="H5193" t="s">
        <v>401</v>
      </c>
      <c r="I5193" t="s">
        <v>33</v>
      </c>
      <c r="J5193">
        <v>141</v>
      </c>
      <c r="K5193">
        <v>1.5</v>
      </c>
      <c r="L5193">
        <v>1</v>
      </c>
      <c r="M5193">
        <v>141</v>
      </c>
      <c r="N5193">
        <v>1.5</v>
      </c>
      <c r="O5193">
        <v>1</v>
      </c>
      <c r="P5193">
        <v>1.5</v>
      </c>
      <c r="Q5193">
        <v>1.5</v>
      </c>
      <c r="R5193" s="1">
        <v>44765</v>
      </c>
      <c r="S5193" t="str">
        <f t="shared" si="405"/>
        <v>Coca Cola - Regular</v>
      </c>
      <c r="T5193" t="str">
        <f t="shared" si="406"/>
        <v>Carbonated</v>
      </c>
      <c r="U5193" t="str">
        <f>IF(T5193="Cell is Blank - Dis-regard",_xlfn.XLOOKUP(S5193,'Categroy Lookup'!A:A,'Categroy Lookup'!B:B,"Cell is Blank - Dis-regard"),T5193)</f>
        <v>Carbonated</v>
      </c>
      <c r="V5193" t="b">
        <f t="shared" si="408"/>
        <v>1</v>
      </c>
      <c r="W5193">
        <f t="shared" si="407"/>
        <v>1.5</v>
      </c>
      <c r="X5193" s="8">
        <f t="shared" si="409"/>
        <v>1</v>
      </c>
      <c r="Y5193" t="s">
        <v>524</v>
      </c>
      <c r="Z5193" t="s">
        <v>643</v>
      </c>
      <c r="AB5193" t="s">
        <v>677</v>
      </c>
      <c r="AC5193" t="s">
        <v>886</v>
      </c>
      <c r="AD5193">
        <v>2022</v>
      </c>
    </row>
    <row r="5194" spans="1:30" x14ac:dyDescent="0.25">
      <c r="A5194" t="s">
        <v>18</v>
      </c>
      <c r="B5194" t="s">
        <v>40</v>
      </c>
      <c r="C5194" t="s">
        <v>41</v>
      </c>
      <c r="D5194" t="s">
        <v>42</v>
      </c>
      <c r="E5194" t="s">
        <v>368</v>
      </c>
      <c r="F5194" t="s">
        <v>23</v>
      </c>
      <c r="G5194">
        <v>15423281189</v>
      </c>
      <c r="H5194" t="s">
        <v>401</v>
      </c>
      <c r="I5194" t="s">
        <v>33</v>
      </c>
      <c r="J5194">
        <v>141</v>
      </c>
      <c r="K5194">
        <v>1.5</v>
      </c>
      <c r="L5194">
        <v>1</v>
      </c>
      <c r="M5194">
        <v>141</v>
      </c>
      <c r="N5194">
        <v>1.5</v>
      </c>
      <c r="O5194">
        <v>1</v>
      </c>
      <c r="P5194">
        <v>1.5</v>
      </c>
      <c r="Q5194">
        <v>1.5</v>
      </c>
      <c r="R5194" s="1">
        <v>44765</v>
      </c>
      <c r="S5194" t="str">
        <f t="shared" si="405"/>
        <v>Coca Cola - Regular</v>
      </c>
      <c r="T5194" t="str">
        <f t="shared" si="406"/>
        <v>Carbonated</v>
      </c>
      <c r="U5194" t="str">
        <f>IF(T5194="Cell is Blank - Dis-regard",_xlfn.XLOOKUP(S5194,'Categroy Lookup'!A:A,'Categroy Lookup'!B:B,"Cell is Blank - Dis-regard"),T5194)</f>
        <v>Carbonated</v>
      </c>
      <c r="V5194" t="b">
        <f t="shared" si="408"/>
        <v>1</v>
      </c>
      <c r="W5194">
        <f t="shared" si="407"/>
        <v>1.5</v>
      </c>
      <c r="X5194" s="8">
        <f t="shared" si="409"/>
        <v>1</v>
      </c>
      <c r="Y5194" t="s">
        <v>524</v>
      </c>
      <c r="Z5194" t="s">
        <v>643</v>
      </c>
      <c r="AB5194" t="s">
        <v>677</v>
      </c>
      <c r="AC5194" t="s">
        <v>886</v>
      </c>
      <c r="AD5194">
        <v>2022</v>
      </c>
    </row>
    <row r="5195" spans="1:30" x14ac:dyDescent="0.25">
      <c r="A5195" t="s">
        <v>18</v>
      </c>
      <c r="B5195" t="s">
        <v>19</v>
      </c>
      <c r="C5195" t="s">
        <v>20</v>
      </c>
      <c r="D5195" t="s">
        <v>21</v>
      </c>
      <c r="E5195" t="s">
        <v>334</v>
      </c>
      <c r="G5195">
        <v>15423270080</v>
      </c>
      <c r="H5195" t="s">
        <v>401</v>
      </c>
      <c r="I5195" t="s">
        <v>25</v>
      </c>
      <c r="J5195">
        <v>146</v>
      </c>
      <c r="K5195">
        <v>3.5</v>
      </c>
      <c r="L5195">
        <v>1</v>
      </c>
      <c r="M5195">
        <v>146</v>
      </c>
      <c r="N5195">
        <v>3.5</v>
      </c>
      <c r="O5195">
        <v>1</v>
      </c>
      <c r="P5195">
        <v>3.5</v>
      </c>
      <c r="Q5195">
        <v>3.5</v>
      </c>
      <c r="R5195" s="1">
        <v>44765</v>
      </c>
      <c r="S5195" t="str">
        <f t="shared" si="405"/>
        <v>Starbucks Doubleshot Energy - Coffee</v>
      </c>
      <c r="T5195" t="str">
        <f t="shared" si="406"/>
        <v>Cell is Blank - Dis-regard</v>
      </c>
      <c r="U5195" t="str">
        <f>IF(T5195="Cell is Blank - Dis-regard",_xlfn.XLOOKUP(S5195,'Categroy Lookup'!A:A,'Categroy Lookup'!B:B,"Cell is Blank - Dis-regard"),T5195)</f>
        <v>Non-Carbonated</v>
      </c>
      <c r="V5195" t="b">
        <f t="shared" si="408"/>
        <v>1</v>
      </c>
      <c r="W5195">
        <f t="shared" si="407"/>
        <v>3.5</v>
      </c>
      <c r="X5195" s="8">
        <f t="shared" si="409"/>
        <v>2.3333333333333335</v>
      </c>
      <c r="Y5195" t="s">
        <v>572</v>
      </c>
      <c r="Z5195" t="s">
        <v>636</v>
      </c>
      <c r="AB5195" t="s">
        <v>677</v>
      </c>
      <c r="AC5195" t="s">
        <v>886</v>
      </c>
      <c r="AD5195">
        <v>2022</v>
      </c>
    </row>
    <row r="5196" spans="1:30" x14ac:dyDescent="0.25">
      <c r="A5196" t="s">
        <v>18</v>
      </c>
      <c r="B5196" t="s">
        <v>28</v>
      </c>
      <c r="C5196" t="s">
        <v>20</v>
      </c>
      <c r="D5196" t="s">
        <v>29</v>
      </c>
      <c r="E5196" t="s">
        <v>43</v>
      </c>
      <c r="F5196" t="s">
        <v>23</v>
      </c>
      <c r="G5196">
        <v>15423374062</v>
      </c>
      <c r="H5196" t="s">
        <v>401</v>
      </c>
      <c r="I5196" t="s">
        <v>25</v>
      </c>
      <c r="J5196">
        <v>146</v>
      </c>
      <c r="K5196">
        <v>3</v>
      </c>
      <c r="L5196">
        <v>1</v>
      </c>
      <c r="M5196">
        <v>146</v>
      </c>
      <c r="N5196">
        <v>3</v>
      </c>
      <c r="O5196">
        <v>1</v>
      </c>
      <c r="P5196">
        <v>3</v>
      </c>
      <c r="Q5196">
        <v>7</v>
      </c>
      <c r="R5196" s="1">
        <v>44765</v>
      </c>
      <c r="S5196" t="str">
        <f t="shared" si="405"/>
        <v>Monster Energy Original</v>
      </c>
      <c r="T5196" t="str">
        <f t="shared" si="406"/>
        <v>Carbonated</v>
      </c>
      <c r="U5196" t="str">
        <f>IF(T5196="Cell is Blank - Dis-regard",_xlfn.XLOOKUP(S5196,'Categroy Lookup'!A:A,'Categroy Lookup'!B:B,"Cell is Blank - Dis-regard"),T5196)</f>
        <v>Carbonated</v>
      </c>
      <c r="V5196" t="b">
        <f t="shared" si="408"/>
        <v>1</v>
      </c>
      <c r="W5196">
        <f t="shared" si="407"/>
        <v>3</v>
      </c>
      <c r="X5196" s="8">
        <f t="shared" si="409"/>
        <v>2</v>
      </c>
      <c r="Y5196" t="s">
        <v>43</v>
      </c>
      <c r="AB5196" t="s">
        <v>677</v>
      </c>
      <c r="AC5196" t="s">
        <v>886</v>
      </c>
      <c r="AD5196">
        <v>2022</v>
      </c>
    </row>
    <row r="5197" spans="1:30" x14ac:dyDescent="0.25">
      <c r="A5197" t="s">
        <v>18</v>
      </c>
      <c r="B5197" t="s">
        <v>28</v>
      </c>
      <c r="C5197" t="s">
        <v>20</v>
      </c>
      <c r="D5197" t="s">
        <v>29</v>
      </c>
      <c r="E5197" t="s">
        <v>48</v>
      </c>
      <c r="F5197" t="s">
        <v>27</v>
      </c>
      <c r="G5197">
        <v>15423374062</v>
      </c>
      <c r="H5197" t="s">
        <v>401</v>
      </c>
      <c r="I5197" t="s">
        <v>25</v>
      </c>
      <c r="J5197">
        <v>130</v>
      </c>
      <c r="K5197">
        <v>2</v>
      </c>
      <c r="L5197">
        <v>1</v>
      </c>
      <c r="M5197">
        <v>130</v>
      </c>
      <c r="N5197">
        <v>2</v>
      </c>
      <c r="O5197">
        <v>1</v>
      </c>
      <c r="P5197">
        <v>2</v>
      </c>
      <c r="Q5197">
        <v>7</v>
      </c>
      <c r="R5197" s="1">
        <v>44765</v>
      </c>
      <c r="S5197" t="str">
        <f t="shared" si="405"/>
        <v>KitKat - Crisp Wafers</v>
      </c>
      <c r="T5197" t="str">
        <f t="shared" si="406"/>
        <v>Food</v>
      </c>
      <c r="U5197" t="str">
        <f>IF(T5197="Cell is Blank - Dis-regard",_xlfn.XLOOKUP(S5197,'Categroy Lookup'!A:A,'Categroy Lookup'!B:B,"Cell is Blank - Dis-regard"),T5197)</f>
        <v>Food</v>
      </c>
      <c r="V5197" t="b">
        <f t="shared" si="408"/>
        <v>1</v>
      </c>
      <c r="W5197">
        <f t="shared" si="407"/>
        <v>2</v>
      </c>
      <c r="X5197" s="8">
        <f t="shared" si="409"/>
        <v>1.3333333333333333</v>
      </c>
      <c r="Y5197" t="s">
        <v>482</v>
      </c>
      <c r="Z5197" t="s">
        <v>483</v>
      </c>
      <c r="AB5197" t="s">
        <v>677</v>
      </c>
      <c r="AC5197" t="s">
        <v>886</v>
      </c>
      <c r="AD5197">
        <v>2022</v>
      </c>
    </row>
    <row r="5198" spans="1:30" x14ac:dyDescent="0.25">
      <c r="A5198" t="s">
        <v>18</v>
      </c>
      <c r="B5198" t="s">
        <v>28</v>
      </c>
      <c r="C5198" t="s">
        <v>20</v>
      </c>
      <c r="D5198" t="s">
        <v>29</v>
      </c>
      <c r="E5198" t="s">
        <v>49</v>
      </c>
      <c r="F5198" t="s">
        <v>27</v>
      </c>
      <c r="G5198">
        <v>15423374062</v>
      </c>
      <c r="H5198" t="s">
        <v>401</v>
      </c>
      <c r="I5198" t="s">
        <v>25</v>
      </c>
      <c r="J5198">
        <v>131</v>
      </c>
      <c r="K5198">
        <v>2</v>
      </c>
      <c r="L5198">
        <v>1</v>
      </c>
      <c r="M5198">
        <v>131</v>
      </c>
      <c r="N5198">
        <v>2</v>
      </c>
      <c r="O5198">
        <v>1</v>
      </c>
      <c r="P5198">
        <v>2</v>
      </c>
      <c r="Q5198">
        <v>7</v>
      </c>
      <c r="R5198" s="1">
        <v>44765</v>
      </c>
      <c r="S5198" t="str">
        <f t="shared" si="405"/>
        <v>Wonderful Pistachios - Variety</v>
      </c>
      <c r="T5198" t="str">
        <f t="shared" si="406"/>
        <v>Food</v>
      </c>
      <c r="U5198" t="str">
        <f>IF(T5198="Cell is Blank - Dis-regard",_xlfn.XLOOKUP(S5198,'Categroy Lookup'!A:A,'Categroy Lookup'!B:B,"Cell is Blank - Dis-regard"),T5198)</f>
        <v>Food</v>
      </c>
      <c r="V5198" t="b">
        <f t="shared" si="408"/>
        <v>1</v>
      </c>
      <c r="W5198">
        <f t="shared" si="407"/>
        <v>2</v>
      </c>
      <c r="X5198" s="8">
        <f t="shared" si="409"/>
        <v>1.3333333333333333</v>
      </c>
      <c r="Y5198" t="s">
        <v>484</v>
      </c>
      <c r="Z5198" t="s">
        <v>485</v>
      </c>
      <c r="AB5198" t="s">
        <v>677</v>
      </c>
      <c r="AC5198" t="s">
        <v>886</v>
      </c>
      <c r="AD5198">
        <v>2022</v>
      </c>
    </row>
    <row r="5199" spans="1:30" x14ac:dyDescent="0.25">
      <c r="A5199" t="s">
        <v>18</v>
      </c>
      <c r="B5199" t="s">
        <v>28</v>
      </c>
      <c r="C5199" t="s">
        <v>20</v>
      </c>
      <c r="D5199" t="s">
        <v>29</v>
      </c>
      <c r="E5199" t="s">
        <v>43</v>
      </c>
      <c r="F5199" t="s">
        <v>23</v>
      </c>
      <c r="G5199">
        <v>15423485659</v>
      </c>
      <c r="H5199" t="s">
        <v>401</v>
      </c>
      <c r="I5199" t="s">
        <v>33</v>
      </c>
      <c r="J5199">
        <v>146</v>
      </c>
      <c r="K5199">
        <v>3</v>
      </c>
      <c r="L5199">
        <v>1</v>
      </c>
      <c r="M5199">
        <v>146</v>
      </c>
      <c r="N5199">
        <v>3</v>
      </c>
      <c r="O5199">
        <v>1</v>
      </c>
      <c r="P5199">
        <v>3</v>
      </c>
      <c r="Q5199">
        <v>3</v>
      </c>
      <c r="R5199" s="1">
        <v>44765</v>
      </c>
      <c r="S5199" t="str">
        <f t="shared" si="405"/>
        <v>Monster Energy Original</v>
      </c>
      <c r="T5199" t="str">
        <f t="shared" si="406"/>
        <v>Carbonated</v>
      </c>
      <c r="U5199" t="str">
        <f>IF(T5199="Cell is Blank - Dis-regard",_xlfn.XLOOKUP(S5199,'Categroy Lookup'!A:A,'Categroy Lookup'!B:B,"Cell is Blank - Dis-regard"),T5199)</f>
        <v>Carbonated</v>
      </c>
      <c r="V5199" t="b">
        <f t="shared" si="408"/>
        <v>1</v>
      </c>
      <c r="W5199">
        <f t="shared" si="407"/>
        <v>3</v>
      </c>
      <c r="X5199" s="8">
        <f t="shared" si="409"/>
        <v>2</v>
      </c>
      <c r="Y5199" t="s">
        <v>43</v>
      </c>
      <c r="AB5199" t="s">
        <v>677</v>
      </c>
      <c r="AC5199" t="s">
        <v>886</v>
      </c>
      <c r="AD5199">
        <v>2022</v>
      </c>
    </row>
    <row r="5200" spans="1:30" x14ac:dyDescent="0.25">
      <c r="A5200" t="s">
        <v>18</v>
      </c>
      <c r="B5200" t="s">
        <v>19</v>
      </c>
      <c r="C5200" t="s">
        <v>20</v>
      </c>
      <c r="D5200" t="s">
        <v>21</v>
      </c>
      <c r="E5200" t="s">
        <v>165</v>
      </c>
      <c r="F5200" t="s">
        <v>31</v>
      </c>
      <c r="G5200">
        <v>15423964298</v>
      </c>
      <c r="H5200" t="s">
        <v>401</v>
      </c>
      <c r="I5200" t="s">
        <v>33</v>
      </c>
      <c r="J5200">
        <v>144</v>
      </c>
      <c r="K5200">
        <v>2.75</v>
      </c>
      <c r="L5200">
        <v>1</v>
      </c>
      <c r="M5200">
        <v>144</v>
      </c>
      <c r="N5200">
        <v>2.75</v>
      </c>
      <c r="O5200">
        <v>1</v>
      </c>
      <c r="P5200">
        <v>2.75</v>
      </c>
      <c r="Q5200">
        <v>2.75</v>
      </c>
      <c r="R5200" s="1">
        <v>44765</v>
      </c>
      <c r="S5200" t="str">
        <f t="shared" si="405"/>
        <v>Snapple Tea - Raspberry</v>
      </c>
      <c r="T5200" t="str">
        <f t="shared" si="406"/>
        <v>Non Carbonated</v>
      </c>
      <c r="U5200" t="str">
        <f>IF(T5200="Cell is Blank - Dis-regard",_xlfn.XLOOKUP(S5200,'Categroy Lookup'!A:A,'Categroy Lookup'!B:B,"Cell is Blank - Dis-regard"),T5200)</f>
        <v>Non Carbonated</v>
      </c>
      <c r="V5200" t="b">
        <f t="shared" si="408"/>
        <v>1</v>
      </c>
      <c r="W5200">
        <f t="shared" si="407"/>
        <v>2.75</v>
      </c>
      <c r="X5200" s="8">
        <f t="shared" si="409"/>
        <v>1.8333333333333333</v>
      </c>
      <c r="Y5200" t="s">
        <v>564</v>
      </c>
      <c r="Z5200" t="s">
        <v>508</v>
      </c>
      <c r="AB5200" t="s">
        <v>677</v>
      </c>
      <c r="AC5200" t="s">
        <v>886</v>
      </c>
      <c r="AD5200">
        <v>2022</v>
      </c>
    </row>
    <row r="5201" spans="1:30" x14ac:dyDescent="0.25">
      <c r="A5201" t="s">
        <v>18</v>
      </c>
      <c r="B5201" t="s">
        <v>28</v>
      </c>
      <c r="C5201" t="s">
        <v>20</v>
      </c>
      <c r="D5201" t="s">
        <v>29</v>
      </c>
      <c r="E5201" t="s">
        <v>72</v>
      </c>
      <c r="F5201" t="s">
        <v>55</v>
      </c>
      <c r="G5201">
        <v>15424279618</v>
      </c>
      <c r="H5201" t="s">
        <v>401</v>
      </c>
      <c r="I5201" t="s">
        <v>33</v>
      </c>
      <c r="J5201">
        <v>144</v>
      </c>
      <c r="K5201">
        <v>1.5</v>
      </c>
      <c r="L5201">
        <v>1</v>
      </c>
      <c r="M5201">
        <v>144</v>
      </c>
      <c r="N5201">
        <v>1.5</v>
      </c>
      <c r="O5201">
        <v>1</v>
      </c>
      <c r="P5201">
        <v>1.5</v>
      </c>
      <c r="Q5201">
        <v>1.5</v>
      </c>
      <c r="R5201" s="1">
        <v>44765</v>
      </c>
      <c r="S5201" t="str">
        <f t="shared" si="405"/>
        <v>Poland Springs Water</v>
      </c>
      <c r="T5201" t="str">
        <f t="shared" si="406"/>
        <v>Water</v>
      </c>
      <c r="U5201" t="str">
        <f>IF(T5201="Cell is Blank - Dis-regard",_xlfn.XLOOKUP(S5201,'Categroy Lookup'!A:A,'Categroy Lookup'!B:B,"Cell is Blank - Dis-regard"),T5201)</f>
        <v>Water</v>
      </c>
      <c r="V5201" t="b">
        <f t="shared" si="408"/>
        <v>1</v>
      </c>
      <c r="W5201">
        <f t="shared" si="407"/>
        <v>1.5</v>
      </c>
      <c r="X5201" s="8">
        <f t="shared" si="409"/>
        <v>1</v>
      </c>
      <c r="Y5201" t="s">
        <v>72</v>
      </c>
      <c r="AB5201" t="s">
        <v>677</v>
      </c>
      <c r="AC5201" t="s">
        <v>886</v>
      </c>
      <c r="AD5201">
        <v>2022</v>
      </c>
    </row>
    <row r="5202" spans="1:30" x14ac:dyDescent="0.25">
      <c r="A5202" t="s">
        <v>18</v>
      </c>
      <c r="B5202" t="s">
        <v>28</v>
      </c>
      <c r="C5202" t="s">
        <v>20</v>
      </c>
      <c r="D5202" t="s">
        <v>29</v>
      </c>
      <c r="E5202" t="s">
        <v>72</v>
      </c>
      <c r="F5202" t="s">
        <v>55</v>
      </c>
      <c r="G5202">
        <v>15424281377</v>
      </c>
      <c r="H5202" t="s">
        <v>401</v>
      </c>
      <c r="I5202" t="s">
        <v>33</v>
      </c>
      <c r="J5202">
        <v>144</v>
      </c>
      <c r="K5202">
        <v>1.5</v>
      </c>
      <c r="L5202">
        <v>1</v>
      </c>
      <c r="M5202">
        <v>144</v>
      </c>
      <c r="N5202">
        <v>1.5</v>
      </c>
      <c r="O5202">
        <v>1</v>
      </c>
      <c r="P5202">
        <v>1.5</v>
      </c>
      <c r="Q5202">
        <v>1.5</v>
      </c>
      <c r="R5202" s="1">
        <v>44765</v>
      </c>
      <c r="S5202" t="str">
        <f t="shared" si="405"/>
        <v>Poland Springs Water</v>
      </c>
      <c r="T5202" t="str">
        <f t="shared" si="406"/>
        <v>Water</v>
      </c>
      <c r="U5202" t="str">
        <f>IF(T5202="Cell is Blank - Dis-regard",_xlfn.XLOOKUP(S5202,'Categroy Lookup'!A:A,'Categroy Lookup'!B:B,"Cell is Blank - Dis-regard"),T5202)</f>
        <v>Water</v>
      </c>
      <c r="V5202" t="b">
        <f t="shared" si="408"/>
        <v>1</v>
      </c>
      <c r="W5202">
        <f t="shared" si="407"/>
        <v>1.5</v>
      </c>
      <c r="X5202" s="8">
        <f t="shared" si="409"/>
        <v>1</v>
      </c>
      <c r="Y5202" t="s">
        <v>72</v>
      </c>
      <c r="AB5202" t="s">
        <v>677</v>
      </c>
      <c r="AC5202" t="s">
        <v>886</v>
      </c>
      <c r="AD5202">
        <v>2022</v>
      </c>
    </row>
    <row r="5203" spans="1:30" x14ac:dyDescent="0.25">
      <c r="A5203" t="s">
        <v>18</v>
      </c>
      <c r="B5203" t="s">
        <v>28</v>
      </c>
      <c r="C5203" t="s">
        <v>20</v>
      </c>
      <c r="D5203" t="s">
        <v>29</v>
      </c>
      <c r="E5203" t="s">
        <v>72</v>
      </c>
      <c r="F5203" t="s">
        <v>55</v>
      </c>
      <c r="G5203">
        <v>15424285466</v>
      </c>
      <c r="H5203" t="s">
        <v>401</v>
      </c>
      <c r="I5203" t="s">
        <v>33</v>
      </c>
      <c r="J5203">
        <v>144</v>
      </c>
      <c r="K5203">
        <v>1.5</v>
      </c>
      <c r="L5203">
        <v>1</v>
      </c>
      <c r="M5203">
        <v>144</v>
      </c>
      <c r="N5203">
        <v>1.5</v>
      </c>
      <c r="O5203">
        <v>1</v>
      </c>
      <c r="P5203">
        <v>1.5</v>
      </c>
      <c r="Q5203">
        <v>1.5</v>
      </c>
      <c r="R5203" s="1">
        <v>44765</v>
      </c>
      <c r="S5203" t="str">
        <f t="shared" si="405"/>
        <v>Poland Springs Water</v>
      </c>
      <c r="T5203" t="str">
        <f t="shared" si="406"/>
        <v>Water</v>
      </c>
      <c r="U5203" t="str">
        <f>IF(T5203="Cell is Blank - Dis-regard",_xlfn.XLOOKUP(S5203,'Categroy Lookup'!A:A,'Categroy Lookup'!B:B,"Cell is Blank - Dis-regard"),T5203)</f>
        <v>Water</v>
      </c>
      <c r="V5203" t="b">
        <f t="shared" si="408"/>
        <v>1</v>
      </c>
      <c r="W5203">
        <f t="shared" si="407"/>
        <v>1.5</v>
      </c>
      <c r="X5203" s="8">
        <f t="shared" si="409"/>
        <v>1</v>
      </c>
      <c r="Y5203" t="s">
        <v>72</v>
      </c>
      <c r="AB5203" t="s">
        <v>677</v>
      </c>
      <c r="AC5203" t="s">
        <v>886</v>
      </c>
      <c r="AD5203">
        <v>2022</v>
      </c>
    </row>
    <row r="5204" spans="1:30" x14ac:dyDescent="0.25">
      <c r="A5204" t="s">
        <v>18</v>
      </c>
      <c r="B5204" t="s">
        <v>28</v>
      </c>
      <c r="C5204" t="s">
        <v>20</v>
      </c>
      <c r="D5204" t="s">
        <v>29</v>
      </c>
      <c r="E5204" t="s">
        <v>72</v>
      </c>
      <c r="F5204" t="s">
        <v>55</v>
      </c>
      <c r="G5204">
        <v>15424384753</v>
      </c>
      <c r="H5204" t="s">
        <v>401</v>
      </c>
      <c r="I5204" t="s">
        <v>33</v>
      </c>
      <c r="J5204">
        <v>144</v>
      </c>
      <c r="K5204">
        <v>1.5</v>
      </c>
      <c r="L5204">
        <v>1</v>
      </c>
      <c r="M5204">
        <v>144</v>
      </c>
      <c r="N5204">
        <v>1.5</v>
      </c>
      <c r="O5204">
        <v>1</v>
      </c>
      <c r="P5204">
        <v>1.5</v>
      </c>
      <c r="Q5204">
        <v>1.5</v>
      </c>
      <c r="R5204" s="1">
        <v>44765</v>
      </c>
      <c r="S5204" t="str">
        <f t="shared" si="405"/>
        <v>Poland Springs Water</v>
      </c>
      <c r="T5204" t="str">
        <f t="shared" si="406"/>
        <v>Water</v>
      </c>
      <c r="U5204" t="str">
        <f>IF(T5204="Cell is Blank - Dis-regard",_xlfn.XLOOKUP(S5204,'Categroy Lookup'!A:A,'Categroy Lookup'!B:B,"Cell is Blank - Dis-regard"),T5204)</f>
        <v>Water</v>
      </c>
      <c r="V5204" t="b">
        <f t="shared" si="408"/>
        <v>1</v>
      </c>
      <c r="W5204">
        <f t="shared" si="407"/>
        <v>1.5</v>
      </c>
      <c r="X5204" s="8">
        <f t="shared" si="409"/>
        <v>1</v>
      </c>
      <c r="Y5204" t="s">
        <v>72</v>
      </c>
      <c r="AB5204" t="s">
        <v>677</v>
      </c>
      <c r="AC5204" t="s">
        <v>886</v>
      </c>
      <c r="AD5204">
        <v>2022</v>
      </c>
    </row>
    <row r="5205" spans="1:30" x14ac:dyDescent="0.25">
      <c r="A5205" t="s">
        <v>18</v>
      </c>
      <c r="B5205" t="s">
        <v>28</v>
      </c>
      <c r="C5205" t="s">
        <v>20</v>
      </c>
      <c r="D5205" t="s">
        <v>29</v>
      </c>
      <c r="E5205" t="s">
        <v>350</v>
      </c>
      <c r="G5205">
        <v>15424387939</v>
      </c>
      <c r="H5205" t="s">
        <v>401</v>
      </c>
      <c r="I5205" t="s">
        <v>33</v>
      </c>
      <c r="J5205">
        <v>141</v>
      </c>
      <c r="K5205">
        <v>1.5</v>
      </c>
      <c r="L5205">
        <v>1</v>
      </c>
      <c r="M5205">
        <v>141</v>
      </c>
      <c r="N5205">
        <v>1.5</v>
      </c>
      <c r="O5205">
        <v>1</v>
      </c>
      <c r="P5205">
        <v>1.5</v>
      </c>
      <c r="Q5205">
        <v>1.5</v>
      </c>
      <c r="R5205" s="1">
        <v>44765</v>
      </c>
      <c r="S5205" t="str">
        <f t="shared" si="405"/>
        <v>Canada Dry - Ginger Ale &amp; Lemonde</v>
      </c>
      <c r="T5205" t="str">
        <f t="shared" si="406"/>
        <v>Cell is Blank - Dis-regard</v>
      </c>
      <c r="U5205" t="str">
        <f>IF(T5205="Cell is Blank - Dis-regard",_xlfn.XLOOKUP(S5205,'Categroy Lookup'!A:A,'Categroy Lookup'!B:B,"Cell is Blank - Dis-regard"),T5205)</f>
        <v>Carbonated</v>
      </c>
      <c r="V5205" t="b">
        <f t="shared" si="408"/>
        <v>1</v>
      </c>
      <c r="W5205">
        <f t="shared" si="407"/>
        <v>1.5</v>
      </c>
      <c r="X5205" s="8">
        <f t="shared" si="409"/>
        <v>1</v>
      </c>
      <c r="Y5205" t="s">
        <v>638</v>
      </c>
      <c r="Z5205" t="s">
        <v>639</v>
      </c>
      <c r="AB5205" t="s">
        <v>677</v>
      </c>
      <c r="AC5205" t="s">
        <v>886</v>
      </c>
      <c r="AD5205">
        <v>2022</v>
      </c>
    </row>
    <row r="5206" spans="1:30" x14ac:dyDescent="0.25">
      <c r="A5206" t="s">
        <v>18</v>
      </c>
      <c r="B5206" t="s">
        <v>197</v>
      </c>
      <c r="C5206" t="s">
        <v>198</v>
      </c>
      <c r="D5206" t="s">
        <v>199</v>
      </c>
      <c r="E5206" t="s">
        <v>93</v>
      </c>
      <c r="F5206" t="s">
        <v>23</v>
      </c>
      <c r="G5206">
        <v>15425918053</v>
      </c>
      <c r="H5206" t="s">
        <v>402</v>
      </c>
      <c r="I5206" t="s">
        <v>25</v>
      </c>
      <c r="J5206">
        <v>142</v>
      </c>
      <c r="K5206">
        <v>1.5</v>
      </c>
      <c r="L5206">
        <v>1</v>
      </c>
      <c r="M5206">
        <v>142</v>
      </c>
      <c r="N5206">
        <v>1.5</v>
      </c>
      <c r="O5206">
        <v>1</v>
      </c>
      <c r="P5206">
        <v>1.5</v>
      </c>
      <c r="Q5206">
        <v>2.75</v>
      </c>
      <c r="R5206" s="1">
        <v>44772</v>
      </c>
      <c r="S5206" t="str">
        <f t="shared" si="405"/>
        <v>Coca Cola - Zero Sugar</v>
      </c>
      <c r="T5206" t="str">
        <f t="shared" si="406"/>
        <v>Carbonated</v>
      </c>
      <c r="U5206" t="str">
        <f>IF(T5206="Cell is Blank - Dis-regard",_xlfn.XLOOKUP(S5206,'Categroy Lookup'!A:A,'Categroy Lookup'!B:B,"Cell is Blank - Dis-regard"),T5206)</f>
        <v>Carbonated</v>
      </c>
      <c r="V5206" t="b">
        <f t="shared" si="408"/>
        <v>1</v>
      </c>
      <c r="W5206">
        <f t="shared" si="407"/>
        <v>1.5</v>
      </c>
      <c r="X5206" s="8">
        <f t="shared" si="409"/>
        <v>1</v>
      </c>
      <c r="Y5206" t="s">
        <v>524</v>
      </c>
      <c r="Z5206" t="s">
        <v>525</v>
      </c>
      <c r="AB5206" t="s">
        <v>679</v>
      </c>
      <c r="AC5206" t="s">
        <v>887</v>
      </c>
      <c r="AD5206">
        <v>2022</v>
      </c>
    </row>
    <row r="5207" spans="1:30" x14ac:dyDescent="0.25">
      <c r="A5207" t="s">
        <v>18</v>
      </c>
      <c r="B5207" t="s">
        <v>197</v>
      </c>
      <c r="C5207" t="s">
        <v>198</v>
      </c>
      <c r="D5207" t="s">
        <v>199</v>
      </c>
      <c r="E5207" t="s">
        <v>304</v>
      </c>
      <c r="F5207" t="s">
        <v>27</v>
      </c>
      <c r="G5207">
        <v>15425918053</v>
      </c>
      <c r="H5207" t="s">
        <v>402</v>
      </c>
      <c r="I5207" t="s">
        <v>25</v>
      </c>
      <c r="J5207">
        <v>122</v>
      </c>
      <c r="K5207">
        <v>1.25</v>
      </c>
      <c r="L5207">
        <v>1</v>
      </c>
      <c r="M5207">
        <v>122</v>
      </c>
      <c r="N5207">
        <v>1.25</v>
      </c>
      <c r="O5207">
        <v>1</v>
      </c>
      <c r="P5207">
        <v>1.25</v>
      </c>
      <c r="Q5207">
        <v>2.75</v>
      </c>
      <c r="R5207" s="1">
        <v>44772</v>
      </c>
      <c r="S5207" t="str">
        <f t="shared" si="405"/>
        <v>Goldfish Baked - Cheddar</v>
      </c>
      <c r="T5207" t="str">
        <f t="shared" si="406"/>
        <v>Food</v>
      </c>
      <c r="U5207" t="str">
        <f>IF(T5207="Cell is Blank - Dis-regard",_xlfn.XLOOKUP(S5207,'Categroy Lookup'!A:A,'Categroy Lookup'!B:B,"Cell is Blank - Dis-regard"),T5207)</f>
        <v>Food</v>
      </c>
      <c r="V5207" t="b">
        <f t="shared" si="408"/>
        <v>1</v>
      </c>
      <c r="W5207">
        <f t="shared" si="407"/>
        <v>1.25</v>
      </c>
      <c r="X5207" s="8">
        <f t="shared" si="409"/>
        <v>0.83333333333333337</v>
      </c>
      <c r="Y5207" t="s">
        <v>628</v>
      </c>
      <c r="Z5207" t="s">
        <v>629</v>
      </c>
      <c r="AB5207" t="s">
        <v>679</v>
      </c>
      <c r="AC5207" t="s">
        <v>887</v>
      </c>
      <c r="AD5207">
        <v>2022</v>
      </c>
    </row>
    <row r="5208" spans="1:30" x14ac:dyDescent="0.25">
      <c r="A5208" t="s">
        <v>18</v>
      </c>
      <c r="B5208" t="s">
        <v>197</v>
      </c>
      <c r="C5208" t="s">
        <v>198</v>
      </c>
      <c r="D5208" t="s">
        <v>199</v>
      </c>
      <c r="E5208" t="s">
        <v>200</v>
      </c>
      <c r="F5208" t="s">
        <v>31</v>
      </c>
      <c r="G5208">
        <v>15425946421</v>
      </c>
      <c r="H5208" t="s">
        <v>402</v>
      </c>
      <c r="I5208" t="s">
        <v>25</v>
      </c>
      <c r="J5208">
        <v>146</v>
      </c>
      <c r="K5208">
        <v>3.5</v>
      </c>
      <c r="L5208">
        <v>1</v>
      </c>
      <c r="M5208">
        <v>146</v>
      </c>
      <c r="N5208">
        <v>3.5</v>
      </c>
      <c r="O5208">
        <v>1</v>
      </c>
      <c r="P5208">
        <v>3.5</v>
      </c>
      <c r="Q5208">
        <v>3.5</v>
      </c>
      <c r="R5208" s="1">
        <v>44772</v>
      </c>
      <c r="S5208" t="str">
        <f t="shared" si="405"/>
        <v>Starbucks Doubleshot Energy - Mocha</v>
      </c>
      <c r="T5208" t="str">
        <f t="shared" si="406"/>
        <v>Non Carbonated</v>
      </c>
      <c r="U5208" t="str">
        <f>IF(T5208="Cell is Blank - Dis-regard",_xlfn.XLOOKUP(S5208,'Categroy Lookup'!A:A,'Categroy Lookup'!B:B,"Cell is Blank - Dis-regard"),T5208)</f>
        <v>Non Carbonated</v>
      </c>
      <c r="V5208" t="b">
        <f t="shared" si="408"/>
        <v>1</v>
      </c>
      <c r="W5208">
        <f t="shared" si="407"/>
        <v>3.5</v>
      </c>
      <c r="X5208" s="8">
        <f t="shared" si="409"/>
        <v>2.3333333333333335</v>
      </c>
      <c r="Y5208" t="s">
        <v>572</v>
      </c>
      <c r="Z5208" t="s">
        <v>573</v>
      </c>
      <c r="AB5208" t="s">
        <v>679</v>
      </c>
      <c r="AC5208" t="s">
        <v>887</v>
      </c>
      <c r="AD5208">
        <v>2022</v>
      </c>
    </row>
    <row r="5209" spans="1:30" x14ac:dyDescent="0.25">
      <c r="A5209" t="s">
        <v>18</v>
      </c>
      <c r="B5209" t="s">
        <v>197</v>
      </c>
      <c r="C5209" t="s">
        <v>198</v>
      </c>
      <c r="D5209" t="s">
        <v>199</v>
      </c>
      <c r="E5209" t="s">
        <v>315</v>
      </c>
      <c r="G5209">
        <v>15425949395</v>
      </c>
      <c r="H5209" t="s">
        <v>402</v>
      </c>
      <c r="I5209" t="s">
        <v>25</v>
      </c>
      <c r="J5209">
        <v>155</v>
      </c>
      <c r="K5209">
        <v>4</v>
      </c>
      <c r="L5209">
        <v>1</v>
      </c>
      <c r="M5209">
        <v>155</v>
      </c>
      <c r="N5209">
        <v>4</v>
      </c>
      <c r="O5209">
        <v>1</v>
      </c>
      <c r="P5209">
        <v>4</v>
      </c>
      <c r="Q5209">
        <v>4</v>
      </c>
      <c r="R5209" s="1">
        <v>44772</v>
      </c>
      <c r="S5209" t="str">
        <f t="shared" si="405"/>
        <v>Oreo Mini - Go Paks</v>
      </c>
      <c r="T5209" t="str">
        <f t="shared" si="406"/>
        <v>Cell is Blank - Dis-regard</v>
      </c>
      <c r="U5209" t="str">
        <f>IF(T5209="Cell is Blank - Dis-regard",_xlfn.XLOOKUP(S5209,'Categroy Lookup'!A:A,'Categroy Lookup'!B:B,"Cell is Blank - Dis-regard"),T5209)</f>
        <v>Food</v>
      </c>
      <c r="V5209" t="b">
        <f t="shared" si="408"/>
        <v>1</v>
      </c>
      <c r="W5209">
        <f t="shared" si="407"/>
        <v>4</v>
      </c>
      <c r="X5209" s="8">
        <f t="shared" si="409"/>
        <v>2.6666666666666665</v>
      </c>
      <c r="Y5209" t="s">
        <v>632</v>
      </c>
      <c r="Z5209" t="s">
        <v>603</v>
      </c>
      <c r="AB5209" t="s">
        <v>679</v>
      </c>
      <c r="AC5209" t="s">
        <v>887</v>
      </c>
      <c r="AD5209">
        <v>2022</v>
      </c>
    </row>
    <row r="5210" spans="1:30" x14ac:dyDescent="0.25">
      <c r="A5210" t="s">
        <v>18</v>
      </c>
      <c r="B5210" t="s">
        <v>19</v>
      </c>
      <c r="C5210" t="s">
        <v>20</v>
      </c>
      <c r="D5210" t="s">
        <v>21</v>
      </c>
      <c r="E5210" t="s">
        <v>359</v>
      </c>
      <c r="F5210" t="s">
        <v>31</v>
      </c>
      <c r="G5210">
        <v>15426071135</v>
      </c>
      <c r="H5210" t="s">
        <v>402</v>
      </c>
      <c r="I5210" t="s">
        <v>25</v>
      </c>
      <c r="J5210">
        <v>145</v>
      </c>
      <c r="K5210">
        <v>2.5</v>
      </c>
      <c r="L5210">
        <v>1</v>
      </c>
      <c r="M5210">
        <v>145</v>
      </c>
      <c r="N5210">
        <v>2.5</v>
      </c>
      <c r="O5210">
        <v>1</v>
      </c>
      <c r="P5210">
        <v>2.5</v>
      </c>
      <c r="Q5210">
        <v>2.5</v>
      </c>
      <c r="R5210" s="1">
        <v>44766</v>
      </c>
      <c r="S5210" t="str">
        <f t="shared" si="405"/>
        <v>Snapple Tea - Lemon</v>
      </c>
      <c r="T5210" t="str">
        <f t="shared" si="406"/>
        <v>Non Carbonated</v>
      </c>
      <c r="U5210" t="str">
        <f>IF(T5210="Cell is Blank - Dis-regard",_xlfn.XLOOKUP(S5210,'Categroy Lookup'!A:A,'Categroy Lookup'!B:B,"Cell is Blank - Dis-regard"),T5210)</f>
        <v>Non Carbonated</v>
      </c>
      <c r="V5210" t="b">
        <f t="shared" si="408"/>
        <v>1</v>
      </c>
      <c r="W5210">
        <f t="shared" si="407"/>
        <v>2.5</v>
      </c>
      <c r="X5210" s="8">
        <f t="shared" si="409"/>
        <v>1.6666666666666667</v>
      </c>
      <c r="Y5210" t="s">
        <v>564</v>
      </c>
      <c r="Z5210" t="s">
        <v>479</v>
      </c>
      <c r="AB5210" t="s">
        <v>679</v>
      </c>
      <c r="AC5210" t="s">
        <v>887</v>
      </c>
      <c r="AD5210">
        <v>2022</v>
      </c>
    </row>
    <row r="5211" spans="1:30" x14ac:dyDescent="0.25">
      <c r="A5211" t="s">
        <v>18</v>
      </c>
      <c r="B5211" t="s">
        <v>19</v>
      </c>
      <c r="C5211" t="s">
        <v>20</v>
      </c>
      <c r="D5211" t="s">
        <v>21</v>
      </c>
      <c r="E5211" t="s">
        <v>350</v>
      </c>
      <c r="G5211">
        <v>15426160749</v>
      </c>
      <c r="H5211" t="s">
        <v>402</v>
      </c>
      <c r="I5211" t="s">
        <v>33</v>
      </c>
      <c r="J5211">
        <v>140</v>
      </c>
      <c r="K5211">
        <v>1.5</v>
      </c>
      <c r="L5211">
        <v>1</v>
      </c>
      <c r="M5211">
        <v>140</v>
      </c>
      <c r="N5211">
        <v>1.5</v>
      </c>
      <c r="O5211">
        <v>1</v>
      </c>
      <c r="P5211">
        <v>1.5</v>
      </c>
      <c r="Q5211">
        <v>1.5</v>
      </c>
      <c r="R5211" s="1">
        <v>44766</v>
      </c>
      <c r="S5211" t="str">
        <f t="shared" si="405"/>
        <v>Canada Dry - Ginger Ale &amp; Lemonde</v>
      </c>
      <c r="T5211" t="str">
        <f t="shared" si="406"/>
        <v>Cell is Blank - Dis-regard</v>
      </c>
      <c r="U5211" t="str">
        <f>IF(T5211="Cell is Blank - Dis-regard",_xlfn.XLOOKUP(S5211,'Categroy Lookup'!A:A,'Categroy Lookup'!B:B,"Cell is Blank - Dis-regard"),T5211)</f>
        <v>Carbonated</v>
      </c>
      <c r="V5211" t="b">
        <f t="shared" si="408"/>
        <v>1</v>
      </c>
      <c r="W5211">
        <f t="shared" si="407"/>
        <v>1.5</v>
      </c>
      <c r="X5211" s="8">
        <f t="shared" si="409"/>
        <v>1</v>
      </c>
      <c r="Y5211" t="s">
        <v>638</v>
      </c>
      <c r="Z5211" t="s">
        <v>639</v>
      </c>
      <c r="AB5211" t="s">
        <v>679</v>
      </c>
      <c r="AC5211" t="s">
        <v>887</v>
      </c>
      <c r="AD5211">
        <v>2022</v>
      </c>
    </row>
    <row r="5212" spans="1:30" x14ac:dyDescent="0.25">
      <c r="A5212" t="s">
        <v>18</v>
      </c>
      <c r="B5212" t="s">
        <v>197</v>
      </c>
      <c r="C5212" t="s">
        <v>198</v>
      </c>
      <c r="D5212" t="s">
        <v>199</v>
      </c>
      <c r="E5212" t="s">
        <v>240</v>
      </c>
      <c r="F5212" t="s">
        <v>27</v>
      </c>
      <c r="G5212">
        <v>15426205908</v>
      </c>
      <c r="H5212" t="s">
        <v>402</v>
      </c>
      <c r="I5212" t="s">
        <v>33</v>
      </c>
      <c r="J5212">
        <v>136</v>
      </c>
      <c r="K5212">
        <v>2</v>
      </c>
      <c r="L5212">
        <v>1</v>
      </c>
      <c r="M5212">
        <v>136</v>
      </c>
      <c r="N5212">
        <v>2</v>
      </c>
      <c r="O5212">
        <v>1</v>
      </c>
      <c r="P5212">
        <v>2</v>
      </c>
      <c r="Q5212">
        <v>2</v>
      </c>
      <c r="R5212" s="1">
        <v>44772</v>
      </c>
      <c r="S5212" t="str">
        <f t="shared" si="405"/>
        <v>Keto Bar - Creamy Peanut Butter Chocolate</v>
      </c>
      <c r="T5212" t="str">
        <f t="shared" si="406"/>
        <v>Food</v>
      </c>
      <c r="U5212" t="str">
        <f>IF(T5212="Cell is Blank - Dis-regard",_xlfn.XLOOKUP(S5212,'Categroy Lookup'!A:A,'Categroy Lookup'!B:B,"Cell is Blank - Dis-regard"),T5212)</f>
        <v>Food</v>
      </c>
      <c r="V5212" t="b">
        <f t="shared" si="408"/>
        <v>1</v>
      </c>
      <c r="W5212">
        <f t="shared" si="407"/>
        <v>2</v>
      </c>
      <c r="X5212" s="8">
        <f t="shared" si="409"/>
        <v>1.3333333333333333</v>
      </c>
      <c r="Y5212" t="s">
        <v>600</v>
      </c>
      <c r="Z5212" t="s">
        <v>601</v>
      </c>
      <c r="AB5212" t="s">
        <v>679</v>
      </c>
      <c r="AC5212" t="s">
        <v>887</v>
      </c>
      <c r="AD5212">
        <v>2022</v>
      </c>
    </row>
    <row r="5213" spans="1:30" x14ac:dyDescent="0.25">
      <c r="A5213" t="s">
        <v>18</v>
      </c>
      <c r="B5213" t="s">
        <v>197</v>
      </c>
      <c r="C5213" t="s">
        <v>198</v>
      </c>
      <c r="D5213" t="s">
        <v>199</v>
      </c>
      <c r="E5213" t="s">
        <v>98</v>
      </c>
      <c r="F5213" t="s">
        <v>27</v>
      </c>
      <c r="G5213">
        <v>15426216388</v>
      </c>
      <c r="H5213" t="s">
        <v>402</v>
      </c>
      <c r="I5213" t="s">
        <v>33</v>
      </c>
      <c r="J5213">
        <v>121</v>
      </c>
      <c r="K5213">
        <v>1.5</v>
      </c>
      <c r="L5213">
        <v>1</v>
      </c>
      <c r="M5213">
        <v>121</v>
      </c>
      <c r="N5213">
        <v>1.5</v>
      </c>
      <c r="O5213">
        <v>1</v>
      </c>
      <c r="P5213">
        <v>1.5</v>
      </c>
      <c r="Q5213">
        <v>1.5</v>
      </c>
      <c r="R5213" s="1">
        <v>44772</v>
      </c>
      <c r="S5213" t="str">
        <f t="shared" si="405"/>
        <v>CheezIt - Original</v>
      </c>
      <c r="T5213" t="str">
        <f t="shared" si="406"/>
        <v>Food</v>
      </c>
      <c r="U5213" t="str">
        <f>IF(T5213="Cell is Blank - Dis-regard",_xlfn.XLOOKUP(S5213,'Categroy Lookup'!A:A,'Categroy Lookup'!B:B,"Cell is Blank - Dis-regard"),T5213)</f>
        <v>Food</v>
      </c>
      <c r="V5213" t="b">
        <f t="shared" si="408"/>
        <v>1</v>
      </c>
      <c r="W5213">
        <f t="shared" si="407"/>
        <v>1.5</v>
      </c>
      <c r="X5213" s="8">
        <f t="shared" si="409"/>
        <v>1</v>
      </c>
      <c r="Y5213" t="s">
        <v>528</v>
      </c>
      <c r="Z5213" t="s">
        <v>512</v>
      </c>
      <c r="AB5213" t="s">
        <v>679</v>
      </c>
      <c r="AC5213" t="s">
        <v>887</v>
      </c>
      <c r="AD5213">
        <v>2022</v>
      </c>
    </row>
    <row r="5214" spans="1:30" x14ac:dyDescent="0.25">
      <c r="A5214" t="s">
        <v>18</v>
      </c>
      <c r="B5214" t="s">
        <v>197</v>
      </c>
      <c r="C5214" t="s">
        <v>198</v>
      </c>
      <c r="D5214" t="s">
        <v>199</v>
      </c>
      <c r="E5214" t="s">
        <v>48</v>
      </c>
      <c r="F5214" t="s">
        <v>27</v>
      </c>
      <c r="G5214">
        <v>15426240627</v>
      </c>
      <c r="H5214" t="s">
        <v>402</v>
      </c>
      <c r="I5214" t="s">
        <v>25</v>
      </c>
      <c r="J5214">
        <v>138</v>
      </c>
      <c r="K5214">
        <v>2</v>
      </c>
      <c r="L5214">
        <v>1</v>
      </c>
      <c r="M5214">
        <v>138</v>
      </c>
      <c r="N5214">
        <v>2</v>
      </c>
      <c r="O5214">
        <v>1</v>
      </c>
      <c r="P5214">
        <v>2</v>
      </c>
      <c r="Q5214">
        <v>2</v>
      </c>
      <c r="R5214" s="1">
        <v>44772</v>
      </c>
      <c r="S5214" t="str">
        <f t="shared" si="405"/>
        <v>KitKat - Crisp Wafers</v>
      </c>
      <c r="T5214" t="str">
        <f t="shared" si="406"/>
        <v>Food</v>
      </c>
      <c r="U5214" t="str">
        <f>IF(T5214="Cell is Blank - Dis-regard",_xlfn.XLOOKUP(S5214,'Categroy Lookup'!A:A,'Categroy Lookup'!B:B,"Cell is Blank - Dis-regard"),T5214)</f>
        <v>Food</v>
      </c>
      <c r="V5214" t="b">
        <f t="shared" si="408"/>
        <v>1</v>
      </c>
      <c r="W5214">
        <f t="shared" si="407"/>
        <v>2</v>
      </c>
      <c r="X5214" s="8">
        <f t="shared" si="409"/>
        <v>1.3333333333333333</v>
      </c>
      <c r="Y5214" t="s">
        <v>482</v>
      </c>
      <c r="Z5214" t="s">
        <v>483</v>
      </c>
      <c r="AB5214" t="s">
        <v>679</v>
      </c>
      <c r="AC5214" t="s">
        <v>887</v>
      </c>
      <c r="AD5214">
        <v>2022</v>
      </c>
    </row>
    <row r="5215" spans="1:30" x14ac:dyDescent="0.25">
      <c r="A5215" t="s">
        <v>18</v>
      </c>
      <c r="B5215" t="s">
        <v>197</v>
      </c>
      <c r="C5215" t="s">
        <v>198</v>
      </c>
      <c r="D5215" t="s">
        <v>199</v>
      </c>
      <c r="E5215" t="s">
        <v>268</v>
      </c>
      <c r="F5215" t="s">
        <v>27</v>
      </c>
      <c r="G5215">
        <v>15426246211</v>
      </c>
      <c r="H5215" t="s">
        <v>402</v>
      </c>
      <c r="I5215" t="s">
        <v>25</v>
      </c>
      <c r="J5215">
        <v>113</v>
      </c>
      <c r="K5215">
        <v>1.5</v>
      </c>
      <c r="L5215">
        <v>1</v>
      </c>
      <c r="M5215">
        <v>113</v>
      </c>
      <c r="N5215">
        <v>1.5</v>
      </c>
      <c r="O5215">
        <v>1</v>
      </c>
      <c r="P5215">
        <v>1.5</v>
      </c>
      <c r="Q5215">
        <v>1.5</v>
      </c>
      <c r="R5215" s="1">
        <v>44772</v>
      </c>
      <c r="S5215" t="str">
        <f t="shared" si="405"/>
        <v>Pop Corners - White Cheddar</v>
      </c>
      <c r="T5215" t="str">
        <f t="shared" si="406"/>
        <v>Food</v>
      </c>
      <c r="U5215" t="str">
        <f>IF(T5215="Cell is Blank - Dis-regard",_xlfn.XLOOKUP(S5215,'Categroy Lookup'!A:A,'Categroy Lookup'!B:B,"Cell is Blank - Dis-regard"),T5215)</f>
        <v>Food</v>
      </c>
      <c r="V5215" t="b">
        <f t="shared" si="408"/>
        <v>1</v>
      </c>
      <c r="W5215">
        <f t="shared" si="407"/>
        <v>1.5</v>
      </c>
      <c r="X5215" s="8">
        <f t="shared" si="409"/>
        <v>1</v>
      </c>
      <c r="Y5215" t="s">
        <v>606</v>
      </c>
      <c r="Z5215" t="s">
        <v>532</v>
      </c>
      <c r="AB5215" t="s">
        <v>679</v>
      </c>
      <c r="AC5215" t="s">
        <v>887</v>
      </c>
      <c r="AD5215">
        <v>2022</v>
      </c>
    </row>
    <row r="5216" spans="1:30" x14ac:dyDescent="0.25">
      <c r="A5216" t="s">
        <v>18</v>
      </c>
      <c r="B5216" t="s">
        <v>197</v>
      </c>
      <c r="C5216" t="s">
        <v>198</v>
      </c>
      <c r="D5216" t="s">
        <v>199</v>
      </c>
      <c r="E5216" t="s">
        <v>82</v>
      </c>
      <c r="F5216" t="s">
        <v>31</v>
      </c>
      <c r="G5216">
        <v>15426291681</v>
      </c>
      <c r="H5216" t="s">
        <v>402</v>
      </c>
      <c r="I5216" t="s">
        <v>25</v>
      </c>
      <c r="J5216">
        <v>145</v>
      </c>
      <c r="K5216">
        <v>2.5</v>
      </c>
      <c r="L5216">
        <v>1</v>
      </c>
      <c r="M5216">
        <v>145</v>
      </c>
      <c r="N5216">
        <v>2.5</v>
      </c>
      <c r="O5216">
        <v>1</v>
      </c>
      <c r="P5216">
        <v>2.5</v>
      </c>
      <c r="Q5216">
        <v>2.5</v>
      </c>
      <c r="R5216" s="1">
        <v>44772</v>
      </c>
      <c r="S5216" t="str">
        <f t="shared" si="405"/>
        <v>Snapple Diet Tea - Peach Tea</v>
      </c>
      <c r="T5216" t="str">
        <f t="shared" si="406"/>
        <v>Non Carbonated</v>
      </c>
      <c r="U5216" t="str">
        <f>IF(T5216="Cell is Blank - Dis-regard",_xlfn.XLOOKUP(S5216,'Categroy Lookup'!A:A,'Categroy Lookup'!B:B,"Cell is Blank - Dis-regard"),T5216)</f>
        <v>Non Carbonated</v>
      </c>
      <c r="V5216" t="b">
        <f t="shared" si="408"/>
        <v>1</v>
      </c>
      <c r="W5216">
        <f t="shared" si="407"/>
        <v>2.5</v>
      </c>
      <c r="X5216" s="8">
        <f t="shared" si="409"/>
        <v>1.6666666666666667</v>
      </c>
      <c r="Y5216" t="s">
        <v>478</v>
      </c>
      <c r="Z5216" t="s">
        <v>517</v>
      </c>
      <c r="AB5216" t="s">
        <v>679</v>
      </c>
      <c r="AC5216" t="s">
        <v>887</v>
      </c>
      <c r="AD5216">
        <v>2022</v>
      </c>
    </row>
    <row r="5217" spans="1:30" x14ac:dyDescent="0.25">
      <c r="A5217" t="s">
        <v>18</v>
      </c>
      <c r="B5217" t="s">
        <v>197</v>
      </c>
      <c r="C5217" t="s">
        <v>198</v>
      </c>
      <c r="D5217" t="s">
        <v>199</v>
      </c>
      <c r="E5217" t="s">
        <v>304</v>
      </c>
      <c r="F5217" t="s">
        <v>27</v>
      </c>
      <c r="G5217">
        <v>15426367800</v>
      </c>
      <c r="H5217" t="s">
        <v>402</v>
      </c>
      <c r="I5217" t="s">
        <v>33</v>
      </c>
      <c r="J5217">
        <v>122</v>
      </c>
      <c r="K5217">
        <v>1.25</v>
      </c>
      <c r="L5217">
        <v>1</v>
      </c>
      <c r="M5217">
        <v>122</v>
      </c>
      <c r="N5217">
        <v>1.25</v>
      </c>
      <c r="O5217">
        <v>1</v>
      </c>
      <c r="P5217">
        <v>1.25</v>
      </c>
      <c r="Q5217">
        <v>1.25</v>
      </c>
      <c r="R5217" s="1">
        <v>44772</v>
      </c>
      <c r="S5217" t="str">
        <f t="shared" si="405"/>
        <v>Goldfish Baked - Cheddar</v>
      </c>
      <c r="T5217" t="str">
        <f t="shared" si="406"/>
        <v>Food</v>
      </c>
      <c r="U5217" t="str">
        <f>IF(T5217="Cell is Blank - Dis-regard",_xlfn.XLOOKUP(S5217,'Categroy Lookup'!A:A,'Categroy Lookup'!B:B,"Cell is Blank - Dis-regard"),T5217)</f>
        <v>Food</v>
      </c>
      <c r="V5217" t="b">
        <f t="shared" si="408"/>
        <v>1</v>
      </c>
      <c r="W5217">
        <f t="shared" si="407"/>
        <v>1.25</v>
      </c>
      <c r="X5217" s="8">
        <f t="shared" si="409"/>
        <v>0.83333333333333337</v>
      </c>
      <c r="Y5217" t="s">
        <v>628</v>
      </c>
      <c r="Z5217" t="s">
        <v>629</v>
      </c>
      <c r="AB5217" t="s">
        <v>679</v>
      </c>
      <c r="AC5217" t="s">
        <v>887</v>
      </c>
      <c r="AD5217">
        <v>2022</v>
      </c>
    </row>
    <row r="5218" spans="1:30" x14ac:dyDescent="0.25">
      <c r="A5218" t="s">
        <v>18</v>
      </c>
      <c r="B5218" t="s">
        <v>197</v>
      </c>
      <c r="C5218" t="s">
        <v>198</v>
      </c>
      <c r="D5218" t="s">
        <v>199</v>
      </c>
      <c r="E5218" t="s">
        <v>294</v>
      </c>
      <c r="F5218" t="s">
        <v>27</v>
      </c>
      <c r="G5218">
        <v>15426375080</v>
      </c>
      <c r="H5218" t="s">
        <v>402</v>
      </c>
      <c r="I5218" t="s">
        <v>33</v>
      </c>
      <c r="J5218">
        <v>120</v>
      </c>
      <c r="K5218">
        <v>2.5</v>
      </c>
      <c r="L5218">
        <v>1</v>
      </c>
      <c r="M5218">
        <v>120</v>
      </c>
      <c r="N5218">
        <v>2.5</v>
      </c>
      <c r="O5218">
        <v>1</v>
      </c>
      <c r="P5218">
        <v>2.5</v>
      </c>
      <c r="Q5218">
        <v>2.5</v>
      </c>
      <c r="R5218" s="1">
        <v>44772</v>
      </c>
      <c r="S5218" t="str">
        <f t="shared" si="405"/>
        <v>Snyder's of Hanover Pretzel Pieces - Honey Mu</v>
      </c>
      <c r="T5218" t="str">
        <f t="shared" si="406"/>
        <v>Food</v>
      </c>
      <c r="U5218" t="str">
        <f>IF(T5218="Cell is Blank - Dis-regard",_xlfn.XLOOKUP(S5218,'Categroy Lookup'!A:A,'Categroy Lookup'!B:B,"Cell is Blank - Dis-regard"),T5218)</f>
        <v>Food</v>
      </c>
      <c r="V5218" t="b">
        <f t="shared" si="408"/>
        <v>1</v>
      </c>
      <c r="W5218">
        <f t="shared" si="407"/>
        <v>2.5</v>
      </c>
      <c r="X5218" s="8">
        <f t="shared" si="409"/>
        <v>1.6666666666666667</v>
      </c>
      <c r="Y5218" t="s">
        <v>622</v>
      </c>
      <c r="Z5218" t="s">
        <v>623</v>
      </c>
      <c r="AB5218" t="s">
        <v>679</v>
      </c>
      <c r="AC5218" t="s">
        <v>887</v>
      </c>
      <c r="AD5218">
        <v>2022</v>
      </c>
    </row>
    <row r="5219" spans="1:30" x14ac:dyDescent="0.25">
      <c r="A5219" t="s">
        <v>18</v>
      </c>
      <c r="B5219" t="s">
        <v>197</v>
      </c>
      <c r="C5219" t="s">
        <v>198</v>
      </c>
      <c r="D5219" t="s">
        <v>199</v>
      </c>
      <c r="E5219" t="s">
        <v>268</v>
      </c>
      <c r="F5219" t="s">
        <v>27</v>
      </c>
      <c r="G5219">
        <v>15426410991</v>
      </c>
      <c r="H5219" t="s">
        <v>402</v>
      </c>
      <c r="I5219" t="s">
        <v>25</v>
      </c>
      <c r="J5219">
        <v>113</v>
      </c>
      <c r="K5219">
        <v>1.5</v>
      </c>
      <c r="L5219">
        <v>1</v>
      </c>
      <c r="M5219">
        <v>113</v>
      </c>
      <c r="N5219">
        <v>1.5</v>
      </c>
      <c r="O5219">
        <v>1</v>
      </c>
      <c r="P5219">
        <v>1.5</v>
      </c>
      <c r="Q5219">
        <v>1.5</v>
      </c>
      <c r="R5219" s="1">
        <v>44772</v>
      </c>
      <c r="S5219" t="str">
        <f t="shared" si="405"/>
        <v>Pop Corners - White Cheddar</v>
      </c>
      <c r="T5219" t="str">
        <f t="shared" si="406"/>
        <v>Food</v>
      </c>
      <c r="U5219" t="str">
        <f>IF(T5219="Cell is Blank - Dis-regard",_xlfn.XLOOKUP(S5219,'Categroy Lookup'!A:A,'Categroy Lookup'!B:B,"Cell is Blank - Dis-regard"),T5219)</f>
        <v>Food</v>
      </c>
      <c r="V5219" t="b">
        <f t="shared" si="408"/>
        <v>1</v>
      </c>
      <c r="W5219">
        <f t="shared" si="407"/>
        <v>1.5</v>
      </c>
      <c r="X5219" s="8">
        <f t="shared" si="409"/>
        <v>1</v>
      </c>
      <c r="Y5219" t="s">
        <v>606</v>
      </c>
      <c r="Z5219" t="s">
        <v>532</v>
      </c>
      <c r="AB5219" t="s">
        <v>679</v>
      </c>
      <c r="AC5219" t="s">
        <v>887</v>
      </c>
      <c r="AD5219">
        <v>2022</v>
      </c>
    </row>
    <row r="5220" spans="1:30" x14ac:dyDescent="0.25">
      <c r="A5220" t="s">
        <v>18</v>
      </c>
      <c r="B5220" t="s">
        <v>197</v>
      </c>
      <c r="C5220" t="s">
        <v>198</v>
      </c>
      <c r="D5220" t="s">
        <v>199</v>
      </c>
      <c r="E5220" t="s">
        <v>325</v>
      </c>
      <c r="G5220">
        <v>15426422563</v>
      </c>
      <c r="H5220" t="s">
        <v>402</v>
      </c>
      <c r="I5220" t="s">
        <v>25</v>
      </c>
      <c r="J5220">
        <v>156</v>
      </c>
      <c r="K5220">
        <v>3</v>
      </c>
      <c r="L5220">
        <v>1</v>
      </c>
      <c r="M5220">
        <v>156</v>
      </c>
      <c r="N5220">
        <v>3</v>
      </c>
      <c r="O5220">
        <v>1</v>
      </c>
      <c r="P5220">
        <v>3</v>
      </c>
      <c r="Q5220">
        <v>3</v>
      </c>
      <c r="R5220" s="1">
        <v>44772</v>
      </c>
      <c r="S5220" t="str">
        <f t="shared" si="405"/>
        <v>Teddy Grahams - Go Paks</v>
      </c>
      <c r="T5220" t="str">
        <f t="shared" si="406"/>
        <v>Cell is Blank - Dis-regard</v>
      </c>
      <c r="U5220" t="str">
        <f>IF(T5220="Cell is Blank - Dis-regard",_xlfn.XLOOKUP(S5220,'Categroy Lookup'!A:A,'Categroy Lookup'!B:B,"Cell is Blank - Dis-regard"),T5220)</f>
        <v>Food</v>
      </c>
      <c r="V5220" t="b">
        <f t="shared" si="408"/>
        <v>1</v>
      </c>
      <c r="W5220">
        <f t="shared" si="407"/>
        <v>3</v>
      </c>
      <c r="X5220" s="8">
        <f t="shared" si="409"/>
        <v>2</v>
      </c>
      <c r="Y5220" t="s">
        <v>633</v>
      </c>
      <c r="Z5220" t="s">
        <v>603</v>
      </c>
      <c r="AB5220" t="s">
        <v>679</v>
      </c>
      <c r="AC5220" t="s">
        <v>887</v>
      </c>
      <c r="AD5220">
        <v>2022</v>
      </c>
    </row>
    <row r="5221" spans="1:30" x14ac:dyDescent="0.25">
      <c r="A5221" t="s">
        <v>18</v>
      </c>
      <c r="B5221" t="s">
        <v>28</v>
      </c>
      <c r="C5221" t="s">
        <v>20</v>
      </c>
      <c r="D5221" t="s">
        <v>29</v>
      </c>
      <c r="E5221" t="s">
        <v>72</v>
      </c>
      <c r="F5221" t="s">
        <v>55</v>
      </c>
      <c r="G5221">
        <v>15426823341</v>
      </c>
      <c r="H5221" t="s">
        <v>402</v>
      </c>
      <c r="I5221" t="s">
        <v>33</v>
      </c>
      <c r="J5221">
        <v>144</v>
      </c>
      <c r="K5221">
        <v>1.5</v>
      </c>
      <c r="L5221">
        <v>1</v>
      </c>
      <c r="M5221">
        <v>144</v>
      </c>
      <c r="N5221">
        <v>1.5</v>
      </c>
      <c r="O5221">
        <v>1</v>
      </c>
      <c r="P5221">
        <v>1.5</v>
      </c>
      <c r="Q5221">
        <v>1.5</v>
      </c>
      <c r="R5221" s="1">
        <v>44766</v>
      </c>
      <c r="S5221" t="str">
        <f t="shared" si="405"/>
        <v>Poland Springs Water</v>
      </c>
      <c r="T5221" t="str">
        <f t="shared" si="406"/>
        <v>Water</v>
      </c>
      <c r="U5221" t="str">
        <f>IF(T5221="Cell is Blank - Dis-regard",_xlfn.XLOOKUP(S5221,'Categroy Lookup'!A:A,'Categroy Lookup'!B:B,"Cell is Blank - Dis-regard"),T5221)</f>
        <v>Water</v>
      </c>
      <c r="V5221" t="b">
        <f t="shared" si="408"/>
        <v>1</v>
      </c>
      <c r="W5221">
        <f t="shared" si="407"/>
        <v>1.5</v>
      </c>
      <c r="X5221" s="8">
        <f t="shared" si="409"/>
        <v>1</v>
      </c>
      <c r="Y5221" t="s">
        <v>72</v>
      </c>
      <c r="AB5221" t="s">
        <v>679</v>
      </c>
      <c r="AC5221" t="s">
        <v>887</v>
      </c>
      <c r="AD5221">
        <v>2022</v>
      </c>
    </row>
    <row r="5222" spans="1:30" x14ac:dyDescent="0.25">
      <c r="A5222" t="s">
        <v>18</v>
      </c>
      <c r="B5222" t="s">
        <v>40</v>
      </c>
      <c r="C5222" t="s">
        <v>41</v>
      </c>
      <c r="D5222" t="s">
        <v>42</v>
      </c>
      <c r="E5222" t="s">
        <v>345</v>
      </c>
      <c r="F5222" t="s">
        <v>27</v>
      </c>
      <c r="G5222">
        <v>15427877253</v>
      </c>
      <c r="H5222" t="s">
        <v>403</v>
      </c>
      <c r="I5222" t="s">
        <v>25</v>
      </c>
      <c r="J5222">
        <v>130</v>
      </c>
      <c r="K5222">
        <v>1.5</v>
      </c>
      <c r="L5222">
        <v>2</v>
      </c>
      <c r="M5222">
        <v>130</v>
      </c>
      <c r="N5222">
        <v>1.5</v>
      </c>
      <c r="O5222">
        <v>2</v>
      </c>
      <c r="P5222">
        <v>3</v>
      </c>
      <c r="Q5222">
        <v>5.5</v>
      </c>
      <c r="R5222" s="1">
        <v>44767</v>
      </c>
      <c r="S5222" t="str">
        <f t="shared" si="405"/>
        <v>Nature's Bakery Fig Bar - Raspberry</v>
      </c>
      <c r="T5222" t="str">
        <f t="shared" si="406"/>
        <v>Food</v>
      </c>
      <c r="U5222" t="str">
        <f>IF(T5222="Cell is Blank - Dis-regard",_xlfn.XLOOKUP(S5222,'Categroy Lookup'!A:A,'Categroy Lookup'!B:B,"Cell is Blank - Dis-regard"),T5222)</f>
        <v>Food</v>
      </c>
      <c r="V5222" t="b">
        <f t="shared" si="408"/>
        <v>1</v>
      </c>
      <c r="W5222">
        <f t="shared" si="407"/>
        <v>1.5</v>
      </c>
      <c r="X5222" s="8">
        <f t="shared" si="409"/>
        <v>1</v>
      </c>
      <c r="Y5222" t="s">
        <v>637</v>
      </c>
      <c r="Z5222" t="s">
        <v>508</v>
      </c>
      <c r="AB5222" t="s">
        <v>681</v>
      </c>
      <c r="AC5222" t="s">
        <v>888</v>
      </c>
      <c r="AD5222">
        <v>2022</v>
      </c>
    </row>
    <row r="5223" spans="1:30" x14ac:dyDescent="0.25">
      <c r="A5223" t="s">
        <v>18</v>
      </c>
      <c r="B5223" t="s">
        <v>40</v>
      </c>
      <c r="C5223" t="s">
        <v>41</v>
      </c>
      <c r="D5223" t="s">
        <v>42</v>
      </c>
      <c r="E5223" t="s">
        <v>359</v>
      </c>
      <c r="F5223" t="s">
        <v>31</v>
      </c>
      <c r="G5223">
        <v>15427877253</v>
      </c>
      <c r="H5223" t="s">
        <v>403</v>
      </c>
      <c r="I5223" t="s">
        <v>25</v>
      </c>
      <c r="J5223">
        <v>145</v>
      </c>
      <c r="K5223">
        <v>2.5</v>
      </c>
      <c r="L5223">
        <v>1</v>
      </c>
      <c r="M5223">
        <v>145</v>
      </c>
      <c r="N5223">
        <v>2.5</v>
      </c>
      <c r="O5223">
        <v>1</v>
      </c>
      <c r="P5223">
        <v>2.5</v>
      </c>
      <c r="Q5223">
        <v>5.5</v>
      </c>
      <c r="R5223" s="1">
        <v>44767</v>
      </c>
      <c r="S5223" t="str">
        <f t="shared" si="405"/>
        <v>Snapple Tea - Lemon</v>
      </c>
      <c r="T5223" t="str">
        <f t="shared" si="406"/>
        <v>Non Carbonated</v>
      </c>
      <c r="U5223" t="str">
        <f>IF(T5223="Cell is Blank - Dis-regard",_xlfn.XLOOKUP(S5223,'Categroy Lookup'!A:A,'Categroy Lookup'!B:B,"Cell is Blank - Dis-regard"),T5223)</f>
        <v>Non Carbonated</v>
      </c>
      <c r="V5223" t="b">
        <f t="shared" si="408"/>
        <v>1</v>
      </c>
      <c r="W5223">
        <f t="shared" si="407"/>
        <v>2.5</v>
      </c>
      <c r="X5223" s="8">
        <f t="shared" si="409"/>
        <v>1.6666666666666667</v>
      </c>
      <c r="Y5223" t="s">
        <v>564</v>
      </c>
      <c r="Z5223" t="s">
        <v>479</v>
      </c>
      <c r="AB5223" t="s">
        <v>681</v>
      </c>
      <c r="AC5223" t="s">
        <v>888</v>
      </c>
      <c r="AD5223">
        <v>2022</v>
      </c>
    </row>
    <row r="5224" spans="1:30" x14ac:dyDescent="0.25">
      <c r="A5224" t="s">
        <v>18</v>
      </c>
      <c r="B5224" t="s">
        <v>40</v>
      </c>
      <c r="C5224" t="s">
        <v>41</v>
      </c>
      <c r="D5224" t="s">
        <v>42</v>
      </c>
      <c r="E5224" t="s">
        <v>94</v>
      </c>
      <c r="F5224" t="s">
        <v>23</v>
      </c>
      <c r="G5224">
        <v>15427878435</v>
      </c>
      <c r="H5224" t="s">
        <v>403</v>
      </c>
      <c r="I5224" t="s">
        <v>25</v>
      </c>
      <c r="J5224">
        <v>148</v>
      </c>
      <c r="K5224">
        <v>3.5</v>
      </c>
      <c r="L5224">
        <v>1</v>
      </c>
      <c r="M5224">
        <v>148</v>
      </c>
      <c r="N5224">
        <v>3.5</v>
      </c>
      <c r="O5224">
        <v>1</v>
      </c>
      <c r="P5224">
        <v>3.5</v>
      </c>
      <c r="Q5224">
        <v>5</v>
      </c>
      <c r="R5224" s="1">
        <v>44767</v>
      </c>
      <c r="S5224" t="str">
        <f t="shared" si="405"/>
        <v>Red Bull - Original</v>
      </c>
      <c r="T5224" t="str">
        <f t="shared" si="406"/>
        <v>Carbonated</v>
      </c>
      <c r="U5224" t="str">
        <f>IF(T5224="Cell is Blank - Dis-regard",_xlfn.XLOOKUP(S5224,'Categroy Lookup'!A:A,'Categroy Lookup'!B:B,"Cell is Blank - Dis-regard"),T5224)</f>
        <v>Carbonated</v>
      </c>
      <c r="V5224" t="b">
        <f t="shared" si="408"/>
        <v>1</v>
      </c>
      <c r="W5224">
        <f t="shared" si="407"/>
        <v>3.5</v>
      </c>
      <c r="X5224" s="8">
        <f t="shared" si="409"/>
        <v>2.3333333333333335</v>
      </c>
      <c r="Y5224" t="s">
        <v>466</v>
      </c>
      <c r="Z5224" t="s">
        <v>512</v>
      </c>
      <c r="AB5224" t="s">
        <v>681</v>
      </c>
      <c r="AC5224" t="s">
        <v>888</v>
      </c>
      <c r="AD5224">
        <v>2022</v>
      </c>
    </row>
    <row r="5225" spans="1:30" x14ac:dyDescent="0.25">
      <c r="A5225" t="s">
        <v>18</v>
      </c>
      <c r="B5225" t="s">
        <v>40</v>
      </c>
      <c r="C5225" t="s">
        <v>41</v>
      </c>
      <c r="D5225" t="s">
        <v>42</v>
      </c>
      <c r="E5225" t="s">
        <v>345</v>
      </c>
      <c r="F5225" t="s">
        <v>27</v>
      </c>
      <c r="G5225">
        <v>15427878435</v>
      </c>
      <c r="H5225" t="s">
        <v>403</v>
      </c>
      <c r="I5225" t="s">
        <v>25</v>
      </c>
      <c r="J5225">
        <v>130</v>
      </c>
      <c r="K5225">
        <v>1.5</v>
      </c>
      <c r="L5225">
        <v>1</v>
      </c>
      <c r="M5225">
        <v>130</v>
      </c>
      <c r="N5225">
        <v>1.5</v>
      </c>
      <c r="O5225">
        <v>1</v>
      </c>
      <c r="P5225">
        <v>1.5</v>
      </c>
      <c r="Q5225">
        <v>5</v>
      </c>
      <c r="R5225" s="1">
        <v>44767</v>
      </c>
      <c r="S5225" t="str">
        <f t="shared" si="405"/>
        <v>Nature's Bakery Fig Bar - Raspberry</v>
      </c>
      <c r="T5225" t="str">
        <f t="shared" si="406"/>
        <v>Food</v>
      </c>
      <c r="U5225" t="str">
        <f>IF(T5225="Cell is Blank - Dis-regard",_xlfn.XLOOKUP(S5225,'Categroy Lookup'!A:A,'Categroy Lookup'!B:B,"Cell is Blank - Dis-regard"),T5225)</f>
        <v>Food</v>
      </c>
      <c r="V5225" t="b">
        <f t="shared" si="408"/>
        <v>1</v>
      </c>
      <c r="W5225">
        <f t="shared" si="407"/>
        <v>1.5</v>
      </c>
      <c r="X5225" s="8">
        <f t="shared" si="409"/>
        <v>1</v>
      </c>
      <c r="Y5225" t="s">
        <v>637</v>
      </c>
      <c r="Z5225" t="s">
        <v>508</v>
      </c>
      <c r="AB5225" t="s">
        <v>681</v>
      </c>
      <c r="AC5225" t="s">
        <v>888</v>
      </c>
      <c r="AD5225">
        <v>2022</v>
      </c>
    </row>
    <row r="5226" spans="1:30" x14ac:dyDescent="0.25">
      <c r="A5226" t="s">
        <v>18</v>
      </c>
      <c r="B5226" t="s">
        <v>40</v>
      </c>
      <c r="C5226" t="s">
        <v>41</v>
      </c>
      <c r="D5226" t="s">
        <v>42</v>
      </c>
      <c r="E5226" t="s">
        <v>374</v>
      </c>
      <c r="F5226" t="s">
        <v>31</v>
      </c>
      <c r="G5226">
        <v>15427969227</v>
      </c>
      <c r="H5226" t="s">
        <v>403</v>
      </c>
      <c r="I5226" t="s">
        <v>33</v>
      </c>
      <c r="J5226">
        <v>147</v>
      </c>
      <c r="K5226">
        <v>2.5</v>
      </c>
      <c r="L5226">
        <v>1</v>
      </c>
      <c r="M5226">
        <v>147</v>
      </c>
      <c r="N5226">
        <v>2.5</v>
      </c>
      <c r="O5226">
        <v>1</v>
      </c>
      <c r="P5226">
        <v>2.5</v>
      </c>
      <c r="Q5226">
        <v>2.5</v>
      </c>
      <c r="R5226" s="1">
        <v>44767</v>
      </c>
      <c r="S5226" t="str">
        <f t="shared" si="405"/>
        <v>Snapple Tea - Peach</v>
      </c>
      <c r="T5226" t="str">
        <f t="shared" si="406"/>
        <v>Non Carbonated</v>
      </c>
      <c r="U5226" t="str">
        <f>IF(T5226="Cell is Blank - Dis-regard",_xlfn.XLOOKUP(S5226,'Categroy Lookup'!A:A,'Categroy Lookup'!B:B,"Cell is Blank - Dis-regard"),T5226)</f>
        <v>Non Carbonated</v>
      </c>
      <c r="V5226" t="b">
        <f t="shared" si="408"/>
        <v>1</v>
      </c>
      <c r="W5226">
        <f t="shared" si="407"/>
        <v>2.5</v>
      </c>
      <c r="X5226" s="8">
        <f t="shared" si="409"/>
        <v>1.6666666666666667</v>
      </c>
      <c r="Y5226" t="s">
        <v>564</v>
      </c>
      <c r="Z5226" t="s">
        <v>644</v>
      </c>
      <c r="AB5226" t="s">
        <v>681</v>
      </c>
      <c r="AC5226" t="s">
        <v>888</v>
      </c>
      <c r="AD5226">
        <v>2022</v>
      </c>
    </row>
    <row r="5227" spans="1:30" x14ac:dyDescent="0.25">
      <c r="A5227" t="s">
        <v>18</v>
      </c>
      <c r="B5227" t="s">
        <v>40</v>
      </c>
      <c r="C5227" t="s">
        <v>41</v>
      </c>
      <c r="D5227" t="s">
        <v>42</v>
      </c>
      <c r="E5227" t="s">
        <v>48</v>
      </c>
      <c r="F5227" t="s">
        <v>27</v>
      </c>
      <c r="G5227">
        <v>15427969812</v>
      </c>
      <c r="H5227" t="s">
        <v>403</v>
      </c>
      <c r="I5227" t="s">
        <v>33</v>
      </c>
      <c r="J5227">
        <v>138</v>
      </c>
      <c r="K5227">
        <v>2.5</v>
      </c>
      <c r="L5227">
        <v>1</v>
      </c>
      <c r="M5227">
        <v>138</v>
      </c>
      <c r="N5227">
        <v>2.5</v>
      </c>
      <c r="O5227">
        <v>1</v>
      </c>
      <c r="P5227">
        <v>2.5</v>
      </c>
      <c r="Q5227">
        <v>2.5</v>
      </c>
      <c r="R5227" s="1">
        <v>44767</v>
      </c>
      <c r="S5227" t="str">
        <f t="shared" si="405"/>
        <v>KitKat - Crisp Wafers</v>
      </c>
      <c r="T5227" t="str">
        <f t="shared" si="406"/>
        <v>Food</v>
      </c>
      <c r="U5227" t="str">
        <f>IF(T5227="Cell is Blank - Dis-regard",_xlfn.XLOOKUP(S5227,'Categroy Lookup'!A:A,'Categroy Lookup'!B:B,"Cell is Blank - Dis-regard"),T5227)</f>
        <v>Food</v>
      </c>
      <c r="V5227" t="b">
        <f t="shared" si="408"/>
        <v>1</v>
      </c>
      <c r="W5227">
        <f t="shared" si="407"/>
        <v>2.5</v>
      </c>
      <c r="X5227" s="8">
        <f t="shared" si="409"/>
        <v>1.6666666666666667</v>
      </c>
      <c r="Y5227" t="s">
        <v>482</v>
      </c>
      <c r="Z5227" t="s">
        <v>483</v>
      </c>
      <c r="AB5227" t="s">
        <v>681</v>
      </c>
      <c r="AC5227" t="s">
        <v>888</v>
      </c>
      <c r="AD5227">
        <v>2022</v>
      </c>
    </row>
    <row r="5228" spans="1:30" x14ac:dyDescent="0.25">
      <c r="A5228" t="s">
        <v>18</v>
      </c>
      <c r="B5228" t="s">
        <v>40</v>
      </c>
      <c r="C5228" t="s">
        <v>41</v>
      </c>
      <c r="D5228" t="s">
        <v>42</v>
      </c>
      <c r="E5228" t="s">
        <v>374</v>
      </c>
      <c r="F5228" t="s">
        <v>31</v>
      </c>
      <c r="G5228">
        <v>15428113412</v>
      </c>
      <c r="H5228" t="s">
        <v>403</v>
      </c>
      <c r="I5228" t="s">
        <v>33</v>
      </c>
      <c r="J5228">
        <v>147</v>
      </c>
      <c r="K5228">
        <v>2.5</v>
      </c>
      <c r="L5228">
        <v>1</v>
      </c>
      <c r="M5228">
        <v>147</v>
      </c>
      <c r="N5228">
        <v>2.5</v>
      </c>
      <c r="O5228">
        <v>1</v>
      </c>
      <c r="P5228">
        <v>2.5</v>
      </c>
      <c r="Q5228">
        <v>2.5</v>
      </c>
      <c r="R5228" s="1">
        <v>44767</v>
      </c>
      <c r="S5228" t="str">
        <f t="shared" si="405"/>
        <v>Snapple Tea - Peach</v>
      </c>
      <c r="T5228" t="str">
        <f t="shared" si="406"/>
        <v>Non Carbonated</v>
      </c>
      <c r="U5228" t="str">
        <f>IF(T5228="Cell is Blank - Dis-regard",_xlfn.XLOOKUP(S5228,'Categroy Lookup'!A:A,'Categroy Lookup'!B:B,"Cell is Blank - Dis-regard"),T5228)</f>
        <v>Non Carbonated</v>
      </c>
      <c r="V5228" t="b">
        <f t="shared" si="408"/>
        <v>1</v>
      </c>
      <c r="W5228">
        <f t="shared" si="407"/>
        <v>2.5</v>
      </c>
      <c r="X5228" s="8">
        <f t="shared" si="409"/>
        <v>1.6666666666666667</v>
      </c>
      <c r="Y5228" t="s">
        <v>564</v>
      </c>
      <c r="Z5228" t="s">
        <v>644</v>
      </c>
      <c r="AB5228" t="s">
        <v>681</v>
      </c>
      <c r="AC5228" t="s">
        <v>888</v>
      </c>
      <c r="AD5228">
        <v>2022</v>
      </c>
    </row>
    <row r="5229" spans="1:30" x14ac:dyDescent="0.25">
      <c r="A5229" t="s">
        <v>18</v>
      </c>
      <c r="B5229" t="s">
        <v>40</v>
      </c>
      <c r="C5229" t="s">
        <v>41</v>
      </c>
      <c r="D5229" t="s">
        <v>42</v>
      </c>
      <c r="E5229" t="s">
        <v>374</v>
      </c>
      <c r="F5229" t="s">
        <v>31</v>
      </c>
      <c r="G5229">
        <v>15428114564</v>
      </c>
      <c r="H5229" t="s">
        <v>403</v>
      </c>
      <c r="I5229" t="s">
        <v>33</v>
      </c>
      <c r="J5229">
        <v>147</v>
      </c>
      <c r="K5229">
        <v>2.5</v>
      </c>
      <c r="L5229">
        <v>1</v>
      </c>
      <c r="M5229">
        <v>147</v>
      </c>
      <c r="N5229">
        <v>2.5</v>
      </c>
      <c r="O5229">
        <v>1</v>
      </c>
      <c r="P5229">
        <v>2.5</v>
      </c>
      <c r="Q5229">
        <v>2.5</v>
      </c>
      <c r="R5229" s="1">
        <v>44767</v>
      </c>
      <c r="S5229" t="str">
        <f t="shared" si="405"/>
        <v>Snapple Tea - Peach</v>
      </c>
      <c r="T5229" t="str">
        <f t="shared" si="406"/>
        <v>Non Carbonated</v>
      </c>
      <c r="U5229" t="str">
        <f>IF(T5229="Cell is Blank - Dis-regard",_xlfn.XLOOKUP(S5229,'Categroy Lookup'!A:A,'Categroy Lookup'!B:B,"Cell is Blank - Dis-regard"),T5229)</f>
        <v>Non Carbonated</v>
      </c>
      <c r="V5229" t="b">
        <f t="shared" si="408"/>
        <v>1</v>
      </c>
      <c r="W5229">
        <f t="shared" si="407"/>
        <v>2.5</v>
      </c>
      <c r="X5229" s="8">
        <f t="shared" si="409"/>
        <v>1.6666666666666667</v>
      </c>
      <c r="Y5229" t="s">
        <v>564</v>
      </c>
      <c r="Z5229" t="s">
        <v>644</v>
      </c>
      <c r="AB5229" t="s">
        <v>681</v>
      </c>
      <c r="AC5229" t="s">
        <v>888</v>
      </c>
      <c r="AD5229">
        <v>2022</v>
      </c>
    </row>
    <row r="5230" spans="1:30" x14ac:dyDescent="0.25">
      <c r="A5230" t="s">
        <v>18</v>
      </c>
      <c r="B5230" t="s">
        <v>197</v>
      </c>
      <c r="C5230" t="s">
        <v>198</v>
      </c>
      <c r="D5230" t="s">
        <v>199</v>
      </c>
      <c r="E5230" t="s">
        <v>62</v>
      </c>
      <c r="F5230" t="s">
        <v>27</v>
      </c>
      <c r="G5230">
        <v>15428562218</v>
      </c>
      <c r="H5230" t="s">
        <v>403</v>
      </c>
      <c r="I5230" t="s">
        <v>25</v>
      </c>
      <c r="J5230">
        <v>130</v>
      </c>
      <c r="K5230">
        <v>2</v>
      </c>
      <c r="L5230">
        <v>1</v>
      </c>
      <c r="M5230">
        <v>130</v>
      </c>
      <c r="N5230">
        <v>2</v>
      </c>
      <c r="O5230">
        <v>1</v>
      </c>
      <c r="P5230">
        <v>2</v>
      </c>
      <c r="Q5230">
        <v>2</v>
      </c>
      <c r="R5230" s="1">
        <v>44772</v>
      </c>
      <c r="S5230" t="str">
        <f t="shared" si="405"/>
        <v>Robert Irvine's - Fit Crunch -  Chocolate Pea</v>
      </c>
      <c r="T5230" t="str">
        <f t="shared" si="406"/>
        <v>Food</v>
      </c>
      <c r="U5230" t="str">
        <f>IF(T5230="Cell is Blank - Dis-regard",_xlfn.XLOOKUP(S5230,'Categroy Lookup'!A:A,'Categroy Lookup'!B:B,"Cell is Blank - Dis-regard"),T5230)</f>
        <v>Food</v>
      </c>
      <c r="V5230" t="b">
        <f t="shared" si="408"/>
        <v>1</v>
      </c>
      <c r="W5230">
        <f t="shared" si="407"/>
        <v>2</v>
      </c>
      <c r="X5230" s="8">
        <f t="shared" si="409"/>
        <v>1.3333333333333333</v>
      </c>
      <c r="Y5230" t="s">
        <v>495</v>
      </c>
      <c r="Z5230" t="s">
        <v>496</v>
      </c>
      <c r="AA5230" t="s">
        <v>497</v>
      </c>
      <c r="AB5230" t="s">
        <v>681</v>
      </c>
      <c r="AC5230" t="s">
        <v>888</v>
      </c>
      <c r="AD5230">
        <v>2022</v>
      </c>
    </row>
    <row r="5231" spans="1:30" x14ac:dyDescent="0.25">
      <c r="A5231" t="s">
        <v>18</v>
      </c>
      <c r="B5231" t="s">
        <v>19</v>
      </c>
      <c r="C5231" t="s">
        <v>20</v>
      </c>
      <c r="D5231" t="s">
        <v>21</v>
      </c>
      <c r="E5231" t="s">
        <v>49</v>
      </c>
      <c r="F5231" t="s">
        <v>27</v>
      </c>
      <c r="G5231">
        <v>15428713613</v>
      </c>
      <c r="H5231" t="s">
        <v>403</v>
      </c>
      <c r="I5231" t="s">
        <v>25</v>
      </c>
      <c r="J5231">
        <v>133</v>
      </c>
      <c r="K5231">
        <v>2</v>
      </c>
      <c r="L5231">
        <v>1</v>
      </c>
      <c r="M5231">
        <v>133</v>
      </c>
      <c r="N5231">
        <v>2</v>
      </c>
      <c r="O5231">
        <v>1</v>
      </c>
      <c r="P5231">
        <v>2</v>
      </c>
      <c r="Q5231">
        <v>2</v>
      </c>
      <c r="R5231" s="1">
        <v>44767</v>
      </c>
      <c r="S5231" t="str">
        <f t="shared" si="405"/>
        <v>Wonderful Pistachios - Variety</v>
      </c>
      <c r="T5231" t="str">
        <f t="shared" si="406"/>
        <v>Food</v>
      </c>
      <c r="U5231" t="str">
        <f>IF(T5231="Cell is Blank - Dis-regard",_xlfn.XLOOKUP(S5231,'Categroy Lookup'!A:A,'Categroy Lookup'!B:B,"Cell is Blank - Dis-regard"),T5231)</f>
        <v>Food</v>
      </c>
      <c r="V5231" t="b">
        <f t="shared" si="408"/>
        <v>1</v>
      </c>
      <c r="W5231">
        <f t="shared" si="407"/>
        <v>2</v>
      </c>
      <c r="X5231" s="8">
        <f t="shared" si="409"/>
        <v>1.3333333333333333</v>
      </c>
      <c r="Y5231" t="s">
        <v>484</v>
      </c>
      <c r="Z5231" t="s">
        <v>485</v>
      </c>
      <c r="AB5231" t="s">
        <v>681</v>
      </c>
      <c r="AC5231" t="s">
        <v>888</v>
      </c>
      <c r="AD5231">
        <v>2022</v>
      </c>
    </row>
    <row r="5232" spans="1:30" x14ac:dyDescent="0.25">
      <c r="A5232" t="s">
        <v>18</v>
      </c>
      <c r="B5232" t="s">
        <v>197</v>
      </c>
      <c r="C5232" t="s">
        <v>198</v>
      </c>
      <c r="D5232" t="s">
        <v>199</v>
      </c>
      <c r="E5232" t="s">
        <v>93</v>
      </c>
      <c r="F5232" t="s">
        <v>23</v>
      </c>
      <c r="G5232">
        <v>15428830244</v>
      </c>
      <c r="H5232" t="s">
        <v>403</v>
      </c>
      <c r="I5232" t="s">
        <v>25</v>
      </c>
      <c r="J5232">
        <v>142</v>
      </c>
      <c r="K5232">
        <v>1.5</v>
      </c>
      <c r="L5232">
        <v>1</v>
      </c>
      <c r="M5232">
        <v>142</v>
      </c>
      <c r="N5232">
        <v>1.5</v>
      </c>
      <c r="O5232">
        <v>1</v>
      </c>
      <c r="P5232">
        <v>1.5</v>
      </c>
      <c r="Q5232">
        <v>3</v>
      </c>
      <c r="R5232" s="1">
        <v>44772</v>
      </c>
      <c r="S5232" t="str">
        <f t="shared" si="405"/>
        <v>Coca Cola - Zero Sugar</v>
      </c>
      <c r="T5232" t="str">
        <f t="shared" si="406"/>
        <v>Carbonated</v>
      </c>
      <c r="U5232" t="str">
        <f>IF(T5232="Cell is Blank - Dis-regard",_xlfn.XLOOKUP(S5232,'Categroy Lookup'!A:A,'Categroy Lookup'!B:B,"Cell is Blank - Dis-regard"),T5232)</f>
        <v>Carbonated</v>
      </c>
      <c r="V5232" t="b">
        <f t="shared" si="408"/>
        <v>1</v>
      </c>
      <c r="W5232">
        <f t="shared" si="407"/>
        <v>1.5</v>
      </c>
      <c r="X5232" s="8">
        <f t="shared" si="409"/>
        <v>1</v>
      </c>
      <c r="Y5232" t="s">
        <v>524</v>
      </c>
      <c r="Z5232" t="s">
        <v>525</v>
      </c>
      <c r="AB5232" t="s">
        <v>681</v>
      </c>
      <c r="AC5232" t="s">
        <v>888</v>
      </c>
      <c r="AD5232">
        <v>2022</v>
      </c>
    </row>
    <row r="5233" spans="1:30" x14ac:dyDescent="0.25">
      <c r="A5233" t="s">
        <v>18</v>
      </c>
      <c r="B5233" t="s">
        <v>197</v>
      </c>
      <c r="C5233" t="s">
        <v>198</v>
      </c>
      <c r="D5233" t="s">
        <v>199</v>
      </c>
      <c r="E5233" t="s">
        <v>104</v>
      </c>
      <c r="F5233" t="s">
        <v>27</v>
      </c>
      <c r="G5233">
        <v>15428830244</v>
      </c>
      <c r="H5233" t="s">
        <v>403</v>
      </c>
      <c r="I5233" t="s">
        <v>25</v>
      </c>
      <c r="J5233">
        <v>123</v>
      </c>
      <c r="K5233">
        <v>1.5</v>
      </c>
      <c r="L5233">
        <v>1</v>
      </c>
      <c r="M5233">
        <v>123</v>
      </c>
      <c r="N5233">
        <v>1.5</v>
      </c>
      <c r="O5233">
        <v>1</v>
      </c>
      <c r="P5233">
        <v>1.5</v>
      </c>
      <c r="Q5233">
        <v>3</v>
      </c>
      <c r="R5233" s="1">
        <v>44772</v>
      </c>
      <c r="S5233" t="str">
        <f t="shared" si="405"/>
        <v>CheezIt - White Cheddar</v>
      </c>
      <c r="T5233" t="str">
        <f t="shared" si="406"/>
        <v>Food</v>
      </c>
      <c r="U5233" t="str">
        <f>IF(T5233="Cell is Blank - Dis-regard",_xlfn.XLOOKUP(S5233,'Categroy Lookup'!A:A,'Categroy Lookup'!B:B,"Cell is Blank - Dis-regard"),T5233)</f>
        <v>Food</v>
      </c>
      <c r="V5233" t="b">
        <f t="shared" si="408"/>
        <v>1</v>
      </c>
      <c r="W5233">
        <f t="shared" si="407"/>
        <v>1.5</v>
      </c>
      <c r="X5233" s="8">
        <f t="shared" si="409"/>
        <v>1</v>
      </c>
      <c r="Y5233" t="s">
        <v>528</v>
      </c>
      <c r="Z5233" t="s">
        <v>532</v>
      </c>
      <c r="AB5233" t="s">
        <v>681</v>
      </c>
      <c r="AC5233" t="s">
        <v>888</v>
      </c>
      <c r="AD5233">
        <v>2022</v>
      </c>
    </row>
    <row r="5234" spans="1:30" x14ac:dyDescent="0.25">
      <c r="A5234" t="s">
        <v>18</v>
      </c>
      <c r="B5234" t="s">
        <v>197</v>
      </c>
      <c r="C5234" t="s">
        <v>198</v>
      </c>
      <c r="D5234" t="s">
        <v>199</v>
      </c>
      <c r="E5234" t="s">
        <v>62</v>
      </c>
      <c r="F5234" t="s">
        <v>27</v>
      </c>
      <c r="G5234">
        <v>15429206817</v>
      </c>
      <c r="H5234" t="s">
        <v>403</v>
      </c>
      <c r="I5234" t="s">
        <v>33</v>
      </c>
      <c r="J5234">
        <v>130</v>
      </c>
      <c r="K5234">
        <v>2</v>
      </c>
      <c r="L5234">
        <v>1</v>
      </c>
      <c r="M5234">
        <v>130</v>
      </c>
      <c r="N5234">
        <v>2</v>
      </c>
      <c r="O5234">
        <v>1</v>
      </c>
      <c r="P5234">
        <v>2</v>
      </c>
      <c r="Q5234">
        <v>2</v>
      </c>
      <c r="R5234" s="1">
        <v>44772</v>
      </c>
      <c r="S5234" t="str">
        <f t="shared" si="405"/>
        <v>Robert Irvine's - Fit Crunch -  Chocolate Pea</v>
      </c>
      <c r="T5234" t="str">
        <f t="shared" si="406"/>
        <v>Food</v>
      </c>
      <c r="U5234" t="str">
        <f>IF(T5234="Cell is Blank - Dis-regard",_xlfn.XLOOKUP(S5234,'Categroy Lookup'!A:A,'Categroy Lookup'!B:B,"Cell is Blank - Dis-regard"),T5234)</f>
        <v>Food</v>
      </c>
      <c r="V5234" t="b">
        <f t="shared" si="408"/>
        <v>1</v>
      </c>
      <c r="W5234">
        <f t="shared" si="407"/>
        <v>2</v>
      </c>
      <c r="X5234" s="8">
        <f t="shared" si="409"/>
        <v>1.3333333333333333</v>
      </c>
      <c r="Y5234" t="s">
        <v>495</v>
      </c>
      <c r="Z5234" t="s">
        <v>496</v>
      </c>
      <c r="AA5234" t="s">
        <v>497</v>
      </c>
      <c r="AB5234" t="s">
        <v>681</v>
      </c>
      <c r="AC5234" t="s">
        <v>888</v>
      </c>
      <c r="AD5234">
        <v>2022</v>
      </c>
    </row>
    <row r="5235" spans="1:30" x14ac:dyDescent="0.25">
      <c r="A5235" t="s">
        <v>18</v>
      </c>
      <c r="B5235" t="s">
        <v>197</v>
      </c>
      <c r="C5235" t="s">
        <v>198</v>
      </c>
      <c r="D5235" t="s">
        <v>199</v>
      </c>
      <c r="E5235" t="s">
        <v>62</v>
      </c>
      <c r="F5235" t="s">
        <v>27</v>
      </c>
      <c r="G5235">
        <v>15429518591</v>
      </c>
      <c r="H5235" t="s">
        <v>403</v>
      </c>
      <c r="I5235" t="s">
        <v>33</v>
      </c>
      <c r="J5235">
        <v>130</v>
      </c>
      <c r="K5235">
        <v>2</v>
      </c>
      <c r="L5235">
        <v>1</v>
      </c>
      <c r="M5235">
        <v>130</v>
      </c>
      <c r="N5235">
        <v>2</v>
      </c>
      <c r="O5235">
        <v>1</v>
      </c>
      <c r="P5235">
        <v>2</v>
      </c>
      <c r="Q5235">
        <v>2</v>
      </c>
      <c r="R5235" s="1">
        <v>44772</v>
      </c>
      <c r="S5235" t="str">
        <f t="shared" si="405"/>
        <v>Robert Irvine's - Fit Crunch -  Chocolate Pea</v>
      </c>
      <c r="T5235" t="str">
        <f t="shared" si="406"/>
        <v>Food</v>
      </c>
      <c r="U5235" t="str">
        <f>IF(T5235="Cell is Blank - Dis-regard",_xlfn.XLOOKUP(S5235,'Categroy Lookup'!A:A,'Categroy Lookup'!B:B,"Cell is Blank - Dis-regard"),T5235)</f>
        <v>Food</v>
      </c>
      <c r="V5235" t="b">
        <f t="shared" si="408"/>
        <v>1</v>
      </c>
      <c r="W5235">
        <f t="shared" si="407"/>
        <v>2</v>
      </c>
      <c r="X5235" s="8">
        <f t="shared" si="409"/>
        <v>1.3333333333333333</v>
      </c>
      <c r="Y5235" t="s">
        <v>495</v>
      </c>
      <c r="Z5235" t="s">
        <v>496</v>
      </c>
      <c r="AA5235" t="s">
        <v>497</v>
      </c>
      <c r="AB5235" t="s">
        <v>681</v>
      </c>
      <c r="AC5235" t="s">
        <v>888</v>
      </c>
      <c r="AD5235">
        <v>2022</v>
      </c>
    </row>
    <row r="5236" spans="1:30" x14ac:dyDescent="0.25">
      <c r="A5236" t="s">
        <v>18</v>
      </c>
      <c r="B5236" t="s">
        <v>197</v>
      </c>
      <c r="C5236" t="s">
        <v>198</v>
      </c>
      <c r="D5236" t="s">
        <v>199</v>
      </c>
      <c r="E5236" t="s">
        <v>365</v>
      </c>
      <c r="F5236" t="s">
        <v>27</v>
      </c>
      <c r="G5236">
        <v>15430501346</v>
      </c>
      <c r="H5236" t="s">
        <v>403</v>
      </c>
      <c r="I5236" t="s">
        <v>33</v>
      </c>
      <c r="J5236">
        <v>165</v>
      </c>
      <c r="K5236">
        <v>3</v>
      </c>
      <c r="L5236">
        <v>1</v>
      </c>
      <c r="M5236">
        <v>165</v>
      </c>
      <c r="N5236">
        <v>3</v>
      </c>
      <c r="O5236">
        <v>1</v>
      </c>
      <c r="P5236">
        <v>3</v>
      </c>
      <c r="Q5236">
        <v>3</v>
      </c>
      <c r="R5236" s="1">
        <v>44772</v>
      </c>
      <c r="S5236" t="str">
        <f t="shared" si="405"/>
        <v>Pringles - Sour Cream &amp; Onion</v>
      </c>
      <c r="T5236" t="str">
        <f t="shared" si="406"/>
        <v>Food</v>
      </c>
      <c r="U5236" t="str">
        <f>IF(T5236="Cell is Blank - Dis-regard",_xlfn.XLOOKUP(S5236,'Categroy Lookup'!A:A,'Categroy Lookup'!B:B,"Cell is Blank - Dis-regard"),T5236)</f>
        <v>Food</v>
      </c>
      <c r="V5236" t="b">
        <f t="shared" si="408"/>
        <v>1</v>
      </c>
      <c r="W5236">
        <f t="shared" si="407"/>
        <v>3</v>
      </c>
      <c r="X5236" s="8">
        <f t="shared" si="409"/>
        <v>2</v>
      </c>
      <c r="Y5236" t="s">
        <v>642</v>
      </c>
      <c r="Z5236" t="s">
        <v>641</v>
      </c>
      <c r="AB5236" t="s">
        <v>681</v>
      </c>
      <c r="AC5236" t="s">
        <v>888</v>
      </c>
      <c r="AD5236">
        <v>2022</v>
      </c>
    </row>
    <row r="5237" spans="1:30" x14ac:dyDescent="0.25">
      <c r="A5237" t="s">
        <v>18</v>
      </c>
      <c r="B5237" t="s">
        <v>40</v>
      </c>
      <c r="C5237" t="s">
        <v>41</v>
      </c>
      <c r="D5237" t="s">
        <v>42</v>
      </c>
      <c r="E5237" t="s">
        <v>43</v>
      </c>
      <c r="F5237" t="s">
        <v>23</v>
      </c>
      <c r="G5237">
        <v>15430551287</v>
      </c>
      <c r="H5237" t="s">
        <v>403</v>
      </c>
      <c r="I5237" t="s">
        <v>33</v>
      </c>
      <c r="J5237">
        <v>144</v>
      </c>
      <c r="K5237">
        <v>3</v>
      </c>
      <c r="L5237">
        <v>1</v>
      </c>
      <c r="M5237">
        <v>144</v>
      </c>
      <c r="N5237">
        <v>3</v>
      </c>
      <c r="O5237">
        <v>1</v>
      </c>
      <c r="P5237">
        <v>3</v>
      </c>
      <c r="Q5237">
        <v>3</v>
      </c>
      <c r="R5237" s="1">
        <v>44767</v>
      </c>
      <c r="S5237" t="str">
        <f t="shared" si="405"/>
        <v>Monster Energy Original</v>
      </c>
      <c r="T5237" t="str">
        <f t="shared" si="406"/>
        <v>Carbonated</v>
      </c>
      <c r="U5237" t="str">
        <f>IF(T5237="Cell is Blank - Dis-regard",_xlfn.XLOOKUP(S5237,'Categroy Lookup'!A:A,'Categroy Lookup'!B:B,"Cell is Blank - Dis-regard"),T5237)</f>
        <v>Carbonated</v>
      </c>
      <c r="V5237" t="b">
        <f t="shared" si="408"/>
        <v>1</v>
      </c>
      <c r="W5237">
        <f t="shared" si="407"/>
        <v>3</v>
      </c>
      <c r="X5237" s="8">
        <f t="shared" si="409"/>
        <v>2</v>
      </c>
      <c r="Y5237" t="s">
        <v>43</v>
      </c>
      <c r="AB5237" t="s">
        <v>681</v>
      </c>
      <c r="AC5237" t="s">
        <v>888</v>
      </c>
      <c r="AD5237">
        <v>2022</v>
      </c>
    </row>
    <row r="5238" spans="1:30" x14ac:dyDescent="0.25">
      <c r="A5238" t="s">
        <v>18</v>
      </c>
      <c r="B5238" t="s">
        <v>197</v>
      </c>
      <c r="C5238" t="s">
        <v>198</v>
      </c>
      <c r="D5238" t="s">
        <v>199</v>
      </c>
      <c r="E5238" t="s">
        <v>66</v>
      </c>
      <c r="F5238" t="s">
        <v>55</v>
      </c>
      <c r="G5238">
        <v>15430665856</v>
      </c>
      <c r="H5238" t="s">
        <v>403</v>
      </c>
      <c r="I5238" t="s">
        <v>33</v>
      </c>
      <c r="J5238">
        <v>144</v>
      </c>
      <c r="K5238">
        <v>2</v>
      </c>
      <c r="L5238">
        <v>1</v>
      </c>
      <c r="M5238">
        <v>144</v>
      </c>
      <c r="N5238">
        <v>2</v>
      </c>
      <c r="O5238">
        <v>1</v>
      </c>
      <c r="P5238">
        <v>2</v>
      </c>
      <c r="Q5238">
        <v>2</v>
      </c>
      <c r="R5238" s="1">
        <v>44772</v>
      </c>
      <c r="S5238" t="str">
        <f t="shared" si="405"/>
        <v>S. Pellegrino Sparkling Mineral Water</v>
      </c>
      <c r="T5238" t="str">
        <f t="shared" si="406"/>
        <v>Water</v>
      </c>
      <c r="U5238" t="str">
        <f>IF(T5238="Cell is Blank - Dis-regard",_xlfn.XLOOKUP(S5238,'Categroy Lookup'!A:A,'Categroy Lookup'!B:B,"Cell is Blank - Dis-regard"),T5238)</f>
        <v>Water</v>
      </c>
      <c r="V5238" t="b">
        <f t="shared" si="408"/>
        <v>1</v>
      </c>
      <c r="W5238">
        <f t="shared" si="407"/>
        <v>2</v>
      </c>
      <c r="X5238" s="8">
        <f t="shared" si="409"/>
        <v>1.3333333333333333</v>
      </c>
      <c r="Y5238" t="s">
        <v>66</v>
      </c>
      <c r="AB5238" t="s">
        <v>681</v>
      </c>
      <c r="AC5238" t="s">
        <v>888</v>
      </c>
      <c r="AD5238">
        <v>2022</v>
      </c>
    </row>
    <row r="5239" spans="1:30" x14ac:dyDescent="0.25">
      <c r="A5239" t="s">
        <v>18</v>
      </c>
      <c r="B5239" t="s">
        <v>28</v>
      </c>
      <c r="C5239" t="s">
        <v>20</v>
      </c>
      <c r="D5239" t="s">
        <v>29</v>
      </c>
      <c r="E5239" t="s">
        <v>72</v>
      </c>
      <c r="F5239" t="s">
        <v>55</v>
      </c>
      <c r="G5239">
        <v>15430857010</v>
      </c>
      <c r="H5239" t="s">
        <v>403</v>
      </c>
      <c r="I5239" t="s">
        <v>33</v>
      </c>
      <c r="J5239">
        <v>144</v>
      </c>
      <c r="K5239">
        <v>1.5</v>
      </c>
      <c r="L5239">
        <v>1</v>
      </c>
      <c r="M5239">
        <v>144</v>
      </c>
      <c r="N5239">
        <v>1.5</v>
      </c>
      <c r="O5239">
        <v>1</v>
      </c>
      <c r="P5239">
        <v>1.5</v>
      </c>
      <c r="Q5239">
        <v>1.5</v>
      </c>
      <c r="R5239" s="1">
        <v>44767</v>
      </c>
      <c r="S5239" t="str">
        <f t="shared" si="405"/>
        <v>Poland Springs Water</v>
      </c>
      <c r="T5239" t="str">
        <f t="shared" si="406"/>
        <v>Water</v>
      </c>
      <c r="U5239" t="str">
        <f>IF(T5239="Cell is Blank - Dis-regard",_xlfn.XLOOKUP(S5239,'Categroy Lookup'!A:A,'Categroy Lookup'!B:B,"Cell is Blank - Dis-regard"),T5239)</f>
        <v>Water</v>
      </c>
      <c r="V5239" t="b">
        <f t="shared" si="408"/>
        <v>1</v>
      </c>
      <c r="W5239">
        <f t="shared" si="407"/>
        <v>1.5</v>
      </c>
      <c r="X5239" s="8">
        <f t="shared" si="409"/>
        <v>1</v>
      </c>
      <c r="Y5239" t="s">
        <v>72</v>
      </c>
      <c r="AB5239" t="s">
        <v>681</v>
      </c>
      <c r="AC5239" t="s">
        <v>888</v>
      </c>
      <c r="AD5239">
        <v>2022</v>
      </c>
    </row>
    <row r="5240" spans="1:30" x14ac:dyDescent="0.25">
      <c r="A5240" t="s">
        <v>18</v>
      </c>
      <c r="B5240" t="s">
        <v>28</v>
      </c>
      <c r="C5240" t="s">
        <v>20</v>
      </c>
      <c r="D5240" t="s">
        <v>29</v>
      </c>
      <c r="E5240" t="s">
        <v>72</v>
      </c>
      <c r="F5240" t="s">
        <v>55</v>
      </c>
      <c r="G5240">
        <v>15430978032</v>
      </c>
      <c r="H5240" t="s">
        <v>403</v>
      </c>
      <c r="I5240" t="s">
        <v>33</v>
      </c>
      <c r="J5240">
        <v>144</v>
      </c>
      <c r="K5240">
        <v>1.5</v>
      </c>
      <c r="L5240">
        <v>1</v>
      </c>
      <c r="M5240">
        <v>144</v>
      </c>
      <c r="N5240">
        <v>1.5</v>
      </c>
      <c r="O5240">
        <v>1</v>
      </c>
      <c r="P5240">
        <v>1.5</v>
      </c>
      <c r="Q5240">
        <v>1.5</v>
      </c>
      <c r="R5240" s="1">
        <v>44767</v>
      </c>
      <c r="S5240" t="str">
        <f t="shared" si="405"/>
        <v>Poland Springs Water</v>
      </c>
      <c r="T5240" t="str">
        <f t="shared" si="406"/>
        <v>Water</v>
      </c>
      <c r="U5240" t="str">
        <f>IF(T5240="Cell is Blank - Dis-regard",_xlfn.XLOOKUP(S5240,'Categroy Lookup'!A:A,'Categroy Lookup'!B:B,"Cell is Blank - Dis-regard"),T5240)</f>
        <v>Water</v>
      </c>
      <c r="V5240" t="b">
        <f t="shared" si="408"/>
        <v>1</v>
      </c>
      <c r="W5240">
        <f t="shared" si="407"/>
        <v>1.5</v>
      </c>
      <c r="X5240" s="8">
        <f t="shared" si="409"/>
        <v>1</v>
      </c>
      <c r="Y5240" t="s">
        <v>72</v>
      </c>
      <c r="AB5240" t="s">
        <v>681</v>
      </c>
      <c r="AC5240" t="s">
        <v>888</v>
      </c>
      <c r="AD5240">
        <v>2022</v>
      </c>
    </row>
    <row r="5241" spans="1:30" x14ac:dyDescent="0.25">
      <c r="A5241" t="s">
        <v>18</v>
      </c>
      <c r="B5241" t="s">
        <v>197</v>
      </c>
      <c r="C5241" t="s">
        <v>198</v>
      </c>
      <c r="D5241" t="s">
        <v>199</v>
      </c>
      <c r="E5241" t="s">
        <v>268</v>
      </c>
      <c r="F5241" t="s">
        <v>27</v>
      </c>
      <c r="G5241">
        <v>15431035130</v>
      </c>
      <c r="H5241" t="s">
        <v>403</v>
      </c>
      <c r="I5241" t="s">
        <v>33</v>
      </c>
      <c r="J5241">
        <v>113</v>
      </c>
      <c r="K5241">
        <v>1.5</v>
      </c>
      <c r="L5241">
        <v>1</v>
      </c>
      <c r="M5241">
        <v>113</v>
      </c>
      <c r="N5241">
        <v>1.5</v>
      </c>
      <c r="O5241">
        <v>1</v>
      </c>
      <c r="P5241">
        <v>1.5</v>
      </c>
      <c r="Q5241">
        <v>1.5</v>
      </c>
      <c r="R5241" s="1">
        <v>44772</v>
      </c>
      <c r="S5241" t="str">
        <f t="shared" si="405"/>
        <v>Pop Corners - White Cheddar</v>
      </c>
      <c r="T5241" t="str">
        <f t="shared" si="406"/>
        <v>Food</v>
      </c>
      <c r="U5241" t="str">
        <f>IF(T5241="Cell is Blank - Dis-regard",_xlfn.XLOOKUP(S5241,'Categroy Lookup'!A:A,'Categroy Lookup'!B:B,"Cell is Blank - Dis-regard"),T5241)</f>
        <v>Food</v>
      </c>
      <c r="V5241" t="b">
        <f t="shared" si="408"/>
        <v>1</v>
      </c>
      <c r="W5241">
        <f t="shared" si="407"/>
        <v>1.5</v>
      </c>
      <c r="X5241" s="8">
        <f t="shared" si="409"/>
        <v>1</v>
      </c>
      <c r="Y5241" t="s">
        <v>606</v>
      </c>
      <c r="Z5241" t="s">
        <v>532</v>
      </c>
      <c r="AB5241" t="s">
        <v>681</v>
      </c>
      <c r="AC5241" t="s">
        <v>888</v>
      </c>
      <c r="AD5241">
        <v>2022</v>
      </c>
    </row>
    <row r="5242" spans="1:30" x14ac:dyDescent="0.25">
      <c r="A5242" t="s">
        <v>18</v>
      </c>
      <c r="B5242" t="s">
        <v>197</v>
      </c>
      <c r="C5242" t="s">
        <v>198</v>
      </c>
      <c r="D5242" t="s">
        <v>199</v>
      </c>
      <c r="E5242" t="s">
        <v>268</v>
      </c>
      <c r="F5242" t="s">
        <v>27</v>
      </c>
      <c r="G5242">
        <v>15431058002</v>
      </c>
      <c r="H5242" t="s">
        <v>403</v>
      </c>
      <c r="I5242" t="s">
        <v>33</v>
      </c>
      <c r="J5242">
        <v>113</v>
      </c>
      <c r="K5242">
        <v>1.5</v>
      </c>
      <c r="L5242">
        <v>1</v>
      </c>
      <c r="M5242">
        <v>113</v>
      </c>
      <c r="N5242">
        <v>1.5</v>
      </c>
      <c r="O5242">
        <v>1</v>
      </c>
      <c r="P5242">
        <v>1.5</v>
      </c>
      <c r="Q5242">
        <v>1.5</v>
      </c>
      <c r="R5242" s="1">
        <v>44772</v>
      </c>
      <c r="S5242" t="str">
        <f t="shared" si="405"/>
        <v>Pop Corners - White Cheddar</v>
      </c>
      <c r="T5242" t="str">
        <f t="shared" si="406"/>
        <v>Food</v>
      </c>
      <c r="U5242" t="str">
        <f>IF(T5242="Cell is Blank - Dis-regard",_xlfn.XLOOKUP(S5242,'Categroy Lookup'!A:A,'Categroy Lookup'!B:B,"Cell is Blank - Dis-regard"),T5242)</f>
        <v>Food</v>
      </c>
      <c r="V5242" t="b">
        <f t="shared" si="408"/>
        <v>1</v>
      </c>
      <c r="W5242">
        <f t="shared" si="407"/>
        <v>1.5</v>
      </c>
      <c r="X5242" s="8">
        <f t="shared" si="409"/>
        <v>1</v>
      </c>
      <c r="Y5242" t="s">
        <v>606</v>
      </c>
      <c r="Z5242" t="s">
        <v>532</v>
      </c>
      <c r="AB5242" t="s">
        <v>681</v>
      </c>
      <c r="AC5242" t="s">
        <v>888</v>
      </c>
      <c r="AD5242">
        <v>2022</v>
      </c>
    </row>
    <row r="5243" spans="1:30" x14ac:dyDescent="0.25">
      <c r="A5243" t="s">
        <v>18</v>
      </c>
      <c r="B5243" t="s">
        <v>40</v>
      </c>
      <c r="C5243" t="s">
        <v>41</v>
      </c>
      <c r="D5243" t="s">
        <v>42</v>
      </c>
      <c r="E5243" t="s">
        <v>209</v>
      </c>
      <c r="F5243" t="s">
        <v>27</v>
      </c>
      <c r="G5243">
        <v>15431193202</v>
      </c>
      <c r="H5243" t="s">
        <v>403</v>
      </c>
      <c r="I5243" t="s">
        <v>33</v>
      </c>
      <c r="J5243">
        <v>111</v>
      </c>
      <c r="K5243">
        <v>1.5</v>
      </c>
      <c r="L5243">
        <v>1</v>
      </c>
      <c r="M5243">
        <v>111</v>
      </c>
      <c r="N5243">
        <v>1.5</v>
      </c>
      <c r="O5243">
        <v>1</v>
      </c>
      <c r="P5243">
        <v>1.5</v>
      </c>
      <c r="Q5243">
        <v>1.5</v>
      </c>
      <c r="R5243" s="1">
        <v>44767</v>
      </c>
      <c r="S5243" t="str">
        <f t="shared" si="405"/>
        <v>Lays - Classic</v>
      </c>
      <c r="T5243" t="str">
        <f t="shared" si="406"/>
        <v>Food</v>
      </c>
      <c r="U5243" t="str">
        <f>IF(T5243="Cell is Blank - Dis-regard",_xlfn.XLOOKUP(S5243,'Categroy Lookup'!A:A,'Categroy Lookup'!B:B,"Cell is Blank - Dis-regard"),T5243)</f>
        <v>Food</v>
      </c>
      <c r="V5243" t="b">
        <f t="shared" si="408"/>
        <v>1</v>
      </c>
      <c r="W5243">
        <f t="shared" si="407"/>
        <v>1.5</v>
      </c>
      <c r="X5243" s="8">
        <f t="shared" si="409"/>
        <v>1</v>
      </c>
      <c r="Y5243" t="s">
        <v>578</v>
      </c>
      <c r="Z5243" t="s">
        <v>579</v>
      </c>
      <c r="AB5243" t="s">
        <v>681</v>
      </c>
      <c r="AC5243" t="s">
        <v>888</v>
      </c>
      <c r="AD5243">
        <v>2022</v>
      </c>
    </row>
    <row r="5244" spans="1:30" x14ac:dyDescent="0.25">
      <c r="A5244" t="s">
        <v>18</v>
      </c>
      <c r="B5244" t="s">
        <v>40</v>
      </c>
      <c r="C5244" t="s">
        <v>41</v>
      </c>
      <c r="D5244" t="s">
        <v>42</v>
      </c>
      <c r="E5244" t="s">
        <v>342</v>
      </c>
      <c r="F5244" t="s">
        <v>27</v>
      </c>
      <c r="G5244">
        <v>15431351432</v>
      </c>
      <c r="H5244" t="s">
        <v>403</v>
      </c>
      <c r="I5244" t="s">
        <v>33</v>
      </c>
      <c r="J5244">
        <v>132</v>
      </c>
      <c r="K5244">
        <v>1.5</v>
      </c>
      <c r="L5244">
        <v>1</v>
      </c>
      <c r="M5244">
        <v>132</v>
      </c>
      <c r="N5244">
        <v>1.5</v>
      </c>
      <c r="O5244">
        <v>1</v>
      </c>
      <c r="P5244">
        <v>1.5</v>
      </c>
      <c r="Q5244">
        <v>1.5</v>
      </c>
      <c r="R5244" s="1">
        <v>44767</v>
      </c>
      <c r="S5244" t="str">
        <f t="shared" si="405"/>
        <v>Nature's Bakery Fig Bar - Blueberry</v>
      </c>
      <c r="T5244" t="str">
        <f t="shared" si="406"/>
        <v>Food</v>
      </c>
      <c r="U5244" t="str">
        <f>IF(T5244="Cell is Blank - Dis-regard",_xlfn.XLOOKUP(S5244,'Categroy Lookup'!A:A,'Categroy Lookup'!B:B,"Cell is Blank - Dis-regard"),T5244)</f>
        <v>Food</v>
      </c>
      <c r="V5244" t="b">
        <f t="shared" si="408"/>
        <v>1</v>
      </c>
      <c r="W5244">
        <f t="shared" si="407"/>
        <v>1.5</v>
      </c>
      <c r="X5244" s="8">
        <f t="shared" si="409"/>
        <v>1</v>
      </c>
      <c r="Y5244" t="s">
        <v>637</v>
      </c>
      <c r="Z5244" t="s">
        <v>539</v>
      </c>
      <c r="AB5244" t="s">
        <v>681</v>
      </c>
      <c r="AC5244" t="s">
        <v>888</v>
      </c>
      <c r="AD5244">
        <v>2022</v>
      </c>
    </row>
    <row r="5245" spans="1:30" x14ac:dyDescent="0.25">
      <c r="A5245" t="s">
        <v>18</v>
      </c>
      <c r="B5245" t="s">
        <v>197</v>
      </c>
      <c r="C5245" t="s">
        <v>198</v>
      </c>
      <c r="D5245" t="s">
        <v>199</v>
      </c>
      <c r="E5245" t="s">
        <v>62</v>
      </c>
      <c r="F5245" t="s">
        <v>27</v>
      </c>
      <c r="G5245">
        <v>15431386736</v>
      </c>
      <c r="H5245" t="s">
        <v>403</v>
      </c>
      <c r="I5245" t="s">
        <v>25</v>
      </c>
      <c r="J5245">
        <v>130</v>
      </c>
      <c r="K5245">
        <v>2</v>
      </c>
      <c r="L5245">
        <v>1</v>
      </c>
      <c r="M5245">
        <v>130</v>
      </c>
      <c r="N5245">
        <v>2</v>
      </c>
      <c r="O5245">
        <v>1</v>
      </c>
      <c r="P5245">
        <v>2</v>
      </c>
      <c r="Q5245">
        <v>2</v>
      </c>
      <c r="R5245" s="1">
        <v>44772</v>
      </c>
      <c r="S5245" t="str">
        <f t="shared" si="405"/>
        <v>Robert Irvine's - Fit Crunch -  Chocolate Pea</v>
      </c>
      <c r="T5245" t="str">
        <f t="shared" si="406"/>
        <v>Food</v>
      </c>
      <c r="U5245" t="str">
        <f>IF(T5245="Cell is Blank - Dis-regard",_xlfn.XLOOKUP(S5245,'Categroy Lookup'!A:A,'Categroy Lookup'!B:B,"Cell is Blank - Dis-regard"),T5245)</f>
        <v>Food</v>
      </c>
      <c r="V5245" t="b">
        <f t="shared" si="408"/>
        <v>1</v>
      </c>
      <c r="W5245">
        <f t="shared" si="407"/>
        <v>2</v>
      </c>
      <c r="X5245" s="8">
        <f t="shared" si="409"/>
        <v>1.3333333333333333</v>
      </c>
      <c r="Y5245" t="s">
        <v>495</v>
      </c>
      <c r="Z5245" t="s">
        <v>496</v>
      </c>
      <c r="AA5245" t="s">
        <v>497</v>
      </c>
      <c r="AB5245" t="s">
        <v>681</v>
      </c>
      <c r="AC5245" t="s">
        <v>888</v>
      </c>
      <c r="AD5245">
        <v>2022</v>
      </c>
    </row>
    <row r="5246" spans="1:30" x14ac:dyDescent="0.25">
      <c r="A5246" t="s">
        <v>18</v>
      </c>
      <c r="B5246" t="s">
        <v>197</v>
      </c>
      <c r="C5246" t="s">
        <v>198</v>
      </c>
      <c r="D5246" t="s">
        <v>199</v>
      </c>
      <c r="E5246" t="s">
        <v>304</v>
      </c>
      <c r="F5246" t="s">
        <v>27</v>
      </c>
      <c r="G5246">
        <v>15431392023</v>
      </c>
      <c r="H5246" t="s">
        <v>403</v>
      </c>
      <c r="I5246" t="s">
        <v>33</v>
      </c>
      <c r="J5246">
        <v>122</v>
      </c>
      <c r="K5246">
        <v>1.25</v>
      </c>
      <c r="L5246">
        <v>1</v>
      </c>
      <c r="M5246">
        <v>122</v>
      </c>
      <c r="N5246">
        <v>1.25</v>
      </c>
      <c r="O5246">
        <v>1</v>
      </c>
      <c r="P5246">
        <v>1.25</v>
      </c>
      <c r="Q5246">
        <v>1.25</v>
      </c>
      <c r="R5246" s="1">
        <v>44772</v>
      </c>
      <c r="S5246" t="str">
        <f t="shared" si="405"/>
        <v>Goldfish Baked - Cheddar</v>
      </c>
      <c r="T5246" t="str">
        <f t="shared" si="406"/>
        <v>Food</v>
      </c>
      <c r="U5246" t="str">
        <f>IF(T5246="Cell is Blank - Dis-regard",_xlfn.XLOOKUP(S5246,'Categroy Lookup'!A:A,'Categroy Lookup'!B:B,"Cell is Blank - Dis-regard"),T5246)</f>
        <v>Food</v>
      </c>
      <c r="V5246" t="b">
        <f t="shared" si="408"/>
        <v>1</v>
      </c>
      <c r="W5246">
        <f t="shared" si="407"/>
        <v>1.25</v>
      </c>
      <c r="X5246" s="8">
        <f t="shared" si="409"/>
        <v>0.83333333333333337</v>
      </c>
      <c r="Y5246" t="s">
        <v>628</v>
      </c>
      <c r="Z5246" t="s">
        <v>629</v>
      </c>
      <c r="AB5246" t="s">
        <v>681</v>
      </c>
      <c r="AC5246" t="s">
        <v>888</v>
      </c>
      <c r="AD5246">
        <v>2022</v>
      </c>
    </row>
    <row r="5247" spans="1:30" x14ac:dyDescent="0.25">
      <c r="A5247" t="s">
        <v>18</v>
      </c>
      <c r="B5247" t="s">
        <v>40</v>
      </c>
      <c r="C5247" t="s">
        <v>41</v>
      </c>
      <c r="D5247" t="s">
        <v>42</v>
      </c>
      <c r="E5247" t="s">
        <v>209</v>
      </c>
      <c r="F5247" t="s">
        <v>27</v>
      </c>
      <c r="G5247">
        <v>15431493393</v>
      </c>
      <c r="H5247" t="s">
        <v>403</v>
      </c>
      <c r="I5247" t="s">
        <v>33</v>
      </c>
      <c r="J5247">
        <v>111</v>
      </c>
      <c r="K5247">
        <v>1.5</v>
      </c>
      <c r="L5247">
        <v>1</v>
      </c>
      <c r="M5247">
        <v>111</v>
      </c>
      <c r="N5247">
        <v>1.5</v>
      </c>
      <c r="O5247">
        <v>1</v>
      </c>
      <c r="P5247">
        <v>1.5</v>
      </c>
      <c r="Q5247">
        <v>1.5</v>
      </c>
      <c r="R5247" s="1">
        <v>44767</v>
      </c>
      <c r="S5247" t="str">
        <f t="shared" si="405"/>
        <v>Lays - Classic</v>
      </c>
      <c r="T5247" t="str">
        <f t="shared" si="406"/>
        <v>Food</v>
      </c>
      <c r="U5247" t="str">
        <f>IF(T5247="Cell is Blank - Dis-regard",_xlfn.XLOOKUP(S5247,'Categroy Lookup'!A:A,'Categroy Lookup'!B:B,"Cell is Blank - Dis-regard"),T5247)</f>
        <v>Food</v>
      </c>
      <c r="V5247" t="b">
        <f t="shared" si="408"/>
        <v>1</v>
      </c>
      <c r="W5247">
        <f t="shared" si="407"/>
        <v>1.5</v>
      </c>
      <c r="X5247" s="8">
        <f t="shared" si="409"/>
        <v>1</v>
      </c>
      <c r="Y5247" t="s">
        <v>578</v>
      </c>
      <c r="Z5247" t="s">
        <v>579</v>
      </c>
      <c r="AB5247" t="s">
        <v>681</v>
      </c>
      <c r="AC5247" t="s">
        <v>888</v>
      </c>
      <c r="AD5247">
        <v>2022</v>
      </c>
    </row>
    <row r="5248" spans="1:30" x14ac:dyDescent="0.25">
      <c r="A5248" t="s">
        <v>18</v>
      </c>
      <c r="B5248" t="s">
        <v>19</v>
      </c>
      <c r="C5248" t="s">
        <v>20</v>
      </c>
      <c r="D5248" t="s">
        <v>21</v>
      </c>
      <c r="E5248" t="s">
        <v>359</v>
      </c>
      <c r="F5248" t="s">
        <v>31</v>
      </c>
      <c r="G5248">
        <v>15431593804</v>
      </c>
      <c r="H5248" t="s">
        <v>403</v>
      </c>
      <c r="I5248" t="s">
        <v>25</v>
      </c>
      <c r="J5248">
        <v>145</v>
      </c>
      <c r="K5248">
        <v>2.5</v>
      </c>
      <c r="L5248">
        <v>1</v>
      </c>
      <c r="M5248">
        <v>145</v>
      </c>
      <c r="N5248">
        <v>2.5</v>
      </c>
      <c r="O5248">
        <v>1</v>
      </c>
      <c r="P5248">
        <v>2.5</v>
      </c>
      <c r="Q5248">
        <v>2.5</v>
      </c>
      <c r="R5248" s="1">
        <v>44767</v>
      </c>
      <c r="S5248" t="str">
        <f t="shared" si="405"/>
        <v>Snapple Tea - Lemon</v>
      </c>
      <c r="T5248" t="str">
        <f t="shared" si="406"/>
        <v>Non Carbonated</v>
      </c>
      <c r="U5248" t="str">
        <f>IF(T5248="Cell is Blank - Dis-regard",_xlfn.XLOOKUP(S5248,'Categroy Lookup'!A:A,'Categroy Lookup'!B:B,"Cell is Blank - Dis-regard"),T5248)</f>
        <v>Non Carbonated</v>
      </c>
      <c r="V5248" t="b">
        <f t="shared" si="408"/>
        <v>1</v>
      </c>
      <c r="W5248">
        <f t="shared" si="407"/>
        <v>2.5</v>
      </c>
      <c r="X5248" s="8">
        <f t="shared" si="409"/>
        <v>1.6666666666666667</v>
      </c>
      <c r="Y5248" t="s">
        <v>564</v>
      </c>
      <c r="Z5248" t="s">
        <v>479</v>
      </c>
      <c r="AB5248" t="s">
        <v>681</v>
      </c>
      <c r="AC5248" t="s">
        <v>888</v>
      </c>
      <c r="AD5248">
        <v>2022</v>
      </c>
    </row>
    <row r="5249" spans="1:30" x14ac:dyDescent="0.25">
      <c r="A5249" t="s">
        <v>18</v>
      </c>
      <c r="B5249" t="s">
        <v>197</v>
      </c>
      <c r="C5249" t="s">
        <v>198</v>
      </c>
      <c r="D5249" t="s">
        <v>199</v>
      </c>
      <c r="E5249" t="s">
        <v>93</v>
      </c>
      <c r="F5249" t="s">
        <v>23</v>
      </c>
      <c r="G5249">
        <v>15431652088</v>
      </c>
      <c r="H5249" t="s">
        <v>403</v>
      </c>
      <c r="I5249" t="s">
        <v>33</v>
      </c>
      <c r="J5249">
        <v>142</v>
      </c>
      <c r="K5249">
        <v>1.5</v>
      </c>
      <c r="L5249">
        <v>1</v>
      </c>
      <c r="M5249">
        <v>142</v>
      </c>
      <c r="N5249">
        <v>1.5</v>
      </c>
      <c r="O5249">
        <v>1</v>
      </c>
      <c r="P5249">
        <v>1.5</v>
      </c>
      <c r="Q5249">
        <v>1.5</v>
      </c>
      <c r="R5249" s="1">
        <v>44772</v>
      </c>
      <c r="S5249" t="str">
        <f t="shared" si="405"/>
        <v>Coca Cola - Zero Sugar</v>
      </c>
      <c r="T5249" t="str">
        <f t="shared" si="406"/>
        <v>Carbonated</v>
      </c>
      <c r="U5249" t="str">
        <f>IF(T5249="Cell is Blank - Dis-regard",_xlfn.XLOOKUP(S5249,'Categroy Lookup'!A:A,'Categroy Lookup'!B:B,"Cell is Blank - Dis-regard"),T5249)</f>
        <v>Carbonated</v>
      </c>
      <c r="V5249" t="b">
        <f t="shared" si="408"/>
        <v>1</v>
      </c>
      <c r="W5249">
        <f t="shared" si="407"/>
        <v>1.5</v>
      </c>
      <c r="X5249" s="8">
        <f t="shared" si="409"/>
        <v>1</v>
      </c>
      <c r="Y5249" t="s">
        <v>524</v>
      </c>
      <c r="Z5249" t="s">
        <v>525</v>
      </c>
      <c r="AB5249" t="s">
        <v>681</v>
      </c>
      <c r="AC5249" t="s">
        <v>888</v>
      </c>
      <c r="AD5249">
        <v>2022</v>
      </c>
    </row>
    <row r="5250" spans="1:30" x14ac:dyDescent="0.25">
      <c r="A5250" t="s">
        <v>18</v>
      </c>
      <c r="B5250" t="s">
        <v>197</v>
      </c>
      <c r="C5250" t="s">
        <v>198</v>
      </c>
      <c r="D5250" t="s">
        <v>199</v>
      </c>
      <c r="E5250" t="s">
        <v>98</v>
      </c>
      <c r="F5250" t="s">
        <v>27</v>
      </c>
      <c r="G5250">
        <v>15431690496</v>
      </c>
      <c r="H5250" t="s">
        <v>403</v>
      </c>
      <c r="I5250" t="s">
        <v>33</v>
      </c>
      <c r="J5250">
        <v>121</v>
      </c>
      <c r="K5250">
        <v>1.5</v>
      </c>
      <c r="L5250">
        <v>1</v>
      </c>
      <c r="M5250">
        <v>121</v>
      </c>
      <c r="N5250">
        <v>1.5</v>
      </c>
      <c r="O5250">
        <v>1</v>
      </c>
      <c r="P5250">
        <v>1.5</v>
      </c>
      <c r="Q5250">
        <v>1.5</v>
      </c>
      <c r="R5250" s="1">
        <v>44772</v>
      </c>
      <c r="S5250" t="str">
        <f t="shared" ref="S5250:S5313" si="410">IF(E5250="","Cell is Blank - Dis-regard",E5250)</f>
        <v>CheezIt - Original</v>
      </c>
      <c r="T5250" t="str">
        <f t="shared" ref="T5250:T5313" si="411">IF(F5250="","Cell is Blank - Dis-regard",F5250)</f>
        <v>Food</v>
      </c>
      <c r="U5250" t="str">
        <f>IF(T5250="Cell is Blank - Dis-regard",_xlfn.XLOOKUP(S5250,'Categroy Lookup'!A:A,'Categroy Lookup'!B:B,"Cell is Blank - Dis-regard"),T5250)</f>
        <v>Food</v>
      </c>
      <c r="V5250" t="b">
        <f t="shared" si="408"/>
        <v>1</v>
      </c>
      <c r="W5250">
        <f t="shared" ref="W5250:W5313" si="412">IF(V5250="FALSE",K5250,K5250)</f>
        <v>1.5</v>
      </c>
      <c r="X5250" s="8">
        <f t="shared" si="409"/>
        <v>1</v>
      </c>
      <c r="Y5250" t="s">
        <v>528</v>
      </c>
      <c r="Z5250" t="s">
        <v>512</v>
      </c>
      <c r="AB5250" t="s">
        <v>681</v>
      </c>
      <c r="AC5250" t="s">
        <v>888</v>
      </c>
      <c r="AD5250">
        <v>2022</v>
      </c>
    </row>
    <row r="5251" spans="1:30" x14ac:dyDescent="0.25">
      <c r="A5251" t="s">
        <v>18</v>
      </c>
      <c r="B5251" t="s">
        <v>197</v>
      </c>
      <c r="C5251" t="s">
        <v>198</v>
      </c>
      <c r="D5251" t="s">
        <v>199</v>
      </c>
      <c r="E5251" t="s">
        <v>48</v>
      </c>
      <c r="F5251" t="s">
        <v>27</v>
      </c>
      <c r="G5251">
        <v>15431694748</v>
      </c>
      <c r="H5251" t="s">
        <v>403</v>
      </c>
      <c r="I5251" t="s">
        <v>33</v>
      </c>
      <c r="J5251">
        <v>138</v>
      </c>
      <c r="K5251">
        <v>2</v>
      </c>
      <c r="L5251">
        <v>1</v>
      </c>
      <c r="M5251">
        <v>138</v>
      </c>
      <c r="N5251">
        <v>2</v>
      </c>
      <c r="O5251">
        <v>1</v>
      </c>
      <c r="P5251">
        <v>2</v>
      </c>
      <c r="Q5251">
        <v>2</v>
      </c>
      <c r="R5251" s="1">
        <v>44772</v>
      </c>
      <c r="S5251" t="str">
        <f t="shared" si="410"/>
        <v>KitKat - Crisp Wafers</v>
      </c>
      <c r="T5251" t="str">
        <f t="shared" si="411"/>
        <v>Food</v>
      </c>
      <c r="U5251" t="str">
        <f>IF(T5251="Cell is Blank - Dis-regard",_xlfn.XLOOKUP(S5251,'Categroy Lookup'!A:A,'Categroy Lookup'!B:B,"Cell is Blank - Dis-regard"),T5251)</f>
        <v>Food</v>
      </c>
      <c r="V5251" t="b">
        <f t="shared" ref="V5251:V5314" si="413">K5251=N5251</f>
        <v>1</v>
      </c>
      <c r="W5251">
        <f t="shared" si="412"/>
        <v>2</v>
      </c>
      <c r="X5251" s="8">
        <f t="shared" ref="X5251:X5314" si="414">W5251/1.5</f>
        <v>1.3333333333333333</v>
      </c>
      <c r="Y5251" t="s">
        <v>482</v>
      </c>
      <c r="Z5251" t="s">
        <v>483</v>
      </c>
      <c r="AB5251" t="s">
        <v>681</v>
      </c>
      <c r="AC5251" t="s">
        <v>888</v>
      </c>
      <c r="AD5251">
        <v>2022</v>
      </c>
    </row>
    <row r="5252" spans="1:30" x14ac:dyDescent="0.25">
      <c r="A5252" t="s">
        <v>18</v>
      </c>
      <c r="B5252" t="s">
        <v>197</v>
      </c>
      <c r="C5252" t="s">
        <v>198</v>
      </c>
      <c r="D5252" t="s">
        <v>199</v>
      </c>
      <c r="E5252" t="s">
        <v>304</v>
      </c>
      <c r="F5252" t="s">
        <v>27</v>
      </c>
      <c r="G5252">
        <v>15431696644</v>
      </c>
      <c r="H5252" t="s">
        <v>403</v>
      </c>
      <c r="I5252" t="s">
        <v>33</v>
      </c>
      <c r="J5252">
        <v>122</v>
      </c>
      <c r="K5252">
        <v>1.25</v>
      </c>
      <c r="L5252">
        <v>1</v>
      </c>
      <c r="M5252">
        <v>122</v>
      </c>
      <c r="N5252">
        <v>1.25</v>
      </c>
      <c r="O5252">
        <v>1</v>
      </c>
      <c r="P5252">
        <v>1.25</v>
      </c>
      <c r="Q5252">
        <v>1.25</v>
      </c>
      <c r="R5252" s="1">
        <v>44772</v>
      </c>
      <c r="S5252" t="str">
        <f t="shared" si="410"/>
        <v>Goldfish Baked - Cheddar</v>
      </c>
      <c r="T5252" t="str">
        <f t="shared" si="411"/>
        <v>Food</v>
      </c>
      <c r="U5252" t="str">
        <f>IF(T5252="Cell is Blank - Dis-regard",_xlfn.XLOOKUP(S5252,'Categroy Lookup'!A:A,'Categroy Lookup'!B:B,"Cell is Blank - Dis-regard"),T5252)</f>
        <v>Food</v>
      </c>
      <c r="V5252" t="b">
        <f t="shared" si="413"/>
        <v>1</v>
      </c>
      <c r="W5252">
        <f t="shared" si="412"/>
        <v>1.25</v>
      </c>
      <c r="X5252" s="8">
        <f t="shared" si="414"/>
        <v>0.83333333333333337</v>
      </c>
      <c r="Y5252" t="s">
        <v>628</v>
      </c>
      <c r="Z5252" t="s">
        <v>629</v>
      </c>
      <c r="AB5252" t="s">
        <v>681</v>
      </c>
      <c r="AC5252" t="s">
        <v>888</v>
      </c>
      <c r="AD5252">
        <v>2022</v>
      </c>
    </row>
    <row r="5253" spans="1:30" x14ac:dyDescent="0.25">
      <c r="A5253" t="s">
        <v>18</v>
      </c>
      <c r="B5253" t="s">
        <v>197</v>
      </c>
      <c r="C5253" t="s">
        <v>198</v>
      </c>
      <c r="D5253" t="s">
        <v>199</v>
      </c>
      <c r="E5253" t="s">
        <v>93</v>
      </c>
      <c r="F5253" t="s">
        <v>23</v>
      </c>
      <c r="G5253">
        <v>15431819501</v>
      </c>
      <c r="H5253" t="s">
        <v>403</v>
      </c>
      <c r="I5253" t="s">
        <v>33</v>
      </c>
      <c r="J5253">
        <v>142</v>
      </c>
      <c r="K5253">
        <v>1.5</v>
      </c>
      <c r="L5253">
        <v>1</v>
      </c>
      <c r="M5253">
        <v>142</v>
      </c>
      <c r="N5253">
        <v>1.5</v>
      </c>
      <c r="O5253">
        <v>1</v>
      </c>
      <c r="P5253">
        <v>1.5</v>
      </c>
      <c r="Q5253">
        <v>1.5</v>
      </c>
      <c r="R5253" s="1">
        <v>44772</v>
      </c>
      <c r="S5253" t="str">
        <f t="shared" si="410"/>
        <v>Coca Cola - Zero Sugar</v>
      </c>
      <c r="T5253" t="str">
        <f t="shared" si="411"/>
        <v>Carbonated</v>
      </c>
      <c r="U5253" t="str">
        <f>IF(T5253="Cell is Blank - Dis-regard",_xlfn.XLOOKUP(S5253,'Categroy Lookup'!A:A,'Categroy Lookup'!B:B,"Cell is Blank - Dis-regard"),T5253)</f>
        <v>Carbonated</v>
      </c>
      <c r="V5253" t="b">
        <f t="shared" si="413"/>
        <v>1</v>
      </c>
      <c r="W5253">
        <f t="shared" si="412"/>
        <v>1.5</v>
      </c>
      <c r="X5253" s="8">
        <f t="shared" si="414"/>
        <v>1</v>
      </c>
      <c r="Y5253" t="s">
        <v>524</v>
      </c>
      <c r="Z5253" t="s">
        <v>525</v>
      </c>
      <c r="AB5253" t="s">
        <v>681</v>
      </c>
      <c r="AC5253" t="s">
        <v>888</v>
      </c>
      <c r="AD5253">
        <v>2022</v>
      </c>
    </row>
    <row r="5254" spans="1:30" x14ac:dyDescent="0.25">
      <c r="A5254" t="s">
        <v>18</v>
      </c>
      <c r="B5254" t="s">
        <v>28</v>
      </c>
      <c r="C5254" t="s">
        <v>20</v>
      </c>
      <c r="D5254" t="s">
        <v>29</v>
      </c>
      <c r="E5254" t="s">
        <v>206</v>
      </c>
      <c r="F5254" t="s">
        <v>31</v>
      </c>
      <c r="G5254">
        <v>15431867758</v>
      </c>
      <c r="H5254" t="s">
        <v>403</v>
      </c>
      <c r="I5254" t="s">
        <v>25</v>
      </c>
      <c r="J5254">
        <v>142</v>
      </c>
      <c r="K5254">
        <v>2</v>
      </c>
      <c r="L5254">
        <v>1</v>
      </c>
      <c r="M5254">
        <v>142</v>
      </c>
      <c r="N5254">
        <v>2</v>
      </c>
      <c r="O5254">
        <v>1</v>
      </c>
      <c r="P5254">
        <v>2</v>
      </c>
      <c r="Q5254">
        <v>2</v>
      </c>
      <c r="R5254" s="1">
        <v>44767</v>
      </c>
      <c r="S5254" t="str">
        <f t="shared" si="410"/>
        <v>Iberia Coconut Water</v>
      </c>
      <c r="T5254" t="str">
        <f t="shared" si="411"/>
        <v>Non Carbonated</v>
      </c>
      <c r="U5254" t="str">
        <f>IF(T5254="Cell is Blank - Dis-regard",_xlfn.XLOOKUP(S5254,'Categroy Lookup'!A:A,'Categroy Lookup'!B:B,"Cell is Blank - Dis-regard"),T5254)</f>
        <v>Non Carbonated</v>
      </c>
      <c r="V5254" t="b">
        <f t="shared" si="413"/>
        <v>1</v>
      </c>
      <c r="W5254">
        <f t="shared" si="412"/>
        <v>2</v>
      </c>
      <c r="X5254" s="8">
        <f t="shared" si="414"/>
        <v>1.3333333333333333</v>
      </c>
      <c r="Y5254" t="s">
        <v>206</v>
      </c>
      <c r="AB5254" t="s">
        <v>681</v>
      </c>
      <c r="AC5254" t="s">
        <v>888</v>
      </c>
      <c r="AD5254">
        <v>2022</v>
      </c>
    </row>
    <row r="5255" spans="1:30" x14ac:dyDescent="0.25">
      <c r="A5255" t="s">
        <v>18</v>
      </c>
      <c r="B5255" t="s">
        <v>40</v>
      </c>
      <c r="C5255" t="s">
        <v>41</v>
      </c>
      <c r="D5255" t="s">
        <v>42</v>
      </c>
      <c r="E5255" t="s">
        <v>131</v>
      </c>
      <c r="F5255" t="s">
        <v>23</v>
      </c>
      <c r="G5255">
        <v>15431978273</v>
      </c>
      <c r="H5255" t="s">
        <v>403</v>
      </c>
      <c r="I5255" t="s">
        <v>33</v>
      </c>
      <c r="J5255">
        <v>140</v>
      </c>
      <c r="K5255">
        <v>1.5</v>
      </c>
      <c r="L5255">
        <v>1</v>
      </c>
      <c r="M5255">
        <v>140</v>
      </c>
      <c r="N5255">
        <v>1.5</v>
      </c>
      <c r="O5255">
        <v>1</v>
      </c>
      <c r="P5255">
        <v>1.5</v>
      </c>
      <c r="Q5255">
        <v>1.5</v>
      </c>
      <c r="R5255" s="1">
        <v>44767</v>
      </c>
      <c r="S5255" t="str">
        <f t="shared" si="410"/>
        <v>Sunkist Soda - Orange</v>
      </c>
      <c r="T5255" t="str">
        <f t="shared" si="411"/>
        <v>Carbonated</v>
      </c>
      <c r="U5255" t="str">
        <f>IF(T5255="Cell is Blank - Dis-regard",_xlfn.XLOOKUP(S5255,'Categroy Lookup'!A:A,'Categroy Lookup'!B:B,"Cell is Blank - Dis-regard"),T5255)</f>
        <v>Carbonated</v>
      </c>
      <c r="V5255" t="b">
        <f t="shared" si="413"/>
        <v>1</v>
      </c>
      <c r="W5255">
        <f t="shared" si="412"/>
        <v>1.5</v>
      </c>
      <c r="X5255" s="8">
        <f t="shared" si="414"/>
        <v>1</v>
      </c>
      <c r="Y5255" t="s">
        <v>551</v>
      </c>
      <c r="Z5255" t="s">
        <v>552</v>
      </c>
      <c r="AB5255" t="s">
        <v>681</v>
      </c>
      <c r="AC5255" t="s">
        <v>888</v>
      </c>
      <c r="AD5255">
        <v>2022</v>
      </c>
    </row>
    <row r="5256" spans="1:30" x14ac:dyDescent="0.25">
      <c r="A5256" t="s">
        <v>18</v>
      </c>
      <c r="B5256" t="s">
        <v>40</v>
      </c>
      <c r="C5256" t="s">
        <v>41</v>
      </c>
      <c r="D5256" t="s">
        <v>42</v>
      </c>
      <c r="E5256" t="s">
        <v>203</v>
      </c>
      <c r="F5256" t="s">
        <v>27</v>
      </c>
      <c r="G5256">
        <v>15431978336</v>
      </c>
      <c r="H5256" t="s">
        <v>403</v>
      </c>
      <c r="I5256" t="s">
        <v>33</v>
      </c>
      <c r="J5256">
        <v>121</v>
      </c>
      <c r="K5256">
        <v>1.5</v>
      </c>
      <c r="L5256">
        <v>1</v>
      </c>
      <c r="M5256">
        <v>121</v>
      </c>
      <c r="N5256">
        <v>1.5</v>
      </c>
      <c r="O5256">
        <v>1</v>
      </c>
      <c r="P5256">
        <v>1.5</v>
      </c>
      <c r="Q5256">
        <v>1.5</v>
      </c>
      <c r="R5256" s="1">
        <v>44767</v>
      </c>
      <c r="S5256" t="str">
        <f t="shared" si="410"/>
        <v>Doritos Nacho Cheese</v>
      </c>
      <c r="T5256" t="str">
        <f t="shared" si="411"/>
        <v>Food</v>
      </c>
      <c r="U5256" t="str">
        <f>IF(T5256="Cell is Blank - Dis-regard",_xlfn.XLOOKUP(S5256,'Categroy Lookup'!A:A,'Categroy Lookup'!B:B,"Cell is Blank - Dis-regard"),T5256)</f>
        <v>Food</v>
      </c>
      <c r="V5256" t="b">
        <f t="shared" si="413"/>
        <v>1</v>
      </c>
      <c r="W5256">
        <f t="shared" si="412"/>
        <v>1.5</v>
      </c>
      <c r="X5256" s="8">
        <f t="shared" si="414"/>
        <v>1</v>
      </c>
      <c r="Y5256" t="s">
        <v>203</v>
      </c>
      <c r="AB5256" t="s">
        <v>681</v>
      </c>
      <c r="AC5256" t="s">
        <v>888</v>
      </c>
      <c r="AD5256">
        <v>2022</v>
      </c>
    </row>
    <row r="5257" spans="1:30" x14ac:dyDescent="0.25">
      <c r="A5257" t="s">
        <v>18</v>
      </c>
      <c r="B5257" t="s">
        <v>40</v>
      </c>
      <c r="C5257" t="s">
        <v>41</v>
      </c>
      <c r="D5257" t="s">
        <v>42</v>
      </c>
      <c r="E5257" t="s">
        <v>131</v>
      </c>
      <c r="F5257" t="s">
        <v>23</v>
      </c>
      <c r="G5257">
        <v>15432350172</v>
      </c>
      <c r="H5257" t="s">
        <v>403</v>
      </c>
      <c r="I5257" t="s">
        <v>33</v>
      </c>
      <c r="J5257">
        <v>140</v>
      </c>
      <c r="K5257">
        <v>1.5</v>
      </c>
      <c r="L5257">
        <v>1</v>
      </c>
      <c r="M5257">
        <v>140</v>
      </c>
      <c r="N5257">
        <v>1.5</v>
      </c>
      <c r="O5257">
        <v>1</v>
      </c>
      <c r="P5257">
        <v>1.5</v>
      </c>
      <c r="Q5257">
        <v>1.5</v>
      </c>
      <c r="R5257" s="1">
        <v>44767</v>
      </c>
      <c r="S5257" t="str">
        <f t="shared" si="410"/>
        <v>Sunkist Soda - Orange</v>
      </c>
      <c r="T5257" t="str">
        <f t="shared" si="411"/>
        <v>Carbonated</v>
      </c>
      <c r="U5257" t="str">
        <f>IF(T5257="Cell is Blank - Dis-regard",_xlfn.XLOOKUP(S5257,'Categroy Lookup'!A:A,'Categroy Lookup'!B:B,"Cell is Blank - Dis-regard"),T5257)</f>
        <v>Carbonated</v>
      </c>
      <c r="V5257" t="b">
        <f t="shared" si="413"/>
        <v>1</v>
      </c>
      <c r="W5257">
        <f t="shared" si="412"/>
        <v>1.5</v>
      </c>
      <c r="X5257" s="8">
        <f t="shared" si="414"/>
        <v>1</v>
      </c>
      <c r="Y5257" t="s">
        <v>551</v>
      </c>
      <c r="Z5257" t="s">
        <v>552</v>
      </c>
      <c r="AB5257" t="s">
        <v>681</v>
      </c>
      <c r="AC5257" t="s">
        <v>888</v>
      </c>
      <c r="AD5257">
        <v>2022</v>
      </c>
    </row>
    <row r="5258" spans="1:30" x14ac:dyDescent="0.25">
      <c r="A5258" t="s">
        <v>18</v>
      </c>
      <c r="B5258" t="s">
        <v>40</v>
      </c>
      <c r="C5258" t="s">
        <v>41</v>
      </c>
      <c r="D5258" t="s">
        <v>42</v>
      </c>
      <c r="E5258" t="s">
        <v>209</v>
      </c>
      <c r="F5258" t="s">
        <v>27</v>
      </c>
      <c r="G5258">
        <v>15432350111</v>
      </c>
      <c r="H5258" t="s">
        <v>403</v>
      </c>
      <c r="I5258" t="s">
        <v>33</v>
      </c>
      <c r="J5258">
        <v>111</v>
      </c>
      <c r="K5258">
        <v>1.5</v>
      </c>
      <c r="L5258">
        <v>1</v>
      </c>
      <c r="M5258">
        <v>111</v>
      </c>
      <c r="N5258">
        <v>1.5</v>
      </c>
      <c r="O5258">
        <v>1</v>
      </c>
      <c r="P5258">
        <v>1.5</v>
      </c>
      <c r="Q5258">
        <v>1.5</v>
      </c>
      <c r="R5258" s="1">
        <v>44767</v>
      </c>
      <c r="S5258" t="str">
        <f t="shared" si="410"/>
        <v>Lays - Classic</v>
      </c>
      <c r="T5258" t="str">
        <f t="shared" si="411"/>
        <v>Food</v>
      </c>
      <c r="U5258" t="str">
        <f>IF(T5258="Cell is Blank - Dis-regard",_xlfn.XLOOKUP(S5258,'Categroy Lookup'!A:A,'Categroy Lookup'!B:B,"Cell is Blank - Dis-regard"),T5258)</f>
        <v>Food</v>
      </c>
      <c r="V5258" t="b">
        <f t="shared" si="413"/>
        <v>1</v>
      </c>
      <c r="W5258">
        <f t="shared" si="412"/>
        <v>1.5</v>
      </c>
      <c r="X5258" s="8">
        <f t="shared" si="414"/>
        <v>1</v>
      </c>
      <c r="Y5258" t="s">
        <v>578</v>
      </c>
      <c r="Z5258" t="s">
        <v>579</v>
      </c>
      <c r="AB5258" t="s">
        <v>681</v>
      </c>
      <c r="AC5258" t="s">
        <v>888</v>
      </c>
      <c r="AD5258">
        <v>2022</v>
      </c>
    </row>
    <row r="5259" spans="1:30" x14ac:dyDescent="0.25">
      <c r="A5259" t="s">
        <v>18</v>
      </c>
      <c r="B5259" t="s">
        <v>40</v>
      </c>
      <c r="C5259" t="s">
        <v>41</v>
      </c>
      <c r="D5259" t="s">
        <v>42</v>
      </c>
      <c r="E5259" t="s">
        <v>61</v>
      </c>
      <c r="F5259" t="s">
        <v>27</v>
      </c>
      <c r="G5259">
        <v>15432350455</v>
      </c>
      <c r="H5259" t="s">
        <v>403</v>
      </c>
      <c r="I5259" t="s">
        <v>33</v>
      </c>
      <c r="J5259">
        <v>139</v>
      </c>
      <c r="K5259">
        <v>1.5</v>
      </c>
      <c r="L5259">
        <v>1</v>
      </c>
      <c r="M5259">
        <v>139</v>
      </c>
      <c r="N5259">
        <v>1.5</v>
      </c>
      <c r="O5259">
        <v>1</v>
      </c>
      <c r="P5259">
        <v>1.5</v>
      </c>
      <c r="Q5259">
        <v>1.5</v>
      </c>
      <c r="R5259" s="1">
        <v>44767</v>
      </c>
      <c r="S5259" t="str">
        <f t="shared" si="410"/>
        <v>Jack Links Beef Steak Original</v>
      </c>
      <c r="T5259" t="str">
        <f t="shared" si="411"/>
        <v>Food</v>
      </c>
      <c r="U5259" t="str">
        <f>IF(T5259="Cell is Blank - Dis-regard",_xlfn.XLOOKUP(S5259,'Categroy Lookup'!A:A,'Categroy Lookup'!B:B,"Cell is Blank - Dis-regard"),T5259)</f>
        <v>Food</v>
      </c>
      <c r="V5259" t="b">
        <f t="shared" si="413"/>
        <v>1</v>
      </c>
      <c r="W5259">
        <f t="shared" si="412"/>
        <v>1.5</v>
      </c>
      <c r="X5259" s="8">
        <f t="shared" si="414"/>
        <v>1</v>
      </c>
      <c r="Y5259" t="s">
        <v>61</v>
      </c>
      <c r="AB5259" t="s">
        <v>681</v>
      </c>
      <c r="AC5259" t="s">
        <v>888</v>
      </c>
      <c r="AD5259">
        <v>2022</v>
      </c>
    </row>
    <row r="5260" spans="1:30" x14ac:dyDescent="0.25">
      <c r="A5260" t="s">
        <v>18</v>
      </c>
      <c r="B5260" t="s">
        <v>40</v>
      </c>
      <c r="C5260" t="s">
        <v>41</v>
      </c>
      <c r="D5260" t="s">
        <v>42</v>
      </c>
      <c r="E5260" t="s">
        <v>368</v>
      </c>
      <c r="F5260" t="s">
        <v>23</v>
      </c>
      <c r="G5260">
        <v>15432363066</v>
      </c>
      <c r="H5260" t="s">
        <v>403</v>
      </c>
      <c r="I5260" t="s">
        <v>33</v>
      </c>
      <c r="J5260">
        <v>141</v>
      </c>
      <c r="K5260">
        <v>1.5</v>
      </c>
      <c r="L5260">
        <v>1</v>
      </c>
      <c r="M5260">
        <v>141</v>
      </c>
      <c r="N5260">
        <v>1.5</v>
      </c>
      <c r="O5260">
        <v>1</v>
      </c>
      <c r="P5260">
        <v>1.5</v>
      </c>
      <c r="Q5260">
        <v>1.5</v>
      </c>
      <c r="R5260" s="1">
        <v>44767</v>
      </c>
      <c r="S5260" t="str">
        <f t="shared" si="410"/>
        <v>Coca Cola - Regular</v>
      </c>
      <c r="T5260" t="str">
        <f t="shared" si="411"/>
        <v>Carbonated</v>
      </c>
      <c r="U5260" t="str">
        <f>IF(T5260="Cell is Blank - Dis-regard",_xlfn.XLOOKUP(S5260,'Categroy Lookup'!A:A,'Categroy Lookup'!B:B,"Cell is Blank - Dis-regard"),T5260)</f>
        <v>Carbonated</v>
      </c>
      <c r="V5260" t="b">
        <f t="shared" si="413"/>
        <v>1</v>
      </c>
      <c r="W5260">
        <f t="shared" si="412"/>
        <v>1.5</v>
      </c>
      <c r="X5260" s="8">
        <f t="shared" si="414"/>
        <v>1</v>
      </c>
      <c r="Y5260" t="s">
        <v>524</v>
      </c>
      <c r="Z5260" t="s">
        <v>643</v>
      </c>
      <c r="AB5260" t="s">
        <v>681</v>
      </c>
      <c r="AC5260" t="s">
        <v>888</v>
      </c>
      <c r="AD5260">
        <v>2022</v>
      </c>
    </row>
    <row r="5261" spans="1:30" x14ac:dyDescent="0.25">
      <c r="A5261" t="s">
        <v>18</v>
      </c>
      <c r="B5261" t="s">
        <v>40</v>
      </c>
      <c r="C5261" t="s">
        <v>41</v>
      </c>
      <c r="D5261" t="s">
        <v>42</v>
      </c>
      <c r="E5261" t="s">
        <v>368</v>
      </c>
      <c r="F5261" t="s">
        <v>23</v>
      </c>
      <c r="G5261">
        <v>15432452421</v>
      </c>
      <c r="H5261" t="s">
        <v>403</v>
      </c>
      <c r="I5261" t="s">
        <v>33</v>
      </c>
      <c r="J5261">
        <v>141</v>
      </c>
      <c r="K5261">
        <v>1.5</v>
      </c>
      <c r="L5261">
        <v>1</v>
      </c>
      <c r="M5261">
        <v>141</v>
      </c>
      <c r="N5261">
        <v>1.5</v>
      </c>
      <c r="O5261">
        <v>1</v>
      </c>
      <c r="P5261">
        <v>1.5</v>
      </c>
      <c r="Q5261">
        <v>1.5</v>
      </c>
      <c r="R5261" s="1">
        <v>44767</v>
      </c>
      <c r="S5261" t="str">
        <f t="shared" si="410"/>
        <v>Coca Cola - Regular</v>
      </c>
      <c r="T5261" t="str">
        <f t="shared" si="411"/>
        <v>Carbonated</v>
      </c>
      <c r="U5261" t="str">
        <f>IF(T5261="Cell is Blank - Dis-regard",_xlfn.XLOOKUP(S5261,'Categroy Lookup'!A:A,'Categroy Lookup'!B:B,"Cell is Blank - Dis-regard"),T5261)</f>
        <v>Carbonated</v>
      </c>
      <c r="V5261" t="b">
        <f t="shared" si="413"/>
        <v>1</v>
      </c>
      <c r="W5261">
        <f t="shared" si="412"/>
        <v>1.5</v>
      </c>
      <c r="X5261" s="8">
        <f t="shared" si="414"/>
        <v>1</v>
      </c>
      <c r="Y5261" t="s">
        <v>524</v>
      </c>
      <c r="Z5261" t="s">
        <v>643</v>
      </c>
      <c r="AB5261" t="s">
        <v>681</v>
      </c>
      <c r="AC5261" t="s">
        <v>888</v>
      </c>
      <c r="AD5261">
        <v>2022</v>
      </c>
    </row>
    <row r="5262" spans="1:30" x14ac:dyDescent="0.25">
      <c r="A5262" t="s">
        <v>18</v>
      </c>
      <c r="B5262" t="s">
        <v>40</v>
      </c>
      <c r="C5262" t="s">
        <v>41</v>
      </c>
      <c r="D5262" t="s">
        <v>42</v>
      </c>
      <c r="E5262" t="s">
        <v>368</v>
      </c>
      <c r="F5262" t="s">
        <v>23</v>
      </c>
      <c r="G5262">
        <v>15432752386</v>
      </c>
      <c r="H5262" t="s">
        <v>404</v>
      </c>
      <c r="I5262" t="s">
        <v>33</v>
      </c>
      <c r="J5262">
        <v>141</v>
      </c>
      <c r="K5262">
        <v>1.5</v>
      </c>
      <c r="L5262">
        <v>1</v>
      </c>
      <c r="M5262">
        <v>141</v>
      </c>
      <c r="N5262">
        <v>1.5</v>
      </c>
      <c r="O5262">
        <v>1</v>
      </c>
      <c r="P5262">
        <v>1.5</v>
      </c>
      <c r="Q5262">
        <v>1.5</v>
      </c>
      <c r="R5262" s="1">
        <v>44767</v>
      </c>
      <c r="S5262" t="str">
        <f t="shared" si="410"/>
        <v>Coca Cola - Regular</v>
      </c>
      <c r="T5262" t="str">
        <f t="shared" si="411"/>
        <v>Carbonated</v>
      </c>
      <c r="U5262" t="str">
        <f>IF(T5262="Cell is Blank - Dis-regard",_xlfn.XLOOKUP(S5262,'Categroy Lookup'!A:A,'Categroy Lookup'!B:B,"Cell is Blank - Dis-regard"),T5262)</f>
        <v>Carbonated</v>
      </c>
      <c r="V5262" t="b">
        <f t="shared" si="413"/>
        <v>1</v>
      </c>
      <c r="W5262">
        <f t="shared" si="412"/>
        <v>1.5</v>
      </c>
      <c r="X5262" s="8">
        <f t="shared" si="414"/>
        <v>1</v>
      </c>
      <c r="Y5262" t="s">
        <v>524</v>
      </c>
      <c r="Z5262" t="s">
        <v>643</v>
      </c>
      <c r="AB5262" t="s">
        <v>683</v>
      </c>
      <c r="AC5262" t="s">
        <v>889</v>
      </c>
      <c r="AD5262">
        <v>2022</v>
      </c>
    </row>
    <row r="5263" spans="1:30" x14ac:dyDescent="0.25">
      <c r="A5263" t="s">
        <v>18</v>
      </c>
      <c r="B5263" t="s">
        <v>40</v>
      </c>
      <c r="C5263" t="s">
        <v>41</v>
      </c>
      <c r="D5263" t="s">
        <v>42</v>
      </c>
      <c r="E5263" t="s">
        <v>203</v>
      </c>
      <c r="F5263" t="s">
        <v>27</v>
      </c>
      <c r="G5263">
        <v>15432757196</v>
      </c>
      <c r="H5263" t="s">
        <v>404</v>
      </c>
      <c r="I5263" t="s">
        <v>25</v>
      </c>
      <c r="J5263">
        <v>121</v>
      </c>
      <c r="K5263">
        <v>1.5</v>
      </c>
      <c r="L5263">
        <v>1</v>
      </c>
      <c r="M5263">
        <v>121</v>
      </c>
      <c r="N5263">
        <v>1.5</v>
      </c>
      <c r="O5263">
        <v>1</v>
      </c>
      <c r="P5263">
        <v>1.5</v>
      </c>
      <c r="Q5263">
        <v>4</v>
      </c>
      <c r="R5263" s="1">
        <v>44767</v>
      </c>
      <c r="S5263" t="str">
        <f t="shared" si="410"/>
        <v>Doritos Nacho Cheese</v>
      </c>
      <c r="T5263" t="str">
        <f t="shared" si="411"/>
        <v>Food</v>
      </c>
      <c r="U5263" t="str">
        <f>IF(T5263="Cell is Blank - Dis-regard",_xlfn.XLOOKUP(S5263,'Categroy Lookup'!A:A,'Categroy Lookup'!B:B,"Cell is Blank - Dis-regard"),T5263)</f>
        <v>Food</v>
      </c>
      <c r="V5263" t="b">
        <f t="shared" si="413"/>
        <v>1</v>
      </c>
      <c r="W5263">
        <f t="shared" si="412"/>
        <v>1.5</v>
      </c>
      <c r="X5263" s="8">
        <f t="shared" si="414"/>
        <v>1</v>
      </c>
      <c r="Y5263" t="s">
        <v>203</v>
      </c>
      <c r="AB5263" t="s">
        <v>683</v>
      </c>
      <c r="AC5263" t="s">
        <v>889</v>
      </c>
      <c r="AD5263">
        <v>2022</v>
      </c>
    </row>
    <row r="5264" spans="1:30" x14ac:dyDescent="0.25">
      <c r="A5264" t="s">
        <v>18</v>
      </c>
      <c r="B5264" t="s">
        <v>40</v>
      </c>
      <c r="C5264" t="s">
        <v>41</v>
      </c>
      <c r="D5264" t="s">
        <v>42</v>
      </c>
      <c r="E5264" t="s">
        <v>165</v>
      </c>
      <c r="F5264" t="s">
        <v>31</v>
      </c>
      <c r="G5264">
        <v>15432757196</v>
      </c>
      <c r="H5264" t="s">
        <v>404</v>
      </c>
      <c r="I5264" t="s">
        <v>25</v>
      </c>
      <c r="J5264">
        <v>143</v>
      </c>
      <c r="K5264">
        <v>2.5</v>
      </c>
      <c r="L5264">
        <v>1</v>
      </c>
      <c r="M5264">
        <v>143</v>
      </c>
      <c r="N5264">
        <v>2.5</v>
      </c>
      <c r="O5264">
        <v>1</v>
      </c>
      <c r="P5264">
        <v>2.5</v>
      </c>
      <c r="Q5264">
        <v>4</v>
      </c>
      <c r="R5264" s="1">
        <v>44767</v>
      </c>
      <c r="S5264" t="str">
        <f t="shared" si="410"/>
        <v>Snapple Tea - Raspberry</v>
      </c>
      <c r="T5264" t="str">
        <f t="shared" si="411"/>
        <v>Non Carbonated</v>
      </c>
      <c r="U5264" t="str">
        <f>IF(T5264="Cell is Blank - Dis-regard",_xlfn.XLOOKUP(S5264,'Categroy Lookup'!A:A,'Categroy Lookup'!B:B,"Cell is Blank - Dis-regard"),T5264)</f>
        <v>Non Carbonated</v>
      </c>
      <c r="V5264" t="b">
        <f t="shared" si="413"/>
        <v>1</v>
      </c>
      <c r="W5264">
        <f t="shared" si="412"/>
        <v>2.5</v>
      </c>
      <c r="X5264" s="8">
        <f t="shared" si="414"/>
        <v>1.6666666666666667</v>
      </c>
      <c r="Y5264" t="s">
        <v>564</v>
      </c>
      <c r="Z5264" t="s">
        <v>508</v>
      </c>
      <c r="AB5264" t="s">
        <v>683</v>
      </c>
      <c r="AC5264" t="s">
        <v>889</v>
      </c>
      <c r="AD5264">
        <v>2022</v>
      </c>
    </row>
    <row r="5265" spans="1:30" x14ac:dyDescent="0.25">
      <c r="A5265" t="s">
        <v>18</v>
      </c>
      <c r="B5265" t="s">
        <v>40</v>
      </c>
      <c r="C5265" t="s">
        <v>41</v>
      </c>
      <c r="D5265" t="s">
        <v>42</v>
      </c>
      <c r="E5265" t="s">
        <v>368</v>
      </c>
      <c r="F5265" t="s">
        <v>23</v>
      </c>
      <c r="G5265">
        <v>15432893624</v>
      </c>
      <c r="H5265" t="s">
        <v>404</v>
      </c>
      <c r="I5265" t="s">
        <v>33</v>
      </c>
      <c r="J5265">
        <v>142</v>
      </c>
      <c r="K5265">
        <v>1.5</v>
      </c>
      <c r="L5265">
        <v>1</v>
      </c>
      <c r="M5265">
        <v>142</v>
      </c>
      <c r="N5265">
        <v>1.5</v>
      </c>
      <c r="O5265">
        <v>1</v>
      </c>
      <c r="P5265">
        <v>1.5</v>
      </c>
      <c r="Q5265">
        <v>1.5</v>
      </c>
      <c r="R5265" s="1">
        <v>44768</v>
      </c>
      <c r="S5265" t="str">
        <f t="shared" si="410"/>
        <v>Coca Cola - Regular</v>
      </c>
      <c r="T5265" t="str">
        <f t="shared" si="411"/>
        <v>Carbonated</v>
      </c>
      <c r="U5265" t="str">
        <f>IF(T5265="Cell is Blank - Dis-regard",_xlfn.XLOOKUP(S5265,'Categroy Lookup'!A:A,'Categroy Lookup'!B:B,"Cell is Blank - Dis-regard"),T5265)</f>
        <v>Carbonated</v>
      </c>
      <c r="V5265" t="b">
        <f t="shared" si="413"/>
        <v>1</v>
      </c>
      <c r="W5265">
        <f t="shared" si="412"/>
        <v>1.5</v>
      </c>
      <c r="X5265" s="8">
        <f t="shared" si="414"/>
        <v>1</v>
      </c>
      <c r="Y5265" t="s">
        <v>524</v>
      </c>
      <c r="Z5265" t="s">
        <v>643</v>
      </c>
      <c r="AB5265" t="s">
        <v>683</v>
      </c>
      <c r="AC5265" t="s">
        <v>889</v>
      </c>
      <c r="AD5265">
        <v>2022</v>
      </c>
    </row>
    <row r="5266" spans="1:30" x14ac:dyDescent="0.25">
      <c r="A5266" t="s">
        <v>18</v>
      </c>
      <c r="B5266" t="s">
        <v>40</v>
      </c>
      <c r="C5266" t="s">
        <v>41</v>
      </c>
      <c r="D5266" t="s">
        <v>42</v>
      </c>
      <c r="E5266" t="s">
        <v>209</v>
      </c>
      <c r="F5266" t="s">
        <v>27</v>
      </c>
      <c r="G5266">
        <v>15432894041</v>
      </c>
      <c r="H5266" t="s">
        <v>404</v>
      </c>
      <c r="I5266" t="s">
        <v>33</v>
      </c>
      <c r="J5266">
        <v>111</v>
      </c>
      <c r="K5266">
        <v>1.5</v>
      </c>
      <c r="L5266">
        <v>1</v>
      </c>
      <c r="M5266">
        <v>111</v>
      </c>
      <c r="N5266">
        <v>1.5</v>
      </c>
      <c r="O5266">
        <v>1</v>
      </c>
      <c r="P5266">
        <v>1.5</v>
      </c>
      <c r="Q5266">
        <v>1.5</v>
      </c>
      <c r="R5266" s="1">
        <v>44768</v>
      </c>
      <c r="S5266" t="str">
        <f t="shared" si="410"/>
        <v>Lays - Classic</v>
      </c>
      <c r="T5266" t="str">
        <f t="shared" si="411"/>
        <v>Food</v>
      </c>
      <c r="U5266" t="str">
        <f>IF(T5266="Cell is Blank - Dis-regard",_xlfn.XLOOKUP(S5266,'Categroy Lookup'!A:A,'Categroy Lookup'!B:B,"Cell is Blank - Dis-regard"),T5266)</f>
        <v>Food</v>
      </c>
      <c r="V5266" t="b">
        <f t="shared" si="413"/>
        <v>1</v>
      </c>
      <c r="W5266">
        <f t="shared" si="412"/>
        <v>1.5</v>
      </c>
      <c r="X5266" s="8">
        <f t="shared" si="414"/>
        <v>1</v>
      </c>
      <c r="Y5266" t="s">
        <v>578</v>
      </c>
      <c r="Z5266" t="s">
        <v>579</v>
      </c>
      <c r="AB5266" t="s">
        <v>683</v>
      </c>
      <c r="AC5266" t="s">
        <v>889</v>
      </c>
      <c r="AD5266">
        <v>2022</v>
      </c>
    </row>
    <row r="5267" spans="1:30" x14ac:dyDescent="0.25">
      <c r="A5267" t="s">
        <v>18</v>
      </c>
      <c r="B5267" t="s">
        <v>40</v>
      </c>
      <c r="C5267" t="s">
        <v>41</v>
      </c>
      <c r="D5267" t="s">
        <v>42</v>
      </c>
      <c r="E5267" t="s">
        <v>345</v>
      </c>
      <c r="F5267" t="s">
        <v>27</v>
      </c>
      <c r="G5267">
        <v>15433055380</v>
      </c>
      <c r="H5267" t="s">
        <v>404</v>
      </c>
      <c r="I5267" t="s">
        <v>25</v>
      </c>
      <c r="J5267">
        <v>130</v>
      </c>
      <c r="K5267">
        <v>1.5</v>
      </c>
      <c r="L5267">
        <v>2</v>
      </c>
      <c r="M5267">
        <v>130</v>
      </c>
      <c r="N5267">
        <v>1.5</v>
      </c>
      <c r="O5267">
        <v>2</v>
      </c>
      <c r="P5267">
        <v>3</v>
      </c>
      <c r="Q5267">
        <v>5.5</v>
      </c>
      <c r="R5267" s="1">
        <v>44768</v>
      </c>
      <c r="S5267" t="str">
        <f t="shared" si="410"/>
        <v>Nature's Bakery Fig Bar - Raspberry</v>
      </c>
      <c r="T5267" t="str">
        <f t="shared" si="411"/>
        <v>Food</v>
      </c>
      <c r="U5267" t="str">
        <f>IF(T5267="Cell is Blank - Dis-regard",_xlfn.XLOOKUP(S5267,'Categroy Lookup'!A:A,'Categroy Lookup'!B:B,"Cell is Blank - Dis-regard"),T5267)</f>
        <v>Food</v>
      </c>
      <c r="V5267" t="b">
        <f t="shared" si="413"/>
        <v>1</v>
      </c>
      <c r="W5267">
        <f t="shared" si="412"/>
        <v>1.5</v>
      </c>
      <c r="X5267" s="8">
        <f t="shared" si="414"/>
        <v>1</v>
      </c>
      <c r="Y5267" t="s">
        <v>637</v>
      </c>
      <c r="Z5267" t="s">
        <v>508</v>
      </c>
      <c r="AB5267" t="s">
        <v>683</v>
      </c>
      <c r="AC5267" t="s">
        <v>889</v>
      </c>
      <c r="AD5267">
        <v>2022</v>
      </c>
    </row>
    <row r="5268" spans="1:30" x14ac:dyDescent="0.25">
      <c r="A5268" t="s">
        <v>18</v>
      </c>
      <c r="B5268" t="s">
        <v>40</v>
      </c>
      <c r="C5268" t="s">
        <v>41</v>
      </c>
      <c r="D5268" t="s">
        <v>42</v>
      </c>
      <c r="E5268" t="s">
        <v>374</v>
      </c>
      <c r="F5268" t="s">
        <v>31</v>
      </c>
      <c r="G5268">
        <v>15433055380</v>
      </c>
      <c r="H5268" t="s">
        <v>404</v>
      </c>
      <c r="I5268" t="s">
        <v>25</v>
      </c>
      <c r="J5268">
        <v>147</v>
      </c>
      <c r="K5268">
        <v>2.5</v>
      </c>
      <c r="L5268">
        <v>1</v>
      </c>
      <c r="M5268">
        <v>147</v>
      </c>
      <c r="N5268">
        <v>2.5</v>
      </c>
      <c r="O5268">
        <v>1</v>
      </c>
      <c r="P5268">
        <v>2.5</v>
      </c>
      <c r="Q5268">
        <v>5.5</v>
      </c>
      <c r="R5268" s="1">
        <v>44768</v>
      </c>
      <c r="S5268" t="str">
        <f t="shared" si="410"/>
        <v>Snapple Tea - Peach</v>
      </c>
      <c r="T5268" t="str">
        <f t="shared" si="411"/>
        <v>Non Carbonated</v>
      </c>
      <c r="U5268" t="str">
        <f>IF(T5268="Cell is Blank - Dis-regard",_xlfn.XLOOKUP(S5268,'Categroy Lookup'!A:A,'Categroy Lookup'!B:B,"Cell is Blank - Dis-regard"),T5268)</f>
        <v>Non Carbonated</v>
      </c>
      <c r="V5268" t="b">
        <f t="shared" si="413"/>
        <v>1</v>
      </c>
      <c r="W5268">
        <f t="shared" si="412"/>
        <v>2.5</v>
      </c>
      <c r="X5268" s="8">
        <f t="shared" si="414"/>
        <v>1.6666666666666667</v>
      </c>
      <c r="Y5268" t="s">
        <v>564</v>
      </c>
      <c r="Z5268" t="s">
        <v>644</v>
      </c>
      <c r="AB5268" t="s">
        <v>683</v>
      </c>
      <c r="AC5268" t="s">
        <v>889</v>
      </c>
      <c r="AD5268">
        <v>2022</v>
      </c>
    </row>
    <row r="5269" spans="1:30" x14ac:dyDescent="0.25">
      <c r="A5269" t="s">
        <v>18</v>
      </c>
      <c r="B5269" t="s">
        <v>36</v>
      </c>
      <c r="C5269" t="s">
        <v>37</v>
      </c>
      <c r="D5269" t="s">
        <v>38</v>
      </c>
      <c r="E5269" t="s">
        <v>58</v>
      </c>
      <c r="F5269" t="s">
        <v>27</v>
      </c>
      <c r="G5269">
        <v>15433141792</v>
      </c>
      <c r="H5269" t="s">
        <v>404</v>
      </c>
      <c r="I5269" t="s">
        <v>25</v>
      </c>
      <c r="J5269">
        <v>121</v>
      </c>
      <c r="K5269">
        <v>1.5</v>
      </c>
      <c r="L5269">
        <v>1</v>
      </c>
      <c r="M5269">
        <v>121</v>
      </c>
      <c r="N5269">
        <v>1.5</v>
      </c>
      <c r="O5269">
        <v>1</v>
      </c>
      <c r="P5269">
        <v>1.5</v>
      </c>
      <c r="Q5269">
        <v>1.5</v>
      </c>
      <c r="R5269" s="1">
        <v>44768</v>
      </c>
      <c r="S5269" t="str">
        <f t="shared" si="410"/>
        <v>Oreo Mini</v>
      </c>
      <c r="T5269" t="str">
        <f t="shared" si="411"/>
        <v>Food</v>
      </c>
      <c r="U5269" t="str">
        <f>IF(T5269="Cell is Blank - Dis-regard",_xlfn.XLOOKUP(S5269,'Categroy Lookup'!A:A,'Categroy Lookup'!B:B,"Cell is Blank - Dis-regard"),T5269)</f>
        <v>Food</v>
      </c>
      <c r="V5269" t="b">
        <f t="shared" si="413"/>
        <v>1</v>
      </c>
      <c r="W5269">
        <f t="shared" si="412"/>
        <v>1.5</v>
      </c>
      <c r="X5269" s="8">
        <f t="shared" si="414"/>
        <v>1</v>
      </c>
      <c r="Y5269" t="s">
        <v>58</v>
      </c>
      <c r="AB5269" t="s">
        <v>683</v>
      </c>
      <c r="AC5269" t="s">
        <v>889</v>
      </c>
      <c r="AD5269">
        <v>2022</v>
      </c>
    </row>
    <row r="5270" spans="1:30" x14ac:dyDescent="0.25">
      <c r="A5270" t="s">
        <v>18</v>
      </c>
      <c r="B5270" t="s">
        <v>40</v>
      </c>
      <c r="C5270" t="s">
        <v>41</v>
      </c>
      <c r="D5270" t="s">
        <v>42</v>
      </c>
      <c r="E5270" t="s">
        <v>94</v>
      </c>
      <c r="F5270" t="s">
        <v>23</v>
      </c>
      <c r="G5270">
        <v>15433383681</v>
      </c>
      <c r="H5270" t="s">
        <v>404</v>
      </c>
      <c r="I5270" t="s">
        <v>25</v>
      </c>
      <c r="J5270">
        <v>148</v>
      </c>
      <c r="K5270">
        <v>3.5</v>
      </c>
      <c r="L5270">
        <v>1</v>
      </c>
      <c r="M5270">
        <v>148</v>
      </c>
      <c r="N5270">
        <v>3.5</v>
      </c>
      <c r="O5270">
        <v>1</v>
      </c>
      <c r="P5270">
        <v>3.5</v>
      </c>
      <c r="Q5270">
        <v>3.5</v>
      </c>
      <c r="R5270" s="1">
        <v>44768</v>
      </c>
      <c r="S5270" t="str">
        <f t="shared" si="410"/>
        <v>Red Bull - Original</v>
      </c>
      <c r="T5270" t="str">
        <f t="shared" si="411"/>
        <v>Carbonated</v>
      </c>
      <c r="U5270" t="str">
        <f>IF(T5270="Cell is Blank - Dis-regard",_xlfn.XLOOKUP(S5270,'Categroy Lookup'!A:A,'Categroy Lookup'!B:B,"Cell is Blank - Dis-regard"),T5270)</f>
        <v>Carbonated</v>
      </c>
      <c r="V5270" t="b">
        <f t="shared" si="413"/>
        <v>1</v>
      </c>
      <c r="W5270">
        <f t="shared" si="412"/>
        <v>3.5</v>
      </c>
      <c r="X5270" s="8">
        <f t="shared" si="414"/>
        <v>2.3333333333333335</v>
      </c>
      <c r="Y5270" t="s">
        <v>466</v>
      </c>
      <c r="Z5270" t="s">
        <v>512</v>
      </c>
      <c r="AB5270" t="s">
        <v>683</v>
      </c>
      <c r="AC5270" t="s">
        <v>889</v>
      </c>
      <c r="AD5270">
        <v>2022</v>
      </c>
    </row>
    <row r="5271" spans="1:30" x14ac:dyDescent="0.25">
      <c r="A5271" t="s">
        <v>18</v>
      </c>
      <c r="B5271" t="s">
        <v>197</v>
      </c>
      <c r="C5271" t="s">
        <v>198</v>
      </c>
      <c r="D5271" t="s">
        <v>199</v>
      </c>
      <c r="E5271" t="s">
        <v>93</v>
      </c>
      <c r="F5271" t="s">
        <v>23</v>
      </c>
      <c r="G5271">
        <v>15433601193</v>
      </c>
      <c r="H5271" t="s">
        <v>404</v>
      </c>
      <c r="I5271" t="s">
        <v>25</v>
      </c>
      <c r="J5271">
        <v>142</v>
      </c>
      <c r="K5271">
        <v>1.5</v>
      </c>
      <c r="L5271">
        <v>1</v>
      </c>
      <c r="M5271">
        <v>142</v>
      </c>
      <c r="N5271">
        <v>1.5</v>
      </c>
      <c r="O5271">
        <v>1</v>
      </c>
      <c r="P5271">
        <v>1.5</v>
      </c>
      <c r="Q5271">
        <v>4</v>
      </c>
      <c r="R5271" s="1">
        <v>44772</v>
      </c>
      <c r="S5271" t="str">
        <f t="shared" si="410"/>
        <v>Coca Cola - Zero Sugar</v>
      </c>
      <c r="T5271" t="str">
        <f t="shared" si="411"/>
        <v>Carbonated</v>
      </c>
      <c r="U5271" t="str">
        <f>IF(T5271="Cell is Blank - Dis-regard",_xlfn.XLOOKUP(S5271,'Categroy Lookup'!A:A,'Categroy Lookup'!B:B,"Cell is Blank - Dis-regard"),T5271)</f>
        <v>Carbonated</v>
      </c>
      <c r="V5271" t="b">
        <f t="shared" si="413"/>
        <v>1</v>
      </c>
      <c r="W5271">
        <f t="shared" si="412"/>
        <v>1.5</v>
      </c>
      <c r="X5271" s="8">
        <f t="shared" si="414"/>
        <v>1</v>
      </c>
      <c r="Y5271" t="s">
        <v>524</v>
      </c>
      <c r="Z5271" t="s">
        <v>525</v>
      </c>
      <c r="AB5271" t="s">
        <v>683</v>
      </c>
      <c r="AC5271" t="s">
        <v>889</v>
      </c>
      <c r="AD5271">
        <v>2022</v>
      </c>
    </row>
    <row r="5272" spans="1:30" x14ac:dyDescent="0.25">
      <c r="A5272" t="s">
        <v>18</v>
      </c>
      <c r="B5272" t="s">
        <v>197</v>
      </c>
      <c r="C5272" t="s">
        <v>198</v>
      </c>
      <c r="D5272" t="s">
        <v>199</v>
      </c>
      <c r="E5272" t="s">
        <v>304</v>
      </c>
      <c r="F5272" t="s">
        <v>27</v>
      </c>
      <c r="G5272">
        <v>15433601193</v>
      </c>
      <c r="H5272" t="s">
        <v>404</v>
      </c>
      <c r="I5272" t="s">
        <v>25</v>
      </c>
      <c r="J5272">
        <v>122</v>
      </c>
      <c r="K5272">
        <v>1.25</v>
      </c>
      <c r="L5272">
        <v>2</v>
      </c>
      <c r="M5272">
        <v>122</v>
      </c>
      <c r="N5272">
        <v>1.25</v>
      </c>
      <c r="O5272">
        <v>2</v>
      </c>
      <c r="P5272">
        <v>2.5</v>
      </c>
      <c r="Q5272">
        <v>4</v>
      </c>
      <c r="R5272" s="1">
        <v>44772</v>
      </c>
      <c r="S5272" t="str">
        <f t="shared" si="410"/>
        <v>Goldfish Baked - Cheddar</v>
      </c>
      <c r="T5272" t="str">
        <f t="shared" si="411"/>
        <v>Food</v>
      </c>
      <c r="U5272" t="str">
        <f>IF(T5272="Cell is Blank - Dis-regard",_xlfn.XLOOKUP(S5272,'Categroy Lookup'!A:A,'Categroy Lookup'!B:B,"Cell is Blank - Dis-regard"),T5272)</f>
        <v>Food</v>
      </c>
      <c r="V5272" t="b">
        <f t="shared" si="413"/>
        <v>1</v>
      </c>
      <c r="W5272">
        <f t="shared" si="412"/>
        <v>1.25</v>
      </c>
      <c r="X5272" s="8">
        <f t="shared" si="414"/>
        <v>0.83333333333333337</v>
      </c>
      <c r="Y5272" t="s">
        <v>628</v>
      </c>
      <c r="Z5272" t="s">
        <v>629</v>
      </c>
      <c r="AB5272" t="s">
        <v>683</v>
      </c>
      <c r="AC5272" t="s">
        <v>889</v>
      </c>
      <c r="AD5272">
        <v>2022</v>
      </c>
    </row>
    <row r="5273" spans="1:30" x14ac:dyDescent="0.25">
      <c r="A5273" t="s">
        <v>18</v>
      </c>
      <c r="B5273" t="s">
        <v>197</v>
      </c>
      <c r="C5273" t="s">
        <v>198</v>
      </c>
      <c r="D5273" t="s">
        <v>199</v>
      </c>
      <c r="E5273" t="s">
        <v>290</v>
      </c>
      <c r="F5273" t="s">
        <v>27</v>
      </c>
      <c r="G5273">
        <v>15434129850</v>
      </c>
      <c r="H5273" t="s">
        <v>404</v>
      </c>
      <c r="I5273" t="s">
        <v>25</v>
      </c>
      <c r="J5273">
        <v>158</v>
      </c>
      <c r="K5273">
        <v>2.5</v>
      </c>
      <c r="L5273">
        <v>1</v>
      </c>
      <c r="M5273">
        <v>158</v>
      </c>
      <c r="N5273">
        <v>2.5</v>
      </c>
      <c r="O5273">
        <v>1</v>
      </c>
      <c r="P5273">
        <v>2.5</v>
      </c>
      <c r="Q5273">
        <v>2.5</v>
      </c>
      <c r="R5273" s="1">
        <v>44772</v>
      </c>
      <c r="S5273" t="str">
        <f t="shared" si="410"/>
        <v>Lenny &amp; Larrys - Chocolate Chip</v>
      </c>
      <c r="T5273" t="str">
        <f t="shared" si="411"/>
        <v>Food</v>
      </c>
      <c r="U5273" t="str">
        <f>IF(T5273="Cell is Blank - Dis-regard",_xlfn.XLOOKUP(S5273,'Categroy Lookup'!A:A,'Categroy Lookup'!B:B,"Cell is Blank - Dis-regard"),T5273)</f>
        <v>Food</v>
      </c>
      <c r="V5273" t="b">
        <f t="shared" si="413"/>
        <v>1</v>
      </c>
      <c r="W5273">
        <f t="shared" si="412"/>
        <v>2.5</v>
      </c>
      <c r="X5273" s="8">
        <f t="shared" si="414"/>
        <v>1.6666666666666667</v>
      </c>
      <c r="Y5273" t="s">
        <v>582</v>
      </c>
      <c r="Z5273" t="s">
        <v>591</v>
      </c>
      <c r="AB5273" t="s">
        <v>683</v>
      </c>
      <c r="AC5273" t="s">
        <v>889</v>
      </c>
      <c r="AD5273">
        <v>2022</v>
      </c>
    </row>
    <row r="5274" spans="1:30" x14ac:dyDescent="0.25">
      <c r="A5274" t="s">
        <v>18</v>
      </c>
      <c r="B5274" t="s">
        <v>19</v>
      </c>
      <c r="C5274" t="s">
        <v>20</v>
      </c>
      <c r="D5274" t="s">
        <v>21</v>
      </c>
      <c r="E5274" t="s">
        <v>127</v>
      </c>
      <c r="F5274" t="s">
        <v>27</v>
      </c>
      <c r="G5274">
        <v>15434599418</v>
      </c>
      <c r="H5274" t="s">
        <v>404</v>
      </c>
      <c r="I5274" t="s">
        <v>25</v>
      </c>
      <c r="J5274">
        <v>124</v>
      </c>
      <c r="K5274">
        <v>1.5</v>
      </c>
      <c r="L5274">
        <v>1</v>
      </c>
      <c r="M5274">
        <v>124</v>
      </c>
      <c r="N5274">
        <v>1.5</v>
      </c>
      <c r="O5274">
        <v>1</v>
      </c>
      <c r="P5274">
        <v>1.5</v>
      </c>
      <c r="Q5274">
        <v>1.5</v>
      </c>
      <c r="R5274" s="1">
        <v>44768</v>
      </c>
      <c r="S5274" t="str">
        <f t="shared" si="410"/>
        <v>CheezIt - Double Cheese</v>
      </c>
      <c r="T5274" t="str">
        <f t="shared" si="411"/>
        <v>Food</v>
      </c>
      <c r="U5274" t="str">
        <f>IF(T5274="Cell is Blank - Dis-regard",_xlfn.XLOOKUP(S5274,'Categroy Lookup'!A:A,'Categroy Lookup'!B:B,"Cell is Blank - Dis-regard"),T5274)</f>
        <v>Food</v>
      </c>
      <c r="V5274" t="b">
        <f t="shared" si="413"/>
        <v>1</v>
      </c>
      <c r="W5274">
        <f t="shared" si="412"/>
        <v>1.5</v>
      </c>
      <c r="X5274" s="8">
        <f t="shared" si="414"/>
        <v>1</v>
      </c>
      <c r="Y5274" t="s">
        <v>528</v>
      </c>
      <c r="Z5274" t="s">
        <v>549</v>
      </c>
      <c r="AB5274" t="s">
        <v>683</v>
      </c>
      <c r="AC5274" t="s">
        <v>889</v>
      </c>
      <c r="AD5274">
        <v>2022</v>
      </c>
    </row>
    <row r="5275" spans="1:30" x14ac:dyDescent="0.25">
      <c r="A5275" t="s">
        <v>18</v>
      </c>
      <c r="B5275" t="s">
        <v>19</v>
      </c>
      <c r="C5275" t="s">
        <v>20</v>
      </c>
      <c r="D5275" t="s">
        <v>21</v>
      </c>
      <c r="E5275" t="s">
        <v>127</v>
      </c>
      <c r="F5275" t="s">
        <v>27</v>
      </c>
      <c r="G5275">
        <v>15434634981</v>
      </c>
      <c r="H5275" t="s">
        <v>404</v>
      </c>
      <c r="I5275" t="s">
        <v>25</v>
      </c>
      <c r="J5275">
        <v>124</v>
      </c>
      <c r="K5275">
        <v>1.5</v>
      </c>
      <c r="L5275">
        <v>1</v>
      </c>
      <c r="M5275">
        <v>124</v>
      </c>
      <c r="N5275">
        <v>1.5</v>
      </c>
      <c r="O5275">
        <v>1</v>
      </c>
      <c r="P5275">
        <v>1.5</v>
      </c>
      <c r="Q5275">
        <v>1.5</v>
      </c>
      <c r="R5275" s="1">
        <v>44768</v>
      </c>
      <c r="S5275" t="str">
        <f t="shared" si="410"/>
        <v>CheezIt - Double Cheese</v>
      </c>
      <c r="T5275" t="str">
        <f t="shared" si="411"/>
        <v>Food</v>
      </c>
      <c r="U5275" t="str">
        <f>IF(T5275="Cell is Blank - Dis-regard",_xlfn.XLOOKUP(S5275,'Categroy Lookup'!A:A,'Categroy Lookup'!B:B,"Cell is Blank - Dis-regard"),T5275)</f>
        <v>Food</v>
      </c>
      <c r="V5275" t="b">
        <f t="shared" si="413"/>
        <v>1</v>
      </c>
      <c r="W5275">
        <f t="shared" si="412"/>
        <v>1.5</v>
      </c>
      <c r="X5275" s="8">
        <f t="shared" si="414"/>
        <v>1</v>
      </c>
      <c r="Y5275" t="s">
        <v>528</v>
      </c>
      <c r="Z5275" t="s">
        <v>549</v>
      </c>
      <c r="AB5275" t="s">
        <v>683</v>
      </c>
      <c r="AC5275" t="s">
        <v>889</v>
      </c>
      <c r="AD5275">
        <v>2022</v>
      </c>
    </row>
    <row r="5276" spans="1:30" x14ac:dyDescent="0.25">
      <c r="A5276" t="s">
        <v>18</v>
      </c>
      <c r="B5276" t="s">
        <v>36</v>
      </c>
      <c r="C5276" t="s">
        <v>37</v>
      </c>
      <c r="D5276" t="s">
        <v>38</v>
      </c>
      <c r="E5276" t="s">
        <v>62</v>
      </c>
      <c r="F5276" t="s">
        <v>27</v>
      </c>
      <c r="G5276">
        <v>15434832612</v>
      </c>
      <c r="H5276" t="s">
        <v>404</v>
      </c>
      <c r="I5276" t="s">
        <v>33</v>
      </c>
      <c r="J5276">
        <v>132</v>
      </c>
      <c r="K5276">
        <v>2</v>
      </c>
      <c r="L5276">
        <v>1</v>
      </c>
      <c r="M5276">
        <v>132</v>
      </c>
      <c r="N5276">
        <v>2</v>
      </c>
      <c r="O5276">
        <v>1</v>
      </c>
      <c r="P5276">
        <v>2</v>
      </c>
      <c r="Q5276">
        <v>2</v>
      </c>
      <c r="R5276" s="1">
        <v>44768</v>
      </c>
      <c r="S5276" t="str">
        <f t="shared" si="410"/>
        <v>Robert Irvine's - Fit Crunch -  Chocolate Pea</v>
      </c>
      <c r="T5276" t="str">
        <f t="shared" si="411"/>
        <v>Food</v>
      </c>
      <c r="U5276" t="str">
        <f>IF(T5276="Cell is Blank - Dis-regard",_xlfn.XLOOKUP(S5276,'Categroy Lookup'!A:A,'Categroy Lookup'!B:B,"Cell is Blank - Dis-regard"),T5276)</f>
        <v>Food</v>
      </c>
      <c r="V5276" t="b">
        <f t="shared" si="413"/>
        <v>1</v>
      </c>
      <c r="W5276">
        <f t="shared" si="412"/>
        <v>2</v>
      </c>
      <c r="X5276" s="8">
        <f t="shared" si="414"/>
        <v>1.3333333333333333</v>
      </c>
      <c r="Y5276" t="s">
        <v>495</v>
      </c>
      <c r="Z5276" t="s">
        <v>496</v>
      </c>
      <c r="AA5276" t="s">
        <v>497</v>
      </c>
      <c r="AB5276" t="s">
        <v>683</v>
      </c>
      <c r="AC5276" t="s">
        <v>889</v>
      </c>
      <c r="AD5276">
        <v>2022</v>
      </c>
    </row>
    <row r="5277" spans="1:30" x14ac:dyDescent="0.25">
      <c r="A5277" t="s">
        <v>18</v>
      </c>
      <c r="B5277" t="s">
        <v>197</v>
      </c>
      <c r="C5277" t="s">
        <v>198</v>
      </c>
      <c r="D5277" t="s">
        <v>199</v>
      </c>
      <c r="E5277" t="s">
        <v>93</v>
      </c>
      <c r="F5277" t="s">
        <v>23</v>
      </c>
      <c r="G5277">
        <v>15435161868</v>
      </c>
      <c r="H5277" t="s">
        <v>404</v>
      </c>
      <c r="I5277" t="s">
        <v>25</v>
      </c>
      <c r="J5277">
        <v>142</v>
      </c>
      <c r="K5277">
        <v>1.5</v>
      </c>
      <c r="L5277">
        <v>1</v>
      </c>
      <c r="M5277">
        <v>142</v>
      </c>
      <c r="N5277">
        <v>1.5</v>
      </c>
      <c r="O5277">
        <v>1</v>
      </c>
      <c r="P5277">
        <v>1.5</v>
      </c>
      <c r="Q5277">
        <v>1.5</v>
      </c>
      <c r="R5277" s="1">
        <v>44772</v>
      </c>
      <c r="S5277" t="str">
        <f t="shared" si="410"/>
        <v>Coca Cola - Zero Sugar</v>
      </c>
      <c r="T5277" t="str">
        <f t="shared" si="411"/>
        <v>Carbonated</v>
      </c>
      <c r="U5277" t="str">
        <f>IF(T5277="Cell is Blank - Dis-regard",_xlfn.XLOOKUP(S5277,'Categroy Lookup'!A:A,'Categroy Lookup'!B:B,"Cell is Blank - Dis-regard"),T5277)</f>
        <v>Carbonated</v>
      </c>
      <c r="V5277" t="b">
        <f t="shared" si="413"/>
        <v>1</v>
      </c>
      <c r="W5277">
        <f t="shared" si="412"/>
        <v>1.5</v>
      </c>
      <c r="X5277" s="8">
        <f t="shared" si="414"/>
        <v>1</v>
      </c>
      <c r="Y5277" t="s">
        <v>524</v>
      </c>
      <c r="Z5277" t="s">
        <v>525</v>
      </c>
      <c r="AB5277" t="s">
        <v>683</v>
      </c>
      <c r="AC5277" t="s">
        <v>889</v>
      </c>
      <c r="AD5277">
        <v>2022</v>
      </c>
    </row>
    <row r="5278" spans="1:30" x14ac:dyDescent="0.25">
      <c r="A5278" t="s">
        <v>18</v>
      </c>
      <c r="B5278" t="s">
        <v>19</v>
      </c>
      <c r="C5278" t="s">
        <v>20</v>
      </c>
      <c r="D5278" t="s">
        <v>21</v>
      </c>
      <c r="E5278" t="s">
        <v>69</v>
      </c>
      <c r="F5278" t="s">
        <v>27</v>
      </c>
      <c r="G5278">
        <v>15435282126</v>
      </c>
      <c r="H5278" t="s">
        <v>404</v>
      </c>
      <c r="I5278" t="s">
        <v>33</v>
      </c>
      <c r="J5278">
        <v>110</v>
      </c>
      <c r="K5278">
        <v>1.5</v>
      </c>
      <c r="L5278">
        <v>1</v>
      </c>
      <c r="M5278">
        <v>110</v>
      </c>
      <c r="N5278">
        <v>1.5</v>
      </c>
      <c r="O5278">
        <v>1</v>
      </c>
      <c r="P5278">
        <v>1.5</v>
      </c>
      <c r="Q5278">
        <v>1.5</v>
      </c>
      <c r="R5278" s="1">
        <v>44768</v>
      </c>
      <c r="S5278" t="str">
        <f t="shared" si="410"/>
        <v>SunChips Multigrain - Salsa</v>
      </c>
      <c r="T5278" t="str">
        <f t="shared" si="411"/>
        <v>Food</v>
      </c>
      <c r="U5278" t="str">
        <f>IF(T5278="Cell is Blank - Dis-regard",_xlfn.XLOOKUP(S5278,'Categroy Lookup'!A:A,'Categroy Lookup'!B:B,"Cell is Blank - Dis-regard"),T5278)</f>
        <v>Food</v>
      </c>
      <c r="V5278" t="b">
        <f t="shared" si="413"/>
        <v>1</v>
      </c>
      <c r="W5278">
        <f t="shared" si="412"/>
        <v>1.5</v>
      </c>
      <c r="X5278" s="8">
        <f t="shared" si="414"/>
        <v>1</v>
      </c>
      <c r="Y5278" t="s">
        <v>502</v>
      </c>
      <c r="Z5278" t="s">
        <v>503</v>
      </c>
      <c r="AB5278" t="s">
        <v>683</v>
      </c>
      <c r="AC5278" t="s">
        <v>889</v>
      </c>
      <c r="AD5278">
        <v>2022</v>
      </c>
    </row>
    <row r="5279" spans="1:30" x14ac:dyDescent="0.25">
      <c r="A5279" t="s">
        <v>18</v>
      </c>
      <c r="B5279" t="s">
        <v>19</v>
      </c>
      <c r="C5279" t="s">
        <v>20</v>
      </c>
      <c r="D5279" t="s">
        <v>21</v>
      </c>
      <c r="E5279" t="s">
        <v>165</v>
      </c>
      <c r="F5279" t="s">
        <v>31</v>
      </c>
      <c r="G5279">
        <v>15435296052</v>
      </c>
      <c r="H5279" t="s">
        <v>404</v>
      </c>
      <c r="I5279" t="s">
        <v>33</v>
      </c>
      <c r="J5279">
        <v>144</v>
      </c>
      <c r="K5279">
        <v>2.75</v>
      </c>
      <c r="L5279">
        <v>1</v>
      </c>
      <c r="M5279">
        <v>144</v>
      </c>
      <c r="N5279">
        <v>2.75</v>
      </c>
      <c r="O5279">
        <v>1</v>
      </c>
      <c r="P5279">
        <v>2.75</v>
      </c>
      <c r="Q5279">
        <v>2.75</v>
      </c>
      <c r="R5279" s="1">
        <v>44768</v>
      </c>
      <c r="S5279" t="str">
        <f t="shared" si="410"/>
        <v>Snapple Tea - Raspberry</v>
      </c>
      <c r="T5279" t="str">
        <f t="shared" si="411"/>
        <v>Non Carbonated</v>
      </c>
      <c r="U5279" t="str">
        <f>IF(T5279="Cell is Blank - Dis-regard",_xlfn.XLOOKUP(S5279,'Categroy Lookup'!A:A,'Categroy Lookup'!B:B,"Cell is Blank - Dis-regard"),T5279)</f>
        <v>Non Carbonated</v>
      </c>
      <c r="V5279" t="b">
        <f t="shared" si="413"/>
        <v>1</v>
      </c>
      <c r="W5279">
        <f t="shared" si="412"/>
        <v>2.75</v>
      </c>
      <c r="X5279" s="8">
        <f t="shared" si="414"/>
        <v>1.8333333333333333</v>
      </c>
      <c r="Y5279" t="s">
        <v>564</v>
      </c>
      <c r="Z5279" t="s">
        <v>508</v>
      </c>
      <c r="AB5279" t="s">
        <v>683</v>
      </c>
      <c r="AC5279" t="s">
        <v>889</v>
      </c>
      <c r="AD5279">
        <v>2022</v>
      </c>
    </row>
    <row r="5280" spans="1:30" x14ac:dyDescent="0.25">
      <c r="A5280" t="s">
        <v>18</v>
      </c>
      <c r="B5280" t="s">
        <v>19</v>
      </c>
      <c r="C5280" t="s">
        <v>20</v>
      </c>
      <c r="D5280" t="s">
        <v>21</v>
      </c>
      <c r="E5280" t="s">
        <v>69</v>
      </c>
      <c r="F5280" t="s">
        <v>27</v>
      </c>
      <c r="G5280">
        <v>15435298635</v>
      </c>
      <c r="H5280" t="s">
        <v>404</v>
      </c>
      <c r="I5280" t="s">
        <v>33</v>
      </c>
      <c r="J5280">
        <v>110</v>
      </c>
      <c r="K5280">
        <v>1.5</v>
      </c>
      <c r="L5280">
        <v>1</v>
      </c>
      <c r="M5280">
        <v>110</v>
      </c>
      <c r="N5280">
        <v>1.5</v>
      </c>
      <c r="O5280">
        <v>1</v>
      </c>
      <c r="P5280">
        <v>1.5</v>
      </c>
      <c r="Q5280">
        <v>1.5</v>
      </c>
      <c r="R5280" s="1">
        <v>44768</v>
      </c>
      <c r="S5280" t="str">
        <f t="shared" si="410"/>
        <v>SunChips Multigrain - Salsa</v>
      </c>
      <c r="T5280" t="str">
        <f t="shared" si="411"/>
        <v>Food</v>
      </c>
      <c r="U5280" t="str">
        <f>IF(T5280="Cell is Blank - Dis-regard",_xlfn.XLOOKUP(S5280,'Categroy Lookup'!A:A,'Categroy Lookup'!B:B,"Cell is Blank - Dis-regard"),T5280)</f>
        <v>Food</v>
      </c>
      <c r="V5280" t="b">
        <f t="shared" si="413"/>
        <v>1</v>
      </c>
      <c r="W5280">
        <f t="shared" si="412"/>
        <v>1.5</v>
      </c>
      <c r="X5280" s="8">
        <f t="shared" si="414"/>
        <v>1</v>
      </c>
      <c r="Y5280" t="s">
        <v>502</v>
      </c>
      <c r="Z5280" t="s">
        <v>503</v>
      </c>
      <c r="AB5280" t="s">
        <v>683</v>
      </c>
      <c r="AC5280" t="s">
        <v>889</v>
      </c>
      <c r="AD5280">
        <v>2022</v>
      </c>
    </row>
    <row r="5281" spans="1:30" x14ac:dyDescent="0.25">
      <c r="A5281" t="s">
        <v>18</v>
      </c>
      <c r="B5281" t="s">
        <v>28</v>
      </c>
      <c r="C5281" t="s">
        <v>20</v>
      </c>
      <c r="D5281" t="s">
        <v>29</v>
      </c>
      <c r="E5281" t="s">
        <v>43</v>
      </c>
      <c r="F5281" t="s">
        <v>23</v>
      </c>
      <c r="G5281">
        <v>15435467196</v>
      </c>
      <c r="H5281" t="s">
        <v>404</v>
      </c>
      <c r="I5281" t="s">
        <v>33</v>
      </c>
      <c r="J5281">
        <v>146</v>
      </c>
      <c r="K5281">
        <v>3</v>
      </c>
      <c r="L5281">
        <v>1</v>
      </c>
      <c r="M5281">
        <v>146</v>
      </c>
      <c r="N5281">
        <v>3</v>
      </c>
      <c r="O5281">
        <v>1</v>
      </c>
      <c r="P5281">
        <v>3</v>
      </c>
      <c r="Q5281">
        <v>3</v>
      </c>
      <c r="R5281" s="1">
        <v>44768</v>
      </c>
      <c r="S5281" t="str">
        <f t="shared" si="410"/>
        <v>Monster Energy Original</v>
      </c>
      <c r="T5281" t="str">
        <f t="shared" si="411"/>
        <v>Carbonated</v>
      </c>
      <c r="U5281" t="str">
        <f>IF(T5281="Cell is Blank - Dis-regard",_xlfn.XLOOKUP(S5281,'Categroy Lookup'!A:A,'Categroy Lookup'!B:B,"Cell is Blank - Dis-regard"),T5281)</f>
        <v>Carbonated</v>
      </c>
      <c r="V5281" t="b">
        <f t="shared" si="413"/>
        <v>1</v>
      </c>
      <c r="W5281">
        <f t="shared" si="412"/>
        <v>3</v>
      </c>
      <c r="X5281" s="8">
        <f t="shared" si="414"/>
        <v>2</v>
      </c>
      <c r="Y5281" t="s">
        <v>43</v>
      </c>
      <c r="AB5281" t="s">
        <v>683</v>
      </c>
      <c r="AC5281" t="s">
        <v>889</v>
      </c>
      <c r="AD5281">
        <v>2022</v>
      </c>
    </row>
    <row r="5282" spans="1:30" x14ac:dyDescent="0.25">
      <c r="A5282" t="s">
        <v>18</v>
      </c>
      <c r="B5282" t="s">
        <v>28</v>
      </c>
      <c r="C5282" t="s">
        <v>20</v>
      </c>
      <c r="D5282" t="s">
        <v>29</v>
      </c>
      <c r="E5282" t="s">
        <v>72</v>
      </c>
      <c r="F5282" t="s">
        <v>55</v>
      </c>
      <c r="G5282">
        <v>15435482602</v>
      </c>
      <c r="H5282" t="s">
        <v>404</v>
      </c>
      <c r="I5282" t="s">
        <v>33</v>
      </c>
      <c r="J5282">
        <v>144</v>
      </c>
      <c r="K5282">
        <v>1.5</v>
      </c>
      <c r="L5282">
        <v>1</v>
      </c>
      <c r="M5282">
        <v>144</v>
      </c>
      <c r="N5282">
        <v>1.5</v>
      </c>
      <c r="O5282">
        <v>1</v>
      </c>
      <c r="P5282">
        <v>1.5</v>
      </c>
      <c r="Q5282">
        <v>1.5</v>
      </c>
      <c r="R5282" s="1">
        <v>44768</v>
      </c>
      <c r="S5282" t="str">
        <f t="shared" si="410"/>
        <v>Poland Springs Water</v>
      </c>
      <c r="T5282" t="str">
        <f t="shared" si="411"/>
        <v>Water</v>
      </c>
      <c r="U5282" t="str">
        <f>IF(T5282="Cell is Blank - Dis-regard",_xlfn.XLOOKUP(S5282,'Categroy Lookup'!A:A,'Categroy Lookup'!B:B,"Cell is Blank - Dis-regard"),T5282)</f>
        <v>Water</v>
      </c>
      <c r="V5282" t="b">
        <f t="shared" si="413"/>
        <v>1</v>
      </c>
      <c r="W5282">
        <f t="shared" si="412"/>
        <v>1.5</v>
      </c>
      <c r="X5282" s="8">
        <f t="shared" si="414"/>
        <v>1</v>
      </c>
      <c r="Y5282" t="s">
        <v>72</v>
      </c>
      <c r="AB5282" t="s">
        <v>683</v>
      </c>
      <c r="AC5282" t="s">
        <v>889</v>
      </c>
      <c r="AD5282">
        <v>2022</v>
      </c>
    </row>
    <row r="5283" spans="1:30" x14ac:dyDescent="0.25">
      <c r="A5283" t="s">
        <v>18</v>
      </c>
      <c r="B5283" t="s">
        <v>36</v>
      </c>
      <c r="C5283" t="s">
        <v>37</v>
      </c>
      <c r="D5283" t="s">
        <v>38</v>
      </c>
      <c r="E5283" t="s">
        <v>256</v>
      </c>
      <c r="F5283" t="s">
        <v>27</v>
      </c>
      <c r="G5283">
        <v>15435530136</v>
      </c>
      <c r="H5283" t="s">
        <v>404</v>
      </c>
      <c r="I5283" t="s">
        <v>33</v>
      </c>
      <c r="J5283">
        <v>114</v>
      </c>
      <c r="K5283">
        <v>1.5</v>
      </c>
      <c r="L5283">
        <v>1</v>
      </c>
      <c r="M5283">
        <v>114</v>
      </c>
      <c r="N5283">
        <v>1.5</v>
      </c>
      <c r="O5283">
        <v>1</v>
      </c>
      <c r="P5283">
        <v>1.5</v>
      </c>
      <c r="Q5283">
        <v>1.5</v>
      </c>
      <c r="R5283" s="1">
        <v>44768</v>
      </c>
      <c r="S5283" t="str">
        <f t="shared" si="410"/>
        <v>Pop Corners - Sea Salt</v>
      </c>
      <c r="T5283" t="str">
        <f t="shared" si="411"/>
        <v>Food</v>
      </c>
      <c r="U5283" t="str">
        <f>IF(T5283="Cell is Blank - Dis-regard",_xlfn.XLOOKUP(S5283,'Categroy Lookup'!A:A,'Categroy Lookup'!B:B,"Cell is Blank - Dis-regard"),T5283)</f>
        <v>Food</v>
      </c>
      <c r="V5283" t="b">
        <f t="shared" si="413"/>
        <v>1</v>
      </c>
      <c r="W5283">
        <f t="shared" si="412"/>
        <v>1.5</v>
      </c>
      <c r="X5283" s="8">
        <f t="shared" si="414"/>
        <v>1</v>
      </c>
      <c r="Y5283" t="s">
        <v>606</v>
      </c>
      <c r="Z5283" t="s">
        <v>516</v>
      </c>
      <c r="AB5283" t="s">
        <v>683</v>
      </c>
      <c r="AC5283" t="s">
        <v>889</v>
      </c>
      <c r="AD5283">
        <v>2022</v>
      </c>
    </row>
    <row r="5284" spans="1:30" x14ac:dyDescent="0.25">
      <c r="A5284" t="s">
        <v>18</v>
      </c>
      <c r="B5284" t="s">
        <v>19</v>
      </c>
      <c r="C5284" t="s">
        <v>20</v>
      </c>
      <c r="D5284" t="s">
        <v>21</v>
      </c>
      <c r="E5284" t="s">
        <v>72</v>
      </c>
      <c r="F5284" t="s">
        <v>55</v>
      </c>
      <c r="G5284">
        <v>15435539403</v>
      </c>
      <c r="H5284" t="s">
        <v>404</v>
      </c>
      <c r="I5284" t="s">
        <v>33</v>
      </c>
      <c r="J5284">
        <v>143</v>
      </c>
      <c r="K5284">
        <v>2</v>
      </c>
      <c r="L5284">
        <v>1</v>
      </c>
      <c r="M5284">
        <v>143</v>
      </c>
      <c r="N5284">
        <v>2</v>
      </c>
      <c r="O5284">
        <v>1</v>
      </c>
      <c r="P5284">
        <v>2</v>
      </c>
      <c r="Q5284">
        <v>2</v>
      </c>
      <c r="R5284" s="1">
        <v>44768</v>
      </c>
      <c r="S5284" t="str">
        <f t="shared" si="410"/>
        <v>Poland Springs Water</v>
      </c>
      <c r="T5284" t="str">
        <f t="shared" si="411"/>
        <v>Water</v>
      </c>
      <c r="U5284" t="str">
        <f>IF(T5284="Cell is Blank - Dis-regard",_xlfn.XLOOKUP(S5284,'Categroy Lookup'!A:A,'Categroy Lookup'!B:B,"Cell is Blank - Dis-regard"),T5284)</f>
        <v>Water</v>
      </c>
      <c r="V5284" t="b">
        <f t="shared" si="413"/>
        <v>1</v>
      </c>
      <c r="W5284">
        <f t="shared" si="412"/>
        <v>2</v>
      </c>
      <c r="X5284" s="8">
        <f t="shared" si="414"/>
        <v>1.3333333333333333</v>
      </c>
      <c r="Y5284" t="s">
        <v>72</v>
      </c>
      <c r="AB5284" t="s">
        <v>683</v>
      </c>
      <c r="AC5284" t="s">
        <v>889</v>
      </c>
      <c r="AD5284">
        <v>2022</v>
      </c>
    </row>
    <row r="5285" spans="1:30" x14ac:dyDescent="0.25">
      <c r="A5285" t="s">
        <v>18</v>
      </c>
      <c r="B5285" t="s">
        <v>197</v>
      </c>
      <c r="C5285" t="s">
        <v>198</v>
      </c>
      <c r="D5285" t="s">
        <v>199</v>
      </c>
      <c r="E5285" t="s">
        <v>284</v>
      </c>
      <c r="F5285" t="s">
        <v>55</v>
      </c>
      <c r="G5285">
        <v>15435681456</v>
      </c>
      <c r="H5285" t="s">
        <v>404</v>
      </c>
      <c r="I5285" t="s">
        <v>33</v>
      </c>
      <c r="J5285">
        <v>147</v>
      </c>
      <c r="K5285">
        <v>2.75</v>
      </c>
      <c r="L5285">
        <v>1</v>
      </c>
      <c r="M5285">
        <v>147</v>
      </c>
      <c r="N5285">
        <v>2.75</v>
      </c>
      <c r="O5285">
        <v>1</v>
      </c>
      <c r="P5285">
        <v>2.75</v>
      </c>
      <c r="Q5285">
        <v>2.75</v>
      </c>
      <c r="R5285" s="1">
        <v>44772</v>
      </c>
      <c r="S5285" t="str">
        <f t="shared" si="410"/>
        <v>BodyArmor LYTE - Strawberry Lemonade</v>
      </c>
      <c r="T5285" t="str">
        <f t="shared" si="411"/>
        <v>Water</v>
      </c>
      <c r="U5285" t="str">
        <f>IF(T5285="Cell is Blank - Dis-regard",_xlfn.XLOOKUP(S5285,'Categroy Lookup'!A:A,'Categroy Lookup'!B:B,"Cell is Blank - Dis-regard"),T5285)</f>
        <v>Water</v>
      </c>
      <c r="V5285" t="b">
        <f t="shared" si="413"/>
        <v>1</v>
      </c>
      <c r="W5285">
        <f t="shared" si="412"/>
        <v>2.75</v>
      </c>
      <c r="X5285" s="8">
        <f t="shared" si="414"/>
        <v>1.8333333333333333</v>
      </c>
      <c r="Y5285" t="s">
        <v>618</v>
      </c>
      <c r="Z5285" t="s">
        <v>619</v>
      </c>
      <c r="AB5285" t="s">
        <v>683</v>
      </c>
      <c r="AC5285" t="s">
        <v>889</v>
      </c>
      <c r="AD5285">
        <v>2022</v>
      </c>
    </row>
    <row r="5286" spans="1:30" x14ac:dyDescent="0.25">
      <c r="A5286" t="s">
        <v>18</v>
      </c>
      <c r="B5286" t="s">
        <v>197</v>
      </c>
      <c r="C5286" t="s">
        <v>198</v>
      </c>
      <c r="D5286" t="s">
        <v>199</v>
      </c>
      <c r="E5286" t="s">
        <v>200</v>
      </c>
      <c r="F5286" t="s">
        <v>31</v>
      </c>
      <c r="G5286">
        <v>15435704487</v>
      </c>
      <c r="H5286" t="s">
        <v>404</v>
      </c>
      <c r="I5286" t="s">
        <v>25</v>
      </c>
      <c r="J5286">
        <v>146</v>
      </c>
      <c r="K5286">
        <v>3.5</v>
      </c>
      <c r="L5286">
        <v>1</v>
      </c>
      <c r="M5286">
        <v>146</v>
      </c>
      <c r="N5286">
        <v>3.5</v>
      </c>
      <c r="O5286">
        <v>1</v>
      </c>
      <c r="P5286">
        <v>3.5</v>
      </c>
      <c r="Q5286">
        <v>5.5</v>
      </c>
      <c r="R5286" s="1">
        <v>44772</v>
      </c>
      <c r="S5286" t="str">
        <f t="shared" si="410"/>
        <v>Starbucks Doubleshot Energy - Mocha</v>
      </c>
      <c r="T5286" t="str">
        <f t="shared" si="411"/>
        <v>Non Carbonated</v>
      </c>
      <c r="U5286" t="str">
        <f>IF(T5286="Cell is Blank - Dis-regard",_xlfn.XLOOKUP(S5286,'Categroy Lookup'!A:A,'Categroy Lookup'!B:B,"Cell is Blank - Dis-regard"),T5286)</f>
        <v>Non Carbonated</v>
      </c>
      <c r="V5286" t="b">
        <f t="shared" si="413"/>
        <v>1</v>
      </c>
      <c r="W5286">
        <f t="shared" si="412"/>
        <v>3.5</v>
      </c>
      <c r="X5286" s="8">
        <f t="shared" si="414"/>
        <v>2.3333333333333335</v>
      </c>
      <c r="Y5286" t="s">
        <v>572</v>
      </c>
      <c r="Z5286" t="s">
        <v>573</v>
      </c>
      <c r="AB5286" t="s">
        <v>683</v>
      </c>
      <c r="AC5286" t="s">
        <v>889</v>
      </c>
      <c r="AD5286">
        <v>2022</v>
      </c>
    </row>
    <row r="5287" spans="1:30" x14ac:dyDescent="0.25">
      <c r="A5287" t="s">
        <v>18</v>
      </c>
      <c r="B5287" t="s">
        <v>197</v>
      </c>
      <c r="C5287" t="s">
        <v>198</v>
      </c>
      <c r="D5287" t="s">
        <v>199</v>
      </c>
      <c r="E5287" t="s">
        <v>49</v>
      </c>
      <c r="F5287" t="s">
        <v>27</v>
      </c>
      <c r="G5287">
        <v>15435704487</v>
      </c>
      <c r="H5287" t="s">
        <v>404</v>
      </c>
      <c r="I5287" t="s">
        <v>25</v>
      </c>
      <c r="J5287">
        <v>131</v>
      </c>
      <c r="K5287">
        <v>2</v>
      </c>
      <c r="L5287">
        <v>1</v>
      </c>
      <c r="M5287">
        <v>131</v>
      </c>
      <c r="N5287">
        <v>2</v>
      </c>
      <c r="O5287">
        <v>1</v>
      </c>
      <c r="P5287">
        <v>2</v>
      </c>
      <c r="Q5287">
        <v>5.5</v>
      </c>
      <c r="R5287" s="1">
        <v>44772</v>
      </c>
      <c r="S5287" t="str">
        <f t="shared" si="410"/>
        <v>Wonderful Pistachios - Variety</v>
      </c>
      <c r="T5287" t="str">
        <f t="shared" si="411"/>
        <v>Food</v>
      </c>
      <c r="U5287" t="str">
        <f>IF(T5287="Cell is Blank - Dis-regard",_xlfn.XLOOKUP(S5287,'Categroy Lookup'!A:A,'Categroy Lookup'!B:B,"Cell is Blank - Dis-regard"),T5287)</f>
        <v>Food</v>
      </c>
      <c r="V5287" t="b">
        <f t="shared" si="413"/>
        <v>1</v>
      </c>
      <c r="W5287">
        <f t="shared" si="412"/>
        <v>2</v>
      </c>
      <c r="X5287" s="8">
        <f t="shared" si="414"/>
        <v>1.3333333333333333</v>
      </c>
      <c r="Y5287" t="s">
        <v>484</v>
      </c>
      <c r="Z5287" t="s">
        <v>485</v>
      </c>
      <c r="AB5287" t="s">
        <v>683</v>
      </c>
      <c r="AC5287" t="s">
        <v>889</v>
      </c>
      <c r="AD5287">
        <v>2022</v>
      </c>
    </row>
    <row r="5288" spans="1:30" x14ac:dyDescent="0.25">
      <c r="A5288" t="s">
        <v>18</v>
      </c>
      <c r="B5288" t="s">
        <v>40</v>
      </c>
      <c r="C5288" t="s">
        <v>41</v>
      </c>
      <c r="D5288" t="s">
        <v>42</v>
      </c>
      <c r="E5288" t="s">
        <v>43</v>
      </c>
      <c r="F5288" t="s">
        <v>23</v>
      </c>
      <c r="G5288">
        <v>15435709870</v>
      </c>
      <c r="H5288" t="s">
        <v>404</v>
      </c>
      <c r="I5288" t="s">
        <v>33</v>
      </c>
      <c r="J5288">
        <v>144</v>
      </c>
      <c r="K5288">
        <v>3</v>
      </c>
      <c r="L5288">
        <v>1</v>
      </c>
      <c r="M5288">
        <v>144</v>
      </c>
      <c r="N5288">
        <v>3</v>
      </c>
      <c r="O5288">
        <v>1</v>
      </c>
      <c r="P5288">
        <v>3</v>
      </c>
      <c r="Q5288">
        <v>3</v>
      </c>
      <c r="R5288" s="1">
        <v>44768</v>
      </c>
      <c r="S5288" t="str">
        <f t="shared" si="410"/>
        <v>Monster Energy Original</v>
      </c>
      <c r="T5288" t="str">
        <f t="shared" si="411"/>
        <v>Carbonated</v>
      </c>
      <c r="U5288" t="str">
        <f>IF(T5288="Cell is Blank - Dis-regard",_xlfn.XLOOKUP(S5288,'Categroy Lookup'!A:A,'Categroy Lookup'!B:B,"Cell is Blank - Dis-regard"),T5288)</f>
        <v>Carbonated</v>
      </c>
      <c r="V5288" t="b">
        <f t="shared" si="413"/>
        <v>1</v>
      </c>
      <c r="W5288">
        <f t="shared" si="412"/>
        <v>3</v>
      </c>
      <c r="X5288" s="8">
        <f t="shared" si="414"/>
        <v>2</v>
      </c>
      <c r="Y5288" t="s">
        <v>43</v>
      </c>
      <c r="AB5288" t="s">
        <v>683</v>
      </c>
      <c r="AC5288" t="s">
        <v>889</v>
      </c>
      <c r="AD5288">
        <v>2022</v>
      </c>
    </row>
    <row r="5289" spans="1:30" x14ac:dyDescent="0.25">
      <c r="A5289" t="s">
        <v>18</v>
      </c>
      <c r="B5289" t="s">
        <v>40</v>
      </c>
      <c r="C5289" t="s">
        <v>41</v>
      </c>
      <c r="D5289" t="s">
        <v>42</v>
      </c>
      <c r="E5289" t="s">
        <v>94</v>
      </c>
      <c r="F5289" t="s">
        <v>23</v>
      </c>
      <c r="G5289">
        <v>15435714028</v>
      </c>
      <c r="H5289" t="s">
        <v>404</v>
      </c>
      <c r="I5289" t="s">
        <v>33</v>
      </c>
      <c r="J5289">
        <v>148</v>
      </c>
      <c r="K5289">
        <v>3.5</v>
      </c>
      <c r="L5289">
        <v>1</v>
      </c>
      <c r="M5289">
        <v>148</v>
      </c>
      <c r="N5289">
        <v>3.5</v>
      </c>
      <c r="O5289">
        <v>1</v>
      </c>
      <c r="P5289">
        <v>3.5</v>
      </c>
      <c r="Q5289">
        <v>3.5</v>
      </c>
      <c r="R5289" s="1">
        <v>44768</v>
      </c>
      <c r="S5289" t="str">
        <f t="shared" si="410"/>
        <v>Red Bull - Original</v>
      </c>
      <c r="T5289" t="str">
        <f t="shared" si="411"/>
        <v>Carbonated</v>
      </c>
      <c r="U5289" t="str">
        <f>IF(T5289="Cell is Blank - Dis-regard",_xlfn.XLOOKUP(S5289,'Categroy Lookup'!A:A,'Categroy Lookup'!B:B,"Cell is Blank - Dis-regard"),T5289)</f>
        <v>Carbonated</v>
      </c>
      <c r="V5289" t="b">
        <f t="shared" si="413"/>
        <v>1</v>
      </c>
      <c r="W5289">
        <f t="shared" si="412"/>
        <v>3.5</v>
      </c>
      <c r="X5289" s="8">
        <f t="shared" si="414"/>
        <v>2.3333333333333335</v>
      </c>
      <c r="Y5289" t="s">
        <v>466</v>
      </c>
      <c r="Z5289" t="s">
        <v>512</v>
      </c>
      <c r="AB5289" t="s">
        <v>683</v>
      </c>
      <c r="AC5289" t="s">
        <v>889</v>
      </c>
      <c r="AD5289">
        <v>2022</v>
      </c>
    </row>
    <row r="5290" spans="1:30" x14ac:dyDescent="0.25">
      <c r="A5290" t="s">
        <v>18</v>
      </c>
      <c r="B5290" t="s">
        <v>197</v>
      </c>
      <c r="C5290" t="s">
        <v>198</v>
      </c>
      <c r="D5290" t="s">
        <v>199</v>
      </c>
      <c r="E5290" t="s">
        <v>66</v>
      </c>
      <c r="F5290" t="s">
        <v>55</v>
      </c>
      <c r="G5290">
        <v>15435777530</v>
      </c>
      <c r="H5290" t="s">
        <v>404</v>
      </c>
      <c r="I5290" t="s">
        <v>25</v>
      </c>
      <c r="J5290">
        <v>144</v>
      </c>
      <c r="K5290">
        <v>2</v>
      </c>
      <c r="L5290">
        <v>1</v>
      </c>
      <c r="M5290">
        <v>144</v>
      </c>
      <c r="N5290">
        <v>2</v>
      </c>
      <c r="O5290">
        <v>1</v>
      </c>
      <c r="P5290">
        <v>2</v>
      </c>
      <c r="Q5290">
        <v>2</v>
      </c>
      <c r="R5290" s="1">
        <v>44772</v>
      </c>
      <c r="S5290" t="str">
        <f t="shared" si="410"/>
        <v>S. Pellegrino Sparkling Mineral Water</v>
      </c>
      <c r="T5290" t="str">
        <f t="shared" si="411"/>
        <v>Water</v>
      </c>
      <c r="U5290" t="str">
        <f>IF(T5290="Cell is Blank - Dis-regard",_xlfn.XLOOKUP(S5290,'Categroy Lookup'!A:A,'Categroy Lookup'!B:B,"Cell is Blank - Dis-regard"),T5290)</f>
        <v>Water</v>
      </c>
      <c r="V5290" t="b">
        <f t="shared" si="413"/>
        <v>1</v>
      </c>
      <c r="W5290">
        <f t="shared" si="412"/>
        <v>2</v>
      </c>
      <c r="X5290" s="8">
        <f t="shared" si="414"/>
        <v>1.3333333333333333</v>
      </c>
      <c r="Y5290" t="s">
        <v>66</v>
      </c>
      <c r="AB5290" t="s">
        <v>683</v>
      </c>
      <c r="AC5290" t="s">
        <v>889</v>
      </c>
      <c r="AD5290">
        <v>2022</v>
      </c>
    </row>
    <row r="5291" spans="1:30" x14ac:dyDescent="0.25">
      <c r="A5291" t="s">
        <v>18</v>
      </c>
      <c r="B5291" t="s">
        <v>197</v>
      </c>
      <c r="C5291" t="s">
        <v>198</v>
      </c>
      <c r="D5291" t="s">
        <v>199</v>
      </c>
      <c r="E5291" t="s">
        <v>312</v>
      </c>
      <c r="F5291" t="s">
        <v>27</v>
      </c>
      <c r="G5291">
        <v>15436179473</v>
      </c>
      <c r="H5291" t="s">
        <v>404</v>
      </c>
      <c r="I5291" t="s">
        <v>25</v>
      </c>
      <c r="J5291">
        <v>112</v>
      </c>
      <c r="K5291">
        <v>1.5</v>
      </c>
      <c r="L5291">
        <v>1</v>
      </c>
      <c r="M5291">
        <v>112</v>
      </c>
      <c r="N5291">
        <v>1.5</v>
      </c>
      <c r="O5291">
        <v>1</v>
      </c>
      <c r="P5291">
        <v>1.5</v>
      </c>
      <c r="Q5291">
        <v>1.5</v>
      </c>
      <c r="R5291" s="1">
        <v>44772</v>
      </c>
      <c r="S5291" t="str">
        <f t="shared" si="410"/>
        <v>Pop Corners - Sweet &amp; Salty Kettle</v>
      </c>
      <c r="T5291" t="str">
        <f t="shared" si="411"/>
        <v>Food</v>
      </c>
      <c r="U5291" t="str">
        <f>IF(T5291="Cell is Blank - Dis-regard",_xlfn.XLOOKUP(S5291,'Categroy Lookup'!A:A,'Categroy Lookup'!B:B,"Cell is Blank - Dis-regard"),T5291)</f>
        <v>Food</v>
      </c>
      <c r="V5291" t="b">
        <f t="shared" si="413"/>
        <v>1</v>
      </c>
      <c r="W5291">
        <f t="shared" si="412"/>
        <v>1.5</v>
      </c>
      <c r="X5291" s="8">
        <f t="shared" si="414"/>
        <v>1</v>
      </c>
      <c r="Y5291" t="s">
        <v>606</v>
      </c>
      <c r="Z5291" t="s">
        <v>630</v>
      </c>
      <c r="AB5291" t="s">
        <v>683</v>
      </c>
      <c r="AC5291" t="s">
        <v>889</v>
      </c>
      <c r="AD5291">
        <v>2022</v>
      </c>
    </row>
    <row r="5292" spans="1:30" x14ac:dyDescent="0.25">
      <c r="A5292" t="s">
        <v>18</v>
      </c>
      <c r="B5292" t="s">
        <v>40</v>
      </c>
      <c r="C5292" t="s">
        <v>41</v>
      </c>
      <c r="D5292" t="s">
        <v>42</v>
      </c>
      <c r="E5292" t="s">
        <v>368</v>
      </c>
      <c r="F5292" t="s">
        <v>23</v>
      </c>
      <c r="G5292">
        <v>15436244388</v>
      </c>
      <c r="H5292" t="s">
        <v>404</v>
      </c>
      <c r="I5292" t="s">
        <v>33</v>
      </c>
      <c r="J5292">
        <v>141</v>
      </c>
      <c r="K5292">
        <v>1.5</v>
      </c>
      <c r="L5292">
        <v>1</v>
      </c>
      <c r="M5292">
        <v>141</v>
      </c>
      <c r="N5292">
        <v>1.5</v>
      </c>
      <c r="O5292">
        <v>1</v>
      </c>
      <c r="P5292">
        <v>1.5</v>
      </c>
      <c r="Q5292">
        <v>1.5</v>
      </c>
      <c r="R5292" s="1">
        <v>44768</v>
      </c>
      <c r="S5292" t="str">
        <f t="shared" si="410"/>
        <v>Coca Cola - Regular</v>
      </c>
      <c r="T5292" t="str">
        <f t="shared" si="411"/>
        <v>Carbonated</v>
      </c>
      <c r="U5292" t="str">
        <f>IF(T5292="Cell is Blank - Dis-regard",_xlfn.XLOOKUP(S5292,'Categroy Lookup'!A:A,'Categroy Lookup'!B:B,"Cell is Blank - Dis-regard"),T5292)</f>
        <v>Carbonated</v>
      </c>
      <c r="V5292" t="b">
        <f t="shared" si="413"/>
        <v>1</v>
      </c>
      <c r="W5292">
        <f t="shared" si="412"/>
        <v>1.5</v>
      </c>
      <c r="X5292" s="8">
        <f t="shared" si="414"/>
        <v>1</v>
      </c>
      <c r="Y5292" t="s">
        <v>524</v>
      </c>
      <c r="Z5292" t="s">
        <v>643</v>
      </c>
      <c r="AB5292" t="s">
        <v>683</v>
      </c>
      <c r="AC5292" t="s">
        <v>889</v>
      </c>
      <c r="AD5292">
        <v>2022</v>
      </c>
    </row>
    <row r="5293" spans="1:30" x14ac:dyDescent="0.25">
      <c r="A5293" t="s">
        <v>18</v>
      </c>
      <c r="B5293" t="s">
        <v>19</v>
      </c>
      <c r="C5293" t="s">
        <v>20</v>
      </c>
      <c r="D5293" t="s">
        <v>21</v>
      </c>
      <c r="E5293" t="s">
        <v>54</v>
      </c>
      <c r="F5293" t="s">
        <v>55</v>
      </c>
      <c r="G5293">
        <v>15436396161</v>
      </c>
      <c r="H5293" t="s">
        <v>404</v>
      </c>
      <c r="I5293" t="s">
        <v>25</v>
      </c>
      <c r="J5293">
        <v>147</v>
      </c>
      <c r="K5293">
        <v>2.75</v>
      </c>
      <c r="L5293">
        <v>1</v>
      </c>
      <c r="M5293">
        <v>147</v>
      </c>
      <c r="N5293">
        <v>2.75</v>
      </c>
      <c r="O5293">
        <v>1</v>
      </c>
      <c r="P5293">
        <v>2.75</v>
      </c>
      <c r="Q5293">
        <v>2.75</v>
      </c>
      <c r="R5293" s="1">
        <v>44768</v>
      </c>
      <c r="S5293" t="str">
        <f t="shared" si="410"/>
        <v>Vitamin Water - XXX Acai BB Pomegranate</v>
      </c>
      <c r="T5293" t="str">
        <f t="shared" si="411"/>
        <v>Water</v>
      </c>
      <c r="U5293" t="str">
        <f>IF(T5293="Cell is Blank - Dis-regard",_xlfn.XLOOKUP(S5293,'Categroy Lookup'!A:A,'Categroy Lookup'!B:B,"Cell is Blank - Dis-regard"),T5293)</f>
        <v>Water</v>
      </c>
      <c r="V5293" t="b">
        <f t="shared" si="413"/>
        <v>1</v>
      </c>
      <c r="W5293">
        <f t="shared" si="412"/>
        <v>2.75</v>
      </c>
      <c r="X5293" s="8">
        <f t="shared" si="414"/>
        <v>1.8333333333333333</v>
      </c>
      <c r="Y5293" t="s">
        <v>489</v>
      </c>
      <c r="Z5293" t="s">
        <v>490</v>
      </c>
      <c r="AB5293" t="s">
        <v>683</v>
      </c>
      <c r="AC5293" t="s">
        <v>889</v>
      </c>
      <c r="AD5293">
        <v>2022</v>
      </c>
    </row>
    <row r="5294" spans="1:30" x14ac:dyDescent="0.25">
      <c r="A5294" t="s">
        <v>18</v>
      </c>
      <c r="B5294" t="s">
        <v>40</v>
      </c>
      <c r="C5294" t="s">
        <v>41</v>
      </c>
      <c r="D5294" t="s">
        <v>42</v>
      </c>
      <c r="E5294" t="s">
        <v>203</v>
      </c>
      <c r="F5294" t="s">
        <v>27</v>
      </c>
      <c r="G5294">
        <v>15436568548</v>
      </c>
      <c r="H5294" t="s">
        <v>404</v>
      </c>
      <c r="I5294" t="s">
        <v>25</v>
      </c>
      <c r="J5294">
        <v>121</v>
      </c>
      <c r="K5294">
        <v>1.5</v>
      </c>
      <c r="L5294">
        <v>1</v>
      </c>
      <c r="M5294">
        <v>121</v>
      </c>
      <c r="N5294">
        <v>1.5</v>
      </c>
      <c r="O5294">
        <v>1</v>
      </c>
      <c r="P5294">
        <v>1.5</v>
      </c>
      <c r="Q5294">
        <v>1.5</v>
      </c>
      <c r="R5294" s="1">
        <v>44768</v>
      </c>
      <c r="S5294" t="str">
        <f t="shared" si="410"/>
        <v>Doritos Nacho Cheese</v>
      </c>
      <c r="T5294" t="str">
        <f t="shared" si="411"/>
        <v>Food</v>
      </c>
      <c r="U5294" t="str">
        <f>IF(T5294="Cell is Blank - Dis-regard",_xlfn.XLOOKUP(S5294,'Categroy Lookup'!A:A,'Categroy Lookup'!B:B,"Cell is Blank - Dis-regard"),T5294)</f>
        <v>Food</v>
      </c>
      <c r="V5294" t="b">
        <f t="shared" si="413"/>
        <v>1</v>
      </c>
      <c r="W5294">
        <f t="shared" si="412"/>
        <v>1.5</v>
      </c>
      <c r="X5294" s="8">
        <f t="shared" si="414"/>
        <v>1</v>
      </c>
      <c r="Y5294" t="s">
        <v>203</v>
      </c>
      <c r="AB5294" t="s">
        <v>683</v>
      </c>
      <c r="AC5294" t="s">
        <v>889</v>
      </c>
      <c r="AD5294">
        <v>2022</v>
      </c>
    </row>
    <row r="5295" spans="1:30" x14ac:dyDescent="0.25">
      <c r="A5295" t="s">
        <v>18</v>
      </c>
      <c r="B5295" t="s">
        <v>197</v>
      </c>
      <c r="C5295" t="s">
        <v>198</v>
      </c>
      <c r="D5295" t="s">
        <v>199</v>
      </c>
      <c r="E5295" t="s">
        <v>98</v>
      </c>
      <c r="F5295" t="s">
        <v>27</v>
      </c>
      <c r="G5295">
        <v>15436587433</v>
      </c>
      <c r="H5295" t="s">
        <v>404</v>
      </c>
      <c r="I5295" t="s">
        <v>33</v>
      </c>
      <c r="J5295">
        <v>121</v>
      </c>
      <c r="K5295">
        <v>1.5</v>
      </c>
      <c r="L5295">
        <v>1</v>
      </c>
      <c r="M5295">
        <v>121</v>
      </c>
      <c r="N5295">
        <v>1.5</v>
      </c>
      <c r="O5295">
        <v>1</v>
      </c>
      <c r="P5295">
        <v>1.5</v>
      </c>
      <c r="Q5295">
        <v>1.5</v>
      </c>
      <c r="R5295" s="1">
        <v>44772</v>
      </c>
      <c r="S5295" t="str">
        <f t="shared" si="410"/>
        <v>CheezIt - Original</v>
      </c>
      <c r="T5295" t="str">
        <f t="shared" si="411"/>
        <v>Food</v>
      </c>
      <c r="U5295" t="str">
        <f>IF(T5295="Cell is Blank - Dis-regard",_xlfn.XLOOKUP(S5295,'Categroy Lookup'!A:A,'Categroy Lookup'!B:B,"Cell is Blank - Dis-regard"),T5295)</f>
        <v>Food</v>
      </c>
      <c r="V5295" t="b">
        <f t="shared" si="413"/>
        <v>1</v>
      </c>
      <c r="W5295">
        <f t="shared" si="412"/>
        <v>1.5</v>
      </c>
      <c r="X5295" s="8">
        <f t="shared" si="414"/>
        <v>1</v>
      </c>
      <c r="Y5295" t="s">
        <v>528</v>
      </c>
      <c r="Z5295" t="s">
        <v>512</v>
      </c>
      <c r="AB5295" t="s">
        <v>683</v>
      </c>
      <c r="AC5295" t="s">
        <v>889</v>
      </c>
      <c r="AD5295">
        <v>2022</v>
      </c>
    </row>
    <row r="5296" spans="1:30" x14ac:dyDescent="0.25">
      <c r="A5296" t="s">
        <v>18</v>
      </c>
      <c r="B5296" t="s">
        <v>28</v>
      </c>
      <c r="C5296" t="s">
        <v>20</v>
      </c>
      <c r="D5296" t="s">
        <v>29</v>
      </c>
      <c r="E5296" t="s">
        <v>58</v>
      </c>
      <c r="F5296" t="s">
        <v>27</v>
      </c>
      <c r="G5296">
        <v>15436598191</v>
      </c>
      <c r="H5296" t="s">
        <v>404</v>
      </c>
      <c r="I5296" t="s">
        <v>33</v>
      </c>
      <c r="J5296">
        <v>124</v>
      </c>
      <c r="K5296">
        <v>1.5</v>
      </c>
      <c r="L5296">
        <v>1</v>
      </c>
      <c r="M5296">
        <v>124</v>
      </c>
      <c r="N5296">
        <v>1.5</v>
      </c>
      <c r="O5296">
        <v>1</v>
      </c>
      <c r="P5296">
        <v>1.5</v>
      </c>
      <c r="Q5296">
        <v>1.5</v>
      </c>
      <c r="R5296" s="1">
        <v>44768</v>
      </c>
      <c r="S5296" t="str">
        <f t="shared" si="410"/>
        <v>Oreo Mini</v>
      </c>
      <c r="T5296" t="str">
        <f t="shared" si="411"/>
        <v>Food</v>
      </c>
      <c r="U5296" t="str">
        <f>IF(T5296="Cell is Blank - Dis-regard",_xlfn.XLOOKUP(S5296,'Categroy Lookup'!A:A,'Categroy Lookup'!B:B,"Cell is Blank - Dis-regard"),T5296)</f>
        <v>Food</v>
      </c>
      <c r="V5296" t="b">
        <f t="shared" si="413"/>
        <v>1</v>
      </c>
      <c r="W5296">
        <f t="shared" si="412"/>
        <v>1.5</v>
      </c>
      <c r="X5296" s="8">
        <f t="shared" si="414"/>
        <v>1</v>
      </c>
      <c r="Y5296" t="s">
        <v>58</v>
      </c>
      <c r="AB5296" t="s">
        <v>683</v>
      </c>
      <c r="AC5296" t="s">
        <v>889</v>
      </c>
      <c r="AD5296">
        <v>2022</v>
      </c>
    </row>
    <row r="5297" spans="1:30" x14ac:dyDescent="0.25">
      <c r="A5297" t="s">
        <v>18</v>
      </c>
      <c r="B5297" t="s">
        <v>19</v>
      </c>
      <c r="C5297" t="s">
        <v>20</v>
      </c>
      <c r="D5297" t="s">
        <v>21</v>
      </c>
      <c r="E5297" t="s">
        <v>125</v>
      </c>
      <c r="F5297" t="s">
        <v>27</v>
      </c>
      <c r="G5297">
        <v>15436600153</v>
      </c>
      <c r="H5297" t="s">
        <v>404</v>
      </c>
      <c r="I5297" t="s">
        <v>33</v>
      </c>
      <c r="J5297">
        <v>111</v>
      </c>
      <c r="K5297">
        <v>1.5</v>
      </c>
      <c r="L5297">
        <v>1</v>
      </c>
      <c r="M5297">
        <v>111</v>
      </c>
      <c r="N5297">
        <v>1.5</v>
      </c>
      <c r="O5297">
        <v>1</v>
      </c>
      <c r="P5297">
        <v>1.5</v>
      </c>
      <c r="Q5297">
        <v>1.5</v>
      </c>
      <c r="R5297" s="1">
        <v>44768</v>
      </c>
      <c r="S5297" t="str">
        <f t="shared" si="410"/>
        <v>Popchips Potato - Sea Salt</v>
      </c>
      <c r="T5297" t="str">
        <f t="shared" si="411"/>
        <v>Food</v>
      </c>
      <c r="U5297" t="str">
        <f>IF(T5297="Cell is Blank - Dis-regard",_xlfn.XLOOKUP(S5297,'Categroy Lookup'!A:A,'Categroy Lookup'!B:B,"Cell is Blank - Dis-regard"),T5297)</f>
        <v>Food</v>
      </c>
      <c r="V5297" t="b">
        <f t="shared" si="413"/>
        <v>1</v>
      </c>
      <c r="W5297">
        <f t="shared" si="412"/>
        <v>1.5</v>
      </c>
      <c r="X5297" s="8">
        <f t="shared" si="414"/>
        <v>1</v>
      </c>
      <c r="Y5297" t="s">
        <v>541</v>
      </c>
      <c r="Z5297" t="s">
        <v>516</v>
      </c>
      <c r="AB5297" t="s">
        <v>683</v>
      </c>
      <c r="AC5297" t="s">
        <v>889</v>
      </c>
      <c r="AD5297">
        <v>2022</v>
      </c>
    </row>
    <row r="5298" spans="1:30" x14ac:dyDescent="0.25">
      <c r="A5298" t="s">
        <v>18</v>
      </c>
      <c r="B5298" t="s">
        <v>197</v>
      </c>
      <c r="C5298" t="s">
        <v>198</v>
      </c>
      <c r="D5298" t="s">
        <v>199</v>
      </c>
      <c r="E5298" t="s">
        <v>98</v>
      </c>
      <c r="F5298" t="s">
        <v>27</v>
      </c>
      <c r="G5298">
        <v>15436664968</v>
      </c>
      <c r="H5298" t="s">
        <v>404</v>
      </c>
      <c r="I5298" t="s">
        <v>33</v>
      </c>
      <c r="J5298">
        <v>121</v>
      </c>
      <c r="K5298">
        <v>1.5</v>
      </c>
      <c r="L5298">
        <v>1</v>
      </c>
      <c r="M5298">
        <v>121</v>
      </c>
      <c r="N5298">
        <v>1.5</v>
      </c>
      <c r="O5298">
        <v>1</v>
      </c>
      <c r="P5298">
        <v>1.5</v>
      </c>
      <c r="Q5298">
        <v>1.5</v>
      </c>
      <c r="R5298" s="1">
        <v>44772</v>
      </c>
      <c r="S5298" t="str">
        <f t="shared" si="410"/>
        <v>CheezIt - Original</v>
      </c>
      <c r="T5298" t="str">
        <f t="shared" si="411"/>
        <v>Food</v>
      </c>
      <c r="U5298" t="str">
        <f>IF(T5298="Cell is Blank - Dis-regard",_xlfn.XLOOKUP(S5298,'Categroy Lookup'!A:A,'Categroy Lookup'!B:B,"Cell is Blank - Dis-regard"),T5298)</f>
        <v>Food</v>
      </c>
      <c r="V5298" t="b">
        <f t="shared" si="413"/>
        <v>1</v>
      </c>
      <c r="W5298">
        <f t="shared" si="412"/>
        <v>1.5</v>
      </c>
      <c r="X5298" s="8">
        <f t="shared" si="414"/>
        <v>1</v>
      </c>
      <c r="Y5298" t="s">
        <v>528</v>
      </c>
      <c r="Z5298" t="s">
        <v>512</v>
      </c>
      <c r="AB5298" t="s">
        <v>683</v>
      </c>
      <c r="AC5298" t="s">
        <v>889</v>
      </c>
      <c r="AD5298">
        <v>2022</v>
      </c>
    </row>
    <row r="5299" spans="1:30" x14ac:dyDescent="0.25">
      <c r="A5299" t="s">
        <v>18</v>
      </c>
      <c r="B5299" t="s">
        <v>40</v>
      </c>
      <c r="C5299" t="s">
        <v>41</v>
      </c>
      <c r="D5299" t="s">
        <v>42</v>
      </c>
      <c r="E5299" t="s">
        <v>368</v>
      </c>
      <c r="F5299" t="s">
        <v>23</v>
      </c>
      <c r="G5299">
        <v>15436892402</v>
      </c>
      <c r="H5299" t="s">
        <v>404</v>
      </c>
      <c r="I5299" t="s">
        <v>33</v>
      </c>
      <c r="J5299">
        <v>141</v>
      </c>
      <c r="K5299">
        <v>1.5</v>
      </c>
      <c r="L5299">
        <v>1</v>
      </c>
      <c r="M5299">
        <v>141</v>
      </c>
      <c r="N5299">
        <v>1.5</v>
      </c>
      <c r="O5299">
        <v>1</v>
      </c>
      <c r="P5299">
        <v>1.5</v>
      </c>
      <c r="Q5299">
        <v>1.5</v>
      </c>
      <c r="R5299" s="1">
        <v>44768</v>
      </c>
      <c r="S5299" t="str">
        <f t="shared" si="410"/>
        <v>Coca Cola - Regular</v>
      </c>
      <c r="T5299" t="str">
        <f t="shared" si="411"/>
        <v>Carbonated</v>
      </c>
      <c r="U5299" t="str">
        <f>IF(T5299="Cell is Blank - Dis-regard",_xlfn.XLOOKUP(S5299,'Categroy Lookup'!A:A,'Categroy Lookup'!B:B,"Cell is Blank - Dis-regard"),T5299)</f>
        <v>Carbonated</v>
      </c>
      <c r="V5299" t="b">
        <f t="shared" si="413"/>
        <v>1</v>
      </c>
      <c r="W5299">
        <f t="shared" si="412"/>
        <v>1.5</v>
      </c>
      <c r="X5299" s="8">
        <f t="shared" si="414"/>
        <v>1</v>
      </c>
      <c r="Y5299" t="s">
        <v>524</v>
      </c>
      <c r="Z5299" t="s">
        <v>643</v>
      </c>
      <c r="AB5299" t="s">
        <v>683</v>
      </c>
      <c r="AC5299" t="s">
        <v>889</v>
      </c>
      <c r="AD5299">
        <v>2022</v>
      </c>
    </row>
    <row r="5300" spans="1:30" x14ac:dyDescent="0.25">
      <c r="A5300" t="s">
        <v>18</v>
      </c>
      <c r="B5300" t="s">
        <v>40</v>
      </c>
      <c r="C5300" t="s">
        <v>41</v>
      </c>
      <c r="D5300" t="s">
        <v>42</v>
      </c>
      <c r="E5300" t="s">
        <v>147</v>
      </c>
      <c r="F5300" t="s">
        <v>27</v>
      </c>
      <c r="G5300">
        <v>15436893567</v>
      </c>
      <c r="H5300" t="s">
        <v>404</v>
      </c>
      <c r="I5300" t="s">
        <v>33</v>
      </c>
      <c r="J5300">
        <v>113</v>
      </c>
      <c r="K5300">
        <v>1.5</v>
      </c>
      <c r="L5300">
        <v>1</v>
      </c>
      <c r="M5300">
        <v>113</v>
      </c>
      <c r="N5300">
        <v>1.5</v>
      </c>
      <c r="O5300">
        <v>1</v>
      </c>
      <c r="P5300">
        <v>1.5</v>
      </c>
      <c r="Q5300">
        <v>1.5</v>
      </c>
      <c r="R5300" s="1">
        <v>44768</v>
      </c>
      <c r="S5300" t="str">
        <f t="shared" si="410"/>
        <v>Doritos Famin Hot Nacho</v>
      </c>
      <c r="T5300" t="str">
        <f t="shared" si="411"/>
        <v>Food</v>
      </c>
      <c r="U5300" t="str">
        <f>IF(T5300="Cell is Blank - Dis-regard",_xlfn.XLOOKUP(S5300,'Categroy Lookup'!A:A,'Categroy Lookup'!B:B,"Cell is Blank - Dis-regard"),T5300)</f>
        <v>Food</v>
      </c>
      <c r="V5300" t="b">
        <f t="shared" si="413"/>
        <v>1</v>
      </c>
      <c r="W5300">
        <f t="shared" si="412"/>
        <v>1.5</v>
      </c>
      <c r="X5300" s="8">
        <f t="shared" si="414"/>
        <v>1</v>
      </c>
      <c r="Y5300" t="s">
        <v>147</v>
      </c>
      <c r="AB5300" t="s">
        <v>683</v>
      </c>
      <c r="AC5300" t="s">
        <v>889</v>
      </c>
      <c r="AD5300">
        <v>2022</v>
      </c>
    </row>
    <row r="5301" spans="1:30" x14ac:dyDescent="0.25">
      <c r="A5301" t="s">
        <v>18</v>
      </c>
      <c r="B5301" t="s">
        <v>197</v>
      </c>
      <c r="C5301" t="s">
        <v>198</v>
      </c>
      <c r="D5301" t="s">
        <v>199</v>
      </c>
      <c r="E5301" t="s">
        <v>206</v>
      </c>
      <c r="F5301" t="s">
        <v>31</v>
      </c>
      <c r="G5301">
        <v>15436911028</v>
      </c>
      <c r="H5301" t="s">
        <v>404</v>
      </c>
      <c r="I5301" t="s">
        <v>25</v>
      </c>
      <c r="J5301">
        <v>140</v>
      </c>
      <c r="K5301">
        <v>2</v>
      </c>
      <c r="L5301">
        <v>1</v>
      </c>
      <c r="M5301">
        <v>140</v>
      </c>
      <c r="N5301">
        <v>2</v>
      </c>
      <c r="O5301">
        <v>1</v>
      </c>
      <c r="P5301">
        <v>2</v>
      </c>
      <c r="Q5301">
        <v>2</v>
      </c>
      <c r="R5301" s="1">
        <v>44772</v>
      </c>
      <c r="S5301" t="str">
        <f t="shared" si="410"/>
        <v>Iberia Coconut Water</v>
      </c>
      <c r="T5301" t="str">
        <f t="shared" si="411"/>
        <v>Non Carbonated</v>
      </c>
      <c r="U5301" t="str">
        <f>IF(T5301="Cell is Blank - Dis-regard",_xlfn.XLOOKUP(S5301,'Categroy Lookup'!A:A,'Categroy Lookup'!B:B,"Cell is Blank - Dis-regard"),T5301)</f>
        <v>Non Carbonated</v>
      </c>
      <c r="V5301" t="b">
        <f t="shared" si="413"/>
        <v>1</v>
      </c>
      <c r="W5301">
        <f t="shared" si="412"/>
        <v>2</v>
      </c>
      <c r="X5301" s="8">
        <f t="shared" si="414"/>
        <v>1.3333333333333333</v>
      </c>
      <c r="Y5301" t="s">
        <v>206</v>
      </c>
      <c r="AB5301" t="s">
        <v>683</v>
      </c>
      <c r="AC5301" t="s">
        <v>889</v>
      </c>
      <c r="AD5301">
        <v>2022</v>
      </c>
    </row>
    <row r="5302" spans="1:30" x14ac:dyDescent="0.25">
      <c r="A5302" t="s">
        <v>18</v>
      </c>
      <c r="B5302" t="s">
        <v>28</v>
      </c>
      <c r="C5302" t="s">
        <v>20</v>
      </c>
      <c r="D5302" t="s">
        <v>29</v>
      </c>
      <c r="E5302" t="s">
        <v>98</v>
      </c>
      <c r="F5302" t="s">
        <v>27</v>
      </c>
      <c r="G5302">
        <v>15436959838</v>
      </c>
      <c r="H5302" t="s">
        <v>404</v>
      </c>
      <c r="I5302" t="s">
        <v>33</v>
      </c>
      <c r="J5302">
        <v>123</v>
      </c>
      <c r="K5302">
        <v>1.5</v>
      </c>
      <c r="L5302">
        <v>1</v>
      </c>
      <c r="M5302">
        <v>123</v>
      </c>
      <c r="N5302">
        <v>1.5</v>
      </c>
      <c r="O5302">
        <v>1</v>
      </c>
      <c r="P5302">
        <v>1.5</v>
      </c>
      <c r="Q5302">
        <v>1.5</v>
      </c>
      <c r="R5302" s="1">
        <v>44768</v>
      </c>
      <c r="S5302" t="str">
        <f t="shared" si="410"/>
        <v>CheezIt - Original</v>
      </c>
      <c r="T5302" t="str">
        <f t="shared" si="411"/>
        <v>Food</v>
      </c>
      <c r="U5302" t="str">
        <f>IF(T5302="Cell is Blank - Dis-regard",_xlfn.XLOOKUP(S5302,'Categroy Lookup'!A:A,'Categroy Lookup'!B:B,"Cell is Blank - Dis-regard"),T5302)</f>
        <v>Food</v>
      </c>
      <c r="V5302" t="b">
        <f t="shared" si="413"/>
        <v>1</v>
      </c>
      <c r="W5302">
        <f t="shared" si="412"/>
        <v>1.5</v>
      </c>
      <c r="X5302" s="8">
        <f t="shared" si="414"/>
        <v>1</v>
      </c>
      <c r="Y5302" t="s">
        <v>528</v>
      </c>
      <c r="Z5302" t="s">
        <v>512</v>
      </c>
      <c r="AB5302" t="s">
        <v>683</v>
      </c>
      <c r="AC5302" t="s">
        <v>889</v>
      </c>
      <c r="AD5302">
        <v>2022</v>
      </c>
    </row>
    <row r="5303" spans="1:30" x14ac:dyDescent="0.25">
      <c r="A5303" t="s">
        <v>18</v>
      </c>
      <c r="B5303" t="s">
        <v>40</v>
      </c>
      <c r="C5303" t="s">
        <v>41</v>
      </c>
      <c r="D5303" t="s">
        <v>42</v>
      </c>
      <c r="E5303" t="s">
        <v>368</v>
      </c>
      <c r="F5303" t="s">
        <v>23</v>
      </c>
      <c r="G5303">
        <v>15437110057</v>
      </c>
      <c r="H5303" t="s">
        <v>404</v>
      </c>
      <c r="I5303" t="s">
        <v>33</v>
      </c>
      <c r="J5303">
        <v>141</v>
      </c>
      <c r="K5303">
        <v>1.5</v>
      </c>
      <c r="L5303">
        <v>1</v>
      </c>
      <c r="M5303">
        <v>141</v>
      </c>
      <c r="N5303">
        <v>1.5</v>
      </c>
      <c r="O5303">
        <v>1</v>
      </c>
      <c r="P5303">
        <v>1.5</v>
      </c>
      <c r="Q5303">
        <v>1.5</v>
      </c>
      <c r="R5303" s="1">
        <v>44768</v>
      </c>
      <c r="S5303" t="str">
        <f t="shared" si="410"/>
        <v>Coca Cola - Regular</v>
      </c>
      <c r="T5303" t="str">
        <f t="shared" si="411"/>
        <v>Carbonated</v>
      </c>
      <c r="U5303" t="str">
        <f>IF(T5303="Cell is Blank - Dis-regard",_xlfn.XLOOKUP(S5303,'Categroy Lookup'!A:A,'Categroy Lookup'!B:B,"Cell is Blank - Dis-regard"),T5303)</f>
        <v>Carbonated</v>
      </c>
      <c r="V5303" t="b">
        <f t="shared" si="413"/>
        <v>1</v>
      </c>
      <c r="W5303">
        <f t="shared" si="412"/>
        <v>1.5</v>
      </c>
      <c r="X5303" s="8">
        <f t="shared" si="414"/>
        <v>1</v>
      </c>
      <c r="Y5303" t="s">
        <v>524</v>
      </c>
      <c r="Z5303" t="s">
        <v>643</v>
      </c>
      <c r="AB5303" t="s">
        <v>683</v>
      </c>
      <c r="AC5303" t="s">
        <v>889</v>
      </c>
      <c r="AD5303">
        <v>2022</v>
      </c>
    </row>
    <row r="5304" spans="1:30" x14ac:dyDescent="0.25">
      <c r="A5304" t="s">
        <v>18</v>
      </c>
      <c r="B5304" t="s">
        <v>40</v>
      </c>
      <c r="C5304" t="s">
        <v>41</v>
      </c>
      <c r="D5304" t="s">
        <v>42</v>
      </c>
      <c r="E5304" t="s">
        <v>368</v>
      </c>
      <c r="F5304" t="s">
        <v>23</v>
      </c>
      <c r="G5304">
        <v>15437110889</v>
      </c>
      <c r="H5304" t="s">
        <v>404</v>
      </c>
      <c r="I5304" t="s">
        <v>33</v>
      </c>
      <c r="J5304">
        <v>141</v>
      </c>
      <c r="K5304">
        <v>1.5</v>
      </c>
      <c r="L5304">
        <v>1</v>
      </c>
      <c r="M5304">
        <v>141</v>
      </c>
      <c r="N5304">
        <v>1.5</v>
      </c>
      <c r="O5304">
        <v>1</v>
      </c>
      <c r="P5304">
        <v>1.5</v>
      </c>
      <c r="Q5304">
        <v>1.5</v>
      </c>
      <c r="R5304" s="1">
        <v>44768</v>
      </c>
      <c r="S5304" t="str">
        <f t="shared" si="410"/>
        <v>Coca Cola - Regular</v>
      </c>
      <c r="T5304" t="str">
        <f t="shared" si="411"/>
        <v>Carbonated</v>
      </c>
      <c r="U5304" t="str">
        <f>IF(T5304="Cell is Blank - Dis-regard",_xlfn.XLOOKUP(S5304,'Categroy Lookup'!A:A,'Categroy Lookup'!B:B,"Cell is Blank - Dis-regard"),T5304)</f>
        <v>Carbonated</v>
      </c>
      <c r="V5304" t="b">
        <f t="shared" si="413"/>
        <v>1</v>
      </c>
      <c r="W5304">
        <f t="shared" si="412"/>
        <v>1.5</v>
      </c>
      <c r="X5304" s="8">
        <f t="shared" si="414"/>
        <v>1</v>
      </c>
      <c r="Y5304" t="s">
        <v>524</v>
      </c>
      <c r="Z5304" t="s">
        <v>643</v>
      </c>
      <c r="AB5304" t="s">
        <v>683</v>
      </c>
      <c r="AC5304" t="s">
        <v>889</v>
      </c>
      <c r="AD5304">
        <v>2022</v>
      </c>
    </row>
    <row r="5305" spans="1:30" x14ac:dyDescent="0.25">
      <c r="A5305" t="s">
        <v>18</v>
      </c>
      <c r="B5305" t="s">
        <v>28</v>
      </c>
      <c r="C5305" t="s">
        <v>20</v>
      </c>
      <c r="D5305" t="s">
        <v>29</v>
      </c>
      <c r="E5305" t="s">
        <v>93</v>
      </c>
      <c r="F5305" t="s">
        <v>23</v>
      </c>
      <c r="G5305">
        <v>15437140947</v>
      </c>
      <c r="H5305" t="s">
        <v>404</v>
      </c>
      <c r="I5305" t="s">
        <v>33</v>
      </c>
      <c r="J5305">
        <v>140</v>
      </c>
      <c r="K5305">
        <v>1.5</v>
      </c>
      <c r="L5305">
        <v>1</v>
      </c>
      <c r="M5305">
        <v>140</v>
      </c>
      <c r="N5305">
        <v>1.5</v>
      </c>
      <c r="O5305">
        <v>1</v>
      </c>
      <c r="P5305">
        <v>1.5</v>
      </c>
      <c r="Q5305">
        <v>1.5</v>
      </c>
      <c r="R5305" s="1">
        <v>44768</v>
      </c>
      <c r="S5305" t="str">
        <f t="shared" si="410"/>
        <v>Coca Cola - Zero Sugar</v>
      </c>
      <c r="T5305" t="str">
        <f t="shared" si="411"/>
        <v>Carbonated</v>
      </c>
      <c r="U5305" t="str">
        <f>IF(T5305="Cell is Blank - Dis-regard",_xlfn.XLOOKUP(S5305,'Categroy Lookup'!A:A,'Categroy Lookup'!B:B,"Cell is Blank - Dis-regard"),T5305)</f>
        <v>Carbonated</v>
      </c>
      <c r="V5305" t="b">
        <f t="shared" si="413"/>
        <v>1</v>
      </c>
      <c r="W5305">
        <f t="shared" si="412"/>
        <v>1.5</v>
      </c>
      <c r="X5305" s="8">
        <f t="shared" si="414"/>
        <v>1</v>
      </c>
      <c r="Y5305" t="s">
        <v>524</v>
      </c>
      <c r="Z5305" t="s">
        <v>525</v>
      </c>
      <c r="AB5305" t="s">
        <v>683</v>
      </c>
      <c r="AC5305" t="s">
        <v>889</v>
      </c>
      <c r="AD5305">
        <v>2022</v>
      </c>
    </row>
    <row r="5306" spans="1:30" x14ac:dyDescent="0.25">
      <c r="A5306" t="s">
        <v>18</v>
      </c>
      <c r="B5306" t="s">
        <v>28</v>
      </c>
      <c r="C5306" t="s">
        <v>20</v>
      </c>
      <c r="D5306" t="s">
        <v>29</v>
      </c>
      <c r="E5306" t="s">
        <v>78</v>
      </c>
      <c r="F5306" t="s">
        <v>55</v>
      </c>
      <c r="G5306">
        <v>15437142487</v>
      </c>
      <c r="H5306" t="s">
        <v>404</v>
      </c>
      <c r="I5306" t="s">
        <v>33</v>
      </c>
      <c r="J5306">
        <v>145</v>
      </c>
      <c r="K5306">
        <v>2.75</v>
      </c>
      <c r="L5306">
        <v>1</v>
      </c>
      <c r="M5306">
        <v>145</v>
      </c>
      <c r="N5306">
        <v>2.75</v>
      </c>
      <c r="O5306">
        <v>1</v>
      </c>
      <c r="P5306">
        <v>2.75</v>
      </c>
      <c r="Q5306">
        <v>2.75</v>
      </c>
      <c r="R5306" s="1">
        <v>44768</v>
      </c>
      <c r="S5306" t="str">
        <f t="shared" si="410"/>
        <v>BodyArmor LYTE  - Peach Mango</v>
      </c>
      <c r="T5306" t="str">
        <f t="shared" si="411"/>
        <v>Water</v>
      </c>
      <c r="U5306" t="str">
        <f>IF(T5306="Cell is Blank - Dis-regard",_xlfn.XLOOKUP(S5306,'Categroy Lookup'!A:A,'Categroy Lookup'!B:B,"Cell is Blank - Dis-regard"),T5306)</f>
        <v>Water</v>
      </c>
      <c r="V5306" t="b">
        <f t="shared" si="413"/>
        <v>1</v>
      </c>
      <c r="W5306">
        <f t="shared" si="412"/>
        <v>2.75</v>
      </c>
      <c r="X5306" s="8">
        <f t="shared" si="414"/>
        <v>1.8333333333333333</v>
      </c>
      <c r="Y5306" t="s">
        <v>513</v>
      </c>
      <c r="Z5306" t="s">
        <v>514</v>
      </c>
      <c r="AB5306" t="s">
        <v>683</v>
      </c>
      <c r="AC5306" t="s">
        <v>889</v>
      </c>
      <c r="AD5306">
        <v>2022</v>
      </c>
    </row>
    <row r="5307" spans="1:30" x14ac:dyDescent="0.25">
      <c r="A5307" t="s">
        <v>18</v>
      </c>
      <c r="B5307" t="s">
        <v>28</v>
      </c>
      <c r="C5307" t="s">
        <v>20</v>
      </c>
      <c r="D5307" t="s">
        <v>29</v>
      </c>
      <c r="E5307" t="s">
        <v>93</v>
      </c>
      <c r="F5307" t="s">
        <v>23</v>
      </c>
      <c r="G5307">
        <v>15437147936</v>
      </c>
      <c r="H5307" t="s">
        <v>404</v>
      </c>
      <c r="I5307" t="s">
        <v>33</v>
      </c>
      <c r="J5307">
        <v>140</v>
      </c>
      <c r="K5307">
        <v>1.5</v>
      </c>
      <c r="L5307">
        <v>1</v>
      </c>
      <c r="M5307">
        <v>140</v>
      </c>
      <c r="N5307">
        <v>1.5</v>
      </c>
      <c r="O5307">
        <v>1</v>
      </c>
      <c r="P5307">
        <v>1.5</v>
      </c>
      <c r="Q5307">
        <v>1.5</v>
      </c>
      <c r="R5307" s="1">
        <v>44768</v>
      </c>
      <c r="S5307" t="str">
        <f t="shared" si="410"/>
        <v>Coca Cola - Zero Sugar</v>
      </c>
      <c r="T5307" t="str">
        <f t="shared" si="411"/>
        <v>Carbonated</v>
      </c>
      <c r="U5307" t="str">
        <f>IF(T5307="Cell is Blank - Dis-regard",_xlfn.XLOOKUP(S5307,'Categroy Lookup'!A:A,'Categroy Lookup'!B:B,"Cell is Blank - Dis-regard"),T5307)</f>
        <v>Carbonated</v>
      </c>
      <c r="V5307" t="b">
        <f t="shared" si="413"/>
        <v>1</v>
      </c>
      <c r="W5307">
        <f t="shared" si="412"/>
        <v>1.5</v>
      </c>
      <c r="X5307" s="8">
        <f t="shared" si="414"/>
        <v>1</v>
      </c>
      <c r="Y5307" t="s">
        <v>524</v>
      </c>
      <c r="Z5307" t="s">
        <v>525</v>
      </c>
      <c r="AB5307" t="s">
        <v>683</v>
      </c>
      <c r="AC5307" t="s">
        <v>889</v>
      </c>
      <c r="AD5307">
        <v>2022</v>
      </c>
    </row>
    <row r="5308" spans="1:30" x14ac:dyDescent="0.25">
      <c r="A5308" t="s">
        <v>18</v>
      </c>
      <c r="B5308" t="s">
        <v>28</v>
      </c>
      <c r="C5308" t="s">
        <v>20</v>
      </c>
      <c r="D5308" t="s">
        <v>29</v>
      </c>
      <c r="E5308" t="s">
        <v>93</v>
      </c>
      <c r="F5308" t="s">
        <v>23</v>
      </c>
      <c r="G5308">
        <v>15437149877</v>
      </c>
      <c r="H5308" t="s">
        <v>404</v>
      </c>
      <c r="I5308" t="s">
        <v>33</v>
      </c>
      <c r="J5308">
        <v>140</v>
      </c>
      <c r="K5308">
        <v>1.5</v>
      </c>
      <c r="L5308">
        <v>1</v>
      </c>
      <c r="M5308">
        <v>140</v>
      </c>
      <c r="N5308">
        <v>1.5</v>
      </c>
      <c r="O5308">
        <v>1</v>
      </c>
      <c r="P5308">
        <v>1.5</v>
      </c>
      <c r="Q5308">
        <v>1.5</v>
      </c>
      <c r="R5308" s="1">
        <v>44768</v>
      </c>
      <c r="S5308" t="str">
        <f t="shared" si="410"/>
        <v>Coca Cola - Zero Sugar</v>
      </c>
      <c r="T5308" t="str">
        <f t="shared" si="411"/>
        <v>Carbonated</v>
      </c>
      <c r="U5308" t="str">
        <f>IF(T5308="Cell is Blank - Dis-regard",_xlfn.XLOOKUP(S5308,'Categroy Lookup'!A:A,'Categroy Lookup'!B:B,"Cell is Blank - Dis-regard"),T5308)</f>
        <v>Carbonated</v>
      </c>
      <c r="V5308" t="b">
        <f t="shared" si="413"/>
        <v>1</v>
      </c>
      <c r="W5308">
        <f t="shared" si="412"/>
        <v>1.5</v>
      </c>
      <c r="X5308" s="8">
        <f t="shared" si="414"/>
        <v>1</v>
      </c>
      <c r="Y5308" t="s">
        <v>524</v>
      </c>
      <c r="Z5308" t="s">
        <v>525</v>
      </c>
      <c r="AB5308" t="s">
        <v>683</v>
      </c>
      <c r="AC5308" t="s">
        <v>889</v>
      </c>
      <c r="AD5308">
        <v>2022</v>
      </c>
    </row>
    <row r="5309" spans="1:30" x14ac:dyDescent="0.25">
      <c r="A5309" t="s">
        <v>18</v>
      </c>
      <c r="B5309" t="s">
        <v>28</v>
      </c>
      <c r="C5309" t="s">
        <v>20</v>
      </c>
      <c r="D5309" t="s">
        <v>29</v>
      </c>
      <c r="E5309" t="s">
        <v>93</v>
      </c>
      <c r="F5309" t="s">
        <v>23</v>
      </c>
      <c r="G5309">
        <v>15437340105</v>
      </c>
      <c r="H5309" t="s">
        <v>404</v>
      </c>
      <c r="I5309" t="s">
        <v>25</v>
      </c>
      <c r="J5309">
        <v>140</v>
      </c>
      <c r="K5309">
        <v>1.5</v>
      </c>
      <c r="L5309">
        <v>2</v>
      </c>
      <c r="M5309">
        <v>140</v>
      </c>
      <c r="N5309">
        <v>1.5</v>
      </c>
      <c r="O5309">
        <v>2</v>
      </c>
      <c r="P5309">
        <v>3</v>
      </c>
      <c r="Q5309">
        <v>3</v>
      </c>
      <c r="R5309" s="1">
        <v>44768</v>
      </c>
      <c r="S5309" t="str">
        <f t="shared" si="410"/>
        <v>Coca Cola - Zero Sugar</v>
      </c>
      <c r="T5309" t="str">
        <f t="shared" si="411"/>
        <v>Carbonated</v>
      </c>
      <c r="U5309" t="str">
        <f>IF(T5309="Cell is Blank - Dis-regard",_xlfn.XLOOKUP(S5309,'Categroy Lookup'!A:A,'Categroy Lookup'!B:B,"Cell is Blank - Dis-regard"),T5309)</f>
        <v>Carbonated</v>
      </c>
      <c r="V5309" t="b">
        <f t="shared" si="413"/>
        <v>1</v>
      </c>
      <c r="W5309">
        <f t="shared" si="412"/>
        <v>1.5</v>
      </c>
      <c r="X5309" s="8">
        <f t="shared" si="414"/>
        <v>1</v>
      </c>
      <c r="Y5309" t="s">
        <v>524</v>
      </c>
      <c r="Z5309" t="s">
        <v>525</v>
      </c>
      <c r="AB5309" t="s">
        <v>683</v>
      </c>
      <c r="AC5309" t="s">
        <v>889</v>
      </c>
      <c r="AD5309">
        <v>2022</v>
      </c>
    </row>
    <row r="5310" spans="1:30" x14ac:dyDescent="0.25">
      <c r="A5310" t="s">
        <v>18</v>
      </c>
      <c r="B5310" t="s">
        <v>40</v>
      </c>
      <c r="C5310" t="s">
        <v>41</v>
      </c>
      <c r="D5310" t="s">
        <v>42</v>
      </c>
      <c r="E5310" t="s">
        <v>131</v>
      </c>
      <c r="F5310" t="s">
        <v>23</v>
      </c>
      <c r="G5310">
        <v>15437464609</v>
      </c>
      <c r="H5310" t="s">
        <v>404</v>
      </c>
      <c r="I5310" t="s">
        <v>33</v>
      </c>
      <c r="J5310">
        <v>140</v>
      </c>
      <c r="K5310">
        <v>1.5</v>
      </c>
      <c r="L5310">
        <v>1</v>
      </c>
      <c r="M5310">
        <v>140</v>
      </c>
      <c r="N5310">
        <v>1.5</v>
      </c>
      <c r="O5310">
        <v>1</v>
      </c>
      <c r="P5310">
        <v>1.5</v>
      </c>
      <c r="Q5310">
        <v>1.5</v>
      </c>
      <c r="R5310" s="1">
        <v>44768</v>
      </c>
      <c r="S5310" t="str">
        <f t="shared" si="410"/>
        <v>Sunkist Soda - Orange</v>
      </c>
      <c r="T5310" t="str">
        <f t="shared" si="411"/>
        <v>Carbonated</v>
      </c>
      <c r="U5310" t="str">
        <f>IF(T5310="Cell is Blank - Dis-regard",_xlfn.XLOOKUP(S5310,'Categroy Lookup'!A:A,'Categroy Lookup'!B:B,"Cell is Blank - Dis-regard"),T5310)</f>
        <v>Carbonated</v>
      </c>
      <c r="V5310" t="b">
        <f t="shared" si="413"/>
        <v>1</v>
      </c>
      <c r="W5310">
        <f t="shared" si="412"/>
        <v>1.5</v>
      </c>
      <c r="X5310" s="8">
        <f t="shared" si="414"/>
        <v>1</v>
      </c>
      <c r="Y5310" t="s">
        <v>551</v>
      </c>
      <c r="Z5310" t="s">
        <v>552</v>
      </c>
      <c r="AB5310" t="s">
        <v>683</v>
      </c>
      <c r="AC5310" t="s">
        <v>889</v>
      </c>
      <c r="AD5310">
        <v>2022</v>
      </c>
    </row>
    <row r="5311" spans="1:30" x14ac:dyDescent="0.25">
      <c r="A5311" t="s">
        <v>18</v>
      </c>
      <c r="B5311" t="s">
        <v>40</v>
      </c>
      <c r="C5311" t="s">
        <v>41</v>
      </c>
      <c r="D5311" t="s">
        <v>42</v>
      </c>
      <c r="E5311" t="s">
        <v>209</v>
      </c>
      <c r="F5311" t="s">
        <v>27</v>
      </c>
      <c r="G5311">
        <v>15437464736</v>
      </c>
      <c r="H5311" t="s">
        <v>404</v>
      </c>
      <c r="I5311" t="s">
        <v>33</v>
      </c>
      <c r="J5311">
        <v>111</v>
      </c>
      <c r="K5311">
        <v>1.5</v>
      </c>
      <c r="L5311">
        <v>1</v>
      </c>
      <c r="M5311">
        <v>111</v>
      </c>
      <c r="N5311">
        <v>1.5</v>
      </c>
      <c r="O5311">
        <v>1</v>
      </c>
      <c r="P5311">
        <v>1.5</v>
      </c>
      <c r="Q5311">
        <v>1.5</v>
      </c>
      <c r="R5311" s="1">
        <v>44768</v>
      </c>
      <c r="S5311" t="str">
        <f t="shared" si="410"/>
        <v>Lays - Classic</v>
      </c>
      <c r="T5311" t="str">
        <f t="shared" si="411"/>
        <v>Food</v>
      </c>
      <c r="U5311" t="str">
        <f>IF(T5311="Cell is Blank - Dis-regard",_xlfn.XLOOKUP(S5311,'Categroy Lookup'!A:A,'Categroy Lookup'!B:B,"Cell is Blank - Dis-regard"),T5311)</f>
        <v>Food</v>
      </c>
      <c r="V5311" t="b">
        <f t="shared" si="413"/>
        <v>1</v>
      </c>
      <c r="W5311">
        <f t="shared" si="412"/>
        <v>1.5</v>
      </c>
      <c r="X5311" s="8">
        <f t="shared" si="414"/>
        <v>1</v>
      </c>
      <c r="Y5311" t="s">
        <v>578</v>
      </c>
      <c r="Z5311" t="s">
        <v>579</v>
      </c>
      <c r="AB5311" t="s">
        <v>683</v>
      </c>
      <c r="AC5311" t="s">
        <v>889</v>
      </c>
      <c r="AD5311">
        <v>2022</v>
      </c>
    </row>
    <row r="5312" spans="1:30" x14ac:dyDescent="0.25">
      <c r="A5312" t="s">
        <v>18</v>
      </c>
      <c r="B5312" t="s">
        <v>40</v>
      </c>
      <c r="C5312" t="s">
        <v>41</v>
      </c>
      <c r="D5312" t="s">
        <v>42</v>
      </c>
      <c r="E5312" t="s">
        <v>203</v>
      </c>
      <c r="F5312" t="s">
        <v>27</v>
      </c>
      <c r="G5312">
        <v>15437481155</v>
      </c>
      <c r="H5312" t="s">
        <v>404</v>
      </c>
      <c r="I5312" t="s">
        <v>33</v>
      </c>
      <c r="J5312">
        <v>121</v>
      </c>
      <c r="K5312">
        <v>1.5</v>
      </c>
      <c r="L5312">
        <v>1</v>
      </c>
      <c r="M5312">
        <v>121</v>
      </c>
      <c r="N5312">
        <v>1.5</v>
      </c>
      <c r="O5312">
        <v>1</v>
      </c>
      <c r="P5312">
        <v>1.5</v>
      </c>
      <c r="Q5312">
        <v>1.5</v>
      </c>
      <c r="R5312" s="1">
        <v>44768</v>
      </c>
      <c r="S5312" t="str">
        <f t="shared" si="410"/>
        <v>Doritos Nacho Cheese</v>
      </c>
      <c r="T5312" t="str">
        <f t="shared" si="411"/>
        <v>Food</v>
      </c>
      <c r="U5312" t="str">
        <f>IF(T5312="Cell is Blank - Dis-regard",_xlfn.XLOOKUP(S5312,'Categroy Lookup'!A:A,'Categroy Lookup'!B:B,"Cell is Blank - Dis-regard"),T5312)</f>
        <v>Food</v>
      </c>
      <c r="V5312" t="b">
        <f t="shared" si="413"/>
        <v>1</v>
      </c>
      <c r="W5312">
        <f t="shared" si="412"/>
        <v>1.5</v>
      </c>
      <c r="X5312" s="8">
        <f t="shared" si="414"/>
        <v>1</v>
      </c>
      <c r="Y5312" t="s">
        <v>203</v>
      </c>
      <c r="AB5312" t="s">
        <v>683</v>
      </c>
      <c r="AC5312" t="s">
        <v>889</v>
      </c>
      <c r="AD5312">
        <v>2022</v>
      </c>
    </row>
    <row r="5313" spans="1:30" x14ac:dyDescent="0.25">
      <c r="A5313" t="s">
        <v>18</v>
      </c>
      <c r="B5313" t="s">
        <v>40</v>
      </c>
      <c r="C5313" t="s">
        <v>41</v>
      </c>
      <c r="D5313" t="s">
        <v>42</v>
      </c>
      <c r="E5313" t="s">
        <v>368</v>
      </c>
      <c r="F5313" t="s">
        <v>23</v>
      </c>
      <c r="G5313">
        <v>15437501932</v>
      </c>
      <c r="H5313" t="s">
        <v>404</v>
      </c>
      <c r="I5313" t="s">
        <v>33</v>
      </c>
      <c r="J5313">
        <v>142</v>
      </c>
      <c r="K5313">
        <v>1.5</v>
      </c>
      <c r="L5313">
        <v>1</v>
      </c>
      <c r="M5313">
        <v>142</v>
      </c>
      <c r="N5313">
        <v>1.5</v>
      </c>
      <c r="O5313">
        <v>1</v>
      </c>
      <c r="P5313">
        <v>1.5</v>
      </c>
      <c r="Q5313">
        <v>1.5</v>
      </c>
      <c r="R5313" s="1">
        <v>44768</v>
      </c>
      <c r="S5313" t="str">
        <f t="shared" si="410"/>
        <v>Coca Cola - Regular</v>
      </c>
      <c r="T5313" t="str">
        <f t="shared" si="411"/>
        <v>Carbonated</v>
      </c>
      <c r="U5313" t="str">
        <f>IF(T5313="Cell is Blank - Dis-regard",_xlfn.XLOOKUP(S5313,'Categroy Lookup'!A:A,'Categroy Lookup'!B:B,"Cell is Blank - Dis-regard"),T5313)</f>
        <v>Carbonated</v>
      </c>
      <c r="V5313" t="b">
        <f t="shared" si="413"/>
        <v>1</v>
      </c>
      <c r="W5313">
        <f t="shared" si="412"/>
        <v>1.5</v>
      </c>
      <c r="X5313" s="8">
        <f t="shared" si="414"/>
        <v>1</v>
      </c>
      <c r="Y5313" t="s">
        <v>524</v>
      </c>
      <c r="Z5313" t="s">
        <v>643</v>
      </c>
      <c r="AB5313" t="s">
        <v>683</v>
      </c>
      <c r="AC5313" t="s">
        <v>889</v>
      </c>
      <c r="AD5313">
        <v>2022</v>
      </c>
    </row>
    <row r="5314" spans="1:30" x14ac:dyDescent="0.25">
      <c r="A5314" t="s">
        <v>18</v>
      </c>
      <c r="B5314" t="s">
        <v>40</v>
      </c>
      <c r="C5314" t="s">
        <v>41</v>
      </c>
      <c r="D5314" t="s">
        <v>42</v>
      </c>
      <c r="E5314" t="s">
        <v>368</v>
      </c>
      <c r="F5314" t="s">
        <v>23</v>
      </c>
      <c r="G5314">
        <v>15437519060</v>
      </c>
      <c r="H5314" t="s">
        <v>404</v>
      </c>
      <c r="I5314" t="s">
        <v>33</v>
      </c>
      <c r="J5314">
        <v>141</v>
      </c>
      <c r="K5314">
        <v>1.5</v>
      </c>
      <c r="L5314">
        <v>1</v>
      </c>
      <c r="M5314">
        <v>141</v>
      </c>
      <c r="N5314">
        <v>1.5</v>
      </c>
      <c r="O5314">
        <v>1</v>
      </c>
      <c r="P5314">
        <v>1.5</v>
      </c>
      <c r="Q5314">
        <v>1.5</v>
      </c>
      <c r="R5314" s="1">
        <v>44768</v>
      </c>
      <c r="S5314" t="str">
        <f t="shared" ref="S5314:S5377" si="415">IF(E5314="","Cell is Blank - Dis-regard",E5314)</f>
        <v>Coca Cola - Regular</v>
      </c>
      <c r="T5314" t="str">
        <f t="shared" ref="T5314:T5377" si="416">IF(F5314="","Cell is Blank - Dis-regard",F5314)</f>
        <v>Carbonated</v>
      </c>
      <c r="U5314" t="str">
        <f>IF(T5314="Cell is Blank - Dis-regard",_xlfn.XLOOKUP(S5314,'Categroy Lookup'!A:A,'Categroy Lookup'!B:B,"Cell is Blank - Dis-regard"),T5314)</f>
        <v>Carbonated</v>
      </c>
      <c r="V5314" t="b">
        <f t="shared" si="413"/>
        <v>1</v>
      </c>
      <c r="W5314">
        <f t="shared" ref="W5314:W5377" si="417">IF(V5314="FALSE",K5314,K5314)</f>
        <v>1.5</v>
      </c>
      <c r="X5314" s="8">
        <f t="shared" si="414"/>
        <v>1</v>
      </c>
      <c r="Y5314" t="s">
        <v>524</v>
      </c>
      <c r="Z5314" t="s">
        <v>643</v>
      </c>
      <c r="AB5314" t="s">
        <v>683</v>
      </c>
      <c r="AC5314" t="s">
        <v>889</v>
      </c>
      <c r="AD5314">
        <v>2022</v>
      </c>
    </row>
    <row r="5315" spans="1:30" x14ac:dyDescent="0.25">
      <c r="A5315" t="s">
        <v>18</v>
      </c>
      <c r="B5315" t="s">
        <v>19</v>
      </c>
      <c r="C5315" t="s">
        <v>20</v>
      </c>
      <c r="D5315" t="s">
        <v>21</v>
      </c>
      <c r="E5315" t="s">
        <v>72</v>
      </c>
      <c r="F5315" t="s">
        <v>55</v>
      </c>
      <c r="G5315">
        <v>15437565330</v>
      </c>
      <c r="H5315" t="s">
        <v>404</v>
      </c>
      <c r="I5315" t="s">
        <v>33</v>
      </c>
      <c r="J5315">
        <v>143</v>
      </c>
      <c r="K5315">
        <v>2</v>
      </c>
      <c r="L5315">
        <v>1</v>
      </c>
      <c r="M5315">
        <v>143</v>
      </c>
      <c r="N5315">
        <v>2</v>
      </c>
      <c r="O5315">
        <v>1</v>
      </c>
      <c r="P5315">
        <v>2</v>
      </c>
      <c r="Q5315">
        <v>2</v>
      </c>
      <c r="R5315" s="1">
        <v>44768</v>
      </c>
      <c r="S5315" t="str">
        <f t="shared" si="415"/>
        <v>Poland Springs Water</v>
      </c>
      <c r="T5315" t="str">
        <f t="shared" si="416"/>
        <v>Water</v>
      </c>
      <c r="U5315" t="str">
        <f>IF(T5315="Cell is Blank - Dis-regard",_xlfn.XLOOKUP(S5315,'Categroy Lookup'!A:A,'Categroy Lookup'!B:B,"Cell is Blank - Dis-regard"),T5315)</f>
        <v>Water</v>
      </c>
      <c r="V5315" t="b">
        <f t="shared" ref="V5315:V5378" si="418">K5315=N5315</f>
        <v>1</v>
      </c>
      <c r="W5315">
        <f t="shared" si="417"/>
        <v>2</v>
      </c>
      <c r="X5315" s="8">
        <f t="shared" ref="X5315:X5378" si="419">W5315/1.5</f>
        <v>1.3333333333333333</v>
      </c>
      <c r="Y5315" t="s">
        <v>72</v>
      </c>
      <c r="AB5315" t="s">
        <v>683</v>
      </c>
      <c r="AC5315" t="s">
        <v>889</v>
      </c>
      <c r="AD5315">
        <v>2022</v>
      </c>
    </row>
    <row r="5316" spans="1:30" x14ac:dyDescent="0.25">
      <c r="A5316" t="s">
        <v>18</v>
      </c>
      <c r="B5316" t="s">
        <v>40</v>
      </c>
      <c r="C5316" t="s">
        <v>41</v>
      </c>
      <c r="D5316" t="s">
        <v>42</v>
      </c>
      <c r="E5316" t="s">
        <v>368</v>
      </c>
      <c r="F5316" t="s">
        <v>23</v>
      </c>
      <c r="G5316">
        <v>15437898806</v>
      </c>
      <c r="H5316" t="s">
        <v>405</v>
      </c>
      <c r="I5316" t="s">
        <v>25</v>
      </c>
      <c r="J5316">
        <v>141</v>
      </c>
      <c r="K5316">
        <v>1.5</v>
      </c>
      <c r="L5316">
        <v>1</v>
      </c>
      <c r="M5316">
        <v>141</v>
      </c>
      <c r="N5316">
        <v>1.5</v>
      </c>
      <c r="O5316">
        <v>1</v>
      </c>
      <c r="P5316">
        <v>1.5</v>
      </c>
      <c r="Q5316">
        <v>3</v>
      </c>
      <c r="R5316" s="1">
        <v>44768</v>
      </c>
      <c r="S5316" t="str">
        <f t="shared" si="415"/>
        <v>Coca Cola - Regular</v>
      </c>
      <c r="T5316" t="str">
        <f t="shared" si="416"/>
        <v>Carbonated</v>
      </c>
      <c r="U5316" t="str">
        <f>IF(T5316="Cell is Blank - Dis-regard",_xlfn.XLOOKUP(S5316,'Categroy Lookup'!A:A,'Categroy Lookup'!B:B,"Cell is Blank - Dis-regard"),T5316)</f>
        <v>Carbonated</v>
      </c>
      <c r="V5316" t="b">
        <f t="shared" si="418"/>
        <v>1</v>
      </c>
      <c r="W5316">
        <f t="shared" si="417"/>
        <v>1.5</v>
      </c>
      <c r="X5316" s="8">
        <f t="shared" si="419"/>
        <v>1</v>
      </c>
      <c r="Y5316" t="s">
        <v>524</v>
      </c>
      <c r="Z5316" t="s">
        <v>643</v>
      </c>
      <c r="AB5316" t="s">
        <v>685</v>
      </c>
      <c r="AC5316" t="s">
        <v>890</v>
      </c>
      <c r="AD5316">
        <v>2022</v>
      </c>
    </row>
    <row r="5317" spans="1:30" x14ac:dyDescent="0.25">
      <c r="A5317" t="s">
        <v>18</v>
      </c>
      <c r="B5317" t="s">
        <v>40</v>
      </c>
      <c r="C5317" t="s">
        <v>41</v>
      </c>
      <c r="D5317" t="s">
        <v>42</v>
      </c>
      <c r="E5317" t="s">
        <v>203</v>
      </c>
      <c r="F5317" t="s">
        <v>27</v>
      </c>
      <c r="G5317">
        <v>15437898806</v>
      </c>
      <c r="H5317" t="s">
        <v>405</v>
      </c>
      <c r="I5317" t="s">
        <v>25</v>
      </c>
      <c r="J5317">
        <v>121</v>
      </c>
      <c r="K5317">
        <v>1.5</v>
      </c>
      <c r="L5317">
        <v>1</v>
      </c>
      <c r="M5317">
        <v>121</v>
      </c>
      <c r="N5317">
        <v>1.5</v>
      </c>
      <c r="O5317">
        <v>1</v>
      </c>
      <c r="P5317">
        <v>1.5</v>
      </c>
      <c r="Q5317">
        <v>3</v>
      </c>
      <c r="R5317" s="1">
        <v>44768</v>
      </c>
      <c r="S5317" t="str">
        <f t="shared" si="415"/>
        <v>Doritos Nacho Cheese</v>
      </c>
      <c r="T5317" t="str">
        <f t="shared" si="416"/>
        <v>Food</v>
      </c>
      <c r="U5317" t="str">
        <f>IF(T5317="Cell is Blank - Dis-regard",_xlfn.XLOOKUP(S5317,'Categroy Lookup'!A:A,'Categroy Lookup'!B:B,"Cell is Blank - Dis-regard"),T5317)</f>
        <v>Food</v>
      </c>
      <c r="V5317" t="b">
        <f t="shared" si="418"/>
        <v>1</v>
      </c>
      <c r="W5317">
        <f t="shared" si="417"/>
        <v>1.5</v>
      </c>
      <c r="X5317" s="8">
        <f t="shared" si="419"/>
        <v>1</v>
      </c>
      <c r="Y5317" t="s">
        <v>203</v>
      </c>
      <c r="AB5317" t="s">
        <v>685</v>
      </c>
      <c r="AC5317" t="s">
        <v>890</v>
      </c>
      <c r="AD5317">
        <v>2022</v>
      </c>
    </row>
    <row r="5318" spans="1:30" x14ac:dyDescent="0.25">
      <c r="A5318" t="s">
        <v>18</v>
      </c>
      <c r="B5318" t="s">
        <v>40</v>
      </c>
      <c r="C5318" t="s">
        <v>41</v>
      </c>
      <c r="D5318" t="s">
        <v>42</v>
      </c>
      <c r="E5318" t="s">
        <v>94</v>
      </c>
      <c r="F5318" t="s">
        <v>23</v>
      </c>
      <c r="G5318">
        <v>15438146085</v>
      </c>
      <c r="H5318" t="s">
        <v>405</v>
      </c>
      <c r="I5318" t="s">
        <v>25</v>
      </c>
      <c r="J5318">
        <v>148</v>
      </c>
      <c r="K5318">
        <v>3.5</v>
      </c>
      <c r="L5318">
        <v>1</v>
      </c>
      <c r="M5318">
        <v>148</v>
      </c>
      <c r="N5318">
        <v>3.5</v>
      </c>
      <c r="O5318">
        <v>1</v>
      </c>
      <c r="P5318">
        <v>3.5</v>
      </c>
      <c r="Q5318">
        <v>3.5</v>
      </c>
      <c r="R5318" s="1">
        <v>44769</v>
      </c>
      <c r="S5318" t="str">
        <f t="shared" si="415"/>
        <v>Red Bull - Original</v>
      </c>
      <c r="T5318" t="str">
        <f t="shared" si="416"/>
        <v>Carbonated</v>
      </c>
      <c r="U5318" t="str">
        <f>IF(T5318="Cell is Blank - Dis-regard",_xlfn.XLOOKUP(S5318,'Categroy Lookup'!A:A,'Categroy Lookup'!B:B,"Cell is Blank - Dis-regard"),T5318)</f>
        <v>Carbonated</v>
      </c>
      <c r="V5318" t="b">
        <f t="shared" si="418"/>
        <v>1</v>
      </c>
      <c r="W5318">
        <f t="shared" si="417"/>
        <v>3.5</v>
      </c>
      <c r="X5318" s="8">
        <f t="shared" si="419"/>
        <v>2.3333333333333335</v>
      </c>
      <c r="Y5318" t="s">
        <v>466</v>
      </c>
      <c r="Z5318" t="s">
        <v>512</v>
      </c>
      <c r="AB5318" t="s">
        <v>685</v>
      </c>
      <c r="AC5318" t="s">
        <v>890</v>
      </c>
      <c r="AD5318">
        <v>2022</v>
      </c>
    </row>
    <row r="5319" spans="1:30" x14ac:dyDescent="0.25">
      <c r="A5319" t="s">
        <v>18</v>
      </c>
      <c r="B5319" t="s">
        <v>40</v>
      </c>
      <c r="C5319" t="s">
        <v>41</v>
      </c>
      <c r="D5319" t="s">
        <v>42</v>
      </c>
      <c r="E5319" t="s">
        <v>43</v>
      </c>
      <c r="F5319" t="s">
        <v>23</v>
      </c>
      <c r="G5319">
        <v>15438207317</v>
      </c>
      <c r="H5319" t="s">
        <v>405</v>
      </c>
      <c r="I5319" t="s">
        <v>33</v>
      </c>
      <c r="J5319">
        <v>146</v>
      </c>
      <c r="K5319">
        <v>3</v>
      </c>
      <c r="L5319">
        <v>1</v>
      </c>
      <c r="M5319">
        <v>146</v>
      </c>
      <c r="N5319">
        <v>3</v>
      </c>
      <c r="O5319">
        <v>1</v>
      </c>
      <c r="P5319">
        <v>3</v>
      </c>
      <c r="Q5319">
        <v>3</v>
      </c>
      <c r="R5319" s="1">
        <v>44769</v>
      </c>
      <c r="S5319" t="str">
        <f t="shared" si="415"/>
        <v>Monster Energy Original</v>
      </c>
      <c r="T5319" t="str">
        <f t="shared" si="416"/>
        <v>Carbonated</v>
      </c>
      <c r="U5319" t="str">
        <f>IF(T5319="Cell is Blank - Dis-regard",_xlfn.XLOOKUP(S5319,'Categroy Lookup'!A:A,'Categroy Lookup'!B:B,"Cell is Blank - Dis-regard"),T5319)</f>
        <v>Carbonated</v>
      </c>
      <c r="V5319" t="b">
        <f t="shared" si="418"/>
        <v>1</v>
      </c>
      <c r="W5319">
        <f t="shared" si="417"/>
        <v>3</v>
      </c>
      <c r="X5319" s="8">
        <f t="shared" si="419"/>
        <v>2</v>
      </c>
      <c r="Y5319" t="s">
        <v>43</v>
      </c>
      <c r="AB5319" t="s">
        <v>685</v>
      </c>
      <c r="AC5319" t="s">
        <v>890</v>
      </c>
      <c r="AD5319">
        <v>2022</v>
      </c>
    </row>
    <row r="5320" spans="1:30" x14ac:dyDescent="0.25">
      <c r="A5320" t="s">
        <v>18</v>
      </c>
      <c r="B5320" t="s">
        <v>40</v>
      </c>
      <c r="C5320" t="s">
        <v>41</v>
      </c>
      <c r="D5320" t="s">
        <v>42</v>
      </c>
      <c r="E5320" t="s">
        <v>345</v>
      </c>
      <c r="F5320" t="s">
        <v>27</v>
      </c>
      <c r="G5320">
        <v>15438209344</v>
      </c>
      <c r="H5320" t="s">
        <v>405</v>
      </c>
      <c r="I5320" t="s">
        <v>33</v>
      </c>
      <c r="J5320">
        <v>130</v>
      </c>
      <c r="K5320">
        <v>1.5</v>
      </c>
      <c r="L5320">
        <v>1</v>
      </c>
      <c r="M5320">
        <v>130</v>
      </c>
      <c r="N5320">
        <v>1.5</v>
      </c>
      <c r="O5320">
        <v>1</v>
      </c>
      <c r="P5320">
        <v>1.5</v>
      </c>
      <c r="Q5320">
        <v>1.5</v>
      </c>
      <c r="R5320" s="1">
        <v>44769</v>
      </c>
      <c r="S5320" t="str">
        <f t="shared" si="415"/>
        <v>Nature's Bakery Fig Bar - Raspberry</v>
      </c>
      <c r="T5320" t="str">
        <f t="shared" si="416"/>
        <v>Food</v>
      </c>
      <c r="U5320" t="str">
        <f>IF(T5320="Cell is Blank - Dis-regard",_xlfn.XLOOKUP(S5320,'Categroy Lookup'!A:A,'Categroy Lookup'!B:B,"Cell is Blank - Dis-regard"),T5320)</f>
        <v>Food</v>
      </c>
      <c r="V5320" t="b">
        <f t="shared" si="418"/>
        <v>1</v>
      </c>
      <c r="W5320">
        <f t="shared" si="417"/>
        <v>1.5</v>
      </c>
      <c r="X5320" s="8">
        <f t="shared" si="419"/>
        <v>1</v>
      </c>
      <c r="Y5320" t="s">
        <v>637</v>
      </c>
      <c r="Z5320" t="s">
        <v>508</v>
      </c>
      <c r="AB5320" t="s">
        <v>685</v>
      </c>
      <c r="AC5320" t="s">
        <v>890</v>
      </c>
      <c r="AD5320">
        <v>2022</v>
      </c>
    </row>
    <row r="5321" spans="1:30" x14ac:dyDescent="0.25">
      <c r="A5321" t="s">
        <v>18</v>
      </c>
      <c r="B5321" t="s">
        <v>40</v>
      </c>
      <c r="C5321" t="s">
        <v>41</v>
      </c>
      <c r="D5321" t="s">
        <v>42</v>
      </c>
      <c r="E5321" t="s">
        <v>345</v>
      </c>
      <c r="F5321" t="s">
        <v>27</v>
      </c>
      <c r="G5321">
        <v>15438212001</v>
      </c>
      <c r="H5321" t="s">
        <v>405</v>
      </c>
      <c r="I5321" t="s">
        <v>33</v>
      </c>
      <c r="J5321">
        <v>130</v>
      </c>
      <c r="K5321">
        <v>1.5</v>
      </c>
      <c r="L5321">
        <v>1</v>
      </c>
      <c r="M5321">
        <v>130</v>
      </c>
      <c r="N5321">
        <v>1.5</v>
      </c>
      <c r="O5321">
        <v>1</v>
      </c>
      <c r="P5321">
        <v>1.5</v>
      </c>
      <c r="Q5321">
        <v>1.5</v>
      </c>
      <c r="R5321" s="1">
        <v>44769</v>
      </c>
      <c r="S5321" t="str">
        <f t="shared" si="415"/>
        <v>Nature's Bakery Fig Bar - Raspberry</v>
      </c>
      <c r="T5321" t="str">
        <f t="shared" si="416"/>
        <v>Food</v>
      </c>
      <c r="U5321" t="str">
        <f>IF(T5321="Cell is Blank - Dis-regard",_xlfn.XLOOKUP(S5321,'Categroy Lookup'!A:A,'Categroy Lookup'!B:B,"Cell is Blank - Dis-regard"),T5321)</f>
        <v>Food</v>
      </c>
      <c r="V5321" t="b">
        <f t="shared" si="418"/>
        <v>1</v>
      </c>
      <c r="W5321">
        <f t="shared" si="417"/>
        <v>1.5</v>
      </c>
      <c r="X5321" s="8">
        <f t="shared" si="419"/>
        <v>1</v>
      </c>
      <c r="Y5321" t="s">
        <v>637</v>
      </c>
      <c r="Z5321" t="s">
        <v>508</v>
      </c>
      <c r="AB5321" t="s">
        <v>685</v>
      </c>
      <c r="AC5321" t="s">
        <v>890</v>
      </c>
      <c r="AD5321">
        <v>2022</v>
      </c>
    </row>
    <row r="5322" spans="1:30" x14ac:dyDescent="0.25">
      <c r="A5322" t="s">
        <v>18</v>
      </c>
      <c r="B5322" t="s">
        <v>40</v>
      </c>
      <c r="C5322" t="s">
        <v>41</v>
      </c>
      <c r="D5322" t="s">
        <v>42</v>
      </c>
      <c r="E5322" t="s">
        <v>374</v>
      </c>
      <c r="F5322" t="s">
        <v>31</v>
      </c>
      <c r="G5322">
        <v>15438249114</v>
      </c>
      <c r="H5322" t="s">
        <v>405</v>
      </c>
      <c r="I5322" t="s">
        <v>25</v>
      </c>
      <c r="J5322">
        <v>147</v>
      </c>
      <c r="K5322">
        <v>2.5</v>
      </c>
      <c r="L5322">
        <v>1</v>
      </c>
      <c r="M5322">
        <v>147</v>
      </c>
      <c r="N5322">
        <v>2.5</v>
      </c>
      <c r="O5322">
        <v>1</v>
      </c>
      <c r="P5322">
        <v>2.5</v>
      </c>
      <c r="Q5322">
        <v>5.5</v>
      </c>
      <c r="R5322" s="1">
        <v>44769</v>
      </c>
      <c r="S5322" t="str">
        <f t="shared" si="415"/>
        <v>Snapple Tea - Peach</v>
      </c>
      <c r="T5322" t="str">
        <f t="shared" si="416"/>
        <v>Non Carbonated</v>
      </c>
      <c r="U5322" t="str">
        <f>IF(T5322="Cell is Blank - Dis-regard",_xlfn.XLOOKUP(S5322,'Categroy Lookup'!A:A,'Categroy Lookup'!B:B,"Cell is Blank - Dis-regard"),T5322)</f>
        <v>Non Carbonated</v>
      </c>
      <c r="V5322" t="b">
        <f t="shared" si="418"/>
        <v>1</v>
      </c>
      <c r="W5322">
        <f t="shared" si="417"/>
        <v>2.5</v>
      </c>
      <c r="X5322" s="8">
        <f t="shared" si="419"/>
        <v>1.6666666666666667</v>
      </c>
      <c r="Y5322" t="s">
        <v>564</v>
      </c>
      <c r="Z5322" t="s">
        <v>644</v>
      </c>
      <c r="AB5322" t="s">
        <v>685</v>
      </c>
      <c r="AC5322" t="s">
        <v>890</v>
      </c>
      <c r="AD5322">
        <v>2022</v>
      </c>
    </row>
    <row r="5323" spans="1:30" x14ac:dyDescent="0.25">
      <c r="A5323" t="s">
        <v>18</v>
      </c>
      <c r="B5323" t="s">
        <v>40</v>
      </c>
      <c r="C5323" t="s">
        <v>41</v>
      </c>
      <c r="D5323" t="s">
        <v>42</v>
      </c>
      <c r="E5323" t="s">
        <v>342</v>
      </c>
      <c r="F5323" t="s">
        <v>27</v>
      </c>
      <c r="G5323">
        <v>15438249114</v>
      </c>
      <c r="H5323" t="s">
        <v>405</v>
      </c>
      <c r="I5323" t="s">
        <v>25</v>
      </c>
      <c r="J5323">
        <v>132</v>
      </c>
      <c r="K5323">
        <v>1.5</v>
      </c>
      <c r="L5323">
        <v>2</v>
      </c>
      <c r="M5323">
        <v>132</v>
      </c>
      <c r="N5323">
        <v>1.5</v>
      </c>
      <c r="O5323">
        <v>2</v>
      </c>
      <c r="P5323">
        <v>3</v>
      </c>
      <c r="Q5323">
        <v>5.5</v>
      </c>
      <c r="R5323" s="1">
        <v>44769</v>
      </c>
      <c r="S5323" t="str">
        <f t="shared" si="415"/>
        <v>Nature's Bakery Fig Bar - Blueberry</v>
      </c>
      <c r="T5323" t="str">
        <f t="shared" si="416"/>
        <v>Food</v>
      </c>
      <c r="U5323" t="str">
        <f>IF(T5323="Cell is Blank - Dis-regard",_xlfn.XLOOKUP(S5323,'Categroy Lookup'!A:A,'Categroy Lookup'!B:B,"Cell is Blank - Dis-regard"),T5323)</f>
        <v>Food</v>
      </c>
      <c r="V5323" t="b">
        <f t="shared" si="418"/>
        <v>1</v>
      </c>
      <c r="W5323">
        <f t="shared" si="417"/>
        <v>1.5</v>
      </c>
      <c r="X5323" s="8">
        <f t="shared" si="419"/>
        <v>1</v>
      </c>
      <c r="Y5323" t="s">
        <v>637</v>
      </c>
      <c r="Z5323" t="s">
        <v>539</v>
      </c>
      <c r="AB5323" t="s">
        <v>685</v>
      </c>
      <c r="AC5323" t="s">
        <v>890</v>
      </c>
      <c r="AD5323">
        <v>2022</v>
      </c>
    </row>
    <row r="5324" spans="1:30" x14ac:dyDescent="0.25">
      <c r="A5324" t="s">
        <v>18</v>
      </c>
      <c r="B5324" t="s">
        <v>19</v>
      </c>
      <c r="C5324" t="s">
        <v>20</v>
      </c>
      <c r="D5324" t="s">
        <v>21</v>
      </c>
      <c r="E5324" t="s">
        <v>72</v>
      </c>
      <c r="F5324" t="s">
        <v>55</v>
      </c>
      <c r="G5324">
        <v>15439132467</v>
      </c>
      <c r="H5324" t="s">
        <v>405</v>
      </c>
      <c r="I5324" t="s">
        <v>25</v>
      </c>
      <c r="J5324">
        <v>143</v>
      </c>
      <c r="K5324">
        <v>2</v>
      </c>
      <c r="L5324">
        <v>1</v>
      </c>
      <c r="M5324">
        <v>143</v>
      </c>
      <c r="N5324">
        <v>2</v>
      </c>
      <c r="O5324">
        <v>1</v>
      </c>
      <c r="P5324">
        <v>2</v>
      </c>
      <c r="Q5324">
        <v>2</v>
      </c>
      <c r="R5324" s="1">
        <v>44769</v>
      </c>
      <c r="S5324" t="str">
        <f t="shared" si="415"/>
        <v>Poland Springs Water</v>
      </c>
      <c r="T5324" t="str">
        <f t="shared" si="416"/>
        <v>Water</v>
      </c>
      <c r="U5324" t="str">
        <f>IF(T5324="Cell is Blank - Dis-regard",_xlfn.XLOOKUP(S5324,'Categroy Lookup'!A:A,'Categroy Lookup'!B:B,"Cell is Blank - Dis-regard"),T5324)</f>
        <v>Water</v>
      </c>
      <c r="V5324" t="b">
        <f t="shared" si="418"/>
        <v>1</v>
      </c>
      <c r="W5324">
        <f t="shared" si="417"/>
        <v>2</v>
      </c>
      <c r="X5324" s="8">
        <f t="shared" si="419"/>
        <v>1.3333333333333333</v>
      </c>
      <c r="Y5324" t="s">
        <v>72</v>
      </c>
      <c r="AB5324" t="s">
        <v>685</v>
      </c>
      <c r="AC5324" t="s">
        <v>890</v>
      </c>
      <c r="AD5324">
        <v>2022</v>
      </c>
    </row>
    <row r="5325" spans="1:30" x14ac:dyDescent="0.25">
      <c r="A5325" t="s">
        <v>18</v>
      </c>
      <c r="B5325" t="s">
        <v>40</v>
      </c>
      <c r="C5325" t="s">
        <v>41</v>
      </c>
      <c r="D5325" t="s">
        <v>42</v>
      </c>
      <c r="E5325" t="s">
        <v>359</v>
      </c>
      <c r="F5325" t="s">
        <v>31</v>
      </c>
      <c r="G5325">
        <v>15439261142</v>
      </c>
      <c r="H5325" t="s">
        <v>405</v>
      </c>
      <c r="I5325" t="s">
        <v>25</v>
      </c>
      <c r="J5325">
        <v>145</v>
      </c>
      <c r="K5325">
        <v>2.5</v>
      </c>
      <c r="L5325">
        <v>1</v>
      </c>
      <c r="M5325">
        <v>145</v>
      </c>
      <c r="N5325">
        <v>2.5</v>
      </c>
      <c r="O5325">
        <v>1</v>
      </c>
      <c r="P5325">
        <v>2.5</v>
      </c>
      <c r="Q5325">
        <v>2.5</v>
      </c>
      <c r="R5325" s="1">
        <v>44769</v>
      </c>
      <c r="S5325" t="str">
        <f t="shared" si="415"/>
        <v>Snapple Tea - Lemon</v>
      </c>
      <c r="T5325" t="str">
        <f t="shared" si="416"/>
        <v>Non Carbonated</v>
      </c>
      <c r="U5325" t="str">
        <f>IF(T5325="Cell is Blank - Dis-regard",_xlfn.XLOOKUP(S5325,'Categroy Lookup'!A:A,'Categroy Lookup'!B:B,"Cell is Blank - Dis-regard"),T5325)</f>
        <v>Non Carbonated</v>
      </c>
      <c r="V5325" t="b">
        <f t="shared" si="418"/>
        <v>1</v>
      </c>
      <c r="W5325">
        <f t="shared" si="417"/>
        <v>2.5</v>
      </c>
      <c r="X5325" s="8">
        <f t="shared" si="419"/>
        <v>1.6666666666666667</v>
      </c>
      <c r="Y5325" t="s">
        <v>564</v>
      </c>
      <c r="Z5325" t="s">
        <v>479</v>
      </c>
      <c r="AB5325" t="s">
        <v>685</v>
      </c>
      <c r="AC5325" t="s">
        <v>890</v>
      </c>
      <c r="AD5325">
        <v>2022</v>
      </c>
    </row>
    <row r="5326" spans="1:30" x14ac:dyDescent="0.25">
      <c r="A5326" t="s">
        <v>18</v>
      </c>
      <c r="B5326" t="s">
        <v>28</v>
      </c>
      <c r="C5326" t="s">
        <v>20</v>
      </c>
      <c r="D5326" t="s">
        <v>29</v>
      </c>
      <c r="E5326" t="s">
        <v>43</v>
      </c>
      <c r="F5326" t="s">
        <v>23</v>
      </c>
      <c r="G5326">
        <v>15439796431</v>
      </c>
      <c r="H5326" t="s">
        <v>405</v>
      </c>
      <c r="I5326" t="s">
        <v>25</v>
      </c>
      <c r="J5326">
        <v>146</v>
      </c>
      <c r="K5326">
        <v>3</v>
      </c>
      <c r="L5326">
        <v>1</v>
      </c>
      <c r="M5326">
        <v>146</v>
      </c>
      <c r="N5326">
        <v>3</v>
      </c>
      <c r="O5326">
        <v>1</v>
      </c>
      <c r="P5326">
        <v>3</v>
      </c>
      <c r="Q5326">
        <v>3</v>
      </c>
      <c r="R5326" s="1">
        <v>44769</v>
      </c>
      <c r="S5326" t="str">
        <f t="shared" si="415"/>
        <v>Monster Energy Original</v>
      </c>
      <c r="T5326" t="str">
        <f t="shared" si="416"/>
        <v>Carbonated</v>
      </c>
      <c r="U5326" t="str">
        <f>IF(T5326="Cell is Blank - Dis-regard",_xlfn.XLOOKUP(S5326,'Categroy Lookup'!A:A,'Categroy Lookup'!B:B,"Cell is Blank - Dis-regard"),T5326)</f>
        <v>Carbonated</v>
      </c>
      <c r="V5326" t="b">
        <f t="shared" si="418"/>
        <v>1</v>
      </c>
      <c r="W5326">
        <f t="shared" si="417"/>
        <v>3</v>
      </c>
      <c r="X5326" s="8">
        <f t="shared" si="419"/>
        <v>2</v>
      </c>
      <c r="Y5326" t="s">
        <v>43</v>
      </c>
      <c r="AB5326" t="s">
        <v>685</v>
      </c>
      <c r="AC5326" t="s">
        <v>890</v>
      </c>
      <c r="AD5326">
        <v>2022</v>
      </c>
    </row>
    <row r="5327" spans="1:30" x14ac:dyDescent="0.25">
      <c r="A5327" t="s">
        <v>18</v>
      </c>
      <c r="B5327" t="s">
        <v>197</v>
      </c>
      <c r="C5327" t="s">
        <v>198</v>
      </c>
      <c r="D5327" t="s">
        <v>199</v>
      </c>
      <c r="E5327" t="s">
        <v>93</v>
      </c>
      <c r="F5327" t="s">
        <v>23</v>
      </c>
      <c r="G5327">
        <v>15440161242</v>
      </c>
      <c r="H5327" t="s">
        <v>405</v>
      </c>
      <c r="I5327" t="s">
        <v>33</v>
      </c>
      <c r="J5327">
        <v>142</v>
      </c>
      <c r="K5327">
        <v>1.5</v>
      </c>
      <c r="L5327">
        <v>1</v>
      </c>
      <c r="M5327">
        <v>142</v>
      </c>
      <c r="N5327">
        <v>1.5</v>
      </c>
      <c r="O5327">
        <v>1</v>
      </c>
      <c r="P5327">
        <v>1.5</v>
      </c>
      <c r="Q5327">
        <v>1.5</v>
      </c>
      <c r="R5327" s="1">
        <v>44772</v>
      </c>
      <c r="S5327" t="str">
        <f t="shared" si="415"/>
        <v>Coca Cola - Zero Sugar</v>
      </c>
      <c r="T5327" t="str">
        <f t="shared" si="416"/>
        <v>Carbonated</v>
      </c>
      <c r="U5327" t="str">
        <f>IF(T5327="Cell is Blank - Dis-regard",_xlfn.XLOOKUP(S5327,'Categroy Lookup'!A:A,'Categroy Lookup'!B:B,"Cell is Blank - Dis-regard"),T5327)</f>
        <v>Carbonated</v>
      </c>
      <c r="V5327" t="b">
        <f t="shared" si="418"/>
        <v>1</v>
      </c>
      <c r="W5327">
        <f t="shared" si="417"/>
        <v>1.5</v>
      </c>
      <c r="X5327" s="8">
        <f t="shared" si="419"/>
        <v>1</v>
      </c>
      <c r="Y5327" t="s">
        <v>524</v>
      </c>
      <c r="Z5327" t="s">
        <v>525</v>
      </c>
      <c r="AB5327" t="s">
        <v>685</v>
      </c>
      <c r="AC5327" t="s">
        <v>890</v>
      </c>
      <c r="AD5327">
        <v>2022</v>
      </c>
    </row>
    <row r="5328" spans="1:30" x14ac:dyDescent="0.25">
      <c r="A5328" t="s">
        <v>18</v>
      </c>
      <c r="B5328" t="s">
        <v>197</v>
      </c>
      <c r="C5328" t="s">
        <v>198</v>
      </c>
      <c r="D5328" t="s">
        <v>199</v>
      </c>
      <c r="E5328" t="s">
        <v>66</v>
      </c>
      <c r="F5328" t="s">
        <v>55</v>
      </c>
      <c r="G5328">
        <v>15440182170</v>
      </c>
      <c r="H5328" t="s">
        <v>405</v>
      </c>
      <c r="I5328" t="s">
        <v>33</v>
      </c>
      <c r="J5328">
        <v>144</v>
      </c>
      <c r="K5328">
        <v>2</v>
      </c>
      <c r="L5328">
        <v>1</v>
      </c>
      <c r="M5328">
        <v>144</v>
      </c>
      <c r="N5328">
        <v>2</v>
      </c>
      <c r="O5328">
        <v>1</v>
      </c>
      <c r="P5328">
        <v>2</v>
      </c>
      <c r="Q5328">
        <v>2</v>
      </c>
      <c r="R5328" s="1">
        <v>44772</v>
      </c>
      <c r="S5328" t="str">
        <f t="shared" si="415"/>
        <v>S. Pellegrino Sparkling Mineral Water</v>
      </c>
      <c r="T5328" t="str">
        <f t="shared" si="416"/>
        <v>Water</v>
      </c>
      <c r="U5328" t="str">
        <f>IF(T5328="Cell is Blank - Dis-regard",_xlfn.XLOOKUP(S5328,'Categroy Lookup'!A:A,'Categroy Lookup'!B:B,"Cell is Blank - Dis-regard"),T5328)</f>
        <v>Water</v>
      </c>
      <c r="V5328" t="b">
        <f t="shared" si="418"/>
        <v>1</v>
      </c>
      <c r="W5328">
        <f t="shared" si="417"/>
        <v>2</v>
      </c>
      <c r="X5328" s="8">
        <f t="shared" si="419"/>
        <v>1.3333333333333333</v>
      </c>
      <c r="Y5328" t="s">
        <v>66</v>
      </c>
      <c r="AB5328" t="s">
        <v>685</v>
      </c>
      <c r="AC5328" t="s">
        <v>890</v>
      </c>
      <c r="AD5328">
        <v>2022</v>
      </c>
    </row>
    <row r="5329" spans="1:30" x14ac:dyDescent="0.25">
      <c r="A5329" t="s">
        <v>18</v>
      </c>
      <c r="B5329" t="s">
        <v>197</v>
      </c>
      <c r="C5329" t="s">
        <v>198</v>
      </c>
      <c r="D5329" t="s">
        <v>199</v>
      </c>
      <c r="E5329" t="s">
        <v>34</v>
      </c>
      <c r="F5329" t="s">
        <v>27</v>
      </c>
      <c r="G5329">
        <v>15440472578</v>
      </c>
      <c r="H5329" t="s">
        <v>405</v>
      </c>
      <c r="I5329" t="s">
        <v>25</v>
      </c>
      <c r="J5329">
        <v>125</v>
      </c>
      <c r="K5329">
        <v>1.5</v>
      </c>
      <c r="L5329">
        <v>1</v>
      </c>
      <c r="M5329">
        <v>125</v>
      </c>
      <c r="N5329">
        <v>1.5</v>
      </c>
      <c r="O5329">
        <v>1</v>
      </c>
      <c r="P5329">
        <v>1.5</v>
      </c>
      <c r="Q5329">
        <v>1.5</v>
      </c>
      <c r="R5329" s="1">
        <v>44772</v>
      </c>
      <c r="S5329" t="str">
        <f t="shared" si="415"/>
        <v>Miss Vickie's Potato Chip - Sea Salt &amp; Vinega</v>
      </c>
      <c r="T5329" t="str">
        <f t="shared" si="416"/>
        <v>Food</v>
      </c>
      <c r="U5329" t="str">
        <f>IF(T5329="Cell is Blank - Dis-regard",_xlfn.XLOOKUP(S5329,'Categroy Lookup'!A:A,'Categroy Lookup'!B:B,"Cell is Blank - Dis-regard"),T5329)</f>
        <v>Food</v>
      </c>
      <c r="V5329" t="b">
        <f t="shared" si="418"/>
        <v>1</v>
      </c>
      <c r="W5329">
        <f t="shared" si="417"/>
        <v>1.5</v>
      </c>
      <c r="X5329" s="8">
        <f t="shared" si="419"/>
        <v>1</v>
      </c>
      <c r="Y5329" t="s">
        <v>473</v>
      </c>
      <c r="Z5329" t="s">
        <v>474</v>
      </c>
      <c r="AB5329" t="s">
        <v>685</v>
      </c>
      <c r="AC5329" t="s">
        <v>890</v>
      </c>
      <c r="AD5329">
        <v>2022</v>
      </c>
    </row>
    <row r="5330" spans="1:30" x14ac:dyDescent="0.25">
      <c r="A5330" t="s">
        <v>18</v>
      </c>
      <c r="B5330" t="s">
        <v>197</v>
      </c>
      <c r="C5330" t="s">
        <v>198</v>
      </c>
      <c r="D5330" t="s">
        <v>199</v>
      </c>
      <c r="E5330" t="s">
        <v>66</v>
      </c>
      <c r="F5330" t="s">
        <v>55</v>
      </c>
      <c r="G5330">
        <v>15440488600</v>
      </c>
      <c r="H5330" t="s">
        <v>405</v>
      </c>
      <c r="I5330" t="s">
        <v>25</v>
      </c>
      <c r="J5330">
        <v>144</v>
      </c>
      <c r="K5330">
        <v>2</v>
      </c>
      <c r="L5330">
        <v>1</v>
      </c>
      <c r="M5330">
        <v>144</v>
      </c>
      <c r="N5330">
        <v>2</v>
      </c>
      <c r="O5330">
        <v>1</v>
      </c>
      <c r="P5330">
        <v>2</v>
      </c>
      <c r="Q5330">
        <v>2</v>
      </c>
      <c r="R5330" s="1">
        <v>44772</v>
      </c>
      <c r="S5330" t="str">
        <f t="shared" si="415"/>
        <v>S. Pellegrino Sparkling Mineral Water</v>
      </c>
      <c r="T5330" t="str">
        <f t="shared" si="416"/>
        <v>Water</v>
      </c>
      <c r="U5330" t="str">
        <f>IF(T5330="Cell is Blank - Dis-regard",_xlfn.XLOOKUP(S5330,'Categroy Lookup'!A:A,'Categroy Lookup'!B:B,"Cell is Blank - Dis-regard"),T5330)</f>
        <v>Water</v>
      </c>
      <c r="V5330" t="b">
        <f t="shared" si="418"/>
        <v>1</v>
      </c>
      <c r="W5330">
        <f t="shared" si="417"/>
        <v>2</v>
      </c>
      <c r="X5330" s="8">
        <f t="shared" si="419"/>
        <v>1.3333333333333333</v>
      </c>
      <c r="Y5330" t="s">
        <v>66</v>
      </c>
      <c r="AB5330" t="s">
        <v>685</v>
      </c>
      <c r="AC5330" t="s">
        <v>890</v>
      </c>
      <c r="AD5330">
        <v>2022</v>
      </c>
    </row>
    <row r="5331" spans="1:30" x14ac:dyDescent="0.25">
      <c r="A5331" t="s">
        <v>18</v>
      </c>
      <c r="B5331" t="s">
        <v>197</v>
      </c>
      <c r="C5331" t="s">
        <v>198</v>
      </c>
      <c r="D5331" t="s">
        <v>199</v>
      </c>
      <c r="E5331" t="s">
        <v>206</v>
      </c>
      <c r="F5331" t="s">
        <v>31</v>
      </c>
      <c r="G5331">
        <v>15440705364</v>
      </c>
      <c r="H5331" t="s">
        <v>405</v>
      </c>
      <c r="I5331" t="s">
        <v>25</v>
      </c>
      <c r="J5331">
        <v>140</v>
      </c>
      <c r="K5331">
        <v>2</v>
      </c>
      <c r="L5331">
        <v>1</v>
      </c>
      <c r="M5331">
        <v>140</v>
      </c>
      <c r="N5331">
        <v>2</v>
      </c>
      <c r="O5331">
        <v>1</v>
      </c>
      <c r="P5331">
        <v>2</v>
      </c>
      <c r="Q5331">
        <v>2</v>
      </c>
      <c r="R5331" s="1">
        <v>44772</v>
      </c>
      <c r="S5331" t="str">
        <f t="shared" si="415"/>
        <v>Iberia Coconut Water</v>
      </c>
      <c r="T5331" t="str">
        <f t="shared" si="416"/>
        <v>Non Carbonated</v>
      </c>
      <c r="U5331" t="str">
        <f>IF(T5331="Cell is Blank - Dis-regard",_xlfn.XLOOKUP(S5331,'Categroy Lookup'!A:A,'Categroy Lookup'!B:B,"Cell is Blank - Dis-regard"),T5331)</f>
        <v>Non Carbonated</v>
      </c>
      <c r="V5331" t="b">
        <f t="shared" si="418"/>
        <v>1</v>
      </c>
      <c r="W5331">
        <f t="shared" si="417"/>
        <v>2</v>
      </c>
      <c r="X5331" s="8">
        <f t="shared" si="419"/>
        <v>1.3333333333333333</v>
      </c>
      <c r="Y5331" t="s">
        <v>206</v>
      </c>
      <c r="AB5331" t="s">
        <v>685</v>
      </c>
      <c r="AC5331" t="s">
        <v>890</v>
      </c>
      <c r="AD5331">
        <v>2022</v>
      </c>
    </row>
    <row r="5332" spans="1:30" x14ac:dyDescent="0.25">
      <c r="A5332" t="s">
        <v>18</v>
      </c>
      <c r="B5332" t="s">
        <v>36</v>
      </c>
      <c r="C5332" t="s">
        <v>37</v>
      </c>
      <c r="D5332" t="s">
        <v>38</v>
      </c>
      <c r="E5332" t="s">
        <v>49</v>
      </c>
      <c r="F5332" t="s">
        <v>27</v>
      </c>
      <c r="G5332">
        <v>15440798438</v>
      </c>
      <c r="H5332" t="s">
        <v>405</v>
      </c>
      <c r="I5332" t="s">
        <v>33</v>
      </c>
      <c r="J5332">
        <v>138</v>
      </c>
      <c r="K5332">
        <v>2</v>
      </c>
      <c r="L5332">
        <v>1</v>
      </c>
      <c r="M5332">
        <v>138</v>
      </c>
      <c r="N5332">
        <v>2</v>
      </c>
      <c r="O5332">
        <v>1</v>
      </c>
      <c r="P5332">
        <v>2</v>
      </c>
      <c r="Q5332">
        <v>2</v>
      </c>
      <c r="R5332" s="1">
        <v>44769</v>
      </c>
      <c r="S5332" t="str">
        <f t="shared" si="415"/>
        <v>Wonderful Pistachios - Variety</v>
      </c>
      <c r="T5332" t="str">
        <f t="shared" si="416"/>
        <v>Food</v>
      </c>
      <c r="U5332" t="str">
        <f>IF(T5332="Cell is Blank - Dis-regard",_xlfn.XLOOKUP(S5332,'Categroy Lookup'!A:A,'Categroy Lookup'!B:B,"Cell is Blank - Dis-regard"),T5332)</f>
        <v>Food</v>
      </c>
      <c r="V5332" t="b">
        <f t="shared" si="418"/>
        <v>1</v>
      </c>
      <c r="W5332">
        <f t="shared" si="417"/>
        <v>2</v>
      </c>
      <c r="X5332" s="8">
        <f t="shared" si="419"/>
        <v>1.3333333333333333</v>
      </c>
      <c r="Y5332" t="s">
        <v>484</v>
      </c>
      <c r="Z5332" t="s">
        <v>485</v>
      </c>
      <c r="AB5332" t="s">
        <v>685</v>
      </c>
      <c r="AC5332" t="s">
        <v>890</v>
      </c>
      <c r="AD5332">
        <v>2022</v>
      </c>
    </row>
    <row r="5333" spans="1:30" x14ac:dyDescent="0.25">
      <c r="A5333" t="s">
        <v>18</v>
      </c>
      <c r="B5333" t="s">
        <v>36</v>
      </c>
      <c r="C5333" t="s">
        <v>37</v>
      </c>
      <c r="D5333" t="s">
        <v>38</v>
      </c>
      <c r="E5333" t="s">
        <v>68</v>
      </c>
      <c r="F5333" t="s">
        <v>27</v>
      </c>
      <c r="G5333">
        <v>15440967438</v>
      </c>
      <c r="H5333" t="s">
        <v>405</v>
      </c>
      <c r="I5333" t="s">
        <v>25</v>
      </c>
      <c r="J5333">
        <v>130</v>
      </c>
      <c r="K5333">
        <v>1.5</v>
      </c>
      <c r="L5333">
        <v>1</v>
      </c>
      <c r="M5333">
        <v>130</v>
      </c>
      <c r="N5333">
        <v>1.5</v>
      </c>
      <c r="O5333">
        <v>1</v>
      </c>
      <c r="P5333">
        <v>1.5</v>
      </c>
      <c r="Q5333">
        <v>1.5</v>
      </c>
      <c r="R5333" s="1">
        <v>44769</v>
      </c>
      <c r="S5333" t="str">
        <f t="shared" si="415"/>
        <v>Newtons Fig Bar</v>
      </c>
      <c r="T5333" t="str">
        <f t="shared" si="416"/>
        <v>Food</v>
      </c>
      <c r="U5333" t="str">
        <f>IF(T5333="Cell is Blank - Dis-regard",_xlfn.XLOOKUP(S5333,'Categroy Lookup'!A:A,'Categroy Lookup'!B:B,"Cell is Blank - Dis-regard"),T5333)</f>
        <v>Food</v>
      </c>
      <c r="V5333" t="b">
        <f t="shared" si="418"/>
        <v>1</v>
      </c>
      <c r="W5333">
        <f t="shared" si="417"/>
        <v>1.5</v>
      </c>
      <c r="X5333" s="8">
        <f t="shared" si="419"/>
        <v>1</v>
      </c>
      <c r="Y5333" t="s">
        <v>68</v>
      </c>
      <c r="AB5333" t="s">
        <v>685</v>
      </c>
      <c r="AC5333" t="s">
        <v>890</v>
      </c>
      <c r="AD5333">
        <v>2022</v>
      </c>
    </row>
    <row r="5334" spans="1:30" x14ac:dyDescent="0.25">
      <c r="A5334" t="s">
        <v>18</v>
      </c>
      <c r="B5334" t="s">
        <v>40</v>
      </c>
      <c r="C5334" t="s">
        <v>41</v>
      </c>
      <c r="D5334" t="s">
        <v>42</v>
      </c>
      <c r="E5334" t="s">
        <v>43</v>
      </c>
      <c r="F5334" t="s">
        <v>23</v>
      </c>
      <c r="G5334">
        <v>15441230138</v>
      </c>
      <c r="H5334" t="s">
        <v>405</v>
      </c>
      <c r="I5334" t="s">
        <v>25</v>
      </c>
      <c r="J5334">
        <v>146</v>
      </c>
      <c r="K5334">
        <v>3</v>
      </c>
      <c r="L5334">
        <v>1</v>
      </c>
      <c r="M5334">
        <v>146</v>
      </c>
      <c r="N5334">
        <v>3</v>
      </c>
      <c r="O5334">
        <v>1</v>
      </c>
      <c r="P5334">
        <v>3</v>
      </c>
      <c r="Q5334">
        <v>3</v>
      </c>
      <c r="R5334" s="1">
        <v>44769</v>
      </c>
      <c r="S5334" t="str">
        <f t="shared" si="415"/>
        <v>Monster Energy Original</v>
      </c>
      <c r="T5334" t="str">
        <f t="shared" si="416"/>
        <v>Carbonated</v>
      </c>
      <c r="U5334" t="str">
        <f>IF(T5334="Cell is Blank - Dis-regard",_xlfn.XLOOKUP(S5334,'Categroy Lookup'!A:A,'Categroy Lookup'!B:B,"Cell is Blank - Dis-regard"),T5334)</f>
        <v>Carbonated</v>
      </c>
      <c r="V5334" t="b">
        <f t="shared" si="418"/>
        <v>1</v>
      </c>
      <c r="W5334">
        <f t="shared" si="417"/>
        <v>3</v>
      </c>
      <c r="X5334" s="8">
        <f t="shared" si="419"/>
        <v>2</v>
      </c>
      <c r="Y5334" t="s">
        <v>43</v>
      </c>
      <c r="AB5334" t="s">
        <v>685</v>
      </c>
      <c r="AC5334" t="s">
        <v>890</v>
      </c>
      <c r="AD5334">
        <v>2022</v>
      </c>
    </row>
    <row r="5335" spans="1:30" x14ac:dyDescent="0.25">
      <c r="A5335" t="s">
        <v>18</v>
      </c>
      <c r="B5335" t="s">
        <v>36</v>
      </c>
      <c r="C5335" t="s">
        <v>37</v>
      </c>
      <c r="D5335" t="s">
        <v>38</v>
      </c>
      <c r="E5335" t="s">
        <v>268</v>
      </c>
      <c r="F5335" t="s">
        <v>27</v>
      </c>
      <c r="G5335">
        <v>15441241790</v>
      </c>
      <c r="H5335" t="s">
        <v>405</v>
      </c>
      <c r="I5335" t="s">
        <v>25</v>
      </c>
      <c r="J5335">
        <v>111</v>
      </c>
      <c r="K5335">
        <v>1.5</v>
      </c>
      <c r="L5335">
        <v>1</v>
      </c>
      <c r="M5335">
        <v>111</v>
      </c>
      <c r="N5335">
        <v>1.5</v>
      </c>
      <c r="O5335">
        <v>1</v>
      </c>
      <c r="P5335">
        <v>1.5</v>
      </c>
      <c r="Q5335">
        <v>1.5</v>
      </c>
      <c r="R5335" s="1">
        <v>44769</v>
      </c>
      <c r="S5335" t="str">
        <f t="shared" si="415"/>
        <v>Pop Corners - White Cheddar</v>
      </c>
      <c r="T5335" t="str">
        <f t="shared" si="416"/>
        <v>Food</v>
      </c>
      <c r="U5335" t="str">
        <f>IF(T5335="Cell is Blank - Dis-regard",_xlfn.XLOOKUP(S5335,'Categroy Lookup'!A:A,'Categroy Lookup'!B:B,"Cell is Blank - Dis-regard"),T5335)</f>
        <v>Food</v>
      </c>
      <c r="V5335" t="b">
        <f t="shared" si="418"/>
        <v>1</v>
      </c>
      <c r="W5335">
        <f t="shared" si="417"/>
        <v>1.5</v>
      </c>
      <c r="X5335" s="8">
        <f t="shared" si="419"/>
        <v>1</v>
      </c>
      <c r="Y5335" t="s">
        <v>606</v>
      </c>
      <c r="Z5335" t="s">
        <v>532</v>
      </c>
      <c r="AB5335" t="s">
        <v>685</v>
      </c>
      <c r="AC5335" t="s">
        <v>890</v>
      </c>
      <c r="AD5335">
        <v>2022</v>
      </c>
    </row>
    <row r="5336" spans="1:30" x14ac:dyDescent="0.25">
      <c r="A5336" t="s">
        <v>18</v>
      </c>
      <c r="B5336" t="s">
        <v>197</v>
      </c>
      <c r="C5336" t="s">
        <v>198</v>
      </c>
      <c r="D5336" t="s">
        <v>199</v>
      </c>
      <c r="E5336" t="s">
        <v>48</v>
      </c>
      <c r="F5336" t="s">
        <v>27</v>
      </c>
      <c r="G5336">
        <v>15441275868</v>
      </c>
      <c r="H5336" t="s">
        <v>405</v>
      </c>
      <c r="I5336" t="s">
        <v>25</v>
      </c>
      <c r="J5336">
        <v>138</v>
      </c>
      <c r="K5336">
        <v>2</v>
      </c>
      <c r="L5336">
        <v>1</v>
      </c>
      <c r="M5336">
        <v>138</v>
      </c>
      <c r="N5336">
        <v>2</v>
      </c>
      <c r="O5336">
        <v>1</v>
      </c>
      <c r="P5336">
        <v>2</v>
      </c>
      <c r="Q5336">
        <v>2</v>
      </c>
      <c r="R5336" s="1">
        <v>44772</v>
      </c>
      <c r="S5336" t="str">
        <f t="shared" si="415"/>
        <v>KitKat - Crisp Wafers</v>
      </c>
      <c r="T5336" t="str">
        <f t="shared" si="416"/>
        <v>Food</v>
      </c>
      <c r="U5336" t="str">
        <f>IF(T5336="Cell is Blank - Dis-regard",_xlfn.XLOOKUP(S5336,'Categroy Lookup'!A:A,'Categroy Lookup'!B:B,"Cell is Blank - Dis-regard"),T5336)</f>
        <v>Food</v>
      </c>
      <c r="V5336" t="b">
        <f t="shared" si="418"/>
        <v>1</v>
      </c>
      <c r="W5336">
        <f t="shared" si="417"/>
        <v>2</v>
      </c>
      <c r="X5336" s="8">
        <f t="shared" si="419"/>
        <v>1.3333333333333333</v>
      </c>
      <c r="Y5336" t="s">
        <v>482</v>
      </c>
      <c r="Z5336" t="s">
        <v>483</v>
      </c>
      <c r="AB5336" t="s">
        <v>685</v>
      </c>
      <c r="AC5336" t="s">
        <v>890</v>
      </c>
      <c r="AD5336">
        <v>2022</v>
      </c>
    </row>
    <row r="5337" spans="1:30" x14ac:dyDescent="0.25">
      <c r="A5337" t="s">
        <v>18</v>
      </c>
      <c r="B5337" t="s">
        <v>197</v>
      </c>
      <c r="C5337" t="s">
        <v>198</v>
      </c>
      <c r="D5337" t="s">
        <v>199</v>
      </c>
      <c r="E5337" t="s">
        <v>48</v>
      </c>
      <c r="F5337" t="s">
        <v>27</v>
      </c>
      <c r="G5337">
        <v>15441280924</v>
      </c>
      <c r="H5337" t="s">
        <v>405</v>
      </c>
      <c r="I5337" t="s">
        <v>33</v>
      </c>
      <c r="J5337">
        <v>138</v>
      </c>
      <c r="K5337">
        <v>2</v>
      </c>
      <c r="L5337">
        <v>1</v>
      </c>
      <c r="M5337">
        <v>138</v>
      </c>
      <c r="N5337">
        <v>2</v>
      </c>
      <c r="O5337">
        <v>1</v>
      </c>
      <c r="P5337">
        <v>2</v>
      </c>
      <c r="Q5337">
        <v>2</v>
      </c>
      <c r="R5337" s="1">
        <v>44772</v>
      </c>
      <c r="S5337" t="str">
        <f t="shared" si="415"/>
        <v>KitKat - Crisp Wafers</v>
      </c>
      <c r="T5337" t="str">
        <f t="shared" si="416"/>
        <v>Food</v>
      </c>
      <c r="U5337" t="str">
        <f>IF(T5337="Cell is Blank - Dis-regard",_xlfn.XLOOKUP(S5337,'Categroy Lookup'!A:A,'Categroy Lookup'!B:B,"Cell is Blank - Dis-regard"),T5337)</f>
        <v>Food</v>
      </c>
      <c r="V5337" t="b">
        <f t="shared" si="418"/>
        <v>1</v>
      </c>
      <c r="W5337">
        <f t="shared" si="417"/>
        <v>2</v>
      </c>
      <c r="X5337" s="8">
        <f t="shared" si="419"/>
        <v>1.3333333333333333</v>
      </c>
      <c r="Y5337" t="s">
        <v>482</v>
      </c>
      <c r="Z5337" t="s">
        <v>483</v>
      </c>
      <c r="AB5337" t="s">
        <v>685</v>
      </c>
      <c r="AC5337" t="s">
        <v>890</v>
      </c>
      <c r="AD5337">
        <v>2022</v>
      </c>
    </row>
    <row r="5338" spans="1:30" x14ac:dyDescent="0.25">
      <c r="A5338" t="s">
        <v>18</v>
      </c>
      <c r="B5338" t="s">
        <v>197</v>
      </c>
      <c r="C5338" t="s">
        <v>198</v>
      </c>
      <c r="D5338" t="s">
        <v>199</v>
      </c>
      <c r="E5338" t="s">
        <v>206</v>
      </c>
      <c r="F5338" t="s">
        <v>31</v>
      </c>
      <c r="G5338">
        <v>15441289991</v>
      </c>
      <c r="H5338" t="s">
        <v>405</v>
      </c>
      <c r="I5338" t="s">
        <v>33</v>
      </c>
      <c r="J5338">
        <v>140</v>
      </c>
      <c r="K5338">
        <v>2</v>
      </c>
      <c r="L5338">
        <v>1</v>
      </c>
      <c r="M5338">
        <v>140</v>
      </c>
      <c r="N5338">
        <v>2</v>
      </c>
      <c r="O5338">
        <v>1</v>
      </c>
      <c r="P5338">
        <v>2</v>
      </c>
      <c r="Q5338">
        <v>2</v>
      </c>
      <c r="R5338" s="1">
        <v>44772</v>
      </c>
      <c r="S5338" t="str">
        <f t="shared" si="415"/>
        <v>Iberia Coconut Water</v>
      </c>
      <c r="T5338" t="str">
        <f t="shared" si="416"/>
        <v>Non Carbonated</v>
      </c>
      <c r="U5338" t="str">
        <f>IF(T5338="Cell is Blank - Dis-regard",_xlfn.XLOOKUP(S5338,'Categroy Lookup'!A:A,'Categroy Lookup'!B:B,"Cell is Blank - Dis-regard"),T5338)</f>
        <v>Non Carbonated</v>
      </c>
      <c r="V5338" t="b">
        <f t="shared" si="418"/>
        <v>1</v>
      </c>
      <c r="W5338">
        <f t="shared" si="417"/>
        <v>2</v>
      </c>
      <c r="X5338" s="8">
        <f t="shared" si="419"/>
        <v>1.3333333333333333</v>
      </c>
      <c r="Y5338" t="s">
        <v>206</v>
      </c>
      <c r="AB5338" t="s">
        <v>685</v>
      </c>
      <c r="AC5338" t="s">
        <v>890</v>
      </c>
      <c r="AD5338">
        <v>2022</v>
      </c>
    </row>
    <row r="5339" spans="1:30" x14ac:dyDescent="0.25">
      <c r="A5339" t="s">
        <v>18</v>
      </c>
      <c r="B5339" t="s">
        <v>36</v>
      </c>
      <c r="C5339" t="s">
        <v>37</v>
      </c>
      <c r="D5339" t="s">
        <v>38</v>
      </c>
      <c r="E5339" t="s">
        <v>58</v>
      </c>
      <c r="F5339" t="s">
        <v>27</v>
      </c>
      <c r="G5339">
        <v>15441331384</v>
      </c>
      <c r="H5339" t="s">
        <v>405</v>
      </c>
      <c r="I5339" t="s">
        <v>25</v>
      </c>
      <c r="J5339">
        <v>124</v>
      </c>
      <c r="K5339">
        <v>1.5</v>
      </c>
      <c r="L5339">
        <v>1</v>
      </c>
      <c r="M5339">
        <v>124</v>
      </c>
      <c r="N5339">
        <v>1.5</v>
      </c>
      <c r="O5339">
        <v>1</v>
      </c>
      <c r="P5339">
        <v>1.5</v>
      </c>
      <c r="Q5339">
        <v>1.5</v>
      </c>
      <c r="R5339" s="1">
        <v>44769</v>
      </c>
      <c r="S5339" t="str">
        <f t="shared" si="415"/>
        <v>Oreo Mini</v>
      </c>
      <c r="T5339" t="str">
        <f t="shared" si="416"/>
        <v>Food</v>
      </c>
      <c r="U5339" t="str">
        <f>IF(T5339="Cell is Blank - Dis-regard",_xlfn.XLOOKUP(S5339,'Categroy Lookup'!A:A,'Categroy Lookup'!B:B,"Cell is Blank - Dis-regard"),T5339)</f>
        <v>Food</v>
      </c>
      <c r="V5339" t="b">
        <f t="shared" si="418"/>
        <v>1</v>
      </c>
      <c r="W5339">
        <f t="shared" si="417"/>
        <v>1.5</v>
      </c>
      <c r="X5339" s="8">
        <f t="shared" si="419"/>
        <v>1</v>
      </c>
      <c r="Y5339" t="s">
        <v>58</v>
      </c>
      <c r="AB5339" t="s">
        <v>685</v>
      </c>
      <c r="AC5339" t="s">
        <v>890</v>
      </c>
      <c r="AD5339">
        <v>2022</v>
      </c>
    </row>
    <row r="5340" spans="1:30" x14ac:dyDescent="0.25">
      <c r="A5340" t="s">
        <v>18</v>
      </c>
      <c r="B5340" t="s">
        <v>40</v>
      </c>
      <c r="C5340" t="s">
        <v>41</v>
      </c>
      <c r="D5340" t="s">
        <v>42</v>
      </c>
      <c r="E5340" t="s">
        <v>368</v>
      </c>
      <c r="F5340" t="s">
        <v>23</v>
      </c>
      <c r="G5340">
        <v>15441347469</v>
      </c>
      <c r="H5340" t="s">
        <v>405</v>
      </c>
      <c r="I5340" t="s">
        <v>33</v>
      </c>
      <c r="J5340">
        <v>142</v>
      </c>
      <c r="K5340">
        <v>1.5</v>
      </c>
      <c r="L5340">
        <v>1</v>
      </c>
      <c r="M5340">
        <v>142</v>
      </c>
      <c r="N5340">
        <v>1.5</v>
      </c>
      <c r="O5340">
        <v>1</v>
      </c>
      <c r="P5340">
        <v>1.5</v>
      </c>
      <c r="Q5340">
        <v>1.5</v>
      </c>
      <c r="R5340" s="1">
        <v>44769</v>
      </c>
      <c r="S5340" t="str">
        <f t="shared" si="415"/>
        <v>Coca Cola - Regular</v>
      </c>
      <c r="T5340" t="str">
        <f t="shared" si="416"/>
        <v>Carbonated</v>
      </c>
      <c r="U5340" t="str">
        <f>IF(T5340="Cell is Blank - Dis-regard",_xlfn.XLOOKUP(S5340,'Categroy Lookup'!A:A,'Categroy Lookup'!B:B,"Cell is Blank - Dis-regard"),T5340)</f>
        <v>Carbonated</v>
      </c>
      <c r="V5340" t="b">
        <f t="shared" si="418"/>
        <v>1</v>
      </c>
      <c r="W5340">
        <f t="shared" si="417"/>
        <v>1.5</v>
      </c>
      <c r="X5340" s="8">
        <f t="shared" si="419"/>
        <v>1</v>
      </c>
      <c r="Y5340" t="s">
        <v>524</v>
      </c>
      <c r="Z5340" t="s">
        <v>643</v>
      </c>
      <c r="AB5340" t="s">
        <v>685</v>
      </c>
      <c r="AC5340" t="s">
        <v>890</v>
      </c>
      <c r="AD5340">
        <v>2022</v>
      </c>
    </row>
    <row r="5341" spans="1:30" x14ac:dyDescent="0.25">
      <c r="A5341" t="s">
        <v>18</v>
      </c>
      <c r="B5341" t="s">
        <v>40</v>
      </c>
      <c r="C5341" t="s">
        <v>41</v>
      </c>
      <c r="D5341" t="s">
        <v>42</v>
      </c>
      <c r="E5341" t="s">
        <v>203</v>
      </c>
      <c r="F5341" t="s">
        <v>27</v>
      </c>
      <c r="G5341">
        <v>15441353318</v>
      </c>
      <c r="H5341" t="s">
        <v>405</v>
      </c>
      <c r="I5341" t="s">
        <v>33</v>
      </c>
      <c r="J5341">
        <v>121</v>
      </c>
      <c r="K5341">
        <v>1.5</v>
      </c>
      <c r="L5341">
        <v>1</v>
      </c>
      <c r="M5341">
        <v>121</v>
      </c>
      <c r="N5341">
        <v>1.5</v>
      </c>
      <c r="O5341">
        <v>1</v>
      </c>
      <c r="P5341">
        <v>1.5</v>
      </c>
      <c r="Q5341">
        <v>1.5</v>
      </c>
      <c r="R5341" s="1">
        <v>44769</v>
      </c>
      <c r="S5341" t="str">
        <f t="shared" si="415"/>
        <v>Doritos Nacho Cheese</v>
      </c>
      <c r="T5341" t="str">
        <f t="shared" si="416"/>
        <v>Food</v>
      </c>
      <c r="U5341" t="str">
        <f>IF(T5341="Cell is Blank - Dis-regard",_xlfn.XLOOKUP(S5341,'Categroy Lookup'!A:A,'Categroy Lookup'!B:B,"Cell is Blank - Dis-regard"),T5341)</f>
        <v>Food</v>
      </c>
      <c r="V5341" t="b">
        <f t="shared" si="418"/>
        <v>1</v>
      </c>
      <c r="W5341">
        <f t="shared" si="417"/>
        <v>1.5</v>
      </c>
      <c r="X5341" s="8">
        <f t="shared" si="419"/>
        <v>1</v>
      </c>
      <c r="Y5341" t="s">
        <v>203</v>
      </c>
      <c r="AB5341" t="s">
        <v>685</v>
      </c>
      <c r="AC5341" t="s">
        <v>890</v>
      </c>
      <c r="AD5341">
        <v>2022</v>
      </c>
    </row>
    <row r="5342" spans="1:30" x14ac:dyDescent="0.25">
      <c r="A5342" t="s">
        <v>18</v>
      </c>
      <c r="B5342" t="s">
        <v>40</v>
      </c>
      <c r="C5342" t="s">
        <v>41</v>
      </c>
      <c r="D5342" t="s">
        <v>42</v>
      </c>
      <c r="E5342" t="s">
        <v>368</v>
      </c>
      <c r="F5342" t="s">
        <v>23</v>
      </c>
      <c r="G5342">
        <v>15441416510</v>
      </c>
      <c r="H5342" t="s">
        <v>405</v>
      </c>
      <c r="I5342" t="s">
        <v>33</v>
      </c>
      <c r="J5342">
        <v>142</v>
      </c>
      <c r="K5342">
        <v>1.5</v>
      </c>
      <c r="L5342">
        <v>1</v>
      </c>
      <c r="M5342">
        <v>142</v>
      </c>
      <c r="N5342">
        <v>1.5</v>
      </c>
      <c r="O5342">
        <v>1</v>
      </c>
      <c r="P5342">
        <v>1.5</v>
      </c>
      <c r="Q5342">
        <v>1.5</v>
      </c>
      <c r="R5342" s="1">
        <v>44769</v>
      </c>
      <c r="S5342" t="str">
        <f t="shared" si="415"/>
        <v>Coca Cola - Regular</v>
      </c>
      <c r="T5342" t="str">
        <f t="shared" si="416"/>
        <v>Carbonated</v>
      </c>
      <c r="U5342" t="str">
        <f>IF(T5342="Cell is Blank - Dis-regard",_xlfn.XLOOKUP(S5342,'Categroy Lookup'!A:A,'Categroy Lookup'!B:B,"Cell is Blank - Dis-regard"),T5342)</f>
        <v>Carbonated</v>
      </c>
      <c r="V5342" t="b">
        <f t="shared" si="418"/>
        <v>1</v>
      </c>
      <c r="W5342">
        <f t="shared" si="417"/>
        <v>1.5</v>
      </c>
      <c r="X5342" s="8">
        <f t="shared" si="419"/>
        <v>1</v>
      </c>
      <c r="Y5342" t="s">
        <v>524</v>
      </c>
      <c r="Z5342" t="s">
        <v>643</v>
      </c>
      <c r="AB5342" t="s">
        <v>685</v>
      </c>
      <c r="AC5342" t="s">
        <v>890</v>
      </c>
      <c r="AD5342">
        <v>2022</v>
      </c>
    </row>
    <row r="5343" spans="1:30" x14ac:dyDescent="0.25">
      <c r="A5343" t="s">
        <v>18</v>
      </c>
      <c r="B5343" t="s">
        <v>197</v>
      </c>
      <c r="C5343" t="s">
        <v>198</v>
      </c>
      <c r="D5343" t="s">
        <v>199</v>
      </c>
      <c r="E5343" t="s">
        <v>289</v>
      </c>
      <c r="F5343" t="s">
        <v>27</v>
      </c>
      <c r="G5343">
        <v>15441462755</v>
      </c>
      <c r="H5343" t="s">
        <v>405</v>
      </c>
      <c r="I5343" t="s">
        <v>25</v>
      </c>
      <c r="J5343">
        <v>151</v>
      </c>
      <c r="K5343">
        <v>4</v>
      </c>
      <c r="L5343">
        <v>1</v>
      </c>
      <c r="M5343">
        <v>151</v>
      </c>
      <c r="N5343">
        <v>4</v>
      </c>
      <c r="O5343">
        <v>1</v>
      </c>
      <c r="P5343">
        <v>4</v>
      </c>
      <c r="Q5343">
        <v>4</v>
      </c>
      <c r="R5343" s="1">
        <v>44772</v>
      </c>
      <c r="S5343" t="str">
        <f t="shared" si="415"/>
        <v>CheezIt - Go Paks</v>
      </c>
      <c r="T5343" t="str">
        <f t="shared" si="416"/>
        <v>Food</v>
      </c>
      <c r="U5343" t="str">
        <f>IF(T5343="Cell is Blank - Dis-regard",_xlfn.XLOOKUP(S5343,'Categroy Lookup'!A:A,'Categroy Lookup'!B:B,"Cell is Blank - Dis-regard"),T5343)</f>
        <v>Food</v>
      </c>
      <c r="V5343" t="b">
        <f t="shared" si="418"/>
        <v>1</v>
      </c>
      <c r="W5343">
        <f t="shared" si="417"/>
        <v>4</v>
      </c>
      <c r="X5343" s="8">
        <f t="shared" si="419"/>
        <v>2.6666666666666665</v>
      </c>
      <c r="Y5343" t="s">
        <v>528</v>
      </c>
      <c r="Z5343" t="s">
        <v>603</v>
      </c>
      <c r="AB5343" t="s">
        <v>685</v>
      </c>
      <c r="AC5343" t="s">
        <v>890</v>
      </c>
      <c r="AD5343">
        <v>2022</v>
      </c>
    </row>
    <row r="5344" spans="1:30" x14ac:dyDescent="0.25">
      <c r="A5344" t="s">
        <v>18</v>
      </c>
      <c r="B5344" t="s">
        <v>197</v>
      </c>
      <c r="C5344" t="s">
        <v>198</v>
      </c>
      <c r="D5344" t="s">
        <v>199</v>
      </c>
      <c r="E5344" t="s">
        <v>66</v>
      </c>
      <c r="F5344" t="s">
        <v>55</v>
      </c>
      <c r="G5344">
        <v>15441596043</v>
      </c>
      <c r="H5344" t="s">
        <v>405</v>
      </c>
      <c r="I5344" t="s">
        <v>25</v>
      </c>
      <c r="J5344">
        <v>144</v>
      </c>
      <c r="K5344">
        <v>2</v>
      </c>
      <c r="L5344">
        <v>1</v>
      </c>
      <c r="M5344">
        <v>144</v>
      </c>
      <c r="N5344">
        <v>2</v>
      </c>
      <c r="O5344">
        <v>1</v>
      </c>
      <c r="P5344">
        <v>2</v>
      </c>
      <c r="Q5344">
        <v>2</v>
      </c>
      <c r="R5344" s="1">
        <v>44772</v>
      </c>
      <c r="S5344" t="str">
        <f t="shared" si="415"/>
        <v>S. Pellegrino Sparkling Mineral Water</v>
      </c>
      <c r="T5344" t="str">
        <f t="shared" si="416"/>
        <v>Water</v>
      </c>
      <c r="U5344" t="str">
        <f>IF(T5344="Cell is Blank - Dis-regard",_xlfn.XLOOKUP(S5344,'Categroy Lookup'!A:A,'Categroy Lookup'!B:B,"Cell is Blank - Dis-regard"),T5344)</f>
        <v>Water</v>
      </c>
      <c r="V5344" t="b">
        <f t="shared" si="418"/>
        <v>1</v>
      </c>
      <c r="W5344">
        <f t="shared" si="417"/>
        <v>2</v>
      </c>
      <c r="X5344" s="8">
        <f t="shared" si="419"/>
        <v>1.3333333333333333</v>
      </c>
      <c r="Y5344" t="s">
        <v>66</v>
      </c>
      <c r="AB5344" t="s">
        <v>685</v>
      </c>
      <c r="AC5344" t="s">
        <v>890</v>
      </c>
      <c r="AD5344">
        <v>2022</v>
      </c>
    </row>
    <row r="5345" spans="1:30" x14ac:dyDescent="0.25">
      <c r="A5345" t="s">
        <v>18</v>
      </c>
      <c r="B5345" t="s">
        <v>197</v>
      </c>
      <c r="C5345" t="s">
        <v>198</v>
      </c>
      <c r="D5345" t="s">
        <v>199</v>
      </c>
      <c r="E5345" t="s">
        <v>312</v>
      </c>
      <c r="F5345" t="s">
        <v>27</v>
      </c>
      <c r="G5345">
        <v>15441824543</v>
      </c>
      <c r="H5345" t="s">
        <v>405</v>
      </c>
      <c r="I5345" t="s">
        <v>33</v>
      </c>
      <c r="J5345">
        <v>112</v>
      </c>
      <c r="K5345">
        <v>1.5</v>
      </c>
      <c r="L5345">
        <v>1</v>
      </c>
      <c r="M5345">
        <v>112</v>
      </c>
      <c r="N5345">
        <v>1.5</v>
      </c>
      <c r="O5345">
        <v>1</v>
      </c>
      <c r="P5345">
        <v>1.5</v>
      </c>
      <c r="Q5345">
        <v>1.5</v>
      </c>
      <c r="R5345" s="1">
        <v>44772</v>
      </c>
      <c r="S5345" t="str">
        <f t="shared" si="415"/>
        <v>Pop Corners - Sweet &amp; Salty Kettle</v>
      </c>
      <c r="T5345" t="str">
        <f t="shared" si="416"/>
        <v>Food</v>
      </c>
      <c r="U5345" t="str">
        <f>IF(T5345="Cell is Blank - Dis-regard",_xlfn.XLOOKUP(S5345,'Categroy Lookup'!A:A,'Categroy Lookup'!B:B,"Cell is Blank - Dis-regard"),T5345)</f>
        <v>Food</v>
      </c>
      <c r="V5345" t="b">
        <f t="shared" si="418"/>
        <v>1</v>
      </c>
      <c r="W5345">
        <f t="shared" si="417"/>
        <v>1.5</v>
      </c>
      <c r="X5345" s="8">
        <f t="shared" si="419"/>
        <v>1</v>
      </c>
      <c r="Y5345" t="s">
        <v>606</v>
      </c>
      <c r="Z5345" t="s">
        <v>630</v>
      </c>
      <c r="AB5345" t="s">
        <v>685</v>
      </c>
      <c r="AC5345" t="s">
        <v>890</v>
      </c>
      <c r="AD5345">
        <v>2022</v>
      </c>
    </row>
    <row r="5346" spans="1:30" x14ac:dyDescent="0.25">
      <c r="A5346" t="s">
        <v>18</v>
      </c>
      <c r="B5346" t="s">
        <v>40</v>
      </c>
      <c r="C5346" t="s">
        <v>41</v>
      </c>
      <c r="D5346" t="s">
        <v>42</v>
      </c>
      <c r="E5346" t="s">
        <v>208</v>
      </c>
      <c r="F5346" t="s">
        <v>27</v>
      </c>
      <c r="G5346">
        <v>15441840029</v>
      </c>
      <c r="H5346" t="s">
        <v>405</v>
      </c>
      <c r="I5346" t="s">
        <v>33</v>
      </c>
      <c r="J5346">
        <v>120</v>
      </c>
      <c r="K5346">
        <v>1.5</v>
      </c>
      <c r="L5346">
        <v>1</v>
      </c>
      <c r="M5346">
        <v>120</v>
      </c>
      <c r="N5346">
        <v>1.5</v>
      </c>
      <c r="O5346">
        <v>1</v>
      </c>
      <c r="P5346">
        <v>1.5</v>
      </c>
      <c r="Q5346">
        <v>1.5</v>
      </c>
      <c r="R5346" s="1">
        <v>44769</v>
      </c>
      <c r="S5346" t="str">
        <f t="shared" si="415"/>
        <v>Doritos Cool Ranch</v>
      </c>
      <c r="T5346" t="str">
        <f t="shared" si="416"/>
        <v>Food</v>
      </c>
      <c r="U5346" t="str">
        <f>IF(T5346="Cell is Blank - Dis-regard",_xlfn.XLOOKUP(S5346,'Categroy Lookup'!A:A,'Categroy Lookup'!B:B,"Cell is Blank - Dis-regard"),T5346)</f>
        <v>Food</v>
      </c>
      <c r="V5346" t="b">
        <f t="shared" si="418"/>
        <v>1</v>
      </c>
      <c r="W5346">
        <f t="shared" si="417"/>
        <v>1.5</v>
      </c>
      <c r="X5346" s="8">
        <f t="shared" si="419"/>
        <v>1</v>
      </c>
      <c r="Y5346" t="s">
        <v>208</v>
      </c>
      <c r="AB5346" t="s">
        <v>685</v>
      </c>
      <c r="AC5346" t="s">
        <v>890</v>
      </c>
      <c r="AD5346">
        <v>2022</v>
      </c>
    </row>
    <row r="5347" spans="1:30" x14ac:dyDescent="0.25">
      <c r="A5347" t="s">
        <v>18</v>
      </c>
      <c r="B5347" t="s">
        <v>40</v>
      </c>
      <c r="C5347" t="s">
        <v>41</v>
      </c>
      <c r="D5347" t="s">
        <v>42</v>
      </c>
      <c r="E5347" t="s">
        <v>368</v>
      </c>
      <c r="F5347" t="s">
        <v>23</v>
      </c>
      <c r="G5347">
        <v>15441841132</v>
      </c>
      <c r="H5347" t="s">
        <v>405</v>
      </c>
      <c r="I5347" t="s">
        <v>33</v>
      </c>
      <c r="J5347">
        <v>142</v>
      </c>
      <c r="K5347">
        <v>1.5</v>
      </c>
      <c r="L5347">
        <v>1</v>
      </c>
      <c r="M5347">
        <v>142</v>
      </c>
      <c r="N5347">
        <v>1.5</v>
      </c>
      <c r="O5347">
        <v>1</v>
      </c>
      <c r="P5347">
        <v>1.5</v>
      </c>
      <c r="Q5347">
        <v>1.5</v>
      </c>
      <c r="R5347" s="1">
        <v>44769</v>
      </c>
      <c r="S5347" t="str">
        <f t="shared" si="415"/>
        <v>Coca Cola - Regular</v>
      </c>
      <c r="T5347" t="str">
        <f t="shared" si="416"/>
        <v>Carbonated</v>
      </c>
      <c r="U5347" t="str">
        <f>IF(T5347="Cell is Blank - Dis-regard",_xlfn.XLOOKUP(S5347,'Categroy Lookup'!A:A,'Categroy Lookup'!B:B,"Cell is Blank - Dis-regard"),T5347)</f>
        <v>Carbonated</v>
      </c>
      <c r="V5347" t="b">
        <f t="shared" si="418"/>
        <v>1</v>
      </c>
      <c r="W5347">
        <f t="shared" si="417"/>
        <v>1.5</v>
      </c>
      <c r="X5347" s="8">
        <f t="shared" si="419"/>
        <v>1</v>
      </c>
      <c r="Y5347" t="s">
        <v>524</v>
      </c>
      <c r="Z5347" t="s">
        <v>643</v>
      </c>
      <c r="AB5347" t="s">
        <v>685</v>
      </c>
      <c r="AC5347" t="s">
        <v>890</v>
      </c>
      <c r="AD5347">
        <v>2022</v>
      </c>
    </row>
    <row r="5348" spans="1:30" x14ac:dyDescent="0.25">
      <c r="A5348" t="s">
        <v>18</v>
      </c>
      <c r="B5348" t="s">
        <v>19</v>
      </c>
      <c r="C5348" t="s">
        <v>20</v>
      </c>
      <c r="D5348" t="s">
        <v>21</v>
      </c>
      <c r="E5348" t="s">
        <v>359</v>
      </c>
      <c r="F5348" t="s">
        <v>31</v>
      </c>
      <c r="G5348">
        <v>15442215398</v>
      </c>
      <c r="H5348" t="s">
        <v>405</v>
      </c>
      <c r="I5348" t="s">
        <v>25</v>
      </c>
      <c r="J5348">
        <v>145</v>
      </c>
      <c r="K5348">
        <v>2.5</v>
      </c>
      <c r="L5348">
        <v>1</v>
      </c>
      <c r="M5348">
        <v>145</v>
      </c>
      <c r="N5348">
        <v>2.5</v>
      </c>
      <c r="O5348">
        <v>1</v>
      </c>
      <c r="P5348">
        <v>2.5</v>
      </c>
      <c r="Q5348">
        <v>2.5</v>
      </c>
      <c r="R5348" s="1">
        <v>44769</v>
      </c>
      <c r="S5348" t="str">
        <f t="shared" si="415"/>
        <v>Snapple Tea - Lemon</v>
      </c>
      <c r="T5348" t="str">
        <f t="shared" si="416"/>
        <v>Non Carbonated</v>
      </c>
      <c r="U5348" t="str">
        <f>IF(T5348="Cell is Blank - Dis-regard",_xlfn.XLOOKUP(S5348,'Categroy Lookup'!A:A,'Categroy Lookup'!B:B,"Cell is Blank - Dis-regard"),T5348)</f>
        <v>Non Carbonated</v>
      </c>
      <c r="V5348" t="b">
        <f t="shared" si="418"/>
        <v>1</v>
      </c>
      <c r="W5348">
        <f t="shared" si="417"/>
        <v>2.5</v>
      </c>
      <c r="X5348" s="8">
        <f t="shared" si="419"/>
        <v>1.6666666666666667</v>
      </c>
      <c r="Y5348" t="s">
        <v>564</v>
      </c>
      <c r="Z5348" t="s">
        <v>479</v>
      </c>
      <c r="AB5348" t="s">
        <v>685</v>
      </c>
      <c r="AC5348" t="s">
        <v>890</v>
      </c>
      <c r="AD5348">
        <v>2022</v>
      </c>
    </row>
    <row r="5349" spans="1:30" x14ac:dyDescent="0.25">
      <c r="A5349" t="s">
        <v>18</v>
      </c>
      <c r="B5349" t="s">
        <v>40</v>
      </c>
      <c r="C5349" t="s">
        <v>41</v>
      </c>
      <c r="D5349" t="s">
        <v>42</v>
      </c>
      <c r="E5349" t="s">
        <v>204</v>
      </c>
      <c r="F5349" t="s">
        <v>27</v>
      </c>
      <c r="G5349">
        <v>15442309968</v>
      </c>
      <c r="H5349" t="s">
        <v>405</v>
      </c>
      <c r="I5349" t="s">
        <v>33</v>
      </c>
      <c r="J5349">
        <v>124</v>
      </c>
      <c r="K5349">
        <v>1.5</v>
      </c>
      <c r="L5349">
        <v>1</v>
      </c>
      <c r="M5349">
        <v>124</v>
      </c>
      <c r="N5349">
        <v>1.5</v>
      </c>
      <c r="O5349">
        <v>1</v>
      </c>
      <c r="P5349">
        <v>1.5</v>
      </c>
      <c r="Q5349">
        <v>1.5</v>
      </c>
      <c r="R5349" s="1">
        <v>44769</v>
      </c>
      <c r="S5349" t="str">
        <f t="shared" si="415"/>
        <v>Cheetos - Crunchy</v>
      </c>
      <c r="T5349" t="str">
        <f t="shared" si="416"/>
        <v>Food</v>
      </c>
      <c r="U5349" t="str">
        <f>IF(T5349="Cell is Blank - Dis-regard",_xlfn.XLOOKUP(S5349,'Categroy Lookup'!A:A,'Categroy Lookup'!B:B,"Cell is Blank - Dis-regard"),T5349)</f>
        <v>Food</v>
      </c>
      <c r="V5349" t="b">
        <f t="shared" si="418"/>
        <v>1</v>
      </c>
      <c r="W5349">
        <f t="shared" si="417"/>
        <v>1.5</v>
      </c>
      <c r="X5349" s="8">
        <f t="shared" si="419"/>
        <v>1</v>
      </c>
      <c r="Y5349" t="s">
        <v>491</v>
      </c>
      <c r="Z5349" t="s">
        <v>575</v>
      </c>
      <c r="AB5349" t="s">
        <v>685</v>
      </c>
      <c r="AC5349" t="s">
        <v>890</v>
      </c>
      <c r="AD5349">
        <v>2022</v>
      </c>
    </row>
    <row r="5350" spans="1:30" x14ac:dyDescent="0.25">
      <c r="A5350" t="s">
        <v>18</v>
      </c>
      <c r="B5350" t="s">
        <v>40</v>
      </c>
      <c r="C5350" t="s">
        <v>41</v>
      </c>
      <c r="D5350" t="s">
        <v>42</v>
      </c>
      <c r="E5350" t="s">
        <v>368</v>
      </c>
      <c r="F5350" t="s">
        <v>23</v>
      </c>
      <c r="G5350">
        <v>15442521215</v>
      </c>
      <c r="H5350" t="s">
        <v>405</v>
      </c>
      <c r="I5350" t="s">
        <v>33</v>
      </c>
      <c r="J5350">
        <v>142</v>
      </c>
      <c r="K5350">
        <v>1.5</v>
      </c>
      <c r="L5350">
        <v>1</v>
      </c>
      <c r="M5350">
        <v>142</v>
      </c>
      <c r="N5350">
        <v>1.5</v>
      </c>
      <c r="O5350">
        <v>1</v>
      </c>
      <c r="P5350">
        <v>1.5</v>
      </c>
      <c r="Q5350">
        <v>1.5</v>
      </c>
      <c r="R5350" s="1">
        <v>44769</v>
      </c>
      <c r="S5350" t="str">
        <f t="shared" si="415"/>
        <v>Coca Cola - Regular</v>
      </c>
      <c r="T5350" t="str">
        <f t="shared" si="416"/>
        <v>Carbonated</v>
      </c>
      <c r="U5350" t="str">
        <f>IF(T5350="Cell is Blank - Dis-regard",_xlfn.XLOOKUP(S5350,'Categroy Lookup'!A:A,'Categroy Lookup'!B:B,"Cell is Blank - Dis-regard"),T5350)</f>
        <v>Carbonated</v>
      </c>
      <c r="V5350" t="b">
        <f t="shared" si="418"/>
        <v>1</v>
      </c>
      <c r="W5350">
        <f t="shared" si="417"/>
        <v>1.5</v>
      </c>
      <c r="X5350" s="8">
        <f t="shared" si="419"/>
        <v>1</v>
      </c>
      <c r="Y5350" t="s">
        <v>524</v>
      </c>
      <c r="Z5350" t="s">
        <v>643</v>
      </c>
      <c r="AB5350" t="s">
        <v>685</v>
      </c>
      <c r="AC5350" t="s">
        <v>890</v>
      </c>
      <c r="AD5350">
        <v>2022</v>
      </c>
    </row>
    <row r="5351" spans="1:30" x14ac:dyDescent="0.25">
      <c r="A5351" t="s">
        <v>18</v>
      </c>
      <c r="B5351" t="s">
        <v>40</v>
      </c>
      <c r="C5351" t="s">
        <v>41</v>
      </c>
      <c r="D5351" t="s">
        <v>42</v>
      </c>
      <c r="E5351" t="s">
        <v>368</v>
      </c>
      <c r="F5351" t="s">
        <v>23</v>
      </c>
      <c r="G5351">
        <v>15442615165</v>
      </c>
      <c r="H5351" t="s">
        <v>405</v>
      </c>
      <c r="I5351" t="s">
        <v>33</v>
      </c>
      <c r="J5351">
        <v>142</v>
      </c>
      <c r="K5351">
        <v>1.5</v>
      </c>
      <c r="L5351">
        <v>1</v>
      </c>
      <c r="M5351">
        <v>142</v>
      </c>
      <c r="N5351">
        <v>1.5</v>
      </c>
      <c r="O5351">
        <v>1</v>
      </c>
      <c r="P5351">
        <v>1.5</v>
      </c>
      <c r="Q5351">
        <v>1.5</v>
      </c>
      <c r="R5351" s="1">
        <v>44769</v>
      </c>
      <c r="S5351" t="str">
        <f t="shared" si="415"/>
        <v>Coca Cola - Regular</v>
      </c>
      <c r="T5351" t="str">
        <f t="shared" si="416"/>
        <v>Carbonated</v>
      </c>
      <c r="U5351" t="str">
        <f>IF(T5351="Cell is Blank - Dis-regard",_xlfn.XLOOKUP(S5351,'Categroy Lookup'!A:A,'Categroy Lookup'!B:B,"Cell is Blank - Dis-regard"),T5351)</f>
        <v>Carbonated</v>
      </c>
      <c r="V5351" t="b">
        <f t="shared" si="418"/>
        <v>1</v>
      </c>
      <c r="W5351">
        <f t="shared" si="417"/>
        <v>1.5</v>
      </c>
      <c r="X5351" s="8">
        <f t="shared" si="419"/>
        <v>1</v>
      </c>
      <c r="Y5351" t="s">
        <v>524</v>
      </c>
      <c r="Z5351" t="s">
        <v>643</v>
      </c>
      <c r="AB5351" t="s">
        <v>685</v>
      </c>
      <c r="AC5351" t="s">
        <v>890</v>
      </c>
      <c r="AD5351">
        <v>2022</v>
      </c>
    </row>
    <row r="5352" spans="1:30" x14ac:dyDescent="0.25">
      <c r="A5352" t="s">
        <v>18</v>
      </c>
      <c r="B5352" t="s">
        <v>40</v>
      </c>
      <c r="C5352" t="s">
        <v>41</v>
      </c>
      <c r="D5352" t="s">
        <v>42</v>
      </c>
      <c r="E5352" t="s">
        <v>48</v>
      </c>
      <c r="F5352" t="s">
        <v>27</v>
      </c>
      <c r="G5352">
        <v>15442622755</v>
      </c>
      <c r="H5352" t="s">
        <v>405</v>
      </c>
      <c r="I5352" t="s">
        <v>33</v>
      </c>
      <c r="J5352">
        <v>137</v>
      </c>
      <c r="K5352">
        <v>2.5</v>
      </c>
      <c r="L5352">
        <v>1</v>
      </c>
      <c r="M5352">
        <v>137</v>
      </c>
      <c r="N5352">
        <v>2.5</v>
      </c>
      <c r="O5352">
        <v>1</v>
      </c>
      <c r="P5352">
        <v>2.5</v>
      </c>
      <c r="Q5352">
        <v>2.5</v>
      </c>
      <c r="R5352" s="1">
        <v>44769</v>
      </c>
      <c r="S5352" t="str">
        <f t="shared" si="415"/>
        <v>KitKat - Crisp Wafers</v>
      </c>
      <c r="T5352" t="str">
        <f t="shared" si="416"/>
        <v>Food</v>
      </c>
      <c r="U5352" t="str">
        <f>IF(T5352="Cell is Blank - Dis-regard",_xlfn.XLOOKUP(S5352,'Categroy Lookup'!A:A,'Categroy Lookup'!B:B,"Cell is Blank - Dis-regard"),T5352)</f>
        <v>Food</v>
      </c>
      <c r="V5352" t="b">
        <f t="shared" si="418"/>
        <v>1</v>
      </c>
      <c r="W5352">
        <f t="shared" si="417"/>
        <v>2.5</v>
      </c>
      <c r="X5352" s="8">
        <f t="shared" si="419"/>
        <v>1.6666666666666667</v>
      </c>
      <c r="Y5352" t="s">
        <v>482</v>
      </c>
      <c r="Z5352" t="s">
        <v>483</v>
      </c>
      <c r="AB5352" t="s">
        <v>685</v>
      </c>
      <c r="AC5352" t="s">
        <v>890</v>
      </c>
      <c r="AD5352">
        <v>2022</v>
      </c>
    </row>
    <row r="5353" spans="1:30" x14ac:dyDescent="0.25">
      <c r="A5353" t="s">
        <v>18</v>
      </c>
      <c r="B5353" t="s">
        <v>40</v>
      </c>
      <c r="C5353" t="s">
        <v>41</v>
      </c>
      <c r="D5353" t="s">
        <v>42</v>
      </c>
      <c r="E5353" t="s">
        <v>368</v>
      </c>
      <c r="F5353" t="s">
        <v>23</v>
      </c>
      <c r="G5353">
        <v>15442623889</v>
      </c>
      <c r="H5353" t="s">
        <v>405</v>
      </c>
      <c r="I5353" t="s">
        <v>33</v>
      </c>
      <c r="J5353">
        <v>142</v>
      </c>
      <c r="K5353">
        <v>1.5</v>
      </c>
      <c r="L5353">
        <v>1</v>
      </c>
      <c r="M5353">
        <v>142</v>
      </c>
      <c r="N5353">
        <v>1.5</v>
      </c>
      <c r="O5353">
        <v>1</v>
      </c>
      <c r="P5353">
        <v>1.5</v>
      </c>
      <c r="Q5353">
        <v>1.5</v>
      </c>
      <c r="R5353" s="1">
        <v>44769</v>
      </c>
      <c r="S5353" t="str">
        <f t="shared" si="415"/>
        <v>Coca Cola - Regular</v>
      </c>
      <c r="T5353" t="str">
        <f t="shared" si="416"/>
        <v>Carbonated</v>
      </c>
      <c r="U5353" t="str">
        <f>IF(T5353="Cell is Blank - Dis-regard",_xlfn.XLOOKUP(S5353,'Categroy Lookup'!A:A,'Categroy Lookup'!B:B,"Cell is Blank - Dis-regard"),T5353)</f>
        <v>Carbonated</v>
      </c>
      <c r="V5353" t="b">
        <f t="shared" si="418"/>
        <v>1</v>
      </c>
      <c r="W5353">
        <f t="shared" si="417"/>
        <v>1.5</v>
      </c>
      <c r="X5353" s="8">
        <f t="shared" si="419"/>
        <v>1</v>
      </c>
      <c r="Y5353" t="s">
        <v>524</v>
      </c>
      <c r="Z5353" t="s">
        <v>643</v>
      </c>
      <c r="AB5353" t="s">
        <v>685</v>
      </c>
      <c r="AC5353" t="s">
        <v>890</v>
      </c>
      <c r="AD5353">
        <v>2022</v>
      </c>
    </row>
    <row r="5354" spans="1:30" x14ac:dyDescent="0.25">
      <c r="A5354" t="s">
        <v>18</v>
      </c>
      <c r="B5354" t="s">
        <v>40</v>
      </c>
      <c r="C5354" t="s">
        <v>41</v>
      </c>
      <c r="D5354" t="s">
        <v>42</v>
      </c>
      <c r="E5354" t="s">
        <v>209</v>
      </c>
      <c r="F5354" t="s">
        <v>27</v>
      </c>
      <c r="G5354">
        <v>15442627419</v>
      </c>
      <c r="H5354" t="s">
        <v>405</v>
      </c>
      <c r="I5354" t="s">
        <v>33</v>
      </c>
      <c r="J5354">
        <v>111</v>
      </c>
      <c r="K5354">
        <v>1.5</v>
      </c>
      <c r="L5354">
        <v>1</v>
      </c>
      <c r="M5354">
        <v>111</v>
      </c>
      <c r="N5354">
        <v>1.5</v>
      </c>
      <c r="O5354">
        <v>1</v>
      </c>
      <c r="P5354">
        <v>1.5</v>
      </c>
      <c r="Q5354">
        <v>1.5</v>
      </c>
      <c r="R5354" s="1">
        <v>44769</v>
      </c>
      <c r="S5354" t="str">
        <f t="shared" si="415"/>
        <v>Lays - Classic</v>
      </c>
      <c r="T5354" t="str">
        <f t="shared" si="416"/>
        <v>Food</v>
      </c>
      <c r="U5354" t="str">
        <f>IF(T5354="Cell is Blank - Dis-regard",_xlfn.XLOOKUP(S5354,'Categroy Lookup'!A:A,'Categroy Lookup'!B:B,"Cell is Blank - Dis-regard"),T5354)</f>
        <v>Food</v>
      </c>
      <c r="V5354" t="b">
        <f t="shared" si="418"/>
        <v>1</v>
      </c>
      <c r="W5354">
        <f t="shared" si="417"/>
        <v>1.5</v>
      </c>
      <c r="X5354" s="8">
        <f t="shared" si="419"/>
        <v>1</v>
      </c>
      <c r="Y5354" t="s">
        <v>578</v>
      </c>
      <c r="Z5354" t="s">
        <v>579</v>
      </c>
      <c r="AB5354" t="s">
        <v>685</v>
      </c>
      <c r="AC5354" t="s">
        <v>890</v>
      </c>
      <c r="AD5354">
        <v>2022</v>
      </c>
    </row>
    <row r="5355" spans="1:30" x14ac:dyDescent="0.25">
      <c r="A5355" t="s">
        <v>18</v>
      </c>
      <c r="B5355" t="s">
        <v>40</v>
      </c>
      <c r="C5355" t="s">
        <v>41</v>
      </c>
      <c r="D5355" t="s">
        <v>42</v>
      </c>
      <c r="E5355" t="s">
        <v>209</v>
      </c>
      <c r="F5355" t="s">
        <v>27</v>
      </c>
      <c r="G5355">
        <v>15442642024</v>
      </c>
      <c r="H5355" t="s">
        <v>405</v>
      </c>
      <c r="I5355" t="s">
        <v>33</v>
      </c>
      <c r="J5355">
        <v>111</v>
      </c>
      <c r="K5355">
        <v>1.5</v>
      </c>
      <c r="L5355">
        <v>1</v>
      </c>
      <c r="M5355">
        <v>111</v>
      </c>
      <c r="N5355">
        <v>1.5</v>
      </c>
      <c r="O5355">
        <v>1</v>
      </c>
      <c r="P5355">
        <v>1.5</v>
      </c>
      <c r="Q5355">
        <v>1.5</v>
      </c>
      <c r="R5355" s="1">
        <v>44769</v>
      </c>
      <c r="S5355" t="str">
        <f t="shared" si="415"/>
        <v>Lays - Classic</v>
      </c>
      <c r="T5355" t="str">
        <f t="shared" si="416"/>
        <v>Food</v>
      </c>
      <c r="U5355" t="str">
        <f>IF(T5355="Cell is Blank - Dis-regard",_xlfn.XLOOKUP(S5355,'Categroy Lookup'!A:A,'Categroy Lookup'!B:B,"Cell is Blank - Dis-regard"),T5355)</f>
        <v>Food</v>
      </c>
      <c r="V5355" t="b">
        <f t="shared" si="418"/>
        <v>1</v>
      </c>
      <c r="W5355">
        <f t="shared" si="417"/>
        <v>1.5</v>
      </c>
      <c r="X5355" s="8">
        <f t="shared" si="419"/>
        <v>1</v>
      </c>
      <c r="Y5355" t="s">
        <v>578</v>
      </c>
      <c r="Z5355" t="s">
        <v>579</v>
      </c>
      <c r="AB5355" t="s">
        <v>685</v>
      </c>
      <c r="AC5355" t="s">
        <v>890</v>
      </c>
      <c r="AD5355">
        <v>2022</v>
      </c>
    </row>
    <row r="5356" spans="1:30" x14ac:dyDescent="0.25">
      <c r="A5356" t="s">
        <v>18</v>
      </c>
      <c r="B5356" t="s">
        <v>40</v>
      </c>
      <c r="C5356" t="s">
        <v>41</v>
      </c>
      <c r="D5356" t="s">
        <v>42</v>
      </c>
      <c r="E5356" t="s">
        <v>368</v>
      </c>
      <c r="F5356" t="s">
        <v>23</v>
      </c>
      <c r="G5356">
        <v>15442743040</v>
      </c>
      <c r="H5356" t="s">
        <v>405</v>
      </c>
      <c r="I5356" t="s">
        <v>33</v>
      </c>
      <c r="J5356">
        <v>142</v>
      </c>
      <c r="K5356">
        <v>1.5</v>
      </c>
      <c r="L5356">
        <v>1</v>
      </c>
      <c r="M5356">
        <v>142</v>
      </c>
      <c r="N5356">
        <v>1.5</v>
      </c>
      <c r="O5356">
        <v>1</v>
      </c>
      <c r="P5356">
        <v>1.5</v>
      </c>
      <c r="Q5356">
        <v>1.5</v>
      </c>
      <c r="R5356" s="1">
        <v>44769</v>
      </c>
      <c r="S5356" t="str">
        <f t="shared" si="415"/>
        <v>Coca Cola - Regular</v>
      </c>
      <c r="T5356" t="str">
        <f t="shared" si="416"/>
        <v>Carbonated</v>
      </c>
      <c r="U5356" t="str">
        <f>IF(T5356="Cell is Blank - Dis-regard",_xlfn.XLOOKUP(S5356,'Categroy Lookup'!A:A,'Categroy Lookup'!B:B,"Cell is Blank - Dis-regard"),T5356)</f>
        <v>Carbonated</v>
      </c>
      <c r="V5356" t="b">
        <f t="shared" si="418"/>
        <v>1</v>
      </c>
      <c r="W5356">
        <f t="shared" si="417"/>
        <v>1.5</v>
      </c>
      <c r="X5356" s="8">
        <f t="shared" si="419"/>
        <v>1</v>
      </c>
      <c r="Y5356" t="s">
        <v>524</v>
      </c>
      <c r="Z5356" t="s">
        <v>643</v>
      </c>
      <c r="AB5356" t="s">
        <v>685</v>
      </c>
      <c r="AC5356" t="s">
        <v>890</v>
      </c>
      <c r="AD5356">
        <v>2022</v>
      </c>
    </row>
    <row r="5357" spans="1:30" x14ac:dyDescent="0.25">
      <c r="A5357" t="s">
        <v>18</v>
      </c>
      <c r="B5357" t="s">
        <v>40</v>
      </c>
      <c r="C5357" t="s">
        <v>41</v>
      </c>
      <c r="D5357" t="s">
        <v>42</v>
      </c>
      <c r="E5357" t="s">
        <v>43</v>
      </c>
      <c r="F5357" t="s">
        <v>23</v>
      </c>
      <c r="G5357">
        <v>15443081047</v>
      </c>
      <c r="H5357" t="s">
        <v>406</v>
      </c>
      <c r="I5357" t="s">
        <v>33</v>
      </c>
      <c r="J5357">
        <v>144</v>
      </c>
      <c r="K5357">
        <v>3</v>
      </c>
      <c r="L5357">
        <v>1</v>
      </c>
      <c r="M5357">
        <v>144</v>
      </c>
      <c r="N5357">
        <v>3</v>
      </c>
      <c r="O5357">
        <v>1</v>
      </c>
      <c r="P5357">
        <v>3</v>
      </c>
      <c r="Q5357">
        <v>3</v>
      </c>
      <c r="R5357" s="1">
        <v>44769</v>
      </c>
      <c r="S5357" t="str">
        <f t="shared" si="415"/>
        <v>Monster Energy Original</v>
      </c>
      <c r="T5357" t="str">
        <f t="shared" si="416"/>
        <v>Carbonated</v>
      </c>
      <c r="U5357" t="str">
        <f>IF(T5357="Cell is Blank - Dis-regard",_xlfn.XLOOKUP(S5357,'Categroy Lookup'!A:A,'Categroy Lookup'!B:B,"Cell is Blank - Dis-regard"),T5357)</f>
        <v>Carbonated</v>
      </c>
      <c r="V5357" t="b">
        <f t="shared" si="418"/>
        <v>1</v>
      </c>
      <c r="W5357">
        <f t="shared" si="417"/>
        <v>3</v>
      </c>
      <c r="X5357" s="8">
        <f t="shared" si="419"/>
        <v>2</v>
      </c>
      <c r="Y5357" t="s">
        <v>43</v>
      </c>
      <c r="AB5357" t="s">
        <v>687</v>
      </c>
      <c r="AC5357" t="s">
        <v>891</v>
      </c>
      <c r="AD5357">
        <v>2022</v>
      </c>
    </row>
    <row r="5358" spans="1:30" x14ac:dyDescent="0.25">
      <c r="A5358" t="s">
        <v>18</v>
      </c>
      <c r="B5358" t="s">
        <v>40</v>
      </c>
      <c r="C5358" t="s">
        <v>41</v>
      </c>
      <c r="D5358" t="s">
        <v>42</v>
      </c>
      <c r="E5358" t="s">
        <v>133</v>
      </c>
      <c r="F5358" t="s">
        <v>27</v>
      </c>
      <c r="G5358">
        <v>15443081871</v>
      </c>
      <c r="H5358" t="s">
        <v>406</v>
      </c>
      <c r="I5358" t="s">
        <v>33</v>
      </c>
      <c r="J5358">
        <v>112</v>
      </c>
      <c r="K5358">
        <v>2</v>
      </c>
      <c r="L5358">
        <v>1</v>
      </c>
      <c r="M5358">
        <v>112</v>
      </c>
      <c r="N5358">
        <v>2</v>
      </c>
      <c r="O5358">
        <v>1</v>
      </c>
      <c r="P5358">
        <v>2</v>
      </c>
      <c r="Q5358">
        <v>2</v>
      </c>
      <c r="R5358" s="1">
        <v>44769</v>
      </c>
      <c r="S5358" t="str">
        <f t="shared" si="415"/>
        <v>Funyuns - Flaming Hot</v>
      </c>
      <c r="T5358" t="str">
        <f t="shared" si="416"/>
        <v>Food</v>
      </c>
      <c r="U5358" t="str">
        <f>IF(T5358="Cell is Blank - Dis-regard",_xlfn.XLOOKUP(S5358,'Categroy Lookup'!A:A,'Categroy Lookup'!B:B,"Cell is Blank - Dis-regard"),T5358)</f>
        <v>Food</v>
      </c>
      <c r="V5358" t="b">
        <f t="shared" si="418"/>
        <v>1</v>
      </c>
      <c r="W5358">
        <f t="shared" si="417"/>
        <v>2</v>
      </c>
      <c r="X5358" s="8">
        <f t="shared" si="419"/>
        <v>1.3333333333333333</v>
      </c>
      <c r="Y5358" t="s">
        <v>553</v>
      </c>
      <c r="Z5358" t="s">
        <v>501</v>
      </c>
      <c r="AB5358" t="s">
        <v>687</v>
      </c>
      <c r="AC5358" t="s">
        <v>891</v>
      </c>
      <c r="AD5358">
        <v>2022</v>
      </c>
    </row>
    <row r="5359" spans="1:30" x14ac:dyDescent="0.25">
      <c r="A5359" t="s">
        <v>18</v>
      </c>
      <c r="B5359" t="s">
        <v>40</v>
      </c>
      <c r="C5359" t="s">
        <v>41</v>
      </c>
      <c r="D5359" t="s">
        <v>42</v>
      </c>
      <c r="E5359" t="s">
        <v>131</v>
      </c>
      <c r="F5359" t="s">
        <v>23</v>
      </c>
      <c r="G5359">
        <v>15443096610</v>
      </c>
      <c r="H5359" t="s">
        <v>406</v>
      </c>
      <c r="I5359" t="s">
        <v>25</v>
      </c>
      <c r="J5359">
        <v>140</v>
      </c>
      <c r="K5359">
        <v>1.5</v>
      </c>
      <c r="L5359">
        <v>1</v>
      </c>
      <c r="M5359">
        <v>140</v>
      </c>
      <c r="N5359">
        <v>1.5</v>
      </c>
      <c r="O5359">
        <v>1</v>
      </c>
      <c r="P5359">
        <v>1.5</v>
      </c>
      <c r="Q5359">
        <v>3</v>
      </c>
      <c r="R5359" s="1">
        <v>44769</v>
      </c>
      <c r="S5359" t="str">
        <f t="shared" si="415"/>
        <v>Sunkist Soda - Orange</v>
      </c>
      <c r="T5359" t="str">
        <f t="shared" si="416"/>
        <v>Carbonated</v>
      </c>
      <c r="U5359" t="str">
        <f>IF(T5359="Cell is Blank - Dis-regard",_xlfn.XLOOKUP(S5359,'Categroy Lookup'!A:A,'Categroy Lookup'!B:B,"Cell is Blank - Dis-regard"),T5359)</f>
        <v>Carbonated</v>
      </c>
      <c r="V5359" t="b">
        <f t="shared" si="418"/>
        <v>1</v>
      </c>
      <c r="W5359">
        <f t="shared" si="417"/>
        <v>1.5</v>
      </c>
      <c r="X5359" s="8">
        <f t="shared" si="419"/>
        <v>1</v>
      </c>
      <c r="Y5359" t="s">
        <v>551</v>
      </c>
      <c r="Z5359" t="s">
        <v>552</v>
      </c>
      <c r="AB5359" t="s">
        <v>687</v>
      </c>
      <c r="AC5359" t="s">
        <v>891</v>
      </c>
      <c r="AD5359">
        <v>2022</v>
      </c>
    </row>
    <row r="5360" spans="1:30" x14ac:dyDescent="0.25">
      <c r="A5360" t="s">
        <v>18</v>
      </c>
      <c r="B5360" t="s">
        <v>40</v>
      </c>
      <c r="C5360" t="s">
        <v>41</v>
      </c>
      <c r="D5360" t="s">
        <v>42</v>
      </c>
      <c r="E5360" t="s">
        <v>203</v>
      </c>
      <c r="F5360" t="s">
        <v>27</v>
      </c>
      <c r="G5360">
        <v>15443096610</v>
      </c>
      <c r="H5360" t="s">
        <v>406</v>
      </c>
      <c r="I5360" t="s">
        <v>25</v>
      </c>
      <c r="J5360">
        <v>121</v>
      </c>
      <c r="K5360">
        <v>1.5</v>
      </c>
      <c r="L5360">
        <v>1</v>
      </c>
      <c r="M5360">
        <v>121</v>
      </c>
      <c r="N5360">
        <v>1.5</v>
      </c>
      <c r="O5360">
        <v>1</v>
      </c>
      <c r="P5360">
        <v>1.5</v>
      </c>
      <c r="Q5360">
        <v>3</v>
      </c>
      <c r="R5360" s="1">
        <v>44769</v>
      </c>
      <c r="S5360" t="str">
        <f t="shared" si="415"/>
        <v>Doritos Nacho Cheese</v>
      </c>
      <c r="T5360" t="str">
        <f t="shared" si="416"/>
        <v>Food</v>
      </c>
      <c r="U5360" t="str">
        <f>IF(T5360="Cell is Blank - Dis-regard",_xlfn.XLOOKUP(S5360,'Categroy Lookup'!A:A,'Categroy Lookup'!B:B,"Cell is Blank - Dis-regard"),T5360)</f>
        <v>Food</v>
      </c>
      <c r="V5360" t="b">
        <f t="shared" si="418"/>
        <v>1</v>
      </c>
      <c r="W5360">
        <f t="shared" si="417"/>
        <v>1.5</v>
      </c>
      <c r="X5360" s="8">
        <f t="shared" si="419"/>
        <v>1</v>
      </c>
      <c r="Y5360" t="s">
        <v>203</v>
      </c>
      <c r="AB5360" t="s">
        <v>687</v>
      </c>
      <c r="AC5360" t="s">
        <v>891</v>
      </c>
      <c r="AD5360">
        <v>2022</v>
      </c>
    </row>
    <row r="5361" spans="1:30" x14ac:dyDescent="0.25">
      <c r="A5361" t="s">
        <v>18</v>
      </c>
      <c r="B5361" t="s">
        <v>40</v>
      </c>
      <c r="C5361" t="s">
        <v>41</v>
      </c>
      <c r="D5361" t="s">
        <v>42</v>
      </c>
      <c r="E5361" t="s">
        <v>43</v>
      </c>
      <c r="F5361" t="s">
        <v>23</v>
      </c>
      <c r="G5361">
        <v>15443447720</v>
      </c>
      <c r="H5361" t="s">
        <v>406</v>
      </c>
      <c r="I5361" t="s">
        <v>33</v>
      </c>
      <c r="J5361">
        <v>144</v>
      </c>
      <c r="K5361">
        <v>3</v>
      </c>
      <c r="L5361">
        <v>1</v>
      </c>
      <c r="M5361">
        <v>144</v>
      </c>
      <c r="N5361">
        <v>3</v>
      </c>
      <c r="O5361">
        <v>1</v>
      </c>
      <c r="P5361">
        <v>3</v>
      </c>
      <c r="Q5361">
        <v>3</v>
      </c>
      <c r="R5361" s="1">
        <v>44770</v>
      </c>
      <c r="S5361" t="str">
        <f t="shared" si="415"/>
        <v>Monster Energy Original</v>
      </c>
      <c r="T5361" t="str">
        <f t="shared" si="416"/>
        <v>Carbonated</v>
      </c>
      <c r="U5361" t="str">
        <f>IF(T5361="Cell is Blank - Dis-regard",_xlfn.XLOOKUP(S5361,'Categroy Lookup'!A:A,'Categroy Lookup'!B:B,"Cell is Blank - Dis-regard"),T5361)</f>
        <v>Carbonated</v>
      </c>
      <c r="V5361" t="b">
        <f t="shared" si="418"/>
        <v>1</v>
      </c>
      <c r="W5361">
        <f t="shared" si="417"/>
        <v>3</v>
      </c>
      <c r="X5361" s="8">
        <f t="shared" si="419"/>
        <v>2</v>
      </c>
      <c r="Y5361" t="s">
        <v>43</v>
      </c>
      <c r="AB5361" t="s">
        <v>687</v>
      </c>
      <c r="AC5361" t="s">
        <v>891</v>
      </c>
      <c r="AD5361">
        <v>2022</v>
      </c>
    </row>
    <row r="5362" spans="1:30" x14ac:dyDescent="0.25">
      <c r="A5362" t="s">
        <v>18</v>
      </c>
      <c r="B5362" t="s">
        <v>36</v>
      </c>
      <c r="C5362" t="s">
        <v>37</v>
      </c>
      <c r="D5362" t="s">
        <v>38</v>
      </c>
      <c r="E5362" t="s">
        <v>58</v>
      </c>
      <c r="F5362" t="s">
        <v>27</v>
      </c>
      <c r="G5362">
        <v>15443798219</v>
      </c>
      <c r="H5362" t="s">
        <v>406</v>
      </c>
      <c r="I5362" t="s">
        <v>33</v>
      </c>
      <c r="J5362">
        <v>124</v>
      </c>
      <c r="K5362">
        <v>1.5</v>
      </c>
      <c r="L5362">
        <v>1</v>
      </c>
      <c r="M5362">
        <v>124</v>
      </c>
      <c r="N5362">
        <v>1.5</v>
      </c>
      <c r="O5362">
        <v>1</v>
      </c>
      <c r="P5362">
        <v>1.5</v>
      </c>
      <c r="Q5362">
        <v>1.5</v>
      </c>
      <c r="R5362" s="1">
        <v>44770</v>
      </c>
      <c r="S5362" t="str">
        <f t="shared" si="415"/>
        <v>Oreo Mini</v>
      </c>
      <c r="T5362" t="str">
        <f t="shared" si="416"/>
        <v>Food</v>
      </c>
      <c r="U5362" t="str">
        <f>IF(T5362="Cell is Blank - Dis-regard",_xlfn.XLOOKUP(S5362,'Categroy Lookup'!A:A,'Categroy Lookup'!B:B,"Cell is Blank - Dis-regard"),T5362)</f>
        <v>Food</v>
      </c>
      <c r="V5362" t="b">
        <f t="shared" si="418"/>
        <v>1</v>
      </c>
      <c r="W5362">
        <f t="shared" si="417"/>
        <v>1.5</v>
      </c>
      <c r="X5362" s="8">
        <f t="shared" si="419"/>
        <v>1</v>
      </c>
      <c r="Y5362" t="s">
        <v>58</v>
      </c>
      <c r="AB5362" t="s">
        <v>687</v>
      </c>
      <c r="AC5362" t="s">
        <v>891</v>
      </c>
      <c r="AD5362">
        <v>2022</v>
      </c>
    </row>
    <row r="5363" spans="1:30" x14ac:dyDescent="0.25">
      <c r="A5363" t="s">
        <v>18</v>
      </c>
      <c r="B5363" t="s">
        <v>197</v>
      </c>
      <c r="C5363" t="s">
        <v>198</v>
      </c>
      <c r="D5363" t="s">
        <v>199</v>
      </c>
      <c r="E5363" t="s">
        <v>48</v>
      </c>
      <c r="F5363" t="s">
        <v>27</v>
      </c>
      <c r="G5363">
        <v>15444534433</v>
      </c>
      <c r="H5363" t="s">
        <v>406</v>
      </c>
      <c r="I5363" t="s">
        <v>33</v>
      </c>
      <c r="J5363">
        <v>138</v>
      </c>
      <c r="K5363">
        <v>2</v>
      </c>
      <c r="L5363">
        <v>1</v>
      </c>
      <c r="M5363">
        <v>138</v>
      </c>
      <c r="N5363">
        <v>2</v>
      </c>
      <c r="O5363">
        <v>1</v>
      </c>
      <c r="P5363">
        <v>2</v>
      </c>
      <c r="Q5363">
        <v>2</v>
      </c>
      <c r="R5363" s="1">
        <v>44772</v>
      </c>
      <c r="S5363" t="str">
        <f t="shared" si="415"/>
        <v>KitKat - Crisp Wafers</v>
      </c>
      <c r="T5363" t="str">
        <f t="shared" si="416"/>
        <v>Food</v>
      </c>
      <c r="U5363" t="str">
        <f>IF(T5363="Cell is Blank - Dis-regard",_xlfn.XLOOKUP(S5363,'Categroy Lookup'!A:A,'Categroy Lookup'!B:B,"Cell is Blank - Dis-regard"),T5363)</f>
        <v>Food</v>
      </c>
      <c r="V5363" t="b">
        <f t="shared" si="418"/>
        <v>1</v>
      </c>
      <c r="W5363">
        <f t="shared" si="417"/>
        <v>2</v>
      </c>
      <c r="X5363" s="8">
        <f t="shared" si="419"/>
        <v>1.3333333333333333</v>
      </c>
      <c r="Y5363" t="s">
        <v>482</v>
      </c>
      <c r="Z5363" t="s">
        <v>483</v>
      </c>
      <c r="AB5363" t="s">
        <v>687</v>
      </c>
      <c r="AC5363" t="s">
        <v>891</v>
      </c>
      <c r="AD5363">
        <v>2022</v>
      </c>
    </row>
    <row r="5364" spans="1:30" x14ac:dyDescent="0.25">
      <c r="A5364" t="s">
        <v>18</v>
      </c>
      <c r="B5364" t="s">
        <v>197</v>
      </c>
      <c r="C5364" t="s">
        <v>198</v>
      </c>
      <c r="D5364" t="s">
        <v>199</v>
      </c>
      <c r="E5364" t="s">
        <v>284</v>
      </c>
      <c r="F5364" t="s">
        <v>55</v>
      </c>
      <c r="G5364">
        <v>15444556004</v>
      </c>
      <c r="H5364" t="s">
        <v>406</v>
      </c>
      <c r="I5364" t="s">
        <v>25</v>
      </c>
      <c r="J5364">
        <v>147</v>
      </c>
      <c r="K5364">
        <v>2.75</v>
      </c>
      <c r="L5364">
        <v>1</v>
      </c>
      <c r="M5364">
        <v>147</v>
      </c>
      <c r="N5364">
        <v>2.75</v>
      </c>
      <c r="O5364">
        <v>1</v>
      </c>
      <c r="P5364">
        <v>2.75</v>
      </c>
      <c r="Q5364">
        <v>2.75</v>
      </c>
      <c r="R5364" s="1">
        <v>44772</v>
      </c>
      <c r="S5364" t="str">
        <f t="shared" si="415"/>
        <v>BodyArmor LYTE - Strawberry Lemonade</v>
      </c>
      <c r="T5364" t="str">
        <f t="shared" si="416"/>
        <v>Water</v>
      </c>
      <c r="U5364" t="str">
        <f>IF(T5364="Cell is Blank - Dis-regard",_xlfn.XLOOKUP(S5364,'Categroy Lookup'!A:A,'Categroy Lookup'!B:B,"Cell is Blank - Dis-regard"),T5364)</f>
        <v>Water</v>
      </c>
      <c r="V5364" t="b">
        <f t="shared" si="418"/>
        <v>1</v>
      </c>
      <c r="W5364">
        <f t="shared" si="417"/>
        <v>2.75</v>
      </c>
      <c r="X5364" s="8">
        <f t="shared" si="419"/>
        <v>1.8333333333333333</v>
      </c>
      <c r="Y5364" t="s">
        <v>618</v>
      </c>
      <c r="Z5364" t="s">
        <v>619</v>
      </c>
      <c r="AB5364" t="s">
        <v>687</v>
      </c>
      <c r="AC5364" t="s">
        <v>891</v>
      </c>
      <c r="AD5364">
        <v>2022</v>
      </c>
    </row>
    <row r="5365" spans="1:30" x14ac:dyDescent="0.25">
      <c r="A5365" t="s">
        <v>18</v>
      </c>
      <c r="B5365" t="s">
        <v>36</v>
      </c>
      <c r="C5365" t="s">
        <v>37</v>
      </c>
      <c r="D5365" t="s">
        <v>38</v>
      </c>
      <c r="E5365" t="s">
        <v>234</v>
      </c>
      <c r="F5365" t="s">
        <v>27</v>
      </c>
      <c r="G5365">
        <v>15444785273</v>
      </c>
      <c r="H5365" t="s">
        <v>406</v>
      </c>
      <c r="I5365" t="s">
        <v>33</v>
      </c>
      <c r="J5365">
        <v>135</v>
      </c>
      <c r="K5365">
        <v>2</v>
      </c>
      <c r="L5365">
        <v>1</v>
      </c>
      <c r="M5365">
        <v>135</v>
      </c>
      <c r="N5365">
        <v>2</v>
      </c>
      <c r="O5365">
        <v>1</v>
      </c>
      <c r="P5365">
        <v>2</v>
      </c>
      <c r="Q5365">
        <v>2</v>
      </c>
      <c r="R5365" s="1">
        <v>44770</v>
      </c>
      <c r="S5365" t="str">
        <f t="shared" si="415"/>
        <v>Made in Nature - Mangoes Sweet &amp; Tangy</v>
      </c>
      <c r="T5365" t="str">
        <f t="shared" si="416"/>
        <v>Food</v>
      </c>
      <c r="U5365" t="str">
        <f>IF(T5365="Cell is Blank - Dis-regard",_xlfn.XLOOKUP(S5365,'Categroy Lookup'!A:A,'Categroy Lookup'!B:B,"Cell is Blank - Dis-regard"),T5365)</f>
        <v>Food</v>
      </c>
      <c r="V5365" t="b">
        <f t="shared" si="418"/>
        <v>1</v>
      </c>
      <c r="W5365">
        <f t="shared" si="417"/>
        <v>2</v>
      </c>
      <c r="X5365" s="8">
        <f t="shared" si="419"/>
        <v>1.3333333333333333</v>
      </c>
      <c r="Y5365" t="s">
        <v>597</v>
      </c>
      <c r="Z5365" t="s">
        <v>598</v>
      </c>
      <c r="AB5365" t="s">
        <v>687</v>
      </c>
      <c r="AC5365" t="s">
        <v>891</v>
      </c>
      <c r="AD5365">
        <v>2022</v>
      </c>
    </row>
    <row r="5366" spans="1:30" x14ac:dyDescent="0.25">
      <c r="A5366" t="s">
        <v>18</v>
      </c>
      <c r="B5366" t="s">
        <v>36</v>
      </c>
      <c r="C5366" t="s">
        <v>37</v>
      </c>
      <c r="D5366" t="s">
        <v>38</v>
      </c>
      <c r="E5366" t="s">
        <v>62</v>
      </c>
      <c r="F5366" t="s">
        <v>27</v>
      </c>
      <c r="G5366">
        <v>15444789702</v>
      </c>
      <c r="H5366" t="s">
        <v>406</v>
      </c>
      <c r="I5366" t="s">
        <v>33</v>
      </c>
      <c r="J5366">
        <v>132</v>
      </c>
      <c r="K5366">
        <v>2</v>
      </c>
      <c r="L5366">
        <v>1</v>
      </c>
      <c r="M5366">
        <v>132</v>
      </c>
      <c r="N5366">
        <v>2</v>
      </c>
      <c r="O5366">
        <v>1</v>
      </c>
      <c r="P5366">
        <v>2</v>
      </c>
      <c r="Q5366">
        <v>2</v>
      </c>
      <c r="R5366" s="1">
        <v>44770</v>
      </c>
      <c r="S5366" t="str">
        <f t="shared" si="415"/>
        <v>Robert Irvine's - Fit Crunch -  Chocolate Pea</v>
      </c>
      <c r="T5366" t="str">
        <f t="shared" si="416"/>
        <v>Food</v>
      </c>
      <c r="U5366" t="str">
        <f>IF(T5366="Cell is Blank - Dis-regard",_xlfn.XLOOKUP(S5366,'Categroy Lookup'!A:A,'Categroy Lookup'!B:B,"Cell is Blank - Dis-regard"),T5366)</f>
        <v>Food</v>
      </c>
      <c r="V5366" t="b">
        <f t="shared" si="418"/>
        <v>1</v>
      </c>
      <c r="W5366">
        <f t="shared" si="417"/>
        <v>2</v>
      </c>
      <c r="X5366" s="8">
        <f t="shared" si="419"/>
        <v>1.3333333333333333</v>
      </c>
      <c r="Y5366" t="s">
        <v>495</v>
      </c>
      <c r="Z5366" t="s">
        <v>496</v>
      </c>
      <c r="AA5366" t="s">
        <v>497</v>
      </c>
      <c r="AB5366" t="s">
        <v>687</v>
      </c>
      <c r="AC5366" t="s">
        <v>891</v>
      </c>
      <c r="AD5366">
        <v>2022</v>
      </c>
    </row>
    <row r="5367" spans="1:30" x14ac:dyDescent="0.25">
      <c r="A5367" t="s">
        <v>18</v>
      </c>
      <c r="B5367" t="s">
        <v>40</v>
      </c>
      <c r="C5367" t="s">
        <v>41</v>
      </c>
      <c r="D5367" t="s">
        <v>42</v>
      </c>
      <c r="E5367" t="s">
        <v>175</v>
      </c>
      <c r="F5367" t="s">
        <v>27</v>
      </c>
      <c r="G5367">
        <v>15445015680</v>
      </c>
      <c r="H5367" t="s">
        <v>406</v>
      </c>
      <c r="I5367" t="s">
        <v>25</v>
      </c>
      <c r="J5367">
        <v>125</v>
      </c>
      <c r="K5367">
        <v>1.5</v>
      </c>
      <c r="L5367">
        <v>1</v>
      </c>
      <c r="M5367">
        <v>125</v>
      </c>
      <c r="N5367">
        <v>1.5</v>
      </c>
      <c r="O5367">
        <v>1</v>
      </c>
      <c r="P5367">
        <v>1.5</v>
      </c>
      <c r="Q5367">
        <v>1.5</v>
      </c>
      <c r="R5367" s="1">
        <v>44770</v>
      </c>
      <c r="S5367" t="str">
        <f t="shared" si="415"/>
        <v>Fritos - Original</v>
      </c>
      <c r="T5367" t="str">
        <f t="shared" si="416"/>
        <v>Food</v>
      </c>
      <c r="U5367" t="str">
        <f>IF(T5367="Cell is Blank - Dis-regard",_xlfn.XLOOKUP(S5367,'Categroy Lookup'!A:A,'Categroy Lookup'!B:B,"Cell is Blank - Dis-regard"),T5367)</f>
        <v>Food</v>
      </c>
      <c r="V5367" t="b">
        <f t="shared" si="418"/>
        <v>1</v>
      </c>
      <c r="W5367">
        <f t="shared" si="417"/>
        <v>1.5</v>
      </c>
      <c r="X5367" s="8">
        <f t="shared" si="419"/>
        <v>1</v>
      </c>
      <c r="Y5367" t="s">
        <v>567</v>
      </c>
      <c r="Z5367" t="s">
        <v>512</v>
      </c>
      <c r="AB5367" t="s">
        <v>687</v>
      </c>
      <c r="AC5367" t="s">
        <v>891</v>
      </c>
      <c r="AD5367">
        <v>2022</v>
      </c>
    </row>
    <row r="5368" spans="1:30" x14ac:dyDescent="0.25">
      <c r="A5368" t="s">
        <v>18</v>
      </c>
      <c r="B5368" t="s">
        <v>197</v>
      </c>
      <c r="C5368" t="s">
        <v>198</v>
      </c>
      <c r="D5368" t="s">
        <v>199</v>
      </c>
      <c r="E5368" t="s">
        <v>220</v>
      </c>
      <c r="F5368" t="s">
        <v>27</v>
      </c>
      <c r="G5368">
        <v>15445102126</v>
      </c>
      <c r="H5368" t="s">
        <v>406</v>
      </c>
      <c r="I5368" t="s">
        <v>33</v>
      </c>
      <c r="J5368">
        <v>137</v>
      </c>
      <c r="K5368">
        <v>2</v>
      </c>
      <c r="L5368">
        <v>1</v>
      </c>
      <c r="M5368">
        <v>137</v>
      </c>
      <c r="N5368">
        <v>2</v>
      </c>
      <c r="O5368">
        <v>1</v>
      </c>
      <c r="P5368">
        <v>2</v>
      </c>
      <c r="Q5368">
        <v>2</v>
      </c>
      <c r="R5368" s="1">
        <v>44772</v>
      </c>
      <c r="S5368" t="str">
        <f t="shared" si="415"/>
        <v>Hungry Buddha - Chocolate Chip</v>
      </c>
      <c r="T5368" t="str">
        <f t="shared" si="416"/>
        <v>Food</v>
      </c>
      <c r="U5368" t="str">
        <f>IF(T5368="Cell is Blank - Dis-regard",_xlfn.XLOOKUP(S5368,'Categroy Lookup'!A:A,'Categroy Lookup'!B:B,"Cell is Blank - Dis-regard"),T5368)</f>
        <v>Food</v>
      </c>
      <c r="V5368" t="b">
        <f t="shared" si="418"/>
        <v>1</v>
      </c>
      <c r="W5368">
        <f t="shared" si="417"/>
        <v>2</v>
      </c>
      <c r="X5368" s="8">
        <f t="shared" si="419"/>
        <v>1.3333333333333333</v>
      </c>
      <c r="Y5368" t="s">
        <v>590</v>
      </c>
      <c r="Z5368" t="s">
        <v>591</v>
      </c>
      <c r="AB5368" t="s">
        <v>687</v>
      </c>
      <c r="AC5368" t="s">
        <v>891</v>
      </c>
      <c r="AD5368">
        <v>2022</v>
      </c>
    </row>
    <row r="5369" spans="1:30" x14ac:dyDescent="0.25">
      <c r="A5369" t="s">
        <v>18</v>
      </c>
      <c r="B5369" t="s">
        <v>36</v>
      </c>
      <c r="C5369" t="s">
        <v>37</v>
      </c>
      <c r="D5369" t="s">
        <v>38</v>
      </c>
      <c r="E5369" t="s">
        <v>58</v>
      </c>
      <c r="F5369" t="s">
        <v>27</v>
      </c>
      <c r="G5369">
        <v>15445182600</v>
      </c>
      <c r="H5369" t="s">
        <v>406</v>
      </c>
      <c r="I5369" t="s">
        <v>25</v>
      </c>
      <c r="J5369">
        <v>124</v>
      </c>
      <c r="K5369">
        <v>1.5</v>
      </c>
      <c r="L5369">
        <v>1</v>
      </c>
      <c r="M5369">
        <v>124</v>
      </c>
      <c r="N5369">
        <v>1.5</v>
      </c>
      <c r="O5369">
        <v>1</v>
      </c>
      <c r="P5369">
        <v>1.5</v>
      </c>
      <c r="Q5369">
        <v>1.5</v>
      </c>
      <c r="R5369" s="1">
        <v>44770</v>
      </c>
      <c r="S5369" t="str">
        <f t="shared" si="415"/>
        <v>Oreo Mini</v>
      </c>
      <c r="T5369" t="str">
        <f t="shared" si="416"/>
        <v>Food</v>
      </c>
      <c r="U5369" t="str">
        <f>IF(T5369="Cell is Blank - Dis-regard",_xlfn.XLOOKUP(S5369,'Categroy Lookup'!A:A,'Categroy Lookup'!B:B,"Cell is Blank - Dis-regard"),T5369)</f>
        <v>Food</v>
      </c>
      <c r="V5369" t="b">
        <f t="shared" si="418"/>
        <v>1</v>
      </c>
      <c r="W5369">
        <f t="shared" si="417"/>
        <v>1.5</v>
      </c>
      <c r="X5369" s="8">
        <f t="shared" si="419"/>
        <v>1</v>
      </c>
      <c r="Y5369" t="s">
        <v>58</v>
      </c>
      <c r="AB5369" t="s">
        <v>687</v>
      </c>
      <c r="AC5369" t="s">
        <v>891</v>
      </c>
      <c r="AD5369">
        <v>2022</v>
      </c>
    </row>
    <row r="5370" spans="1:30" x14ac:dyDescent="0.25">
      <c r="A5370" t="s">
        <v>18</v>
      </c>
      <c r="B5370" t="s">
        <v>36</v>
      </c>
      <c r="C5370" t="s">
        <v>37</v>
      </c>
      <c r="D5370" t="s">
        <v>38</v>
      </c>
      <c r="E5370" t="s">
        <v>256</v>
      </c>
      <c r="F5370" t="s">
        <v>27</v>
      </c>
      <c r="G5370">
        <v>15445207702</v>
      </c>
      <c r="H5370" t="s">
        <v>406</v>
      </c>
      <c r="I5370" t="s">
        <v>33</v>
      </c>
      <c r="J5370">
        <v>114</v>
      </c>
      <c r="K5370">
        <v>1.5</v>
      </c>
      <c r="L5370">
        <v>1</v>
      </c>
      <c r="M5370">
        <v>114</v>
      </c>
      <c r="N5370">
        <v>1.5</v>
      </c>
      <c r="O5370">
        <v>1</v>
      </c>
      <c r="P5370">
        <v>1.5</v>
      </c>
      <c r="Q5370">
        <v>1.5</v>
      </c>
      <c r="R5370" s="1">
        <v>44770</v>
      </c>
      <c r="S5370" t="str">
        <f t="shared" si="415"/>
        <v>Pop Corners - Sea Salt</v>
      </c>
      <c r="T5370" t="str">
        <f t="shared" si="416"/>
        <v>Food</v>
      </c>
      <c r="U5370" t="str">
        <f>IF(T5370="Cell is Blank - Dis-regard",_xlfn.XLOOKUP(S5370,'Categroy Lookup'!A:A,'Categroy Lookup'!B:B,"Cell is Blank - Dis-regard"),T5370)</f>
        <v>Food</v>
      </c>
      <c r="V5370" t="b">
        <f t="shared" si="418"/>
        <v>1</v>
      </c>
      <c r="W5370">
        <f t="shared" si="417"/>
        <v>1.5</v>
      </c>
      <c r="X5370" s="8">
        <f t="shared" si="419"/>
        <v>1</v>
      </c>
      <c r="Y5370" t="s">
        <v>606</v>
      </c>
      <c r="Z5370" t="s">
        <v>516</v>
      </c>
      <c r="AB5370" t="s">
        <v>687</v>
      </c>
      <c r="AC5370" t="s">
        <v>891</v>
      </c>
      <c r="AD5370">
        <v>2022</v>
      </c>
    </row>
    <row r="5371" spans="1:30" x14ac:dyDescent="0.25">
      <c r="A5371" t="s">
        <v>18</v>
      </c>
      <c r="B5371" t="s">
        <v>197</v>
      </c>
      <c r="C5371" t="s">
        <v>198</v>
      </c>
      <c r="D5371" t="s">
        <v>199</v>
      </c>
      <c r="E5371" t="s">
        <v>294</v>
      </c>
      <c r="F5371" t="s">
        <v>27</v>
      </c>
      <c r="G5371">
        <v>15445306155</v>
      </c>
      <c r="H5371" t="s">
        <v>406</v>
      </c>
      <c r="I5371" t="s">
        <v>25</v>
      </c>
      <c r="J5371">
        <v>120</v>
      </c>
      <c r="K5371">
        <v>2.5</v>
      </c>
      <c r="L5371">
        <v>1</v>
      </c>
      <c r="M5371">
        <v>120</v>
      </c>
      <c r="N5371">
        <v>2.5</v>
      </c>
      <c r="O5371">
        <v>1</v>
      </c>
      <c r="P5371">
        <v>2.5</v>
      </c>
      <c r="Q5371">
        <v>5.5</v>
      </c>
      <c r="R5371" s="1">
        <v>44772</v>
      </c>
      <c r="S5371" t="str">
        <f t="shared" si="415"/>
        <v>Snyder's of Hanover Pretzel Pieces - Honey Mu</v>
      </c>
      <c r="T5371" t="str">
        <f t="shared" si="416"/>
        <v>Food</v>
      </c>
      <c r="U5371" t="str">
        <f>IF(T5371="Cell is Blank - Dis-regard",_xlfn.XLOOKUP(S5371,'Categroy Lookup'!A:A,'Categroy Lookup'!B:B,"Cell is Blank - Dis-regard"),T5371)</f>
        <v>Food</v>
      </c>
      <c r="V5371" t="b">
        <f t="shared" si="418"/>
        <v>1</v>
      </c>
      <c r="W5371">
        <f t="shared" si="417"/>
        <v>2.5</v>
      </c>
      <c r="X5371" s="8">
        <f t="shared" si="419"/>
        <v>1.6666666666666667</v>
      </c>
      <c r="Y5371" t="s">
        <v>622</v>
      </c>
      <c r="Z5371" t="s">
        <v>623</v>
      </c>
      <c r="AB5371" t="s">
        <v>687</v>
      </c>
      <c r="AC5371" t="s">
        <v>891</v>
      </c>
      <c r="AD5371">
        <v>2022</v>
      </c>
    </row>
    <row r="5372" spans="1:30" x14ac:dyDescent="0.25">
      <c r="A5372" t="s">
        <v>18</v>
      </c>
      <c r="B5372" t="s">
        <v>197</v>
      </c>
      <c r="C5372" t="s">
        <v>198</v>
      </c>
      <c r="D5372" t="s">
        <v>199</v>
      </c>
      <c r="E5372" t="s">
        <v>230</v>
      </c>
      <c r="F5372" t="s">
        <v>23</v>
      </c>
      <c r="G5372">
        <v>15445306155</v>
      </c>
      <c r="H5372" t="s">
        <v>406</v>
      </c>
      <c r="I5372" t="s">
        <v>25</v>
      </c>
      <c r="J5372">
        <v>148</v>
      </c>
      <c r="K5372">
        <v>3</v>
      </c>
      <c r="L5372">
        <v>1</v>
      </c>
      <c r="M5372">
        <v>148</v>
      </c>
      <c r="N5372">
        <v>3</v>
      </c>
      <c r="O5372">
        <v>1</v>
      </c>
      <c r="P5372">
        <v>3</v>
      </c>
      <c r="Q5372">
        <v>5.5</v>
      </c>
      <c r="R5372" s="1">
        <v>44772</v>
      </c>
      <c r="S5372" t="str">
        <f t="shared" si="415"/>
        <v>Starbucks Refresher - Real Coconut Water</v>
      </c>
      <c r="T5372" t="str">
        <f t="shared" si="416"/>
        <v>Carbonated</v>
      </c>
      <c r="U5372" t="str">
        <f>IF(T5372="Cell is Blank - Dis-regard",_xlfn.XLOOKUP(S5372,'Categroy Lookup'!A:A,'Categroy Lookup'!B:B,"Cell is Blank - Dis-regard"),T5372)</f>
        <v>Carbonated</v>
      </c>
      <c r="V5372" t="b">
        <f t="shared" si="418"/>
        <v>1</v>
      </c>
      <c r="W5372">
        <f t="shared" si="417"/>
        <v>3</v>
      </c>
      <c r="X5372" s="8">
        <f t="shared" si="419"/>
        <v>2</v>
      </c>
      <c r="Y5372" t="s">
        <v>594</v>
      </c>
      <c r="Z5372" t="s">
        <v>595</v>
      </c>
      <c r="AB5372" t="s">
        <v>687</v>
      </c>
      <c r="AC5372" t="s">
        <v>891</v>
      </c>
      <c r="AD5372">
        <v>2022</v>
      </c>
    </row>
    <row r="5373" spans="1:30" x14ac:dyDescent="0.25">
      <c r="A5373" t="s">
        <v>18</v>
      </c>
      <c r="B5373" t="s">
        <v>40</v>
      </c>
      <c r="C5373" t="s">
        <v>41</v>
      </c>
      <c r="D5373" t="s">
        <v>42</v>
      </c>
      <c r="E5373" t="s">
        <v>208</v>
      </c>
      <c r="F5373" t="s">
        <v>27</v>
      </c>
      <c r="G5373">
        <v>15445718917</v>
      </c>
      <c r="H5373" t="s">
        <v>406</v>
      </c>
      <c r="I5373" t="s">
        <v>33</v>
      </c>
      <c r="J5373">
        <v>120</v>
      </c>
      <c r="K5373">
        <v>1.5</v>
      </c>
      <c r="L5373">
        <v>1</v>
      </c>
      <c r="M5373">
        <v>120</v>
      </c>
      <c r="N5373">
        <v>1.5</v>
      </c>
      <c r="O5373">
        <v>1</v>
      </c>
      <c r="P5373">
        <v>1.5</v>
      </c>
      <c r="Q5373">
        <v>1.5</v>
      </c>
      <c r="R5373" s="1">
        <v>44770</v>
      </c>
      <c r="S5373" t="str">
        <f t="shared" si="415"/>
        <v>Doritos Cool Ranch</v>
      </c>
      <c r="T5373" t="str">
        <f t="shared" si="416"/>
        <v>Food</v>
      </c>
      <c r="U5373" t="str">
        <f>IF(T5373="Cell is Blank - Dis-regard",_xlfn.XLOOKUP(S5373,'Categroy Lookup'!A:A,'Categroy Lookup'!B:B,"Cell is Blank - Dis-regard"),T5373)</f>
        <v>Food</v>
      </c>
      <c r="V5373" t="b">
        <f t="shared" si="418"/>
        <v>1</v>
      </c>
      <c r="W5373">
        <f t="shared" si="417"/>
        <v>1.5</v>
      </c>
      <c r="X5373" s="8">
        <f t="shared" si="419"/>
        <v>1</v>
      </c>
      <c r="Y5373" t="s">
        <v>208</v>
      </c>
      <c r="AB5373" t="s">
        <v>687</v>
      </c>
      <c r="AC5373" t="s">
        <v>891</v>
      </c>
      <c r="AD5373">
        <v>2022</v>
      </c>
    </row>
    <row r="5374" spans="1:30" x14ac:dyDescent="0.25">
      <c r="A5374" t="s">
        <v>18</v>
      </c>
      <c r="B5374" t="s">
        <v>40</v>
      </c>
      <c r="C5374" t="s">
        <v>41</v>
      </c>
      <c r="D5374" t="s">
        <v>42</v>
      </c>
      <c r="E5374" t="s">
        <v>208</v>
      </c>
      <c r="F5374" t="s">
        <v>27</v>
      </c>
      <c r="G5374">
        <v>15445771824</v>
      </c>
      <c r="H5374" t="s">
        <v>406</v>
      </c>
      <c r="I5374" t="s">
        <v>33</v>
      </c>
      <c r="J5374">
        <v>120</v>
      </c>
      <c r="K5374">
        <v>1.5</v>
      </c>
      <c r="L5374">
        <v>1</v>
      </c>
      <c r="M5374">
        <v>120</v>
      </c>
      <c r="N5374">
        <v>1.5</v>
      </c>
      <c r="O5374">
        <v>1</v>
      </c>
      <c r="P5374">
        <v>1.5</v>
      </c>
      <c r="Q5374">
        <v>1.5</v>
      </c>
      <c r="R5374" s="1">
        <v>44770</v>
      </c>
      <c r="S5374" t="str">
        <f t="shared" si="415"/>
        <v>Doritos Cool Ranch</v>
      </c>
      <c r="T5374" t="str">
        <f t="shared" si="416"/>
        <v>Food</v>
      </c>
      <c r="U5374" t="str">
        <f>IF(T5374="Cell is Blank - Dis-regard",_xlfn.XLOOKUP(S5374,'Categroy Lookup'!A:A,'Categroy Lookup'!B:B,"Cell is Blank - Dis-regard"),T5374)</f>
        <v>Food</v>
      </c>
      <c r="V5374" t="b">
        <f t="shared" si="418"/>
        <v>1</v>
      </c>
      <c r="W5374">
        <f t="shared" si="417"/>
        <v>1.5</v>
      </c>
      <c r="X5374" s="8">
        <f t="shared" si="419"/>
        <v>1</v>
      </c>
      <c r="Y5374" t="s">
        <v>208</v>
      </c>
      <c r="AB5374" t="s">
        <v>687</v>
      </c>
      <c r="AC5374" t="s">
        <v>891</v>
      </c>
      <c r="AD5374">
        <v>2022</v>
      </c>
    </row>
    <row r="5375" spans="1:30" x14ac:dyDescent="0.25">
      <c r="A5375" t="s">
        <v>18</v>
      </c>
      <c r="B5375" t="s">
        <v>40</v>
      </c>
      <c r="C5375" t="s">
        <v>41</v>
      </c>
      <c r="D5375" t="s">
        <v>42</v>
      </c>
      <c r="E5375" t="s">
        <v>94</v>
      </c>
      <c r="F5375" t="s">
        <v>23</v>
      </c>
      <c r="G5375">
        <v>15446103069</v>
      </c>
      <c r="H5375" t="s">
        <v>406</v>
      </c>
      <c r="I5375" t="s">
        <v>33</v>
      </c>
      <c r="J5375">
        <v>148</v>
      </c>
      <c r="K5375">
        <v>3.5</v>
      </c>
      <c r="L5375">
        <v>1</v>
      </c>
      <c r="M5375">
        <v>148</v>
      </c>
      <c r="N5375">
        <v>3.5</v>
      </c>
      <c r="O5375">
        <v>1</v>
      </c>
      <c r="P5375">
        <v>3.5</v>
      </c>
      <c r="Q5375">
        <v>3.5</v>
      </c>
      <c r="R5375" s="1">
        <v>44770</v>
      </c>
      <c r="S5375" t="str">
        <f t="shared" si="415"/>
        <v>Red Bull - Original</v>
      </c>
      <c r="T5375" t="str">
        <f t="shared" si="416"/>
        <v>Carbonated</v>
      </c>
      <c r="U5375" t="str">
        <f>IF(T5375="Cell is Blank - Dis-regard",_xlfn.XLOOKUP(S5375,'Categroy Lookup'!A:A,'Categroy Lookup'!B:B,"Cell is Blank - Dis-regard"),T5375)</f>
        <v>Carbonated</v>
      </c>
      <c r="V5375" t="b">
        <f t="shared" si="418"/>
        <v>1</v>
      </c>
      <c r="W5375">
        <f t="shared" si="417"/>
        <v>3.5</v>
      </c>
      <c r="X5375" s="8">
        <f t="shared" si="419"/>
        <v>2.3333333333333335</v>
      </c>
      <c r="Y5375" t="s">
        <v>466</v>
      </c>
      <c r="Z5375" t="s">
        <v>512</v>
      </c>
      <c r="AB5375" t="s">
        <v>687</v>
      </c>
      <c r="AC5375" t="s">
        <v>891</v>
      </c>
      <c r="AD5375">
        <v>2022</v>
      </c>
    </row>
    <row r="5376" spans="1:30" x14ac:dyDescent="0.25">
      <c r="A5376" t="s">
        <v>18</v>
      </c>
      <c r="B5376" t="s">
        <v>40</v>
      </c>
      <c r="C5376" t="s">
        <v>41</v>
      </c>
      <c r="D5376" t="s">
        <v>42</v>
      </c>
      <c r="E5376" t="s">
        <v>94</v>
      </c>
      <c r="F5376" t="s">
        <v>23</v>
      </c>
      <c r="G5376">
        <v>15446107072</v>
      </c>
      <c r="H5376" t="s">
        <v>406</v>
      </c>
      <c r="I5376" t="s">
        <v>33</v>
      </c>
      <c r="J5376">
        <v>148</v>
      </c>
      <c r="K5376">
        <v>3.5</v>
      </c>
      <c r="L5376">
        <v>1</v>
      </c>
      <c r="M5376">
        <v>148</v>
      </c>
      <c r="N5376">
        <v>3.5</v>
      </c>
      <c r="O5376">
        <v>1</v>
      </c>
      <c r="P5376">
        <v>3.5</v>
      </c>
      <c r="Q5376">
        <v>3.5</v>
      </c>
      <c r="R5376" s="1">
        <v>44770</v>
      </c>
      <c r="S5376" t="str">
        <f t="shared" si="415"/>
        <v>Red Bull - Original</v>
      </c>
      <c r="T5376" t="str">
        <f t="shared" si="416"/>
        <v>Carbonated</v>
      </c>
      <c r="U5376" t="str">
        <f>IF(T5376="Cell is Blank - Dis-regard",_xlfn.XLOOKUP(S5376,'Categroy Lookup'!A:A,'Categroy Lookup'!B:B,"Cell is Blank - Dis-regard"),T5376)</f>
        <v>Carbonated</v>
      </c>
      <c r="V5376" t="b">
        <f t="shared" si="418"/>
        <v>1</v>
      </c>
      <c r="W5376">
        <f t="shared" si="417"/>
        <v>3.5</v>
      </c>
      <c r="X5376" s="8">
        <f t="shared" si="419"/>
        <v>2.3333333333333335</v>
      </c>
      <c r="Y5376" t="s">
        <v>466</v>
      </c>
      <c r="Z5376" t="s">
        <v>512</v>
      </c>
      <c r="AB5376" t="s">
        <v>687</v>
      </c>
      <c r="AC5376" t="s">
        <v>891</v>
      </c>
      <c r="AD5376">
        <v>2022</v>
      </c>
    </row>
    <row r="5377" spans="1:30" x14ac:dyDescent="0.25">
      <c r="A5377" t="s">
        <v>18</v>
      </c>
      <c r="B5377" t="s">
        <v>197</v>
      </c>
      <c r="C5377" t="s">
        <v>198</v>
      </c>
      <c r="D5377" t="s">
        <v>199</v>
      </c>
      <c r="E5377" t="s">
        <v>315</v>
      </c>
      <c r="G5377">
        <v>15446113485</v>
      </c>
      <c r="H5377" t="s">
        <v>406</v>
      </c>
      <c r="I5377" t="s">
        <v>25</v>
      </c>
      <c r="J5377">
        <v>150</v>
      </c>
      <c r="K5377">
        <v>4</v>
      </c>
      <c r="L5377">
        <v>1</v>
      </c>
      <c r="M5377">
        <v>150</v>
      </c>
      <c r="N5377">
        <v>4</v>
      </c>
      <c r="O5377">
        <v>1</v>
      </c>
      <c r="P5377">
        <v>4</v>
      </c>
      <c r="Q5377">
        <v>4</v>
      </c>
      <c r="R5377" s="1">
        <v>44772</v>
      </c>
      <c r="S5377" t="str">
        <f t="shared" si="415"/>
        <v>Oreo Mini - Go Paks</v>
      </c>
      <c r="T5377" t="str">
        <f t="shared" si="416"/>
        <v>Cell is Blank - Dis-regard</v>
      </c>
      <c r="U5377" t="str">
        <f>IF(T5377="Cell is Blank - Dis-regard",_xlfn.XLOOKUP(S5377,'Categroy Lookup'!A:A,'Categroy Lookup'!B:B,"Cell is Blank - Dis-regard"),T5377)</f>
        <v>Food</v>
      </c>
      <c r="V5377" t="b">
        <f t="shared" si="418"/>
        <v>1</v>
      </c>
      <c r="W5377">
        <f t="shared" si="417"/>
        <v>4</v>
      </c>
      <c r="X5377" s="8">
        <f t="shared" si="419"/>
        <v>2.6666666666666665</v>
      </c>
      <c r="Y5377" t="s">
        <v>632</v>
      </c>
      <c r="Z5377" t="s">
        <v>603</v>
      </c>
      <c r="AB5377" t="s">
        <v>687</v>
      </c>
      <c r="AC5377" t="s">
        <v>891</v>
      </c>
      <c r="AD5377">
        <v>2022</v>
      </c>
    </row>
    <row r="5378" spans="1:30" x14ac:dyDescent="0.25">
      <c r="A5378" t="s">
        <v>18</v>
      </c>
      <c r="B5378" t="s">
        <v>197</v>
      </c>
      <c r="C5378" t="s">
        <v>198</v>
      </c>
      <c r="D5378" t="s">
        <v>199</v>
      </c>
      <c r="E5378" t="s">
        <v>104</v>
      </c>
      <c r="F5378" t="s">
        <v>27</v>
      </c>
      <c r="G5378">
        <v>15446114745</v>
      </c>
      <c r="H5378" t="s">
        <v>406</v>
      </c>
      <c r="I5378" t="s">
        <v>25</v>
      </c>
      <c r="J5378">
        <v>123</v>
      </c>
      <c r="K5378">
        <v>1.5</v>
      </c>
      <c r="L5378">
        <v>1</v>
      </c>
      <c r="M5378">
        <v>123</v>
      </c>
      <c r="N5378">
        <v>1.5</v>
      </c>
      <c r="O5378">
        <v>1</v>
      </c>
      <c r="P5378">
        <v>1.5</v>
      </c>
      <c r="Q5378">
        <v>1.5</v>
      </c>
      <c r="R5378" s="1">
        <v>44772</v>
      </c>
      <c r="S5378" t="str">
        <f t="shared" ref="S5378:S5441" si="420">IF(E5378="","Cell is Blank - Dis-regard",E5378)</f>
        <v>CheezIt - White Cheddar</v>
      </c>
      <c r="T5378" t="str">
        <f t="shared" ref="T5378:T5441" si="421">IF(F5378="","Cell is Blank - Dis-regard",F5378)</f>
        <v>Food</v>
      </c>
      <c r="U5378" t="str">
        <f>IF(T5378="Cell is Blank - Dis-regard",_xlfn.XLOOKUP(S5378,'Categroy Lookup'!A:A,'Categroy Lookup'!B:B,"Cell is Blank - Dis-regard"),T5378)</f>
        <v>Food</v>
      </c>
      <c r="V5378" t="b">
        <f t="shared" si="418"/>
        <v>1</v>
      </c>
      <c r="W5378">
        <f t="shared" ref="W5378:W5441" si="422">IF(V5378="FALSE",K5378,K5378)</f>
        <v>1.5</v>
      </c>
      <c r="X5378" s="8">
        <f t="shared" si="419"/>
        <v>1</v>
      </c>
      <c r="Y5378" t="s">
        <v>528</v>
      </c>
      <c r="Z5378" t="s">
        <v>532</v>
      </c>
      <c r="AB5378" t="s">
        <v>687</v>
      </c>
      <c r="AC5378" t="s">
        <v>891</v>
      </c>
      <c r="AD5378">
        <v>2022</v>
      </c>
    </row>
    <row r="5379" spans="1:30" x14ac:dyDescent="0.25">
      <c r="A5379" t="s">
        <v>18</v>
      </c>
      <c r="B5379" t="s">
        <v>197</v>
      </c>
      <c r="C5379" t="s">
        <v>198</v>
      </c>
      <c r="D5379" t="s">
        <v>199</v>
      </c>
      <c r="E5379" t="s">
        <v>330</v>
      </c>
      <c r="F5379" t="s">
        <v>31</v>
      </c>
      <c r="G5379">
        <v>15446168584</v>
      </c>
      <c r="H5379" t="s">
        <v>406</v>
      </c>
      <c r="I5379" t="s">
        <v>25</v>
      </c>
      <c r="J5379">
        <v>143</v>
      </c>
      <c r="K5379">
        <v>2.75</v>
      </c>
      <c r="L5379">
        <v>1</v>
      </c>
      <c r="M5379">
        <v>143</v>
      </c>
      <c r="N5379">
        <v>2.75</v>
      </c>
      <c r="O5379">
        <v>1</v>
      </c>
      <c r="P5379">
        <v>2.75</v>
      </c>
      <c r="Q5379">
        <v>2.75</v>
      </c>
      <c r="R5379" s="1">
        <v>44772</v>
      </c>
      <c r="S5379" t="str">
        <f t="shared" si="420"/>
        <v>BodyArmor  LYTE - Blueberry Pomegranate</v>
      </c>
      <c r="T5379" t="str">
        <f t="shared" si="421"/>
        <v>Non Carbonated</v>
      </c>
      <c r="U5379" t="str">
        <f>IF(T5379="Cell is Blank - Dis-regard",_xlfn.XLOOKUP(S5379,'Categroy Lookup'!A:A,'Categroy Lookup'!B:B,"Cell is Blank - Dis-regard"),T5379)</f>
        <v>Non Carbonated</v>
      </c>
      <c r="V5379" t="b">
        <f t="shared" ref="V5379:V5442" si="423">K5379=N5379</f>
        <v>1</v>
      </c>
      <c r="W5379">
        <f t="shared" si="422"/>
        <v>2.75</v>
      </c>
      <c r="X5379" s="8">
        <f t="shared" ref="X5379:X5442" si="424">W5379/1.5</f>
        <v>1.8333333333333333</v>
      </c>
      <c r="Y5379" t="s">
        <v>634</v>
      </c>
      <c r="Z5379" t="s">
        <v>635</v>
      </c>
      <c r="AB5379" t="s">
        <v>687</v>
      </c>
      <c r="AC5379" t="s">
        <v>891</v>
      </c>
      <c r="AD5379">
        <v>2022</v>
      </c>
    </row>
    <row r="5380" spans="1:30" x14ac:dyDescent="0.25">
      <c r="A5380" t="s">
        <v>18</v>
      </c>
      <c r="B5380" t="s">
        <v>197</v>
      </c>
      <c r="C5380" t="s">
        <v>198</v>
      </c>
      <c r="D5380" t="s">
        <v>199</v>
      </c>
      <c r="E5380" t="s">
        <v>230</v>
      </c>
      <c r="F5380" t="s">
        <v>23</v>
      </c>
      <c r="G5380">
        <v>15446385780</v>
      </c>
      <c r="H5380" t="s">
        <v>406</v>
      </c>
      <c r="I5380" t="s">
        <v>25</v>
      </c>
      <c r="J5380">
        <v>148</v>
      </c>
      <c r="K5380">
        <v>3</v>
      </c>
      <c r="L5380">
        <v>1</v>
      </c>
      <c r="M5380">
        <v>148</v>
      </c>
      <c r="N5380">
        <v>3</v>
      </c>
      <c r="O5380">
        <v>1</v>
      </c>
      <c r="P5380">
        <v>3</v>
      </c>
      <c r="Q5380">
        <v>3</v>
      </c>
      <c r="R5380" s="1">
        <v>44772</v>
      </c>
      <c r="S5380" t="str">
        <f t="shared" si="420"/>
        <v>Starbucks Refresher - Real Coconut Water</v>
      </c>
      <c r="T5380" t="str">
        <f t="shared" si="421"/>
        <v>Carbonated</v>
      </c>
      <c r="U5380" t="str">
        <f>IF(T5380="Cell is Blank - Dis-regard",_xlfn.XLOOKUP(S5380,'Categroy Lookup'!A:A,'Categroy Lookup'!B:B,"Cell is Blank - Dis-regard"),T5380)</f>
        <v>Carbonated</v>
      </c>
      <c r="V5380" t="b">
        <f t="shared" si="423"/>
        <v>1</v>
      </c>
      <c r="W5380">
        <f t="shared" si="422"/>
        <v>3</v>
      </c>
      <c r="X5380" s="8">
        <f t="shared" si="424"/>
        <v>2</v>
      </c>
      <c r="Y5380" t="s">
        <v>594</v>
      </c>
      <c r="Z5380" t="s">
        <v>595</v>
      </c>
      <c r="AB5380" t="s">
        <v>687</v>
      </c>
      <c r="AC5380" t="s">
        <v>891</v>
      </c>
      <c r="AD5380">
        <v>2022</v>
      </c>
    </row>
    <row r="5381" spans="1:30" x14ac:dyDescent="0.25">
      <c r="A5381" t="s">
        <v>18</v>
      </c>
      <c r="B5381" t="s">
        <v>36</v>
      </c>
      <c r="C5381" t="s">
        <v>37</v>
      </c>
      <c r="D5381" t="s">
        <v>38</v>
      </c>
      <c r="E5381" t="s">
        <v>58</v>
      </c>
      <c r="F5381" t="s">
        <v>27</v>
      </c>
      <c r="G5381">
        <v>15446457838</v>
      </c>
      <c r="H5381" t="s">
        <v>406</v>
      </c>
      <c r="I5381" t="s">
        <v>33</v>
      </c>
      <c r="J5381">
        <v>121</v>
      </c>
      <c r="K5381">
        <v>1.5</v>
      </c>
      <c r="L5381">
        <v>1</v>
      </c>
      <c r="M5381">
        <v>121</v>
      </c>
      <c r="N5381">
        <v>1.5</v>
      </c>
      <c r="O5381">
        <v>1</v>
      </c>
      <c r="P5381">
        <v>1.5</v>
      </c>
      <c r="Q5381">
        <v>1.5</v>
      </c>
      <c r="R5381" s="1">
        <v>44770</v>
      </c>
      <c r="S5381" t="str">
        <f t="shared" si="420"/>
        <v>Oreo Mini</v>
      </c>
      <c r="T5381" t="str">
        <f t="shared" si="421"/>
        <v>Food</v>
      </c>
      <c r="U5381" t="str">
        <f>IF(T5381="Cell is Blank - Dis-regard",_xlfn.XLOOKUP(S5381,'Categroy Lookup'!A:A,'Categroy Lookup'!B:B,"Cell is Blank - Dis-regard"),T5381)</f>
        <v>Food</v>
      </c>
      <c r="V5381" t="b">
        <f t="shared" si="423"/>
        <v>1</v>
      </c>
      <c r="W5381">
        <f t="shared" si="422"/>
        <v>1.5</v>
      </c>
      <c r="X5381" s="8">
        <f t="shared" si="424"/>
        <v>1</v>
      </c>
      <c r="Y5381" t="s">
        <v>58</v>
      </c>
      <c r="AB5381" t="s">
        <v>687</v>
      </c>
      <c r="AC5381" t="s">
        <v>891</v>
      </c>
      <c r="AD5381">
        <v>2022</v>
      </c>
    </row>
    <row r="5382" spans="1:30" x14ac:dyDescent="0.25">
      <c r="A5382" t="s">
        <v>18</v>
      </c>
      <c r="B5382" t="s">
        <v>40</v>
      </c>
      <c r="C5382" t="s">
        <v>41</v>
      </c>
      <c r="D5382" t="s">
        <v>42</v>
      </c>
      <c r="E5382" t="s">
        <v>209</v>
      </c>
      <c r="F5382" t="s">
        <v>27</v>
      </c>
      <c r="G5382">
        <v>15446602429</v>
      </c>
      <c r="H5382" t="s">
        <v>406</v>
      </c>
      <c r="I5382" t="s">
        <v>33</v>
      </c>
      <c r="J5382">
        <v>111</v>
      </c>
      <c r="K5382">
        <v>1.5</v>
      </c>
      <c r="L5382">
        <v>1</v>
      </c>
      <c r="M5382">
        <v>111</v>
      </c>
      <c r="N5382">
        <v>1.5</v>
      </c>
      <c r="O5382">
        <v>1</v>
      </c>
      <c r="P5382">
        <v>1.5</v>
      </c>
      <c r="Q5382">
        <v>1.5</v>
      </c>
      <c r="R5382" s="1">
        <v>44770</v>
      </c>
      <c r="S5382" t="str">
        <f t="shared" si="420"/>
        <v>Lays - Classic</v>
      </c>
      <c r="T5382" t="str">
        <f t="shared" si="421"/>
        <v>Food</v>
      </c>
      <c r="U5382" t="str">
        <f>IF(T5382="Cell is Blank - Dis-regard",_xlfn.XLOOKUP(S5382,'Categroy Lookup'!A:A,'Categroy Lookup'!B:B,"Cell is Blank - Dis-regard"),T5382)</f>
        <v>Food</v>
      </c>
      <c r="V5382" t="b">
        <f t="shared" si="423"/>
        <v>1</v>
      </c>
      <c r="W5382">
        <f t="shared" si="422"/>
        <v>1.5</v>
      </c>
      <c r="X5382" s="8">
        <f t="shared" si="424"/>
        <v>1</v>
      </c>
      <c r="Y5382" t="s">
        <v>578</v>
      </c>
      <c r="Z5382" t="s">
        <v>579</v>
      </c>
      <c r="AB5382" t="s">
        <v>687</v>
      </c>
      <c r="AC5382" t="s">
        <v>891</v>
      </c>
      <c r="AD5382">
        <v>2022</v>
      </c>
    </row>
    <row r="5383" spans="1:30" x14ac:dyDescent="0.25">
      <c r="A5383" t="s">
        <v>18</v>
      </c>
      <c r="B5383" t="s">
        <v>40</v>
      </c>
      <c r="C5383" t="s">
        <v>41</v>
      </c>
      <c r="D5383" t="s">
        <v>42</v>
      </c>
      <c r="E5383" t="s">
        <v>94</v>
      </c>
      <c r="F5383" t="s">
        <v>23</v>
      </c>
      <c r="G5383">
        <v>15446608700</v>
      </c>
      <c r="H5383" t="s">
        <v>406</v>
      </c>
      <c r="I5383" t="s">
        <v>33</v>
      </c>
      <c r="J5383">
        <v>148</v>
      </c>
      <c r="K5383">
        <v>3.5</v>
      </c>
      <c r="L5383">
        <v>1</v>
      </c>
      <c r="M5383">
        <v>148</v>
      </c>
      <c r="N5383">
        <v>3.5</v>
      </c>
      <c r="O5383">
        <v>1</v>
      </c>
      <c r="P5383">
        <v>3.5</v>
      </c>
      <c r="Q5383">
        <v>3.5</v>
      </c>
      <c r="R5383" s="1">
        <v>44770</v>
      </c>
      <c r="S5383" t="str">
        <f t="shared" si="420"/>
        <v>Red Bull - Original</v>
      </c>
      <c r="T5383" t="str">
        <f t="shared" si="421"/>
        <v>Carbonated</v>
      </c>
      <c r="U5383" t="str">
        <f>IF(T5383="Cell is Blank - Dis-regard",_xlfn.XLOOKUP(S5383,'Categroy Lookup'!A:A,'Categroy Lookup'!B:B,"Cell is Blank - Dis-regard"),T5383)</f>
        <v>Carbonated</v>
      </c>
      <c r="V5383" t="b">
        <f t="shared" si="423"/>
        <v>1</v>
      </c>
      <c r="W5383">
        <f t="shared" si="422"/>
        <v>3.5</v>
      </c>
      <c r="X5383" s="8">
        <f t="shared" si="424"/>
        <v>2.3333333333333335</v>
      </c>
      <c r="Y5383" t="s">
        <v>466</v>
      </c>
      <c r="Z5383" t="s">
        <v>512</v>
      </c>
      <c r="AB5383" t="s">
        <v>687</v>
      </c>
      <c r="AC5383" t="s">
        <v>891</v>
      </c>
      <c r="AD5383">
        <v>2022</v>
      </c>
    </row>
    <row r="5384" spans="1:30" x14ac:dyDescent="0.25">
      <c r="A5384" t="s">
        <v>18</v>
      </c>
      <c r="B5384" t="s">
        <v>40</v>
      </c>
      <c r="C5384" t="s">
        <v>41</v>
      </c>
      <c r="D5384" t="s">
        <v>42</v>
      </c>
      <c r="E5384" t="s">
        <v>43</v>
      </c>
      <c r="F5384" t="s">
        <v>23</v>
      </c>
      <c r="G5384">
        <v>15446816964</v>
      </c>
      <c r="H5384" t="s">
        <v>406</v>
      </c>
      <c r="I5384" t="s">
        <v>25</v>
      </c>
      <c r="J5384">
        <v>144</v>
      </c>
      <c r="K5384">
        <v>3</v>
      </c>
      <c r="L5384">
        <v>1</v>
      </c>
      <c r="M5384">
        <v>144</v>
      </c>
      <c r="N5384">
        <v>3</v>
      </c>
      <c r="O5384">
        <v>1</v>
      </c>
      <c r="P5384">
        <v>3</v>
      </c>
      <c r="Q5384">
        <v>3</v>
      </c>
      <c r="R5384" s="1">
        <v>44770</v>
      </c>
      <c r="S5384" t="str">
        <f t="shared" si="420"/>
        <v>Monster Energy Original</v>
      </c>
      <c r="T5384" t="str">
        <f t="shared" si="421"/>
        <v>Carbonated</v>
      </c>
      <c r="U5384" t="str">
        <f>IF(T5384="Cell is Blank - Dis-regard",_xlfn.XLOOKUP(S5384,'Categroy Lookup'!A:A,'Categroy Lookup'!B:B,"Cell is Blank - Dis-regard"),T5384)</f>
        <v>Carbonated</v>
      </c>
      <c r="V5384" t="b">
        <f t="shared" si="423"/>
        <v>1</v>
      </c>
      <c r="W5384">
        <f t="shared" si="422"/>
        <v>3</v>
      </c>
      <c r="X5384" s="8">
        <f t="shared" si="424"/>
        <v>2</v>
      </c>
      <c r="Y5384" t="s">
        <v>43</v>
      </c>
      <c r="AB5384" t="s">
        <v>687</v>
      </c>
      <c r="AC5384" t="s">
        <v>891</v>
      </c>
      <c r="AD5384">
        <v>2022</v>
      </c>
    </row>
    <row r="5385" spans="1:30" x14ac:dyDescent="0.25">
      <c r="A5385" t="s">
        <v>18</v>
      </c>
      <c r="B5385" t="s">
        <v>40</v>
      </c>
      <c r="C5385" t="s">
        <v>41</v>
      </c>
      <c r="D5385" t="s">
        <v>42</v>
      </c>
      <c r="E5385" t="s">
        <v>94</v>
      </c>
      <c r="F5385" t="s">
        <v>23</v>
      </c>
      <c r="G5385">
        <v>15446912233</v>
      </c>
      <c r="H5385" t="s">
        <v>406</v>
      </c>
      <c r="I5385" t="s">
        <v>33</v>
      </c>
      <c r="J5385">
        <v>148</v>
      </c>
      <c r="K5385">
        <v>3.5</v>
      </c>
      <c r="L5385">
        <v>1</v>
      </c>
      <c r="M5385">
        <v>148</v>
      </c>
      <c r="N5385">
        <v>3.5</v>
      </c>
      <c r="O5385">
        <v>1</v>
      </c>
      <c r="P5385">
        <v>3.5</v>
      </c>
      <c r="Q5385">
        <v>3.5</v>
      </c>
      <c r="R5385" s="1">
        <v>44770</v>
      </c>
      <c r="S5385" t="str">
        <f t="shared" si="420"/>
        <v>Red Bull - Original</v>
      </c>
      <c r="T5385" t="str">
        <f t="shared" si="421"/>
        <v>Carbonated</v>
      </c>
      <c r="U5385" t="str">
        <f>IF(T5385="Cell is Blank - Dis-regard",_xlfn.XLOOKUP(S5385,'Categroy Lookup'!A:A,'Categroy Lookup'!B:B,"Cell is Blank - Dis-regard"),T5385)</f>
        <v>Carbonated</v>
      </c>
      <c r="V5385" t="b">
        <f t="shared" si="423"/>
        <v>1</v>
      </c>
      <c r="W5385">
        <f t="shared" si="422"/>
        <v>3.5</v>
      </c>
      <c r="X5385" s="8">
        <f t="shared" si="424"/>
        <v>2.3333333333333335</v>
      </c>
      <c r="Y5385" t="s">
        <v>466</v>
      </c>
      <c r="Z5385" t="s">
        <v>512</v>
      </c>
      <c r="AB5385" t="s">
        <v>687</v>
      </c>
      <c r="AC5385" t="s">
        <v>891</v>
      </c>
      <c r="AD5385">
        <v>2022</v>
      </c>
    </row>
    <row r="5386" spans="1:30" x14ac:dyDescent="0.25">
      <c r="A5386" t="s">
        <v>18</v>
      </c>
      <c r="B5386" t="s">
        <v>40</v>
      </c>
      <c r="C5386" t="s">
        <v>41</v>
      </c>
      <c r="D5386" t="s">
        <v>42</v>
      </c>
      <c r="E5386" t="s">
        <v>368</v>
      </c>
      <c r="F5386" t="s">
        <v>23</v>
      </c>
      <c r="G5386">
        <v>15446914249</v>
      </c>
      <c r="H5386" t="s">
        <v>406</v>
      </c>
      <c r="I5386" t="s">
        <v>33</v>
      </c>
      <c r="J5386">
        <v>142</v>
      </c>
      <c r="K5386">
        <v>1.5</v>
      </c>
      <c r="L5386">
        <v>1</v>
      </c>
      <c r="M5386">
        <v>142</v>
      </c>
      <c r="N5386">
        <v>1.5</v>
      </c>
      <c r="O5386">
        <v>1</v>
      </c>
      <c r="P5386">
        <v>1.5</v>
      </c>
      <c r="Q5386">
        <v>1.5</v>
      </c>
      <c r="R5386" s="1">
        <v>44770</v>
      </c>
      <c r="S5386" t="str">
        <f t="shared" si="420"/>
        <v>Coca Cola - Regular</v>
      </c>
      <c r="T5386" t="str">
        <f t="shared" si="421"/>
        <v>Carbonated</v>
      </c>
      <c r="U5386" t="str">
        <f>IF(T5386="Cell is Blank - Dis-regard",_xlfn.XLOOKUP(S5386,'Categroy Lookup'!A:A,'Categroy Lookup'!B:B,"Cell is Blank - Dis-regard"),T5386)</f>
        <v>Carbonated</v>
      </c>
      <c r="V5386" t="b">
        <f t="shared" si="423"/>
        <v>1</v>
      </c>
      <c r="W5386">
        <f t="shared" si="422"/>
        <v>1.5</v>
      </c>
      <c r="X5386" s="8">
        <f t="shared" si="424"/>
        <v>1</v>
      </c>
      <c r="Y5386" t="s">
        <v>524</v>
      </c>
      <c r="Z5386" t="s">
        <v>643</v>
      </c>
      <c r="AB5386" t="s">
        <v>687</v>
      </c>
      <c r="AC5386" t="s">
        <v>891</v>
      </c>
      <c r="AD5386">
        <v>2022</v>
      </c>
    </row>
    <row r="5387" spans="1:30" x14ac:dyDescent="0.25">
      <c r="A5387" t="s">
        <v>18</v>
      </c>
      <c r="B5387" t="s">
        <v>28</v>
      </c>
      <c r="C5387" t="s">
        <v>20</v>
      </c>
      <c r="D5387" t="s">
        <v>29</v>
      </c>
      <c r="E5387" t="s">
        <v>98</v>
      </c>
      <c r="F5387" t="s">
        <v>27</v>
      </c>
      <c r="G5387">
        <v>15446973453</v>
      </c>
      <c r="H5387" t="s">
        <v>406</v>
      </c>
      <c r="I5387" t="s">
        <v>33</v>
      </c>
      <c r="J5387">
        <v>123</v>
      </c>
      <c r="K5387">
        <v>1.5</v>
      </c>
      <c r="L5387">
        <v>1</v>
      </c>
      <c r="M5387">
        <v>123</v>
      </c>
      <c r="N5387">
        <v>1.5</v>
      </c>
      <c r="O5387">
        <v>1</v>
      </c>
      <c r="P5387">
        <v>1.5</v>
      </c>
      <c r="Q5387">
        <v>1.5</v>
      </c>
      <c r="R5387" s="1">
        <v>44770</v>
      </c>
      <c r="S5387" t="str">
        <f t="shared" si="420"/>
        <v>CheezIt - Original</v>
      </c>
      <c r="T5387" t="str">
        <f t="shared" si="421"/>
        <v>Food</v>
      </c>
      <c r="U5387" t="str">
        <f>IF(T5387="Cell is Blank - Dis-regard",_xlfn.XLOOKUP(S5387,'Categroy Lookup'!A:A,'Categroy Lookup'!B:B,"Cell is Blank - Dis-regard"),T5387)</f>
        <v>Food</v>
      </c>
      <c r="V5387" t="b">
        <f t="shared" si="423"/>
        <v>1</v>
      </c>
      <c r="W5387">
        <f t="shared" si="422"/>
        <v>1.5</v>
      </c>
      <c r="X5387" s="8">
        <f t="shared" si="424"/>
        <v>1</v>
      </c>
      <c r="Y5387" t="s">
        <v>528</v>
      </c>
      <c r="Z5387" t="s">
        <v>512</v>
      </c>
      <c r="AB5387" t="s">
        <v>687</v>
      </c>
      <c r="AC5387" t="s">
        <v>891</v>
      </c>
      <c r="AD5387">
        <v>2022</v>
      </c>
    </row>
    <row r="5388" spans="1:30" x14ac:dyDescent="0.25">
      <c r="A5388" t="s">
        <v>18</v>
      </c>
      <c r="B5388" t="s">
        <v>40</v>
      </c>
      <c r="C5388" t="s">
        <v>41</v>
      </c>
      <c r="D5388" t="s">
        <v>42</v>
      </c>
      <c r="E5388" t="s">
        <v>374</v>
      </c>
      <c r="F5388" t="s">
        <v>31</v>
      </c>
      <c r="G5388">
        <v>15447053319</v>
      </c>
      <c r="H5388" t="s">
        <v>406</v>
      </c>
      <c r="I5388" t="s">
        <v>33</v>
      </c>
      <c r="J5388">
        <v>147</v>
      </c>
      <c r="K5388">
        <v>2.5</v>
      </c>
      <c r="L5388">
        <v>1</v>
      </c>
      <c r="M5388">
        <v>147</v>
      </c>
      <c r="N5388">
        <v>2.5</v>
      </c>
      <c r="O5388">
        <v>1</v>
      </c>
      <c r="P5388">
        <v>2.5</v>
      </c>
      <c r="Q5388">
        <v>2.5</v>
      </c>
      <c r="R5388" s="1">
        <v>44770</v>
      </c>
      <c r="S5388" t="str">
        <f t="shared" si="420"/>
        <v>Snapple Tea - Peach</v>
      </c>
      <c r="T5388" t="str">
        <f t="shared" si="421"/>
        <v>Non Carbonated</v>
      </c>
      <c r="U5388" t="str">
        <f>IF(T5388="Cell is Blank - Dis-regard",_xlfn.XLOOKUP(S5388,'Categroy Lookup'!A:A,'Categroy Lookup'!B:B,"Cell is Blank - Dis-regard"),T5388)</f>
        <v>Non Carbonated</v>
      </c>
      <c r="V5388" t="b">
        <f t="shared" si="423"/>
        <v>1</v>
      </c>
      <c r="W5388">
        <f t="shared" si="422"/>
        <v>2.5</v>
      </c>
      <c r="X5388" s="8">
        <f t="shared" si="424"/>
        <v>1.6666666666666667</v>
      </c>
      <c r="Y5388" t="s">
        <v>564</v>
      </c>
      <c r="Z5388" t="s">
        <v>644</v>
      </c>
      <c r="AB5388" t="s">
        <v>687</v>
      </c>
      <c r="AC5388" t="s">
        <v>891</v>
      </c>
      <c r="AD5388">
        <v>2022</v>
      </c>
    </row>
    <row r="5389" spans="1:30" x14ac:dyDescent="0.25">
      <c r="A5389" t="s">
        <v>18</v>
      </c>
      <c r="B5389" t="s">
        <v>40</v>
      </c>
      <c r="C5389" t="s">
        <v>41</v>
      </c>
      <c r="D5389" t="s">
        <v>42</v>
      </c>
      <c r="E5389" t="s">
        <v>208</v>
      </c>
      <c r="F5389" t="s">
        <v>27</v>
      </c>
      <c r="G5389">
        <v>15447055153</v>
      </c>
      <c r="H5389" t="s">
        <v>406</v>
      </c>
      <c r="I5389" t="s">
        <v>33</v>
      </c>
      <c r="J5389">
        <v>120</v>
      </c>
      <c r="K5389">
        <v>1.5</v>
      </c>
      <c r="L5389">
        <v>1</v>
      </c>
      <c r="M5389">
        <v>120</v>
      </c>
      <c r="N5389">
        <v>1.5</v>
      </c>
      <c r="O5389">
        <v>1</v>
      </c>
      <c r="P5389">
        <v>1.5</v>
      </c>
      <c r="Q5389">
        <v>1.5</v>
      </c>
      <c r="R5389" s="1">
        <v>44770</v>
      </c>
      <c r="S5389" t="str">
        <f t="shared" si="420"/>
        <v>Doritos Cool Ranch</v>
      </c>
      <c r="T5389" t="str">
        <f t="shared" si="421"/>
        <v>Food</v>
      </c>
      <c r="U5389" t="str">
        <f>IF(T5389="Cell is Blank - Dis-regard",_xlfn.XLOOKUP(S5389,'Categroy Lookup'!A:A,'Categroy Lookup'!B:B,"Cell is Blank - Dis-regard"),T5389)</f>
        <v>Food</v>
      </c>
      <c r="V5389" t="b">
        <f t="shared" si="423"/>
        <v>1</v>
      </c>
      <c r="W5389">
        <f t="shared" si="422"/>
        <v>1.5</v>
      </c>
      <c r="X5389" s="8">
        <f t="shared" si="424"/>
        <v>1</v>
      </c>
      <c r="Y5389" t="s">
        <v>208</v>
      </c>
      <c r="AB5389" t="s">
        <v>687</v>
      </c>
      <c r="AC5389" t="s">
        <v>891</v>
      </c>
      <c r="AD5389">
        <v>2022</v>
      </c>
    </row>
    <row r="5390" spans="1:30" x14ac:dyDescent="0.25">
      <c r="A5390" t="s">
        <v>18</v>
      </c>
      <c r="B5390" t="s">
        <v>40</v>
      </c>
      <c r="C5390" t="s">
        <v>41</v>
      </c>
      <c r="D5390" t="s">
        <v>42</v>
      </c>
      <c r="E5390" t="s">
        <v>56</v>
      </c>
      <c r="F5390" t="s">
        <v>27</v>
      </c>
      <c r="G5390">
        <v>15447285671</v>
      </c>
      <c r="H5390" t="s">
        <v>406</v>
      </c>
      <c r="I5390" t="s">
        <v>33</v>
      </c>
      <c r="J5390">
        <v>122</v>
      </c>
      <c r="K5390">
        <v>1.5</v>
      </c>
      <c r="L5390">
        <v>1</v>
      </c>
      <c r="M5390">
        <v>122</v>
      </c>
      <c r="N5390">
        <v>1.5</v>
      </c>
      <c r="O5390">
        <v>1</v>
      </c>
      <c r="P5390">
        <v>1.5</v>
      </c>
      <c r="Q5390">
        <v>1.5</v>
      </c>
      <c r="R5390" s="1">
        <v>44770</v>
      </c>
      <c r="S5390" t="str">
        <f t="shared" si="420"/>
        <v>Cheetos - Fleming Hot Crunchy</v>
      </c>
      <c r="T5390" t="str">
        <f t="shared" si="421"/>
        <v>Food</v>
      </c>
      <c r="U5390" t="str">
        <f>IF(T5390="Cell is Blank - Dis-regard",_xlfn.XLOOKUP(S5390,'Categroy Lookup'!A:A,'Categroy Lookup'!B:B,"Cell is Blank - Dis-regard"),T5390)</f>
        <v>Food</v>
      </c>
      <c r="V5390" t="b">
        <f t="shared" si="423"/>
        <v>1</v>
      </c>
      <c r="W5390">
        <f t="shared" si="422"/>
        <v>1.5</v>
      </c>
      <c r="X5390" s="8">
        <f t="shared" si="424"/>
        <v>1</v>
      </c>
      <c r="Y5390" t="s">
        <v>491</v>
      </c>
      <c r="Z5390" t="s">
        <v>492</v>
      </c>
      <c r="AB5390" t="s">
        <v>687</v>
      </c>
      <c r="AC5390" t="s">
        <v>891</v>
      </c>
      <c r="AD5390">
        <v>2022</v>
      </c>
    </row>
    <row r="5391" spans="1:30" x14ac:dyDescent="0.25">
      <c r="A5391" t="s">
        <v>18</v>
      </c>
      <c r="B5391" t="s">
        <v>197</v>
      </c>
      <c r="C5391" t="s">
        <v>198</v>
      </c>
      <c r="D5391" t="s">
        <v>199</v>
      </c>
      <c r="E5391" t="s">
        <v>314</v>
      </c>
      <c r="G5391">
        <v>15447266203</v>
      </c>
      <c r="H5391" t="s">
        <v>406</v>
      </c>
      <c r="I5391" t="s">
        <v>25</v>
      </c>
      <c r="J5391">
        <v>154</v>
      </c>
      <c r="K5391">
        <v>4</v>
      </c>
      <c r="L5391">
        <v>1</v>
      </c>
      <c r="M5391">
        <v>154</v>
      </c>
      <c r="N5391">
        <v>4</v>
      </c>
      <c r="O5391">
        <v>1</v>
      </c>
      <c r="P5391">
        <v>4</v>
      </c>
      <c r="Q5391">
        <v>4</v>
      </c>
      <c r="R5391" s="1">
        <v>44772</v>
      </c>
      <c r="S5391" t="str">
        <f t="shared" si="420"/>
        <v>Mini Chips Ahoy - Go Paks</v>
      </c>
      <c r="T5391" t="str">
        <f t="shared" si="421"/>
        <v>Cell is Blank - Dis-regard</v>
      </c>
      <c r="U5391" t="str">
        <f>IF(T5391="Cell is Blank - Dis-regard",_xlfn.XLOOKUP(S5391,'Categroy Lookup'!A:A,'Categroy Lookup'!B:B,"Cell is Blank - Dis-regard"),T5391)</f>
        <v>Food</v>
      </c>
      <c r="V5391" t="b">
        <f t="shared" si="423"/>
        <v>1</v>
      </c>
      <c r="W5391">
        <f t="shared" si="422"/>
        <v>4</v>
      </c>
      <c r="X5391" s="8">
        <f t="shared" si="424"/>
        <v>2.6666666666666665</v>
      </c>
      <c r="Y5391" t="s">
        <v>631</v>
      </c>
      <c r="Z5391" t="s">
        <v>603</v>
      </c>
      <c r="AB5391" t="s">
        <v>687</v>
      </c>
      <c r="AC5391" t="s">
        <v>891</v>
      </c>
      <c r="AD5391">
        <v>2022</v>
      </c>
    </row>
    <row r="5392" spans="1:30" x14ac:dyDescent="0.25">
      <c r="A5392" t="s">
        <v>18</v>
      </c>
      <c r="B5392" t="s">
        <v>28</v>
      </c>
      <c r="C5392" t="s">
        <v>20</v>
      </c>
      <c r="D5392" t="s">
        <v>29</v>
      </c>
      <c r="E5392" t="s">
        <v>48</v>
      </c>
      <c r="F5392" t="s">
        <v>27</v>
      </c>
      <c r="G5392">
        <v>15447299074</v>
      </c>
      <c r="H5392" t="s">
        <v>406</v>
      </c>
      <c r="I5392" t="s">
        <v>25</v>
      </c>
      <c r="J5392">
        <v>130</v>
      </c>
      <c r="K5392">
        <v>2</v>
      </c>
      <c r="L5392">
        <v>3</v>
      </c>
      <c r="M5392">
        <v>130</v>
      </c>
      <c r="N5392">
        <v>2</v>
      </c>
      <c r="O5392">
        <v>3</v>
      </c>
      <c r="P5392">
        <v>6</v>
      </c>
      <c r="Q5392">
        <v>6</v>
      </c>
      <c r="R5392" s="1">
        <v>44770</v>
      </c>
      <c r="S5392" t="str">
        <f t="shared" si="420"/>
        <v>KitKat - Crisp Wafers</v>
      </c>
      <c r="T5392" t="str">
        <f t="shared" si="421"/>
        <v>Food</v>
      </c>
      <c r="U5392" t="str">
        <f>IF(T5392="Cell is Blank - Dis-regard",_xlfn.XLOOKUP(S5392,'Categroy Lookup'!A:A,'Categroy Lookup'!B:B,"Cell is Blank - Dis-regard"),T5392)</f>
        <v>Food</v>
      </c>
      <c r="V5392" t="b">
        <f t="shared" si="423"/>
        <v>1</v>
      </c>
      <c r="W5392">
        <f t="shared" si="422"/>
        <v>2</v>
      </c>
      <c r="X5392" s="8">
        <f t="shared" si="424"/>
        <v>1.3333333333333333</v>
      </c>
      <c r="Y5392" t="s">
        <v>482</v>
      </c>
      <c r="Z5392" t="s">
        <v>483</v>
      </c>
      <c r="AB5392" t="s">
        <v>687</v>
      </c>
      <c r="AC5392" t="s">
        <v>891</v>
      </c>
      <c r="AD5392">
        <v>2022</v>
      </c>
    </row>
    <row r="5393" spans="1:30" x14ac:dyDescent="0.25">
      <c r="A5393" t="s">
        <v>18</v>
      </c>
      <c r="B5393" t="s">
        <v>40</v>
      </c>
      <c r="C5393" t="s">
        <v>41</v>
      </c>
      <c r="D5393" t="s">
        <v>42</v>
      </c>
      <c r="E5393" t="s">
        <v>368</v>
      </c>
      <c r="F5393" t="s">
        <v>23</v>
      </c>
      <c r="G5393">
        <v>15447553825</v>
      </c>
      <c r="H5393" t="s">
        <v>406</v>
      </c>
      <c r="I5393" t="s">
        <v>33</v>
      </c>
      <c r="J5393">
        <v>142</v>
      </c>
      <c r="K5393">
        <v>1.5</v>
      </c>
      <c r="L5393">
        <v>1</v>
      </c>
      <c r="M5393">
        <v>142</v>
      </c>
      <c r="N5393">
        <v>1.5</v>
      </c>
      <c r="O5393">
        <v>1</v>
      </c>
      <c r="P5393">
        <v>1.5</v>
      </c>
      <c r="Q5393">
        <v>1.5</v>
      </c>
      <c r="R5393" s="1">
        <v>44770</v>
      </c>
      <c r="S5393" t="str">
        <f t="shared" si="420"/>
        <v>Coca Cola - Regular</v>
      </c>
      <c r="T5393" t="str">
        <f t="shared" si="421"/>
        <v>Carbonated</v>
      </c>
      <c r="U5393" t="str">
        <f>IF(T5393="Cell is Blank - Dis-regard",_xlfn.XLOOKUP(S5393,'Categroy Lookup'!A:A,'Categroy Lookup'!B:B,"Cell is Blank - Dis-regard"),T5393)</f>
        <v>Carbonated</v>
      </c>
      <c r="V5393" t="b">
        <f t="shared" si="423"/>
        <v>1</v>
      </c>
      <c r="W5393">
        <f t="shared" si="422"/>
        <v>1.5</v>
      </c>
      <c r="X5393" s="8">
        <f t="shared" si="424"/>
        <v>1</v>
      </c>
      <c r="Y5393" t="s">
        <v>524</v>
      </c>
      <c r="Z5393" t="s">
        <v>643</v>
      </c>
      <c r="AB5393" t="s">
        <v>687</v>
      </c>
      <c r="AC5393" t="s">
        <v>891</v>
      </c>
      <c r="AD5393">
        <v>2022</v>
      </c>
    </row>
    <row r="5394" spans="1:30" x14ac:dyDescent="0.25">
      <c r="A5394" t="s">
        <v>18</v>
      </c>
      <c r="B5394" t="s">
        <v>40</v>
      </c>
      <c r="C5394" t="s">
        <v>41</v>
      </c>
      <c r="D5394" t="s">
        <v>42</v>
      </c>
      <c r="E5394" t="s">
        <v>368</v>
      </c>
      <c r="F5394" t="s">
        <v>23</v>
      </c>
      <c r="G5394">
        <v>15447553961</v>
      </c>
      <c r="H5394" t="s">
        <v>406</v>
      </c>
      <c r="I5394" t="s">
        <v>33</v>
      </c>
      <c r="J5394">
        <v>142</v>
      </c>
      <c r="K5394">
        <v>1.5</v>
      </c>
      <c r="L5394">
        <v>1</v>
      </c>
      <c r="M5394">
        <v>142</v>
      </c>
      <c r="N5394">
        <v>1.5</v>
      </c>
      <c r="O5394">
        <v>1</v>
      </c>
      <c r="P5394">
        <v>1.5</v>
      </c>
      <c r="Q5394">
        <v>1.5</v>
      </c>
      <c r="R5394" s="1">
        <v>44770</v>
      </c>
      <c r="S5394" t="str">
        <f t="shared" si="420"/>
        <v>Coca Cola - Regular</v>
      </c>
      <c r="T5394" t="str">
        <f t="shared" si="421"/>
        <v>Carbonated</v>
      </c>
      <c r="U5394" t="str">
        <f>IF(T5394="Cell is Blank - Dis-regard",_xlfn.XLOOKUP(S5394,'Categroy Lookup'!A:A,'Categroy Lookup'!B:B,"Cell is Blank - Dis-regard"),T5394)</f>
        <v>Carbonated</v>
      </c>
      <c r="V5394" t="b">
        <f t="shared" si="423"/>
        <v>1</v>
      </c>
      <c r="W5394">
        <f t="shared" si="422"/>
        <v>1.5</v>
      </c>
      <c r="X5394" s="8">
        <f t="shared" si="424"/>
        <v>1</v>
      </c>
      <c r="Y5394" t="s">
        <v>524</v>
      </c>
      <c r="Z5394" t="s">
        <v>643</v>
      </c>
      <c r="AB5394" t="s">
        <v>687</v>
      </c>
      <c r="AC5394" t="s">
        <v>891</v>
      </c>
      <c r="AD5394">
        <v>2022</v>
      </c>
    </row>
    <row r="5395" spans="1:30" x14ac:dyDescent="0.25">
      <c r="A5395" t="s">
        <v>18</v>
      </c>
      <c r="B5395" t="s">
        <v>40</v>
      </c>
      <c r="C5395" t="s">
        <v>41</v>
      </c>
      <c r="D5395" t="s">
        <v>42</v>
      </c>
      <c r="E5395" t="s">
        <v>131</v>
      </c>
      <c r="F5395" t="s">
        <v>23</v>
      </c>
      <c r="G5395">
        <v>15447813850</v>
      </c>
      <c r="H5395" t="s">
        <v>406</v>
      </c>
      <c r="I5395" t="s">
        <v>33</v>
      </c>
      <c r="J5395">
        <v>140</v>
      </c>
      <c r="K5395">
        <v>1.5</v>
      </c>
      <c r="L5395">
        <v>1</v>
      </c>
      <c r="M5395">
        <v>140</v>
      </c>
      <c r="N5395">
        <v>1.5</v>
      </c>
      <c r="O5395">
        <v>1</v>
      </c>
      <c r="P5395">
        <v>1.5</v>
      </c>
      <c r="Q5395">
        <v>1.5</v>
      </c>
      <c r="R5395" s="1">
        <v>44770</v>
      </c>
      <c r="S5395" t="str">
        <f t="shared" si="420"/>
        <v>Sunkist Soda - Orange</v>
      </c>
      <c r="T5395" t="str">
        <f t="shared" si="421"/>
        <v>Carbonated</v>
      </c>
      <c r="U5395" t="str">
        <f>IF(T5395="Cell is Blank - Dis-regard",_xlfn.XLOOKUP(S5395,'Categroy Lookup'!A:A,'Categroy Lookup'!B:B,"Cell is Blank - Dis-regard"),T5395)</f>
        <v>Carbonated</v>
      </c>
      <c r="V5395" t="b">
        <f t="shared" si="423"/>
        <v>1</v>
      </c>
      <c r="W5395">
        <f t="shared" si="422"/>
        <v>1.5</v>
      </c>
      <c r="X5395" s="8">
        <f t="shared" si="424"/>
        <v>1</v>
      </c>
      <c r="Y5395" t="s">
        <v>551</v>
      </c>
      <c r="Z5395" t="s">
        <v>552</v>
      </c>
      <c r="AB5395" t="s">
        <v>687</v>
      </c>
      <c r="AC5395" t="s">
        <v>891</v>
      </c>
      <c r="AD5395">
        <v>2022</v>
      </c>
    </row>
    <row r="5396" spans="1:30" x14ac:dyDescent="0.25">
      <c r="A5396" t="s">
        <v>18</v>
      </c>
      <c r="B5396" t="s">
        <v>40</v>
      </c>
      <c r="C5396" t="s">
        <v>41</v>
      </c>
      <c r="D5396" t="s">
        <v>42</v>
      </c>
      <c r="E5396" t="s">
        <v>48</v>
      </c>
      <c r="F5396" t="s">
        <v>27</v>
      </c>
      <c r="G5396">
        <v>15447930546</v>
      </c>
      <c r="H5396" t="s">
        <v>406</v>
      </c>
      <c r="I5396" t="s">
        <v>33</v>
      </c>
      <c r="J5396">
        <v>137</v>
      </c>
      <c r="K5396">
        <v>2.5</v>
      </c>
      <c r="L5396">
        <v>1</v>
      </c>
      <c r="M5396">
        <v>137</v>
      </c>
      <c r="N5396">
        <v>2.5</v>
      </c>
      <c r="O5396">
        <v>1</v>
      </c>
      <c r="P5396">
        <v>2.5</v>
      </c>
      <c r="Q5396">
        <v>2.5</v>
      </c>
      <c r="R5396" s="1">
        <v>44770</v>
      </c>
      <c r="S5396" t="str">
        <f t="shared" si="420"/>
        <v>KitKat - Crisp Wafers</v>
      </c>
      <c r="T5396" t="str">
        <f t="shared" si="421"/>
        <v>Food</v>
      </c>
      <c r="U5396" t="str">
        <f>IF(T5396="Cell is Blank - Dis-regard",_xlfn.XLOOKUP(S5396,'Categroy Lookup'!A:A,'Categroy Lookup'!B:B,"Cell is Blank - Dis-regard"),T5396)</f>
        <v>Food</v>
      </c>
      <c r="V5396" t="b">
        <f t="shared" si="423"/>
        <v>1</v>
      </c>
      <c r="W5396">
        <f t="shared" si="422"/>
        <v>2.5</v>
      </c>
      <c r="X5396" s="8">
        <f t="shared" si="424"/>
        <v>1.6666666666666667</v>
      </c>
      <c r="Y5396" t="s">
        <v>482</v>
      </c>
      <c r="Z5396" t="s">
        <v>483</v>
      </c>
      <c r="AB5396" t="s">
        <v>687</v>
      </c>
      <c r="AC5396" t="s">
        <v>891</v>
      </c>
      <c r="AD5396">
        <v>2022</v>
      </c>
    </row>
    <row r="5397" spans="1:30" x14ac:dyDescent="0.25">
      <c r="A5397" t="s">
        <v>18</v>
      </c>
      <c r="B5397" t="s">
        <v>36</v>
      </c>
      <c r="C5397" t="s">
        <v>37</v>
      </c>
      <c r="D5397" t="s">
        <v>38</v>
      </c>
      <c r="E5397" t="s">
        <v>250</v>
      </c>
      <c r="F5397" t="s">
        <v>27</v>
      </c>
      <c r="G5397">
        <v>15448934181</v>
      </c>
      <c r="H5397" t="s">
        <v>407</v>
      </c>
      <c r="I5397" t="s">
        <v>33</v>
      </c>
      <c r="J5397">
        <v>113</v>
      </c>
      <c r="K5397">
        <v>1.5</v>
      </c>
      <c r="L5397">
        <v>1</v>
      </c>
      <c r="M5397">
        <v>113</v>
      </c>
      <c r="N5397">
        <v>1.5</v>
      </c>
      <c r="O5397">
        <v>1</v>
      </c>
      <c r="P5397">
        <v>1.5</v>
      </c>
      <c r="Q5397">
        <v>1.5</v>
      </c>
      <c r="R5397" s="1">
        <v>44771</v>
      </c>
      <c r="S5397" t="str">
        <f t="shared" si="420"/>
        <v>Pop Corners - Kettle Corn</v>
      </c>
      <c r="T5397" t="str">
        <f t="shared" si="421"/>
        <v>Food</v>
      </c>
      <c r="U5397" t="str">
        <f>IF(T5397="Cell is Blank - Dis-regard",_xlfn.XLOOKUP(S5397,'Categroy Lookup'!A:A,'Categroy Lookup'!B:B,"Cell is Blank - Dis-regard"),T5397)</f>
        <v>Food</v>
      </c>
      <c r="V5397" t="b">
        <f t="shared" si="423"/>
        <v>1</v>
      </c>
      <c r="W5397">
        <f t="shared" si="422"/>
        <v>1.5</v>
      </c>
      <c r="X5397" s="8">
        <f t="shared" si="424"/>
        <v>1</v>
      </c>
      <c r="Y5397" t="s">
        <v>606</v>
      </c>
      <c r="Z5397" t="s">
        <v>607</v>
      </c>
      <c r="AB5397" t="s">
        <v>689</v>
      </c>
      <c r="AC5397" t="s">
        <v>892</v>
      </c>
      <c r="AD5397">
        <v>2022</v>
      </c>
    </row>
    <row r="5398" spans="1:30" x14ac:dyDescent="0.25">
      <c r="A5398" t="s">
        <v>18</v>
      </c>
      <c r="B5398" t="s">
        <v>36</v>
      </c>
      <c r="C5398" t="s">
        <v>37</v>
      </c>
      <c r="D5398" t="s">
        <v>38</v>
      </c>
      <c r="E5398" t="s">
        <v>58</v>
      </c>
      <c r="F5398" t="s">
        <v>27</v>
      </c>
      <c r="G5398">
        <v>15448934556</v>
      </c>
      <c r="H5398" t="s">
        <v>407</v>
      </c>
      <c r="I5398" t="s">
        <v>33</v>
      </c>
      <c r="J5398">
        <v>121</v>
      </c>
      <c r="K5398">
        <v>1.5</v>
      </c>
      <c r="L5398">
        <v>1</v>
      </c>
      <c r="M5398">
        <v>121</v>
      </c>
      <c r="N5398">
        <v>1.5</v>
      </c>
      <c r="O5398">
        <v>1</v>
      </c>
      <c r="P5398">
        <v>1.5</v>
      </c>
      <c r="Q5398">
        <v>1.5</v>
      </c>
      <c r="R5398" s="1">
        <v>44771</v>
      </c>
      <c r="S5398" t="str">
        <f t="shared" si="420"/>
        <v>Oreo Mini</v>
      </c>
      <c r="T5398" t="str">
        <f t="shared" si="421"/>
        <v>Food</v>
      </c>
      <c r="U5398" t="str">
        <f>IF(T5398="Cell is Blank - Dis-regard",_xlfn.XLOOKUP(S5398,'Categroy Lookup'!A:A,'Categroy Lookup'!B:B,"Cell is Blank - Dis-regard"),T5398)</f>
        <v>Food</v>
      </c>
      <c r="V5398" t="b">
        <f t="shared" si="423"/>
        <v>1</v>
      </c>
      <c r="W5398">
        <f t="shared" si="422"/>
        <v>1.5</v>
      </c>
      <c r="X5398" s="8">
        <f t="shared" si="424"/>
        <v>1</v>
      </c>
      <c r="Y5398" t="s">
        <v>58</v>
      </c>
      <c r="AB5398" t="s">
        <v>689</v>
      </c>
      <c r="AC5398" t="s">
        <v>892</v>
      </c>
      <c r="AD5398">
        <v>2022</v>
      </c>
    </row>
    <row r="5399" spans="1:30" x14ac:dyDescent="0.25">
      <c r="A5399" t="s">
        <v>18</v>
      </c>
      <c r="B5399" t="s">
        <v>36</v>
      </c>
      <c r="C5399" t="s">
        <v>37</v>
      </c>
      <c r="D5399" t="s">
        <v>38</v>
      </c>
      <c r="E5399" t="s">
        <v>256</v>
      </c>
      <c r="F5399" t="s">
        <v>27</v>
      </c>
      <c r="G5399">
        <v>15449670055</v>
      </c>
      <c r="H5399" t="s">
        <v>407</v>
      </c>
      <c r="I5399" t="s">
        <v>25</v>
      </c>
      <c r="J5399">
        <v>114</v>
      </c>
      <c r="K5399">
        <v>1.5</v>
      </c>
      <c r="L5399">
        <v>1</v>
      </c>
      <c r="M5399">
        <v>114</v>
      </c>
      <c r="N5399">
        <v>1.5</v>
      </c>
      <c r="O5399">
        <v>1</v>
      </c>
      <c r="P5399">
        <v>1.5</v>
      </c>
      <c r="Q5399">
        <v>1.5</v>
      </c>
      <c r="R5399" s="1">
        <v>44771</v>
      </c>
      <c r="S5399" t="str">
        <f t="shared" si="420"/>
        <v>Pop Corners - Sea Salt</v>
      </c>
      <c r="T5399" t="str">
        <f t="shared" si="421"/>
        <v>Food</v>
      </c>
      <c r="U5399" t="str">
        <f>IF(T5399="Cell is Blank - Dis-regard",_xlfn.XLOOKUP(S5399,'Categroy Lookup'!A:A,'Categroy Lookup'!B:B,"Cell is Blank - Dis-regard"),T5399)</f>
        <v>Food</v>
      </c>
      <c r="V5399" t="b">
        <f t="shared" si="423"/>
        <v>1</v>
      </c>
      <c r="W5399">
        <f t="shared" si="422"/>
        <v>1.5</v>
      </c>
      <c r="X5399" s="8">
        <f t="shared" si="424"/>
        <v>1</v>
      </c>
      <c r="Y5399" t="s">
        <v>606</v>
      </c>
      <c r="Z5399" t="s">
        <v>516</v>
      </c>
      <c r="AB5399" t="s">
        <v>689</v>
      </c>
      <c r="AC5399" t="s">
        <v>892</v>
      </c>
      <c r="AD5399">
        <v>2022</v>
      </c>
    </row>
    <row r="5400" spans="1:30" x14ac:dyDescent="0.25">
      <c r="A5400" t="s">
        <v>18</v>
      </c>
      <c r="B5400" t="s">
        <v>40</v>
      </c>
      <c r="C5400" t="s">
        <v>41</v>
      </c>
      <c r="D5400" t="s">
        <v>42</v>
      </c>
      <c r="E5400" t="s">
        <v>131</v>
      </c>
      <c r="F5400" t="s">
        <v>23</v>
      </c>
      <c r="G5400">
        <v>15449784435</v>
      </c>
      <c r="H5400" t="s">
        <v>407</v>
      </c>
      <c r="I5400" t="s">
        <v>33</v>
      </c>
      <c r="J5400">
        <v>140</v>
      </c>
      <c r="K5400">
        <v>1.5</v>
      </c>
      <c r="L5400">
        <v>1</v>
      </c>
      <c r="M5400">
        <v>140</v>
      </c>
      <c r="N5400">
        <v>1.5</v>
      </c>
      <c r="O5400">
        <v>1</v>
      </c>
      <c r="P5400">
        <v>1.5</v>
      </c>
      <c r="Q5400">
        <v>1.5</v>
      </c>
      <c r="R5400" s="1">
        <v>44771</v>
      </c>
      <c r="S5400" t="str">
        <f t="shared" si="420"/>
        <v>Sunkist Soda - Orange</v>
      </c>
      <c r="T5400" t="str">
        <f t="shared" si="421"/>
        <v>Carbonated</v>
      </c>
      <c r="U5400" t="str">
        <f>IF(T5400="Cell is Blank - Dis-regard",_xlfn.XLOOKUP(S5400,'Categroy Lookup'!A:A,'Categroy Lookup'!B:B,"Cell is Blank - Dis-regard"),T5400)</f>
        <v>Carbonated</v>
      </c>
      <c r="V5400" t="b">
        <f t="shared" si="423"/>
        <v>1</v>
      </c>
      <c r="W5400">
        <f t="shared" si="422"/>
        <v>1.5</v>
      </c>
      <c r="X5400" s="8">
        <f t="shared" si="424"/>
        <v>1</v>
      </c>
      <c r="Y5400" t="s">
        <v>551</v>
      </c>
      <c r="Z5400" t="s">
        <v>552</v>
      </c>
      <c r="AB5400" t="s">
        <v>689</v>
      </c>
      <c r="AC5400" t="s">
        <v>892</v>
      </c>
      <c r="AD5400">
        <v>2022</v>
      </c>
    </row>
    <row r="5401" spans="1:30" x14ac:dyDescent="0.25">
      <c r="A5401" t="s">
        <v>18</v>
      </c>
      <c r="B5401" t="s">
        <v>36</v>
      </c>
      <c r="C5401" t="s">
        <v>37</v>
      </c>
      <c r="D5401" t="s">
        <v>38</v>
      </c>
      <c r="E5401" t="s">
        <v>89</v>
      </c>
      <c r="F5401" t="s">
        <v>23</v>
      </c>
      <c r="G5401">
        <v>15450486327</v>
      </c>
      <c r="H5401" t="s">
        <v>407</v>
      </c>
      <c r="I5401" t="s">
        <v>25</v>
      </c>
      <c r="J5401">
        <v>146</v>
      </c>
      <c r="K5401">
        <v>3</v>
      </c>
      <c r="L5401">
        <v>1</v>
      </c>
      <c r="M5401">
        <v>146</v>
      </c>
      <c r="N5401">
        <v>3</v>
      </c>
      <c r="O5401">
        <v>1</v>
      </c>
      <c r="P5401">
        <v>3</v>
      </c>
      <c r="Q5401">
        <v>3</v>
      </c>
      <c r="R5401" s="1">
        <v>44771</v>
      </c>
      <c r="S5401" t="str">
        <f t="shared" si="420"/>
        <v>Monster Energy  Zero Ultra</v>
      </c>
      <c r="T5401" t="str">
        <f t="shared" si="421"/>
        <v>Carbonated</v>
      </c>
      <c r="U5401" t="str">
        <f>IF(T5401="Cell is Blank - Dis-regard",_xlfn.XLOOKUP(S5401,'Categroy Lookup'!A:A,'Categroy Lookup'!B:B,"Cell is Blank - Dis-regard"),T5401)</f>
        <v>Carbonated</v>
      </c>
      <c r="V5401" t="b">
        <f t="shared" si="423"/>
        <v>1</v>
      </c>
      <c r="W5401">
        <f t="shared" si="422"/>
        <v>3</v>
      </c>
      <c r="X5401" s="8">
        <f t="shared" si="424"/>
        <v>2</v>
      </c>
      <c r="Y5401" t="s">
        <v>89</v>
      </c>
      <c r="AB5401" t="s">
        <v>689</v>
      </c>
      <c r="AC5401" t="s">
        <v>892</v>
      </c>
      <c r="AD5401">
        <v>2022</v>
      </c>
    </row>
    <row r="5402" spans="1:30" x14ac:dyDescent="0.25">
      <c r="A5402" t="s">
        <v>18</v>
      </c>
      <c r="B5402" t="s">
        <v>36</v>
      </c>
      <c r="C5402" t="s">
        <v>37</v>
      </c>
      <c r="D5402" t="s">
        <v>38</v>
      </c>
      <c r="E5402" t="s">
        <v>268</v>
      </c>
      <c r="F5402" t="s">
        <v>27</v>
      </c>
      <c r="G5402">
        <v>15450595471</v>
      </c>
      <c r="H5402" t="s">
        <v>407</v>
      </c>
      <c r="I5402" t="s">
        <v>33</v>
      </c>
      <c r="J5402">
        <v>111</v>
      </c>
      <c r="K5402">
        <v>1.5</v>
      </c>
      <c r="L5402">
        <v>1</v>
      </c>
      <c r="M5402">
        <v>111</v>
      </c>
      <c r="N5402">
        <v>1.5</v>
      </c>
      <c r="O5402">
        <v>1</v>
      </c>
      <c r="P5402">
        <v>1.5</v>
      </c>
      <c r="Q5402">
        <v>1.5</v>
      </c>
      <c r="R5402" s="1">
        <v>44771</v>
      </c>
      <c r="S5402" t="str">
        <f t="shared" si="420"/>
        <v>Pop Corners - White Cheddar</v>
      </c>
      <c r="T5402" t="str">
        <f t="shared" si="421"/>
        <v>Food</v>
      </c>
      <c r="U5402" t="str">
        <f>IF(T5402="Cell is Blank - Dis-regard",_xlfn.XLOOKUP(S5402,'Categroy Lookup'!A:A,'Categroy Lookup'!B:B,"Cell is Blank - Dis-regard"),T5402)</f>
        <v>Food</v>
      </c>
      <c r="V5402" t="b">
        <f t="shared" si="423"/>
        <v>1</v>
      </c>
      <c r="W5402">
        <f t="shared" si="422"/>
        <v>1.5</v>
      </c>
      <c r="X5402" s="8">
        <f t="shared" si="424"/>
        <v>1</v>
      </c>
      <c r="Y5402" t="s">
        <v>606</v>
      </c>
      <c r="Z5402" t="s">
        <v>532</v>
      </c>
      <c r="AB5402" t="s">
        <v>689</v>
      </c>
      <c r="AC5402" t="s">
        <v>892</v>
      </c>
      <c r="AD5402">
        <v>2022</v>
      </c>
    </row>
    <row r="5403" spans="1:30" x14ac:dyDescent="0.25">
      <c r="A5403" t="s">
        <v>18</v>
      </c>
      <c r="B5403" t="s">
        <v>36</v>
      </c>
      <c r="C5403" t="s">
        <v>37</v>
      </c>
      <c r="D5403" t="s">
        <v>38</v>
      </c>
      <c r="E5403" t="s">
        <v>62</v>
      </c>
      <c r="F5403" t="s">
        <v>27</v>
      </c>
      <c r="G5403">
        <v>15450700892</v>
      </c>
      <c r="H5403" t="s">
        <v>407</v>
      </c>
      <c r="I5403" t="s">
        <v>25</v>
      </c>
      <c r="J5403">
        <v>132</v>
      </c>
      <c r="K5403">
        <v>2</v>
      </c>
      <c r="L5403">
        <v>1</v>
      </c>
      <c r="M5403">
        <v>132</v>
      </c>
      <c r="N5403">
        <v>2</v>
      </c>
      <c r="O5403">
        <v>1</v>
      </c>
      <c r="P5403">
        <v>2</v>
      </c>
      <c r="Q5403">
        <v>2</v>
      </c>
      <c r="R5403" s="1">
        <v>44771</v>
      </c>
      <c r="S5403" t="str">
        <f t="shared" si="420"/>
        <v>Robert Irvine's - Fit Crunch -  Chocolate Pea</v>
      </c>
      <c r="T5403" t="str">
        <f t="shared" si="421"/>
        <v>Food</v>
      </c>
      <c r="U5403" t="str">
        <f>IF(T5403="Cell is Blank - Dis-regard",_xlfn.XLOOKUP(S5403,'Categroy Lookup'!A:A,'Categroy Lookup'!B:B,"Cell is Blank - Dis-regard"),T5403)</f>
        <v>Food</v>
      </c>
      <c r="V5403" t="b">
        <f t="shared" si="423"/>
        <v>1</v>
      </c>
      <c r="W5403">
        <f t="shared" si="422"/>
        <v>2</v>
      </c>
      <c r="X5403" s="8">
        <f t="shared" si="424"/>
        <v>1.3333333333333333</v>
      </c>
      <c r="Y5403" t="s">
        <v>495</v>
      </c>
      <c r="Z5403" t="s">
        <v>496</v>
      </c>
      <c r="AA5403" t="s">
        <v>497</v>
      </c>
      <c r="AB5403" t="s">
        <v>689</v>
      </c>
      <c r="AC5403" t="s">
        <v>892</v>
      </c>
      <c r="AD5403">
        <v>2022</v>
      </c>
    </row>
    <row r="5404" spans="1:30" x14ac:dyDescent="0.25">
      <c r="A5404" t="s">
        <v>18</v>
      </c>
      <c r="B5404" t="s">
        <v>197</v>
      </c>
      <c r="C5404" t="s">
        <v>198</v>
      </c>
      <c r="D5404" t="s">
        <v>199</v>
      </c>
      <c r="E5404" t="s">
        <v>77</v>
      </c>
      <c r="F5404" t="s">
        <v>31</v>
      </c>
      <c r="G5404">
        <v>15450773158</v>
      </c>
      <c r="H5404" t="s">
        <v>407</v>
      </c>
      <c r="I5404" t="s">
        <v>25</v>
      </c>
      <c r="J5404">
        <v>141</v>
      </c>
      <c r="K5404">
        <v>2</v>
      </c>
      <c r="L5404">
        <v>1</v>
      </c>
      <c r="M5404">
        <v>141</v>
      </c>
      <c r="N5404">
        <v>2</v>
      </c>
      <c r="O5404">
        <v>1</v>
      </c>
      <c r="P5404">
        <v>2</v>
      </c>
      <c r="Q5404">
        <v>2</v>
      </c>
      <c r="R5404" s="1">
        <v>44772</v>
      </c>
      <c r="S5404" t="str">
        <f t="shared" si="420"/>
        <v>V8 Vegetable Juice - Original</v>
      </c>
      <c r="T5404" t="str">
        <f t="shared" si="421"/>
        <v>Non Carbonated</v>
      </c>
      <c r="U5404" t="str">
        <f>IF(T5404="Cell is Blank - Dis-regard",_xlfn.XLOOKUP(S5404,'Categroy Lookup'!A:A,'Categroy Lookup'!B:B,"Cell is Blank - Dis-regard"),T5404)</f>
        <v>Non Carbonated</v>
      </c>
      <c r="V5404" t="b">
        <f t="shared" si="423"/>
        <v>1</v>
      </c>
      <c r="W5404">
        <f t="shared" si="422"/>
        <v>2</v>
      </c>
      <c r="X5404" s="8">
        <f t="shared" si="424"/>
        <v>1.3333333333333333</v>
      </c>
      <c r="Y5404" t="s">
        <v>511</v>
      </c>
      <c r="Z5404" t="s">
        <v>512</v>
      </c>
      <c r="AB5404" t="s">
        <v>689</v>
      </c>
      <c r="AC5404" t="s">
        <v>892</v>
      </c>
      <c r="AD5404">
        <v>2022</v>
      </c>
    </row>
    <row r="5405" spans="1:30" x14ac:dyDescent="0.25">
      <c r="A5405" t="s">
        <v>18</v>
      </c>
      <c r="B5405" t="s">
        <v>197</v>
      </c>
      <c r="C5405" t="s">
        <v>198</v>
      </c>
      <c r="D5405" t="s">
        <v>199</v>
      </c>
      <c r="E5405" t="s">
        <v>362</v>
      </c>
      <c r="F5405" t="s">
        <v>27</v>
      </c>
      <c r="G5405">
        <v>15450790482</v>
      </c>
      <c r="H5405" t="s">
        <v>407</v>
      </c>
      <c r="I5405" t="s">
        <v>25</v>
      </c>
      <c r="J5405">
        <v>153</v>
      </c>
      <c r="K5405">
        <v>3</v>
      </c>
      <c r="L5405">
        <v>1</v>
      </c>
      <c r="M5405">
        <v>153</v>
      </c>
      <c r="N5405">
        <v>3</v>
      </c>
      <c r="O5405">
        <v>1</v>
      </c>
      <c r="P5405">
        <v>3</v>
      </c>
      <c r="Q5405">
        <v>3</v>
      </c>
      <c r="R5405" s="1">
        <v>44772</v>
      </c>
      <c r="S5405" t="str">
        <f t="shared" si="420"/>
        <v>Pringles - Cheddar Cheese</v>
      </c>
      <c r="T5405" t="str">
        <f t="shared" si="421"/>
        <v>Food</v>
      </c>
      <c r="U5405" t="str">
        <f>IF(T5405="Cell is Blank - Dis-regard",_xlfn.XLOOKUP(S5405,'Categroy Lookup'!A:A,'Categroy Lookup'!B:B,"Cell is Blank - Dis-regard"),T5405)</f>
        <v>Food</v>
      </c>
      <c r="V5405" t="b">
        <f t="shared" si="423"/>
        <v>1</v>
      </c>
      <c r="W5405">
        <f t="shared" si="422"/>
        <v>3</v>
      </c>
      <c r="X5405" s="8">
        <f t="shared" si="424"/>
        <v>2</v>
      </c>
      <c r="Y5405" t="s">
        <v>642</v>
      </c>
      <c r="Z5405" t="s">
        <v>544</v>
      </c>
      <c r="AB5405" t="s">
        <v>689</v>
      </c>
      <c r="AC5405" t="s">
        <v>892</v>
      </c>
      <c r="AD5405">
        <v>2022</v>
      </c>
    </row>
    <row r="5406" spans="1:30" x14ac:dyDescent="0.25">
      <c r="A5406" t="s">
        <v>18</v>
      </c>
      <c r="B5406" t="s">
        <v>19</v>
      </c>
      <c r="C5406" t="s">
        <v>20</v>
      </c>
      <c r="D5406" t="s">
        <v>21</v>
      </c>
      <c r="E5406" t="s">
        <v>72</v>
      </c>
      <c r="F5406" t="s">
        <v>55</v>
      </c>
      <c r="G5406">
        <v>15451055260</v>
      </c>
      <c r="H5406" t="s">
        <v>407</v>
      </c>
      <c r="I5406" t="s">
        <v>33</v>
      </c>
      <c r="J5406">
        <v>143</v>
      </c>
      <c r="K5406">
        <v>2</v>
      </c>
      <c r="L5406">
        <v>1</v>
      </c>
      <c r="M5406">
        <v>143</v>
      </c>
      <c r="N5406">
        <v>2</v>
      </c>
      <c r="O5406">
        <v>1</v>
      </c>
      <c r="P5406">
        <v>2</v>
      </c>
      <c r="Q5406">
        <v>2</v>
      </c>
      <c r="R5406" s="1">
        <v>44771</v>
      </c>
      <c r="S5406" t="str">
        <f t="shared" si="420"/>
        <v>Poland Springs Water</v>
      </c>
      <c r="T5406" t="str">
        <f t="shared" si="421"/>
        <v>Water</v>
      </c>
      <c r="U5406" t="str">
        <f>IF(T5406="Cell is Blank - Dis-regard",_xlfn.XLOOKUP(S5406,'Categroy Lookup'!A:A,'Categroy Lookup'!B:B,"Cell is Blank - Dis-regard"),T5406)</f>
        <v>Water</v>
      </c>
      <c r="V5406" t="b">
        <f t="shared" si="423"/>
        <v>1</v>
      </c>
      <c r="W5406">
        <f t="shared" si="422"/>
        <v>2</v>
      </c>
      <c r="X5406" s="8">
        <f t="shared" si="424"/>
        <v>1.3333333333333333</v>
      </c>
      <c r="Y5406" t="s">
        <v>72</v>
      </c>
      <c r="AB5406" t="s">
        <v>689</v>
      </c>
      <c r="AC5406" t="s">
        <v>892</v>
      </c>
      <c r="AD5406">
        <v>2022</v>
      </c>
    </row>
    <row r="5407" spans="1:30" x14ac:dyDescent="0.25">
      <c r="A5407" t="s">
        <v>18</v>
      </c>
      <c r="B5407" t="s">
        <v>36</v>
      </c>
      <c r="C5407" t="s">
        <v>37</v>
      </c>
      <c r="D5407" t="s">
        <v>38</v>
      </c>
      <c r="E5407" t="s">
        <v>160</v>
      </c>
      <c r="F5407" t="s">
        <v>27</v>
      </c>
      <c r="G5407">
        <v>15451066746</v>
      </c>
      <c r="H5407" t="s">
        <v>407</v>
      </c>
      <c r="I5407" t="s">
        <v>33</v>
      </c>
      <c r="J5407">
        <v>131</v>
      </c>
      <c r="K5407">
        <v>2</v>
      </c>
      <c r="L5407">
        <v>1</v>
      </c>
      <c r="M5407">
        <v>131</v>
      </c>
      <c r="N5407">
        <v>2</v>
      </c>
      <c r="O5407">
        <v>1</v>
      </c>
      <c r="P5407">
        <v>2</v>
      </c>
      <c r="Q5407">
        <v>2</v>
      </c>
      <c r="R5407" s="1">
        <v>44771</v>
      </c>
      <c r="S5407" t="str">
        <f t="shared" si="420"/>
        <v>RXBAR - Protein Bar - Peanut Butter</v>
      </c>
      <c r="T5407" t="str">
        <f t="shared" si="421"/>
        <v>Food</v>
      </c>
      <c r="U5407" t="str">
        <f>IF(T5407="Cell is Blank - Dis-regard",_xlfn.XLOOKUP(S5407,'Categroy Lookup'!A:A,'Categroy Lookup'!B:B,"Cell is Blank - Dis-regard"),T5407)</f>
        <v>Food</v>
      </c>
      <c r="V5407" t="b">
        <f t="shared" si="423"/>
        <v>1</v>
      </c>
      <c r="W5407">
        <f t="shared" si="422"/>
        <v>2</v>
      </c>
      <c r="X5407" s="8">
        <f t="shared" si="424"/>
        <v>1.3333333333333333</v>
      </c>
      <c r="Y5407" t="s">
        <v>561</v>
      </c>
      <c r="Z5407" t="s">
        <v>562</v>
      </c>
      <c r="AA5407" t="s">
        <v>563</v>
      </c>
      <c r="AB5407" t="s">
        <v>689</v>
      </c>
      <c r="AC5407" t="s">
        <v>892</v>
      </c>
      <c r="AD5407">
        <v>2022</v>
      </c>
    </row>
    <row r="5408" spans="1:30" x14ac:dyDescent="0.25">
      <c r="A5408" t="s">
        <v>18</v>
      </c>
      <c r="B5408" t="s">
        <v>19</v>
      </c>
      <c r="C5408" t="s">
        <v>20</v>
      </c>
      <c r="D5408" t="s">
        <v>21</v>
      </c>
      <c r="E5408" t="s">
        <v>165</v>
      </c>
      <c r="F5408" t="s">
        <v>31</v>
      </c>
      <c r="G5408">
        <v>15451070358</v>
      </c>
      <c r="H5408" t="s">
        <v>407</v>
      </c>
      <c r="I5408" t="s">
        <v>33</v>
      </c>
      <c r="J5408">
        <v>144</v>
      </c>
      <c r="K5408">
        <v>2.75</v>
      </c>
      <c r="L5408">
        <v>1</v>
      </c>
      <c r="M5408">
        <v>144</v>
      </c>
      <c r="N5408">
        <v>2.75</v>
      </c>
      <c r="O5408">
        <v>1</v>
      </c>
      <c r="P5408">
        <v>2.75</v>
      </c>
      <c r="Q5408">
        <v>2.75</v>
      </c>
      <c r="R5408" s="1">
        <v>44771</v>
      </c>
      <c r="S5408" t="str">
        <f t="shared" si="420"/>
        <v>Snapple Tea - Raspberry</v>
      </c>
      <c r="T5408" t="str">
        <f t="shared" si="421"/>
        <v>Non Carbonated</v>
      </c>
      <c r="U5408" t="str">
        <f>IF(T5408="Cell is Blank - Dis-regard",_xlfn.XLOOKUP(S5408,'Categroy Lookup'!A:A,'Categroy Lookup'!B:B,"Cell is Blank - Dis-regard"),T5408)</f>
        <v>Non Carbonated</v>
      </c>
      <c r="V5408" t="b">
        <f t="shared" si="423"/>
        <v>1</v>
      </c>
      <c r="W5408">
        <f t="shared" si="422"/>
        <v>2.75</v>
      </c>
      <c r="X5408" s="8">
        <f t="shared" si="424"/>
        <v>1.8333333333333333</v>
      </c>
      <c r="Y5408" t="s">
        <v>564</v>
      </c>
      <c r="Z5408" t="s">
        <v>508</v>
      </c>
      <c r="AB5408" t="s">
        <v>689</v>
      </c>
      <c r="AC5408" t="s">
        <v>892</v>
      </c>
      <c r="AD5408">
        <v>2022</v>
      </c>
    </row>
    <row r="5409" spans="1:30" x14ac:dyDescent="0.25">
      <c r="A5409" t="s">
        <v>18</v>
      </c>
      <c r="B5409" t="s">
        <v>197</v>
      </c>
      <c r="C5409" t="s">
        <v>198</v>
      </c>
      <c r="D5409" t="s">
        <v>199</v>
      </c>
      <c r="E5409" t="s">
        <v>312</v>
      </c>
      <c r="F5409" t="s">
        <v>27</v>
      </c>
      <c r="G5409">
        <v>15451208529</v>
      </c>
      <c r="H5409" t="s">
        <v>407</v>
      </c>
      <c r="I5409" t="s">
        <v>33</v>
      </c>
      <c r="J5409">
        <v>112</v>
      </c>
      <c r="K5409">
        <v>1.5</v>
      </c>
      <c r="L5409">
        <v>1</v>
      </c>
      <c r="M5409">
        <v>112</v>
      </c>
      <c r="N5409">
        <v>1.5</v>
      </c>
      <c r="O5409">
        <v>1</v>
      </c>
      <c r="P5409">
        <v>1.5</v>
      </c>
      <c r="Q5409">
        <v>1.5</v>
      </c>
      <c r="R5409" s="1">
        <v>44772</v>
      </c>
      <c r="S5409" t="str">
        <f t="shared" si="420"/>
        <v>Pop Corners - Sweet &amp; Salty Kettle</v>
      </c>
      <c r="T5409" t="str">
        <f t="shared" si="421"/>
        <v>Food</v>
      </c>
      <c r="U5409" t="str">
        <f>IF(T5409="Cell is Blank - Dis-regard",_xlfn.XLOOKUP(S5409,'Categroy Lookup'!A:A,'Categroy Lookup'!B:B,"Cell is Blank - Dis-regard"),T5409)</f>
        <v>Food</v>
      </c>
      <c r="V5409" t="b">
        <f t="shared" si="423"/>
        <v>1</v>
      </c>
      <c r="W5409">
        <f t="shared" si="422"/>
        <v>1.5</v>
      </c>
      <c r="X5409" s="8">
        <f t="shared" si="424"/>
        <v>1</v>
      </c>
      <c r="Y5409" t="s">
        <v>606</v>
      </c>
      <c r="Z5409" t="s">
        <v>630</v>
      </c>
      <c r="AB5409" t="s">
        <v>689</v>
      </c>
      <c r="AC5409" t="s">
        <v>892</v>
      </c>
      <c r="AD5409">
        <v>2022</v>
      </c>
    </row>
    <row r="5410" spans="1:30" x14ac:dyDescent="0.25">
      <c r="A5410" t="s">
        <v>18</v>
      </c>
      <c r="B5410" t="s">
        <v>40</v>
      </c>
      <c r="C5410" t="s">
        <v>41</v>
      </c>
      <c r="D5410" t="s">
        <v>42</v>
      </c>
      <c r="E5410" t="s">
        <v>131</v>
      </c>
      <c r="F5410" t="s">
        <v>23</v>
      </c>
      <c r="G5410">
        <v>15451347634</v>
      </c>
      <c r="H5410" t="s">
        <v>407</v>
      </c>
      <c r="I5410" t="s">
        <v>33</v>
      </c>
      <c r="J5410">
        <v>140</v>
      </c>
      <c r="K5410">
        <v>1.5</v>
      </c>
      <c r="L5410">
        <v>1</v>
      </c>
      <c r="M5410">
        <v>140</v>
      </c>
      <c r="N5410">
        <v>1.5</v>
      </c>
      <c r="O5410">
        <v>1</v>
      </c>
      <c r="P5410">
        <v>1.5</v>
      </c>
      <c r="Q5410">
        <v>1.5</v>
      </c>
      <c r="R5410" s="1">
        <v>44771</v>
      </c>
      <c r="S5410" t="str">
        <f t="shared" si="420"/>
        <v>Sunkist Soda - Orange</v>
      </c>
      <c r="T5410" t="str">
        <f t="shared" si="421"/>
        <v>Carbonated</v>
      </c>
      <c r="U5410" t="str">
        <f>IF(T5410="Cell is Blank - Dis-regard",_xlfn.XLOOKUP(S5410,'Categroy Lookup'!A:A,'Categroy Lookup'!B:B,"Cell is Blank - Dis-regard"),T5410)</f>
        <v>Carbonated</v>
      </c>
      <c r="V5410" t="b">
        <f t="shared" si="423"/>
        <v>1</v>
      </c>
      <c r="W5410">
        <f t="shared" si="422"/>
        <v>1.5</v>
      </c>
      <c r="X5410" s="8">
        <f t="shared" si="424"/>
        <v>1</v>
      </c>
      <c r="Y5410" t="s">
        <v>551</v>
      </c>
      <c r="Z5410" t="s">
        <v>552</v>
      </c>
      <c r="AB5410" t="s">
        <v>689</v>
      </c>
      <c r="AC5410" t="s">
        <v>892</v>
      </c>
      <c r="AD5410">
        <v>2022</v>
      </c>
    </row>
    <row r="5411" spans="1:30" x14ac:dyDescent="0.25">
      <c r="A5411" t="s">
        <v>18</v>
      </c>
      <c r="B5411" t="s">
        <v>40</v>
      </c>
      <c r="C5411" t="s">
        <v>41</v>
      </c>
      <c r="D5411" t="s">
        <v>42</v>
      </c>
      <c r="E5411" t="s">
        <v>131</v>
      </c>
      <c r="F5411" t="s">
        <v>23</v>
      </c>
      <c r="G5411">
        <v>15451347726</v>
      </c>
      <c r="H5411" t="s">
        <v>407</v>
      </c>
      <c r="I5411" t="s">
        <v>33</v>
      </c>
      <c r="J5411">
        <v>140</v>
      </c>
      <c r="K5411">
        <v>1.5</v>
      </c>
      <c r="L5411">
        <v>1</v>
      </c>
      <c r="M5411">
        <v>140</v>
      </c>
      <c r="N5411">
        <v>1.5</v>
      </c>
      <c r="O5411">
        <v>1</v>
      </c>
      <c r="P5411">
        <v>1.5</v>
      </c>
      <c r="Q5411">
        <v>1.5</v>
      </c>
      <c r="R5411" s="1">
        <v>44771</v>
      </c>
      <c r="S5411" t="str">
        <f t="shared" si="420"/>
        <v>Sunkist Soda - Orange</v>
      </c>
      <c r="T5411" t="str">
        <f t="shared" si="421"/>
        <v>Carbonated</v>
      </c>
      <c r="U5411" t="str">
        <f>IF(T5411="Cell is Blank - Dis-regard",_xlfn.XLOOKUP(S5411,'Categroy Lookup'!A:A,'Categroy Lookup'!B:B,"Cell is Blank - Dis-regard"),T5411)</f>
        <v>Carbonated</v>
      </c>
      <c r="V5411" t="b">
        <f t="shared" si="423"/>
        <v>1</v>
      </c>
      <c r="W5411">
        <f t="shared" si="422"/>
        <v>1.5</v>
      </c>
      <c r="X5411" s="8">
        <f t="shared" si="424"/>
        <v>1</v>
      </c>
      <c r="Y5411" t="s">
        <v>551</v>
      </c>
      <c r="Z5411" t="s">
        <v>552</v>
      </c>
      <c r="AB5411" t="s">
        <v>689</v>
      </c>
      <c r="AC5411" t="s">
        <v>892</v>
      </c>
      <c r="AD5411">
        <v>2022</v>
      </c>
    </row>
    <row r="5412" spans="1:30" x14ac:dyDescent="0.25">
      <c r="A5412" t="s">
        <v>18</v>
      </c>
      <c r="B5412" t="s">
        <v>40</v>
      </c>
      <c r="C5412" t="s">
        <v>41</v>
      </c>
      <c r="D5412" t="s">
        <v>42</v>
      </c>
      <c r="E5412" t="s">
        <v>147</v>
      </c>
      <c r="F5412" t="s">
        <v>27</v>
      </c>
      <c r="G5412">
        <v>15451347869</v>
      </c>
      <c r="H5412" t="s">
        <v>407</v>
      </c>
      <c r="I5412" t="s">
        <v>33</v>
      </c>
      <c r="J5412">
        <v>113</v>
      </c>
      <c r="K5412">
        <v>1.5</v>
      </c>
      <c r="L5412">
        <v>1</v>
      </c>
      <c r="M5412">
        <v>113</v>
      </c>
      <c r="N5412">
        <v>1.5</v>
      </c>
      <c r="O5412">
        <v>1</v>
      </c>
      <c r="P5412">
        <v>1.5</v>
      </c>
      <c r="Q5412">
        <v>1.5</v>
      </c>
      <c r="R5412" s="1">
        <v>44771</v>
      </c>
      <c r="S5412" t="str">
        <f t="shared" si="420"/>
        <v>Doritos Famin Hot Nacho</v>
      </c>
      <c r="T5412" t="str">
        <f t="shared" si="421"/>
        <v>Food</v>
      </c>
      <c r="U5412" t="str">
        <f>IF(T5412="Cell is Blank - Dis-regard",_xlfn.XLOOKUP(S5412,'Categroy Lookup'!A:A,'Categroy Lookup'!B:B,"Cell is Blank - Dis-regard"),T5412)</f>
        <v>Food</v>
      </c>
      <c r="V5412" t="b">
        <f t="shared" si="423"/>
        <v>1</v>
      </c>
      <c r="W5412">
        <f t="shared" si="422"/>
        <v>1.5</v>
      </c>
      <c r="X5412" s="8">
        <f t="shared" si="424"/>
        <v>1</v>
      </c>
      <c r="Y5412" t="s">
        <v>147</v>
      </c>
      <c r="AB5412" t="s">
        <v>689</v>
      </c>
      <c r="AC5412" t="s">
        <v>892</v>
      </c>
      <c r="AD5412">
        <v>2022</v>
      </c>
    </row>
    <row r="5413" spans="1:30" x14ac:dyDescent="0.25">
      <c r="A5413" t="s">
        <v>18</v>
      </c>
      <c r="B5413" t="s">
        <v>36</v>
      </c>
      <c r="C5413" t="s">
        <v>37</v>
      </c>
      <c r="D5413" t="s">
        <v>38</v>
      </c>
      <c r="E5413" t="s">
        <v>49</v>
      </c>
      <c r="F5413" t="s">
        <v>27</v>
      </c>
      <c r="G5413">
        <v>15451393883</v>
      </c>
      <c r="H5413" t="s">
        <v>407</v>
      </c>
      <c r="I5413" t="s">
        <v>25</v>
      </c>
      <c r="J5413">
        <v>138</v>
      </c>
      <c r="K5413">
        <v>2</v>
      </c>
      <c r="L5413">
        <v>1</v>
      </c>
      <c r="M5413">
        <v>138</v>
      </c>
      <c r="N5413">
        <v>2</v>
      </c>
      <c r="O5413">
        <v>1</v>
      </c>
      <c r="P5413">
        <v>2</v>
      </c>
      <c r="Q5413">
        <v>2</v>
      </c>
      <c r="R5413" s="1">
        <v>44771</v>
      </c>
      <c r="S5413" t="str">
        <f t="shared" si="420"/>
        <v>Wonderful Pistachios - Variety</v>
      </c>
      <c r="T5413" t="str">
        <f t="shared" si="421"/>
        <v>Food</v>
      </c>
      <c r="U5413" t="str">
        <f>IF(T5413="Cell is Blank - Dis-regard",_xlfn.XLOOKUP(S5413,'Categroy Lookup'!A:A,'Categroy Lookup'!B:B,"Cell is Blank - Dis-regard"),T5413)</f>
        <v>Food</v>
      </c>
      <c r="V5413" t="b">
        <f t="shared" si="423"/>
        <v>1</v>
      </c>
      <c r="W5413">
        <f t="shared" si="422"/>
        <v>2</v>
      </c>
      <c r="X5413" s="8">
        <f t="shared" si="424"/>
        <v>1.3333333333333333</v>
      </c>
      <c r="Y5413" t="s">
        <v>484</v>
      </c>
      <c r="Z5413" t="s">
        <v>485</v>
      </c>
      <c r="AB5413" t="s">
        <v>689</v>
      </c>
      <c r="AC5413" t="s">
        <v>892</v>
      </c>
      <c r="AD5413">
        <v>2022</v>
      </c>
    </row>
    <row r="5414" spans="1:30" x14ac:dyDescent="0.25">
      <c r="A5414" t="s">
        <v>18</v>
      </c>
      <c r="B5414" t="s">
        <v>40</v>
      </c>
      <c r="C5414" t="s">
        <v>41</v>
      </c>
      <c r="D5414" t="s">
        <v>42</v>
      </c>
      <c r="E5414" t="s">
        <v>43</v>
      </c>
      <c r="F5414" t="s">
        <v>23</v>
      </c>
      <c r="G5414">
        <v>15451394803</v>
      </c>
      <c r="H5414" t="s">
        <v>407</v>
      </c>
      <c r="I5414" t="s">
        <v>33</v>
      </c>
      <c r="J5414">
        <v>144</v>
      </c>
      <c r="K5414">
        <v>3</v>
      </c>
      <c r="L5414">
        <v>1</v>
      </c>
      <c r="M5414">
        <v>144</v>
      </c>
      <c r="N5414">
        <v>3</v>
      </c>
      <c r="O5414">
        <v>1</v>
      </c>
      <c r="P5414">
        <v>3</v>
      </c>
      <c r="Q5414">
        <v>3</v>
      </c>
      <c r="R5414" s="1">
        <v>44771</v>
      </c>
      <c r="S5414" t="str">
        <f t="shared" si="420"/>
        <v>Monster Energy Original</v>
      </c>
      <c r="T5414" t="str">
        <f t="shared" si="421"/>
        <v>Carbonated</v>
      </c>
      <c r="U5414" t="str">
        <f>IF(T5414="Cell is Blank - Dis-regard",_xlfn.XLOOKUP(S5414,'Categroy Lookup'!A:A,'Categroy Lookup'!B:B,"Cell is Blank - Dis-regard"),T5414)</f>
        <v>Carbonated</v>
      </c>
      <c r="V5414" t="b">
        <f t="shared" si="423"/>
        <v>1</v>
      </c>
      <c r="W5414">
        <f t="shared" si="422"/>
        <v>3</v>
      </c>
      <c r="X5414" s="8">
        <f t="shared" si="424"/>
        <v>2</v>
      </c>
      <c r="Y5414" t="s">
        <v>43</v>
      </c>
      <c r="AB5414" t="s">
        <v>689</v>
      </c>
      <c r="AC5414" t="s">
        <v>892</v>
      </c>
      <c r="AD5414">
        <v>2022</v>
      </c>
    </row>
    <row r="5415" spans="1:30" x14ac:dyDescent="0.25">
      <c r="A5415" t="s">
        <v>18</v>
      </c>
      <c r="B5415" t="s">
        <v>28</v>
      </c>
      <c r="C5415" t="s">
        <v>20</v>
      </c>
      <c r="D5415" t="s">
        <v>29</v>
      </c>
      <c r="E5415" t="s">
        <v>93</v>
      </c>
      <c r="F5415" t="s">
        <v>23</v>
      </c>
      <c r="G5415">
        <v>15451407903</v>
      </c>
      <c r="H5415" t="s">
        <v>407</v>
      </c>
      <c r="I5415" t="s">
        <v>25</v>
      </c>
      <c r="J5415">
        <v>140</v>
      </c>
      <c r="K5415">
        <v>1.5</v>
      </c>
      <c r="L5415">
        <v>2</v>
      </c>
      <c r="M5415">
        <v>140</v>
      </c>
      <c r="N5415">
        <v>1.5</v>
      </c>
      <c r="O5415">
        <v>2</v>
      </c>
      <c r="P5415">
        <v>3</v>
      </c>
      <c r="Q5415">
        <v>3</v>
      </c>
      <c r="R5415" s="1">
        <v>44771</v>
      </c>
      <c r="S5415" t="str">
        <f t="shared" si="420"/>
        <v>Coca Cola - Zero Sugar</v>
      </c>
      <c r="T5415" t="str">
        <f t="shared" si="421"/>
        <v>Carbonated</v>
      </c>
      <c r="U5415" t="str">
        <f>IF(T5415="Cell is Blank - Dis-regard",_xlfn.XLOOKUP(S5415,'Categroy Lookup'!A:A,'Categroy Lookup'!B:B,"Cell is Blank - Dis-regard"),T5415)</f>
        <v>Carbonated</v>
      </c>
      <c r="V5415" t="b">
        <f t="shared" si="423"/>
        <v>1</v>
      </c>
      <c r="W5415">
        <f t="shared" si="422"/>
        <v>1.5</v>
      </c>
      <c r="X5415" s="8">
        <f t="shared" si="424"/>
        <v>1</v>
      </c>
      <c r="Y5415" t="s">
        <v>524</v>
      </c>
      <c r="Z5415" t="s">
        <v>525</v>
      </c>
      <c r="AB5415" t="s">
        <v>689</v>
      </c>
      <c r="AC5415" t="s">
        <v>892</v>
      </c>
      <c r="AD5415">
        <v>2022</v>
      </c>
    </row>
    <row r="5416" spans="1:30" x14ac:dyDescent="0.25">
      <c r="A5416" t="s">
        <v>18</v>
      </c>
      <c r="B5416" t="s">
        <v>36</v>
      </c>
      <c r="C5416" t="s">
        <v>37</v>
      </c>
      <c r="D5416" t="s">
        <v>38</v>
      </c>
      <c r="E5416" t="s">
        <v>304</v>
      </c>
      <c r="F5416" t="s">
        <v>27</v>
      </c>
      <c r="G5416">
        <v>15451568110</v>
      </c>
      <c r="H5416" t="s">
        <v>407</v>
      </c>
      <c r="I5416" t="s">
        <v>25</v>
      </c>
      <c r="J5416">
        <v>125</v>
      </c>
      <c r="K5416">
        <v>1.25</v>
      </c>
      <c r="L5416">
        <v>1</v>
      </c>
      <c r="M5416">
        <v>125</v>
      </c>
      <c r="N5416">
        <v>1.25</v>
      </c>
      <c r="O5416">
        <v>1</v>
      </c>
      <c r="P5416">
        <v>1.25</v>
      </c>
      <c r="Q5416">
        <v>1.25</v>
      </c>
      <c r="R5416" s="1">
        <v>44771</v>
      </c>
      <c r="S5416" t="str">
        <f t="shared" si="420"/>
        <v>Goldfish Baked - Cheddar</v>
      </c>
      <c r="T5416" t="str">
        <f t="shared" si="421"/>
        <v>Food</v>
      </c>
      <c r="U5416" t="str">
        <f>IF(T5416="Cell is Blank - Dis-regard",_xlfn.XLOOKUP(S5416,'Categroy Lookup'!A:A,'Categroy Lookup'!B:B,"Cell is Blank - Dis-regard"),T5416)</f>
        <v>Food</v>
      </c>
      <c r="V5416" t="b">
        <f t="shared" si="423"/>
        <v>1</v>
      </c>
      <c r="W5416">
        <f t="shared" si="422"/>
        <v>1.25</v>
      </c>
      <c r="X5416" s="8">
        <f t="shared" si="424"/>
        <v>0.83333333333333337</v>
      </c>
      <c r="Y5416" t="s">
        <v>628</v>
      </c>
      <c r="Z5416" t="s">
        <v>629</v>
      </c>
      <c r="AB5416" t="s">
        <v>689</v>
      </c>
      <c r="AC5416" t="s">
        <v>892</v>
      </c>
      <c r="AD5416">
        <v>2022</v>
      </c>
    </row>
    <row r="5417" spans="1:30" x14ac:dyDescent="0.25">
      <c r="A5417" t="s">
        <v>18</v>
      </c>
      <c r="B5417" t="s">
        <v>40</v>
      </c>
      <c r="C5417" t="s">
        <v>41</v>
      </c>
      <c r="D5417" t="s">
        <v>42</v>
      </c>
      <c r="E5417" t="s">
        <v>131</v>
      </c>
      <c r="F5417" t="s">
        <v>23</v>
      </c>
      <c r="G5417">
        <v>15451796177</v>
      </c>
      <c r="H5417" t="s">
        <v>407</v>
      </c>
      <c r="I5417" t="s">
        <v>33</v>
      </c>
      <c r="J5417">
        <v>140</v>
      </c>
      <c r="K5417">
        <v>1.5</v>
      </c>
      <c r="L5417">
        <v>1</v>
      </c>
      <c r="M5417">
        <v>140</v>
      </c>
      <c r="N5417">
        <v>1.5</v>
      </c>
      <c r="O5417">
        <v>1</v>
      </c>
      <c r="P5417">
        <v>1.5</v>
      </c>
      <c r="Q5417">
        <v>1.5</v>
      </c>
      <c r="R5417" s="1">
        <v>44771</v>
      </c>
      <c r="S5417" t="str">
        <f t="shared" si="420"/>
        <v>Sunkist Soda - Orange</v>
      </c>
      <c r="T5417" t="str">
        <f t="shared" si="421"/>
        <v>Carbonated</v>
      </c>
      <c r="U5417" t="str">
        <f>IF(T5417="Cell is Blank - Dis-regard",_xlfn.XLOOKUP(S5417,'Categroy Lookup'!A:A,'Categroy Lookup'!B:B,"Cell is Blank - Dis-regard"),T5417)</f>
        <v>Carbonated</v>
      </c>
      <c r="V5417" t="b">
        <f t="shared" si="423"/>
        <v>1</v>
      </c>
      <c r="W5417">
        <f t="shared" si="422"/>
        <v>1.5</v>
      </c>
      <c r="X5417" s="8">
        <f t="shared" si="424"/>
        <v>1</v>
      </c>
      <c r="Y5417" t="s">
        <v>551</v>
      </c>
      <c r="Z5417" t="s">
        <v>552</v>
      </c>
      <c r="AB5417" t="s">
        <v>689</v>
      </c>
      <c r="AC5417" t="s">
        <v>892</v>
      </c>
      <c r="AD5417">
        <v>2022</v>
      </c>
    </row>
    <row r="5418" spans="1:30" x14ac:dyDescent="0.25">
      <c r="A5418" t="s">
        <v>18</v>
      </c>
      <c r="B5418" t="s">
        <v>40</v>
      </c>
      <c r="C5418" t="s">
        <v>41</v>
      </c>
      <c r="D5418" t="s">
        <v>42</v>
      </c>
      <c r="E5418" t="s">
        <v>43</v>
      </c>
      <c r="F5418" t="s">
        <v>23</v>
      </c>
      <c r="G5418">
        <v>15451867766</v>
      </c>
      <c r="H5418" t="s">
        <v>407</v>
      </c>
      <c r="I5418" t="s">
        <v>25</v>
      </c>
      <c r="J5418">
        <v>144</v>
      </c>
      <c r="K5418">
        <v>3</v>
      </c>
      <c r="L5418">
        <v>1</v>
      </c>
      <c r="M5418">
        <v>144</v>
      </c>
      <c r="N5418">
        <v>3</v>
      </c>
      <c r="O5418">
        <v>1</v>
      </c>
      <c r="P5418">
        <v>3</v>
      </c>
      <c r="Q5418">
        <v>3</v>
      </c>
      <c r="R5418" s="1">
        <v>44771</v>
      </c>
      <c r="S5418" t="str">
        <f t="shared" si="420"/>
        <v>Monster Energy Original</v>
      </c>
      <c r="T5418" t="str">
        <f t="shared" si="421"/>
        <v>Carbonated</v>
      </c>
      <c r="U5418" t="str">
        <f>IF(T5418="Cell is Blank - Dis-regard",_xlfn.XLOOKUP(S5418,'Categroy Lookup'!A:A,'Categroy Lookup'!B:B,"Cell is Blank - Dis-regard"),T5418)</f>
        <v>Carbonated</v>
      </c>
      <c r="V5418" t="b">
        <f t="shared" si="423"/>
        <v>1</v>
      </c>
      <c r="W5418">
        <f t="shared" si="422"/>
        <v>3</v>
      </c>
      <c r="X5418" s="8">
        <f t="shared" si="424"/>
        <v>2</v>
      </c>
      <c r="Y5418" t="s">
        <v>43</v>
      </c>
      <c r="AB5418" t="s">
        <v>689</v>
      </c>
      <c r="AC5418" t="s">
        <v>892</v>
      </c>
      <c r="AD5418">
        <v>2022</v>
      </c>
    </row>
    <row r="5419" spans="1:30" x14ac:dyDescent="0.25">
      <c r="A5419" t="s">
        <v>18</v>
      </c>
      <c r="B5419" t="s">
        <v>40</v>
      </c>
      <c r="C5419" t="s">
        <v>41</v>
      </c>
      <c r="D5419" t="s">
        <v>42</v>
      </c>
      <c r="E5419" t="s">
        <v>131</v>
      </c>
      <c r="F5419" t="s">
        <v>23</v>
      </c>
      <c r="G5419">
        <v>15451999590</v>
      </c>
      <c r="H5419" t="s">
        <v>407</v>
      </c>
      <c r="I5419" t="s">
        <v>33</v>
      </c>
      <c r="J5419">
        <v>140</v>
      </c>
      <c r="K5419">
        <v>1.5</v>
      </c>
      <c r="L5419">
        <v>1</v>
      </c>
      <c r="M5419">
        <v>140</v>
      </c>
      <c r="N5419">
        <v>1.5</v>
      </c>
      <c r="O5419">
        <v>1</v>
      </c>
      <c r="P5419">
        <v>1.5</v>
      </c>
      <c r="Q5419">
        <v>1.5</v>
      </c>
      <c r="R5419" s="1">
        <v>44771</v>
      </c>
      <c r="S5419" t="str">
        <f t="shared" si="420"/>
        <v>Sunkist Soda - Orange</v>
      </c>
      <c r="T5419" t="str">
        <f t="shared" si="421"/>
        <v>Carbonated</v>
      </c>
      <c r="U5419" t="str">
        <f>IF(T5419="Cell is Blank - Dis-regard",_xlfn.XLOOKUP(S5419,'Categroy Lookup'!A:A,'Categroy Lookup'!B:B,"Cell is Blank - Dis-regard"),T5419)</f>
        <v>Carbonated</v>
      </c>
      <c r="V5419" t="b">
        <f t="shared" si="423"/>
        <v>1</v>
      </c>
      <c r="W5419">
        <f t="shared" si="422"/>
        <v>1.5</v>
      </c>
      <c r="X5419" s="8">
        <f t="shared" si="424"/>
        <v>1</v>
      </c>
      <c r="Y5419" t="s">
        <v>551</v>
      </c>
      <c r="Z5419" t="s">
        <v>552</v>
      </c>
      <c r="AB5419" t="s">
        <v>689</v>
      </c>
      <c r="AC5419" t="s">
        <v>892</v>
      </c>
      <c r="AD5419">
        <v>2022</v>
      </c>
    </row>
    <row r="5420" spans="1:30" x14ac:dyDescent="0.25">
      <c r="A5420" t="s">
        <v>18</v>
      </c>
      <c r="B5420" t="s">
        <v>19</v>
      </c>
      <c r="C5420" t="s">
        <v>20</v>
      </c>
      <c r="D5420" t="s">
        <v>21</v>
      </c>
      <c r="E5420" t="s">
        <v>58</v>
      </c>
      <c r="F5420" t="s">
        <v>27</v>
      </c>
      <c r="G5420">
        <v>15452044684</v>
      </c>
      <c r="H5420" t="s">
        <v>407</v>
      </c>
      <c r="I5420" t="s">
        <v>33</v>
      </c>
      <c r="J5420">
        <v>122</v>
      </c>
      <c r="K5420">
        <v>1.5</v>
      </c>
      <c r="L5420">
        <v>1</v>
      </c>
      <c r="M5420">
        <v>122</v>
      </c>
      <c r="N5420">
        <v>1.5</v>
      </c>
      <c r="O5420">
        <v>1</v>
      </c>
      <c r="P5420">
        <v>1.5</v>
      </c>
      <c r="Q5420">
        <v>1.5</v>
      </c>
      <c r="R5420" s="1">
        <v>44771</v>
      </c>
      <c r="S5420" t="str">
        <f t="shared" si="420"/>
        <v>Oreo Mini</v>
      </c>
      <c r="T5420" t="str">
        <f t="shared" si="421"/>
        <v>Food</v>
      </c>
      <c r="U5420" t="str">
        <f>IF(T5420="Cell is Blank - Dis-regard",_xlfn.XLOOKUP(S5420,'Categroy Lookup'!A:A,'Categroy Lookup'!B:B,"Cell is Blank - Dis-regard"),T5420)</f>
        <v>Food</v>
      </c>
      <c r="V5420" t="b">
        <f t="shared" si="423"/>
        <v>1</v>
      </c>
      <c r="W5420">
        <f t="shared" si="422"/>
        <v>1.5</v>
      </c>
      <c r="X5420" s="8">
        <f t="shared" si="424"/>
        <v>1</v>
      </c>
      <c r="Y5420" t="s">
        <v>58</v>
      </c>
      <c r="AB5420" t="s">
        <v>689</v>
      </c>
      <c r="AC5420" t="s">
        <v>892</v>
      </c>
      <c r="AD5420">
        <v>2022</v>
      </c>
    </row>
    <row r="5421" spans="1:30" x14ac:dyDescent="0.25">
      <c r="A5421" t="s">
        <v>18</v>
      </c>
      <c r="B5421" t="s">
        <v>19</v>
      </c>
      <c r="C5421" t="s">
        <v>20</v>
      </c>
      <c r="D5421" t="s">
        <v>21</v>
      </c>
      <c r="E5421" t="s">
        <v>359</v>
      </c>
      <c r="F5421" t="s">
        <v>31</v>
      </c>
      <c r="G5421">
        <v>15452052615</v>
      </c>
      <c r="H5421" t="s">
        <v>407</v>
      </c>
      <c r="I5421" t="s">
        <v>33</v>
      </c>
      <c r="J5421">
        <v>145</v>
      </c>
      <c r="K5421">
        <v>2.5</v>
      </c>
      <c r="L5421">
        <v>1</v>
      </c>
      <c r="M5421">
        <v>145</v>
      </c>
      <c r="N5421">
        <v>2.5</v>
      </c>
      <c r="O5421">
        <v>1</v>
      </c>
      <c r="P5421">
        <v>2.5</v>
      </c>
      <c r="Q5421">
        <v>2.5</v>
      </c>
      <c r="R5421" s="1">
        <v>44771</v>
      </c>
      <c r="S5421" t="str">
        <f t="shared" si="420"/>
        <v>Snapple Tea - Lemon</v>
      </c>
      <c r="T5421" t="str">
        <f t="shared" si="421"/>
        <v>Non Carbonated</v>
      </c>
      <c r="U5421" t="str">
        <f>IF(T5421="Cell is Blank - Dis-regard",_xlfn.XLOOKUP(S5421,'Categroy Lookup'!A:A,'Categroy Lookup'!B:B,"Cell is Blank - Dis-regard"),T5421)</f>
        <v>Non Carbonated</v>
      </c>
      <c r="V5421" t="b">
        <f t="shared" si="423"/>
        <v>1</v>
      </c>
      <c r="W5421">
        <f t="shared" si="422"/>
        <v>2.5</v>
      </c>
      <c r="X5421" s="8">
        <f t="shared" si="424"/>
        <v>1.6666666666666667</v>
      </c>
      <c r="Y5421" t="s">
        <v>564</v>
      </c>
      <c r="Z5421" t="s">
        <v>479</v>
      </c>
      <c r="AB5421" t="s">
        <v>689</v>
      </c>
      <c r="AC5421" t="s">
        <v>892</v>
      </c>
      <c r="AD5421">
        <v>2022</v>
      </c>
    </row>
    <row r="5422" spans="1:30" x14ac:dyDescent="0.25">
      <c r="A5422" t="s">
        <v>18</v>
      </c>
      <c r="B5422" t="s">
        <v>40</v>
      </c>
      <c r="C5422" t="s">
        <v>41</v>
      </c>
      <c r="D5422" t="s">
        <v>42</v>
      </c>
      <c r="E5422" t="s">
        <v>147</v>
      </c>
      <c r="F5422" t="s">
        <v>27</v>
      </c>
      <c r="G5422">
        <v>15452085344</v>
      </c>
      <c r="H5422" t="s">
        <v>407</v>
      </c>
      <c r="I5422" t="s">
        <v>33</v>
      </c>
      <c r="J5422">
        <v>113</v>
      </c>
      <c r="K5422">
        <v>1.5</v>
      </c>
      <c r="L5422">
        <v>1</v>
      </c>
      <c r="M5422">
        <v>113</v>
      </c>
      <c r="N5422">
        <v>1.5</v>
      </c>
      <c r="O5422">
        <v>1</v>
      </c>
      <c r="P5422">
        <v>1.5</v>
      </c>
      <c r="Q5422">
        <v>1.5</v>
      </c>
      <c r="R5422" s="1">
        <v>44771</v>
      </c>
      <c r="S5422" t="str">
        <f t="shared" si="420"/>
        <v>Doritos Famin Hot Nacho</v>
      </c>
      <c r="T5422" t="str">
        <f t="shared" si="421"/>
        <v>Food</v>
      </c>
      <c r="U5422" t="str">
        <f>IF(T5422="Cell is Blank - Dis-regard",_xlfn.XLOOKUP(S5422,'Categroy Lookup'!A:A,'Categroy Lookup'!B:B,"Cell is Blank - Dis-regard"),T5422)</f>
        <v>Food</v>
      </c>
      <c r="V5422" t="b">
        <f t="shared" si="423"/>
        <v>1</v>
      </c>
      <c r="W5422">
        <f t="shared" si="422"/>
        <v>1.5</v>
      </c>
      <c r="X5422" s="8">
        <f t="shared" si="424"/>
        <v>1</v>
      </c>
      <c r="Y5422" t="s">
        <v>147</v>
      </c>
      <c r="AB5422" t="s">
        <v>689</v>
      </c>
      <c r="AC5422" t="s">
        <v>892</v>
      </c>
      <c r="AD5422">
        <v>2022</v>
      </c>
    </row>
    <row r="5423" spans="1:30" x14ac:dyDescent="0.25">
      <c r="A5423" t="s">
        <v>18</v>
      </c>
      <c r="B5423" t="s">
        <v>28</v>
      </c>
      <c r="C5423" t="s">
        <v>20</v>
      </c>
      <c r="D5423" t="s">
        <v>29</v>
      </c>
      <c r="E5423" t="s">
        <v>58</v>
      </c>
      <c r="F5423" t="s">
        <v>27</v>
      </c>
      <c r="G5423">
        <v>15452180476</v>
      </c>
      <c r="H5423" t="s">
        <v>407</v>
      </c>
      <c r="I5423" t="s">
        <v>25</v>
      </c>
      <c r="J5423">
        <v>125</v>
      </c>
      <c r="K5423">
        <v>1.25</v>
      </c>
      <c r="L5423">
        <v>1</v>
      </c>
      <c r="M5423">
        <v>125</v>
      </c>
      <c r="N5423">
        <v>1.25</v>
      </c>
      <c r="O5423">
        <v>1</v>
      </c>
      <c r="P5423">
        <v>1.25</v>
      </c>
      <c r="Q5423">
        <v>1.25</v>
      </c>
      <c r="R5423" s="1">
        <v>44771</v>
      </c>
      <c r="S5423" t="str">
        <f t="shared" si="420"/>
        <v>Oreo Mini</v>
      </c>
      <c r="T5423" t="str">
        <f t="shared" si="421"/>
        <v>Food</v>
      </c>
      <c r="U5423" t="str">
        <f>IF(T5423="Cell is Blank - Dis-regard",_xlfn.XLOOKUP(S5423,'Categroy Lookup'!A:A,'Categroy Lookup'!B:B,"Cell is Blank - Dis-regard"),T5423)</f>
        <v>Food</v>
      </c>
      <c r="V5423" t="b">
        <f t="shared" si="423"/>
        <v>1</v>
      </c>
      <c r="W5423">
        <f t="shared" si="422"/>
        <v>1.25</v>
      </c>
      <c r="X5423" s="8">
        <f t="shared" si="424"/>
        <v>0.83333333333333337</v>
      </c>
      <c r="Y5423" t="s">
        <v>58</v>
      </c>
      <c r="AB5423" t="s">
        <v>689</v>
      </c>
      <c r="AC5423" t="s">
        <v>892</v>
      </c>
      <c r="AD5423">
        <v>2022</v>
      </c>
    </row>
    <row r="5424" spans="1:30" x14ac:dyDescent="0.25">
      <c r="A5424" t="s">
        <v>18</v>
      </c>
      <c r="B5424" t="s">
        <v>40</v>
      </c>
      <c r="C5424" t="s">
        <v>41</v>
      </c>
      <c r="D5424" t="s">
        <v>42</v>
      </c>
      <c r="E5424" t="s">
        <v>165</v>
      </c>
      <c r="F5424" t="s">
        <v>31</v>
      </c>
      <c r="G5424">
        <v>15452329168</v>
      </c>
      <c r="H5424" t="s">
        <v>407</v>
      </c>
      <c r="I5424" t="s">
        <v>33</v>
      </c>
      <c r="J5424">
        <v>143</v>
      </c>
      <c r="K5424">
        <v>2.5</v>
      </c>
      <c r="L5424">
        <v>1</v>
      </c>
      <c r="M5424">
        <v>143</v>
      </c>
      <c r="N5424">
        <v>2.5</v>
      </c>
      <c r="O5424">
        <v>1</v>
      </c>
      <c r="P5424">
        <v>2.5</v>
      </c>
      <c r="Q5424">
        <v>2.5</v>
      </c>
      <c r="R5424" s="1">
        <v>44771</v>
      </c>
      <c r="S5424" t="str">
        <f t="shared" si="420"/>
        <v>Snapple Tea - Raspberry</v>
      </c>
      <c r="T5424" t="str">
        <f t="shared" si="421"/>
        <v>Non Carbonated</v>
      </c>
      <c r="U5424" t="str">
        <f>IF(T5424="Cell is Blank - Dis-regard",_xlfn.XLOOKUP(S5424,'Categroy Lookup'!A:A,'Categroy Lookup'!B:B,"Cell is Blank - Dis-regard"),T5424)</f>
        <v>Non Carbonated</v>
      </c>
      <c r="V5424" t="b">
        <f t="shared" si="423"/>
        <v>1</v>
      </c>
      <c r="W5424">
        <f t="shared" si="422"/>
        <v>2.5</v>
      </c>
      <c r="X5424" s="8">
        <f t="shared" si="424"/>
        <v>1.6666666666666667</v>
      </c>
      <c r="Y5424" t="s">
        <v>564</v>
      </c>
      <c r="Z5424" t="s">
        <v>508</v>
      </c>
      <c r="AB5424" t="s">
        <v>689</v>
      </c>
      <c r="AC5424" t="s">
        <v>892</v>
      </c>
      <c r="AD5424">
        <v>2022</v>
      </c>
    </row>
    <row r="5425" spans="1:30" x14ac:dyDescent="0.25">
      <c r="A5425" t="s">
        <v>18</v>
      </c>
      <c r="B5425" t="s">
        <v>40</v>
      </c>
      <c r="C5425" t="s">
        <v>41</v>
      </c>
      <c r="D5425" t="s">
        <v>42</v>
      </c>
      <c r="E5425" t="s">
        <v>43</v>
      </c>
      <c r="F5425" t="s">
        <v>23</v>
      </c>
      <c r="G5425">
        <v>15452401095</v>
      </c>
      <c r="H5425" t="s">
        <v>407</v>
      </c>
      <c r="I5425" t="s">
        <v>33</v>
      </c>
      <c r="J5425">
        <v>144</v>
      </c>
      <c r="K5425">
        <v>3</v>
      </c>
      <c r="L5425">
        <v>1</v>
      </c>
      <c r="M5425">
        <v>144</v>
      </c>
      <c r="N5425">
        <v>3</v>
      </c>
      <c r="O5425">
        <v>1</v>
      </c>
      <c r="P5425">
        <v>3</v>
      </c>
      <c r="Q5425">
        <v>3</v>
      </c>
      <c r="R5425" s="1">
        <v>44771</v>
      </c>
      <c r="S5425" t="str">
        <f t="shared" si="420"/>
        <v>Monster Energy Original</v>
      </c>
      <c r="T5425" t="str">
        <f t="shared" si="421"/>
        <v>Carbonated</v>
      </c>
      <c r="U5425" t="str">
        <f>IF(T5425="Cell is Blank - Dis-regard",_xlfn.XLOOKUP(S5425,'Categroy Lookup'!A:A,'Categroy Lookup'!B:B,"Cell is Blank - Dis-regard"),T5425)</f>
        <v>Carbonated</v>
      </c>
      <c r="V5425" t="b">
        <f t="shared" si="423"/>
        <v>1</v>
      </c>
      <c r="W5425">
        <f t="shared" si="422"/>
        <v>3</v>
      </c>
      <c r="X5425" s="8">
        <f t="shared" si="424"/>
        <v>2</v>
      </c>
      <c r="Y5425" t="s">
        <v>43</v>
      </c>
      <c r="AB5425" t="s">
        <v>689</v>
      </c>
      <c r="AC5425" t="s">
        <v>892</v>
      </c>
      <c r="AD5425">
        <v>2022</v>
      </c>
    </row>
    <row r="5426" spans="1:30" x14ac:dyDescent="0.25">
      <c r="A5426" t="s">
        <v>18</v>
      </c>
      <c r="B5426" t="s">
        <v>40</v>
      </c>
      <c r="C5426" t="s">
        <v>41</v>
      </c>
      <c r="D5426" t="s">
        <v>42</v>
      </c>
      <c r="E5426" t="s">
        <v>374</v>
      </c>
      <c r="F5426" t="s">
        <v>31</v>
      </c>
      <c r="G5426">
        <v>15452424895</v>
      </c>
      <c r="H5426" t="s">
        <v>407</v>
      </c>
      <c r="I5426" t="s">
        <v>33</v>
      </c>
      <c r="J5426">
        <v>147</v>
      </c>
      <c r="K5426">
        <v>2.5</v>
      </c>
      <c r="L5426">
        <v>1</v>
      </c>
      <c r="M5426">
        <v>147</v>
      </c>
      <c r="N5426">
        <v>2.5</v>
      </c>
      <c r="O5426">
        <v>1</v>
      </c>
      <c r="P5426">
        <v>2.5</v>
      </c>
      <c r="Q5426">
        <v>2.5</v>
      </c>
      <c r="R5426" s="1">
        <v>44771</v>
      </c>
      <c r="S5426" t="str">
        <f t="shared" si="420"/>
        <v>Snapple Tea - Peach</v>
      </c>
      <c r="T5426" t="str">
        <f t="shared" si="421"/>
        <v>Non Carbonated</v>
      </c>
      <c r="U5426" t="str">
        <f>IF(T5426="Cell is Blank - Dis-regard",_xlfn.XLOOKUP(S5426,'Categroy Lookup'!A:A,'Categroy Lookup'!B:B,"Cell is Blank - Dis-regard"),T5426)</f>
        <v>Non Carbonated</v>
      </c>
      <c r="V5426" t="b">
        <f t="shared" si="423"/>
        <v>1</v>
      </c>
      <c r="W5426">
        <f t="shared" si="422"/>
        <v>2.5</v>
      </c>
      <c r="X5426" s="8">
        <f t="shared" si="424"/>
        <v>1.6666666666666667</v>
      </c>
      <c r="Y5426" t="s">
        <v>564</v>
      </c>
      <c r="Z5426" t="s">
        <v>644</v>
      </c>
      <c r="AB5426" t="s">
        <v>689</v>
      </c>
      <c r="AC5426" t="s">
        <v>892</v>
      </c>
      <c r="AD5426">
        <v>2022</v>
      </c>
    </row>
    <row r="5427" spans="1:30" x14ac:dyDescent="0.25">
      <c r="A5427" t="s">
        <v>18</v>
      </c>
      <c r="B5427" t="s">
        <v>40</v>
      </c>
      <c r="C5427" t="s">
        <v>41</v>
      </c>
      <c r="D5427" t="s">
        <v>42</v>
      </c>
      <c r="E5427" t="s">
        <v>208</v>
      </c>
      <c r="F5427" t="s">
        <v>27</v>
      </c>
      <c r="G5427">
        <v>15452425993</v>
      </c>
      <c r="H5427" t="s">
        <v>407</v>
      </c>
      <c r="I5427" t="s">
        <v>33</v>
      </c>
      <c r="J5427">
        <v>120</v>
      </c>
      <c r="K5427">
        <v>1.5</v>
      </c>
      <c r="L5427">
        <v>1</v>
      </c>
      <c r="M5427">
        <v>120</v>
      </c>
      <c r="N5427">
        <v>1.5</v>
      </c>
      <c r="O5427">
        <v>1</v>
      </c>
      <c r="P5427">
        <v>1.5</v>
      </c>
      <c r="Q5427">
        <v>1.5</v>
      </c>
      <c r="R5427" s="1">
        <v>44771</v>
      </c>
      <c r="S5427" t="str">
        <f t="shared" si="420"/>
        <v>Doritos Cool Ranch</v>
      </c>
      <c r="T5427" t="str">
        <f t="shared" si="421"/>
        <v>Food</v>
      </c>
      <c r="U5427" t="str">
        <f>IF(T5427="Cell is Blank - Dis-regard",_xlfn.XLOOKUP(S5427,'Categroy Lookup'!A:A,'Categroy Lookup'!B:B,"Cell is Blank - Dis-regard"),T5427)</f>
        <v>Food</v>
      </c>
      <c r="V5427" t="b">
        <f t="shared" si="423"/>
        <v>1</v>
      </c>
      <c r="W5427">
        <f t="shared" si="422"/>
        <v>1.5</v>
      </c>
      <c r="X5427" s="8">
        <f t="shared" si="424"/>
        <v>1</v>
      </c>
      <c r="Y5427" t="s">
        <v>208</v>
      </c>
      <c r="AB5427" t="s">
        <v>689</v>
      </c>
      <c r="AC5427" t="s">
        <v>892</v>
      </c>
      <c r="AD5427">
        <v>2022</v>
      </c>
    </row>
    <row r="5428" spans="1:30" x14ac:dyDescent="0.25">
      <c r="A5428" t="s">
        <v>18</v>
      </c>
      <c r="B5428" t="s">
        <v>40</v>
      </c>
      <c r="C5428" t="s">
        <v>41</v>
      </c>
      <c r="D5428" t="s">
        <v>42</v>
      </c>
      <c r="E5428" t="s">
        <v>43</v>
      </c>
      <c r="F5428" t="s">
        <v>23</v>
      </c>
      <c r="G5428">
        <v>15452596839</v>
      </c>
      <c r="H5428" t="s">
        <v>407</v>
      </c>
      <c r="I5428" t="s">
        <v>33</v>
      </c>
      <c r="J5428">
        <v>146</v>
      </c>
      <c r="K5428">
        <v>3</v>
      </c>
      <c r="L5428">
        <v>1</v>
      </c>
      <c r="M5428">
        <v>146</v>
      </c>
      <c r="N5428">
        <v>3</v>
      </c>
      <c r="O5428">
        <v>1</v>
      </c>
      <c r="P5428">
        <v>3</v>
      </c>
      <c r="Q5428">
        <v>3</v>
      </c>
      <c r="R5428" s="1">
        <v>44771</v>
      </c>
      <c r="S5428" t="str">
        <f t="shared" si="420"/>
        <v>Monster Energy Original</v>
      </c>
      <c r="T5428" t="str">
        <f t="shared" si="421"/>
        <v>Carbonated</v>
      </c>
      <c r="U5428" t="str">
        <f>IF(T5428="Cell is Blank - Dis-regard",_xlfn.XLOOKUP(S5428,'Categroy Lookup'!A:A,'Categroy Lookup'!B:B,"Cell is Blank - Dis-regard"),T5428)</f>
        <v>Carbonated</v>
      </c>
      <c r="V5428" t="b">
        <f t="shared" si="423"/>
        <v>1</v>
      </c>
      <c r="W5428">
        <f t="shared" si="422"/>
        <v>3</v>
      </c>
      <c r="X5428" s="8">
        <f t="shared" si="424"/>
        <v>2</v>
      </c>
      <c r="Y5428" t="s">
        <v>43</v>
      </c>
      <c r="AB5428" t="s">
        <v>689</v>
      </c>
      <c r="AC5428" t="s">
        <v>892</v>
      </c>
      <c r="AD5428">
        <v>2022</v>
      </c>
    </row>
    <row r="5429" spans="1:30" x14ac:dyDescent="0.25">
      <c r="A5429" t="s">
        <v>18</v>
      </c>
      <c r="B5429" t="s">
        <v>40</v>
      </c>
      <c r="C5429" t="s">
        <v>41</v>
      </c>
      <c r="D5429" t="s">
        <v>42</v>
      </c>
      <c r="E5429" t="s">
        <v>208</v>
      </c>
      <c r="F5429" t="s">
        <v>27</v>
      </c>
      <c r="G5429">
        <v>15452601748</v>
      </c>
      <c r="H5429" t="s">
        <v>407</v>
      </c>
      <c r="I5429" t="s">
        <v>33</v>
      </c>
      <c r="J5429">
        <v>120</v>
      </c>
      <c r="K5429">
        <v>1.5</v>
      </c>
      <c r="L5429">
        <v>1</v>
      </c>
      <c r="M5429">
        <v>120</v>
      </c>
      <c r="N5429">
        <v>1.5</v>
      </c>
      <c r="O5429">
        <v>1</v>
      </c>
      <c r="P5429">
        <v>1.5</v>
      </c>
      <c r="Q5429">
        <v>1.5</v>
      </c>
      <c r="R5429" s="1">
        <v>44771</v>
      </c>
      <c r="S5429" t="str">
        <f t="shared" si="420"/>
        <v>Doritos Cool Ranch</v>
      </c>
      <c r="T5429" t="str">
        <f t="shared" si="421"/>
        <v>Food</v>
      </c>
      <c r="U5429" t="str">
        <f>IF(T5429="Cell is Blank - Dis-regard",_xlfn.XLOOKUP(S5429,'Categroy Lookup'!A:A,'Categroy Lookup'!B:B,"Cell is Blank - Dis-regard"),T5429)</f>
        <v>Food</v>
      </c>
      <c r="V5429" t="b">
        <f t="shared" si="423"/>
        <v>1</v>
      </c>
      <c r="W5429">
        <f t="shared" si="422"/>
        <v>1.5</v>
      </c>
      <c r="X5429" s="8">
        <f t="shared" si="424"/>
        <v>1</v>
      </c>
      <c r="Y5429" t="s">
        <v>208</v>
      </c>
      <c r="AB5429" t="s">
        <v>689</v>
      </c>
      <c r="AC5429" t="s">
        <v>892</v>
      </c>
      <c r="AD5429">
        <v>2022</v>
      </c>
    </row>
    <row r="5430" spans="1:30" x14ac:dyDescent="0.25">
      <c r="A5430" t="s">
        <v>18</v>
      </c>
      <c r="B5430" t="s">
        <v>40</v>
      </c>
      <c r="C5430" t="s">
        <v>41</v>
      </c>
      <c r="D5430" t="s">
        <v>42</v>
      </c>
      <c r="E5430" t="s">
        <v>43</v>
      </c>
      <c r="F5430" t="s">
        <v>23</v>
      </c>
      <c r="G5430">
        <v>15452883147</v>
      </c>
      <c r="H5430" t="s">
        <v>407</v>
      </c>
      <c r="I5430" t="s">
        <v>33</v>
      </c>
      <c r="J5430">
        <v>146</v>
      </c>
      <c r="K5430">
        <v>3</v>
      </c>
      <c r="L5430">
        <v>1</v>
      </c>
      <c r="M5430">
        <v>146</v>
      </c>
      <c r="N5430">
        <v>3</v>
      </c>
      <c r="O5430">
        <v>1</v>
      </c>
      <c r="P5430">
        <v>3</v>
      </c>
      <c r="Q5430">
        <v>3</v>
      </c>
      <c r="R5430" s="1">
        <v>44771</v>
      </c>
      <c r="S5430" t="str">
        <f t="shared" si="420"/>
        <v>Monster Energy Original</v>
      </c>
      <c r="T5430" t="str">
        <f t="shared" si="421"/>
        <v>Carbonated</v>
      </c>
      <c r="U5430" t="str">
        <f>IF(T5430="Cell is Blank - Dis-regard",_xlfn.XLOOKUP(S5430,'Categroy Lookup'!A:A,'Categroy Lookup'!B:B,"Cell is Blank - Dis-regard"),T5430)</f>
        <v>Carbonated</v>
      </c>
      <c r="V5430" t="b">
        <f t="shared" si="423"/>
        <v>1</v>
      </c>
      <c r="W5430">
        <f t="shared" si="422"/>
        <v>3</v>
      </c>
      <c r="X5430" s="8">
        <f t="shared" si="424"/>
        <v>2</v>
      </c>
      <c r="Y5430" t="s">
        <v>43</v>
      </c>
      <c r="AB5430" t="s">
        <v>689</v>
      </c>
      <c r="AC5430" t="s">
        <v>892</v>
      </c>
      <c r="AD5430">
        <v>2022</v>
      </c>
    </row>
    <row r="5431" spans="1:30" x14ac:dyDescent="0.25">
      <c r="A5431" t="s">
        <v>18</v>
      </c>
      <c r="B5431" t="s">
        <v>40</v>
      </c>
      <c r="C5431" t="s">
        <v>41</v>
      </c>
      <c r="D5431" t="s">
        <v>42</v>
      </c>
      <c r="E5431" t="s">
        <v>95</v>
      </c>
      <c r="F5431" t="s">
        <v>27</v>
      </c>
      <c r="G5431">
        <v>15453053272</v>
      </c>
      <c r="H5431" t="s">
        <v>407</v>
      </c>
      <c r="I5431" t="s">
        <v>33</v>
      </c>
      <c r="J5431">
        <v>123</v>
      </c>
      <c r="K5431">
        <v>1.5</v>
      </c>
      <c r="L5431">
        <v>1</v>
      </c>
      <c r="M5431">
        <v>123</v>
      </c>
      <c r="N5431">
        <v>1.5</v>
      </c>
      <c r="O5431">
        <v>1</v>
      </c>
      <c r="P5431">
        <v>1.5</v>
      </c>
      <c r="Q5431">
        <v>1.5</v>
      </c>
      <c r="R5431" s="1">
        <v>44771</v>
      </c>
      <c r="S5431" t="str">
        <f t="shared" si="420"/>
        <v>Ruffles Baked  - Cheddar &amp; Sour Cream</v>
      </c>
      <c r="T5431" t="str">
        <f t="shared" si="421"/>
        <v>Food</v>
      </c>
      <c r="U5431" t="str">
        <f>IF(T5431="Cell is Blank - Dis-regard",_xlfn.XLOOKUP(S5431,'Categroy Lookup'!A:A,'Categroy Lookup'!B:B,"Cell is Blank - Dis-regard"),T5431)</f>
        <v>Food</v>
      </c>
      <c r="V5431" t="b">
        <f t="shared" si="423"/>
        <v>1</v>
      </c>
      <c r="W5431">
        <f t="shared" si="422"/>
        <v>1.5</v>
      </c>
      <c r="X5431" s="8">
        <f t="shared" si="424"/>
        <v>1</v>
      </c>
      <c r="Y5431" t="s">
        <v>526</v>
      </c>
      <c r="Z5431" t="s">
        <v>527</v>
      </c>
      <c r="AB5431" t="s">
        <v>689</v>
      </c>
      <c r="AC5431" t="s">
        <v>892</v>
      </c>
      <c r="AD5431">
        <v>2022</v>
      </c>
    </row>
    <row r="5432" spans="1:30" x14ac:dyDescent="0.25">
      <c r="A5432" t="s">
        <v>18</v>
      </c>
      <c r="B5432" t="s">
        <v>40</v>
      </c>
      <c r="C5432" t="s">
        <v>41</v>
      </c>
      <c r="D5432" t="s">
        <v>42</v>
      </c>
      <c r="E5432" t="s">
        <v>359</v>
      </c>
      <c r="F5432" t="s">
        <v>31</v>
      </c>
      <c r="G5432">
        <v>15453073119</v>
      </c>
      <c r="H5432" t="s">
        <v>407</v>
      </c>
      <c r="I5432" t="s">
        <v>33</v>
      </c>
      <c r="J5432">
        <v>145</v>
      </c>
      <c r="K5432">
        <v>2.5</v>
      </c>
      <c r="L5432">
        <v>1</v>
      </c>
      <c r="M5432">
        <v>145</v>
      </c>
      <c r="N5432">
        <v>2.5</v>
      </c>
      <c r="O5432">
        <v>1</v>
      </c>
      <c r="P5432">
        <v>2.5</v>
      </c>
      <c r="Q5432">
        <v>2.5</v>
      </c>
      <c r="R5432" s="1">
        <v>44771</v>
      </c>
      <c r="S5432" t="str">
        <f t="shared" si="420"/>
        <v>Snapple Tea - Lemon</v>
      </c>
      <c r="T5432" t="str">
        <f t="shared" si="421"/>
        <v>Non Carbonated</v>
      </c>
      <c r="U5432" t="str">
        <f>IF(T5432="Cell is Blank - Dis-regard",_xlfn.XLOOKUP(S5432,'Categroy Lookup'!A:A,'Categroy Lookup'!B:B,"Cell is Blank - Dis-regard"),T5432)</f>
        <v>Non Carbonated</v>
      </c>
      <c r="V5432" t="b">
        <f t="shared" si="423"/>
        <v>1</v>
      </c>
      <c r="W5432">
        <f t="shared" si="422"/>
        <v>2.5</v>
      </c>
      <c r="X5432" s="8">
        <f t="shared" si="424"/>
        <v>1.6666666666666667</v>
      </c>
      <c r="Y5432" t="s">
        <v>564</v>
      </c>
      <c r="Z5432" t="s">
        <v>479</v>
      </c>
      <c r="AB5432" t="s">
        <v>689</v>
      </c>
      <c r="AC5432" t="s">
        <v>892</v>
      </c>
      <c r="AD5432">
        <v>2022</v>
      </c>
    </row>
    <row r="5433" spans="1:30" x14ac:dyDescent="0.25">
      <c r="A5433" t="s">
        <v>18</v>
      </c>
      <c r="B5433" t="s">
        <v>40</v>
      </c>
      <c r="C5433" t="s">
        <v>41</v>
      </c>
      <c r="D5433" t="s">
        <v>42</v>
      </c>
      <c r="E5433" t="s">
        <v>43</v>
      </c>
      <c r="F5433" t="s">
        <v>23</v>
      </c>
      <c r="G5433">
        <v>15454621071</v>
      </c>
      <c r="H5433" t="s">
        <v>408</v>
      </c>
      <c r="I5433" t="s">
        <v>33</v>
      </c>
      <c r="J5433">
        <v>146</v>
      </c>
      <c r="K5433">
        <v>3</v>
      </c>
      <c r="L5433">
        <v>1</v>
      </c>
      <c r="M5433">
        <v>146</v>
      </c>
      <c r="N5433">
        <v>3</v>
      </c>
      <c r="O5433">
        <v>1</v>
      </c>
      <c r="P5433">
        <v>3</v>
      </c>
      <c r="Q5433">
        <v>3</v>
      </c>
      <c r="R5433" s="1">
        <v>44772</v>
      </c>
      <c r="S5433" t="str">
        <f t="shared" si="420"/>
        <v>Monster Energy Original</v>
      </c>
      <c r="T5433" t="str">
        <f t="shared" si="421"/>
        <v>Carbonated</v>
      </c>
      <c r="U5433" t="str">
        <f>IF(T5433="Cell is Blank - Dis-regard",_xlfn.XLOOKUP(S5433,'Categroy Lookup'!A:A,'Categroy Lookup'!B:B,"Cell is Blank - Dis-regard"),T5433)</f>
        <v>Carbonated</v>
      </c>
      <c r="V5433" t="b">
        <f t="shared" si="423"/>
        <v>1</v>
      </c>
      <c r="W5433">
        <f t="shared" si="422"/>
        <v>3</v>
      </c>
      <c r="X5433" s="8">
        <f t="shared" si="424"/>
        <v>2</v>
      </c>
      <c r="Y5433" t="s">
        <v>43</v>
      </c>
      <c r="AB5433" t="s">
        <v>677</v>
      </c>
      <c r="AC5433" t="s">
        <v>893</v>
      </c>
      <c r="AD5433">
        <v>2022</v>
      </c>
    </row>
    <row r="5434" spans="1:30" x14ac:dyDescent="0.25">
      <c r="A5434" t="s">
        <v>18</v>
      </c>
      <c r="B5434" t="s">
        <v>40</v>
      </c>
      <c r="C5434" t="s">
        <v>41</v>
      </c>
      <c r="D5434" t="s">
        <v>42</v>
      </c>
      <c r="E5434" t="s">
        <v>43</v>
      </c>
      <c r="F5434" t="s">
        <v>23</v>
      </c>
      <c r="G5434">
        <v>15454657224</v>
      </c>
      <c r="H5434" t="s">
        <v>408</v>
      </c>
      <c r="I5434" t="s">
        <v>33</v>
      </c>
      <c r="J5434">
        <v>146</v>
      </c>
      <c r="K5434">
        <v>3</v>
      </c>
      <c r="L5434">
        <v>1</v>
      </c>
      <c r="M5434">
        <v>146</v>
      </c>
      <c r="N5434">
        <v>3</v>
      </c>
      <c r="O5434">
        <v>1</v>
      </c>
      <c r="P5434">
        <v>3</v>
      </c>
      <c r="Q5434">
        <v>3</v>
      </c>
      <c r="R5434" s="1">
        <v>44772</v>
      </c>
      <c r="S5434" t="str">
        <f t="shared" si="420"/>
        <v>Monster Energy Original</v>
      </c>
      <c r="T5434" t="str">
        <f t="shared" si="421"/>
        <v>Carbonated</v>
      </c>
      <c r="U5434" t="str">
        <f>IF(T5434="Cell is Blank - Dis-regard",_xlfn.XLOOKUP(S5434,'Categroy Lookup'!A:A,'Categroy Lookup'!B:B,"Cell is Blank - Dis-regard"),T5434)</f>
        <v>Carbonated</v>
      </c>
      <c r="V5434" t="b">
        <f t="shared" si="423"/>
        <v>1</v>
      </c>
      <c r="W5434">
        <f t="shared" si="422"/>
        <v>3</v>
      </c>
      <c r="X5434" s="8">
        <f t="shared" si="424"/>
        <v>2</v>
      </c>
      <c r="Y5434" t="s">
        <v>43</v>
      </c>
      <c r="AB5434" t="s">
        <v>677</v>
      </c>
      <c r="AC5434" t="s">
        <v>893</v>
      </c>
      <c r="AD5434">
        <v>2022</v>
      </c>
    </row>
    <row r="5435" spans="1:30" x14ac:dyDescent="0.25">
      <c r="A5435" t="s">
        <v>18</v>
      </c>
      <c r="B5435" t="s">
        <v>197</v>
      </c>
      <c r="C5435" t="s">
        <v>198</v>
      </c>
      <c r="D5435" t="s">
        <v>199</v>
      </c>
      <c r="E5435" t="s">
        <v>49</v>
      </c>
      <c r="F5435" t="s">
        <v>27</v>
      </c>
      <c r="G5435">
        <v>15454922395</v>
      </c>
      <c r="H5435" t="s">
        <v>408</v>
      </c>
      <c r="I5435" t="s">
        <v>33</v>
      </c>
      <c r="J5435">
        <v>131</v>
      </c>
      <c r="K5435">
        <v>2</v>
      </c>
      <c r="L5435">
        <v>1</v>
      </c>
      <c r="M5435">
        <v>131</v>
      </c>
      <c r="N5435">
        <v>2</v>
      </c>
      <c r="O5435">
        <v>1</v>
      </c>
      <c r="P5435">
        <v>2</v>
      </c>
      <c r="Q5435">
        <v>2</v>
      </c>
      <c r="R5435" s="1">
        <v>44773</v>
      </c>
      <c r="S5435" t="str">
        <f t="shared" si="420"/>
        <v>Wonderful Pistachios - Variety</v>
      </c>
      <c r="T5435" t="str">
        <f t="shared" si="421"/>
        <v>Food</v>
      </c>
      <c r="U5435" t="str">
        <f>IF(T5435="Cell is Blank - Dis-regard",_xlfn.XLOOKUP(S5435,'Categroy Lookup'!A:A,'Categroy Lookup'!B:B,"Cell is Blank - Dis-regard"),T5435)</f>
        <v>Food</v>
      </c>
      <c r="V5435" t="b">
        <f t="shared" si="423"/>
        <v>1</v>
      </c>
      <c r="W5435">
        <f t="shared" si="422"/>
        <v>2</v>
      </c>
      <c r="X5435" s="8">
        <f t="shared" si="424"/>
        <v>1.3333333333333333</v>
      </c>
      <c r="Y5435" t="s">
        <v>484</v>
      </c>
      <c r="Z5435" t="s">
        <v>485</v>
      </c>
      <c r="AB5435" t="s">
        <v>677</v>
      </c>
      <c r="AC5435" t="s">
        <v>893</v>
      </c>
      <c r="AD5435">
        <v>2022</v>
      </c>
    </row>
    <row r="5436" spans="1:30" x14ac:dyDescent="0.25">
      <c r="A5436" t="s">
        <v>18</v>
      </c>
      <c r="B5436" t="s">
        <v>197</v>
      </c>
      <c r="C5436" t="s">
        <v>198</v>
      </c>
      <c r="D5436" t="s">
        <v>199</v>
      </c>
      <c r="E5436" t="s">
        <v>66</v>
      </c>
      <c r="F5436" t="s">
        <v>55</v>
      </c>
      <c r="G5436">
        <v>15454936571</v>
      </c>
      <c r="H5436" t="s">
        <v>408</v>
      </c>
      <c r="I5436" t="s">
        <v>25</v>
      </c>
      <c r="J5436">
        <v>144</v>
      </c>
      <c r="K5436">
        <v>2</v>
      </c>
      <c r="L5436">
        <v>1</v>
      </c>
      <c r="M5436">
        <v>144</v>
      </c>
      <c r="N5436">
        <v>2</v>
      </c>
      <c r="O5436">
        <v>1</v>
      </c>
      <c r="P5436">
        <v>2</v>
      </c>
      <c r="Q5436">
        <v>2</v>
      </c>
      <c r="R5436" s="1">
        <v>44773</v>
      </c>
      <c r="S5436" t="str">
        <f t="shared" si="420"/>
        <v>S. Pellegrino Sparkling Mineral Water</v>
      </c>
      <c r="T5436" t="str">
        <f t="shared" si="421"/>
        <v>Water</v>
      </c>
      <c r="U5436" t="str">
        <f>IF(T5436="Cell is Blank - Dis-regard",_xlfn.XLOOKUP(S5436,'Categroy Lookup'!A:A,'Categroy Lookup'!B:B,"Cell is Blank - Dis-regard"),T5436)</f>
        <v>Water</v>
      </c>
      <c r="V5436" t="b">
        <f t="shared" si="423"/>
        <v>1</v>
      </c>
      <c r="W5436">
        <f t="shared" si="422"/>
        <v>2</v>
      </c>
      <c r="X5436" s="8">
        <f t="shared" si="424"/>
        <v>1.3333333333333333</v>
      </c>
      <c r="Y5436" t="s">
        <v>66</v>
      </c>
      <c r="AB5436" t="s">
        <v>677</v>
      </c>
      <c r="AC5436" t="s">
        <v>893</v>
      </c>
      <c r="AD5436">
        <v>2022</v>
      </c>
    </row>
    <row r="5437" spans="1:30" x14ac:dyDescent="0.25">
      <c r="A5437" t="s">
        <v>18</v>
      </c>
      <c r="B5437" t="s">
        <v>19</v>
      </c>
      <c r="C5437" t="s">
        <v>20</v>
      </c>
      <c r="D5437" t="s">
        <v>21</v>
      </c>
      <c r="E5437" t="s">
        <v>98</v>
      </c>
      <c r="F5437" t="s">
        <v>27</v>
      </c>
      <c r="G5437">
        <v>15454962495</v>
      </c>
      <c r="H5437" t="s">
        <v>408</v>
      </c>
      <c r="I5437" t="s">
        <v>33</v>
      </c>
      <c r="J5437">
        <v>121</v>
      </c>
      <c r="K5437">
        <v>1.5</v>
      </c>
      <c r="L5437">
        <v>1</v>
      </c>
      <c r="M5437">
        <v>121</v>
      </c>
      <c r="N5437">
        <v>1.5</v>
      </c>
      <c r="O5437">
        <v>1</v>
      </c>
      <c r="P5437">
        <v>1.5</v>
      </c>
      <c r="Q5437">
        <v>1.5</v>
      </c>
      <c r="R5437" s="1">
        <v>44772</v>
      </c>
      <c r="S5437" t="str">
        <f t="shared" si="420"/>
        <v>CheezIt - Original</v>
      </c>
      <c r="T5437" t="str">
        <f t="shared" si="421"/>
        <v>Food</v>
      </c>
      <c r="U5437" t="str">
        <f>IF(T5437="Cell is Blank - Dis-regard",_xlfn.XLOOKUP(S5437,'Categroy Lookup'!A:A,'Categroy Lookup'!B:B,"Cell is Blank - Dis-regard"),T5437)</f>
        <v>Food</v>
      </c>
      <c r="V5437" t="b">
        <f t="shared" si="423"/>
        <v>1</v>
      </c>
      <c r="W5437">
        <f t="shared" si="422"/>
        <v>1.5</v>
      </c>
      <c r="X5437" s="8">
        <f t="shared" si="424"/>
        <v>1</v>
      </c>
      <c r="Y5437" t="s">
        <v>528</v>
      </c>
      <c r="Z5437" t="s">
        <v>512</v>
      </c>
      <c r="AB5437" t="s">
        <v>677</v>
      </c>
      <c r="AC5437" t="s">
        <v>893</v>
      </c>
      <c r="AD5437">
        <v>2022</v>
      </c>
    </row>
    <row r="5438" spans="1:30" x14ac:dyDescent="0.25">
      <c r="A5438" t="s">
        <v>18</v>
      </c>
      <c r="B5438" t="s">
        <v>28</v>
      </c>
      <c r="C5438" t="s">
        <v>20</v>
      </c>
      <c r="D5438" t="s">
        <v>29</v>
      </c>
      <c r="E5438" t="s">
        <v>78</v>
      </c>
      <c r="F5438" t="s">
        <v>55</v>
      </c>
      <c r="G5438">
        <v>15455075680</v>
      </c>
      <c r="H5438" t="s">
        <v>408</v>
      </c>
      <c r="I5438" t="s">
        <v>33</v>
      </c>
      <c r="J5438">
        <v>145</v>
      </c>
      <c r="K5438">
        <v>2.75</v>
      </c>
      <c r="L5438">
        <v>1</v>
      </c>
      <c r="M5438">
        <v>145</v>
      </c>
      <c r="N5438">
        <v>2.75</v>
      </c>
      <c r="O5438">
        <v>1</v>
      </c>
      <c r="P5438">
        <v>2.75</v>
      </c>
      <c r="Q5438">
        <v>2.75</v>
      </c>
      <c r="R5438" s="1">
        <v>44772</v>
      </c>
      <c r="S5438" t="str">
        <f t="shared" si="420"/>
        <v>BodyArmor LYTE  - Peach Mango</v>
      </c>
      <c r="T5438" t="str">
        <f t="shared" si="421"/>
        <v>Water</v>
      </c>
      <c r="U5438" t="str">
        <f>IF(T5438="Cell is Blank - Dis-regard",_xlfn.XLOOKUP(S5438,'Categroy Lookup'!A:A,'Categroy Lookup'!B:B,"Cell is Blank - Dis-regard"),T5438)</f>
        <v>Water</v>
      </c>
      <c r="V5438" t="b">
        <f t="shared" si="423"/>
        <v>1</v>
      </c>
      <c r="W5438">
        <f t="shared" si="422"/>
        <v>2.75</v>
      </c>
      <c r="X5438" s="8">
        <f t="shared" si="424"/>
        <v>1.8333333333333333</v>
      </c>
      <c r="Y5438" t="s">
        <v>513</v>
      </c>
      <c r="Z5438" t="s">
        <v>514</v>
      </c>
      <c r="AB5438" t="s">
        <v>677</v>
      </c>
      <c r="AC5438" t="s">
        <v>893</v>
      </c>
      <c r="AD5438">
        <v>2022</v>
      </c>
    </row>
    <row r="5439" spans="1:30" x14ac:dyDescent="0.25">
      <c r="A5439" t="s">
        <v>18</v>
      </c>
      <c r="B5439" t="s">
        <v>28</v>
      </c>
      <c r="C5439" t="s">
        <v>20</v>
      </c>
      <c r="D5439" t="s">
        <v>29</v>
      </c>
      <c r="E5439" t="s">
        <v>206</v>
      </c>
      <c r="F5439" t="s">
        <v>31</v>
      </c>
      <c r="G5439">
        <v>15455080986</v>
      </c>
      <c r="H5439" t="s">
        <v>408</v>
      </c>
      <c r="I5439" t="s">
        <v>33</v>
      </c>
      <c r="J5439">
        <v>142</v>
      </c>
      <c r="K5439">
        <v>2</v>
      </c>
      <c r="L5439">
        <v>1</v>
      </c>
      <c r="M5439">
        <v>142</v>
      </c>
      <c r="N5439">
        <v>2</v>
      </c>
      <c r="O5439">
        <v>1</v>
      </c>
      <c r="P5439">
        <v>2</v>
      </c>
      <c r="Q5439">
        <v>2</v>
      </c>
      <c r="R5439" s="1">
        <v>44772</v>
      </c>
      <c r="S5439" t="str">
        <f t="shared" si="420"/>
        <v>Iberia Coconut Water</v>
      </c>
      <c r="T5439" t="str">
        <f t="shared" si="421"/>
        <v>Non Carbonated</v>
      </c>
      <c r="U5439" t="str">
        <f>IF(T5439="Cell is Blank - Dis-regard",_xlfn.XLOOKUP(S5439,'Categroy Lookup'!A:A,'Categroy Lookup'!B:B,"Cell is Blank - Dis-regard"),T5439)</f>
        <v>Non Carbonated</v>
      </c>
      <c r="V5439" t="b">
        <f t="shared" si="423"/>
        <v>1</v>
      </c>
      <c r="W5439">
        <f t="shared" si="422"/>
        <v>2</v>
      </c>
      <c r="X5439" s="8">
        <f t="shared" si="424"/>
        <v>1.3333333333333333</v>
      </c>
      <c r="Y5439" t="s">
        <v>206</v>
      </c>
      <c r="AB5439" t="s">
        <v>677</v>
      </c>
      <c r="AC5439" t="s">
        <v>893</v>
      </c>
      <c r="AD5439">
        <v>2022</v>
      </c>
    </row>
    <row r="5440" spans="1:30" x14ac:dyDescent="0.25">
      <c r="A5440" t="s">
        <v>18</v>
      </c>
      <c r="B5440" t="s">
        <v>19</v>
      </c>
      <c r="C5440" t="s">
        <v>20</v>
      </c>
      <c r="D5440" t="s">
        <v>21</v>
      </c>
      <c r="E5440" t="s">
        <v>165</v>
      </c>
      <c r="F5440" t="s">
        <v>31</v>
      </c>
      <c r="G5440">
        <v>15455932292</v>
      </c>
      <c r="H5440" t="s">
        <v>408</v>
      </c>
      <c r="I5440" t="s">
        <v>25</v>
      </c>
      <c r="J5440">
        <v>144</v>
      </c>
      <c r="K5440">
        <v>2.75</v>
      </c>
      <c r="L5440">
        <v>1</v>
      </c>
      <c r="M5440">
        <v>144</v>
      </c>
      <c r="N5440">
        <v>2.75</v>
      </c>
      <c r="O5440">
        <v>1</v>
      </c>
      <c r="P5440">
        <v>2.75</v>
      </c>
      <c r="Q5440">
        <v>2.75</v>
      </c>
      <c r="R5440" s="1">
        <v>44772</v>
      </c>
      <c r="S5440" t="str">
        <f t="shared" si="420"/>
        <v>Snapple Tea - Raspberry</v>
      </c>
      <c r="T5440" t="str">
        <f t="shared" si="421"/>
        <v>Non Carbonated</v>
      </c>
      <c r="U5440" t="str">
        <f>IF(T5440="Cell is Blank - Dis-regard",_xlfn.XLOOKUP(S5440,'Categroy Lookup'!A:A,'Categroy Lookup'!B:B,"Cell is Blank - Dis-regard"),T5440)</f>
        <v>Non Carbonated</v>
      </c>
      <c r="V5440" t="b">
        <f t="shared" si="423"/>
        <v>1</v>
      </c>
      <c r="W5440">
        <f t="shared" si="422"/>
        <v>2.75</v>
      </c>
      <c r="X5440" s="8">
        <f t="shared" si="424"/>
        <v>1.8333333333333333</v>
      </c>
      <c r="Y5440" t="s">
        <v>564</v>
      </c>
      <c r="Z5440" t="s">
        <v>508</v>
      </c>
      <c r="AB5440" t="s">
        <v>677</v>
      </c>
      <c r="AC5440" t="s">
        <v>893</v>
      </c>
      <c r="AD5440">
        <v>2022</v>
      </c>
    </row>
    <row r="5441" spans="1:30" x14ac:dyDescent="0.25">
      <c r="A5441" t="s">
        <v>18</v>
      </c>
      <c r="B5441" t="s">
        <v>19</v>
      </c>
      <c r="C5441" t="s">
        <v>20</v>
      </c>
      <c r="D5441" t="s">
        <v>21</v>
      </c>
      <c r="E5441" t="s">
        <v>350</v>
      </c>
      <c r="G5441">
        <v>15457464666</v>
      </c>
      <c r="H5441" t="s">
        <v>409</v>
      </c>
      <c r="I5441" t="s">
        <v>25</v>
      </c>
      <c r="J5441">
        <v>140</v>
      </c>
      <c r="K5441">
        <v>1.5</v>
      </c>
      <c r="L5441">
        <v>1</v>
      </c>
      <c r="M5441">
        <v>140</v>
      </c>
      <c r="N5441">
        <v>1.5</v>
      </c>
      <c r="O5441">
        <v>1</v>
      </c>
      <c r="P5441">
        <v>1.5</v>
      </c>
      <c r="Q5441">
        <v>1.5</v>
      </c>
      <c r="R5441" s="1">
        <v>44773</v>
      </c>
      <c r="S5441" t="str">
        <f t="shared" si="420"/>
        <v>Canada Dry - Ginger Ale &amp; Lemonde</v>
      </c>
      <c r="T5441" t="str">
        <f t="shared" si="421"/>
        <v>Cell is Blank - Dis-regard</v>
      </c>
      <c r="U5441" t="str">
        <f>IF(T5441="Cell is Blank - Dis-regard",_xlfn.XLOOKUP(S5441,'Categroy Lookup'!A:A,'Categroy Lookup'!B:B,"Cell is Blank - Dis-regard"),T5441)</f>
        <v>Carbonated</v>
      </c>
      <c r="V5441" t="b">
        <f t="shared" si="423"/>
        <v>1</v>
      </c>
      <c r="W5441">
        <f t="shared" si="422"/>
        <v>1.5</v>
      </c>
      <c r="X5441" s="8">
        <f t="shared" si="424"/>
        <v>1</v>
      </c>
      <c r="Y5441" t="s">
        <v>638</v>
      </c>
      <c r="Z5441" t="s">
        <v>639</v>
      </c>
      <c r="AB5441" t="s">
        <v>679</v>
      </c>
      <c r="AC5441" t="s">
        <v>894</v>
      </c>
      <c r="AD5441">
        <v>2022</v>
      </c>
    </row>
    <row r="5442" spans="1:30" x14ac:dyDescent="0.25">
      <c r="A5442" t="s">
        <v>18</v>
      </c>
      <c r="B5442" t="s">
        <v>197</v>
      </c>
      <c r="C5442" t="s">
        <v>198</v>
      </c>
      <c r="D5442" t="s">
        <v>199</v>
      </c>
      <c r="E5442" t="s">
        <v>284</v>
      </c>
      <c r="F5442" t="s">
        <v>55</v>
      </c>
      <c r="G5442">
        <v>15457572468</v>
      </c>
      <c r="H5442" t="s">
        <v>409</v>
      </c>
      <c r="I5442" t="s">
        <v>25</v>
      </c>
      <c r="J5442">
        <v>147</v>
      </c>
      <c r="K5442">
        <v>2.75</v>
      </c>
      <c r="L5442">
        <v>1</v>
      </c>
      <c r="M5442">
        <v>147</v>
      </c>
      <c r="N5442">
        <v>2.75</v>
      </c>
      <c r="O5442">
        <v>1</v>
      </c>
      <c r="P5442">
        <v>2.75</v>
      </c>
      <c r="Q5442">
        <v>5.75</v>
      </c>
      <c r="R5442" s="1">
        <v>44773</v>
      </c>
      <c r="S5442" t="str">
        <f t="shared" ref="S5442:S5505" si="425">IF(E5442="","Cell is Blank - Dis-regard",E5442)</f>
        <v>BodyArmor LYTE - Strawberry Lemonade</v>
      </c>
      <c r="T5442" t="str">
        <f t="shared" ref="T5442:T5505" si="426">IF(F5442="","Cell is Blank - Dis-regard",F5442)</f>
        <v>Water</v>
      </c>
      <c r="U5442" t="str">
        <f>IF(T5442="Cell is Blank - Dis-regard",_xlfn.XLOOKUP(S5442,'Categroy Lookup'!A:A,'Categroy Lookup'!B:B,"Cell is Blank - Dis-regard"),T5442)</f>
        <v>Water</v>
      </c>
      <c r="V5442" t="b">
        <f t="shared" si="423"/>
        <v>1</v>
      </c>
      <c r="W5442">
        <f t="shared" ref="W5442:W5505" si="427">IF(V5442="FALSE",K5442,K5442)</f>
        <v>2.75</v>
      </c>
      <c r="X5442" s="8">
        <f t="shared" si="424"/>
        <v>1.8333333333333333</v>
      </c>
      <c r="Y5442" t="s">
        <v>618</v>
      </c>
      <c r="Z5442" t="s">
        <v>619</v>
      </c>
      <c r="AB5442" t="s">
        <v>679</v>
      </c>
      <c r="AC5442" t="s">
        <v>894</v>
      </c>
      <c r="AD5442">
        <v>2022</v>
      </c>
    </row>
    <row r="5443" spans="1:30" x14ac:dyDescent="0.25">
      <c r="A5443" t="s">
        <v>18</v>
      </c>
      <c r="B5443" t="s">
        <v>197</v>
      </c>
      <c r="C5443" t="s">
        <v>198</v>
      </c>
      <c r="D5443" t="s">
        <v>199</v>
      </c>
      <c r="E5443" t="s">
        <v>365</v>
      </c>
      <c r="F5443" t="s">
        <v>27</v>
      </c>
      <c r="G5443">
        <v>15457572468</v>
      </c>
      <c r="H5443" t="s">
        <v>409</v>
      </c>
      <c r="I5443" t="s">
        <v>25</v>
      </c>
      <c r="J5443">
        <v>162</v>
      </c>
      <c r="K5443">
        <v>3</v>
      </c>
      <c r="L5443">
        <v>1</v>
      </c>
      <c r="M5443">
        <v>162</v>
      </c>
      <c r="N5443">
        <v>3</v>
      </c>
      <c r="O5443">
        <v>1</v>
      </c>
      <c r="P5443">
        <v>3</v>
      </c>
      <c r="Q5443">
        <v>5.75</v>
      </c>
      <c r="R5443" s="1">
        <v>44773</v>
      </c>
      <c r="S5443" t="str">
        <f t="shared" si="425"/>
        <v>Pringles - Sour Cream &amp; Onion</v>
      </c>
      <c r="T5443" t="str">
        <f t="shared" si="426"/>
        <v>Food</v>
      </c>
      <c r="U5443" t="str">
        <f>IF(T5443="Cell is Blank - Dis-regard",_xlfn.XLOOKUP(S5443,'Categroy Lookup'!A:A,'Categroy Lookup'!B:B,"Cell is Blank - Dis-regard"),T5443)</f>
        <v>Food</v>
      </c>
      <c r="V5443" t="b">
        <f t="shared" ref="V5443:V5506" si="428">K5443=N5443</f>
        <v>1</v>
      </c>
      <c r="W5443">
        <f t="shared" si="427"/>
        <v>3</v>
      </c>
      <c r="X5443" s="8">
        <f t="shared" ref="X5443:X5506" si="429">W5443/1.5</f>
        <v>2</v>
      </c>
      <c r="Y5443" t="s">
        <v>642</v>
      </c>
      <c r="Z5443" t="s">
        <v>641</v>
      </c>
      <c r="AB5443" t="s">
        <v>679</v>
      </c>
      <c r="AC5443" t="s">
        <v>894</v>
      </c>
      <c r="AD5443">
        <v>2022</v>
      </c>
    </row>
    <row r="5444" spans="1:30" x14ac:dyDescent="0.25">
      <c r="A5444" t="s">
        <v>18</v>
      </c>
      <c r="B5444" t="s">
        <v>197</v>
      </c>
      <c r="C5444" t="s">
        <v>198</v>
      </c>
      <c r="D5444" t="s">
        <v>199</v>
      </c>
      <c r="E5444" t="s">
        <v>49</v>
      </c>
      <c r="F5444" t="s">
        <v>27</v>
      </c>
      <c r="G5444">
        <v>15457784151</v>
      </c>
      <c r="H5444" t="s">
        <v>409</v>
      </c>
      <c r="I5444" t="s">
        <v>25</v>
      </c>
      <c r="J5444">
        <v>131</v>
      </c>
      <c r="K5444">
        <v>2</v>
      </c>
      <c r="L5444">
        <v>1</v>
      </c>
      <c r="M5444">
        <v>131</v>
      </c>
      <c r="N5444">
        <v>2</v>
      </c>
      <c r="O5444">
        <v>1</v>
      </c>
      <c r="P5444">
        <v>2</v>
      </c>
      <c r="Q5444">
        <v>3.5</v>
      </c>
      <c r="R5444" s="1">
        <v>44773</v>
      </c>
      <c r="S5444" t="str">
        <f t="shared" si="425"/>
        <v>Wonderful Pistachios - Variety</v>
      </c>
      <c r="T5444" t="str">
        <f t="shared" si="426"/>
        <v>Food</v>
      </c>
      <c r="U5444" t="str">
        <f>IF(T5444="Cell is Blank - Dis-regard",_xlfn.XLOOKUP(S5444,'Categroy Lookup'!A:A,'Categroy Lookup'!B:B,"Cell is Blank - Dis-regard"),T5444)</f>
        <v>Food</v>
      </c>
      <c r="V5444" t="b">
        <f t="shared" si="428"/>
        <v>1</v>
      </c>
      <c r="W5444">
        <f t="shared" si="427"/>
        <v>2</v>
      </c>
      <c r="X5444" s="8">
        <f t="shared" si="429"/>
        <v>1.3333333333333333</v>
      </c>
      <c r="Y5444" t="s">
        <v>484</v>
      </c>
      <c r="Z5444" t="s">
        <v>485</v>
      </c>
      <c r="AB5444" t="s">
        <v>679</v>
      </c>
      <c r="AC5444" t="s">
        <v>894</v>
      </c>
      <c r="AD5444">
        <v>2022</v>
      </c>
    </row>
    <row r="5445" spans="1:30" x14ac:dyDescent="0.25">
      <c r="A5445" t="s">
        <v>18</v>
      </c>
      <c r="B5445" t="s">
        <v>197</v>
      </c>
      <c r="C5445" t="s">
        <v>198</v>
      </c>
      <c r="D5445" t="s">
        <v>199</v>
      </c>
      <c r="E5445" t="s">
        <v>34</v>
      </c>
      <c r="F5445" t="s">
        <v>27</v>
      </c>
      <c r="G5445">
        <v>15457784151</v>
      </c>
      <c r="H5445" t="s">
        <v>409</v>
      </c>
      <c r="I5445" t="s">
        <v>25</v>
      </c>
      <c r="J5445">
        <v>125</v>
      </c>
      <c r="K5445">
        <v>1.5</v>
      </c>
      <c r="L5445">
        <v>1</v>
      </c>
      <c r="M5445">
        <v>125</v>
      </c>
      <c r="N5445">
        <v>1.5</v>
      </c>
      <c r="O5445">
        <v>1</v>
      </c>
      <c r="P5445">
        <v>1.5</v>
      </c>
      <c r="Q5445">
        <v>3.5</v>
      </c>
      <c r="R5445" s="1">
        <v>44773</v>
      </c>
      <c r="S5445" t="str">
        <f t="shared" si="425"/>
        <v>Miss Vickie's Potato Chip - Sea Salt &amp; Vinega</v>
      </c>
      <c r="T5445" t="str">
        <f t="shared" si="426"/>
        <v>Food</v>
      </c>
      <c r="U5445" t="str">
        <f>IF(T5445="Cell is Blank - Dis-regard",_xlfn.XLOOKUP(S5445,'Categroy Lookup'!A:A,'Categroy Lookup'!B:B,"Cell is Blank - Dis-regard"),T5445)</f>
        <v>Food</v>
      </c>
      <c r="V5445" t="b">
        <f t="shared" si="428"/>
        <v>1</v>
      </c>
      <c r="W5445">
        <f t="shared" si="427"/>
        <v>1.5</v>
      </c>
      <c r="X5445" s="8">
        <f t="shared" si="429"/>
        <v>1</v>
      </c>
      <c r="Y5445" t="s">
        <v>473</v>
      </c>
      <c r="Z5445" t="s">
        <v>474</v>
      </c>
      <c r="AB5445" t="s">
        <v>679</v>
      </c>
      <c r="AC5445" t="s">
        <v>894</v>
      </c>
      <c r="AD5445">
        <v>2022</v>
      </c>
    </row>
    <row r="5446" spans="1:30" x14ac:dyDescent="0.25">
      <c r="A5446" t="s">
        <v>18</v>
      </c>
      <c r="B5446" t="s">
        <v>197</v>
      </c>
      <c r="C5446" t="s">
        <v>198</v>
      </c>
      <c r="D5446" t="s">
        <v>199</v>
      </c>
      <c r="E5446" t="s">
        <v>34</v>
      </c>
      <c r="F5446" t="s">
        <v>27</v>
      </c>
      <c r="G5446">
        <v>15457786473</v>
      </c>
      <c r="H5446" t="s">
        <v>409</v>
      </c>
      <c r="I5446" t="s">
        <v>25</v>
      </c>
      <c r="J5446">
        <v>125</v>
      </c>
      <c r="K5446">
        <v>1.5</v>
      </c>
      <c r="L5446">
        <v>1</v>
      </c>
      <c r="M5446">
        <v>125</v>
      </c>
      <c r="N5446">
        <v>1.5</v>
      </c>
      <c r="O5446">
        <v>1</v>
      </c>
      <c r="P5446">
        <v>1.5</v>
      </c>
      <c r="Q5446">
        <v>1.5</v>
      </c>
      <c r="R5446" s="1">
        <v>44773</v>
      </c>
      <c r="S5446" t="str">
        <f t="shared" si="425"/>
        <v>Miss Vickie's Potato Chip - Sea Salt &amp; Vinega</v>
      </c>
      <c r="T5446" t="str">
        <f t="shared" si="426"/>
        <v>Food</v>
      </c>
      <c r="U5446" t="str">
        <f>IF(T5446="Cell is Blank - Dis-regard",_xlfn.XLOOKUP(S5446,'Categroy Lookup'!A:A,'Categroy Lookup'!B:B,"Cell is Blank - Dis-regard"),T5446)</f>
        <v>Food</v>
      </c>
      <c r="V5446" t="b">
        <f t="shared" si="428"/>
        <v>1</v>
      </c>
      <c r="W5446">
        <f t="shared" si="427"/>
        <v>1.5</v>
      </c>
      <c r="X5446" s="8">
        <f t="shared" si="429"/>
        <v>1</v>
      </c>
      <c r="Y5446" t="s">
        <v>473</v>
      </c>
      <c r="Z5446" t="s">
        <v>474</v>
      </c>
      <c r="AB5446" t="s">
        <v>679</v>
      </c>
      <c r="AC5446" t="s">
        <v>894</v>
      </c>
      <c r="AD5446">
        <v>2022</v>
      </c>
    </row>
    <row r="5447" spans="1:30" x14ac:dyDescent="0.25">
      <c r="A5447" t="s">
        <v>18</v>
      </c>
      <c r="B5447" t="s">
        <v>19</v>
      </c>
      <c r="C5447" t="s">
        <v>20</v>
      </c>
      <c r="D5447" t="s">
        <v>21</v>
      </c>
      <c r="E5447" t="s">
        <v>165</v>
      </c>
      <c r="F5447" t="s">
        <v>31</v>
      </c>
      <c r="G5447">
        <v>15457811726</v>
      </c>
      <c r="H5447" t="s">
        <v>409</v>
      </c>
      <c r="I5447" t="s">
        <v>25</v>
      </c>
      <c r="J5447">
        <v>144</v>
      </c>
      <c r="K5447">
        <v>2.75</v>
      </c>
      <c r="L5447">
        <v>1</v>
      </c>
      <c r="M5447">
        <v>144</v>
      </c>
      <c r="N5447">
        <v>2.75</v>
      </c>
      <c r="O5447">
        <v>1</v>
      </c>
      <c r="P5447">
        <v>2.75</v>
      </c>
      <c r="Q5447">
        <v>2.75</v>
      </c>
      <c r="R5447" s="1">
        <v>44773</v>
      </c>
      <c r="S5447" t="str">
        <f t="shared" si="425"/>
        <v>Snapple Tea - Raspberry</v>
      </c>
      <c r="T5447" t="str">
        <f t="shared" si="426"/>
        <v>Non Carbonated</v>
      </c>
      <c r="U5447" t="str">
        <f>IF(T5447="Cell is Blank - Dis-regard",_xlfn.XLOOKUP(S5447,'Categroy Lookup'!A:A,'Categroy Lookup'!B:B,"Cell is Blank - Dis-regard"),T5447)</f>
        <v>Non Carbonated</v>
      </c>
      <c r="V5447" t="b">
        <f t="shared" si="428"/>
        <v>1</v>
      </c>
      <c r="W5447">
        <f t="shared" si="427"/>
        <v>2.75</v>
      </c>
      <c r="X5447" s="8">
        <f t="shared" si="429"/>
        <v>1.8333333333333333</v>
      </c>
      <c r="Y5447" t="s">
        <v>564</v>
      </c>
      <c r="Z5447" t="s">
        <v>508</v>
      </c>
      <c r="AB5447" t="s">
        <v>679</v>
      </c>
      <c r="AC5447" t="s">
        <v>894</v>
      </c>
      <c r="AD5447">
        <v>2022</v>
      </c>
    </row>
    <row r="5448" spans="1:30" x14ac:dyDescent="0.25">
      <c r="A5448" t="s">
        <v>18</v>
      </c>
      <c r="B5448" t="s">
        <v>19</v>
      </c>
      <c r="C5448" t="s">
        <v>20</v>
      </c>
      <c r="D5448" t="s">
        <v>21</v>
      </c>
      <c r="E5448" t="s">
        <v>125</v>
      </c>
      <c r="F5448" t="s">
        <v>27</v>
      </c>
      <c r="G5448">
        <v>15458430741</v>
      </c>
      <c r="H5448" t="s">
        <v>409</v>
      </c>
      <c r="I5448" t="s">
        <v>25</v>
      </c>
      <c r="J5448">
        <v>111</v>
      </c>
      <c r="K5448">
        <v>1.5</v>
      </c>
      <c r="L5448">
        <v>1</v>
      </c>
      <c r="M5448">
        <v>111</v>
      </c>
      <c r="N5448">
        <v>1.5</v>
      </c>
      <c r="O5448">
        <v>1</v>
      </c>
      <c r="P5448">
        <v>1.5</v>
      </c>
      <c r="Q5448">
        <v>1.5</v>
      </c>
      <c r="R5448" s="1">
        <v>44773</v>
      </c>
      <c r="S5448" t="str">
        <f t="shared" si="425"/>
        <v>Popchips Potato - Sea Salt</v>
      </c>
      <c r="T5448" t="str">
        <f t="shared" si="426"/>
        <v>Food</v>
      </c>
      <c r="U5448" t="str">
        <f>IF(T5448="Cell is Blank - Dis-regard",_xlfn.XLOOKUP(S5448,'Categroy Lookup'!A:A,'Categroy Lookup'!B:B,"Cell is Blank - Dis-regard"),T5448)</f>
        <v>Food</v>
      </c>
      <c r="V5448" t="b">
        <f t="shared" si="428"/>
        <v>1</v>
      </c>
      <c r="W5448">
        <f t="shared" si="427"/>
        <v>1.5</v>
      </c>
      <c r="X5448" s="8">
        <f t="shared" si="429"/>
        <v>1</v>
      </c>
      <c r="Y5448" t="s">
        <v>541</v>
      </c>
      <c r="Z5448" t="s">
        <v>516</v>
      </c>
      <c r="AB5448" t="s">
        <v>679</v>
      </c>
      <c r="AC5448" t="s">
        <v>894</v>
      </c>
      <c r="AD5448">
        <v>2022</v>
      </c>
    </row>
    <row r="5449" spans="1:30" x14ac:dyDescent="0.25">
      <c r="A5449" t="s">
        <v>18</v>
      </c>
      <c r="B5449" t="s">
        <v>40</v>
      </c>
      <c r="C5449" t="s">
        <v>41</v>
      </c>
      <c r="D5449" t="s">
        <v>42</v>
      </c>
      <c r="E5449" t="s">
        <v>359</v>
      </c>
      <c r="F5449" t="s">
        <v>31</v>
      </c>
      <c r="G5449">
        <v>15459706497</v>
      </c>
      <c r="H5449" t="s">
        <v>410</v>
      </c>
      <c r="I5449" t="s">
        <v>25</v>
      </c>
      <c r="J5449">
        <v>145</v>
      </c>
      <c r="K5449">
        <v>2.5</v>
      </c>
      <c r="L5449">
        <v>1</v>
      </c>
      <c r="M5449">
        <v>145</v>
      </c>
      <c r="N5449">
        <v>2.5</v>
      </c>
      <c r="O5449">
        <v>1</v>
      </c>
      <c r="P5449">
        <v>2.5</v>
      </c>
      <c r="Q5449">
        <v>2.5</v>
      </c>
      <c r="R5449" s="1">
        <v>44774</v>
      </c>
      <c r="S5449" t="str">
        <f t="shared" si="425"/>
        <v>Snapple Tea - Lemon</v>
      </c>
      <c r="T5449" t="str">
        <f t="shared" si="426"/>
        <v>Non Carbonated</v>
      </c>
      <c r="U5449" t="str">
        <f>IF(T5449="Cell is Blank - Dis-regard",_xlfn.XLOOKUP(S5449,'Categroy Lookup'!A:A,'Categroy Lookup'!B:B,"Cell is Blank - Dis-regard"),T5449)</f>
        <v>Non Carbonated</v>
      </c>
      <c r="V5449" t="b">
        <f t="shared" si="428"/>
        <v>1</v>
      </c>
      <c r="W5449">
        <f t="shared" si="427"/>
        <v>2.5</v>
      </c>
      <c r="X5449" s="8">
        <f t="shared" si="429"/>
        <v>1.6666666666666667</v>
      </c>
      <c r="Y5449" t="s">
        <v>564</v>
      </c>
      <c r="Z5449" t="s">
        <v>479</v>
      </c>
      <c r="AB5449" t="s">
        <v>681</v>
      </c>
      <c r="AC5449" t="s">
        <v>895</v>
      </c>
      <c r="AD5449">
        <v>2022</v>
      </c>
    </row>
    <row r="5450" spans="1:30" x14ac:dyDescent="0.25">
      <c r="A5450" t="s">
        <v>18</v>
      </c>
      <c r="B5450" t="s">
        <v>40</v>
      </c>
      <c r="C5450" t="s">
        <v>41</v>
      </c>
      <c r="D5450" t="s">
        <v>42</v>
      </c>
      <c r="E5450" t="s">
        <v>165</v>
      </c>
      <c r="F5450" t="s">
        <v>31</v>
      </c>
      <c r="G5450">
        <v>15459757721</v>
      </c>
      <c r="H5450" t="s">
        <v>410</v>
      </c>
      <c r="I5450" t="s">
        <v>33</v>
      </c>
      <c r="J5450">
        <v>143</v>
      </c>
      <c r="K5450">
        <v>2.5</v>
      </c>
      <c r="L5450">
        <v>1</v>
      </c>
      <c r="M5450">
        <v>143</v>
      </c>
      <c r="N5450">
        <v>2.5</v>
      </c>
      <c r="O5450">
        <v>1</v>
      </c>
      <c r="P5450">
        <v>2.5</v>
      </c>
      <c r="Q5450">
        <v>2.5</v>
      </c>
      <c r="R5450" s="1">
        <v>44774</v>
      </c>
      <c r="S5450" t="str">
        <f t="shared" si="425"/>
        <v>Snapple Tea - Raspberry</v>
      </c>
      <c r="T5450" t="str">
        <f t="shared" si="426"/>
        <v>Non Carbonated</v>
      </c>
      <c r="U5450" t="str">
        <f>IF(T5450="Cell is Blank - Dis-regard",_xlfn.XLOOKUP(S5450,'Categroy Lookup'!A:A,'Categroy Lookup'!B:B,"Cell is Blank - Dis-regard"),T5450)</f>
        <v>Non Carbonated</v>
      </c>
      <c r="V5450" t="b">
        <f t="shared" si="428"/>
        <v>1</v>
      </c>
      <c r="W5450">
        <f t="shared" si="427"/>
        <v>2.5</v>
      </c>
      <c r="X5450" s="8">
        <f t="shared" si="429"/>
        <v>1.6666666666666667</v>
      </c>
      <c r="Y5450" t="s">
        <v>564</v>
      </c>
      <c r="Z5450" t="s">
        <v>508</v>
      </c>
      <c r="AB5450" t="s">
        <v>681</v>
      </c>
      <c r="AC5450" t="s">
        <v>895</v>
      </c>
      <c r="AD5450">
        <v>2022</v>
      </c>
    </row>
    <row r="5451" spans="1:30" x14ac:dyDescent="0.25">
      <c r="A5451" t="s">
        <v>18</v>
      </c>
      <c r="B5451" t="s">
        <v>40</v>
      </c>
      <c r="C5451" t="s">
        <v>41</v>
      </c>
      <c r="D5451" t="s">
        <v>42</v>
      </c>
      <c r="E5451" t="s">
        <v>48</v>
      </c>
      <c r="F5451" t="s">
        <v>27</v>
      </c>
      <c r="G5451">
        <v>15459758989</v>
      </c>
      <c r="H5451" t="s">
        <v>410</v>
      </c>
      <c r="I5451" t="s">
        <v>33</v>
      </c>
      <c r="J5451">
        <v>138</v>
      </c>
      <c r="K5451">
        <v>2.5</v>
      </c>
      <c r="L5451">
        <v>1</v>
      </c>
      <c r="M5451">
        <v>138</v>
      </c>
      <c r="N5451">
        <v>2.5</v>
      </c>
      <c r="O5451">
        <v>1</v>
      </c>
      <c r="P5451">
        <v>2.5</v>
      </c>
      <c r="Q5451">
        <v>2.5</v>
      </c>
      <c r="R5451" s="1">
        <v>44774</v>
      </c>
      <c r="S5451" t="str">
        <f t="shared" si="425"/>
        <v>KitKat - Crisp Wafers</v>
      </c>
      <c r="T5451" t="str">
        <f t="shared" si="426"/>
        <v>Food</v>
      </c>
      <c r="U5451" t="str">
        <f>IF(T5451="Cell is Blank - Dis-regard",_xlfn.XLOOKUP(S5451,'Categroy Lookup'!A:A,'Categroy Lookup'!B:B,"Cell is Blank - Dis-regard"),T5451)</f>
        <v>Food</v>
      </c>
      <c r="V5451" t="b">
        <f t="shared" si="428"/>
        <v>1</v>
      </c>
      <c r="W5451">
        <f t="shared" si="427"/>
        <v>2.5</v>
      </c>
      <c r="X5451" s="8">
        <f t="shared" si="429"/>
        <v>1.6666666666666667</v>
      </c>
      <c r="Y5451" t="s">
        <v>482</v>
      </c>
      <c r="Z5451" t="s">
        <v>483</v>
      </c>
      <c r="AB5451" t="s">
        <v>681</v>
      </c>
      <c r="AC5451" t="s">
        <v>895</v>
      </c>
      <c r="AD5451">
        <v>2022</v>
      </c>
    </row>
    <row r="5452" spans="1:30" x14ac:dyDescent="0.25">
      <c r="A5452" t="s">
        <v>18</v>
      </c>
      <c r="B5452" t="s">
        <v>40</v>
      </c>
      <c r="C5452" t="s">
        <v>41</v>
      </c>
      <c r="D5452" t="s">
        <v>42</v>
      </c>
      <c r="E5452" t="s">
        <v>94</v>
      </c>
      <c r="F5452" t="s">
        <v>23</v>
      </c>
      <c r="G5452">
        <v>15460169761</v>
      </c>
      <c r="H5452" t="s">
        <v>410</v>
      </c>
      <c r="I5452" t="s">
        <v>25</v>
      </c>
      <c r="J5452">
        <v>148</v>
      </c>
      <c r="K5452">
        <v>3.5</v>
      </c>
      <c r="L5452">
        <v>1</v>
      </c>
      <c r="M5452">
        <v>148</v>
      </c>
      <c r="N5452">
        <v>3.5</v>
      </c>
      <c r="O5452">
        <v>1</v>
      </c>
      <c r="P5452">
        <v>3.5</v>
      </c>
      <c r="Q5452">
        <v>3.5</v>
      </c>
      <c r="R5452" s="1">
        <v>44774</v>
      </c>
      <c r="S5452" t="str">
        <f t="shared" si="425"/>
        <v>Red Bull - Original</v>
      </c>
      <c r="T5452" t="str">
        <f t="shared" si="426"/>
        <v>Carbonated</v>
      </c>
      <c r="U5452" t="str">
        <f>IF(T5452="Cell is Blank - Dis-regard",_xlfn.XLOOKUP(S5452,'Categroy Lookup'!A:A,'Categroy Lookup'!B:B,"Cell is Blank - Dis-regard"),T5452)</f>
        <v>Carbonated</v>
      </c>
      <c r="V5452" t="b">
        <f t="shared" si="428"/>
        <v>1</v>
      </c>
      <c r="W5452">
        <f t="shared" si="427"/>
        <v>3.5</v>
      </c>
      <c r="X5452" s="8">
        <f t="shared" si="429"/>
        <v>2.3333333333333335</v>
      </c>
      <c r="Y5452" t="s">
        <v>466</v>
      </c>
      <c r="Z5452" t="s">
        <v>512</v>
      </c>
      <c r="AB5452" t="s">
        <v>681</v>
      </c>
      <c r="AC5452" t="s">
        <v>895</v>
      </c>
      <c r="AD5452">
        <v>2022</v>
      </c>
    </row>
    <row r="5453" spans="1:30" x14ac:dyDescent="0.25">
      <c r="A5453" t="s">
        <v>18</v>
      </c>
      <c r="B5453" t="s">
        <v>40</v>
      </c>
      <c r="C5453" t="s">
        <v>41</v>
      </c>
      <c r="D5453" t="s">
        <v>42</v>
      </c>
      <c r="E5453" t="s">
        <v>94</v>
      </c>
      <c r="F5453" t="s">
        <v>23</v>
      </c>
      <c r="G5453">
        <v>15460364346</v>
      </c>
      <c r="H5453" t="s">
        <v>410</v>
      </c>
      <c r="I5453" t="s">
        <v>33</v>
      </c>
      <c r="J5453">
        <v>148</v>
      </c>
      <c r="K5453">
        <v>3.5</v>
      </c>
      <c r="L5453">
        <v>1</v>
      </c>
      <c r="M5453">
        <v>148</v>
      </c>
      <c r="N5453">
        <v>3.5</v>
      </c>
      <c r="O5453">
        <v>1</v>
      </c>
      <c r="P5453">
        <v>3.5</v>
      </c>
      <c r="Q5453">
        <v>3.5</v>
      </c>
      <c r="R5453" s="1">
        <v>44774</v>
      </c>
      <c r="S5453" t="str">
        <f t="shared" si="425"/>
        <v>Red Bull - Original</v>
      </c>
      <c r="T5453" t="str">
        <f t="shared" si="426"/>
        <v>Carbonated</v>
      </c>
      <c r="U5453" t="str">
        <f>IF(T5453="Cell is Blank - Dis-regard",_xlfn.XLOOKUP(S5453,'Categroy Lookup'!A:A,'Categroy Lookup'!B:B,"Cell is Blank - Dis-regard"),T5453)</f>
        <v>Carbonated</v>
      </c>
      <c r="V5453" t="b">
        <f t="shared" si="428"/>
        <v>1</v>
      </c>
      <c r="W5453">
        <f t="shared" si="427"/>
        <v>3.5</v>
      </c>
      <c r="X5453" s="8">
        <f t="shared" si="429"/>
        <v>2.3333333333333335</v>
      </c>
      <c r="Y5453" t="s">
        <v>466</v>
      </c>
      <c r="Z5453" t="s">
        <v>512</v>
      </c>
      <c r="AB5453" t="s">
        <v>681</v>
      </c>
      <c r="AC5453" t="s">
        <v>895</v>
      </c>
      <c r="AD5453">
        <v>2022</v>
      </c>
    </row>
    <row r="5454" spans="1:30" x14ac:dyDescent="0.25">
      <c r="A5454" t="s">
        <v>18</v>
      </c>
      <c r="B5454" t="s">
        <v>36</v>
      </c>
      <c r="C5454" t="s">
        <v>37</v>
      </c>
      <c r="D5454" t="s">
        <v>38</v>
      </c>
      <c r="E5454" t="s">
        <v>58</v>
      </c>
      <c r="F5454" t="s">
        <v>27</v>
      </c>
      <c r="G5454">
        <v>15460588842</v>
      </c>
      <c r="H5454" t="s">
        <v>410</v>
      </c>
      <c r="I5454" t="s">
        <v>33</v>
      </c>
      <c r="J5454">
        <v>121</v>
      </c>
      <c r="K5454">
        <v>1.5</v>
      </c>
      <c r="L5454">
        <v>1</v>
      </c>
      <c r="M5454">
        <v>121</v>
      </c>
      <c r="N5454">
        <v>1.5</v>
      </c>
      <c r="O5454">
        <v>1</v>
      </c>
      <c r="P5454">
        <v>1.5</v>
      </c>
      <c r="Q5454">
        <v>1.5</v>
      </c>
      <c r="R5454" s="1">
        <v>44774</v>
      </c>
      <c r="S5454" t="str">
        <f t="shared" si="425"/>
        <v>Oreo Mini</v>
      </c>
      <c r="T5454" t="str">
        <f t="shared" si="426"/>
        <v>Food</v>
      </c>
      <c r="U5454" t="str">
        <f>IF(T5454="Cell is Blank - Dis-regard",_xlfn.XLOOKUP(S5454,'Categroy Lookup'!A:A,'Categroy Lookup'!B:B,"Cell is Blank - Dis-regard"),T5454)</f>
        <v>Food</v>
      </c>
      <c r="V5454" t="b">
        <f t="shared" si="428"/>
        <v>1</v>
      </c>
      <c r="W5454">
        <f t="shared" si="427"/>
        <v>1.5</v>
      </c>
      <c r="X5454" s="8">
        <f t="shared" si="429"/>
        <v>1</v>
      </c>
      <c r="Y5454" t="s">
        <v>58</v>
      </c>
      <c r="AB5454" t="s">
        <v>681</v>
      </c>
      <c r="AC5454" t="s">
        <v>895</v>
      </c>
      <c r="AD5454">
        <v>2022</v>
      </c>
    </row>
    <row r="5455" spans="1:30" x14ac:dyDescent="0.25">
      <c r="A5455" t="s">
        <v>18</v>
      </c>
      <c r="B5455" t="s">
        <v>197</v>
      </c>
      <c r="C5455" t="s">
        <v>198</v>
      </c>
      <c r="D5455" t="s">
        <v>199</v>
      </c>
      <c r="E5455" t="s">
        <v>48</v>
      </c>
      <c r="F5455" t="s">
        <v>27</v>
      </c>
      <c r="G5455">
        <v>15460757100</v>
      </c>
      <c r="H5455" t="s">
        <v>410</v>
      </c>
      <c r="I5455" t="s">
        <v>25</v>
      </c>
      <c r="J5455">
        <v>138</v>
      </c>
      <c r="K5455">
        <v>2</v>
      </c>
      <c r="L5455">
        <v>1</v>
      </c>
      <c r="M5455">
        <v>138</v>
      </c>
      <c r="N5455">
        <v>2</v>
      </c>
      <c r="O5455">
        <v>1</v>
      </c>
      <c r="P5455">
        <v>2</v>
      </c>
      <c r="Q5455">
        <v>5.5</v>
      </c>
      <c r="R5455" s="1">
        <v>44774</v>
      </c>
      <c r="S5455" t="str">
        <f t="shared" si="425"/>
        <v>KitKat - Crisp Wafers</v>
      </c>
      <c r="T5455" t="str">
        <f t="shared" si="426"/>
        <v>Food</v>
      </c>
      <c r="U5455" t="str">
        <f>IF(T5455="Cell is Blank - Dis-regard",_xlfn.XLOOKUP(S5455,'Categroy Lookup'!A:A,'Categroy Lookup'!B:B,"Cell is Blank - Dis-regard"),T5455)</f>
        <v>Food</v>
      </c>
      <c r="V5455" t="b">
        <f t="shared" si="428"/>
        <v>1</v>
      </c>
      <c r="W5455">
        <f t="shared" si="427"/>
        <v>2</v>
      </c>
      <c r="X5455" s="8">
        <f t="shared" si="429"/>
        <v>1.3333333333333333</v>
      </c>
      <c r="Y5455" t="s">
        <v>482</v>
      </c>
      <c r="Z5455" t="s">
        <v>483</v>
      </c>
      <c r="AB5455" t="s">
        <v>681</v>
      </c>
      <c r="AC5455" t="s">
        <v>895</v>
      </c>
      <c r="AD5455">
        <v>2022</v>
      </c>
    </row>
    <row r="5456" spans="1:30" x14ac:dyDescent="0.25">
      <c r="A5456" t="s">
        <v>18</v>
      </c>
      <c r="B5456" t="s">
        <v>197</v>
      </c>
      <c r="C5456" t="s">
        <v>198</v>
      </c>
      <c r="D5456" t="s">
        <v>199</v>
      </c>
      <c r="E5456" t="s">
        <v>62</v>
      </c>
      <c r="F5456" t="s">
        <v>27</v>
      </c>
      <c r="G5456">
        <v>15460757100</v>
      </c>
      <c r="H5456" t="s">
        <v>410</v>
      </c>
      <c r="I5456" t="s">
        <v>25</v>
      </c>
      <c r="J5456">
        <v>130</v>
      </c>
      <c r="K5456">
        <v>2</v>
      </c>
      <c r="L5456">
        <v>1</v>
      </c>
      <c r="M5456">
        <v>130</v>
      </c>
      <c r="N5456">
        <v>2</v>
      </c>
      <c r="O5456">
        <v>1</v>
      </c>
      <c r="P5456">
        <v>2</v>
      </c>
      <c r="Q5456">
        <v>5.5</v>
      </c>
      <c r="R5456" s="1">
        <v>44774</v>
      </c>
      <c r="S5456" t="str">
        <f t="shared" si="425"/>
        <v>Robert Irvine's - Fit Crunch -  Chocolate Pea</v>
      </c>
      <c r="T5456" t="str">
        <f t="shared" si="426"/>
        <v>Food</v>
      </c>
      <c r="U5456" t="str">
        <f>IF(T5456="Cell is Blank - Dis-regard",_xlfn.XLOOKUP(S5456,'Categroy Lookup'!A:A,'Categroy Lookup'!B:B,"Cell is Blank - Dis-regard"),T5456)</f>
        <v>Food</v>
      </c>
      <c r="V5456" t="b">
        <f t="shared" si="428"/>
        <v>1</v>
      </c>
      <c r="W5456">
        <f t="shared" si="427"/>
        <v>2</v>
      </c>
      <c r="X5456" s="8">
        <f t="shared" si="429"/>
        <v>1.3333333333333333</v>
      </c>
      <c r="Y5456" t="s">
        <v>495</v>
      </c>
      <c r="Z5456" t="s">
        <v>496</v>
      </c>
      <c r="AA5456" t="s">
        <v>497</v>
      </c>
      <c r="AB5456" t="s">
        <v>681</v>
      </c>
      <c r="AC5456" t="s">
        <v>895</v>
      </c>
      <c r="AD5456">
        <v>2022</v>
      </c>
    </row>
    <row r="5457" spans="1:30" x14ac:dyDescent="0.25">
      <c r="A5457" t="s">
        <v>18</v>
      </c>
      <c r="B5457" t="s">
        <v>197</v>
      </c>
      <c r="C5457" t="s">
        <v>198</v>
      </c>
      <c r="D5457" t="s">
        <v>199</v>
      </c>
      <c r="E5457" t="s">
        <v>34</v>
      </c>
      <c r="F5457" t="s">
        <v>27</v>
      </c>
      <c r="G5457">
        <v>15460757100</v>
      </c>
      <c r="H5457" t="s">
        <v>410</v>
      </c>
      <c r="I5457" t="s">
        <v>25</v>
      </c>
      <c r="J5457">
        <v>125</v>
      </c>
      <c r="K5457">
        <v>1.5</v>
      </c>
      <c r="L5457">
        <v>1</v>
      </c>
      <c r="M5457">
        <v>125</v>
      </c>
      <c r="N5457">
        <v>1.5</v>
      </c>
      <c r="O5457">
        <v>1</v>
      </c>
      <c r="P5457">
        <v>1.5</v>
      </c>
      <c r="Q5457">
        <v>5.5</v>
      </c>
      <c r="R5457" s="1">
        <v>44774</v>
      </c>
      <c r="S5457" t="str">
        <f t="shared" si="425"/>
        <v>Miss Vickie's Potato Chip - Sea Salt &amp; Vinega</v>
      </c>
      <c r="T5457" t="str">
        <f t="shared" si="426"/>
        <v>Food</v>
      </c>
      <c r="U5457" t="str">
        <f>IF(T5457="Cell is Blank - Dis-regard",_xlfn.XLOOKUP(S5457,'Categroy Lookup'!A:A,'Categroy Lookup'!B:B,"Cell is Blank - Dis-regard"),T5457)</f>
        <v>Food</v>
      </c>
      <c r="V5457" t="b">
        <f t="shared" si="428"/>
        <v>1</v>
      </c>
      <c r="W5457">
        <f t="shared" si="427"/>
        <v>1.5</v>
      </c>
      <c r="X5457" s="8">
        <f t="shared" si="429"/>
        <v>1</v>
      </c>
      <c r="Y5457" t="s">
        <v>473</v>
      </c>
      <c r="Z5457" t="s">
        <v>474</v>
      </c>
      <c r="AB5457" t="s">
        <v>681</v>
      </c>
      <c r="AC5457" t="s">
        <v>895</v>
      </c>
      <c r="AD5457">
        <v>2022</v>
      </c>
    </row>
    <row r="5458" spans="1:30" x14ac:dyDescent="0.25">
      <c r="A5458" t="s">
        <v>18</v>
      </c>
      <c r="B5458" t="s">
        <v>36</v>
      </c>
      <c r="C5458" t="s">
        <v>37</v>
      </c>
      <c r="D5458" t="s">
        <v>38</v>
      </c>
      <c r="E5458" t="s">
        <v>268</v>
      </c>
      <c r="F5458" t="s">
        <v>27</v>
      </c>
      <c r="G5458">
        <v>15460861239</v>
      </c>
      <c r="H5458" t="s">
        <v>410</v>
      </c>
      <c r="I5458" t="s">
        <v>33</v>
      </c>
      <c r="J5458">
        <v>111</v>
      </c>
      <c r="K5458">
        <v>1.5</v>
      </c>
      <c r="L5458">
        <v>1</v>
      </c>
      <c r="M5458">
        <v>111</v>
      </c>
      <c r="N5458">
        <v>1.5</v>
      </c>
      <c r="O5458">
        <v>1</v>
      </c>
      <c r="P5458">
        <v>1.5</v>
      </c>
      <c r="Q5458">
        <v>1.5</v>
      </c>
      <c r="R5458" s="1">
        <v>44774</v>
      </c>
      <c r="S5458" t="str">
        <f t="shared" si="425"/>
        <v>Pop Corners - White Cheddar</v>
      </c>
      <c r="T5458" t="str">
        <f t="shared" si="426"/>
        <v>Food</v>
      </c>
      <c r="U5458" t="str">
        <f>IF(T5458="Cell is Blank - Dis-regard",_xlfn.XLOOKUP(S5458,'Categroy Lookup'!A:A,'Categroy Lookup'!B:B,"Cell is Blank - Dis-regard"),T5458)</f>
        <v>Food</v>
      </c>
      <c r="V5458" t="b">
        <f t="shared" si="428"/>
        <v>1</v>
      </c>
      <c r="W5458">
        <f t="shared" si="427"/>
        <v>1.5</v>
      </c>
      <c r="X5458" s="8">
        <f t="shared" si="429"/>
        <v>1</v>
      </c>
      <c r="Y5458" t="s">
        <v>606</v>
      </c>
      <c r="Z5458" t="s">
        <v>532</v>
      </c>
      <c r="AB5458" t="s">
        <v>681</v>
      </c>
      <c r="AC5458" t="s">
        <v>895</v>
      </c>
      <c r="AD5458">
        <v>2022</v>
      </c>
    </row>
    <row r="5459" spans="1:30" x14ac:dyDescent="0.25">
      <c r="A5459" t="s">
        <v>18</v>
      </c>
      <c r="B5459" t="s">
        <v>197</v>
      </c>
      <c r="C5459" t="s">
        <v>198</v>
      </c>
      <c r="D5459" t="s">
        <v>199</v>
      </c>
      <c r="E5459" t="s">
        <v>50</v>
      </c>
      <c r="F5459" t="s">
        <v>23</v>
      </c>
      <c r="G5459">
        <v>15461083945</v>
      </c>
      <c r="H5459" t="s">
        <v>410</v>
      </c>
      <c r="I5459" t="s">
        <v>25</v>
      </c>
      <c r="J5459">
        <v>142</v>
      </c>
      <c r="K5459">
        <v>1.5</v>
      </c>
      <c r="L5459">
        <v>1</v>
      </c>
      <c r="M5459">
        <v>142</v>
      </c>
      <c r="N5459">
        <v>1.5</v>
      </c>
      <c r="O5459">
        <v>1</v>
      </c>
      <c r="P5459">
        <v>1.5</v>
      </c>
      <c r="Q5459">
        <v>1.5</v>
      </c>
      <c r="R5459" s="1">
        <v>44774</v>
      </c>
      <c r="S5459" t="str">
        <f t="shared" si="425"/>
        <v>Spindrift - Sparkling Water  Lime</v>
      </c>
      <c r="T5459" t="str">
        <f t="shared" si="426"/>
        <v>Carbonated</v>
      </c>
      <c r="U5459" t="str">
        <f>IF(T5459="Cell is Blank - Dis-regard",_xlfn.XLOOKUP(S5459,'Categroy Lookup'!A:A,'Categroy Lookup'!B:B,"Cell is Blank - Dis-regard"),T5459)</f>
        <v>Carbonated</v>
      </c>
      <c r="V5459" t="b">
        <f t="shared" si="428"/>
        <v>1</v>
      </c>
      <c r="W5459">
        <f t="shared" si="427"/>
        <v>1.5</v>
      </c>
      <c r="X5459" s="8">
        <f t="shared" si="429"/>
        <v>1</v>
      </c>
      <c r="Y5459" t="s">
        <v>486</v>
      </c>
      <c r="Z5459" t="s">
        <v>487</v>
      </c>
      <c r="AB5459" t="s">
        <v>681</v>
      </c>
      <c r="AC5459" t="s">
        <v>895</v>
      </c>
      <c r="AD5459">
        <v>2022</v>
      </c>
    </row>
    <row r="5460" spans="1:30" x14ac:dyDescent="0.25">
      <c r="A5460" t="s">
        <v>18</v>
      </c>
      <c r="B5460" t="s">
        <v>197</v>
      </c>
      <c r="C5460" t="s">
        <v>198</v>
      </c>
      <c r="D5460" t="s">
        <v>199</v>
      </c>
      <c r="E5460" t="s">
        <v>66</v>
      </c>
      <c r="F5460" t="s">
        <v>55</v>
      </c>
      <c r="G5460">
        <v>15461274804</v>
      </c>
      <c r="H5460" t="s">
        <v>410</v>
      </c>
      <c r="I5460" t="s">
        <v>33</v>
      </c>
      <c r="J5460">
        <v>144</v>
      </c>
      <c r="K5460">
        <v>2</v>
      </c>
      <c r="L5460">
        <v>1</v>
      </c>
      <c r="M5460">
        <v>144</v>
      </c>
      <c r="N5460">
        <v>2</v>
      </c>
      <c r="O5460">
        <v>1</v>
      </c>
      <c r="P5460">
        <v>2</v>
      </c>
      <c r="Q5460">
        <v>2</v>
      </c>
      <c r="R5460" s="1">
        <v>44774</v>
      </c>
      <c r="S5460" t="str">
        <f t="shared" si="425"/>
        <v>S. Pellegrino Sparkling Mineral Water</v>
      </c>
      <c r="T5460" t="str">
        <f t="shared" si="426"/>
        <v>Water</v>
      </c>
      <c r="U5460" t="str">
        <f>IF(T5460="Cell is Blank - Dis-regard",_xlfn.XLOOKUP(S5460,'Categroy Lookup'!A:A,'Categroy Lookup'!B:B,"Cell is Blank - Dis-regard"),T5460)</f>
        <v>Water</v>
      </c>
      <c r="V5460" t="b">
        <f t="shared" si="428"/>
        <v>1</v>
      </c>
      <c r="W5460">
        <f t="shared" si="427"/>
        <v>2</v>
      </c>
      <c r="X5460" s="8">
        <f t="shared" si="429"/>
        <v>1.3333333333333333</v>
      </c>
      <c r="Y5460" t="s">
        <v>66</v>
      </c>
      <c r="AB5460" t="s">
        <v>681</v>
      </c>
      <c r="AC5460" t="s">
        <v>895</v>
      </c>
      <c r="AD5460">
        <v>2022</v>
      </c>
    </row>
    <row r="5461" spans="1:30" x14ac:dyDescent="0.25">
      <c r="A5461" t="s">
        <v>18</v>
      </c>
      <c r="B5461" t="s">
        <v>197</v>
      </c>
      <c r="C5461" t="s">
        <v>198</v>
      </c>
      <c r="D5461" t="s">
        <v>199</v>
      </c>
      <c r="E5461" t="s">
        <v>50</v>
      </c>
      <c r="F5461" t="s">
        <v>23</v>
      </c>
      <c r="G5461">
        <v>15461697184</v>
      </c>
      <c r="H5461" t="s">
        <v>410</v>
      </c>
      <c r="I5461" t="s">
        <v>25</v>
      </c>
      <c r="J5461">
        <v>142</v>
      </c>
      <c r="K5461">
        <v>1.5</v>
      </c>
      <c r="L5461">
        <v>1</v>
      </c>
      <c r="M5461">
        <v>142</v>
      </c>
      <c r="N5461">
        <v>1.5</v>
      </c>
      <c r="O5461">
        <v>1</v>
      </c>
      <c r="P5461">
        <v>1.5</v>
      </c>
      <c r="Q5461">
        <v>1.5</v>
      </c>
      <c r="R5461" s="1">
        <v>44774</v>
      </c>
      <c r="S5461" t="str">
        <f t="shared" si="425"/>
        <v>Spindrift - Sparkling Water  Lime</v>
      </c>
      <c r="T5461" t="str">
        <f t="shared" si="426"/>
        <v>Carbonated</v>
      </c>
      <c r="U5461" t="str">
        <f>IF(T5461="Cell is Blank - Dis-regard",_xlfn.XLOOKUP(S5461,'Categroy Lookup'!A:A,'Categroy Lookup'!B:B,"Cell is Blank - Dis-regard"),T5461)</f>
        <v>Carbonated</v>
      </c>
      <c r="V5461" t="b">
        <f t="shared" si="428"/>
        <v>1</v>
      </c>
      <c r="W5461">
        <f t="shared" si="427"/>
        <v>1.5</v>
      </c>
      <c r="X5461" s="8">
        <f t="shared" si="429"/>
        <v>1</v>
      </c>
      <c r="Y5461" t="s">
        <v>486</v>
      </c>
      <c r="Z5461" t="s">
        <v>487</v>
      </c>
      <c r="AB5461" t="s">
        <v>681</v>
      </c>
      <c r="AC5461" t="s">
        <v>895</v>
      </c>
      <c r="AD5461">
        <v>2022</v>
      </c>
    </row>
    <row r="5462" spans="1:30" x14ac:dyDescent="0.25">
      <c r="A5462" t="s">
        <v>18</v>
      </c>
      <c r="B5462" t="s">
        <v>36</v>
      </c>
      <c r="C5462" t="s">
        <v>37</v>
      </c>
      <c r="D5462" t="s">
        <v>38</v>
      </c>
      <c r="E5462" t="s">
        <v>250</v>
      </c>
      <c r="F5462" t="s">
        <v>27</v>
      </c>
      <c r="G5462">
        <v>15461868382</v>
      </c>
      <c r="H5462" t="s">
        <v>410</v>
      </c>
      <c r="I5462" t="s">
        <v>33</v>
      </c>
      <c r="J5462">
        <v>113</v>
      </c>
      <c r="K5462">
        <v>1.5</v>
      </c>
      <c r="L5462">
        <v>1</v>
      </c>
      <c r="M5462">
        <v>113</v>
      </c>
      <c r="N5462">
        <v>1.5</v>
      </c>
      <c r="O5462">
        <v>1</v>
      </c>
      <c r="P5462">
        <v>1.5</v>
      </c>
      <c r="Q5462">
        <v>1.5</v>
      </c>
      <c r="R5462" s="1">
        <v>44774</v>
      </c>
      <c r="S5462" t="str">
        <f t="shared" si="425"/>
        <v>Pop Corners - Kettle Corn</v>
      </c>
      <c r="T5462" t="str">
        <f t="shared" si="426"/>
        <v>Food</v>
      </c>
      <c r="U5462" t="str">
        <f>IF(T5462="Cell is Blank - Dis-regard",_xlfn.XLOOKUP(S5462,'Categroy Lookup'!A:A,'Categroy Lookup'!B:B,"Cell is Blank - Dis-regard"),T5462)</f>
        <v>Food</v>
      </c>
      <c r="V5462" t="b">
        <f t="shared" si="428"/>
        <v>1</v>
      </c>
      <c r="W5462">
        <f t="shared" si="427"/>
        <v>1.5</v>
      </c>
      <c r="X5462" s="8">
        <f t="shared" si="429"/>
        <v>1</v>
      </c>
      <c r="Y5462" t="s">
        <v>606</v>
      </c>
      <c r="Z5462" t="s">
        <v>607</v>
      </c>
      <c r="AB5462" t="s">
        <v>681</v>
      </c>
      <c r="AC5462" t="s">
        <v>895</v>
      </c>
      <c r="AD5462">
        <v>2022</v>
      </c>
    </row>
    <row r="5463" spans="1:30" x14ac:dyDescent="0.25">
      <c r="A5463" t="s">
        <v>18</v>
      </c>
      <c r="B5463" t="s">
        <v>36</v>
      </c>
      <c r="C5463" t="s">
        <v>37</v>
      </c>
      <c r="D5463" t="s">
        <v>38</v>
      </c>
      <c r="E5463" t="s">
        <v>98</v>
      </c>
      <c r="F5463" t="s">
        <v>27</v>
      </c>
      <c r="G5463">
        <v>15461902002</v>
      </c>
      <c r="H5463" t="s">
        <v>410</v>
      </c>
      <c r="I5463" t="s">
        <v>25</v>
      </c>
      <c r="J5463">
        <v>122</v>
      </c>
      <c r="K5463">
        <v>1.5</v>
      </c>
      <c r="L5463">
        <v>1</v>
      </c>
      <c r="M5463">
        <v>122</v>
      </c>
      <c r="N5463">
        <v>1.5</v>
      </c>
      <c r="O5463">
        <v>1</v>
      </c>
      <c r="P5463">
        <v>1.5</v>
      </c>
      <c r="Q5463">
        <v>3</v>
      </c>
      <c r="R5463" s="1">
        <v>44774</v>
      </c>
      <c r="S5463" t="str">
        <f t="shared" si="425"/>
        <v>CheezIt - Original</v>
      </c>
      <c r="T5463" t="str">
        <f t="shared" si="426"/>
        <v>Food</v>
      </c>
      <c r="U5463" t="str">
        <f>IF(T5463="Cell is Blank - Dis-regard",_xlfn.XLOOKUP(S5463,'Categroy Lookup'!A:A,'Categroy Lookup'!B:B,"Cell is Blank - Dis-regard"),T5463)</f>
        <v>Food</v>
      </c>
      <c r="V5463" t="b">
        <f t="shared" si="428"/>
        <v>1</v>
      </c>
      <c r="W5463">
        <f t="shared" si="427"/>
        <v>1.5</v>
      </c>
      <c r="X5463" s="8">
        <f t="shared" si="429"/>
        <v>1</v>
      </c>
      <c r="Y5463" t="s">
        <v>528</v>
      </c>
      <c r="Z5463" t="s">
        <v>512</v>
      </c>
      <c r="AB5463" t="s">
        <v>681</v>
      </c>
      <c r="AC5463" t="s">
        <v>895</v>
      </c>
      <c r="AD5463">
        <v>2022</v>
      </c>
    </row>
    <row r="5464" spans="1:30" x14ac:dyDescent="0.25">
      <c r="A5464" t="s">
        <v>18</v>
      </c>
      <c r="B5464" t="s">
        <v>36</v>
      </c>
      <c r="C5464" t="s">
        <v>37</v>
      </c>
      <c r="D5464" t="s">
        <v>38</v>
      </c>
      <c r="E5464" t="s">
        <v>58</v>
      </c>
      <c r="F5464" t="s">
        <v>27</v>
      </c>
      <c r="G5464">
        <v>15461902002</v>
      </c>
      <c r="H5464" t="s">
        <v>410</v>
      </c>
      <c r="I5464" t="s">
        <v>25</v>
      </c>
      <c r="J5464">
        <v>124</v>
      </c>
      <c r="K5464">
        <v>1.5</v>
      </c>
      <c r="L5464">
        <v>1</v>
      </c>
      <c r="M5464">
        <v>124</v>
      </c>
      <c r="N5464">
        <v>1.5</v>
      </c>
      <c r="O5464">
        <v>1</v>
      </c>
      <c r="P5464">
        <v>1.5</v>
      </c>
      <c r="Q5464">
        <v>3</v>
      </c>
      <c r="R5464" s="1">
        <v>44774</v>
      </c>
      <c r="S5464" t="str">
        <f t="shared" si="425"/>
        <v>Oreo Mini</v>
      </c>
      <c r="T5464" t="str">
        <f t="shared" si="426"/>
        <v>Food</v>
      </c>
      <c r="U5464" t="str">
        <f>IF(T5464="Cell is Blank - Dis-regard",_xlfn.XLOOKUP(S5464,'Categroy Lookup'!A:A,'Categroy Lookup'!B:B,"Cell is Blank - Dis-regard"),T5464)</f>
        <v>Food</v>
      </c>
      <c r="V5464" t="b">
        <f t="shared" si="428"/>
        <v>1</v>
      </c>
      <c r="W5464">
        <f t="shared" si="427"/>
        <v>1.5</v>
      </c>
      <c r="X5464" s="8">
        <f t="shared" si="429"/>
        <v>1</v>
      </c>
      <c r="Y5464" t="s">
        <v>58</v>
      </c>
      <c r="AB5464" t="s">
        <v>681</v>
      </c>
      <c r="AC5464" t="s">
        <v>895</v>
      </c>
      <c r="AD5464">
        <v>2022</v>
      </c>
    </row>
    <row r="5465" spans="1:30" x14ac:dyDescent="0.25">
      <c r="A5465" t="s">
        <v>18</v>
      </c>
      <c r="B5465" t="s">
        <v>40</v>
      </c>
      <c r="C5465" t="s">
        <v>41</v>
      </c>
      <c r="D5465" t="s">
        <v>42</v>
      </c>
      <c r="E5465" t="s">
        <v>359</v>
      </c>
      <c r="F5465" t="s">
        <v>31</v>
      </c>
      <c r="G5465">
        <v>15461986830</v>
      </c>
      <c r="H5465" t="s">
        <v>410</v>
      </c>
      <c r="I5465" t="s">
        <v>25</v>
      </c>
      <c r="J5465">
        <v>145</v>
      </c>
      <c r="K5465">
        <v>2.5</v>
      </c>
      <c r="L5465">
        <v>1</v>
      </c>
      <c r="M5465">
        <v>145</v>
      </c>
      <c r="N5465">
        <v>2.5</v>
      </c>
      <c r="O5465">
        <v>1</v>
      </c>
      <c r="P5465">
        <v>2.5</v>
      </c>
      <c r="Q5465">
        <v>2.5</v>
      </c>
      <c r="R5465" s="1">
        <v>44774</v>
      </c>
      <c r="S5465" t="str">
        <f t="shared" si="425"/>
        <v>Snapple Tea - Lemon</v>
      </c>
      <c r="T5465" t="str">
        <f t="shared" si="426"/>
        <v>Non Carbonated</v>
      </c>
      <c r="U5465" t="str">
        <f>IF(T5465="Cell is Blank - Dis-regard",_xlfn.XLOOKUP(S5465,'Categroy Lookup'!A:A,'Categroy Lookup'!B:B,"Cell is Blank - Dis-regard"),T5465)</f>
        <v>Non Carbonated</v>
      </c>
      <c r="V5465" t="b">
        <f t="shared" si="428"/>
        <v>1</v>
      </c>
      <c r="W5465">
        <f t="shared" si="427"/>
        <v>2.5</v>
      </c>
      <c r="X5465" s="8">
        <f t="shared" si="429"/>
        <v>1.6666666666666667</v>
      </c>
      <c r="Y5465" t="s">
        <v>564</v>
      </c>
      <c r="Z5465" t="s">
        <v>479</v>
      </c>
      <c r="AB5465" t="s">
        <v>681</v>
      </c>
      <c r="AC5465" t="s">
        <v>895</v>
      </c>
      <c r="AD5465">
        <v>2022</v>
      </c>
    </row>
    <row r="5466" spans="1:30" x14ac:dyDescent="0.25">
      <c r="A5466" t="s">
        <v>18</v>
      </c>
      <c r="B5466" t="s">
        <v>40</v>
      </c>
      <c r="C5466" t="s">
        <v>41</v>
      </c>
      <c r="D5466" t="s">
        <v>42</v>
      </c>
      <c r="E5466" t="s">
        <v>165</v>
      </c>
      <c r="F5466" t="s">
        <v>31</v>
      </c>
      <c r="G5466">
        <v>15462417634</v>
      </c>
      <c r="H5466" t="s">
        <v>410</v>
      </c>
      <c r="I5466" t="s">
        <v>33</v>
      </c>
      <c r="J5466">
        <v>143</v>
      </c>
      <c r="K5466">
        <v>2.5</v>
      </c>
      <c r="L5466">
        <v>1</v>
      </c>
      <c r="M5466">
        <v>143</v>
      </c>
      <c r="N5466">
        <v>2.5</v>
      </c>
      <c r="O5466">
        <v>1</v>
      </c>
      <c r="P5466">
        <v>2.5</v>
      </c>
      <c r="Q5466">
        <v>2.5</v>
      </c>
      <c r="R5466" s="1">
        <v>44774</v>
      </c>
      <c r="S5466" t="str">
        <f t="shared" si="425"/>
        <v>Snapple Tea - Raspberry</v>
      </c>
      <c r="T5466" t="str">
        <f t="shared" si="426"/>
        <v>Non Carbonated</v>
      </c>
      <c r="U5466" t="str">
        <f>IF(T5466="Cell is Blank - Dis-regard",_xlfn.XLOOKUP(S5466,'Categroy Lookup'!A:A,'Categroy Lookup'!B:B,"Cell is Blank - Dis-regard"),T5466)</f>
        <v>Non Carbonated</v>
      </c>
      <c r="V5466" t="b">
        <f t="shared" si="428"/>
        <v>1</v>
      </c>
      <c r="W5466">
        <f t="shared" si="427"/>
        <v>2.5</v>
      </c>
      <c r="X5466" s="8">
        <f t="shared" si="429"/>
        <v>1.6666666666666667</v>
      </c>
      <c r="Y5466" t="s">
        <v>564</v>
      </c>
      <c r="Z5466" t="s">
        <v>508</v>
      </c>
      <c r="AB5466" t="s">
        <v>681</v>
      </c>
      <c r="AC5466" t="s">
        <v>895</v>
      </c>
      <c r="AD5466">
        <v>2022</v>
      </c>
    </row>
    <row r="5467" spans="1:30" x14ac:dyDescent="0.25">
      <c r="A5467" t="s">
        <v>18</v>
      </c>
      <c r="B5467" t="s">
        <v>197</v>
      </c>
      <c r="C5467" t="s">
        <v>198</v>
      </c>
      <c r="D5467" t="s">
        <v>199</v>
      </c>
      <c r="E5467" t="s">
        <v>230</v>
      </c>
      <c r="F5467" t="s">
        <v>23</v>
      </c>
      <c r="G5467">
        <v>15462560375</v>
      </c>
      <c r="H5467" t="s">
        <v>410</v>
      </c>
      <c r="I5467" t="s">
        <v>33</v>
      </c>
      <c r="J5467">
        <v>148</v>
      </c>
      <c r="K5467">
        <v>3</v>
      </c>
      <c r="L5467">
        <v>1</v>
      </c>
      <c r="M5467">
        <v>148</v>
      </c>
      <c r="N5467">
        <v>3</v>
      </c>
      <c r="O5467">
        <v>1</v>
      </c>
      <c r="P5467">
        <v>3</v>
      </c>
      <c r="Q5467">
        <v>3</v>
      </c>
      <c r="R5467" s="1">
        <v>44774</v>
      </c>
      <c r="S5467" t="str">
        <f t="shared" si="425"/>
        <v>Starbucks Refresher - Real Coconut Water</v>
      </c>
      <c r="T5467" t="str">
        <f t="shared" si="426"/>
        <v>Carbonated</v>
      </c>
      <c r="U5467" t="str">
        <f>IF(T5467="Cell is Blank - Dis-regard",_xlfn.XLOOKUP(S5467,'Categroy Lookup'!A:A,'Categroy Lookup'!B:B,"Cell is Blank - Dis-regard"),T5467)</f>
        <v>Carbonated</v>
      </c>
      <c r="V5467" t="b">
        <f t="shared" si="428"/>
        <v>1</v>
      </c>
      <c r="W5467">
        <f t="shared" si="427"/>
        <v>3</v>
      </c>
      <c r="X5467" s="8">
        <f t="shared" si="429"/>
        <v>2</v>
      </c>
      <c r="Y5467" t="s">
        <v>594</v>
      </c>
      <c r="Z5467" t="s">
        <v>595</v>
      </c>
      <c r="AB5467" t="s">
        <v>681</v>
      </c>
      <c r="AC5467" t="s">
        <v>895</v>
      </c>
      <c r="AD5467">
        <v>2022</v>
      </c>
    </row>
    <row r="5468" spans="1:30" x14ac:dyDescent="0.25">
      <c r="A5468" t="s">
        <v>18</v>
      </c>
      <c r="B5468" t="s">
        <v>28</v>
      </c>
      <c r="C5468" t="s">
        <v>20</v>
      </c>
      <c r="D5468" t="s">
        <v>29</v>
      </c>
      <c r="E5468" t="s">
        <v>78</v>
      </c>
      <c r="F5468" t="s">
        <v>55</v>
      </c>
      <c r="G5468">
        <v>15462581923</v>
      </c>
      <c r="H5468" t="s">
        <v>410</v>
      </c>
      <c r="I5468" t="s">
        <v>33</v>
      </c>
      <c r="J5468">
        <v>145</v>
      </c>
      <c r="K5468">
        <v>2.75</v>
      </c>
      <c r="L5468">
        <v>1</v>
      </c>
      <c r="M5468">
        <v>145</v>
      </c>
      <c r="N5468">
        <v>2.75</v>
      </c>
      <c r="O5468">
        <v>1</v>
      </c>
      <c r="P5468">
        <v>2.75</v>
      </c>
      <c r="Q5468">
        <v>2.75</v>
      </c>
      <c r="R5468" s="1">
        <v>44774</v>
      </c>
      <c r="S5468" t="str">
        <f t="shared" si="425"/>
        <v>BodyArmor LYTE  - Peach Mango</v>
      </c>
      <c r="T5468" t="str">
        <f t="shared" si="426"/>
        <v>Water</v>
      </c>
      <c r="U5468" t="str">
        <f>IF(T5468="Cell is Blank - Dis-regard",_xlfn.XLOOKUP(S5468,'Categroy Lookup'!A:A,'Categroy Lookup'!B:B,"Cell is Blank - Dis-regard"),T5468)</f>
        <v>Water</v>
      </c>
      <c r="V5468" t="b">
        <f t="shared" si="428"/>
        <v>1</v>
      </c>
      <c r="W5468">
        <f t="shared" si="427"/>
        <v>2.75</v>
      </c>
      <c r="X5468" s="8">
        <f t="shared" si="429"/>
        <v>1.8333333333333333</v>
      </c>
      <c r="Y5468" t="s">
        <v>513</v>
      </c>
      <c r="Z5468" t="s">
        <v>514</v>
      </c>
      <c r="AB5468" t="s">
        <v>681</v>
      </c>
      <c r="AC5468" t="s">
        <v>895</v>
      </c>
      <c r="AD5468">
        <v>2022</v>
      </c>
    </row>
    <row r="5469" spans="1:30" x14ac:dyDescent="0.25">
      <c r="A5469" t="s">
        <v>18</v>
      </c>
      <c r="B5469" t="s">
        <v>40</v>
      </c>
      <c r="C5469" t="s">
        <v>41</v>
      </c>
      <c r="D5469" t="s">
        <v>42</v>
      </c>
      <c r="E5469" t="s">
        <v>48</v>
      </c>
      <c r="F5469" t="s">
        <v>27</v>
      </c>
      <c r="G5469">
        <v>15462963478</v>
      </c>
      <c r="H5469" t="s">
        <v>410</v>
      </c>
      <c r="I5469" t="s">
        <v>33</v>
      </c>
      <c r="J5469">
        <v>137</v>
      </c>
      <c r="K5469">
        <v>2.5</v>
      </c>
      <c r="L5469">
        <v>1</v>
      </c>
      <c r="M5469">
        <v>137</v>
      </c>
      <c r="N5469">
        <v>2.5</v>
      </c>
      <c r="O5469">
        <v>1</v>
      </c>
      <c r="P5469">
        <v>2.5</v>
      </c>
      <c r="Q5469">
        <v>2.5</v>
      </c>
      <c r="R5469" s="1">
        <v>44774</v>
      </c>
      <c r="S5469" t="str">
        <f t="shared" si="425"/>
        <v>KitKat - Crisp Wafers</v>
      </c>
      <c r="T5469" t="str">
        <f t="shared" si="426"/>
        <v>Food</v>
      </c>
      <c r="U5469" t="str">
        <f>IF(T5469="Cell is Blank - Dis-regard",_xlfn.XLOOKUP(S5469,'Categroy Lookup'!A:A,'Categroy Lookup'!B:B,"Cell is Blank - Dis-regard"),T5469)</f>
        <v>Food</v>
      </c>
      <c r="V5469" t="b">
        <f t="shared" si="428"/>
        <v>1</v>
      </c>
      <c r="W5469">
        <f t="shared" si="427"/>
        <v>2.5</v>
      </c>
      <c r="X5469" s="8">
        <f t="shared" si="429"/>
        <v>1.6666666666666667</v>
      </c>
      <c r="Y5469" t="s">
        <v>482</v>
      </c>
      <c r="Z5469" t="s">
        <v>483</v>
      </c>
      <c r="AB5469" t="s">
        <v>681</v>
      </c>
      <c r="AC5469" t="s">
        <v>895</v>
      </c>
      <c r="AD5469">
        <v>2022</v>
      </c>
    </row>
    <row r="5470" spans="1:30" x14ac:dyDescent="0.25">
      <c r="A5470" t="s">
        <v>18</v>
      </c>
      <c r="B5470" t="s">
        <v>40</v>
      </c>
      <c r="C5470" t="s">
        <v>41</v>
      </c>
      <c r="D5470" t="s">
        <v>42</v>
      </c>
      <c r="E5470" t="s">
        <v>43</v>
      </c>
      <c r="F5470" t="s">
        <v>23</v>
      </c>
      <c r="G5470">
        <v>15463032905</v>
      </c>
      <c r="H5470" t="s">
        <v>410</v>
      </c>
      <c r="I5470" t="s">
        <v>33</v>
      </c>
      <c r="J5470">
        <v>146</v>
      </c>
      <c r="K5470">
        <v>3</v>
      </c>
      <c r="L5470">
        <v>1</v>
      </c>
      <c r="M5470">
        <v>146</v>
      </c>
      <c r="N5470">
        <v>3</v>
      </c>
      <c r="O5470">
        <v>1</v>
      </c>
      <c r="P5470">
        <v>3</v>
      </c>
      <c r="Q5470">
        <v>3</v>
      </c>
      <c r="R5470" s="1">
        <v>44774</v>
      </c>
      <c r="S5470" t="str">
        <f t="shared" si="425"/>
        <v>Monster Energy Original</v>
      </c>
      <c r="T5470" t="str">
        <f t="shared" si="426"/>
        <v>Carbonated</v>
      </c>
      <c r="U5470" t="str">
        <f>IF(T5470="Cell is Blank - Dis-regard",_xlfn.XLOOKUP(S5470,'Categroy Lookup'!A:A,'Categroy Lookup'!B:B,"Cell is Blank - Dis-regard"),T5470)</f>
        <v>Carbonated</v>
      </c>
      <c r="V5470" t="b">
        <f t="shared" si="428"/>
        <v>1</v>
      </c>
      <c r="W5470">
        <f t="shared" si="427"/>
        <v>3</v>
      </c>
      <c r="X5470" s="8">
        <f t="shared" si="429"/>
        <v>2</v>
      </c>
      <c r="Y5470" t="s">
        <v>43</v>
      </c>
      <c r="AB5470" t="s">
        <v>681</v>
      </c>
      <c r="AC5470" t="s">
        <v>895</v>
      </c>
      <c r="AD5470">
        <v>2022</v>
      </c>
    </row>
    <row r="5471" spans="1:30" x14ac:dyDescent="0.25">
      <c r="A5471" t="s">
        <v>18</v>
      </c>
      <c r="B5471" t="s">
        <v>40</v>
      </c>
      <c r="C5471" t="s">
        <v>41</v>
      </c>
      <c r="D5471" t="s">
        <v>42</v>
      </c>
      <c r="E5471" t="s">
        <v>165</v>
      </c>
      <c r="F5471" t="s">
        <v>31</v>
      </c>
      <c r="G5471">
        <v>15463146081</v>
      </c>
      <c r="H5471" t="s">
        <v>410</v>
      </c>
      <c r="I5471" t="s">
        <v>33</v>
      </c>
      <c r="J5471">
        <v>143</v>
      </c>
      <c r="K5471">
        <v>2.5</v>
      </c>
      <c r="L5471">
        <v>1</v>
      </c>
      <c r="M5471">
        <v>143</v>
      </c>
      <c r="N5471">
        <v>2.5</v>
      </c>
      <c r="O5471">
        <v>1</v>
      </c>
      <c r="P5471">
        <v>2.5</v>
      </c>
      <c r="Q5471">
        <v>2.5</v>
      </c>
      <c r="R5471" s="1">
        <v>44774</v>
      </c>
      <c r="S5471" t="str">
        <f t="shared" si="425"/>
        <v>Snapple Tea - Raspberry</v>
      </c>
      <c r="T5471" t="str">
        <f t="shared" si="426"/>
        <v>Non Carbonated</v>
      </c>
      <c r="U5471" t="str">
        <f>IF(T5471="Cell is Blank - Dis-regard",_xlfn.XLOOKUP(S5471,'Categroy Lookup'!A:A,'Categroy Lookup'!B:B,"Cell is Blank - Dis-regard"),T5471)</f>
        <v>Non Carbonated</v>
      </c>
      <c r="V5471" t="b">
        <f t="shared" si="428"/>
        <v>1</v>
      </c>
      <c r="W5471">
        <f t="shared" si="427"/>
        <v>2.5</v>
      </c>
      <c r="X5471" s="8">
        <f t="shared" si="429"/>
        <v>1.6666666666666667</v>
      </c>
      <c r="Y5471" t="s">
        <v>564</v>
      </c>
      <c r="Z5471" t="s">
        <v>508</v>
      </c>
      <c r="AB5471" t="s">
        <v>681</v>
      </c>
      <c r="AC5471" t="s">
        <v>895</v>
      </c>
      <c r="AD5471">
        <v>2022</v>
      </c>
    </row>
    <row r="5472" spans="1:30" x14ac:dyDescent="0.25">
      <c r="A5472" t="s">
        <v>18</v>
      </c>
      <c r="B5472" t="s">
        <v>40</v>
      </c>
      <c r="C5472" t="s">
        <v>41</v>
      </c>
      <c r="D5472" t="s">
        <v>42</v>
      </c>
      <c r="E5472" t="s">
        <v>43</v>
      </c>
      <c r="F5472" t="s">
        <v>23</v>
      </c>
      <c r="G5472">
        <v>15463233292</v>
      </c>
      <c r="H5472" t="s">
        <v>410</v>
      </c>
      <c r="I5472" t="s">
        <v>33</v>
      </c>
      <c r="J5472">
        <v>146</v>
      </c>
      <c r="K5472">
        <v>3</v>
      </c>
      <c r="L5472">
        <v>1</v>
      </c>
      <c r="M5472">
        <v>146</v>
      </c>
      <c r="N5472">
        <v>3</v>
      </c>
      <c r="O5472">
        <v>1</v>
      </c>
      <c r="P5472">
        <v>3</v>
      </c>
      <c r="Q5472">
        <v>3</v>
      </c>
      <c r="R5472" s="1">
        <v>44774</v>
      </c>
      <c r="S5472" t="str">
        <f t="shared" si="425"/>
        <v>Monster Energy Original</v>
      </c>
      <c r="T5472" t="str">
        <f t="shared" si="426"/>
        <v>Carbonated</v>
      </c>
      <c r="U5472" t="str">
        <f>IF(T5472="Cell is Blank - Dis-regard",_xlfn.XLOOKUP(S5472,'Categroy Lookup'!A:A,'Categroy Lookup'!B:B,"Cell is Blank - Dis-regard"),T5472)</f>
        <v>Carbonated</v>
      </c>
      <c r="V5472" t="b">
        <f t="shared" si="428"/>
        <v>1</v>
      </c>
      <c r="W5472">
        <f t="shared" si="427"/>
        <v>3</v>
      </c>
      <c r="X5472" s="8">
        <f t="shared" si="429"/>
        <v>2</v>
      </c>
      <c r="Y5472" t="s">
        <v>43</v>
      </c>
      <c r="AB5472" t="s">
        <v>681</v>
      </c>
      <c r="AC5472" t="s">
        <v>895</v>
      </c>
      <c r="AD5472">
        <v>2022</v>
      </c>
    </row>
    <row r="5473" spans="1:30" x14ac:dyDescent="0.25">
      <c r="A5473" t="s">
        <v>18</v>
      </c>
      <c r="B5473" t="s">
        <v>197</v>
      </c>
      <c r="C5473" t="s">
        <v>198</v>
      </c>
      <c r="D5473" t="s">
        <v>199</v>
      </c>
      <c r="E5473" t="s">
        <v>230</v>
      </c>
      <c r="F5473" t="s">
        <v>23</v>
      </c>
      <c r="G5473">
        <v>15463321981</v>
      </c>
      <c r="H5473" t="s">
        <v>410</v>
      </c>
      <c r="I5473" t="s">
        <v>25</v>
      </c>
      <c r="J5473">
        <v>148</v>
      </c>
      <c r="K5473">
        <v>3</v>
      </c>
      <c r="L5473">
        <v>1</v>
      </c>
      <c r="M5473">
        <v>148</v>
      </c>
      <c r="N5473">
        <v>3</v>
      </c>
      <c r="O5473">
        <v>1</v>
      </c>
      <c r="P5473">
        <v>3</v>
      </c>
      <c r="Q5473">
        <v>3</v>
      </c>
      <c r="R5473" s="1">
        <v>44774</v>
      </c>
      <c r="S5473" t="str">
        <f t="shared" si="425"/>
        <v>Starbucks Refresher - Real Coconut Water</v>
      </c>
      <c r="T5473" t="str">
        <f t="shared" si="426"/>
        <v>Carbonated</v>
      </c>
      <c r="U5473" t="str">
        <f>IF(T5473="Cell is Blank - Dis-regard",_xlfn.XLOOKUP(S5473,'Categroy Lookup'!A:A,'Categroy Lookup'!B:B,"Cell is Blank - Dis-regard"),T5473)</f>
        <v>Carbonated</v>
      </c>
      <c r="V5473" t="b">
        <f t="shared" si="428"/>
        <v>1</v>
      </c>
      <c r="W5473">
        <f t="shared" si="427"/>
        <v>3</v>
      </c>
      <c r="X5473" s="8">
        <f t="shared" si="429"/>
        <v>2</v>
      </c>
      <c r="Y5473" t="s">
        <v>594</v>
      </c>
      <c r="Z5473" t="s">
        <v>595</v>
      </c>
      <c r="AB5473" t="s">
        <v>681</v>
      </c>
      <c r="AC5473" t="s">
        <v>895</v>
      </c>
      <c r="AD5473">
        <v>2022</v>
      </c>
    </row>
    <row r="5474" spans="1:30" x14ac:dyDescent="0.25">
      <c r="A5474" t="s">
        <v>18</v>
      </c>
      <c r="B5474" t="s">
        <v>40</v>
      </c>
      <c r="C5474" t="s">
        <v>41</v>
      </c>
      <c r="D5474" t="s">
        <v>42</v>
      </c>
      <c r="E5474" t="s">
        <v>359</v>
      </c>
      <c r="F5474" t="s">
        <v>31</v>
      </c>
      <c r="G5474">
        <v>15463563636</v>
      </c>
      <c r="H5474" t="s">
        <v>410</v>
      </c>
      <c r="I5474" t="s">
        <v>33</v>
      </c>
      <c r="J5474">
        <v>145</v>
      </c>
      <c r="K5474">
        <v>2.5</v>
      </c>
      <c r="L5474">
        <v>1</v>
      </c>
      <c r="M5474">
        <v>145</v>
      </c>
      <c r="N5474">
        <v>2.5</v>
      </c>
      <c r="O5474">
        <v>1</v>
      </c>
      <c r="P5474">
        <v>2.5</v>
      </c>
      <c r="Q5474">
        <v>2.5</v>
      </c>
      <c r="R5474" s="1">
        <v>44774</v>
      </c>
      <c r="S5474" t="str">
        <f t="shared" si="425"/>
        <v>Snapple Tea - Lemon</v>
      </c>
      <c r="T5474" t="str">
        <f t="shared" si="426"/>
        <v>Non Carbonated</v>
      </c>
      <c r="U5474" t="str">
        <f>IF(T5474="Cell is Blank - Dis-regard",_xlfn.XLOOKUP(S5474,'Categroy Lookup'!A:A,'Categroy Lookup'!B:B,"Cell is Blank - Dis-regard"),T5474)</f>
        <v>Non Carbonated</v>
      </c>
      <c r="V5474" t="b">
        <f t="shared" si="428"/>
        <v>1</v>
      </c>
      <c r="W5474">
        <f t="shared" si="427"/>
        <v>2.5</v>
      </c>
      <c r="X5474" s="8">
        <f t="shared" si="429"/>
        <v>1.6666666666666667</v>
      </c>
      <c r="Y5474" t="s">
        <v>564</v>
      </c>
      <c r="Z5474" t="s">
        <v>479</v>
      </c>
      <c r="AB5474" t="s">
        <v>681</v>
      </c>
      <c r="AC5474" t="s">
        <v>895</v>
      </c>
      <c r="AD5474">
        <v>2022</v>
      </c>
    </row>
    <row r="5475" spans="1:30" x14ac:dyDescent="0.25">
      <c r="A5475" t="s">
        <v>18</v>
      </c>
      <c r="B5475" t="s">
        <v>40</v>
      </c>
      <c r="C5475" t="s">
        <v>41</v>
      </c>
      <c r="D5475" t="s">
        <v>42</v>
      </c>
      <c r="E5475" t="s">
        <v>359</v>
      </c>
      <c r="F5475" t="s">
        <v>31</v>
      </c>
      <c r="G5475">
        <v>15464699645</v>
      </c>
      <c r="H5475" t="s">
        <v>411</v>
      </c>
      <c r="I5475" t="s">
        <v>25</v>
      </c>
      <c r="J5475">
        <v>145</v>
      </c>
      <c r="K5475">
        <v>2.5</v>
      </c>
      <c r="L5475">
        <v>1</v>
      </c>
      <c r="M5475">
        <v>145</v>
      </c>
      <c r="N5475">
        <v>2.5</v>
      </c>
      <c r="O5475">
        <v>1</v>
      </c>
      <c r="P5475">
        <v>2.5</v>
      </c>
      <c r="Q5475">
        <v>2.5</v>
      </c>
      <c r="R5475" s="1">
        <v>44775</v>
      </c>
      <c r="S5475" t="str">
        <f t="shared" si="425"/>
        <v>Snapple Tea - Lemon</v>
      </c>
      <c r="T5475" t="str">
        <f t="shared" si="426"/>
        <v>Non Carbonated</v>
      </c>
      <c r="U5475" t="str">
        <f>IF(T5475="Cell is Blank - Dis-regard",_xlfn.XLOOKUP(S5475,'Categroy Lookup'!A:A,'Categroy Lookup'!B:B,"Cell is Blank - Dis-regard"),T5475)</f>
        <v>Non Carbonated</v>
      </c>
      <c r="V5475" t="b">
        <f t="shared" si="428"/>
        <v>1</v>
      </c>
      <c r="W5475">
        <f t="shared" si="427"/>
        <v>2.5</v>
      </c>
      <c r="X5475" s="8">
        <f t="shared" si="429"/>
        <v>1.6666666666666667</v>
      </c>
      <c r="Y5475" t="s">
        <v>564</v>
      </c>
      <c r="Z5475" t="s">
        <v>479</v>
      </c>
      <c r="AB5475" t="s">
        <v>683</v>
      </c>
      <c r="AC5475" t="s">
        <v>896</v>
      </c>
      <c r="AD5475">
        <v>2022</v>
      </c>
    </row>
    <row r="5476" spans="1:30" x14ac:dyDescent="0.25">
      <c r="A5476" t="s">
        <v>18</v>
      </c>
      <c r="B5476" t="s">
        <v>40</v>
      </c>
      <c r="C5476" t="s">
        <v>41</v>
      </c>
      <c r="D5476" t="s">
        <v>42</v>
      </c>
      <c r="E5476" t="s">
        <v>48</v>
      </c>
      <c r="F5476" t="s">
        <v>27</v>
      </c>
      <c r="G5476">
        <v>15464817902</v>
      </c>
      <c r="H5476" t="s">
        <v>411</v>
      </c>
      <c r="I5476" t="s">
        <v>33</v>
      </c>
      <c r="J5476">
        <v>138</v>
      </c>
      <c r="K5476">
        <v>2.5</v>
      </c>
      <c r="L5476">
        <v>1</v>
      </c>
      <c r="M5476">
        <v>138</v>
      </c>
      <c r="N5476">
        <v>2.5</v>
      </c>
      <c r="O5476">
        <v>1</v>
      </c>
      <c r="P5476">
        <v>2.5</v>
      </c>
      <c r="Q5476">
        <v>2.5</v>
      </c>
      <c r="R5476" s="1">
        <v>44775</v>
      </c>
      <c r="S5476" t="str">
        <f t="shared" si="425"/>
        <v>KitKat - Crisp Wafers</v>
      </c>
      <c r="T5476" t="str">
        <f t="shared" si="426"/>
        <v>Food</v>
      </c>
      <c r="U5476" t="str">
        <f>IF(T5476="Cell is Blank - Dis-regard",_xlfn.XLOOKUP(S5476,'Categroy Lookup'!A:A,'Categroy Lookup'!B:B,"Cell is Blank - Dis-regard"),T5476)</f>
        <v>Food</v>
      </c>
      <c r="V5476" t="b">
        <f t="shared" si="428"/>
        <v>1</v>
      </c>
      <c r="W5476">
        <f t="shared" si="427"/>
        <v>2.5</v>
      </c>
      <c r="X5476" s="8">
        <f t="shared" si="429"/>
        <v>1.6666666666666667</v>
      </c>
      <c r="Y5476" t="s">
        <v>482</v>
      </c>
      <c r="Z5476" t="s">
        <v>483</v>
      </c>
      <c r="AB5476" t="s">
        <v>683</v>
      </c>
      <c r="AC5476" t="s">
        <v>896</v>
      </c>
      <c r="AD5476">
        <v>2022</v>
      </c>
    </row>
    <row r="5477" spans="1:30" x14ac:dyDescent="0.25">
      <c r="A5477" t="s">
        <v>18</v>
      </c>
      <c r="B5477" t="s">
        <v>40</v>
      </c>
      <c r="C5477" t="s">
        <v>41</v>
      </c>
      <c r="D5477" t="s">
        <v>42</v>
      </c>
      <c r="E5477" t="s">
        <v>43</v>
      </c>
      <c r="F5477" t="s">
        <v>23</v>
      </c>
      <c r="G5477">
        <v>15464870909</v>
      </c>
      <c r="H5477" t="s">
        <v>411</v>
      </c>
      <c r="I5477" t="s">
        <v>33</v>
      </c>
      <c r="J5477">
        <v>146</v>
      </c>
      <c r="K5477">
        <v>3</v>
      </c>
      <c r="L5477">
        <v>1</v>
      </c>
      <c r="M5477">
        <v>146</v>
      </c>
      <c r="N5477">
        <v>3</v>
      </c>
      <c r="O5477">
        <v>1</v>
      </c>
      <c r="P5477">
        <v>3</v>
      </c>
      <c r="Q5477">
        <v>3</v>
      </c>
      <c r="R5477" s="1">
        <v>44775</v>
      </c>
      <c r="S5477" t="str">
        <f t="shared" si="425"/>
        <v>Monster Energy Original</v>
      </c>
      <c r="T5477" t="str">
        <f t="shared" si="426"/>
        <v>Carbonated</v>
      </c>
      <c r="U5477" t="str">
        <f>IF(T5477="Cell is Blank - Dis-regard",_xlfn.XLOOKUP(S5477,'Categroy Lookup'!A:A,'Categroy Lookup'!B:B,"Cell is Blank - Dis-regard"),T5477)</f>
        <v>Carbonated</v>
      </c>
      <c r="V5477" t="b">
        <f t="shared" si="428"/>
        <v>1</v>
      </c>
      <c r="W5477">
        <f t="shared" si="427"/>
        <v>3</v>
      </c>
      <c r="X5477" s="8">
        <f t="shared" si="429"/>
        <v>2</v>
      </c>
      <c r="Y5477" t="s">
        <v>43</v>
      </c>
      <c r="AB5477" t="s">
        <v>683</v>
      </c>
      <c r="AC5477" t="s">
        <v>896</v>
      </c>
      <c r="AD5477">
        <v>2022</v>
      </c>
    </row>
    <row r="5478" spans="1:30" x14ac:dyDescent="0.25">
      <c r="A5478" t="s">
        <v>18</v>
      </c>
      <c r="B5478" t="s">
        <v>40</v>
      </c>
      <c r="C5478" t="s">
        <v>41</v>
      </c>
      <c r="D5478" t="s">
        <v>42</v>
      </c>
      <c r="E5478" t="s">
        <v>95</v>
      </c>
      <c r="F5478" t="s">
        <v>27</v>
      </c>
      <c r="G5478">
        <v>15464969122</v>
      </c>
      <c r="H5478" t="s">
        <v>411</v>
      </c>
      <c r="I5478" t="s">
        <v>25</v>
      </c>
      <c r="J5478">
        <v>123</v>
      </c>
      <c r="K5478">
        <v>1.5</v>
      </c>
      <c r="L5478">
        <v>2</v>
      </c>
      <c r="M5478">
        <v>123</v>
      </c>
      <c r="N5478">
        <v>1.5</v>
      </c>
      <c r="O5478">
        <v>2</v>
      </c>
      <c r="P5478">
        <v>3</v>
      </c>
      <c r="Q5478">
        <v>3</v>
      </c>
      <c r="R5478" s="1">
        <v>44775</v>
      </c>
      <c r="S5478" t="str">
        <f t="shared" si="425"/>
        <v>Ruffles Baked  - Cheddar &amp; Sour Cream</v>
      </c>
      <c r="T5478" t="str">
        <f t="shared" si="426"/>
        <v>Food</v>
      </c>
      <c r="U5478" t="str">
        <f>IF(T5478="Cell is Blank - Dis-regard",_xlfn.XLOOKUP(S5478,'Categroy Lookup'!A:A,'Categroy Lookup'!B:B,"Cell is Blank - Dis-regard"),T5478)</f>
        <v>Food</v>
      </c>
      <c r="V5478" t="b">
        <f t="shared" si="428"/>
        <v>1</v>
      </c>
      <c r="W5478">
        <f t="shared" si="427"/>
        <v>1.5</v>
      </c>
      <c r="X5478" s="8">
        <f t="shared" si="429"/>
        <v>1</v>
      </c>
      <c r="Y5478" t="s">
        <v>526</v>
      </c>
      <c r="Z5478" t="s">
        <v>527</v>
      </c>
      <c r="AB5478" t="s">
        <v>683</v>
      </c>
      <c r="AC5478" t="s">
        <v>896</v>
      </c>
      <c r="AD5478">
        <v>2022</v>
      </c>
    </row>
    <row r="5479" spans="1:30" x14ac:dyDescent="0.25">
      <c r="A5479" t="s">
        <v>18</v>
      </c>
      <c r="B5479" t="s">
        <v>36</v>
      </c>
      <c r="C5479" t="s">
        <v>37</v>
      </c>
      <c r="D5479" t="s">
        <v>38</v>
      </c>
      <c r="E5479" t="s">
        <v>268</v>
      </c>
      <c r="F5479" t="s">
        <v>27</v>
      </c>
      <c r="G5479">
        <v>15465849068</v>
      </c>
      <c r="H5479" t="s">
        <v>411</v>
      </c>
      <c r="I5479" t="s">
        <v>33</v>
      </c>
      <c r="J5479">
        <v>111</v>
      </c>
      <c r="K5479">
        <v>1.5</v>
      </c>
      <c r="L5479">
        <v>1</v>
      </c>
      <c r="M5479">
        <v>111</v>
      </c>
      <c r="N5479">
        <v>1.5</v>
      </c>
      <c r="O5479">
        <v>1</v>
      </c>
      <c r="P5479">
        <v>1.5</v>
      </c>
      <c r="Q5479">
        <v>1.5</v>
      </c>
      <c r="R5479" s="1">
        <v>44775</v>
      </c>
      <c r="S5479" t="str">
        <f t="shared" si="425"/>
        <v>Pop Corners - White Cheddar</v>
      </c>
      <c r="T5479" t="str">
        <f t="shared" si="426"/>
        <v>Food</v>
      </c>
      <c r="U5479" t="str">
        <f>IF(T5479="Cell is Blank - Dis-regard",_xlfn.XLOOKUP(S5479,'Categroy Lookup'!A:A,'Categroy Lookup'!B:B,"Cell is Blank - Dis-regard"),T5479)</f>
        <v>Food</v>
      </c>
      <c r="V5479" t="b">
        <f t="shared" si="428"/>
        <v>1</v>
      </c>
      <c r="W5479">
        <f t="shared" si="427"/>
        <v>1.5</v>
      </c>
      <c r="X5479" s="8">
        <f t="shared" si="429"/>
        <v>1</v>
      </c>
      <c r="Y5479" t="s">
        <v>606</v>
      </c>
      <c r="Z5479" t="s">
        <v>532</v>
      </c>
      <c r="AB5479" t="s">
        <v>683</v>
      </c>
      <c r="AC5479" t="s">
        <v>896</v>
      </c>
      <c r="AD5479">
        <v>2022</v>
      </c>
    </row>
    <row r="5480" spans="1:30" x14ac:dyDescent="0.25">
      <c r="A5480" t="s">
        <v>18</v>
      </c>
      <c r="B5480" t="s">
        <v>197</v>
      </c>
      <c r="C5480" t="s">
        <v>198</v>
      </c>
      <c r="D5480" t="s">
        <v>199</v>
      </c>
      <c r="E5480" t="s">
        <v>206</v>
      </c>
      <c r="F5480" t="s">
        <v>31</v>
      </c>
      <c r="G5480">
        <v>15466084734</v>
      </c>
      <c r="H5480" t="s">
        <v>411</v>
      </c>
      <c r="I5480" t="s">
        <v>33</v>
      </c>
      <c r="J5480">
        <v>140</v>
      </c>
      <c r="K5480">
        <v>2</v>
      </c>
      <c r="L5480">
        <v>1</v>
      </c>
      <c r="M5480">
        <v>140</v>
      </c>
      <c r="N5480">
        <v>2</v>
      </c>
      <c r="O5480">
        <v>1</v>
      </c>
      <c r="P5480">
        <v>2</v>
      </c>
      <c r="Q5480">
        <v>2</v>
      </c>
      <c r="R5480" s="1">
        <v>44775</v>
      </c>
      <c r="S5480" t="str">
        <f t="shared" si="425"/>
        <v>Iberia Coconut Water</v>
      </c>
      <c r="T5480" t="str">
        <f t="shared" si="426"/>
        <v>Non Carbonated</v>
      </c>
      <c r="U5480" t="str">
        <f>IF(T5480="Cell is Blank - Dis-regard",_xlfn.XLOOKUP(S5480,'Categroy Lookup'!A:A,'Categroy Lookup'!B:B,"Cell is Blank - Dis-regard"),T5480)</f>
        <v>Non Carbonated</v>
      </c>
      <c r="V5480" t="b">
        <f t="shared" si="428"/>
        <v>1</v>
      </c>
      <c r="W5480">
        <f t="shared" si="427"/>
        <v>2</v>
      </c>
      <c r="X5480" s="8">
        <f t="shared" si="429"/>
        <v>1.3333333333333333</v>
      </c>
      <c r="Y5480" t="s">
        <v>206</v>
      </c>
      <c r="AB5480" t="s">
        <v>683</v>
      </c>
      <c r="AC5480" t="s">
        <v>896</v>
      </c>
      <c r="AD5480">
        <v>2022</v>
      </c>
    </row>
    <row r="5481" spans="1:30" x14ac:dyDescent="0.25">
      <c r="A5481" t="s">
        <v>18</v>
      </c>
      <c r="B5481" t="s">
        <v>197</v>
      </c>
      <c r="C5481" t="s">
        <v>198</v>
      </c>
      <c r="D5481" t="s">
        <v>199</v>
      </c>
      <c r="E5481" t="s">
        <v>240</v>
      </c>
      <c r="F5481" t="s">
        <v>27</v>
      </c>
      <c r="G5481">
        <v>15466087322</v>
      </c>
      <c r="H5481" t="s">
        <v>411</v>
      </c>
      <c r="I5481" t="s">
        <v>33</v>
      </c>
      <c r="J5481">
        <v>136</v>
      </c>
      <c r="K5481">
        <v>2</v>
      </c>
      <c r="L5481">
        <v>1</v>
      </c>
      <c r="M5481">
        <v>136</v>
      </c>
      <c r="N5481">
        <v>2</v>
      </c>
      <c r="O5481">
        <v>1</v>
      </c>
      <c r="P5481">
        <v>2</v>
      </c>
      <c r="Q5481">
        <v>2</v>
      </c>
      <c r="R5481" s="1">
        <v>44775</v>
      </c>
      <c r="S5481" t="str">
        <f t="shared" si="425"/>
        <v>Keto Bar - Creamy Peanut Butter Chocolate</v>
      </c>
      <c r="T5481" t="str">
        <f t="shared" si="426"/>
        <v>Food</v>
      </c>
      <c r="U5481" t="str">
        <f>IF(T5481="Cell is Blank - Dis-regard",_xlfn.XLOOKUP(S5481,'Categroy Lookup'!A:A,'Categroy Lookup'!B:B,"Cell is Blank - Dis-regard"),T5481)</f>
        <v>Food</v>
      </c>
      <c r="V5481" t="b">
        <f t="shared" si="428"/>
        <v>1</v>
      </c>
      <c r="W5481">
        <f t="shared" si="427"/>
        <v>2</v>
      </c>
      <c r="X5481" s="8">
        <f t="shared" si="429"/>
        <v>1.3333333333333333</v>
      </c>
      <c r="Y5481" t="s">
        <v>600</v>
      </c>
      <c r="Z5481" t="s">
        <v>601</v>
      </c>
      <c r="AB5481" t="s">
        <v>683</v>
      </c>
      <c r="AC5481" t="s">
        <v>896</v>
      </c>
      <c r="AD5481">
        <v>2022</v>
      </c>
    </row>
    <row r="5482" spans="1:30" x14ac:dyDescent="0.25">
      <c r="A5482" t="s">
        <v>18</v>
      </c>
      <c r="B5482" t="s">
        <v>19</v>
      </c>
      <c r="C5482" t="s">
        <v>20</v>
      </c>
      <c r="D5482" t="s">
        <v>21</v>
      </c>
      <c r="E5482" t="s">
        <v>69</v>
      </c>
      <c r="F5482" t="s">
        <v>27</v>
      </c>
      <c r="G5482">
        <v>15466347549</v>
      </c>
      <c r="H5482" t="s">
        <v>411</v>
      </c>
      <c r="I5482" t="s">
        <v>25</v>
      </c>
      <c r="J5482">
        <v>110</v>
      </c>
      <c r="K5482">
        <v>1.5</v>
      </c>
      <c r="L5482">
        <v>1</v>
      </c>
      <c r="M5482">
        <v>110</v>
      </c>
      <c r="N5482">
        <v>1.5</v>
      </c>
      <c r="O5482">
        <v>1</v>
      </c>
      <c r="P5482">
        <v>1.5</v>
      </c>
      <c r="Q5482">
        <v>1.5</v>
      </c>
      <c r="R5482" s="1">
        <v>44775</v>
      </c>
      <c r="S5482" t="str">
        <f t="shared" si="425"/>
        <v>SunChips Multigrain - Salsa</v>
      </c>
      <c r="T5482" t="str">
        <f t="shared" si="426"/>
        <v>Food</v>
      </c>
      <c r="U5482" t="str">
        <f>IF(T5482="Cell is Blank - Dis-regard",_xlfn.XLOOKUP(S5482,'Categroy Lookup'!A:A,'Categroy Lookup'!B:B,"Cell is Blank - Dis-regard"),T5482)</f>
        <v>Food</v>
      </c>
      <c r="V5482" t="b">
        <f t="shared" si="428"/>
        <v>1</v>
      </c>
      <c r="W5482">
        <f t="shared" si="427"/>
        <v>1.5</v>
      </c>
      <c r="X5482" s="8">
        <f t="shared" si="429"/>
        <v>1</v>
      </c>
      <c r="Y5482" t="s">
        <v>502</v>
      </c>
      <c r="Z5482" t="s">
        <v>503</v>
      </c>
      <c r="AB5482" t="s">
        <v>683</v>
      </c>
      <c r="AC5482" t="s">
        <v>896</v>
      </c>
      <c r="AD5482">
        <v>2022</v>
      </c>
    </row>
    <row r="5483" spans="1:30" x14ac:dyDescent="0.25">
      <c r="A5483" t="s">
        <v>18</v>
      </c>
      <c r="B5483" t="s">
        <v>36</v>
      </c>
      <c r="C5483" t="s">
        <v>37</v>
      </c>
      <c r="D5483" t="s">
        <v>38</v>
      </c>
      <c r="E5483" t="s">
        <v>98</v>
      </c>
      <c r="F5483" t="s">
        <v>27</v>
      </c>
      <c r="G5483">
        <v>15466348230</v>
      </c>
      <c r="H5483" t="s">
        <v>411</v>
      </c>
      <c r="I5483" t="s">
        <v>33</v>
      </c>
      <c r="J5483">
        <v>122</v>
      </c>
      <c r="K5483">
        <v>1.5</v>
      </c>
      <c r="L5483">
        <v>1</v>
      </c>
      <c r="M5483">
        <v>122</v>
      </c>
      <c r="N5483">
        <v>1.5</v>
      </c>
      <c r="O5483">
        <v>1</v>
      </c>
      <c r="P5483">
        <v>1.5</v>
      </c>
      <c r="Q5483">
        <v>1.5</v>
      </c>
      <c r="R5483" s="1">
        <v>44775</v>
      </c>
      <c r="S5483" t="str">
        <f t="shared" si="425"/>
        <v>CheezIt - Original</v>
      </c>
      <c r="T5483" t="str">
        <f t="shared" si="426"/>
        <v>Food</v>
      </c>
      <c r="U5483" t="str">
        <f>IF(T5483="Cell is Blank - Dis-regard",_xlfn.XLOOKUP(S5483,'Categroy Lookup'!A:A,'Categroy Lookup'!B:B,"Cell is Blank - Dis-regard"),T5483)</f>
        <v>Food</v>
      </c>
      <c r="V5483" t="b">
        <f t="shared" si="428"/>
        <v>1</v>
      </c>
      <c r="W5483">
        <f t="shared" si="427"/>
        <v>1.5</v>
      </c>
      <c r="X5483" s="8">
        <f t="shared" si="429"/>
        <v>1</v>
      </c>
      <c r="Y5483" t="s">
        <v>528</v>
      </c>
      <c r="Z5483" t="s">
        <v>512</v>
      </c>
      <c r="AB5483" t="s">
        <v>683</v>
      </c>
      <c r="AC5483" t="s">
        <v>896</v>
      </c>
      <c r="AD5483">
        <v>2022</v>
      </c>
    </row>
    <row r="5484" spans="1:30" x14ac:dyDescent="0.25">
      <c r="A5484" t="s">
        <v>18</v>
      </c>
      <c r="B5484" t="s">
        <v>36</v>
      </c>
      <c r="C5484" t="s">
        <v>37</v>
      </c>
      <c r="D5484" t="s">
        <v>38</v>
      </c>
      <c r="E5484" t="s">
        <v>250</v>
      </c>
      <c r="F5484" t="s">
        <v>27</v>
      </c>
      <c r="G5484">
        <v>15466578072</v>
      </c>
      <c r="H5484" t="s">
        <v>411</v>
      </c>
      <c r="I5484" t="s">
        <v>33</v>
      </c>
      <c r="J5484">
        <v>113</v>
      </c>
      <c r="K5484">
        <v>1.5</v>
      </c>
      <c r="L5484">
        <v>1</v>
      </c>
      <c r="M5484">
        <v>113</v>
      </c>
      <c r="N5484">
        <v>1.5</v>
      </c>
      <c r="O5484">
        <v>1</v>
      </c>
      <c r="P5484">
        <v>1.5</v>
      </c>
      <c r="Q5484">
        <v>1.5</v>
      </c>
      <c r="R5484" s="1">
        <v>44775</v>
      </c>
      <c r="S5484" t="str">
        <f t="shared" si="425"/>
        <v>Pop Corners - Kettle Corn</v>
      </c>
      <c r="T5484" t="str">
        <f t="shared" si="426"/>
        <v>Food</v>
      </c>
      <c r="U5484" t="str">
        <f>IF(T5484="Cell is Blank - Dis-regard",_xlfn.XLOOKUP(S5484,'Categroy Lookup'!A:A,'Categroy Lookup'!B:B,"Cell is Blank - Dis-regard"),T5484)</f>
        <v>Food</v>
      </c>
      <c r="V5484" t="b">
        <f t="shared" si="428"/>
        <v>1</v>
      </c>
      <c r="W5484">
        <f t="shared" si="427"/>
        <v>1.5</v>
      </c>
      <c r="X5484" s="8">
        <f t="shared" si="429"/>
        <v>1</v>
      </c>
      <c r="Y5484" t="s">
        <v>606</v>
      </c>
      <c r="Z5484" t="s">
        <v>607</v>
      </c>
      <c r="AB5484" t="s">
        <v>683</v>
      </c>
      <c r="AC5484" t="s">
        <v>896</v>
      </c>
      <c r="AD5484">
        <v>2022</v>
      </c>
    </row>
    <row r="5485" spans="1:30" x14ac:dyDescent="0.25">
      <c r="A5485" t="s">
        <v>18</v>
      </c>
      <c r="B5485" t="s">
        <v>40</v>
      </c>
      <c r="C5485" t="s">
        <v>41</v>
      </c>
      <c r="D5485" t="s">
        <v>42</v>
      </c>
      <c r="E5485" t="s">
        <v>43</v>
      </c>
      <c r="F5485" t="s">
        <v>23</v>
      </c>
      <c r="G5485">
        <v>15466599812</v>
      </c>
      <c r="H5485" t="s">
        <v>411</v>
      </c>
      <c r="I5485" t="s">
        <v>33</v>
      </c>
      <c r="J5485">
        <v>146</v>
      </c>
      <c r="K5485">
        <v>3</v>
      </c>
      <c r="L5485">
        <v>1</v>
      </c>
      <c r="M5485">
        <v>146</v>
      </c>
      <c r="N5485">
        <v>3</v>
      </c>
      <c r="O5485">
        <v>1</v>
      </c>
      <c r="P5485">
        <v>3</v>
      </c>
      <c r="Q5485">
        <v>3</v>
      </c>
      <c r="R5485" s="1">
        <v>44775</v>
      </c>
      <c r="S5485" t="str">
        <f t="shared" si="425"/>
        <v>Monster Energy Original</v>
      </c>
      <c r="T5485" t="str">
        <f t="shared" si="426"/>
        <v>Carbonated</v>
      </c>
      <c r="U5485" t="str">
        <f>IF(T5485="Cell is Blank - Dis-regard",_xlfn.XLOOKUP(S5485,'Categroy Lookup'!A:A,'Categroy Lookup'!B:B,"Cell is Blank - Dis-regard"),T5485)</f>
        <v>Carbonated</v>
      </c>
      <c r="V5485" t="b">
        <f t="shared" si="428"/>
        <v>1</v>
      </c>
      <c r="W5485">
        <f t="shared" si="427"/>
        <v>3</v>
      </c>
      <c r="X5485" s="8">
        <f t="shared" si="429"/>
        <v>2</v>
      </c>
      <c r="Y5485" t="s">
        <v>43</v>
      </c>
      <c r="AB5485" t="s">
        <v>683</v>
      </c>
      <c r="AC5485" t="s">
        <v>896</v>
      </c>
      <c r="AD5485">
        <v>2022</v>
      </c>
    </row>
    <row r="5486" spans="1:30" x14ac:dyDescent="0.25">
      <c r="A5486" t="s">
        <v>18</v>
      </c>
      <c r="B5486" t="s">
        <v>36</v>
      </c>
      <c r="C5486" t="s">
        <v>37</v>
      </c>
      <c r="D5486" t="s">
        <v>38</v>
      </c>
      <c r="E5486" t="s">
        <v>49</v>
      </c>
      <c r="F5486" t="s">
        <v>27</v>
      </c>
      <c r="G5486">
        <v>15466720915</v>
      </c>
      <c r="H5486" t="s">
        <v>411</v>
      </c>
      <c r="I5486" t="s">
        <v>33</v>
      </c>
      <c r="J5486">
        <v>138</v>
      </c>
      <c r="K5486">
        <v>2</v>
      </c>
      <c r="L5486">
        <v>1</v>
      </c>
      <c r="M5486">
        <v>138</v>
      </c>
      <c r="N5486">
        <v>2</v>
      </c>
      <c r="O5486">
        <v>1</v>
      </c>
      <c r="P5486">
        <v>2</v>
      </c>
      <c r="Q5486">
        <v>2</v>
      </c>
      <c r="R5486" s="1">
        <v>44775</v>
      </c>
      <c r="S5486" t="str">
        <f t="shared" si="425"/>
        <v>Wonderful Pistachios - Variety</v>
      </c>
      <c r="T5486" t="str">
        <f t="shared" si="426"/>
        <v>Food</v>
      </c>
      <c r="U5486" t="str">
        <f>IF(T5486="Cell is Blank - Dis-regard",_xlfn.XLOOKUP(S5486,'Categroy Lookup'!A:A,'Categroy Lookup'!B:B,"Cell is Blank - Dis-regard"),T5486)</f>
        <v>Food</v>
      </c>
      <c r="V5486" t="b">
        <f t="shared" si="428"/>
        <v>1</v>
      </c>
      <c r="W5486">
        <f t="shared" si="427"/>
        <v>2</v>
      </c>
      <c r="X5486" s="8">
        <f t="shared" si="429"/>
        <v>1.3333333333333333</v>
      </c>
      <c r="Y5486" t="s">
        <v>484</v>
      </c>
      <c r="Z5486" t="s">
        <v>485</v>
      </c>
      <c r="AB5486" t="s">
        <v>683</v>
      </c>
      <c r="AC5486" t="s">
        <v>896</v>
      </c>
      <c r="AD5486">
        <v>2022</v>
      </c>
    </row>
    <row r="5487" spans="1:30" x14ac:dyDescent="0.25">
      <c r="A5487" t="s">
        <v>18</v>
      </c>
      <c r="B5487" t="s">
        <v>197</v>
      </c>
      <c r="C5487" t="s">
        <v>198</v>
      </c>
      <c r="D5487" t="s">
        <v>199</v>
      </c>
      <c r="E5487" t="s">
        <v>338</v>
      </c>
      <c r="F5487" t="s">
        <v>27</v>
      </c>
      <c r="G5487">
        <v>15466810901</v>
      </c>
      <c r="H5487" t="s">
        <v>411</v>
      </c>
      <c r="I5487" t="s">
        <v>25</v>
      </c>
      <c r="J5487">
        <v>114</v>
      </c>
      <c r="K5487">
        <v>2.5</v>
      </c>
      <c r="L5487">
        <v>1</v>
      </c>
      <c r="M5487">
        <v>114</v>
      </c>
      <c r="N5487">
        <v>2.5</v>
      </c>
      <c r="O5487">
        <v>1</v>
      </c>
      <c r="P5487">
        <v>2.5</v>
      </c>
      <c r="Q5487">
        <v>2.5</v>
      </c>
      <c r="R5487" s="1">
        <v>44775</v>
      </c>
      <c r="S5487" t="str">
        <f t="shared" si="425"/>
        <v>Snyder's of Hanover Pretzel Pieces - Cheddar</v>
      </c>
      <c r="T5487" t="str">
        <f t="shared" si="426"/>
        <v>Food</v>
      </c>
      <c r="U5487" t="str">
        <f>IF(T5487="Cell is Blank - Dis-regard",_xlfn.XLOOKUP(S5487,'Categroy Lookup'!A:A,'Categroy Lookup'!B:B,"Cell is Blank - Dis-regard"),T5487)</f>
        <v>Food</v>
      </c>
      <c r="V5487" t="b">
        <f t="shared" si="428"/>
        <v>1</v>
      </c>
      <c r="W5487">
        <f t="shared" si="427"/>
        <v>2.5</v>
      </c>
      <c r="X5487" s="8">
        <f t="shared" si="429"/>
        <v>1.6666666666666667</v>
      </c>
      <c r="Y5487" t="s">
        <v>622</v>
      </c>
      <c r="Z5487" t="s">
        <v>629</v>
      </c>
      <c r="AB5487" t="s">
        <v>683</v>
      </c>
      <c r="AC5487" t="s">
        <v>896</v>
      </c>
      <c r="AD5487">
        <v>2022</v>
      </c>
    </row>
    <row r="5488" spans="1:30" x14ac:dyDescent="0.25">
      <c r="A5488" t="s">
        <v>18</v>
      </c>
      <c r="B5488" t="s">
        <v>36</v>
      </c>
      <c r="C5488" t="s">
        <v>37</v>
      </c>
      <c r="D5488" t="s">
        <v>38</v>
      </c>
      <c r="E5488" t="s">
        <v>49</v>
      </c>
      <c r="F5488" t="s">
        <v>27</v>
      </c>
      <c r="G5488">
        <v>15466803435</v>
      </c>
      <c r="H5488" t="s">
        <v>411</v>
      </c>
      <c r="I5488" t="s">
        <v>33</v>
      </c>
      <c r="J5488">
        <v>138</v>
      </c>
      <c r="K5488">
        <v>2</v>
      </c>
      <c r="L5488">
        <v>1</v>
      </c>
      <c r="M5488">
        <v>138</v>
      </c>
      <c r="N5488">
        <v>2</v>
      </c>
      <c r="O5488">
        <v>1</v>
      </c>
      <c r="P5488">
        <v>2</v>
      </c>
      <c r="Q5488">
        <v>2</v>
      </c>
      <c r="R5488" s="1">
        <v>44775</v>
      </c>
      <c r="S5488" t="str">
        <f t="shared" si="425"/>
        <v>Wonderful Pistachios - Variety</v>
      </c>
      <c r="T5488" t="str">
        <f t="shared" si="426"/>
        <v>Food</v>
      </c>
      <c r="U5488" t="str">
        <f>IF(T5488="Cell is Blank - Dis-regard",_xlfn.XLOOKUP(S5488,'Categroy Lookup'!A:A,'Categroy Lookup'!B:B,"Cell is Blank - Dis-regard"),T5488)</f>
        <v>Food</v>
      </c>
      <c r="V5488" t="b">
        <f t="shared" si="428"/>
        <v>1</v>
      </c>
      <c r="W5488">
        <f t="shared" si="427"/>
        <v>2</v>
      </c>
      <c r="X5488" s="8">
        <f t="shared" si="429"/>
        <v>1.3333333333333333</v>
      </c>
      <c r="Y5488" t="s">
        <v>484</v>
      </c>
      <c r="Z5488" t="s">
        <v>485</v>
      </c>
      <c r="AB5488" t="s">
        <v>683</v>
      </c>
      <c r="AC5488" t="s">
        <v>896</v>
      </c>
      <c r="AD5488">
        <v>2022</v>
      </c>
    </row>
    <row r="5489" spans="1:30" x14ac:dyDescent="0.25">
      <c r="A5489" t="s">
        <v>18</v>
      </c>
      <c r="B5489" t="s">
        <v>197</v>
      </c>
      <c r="C5489" t="s">
        <v>198</v>
      </c>
      <c r="D5489" t="s">
        <v>199</v>
      </c>
      <c r="E5489" t="s">
        <v>230</v>
      </c>
      <c r="F5489" t="s">
        <v>23</v>
      </c>
      <c r="G5489">
        <v>15466787866</v>
      </c>
      <c r="H5489" t="s">
        <v>411</v>
      </c>
      <c r="I5489" t="s">
        <v>25</v>
      </c>
      <c r="J5489">
        <v>148</v>
      </c>
      <c r="K5489">
        <v>3</v>
      </c>
      <c r="L5489">
        <v>1</v>
      </c>
      <c r="M5489">
        <v>148</v>
      </c>
      <c r="N5489">
        <v>3</v>
      </c>
      <c r="O5489">
        <v>1</v>
      </c>
      <c r="P5489">
        <v>3</v>
      </c>
      <c r="Q5489">
        <v>3</v>
      </c>
      <c r="R5489" s="1">
        <v>44775</v>
      </c>
      <c r="S5489" t="str">
        <f t="shared" si="425"/>
        <v>Starbucks Refresher - Real Coconut Water</v>
      </c>
      <c r="T5489" t="str">
        <f t="shared" si="426"/>
        <v>Carbonated</v>
      </c>
      <c r="U5489" t="str">
        <f>IF(T5489="Cell is Blank - Dis-regard",_xlfn.XLOOKUP(S5489,'Categroy Lookup'!A:A,'Categroy Lookup'!B:B,"Cell is Blank - Dis-regard"),T5489)</f>
        <v>Carbonated</v>
      </c>
      <c r="V5489" t="b">
        <f t="shared" si="428"/>
        <v>1</v>
      </c>
      <c r="W5489">
        <f t="shared" si="427"/>
        <v>3</v>
      </c>
      <c r="X5489" s="8">
        <f t="shared" si="429"/>
        <v>2</v>
      </c>
      <c r="Y5489" t="s">
        <v>594</v>
      </c>
      <c r="Z5489" t="s">
        <v>595</v>
      </c>
      <c r="AB5489" t="s">
        <v>683</v>
      </c>
      <c r="AC5489" t="s">
        <v>896</v>
      </c>
      <c r="AD5489">
        <v>2022</v>
      </c>
    </row>
    <row r="5490" spans="1:30" x14ac:dyDescent="0.25">
      <c r="A5490" t="s">
        <v>18</v>
      </c>
      <c r="B5490" t="s">
        <v>36</v>
      </c>
      <c r="C5490" t="s">
        <v>37</v>
      </c>
      <c r="D5490" t="s">
        <v>38</v>
      </c>
      <c r="E5490" t="s">
        <v>98</v>
      </c>
      <c r="F5490" t="s">
        <v>27</v>
      </c>
      <c r="G5490">
        <v>15466951027</v>
      </c>
      <c r="H5490" t="s">
        <v>411</v>
      </c>
      <c r="I5490" t="s">
        <v>33</v>
      </c>
      <c r="J5490">
        <v>122</v>
      </c>
      <c r="K5490">
        <v>1.5</v>
      </c>
      <c r="L5490">
        <v>1</v>
      </c>
      <c r="M5490">
        <v>122</v>
      </c>
      <c r="N5490">
        <v>1.5</v>
      </c>
      <c r="O5490">
        <v>1</v>
      </c>
      <c r="P5490">
        <v>1.5</v>
      </c>
      <c r="Q5490">
        <v>1.5</v>
      </c>
      <c r="R5490" s="1">
        <v>44775</v>
      </c>
      <c r="S5490" t="str">
        <f t="shared" si="425"/>
        <v>CheezIt - Original</v>
      </c>
      <c r="T5490" t="str">
        <f t="shared" si="426"/>
        <v>Food</v>
      </c>
      <c r="U5490" t="str">
        <f>IF(T5490="Cell is Blank - Dis-regard",_xlfn.XLOOKUP(S5490,'Categroy Lookup'!A:A,'Categroy Lookup'!B:B,"Cell is Blank - Dis-regard"),T5490)</f>
        <v>Food</v>
      </c>
      <c r="V5490" t="b">
        <f t="shared" si="428"/>
        <v>1</v>
      </c>
      <c r="W5490">
        <f t="shared" si="427"/>
        <v>1.5</v>
      </c>
      <c r="X5490" s="8">
        <f t="shared" si="429"/>
        <v>1</v>
      </c>
      <c r="Y5490" t="s">
        <v>528</v>
      </c>
      <c r="Z5490" t="s">
        <v>512</v>
      </c>
      <c r="AB5490" t="s">
        <v>683</v>
      </c>
      <c r="AC5490" t="s">
        <v>896</v>
      </c>
      <c r="AD5490">
        <v>2022</v>
      </c>
    </row>
    <row r="5491" spans="1:30" x14ac:dyDescent="0.25">
      <c r="A5491" t="s">
        <v>18</v>
      </c>
      <c r="B5491" t="s">
        <v>197</v>
      </c>
      <c r="C5491" t="s">
        <v>198</v>
      </c>
      <c r="D5491" t="s">
        <v>199</v>
      </c>
      <c r="E5491" t="s">
        <v>48</v>
      </c>
      <c r="F5491" t="s">
        <v>27</v>
      </c>
      <c r="G5491">
        <v>15467098983</v>
      </c>
      <c r="H5491" t="s">
        <v>411</v>
      </c>
      <c r="I5491" t="s">
        <v>33</v>
      </c>
      <c r="J5491">
        <v>138</v>
      </c>
      <c r="K5491">
        <v>2</v>
      </c>
      <c r="L5491">
        <v>1</v>
      </c>
      <c r="M5491">
        <v>138</v>
      </c>
      <c r="N5491">
        <v>2</v>
      </c>
      <c r="O5491">
        <v>1</v>
      </c>
      <c r="P5491">
        <v>2</v>
      </c>
      <c r="Q5491">
        <v>2</v>
      </c>
      <c r="R5491" s="1">
        <v>44775</v>
      </c>
      <c r="S5491" t="str">
        <f t="shared" si="425"/>
        <v>KitKat - Crisp Wafers</v>
      </c>
      <c r="T5491" t="str">
        <f t="shared" si="426"/>
        <v>Food</v>
      </c>
      <c r="U5491" t="str">
        <f>IF(T5491="Cell is Blank - Dis-regard",_xlfn.XLOOKUP(S5491,'Categroy Lookup'!A:A,'Categroy Lookup'!B:B,"Cell is Blank - Dis-regard"),T5491)</f>
        <v>Food</v>
      </c>
      <c r="V5491" t="b">
        <f t="shared" si="428"/>
        <v>1</v>
      </c>
      <c r="W5491">
        <f t="shared" si="427"/>
        <v>2</v>
      </c>
      <c r="X5491" s="8">
        <f t="shared" si="429"/>
        <v>1.3333333333333333</v>
      </c>
      <c r="Y5491" t="s">
        <v>482</v>
      </c>
      <c r="Z5491" t="s">
        <v>483</v>
      </c>
      <c r="AB5491" t="s">
        <v>683</v>
      </c>
      <c r="AC5491" t="s">
        <v>896</v>
      </c>
      <c r="AD5491">
        <v>2022</v>
      </c>
    </row>
    <row r="5492" spans="1:30" x14ac:dyDescent="0.25">
      <c r="A5492" t="s">
        <v>18</v>
      </c>
      <c r="B5492" t="s">
        <v>36</v>
      </c>
      <c r="C5492" t="s">
        <v>37</v>
      </c>
      <c r="D5492" t="s">
        <v>38</v>
      </c>
      <c r="E5492" t="s">
        <v>98</v>
      </c>
      <c r="F5492" t="s">
        <v>27</v>
      </c>
      <c r="G5492">
        <v>15467250399</v>
      </c>
      <c r="H5492" t="s">
        <v>411</v>
      </c>
      <c r="I5492" t="s">
        <v>25</v>
      </c>
      <c r="J5492">
        <v>122</v>
      </c>
      <c r="K5492">
        <v>1.5</v>
      </c>
      <c r="L5492">
        <v>1</v>
      </c>
      <c r="M5492">
        <v>122</v>
      </c>
      <c r="N5492">
        <v>1.5</v>
      </c>
      <c r="O5492">
        <v>1</v>
      </c>
      <c r="P5492">
        <v>1.5</v>
      </c>
      <c r="Q5492">
        <v>1.5</v>
      </c>
      <c r="R5492" s="1">
        <v>44775</v>
      </c>
      <c r="S5492" t="str">
        <f t="shared" si="425"/>
        <v>CheezIt - Original</v>
      </c>
      <c r="T5492" t="str">
        <f t="shared" si="426"/>
        <v>Food</v>
      </c>
      <c r="U5492" t="str">
        <f>IF(T5492="Cell is Blank - Dis-regard",_xlfn.XLOOKUP(S5492,'Categroy Lookup'!A:A,'Categroy Lookup'!B:B,"Cell is Blank - Dis-regard"),T5492)</f>
        <v>Food</v>
      </c>
      <c r="V5492" t="b">
        <f t="shared" si="428"/>
        <v>1</v>
      </c>
      <c r="W5492">
        <f t="shared" si="427"/>
        <v>1.5</v>
      </c>
      <c r="X5492" s="8">
        <f t="shared" si="429"/>
        <v>1</v>
      </c>
      <c r="Y5492" t="s">
        <v>528</v>
      </c>
      <c r="Z5492" t="s">
        <v>512</v>
      </c>
      <c r="AB5492" t="s">
        <v>683</v>
      </c>
      <c r="AC5492" t="s">
        <v>896</v>
      </c>
      <c r="AD5492">
        <v>2022</v>
      </c>
    </row>
    <row r="5493" spans="1:30" x14ac:dyDescent="0.25">
      <c r="A5493" t="s">
        <v>18</v>
      </c>
      <c r="B5493" t="s">
        <v>197</v>
      </c>
      <c r="C5493" t="s">
        <v>198</v>
      </c>
      <c r="D5493" t="s">
        <v>199</v>
      </c>
      <c r="E5493" t="s">
        <v>66</v>
      </c>
      <c r="F5493" t="s">
        <v>55</v>
      </c>
      <c r="G5493">
        <v>15467332843</v>
      </c>
      <c r="H5493" t="s">
        <v>411</v>
      </c>
      <c r="I5493" t="s">
        <v>33</v>
      </c>
      <c r="J5493">
        <v>144</v>
      </c>
      <c r="K5493">
        <v>2</v>
      </c>
      <c r="L5493">
        <v>1</v>
      </c>
      <c r="M5493">
        <v>144</v>
      </c>
      <c r="N5493">
        <v>2</v>
      </c>
      <c r="O5493">
        <v>1</v>
      </c>
      <c r="P5493">
        <v>2</v>
      </c>
      <c r="Q5493">
        <v>2</v>
      </c>
      <c r="R5493" s="1">
        <v>44775</v>
      </c>
      <c r="S5493" t="str">
        <f t="shared" si="425"/>
        <v>S. Pellegrino Sparkling Mineral Water</v>
      </c>
      <c r="T5493" t="str">
        <f t="shared" si="426"/>
        <v>Water</v>
      </c>
      <c r="U5493" t="str">
        <f>IF(T5493="Cell is Blank - Dis-regard",_xlfn.XLOOKUP(S5493,'Categroy Lookup'!A:A,'Categroy Lookup'!B:B,"Cell is Blank - Dis-regard"),T5493)</f>
        <v>Water</v>
      </c>
      <c r="V5493" t="b">
        <f t="shared" si="428"/>
        <v>1</v>
      </c>
      <c r="W5493">
        <f t="shared" si="427"/>
        <v>2</v>
      </c>
      <c r="X5493" s="8">
        <f t="shared" si="429"/>
        <v>1.3333333333333333</v>
      </c>
      <c r="Y5493" t="s">
        <v>66</v>
      </c>
      <c r="AB5493" t="s">
        <v>683</v>
      </c>
      <c r="AC5493" t="s">
        <v>896</v>
      </c>
      <c r="AD5493">
        <v>2022</v>
      </c>
    </row>
    <row r="5494" spans="1:30" x14ac:dyDescent="0.25">
      <c r="A5494" t="s">
        <v>18</v>
      </c>
      <c r="B5494" t="s">
        <v>197</v>
      </c>
      <c r="C5494" t="s">
        <v>198</v>
      </c>
      <c r="D5494" t="s">
        <v>199</v>
      </c>
      <c r="E5494" t="s">
        <v>49</v>
      </c>
      <c r="F5494" t="s">
        <v>27</v>
      </c>
      <c r="G5494">
        <v>15467336094</v>
      </c>
      <c r="H5494" t="s">
        <v>411</v>
      </c>
      <c r="I5494" t="s">
        <v>33</v>
      </c>
      <c r="J5494">
        <v>131</v>
      </c>
      <c r="K5494">
        <v>2</v>
      </c>
      <c r="L5494">
        <v>1</v>
      </c>
      <c r="M5494">
        <v>131</v>
      </c>
      <c r="N5494">
        <v>2</v>
      </c>
      <c r="O5494">
        <v>1</v>
      </c>
      <c r="P5494">
        <v>2</v>
      </c>
      <c r="Q5494">
        <v>2</v>
      </c>
      <c r="R5494" s="1">
        <v>44775</v>
      </c>
      <c r="S5494" t="str">
        <f t="shared" si="425"/>
        <v>Wonderful Pistachios - Variety</v>
      </c>
      <c r="T5494" t="str">
        <f t="shared" si="426"/>
        <v>Food</v>
      </c>
      <c r="U5494" t="str">
        <f>IF(T5494="Cell is Blank - Dis-regard",_xlfn.XLOOKUP(S5494,'Categroy Lookup'!A:A,'Categroy Lookup'!B:B,"Cell is Blank - Dis-regard"),T5494)</f>
        <v>Food</v>
      </c>
      <c r="V5494" t="b">
        <f t="shared" si="428"/>
        <v>1</v>
      </c>
      <c r="W5494">
        <f t="shared" si="427"/>
        <v>2</v>
      </c>
      <c r="X5494" s="8">
        <f t="shared" si="429"/>
        <v>1.3333333333333333</v>
      </c>
      <c r="Y5494" t="s">
        <v>484</v>
      </c>
      <c r="Z5494" t="s">
        <v>485</v>
      </c>
      <c r="AB5494" t="s">
        <v>683</v>
      </c>
      <c r="AC5494" t="s">
        <v>896</v>
      </c>
      <c r="AD5494">
        <v>2022</v>
      </c>
    </row>
    <row r="5495" spans="1:30" x14ac:dyDescent="0.25">
      <c r="A5495" t="s">
        <v>18</v>
      </c>
      <c r="B5495" t="s">
        <v>36</v>
      </c>
      <c r="C5495" t="s">
        <v>37</v>
      </c>
      <c r="D5495" t="s">
        <v>38</v>
      </c>
      <c r="E5495" t="s">
        <v>268</v>
      </c>
      <c r="F5495" t="s">
        <v>27</v>
      </c>
      <c r="G5495">
        <v>15467589440</v>
      </c>
      <c r="H5495" t="s">
        <v>411</v>
      </c>
      <c r="I5495" t="s">
        <v>33</v>
      </c>
      <c r="J5495">
        <v>111</v>
      </c>
      <c r="K5495">
        <v>1.5</v>
      </c>
      <c r="L5495">
        <v>1</v>
      </c>
      <c r="M5495">
        <v>111</v>
      </c>
      <c r="N5495">
        <v>1.5</v>
      </c>
      <c r="O5495">
        <v>1</v>
      </c>
      <c r="P5495">
        <v>1.5</v>
      </c>
      <c r="Q5495">
        <v>1.5</v>
      </c>
      <c r="R5495" s="1">
        <v>44775</v>
      </c>
      <c r="S5495" t="str">
        <f t="shared" si="425"/>
        <v>Pop Corners - White Cheddar</v>
      </c>
      <c r="T5495" t="str">
        <f t="shared" si="426"/>
        <v>Food</v>
      </c>
      <c r="U5495" t="str">
        <f>IF(T5495="Cell is Blank - Dis-regard",_xlfn.XLOOKUP(S5495,'Categroy Lookup'!A:A,'Categroy Lookup'!B:B,"Cell is Blank - Dis-regard"),T5495)</f>
        <v>Food</v>
      </c>
      <c r="V5495" t="b">
        <f t="shared" si="428"/>
        <v>1</v>
      </c>
      <c r="W5495">
        <f t="shared" si="427"/>
        <v>1.5</v>
      </c>
      <c r="X5495" s="8">
        <f t="shared" si="429"/>
        <v>1</v>
      </c>
      <c r="Y5495" t="s">
        <v>606</v>
      </c>
      <c r="Z5495" t="s">
        <v>532</v>
      </c>
      <c r="AB5495" t="s">
        <v>683</v>
      </c>
      <c r="AC5495" t="s">
        <v>896</v>
      </c>
      <c r="AD5495">
        <v>2022</v>
      </c>
    </row>
    <row r="5496" spans="1:30" x14ac:dyDescent="0.25">
      <c r="A5496" t="s">
        <v>18</v>
      </c>
      <c r="B5496" t="s">
        <v>197</v>
      </c>
      <c r="C5496" t="s">
        <v>198</v>
      </c>
      <c r="D5496" t="s">
        <v>199</v>
      </c>
      <c r="E5496" t="s">
        <v>49</v>
      </c>
      <c r="F5496" t="s">
        <v>27</v>
      </c>
      <c r="G5496">
        <v>15467609554</v>
      </c>
      <c r="H5496" t="s">
        <v>411</v>
      </c>
      <c r="I5496" t="s">
        <v>25</v>
      </c>
      <c r="J5496">
        <v>131</v>
      </c>
      <c r="K5496">
        <v>2</v>
      </c>
      <c r="L5496">
        <v>1</v>
      </c>
      <c r="M5496">
        <v>131</v>
      </c>
      <c r="N5496">
        <v>2</v>
      </c>
      <c r="O5496">
        <v>1</v>
      </c>
      <c r="P5496">
        <v>2</v>
      </c>
      <c r="Q5496">
        <v>4</v>
      </c>
      <c r="R5496" s="1">
        <v>44775</v>
      </c>
      <c r="S5496" t="str">
        <f t="shared" si="425"/>
        <v>Wonderful Pistachios - Variety</v>
      </c>
      <c r="T5496" t="str">
        <f t="shared" si="426"/>
        <v>Food</v>
      </c>
      <c r="U5496" t="str">
        <f>IF(T5496="Cell is Blank - Dis-regard",_xlfn.XLOOKUP(S5496,'Categroy Lookup'!A:A,'Categroy Lookup'!B:B,"Cell is Blank - Dis-regard"),T5496)</f>
        <v>Food</v>
      </c>
      <c r="V5496" t="b">
        <f t="shared" si="428"/>
        <v>1</v>
      </c>
      <c r="W5496">
        <f t="shared" si="427"/>
        <v>2</v>
      </c>
      <c r="X5496" s="8">
        <f t="shared" si="429"/>
        <v>1.3333333333333333</v>
      </c>
      <c r="Y5496" t="s">
        <v>484</v>
      </c>
      <c r="Z5496" t="s">
        <v>485</v>
      </c>
      <c r="AB5496" t="s">
        <v>683</v>
      </c>
      <c r="AC5496" t="s">
        <v>896</v>
      </c>
      <c r="AD5496">
        <v>2022</v>
      </c>
    </row>
    <row r="5497" spans="1:30" x14ac:dyDescent="0.25">
      <c r="A5497" t="s">
        <v>18</v>
      </c>
      <c r="B5497" t="s">
        <v>197</v>
      </c>
      <c r="C5497" t="s">
        <v>198</v>
      </c>
      <c r="D5497" t="s">
        <v>199</v>
      </c>
      <c r="E5497" t="s">
        <v>66</v>
      </c>
      <c r="F5497" t="s">
        <v>55</v>
      </c>
      <c r="G5497">
        <v>15467609554</v>
      </c>
      <c r="H5497" t="s">
        <v>411</v>
      </c>
      <c r="I5497" t="s">
        <v>25</v>
      </c>
      <c r="J5497">
        <v>144</v>
      </c>
      <c r="K5497">
        <v>2</v>
      </c>
      <c r="L5497">
        <v>1</v>
      </c>
      <c r="M5497">
        <v>144</v>
      </c>
      <c r="N5497">
        <v>2</v>
      </c>
      <c r="O5497">
        <v>1</v>
      </c>
      <c r="P5497">
        <v>2</v>
      </c>
      <c r="Q5497">
        <v>4</v>
      </c>
      <c r="R5497" s="1">
        <v>44775</v>
      </c>
      <c r="S5497" t="str">
        <f t="shared" si="425"/>
        <v>S. Pellegrino Sparkling Mineral Water</v>
      </c>
      <c r="T5497" t="str">
        <f t="shared" si="426"/>
        <v>Water</v>
      </c>
      <c r="U5497" t="str">
        <f>IF(T5497="Cell is Blank - Dis-regard",_xlfn.XLOOKUP(S5497,'Categroy Lookup'!A:A,'Categroy Lookup'!B:B,"Cell is Blank - Dis-regard"),T5497)</f>
        <v>Water</v>
      </c>
      <c r="V5497" t="b">
        <f t="shared" si="428"/>
        <v>1</v>
      </c>
      <c r="W5497">
        <f t="shared" si="427"/>
        <v>2</v>
      </c>
      <c r="X5497" s="8">
        <f t="shared" si="429"/>
        <v>1.3333333333333333</v>
      </c>
      <c r="Y5497" t="s">
        <v>66</v>
      </c>
      <c r="AB5497" t="s">
        <v>683</v>
      </c>
      <c r="AC5497" t="s">
        <v>896</v>
      </c>
      <c r="AD5497">
        <v>2022</v>
      </c>
    </row>
    <row r="5498" spans="1:30" x14ac:dyDescent="0.25">
      <c r="A5498" t="s">
        <v>18</v>
      </c>
      <c r="B5498" t="s">
        <v>197</v>
      </c>
      <c r="C5498" t="s">
        <v>198</v>
      </c>
      <c r="D5498" t="s">
        <v>199</v>
      </c>
      <c r="E5498" t="s">
        <v>230</v>
      </c>
      <c r="F5498" t="s">
        <v>23</v>
      </c>
      <c r="G5498">
        <v>15467662349</v>
      </c>
      <c r="H5498" t="s">
        <v>411</v>
      </c>
      <c r="I5498" t="s">
        <v>25</v>
      </c>
      <c r="J5498">
        <v>148</v>
      </c>
      <c r="K5498">
        <v>3</v>
      </c>
      <c r="L5498">
        <v>1</v>
      </c>
      <c r="M5498">
        <v>148</v>
      </c>
      <c r="N5498">
        <v>3</v>
      </c>
      <c r="O5498">
        <v>1</v>
      </c>
      <c r="P5498">
        <v>3</v>
      </c>
      <c r="Q5498">
        <v>3</v>
      </c>
      <c r="R5498" s="1">
        <v>44775</v>
      </c>
      <c r="S5498" t="str">
        <f t="shared" si="425"/>
        <v>Starbucks Refresher - Real Coconut Water</v>
      </c>
      <c r="T5498" t="str">
        <f t="shared" si="426"/>
        <v>Carbonated</v>
      </c>
      <c r="U5498" t="str">
        <f>IF(T5498="Cell is Blank - Dis-regard",_xlfn.XLOOKUP(S5498,'Categroy Lookup'!A:A,'Categroy Lookup'!B:B,"Cell is Blank - Dis-regard"),T5498)</f>
        <v>Carbonated</v>
      </c>
      <c r="V5498" t="b">
        <f t="shared" si="428"/>
        <v>1</v>
      </c>
      <c r="W5498">
        <f t="shared" si="427"/>
        <v>3</v>
      </c>
      <c r="X5498" s="8">
        <f t="shared" si="429"/>
        <v>2</v>
      </c>
      <c r="Y5498" t="s">
        <v>594</v>
      </c>
      <c r="Z5498" t="s">
        <v>595</v>
      </c>
      <c r="AB5498" t="s">
        <v>683</v>
      </c>
      <c r="AC5498" t="s">
        <v>896</v>
      </c>
      <c r="AD5498">
        <v>2022</v>
      </c>
    </row>
    <row r="5499" spans="1:30" x14ac:dyDescent="0.25">
      <c r="A5499" t="s">
        <v>18</v>
      </c>
      <c r="B5499" t="s">
        <v>28</v>
      </c>
      <c r="C5499" t="s">
        <v>20</v>
      </c>
      <c r="D5499" t="s">
        <v>29</v>
      </c>
      <c r="E5499" t="s">
        <v>72</v>
      </c>
      <c r="F5499" t="s">
        <v>55</v>
      </c>
      <c r="G5499">
        <v>15467794514</v>
      </c>
      <c r="H5499" t="s">
        <v>411</v>
      </c>
      <c r="I5499" t="s">
        <v>33</v>
      </c>
      <c r="J5499">
        <v>144</v>
      </c>
      <c r="K5499">
        <v>1.5</v>
      </c>
      <c r="L5499">
        <v>1</v>
      </c>
      <c r="M5499">
        <v>144</v>
      </c>
      <c r="N5499">
        <v>1.5</v>
      </c>
      <c r="O5499">
        <v>1</v>
      </c>
      <c r="P5499">
        <v>1.5</v>
      </c>
      <c r="Q5499">
        <v>1.5</v>
      </c>
      <c r="R5499" s="1">
        <v>44775</v>
      </c>
      <c r="S5499" t="str">
        <f t="shared" si="425"/>
        <v>Poland Springs Water</v>
      </c>
      <c r="T5499" t="str">
        <f t="shared" si="426"/>
        <v>Water</v>
      </c>
      <c r="U5499" t="str">
        <f>IF(T5499="Cell is Blank - Dis-regard",_xlfn.XLOOKUP(S5499,'Categroy Lookup'!A:A,'Categroy Lookup'!B:B,"Cell is Blank - Dis-regard"),T5499)</f>
        <v>Water</v>
      </c>
      <c r="V5499" t="b">
        <f t="shared" si="428"/>
        <v>1</v>
      </c>
      <c r="W5499">
        <f t="shared" si="427"/>
        <v>1.5</v>
      </c>
      <c r="X5499" s="8">
        <f t="shared" si="429"/>
        <v>1</v>
      </c>
      <c r="Y5499" t="s">
        <v>72</v>
      </c>
      <c r="AB5499" t="s">
        <v>683</v>
      </c>
      <c r="AC5499" t="s">
        <v>896</v>
      </c>
      <c r="AD5499">
        <v>2022</v>
      </c>
    </row>
    <row r="5500" spans="1:30" x14ac:dyDescent="0.25">
      <c r="A5500" t="s">
        <v>18</v>
      </c>
      <c r="B5500" t="s">
        <v>40</v>
      </c>
      <c r="C5500" t="s">
        <v>41</v>
      </c>
      <c r="D5500" t="s">
        <v>42</v>
      </c>
      <c r="E5500" t="s">
        <v>43</v>
      </c>
      <c r="F5500" t="s">
        <v>23</v>
      </c>
      <c r="G5500">
        <v>15468190871</v>
      </c>
      <c r="H5500" t="s">
        <v>411</v>
      </c>
      <c r="I5500" t="s">
        <v>33</v>
      </c>
      <c r="J5500">
        <v>146</v>
      </c>
      <c r="K5500">
        <v>3</v>
      </c>
      <c r="L5500">
        <v>1</v>
      </c>
      <c r="M5500">
        <v>146</v>
      </c>
      <c r="N5500">
        <v>3</v>
      </c>
      <c r="O5500">
        <v>1</v>
      </c>
      <c r="P5500">
        <v>3</v>
      </c>
      <c r="Q5500">
        <v>3</v>
      </c>
      <c r="R5500" s="1">
        <v>44775</v>
      </c>
      <c r="S5500" t="str">
        <f t="shared" si="425"/>
        <v>Monster Energy Original</v>
      </c>
      <c r="T5500" t="str">
        <f t="shared" si="426"/>
        <v>Carbonated</v>
      </c>
      <c r="U5500" t="str">
        <f>IF(T5500="Cell is Blank - Dis-regard",_xlfn.XLOOKUP(S5500,'Categroy Lookup'!A:A,'Categroy Lookup'!B:B,"Cell is Blank - Dis-regard"),T5500)</f>
        <v>Carbonated</v>
      </c>
      <c r="V5500" t="b">
        <f t="shared" si="428"/>
        <v>1</v>
      </c>
      <c r="W5500">
        <f t="shared" si="427"/>
        <v>3</v>
      </c>
      <c r="X5500" s="8">
        <f t="shared" si="429"/>
        <v>2</v>
      </c>
      <c r="Y5500" t="s">
        <v>43</v>
      </c>
      <c r="AB5500" t="s">
        <v>683</v>
      </c>
      <c r="AC5500" t="s">
        <v>896</v>
      </c>
      <c r="AD5500">
        <v>2022</v>
      </c>
    </row>
    <row r="5501" spans="1:30" x14ac:dyDescent="0.25">
      <c r="A5501" t="s">
        <v>18</v>
      </c>
      <c r="B5501" t="s">
        <v>40</v>
      </c>
      <c r="C5501" t="s">
        <v>41</v>
      </c>
      <c r="D5501" t="s">
        <v>42</v>
      </c>
      <c r="E5501" t="s">
        <v>147</v>
      </c>
      <c r="F5501" t="s">
        <v>27</v>
      </c>
      <c r="G5501">
        <v>15469025818</v>
      </c>
      <c r="H5501" t="s">
        <v>411</v>
      </c>
      <c r="I5501" t="s">
        <v>33</v>
      </c>
      <c r="J5501">
        <v>113</v>
      </c>
      <c r="K5501">
        <v>1.5</v>
      </c>
      <c r="L5501">
        <v>1</v>
      </c>
      <c r="M5501">
        <v>113</v>
      </c>
      <c r="N5501">
        <v>1.5</v>
      </c>
      <c r="O5501">
        <v>1</v>
      </c>
      <c r="P5501">
        <v>1.5</v>
      </c>
      <c r="Q5501">
        <v>1.5</v>
      </c>
      <c r="R5501" s="1">
        <v>44775</v>
      </c>
      <c r="S5501" t="str">
        <f t="shared" si="425"/>
        <v>Doritos Famin Hot Nacho</v>
      </c>
      <c r="T5501" t="str">
        <f t="shared" si="426"/>
        <v>Food</v>
      </c>
      <c r="U5501" t="str">
        <f>IF(T5501="Cell is Blank - Dis-regard",_xlfn.XLOOKUP(S5501,'Categroy Lookup'!A:A,'Categroy Lookup'!B:B,"Cell is Blank - Dis-regard"),T5501)</f>
        <v>Food</v>
      </c>
      <c r="V5501" t="b">
        <f t="shared" si="428"/>
        <v>1</v>
      </c>
      <c r="W5501">
        <f t="shared" si="427"/>
        <v>1.5</v>
      </c>
      <c r="X5501" s="8">
        <f t="shared" si="429"/>
        <v>1</v>
      </c>
      <c r="Y5501" t="s">
        <v>147</v>
      </c>
      <c r="AB5501" t="s">
        <v>683</v>
      </c>
      <c r="AC5501" t="s">
        <v>896</v>
      </c>
      <c r="AD5501">
        <v>2022</v>
      </c>
    </row>
    <row r="5502" spans="1:30" x14ac:dyDescent="0.25">
      <c r="A5502" t="s">
        <v>412</v>
      </c>
      <c r="B5502" t="s">
        <v>40</v>
      </c>
      <c r="C5502" t="s">
        <v>41</v>
      </c>
      <c r="D5502" t="s">
        <v>42</v>
      </c>
      <c r="G5502">
        <v>15469028445</v>
      </c>
      <c r="H5502" t="s">
        <v>411</v>
      </c>
      <c r="I5502" t="s">
        <v>33</v>
      </c>
      <c r="J5502">
        <v>133</v>
      </c>
      <c r="K5502">
        <v>1.5</v>
      </c>
      <c r="L5502">
        <v>1</v>
      </c>
      <c r="M5502">
        <v>133</v>
      </c>
      <c r="O5502">
        <v>1</v>
      </c>
      <c r="P5502">
        <v>1.5</v>
      </c>
      <c r="Q5502">
        <v>1.5</v>
      </c>
      <c r="R5502" s="1">
        <v>44775</v>
      </c>
      <c r="S5502" t="str">
        <f t="shared" si="425"/>
        <v>Cell is Blank - Dis-regard</v>
      </c>
      <c r="T5502" t="str">
        <f t="shared" si="426"/>
        <v>Cell is Blank - Dis-regard</v>
      </c>
      <c r="U5502" t="str">
        <f>IF(T5502="Cell is Blank - Dis-regard",_xlfn.XLOOKUP(S5502,'Categroy Lookup'!A:A,'Categroy Lookup'!B:B,"Cell is Blank - Dis-regard"),T5502)</f>
        <v>Cell is Blank - Dis-regard</v>
      </c>
      <c r="V5502" t="b">
        <f t="shared" si="428"/>
        <v>0</v>
      </c>
      <c r="W5502">
        <f t="shared" si="427"/>
        <v>1.5</v>
      </c>
      <c r="X5502" s="8">
        <f t="shared" si="429"/>
        <v>1</v>
      </c>
      <c r="AB5502" t="s">
        <v>683</v>
      </c>
      <c r="AC5502" t="s">
        <v>896</v>
      </c>
      <c r="AD5502">
        <v>2022</v>
      </c>
    </row>
    <row r="5503" spans="1:30" x14ac:dyDescent="0.25">
      <c r="A5503" t="s">
        <v>18</v>
      </c>
      <c r="B5503" t="s">
        <v>40</v>
      </c>
      <c r="C5503" t="s">
        <v>41</v>
      </c>
      <c r="D5503" t="s">
        <v>42</v>
      </c>
      <c r="E5503" t="s">
        <v>43</v>
      </c>
      <c r="F5503" t="s">
        <v>23</v>
      </c>
      <c r="G5503">
        <v>15469050274</v>
      </c>
      <c r="H5503" t="s">
        <v>411</v>
      </c>
      <c r="I5503" t="s">
        <v>33</v>
      </c>
      <c r="J5503">
        <v>146</v>
      </c>
      <c r="K5503">
        <v>3</v>
      </c>
      <c r="L5503">
        <v>1</v>
      </c>
      <c r="M5503">
        <v>146</v>
      </c>
      <c r="N5503">
        <v>3</v>
      </c>
      <c r="O5503">
        <v>1</v>
      </c>
      <c r="P5503">
        <v>3</v>
      </c>
      <c r="Q5503">
        <v>3</v>
      </c>
      <c r="R5503" s="1">
        <v>44775</v>
      </c>
      <c r="S5503" t="str">
        <f t="shared" si="425"/>
        <v>Monster Energy Original</v>
      </c>
      <c r="T5503" t="str">
        <f t="shared" si="426"/>
        <v>Carbonated</v>
      </c>
      <c r="U5503" t="str">
        <f>IF(T5503="Cell is Blank - Dis-regard",_xlfn.XLOOKUP(S5503,'Categroy Lookup'!A:A,'Categroy Lookup'!B:B,"Cell is Blank - Dis-regard"),T5503)</f>
        <v>Carbonated</v>
      </c>
      <c r="V5503" t="b">
        <f t="shared" si="428"/>
        <v>1</v>
      </c>
      <c r="W5503">
        <f t="shared" si="427"/>
        <v>3</v>
      </c>
      <c r="X5503" s="8">
        <f t="shared" si="429"/>
        <v>2</v>
      </c>
      <c r="Y5503" t="s">
        <v>43</v>
      </c>
      <c r="AB5503" t="s">
        <v>683</v>
      </c>
      <c r="AC5503" t="s">
        <v>896</v>
      </c>
      <c r="AD5503">
        <v>2022</v>
      </c>
    </row>
    <row r="5504" spans="1:30" x14ac:dyDescent="0.25">
      <c r="A5504" t="s">
        <v>18</v>
      </c>
      <c r="B5504" t="s">
        <v>40</v>
      </c>
      <c r="C5504" t="s">
        <v>41</v>
      </c>
      <c r="D5504" t="s">
        <v>42</v>
      </c>
      <c r="E5504" t="s">
        <v>204</v>
      </c>
      <c r="F5504" t="s">
        <v>27</v>
      </c>
      <c r="G5504">
        <v>15469051262</v>
      </c>
      <c r="H5504" t="s">
        <v>411</v>
      </c>
      <c r="I5504" t="s">
        <v>33</v>
      </c>
      <c r="J5504">
        <v>124</v>
      </c>
      <c r="K5504">
        <v>1.5</v>
      </c>
      <c r="L5504">
        <v>1</v>
      </c>
      <c r="M5504">
        <v>124</v>
      </c>
      <c r="N5504">
        <v>1.5</v>
      </c>
      <c r="O5504">
        <v>1</v>
      </c>
      <c r="P5504">
        <v>1.5</v>
      </c>
      <c r="Q5504">
        <v>1.5</v>
      </c>
      <c r="R5504" s="1">
        <v>44775</v>
      </c>
      <c r="S5504" t="str">
        <f t="shared" si="425"/>
        <v>Cheetos - Crunchy</v>
      </c>
      <c r="T5504" t="str">
        <f t="shared" si="426"/>
        <v>Food</v>
      </c>
      <c r="U5504" t="str">
        <f>IF(T5504="Cell is Blank - Dis-regard",_xlfn.XLOOKUP(S5504,'Categroy Lookup'!A:A,'Categroy Lookup'!B:B,"Cell is Blank - Dis-regard"),T5504)</f>
        <v>Food</v>
      </c>
      <c r="V5504" t="b">
        <f t="shared" si="428"/>
        <v>1</v>
      </c>
      <c r="W5504">
        <f t="shared" si="427"/>
        <v>1.5</v>
      </c>
      <c r="X5504" s="8">
        <f t="shared" si="429"/>
        <v>1</v>
      </c>
      <c r="Y5504" t="s">
        <v>491</v>
      </c>
      <c r="Z5504" t="s">
        <v>575</v>
      </c>
      <c r="AB5504" t="s">
        <v>683</v>
      </c>
      <c r="AC5504" t="s">
        <v>896</v>
      </c>
      <c r="AD5504">
        <v>2022</v>
      </c>
    </row>
    <row r="5505" spans="1:30" x14ac:dyDescent="0.25">
      <c r="A5505" t="s">
        <v>18</v>
      </c>
      <c r="B5505" t="s">
        <v>40</v>
      </c>
      <c r="C5505" t="s">
        <v>41</v>
      </c>
      <c r="D5505" t="s">
        <v>42</v>
      </c>
      <c r="E5505" t="s">
        <v>56</v>
      </c>
      <c r="F5505" t="s">
        <v>27</v>
      </c>
      <c r="G5505">
        <v>15469959685</v>
      </c>
      <c r="H5505" t="s">
        <v>413</v>
      </c>
      <c r="I5505" t="s">
        <v>33</v>
      </c>
      <c r="J5505">
        <v>114</v>
      </c>
      <c r="K5505">
        <v>2</v>
      </c>
      <c r="L5505">
        <v>1</v>
      </c>
      <c r="M5505">
        <v>114</v>
      </c>
      <c r="N5505">
        <v>2</v>
      </c>
      <c r="O5505">
        <v>1</v>
      </c>
      <c r="P5505">
        <v>2</v>
      </c>
      <c r="Q5505">
        <v>2</v>
      </c>
      <c r="R5505" s="1">
        <v>44775</v>
      </c>
      <c r="S5505" t="str">
        <f t="shared" si="425"/>
        <v>Cheetos - Fleming Hot Crunchy</v>
      </c>
      <c r="T5505" t="str">
        <f t="shared" si="426"/>
        <v>Food</v>
      </c>
      <c r="U5505" t="str">
        <f>IF(T5505="Cell is Blank - Dis-regard",_xlfn.XLOOKUP(S5505,'Categroy Lookup'!A:A,'Categroy Lookup'!B:B,"Cell is Blank - Dis-regard"),T5505)</f>
        <v>Food</v>
      </c>
      <c r="V5505" t="b">
        <f t="shared" si="428"/>
        <v>1</v>
      </c>
      <c r="W5505">
        <f t="shared" si="427"/>
        <v>2</v>
      </c>
      <c r="X5505" s="8">
        <f t="shared" si="429"/>
        <v>1.3333333333333333</v>
      </c>
      <c r="Y5505" t="s">
        <v>491</v>
      </c>
      <c r="Z5505" t="s">
        <v>492</v>
      </c>
      <c r="AB5505" t="s">
        <v>685</v>
      </c>
      <c r="AC5505" t="s">
        <v>897</v>
      </c>
      <c r="AD5505">
        <v>2022</v>
      </c>
    </row>
    <row r="5506" spans="1:30" x14ac:dyDescent="0.25">
      <c r="A5506" t="s">
        <v>18</v>
      </c>
      <c r="B5506" t="s">
        <v>19</v>
      </c>
      <c r="C5506" t="s">
        <v>20</v>
      </c>
      <c r="D5506" t="s">
        <v>21</v>
      </c>
      <c r="E5506" t="s">
        <v>69</v>
      </c>
      <c r="F5506" t="s">
        <v>27</v>
      </c>
      <c r="G5506">
        <v>15471321150</v>
      </c>
      <c r="H5506" t="s">
        <v>413</v>
      </c>
      <c r="I5506" t="s">
        <v>25</v>
      </c>
      <c r="J5506">
        <v>110</v>
      </c>
      <c r="K5506">
        <v>1.5</v>
      </c>
      <c r="L5506">
        <v>1</v>
      </c>
      <c r="M5506">
        <v>110</v>
      </c>
      <c r="N5506">
        <v>1.5</v>
      </c>
      <c r="O5506">
        <v>1</v>
      </c>
      <c r="P5506">
        <v>1.5</v>
      </c>
      <c r="Q5506">
        <v>1.5</v>
      </c>
      <c r="R5506" s="1">
        <v>44776</v>
      </c>
      <c r="S5506" t="str">
        <f t="shared" ref="S5506:S5569" si="430">IF(E5506="","Cell is Blank - Dis-regard",E5506)</f>
        <v>SunChips Multigrain - Salsa</v>
      </c>
      <c r="T5506" t="str">
        <f t="shared" ref="T5506:T5569" si="431">IF(F5506="","Cell is Blank - Dis-regard",F5506)</f>
        <v>Food</v>
      </c>
      <c r="U5506" t="str">
        <f>IF(T5506="Cell is Blank - Dis-regard",_xlfn.XLOOKUP(S5506,'Categroy Lookup'!A:A,'Categroy Lookup'!B:B,"Cell is Blank - Dis-regard"),T5506)</f>
        <v>Food</v>
      </c>
      <c r="V5506" t="b">
        <f t="shared" si="428"/>
        <v>1</v>
      </c>
      <c r="W5506">
        <f t="shared" ref="W5506:W5569" si="432">IF(V5506="FALSE",K5506,K5506)</f>
        <v>1.5</v>
      </c>
      <c r="X5506" s="8">
        <f t="shared" si="429"/>
        <v>1</v>
      </c>
      <c r="Y5506" t="s">
        <v>502</v>
      </c>
      <c r="Z5506" t="s">
        <v>503</v>
      </c>
      <c r="AB5506" t="s">
        <v>685</v>
      </c>
      <c r="AC5506" t="s">
        <v>897</v>
      </c>
      <c r="AD5506">
        <v>2022</v>
      </c>
    </row>
    <row r="5507" spans="1:30" x14ac:dyDescent="0.25">
      <c r="A5507" t="s">
        <v>18</v>
      </c>
      <c r="B5507" t="s">
        <v>19</v>
      </c>
      <c r="C5507" t="s">
        <v>20</v>
      </c>
      <c r="D5507" t="s">
        <v>21</v>
      </c>
      <c r="E5507" t="s">
        <v>49</v>
      </c>
      <c r="F5507" t="s">
        <v>27</v>
      </c>
      <c r="G5507">
        <v>15471326355</v>
      </c>
      <c r="H5507" t="s">
        <v>413</v>
      </c>
      <c r="I5507" t="s">
        <v>25</v>
      </c>
      <c r="J5507">
        <v>133</v>
      </c>
      <c r="K5507">
        <v>2</v>
      </c>
      <c r="L5507">
        <v>1</v>
      </c>
      <c r="M5507">
        <v>133</v>
      </c>
      <c r="N5507">
        <v>2</v>
      </c>
      <c r="O5507">
        <v>1</v>
      </c>
      <c r="P5507">
        <v>2</v>
      </c>
      <c r="Q5507">
        <v>2</v>
      </c>
      <c r="R5507" s="1">
        <v>44776</v>
      </c>
      <c r="S5507" t="str">
        <f t="shared" si="430"/>
        <v>Wonderful Pistachios - Variety</v>
      </c>
      <c r="T5507" t="str">
        <f t="shared" si="431"/>
        <v>Food</v>
      </c>
      <c r="U5507" t="str">
        <f>IF(T5507="Cell is Blank - Dis-regard",_xlfn.XLOOKUP(S5507,'Categroy Lookup'!A:A,'Categroy Lookup'!B:B,"Cell is Blank - Dis-regard"),T5507)</f>
        <v>Food</v>
      </c>
      <c r="V5507" t="b">
        <f t="shared" ref="V5507:V5570" si="433">K5507=N5507</f>
        <v>1</v>
      </c>
      <c r="W5507">
        <f t="shared" si="432"/>
        <v>2</v>
      </c>
      <c r="X5507" s="8">
        <f t="shared" ref="X5507:X5570" si="434">W5507/1.5</f>
        <v>1.3333333333333333</v>
      </c>
      <c r="Y5507" t="s">
        <v>484</v>
      </c>
      <c r="Z5507" t="s">
        <v>485</v>
      </c>
      <c r="AB5507" t="s">
        <v>685</v>
      </c>
      <c r="AC5507" t="s">
        <v>897</v>
      </c>
      <c r="AD5507">
        <v>2022</v>
      </c>
    </row>
    <row r="5508" spans="1:30" x14ac:dyDescent="0.25">
      <c r="A5508" t="s">
        <v>18</v>
      </c>
      <c r="B5508" t="s">
        <v>197</v>
      </c>
      <c r="C5508" t="s">
        <v>198</v>
      </c>
      <c r="D5508" t="s">
        <v>199</v>
      </c>
      <c r="E5508" t="s">
        <v>230</v>
      </c>
      <c r="F5508" t="s">
        <v>23</v>
      </c>
      <c r="G5508">
        <v>15471884593</v>
      </c>
      <c r="H5508" t="s">
        <v>413</v>
      </c>
      <c r="I5508" t="s">
        <v>25</v>
      </c>
      <c r="J5508">
        <v>148</v>
      </c>
      <c r="K5508">
        <v>3</v>
      </c>
      <c r="L5508">
        <v>1</v>
      </c>
      <c r="M5508">
        <v>148</v>
      </c>
      <c r="N5508">
        <v>3</v>
      </c>
      <c r="O5508">
        <v>1</v>
      </c>
      <c r="P5508">
        <v>3</v>
      </c>
      <c r="Q5508">
        <v>4.5</v>
      </c>
      <c r="R5508" s="1">
        <v>44776</v>
      </c>
      <c r="S5508" t="str">
        <f t="shared" si="430"/>
        <v>Starbucks Refresher - Real Coconut Water</v>
      </c>
      <c r="T5508" t="str">
        <f t="shared" si="431"/>
        <v>Carbonated</v>
      </c>
      <c r="U5508" t="str">
        <f>IF(T5508="Cell is Blank - Dis-regard",_xlfn.XLOOKUP(S5508,'Categroy Lookup'!A:A,'Categroy Lookup'!B:B,"Cell is Blank - Dis-regard"),T5508)</f>
        <v>Carbonated</v>
      </c>
      <c r="V5508" t="b">
        <f t="shared" si="433"/>
        <v>1</v>
      </c>
      <c r="W5508">
        <f t="shared" si="432"/>
        <v>3</v>
      </c>
      <c r="X5508" s="8">
        <f t="shared" si="434"/>
        <v>2</v>
      </c>
      <c r="Y5508" t="s">
        <v>594</v>
      </c>
      <c r="Z5508" t="s">
        <v>595</v>
      </c>
      <c r="AB5508" t="s">
        <v>685</v>
      </c>
      <c r="AC5508" t="s">
        <v>897</v>
      </c>
      <c r="AD5508">
        <v>2022</v>
      </c>
    </row>
    <row r="5509" spans="1:30" x14ac:dyDescent="0.25">
      <c r="A5509" t="s">
        <v>18</v>
      </c>
      <c r="B5509" t="s">
        <v>197</v>
      </c>
      <c r="C5509" t="s">
        <v>198</v>
      </c>
      <c r="D5509" t="s">
        <v>199</v>
      </c>
      <c r="E5509" t="s">
        <v>312</v>
      </c>
      <c r="F5509" t="s">
        <v>27</v>
      </c>
      <c r="G5509">
        <v>15471884593</v>
      </c>
      <c r="H5509" t="s">
        <v>413</v>
      </c>
      <c r="I5509" t="s">
        <v>25</v>
      </c>
      <c r="J5509">
        <v>112</v>
      </c>
      <c r="K5509">
        <v>1.5</v>
      </c>
      <c r="L5509">
        <v>1</v>
      </c>
      <c r="M5509">
        <v>112</v>
      </c>
      <c r="N5509">
        <v>1.5</v>
      </c>
      <c r="O5509">
        <v>1</v>
      </c>
      <c r="P5509">
        <v>1.5</v>
      </c>
      <c r="Q5509">
        <v>4.5</v>
      </c>
      <c r="R5509" s="1">
        <v>44776</v>
      </c>
      <c r="S5509" t="str">
        <f t="shared" si="430"/>
        <v>Pop Corners - Sweet &amp; Salty Kettle</v>
      </c>
      <c r="T5509" t="str">
        <f t="shared" si="431"/>
        <v>Food</v>
      </c>
      <c r="U5509" t="str">
        <f>IF(T5509="Cell is Blank - Dis-regard",_xlfn.XLOOKUP(S5509,'Categroy Lookup'!A:A,'Categroy Lookup'!B:B,"Cell is Blank - Dis-regard"),T5509)</f>
        <v>Food</v>
      </c>
      <c r="V5509" t="b">
        <f t="shared" si="433"/>
        <v>1</v>
      </c>
      <c r="W5509">
        <f t="shared" si="432"/>
        <v>1.5</v>
      </c>
      <c r="X5509" s="8">
        <f t="shared" si="434"/>
        <v>1</v>
      </c>
      <c r="Y5509" t="s">
        <v>606</v>
      </c>
      <c r="Z5509" t="s">
        <v>630</v>
      </c>
      <c r="AB5509" t="s">
        <v>685</v>
      </c>
      <c r="AC5509" t="s">
        <v>897</v>
      </c>
      <c r="AD5509">
        <v>2022</v>
      </c>
    </row>
    <row r="5510" spans="1:30" x14ac:dyDescent="0.25">
      <c r="A5510" t="s">
        <v>18</v>
      </c>
      <c r="B5510" t="s">
        <v>40</v>
      </c>
      <c r="C5510" t="s">
        <v>41</v>
      </c>
      <c r="D5510" t="s">
        <v>42</v>
      </c>
      <c r="E5510" t="s">
        <v>48</v>
      </c>
      <c r="F5510" t="s">
        <v>27</v>
      </c>
      <c r="G5510">
        <v>15472404010</v>
      </c>
      <c r="H5510" t="s">
        <v>413</v>
      </c>
      <c r="I5510" t="s">
        <v>25</v>
      </c>
      <c r="J5510">
        <v>137</v>
      </c>
      <c r="K5510">
        <v>2.5</v>
      </c>
      <c r="L5510">
        <v>1</v>
      </c>
      <c r="M5510">
        <v>137</v>
      </c>
      <c r="N5510">
        <v>2.5</v>
      </c>
      <c r="O5510">
        <v>1</v>
      </c>
      <c r="P5510">
        <v>2.5</v>
      </c>
      <c r="Q5510">
        <v>5</v>
      </c>
      <c r="R5510" s="1">
        <v>44776</v>
      </c>
      <c r="S5510" t="str">
        <f t="shared" si="430"/>
        <v>KitKat - Crisp Wafers</v>
      </c>
      <c r="T5510" t="str">
        <f t="shared" si="431"/>
        <v>Food</v>
      </c>
      <c r="U5510" t="str">
        <f>IF(T5510="Cell is Blank - Dis-regard",_xlfn.XLOOKUP(S5510,'Categroy Lookup'!A:A,'Categroy Lookup'!B:B,"Cell is Blank - Dis-regard"),T5510)</f>
        <v>Food</v>
      </c>
      <c r="V5510" t="b">
        <f t="shared" si="433"/>
        <v>1</v>
      </c>
      <c r="W5510">
        <f t="shared" si="432"/>
        <v>2.5</v>
      </c>
      <c r="X5510" s="8">
        <f t="shared" si="434"/>
        <v>1.6666666666666667</v>
      </c>
      <c r="Y5510" t="s">
        <v>482</v>
      </c>
      <c r="Z5510" t="s">
        <v>483</v>
      </c>
      <c r="AB5510" t="s">
        <v>685</v>
      </c>
      <c r="AC5510" t="s">
        <v>897</v>
      </c>
      <c r="AD5510">
        <v>2022</v>
      </c>
    </row>
    <row r="5511" spans="1:30" x14ac:dyDescent="0.25">
      <c r="A5511" t="s">
        <v>18</v>
      </c>
      <c r="B5511" t="s">
        <v>40</v>
      </c>
      <c r="C5511" t="s">
        <v>41</v>
      </c>
      <c r="D5511" t="s">
        <v>42</v>
      </c>
      <c r="E5511" t="s">
        <v>414</v>
      </c>
      <c r="F5511" t="s">
        <v>31</v>
      </c>
      <c r="G5511">
        <v>15472404010</v>
      </c>
      <c r="H5511" t="s">
        <v>413</v>
      </c>
      <c r="I5511" t="s">
        <v>25</v>
      </c>
      <c r="J5511">
        <v>147</v>
      </c>
      <c r="K5511">
        <v>2.5</v>
      </c>
      <c r="L5511">
        <v>1</v>
      </c>
      <c r="M5511">
        <v>147</v>
      </c>
      <c r="N5511">
        <v>2.5</v>
      </c>
      <c r="O5511">
        <v>1</v>
      </c>
      <c r="P5511">
        <v>2.5</v>
      </c>
      <c r="Q5511">
        <v>5</v>
      </c>
      <c r="R5511" s="1">
        <v>44776</v>
      </c>
      <c r="S5511" t="str">
        <f t="shared" si="430"/>
        <v>Snapple Lemonade - black berry</v>
      </c>
      <c r="T5511" t="str">
        <f t="shared" si="431"/>
        <v>Non Carbonated</v>
      </c>
      <c r="U5511" t="str">
        <f>IF(T5511="Cell is Blank - Dis-regard",_xlfn.XLOOKUP(S5511,'Categroy Lookup'!A:A,'Categroy Lookup'!B:B,"Cell is Blank - Dis-regard"),T5511)</f>
        <v>Non Carbonated</v>
      </c>
      <c r="V5511" t="b">
        <f t="shared" si="433"/>
        <v>1</v>
      </c>
      <c r="W5511">
        <f t="shared" si="432"/>
        <v>2.5</v>
      </c>
      <c r="X5511" s="8">
        <f t="shared" si="434"/>
        <v>1.6666666666666667</v>
      </c>
      <c r="Y5511" t="s">
        <v>650</v>
      </c>
      <c r="Z5511" t="s">
        <v>651</v>
      </c>
      <c r="AB5511" t="s">
        <v>685</v>
      </c>
      <c r="AC5511" t="s">
        <v>897</v>
      </c>
      <c r="AD5511">
        <v>2022</v>
      </c>
    </row>
    <row r="5512" spans="1:30" x14ac:dyDescent="0.25">
      <c r="A5512" t="s">
        <v>18</v>
      </c>
      <c r="B5512" t="s">
        <v>40</v>
      </c>
      <c r="C5512" t="s">
        <v>41</v>
      </c>
      <c r="D5512" t="s">
        <v>42</v>
      </c>
      <c r="E5512" t="s">
        <v>415</v>
      </c>
      <c r="F5512" t="s">
        <v>31</v>
      </c>
      <c r="G5512">
        <v>15472543864</v>
      </c>
      <c r="H5512" t="s">
        <v>413</v>
      </c>
      <c r="I5512" t="s">
        <v>33</v>
      </c>
      <c r="J5512">
        <v>143</v>
      </c>
      <c r="K5512">
        <v>2.5</v>
      </c>
      <c r="L5512">
        <v>1</v>
      </c>
      <c r="M5512">
        <v>143</v>
      </c>
      <c r="N5512">
        <v>2.5</v>
      </c>
      <c r="O5512">
        <v>1</v>
      </c>
      <c r="P5512">
        <v>2.5</v>
      </c>
      <c r="Q5512">
        <v>2.5</v>
      </c>
      <c r="R5512" s="1">
        <v>44776</v>
      </c>
      <c r="S5512" t="str">
        <f t="shared" si="430"/>
        <v>Snapple Lemonade - watermelon</v>
      </c>
      <c r="T5512" t="str">
        <f t="shared" si="431"/>
        <v>Non Carbonated</v>
      </c>
      <c r="U5512" t="str">
        <f>IF(T5512="Cell is Blank - Dis-regard",_xlfn.XLOOKUP(S5512,'Categroy Lookup'!A:A,'Categroy Lookup'!B:B,"Cell is Blank - Dis-regard"),T5512)</f>
        <v>Non Carbonated</v>
      </c>
      <c r="V5512" t="b">
        <f t="shared" si="433"/>
        <v>1</v>
      </c>
      <c r="W5512">
        <f t="shared" si="432"/>
        <v>2.5</v>
      </c>
      <c r="X5512" s="8">
        <f t="shared" si="434"/>
        <v>1.6666666666666667</v>
      </c>
      <c r="Y5512" t="s">
        <v>650</v>
      </c>
      <c r="Z5512" t="s">
        <v>652</v>
      </c>
      <c r="AB5512" t="s">
        <v>685</v>
      </c>
      <c r="AC5512" t="s">
        <v>897</v>
      </c>
      <c r="AD5512">
        <v>2022</v>
      </c>
    </row>
    <row r="5513" spans="1:30" x14ac:dyDescent="0.25">
      <c r="A5513" t="s">
        <v>18</v>
      </c>
      <c r="B5513" t="s">
        <v>28</v>
      </c>
      <c r="C5513" t="s">
        <v>20</v>
      </c>
      <c r="D5513" t="s">
        <v>29</v>
      </c>
      <c r="E5513" t="s">
        <v>72</v>
      </c>
      <c r="F5513" t="s">
        <v>55</v>
      </c>
      <c r="G5513">
        <v>15472584530</v>
      </c>
      <c r="H5513" t="s">
        <v>413</v>
      </c>
      <c r="I5513" t="s">
        <v>25</v>
      </c>
      <c r="J5513">
        <v>144</v>
      </c>
      <c r="K5513">
        <v>1.5</v>
      </c>
      <c r="L5513">
        <v>1</v>
      </c>
      <c r="M5513">
        <v>144</v>
      </c>
      <c r="N5513">
        <v>1.5</v>
      </c>
      <c r="O5513">
        <v>1</v>
      </c>
      <c r="P5513">
        <v>1.5</v>
      </c>
      <c r="Q5513">
        <v>1.5</v>
      </c>
      <c r="R5513" s="1">
        <v>44776</v>
      </c>
      <c r="S5513" t="str">
        <f t="shared" si="430"/>
        <v>Poland Springs Water</v>
      </c>
      <c r="T5513" t="str">
        <f t="shared" si="431"/>
        <v>Water</v>
      </c>
      <c r="U5513" t="str">
        <f>IF(T5513="Cell is Blank - Dis-regard",_xlfn.XLOOKUP(S5513,'Categroy Lookup'!A:A,'Categroy Lookup'!B:B,"Cell is Blank - Dis-regard"),T5513)</f>
        <v>Water</v>
      </c>
      <c r="V5513" t="b">
        <f t="shared" si="433"/>
        <v>1</v>
      </c>
      <c r="W5513">
        <f t="shared" si="432"/>
        <v>1.5</v>
      </c>
      <c r="X5513" s="8">
        <f t="shared" si="434"/>
        <v>1</v>
      </c>
      <c r="Y5513" t="s">
        <v>72</v>
      </c>
      <c r="AB5513" t="s">
        <v>685</v>
      </c>
      <c r="AC5513" t="s">
        <v>897</v>
      </c>
      <c r="AD5513">
        <v>2022</v>
      </c>
    </row>
    <row r="5514" spans="1:30" x14ac:dyDescent="0.25">
      <c r="A5514" t="s">
        <v>18</v>
      </c>
      <c r="B5514" t="s">
        <v>197</v>
      </c>
      <c r="C5514" t="s">
        <v>198</v>
      </c>
      <c r="D5514" t="s">
        <v>199</v>
      </c>
      <c r="E5514" t="s">
        <v>66</v>
      </c>
      <c r="F5514" t="s">
        <v>55</v>
      </c>
      <c r="G5514">
        <v>15472613373</v>
      </c>
      <c r="H5514" t="s">
        <v>413</v>
      </c>
      <c r="I5514" t="s">
        <v>33</v>
      </c>
      <c r="J5514">
        <v>144</v>
      </c>
      <c r="K5514">
        <v>2</v>
      </c>
      <c r="L5514">
        <v>1</v>
      </c>
      <c r="M5514">
        <v>144</v>
      </c>
      <c r="N5514">
        <v>2</v>
      </c>
      <c r="O5514">
        <v>1</v>
      </c>
      <c r="P5514">
        <v>2</v>
      </c>
      <c r="Q5514">
        <v>2</v>
      </c>
      <c r="R5514" s="1">
        <v>44776</v>
      </c>
      <c r="S5514" t="str">
        <f t="shared" si="430"/>
        <v>S. Pellegrino Sparkling Mineral Water</v>
      </c>
      <c r="T5514" t="str">
        <f t="shared" si="431"/>
        <v>Water</v>
      </c>
      <c r="U5514" t="str">
        <f>IF(T5514="Cell is Blank - Dis-regard",_xlfn.XLOOKUP(S5514,'Categroy Lookup'!A:A,'Categroy Lookup'!B:B,"Cell is Blank - Dis-regard"),T5514)</f>
        <v>Water</v>
      </c>
      <c r="V5514" t="b">
        <f t="shared" si="433"/>
        <v>1</v>
      </c>
      <c r="W5514">
        <f t="shared" si="432"/>
        <v>2</v>
      </c>
      <c r="X5514" s="8">
        <f t="shared" si="434"/>
        <v>1.3333333333333333</v>
      </c>
      <c r="Y5514" t="s">
        <v>66</v>
      </c>
      <c r="AB5514" t="s">
        <v>685</v>
      </c>
      <c r="AC5514" t="s">
        <v>897</v>
      </c>
      <c r="AD5514">
        <v>2022</v>
      </c>
    </row>
    <row r="5515" spans="1:30" x14ac:dyDescent="0.25">
      <c r="A5515" t="s">
        <v>18</v>
      </c>
      <c r="B5515" t="s">
        <v>197</v>
      </c>
      <c r="C5515" t="s">
        <v>198</v>
      </c>
      <c r="D5515" t="s">
        <v>199</v>
      </c>
      <c r="E5515" t="s">
        <v>66</v>
      </c>
      <c r="F5515" t="s">
        <v>55</v>
      </c>
      <c r="G5515">
        <v>15472615187</v>
      </c>
      <c r="H5515" t="s">
        <v>413</v>
      </c>
      <c r="I5515" t="s">
        <v>33</v>
      </c>
      <c r="J5515">
        <v>144</v>
      </c>
      <c r="K5515">
        <v>2</v>
      </c>
      <c r="L5515">
        <v>1</v>
      </c>
      <c r="M5515">
        <v>144</v>
      </c>
      <c r="N5515">
        <v>2</v>
      </c>
      <c r="O5515">
        <v>1</v>
      </c>
      <c r="P5515">
        <v>2</v>
      </c>
      <c r="Q5515">
        <v>2</v>
      </c>
      <c r="R5515" s="1">
        <v>44776</v>
      </c>
      <c r="S5515" t="str">
        <f t="shared" si="430"/>
        <v>S. Pellegrino Sparkling Mineral Water</v>
      </c>
      <c r="T5515" t="str">
        <f t="shared" si="431"/>
        <v>Water</v>
      </c>
      <c r="U5515" t="str">
        <f>IF(T5515="Cell is Blank - Dis-regard",_xlfn.XLOOKUP(S5515,'Categroy Lookup'!A:A,'Categroy Lookup'!B:B,"Cell is Blank - Dis-regard"),T5515)</f>
        <v>Water</v>
      </c>
      <c r="V5515" t="b">
        <f t="shared" si="433"/>
        <v>1</v>
      </c>
      <c r="W5515">
        <f t="shared" si="432"/>
        <v>2</v>
      </c>
      <c r="X5515" s="8">
        <f t="shared" si="434"/>
        <v>1.3333333333333333</v>
      </c>
      <c r="Y5515" t="s">
        <v>66</v>
      </c>
      <c r="AB5515" t="s">
        <v>685</v>
      </c>
      <c r="AC5515" t="s">
        <v>897</v>
      </c>
      <c r="AD5515">
        <v>2022</v>
      </c>
    </row>
    <row r="5516" spans="1:30" x14ac:dyDescent="0.25">
      <c r="A5516" t="s">
        <v>18</v>
      </c>
      <c r="B5516" t="s">
        <v>40</v>
      </c>
      <c r="C5516" t="s">
        <v>41</v>
      </c>
      <c r="D5516" t="s">
        <v>42</v>
      </c>
      <c r="E5516" t="s">
        <v>415</v>
      </c>
      <c r="F5516" t="s">
        <v>31</v>
      </c>
      <c r="G5516">
        <v>15472647045</v>
      </c>
      <c r="H5516" t="s">
        <v>413</v>
      </c>
      <c r="I5516" t="s">
        <v>25</v>
      </c>
      <c r="J5516">
        <v>143</v>
      </c>
      <c r="K5516">
        <v>2.5</v>
      </c>
      <c r="L5516">
        <v>1</v>
      </c>
      <c r="M5516">
        <v>143</v>
      </c>
      <c r="N5516">
        <v>2.5</v>
      </c>
      <c r="O5516">
        <v>1</v>
      </c>
      <c r="P5516">
        <v>2.5</v>
      </c>
      <c r="Q5516">
        <v>4</v>
      </c>
      <c r="R5516" s="1">
        <v>44776</v>
      </c>
      <c r="S5516" t="str">
        <f t="shared" si="430"/>
        <v>Snapple Lemonade - watermelon</v>
      </c>
      <c r="T5516" t="str">
        <f t="shared" si="431"/>
        <v>Non Carbonated</v>
      </c>
      <c r="U5516" t="str">
        <f>IF(T5516="Cell is Blank - Dis-regard",_xlfn.XLOOKUP(S5516,'Categroy Lookup'!A:A,'Categroy Lookup'!B:B,"Cell is Blank - Dis-regard"),T5516)</f>
        <v>Non Carbonated</v>
      </c>
      <c r="V5516" t="b">
        <f t="shared" si="433"/>
        <v>1</v>
      </c>
      <c r="W5516">
        <f t="shared" si="432"/>
        <v>2.5</v>
      </c>
      <c r="X5516" s="8">
        <f t="shared" si="434"/>
        <v>1.6666666666666667</v>
      </c>
      <c r="Y5516" t="s">
        <v>650</v>
      </c>
      <c r="Z5516" t="s">
        <v>652</v>
      </c>
      <c r="AB5516" t="s">
        <v>685</v>
      </c>
      <c r="AC5516" t="s">
        <v>897</v>
      </c>
      <c r="AD5516">
        <v>2022</v>
      </c>
    </row>
    <row r="5517" spans="1:30" x14ac:dyDescent="0.25">
      <c r="A5517" t="s">
        <v>18</v>
      </c>
      <c r="B5517" t="s">
        <v>40</v>
      </c>
      <c r="C5517" t="s">
        <v>41</v>
      </c>
      <c r="D5517" t="s">
        <v>42</v>
      </c>
      <c r="E5517" t="s">
        <v>204</v>
      </c>
      <c r="F5517" t="s">
        <v>27</v>
      </c>
      <c r="G5517">
        <v>15472647045</v>
      </c>
      <c r="H5517" t="s">
        <v>413</v>
      </c>
      <c r="I5517" t="s">
        <v>25</v>
      </c>
      <c r="J5517">
        <v>124</v>
      </c>
      <c r="K5517">
        <v>1.5</v>
      </c>
      <c r="L5517">
        <v>1</v>
      </c>
      <c r="M5517">
        <v>124</v>
      </c>
      <c r="N5517">
        <v>1.5</v>
      </c>
      <c r="O5517">
        <v>1</v>
      </c>
      <c r="P5517">
        <v>1.5</v>
      </c>
      <c r="Q5517">
        <v>4</v>
      </c>
      <c r="R5517" s="1">
        <v>44776</v>
      </c>
      <c r="S5517" t="str">
        <f t="shared" si="430"/>
        <v>Cheetos - Crunchy</v>
      </c>
      <c r="T5517" t="str">
        <f t="shared" si="431"/>
        <v>Food</v>
      </c>
      <c r="U5517" t="str">
        <f>IF(T5517="Cell is Blank - Dis-regard",_xlfn.XLOOKUP(S5517,'Categroy Lookup'!A:A,'Categroy Lookup'!B:B,"Cell is Blank - Dis-regard"),T5517)</f>
        <v>Food</v>
      </c>
      <c r="V5517" t="b">
        <f t="shared" si="433"/>
        <v>1</v>
      </c>
      <c r="W5517">
        <f t="shared" si="432"/>
        <v>1.5</v>
      </c>
      <c r="X5517" s="8">
        <f t="shared" si="434"/>
        <v>1</v>
      </c>
      <c r="Y5517" t="s">
        <v>491</v>
      </c>
      <c r="Z5517" t="s">
        <v>575</v>
      </c>
      <c r="AB5517" t="s">
        <v>685</v>
      </c>
      <c r="AC5517" t="s">
        <v>897</v>
      </c>
      <c r="AD5517">
        <v>2022</v>
      </c>
    </row>
    <row r="5518" spans="1:30" x14ac:dyDescent="0.25">
      <c r="A5518" t="s">
        <v>18</v>
      </c>
      <c r="B5518" t="s">
        <v>28</v>
      </c>
      <c r="C5518" t="s">
        <v>20</v>
      </c>
      <c r="D5518" t="s">
        <v>29</v>
      </c>
      <c r="E5518" t="s">
        <v>82</v>
      </c>
      <c r="F5518" t="s">
        <v>31</v>
      </c>
      <c r="G5518">
        <v>15472739983</v>
      </c>
      <c r="H5518" t="s">
        <v>413</v>
      </c>
      <c r="I5518" t="s">
        <v>25</v>
      </c>
      <c r="J5518">
        <v>143</v>
      </c>
      <c r="K5518">
        <v>2.5</v>
      </c>
      <c r="L5518">
        <v>1</v>
      </c>
      <c r="M5518">
        <v>143</v>
      </c>
      <c r="N5518">
        <v>2.5</v>
      </c>
      <c r="O5518">
        <v>1</v>
      </c>
      <c r="P5518">
        <v>2.5</v>
      </c>
      <c r="Q5518">
        <v>2.5</v>
      </c>
      <c r="R5518" s="1">
        <v>44776</v>
      </c>
      <c r="S5518" t="str">
        <f t="shared" si="430"/>
        <v>Snapple Diet Tea - Peach Tea</v>
      </c>
      <c r="T5518" t="str">
        <f t="shared" si="431"/>
        <v>Non Carbonated</v>
      </c>
      <c r="U5518" t="str">
        <f>IF(T5518="Cell is Blank - Dis-regard",_xlfn.XLOOKUP(S5518,'Categroy Lookup'!A:A,'Categroy Lookup'!B:B,"Cell is Blank - Dis-regard"),T5518)</f>
        <v>Non Carbonated</v>
      </c>
      <c r="V5518" t="b">
        <f t="shared" si="433"/>
        <v>1</v>
      </c>
      <c r="W5518">
        <f t="shared" si="432"/>
        <v>2.5</v>
      </c>
      <c r="X5518" s="8">
        <f t="shared" si="434"/>
        <v>1.6666666666666667</v>
      </c>
      <c r="Y5518" t="s">
        <v>478</v>
      </c>
      <c r="Z5518" t="s">
        <v>517</v>
      </c>
      <c r="AB5518" t="s">
        <v>685</v>
      </c>
      <c r="AC5518" t="s">
        <v>897</v>
      </c>
      <c r="AD5518">
        <v>2022</v>
      </c>
    </row>
    <row r="5519" spans="1:30" x14ac:dyDescent="0.25">
      <c r="A5519" t="s">
        <v>18</v>
      </c>
      <c r="B5519" t="s">
        <v>36</v>
      </c>
      <c r="C5519" t="s">
        <v>37</v>
      </c>
      <c r="D5519" t="s">
        <v>38</v>
      </c>
      <c r="E5519" t="s">
        <v>49</v>
      </c>
      <c r="F5519" t="s">
        <v>27</v>
      </c>
      <c r="G5519">
        <v>15472890235</v>
      </c>
      <c r="H5519" t="s">
        <v>413</v>
      </c>
      <c r="I5519" t="s">
        <v>33</v>
      </c>
      <c r="J5519">
        <v>138</v>
      </c>
      <c r="K5519">
        <v>2</v>
      </c>
      <c r="L5519">
        <v>1</v>
      </c>
      <c r="M5519">
        <v>138</v>
      </c>
      <c r="N5519">
        <v>2</v>
      </c>
      <c r="O5519">
        <v>1</v>
      </c>
      <c r="P5519">
        <v>2</v>
      </c>
      <c r="Q5519">
        <v>2</v>
      </c>
      <c r="R5519" s="1">
        <v>44776</v>
      </c>
      <c r="S5519" t="str">
        <f t="shared" si="430"/>
        <v>Wonderful Pistachios - Variety</v>
      </c>
      <c r="T5519" t="str">
        <f t="shared" si="431"/>
        <v>Food</v>
      </c>
      <c r="U5519" t="str">
        <f>IF(T5519="Cell is Blank - Dis-regard",_xlfn.XLOOKUP(S5519,'Categroy Lookup'!A:A,'Categroy Lookup'!B:B,"Cell is Blank - Dis-regard"),T5519)</f>
        <v>Food</v>
      </c>
      <c r="V5519" t="b">
        <f t="shared" si="433"/>
        <v>1</v>
      </c>
      <c r="W5519">
        <f t="shared" si="432"/>
        <v>2</v>
      </c>
      <c r="X5519" s="8">
        <f t="shared" si="434"/>
        <v>1.3333333333333333</v>
      </c>
      <c r="Y5519" t="s">
        <v>484</v>
      </c>
      <c r="Z5519" t="s">
        <v>485</v>
      </c>
      <c r="AB5519" t="s">
        <v>685</v>
      </c>
      <c r="AC5519" t="s">
        <v>897</v>
      </c>
      <c r="AD5519">
        <v>2022</v>
      </c>
    </row>
    <row r="5520" spans="1:30" x14ac:dyDescent="0.25">
      <c r="A5520" t="s">
        <v>18</v>
      </c>
      <c r="B5520" t="s">
        <v>197</v>
      </c>
      <c r="C5520" t="s">
        <v>198</v>
      </c>
      <c r="D5520" t="s">
        <v>199</v>
      </c>
      <c r="E5520" t="s">
        <v>79</v>
      </c>
      <c r="F5520" t="s">
        <v>27</v>
      </c>
      <c r="G5520">
        <v>15472949878</v>
      </c>
      <c r="H5520" t="s">
        <v>413</v>
      </c>
      <c r="I5520" t="s">
        <v>25</v>
      </c>
      <c r="J5520">
        <v>110</v>
      </c>
      <c r="K5520">
        <v>1.5</v>
      </c>
      <c r="L5520">
        <v>1</v>
      </c>
      <c r="M5520">
        <v>110</v>
      </c>
      <c r="N5520">
        <v>1.5</v>
      </c>
      <c r="O5520">
        <v>1</v>
      </c>
      <c r="P5520">
        <v>1.5</v>
      </c>
      <c r="Q5520">
        <v>1.5</v>
      </c>
      <c r="R5520" s="1">
        <v>44776</v>
      </c>
      <c r="S5520" t="str">
        <f t="shared" si="430"/>
        <v>SunChips Multigrain - Harvest Cheddar</v>
      </c>
      <c r="T5520" t="str">
        <f t="shared" si="431"/>
        <v>Food</v>
      </c>
      <c r="U5520" t="str">
        <f>IF(T5520="Cell is Blank - Dis-regard",_xlfn.XLOOKUP(S5520,'Categroy Lookup'!A:A,'Categroy Lookup'!B:B,"Cell is Blank - Dis-regard"),T5520)</f>
        <v>Food</v>
      </c>
      <c r="V5520" t="b">
        <f t="shared" si="433"/>
        <v>1</v>
      </c>
      <c r="W5520">
        <f t="shared" si="432"/>
        <v>1.5</v>
      </c>
      <c r="X5520" s="8">
        <f t="shared" si="434"/>
        <v>1</v>
      </c>
      <c r="Y5520" t="s">
        <v>502</v>
      </c>
      <c r="Z5520" t="s">
        <v>515</v>
      </c>
      <c r="AB5520" t="s">
        <v>685</v>
      </c>
      <c r="AC5520" t="s">
        <v>897</v>
      </c>
      <c r="AD5520">
        <v>2022</v>
      </c>
    </row>
    <row r="5521" spans="1:30" x14ac:dyDescent="0.25">
      <c r="A5521" t="s">
        <v>18</v>
      </c>
      <c r="B5521" t="s">
        <v>197</v>
      </c>
      <c r="C5521" t="s">
        <v>198</v>
      </c>
      <c r="D5521" t="s">
        <v>199</v>
      </c>
      <c r="E5521" t="s">
        <v>338</v>
      </c>
      <c r="F5521" t="s">
        <v>27</v>
      </c>
      <c r="G5521">
        <v>15472964397</v>
      </c>
      <c r="H5521" t="s">
        <v>413</v>
      </c>
      <c r="I5521" t="s">
        <v>25</v>
      </c>
      <c r="J5521">
        <v>114</v>
      </c>
      <c r="K5521">
        <v>2.5</v>
      </c>
      <c r="L5521">
        <v>1</v>
      </c>
      <c r="M5521">
        <v>114</v>
      </c>
      <c r="N5521">
        <v>2.5</v>
      </c>
      <c r="O5521">
        <v>1</v>
      </c>
      <c r="P5521">
        <v>2.5</v>
      </c>
      <c r="Q5521">
        <v>6</v>
      </c>
      <c r="R5521" s="1">
        <v>44776</v>
      </c>
      <c r="S5521" t="str">
        <f t="shared" si="430"/>
        <v>Snyder's of Hanover Pretzel Pieces - Cheddar</v>
      </c>
      <c r="T5521" t="str">
        <f t="shared" si="431"/>
        <v>Food</v>
      </c>
      <c r="U5521" t="str">
        <f>IF(T5521="Cell is Blank - Dis-regard",_xlfn.XLOOKUP(S5521,'Categroy Lookup'!A:A,'Categroy Lookup'!B:B,"Cell is Blank - Dis-regard"),T5521)</f>
        <v>Food</v>
      </c>
      <c r="V5521" t="b">
        <f t="shared" si="433"/>
        <v>1</v>
      </c>
      <c r="W5521">
        <f t="shared" si="432"/>
        <v>2.5</v>
      </c>
      <c r="X5521" s="8">
        <f t="shared" si="434"/>
        <v>1.6666666666666667</v>
      </c>
      <c r="Y5521" t="s">
        <v>622</v>
      </c>
      <c r="Z5521" t="s">
        <v>629</v>
      </c>
      <c r="AB5521" t="s">
        <v>685</v>
      </c>
      <c r="AC5521" t="s">
        <v>897</v>
      </c>
      <c r="AD5521">
        <v>2022</v>
      </c>
    </row>
    <row r="5522" spans="1:30" x14ac:dyDescent="0.25">
      <c r="A5522" t="s">
        <v>18</v>
      </c>
      <c r="B5522" t="s">
        <v>197</v>
      </c>
      <c r="C5522" t="s">
        <v>198</v>
      </c>
      <c r="D5522" t="s">
        <v>199</v>
      </c>
      <c r="E5522" t="s">
        <v>49</v>
      </c>
      <c r="F5522" t="s">
        <v>27</v>
      </c>
      <c r="G5522">
        <v>15472964397</v>
      </c>
      <c r="H5522" t="s">
        <v>413</v>
      </c>
      <c r="I5522" t="s">
        <v>25</v>
      </c>
      <c r="J5522">
        <v>131</v>
      </c>
      <c r="K5522">
        <v>2</v>
      </c>
      <c r="L5522">
        <v>1</v>
      </c>
      <c r="M5522">
        <v>131</v>
      </c>
      <c r="N5522">
        <v>2</v>
      </c>
      <c r="O5522">
        <v>1</v>
      </c>
      <c r="P5522">
        <v>2</v>
      </c>
      <c r="Q5522">
        <v>6</v>
      </c>
      <c r="R5522" s="1">
        <v>44776</v>
      </c>
      <c r="S5522" t="str">
        <f t="shared" si="430"/>
        <v>Wonderful Pistachios - Variety</v>
      </c>
      <c r="T5522" t="str">
        <f t="shared" si="431"/>
        <v>Food</v>
      </c>
      <c r="U5522" t="str">
        <f>IF(T5522="Cell is Blank - Dis-regard",_xlfn.XLOOKUP(S5522,'Categroy Lookup'!A:A,'Categroy Lookup'!B:B,"Cell is Blank - Dis-regard"),T5522)</f>
        <v>Food</v>
      </c>
      <c r="V5522" t="b">
        <f t="shared" si="433"/>
        <v>1</v>
      </c>
      <c r="W5522">
        <f t="shared" si="432"/>
        <v>2</v>
      </c>
      <c r="X5522" s="8">
        <f t="shared" si="434"/>
        <v>1.3333333333333333</v>
      </c>
      <c r="Y5522" t="s">
        <v>484</v>
      </c>
      <c r="Z5522" t="s">
        <v>485</v>
      </c>
      <c r="AB5522" t="s">
        <v>685</v>
      </c>
      <c r="AC5522" t="s">
        <v>897</v>
      </c>
      <c r="AD5522">
        <v>2022</v>
      </c>
    </row>
    <row r="5523" spans="1:30" x14ac:dyDescent="0.25">
      <c r="A5523" t="s">
        <v>18</v>
      </c>
      <c r="B5523" t="s">
        <v>197</v>
      </c>
      <c r="C5523" t="s">
        <v>198</v>
      </c>
      <c r="D5523" t="s">
        <v>199</v>
      </c>
      <c r="E5523" t="s">
        <v>98</v>
      </c>
      <c r="F5523" t="s">
        <v>27</v>
      </c>
      <c r="G5523">
        <v>15472964397</v>
      </c>
      <c r="H5523" t="s">
        <v>413</v>
      </c>
      <c r="I5523" t="s">
        <v>25</v>
      </c>
      <c r="J5523">
        <v>121</v>
      </c>
      <c r="K5523">
        <v>1.5</v>
      </c>
      <c r="L5523">
        <v>1</v>
      </c>
      <c r="M5523">
        <v>121</v>
      </c>
      <c r="N5523">
        <v>1.5</v>
      </c>
      <c r="O5523">
        <v>1</v>
      </c>
      <c r="P5523">
        <v>1.5</v>
      </c>
      <c r="Q5523">
        <v>6</v>
      </c>
      <c r="R5523" s="1">
        <v>44776</v>
      </c>
      <c r="S5523" t="str">
        <f t="shared" si="430"/>
        <v>CheezIt - Original</v>
      </c>
      <c r="T5523" t="str">
        <f t="shared" si="431"/>
        <v>Food</v>
      </c>
      <c r="U5523" t="str">
        <f>IF(T5523="Cell is Blank - Dis-regard",_xlfn.XLOOKUP(S5523,'Categroy Lookup'!A:A,'Categroy Lookup'!B:B,"Cell is Blank - Dis-regard"),T5523)</f>
        <v>Food</v>
      </c>
      <c r="V5523" t="b">
        <f t="shared" si="433"/>
        <v>1</v>
      </c>
      <c r="W5523">
        <f t="shared" si="432"/>
        <v>1.5</v>
      </c>
      <c r="X5523" s="8">
        <f t="shared" si="434"/>
        <v>1</v>
      </c>
      <c r="Y5523" t="s">
        <v>528</v>
      </c>
      <c r="Z5523" t="s">
        <v>512</v>
      </c>
      <c r="AB5523" t="s">
        <v>685</v>
      </c>
      <c r="AC5523" t="s">
        <v>897</v>
      </c>
      <c r="AD5523">
        <v>2022</v>
      </c>
    </row>
    <row r="5524" spans="1:30" x14ac:dyDescent="0.25">
      <c r="A5524" t="s">
        <v>18</v>
      </c>
      <c r="B5524" t="s">
        <v>40</v>
      </c>
      <c r="C5524" t="s">
        <v>41</v>
      </c>
      <c r="D5524" t="s">
        <v>42</v>
      </c>
      <c r="E5524" t="s">
        <v>43</v>
      </c>
      <c r="F5524" t="s">
        <v>23</v>
      </c>
      <c r="G5524">
        <v>15472978179</v>
      </c>
      <c r="H5524" t="s">
        <v>413</v>
      </c>
      <c r="I5524" t="s">
        <v>33</v>
      </c>
      <c r="J5524">
        <v>146</v>
      </c>
      <c r="K5524">
        <v>3</v>
      </c>
      <c r="L5524">
        <v>1</v>
      </c>
      <c r="M5524">
        <v>146</v>
      </c>
      <c r="N5524">
        <v>3</v>
      </c>
      <c r="O5524">
        <v>1</v>
      </c>
      <c r="P5524">
        <v>3</v>
      </c>
      <c r="Q5524">
        <v>3</v>
      </c>
      <c r="R5524" s="1">
        <v>44776</v>
      </c>
      <c r="S5524" t="str">
        <f t="shared" si="430"/>
        <v>Monster Energy Original</v>
      </c>
      <c r="T5524" t="str">
        <f t="shared" si="431"/>
        <v>Carbonated</v>
      </c>
      <c r="U5524" t="str">
        <f>IF(T5524="Cell is Blank - Dis-regard",_xlfn.XLOOKUP(S5524,'Categroy Lookup'!A:A,'Categroy Lookup'!B:B,"Cell is Blank - Dis-regard"),T5524)</f>
        <v>Carbonated</v>
      </c>
      <c r="V5524" t="b">
        <f t="shared" si="433"/>
        <v>1</v>
      </c>
      <c r="W5524">
        <f t="shared" si="432"/>
        <v>3</v>
      </c>
      <c r="X5524" s="8">
        <f t="shared" si="434"/>
        <v>2</v>
      </c>
      <c r="Y5524" t="s">
        <v>43</v>
      </c>
      <c r="AB5524" t="s">
        <v>685</v>
      </c>
      <c r="AC5524" t="s">
        <v>897</v>
      </c>
      <c r="AD5524">
        <v>2022</v>
      </c>
    </row>
    <row r="5525" spans="1:30" x14ac:dyDescent="0.25">
      <c r="A5525" t="s">
        <v>18</v>
      </c>
      <c r="B5525" t="s">
        <v>40</v>
      </c>
      <c r="C5525" t="s">
        <v>41</v>
      </c>
      <c r="D5525" t="s">
        <v>42</v>
      </c>
      <c r="E5525" t="s">
        <v>94</v>
      </c>
      <c r="F5525" t="s">
        <v>23</v>
      </c>
      <c r="G5525">
        <v>15472992782</v>
      </c>
      <c r="H5525" t="s">
        <v>413</v>
      </c>
      <c r="I5525" t="s">
        <v>33</v>
      </c>
      <c r="J5525">
        <v>148</v>
      </c>
      <c r="K5525">
        <v>3.5</v>
      </c>
      <c r="L5525">
        <v>1</v>
      </c>
      <c r="M5525">
        <v>148</v>
      </c>
      <c r="N5525">
        <v>3.5</v>
      </c>
      <c r="O5525">
        <v>1</v>
      </c>
      <c r="P5525">
        <v>3.5</v>
      </c>
      <c r="Q5525">
        <v>3.5</v>
      </c>
      <c r="R5525" s="1">
        <v>44776</v>
      </c>
      <c r="S5525" t="str">
        <f t="shared" si="430"/>
        <v>Red Bull - Original</v>
      </c>
      <c r="T5525" t="str">
        <f t="shared" si="431"/>
        <v>Carbonated</v>
      </c>
      <c r="U5525" t="str">
        <f>IF(T5525="Cell is Blank - Dis-regard",_xlfn.XLOOKUP(S5525,'Categroy Lookup'!A:A,'Categroy Lookup'!B:B,"Cell is Blank - Dis-regard"),T5525)</f>
        <v>Carbonated</v>
      </c>
      <c r="V5525" t="b">
        <f t="shared" si="433"/>
        <v>1</v>
      </c>
      <c r="W5525">
        <f t="shared" si="432"/>
        <v>3.5</v>
      </c>
      <c r="X5525" s="8">
        <f t="shared" si="434"/>
        <v>2.3333333333333335</v>
      </c>
      <c r="Y5525" t="s">
        <v>466</v>
      </c>
      <c r="Z5525" t="s">
        <v>512</v>
      </c>
      <c r="AB5525" t="s">
        <v>685</v>
      </c>
      <c r="AC5525" t="s">
        <v>897</v>
      </c>
      <c r="AD5525">
        <v>2022</v>
      </c>
    </row>
    <row r="5526" spans="1:30" x14ac:dyDescent="0.25">
      <c r="A5526" t="s">
        <v>18</v>
      </c>
      <c r="B5526" t="s">
        <v>40</v>
      </c>
      <c r="C5526" t="s">
        <v>41</v>
      </c>
      <c r="D5526" t="s">
        <v>42</v>
      </c>
      <c r="E5526" t="s">
        <v>368</v>
      </c>
      <c r="F5526" t="s">
        <v>23</v>
      </c>
      <c r="G5526">
        <v>15473114700</v>
      </c>
      <c r="H5526" t="s">
        <v>413</v>
      </c>
      <c r="I5526" t="s">
        <v>33</v>
      </c>
      <c r="J5526">
        <v>141</v>
      </c>
      <c r="K5526">
        <v>1.5</v>
      </c>
      <c r="L5526">
        <v>1</v>
      </c>
      <c r="M5526">
        <v>141</v>
      </c>
      <c r="N5526">
        <v>1.5</v>
      </c>
      <c r="O5526">
        <v>1</v>
      </c>
      <c r="P5526">
        <v>1.5</v>
      </c>
      <c r="Q5526">
        <v>1.5</v>
      </c>
      <c r="R5526" s="1">
        <v>44776</v>
      </c>
      <c r="S5526" t="str">
        <f t="shared" si="430"/>
        <v>Coca Cola - Regular</v>
      </c>
      <c r="T5526" t="str">
        <f t="shared" si="431"/>
        <v>Carbonated</v>
      </c>
      <c r="U5526" t="str">
        <f>IF(T5526="Cell is Blank - Dis-regard",_xlfn.XLOOKUP(S5526,'Categroy Lookup'!A:A,'Categroy Lookup'!B:B,"Cell is Blank - Dis-regard"),T5526)</f>
        <v>Carbonated</v>
      </c>
      <c r="V5526" t="b">
        <f t="shared" si="433"/>
        <v>1</v>
      </c>
      <c r="W5526">
        <f t="shared" si="432"/>
        <v>1.5</v>
      </c>
      <c r="X5526" s="8">
        <f t="shared" si="434"/>
        <v>1</v>
      </c>
      <c r="Y5526" t="s">
        <v>524</v>
      </c>
      <c r="Z5526" t="s">
        <v>643</v>
      </c>
      <c r="AB5526" t="s">
        <v>685</v>
      </c>
      <c r="AC5526" t="s">
        <v>897</v>
      </c>
      <c r="AD5526">
        <v>2022</v>
      </c>
    </row>
    <row r="5527" spans="1:30" x14ac:dyDescent="0.25">
      <c r="A5527" t="s">
        <v>18</v>
      </c>
      <c r="B5527" t="s">
        <v>40</v>
      </c>
      <c r="C5527" t="s">
        <v>41</v>
      </c>
      <c r="D5527" t="s">
        <v>42</v>
      </c>
      <c r="E5527" t="s">
        <v>368</v>
      </c>
      <c r="F5527" t="s">
        <v>23</v>
      </c>
      <c r="G5527">
        <v>15473127274</v>
      </c>
      <c r="H5527" t="s">
        <v>413</v>
      </c>
      <c r="I5527" t="s">
        <v>33</v>
      </c>
      <c r="J5527">
        <v>141</v>
      </c>
      <c r="K5527">
        <v>1.5</v>
      </c>
      <c r="L5527">
        <v>1</v>
      </c>
      <c r="M5527">
        <v>141</v>
      </c>
      <c r="N5527">
        <v>1.5</v>
      </c>
      <c r="O5527">
        <v>1</v>
      </c>
      <c r="P5527">
        <v>1.5</v>
      </c>
      <c r="Q5527">
        <v>1.5</v>
      </c>
      <c r="R5527" s="1">
        <v>44776</v>
      </c>
      <c r="S5527" t="str">
        <f t="shared" si="430"/>
        <v>Coca Cola - Regular</v>
      </c>
      <c r="T5527" t="str">
        <f t="shared" si="431"/>
        <v>Carbonated</v>
      </c>
      <c r="U5527" t="str">
        <f>IF(T5527="Cell is Blank - Dis-regard",_xlfn.XLOOKUP(S5527,'Categroy Lookup'!A:A,'Categroy Lookup'!B:B,"Cell is Blank - Dis-regard"),T5527)</f>
        <v>Carbonated</v>
      </c>
      <c r="V5527" t="b">
        <f t="shared" si="433"/>
        <v>1</v>
      </c>
      <c r="W5527">
        <f t="shared" si="432"/>
        <v>1.5</v>
      </c>
      <c r="X5527" s="8">
        <f t="shared" si="434"/>
        <v>1</v>
      </c>
      <c r="Y5527" t="s">
        <v>524</v>
      </c>
      <c r="Z5527" t="s">
        <v>643</v>
      </c>
      <c r="AB5527" t="s">
        <v>685</v>
      </c>
      <c r="AC5527" t="s">
        <v>897</v>
      </c>
      <c r="AD5527">
        <v>2022</v>
      </c>
    </row>
    <row r="5528" spans="1:30" x14ac:dyDescent="0.25">
      <c r="A5528" t="s">
        <v>18</v>
      </c>
      <c r="B5528" t="s">
        <v>40</v>
      </c>
      <c r="C5528" t="s">
        <v>41</v>
      </c>
      <c r="D5528" t="s">
        <v>42</v>
      </c>
      <c r="E5528" t="s">
        <v>131</v>
      </c>
      <c r="F5528" t="s">
        <v>23</v>
      </c>
      <c r="G5528">
        <v>15473127950</v>
      </c>
      <c r="H5528" t="s">
        <v>413</v>
      </c>
      <c r="I5528" t="s">
        <v>33</v>
      </c>
      <c r="J5528">
        <v>140</v>
      </c>
      <c r="K5528">
        <v>1.5</v>
      </c>
      <c r="L5528">
        <v>1</v>
      </c>
      <c r="M5528">
        <v>140</v>
      </c>
      <c r="N5528">
        <v>1.5</v>
      </c>
      <c r="O5528">
        <v>1</v>
      </c>
      <c r="P5528">
        <v>1.5</v>
      </c>
      <c r="Q5528">
        <v>1.5</v>
      </c>
      <c r="R5528" s="1">
        <v>44776</v>
      </c>
      <c r="S5528" t="str">
        <f t="shared" si="430"/>
        <v>Sunkist Soda - Orange</v>
      </c>
      <c r="T5528" t="str">
        <f t="shared" si="431"/>
        <v>Carbonated</v>
      </c>
      <c r="U5528" t="str">
        <f>IF(T5528="Cell is Blank - Dis-regard",_xlfn.XLOOKUP(S5528,'Categroy Lookup'!A:A,'Categroy Lookup'!B:B,"Cell is Blank - Dis-regard"),T5528)</f>
        <v>Carbonated</v>
      </c>
      <c r="V5528" t="b">
        <f t="shared" si="433"/>
        <v>1</v>
      </c>
      <c r="W5528">
        <f t="shared" si="432"/>
        <v>1.5</v>
      </c>
      <c r="X5528" s="8">
        <f t="shared" si="434"/>
        <v>1</v>
      </c>
      <c r="Y5528" t="s">
        <v>551</v>
      </c>
      <c r="Z5528" t="s">
        <v>552</v>
      </c>
      <c r="AB5528" t="s">
        <v>685</v>
      </c>
      <c r="AC5528" t="s">
        <v>897</v>
      </c>
      <c r="AD5528">
        <v>2022</v>
      </c>
    </row>
    <row r="5529" spans="1:30" x14ac:dyDescent="0.25">
      <c r="A5529" t="s">
        <v>18</v>
      </c>
      <c r="B5529" t="s">
        <v>40</v>
      </c>
      <c r="C5529" t="s">
        <v>41</v>
      </c>
      <c r="D5529" t="s">
        <v>42</v>
      </c>
      <c r="E5529" t="s">
        <v>43</v>
      </c>
      <c r="F5529" t="s">
        <v>23</v>
      </c>
      <c r="G5529">
        <v>15473195789</v>
      </c>
      <c r="H5529" t="s">
        <v>413</v>
      </c>
      <c r="I5529" t="s">
        <v>33</v>
      </c>
      <c r="J5529">
        <v>146</v>
      </c>
      <c r="K5529">
        <v>3</v>
      </c>
      <c r="L5529">
        <v>1</v>
      </c>
      <c r="M5529">
        <v>146</v>
      </c>
      <c r="N5529">
        <v>3</v>
      </c>
      <c r="O5529">
        <v>1</v>
      </c>
      <c r="P5529">
        <v>3</v>
      </c>
      <c r="Q5529">
        <v>3</v>
      </c>
      <c r="R5529" s="1">
        <v>44776</v>
      </c>
      <c r="S5529" t="str">
        <f t="shared" si="430"/>
        <v>Monster Energy Original</v>
      </c>
      <c r="T5529" t="str">
        <f t="shared" si="431"/>
        <v>Carbonated</v>
      </c>
      <c r="U5529" t="str">
        <f>IF(T5529="Cell is Blank - Dis-regard",_xlfn.XLOOKUP(S5529,'Categroy Lookup'!A:A,'Categroy Lookup'!B:B,"Cell is Blank - Dis-regard"),T5529)</f>
        <v>Carbonated</v>
      </c>
      <c r="V5529" t="b">
        <f t="shared" si="433"/>
        <v>1</v>
      </c>
      <c r="W5529">
        <f t="shared" si="432"/>
        <v>3</v>
      </c>
      <c r="X5529" s="8">
        <f t="shared" si="434"/>
        <v>2</v>
      </c>
      <c r="Y5529" t="s">
        <v>43</v>
      </c>
      <c r="AB5529" t="s">
        <v>685</v>
      </c>
      <c r="AC5529" t="s">
        <v>897</v>
      </c>
      <c r="AD5529">
        <v>2022</v>
      </c>
    </row>
    <row r="5530" spans="1:30" x14ac:dyDescent="0.25">
      <c r="A5530" t="s">
        <v>18</v>
      </c>
      <c r="B5530" t="s">
        <v>40</v>
      </c>
      <c r="C5530" t="s">
        <v>41</v>
      </c>
      <c r="D5530" t="s">
        <v>42</v>
      </c>
      <c r="E5530" t="s">
        <v>368</v>
      </c>
      <c r="F5530" t="s">
        <v>23</v>
      </c>
      <c r="G5530">
        <v>15473215613</v>
      </c>
      <c r="H5530" t="s">
        <v>413</v>
      </c>
      <c r="I5530" t="s">
        <v>33</v>
      </c>
      <c r="J5530">
        <v>141</v>
      </c>
      <c r="K5530">
        <v>1.5</v>
      </c>
      <c r="L5530">
        <v>1</v>
      </c>
      <c r="M5530">
        <v>141</v>
      </c>
      <c r="N5530">
        <v>1.5</v>
      </c>
      <c r="O5530">
        <v>1</v>
      </c>
      <c r="P5530">
        <v>1.5</v>
      </c>
      <c r="Q5530">
        <v>1.5</v>
      </c>
      <c r="R5530" s="1">
        <v>44776</v>
      </c>
      <c r="S5530" t="str">
        <f t="shared" si="430"/>
        <v>Coca Cola - Regular</v>
      </c>
      <c r="T5530" t="str">
        <f t="shared" si="431"/>
        <v>Carbonated</v>
      </c>
      <c r="U5530" t="str">
        <f>IF(T5530="Cell is Blank - Dis-regard",_xlfn.XLOOKUP(S5530,'Categroy Lookup'!A:A,'Categroy Lookup'!B:B,"Cell is Blank - Dis-regard"),T5530)</f>
        <v>Carbonated</v>
      </c>
      <c r="V5530" t="b">
        <f t="shared" si="433"/>
        <v>1</v>
      </c>
      <c r="W5530">
        <f t="shared" si="432"/>
        <v>1.5</v>
      </c>
      <c r="X5530" s="8">
        <f t="shared" si="434"/>
        <v>1</v>
      </c>
      <c r="Y5530" t="s">
        <v>524</v>
      </c>
      <c r="Z5530" t="s">
        <v>643</v>
      </c>
      <c r="AB5530" t="s">
        <v>685</v>
      </c>
      <c r="AC5530" t="s">
        <v>897</v>
      </c>
      <c r="AD5530">
        <v>2022</v>
      </c>
    </row>
    <row r="5531" spans="1:30" x14ac:dyDescent="0.25">
      <c r="A5531" t="s">
        <v>18</v>
      </c>
      <c r="B5531" t="s">
        <v>40</v>
      </c>
      <c r="C5531" t="s">
        <v>41</v>
      </c>
      <c r="D5531" t="s">
        <v>42</v>
      </c>
      <c r="E5531" t="s">
        <v>368</v>
      </c>
      <c r="F5531" t="s">
        <v>23</v>
      </c>
      <c r="G5531">
        <v>15473547693</v>
      </c>
      <c r="H5531" t="s">
        <v>413</v>
      </c>
      <c r="I5531" t="s">
        <v>33</v>
      </c>
      <c r="J5531">
        <v>141</v>
      </c>
      <c r="K5531">
        <v>1.5</v>
      </c>
      <c r="L5531">
        <v>1</v>
      </c>
      <c r="M5531">
        <v>141</v>
      </c>
      <c r="N5531">
        <v>1.5</v>
      </c>
      <c r="O5531">
        <v>1</v>
      </c>
      <c r="P5531">
        <v>1.5</v>
      </c>
      <c r="Q5531">
        <v>1.5</v>
      </c>
      <c r="R5531" s="1">
        <v>44776</v>
      </c>
      <c r="S5531" t="str">
        <f t="shared" si="430"/>
        <v>Coca Cola - Regular</v>
      </c>
      <c r="T5531" t="str">
        <f t="shared" si="431"/>
        <v>Carbonated</v>
      </c>
      <c r="U5531" t="str">
        <f>IF(T5531="Cell is Blank - Dis-regard",_xlfn.XLOOKUP(S5531,'Categroy Lookup'!A:A,'Categroy Lookup'!B:B,"Cell is Blank - Dis-regard"),T5531)</f>
        <v>Carbonated</v>
      </c>
      <c r="V5531" t="b">
        <f t="shared" si="433"/>
        <v>1</v>
      </c>
      <c r="W5531">
        <f t="shared" si="432"/>
        <v>1.5</v>
      </c>
      <c r="X5531" s="8">
        <f t="shared" si="434"/>
        <v>1</v>
      </c>
      <c r="Y5531" t="s">
        <v>524</v>
      </c>
      <c r="Z5531" t="s">
        <v>643</v>
      </c>
      <c r="AB5531" t="s">
        <v>685</v>
      </c>
      <c r="AC5531" t="s">
        <v>897</v>
      </c>
      <c r="AD5531">
        <v>2022</v>
      </c>
    </row>
    <row r="5532" spans="1:30" x14ac:dyDescent="0.25">
      <c r="A5532" t="s">
        <v>18</v>
      </c>
      <c r="B5532" t="s">
        <v>40</v>
      </c>
      <c r="C5532" t="s">
        <v>41</v>
      </c>
      <c r="D5532" t="s">
        <v>42</v>
      </c>
      <c r="E5532" t="s">
        <v>203</v>
      </c>
      <c r="F5532" t="s">
        <v>27</v>
      </c>
      <c r="G5532">
        <v>15473550284</v>
      </c>
      <c r="H5532" t="s">
        <v>413</v>
      </c>
      <c r="I5532" t="s">
        <v>33</v>
      </c>
      <c r="J5532">
        <v>111</v>
      </c>
      <c r="K5532">
        <v>1.5</v>
      </c>
      <c r="L5532">
        <v>1</v>
      </c>
      <c r="M5532">
        <v>111</v>
      </c>
      <c r="N5532">
        <v>1.5</v>
      </c>
      <c r="O5532">
        <v>1</v>
      </c>
      <c r="P5532">
        <v>1.5</v>
      </c>
      <c r="Q5532">
        <v>1.5</v>
      </c>
      <c r="R5532" s="1">
        <v>44776</v>
      </c>
      <c r="S5532" t="str">
        <f t="shared" si="430"/>
        <v>Doritos Nacho Cheese</v>
      </c>
      <c r="T5532" t="str">
        <f t="shared" si="431"/>
        <v>Food</v>
      </c>
      <c r="U5532" t="str">
        <f>IF(T5532="Cell is Blank - Dis-regard",_xlfn.XLOOKUP(S5532,'Categroy Lookup'!A:A,'Categroy Lookup'!B:B,"Cell is Blank - Dis-regard"),T5532)</f>
        <v>Food</v>
      </c>
      <c r="V5532" t="b">
        <f t="shared" si="433"/>
        <v>1</v>
      </c>
      <c r="W5532">
        <f t="shared" si="432"/>
        <v>1.5</v>
      </c>
      <c r="X5532" s="8">
        <f t="shared" si="434"/>
        <v>1</v>
      </c>
      <c r="Y5532" t="s">
        <v>203</v>
      </c>
      <c r="AB5532" t="s">
        <v>685</v>
      </c>
      <c r="AC5532" t="s">
        <v>897</v>
      </c>
      <c r="AD5532">
        <v>2022</v>
      </c>
    </row>
    <row r="5533" spans="1:30" x14ac:dyDescent="0.25">
      <c r="A5533" t="s">
        <v>18</v>
      </c>
      <c r="B5533" t="s">
        <v>40</v>
      </c>
      <c r="C5533" t="s">
        <v>41</v>
      </c>
      <c r="D5533" t="s">
        <v>42</v>
      </c>
      <c r="E5533" t="s">
        <v>414</v>
      </c>
      <c r="F5533" t="s">
        <v>31</v>
      </c>
      <c r="G5533">
        <v>15473754733</v>
      </c>
      <c r="H5533" t="s">
        <v>413</v>
      </c>
      <c r="I5533" t="s">
        <v>33</v>
      </c>
      <c r="J5533">
        <v>147</v>
      </c>
      <c r="K5533">
        <v>2.5</v>
      </c>
      <c r="L5533">
        <v>1</v>
      </c>
      <c r="M5533">
        <v>147</v>
      </c>
      <c r="N5533">
        <v>2.5</v>
      </c>
      <c r="O5533">
        <v>1</v>
      </c>
      <c r="P5533">
        <v>2.5</v>
      </c>
      <c r="Q5533">
        <v>2.5</v>
      </c>
      <c r="R5533" s="1">
        <v>44776</v>
      </c>
      <c r="S5533" t="str">
        <f t="shared" si="430"/>
        <v>Snapple Lemonade - black berry</v>
      </c>
      <c r="T5533" t="str">
        <f t="shared" si="431"/>
        <v>Non Carbonated</v>
      </c>
      <c r="U5533" t="str">
        <f>IF(T5533="Cell is Blank - Dis-regard",_xlfn.XLOOKUP(S5533,'Categroy Lookup'!A:A,'Categroy Lookup'!B:B,"Cell is Blank - Dis-regard"),T5533)</f>
        <v>Non Carbonated</v>
      </c>
      <c r="V5533" t="b">
        <f t="shared" si="433"/>
        <v>1</v>
      </c>
      <c r="W5533">
        <f t="shared" si="432"/>
        <v>2.5</v>
      </c>
      <c r="X5533" s="8">
        <f t="shared" si="434"/>
        <v>1.6666666666666667</v>
      </c>
      <c r="Y5533" t="s">
        <v>650</v>
      </c>
      <c r="Z5533" t="s">
        <v>651</v>
      </c>
      <c r="AB5533" t="s">
        <v>685</v>
      </c>
      <c r="AC5533" t="s">
        <v>897</v>
      </c>
      <c r="AD5533">
        <v>2022</v>
      </c>
    </row>
    <row r="5534" spans="1:30" x14ac:dyDescent="0.25">
      <c r="A5534" t="s">
        <v>18</v>
      </c>
      <c r="B5534" t="s">
        <v>40</v>
      </c>
      <c r="C5534" t="s">
        <v>41</v>
      </c>
      <c r="D5534" t="s">
        <v>42</v>
      </c>
      <c r="E5534" t="s">
        <v>133</v>
      </c>
      <c r="F5534" t="s">
        <v>27</v>
      </c>
      <c r="G5534">
        <v>15473756672</v>
      </c>
      <c r="H5534" t="s">
        <v>413</v>
      </c>
      <c r="I5534" t="s">
        <v>33</v>
      </c>
      <c r="J5534">
        <v>112</v>
      </c>
      <c r="K5534">
        <v>1.5</v>
      </c>
      <c r="L5534">
        <v>1</v>
      </c>
      <c r="M5534">
        <v>112</v>
      </c>
      <c r="N5534">
        <v>1.5</v>
      </c>
      <c r="O5534">
        <v>1</v>
      </c>
      <c r="P5534">
        <v>1.5</v>
      </c>
      <c r="Q5534">
        <v>1.5</v>
      </c>
      <c r="R5534" s="1">
        <v>44776</v>
      </c>
      <c r="S5534" t="str">
        <f t="shared" si="430"/>
        <v>Funyuns - Flaming Hot</v>
      </c>
      <c r="T5534" t="str">
        <f t="shared" si="431"/>
        <v>Food</v>
      </c>
      <c r="U5534" t="str">
        <f>IF(T5534="Cell is Blank - Dis-regard",_xlfn.XLOOKUP(S5534,'Categroy Lookup'!A:A,'Categroy Lookup'!B:B,"Cell is Blank - Dis-regard"),T5534)</f>
        <v>Food</v>
      </c>
      <c r="V5534" t="b">
        <f t="shared" si="433"/>
        <v>1</v>
      </c>
      <c r="W5534">
        <f t="shared" si="432"/>
        <v>1.5</v>
      </c>
      <c r="X5534" s="8">
        <f t="shared" si="434"/>
        <v>1</v>
      </c>
      <c r="Y5534" t="s">
        <v>553</v>
      </c>
      <c r="Z5534" t="s">
        <v>501</v>
      </c>
      <c r="AB5534" t="s">
        <v>685</v>
      </c>
      <c r="AC5534" t="s">
        <v>897</v>
      </c>
      <c r="AD5534">
        <v>2022</v>
      </c>
    </row>
    <row r="5535" spans="1:30" x14ac:dyDescent="0.25">
      <c r="A5535" t="s">
        <v>18</v>
      </c>
      <c r="B5535" t="s">
        <v>40</v>
      </c>
      <c r="C5535" t="s">
        <v>41</v>
      </c>
      <c r="D5535" t="s">
        <v>42</v>
      </c>
      <c r="E5535" t="s">
        <v>203</v>
      </c>
      <c r="F5535" t="s">
        <v>27</v>
      </c>
      <c r="G5535">
        <v>15473759986</v>
      </c>
      <c r="H5535" t="s">
        <v>413</v>
      </c>
      <c r="I5535" t="s">
        <v>33</v>
      </c>
      <c r="J5535">
        <v>111</v>
      </c>
      <c r="K5535">
        <v>1.5</v>
      </c>
      <c r="L5535">
        <v>1</v>
      </c>
      <c r="M5535">
        <v>111</v>
      </c>
      <c r="N5535">
        <v>1.5</v>
      </c>
      <c r="O5535">
        <v>1</v>
      </c>
      <c r="P5535">
        <v>1.5</v>
      </c>
      <c r="Q5535">
        <v>1.5</v>
      </c>
      <c r="R5535" s="1">
        <v>44776</v>
      </c>
      <c r="S5535" t="str">
        <f t="shared" si="430"/>
        <v>Doritos Nacho Cheese</v>
      </c>
      <c r="T5535" t="str">
        <f t="shared" si="431"/>
        <v>Food</v>
      </c>
      <c r="U5535" t="str">
        <f>IF(T5535="Cell is Blank - Dis-regard",_xlfn.XLOOKUP(S5535,'Categroy Lookup'!A:A,'Categroy Lookup'!B:B,"Cell is Blank - Dis-regard"),T5535)</f>
        <v>Food</v>
      </c>
      <c r="V5535" t="b">
        <f t="shared" si="433"/>
        <v>1</v>
      </c>
      <c r="W5535">
        <f t="shared" si="432"/>
        <v>1.5</v>
      </c>
      <c r="X5535" s="8">
        <f t="shared" si="434"/>
        <v>1</v>
      </c>
      <c r="Y5535" t="s">
        <v>203</v>
      </c>
      <c r="AB5535" t="s">
        <v>685</v>
      </c>
      <c r="AC5535" t="s">
        <v>897</v>
      </c>
      <c r="AD5535">
        <v>2022</v>
      </c>
    </row>
    <row r="5536" spans="1:30" x14ac:dyDescent="0.25">
      <c r="A5536" t="s">
        <v>18</v>
      </c>
      <c r="B5536" t="s">
        <v>40</v>
      </c>
      <c r="C5536" t="s">
        <v>41</v>
      </c>
      <c r="D5536" t="s">
        <v>42</v>
      </c>
      <c r="E5536" t="s">
        <v>133</v>
      </c>
      <c r="F5536" t="s">
        <v>27</v>
      </c>
      <c r="G5536">
        <v>15473790860</v>
      </c>
      <c r="H5536" t="s">
        <v>413</v>
      </c>
      <c r="I5536" t="s">
        <v>33</v>
      </c>
      <c r="J5536">
        <v>112</v>
      </c>
      <c r="K5536">
        <v>1.5</v>
      </c>
      <c r="L5536">
        <v>1</v>
      </c>
      <c r="M5536">
        <v>112</v>
      </c>
      <c r="N5536">
        <v>1.5</v>
      </c>
      <c r="O5536">
        <v>1</v>
      </c>
      <c r="P5536">
        <v>1.5</v>
      </c>
      <c r="Q5536">
        <v>1.5</v>
      </c>
      <c r="R5536" s="1">
        <v>44776</v>
      </c>
      <c r="S5536" t="str">
        <f t="shared" si="430"/>
        <v>Funyuns - Flaming Hot</v>
      </c>
      <c r="T5536" t="str">
        <f t="shared" si="431"/>
        <v>Food</v>
      </c>
      <c r="U5536" t="str">
        <f>IF(T5536="Cell is Blank - Dis-regard",_xlfn.XLOOKUP(S5536,'Categroy Lookup'!A:A,'Categroy Lookup'!B:B,"Cell is Blank - Dis-regard"),T5536)</f>
        <v>Food</v>
      </c>
      <c r="V5536" t="b">
        <f t="shared" si="433"/>
        <v>1</v>
      </c>
      <c r="W5536">
        <f t="shared" si="432"/>
        <v>1.5</v>
      </c>
      <c r="X5536" s="8">
        <f t="shared" si="434"/>
        <v>1</v>
      </c>
      <c r="Y5536" t="s">
        <v>553</v>
      </c>
      <c r="Z5536" t="s">
        <v>501</v>
      </c>
      <c r="AB5536" t="s">
        <v>685</v>
      </c>
      <c r="AC5536" t="s">
        <v>897</v>
      </c>
      <c r="AD5536">
        <v>2022</v>
      </c>
    </row>
    <row r="5537" spans="1:30" x14ac:dyDescent="0.25">
      <c r="A5537" t="s">
        <v>18</v>
      </c>
      <c r="B5537" t="s">
        <v>197</v>
      </c>
      <c r="C5537" t="s">
        <v>198</v>
      </c>
      <c r="D5537" t="s">
        <v>199</v>
      </c>
      <c r="E5537" t="s">
        <v>284</v>
      </c>
      <c r="F5537" t="s">
        <v>55</v>
      </c>
      <c r="G5537">
        <v>15474182941</v>
      </c>
      <c r="H5537" t="s">
        <v>413</v>
      </c>
      <c r="I5537" t="s">
        <v>33</v>
      </c>
      <c r="J5537">
        <v>147</v>
      </c>
      <c r="K5537">
        <v>2.75</v>
      </c>
      <c r="L5537">
        <v>1</v>
      </c>
      <c r="M5537">
        <v>147</v>
      </c>
      <c r="N5537">
        <v>2.75</v>
      </c>
      <c r="O5537">
        <v>1</v>
      </c>
      <c r="P5537">
        <v>2.75</v>
      </c>
      <c r="Q5537">
        <v>2.75</v>
      </c>
      <c r="R5537" s="1">
        <v>44776</v>
      </c>
      <c r="S5537" t="str">
        <f t="shared" si="430"/>
        <v>BodyArmor LYTE - Strawberry Lemonade</v>
      </c>
      <c r="T5537" t="str">
        <f t="shared" si="431"/>
        <v>Water</v>
      </c>
      <c r="U5537" t="str">
        <f>IF(T5537="Cell is Blank - Dis-regard",_xlfn.XLOOKUP(S5537,'Categroy Lookup'!A:A,'Categroy Lookup'!B:B,"Cell is Blank - Dis-regard"),T5537)</f>
        <v>Water</v>
      </c>
      <c r="V5537" t="b">
        <f t="shared" si="433"/>
        <v>1</v>
      </c>
      <c r="W5537">
        <f t="shared" si="432"/>
        <v>2.75</v>
      </c>
      <c r="X5537" s="8">
        <f t="shared" si="434"/>
        <v>1.8333333333333333</v>
      </c>
      <c r="Y5537" t="s">
        <v>618</v>
      </c>
      <c r="Z5537" t="s">
        <v>619</v>
      </c>
      <c r="AB5537" t="s">
        <v>685</v>
      </c>
      <c r="AC5537" t="s">
        <v>897</v>
      </c>
      <c r="AD5537">
        <v>2022</v>
      </c>
    </row>
    <row r="5538" spans="1:30" x14ac:dyDescent="0.25">
      <c r="A5538" t="s">
        <v>18</v>
      </c>
      <c r="B5538" t="s">
        <v>197</v>
      </c>
      <c r="C5538" t="s">
        <v>198</v>
      </c>
      <c r="D5538" t="s">
        <v>199</v>
      </c>
      <c r="E5538" t="s">
        <v>365</v>
      </c>
      <c r="F5538" t="s">
        <v>27</v>
      </c>
      <c r="G5538">
        <v>15474342476</v>
      </c>
      <c r="H5538" t="s">
        <v>413</v>
      </c>
      <c r="I5538" t="s">
        <v>25</v>
      </c>
      <c r="J5538">
        <v>165</v>
      </c>
      <c r="K5538">
        <v>3</v>
      </c>
      <c r="L5538">
        <v>1</v>
      </c>
      <c r="M5538">
        <v>165</v>
      </c>
      <c r="N5538">
        <v>3</v>
      </c>
      <c r="O5538">
        <v>1</v>
      </c>
      <c r="P5538">
        <v>3</v>
      </c>
      <c r="Q5538">
        <v>3</v>
      </c>
      <c r="R5538" s="1">
        <v>44776</v>
      </c>
      <c r="S5538" t="str">
        <f t="shared" si="430"/>
        <v>Pringles - Sour Cream &amp; Onion</v>
      </c>
      <c r="T5538" t="str">
        <f t="shared" si="431"/>
        <v>Food</v>
      </c>
      <c r="U5538" t="str">
        <f>IF(T5538="Cell is Blank - Dis-regard",_xlfn.XLOOKUP(S5538,'Categroy Lookup'!A:A,'Categroy Lookup'!B:B,"Cell is Blank - Dis-regard"),T5538)</f>
        <v>Food</v>
      </c>
      <c r="V5538" t="b">
        <f t="shared" si="433"/>
        <v>1</v>
      </c>
      <c r="W5538">
        <f t="shared" si="432"/>
        <v>3</v>
      </c>
      <c r="X5538" s="8">
        <f t="shared" si="434"/>
        <v>2</v>
      </c>
      <c r="Y5538" t="s">
        <v>642</v>
      </c>
      <c r="Z5538" t="s">
        <v>641</v>
      </c>
      <c r="AB5538" t="s">
        <v>685</v>
      </c>
      <c r="AC5538" t="s">
        <v>897</v>
      </c>
      <c r="AD5538">
        <v>2022</v>
      </c>
    </row>
    <row r="5539" spans="1:30" x14ac:dyDescent="0.25">
      <c r="A5539" t="s">
        <v>18</v>
      </c>
      <c r="B5539" t="s">
        <v>28</v>
      </c>
      <c r="C5539" t="s">
        <v>20</v>
      </c>
      <c r="D5539" t="s">
        <v>29</v>
      </c>
      <c r="E5539" t="s">
        <v>58</v>
      </c>
      <c r="F5539" t="s">
        <v>27</v>
      </c>
      <c r="G5539">
        <v>15474430190</v>
      </c>
      <c r="H5539" t="s">
        <v>413</v>
      </c>
      <c r="I5539" t="s">
        <v>33</v>
      </c>
      <c r="J5539">
        <v>124</v>
      </c>
      <c r="K5539">
        <v>1.5</v>
      </c>
      <c r="L5539">
        <v>1</v>
      </c>
      <c r="M5539">
        <v>124</v>
      </c>
      <c r="N5539">
        <v>1.5</v>
      </c>
      <c r="O5539">
        <v>1</v>
      </c>
      <c r="P5539">
        <v>1.5</v>
      </c>
      <c r="Q5539">
        <v>1.5</v>
      </c>
      <c r="R5539" s="1">
        <v>44776</v>
      </c>
      <c r="S5539" t="str">
        <f t="shared" si="430"/>
        <v>Oreo Mini</v>
      </c>
      <c r="T5539" t="str">
        <f t="shared" si="431"/>
        <v>Food</v>
      </c>
      <c r="U5539" t="str">
        <f>IF(T5539="Cell is Blank - Dis-regard",_xlfn.XLOOKUP(S5539,'Categroy Lookup'!A:A,'Categroy Lookup'!B:B,"Cell is Blank - Dis-regard"),T5539)</f>
        <v>Food</v>
      </c>
      <c r="V5539" t="b">
        <f t="shared" si="433"/>
        <v>1</v>
      </c>
      <c r="W5539">
        <f t="shared" si="432"/>
        <v>1.5</v>
      </c>
      <c r="X5539" s="8">
        <f t="shared" si="434"/>
        <v>1</v>
      </c>
      <c r="Y5539" t="s">
        <v>58</v>
      </c>
      <c r="AB5539" t="s">
        <v>685</v>
      </c>
      <c r="AC5539" t="s">
        <v>897</v>
      </c>
      <c r="AD5539">
        <v>2022</v>
      </c>
    </row>
    <row r="5540" spans="1:30" x14ac:dyDescent="0.25">
      <c r="A5540" t="s">
        <v>18</v>
      </c>
      <c r="B5540" t="s">
        <v>28</v>
      </c>
      <c r="C5540" t="s">
        <v>20</v>
      </c>
      <c r="D5540" t="s">
        <v>29</v>
      </c>
      <c r="E5540" t="s">
        <v>58</v>
      </c>
      <c r="F5540" t="s">
        <v>27</v>
      </c>
      <c r="G5540">
        <v>15474432761</v>
      </c>
      <c r="H5540" t="s">
        <v>413</v>
      </c>
      <c r="I5540" t="s">
        <v>33</v>
      </c>
      <c r="J5540">
        <v>124</v>
      </c>
      <c r="K5540">
        <v>1.5</v>
      </c>
      <c r="L5540">
        <v>1</v>
      </c>
      <c r="M5540">
        <v>124</v>
      </c>
      <c r="N5540">
        <v>1.5</v>
      </c>
      <c r="O5540">
        <v>1</v>
      </c>
      <c r="P5540">
        <v>1.5</v>
      </c>
      <c r="Q5540">
        <v>1.5</v>
      </c>
      <c r="R5540" s="1">
        <v>44776</v>
      </c>
      <c r="S5540" t="str">
        <f t="shared" si="430"/>
        <v>Oreo Mini</v>
      </c>
      <c r="T5540" t="str">
        <f t="shared" si="431"/>
        <v>Food</v>
      </c>
      <c r="U5540" t="str">
        <f>IF(T5540="Cell is Blank - Dis-regard",_xlfn.XLOOKUP(S5540,'Categroy Lookup'!A:A,'Categroy Lookup'!B:B,"Cell is Blank - Dis-regard"),T5540)</f>
        <v>Food</v>
      </c>
      <c r="V5540" t="b">
        <f t="shared" si="433"/>
        <v>1</v>
      </c>
      <c r="W5540">
        <f t="shared" si="432"/>
        <v>1.5</v>
      </c>
      <c r="X5540" s="8">
        <f t="shared" si="434"/>
        <v>1</v>
      </c>
      <c r="Y5540" t="s">
        <v>58</v>
      </c>
      <c r="AB5540" t="s">
        <v>685</v>
      </c>
      <c r="AC5540" t="s">
        <v>897</v>
      </c>
      <c r="AD5540">
        <v>2022</v>
      </c>
    </row>
    <row r="5541" spans="1:30" x14ac:dyDescent="0.25">
      <c r="A5541" t="s">
        <v>18</v>
      </c>
      <c r="B5541" t="s">
        <v>40</v>
      </c>
      <c r="C5541" t="s">
        <v>41</v>
      </c>
      <c r="D5541" t="s">
        <v>42</v>
      </c>
      <c r="E5541" t="s">
        <v>133</v>
      </c>
      <c r="F5541" t="s">
        <v>27</v>
      </c>
      <c r="G5541">
        <v>15475237686</v>
      </c>
      <c r="H5541" t="s">
        <v>416</v>
      </c>
      <c r="I5541" t="s">
        <v>33</v>
      </c>
      <c r="J5541">
        <v>112</v>
      </c>
      <c r="K5541">
        <v>1.5</v>
      </c>
      <c r="L5541">
        <v>1</v>
      </c>
      <c r="M5541">
        <v>112</v>
      </c>
      <c r="N5541">
        <v>1.5</v>
      </c>
      <c r="O5541">
        <v>1</v>
      </c>
      <c r="P5541">
        <v>1.5</v>
      </c>
      <c r="Q5541">
        <v>1.5</v>
      </c>
      <c r="R5541" s="1">
        <v>44776</v>
      </c>
      <c r="S5541" t="str">
        <f t="shared" si="430"/>
        <v>Funyuns - Flaming Hot</v>
      </c>
      <c r="T5541" t="str">
        <f t="shared" si="431"/>
        <v>Food</v>
      </c>
      <c r="U5541" t="str">
        <f>IF(T5541="Cell is Blank - Dis-regard",_xlfn.XLOOKUP(S5541,'Categroy Lookup'!A:A,'Categroy Lookup'!B:B,"Cell is Blank - Dis-regard"),T5541)</f>
        <v>Food</v>
      </c>
      <c r="V5541" t="b">
        <f t="shared" si="433"/>
        <v>1</v>
      </c>
      <c r="W5541">
        <f t="shared" si="432"/>
        <v>1.5</v>
      </c>
      <c r="X5541" s="8">
        <f t="shared" si="434"/>
        <v>1</v>
      </c>
      <c r="Y5541" t="s">
        <v>553</v>
      </c>
      <c r="Z5541" t="s">
        <v>501</v>
      </c>
      <c r="AB5541" t="s">
        <v>687</v>
      </c>
      <c r="AC5541" t="s">
        <v>898</v>
      </c>
      <c r="AD5541">
        <v>2022</v>
      </c>
    </row>
    <row r="5542" spans="1:30" x14ac:dyDescent="0.25">
      <c r="A5542" t="s">
        <v>18</v>
      </c>
      <c r="B5542" t="s">
        <v>40</v>
      </c>
      <c r="C5542" t="s">
        <v>41</v>
      </c>
      <c r="D5542" t="s">
        <v>42</v>
      </c>
      <c r="E5542" t="s">
        <v>43</v>
      </c>
      <c r="F5542" t="s">
        <v>23</v>
      </c>
      <c r="G5542">
        <v>15475238747</v>
      </c>
      <c r="H5542" t="s">
        <v>416</v>
      </c>
      <c r="I5542" t="s">
        <v>33</v>
      </c>
      <c r="J5542">
        <v>144</v>
      </c>
      <c r="K5542">
        <v>3</v>
      </c>
      <c r="L5542">
        <v>1</v>
      </c>
      <c r="M5542">
        <v>144</v>
      </c>
      <c r="N5542">
        <v>3</v>
      </c>
      <c r="O5542">
        <v>1</v>
      </c>
      <c r="P5542">
        <v>3</v>
      </c>
      <c r="Q5542">
        <v>3</v>
      </c>
      <c r="R5542" s="1">
        <v>44776</v>
      </c>
      <c r="S5542" t="str">
        <f t="shared" si="430"/>
        <v>Monster Energy Original</v>
      </c>
      <c r="T5542" t="str">
        <f t="shared" si="431"/>
        <v>Carbonated</v>
      </c>
      <c r="U5542" t="str">
        <f>IF(T5542="Cell is Blank - Dis-regard",_xlfn.XLOOKUP(S5542,'Categroy Lookup'!A:A,'Categroy Lookup'!B:B,"Cell is Blank - Dis-regard"),T5542)</f>
        <v>Carbonated</v>
      </c>
      <c r="V5542" t="b">
        <f t="shared" si="433"/>
        <v>1</v>
      </c>
      <c r="W5542">
        <f t="shared" si="432"/>
        <v>3</v>
      </c>
      <c r="X5542" s="8">
        <f t="shared" si="434"/>
        <v>2</v>
      </c>
      <c r="Y5542" t="s">
        <v>43</v>
      </c>
      <c r="AB5542" t="s">
        <v>687</v>
      </c>
      <c r="AC5542" t="s">
        <v>898</v>
      </c>
      <c r="AD5542">
        <v>2022</v>
      </c>
    </row>
    <row r="5543" spans="1:30" x14ac:dyDescent="0.25">
      <c r="A5543" t="s">
        <v>18</v>
      </c>
      <c r="B5543" t="s">
        <v>40</v>
      </c>
      <c r="C5543" t="s">
        <v>41</v>
      </c>
      <c r="D5543" t="s">
        <v>42</v>
      </c>
      <c r="E5543" t="s">
        <v>203</v>
      </c>
      <c r="F5543" t="s">
        <v>27</v>
      </c>
      <c r="G5543">
        <v>15475256153</v>
      </c>
      <c r="H5543" t="s">
        <v>416</v>
      </c>
      <c r="I5543" t="s">
        <v>33</v>
      </c>
      <c r="J5543">
        <v>111</v>
      </c>
      <c r="K5543">
        <v>1.5</v>
      </c>
      <c r="L5543">
        <v>1</v>
      </c>
      <c r="M5543">
        <v>111</v>
      </c>
      <c r="N5543">
        <v>1.5</v>
      </c>
      <c r="O5543">
        <v>1</v>
      </c>
      <c r="P5543">
        <v>1.5</v>
      </c>
      <c r="Q5543">
        <v>1.5</v>
      </c>
      <c r="R5543" s="1">
        <v>44776</v>
      </c>
      <c r="S5543" t="str">
        <f t="shared" si="430"/>
        <v>Doritos Nacho Cheese</v>
      </c>
      <c r="T5543" t="str">
        <f t="shared" si="431"/>
        <v>Food</v>
      </c>
      <c r="U5543" t="str">
        <f>IF(T5543="Cell is Blank - Dis-regard",_xlfn.XLOOKUP(S5543,'Categroy Lookup'!A:A,'Categroy Lookup'!B:B,"Cell is Blank - Dis-regard"),T5543)</f>
        <v>Food</v>
      </c>
      <c r="V5543" t="b">
        <f t="shared" si="433"/>
        <v>1</v>
      </c>
      <c r="W5543">
        <f t="shared" si="432"/>
        <v>1.5</v>
      </c>
      <c r="X5543" s="8">
        <f t="shared" si="434"/>
        <v>1</v>
      </c>
      <c r="Y5543" t="s">
        <v>203</v>
      </c>
      <c r="AB5543" t="s">
        <v>687</v>
      </c>
      <c r="AC5543" t="s">
        <v>898</v>
      </c>
      <c r="AD5543">
        <v>2022</v>
      </c>
    </row>
    <row r="5544" spans="1:30" x14ac:dyDescent="0.25">
      <c r="A5544" t="s">
        <v>18</v>
      </c>
      <c r="B5544" t="s">
        <v>40</v>
      </c>
      <c r="C5544" t="s">
        <v>41</v>
      </c>
      <c r="D5544" t="s">
        <v>42</v>
      </c>
      <c r="E5544" t="s">
        <v>131</v>
      </c>
      <c r="F5544" t="s">
        <v>23</v>
      </c>
      <c r="G5544">
        <v>15475257044</v>
      </c>
      <c r="H5544" t="s">
        <v>416</v>
      </c>
      <c r="I5544" t="s">
        <v>33</v>
      </c>
      <c r="J5544">
        <v>140</v>
      </c>
      <c r="K5544">
        <v>1.5</v>
      </c>
      <c r="L5544">
        <v>1</v>
      </c>
      <c r="M5544">
        <v>140</v>
      </c>
      <c r="N5544">
        <v>1.5</v>
      </c>
      <c r="O5544">
        <v>1</v>
      </c>
      <c r="P5544">
        <v>1.5</v>
      </c>
      <c r="Q5544">
        <v>1.5</v>
      </c>
      <c r="R5544" s="1">
        <v>44776</v>
      </c>
      <c r="S5544" t="str">
        <f t="shared" si="430"/>
        <v>Sunkist Soda - Orange</v>
      </c>
      <c r="T5544" t="str">
        <f t="shared" si="431"/>
        <v>Carbonated</v>
      </c>
      <c r="U5544" t="str">
        <f>IF(T5544="Cell is Blank - Dis-regard",_xlfn.XLOOKUP(S5544,'Categroy Lookup'!A:A,'Categroy Lookup'!B:B,"Cell is Blank - Dis-regard"),T5544)</f>
        <v>Carbonated</v>
      </c>
      <c r="V5544" t="b">
        <f t="shared" si="433"/>
        <v>1</v>
      </c>
      <c r="W5544">
        <f t="shared" si="432"/>
        <v>1.5</v>
      </c>
      <c r="X5544" s="8">
        <f t="shared" si="434"/>
        <v>1</v>
      </c>
      <c r="Y5544" t="s">
        <v>551</v>
      </c>
      <c r="Z5544" t="s">
        <v>552</v>
      </c>
      <c r="AB5544" t="s">
        <v>687</v>
      </c>
      <c r="AC5544" t="s">
        <v>898</v>
      </c>
      <c r="AD5544">
        <v>2022</v>
      </c>
    </row>
    <row r="5545" spans="1:30" x14ac:dyDescent="0.25">
      <c r="A5545" t="s">
        <v>18</v>
      </c>
      <c r="B5545" t="s">
        <v>40</v>
      </c>
      <c r="C5545" t="s">
        <v>41</v>
      </c>
      <c r="D5545" t="s">
        <v>42</v>
      </c>
      <c r="E5545" t="s">
        <v>345</v>
      </c>
      <c r="F5545" t="s">
        <v>27</v>
      </c>
      <c r="G5545">
        <v>15475584066</v>
      </c>
      <c r="H5545" t="s">
        <v>416</v>
      </c>
      <c r="I5545" t="s">
        <v>25</v>
      </c>
      <c r="J5545">
        <v>130</v>
      </c>
      <c r="K5545">
        <v>1.5</v>
      </c>
      <c r="L5545">
        <v>2</v>
      </c>
      <c r="M5545">
        <v>130</v>
      </c>
      <c r="N5545">
        <v>1.5</v>
      </c>
      <c r="O5545">
        <v>2</v>
      </c>
      <c r="P5545">
        <v>3</v>
      </c>
      <c r="Q5545">
        <v>3</v>
      </c>
      <c r="R5545" s="1">
        <v>44777</v>
      </c>
      <c r="S5545" t="str">
        <f t="shared" si="430"/>
        <v>Nature's Bakery Fig Bar - Raspberry</v>
      </c>
      <c r="T5545" t="str">
        <f t="shared" si="431"/>
        <v>Food</v>
      </c>
      <c r="U5545" t="str">
        <f>IF(T5545="Cell is Blank - Dis-regard",_xlfn.XLOOKUP(S5545,'Categroy Lookup'!A:A,'Categroy Lookup'!B:B,"Cell is Blank - Dis-regard"),T5545)</f>
        <v>Food</v>
      </c>
      <c r="V5545" t="b">
        <f t="shared" si="433"/>
        <v>1</v>
      </c>
      <c r="W5545">
        <f t="shared" si="432"/>
        <v>1.5</v>
      </c>
      <c r="X5545" s="8">
        <f t="shared" si="434"/>
        <v>1</v>
      </c>
      <c r="Y5545" t="s">
        <v>637</v>
      </c>
      <c r="Z5545" t="s">
        <v>508</v>
      </c>
      <c r="AB5545" t="s">
        <v>687</v>
      </c>
      <c r="AC5545" t="s">
        <v>898</v>
      </c>
      <c r="AD5545">
        <v>2022</v>
      </c>
    </row>
    <row r="5546" spans="1:30" x14ac:dyDescent="0.25">
      <c r="A5546" t="s">
        <v>18</v>
      </c>
      <c r="B5546" t="s">
        <v>40</v>
      </c>
      <c r="C5546" t="s">
        <v>41</v>
      </c>
      <c r="D5546" t="s">
        <v>42</v>
      </c>
      <c r="E5546" t="s">
        <v>94</v>
      </c>
      <c r="F5546" t="s">
        <v>23</v>
      </c>
      <c r="G5546">
        <v>15475748999</v>
      </c>
      <c r="H5546" t="s">
        <v>416</v>
      </c>
      <c r="I5546" t="s">
        <v>25</v>
      </c>
      <c r="J5546">
        <v>148</v>
      </c>
      <c r="K5546">
        <v>3.5</v>
      </c>
      <c r="L5546">
        <v>1</v>
      </c>
      <c r="M5546">
        <v>148</v>
      </c>
      <c r="N5546">
        <v>3.5</v>
      </c>
      <c r="O5546">
        <v>1</v>
      </c>
      <c r="P5546">
        <v>3.5</v>
      </c>
      <c r="Q5546">
        <v>3.5</v>
      </c>
      <c r="R5546" s="1">
        <v>44777</v>
      </c>
      <c r="S5546" t="str">
        <f t="shared" si="430"/>
        <v>Red Bull - Original</v>
      </c>
      <c r="T5546" t="str">
        <f t="shared" si="431"/>
        <v>Carbonated</v>
      </c>
      <c r="U5546" t="str">
        <f>IF(T5546="Cell is Blank - Dis-regard",_xlfn.XLOOKUP(S5546,'Categroy Lookup'!A:A,'Categroy Lookup'!B:B,"Cell is Blank - Dis-regard"),T5546)</f>
        <v>Carbonated</v>
      </c>
      <c r="V5546" t="b">
        <f t="shared" si="433"/>
        <v>1</v>
      </c>
      <c r="W5546">
        <f t="shared" si="432"/>
        <v>3.5</v>
      </c>
      <c r="X5546" s="8">
        <f t="shared" si="434"/>
        <v>2.3333333333333335</v>
      </c>
      <c r="Y5546" t="s">
        <v>466</v>
      </c>
      <c r="Z5546" t="s">
        <v>512</v>
      </c>
      <c r="AB5546" t="s">
        <v>687</v>
      </c>
      <c r="AC5546" t="s">
        <v>898</v>
      </c>
      <c r="AD5546">
        <v>2022</v>
      </c>
    </row>
    <row r="5547" spans="1:30" x14ac:dyDescent="0.25">
      <c r="A5547" t="s">
        <v>18</v>
      </c>
      <c r="B5547" t="s">
        <v>40</v>
      </c>
      <c r="C5547" t="s">
        <v>41</v>
      </c>
      <c r="D5547" t="s">
        <v>42</v>
      </c>
      <c r="E5547" t="s">
        <v>94</v>
      </c>
      <c r="F5547" t="s">
        <v>23</v>
      </c>
      <c r="G5547">
        <v>15476098402</v>
      </c>
      <c r="H5547" t="s">
        <v>416</v>
      </c>
      <c r="I5547" t="s">
        <v>25</v>
      </c>
      <c r="J5547">
        <v>148</v>
      </c>
      <c r="K5547">
        <v>3.5</v>
      </c>
      <c r="L5547">
        <v>1</v>
      </c>
      <c r="M5547">
        <v>148</v>
      </c>
      <c r="N5547">
        <v>3.5</v>
      </c>
      <c r="O5547">
        <v>1</v>
      </c>
      <c r="P5547">
        <v>3.5</v>
      </c>
      <c r="Q5547">
        <v>3.5</v>
      </c>
      <c r="R5547" s="1">
        <v>44777</v>
      </c>
      <c r="S5547" t="str">
        <f t="shared" si="430"/>
        <v>Red Bull - Original</v>
      </c>
      <c r="T5547" t="str">
        <f t="shared" si="431"/>
        <v>Carbonated</v>
      </c>
      <c r="U5547" t="str">
        <f>IF(T5547="Cell is Blank - Dis-regard",_xlfn.XLOOKUP(S5547,'Categroy Lookup'!A:A,'Categroy Lookup'!B:B,"Cell is Blank - Dis-regard"),T5547)</f>
        <v>Carbonated</v>
      </c>
      <c r="V5547" t="b">
        <f t="shared" si="433"/>
        <v>1</v>
      </c>
      <c r="W5547">
        <f t="shared" si="432"/>
        <v>3.5</v>
      </c>
      <c r="X5547" s="8">
        <f t="shared" si="434"/>
        <v>2.3333333333333335</v>
      </c>
      <c r="Y5547" t="s">
        <v>466</v>
      </c>
      <c r="Z5547" t="s">
        <v>512</v>
      </c>
      <c r="AB5547" t="s">
        <v>687</v>
      </c>
      <c r="AC5547" t="s">
        <v>898</v>
      </c>
      <c r="AD5547">
        <v>2022</v>
      </c>
    </row>
    <row r="5548" spans="1:30" x14ac:dyDescent="0.25">
      <c r="A5548" t="s">
        <v>18</v>
      </c>
      <c r="B5548" t="s">
        <v>197</v>
      </c>
      <c r="C5548" t="s">
        <v>198</v>
      </c>
      <c r="D5548" t="s">
        <v>199</v>
      </c>
      <c r="E5548" t="s">
        <v>66</v>
      </c>
      <c r="F5548" t="s">
        <v>55</v>
      </c>
      <c r="G5548">
        <v>15476323501</v>
      </c>
      <c r="H5548" t="s">
        <v>416</v>
      </c>
      <c r="I5548" t="s">
        <v>33</v>
      </c>
      <c r="J5548">
        <v>144</v>
      </c>
      <c r="K5548">
        <v>2</v>
      </c>
      <c r="L5548">
        <v>1</v>
      </c>
      <c r="M5548">
        <v>144</v>
      </c>
      <c r="N5548">
        <v>2</v>
      </c>
      <c r="O5548">
        <v>1</v>
      </c>
      <c r="P5548">
        <v>2</v>
      </c>
      <c r="Q5548">
        <v>2</v>
      </c>
      <c r="R5548" s="1">
        <v>44777</v>
      </c>
      <c r="S5548" t="str">
        <f t="shared" si="430"/>
        <v>S. Pellegrino Sparkling Mineral Water</v>
      </c>
      <c r="T5548" t="str">
        <f t="shared" si="431"/>
        <v>Water</v>
      </c>
      <c r="U5548" t="str">
        <f>IF(T5548="Cell is Blank - Dis-regard",_xlfn.XLOOKUP(S5548,'Categroy Lookup'!A:A,'Categroy Lookup'!B:B,"Cell is Blank - Dis-regard"),T5548)</f>
        <v>Water</v>
      </c>
      <c r="V5548" t="b">
        <f t="shared" si="433"/>
        <v>1</v>
      </c>
      <c r="W5548">
        <f t="shared" si="432"/>
        <v>2</v>
      </c>
      <c r="X5548" s="8">
        <f t="shared" si="434"/>
        <v>1.3333333333333333</v>
      </c>
      <c r="Y5548" t="s">
        <v>66</v>
      </c>
      <c r="AB5548" t="s">
        <v>687</v>
      </c>
      <c r="AC5548" t="s">
        <v>898</v>
      </c>
      <c r="AD5548">
        <v>2022</v>
      </c>
    </row>
    <row r="5549" spans="1:30" x14ac:dyDescent="0.25">
      <c r="A5549" t="s">
        <v>18</v>
      </c>
      <c r="B5549" t="s">
        <v>197</v>
      </c>
      <c r="C5549" t="s">
        <v>198</v>
      </c>
      <c r="D5549" t="s">
        <v>199</v>
      </c>
      <c r="E5549" t="s">
        <v>230</v>
      </c>
      <c r="F5549" t="s">
        <v>23</v>
      </c>
      <c r="G5549">
        <v>15476558841</v>
      </c>
      <c r="H5549" t="s">
        <v>416</v>
      </c>
      <c r="I5549" t="s">
        <v>25</v>
      </c>
      <c r="J5549">
        <v>148</v>
      </c>
      <c r="K5549">
        <v>3</v>
      </c>
      <c r="L5549">
        <v>1</v>
      </c>
      <c r="M5549">
        <v>148</v>
      </c>
      <c r="N5549">
        <v>3</v>
      </c>
      <c r="O5549">
        <v>1</v>
      </c>
      <c r="P5549">
        <v>3</v>
      </c>
      <c r="Q5549">
        <v>3</v>
      </c>
      <c r="R5549" s="1">
        <v>44777</v>
      </c>
      <c r="S5549" t="str">
        <f t="shared" si="430"/>
        <v>Starbucks Refresher - Real Coconut Water</v>
      </c>
      <c r="T5549" t="str">
        <f t="shared" si="431"/>
        <v>Carbonated</v>
      </c>
      <c r="U5549" t="str">
        <f>IF(T5549="Cell is Blank - Dis-regard",_xlfn.XLOOKUP(S5549,'Categroy Lookup'!A:A,'Categroy Lookup'!B:B,"Cell is Blank - Dis-regard"),T5549)</f>
        <v>Carbonated</v>
      </c>
      <c r="V5549" t="b">
        <f t="shared" si="433"/>
        <v>1</v>
      </c>
      <c r="W5549">
        <f t="shared" si="432"/>
        <v>3</v>
      </c>
      <c r="X5549" s="8">
        <f t="shared" si="434"/>
        <v>2</v>
      </c>
      <c r="Y5549" t="s">
        <v>594</v>
      </c>
      <c r="Z5549" t="s">
        <v>595</v>
      </c>
      <c r="AB5549" t="s">
        <v>687</v>
      </c>
      <c r="AC5549" t="s">
        <v>898</v>
      </c>
      <c r="AD5549">
        <v>2022</v>
      </c>
    </row>
    <row r="5550" spans="1:30" x14ac:dyDescent="0.25">
      <c r="A5550" t="s">
        <v>18</v>
      </c>
      <c r="B5550" t="s">
        <v>36</v>
      </c>
      <c r="C5550" t="s">
        <v>37</v>
      </c>
      <c r="D5550" t="s">
        <v>38</v>
      </c>
      <c r="E5550" t="s">
        <v>98</v>
      </c>
      <c r="F5550" t="s">
        <v>27</v>
      </c>
      <c r="G5550">
        <v>15476845159</v>
      </c>
      <c r="H5550" t="s">
        <v>416</v>
      </c>
      <c r="I5550" t="s">
        <v>25</v>
      </c>
      <c r="J5550">
        <v>122</v>
      </c>
      <c r="K5550">
        <v>1.5</v>
      </c>
      <c r="L5550">
        <v>1</v>
      </c>
      <c r="M5550">
        <v>122</v>
      </c>
      <c r="N5550">
        <v>1.5</v>
      </c>
      <c r="O5550">
        <v>1</v>
      </c>
      <c r="P5550">
        <v>1.5</v>
      </c>
      <c r="Q5550">
        <v>3</v>
      </c>
      <c r="R5550" s="1">
        <v>44777</v>
      </c>
      <c r="S5550" t="str">
        <f t="shared" si="430"/>
        <v>CheezIt - Original</v>
      </c>
      <c r="T5550" t="str">
        <f t="shared" si="431"/>
        <v>Food</v>
      </c>
      <c r="U5550" t="str">
        <f>IF(T5550="Cell is Blank - Dis-regard",_xlfn.XLOOKUP(S5550,'Categroy Lookup'!A:A,'Categroy Lookup'!B:B,"Cell is Blank - Dis-regard"),T5550)</f>
        <v>Food</v>
      </c>
      <c r="V5550" t="b">
        <f t="shared" si="433"/>
        <v>1</v>
      </c>
      <c r="W5550">
        <f t="shared" si="432"/>
        <v>1.5</v>
      </c>
      <c r="X5550" s="8">
        <f t="shared" si="434"/>
        <v>1</v>
      </c>
      <c r="Y5550" t="s">
        <v>528</v>
      </c>
      <c r="Z5550" t="s">
        <v>512</v>
      </c>
      <c r="AB5550" t="s">
        <v>687</v>
      </c>
      <c r="AC5550" t="s">
        <v>898</v>
      </c>
      <c r="AD5550">
        <v>2022</v>
      </c>
    </row>
    <row r="5551" spans="1:30" x14ac:dyDescent="0.25">
      <c r="A5551" t="s">
        <v>18</v>
      </c>
      <c r="B5551" t="s">
        <v>36</v>
      </c>
      <c r="C5551" t="s">
        <v>37</v>
      </c>
      <c r="D5551" t="s">
        <v>38</v>
      </c>
      <c r="E5551" t="s">
        <v>250</v>
      </c>
      <c r="F5551" t="s">
        <v>27</v>
      </c>
      <c r="G5551">
        <v>15476845159</v>
      </c>
      <c r="H5551" t="s">
        <v>416</v>
      </c>
      <c r="I5551" t="s">
        <v>25</v>
      </c>
      <c r="J5551">
        <v>113</v>
      </c>
      <c r="K5551">
        <v>1.5</v>
      </c>
      <c r="L5551">
        <v>1</v>
      </c>
      <c r="M5551">
        <v>113</v>
      </c>
      <c r="N5551">
        <v>1.5</v>
      </c>
      <c r="O5551">
        <v>1</v>
      </c>
      <c r="P5551">
        <v>1.5</v>
      </c>
      <c r="Q5551">
        <v>3</v>
      </c>
      <c r="R5551" s="1">
        <v>44777</v>
      </c>
      <c r="S5551" t="str">
        <f t="shared" si="430"/>
        <v>Pop Corners - Kettle Corn</v>
      </c>
      <c r="T5551" t="str">
        <f t="shared" si="431"/>
        <v>Food</v>
      </c>
      <c r="U5551" t="str">
        <f>IF(T5551="Cell is Blank - Dis-regard",_xlfn.XLOOKUP(S5551,'Categroy Lookup'!A:A,'Categroy Lookup'!B:B,"Cell is Blank - Dis-regard"),T5551)</f>
        <v>Food</v>
      </c>
      <c r="V5551" t="b">
        <f t="shared" si="433"/>
        <v>1</v>
      </c>
      <c r="W5551">
        <f t="shared" si="432"/>
        <v>1.5</v>
      </c>
      <c r="X5551" s="8">
        <f t="shared" si="434"/>
        <v>1</v>
      </c>
      <c r="Y5551" t="s">
        <v>606</v>
      </c>
      <c r="Z5551" t="s">
        <v>607</v>
      </c>
      <c r="AB5551" t="s">
        <v>687</v>
      </c>
      <c r="AC5551" t="s">
        <v>898</v>
      </c>
      <c r="AD5551">
        <v>2022</v>
      </c>
    </row>
    <row r="5552" spans="1:30" x14ac:dyDescent="0.25">
      <c r="A5552" t="s">
        <v>18</v>
      </c>
      <c r="B5552" t="s">
        <v>197</v>
      </c>
      <c r="C5552" t="s">
        <v>198</v>
      </c>
      <c r="D5552" t="s">
        <v>199</v>
      </c>
      <c r="E5552" t="s">
        <v>365</v>
      </c>
      <c r="F5552" t="s">
        <v>27</v>
      </c>
      <c r="G5552">
        <v>15477002798</v>
      </c>
      <c r="H5552" t="s">
        <v>416</v>
      </c>
      <c r="I5552" t="s">
        <v>33</v>
      </c>
      <c r="J5552">
        <v>165</v>
      </c>
      <c r="K5552">
        <v>3</v>
      </c>
      <c r="L5552">
        <v>1</v>
      </c>
      <c r="M5552">
        <v>165</v>
      </c>
      <c r="N5552">
        <v>3</v>
      </c>
      <c r="O5552">
        <v>1</v>
      </c>
      <c r="P5552">
        <v>3</v>
      </c>
      <c r="Q5552">
        <v>3</v>
      </c>
      <c r="R5552" s="1">
        <v>44777</v>
      </c>
      <c r="S5552" t="str">
        <f t="shared" si="430"/>
        <v>Pringles - Sour Cream &amp; Onion</v>
      </c>
      <c r="T5552" t="str">
        <f t="shared" si="431"/>
        <v>Food</v>
      </c>
      <c r="U5552" t="str">
        <f>IF(T5552="Cell is Blank - Dis-regard",_xlfn.XLOOKUP(S5552,'Categroy Lookup'!A:A,'Categroy Lookup'!B:B,"Cell is Blank - Dis-regard"),T5552)</f>
        <v>Food</v>
      </c>
      <c r="V5552" t="b">
        <f t="shared" si="433"/>
        <v>1</v>
      </c>
      <c r="W5552">
        <f t="shared" si="432"/>
        <v>3</v>
      </c>
      <c r="X5552" s="8">
        <f t="shared" si="434"/>
        <v>2</v>
      </c>
      <c r="Y5552" t="s">
        <v>642</v>
      </c>
      <c r="Z5552" t="s">
        <v>641</v>
      </c>
      <c r="AB5552" t="s">
        <v>687</v>
      </c>
      <c r="AC5552" t="s">
        <v>898</v>
      </c>
      <c r="AD5552">
        <v>2022</v>
      </c>
    </row>
    <row r="5553" spans="1:30" x14ac:dyDescent="0.25">
      <c r="A5553" t="s">
        <v>18</v>
      </c>
      <c r="B5553" t="s">
        <v>197</v>
      </c>
      <c r="C5553" t="s">
        <v>198</v>
      </c>
      <c r="D5553" t="s">
        <v>199</v>
      </c>
      <c r="E5553" t="s">
        <v>284</v>
      </c>
      <c r="F5553" t="s">
        <v>55</v>
      </c>
      <c r="G5553">
        <v>15477010935</v>
      </c>
      <c r="H5553" t="s">
        <v>416</v>
      </c>
      <c r="I5553" t="s">
        <v>33</v>
      </c>
      <c r="J5553">
        <v>147</v>
      </c>
      <c r="K5553">
        <v>2.75</v>
      </c>
      <c r="L5553">
        <v>1</v>
      </c>
      <c r="M5553">
        <v>147</v>
      </c>
      <c r="N5553">
        <v>2.75</v>
      </c>
      <c r="O5553">
        <v>1</v>
      </c>
      <c r="P5553">
        <v>2.75</v>
      </c>
      <c r="Q5553">
        <v>2.75</v>
      </c>
      <c r="R5553" s="1">
        <v>44777</v>
      </c>
      <c r="S5553" t="str">
        <f t="shared" si="430"/>
        <v>BodyArmor LYTE - Strawberry Lemonade</v>
      </c>
      <c r="T5553" t="str">
        <f t="shared" si="431"/>
        <v>Water</v>
      </c>
      <c r="U5553" t="str">
        <f>IF(T5553="Cell is Blank - Dis-regard",_xlfn.XLOOKUP(S5553,'Categroy Lookup'!A:A,'Categroy Lookup'!B:B,"Cell is Blank - Dis-regard"),T5553)</f>
        <v>Water</v>
      </c>
      <c r="V5553" t="b">
        <f t="shared" si="433"/>
        <v>1</v>
      </c>
      <c r="W5553">
        <f t="shared" si="432"/>
        <v>2.75</v>
      </c>
      <c r="X5553" s="8">
        <f t="shared" si="434"/>
        <v>1.8333333333333333</v>
      </c>
      <c r="Y5553" t="s">
        <v>618</v>
      </c>
      <c r="Z5553" t="s">
        <v>619</v>
      </c>
      <c r="AB5553" t="s">
        <v>687</v>
      </c>
      <c r="AC5553" t="s">
        <v>898</v>
      </c>
      <c r="AD5553">
        <v>2022</v>
      </c>
    </row>
    <row r="5554" spans="1:30" x14ac:dyDescent="0.25">
      <c r="A5554" t="s">
        <v>18</v>
      </c>
      <c r="B5554" t="s">
        <v>197</v>
      </c>
      <c r="C5554" t="s">
        <v>198</v>
      </c>
      <c r="D5554" t="s">
        <v>199</v>
      </c>
      <c r="E5554" t="s">
        <v>211</v>
      </c>
      <c r="F5554" t="s">
        <v>27</v>
      </c>
      <c r="G5554">
        <v>15477094570</v>
      </c>
      <c r="H5554" t="s">
        <v>416</v>
      </c>
      <c r="I5554" t="s">
        <v>25</v>
      </c>
      <c r="J5554">
        <v>157</v>
      </c>
      <c r="K5554">
        <v>3</v>
      </c>
      <c r="L5554">
        <v>1</v>
      </c>
      <c r="M5554">
        <v>157</v>
      </c>
      <c r="N5554">
        <v>3</v>
      </c>
      <c r="O5554">
        <v>1</v>
      </c>
      <c r="P5554">
        <v>3</v>
      </c>
      <c r="Q5554">
        <v>3</v>
      </c>
      <c r="R5554" s="1">
        <v>44777</v>
      </c>
      <c r="S5554" t="str">
        <f t="shared" si="430"/>
        <v>Lenny &amp; Larrys - SnickerDoodle</v>
      </c>
      <c r="T5554" t="str">
        <f t="shared" si="431"/>
        <v>Food</v>
      </c>
      <c r="U5554" t="str">
        <f>IF(T5554="Cell is Blank - Dis-regard",_xlfn.XLOOKUP(S5554,'Categroy Lookup'!A:A,'Categroy Lookup'!B:B,"Cell is Blank - Dis-regard"),T5554)</f>
        <v>Food</v>
      </c>
      <c r="V5554" t="b">
        <f t="shared" si="433"/>
        <v>1</v>
      </c>
      <c r="W5554">
        <f t="shared" si="432"/>
        <v>3</v>
      </c>
      <c r="X5554" s="8">
        <f t="shared" si="434"/>
        <v>2</v>
      </c>
      <c r="Y5554" t="s">
        <v>582</v>
      </c>
      <c r="Z5554" t="s">
        <v>583</v>
      </c>
      <c r="AB5554" t="s">
        <v>687</v>
      </c>
      <c r="AC5554" t="s">
        <v>898</v>
      </c>
      <c r="AD5554">
        <v>2022</v>
      </c>
    </row>
    <row r="5555" spans="1:30" x14ac:dyDescent="0.25">
      <c r="A5555" t="s">
        <v>18</v>
      </c>
      <c r="B5555" t="s">
        <v>197</v>
      </c>
      <c r="C5555" t="s">
        <v>198</v>
      </c>
      <c r="D5555" t="s">
        <v>199</v>
      </c>
      <c r="E5555" t="s">
        <v>114</v>
      </c>
      <c r="F5555" t="s">
        <v>27</v>
      </c>
      <c r="G5555">
        <v>15477369202</v>
      </c>
      <c r="H5555" t="s">
        <v>416</v>
      </c>
      <c r="I5555" t="s">
        <v>33</v>
      </c>
      <c r="J5555">
        <v>125</v>
      </c>
      <c r="K5555">
        <v>1.5</v>
      </c>
      <c r="L5555">
        <v>1</v>
      </c>
      <c r="M5555">
        <v>125</v>
      </c>
      <c r="N5555">
        <v>1.5</v>
      </c>
      <c r="O5555">
        <v>1</v>
      </c>
      <c r="P5555">
        <v>1.5</v>
      </c>
      <c r="Q5555">
        <v>1.5</v>
      </c>
      <c r="R5555" s="1">
        <v>44777</v>
      </c>
      <c r="S5555" t="str">
        <f t="shared" si="430"/>
        <v>SunChips Multigrain - Original</v>
      </c>
      <c r="T5555" t="str">
        <f t="shared" si="431"/>
        <v>Food</v>
      </c>
      <c r="U5555" t="str">
        <f>IF(T5555="Cell is Blank - Dis-regard",_xlfn.XLOOKUP(S5555,'Categroy Lookup'!A:A,'Categroy Lookup'!B:B,"Cell is Blank - Dis-regard"),T5555)</f>
        <v>Food</v>
      </c>
      <c r="V5555" t="b">
        <f t="shared" si="433"/>
        <v>1</v>
      </c>
      <c r="W5555">
        <f t="shared" si="432"/>
        <v>1.5</v>
      </c>
      <c r="X5555" s="8">
        <f t="shared" si="434"/>
        <v>1</v>
      </c>
      <c r="Y5555" t="s">
        <v>502</v>
      </c>
      <c r="Z5555" t="s">
        <v>512</v>
      </c>
      <c r="AB5555" t="s">
        <v>687</v>
      </c>
      <c r="AC5555" t="s">
        <v>898</v>
      </c>
      <c r="AD5555">
        <v>2022</v>
      </c>
    </row>
    <row r="5556" spans="1:30" x14ac:dyDescent="0.25">
      <c r="A5556" t="s">
        <v>18</v>
      </c>
      <c r="B5556" t="s">
        <v>40</v>
      </c>
      <c r="C5556" t="s">
        <v>41</v>
      </c>
      <c r="D5556" t="s">
        <v>42</v>
      </c>
      <c r="E5556" t="s">
        <v>417</v>
      </c>
      <c r="F5556" t="s">
        <v>31</v>
      </c>
      <c r="G5556">
        <v>15477901246</v>
      </c>
      <c r="H5556" t="s">
        <v>416</v>
      </c>
      <c r="I5556" t="s">
        <v>25</v>
      </c>
      <c r="J5556">
        <v>145</v>
      </c>
      <c r="K5556">
        <v>2.5</v>
      </c>
      <c r="L5556">
        <v>1</v>
      </c>
      <c r="M5556">
        <v>145</v>
      </c>
      <c r="N5556">
        <v>2.5</v>
      </c>
      <c r="O5556">
        <v>1</v>
      </c>
      <c r="P5556">
        <v>2.5</v>
      </c>
      <c r="Q5556">
        <v>5</v>
      </c>
      <c r="R5556" s="1">
        <v>44777</v>
      </c>
      <c r="S5556" t="str">
        <f t="shared" si="430"/>
        <v>Snapple Lemonade - pineapple</v>
      </c>
      <c r="T5556" t="str">
        <f t="shared" si="431"/>
        <v>Non Carbonated</v>
      </c>
      <c r="U5556" t="str">
        <f>IF(T5556="Cell is Blank - Dis-regard",_xlfn.XLOOKUP(S5556,'Categroy Lookup'!A:A,'Categroy Lookup'!B:B,"Cell is Blank - Dis-regard"),T5556)</f>
        <v>Non Carbonated</v>
      </c>
      <c r="V5556" t="b">
        <f t="shared" si="433"/>
        <v>1</v>
      </c>
      <c r="W5556">
        <f t="shared" si="432"/>
        <v>2.5</v>
      </c>
      <c r="X5556" s="8">
        <f t="shared" si="434"/>
        <v>1.6666666666666667</v>
      </c>
      <c r="Y5556" t="s">
        <v>650</v>
      </c>
      <c r="Z5556" t="s">
        <v>653</v>
      </c>
      <c r="AB5556" t="s">
        <v>687</v>
      </c>
      <c r="AC5556" t="s">
        <v>898</v>
      </c>
      <c r="AD5556">
        <v>2022</v>
      </c>
    </row>
    <row r="5557" spans="1:30" x14ac:dyDescent="0.25">
      <c r="A5557" t="s">
        <v>18</v>
      </c>
      <c r="B5557" t="s">
        <v>40</v>
      </c>
      <c r="C5557" t="s">
        <v>41</v>
      </c>
      <c r="D5557" t="s">
        <v>42</v>
      </c>
      <c r="E5557" t="s">
        <v>48</v>
      </c>
      <c r="F5557" t="s">
        <v>27</v>
      </c>
      <c r="G5557">
        <v>15477901246</v>
      </c>
      <c r="H5557" t="s">
        <v>416</v>
      </c>
      <c r="I5557" t="s">
        <v>25</v>
      </c>
      <c r="J5557">
        <v>138</v>
      </c>
      <c r="K5557">
        <v>2.5</v>
      </c>
      <c r="L5557">
        <v>1</v>
      </c>
      <c r="M5557">
        <v>138</v>
      </c>
      <c r="N5557">
        <v>2.5</v>
      </c>
      <c r="O5557">
        <v>1</v>
      </c>
      <c r="P5557">
        <v>2.5</v>
      </c>
      <c r="Q5557">
        <v>5</v>
      </c>
      <c r="R5557" s="1">
        <v>44777</v>
      </c>
      <c r="S5557" t="str">
        <f t="shared" si="430"/>
        <v>KitKat - Crisp Wafers</v>
      </c>
      <c r="T5557" t="str">
        <f t="shared" si="431"/>
        <v>Food</v>
      </c>
      <c r="U5557" t="str">
        <f>IF(T5557="Cell is Blank - Dis-regard",_xlfn.XLOOKUP(S5557,'Categroy Lookup'!A:A,'Categroy Lookup'!B:B,"Cell is Blank - Dis-regard"),T5557)</f>
        <v>Food</v>
      </c>
      <c r="V5557" t="b">
        <f t="shared" si="433"/>
        <v>1</v>
      </c>
      <c r="W5557">
        <f t="shared" si="432"/>
        <v>2.5</v>
      </c>
      <c r="X5557" s="8">
        <f t="shared" si="434"/>
        <v>1.6666666666666667</v>
      </c>
      <c r="Y5557" t="s">
        <v>482</v>
      </c>
      <c r="Z5557" t="s">
        <v>483</v>
      </c>
      <c r="AB5557" t="s">
        <v>687</v>
      </c>
      <c r="AC5557" t="s">
        <v>898</v>
      </c>
      <c r="AD5557">
        <v>2022</v>
      </c>
    </row>
    <row r="5558" spans="1:30" x14ac:dyDescent="0.25">
      <c r="A5558" t="s">
        <v>18</v>
      </c>
      <c r="B5558" t="s">
        <v>197</v>
      </c>
      <c r="C5558" t="s">
        <v>198</v>
      </c>
      <c r="D5558" t="s">
        <v>199</v>
      </c>
      <c r="E5558" t="s">
        <v>200</v>
      </c>
      <c r="F5558" t="s">
        <v>31</v>
      </c>
      <c r="G5558">
        <v>15478183811</v>
      </c>
      <c r="H5558" t="s">
        <v>416</v>
      </c>
      <c r="I5558" t="s">
        <v>25</v>
      </c>
      <c r="J5558">
        <v>146</v>
      </c>
      <c r="K5558">
        <v>3.5</v>
      </c>
      <c r="L5558">
        <v>1</v>
      </c>
      <c r="M5558">
        <v>146</v>
      </c>
      <c r="N5558">
        <v>3.5</v>
      </c>
      <c r="O5558">
        <v>1</v>
      </c>
      <c r="P5558">
        <v>3.5</v>
      </c>
      <c r="Q5558">
        <v>3.5</v>
      </c>
      <c r="R5558" s="1">
        <v>44777</v>
      </c>
      <c r="S5558" t="str">
        <f t="shared" si="430"/>
        <v>Starbucks Doubleshot Energy - Mocha</v>
      </c>
      <c r="T5558" t="str">
        <f t="shared" si="431"/>
        <v>Non Carbonated</v>
      </c>
      <c r="U5558" t="str">
        <f>IF(T5558="Cell is Blank - Dis-regard",_xlfn.XLOOKUP(S5558,'Categroy Lookup'!A:A,'Categroy Lookup'!B:B,"Cell is Blank - Dis-regard"),T5558)</f>
        <v>Non Carbonated</v>
      </c>
      <c r="V5558" t="b">
        <f t="shared" si="433"/>
        <v>1</v>
      </c>
      <c r="W5558">
        <f t="shared" si="432"/>
        <v>3.5</v>
      </c>
      <c r="X5558" s="8">
        <f t="shared" si="434"/>
        <v>2.3333333333333335</v>
      </c>
      <c r="Y5558" t="s">
        <v>572</v>
      </c>
      <c r="Z5558" t="s">
        <v>573</v>
      </c>
      <c r="AB5558" t="s">
        <v>687</v>
      </c>
      <c r="AC5558" t="s">
        <v>898</v>
      </c>
      <c r="AD5558">
        <v>2022</v>
      </c>
    </row>
    <row r="5559" spans="1:30" x14ac:dyDescent="0.25">
      <c r="A5559" t="s">
        <v>18</v>
      </c>
      <c r="B5559" t="s">
        <v>197</v>
      </c>
      <c r="C5559" t="s">
        <v>198</v>
      </c>
      <c r="D5559" t="s">
        <v>199</v>
      </c>
      <c r="E5559" t="s">
        <v>330</v>
      </c>
      <c r="F5559" t="s">
        <v>31</v>
      </c>
      <c r="G5559">
        <v>15478202467</v>
      </c>
      <c r="H5559" t="s">
        <v>416</v>
      </c>
      <c r="I5559" t="s">
        <v>33</v>
      </c>
      <c r="J5559">
        <v>143</v>
      </c>
      <c r="K5559">
        <v>2.75</v>
      </c>
      <c r="L5559">
        <v>1</v>
      </c>
      <c r="M5559">
        <v>143</v>
      </c>
      <c r="N5559">
        <v>2.75</v>
      </c>
      <c r="O5559">
        <v>1</v>
      </c>
      <c r="P5559">
        <v>2.75</v>
      </c>
      <c r="Q5559">
        <v>2.75</v>
      </c>
      <c r="R5559" s="1">
        <v>44777</v>
      </c>
      <c r="S5559" t="str">
        <f t="shared" si="430"/>
        <v>BodyArmor  LYTE - Blueberry Pomegranate</v>
      </c>
      <c r="T5559" t="str">
        <f t="shared" si="431"/>
        <v>Non Carbonated</v>
      </c>
      <c r="U5559" t="str">
        <f>IF(T5559="Cell is Blank - Dis-regard",_xlfn.XLOOKUP(S5559,'Categroy Lookup'!A:A,'Categroy Lookup'!B:B,"Cell is Blank - Dis-regard"),T5559)</f>
        <v>Non Carbonated</v>
      </c>
      <c r="V5559" t="b">
        <f t="shared" si="433"/>
        <v>1</v>
      </c>
      <c r="W5559">
        <f t="shared" si="432"/>
        <v>2.75</v>
      </c>
      <c r="X5559" s="8">
        <f t="shared" si="434"/>
        <v>1.8333333333333333</v>
      </c>
      <c r="Y5559" t="s">
        <v>634</v>
      </c>
      <c r="Z5559" t="s">
        <v>635</v>
      </c>
      <c r="AB5559" t="s">
        <v>687</v>
      </c>
      <c r="AC5559" t="s">
        <v>898</v>
      </c>
      <c r="AD5559">
        <v>2022</v>
      </c>
    </row>
    <row r="5560" spans="1:30" x14ac:dyDescent="0.25">
      <c r="A5560" t="s">
        <v>18</v>
      </c>
      <c r="B5560" t="s">
        <v>197</v>
      </c>
      <c r="C5560" t="s">
        <v>198</v>
      </c>
      <c r="D5560" t="s">
        <v>199</v>
      </c>
      <c r="E5560" t="s">
        <v>66</v>
      </c>
      <c r="F5560" t="s">
        <v>55</v>
      </c>
      <c r="G5560">
        <v>15478213904</v>
      </c>
      <c r="H5560" t="s">
        <v>416</v>
      </c>
      <c r="I5560" t="s">
        <v>25</v>
      </c>
      <c r="J5560">
        <v>144</v>
      </c>
      <c r="K5560">
        <v>2</v>
      </c>
      <c r="L5560">
        <v>1</v>
      </c>
      <c r="M5560">
        <v>144</v>
      </c>
      <c r="N5560">
        <v>2</v>
      </c>
      <c r="O5560">
        <v>1</v>
      </c>
      <c r="P5560">
        <v>2</v>
      </c>
      <c r="Q5560">
        <v>2</v>
      </c>
      <c r="R5560" s="1">
        <v>44777</v>
      </c>
      <c r="S5560" t="str">
        <f t="shared" si="430"/>
        <v>S. Pellegrino Sparkling Mineral Water</v>
      </c>
      <c r="T5560" t="str">
        <f t="shared" si="431"/>
        <v>Water</v>
      </c>
      <c r="U5560" t="str">
        <f>IF(T5560="Cell is Blank - Dis-regard",_xlfn.XLOOKUP(S5560,'Categroy Lookup'!A:A,'Categroy Lookup'!B:B,"Cell is Blank - Dis-regard"),T5560)</f>
        <v>Water</v>
      </c>
      <c r="V5560" t="b">
        <f t="shared" si="433"/>
        <v>1</v>
      </c>
      <c r="W5560">
        <f t="shared" si="432"/>
        <v>2</v>
      </c>
      <c r="X5560" s="8">
        <f t="shared" si="434"/>
        <v>1.3333333333333333</v>
      </c>
      <c r="Y5560" t="s">
        <v>66</v>
      </c>
      <c r="AB5560" t="s">
        <v>687</v>
      </c>
      <c r="AC5560" t="s">
        <v>898</v>
      </c>
      <c r="AD5560">
        <v>2022</v>
      </c>
    </row>
    <row r="5561" spans="1:30" x14ac:dyDescent="0.25">
      <c r="A5561" t="s">
        <v>18</v>
      </c>
      <c r="B5561" t="s">
        <v>40</v>
      </c>
      <c r="C5561" t="s">
        <v>41</v>
      </c>
      <c r="D5561" t="s">
        <v>42</v>
      </c>
      <c r="E5561" t="s">
        <v>43</v>
      </c>
      <c r="F5561" t="s">
        <v>23</v>
      </c>
      <c r="G5561">
        <v>15478353059</v>
      </c>
      <c r="H5561" t="s">
        <v>416</v>
      </c>
      <c r="I5561" t="s">
        <v>33</v>
      </c>
      <c r="J5561">
        <v>146</v>
      </c>
      <c r="K5561">
        <v>3</v>
      </c>
      <c r="L5561">
        <v>1</v>
      </c>
      <c r="M5561">
        <v>146</v>
      </c>
      <c r="N5561">
        <v>3</v>
      </c>
      <c r="O5561">
        <v>1</v>
      </c>
      <c r="P5561">
        <v>3</v>
      </c>
      <c r="Q5561">
        <v>3</v>
      </c>
      <c r="R5561" s="1">
        <v>44777</v>
      </c>
      <c r="S5561" t="str">
        <f t="shared" si="430"/>
        <v>Monster Energy Original</v>
      </c>
      <c r="T5561" t="str">
        <f t="shared" si="431"/>
        <v>Carbonated</v>
      </c>
      <c r="U5561" t="str">
        <f>IF(T5561="Cell is Blank - Dis-regard",_xlfn.XLOOKUP(S5561,'Categroy Lookup'!A:A,'Categroy Lookup'!B:B,"Cell is Blank - Dis-regard"),T5561)</f>
        <v>Carbonated</v>
      </c>
      <c r="V5561" t="b">
        <f t="shared" si="433"/>
        <v>1</v>
      </c>
      <c r="W5561">
        <f t="shared" si="432"/>
        <v>3</v>
      </c>
      <c r="X5561" s="8">
        <f t="shared" si="434"/>
        <v>2</v>
      </c>
      <c r="Y5561" t="s">
        <v>43</v>
      </c>
      <c r="AB5561" t="s">
        <v>687</v>
      </c>
      <c r="AC5561" t="s">
        <v>898</v>
      </c>
      <c r="AD5561">
        <v>2022</v>
      </c>
    </row>
    <row r="5562" spans="1:30" x14ac:dyDescent="0.25">
      <c r="A5562" t="s">
        <v>18</v>
      </c>
      <c r="B5562" t="s">
        <v>40</v>
      </c>
      <c r="C5562" t="s">
        <v>41</v>
      </c>
      <c r="D5562" t="s">
        <v>42</v>
      </c>
      <c r="E5562" t="s">
        <v>43</v>
      </c>
      <c r="F5562" t="s">
        <v>23</v>
      </c>
      <c r="G5562">
        <v>15478315089</v>
      </c>
      <c r="H5562" t="s">
        <v>416</v>
      </c>
      <c r="I5562" t="s">
        <v>33</v>
      </c>
      <c r="J5562">
        <v>146</v>
      </c>
      <c r="K5562">
        <v>3</v>
      </c>
      <c r="L5562">
        <v>1</v>
      </c>
      <c r="M5562">
        <v>146</v>
      </c>
      <c r="N5562">
        <v>3</v>
      </c>
      <c r="O5562">
        <v>1</v>
      </c>
      <c r="P5562">
        <v>3</v>
      </c>
      <c r="Q5562">
        <v>3</v>
      </c>
      <c r="R5562" s="1">
        <v>44777</v>
      </c>
      <c r="S5562" t="str">
        <f t="shared" si="430"/>
        <v>Monster Energy Original</v>
      </c>
      <c r="T5562" t="str">
        <f t="shared" si="431"/>
        <v>Carbonated</v>
      </c>
      <c r="U5562" t="str">
        <f>IF(T5562="Cell is Blank - Dis-regard",_xlfn.XLOOKUP(S5562,'Categroy Lookup'!A:A,'Categroy Lookup'!B:B,"Cell is Blank - Dis-regard"),T5562)</f>
        <v>Carbonated</v>
      </c>
      <c r="V5562" t="b">
        <f t="shared" si="433"/>
        <v>1</v>
      </c>
      <c r="W5562">
        <f t="shared" si="432"/>
        <v>3</v>
      </c>
      <c r="X5562" s="8">
        <f t="shared" si="434"/>
        <v>2</v>
      </c>
      <c r="Y5562" t="s">
        <v>43</v>
      </c>
      <c r="AB5562" t="s">
        <v>687</v>
      </c>
      <c r="AC5562" t="s">
        <v>898</v>
      </c>
      <c r="AD5562">
        <v>2022</v>
      </c>
    </row>
    <row r="5563" spans="1:30" x14ac:dyDescent="0.25">
      <c r="A5563" t="s">
        <v>18</v>
      </c>
      <c r="B5563" t="s">
        <v>40</v>
      </c>
      <c r="C5563" t="s">
        <v>41</v>
      </c>
      <c r="D5563" t="s">
        <v>42</v>
      </c>
      <c r="E5563" t="s">
        <v>368</v>
      </c>
      <c r="F5563" t="s">
        <v>23</v>
      </c>
      <c r="G5563">
        <v>15478420914</v>
      </c>
      <c r="H5563" t="s">
        <v>416</v>
      </c>
      <c r="I5563" t="s">
        <v>33</v>
      </c>
      <c r="J5563">
        <v>141</v>
      </c>
      <c r="K5563">
        <v>1.5</v>
      </c>
      <c r="L5563">
        <v>1</v>
      </c>
      <c r="M5563">
        <v>141</v>
      </c>
      <c r="N5563">
        <v>1.5</v>
      </c>
      <c r="O5563">
        <v>1</v>
      </c>
      <c r="P5563">
        <v>1.5</v>
      </c>
      <c r="Q5563">
        <v>1.5</v>
      </c>
      <c r="R5563" s="1">
        <v>44777</v>
      </c>
      <c r="S5563" t="str">
        <f t="shared" si="430"/>
        <v>Coca Cola - Regular</v>
      </c>
      <c r="T5563" t="str">
        <f t="shared" si="431"/>
        <v>Carbonated</v>
      </c>
      <c r="U5563" t="str">
        <f>IF(T5563="Cell is Blank - Dis-regard",_xlfn.XLOOKUP(S5563,'Categroy Lookup'!A:A,'Categroy Lookup'!B:B,"Cell is Blank - Dis-regard"),T5563)</f>
        <v>Carbonated</v>
      </c>
      <c r="V5563" t="b">
        <f t="shared" si="433"/>
        <v>1</v>
      </c>
      <c r="W5563">
        <f t="shared" si="432"/>
        <v>1.5</v>
      </c>
      <c r="X5563" s="8">
        <f t="shared" si="434"/>
        <v>1</v>
      </c>
      <c r="Y5563" t="s">
        <v>524</v>
      </c>
      <c r="Z5563" t="s">
        <v>643</v>
      </c>
      <c r="AB5563" t="s">
        <v>687</v>
      </c>
      <c r="AC5563" t="s">
        <v>898</v>
      </c>
      <c r="AD5563">
        <v>2022</v>
      </c>
    </row>
    <row r="5564" spans="1:30" x14ac:dyDescent="0.25">
      <c r="A5564" t="s">
        <v>18</v>
      </c>
      <c r="B5564" t="s">
        <v>40</v>
      </c>
      <c r="C5564" t="s">
        <v>41</v>
      </c>
      <c r="D5564" t="s">
        <v>42</v>
      </c>
      <c r="E5564" t="s">
        <v>48</v>
      </c>
      <c r="F5564" t="s">
        <v>27</v>
      </c>
      <c r="G5564">
        <v>15478422580</v>
      </c>
      <c r="H5564" t="s">
        <v>416</v>
      </c>
      <c r="I5564" t="s">
        <v>33</v>
      </c>
      <c r="J5564">
        <v>138</v>
      </c>
      <c r="K5564">
        <v>2.5</v>
      </c>
      <c r="L5564">
        <v>1</v>
      </c>
      <c r="M5564">
        <v>138</v>
      </c>
      <c r="N5564">
        <v>2.5</v>
      </c>
      <c r="O5564">
        <v>1</v>
      </c>
      <c r="P5564">
        <v>2.5</v>
      </c>
      <c r="Q5564">
        <v>2.5</v>
      </c>
      <c r="R5564" s="1">
        <v>44777</v>
      </c>
      <c r="S5564" t="str">
        <f t="shared" si="430"/>
        <v>KitKat - Crisp Wafers</v>
      </c>
      <c r="T5564" t="str">
        <f t="shared" si="431"/>
        <v>Food</v>
      </c>
      <c r="U5564" t="str">
        <f>IF(T5564="Cell is Blank - Dis-regard",_xlfn.XLOOKUP(S5564,'Categroy Lookup'!A:A,'Categroy Lookup'!B:B,"Cell is Blank - Dis-regard"),T5564)</f>
        <v>Food</v>
      </c>
      <c r="V5564" t="b">
        <f t="shared" si="433"/>
        <v>1</v>
      </c>
      <c r="W5564">
        <f t="shared" si="432"/>
        <v>2.5</v>
      </c>
      <c r="X5564" s="8">
        <f t="shared" si="434"/>
        <v>1.6666666666666667</v>
      </c>
      <c r="Y5564" t="s">
        <v>482</v>
      </c>
      <c r="Z5564" t="s">
        <v>483</v>
      </c>
      <c r="AB5564" t="s">
        <v>687</v>
      </c>
      <c r="AC5564" t="s">
        <v>898</v>
      </c>
      <c r="AD5564">
        <v>2022</v>
      </c>
    </row>
    <row r="5565" spans="1:30" x14ac:dyDescent="0.25">
      <c r="A5565" t="s">
        <v>18</v>
      </c>
      <c r="B5565" t="s">
        <v>40</v>
      </c>
      <c r="C5565" t="s">
        <v>41</v>
      </c>
      <c r="D5565" t="s">
        <v>42</v>
      </c>
      <c r="E5565" t="s">
        <v>368</v>
      </c>
      <c r="F5565" t="s">
        <v>23</v>
      </c>
      <c r="G5565">
        <v>15478423682</v>
      </c>
      <c r="H5565" t="s">
        <v>416</v>
      </c>
      <c r="I5565" t="s">
        <v>33</v>
      </c>
      <c r="J5565">
        <v>141</v>
      </c>
      <c r="K5565">
        <v>1.5</v>
      </c>
      <c r="L5565">
        <v>1</v>
      </c>
      <c r="M5565">
        <v>141</v>
      </c>
      <c r="N5565">
        <v>1.5</v>
      </c>
      <c r="O5565">
        <v>1</v>
      </c>
      <c r="P5565">
        <v>1.5</v>
      </c>
      <c r="Q5565">
        <v>1.5</v>
      </c>
      <c r="R5565" s="1">
        <v>44777</v>
      </c>
      <c r="S5565" t="str">
        <f t="shared" si="430"/>
        <v>Coca Cola - Regular</v>
      </c>
      <c r="T5565" t="str">
        <f t="shared" si="431"/>
        <v>Carbonated</v>
      </c>
      <c r="U5565" t="str">
        <f>IF(T5565="Cell is Blank - Dis-regard",_xlfn.XLOOKUP(S5565,'Categroy Lookup'!A:A,'Categroy Lookup'!B:B,"Cell is Blank - Dis-regard"),T5565)</f>
        <v>Carbonated</v>
      </c>
      <c r="V5565" t="b">
        <f t="shared" si="433"/>
        <v>1</v>
      </c>
      <c r="W5565">
        <f t="shared" si="432"/>
        <v>1.5</v>
      </c>
      <c r="X5565" s="8">
        <f t="shared" si="434"/>
        <v>1</v>
      </c>
      <c r="Y5565" t="s">
        <v>524</v>
      </c>
      <c r="Z5565" t="s">
        <v>643</v>
      </c>
      <c r="AB5565" t="s">
        <v>687</v>
      </c>
      <c r="AC5565" t="s">
        <v>898</v>
      </c>
      <c r="AD5565">
        <v>2022</v>
      </c>
    </row>
    <row r="5566" spans="1:30" x14ac:dyDescent="0.25">
      <c r="A5566" t="s">
        <v>18</v>
      </c>
      <c r="B5566" t="s">
        <v>40</v>
      </c>
      <c r="C5566" t="s">
        <v>41</v>
      </c>
      <c r="D5566" t="s">
        <v>42</v>
      </c>
      <c r="E5566" t="s">
        <v>43</v>
      </c>
      <c r="F5566" t="s">
        <v>23</v>
      </c>
      <c r="G5566">
        <v>15478436668</v>
      </c>
      <c r="H5566" t="s">
        <v>416</v>
      </c>
      <c r="I5566" t="s">
        <v>33</v>
      </c>
      <c r="J5566">
        <v>144</v>
      </c>
      <c r="K5566">
        <v>3</v>
      </c>
      <c r="L5566">
        <v>1</v>
      </c>
      <c r="M5566">
        <v>144</v>
      </c>
      <c r="N5566">
        <v>3</v>
      </c>
      <c r="O5566">
        <v>1</v>
      </c>
      <c r="P5566">
        <v>3</v>
      </c>
      <c r="Q5566">
        <v>3</v>
      </c>
      <c r="R5566" s="1">
        <v>44777</v>
      </c>
      <c r="S5566" t="str">
        <f t="shared" si="430"/>
        <v>Monster Energy Original</v>
      </c>
      <c r="T5566" t="str">
        <f t="shared" si="431"/>
        <v>Carbonated</v>
      </c>
      <c r="U5566" t="str">
        <f>IF(T5566="Cell is Blank - Dis-regard",_xlfn.XLOOKUP(S5566,'Categroy Lookup'!A:A,'Categroy Lookup'!B:B,"Cell is Blank - Dis-regard"),T5566)</f>
        <v>Carbonated</v>
      </c>
      <c r="V5566" t="b">
        <f t="shared" si="433"/>
        <v>1</v>
      </c>
      <c r="W5566">
        <f t="shared" si="432"/>
        <v>3</v>
      </c>
      <c r="X5566" s="8">
        <f t="shared" si="434"/>
        <v>2</v>
      </c>
      <c r="Y5566" t="s">
        <v>43</v>
      </c>
      <c r="AB5566" t="s">
        <v>687</v>
      </c>
      <c r="AC5566" t="s">
        <v>898</v>
      </c>
      <c r="AD5566">
        <v>2022</v>
      </c>
    </row>
    <row r="5567" spans="1:30" x14ac:dyDescent="0.25">
      <c r="A5567" t="s">
        <v>18</v>
      </c>
      <c r="B5567" t="s">
        <v>40</v>
      </c>
      <c r="C5567" t="s">
        <v>41</v>
      </c>
      <c r="D5567" t="s">
        <v>42</v>
      </c>
      <c r="E5567" t="s">
        <v>368</v>
      </c>
      <c r="F5567" t="s">
        <v>23</v>
      </c>
      <c r="G5567">
        <v>15478539706</v>
      </c>
      <c r="H5567" t="s">
        <v>416</v>
      </c>
      <c r="I5567" t="s">
        <v>33</v>
      </c>
      <c r="J5567">
        <v>141</v>
      </c>
      <c r="K5567">
        <v>1.5</v>
      </c>
      <c r="L5567">
        <v>1</v>
      </c>
      <c r="M5567">
        <v>141</v>
      </c>
      <c r="N5567">
        <v>1.5</v>
      </c>
      <c r="O5567">
        <v>1</v>
      </c>
      <c r="P5567">
        <v>1.5</v>
      </c>
      <c r="Q5567">
        <v>1.5</v>
      </c>
      <c r="R5567" s="1">
        <v>44777</v>
      </c>
      <c r="S5567" t="str">
        <f t="shared" si="430"/>
        <v>Coca Cola - Regular</v>
      </c>
      <c r="T5567" t="str">
        <f t="shared" si="431"/>
        <v>Carbonated</v>
      </c>
      <c r="U5567" t="str">
        <f>IF(T5567="Cell is Blank - Dis-regard",_xlfn.XLOOKUP(S5567,'Categroy Lookup'!A:A,'Categroy Lookup'!B:B,"Cell is Blank - Dis-regard"),T5567)</f>
        <v>Carbonated</v>
      </c>
      <c r="V5567" t="b">
        <f t="shared" si="433"/>
        <v>1</v>
      </c>
      <c r="W5567">
        <f t="shared" si="432"/>
        <v>1.5</v>
      </c>
      <c r="X5567" s="8">
        <f t="shared" si="434"/>
        <v>1</v>
      </c>
      <c r="Y5567" t="s">
        <v>524</v>
      </c>
      <c r="Z5567" t="s">
        <v>643</v>
      </c>
      <c r="AB5567" t="s">
        <v>687</v>
      </c>
      <c r="AC5567" t="s">
        <v>898</v>
      </c>
      <c r="AD5567">
        <v>2022</v>
      </c>
    </row>
    <row r="5568" spans="1:30" x14ac:dyDescent="0.25">
      <c r="A5568" t="s">
        <v>18</v>
      </c>
      <c r="B5568" t="s">
        <v>197</v>
      </c>
      <c r="C5568" t="s">
        <v>198</v>
      </c>
      <c r="D5568" t="s">
        <v>199</v>
      </c>
      <c r="E5568" t="s">
        <v>66</v>
      </c>
      <c r="F5568" t="s">
        <v>55</v>
      </c>
      <c r="G5568">
        <v>15478568387</v>
      </c>
      <c r="H5568" t="s">
        <v>416</v>
      </c>
      <c r="I5568" t="s">
        <v>25</v>
      </c>
      <c r="J5568">
        <v>144</v>
      </c>
      <c r="K5568">
        <v>2</v>
      </c>
      <c r="L5568">
        <v>1</v>
      </c>
      <c r="M5568">
        <v>144</v>
      </c>
      <c r="N5568">
        <v>2</v>
      </c>
      <c r="O5568">
        <v>1</v>
      </c>
      <c r="P5568">
        <v>2</v>
      </c>
      <c r="Q5568">
        <v>2</v>
      </c>
      <c r="R5568" s="1">
        <v>44777</v>
      </c>
      <c r="S5568" t="str">
        <f t="shared" si="430"/>
        <v>S. Pellegrino Sparkling Mineral Water</v>
      </c>
      <c r="T5568" t="str">
        <f t="shared" si="431"/>
        <v>Water</v>
      </c>
      <c r="U5568" t="str">
        <f>IF(T5568="Cell is Blank - Dis-regard",_xlfn.XLOOKUP(S5568,'Categroy Lookup'!A:A,'Categroy Lookup'!B:B,"Cell is Blank - Dis-regard"),T5568)</f>
        <v>Water</v>
      </c>
      <c r="V5568" t="b">
        <f t="shared" si="433"/>
        <v>1</v>
      </c>
      <c r="W5568">
        <f t="shared" si="432"/>
        <v>2</v>
      </c>
      <c r="X5568" s="8">
        <f t="shared" si="434"/>
        <v>1.3333333333333333</v>
      </c>
      <c r="Y5568" t="s">
        <v>66</v>
      </c>
      <c r="AB5568" t="s">
        <v>687</v>
      </c>
      <c r="AC5568" t="s">
        <v>898</v>
      </c>
      <c r="AD5568">
        <v>2022</v>
      </c>
    </row>
    <row r="5569" spans="1:30" x14ac:dyDescent="0.25">
      <c r="A5569" t="s">
        <v>18</v>
      </c>
      <c r="B5569" t="s">
        <v>40</v>
      </c>
      <c r="C5569" t="s">
        <v>41</v>
      </c>
      <c r="D5569" t="s">
        <v>42</v>
      </c>
      <c r="E5569" t="s">
        <v>368</v>
      </c>
      <c r="F5569" t="s">
        <v>23</v>
      </c>
      <c r="G5569">
        <v>15478970544</v>
      </c>
      <c r="H5569" t="s">
        <v>416</v>
      </c>
      <c r="I5569" t="s">
        <v>33</v>
      </c>
      <c r="J5569">
        <v>142</v>
      </c>
      <c r="K5569">
        <v>1.5</v>
      </c>
      <c r="L5569">
        <v>1</v>
      </c>
      <c r="M5569">
        <v>142</v>
      </c>
      <c r="N5569">
        <v>1.5</v>
      </c>
      <c r="O5569">
        <v>1</v>
      </c>
      <c r="P5569">
        <v>1.5</v>
      </c>
      <c r="Q5569">
        <v>1.5</v>
      </c>
      <c r="R5569" s="1">
        <v>44777</v>
      </c>
      <c r="S5569" t="str">
        <f t="shared" si="430"/>
        <v>Coca Cola - Regular</v>
      </c>
      <c r="T5569" t="str">
        <f t="shared" si="431"/>
        <v>Carbonated</v>
      </c>
      <c r="U5569" t="str">
        <f>IF(T5569="Cell is Blank - Dis-regard",_xlfn.XLOOKUP(S5569,'Categroy Lookup'!A:A,'Categroy Lookup'!B:B,"Cell is Blank - Dis-regard"),T5569)</f>
        <v>Carbonated</v>
      </c>
      <c r="V5569" t="b">
        <f t="shared" si="433"/>
        <v>1</v>
      </c>
      <c r="W5569">
        <f t="shared" si="432"/>
        <v>1.5</v>
      </c>
      <c r="X5569" s="8">
        <f t="shared" si="434"/>
        <v>1</v>
      </c>
      <c r="Y5569" t="s">
        <v>524</v>
      </c>
      <c r="Z5569" t="s">
        <v>643</v>
      </c>
      <c r="AB5569" t="s">
        <v>687</v>
      </c>
      <c r="AC5569" t="s">
        <v>898</v>
      </c>
      <c r="AD5569">
        <v>2022</v>
      </c>
    </row>
    <row r="5570" spans="1:30" x14ac:dyDescent="0.25">
      <c r="A5570" t="s">
        <v>18</v>
      </c>
      <c r="B5570" t="s">
        <v>40</v>
      </c>
      <c r="C5570" t="s">
        <v>41</v>
      </c>
      <c r="D5570" t="s">
        <v>42</v>
      </c>
      <c r="E5570" t="s">
        <v>131</v>
      </c>
      <c r="F5570" t="s">
        <v>23</v>
      </c>
      <c r="G5570">
        <v>15479557923</v>
      </c>
      <c r="H5570" t="s">
        <v>416</v>
      </c>
      <c r="I5570" t="s">
        <v>33</v>
      </c>
      <c r="J5570">
        <v>140</v>
      </c>
      <c r="K5570">
        <v>1.5</v>
      </c>
      <c r="L5570">
        <v>1</v>
      </c>
      <c r="M5570">
        <v>140</v>
      </c>
      <c r="N5570">
        <v>1.5</v>
      </c>
      <c r="O5570">
        <v>1</v>
      </c>
      <c r="P5570">
        <v>1.5</v>
      </c>
      <c r="Q5570">
        <v>1.5</v>
      </c>
      <c r="R5570" s="1">
        <v>44777</v>
      </c>
      <c r="S5570" t="str">
        <f t="shared" ref="S5570:S5633" si="435">IF(E5570="","Cell is Blank - Dis-regard",E5570)</f>
        <v>Sunkist Soda - Orange</v>
      </c>
      <c r="T5570" t="str">
        <f t="shared" ref="T5570:T5633" si="436">IF(F5570="","Cell is Blank - Dis-regard",F5570)</f>
        <v>Carbonated</v>
      </c>
      <c r="U5570" t="str">
        <f>IF(T5570="Cell is Blank - Dis-regard",_xlfn.XLOOKUP(S5570,'Categroy Lookup'!A:A,'Categroy Lookup'!B:B,"Cell is Blank - Dis-regard"),T5570)</f>
        <v>Carbonated</v>
      </c>
      <c r="V5570" t="b">
        <f t="shared" si="433"/>
        <v>1</v>
      </c>
      <c r="W5570">
        <f t="shared" ref="W5570:W5633" si="437">IF(V5570="FALSE",K5570,K5570)</f>
        <v>1.5</v>
      </c>
      <c r="X5570" s="8">
        <f t="shared" si="434"/>
        <v>1</v>
      </c>
      <c r="Y5570" t="s">
        <v>551</v>
      </c>
      <c r="Z5570" t="s">
        <v>552</v>
      </c>
      <c r="AB5570" t="s">
        <v>687</v>
      </c>
      <c r="AC5570" t="s">
        <v>898</v>
      </c>
      <c r="AD5570">
        <v>2022</v>
      </c>
    </row>
    <row r="5571" spans="1:30" x14ac:dyDescent="0.25">
      <c r="A5571" t="s">
        <v>18</v>
      </c>
      <c r="B5571" t="s">
        <v>40</v>
      </c>
      <c r="C5571" t="s">
        <v>41</v>
      </c>
      <c r="D5571" t="s">
        <v>42</v>
      </c>
      <c r="E5571" t="s">
        <v>368</v>
      </c>
      <c r="F5571" t="s">
        <v>23</v>
      </c>
      <c r="G5571">
        <v>15479623525</v>
      </c>
      <c r="H5571" t="s">
        <v>416</v>
      </c>
      <c r="I5571" t="s">
        <v>33</v>
      </c>
      <c r="J5571">
        <v>141</v>
      </c>
      <c r="K5571">
        <v>1.5</v>
      </c>
      <c r="L5571">
        <v>1</v>
      </c>
      <c r="M5571">
        <v>141</v>
      </c>
      <c r="N5571">
        <v>1.5</v>
      </c>
      <c r="O5571">
        <v>1</v>
      </c>
      <c r="P5571">
        <v>1.5</v>
      </c>
      <c r="Q5571">
        <v>1.5</v>
      </c>
      <c r="R5571" s="1">
        <v>44777</v>
      </c>
      <c r="S5571" t="str">
        <f t="shared" si="435"/>
        <v>Coca Cola - Regular</v>
      </c>
      <c r="T5571" t="str">
        <f t="shared" si="436"/>
        <v>Carbonated</v>
      </c>
      <c r="U5571" t="str">
        <f>IF(T5571="Cell is Blank - Dis-regard",_xlfn.XLOOKUP(S5571,'Categroy Lookup'!A:A,'Categroy Lookup'!B:B,"Cell is Blank - Dis-regard"),T5571)</f>
        <v>Carbonated</v>
      </c>
      <c r="V5571" t="b">
        <f t="shared" ref="V5571:V5634" si="438">K5571=N5571</f>
        <v>1</v>
      </c>
      <c r="W5571">
        <f t="shared" si="437"/>
        <v>1.5</v>
      </c>
      <c r="X5571" s="8">
        <f t="shared" ref="X5571:X5634" si="439">W5571/1.5</f>
        <v>1</v>
      </c>
      <c r="Y5571" t="s">
        <v>524</v>
      </c>
      <c r="Z5571" t="s">
        <v>643</v>
      </c>
      <c r="AB5571" t="s">
        <v>687</v>
      </c>
      <c r="AC5571" t="s">
        <v>898</v>
      </c>
      <c r="AD5571">
        <v>2022</v>
      </c>
    </row>
    <row r="5572" spans="1:30" x14ac:dyDescent="0.25">
      <c r="A5572" t="s">
        <v>18</v>
      </c>
      <c r="B5572" t="s">
        <v>40</v>
      </c>
      <c r="C5572" t="s">
        <v>41</v>
      </c>
      <c r="D5572" t="s">
        <v>42</v>
      </c>
      <c r="E5572" t="s">
        <v>368</v>
      </c>
      <c r="F5572" t="s">
        <v>23</v>
      </c>
      <c r="G5572">
        <v>15479624503</v>
      </c>
      <c r="H5572" t="s">
        <v>416</v>
      </c>
      <c r="I5572" t="s">
        <v>33</v>
      </c>
      <c r="J5572">
        <v>142</v>
      </c>
      <c r="K5572">
        <v>1.5</v>
      </c>
      <c r="L5572">
        <v>1</v>
      </c>
      <c r="M5572">
        <v>142</v>
      </c>
      <c r="N5572">
        <v>1.5</v>
      </c>
      <c r="O5572">
        <v>1</v>
      </c>
      <c r="P5572">
        <v>1.5</v>
      </c>
      <c r="Q5572">
        <v>1.5</v>
      </c>
      <c r="R5572" s="1">
        <v>44777</v>
      </c>
      <c r="S5572" t="str">
        <f t="shared" si="435"/>
        <v>Coca Cola - Regular</v>
      </c>
      <c r="T5572" t="str">
        <f t="shared" si="436"/>
        <v>Carbonated</v>
      </c>
      <c r="U5572" t="str">
        <f>IF(T5572="Cell is Blank - Dis-regard",_xlfn.XLOOKUP(S5572,'Categroy Lookup'!A:A,'Categroy Lookup'!B:B,"Cell is Blank - Dis-regard"),T5572)</f>
        <v>Carbonated</v>
      </c>
      <c r="V5572" t="b">
        <f t="shared" si="438"/>
        <v>1</v>
      </c>
      <c r="W5572">
        <f t="shared" si="437"/>
        <v>1.5</v>
      </c>
      <c r="X5572" s="8">
        <f t="shared" si="439"/>
        <v>1</v>
      </c>
      <c r="Y5572" t="s">
        <v>524</v>
      </c>
      <c r="Z5572" t="s">
        <v>643</v>
      </c>
      <c r="AB5572" t="s">
        <v>687</v>
      </c>
      <c r="AC5572" t="s">
        <v>898</v>
      </c>
      <c r="AD5572">
        <v>2022</v>
      </c>
    </row>
    <row r="5573" spans="1:30" x14ac:dyDescent="0.25">
      <c r="A5573" t="s">
        <v>18</v>
      </c>
      <c r="B5573" t="s">
        <v>40</v>
      </c>
      <c r="C5573" t="s">
        <v>41</v>
      </c>
      <c r="D5573" t="s">
        <v>42</v>
      </c>
      <c r="E5573" t="s">
        <v>368</v>
      </c>
      <c r="F5573" t="s">
        <v>23</v>
      </c>
      <c r="G5573">
        <v>15480128263</v>
      </c>
      <c r="H5573" t="s">
        <v>416</v>
      </c>
      <c r="I5573" t="s">
        <v>33</v>
      </c>
      <c r="J5573">
        <v>142</v>
      </c>
      <c r="K5573">
        <v>1.5</v>
      </c>
      <c r="L5573">
        <v>1</v>
      </c>
      <c r="M5573">
        <v>142</v>
      </c>
      <c r="N5573">
        <v>1.5</v>
      </c>
      <c r="O5573">
        <v>1</v>
      </c>
      <c r="P5573">
        <v>1.5</v>
      </c>
      <c r="Q5573">
        <v>1.5</v>
      </c>
      <c r="R5573" s="1">
        <v>44777</v>
      </c>
      <c r="S5573" t="str">
        <f t="shared" si="435"/>
        <v>Coca Cola - Regular</v>
      </c>
      <c r="T5573" t="str">
        <f t="shared" si="436"/>
        <v>Carbonated</v>
      </c>
      <c r="U5573" t="str">
        <f>IF(T5573="Cell is Blank - Dis-regard",_xlfn.XLOOKUP(S5573,'Categroy Lookup'!A:A,'Categroy Lookup'!B:B,"Cell is Blank - Dis-regard"),T5573)</f>
        <v>Carbonated</v>
      </c>
      <c r="V5573" t="b">
        <f t="shared" si="438"/>
        <v>1</v>
      </c>
      <c r="W5573">
        <f t="shared" si="437"/>
        <v>1.5</v>
      </c>
      <c r="X5573" s="8">
        <f t="shared" si="439"/>
        <v>1</v>
      </c>
      <c r="Y5573" t="s">
        <v>524</v>
      </c>
      <c r="Z5573" t="s">
        <v>643</v>
      </c>
      <c r="AB5573" t="s">
        <v>687</v>
      </c>
      <c r="AC5573" t="s">
        <v>898</v>
      </c>
      <c r="AD5573">
        <v>2022</v>
      </c>
    </row>
    <row r="5574" spans="1:30" x14ac:dyDescent="0.25">
      <c r="A5574" t="s">
        <v>18</v>
      </c>
      <c r="B5574" t="s">
        <v>40</v>
      </c>
      <c r="C5574" t="s">
        <v>41</v>
      </c>
      <c r="D5574" t="s">
        <v>42</v>
      </c>
      <c r="E5574" t="s">
        <v>368</v>
      </c>
      <c r="F5574" t="s">
        <v>23</v>
      </c>
      <c r="G5574">
        <v>15480137815</v>
      </c>
      <c r="H5574" t="s">
        <v>416</v>
      </c>
      <c r="I5574" t="s">
        <v>33</v>
      </c>
      <c r="J5574">
        <v>141</v>
      </c>
      <c r="K5574">
        <v>1.5</v>
      </c>
      <c r="L5574">
        <v>1</v>
      </c>
      <c r="M5574">
        <v>141</v>
      </c>
      <c r="N5574">
        <v>1.5</v>
      </c>
      <c r="O5574">
        <v>1</v>
      </c>
      <c r="P5574">
        <v>1.5</v>
      </c>
      <c r="Q5574">
        <v>1.5</v>
      </c>
      <c r="R5574" s="1">
        <v>44777</v>
      </c>
      <c r="S5574" t="str">
        <f t="shared" si="435"/>
        <v>Coca Cola - Regular</v>
      </c>
      <c r="T5574" t="str">
        <f t="shared" si="436"/>
        <v>Carbonated</v>
      </c>
      <c r="U5574" t="str">
        <f>IF(T5574="Cell is Blank - Dis-regard",_xlfn.XLOOKUP(S5574,'Categroy Lookup'!A:A,'Categroy Lookup'!B:B,"Cell is Blank - Dis-regard"),T5574)</f>
        <v>Carbonated</v>
      </c>
      <c r="V5574" t="b">
        <f t="shared" si="438"/>
        <v>1</v>
      </c>
      <c r="W5574">
        <f t="shared" si="437"/>
        <v>1.5</v>
      </c>
      <c r="X5574" s="8">
        <f t="shared" si="439"/>
        <v>1</v>
      </c>
      <c r="Y5574" t="s">
        <v>524</v>
      </c>
      <c r="Z5574" t="s">
        <v>643</v>
      </c>
      <c r="AB5574" t="s">
        <v>687</v>
      </c>
      <c r="AC5574" t="s">
        <v>898</v>
      </c>
      <c r="AD5574">
        <v>2022</v>
      </c>
    </row>
    <row r="5575" spans="1:30" x14ac:dyDescent="0.25">
      <c r="A5575" t="s">
        <v>18</v>
      </c>
      <c r="B5575" t="s">
        <v>40</v>
      </c>
      <c r="C5575" t="s">
        <v>41</v>
      </c>
      <c r="D5575" t="s">
        <v>42</v>
      </c>
      <c r="E5575" t="s">
        <v>43</v>
      </c>
      <c r="F5575" t="s">
        <v>23</v>
      </c>
      <c r="G5575">
        <v>15480257802</v>
      </c>
      <c r="H5575" t="s">
        <v>416</v>
      </c>
      <c r="I5575" t="s">
        <v>33</v>
      </c>
      <c r="J5575">
        <v>144</v>
      </c>
      <c r="K5575">
        <v>3</v>
      </c>
      <c r="L5575">
        <v>1</v>
      </c>
      <c r="M5575">
        <v>144</v>
      </c>
      <c r="N5575">
        <v>3</v>
      </c>
      <c r="O5575">
        <v>1</v>
      </c>
      <c r="P5575">
        <v>3</v>
      </c>
      <c r="Q5575">
        <v>3</v>
      </c>
      <c r="R5575" s="1">
        <v>44777</v>
      </c>
      <c r="S5575" t="str">
        <f t="shared" si="435"/>
        <v>Monster Energy Original</v>
      </c>
      <c r="T5575" t="str">
        <f t="shared" si="436"/>
        <v>Carbonated</v>
      </c>
      <c r="U5575" t="str">
        <f>IF(T5575="Cell is Blank - Dis-regard",_xlfn.XLOOKUP(S5575,'Categroy Lookup'!A:A,'Categroy Lookup'!B:B,"Cell is Blank - Dis-regard"),T5575)</f>
        <v>Carbonated</v>
      </c>
      <c r="V5575" t="b">
        <f t="shared" si="438"/>
        <v>1</v>
      </c>
      <c r="W5575">
        <f t="shared" si="437"/>
        <v>3</v>
      </c>
      <c r="X5575" s="8">
        <f t="shared" si="439"/>
        <v>2</v>
      </c>
      <c r="Y5575" t="s">
        <v>43</v>
      </c>
      <c r="AB5575" t="s">
        <v>687</v>
      </c>
      <c r="AC5575" t="s">
        <v>898</v>
      </c>
      <c r="AD5575">
        <v>2022</v>
      </c>
    </row>
    <row r="5576" spans="1:30" x14ac:dyDescent="0.25">
      <c r="A5576" t="s">
        <v>18</v>
      </c>
      <c r="B5576" t="s">
        <v>40</v>
      </c>
      <c r="C5576" t="s">
        <v>41</v>
      </c>
      <c r="D5576" t="s">
        <v>42</v>
      </c>
      <c r="E5576" t="s">
        <v>56</v>
      </c>
      <c r="F5576" t="s">
        <v>27</v>
      </c>
      <c r="G5576">
        <v>15480257968</v>
      </c>
      <c r="H5576" t="s">
        <v>416</v>
      </c>
      <c r="I5576" t="s">
        <v>33</v>
      </c>
      <c r="J5576">
        <v>114</v>
      </c>
      <c r="K5576">
        <v>2</v>
      </c>
      <c r="L5576">
        <v>1</v>
      </c>
      <c r="M5576">
        <v>114</v>
      </c>
      <c r="N5576">
        <v>2</v>
      </c>
      <c r="O5576">
        <v>1</v>
      </c>
      <c r="P5576">
        <v>2</v>
      </c>
      <c r="Q5576">
        <v>2</v>
      </c>
      <c r="R5576" s="1">
        <v>44777</v>
      </c>
      <c r="S5576" t="str">
        <f t="shared" si="435"/>
        <v>Cheetos - Fleming Hot Crunchy</v>
      </c>
      <c r="T5576" t="str">
        <f t="shared" si="436"/>
        <v>Food</v>
      </c>
      <c r="U5576" t="str">
        <f>IF(T5576="Cell is Blank - Dis-regard",_xlfn.XLOOKUP(S5576,'Categroy Lookup'!A:A,'Categroy Lookup'!B:B,"Cell is Blank - Dis-regard"),T5576)</f>
        <v>Food</v>
      </c>
      <c r="V5576" t="b">
        <f t="shared" si="438"/>
        <v>1</v>
      </c>
      <c r="W5576">
        <f t="shared" si="437"/>
        <v>2</v>
      </c>
      <c r="X5576" s="8">
        <f t="shared" si="439"/>
        <v>1.3333333333333333</v>
      </c>
      <c r="Y5576" t="s">
        <v>491</v>
      </c>
      <c r="Z5576" t="s">
        <v>492</v>
      </c>
      <c r="AB5576" t="s">
        <v>687</v>
      </c>
      <c r="AC5576" t="s">
        <v>898</v>
      </c>
      <c r="AD5576">
        <v>2022</v>
      </c>
    </row>
    <row r="5577" spans="1:30" x14ac:dyDescent="0.25">
      <c r="A5577" t="s">
        <v>18</v>
      </c>
      <c r="B5577" t="s">
        <v>40</v>
      </c>
      <c r="C5577" t="s">
        <v>41</v>
      </c>
      <c r="D5577" t="s">
        <v>42</v>
      </c>
      <c r="E5577" t="s">
        <v>368</v>
      </c>
      <c r="F5577" t="s">
        <v>23</v>
      </c>
      <c r="G5577">
        <v>15480258087</v>
      </c>
      <c r="H5577" t="s">
        <v>416</v>
      </c>
      <c r="I5577" t="s">
        <v>33</v>
      </c>
      <c r="J5577">
        <v>141</v>
      </c>
      <c r="K5577">
        <v>1.5</v>
      </c>
      <c r="L5577">
        <v>1</v>
      </c>
      <c r="M5577">
        <v>141</v>
      </c>
      <c r="N5577">
        <v>1.5</v>
      </c>
      <c r="O5577">
        <v>1</v>
      </c>
      <c r="P5577">
        <v>1.5</v>
      </c>
      <c r="Q5577">
        <v>1.5</v>
      </c>
      <c r="R5577" s="1">
        <v>44777</v>
      </c>
      <c r="S5577" t="str">
        <f t="shared" si="435"/>
        <v>Coca Cola - Regular</v>
      </c>
      <c r="T5577" t="str">
        <f t="shared" si="436"/>
        <v>Carbonated</v>
      </c>
      <c r="U5577" t="str">
        <f>IF(T5577="Cell is Blank - Dis-regard",_xlfn.XLOOKUP(S5577,'Categroy Lookup'!A:A,'Categroy Lookup'!B:B,"Cell is Blank - Dis-regard"),T5577)</f>
        <v>Carbonated</v>
      </c>
      <c r="V5577" t="b">
        <f t="shared" si="438"/>
        <v>1</v>
      </c>
      <c r="W5577">
        <f t="shared" si="437"/>
        <v>1.5</v>
      </c>
      <c r="X5577" s="8">
        <f t="shared" si="439"/>
        <v>1</v>
      </c>
      <c r="Y5577" t="s">
        <v>524</v>
      </c>
      <c r="Z5577" t="s">
        <v>643</v>
      </c>
      <c r="AB5577" t="s">
        <v>687</v>
      </c>
      <c r="AC5577" t="s">
        <v>898</v>
      </c>
      <c r="AD5577">
        <v>2022</v>
      </c>
    </row>
    <row r="5578" spans="1:30" x14ac:dyDescent="0.25">
      <c r="A5578" t="s">
        <v>18</v>
      </c>
      <c r="B5578" t="s">
        <v>40</v>
      </c>
      <c r="C5578" t="s">
        <v>41</v>
      </c>
      <c r="D5578" t="s">
        <v>42</v>
      </c>
      <c r="E5578" t="s">
        <v>368</v>
      </c>
      <c r="F5578" t="s">
        <v>23</v>
      </c>
      <c r="G5578">
        <v>15480387886</v>
      </c>
      <c r="H5578" t="s">
        <v>418</v>
      </c>
      <c r="I5578" t="s">
        <v>33</v>
      </c>
      <c r="J5578">
        <v>142</v>
      </c>
      <c r="K5578">
        <v>1.5</v>
      </c>
      <c r="L5578">
        <v>1</v>
      </c>
      <c r="M5578">
        <v>142</v>
      </c>
      <c r="N5578">
        <v>1.5</v>
      </c>
      <c r="O5578">
        <v>1</v>
      </c>
      <c r="P5578">
        <v>1.5</v>
      </c>
      <c r="Q5578">
        <v>1.5</v>
      </c>
      <c r="R5578" s="1">
        <v>44777</v>
      </c>
      <c r="S5578" t="str">
        <f t="shared" si="435"/>
        <v>Coca Cola - Regular</v>
      </c>
      <c r="T5578" t="str">
        <f t="shared" si="436"/>
        <v>Carbonated</v>
      </c>
      <c r="U5578" t="str">
        <f>IF(T5578="Cell is Blank - Dis-regard",_xlfn.XLOOKUP(S5578,'Categroy Lookup'!A:A,'Categroy Lookup'!B:B,"Cell is Blank - Dis-regard"),T5578)</f>
        <v>Carbonated</v>
      </c>
      <c r="V5578" t="b">
        <f t="shared" si="438"/>
        <v>1</v>
      </c>
      <c r="W5578">
        <f t="shared" si="437"/>
        <v>1.5</v>
      </c>
      <c r="X5578" s="8">
        <f t="shared" si="439"/>
        <v>1</v>
      </c>
      <c r="Y5578" t="s">
        <v>524</v>
      </c>
      <c r="Z5578" t="s">
        <v>643</v>
      </c>
      <c r="AB5578" t="s">
        <v>689</v>
      </c>
      <c r="AC5578" t="s">
        <v>899</v>
      </c>
      <c r="AD5578">
        <v>2022</v>
      </c>
    </row>
    <row r="5579" spans="1:30" x14ac:dyDescent="0.25">
      <c r="A5579" t="s">
        <v>18</v>
      </c>
      <c r="B5579" t="s">
        <v>40</v>
      </c>
      <c r="C5579" t="s">
        <v>41</v>
      </c>
      <c r="D5579" t="s">
        <v>42</v>
      </c>
      <c r="E5579" t="s">
        <v>203</v>
      </c>
      <c r="F5579" t="s">
        <v>27</v>
      </c>
      <c r="G5579">
        <v>15480604678</v>
      </c>
      <c r="H5579" t="s">
        <v>418</v>
      </c>
      <c r="I5579" t="s">
        <v>33</v>
      </c>
      <c r="J5579">
        <v>111</v>
      </c>
      <c r="K5579">
        <v>1.5</v>
      </c>
      <c r="L5579">
        <v>1</v>
      </c>
      <c r="M5579">
        <v>111</v>
      </c>
      <c r="N5579">
        <v>1.5</v>
      </c>
      <c r="O5579">
        <v>1</v>
      </c>
      <c r="P5579">
        <v>1.5</v>
      </c>
      <c r="Q5579">
        <v>1.5</v>
      </c>
      <c r="R5579" s="1">
        <v>44777</v>
      </c>
      <c r="S5579" t="str">
        <f t="shared" si="435"/>
        <v>Doritos Nacho Cheese</v>
      </c>
      <c r="T5579" t="str">
        <f t="shared" si="436"/>
        <v>Food</v>
      </c>
      <c r="U5579" t="str">
        <f>IF(T5579="Cell is Blank - Dis-regard",_xlfn.XLOOKUP(S5579,'Categroy Lookup'!A:A,'Categroy Lookup'!B:B,"Cell is Blank - Dis-regard"),T5579)</f>
        <v>Food</v>
      </c>
      <c r="V5579" t="b">
        <f t="shared" si="438"/>
        <v>1</v>
      </c>
      <c r="W5579">
        <f t="shared" si="437"/>
        <v>1.5</v>
      </c>
      <c r="X5579" s="8">
        <f t="shared" si="439"/>
        <v>1</v>
      </c>
      <c r="Y5579" t="s">
        <v>203</v>
      </c>
      <c r="AB5579" t="s">
        <v>689</v>
      </c>
      <c r="AC5579" t="s">
        <v>899</v>
      </c>
      <c r="AD5579">
        <v>2022</v>
      </c>
    </row>
    <row r="5580" spans="1:30" x14ac:dyDescent="0.25">
      <c r="A5580" t="s">
        <v>18</v>
      </c>
      <c r="B5580" t="s">
        <v>40</v>
      </c>
      <c r="C5580" t="s">
        <v>41</v>
      </c>
      <c r="D5580" t="s">
        <v>42</v>
      </c>
      <c r="E5580" t="s">
        <v>203</v>
      </c>
      <c r="F5580" t="s">
        <v>27</v>
      </c>
      <c r="G5580">
        <v>15480620822</v>
      </c>
      <c r="H5580" t="s">
        <v>418</v>
      </c>
      <c r="I5580" t="s">
        <v>33</v>
      </c>
      <c r="J5580">
        <v>111</v>
      </c>
      <c r="K5580">
        <v>1.5</v>
      </c>
      <c r="L5580">
        <v>1</v>
      </c>
      <c r="M5580">
        <v>111</v>
      </c>
      <c r="N5580">
        <v>1.5</v>
      </c>
      <c r="O5580">
        <v>1</v>
      </c>
      <c r="P5580">
        <v>1.5</v>
      </c>
      <c r="Q5580">
        <v>1.5</v>
      </c>
      <c r="R5580" s="1">
        <v>44777</v>
      </c>
      <c r="S5580" t="str">
        <f t="shared" si="435"/>
        <v>Doritos Nacho Cheese</v>
      </c>
      <c r="T5580" t="str">
        <f t="shared" si="436"/>
        <v>Food</v>
      </c>
      <c r="U5580" t="str">
        <f>IF(T5580="Cell is Blank - Dis-regard",_xlfn.XLOOKUP(S5580,'Categroy Lookup'!A:A,'Categroy Lookup'!B:B,"Cell is Blank - Dis-regard"),T5580)</f>
        <v>Food</v>
      </c>
      <c r="V5580" t="b">
        <f t="shared" si="438"/>
        <v>1</v>
      </c>
      <c r="W5580">
        <f t="shared" si="437"/>
        <v>1.5</v>
      </c>
      <c r="X5580" s="8">
        <f t="shared" si="439"/>
        <v>1</v>
      </c>
      <c r="Y5580" t="s">
        <v>203</v>
      </c>
      <c r="AB5580" t="s">
        <v>689</v>
      </c>
      <c r="AC5580" t="s">
        <v>899</v>
      </c>
      <c r="AD5580">
        <v>2022</v>
      </c>
    </row>
    <row r="5581" spans="1:30" x14ac:dyDescent="0.25">
      <c r="A5581" t="s">
        <v>18</v>
      </c>
      <c r="B5581" t="s">
        <v>40</v>
      </c>
      <c r="C5581" t="s">
        <v>41</v>
      </c>
      <c r="D5581" t="s">
        <v>42</v>
      </c>
      <c r="E5581" t="s">
        <v>43</v>
      </c>
      <c r="F5581" t="s">
        <v>23</v>
      </c>
      <c r="G5581">
        <v>15480786401</v>
      </c>
      <c r="H5581" t="s">
        <v>418</v>
      </c>
      <c r="I5581" t="s">
        <v>33</v>
      </c>
      <c r="J5581">
        <v>146</v>
      </c>
      <c r="K5581">
        <v>3</v>
      </c>
      <c r="L5581">
        <v>1</v>
      </c>
      <c r="M5581">
        <v>146</v>
      </c>
      <c r="N5581">
        <v>3</v>
      </c>
      <c r="O5581">
        <v>1</v>
      </c>
      <c r="P5581">
        <v>3</v>
      </c>
      <c r="Q5581">
        <v>3</v>
      </c>
      <c r="R5581" s="1">
        <v>44778</v>
      </c>
      <c r="S5581" t="str">
        <f t="shared" si="435"/>
        <v>Monster Energy Original</v>
      </c>
      <c r="T5581" t="str">
        <f t="shared" si="436"/>
        <v>Carbonated</v>
      </c>
      <c r="U5581" t="str">
        <f>IF(T5581="Cell is Blank - Dis-regard",_xlfn.XLOOKUP(S5581,'Categroy Lookup'!A:A,'Categroy Lookup'!B:B,"Cell is Blank - Dis-regard"),T5581)</f>
        <v>Carbonated</v>
      </c>
      <c r="V5581" t="b">
        <f t="shared" si="438"/>
        <v>1</v>
      </c>
      <c r="W5581">
        <f t="shared" si="437"/>
        <v>3</v>
      </c>
      <c r="X5581" s="8">
        <f t="shared" si="439"/>
        <v>2</v>
      </c>
      <c r="Y5581" t="s">
        <v>43</v>
      </c>
      <c r="AB5581" t="s">
        <v>689</v>
      </c>
      <c r="AC5581" t="s">
        <v>899</v>
      </c>
      <c r="AD5581">
        <v>2022</v>
      </c>
    </row>
    <row r="5582" spans="1:30" x14ac:dyDescent="0.25">
      <c r="A5582" t="s">
        <v>18</v>
      </c>
      <c r="B5582" t="s">
        <v>40</v>
      </c>
      <c r="C5582" t="s">
        <v>41</v>
      </c>
      <c r="D5582" t="s">
        <v>42</v>
      </c>
      <c r="E5582" t="s">
        <v>342</v>
      </c>
      <c r="F5582" t="s">
        <v>27</v>
      </c>
      <c r="G5582">
        <v>15480858265</v>
      </c>
      <c r="H5582" t="s">
        <v>418</v>
      </c>
      <c r="I5582" t="s">
        <v>33</v>
      </c>
      <c r="J5582">
        <v>131</v>
      </c>
      <c r="K5582">
        <v>1.5</v>
      </c>
      <c r="L5582">
        <v>1</v>
      </c>
      <c r="M5582">
        <v>131</v>
      </c>
      <c r="N5582">
        <v>1.5</v>
      </c>
      <c r="O5582">
        <v>1</v>
      </c>
      <c r="P5582">
        <v>1.5</v>
      </c>
      <c r="Q5582">
        <v>1.5</v>
      </c>
      <c r="R5582" s="1">
        <v>44778</v>
      </c>
      <c r="S5582" t="str">
        <f t="shared" si="435"/>
        <v>Nature's Bakery Fig Bar - Blueberry</v>
      </c>
      <c r="T5582" t="str">
        <f t="shared" si="436"/>
        <v>Food</v>
      </c>
      <c r="U5582" t="str">
        <f>IF(T5582="Cell is Blank - Dis-regard",_xlfn.XLOOKUP(S5582,'Categroy Lookup'!A:A,'Categroy Lookup'!B:B,"Cell is Blank - Dis-regard"),T5582)</f>
        <v>Food</v>
      </c>
      <c r="V5582" t="b">
        <f t="shared" si="438"/>
        <v>1</v>
      </c>
      <c r="W5582">
        <f t="shared" si="437"/>
        <v>1.5</v>
      </c>
      <c r="X5582" s="8">
        <f t="shared" si="439"/>
        <v>1</v>
      </c>
      <c r="Y5582" t="s">
        <v>637</v>
      </c>
      <c r="Z5582" t="s">
        <v>539</v>
      </c>
      <c r="AB5582" t="s">
        <v>689</v>
      </c>
      <c r="AC5582" t="s">
        <v>899</v>
      </c>
      <c r="AD5582">
        <v>2022</v>
      </c>
    </row>
    <row r="5583" spans="1:30" x14ac:dyDescent="0.25">
      <c r="A5583" t="s">
        <v>18</v>
      </c>
      <c r="B5583" t="s">
        <v>40</v>
      </c>
      <c r="C5583" t="s">
        <v>41</v>
      </c>
      <c r="D5583" t="s">
        <v>42</v>
      </c>
      <c r="E5583" t="s">
        <v>345</v>
      </c>
      <c r="F5583" t="s">
        <v>27</v>
      </c>
      <c r="G5583">
        <v>15480860495</v>
      </c>
      <c r="H5583" t="s">
        <v>418</v>
      </c>
      <c r="I5583" t="s">
        <v>25</v>
      </c>
      <c r="J5583">
        <v>130</v>
      </c>
      <c r="K5583">
        <v>1.5</v>
      </c>
      <c r="L5583">
        <v>2</v>
      </c>
      <c r="M5583">
        <v>130</v>
      </c>
      <c r="N5583">
        <v>1.5</v>
      </c>
      <c r="O5583">
        <v>2</v>
      </c>
      <c r="P5583">
        <v>3</v>
      </c>
      <c r="Q5583">
        <v>3</v>
      </c>
      <c r="R5583" s="1">
        <v>44778</v>
      </c>
      <c r="S5583" t="str">
        <f t="shared" si="435"/>
        <v>Nature's Bakery Fig Bar - Raspberry</v>
      </c>
      <c r="T5583" t="str">
        <f t="shared" si="436"/>
        <v>Food</v>
      </c>
      <c r="U5583" t="str">
        <f>IF(T5583="Cell is Blank - Dis-regard",_xlfn.XLOOKUP(S5583,'Categroy Lookup'!A:A,'Categroy Lookup'!B:B,"Cell is Blank - Dis-regard"),T5583)</f>
        <v>Food</v>
      </c>
      <c r="V5583" t="b">
        <f t="shared" si="438"/>
        <v>1</v>
      </c>
      <c r="W5583">
        <f t="shared" si="437"/>
        <v>1.5</v>
      </c>
      <c r="X5583" s="8">
        <f t="shared" si="439"/>
        <v>1</v>
      </c>
      <c r="Y5583" t="s">
        <v>637</v>
      </c>
      <c r="Z5583" t="s">
        <v>508</v>
      </c>
      <c r="AB5583" t="s">
        <v>689</v>
      </c>
      <c r="AC5583" t="s">
        <v>899</v>
      </c>
      <c r="AD5583">
        <v>2022</v>
      </c>
    </row>
    <row r="5584" spans="1:30" x14ac:dyDescent="0.25">
      <c r="A5584" t="s">
        <v>18</v>
      </c>
      <c r="B5584" t="s">
        <v>40</v>
      </c>
      <c r="C5584" t="s">
        <v>41</v>
      </c>
      <c r="D5584" t="s">
        <v>42</v>
      </c>
      <c r="E5584" t="s">
        <v>94</v>
      </c>
      <c r="F5584" t="s">
        <v>23</v>
      </c>
      <c r="G5584">
        <v>15481181772</v>
      </c>
      <c r="H5584" t="s">
        <v>418</v>
      </c>
      <c r="I5584" t="s">
        <v>25</v>
      </c>
      <c r="J5584">
        <v>148</v>
      </c>
      <c r="K5584">
        <v>3.5</v>
      </c>
      <c r="L5584">
        <v>1</v>
      </c>
      <c r="M5584">
        <v>148</v>
      </c>
      <c r="N5584">
        <v>3.5</v>
      </c>
      <c r="O5584">
        <v>1</v>
      </c>
      <c r="P5584">
        <v>3.5</v>
      </c>
      <c r="Q5584">
        <v>3.5</v>
      </c>
      <c r="R5584" s="1">
        <v>44778</v>
      </c>
      <c r="S5584" t="str">
        <f t="shared" si="435"/>
        <v>Red Bull - Original</v>
      </c>
      <c r="T5584" t="str">
        <f t="shared" si="436"/>
        <v>Carbonated</v>
      </c>
      <c r="U5584" t="str">
        <f>IF(T5584="Cell is Blank - Dis-regard",_xlfn.XLOOKUP(S5584,'Categroy Lookup'!A:A,'Categroy Lookup'!B:B,"Cell is Blank - Dis-regard"),T5584)</f>
        <v>Carbonated</v>
      </c>
      <c r="V5584" t="b">
        <f t="shared" si="438"/>
        <v>1</v>
      </c>
      <c r="W5584">
        <f t="shared" si="437"/>
        <v>3.5</v>
      </c>
      <c r="X5584" s="8">
        <f t="shared" si="439"/>
        <v>2.3333333333333335</v>
      </c>
      <c r="Y5584" t="s">
        <v>466</v>
      </c>
      <c r="Z5584" t="s">
        <v>512</v>
      </c>
      <c r="AB5584" t="s">
        <v>689</v>
      </c>
      <c r="AC5584" t="s">
        <v>899</v>
      </c>
      <c r="AD5584">
        <v>2022</v>
      </c>
    </row>
    <row r="5585" spans="1:30" x14ac:dyDescent="0.25">
      <c r="A5585" t="s">
        <v>18</v>
      </c>
      <c r="B5585" t="s">
        <v>197</v>
      </c>
      <c r="C5585" t="s">
        <v>198</v>
      </c>
      <c r="D5585" t="s">
        <v>199</v>
      </c>
      <c r="E5585" t="s">
        <v>200</v>
      </c>
      <c r="F5585" t="s">
        <v>31</v>
      </c>
      <c r="G5585">
        <v>15481566323</v>
      </c>
      <c r="H5585" t="s">
        <v>418</v>
      </c>
      <c r="I5585" t="s">
        <v>33</v>
      </c>
      <c r="J5585">
        <v>146</v>
      </c>
      <c r="K5585">
        <v>3.5</v>
      </c>
      <c r="L5585">
        <v>1</v>
      </c>
      <c r="M5585">
        <v>146</v>
      </c>
      <c r="N5585">
        <v>3.5</v>
      </c>
      <c r="O5585">
        <v>1</v>
      </c>
      <c r="P5585">
        <v>3.5</v>
      </c>
      <c r="Q5585">
        <v>3.5</v>
      </c>
      <c r="R5585" s="1">
        <v>44778</v>
      </c>
      <c r="S5585" t="str">
        <f t="shared" si="435"/>
        <v>Starbucks Doubleshot Energy - Mocha</v>
      </c>
      <c r="T5585" t="str">
        <f t="shared" si="436"/>
        <v>Non Carbonated</v>
      </c>
      <c r="U5585" t="str">
        <f>IF(T5585="Cell is Blank - Dis-regard",_xlfn.XLOOKUP(S5585,'Categroy Lookup'!A:A,'Categroy Lookup'!B:B,"Cell is Blank - Dis-regard"),T5585)</f>
        <v>Non Carbonated</v>
      </c>
      <c r="V5585" t="b">
        <f t="shared" si="438"/>
        <v>1</v>
      </c>
      <c r="W5585">
        <f t="shared" si="437"/>
        <v>3.5</v>
      </c>
      <c r="X5585" s="8">
        <f t="shared" si="439"/>
        <v>2.3333333333333335</v>
      </c>
      <c r="Y5585" t="s">
        <v>572</v>
      </c>
      <c r="Z5585" t="s">
        <v>573</v>
      </c>
      <c r="AB5585" t="s">
        <v>689</v>
      </c>
      <c r="AC5585" t="s">
        <v>899</v>
      </c>
      <c r="AD5585">
        <v>2022</v>
      </c>
    </row>
    <row r="5586" spans="1:30" x14ac:dyDescent="0.25">
      <c r="A5586" t="s">
        <v>18</v>
      </c>
      <c r="B5586" t="s">
        <v>36</v>
      </c>
      <c r="C5586" t="s">
        <v>37</v>
      </c>
      <c r="D5586" t="s">
        <v>38</v>
      </c>
      <c r="E5586" t="s">
        <v>58</v>
      </c>
      <c r="F5586" t="s">
        <v>27</v>
      </c>
      <c r="G5586">
        <v>15481786818</v>
      </c>
      <c r="H5586" t="s">
        <v>418</v>
      </c>
      <c r="I5586" t="s">
        <v>33</v>
      </c>
      <c r="J5586">
        <v>121</v>
      </c>
      <c r="K5586">
        <v>1.5</v>
      </c>
      <c r="L5586">
        <v>1</v>
      </c>
      <c r="M5586">
        <v>121</v>
      </c>
      <c r="N5586">
        <v>1.5</v>
      </c>
      <c r="O5586">
        <v>1</v>
      </c>
      <c r="P5586">
        <v>1.5</v>
      </c>
      <c r="Q5586">
        <v>1.5</v>
      </c>
      <c r="R5586" s="1">
        <v>44778</v>
      </c>
      <c r="S5586" t="str">
        <f t="shared" si="435"/>
        <v>Oreo Mini</v>
      </c>
      <c r="T5586" t="str">
        <f t="shared" si="436"/>
        <v>Food</v>
      </c>
      <c r="U5586" t="str">
        <f>IF(T5586="Cell is Blank - Dis-regard",_xlfn.XLOOKUP(S5586,'Categroy Lookup'!A:A,'Categroy Lookup'!B:B,"Cell is Blank - Dis-regard"),T5586)</f>
        <v>Food</v>
      </c>
      <c r="V5586" t="b">
        <f t="shared" si="438"/>
        <v>1</v>
      </c>
      <c r="W5586">
        <f t="shared" si="437"/>
        <v>1.5</v>
      </c>
      <c r="X5586" s="8">
        <f t="shared" si="439"/>
        <v>1</v>
      </c>
      <c r="Y5586" t="s">
        <v>58</v>
      </c>
      <c r="AB5586" t="s">
        <v>689</v>
      </c>
      <c r="AC5586" t="s">
        <v>899</v>
      </c>
      <c r="AD5586">
        <v>2022</v>
      </c>
    </row>
    <row r="5587" spans="1:30" x14ac:dyDescent="0.25">
      <c r="A5587" t="s">
        <v>18</v>
      </c>
      <c r="B5587" t="s">
        <v>197</v>
      </c>
      <c r="C5587" t="s">
        <v>198</v>
      </c>
      <c r="D5587" t="s">
        <v>199</v>
      </c>
      <c r="E5587" t="s">
        <v>79</v>
      </c>
      <c r="F5587" t="s">
        <v>27</v>
      </c>
      <c r="G5587">
        <v>15482103641</v>
      </c>
      <c r="H5587" t="s">
        <v>418</v>
      </c>
      <c r="I5587" t="s">
        <v>33</v>
      </c>
      <c r="J5587">
        <v>110</v>
      </c>
      <c r="K5587">
        <v>1.5</v>
      </c>
      <c r="L5587">
        <v>1</v>
      </c>
      <c r="M5587">
        <v>110</v>
      </c>
      <c r="N5587">
        <v>1.5</v>
      </c>
      <c r="O5587">
        <v>1</v>
      </c>
      <c r="P5587">
        <v>1.5</v>
      </c>
      <c r="Q5587">
        <v>1.5</v>
      </c>
      <c r="R5587" s="1">
        <v>44778</v>
      </c>
      <c r="S5587" t="str">
        <f t="shared" si="435"/>
        <v>SunChips Multigrain - Harvest Cheddar</v>
      </c>
      <c r="T5587" t="str">
        <f t="shared" si="436"/>
        <v>Food</v>
      </c>
      <c r="U5587" t="str">
        <f>IF(T5587="Cell is Blank - Dis-regard",_xlfn.XLOOKUP(S5587,'Categroy Lookup'!A:A,'Categroy Lookup'!B:B,"Cell is Blank - Dis-regard"),T5587)</f>
        <v>Food</v>
      </c>
      <c r="V5587" t="b">
        <f t="shared" si="438"/>
        <v>1</v>
      </c>
      <c r="W5587">
        <f t="shared" si="437"/>
        <v>1.5</v>
      </c>
      <c r="X5587" s="8">
        <f t="shared" si="439"/>
        <v>1</v>
      </c>
      <c r="Y5587" t="s">
        <v>502</v>
      </c>
      <c r="Z5587" t="s">
        <v>515</v>
      </c>
      <c r="AB5587" t="s">
        <v>689</v>
      </c>
      <c r="AC5587" t="s">
        <v>899</v>
      </c>
      <c r="AD5587">
        <v>2022</v>
      </c>
    </row>
    <row r="5588" spans="1:30" x14ac:dyDescent="0.25">
      <c r="A5588" t="s">
        <v>18</v>
      </c>
      <c r="B5588" t="s">
        <v>19</v>
      </c>
      <c r="C5588" t="s">
        <v>20</v>
      </c>
      <c r="D5588" t="s">
        <v>21</v>
      </c>
      <c r="E5588" t="s">
        <v>205</v>
      </c>
      <c r="F5588" t="s">
        <v>23</v>
      </c>
      <c r="G5588">
        <v>15482326930</v>
      </c>
      <c r="H5588" t="s">
        <v>418</v>
      </c>
      <c r="I5588" t="s">
        <v>25</v>
      </c>
      <c r="J5588">
        <v>142</v>
      </c>
      <c r="K5588">
        <v>1.5</v>
      </c>
      <c r="L5588">
        <v>1</v>
      </c>
      <c r="M5588">
        <v>142</v>
      </c>
      <c r="N5588">
        <v>1.5</v>
      </c>
      <c r="O5588">
        <v>1</v>
      </c>
      <c r="P5588">
        <v>1.5</v>
      </c>
      <c r="Q5588">
        <v>1.5</v>
      </c>
      <c r="R5588" s="1">
        <v>44778</v>
      </c>
      <c r="S5588" t="str">
        <f t="shared" si="435"/>
        <v>Spindrift - Sparkling Water - Pineapple</v>
      </c>
      <c r="T5588" t="str">
        <f t="shared" si="436"/>
        <v>Carbonated</v>
      </c>
      <c r="U5588" t="str">
        <f>IF(T5588="Cell is Blank - Dis-regard",_xlfn.XLOOKUP(S5588,'Categroy Lookup'!A:A,'Categroy Lookup'!B:B,"Cell is Blank - Dis-regard"),T5588)</f>
        <v>Carbonated</v>
      </c>
      <c r="V5588" t="b">
        <f t="shared" si="438"/>
        <v>1</v>
      </c>
      <c r="W5588">
        <f t="shared" si="437"/>
        <v>1.5</v>
      </c>
      <c r="X5588" s="8">
        <f t="shared" si="439"/>
        <v>1</v>
      </c>
      <c r="Y5588" t="s">
        <v>486</v>
      </c>
      <c r="Z5588" t="s">
        <v>576</v>
      </c>
      <c r="AA5588" t="s">
        <v>577</v>
      </c>
      <c r="AB5588" t="s">
        <v>689</v>
      </c>
      <c r="AC5588" t="s">
        <v>899</v>
      </c>
      <c r="AD5588">
        <v>2022</v>
      </c>
    </row>
    <row r="5589" spans="1:30" x14ac:dyDescent="0.25">
      <c r="A5589" t="s">
        <v>18</v>
      </c>
      <c r="B5589" t="s">
        <v>40</v>
      </c>
      <c r="C5589" t="s">
        <v>41</v>
      </c>
      <c r="D5589" t="s">
        <v>42</v>
      </c>
      <c r="E5589" t="s">
        <v>415</v>
      </c>
      <c r="F5589" t="s">
        <v>31</v>
      </c>
      <c r="G5589">
        <v>15482456782</v>
      </c>
      <c r="H5589" t="s">
        <v>418</v>
      </c>
      <c r="I5589" t="s">
        <v>33</v>
      </c>
      <c r="J5589">
        <v>143</v>
      </c>
      <c r="K5589">
        <v>2.5</v>
      </c>
      <c r="L5589">
        <v>1</v>
      </c>
      <c r="M5589">
        <v>143</v>
      </c>
      <c r="N5589">
        <v>2.5</v>
      </c>
      <c r="O5589">
        <v>1</v>
      </c>
      <c r="P5589">
        <v>2.5</v>
      </c>
      <c r="Q5589">
        <v>2.5</v>
      </c>
      <c r="R5589" s="1">
        <v>44778</v>
      </c>
      <c r="S5589" t="str">
        <f t="shared" si="435"/>
        <v>Snapple Lemonade - watermelon</v>
      </c>
      <c r="T5589" t="str">
        <f t="shared" si="436"/>
        <v>Non Carbonated</v>
      </c>
      <c r="U5589" t="str">
        <f>IF(T5589="Cell is Blank - Dis-regard",_xlfn.XLOOKUP(S5589,'Categroy Lookup'!A:A,'Categroy Lookup'!B:B,"Cell is Blank - Dis-regard"),T5589)</f>
        <v>Non Carbonated</v>
      </c>
      <c r="V5589" t="b">
        <f t="shared" si="438"/>
        <v>1</v>
      </c>
      <c r="W5589">
        <f t="shared" si="437"/>
        <v>2.5</v>
      </c>
      <c r="X5589" s="8">
        <f t="shared" si="439"/>
        <v>1.6666666666666667</v>
      </c>
      <c r="Y5589" t="s">
        <v>650</v>
      </c>
      <c r="Z5589" t="s">
        <v>652</v>
      </c>
      <c r="AB5589" t="s">
        <v>689</v>
      </c>
      <c r="AC5589" t="s">
        <v>899</v>
      </c>
      <c r="AD5589">
        <v>2022</v>
      </c>
    </row>
    <row r="5590" spans="1:30" x14ac:dyDescent="0.25">
      <c r="A5590" t="s">
        <v>18</v>
      </c>
      <c r="B5590" t="s">
        <v>40</v>
      </c>
      <c r="C5590" t="s">
        <v>41</v>
      </c>
      <c r="D5590" t="s">
        <v>42</v>
      </c>
      <c r="E5590" t="s">
        <v>368</v>
      </c>
      <c r="F5590" t="s">
        <v>23</v>
      </c>
      <c r="G5590">
        <v>15482519139</v>
      </c>
      <c r="H5590" t="s">
        <v>418</v>
      </c>
      <c r="I5590" t="s">
        <v>25</v>
      </c>
      <c r="J5590">
        <v>141</v>
      </c>
      <c r="K5590">
        <v>1.5</v>
      </c>
      <c r="L5590">
        <v>1</v>
      </c>
      <c r="M5590">
        <v>141</v>
      </c>
      <c r="N5590">
        <v>1.5</v>
      </c>
      <c r="O5590">
        <v>1</v>
      </c>
      <c r="P5590">
        <v>1.5</v>
      </c>
      <c r="Q5590">
        <v>1.5</v>
      </c>
      <c r="R5590" s="1">
        <v>44778</v>
      </c>
      <c r="S5590" t="str">
        <f t="shared" si="435"/>
        <v>Coca Cola - Regular</v>
      </c>
      <c r="T5590" t="str">
        <f t="shared" si="436"/>
        <v>Carbonated</v>
      </c>
      <c r="U5590" t="str">
        <f>IF(T5590="Cell is Blank - Dis-regard",_xlfn.XLOOKUP(S5590,'Categroy Lookup'!A:A,'Categroy Lookup'!B:B,"Cell is Blank - Dis-regard"),T5590)</f>
        <v>Carbonated</v>
      </c>
      <c r="V5590" t="b">
        <f t="shared" si="438"/>
        <v>1</v>
      </c>
      <c r="W5590">
        <f t="shared" si="437"/>
        <v>1.5</v>
      </c>
      <c r="X5590" s="8">
        <f t="shared" si="439"/>
        <v>1</v>
      </c>
      <c r="Y5590" t="s">
        <v>524</v>
      </c>
      <c r="Z5590" t="s">
        <v>643</v>
      </c>
      <c r="AB5590" t="s">
        <v>689</v>
      </c>
      <c r="AC5590" t="s">
        <v>899</v>
      </c>
      <c r="AD5590">
        <v>2022</v>
      </c>
    </row>
    <row r="5591" spans="1:30" x14ac:dyDescent="0.25">
      <c r="A5591" t="s">
        <v>18</v>
      </c>
      <c r="B5591" t="s">
        <v>28</v>
      </c>
      <c r="C5591" t="s">
        <v>20</v>
      </c>
      <c r="D5591" t="s">
        <v>29</v>
      </c>
      <c r="E5591" t="s">
        <v>72</v>
      </c>
      <c r="F5591" t="s">
        <v>55</v>
      </c>
      <c r="G5591">
        <v>15482529959</v>
      </c>
      <c r="H5591" t="s">
        <v>418</v>
      </c>
      <c r="I5591" t="s">
        <v>25</v>
      </c>
      <c r="J5591">
        <v>144</v>
      </c>
      <c r="K5591">
        <v>1.5</v>
      </c>
      <c r="L5591">
        <v>1</v>
      </c>
      <c r="M5591">
        <v>144</v>
      </c>
      <c r="N5591">
        <v>1.5</v>
      </c>
      <c r="O5591">
        <v>1</v>
      </c>
      <c r="P5591">
        <v>1.5</v>
      </c>
      <c r="Q5591">
        <v>1.5</v>
      </c>
      <c r="R5591" s="1">
        <v>44778</v>
      </c>
      <c r="S5591" t="str">
        <f t="shared" si="435"/>
        <v>Poland Springs Water</v>
      </c>
      <c r="T5591" t="str">
        <f t="shared" si="436"/>
        <v>Water</v>
      </c>
      <c r="U5591" t="str">
        <f>IF(T5591="Cell is Blank - Dis-regard",_xlfn.XLOOKUP(S5591,'Categroy Lookup'!A:A,'Categroy Lookup'!B:B,"Cell is Blank - Dis-regard"),T5591)</f>
        <v>Water</v>
      </c>
      <c r="V5591" t="b">
        <f t="shared" si="438"/>
        <v>1</v>
      </c>
      <c r="W5591">
        <f t="shared" si="437"/>
        <v>1.5</v>
      </c>
      <c r="X5591" s="8">
        <f t="shared" si="439"/>
        <v>1</v>
      </c>
      <c r="Y5591" t="s">
        <v>72</v>
      </c>
      <c r="AB5591" t="s">
        <v>689</v>
      </c>
      <c r="AC5591" t="s">
        <v>899</v>
      </c>
      <c r="AD5591">
        <v>2022</v>
      </c>
    </row>
    <row r="5592" spans="1:30" x14ac:dyDescent="0.25">
      <c r="A5592" t="s">
        <v>18</v>
      </c>
      <c r="B5592" t="s">
        <v>197</v>
      </c>
      <c r="C5592" t="s">
        <v>198</v>
      </c>
      <c r="D5592" t="s">
        <v>199</v>
      </c>
      <c r="E5592" t="s">
        <v>206</v>
      </c>
      <c r="F5592" t="s">
        <v>31</v>
      </c>
      <c r="G5592">
        <v>15482564951</v>
      </c>
      <c r="H5592" t="s">
        <v>418</v>
      </c>
      <c r="I5592" t="s">
        <v>25</v>
      </c>
      <c r="J5592">
        <v>140</v>
      </c>
      <c r="K5592">
        <v>2</v>
      </c>
      <c r="L5592">
        <v>1</v>
      </c>
      <c r="M5592">
        <v>140</v>
      </c>
      <c r="N5592">
        <v>2</v>
      </c>
      <c r="O5592">
        <v>1</v>
      </c>
      <c r="P5592">
        <v>2</v>
      </c>
      <c r="Q5592">
        <v>2</v>
      </c>
      <c r="R5592" s="1">
        <v>44778</v>
      </c>
      <c r="S5592" t="str">
        <f t="shared" si="435"/>
        <v>Iberia Coconut Water</v>
      </c>
      <c r="T5592" t="str">
        <f t="shared" si="436"/>
        <v>Non Carbonated</v>
      </c>
      <c r="U5592" t="str">
        <f>IF(T5592="Cell is Blank - Dis-regard",_xlfn.XLOOKUP(S5592,'Categroy Lookup'!A:A,'Categroy Lookup'!B:B,"Cell is Blank - Dis-regard"),T5592)</f>
        <v>Non Carbonated</v>
      </c>
      <c r="V5592" t="b">
        <f t="shared" si="438"/>
        <v>1</v>
      </c>
      <c r="W5592">
        <f t="shared" si="437"/>
        <v>2</v>
      </c>
      <c r="X5592" s="8">
        <f t="shared" si="439"/>
        <v>1.3333333333333333</v>
      </c>
      <c r="Y5592" t="s">
        <v>206</v>
      </c>
      <c r="AB5592" t="s">
        <v>689</v>
      </c>
      <c r="AC5592" t="s">
        <v>899</v>
      </c>
      <c r="AD5592">
        <v>2022</v>
      </c>
    </row>
    <row r="5593" spans="1:30" x14ac:dyDescent="0.25">
      <c r="A5593" t="s">
        <v>18</v>
      </c>
      <c r="B5593" t="s">
        <v>40</v>
      </c>
      <c r="C5593" t="s">
        <v>41</v>
      </c>
      <c r="D5593" t="s">
        <v>42</v>
      </c>
      <c r="E5593" t="s">
        <v>48</v>
      </c>
      <c r="F5593" t="s">
        <v>27</v>
      </c>
      <c r="G5593">
        <v>15482668395</v>
      </c>
      <c r="H5593" t="s">
        <v>418</v>
      </c>
      <c r="I5593" t="s">
        <v>33</v>
      </c>
      <c r="J5593">
        <v>138</v>
      </c>
      <c r="K5593">
        <v>2.5</v>
      </c>
      <c r="L5593">
        <v>1</v>
      </c>
      <c r="M5593">
        <v>138</v>
      </c>
      <c r="N5593">
        <v>2.5</v>
      </c>
      <c r="O5593">
        <v>1</v>
      </c>
      <c r="P5593">
        <v>2.5</v>
      </c>
      <c r="Q5593">
        <v>2.5</v>
      </c>
      <c r="R5593" s="1">
        <v>44778</v>
      </c>
      <c r="S5593" t="str">
        <f t="shared" si="435"/>
        <v>KitKat - Crisp Wafers</v>
      </c>
      <c r="T5593" t="str">
        <f t="shared" si="436"/>
        <v>Food</v>
      </c>
      <c r="U5593" t="str">
        <f>IF(T5593="Cell is Blank - Dis-regard",_xlfn.XLOOKUP(S5593,'Categroy Lookup'!A:A,'Categroy Lookup'!B:B,"Cell is Blank - Dis-regard"),T5593)</f>
        <v>Food</v>
      </c>
      <c r="V5593" t="b">
        <f t="shared" si="438"/>
        <v>1</v>
      </c>
      <c r="W5593">
        <f t="shared" si="437"/>
        <v>2.5</v>
      </c>
      <c r="X5593" s="8">
        <f t="shared" si="439"/>
        <v>1.6666666666666667</v>
      </c>
      <c r="Y5593" t="s">
        <v>482</v>
      </c>
      <c r="Z5593" t="s">
        <v>483</v>
      </c>
      <c r="AB5593" t="s">
        <v>689</v>
      </c>
      <c r="AC5593" t="s">
        <v>899</v>
      </c>
      <c r="AD5593">
        <v>2022</v>
      </c>
    </row>
    <row r="5594" spans="1:30" x14ac:dyDescent="0.25">
      <c r="A5594" t="s">
        <v>18</v>
      </c>
      <c r="B5594" t="s">
        <v>40</v>
      </c>
      <c r="C5594" t="s">
        <v>41</v>
      </c>
      <c r="D5594" t="s">
        <v>42</v>
      </c>
      <c r="E5594" t="s">
        <v>368</v>
      </c>
      <c r="F5594" t="s">
        <v>23</v>
      </c>
      <c r="G5594">
        <v>15482669511</v>
      </c>
      <c r="H5594" t="s">
        <v>418</v>
      </c>
      <c r="I5594" t="s">
        <v>33</v>
      </c>
      <c r="J5594">
        <v>141</v>
      </c>
      <c r="K5594">
        <v>1.5</v>
      </c>
      <c r="L5594">
        <v>1</v>
      </c>
      <c r="M5594">
        <v>141</v>
      </c>
      <c r="N5594">
        <v>1.5</v>
      </c>
      <c r="O5594">
        <v>1</v>
      </c>
      <c r="P5594">
        <v>1.5</v>
      </c>
      <c r="Q5594">
        <v>1.5</v>
      </c>
      <c r="R5594" s="1">
        <v>44778</v>
      </c>
      <c r="S5594" t="str">
        <f t="shared" si="435"/>
        <v>Coca Cola - Regular</v>
      </c>
      <c r="T5594" t="str">
        <f t="shared" si="436"/>
        <v>Carbonated</v>
      </c>
      <c r="U5594" t="str">
        <f>IF(T5594="Cell is Blank - Dis-regard",_xlfn.XLOOKUP(S5594,'Categroy Lookup'!A:A,'Categroy Lookup'!B:B,"Cell is Blank - Dis-regard"),T5594)</f>
        <v>Carbonated</v>
      </c>
      <c r="V5594" t="b">
        <f t="shared" si="438"/>
        <v>1</v>
      </c>
      <c r="W5594">
        <f t="shared" si="437"/>
        <v>1.5</v>
      </c>
      <c r="X5594" s="8">
        <f t="shared" si="439"/>
        <v>1</v>
      </c>
      <c r="Y5594" t="s">
        <v>524</v>
      </c>
      <c r="Z5594" t="s">
        <v>643</v>
      </c>
      <c r="AB5594" t="s">
        <v>689</v>
      </c>
      <c r="AC5594" t="s">
        <v>899</v>
      </c>
      <c r="AD5594">
        <v>2022</v>
      </c>
    </row>
    <row r="5595" spans="1:30" x14ac:dyDescent="0.25">
      <c r="A5595" t="s">
        <v>18</v>
      </c>
      <c r="B5595" t="s">
        <v>40</v>
      </c>
      <c r="C5595" t="s">
        <v>41</v>
      </c>
      <c r="D5595" t="s">
        <v>42</v>
      </c>
      <c r="E5595" t="s">
        <v>417</v>
      </c>
      <c r="F5595" t="s">
        <v>31</v>
      </c>
      <c r="G5595">
        <v>15482974550</v>
      </c>
      <c r="H5595" t="s">
        <v>418</v>
      </c>
      <c r="I5595" t="s">
        <v>25</v>
      </c>
      <c r="J5595">
        <v>145</v>
      </c>
      <c r="K5595">
        <v>2.5</v>
      </c>
      <c r="L5595">
        <v>1</v>
      </c>
      <c r="M5595">
        <v>145</v>
      </c>
      <c r="N5595">
        <v>2.5</v>
      </c>
      <c r="O5595">
        <v>1</v>
      </c>
      <c r="P5595">
        <v>2.5</v>
      </c>
      <c r="Q5595">
        <v>5</v>
      </c>
      <c r="R5595" s="1">
        <v>44778</v>
      </c>
      <c r="S5595" t="str">
        <f t="shared" si="435"/>
        <v>Snapple Lemonade - pineapple</v>
      </c>
      <c r="T5595" t="str">
        <f t="shared" si="436"/>
        <v>Non Carbonated</v>
      </c>
      <c r="U5595" t="str">
        <f>IF(T5595="Cell is Blank - Dis-regard",_xlfn.XLOOKUP(S5595,'Categroy Lookup'!A:A,'Categroy Lookup'!B:B,"Cell is Blank - Dis-regard"),T5595)</f>
        <v>Non Carbonated</v>
      </c>
      <c r="V5595" t="b">
        <f t="shared" si="438"/>
        <v>1</v>
      </c>
      <c r="W5595">
        <f t="shared" si="437"/>
        <v>2.5</v>
      </c>
      <c r="X5595" s="8">
        <f t="shared" si="439"/>
        <v>1.6666666666666667</v>
      </c>
      <c r="Y5595" t="s">
        <v>650</v>
      </c>
      <c r="Z5595" t="s">
        <v>653</v>
      </c>
      <c r="AB5595" t="s">
        <v>689</v>
      </c>
      <c r="AC5595" t="s">
        <v>899</v>
      </c>
      <c r="AD5595">
        <v>2022</v>
      </c>
    </row>
    <row r="5596" spans="1:30" x14ac:dyDescent="0.25">
      <c r="A5596" t="s">
        <v>18</v>
      </c>
      <c r="B5596" t="s">
        <v>40</v>
      </c>
      <c r="C5596" t="s">
        <v>41</v>
      </c>
      <c r="D5596" t="s">
        <v>42</v>
      </c>
      <c r="E5596" t="s">
        <v>48</v>
      </c>
      <c r="F5596" t="s">
        <v>27</v>
      </c>
      <c r="G5596">
        <v>15482974550</v>
      </c>
      <c r="H5596" t="s">
        <v>418</v>
      </c>
      <c r="I5596" t="s">
        <v>25</v>
      </c>
      <c r="J5596">
        <v>138</v>
      </c>
      <c r="K5596">
        <v>2.5</v>
      </c>
      <c r="L5596">
        <v>1</v>
      </c>
      <c r="M5596">
        <v>138</v>
      </c>
      <c r="N5596">
        <v>2.5</v>
      </c>
      <c r="O5596">
        <v>1</v>
      </c>
      <c r="P5596">
        <v>2.5</v>
      </c>
      <c r="Q5596">
        <v>5</v>
      </c>
      <c r="R5596" s="1">
        <v>44778</v>
      </c>
      <c r="S5596" t="str">
        <f t="shared" si="435"/>
        <v>KitKat - Crisp Wafers</v>
      </c>
      <c r="T5596" t="str">
        <f t="shared" si="436"/>
        <v>Food</v>
      </c>
      <c r="U5596" t="str">
        <f>IF(T5596="Cell is Blank - Dis-regard",_xlfn.XLOOKUP(S5596,'Categroy Lookup'!A:A,'Categroy Lookup'!B:B,"Cell is Blank - Dis-regard"),T5596)</f>
        <v>Food</v>
      </c>
      <c r="V5596" t="b">
        <f t="shared" si="438"/>
        <v>1</v>
      </c>
      <c r="W5596">
        <f t="shared" si="437"/>
        <v>2.5</v>
      </c>
      <c r="X5596" s="8">
        <f t="shared" si="439"/>
        <v>1.6666666666666667</v>
      </c>
      <c r="Y5596" t="s">
        <v>482</v>
      </c>
      <c r="Z5596" t="s">
        <v>483</v>
      </c>
      <c r="AB5596" t="s">
        <v>689</v>
      </c>
      <c r="AC5596" t="s">
        <v>899</v>
      </c>
      <c r="AD5596">
        <v>2022</v>
      </c>
    </row>
    <row r="5597" spans="1:30" x14ac:dyDescent="0.25">
      <c r="A5597" t="s">
        <v>18</v>
      </c>
      <c r="B5597" t="s">
        <v>197</v>
      </c>
      <c r="C5597" t="s">
        <v>198</v>
      </c>
      <c r="D5597" t="s">
        <v>199</v>
      </c>
      <c r="E5597" t="s">
        <v>104</v>
      </c>
      <c r="F5597" t="s">
        <v>27</v>
      </c>
      <c r="G5597">
        <v>15483035655</v>
      </c>
      <c r="H5597" t="s">
        <v>418</v>
      </c>
      <c r="I5597" t="s">
        <v>33</v>
      </c>
      <c r="J5597">
        <v>123</v>
      </c>
      <c r="K5597">
        <v>1.5</v>
      </c>
      <c r="L5597">
        <v>1</v>
      </c>
      <c r="M5597">
        <v>123</v>
      </c>
      <c r="N5597">
        <v>1.5</v>
      </c>
      <c r="O5597">
        <v>1</v>
      </c>
      <c r="P5597">
        <v>1.5</v>
      </c>
      <c r="Q5597">
        <v>1.5</v>
      </c>
      <c r="R5597" s="1">
        <v>44778</v>
      </c>
      <c r="S5597" t="str">
        <f t="shared" si="435"/>
        <v>CheezIt - White Cheddar</v>
      </c>
      <c r="T5597" t="str">
        <f t="shared" si="436"/>
        <v>Food</v>
      </c>
      <c r="U5597" t="str">
        <f>IF(T5597="Cell is Blank - Dis-regard",_xlfn.XLOOKUP(S5597,'Categroy Lookup'!A:A,'Categroy Lookup'!B:B,"Cell is Blank - Dis-regard"),T5597)</f>
        <v>Food</v>
      </c>
      <c r="V5597" t="b">
        <f t="shared" si="438"/>
        <v>1</v>
      </c>
      <c r="W5597">
        <f t="shared" si="437"/>
        <v>1.5</v>
      </c>
      <c r="X5597" s="8">
        <f t="shared" si="439"/>
        <v>1</v>
      </c>
      <c r="Y5597" t="s">
        <v>528</v>
      </c>
      <c r="Z5597" t="s">
        <v>532</v>
      </c>
      <c r="AB5597" t="s">
        <v>689</v>
      </c>
      <c r="AC5597" t="s">
        <v>899</v>
      </c>
      <c r="AD5597">
        <v>2022</v>
      </c>
    </row>
    <row r="5598" spans="1:30" x14ac:dyDescent="0.25">
      <c r="A5598" t="s">
        <v>18</v>
      </c>
      <c r="B5598" t="s">
        <v>197</v>
      </c>
      <c r="C5598" t="s">
        <v>198</v>
      </c>
      <c r="D5598" t="s">
        <v>199</v>
      </c>
      <c r="E5598" t="s">
        <v>192</v>
      </c>
      <c r="F5598" t="s">
        <v>27</v>
      </c>
      <c r="G5598">
        <v>15483096576</v>
      </c>
      <c r="H5598" t="s">
        <v>418</v>
      </c>
      <c r="I5598" t="s">
        <v>33</v>
      </c>
      <c r="J5598">
        <v>124</v>
      </c>
      <c r="K5598">
        <v>1.5</v>
      </c>
      <c r="L5598">
        <v>1</v>
      </c>
      <c r="M5598">
        <v>124</v>
      </c>
      <c r="N5598">
        <v>1.5</v>
      </c>
      <c r="O5598">
        <v>1</v>
      </c>
      <c r="P5598">
        <v>1.5</v>
      </c>
      <c r="Q5598">
        <v>1.5</v>
      </c>
      <c r="R5598" s="1">
        <v>44778</v>
      </c>
      <c r="S5598" t="str">
        <f t="shared" si="435"/>
        <v>CheezIt - Cheddar Sour Cream and Onion</v>
      </c>
      <c r="T5598" t="str">
        <f t="shared" si="436"/>
        <v>Food</v>
      </c>
      <c r="U5598" t="str">
        <f>IF(T5598="Cell is Blank - Dis-regard",_xlfn.XLOOKUP(S5598,'Categroy Lookup'!A:A,'Categroy Lookup'!B:B,"Cell is Blank - Dis-regard"),T5598)</f>
        <v>Food</v>
      </c>
      <c r="V5598" t="b">
        <f t="shared" si="438"/>
        <v>1</v>
      </c>
      <c r="W5598">
        <f t="shared" si="437"/>
        <v>1.5</v>
      </c>
      <c r="X5598" s="8">
        <f t="shared" si="439"/>
        <v>1</v>
      </c>
      <c r="Y5598" t="s">
        <v>528</v>
      </c>
      <c r="Z5598" t="s">
        <v>570</v>
      </c>
      <c r="AB5598" t="s">
        <v>689</v>
      </c>
      <c r="AC5598" t="s">
        <v>899</v>
      </c>
      <c r="AD5598">
        <v>2022</v>
      </c>
    </row>
    <row r="5599" spans="1:30" x14ac:dyDescent="0.25">
      <c r="A5599" t="s">
        <v>18</v>
      </c>
      <c r="B5599" t="s">
        <v>197</v>
      </c>
      <c r="C5599" t="s">
        <v>198</v>
      </c>
      <c r="D5599" t="s">
        <v>199</v>
      </c>
      <c r="E5599" t="s">
        <v>48</v>
      </c>
      <c r="F5599" t="s">
        <v>27</v>
      </c>
      <c r="G5599">
        <v>15483235407</v>
      </c>
      <c r="H5599" t="s">
        <v>418</v>
      </c>
      <c r="I5599" t="s">
        <v>33</v>
      </c>
      <c r="J5599">
        <v>138</v>
      </c>
      <c r="K5599">
        <v>2</v>
      </c>
      <c r="L5599">
        <v>1</v>
      </c>
      <c r="M5599">
        <v>138</v>
      </c>
      <c r="N5599">
        <v>2</v>
      </c>
      <c r="O5599">
        <v>1</v>
      </c>
      <c r="P5599">
        <v>2</v>
      </c>
      <c r="Q5599">
        <v>2</v>
      </c>
      <c r="R5599" s="1">
        <v>44778</v>
      </c>
      <c r="S5599" t="str">
        <f t="shared" si="435"/>
        <v>KitKat - Crisp Wafers</v>
      </c>
      <c r="T5599" t="str">
        <f t="shared" si="436"/>
        <v>Food</v>
      </c>
      <c r="U5599" t="str">
        <f>IF(T5599="Cell is Blank - Dis-regard",_xlfn.XLOOKUP(S5599,'Categroy Lookup'!A:A,'Categroy Lookup'!B:B,"Cell is Blank - Dis-regard"),T5599)</f>
        <v>Food</v>
      </c>
      <c r="V5599" t="b">
        <f t="shared" si="438"/>
        <v>1</v>
      </c>
      <c r="W5599">
        <f t="shared" si="437"/>
        <v>2</v>
      </c>
      <c r="X5599" s="8">
        <f t="shared" si="439"/>
        <v>1.3333333333333333</v>
      </c>
      <c r="Y5599" t="s">
        <v>482</v>
      </c>
      <c r="Z5599" t="s">
        <v>483</v>
      </c>
      <c r="AB5599" t="s">
        <v>689</v>
      </c>
      <c r="AC5599" t="s">
        <v>899</v>
      </c>
      <c r="AD5599">
        <v>2022</v>
      </c>
    </row>
    <row r="5600" spans="1:30" x14ac:dyDescent="0.25">
      <c r="A5600" t="s">
        <v>18</v>
      </c>
      <c r="B5600" t="s">
        <v>197</v>
      </c>
      <c r="C5600" t="s">
        <v>198</v>
      </c>
      <c r="D5600" t="s">
        <v>199</v>
      </c>
      <c r="E5600" t="s">
        <v>77</v>
      </c>
      <c r="F5600" t="s">
        <v>31</v>
      </c>
      <c r="G5600">
        <v>15483530038</v>
      </c>
      <c r="H5600" t="s">
        <v>418</v>
      </c>
      <c r="I5600" t="s">
        <v>33</v>
      </c>
      <c r="J5600">
        <v>141</v>
      </c>
      <c r="K5600">
        <v>2</v>
      </c>
      <c r="L5600">
        <v>1</v>
      </c>
      <c r="M5600">
        <v>141</v>
      </c>
      <c r="N5600">
        <v>2</v>
      </c>
      <c r="O5600">
        <v>1</v>
      </c>
      <c r="P5600">
        <v>2</v>
      </c>
      <c r="Q5600">
        <v>2</v>
      </c>
      <c r="R5600" s="1">
        <v>44778</v>
      </c>
      <c r="S5600" t="str">
        <f t="shared" si="435"/>
        <v>V8 Vegetable Juice - Original</v>
      </c>
      <c r="T5600" t="str">
        <f t="shared" si="436"/>
        <v>Non Carbonated</v>
      </c>
      <c r="U5600" t="str">
        <f>IF(T5600="Cell is Blank - Dis-regard",_xlfn.XLOOKUP(S5600,'Categroy Lookup'!A:A,'Categroy Lookup'!B:B,"Cell is Blank - Dis-regard"),T5600)</f>
        <v>Non Carbonated</v>
      </c>
      <c r="V5600" t="b">
        <f t="shared" si="438"/>
        <v>1</v>
      </c>
      <c r="W5600">
        <f t="shared" si="437"/>
        <v>2</v>
      </c>
      <c r="X5600" s="8">
        <f t="shared" si="439"/>
        <v>1.3333333333333333</v>
      </c>
      <c r="Y5600" t="s">
        <v>511</v>
      </c>
      <c r="Z5600" t="s">
        <v>512</v>
      </c>
      <c r="AB5600" t="s">
        <v>689</v>
      </c>
      <c r="AC5600" t="s">
        <v>899</v>
      </c>
      <c r="AD5600">
        <v>2022</v>
      </c>
    </row>
    <row r="5601" spans="1:30" x14ac:dyDescent="0.25">
      <c r="A5601" t="s">
        <v>18</v>
      </c>
      <c r="B5601" t="s">
        <v>40</v>
      </c>
      <c r="C5601" t="s">
        <v>41</v>
      </c>
      <c r="D5601" t="s">
        <v>42</v>
      </c>
      <c r="E5601" t="s">
        <v>368</v>
      </c>
      <c r="F5601" t="s">
        <v>23</v>
      </c>
      <c r="G5601">
        <v>15483567838</v>
      </c>
      <c r="H5601" t="s">
        <v>418</v>
      </c>
      <c r="I5601" t="s">
        <v>33</v>
      </c>
      <c r="J5601">
        <v>141</v>
      </c>
      <c r="K5601">
        <v>1.5</v>
      </c>
      <c r="L5601">
        <v>1</v>
      </c>
      <c r="M5601">
        <v>141</v>
      </c>
      <c r="N5601">
        <v>1.5</v>
      </c>
      <c r="O5601">
        <v>1</v>
      </c>
      <c r="P5601">
        <v>1.5</v>
      </c>
      <c r="Q5601">
        <v>1.5</v>
      </c>
      <c r="R5601" s="1">
        <v>44778</v>
      </c>
      <c r="S5601" t="str">
        <f t="shared" si="435"/>
        <v>Coca Cola - Regular</v>
      </c>
      <c r="T5601" t="str">
        <f t="shared" si="436"/>
        <v>Carbonated</v>
      </c>
      <c r="U5601" t="str">
        <f>IF(T5601="Cell is Blank - Dis-regard",_xlfn.XLOOKUP(S5601,'Categroy Lookup'!A:A,'Categroy Lookup'!B:B,"Cell is Blank - Dis-regard"),T5601)</f>
        <v>Carbonated</v>
      </c>
      <c r="V5601" t="b">
        <f t="shared" si="438"/>
        <v>1</v>
      </c>
      <c r="W5601">
        <f t="shared" si="437"/>
        <v>1.5</v>
      </c>
      <c r="X5601" s="8">
        <f t="shared" si="439"/>
        <v>1</v>
      </c>
      <c r="Y5601" t="s">
        <v>524</v>
      </c>
      <c r="Z5601" t="s">
        <v>643</v>
      </c>
      <c r="AB5601" t="s">
        <v>689</v>
      </c>
      <c r="AC5601" t="s">
        <v>899</v>
      </c>
      <c r="AD5601">
        <v>2022</v>
      </c>
    </row>
    <row r="5602" spans="1:30" x14ac:dyDescent="0.25">
      <c r="A5602" t="s">
        <v>18</v>
      </c>
      <c r="B5602" t="s">
        <v>40</v>
      </c>
      <c r="C5602" t="s">
        <v>41</v>
      </c>
      <c r="D5602" t="s">
        <v>42</v>
      </c>
      <c r="E5602" t="s">
        <v>133</v>
      </c>
      <c r="F5602" t="s">
        <v>27</v>
      </c>
      <c r="G5602">
        <v>15483571317</v>
      </c>
      <c r="H5602" t="s">
        <v>418</v>
      </c>
      <c r="I5602" t="s">
        <v>33</v>
      </c>
      <c r="J5602">
        <v>112</v>
      </c>
      <c r="K5602">
        <v>1.5</v>
      </c>
      <c r="L5602">
        <v>1</v>
      </c>
      <c r="M5602">
        <v>112</v>
      </c>
      <c r="N5602">
        <v>1.5</v>
      </c>
      <c r="O5602">
        <v>1</v>
      </c>
      <c r="P5602">
        <v>1.5</v>
      </c>
      <c r="Q5602">
        <v>1.5</v>
      </c>
      <c r="R5602" s="1">
        <v>44778</v>
      </c>
      <c r="S5602" t="str">
        <f t="shared" si="435"/>
        <v>Funyuns - Flaming Hot</v>
      </c>
      <c r="T5602" t="str">
        <f t="shared" si="436"/>
        <v>Food</v>
      </c>
      <c r="U5602" t="str">
        <f>IF(T5602="Cell is Blank - Dis-regard",_xlfn.XLOOKUP(S5602,'Categroy Lookup'!A:A,'Categroy Lookup'!B:B,"Cell is Blank - Dis-regard"),T5602)</f>
        <v>Food</v>
      </c>
      <c r="V5602" t="b">
        <f t="shared" si="438"/>
        <v>1</v>
      </c>
      <c r="W5602">
        <f t="shared" si="437"/>
        <v>1.5</v>
      </c>
      <c r="X5602" s="8">
        <f t="shared" si="439"/>
        <v>1</v>
      </c>
      <c r="Y5602" t="s">
        <v>553</v>
      </c>
      <c r="Z5602" t="s">
        <v>501</v>
      </c>
      <c r="AB5602" t="s">
        <v>689</v>
      </c>
      <c r="AC5602" t="s">
        <v>899</v>
      </c>
      <c r="AD5602">
        <v>2022</v>
      </c>
    </row>
    <row r="5603" spans="1:30" x14ac:dyDescent="0.25">
      <c r="A5603" t="s">
        <v>18</v>
      </c>
      <c r="B5603" t="s">
        <v>197</v>
      </c>
      <c r="C5603" t="s">
        <v>198</v>
      </c>
      <c r="D5603" t="s">
        <v>199</v>
      </c>
      <c r="E5603" t="s">
        <v>66</v>
      </c>
      <c r="F5603" t="s">
        <v>55</v>
      </c>
      <c r="G5603">
        <v>15483577308</v>
      </c>
      <c r="H5603" t="s">
        <v>418</v>
      </c>
      <c r="I5603" t="s">
        <v>25</v>
      </c>
      <c r="J5603">
        <v>144</v>
      </c>
      <c r="K5603">
        <v>2</v>
      </c>
      <c r="L5603">
        <v>1</v>
      </c>
      <c r="M5603">
        <v>144</v>
      </c>
      <c r="N5603">
        <v>2</v>
      </c>
      <c r="O5603">
        <v>1</v>
      </c>
      <c r="P5603">
        <v>2</v>
      </c>
      <c r="Q5603">
        <v>2</v>
      </c>
      <c r="R5603" s="1">
        <v>44778</v>
      </c>
      <c r="S5603" t="str">
        <f t="shared" si="435"/>
        <v>S. Pellegrino Sparkling Mineral Water</v>
      </c>
      <c r="T5603" t="str">
        <f t="shared" si="436"/>
        <v>Water</v>
      </c>
      <c r="U5603" t="str">
        <f>IF(T5603="Cell is Blank - Dis-regard",_xlfn.XLOOKUP(S5603,'Categroy Lookup'!A:A,'Categroy Lookup'!B:B,"Cell is Blank - Dis-regard"),T5603)</f>
        <v>Water</v>
      </c>
      <c r="V5603" t="b">
        <f t="shared" si="438"/>
        <v>1</v>
      </c>
      <c r="W5603">
        <f t="shared" si="437"/>
        <v>2</v>
      </c>
      <c r="X5603" s="8">
        <f t="shared" si="439"/>
        <v>1.3333333333333333</v>
      </c>
      <c r="Y5603" t="s">
        <v>66</v>
      </c>
      <c r="AB5603" t="s">
        <v>689</v>
      </c>
      <c r="AC5603" t="s">
        <v>899</v>
      </c>
      <c r="AD5603">
        <v>2022</v>
      </c>
    </row>
    <row r="5604" spans="1:30" x14ac:dyDescent="0.25">
      <c r="A5604" t="s">
        <v>18</v>
      </c>
      <c r="B5604" t="s">
        <v>40</v>
      </c>
      <c r="C5604" t="s">
        <v>41</v>
      </c>
      <c r="D5604" t="s">
        <v>42</v>
      </c>
      <c r="E5604" t="s">
        <v>43</v>
      </c>
      <c r="F5604" t="s">
        <v>23</v>
      </c>
      <c r="G5604">
        <v>15483578923</v>
      </c>
      <c r="H5604" t="s">
        <v>418</v>
      </c>
      <c r="I5604" t="s">
        <v>33</v>
      </c>
      <c r="J5604">
        <v>146</v>
      </c>
      <c r="K5604">
        <v>3</v>
      </c>
      <c r="L5604">
        <v>1</v>
      </c>
      <c r="M5604">
        <v>146</v>
      </c>
      <c r="N5604">
        <v>3</v>
      </c>
      <c r="O5604">
        <v>1</v>
      </c>
      <c r="P5604">
        <v>3</v>
      </c>
      <c r="Q5604">
        <v>3</v>
      </c>
      <c r="R5604" s="1">
        <v>44778</v>
      </c>
      <c r="S5604" t="str">
        <f t="shared" si="435"/>
        <v>Monster Energy Original</v>
      </c>
      <c r="T5604" t="str">
        <f t="shared" si="436"/>
        <v>Carbonated</v>
      </c>
      <c r="U5604" t="str">
        <f>IF(T5604="Cell is Blank - Dis-regard",_xlfn.XLOOKUP(S5604,'Categroy Lookup'!A:A,'Categroy Lookup'!B:B,"Cell is Blank - Dis-regard"),T5604)</f>
        <v>Carbonated</v>
      </c>
      <c r="V5604" t="b">
        <f t="shared" si="438"/>
        <v>1</v>
      </c>
      <c r="W5604">
        <f t="shared" si="437"/>
        <v>3</v>
      </c>
      <c r="X5604" s="8">
        <f t="shared" si="439"/>
        <v>2</v>
      </c>
      <c r="Y5604" t="s">
        <v>43</v>
      </c>
      <c r="AB5604" t="s">
        <v>689</v>
      </c>
      <c r="AC5604" t="s">
        <v>899</v>
      </c>
      <c r="AD5604">
        <v>2022</v>
      </c>
    </row>
    <row r="5605" spans="1:30" x14ac:dyDescent="0.25">
      <c r="A5605" t="s">
        <v>18</v>
      </c>
      <c r="B5605" t="s">
        <v>40</v>
      </c>
      <c r="C5605" t="s">
        <v>41</v>
      </c>
      <c r="D5605" t="s">
        <v>42</v>
      </c>
      <c r="E5605" t="s">
        <v>368</v>
      </c>
      <c r="F5605" t="s">
        <v>23</v>
      </c>
      <c r="G5605">
        <v>15483732434</v>
      </c>
      <c r="H5605" t="s">
        <v>418</v>
      </c>
      <c r="I5605" t="s">
        <v>33</v>
      </c>
      <c r="J5605">
        <v>142</v>
      </c>
      <c r="K5605">
        <v>1.5</v>
      </c>
      <c r="L5605">
        <v>1</v>
      </c>
      <c r="M5605">
        <v>142</v>
      </c>
      <c r="N5605">
        <v>1.5</v>
      </c>
      <c r="O5605">
        <v>1</v>
      </c>
      <c r="P5605">
        <v>1.5</v>
      </c>
      <c r="Q5605">
        <v>1.5</v>
      </c>
      <c r="R5605" s="1">
        <v>44778</v>
      </c>
      <c r="S5605" t="str">
        <f t="shared" si="435"/>
        <v>Coca Cola - Regular</v>
      </c>
      <c r="T5605" t="str">
        <f t="shared" si="436"/>
        <v>Carbonated</v>
      </c>
      <c r="U5605" t="str">
        <f>IF(T5605="Cell is Blank - Dis-regard",_xlfn.XLOOKUP(S5605,'Categroy Lookup'!A:A,'Categroy Lookup'!B:B,"Cell is Blank - Dis-regard"),T5605)</f>
        <v>Carbonated</v>
      </c>
      <c r="V5605" t="b">
        <f t="shared" si="438"/>
        <v>1</v>
      </c>
      <c r="W5605">
        <f t="shared" si="437"/>
        <v>1.5</v>
      </c>
      <c r="X5605" s="8">
        <f t="shared" si="439"/>
        <v>1</v>
      </c>
      <c r="Y5605" t="s">
        <v>524</v>
      </c>
      <c r="Z5605" t="s">
        <v>643</v>
      </c>
      <c r="AB5605" t="s">
        <v>689</v>
      </c>
      <c r="AC5605" t="s">
        <v>899</v>
      </c>
      <c r="AD5605">
        <v>2022</v>
      </c>
    </row>
    <row r="5606" spans="1:30" x14ac:dyDescent="0.25">
      <c r="A5606" t="s">
        <v>18</v>
      </c>
      <c r="B5606" t="s">
        <v>40</v>
      </c>
      <c r="C5606" t="s">
        <v>41</v>
      </c>
      <c r="D5606" t="s">
        <v>42</v>
      </c>
      <c r="E5606" t="s">
        <v>204</v>
      </c>
      <c r="F5606" t="s">
        <v>27</v>
      </c>
      <c r="G5606">
        <v>15483748423</v>
      </c>
      <c r="H5606" t="s">
        <v>418</v>
      </c>
      <c r="I5606" t="s">
        <v>33</v>
      </c>
      <c r="J5606">
        <v>124</v>
      </c>
      <c r="K5606">
        <v>1.5</v>
      </c>
      <c r="L5606">
        <v>1</v>
      </c>
      <c r="M5606">
        <v>124</v>
      </c>
      <c r="N5606">
        <v>1.5</v>
      </c>
      <c r="O5606">
        <v>1</v>
      </c>
      <c r="P5606">
        <v>1.5</v>
      </c>
      <c r="Q5606">
        <v>1.5</v>
      </c>
      <c r="R5606" s="1">
        <v>44778</v>
      </c>
      <c r="S5606" t="str">
        <f t="shared" si="435"/>
        <v>Cheetos - Crunchy</v>
      </c>
      <c r="T5606" t="str">
        <f t="shared" si="436"/>
        <v>Food</v>
      </c>
      <c r="U5606" t="str">
        <f>IF(T5606="Cell is Blank - Dis-regard",_xlfn.XLOOKUP(S5606,'Categroy Lookup'!A:A,'Categroy Lookup'!B:B,"Cell is Blank - Dis-regard"),T5606)</f>
        <v>Food</v>
      </c>
      <c r="V5606" t="b">
        <f t="shared" si="438"/>
        <v>1</v>
      </c>
      <c r="W5606">
        <f t="shared" si="437"/>
        <v>1.5</v>
      </c>
      <c r="X5606" s="8">
        <f t="shared" si="439"/>
        <v>1</v>
      </c>
      <c r="Y5606" t="s">
        <v>491</v>
      </c>
      <c r="Z5606" t="s">
        <v>575</v>
      </c>
      <c r="AB5606" t="s">
        <v>689</v>
      </c>
      <c r="AC5606" t="s">
        <v>899</v>
      </c>
      <c r="AD5606">
        <v>2022</v>
      </c>
    </row>
    <row r="5607" spans="1:30" x14ac:dyDescent="0.25">
      <c r="A5607" t="s">
        <v>18</v>
      </c>
      <c r="B5607" t="s">
        <v>19</v>
      </c>
      <c r="C5607" t="s">
        <v>20</v>
      </c>
      <c r="D5607" t="s">
        <v>21</v>
      </c>
      <c r="E5607" t="s">
        <v>69</v>
      </c>
      <c r="F5607" t="s">
        <v>27</v>
      </c>
      <c r="G5607">
        <v>15483822932</v>
      </c>
      <c r="H5607" t="s">
        <v>418</v>
      </c>
      <c r="I5607" t="s">
        <v>25</v>
      </c>
      <c r="J5607">
        <v>110</v>
      </c>
      <c r="K5607">
        <v>1.5</v>
      </c>
      <c r="L5607">
        <v>1</v>
      </c>
      <c r="M5607">
        <v>110</v>
      </c>
      <c r="N5607">
        <v>1.5</v>
      </c>
      <c r="O5607">
        <v>1</v>
      </c>
      <c r="P5607">
        <v>1.5</v>
      </c>
      <c r="Q5607">
        <v>1.5</v>
      </c>
      <c r="R5607" s="1">
        <v>44778</v>
      </c>
      <c r="S5607" t="str">
        <f t="shared" si="435"/>
        <v>SunChips Multigrain - Salsa</v>
      </c>
      <c r="T5607" t="str">
        <f t="shared" si="436"/>
        <v>Food</v>
      </c>
      <c r="U5607" t="str">
        <f>IF(T5607="Cell is Blank - Dis-regard",_xlfn.XLOOKUP(S5607,'Categroy Lookup'!A:A,'Categroy Lookup'!B:B,"Cell is Blank - Dis-regard"),T5607)</f>
        <v>Food</v>
      </c>
      <c r="V5607" t="b">
        <f t="shared" si="438"/>
        <v>1</v>
      </c>
      <c r="W5607">
        <f t="shared" si="437"/>
        <v>1.5</v>
      </c>
      <c r="X5607" s="8">
        <f t="shared" si="439"/>
        <v>1</v>
      </c>
      <c r="Y5607" t="s">
        <v>502</v>
      </c>
      <c r="Z5607" t="s">
        <v>503</v>
      </c>
      <c r="AB5607" t="s">
        <v>689</v>
      </c>
      <c r="AC5607" t="s">
        <v>899</v>
      </c>
      <c r="AD5607">
        <v>2022</v>
      </c>
    </row>
    <row r="5608" spans="1:30" x14ac:dyDescent="0.25">
      <c r="A5608" t="s">
        <v>18</v>
      </c>
      <c r="B5608" t="s">
        <v>40</v>
      </c>
      <c r="C5608" t="s">
        <v>41</v>
      </c>
      <c r="D5608" t="s">
        <v>42</v>
      </c>
      <c r="E5608" t="s">
        <v>43</v>
      </c>
      <c r="F5608" t="s">
        <v>23</v>
      </c>
      <c r="G5608">
        <v>15483835750</v>
      </c>
      <c r="H5608" t="s">
        <v>418</v>
      </c>
      <c r="I5608" t="s">
        <v>33</v>
      </c>
      <c r="J5608">
        <v>146</v>
      </c>
      <c r="K5608">
        <v>3</v>
      </c>
      <c r="L5608">
        <v>1</v>
      </c>
      <c r="M5608">
        <v>146</v>
      </c>
      <c r="N5608">
        <v>3</v>
      </c>
      <c r="O5608">
        <v>1</v>
      </c>
      <c r="P5608">
        <v>3</v>
      </c>
      <c r="Q5608">
        <v>3</v>
      </c>
      <c r="R5608" s="1">
        <v>44778</v>
      </c>
      <c r="S5608" t="str">
        <f t="shared" si="435"/>
        <v>Monster Energy Original</v>
      </c>
      <c r="T5608" t="str">
        <f t="shared" si="436"/>
        <v>Carbonated</v>
      </c>
      <c r="U5608" t="str">
        <f>IF(T5608="Cell is Blank - Dis-regard",_xlfn.XLOOKUP(S5608,'Categroy Lookup'!A:A,'Categroy Lookup'!B:B,"Cell is Blank - Dis-regard"),T5608)</f>
        <v>Carbonated</v>
      </c>
      <c r="V5608" t="b">
        <f t="shared" si="438"/>
        <v>1</v>
      </c>
      <c r="W5608">
        <f t="shared" si="437"/>
        <v>3</v>
      </c>
      <c r="X5608" s="8">
        <f t="shared" si="439"/>
        <v>2</v>
      </c>
      <c r="Y5608" t="s">
        <v>43</v>
      </c>
      <c r="AB5608" t="s">
        <v>689</v>
      </c>
      <c r="AC5608" t="s">
        <v>899</v>
      </c>
      <c r="AD5608">
        <v>2022</v>
      </c>
    </row>
    <row r="5609" spans="1:30" x14ac:dyDescent="0.25">
      <c r="A5609" t="s">
        <v>18</v>
      </c>
      <c r="B5609" t="s">
        <v>40</v>
      </c>
      <c r="C5609" t="s">
        <v>41</v>
      </c>
      <c r="D5609" t="s">
        <v>42</v>
      </c>
      <c r="E5609" t="s">
        <v>43</v>
      </c>
      <c r="F5609" t="s">
        <v>23</v>
      </c>
      <c r="G5609">
        <v>15483838339</v>
      </c>
      <c r="H5609" t="s">
        <v>418</v>
      </c>
      <c r="I5609" t="s">
        <v>33</v>
      </c>
      <c r="J5609">
        <v>146</v>
      </c>
      <c r="K5609">
        <v>3</v>
      </c>
      <c r="L5609">
        <v>1</v>
      </c>
      <c r="M5609">
        <v>146</v>
      </c>
      <c r="N5609">
        <v>3</v>
      </c>
      <c r="O5609">
        <v>1</v>
      </c>
      <c r="P5609">
        <v>3</v>
      </c>
      <c r="Q5609">
        <v>3</v>
      </c>
      <c r="R5609" s="1">
        <v>44778</v>
      </c>
      <c r="S5609" t="str">
        <f t="shared" si="435"/>
        <v>Monster Energy Original</v>
      </c>
      <c r="T5609" t="str">
        <f t="shared" si="436"/>
        <v>Carbonated</v>
      </c>
      <c r="U5609" t="str">
        <f>IF(T5609="Cell is Blank - Dis-regard",_xlfn.XLOOKUP(S5609,'Categroy Lookup'!A:A,'Categroy Lookup'!B:B,"Cell is Blank - Dis-regard"),T5609)</f>
        <v>Carbonated</v>
      </c>
      <c r="V5609" t="b">
        <f t="shared" si="438"/>
        <v>1</v>
      </c>
      <c r="W5609">
        <f t="shared" si="437"/>
        <v>3</v>
      </c>
      <c r="X5609" s="8">
        <f t="shared" si="439"/>
        <v>2</v>
      </c>
      <c r="Y5609" t="s">
        <v>43</v>
      </c>
      <c r="AB5609" t="s">
        <v>689</v>
      </c>
      <c r="AC5609" t="s">
        <v>899</v>
      </c>
      <c r="AD5609">
        <v>2022</v>
      </c>
    </row>
    <row r="5610" spans="1:30" x14ac:dyDescent="0.25">
      <c r="A5610" t="s">
        <v>18</v>
      </c>
      <c r="B5610" t="s">
        <v>197</v>
      </c>
      <c r="C5610" t="s">
        <v>198</v>
      </c>
      <c r="D5610" t="s">
        <v>199</v>
      </c>
      <c r="E5610" t="s">
        <v>98</v>
      </c>
      <c r="F5610" t="s">
        <v>27</v>
      </c>
      <c r="G5610">
        <v>15484111746</v>
      </c>
      <c r="H5610" t="s">
        <v>418</v>
      </c>
      <c r="I5610" t="s">
        <v>33</v>
      </c>
      <c r="J5610">
        <v>121</v>
      </c>
      <c r="K5610">
        <v>1.5</v>
      </c>
      <c r="L5610">
        <v>1</v>
      </c>
      <c r="M5610">
        <v>121</v>
      </c>
      <c r="N5610">
        <v>1.5</v>
      </c>
      <c r="O5610">
        <v>1</v>
      </c>
      <c r="P5610">
        <v>1.5</v>
      </c>
      <c r="Q5610">
        <v>1.5</v>
      </c>
      <c r="R5610" s="1">
        <v>44778</v>
      </c>
      <c r="S5610" t="str">
        <f t="shared" si="435"/>
        <v>CheezIt - Original</v>
      </c>
      <c r="T5610" t="str">
        <f t="shared" si="436"/>
        <v>Food</v>
      </c>
      <c r="U5610" t="str">
        <f>IF(T5610="Cell is Blank - Dis-regard",_xlfn.XLOOKUP(S5610,'Categroy Lookup'!A:A,'Categroy Lookup'!B:B,"Cell is Blank - Dis-regard"),T5610)</f>
        <v>Food</v>
      </c>
      <c r="V5610" t="b">
        <f t="shared" si="438"/>
        <v>1</v>
      </c>
      <c r="W5610">
        <f t="shared" si="437"/>
        <v>1.5</v>
      </c>
      <c r="X5610" s="8">
        <f t="shared" si="439"/>
        <v>1</v>
      </c>
      <c r="Y5610" t="s">
        <v>528</v>
      </c>
      <c r="Z5610" t="s">
        <v>512</v>
      </c>
      <c r="AB5610" t="s">
        <v>689</v>
      </c>
      <c r="AC5610" t="s">
        <v>899</v>
      </c>
      <c r="AD5610">
        <v>2022</v>
      </c>
    </row>
    <row r="5611" spans="1:30" x14ac:dyDescent="0.25">
      <c r="A5611" t="s">
        <v>18</v>
      </c>
      <c r="B5611" t="s">
        <v>40</v>
      </c>
      <c r="C5611" t="s">
        <v>41</v>
      </c>
      <c r="D5611" t="s">
        <v>42</v>
      </c>
      <c r="E5611" t="s">
        <v>131</v>
      </c>
      <c r="F5611" t="s">
        <v>23</v>
      </c>
      <c r="G5611">
        <v>15484125563</v>
      </c>
      <c r="H5611" t="s">
        <v>418</v>
      </c>
      <c r="I5611" t="s">
        <v>33</v>
      </c>
      <c r="J5611">
        <v>140</v>
      </c>
      <c r="K5611">
        <v>1.5</v>
      </c>
      <c r="L5611">
        <v>1</v>
      </c>
      <c r="M5611">
        <v>140</v>
      </c>
      <c r="N5611">
        <v>1.5</v>
      </c>
      <c r="O5611">
        <v>1</v>
      </c>
      <c r="P5611">
        <v>1.5</v>
      </c>
      <c r="Q5611">
        <v>1.5</v>
      </c>
      <c r="R5611" s="1">
        <v>44778</v>
      </c>
      <c r="S5611" t="str">
        <f t="shared" si="435"/>
        <v>Sunkist Soda - Orange</v>
      </c>
      <c r="T5611" t="str">
        <f t="shared" si="436"/>
        <v>Carbonated</v>
      </c>
      <c r="U5611" t="str">
        <f>IF(T5611="Cell is Blank - Dis-regard",_xlfn.XLOOKUP(S5611,'Categroy Lookup'!A:A,'Categroy Lookup'!B:B,"Cell is Blank - Dis-regard"),T5611)</f>
        <v>Carbonated</v>
      </c>
      <c r="V5611" t="b">
        <f t="shared" si="438"/>
        <v>1</v>
      </c>
      <c r="W5611">
        <f t="shared" si="437"/>
        <v>1.5</v>
      </c>
      <c r="X5611" s="8">
        <f t="shared" si="439"/>
        <v>1</v>
      </c>
      <c r="Y5611" t="s">
        <v>551</v>
      </c>
      <c r="Z5611" t="s">
        <v>552</v>
      </c>
      <c r="AB5611" t="s">
        <v>689</v>
      </c>
      <c r="AC5611" t="s">
        <v>899</v>
      </c>
      <c r="AD5611">
        <v>2022</v>
      </c>
    </row>
    <row r="5612" spans="1:30" x14ac:dyDescent="0.25">
      <c r="A5612" t="s">
        <v>18</v>
      </c>
      <c r="B5612" t="s">
        <v>40</v>
      </c>
      <c r="C5612" t="s">
        <v>41</v>
      </c>
      <c r="D5612" t="s">
        <v>42</v>
      </c>
      <c r="E5612" t="s">
        <v>368</v>
      </c>
      <c r="F5612" t="s">
        <v>23</v>
      </c>
      <c r="G5612">
        <v>15484126573</v>
      </c>
      <c r="H5612" t="s">
        <v>418</v>
      </c>
      <c r="I5612" t="s">
        <v>33</v>
      </c>
      <c r="J5612">
        <v>142</v>
      </c>
      <c r="K5612">
        <v>1.5</v>
      </c>
      <c r="L5612">
        <v>1</v>
      </c>
      <c r="M5612">
        <v>142</v>
      </c>
      <c r="N5612">
        <v>1.5</v>
      </c>
      <c r="O5612">
        <v>1</v>
      </c>
      <c r="P5612">
        <v>1.5</v>
      </c>
      <c r="Q5612">
        <v>1.5</v>
      </c>
      <c r="R5612" s="1">
        <v>44778</v>
      </c>
      <c r="S5612" t="str">
        <f t="shared" si="435"/>
        <v>Coca Cola - Regular</v>
      </c>
      <c r="T5612" t="str">
        <f t="shared" si="436"/>
        <v>Carbonated</v>
      </c>
      <c r="U5612" t="str">
        <f>IF(T5612="Cell is Blank - Dis-regard",_xlfn.XLOOKUP(S5612,'Categroy Lookup'!A:A,'Categroy Lookup'!B:B,"Cell is Blank - Dis-regard"),T5612)</f>
        <v>Carbonated</v>
      </c>
      <c r="V5612" t="b">
        <f t="shared" si="438"/>
        <v>1</v>
      </c>
      <c r="W5612">
        <f t="shared" si="437"/>
        <v>1.5</v>
      </c>
      <c r="X5612" s="8">
        <f t="shared" si="439"/>
        <v>1</v>
      </c>
      <c r="Y5612" t="s">
        <v>524</v>
      </c>
      <c r="Z5612" t="s">
        <v>643</v>
      </c>
      <c r="AB5612" t="s">
        <v>689</v>
      </c>
      <c r="AC5612" t="s">
        <v>899</v>
      </c>
      <c r="AD5612">
        <v>2022</v>
      </c>
    </row>
    <row r="5613" spans="1:30" x14ac:dyDescent="0.25">
      <c r="A5613" t="s">
        <v>18</v>
      </c>
      <c r="B5613" t="s">
        <v>19</v>
      </c>
      <c r="C5613" t="s">
        <v>20</v>
      </c>
      <c r="D5613" t="s">
        <v>21</v>
      </c>
      <c r="E5613" t="s">
        <v>368</v>
      </c>
      <c r="F5613" t="s">
        <v>23</v>
      </c>
      <c r="G5613">
        <v>15484203890</v>
      </c>
      <c r="H5613" t="s">
        <v>418</v>
      </c>
      <c r="I5613" t="s">
        <v>25</v>
      </c>
      <c r="J5613">
        <v>141</v>
      </c>
      <c r="K5613">
        <v>2</v>
      </c>
      <c r="L5613">
        <v>1</v>
      </c>
      <c r="M5613">
        <v>141</v>
      </c>
      <c r="N5613">
        <v>2</v>
      </c>
      <c r="O5613">
        <v>1</v>
      </c>
      <c r="P5613">
        <v>2</v>
      </c>
      <c r="Q5613">
        <v>2</v>
      </c>
      <c r="R5613" s="1">
        <v>44778</v>
      </c>
      <c r="S5613" t="str">
        <f t="shared" si="435"/>
        <v>Coca Cola - Regular</v>
      </c>
      <c r="T5613" t="str">
        <f t="shared" si="436"/>
        <v>Carbonated</v>
      </c>
      <c r="U5613" t="str">
        <f>IF(T5613="Cell is Blank - Dis-regard",_xlfn.XLOOKUP(S5613,'Categroy Lookup'!A:A,'Categroy Lookup'!B:B,"Cell is Blank - Dis-regard"),T5613)</f>
        <v>Carbonated</v>
      </c>
      <c r="V5613" t="b">
        <f t="shared" si="438"/>
        <v>1</v>
      </c>
      <c r="W5613">
        <f t="shared" si="437"/>
        <v>2</v>
      </c>
      <c r="X5613" s="8">
        <f t="shared" si="439"/>
        <v>1.3333333333333333</v>
      </c>
      <c r="Y5613" t="s">
        <v>524</v>
      </c>
      <c r="Z5613" t="s">
        <v>643</v>
      </c>
      <c r="AB5613" t="s">
        <v>689</v>
      </c>
      <c r="AC5613" t="s">
        <v>899</v>
      </c>
      <c r="AD5613">
        <v>2022</v>
      </c>
    </row>
    <row r="5614" spans="1:30" x14ac:dyDescent="0.25">
      <c r="A5614" t="s">
        <v>18</v>
      </c>
      <c r="B5614" t="s">
        <v>197</v>
      </c>
      <c r="C5614" t="s">
        <v>198</v>
      </c>
      <c r="D5614" t="s">
        <v>199</v>
      </c>
      <c r="E5614" t="s">
        <v>192</v>
      </c>
      <c r="F5614" t="s">
        <v>27</v>
      </c>
      <c r="G5614">
        <v>15484232153</v>
      </c>
      <c r="H5614" t="s">
        <v>418</v>
      </c>
      <c r="I5614" t="s">
        <v>33</v>
      </c>
      <c r="J5614">
        <v>124</v>
      </c>
      <c r="K5614">
        <v>1.5</v>
      </c>
      <c r="L5614">
        <v>1</v>
      </c>
      <c r="M5614">
        <v>124</v>
      </c>
      <c r="N5614">
        <v>1.5</v>
      </c>
      <c r="O5614">
        <v>1</v>
      </c>
      <c r="P5614">
        <v>1.5</v>
      </c>
      <c r="Q5614">
        <v>1.5</v>
      </c>
      <c r="R5614" s="1">
        <v>44778</v>
      </c>
      <c r="S5614" t="str">
        <f t="shared" si="435"/>
        <v>CheezIt - Cheddar Sour Cream and Onion</v>
      </c>
      <c r="T5614" t="str">
        <f t="shared" si="436"/>
        <v>Food</v>
      </c>
      <c r="U5614" t="str">
        <f>IF(T5614="Cell is Blank - Dis-regard",_xlfn.XLOOKUP(S5614,'Categroy Lookup'!A:A,'Categroy Lookup'!B:B,"Cell is Blank - Dis-regard"),T5614)</f>
        <v>Food</v>
      </c>
      <c r="V5614" t="b">
        <f t="shared" si="438"/>
        <v>1</v>
      </c>
      <c r="W5614">
        <f t="shared" si="437"/>
        <v>1.5</v>
      </c>
      <c r="X5614" s="8">
        <f t="shared" si="439"/>
        <v>1</v>
      </c>
      <c r="Y5614" t="s">
        <v>528</v>
      </c>
      <c r="Z5614" t="s">
        <v>570</v>
      </c>
      <c r="AB5614" t="s">
        <v>689</v>
      </c>
      <c r="AC5614" t="s">
        <v>899</v>
      </c>
      <c r="AD5614">
        <v>2022</v>
      </c>
    </row>
    <row r="5615" spans="1:30" x14ac:dyDescent="0.25">
      <c r="A5615" t="s">
        <v>18</v>
      </c>
      <c r="B5615" t="s">
        <v>40</v>
      </c>
      <c r="C5615" t="s">
        <v>41</v>
      </c>
      <c r="D5615" t="s">
        <v>42</v>
      </c>
      <c r="E5615" t="s">
        <v>368</v>
      </c>
      <c r="F5615" t="s">
        <v>23</v>
      </c>
      <c r="G5615">
        <v>15484237713</v>
      </c>
      <c r="H5615" t="s">
        <v>418</v>
      </c>
      <c r="I5615" t="s">
        <v>33</v>
      </c>
      <c r="J5615">
        <v>142</v>
      </c>
      <c r="K5615">
        <v>1.5</v>
      </c>
      <c r="L5615">
        <v>1</v>
      </c>
      <c r="M5615">
        <v>142</v>
      </c>
      <c r="N5615">
        <v>1.5</v>
      </c>
      <c r="O5615">
        <v>1</v>
      </c>
      <c r="P5615">
        <v>1.5</v>
      </c>
      <c r="Q5615">
        <v>1.5</v>
      </c>
      <c r="R5615" s="1">
        <v>44778</v>
      </c>
      <c r="S5615" t="str">
        <f t="shared" si="435"/>
        <v>Coca Cola - Regular</v>
      </c>
      <c r="T5615" t="str">
        <f t="shared" si="436"/>
        <v>Carbonated</v>
      </c>
      <c r="U5615" t="str">
        <f>IF(T5615="Cell is Blank - Dis-regard",_xlfn.XLOOKUP(S5615,'Categroy Lookup'!A:A,'Categroy Lookup'!B:B,"Cell is Blank - Dis-regard"),T5615)</f>
        <v>Carbonated</v>
      </c>
      <c r="V5615" t="b">
        <f t="shared" si="438"/>
        <v>1</v>
      </c>
      <c r="W5615">
        <f t="shared" si="437"/>
        <v>1.5</v>
      </c>
      <c r="X5615" s="8">
        <f t="shared" si="439"/>
        <v>1</v>
      </c>
      <c r="Y5615" t="s">
        <v>524</v>
      </c>
      <c r="Z5615" t="s">
        <v>643</v>
      </c>
      <c r="AB5615" t="s">
        <v>689</v>
      </c>
      <c r="AC5615" t="s">
        <v>899</v>
      </c>
      <c r="AD5615">
        <v>2022</v>
      </c>
    </row>
    <row r="5616" spans="1:30" x14ac:dyDescent="0.25">
      <c r="A5616" t="s">
        <v>18</v>
      </c>
      <c r="B5616" t="s">
        <v>19</v>
      </c>
      <c r="C5616" t="s">
        <v>20</v>
      </c>
      <c r="D5616" t="s">
        <v>21</v>
      </c>
      <c r="E5616" t="s">
        <v>69</v>
      </c>
      <c r="F5616" t="s">
        <v>27</v>
      </c>
      <c r="G5616">
        <v>15484260845</v>
      </c>
      <c r="H5616" t="s">
        <v>418</v>
      </c>
      <c r="I5616" t="s">
        <v>33</v>
      </c>
      <c r="J5616">
        <v>110</v>
      </c>
      <c r="K5616">
        <v>1.5</v>
      </c>
      <c r="L5616">
        <v>1</v>
      </c>
      <c r="M5616">
        <v>110</v>
      </c>
      <c r="N5616">
        <v>1.5</v>
      </c>
      <c r="O5616">
        <v>1</v>
      </c>
      <c r="P5616">
        <v>1.5</v>
      </c>
      <c r="Q5616">
        <v>1.5</v>
      </c>
      <c r="R5616" s="1">
        <v>44778</v>
      </c>
      <c r="S5616" t="str">
        <f t="shared" si="435"/>
        <v>SunChips Multigrain - Salsa</v>
      </c>
      <c r="T5616" t="str">
        <f t="shared" si="436"/>
        <v>Food</v>
      </c>
      <c r="U5616" t="str">
        <f>IF(T5616="Cell is Blank - Dis-regard",_xlfn.XLOOKUP(S5616,'Categroy Lookup'!A:A,'Categroy Lookup'!B:B,"Cell is Blank - Dis-regard"),T5616)</f>
        <v>Food</v>
      </c>
      <c r="V5616" t="b">
        <f t="shared" si="438"/>
        <v>1</v>
      </c>
      <c r="W5616">
        <f t="shared" si="437"/>
        <v>1.5</v>
      </c>
      <c r="X5616" s="8">
        <f t="shared" si="439"/>
        <v>1</v>
      </c>
      <c r="Y5616" t="s">
        <v>502</v>
      </c>
      <c r="Z5616" t="s">
        <v>503</v>
      </c>
      <c r="AB5616" t="s">
        <v>689</v>
      </c>
      <c r="AC5616" t="s">
        <v>899</v>
      </c>
      <c r="AD5616">
        <v>2022</v>
      </c>
    </row>
    <row r="5617" spans="1:30" x14ac:dyDescent="0.25">
      <c r="A5617" t="s">
        <v>18</v>
      </c>
      <c r="B5617" t="s">
        <v>40</v>
      </c>
      <c r="C5617" t="s">
        <v>41</v>
      </c>
      <c r="D5617" t="s">
        <v>42</v>
      </c>
      <c r="E5617" t="s">
        <v>131</v>
      </c>
      <c r="F5617" t="s">
        <v>23</v>
      </c>
      <c r="G5617">
        <v>15484383403</v>
      </c>
      <c r="H5617" t="s">
        <v>418</v>
      </c>
      <c r="I5617" t="s">
        <v>33</v>
      </c>
      <c r="J5617">
        <v>140</v>
      </c>
      <c r="K5617">
        <v>1.5</v>
      </c>
      <c r="L5617">
        <v>1</v>
      </c>
      <c r="M5617">
        <v>140</v>
      </c>
      <c r="N5617">
        <v>1.5</v>
      </c>
      <c r="O5617">
        <v>1</v>
      </c>
      <c r="P5617">
        <v>1.5</v>
      </c>
      <c r="Q5617">
        <v>1.5</v>
      </c>
      <c r="R5617" s="1">
        <v>44778</v>
      </c>
      <c r="S5617" t="str">
        <f t="shared" si="435"/>
        <v>Sunkist Soda - Orange</v>
      </c>
      <c r="T5617" t="str">
        <f t="shared" si="436"/>
        <v>Carbonated</v>
      </c>
      <c r="U5617" t="str">
        <f>IF(T5617="Cell is Blank - Dis-regard",_xlfn.XLOOKUP(S5617,'Categroy Lookup'!A:A,'Categroy Lookup'!B:B,"Cell is Blank - Dis-regard"),T5617)</f>
        <v>Carbonated</v>
      </c>
      <c r="V5617" t="b">
        <f t="shared" si="438"/>
        <v>1</v>
      </c>
      <c r="W5617">
        <f t="shared" si="437"/>
        <v>1.5</v>
      </c>
      <c r="X5617" s="8">
        <f t="shared" si="439"/>
        <v>1</v>
      </c>
      <c r="Y5617" t="s">
        <v>551</v>
      </c>
      <c r="Z5617" t="s">
        <v>552</v>
      </c>
      <c r="AB5617" t="s">
        <v>689</v>
      </c>
      <c r="AC5617" t="s">
        <v>899</v>
      </c>
      <c r="AD5617">
        <v>2022</v>
      </c>
    </row>
    <row r="5618" spans="1:30" x14ac:dyDescent="0.25">
      <c r="A5618" t="s">
        <v>18</v>
      </c>
      <c r="B5618" t="s">
        <v>28</v>
      </c>
      <c r="C5618" t="s">
        <v>20</v>
      </c>
      <c r="D5618" t="s">
        <v>29</v>
      </c>
      <c r="E5618" t="s">
        <v>98</v>
      </c>
      <c r="F5618" t="s">
        <v>27</v>
      </c>
      <c r="G5618">
        <v>15484871916</v>
      </c>
      <c r="H5618" t="s">
        <v>418</v>
      </c>
      <c r="I5618" t="s">
        <v>33</v>
      </c>
      <c r="J5618">
        <v>123</v>
      </c>
      <c r="K5618">
        <v>1.5</v>
      </c>
      <c r="L5618">
        <v>1</v>
      </c>
      <c r="M5618">
        <v>123</v>
      </c>
      <c r="N5618">
        <v>1.5</v>
      </c>
      <c r="O5618">
        <v>1</v>
      </c>
      <c r="P5618">
        <v>1.5</v>
      </c>
      <c r="Q5618">
        <v>1.5</v>
      </c>
      <c r="R5618" s="1">
        <v>44778</v>
      </c>
      <c r="S5618" t="str">
        <f t="shared" si="435"/>
        <v>CheezIt - Original</v>
      </c>
      <c r="T5618" t="str">
        <f t="shared" si="436"/>
        <v>Food</v>
      </c>
      <c r="U5618" t="str">
        <f>IF(T5618="Cell is Blank - Dis-regard",_xlfn.XLOOKUP(S5618,'Categroy Lookup'!A:A,'Categroy Lookup'!B:B,"Cell is Blank - Dis-regard"),T5618)</f>
        <v>Food</v>
      </c>
      <c r="V5618" t="b">
        <f t="shared" si="438"/>
        <v>1</v>
      </c>
      <c r="W5618">
        <f t="shared" si="437"/>
        <v>1.5</v>
      </c>
      <c r="X5618" s="8">
        <f t="shared" si="439"/>
        <v>1</v>
      </c>
      <c r="Y5618" t="s">
        <v>528</v>
      </c>
      <c r="Z5618" t="s">
        <v>512</v>
      </c>
      <c r="AB5618" t="s">
        <v>689</v>
      </c>
      <c r="AC5618" t="s">
        <v>899</v>
      </c>
      <c r="AD5618">
        <v>2022</v>
      </c>
    </row>
    <row r="5619" spans="1:30" x14ac:dyDescent="0.25">
      <c r="A5619" t="s">
        <v>18</v>
      </c>
      <c r="B5619" t="s">
        <v>28</v>
      </c>
      <c r="C5619" t="s">
        <v>20</v>
      </c>
      <c r="D5619" t="s">
        <v>29</v>
      </c>
      <c r="E5619" t="s">
        <v>98</v>
      </c>
      <c r="F5619" t="s">
        <v>27</v>
      </c>
      <c r="G5619">
        <v>15484874566</v>
      </c>
      <c r="H5619" t="s">
        <v>418</v>
      </c>
      <c r="I5619" t="s">
        <v>33</v>
      </c>
      <c r="J5619">
        <v>123</v>
      </c>
      <c r="K5619">
        <v>1.5</v>
      </c>
      <c r="L5619">
        <v>1</v>
      </c>
      <c r="M5619">
        <v>123</v>
      </c>
      <c r="N5619">
        <v>1.5</v>
      </c>
      <c r="O5619">
        <v>1</v>
      </c>
      <c r="P5619">
        <v>1.5</v>
      </c>
      <c r="Q5619">
        <v>1.5</v>
      </c>
      <c r="R5619" s="1">
        <v>44778</v>
      </c>
      <c r="S5619" t="str">
        <f t="shared" si="435"/>
        <v>CheezIt - Original</v>
      </c>
      <c r="T5619" t="str">
        <f t="shared" si="436"/>
        <v>Food</v>
      </c>
      <c r="U5619" t="str">
        <f>IF(T5619="Cell is Blank - Dis-regard",_xlfn.XLOOKUP(S5619,'Categroy Lookup'!A:A,'Categroy Lookup'!B:B,"Cell is Blank - Dis-regard"),T5619)</f>
        <v>Food</v>
      </c>
      <c r="V5619" t="b">
        <f t="shared" si="438"/>
        <v>1</v>
      </c>
      <c r="W5619">
        <f t="shared" si="437"/>
        <v>1.5</v>
      </c>
      <c r="X5619" s="8">
        <f t="shared" si="439"/>
        <v>1</v>
      </c>
      <c r="Y5619" t="s">
        <v>528</v>
      </c>
      <c r="Z5619" t="s">
        <v>512</v>
      </c>
      <c r="AB5619" t="s">
        <v>689</v>
      </c>
      <c r="AC5619" t="s">
        <v>899</v>
      </c>
      <c r="AD5619">
        <v>2022</v>
      </c>
    </row>
    <row r="5620" spans="1:30" x14ac:dyDescent="0.25">
      <c r="A5620" t="s">
        <v>18</v>
      </c>
      <c r="B5620" t="s">
        <v>40</v>
      </c>
      <c r="C5620" t="s">
        <v>41</v>
      </c>
      <c r="D5620" t="s">
        <v>42</v>
      </c>
      <c r="E5620" t="s">
        <v>43</v>
      </c>
      <c r="F5620" t="s">
        <v>23</v>
      </c>
      <c r="G5620">
        <v>15484914491</v>
      </c>
      <c r="H5620" t="s">
        <v>418</v>
      </c>
      <c r="I5620" t="s">
        <v>33</v>
      </c>
      <c r="J5620">
        <v>146</v>
      </c>
      <c r="K5620">
        <v>3</v>
      </c>
      <c r="L5620">
        <v>1</v>
      </c>
      <c r="M5620">
        <v>146</v>
      </c>
      <c r="N5620">
        <v>3</v>
      </c>
      <c r="O5620">
        <v>1</v>
      </c>
      <c r="P5620">
        <v>3</v>
      </c>
      <c r="Q5620">
        <v>3</v>
      </c>
      <c r="R5620" s="1">
        <v>44778</v>
      </c>
      <c r="S5620" t="str">
        <f t="shared" si="435"/>
        <v>Monster Energy Original</v>
      </c>
      <c r="T5620" t="str">
        <f t="shared" si="436"/>
        <v>Carbonated</v>
      </c>
      <c r="U5620" t="str">
        <f>IF(T5620="Cell is Blank - Dis-regard",_xlfn.XLOOKUP(S5620,'Categroy Lookup'!A:A,'Categroy Lookup'!B:B,"Cell is Blank - Dis-regard"),T5620)</f>
        <v>Carbonated</v>
      </c>
      <c r="V5620" t="b">
        <f t="shared" si="438"/>
        <v>1</v>
      </c>
      <c r="W5620">
        <f t="shared" si="437"/>
        <v>3</v>
      </c>
      <c r="X5620" s="8">
        <f t="shared" si="439"/>
        <v>2</v>
      </c>
      <c r="Y5620" t="s">
        <v>43</v>
      </c>
      <c r="AB5620" t="s">
        <v>689</v>
      </c>
      <c r="AC5620" t="s">
        <v>899</v>
      </c>
      <c r="AD5620">
        <v>2022</v>
      </c>
    </row>
    <row r="5621" spans="1:30" x14ac:dyDescent="0.25">
      <c r="A5621" t="s">
        <v>18</v>
      </c>
      <c r="B5621" t="s">
        <v>40</v>
      </c>
      <c r="C5621" t="s">
        <v>41</v>
      </c>
      <c r="D5621" t="s">
        <v>42</v>
      </c>
      <c r="E5621" t="s">
        <v>368</v>
      </c>
      <c r="F5621" t="s">
        <v>23</v>
      </c>
      <c r="G5621">
        <v>15484931886</v>
      </c>
      <c r="H5621" t="s">
        <v>418</v>
      </c>
      <c r="I5621" t="s">
        <v>33</v>
      </c>
      <c r="J5621">
        <v>141</v>
      </c>
      <c r="K5621">
        <v>1.5</v>
      </c>
      <c r="L5621">
        <v>1</v>
      </c>
      <c r="M5621">
        <v>141</v>
      </c>
      <c r="N5621">
        <v>1.5</v>
      </c>
      <c r="O5621">
        <v>1</v>
      </c>
      <c r="P5621">
        <v>1.5</v>
      </c>
      <c r="Q5621">
        <v>1.5</v>
      </c>
      <c r="R5621" s="1">
        <v>44778</v>
      </c>
      <c r="S5621" t="str">
        <f t="shared" si="435"/>
        <v>Coca Cola - Regular</v>
      </c>
      <c r="T5621" t="str">
        <f t="shared" si="436"/>
        <v>Carbonated</v>
      </c>
      <c r="U5621" t="str">
        <f>IF(T5621="Cell is Blank - Dis-regard",_xlfn.XLOOKUP(S5621,'Categroy Lookup'!A:A,'Categroy Lookup'!B:B,"Cell is Blank - Dis-regard"),T5621)</f>
        <v>Carbonated</v>
      </c>
      <c r="V5621" t="b">
        <f t="shared" si="438"/>
        <v>1</v>
      </c>
      <c r="W5621">
        <f t="shared" si="437"/>
        <v>1.5</v>
      </c>
      <c r="X5621" s="8">
        <f t="shared" si="439"/>
        <v>1</v>
      </c>
      <c r="Y5621" t="s">
        <v>524</v>
      </c>
      <c r="Z5621" t="s">
        <v>643</v>
      </c>
      <c r="AB5621" t="s">
        <v>689</v>
      </c>
      <c r="AC5621" t="s">
        <v>899</v>
      </c>
      <c r="AD5621">
        <v>2022</v>
      </c>
    </row>
    <row r="5622" spans="1:30" x14ac:dyDescent="0.25">
      <c r="A5622" t="s">
        <v>18</v>
      </c>
      <c r="B5622" t="s">
        <v>40</v>
      </c>
      <c r="C5622" t="s">
        <v>41</v>
      </c>
      <c r="D5622" t="s">
        <v>42</v>
      </c>
      <c r="E5622" t="s">
        <v>368</v>
      </c>
      <c r="F5622" t="s">
        <v>23</v>
      </c>
      <c r="G5622">
        <v>15484932362</v>
      </c>
      <c r="H5622" t="s">
        <v>418</v>
      </c>
      <c r="I5622" t="s">
        <v>33</v>
      </c>
      <c r="J5622">
        <v>141</v>
      </c>
      <c r="K5622">
        <v>1.5</v>
      </c>
      <c r="L5622">
        <v>1</v>
      </c>
      <c r="M5622">
        <v>141</v>
      </c>
      <c r="N5622">
        <v>1.5</v>
      </c>
      <c r="O5622">
        <v>1</v>
      </c>
      <c r="P5622">
        <v>1.5</v>
      </c>
      <c r="Q5622">
        <v>1.5</v>
      </c>
      <c r="R5622" s="1">
        <v>44778</v>
      </c>
      <c r="S5622" t="str">
        <f t="shared" si="435"/>
        <v>Coca Cola - Regular</v>
      </c>
      <c r="T5622" t="str">
        <f t="shared" si="436"/>
        <v>Carbonated</v>
      </c>
      <c r="U5622" t="str">
        <f>IF(T5622="Cell is Blank - Dis-regard",_xlfn.XLOOKUP(S5622,'Categroy Lookup'!A:A,'Categroy Lookup'!B:B,"Cell is Blank - Dis-regard"),T5622)</f>
        <v>Carbonated</v>
      </c>
      <c r="V5622" t="b">
        <f t="shared" si="438"/>
        <v>1</v>
      </c>
      <c r="W5622">
        <f t="shared" si="437"/>
        <v>1.5</v>
      </c>
      <c r="X5622" s="8">
        <f t="shared" si="439"/>
        <v>1</v>
      </c>
      <c r="Y5622" t="s">
        <v>524</v>
      </c>
      <c r="Z5622" t="s">
        <v>643</v>
      </c>
      <c r="AB5622" t="s">
        <v>689</v>
      </c>
      <c r="AC5622" t="s">
        <v>899</v>
      </c>
      <c r="AD5622">
        <v>2022</v>
      </c>
    </row>
    <row r="5623" spans="1:30" x14ac:dyDescent="0.25">
      <c r="A5623" t="s">
        <v>18</v>
      </c>
      <c r="B5623" t="s">
        <v>40</v>
      </c>
      <c r="C5623" t="s">
        <v>41</v>
      </c>
      <c r="D5623" t="s">
        <v>42</v>
      </c>
      <c r="E5623" t="s">
        <v>69</v>
      </c>
      <c r="F5623" t="s">
        <v>27</v>
      </c>
      <c r="G5623">
        <v>15484933191</v>
      </c>
      <c r="H5623" t="s">
        <v>418</v>
      </c>
      <c r="I5623" t="s">
        <v>33</v>
      </c>
      <c r="J5623">
        <v>121</v>
      </c>
      <c r="K5623">
        <v>1.5</v>
      </c>
      <c r="L5623">
        <v>1</v>
      </c>
      <c r="M5623">
        <v>121</v>
      </c>
      <c r="N5623">
        <v>1.5</v>
      </c>
      <c r="O5623">
        <v>1</v>
      </c>
      <c r="P5623">
        <v>1.5</v>
      </c>
      <c r="Q5623">
        <v>1.5</v>
      </c>
      <c r="R5623" s="1">
        <v>44778</v>
      </c>
      <c r="S5623" t="str">
        <f t="shared" si="435"/>
        <v>SunChips Multigrain - Salsa</v>
      </c>
      <c r="T5623" t="str">
        <f t="shared" si="436"/>
        <v>Food</v>
      </c>
      <c r="U5623" t="str">
        <f>IF(T5623="Cell is Blank - Dis-regard",_xlfn.XLOOKUP(S5623,'Categroy Lookup'!A:A,'Categroy Lookup'!B:B,"Cell is Blank - Dis-regard"),T5623)</f>
        <v>Food</v>
      </c>
      <c r="V5623" t="b">
        <f t="shared" si="438"/>
        <v>1</v>
      </c>
      <c r="W5623">
        <f t="shared" si="437"/>
        <v>1.5</v>
      </c>
      <c r="X5623" s="8">
        <f t="shared" si="439"/>
        <v>1</v>
      </c>
      <c r="Y5623" t="s">
        <v>502</v>
      </c>
      <c r="Z5623" t="s">
        <v>503</v>
      </c>
      <c r="AB5623" t="s">
        <v>689</v>
      </c>
      <c r="AC5623" t="s">
        <v>899</v>
      </c>
      <c r="AD5623">
        <v>2022</v>
      </c>
    </row>
    <row r="5624" spans="1:30" x14ac:dyDescent="0.25">
      <c r="A5624" t="s">
        <v>18</v>
      </c>
      <c r="B5624" t="s">
        <v>40</v>
      </c>
      <c r="C5624" t="s">
        <v>41</v>
      </c>
      <c r="D5624" t="s">
        <v>42</v>
      </c>
      <c r="E5624" t="s">
        <v>175</v>
      </c>
      <c r="F5624" t="s">
        <v>27</v>
      </c>
      <c r="G5624">
        <v>15485263740</v>
      </c>
      <c r="H5624" t="s">
        <v>418</v>
      </c>
      <c r="I5624" t="s">
        <v>33</v>
      </c>
      <c r="J5624">
        <v>125</v>
      </c>
      <c r="K5624">
        <v>1.5</v>
      </c>
      <c r="L5624">
        <v>1</v>
      </c>
      <c r="M5624">
        <v>125</v>
      </c>
      <c r="N5624">
        <v>1.5</v>
      </c>
      <c r="O5624">
        <v>1</v>
      </c>
      <c r="P5624">
        <v>1.5</v>
      </c>
      <c r="Q5624">
        <v>1.5</v>
      </c>
      <c r="R5624" s="1">
        <v>44778</v>
      </c>
      <c r="S5624" t="str">
        <f t="shared" si="435"/>
        <v>Fritos - Original</v>
      </c>
      <c r="T5624" t="str">
        <f t="shared" si="436"/>
        <v>Food</v>
      </c>
      <c r="U5624" t="str">
        <f>IF(T5624="Cell is Blank - Dis-regard",_xlfn.XLOOKUP(S5624,'Categroy Lookup'!A:A,'Categroy Lookup'!B:B,"Cell is Blank - Dis-regard"),T5624)</f>
        <v>Food</v>
      </c>
      <c r="V5624" t="b">
        <f t="shared" si="438"/>
        <v>1</v>
      </c>
      <c r="W5624">
        <f t="shared" si="437"/>
        <v>1.5</v>
      </c>
      <c r="X5624" s="8">
        <f t="shared" si="439"/>
        <v>1</v>
      </c>
      <c r="Y5624" t="s">
        <v>567</v>
      </c>
      <c r="Z5624" t="s">
        <v>512</v>
      </c>
      <c r="AB5624" t="s">
        <v>689</v>
      </c>
      <c r="AC5624" t="s">
        <v>899</v>
      </c>
      <c r="AD5624">
        <v>2022</v>
      </c>
    </row>
    <row r="5625" spans="1:30" x14ac:dyDescent="0.25">
      <c r="A5625" t="s">
        <v>18</v>
      </c>
      <c r="B5625" t="s">
        <v>40</v>
      </c>
      <c r="C5625" t="s">
        <v>41</v>
      </c>
      <c r="D5625" t="s">
        <v>42</v>
      </c>
      <c r="E5625" t="s">
        <v>368</v>
      </c>
      <c r="F5625" t="s">
        <v>23</v>
      </c>
      <c r="G5625">
        <v>15485264452</v>
      </c>
      <c r="H5625" t="s">
        <v>418</v>
      </c>
      <c r="I5625" t="s">
        <v>33</v>
      </c>
      <c r="J5625">
        <v>142</v>
      </c>
      <c r="K5625">
        <v>1.5</v>
      </c>
      <c r="L5625">
        <v>1</v>
      </c>
      <c r="M5625">
        <v>142</v>
      </c>
      <c r="N5625">
        <v>1.5</v>
      </c>
      <c r="O5625">
        <v>1</v>
      </c>
      <c r="P5625">
        <v>1.5</v>
      </c>
      <c r="Q5625">
        <v>1.5</v>
      </c>
      <c r="R5625" s="1">
        <v>44778</v>
      </c>
      <c r="S5625" t="str">
        <f t="shared" si="435"/>
        <v>Coca Cola - Regular</v>
      </c>
      <c r="T5625" t="str">
        <f t="shared" si="436"/>
        <v>Carbonated</v>
      </c>
      <c r="U5625" t="str">
        <f>IF(T5625="Cell is Blank - Dis-regard",_xlfn.XLOOKUP(S5625,'Categroy Lookup'!A:A,'Categroy Lookup'!B:B,"Cell is Blank - Dis-regard"),T5625)</f>
        <v>Carbonated</v>
      </c>
      <c r="V5625" t="b">
        <f t="shared" si="438"/>
        <v>1</v>
      </c>
      <c r="W5625">
        <f t="shared" si="437"/>
        <v>1.5</v>
      </c>
      <c r="X5625" s="8">
        <f t="shared" si="439"/>
        <v>1</v>
      </c>
      <c r="Y5625" t="s">
        <v>524</v>
      </c>
      <c r="Z5625" t="s">
        <v>643</v>
      </c>
      <c r="AB5625" t="s">
        <v>689</v>
      </c>
      <c r="AC5625" t="s">
        <v>899</v>
      </c>
      <c r="AD5625">
        <v>2022</v>
      </c>
    </row>
    <row r="5626" spans="1:30" x14ac:dyDescent="0.25">
      <c r="A5626" t="s">
        <v>18</v>
      </c>
      <c r="B5626" t="s">
        <v>40</v>
      </c>
      <c r="C5626" t="s">
        <v>41</v>
      </c>
      <c r="D5626" t="s">
        <v>42</v>
      </c>
      <c r="E5626" t="s">
        <v>131</v>
      </c>
      <c r="F5626" t="s">
        <v>23</v>
      </c>
      <c r="G5626">
        <v>15485593573</v>
      </c>
      <c r="H5626" t="s">
        <v>419</v>
      </c>
      <c r="I5626" t="s">
        <v>33</v>
      </c>
      <c r="J5626">
        <v>140</v>
      </c>
      <c r="K5626">
        <v>1.5</v>
      </c>
      <c r="L5626">
        <v>1</v>
      </c>
      <c r="M5626">
        <v>140</v>
      </c>
      <c r="N5626">
        <v>1.5</v>
      </c>
      <c r="O5626">
        <v>1</v>
      </c>
      <c r="P5626">
        <v>1.5</v>
      </c>
      <c r="Q5626">
        <v>1.5</v>
      </c>
      <c r="R5626" s="1">
        <v>44778</v>
      </c>
      <c r="S5626" t="str">
        <f t="shared" si="435"/>
        <v>Sunkist Soda - Orange</v>
      </c>
      <c r="T5626" t="str">
        <f t="shared" si="436"/>
        <v>Carbonated</v>
      </c>
      <c r="U5626" t="str">
        <f>IF(T5626="Cell is Blank - Dis-regard",_xlfn.XLOOKUP(S5626,'Categroy Lookup'!A:A,'Categroy Lookup'!B:B,"Cell is Blank - Dis-regard"),T5626)</f>
        <v>Carbonated</v>
      </c>
      <c r="V5626" t="b">
        <f t="shared" si="438"/>
        <v>1</v>
      </c>
      <c r="W5626">
        <f t="shared" si="437"/>
        <v>1.5</v>
      </c>
      <c r="X5626" s="8">
        <f t="shared" si="439"/>
        <v>1</v>
      </c>
      <c r="Y5626" t="s">
        <v>551</v>
      </c>
      <c r="Z5626" t="s">
        <v>552</v>
      </c>
      <c r="AB5626" t="s">
        <v>677</v>
      </c>
      <c r="AC5626" t="s">
        <v>900</v>
      </c>
      <c r="AD5626">
        <v>2022</v>
      </c>
    </row>
    <row r="5627" spans="1:30" x14ac:dyDescent="0.25">
      <c r="A5627" t="s">
        <v>18</v>
      </c>
      <c r="B5627" t="s">
        <v>40</v>
      </c>
      <c r="C5627" t="s">
        <v>41</v>
      </c>
      <c r="D5627" t="s">
        <v>42</v>
      </c>
      <c r="E5627" t="s">
        <v>415</v>
      </c>
      <c r="F5627" t="s">
        <v>31</v>
      </c>
      <c r="G5627">
        <v>15486213299</v>
      </c>
      <c r="H5627" t="s">
        <v>419</v>
      </c>
      <c r="I5627" t="s">
        <v>25</v>
      </c>
      <c r="J5627">
        <v>143</v>
      </c>
      <c r="K5627">
        <v>2.5</v>
      </c>
      <c r="L5627">
        <v>1</v>
      </c>
      <c r="M5627">
        <v>143</v>
      </c>
      <c r="N5627">
        <v>2.5</v>
      </c>
      <c r="O5627">
        <v>1</v>
      </c>
      <c r="P5627">
        <v>2.5</v>
      </c>
      <c r="Q5627">
        <v>2.5</v>
      </c>
      <c r="R5627" s="1">
        <v>44779</v>
      </c>
      <c r="S5627" t="str">
        <f t="shared" si="435"/>
        <v>Snapple Lemonade - watermelon</v>
      </c>
      <c r="T5627" t="str">
        <f t="shared" si="436"/>
        <v>Non Carbonated</v>
      </c>
      <c r="U5627" t="str">
        <f>IF(T5627="Cell is Blank - Dis-regard",_xlfn.XLOOKUP(S5627,'Categroy Lookup'!A:A,'Categroy Lookup'!B:B,"Cell is Blank - Dis-regard"),T5627)</f>
        <v>Non Carbonated</v>
      </c>
      <c r="V5627" t="b">
        <f t="shared" si="438"/>
        <v>1</v>
      </c>
      <c r="W5627">
        <f t="shared" si="437"/>
        <v>2.5</v>
      </c>
      <c r="X5627" s="8">
        <f t="shared" si="439"/>
        <v>1.6666666666666667</v>
      </c>
      <c r="Y5627" t="s">
        <v>650</v>
      </c>
      <c r="Z5627" t="s">
        <v>652</v>
      </c>
      <c r="AB5627" t="s">
        <v>677</v>
      </c>
      <c r="AC5627" t="s">
        <v>900</v>
      </c>
      <c r="AD5627">
        <v>2022</v>
      </c>
    </row>
    <row r="5628" spans="1:30" x14ac:dyDescent="0.25">
      <c r="A5628" t="s">
        <v>18</v>
      </c>
      <c r="B5628" t="s">
        <v>197</v>
      </c>
      <c r="C5628" t="s">
        <v>198</v>
      </c>
      <c r="D5628" t="s">
        <v>199</v>
      </c>
      <c r="E5628" t="s">
        <v>230</v>
      </c>
      <c r="F5628" t="s">
        <v>23</v>
      </c>
      <c r="G5628">
        <v>15486498784</v>
      </c>
      <c r="H5628" t="s">
        <v>419</v>
      </c>
      <c r="I5628" t="s">
        <v>25</v>
      </c>
      <c r="J5628">
        <v>148</v>
      </c>
      <c r="K5628">
        <v>3</v>
      </c>
      <c r="L5628">
        <v>1</v>
      </c>
      <c r="M5628">
        <v>148</v>
      </c>
      <c r="N5628">
        <v>3</v>
      </c>
      <c r="O5628">
        <v>1</v>
      </c>
      <c r="P5628">
        <v>3</v>
      </c>
      <c r="Q5628">
        <v>3</v>
      </c>
      <c r="R5628" s="1">
        <v>44779</v>
      </c>
      <c r="S5628" t="str">
        <f t="shared" si="435"/>
        <v>Starbucks Refresher - Real Coconut Water</v>
      </c>
      <c r="T5628" t="str">
        <f t="shared" si="436"/>
        <v>Carbonated</v>
      </c>
      <c r="U5628" t="str">
        <f>IF(T5628="Cell is Blank - Dis-regard",_xlfn.XLOOKUP(S5628,'Categroy Lookup'!A:A,'Categroy Lookup'!B:B,"Cell is Blank - Dis-regard"),T5628)</f>
        <v>Carbonated</v>
      </c>
      <c r="V5628" t="b">
        <f t="shared" si="438"/>
        <v>1</v>
      </c>
      <c r="W5628">
        <f t="shared" si="437"/>
        <v>3</v>
      </c>
      <c r="X5628" s="8">
        <f t="shared" si="439"/>
        <v>2</v>
      </c>
      <c r="Y5628" t="s">
        <v>594</v>
      </c>
      <c r="Z5628" t="s">
        <v>595</v>
      </c>
      <c r="AB5628" t="s">
        <v>677</v>
      </c>
      <c r="AC5628" t="s">
        <v>900</v>
      </c>
      <c r="AD5628">
        <v>2022</v>
      </c>
    </row>
    <row r="5629" spans="1:30" x14ac:dyDescent="0.25">
      <c r="A5629" t="s">
        <v>18</v>
      </c>
      <c r="B5629" t="s">
        <v>197</v>
      </c>
      <c r="C5629" t="s">
        <v>198</v>
      </c>
      <c r="D5629" t="s">
        <v>199</v>
      </c>
      <c r="E5629" t="s">
        <v>98</v>
      </c>
      <c r="F5629" t="s">
        <v>27</v>
      </c>
      <c r="G5629">
        <v>15486760871</v>
      </c>
      <c r="H5629" t="s">
        <v>419</v>
      </c>
      <c r="I5629" t="s">
        <v>25</v>
      </c>
      <c r="J5629">
        <v>121</v>
      </c>
      <c r="K5629">
        <v>1.5</v>
      </c>
      <c r="L5629">
        <v>1</v>
      </c>
      <c r="M5629">
        <v>121</v>
      </c>
      <c r="N5629">
        <v>1.5</v>
      </c>
      <c r="O5629">
        <v>1</v>
      </c>
      <c r="P5629">
        <v>1.5</v>
      </c>
      <c r="Q5629">
        <v>1.5</v>
      </c>
      <c r="R5629" s="1">
        <v>44779</v>
      </c>
      <c r="S5629" t="str">
        <f t="shared" si="435"/>
        <v>CheezIt - Original</v>
      </c>
      <c r="T5629" t="str">
        <f t="shared" si="436"/>
        <v>Food</v>
      </c>
      <c r="U5629" t="str">
        <f>IF(T5629="Cell is Blank - Dis-regard",_xlfn.XLOOKUP(S5629,'Categroy Lookup'!A:A,'Categroy Lookup'!B:B,"Cell is Blank - Dis-regard"),T5629)</f>
        <v>Food</v>
      </c>
      <c r="V5629" t="b">
        <f t="shared" si="438"/>
        <v>1</v>
      </c>
      <c r="W5629">
        <f t="shared" si="437"/>
        <v>1.5</v>
      </c>
      <c r="X5629" s="8">
        <f t="shared" si="439"/>
        <v>1</v>
      </c>
      <c r="Y5629" t="s">
        <v>528</v>
      </c>
      <c r="Z5629" t="s">
        <v>512</v>
      </c>
      <c r="AB5629" t="s">
        <v>677</v>
      </c>
      <c r="AC5629" t="s">
        <v>900</v>
      </c>
      <c r="AD5629">
        <v>2022</v>
      </c>
    </row>
    <row r="5630" spans="1:30" x14ac:dyDescent="0.25">
      <c r="A5630" t="s">
        <v>18</v>
      </c>
      <c r="B5630" t="s">
        <v>40</v>
      </c>
      <c r="C5630" t="s">
        <v>41</v>
      </c>
      <c r="D5630" t="s">
        <v>42</v>
      </c>
      <c r="E5630" t="s">
        <v>417</v>
      </c>
      <c r="F5630" t="s">
        <v>31</v>
      </c>
      <c r="G5630">
        <v>15486934595</v>
      </c>
      <c r="H5630" t="s">
        <v>419</v>
      </c>
      <c r="I5630" t="s">
        <v>33</v>
      </c>
      <c r="J5630">
        <v>145</v>
      </c>
      <c r="K5630">
        <v>2.5</v>
      </c>
      <c r="L5630">
        <v>1</v>
      </c>
      <c r="M5630">
        <v>145</v>
      </c>
      <c r="N5630">
        <v>2.5</v>
      </c>
      <c r="O5630">
        <v>1</v>
      </c>
      <c r="P5630">
        <v>2.5</v>
      </c>
      <c r="Q5630">
        <v>2.5</v>
      </c>
      <c r="R5630" s="1">
        <v>44779</v>
      </c>
      <c r="S5630" t="str">
        <f t="shared" si="435"/>
        <v>Snapple Lemonade - pineapple</v>
      </c>
      <c r="T5630" t="str">
        <f t="shared" si="436"/>
        <v>Non Carbonated</v>
      </c>
      <c r="U5630" t="str">
        <f>IF(T5630="Cell is Blank - Dis-regard",_xlfn.XLOOKUP(S5630,'Categroy Lookup'!A:A,'Categroy Lookup'!B:B,"Cell is Blank - Dis-regard"),T5630)</f>
        <v>Non Carbonated</v>
      </c>
      <c r="V5630" t="b">
        <f t="shared" si="438"/>
        <v>1</v>
      </c>
      <c r="W5630">
        <f t="shared" si="437"/>
        <v>2.5</v>
      </c>
      <c r="X5630" s="8">
        <f t="shared" si="439"/>
        <v>1.6666666666666667</v>
      </c>
      <c r="Y5630" t="s">
        <v>650</v>
      </c>
      <c r="Z5630" t="s">
        <v>653</v>
      </c>
      <c r="AB5630" t="s">
        <v>677</v>
      </c>
      <c r="AC5630" t="s">
        <v>900</v>
      </c>
      <c r="AD5630">
        <v>2022</v>
      </c>
    </row>
    <row r="5631" spans="1:30" x14ac:dyDescent="0.25">
      <c r="A5631" t="s">
        <v>18</v>
      </c>
      <c r="B5631" t="s">
        <v>40</v>
      </c>
      <c r="C5631" t="s">
        <v>41</v>
      </c>
      <c r="D5631" t="s">
        <v>42</v>
      </c>
      <c r="E5631" t="s">
        <v>414</v>
      </c>
      <c r="F5631" t="s">
        <v>31</v>
      </c>
      <c r="G5631">
        <v>15486936787</v>
      </c>
      <c r="H5631" t="s">
        <v>419</v>
      </c>
      <c r="I5631" t="s">
        <v>33</v>
      </c>
      <c r="J5631">
        <v>147</v>
      </c>
      <c r="K5631">
        <v>2.5</v>
      </c>
      <c r="L5631">
        <v>1</v>
      </c>
      <c r="M5631">
        <v>147</v>
      </c>
      <c r="N5631">
        <v>2.5</v>
      </c>
      <c r="O5631">
        <v>1</v>
      </c>
      <c r="P5631">
        <v>2.5</v>
      </c>
      <c r="Q5631">
        <v>2.5</v>
      </c>
      <c r="R5631" s="1">
        <v>44779</v>
      </c>
      <c r="S5631" t="str">
        <f t="shared" si="435"/>
        <v>Snapple Lemonade - black berry</v>
      </c>
      <c r="T5631" t="str">
        <f t="shared" si="436"/>
        <v>Non Carbonated</v>
      </c>
      <c r="U5631" t="str">
        <f>IF(T5631="Cell is Blank - Dis-regard",_xlfn.XLOOKUP(S5631,'Categroy Lookup'!A:A,'Categroy Lookup'!B:B,"Cell is Blank - Dis-regard"),T5631)</f>
        <v>Non Carbonated</v>
      </c>
      <c r="V5631" t="b">
        <f t="shared" si="438"/>
        <v>1</v>
      </c>
      <c r="W5631">
        <f t="shared" si="437"/>
        <v>2.5</v>
      </c>
      <c r="X5631" s="8">
        <f t="shared" si="439"/>
        <v>1.6666666666666667</v>
      </c>
      <c r="Y5631" t="s">
        <v>650</v>
      </c>
      <c r="Z5631" t="s">
        <v>651</v>
      </c>
      <c r="AB5631" t="s">
        <v>677</v>
      </c>
      <c r="AC5631" t="s">
        <v>900</v>
      </c>
      <c r="AD5631">
        <v>2022</v>
      </c>
    </row>
    <row r="5632" spans="1:30" x14ac:dyDescent="0.25">
      <c r="A5632" t="s">
        <v>18</v>
      </c>
      <c r="B5632" t="s">
        <v>40</v>
      </c>
      <c r="C5632" t="s">
        <v>41</v>
      </c>
      <c r="D5632" t="s">
        <v>42</v>
      </c>
      <c r="E5632" t="s">
        <v>43</v>
      </c>
      <c r="F5632" t="s">
        <v>23</v>
      </c>
      <c r="G5632">
        <v>15486951563</v>
      </c>
      <c r="H5632" t="s">
        <v>419</v>
      </c>
      <c r="I5632" t="s">
        <v>33</v>
      </c>
      <c r="J5632">
        <v>144</v>
      </c>
      <c r="K5632">
        <v>3</v>
      </c>
      <c r="L5632">
        <v>1</v>
      </c>
      <c r="M5632">
        <v>144</v>
      </c>
      <c r="N5632">
        <v>3</v>
      </c>
      <c r="O5632">
        <v>1</v>
      </c>
      <c r="P5632">
        <v>3</v>
      </c>
      <c r="Q5632">
        <v>3</v>
      </c>
      <c r="R5632" s="1">
        <v>44779</v>
      </c>
      <c r="S5632" t="str">
        <f t="shared" si="435"/>
        <v>Monster Energy Original</v>
      </c>
      <c r="T5632" t="str">
        <f t="shared" si="436"/>
        <v>Carbonated</v>
      </c>
      <c r="U5632" t="str">
        <f>IF(T5632="Cell is Blank - Dis-regard",_xlfn.XLOOKUP(S5632,'Categroy Lookup'!A:A,'Categroy Lookup'!B:B,"Cell is Blank - Dis-regard"),T5632)</f>
        <v>Carbonated</v>
      </c>
      <c r="V5632" t="b">
        <f t="shared" si="438"/>
        <v>1</v>
      </c>
      <c r="W5632">
        <f t="shared" si="437"/>
        <v>3</v>
      </c>
      <c r="X5632" s="8">
        <f t="shared" si="439"/>
        <v>2</v>
      </c>
      <c r="Y5632" t="s">
        <v>43</v>
      </c>
      <c r="AB5632" t="s">
        <v>677</v>
      </c>
      <c r="AC5632" t="s">
        <v>900</v>
      </c>
      <c r="AD5632">
        <v>2022</v>
      </c>
    </row>
    <row r="5633" spans="1:30" x14ac:dyDescent="0.25">
      <c r="A5633" t="s">
        <v>18</v>
      </c>
      <c r="B5633" t="s">
        <v>19</v>
      </c>
      <c r="C5633" t="s">
        <v>20</v>
      </c>
      <c r="D5633" t="s">
        <v>21</v>
      </c>
      <c r="E5633" t="s">
        <v>79</v>
      </c>
      <c r="F5633" t="s">
        <v>27</v>
      </c>
      <c r="G5633">
        <v>15487081699</v>
      </c>
      <c r="H5633" t="s">
        <v>419</v>
      </c>
      <c r="I5633" t="s">
        <v>25</v>
      </c>
      <c r="J5633">
        <v>111</v>
      </c>
      <c r="K5633">
        <v>1.5</v>
      </c>
      <c r="L5633">
        <v>1</v>
      </c>
      <c r="M5633">
        <v>111</v>
      </c>
      <c r="N5633">
        <v>1.5</v>
      </c>
      <c r="O5633">
        <v>1</v>
      </c>
      <c r="P5633">
        <v>1.5</v>
      </c>
      <c r="Q5633">
        <v>1.5</v>
      </c>
      <c r="R5633" s="1">
        <v>44779</v>
      </c>
      <c r="S5633" t="str">
        <f t="shared" si="435"/>
        <v>SunChips Multigrain - Harvest Cheddar</v>
      </c>
      <c r="T5633" t="str">
        <f t="shared" si="436"/>
        <v>Food</v>
      </c>
      <c r="U5633" t="str">
        <f>IF(T5633="Cell is Blank - Dis-regard",_xlfn.XLOOKUP(S5633,'Categroy Lookup'!A:A,'Categroy Lookup'!B:B,"Cell is Blank - Dis-regard"),T5633)</f>
        <v>Food</v>
      </c>
      <c r="V5633" t="b">
        <f t="shared" si="438"/>
        <v>1</v>
      </c>
      <c r="W5633">
        <f t="shared" si="437"/>
        <v>1.5</v>
      </c>
      <c r="X5633" s="8">
        <f t="shared" si="439"/>
        <v>1</v>
      </c>
      <c r="Y5633" t="s">
        <v>502</v>
      </c>
      <c r="Z5633" t="s">
        <v>515</v>
      </c>
      <c r="AB5633" t="s">
        <v>677</v>
      </c>
      <c r="AC5633" t="s">
        <v>900</v>
      </c>
      <c r="AD5633">
        <v>2022</v>
      </c>
    </row>
    <row r="5634" spans="1:30" x14ac:dyDescent="0.25">
      <c r="A5634" t="s">
        <v>18</v>
      </c>
      <c r="B5634" t="s">
        <v>19</v>
      </c>
      <c r="C5634" t="s">
        <v>20</v>
      </c>
      <c r="D5634" t="s">
        <v>21</v>
      </c>
      <c r="E5634" t="s">
        <v>58</v>
      </c>
      <c r="F5634" t="s">
        <v>27</v>
      </c>
      <c r="G5634">
        <v>15487085251</v>
      </c>
      <c r="H5634" t="s">
        <v>419</v>
      </c>
      <c r="I5634" t="s">
        <v>25</v>
      </c>
      <c r="J5634">
        <v>122</v>
      </c>
      <c r="K5634">
        <v>1.5</v>
      </c>
      <c r="L5634">
        <v>1</v>
      </c>
      <c r="M5634">
        <v>122</v>
      </c>
      <c r="N5634">
        <v>1.5</v>
      </c>
      <c r="O5634">
        <v>1</v>
      </c>
      <c r="P5634">
        <v>1.5</v>
      </c>
      <c r="Q5634">
        <v>1.5</v>
      </c>
      <c r="R5634" s="1">
        <v>44779</v>
      </c>
      <c r="S5634" t="str">
        <f t="shared" ref="S5634:S5697" si="440">IF(E5634="","Cell is Blank - Dis-regard",E5634)</f>
        <v>Oreo Mini</v>
      </c>
      <c r="T5634" t="str">
        <f t="shared" ref="T5634:T5697" si="441">IF(F5634="","Cell is Blank - Dis-regard",F5634)</f>
        <v>Food</v>
      </c>
      <c r="U5634" t="str">
        <f>IF(T5634="Cell is Blank - Dis-regard",_xlfn.XLOOKUP(S5634,'Categroy Lookup'!A:A,'Categroy Lookup'!B:B,"Cell is Blank - Dis-regard"),T5634)</f>
        <v>Food</v>
      </c>
      <c r="V5634" t="b">
        <f t="shared" si="438"/>
        <v>1</v>
      </c>
      <c r="W5634">
        <f t="shared" ref="W5634:W5697" si="442">IF(V5634="FALSE",K5634,K5634)</f>
        <v>1.5</v>
      </c>
      <c r="X5634" s="8">
        <f t="shared" si="439"/>
        <v>1</v>
      </c>
      <c r="Y5634" t="s">
        <v>58</v>
      </c>
      <c r="AB5634" t="s">
        <v>677</v>
      </c>
      <c r="AC5634" t="s">
        <v>900</v>
      </c>
      <c r="AD5634">
        <v>2022</v>
      </c>
    </row>
    <row r="5635" spans="1:30" x14ac:dyDescent="0.25">
      <c r="A5635" t="s">
        <v>18</v>
      </c>
      <c r="B5635" t="s">
        <v>197</v>
      </c>
      <c r="C5635" t="s">
        <v>198</v>
      </c>
      <c r="D5635" t="s">
        <v>199</v>
      </c>
      <c r="E5635" t="s">
        <v>304</v>
      </c>
      <c r="F5635" t="s">
        <v>27</v>
      </c>
      <c r="G5635">
        <v>15487162668</v>
      </c>
      <c r="H5635" t="s">
        <v>419</v>
      </c>
      <c r="I5635" t="s">
        <v>33</v>
      </c>
      <c r="J5635">
        <v>122</v>
      </c>
      <c r="K5635">
        <v>1.25</v>
      </c>
      <c r="L5635">
        <v>1</v>
      </c>
      <c r="M5635">
        <v>122</v>
      </c>
      <c r="N5635">
        <v>1.25</v>
      </c>
      <c r="O5635">
        <v>1</v>
      </c>
      <c r="P5635">
        <v>1.25</v>
      </c>
      <c r="Q5635">
        <v>1.25</v>
      </c>
      <c r="R5635" s="1">
        <v>44779</v>
      </c>
      <c r="S5635" t="str">
        <f t="shared" si="440"/>
        <v>Goldfish Baked - Cheddar</v>
      </c>
      <c r="T5635" t="str">
        <f t="shared" si="441"/>
        <v>Food</v>
      </c>
      <c r="U5635" t="str">
        <f>IF(T5635="Cell is Blank - Dis-regard",_xlfn.XLOOKUP(S5635,'Categroy Lookup'!A:A,'Categroy Lookup'!B:B,"Cell is Blank - Dis-regard"),T5635)</f>
        <v>Food</v>
      </c>
      <c r="V5635" t="b">
        <f t="shared" ref="V5635:V5698" si="443">K5635=N5635</f>
        <v>1</v>
      </c>
      <c r="W5635">
        <f t="shared" si="442"/>
        <v>1.25</v>
      </c>
      <c r="X5635" s="8">
        <f t="shared" ref="X5635:X5698" si="444">W5635/1.5</f>
        <v>0.83333333333333337</v>
      </c>
      <c r="Y5635" t="s">
        <v>628</v>
      </c>
      <c r="Z5635" t="s">
        <v>629</v>
      </c>
      <c r="AB5635" t="s">
        <v>677</v>
      </c>
      <c r="AC5635" t="s">
        <v>900</v>
      </c>
      <c r="AD5635">
        <v>2022</v>
      </c>
    </row>
    <row r="5636" spans="1:30" x14ac:dyDescent="0.25">
      <c r="A5636" t="s">
        <v>18</v>
      </c>
      <c r="B5636" t="s">
        <v>19</v>
      </c>
      <c r="C5636" t="s">
        <v>20</v>
      </c>
      <c r="D5636" t="s">
        <v>21</v>
      </c>
      <c r="E5636" t="s">
        <v>368</v>
      </c>
      <c r="F5636" t="s">
        <v>23</v>
      </c>
      <c r="G5636">
        <v>15487329225</v>
      </c>
      <c r="H5636" t="s">
        <v>419</v>
      </c>
      <c r="I5636" t="s">
        <v>25</v>
      </c>
      <c r="J5636">
        <v>141</v>
      </c>
      <c r="K5636">
        <v>2</v>
      </c>
      <c r="L5636">
        <v>1</v>
      </c>
      <c r="M5636">
        <v>141</v>
      </c>
      <c r="N5636">
        <v>2</v>
      </c>
      <c r="O5636">
        <v>1</v>
      </c>
      <c r="P5636">
        <v>2</v>
      </c>
      <c r="Q5636">
        <v>2</v>
      </c>
      <c r="R5636" s="1">
        <v>44779</v>
      </c>
      <c r="S5636" t="str">
        <f t="shared" si="440"/>
        <v>Coca Cola - Regular</v>
      </c>
      <c r="T5636" t="str">
        <f t="shared" si="441"/>
        <v>Carbonated</v>
      </c>
      <c r="U5636" t="str">
        <f>IF(T5636="Cell is Blank - Dis-regard",_xlfn.XLOOKUP(S5636,'Categroy Lookup'!A:A,'Categroy Lookup'!B:B,"Cell is Blank - Dis-regard"),T5636)</f>
        <v>Carbonated</v>
      </c>
      <c r="V5636" t="b">
        <f t="shared" si="443"/>
        <v>1</v>
      </c>
      <c r="W5636">
        <f t="shared" si="442"/>
        <v>2</v>
      </c>
      <c r="X5636" s="8">
        <f t="shared" si="444"/>
        <v>1.3333333333333333</v>
      </c>
      <c r="Y5636" t="s">
        <v>524</v>
      </c>
      <c r="Z5636" t="s">
        <v>643</v>
      </c>
      <c r="AB5636" t="s">
        <v>677</v>
      </c>
      <c r="AC5636" t="s">
        <v>900</v>
      </c>
      <c r="AD5636">
        <v>2022</v>
      </c>
    </row>
    <row r="5637" spans="1:30" x14ac:dyDescent="0.25">
      <c r="A5637" t="s">
        <v>18</v>
      </c>
      <c r="B5637" t="s">
        <v>197</v>
      </c>
      <c r="C5637" t="s">
        <v>198</v>
      </c>
      <c r="D5637" t="s">
        <v>199</v>
      </c>
      <c r="E5637" t="s">
        <v>256</v>
      </c>
      <c r="F5637" t="s">
        <v>27</v>
      </c>
      <c r="G5637">
        <v>15487329229</v>
      </c>
      <c r="H5637" t="s">
        <v>419</v>
      </c>
      <c r="I5637" t="s">
        <v>33</v>
      </c>
      <c r="J5637">
        <v>112</v>
      </c>
      <c r="K5637">
        <v>1.5</v>
      </c>
      <c r="L5637">
        <v>1</v>
      </c>
      <c r="M5637">
        <v>112</v>
      </c>
      <c r="N5637">
        <v>1.5</v>
      </c>
      <c r="O5637">
        <v>1</v>
      </c>
      <c r="P5637">
        <v>1.5</v>
      </c>
      <c r="Q5637">
        <v>1.5</v>
      </c>
      <c r="R5637" s="1">
        <v>44779</v>
      </c>
      <c r="S5637" t="str">
        <f t="shared" si="440"/>
        <v>Pop Corners - Sea Salt</v>
      </c>
      <c r="T5637" t="str">
        <f t="shared" si="441"/>
        <v>Food</v>
      </c>
      <c r="U5637" t="str">
        <f>IF(T5637="Cell is Blank - Dis-regard",_xlfn.XLOOKUP(S5637,'Categroy Lookup'!A:A,'Categroy Lookup'!B:B,"Cell is Blank - Dis-regard"),T5637)</f>
        <v>Food</v>
      </c>
      <c r="V5637" t="b">
        <f t="shared" si="443"/>
        <v>1</v>
      </c>
      <c r="W5637">
        <f t="shared" si="442"/>
        <v>1.5</v>
      </c>
      <c r="X5637" s="8">
        <f t="shared" si="444"/>
        <v>1</v>
      </c>
      <c r="Y5637" t="s">
        <v>606</v>
      </c>
      <c r="Z5637" t="s">
        <v>516</v>
      </c>
      <c r="AB5637" t="s">
        <v>677</v>
      </c>
      <c r="AC5637" t="s">
        <v>900</v>
      </c>
      <c r="AD5637">
        <v>2022</v>
      </c>
    </row>
    <row r="5638" spans="1:30" x14ac:dyDescent="0.25">
      <c r="A5638" t="s">
        <v>18</v>
      </c>
      <c r="B5638" t="s">
        <v>40</v>
      </c>
      <c r="C5638" t="s">
        <v>41</v>
      </c>
      <c r="D5638" t="s">
        <v>42</v>
      </c>
      <c r="E5638" t="s">
        <v>43</v>
      </c>
      <c r="F5638" t="s">
        <v>23</v>
      </c>
      <c r="G5638">
        <v>15487653481</v>
      </c>
      <c r="H5638" t="s">
        <v>419</v>
      </c>
      <c r="I5638" t="s">
        <v>33</v>
      </c>
      <c r="J5638">
        <v>146</v>
      </c>
      <c r="K5638">
        <v>3</v>
      </c>
      <c r="L5638">
        <v>1</v>
      </c>
      <c r="M5638">
        <v>146</v>
      </c>
      <c r="N5638">
        <v>3</v>
      </c>
      <c r="O5638">
        <v>1</v>
      </c>
      <c r="P5638">
        <v>3</v>
      </c>
      <c r="Q5638">
        <v>3</v>
      </c>
      <c r="R5638" s="1">
        <v>44779</v>
      </c>
      <c r="S5638" t="str">
        <f t="shared" si="440"/>
        <v>Monster Energy Original</v>
      </c>
      <c r="T5638" t="str">
        <f t="shared" si="441"/>
        <v>Carbonated</v>
      </c>
      <c r="U5638" t="str">
        <f>IF(T5638="Cell is Blank - Dis-regard",_xlfn.XLOOKUP(S5638,'Categroy Lookup'!A:A,'Categroy Lookup'!B:B,"Cell is Blank - Dis-regard"),T5638)</f>
        <v>Carbonated</v>
      </c>
      <c r="V5638" t="b">
        <f t="shared" si="443"/>
        <v>1</v>
      </c>
      <c r="W5638">
        <f t="shared" si="442"/>
        <v>3</v>
      </c>
      <c r="X5638" s="8">
        <f t="shared" si="444"/>
        <v>2</v>
      </c>
      <c r="Y5638" t="s">
        <v>43</v>
      </c>
      <c r="AB5638" t="s">
        <v>677</v>
      </c>
      <c r="AC5638" t="s">
        <v>900</v>
      </c>
      <c r="AD5638">
        <v>2022</v>
      </c>
    </row>
    <row r="5639" spans="1:30" x14ac:dyDescent="0.25">
      <c r="A5639" t="s">
        <v>18</v>
      </c>
      <c r="B5639" t="s">
        <v>28</v>
      </c>
      <c r="C5639" t="s">
        <v>20</v>
      </c>
      <c r="D5639" t="s">
        <v>29</v>
      </c>
      <c r="E5639" t="s">
        <v>114</v>
      </c>
      <c r="F5639" t="s">
        <v>27</v>
      </c>
      <c r="G5639">
        <v>15487796031</v>
      </c>
      <c r="H5639" t="s">
        <v>419</v>
      </c>
      <c r="I5639" t="s">
        <v>33</v>
      </c>
      <c r="J5639">
        <v>111</v>
      </c>
      <c r="K5639">
        <v>1.5</v>
      </c>
      <c r="L5639">
        <v>1</v>
      </c>
      <c r="M5639">
        <v>111</v>
      </c>
      <c r="N5639">
        <v>1.5</v>
      </c>
      <c r="O5639">
        <v>1</v>
      </c>
      <c r="P5639">
        <v>1.5</v>
      </c>
      <c r="Q5639">
        <v>1.5</v>
      </c>
      <c r="R5639" s="1">
        <v>44779</v>
      </c>
      <c r="S5639" t="str">
        <f t="shared" si="440"/>
        <v>SunChips Multigrain - Original</v>
      </c>
      <c r="T5639" t="str">
        <f t="shared" si="441"/>
        <v>Food</v>
      </c>
      <c r="U5639" t="str">
        <f>IF(T5639="Cell is Blank - Dis-regard",_xlfn.XLOOKUP(S5639,'Categroy Lookup'!A:A,'Categroy Lookup'!B:B,"Cell is Blank - Dis-regard"),T5639)</f>
        <v>Food</v>
      </c>
      <c r="V5639" t="b">
        <f t="shared" si="443"/>
        <v>1</v>
      </c>
      <c r="W5639">
        <f t="shared" si="442"/>
        <v>1.5</v>
      </c>
      <c r="X5639" s="8">
        <f t="shared" si="444"/>
        <v>1</v>
      </c>
      <c r="Y5639" t="s">
        <v>502</v>
      </c>
      <c r="Z5639" t="s">
        <v>512</v>
      </c>
      <c r="AB5639" t="s">
        <v>677</v>
      </c>
      <c r="AC5639" t="s">
        <v>900</v>
      </c>
      <c r="AD5639">
        <v>2022</v>
      </c>
    </row>
    <row r="5640" spans="1:30" x14ac:dyDescent="0.25">
      <c r="A5640" t="s">
        <v>18</v>
      </c>
      <c r="B5640" t="s">
        <v>19</v>
      </c>
      <c r="C5640" t="s">
        <v>20</v>
      </c>
      <c r="D5640" t="s">
        <v>21</v>
      </c>
      <c r="E5640" t="s">
        <v>205</v>
      </c>
      <c r="F5640" t="s">
        <v>23</v>
      </c>
      <c r="G5640">
        <v>15488392942</v>
      </c>
      <c r="H5640" t="s">
        <v>419</v>
      </c>
      <c r="I5640" t="s">
        <v>33</v>
      </c>
      <c r="J5640">
        <v>142</v>
      </c>
      <c r="K5640">
        <v>1.5</v>
      </c>
      <c r="L5640">
        <v>1</v>
      </c>
      <c r="M5640">
        <v>142</v>
      </c>
      <c r="N5640">
        <v>1.5</v>
      </c>
      <c r="O5640">
        <v>1</v>
      </c>
      <c r="P5640">
        <v>1.5</v>
      </c>
      <c r="Q5640">
        <v>1.5</v>
      </c>
      <c r="R5640" s="1">
        <v>44779</v>
      </c>
      <c r="S5640" t="str">
        <f t="shared" si="440"/>
        <v>Spindrift - Sparkling Water - Pineapple</v>
      </c>
      <c r="T5640" t="str">
        <f t="shared" si="441"/>
        <v>Carbonated</v>
      </c>
      <c r="U5640" t="str">
        <f>IF(T5640="Cell is Blank - Dis-regard",_xlfn.XLOOKUP(S5640,'Categroy Lookup'!A:A,'Categroy Lookup'!B:B,"Cell is Blank - Dis-regard"),T5640)</f>
        <v>Carbonated</v>
      </c>
      <c r="V5640" t="b">
        <f t="shared" si="443"/>
        <v>1</v>
      </c>
      <c r="W5640">
        <f t="shared" si="442"/>
        <v>1.5</v>
      </c>
      <c r="X5640" s="8">
        <f t="shared" si="444"/>
        <v>1</v>
      </c>
      <c r="Y5640" t="s">
        <v>486</v>
      </c>
      <c r="Z5640" t="s">
        <v>576</v>
      </c>
      <c r="AA5640" t="s">
        <v>577</v>
      </c>
      <c r="AB5640" t="s">
        <v>677</v>
      </c>
      <c r="AC5640" t="s">
        <v>900</v>
      </c>
      <c r="AD5640">
        <v>2022</v>
      </c>
    </row>
    <row r="5641" spans="1:30" x14ac:dyDescent="0.25">
      <c r="A5641" t="s">
        <v>18</v>
      </c>
      <c r="B5641" t="s">
        <v>19</v>
      </c>
      <c r="C5641" t="s">
        <v>20</v>
      </c>
      <c r="D5641" t="s">
        <v>21</v>
      </c>
      <c r="E5641" t="s">
        <v>49</v>
      </c>
      <c r="F5641" t="s">
        <v>27</v>
      </c>
      <c r="G5641">
        <v>15488412829</v>
      </c>
      <c r="H5641" t="s">
        <v>419</v>
      </c>
      <c r="I5641" t="s">
        <v>25</v>
      </c>
      <c r="J5641">
        <v>133</v>
      </c>
      <c r="K5641">
        <v>2</v>
      </c>
      <c r="L5641">
        <v>2</v>
      </c>
      <c r="M5641">
        <v>133</v>
      </c>
      <c r="N5641">
        <v>2</v>
      </c>
      <c r="O5641">
        <v>2</v>
      </c>
      <c r="P5641">
        <v>4</v>
      </c>
      <c r="Q5641">
        <v>4</v>
      </c>
      <c r="R5641" s="1">
        <v>44779</v>
      </c>
      <c r="S5641" t="str">
        <f t="shared" si="440"/>
        <v>Wonderful Pistachios - Variety</v>
      </c>
      <c r="T5641" t="str">
        <f t="shared" si="441"/>
        <v>Food</v>
      </c>
      <c r="U5641" t="str">
        <f>IF(T5641="Cell is Blank - Dis-regard",_xlfn.XLOOKUP(S5641,'Categroy Lookup'!A:A,'Categroy Lookup'!B:B,"Cell is Blank - Dis-regard"),T5641)</f>
        <v>Food</v>
      </c>
      <c r="V5641" t="b">
        <f t="shared" si="443"/>
        <v>1</v>
      </c>
      <c r="W5641">
        <f t="shared" si="442"/>
        <v>2</v>
      </c>
      <c r="X5641" s="8">
        <f t="shared" si="444"/>
        <v>1.3333333333333333</v>
      </c>
      <c r="Y5641" t="s">
        <v>484</v>
      </c>
      <c r="Z5641" t="s">
        <v>485</v>
      </c>
      <c r="AB5641" t="s">
        <v>677</v>
      </c>
      <c r="AC5641" t="s">
        <v>900</v>
      </c>
      <c r="AD5641">
        <v>2022</v>
      </c>
    </row>
    <row r="5642" spans="1:30" x14ac:dyDescent="0.25">
      <c r="A5642" t="s">
        <v>18</v>
      </c>
      <c r="B5642" t="s">
        <v>28</v>
      </c>
      <c r="C5642" t="s">
        <v>20</v>
      </c>
      <c r="D5642" t="s">
        <v>29</v>
      </c>
      <c r="E5642" t="s">
        <v>78</v>
      </c>
      <c r="F5642" t="s">
        <v>55</v>
      </c>
      <c r="G5642">
        <v>15489714562</v>
      </c>
      <c r="H5642" t="s">
        <v>420</v>
      </c>
      <c r="I5642" t="s">
        <v>33</v>
      </c>
      <c r="J5642">
        <v>145</v>
      </c>
      <c r="K5642">
        <v>2.75</v>
      </c>
      <c r="L5642">
        <v>1</v>
      </c>
      <c r="M5642">
        <v>145</v>
      </c>
      <c r="N5642">
        <v>2.75</v>
      </c>
      <c r="O5642">
        <v>1</v>
      </c>
      <c r="P5642">
        <v>2.75</v>
      </c>
      <c r="Q5642">
        <v>2.75</v>
      </c>
      <c r="R5642" s="1">
        <v>44780</v>
      </c>
      <c r="S5642" t="str">
        <f t="shared" si="440"/>
        <v>BodyArmor LYTE  - Peach Mango</v>
      </c>
      <c r="T5642" t="str">
        <f t="shared" si="441"/>
        <v>Water</v>
      </c>
      <c r="U5642" t="str">
        <f>IF(T5642="Cell is Blank - Dis-regard",_xlfn.XLOOKUP(S5642,'Categroy Lookup'!A:A,'Categroy Lookup'!B:B,"Cell is Blank - Dis-regard"),T5642)</f>
        <v>Water</v>
      </c>
      <c r="V5642" t="b">
        <f t="shared" si="443"/>
        <v>1</v>
      </c>
      <c r="W5642">
        <f t="shared" si="442"/>
        <v>2.75</v>
      </c>
      <c r="X5642" s="8">
        <f t="shared" si="444"/>
        <v>1.8333333333333333</v>
      </c>
      <c r="Y5642" t="s">
        <v>513</v>
      </c>
      <c r="Z5642" t="s">
        <v>514</v>
      </c>
      <c r="AB5642" t="s">
        <v>679</v>
      </c>
      <c r="AC5642" t="s">
        <v>901</v>
      </c>
      <c r="AD5642">
        <v>2022</v>
      </c>
    </row>
    <row r="5643" spans="1:30" x14ac:dyDescent="0.25">
      <c r="A5643" t="s">
        <v>18</v>
      </c>
      <c r="B5643" t="s">
        <v>28</v>
      </c>
      <c r="C5643" t="s">
        <v>20</v>
      </c>
      <c r="D5643" t="s">
        <v>29</v>
      </c>
      <c r="E5643" t="s">
        <v>43</v>
      </c>
      <c r="F5643" t="s">
        <v>23</v>
      </c>
      <c r="G5643">
        <v>15489753109</v>
      </c>
      <c r="H5643" t="s">
        <v>420</v>
      </c>
      <c r="I5643" t="s">
        <v>25</v>
      </c>
      <c r="J5643">
        <v>146</v>
      </c>
      <c r="K5643">
        <v>3</v>
      </c>
      <c r="L5643">
        <v>1</v>
      </c>
      <c r="M5643">
        <v>146</v>
      </c>
      <c r="N5643">
        <v>3</v>
      </c>
      <c r="O5643">
        <v>1</v>
      </c>
      <c r="P5643">
        <v>3</v>
      </c>
      <c r="Q5643">
        <v>3</v>
      </c>
      <c r="R5643" s="1">
        <v>44780</v>
      </c>
      <c r="S5643" t="str">
        <f t="shared" si="440"/>
        <v>Monster Energy Original</v>
      </c>
      <c r="T5643" t="str">
        <f t="shared" si="441"/>
        <v>Carbonated</v>
      </c>
      <c r="U5643" t="str">
        <f>IF(T5643="Cell is Blank - Dis-regard",_xlfn.XLOOKUP(S5643,'Categroy Lookup'!A:A,'Categroy Lookup'!B:B,"Cell is Blank - Dis-regard"),T5643)</f>
        <v>Carbonated</v>
      </c>
      <c r="V5643" t="b">
        <f t="shared" si="443"/>
        <v>1</v>
      </c>
      <c r="W5643">
        <f t="shared" si="442"/>
        <v>3</v>
      </c>
      <c r="X5643" s="8">
        <f t="shared" si="444"/>
        <v>2</v>
      </c>
      <c r="Y5643" t="s">
        <v>43</v>
      </c>
      <c r="AB5643" t="s">
        <v>679</v>
      </c>
      <c r="AC5643" t="s">
        <v>901</v>
      </c>
      <c r="AD5643">
        <v>2022</v>
      </c>
    </row>
    <row r="5644" spans="1:30" x14ac:dyDescent="0.25">
      <c r="A5644" t="s">
        <v>18</v>
      </c>
      <c r="B5644" t="s">
        <v>28</v>
      </c>
      <c r="C5644" t="s">
        <v>20</v>
      </c>
      <c r="D5644" t="s">
        <v>29</v>
      </c>
      <c r="E5644" t="s">
        <v>72</v>
      </c>
      <c r="F5644" t="s">
        <v>55</v>
      </c>
      <c r="G5644">
        <v>15490330903</v>
      </c>
      <c r="H5644" t="s">
        <v>420</v>
      </c>
      <c r="I5644" t="s">
        <v>33</v>
      </c>
      <c r="J5644">
        <v>144</v>
      </c>
      <c r="K5644">
        <v>1.5</v>
      </c>
      <c r="L5644">
        <v>1</v>
      </c>
      <c r="M5644">
        <v>144</v>
      </c>
      <c r="N5644">
        <v>1.5</v>
      </c>
      <c r="O5644">
        <v>1</v>
      </c>
      <c r="P5644">
        <v>1.5</v>
      </c>
      <c r="Q5644">
        <v>1.5</v>
      </c>
      <c r="R5644" s="1">
        <v>44780</v>
      </c>
      <c r="S5644" t="str">
        <f t="shared" si="440"/>
        <v>Poland Springs Water</v>
      </c>
      <c r="T5644" t="str">
        <f t="shared" si="441"/>
        <v>Water</v>
      </c>
      <c r="U5644" t="str">
        <f>IF(T5644="Cell is Blank - Dis-regard",_xlfn.XLOOKUP(S5644,'Categroy Lookup'!A:A,'Categroy Lookup'!B:B,"Cell is Blank - Dis-regard"),T5644)</f>
        <v>Water</v>
      </c>
      <c r="V5644" t="b">
        <f t="shared" si="443"/>
        <v>1</v>
      </c>
      <c r="W5644">
        <f t="shared" si="442"/>
        <v>1.5</v>
      </c>
      <c r="X5644" s="8">
        <f t="shared" si="444"/>
        <v>1</v>
      </c>
      <c r="Y5644" t="s">
        <v>72</v>
      </c>
      <c r="AB5644" t="s">
        <v>679</v>
      </c>
      <c r="AC5644" t="s">
        <v>901</v>
      </c>
      <c r="AD5644">
        <v>2022</v>
      </c>
    </row>
    <row r="5645" spans="1:30" x14ac:dyDescent="0.25">
      <c r="A5645" t="s">
        <v>18</v>
      </c>
      <c r="B5645" t="s">
        <v>40</v>
      </c>
      <c r="C5645" t="s">
        <v>41</v>
      </c>
      <c r="D5645" t="s">
        <v>42</v>
      </c>
      <c r="E5645" t="s">
        <v>345</v>
      </c>
      <c r="F5645" t="s">
        <v>27</v>
      </c>
      <c r="G5645">
        <v>15492101559</v>
      </c>
      <c r="H5645" t="s">
        <v>421</v>
      </c>
      <c r="I5645" t="s">
        <v>25</v>
      </c>
      <c r="J5645">
        <v>130</v>
      </c>
      <c r="K5645">
        <v>1.5</v>
      </c>
      <c r="L5645">
        <v>1</v>
      </c>
      <c r="M5645">
        <v>130</v>
      </c>
      <c r="N5645">
        <v>1.5</v>
      </c>
      <c r="O5645">
        <v>1</v>
      </c>
      <c r="P5645">
        <v>1.5</v>
      </c>
      <c r="Q5645">
        <v>3</v>
      </c>
      <c r="R5645" s="1">
        <v>44781</v>
      </c>
      <c r="S5645" t="str">
        <f t="shared" si="440"/>
        <v>Nature's Bakery Fig Bar - Raspberry</v>
      </c>
      <c r="T5645" t="str">
        <f t="shared" si="441"/>
        <v>Food</v>
      </c>
      <c r="U5645" t="str">
        <f>IF(T5645="Cell is Blank - Dis-regard",_xlfn.XLOOKUP(S5645,'Categroy Lookup'!A:A,'Categroy Lookup'!B:B,"Cell is Blank - Dis-regard"),T5645)</f>
        <v>Food</v>
      </c>
      <c r="V5645" t="b">
        <f t="shared" si="443"/>
        <v>1</v>
      </c>
      <c r="W5645">
        <f t="shared" si="442"/>
        <v>1.5</v>
      </c>
      <c r="X5645" s="8">
        <f t="shared" si="444"/>
        <v>1</v>
      </c>
      <c r="Y5645" t="s">
        <v>637</v>
      </c>
      <c r="Z5645" t="s">
        <v>508</v>
      </c>
      <c r="AB5645" t="s">
        <v>681</v>
      </c>
      <c r="AC5645" t="s">
        <v>902</v>
      </c>
      <c r="AD5645">
        <v>2022</v>
      </c>
    </row>
    <row r="5646" spans="1:30" x14ac:dyDescent="0.25">
      <c r="A5646" t="s">
        <v>18</v>
      </c>
      <c r="B5646" t="s">
        <v>40</v>
      </c>
      <c r="C5646" t="s">
        <v>41</v>
      </c>
      <c r="D5646" t="s">
        <v>42</v>
      </c>
      <c r="E5646" t="s">
        <v>342</v>
      </c>
      <c r="F5646" t="s">
        <v>27</v>
      </c>
      <c r="G5646">
        <v>15492101559</v>
      </c>
      <c r="H5646" t="s">
        <v>421</v>
      </c>
      <c r="I5646" t="s">
        <v>25</v>
      </c>
      <c r="J5646">
        <v>131</v>
      </c>
      <c r="K5646">
        <v>1.5</v>
      </c>
      <c r="L5646">
        <v>1</v>
      </c>
      <c r="M5646">
        <v>131</v>
      </c>
      <c r="N5646">
        <v>1.5</v>
      </c>
      <c r="O5646">
        <v>1</v>
      </c>
      <c r="P5646">
        <v>1.5</v>
      </c>
      <c r="Q5646">
        <v>3</v>
      </c>
      <c r="R5646" s="1">
        <v>44781</v>
      </c>
      <c r="S5646" t="str">
        <f t="shared" si="440"/>
        <v>Nature's Bakery Fig Bar - Blueberry</v>
      </c>
      <c r="T5646" t="str">
        <f t="shared" si="441"/>
        <v>Food</v>
      </c>
      <c r="U5646" t="str">
        <f>IF(T5646="Cell is Blank - Dis-regard",_xlfn.XLOOKUP(S5646,'Categroy Lookup'!A:A,'Categroy Lookup'!B:B,"Cell is Blank - Dis-regard"),T5646)</f>
        <v>Food</v>
      </c>
      <c r="V5646" t="b">
        <f t="shared" si="443"/>
        <v>1</v>
      </c>
      <c r="W5646">
        <f t="shared" si="442"/>
        <v>1.5</v>
      </c>
      <c r="X5646" s="8">
        <f t="shared" si="444"/>
        <v>1</v>
      </c>
      <c r="Y5646" t="s">
        <v>637</v>
      </c>
      <c r="Z5646" t="s">
        <v>539</v>
      </c>
      <c r="AB5646" t="s">
        <v>681</v>
      </c>
      <c r="AC5646" t="s">
        <v>902</v>
      </c>
      <c r="AD5646">
        <v>2022</v>
      </c>
    </row>
    <row r="5647" spans="1:30" x14ac:dyDescent="0.25">
      <c r="A5647" t="s">
        <v>18</v>
      </c>
      <c r="B5647" t="s">
        <v>40</v>
      </c>
      <c r="C5647" t="s">
        <v>41</v>
      </c>
      <c r="D5647" t="s">
        <v>42</v>
      </c>
      <c r="E5647" t="s">
        <v>368</v>
      </c>
      <c r="F5647" t="s">
        <v>23</v>
      </c>
      <c r="G5647">
        <v>15492120955</v>
      </c>
      <c r="H5647" t="s">
        <v>421</v>
      </c>
      <c r="I5647" t="s">
        <v>33</v>
      </c>
      <c r="J5647">
        <v>142</v>
      </c>
      <c r="K5647">
        <v>1.5</v>
      </c>
      <c r="L5647">
        <v>1</v>
      </c>
      <c r="M5647">
        <v>142</v>
      </c>
      <c r="N5647">
        <v>1.5</v>
      </c>
      <c r="O5647">
        <v>1</v>
      </c>
      <c r="P5647">
        <v>1.5</v>
      </c>
      <c r="Q5647">
        <v>1.5</v>
      </c>
      <c r="R5647" s="1">
        <v>44781</v>
      </c>
      <c r="S5647" t="str">
        <f t="shared" si="440"/>
        <v>Coca Cola - Regular</v>
      </c>
      <c r="T5647" t="str">
        <f t="shared" si="441"/>
        <v>Carbonated</v>
      </c>
      <c r="U5647" t="str">
        <f>IF(T5647="Cell is Blank - Dis-regard",_xlfn.XLOOKUP(S5647,'Categroy Lookup'!A:A,'Categroy Lookup'!B:B,"Cell is Blank - Dis-regard"),T5647)</f>
        <v>Carbonated</v>
      </c>
      <c r="V5647" t="b">
        <f t="shared" si="443"/>
        <v>1</v>
      </c>
      <c r="W5647">
        <f t="shared" si="442"/>
        <v>1.5</v>
      </c>
      <c r="X5647" s="8">
        <f t="shared" si="444"/>
        <v>1</v>
      </c>
      <c r="Y5647" t="s">
        <v>524</v>
      </c>
      <c r="Z5647" t="s">
        <v>643</v>
      </c>
      <c r="AB5647" t="s">
        <v>681</v>
      </c>
      <c r="AC5647" t="s">
        <v>902</v>
      </c>
      <c r="AD5647">
        <v>2022</v>
      </c>
    </row>
    <row r="5648" spans="1:30" x14ac:dyDescent="0.25">
      <c r="A5648" t="s">
        <v>18</v>
      </c>
      <c r="B5648" t="s">
        <v>40</v>
      </c>
      <c r="C5648" t="s">
        <v>41</v>
      </c>
      <c r="D5648" t="s">
        <v>42</v>
      </c>
      <c r="E5648" t="s">
        <v>139</v>
      </c>
      <c r="F5648" t="s">
        <v>27</v>
      </c>
      <c r="G5648">
        <v>15492121211</v>
      </c>
      <c r="H5648" t="s">
        <v>421</v>
      </c>
      <c r="I5648" t="s">
        <v>33</v>
      </c>
      <c r="J5648">
        <v>123</v>
      </c>
      <c r="K5648">
        <v>1.5</v>
      </c>
      <c r="L5648">
        <v>1</v>
      </c>
      <c r="M5648">
        <v>123</v>
      </c>
      <c r="N5648">
        <v>1.5</v>
      </c>
      <c r="O5648">
        <v>1</v>
      </c>
      <c r="P5648">
        <v>1.5</v>
      </c>
      <c r="Q5648">
        <v>1.5</v>
      </c>
      <c r="R5648" s="1">
        <v>44781</v>
      </c>
      <c r="S5648" t="str">
        <f t="shared" si="440"/>
        <v>Cheetos Flaming Hot Limon Crunchy</v>
      </c>
      <c r="T5648" t="str">
        <f t="shared" si="441"/>
        <v>Food</v>
      </c>
      <c r="U5648" t="str">
        <f>IF(T5648="Cell is Blank - Dis-regard",_xlfn.XLOOKUP(S5648,'Categroy Lookup'!A:A,'Categroy Lookup'!B:B,"Cell is Blank - Dis-regard"),T5648)</f>
        <v>Food</v>
      </c>
      <c r="V5648" t="b">
        <f t="shared" si="443"/>
        <v>1</v>
      </c>
      <c r="W5648">
        <f t="shared" si="442"/>
        <v>1.5</v>
      </c>
      <c r="X5648" s="8">
        <f t="shared" si="444"/>
        <v>1</v>
      </c>
      <c r="Y5648" t="s">
        <v>139</v>
      </c>
      <c r="AB5648" t="s">
        <v>681</v>
      </c>
      <c r="AC5648" t="s">
        <v>902</v>
      </c>
      <c r="AD5648">
        <v>2022</v>
      </c>
    </row>
    <row r="5649" spans="1:30" x14ac:dyDescent="0.25">
      <c r="A5649" t="s">
        <v>18</v>
      </c>
      <c r="B5649" t="s">
        <v>40</v>
      </c>
      <c r="C5649" t="s">
        <v>41</v>
      </c>
      <c r="D5649" t="s">
        <v>42</v>
      </c>
      <c r="E5649" t="s">
        <v>368</v>
      </c>
      <c r="F5649" t="s">
        <v>23</v>
      </c>
      <c r="G5649">
        <v>15492142545</v>
      </c>
      <c r="H5649" t="s">
        <v>421</v>
      </c>
      <c r="I5649" t="s">
        <v>33</v>
      </c>
      <c r="J5649">
        <v>142</v>
      </c>
      <c r="K5649">
        <v>1.5</v>
      </c>
      <c r="L5649">
        <v>1</v>
      </c>
      <c r="M5649">
        <v>142</v>
      </c>
      <c r="N5649">
        <v>1.5</v>
      </c>
      <c r="O5649">
        <v>1</v>
      </c>
      <c r="P5649">
        <v>1.5</v>
      </c>
      <c r="Q5649">
        <v>1.5</v>
      </c>
      <c r="R5649" s="1">
        <v>44781</v>
      </c>
      <c r="S5649" t="str">
        <f t="shared" si="440"/>
        <v>Coca Cola - Regular</v>
      </c>
      <c r="T5649" t="str">
        <f t="shared" si="441"/>
        <v>Carbonated</v>
      </c>
      <c r="U5649" t="str">
        <f>IF(T5649="Cell is Blank - Dis-regard",_xlfn.XLOOKUP(S5649,'Categroy Lookup'!A:A,'Categroy Lookup'!B:B,"Cell is Blank - Dis-regard"),T5649)</f>
        <v>Carbonated</v>
      </c>
      <c r="V5649" t="b">
        <f t="shared" si="443"/>
        <v>1</v>
      </c>
      <c r="W5649">
        <f t="shared" si="442"/>
        <v>1.5</v>
      </c>
      <c r="X5649" s="8">
        <f t="shared" si="444"/>
        <v>1</v>
      </c>
      <c r="Y5649" t="s">
        <v>524</v>
      </c>
      <c r="Z5649" t="s">
        <v>643</v>
      </c>
      <c r="AB5649" t="s">
        <v>681</v>
      </c>
      <c r="AC5649" t="s">
        <v>902</v>
      </c>
      <c r="AD5649">
        <v>2022</v>
      </c>
    </row>
    <row r="5650" spans="1:30" x14ac:dyDescent="0.25">
      <c r="A5650" t="s">
        <v>18</v>
      </c>
      <c r="B5650" t="s">
        <v>40</v>
      </c>
      <c r="C5650" t="s">
        <v>41</v>
      </c>
      <c r="D5650" t="s">
        <v>42</v>
      </c>
      <c r="E5650" t="s">
        <v>342</v>
      </c>
      <c r="F5650" t="s">
        <v>27</v>
      </c>
      <c r="G5650">
        <v>15492142775</v>
      </c>
      <c r="H5650" t="s">
        <v>421</v>
      </c>
      <c r="I5650" t="s">
        <v>33</v>
      </c>
      <c r="J5650">
        <v>131</v>
      </c>
      <c r="K5650">
        <v>1.5</v>
      </c>
      <c r="L5650">
        <v>1</v>
      </c>
      <c r="M5650">
        <v>131</v>
      </c>
      <c r="N5650">
        <v>1.5</v>
      </c>
      <c r="O5650">
        <v>1</v>
      </c>
      <c r="P5650">
        <v>1.5</v>
      </c>
      <c r="Q5650">
        <v>1.5</v>
      </c>
      <c r="R5650" s="1">
        <v>44781</v>
      </c>
      <c r="S5650" t="str">
        <f t="shared" si="440"/>
        <v>Nature's Bakery Fig Bar - Blueberry</v>
      </c>
      <c r="T5650" t="str">
        <f t="shared" si="441"/>
        <v>Food</v>
      </c>
      <c r="U5650" t="str">
        <f>IF(T5650="Cell is Blank - Dis-regard",_xlfn.XLOOKUP(S5650,'Categroy Lookup'!A:A,'Categroy Lookup'!B:B,"Cell is Blank - Dis-regard"),T5650)</f>
        <v>Food</v>
      </c>
      <c r="V5650" t="b">
        <f t="shared" si="443"/>
        <v>1</v>
      </c>
      <c r="W5650">
        <f t="shared" si="442"/>
        <v>1.5</v>
      </c>
      <c r="X5650" s="8">
        <f t="shared" si="444"/>
        <v>1</v>
      </c>
      <c r="Y5650" t="s">
        <v>637</v>
      </c>
      <c r="Z5650" t="s">
        <v>539</v>
      </c>
      <c r="AB5650" t="s">
        <v>681</v>
      </c>
      <c r="AC5650" t="s">
        <v>902</v>
      </c>
      <c r="AD5650">
        <v>2022</v>
      </c>
    </row>
    <row r="5651" spans="1:30" x14ac:dyDescent="0.25">
      <c r="A5651" t="s">
        <v>18</v>
      </c>
      <c r="B5651" t="s">
        <v>40</v>
      </c>
      <c r="C5651" t="s">
        <v>41</v>
      </c>
      <c r="D5651" t="s">
        <v>42</v>
      </c>
      <c r="E5651" t="s">
        <v>94</v>
      </c>
      <c r="F5651" t="s">
        <v>23</v>
      </c>
      <c r="G5651">
        <v>15492659154</v>
      </c>
      <c r="H5651" t="s">
        <v>421</v>
      </c>
      <c r="I5651" t="s">
        <v>25</v>
      </c>
      <c r="J5651">
        <v>148</v>
      </c>
      <c r="K5651">
        <v>3.5</v>
      </c>
      <c r="L5651">
        <v>1</v>
      </c>
      <c r="M5651">
        <v>148</v>
      </c>
      <c r="N5651">
        <v>3.5</v>
      </c>
      <c r="O5651">
        <v>1</v>
      </c>
      <c r="P5651">
        <v>3.5</v>
      </c>
      <c r="Q5651">
        <v>3.5</v>
      </c>
      <c r="R5651" s="1">
        <v>44781</v>
      </c>
      <c r="S5651" t="str">
        <f t="shared" si="440"/>
        <v>Red Bull - Original</v>
      </c>
      <c r="T5651" t="str">
        <f t="shared" si="441"/>
        <v>Carbonated</v>
      </c>
      <c r="U5651" t="str">
        <f>IF(T5651="Cell is Blank - Dis-regard",_xlfn.XLOOKUP(S5651,'Categroy Lookup'!A:A,'Categroy Lookup'!B:B,"Cell is Blank - Dis-regard"),T5651)</f>
        <v>Carbonated</v>
      </c>
      <c r="V5651" t="b">
        <f t="shared" si="443"/>
        <v>1</v>
      </c>
      <c r="W5651">
        <f t="shared" si="442"/>
        <v>3.5</v>
      </c>
      <c r="X5651" s="8">
        <f t="shared" si="444"/>
        <v>2.3333333333333335</v>
      </c>
      <c r="Y5651" t="s">
        <v>466</v>
      </c>
      <c r="Z5651" t="s">
        <v>512</v>
      </c>
      <c r="AB5651" t="s">
        <v>681</v>
      </c>
      <c r="AC5651" t="s">
        <v>902</v>
      </c>
      <c r="AD5651">
        <v>2022</v>
      </c>
    </row>
    <row r="5652" spans="1:30" x14ac:dyDescent="0.25">
      <c r="A5652" t="s">
        <v>18</v>
      </c>
      <c r="B5652" t="s">
        <v>36</v>
      </c>
      <c r="C5652" t="s">
        <v>37</v>
      </c>
      <c r="D5652" t="s">
        <v>38</v>
      </c>
      <c r="E5652" t="s">
        <v>127</v>
      </c>
      <c r="F5652" t="s">
        <v>27</v>
      </c>
      <c r="G5652">
        <v>15492833506</v>
      </c>
      <c r="H5652" t="s">
        <v>421</v>
      </c>
      <c r="I5652" t="s">
        <v>33</v>
      </c>
      <c r="J5652">
        <v>124</v>
      </c>
      <c r="K5652">
        <v>1.5</v>
      </c>
      <c r="L5652">
        <v>1</v>
      </c>
      <c r="M5652">
        <v>124</v>
      </c>
      <c r="N5652">
        <v>1.5</v>
      </c>
      <c r="O5652">
        <v>1</v>
      </c>
      <c r="P5652">
        <v>1.5</v>
      </c>
      <c r="Q5652">
        <v>1.5</v>
      </c>
      <c r="R5652" s="1">
        <v>44781</v>
      </c>
      <c r="S5652" t="str">
        <f t="shared" si="440"/>
        <v>CheezIt - Double Cheese</v>
      </c>
      <c r="T5652" t="str">
        <f t="shared" si="441"/>
        <v>Food</v>
      </c>
      <c r="U5652" t="str">
        <f>IF(T5652="Cell is Blank - Dis-regard",_xlfn.XLOOKUP(S5652,'Categroy Lookup'!A:A,'Categroy Lookup'!B:B,"Cell is Blank - Dis-regard"),T5652)</f>
        <v>Food</v>
      </c>
      <c r="V5652" t="b">
        <f t="shared" si="443"/>
        <v>1</v>
      </c>
      <c r="W5652">
        <f t="shared" si="442"/>
        <v>1.5</v>
      </c>
      <c r="X5652" s="8">
        <f t="shared" si="444"/>
        <v>1</v>
      </c>
      <c r="Y5652" t="s">
        <v>528</v>
      </c>
      <c r="Z5652" t="s">
        <v>549</v>
      </c>
      <c r="AB5652" t="s">
        <v>681</v>
      </c>
      <c r="AC5652" t="s">
        <v>902</v>
      </c>
      <c r="AD5652">
        <v>2022</v>
      </c>
    </row>
    <row r="5653" spans="1:30" x14ac:dyDescent="0.25">
      <c r="A5653" t="s">
        <v>18</v>
      </c>
      <c r="B5653" t="s">
        <v>36</v>
      </c>
      <c r="C5653" t="s">
        <v>37</v>
      </c>
      <c r="D5653" t="s">
        <v>38</v>
      </c>
      <c r="E5653" t="s">
        <v>58</v>
      </c>
      <c r="F5653" t="s">
        <v>27</v>
      </c>
      <c r="G5653">
        <v>15493106145</v>
      </c>
      <c r="H5653" t="s">
        <v>421</v>
      </c>
      <c r="I5653" t="s">
        <v>25</v>
      </c>
      <c r="J5653">
        <v>121</v>
      </c>
      <c r="K5653">
        <v>1.5</v>
      </c>
      <c r="L5653">
        <v>1</v>
      </c>
      <c r="M5653">
        <v>121</v>
      </c>
      <c r="N5653">
        <v>1.5</v>
      </c>
      <c r="O5653">
        <v>1</v>
      </c>
      <c r="P5653">
        <v>1.5</v>
      </c>
      <c r="Q5653">
        <v>1.5</v>
      </c>
      <c r="R5653" s="1">
        <v>44781</v>
      </c>
      <c r="S5653" t="str">
        <f t="shared" si="440"/>
        <v>Oreo Mini</v>
      </c>
      <c r="T5653" t="str">
        <f t="shared" si="441"/>
        <v>Food</v>
      </c>
      <c r="U5653" t="str">
        <f>IF(T5653="Cell is Blank - Dis-regard",_xlfn.XLOOKUP(S5653,'Categroy Lookup'!A:A,'Categroy Lookup'!B:B,"Cell is Blank - Dis-regard"),T5653)</f>
        <v>Food</v>
      </c>
      <c r="V5653" t="b">
        <f t="shared" si="443"/>
        <v>1</v>
      </c>
      <c r="W5653">
        <f t="shared" si="442"/>
        <v>1.5</v>
      </c>
      <c r="X5653" s="8">
        <f t="shared" si="444"/>
        <v>1</v>
      </c>
      <c r="Y5653" t="s">
        <v>58</v>
      </c>
      <c r="AB5653" t="s">
        <v>681</v>
      </c>
      <c r="AC5653" t="s">
        <v>902</v>
      </c>
      <c r="AD5653">
        <v>2022</v>
      </c>
    </row>
    <row r="5654" spans="1:30" x14ac:dyDescent="0.25">
      <c r="A5654" t="s">
        <v>18</v>
      </c>
      <c r="B5654" t="s">
        <v>36</v>
      </c>
      <c r="C5654" t="s">
        <v>37</v>
      </c>
      <c r="D5654" t="s">
        <v>38</v>
      </c>
      <c r="E5654" t="s">
        <v>250</v>
      </c>
      <c r="F5654" t="s">
        <v>27</v>
      </c>
      <c r="G5654">
        <v>15493218329</v>
      </c>
      <c r="H5654" t="s">
        <v>421</v>
      </c>
      <c r="I5654" t="s">
        <v>33</v>
      </c>
      <c r="J5654">
        <v>113</v>
      </c>
      <c r="K5654">
        <v>1.5</v>
      </c>
      <c r="L5654">
        <v>1</v>
      </c>
      <c r="M5654">
        <v>113</v>
      </c>
      <c r="N5654">
        <v>1.5</v>
      </c>
      <c r="O5654">
        <v>1</v>
      </c>
      <c r="P5654">
        <v>1.5</v>
      </c>
      <c r="Q5654">
        <v>1.5</v>
      </c>
      <c r="R5654" s="1">
        <v>44781</v>
      </c>
      <c r="S5654" t="str">
        <f t="shared" si="440"/>
        <v>Pop Corners - Kettle Corn</v>
      </c>
      <c r="T5654" t="str">
        <f t="shared" si="441"/>
        <v>Food</v>
      </c>
      <c r="U5654" t="str">
        <f>IF(T5654="Cell is Blank - Dis-regard",_xlfn.XLOOKUP(S5654,'Categroy Lookup'!A:A,'Categroy Lookup'!B:B,"Cell is Blank - Dis-regard"),T5654)</f>
        <v>Food</v>
      </c>
      <c r="V5654" t="b">
        <f t="shared" si="443"/>
        <v>1</v>
      </c>
      <c r="W5654">
        <f t="shared" si="442"/>
        <v>1.5</v>
      </c>
      <c r="X5654" s="8">
        <f t="shared" si="444"/>
        <v>1</v>
      </c>
      <c r="Y5654" t="s">
        <v>606</v>
      </c>
      <c r="Z5654" t="s">
        <v>607</v>
      </c>
      <c r="AB5654" t="s">
        <v>681</v>
      </c>
      <c r="AC5654" t="s">
        <v>902</v>
      </c>
      <c r="AD5654">
        <v>2022</v>
      </c>
    </row>
    <row r="5655" spans="1:30" x14ac:dyDescent="0.25">
      <c r="A5655" t="s">
        <v>18</v>
      </c>
      <c r="B5655" t="s">
        <v>36</v>
      </c>
      <c r="C5655" t="s">
        <v>37</v>
      </c>
      <c r="D5655" t="s">
        <v>38</v>
      </c>
      <c r="E5655" t="s">
        <v>49</v>
      </c>
      <c r="F5655" t="s">
        <v>27</v>
      </c>
      <c r="G5655">
        <v>15493239247</v>
      </c>
      <c r="H5655" t="s">
        <v>421</v>
      </c>
      <c r="I5655" t="s">
        <v>25</v>
      </c>
      <c r="J5655">
        <v>138</v>
      </c>
      <c r="K5655">
        <v>2</v>
      </c>
      <c r="L5655">
        <v>1</v>
      </c>
      <c r="M5655">
        <v>138</v>
      </c>
      <c r="N5655">
        <v>2</v>
      </c>
      <c r="O5655">
        <v>1</v>
      </c>
      <c r="P5655">
        <v>2</v>
      </c>
      <c r="Q5655">
        <v>2</v>
      </c>
      <c r="R5655" s="1">
        <v>44781</v>
      </c>
      <c r="S5655" t="str">
        <f t="shared" si="440"/>
        <v>Wonderful Pistachios - Variety</v>
      </c>
      <c r="T5655" t="str">
        <f t="shared" si="441"/>
        <v>Food</v>
      </c>
      <c r="U5655" t="str">
        <f>IF(T5655="Cell is Blank - Dis-regard",_xlfn.XLOOKUP(S5655,'Categroy Lookup'!A:A,'Categroy Lookup'!B:B,"Cell is Blank - Dis-regard"),T5655)</f>
        <v>Food</v>
      </c>
      <c r="V5655" t="b">
        <f t="shared" si="443"/>
        <v>1</v>
      </c>
      <c r="W5655">
        <f t="shared" si="442"/>
        <v>2</v>
      </c>
      <c r="X5655" s="8">
        <f t="shared" si="444"/>
        <v>1.3333333333333333</v>
      </c>
      <c r="Y5655" t="s">
        <v>484</v>
      </c>
      <c r="Z5655" t="s">
        <v>485</v>
      </c>
      <c r="AB5655" t="s">
        <v>681</v>
      </c>
      <c r="AC5655" t="s">
        <v>902</v>
      </c>
      <c r="AD5655">
        <v>2022</v>
      </c>
    </row>
    <row r="5656" spans="1:30" x14ac:dyDescent="0.25">
      <c r="A5656" t="s">
        <v>18</v>
      </c>
      <c r="B5656" t="s">
        <v>36</v>
      </c>
      <c r="C5656" t="s">
        <v>37</v>
      </c>
      <c r="D5656" t="s">
        <v>38</v>
      </c>
      <c r="E5656" t="s">
        <v>192</v>
      </c>
      <c r="F5656" t="s">
        <v>27</v>
      </c>
      <c r="G5656">
        <v>15493293059</v>
      </c>
      <c r="H5656" t="s">
        <v>421</v>
      </c>
      <c r="I5656" t="s">
        <v>33</v>
      </c>
      <c r="J5656">
        <v>120</v>
      </c>
      <c r="K5656">
        <v>1.5</v>
      </c>
      <c r="L5656">
        <v>1</v>
      </c>
      <c r="M5656">
        <v>120</v>
      </c>
      <c r="N5656">
        <v>1.5</v>
      </c>
      <c r="O5656">
        <v>1</v>
      </c>
      <c r="P5656">
        <v>1.5</v>
      </c>
      <c r="Q5656">
        <v>1.5</v>
      </c>
      <c r="R5656" s="1">
        <v>44781</v>
      </c>
      <c r="S5656" t="str">
        <f t="shared" si="440"/>
        <v>CheezIt - Cheddar Sour Cream and Onion</v>
      </c>
      <c r="T5656" t="str">
        <f t="shared" si="441"/>
        <v>Food</v>
      </c>
      <c r="U5656" t="str">
        <f>IF(T5656="Cell is Blank - Dis-regard",_xlfn.XLOOKUP(S5656,'Categroy Lookup'!A:A,'Categroy Lookup'!B:B,"Cell is Blank - Dis-regard"),T5656)</f>
        <v>Food</v>
      </c>
      <c r="V5656" t="b">
        <f t="shared" si="443"/>
        <v>1</v>
      </c>
      <c r="W5656">
        <f t="shared" si="442"/>
        <v>1.5</v>
      </c>
      <c r="X5656" s="8">
        <f t="shared" si="444"/>
        <v>1</v>
      </c>
      <c r="Y5656" t="s">
        <v>528</v>
      </c>
      <c r="Z5656" t="s">
        <v>570</v>
      </c>
      <c r="AB5656" t="s">
        <v>681</v>
      </c>
      <c r="AC5656" t="s">
        <v>902</v>
      </c>
      <c r="AD5656">
        <v>2022</v>
      </c>
    </row>
    <row r="5657" spans="1:30" x14ac:dyDescent="0.25">
      <c r="A5657" t="s">
        <v>18</v>
      </c>
      <c r="B5657" t="s">
        <v>36</v>
      </c>
      <c r="C5657" t="s">
        <v>37</v>
      </c>
      <c r="D5657" t="s">
        <v>38</v>
      </c>
      <c r="E5657" t="s">
        <v>62</v>
      </c>
      <c r="F5657" t="s">
        <v>27</v>
      </c>
      <c r="G5657">
        <v>15493949573</v>
      </c>
      <c r="H5657" t="s">
        <v>421</v>
      </c>
      <c r="I5657" t="s">
        <v>33</v>
      </c>
      <c r="J5657">
        <v>132</v>
      </c>
      <c r="K5657">
        <v>2</v>
      </c>
      <c r="L5657">
        <v>1</v>
      </c>
      <c r="M5657">
        <v>132</v>
      </c>
      <c r="N5657">
        <v>2</v>
      </c>
      <c r="O5657">
        <v>1</v>
      </c>
      <c r="P5657">
        <v>2</v>
      </c>
      <c r="Q5657">
        <v>2</v>
      </c>
      <c r="R5657" s="1">
        <v>44781</v>
      </c>
      <c r="S5657" t="str">
        <f t="shared" si="440"/>
        <v>Robert Irvine's - Fit Crunch -  Chocolate Pea</v>
      </c>
      <c r="T5657" t="str">
        <f t="shared" si="441"/>
        <v>Food</v>
      </c>
      <c r="U5657" t="str">
        <f>IF(T5657="Cell is Blank - Dis-regard",_xlfn.XLOOKUP(S5657,'Categroy Lookup'!A:A,'Categroy Lookup'!B:B,"Cell is Blank - Dis-regard"),T5657)</f>
        <v>Food</v>
      </c>
      <c r="V5657" t="b">
        <f t="shared" si="443"/>
        <v>1</v>
      </c>
      <c r="W5657">
        <f t="shared" si="442"/>
        <v>2</v>
      </c>
      <c r="X5657" s="8">
        <f t="shared" si="444"/>
        <v>1.3333333333333333</v>
      </c>
      <c r="Y5657" t="s">
        <v>495</v>
      </c>
      <c r="Z5657" t="s">
        <v>496</v>
      </c>
      <c r="AA5657" t="s">
        <v>497</v>
      </c>
      <c r="AB5657" t="s">
        <v>681</v>
      </c>
      <c r="AC5657" t="s">
        <v>902</v>
      </c>
      <c r="AD5657">
        <v>2022</v>
      </c>
    </row>
    <row r="5658" spans="1:30" x14ac:dyDescent="0.25">
      <c r="A5658" t="s">
        <v>18</v>
      </c>
      <c r="B5658" t="s">
        <v>36</v>
      </c>
      <c r="C5658" t="s">
        <v>37</v>
      </c>
      <c r="D5658" t="s">
        <v>38</v>
      </c>
      <c r="E5658" t="s">
        <v>93</v>
      </c>
      <c r="F5658" t="s">
        <v>23</v>
      </c>
      <c r="G5658">
        <v>15493991009</v>
      </c>
      <c r="H5658" t="s">
        <v>421</v>
      </c>
      <c r="I5658" t="s">
        <v>25</v>
      </c>
      <c r="J5658">
        <v>141</v>
      </c>
      <c r="K5658">
        <v>1.5</v>
      </c>
      <c r="L5658">
        <v>1</v>
      </c>
      <c r="M5658">
        <v>141</v>
      </c>
      <c r="N5658">
        <v>1.5</v>
      </c>
      <c r="O5658">
        <v>1</v>
      </c>
      <c r="P5658">
        <v>1.5</v>
      </c>
      <c r="Q5658">
        <v>1.5</v>
      </c>
      <c r="R5658" s="1">
        <v>44781</v>
      </c>
      <c r="S5658" t="str">
        <f t="shared" si="440"/>
        <v>Coca Cola - Zero Sugar</v>
      </c>
      <c r="T5658" t="str">
        <f t="shared" si="441"/>
        <v>Carbonated</v>
      </c>
      <c r="U5658" t="str">
        <f>IF(T5658="Cell is Blank - Dis-regard",_xlfn.XLOOKUP(S5658,'Categroy Lookup'!A:A,'Categroy Lookup'!B:B,"Cell is Blank - Dis-regard"),T5658)</f>
        <v>Carbonated</v>
      </c>
      <c r="V5658" t="b">
        <f t="shared" si="443"/>
        <v>1</v>
      </c>
      <c r="W5658">
        <f t="shared" si="442"/>
        <v>1.5</v>
      </c>
      <c r="X5658" s="8">
        <f t="shared" si="444"/>
        <v>1</v>
      </c>
      <c r="Y5658" t="s">
        <v>524</v>
      </c>
      <c r="Z5658" t="s">
        <v>525</v>
      </c>
      <c r="AB5658" t="s">
        <v>681</v>
      </c>
      <c r="AC5658" t="s">
        <v>902</v>
      </c>
      <c r="AD5658">
        <v>2022</v>
      </c>
    </row>
    <row r="5659" spans="1:30" x14ac:dyDescent="0.25">
      <c r="A5659" t="s">
        <v>18</v>
      </c>
      <c r="B5659" t="s">
        <v>197</v>
      </c>
      <c r="C5659" t="s">
        <v>198</v>
      </c>
      <c r="D5659" t="s">
        <v>199</v>
      </c>
      <c r="E5659" t="s">
        <v>289</v>
      </c>
      <c r="F5659" t="s">
        <v>27</v>
      </c>
      <c r="G5659">
        <v>15494075403</v>
      </c>
      <c r="H5659" t="s">
        <v>421</v>
      </c>
      <c r="I5659" t="s">
        <v>33</v>
      </c>
      <c r="J5659">
        <v>164</v>
      </c>
      <c r="K5659">
        <v>4</v>
      </c>
      <c r="L5659">
        <v>1</v>
      </c>
      <c r="M5659">
        <v>164</v>
      </c>
      <c r="N5659">
        <v>4</v>
      </c>
      <c r="O5659">
        <v>1</v>
      </c>
      <c r="P5659">
        <v>4</v>
      </c>
      <c r="Q5659">
        <v>4</v>
      </c>
      <c r="R5659" s="1">
        <v>44781</v>
      </c>
      <c r="S5659" t="str">
        <f t="shared" si="440"/>
        <v>CheezIt - Go Paks</v>
      </c>
      <c r="T5659" t="str">
        <f t="shared" si="441"/>
        <v>Food</v>
      </c>
      <c r="U5659" t="str">
        <f>IF(T5659="Cell is Blank - Dis-regard",_xlfn.XLOOKUP(S5659,'Categroy Lookup'!A:A,'Categroy Lookup'!B:B,"Cell is Blank - Dis-regard"),T5659)</f>
        <v>Food</v>
      </c>
      <c r="V5659" t="b">
        <f t="shared" si="443"/>
        <v>1</v>
      </c>
      <c r="W5659">
        <f t="shared" si="442"/>
        <v>4</v>
      </c>
      <c r="X5659" s="8">
        <f t="shared" si="444"/>
        <v>2.6666666666666665</v>
      </c>
      <c r="Y5659" t="s">
        <v>528</v>
      </c>
      <c r="Z5659" t="s">
        <v>603</v>
      </c>
      <c r="AB5659" t="s">
        <v>681</v>
      </c>
      <c r="AC5659" t="s">
        <v>902</v>
      </c>
      <c r="AD5659">
        <v>2022</v>
      </c>
    </row>
    <row r="5660" spans="1:30" x14ac:dyDescent="0.25">
      <c r="A5660" t="s">
        <v>18</v>
      </c>
      <c r="B5660" t="s">
        <v>40</v>
      </c>
      <c r="C5660" t="s">
        <v>41</v>
      </c>
      <c r="D5660" t="s">
        <v>42</v>
      </c>
      <c r="E5660" t="s">
        <v>417</v>
      </c>
      <c r="F5660" t="s">
        <v>31</v>
      </c>
      <c r="G5660">
        <v>15494231957</v>
      </c>
      <c r="H5660" t="s">
        <v>421</v>
      </c>
      <c r="I5660" t="s">
        <v>25</v>
      </c>
      <c r="J5660">
        <v>145</v>
      </c>
      <c r="K5660">
        <v>2.5</v>
      </c>
      <c r="L5660">
        <v>1</v>
      </c>
      <c r="M5660">
        <v>145</v>
      </c>
      <c r="N5660">
        <v>2.5</v>
      </c>
      <c r="O5660">
        <v>1</v>
      </c>
      <c r="P5660">
        <v>2.5</v>
      </c>
      <c r="Q5660">
        <v>4</v>
      </c>
      <c r="R5660" s="1">
        <v>44781</v>
      </c>
      <c r="S5660" t="str">
        <f t="shared" si="440"/>
        <v>Snapple Lemonade - pineapple</v>
      </c>
      <c r="T5660" t="str">
        <f t="shared" si="441"/>
        <v>Non Carbonated</v>
      </c>
      <c r="U5660" t="str">
        <f>IF(T5660="Cell is Blank - Dis-regard",_xlfn.XLOOKUP(S5660,'Categroy Lookup'!A:A,'Categroy Lookup'!B:B,"Cell is Blank - Dis-regard"),T5660)</f>
        <v>Non Carbonated</v>
      </c>
      <c r="V5660" t="b">
        <f t="shared" si="443"/>
        <v>1</v>
      </c>
      <c r="W5660">
        <f t="shared" si="442"/>
        <v>2.5</v>
      </c>
      <c r="X5660" s="8">
        <f t="shared" si="444"/>
        <v>1.6666666666666667</v>
      </c>
      <c r="Y5660" t="s">
        <v>650</v>
      </c>
      <c r="Z5660" t="s">
        <v>653</v>
      </c>
      <c r="AB5660" t="s">
        <v>681</v>
      </c>
      <c r="AC5660" t="s">
        <v>902</v>
      </c>
      <c r="AD5660">
        <v>2022</v>
      </c>
    </row>
    <row r="5661" spans="1:30" x14ac:dyDescent="0.25">
      <c r="A5661" t="s">
        <v>18</v>
      </c>
      <c r="B5661" t="s">
        <v>40</v>
      </c>
      <c r="C5661" t="s">
        <v>41</v>
      </c>
      <c r="D5661" t="s">
        <v>42</v>
      </c>
      <c r="E5661" t="s">
        <v>175</v>
      </c>
      <c r="F5661" t="s">
        <v>27</v>
      </c>
      <c r="G5661">
        <v>15494231957</v>
      </c>
      <c r="H5661" t="s">
        <v>421</v>
      </c>
      <c r="I5661" t="s">
        <v>25</v>
      </c>
      <c r="J5661">
        <v>125</v>
      </c>
      <c r="K5661">
        <v>1.5</v>
      </c>
      <c r="L5661">
        <v>1</v>
      </c>
      <c r="M5661">
        <v>125</v>
      </c>
      <c r="N5661">
        <v>1.5</v>
      </c>
      <c r="O5661">
        <v>1</v>
      </c>
      <c r="P5661">
        <v>1.5</v>
      </c>
      <c r="Q5661">
        <v>4</v>
      </c>
      <c r="R5661" s="1">
        <v>44781</v>
      </c>
      <c r="S5661" t="str">
        <f t="shared" si="440"/>
        <v>Fritos - Original</v>
      </c>
      <c r="T5661" t="str">
        <f t="shared" si="441"/>
        <v>Food</v>
      </c>
      <c r="U5661" t="str">
        <f>IF(T5661="Cell is Blank - Dis-regard",_xlfn.XLOOKUP(S5661,'Categroy Lookup'!A:A,'Categroy Lookup'!B:B,"Cell is Blank - Dis-regard"),T5661)</f>
        <v>Food</v>
      </c>
      <c r="V5661" t="b">
        <f t="shared" si="443"/>
        <v>1</v>
      </c>
      <c r="W5661">
        <f t="shared" si="442"/>
        <v>1.5</v>
      </c>
      <c r="X5661" s="8">
        <f t="shared" si="444"/>
        <v>1</v>
      </c>
      <c r="Y5661" t="s">
        <v>567</v>
      </c>
      <c r="Z5661" t="s">
        <v>512</v>
      </c>
      <c r="AB5661" t="s">
        <v>681</v>
      </c>
      <c r="AC5661" t="s">
        <v>902</v>
      </c>
      <c r="AD5661">
        <v>2022</v>
      </c>
    </row>
    <row r="5662" spans="1:30" x14ac:dyDescent="0.25">
      <c r="A5662" t="s">
        <v>18</v>
      </c>
      <c r="B5662" t="s">
        <v>36</v>
      </c>
      <c r="C5662" t="s">
        <v>37</v>
      </c>
      <c r="D5662" t="s">
        <v>38</v>
      </c>
      <c r="E5662" t="s">
        <v>98</v>
      </c>
      <c r="F5662" t="s">
        <v>27</v>
      </c>
      <c r="G5662">
        <v>15494277782</v>
      </c>
      <c r="H5662" t="s">
        <v>421</v>
      </c>
      <c r="I5662" t="s">
        <v>25</v>
      </c>
      <c r="J5662">
        <v>122</v>
      </c>
      <c r="K5662">
        <v>1.5</v>
      </c>
      <c r="L5662">
        <v>1</v>
      </c>
      <c r="M5662">
        <v>122</v>
      </c>
      <c r="N5662">
        <v>1.5</v>
      </c>
      <c r="O5662">
        <v>1</v>
      </c>
      <c r="P5662">
        <v>1.5</v>
      </c>
      <c r="Q5662">
        <v>1.5</v>
      </c>
      <c r="R5662" s="1">
        <v>44781</v>
      </c>
      <c r="S5662" t="str">
        <f t="shared" si="440"/>
        <v>CheezIt - Original</v>
      </c>
      <c r="T5662" t="str">
        <f t="shared" si="441"/>
        <v>Food</v>
      </c>
      <c r="U5662" t="str">
        <f>IF(T5662="Cell is Blank - Dis-regard",_xlfn.XLOOKUP(S5662,'Categroy Lookup'!A:A,'Categroy Lookup'!B:B,"Cell is Blank - Dis-regard"),T5662)</f>
        <v>Food</v>
      </c>
      <c r="V5662" t="b">
        <f t="shared" si="443"/>
        <v>1</v>
      </c>
      <c r="W5662">
        <f t="shared" si="442"/>
        <v>1.5</v>
      </c>
      <c r="X5662" s="8">
        <f t="shared" si="444"/>
        <v>1</v>
      </c>
      <c r="Y5662" t="s">
        <v>528</v>
      </c>
      <c r="Z5662" t="s">
        <v>512</v>
      </c>
      <c r="AB5662" t="s">
        <v>681</v>
      </c>
      <c r="AC5662" t="s">
        <v>902</v>
      </c>
      <c r="AD5662">
        <v>2022</v>
      </c>
    </row>
    <row r="5663" spans="1:30" x14ac:dyDescent="0.25">
      <c r="A5663" t="s">
        <v>18</v>
      </c>
      <c r="B5663" t="s">
        <v>40</v>
      </c>
      <c r="C5663" t="s">
        <v>41</v>
      </c>
      <c r="D5663" t="s">
        <v>42</v>
      </c>
      <c r="E5663" t="s">
        <v>94</v>
      </c>
      <c r="F5663" t="s">
        <v>23</v>
      </c>
      <c r="G5663">
        <v>15494812570</v>
      </c>
      <c r="H5663" t="s">
        <v>421</v>
      </c>
      <c r="I5663" t="s">
        <v>33</v>
      </c>
      <c r="J5663">
        <v>148</v>
      </c>
      <c r="K5663">
        <v>3.5</v>
      </c>
      <c r="L5663">
        <v>1</v>
      </c>
      <c r="M5663">
        <v>148</v>
      </c>
      <c r="N5663">
        <v>3.5</v>
      </c>
      <c r="O5663">
        <v>1</v>
      </c>
      <c r="P5663">
        <v>3.5</v>
      </c>
      <c r="Q5663">
        <v>3.5</v>
      </c>
      <c r="R5663" s="1">
        <v>44781</v>
      </c>
      <c r="S5663" t="str">
        <f t="shared" si="440"/>
        <v>Red Bull - Original</v>
      </c>
      <c r="T5663" t="str">
        <f t="shared" si="441"/>
        <v>Carbonated</v>
      </c>
      <c r="U5663" t="str">
        <f>IF(T5663="Cell is Blank - Dis-regard",_xlfn.XLOOKUP(S5663,'Categroy Lookup'!A:A,'Categroy Lookup'!B:B,"Cell is Blank - Dis-regard"),T5663)</f>
        <v>Carbonated</v>
      </c>
      <c r="V5663" t="b">
        <f t="shared" si="443"/>
        <v>1</v>
      </c>
      <c r="W5663">
        <f t="shared" si="442"/>
        <v>3.5</v>
      </c>
      <c r="X5663" s="8">
        <f t="shared" si="444"/>
        <v>2.3333333333333335</v>
      </c>
      <c r="Y5663" t="s">
        <v>466</v>
      </c>
      <c r="Z5663" t="s">
        <v>512</v>
      </c>
      <c r="AB5663" t="s">
        <v>681</v>
      </c>
      <c r="AC5663" t="s">
        <v>902</v>
      </c>
      <c r="AD5663">
        <v>2022</v>
      </c>
    </row>
    <row r="5664" spans="1:30" x14ac:dyDescent="0.25">
      <c r="A5664" t="s">
        <v>18</v>
      </c>
      <c r="B5664" t="s">
        <v>197</v>
      </c>
      <c r="C5664" t="s">
        <v>198</v>
      </c>
      <c r="D5664" t="s">
        <v>199</v>
      </c>
      <c r="E5664" t="s">
        <v>230</v>
      </c>
      <c r="F5664" t="s">
        <v>23</v>
      </c>
      <c r="G5664">
        <v>15494862110</v>
      </c>
      <c r="H5664" t="s">
        <v>421</v>
      </c>
      <c r="I5664" t="s">
        <v>25</v>
      </c>
      <c r="J5664">
        <v>148</v>
      </c>
      <c r="K5664">
        <v>3</v>
      </c>
      <c r="L5664">
        <v>1</v>
      </c>
      <c r="M5664">
        <v>148</v>
      </c>
      <c r="N5664">
        <v>3</v>
      </c>
      <c r="O5664">
        <v>1</v>
      </c>
      <c r="P5664">
        <v>3</v>
      </c>
      <c r="Q5664">
        <v>3</v>
      </c>
      <c r="R5664" s="1">
        <v>44781</v>
      </c>
      <c r="S5664" t="str">
        <f t="shared" si="440"/>
        <v>Starbucks Refresher - Real Coconut Water</v>
      </c>
      <c r="T5664" t="str">
        <f t="shared" si="441"/>
        <v>Carbonated</v>
      </c>
      <c r="U5664" t="str">
        <f>IF(T5664="Cell is Blank - Dis-regard",_xlfn.XLOOKUP(S5664,'Categroy Lookup'!A:A,'Categroy Lookup'!B:B,"Cell is Blank - Dis-regard"),T5664)</f>
        <v>Carbonated</v>
      </c>
      <c r="V5664" t="b">
        <f t="shared" si="443"/>
        <v>1</v>
      </c>
      <c r="W5664">
        <f t="shared" si="442"/>
        <v>3</v>
      </c>
      <c r="X5664" s="8">
        <f t="shared" si="444"/>
        <v>2</v>
      </c>
      <c r="Y5664" t="s">
        <v>594</v>
      </c>
      <c r="Z5664" t="s">
        <v>595</v>
      </c>
      <c r="AB5664" t="s">
        <v>681</v>
      </c>
      <c r="AC5664" t="s">
        <v>902</v>
      </c>
      <c r="AD5664">
        <v>2022</v>
      </c>
    </row>
    <row r="5665" spans="1:30" x14ac:dyDescent="0.25">
      <c r="A5665" t="s">
        <v>18</v>
      </c>
      <c r="B5665" t="s">
        <v>197</v>
      </c>
      <c r="C5665" t="s">
        <v>198</v>
      </c>
      <c r="D5665" t="s">
        <v>199</v>
      </c>
      <c r="E5665" t="s">
        <v>256</v>
      </c>
      <c r="F5665" t="s">
        <v>27</v>
      </c>
      <c r="G5665">
        <v>15494881334</v>
      </c>
      <c r="H5665" t="s">
        <v>421</v>
      </c>
      <c r="I5665" t="s">
        <v>33</v>
      </c>
      <c r="J5665">
        <v>112</v>
      </c>
      <c r="K5665">
        <v>1.5</v>
      </c>
      <c r="L5665">
        <v>1</v>
      </c>
      <c r="M5665">
        <v>112</v>
      </c>
      <c r="N5665">
        <v>1.5</v>
      </c>
      <c r="O5665">
        <v>1</v>
      </c>
      <c r="P5665">
        <v>1.5</v>
      </c>
      <c r="Q5665">
        <v>1.5</v>
      </c>
      <c r="R5665" s="1">
        <v>44781</v>
      </c>
      <c r="S5665" t="str">
        <f t="shared" si="440"/>
        <v>Pop Corners - Sea Salt</v>
      </c>
      <c r="T5665" t="str">
        <f t="shared" si="441"/>
        <v>Food</v>
      </c>
      <c r="U5665" t="str">
        <f>IF(T5665="Cell is Blank - Dis-regard",_xlfn.XLOOKUP(S5665,'Categroy Lookup'!A:A,'Categroy Lookup'!B:B,"Cell is Blank - Dis-regard"),T5665)</f>
        <v>Food</v>
      </c>
      <c r="V5665" t="b">
        <f t="shared" si="443"/>
        <v>1</v>
      </c>
      <c r="W5665">
        <f t="shared" si="442"/>
        <v>1.5</v>
      </c>
      <c r="X5665" s="8">
        <f t="shared" si="444"/>
        <v>1</v>
      </c>
      <c r="Y5665" t="s">
        <v>606</v>
      </c>
      <c r="Z5665" t="s">
        <v>516</v>
      </c>
      <c r="AB5665" t="s">
        <v>681</v>
      </c>
      <c r="AC5665" t="s">
        <v>902</v>
      </c>
      <c r="AD5665">
        <v>2022</v>
      </c>
    </row>
    <row r="5666" spans="1:30" x14ac:dyDescent="0.25">
      <c r="A5666" t="s">
        <v>18</v>
      </c>
      <c r="B5666" t="s">
        <v>36</v>
      </c>
      <c r="C5666" t="s">
        <v>37</v>
      </c>
      <c r="D5666" t="s">
        <v>38</v>
      </c>
      <c r="E5666" t="s">
        <v>58</v>
      </c>
      <c r="F5666" t="s">
        <v>27</v>
      </c>
      <c r="G5666">
        <v>15494945999</v>
      </c>
      <c r="H5666" t="s">
        <v>421</v>
      </c>
      <c r="I5666" t="s">
        <v>33</v>
      </c>
      <c r="J5666">
        <v>121</v>
      </c>
      <c r="K5666">
        <v>1.5</v>
      </c>
      <c r="L5666">
        <v>1</v>
      </c>
      <c r="M5666">
        <v>121</v>
      </c>
      <c r="N5666">
        <v>1.5</v>
      </c>
      <c r="O5666">
        <v>1</v>
      </c>
      <c r="P5666">
        <v>1.5</v>
      </c>
      <c r="Q5666">
        <v>1.5</v>
      </c>
      <c r="R5666" s="1">
        <v>44781</v>
      </c>
      <c r="S5666" t="str">
        <f t="shared" si="440"/>
        <v>Oreo Mini</v>
      </c>
      <c r="T5666" t="str">
        <f t="shared" si="441"/>
        <v>Food</v>
      </c>
      <c r="U5666" t="str">
        <f>IF(T5666="Cell is Blank - Dis-regard",_xlfn.XLOOKUP(S5666,'Categroy Lookup'!A:A,'Categroy Lookup'!B:B,"Cell is Blank - Dis-regard"),T5666)</f>
        <v>Food</v>
      </c>
      <c r="V5666" t="b">
        <f t="shared" si="443"/>
        <v>1</v>
      </c>
      <c r="W5666">
        <f t="shared" si="442"/>
        <v>1.5</v>
      </c>
      <c r="X5666" s="8">
        <f t="shared" si="444"/>
        <v>1</v>
      </c>
      <c r="Y5666" t="s">
        <v>58</v>
      </c>
      <c r="AB5666" t="s">
        <v>681</v>
      </c>
      <c r="AC5666" t="s">
        <v>902</v>
      </c>
      <c r="AD5666">
        <v>2022</v>
      </c>
    </row>
    <row r="5667" spans="1:30" x14ac:dyDescent="0.25">
      <c r="A5667" t="s">
        <v>18</v>
      </c>
      <c r="B5667" t="s">
        <v>40</v>
      </c>
      <c r="C5667" t="s">
        <v>41</v>
      </c>
      <c r="D5667" t="s">
        <v>42</v>
      </c>
      <c r="E5667" t="s">
        <v>43</v>
      </c>
      <c r="F5667" t="s">
        <v>23</v>
      </c>
      <c r="G5667">
        <v>15495487409</v>
      </c>
      <c r="H5667" t="s">
        <v>421</v>
      </c>
      <c r="I5667" t="s">
        <v>33</v>
      </c>
      <c r="J5667">
        <v>146</v>
      </c>
      <c r="K5667">
        <v>3</v>
      </c>
      <c r="L5667">
        <v>1</v>
      </c>
      <c r="M5667">
        <v>146</v>
      </c>
      <c r="N5667">
        <v>3</v>
      </c>
      <c r="O5667">
        <v>1</v>
      </c>
      <c r="P5667">
        <v>3</v>
      </c>
      <c r="Q5667">
        <v>3</v>
      </c>
      <c r="R5667" s="1">
        <v>44781</v>
      </c>
      <c r="S5667" t="str">
        <f t="shared" si="440"/>
        <v>Monster Energy Original</v>
      </c>
      <c r="T5667" t="str">
        <f t="shared" si="441"/>
        <v>Carbonated</v>
      </c>
      <c r="U5667" t="str">
        <f>IF(T5667="Cell is Blank - Dis-regard",_xlfn.XLOOKUP(S5667,'Categroy Lookup'!A:A,'Categroy Lookup'!B:B,"Cell is Blank - Dis-regard"),T5667)</f>
        <v>Carbonated</v>
      </c>
      <c r="V5667" t="b">
        <f t="shared" si="443"/>
        <v>1</v>
      </c>
      <c r="W5667">
        <f t="shared" si="442"/>
        <v>3</v>
      </c>
      <c r="X5667" s="8">
        <f t="shared" si="444"/>
        <v>2</v>
      </c>
      <c r="Y5667" t="s">
        <v>43</v>
      </c>
      <c r="AB5667" t="s">
        <v>681</v>
      </c>
      <c r="AC5667" t="s">
        <v>902</v>
      </c>
      <c r="AD5667">
        <v>2022</v>
      </c>
    </row>
    <row r="5668" spans="1:30" x14ac:dyDescent="0.25">
      <c r="A5668" t="s">
        <v>18</v>
      </c>
      <c r="B5668" t="s">
        <v>40</v>
      </c>
      <c r="C5668" t="s">
        <v>41</v>
      </c>
      <c r="D5668" t="s">
        <v>42</v>
      </c>
      <c r="E5668" t="s">
        <v>368</v>
      </c>
      <c r="F5668" t="s">
        <v>23</v>
      </c>
      <c r="G5668">
        <v>15495498095</v>
      </c>
      <c r="H5668" t="s">
        <v>421</v>
      </c>
      <c r="I5668" t="s">
        <v>33</v>
      </c>
      <c r="J5668">
        <v>142</v>
      </c>
      <c r="K5668">
        <v>1.5</v>
      </c>
      <c r="L5668">
        <v>1</v>
      </c>
      <c r="M5668">
        <v>142</v>
      </c>
      <c r="N5668">
        <v>1.5</v>
      </c>
      <c r="O5668">
        <v>1</v>
      </c>
      <c r="P5668">
        <v>1.5</v>
      </c>
      <c r="Q5668">
        <v>1.5</v>
      </c>
      <c r="R5668" s="1">
        <v>44781</v>
      </c>
      <c r="S5668" t="str">
        <f t="shared" si="440"/>
        <v>Coca Cola - Regular</v>
      </c>
      <c r="T5668" t="str">
        <f t="shared" si="441"/>
        <v>Carbonated</v>
      </c>
      <c r="U5668" t="str">
        <f>IF(T5668="Cell is Blank - Dis-regard",_xlfn.XLOOKUP(S5668,'Categroy Lookup'!A:A,'Categroy Lookup'!B:B,"Cell is Blank - Dis-regard"),T5668)</f>
        <v>Carbonated</v>
      </c>
      <c r="V5668" t="b">
        <f t="shared" si="443"/>
        <v>1</v>
      </c>
      <c r="W5668">
        <f t="shared" si="442"/>
        <v>1.5</v>
      </c>
      <c r="X5668" s="8">
        <f t="shared" si="444"/>
        <v>1</v>
      </c>
      <c r="Y5668" t="s">
        <v>524</v>
      </c>
      <c r="Z5668" t="s">
        <v>643</v>
      </c>
      <c r="AB5668" t="s">
        <v>681</v>
      </c>
      <c r="AC5668" t="s">
        <v>902</v>
      </c>
      <c r="AD5668">
        <v>2022</v>
      </c>
    </row>
    <row r="5669" spans="1:30" x14ac:dyDescent="0.25">
      <c r="A5669" t="s">
        <v>18</v>
      </c>
      <c r="B5669" t="s">
        <v>40</v>
      </c>
      <c r="C5669" t="s">
        <v>41</v>
      </c>
      <c r="D5669" t="s">
        <v>42</v>
      </c>
      <c r="E5669" t="s">
        <v>56</v>
      </c>
      <c r="F5669" t="s">
        <v>27</v>
      </c>
      <c r="G5669">
        <v>15495575440</v>
      </c>
      <c r="H5669" t="s">
        <v>421</v>
      </c>
      <c r="I5669" t="s">
        <v>33</v>
      </c>
      <c r="J5669">
        <v>114</v>
      </c>
      <c r="K5669">
        <v>2</v>
      </c>
      <c r="L5669">
        <v>1</v>
      </c>
      <c r="M5669">
        <v>114</v>
      </c>
      <c r="N5669">
        <v>2</v>
      </c>
      <c r="O5669">
        <v>1</v>
      </c>
      <c r="P5669">
        <v>2</v>
      </c>
      <c r="Q5669">
        <v>2</v>
      </c>
      <c r="R5669" s="1">
        <v>44781</v>
      </c>
      <c r="S5669" t="str">
        <f t="shared" si="440"/>
        <v>Cheetos - Fleming Hot Crunchy</v>
      </c>
      <c r="T5669" t="str">
        <f t="shared" si="441"/>
        <v>Food</v>
      </c>
      <c r="U5669" t="str">
        <f>IF(T5669="Cell is Blank - Dis-regard",_xlfn.XLOOKUP(S5669,'Categroy Lookup'!A:A,'Categroy Lookup'!B:B,"Cell is Blank - Dis-regard"),T5669)</f>
        <v>Food</v>
      </c>
      <c r="V5669" t="b">
        <f t="shared" si="443"/>
        <v>1</v>
      </c>
      <c r="W5669">
        <f t="shared" si="442"/>
        <v>2</v>
      </c>
      <c r="X5669" s="8">
        <f t="shared" si="444"/>
        <v>1.3333333333333333</v>
      </c>
      <c r="Y5669" t="s">
        <v>491</v>
      </c>
      <c r="Z5669" t="s">
        <v>492</v>
      </c>
      <c r="AB5669" t="s">
        <v>681</v>
      </c>
      <c r="AC5669" t="s">
        <v>902</v>
      </c>
      <c r="AD5669">
        <v>2022</v>
      </c>
    </row>
    <row r="5670" spans="1:30" x14ac:dyDescent="0.25">
      <c r="A5670" t="s">
        <v>18</v>
      </c>
      <c r="B5670" t="s">
        <v>28</v>
      </c>
      <c r="C5670" t="s">
        <v>20</v>
      </c>
      <c r="D5670" t="s">
        <v>29</v>
      </c>
      <c r="E5670" t="s">
        <v>72</v>
      </c>
      <c r="F5670" t="s">
        <v>55</v>
      </c>
      <c r="G5670">
        <v>15495598991</v>
      </c>
      <c r="H5670" t="s">
        <v>421</v>
      </c>
      <c r="I5670" t="s">
        <v>25</v>
      </c>
      <c r="J5670">
        <v>144</v>
      </c>
      <c r="K5670">
        <v>1.5</v>
      </c>
      <c r="L5670">
        <v>1</v>
      </c>
      <c r="M5670">
        <v>144</v>
      </c>
      <c r="N5670">
        <v>1.5</v>
      </c>
      <c r="O5670">
        <v>1</v>
      </c>
      <c r="P5670">
        <v>1.5</v>
      </c>
      <c r="Q5670">
        <v>1.5</v>
      </c>
      <c r="R5670" s="1">
        <v>44781</v>
      </c>
      <c r="S5670" t="str">
        <f t="shared" si="440"/>
        <v>Poland Springs Water</v>
      </c>
      <c r="T5670" t="str">
        <f t="shared" si="441"/>
        <v>Water</v>
      </c>
      <c r="U5670" t="str">
        <f>IF(T5670="Cell is Blank - Dis-regard",_xlfn.XLOOKUP(S5670,'Categroy Lookup'!A:A,'Categroy Lookup'!B:B,"Cell is Blank - Dis-regard"),T5670)</f>
        <v>Water</v>
      </c>
      <c r="V5670" t="b">
        <f t="shared" si="443"/>
        <v>1</v>
      </c>
      <c r="W5670">
        <f t="shared" si="442"/>
        <v>1.5</v>
      </c>
      <c r="X5670" s="8">
        <f t="shared" si="444"/>
        <v>1</v>
      </c>
      <c r="Y5670" t="s">
        <v>72</v>
      </c>
      <c r="AB5670" t="s">
        <v>681</v>
      </c>
      <c r="AC5670" t="s">
        <v>902</v>
      </c>
      <c r="AD5670">
        <v>2022</v>
      </c>
    </row>
    <row r="5671" spans="1:30" x14ac:dyDescent="0.25">
      <c r="A5671" t="s">
        <v>18</v>
      </c>
      <c r="B5671" t="s">
        <v>40</v>
      </c>
      <c r="C5671" t="s">
        <v>41</v>
      </c>
      <c r="D5671" t="s">
        <v>42</v>
      </c>
      <c r="E5671" t="s">
        <v>342</v>
      </c>
      <c r="F5671" t="s">
        <v>27</v>
      </c>
      <c r="G5671">
        <v>15495629909</v>
      </c>
      <c r="H5671" t="s">
        <v>421</v>
      </c>
      <c r="I5671" t="s">
        <v>33</v>
      </c>
      <c r="J5671">
        <v>131</v>
      </c>
      <c r="K5671">
        <v>1.5</v>
      </c>
      <c r="L5671">
        <v>1</v>
      </c>
      <c r="M5671">
        <v>131</v>
      </c>
      <c r="N5671">
        <v>1.5</v>
      </c>
      <c r="O5671">
        <v>1</v>
      </c>
      <c r="P5671">
        <v>1.5</v>
      </c>
      <c r="Q5671">
        <v>1.5</v>
      </c>
      <c r="R5671" s="1">
        <v>44781</v>
      </c>
      <c r="S5671" t="str">
        <f t="shared" si="440"/>
        <v>Nature's Bakery Fig Bar - Blueberry</v>
      </c>
      <c r="T5671" t="str">
        <f t="shared" si="441"/>
        <v>Food</v>
      </c>
      <c r="U5671" t="str">
        <f>IF(T5671="Cell is Blank - Dis-regard",_xlfn.XLOOKUP(S5671,'Categroy Lookup'!A:A,'Categroy Lookup'!B:B,"Cell is Blank - Dis-regard"),T5671)</f>
        <v>Food</v>
      </c>
      <c r="V5671" t="b">
        <f t="shared" si="443"/>
        <v>1</v>
      </c>
      <c r="W5671">
        <f t="shared" si="442"/>
        <v>1.5</v>
      </c>
      <c r="X5671" s="8">
        <f t="shared" si="444"/>
        <v>1</v>
      </c>
      <c r="Y5671" t="s">
        <v>637</v>
      </c>
      <c r="Z5671" t="s">
        <v>539</v>
      </c>
      <c r="AB5671" t="s">
        <v>681</v>
      </c>
      <c r="AC5671" t="s">
        <v>902</v>
      </c>
      <c r="AD5671">
        <v>2022</v>
      </c>
    </row>
    <row r="5672" spans="1:30" x14ac:dyDescent="0.25">
      <c r="A5672" t="s">
        <v>18</v>
      </c>
      <c r="B5672" t="s">
        <v>40</v>
      </c>
      <c r="C5672" t="s">
        <v>41</v>
      </c>
      <c r="D5672" t="s">
        <v>42</v>
      </c>
      <c r="E5672" t="s">
        <v>94</v>
      </c>
      <c r="F5672" t="s">
        <v>23</v>
      </c>
      <c r="G5672">
        <v>15495678612</v>
      </c>
      <c r="H5672" t="s">
        <v>421</v>
      </c>
      <c r="I5672" t="s">
        <v>33</v>
      </c>
      <c r="J5672">
        <v>148</v>
      </c>
      <c r="K5672">
        <v>3.5</v>
      </c>
      <c r="L5672">
        <v>1</v>
      </c>
      <c r="M5672">
        <v>148</v>
      </c>
      <c r="N5672">
        <v>3.5</v>
      </c>
      <c r="O5672">
        <v>1</v>
      </c>
      <c r="P5672">
        <v>3.5</v>
      </c>
      <c r="Q5672">
        <v>3.5</v>
      </c>
      <c r="R5672" s="1">
        <v>44781</v>
      </c>
      <c r="S5672" t="str">
        <f t="shared" si="440"/>
        <v>Red Bull - Original</v>
      </c>
      <c r="T5672" t="str">
        <f t="shared" si="441"/>
        <v>Carbonated</v>
      </c>
      <c r="U5672" t="str">
        <f>IF(T5672="Cell is Blank - Dis-regard",_xlfn.XLOOKUP(S5672,'Categroy Lookup'!A:A,'Categroy Lookup'!B:B,"Cell is Blank - Dis-regard"),T5672)</f>
        <v>Carbonated</v>
      </c>
      <c r="V5672" t="b">
        <f t="shared" si="443"/>
        <v>1</v>
      </c>
      <c r="W5672">
        <f t="shared" si="442"/>
        <v>3.5</v>
      </c>
      <c r="X5672" s="8">
        <f t="shared" si="444"/>
        <v>2.3333333333333335</v>
      </c>
      <c r="Y5672" t="s">
        <v>466</v>
      </c>
      <c r="Z5672" t="s">
        <v>512</v>
      </c>
      <c r="AB5672" t="s">
        <v>681</v>
      </c>
      <c r="AC5672" t="s">
        <v>902</v>
      </c>
      <c r="AD5672">
        <v>2022</v>
      </c>
    </row>
    <row r="5673" spans="1:30" x14ac:dyDescent="0.25">
      <c r="A5673" t="s">
        <v>18</v>
      </c>
      <c r="B5673" t="s">
        <v>40</v>
      </c>
      <c r="C5673" t="s">
        <v>41</v>
      </c>
      <c r="D5673" t="s">
        <v>42</v>
      </c>
      <c r="E5673" t="s">
        <v>368</v>
      </c>
      <c r="F5673" t="s">
        <v>23</v>
      </c>
      <c r="G5673">
        <v>15495679842</v>
      </c>
      <c r="H5673" t="s">
        <v>421</v>
      </c>
      <c r="I5673" t="s">
        <v>33</v>
      </c>
      <c r="J5673">
        <v>141</v>
      </c>
      <c r="K5673">
        <v>1.5</v>
      </c>
      <c r="L5673">
        <v>1</v>
      </c>
      <c r="M5673">
        <v>141</v>
      </c>
      <c r="N5673">
        <v>1.5</v>
      </c>
      <c r="O5673">
        <v>1</v>
      </c>
      <c r="P5673">
        <v>1.5</v>
      </c>
      <c r="Q5673">
        <v>1.5</v>
      </c>
      <c r="R5673" s="1">
        <v>44781</v>
      </c>
      <c r="S5673" t="str">
        <f t="shared" si="440"/>
        <v>Coca Cola - Regular</v>
      </c>
      <c r="T5673" t="str">
        <f t="shared" si="441"/>
        <v>Carbonated</v>
      </c>
      <c r="U5673" t="str">
        <f>IF(T5673="Cell is Blank - Dis-regard",_xlfn.XLOOKUP(S5673,'Categroy Lookup'!A:A,'Categroy Lookup'!B:B,"Cell is Blank - Dis-regard"),T5673)</f>
        <v>Carbonated</v>
      </c>
      <c r="V5673" t="b">
        <f t="shared" si="443"/>
        <v>1</v>
      </c>
      <c r="W5673">
        <f t="shared" si="442"/>
        <v>1.5</v>
      </c>
      <c r="X5673" s="8">
        <f t="shared" si="444"/>
        <v>1</v>
      </c>
      <c r="Y5673" t="s">
        <v>524</v>
      </c>
      <c r="Z5673" t="s">
        <v>643</v>
      </c>
      <c r="AB5673" t="s">
        <v>681</v>
      </c>
      <c r="AC5673" t="s">
        <v>902</v>
      </c>
      <c r="AD5673">
        <v>2022</v>
      </c>
    </row>
    <row r="5674" spans="1:30" x14ac:dyDescent="0.25">
      <c r="A5674" t="s">
        <v>18</v>
      </c>
      <c r="B5674" t="s">
        <v>197</v>
      </c>
      <c r="C5674" t="s">
        <v>198</v>
      </c>
      <c r="D5674" t="s">
        <v>199</v>
      </c>
      <c r="E5674" t="s">
        <v>192</v>
      </c>
      <c r="F5674" t="s">
        <v>27</v>
      </c>
      <c r="G5674">
        <v>15495994327</v>
      </c>
      <c r="H5674" t="s">
        <v>421</v>
      </c>
      <c r="I5674" t="s">
        <v>33</v>
      </c>
      <c r="J5674">
        <v>124</v>
      </c>
      <c r="K5674">
        <v>1.5</v>
      </c>
      <c r="L5674">
        <v>1</v>
      </c>
      <c r="M5674">
        <v>124</v>
      </c>
      <c r="N5674">
        <v>1.5</v>
      </c>
      <c r="O5674">
        <v>1</v>
      </c>
      <c r="P5674">
        <v>1.5</v>
      </c>
      <c r="Q5674">
        <v>1.5</v>
      </c>
      <c r="R5674" s="1">
        <v>44781</v>
      </c>
      <c r="S5674" t="str">
        <f t="shared" si="440"/>
        <v>CheezIt - Cheddar Sour Cream and Onion</v>
      </c>
      <c r="T5674" t="str">
        <f t="shared" si="441"/>
        <v>Food</v>
      </c>
      <c r="U5674" t="str">
        <f>IF(T5674="Cell is Blank - Dis-regard",_xlfn.XLOOKUP(S5674,'Categroy Lookup'!A:A,'Categroy Lookup'!B:B,"Cell is Blank - Dis-regard"),T5674)</f>
        <v>Food</v>
      </c>
      <c r="V5674" t="b">
        <f t="shared" si="443"/>
        <v>1</v>
      </c>
      <c r="W5674">
        <f t="shared" si="442"/>
        <v>1.5</v>
      </c>
      <c r="X5674" s="8">
        <f t="shared" si="444"/>
        <v>1</v>
      </c>
      <c r="Y5674" t="s">
        <v>528</v>
      </c>
      <c r="Z5674" t="s">
        <v>570</v>
      </c>
      <c r="AB5674" t="s">
        <v>681</v>
      </c>
      <c r="AC5674" t="s">
        <v>902</v>
      </c>
      <c r="AD5674">
        <v>2022</v>
      </c>
    </row>
    <row r="5675" spans="1:30" x14ac:dyDescent="0.25">
      <c r="A5675" t="s">
        <v>18</v>
      </c>
      <c r="B5675" t="s">
        <v>40</v>
      </c>
      <c r="C5675" t="s">
        <v>41</v>
      </c>
      <c r="D5675" t="s">
        <v>42</v>
      </c>
      <c r="E5675" t="s">
        <v>43</v>
      </c>
      <c r="F5675" t="s">
        <v>23</v>
      </c>
      <c r="G5675">
        <v>15496055078</v>
      </c>
      <c r="H5675" t="s">
        <v>421</v>
      </c>
      <c r="I5675" t="s">
        <v>33</v>
      </c>
      <c r="J5675">
        <v>146</v>
      </c>
      <c r="K5675">
        <v>3</v>
      </c>
      <c r="L5675">
        <v>1</v>
      </c>
      <c r="M5675">
        <v>146</v>
      </c>
      <c r="N5675">
        <v>3</v>
      </c>
      <c r="O5675">
        <v>1</v>
      </c>
      <c r="P5675">
        <v>3</v>
      </c>
      <c r="Q5675">
        <v>3</v>
      </c>
      <c r="R5675" s="1">
        <v>44781</v>
      </c>
      <c r="S5675" t="str">
        <f t="shared" si="440"/>
        <v>Monster Energy Original</v>
      </c>
      <c r="T5675" t="str">
        <f t="shared" si="441"/>
        <v>Carbonated</v>
      </c>
      <c r="U5675" t="str">
        <f>IF(T5675="Cell is Blank - Dis-regard",_xlfn.XLOOKUP(S5675,'Categroy Lookup'!A:A,'Categroy Lookup'!B:B,"Cell is Blank - Dis-regard"),T5675)</f>
        <v>Carbonated</v>
      </c>
      <c r="V5675" t="b">
        <f t="shared" si="443"/>
        <v>1</v>
      </c>
      <c r="W5675">
        <f t="shared" si="442"/>
        <v>3</v>
      </c>
      <c r="X5675" s="8">
        <f t="shared" si="444"/>
        <v>2</v>
      </c>
      <c r="Y5675" t="s">
        <v>43</v>
      </c>
      <c r="AB5675" t="s">
        <v>681</v>
      </c>
      <c r="AC5675" t="s">
        <v>902</v>
      </c>
      <c r="AD5675">
        <v>2022</v>
      </c>
    </row>
    <row r="5676" spans="1:30" x14ac:dyDescent="0.25">
      <c r="A5676" t="s">
        <v>18</v>
      </c>
      <c r="B5676" t="s">
        <v>197</v>
      </c>
      <c r="C5676" t="s">
        <v>198</v>
      </c>
      <c r="D5676" t="s">
        <v>199</v>
      </c>
      <c r="E5676" t="s">
        <v>284</v>
      </c>
      <c r="F5676" t="s">
        <v>55</v>
      </c>
      <c r="G5676">
        <v>15496064479</v>
      </c>
      <c r="H5676" t="s">
        <v>421</v>
      </c>
      <c r="I5676" t="s">
        <v>33</v>
      </c>
      <c r="J5676">
        <v>147</v>
      </c>
      <c r="K5676">
        <v>2.75</v>
      </c>
      <c r="L5676">
        <v>1</v>
      </c>
      <c r="M5676">
        <v>147</v>
      </c>
      <c r="N5676">
        <v>2.75</v>
      </c>
      <c r="O5676">
        <v>1</v>
      </c>
      <c r="P5676">
        <v>2.75</v>
      </c>
      <c r="Q5676">
        <v>2.75</v>
      </c>
      <c r="R5676" s="1">
        <v>44781</v>
      </c>
      <c r="S5676" t="str">
        <f t="shared" si="440"/>
        <v>BodyArmor LYTE - Strawberry Lemonade</v>
      </c>
      <c r="T5676" t="str">
        <f t="shared" si="441"/>
        <v>Water</v>
      </c>
      <c r="U5676" t="str">
        <f>IF(T5676="Cell is Blank - Dis-regard",_xlfn.XLOOKUP(S5676,'Categroy Lookup'!A:A,'Categroy Lookup'!B:B,"Cell is Blank - Dis-regard"),T5676)</f>
        <v>Water</v>
      </c>
      <c r="V5676" t="b">
        <f t="shared" si="443"/>
        <v>1</v>
      </c>
      <c r="W5676">
        <f t="shared" si="442"/>
        <v>2.75</v>
      </c>
      <c r="X5676" s="8">
        <f t="shared" si="444"/>
        <v>1.8333333333333333</v>
      </c>
      <c r="Y5676" t="s">
        <v>618</v>
      </c>
      <c r="Z5676" t="s">
        <v>619</v>
      </c>
      <c r="AB5676" t="s">
        <v>681</v>
      </c>
      <c r="AC5676" t="s">
        <v>902</v>
      </c>
      <c r="AD5676">
        <v>2022</v>
      </c>
    </row>
    <row r="5677" spans="1:30" x14ac:dyDescent="0.25">
      <c r="A5677" t="s">
        <v>18</v>
      </c>
      <c r="B5677" t="s">
        <v>197</v>
      </c>
      <c r="C5677" t="s">
        <v>198</v>
      </c>
      <c r="D5677" t="s">
        <v>199</v>
      </c>
      <c r="E5677" t="s">
        <v>261</v>
      </c>
      <c r="F5677" t="s">
        <v>31</v>
      </c>
      <c r="G5677">
        <v>15496211097</v>
      </c>
      <c r="H5677" t="s">
        <v>421</v>
      </c>
      <c r="I5677" t="s">
        <v>33</v>
      </c>
      <c r="J5677">
        <v>145</v>
      </c>
      <c r="K5677">
        <v>2.75</v>
      </c>
      <c r="L5677">
        <v>1</v>
      </c>
      <c r="M5677">
        <v>145</v>
      </c>
      <c r="N5677">
        <v>2.75</v>
      </c>
      <c r="O5677">
        <v>1</v>
      </c>
      <c r="P5677">
        <v>2.75</v>
      </c>
      <c r="Q5677">
        <v>2.75</v>
      </c>
      <c r="R5677" s="1">
        <v>44781</v>
      </c>
      <c r="S5677" t="str">
        <f t="shared" si="440"/>
        <v>Bai Antioxidant - Tanzania Lemon Super Tea</v>
      </c>
      <c r="T5677" t="str">
        <f t="shared" si="441"/>
        <v>Non Carbonated</v>
      </c>
      <c r="U5677" t="str">
        <f>IF(T5677="Cell is Blank - Dis-regard",_xlfn.XLOOKUP(S5677,'Categroy Lookup'!A:A,'Categroy Lookup'!B:B,"Cell is Blank - Dis-regard"),T5677)</f>
        <v>Non Carbonated</v>
      </c>
      <c r="V5677" t="b">
        <f t="shared" si="443"/>
        <v>1</v>
      </c>
      <c r="W5677">
        <f t="shared" si="442"/>
        <v>2.75</v>
      </c>
      <c r="X5677" s="8">
        <f t="shared" si="444"/>
        <v>1.8333333333333333</v>
      </c>
      <c r="Y5677" t="s">
        <v>471</v>
      </c>
      <c r="Z5677" t="s">
        <v>611</v>
      </c>
      <c r="AB5677" t="s">
        <v>681</v>
      </c>
      <c r="AC5677" t="s">
        <v>902</v>
      </c>
      <c r="AD5677">
        <v>2022</v>
      </c>
    </row>
    <row r="5678" spans="1:30" x14ac:dyDescent="0.25">
      <c r="A5678" t="s">
        <v>18</v>
      </c>
      <c r="B5678" t="s">
        <v>28</v>
      </c>
      <c r="C5678" t="s">
        <v>20</v>
      </c>
      <c r="D5678" t="s">
        <v>29</v>
      </c>
      <c r="E5678" t="s">
        <v>206</v>
      </c>
      <c r="F5678" t="s">
        <v>31</v>
      </c>
      <c r="G5678">
        <v>15496224691</v>
      </c>
      <c r="H5678" t="s">
        <v>421</v>
      </c>
      <c r="I5678" t="s">
        <v>33</v>
      </c>
      <c r="J5678">
        <v>142</v>
      </c>
      <c r="K5678">
        <v>2</v>
      </c>
      <c r="L5678">
        <v>1</v>
      </c>
      <c r="M5678">
        <v>142</v>
      </c>
      <c r="N5678">
        <v>2</v>
      </c>
      <c r="O5678">
        <v>1</v>
      </c>
      <c r="P5678">
        <v>2</v>
      </c>
      <c r="Q5678">
        <v>2</v>
      </c>
      <c r="R5678" s="1">
        <v>44781</v>
      </c>
      <c r="S5678" t="str">
        <f t="shared" si="440"/>
        <v>Iberia Coconut Water</v>
      </c>
      <c r="T5678" t="str">
        <f t="shared" si="441"/>
        <v>Non Carbonated</v>
      </c>
      <c r="U5678" t="str">
        <f>IF(T5678="Cell is Blank - Dis-regard",_xlfn.XLOOKUP(S5678,'Categroy Lookup'!A:A,'Categroy Lookup'!B:B,"Cell is Blank - Dis-regard"),T5678)</f>
        <v>Non Carbonated</v>
      </c>
      <c r="V5678" t="b">
        <f t="shared" si="443"/>
        <v>1</v>
      </c>
      <c r="W5678">
        <f t="shared" si="442"/>
        <v>2</v>
      </c>
      <c r="X5678" s="8">
        <f t="shared" si="444"/>
        <v>1.3333333333333333</v>
      </c>
      <c r="Y5678" t="s">
        <v>206</v>
      </c>
      <c r="AB5678" t="s">
        <v>681</v>
      </c>
      <c r="AC5678" t="s">
        <v>902</v>
      </c>
      <c r="AD5678">
        <v>2022</v>
      </c>
    </row>
    <row r="5679" spans="1:30" x14ac:dyDescent="0.25">
      <c r="A5679" t="s">
        <v>18</v>
      </c>
      <c r="B5679" t="s">
        <v>197</v>
      </c>
      <c r="C5679" t="s">
        <v>198</v>
      </c>
      <c r="D5679" t="s">
        <v>199</v>
      </c>
      <c r="E5679" t="s">
        <v>92</v>
      </c>
      <c r="F5679" t="s">
        <v>27</v>
      </c>
      <c r="G5679">
        <v>15496250319</v>
      </c>
      <c r="H5679" t="s">
        <v>421</v>
      </c>
      <c r="I5679" t="s">
        <v>33</v>
      </c>
      <c r="J5679">
        <v>113</v>
      </c>
      <c r="K5679">
        <v>1.5</v>
      </c>
      <c r="L5679">
        <v>1</v>
      </c>
      <c r="M5679">
        <v>113</v>
      </c>
      <c r="N5679">
        <v>1.5</v>
      </c>
      <c r="O5679">
        <v>1</v>
      </c>
      <c r="P5679">
        <v>1.5</v>
      </c>
      <c r="Q5679">
        <v>1.5</v>
      </c>
      <c r="R5679" s="1">
        <v>44781</v>
      </c>
      <c r="S5679" t="str">
        <f t="shared" si="440"/>
        <v>Miss Vickie's Potato Chip - Jalapeno</v>
      </c>
      <c r="T5679" t="str">
        <f t="shared" si="441"/>
        <v>Food</v>
      </c>
      <c r="U5679" t="str">
        <f>IF(T5679="Cell is Blank - Dis-regard",_xlfn.XLOOKUP(S5679,'Categroy Lookup'!A:A,'Categroy Lookup'!B:B,"Cell is Blank - Dis-regard"),T5679)</f>
        <v>Food</v>
      </c>
      <c r="V5679" t="b">
        <f t="shared" si="443"/>
        <v>1</v>
      </c>
      <c r="W5679">
        <f t="shared" si="442"/>
        <v>1.5</v>
      </c>
      <c r="X5679" s="8">
        <f t="shared" si="444"/>
        <v>1</v>
      </c>
      <c r="Y5679" t="s">
        <v>473</v>
      </c>
      <c r="Z5679" t="s">
        <v>523</v>
      </c>
      <c r="AB5679" t="s">
        <v>681</v>
      </c>
      <c r="AC5679" t="s">
        <v>902</v>
      </c>
      <c r="AD5679">
        <v>2022</v>
      </c>
    </row>
    <row r="5680" spans="1:30" x14ac:dyDescent="0.25">
      <c r="A5680" t="s">
        <v>18</v>
      </c>
      <c r="B5680" t="s">
        <v>40</v>
      </c>
      <c r="C5680" t="s">
        <v>41</v>
      </c>
      <c r="D5680" t="s">
        <v>42</v>
      </c>
      <c r="E5680" t="s">
        <v>368</v>
      </c>
      <c r="F5680" t="s">
        <v>23</v>
      </c>
      <c r="G5680">
        <v>15496487870</v>
      </c>
      <c r="H5680" t="s">
        <v>421</v>
      </c>
      <c r="I5680" t="s">
        <v>33</v>
      </c>
      <c r="J5680">
        <v>141</v>
      </c>
      <c r="K5680">
        <v>1.5</v>
      </c>
      <c r="L5680">
        <v>1</v>
      </c>
      <c r="M5680">
        <v>141</v>
      </c>
      <c r="N5680">
        <v>1.5</v>
      </c>
      <c r="O5680">
        <v>1</v>
      </c>
      <c r="P5680">
        <v>1.5</v>
      </c>
      <c r="Q5680">
        <v>1.5</v>
      </c>
      <c r="R5680" s="1">
        <v>44781</v>
      </c>
      <c r="S5680" t="str">
        <f t="shared" si="440"/>
        <v>Coca Cola - Regular</v>
      </c>
      <c r="T5680" t="str">
        <f t="shared" si="441"/>
        <v>Carbonated</v>
      </c>
      <c r="U5680" t="str">
        <f>IF(T5680="Cell is Blank - Dis-regard",_xlfn.XLOOKUP(S5680,'Categroy Lookup'!A:A,'Categroy Lookup'!B:B,"Cell is Blank - Dis-regard"),T5680)</f>
        <v>Carbonated</v>
      </c>
      <c r="V5680" t="b">
        <f t="shared" si="443"/>
        <v>1</v>
      </c>
      <c r="W5680">
        <f t="shared" si="442"/>
        <v>1.5</v>
      </c>
      <c r="X5680" s="8">
        <f t="shared" si="444"/>
        <v>1</v>
      </c>
      <c r="Y5680" t="s">
        <v>524</v>
      </c>
      <c r="Z5680" t="s">
        <v>643</v>
      </c>
      <c r="AB5680" t="s">
        <v>681</v>
      </c>
      <c r="AC5680" t="s">
        <v>902</v>
      </c>
      <c r="AD5680">
        <v>2022</v>
      </c>
    </row>
    <row r="5681" spans="1:30" x14ac:dyDescent="0.25">
      <c r="A5681" t="s">
        <v>18</v>
      </c>
      <c r="B5681" t="s">
        <v>40</v>
      </c>
      <c r="C5681" t="s">
        <v>41</v>
      </c>
      <c r="D5681" t="s">
        <v>42</v>
      </c>
      <c r="E5681" t="s">
        <v>368</v>
      </c>
      <c r="F5681" t="s">
        <v>23</v>
      </c>
      <c r="G5681">
        <v>15496518117</v>
      </c>
      <c r="H5681" t="s">
        <v>421</v>
      </c>
      <c r="I5681" t="s">
        <v>33</v>
      </c>
      <c r="J5681">
        <v>142</v>
      </c>
      <c r="K5681">
        <v>1.5</v>
      </c>
      <c r="L5681">
        <v>1</v>
      </c>
      <c r="M5681">
        <v>142</v>
      </c>
      <c r="N5681">
        <v>1.5</v>
      </c>
      <c r="O5681">
        <v>1</v>
      </c>
      <c r="P5681">
        <v>1.5</v>
      </c>
      <c r="Q5681">
        <v>1.5</v>
      </c>
      <c r="R5681" s="1">
        <v>44781</v>
      </c>
      <c r="S5681" t="str">
        <f t="shared" si="440"/>
        <v>Coca Cola - Regular</v>
      </c>
      <c r="T5681" t="str">
        <f t="shared" si="441"/>
        <v>Carbonated</v>
      </c>
      <c r="U5681" t="str">
        <f>IF(T5681="Cell is Blank - Dis-regard",_xlfn.XLOOKUP(S5681,'Categroy Lookup'!A:A,'Categroy Lookup'!B:B,"Cell is Blank - Dis-regard"),T5681)</f>
        <v>Carbonated</v>
      </c>
      <c r="V5681" t="b">
        <f t="shared" si="443"/>
        <v>1</v>
      </c>
      <c r="W5681">
        <f t="shared" si="442"/>
        <v>1.5</v>
      </c>
      <c r="X5681" s="8">
        <f t="shared" si="444"/>
        <v>1</v>
      </c>
      <c r="Y5681" t="s">
        <v>524</v>
      </c>
      <c r="Z5681" t="s">
        <v>643</v>
      </c>
      <c r="AB5681" t="s">
        <v>681</v>
      </c>
      <c r="AC5681" t="s">
        <v>902</v>
      </c>
      <c r="AD5681">
        <v>2022</v>
      </c>
    </row>
    <row r="5682" spans="1:30" x14ac:dyDescent="0.25">
      <c r="A5682" t="s">
        <v>18</v>
      </c>
      <c r="B5682" t="s">
        <v>40</v>
      </c>
      <c r="C5682" t="s">
        <v>41</v>
      </c>
      <c r="D5682" t="s">
        <v>42</v>
      </c>
      <c r="E5682" t="s">
        <v>56</v>
      </c>
      <c r="F5682" t="s">
        <v>27</v>
      </c>
      <c r="G5682">
        <v>15496626254</v>
      </c>
      <c r="H5682" t="s">
        <v>421</v>
      </c>
      <c r="I5682" t="s">
        <v>33</v>
      </c>
      <c r="J5682">
        <v>122</v>
      </c>
      <c r="K5682">
        <v>1.5</v>
      </c>
      <c r="L5682">
        <v>1</v>
      </c>
      <c r="M5682">
        <v>122</v>
      </c>
      <c r="N5682">
        <v>1.5</v>
      </c>
      <c r="O5682">
        <v>1</v>
      </c>
      <c r="P5682">
        <v>1.5</v>
      </c>
      <c r="Q5682">
        <v>1.5</v>
      </c>
      <c r="R5682" s="1">
        <v>44781</v>
      </c>
      <c r="S5682" t="str">
        <f t="shared" si="440"/>
        <v>Cheetos - Fleming Hot Crunchy</v>
      </c>
      <c r="T5682" t="str">
        <f t="shared" si="441"/>
        <v>Food</v>
      </c>
      <c r="U5682" t="str">
        <f>IF(T5682="Cell is Blank - Dis-regard",_xlfn.XLOOKUP(S5682,'Categroy Lookup'!A:A,'Categroy Lookup'!B:B,"Cell is Blank - Dis-regard"),T5682)</f>
        <v>Food</v>
      </c>
      <c r="V5682" t="b">
        <f t="shared" si="443"/>
        <v>1</v>
      </c>
      <c r="W5682">
        <f t="shared" si="442"/>
        <v>1.5</v>
      </c>
      <c r="X5682" s="8">
        <f t="shared" si="444"/>
        <v>1</v>
      </c>
      <c r="Y5682" t="s">
        <v>491</v>
      </c>
      <c r="Z5682" t="s">
        <v>492</v>
      </c>
      <c r="AB5682" t="s">
        <v>681</v>
      </c>
      <c r="AC5682" t="s">
        <v>902</v>
      </c>
      <c r="AD5682">
        <v>2022</v>
      </c>
    </row>
    <row r="5683" spans="1:30" x14ac:dyDescent="0.25">
      <c r="A5683" t="s">
        <v>18</v>
      </c>
      <c r="B5683" t="s">
        <v>40</v>
      </c>
      <c r="C5683" t="s">
        <v>41</v>
      </c>
      <c r="D5683" t="s">
        <v>42</v>
      </c>
      <c r="E5683" t="s">
        <v>48</v>
      </c>
      <c r="F5683" t="s">
        <v>27</v>
      </c>
      <c r="G5683">
        <v>15496628230</v>
      </c>
      <c r="H5683" t="s">
        <v>421</v>
      </c>
      <c r="I5683" t="s">
        <v>33</v>
      </c>
      <c r="J5683">
        <v>137</v>
      </c>
      <c r="K5683">
        <v>2.5</v>
      </c>
      <c r="L5683">
        <v>1</v>
      </c>
      <c r="M5683">
        <v>137</v>
      </c>
      <c r="N5683">
        <v>2.5</v>
      </c>
      <c r="O5683">
        <v>1</v>
      </c>
      <c r="P5683">
        <v>2.5</v>
      </c>
      <c r="Q5683">
        <v>2.5</v>
      </c>
      <c r="R5683" s="1">
        <v>44781</v>
      </c>
      <c r="S5683" t="str">
        <f t="shared" si="440"/>
        <v>KitKat - Crisp Wafers</v>
      </c>
      <c r="T5683" t="str">
        <f t="shared" si="441"/>
        <v>Food</v>
      </c>
      <c r="U5683" t="str">
        <f>IF(T5683="Cell is Blank - Dis-regard",_xlfn.XLOOKUP(S5683,'Categroy Lookup'!A:A,'Categroy Lookup'!B:B,"Cell is Blank - Dis-regard"),T5683)</f>
        <v>Food</v>
      </c>
      <c r="V5683" t="b">
        <f t="shared" si="443"/>
        <v>1</v>
      </c>
      <c r="W5683">
        <f t="shared" si="442"/>
        <v>2.5</v>
      </c>
      <c r="X5683" s="8">
        <f t="shared" si="444"/>
        <v>1.6666666666666667</v>
      </c>
      <c r="Y5683" t="s">
        <v>482</v>
      </c>
      <c r="Z5683" t="s">
        <v>483</v>
      </c>
      <c r="AB5683" t="s">
        <v>681</v>
      </c>
      <c r="AC5683" t="s">
        <v>902</v>
      </c>
      <c r="AD5683">
        <v>2022</v>
      </c>
    </row>
    <row r="5684" spans="1:30" x14ac:dyDescent="0.25">
      <c r="A5684" t="s">
        <v>18</v>
      </c>
      <c r="B5684" t="s">
        <v>40</v>
      </c>
      <c r="C5684" t="s">
        <v>41</v>
      </c>
      <c r="D5684" t="s">
        <v>42</v>
      </c>
      <c r="E5684" t="s">
        <v>203</v>
      </c>
      <c r="F5684" t="s">
        <v>27</v>
      </c>
      <c r="G5684">
        <v>15497027533</v>
      </c>
      <c r="H5684" t="s">
        <v>422</v>
      </c>
      <c r="I5684" t="s">
        <v>25</v>
      </c>
      <c r="J5684">
        <v>111</v>
      </c>
      <c r="K5684">
        <v>1.5</v>
      </c>
      <c r="L5684">
        <v>1</v>
      </c>
      <c r="M5684">
        <v>111</v>
      </c>
      <c r="N5684">
        <v>1.5</v>
      </c>
      <c r="O5684">
        <v>1</v>
      </c>
      <c r="P5684">
        <v>1.5</v>
      </c>
      <c r="Q5684">
        <v>5.5</v>
      </c>
      <c r="R5684" s="1">
        <v>44781</v>
      </c>
      <c r="S5684" t="str">
        <f t="shared" si="440"/>
        <v>Doritos Nacho Cheese</v>
      </c>
      <c r="T5684" t="str">
        <f t="shared" si="441"/>
        <v>Food</v>
      </c>
      <c r="U5684" t="str">
        <f>IF(T5684="Cell is Blank - Dis-regard",_xlfn.XLOOKUP(S5684,'Categroy Lookup'!A:A,'Categroy Lookup'!B:B,"Cell is Blank - Dis-regard"),T5684)</f>
        <v>Food</v>
      </c>
      <c r="V5684" t="b">
        <f t="shared" si="443"/>
        <v>1</v>
      </c>
      <c r="W5684">
        <f t="shared" si="442"/>
        <v>1.5</v>
      </c>
      <c r="X5684" s="8">
        <f t="shared" si="444"/>
        <v>1</v>
      </c>
      <c r="Y5684" t="s">
        <v>203</v>
      </c>
      <c r="AB5684" t="s">
        <v>683</v>
      </c>
      <c r="AC5684" t="s">
        <v>903</v>
      </c>
      <c r="AD5684">
        <v>2022</v>
      </c>
    </row>
    <row r="5685" spans="1:30" x14ac:dyDescent="0.25">
      <c r="A5685" t="s">
        <v>18</v>
      </c>
      <c r="B5685" t="s">
        <v>40</v>
      </c>
      <c r="C5685" t="s">
        <v>41</v>
      </c>
      <c r="D5685" t="s">
        <v>42</v>
      </c>
      <c r="E5685" t="s">
        <v>414</v>
      </c>
      <c r="F5685" t="s">
        <v>31</v>
      </c>
      <c r="G5685">
        <v>15497027533</v>
      </c>
      <c r="H5685" t="s">
        <v>422</v>
      </c>
      <c r="I5685" t="s">
        <v>25</v>
      </c>
      <c r="J5685">
        <v>147</v>
      </c>
      <c r="K5685">
        <v>2.5</v>
      </c>
      <c r="L5685">
        <v>1</v>
      </c>
      <c r="M5685">
        <v>147</v>
      </c>
      <c r="N5685">
        <v>2.5</v>
      </c>
      <c r="O5685">
        <v>1</v>
      </c>
      <c r="P5685">
        <v>2.5</v>
      </c>
      <c r="Q5685">
        <v>5.5</v>
      </c>
      <c r="R5685" s="1">
        <v>44781</v>
      </c>
      <c r="S5685" t="str">
        <f t="shared" si="440"/>
        <v>Snapple Lemonade - black berry</v>
      </c>
      <c r="T5685" t="str">
        <f t="shared" si="441"/>
        <v>Non Carbonated</v>
      </c>
      <c r="U5685" t="str">
        <f>IF(T5685="Cell is Blank - Dis-regard",_xlfn.XLOOKUP(S5685,'Categroy Lookup'!A:A,'Categroy Lookup'!B:B,"Cell is Blank - Dis-regard"),T5685)</f>
        <v>Non Carbonated</v>
      </c>
      <c r="V5685" t="b">
        <f t="shared" si="443"/>
        <v>1</v>
      </c>
      <c r="W5685">
        <f t="shared" si="442"/>
        <v>2.5</v>
      </c>
      <c r="X5685" s="8">
        <f t="shared" si="444"/>
        <v>1.6666666666666667</v>
      </c>
      <c r="Y5685" t="s">
        <v>650</v>
      </c>
      <c r="Z5685" t="s">
        <v>651</v>
      </c>
      <c r="AB5685" t="s">
        <v>683</v>
      </c>
      <c r="AC5685" t="s">
        <v>903</v>
      </c>
      <c r="AD5685">
        <v>2022</v>
      </c>
    </row>
    <row r="5686" spans="1:30" x14ac:dyDescent="0.25">
      <c r="A5686" t="s">
        <v>18</v>
      </c>
      <c r="B5686" t="s">
        <v>40</v>
      </c>
      <c r="C5686" t="s">
        <v>41</v>
      </c>
      <c r="D5686" t="s">
        <v>42</v>
      </c>
      <c r="E5686" t="s">
        <v>133</v>
      </c>
      <c r="F5686" t="s">
        <v>27</v>
      </c>
      <c r="G5686">
        <v>15497027533</v>
      </c>
      <c r="H5686" t="s">
        <v>422</v>
      </c>
      <c r="I5686" t="s">
        <v>25</v>
      </c>
      <c r="J5686">
        <v>112</v>
      </c>
      <c r="K5686">
        <v>1.5</v>
      </c>
      <c r="L5686">
        <v>1</v>
      </c>
      <c r="M5686">
        <v>112</v>
      </c>
      <c r="N5686">
        <v>1.5</v>
      </c>
      <c r="O5686">
        <v>1</v>
      </c>
      <c r="P5686">
        <v>1.5</v>
      </c>
      <c r="Q5686">
        <v>5.5</v>
      </c>
      <c r="R5686" s="1">
        <v>44781</v>
      </c>
      <c r="S5686" t="str">
        <f t="shared" si="440"/>
        <v>Funyuns - Flaming Hot</v>
      </c>
      <c r="T5686" t="str">
        <f t="shared" si="441"/>
        <v>Food</v>
      </c>
      <c r="U5686" t="str">
        <f>IF(T5686="Cell is Blank - Dis-regard",_xlfn.XLOOKUP(S5686,'Categroy Lookup'!A:A,'Categroy Lookup'!B:B,"Cell is Blank - Dis-regard"),T5686)</f>
        <v>Food</v>
      </c>
      <c r="V5686" t="b">
        <f t="shared" si="443"/>
        <v>1</v>
      </c>
      <c r="W5686">
        <f t="shared" si="442"/>
        <v>1.5</v>
      </c>
      <c r="X5686" s="8">
        <f t="shared" si="444"/>
        <v>1</v>
      </c>
      <c r="Y5686" t="s">
        <v>553</v>
      </c>
      <c r="Z5686" t="s">
        <v>501</v>
      </c>
      <c r="AB5686" t="s">
        <v>683</v>
      </c>
      <c r="AC5686" t="s">
        <v>903</v>
      </c>
      <c r="AD5686">
        <v>2022</v>
      </c>
    </row>
    <row r="5687" spans="1:30" x14ac:dyDescent="0.25">
      <c r="A5687" t="s">
        <v>18</v>
      </c>
      <c r="B5687" t="s">
        <v>40</v>
      </c>
      <c r="C5687" t="s">
        <v>41</v>
      </c>
      <c r="D5687" t="s">
        <v>42</v>
      </c>
      <c r="E5687" t="s">
        <v>345</v>
      </c>
      <c r="F5687" t="s">
        <v>27</v>
      </c>
      <c r="G5687">
        <v>15497284186</v>
      </c>
      <c r="H5687" t="s">
        <v>422</v>
      </c>
      <c r="I5687" t="s">
        <v>25</v>
      </c>
      <c r="J5687">
        <v>130</v>
      </c>
      <c r="K5687">
        <v>1.5</v>
      </c>
      <c r="L5687">
        <v>1</v>
      </c>
      <c r="M5687">
        <v>130</v>
      </c>
      <c r="N5687">
        <v>1.5</v>
      </c>
      <c r="O5687">
        <v>1</v>
      </c>
      <c r="P5687">
        <v>1.5</v>
      </c>
      <c r="Q5687">
        <v>3</v>
      </c>
      <c r="R5687" s="1">
        <v>44782</v>
      </c>
      <c r="S5687" t="str">
        <f t="shared" si="440"/>
        <v>Nature's Bakery Fig Bar - Raspberry</v>
      </c>
      <c r="T5687" t="str">
        <f t="shared" si="441"/>
        <v>Food</v>
      </c>
      <c r="U5687" t="str">
        <f>IF(T5687="Cell is Blank - Dis-regard",_xlfn.XLOOKUP(S5687,'Categroy Lookup'!A:A,'Categroy Lookup'!B:B,"Cell is Blank - Dis-regard"),T5687)</f>
        <v>Food</v>
      </c>
      <c r="V5687" t="b">
        <f t="shared" si="443"/>
        <v>1</v>
      </c>
      <c r="W5687">
        <f t="shared" si="442"/>
        <v>1.5</v>
      </c>
      <c r="X5687" s="8">
        <f t="shared" si="444"/>
        <v>1</v>
      </c>
      <c r="Y5687" t="s">
        <v>637</v>
      </c>
      <c r="Z5687" t="s">
        <v>508</v>
      </c>
      <c r="AB5687" t="s">
        <v>683</v>
      </c>
      <c r="AC5687" t="s">
        <v>903</v>
      </c>
      <c r="AD5687">
        <v>2022</v>
      </c>
    </row>
    <row r="5688" spans="1:30" x14ac:dyDescent="0.25">
      <c r="A5688" t="s">
        <v>18</v>
      </c>
      <c r="B5688" t="s">
        <v>40</v>
      </c>
      <c r="C5688" t="s">
        <v>41</v>
      </c>
      <c r="D5688" t="s">
        <v>42</v>
      </c>
      <c r="E5688" t="s">
        <v>342</v>
      </c>
      <c r="F5688" t="s">
        <v>27</v>
      </c>
      <c r="G5688">
        <v>15497284186</v>
      </c>
      <c r="H5688" t="s">
        <v>422</v>
      </c>
      <c r="I5688" t="s">
        <v>25</v>
      </c>
      <c r="J5688">
        <v>131</v>
      </c>
      <c r="K5688">
        <v>1.5</v>
      </c>
      <c r="L5688">
        <v>1</v>
      </c>
      <c r="M5688">
        <v>131</v>
      </c>
      <c r="N5688">
        <v>1.5</v>
      </c>
      <c r="O5688">
        <v>1</v>
      </c>
      <c r="P5688">
        <v>1.5</v>
      </c>
      <c r="Q5688">
        <v>3</v>
      </c>
      <c r="R5688" s="1">
        <v>44782</v>
      </c>
      <c r="S5688" t="str">
        <f t="shared" si="440"/>
        <v>Nature's Bakery Fig Bar - Blueberry</v>
      </c>
      <c r="T5688" t="str">
        <f t="shared" si="441"/>
        <v>Food</v>
      </c>
      <c r="U5688" t="str">
        <f>IF(T5688="Cell is Blank - Dis-regard",_xlfn.XLOOKUP(S5688,'Categroy Lookup'!A:A,'Categroy Lookup'!B:B,"Cell is Blank - Dis-regard"),T5688)</f>
        <v>Food</v>
      </c>
      <c r="V5688" t="b">
        <f t="shared" si="443"/>
        <v>1</v>
      </c>
      <c r="W5688">
        <f t="shared" si="442"/>
        <v>1.5</v>
      </c>
      <c r="X5688" s="8">
        <f t="shared" si="444"/>
        <v>1</v>
      </c>
      <c r="Y5688" t="s">
        <v>637</v>
      </c>
      <c r="Z5688" t="s">
        <v>539</v>
      </c>
      <c r="AB5688" t="s">
        <v>683</v>
      </c>
      <c r="AC5688" t="s">
        <v>903</v>
      </c>
      <c r="AD5688">
        <v>2022</v>
      </c>
    </row>
    <row r="5689" spans="1:30" x14ac:dyDescent="0.25">
      <c r="A5689" t="s">
        <v>18</v>
      </c>
      <c r="B5689" t="s">
        <v>40</v>
      </c>
      <c r="C5689" t="s">
        <v>41</v>
      </c>
      <c r="D5689" t="s">
        <v>42</v>
      </c>
      <c r="E5689" t="s">
        <v>368</v>
      </c>
      <c r="F5689" t="s">
        <v>23</v>
      </c>
      <c r="G5689">
        <v>15497322225</v>
      </c>
      <c r="H5689" t="s">
        <v>422</v>
      </c>
      <c r="I5689" t="s">
        <v>33</v>
      </c>
      <c r="J5689">
        <v>142</v>
      </c>
      <c r="K5689">
        <v>1.5</v>
      </c>
      <c r="L5689">
        <v>1</v>
      </c>
      <c r="M5689">
        <v>142</v>
      </c>
      <c r="N5689">
        <v>1.5</v>
      </c>
      <c r="O5689">
        <v>1</v>
      </c>
      <c r="P5689">
        <v>1.5</v>
      </c>
      <c r="Q5689">
        <v>1.5</v>
      </c>
      <c r="R5689" s="1">
        <v>44782</v>
      </c>
      <c r="S5689" t="str">
        <f t="shared" si="440"/>
        <v>Coca Cola - Regular</v>
      </c>
      <c r="T5689" t="str">
        <f t="shared" si="441"/>
        <v>Carbonated</v>
      </c>
      <c r="U5689" t="str">
        <f>IF(T5689="Cell is Blank - Dis-regard",_xlfn.XLOOKUP(S5689,'Categroy Lookup'!A:A,'Categroy Lookup'!B:B,"Cell is Blank - Dis-regard"),T5689)</f>
        <v>Carbonated</v>
      </c>
      <c r="V5689" t="b">
        <f t="shared" si="443"/>
        <v>1</v>
      </c>
      <c r="W5689">
        <f t="shared" si="442"/>
        <v>1.5</v>
      </c>
      <c r="X5689" s="8">
        <f t="shared" si="444"/>
        <v>1</v>
      </c>
      <c r="Y5689" t="s">
        <v>524</v>
      </c>
      <c r="Z5689" t="s">
        <v>643</v>
      </c>
      <c r="AB5689" t="s">
        <v>683</v>
      </c>
      <c r="AC5689" t="s">
        <v>903</v>
      </c>
      <c r="AD5689">
        <v>2022</v>
      </c>
    </row>
    <row r="5690" spans="1:30" x14ac:dyDescent="0.25">
      <c r="A5690" t="s">
        <v>18</v>
      </c>
      <c r="B5690" t="s">
        <v>40</v>
      </c>
      <c r="C5690" t="s">
        <v>41</v>
      </c>
      <c r="D5690" t="s">
        <v>42</v>
      </c>
      <c r="E5690" t="s">
        <v>204</v>
      </c>
      <c r="F5690" t="s">
        <v>27</v>
      </c>
      <c r="G5690">
        <v>15497322626</v>
      </c>
      <c r="H5690" t="s">
        <v>422</v>
      </c>
      <c r="I5690" t="s">
        <v>33</v>
      </c>
      <c r="J5690">
        <v>124</v>
      </c>
      <c r="K5690">
        <v>1.5</v>
      </c>
      <c r="L5690">
        <v>1</v>
      </c>
      <c r="M5690">
        <v>124</v>
      </c>
      <c r="N5690">
        <v>1.5</v>
      </c>
      <c r="O5690">
        <v>1</v>
      </c>
      <c r="P5690">
        <v>1.5</v>
      </c>
      <c r="Q5690">
        <v>1.5</v>
      </c>
      <c r="R5690" s="1">
        <v>44782</v>
      </c>
      <c r="S5690" t="str">
        <f t="shared" si="440"/>
        <v>Cheetos - Crunchy</v>
      </c>
      <c r="T5690" t="str">
        <f t="shared" si="441"/>
        <v>Food</v>
      </c>
      <c r="U5690" t="str">
        <f>IF(T5690="Cell is Blank - Dis-regard",_xlfn.XLOOKUP(S5690,'Categroy Lookup'!A:A,'Categroy Lookup'!B:B,"Cell is Blank - Dis-regard"),T5690)</f>
        <v>Food</v>
      </c>
      <c r="V5690" t="b">
        <f t="shared" si="443"/>
        <v>1</v>
      </c>
      <c r="W5690">
        <f t="shared" si="442"/>
        <v>1.5</v>
      </c>
      <c r="X5690" s="8">
        <f t="shared" si="444"/>
        <v>1</v>
      </c>
      <c r="Y5690" t="s">
        <v>491</v>
      </c>
      <c r="Z5690" t="s">
        <v>575</v>
      </c>
      <c r="AB5690" t="s">
        <v>683</v>
      </c>
      <c r="AC5690" t="s">
        <v>903</v>
      </c>
      <c r="AD5690">
        <v>2022</v>
      </c>
    </row>
    <row r="5691" spans="1:30" x14ac:dyDescent="0.25">
      <c r="A5691" t="s">
        <v>18</v>
      </c>
      <c r="B5691" t="s">
        <v>40</v>
      </c>
      <c r="C5691" t="s">
        <v>41</v>
      </c>
      <c r="D5691" t="s">
        <v>42</v>
      </c>
      <c r="E5691" t="s">
        <v>368</v>
      </c>
      <c r="F5691" t="s">
        <v>23</v>
      </c>
      <c r="G5691">
        <v>15497344233</v>
      </c>
      <c r="H5691" t="s">
        <v>422</v>
      </c>
      <c r="I5691" t="s">
        <v>25</v>
      </c>
      <c r="J5691">
        <v>142</v>
      </c>
      <c r="K5691">
        <v>1.5</v>
      </c>
      <c r="L5691">
        <v>1</v>
      </c>
      <c r="M5691">
        <v>142</v>
      </c>
      <c r="N5691">
        <v>1.5</v>
      </c>
      <c r="O5691">
        <v>1</v>
      </c>
      <c r="P5691">
        <v>1.5</v>
      </c>
      <c r="Q5691">
        <v>1.5</v>
      </c>
      <c r="R5691" s="1">
        <v>44782</v>
      </c>
      <c r="S5691" t="str">
        <f t="shared" si="440"/>
        <v>Coca Cola - Regular</v>
      </c>
      <c r="T5691" t="str">
        <f t="shared" si="441"/>
        <v>Carbonated</v>
      </c>
      <c r="U5691" t="str">
        <f>IF(T5691="Cell is Blank - Dis-regard",_xlfn.XLOOKUP(S5691,'Categroy Lookup'!A:A,'Categroy Lookup'!B:B,"Cell is Blank - Dis-regard"),T5691)</f>
        <v>Carbonated</v>
      </c>
      <c r="V5691" t="b">
        <f t="shared" si="443"/>
        <v>1</v>
      </c>
      <c r="W5691">
        <f t="shared" si="442"/>
        <v>1.5</v>
      </c>
      <c r="X5691" s="8">
        <f t="shared" si="444"/>
        <v>1</v>
      </c>
      <c r="Y5691" t="s">
        <v>524</v>
      </c>
      <c r="Z5691" t="s">
        <v>643</v>
      </c>
      <c r="AB5691" t="s">
        <v>683</v>
      </c>
      <c r="AC5691" t="s">
        <v>903</v>
      </c>
      <c r="AD5691">
        <v>2022</v>
      </c>
    </row>
    <row r="5692" spans="1:30" x14ac:dyDescent="0.25">
      <c r="A5692" t="s">
        <v>18</v>
      </c>
      <c r="B5692" t="s">
        <v>36</v>
      </c>
      <c r="C5692" t="s">
        <v>37</v>
      </c>
      <c r="D5692" t="s">
        <v>38</v>
      </c>
      <c r="E5692" t="s">
        <v>58</v>
      </c>
      <c r="F5692" t="s">
        <v>27</v>
      </c>
      <c r="G5692">
        <v>15497413068</v>
      </c>
      <c r="H5692" t="s">
        <v>422</v>
      </c>
      <c r="I5692" t="s">
        <v>25</v>
      </c>
      <c r="J5692">
        <v>121</v>
      </c>
      <c r="K5692">
        <v>1.5</v>
      </c>
      <c r="L5692">
        <v>1</v>
      </c>
      <c r="M5692">
        <v>121</v>
      </c>
      <c r="N5692">
        <v>1.5</v>
      </c>
      <c r="O5692">
        <v>1</v>
      </c>
      <c r="P5692">
        <v>1.5</v>
      </c>
      <c r="Q5692">
        <v>1.5</v>
      </c>
      <c r="R5692" s="1">
        <v>44782</v>
      </c>
      <c r="S5692" t="str">
        <f t="shared" si="440"/>
        <v>Oreo Mini</v>
      </c>
      <c r="T5692" t="str">
        <f t="shared" si="441"/>
        <v>Food</v>
      </c>
      <c r="U5692" t="str">
        <f>IF(T5692="Cell is Blank - Dis-regard",_xlfn.XLOOKUP(S5692,'Categroy Lookup'!A:A,'Categroy Lookup'!B:B,"Cell is Blank - Dis-regard"),T5692)</f>
        <v>Food</v>
      </c>
      <c r="V5692" t="b">
        <f t="shared" si="443"/>
        <v>1</v>
      </c>
      <c r="W5692">
        <f t="shared" si="442"/>
        <v>1.5</v>
      </c>
      <c r="X5692" s="8">
        <f t="shared" si="444"/>
        <v>1</v>
      </c>
      <c r="Y5692" t="s">
        <v>58</v>
      </c>
      <c r="AB5692" t="s">
        <v>683</v>
      </c>
      <c r="AC5692" t="s">
        <v>903</v>
      </c>
      <c r="AD5692">
        <v>2022</v>
      </c>
    </row>
    <row r="5693" spans="1:30" x14ac:dyDescent="0.25">
      <c r="A5693" t="s">
        <v>18</v>
      </c>
      <c r="B5693" t="s">
        <v>36</v>
      </c>
      <c r="C5693" t="s">
        <v>37</v>
      </c>
      <c r="D5693" t="s">
        <v>38</v>
      </c>
      <c r="E5693" t="s">
        <v>58</v>
      </c>
      <c r="F5693" t="s">
        <v>27</v>
      </c>
      <c r="G5693">
        <v>15497415306</v>
      </c>
      <c r="H5693" t="s">
        <v>422</v>
      </c>
      <c r="I5693" t="s">
        <v>25</v>
      </c>
      <c r="J5693">
        <v>121</v>
      </c>
      <c r="K5693">
        <v>1.5</v>
      </c>
      <c r="L5693">
        <v>1</v>
      </c>
      <c r="M5693">
        <v>121</v>
      </c>
      <c r="N5693">
        <v>1.5</v>
      </c>
      <c r="O5693">
        <v>1</v>
      </c>
      <c r="P5693">
        <v>1.5</v>
      </c>
      <c r="Q5693">
        <v>1.5</v>
      </c>
      <c r="R5693" s="1">
        <v>44782</v>
      </c>
      <c r="S5693" t="str">
        <f t="shared" si="440"/>
        <v>Oreo Mini</v>
      </c>
      <c r="T5693" t="str">
        <f t="shared" si="441"/>
        <v>Food</v>
      </c>
      <c r="U5693" t="str">
        <f>IF(T5693="Cell is Blank - Dis-regard",_xlfn.XLOOKUP(S5693,'Categroy Lookup'!A:A,'Categroy Lookup'!B:B,"Cell is Blank - Dis-regard"),T5693)</f>
        <v>Food</v>
      </c>
      <c r="V5693" t="b">
        <f t="shared" si="443"/>
        <v>1</v>
      </c>
      <c r="W5693">
        <f t="shared" si="442"/>
        <v>1.5</v>
      </c>
      <c r="X5693" s="8">
        <f t="shared" si="444"/>
        <v>1</v>
      </c>
      <c r="Y5693" t="s">
        <v>58</v>
      </c>
      <c r="AB5693" t="s">
        <v>683</v>
      </c>
      <c r="AC5693" t="s">
        <v>903</v>
      </c>
      <c r="AD5693">
        <v>2022</v>
      </c>
    </row>
    <row r="5694" spans="1:30" x14ac:dyDescent="0.25">
      <c r="A5694" t="s">
        <v>18</v>
      </c>
      <c r="B5694" t="s">
        <v>40</v>
      </c>
      <c r="C5694" t="s">
        <v>41</v>
      </c>
      <c r="D5694" t="s">
        <v>42</v>
      </c>
      <c r="E5694" t="s">
        <v>43</v>
      </c>
      <c r="F5694" t="s">
        <v>23</v>
      </c>
      <c r="G5694">
        <v>15497781979</v>
      </c>
      <c r="H5694" t="s">
        <v>422</v>
      </c>
      <c r="I5694" t="s">
        <v>25</v>
      </c>
      <c r="J5694">
        <v>144</v>
      </c>
      <c r="K5694">
        <v>3</v>
      </c>
      <c r="L5694">
        <v>1</v>
      </c>
      <c r="M5694">
        <v>144</v>
      </c>
      <c r="N5694">
        <v>3</v>
      </c>
      <c r="O5694">
        <v>1</v>
      </c>
      <c r="P5694">
        <v>3</v>
      </c>
      <c r="Q5694">
        <v>3</v>
      </c>
      <c r="R5694" s="1">
        <v>44782</v>
      </c>
      <c r="S5694" t="str">
        <f t="shared" si="440"/>
        <v>Monster Energy Original</v>
      </c>
      <c r="T5694" t="str">
        <f t="shared" si="441"/>
        <v>Carbonated</v>
      </c>
      <c r="U5694" t="str">
        <f>IF(T5694="Cell is Blank - Dis-regard",_xlfn.XLOOKUP(S5694,'Categroy Lookup'!A:A,'Categroy Lookup'!B:B,"Cell is Blank - Dis-regard"),T5694)</f>
        <v>Carbonated</v>
      </c>
      <c r="V5694" t="b">
        <f t="shared" si="443"/>
        <v>1</v>
      </c>
      <c r="W5694">
        <f t="shared" si="442"/>
        <v>3</v>
      </c>
      <c r="X5694" s="8">
        <f t="shared" si="444"/>
        <v>2</v>
      </c>
      <c r="Y5694" t="s">
        <v>43</v>
      </c>
      <c r="AB5694" t="s">
        <v>683</v>
      </c>
      <c r="AC5694" t="s">
        <v>903</v>
      </c>
      <c r="AD5694">
        <v>2022</v>
      </c>
    </row>
    <row r="5695" spans="1:30" x14ac:dyDescent="0.25">
      <c r="A5695" t="s">
        <v>18</v>
      </c>
      <c r="B5695" t="s">
        <v>40</v>
      </c>
      <c r="C5695" t="s">
        <v>41</v>
      </c>
      <c r="D5695" t="s">
        <v>42</v>
      </c>
      <c r="E5695" t="s">
        <v>345</v>
      </c>
      <c r="F5695" t="s">
        <v>27</v>
      </c>
      <c r="G5695">
        <v>15497821837</v>
      </c>
      <c r="H5695" t="s">
        <v>422</v>
      </c>
      <c r="I5695" t="s">
        <v>25</v>
      </c>
      <c r="J5695">
        <v>130</v>
      </c>
      <c r="K5695">
        <v>1.5</v>
      </c>
      <c r="L5695">
        <v>1</v>
      </c>
      <c r="M5695">
        <v>130</v>
      </c>
      <c r="N5695">
        <v>1.5</v>
      </c>
      <c r="O5695">
        <v>1</v>
      </c>
      <c r="P5695">
        <v>1.5</v>
      </c>
      <c r="Q5695">
        <v>1.5</v>
      </c>
      <c r="R5695" s="1">
        <v>44782</v>
      </c>
      <c r="S5695" t="str">
        <f t="shared" si="440"/>
        <v>Nature's Bakery Fig Bar - Raspberry</v>
      </c>
      <c r="T5695" t="str">
        <f t="shared" si="441"/>
        <v>Food</v>
      </c>
      <c r="U5695" t="str">
        <f>IF(T5695="Cell is Blank - Dis-regard",_xlfn.XLOOKUP(S5695,'Categroy Lookup'!A:A,'Categroy Lookup'!B:B,"Cell is Blank - Dis-regard"),T5695)</f>
        <v>Food</v>
      </c>
      <c r="V5695" t="b">
        <f t="shared" si="443"/>
        <v>1</v>
      </c>
      <c r="W5695">
        <f t="shared" si="442"/>
        <v>1.5</v>
      </c>
      <c r="X5695" s="8">
        <f t="shared" si="444"/>
        <v>1</v>
      </c>
      <c r="Y5695" t="s">
        <v>637</v>
      </c>
      <c r="Z5695" t="s">
        <v>508</v>
      </c>
      <c r="AB5695" t="s">
        <v>683</v>
      </c>
      <c r="AC5695" t="s">
        <v>903</v>
      </c>
      <c r="AD5695">
        <v>2022</v>
      </c>
    </row>
    <row r="5696" spans="1:30" x14ac:dyDescent="0.25">
      <c r="A5696" t="s">
        <v>18</v>
      </c>
      <c r="B5696" t="s">
        <v>197</v>
      </c>
      <c r="C5696" t="s">
        <v>198</v>
      </c>
      <c r="D5696" t="s">
        <v>199</v>
      </c>
      <c r="E5696" t="s">
        <v>330</v>
      </c>
      <c r="F5696" t="s">
        <v>31</v>
      </c>
      <c r="G5696">
        <v>15498008095</v>
      </c>
      <c r="H5696" t="s">
        <v>422</v>
      </c>
      <c r="I5696" t="s">
        <v>33</v>
      </c>
      <c r="J5696">
        <v>143</v>
      </c>
      <c r="K5696">
        <v>2.75</v>
      </c>
      <c r="L5696">
        <v>1</v>
      </c>
      <c r="M5696">
        <v>143</v>
      </c>
      <c r="N5696">
        <v>2.75</v>
      </c>
      <c r="O5696">
        <v>1</v>
      </c>
      <c r="P5696">
        <v>2.75</v>
      </c>
      <c r="Q5696">
        <v>2.75</v>
      </c>
      <c r="R5696" s="1">
        <v>44782</v>
      </c>
      <c r="S5696" t="str">
        <f t="shared" si="440"/>
        <v>BodyArmor  LYTE - Blueberry Pomegranate</v>
      </c>
      <c r="T5696" t="str">
        <f t="shared" si="441"/>
        <v>Non Carbonated</v>
      </c>
      <c r="U5696" t="str">
        <f>IF(T5696="Cell is Blank - Dis-regard",_xlfn.XLOOKUP(S5696,'Categroy Lookup'!A:A,'Categroy Lookup'!B:B,"Cell is Blank - Dis-regard"),T5696)</f>
        <v>Non Carbonated</v>
      </c>
      <c r="V5696" t="b">
        <f t="shared" si="443"/>
        <v>1</v>
      </c>
      <c r="W5696">
        <f t="shared" si="442"/>
        <v>2.75</v>
      </c>
      <c r="X5696" s="8">
        <f t="shared" si="444"/>
        <v>1.8333333333333333</v>
      </c>
      <c r="Y5696" t="s">
        <v>634</v>
      </c>
      <c r="Z5696" t="s">
        <v>635</v>
      </c>
      <c r="AB5696" t="s">
        <v>683</v>
      </c>
      <c r="AC5696" t="s">
        <v>903</v>
      </c>
      <c r="AD5696">
        <v>2022</v>
      </c>
    </row>
    <row r="5697" spans="1:30" x14ac:dyDescent="0.25">
      <c r="A5697" t="s">
        <v>18</v>
      </c>
      <c r="B5697" t="s">
        <v>197</v>
      </c>
      <c r="C5697" t="s">
        <v>198</v>
      </c>
      <c r="D5697" t="s">
        <v>199</v>
      </c>
      <c r="E5697" t="s">
        <v>92</v>
      </c>
      <c r="F5697" t="s">
        <v>27</v>
      </c>
      <c r="G5697">
        <v>15498025275</v>
      </c>
      <c r="H5697" t="s">
        <v>422</v>
      </c>
      <c r="I5697" t="s">
        <v>33</v>
      </c>
      <c r="J5697">
        <v>113</v>
      </c>
      <c r="K5697">
        <v>1.5</v>
      </c>
      <c r="L5697">
        <v>1</v>
      </c>
      <c r="M5697">
        <v>113</v>
      </c>
      <c r="N5697">
        <v>1.5</v>
      </c>
      <c r="O5697">
        <v>1</v>
      </c>
      <c r="P5697">
        <v>1.5</v>
      </c>
      <c r="Q5697">
        <v>1.5</v>
      </c>
      <c r="R5697" s="1">
        <v>44782</v>
      </c>
      <c r="S5697" t="str">
        <f t="shared" si="440"/>
        <v>Miss Vickie's Potato Chip - Jalapeno</v>
      </c>
      <c r="T5697" t="str">
        <f t="shared" si="441"/>
        <v>Food</v>
      </c>
      <c r="U5697" t="str">
        <f>IF(T5697="Cell is Blank - Dis-regard",_xlfn.XLOOKUP(S5697,'Categroy Lookup'!A:A,'Categroy Lookup'!B:B,"Cell is Blank - Dis-regard"),T5697)</f>
        <v>Food</v>
      </c>
      <c r="V5697" t="b">
        <f t="shared" si="443"/>
        <v>1</v>
      </c>
      <c r="W5697">
        <f t="shared" si="442"/>
        <v>1.5</v>
      </c>
      <c r="X5697" s="8">
        <f t="shared" si="444"/>
        <v>1</v>
      </c>
      <c r="Y5697" t="s">
        <v>473</v>
      </c>
      <c r="Z5697" t="s">
        <v>523</v>
      </c>
      <c r="AB5697" t="s">
        <v>683</v>
      </c>
      <c r="AC5697" t="s">
        <v>903</v>
      </c>
      <c r="AD5697">
        <v>2022</v>
      </c>
    </row>
    <row r="5698" spans="1:30" x14ac:dyDescent="0.25">
      <c r="A5698" t="s">
        <v>18</v>
      </c>
      <c r="B5698" t="s">
        <v>197</v>
      </c>
      <c r="C5698" t="s">
        <v>198</v>
      </c>
      <c r="D5698" t="s">
        <v>199</v>
      </c>
      <c r="E5698" t="s">
        <v>200</v>
      </c>
      <c r="F5698" t="s">
        <v>31</v>
      </c>
      <c r="G5698">
        <v>15498128908</v>
      </c>
      <c r="H5698" t="s">
        <v>422</v>
      </c>
      <c r="I5698" t="s">
        <v>25</v>
      </c>
      <c r="J5698">
        <v>146</v>
      </c>
      <c r="K5698">
        <v>3.5</v>
      </c>
      <c r="L5698">
        <v>1</v>
      </c>
      <c r="M5698">
        <v>146</v>
      </c>
      <c r="N5698">
        <v>3.5</v>
      </c>
      <c r="O5698">
        <v>1</v>
      </c>
      <c r="P5698">
        <v>3.5</v>
      </c>
      <c r="Q5698">
        <v>3.5</v>
      </c>
      <c r="R5698" s="1">
        <v>44782</v>
      </c>
      <c r="S5698" t="str">
        <f t="shared" ref="S5698:S5761" si="445">IF(E5698="","Cell is Blank - Dis-regard",E5698)</f>
        <v>Starbucks Doubleshot Energy - Mocha</v>
      </c>
      <c r="T5698" t="str">
        <f t="shared" ref="T5698:T5761" si="446">IF(F5698="","Cell is Blank - Dis-regard",F5698)</f>
        <v>Non Carbonated</v>
      </c>
      <c r="U5698" t="str">
        <f>IF(T5698="Cell is Blank - Dis-regard",_xlfn.XLOOKUP(S5698,'Categroy Lookup'!A:A,'Categroy Lookup'!B:B,"Cell is Blank - Dis-regard"),T5698)</f>
        <v>Non Carbonated</v>
      </c>
      <c r="V5698" t="b">
        <f t="shared" si="443"/>
        <v>1</v>
      </c>
      <c r="W5698">
        <f t="shared" ref="W5698:W5761" si="447">IF(V5698="FALSE",K5698,K5698)</f>
        <v>3.5</v>
      </c>
      <c r="X5698" s="8">
        <f t="shared" si="444"/>
        <v>2.3333333333333335</v>
      </c>
      <c r="Y5698" t="s">
        <v>572</v>
      </c>
      <c r="Z5698" t="s">
        <v>573</v>
      </c>
      <c r="AB5698" t="s">
        <v>683</v>
      </c>
      <c r="AC5698" t="s">
        <v>903</v>
      </c>
      <c r="AD5698">
        <v>2022</v>
      </c>
    </row>
    <row r="5699" spans="1:30" x14ac:dyDescent="0.25">
      <c r="A5699" t="s">
        <v>18</v>
      </c>
      <c r="B5699" t="s">
        <v>36</v>
      </c>
      <c r="C5699" t="s">
        <v>37</v>
      </c>
      <c r="D5699" t="s">
        <v>38</v>
      </c>
      <c r="E5699" t="s">
        <v>127</v>
      </c>
      <c r="F5699" t="s">
        <v>27</v>
      </c>
      <c r="G5699">
        <v>15498340180</v>
      </c>
      <c r="H5699" t="s">
        <v>422</v>
      </c>
      <c r="I5699" t="s">
        <v>33</v>
      </c>
      <c r="J5699">
        <v>124</v>
      </c>
      <c r="K5699">
        <v>1.5</v>
      </c>
      <c r="L5699">
        <v>1</v>
      </c>
      <c r="M5699">
        <v>124</v>
      </c>
      <c r="N5699">
        <v>1.5</v>
      </c>
      <c r="O5699">
        <v>1</v>
      </c>
      <c r="P5699">
        <v>1.5</v>
      </c>
      <c r="Q5699">
        <v>1.5</v>
      </c>
      <c r="R5699" s="1">
        <v>44782</v>
      </c>
      <c r="S5699" t="str">
        <f t="shared" si="445"/>
        <v>CheezIt - Double Cheese</v>
      </c>
      <c r="T5699" t="str">
        <f t="shared" si="446"/>
        <v>Food</v>
      </c>
      <c r="U5699" t="str">
        <f>IF(T5699="Cell is Blank - Dis-regard",_xlfn.XLOOKUP(S5699,'Categroy Lookup'!A:A,'Categroy Lookup'!B:B,"Cell is Blank - Dis-regard"),T5699)</f>
        <v>Food</v>
      </c>
      <c r="V5699" t="b">
        <f t="shared" ref="V5699:V5762" si="448">K5699=N5699</f>
        <v>1</v>
      </c>
      <c r="W5699">
        <f t="shared" si="447"/>
        <v>1.5</v>
      </c>
      <c r="X5699" s="8">
        <f t="shared" ref="X5699:X5762" si="449">W5699/1.5</f>
        <v>1</v>
      </c>
      <c r="Y5699" t="s">
        <v>528</v>
      </c>
      <c r="Z5699" t="s">
        <v>549</v>
      </c>
      <c r="AB5699" t="s">
        <v>683</v>
      </c>
      <c r="AC5699" t="s">
        <v>903</v>
      </c>
      <c r="AD5699">
        <v>2022</v>
      </c>
    </row>
    <row r="5700" spans="1:30" x14ac:dyDescent="0.25">
      <c r="A5700" t="s">
        <v>18</v>
      </c>
      <c r="B5700" t="s">
        <v>36</v>
      </c>
      <c r="C5700" t="s">
        <v>37</v>
      </c>
      <c r="D5700" t="s">
        <v>38</v>
      </c>
      <c r="E5700" t="s">
        <v>69</v>
      </c>
      <c r="F5700" t="s">
        <v>27</v>
      </c>
      <c r="G5700">
        <v>15498341293</v>
      </c>
      <c r="H5700" t="s">
        <v>422</v>
      </c>
      <c r="I5700" t="s">
        <v>33</v>
      </c>
      <c r="J5700">
        <v>110</v>
      </c>
      <c r="K5700">
        <v>1.5</v>
      </c>
      <c r="L5700">
        <v>1</v>
      </c>
      <c r="M5700">
        <v>110</v>
      </c>
      <c r="N5700">
        <v>1.5</v>
      </c>
      <c r="O5700">
        <v>1</v>
      </c>
      <c r="P5700">
        <v>1.5</v>
      </c>
      <c r="Q5700">
        <v>1.5</v>
      </c>
      <c r="R5700" s="1">
        <v>44782</v>
      </c>
      <c r="S5700" t="str">
        <f t="shared" si="445"/>
        <v>SunChips Multigrain - Salsa</v>
      </c>
      <c r="T5700" t="str">
        <f t="shared" si="446"/>
        <v>Food</v>
      </c>
      <c r="U5700" t="str">
        <f>IF(T5700="Cell is Blank - Dis-regard",_xlfn.XLOOKUP(S5700,'Categroy Lookup'!A:A,'Categroy Lookup'!B:B,"Cell is Blank - Dis-regard"),T5700)</f>
        <v>Food</v>
      </c>
      <c r="V5700" t="b">
        <f t="shared" si="448"/>
        <v>1</v>
      </c>
      <c r="W5700">
        <f t="shared" si="447"/>
        <v>1.5</v>
      </c>
      <c r="X5700" s="8">
        <f t="shared" si="449"/>
        <v>1</v>
      </c>
      <c r="Y5700" t="s">
        <v>502</v>
      </c>
      <c r="Z5700" t="s">
        <v>503</v>
      </c>
      <c r="AB5700" t="s">
        <v>683</v>
      </c>
      <c r="AC5700" t="s">
        <v>903</v>
      </c>
      <c r="AD5700">
        <v>2022</v>
      </c>
    </row>
    <row r="5701" spans="1:30" x14ac:dyDescent="0.25">
      <c r="A5701" t="s">
        <v>18</v>
      </c>
      <c r="B5701" t="s">
        <v>40</v>
      </c>
      <c r="C5701" t="s">
        <v>41</v>
      </c>
      <c r="D5701" t="s">
        <v>42</v>
      </c>
      <c r="E5701" t="s">
        <v>94</v>
      </c>
      <c r="F5701" t="s">
        <v>23</v>
      </c>
      <c r="G5701">
        <v>15498390690</v>
      </c>
      <c r="H5701" t="s">
        <v>422</v>
      </c>
      <c r="I5701" t="s">
        <v>33</v>
      </c>
      <c r="J5701">
        <v>148</v>
      </c>
      <c r="K5701">
        <v>3.5</v>
      </c>
      <c r="L5701">
        <v>1</v>
      </c>
      <c r="M5701">
        <v>148</v>
      </c>
      <c r="N5701">
        <v>3.5</v>
      </c>
      <c r="O5701">
        <v>1</v>
      </c>
      <c r="P5701">
        <v>3.5</v>
      </c>
      <c r="Q5701">
        <v>3.5</v>
      </c>
      <c r="R5701" s="1">
        <v>44782</v>
      </c>
      <c r="S5701" t="str">
        <f t="shared" si="445"/>
        <v>Red Bull - Original</v>
      </c>
      <c r="T5701" t="str">
        <f t="shared" si="446"/>
        <v>Carbonated</v>
      </c>
      <c r="U5701" t="str">
        <f>IF(T5701="Cell is Blank - Dis-regard",_xlfn.XLOOKUP(S5701,'Categroy Lookup'!A:A,'Categroy Lookup'!B:B,"Cell is Blank - Dis-regard"),T5701)</f>
        <v>Carbonated</v>
      </c>
      <c r="V5701" t="b">
        <f t="shared" si="448"/>
        <v>1</v>
      </c>
      <c r="W5701">
        <f t="shared" si="447"/>
        <v>3.5</v>
      </c>
      <c r="X5701" s="8">
        <f t="shared" si="449"/>
        <v>2.3333333333333335</v>
      </c>
      <c r="Y5701" t="s">
        <v>466</v>
      </c>
      <c r="Z5701" t="s">
        <v>512</v>
      </c>
      <c r="AB5701" t="s">
        <v>683</v>
      </c>
      <c r="AC5701" t="s">
        <v>903</v>
      </c>
      <c r="AD5701">
        <v>2022</v>
      </c>
    </row>
    <row r="5702" spans="1:30" x14ac:dyDescent="0.25">
      <c r="A5702" t="s">
        <v>18</v>
      </c>
      <c r="B5702" t="s">
        <v>40</v>
      </c>
      <c r="C5702" t="s">
        <v>41</v>
      </c>
      <c r="D5702" t="s">
        <v>42</v>
      </c>
      <c r="E5702" t="s">
        <v>204</v>
      </c>
      <c r="F5702" t="s">
        <v>27</v>
      </c>
      <c r="G5702">
        <v>15498392674</v>
      </c>
      <c r="H5702" t="s">
        <v>422</v>
      </c>
      <c r="I5702" t="s">
        <v>33</v>
      </c>
      <c r="J5702">
        <v>124</v>
      </c>
      <c r="K5702">
        <v>1.5</v>
      </c>
      <c r="L5702">
        <v>1</v>
      </c>
      <c r="M5702">
        <v>124</v>
      </c>
      <c r="N5702">
        <v>1.5</v>
      </c>
      <c r="O5702">
        <v>1</v>
      </c>
      <c r="P5702">
        <v>1.5</v>
      </c>
      <c r="Q5702">
        <v>1.5</v>
      </c>
      <c r="R5702" s="1">
        <v>44782</v>
      </c>
      <c r="S5702" t="str">
        <f t="shared" si="445"/>
        <v>Cheetos - Crunchy</v>
      </c>
      <c r="T5702" t="str">
        <f t="shared" si="446"/>
        <v>Food</v>
      </c>
      <c r="U5702" t="str">
        <f>IF(T5702="Cell is Blank - Dis-regard",_xlfn.XLOOKUP(S5702,'Categroy Lookup'!A:A,'Categroy Lookup'!B:B,"Cell is Blank - Dis-regard"),T5702)</f>
        <v>Food</v>
      </c>
      <c r="V5702" t="b">
        <f t="shared" si="448"/>
        <v>1</v>
      </c>
      <c r="W5702">
        <f t="shared" si="447"/>
        <v>1.5</v>
      </c>
      <c r="X5702" s="8">
        <f t="shared" si="449"/>
        <v>1</v>
      </c>
      <c r="Y5702" t="s">
        <v>491</v>
      </c>
      <c r="Z5702" t="s">
        <v>575</v>
      </c>
      <c r="AB5702" t="s">
        <v>683</v>
      </c>
      <c r="AC5702" t="s">
        <v>903</v>
      </c>
      <c r="AD5702">
        <v>2022</v>
      </c>
    </row>
    <row r="5703" spans="1:30" x14ac:dyDescent="0.25">
      <c r="A5703" t="s">
        <v>18</v>
      </c>
      <c r="B5703" t="s">
        <v>36</v>
      </c>
      <c r="C5703" t="s">
        <v>37</v>
      </c>
      <c r="D5703" t="s">
        <v>38</v>
      </c>
      <c r="E5703" t="s">
        <v>250</v>
      </c>
      <c r="F5703" t="s">
        <v>27</v>
      </c>
      <c r="G5703">
        <v>15499158247</v>
      </c>
      <c r="H5703" t="s">
        <v>422</v>
      </c>
      <c r="I5703" t="s">
        <v>25</v>
      </c>
      <c r="J5703">
        <v>113</v>
      </c>
      <c r="K5703">
        <v>1.5</v>
      </c>
      <c r="L5703">
        <v>1</v>
      </c>
      <c r="M5703">
        <v>113</v>
      </c>
      <c r="N5703">
        <v>1.5</v>
      </c>
      <c r="O5703">
        <v>1</v>
      </c>
      <c r="P5703">
        <v>1.5</v>
      </c>
      <c r="Q5703">
        <v>3</v>
      </c>
      <c r="R5703" s="1">
        <v>44782</v>
      </c>
      <c r="S5703" t="str">
        <f t="shared" si="445"/>
        <v>Pop Corners - Kettle Corn</v>
      </c>
      <c r="T5703" t="str">
        <f t="shared" si="446"/>
        <v>Food</v>
      </c>
      <c r="U5703" t="str">
        <f>IF(T5703="Cell is Blank - Dis-regard",_xlfn.XLOOKUP(S5703,'Categroy Lookup'!A:A,'Categroy Lookup'!B:B,"Cell is Blank - Dis-regard"),T5703)</f>
        <v>Food</v>
      </c>
      <c r="V5703" t="b">
        <f t="shared" si="448"/>
        <v>1</v>
      </c>
      <c r="W5703">
        <f t="shared" si="447"/>
        <v>1.5</v>
      </c>
      <c r="X5703" s="8">
        <f t="shared" si="449"/>
        <v>1</v>
      </c>
      <c r="Y5703" t="s">
        <v>606</v>
      </c>
      <c r="Z5703" t="s">
        <v>607</v>
      </c>
      <c r="AB5703" t="s">
        <v>683</v>
      </c>
      <c r="AC5703" t="s">
        <v>903</v>
      </c>
      <c r="AD5703">
        <v>2022</v>
      </c>
    </row>
    <row r="5704" spans="1:30" x14ac:dyDescent="0.25">
      <c r="A5704" t="s">
        <v>18</v>
      </c>
      <c r="B5704" t="s">
        <v>36</v>
      </c>
      <c r="C5704" t="s">
        <v>37</v>
      </c>
      <c r="D5704" t="s">
        <v>38</v>
      </c>
      <c r="E5704" t="s">
        <v>98</v>
      </c>
      <c r="F5704" t="s">
        <v>27</v>
      </c>
      <c r="G5704">
        <v>15499158247</v>
      </c>
      <c r="H5704" t="s">
        <v>422</v>
      </c>
      <c r="I5704" t="s">
        <v>25</v>
      </c>
      <c r="J5704">
        <v>122</v>
      </c>
      <c r="K5704">
        <v>1.5</v>
      </c>
      <c r="L5704">
        <v>1</v>
      </c>
      <c r="M5704">
        <v>122</v>
      </c>
      <c r="N5704">
        <v>1.5</v>
      </c>
      <c r="O5704">
        <v>1</v>
      </c>
      <c r="P5704">
        <v>1.5</v>
      </c>
      <c r="Q5704">
        <v>3</v>
      </c>
      <c r="R5704" s="1">
        <v>44782</v>
      </c>
      <c r="S5704" t="str">
        <f t="shared" si="445"/>
        <v>CheezIt - Original</v>
      </c>
      <c r="T5704" t="str">
        <f t="shared" si="446"/>
        <v>Food</v>
      </c>
      <c r="U5704" t="str">
        <f>IF(T5704="Cell is Blank - Dis-regard",_xlfn.XLOOKUP(S5704,'Categroy Lookup'!A:A,'Categroy Lookup'!B:B,"Cell is Blank - Dis-regard"),T5704)</f>
        <v>Food</v>
      </c>
      <c r="V5704" t="b">
        <f t="shared" si="448"/>
        <v>1</v>
      </c>
      <c r="W5704">
        <f t="shared" si="447"/>
        <v>1.5</v>
      </c>
      <c r="X5704" s="8">
        <f t="shared" si="449"/>
        <v>1</v>
      </c>
      <c r="Y5704" t="s">
        <v>528</v>
      </c>
      <c r="Z5704" t="s">
        <v>512</v>
      </c>
      <c r="AB5704" t="s">
        <v>683</v>
      </c>
      <c r="AC5704" t="s">
        <v>903</v>
      </c>
      <c r="AD5704">
        <v>2022</v>
      </c>
    </row>
    <row r="5705" spans="1:30" x14ac:dyDescent="0.25">
      <c r="A5705" t="s">
        <v>18</v>
      </c>
      <c r="B5705" t="s">
        <v>40</v>
      </c>
      <c r="C5705" t="s">
        <v>41</v>
      </c>
      <c r="D5705" t="s">
        <v>42</v>
      </c>
      <c r="E5705" t="s">
        <v>56</v>
      </c>
      <c r="F5705" t="s">
        <v>27</v>
      </c>
      <c r="G5705">
        <v>15499193959</v>
      </c>
      <c r="H5705" t="s">
        <v>422</v>
      </c>
      <c r="I5705" t="s">
        <v>25</v>
      </c>
      <c r="J5705">
        <v>122</v>
      </c>
      <c r="K5705">
        <v>1.5</v>
      </c>
      <c r="L5705">
        <v>1</v>
      </c>
      <c r="M5705">
        <v>122</v>
      </c>
      <c r="N5705">
        <v>1.5</v>
      </c>
      <c r="O5705">
        <v>1</v>
      </c>
      <c r="P5705">
        <v>1.5</v>
      </c>
      <c r="Q5705">
        <v>1.5</v>
      </c>
      <c r="R5705" s="1">
        <v>44782</v>
      </c>
      <c r="S5705" t="str">
        <f t="shared" si="445"/>
        <v>Cheetos - Fleming Hot Crunchy</v>
      </c>
      <c r="T5705" t="str">
        <f t="shared" si="446"/>
        <v>Food</v>
      </c>
      <c r="U5705" t="str">
        <f>IF(T5705="Cell is Blank - Dis-regard",_xlfn.XLOOKUP(S5705,'Categroy Lookup'!A:A,'Categroy Lookup'!B:B,"Cell is Blank - Dis-regard"),T5705)</f>
        <v>Food</v>
      </c>
      <c r="V5705" t="b">
        <f t="shared" si="448"/>
        <v>1</v>
      </c>
      <c r="W5705">
        <f t="shared" si="447"/>
        <v>1.5</v>
      </c>
      <c r="X5705" s="8">
        <f t="shared" si="449"/>
        <v>1</v>
      </c>
      <c r="Y5705" t="s">
        <v>491</v>
      </c>
      <c r="Z5705" t="s">
        <v>492</v>
      </c>
      <c r="AB5705" t="s">
        <v>683</v>
      </c>
      <c r="AC5705" t="s">
        <v>903</v>
      </c>
      <c r="AD5705">
        <v>2022</v>
      </c>
    </row>
    <row r="5706" spans="1:30" x14ac:dyDescent="0.25">
      <c r="A5706" t="s">
        <v>18</v>
      </c>
      <c r="B5706" t="s">
        <v>197</v>
      </c>
      <c r="C5706" t="s">
        <v>198</v>
      </c>
      <c r="D5706" t="s">
        <v>199</v>
      </c>
      <c r="E5706" t="s">
        <v>300</v>
      </c>
      <c r="F5706" t="s">
        <v>27</v>
      </c>
      <c r="G5706">
        <v>15499215677</v>
      </c>
      <c r="H5706" t="s">
        <v>422</v>
      </c>
      <c r="I5706" t="s">
        <v>33</v>
      </c>
      <c r="J5706">
        <v>163</v>
      </c>
      <c r="K5706">
        <v>5</v>
      </c>
      <c r="L5706">
        <v>1</v>
      </c>
      <c r="M5706">
        <v>163</v>
      </c>
      <c r="N5706">
        <v>5</v>
      </c>
      <c r="O5706">
        <v>1</v>
      </c>
      <c r="P5706">
        <v>5</v>
      </c>
      <c r="Q5706">
        <v>5</v>
      </c>
      <c r="R5706" s="1">
        <v>44782</v>
      </c>
      <c r="S5706" t="str">
        <f t="shared" si="445"/>
        <v>Ice Breakers Ice Cubes - PepperMint</v>
      </c>
      <c r="T5706" t="str">
        <f t="shared" si="446"/>
        <v>Food</v>
      </c>
      <c r="U5706" t="str">
        <f>IF(T5706="Cell is Blank - Dis-regard",_xlfn.XLOOKUP(S5706,'Categroy Lookup'!A:A,'Categroy Lookup'!B:B,"Cell is Blank - Dis-regard"),T5706)</f>
        <v>Food</v>
      </c>
      <c r="V5706" t="b">
        <f t="shared" si="448"/>
        <v>1</v>
      </c>
      <c r="W5706">
        <f t="shared" si="447"/>
        <v>5</v>
      </c>
      <c r="X5706" s="8">
        <f t="shared" si="449"/>
        <v>3.3333333333333335</v>
      </c>
      <c r="Y5706" t="s">
        <v>626</v>
      </c>
      <c r="Z5706" t="s">
        <v>627</v>
      </c>
      <c r="AB5706" t="s">
        <v>683</v>
      </c>
      <c r="AC5706" t="s">
        <v>903</v>
      </c>
      <c r="AD5706">
        <v>2022</v>
      </c>
    </row>
    <row r="5707" spans="1:30" x14ac:dyDescent="0.25">
      <c r="A5707" t="s">
        <v>18</v>
      </c>
      <c r="B5707" t="s">
        <v>197</v>
      </c>
      <c r="C5707" t="s">
        <v>198</v>
      </c>
      <c r="D5707" t="s">
        <v>199</v>
      </c>
      <c r="E5707" t="s">
        <v>304</v>
      </c>
      <c r="F5707" t="s">
        <v>27</v>
      </c>
      <c r="G5707">
        <v>15499229275</v>
      </c>
      <c r="H5707" t="s">
        <v>422</v>
      </c>
      <c r="I5707" t="s">
        <v>33</v>
      </c>
      <c r="J5707">
        <v>122</v>
      </c>
      <c r="K5707">
        <v>1.25</v>
      </c>
      <c r="L5707">
        <v>1</v>
      </c>
      <c r="M5707">
        <v>122</v>
      </c>
      <c r="N5707">
        <v>1.25</v>
      </c>
      <c r="O5707">
        <v>1</v>
      </c>
      <c r="P5707">
        <v>1.25</v>
      </c>
      <c r="Q5707">
        <v>1.25</v>
      </c>
      <c r="R5707" s="1">
        <v>44782</v>
      </c>
      <c r="S5707" t="str">
        <f t="shared" si="445"/>
        <v>Goldfish Baked - Cheddar</v>
      </c>
      <c r="T5707" t="str">
        <f t="shared" si="446"/>
        <v>Food</v>
      </c>
      <c r="U5707" t="str">
        <f>IF(T5707="Cell is Blank - Dis-regard",_xlfn.XLOOKUP(S5707,'Categroy Lookup'!A:A,'Categroy Lookup'!B:B,"Cell is Blank - Dis-regard"),T5707)</f>
        <v>Food</v>
      </c>
      <c r="V5707" t="b">
        <f t="shared" si="448"/>
        <v>1</v>
      </c>
      <c r="W5707">
        <f t="shared" si="447"/>
        <v>1.25</v>
      </c>
      <c r="X5707" s="8">
        <f t="shared" si="449"/>
        <v>0.83333333333333337</v>
      </c>
      <c r="Y5707" t="s">
        <v>628</v>
      </c>
      <c r="Z5707" t="s">
        <v>629</v>
      </c>
      <c r="AB5707" t="s">
        <v>683</v>
      </c>
      <c r="AC5707" t="s">
        <v>903</v>
      </c>
      <c r="AD5707">
        <v>2022</v>
      </c>
    </row>
    <row r="5708" spans="1:30" x14ac:dyDescent="0.25">
      <c r="A5708" t="s">
        <v>18</v>
      </c>
      <c r="B5708" t="s">
        <v>197</v>
      </c>
      <c r="C5708" t="s">
        <v>198</v>
      </c>
      <c r="D5708" t="s">
        <v>199</v>
      </c>
      <c r="E5708" t="s">
        <v>92</v>
      </c>
      <c r="F5708" t="s">
        <v>27</v>
      </c>
      <c r="G5708">
        <v>15499413939</v>
      </c>
      <c r="H5708" t="s">
        <v>422</v>
      </c>
      <c r="I5708" t="s">
        <v>33</v>
      </c>
      <c r="J5708">
        <v>113</v>
      </c>
      <c r="K5708">
        <v>1.5</v>
      </c>
      <c r="L5708">
        <v>1</v>
      </c>
      <c r="M5708">
        <v>113</v>
      </c>
      <c r="N5708">
        <v>1.5</v>
      </c>
      <c r="O5708">
        <v>1</v>
      </c>
      <c r="P5708">
        <v>1.5</v>
      </c>
      <c r="Q5708">
        <v>1.5</v>
      </c>
      <c r="R5708" s="1">
        <v>44782</v>
      </c>
      <c r="S5708" t="str">
        <f t="shared" si="445"/>
        <v>Miss Vickie's Potato Chip - Jalapeno</v>
      </c>
      <c r="T5708" t="str">
        <f t="shared" si="446"/>
        <v>Food</v>
      </c>
      <c r="U5708" t="str">
        <f>IF(T5708="Cell is Blank - Dis-regard",_xlfn.XLOOKUP(S5708,'Categroy Lookup'!A:A,'Categroy Lookup'!B:B,"Cell is Blank - Dis-regard"),T5708)</f>
        <v>Food</v>
      </c>
      <c r="V5708" t="b">
        <f t="shared" si="448"/>
        <v>1</v>
      </c>
      <c r="W5708">
        <f t="shared" si="447"/>
        <v>1.5</v>
      </c>
      <c r="X5708" s="8">
        <f t="shared" si="449"/>
        <v>1</v>
      </c>
      <c r="Y5708" t="s">
        <v>473</v>
      </c>
      <c r="Z5708" t="s">
        <v>523</v>
      </c>
      <c r="AB5708" t="s">
        <v>683</v>
      </c>
      <c r="AC5708" t="s">
        <v>903</v>
      </c>
      <c r="AD5708">
        <v>2022</v>
      </c>
    </row>
    <row r="5709" spans="1:30" x14ac:dyDescent="0.25">
      <c r="A5709" t="s">
        <v>18</v>
      </c>
      <c r="B5709" t="s">
        <v>197</v>
      </c>
      <c r="C5709" t="s">
        <v>198</v>
      </c>
      <c r="D5709" t="s">
        <v>199</v>
      </c>
      <c r="E5709" t="s">
        <v>77</v>
      </c>
      <c r="F5709" t="s">
        <v>31</v>
      </c>
      <c r="G5709">
        <v>15499430863</v>
      </c>
      <c r="H5709" t="s">
        <v>422</v>
      </c>
      <c r="I5709" t="s">
        <v>33</v>
      </c>
      <c r="J5709">
        <v>141</v>
      </c>
      <c r="K5709">
        <v>2</v>
      </c>
      <c r="L5709">
        <v>1</v>
      </c>
      <c r="M5709">
        <v>141</v>
      </c>
      <c r="N5709">
        <v>2</v>
      </c>
      <c r="O5709">
        <v>1</v>
      </c>
      <c r="P5709">
        <v>2</v>
      </c>
      <c r="Q5709">
        <v>2</v>
      </c>
      <c r="R5709" s="1">
        <v>44782</v>
      </c>
      <c r="S5709" t="str">
        <f t="shared" si="445"/>
        <v>V8 Vegetable Juice - Original</v>
      </c>
      <c r="T5709" t="str">
        <f t="shared" si="446"/>
        <v>Non Carbonated</v>
      </c>
      <c r="U5709" t="str">
        <f>IF(T5709="Cell is Blank - Dis-regard",_xlfn.XLOOKUP(S5709,'Categroy Lookup'!A:A,'Categroy Lookup'!B:B,"Cell is Blank - Dis-regard"),T5709)</f>
        <v>Non Carbonated</v>
      </c>
      <c r="V5709" t="b">
        <f t="shared" si="448"/>
        <v>1</v>
      </c>
      <c r="W5709">
        <f t="shared" si="447"/>
        <v>2</v>
      </c>
      <c r="X5709" s="8">
        <f t="shared" si="449"/>
        <v>1.3333333333333333</v>
      </c>
      <c r="Y5709" t="s">
        <v>511</v>
      </c>
      <c r="Z5709" t="s">
        <v>512</v>
      </c>
      <c r="AB5709" t="s">
        <v>683</v>
      </c>
      <c r="AC5709" t="s">
        <v>903</v>
      </c>
      <c r="AD5709">
        <v>2022</v>
      </c>
    </row>
    <row r="5710" spans="1:30" x14ac:dyDescent="0.25">
      <c r="A5710" t="s">
        <v>18</v>
      </c>
      <c r="B5710" t="s">
        <v>36</v>
      </c>
      <c r="C5710" t="s">
        <v>37</v>
      </c>
      <c r="D5710" t="s">
        <v>38</v>
      </c>
      <c r="E5710" t="s">
        <v>77</v>
      </c>
      <c r="F5710" t="s">
        <v>31</v>
      </c>
      <c r="G5710">
        <v>15499677445</v>
      </c>
      <c r="H5710" t="s">
        <v>422</v>
      </c>
      <c r="I5710" t="s">
        <v>25</v>
      </c>
      <c r="J5710">
        <v>142</v>
      </c>
      <c r="K5710">
        <v>1.5</v>
      </c>
      <c r="L5710">
        <v>1</v>
      </c>
      <c r="M5710">
        <v>142</v>
      </c>
      <c r="N5710">
        <v>1.5</v>
      </c>
      <c r="O5710">
        <v>1</v>
      </c>
      <c r="P5710">
        <v>1.5</v>
      </c>
      <c r="Q5710">
        <v>1.5</v>
      </c>
      <c r="R5710" s="1">
        <v>44782</v>
      </c>
      <c r="S5710" t="str">
        <f t="shared" si="445"/>
        <v>V8 Vegetable Juice - Original</v>
      </c>
      <c r="T5710" t="str">
        <f t="shared" si="446"/>
        <v>Non Carbonated</v>
      </c>
      <c r="U5710" t="str">
        <f>IF(T5710="Cell is Blank - Dis-regard",_xlfn.XLOOKUP(S5710,'Categroy Lookup'!A:A,'Categroy Lookup'!B:B,"Cell is Blank - Dis-regard"),T5710)</f>
        <v>Non Carbonated</v>
      </c>
      <c r="V5710" t="b">
        <f t="shared" si="448"/>
        <v>1</v>
      </c>
      <c r="W5710">
        <f t="shared" si="447"/>
        <v>1.5</v>
      </c>
      <c r="X5710" s="8">
        <f t="shared" si="449"/>
        <v>1</v>
      </c>
      <c r="Y5710" t="s">
        <v>511</v>
      </c>
      <c r="Z5710" t="s">
        <v>512</v>
      </c>
      <c r="AB5710" t="s">
        <v>683</v>
      </c>
      <c r="AC5710" t="s">
        <v>903</v>
      </c>
      <c r="AD5710">
        <v>2022</v>
      </c>
    </row>
    <row r="5711" spans="1:30" x14ac:dyDescent="0.25">
      <c r="A5711" t="s">
        <v>18</v>
      </c>
      <c r="B5711" t="s">
        <v>197</v>
      </c>
      <c r="C5711" t="s">
        <v>198</v>
      </c>
      <c r="D5711" t="s">
        <v>199</v>
      </c>
      <c r="E5711" t="s">
        <v>49</v>
      </c>
      <c r="F5711" t="s">
        <v>27</v>
      </c>
      <c r="G5711">
        <v>15499719900</v>
      </c>
      <c r="H5711" t="s">
        <v>422</v>
      </c>
      <c r="I5711" t="s">
        <v>25</v>
      </c>
      <c r="J5711">
        <v>134</v>
      </c>
      <c r="K5711">
        <v>2</v>
      </c>
      <c r="L5711">
        <v>1</v>
      </c>
      <c r="M5711">
        <v>134</v>
      </c>
      <c r="N5711">
        <v>2</v>
      </c>
      <c r="O5711">
        <v>1</v>
      </c>
      <c r="P5711">
        <v>2</v>
      </c>
      <c r="Q5711">
        <v>2</v>
      </c>
      <c r="R5711" s="1">
        <v>44782</v>
      </c>
      <c r="S5711" t="str">
        <f t="shared" si="445"/>
        <v>Wonderful Pistachios - Variety</v>
      </c>
      <c r="T5711" t="str">
        <f t="shared" si="446"/>
        <v>Food</v>
      </c>
      <c r="U5711" t="str">
        <f>IF(T5711="Cell is Blank - Dis-regard",_xlfn.XLOOKUP(S5711,'Categroy Lookup'!A:A,'Categroy Lookup'!B:B,"Cell is Blank - Dis-regard"),T5711)</f>
        <v>Food</v>
      </c>
      <c r="V5711" t="b">
        <f t="shared" si="448"/>
        <v>1</v>
      </c>
      <c r="W5711">
        <f t="shared" si="447"/>
        <v>2</v>
      </c>
      <c r="X5711" s="8">
        <f t="shared" si="449"/>
        <v>1.3333333333333333</v>
      </c>
      <c r="Y5711" t="s">
        <v>484</v>
      </c>
      <c r="Z5711" t="s">
        <v>485</v>
      </c>
      <c r="AB5711" t="s">
        <v>683</v>
      </c>
      <c r="AC5711" t="s">
        <v>903</v>
      </c>
      <c r="AD5711">
        <v>2022</v>
      </c>
    </row>
    <row r="5712" spans="1:30" x14ac:dyDescent="0.25">
      <c r="A5712" t="s">
        <v>18</v>
      </c>
      <c r="B5712" t="s">
        <v>197</v>
      </c>
      <c r="C5712" t="s">
        <v>198</v>
      </c>
      <c r="D5712" t="s">
        <v>199</v>
      </c>
      <c r="E5712" t="s">
        <v>200</v>
      </c>
      <c r="F5712" t="s">
        <v>31</v>
      </c>
      <c r="G5712">
        <v>15499813074</v>
      </c>
      <c r="H5712" t="s">
        <v>422</v>
      </c>
      <c r="I5712" t="s">
        <v>25</v>
      </c>
      <c r="J5712">
        <v>146</v>
      </c>
      <c r="K5712">
        <v>3.5</v>
      </c>
      <c r="L5712">
        <v>1</v>
      </c>
      <c r="M5712">
        <v>146</v>
      </c>
      <c r="N5712">
        <v>3.5</v>
      </c>
      <c r="O5712">
        <v>1</v>
      </c>
      <c r="P5712">
        <v>3.5</v>
      </c>
      <c r="Q5712">
        <v>3.5</v>
      </c>
      <c r="R5712" s="1">
        <v>44782</v>
      </c>
      <c r="S5712" t="str">
        <f t="shared" si="445"/>
        <v>Starbucks Doubleshot Energy - Mocha</v>
      </c>
      <c r="T5712" t="str">
        <f t="shared" si="446"/>
        <v>Non Carbonated</v>
      </c>
      <c r="U5712" t="str">
        <f>IF(T5712="Cell is Blank - Dis-regard",_xlfn.XLOOKUP(S5712,'Categroy Lookup'!A:A,'Categroy Lookup'!B:B,"Cell is Blank - Dis-regard"),T5712)</f>
        <v>Non Carbonated</v>
      </c>
      <c r="V5712" t="b">
        <f t="shared" si="448"/>
        <v>1</v>
      </c>
      <c r="W5712">
        <f t="shared" si="447"/>
        <v>3.5</v>
      </c>
      <c r="X5712" s="8">
        <f t="shared" si="449"/>
        <v>2.3333333333333335</v>
      </c>
      <c r="Y5712" t="s">
        <v>572</v>
      </c>
      <c r="Z5712" t="s">
        <v>573</v>
      </c>
      <c r="AB5712" t="s">
        <v>683</v>
      </c>
      <c r="AC5712" t="s">
        <v>903</v>
      </c>
      <c r="AD5712">
        <v>2022</v>
      </c>
    </row>
    <row r="5713" spans="1:30" x14ac:dyDescent="0.25">
      <c r="A5713" t="s">
        <v>18</v>
      </c>
      <c r="B5713" t="s">
        <v>197</v>
      </c>
      <c r="C5713" t="s">
        <v>198</v>
      </c>
      <c r="D5713" t="s">
        <v>199</v>
      </c>
      <c r="E5713" t="s">
        <v>200</v>
      </c>
      <c r="F5713" t="s">
        <v>31</v>
      </c>
      <c r="G5713">
        <v>15499918481</v>
      </c>
      <c r="H5713" t="s">
        <v>422</v>
      </c>
      <c r="I5713" t="s">
        <v>25</v>
      </c>
      <c r="J5713">
        <v>146</v>
      </c>
      <c r="K5713">
        <v>3.5</v>
      </c>
      <c r="L5713">
        <v>1</v>
      </c>
      <c r="M5713">
        <v>146</v>
      </c>
      <c r="N5713">
        <v>3.5</v>
      </c>
      <c r="O5713">
        <v>1</v>
      </c>
      <c r="P5713">
        <v>3.5</v>
      </c>
      <c r="Q5713">
        <v>3.5</v>
      </c>
      <c r="R5713" s="1">
        <v>44782</v>
      </c>
      <c r="S5713" t="str">
        <f t="shared" si="445"/>
        <v>Starbucks Doubleshot Energy - Mocha</v>
      </c>
      <c r="T5713" t="str">
        <f t="shared" si="446"/>
        <v>Non Carbonated</v>
      </c>
      <c r="U5713" t="str">
        <f>IF(T5713="Cell is Blank - Dis-regard",_xlfn.XLOOKUP(S5713,'Categroy Lookup'!A:A,'Categroy Lookup'!B:B,"Cell is Blank - Dis-regard"),T5713)</f>
        <v>Non Carbonated</v>
      </c>
      <c r="V5713" t="b">
        <f t="shared" si="448"/>
        <v>1</v>
      </c>
      <c r="W5713">
        <f t="shared" si="447"/>
        <v>3.5</v>
      </c>
      <c r="X5713" s="8">
        <f t="shared" si="449"/>
        <v>2.3333333333333335</v>
      </c>
      <c r="Y5713" t="s">
        <v>572</v>
      </c>
      <c r="Z5713" t="s">
        <v>573</v>
      </c>
      <c r="AB5713" t="s">
        <v>683</v>
      </c>
      <c r="AC5713" t="s">
        <v>903</v>
      </c>
      <c r="AD5713">
        <v>2022</v>
      </c>
    </row>
    <row r="5714" spans="1:30" x14ac:dyDescent="0.25">
      <c r="A5714" t="s">
        <v>18</v>
      </c>
      <c r="B5714" t="s">
        <v>36</v>
      </c>
      <c r="C5714" t="s">
        <v>37</v>
      </c>
      <c r="D5714" t="s">
        <v>38</v>
      </c>
      <c r="E5714" t="s">
        <v>58</v>
      </c>
      <c r="F5714" t="s">
        <v>27</v>
      </c>
      <c r="G5714">
        <v>15499954071</v>
      </c>
      <c r="H5714" t="s">
        <v>422</v>
      </c>
      <c r="I5714" t="s">
        <v>33</v>
      </c>
      <c r="J5714">
        <v>121</v>
      </c>
      <c r="K5714">
        <v>1.5</v>
      </c>
      <c r="L5714">
        <v>1</v>
      </c>
      <c r="M5714">
        <v>121</v>
      </c>
      <c r="N5714">
        <v>1.5</v>
      </c>
      <c r="O5714">
        <v>1</v>
      </c>
      <c r="P5714">
        <v>1.5</v>
      </c>
      <c r="Q5714">
        <v>1.5</v>
      </c>
      <c r="R5714" s="1">
        <v>44782</v>
      </c>
      <c r="S5714" t="str">
        <f t="shared" si="445"/>
        <v>Oreo Mini</v>
      </c>
      <c r="T5714" t="str">
        <f t="shared" si="446"/>
        <v>Food</v>
      </c>
      <c r="U5714" t="str">
        <f>IF(T5714="Cell is Blank - Dis-regard",_xlfn.XLOOKUP(S5714,'Categroy Lookup'!A:A,'Categroy Lookup'!B:B,"Cell is Blank - Dis-regard"),T5714)</f>
        <v>Food</v>
      </c>
      <c r="V5714" t="b">
        <f t="shared" si="448"/>
        <v>1</v>
      </c>
      <c r="W5714">
        <f t="shared" si="447"/>
        <v>1.5</v>
      </c>
      <c r="X5714" s="8">
        <f t="shared" si="449"/>
        <v>1</v>
      </c>
      <c r="Y5714" t="s">
        <v>58</v>
      </c>
      <c r="AB5714" t="s">
        <v>683</v>
      </c>
      <c r="AC5714" t="s">
        <v>903</v>
      </c>
      <c r="AD5714">
        <v>2022</v>
      </c>
    </row>
    <row r="5715" spans="1:30" x14ac:dyDescent="0.25">
      <c r="A5715" t="s">
        <v>18</v>
      </c>
      <c r="B5715" t="s">
        <v>40</v>
      </c>
      <c r="C5715" t="s">
        <v>41</v>
      </c>
      <c r="D5715" t="s">
        <v>42</v>
      </c>
      <c r="E5715" t="s">
        <v>94</v>
      </c>
      <c r="F5715" t="s">
        <v>23</v>
      </c>
      <c r="G5715">
        <v>15500080208</v>
      </c>
      <c r="H5715" t="s">
        <v>422</v>
      </c>
      <c r="I5715" t="s">
        <v>33</v>
      </c>
      <c r="J5715">
        <v>148</v>
      </c>
      <c r="K5715">
        <v>3.5</v>
      </c>
      <c r="L5715">
        <v>1</v>
      </c>
      <c r="M5715">
        <v>148</v>
      </c>
      <c r="N5715">
        <v>3.5</v>
      </c>
      <c r="O5715">
        <v>1</v>
      </c>
      <c r="P5715">
        <v>3.5</v>
      </c>
      <c r="Q5715">
        <v>3.5</v>
      </c>
      <c r="R5715" s="1">
        <v>44782</v>
      </c>
      <c r="S5715" t="str">
        <f t="shared" si="445"/>
        <v>Red Bull - Original</v>
      </c>
      <c r="T5715" t="str">
        <f t="shared" si="446"/>
        <v>Carbonated</v>
      </c>
      <c r="U5715" t="str">
        <f>IF(T5715="Cell is Blank - Dis-regard",_xlfn.XLOOKUP(S5715,'Categroy Lookup'!A:A,'Categroy Lookup'!B:B,"Cell is Blank - Dis-regard"),T5715)</f>
        <v>Carbonated</v>
      </c>
      <c r="V5715" t="b">
        <f t="shared" si="448"/>
        <v>1</v>
      </c>
      <c r="W5715">
        <f t="shared" si="447"/>
        <v>3.5</v>
      </c>
      <c r="X5715" s="8">
        <f t="shared" si="449"/>
        <v>2.3333333333333335</v>
      </c>
      <c r="Y5715" t="s">
        <v>466</v>
      </c>
      <c r="Z5715" t="s">
        <v>512</v>
      </c>
      <c r="AB5715" t="s">
        <v>683</v>
      </c>
      <c r="AC5715" t="s">
        <v>903</v>
      </c>
      <c r="AD5715">
        <v>2022</v>
      </c>
    </row>
    <row r="5716" spans="1:30" x14ac:dyDescent="0.25">
      <c r="A5716" t="s">
        <v>18</v>
      </c>
      <c r="B5716" t="s">
        <v>40</v>
      </c>
      <c r="C5716" t="s">
        <v>41</v>
      </c>
      <c r="D5716" t="s">
        <v>42</v>
      </c>
      <c r="E5716" t="s">
        <v>94</v>
      </c>
      <c r="F5716" t="s">
        <v>23</v>
      </c>
      <c r="G5716">
        <v>15500081201</v>
      </c>
      <c r="H5716" t="s">
        <v>422</v>
      </c>
      <c r="I5716" t="s">
        <v>33</v>
      </c>
      <c r="J5716">
        <v>148</v>
      </c>
      <c r="K5716">
        <v>3.5</v>
      </c>
      <c r="L5716">
        <v>1</v>
      </c>
      <c r="M5716">
        <v>148</v>
      </c>
      <c r="N5716">
        <v>3.5</v>
      </c>
      <c r="O5716">
        <v>1</v>
      </c>
      <c r="P5716">
        <v>3.5</v>
      </c>
      <c r="Q5716">
        <v>3.5</v>
      </c>
      <c r="R5716" s="1">
        <v>44782</v>
      </c>
      <c r="S5716" t="str">
        <f t="shared" si="445"/>
        <v>Red Bull - Original</v>
      </c>
      <c r="T5716" t="str">
        <f t="shared" si="446"/>
        <v>Carbonated</v>
      </c>
      <c r="U5716" t="str">
        <f>IF(T5716="Cell is Blank - Dis-regard",_xlfn.XLOOKUP(S5716,'Categroy Lookup'!A:A,'Categroy Lookup'!B:B,"Cell is Blank - Dis-regard"),T5716)</f>
        <v>Carbonated</v>
      </c>
      <c r="V5716" t="b">
        <f t="shared" si="448"/>
        <v>1</v>
      </c>
      <c r="W5716">
        <f t="shared" si="447"/>
        <v>3.5</v>
      </c>
      <c r="X5716" s="8">
        <f t="shared" si="449"/>
        <v>2.3333333333333335</v>
      </c>
      <c r="Y5716" t="s">
        <v>466</v>
      </c>
      <c r="Z5716" t="s">
        <v>512</v>
      </c>
      <c r="AB5716" t="s">
        <v>683</v>
      </c>
      <c r="AC5716" t="s">
        <v>903</v>
      </c>
      <c r="AD5716">
        <v>2022</v>
      </c>
    </row>
    <row r="5717" spans="1:30" x14ac:dyDescent="0.25">
      <c r="A5717" t="s">
        <v>18</v>
      </c>
      <c r="B5717" t="s">
        <v>36</v>
      </c>
      <c r="C5717" t="s">
        <v>37</v>
      </c>
      <c r="D5717" t="s">
        <v>38</v>
      </c>
      <c r="E5717" t="s">
        <v>68</v>
      </c>
      <c r="F5717" t="s">
        <v>27</v>
      </c>
      <c r="G5717">
        <v>15500084478</v>
      </c>
      <c r="H5717" t="s">
        <v>422</v>
      </c>
      <c r="I5717" t="s">
        <v>25</v>
      </c>
      <c r="J5717">
        <v>130</v>
      </c>
      <c r="K5717">
        <v>1.5</v>
      </c>
      <c r="L5717">
        <v>1</v>
      </c>
      <c r="M5717">
        <v>130</v>
      </c>
      <c r="N5717">
        <v>1.5</v>
      </c>
      <c r="O5717">
        <v>1</v>
      </c>
      <c r="P5717">
        <v>1.5</v>
      </c>
      <c r="Q5717">
        <v>1.5</v>
      </c>
      <c r="R5717" s="1">
        <v>44782</v>
      </c>
      <c r="S5717" t="str">
        <f t="shared" si="445"/>
        <v>Newtons Fig Bar</v>
      </c>
      <c r="T5717" t="str">
        <f t="shared" si="446"/>
        <v>Food</v>
      </c>
      <c r="U5717" t="str">
        <f>IF(T5717="Cell is Blank - Dis-regard",_xlfn.XLOOKUP(S5717,'Categroy Lookup'!A:A,'Categroy Lookup'!B:B,"Cell is Blank - Dis-regard"),T5717)</f>
        <v>Food</v>
      </c>
      <c r="V5717" t="b">
        <f t="shared" si="448"/>
        <v>1</v>
      </c>
      <c r="W5717">
        <f t="shared" si="447"/>
        <v>1.5</v>
      </c>
      <c r="X5717" s="8">
        <f t="shared" si="449"/>
        <v>1</v>
      </c>
      <c r="Y5717" t="s">
        <v>68</v>
      </c>
      <c r="AB5717" t="s">
        <v>683</v>
      </c>
      <c r="AC5717" t="s">
        <v>903</v>
      </c>
      <c r="AD5717">
        <v>2022</v>
      </c>
    </row>
    <row r="5718" spans="1:30" x14ac:dyDescent="0.25">
      <c r="A5718" t="s">
        <v>18</v>
      </c>
      <c r="B5718" t="s">
        <v>40</v>
      </c>
      <c r="C5718" t="s">
        <v>41</v>
      </c>
      <c r="D5718" t="s">
        <v>42</v>
      </c>
      <c r="E5718" t="s">
        <v>43</v>
      </c>
      <c r="F5718" t="s">
        <v>23</v>
      </c>
      <c r="G5718">
        <v>15500142826</v>
      </c>
      <c r="H5718" t="s">
        <v>422</v>
      </c>
      <c r="I5718" t="s">
        <v>33</v>
      </c>
      <c r="J5718">
        <v>144</v>
      </c>
      <c r="K5718">
        <v>3</v>
      </c>
      <c r="L5718">
        <v>1</v>
      </c>
      <c r="M5718">
        <v>144</v>
      </c>
      <c r="N5718">
        <v>3</v>
      </c>
      <c r="O5718">
        <v>1</v>
      </c>
      <c r="P5718">
        <v>3</v>
      </c>
      <c r="Q5718">
        <v>3</v>
      </c>
      <c r="R5718" s="1">
        <v>44782</v>
      </c>
      <c r="S5718" t="str">
        <f t="shared" si="445"/>
        <v>Monster Energy Original</v>
      </c>
      <c r="T5718" t="str">
        <f t="shared" si="446"/>
        <v>Carbonated</v>
      </c>
      <c r="U5718" t="str">
        <f>IF(T5718="Cell is Blank - Dis-regard",_xlfn.XLOOKUP(S5718,'Categroy Lookup'!A:A,'Categroy Lookup'!B:B,"Cell is Blank - Dis-regard"),T5718)</f>
        <v>Carbonated</v>
      </c>
      <c r="V5718" t="b">
        <f t="shared" si="448"/>
        <v>1</v>
      </c>
      <c r="W5718">
        <f t="shared" si="447"/>
        <v>3</v>
      </c>
      <c r="X5718" s="8">
        <f t="shared" si="449"/>
        <v>2</v>
      </c>
      <c r="Y5718" t="s">
        <v>43</v>
      </c>
      <c r="AB5718" t="s">
        <v>683</v>
      </c>
      <c r="AC5718" t="s">
        <v>903</v>
      </c>
      <c r="AD5718">
        <v>2022</v>
      </c>
    </row>
    <row r="5719" spans="1:30" x14ac:dyDescent="0.25">
      <c r="A5719" t="s">
        <v>18</v>
      </c>
      <c r="B5719" t="s">
        <v>36</v>
      </c>
      <c r="C5719" t="s">
        <v>37</v>
      </c>
      <c r="D5719" t="s">
        <v>38</v>
      </c>
      <c r="E5719" t="s">
        <v>62</v>
      </c>
      <c r="F5719" t="s">
        <v>27</v>
      </c>
      <c r="G5719">
        <v>15500197352</v>
      </c>
      <c r="H5719" t="s">
        <v>422</v>
      </c>
      <c r="I5719" t="s">
        <v>33</v>
      </c>
      <c r="J5719">
        <v>132</v>
      </c>
      <c r="K5719">
        <v>2</v>
      </c>
      <c r="L5719">
        <v>1</v>
      </c>
      <c r="M5719">
        <v>132</v>
      </c>
      <c r="N5719">
        <v>2</v>
      </c>
      <c r="O5719">
        <v>1</v>
      </c>
      <c r="P5719">
        <v>2</v>
      </c>
      <c r="Q5719">
        <v>2</v>
      </c>
      <c r="R5719" s="1">
        <v>44782</v>
      </c>
      <c r="S5719" t="str">
        <f t="shared" si="445"/>
        <v>Robert Irvine's - Fit Crunch -  Chocolate Pea</v>
      </c>
      <c r="T5719" t="str">
        <f t="shared" si="446"/>
        <v>Food</v>
      </c>
      <c r="U5719" t="str">
        <f>IF(T5719="Cell is Blank - Dis-regard",_xlfn.XLOOKUP(S5719,'Categroy Lookup'!A:A,'Categroy Lookup'!B:B,"Cell is Blank - Dis-regard"),T5719)</f>
        <v>Food</v>
      </c>
      <c r="V5719" t="b">
        <f t="shared" si="448"/>
        <v>1</v>
      </c>
      <c r="W5719">
        <f t="shared" si="447"/>
        <v>2</v>
      </c>
      <c r="X5719" s="8">
        <f t="shared" si="449"/>
        <v>1.3333333333333333</v>
      </c>
      <c r="Y5719" t="s">
        <v>495</v>
      </c>
      <c r="Z5719" t="s">
        <v>496</v>
      </c>
      <c r="AA5719" t="s">
        <v>497</v>
      </c>
      <c r="AB5719" t="s">
        <v>683</v>
      </c>
      <c r="AC5719" t="s">
        <v>903</v>
      </c>
      <c r="AD5719">
        <v>2022</v>
      </c>
    </row>
    <row r="5720" spans="1:30" x14ac:dyDescent="0.25">
      <c r="A5720" t="s">
        <v>18</v>
      </c>
      <c r="B5720" t="s">
        <v>40</v>
      </c>
      <c r="C5720" t="s">
        <v>41</v>
      </c>
      <c r="D5720" t="s">
        <v>42</v>
      </c>
      <c r="E5720" t="s">
        <v>368</v>
      </c>
      <c r="F5720" t="s">
        <v>23</v>
      </c>
      <c r="G5720">
        <v>15500285264</v>
      </c>
      <c r="H5720" t="s">
        <v>422</v>
      </c>
      <c r="I5720" t="s">
        <v>33</v>
      </c>
      <c r="J5720">
        <v>142</v>
      </c>
      <c r="K5720">
        <v>1.5</v>
      </c>
      <c r="L5720">
        <v>1</v>
      </c>
      <c r="M5720">
        <v>142</v>
      </c>
      <c r="N5720">
        <v>1.5</v>
      </c>
      <c r="O5720">
        <v>1</v>
      </c>
      <c r="P5720">
        <v>1.5</v>
      </c>
      <c r="Q5720">
        <v>1.5</v>
      </c>
      <c r="R5720" s="1">
        <v>44782</v>
      </c>
      <c r="S5720" t="str">
        <f t="shared" si="445"/>
        <v>Coca Cola - Regular</v>
      </c>
      <c r="T5720" t="str">
        <f t="shared" si="446"/>
        <v>Carbonated</v>
      </c>
      <c r="U5720" t="str">
        <f>IF(T5720="Cell is Blank - Dis-regard",_xlfn.XLOOKUP(S5720,'Categroy Lookup'!A:A,'Categroy Lookup'!B:B,"Cell is Blank - Dis-regard"),T5720)</f>
        <v>Carbonated</v>
      </c>
      <c r="V5720" t="b">
        <f t="shared" si="448"/>
        <v>1</v>
      </c>
      <c r="W5720">
        <f t="shared" si="447"/>
        <v>1.5</v>
      </c>
      <c r="X5720" s="8">
        <f t="shared" si="449"/>
        <v>1</v>
      </c>
      <c r="Y5720" t="s">
        <v>524</v>
      </c>
      <c r="Z5720" t="s">
        <v>643</v>
      </c>
      <c r="AB5720" t="s">
        <v>683</v>
      </c>
      <c r="AC5720" t="s">
        <v>903</v>
      </c>
      <c r="AD5720">
        <v>2022</v>
      </c>
    </row>
    <row r="5721" spans="1:30" x14ac:dyDescent="0.25">
      <c r="A5721" t="s">
        <v>18</v>
      </c>
      <c r="B5721" t="s">
        <v>40</v>
      </c>
      <c r="C5721" t="s">
        <v>41</v>
      </c>
      <c r="D5721" t="s">
        <v>42</v>
      </c>
      <c r="E5721" t="s">
        <v>368</v>
      </c>
      <c r="F5721" t="s">
        <v>23</v>
      </c>
      <c r="G5721">
        <v>15500297864</v>
      </c>
      <c r="H5721" t="s">
        <v>422</v>
      </c>
      <c r="I5721" t="s">
        <v>33</v>
      </c>
      <c r="J5721">
        <v>142</v>
      </c>
      <c r="K5721">
        <v>1.5</v>
      </c>
      <c r="L5721">
        <v>1</v>
      </c>
      <c r="M5721">
        <v>142</v>
      </c>
      <c r="N5721">
        <v>1.5</v>
      </c>
      <c r="O5721">
        <v>1</v>
      </c>
      <c r="P5721">
        <v>1.5</v>
      </c>
      <c r="Q5721">
        <v>1.5</v>
      </c>
      <c r="R5721" s="1">
        <v>44782</v>
      </c>
      <c r="S5721" t="str">
        <f t="shared" si="445"/>
        <v>Coca Cola - Regular</v>
      </c>
      <c r="T5721" t="str">
        <f t="shared" si="446"/>
        <v>Carbonated</v>
      </c>
      <c r="U5721" t="str">
        <f>IF(T5721="Cell is Blank - Dis-regard",_xlfn.XLOOKUP(S5721,'Categroy Lookup'!A:A,'Categroy Lookup'!B:B,"Cell is Blank - Dis-regard"),T5721)</f>
        <v>Carbonated</v>
      </c>
      <c r="V5721" t="b">
        <f t="shared" si="448"/>
        <v>1</v>
      </c>
      <c r="W5721">
        <f t="shared" si="447"/>
        <v>1.5</v>
      </c>
      <c r="X5721" s="8">
        <f t="shared" si="449"/>
        <v>1</v>
      </c>
      <c r="Y5721" t="s">
        <v>524</v>
      </c>
      <c r="Z5721" t="s">
        <v>643</v>
      </c>
      <c r="AB5721" t="s">
        <v>683</v>
      </c>
      <c r="AC5721" t="s">
        <v>903</v>
      </c>
      <c r="AD5721">
        <v>2022</v>
      </c>
    </row>
    <row r="5722" spans="1:30" x14ac:dyDescent="0.25">
      <c r="A5722" t="s">
        <v>18</v>
      </c>
      <c r="B5722" t="s">
        <v>40</v>
      </c>
      <c r="C5722" t="s">
        <v>41</v>
      </c>
      <c r="D5722" t="s">
        <v>42</v>
      </c>
      <c r="E5722" t="s">
        <v>368</v>
      </c>
      <c r="F5722" t="s">
        <v>23</v>
      </c>
      <c r="G5722">
        <v>15500337595</v>
      </c>
      <c r="H5722" t="s">
        <v>422</v>
      </c>
      <c r="I5722" t="s">
        <v>33</v>
      </c>
      <c r="J5722">
        <v>142</v>
      </c>
      <c r="K5722">
        <v>1.5</v>
      </c>
      <c r="L5722">
        <v>1</v>
      </c>
      <c r="M5722">
        <v>142</v>
      </c>
      <c r="N5722">
        <v>1.5</v>
      </c>
      <c r="O5722">
        <v>1</v>
      </c>
      <c r="P5722">
        <v>1.5</v>
      </c>
      <c r="Q5722">
        <v>1.5</v>
      </c>
      <c r="R5722" s="1">
        <v>44782</v>
      </c>
      <c r="S5722" t="str">
        <f t="shared" si="445"/>
        <v>Coca Cola - Regular</v>
      </c>
      <c r="T5722" t="str">
        <f t="shared" si="446"/>
        <v>Carbonated</v>
      </c>
      <c r="U5722" t="str">
        <f>IF(T5722="Cell is Blank - Dis-regard",_xlfn.XLOOKUP(S5722,'Categroy Lookup'!A:A,'Categroy Lookup'!B:B,"Cell is Blank - Dis-regard"),T5722)</f>
        <v>Carbonated</v>
      </c>
      <c r="V5722" t="b">
        <f t="shared" si="448"/>
        <v>1</v>
      </c>
      <c r="W5722">
        <f t="shared" si="447"/>
        <v>1.5</v>
      </c>
      <c r="X5722" s="8">
        <f t="shared" si="449"/>
        <v>1</v>
      </c>
      <c r="Y5722" t="s">
        <v>524</v>
      </c>
      <c r="Z5722" t="s">
        <v>643</v>
      </c>
      <c r="AB5722" t="s">
        <v>683</v>
      </c>
      <c r="AC5722" t="s">
        <v>903</v>
      </c>
      <c r="AD5722">
        <v>2022</v>
      </c>
    </row>
    <row r="5723" spans="1:30" x14ac:dyDescent="0.25">
      <c r="A5723" t="s">
        <v>18</v>
      </c>
      <c r="B5723" t="s">
        <v>36</v>
      </c>
      <c r="C5723" t="s">
        <v>37</v>
      </c>
      <c r="D5723" t="s">
        <v>38</v>
      </c>
      <c r="E5723" t="s">
        <v>62</v>
      </c>
      <c r="F5723" t="s">
        <v>27</v>
      </c>
      <c r="G5723">
        <v>15500514040</v>
      </c>
      <c r="H5723" t="s">
        <v>422</v>
      </c>
      <c r="I5723" t="s">
        <v>33</v>
      </c>
      <c r="J5723">
        <v>132</v>
      </c>
      <c r="K5723">
        <v>2</v>
      </c>
      <c r="L5723">
        <v>1</v>
      </c>
      <c r="M5723">
        <v>132</v>
      </c>
      <c r="N5723">
        <v>2</v>
      </c>
      <c r="O5723">
        <v>1</v>
      </c>
      <c r="P5723">
        <v>2</v>
      </c>
      <c r="Q5723">
        <v>2</v>
      </c>
      <c r="R5723" s="1">
        <v>44782</v>
      </c>
      <c r="S5723" t="str">
        <f t="shared" si="445"/>
        <v>Robert Irvine's - Fit Crunch -  Chocolate Pea</v>
      </c>
      <c r="T5723" t="str">
        <f t="shared" si="446"/>
        <v>Food</v>
      </c>
      <c r="U5723" t="str">
        <f>IF(T5723="Cell is Blank - Dis-regard",_xlfn.XLOOKUP(S5723,'Categroy Lookup'!A:A,'Categroy Lookup'!B:B,"Cell is Blank - Dis-regard"),T5723)</f>
        <v>Food</v>
      </c>
      <c r="V5723" t="b">
        <f t="shared" si="448"/>
        <v>1</v>
      </c>
      <c r="W5723">
        <f t="shared" si="447"/>
        <v>2</v>
      </c>
      <c r="X5723" s="8">
        <f t="shared" si="449"/>
        <v>1.3333333333333333</v>
      </c>
      <c r="Y5723" t="s">
        <v>495</v>
      </c>
      <c r="Z5723" t="s">
        <v>496</v>
      </c>
      <c r="AA5723" t="s">
        <v>497</v>
      </c>
      <c r="AB5723" t="s">
        <v>683</v>
      </c>
      <c r="AC5723" t="s">
        <v>903</v>
      </c>
      <c r="AD5723">
        <v>2022</v>
      </c>
    </row>
    <row r="5724" spans="1:30" x14ac:dyDescent="0.25">
      <c r="A5724" t="s">
        <v>18</v>
      </c>
      <c r="B5724" t="s">
        <v>40</v>
      </c>
      <c r="C5724" t="s">
        <v>41</v>
      </c>
      <c r="D5724" t="s">
        <v>42</v>
      </c>
      <c r="E5724" t="s">
        <v>368</v>
      </c>
      <c r="F5724" t="s">
        <v>23</v>
      </c>
      <c r="G5724">
        <v>15500700208</v>
      </c>
      <c r="H5724" t="s">
        <v>422</v>
      </c>
      <c r="I5724" t="s">
        <v>33</v>
      </c>
      <c r="J5724">
        <v>142</v>
      </c>
      <c r="K5724">
        <v>1.5</v>
      </c>
      <c r="L5724">
        <v>1</v>
      </c>
      <c r="M5724">
        <v>142</v>
      </c>
      <c r="N5724">
        <v>1.5</v>
      </c>
      <c r="O5724">
        <v>1</v>
      </c>
      <c r="P5724">
        <v>1.5</v>
      </c>
      <c r="Q5724">
        <v>1.5</v>
      </c>
      <c r="R5724" s="1">
        <v>44782</v>
      </c>
      <c r="S5724" t="str">
        <f t="shared" si="445"/>
        <v>Coca Cola - Regular</v>
      </c>
      <c r="T5724" t="str">
        <f t="shared" si="446"/>
        <v>Carbonated</v>
      </c>
      <c r="U5724" t="str">
        <f>IF(T5724="Cell is Blank - Dis-regard",_xlfn.XLOOKUP(S5724,'Categroy Lookup'!A:A,'Categroy Lookup'!B:B,"Cell is Blank - Dis-regard"),T5724)</f>
        <v>Carbonated</v>
      </c>
      <c r="V5724" t="b">
        <f t="shared" si="448"/>
        <v>1</v>
      </c>
      <c r="W5724">
        <f t="shared" si="447"/>
        <v>1.5</v>
      </c>
      <c r="X5724" s="8">
        <f t="shared" si="449"/>
        <v>1</v>
      </c>
      <c r="Y5724" t="s">
        <v>524</v>
      </c>
      <c r="Z5724" t="s">
        <v>643</v>
      </c>
      <c r="AB5724" t="s">
        <v>683</v>
      </c>
      <c r="AC5724" t="s">
        <v>903</v>
      </c>
      <c r="AD5724">
        <v>2022</v>
      </c>
    </row>
    <row r="5725" spans="1:30" x14ac:dyDescent="0.25">
      <c r="A5725" t="s">
        <v>18</v>
      </c>
      <c r="B5725" t="s">
        <v>40</v>
      </c>
      <c r="C5725" t="s">
        <v>41</v>
      </c>
      <c r="D5725" t="s">
        <v>42</v>
      </c>
      <c r="E5725" t="s">
        <v>147</v>
      </c>
      <c r="F5725" t="s">
        <v>27</v>
      </c>
      <c r="G5725">
        <v>15500876206</v>
      </c>
      <c r="H5725" t="s">
        <v>422</v>
      </c>
      <c r="I5725" t="s">
        <v>33</v>
      </c>
      <c r="J5725">
        <v>113</v>
      </c>
      <c r="K5725">
        <v>1.5</v>
      </c>
      <c r="L5725">
        <v>1</v>
      </c>
      <c r="M5725">
        <v>113</v>
      </c>
      <c r="N5725">
        <v>1.5</v>
      </c>
      <c r="O5725">
        <v>1</v>
      </c>
      <c r="P5725">
        <v>1.5</v>
      </c>
      <c r="Q5725">
        <v>1.5</v>
      </c>
      <c r="R5725" s="1">
        <v>44782</v>
      </c>
      <c r="S5725" t="str">
        <f t="shared" si="445"/>
        <v>Doritos Famin Hot Nacho</v>
      </c>
      <c r="T5725" t="str">
        <f t="shared" si="446"/>
        <v>Food</v>
      </c>
      <c r="U5725" t="str">
        <f>IF(T5725="Cell is Blank - Dis-regard",_xlfn.XLOOKUP(S5725,'Categroy Lookup'!A:A,'Categroy Lookup'!B:B,"Cell is Blank - Dis-regard"),T5725)</f>
        <v>Food</v>
      </c>
      <c r="V5725" t="b">
        <f t="shared" si="448"/>
        <v>1</v>
      </c>
      <c r="W5725">
        <f t="shared" si="447"/>
        <v>1.5</v>
      </c>
      <c r="X5725" s="8">
        <f t="shared" si="449"/>
        <v>1</v>
      </c>
      <c r="Y5725" t="s">
        <v>147</v>
      </c>
      <c r="AB5725" t="s">
        <v>683</v>
      </c>
      <c r="AC5725" t="s">
        <v>903</v>
      </c>
      <c r="AD5725">
        <v>2022</v>
      </c>
    </row>
    <row r="5726" spans="1:30" x14ac:dyDescent="0.25">
      <c r="A5726" t="s">
        <v>18</v>
      </c>
      <c r="B5726" t="s">
        <v>40</v>
      </c>
      <c r="C5726" t="s">
        <v>41</v>
      </c>
      <c r="D5726" t="s">
        <v>42</v>
      </c>
      <c r="E5726" t="s">
        <v>43</v>
      </c>
      <c r="F5726" t="s">
        <v>23</v>
      </c>
      <c r="G5726">
        <v>15500941049</v>
      </c>
      <c r="H5726" t="s">
        <v>422</v>
      </c>
      <c r="I5726" t="s">
        <v>33</v>
      </c>
      <c r="J5726">
        <v>144</v>
      </c>
      <c r="K5726">
        <v>3</v>
      </c>
      <c r="L5726">
        <v>1</v>
      </c>
      <c r="M5726">
        <v>144</v>
      </c>
      <c r="N5726">
        <v>3</v>
      </c>
      <c r="O5726">
        <v>1</v>
      </c>
      <c r="P5726">
        <v>3</v>
      </c>
      <c r="Q5726">
        <v>3</v>
      </c>
      <c r="R5726" s="1">
        <v>44782</v>
      </c>
      <c r="S5726" t="str">
        <f t="shared" si="445"/>
        <v>Monster Energy Original</v>
      </c>
      <c r="T5726" t="str">
        <f t="shared" si="446"/>
        <v>Carbonated</v>
      </c>
      <c r="U5726" t="str">
        <f>IF(T5726="Cell is Blank - Dis-regard",_xlfn.XLOOKUP(S5726,'Categroy Lookup'!A:A,'Categroy Lookup'!B:B,"Cell is Blank - Dis-regard"),T5726)</f>
        <v>Carbonated</v>
      </c>
      <c r="V5726" t="b">
        <f t="shared" si="448"/>
        <v>1</v>
      </c>
      <c r="W5726">
        <f t="shared" si="447"/>
        <v>3</v>
      </c>
      <c r="X5726" s="8">
        <f t="shared" si="449"/>
        <v>2</v>
      </c>
      <c r="Y5726" t="s">
        <v>43</v>
      </c>
      <c r="AB5726" t="s">
        <v>683</v>
      </c>
      <c r="AC5726" t="s">
        <v>903</v>
      </c>
      <c r="AD5726">
        <v>2022</v>
      </c>
    </row>
    <row r="5727" spans="1:30" x14ac:dyDescent="0.25">
      <c r="A5727" t="s">
        <v>18</v>
      </c>
      <c r="B5727" t="s">
        <v>28</v>
      </c>
      <c r="C5727" t="s">
        <v>20</v>
      </c>
      <c r="D5727" t="s">
        <v>29</v>
      </c>
      <c r="E5727" t="s">
        <v>58</v>
      </c>
      <c r="F5727" t="s">
        <v>27</v>
      </c>
      <c r="G5727">
        <v>15500964346</v>
      </c>
      <c r="H5727" t="s">
        <v>422</v>
      </c>
      <c r="I5727" t="s">
        <v>33</v>
      </c>
      <c r="J5727">
        <v>124</v>
      </c>
      <c r="K5727">
        <v>1.5</v>
      </c>
      <c r="L5727">
        <v>1</v>
      </c>
      <c r="M5727">
        <v>124</v>
      </c>
      <c r="N5727">
        <v>1.5</v>
      </c>
      <c r="O5727">
        <v>1</v>
      </c>
      <c r="P5727">
        <v>1.5</v>
      </c>
      <c r="Q5727">
        <v>1.5</v>
      </c>
      <c r="R5727" s="1">
        <v>44782</v>
      </c>
      <c r="S5727" t="str">
        <f t="shared" si="445"/>
        <v>Oreo Mini</v>
      </c>
      <c r="T5727" t="str">
        <f t="shared" si="446"/>
        <v>Food</v>
      </c>
      <c r="U5727" t="str">
        <f>IF(T5727="Cell is Blank - Dis-regard",_xlfn.XLOOKUP(S5727,'Categroy Lookup'!A:A,'Categroy Lookup'!B:B,"Cell is Blank - Dis-regard"),T5727)</f>
        <v>Food</v>
      </c>
      <c r="V5727" t="b">
        <f t="shared" si="448"/>
        <v>1</v>
      </c>
      <c r="W5727">
        <f t="shared" si="447"/>
        <v>1.5</v>
      </c>
      <c r="X5727" s="8">
        <f t="shared" si="449"/>
        <v>1</v>
      </c>
      <c r="Y5727" t="s">
        <v>58</v>
      </c>
      <c r="AB5727" t="s">
        <v>683</v>
      </c>
      <c r="AC5727" t="s">
        <v>903</v>
      </c>
      <c r="AD5727">
        <v>2022</v>
      </c>
    </row>
    <row r="5728" spans="1:30" x14ac:dyDescent="0.25">
      <c r="A5728" t="s">
        <v>18</v>
      </c>
      <c r="B5728" t="s">
        <v>40</v>
      </c>
      <c r="C5728" t="s">
        <v>41</v>
      </c>
      <c r="D5728" t="s">
        <v>42</v>
      </c>
      <c r="E5728" t="s">
        <v>79</v>
      </c>
      <c r="F5728" t="s">
        <v>27</v>
      </c>
      <c r="G5728">
        <v>15501046863</v>
      </c>
      <c r="H5728" t="s">
        <v>422</v>
      </c>
      <c r="I5728" t="s">
        <v>33</v>
      </c>
      <c r="J5728">
        <v>120</v>
      </c>
      <c r="K5728">
        <v>1.5</v>
      </c>
      <c r="L5728">
        <v>1</v>
      </c>
      <c r="M5728">
        <v>120</v>
      </c>
      <c r="N5728">
        <v>1.5</v>
      </c>
      <c r="O5728">
        <v>1</v>
      </c>
      <c r="P5728">
        <v>1.5</v>
      </c>
      <c r="Q5728">
        <v>1.5</v>
      </c>
      <c r="R5728" s="1">
        <v>44782</v>
      </c>
      <c r="S5728" t="str">
        <f t="shared" si="445"/>
        <v>SunChips Multigrain - Harvest Cheddar</v>
      </c>
      <c r="T5728" t="str">
        <f t="shared" si="446"/>
        <v>Food</v>
      </c>
      <c r="U5728" t="str">
        <f>IF(T5728="Cell is Blank - Dis-regard",_xlfn.XLOOKUP(S5728,'Categroy Lookup'!A:A,'Categroy Lookup'!B:B,"Cell is Blank - Dis-regard"),T5728)</f>
        <v>Food</v>
      </c>
      <c r="V5728" t="b">
        <f t="shared" si="448"/>
        <v>1</v>
      </c>
      <c r="W5728">
        <f t="shared" si="447"/>
        <v>1.5</v>
      </c>
      <c r="X5728" s="8">
        <f t="shared" si="449"/>
        <v>1</v>
      </c>
      <c r="Y5728" t="s">
        <v>502</v>
      </c>
      <c r="Z5728" t="s">
        <v>515</v>
      </c>
      <c r="AB5728" t="s">
        <v>683</v>
      </c>
      <c r="AC5728" t="s">
        <v>903</v>
      </c>
      <c r="AD5728">
        <v>2022</v>
      </c>
    </row>
    <row r="5729" spans="1:30" x14ac:dyDescent="0.25">
      <c r="A5729" t="s">
        <v>18</v>
      </c>
      <c r="B5729" t="s">
        <v>197</v>
      </c>
      <c r="C5729" t="s">
        <v>198</v>
      </c>
      <c r="D5729" t="s">
        <v>199</v>
      </c>
      <c r="E5729" t="s">
        <v>284</v>
      </c>
      <c r="F5729" t="s">
        <v>55</v>
      </c>
      <c r="G5729">
        <v>15501125516</v>
      </c>
      <c r="H5729" t="s">
        <v>422</v>
      </c>
      <c r="I5729" t="s">
        <v>33</v>
      </c>
      <c r="J5729">
        <v>147</v>
      </c>
      <c r="K5729">
        <v>2.75</v>
      </c>
      <c r="L5729">
        <v>1</v>
      </c>
      <c r="M5729">
        <v>147</v>
      </c>
      <c r="N5729">
        <v>2.75</v>
      </c>
      <c r="O5729">
        <v>1</v>
      </c>
      <c r="P5729">
        <v>2.75</v>
      </c>
      <c r="Q5729">
        <v>2.75</v>
      </c>
      <c r="R5729" s="1">
        <v>44782</v>
      </c>
      <c r="S5729" t="str">
        <f t="shared" si="445"/>
        <v>BodyArmor LYTE - Strawberry Lemonade</v>
      </c>
      <c r="T5729" t="str">
        <f t="shared" si="446"/>
        <v>Water</v>
      </c>
      <c r="U5729" t="str">
        <f>IF(T5729="Cell is Blank - Dis-regard",_xlfn.XLOOKUP(S5729,'Categroy Lookup'!A:A,'Categroy Lookup'!B:B,"Cell is Blank - Dis-regard"),T5729)</f>
        <v>Water</v>
      </c>
      <c r="V5729" t="b">
        <f t="shared" si="448"/>
        <v>1</v>
      </c>
      <c r="W5729">
        <f t="shared" si="447"/>
        <v>2.75</v>
      </c>
      <c r="X5729" s="8">
        <f t="shared" si="449"/>
        <v>1.8333333333333333</v>
      </c>
      <c r="Y5729" t="s">
        <v>618</v>
      </c>
      <c r="Z5729" t="s">
        <v>619</v>
      </c>
      <c r="AB5729" t="s">
        <v>683</v>
      </c>
      <c r="AC5729" t="s">
        <v>903</v>
      </c>
      <c r="AD5729">
        <v>2022</v>
      </c>
    </row>
    <row r="5730" spans="1:30" x14ac:dyDescent="0.25">
      <c r="A5730" t="s">
        <v>18</v>
      </c>
      <c r="B5730" t="s">
        <v>28</v>
      </c>
      <c r="C5730" t="s">
        <v>20</v>
      </c>
      <c r="D5730" t="s">
        <v>29</v>
      </c>
      <c r="E5730" t="s">
        <v>206</v>
      </c>
      <c r="F5730" t="s">
        <v>31</v>
      </c>
      <c r="G5730">
        <v>15501174643</v>
      </c>
      <c r="H5730" t="s">
        <v>422</v>
      </c>
      <c r="I5730" t="s">
        <v>33</v>
      </c>
      <c r="J5730">
        <v>142</v>
      </c>
      <c r="K5730">
        <v>2</v>
      </c>
      <c r="L5730">
        <v>1</v>
      </c>
      <c r="M5730">
        <v>142</v>
      </c>
      <c r="N5730">
        <v>2</v>
      </c>
      <c r="O5730">
        <v>1</v>
      </c>
      <c r="P5730">
        <v>2</v>
      </c>
      <c r="Q5730">
        <v>2</v>
      </c>
      <c r="R5730" s="1">
        <v>44782</v>
      </c>
      <c r="S5730" t="str">
        <f t="shared" si="445"/>
        <v>Iberia Coconut Water</v>
      </c>
      <c r="T5730" t="str">
        <f t="shared" si="446"/>
        <v>Non Carbonated</v>
      </c>
      <c r="U5730" t="str">
        <f>IF(T5730="Cell is Blank - Dis-regard",_xlfn.XLOOKUP(S5730,'Categroy Lookup'!A:A,'Categroy Lookup'!B:B,"Cell is Blank - Dis-regard"),T5730)</f>
        <v>Non Carbonated</v>
      </c>
      <c r="V5730" t="b">
        <f t="shared" si="448"/>
        <v>1</v>
      </c>
      <c r="W5730">
        <f t="shared" si="447"/>
        <v>2</v>
      </c>
      <c r="X5730" s="8">
        <f t="shared" si="449"/>
        <v>1.3333333333333333</v>
      </c>
      <c r="Y5730" t="s">
        <v>206</v>
      </c>
      <c r="AB5730" t="s">
        <v>683</v>
      </c>
      <c r="AC5730" t="s">
        <v>903</v>
      </c>
      <c r="AD5730">
        <v>2022</v>
      </c>
    </row>
    <row r="5731" spans="1:30" x14ac:dyDescent="0.25">
      <c r="A5731" t="s">
        <v>18</v>
      </c>
      <c r="B5731" t="s">
        <v>40</v>
      </c>
      <c r="C5731" t="s">
        <v>41</v>
      </c>
      <c r="D5731" t="s">
        <v>42</v>
      </c>
      <c r="E5731" t="s">
        <v>203</v>
      </c>
      <c r="F5731" t="s">
        <v>27</v>
      </c>
      <c r="G5731">
        <v>15501453276</v>
      </c>
      <c r="H5731" t="s">
        <v>422</v>
      </c>
      <c r="I5731" t="s">
        <v>25</v>
      </c>
      <c r="J5731">
        <v>111</v>
      </c>
      <c r="K5731">
        <v>1.5</v>
      </c>
      <c r="L5731">
        <v>1</v>
      </c>
      <c r="M5731">
        <v>111</v>
      </c>
      <c r="N5731">
        <v>1.5</v>
      </c>
      <c r="O5731">
        <v>1</v>
      </c>
      <c r="P5731">
        <v>1.5</v>
      </c>
      <c r="Q5731">
        <v>3</v>
      </c>
      <c r="R5731" s="1">
        <v>44782</v>
      </c>
      <c r="S5731" t="str">
        <f t="shared" si="445"/>
        <v>Doritos Nacho Cheese</v>
      </c>
      <c r="T5731" t="str">
        <f t="shared" si="446"/>
        <v>Food</v>
      </c>
      <c r="U5731" t="str">
        <f>IF(T5731="Cell is Blank - Dis-regard",_xlfn.XLOOKUP(S5731,'Categroy Lookup'!A:A,'Categroy Lookup'!B:B,"Cell is Blank - Dis-regard"),T5731)</f>
        <v>Food</v>
      </c>
      <c r="V5731" t="b">
        <f t="shared" si="448"/>
        <v>1</v>
      </c>
      <c r="W5731">
        <f t="shared" si="447"/>
        <v>1.5</v>
      </c>
      <c r="X5731" s="8">
        <f t="shared" si="449"/>
        <v>1</v>
      </c>
      <c r="Y5731" t="s">
        <v>203</v>
      </c>
      <c r="AB5731" t="s">
        <v>683</v>
      </c>
      <c r="AC5731" t="s">
        <v>903</v>
      </c>
      <c r="AD5731">
        <v>2022</v>
      </c>
    </row>
    <row r="5732" spans="1:30" x14ac:dyDescent="0.25">
      <c r="A5732" t="s">
        <v>18</v>
      </c>
      <c r="B5732" t="s">
        <v>40</v>
      </c>
      <c r="C5732" t="s">
        <v>41</v>
      </c>
      <c r="D5732" t="s">
        <v>42</v>
      </c>
      <c r="E5732" t="s">
        <v>69</v>
      </c>
      <c r="F5732" t="s">
        <v>27</v>
      </c>
      <c r="G5732">
        <v>15501453276</v>
      </c>
      <c r="H5732" t="s">
        <v>422</v>
      </c>
      <c r="I5732" t="s">
        <v>25</v>
      </c>
      <c r="J5732">
        <v>121</v>
      </c>
      <c r="K5732">
        <v>1.5</v>
      </c>
      <c r="L5732">
        <v>1</v>
      </c>
      <c r="M5732">
        <v>121</v>
      </c>
      <c r="N5732">
        <v>1.5</v>
      </c>
      <c r="O5732">
        <v>1</v>
      </c>
      <c r="P5732">
        <v>1.5</v>
      </c>
      <c r="Q5732">
        <v>3</v>
      </c>
      <c r="R5732" s="1">
        <v>44782</v>
      </c>
      <c r="S5732" t="str">
        <f t="shared" si="445"/>
        <v>SunChips Multigrain - Salsa</v>
      </c>
      <c r="T5732" t="str">
        <f t="shared" si="446"/>
        <v>Food</v>
      </c>
      <c r="U5732" t="str">
        <f>IF(T5732="Cell is Blank - Dis-regard",_xlfn.XLOOKUP(S5732,'Categroy Lookup'!A:A,'Categroy Lookup'!B:B,"Cell is Blank - Dis-regard"),T5732)</f>
        <v>Food</v>
      </c>
      <c r="V5732" t="b">
        <f t="shared" si="448"/>
        <v>1</v>
      </c>
      <c r="W5732">
        <f t="shared" si="447"/>
        <v>1.5</v>
      </c>
      <c r="X5732" s="8">
        <f t="shared" si="449"/>
        <v>1</v>
      </c>
      <c r="Y5732" t="s">
        <v>502</v>
      </c>
      <c r="Z5732" t="s">
        <v>503</v>
      </c>
      <c r="AB5732" t="s">
        <v>683</v>
      </c>
      <c r="AC5732" t="s">
        <v>903</v>
      </c>
      <c r="AD5732">
        <v>2022</v>
      </c>
    </row>
    <row r="5733" spans="1:30" x14ac:dyDescent="0.25">
      <c r="A5733" t="s">
        <v>18</v>
      </c>
      <c r="B5733" t="s">
        <v>40</v>
      </c>
      <c r="C5733" t="s">
        <v>41</v>
      </c>
      <c r="D5733" t="s">
        <v>42</v>
      </c>
      <c r="E5733" t="s">
        <v>56</v>
      </c>
      <c r="F5733" t="s">
        <v>27</v>
      </c>
      <c r="G5733">
        <v>15501569997</v>
      </c>
      <c r="H5733" t="s">
        <v>422</v>
      </c>
      <c r="I5733" t="s">
        <v>33</v>
      </c>
      <c r="J5733">
        <v>122</v>
      </c>
      <c r="K5733">
        <v>1.5</v>
      </c>
      <c r="L5733">
        <v>1</v>
      </c>
      <c r="M5733">
        <v>122</v>
      </c>
      <c r="N5733">
        <v>1.5</v>
      </c>
      <c r="O5733">
        <v>1</v>
      </c>
      <c r="P5733">
        <v>1.5</v>
      </c>
      <c r="Q5733">
        <v>1.5</v>
      </c>
      <c r="R5733" s="1">
        <v>44782</v>
      </c>
      <c r="S5733" t="str">
        <f t="shared" si="445"/>
        <v>Cheetos - Fleming Hot Crunchy</v>
      </c>
      <c r="T5733" t="str">
        <f t="shared" si="446"/>
        <v>Food</v>
      </c>
      <c r="U5733" t="str">
        <f>IF(T5733="Cell is Blank - Dis-regard",_xlfn.XLOOKUP(S5733,'Categroy Lookup'!A:A,'Categroy Lookup'!B:B,"Cell is Blank - Dis-regard"),T5733)</f>
        <v>Food</v>
      </c>
      <c r="V5733" t="b">
        <f t="shared" si="448"/>
        <v>1</v>
      </c>
      <c r="W5733">
        <f t="shared" si="447"/>
        <v>1.5</v>
      </c>
      <c r="X5733" s="8">
        <f t="shared" si="449"/>
        <v>1</v>
      </c>
      <c r="Y5733" t="s">
        <v>491</v>
      </c>
      <c r="Z5733" t="s">
        <v>492</v>
      </c>
      <c r="AB5733" t="s">
        <v>683</v>
      </c>
      <c r="AC5733" t="s">
        <v>903</v>
      </c>
      <c r="AD5733">
        <v>2022</v>
      </c>
    </row>
    <row r="5734" spans="1:30" x14ac:dyDescent="0.25">
      <c r="A5734" t="s">
        <v>18</v>
      </c>
      <c r="B5734" t="s">
        <v>40</v>
      </c>
      <c r="C5734" t="s">
        <v>41</v>
      </c>
      <c r="D5734" t="s">
        <v>42</v>
      </c>
      <c r="E5734" t="s">
        <v>43</v>
      </c>
      <c r="F5734" t="s">
        <v>23</v>
      </c>
      <c r="G5734">
        <v>15502326778</v>
      </c>
      <c r="H5734" t="s">
        <v>423</v>
      </c>
      <c r="I5734" t="s">
        <v>33</v>
      </c>
      <c r="J5734">
        <v>144</v>
      </c>
      <c r="K5734">
        <v>3</v>
      </c>
      <c r="L5734">
        <v>1</v>
      </c>
      <c r="M5734">
        <v>144</v>
      </c>
      <c r="N5734">
        <v>3</v>
      </c>
      <c r="O5734">
        <v>1</v>
      </c>
      <c r="P5734">
        <v>3</v>
      </c>
      <c r="Q5734">
        <v>3</v>
      </c>
      <c r="R5734" s="1">
        <v>44782</v>
      </c>
      <c r="S5734" t="str">
        <f t="shared" si="445"/>
        <v>Monster Energy Original</v>
      </c>
      <c r="T5734" t="str">
        <f t="shared" si="446"/>
        <v>Carbonated</v>
      </c>
      <c r="U5734" t="str">
        <f>IF(T5734="Cell is Blank - Dis-regard",_xlfn.XLOOKUP(S5734,'Categroy Lookup'!A:A,'Categroy Lookup'!B:B,"Cell is Blank - Dis-regard"),T5734)</f>
        <v>Carbonated</v>
      </c>
      <c r="V5734" t="b">
        <f t="shared" si="448"/>
        <v>1</v>
      </c>
      <c r="W5734">
        <f t="shared" si="447"/>
        <v>3</v>
      </c>
      <c r="X5734" s="8">
        <f t="shared" si="449"/>
        <v>2</v>
      </c>
      <c r="Y5734" t="s">
        <v>43</v>
      </c>
      <c r="AB5734" t="s">
        <v>685</v>
      </c>
      <c r="AC5734" t="s">
        <v>904</v>
      </c>
      <c r="AD5734">
        <v>2022</v>
      </c>
    </row>
    <row r="5735" spans="1:30" x14ac:dyDescent="0.25">
      <c r="A5735" t="s">
        <v>18</v>
      </c>
      <c r="B5735" t="s">
        <v>40</v>
      </c>
      <c r="C5735" t="s">
        <v>41</v>
      </c>
      <c r="D5735" t="s">
        <v>42</v>
      </c>
      <c r="E5735" t="s">
        <v>414</v>
      </c>
      <c r="F5735" t="s">
        <v>31</v>
      </c>
      <c r="G5735">
        <v>15502351900</v>
      </c>
      <c r="H5735" t="s">
        <v>423</v>
      </c>
      <c r="I5735" t="s">
        <v>25</v>
      </c>
      <c r="J5735">
        <v>147</v>
      </c>
      <c r="K5735">
        <v>2.5</v>
      </c>
      <c r="L5735">
        <v>1</v>
      </c>
      <c r="M5735">
        <v>147</v>
      </c>
      <c r="N5735">
        <v>2.5</v>
      </c>
      <c r="O5735">
        <v>1</v>
      </c>
      <c r="P5735">
        <v>2.5</v>
      </c>
      <c r="Q5735">
        <v>5.5</v>
      </c>
      <c r="R5735" s="1">
        <v>44782</v>
      </c>
      <c r="S5735" t="str">
        <f t="shared" si="445"/>
        <v>Snapple Lemonade - black berry</v>
      </c>
      <c r="T5735" t="str">
        <f t="shared" si="446"/>
        <v>Non Carbonated</v>
      </c>
      <c r="U5735" t="str">
        <f>IF(T5735="Cell is Blank - Dis-regard",_xlfn.XLOOKUP(S5735,'Categroy Lookup'!A:A,'Categroy Lookup'!B:B,"Cell is Blank - Dis-regard"),T5735)</f>
        <v>Non Carbonated</v>
      </c>
      <c r="V5735" t="b">
        <f t="shared" si="448"/>
        <v>1</v>
      </c>
      <c r="W5735">
        <f t="shared" si="447"/>
        <v>2.5</v>
      </c>
      <c r="X5735" s="8">
        <f t="shared" si="449"/>
        <v>1.6666666666666667</v>
      </c>
      <c r="Y5735" t="s">
        <v>650</v>
      </c>
      <c r="Z5735" t="s">
        <v>651</v>
      </c>
      <c r="AB5735" t="s">
        <v>685</v>
      </c>
      <c r="AC5735" t="s">
        <v>904</v>
      </c>
      <c r="AD5735">
        <v>2022</v>
      </c>
    </row>
    <row r="5736" spans="1:30" x14ac:dyDescent="0.25">
      <c r="A5736" t="s">
        <v>18</v>
      </c>
      <c r="B5736" t="s">
        <v>40</v>
      </c>
      <c r="C5736" t="s">
        <v>41</v>
      </c>
      <c r="D5736" t="s">
        <v>42</v>
      </c>
      <c r="E5736" t="s">
        <v>133</v>
      </c>
      <c r="F5736" t="s">
        <v>27</v>
      </c>
      <c r="G5736">
        <v>15502351900</v>
      </c>
      <c r="H5736" t="s">
        <v>423</v>
      </c>
      <c r="I5736" t="s">
        <v>25</v>
      </c>
      <c r="J5736">
        <v>112</v>
      </c>
      <c r="K5736">
        <v>1.5</v>
      </c>
      <c r="L5736">
        <v>1</v>
      </c>
      <c r="M5736">
        <v>112</v>
      </c>
      <c r="N5736">
        <v>1.5</v>
      </c>
      <c r="O5736">
        <v>1</v>
      </c>
      <c r="P5736">
        <v>1.5</v>
      </c>
      <c r="Q5736">
        <v>5.5</v>
      </c>
      <c r="R5736" s="1">
        <v>44782</v>
      </c>
      <c r="S5736" t="str">
        <f t="shared" si="445"/>
        <v>Funyuns - Flaming Hot</v>
      </c>
      <c r="T5736" t="str">
        <f t="shared" si="446"/>
        <v>Food</v>
      </c>
      <c r="U5736" t="str">
        <f>IF(T5736="Cell is Blank - Dis-regard",_xlfn.XLOOKUP(S5736,'Categroy Lookup'!A:A,'Categroy Lookup'!B:B,"Cell is Blank - Dis-regard"),T5736)</f>
        <v>Food</v>
      </c>
      <c r="V5736" t="b">
        <f t="shared" si="448"/>
        <v>1</v>
      </c>
      <c r="W5736">
        <f t="shared" si="447"/>
        <v>1.5</v>
      </c>
      <c r="X5736" s="8">
        <f t="shared" si="449"/>
        <v>1</v>
      </c>
      <c r="Y5736" t="s">
        <v>553</v>
      </c>
      <c r="Z5736" t="s">
        <v>501</v>
      </c>
      <c r="AB5736" t="s">
        <v>685</v>
      </c>
      <c r="AC5736" t="s">
        <v>904</v>
      </c>
      <c r="AD5736">
        <v>2022</v>
      </c>
    </row>
    <row r="5737" spans="1:30" x14ac:dyDescent="0.25">
      <c r="A5737" t="s">
        <v>18</v>
      </c>
      <c r="B5737" t="s">
        <v>40</v>
      </c>
      <c r="C5737" t="s">
        <v>41</v>
      </c>
      <c r="D5737" t="s">
        <v>42</v>
      </c>
      <c r="E5737" t="s">
        <v>69</v>
      </c>
      <c r="F5737" t="s">
        <v>27</v>
      </c>
      <c r="G5737">
        <v>15502351900</v>
      </c>
      <c r="H5737" t="s">
        <v>423</v>
      </c>
      <c r="I5737" t="s">
        <v>25</v>
      </c>
      <c r="J5737">
        <v>121</v>
      </c>
      <c r="K5737">
        <v>1.5</v>
      </c>
      <c r="L5737">
        <v>1</v>
      </c>
      <c r="M5737">
        <v>121</v>
      </c>
      <c r="N5737">
        <v>1.5</v>
      </c>
      <c r="O5737">
        <v>1</v>
      </c>
      <c r="P5737">
        <v>1.5</v>
      </c>
      <c r="Q5737">
        <v>5.5</v>
      </c>
      <c r="R5737" s="1">
        <v>44782</v>
      </c>
      <c r="S5737" t="str">
        <f t="shared" si="445"/>
        <v>SunChips Multigrain - Salsa</v>
      </c>
      <c r="T5737" t="str">
        <f t="shared" si="446"/>
        <v>Food</v>
      </c>
      <c r="U5737" t="str">
        <f>IF(T5737="Cell is Blank - Dis-regard",_xlfn.XLOOKUP(S5737,'Categroy Lookup'!A:A,'Categroy Lookup'!B:B,"Cell is Blank - Dis-regard"),T5737)</f>
        <v>Food</v>
      </c>
      <c r="V5737" t="b">
        <f t="shared" si="448"/>
        <v>1</v>
      </c>
      <c r="W5737">
        <f t="shared" si="447"/>
        <v>1.5</v>
      </c>
      <c r="X5737" s="8">
        <f t="shared" si="449"/>
        <v>1</v>
      </c>
      <c r="Y5737" t="s">
        <v>502</v>
      </c>
      <c r="Z5737" t="s">
        <v>503</v>
      </c>
      <c r="AB5737" t="s">
        <v>685</v>
      </c>
      <c r="AC5737" t="s">
        <v>904</v>
      </c>
      <c r="AD5737">
        <v>2022</v>
      </c>
    </row>
    <row r="5738" spans="1:30" x14ac:dyDescent="0.25">
      <c r="A5738" t="s">
        <v>18</v>
      </c>
      <c r="B5738" t="s">
        <v>40</v>
      </c>
      <c r="C5738" t="s">
        <v>41</v>
      </c>
      <c r="D5738" t="s">
        <v>42</v>
      </c>
      <c r="E5738" t="s">
        <v>342</v>
      </c>
      <c r="F5738" t="s">
        <v>27</v>
      </c>
      <c r="G5738">
        <v>15502600980</v>
      </c>
      <c r="H5738" t="s">
        <v>423</v>
      </c>
      <c r="I5738" t="s">
        <v>25</v>
      </c>
      <c r="J5738">
        <v>131</v>
      </c>
      <c r="K5738">
        <v>1.5</v>
      </c>
      <c r="L5738">
        <v>2</v>
      </c>
      <c r="M5738">
        <v>131</v>
      </c>
      <c r="N5738">
        <v>1.5</v>
      </c>
      <c r="O5738">
        <v>2</v>
      </c>
      <c r="P5738">
        <v>3</v>
      </c>
      <c r="Q5738">
        <v>3</v>
      </c>
      <c r="R5738" s="1">
        <v>44783</v>
      </c>
      <c r="S5738" t="str">
        <f t="shared" si="445"/>
        <v>Nature's Bakery Fig Bar - Blueberry</v>
      </c>
      <c r="T5738" t="str">
        <f t="shared" si="446"/>
        <v>Food</v>
      </c>
      <c r="U5738" t="str">
        <f>IF(T5738="Cell is Blank - Dis-regard",_xlfn.XLOOKUP(S5738,'Categroy Lookup'!A:A,'Categroy Lookup'!B:B,"Cell is Blank - Dis-regard"),T5738)</f>
        <v>Food</v>
      </c>
      <c r="V5738" t="b">
        <f t="shared" si="448"/>
        <v>1</v>
      </c>
      <c r="W5738">
        <f t="shared" si="447"/>
        <v>1.5</v>
      </c>
      <c r="X5738" s="8">
        <f t="shared" si="449"/>
        <v>1</v>
      </c>
      <c r="Y5738" t="s">
        <v>637</v>
      </c>
      <c r="Z5738" t="s">
        <v>539</v>
      </c>
      <c r="AB5738" t="s">
        <v>685</v>
      </c>
      <c r="AC5738" t="s">
        <v>904</v>
      </c>
      <c r="AD5738">
        <v>2022</v>
      </c>
    </row>
    <row r="5739" spans="1:30" x14ac:dyDescent="0.25">
      <c r="A5739" t="s">
        <v>18</v>
      </c>
      <c r="B5739" t="s">
        <v>40</v>
      </c>
      <c r="C5739" t="s">
        <v>41</v>
      </c>
      <c r="D5739" t="s">
        <v>42</v>
      </c>
      <c r="E5739" t="s">
        <v>342</v>
      </c>
      <c r="F5739" t="s">
        <v>27</v>
      </c>
      <c r="G5739">
        <v>15502604763</v>
      </c>
      <c r="H5739" t="s">
        <v>423</v>
      </c>
      <c r="I5739" t="s">
        <v>33</v>
      </c>
      <c r="J5739">
        <v>131</v>
      </c>
      <c r="K5739">
        <v>1.5</v>
      </c>
      <c r="L5739">
        <v>1</v>
      </c>
      <c r="M5739">
        <v>131</v>
      </c>
      <c r="N5739">
        <v>1.5</v>
      </c>
      <c r="O5739">
        <v>1</v>
      </c>
      <c r="P5739">
        <v>1.5</v>
      </c>
      <c r="Q5739">
        <v>1.5</v>
      </c>
      <c r="R5739" s="1">
        <v>44783</v>
      </c>
      <c r="S5739" t="str">
        <f t="shared" si="445"/>
        <v>Nature's Bakery Fig Bar - Blueberry</v>
      </c>
      <c r="T5739" t="str">
        <f t="shared" si="446"/>
        <v>Food</v>
      </c>
      <c r="U5739" t="str">
        <f>IF(T5739="Cell is Blank - Dis-regard",_xlfn.XLOOKUP(S5739,'Categroy Lookup'!A:A,'Categroy Lookup'!B:B,"Cell is Blank - Dis-regard"),T5739)</f>
        <v>Food</v>
      </c>
      <c r="V5739" t="b">
        <f t="shared" si="448"/>
        <v>1</v>
      </c>
      <c r="W5739">
        <f t="shared" si="447"/>
        <v>1.5</v>
      </c>
      <c r="X5739" s="8">
        <f t="shared" si="449"/>
        <v>1</v>
      </c>
      <c r="Y5739" t="s">
        <v>637</v>
      </c>
      <c r="Z5739" t="s">
        <v>539</v>
      </c>
      <c r="AB5739" t="s">
        <v>685</v>
      </c>
      <c r="AC5739" t="s">
        <v>904</v>
      </c>
      <c r="AD5739">
        <v>2022</v>
      </c>
    </row>
    <row r="5740" spans="1:30" x14ac:dyDescent="0.25">
      <c r="A5740" t="s">
        <v>18</v>
      </c>
      <c r="B5740" t="s">
        <v>40</v>
      </c>
      <c r="C5740" t="s">
        <v>41</v>
      </c>
      <c r="D5740" t="s">
        <v>42</v>
      </c>
      <c r="E5740" t="s">
        <v>342</v>
      </c>
      <c r="F5740" t="s">
        <v>27</v>
      </c>
      <c r="G5740">
        <v>15502605621</v>
      </c>
      <c r="H5740" t="s">
        <v>423</v>
      </c>
      <c r="I5740" t="s">
        <v>33</v>
      </c>
      <c r="J5740">
        <v>131</v>
      </c>
      <c r="K5740">
        <v>1.5</v>
      </c>
      <c r="L5740">
        <v>1</v>
      </c>
      <c r="M5740">
        <v>131</v>
      </c>
      <c r="N5740">
        <v>1.5</v>
      </c>
      <c r="O5740">
        <v>1</v>
      </c>
      <c r="P5740">
        <v>1.5</v>
      </c>
      <c r="Q5740">
        <v>1.5</v>
      </c>
      <c r="R5740" s="1">
        <v>44783</v>
      </c>
      <c r="S5740" t="str">
        <f t="shared" si="445"/>
        <v>Nature's Bakery Fig Bar - Blueberry</v>
      </c>
      <c r="T5740" t="str">
        <f t="shared" si="446"/>
        <v>Food</v>
      </c>
      <c r="U5740" t="str">
        <f>IF(T5740="Cell is Blank - Dis-regard",_xlfn.XLOOKUP(S5740,'Categroy Lookup'!A:A,'Categroy Lookup'!B:B,"Cell is Blank - Dis-regard"),T5740)</f>
        <v>Food</v>
      </c>
      <c r="V5740" t="b">
        <f t="shared" si="448"/>
        <v>1</v>
      </c>
      <c r="W5740">
        <f t="shared" si="447"/>
        <v>1.5</v>
      </c>
      <c r="X5740" s="8">
        <f t="shared" si="449"/>
        <v>1</v>
      </c>
      <c r="Y5740" t="s">
        <v>637</v>
      </c>
      <c r="Z5740" t="s">
        <v>539</v>
      </c>
      <c r="AB5740" t="s">
        <v>685</v>
      </c>
      <c r="AC5740" t="s">
        <v>904</v>
      </c>
      <c r="AD5740">
        <v>2022</v>
      </c>
    </row>
    <row r="5741" spans="1:30" x14ac:dyDescent="0.25">
      <c r="A5741" t="s">
        <v>18</v>
      </c>
      <c r="B5741" t="s">
        <v>40</v>
      </c>
      <c r="C5741" t="s">
        <v>41</v>
      </c>
      <c r="D5741" t="s">
        <v>42</v>
      </c>
      <c r="E5741" t="s">
        <v>345</v>
      </c>
      <c r="F5741" t="s">
        <v>27</v>
      </c>
      <c r="G5741">
        <v>15502698521</v>
      </c>
      <c r="H5741" t="s">
        <v>423</v>
      </c>
      <c r="I5741" t="s">
        <v>25</v>
      </c>
      <c r="J5741">
        <v>130</v>
      </c>
      <c r="K5741">
        <v>1.5</v>
      </c>
      <c r="L5741">
        <v>1</v>
      </c>
      <c r="M5741">
        <v>130</v>
      </c>
      <c r="N5741">
        <v>1.5</v>
      </c>
      <c r="O5741">
        <v>1</v>
      </c>
      <c r="P5741">
        <v>1.5</v>
      </c>
      <c r="Q5741">
        <v>3</v>
      </c>
      <c r="R5741" s="1">
        <v>44783</v>
      </c>
      <c r="S5741" t="str">
        <f t="shared" si="445"/>
        <v>Nature's Bakery Fig Bar - Raspberry</v>
      </c>
      <c r="T5741" t="str">
        <f t="shared" si="446"/>
        <v>Food</v>
      </c>
      <c r="U5741" t="str">
        <f>IF(T5741="Cell is Blank - Dis-regard",_xlfn.XLOOKUP(S5741,'Categroy Lookup'!A:A,'Categroy Lookup'!B:B,"Cell is Blank - Dis-regard"),T5741)</f>
        <v>Food</v>
      </c>
      <c r="V5741" t="b">
        <f t="shared" si="448"/>
        <v>1</v>
      </c>
      <c r="W5741">
        <f t="shared" si="447"/>
        <v>1.5</v>
      </c>
      <c r="X5741" s="8">
        <f t="shared" si="449"/>
        <v>1</v>
      </c>
      <c r="Y5741" t="s">
        <v>637</v>
      </c>
      <c r="Z5741" t="s">
        <v>508</v>
      </c>
      <c r="AB5741" t="s">
        <v>685</v>
      </c>
      <c r="AC5741" t="s">
        <v>904</v>
      </c>
      <c r="AD5741">
        <v>2022</v>
      </c>
    </row>
    <row r="5742" spans="1:30" x14ac:dyDescent="0.25">
      <c r="A5742" t="s">
        <v>18</v>
      </c>
      <c r="B5742" t="s">
        <v>40</v>
      </c>
      <c r="C5742" t="s">
        <v>41</v>
      </c>
      <c r="D5742" t="s">
        <v>42</v>
      </c>
      <c r="E5742" t="s">
        <v>342</v>
      </c>
      <c r="F5742" t="s">
        <v>27</v>
      </c>
      <c r="G5742">
        <v>15502698521</v>
      </c>
      <c r="H5742" t="s">
        <v>423</v>
      </c>
      <c r="I5742" t="s">
        <v>25</v>
      </c>
      <c r="J5742">
        <v>131</v>
      </c>
      <c r="K5742">
        <v>1.5</v>
      </c>
      <c r="L5742">
        <v>1</v>
      </c>
      <c r="M5742">
        <v>131</v>
      </c>
      <c r="N5742">
        <v>1.5</v>
      </c>
      <c r="O5742">
        <v>1</v>
      </c>
      <c r="P5742">
        <v>1.5</v>
      </c>
      <c r="Q5742">
        <v>3</v>
      </c>
      <c r="R5742" s="1">
        <v>44783</v>
      </c>
      <c r="S5742" t="str">
        <f t="shared" si="445"/>
        <v>Nature's Bakery Fig Bar - Blueberry</v>
      </c>
      <c r="T5742" t="str">
        <f t="shared" si="446"/>
        <v>Food</v>
      </c>
      <c r="U5742" t="str">
        <f>IF(T5742="Cell is Blank - Dis-regard",_xlfn.XLOOKUP(S5742,'Categroy Lookup'!A:A,'Categroy Lookup'!B:B,"Cell is Blank - Dis-regard"),T5742)</f>
        <v>Food</v>
      </c>
      <c r="V5742" t="b">
        <f t="shared" si="448"/>
        <v>1</v>
      </c>
      <c r="W5742">
        <f t="shared" si="447"/>
        <v>1.5</v>
      </c>
      <c r="X5742" s="8">
        <f t="shared" si="449"/>
        <v>1</v>
      </c>
      <c r="Y5742" t="s">
        <v>637</v>
      </c>
      <c r="Z5742" t="s">
        <v>539</v>
      </c>
      <c r="AB5742" t="s">
        <v>685</v>
      </c>
      <c r="AC5742" t="s">
        <v>904</v>
      </c>
      <c r="AD5742">
        <v>2022</v>
      </c>
    </row>
    <row r="5743" spans="1:30" x14ac:dyDescent="0.25">
      <c r="A5743" t="s">
        <v>18</v>
      </c>
      <c r="B5743" t="s">
        <v>36</v>
      </c>
      <c r="C5743" t="s">
        <v>37</v>
      </c>
      <c r="D5743" t="s">
        <v>38</v>
      </c>
      <c r="E5743" t="s">
        <v>58</v>
      </c>
      <c r="F5743" t="s">
        <v>27</v>
      </c>
      <c r="G5743">
        <v>15502791515</v>
      </c>
      <c r="H5743" t="s">
        <v>423</v>
      </c>
      <c r="I5743" t="s">
        <v>25</v>
      </c>
      <c r="J5743">
        <v>121</v>
      </c>
      <c r="K5743">
        <v>1.5</v>
      </c>
      <c r="L5743">
        <v>2</v>
      </c>
      <c r="M5743">
        <v>121</v>
      </c>
      <c r="N5743">
        <v>1.5</v>
      </c>
      <c r="O5743">
        <v>2</v>
      </c>
      <c r="P5743">
        <v>3</v>
      </c>
      <c r="Q5743">
        <v>3</v>
      </c>
      <c r="R5743" s="1">
        <v>44783</v>
      </c>
      <c r="S5743" t="str">
        <f t="shared" si="445"/>
        <v>Oreo Mini</v>
      </c>
      <c r="T5743" t="str">
        <f t="shared" si="446"/>
        <v>Food</v>
      </c>
      <c r="U5743" t="str">
        <f>IF(T5743="Cell is Blank - Dis-regard",_xlfn.XLOOKUP(S5743,'Categroy Lookup'!A:A,'Categroy Lookup'!B:B,"Cell is Blank - Dis-regard"),T5743)</f>
        <v>Food</v>
      </c>
      <c r="V5743" t="b">
        <f t="shared" si="448"/>
        <v>1</v>
      </c>
      <c r="W5743">
        <f t="shared" si="447"/>
        <v>1.5</v>
      </c>
      <c r="X5743" s="8">
        <f t="shared" si="449"/>
        <v>1</v>
      </c>
      <c r="Y5743" t="s">
        <v>58</v>
      </c>
      <c r="AB5743" t="s">
        <v>685</v>
      </c>
      <c r="AC5743" t="s">
        <v>904</v>
      </c>
      <c r="AD5743">
        <v>2022</v>
      </c>
    </row>
    <row r="5744" spans="1:30" x14ac:dyDescent="0.25">
      <c r="A5744" t="s">
        <v>18</v>
      </c>
      <c r="B5744" t="s">
        <v>40</v>
      </c>
      <c r="C5744" t="s">
        <v>41</v>
      </c>
      <c r="D5744" t="s">
        <v>42</v>
      </c>
      <c r="E5744" t="s">
        <v>414</v>
      </c>
      <c r="F5744" t="s">
        <v>31</v>
      </c>
      <c r="G5744">
        <v>15502822947</v>
      </c>
      <c r="H5744" t="s">
        <v>423</v>
      </c>
      <c r="I5744" t="s">
        <v>25</v>
      </c>
      <c r="J5744">
        <v>147</v>
      </c>
      <c r="K5744">
        <v>2.5</v>
      </c>
      <c r="L5744">
        <v>1</v>
      </c>
      <c r="M5744">
        <v>147</v>
      </c>
      <c r="N5744">
        <v>2.5</v>
      </c>
      <c r="O5744">
        <v>1</v>
      </c>
      <c r="P5744">
        <v>2.5</v>
      </c>
      <c r="Q5744">
        <v>2.5</v>
      </c>
      <c r="R5744" s="1">
        <v>44783</v>
      </c>
      <c r="S5744" t="str">
        <f t="shared" si="445"/>
        <v>Snapple Lemonade - black berry</v>
      </c>
      <c r="T5744" t="str">
        <f t="shared" si="446"/>
        <v>Non Carbonated</v>
      </c>
      <c r="U5744" t="str">
        <f>IF(T5744="Cell is Blank - Dis-regard",_xlfn.XLOOKUP(S5744,'Categroy Lookup'!A:A,'Categroy Lookup'!B:B,"Cell is Blank - Dis-regard"),T5744)</f>
        <v>Non Carbonated</v>
      </c>
      <c r="V5744" t="b">
        <f t="shared" si="448"/>
        <v>1</v>
      </c>
      <c r="W5744">
        <f t="shared" si="447"/>
        <v>2.5</v>
      </c>
      <c r="X5744" s="8">
        <f t="shared" si="449"/>
        <v>1.6666666666666667</v>
      </c>
      <c r="Y5744" t="s">
        <v>650</v>
      </c>
      <c r="Z5744" t="s">
        <v>651</v>
      </c>
      <c r="AB5744" t="s">
        <v>685</v>
      </c>
      <c r="AC5744" t="s">
        <v>904</v>
      </c>
      <c r="AD5744">
        <v>2022</v>
      </c>
    </row>
    <row r="5745" spans="1:30" x14ac:dyDescent="0.25">
      <c r="A5745" t="s">
        <v>18</v>
      </c>
      <c r="B5745" t="s">
        <v>40</v>
      </c>
      <c r="C5745" t="s">
        <v>41</v>
      </c>
      <c r="D5745" t="s">
        <v>42</v>
      </c>
      <c r="E5745" t="s">
        <v>94</v>
      </c>
      <c r="F5745" t="s">
        <v>23</v>
      </c>
      <c r="G5745">
        <v>15502958383</v>
      </c>
      <c r="H5745" t="s">
        <v>423</v>
      </c>
      <c r="I5745" t="s">
        <v>25</v>
      </c>
      <c r="J5745">
        <v>148</v>
      </c>
      <c r="K5745">
        <v>3.5</v>
      </c>
      <c r="L5745">
        <v>1</v>
      </c>
      <c r="M5745">
        <v>148</v>
      </c>
      <c r="N5745">
        <v>3.5</v>
      </c>
      <c r="O5745">
        <v>1</v>
      </c>
      <c r="P5745">
        <v>3.5</v>
      </c>
      <c r="Q5745">
        <v>3.5</v>
      </c>
      <c r="R5745" s="1">
        <v>44783</v>
      </c>
      <c r="S5745" t="str">
        <f t="shared" si="445"/>
        <v>Red Bull - Original</v>
      </c>
      <c r="T5745" t="str">
        <f t="shared" si="446"/>
        <v>Carbonated</v>
      </c>
      <c r="U5745" t="str">
        <f>IF(T5745="Cell is Blank - Dis-regard",_xlfn.XLOOKUP(S5745,'Categroy Lookup'!A:A,'Categroy Lookup'!B:B,"Cell is Blank - Dis-regard"),T5745)</f>
        <v>Carbonated</v>
      </c>
      <c r="V5745" t="b">
        <f t="shared" si="448"/>
        <v>1</v>
      </c>
      <c r="W5745">
        <f t="shared" si="447"/>
        <v>3.5</v>
      </c>
      <c r="X5745" s="8">
        <f t="shared" si="449"/>
        <v>2.3333333333333335</v>
      </c>
      <c r="Y5745" t="s">
        <v>466</v>
      </c>
      <c r="Z5745" t="s">
        <v>512</v>
      </c>
      <c r="AB5745" t="s">
        <v>685</v>
      </c>
      <c r="AC5745" t="s">
        <v>904</v>
      </c>
      <c r="AD5745">
        <v>2022</v>
      </c>
    </row>
    <row r="5746" spans="1:30" x14ac:dyDescent="0.25">
      <c r="A5746" t="s">
        <v>18</v>
      </c>
      <c r="B5746" t="s">
        <v>40</v>
      </c>
      <c r="C5746" t="s">
        <v>41</v>
      </c>
      <c r="D5746" t="s">
        <v>42</v>
      </c>
      <c r="E5746" t="s">
        <v>414</v>
      </c>
      <c r="F5746" t="s">
        <v>31</v>
      </c>
      <c r="G5746">
        <v>15503395711</v>
      </c>
      <c r="H5746" t="s">
        <v>423</v>
      </c>
      <c r="I5746" t="s">
        <v>25</v>
      </c>
      <c r="J5746">
        <v>147</v>
      </c>
      <c r="K5746">
        <v>2.5</v>
      </c>
      <c r="L5746">
        <v>1</v>
      </c>
      <c r="M5746">
        <v>147</v>
      </c>
      <c r="N5746">
        <v>2.5</v>
      </c>
      <c r="O5746">
        <v>1</v>
      </c>
      <c r="P5746">
        <v>2.5</v>
      </c>
      <c r="Q5746">
        <v>2.5</v>
      </c>
      <c r="R5746" s="1">
        <v>44783</v>
      </c>
      <c r="S5746" t="str">
        <f t="shared" si="445"/>
        <v>Snapple Lemonade - black berry</v>
      </c>
      <c r="T5746" t="str">
        <f t="shared" si="446"/>
        <v>Non Carbonated</v>
      </c>
      <c r="U5746" t="str">
        <f>IF(T5746="Cell is Blank - Dis-regard",_xlfn.XLOOKUP(S5746,'Categroy Lookup'!A:A,'Categroy Lookup'!B:B,"Cell is Blank - Dis-regard"),T5746)</f>
        <v>Non Carbonated</v>
      </c>
      <c r="V5746" t="b">
        <f t="shared" si="448"/>
        <v>1</v>
      </c>
      <c r="W5746">
        <f t="shared" si="447"/>
        <v>2.5</v>
      </c>
      <c r="X5746" s="8">
        <f t="shared" si="449"/>
        <v>1.6666666666666667</v>
      </c>
      <c r="Y5746" t="s">
        <v>650</v>
      </c>
      <c r="Z5746" t="s">
        <v>651</v>
      </c>
      <c r="AB5746" t="s">
        <v>685</v>
      </c>
      <c r="AC5746" t="s">
        <v>904</v>
      </c>
      <c r="AD5746">
        <v>2022</v>
      </c>
    </row>
    <row r="5747" spans="1:30" x14ac:dyDescent="0.25">
      <c r="A5747" t="s">
        <v>18</v>
      </c>
      <c r="B5747" t="s">
        <v>40</v>
      </c>
      <c r="C5747" t="s">
        <v>41</v>
      </c>
      <c r="D5747" t="s">
        <v>42</v>
      </c>
      <c r="E5747" t="s">
        <v>131</v>
      </c>
      <c r="F5747" t="s">
        <v>23</v>
      </c>
      <c r="G5747">
        <v>15503399884</v>
      </c>
      <c r="H5747" t="s">
        <v>423</v>
      </c>
      <c r="I5747" t="s">
        <v>25</v>
      </c>
      <c r="J5747">
        <v>140</v>
      </c>
      <c r="K5747">
        <v>1.5</v>
      </c>
      <c r="L5747">
        <v>1</v>
      </c>
      <c r="M5747">
        <v>140</v>
      </c>
      <c r="N5747">
        <v>1.5</v>
      </c>
      <c r="O5747">
        <v>1</v>
      </c>
      <c r="P5747">
        <v>1.5</v>
      </c>
      <c r="Q5747">
        <v>1.5</v>
      </c>
      <c r="R5747" s="1">
        <v>44783</v>
      </c>
      <c r="S5747" t="str">
        <f t="shared" si="445"/>
        <v>Sunkist Soda - Orange</v>
      </c>
      <c r="T5747" t="str">
        <f t="shared" si="446"/>
        <v>Carbonated</v>
      </c>
      <c r="U5747" t="str">
        <f>IF(T5747="Cell is Blank - Dis-regard",_xlfn.XLOOKUP(S5747,'Categroy Lookup'!A:A,'Categroy Lookup'!B:B,"Cell is Blank - Dis-regard"),T5747)</f>
        <v>Carbonated</v>
      </c>
      <c r="V5747" t="b">
        <f t="shared" si="448"/>
        <v>1</v>
      </c>
      <c r="W5747">
        <f t="shared" si="447"/>
        <v>1.5</v>
      </c>
      <c r="X5747" s="8">
        <f t="shared" si="449"/>
        <v>1</v>
      </c>
      <c r="Y5747" t="s">
        <v>551</v>
      </c>
      <c r="Z5747" t="s">
        <v>552</v>
      </c>
      <c r="AB5747" t="s">
        <v>685</v>
      </c>
      <c r="AC5747" t="s">
        <v>904</v>
      </c>
      <c r="AD5747">
        <v>2022</v>
      </c>
    </row>
    <row r="5748" spans="1:30" x14ac:dyDescent="0.25">
      <c r="A5748" t="s">
        <v>18</v>
      </c>
      <c r="B5748" t="s">
        <v>197</v>
      </c>
      <c r="C5748" t="s">
        <v>198</v>
      </c>
      <c r="D5748" t="s">
        <v>199</v>
      </c>
      <c r="E5748" t="s">
        <v>200</v>
      </c>
      <c r="F5748" t="s">
        <v>31</v>
      </c>
      <c r="G5748">
        <v>15504203888</v>
      </c>
      <c r="H5748" t="s">
        <v>423</v>
      </c>
      <c r="I5748" t="s">
        <v>25</v>
      </c>
      <c r="J5748">
        <v>146</v>
      </c>
      <c r="K5748">
        <v>3.5</v>
      </c>
      <c r="L5748">
        <v>1</v>
      </c>
      <c r="M5748">
        <v>146</v>
      </c>
      <c r="N5748">
        <v>3.5</v>
      </c>
      <c r="O5748">
        <v>1</v>
      </c>
      <c r="P5748">
        <v>3.5</v>
      </c>
      <c r="Q5748">
        <v>3.5</v>
      </c>
      <c r="R5748" s="1">
        <v>44783</v>
      </c>
      <c r="S5748" t="str">
        <f t="shared" si="445"/>
        <v>Starbucks Doubleshot Energy - Mocha</v>
      </c>
      <c r="T5748" t="str">
        <f t="shared" si="446"/>
        <v>Non Carbonated</v>
      </c>
      <c r="U5748" t="str">
        <f>IF(T5748="Cell is Blank - Dis-regard",_xlfn.XLOOKUP(S5748,'Categroy Lookup'!A:A,'Categroy Lookup'!B:B,"Cell is Blank - Dis-regard"),T5748)</f>
        <v>Non Carbonated</v>
      </c>
      <c r="V5748" t="b">
        <f t="shared" si="448"/>
        <v>1</v>
      </c>
      <c r="W5748">
        <f t="shared" si="447"/>
        <v>3.5</v>
      </c>
      <c r="X5748" s="8">
        <f t="shared" si="449"/>
        <v>2.3333333333333335</v>
      </c>
      <c r="Y5748" t="s">
        <v>572</v>
      </c>
      <c r="Z5748" t="s">
        <v>573</v>
      </c>
      <c r="AB5748" t="s">
        <v>685</v>
      </c>
      <c r="AC5748" t="s">
        <v>904</v>
      </c>
      <c r="AD5748">
        <v>2022</v>
      </c>
    </row>
    <row r="5749" spans="1:30" x14ac:dyDescent="0.25">
      <c r="A5749" t="s">
        <v>18</v>
      </c>
      <c r="B5749" t="s">
        <v>40</v>
      </c>
      <c r="C5749" t="s">
        <v>41</v>
      </c>
      <c r="D5749" t="s">
        <v>42</v>
      </c>
      <c r="E5749" t="s">
        <v>94</v>
      </c>
      <c r="F5749" t="s">
        <v>23</v>
      </c>
      <c r="G5749">
        <v>15504192033</v>
      </c>
      <c r="H5749" t="s">
        <v>423</v>
      </c>
      <c r="I5749" t="s">
        <v>25</v>
      </c>
      <c r="J5749">
        <v>148</v>
      </c>
      <c r="K5749">
        <v>3.5</v>
      </c>
      <c r="L5749">
        <v>1</v>
      </c>
      <c r="M5749">
        <v>148</v>
      </c>
      <c r="N5749">
        <v>3.5</v>
      </c>
      <c r="O5749">
        <v>1</v>
      </c>
      <c r="P5749">
        <v>3.5</v>
      </c>
      <c r="Q5749">
        <v>3.5</v>
      </c>
      <c r="R5749" s="1">
        <v>44783</v>
      </c>
      <c r="S5749" t="str">
        <f t="shared" si="445"/>
        <v>Red Bull - Original</v>
      </c>
      <c r="T5749" t="str">
        <f t="shared" si="446"/>
        <v>Carbonated</v>
      </c>
      <c r="U5749" t="str">
        <f>IF(T5749="Cell is Blank - Dis-regard",_xlfn.XLOOKUP(S5749,'Categroy Lookup'!A:A,'Categroy Lookup'!B:B,"Cell is Blank - Dis-regard"),T5749)</f>
        <v>Carbonated</v>
      </c>
      <c r="V5749" t="b">
        <f t="shared" si="448"/>
        <v>1</v>
      </c>
      <c r="W5749">
        <f t="shared" si="447"/>
        <v>3.5</v>
      </c>
      <c r="X5749" s="8">
        <f t="shared" si="449"/>
        <v>2.3333333333333335</v>
      </c>
      <c r="Y5749" t="s">
        <v>466</v>
      </c>
      <c r="Z5749" t="s">
        <v>512</v>
      </c>
      <c r="AB5749" t="s">
        <v>685</v>
      </c>
      <c r="AC5749" t="s">
        <v>904</v>
      </c>
      <c r="AD5749">
        <v>2022</v>
      </c>
    </row>
    <row r="5750" spans="1:30" x14ac:dyDescent="0.25">
      <c r="A5750" t="s">
        <v>18</v>
      </c>
      <c r="B5750" t="s">
        <v>28</v>
      </c>
      <c r="C5750" t="s">
        <v>20</v>
      </c>
      <c r="D5750" t="s">
        <v>29</v>
      </c>
      <c r="E5750" t="s">
        <v>93</v>
      </c>
      <c r="F5750" t="s">
        <v>23</v>
      </c>
      <c r="G5750">
        <v>15504826076</v>
      </c>
      <c r="H5750" t="s">
        <v>423</v>
      </c>
      <c r="I5750" t="s">
        <v>33</v>
      </c>
      <c r="J5750">
        <v>140</v>
      </c>
      <c r="K5750">
        <v>1.5</v>
      </c>
      <c r="L5750">
        <v>1</v>
      </c>
      <c r="M5750">
        <v>140</v>
      </c>
      <c r="N5750">
        <v>1.5</v>
      </c>
      <c r="O5750">
        <v>1</v>
      </c>
      <c r="P5750">
        <v>1.5</v>
      </c>
      <c r="Q5750">
        <v>1.5</v>
      </c>
      <c r="R5750" s="1">
        <v>44783</v>
      </c>
      <c r="S5750" t="str">
        <f t="shared" si="445"/>
        <v>Coca Cola - Zero Sugar</v>
      </c>
      <c r="T5750" t="str">
        <f t="shared" si="446"/>
        <v>Carbonated</v>
      </c>
      <c r="U5750" t="str">
        <f>IF(T5750="Cell is Blank - Dis-regard",_xlfn.XLOOKUP(S5750,'Categroy Lookup'!A:A,'Categroy Lookup'!B:B,"Cell is Blank - Dis-regard"),T5750)</f>
        <v>Carbonated</v>
      </c>
      <c r="V5750" t="b">
        <f t="shared" si="448"/>
        <v>1</v>
      </c>
      <c r="W5750">
        <f t="shared" si="447"/>
        <v>1.5</v>
      </c>
      <c r="X5750" s="8">
        <f t="shared" si="449"/>
        <v>1</v>
      </c>
      <c r="Y5750" t="s">
        <v>524</v>
      </c>
      <c r="Z5750" t="s">
        <v>525</v>
      </c>
      <c r="AB5750" t="s">
        <v>685</v>
      </c>
      <c r="AC5750" t="s">
        <v>904</v>
      </c>
      <c r="AD5750">
        <v>2022</v>
      </c>
    </row>
    <row r="5751" spans="1:30" x14ac:dyDescent="0.25">
      <c r="A5751" t="s">
        <v>18</v>
      </c>
      <c r="B5751" t="s">
        <v>36</v>
      </c>
      <c r="C5751" t="s">
        <v>37</v>
      </c>
      <c r="D5751" t="s">
        <v>38</v>
      </c>
      <c r="E5751" t="s">
        <v>220</v>
      </c>
      <c r="F5751" t="s">
        <v>27</v>
      </c>
      <c r="G5751">
        <v>15504975105</v>
      </c>
      <c r="H5751" t="s">
        <v>423</v>
      </c>
      <c r="I5751" t="s">
        <v>33</v>
      </c>
      <c r="J5751">
        <v>137</v>
      </c>
      <c r="K5751">
        <v>2</v>
      </c>
      <c r="L5751">
        <v>1</v>
      </c>
      <c r="M5751">
        <v>137</v>
      </c>
      <c r="N5751">
        <v>2</v>
      </c>
      <c r="O5751">
        <v>1</v>
      </c>
      <c r="P5751">
        <v>2</v>
      </c>
      <c r="Q5751">
        <v>2</v>
      </c>
      <c r="R5751" s="1">
        <v>44783</v>
      </c>
      <c r="S5751" t="str">
        <f t="shared" si="445"/>
        <v>Hungry Buddha - Chocolate Chip</v>
      </c>
      <c r="T5751" t="str">
        <f t="shared" si="446"/>
        <v>Food</v>
      </c>
      <c r="U5751" t="str">
        <f>IF(T5751="Cell is Blank - Dis-regard",_xlfn.XLOOKUP(S5751,'Categroy Lookup'!A:A,'Categroy Lookup'!B:B,"Cell is Blank - Dis-regard"),T5751)</f>
        <v>Food</v>
      </c>
      <c r="V5751" t="b">
        <f t="shared" si="448"/>
        <v>1</v>
      </c>
      <c r="W5751">
        <f t="shared" si="447"/>
        <v>2</v>
      </c>
      <c r="X5751" s="8">
        <f t="shared" si="449"/>
        <v>1.3333333333333333</v>
      </c>
      <c r="Y5751" t="s">
        <v>590</v>
      </c>
      <c r="Z5751" t="s">
        <v>591</v>
      </c>
      <c r="AB5751" t="s">
        <v>685</v>
      </c>
      <c r="AC5751" t="s">
        <v>904</v>
      </c>
      <c r="AD5751">
        <v>2022</v>
      </c>
    </row>
    <row r="5752" spans="1:30" x14ac:dyDescent="0.25">
      <c r="A5752" t="s">
        <v>18</v>
      </c>
      <c r="B5752" t="s">
        <v>40</v>
      </c>
      <c r="C5752" t="s">
        <v>41</v>
      </c>
      <c r="D5752" t="s">
        <v>42</v>
      </c>
      <c r="E5752" t="s">
        <v>417</v>
      </c>
      <c r="F5752" t="s">
        <v>31</v>
      </c>
      <c r="G5752">
        <v>15505005442</v>
      </c>
      <c r="H5752" t="s">
        <v>423</v>
      </c>
      <c r="I5752" t="s">
        <v>25</v>
      </c>
      <c r="J5752">
        <v>145</v>
      </c>
      <c r="K5752">
        <v>2.5</v>
      </c>
      <c r="L5752">
        <v>1</v>
      </c>
      <c r="M5752">
        <v>145</v>
      </c>
      <c r="N5752">
        <v>2.5</v>
      </c>
      <c r="O5752">
        <v>1</v>
      </c>
      <c r="P5752">
        <v>2.5</v>
      </c>
      <c r="Q5752">
        <v>4</v>
      </c>
      <c r="R5752" s="1">
        <v>44783</v>
      </c>
      <c r="S5752" t="str">
        <f t="shared" si="445"/>
        <v>Snapple Lemonade - pineapple</v>
      </c>
      <c r="T5752" t="str">
        <f t="shared" si="446"/>
        <v>Non Carbonated</v>
      </c>
      <c r="U5752" t="str">
        <f>IF(T5752="Cell is Blank - Dis-regard",_xlfn.XLOOKUP(S5752,'Categroy Lookup'!A:A,'Categroy Lookup'!B:B,"Cell is Blank - Dis-regard"),T5752)</f>
        <v>Non Carbonated</v>
      </c>
      <c r="V5752" t="b">
        <f t="shared" si="448"/>
        <v>1</v>
      </c>
      <c r="W5752">
        <f t="shared" si="447"/>
        <v>2.5</v>
      </c>
      <c r="X5752" s="8">
        <f t="shared" si="449"/>
        <v>1.6666666666666667</v>
      </c>
      <c r="Y5752" t="s">
        <v>650</v>
      </c>
      <c r="Z5752" t="s">
        <v>653</v>
      </c>
      <c r="AB5752" t="s">
        <v>685</v>
      </c>
      <c r="AC5752" t="s">
        <v>904</v>
      </c>
      <c r="AD5752">
        <v>2022</v>
      </c>
    </row>
    <row r="5753" spans="1:30" x14ac:dyDescent="0.25">
      <c r="A5753" t="s">
        <v>18</v>
      </c>
      <c r="B5753" t="s">
        <v>40</v>
      </c>
      <c r="C5753" t="s">
        <v>41</v>
      </c>
      <c r="D5753" t="s">
        <v>42</v>
      </c>
      <c r="E5753" t="s">
        <v>175</v>
      </c>
      <c r="F5753" t="s">
        <v>27</v>
      </c>
      <c r="G5753">
        <v>15505005442</v>
      </c>
      <c r="H5753" t="s">
        <v>423</v>
      </c>
      <c r="I5753" t="s">
        <v>25</v>
      </c>
      <c r="J5753">
        <v>125</v>
      </c>
      <c r="K5753">
        <v>1.5</v>
      </c>
      <c r="L5753">
        <v>1</v>
      </c>
      <c r="M5753">
        <v>125</v>
      </c>
      <c r="N5753">
        <v>1.5</v>
      </c>
      <c r="O5753">
        <v>1</v>
      </c>
      <c r="P5753">
        <v>1.5</v>
      </c>
      <c r="Q5753">
        <v>4</v>
      </c>
      <c r="R5753" s="1">
        <v>44783</v>
      </c>
      <c r="S5753" t="str">
        <f t="shared" si="445"/>
        <v>Fritos - Original</v>
      </c>
      <c r="T5753" t="str">
        <f t="shared" si="446"/>
        <v>Food</v>
      </c>
      <c r="U5753" t="str">
        <f>IF(T5753="Cell is Blank - Dis-regard",_xlfn.XLOOKUP(S5753,'Categroy Lookup'!A:A,'Categroy Lookup'!B:B,"Cell is Blank - Dis-regard"),T5753)</f>
        <v>Food</v>
      </c>
      <c r="V5753" t="b">
        <f t="shared" si="448"/>
        <v>1</v>
      </c>
      <c r="W5753">
        <f t="shared" si="447"/>
        <v>1.5</v>
      </c>
      <c r="X5753" s="8">
        <f t="shared" si="449"/>
        <v>1</v>
      </c>
      <c r="Y5753" t="s">
        <v>567</v>
      </c>
      <c r="Z5753" t="s">
        <v>512</v>
      </c>
      <c r="AB5753" t="s">
        <v>685</v>
      </c>
      <c r="AC5753" t="s">
        <v>904</v>
      </c>
      <c r="AD5753">
        <v>2022</v>
      </c>
    </row>
    <row r="5754" spans="1:30" x14ac:dyDescent="0.25">
      <c r="A5754" t="s">
        <v>18</v>
      </c>
      <c r="B5754" t="s">
        <v>197</v>
      </c>
      <c r="C5754" t="s">
        <v>198</v>
      </c>
      <c r="D5754" t="s">
        <v>199</v>
      </c>
      <c r="E5754" t="s">
        <v>261</v>
      </c>
      <c r="F5754" t="s">
        <v>31</v>
      </c>
      <c r="G5754">
        <v>15505157673</v>
      </c>
      <c r="H5754" t="s">
        <v>423</v>
      </c>
      <c r="I5754" t="s">
        <v>33</v>
      </c>
      <c r="J5754">
        <v>145</v>
      </c>
      <c r="K5754">
        <v>2.75</v>
      </c>
      <c r="L5754">
        <v>1</v>
      </c>
      <c r="M5754">
        <v>145</v>
      </c>
      <c r="N5754">
        <v>2.75</v>
      </c>
      <c r="O5754">
        <v>1</v>
      </c>
      <c r="P5754">
        <v>2.75</v>
      </c>
      <c r="Q5754">
        <v>2.75</v>
      </c>
      <c r="R5754" s="1">
        <v>44783</v>
      </c>
      <c r="S5754" t="str">
        <f t="shared" si="445"/>
        <v>Bai Antioxidant - Tanzania Lemon Super Tea</v>
      </c>
      <c r="T5754" t="str">
        <f t="shared" si="446"/>
        <v>Non Carbonated</v>
      </c>
      <c r="U5754" t="str">
        <f>IF(T5754="Cell is Blank - Dis-regard",_xlfn.XLOOKUP(S5754,'Categroy Lookup'!A:A,'Categroy Lookup'!B:B,"Cell is Blank - Dis-regard"),T5754)</f>
        <v>Non Carbonated</v>
      </c>
      <c r="V5754" t="b">
        <f t="shared" si="448"/>
        <v>1</v>
      </c>
      <c r="W5754">
        <f t="shared" si="447"/>
        <v>2.75</v>
      </c>
      <c r="X5754" s="8">
        <f t="shared" si="449"/>
        <v>1.8333333333333333</v>
      </c>
      <c r="Y5754" t="s">
        <v>471</v>
      </c>
      <c r="Z5754" t="s">
        <v>611</v>
      </c>
      <c r="AB5754" t="s">
        <v>685</v>
      </c>
      <c r="AC5754" t="s">
        <v>904</v>
      </c>
      <c r="AD5754">
        <v>2022</v>
      </c>
    </row>
    <row r="5755" spans="1:30" x14ac:dyDescent="0.25">
      <c r="A5755" t="s">
        <v>18</v>
      </c>
      <c r="B5755" t="s">
        <v>197</v>
      </c>
      <c r="C5755" t="s">
        <v>198</v>
      </c>
      <c r="D5755" t="s">
        <v>199</v>
      </c>
      <c r="E5755" t="s">
        <v>304</v>
      </c>
      <c r="F5755" t="s">
        <v>27</v>
      </c>
      <c r="G5755">
        <v>15505270375</v>
      </c>
      <c r="H5755" t="s">
        <v>423</v>
      </c>
      <c r="I5755" t="s">
        <v>33</v>
      </c>
      <c r="J5755">
        <v>122</v>
      </c>
      <c r="K5755">
        <v>1.25</v>
      </c>
      <c r="L5755">
        <v>1</v>
      </c>
      <c r="M5755">
        <v>122</v>
      </c>
      <c r="N5755">
        <v>1.25</v>
      </c>
      <c r="O5755">
        <v>1</v>
      </c>
      <c r="P5755">
        <v>1.25</v>
      </c>
      <c r="Q5755">
        <v>1.25</v>
      </c>
      <c r="R5755" s="1">
        <v>44783</v>
      </c>
      <c r="S5755" t="str">
        <f t="shared" si="445"/>
        <v>Goldfish Baked - Cheddar</v>
      </c>
      <c r="T5755" t="str">
        <f t="shared" si="446"/>
        <v>Food</v>
      </c>
      <c r="U5755" t="str">
        <f>IF(T5755="Cell is Blank - Dis-regard",_xlfn.XLOOKUP(S5755,'Categroy Lookup'!A:A,'Categroy Lookup'!B:B,"Cell is Blank - Dis-regard"),T5755)</f>
        <v>Food</v>
      </c>
      <c r="V5755" t="b">
        <f t="shared" si="448"/>
        <v>1</v>
      </c>
      <c r="W5755">
        <f t="shared" si="447"/>
        <v>1.25</v>
      </c>
      <c r="X5755" s="8">
        <f t="shared" si="449"/>
        <v>0.83333333333333337</v>
      </c>
      <c r="Y5755" t="s">
        <v>628</v>
      </c>
      <c r="Z5755" t="s">
        <v>629</v>
      </c>
      <c r="AB5755" t="s">
        <v>685</v>
      </c>
      <c r="AC5755" t="s">
        <v>904</v>
      </c>
      <c r="AD5755">
        <v>2022</v>
      </c>
    </row>
    <row r="5756" spans="1:30" x14ac:dyDescent="0.25">
      <c r="A5756" t="s">
        <v>18</v>
      </c>
      <c r="B5756" t="s">
        <v>197</v>
      </c>
      <c r="C5756" t="s">
        <v>198</v>
      </c>
      <c r="D5756" t="s">
        <v>199</v>
      </c>
      <c r="E5756" t="s">
        <v>261</v>
      </c>
      <c r="F5756" t="s">
        <v>31</v>
      </c>
      <c r="G5756">
        <v>15505275473</v>
      </c>
      <c r="H5756" t="s">
        <v>423</v>
      </c>
      <c r="I5756" t="s">
        <v>33</v>
      </c>
      <c r="J5756">
        <v>145</v>
      </c>
      <c r="K5756">
        <v>2.75</v>
      </c>
      <c r="L5756">
        <v>1</v>
      </c>
      <c r="M5756">
        <v>145</v>
      </c>
      <c r="N5756">
        <v>2.75</v>
      </c>
      <c r="O5756">
        <v>1</v>
      </c>
      <c r="P5756">
        <v>2.75</v>
      </c>
      <c r="Q5756">
        <v>2.75</v>
      </c>
      <c r="R5756" s="1">
        <v>44783</v>
      </c>
      <c r="S5756" t="str">
        <f t="shared" si="445"/>
        <v>Bai Antioxidant - Tanzania Lemon Super Tea</v>
      </c>
      <c r="T5756" t="str">
        <f t="shared" si="446"/>
        <v>Non Carbonated</v>
      </c>
      <c r="U5756" t="str">
        <f>IF(T5756="Cell is Blank - Dis-regard",_xlfn.XLOOKUP(S5756,'Categroy Lookup'!A:A,'Categroy Lookup'!B:B,"Cell is Blank - Dis-regard"),T5756)</f>
        <v>Non Carbonated</v>
      </c>
      <c r="V5756" t="b">
        <f t="shared" si="448"/>
        <v>1</v>
      </c>
      <c r="W5756">
        <f t="shared" si="447"/>
        <v>2.75</v>
      </c>
      <c r="X5756" s="8">
        <f t="shared" si="449"/>
        <v>1.8333333333333333</v>
      </c>
      <c r="Y5756" t="s">
        <v>471</v>
      </c>
      <c r="Z5756" t="s">
        <v>611</v>
      </c>
      <c r="AB5756" t="s">
        <v>685</v>
      </c>
      <c r="AC5756" t="s">
        <v>904</v>
      </c>
      <c r="AD5756">
        <v>2022</v>
      </c>
    </row>
    <row r="5757" spans="1:30" x14ac:dyDescent="0.25">
      <c r="A5757" t="s">
        <v>18</v>
      </c>
      <c r="B5757" t="s">
        <v>28</v>
      </c>
      <c r="C5757" t="s">
        <v>20</v>
      </c>
      <c r="D5757" t="s">
        <v>29</v>
      </c>
      <c r="E5757" t="s">
        <v>98</v>
      </c>
      <c r="F5757" t="s">
        <v>27</v>
      </c>
      <c r="G5757">
        <v>15505291756</v>
      </c>
      <c r="H5757" t="s">
        <v>423</v>
      </c>
      <c r="I5757" t="s">
        <v>33</v>
      </c>
      <c r="J5757">
        <v>123</v>
      </c>
      <c r="K5757">
        <v>1.5</v>
      </c>
      <c r="L5757">
        <v>1</v>
      </c>
      <c r="M5757">
        <v>123</v>
      </c>
      <c r="N5757">
        <v>1.5</v>
      </c>
      <c r="O5757">
        <v>1</v>
      </c>
      <c r="P5757">
        <v>1.5</v>
      </c>
      <c r="Q5757">
        <v>1.5</v>
      </c>
      <c r="R5757" s="1">
        <v>44783</v>
      </c>
      <c r="S5757" t="str">
        <f t="shared" si="445"/>
        <v>CheezIt - Original</v>
      </c>
      <c r="T5757" t="str">
        <f t="shared" si="446"/>
        <v>Food</v>
      </c>
      <c r="U5757" t="str">
        <f>IF(T5757="Cell is Blank - Dis-regard",_xlfn.XLOOKUP(S5757,'Categroy Lookup'!A:A,'Categroy Lookup'!B:B,"Cell is Blank - Dis-regard"),T5757)</f>
        <v>Food</v>
      </c>
      <c r="V5757" t="b">
        <f t="shared" si="448"/>
        <v>1</v>
      </c>
      <c r="W5757">
        <f t="shared" si="447"/>
        <v>1.5</v>
      </c>
      <c r="X5757" s="8">
        <f t="shared" si="449"/>
        <v>1</v>
      </c>
      <c r="Y5757" t="s">
        <v>528</v>
      </c>
      <c r="Z5757" t="s">
        <v>512</v>
      </c>
      <c r="AB5757" t="s">
        <v>685</v>
      </c>
      <c r="AC5757" t="s">
        <v>904</v>
      </c>
      <c r="AD5757">
        <v>2022</v>
      </c>
    </row>
    <row r="5758" spans="1:30" x14ac:dyDescent="0.25">
      <c r="A5758" t="s">
        <v>18</v>
      </c>
      <c r="B5758" t="s">
        <v>36</v>
      </c>
      <c r="C5758" t="s">
        <v>37</v>
      </c>
      <c r="D5758" t="s">
        <v>38</v>
      </c>
      <c r="E5758" t="s">
        <v>127</v>
      </c>
      <c r="F5758" t="s">
        <v>27</v>
      </c>
      <c r="G5758">
        <v>15505333583</v>
      </c>
      <c r="H5758" t="s">
        <v>423</v>
      </c>
      <c r="I5758" t="s">
        <v>33</v>
      </c>
      <c r="J5758">
        <v>124</v>
      </c>
      <c r="K5758">
        <v>1.5</v>
      </c>
      <c r="L5758">
        <v>1</v>
      </c>
      <c r="M5758">
        <v>124</v>
      </c>
      <c r="N5758">
        <v>1.5</v>
      </c>
      <c r="O5758">
        <v>1</v>
      </c>
      <c r="P5758">
        <v>1.5</v>
      </c>
      <c r="Q5758">
        <v>1.5</v>
      </c>
      <c r="R5758" s="1">
        <v>44783</v>
      </c>
      <c r="S5758" t="str">
        <f t="shared" si="445"/>
        <v>CheezIt - Double Cheese</v>
      </c>
      <c r="T5758" t="str">
        <f t="shared" si="446"/>
        <v>Food</v>
      </c>
      <c r="U5758" t="str">
        <f>IF(T5758="Cell is Blank - Dis-regard",_xlfn.XLOOKUP(S5758,'Categroy Lookup'!A:A,'Categroy Lookup'!B:B,"Cell is Blank - Dis-regard"),T5758)</f>
        <v>Food</v>
      </c>
      <c r="V5758" t="b">
        <f t="shared" si="448"/>
        <v>1</v>
      </c>
      <c r="W5758">
        <f t="shared" si="447"/>
        <v>1.5</v>
      </c>
      <c r="X5758" s="8">
        <f t="shared" si="449"/>
        <v>1</v>
      </c>
      <c r="Y5758" t="s">
        <v>528</v>
      </c>
      <c r="Z5758" t="s">
        <v>549</v>
      </c>
      <c r="AB5758" t="s">
        <v>685</v>
      </c>
      <c r="AC5758" t="s">
        <v>904</v>
      </c>
      <c r="AD5758">
        <v>2022</v>
      </c>
    </row>
    <row r="5759" spans="1:30" x14ac:dyDescent="0.25">
      <c r="A5759" t="s">
        <v>18</v>
      </c>
      <c r="B5759" t="s">
        <v>40</v>
      </c>
      <c r="C5759" t="s">
        <v>41</v>
      </c>
      <c r="D5759" t="s">
        <v>42</v>
      </c>
      <c r="E5759" t="s">
        <v>133</v>
      </c>
      <c r="F5759" t="s">
        <v>27</v>
      </c>
      <c r="G5759">
        <v>15505411854</v>
      </c>
      <c r="H5759" t="s">
        <v>423</v>
      </c>
      <c r="I5759" t="s">
        <v>33</v>
      </c>
      <c r="J5759">
        <v>112</v>
      </c>
      <c r="K5759">
        <v>1.5</v>
      </c>
      <c r="L5759">
        <v>1</v>
      </c>
      <c r="M5759">
        <v>112</v>
      </c>
      <c r="N5759">
        <v>1.5</v>
      </c>
      <c r="O5759">
        <v>1</v>
      </c>
      <c r="P5759">
        <v>1.5</v>
      </c>
      <c r="Q5759">
        <v>1.5</v>
      </c>
      <c r="R5759" s="1">
        <v>44783</v>
      </c>
      <c r="S5759" t="str">
        <f t="shared" si="445"/>
        <v>Funyuns - Flaming Hot</v>
      </c>
      <c r="T5759" t="str">
        <f t="shared" si="446"/>
        <v>Food</v>
      </c>
      <c r="U5759" t="str">
        <f>IF(T5759="Cell is Blank - Dis-regard",_xlfn.XLOOKUP(S5759,'Categroy Lookup'!A:A,'Categroy Lookup'!B:B,"Cell is Blank - Dis-regard"),T5759)</f>
        <v>Food</v>
      </c>
      <c r="V5759" t="b">
        <f t="shared" si="448"/>
        <v>1</v>
      </c>
      <c r="W5759">
        <f t="shared" si="447"/>
        <v>1.5</v>
      </c>
      <c r="X5759" s="8">
        <f t="shared" si="449"/>
        <v>1</v>
      </c>
      <c r="Y5759" t="s">
        <v>553</v>
      </c>
      <c r="Z5759" t="s">
        <v>501</v>
      </c>
      <c r="AB5759" t="s">
        <v>685</v>
      </c>
      <c r="AC5759" t="s">
        <v>904</v>
      </c>
      <c r="AD5759">
        <v>2022</v>
      </c>
    </row>
    <row r="5760" spans="1:30" x14ac:dyDescent="0.25">
      <c r="A5760" t="s">
        <v>18</v>
      </c>
      <c r="B5760" t="s">
        <v>40</v>
      </c>
      <c r="C5760" t="s">
        <v>41</v>
      </c>
      <c r="D5760" t="s">
        <v>42</v>
      </c>
      <c r="E5760" t="s">
        <v>43</v>
      </c>
      <c r="F5760" t="s">
        <v>23</v>
      </c>
      <c r="G5760">
        <v>15505414593</v>
      </c>
      <c r="H5760" t="s">
        <v>423</v>
      </c>
      <c r="I5760" t="s">
        <v>33</v>
      </c>
      <c r="J5760">
        <v>144</v>
      </c>
      <c r="K5760">
        <v>3</v>
      </c>
      <c r="L5760">
        <v>1</v>
      </c>
      <c r="M5760">
        <v>144</v>
      </c>
      <c r="N5760">
        <v>3</v>
      </c>
      <c r="O5760">
        <v>1</v>
      </c>
      <c r="P5760">
        <v>3</v>
      </c>
      <c r="Q5760">
        <v>3</v>
      </c>
      <c r="R5760" s="1">
        <v>44783</v>
      </c>
      <c r="S5760" t="str">
        <f t="shared" si="445"/>
        <v>Monster Energy Original</v>
      </c>
      <c r="T5760" t="str">
        <f t="shared" si="446"/>
        <v>Carbonated</v>
      </c>
      <c r="U5760" t="str">
        <f>IF(T5760="Cell is Blank - Dis-regard",_xlfn.XLOOKUP(S5760,'Categroy Lookup'!A:A,'Categroy Lookup'!B:B,"Cell is Blank - Dis-regard"),T5760)</f>
        <v>Carbonated</v>
      </c>
      <c r="V5760" t="b">
        <f t="shared" si="448"/>
        <v>1</v>
      </c>
      <c r="W5760">
        <f t="shared" si="447"/>
        <v>3</v>
      </c>
      <c r="X5760" s="8">
        <f t="shared" si="449"/>
        <v>2</v>
      </c>
      <c r="Y5760" t="s">
        <v>43</v>
      </c>
      <c r="AB5760" t="s">
        <v>685</v>
      </c>
      <c r="AC5760" t="s">
        <v>904</v>
      </c>
      <c r="AD5760">
        <v>2022</v>
      </c>
    </row>
    <row r="5761" spans="1:30" x14ac:dyDescent="0.25">
      <c r="A5761" t="s">
        <v>18</v>
      </c>
      <c r="B5761" t="s">
        <v>40</v>
      </c>
      <c r="C5761" t="s">
        <v>41</v>
      </c>
      <c r="D5761" t="s">
        <v>42</v>
      </c>
      <c r="E5761" t="s">
        <v>43</v>
      </c>
      <c r="F5761" t="s">
        <v>23</v>
      </c>
      <c r="G5761">
        <v>15505423678</v>
      </c>
      <c r="H5761" t="s">
        <v>423</v>
      </c>
      <c r="I5761" t="s">
        <v>33</v>
      </c>
      <c r="J5761">
        <v>144</v>
      </c>
      <c r="K5761">
        <v>3</v>
      </c>
      <c r="L5761">
        <v>1</v>
      </c>
      <c r="M5761">
        <v>144</v>
      </c>
      <c r="N5761">
        <v>3</v>
      </c>
      <c r="O5761">
        <v>1</v>
      </c>
      <c r="P5761">
        <v>3</v>
      </c>
      <c r="Q5761">
        <v>3</v>
      </c>
      <c r="R5761" s="1">
        <v>44783</v>
      </c>
      <c r="S5761" t="str">
        <f t="shared" si="445"/>
        <v>Monster Energy Original</v>
      </c>
      <c r="T5761" t="str">
        <f t="shared" si="446"/>
        <v>Carbonated</v>
      </c>
      <c r="U5761" t="str">
        <f>IF(T5761="Cell is Blank - Dis-regard",_xlfn.XLOOKUP(S5761,'Categroy Lookup'!A:A,'Categroy Lookup'!B:B,"Cell is Blank - Dis-regard"),T5761)</f>
        <v>Carbonated</v>
      </c>
      <c r="V5761" t="b">
        <f t="shared" si="448"/>
        <v>1</v>
      </c>
      <c r="W5761">
        <f t="shared" si="447"/>
        <v>3</v>
      </c>
      <c r="X5761" s="8">
        <f t="shared" si="449"/>
        <v>2</v>
      </c>
      <c r="Y5761" t="s">
        <v>43</v>
      </c>
      <c r="AB5761" t="s">
        <v>685</v>
      </c>
      <c r="AC5761" t="s">
        <v>904</v>
      </c>
      <c r="AD5761">
        <v>2022</v>
      </c>
    </row>
    <row r="5762" spans="1:30" x14ac:dyDescent="0.25">
      <c r="A5762" t="s">
        <v>18</v>
      </c>
      <c r="B5762" t="s">
        <v>40</v>
      </c>
      <c r="C5762" t="s">
        <v>41</v>
      </c>
      <c r="D5762" t="s">
        <v>42</v>
      </c>
      <c r="E5762" t="s">
        <v>131</v>
      </c>
      <c r="F5762" t="s">
        <v>23</v>
      </c>
      <c r="G5762">
        <v>15505441218</v>
      </c>
      <c r="H5762" t="s">
        <v>423</v>
      </c>
      <c r="I5762" t="s">
        <v>33</v>
      </c>
      <c r="J5762">
        <v>140</v>
      </c>
      <c r="K5762">
        <v>1.5</v>
      </c>
      <c r="L5762">
        <v>1</v>
      </c>
      <c r="M5762">
        <v>140</v>
      </c>
      <c r="N5762">
        <v>1.5</v>
      </c>
      <c r="O5762">
        <v>1</v>
      </c>
      <c r="P5762">
        <v>1.5</v>
      </c>
      <c r="Q5762">
        <v>1.5</v>
      </c>
      <c r="R5762" s="1">
        <v>44783</v>
      </c>
      <c r="S5762" t="str">
        <f t="shared" ref="S5762:S5825" si="450">IF(E5762="","Cell is Blank - Dis-regard",E5762)</f>
        <v>Sunkist Soda - Orange</v>
      </c>
      <c r="T5762" t="str">
        <f t="shared" ref="T5762:T5825" si="451">IF(F5762="","Cell is Blank - Dis-regard",F5762)</f>
        <v>Carbonated</v>
      </c>
      <c r="U5762" t="str">
        <f>IF(T5762="Cell is Blank - Dis-regard",_xlfn.XLOOKUP(S5762,'Categroy Lookup'!A:A,'Categroy Lookup'!B:B,"Cell is Blank - Dis-regard"),T5762)</f>
        <v>Carbonated</v>
      </c>
      <c r="V5762" t="b">
        <f t="shared" si="448"/>
        <v>1</v>
      </c>
      <c r="W5762">
        <f t="shared" ref="W5762:W5825" si="452">IF(V5762="FALSE",K5762,K5762)</f>
        <v>1.5</v>
      </c>
      <c r="X5762" s="8">
        <f t="shared" si="449"/>
        <v>1</v>
      </c>
      <c r="Y5762" t="s">
        <v>551</v>
      </c>
      <c r="Z5762" t="s">
        <v>552</v>
      </c>
      <c r="AB5762" t="s">
        <v>685</v>
      </c>
      <c r="AC5762" t="s">
        <v>904</v>
      </c>
      <c r="AD5762">
        <v>2022</v>
      </c>
    </row>
    <row r="5763" spans="1:30" x14ac:dyDescent="0.25">
      <c r="A5763" t="s">
        <v>18</v>
      </c>
      <c r="B5763" t="s">
        <v>40</v>
      </c>
      <c r="C5763" t="s">
        <v>41</v>
      </c>
      <c r="D5763" t="s">
        <v>42</v>
      </c>
      <c r="E5763" t="s">
        <v>131</v>
      </c>
      <c r="F5763" t="s">
        <v>23</v>
      </c>
      <c r="G5763">
        <v>15505449474</v>
      </c>
      <c r="H5763" t="s">
        <v>423</v>
      </c>
      <c r="I5763" t="s">
        <v>33</v>
      </c>
      <c r="J5763">
        <v>140</v>
      </c>
      <c r="K5763">
        <v>1.5</v>
      </c>
      <c r="L5763">
        <v>1</v>
      </c>
      <c r="M5763">
        <v>140</v>
      </c>
      <c r="N5763">
        <v>1.5</v>
      </c>
      <c r="O5763">
        <v>1</v>
      </c>
      <c r="P5763">
        <v>1.5</v>
      </c>
      <c r="Q5763">
        <v>1.5</v>
      </c>
      <c r="R5763" s="1">
        <v>44783</v>
      </c>
      <c r="S5763" t="str">
        <f t="shared" si="450"/>
        <v>Sunkist Soda - Orange</v>
      </c>
      <c r="T5763" t="str">
        <f t="shared" si="451"/>
        <v>Carbonated</v>
      </c>
      <c r="U5763" t="str">
        <f>IF(T5763="Cell is Blank - Dis-regard",_xlfn.XLOOKUP(S5763,'Categroy Lookup'!A:A,'Categroy Lookup'!B:B,"Cell is Blank - Dis-regard"),T5763)</f>
        <v>Carbonated</v>
      </c>
      <c r="V5763" t="b">
        <f t="shared" ref="V5763:V5826" si="453">K5763=N5763</f>
        <v>1</v>
      </c>
      <c r="W5763">
        <f t="shared" si="452"/>
        <v>1.5</v>
      </c>
      <c r="X5763" s="8">
        <f t="shared" ref="X5763:X5826" si="454">W5763/1.5</f>
        <v>1</v>
      </c>
      <c r="Y5763" t="s">
        <v>551</v>
      </c>
      <c r="Z5763" t="s">
        <v>552</v>
      </c>
      <c r="AB5763" t="s">
        <v>685</v>
      </c>
      <c r="AC5763" t="s">
        <v>904</v>
      </c>
      <c r="AD5763">
        <v>2022</v>
      </c>
    </row>
    <row r="5764" spans="1:30" x14ac:dyDescent="0.25">
      <c r="A5764" t="s">
        <v>18</v>
      </c>
      <c r="B5764" t="s">
        <v>197</v>
      </c>
      <c r="C5764" t="s">
        <v>198</v>
      </c>
      <c r="D5764" t="s">
        <v>199</v>
      </c>
      <c r="E5764" t="s">
        <v>365</v>
      </c>
      <c r="F5764" t="s">
        <v>27</v>
      </c>
      <c r="G5764">
        <v>15505557450</v>
      </c>
      <c r="H5764" t="s">
        <v>423</v>
      </c>
      <c r="I5764" t="s">
        <v>33</v>
      </c>
      <c r="J5764">
        <v>165</v>
      </c>
      <c r="K5764">
        <v>3</v>
      </c>
      <c r="L5764">
        <v>1</v>
      </c>
      <c r="M5764">
        <v>165</v>
      </c>
      <c r="N5764">
        <v>3</v>
      </c>
      <c r="O5764">
        <v>1</v>
      </c>
      <c r="P5764">
        <v>3</v>
      </c>
      <c r="Q5764">
        <v>3</v>
      </c>
      <c r="R5764" s="1">
        <v>44783</v>
      </c>
      <c r="S5764" t="str">
        <f t="shared" si="450"/>
        <v>Pringles - Sour Cream &amp; Onion</v>
      </c>
      <c r="T5764" t="str">
        <f t="shared" si="451"/>
        <v>Food</v>
      </c>
      <c r="U5764" t="str">
        <f>IF(T5764="Cell is Blank - Dis-regard",_xlfn.XLOOKUP(S5764,'Categroy Lookup'!A:A,'Categroy Lookup'!B:B,"Cell is Blank - Dis-regard"),T5764)</f>
        <v>Food</v>
      </c>
      <c r="V5764" t="b">
        <f t="shared" si="453"/>
        <v>1</v>
      </c>
      <c r="W5764">
        <f t="shared" si="452"/>
        <v>3</v>
      </c>
      <c r="X5764" s="8">
        <f t="shared" si="454"/>
        <v>2</v>
      </c>
      <c r="Y5764" t="s">
        <v>642</v>
      </c>
      <c r="Z5764" t="s">
        <v>641</v>
      </c>
      <c r="AB5764" t="s">
        <v>685</v>
      </c>
      <c r="AC5764" t="s">
        <v>904</v>
      </c>
      <c r="AD5764">
        <v>2022</v>
      </c>
    </row>
    <row r="5765" spans="1:30" x14ac:dyDescent="0.25">
      <c r="A5765" t="s">
        <v>18</v>
      </c>
      <c r="B5765" t="s">
        <v>36</v>
      </c>
      <c r="C5765" t="s">
        <v>37</v>
      </c>
      <c r="D5765" t="s">
        <v>38</v>
      </c>
      <c r="E5765" t="s">
        <v>220</v>
      </c>
      <c r="F5765" t="s">
        <v>27</v>
      </c>
      <c r="G5765">
        <v>15505639950</v>
      </c>
      <c r="H5765" t="s">
        <v>423</v>
      </c>
      <c r="I5765" t="s">
        <v>33</v>
      </c>
      <c r="J5765">
        <v>137</v>
      </c>
      <c r="K5765">
        <v>2</v>
      </c>
      <c r="L5765">
        <v>1</v>
      </c>
      <c r="M5765">
        <v>137</v>
      </c>
      <c r="N5765">
        <v>2</v>
      </c>
      <c r="O5765">
        <v>1</v>
      </c>
      <c r="P5765">
        <v>2</v>
      </c>
      <c r="Q5765">
        <v>2</v>
      </c>
      <c r="R5765" s="1">
        <v>44783</v>
      </c>
      <c r="S5765" t="str">
        <f t="shared" si="450"/>
        <v>Hungry Buddha - Chocolate Chip</v>
      </c>
      <c r="T5765" t="str">
        <f t="shared" si="451"/>
        <v>Food</v>
      </c>
      <c r="U5765" t="str">
        <f>IF(T5765="Cell is Blank - Dis-regard",_xlfn.XLOOKUP(S5765,'Categroy Lookup'!A:A,'Categroy Lookup'!B:B,"Cell is Blank - Dis-regard"),T5765)</f>
        <v>Food</v>
      </c>
      <c r="V5765" t="b">
        <f t="shared" si="453"/>
        <v>1</v>
      </c>
      <c r="W5765">
        <f t="shared" si="452"/>
        <v>2</v>
      </c>
      <c r="X5765" s="8">
        <f t="shared" si="454"/>
        <v>1.3333333333333333</v>
      </c>
      <c r="Y5765" t="s">
        <v>590</v>
      </c>
      <c r="Z5765" t="s">
        <v>591</v>
      </c>
      <c r="AB5765" t="s">
        <v>685</v>
      </c>
      <c r="AC5765" t="s">
        <v>904</v>
      </c>
      <c r="AD5765">
        <v>2022</v>
      </c>
    </row>
    <row r="5766" spans="1:30" x14ac:dyDescent="0.25">
      <c r="A5766" t="s">
        <v>18</v>
      </c>
      <c r="B5766" t="s">
        <v>197</v>
      </c>
      <c r="C5766" t="s">
        <v>198</v>
      </c>
      <c r="D5766" t="s">
        <v>199</v>
      </c>
      <c r="E5766" t="s">
        <v>48</v>
      </c>
      <c r="F5766" t="s">
        <v>27</v>
      </c>
      <c r="G5766">
        <v>15505880311</v>
      </c>
      <c r="H5766" t="s">
        <v>423</v>
      </c>
      <c r="I5766" t="s">
        <v>33</v>
      </c>
      <c r="J5766">
        <v>138</v>
      </c>
      <c r="K5766">
        <v>2</v>
      </c>
      <c r="L5766">
        <v>1</v>
      </c>
      <c r="M5766">
        <v>138</v>
      </c>
      <c r="N5766">
        <v>2</v>
      </c>
      <c r="O5766">
        <v>1</v>
      </c>
      <c r="P5766">
        <v>2</v>
      </c>
      <c r="Q5766">
        <v>2</v>
      </c>
      <c r="R5766" s="1">
        <v>44783</v>
      </c>
      <c r="S5766" t="str">
        <f t="shared" si="450"/>
        <v>KitKat - Crisp Wafers</v>
      </c>
      <c r="T5766" t="str">
        <f t="shared" si="451"/>
        <v>Food</v>
      </c>
      <c r="U5766" t="str">
        <f>IF(T5766="Cell is Blank - Dis-regard",_xlfn.XLOOKUP(S5766,'Categroy Lookup'!A:A,'Categroy Lookup'!B:B,"Cell is Blank - Dis-regard"),T5766)</f>
        <v>Food</v>
      </c>
      <c r="V5766" t="b">
        <f t="shared" si="453"/>
        <v>1</v>
      </c>
      <c r="W5766">
        <f t="shared" si="452"/>
        <v>2</v>
      </c>
      <c r="X5766" s="8">
        <f t="shared" si="454"/>
        <v>1.3333333333333333</v>
      </c>
      <c r="Y5766" t="s">
        <v>482</v>
      </c>
      <c r="Z5766" t="s">
        <v>483</v>
      </c>
      <c r="AB5766" t="s">
        <v>685</v>
      </c>
      <c r="AC5766" t="s">
        <v>904</v>
      </c>
      <c r="AD5766">
        <v>2022</v>
      </c>
    </row>
    <row r="5767" spans="1:30" x14ac:dyDescent="0.25">
      <c r="A5767" t="s">
        <v>18</v>
      </c>
      <c r="B5767" t="s">
        <v>197</v>
      </c>
      <c r="C5767" t="s">
        <v>198</v>
      </c>
      <c r="D5767" t="s">
        <v>199</v>
      </c>
      <c r="E5767" t="s">
        <v>284</v>
      </c>
      <c r="F5767" t="s">
        <v>55</v>
      </c>
      <c r="G5767">
        <v>15505884817</v>
      </c>
      <c r="H5767" t="s">
        <v>423</v>
      </c>
      <c r="I5767" t="s">
        <v>33</v>
      </c>
      <c r="J5767">
        <v>147</v>
      </c>
      <c r="K5767">
        <v>2.75</v>
      </c>
      <c r="L5767">
        <v>1</v>
      </c>
      <c r="M5767">
        <v>147</v>
      </c>
      <c r="N5767">
        <v>2.75</v>
      </c>
      <c r="O5767">
        <v>1</v>
      </c>
      <c r="P5767">
        <v>2.75</v>
      </c>
      <c r="Q5767">
        <v>2.75</v>
      </c>
      <c r="R5767" s="1">
        <v>44783</v>
      </c>
      <c r="S5767" t="str">
        <f t="shared" si="450"/>
        <v>BodyArmor LYTE - Strawberry Lemonade</v>
      </c>
      <c r="T5767" t="str">
        <f t="shared" si="451"/>
        <v>Water</v>
      </c>
      <c r="U5767" t="str">
        <f>IF(T5767="Cell is Blank - Dis-regard",_xlfn.XLOOKUP(S5767,'Categroy Lookup'!A:A,'Categroy Lookup'!B:B,"Cell is Blank - Dis-regard"),T5767)</f>
        <v>Water</v>
      </c>
      <c r="V5767" t="b">
        <f t="shared" si="453"/>
        <v>1</v>
      </c>
      <c r="W5767">
        <f t="shared" si="452"/>
        <v>2.75</v>
      </c>
      <c r="X5767" s="8">
        <f t="shared" si="454"/>
        <v>1.8333333333333333</v>
      </c>
      <c r="Y5767" t="s">
        <v>618</v>
      </c>
      <c r="Z5767" t="s">
        <v>619</v>
      </c>
      <c r="AB5767" t="s">
        <v>685</v>
      </c>
      <c r="AC5767" t="s">
        <v>904</v>
      </c>
      <c r="AD5767">
        <v>2022</v>
      </c>
    </row>
    <row r="5768" spans="1:30" x14ac:dyDescent="0.25">
      <c r="A5768" t="s">
        <v>18</v>
      </c>
      <c r="B5768" t="s">
        <v>197</v>
      </c>
      <c r="C5768" t="s">
        <v>198</v>
      </c>
      <c r="D5768" t="s">
        <v>199</v>
      </c>
      <c r="E5768" t="s">
        <v>52</v>
      </c>
      <c r="F5768" t="s">
        <v>27</v>
      </c>
      <c r="G5768">
        <v>15505892467</v>
      </c>
      <c r="H5768" t="s">
        <v>423</v>
      </c>
      <c r="I5768" t="s">
        <v>33</v>
      </c>
      <c r="J5768">
        <v>111</v>
      </c>
      <c r="K5768">
        <v>1.5</v>
      </c>
      <c r="L5768">
        <v>1</v>
      </c>
      <c r="M5768">
        <v>111</v>
      </c>
      <c r="N5768">
        <v>1.5</v>
      </c>
      <c r="O5768">
        <v>1</v>
      </c>
      <c r="P5768">
        <v>1.5</v>
      </c>
      <c r="Q5768">
        <v>1.5</v>
      </c>
      <c r="R5768" s="1">
        <v>44783</v>
      </c>
      <c r="S5768" t="str">
        <f t="shared" si="450"/>
        <v>Miss Vickie's Potato Chip - Sea Salt Original</v>
      </c>
      <c r="T5768" t="str">
        <f t="shared" si="451"/>
        <v>Food</v>
      </c>
      <c r="U5768" t="str">
        <f>IF(T5768="Cell is Blank - Dis-regard",_xlfn.XLOOKUP(S5768,'Categroy Lookup'!A:A,'Categroy Lookup'!B:B,"Cell is Blank - Dis-regard"),T5768)</f>
        <v>Food</v>
      </c>
      <c r="V5768" t="b">
        <f t="shared" si="453"/>
        <v>1</v>
      </c>
      <c r="W5768">
        <f t="shared" si="452"/>
        <v>1.5</v>
      </c>
      <c r="X5768" s="8">
        <f t="shared" si="454"/>
        <v>1</v>
      </c>
      <c r="Y5768" t="s">
        <v>473</v>
      </c>
      <c r="Z5768" t="s">
        <v>488</v>
      </c>
      <c r="AB5768" t="s">
        <v>685</v>
      </c>
      <c r="AC5768" t="s">
        <v>904</v>
      </c>
      <c r="AD5768">
        <v>2022</v>
      </c>
    </row>
    <row r="5769" spans="1:30" x14ac:dyDescent="0.25">
      <c r="A5769" t="s">
        <v>18</v>
      </c>
      <c r="B5769" t="s">
        <v>197</v>
      </c>
      <c r="C5769" t="s">
        <v>198</v>
      </c>
      <c r="D5769" t="s">
        <v>199</v>
      </c>
      <c r="E5769" t="s">
        <v>49</v>
      </c>
      <c r="F5769" t="s">
        <v>27</v>
      </c>
      <c r="G5769">
        <v>15505922165</v>
      </c>
      <c r="H5769" t="s">
        <v>423</v>
      </c>
      <c r="I5769" t="s">
        <v>33</v>
      </c>
      <c r="J5769">
        <v>131</v>
      </c>
      <c r="K5769">
        <v>2</v>
      </c>
      <c r="L5769">
        <v>1</v>
      </c>
      <c r="M5769">
        <v>131</v>
      </c>
      <c r="N5769">
        <v>2</v>
      </c>
      <c r="O5769">
        <v>1</v>
      </c>
      <c r="P5769">
        <v>2</v>
      </c>
      <c r="Q5769">
        <v>2</v>
      </c>
      <c r="R5769" s="1">
        <v>44783</v>
      </c>
      <c r="S5769" t="str">
        <f t="shared" si="450"/>
        <v>Wonderful Pistachios - Variety</v>
      </c>
      <c r="T5769" t="str">
        <f t="shared" si="451"/>
        <v>Food</v>
      </c>
      <c r="U5769" t="str">
        <f>IF(T5769="Cell is Blank - Dis-regard",_xlfn.XLOOKUP(S5769,'Categroy Lookup'!A:A,'Categroy Lookup'!B:B,"Cell is Blank - Dis-regard"),T5769)</f>
        <v>Food</v>
      </c>
      <c r="V5769" t="b">
        <f t="shared" si="453"/>
        <v>1</v>
      </c>
      <c r="W5769">
        <f t="shared" si="452"/>
        <v>2</v>
      </c>
      <c r="X5769" s="8">
        <f t="shared" si="454"/>
        <v>1.3333333333333333</v>
      </c>
      <c r="Y5769" t="s">
        <v>484</v>
      </c>
      <c r="Z5769" t="s">
        <v>485</v>
      </c>
      <c r="AB5769" t="s">
        <v>685</v>
      </c>
      <c r="AC5769" t="s">
        <v>904</v>
      </c>
      <c r="AD5769">
        <v>2022</v>
      </c>
    </row>
    <row r="5770" spans="1:30" x14ac:dyDescent="0.25">
      <c r="A5770" t="s">
        <v>18</v>
      </c>
      <c r="B5770" t="s">
        <v>40</v>
      </c>
      <c r="C5770" t="s">
        <v>41</v>
      </c>
      <c r="D5770" t="s">
        <v>42</v>
      </c>
      <c r="E5770" t="s">
        <v>43</v>
      </c>
      <c r="F5770" t="s">
        <v>23</v>
      </c>
      <c r="G5770">
        <v>15505977276</v>
      </c>
      <c r="H5770" t="s">
        <v>423</v>
      </c>
      <c r="I5770" t="s">
        <v>33</v>
      </c>
      <c r="J5770">
        <v>144</v>
      </c>
      <c r="K5770">
        <v>3</v>
      </c>
      <c r="L5770">
        <v>1</v>
      </c>
      <c r="M5770">
        <v>144</v>
      </c>
      <c r="N5770">
        <v>3</v>
      </c>
      <c r="O5770">
        <v>1</v>
      </c>
      <c r="P5770">
        <v>3</v>
      </c>
      <c r="Q5770">
        <v>3</v>
      </c>
      <c r="R5770" s="1">
        <v>44783</v>
      </c>
      <c r="S5770" t="str">
        <f t="shared" si="450"/>
        <v>Monster Energy Original</v>
      </c>
      <c r="T5770" t="str">
        <f t="shared" si="451"/>
        <v>Carbonated</v>
      </c>
      <c r="U5770" t="str">
        <f>IF(T5770="Cell is Blank - Dis-regard",_xlfn.XLOOKUP(S5770,'Categroy Lookup'!A:A,'Categroy Lookup'!B:B,"Cell is Blank - Dis-regard"),T5770)</f>
        <v>Carbonated</v>
      </c>
      <c r="V5770" t="b">
        <f t="shared" si="453"/>
        <v>1</v>
      </c>
      <c r="W5770">
        <f t="shared" si="452"/>
        <v>3</v>
      </c>
      <c r="X5770" s="8">
        <f t="shared" si="454"/>
        <v>2</v>
      </c>
      <c r="Y5770" t="s">
        <v>43</v>
      </c>
      <c r="AB5770" t="s">
        <v>685</v>
      </c>
      <c r="AC5770" t="s">
        <v>904</v>
      </c>
      <c r="AD5770">
        <v>2022</v>
      </c>
    </row>
    <row r="5771" spans="1:30" x14ac:dyDescent="0.25">
      <c r="A5771" t="s">
        <v>18</v>
      </c>
      <c r="B5771" t="s">
        <v>28</v>
      </c>
      <c r="C5771" t="s">
        <v>20</v>
      </c>
      <c r="D5771" t="s">
        <v>29</v>
      </c>
      <c r="E5771" t="s">
        <v>82</v>
      </c>
      <c r="F5771" t="s">
        <v>31</v>
      </c>
      <c r="G5771">
        <v>15506160229</v>
      </c>
      <c r="H5771" t="s">
        <v>423</v>
      </c>
      <c r="I5771" t="s">
        <v>25</v>
      </c>
      <c r="J5771">
        <v>143</v>
      </c>
      <c r="K5771">
        <v>2.5</v>
      </c>
      <c r="L5771">
        <v>1</v>
      </c>
      <c r="M5771">
        <v>143</v>
      </c>
      <c r="N5771">
        <v>2.5</v>
      </c>
      <c r="O5771">
        <v>1</v>
      </c>
      <c r="P5771">
        <v>2.5</v>
      </c>
      <c r="Q5771">
        <v>2.5</v>
      </c>
      <c r="R5771" s="1">
        <v>44783</v>
      </c>
      <c r="S5771" t="str">
        <f t="shared" si="450"/>
        <v>Snapple Diet Tea - Peach Tea</v>
      </c>
      <c r="T5771" t="str">
        <f t="shared" si="451"/>
        <v>Non Carbonated</v>
      </c>
      <c r="U5771" t="str">
        <f>IF(T5771="Cell is Blank - Dis-regard",_xlfn.XLOOKUP(S5771,'Categroy Lookup'!A:A,'Categroy Lookup'!B:B,"Cell is Blank - Dis-regard"),T5771)</f>
        <v>Non Carbonated</v>
      </c>
      <c r="V5771" t="b">
        <f t="shared" si="453"/>
        <v>1</v>
      </c>
      <c r="W5771">
        <f t="shared" si="452"/>
        <v>2.5</v>
      </c>
      <c r="X5771" s="8">
        <f t="shared" si="454"/>
        <v>1.6666666666666667</v>
      </c>
      <c r="Y5771" t="s">
        <v>478</v>
      </c>
      <c r="Z5771" t="s">
        <v>517</v>
      </c>
      <c r="AB5771" t="s">
        <v>685</v>
      </c>
      <c r="AC5771" t="s">
        <v>904</v>
      </c>
      <c r="AD5771">
        <v>2022</v>
      </c>
    </row>
    <row r="5772" spans="1:30" x14ac:dyDescent="0.25">
      <c r="A5772" t="s">
        <v>18</v>
      </c>
      <c r="B5772" t="s">
        <v>40</v>
      </c>
      <c r="C5772" t="s">
        <v>41</v>
      </c>
      <c r="D5772" t="s">
        <v>42</v>
      </c>
      <c r="E5772" t="s">
        <v>204</v>
      </c>
      <c r="F5772" t="s">
        <v>27</v>
      </c>
      <c r="G5772">
        <v>15506346296</v>
      </c>
      <c r="H5772" t="s">
        <v>423</v>
      </c>
      <c r="I5772" t="s">
        <v>33</v>
      </c>
      <c r="J5772">
        <v>124</v>
      </c>
      <c r="K5772">
        <v>1.5</v>
      </c>
      <c r="L5772">
        <v>1</v>
      </c>
      <c r="M5772">
        <v>124</v>
      </c>
      <c r="N5772">
        <v>1.5</v>
      </c>
      <c r="O5772">
        <v>1</v>
      </c>
      <c r="P5772">
        <v>1.5</v>
      </c>
      <c r="Q5772">
        <v>1.5</v>
      </c>
      <c r="R5772" s="1">
        <v>44783</v>
      </c>
      <c r="S5772" t="str">
        <f t="shared" si="450"/>
        <v>Cheetos - Crunchy</v>
      </c>
      <c r="T5772" t="str">
        <f t="shared" si="451"/>
        <v>Food</v>
      </c>
      <c r="U5772" t="str">
        <f>IF(T5772="Cell is Blank - Dis-regard",_xlfn.XLOOKUP(S5772,'Categroy Lookup'!A:A,'Categroy Lookup'!B:B,"Cell is Blank - Dis-regard"),T5772)</f>
        <v>Food</v>
      </c>
      <c r="V5772" t="b">
        <f t="shared" si="453"/>
        <v>1</v>
      </c>
      <c r="W5772">
        <f t="shared" si="452"/>
        <v>1.5</v>
      </c>
      <c r="X5772" s="8">
        <f t="shared" si="454"/>
        <v>1</v>
      </c>
      <c r="Y5772" t="s">
        <v>491</v>
      </c>
      <c r="Z5772" t="s">
        <v>575</v>
      </c>
      <c r="AB5772" t="s">
        <v>685</v>
      </c>
      <c r="AC5772" t="s">
        <v>904</v>
      </c>
      <c r="AD5772">
        <v>2022</v>
      </c>
    </row>
    <row r="5773" spans="1:30" x14ac:dyDescent="0.25">
      <c r="A5773" t="s">
        <v>18</v>
      </c>
      <c r="B5773" t="s">
        <v>40</v>
      </c>
      <c r="C5773" t="s">
        <v>41</v>
      </c>
      <c r="D5773" t="s">
        <v>42</v>
      </c>
      <c r="E5773" t="s">
        <v>79</v>
      </c>
      <c r="F5773" t="s">
        <v>27</v>
      </c>
      <c r="G5773">
        <v>15506428781</v>
      </c>
      <c r="H5773" t="s">
        <v>423</v>
      </c>
      <c r="I5773" t="s">
        <v>33</v>
      </c>
      <c r="J5773">
        <v>120</v>
      </c>
      <c r="K5773">
        <v>1.5</v>
      </c>
      <c r="L5773">
        <v>1</v>
      </c>
      <c r="M5773">
        <v>120</v>
      </c>
      <c r="N5773">
        <v>1.5</v>
      </c>
      <c r="O5773">
        <v>1</v>
      </c>
      <c r="P5773">
        <v>1.5</v>
      </c>
      <c r="Q5773">
        <v>1.5</v>
      </c>
      <c r="R5773" s="1">
        <v>44783</v>
      </c>
      <c r="S5773" t="str">
        <f t="shared" si="450"/>
        <v>SunChips Multigrain - Harvest Cheddar</v>
      </c>
      <c r="T5773" t="str">
        <f t="shared" si="451"/>
        <v>Food</v>
      </c>
      <c r="U5773" t="str">
        <f>IF(T5773="Cell is Blank - Dis-regard",_xlfn.XLOOKUP(S5773,'Categroy Lookup'!A:A,'Categroy Lookup'!B:B,"Cell is Blank - Dis-regard"),T5773)</f>
        <v>Food</v>
      </c>
      <c r="V5773" t="b">
        <f t="shared" si="453"/>
        <v>1</v>
      </c>
      <c r="W5773">
        <f t="shared" si="452"/>
        <v>1.5</v>
      </c>
      <c r="X5773" s="8">
        <f t="shared" si="454"/>
        <v>1</v>
      </c>
      <c r="Y5773" t="s">
        <v>502</v>
      </c>
      <c r="Z5773" t="s">
        <v>515</v>
      </c>
      <c r="AB5773" t="s">
        <v>685</v>
      </c>
      <c r="AC5773" t="s">
        <v>904</v>
      </c>
      <c r="AD5773">
        <v>2022</v>
      </c>
    </row>
    <row r="5774" spans="1:30" x14ac:dyDescent="0.25">
      <c r="A5774" t="s">
        <v>18</v>
      </c>
      <c r="B5774" t="s">
        <v>40</v>
      </c>
      <c r="C5774" t="s">
        <v>41</v>
      </c>
      <c r="D5774" t="s">
        <v>42</v>
      </c>
      <c r="E5774" t="s">
        <v>414</v>
      </c>
      <c r="F5774" t="s">
        <v>31</v>
      </c>
      <c r="G5774">
        <v>15506876043</v>
      </c>
      <c r="H5774" t="s">
        <v>423</v>
      </c>
      <c r="I5774" t="s">
        <v>25</v>
      </c>
      <c r="J5774">
        <v>147</v>
      </c>
      <c r="K5774">
        <v>2.5</v>
      </c>
      <c r="L5774">
        <v>1</v>
      </c>
      <c r="M5774">
        <v>147</v>
      </c>
      <c r="N5774">
        <v>2.5</v>
      </c>
      <c r="O5774">
        <v>1</v>
      </c>
      <c r="P5774">
        <v>2.5</v>
      </c>
      <c r="Q5774">
        <v>4</v>
      </c>
      <c r="R5774" s="1">
        <v>44783</v>
      </c>
      <c r="S5774" t="str">
        <f t="shared" si="450"/>
        <v>Snapple Lemonade - black berry</v>
      </c>
      <c r="T5774" t="str">
        <f t="shared" si="451"/>
        <v>Non Carbonated</v>
      </c>
      <c r="U5774" t="str">
        <f>IF(T5774="Cell is Blank - Dis-regard",_xlfn.XLOOKUP(S5774,'Categroy Lookup'!A:A,'Categroy Lookup'!B:B,"Cell is Blank - Dis-regard"),T5774)</f>
        <v>Non Carbonated</v>
      </c>
      <c r="V5774" t="b">
        <f t="shared" si="453"/>
        <v>1</v>
      </c>
      <c r="W5774">
        <f t="shared" si="452"/>
        <v>2.5</v>
      </c>
      <c r="X5774" s="8">
        <f t="shared" si="454"/>
        <v>1.6666666666666667</v>
      </c>
      <c r="Y5774" t="s">
        <v>650</v>
      </c>
      <c r="Z5774" t="s">
        <v>651</v>
      </c>
      <c r="AB5774" t="s">
        <v>685</v>
      </c>
      <c r="AC5774" t="s">
        <v>904</v>
      </c>
      <c r="AD5774">
        <v>2022</v>
      </c>
    </row>
    <row r="5775" spans="1:30" x14ac:dyDescent="0.25">
      <c r="A5775" t="s">
        <v>18</v>
      </c>
      <c r="B5775" t="s">
        <v>40</v>
      </c>
      <c r="C5775" t="s">
        <v>41</v>
      </c>
      <c r="D5775" t="s">
        <v>42</v>
      </c>
      <c r="E5775" t="s">
        <v>69</v>
      </c>
      <c r="F5775" t="s">
        <v>27</v>
      </c>
      <c r="G5775">
        <v>15506876043</v>
      </c>
      <c r="H5775" t="s">
        <v>423</v>
      </c>
      <c r="I5775" t="s">
        <v>25</v>
      </c>
      <c r="J5775">
        <v>121</v>
      </c>
      <c r="K5775">
        <v>1.5</v>
      </c>
      <c r="L5775">
        <v>1</v>
      </c>
      <c r="M5775">
        <v>121</v>
      </c>
      <c r="N5775">
        <v>1.5</v>
      </c>
      <c r="O5775">
        <v>1</v>
      </c>
      <c r="P5775">
        <v>1.5</v>
      </c>
      <c r="Q5775">
        <v>4</v>
      </c>
      <c r="R5775" s="1">
        <v>44783</v>
      </c>
      <c r="S5775" t="str">
        <f t="shared" si="450"/>
        <v>SunChips Multigrain - Salsa</v>
      </c>
      <c r="T5775" t="str">
        <f t="shared" si="451"/>
        <v>Food</v>
      </c>
      <c r="U5775" t="str">
        <f>IF(T5775="Cell is Blank - Dis-regard",_xlfn.XLOOKUP(S5775,'Categroy Lookup'!A:A,'Categroy Lookup'!B:B,"Cell is Blank - Dis-regard"),T5775)</f>
        <v>Food</v>
      </c>
      <c r="V5775" t="b">
        <f t="shared" si="453"/>
        <v>1</v>
      </c>
      <c r="W5775">
        <f t="shared" si="452"/>
        <v>1.5</v>
      </c>
      <c r="X5775" s="8">
        <f t="shared" si="454"/>
        <v>1</v>
      </c>
      <c r="Y5775" t="s">
        <v>502</v>
      </c>
      <c r="Z5775" t="s">
        <v>503</v>
      </c>
      <c r="AB5775" t="s">
        <v>685</v>
      </c>
      <c r="AC5775" t="s">
        <v>904</v>
      </c>
      <c r="AD5775">
        <v>2022</v>
      </c>
    </row>
    <row r="5776" spans="1:30" x14ac:dyDescent="0.25">
      <c r="A5776" t="s">
        <v>18</v>
      </c>
      <c r="B5776" t="s">
        <v>40</v>
      </c>
      <c r="C5776" t="s">
        <v>41</v>
      </c>
      <c r="D5776" t="s">
        <v>42</v>
      </c>
      <c r="E5776" t="s">
        <v>79</v>
      </c>
      <c r="F5776" t="s">
        <v>27</v>
      </c>
      <c r="G5776">
        <v>15506878746</v>
      </c>
      <c r="H5776" t="s">
        <v>423</v>
      </c>
      <c r="I5776" t="s">
        <v>25</v>
      </c>
      <c r="J5776">
        <v>120</v>
      </c>
      <c r="K5776">
        <v>1.5</v>
      </c>
      <c r="L5776">
        <v>1</v>
      </c>
      <c r="M5776">
        <v>120</v>
      </c>
      <c r="N5776">
        <v>1.5</v>
      </c>
      <c r="O5776">
        <v>1</v>
      </c>
      <c r="P5776">
        <v>1.5</v>
      </c>
      <c r="Q5776">
        <v>1.5</v>
      </c>
      <c r="R5776" s="1">
        <v>44783</v>
      </c>
      <c r="S5776" t="str">
        <f t="shared" si="450"/>
        <v>SunChips Multigrain - Harvest Cheddar</v>
      </c>
      <c r="T5776" t="str">
        <f t="shared" si="451"/>
        <v>Food</v>
      </c>
      <c r="U5776" t="str">
        <f>IF(T5776="Cell is Blank - Dis-regard",_xlfn.XLOOKUP(S5776,'Categroy Lookup'!A:A,'Categroy Lookup'!B:B,"Cell is Blank - Dis-regard"),T5776)</f>
        <v>Food</v>
      </c>
      <c r="V5776" t="b">
        <f t="shared" si="453"/>
        <v>1</v>
      </c>
      <c r="W5776">
        <f t="shared" si="452"/>
        <v>1.5</v>
      </c>
      <c r="X5776" s="8">
        <f t="shared" si="454"/>
        <v>1</v>
      </c>
      <c r="Y5776" t="s">
        <v>502</v>
      </c>
      <c r="Z5776" t="s">
        <v>515</v>
      </c>
      <c r="AB5776" t="s">
        <v>685</v>
      </c>
      <c r="AC5776" t="s">
        <v>904</v>
      </c>
      <c r="AD5776">
        <v>2022</v>
      </c>
    </row>
    <row r="5777" spans="1:30" x14ac:dyDescent="0.25">
      <c r="A5777" t="s">
        <v>18</v>
      </c>
      <c r="B5777" t="s">
        <v>197</v>
      </c>
      <c r="C5777" t="s">
        <v>198</v>
      </c>
      <c r="D5777" t="s">
        <v>199</v>
      </c>
      <c r="E5777" t="s">
        <v>211</v>
      </c>
      <c r="F5777" t="s">
        <v>27</v>
      </c>
      <c r="G5777">
        <v>15506880904</v>
      </c>
      <c r="H5777" t="s">
        <v>423</v>
      </c>
      <c r="I5777" t="s">
        <v>33</v>
      </c>
      <c r="J5777">
        <v>157</v>
      </c>
      <c r="K5777">
        <v>3</v>
      </c>
      <c r="L5777">
        <v>1</v>
      </c>
      <c r="M5777">
        <v>157</v>
      </c>
      <c r="N5777">
        <v>3</v>
      </c>
      <c r="O5777">
        <v>1</v>
      </c>
      <c r="P5777">
        <v>3</v>
      </c>
      <c r="Q5777">
        <v>3</v>
      </c>
      <c r="R5777" s="1">
        <v>44783</v>
      </c>
      <c r="S5777" t="str">
        <f t="shared" si="450"/>
        <v>Lenny &amp; Larrys - SnickerDoodle</v>
      </c>
      <c r="T5777" t="str">
        <f t="shared" si="451"/>
        <v>Food</v>
      </c>
      <c r="U5777" t="str">
        <f>IF(T5777="Cell is Blank - Dis-regard",_xlfn.XLOOKUP(S5777,'Categroy Lookup'!A:A,'Categroy Lookup'!B:B,"Cell is Blank - Dis-regard"),T5777)</f>
        <v>Food</v>
      </c>
      <c r="V5777" t="b">
        <f t="shared" si="453"/>
        <v>1</v>
      </c>
      <c r="W5777">
        <f t="shared" si="452"/>
        <v>3</v>
      </c>
      <c r="X5777" s="8">
        <f t="shared" si="454"/>
        <v>2</v>
      </c>
      <c r="Y5777" t="s">
        <v>582</v>
      </c>
      <c r="Z5777" t="s">
        <v>583</v>
      </c>
      <c r="AB5777" t="s">
        <v>685</v>
      </c>
      <c r="AC5777" t="s">
        <v>904</v>
      </c>
      <c r="AD5777">
        <v>2022</v>
      </c>
    </row>
    <row r="5778" spans="1:30" x14ac:dyDescent="0.25">
      <c r="A5778" t="s">
        <v>18</v>
      </c>
      <c r="B5778" t="s">
        <v>40</v>
      </c>
      <c r="C5778" t="s">
        <v>41</v>
      </c>
      <c r="D5778" t="s">
        <v>42</v>
      </c>
      <c r="E5778" t="s">
        <v>135</v>
      </c>
      <c r="F5778" t="s">
        <v>27</v>
      </c>
      <c r="G5778">
        <v>15507145158</v>
      </c>
      <c r="H5778" t="s">
        <v>423</v>
      </c>
      <c r="I5778" t="s">
        <v>33</v>
      </c>
      <c r="J5778">
        <v>110</v>
      </c>
      <c r="K5778">
        <v>2</v>
      </c>
      <c r="L5778">
        <v>1</v>
      </c>
      <c r="M5778">
        <v>110</v>
      </c>
      <c r="N5778">
        <v>2</v>
      </c>
      <c r="O5778">
        <v>1</v>
      </c>
      <c r="P5778">
        <v>2</v>
      </c>
      <c r="Q5778">
        <v>2</v>
      </c>
      <c r="R5778" s="1">
        <v>44783</v>
      </c>
      <c r="S5778" t="str">
        <f t="shared" si="450"/>
        <v>Munchies Snack mix Flaming Hot</v>
      </c>
      <c r="T5778" t="str">
        <f t="shared" si="451"/>
        <v>Food</v>
      </c>
      <c r="U5778" t="str">
        <f>IF(T5778="Cell is Blank - Dis-regard",_xlfn.XLOOKUP(S5778,'Categroy Lookup'!A:A,'Categroy Lookup'!B:B,"Cell is Blank - Dis-regard"),T5778)</f>
        <v>Food</v>
      </c>
      <c r="V5778" t="b">
        <f t="shared" si="453"/>
        <v>1</v>
      </c>
      <c r="W5778">
        <f t="shared" si="452"/>
        <v>2</v>
      </c>
      <c r="X5778" s="8">
        <f t="shared" si="454"/>
        <v>1.3333333333333333</v>
      </c>
      <c r="Y5778" t="s">
        <v>135</v>
      </c>
      <c r="AB5778" t="s">
        <v>685</v>
      </c>
      <c r="AC5778" t="s">
        <v>904</v>
      </c>
      <c r="AD5778">
        <v>2022</v>
      </c>
    </row>
    <row r="5779" spans="1:30" x14ac:dyDescent="0.25">
      <c r="A5779" t="s">
        <v>18</v>
      </c>
      <c r="B5779" t="s">
        <v>40</v>
      </c>
      <c r="C5779" t="s">
        <v>41</v>
      </c>
      <c r="D5779" t="s">
        <v>42</v>
      </c>
      <c r="E5779" t="s">
        <v>69</v>
      </c>
      <c r="F5779" t="s">
        <v>27</v>
      </c>
      <c r="G5779">
        <v>15507695318</v>
      </c>
      <c r="H5779" t="s">
        <v>424</v>
      </c>
      <c r="I5779" t="s">
        <v>33</v>
      </c>
      <c r="J5779">
        <v>121</v>
      </c>
      <c r="K5779">
        <v>1.5</v>
      </c>
      <c r="L5779">
        <v>1</v>
      </c>
      <c r="M5779">
        <v>121</v>
      </c>
      <c r="N5779">
        <v>1.5</v>
      </c>
      <c r="O5779">
        <v>1</v>
      </c>
      <c r="P5779">
        <v>1.5</v>
      </c>
      <c r="Q5779">
        <v>1.5</v>
      </c>
      <c r="R5779" s="1">
        <v>44783</v>
      </c>
      <c r="S5779" t="str">
        <f t="shared" si="450"/>
        <v>SunChips Multigrain - Salsa</v>
      </c>
      <c r="T5779" t="str">
        <f t="shared" si="451"/>
        <v>Food</v>
      </c>
      <c r="U5779" t="str">
        <f>IF(T5779="Cell is Blank - Dis-regard",_xlfn.XLOOKUP(S5779,'Categroy Lookup'!A:A,'Categroy Lookup'!B:B,"Cell is Blank - Dis-regard"),T5779)</f>
        <v>Food</v>
      </c>
      <c r="V5779" t="b">
        <f t="shared" si="453"/>
        <v>1</v>
      </c>
      <c r="W5779">
        <f t="shared" si="452"/>
        <v>1.5</v>
      </c>
      <c r="X5779" s="8">
        <f t="shared" si="454"/>
        <v>1</v>
      </c>
      <c r="Y5779" t="s">
        <v>502</v>
      </c>
      <c r="Z5779" t="s">
        <v>503</v>
      </c>
      <c r="AB5779" t="s">
        <v>687</v>
      </c>
      <c r="AC5779" t="s">
        <v>905</v>
      </c>
      <c r="AD5779">
        <v>2022</v>
      </c>
    </row>
    <row r="5780" spans="1:30" x14ac:dyDescent="0.25">
      <c r="A5780" t="s">
        <v>18</v>
      </c>
      <c r="B5780" t="s">
        <v>197</v>
      </c>
      <c r="C5780" t="s">
        <v>198</v>
      </c>
      <c r="D5780" t="s">
        <v>199</v>
      </c>
      <c r="E5780" t="s">
        <v>206</v>
      </c>
      <c r="F5780" t="s">
        <v>31</v>
      </c>
      <c r="G5780">
        <v>15508900755</v>
      </c>
      <c r="H5780" t="s">
        <v>424</v>
      </c>
      <c r="I5780" t="s">
        <v>33</v>
      </c>
      <c r="J5780">
        <v>140</v>
      </c>
      <c r="K5780">
        <v>2</v>
      </c>
      <c r="L5780">
        <v>1</v>
      </c>
      <c r="M5780">
        <v>140</v>
      </c>
      <c r="N5780">
        <v>2</v>
      </c>
      <c r="O5780">
        <v>1</v>
      </c>
      <c r="P5780">
        <v>2</v>
      </c>
      <c r="Q5780">
        <v>2</v>
      </c>
      <c r="R5780" s="1">
        <v>44784</v>
      </c>
      <c r="S5780" t="str">
        <f t="shared" si="450"/>
        <v>Iberia Coconut Water</v>
      </c>
      <c r="T5780" t="str">
        <f t="shared" si="451"/>
        <v>Non Carbonated</v>
      </c>
      <c r="U5780" t="str">
        <f>IF(T5780="Cell is Blank - Dis-regard",_xlfn.XLOOKUP(S5780,'Categroy Lookup'!A:A,'Categroy Lookup'!B:B,"Cell is Blank - Dis-regard"),T5780)</f>
        <v>Non Carbonated</v>
      </c>
      <c r="V5780" t="b">
        <f t="shared" si="453"/>
        <v>1</v>
      </c>
      <c r="W5780">
        <f t="shared" si="452"/>
        <v>2</v>
      </c>
      <c r="X5780" s="8">
        <f t="shared" si="454"/>
        <v>1.3333333333333333</v>
      </c>
      <c r="Y5780" t="s">
        <v>206</v>
      </c>
      <c r="AB5780" t="s">
        <v>687</v>
      </c>
      <c r="AC5780" t="s">
        <v>905</v>
      </c>
      <c r="AD5780">
        <v>2022</v>
      </c>
    </row>
    <row r="5781" spans="1:30" x14ac:dyDescent="0.25">
      <c r="A5781" t="s">
        <v>18</v>
      </c>
      <c r="B5781" t="s">
        <v>36</v>
      </c>
      <c r="C5781" t="s">
        <v>37</v>
      </c>
      <c r="D5781" t="s">
        <v>38</v>
      </c>
      <c r="E5781" t="s">
        <v>192</v>
      </c>
      <c r="F5781" t="s">
        <v>27</v>
      </c>
      <c r="G5781">
        <v>15509078795</v>
      </c>
      <c r="H5781" t="s">
        <v>424</v>
      </c>
      <c r="I5781" t="s">
        <v>33</v>
      </c>
      <c r="J5781">
        <v>120</v>
      </c>
      <c r="K5781">
        <v>1.5</v>
      </c>
      <c r="L5781">
        <v>1</v>
      </c>
      <c r="M5781">
        <v>120</v>
      </c>
      <c r="N5781">
        <v>1.5</v>
      </c>
      <c r="O5781">
        <v>1</v>
      </c>
      <c r="P5781">
        <v>1.5</v>
      </c>
      <c r="Q5781">
        <v>1.5</v>
      </c>
      <c r="R5781" s="1">
        <v>44784</v>
      </c>
      <c r="S5781" t="str">
        <f t="shared" si="450"/>
        <v>CheezIt - Cheddar Sour Cream and Onion</v>
      </c>
      <c r="T5781" t="str">
        <f t="shared" si="451"/>
        <v>Food</v>
      </c>
      <c r="U5781" t="str">
        <f>IF(T5781="Cell is Blank - Dis-regard",_xlfn.XLOOKUP(S5781,'Categroy Lookup'!A:A,'Categroy Lookup'!B:B,"Cell is Blank - Dis-regard"),T5781)</f>
        <v>Food</v>
      </c>
      <c r="V5781" t="b">
        <f t="shared" si="453"/>
        <v>1</v>
      </c>
      <c r="W5781">
        <f t="shared" si="452"/>
        <v>1.5</v>
      </c>
      <c r="X5781" s="8">
        <f t="shared" si="454"/>
        <v>1</v>
      </c>
      <c r="Y5781" t="s">
        <v>528</v>
      </c>
      <c r="Z5781" t="s">
        <v>570</v>
      </c>
      <c r="AB5781" t="s">
        <v>687</v>
      </c>
      <c r="AC5781" t="s">
        <v>905</v>
      </c>
      <c r="AD5781">
        <v>2022</v>
      </c>
    </row>
    <row r="5782" spans="1:30" x14ac:dyDescent="0.25">
      <c r="A5782" t="s">
        <v>18</v>
      </c>
      <c r="B5782" t="s">
        <v>40</v>
      </c>
      <c r="C5782" t="s">
        <v>41</v>
      </c>
      <c r="D5782" t="s">
        <v>42</v>
      </c>
      <c r="E5782" t="s">
        <v>131</v>
      </c>
      <c r="F5782" t="s">
        <v>23</v>
      </c>
      <c r="G5782">
        <v>15509091504</v>
      </c>
      <c r="H5782" t="s">
        <v>424</v>
      </c>
      <c r="I5782" t="s">
        <v>33</v>
      </c>
      <c r="J5782">
        <v>140</v>
      </c>
      <c r="K5782">
        <v>1.5</v>
      </c>
      <c r="L5782">
        <v>1</v>
      </c>
      <c r="M5782">
        <v>140</v>
      </c>
      <c r="N5782">
        <v>1.5</v>
      </c>
      <c r="O5782">
        <v>1</v>
      </c>
      <c r="P5782">
        <v>1.5</v>
      </c>
      <c r="Q5782">
        <v>1.5</v>
      </c>
      <c r="R5782" s="1">
        <v>44784</v>
      </c>
      <c r="S5782" t="str">
        <f t="shared" si="450"/>
        <v>Sunkist Soda - Orange</v>
      </c>
      <c r="T5782" t="str">
        <f t="shared" si="451"/>
        <v>Carbonated</v>
      </c>
      <c r="U5782" t="str">
        <f>IF(T5782="Cell is Blank - Dis-regard",_xlfn.XLOOKUP(S5782,'Categroy Lookup'!A:A,'Categroy Lookup'!B:B,"Cell is Blank - Dis-regard"),T5782)</f>
        <v>Carbonated</v>
      </c>
      <c r="V5782" t="b">
        <f t="shared" si="453"/>
        <v>1</v>
      </c>
      <c r="W5782">
        <f t="shared" si="452"/>
        <v>1.5</v>
      </c>
      <c r="X5782" s="8">
        <f t="shared" si="454"/>
        <v>1</v>
      </c>
      <c r="Y5782" t="s">
        <v>551</v>
      </c>
      <c r="Z5782" t="s">
        <v>552</v>
      </c>
      <c r="AB5782" t="s">
        <v>687</v>
      </c>
      <c r="AC5782" t="s">
        <v>905</v>
      </c>
      <c r="AD5782">
        <v>2022</v>
      </c>
    </row>
    <row r="5783" spans="1:30" x14ac:dyDescent="0.25">
      <c r="A5783" t="s">
        <v>18</v>
      </c>
      <c r="B5783" t="s">
        <v>40</v>
      </c>
      <c r="C5783" t="s">
        <v>41</v>
      </c>
      <c r="D5783" t="s">
        <v>42</v>
      </c>
      <c r="E5783" t="s">
        <v>139</v>
      </c>
      <c r="F5783" t="s">
        <v>27</v>
      </c>
      <c r="G5783">
        <v>15509093545</v>
      </c>
      <c r="H5783" t="s">
        <v>424</v>
      </c>
      <c r="I5783" t="s">
        <v>33</v>
      </c>
      <c r="J5783">
        <v>123</v>
      </c>
      <c r="K5783">
        <v>1.5</v>
      </c>
      <c r="L5783">
        <v>1</v>
      </c>
      <c r="M5783">
        <v>123</v>
      </c>
      <c r="N5783">
        <v>1.5</v>
      </c>
      <c r="O5783">
        <v>1</v>
      </c>
      <c r="P5783">
        <v>1.5</v>
      </c>
      <c r="Q5783">
        <v>1.5</v>
      </c>
      <c r="R5783" s="1">
        <v>44784</v>
      </c>
      <c r="S5783" t="str">
        <f t="shared" si="450"/>
        <v>Cheetos Flaming Hot Limon Crunchy</v>
      </c>
      <c r="T5783" t="str">
        <f t="shared" si="451"/>
        <v>Food</v>
      </c>
      <c r="U5783" t="str">
        <f>IF(T5783="Cell is Blank - Dis-regard",_xlfn.XLOOKUP(S5783,'Categroy Lookup'!A:A,'Categroy Lookup'!B:B,"Cell is Blank - Dis-regard"),T5783)</f>
        <v>Food</v>
      </c>
      <c r="V5783" t="b">
        <f t="shared" si="453"/>
        <v>1</v>
      </c>
      <c r="W5783">
        <f t="shared" si="452"/>
        <v>1.5</v>
      </c>
      <c r="X5783" s="8">
        <f t="shared" si="454"/>
        <v>1</v>
      </c>
      <c r="Y5783" t="s">
        <v>139</v>
      </c>
      <c r="AB5783" t="s">
        <v>687</v>
      </c>
      <c r="AC5783" t="s">
        <v>905</v>
      </c>
      <c r="AD5783">
        <v>2022</v>
      </c>
    </row>
    <row r="5784" spans="1:30" x14ac:dyDescent="0.25">
      <c r="A5784" t="s">
        <v>18</v>
      </c>
      <c r="B5784" t="s">
        <v>40</v>
      </c>
      <c r="C5784" t="s">
        <v>41</v>
      </c>
      <c r="D5784" t="s">
        <v>42</v>
      </c>
      <c r="E5784" t="s">
        <v>131</v>
      </c>
      <c r="F5784" t="s">
        <v>23</v>
      </c>
      <c r="G5784">
        <v>15509101719</v>
      </c>
      <c r="H5784" t="s">
        <v>424</v>
      </c>
      <c r="I5784" t="s">
        <v>33</v>
      </c>
      <c r="J5784">
        <v>140</v>
      </c>
      <c r="K5784">
        <v>1.5</v>
      </c>
      <c r="L5784">
        <v>1</v>
      </c>
      <c r="M5784">
        <v>140</v>
      </c>
      <c r="N5784">
        <v>1.5</v>
      </c>
      <c r="O5784">
        <v>1</v>
      </c>
      <c r="P5784">
        <v>1.5</v>
      </c>
      <c r="Q5784">
        <v>1.5</v>
      </c>
      <c r="R5784" s="1">
        <v>44784</v>
      </c>
      <c r="S5784" t="str">
        <f t="shared" si="450"/>
        <v>Sunkist Soda - Orange</v>
      </c>
      <c r="T5784" t="str">
        <f t="shared" si="451"/>
        <v>Carbonated</v>
      </c>
      <c r="U5784" t="str">
        <f>IF(T5784="Cell is Blank - Dis-regard",_xlfn.XLOOKUP(S5784,'Categroy Lookup'!A:A,'Categroy Lookup'!B:B,"Cell is Blank - Dis-regard"),T5784)</f>
        <v>Carbonated</v>
      </c>
      <c r="V5784" t="b">
        <f t="shared" si="453"/>
        <v>1</v>
      </c>
      <c r="W5784">
        <f t="shared" si="452"/>
        <v>1.5</v>
      </c>
      <c r="X5784" s="8">
        <f t="shared" si="454"/>
        <v>1</v>
      </c>
      <c r="Y5784" t="s">
        <v>551</v>
      </c>
      <c r="Z5784" t="s">
        <v>552</v>
      </c>
      <c r="AB5784" t="s">
        <v>687</v>
      </c>
      <c r="AC5784" t="s">
        <v>905</v>
      </c>
      <c r="AD5784">
        <v>2022</v>
      </c>
    </row>
    <row r="5785" spans="1:30" x14ac:dyDescent="0.25">
      <c r="A5785" t="s">
        <v>18</v>
      </c>
      <c r="B5785" t="s">
        <v>197</v>
      </c>
      <c r="C5785" t="s">
        <v>198</v>
      </c>
      <c r="D5785" t="s">
        <v>199</v>
      </c>
      <c r="E5785" t="s">
        <v>330</v>
      </c>
      <c r="F5785" t="s">
        <v>31</v>
      </c>
      <c r="G5785">
        <v>15509649825</v>
      </c>
      <c r="H5785" t="s">
        <v>424</v>
      </c>
      <c r="I5785" t="s">
        <v>33</v>
      </c>
      <c r="J5785">
        <v>143</v>
      </c>
      <c r="K5785">
        <v>2.75</v>
      </c>
      <c r="L5785">
        <v>1</v>
      </c>
      <c r="M5785">
        <v>143</v>
      </c>
      <c r="N5785">
        <v>2.75</v>
      </c>
      <c r="O5785">
        <v>1</v>
      </c>
      <c r="P5785">
        <v>2.75</v>
      </c>
      <c r="Q5785">
        <v>2.75</v>
      </c>
      <c r="R5785" s="1">
        <v>44784</v>
      </c>
      <c r="S5785" t="str">
        <f t="shared" si="450"/>
        <v>BodyArmor  LYTE - Blueberry Pomegranate</v>
      </c>
      <c r="T5785" t="str">
        <f t="shared" si="451"/>
        <v>Non Carbonated</v>
      </c>
      <c r="U5785" t="str">
        <f>IF(T5785="Cell is Blank - Dis-regard",_xlfn.XLOOKUP(S5785,'Categroy Lookup'!A:A,'Categroy Lookup'!B:B,"Cell is Blank - Dis-regard"),T5785)</f>
        <v>Non Carbonated</v>
      </c>
      <c r="V5785" t="b">
        <f t="shared" si="453"/>
        <v>1</v>
      </c>
      <c r="W5785">
        <f t="shared" si="452"/>
        <v>2.75</v>
      </c>
      <c r="X5785" s="8">
        <f t="shared" si="454"/>
        <v>1.8333333333333333</v>
      </c>
      <c r="Y5785" t="s">
        <v>634</v>
      </c>
      <c r="Z5785" t="s">
        <v>635</v>
      </c>
      <c r="AB5785" t="s">
        <v>687</v>
      </c>
      <c r="AC5785" t="s">
        <v>905</v>
      </c>
      <c r="AD5785">
        <v>2022</v>
      </c>
    </row>
    <row r="5786" spans="1:30" x14ac:dyDescent="0.25">
      <c r="A5786" t="s">
        <v>18</v>
      </c>
      <c r="B5786" t="s">
        <v>36</v>
      </c>
      <c r="C5786" t="s">
        <v>37</v>
      </c>
      <c r="D5786" t="s">
        <v>38</v>
      </c>
      <c r="E5786" t="s">
        <v>114</v>
      </c>
      <c r="F5786" t="s">
        <v>27</v>
      </c>
      <c r="G5786">
        <v>15509827426</v>
      </c>
      <c r="H5786" t="s">
        <v>424</v>
      </c>
      <c r="I5786" t="s">
        <v>33</v>
      </c>
      <c r="J5786">
        <v>112</v>
      </c>
      <c r="K5786">
        <v>1.5</v>
      </c>
      <c r="L5786">
        <v>1</v>
      </c>
      <c r="M5786">
        <v>112</v>
      </c>
      <c r="N5786">
        <v>1.5</v>
      </c>
      <c r="O5786">
        <v>1</v>
      </c>
      <c r="P5786">
        <v>1.5</v>
      </c>
      <c r="Q5786">
        <v>1.5</v>
      </c>
      <c r="R5786" s="1">
        <v>44784</v>
      </c>
      <c r="S5786" t="str">
        <f t="shared" si="450"/>
        <v>SunChips Multigrain - Original</v>
      </c>
      <c r="T5786" t="str">
        <f t="shared" si="451"/>
        <v>Food</v>
      </c>
      <c r="U5786" t="str">
        <f>IF(T5786="Cell is Blank - Dis-regard",_xlfn.XLOOKUP(S5786,'Categroy Lookup'!A:A,'Categroy Lookup'!B:B,"Cell is Blank - Dis-regard"),T5786)</f>
        <v>Food</v>
      </c>
      <c r="V5786" t="b">
        <f t="shared" si="453"/>
        <v>1</v>
      </c>
      <c r="W5786">
        <f t="shared" si="452"/>
        <v>1.5</v>
      </c>
      <c r="X5786" s="8">
        <f t="shared" si="454"/>
        <v>1</v>
      </c>
      <c r="Y5786" t="s">
        <v>502</v>
      </c>
      <c r="Z5786" t="s">
        <v>512</v>
      </c>
      <c r="AB5786" t="s">
        <v>687</v>
      </c>
      <c r="AC5786" t="s">
        <v>905</v>
      </c>
      <c r="AD5786">
        <v>2022</v>
      </c>
    </row>
    <row r="5787" spans="1:30" x14ac:dyDescent="0.25">
      <c r="A5787" t="s">
        <v>18</v>
      </c>
      <c r="B5787" t="s">
        <v>197</v>
      </c>
      <c r="C5787" t="s">
        <v>198</v>
      </c>
      <c r="D5787" t="s">
        <v>199</v>
      </c>
      <c r="E5787" t="s">
        <v>79</v>
      </c>
      <c r="F5787" t="s">
        <v>27</v>
      </c>
      <c r="G5787">
        <v>15509868889</v>
      </c>
      <c r="H5787" t="s">
        <v>424</v>
      </c>
      <c r="I5787" t="s">
        <v>33</v>
      </c>
      <c r="J5787">
        <v>110</v>
      </c>
      <c r="K5787">
        <v>1.5</v>
      </c>
      <c r="L5787">
        <v>1</v>
      </c>
      <c r="M5787">
        <v>110</v>
      </c>
      <c r="N5787">
        <v>1.5</v>
      </c>
      <c r="O5787">
        <v>1</v>
      </c>
      <c r="P5787">
        <v>1.5</v>
      </c>
      <c r="Q5787">
        <v>1.5</v>
      </c>
      <c r="R5787" s="1">
        <v>44784</v>
      </c>
      <c r="S5787" t="str">
        <f t="shared" si="450"/>
        <v>SunChips Multigrain - Harvest Cheddar</v>
      </c>
      <c r="T5787" t="str">
        <f t="shared" si="451"/>
        <v>Food</v>
      </c>
      <c r="U5787" t="str">
        <f>IF(T5787="Cell is Blank - Dis-regard",_xlfn.XLOOKUP(S5787,'Categroy Lookup'!A:A,'Categroy Lookup'!B:B,"Cell is Blank - Dis-regard"),T5787)</f>
        <v>Food</v>
      </c>
      <c r="V5787" t="b">
        <f t="shared" si="453"/>
        <v>1</v>
      </c>
      <c r="W5787">
        <f t="shared" si="452"/>
        <v>1.5</v>
      </c>
      <c r="X5787" s="8">
        <f t="shared" si="454"/>
        <v>1</v>
      </c>
      <c r="Y5787" t="s">
        <v>502</v>
      </c>
      <c r="Z5787" t="s">
        <v>515</v>
      </c>
      <c r="AB5787" t="s">
        <v>687</v>
      </c>
      <c r="AC5787" t="s">
        <v>905</v>
      </c>
      <c r="AD5787">
        <v>2022</v>
      </c>
    </row>
    <row r="5788" spans="1:30" x14ac:dyDescent="0.25">
      <c r="A5788" t="s">
        <v>18</v>
      </c>
      <c r="B5788" t="s">
        <v>40</v>
      </c>
      <c r="C5788" t="s">
        <v>41</v>
      </c>
      <c r="D5788" t="s">
        <v>42</v>
      </c>
      <c r="E5788" t="s">
        <v>131</v>
      </c>
      <c r="F5788" t="s">
        <v>23</v>
      </c>
      <c r="G5788">
        <v>15510062480</v>
      </c>
      <c r="H5788" t="s">
        <v>424</v>
      </c>
      <c r="I5788" t="s">
        <v>33</v>
      </c>
      <c r="J5788">
        <v>140</v>
      </c>
      <c r="K5788">
        <v>1.5</v>
      </c>
      <c r="L5788">
        <v>1</v>
      </c>
      <c r="M5788">
        <v>140</v>
      </c>
      <c r="N5788">
        <v>1.5</v>
      </c>
      <c r="O5788">
        <v>1</v>
      </c>
      <c r="P5788">
        <v>1.5</v>
      </c>
      <c r="Q5788">
        <v>1.5</v>
      </c>
      <c r="R5788" s="1">
        <v>44784</v>
      </c>
      <c r="S5788" t="str">
        <f t="shared" si="450"/>
        <v>Sunkist Soda - Orange</v>
      </c>
      <c r="T5788" t="str">
        <f t="shared" si="451"/>
        <v>Carbonated</v>
      </c>
      <c r="U5788" t="str">
        <f>IF(T5788="Cell is Blank - Dis-regard",_xlfn.XLOOKUP(S5788,'Categroy Lookup'!A:A,'Categroy Lookup'!B:B,"Cell is Blank - Dis-regard"),T5788)</f>
        <v>Carbonated</v>
      </c>
      <c r="V5788" t="b">
        <f t="shared" si="453"/>
        <v>1</v>
      </c>
      <c r="W5788">
        <f t="shared" si="452"/>
        <v>1.5</v>
      </c>
      <c r="X5788" s="8">
        <f t="shared" si="454"/>
        <v>1</v>
      </c>
      <c r="Y5788" t="s">
        <v>551</v>
      </c>
      <c r="Z5788" t="s">
        <v>552</v>
      </c>
      <c r="AB5788" t="s">
        <v>687</v>
      </c>
      <c r="AC5788" t="s">
        <v>905</v>
      </c>
      <c r="AD5788">
        <v>2022</v>
      </c>
    </row>
    <row r="5789" spans="1:30" x14ac:dyDescent="0.25">
      <c r="A5789" t="s">
        <v>18</v>
      </c>
      <c r="B5789" t="s">
        <v>40</v>
      </c>
      <c r="C5789" t="s">
        <v>41</v>
      </c>
      <c r="D5789" t="s">
        <v>42</v>
      </c>
      <c r="E5789" t="s">
        <v>131</v>
      </c>
      <c r="F5789" t="s">
        <v>23</v>
      </c>
      <c r="G5789">
        <v>15510074517</v>
      </c>
      <c r="H5789" t="s">
        <v>424</v>
      </c>
      <c r="I5789" t="s">
        <v>33</v>
      </c>
      <c r="J5789">
        <v>140</v>
      </c>
      <c r="K5789">
        <v>1.5</v>
      </c>
      <c r="L5789">
        <v>1</v>
      </c>
      <c r="M5789">
        <v>140</v>
      </c>
      <c r="N5789">
        <v>1.5</v>
      </c>
      <c r="O5789">
        <v>1</v>
      </c>
      <c r="P5789">
        <v>1.5</v>
      </c>
      <c r="Q5789">
        <v>1.5</v>
      </c>
      <c r="R5789" s="1">
        <v>44784</v>
      </c>
      <c r="S5789" t="str">
        <f t="shared" si="450"/>
        <v>Sunkist Soda - Orange</v>
      </c>
      <c r="T5789" t="str">
        <f t="shared" si="451"/>
        <v>Carbonated</v>
      </c>
      <c r="U5789" t="str">
        <f>IF(T5789="Cell is Blank - Dis-regard",_xlfn.XLOOKUP(S5789,'Categroy Lookup'!A:A,'Categroy Lookup'!B:B,"Cell is Blank - Dis-regard"),T5789)</f>
        <v>Carbonated</v>
      </c>
      <c r="V5789" t="b">
        <f t="shared" si="453"/>
        <v>1</v>
      </c>
      <c r="W5789">
        <f t="shared" si="452"/>
        <v>1.5</v>
      </c>
      <c r="X5789" s="8">
        <f t="shared" si="454"/>
        <v>1</v>
      </c>
      <c r="Y5789" t="s">
        <v>551</v>
      </c>
      <c r="Z5789" t="s">
        <v>552</v>
      </c>
      <c r="AB5789" t="s">
        <v>687</v>
      </c>
      <c r="AC5789" t="s">
        <v>905</v>
      </c>
      <c r="AD5789">
        <v>2022</v>
      </c>
    </row>
    <row r="5790" spans="1:30" x14ac:dyDescent="0.25">
      <c r="A5790" t="s">
        <v>18</v>
      </c>
      <c r="B5790" t="s">
        <v>40</v>
      </c>
      <c r="C5790" t="s">
        <v>41</v>
      </c>
      <c r="D5790" t="s">
        <v>42</v>
      </c>
      <c r="E5790" t="s">
        <v>147</v>
      </c>
      <c r="F5790" t="s">
        <v>27</v>
      </c>
      <c r="G5790">
        <v>15510085357</v>
      </c>
      <c r="H5790" t="s">
        <v>424</v>
      </c>
      <c r="I5790" t="s">
        <v>33</v>
      </c>
      <c r="J5790">
        <v>113</v>
      </c>
      <c r="K5790">
        <v>1.5</v>
      </c>
      <c r="L5790">
        <v>1</v>
      </c>
      <c r="M5790">
        <v>113</v>
      </c>
      <c r="N5790">
        <v>1.5</v>
      </c>
      <c r="O5790">
        <v>1</v>
      </c>
      <c r="P5790">
        <v>1.5</v>
      </c>
      <c r="Q5790">
        <v>1.5</v>
      </c>
      <c r="R5790" s="1">
        <v>44784</v>
      </c>
      <c r="S5790" t="str">
        <f t="shared" si="450"/>
        <v>Doritos Famin Hot Nacho</v>
      </c>
      <c r="T5790" t="str">
        <f t="shared" si="451"/>
        <v>Food</v>
      </c>
      <c r="U5790" t="str">
        <f>IF(T5790="Cell is Blank - Dis-regard",_xlfn.XLOOKUP(S5790,'Categroy Lookup'!A:A,'Categroy Lookup'!B:B,"Cell is Blank - Dis-regard"),T5790)</f>
        <v>Food</v>
      </c>
      <c r="V5790" t="b">
        <f t="shared" si="453"/>
        <v>1</v>
      </c>
      <c r="W5790">
        <f t="shared" si="452"/>
        <v>1.5</v>
      </c>
      <c r="X5790" s="8">
        <f t="shared" si="454"/>
        <v>1</v>
      </c>
      <c r="Y5790" t="s">
        <v>147</v>
      </c>
      <c r="AB5790" t="s">
        <v>687</v>
      </c>
      <c r="AC5790" t="s">
        <v>905</v>
      </c>
      <c r="AD5790">
        <v>2022</v>
      </c>
    </row>
    <row r="5791" spans="1:30" x14ac:dyDescent="0.25">
      <c r="A5791" t="s">
        <v>18</v>
      </c>
      <c r="B5791" t="s">
        <v>40</v>
      </c>
      <c r="C5791" t="s">
        <v>41</v>
      </c>
      <c r="D5791" t="s">
        <v>42</v>
      </c>
      <c r="E5791" t="s">
        <v>139</v>
      </c>
      <c r="F5791" t="s">
        <v>27</v>
      </c>
      <c r="G5791">
        <v>15510097117</v>
      </c>
      <c r="H5791" t="s">
        <v>424</v>
      </c>
      <c r="I5791" t="s">
        <v>33</v>
      </c>
      <c r="J5791">
        <v>123</v>
      </c>
      <c r="K5791">
        <v>1.5</v>
      </c>
      <c r="L5791">
        <v>1</v>
      </c>
      <c r="M5791">
        <v>123</v>
      </c>
      <c r="N5791">
        <v>1.5</v>
      </c>
      <c r="O5791">
        <v>1</v>
      </c>
      <c r="P5791">
        <v>1.5</v>
      </c>
      <c r="Q5791">
        <v>1.5</v>
      </c>
      <c r="R5791" s="1">
        <v>44784</v>
      </c>
      <c r="S5791" t="str">
        <f t="shared" si="450"/>
        <v>Cheetos Flaming Hot Limon Crunchy</v>
      </c>
      <c r="T5791" t="str">
        <f t="shared" si="451"/>
        <v>Food</v>
      </c>
      <c r="U5791" t="str">
        <f>IF(T5791="Cell is Blank - Dis-regard",_xlfn.XLOOKUP(S5791,'Categroy Lookup'!A:A,'Categroy Lookup'!B:B,"Cell is Blank - Dis-regard"),T5791)</f>
        <v>Food</v>
      </c>
      <c r="V5791" t="b">
        <f t="shared" si="453"/>
        <v>1</v>
      </c>
      <c r="W5791">
        <f t="shared" si="452"/>
        <v>1.5</v>
      </c>
      <c r="X5791" s="8">
        <f t="shared" si="454"/>
        <v>1</v>
      </c>
      <c r="Y5791" t="s">
        <v>139</v>
      </c>
      <c r="AB5791" t="s">
        <v>687</v>
      </c>
      <c r="AC5791" t="s">
        <v>905</v>
      </c>
      <c r="AD5791">
        <v>2022</v>
      </c>
    </row>
    <row r="5792" spans="1:30" x14ac:dyDescent="0.25">
      <c r="A5792" t="s">
        <v>18</v>
      </c>
      <c r="B5792" t="s">
        <v>197</v>
      </c>
      <c r="C5792" t="s">
        <v>198</v>
      </c>
      <c r="D5792" t="s">
        <v>199</v>
      </c>
      <c r="E5792" t="s">
        <v>200</v>
      </c>
      <c r="F5792" t="s">
        <v>31</v>
      </c>
      <c r="G5792">
        <v>15510053732</v>
      </c>
      <c r="H5792" t="s">
        <v>424</v>
      </c>
      <c r="I5792" t="s">
        <v>33</v>
      </c>
      <c r="J5792">
        <v>146</v>
      </c>
      <c r="K5792">
        <v>3.5</v>
      </c>
      <c r="L5792">
        <v>1</v>
      </c>
      <c r="M5792">
        <v>146</v>
      </c>
      <c r="N5792">
        <v>3.5</v>
      </c>
      <c r="O5792">
        <v>1</v>
      </c>
      <c r="P5792">
        <v>3.5</v>
      </c>
      <c r="Q5792">
        <v>3.5</v>
      </c>
      <c r="R5792" s="1">
        <v>44784</v>
      </c>
      <c r="S5792" t="str">
        <f t="shared" si="450"/>
        <v>Starbucks Doubleshot Energy - Mocha</v>
      </c>
      <c r="T5792" t="str">
        <f t="shared" si="451"/>
        <v>Non Carbonated</v>
      </c>
      <c r="U5792" t="str">
        <f>IF(T5792="Cell is Blank - Dis-regard",_xlfn.XLOOKUP(S5792,'Categroy Lookup'!A:A,'Categroy Lookup'!B:B,"Cell is Blank - Dis-regard"),T5792)</f>
        <v>Non Carbonated</v>
      </c>
      <c r="V5792" t="b">
        <f t="shared" si="453"/>
        <v>1</v>
      </c>
      <c r="W5792">
        <f t="shared" si="452"/>
        <v>3.5</v>
      </c>
      <c r="X5792" s="8">
        <f t="shared" si="454"/>
        <v>2.3333333333333335</v>
      </c>
      <c r="Y5792" t="s">
        <v>572</v>
      </c>
      <c r="Z5792" t="s">
        <v>573</v>
      </c>
      <c r="AB5792" t="s">
        <v>687</v>
      </c>
      <c r="AC5792" t="s">
        <v>905</v>
      </c>
      <c r="AD5792">
        <v>2022</v>
      </c>
    </row>
    <row r="5793" spans="1:30" x14ac:dyDescent="0.25">
      <c r="A5793" t="s">
        <v>18</v>
      </c>
      <c r="B5793" t="s">
        <v>197</v>
      </c>
      <c r="C5793" t="s">
        <v>198</v>
      </c>
      <c r="D5793" t="s">
        <v>199</v>
      </c>
      <c r="E5793" t="s">
        <v>49</v>
      </c>
      <c r="F5793" t="s">
        <v>27</v>
      </c>
      <c r="G5793">
        <v>15510125447</v>
      </c>
      <c r="H5793" t="s">
        <v>424</v>
      </c>
      <c r="I5793" t="s">
        <v>25</v>
      </c>
      <c r="J5793">
        <v>131</v>
      </c>
      <c r="K5793">
        <v>2</v>
      </c>
      <c r="L5793">
        <v>1</v>
      </c>
      <c r="M5793">
        <v>131</v>
      </c>
      <c r="N5793">
        <v>2</v>
      </c>
      <c r="O5793">
        <v>1</v>
      </c>
      <c r="P5793">
        <v>2</v>
      </c>
      <c r="Q5793">
        <v>2</v>
      </c>
      <c r="R5793" s="1">
        <v>44784</v>
      </c>
      <c r="S5793" t="str">
        <f t="shared" si="450"/>
        <v>Wonderful Pistachios - Variety</v>
      </c>
      <c r="T5793" t="str">
        <f t="shared" si="451"/>
        <v>Food</v>
      </c>
      <c r="U5793" t="str">
        <f>IF(T5793="Cell is Blank - Dis-regard",_xlfn.XLOOKUP(S5793,'Categroy Lookup'!A:A,'Categroy Lookup'!B:B,"Cell is Blank - Dis-regard"),T5793)</f>
        <v>Food</v>
      </c>
      <c r="V5793" t="b">
        <f t="shared" si="453"/>
        <v>1</v>
      </c>
      <c r="W5793">
        <f t="shared" si="452"/>
        <v>2</v>
      </c>
      <c r="X5793" s="8">
        <f t="shared" si="454"/>
        <v>1.3333333333333333</v>
      </c>
      <c r="Y5793" t="s">
        <v>484</v>
      </c>
      <c r="Z5793" t="s">
        <v>485</v>
      </c>
      <c r="AB5793" t="s">
        <v>687</v>
      </c>
      <c r="AC5793" t="s">
        <v>905</v>
      </c>
      <c r="AD5793">
        <v>2022</v>
      </c>
    </row>
    <row r="5794" spans="1:30" x14ac:dyDescent="0.25">
      <c r="A5794" t="s">
        <v>18</v>
      </c>
      <c r="B5794" t="s">
        <v>40</v>
      </c>
      <c r="C5794" t="s">
        <v>41</v>
      </c>
      <c r="D5794" t="s">
        <v>42</v>
      </c>
      <c r="E5794" t="s">
        <v>48</v>
      </c>
      <c r="F5794" t="s">
        <v>27</v>
      </c>
      <c r="G5794">
        <v>15510012257</v>
      </c>
      <c r="H5794" t="s">
        <v>424</v>
      </c>
      <c r="I5794" t="s">
        <v>33</v>
      </c>
      <c r="J5794">
        <v>137</v>
      </c>
      <c r="K5794">
        <v>2.5</v>
      </c>
      <c r="L5794">
        <v>1</v>
      </c>
      <c r="M5794">
        <v>137</v>
      </c>
      <c r="N5794">
        <v>2.5</v>
      </c>
      <c r="O5794">
        <v>1</v>
      </c>
      <c r="P5794">
        <v>2.5</v>
      </c>
      <c r="Q5794">
        <v>2.5</v>
      </c>
      <c r="R5794" s="1">
        <v>44784</v>
      </c>
      <c r="S5794" t="str">
        <f t="shared" si="450"/>
        <v>KitKat - Crisp Wafers</v>
      </c>
      <c r="T5794" t="str">
        <f t="shared" si="451"/>
        <v>Food</v>
      </c>
      <c r="U5794" t="str">
        <f>IF(T5794="Cell is Blank - Dis-regard",_xlfn.XLOOKUP(S5794,'Categroy Lookup'!A:A,'Categroy Lookup'!B:B,"Cell is Blank - Dis-regard"),T5794)</f>
        <v>Food</v>
      </c>
      <c r="V5794" t="b">
        <f t="shared" si="453"/>
        <v>1</v>
      </c>
      <c r="W5794">
        <f t="shared" si="452"/>
        <v>2.5</v>
      </c>
      <c r="X5794" s="8">
        <f t="shared" si="454"/>
        <v>1.6666666666666667</v>
      </c>
      <c r="Y5794" t="s">
        <v>482</v>
      </c>
      <c r="Z5794" t="s">
        <v>483</v>
      </c>
      <c r="AB5794" t="s">
        <v>687</v>
      </c>
      <c r="AC5794" t="s">
        <v>905</v>
      </c>
      <c r="AD5794">
        <v>2022</v>
      </c>
    </row>
    <row r="5795" spans="1:30" x14ac:dyDescent="0.25">
      <c r="A5795" t="s">
        <v>18</v>
      </c>
      <c r="B5795" t="s">
        <v>40</v>
      </c>
      <c r="C5795" t="s">
        <v>41</v>
      </c>
      <c r="D5795" t="s">
        <v>42</v>
      </c>
      <c r="E5795" t="s">
        <v>175</v>
      </c>
      <c r="F5795" t="s">
        <v>27</v>
      </c>
      <c r="G5795">
        <v>15510201904</v>
      </c>
      <c r="H5795" t="s">
        <v>424</v>
      </c>
      <c r="I5795" t="s">
        <v>25</v>
      </c>
      <c r="J5795">
        <v>125</v>
      </c>
      <c r="K5795">
        <v>1.5</v>
      </c>
      <c r="L5795">
        <v>1</v>
      </c>
      <c r="M5795">
        <v>125</v>
      </c>
      <c r="N5795">
        <v>1.5</v>
      </c>
      <c r="O5795">
        <v>1</v>
      </c>
      <c r="P5795">
        <v>1.5</v>
      </c>
      <c r="Q5795">
        <v>4</v>
      </c>
      <c r="R5795" s="1">
        <v>44784</v>
      </c>
      <c r="S5795" t="str">
        <f t="shared" si="450"/>
        <v>Fritos - Original</v>
      </c>
      <c r="T5795" t="str">
        <f t="shared" si="451"/>
        <v>Food</v>
      </c>
      <c r="U5795" t="str">
        <f>IF(T5795="Cell is Blank - Dis-regard",_xlfn.XLOOKUP(S5795,'Categroy Lookup'!A:A,'Categroy Lookup'!B:B,"Cell is Blank - Dis-regard"),T5795)</f>
        <v>Food</v>
      </c>
      <c r="V5795" t="b">
        <f t="shared" si="453"/>
        <v>1</v>
      </c>
      <c r="W5795">
        <f t="shared" si="452"/>
        <v>1.5</v>
      </c>
      <c r="X5795" s="8">
        <f t="shared" si="454"/>
        <v>1</v>
      </c>
      <c r="Y5795" t="s">
        <v>567</v>
      </c>
      <c r="Z5795" t="s">
        <v>512</v>
      </c>
      <c r="AB5795" t="s">
        <v>687</v>
      </c>
      <c r="AC5795" t="s">
        <v>905</v>
      </c>
      <c r="AD5795">
        <v>2022</v>
      </c>
    </row>
    <row r="5796" spans="1:30" x14ac:dyDescent="0.25">
      <c r="A5796" t="s">
        <v>18</v>
      </c>
      <c r="B5796" t="s">
        <v>40</v>
      </c>
      <c r="C5796" t="s">
        <v>41</v>
      </c>
      <c r="D5796" t="s">
        <v>42</v>
      </c>
      <c r="E5796" t="s">
        <v>48</v>
      </c>
      <c r="F5796" t="s">
        <v>27</v>
      </c>
      <c r="G5796">
        <v>15510201904</v>
      </c>
      <c r="H5796" t="s">
        <v>424</v>
      </c>
      <c r="I5796" t="s">
        <v>25</v>
      </c>
      <c r="J5796">
        <v>137</v>
      </c>
      <c r="K5796">
        <v>2.5</v>
      </c>
      <c r="L5796">
        <v>1</v>
      </c>
      <c r="M5796">
        <v>137</v>
      </c>
      <c r="N5796">
        <v>2.5</v>
      </c>
      <c r="O5796">
        <v>1</v>
      </c>
      <c r="P5796">
        <v>2.5</v>
      </c>
      <c r="Q5796">
        <v>4</v>
      </c>
      <c r="R5796" s="1">
        <v>44784</v>
      </c>
      <c r="S5796" t="str">
        <f t="shared" si="450"/>
        <v>KitKat - Crisp Wafers</v>
      </c>
      <c r="T5796" t="str">
        <f t="shared" si="451"/>
        <v>Food</v>
      </c>
      <c r="U5796" t="str">
        <f>IF(T5796="Cell is Blank - Dis-regard",_xlfn.XLOOKUP(S5796,'Categroy Lookup'!A:A,'Categroy Lookup'!B:B,"Cell is Blank - Dis-regard"),T5796)</f>
        <v>Food</v>
      </c>
      <c r="V5796" t="b">
        <f t="shared" si="453"/>
        <v>1</v>
      </c>
      <c r="W5796">
        <f t="shared" si="452"/>
        <v>2.5</v>
      </c>
      <c r="X5796" s="8">
        <f t="shared" si="454"/>
        <v>1.6666666666666667</v>
      </c>
      <c r="Y5796" t="s">
        <v>482</v>
      </c>
      <c r="Z5796" t="s">
        <v>483</v>
      </c>
      <c r="AB5796" t="s">
        <v>687</v>
      </c>
      <c r="AC5796" t="s">
        <v>905</v>
      </c>
      <c r="AD5796">
        <v>2022</v>
      </c>
    </row>
    <row r="5797" spans="1:30" x14ac:dyDescent="0.25">
      <c r="A5797" t="s">
        <v>18</v>
      </c>
      <c r="B5797" t="s">
        <v>197</v>
      </c>
      <c r="C5797" t="s">
        <v>198</v>
      </c>
      <c r="D5797" t="s">
        <v>199</v>
      </c>
      <c r="E5797" t="s">
        <v>300</v>
      </c>
      <c r="F5797" t="s">
        <v>27</v>
      </c>
      <c r="G5797">
        <v>15510196424</v>
      </c>
      <c r="H5797" t="s">
        <v>424</v>
      </c>
      <c r="I5797" t="s">
        <v>33</v>
      </c>
      <c r="J5797">
        <v>163</v>
      </c>
      <c r="K5797">
        <v>5</v>
      </c>
      <c r="L5797">
        <v>1</v>
      </c>
      <c r="M5797">
        <v>163</v>
      </c>
      <c r="N5797">
        <v>5</v>
      </c>
      <c r="O5797">
        <v>1</v>
      </c>
      <c r="P5797">
        <v>5</v>
      </c>
      <c r="Q5797">
        <v>5</v>
      </c>
      <c r="R5797" s="1">
        <v>44784</v>
      </c>
      <c r="S5797" t="str">
        <f t="shared" si="450"/>
        <v>Ice Breakers Ice Cubes - PepperMint</v>
      </c>
      <c r="T5797" t="str">
        <f t="shared" si="451"/>
        <v>Food</v>
      </c>
      <c r="U5797" t="str">
        <f>IF(T5797="Cell is Blank - Dis-regard",_xlfn.XLOOKUP(S5797,'Categroy Lookup'!A:A,'Categroy Lookup'!B:B,"Cell is Blank - Dis-regard"),T5797)</f>
        <v>Food</v>
      </c>
      <c r="V5797" t="b">
        <f t="shared" si="453"/>
        <v>1</v>
      </c>
      <c r="W5797">
        <f t="shared" si="452"/>
        <v>5</v>
      </c>
      <c r="X5797" s="8">
        <f t="shared" si="454"/>
        <v>3.3333333333333335</v>
      </c>
      <c r="Y5797" t="s">
        <v>626</v>
      </c>
      <c r="Z5797" t="s">
        <v>627</v>
      </c>
      <c r="AB5797" t="s">
        <v>687</v>
      </c>
      <c r="AC5797" t="s">
        <v>905</v>
      </c>
      <c r="AD5797">
        <v>2022</v>
      </c>
    </row>
    <row r="5798" spans="1:30" x14ac:dyDescent="0.25">
      <c r="A5798" t="s">
        <v>18</v>
      </c>
      <c r="B5798" t="s">
        <v>36</v>
      </c>
      <c r="C5798" t="s">
        <v>37</v>
      </c>
      <c r="D5798" t="s">
        <v>38</v>
      </c>
      <c r="E5798" t="s">
        <v>149</v>
      </c>
      <c r="F5798" t="s">
        <v>27</v>
      </c>
      <c r="G5798">
        <v>15510239034</v>
      </c>
      <c r="H5798" t="s">
        <v>424</v>
      </c>
      <c r="I5798" t="s">
        <v>33</v>
      </c>
      <c r="J5798">
        <v>139</v>
      </c>
      <c r="K5798">
        <v>2</v>
      </c>
      <c r="L5798">
        <v>1</v>
      </c>
      <c r="M5798">
        <v>139</v>
      </c>
      <c r="N5798">
        <v>2</v>
      </c>
      <c r="O5798">
        <v>1</v>
      </c>
      <c r="P5798">
        <v>2</v>
      </c>
      <c r="Q5798">
        <v>2</v>
      </c>
      <c r="R5798" s="1">
        <v>44784</v>
      </c>
      <c r="S5798" t="str">
        <f t="shared" si="450"/>
        <v>Kinder - Bueno - Crispy Creamy Chocolate</v>
      </c>
      <c r="T5798" t="str">
        <f t="shared" si="451"/>
        <v>Food</v>
      </c>
      <c r="U5798" t="str">
        <f>IF(T5798="Cell is Blank - Dis-regard",_xlfn.XLOOKUP(S5798,'Categroy Lookup'!A:A,'Categroy Lookup'!B:B,"Cell is Blank - Dis-regard"),T5798)</f>
        <v>Food</v>
      </c>
      <c r="V5798" t="b">
        <f t="shared" si="453"/>
        <v>1</v>
      </c>
      <c r="W5798">
        <f t="shared" si="452"/>
        <v>2</v>
      </c>
      <c r="X5798" s="8">
        <f t="shared" si="454"/>
        <v>1.3333333333333333</v>
      </c>
      <c r="Y5798" t="s">
        <v>557</v>
      </c>
      <c r="Z5798" t="s">
        <v>558</v>
      </c>
      <c r="AA5798" t="s">
        <v>559</v>
      </c>
      <c r="AB5798" t="s">
        <v>687</v>
      </c>
      <c r="AC5798" t="s">
        <v>905</v>
      </c>
      <c r="AD5798">
        <v>2022</v>
      </c>
    </row>
    <row r="5799" spans="1:30" x14ac:dyDescent="0.25">
      <c r="A5799" t="s">
        <v>18</v>
      </c>
      <c r="B5799" t="s">
        <v>197</v>
      </c>
      <c r="C5799" t="s">
        <v>198</v>
      </c>
      <c r="D5799" t="s">
        <v>199</v>
      </c>
      <c r="E5799" t="s">
        <v>261</v>
      </c>
      <c r="F5799" t="s">
        <v>31</v>
      </c>
      <c r="G5799">
        <v>15510499521</v>
      </c>
      <c r="H5799" t="s">
        <v>424</v>
      </c>
      <c r="I5799" t="s">
        <v>25</v>
      </c>
      <c r="J5799">
        <v>145</v>
      </c>
      <c r="K5799">
        <v>2.75</v>
      </c>
      <c r="L5799">
        <v>1</v>
      </c>
      <c r="M5799">
        <v>145</v>
      </c>
      <c r="N5799">
        <v>2.75</v>
      </c>
      <c r="O5799">
        <v>1</v>
      </c>
      <c r="P5799">
        <v>2.75</v>
      </c>
      <c r="Q5799">
        <v>2.75</v>
      </c>
      <c r="R5799" s="1">
        <v>44784</v>
      </c>
      <c r="S5799" t="str">
        <f t="shared" si="450"/>
        <v>Bai Antioxidant - Tanzania Lemon Super Tea</v>
      </c>
      <c r="T5799" t="str">
        <f t="shared" si="451"/>
        <v>Non Carbonated</v>
      </c>
      <c r="U5799" t="str">
        <f>IF(T5799="Cell is Blank - Dis-regard",_xlfn.XLOOKUP(S5799,'Categroy Lookup'!A:A,'Categroy Lookup'!B:B,"Cell is Blank - Dis-regard"),T5799)</f>
        <v>Non Carbonated</v>
      </c>
      <c r="V5799" t="b">
        <f t="shared" si="453"/>
        <v>1</v>
      </c>
      <c r="W5799">
        <f t="shared" si="452"/>
        <v>2.75</v>
      </c>
      <c r="X5799" s="8">
        <f t="shared" si="454"/>
        <v>1.8333333333333333</v>
      </c>
      <c r="Y5799" t="s">
        <v>471</v>
      </c>
      <c r="Z5799" t="s">
        <v>611</v>
      </c>
      <c r="AB5799" t="s">
        <v>687</v>
      </c>
      <c r="AC5799" t="s">
        <v>905</v>
      </c>
      <c r="AD5799">
        <v>2022</v>
      </c>
    </row>
    <row r="5800" spans="1:30" x14ac:dyDescent="0.25">
      <c r="A5800" t="s">
        <v>18</v>
      </c>
      <c r="B5800" t="s">
        <v>36</v>
      </c>
      <c r="C5800" t="s">
        <v>37</v>
      </c>
      <c r="D5800" t="s">
        <v>38</v>
      </c>
      <c r="E5800" t="s">
        <v>250</v>
      </c>
      <c r="F5800" t="s">
        <v>27</v>
      </c>
      <c r="G5800">
        <v>15510555260</v>
      </c>
      <c r="H5800" t="s">
        <v>424</v>
      </c>
      <c r="I5800" t="s">
        <v>33</v>
      </c>
      <c r="J5800">
        <v>113</v>
      </c>
      <c r="K5800">
        <v>1.5</v>
      </c>
      <c r="L5800">
        <v>1</v>
      </c>
      <c r="M5800">
        <v>113</v>
      </c>
      <c r="N5800">
        <v>1.5</v>
      </c>
      <c r="O5800">
        <v>1</v>
      </c>
      <c r="P5800">
        <v>1.5</v>
      </c>
      <c r="Q5800">
        <v>1.5</v>
      </c>
      <c r="R5800" s="1">
        <v>44784</v>
      </c>
      <c r="S5800" t="str">
        <f t="shared" si="450"/>
        <v>Pop Corners - Kettle Corn</v>
      </c>
      <c r="T5800" t="str">
        <f t="shared" si="451"/>
        <v>Food</v>
      </c>
      <c r="U5800" t="str">
        <f>IF(T5800="Cell is Blank - Dis-regard",_xlfn.XLOOKUP(S5800,'Categroy Lookup'!A:A,'Categroy Lookup'!B:B,"Cell is Blank - Dis-regard"),T5800)</f>
        <v>Food</v>
      </c>
      <c r="V5800" t="b">
        <f t="shared" si="453"/>
        <v>1</v>
      </c>
      <c r="W5800">
        <f t="shared" si="452"/>
        <v>1.5</v>
      </c>
      <c r="X5800" s="8">
        <f t="shared" si="454"/>
        <v>1</v>
      </c>
      <c r="Y5800" t="s">
        <v>606</v>
      </c>
      <c r="Z5800" t="s">
        <v>607</v>
      </c>
      <c r="AB5800" t="s">
        <v>687</v>
      </c>
      <c r="AC5800" t="s">
        <v>905</v>
      </c>
      <c r="AD5800">
        <v>2022</v>
      </c>
    </row>
    <row r="5801" spans="1:30" x14ac:dyDescent="0.25">
      <c r="A5801" t="s">
        <v>18</v>
      </c>
      <c r="B5801" t="s">
        <v>36</v>
      </c>
      <c r="C5801" t="s">
        <v>37</v>
      </c>
      <c r="D5801" t="s">
        <v>38</v>
      </c>
      <c r="E5801" t="s">
        <v>69</v>
      </c>
      <c r="F5801" t="s">
        <v>27</v>
      </c>
      <c r="G5801">
        <v>15510602982</v>
      </c>
      <c r="H5801" t="s">
        <v>424</v>
      </c>
      <c r="I5801" t="s">
        <v>33</v>
      </c>
      <c r="J5801">
        <v>110</v>
      </c>
      <c r="K5801">
        <v>1.5</v>
      </c>
      <c r="L5801">
        <v>1</v>
      </c>
      <c r="M5801">
        <v>110</v>
      </c>
      <c r="N5801">
        <v>1.5</v>
      </c>
      <c r="O5801">
        <v>1</v>
      </c>
      <c r="P5801">
        <v>1.5</v>
      </c>
      <c r="Q5801">
        <v>1.5</v>
      </c>
      <c r="R5801" s="1">
        <v>44784</v>
      </c>
      <c r="S5801" t="str">
        <f t="shared" si="450"/>
        <v>SunChips Multigrain - Salsa</v>
      </c>
      <c r="T5801" t="str">
        <f t="shared" si="451"/>
        <v>Food</v>
      </c>
      <c r="U5801" t="str">
        <f>IF(T5801="Cell is Blank - Dis-regard",_xlfn.XLOOKUP(S5801,'Categroy Lookup'!A:A,'Categroy Lookup'!B:B,"Cell is Blank - Dis-regard"),T5801)</f>
        <v>Food</v>
      </c>
      <c r="V5801" t="b">
        <f t="shared" si="453"/>
        <v>1</v>
      </c>
      <c r="W5801">
        <f t="shared" si="452"/>
        <v>1.5</v>
      </c>
      <c r="X5801" s="8">
        <f t="shared" si="454"/>
        <v>1</v>
      </c>
      <c r="Y5801" t="s">
        <v>502</v>
      </c>
      <c r="Z5801" t="s">
        <v>503</v>
      </c>
      <c r="AB5801" t="s">
        <v>687</v>
      </c>
      <c r="AC5801" t="s">
        <v>905</v>
      </c>
      <c r="AD5801">
        <v>2022</v>
      </c>
    </row>
    <row r="5802" spans="1:30" x14ac:dyDescent="0.25">
      <c r="A5802" t="s">
        <v>18</v>
      </c>
      <c r="B5802" t="s">
        <v>197</v>
      </c>
      <c r="C5802" t="s">
        <v>198</v>
      </c>
      <c r="D5802" t="s">
        <v>199</v>
      </c>
      <c r="E5802" t="s">
        <v>48</v>
      </c>
      <c r="F5802" t="s">
        <v>27</v>
      </c>
      <c r="G5802">
        <v>15510642800</v>
      </c>
      <c r="H5802" t="s">
        <v>424</v>
      </c>
      <c r="I5802" t="s">
        <v>33</v>
      </c>
      <c r="J5802">
        <v>138</v>
      </c>
      <c r="K5802">
        <v>2</v>
      </c>
      <c r="L5802">
        <v>1</v>
      </c>
      <c r="M5802">
        <v>138</v>
      </c>
      <c r="N5802">
        <v>2</v>
      </c>
      <c r="O5802">
        <v>1</v>
      </c>
      <c r="P5802">
        <v>2</v>
      </c>
      <c r="Q5802">
        <v>2</v>
      </c>
      <c r="R5802" s="1">
        <v>44784</v>
      </c>
      <c r="S5802" t="str">
        <f t="shared" si="450"/>
        <v>KitKat - Crisp Wafers</v>
      </c>
      <c r="T5802" t="str">
        <f t="shared" si="451"/>
        <v>Food</v>
      </c>
      <c r="U5802" t="str">
        <f>IF(T5802="Cell is Blank - Dis-regard",_xlfn.XLOOKUP(S5802,'Categroy Lookup'!A:A,'Categroy Lookup'!B:B,"Cell is Blank - Dis-regard"),T5802)</f>
        <v>Food</v>
      </c>
      <c r="V5802" t="b">
        <f t="shared" si="453"/>
        <v>1</v>
      </c>
      <c r="W5802">
        <f t="shared" si="452"/>
        <v>2</v>
      </c>
      <c r="X5802" s="8">
        <f t="shared" si="454"/>
        <v>1.3333333333333333</v>
      </c>
      <c r="Y5802" t="s">
        <v>482</v>
      </c>
      <c r="Z5802" t="s">
        <v>483</v>
      </c>
      <c r="AB5802" t="s">
        <v>687</v>
      </c>
      <c r="AC5802" t="s">
        <v>905</v>
      </c>
      <c r="AD5802">
        <v>2022</v>
      </c>
    </row>
    <row r="5803" spans="1:30" x14ac:dyDescent="0.25">
      <c r="A5803" t="s">
        <v>18</v>
      </c>
      <c r="B5803" t="s">
        <v>197</v>
      </c>
      <c r="C5803" t="s">
        <v>198</v>
      </c>
      <c r="D5803" t="s">
        <v>199</v>
      </c>
      <c r="E5803" t="s">
        <v>200</v>
      </c>
      <c r="F5803" t="s">
        <v>31</v>
      </c>
      <c r="G5803">
        <v>15510687036</v>
      </c>
      <c r="H5803" t="s">
        <v>424</v>
      </c>
      <c r="I5803" t="s">
        <v>25</v>
      </c>
      <c r="J5803">
        <v>146</v>
      </c>
      <c r="K5803">
        <v>3.5</v>
      </c>
      <c r="L5803">
        <v>1</v>
      </c>
      <c r="M5803">
        <v>146</v>
      </c>
      <c r="N5803">
        <v>3.5</v>
      </c>
      <c r="O5803">
        <v>1</v>
      </c>
      <c r="P5803">
        <v>3.5</v>
      </c>
      <c r="Q5803">
        <v>3.5</v>
      </c>
      <c r="R5803" s="1">
        <v>44784</v>
      </c>
      <c r="S5803" t="str">
        <f t="shared" si="450"/>
        <v>Starbucks Doubleshot Energy - Mocha</v>
      </c>
      <c r="T5803" t="str">
        <f t="shared" si="451"/>
        <v>Non Carbonated</v>
      </c>
      <c r="U5803" t="str">
        <f>IF(T5803="Cell is Blank - Dis-regard",_xlfn.XLOOKUP(S5803,'Categroy Lookup'!A:A,'Categroy Lookup'!B:B,"Cell is Blank - Dis-regard"),T5803)</f>
        <v>Non Carbonated</v>
      </c>
      <c r="V5803" t="b">
        <f t="shared" si="453"/>
        <v>1</v>
      </c>
      <c r="W5803">
        <f t="shared" si="452"/>
        <v>3.5</v>
      </c>
      <c r="X5803" s="8">
        <f t="shared" si="454"/>
        <v>2.3333333333333335</v>
      </c>
      <c r="Y5803" t="s">
        <v>572</v>
      </c>
      <c r="Z5803" t="s">
        <v>573</v>
      </c>
      <c r="AB5803" t="s">
        <v>687</v>
      </c>
      <c r="AC5803" t="s">
        <v>905</v>
      </c>
      <c r="AD5803">
        <v>2022</v>
      </c>
    </row>
    <row r="5804" spans="1:30" x14ac:dyDescent="0.25">
      <c r="A5804" t="s">
        <v>18</v>
      </c>
      <c r="B5804" t="s">
        <v>36</v>
      </c>
      <c r="C5804" t="s">
        <v>37</v>
      </c>
      <c r="D5804" t="s">
        <v>38</v>
      </c>
      <c r="E5804" t="s">
        <v>69</v>
      </c>
      <c r="F5804" t="s">
        <v>27</v>
      </c>
      <c r="G5804">
        <v>15510755928</v>
      </c>
      <c r="H5804" t="s">
        <v>424</v>
      </c>
      <c r="I5804" t="s">
        <v>33</v>
      </c>
      <c r="J5804">
        <v>110</v>
      </c>
      <c r="K5804">
        <v>1.5</v>
      </c>
      <c r="L5804">
        <v>1</v>
      </c>
      <c r="M5804">
        <v>110</v>
      </c>
      <c r="N5804">
        <v>1.5</v>
      </c>
      <c r="O5804">
        <v>1</v>
      </c>
      <c r="P5804">
        <v>1.5</v>
      </c>
      <c r="Q5804">
        <v>1.5</v>
      </c>
      <c r="R5804" s="1">
        <v>44784</v>
      </c>
      <c r="S5804" t="str">
        <f t="shared" si="450"/>
        <v>SunChips Multigrain - Salsa</v>
      </c>
      <c r="T5804" t="str">
        <f t="shared" si="451"/>
        <v>Food</v>
      </c>
      <c r="U5804" t="str">
        <f>IF(T5804="Cell is Blank - Dis-regard",_xlfn.XLOOKUP(S5804,'Categroy Lookup'!A:A,'Categroy Lookup'!B:B,"Cell is Blank - Dis-regard"),T5804)</f>
        <v>Food</v>
      </c>
      <c r="V5804" t="b">
        <f t="shared" si="453"/>
        <v>1</v>
      </c>
      <c r="W5804">
        <f t="shared" si="452"/>
        <v>1.5</v>
      </c>
      <c r="X5804" s="8">
        <f t="shared" si="454"/>
        <v>1</v>
      </c>
      <c r="Y5804" t="s">
        <v>502</v>
      </c>
      <c r="Z5804" t="s">
        <v>503</v>
      </c>
      <c r="AB5804" t="s">
        <v>687</v>
      </c>
      <c r="AC5804" t="s">
        <v>905</v>
      </c>
      <c r="AD5804">
        <v>2022</v>
      </c>
    </row>
    <row r="5805" spans="1:30" x14ac:dyDescent="0.25">
      <c r="A5805" t="s">
        <v>18</v>
      </c>
      <c r="B5805" t="s">
        <v>36</v>
      </c>
      <c r="C5805" t="s">
        <v>37</v>
      </c>
      <c r="D5805" t="s">
        <v>38</v>
      </c>
      <c r="E5805" t="s">
        <v>127</v>
      </c>
      <c r="F5805" t="s">
        <v>27</v>
      </c>
      <c r="G5805">
        <v>15510758095</v>
      </c>
      <c r="H5805" t="s">
        <v>424</v>
      </c>
      <c r="I5805" t="s">
        <v>33</v>
      </c>
      <c r="J5805">
        <v>124</v>
      </c>
      <c r="K5805">
        <v>1.5</v>
      </c>
      <c r="L5805">
        <v>1</v>
      </c>
      <c r="M5805">
        <v>124</v>
      </c>
      <c r="N5805">
        <v>1.5</v>
      </c>
      <c r="O5805">
        <v>1</v>
      </c>
      <c r="P5805">
        <v>1.5</v>
      </c>
      <c r="Q5805">
        <v>1.5</v>
      </c>
      <c r="R5805" s="1">
        <v>44784</v>
      </c>
      <c r="S5805" t="str">
        <f t="shared" si="450"/>
        <v>CheezIt - Double Cheese</v>
      </c>
      <c r="T5805" t="str">
        <f t="shared" si="451"/>
        <v>Food</v>
      </c>
      <c r="U5805" t="str">
        <f>IF(T5805="Cell is Blank - Dis-regard",_xlfn.XLOOKUP(S5805,'Categroy Lookup'!A:A,'Categroy Lookup'!B:B,"Cell is Blank - Dis-regard"),T5805)</f>
        <v>Food</v>
      </c>
      <c r="V5805" t="b">
        <f t="shared" si="453"/>
        <v>1</v>
      </c>
      <c r="W5805">
        <f t="shared" si="452"/>
        <v>1.5</v>
      </c>
      <c r="X5805" s="8">
        <f t="shared" si="454"/>
        <v>1</v>
      </c>
      <c r="Y5805" t="s">
        <v>528</v>
      </c>
      <c r="Z5805" t="s">
        <v>549</v>
      </c>
      <c r="AB5805" t="s">
        <v>687</v>
      </c>
      <c r="AC5805" t="s">
        <v>905</v>
      </c>
      <c r="AD5805">
        <v>2022</v>
      </c>
    </row>
    <row r="5806" spans="1:30" x14ac:dyDescent="0.25">
      <c r="A5806" t="s">
        <v>18</v>
      </c>
      <c r="B5806" t="s">
        <v>36</v>
      </c>
      <c r="C5806" t="s">
        <v>37</v>
      </c>
      <c r="D5806" t="s">
        <v>38</v>
      </c>
      <c r="E5806" t="s">
        <v>48</v>
      </c>
      <c r="F5806" t="s">
        <v>27</v>
      </c>
      <c r="G5806">
        <v>15510758979</v>
      </c>
      <c r="H5806" t="s">
        <v>424</v>
      </c>
      <c r="I5806" t="s">
        <v>33</v>
      </c>
      <c r="J5806">
        <v>136</v>
      </c>
      <c r="K5806">
        <v>1.75</v>
      </c>
      <c r="L5806">
        <v>1</v>
      </c>
      <c r="M5806">
        <v>136</v>
      </c>
      <c r="N5806">
        <v>1.75</v>
      </c>
      <c r="O5806">
        <v>1</v>
      </c>
      <c r="P5806">
        <v>1.75</v>
      </c>
      <c r="Q5806">
        <v>1.75</v>
      </c>
      <c r="R5806" s="1">
        <v>44784</v>
      </c>
      <c r="S5806" t="str">
        <f t="shared" si="450"/>
        <v>KitKat - Crisp Wafers</v>
      </c>
      <c r="T5806" t="str">
        <f t="shared" si="451"/>
        <v>Food</v>
      </c>
      <c r="U5806" t="str">
        <f>IF(T5806="Cell is Blank - Dis-regard",_xlfn.XLOOKUP(S5806,'Categroy Lookup'!A:A,'Categroy Lookup'!B:B,"Cell is Blank - Dis-regard"),T5806)</f>
        <v>Food</v>
      </c>
      <c r="V5806" t="b">
        <f t="shared" si="453"/>
        <v>1</v>
      </c>
      <c r="W5806">
        <f t="shared" si="452"/>
        <v>1.75</v>
      </c>
      <c r="X5806" s="8">
        <f t="shared" si="454"/>
        <v>1.1666666666666667</v>
      </c>
      <c r="Y5806" t="s">
        <v>482</v>
      </c>
      <c r="Z5806" t="s">
        <v>483</v>
      </c>
      <c r="AB5806" t="s">
        <v>687</v>
      </c>
      <c r="AC5806" t="s">
        <v>905</v>
      </c>
      <c r="AD5806">
        <v>2022</v>
      </c>
    </row>
    <row r="5807" spans="1:30" x14ac:dyDescent="0.25">
      <c r="A5807" t="s">
        <v>18</v>
      </c>
      <c r="B5807" t="s">
        <v>40</v>
      </c>
      <c r="C5807" t="s">
        <v>41</v>
      </c>
      <c r="D5807" t="s">
        <v>42</v>
      </c>
      <c r="E5807" t="s">
        <v>415</v>
      </c>
      <c r="F5807" t="s">
        <v>31</v>
      </c>
      <c r="G5807">
        <v>15510794887</v>
      </c>
      <c r="H5807" t="s">
        <v>424</v>
      </c>
      <c r="I5807" t="s">
        <v>33</v>
      </c>
      <c r="J5807">
        <v>143</v>
      </c>
      <c r="K5807">
        <v>2.5</v>
      </c>
      <c r="L5807">
        <v>1</v>
      </c>
      <c r="M5807">
        <v>143</v>
      </c>
      <c r="N5807">
        <v>2.5</v>
      </c>
      <c r="O5807">
        <v>1</v>
      </c>
      <c r="P5807">
        <v>2.5</v>
      </c>
      <c r="Q5807">
        <v>2.5</v>
      </c>
      <c r="R5807" s="1">
        <v>44784</v>
      </c>
      <c r="S5807" t="str">
        <f t="shared" si="450"/>
        <v>Snapple Lemonade - watermelon</v>
      </c>
      <c r="T5807" t="str">
        <f t="shared" si="451"/>
        <v>Non Carbonated</v>
      </c>
      <c r="U5807" t="str">
        <f>IF(T5807="Cell is Blank - Dis-regard",_xlfn.XLOOKUP(S5807,'Categroy Lookup'!A:A,'Categroy Lookup'!B:B,"Cell is Blank - Dis-regard"),T5807)</f>
        <v>Non Carbonated</v>
      </c>
      <c r="V5807" t="b">
        <f t="shared" si="453"/>
        <v>1</v>
      </c>
      <c r="W5807">
        <f t="shared" si="452"/>
        <v>2.5</v>
      </c>
      <c r="X5807" s="8">
        <f t="shared" si="454"/>
        <v>1.6666666666666667</v>
      </c>
      <c r="Y5807" t="s">
        <v>650</v>
      </c>
      <c r="Z5807" t="s">
        <v>652</v>
      </c>
      <c r="AB5807" t="s">
        <v>687</v>
      </c>
      <c r="AC5807" t="s">
        <v>905</v>
      </c>
      <c r="AD5807">
        <v>2022</v>
      </c>
    </row>
    <row r="5808" spans="1:30" x14ac:dyDescent="0.25">
      <c r="A5808" t="s">
        <v>18</v>
      </c>
      <c r="B5808" t="s">
        <v>40</v>
      </c>
      <c r="C5808" t="s">
        <v>41</v>
      </c>
      <c r="D5808" t="s">
        <v>42</v>
      </c>
      <c r="E5808" t="s">
        <v>204</v>
      </c>
      <c r="F5808" t="s">
        <v>27</v>
      </c>
      <c r="G5808">
        <v>15510798728</v>
      </c>
      <c r="H5808" t="s">
        <v>424</v>
      </c>
      <c r="I5808" t="s">
        <v>33</v>
      </c>
      <c r="J5808">
        <v>124</v>
      </c>
      <c r="K5808">
        <v>1.5</v>
      </c>
      <c r="L5808">
        <v>1</v>
      </c>
      <c r="M5808">
        <v>124</v>
      </c>
      <c r="N5808">
        <v>1.5</v>
      </c>
      <c r="O5808">
        <v>1</v>
      </c>
      <c r="P5808">
        <v>1.5</v>
      </c>
      <c r="Q5808">
        <v>1.5</v>
      </c>
      <c r="R5808" s="1">
        <v>44784</v>
      </c>
      <c r="S5808" t="str">
        <f t="shared" si="450"/>
        <v>Cheetos - Crunchy</v>
      </c>
      <c r="T5808" t="str">
        <f t="shared" si="451"/>
        <v>Food</v>
      </c>
      <c r="U5808" t="str">
        <f>IF(T5808="Cell is Blank - Dis-regard",_xlfn.XLOOKUP(S5808,'Categroy Lookup'!A:A,'Categroy Lookup'!B:B,"Cell is Blank - Dis-regard"),T5808)</f>
        <v>Food</v>
      </c>
      <c r="V5808" t="b">
        <f t="shared" si="453"/>
        <v>1</v>
      </c>
      <c r="W5808">
        <f t="shared" si="452"/>
        <v>1.5</v>
      </c>
      <c r="X5808" s="8">
        <f t="shared" si="454"/>
        <v>1</v>
      </c>
      <c r="Y5808" t="s">
        <v>491</v>
      </c>
      <c r="Z5808" t="s">
        <v>575</v>
      </c>
      <c r="AB5808" t="s">
        <v>687</v>
      </c>
      <c r="AC5808" t="s">
        <v>905</v>
      </c>
      <c r="AD5808">
        <v>2022</v>
      </c>
    </row>
    <row r="5809" spans="1:30" x14ac:dyDescent="0.25">
      <c r="A5809" t="s">
        <v>18</v>
      </c>
      <c r="B5809" t="s">
        <v>40</v>
      </c>
      <c r="C5809" t="s">
        <v>41</v>
      </c>
      <c r="D5809" t="s">
        <v>42</v>
      </c>
      <c r="E5809" t="s">
        <v>415</v>
      </c>
      <c r="F5809" t="s">
        <v>31</v>
      </c>
      <c r="G5809">
        <v>15510920554</v>
      </c>
      <c r="H5809" t="s">
        <v>424</v>
      </c>
      <c r="I5809" t="s">
        <v>33</v>
      </c>
      <c r="J5809">
        <v>143</v>
      </c>
      <c r="K5809">
        <v>2.5</v>
      </c>
      <c r="L5809">
        <v>1</v>
      </c>
      <c r="M5809">
        <v>143</v>
      </c>
      <c r="N5809">
        <v>2.5</v>
      </c>
      <c r="O5809">
        <v>1</v>
      </c>
      <c r="P5809">
        <v>2.5</v>
      </c>
      <c r="Q5809">
        <v>2.5</v>
      </c>
      <c r="R5809" s="1">
        <v>44784</v>
      </c>
      <c r="S5809" t="str">
        <f t="shared" si="450"/>
        <v>Snapple Lemonade - watermelon</v>
      </c>
      <c r="T5809" t="str">
        <f t="shared" si="451"/>
        <v>Non Carbonated</v>
      </c>
      <c r="U5809" t="str">
        <f>IF(T5809="Cell is Blank - Dis-regard",_xlfn.XLOOKUP(S5809,'Categroy Lookup'!A:A,'Categroy Lookup'!B:B,"Cell is Blank - Dis-regard"),T5809)</f>
        <v>Non Carbonated</v>
      </c>
      <c r="V5809" t="b">
        <f t="shared" si="453"/>
        <v>1</v>
      </c>
      <c r="W5809">
        <f t="shared" si="452"/>
        <v>2.5</v>
      </c>
      <c r="X5809" s="8">
        <f t="shared" si="454"/>
        <v>1.6666666666666667</v>
      </c>
      <c r="Y5809" t="s">
        <v>650</v>
      </c>
      <c r="Z5809" t="s">
        <v>652</v>
      </c>
      <c r="AB5809" t="s">
        <v>687</v>
      </c>
      <c r="AC5809" t="s">
        <v>905</v>
      </c>
      <c r="AD5809">
        <v>2022</v>
      </c>
    </row>
    <row r="5810" spans="1:30" x14ac:dyDescent="0.25">
      <c r="A5810" t="s">
        <v>18</v>
      </c>
      <c r="B5810" t="s">
        <v>40</v>
      </c>
      <c r="C5810" t="s">
        <v>41</v>
      </c>
      <c r="D5810" t="s">
        <v>42</v>
      </c>
      <c r="E5810" t="s">
        <v>131</v>
      </c>
      <c r="F5810" t="s">
        <v>23</v>
      </c>
      <c r="G5810">
        <v>15511025552</v>
      </c>
      <c r="H5810" t="s">
        <v>424</v>
      </c>
      <c r="I5810" t="s">
        <v>33</v>
      </c>
      <c r="J5810">
        <v>140</v>
      </c>
      <c r="K5810">
        <v>1.5</v>
      </c>
      <c r="L5810">
        <v>1</v>
      </c>
      <c r="M5810">
        <v>140</v>
      </c>
      <c r="N5810">
        <v>1.5</v>
      </c>
      <c r="O5810">
        <v>1</v>
      </c>
      <c r="P5810">
        <v>1.5</v>
      </c>
      <c r="Q5810">
        <v>1.5</v>
      </c>
      <c r="R5810" s="1">
        <v>44784</v>
      </c>
      <c r="S5810" t="str">
        <f t="shared" si="450"/>
        <v>Sunkist Soda - Orange</v>
      </c>
      <c r="T5810" t="str">
        <f t="shared" si="451"/>
        <v>Carbonated</v>
      </c>
      <c r="U5810" t="str">
        <f>IF(T5810="Cell is Blank - Dis-regard",_xlfn.XLOOKUP(S5810,'Categroy Lookup'!A:A,'Categroy Lookup'!B:B,"Cell is Blank - Dis-regard"),T5810)</f>
        <v>Carbonated</v>
      </c>
      <c r="V5810" t="b">
        <f t="shared" si="453"/>
        <v>1</v>
      </c>
      <c r="W5810">
        <f t="shared" si="452"/>
        <v>1.5</v>
      </c>
      <c r="X5810" s="8">
        <f t="shared" si="454"/>
        <v>1</v>
      </c>
      <c r="Y5810" t="s">
        <v>551</v>
      </c>
      <c r="Z5810" t="s">
        <v>552</v>
      </c>
      <c r="AB5810" t="s">
        <v>687</v>
      </c>
      <c r="AC5810" t="s">
        <v>905</v>
      </c>
      <c r="AD5810">
        <v>2022</v>
      </c>
    </row>
    <row r="5811" spans="1:30" x14ac:dyDescent="0.25">
      <c r="A5811" t="s">
        <v>18</v>
      </c>
      <c r="B5811" t="s">
        <v>40</v>
      </c>
      <c r="C5811" t="s">
        <v>41</v>
      </c>
      <c r="D5811" t="s">
        <v>42</v>
      </c>
      <c r="E5811" t="s">
        <v>175</v>
      </c>
      <c r="F5811" t="s">
        <v>27</v>
      </c>
      <c r="G5811">
        <v>15511026853</v>
      </c>
      <c r="H5811" t="s">
        <v>424</v>
      </c>
      <c r="I5811" t="s">
        <v>33</v>
      </c>
      <c r="J5811">
        <v>125</v>
      </c>
      <c r="K5811">
        <v>1.5</v>
      </c>
      <c r="L5811">
        <v>1</v>
      </c>
      <c r="M5811">
        <v>125</v>
      </c>
      <c r="N5811">
        <v>1.5</v>
      </c>
      <c r="O5811">
        <v>1</v>
      </c>
      <c r="P5811">
        <v>1.5</v>
      </c>
      <c r="Q5811">
        <v>1.5</v>
      </c>
      <c r="R5811" s="1">
        <v>44784</v>
      </c>
      <c r="S5811" t="str">
        <f t="shared" si="450"/>
        <v>Fritos - Original</v>
      </c>
      <c r="T5811" t="str">
        <f t="shared" si="451"/>
        <v>Food</v>
      </c>
      <c r="U5811" t="str">
        <f>IF(T5811="Cell is Blank - Dis-regard",_xlfn.XLOOKUP(S5811,'Categroy Lookup'!A:A,'Categroy Lookup'!B:B,"Cell is Blank - Dis-regard"),T5811)</f>
        <v>Food</v>
      </c>
      <c r="V5811" t="b">
        <f t="shared" si="453"/>
        <v>1</v>
      </c>
      <c r="W5811">
        <f t="shared" si="452"/>
        <v>1.5</v>
      </c>
      <c r="X5811" s="8">
        <f t="shared" si="454"/>
        <v>1</v>
      </c>
      <c r="Y5811" t="s">
        <v>567</v>
      </c>
      <c r="Z5811" t="s">
        <v>512</v>
      </c>
      <c r="AB5811" t="s">
        <v>687</v>
      </c>
      <c r="AC5811" t="s">
        <v>905</v>
      </c>
      <c r="AD5811">
        <v>2022</v>
      </c>
    </row>
    <row r="5812" spans="1:30" x14ac:dyDescent="0.25">
      <c r="A5812" t="s">
        <v>18</v>
      </c>
      <c r="B5812" t="s">
        <v>197</v>
      </c>
      <c r="C5812" t="s">
        <v>198</v>
      </c>
      <c r="D5812" t="s">
        <v>199</v>
      </c>
      <c r="E5812" t="s">
        <v>77</v>
      </c>
      <c r="F5812" t="s">
        <v>31</v>
      </c>
      <c r="G5812">
        <v>15511036497</v>
      </c>
      <c r="H5812" t="s">
        <v>424</v>
      </c>
      <c r="I5812" t="s">
        <v>33</v>
      </c>
      <c r="J5812">
        <v>141</v>
      </c>
      <c r="K5812">
        <v>2</v>
      </c>
      <c r="L5812">
        <v>1</v>
      </c>
      <c r="M5812">
        <v>141</v>
      </c>
      <c r="N5812">
        <v>2</v>
      </c>
      <c r="O5812">
        <v>1</v>
      </c>
      <c r="P5812">
        <v>2</v>
      </c>
      <c r="Q5812">
        <v>2</v>
      </c>
      <c r="R5812" s="1">
        <v>44784</v>
      </c>
      <c r="S5812" t="str">
        <f t="shared" si="450"/>
        <v>V8 Vegetable Juice - Original</v>
      </c>
      <c r="T5812" t="str">
        <f t="shared" si="451"/>
        <v>Non Carbonated</v>
      </c>
      <c r="U5812" t="str">
        <f>IF(T5812="Cell is Blank - Dis-regard",_xlfn.XLOOKUP(S5812,'Categroy Lookup'!A:A,'Categroy Lookup'!B:B,"Cell is Blank - Dis-regard"),T5812)</f>
        <v>Non Carbonated</v>
      </c>
      <c r="V5812" t="b">
        <f t="shared" si="453"/>
        <v>1</v>
      </c>
      <c r="W5812">
        <f t="shared" si="452"/>
        <v>2</v>
      </c>
      <c r="X5812" s="8">
        <f t="shared" si="454"/>
        <v>1.3333333333333333</v>
      </c>
      <c r="Y5812" t="s">
        <v>511</v>
      </c>
      <c r="Z5812" t="s">
        <v>512</v>
      </c>
      <c r="AB5812" t="s">
        <v>687</v>
      </c>
      <c r="AC5812" t="s">
        <v>905</v>
      </c>
      <c r="AD5812">
        <v>2022</v>
      </c>
    </row>
    <row r="5813" spans="1:30" x14ac:dyDescent="0.25">
      <c r="A5813" t="s">
        <v>18</v>
      </c>
      <c r="B5813" t="s">
        <v>40</v>
      </c>
      <c r="C5813" t="s">
        <v>41</v>
      </c>
      <c r="D5813" t="s">
        <v>42</v>
      </c>
      <c r="E5813" t="s">
        <v>415</v>
      </c>
      <c r="F5813" t="s">
        <v>31</v>
      </c>
      <c r="G5813">
        <v>15511044640</v>
      </c>
      <c r="H5813" t="s">
        <v>424</v>
      </c>
      <c r="I5813" t="s">
        <v>33</v>
      </c>
      <c r="J5813">
        <v>143</v>
      </c>
      <c r="K5813">
        <v>2.5</v>
      </c>
      <c r="L5813">
        <v>1</v>
      </c>
      <c r="M5813">
        <v>143</v>
      </c>
      <c r="N5813">
        <v>2.5</v>
      </c>
      <c r="O5813">
        <v>1</v>
      </c>
      <c r="P5813">
        <v>2.5</v>
      </c>
      <c r="Q5813">
        <v>2.5</v>
      </c>
      <c r="R5813" s="1">
        <v>44784</v>
      </c>
      <c r="S5813" t="str">
        <f t="shared" si="450"/>
        <v>Snapple Lemonade - watermelon</v>
      </c>
      <c r="T5813" t="str">
        <f t="shared" si="451"/>
        <v>Non Carbonated</v>
      </c>
      <c r="U5813" t="str">
        <f>IF(T5813="Cell is Blank - Dis-regard",_xlfn.XLOOKUP(S5813,'Categroy Lookup'!A:A,'Categroy Lookup'!B:B,"Cell is Blank - Dis-regard"),T5813)</f>
        <v>Non Carbonated</v>
      </c>
      <c r="V5813" t="b">
        <f t="shared" si="453"/>
        <v>1</v>
      </c>
      <c r="W5813">
        <f t="shared" si="452"/>
        <v>2.5</v>
      </c>
      <c r="X5813" s="8">
        <f t="shared" si="454"/>
        <v>1.6666666666666667</v>
      </c>
      <c r="Y5813" t="s">
        <v>650</v>
      </c>
      <c r="Z5813" t="s">
        <v>652</v>
      </c>
      <c r="AB5813" t="s">
        <v>687</v>
      </c>
      <c r="AC5813" t="s">
        <v>905</v>
      </c>
      <c r="AD5813">
        <v>2022</v>
      </c>
    </row>
    <row r="5814" spans="1:30" x14ac:dyDescent="0.25">
      <c r="A5814" t="s">
        <v>18</v>
      </c>
      <c r="B5814" t="s">
        <v>40</v>
      </c>
      <c r="C5814" t="s">
        <v>41</v>
      </c>
      <c r="D5814" t="s">
        <v>42</v>
      </c>
      <c r="E5814" t="s">
        <v>417</v>
      </c>
      <c r="F5814" t="s">
        <v>31</v>
      </c>
      <c r="G5814">
        <v>15511047447</v>
      </c>
      <c r="H5814" t="s">
        <v>424</v>
      </c>
      <c r="I5814" t="s">
        <v>33</v>
      </c>
      <c r="J5814">
        <v>145</v>
      </c>
      <c r="K5814">
        <v>2.5</v>
      </c>
      <c r="L5814">
        <v>1</v>
      </c>
      <c r="M5814">
        <v>145</v>
      </c>
      <c r="N5814">
        <v>2.5</v>
      </c>
      <c r="O5814">
        <v>1</v>
      </c>
      <c r="P5814">
        <v>2.5</v>
      </c>
      <c r="Q5814">
        <v>2.5</v>
      </c>
      <c r="R5814" s="1">
        <v>44784</v>
      </c>
      <c r="S5814" t="str">
        <f t="shared" si="450"/>
        <v>Snapple Lemonade - pineapple</v>
      </c>
      <c r="T5814" t="str">
        <f t="shared" si="451"/>
        <v>Non Carbonated</v>
      </c>
      <c r="U5814" t="str">
        <f>IF(T5814="Cell is Blank - Dis-regard",_xlfn.XLOOKUP(S5814,'Categroy Lookup'!A:A,'Categroy Lookup'!B:B,"Cell is Blank - Dis-regard"),T5814)</f>
        <v>Non Carbonated</v>
      </c>
      <c r="V5814" t="b">
        <f t="shared" si="453"/>
        <v>1</v>
      </c>
      <c r="W5814">
        <f t="shared" si="452"/>
        <v>2.5</v>
      </c>
      <c r="X5814" s="8">
        <f t="shared" si="454"/>
        <v>1.6666666666666667</v>
      </c>
      <c r="Y5814" t="s">
        <v>650</v>
      </c>
      <c r="Z5814" t="s">
        <v>653</v>
      </c>
      <c r="AB5814" t="s">
        <v>687</v>
      </c>
      <c r="AC5814" t="s">
        <v>905</v>
      </c>
      <c r="AD5814">
        <v>2022</v>
      </c>
    </row>
    <row r="5815" spans="1:30" x14ac:dyDescent="0.25">
      <c r="A5815" t="s">
        <v>18</v>
      </c>
      <c r="B5815" t="s">
        <v>197</v>
      </c>
      <c r="C5815" t="s">
        <v>198</v>
      </c>
      <c r="D5815" t="s">
        <v>199</v>
      </c>
      <c r="E5815" t="s">
        <v>98</v>
      </c>
      <c r="F5815" t="s">
        <v>27</v>
      </c>
      <c r="G5815">
        <v>15511057180</v>
      </c>
      <c r="H5815" t="s">
        <v>424</v>
      </c>
      <c r="I5815" t="s">
        <v>33</v>
      </c>
      <c r="J5815">
        <v>121</v>
      </c>
      <c r="K5815">
        <v>1.5</v>
      </c>
      <c r="L5815">
        <v>1</v>
      </c>
      <c r="M5815">
        <v>121</v>
      </c>
      <c r="N5815">
        <v>1.5</v>
      </c>
      <c r="O5815">
        <v>1</v>
      </c>
      <c r="P5815">
        <v>1.5</v>
      </c>
      <c r="Q5815">
        <v>1.5</v>
      </c>
      <c r="R5815" s="1">
        <v>44784</v>
      </c>
      <c r="S5815" t="str">
        <f t="shared" si="450"/>
        <v>CheezIt - Original</v>
      </c>
      <c r="T5815" t="str">
        <f t="shared" si="451"/>
        <v>Food</v>
      </c>
      <c r="U5815" t="str">
        <f>IF(T5815="Cell is Blank - Dis-regard",_xlfn.XLOOKUP(S5815,'Categroy Lookup'!A:A,'Categroy Lookup'!B:B,"Cell is Blank - Dis-regard"),T5815)</f>
        <v>Food</v>
      </c>
      <c r="V5815" t="b">
        <f t="shared" si="453"/>
        <v>1</v>
      </c>
      <c r="W5815">
        <f t="shared" si="452"/>
        <v>1.5</v>
      </c>
      <c r="X5815" s="8">
        <f t="shared" si="454"/>
        <v>1</v>
      </c>
      <c r="Y5815" t="s">
        <v>528</v>
      </c>
      <c r="Z5815" t="s">
        <v>512</v>
      </c>
      <c r="AB5815" t="s">
        <v>687</v>
      </c>
      <c r="AC5815" t="s">
        <v>905</v>
      </c>
      <c r="AD5815">
        <v>2022</v>
      </c>
    </row>
    <row r="5816" spans="1:30" x14ac:dyDescent="0.25">
      <c r="A5816" t="s">
        <v>18</v>
      </c>
      <c r="B5816" t="s">
        <v>19</v>
      </c>
      <c r="C5816" t="s">
        <v>20</v>
      </c>
      <c r="D5816" t="s">
        <v>21</v>
      </c>
      <c r="E5816" t="s">
        <v>368</v>
      </c>
      <c r="F5816" t="s">
        <v>23</v>
      </c>
      <c r="G5816">
        <v>15511096258</v>
      </c>
      <c r="H5816" t="s">
        <v>424</v>
      </c>
      <c r="I5816" t="s">
        <v>25</v>
      </c>
      <c r="J5816">
        <v>141</v>
      </c>
      <c r="K5816">
        <v>2</v>
      </c>
      <c r="L5816">
        <v>1</v>
      </c>
      <c r="M5816">
        <v>141</v>
      </c>
      <c r="N5816">
        <v>2</v>
      </c>
      <c r="O5816">
        <v>1</v>
      </c>
      <c r="P5816">
        <v>2</v>
      </c>
      <c r="Q5816">
        <v>2</v>
      </c>
      <c r="R5816" s="1">
        <v>44784</v>
      </c>
      <c r="S5816" t="str">
        <f t="shared" si="450"/>
        <v>Coca Cola - Regular</v>
      </c>
      <c r="T5816" t="str">
        <f t="shared" si="451"/>
        <v>Carbonated</v>
      </c>
      <c r="U5816" t="str">
        <f>IF(T5816="Cell is Blank - Dis-regard",_xlfn.XLOOKUP(S5816,'Categroy Lookup'!A:A,'Categroy Lookup'!B:B,"Cell is Blank - Dis-regard"),T5816)</f>
        <v>Carbonated</v>
      </c>
      <c r="V5816" t="b">
        <f t="shared" si="453"/>
        <v>1</v>
      </c>
      <c r="W5816">
        <f t="shared" si="452"/>
        <v>2</v>
      </c>
      <c r="X5816" s="8">
        <f t="shared" si="454"/>
        <v>1.3333333333333333</v>
      </c>
      <c r="Y5816" t="s">
        <v>524</v>
      </c>
      <c r="Z5816" t="s">
        <v>643</v>
      </c>
      <c r="AB5816" t="s">
        <v>687</v>
      </c>
      <c r="AC5816" t="s">
        <v>905</v>
      </c>
      <c r="AD5816">
        <v>2022</v>
      </c>
    </row>
    <row r="5817" spans="1:30" x14ac:dyDescent="0.25">
      <c r="A5817" t="s">
        <v>18</v>
      </c>
      <c r="B5817" t="s">
        <v>197</v>
      </c>
      <c r="C5817" t="s">
        <v>198</v>
      </c>
      <c r="D5817" t="s">
        <v>199</v>
      </c>
      <c r="E5817" t="s">
        <v>261</v>
      </c>
      <c r="F5817" t="s">
        <v>31</v>
      </c>
      <c r="G5817">
        <v>15511095391</v>
      </c>
      <c r="H5817" t="s">
        <v>424</v>
      </c>
      <c r="I5817" t="s">
        <v>33</v>
      </c>
      <c r="J5817">
        <v>145</v>
      </c>
      <c r="K5817">
        <v>2.75</v>
      </c>
      <c r="L5817">
        <v>1</v>
      </c>
      <c r="M5817">
        <v>145</v>
      </c>
      <c r="N5817">
        <v>2.75</v>
      </c>
      <c r="O5817">
        <v>1</v>
      </c>
      <c r="P5817">
        <v>2.75</v>
      </c>
      <c r="Q5817">
        <v>2.75</v>
      </c>
      <c r="R5817" s="1">
        <v>44784</v>
      </c>
      <c r="S5817" t="str">
        <f t="shared" si="450"/>
        <v>Bai Antioxidant - Tanzania Lemon Super Tea</v>
      </c>
      <c r="T5817" t="str">
        <f t="shared" si="451"/>
        <v>Non Carbonated</v>
      </c>
      <c r="U5817" t="str">
        <f>IF(T5817="Cell is Blank - Dis-regard",_xlfn.XLOOKUP(S5817,'Categroy Lookup'!A:A,'Categroy Lookup'!B:B,"Cell is Blank - Dis-regard"),T5817)</f>
        <v>Non Carbonated</v>
      </c>
      <c r="V5817" t="b">
        <f t="shared" si="453"/>
        <v>1</v>
      </c>
      <c r="W5817">
        <f t="shared" si="452"/>
        <v>2.75</v>
      </c>
      <c r="X5817" s="8">
        <f t="shared" si="454"/>
        <v>1.8333333333333333</v>
      </c>
      <c r="Y5817" t="s">
        <v>471</v>
      </c>
      <c r="Z5817" t="s">
        <v>611</v>
      </c>
      <c r="AB5817" t="s">
        <v>687</v>
      </c>
      <c r="AC5817" t="s">
        <v>905</v>
      </c>
      <c r="AD5817">
        <v>2022</v>
      </c>
    </row>
    <row r="5818" spans="1:30" x14ac:dyDescent="0.25">
      <c r="A5818" t="s">
        <v>18</v>
      </c>
      <c r="B5818" t="s">
        <v>40</v>
      </c>
      <c r="C5818" t="s">
        <v>41</v>
      </c>
      <c r="D5818" t="s">
        <v>42</v>
      </c>
      <c r="E5818" t="s">
        <v>175</v>
      </c>
      <c r="F5818" t="s">
        <v>27</v>
      </c>
      <c r="G5818">
        <v>15511424299</v>
      </c>
      <c r="H5818" t="s">
        <v>424</v>
      </c>
      <c r="I5818" t="s">
        <v>33</v>
      </c>
      <c r="J5818">
        <v>125</v>
      </c>
      <c r="K5818">
        <v>1.5</v>
      </c>
      <c r="L5818">
        <v>1</v>
      </c>
      <c r="M5818">
        <v>125</v>
      </c>
      <c r="N5818">
        <v>1.5</v>
      </c>
      <c r="O5818">
        <v>1</v>
      </c>
      <c r="P5818">
        <v>1.5</v>
      </c>
      <c r="Q5818">
        <v>1.5</v>
      </c>
      <c r="R5818" s="1">
        <v>44784</v>
      </c>
      <c r="S5818" t="str">
        <f t="shared" si="450"/>
        <v>Fritos - Original</v>
      </c>
      <c r="T5818" t="str">
        <f t="shared" si="451"/>
        <v>Food</v>
      </c>
      <c r="U5818" t="str">
        <f>IF(T5818="Cell is Blank - Dis-regard",_xlfn.XLOOKUP(S5818,'Categroy Lookup'!A:A,'Categroy Lookup'!B:B,"Cell is Blank - Dis-regard"),T5818)</f>
        <v>Food</v>
      </c>
      <c r="V5818" t="b">
        <f t="shared" si="453"/>
        <v>1</v>
      </c>
      <c r="W5818">
        <f t="shared" si="452"/>
        <v>1.5</v>
      </c>
      <c r="X5818" s="8">
        <f t="shared" si="454"/>
        <v>1</v>
      </c>
      <c r="Y5818" t="s">
        <v>567</v>
      </c>
      <c r="Z5818" t="s">
        <v>512</v>
      </c>
      <c r="AB5818" t="s">
        <v>687</v>
      </c>
      <c r="AC5818" t="s">
        <v>905</v>
      </c>
      <c r="AD5818">
        <v>2022</v>
      </c>
    </row>
    <row r="5819" spans="1:30" x14ac:dyDescent="0.25">
      <c r="A5819" t="s">
        <v>18</v>
      </c>
      <c r="B5819" t="s">
        <v>40</v>
      </c>
      <c r="C5819" t="s">
        <v>41</v>
      </c>
      <c r="D5819" t="s">
        <v>42</v>
      </c>
      <c r="E5819" t="s">
        <v>69</v>
      </c>
      <c r="F5819" t="s">
        <v>27</v>
      </c>
      <c r="G5819">
        <v>15511570549</v>
      </c>
      <c r="H5819" t="s">
        <v>424</v>
      </c>
      <c r="I5819" t="s">
        <v>33</v>
      </c>
      <c r="J5819">
        <v>121</v>
      </c>
      <c r="K5819">
        <v>1.5</v>
      </c>
      <c r="L5819">
        <v>1</v>
      </c>
      <c r="M5819">
        <v>121</v>
      </c>
      <c r="N5819">
        <v>1.5</v>
      </c>
      <c r="O5819">
        <v>1</v>
      </c>
      <c r="P5819">
        <v>1.5</v>
      </c>
      <c r="Q5819">
        <v>1.5</v>
      </c>
      <c r="R5819" s="1">
        <v>44784</v>
      </c>
      <c r="S5819" t="str">
        <f t="shared" si="450"/>
        <v>SunChips Multigrain - Salsa</v>
      </c>
      <c r="T5819" t="str">
        <f t="shared" si="451"/>
        <v>Food</v>
      </c>
      <c r="U5819" t="str">
        <f>IF(T5819="Cell is Blank - Dis-regard",_xlfn.XLOOKUP(S5819,'Categroy Lookup'!A:A,'Categroy Lookup'!B:B,"Cell is Blank - Dis-regard"),T5819)</f>
        <v>Food</v>
      </c>
      <c r="V5819" t="b">
        <f t="shared" si="453"/>
        <v>1</v>
      </c>
      <c r="W5819">
        <f t="shared" si="452"/>
        <v>1.5</v>
      </c>
      <c r="X5819" s="8">
        <f t="shared" si="454"/>
        <v>1</v>
      </c>
      <c r="Y5819" t="s">
        <v>502</v>
      </c>
      <c r="Z5819" t="s">
        <v>503</v>
      </c>
      <c r="AB5819" t="s">
        <v>687</v>
      </c>
      <c r="AC5819" t="s">
        <v>905</v>
      </c>
      <c r="AD5819">
        <v>2022</v>
      </c>
    </row>
    <row r="5820" spans="1:30" x14ac:dyDescent="0.25">
      <c r="A5820" t="s">
        <v>18</v>
      </c>
      <c r="B5820" t="s">
        <v>40</v>
      </c>
      <c r="C5820" t="s">
        <v>41</v>
      </c>
      <c r="D5820" t="s">
        <v>42</v>
      </c>
      <c r="E5820" t="s">
        <v>139</v>
      </c>
      <c r="F5820" t="s">
        <v>27</v>
      </c>
      <c r="G5820">
        <v>15511578020</v>
      </c>
      <c r="H5820" t="s">
        <v>424</v>
      </c>
      <c r="I5820" t="s">
        <v>33</v>
      </c>
      <c r="J5820">
        <v>123</v>
      </c>
      <c r="K5820">
        <v>1.5</v>
      </c>
      <c r="L5820">
        <v>1</v>
      </c>
      <c r="M5820">
        <v>123</v>
      </c>
      <c r="N5820">
        <v>1.5</v>
      </c>
      <c r="O5820">
        <v>1</v>
      </c>
      <c r="P5820">
        <v>1.5</v>
      </c>
      <c r="Q5820">
        <v>1.5</v>
      </c>
      <c r="R5820" s="1">
        <v>44784</v>
      </c>
      <c r="S5820" t="str">
        <f t="shared" si="450"/>
        <v>Cheetos Flaming Hot Limon Crunchy</v>
      </c>
      <c r="T5820" t="str">
        <f t="shared" si="451"/>
        <v>Food</v>
      </c>
      <c r="U5820" t="str">
        <f>IF(T5820="Cell is Blank - Dis-regard",_xlfn.XLOOKUP(S5820,'Categroy Lookup'!A:A,'Categroy Lookup'!B:B,"Cell is Blank - Dis-regard"),T5820)</f>
        <v>Food</v>
      </c>
      <c r="V5820" t="b">
        <f t="shared" si="453"/>
        <v>1</v>
      </c>
      <c r="W5820">
        <f t="shared" si="452"/>
        <v>1.5</v>
      </c>
      <c r="X5820" s="8">
        <f t="shared" si="454"/>
        <v>1</v>
      </c>
      <c r="Y5820" t="s">
        <v>139</v>
      </c>
      <c r="AB5820" t="s">
        <v>687</v>
      </c>
      <c r="AC5820" t="s">
        <v>905</v>
      </c>
      <c r="AD5820">
        <v>2022</v>
      </c>
    </row>
    <row r="5821" spans="1:30" x14ac:dyDescent="0.25">
      <c r="A5821" t="s">
        <v>18</v>
      </c>
      <c r="B5821" t="s">
        <v>40</v>
      </c>
      <c r="C5821" t="s">
        <v>41</v>
      </c>
      <c r="D5821" t="s">
        <v>42</v>
      </c>
      <c r="E5821" t="s">
        <v>415</v>
      </c>
      <c r="F5821" t="s">
        <v>31</v>
      </c>
      <c r="G5821">
        <v>15511660430</v>
      </c>
      <c r="H5821" t="s">
        <v>424</v>
      </c>
      <c r="I5821" t="s">
        <v>33</v>
      </c>
      <c r="J5821">
        <v>143</v>
      </c>
      <c r="K5821">
        <v>2.5</v>
      </c>
      <c r="L5821">
        <v>1</v>
      </c>
      <c r="M5821">
        <v>143</v>
      </c>
      <c r="N5821">
        <v>2.5</v>
      </c>
      <c r="O5821">
        <v>1</v>
      </c>
      <c r="P5821">
        <v>2.5</v>
      </c>
      <c r="Q5821">
        <v>2.5</v>
      </c>
      <c r="R5821" s="1">
        <v>44784</v>
      </c>
      <c r="S5821" t="str">
        <f t="shared" si="450"/>
        <v>Snapple Lemonade - watermelon</v>
      </c>
      <c r="T5821" t="str">
        <f t="shared" si="451"/>
        <v>Non Carbonated</v>
      </c>
      <c r="U5821" t="str">
        <f>IF(T5821="Cell is Blank - Dis-regard",_xlfn.XLOOKUP(S5821,'Categroy Lookup'!A:A,'Categroy Lookup'!B:B,"Cell is Blank - Dis-regard"),T5821)</f>
        <v>Non Carbonated</v>
      </c>
      <c r="V5821" t="b">
        <f t="shared" si="453"/>
        <v>1</v>
      </c>
      <c r="W5821">
        <f t="shared" si="452"/>
        <v>2.5</v>
      </c>
      <c r="X5821" s="8">
        <f t="shared" si="454"/>
        <v>1.6666666666666667</v>
      </c>
      <c r="Y5821" t="s">
        <v>650</v>
      </c>
      <c r="Z5821" t="s">
        <v>652</v>
      </c>
      <c r="AB5821" t="s">
        <v>687</v>
      </c>
      <c r="AC5821" t="s">
        <v>905</v>
      </c>
      <c r="AD5821">
        <v>2022</v>
      </c>
    </row>
    <row r="5822" spans="1:30" x14ac:dyDescent="0.25">
      <c r="A5822" t="s">
        <v>18</v>
      </c>
      <c r="B5822" t="s">
        <v>40</v>
      </c>
      <c r="C5822" t="s">
        <v>41</v>
      </c>
      <c r="D5822" t="s">
        <v>42</v>
      </c>
      <c r="E5822" t="s">
        <v>69</v>
      </c>
      <c r="F5822" t="s">
        <v>27</v>
      </c>
      <c r="G5822">
        <v>15511684615</v>
      </c>
      <c r="H5822" t="s">
        <v>424</v>
      </c>
      <c r="I5822" t="s">
        <v>25</v>
      </c>
      <c r="J5822">
        <v>121</v>
      </c>
      <c r="K5822">
        <v>1.5</v>
      </c>
      <c r="L5822">
        <v>1</v>
      </c>
      <c r="M5822">
        <v>121</v>
      </c>
      <c r="N5822">
        <v>1.5</v>
      </c>
      <c r="O5822">
        <v>1</v>
      </c>
      <c r="P5822">
        <v>1.5</v>
      </c>
      <c r="Q5822">
        <v>1.5</v>
      </c>
      <c r="R5822" s="1">
        <v>44784</v>
      </c>
      <c r="S5822" t="str">
        <f t="shared" si="450"/>
        <v>SunChips Multigrain - Salsa</v>
      </c>
      <c r="T5822" t="str">
        <f t="shared" si="451"/>
        <v>Food</v>
      </c>
      <c r="U5822" t="str">
        <f>IF(T5822="Cell is Blank - Dis-regard",_xlfn.XLOOKUP(S5822,'Categroy Lookup'!A:A,'Categroy Lookup'!B:B,"Cell is Blank - Dis-regard"),T5822)</f>
        <v>Food</v>
      </c>
      <c r="V5822" t="b">
        <f t="shared" si="453"/>
        <v>1</v>
      </c>
      <c r="W5822">
        <f t="shared" si="452"/>
        <v>1.5</v>
      </c>
      <c r="X5822" s="8">
        <f t="shared" si="454"/>
        <v>1</v>
      </c>
      <c r="Y5822" t="s">
        <v>502</v>
      </c>
      <c r="Z5822" t="s">
        <v>503</v>
      </c>
      <c r="AB5822" t="s">
        <v>687</v>
      </c>
      <c r="AC5822" t="s">
        <v>905</v>
      </c>
      <c r="AD5822">
        <v>2022</v>
      </c>
    </row>
    <row r="5823" spans="1:30" x14ac:dyDescent="0.25">
      <c r="A5823" t="s">
        <v>18</v>
      </c>
      <c r="B5823" t="s">
        <v>40</v>
      </c>
      <c r="C5823" t="s">
        <v>41</v>
      </c>
      <c r="D5823" t="s">
        <v>42</v>
      </c>
      <c r="E5823" t="s">
        <v>139</v>
      </c>
      <c r="F5823" t="s">
        <v>27</v>
      </c>
      <c r="G5823">
        <v>15512067326</v>
      </c>
      <c r="H5823" t="s">
        <v>424</v>
      </c>
      <c r="I5823" t="s">
        <v>33</v>
      </c>
      <c r="J5823">
        <v>123</v>
      </c>
      <c r="K5823">
        <v>1.5</v>
      </c>
      <c r="L5823">
        <v>1</v>
      </c>
      <c r="M5823">
        <v>123</v>
      </c>
      <c r="N5823">
        <v>1.5</v>
      </c>
      <c r="O5823">
        <v>1</v>
      </c>
      <c r="P5823">
        <v>1.5</v>
      </c>
      <c r="Q5823">
        <v>1.5</v>
      </c>
      <c r="R5823" s="1">
        <v>44784</v>
      </c>
      <c r="S5823" t="str">
        <f t="shared" si="450"/>
        <v>Cheetos Flaming Hot Limon Crunchy</v>
      </c>
      <c r="T5823" t="str">
        <f t="shared" si="451"/>
        <v>Food</v>
      </c>
      <c r="U5823" t="str">
        <f>IF(T5823="Cell is Blank - Dis-regard",_xlfn.XLOOKUP(S5823,'Categroy Lookup'!A:A,'Categroy Lookup'!B:B,"Cell is Blank - Dis-regard"),T5823)</f>
        <v>Food</v>
      </c>
      <c r="V5823" t="b">
        <f t="shared" si="453"/>
        <v>1</v>
      </c>
      <c r="W5823">
        <f t="shared" si="452"/>
        <v>1.5</v>
      </c>
      <c r="X5823" s="8">
        <f t="shared" si="454"/>
        <v>1</v>
      </c>
      <c r="Y5823" t="s">
        <v>139</v>
      </c>
      <c r="AB5823" t="s">
        <v>687</v>
      </c>
      <c r="AC5823" t="s">
        <v>905</v>
      </c>
      <c r="AD5823">
        <v>2022</v>
      </c>
    </row>
    <row r="5824" spans="1:30" x14ac:dyDescent="0.25">
      <c r="A5824" t="s">
        <v>18</v>
      </c>
      <c r="B5824" t="s">
        <v>40</v>
      </c>
      <c r="C5824" t="s">
        <v>41</v>
      </c>
      <c r="D5824" t="s">
        <v>42</v>
      </c>
      <c r="E5824" t="s">
        <v>417</v>
      </c>
      <c r="F5824" t="s">
        <v>31</v>
      </c>
      <c r="G5824">
        <v>15512163740</v>
      </c>
      <c r="H5824" t="s">
        <v>424</v>
      </c>
      <c r="I5824" t="s">
        <v>33</v>
      </c>
      <c r="J5824">
        <v>145</v>
      </c>
      <c r="K5824">
        <v>2.5</v>
      </c>
      <c r="L5824">
        <v>1</v>
      </c>
      <c r="M5824">
        <v>145</v>
      </c>
      <c r="N5824">
        <v>2.5</v>
      </c>
      <c r="O5824">
        <v>1</v>
      </c>
      <c r="P5824">
        <v>2.5</v>
      </c>
      <c r="Q5824">
        <v>2.5</v>
      </c>
      <c r="R5824" s="1">
        <v>44784</v>
      </c>
      <c r="S5824" t="str">
        <f t="shared" si="450"/>
        <v>Snapple Lemonade - pineapple</v>
      </c>
      <c r="T5824" t="str">
        <f t="shared" si="451"/>
        <v>Non Carbonated</v>
      </c>
      <c r="U5824" t="str">
        <f>IF(T5824="Cell is Blank - Dis-regard",_xlfn.XLOOKUP(S5824,'Categroy Lookup'!A:A,'Categroy Lookup'!B:B,"Cell is Blank - Dis-regard"),T5824)</f>
        <v>Non Carbonated</v>
      </c>
      <c r="V5824" t="b">
        <f t="shared" si="453"/>
        <v>1</v>
      </c>
      <c r="W5824">
        <f t="shared" si="452"/>
        <v>2.5</v>
      </c>
      <c r="X5824" s="8">
        <f t="shared" si="454"/>
        <v>1.6666666666666667</v>
      </c>
      <c r="Y5824" t="s">
        <v>650</v>
      </c>
      <c r="Z5824" t="s">
        <v>653</v>
      </c>
      <c r="AB5824" t="s">
        <v>687</v>
      </c>
      <c r="AC5824" t="s">
        <v>905</v>
      </c>
      <c r="AD5824">
        <v>2022</v>
      </c>
    </row>
    <row r="5825" spans="1:30" x14ac:dyDescent="0.25">
      <c r="A5825" t="s">
        <v>18</v>
      </c>
      <c r="B5825" t="s">
        <v>40</v>
      </c>
      <c r="C5825" t="s">
        <v>41</v>
      </c>
      <c r="D5825" t="s">
        <v>42</v>
      </c>
      <c r="E5825" t="s">
        <v>56</v>
      </c>
      <c r="F5825" t="s">
        <v>27</v>
      </c>
      <c r="G5825">
        <v>15512621808</v>
      </c>
      <c r="H5825" t="s">
        <v>424</v>
      </c>
      <c r="I5825" t="s">
        <v>33</v>
      </c>
      <c r="J5825">
        <v>114</v>
      </c>
      <c r="K5825">
        <v>2</v>
      </c>
      <c r="L5825">
        <v>1</v>
      </c>
      <c r="M5825">
        <v>114</v>
      </c>
      <c r="N5825">
        <v>2</v>
      </c>
      <c r="O5825">
        <v>1</v>
      </c>
      <c r="P5825">
        <v>2</v>
      </c>
      <c r="Q5825">
        <v>2</v>
      </c>
      <c r="R5825" s="1">
        <v>44784</v>
      </c>
      <c r="S5825" t="str">
        <f t="shared" si="450"/>
        <v>Cheetos - Fleming Hot Crunchy</v>
      </c>
      <c r="T5825" t="str">
        <f t="shared" si="451"/>
        <v>Food</v>
      </c>
      <c r="U5825" t="str">
        <f>IF(T5825="Cell is Blank - Dis-regard",_xlfn.XLOOKUP(S5825,'Categroy Lookup'!A:A,'Categroy Lookup'!B:B,"Cell is Blank - Dis-regard"),T5825)</f>
        <v>Food</v>
      </c>
      <c r="V5825" t="b">
        <f t="shared" si="453"/>
        <v>1</v>
      </c>
      <c r="W5825">
        <f t="shared" si="452"/>
        <v>2</v>
      </c>
      <c r="X5825" s="8">
        <f t="shared" si="454"/>
        <v>1.3333333333333333</v>
      </c>
      <c r="Y5825" t="s">
        <v>491</v>
      </c>
      <c r="Z5825" t="s">
        <v>492</v>
      </c>
      <c r="AB5825" t="s">
        <v>687</v>
      </c>
      <c r="AC5825" t="s">
        <v>905</v>
      </c>
      <c r="AD5825">
        <v>2022</v>
      </c>
    </row>
    <row r="5826" spans="1:30" x14ac:dyDescent="0.25">
      <c r="A5826" t="s">
        <v>18</v>
      </c>
      <c r="B5826" t="s">
        <v>40</v>
      </c>
      <c r="C5826" t="s">
        <v>41</v>
      </c>
      <c r="D5826" t="s">
        <v>42</v>
      </c>
      <c r="E5826" t="s">
        <v>79</v>
      </c>
      <c r="F5826" t="s">
        <v>27</v>
      </c>
      <c r="G5826">
        <v>15512687206</v>
      </c>
      <c r="H5826" t="s">
        <v>424</v>
      </c>
      <c r="I5826" t="s">
        <v>33</v>
      </c>
      <c r="J5826">
        <v>120</v>
      </c>
      <c r="K5826">
        <v>1.5</v>
      </c>
      <c r="L5826">
        <v>1</v>
      </c>
      <c r="M5826">
        <v>120</v>
      </c>
      <c r="N5826">
        <v>1.5</v>
      </c>
      <c r="O5826">
        <v>1</v>
      </c>
      <c r="P5826">
        <v>1.5</v>
      </c>
      <c r="Q5826">
        <v>1.5</v>
      </c>
      <c r="R5826" s="1">
        <v>44784</v>
      </c>
      <c r="S5826" t="str">
        <f t="shared" ref="S5826:S5889" si="455">IF(E5826="","Cell is Blank - Dis-regard",E5826)</f>
        <v>SunChips Multigrain - Harvest Cheddar</v>
      </c>
      <c r="T5826" t="str">
        <f t="shared" ref="T5826:T5889" si="456">IF(F5826="","Cell is Blank - Dis-regard",F5826)</f>
        <v>Food</v>
      </c>
      <c r="U5826" t="str">
        <f>IF(T5826="Cell is Blank - Dis-regard",_xlfn.XLOOKUP(S5826,'Categroy Lookup'!A:A,'Categroy Lookup'!B:B,"Cell is Blank - Dis-regard"),T5826)</f>
        <v>Food</v>
      </c>
      <c r="V5826" t="b">
        <f t="shared" si="453"/>
        <v>1</v>
      </c>
      <c r="W5826">
        <f t="shared" ref="W5826:W5889" si="457">IF(V5826="FALSE",K5826,K5826)</f>
        <v>1.5</v>
      </c>
      <c r="X5826" s="8">
        <f t="shared" si="454"/>
        <v>1</v>
      </c>
      <c r="Y5826" t="s">
        <v>502</v>
      </c>
      <c r="Z5826" t="s">
        <v>515</v>
      </c>
      <c r="AB5826" t="s">
        <v>687</v>
      </c>
      <c r="AC5826" t="s">
        <v>905</v>
      </c>
      <c r="AD5826">
        <v>2022</v>
      </c>
    </row>
    <row r="5827" spans="1:30" x14ac:dyDescent="0.25">
      <c r="A5827" t="s">
        <v>18</v>
      </c>
      <c r="B5827" t="s">
        <v>40</v>
      </c>
      <c r="C5827" t="s">
        <v>41</v>
      </c>
      <c r="D5827" t="s">
        <v>42</v>
      </c>
      <c r="E5827" t="s">
        <v>79</v>
      </c>
      <c r="F5827" t="s">
        <v>27</v>
      </c>
      <c r="G5827">
        <v>15512690063</v>
      </c>
      <c r="H5827" t="s">
        <v>424</v>
      </c>
      <c r="I5827" t="s">
        <v>33</v>
      </c>
      <c r="J5827">
        <v>120</v>
      </c>
      <c r="K5827">
        <v>1.5</v>
      </c>
      <c r="L5827">
        <v>1</v>
      </c>
      <c r="M5827">
        <v>120</v>
      </c>
      <c r="N5827">
        <v>1.5</v>
      </c>
      <c r="O5827">
        <v>1</v>
      </c>
      <c r="P5827">
        <v>1.5</v>
      </c>
      <c r="Q5827">
        <v>1.5</v>
      </c>
      <c r="R5827" s="1">
        <v>44784</v>
      </c>
      <c r="S5827" t="str">
        <f t="shared" si="455"/>
        <v>SunChips Multigrain - Harvest Cheddar</v>
      </c>
      <c r="T5827" t="str">
        <f t="shared" si="456"/>
        <v>Food</v>
      </c>
      <c r="U5827" t="str">
        <f>IF(T5827="Cell is Blank - Dis-regard",_xlfn.XLOOKUP(S5827,'Categroy Lookup'!A:A,'Categroy Lookup'!B:B,"Cell is Blank - Dis-regard"),T5827)</f>
        <v>Food</v>
      </c>
      <c r="V5827" t="b">
        <f t="shared" ref="V5827:V5890" si="458">K5827=N5827</f>
        <v>1</v>
      </c>
      <c r="W5827">
        <f t="shared" si="457"/>
        <v>1.5</v>
      </c>
      <c r="X5827" s="8">
        <f t="shared" ref="X5827:X5890" si="459">W5827/1.5</f>
        <v>1</v>
      </c>
      <c r="Y5827" t="s">
        <v>502</v>
      </c>
      <c r="Z5827" t="s">
        <v>515</v>
      </c>
      <c r="AB5827" t="s">
        <v>687</v>
      </c>
      <c r="AC5827" t="s">
        <v>905</v>
      </c>
      <c r="AD5827">
        <v>2022</v>
      </c>
    </row>
    <row r="5828" spans="1:30" x14ac:dyDescent="0.25">
      <c r="A5828" t="s">
        <v>18</v>
      </c>
      <c r="B5828" t="s">
        <v>40</v>
      </c>
      <c r="C5828" t="s">
        <v>41</v>
      </c>
      <c r="D5828" t="s">
        <v>42</v>
      </c>
      <c r="E5828" t="s">
        <v>56</v>
      </c>
      <c r="F5828" t="s">
        <v>27</v>
      </c>
      <c r="G5828">
        <v>15512715961</v>
      </c>
      <c r="H5828" t="s">
        <v>424</v>
      </c>
      <c r="I5828" t="s">
        <v>33</v>
      </c>
      <c r="J5828">
        <v>122</v>
      </c>
      <c r="K5828">
        <v>1.5</v>
      </c>
      <c r="L5828">
        <v>1</v>
      </c>
      <c r="M5828">
        <v>122</v>
      </c>
      <c r="N5828">
        <v>1.5</v>
      </c>
      <c r="O5828">
        <v>1</v>
      </c>
      <c r="P5828">
        <v>1.5</v>
      </c>
      <c r="Q5828">
        <v>1.5</v>
      </c>
      <c r="R5828" s="1">
        <v>44784</v>
      </c>
      <c r="S5828" t="str">
        <f t="shared" si="455"/>
        <v>Cheetos - Fleming Hot Crunchy</v>
      </c>
      <c r="T5828" t="str">
        <f t="shared" si="456"/>
        <v>Food</v>
      </c>
      <c r="U5828" t="str">
        <f>IF(T5828="Cell is Blank - Dis-regard",_xlfn.XLOOKUP(S5828,'Categroy Lookup'!A:A,'Categroy Lookup'!B:B,"Cell is Blank - Dis-regard"),T5828)</f>
        <v>Food</v>
      </c>
      <c r="V5828" t="b">
        <f t="shared" si="458"/>
        <v>1</v>
      </c>
      <c r="W5828">
        <f t="shared" si="457"/>
        <v>1.5</v>
      </c>
      <c r="X5828" s="8">
        <f t="shared" si="459"/>
        <v>1</v>
      </c>
      <c r="Y5828" t="s">
        <v>491</v>
      </c>
      <c r="Z5828" t="s">
        <v>492</v>
      </c>
      <c r="AB5828" t="s">
        <v>687</v>
      </c>
      <c r="AC5828" t="s">
        <v>905</v>
      </c>
      <c r="AD5828">
        <v>2022</v>
      </c>
    </row>
    <row r="5829" spans="1:30" x14ac:dyDescent="0.25">
      <c r="A5829" t="s">
        <v>18</v>
      </c>
      <c r="B5829" t="s">
        <v>40</v>
      </c>
      <c r="C5829" t="s">
        <v>41</v>
      </c>
      <c r="D5829" t="s">
        <v>42</v>
      </c>
      <c r="E5829" t="s">
        <v>79</v>
      </c>
      <c r="F5829" t="s">
        <v>27</v>
      </c>
      <c r="G5829">
        <v>15513129104</v>
      </c>
      <c r="H5829" t="s">
        <v>425</v>
      </c>
      <c r="I5829" t="s">
        <v>25</v>
      </c>
      <c r="J5829">
        <v>120</v>
      </c>
      <c r="K5829">
        <v>1.5</v>
      </c>
      <c r="L5829">
        <v>1</v>
      </c>
      <c r="M5829">
        <v>120</v>
      </c>
      <c r="N5829">
        <v>1.5</v>
      </c>
      <c r="O5829">
        <v>1</v>
      </c>
      <c r="P5829">
        <v>1.5</v>
      </c>
      <c r="Q5829">
        <v>3</v>
      </c>
      <c r="R5829" s="1">
        <v>44784</v>
      </c>
      <c r="S5829" t="str">
        <f t="shared" si="455"/>
        <v>SunChips Multigrain - Harvest Cheddar</v>
      </c>
      <c r="T5829" t="str">
        <f t="shared" si="456"/>
        <v>Food</v>
      </c>
      <c r="U5829" t="str">
        <f>IF(T5829="Cell is Blank - Dis-regard",_xlfn.XLOOKUP(S5829,'Categroy Lookup'!A:A,'Categroy Lookup'!B:B,"Cell is Blank - Dis-regard"),T5829)</f>
        <v>Food</v>
      </c>
      <c r="V5829" t="b">
        <f t="shared" si="458"/>
        <v>1</v>
      </c>
      <c r="W5829">
        <f t="shared" si="457"/>
        <v>1.5</v>
      </c>
      <c r="X5829" s="8">
        <f t="shared" si="459"/>
        <v>1</v>
      </c>
      <c r="Y5829" t="s">
        <v>502</v>
      </c>
      <c r="Z5829" t="s">
        <v>515</v>
      </c>
      <c r="AB5829" t="s">
        <v>689</v>
      </c>
      <c r="AC5829" t="s">
        <v>906</v>
      </c>
      <c r="AD5829">
        <v>2022</v>
      </c>
    </row>
    <row r="5830" spans="1:30" x14ac:dyDescent="0.25">
      <c r="A5830" t="s">
        <v>18</v>
      </c>
      <c r="B5830" t="s">
        <v>40</v>
      </c>
      <c r="C5830" t="s">
        <v>41</v>
      </c>
      <c r="D5830" t="s">
        <v>42</v>
      </c>
      <c r="E5830" t="s">
        <v>139</v>
      </c>
      <c r="F5830" t="s">
        <v>27</v>
      </c>
      <c r="G5830">
        <v>15513129104</v>
      </c>
      <c r="H5830" t="s">
        <v>425</v>
      </c>
      <c r="I5830" t="s">
        <v>25</v>
      </c>
      <c r="J5830">
        <v>123</v>
      </c>
      <c r="K5830">
        <v>1.5</v>
      </c>
      <c r="L5830">
        <v>1</v>
      </c>
      <c r="M5830">
        <v>123</v>
      </c>
      <c r="N5830">
        <v>1.5</v>
      </c>
      <c r="O5830">
        <v>1</v>
      </c>
      <c r="P5830">
        <v>1.5</v>
      </c>
      <c r="Q5830">
        <v>3</v>
      </c>
      <c r="R5830" s="1">
        <v>44784</v>
      </c>
      <c r="S5830" t="str">
        <f t="shared" si="455"/>
        <v>Cheetos Flaming Hot Limon Crunchy</v>
      </c>
      <c r="T5830" t="str">
        <f t="shared" si="456"/>
        <v>Food</v>
      </c>
      <c r="U5830" t="str">
        <f>IF(T5830="Cell is Blank - Dis-regard",_xlfn.XLOOKUP(S5830,'Categroy Lookup'!A:A,'Categroy Lookup'!B:B,"Cell is Blank - Dis-regard"),T5830)</f>
        <v>Food</v>
      </c>
      <c r="V5830" t="b">
        <f t="shared" si="458"/>
        <v>1</v>
      </c>
      <c r="W5830">
        <f t="shared" si="457"/>
        <v>1.5</v>
      </c>
      <c r="X5830" s="8">
        <f t="shared" si="459"/>
        <v>1</v>
      </c>
      <c r="Y5830" t="s">
        <v>139</v>
      </c>
      <c r="AB5830" t="s">
        <v>689</v>
      </c>
      <c r="AC5830" t="s">
        <v>906</v>
      </c>
      <c r="AD5830">
        <v>2022</v>
      </c>
    </row>
    <row r="5831" spans="1:30" x14ac:dyDescent="0.25">
      <c r="A5831" t="s">
        <v>18</v>
      </c>
      <c r="B5831" t="s">
        <v>40</v>
      </c>
      <c r="C5831" t="s">
        <v>41</v>
      </c>
      <c r="D5831" t="s">
        <v>42</v>
      </c>
      <c r="E5831" t="s">
        <v>345</v>
      </c>
      <c r="F5831" t="s">
        <v>27</v>
      </c>
      <c r="G5831">
        <v>15513382344</v>
      </c>
      <c r="H5831" t="s">
        <v>425</v>
      </c>
      <c r="I5831" t="s">
        <v>33</v>
      </c>
      <c r="J5831">
        <v>130</v>
      </c>
      <c r="K5831">
        <v>1.5</v>
      </c>
      <c r="L5831">
        <v>1</v>
      </c>
      <c r="M5831">
        <v>130</v>
      </c>
      <c r="N5831">
        <v>1.5</v>
      </c>
      <c r="O5831">
        <v>1</v>
      </c>
      <c r="P5831">
        <v>1.5</v>
      </c>
      <c r="Q5831">
        <v>1.5</v>
      </c>
      <c r="R5831" s="1">
        <v>44785</v>
      </c>
      <c r="S5831" t="str">
        <f t="shared" si="455"/>
        <v>Nature's Bakery Fig Bar - Raspberry</v>
      </c>
      <c r="T5831" t="str">
        <f t="shared" si="456"/>
        <v>Food</v>
      </c>
      <c r="U5831" t="str">
        <f>IF(T5831="Cell is Blank - Dis-regard",_xlfn.XLOOKUP(S5831,'Categroy Lookup'!A:A,'Categroy Lookup'!B:B,"Cell is Blank - Dis-regard"),T5831)</f>
        <v>Food</v>
      </c>
      <c r="V5831" t="b">
        <f t="shared" si="458"/>
        <v>1</v>
      </c>
      <c r="W5831">
        <f t="shared" si="457"/>
        <v>1.5</v>
      </c>
      <c r="X5831" s="8">
        <f t="shared" si="459"/>
        <v>1</v>
      </c>
      <c r="Y5831" t="s">
        <v>637</v>
      </c>
      <c r="Z5831" t="s">
        <v>508</v>
      </c>
      <c r="AB5831" t="s">
        <v>689</v>
      </c>
      <c r="AC5831" t="s">
        <v>906</v>
      </c>
      <c r="AD5831">
        <v>2022</v>
      </c>
    </row>
    <row r="5832" spans="1:30" x14ac:dyDescent="0.25">
      <c r="A5832" t="s">
        <v>18</v>
      </c>
      <c r="B5832" t="s">
        <v>40</v>
      </c>
      <c r="C5832" t="s">
        <v>41</v>
      </c>
      <c r="D5832" t="s">
        <v>42</v>
      </c>
      <c r="E5832" t="s">
        <v>342</v>
      </c>
      <c r="F5832" t="s">
        <v>27</v>
      </c>
      <c r="G5832">
        <v>15513382270</v>
      </c>
      <c r="H5832" t="s">
        <v>425</v>
      </c>
      <c r="I5832" t="s">
        <v>33</v>
      </c>
      <c r="J5832">
        <v>131</v>
      </c>
      <c r="K5832">
        <v>1.5</v>
      </c>
      <c r="L5832">
        <v>1</v>
      </c>
      <c r="M5832">
        <v>131</v>
      </c>
      <c r="N5832">
        <v>1.5</v>
      </c>
      <c r="O5832">
        <v>1</v>
      </c>
      <c r="P5832">
        <v>1.5</v>
      </c>
      <c r="Q5832">
        <v>1.5</v>
      </c>
      <c r="R5832" s="1">
        <v>44785</v>
      </c>
      <c r="S5832" t="str">
        <f t="shared" si="455"/>
        <v>Nature's Bakery Fig Bar - Blueberry</v>
      </c>
      <c r="T5832" t="str">
        <f t="shared" si="456"/>
        <v>Food</v>
      </c>
      <c r="U5832" t="str">
        <f>IF(T5832="Cell is Blank - Dis-regard",_xlfn.XLOOKUP(S5832,'Categroy Lookup'!A:A,'Categroy Lookup'!B:B,"Cell is Blank - Dis-regard"),T5832)</f>
        <v>Food</v>
      </c>
      <c r="V5832" t="b">
        <f t="shared" si="458"/>
        <v>1</v>
      </c>
      <c r="W5832">
        <f t="shared" si="457"/>
        <v>1.5</v>
      </c>
      <c r="X5832" s="8">
        <f t="shared" si="459"/>
        <v>1</v>
      </c>
      <c r="Y5832" t="s">
        <v>637</v>
      </c>
      <c r="Z5832" t="s">
        <v>539</v>
      </c>
      <c r="AB5832" t="s">
        <v>689</v>
      </c>
      <c r="AC5832" t="s">
        <v>906</v>
      </c>
      <c r="AD5832">
        <v>2022</v>
      </c>
    </row>
    <row r="5833" spans="1:30" x14ac:dyDescent="0.25">
      <c r="A5833" t="s">
        <v>18</v>
      </c>
      <c r="B5833" t="s">
        <v>40</v>
      </c>
      <c r="C5833" t="s">
        <v>41</v>
      </c>
      <c r="D5833" t="s">
        <v>42</v>
      </c>
      <c r="E5833" t="s">
        <v>342</v>
      </c>
      <c r="F5833" t="s">
        <v>27</v>
      </c>
      <c r="G5833">
        <v>15513383838</v>
      </c>
      <c r="H5833" t="s">
        <v>425</v>
      </c>
      <c r="I5833" t="s">
        <v>33</v>
      </c>
      <c r="J5833">
        <v>131</v>
      </c>
      <c r="K5833">
        <v>1.5</v>
      </c>
      <c r="L5833">
        <v>1</v>
      </c>
      <c r="M5833">
        <v>131</v>
      </c>
      <c r="N5833">
        <v>1.5</v>
      </c>
      <c r="O5833">
        <v>1</v>
      </c>
      <c r="P5833">
        <v>1.5</v>
      </c>
      <c r="Q5833">
        <v>1.5</v>
      </c>
      <c r="R5833" s="1">
        <v>44785</v>
      </c>
      <c r="S5833" t="str">
        <f t="shared" si="455"/>
        <v>Nature's Bakery Fig Bar - Blueberry</v>
      </c>
      <c r="T5833" t="str">
        <f t="shared" si="456"/>
        <v>Food</v>
      </c>
      <c r="U5833" t="str">
        <f>IF(T5833="Cell is Blank - Dis-regard",_xlfn.XLOOKUP(S5833,'Categroy Lookup'!A:A,'Categroy Lookup'!B:B,"Cell is Blank - Dis-regard"),T5833)</f>
        <v>Food</v>
      </c>
      <c r="V5833" t="b">
        <f t="shared" si="458"/>
        <v>1</v>
      </c>
      <c r="W5833">
        <f t="shared" si="457"/>
        <v>1.5</v>
      </c>
      <c r="X5833" s="8">
        <f t="shared" si="459"/>
        <v>1</v>
      </c>
      <c r="Y5833" t="s">
        <v>637</v>
      </c>
      <c r="Z5833" t="s">
        <v>539</v>
      </c>
      <c r="AB5833" t="s">
        <v>689</v>
      </c>
      <c r="AC5833" t="s">
        <v>906</v>
      </c>
      <c r="AD5833">
        <v>2022</v>
      </c>
    </row>
    <row r="5834" spans="1:30" x14ac:dyDescent="0.25">
      <c r="A5834" t="s">
        <v>18</v>
      </c>
      <c r="B5834" t="s">
        <v>40</v>
      </c>
      <c r="C5834" t="s">
        <v>41</v>
      </c>
      <c r="D5834" t="s">
        <v>42</v>
      </c>
      <c r="E5834" t="s">
        <v>345</v>
      </c>
      <c r="F5834" t="s">
        <v>27</v>
      </c>
      <c r="G5834">
        <v>15513438574</v>
      </c>
      <c r="H5834" t="s">
        <v>425</v>
      </c>
      <c r="I5834" t="s">
        <v>25</v>
      </c>
      <c r="J5834">
        <v>130</v>
      </c>
      <c r="K5834">
        <v>1.5</v>
      </c>
      <c r="L5834">
        <v>1</v>
      </c>
      <c r="M5834">
        <v>130</v>
      </c>
      <c r="N5834">
        <v>1.5</v>
      </c>
      <c r="O5834">
        <v>1</v>
      </c>
      <c r="P5834">
        <v>1.5</v>
      </c>
      <c r="Q5834">
        <v>3</v>
      </c>
      <c r="R5834" s="1">
        <v>44785</v>
      </c>
      <c r="S5834" t="str">
        <f t="shared" si="455"/>
        <v>Nature's Bakery Fig Bar - Raspberry</v>
      </c>
      <c r="T5834" t="str">
        <f t="shared" si="456"/>
        <v>Food</v>
      </c>
      <c r="U5834" t="str">
        <f>IF(T5834="Cell is Blank - Dis-regard",_xlfn.XLOOKUP(S5834,'Categroy Lookup'!A:A,'Categroy Lookup'!B:B,"Cell is Blank - Dis-regard"),T5834)</f>
        <v>Food</v>
      </c>
      <c r="V5834" t="b">
        <f t="shared" si="458"/>
        <v>1</v>
      </c>
      <c r="W5834">
        <f t="shared" si="457"/>
        <v>1.5</v>
      </c>
      <c r="X5834" s="8">
        <f t="shared" si="459"/>
        <v>1</v>
      </c>
      <c r="Y5834" t="s">
        <v>637</v>
      </c>
      <c r="Z5834" t="s">
        <v>508</v>
      </c>
      <c r="AB5834" t="s">
        <v>689</v>
      </c>
      <c r="AC5834" t="s">
        <v>906</v>
      </c>
      <c r="AD5834">
        <v>2022</v>
      </c>
    </row>
    <row r="5835" spans="1:30" x14ac:dyDescent="0.25">
      <c r="A5835" t="s">
        <v>18</v>
      </c>
      <c r="B5835" t="s">
        <v>40</v>
      </c>
      <c r="C5835" t="s">
        <v>41</v>
      </c>
      <c r="D5835" t="s">
        <v>42</v>
      </c>
      <c r="E5835" t="s">
        <v>342</v>
      </c>
      <c r="F5835" t="s">
        <v>27</v>
      </c>
      <c r="G5835">
        <v>15513438574</v>
      </c>
      <c r="H5835" t="s">
        <v>425</v>
      </c>
      <c r="I5835" t="s">
        <v>25</v>
      </c>
      <c r="J5835">
        <v>131</v>
      </c>
      <c r="K5835">
        <v>1.5</v>
      </c>
      <c r="L5835">
        <v>1</v>
      </c>
      <c r="M5835">
        <v>131</v>
      </c>
      <c r="N5835">
        <v>1.5</v>
      </c>
      <c r="O5835">
        <v>1</v>
      </c>
      <c r="P5835">
        <v>1.5</v>
      </c>
      <c r="Q5835">
        <v>3</v>
      </c>
      <c r="R5835" s="1">
        <v>44785</v>
      </c>
      <c r="S5835" t="str">
        <f t="shared" si="455"/>
        <v>Nature's Bakery Fig Bar - Blueberry</v>
      </c>
      <c r="T5835" t="str">
        <f t="shared" si="456"/>
        <v>Food</v>
      </c>
      <c r="U5835" t="str">
        <f>IF(T5835="Cell is Blank - Dis-regard",_xlfn.XLOOKUP(S5835,'Categroy Lookup'!A:A,'Categroy Lookup'!B:B,"Cell is Blank - Dis-regard"),T5835)</f>
        <v>Food</v>
      </c>
      <c r="V5835" t="b">
        <f t="shared" si="458"/>
        <v>1</v>
      </c>
      <c r="W5835">
        <f t="shared" si="457"/>
        <v>1.5</v>
      </c>
      <c r="X5835" s="8">
        <f t="shared" si="459"/>
        <v>1</v>
      </c>
      <c r="Y5835" t="s">
        <v>637</v>
      </c>
      <c r="Z5835" t="s">
        <v>539</v>
      </c>
      <c r="AB5835" t="s">
        <v>689</v>
      </c>
      <c r="AC5835" t="s">
        <v>906</v>
      </c>
      <c r="AD5835">
        <v>2022</v>
      </c>
    </row>
    <row r="5836" spans="1:30" x14ac:dyDescent="0.25">
      <c r="A5836" t="s">
        <v>18</v>
      </c>
      <c r="B5836" t="s">
        <v>36</v>
      </c>
      <c r="C5836" t="s">
        <v>37</v>
      </c>
      <c r="D5836" t="s">
        <v>38</v>
      </c>
      <c r="E5836" t="s">
        <v>192</v>
      </c>
      <c r="F5836" t="s">
        <v>27</v>
      </c>
      <c r="G5836">
        <v>15514043586</v>
      </c>
      <c r="H5836" t="s">
        <v>425</v>
      </c>
      <c r="I5836" t="s">
        <v>25</v>
      </c>
      <c r="J5836">
        <v>120</v>
      </c>
      <c r="K5836">
        <v>1.5</v>
      </c>
      <c r="L5836">
        <v>1</v>
      </c>
      <c r="M5836">
        <v>120</v>
      </c>
      <c r="N5836">
        <v>1.5</v>
      </c>
      <c r="O5836">
        <v>1</v>
      </c>
      <c r="P5836">
        <v>1.5</v>
      </c>
      <c r="Q5836">
        <v>1.5</v>
      </c>
      <c r="R5836" s="1">
        <v>44785</v>
      </c>
      <c r="S5836" t="str">
        <f t="shared" si="455"/>
        <v>CheezIt - Cheddar Sour Cream and Onion</v>
      </c>
      <c r="T5836" t="str">
        <f t="shared" si="456"/>
        <v>Food</v>
      </c>
      <c r="U5836" t="str">
        <f>IF(T5836="Cell is Blank - Dis-regard",_xlfn.XLOOKUP(S5836,'Categroy Lookup'!A:A,'Categroy Lookup'!B:B,"Cell is Blank - Dis-regard"),T5836)</f>
        <v>Food</v>
      </c>
      <c r="V5836" t="b">
        <f t="shared" si="458"/>
        <v>1</v>
      </c>
      <c r="W5836">
        <f t="shared" si="457"/>
        <v>1.5</v>
      </c>
      <c r="X5836" s="8">
        <f t="shared" si="459"/>
        <v>1</v>
      </c>
      <c r="Y5836" t="s">
        <v>528</v>
      </c>
      <c r="Z5836" t="s">
        <v>570</v>
      </c>
      <c r="AB5836" t="s">
        <v>689</v>
      </c>
      <c r="AC5836" t="s">
        <v>906</v>
      </c>
      <c r="AD5836">
        <v>2022</v>
      </c>
    </row>
    <row r="5837" spans="1:30" x14ac:dyDescent="0.25">
      <c r="A5837" t="s">
        <v>18</v>
      </c>
      <c r="B5837" t="s">
        <v>36</v>
      </c>
      <c r="C5837" t="s">
        <v>37</v>
      </c>
      <c r="D5837" t="s">
        <v>38</v>
      </c>
      <c r="E5837" t="s">
        <v>69</v>
      </c>
      <c r="F5837" t="s">
        <v>27</v>
      </c>
      <c r="G5837">
        <v>15514066152</v>
      </c>
      <c r="H5837" t="s">
        <v>425</v>
      </c>
      <c r="I5837" t="s">
        <v>33</v>
      </c>
      <c r="J5837">
        <v>110</v>
      </c>
      <c r="K5837">
        <v>1.5</v>
      </c>
      <c r="L5837">
        <v>1</v>
      </c>
      <c r="M5837">
        <v>110</v>
      </c>
      <c r="N5837">
        <v>1.5</v>
      </c>
      <c r="O5837">
        <v>1</v>
      </c>
      <c r="P5837">
        <v>1.5</v>
      </c>
      <c r="Q5837">
        <v>1.5</v>
      </c>
      <c r="R5837" s="1">
        <v>44785</v>
      </c>
      <c r="S5837" t="str">
        <f t="shared" si="455"/>
        <v>SunChips Multigrain - Salsa</v>
      </c>
      <c r="T5837" t="str">
        <f t="shared" si="456"/>
        <v>Food</v>
      </c>
      <c r="U5837" t="str">
        <f>IF(T5837="Cell is Blank - Dis-regard",_xlfn.XLOOKUP(S5837,'Categroy Lookup'!A:A,'Categroy Lookup'!B:B,"Cell is Blank - Dis-regard"),T5837)</f>
        <v>Food</v>
      </c>
      <c r="V5837" t="b">
        <f t="shared" si="458"/>
        <v>1</v>
      </c>
      <c r="W5837">
        <f t="shared" si="457"/>
        <v>1.5</v>
      </c>
      <c r="X5837" s="8">
        <f t="shared" si="459"/>
        <v>1</v>
      </c>
      <c r="Y5837" t="s">
        <v>502</v>
      </c>
      <c r="Z5837" t="s">
        <v>503</v>
      </c>
      <c r="AB5837" t="s">
        <v>689</v>
      </c>
      <c r="AC5837" t="s">
        <v>906</v>
      </c>
      <c r="AD5837">
        <v>2022</v>
      </c>
    </row>
    <row r="5838" spans="1:30" x14ac:dyDescent="0.25">
      <c r="A5838" t="s">
        <v>18</v>
      </c>
      <c r="B5838" t="s">
        <v>36</v>
      </c>
      <c r="C5838" t="s">
        <v>37</v>
      </c>
      <c r="D5838" t="s">
        <v>38</v>
      </c>
      <c r="E5838" t="s">
        <v>127</v>
      </c>
      <c r="F5838" t="s">
        <v>27</v>
      </c>
      <c r="G5838">
        <v>15514067794</v>
      </c>
      <c r="H5838" t="s">
        <v>425</v>
      </c>
      <c r="I5838" t="s">
        <v>33</v>
      </c>
      <c r="J5838">
        <v>124</v>
      </c>
      <c r="K5838">
        <v>1.5</v>
      </c>
      <c r="L5838">
        <v>1</v>
      </c>
      <c r="M5838">
        <v>124</v>
      </c>
      <c r="N5838">
        <v>1.5</v>
      </c>
      <c r="O5838">
        <v>1</v>
      </c>
      <c r="P5838">
        <v>1.5</v>
      </c>
      <c r="Q5838">
        <v>1.5</v>
      </c>
      <c r="R5838" s="1">
        <v>44785</v>
      </c>
      <c r="S5838" t="str">
        <f t="shared" si="455"/>
        <v>CheezIt - Double Cheese</v>
      </c>
      <c r="T5838" t="str">
        <f t="shared" si="456"/>
        <v>Food</v>
      </c>
      <c r="U5838" t="str">
        <f>IF(T5838="Cell is Blank - Dis-regard",_xlfn.XLOOKUP(S5838,'Categroy Lookup'!A:A,'Categroy Lookup'!B:B,"Cell is Blank - Dis-regard"),T5838)</f>
        <v>Food</v>
      </c>
      <c r="V5838" t="b">
        <f t="shared" si="458"/>
        <v>1</v>
      </c>
      <c r="W5838">
        <f t="shared" si="457"/>
        <v>1.5</v>
      </c>
      <c r="X5838" s="8">
        <f t="shared" si="459"/>
        <v>1</v>
      </c>
      <c r="Y5838" t="s">
        <v>528</v>
      </c>
      <c r="Z5838" t="s">
        <v>549</v>
      </c>
      <c r="AB5838" t="s">
        <v>689</v>
      </c>
      <c r="AC5838" t="s">
        <v>906</v>
      </c>
      <c r="AD5838">
        <v>2022</v>
      </c>
    </row>
    <row r="5839" spans="1:30" x14ac:dyDescent="0.25">
      <c r="A5839" t="s">
        <v>18</v>
      </c>
      <c r="B5839" t="s">
        <v>36</v>
      </c>
      <c r="C5839" t="s">
        <v>37</v>
      </c>
      <c r="D5839" t="s">
        <v>38</v>
      </c>
      <c r="E5839" t="s">
        <v>48</v>
      </c>
      <c r="F5839" t="s">
        <v>27</v>
      </c>
      <c r="G5839">
        <v>15514068122</v>
      </c>
      <c r="H5839" t="s">
        <v>425</v>
      </c>
      <c r="I5839" t="s">
        <v>33</v>
      </c>
      <c r="J5839">
        <v>136</v>
      </c>
      <c r="K5839">
        <v>1.75</v>
      </c>
      <c r="L5839">
        <v>1</v>
      </c>
      <c r="M5839">
        <v>136</v>
      </c>
      <c r="N5839">
        <v>1.75</v>
      </c>
      <c r="O5839">
        <v>1</v>
      </c>
      <c r="P5839">
        <v>1.75</v>
      </c>
      <c r="Q5839">
        <v>1.75</v>
      </c>
      <c r="R5839" s="1">
        <v>44785</v>
      </c>
      <c r="S5839" t="str">
        <f t="shared" si="455"/>
        <v>KitKat - Crisp Wafers</v>
      </c>
      <c r="T5839" t="str">
        <f t="shared" si="456"/>
        <v>Food</v>
      </c>
      <c r="U5839" t="str">
        <f>IF(T5839="Cell is Blank - Dis-regard",_xlfn.XLOOKUP(S5839,'Categroy Lookup'!A:A,'Categroy Lookup'!B:B,"Cell is Blank - Dis-regard"),T5839)</f>
        <v>Food</v>
      </c>
      <c r="V5839" t="b">
        <f t="shared" si="458"/>
        <v>1</v>
      </c>
      <c r="W5839">
        <f t="shared" si="457"/>
        <v>1.75</v>
      </c>
      <c r="X5839" s="8">
        <f t="shared" si="459"/>
        <v>1.1666666666666667</v>
      </c>
      <c r="Y5839" t="s">
        <v>482</v>
      </c>
      <c r="Z5839" t="s">
        <v>483</v>
      </c>
      <c r="AB5839" t="s">
        <v>689</v>
      </c>
      <c r="AC5839" t="s">
        <v>906</v>
      </c>
      <c r="AD5839">
        <v>2022</v>
      </c>
    </row>
    <row r="5840" spans="1:30" x14ac:dyDescent="0.25">
      <c r="A5840" t="s">
        <v>18</v>
      </c>
      <c r="B5840" t="s">
        <v>197</v>
      </c>
      <c r="C5840" t="s">
        <v>198</v>
      </c>
      <c r="D5840" t="s">
        <v>199</v>
      </c>
      <c r="E5840" t="s">
        <v>49</v>
      </c>
      <c r="F5840" t="s">
        <v>27</v>
      </c>
      <c r="G5840">
        <v>15514836116</v>
      </c>
      <c r="H5840" t="s">
        <v>425</v>
      </c>
      <c r="I5840" t="s">
        <v>25</v>
      </c>
      <c r="J5840">
        <v>134</v>
      </c>
      <c r="K5840">
        <v>2</v>
      </c>
      <c r="L5840">
        <v>1</v>
      </c>
      <c r="M5840">
        <v>134</v>
      </c>
      <c r="N5840">
        <v>2</v>
      </c>
      <c r="O5840">
        <v>1</v>
      </c>
      <c r="P5840">
        <v>2</v>
      </c>
      <c r="Q5840">
        <v>2</v>
      </c>
      <c r="R5840" s="1">
        <v>44785</v>
      </c>
      <c r="S5840" t="str">
        <f t="shared" si="455"/>
        <v>Wonderful Pistachios - Variety</v>
      </c>
      <c r="T5840" t="str">
        <f t="shared" si="456"/>
        <v>Food</v>
      </c>
      <c r="U5840" t="str">
        <f>IF(T5840="Cell is Blank - Dis-regard",_xlfn.XLOOKUP(S5840,'Categroy Lookup'!A:A,'Categroy Lookup'!B:B,"Cell is Blank - Dis-regard"),T5840)</f>
        <v>Food</v>
      </c>
      <c r="V5840" t="b">
        <f t="shared" si="458"/>
        <v>1</v>
      </c>
      <c r="W5840">
        <f t="shared" si="457"/>
        <v>2</v>
      </c>
      <c r="X5840" s="8">
        <f t="shared" si="459"/>
        <v>1.3333333333333333</v>
      </c>
      <c r="Y5840" t="s">
        <v>484</v>
      </c>
      <c r="Z5840" t="s">
        <v>485</v>
      </c>
      <c r="AB5840" t="s">
        <v>689</v>
      </c>
      <c r="AC5840" t="s">
        <v>906</v>
      </c>
      <c r="AD5840">
        <v>2022</v>
      </c>
    </row>
    <row r="5841" spans="1:30" x14ac:dyDescent="0.25">
      <c r="A5841" t="s">
        <v>18</v>
      </c>
      <c r="B5841" t="s">
        <v>36</v>
      </c>
      <c r="C5841" t="s">
        <v>37</v>
      </c>
      <c r="D5841" t="s">
        <v>38</v>
      </c>
      <c r="E5841" t="s">
        <v>62</v>
      </c>
      <c r="F5841" t="s">
        <v>27</v>
      </c>
      <c r="G5841">
        <v>15514892999</v>
      </c>
      <c r="H5841" t="s">
        <v>425</v>
      </c>
      <c r="I5841" t="s">
        <v>25</v>
      </c>
      <c r="J5841">
        <v>132</v>
      </c>
      <c r="K5841">
        <v>2</v>
      </c>
      <c r="L5841">
        <v>1</v>
      </c>
      <c r="M5841">
        <v>132</v>
      </c>
      <c r="N5841">
        <v>2</v>
      </c>
      <c r="O5841">
        <v>1</v>
      </c>
      <c r="P5841">
        <v>2</v>
      </c>
      <c r="Q5841">
        <v>2</v>
      </c>
      <c r="R5841" s="1">
        <v>44785</v>
      </c>
      <c r="S5841" t="str">
        <f t="shared" si="455"/>
        <v>Robert Irvine's - Fit Crunch -  Chocolate Pea</v>
      </c>
      <c r="T5841" t="str">
        <f t="shared" si="456"/>
        <v>Food</v>
      </c>
      <c r="U5841" t="str">
        <f>IF(T5841="Cell is Blank - Dis-regard",_xlfn.XLOOKUP(S5841,'Categroy Lookup'!A:A,'Categroy Lookup'!B:B,"Cell is Blank - Dis-regard"),T5841)</f>
        <v>Food</v>
      </c>
      <c r="V5841" t="b">
        <f t="shared" si="458"/>
        <v>1</v>
      </c>
      <c r="W5841">
        <f t="shared" si="457"/>
        <v>2</v>
      </c>
      <c r="X5841" s="8">
        <f t="shared" si="459"/>
        <v>1.3333333333333333</v>
      </c>
      <c r="Y5841" t="s">
        <v>495</v>
      </c>
      <c r="Z5841" t="s">
        <v>496</v>
      </c>
      <c r="AA5841" t="s">
        <v>497</v>
      </c>
      <c r="AB5841" t="s">
        <v>689</v>
      </c>
      <c r="AC5841" t="s">
        <v>906</v>
      </c>
      <c r="AD5841">
        <v>2022</v>
      </c>
    </row>
    <row r="5842" spans="1:30" x14ac:dyDescent="0.25">
      <c r="A5842" t="s">
        <v>18</v>
      </c>
      <c r="B5842" t="s">
        <v>36</v>
      </c>
      <c r="C5842" t="s">
        <v>37</v>
      </c>
      <c r="D5842" t="s">
        <v>38</v>
      </c>
      <c r="E5842" t="s">
        <v>114</v>
      </c>
      <c r="F5842" t="s">
        <v>27</v>
      </c>
      <c r="G5842">
        <v>15514943016</v>
      </c>
      <c r="H5842" t="s">
        <v>425</v>
      </c>
      <c r="I5842" t="s">
        <v>25</v>
      </c>
      <c r="J5842">
        <v>112</v>
      </c>
      <c r="K5842">
        <v>1.5</v>
      </c>
      <c r="L5842">
        <v>1</v>
      </c>
      <c r="M5842">
        <v>112</v>
      </c>
      <c r="N5842">
        <v>1.5</v>
      </c>
      <c r="O5842">
        <v>1</v>
      </c>
      <c r="P5842">
        <v>1.5</v>
      </c>
      <c r="Q5842">
        <v>1.5</v>
      </c>
      <c r="R5842" s="1">
        <v>44785</v>
      </c>
      <c r="S5842" t="str">
        <f t="shared" si="455"/>
        <v>SunChips Multigrain - Original</v>
      </c>
      <c r="T5842" t="str">
        <f t="shared" si="456"/>
        <v>Food</v>
      </c>
      <c r="U5842" t="str">
        <f>IF(T5842="Cell is Blank - Dis-regard",_xlfn.XLOOKUP(S5842,'Categroy Lookup'!A:A,'Categroy Lookup'!B:B,"Cell is Blank - Dis-regard"),T5842)</f>
        <v>Food</v>
      </c>
      <c r="V5842" t="b">
        <f t="shared" si="458"/>
        <v>1</v>
      </c>
      <c r="W5842">
        <f t="shared" si="457"/>
        <v>1.5</v>
      </c>
      <c r="X5842" s="8">
        <f t="shared" si="459"/>
        <v>1</v>
      </c>
      <c r="Y5842" t="s">
        <v>502</v>
      </c>
      <c r="Z5842" t="s">
        <v>512</v>
      </c>
      <c r="AB5842" t="s">
        <v>689</v>
      </c>
      <c r="AC5842" t="s">
        <v>906</v>
      </c>
      <c r="AD5842">
        <v>2022</v>
      </c>
    </row>
    <row r="5843" spans="1:30" x14ac:dyDescent="0.25">
      <c r="A5843" t="s">
        <v>18</v>
      </c>
      <c r="B5843" t="s">
        <v>36</v>
      </c>
      <c r="C5843" t="s">
        <v>37</v>
      </c>
      <c r="D5843" t="s">
        <v>38</v>
      </c>
      <c r="E5843" t="s">
        <v>304</v>
      </c>
      <c r="F5843" t="s">
        <v>27</v>
      </c>
      <c r="G5843">
        <v>15514969989</v>
      </c>
      <c r="H5843" t="s">
        <v>425</v>
      </c>
      <c r="I5843" t="s">
        <v>33</v>
      </c>
      <c r="J5843">
        <v>125</v>
      </c>
      <c r="K5843">
        <v>1.25</v>
      </c>
      <c r="L5843">
        <v>1</v>
      </c>
      <c r="M5843">
        <v>125</v>
      </c>
      <c r="N5843">
        <v>1.25</v>
      </c>
      <c r="O5843">
        <v>1</v>
      </c>
      <c r="P5843">
        <v>1.25</v>
      </c>
      <c r="Q5843">
        <v>1.25</v>
      </c>
      <c r="R5843" s="1">
        <v>44785</v>
      </c>
      <c r="S5843" t="str">
        <f t="shared" si="455"/>
        <v>Goldfish Baked - Cheddar</v>
      </c>
      <c r="T5843" t="str">
        <f t="shared" si="456"/>
        <v>Food</v>
      </c>
      <c r="U5843" t="str">
        <f>IF(T5843="Cell is Blank - Dis-regard",_xlfn.XLOOKUP(S5843,'Categroy Lookup'!A:A,'Categroy Lookup'!B:B,"Cell is Blank - Dis-regard"),T5843)</f>
        <v>Food</v>
      </c>
      <c r="V5843" t="b">
        <f t="shared" si="458"/>
        <v>1</v>
      </c>
      <c r="W5843">
        <f t="shared" si="457"/>
        <v>1.25</v>
      </c>
      <c r="X5843" s="8">
        <f t="shared" si="459"/>
        <v>0.83333333333333337</v>
      </c>
      <c r="Y5843" t="s">
        <v>628</v>
      </c>
      <c r="Z5843" t="s">
        <v>629</v>
      </c>
      <c r="AB5843" t="s">
        <v>689</v>
      </c>
      <c r="AC5843" t="s">
        <v>906</v>
      </c>
      <c r="AD5843">
        <v>2022</v>
      </c>
    </row>
    <row r="5844" spans="1:30" x14ac:dyDescent="0.25">
      <c r="A5844" t="s">
        <v>18</v>
      </c>
      <c r="B5844" t="s">
        <v>197</v>
      </c>
      <c r="C5844" t="s">
        <v>198</v>
      </c>
      <c r="D5844" t="s">
        <v>199</v>
      </c>
      <c r="E5844" t="s">
        <v>93</v>
      </c>
      <c r="F5844" t="s">
        <v>23</v>
      </c>
      <c r="G5844">
        <v>15515055256</v>
      </c>
      <c r="H5844" t="s">
        <v>425</v>
      </c>
      <c r="I5844" t="s">
        <v>33</v>
      </c>
      <c r="J5844">
        <v>141</v>
      </c>
      <c r="K5844">
        <v>2</v>
      </c>
      <c r="L5844">
        <v>1</v>
      </c>
      <c r="M5844">
        <v>141</v>
      </c>
      <c r="N5844">
        <v>2</v>
      </c>
      <c r="O5844">
        <v>1</v>
      </c>
      <c r="P5844">
        <v>2</v>
      </c>
      <c r="Q5844">
        <v>2</v>
      </c>
      <c r="R5844" s="1">
        <v>44785</v>
      </c>
      <c r="S5844" t="str">
        <f t="shared" si="455"/>
        <v>Coca Cola - Zero Sugar</v>
      </c>
      <c r="T5844" t="str">
        <f t="shared" si="456"/>
        <v>Carbonated</v>
      </c>
      <c r="U5844" t="str">
        <f>IF(T5844="Cell is Blank - Dis-regard",_xlfn.XLOOKUP(S5844,'Categroy Lookup'!A:A,'Categroy Lookup'!B:B,"Cell is Blank - Dis-regard"),T5844)</f>
        <v>Carbonated</v>
      </c>
      <c r="V5844" t="b">
        <f t="shared" si="458"/>
        <v>1</v>
      </c>
      <c r="W5844">
        <f t="shared" si="457"/>
        <v>2</v>
      </c>
      <c r="X5844" s="8">
        <f t="shared" si="459"/>
        <v>1.3333333333333333</v>
      </c>
      <c r="Y5844" t="s">
        <v>524</v>
      </c>
      <c r="Z5844" t="s">
        <v>525</v>
      </c>
      <c r="AB5844" t="s">
        <v>689</v>
      </c>
      <c r="AC5844" t="s">
        <v>906</v>
      </c>
      <c r="AD5844">
        <v>2022</v>
      </c>
    </row>
    <row r="5845" spans="1:30" x14ac:dyDescent="0.25">
      <c r="A5845" t="s">
        <v>18</v>
      </c>
      <c r="B5845" t="s">
        <v>36</v>
      </c>
      <c r="C5845" t="s">
        <v>37</v>
      </c>
      <c r="D5845" t="s">
        <v>38</v>
      </c>
      <c r="E5845" t="s">
        <v>69</v>
      </c>
      <c r="F5845" t="s">
        <v>27</v>
      </c>
      <c r="G5845">
        <v>15515232820</v>
      </c>
      <c r="H5845" t="s">
        <v>425</v>
      </c>
      <c r="I5845" t="s">
        <v>33</v>
      </c>
      <c r="J5845">
        <v>110</v>
      </c>
      <c r="K5845">
        <v>1.5</v>
      </c>
      <c r="L5845">
        <v>1</v>
      </c>
      <c r="M5845">
        <v>110</v>
      </c>
      <c r="N5845">
        <v>1.5</v>
      </c>
      <c r="O5845">
        <v>1</v>
      </c>
      <c r="P5845">
        <v>1.5</v>
      </c>
      <c r="Q5845">
        <v>1.5</v>
      </c>
      <c r="R5845" s="1">
        <v>44785</v>
      </c>
      <c r="S5845" t="str">
        <f t="shared" si="455"/>
        <v>SunChips Multigrain - Salsa</v>
      </c>
      <c r="T5845" t="str">
        <f t="shared" si="456"/>
        <v>Food</v>
      </c>
      <c r="U5845" t="str">
        <f>IF(T5845="Cell is Blank - Dis-regard",_xlfn.XLOOKUP(S5845,'Categroy Lookup'!A:A,'Categroy Lookup'!B:B,"Cell is Blank - Dis-regard"),T5845)</f>
        <v>Food</v>
      </c>
      <c r="V5845" t="b">
        <f t="shared" si="458"/>
        <v>1</v>
      </c>
      <c r="W5845">
        <f t="shared" si="457"/>
        <v>1.5</v>
      </c>
      <c r="X5845" s="8">
        <f t="shared" si="459"/>
        <v>1</v>
      </c>
      <c r="Y5845" t="s">
        <v>502</v>
      </c>
      <c r="Z5845" t="s">
        <v>503</v>
      </c>
      <c r="AB5845" t="s">
        <v>689</v>
      </c>
      <c r="AC5845" t="s">
        <v>906</v>
      </c>
      <c r="AD5845">
        <v>2022</v>
      </c>
    </row>
    <row r="5846" spans="1:30" x14ac:dyDescent="0.25">
      <c r="A5846" t="s">
        <v>18</v>
      </c>
      <c r="B5846" t="s">
        <v>197</v>
      </c>
      <c r="C5846" t="s">
        <v>198</v>
      </c>
      <c r="D5846" t="s">
        <v>199</v>
      </c>
      <c r="E5846" t="s">
        <v>315</v>
      </c>
      <c r="G5846">
        <v>15515430609</v>
      </c>
      <c r="H5846" t="s">
        <v>425</v>
      </c>
      <c r="I5846" t="s">
        <v>33</v>
      </c>
      <c r="J5846">
        <v>155</v>
      </c>
      <c r="K5846">
        <v>4</v>
      </c>
      <c r="L5846">
        <v>1</v>
      </c>
      <c r="M5846">
        <v>155</v>
      </c>
      <c r="N5846">
        <v>4</v>
      </c>
      <c r="O5846">
        <v>1</v>
      </c>
      <c r="P5846">
        <v>4</v>
      </c>
      <c r="Q5846">
        <v>4</v>
      </c>
      <c r="R5846" s="1">
        <v>44785</v>
      </c>
      <c r="S5846" t="str">
        <f t="shared" si="455"/>
        <v>Oreo Mini - Go Paks</v>
      </c>
      <c r="T5846" t="str">
        <f t="shared" si="456"/>
        <v>Cell is Blank - Dis-regard</v>
      </c>
      <c r="U5846" t="str">
        <f>IF(T5846="Cell is Blank - Dis-regard",_xlfn.XLOOKUP(S5846,'Categroy Lookup'!A:A,'Categroy Lookup'!B:B,"Cell is Blank - Dis-regard"),T5846)</f>
        <v>Food</v>
      </c>
      <c r="V5846" t="b">
        <f t="shared" si="458"/>
        <v>1</v>
      </c>
      <c r="W5846">
        <f t="shared" si="457"/>
        <v>4</v>
      </c>
      <c r="X5846" s="8">
        <f t="shared" si="459"/>
        <v>2.6666666666666665</v>
      </c>
      <c r="Y5846" t="s">
        <v>632</v>
      </c>
      <c r="Z5846" t="s">
        <v>603</v>
      </c>
      <c r="AB5846" t="s">
        <v>689</v>
      </c>
      <c r="AC5846" t="s">
        <v>906</v>
      </c>
      <c r="AD5846">
        <v>2022</v>
      </c>
    </row>
    <row r="5847" spans="1:30" x14ac:dyDescent="0.25">
      <c r="A5847" t="s">
        <v>18</v>
      </c>
      <c r="B5847" t="s">
        <v>197</v>
      </c>
      <c r="C5847" t="s">
        <v>198</v>
      </c>
      <c r="D5847" t="s">
        <v>199</v>
      </c>
      <c r="E5847" t="s">
        <v>93</v>
      </c>
      <c r="F5847" t="s">
        <v>23</v>
      </c>
      <c r="G5847">
        <v>15515477616</v>
      </c>
      <c r="H5847" t="s">
        <v>425</v>
      </c>
      <c r="I5847" t="s">
        <v>25</v>
      </c>
      <c r="J5847">
        <v>141</v>
      </c>
      <c r="K5847">
        <v>2</v>
      </c>
      <c r="L5847">
        <v>1</v>
      </c>
      <c r="M5847">
        <v>141</v>
      </c>
      <c r="N5847">
        <v>2</v>
      </c>
      <c r="O5847">
        <v>1</v>
      </c>
      <c r="P5847">
        <v>2</v>
      </c>
      <c r="Q5847">
        <v>2</v>
      </c>
      <c r="R5847" s="1">
        <v>44785</v>
      </c>
      <c r="S5847" t="str">
        <f t="shared" si="455"/>
        <v>Coca Cola - Zero Sugar</v>
      </c>
      <c r="T5847" t="str">
        <f t="shared" si="456"/>
        <v>Carbonated</v>
      </c>
      <c r="U5847" t="str">
        <f>IF(T5847="Cell is Blank - Dis-regard",_xlfn.XLOOKUP(S5847,'Categroy Lookup'!A:A,'Categroy Lookup'!B:B,"Cell is Blank - Dis-regard"),T5847)</f>
        <v>Carbonated</v>
      </c>
      <c r="V5847" t="b">
        <f t="shared" si="458"/>
        <v>1</v>
      </c>
      <c r="W5847">
        <f t="shared" si="457"/>
        <v>2</v>
      </c>
      <c r="X5847" s="8">
        <f t="shared" si="459"/>
        <v>1.3333333333333333</v>
      </c>
      <c r="Y5847" t="s">
        <v>524</v>
      </c>
      <c r="Z5847" t="s">
        <v>525</v>
      </c>
      <c r="AB5847" t="s">
        <v>689</v>
      </c>
      <c r="AC5847" t="s">
        <v>906</v>
      </c>
      <c r="AD5847">
        <v>2022</v>
      </c>
    </row>
    <row r="5848" spans="1:30" x14ac:dyDescent="0.25">
      <c r="A5848" t="s">
        <v>18</v>
      </c>
      <c r="B5848" t="s">
        <v>197</v>
      </c>
      <c r="C5848" t="s">
        <v>198</v>
      </c>
      <c r="D5848" t="s">
        <v>199</v>
      </c>
      <c r="E5848" t="s">
        <v>48</v>
      </c>
      <c r="F5848" t="s">
        <v>27</v>
      </c>
      <c r="G5848">
        <v>15515785138</v>
      </c>
      <c r="H5848" t="s">
        <v>425</v>
      </c>
      <c r="I5848" t="s">
        <v>25</v>
      </c>
      <c r="J5848">
        <v>138</v>
      </c>
      <c r="K5848">
        <v>2</v>
      </c>
      <c r="L5848">
        <v>1</v>
      </c>
      <c r="M5848">
        <v>138</v>
      </c>
      <c r="N5848">
        <v>2</v>
      </c>
      <c r="O5848">
        <v>1</v>
      </c>
      <c r="P5848">
        <v>2</v>
      </c>
      <c r="Q5848">
        <v>2</v>
      </c>
      <c r="R5848" s="1">
        <v>44785</v>
      </c>
      <c r="S5848" t="str">
        <f t="shared" si="455"/>
        <v>KitKat - Crisp Wafers</v>
      </c>
      <c r="T5848" t="str">
        <f t="shared" si="456"/>
        <v>Food</v>
      </c>
      <c r="U5848" t="str">
        <f>IF(T5848="Cell is Blank - Dis-regard",_xlfn.XLOOKUP(S5848,'Categroy Lookup'!A:A,'Categroy Lookup'!B:B,"Cell is Blank - Dis-regard"),T5848)</f>
        <v>Food</v>
      </c>
      <c r="V5848" t="b">
        <f t="shared" si="458"/>
        <v>1</v>
      </c>
      <c r="W5848">
        <f t="shared" si="457"/>
        <v>2</v>
      </c>
      <c r="X5848" s="8">
        <f t="shared" si="459"/>
        <v>1.3333333333333333</v>
      </c>
      <c r="Y5848" t="s">
        <v>482</v>
      </c>
      <c r="Z5848" t="s">
        <v>483</v>
      </c>
      <c r="AB5848" t="s">
        <v>689</v>
      </c>
      <c r="AC5848" t="s">
        <v>906</v>
      </c>
      <c r="AD5848">
        <v>2022</v>
      </c>
    </row>
    <row r="5849" spans="1:30" x14ac:dyDescent="0.25">
      <c r="A5849" t="s">
        <v>18</v>
      </c>
      <c r="B5849" t="s">
        <v>28</v>
      </c>
      <c r="C5849" t="s">
        <v>20</v>
      </c>
      <c r="D5849" t="s">
        <v>29</v>
      </c>
      <c r="E5849" t="s">
        <v>206</v>
      </c>
      <c r="F5849" t="s">
        <v>31</v>
      </c>
      <c r="G5849">
        <v>15515903979</v>
      </c>
      <c r="H5849" t="s">
        <v>425</v>
      </c>
      <c r="I5849" t="s">
        <v>25</v>
      </c>
      <c r="J5849">
        <v>142</v>
      </c>
      <c r="K5849">
        <v>2</v>
      </c>
      <c r="L5849">
        <v>1</v>
      </c>
      <c r="M5849">
        <v>142</v>
      </c>
      <c r="N5849">
        <v>2</v>
      </c>
      <c r="O5849">
        <v>1</v>
      </c>
      <c r="P5849">
        <v>2</v>
      </c>
      <c r="Q5849">
        <v>2</v>
      </c>
      <c r="R5849" s="1">
        <v>44785</v>
      </c>
      <c r="S5849" t="str">
        <f t="shared" si="455"/>
        <v>Iberia Coconut Water</v>
      </c>
      <c r="T5849" t="str">
        <f t="shared" si="456"/>
        <v>Non Carbonated</v>
      </c>
      <c r="U5849" t="str">
        <f>IF(T5849="Cell is Blank - Dis-regard",_xlfn.XLOOKUP(S5849,'Categroy Lookup'!A:A,'Categroy Lookup'!B:B,"Cell is Blank - Dis-regard"),T5849)</f>
        <v>Non Carbonated</v>
      </c>
      <c r="V5849" t="b">
        <f t="shared" si="458"/>
        <v>1</v>
      </c>
      <c r="W5849">
        <f t="shared" si="457"/>
        <v>2</v>
      </c>
      <c r="X5849" s="8">
        <f t="shared" si="459"/>
        <v>1.3333333333333333</v>
      </c>
      <c r="Y5849" t="s">
        <v>206</v>
      </c>
      <c r="AB5849" t="s">
        <v>689</v>
      </c>
      <c r="AC5849" t="s">
        <v>906</v>
      </c>
      <c r="AD5849">
        <v>2022</v>
      </c>
    </row>
    <row r="5850" spans="1:30" x14ac:dyDescent="0.25">
      <c r="A5850" t="s">
        <v>18</v>
      </c>
      <c r="B5850" t="s">
        <v>197</v>
      </c>
      <c r="C5850" t="s">
        <v>198</v>
      </c>
      <c r="D5850" t="s">
        <v>199</v>
      </c>
      <c r="E5850" t="s">
        <v>49</v>
      </c>
      <c r="F5850" t="s">
        <v>27</v>
      </c>
      <c r="G5850">
        <v>15515931482</v>
      </c>
      <c r="H5850" t="s">
        <v>425</v>
      </c>
      <c r="I5850" t="s">
        <v>25</v>
      </c>
      <c r="J5850">
        <v>131</v>
      </c>
      <c r="K5850">
        <v>2</v>
      </c>
      <c r="L5850">
        <v>1</v>
      </c>
      <c r="M5850">
        <v>131</v>
      </c>
      <c r="N5850">
        <v>2</v>
      </c>
      <c r="O5850">
        <v>1</v>
      </c>
      <c r="P5850">
        <v>2</v>
      </c>
      <c r="Q5850">
        <v>2</v>
      </c>
      <c r="R5850" s="1">
        <v>44785</v>
      </c>
      <c r="S5850" t="str">
        <f t="shared" si="455"/>
        <v>Wonderful Pistachios - Variety</v>
      </c>
      <c r="T5850" t="str">
        <f t="shared" si="456"/>
        <v>Food</v>
      </c>
      <c r="U5850" t="str">
        <f>IF(T5850="Cell is Blank - Dis-regard",_xlfn.XLOOKUP(S5850,'Categroy Lookup'!A:A,'Categroy Lookup'!B:B,"Cell is Blank - Dis-regard"),T5850)</f>
        <v>Food</v>
      </c>
      <c r="V5850" t="b">
        <f t="shared" si="458"/>
        <v>1</v>
      </c>
      <c r="W5850">
        <f t="shared" si="457"/>
        <v>2</v>
      </c>
      <c r="X5850" s="8">
        <f t="shared" si="459"/>
        <v>1.3333333333333333</v>
      </c>
      <c r="Y5850" t="s">
        <v>484</v>
      </c>
      <c r="Z5850" t="s">
        <v>485</v>
      </c>
      <c r="AB5850" t="s">
        <v>689</v>
      </c>
      <c r="AC5850" t="s">
        <v>906</v>
      </c>
      <c r="AD5850">
        <v>2022</v>
      </c>
    </row>
    <row r="5851" spans="1:30" x14ac:dyDescent="0.25">
      <c r="A5851" t="s">
        <v>18</v>
      </c>
      <c r="B5851" t="s">
        <v>197</v>
      </c>
      <c r="C5851" t="s">
        <v>198</v>
      </c>
      <c r="D5851" t="s">
        <v>199</v>
      </c>
      <c r="E5851" t="s">
        <v>93</v>
      </c>
      <c r="F5851" t="s">
        <v>23</v>
      </c>
      <c r="G5851">
        <v>15515997520</v>
      </c>
      <c r="H5851" t="s">
        <v>425</v>
      </c>
      <c r="I5851" t="s">
        <v>33</v>
      </c>
      <c r="J5851">
        <v>141</v>
      </c>
      <c r="K5851">
        <v>2</v>
      </c>
      <c r="L5851">
        <v>1</v>
      </c>
      <c r="M5851">
        <v>141</v>
      </c>
      <c r="N5851">
        <v>2</v>
      </c>
      <c r="O5851">
        <v>1</v>
      </c>
      <c r="P5851">
        <v>2</v>
      </c>
      <c r="Q5851">
        <v>2</v>
      </c>
      <c r="R5851" s="1">
        <v>44785</v>
      </c>
      <c r="S5851" t="str">
        <f t="shared" si="455"/>
        <v>Coca Cola - Zero Sugar</v>
      </c>
      <c r="T5851" t="str">
        <f t="shared" si="456"/>
        <v>Carbonated</v>
      </c>
      <c r="U5851" t="str">
        <f>IF(T5851="Cell is Blank - Dis-regard",_xlfn.XLOOKUP(S5851,'Categroy Lookup'!A:A,'Categroy Lookup'!B:B,"Cell is Blank - Dis-regard"),T5851)</f>
        <v>Carbonated</v>
      </c>
      <c r="V5851" t="b">
        <f t="shared" si="458"/>
        <v>1</v>
      </c>
      <c r="W5851">
        <f t="shared" si="457"/>
        <v>2</v>
      </c>
      <c r="X5851" s="8">
        <f t="shared" si="459"/>
        <v>1.3333333333333333</v>
      </c>
      <c r="Y5851" t="s">
        <v>524</v>
      </c>
      <c r="Z5851" t="s">
        <v>525</v>
      </c>
      <c r="AB5851" t="s">
        <v>689</v>
      </c>
      <c r="AC5851" t="s">
        <v>906</v>
      </c>
      <c r="AD5851">
        <v>2022</v>
      </c>
    </row>
    <row r="5852" spans="1:30" x14ac:dyDescent="0.25">
      <c r="A5852" t="s">
        <v>18</v>
      </c>
      <c r="B5852" t="s">
        <v>197</v>
      </c>
      <c r="C5852" t="s">
        <v>198</v>
      </c>
      <c r="D5852" t="s">
        <v>199</v>
      </c>
      <c r="E5852" t="s">
        <v>114</v>
      </c>
      <c r="F5852" t="s">
        <v>27</v>
      </c>
      <c r="G5852">
        <v>15516021814</v>
      </c>
      <c r="H5852" t="s">
        <v>425</v>
      </c>
      <c r="I5852" t="s">
        <v>25</v>
      </c>
      <c r="J5852">
        <v>125</v>
      </c>
      <c r="K5852">
        <v>1.5</v>
      </c>
      <c r="L5852">
        <v>1</v>
      </c>
      <c r="M5852">
        <v>125</v>
      </c>
      <c r="N5852">
        <v>1.5</v>
      </c>
      <c r="O5852">
        <v>1</v>
      </c>
      <c r="P5852">
        <v>1.5</v>
      </c>
      <c r="Q5852">
        <v>4.5</v>
      </c>
      <c r="R5852" s="1">
        <v>44785</v>
      </c>
      <c r="S5852" t="str">
        <f t="shared" si="455"/>
        <v>SunChips Multigrain - Original</v>
      </c>
      <c r="T5852" t="str">
        <f t="shared" si="456"/>
        <v>Food</v>
      </c>
      <c r="U5852" t="str">
        <f>IF(T5852="Cell is Blank - Dis-regard",_xlfn.XLOOKUP(S5852,'Categroy Lookup'!A:A,'Categroy Lookup'!B:B,"Cell is Blank - Dis-regard"),T5852)</f>
        <v>Food</v>
      </c>
      <c r="V5852" t="b">
        <f t="shared" si="458"/>
        <v>1</v>
      </c>
      <c r="W5852">
        <f t="shared" si="457"/>
        <v>1.5</v>
      </c>
      <c r="X5852" s="8">
        <f t="shared" si="459"/>
        <v>1</v>
      </c>
      <c r="Y5852" t="s">
        <v>502</v>
      </c>
      <c r="Z5852" t="s">
        <v>512</v>
      </c>
      <c r="AB5852" t="s">
        <v>689</v>
      </c>
      <c r="AC5852" t="s">
        <v>906</v>
      </c>
      <c r="AD5852">
        <v>2022</v>
      </c>
    </row>
    <row r="5853" spans="1:30" x14ac:dyDescent="0.25">
      <c r="A5853" t="s">
        <v>18</v>
      </c>
      <c r="B5853" t="s">
        <v>197</v>
      </c>
      <c r="C5853" t="s">
        <v>198</v>
      </c>
      <c r="D5853" t="s">
        <v>199</v>
      </c>
      <c r="E5853" t="s">
        <v>365</v>
      </c>
      <c r="F5853" t="s">
        <v>27</v>
      </c>
      <c r="G5853">
        <v>15516021814</v>
      </c>
      <c r="H5853" t="s">
        <v>425</v>
      </c>
      <c r="I5853" t="s">
        <v>25</v>
      </c>
      <c r="J5853">
        <v>162</v>
      </c>
      <c r="K5853">
        <v>3</v>
      </c>
      <c r="L5853">
        <v>1</v>
      </c>
      <c r="M5853">
        <v>162</v>
      </c>
      <c r="N5853">
        <v>3</v>
      </c>
      <c r="O5853">
        <v>1</v>
      </c>
      <c r="P5853">
        <v>3</v>
      </c>
      <c r="Q5853">
        <v>4.5</v>
      </c>
      <c r="R5853" s="1">
        <v>44785</v>
      </c>
      <c r="S5853" t="str">
        <f t="shared" si="455"/>
        <v>Pringles - Sour Cream &amp; Onion</v>
      </c>
      <c r="T5853" t="str">
        <f t="shared" si="456"/>
        <v>Food</v>
      </c>
      <c r="U5853" t="str">
        <f>IF(T5853="Cell is Blank - Dis-regard",_xlfn.XLOOKUP(S5853,'Categroy Lookup'!A:A,'Categroy Lookup'!B:B,"Cell is Blank - Dis-regard"),T5853)</f>
        <v>Food</v>
      </c>
      <c r="V5853" t="b">
        <f t="shared" si="458"/>
        <v>1</v>
      </c>
      <c r="W5853">
        <f t="shared" si="457"/>
        <v>3</v>
      </c>
      <c r="X5853" s="8">
        <f t="shared" si="459"/>
        <v>2</v>
      </c>
      <c r="Y5853" t="s">
        <v>642</v>
      </c>
      <c r="Z5853" t="s">
        <v>641</v>
      </c>
      <c r="AB5853" t="s">
        <v>689</v>
      </c>
      <c r="AC5853" t="s">
        <v>906</v>
      </c>
      <c r="AD5853">
        <v>2022</v>
      </c>
    </row>
    <row r="5854" spans="1:30" x14ac:dyDescent="0.25">
      <c r="A5854" t="s">
        <v>18</v>
      </c>
      <c r="B5854" t="s">
        <v>197</v>
      </c>
      <c r="C5854" t="s">
        <v>198</v>
      </c>
      <c r="D5854" t="s">
        <v>199</v>
      </c>
      <c r="E5854" t="s">
        <v>330</v>
      </c>
      <c r="F5854" t="s">
        <v>31</v>
      </c>
      <c r="G5854">
        <v>15516121106</v>
      </c>
      <c r="H5854" t="s">
        <v>425</v>
      </c>
      <c r="I5854" t="s">
        <v>33</v>
      </c>
      <c r="J5854">
        <v>143</v>
      </c>
      <c r="K5854">
        <v>2.75</v>
      </c>
      <c r="L5854">
        <v>1</v>
      </c>
      <c r="M5854">
        <v>143</v>
      </c>
      <c r="N5854">
        <v>2.75</v>
      </c>
      <c r="O5854">
        <v>1</v>
      </c>
      <c r="P5854">
        <v>2.75</v>
      </c>
      <c r="Q5854">
        <v>2.75</v>
      </c>
      <c r="R5854" s="1">
        <v>44785</v>
      </c>
      <c r="S5854" t="str">
        <f t="shared" si="455"/>
        <v>BodyArmor  LYTE - Blueberry Pomegranate</v>
      </c>
      <c r="T5854" t="str">
        <f t="shared" si="456"/>
        <v>Non Carbonated</v>
      </c>
      <c r="U5854" t="str">
        <f>IF(T5854="Cell is Blank - Dis-regard",_xlfn.XLOOKUP(S5854,'Categroy Lookup'!A:A,'Categroy Lookup'!B:B,"Cell is Blank - Dis-regard"),T5854)</f>
        <v>Non Carbonated</v>
      </c>
      <c r="V5854" t="b">
        <f t="shared" si="458"/>
        <v>1</v>
      </c>
      <c r="W5854">
        <f t="shared" si="457"/>
        <v>2.75</v>
      </c>
      <c r="X5854" s="8">
        <f t="shared" si="459"/>
        <v>1.8333333333333333</v>
      </c>
      <c r="Y5854" t="s">
        <v>634</v>
      </c>
      <c r="Z5854" t="s">
        <v>635</v>
      </c>
      <c r="AB5854" t="s">
        <v>689</v>
      </c>
      <c r="AC5854" t="s">
        <v>906</v>
      </c>
      <c r="AD5854">
        <v>2022</v>
      </c>
    </row>
    <row r="5855" spans="1:30" x14ac:dyDescent="0.25">
      <c r="A5855" t="s">
        <v>18</v>
      </c>
      <c r="B5855" t="s">
        <v>197</v>
      </c>
      <c r="C5855" t="s">
        <v>198</v>
      </c>
      <c r="D5855" t="s">
        <v>199</v>
      </c>
      <c r="E5855" t="s">
        <v>206</v>
      </c>
      <c r="F5855" t="s">
        <v>31</v>
      </c>
      <c r="G5855">
        <v>15516124443</v>
      </c>
      <c r="H5855" t="s">
        <v>425</v>
      </c>
      <c r="I5855" t="s">
        <v>33</v>
      </c>
      <c r="J5855">
        <v>140</v>
      </c>
      <c r="K5855">
        <v>2</v>
      </c>
      <c r="L5855">
        <v>1</v>
      </c>
      <c r="M5855">
        <v>140</v>
      </c>
      <c r="N5855">
        <v>2</v>
      </c>
      <c r="O5855">
        <v>1</v>
      </c>
      <c r="P5855">
        <v>2</v>
      </c>
      <c r="Q5855">
        <v>2</v>
      </c>
      <c r="R5855" s="1">
        <v>44785</v>
      </c>
      <c r="S5855" t="str">
        <f t="shared" si="455"/>
        <v>Iberia Coconut Water</v>
      </c>
      <c r="T5855" t="str">
        <f t="shared" si="456"/>
        <v>Non Carbonated</v>
      </c>
      <c r="U5855" t="str">
        <f>IF(T5855="Cell is Blank - Dis-regard",_xlfn.XLOOKUP(S5855,'Categroy Lookup'!A:A,'Categroy Lookup'!B:B,"Cell is Blank - Dis-regard"),T5855)</f>
        <v>Non Carbonated</v>
      </c>
      <c r="V5855" t="b">
        <f t="shared" si="458"/>
        <v>1</v>
      </c>
      <c r="W5855">
        <f t="shared" si="457"/>
        <v>2</v>
      </c>
      <c r="X5855" s="8">
        <f t="shared" si="459"/>
        <v>1.3333333333333333</v>
      </c>
      <c r="Y5855" t="s">
        <v>206</v>
      </c>
      <c r="AB5855" t="s">
        <v>689</v>
      </c>
      <c r="AC5855" t="s">
        <v>906</v>
      </c>
      <c r="AD5855">
        <v>2022</v>
      </c>
    </row>
    <row r="5856" spans="1:30" x14ac:dyDescent="0.25">
      <c r="A5856" t="s">
        <v>18</v>
      </c>
      <c r="B5856" t="s">
        <v>197</v>
      </c>
      <c r="C5856" t="s">
        <v>198</v>
      </c>
      <c r="D5856" t="s">
        <v>199</v>
      </c>
      <c r="E5856" t="s">
        <v>160</v>
      </c>
      <c r="F5856" t="s">
        <v>27</v>
      </c>
      <c r="G5856">
        <v>15516135143</v>
      </c>
      <c r="H5856" t="s">
        <v>425</v>
      </c>
      <c r="I5856" t="s">
        <v>33</v>
      </c>
      <c r="J5856">
        <v>135</v>
      </c>
      <c r="K5856">
        <v>2</v>
      </c>
      <c r="L5856">
        <v>1</v>
      </c>
      <c r="M5856">
        <v>135</v>
      </c>
      <c r="N5856">
        <v>2</v>
      </c>
      <c r="O5856">
        <v>1</v>
      </c>
      <c r="P5856">
        <v>2</v>
      </c>
      <c r="Q5856">
        <v>2</v>
      </c>
      <c r="R5856" s="1">
        <v>44785</v>
      </c>
      <c r="S5856" t="str">
        <f t="shared" si="455"/>
        <v>RXBAR - Protein Bar - Peanut Butter</v>
      </c>
      <c r="T5856" t="str">
        <f t="shared" si="456"/>
        <v>Food</v>
      </c>
      <c r="U5856" t="str">
        <f>IF(T5856="Cell is Blank - Dis-regard",_xlfn.XLOOKUP(S5856,'Categroy Lookup'!A:A,'Categroy Lookup'!B:B,"Cell is Blank - Dis-regard"),T5856)</f>
        <v>Food</v>
      </c>
      <c r="V5856" t="b">
        <f t="shared" si="458"/>
        <v>1</v>
      </c>
      <c r="W5856">
        <f t="shared" si="457"/>
        <v>2</v>
      </c>
      <c r="X5856" s="8">
        <f t="shared" si="459"/>
        <v>1.3333333333333333</v>
      </c>
      <c r="Y5856" t="s">
        <v>561</v>
      </c>
      <c r="Z5856" t="s">
        <v>562</v>
      </c>
      <c r="AA5856" t="s">
        <v>563</v>
      </c>
      <c r="AB5856" t="s">
        <v>689</v>
      </c>
      <c r="AC5856" t="s">
        <v>906</v>
      </c>
      <c r="AD5856">
        <v>2022</v>
      </c>
    </row>
    <row r="5857" spans="1:30" x14ac:dyDescent="0.25">
      <c r="A5857" t="s">
        <v>18</v>
      </c>
      <c r="B5857" t="s">
        <v>197</v>
      </c>
      <c r="C5857" t="s">
        <v>198</v>
      </c>
      <c r="D5857" t="s">
        <v>199</v>
      </c>
      <c r="E5857" t="s">
        <v>330</v>
      </c>
      <c r="F5857" t="s">
        <v>31</v>
      </c>
      <c r="G5857">
        <v>15516144800</v>
      </c>
      <c r="H5857" t="s">
        <v>425</v>
      </c>
      <c r="I5857" t="s">
        <v>33</v>
      </c>
      <c r="J5857">
        <v>143</v>
      </c>
      <c r="K5857">
        <v>2.75</v>
      </c>
      <c r="L5857">
        <v>1</v>
      </c>
      <c r="M5857">
        <v>143</v>
      </c>
      <c r="N5857">
        <v>2.75</v>
      </c>
      <c r="O5857">
        <v>1</v>
      </c>
      <c r="P5857">
        <v>2.75</v>
      </c>
      <c r="Q5857">
        <v>2.75</v>
      </c>
      <c r="R5857" s="1">
        <v>44785</v>
      </c>
      <c r="S5857" t="str">
        <f t="shared" si="455"/>
        <v>BodyArmor  LYTE - Blueberry Pomegranate</v>
      </c>
      <c r="T5857" t="str">
        <f t="shared" si="456"/>
        <v>Non Carbonated</v>
      </c>
      <c r="U5857" t="str">
        <f>IF(T5857="Cell is Blank - Dis-regard",_xlfn.XLOOKUP(S5857,'Categroy Lookup'!A:A,'Categroy Lookup'!B:B,"Cell is Blank - Dis-regard"),T5857)</f>
        <v>Non Carbonated</v>
      </c>
      <c r="V5857" t="b">
        <f t="shared" si="458"/>
        <v>1</v>
      </c>
      <c r="W5857">
        <f t="shared" si="457"/>
        <v>2.75</v>
      </c>
      <c r="X5857" s="8">
        <f t="shared" si="459"/>
        <v>1.8333333333333333</v>
      </c>
      <c r="Y5857" t="s">
        <v>634</v>
      </c>
      <c r="Z5857" t="s">
        <v>635</v>
      </c>
      <c r="AB5857" t="s">
        <v>689</v>
      </c>
      <c r="AC5857" t="s">
        <v>906</v>
      </c>
      <c r="AD5857">
        <v>2022</v>
      </c>
    </row>
    <row r="5858" spans="1:30" x14ac:dyDescent="0.25">
      <c r="A5858" t="s">
        <v>18</v>
      </c>
      <c r="B5858" t="s">
        <v>197</v>
      </c>
      <c r="C5858" t="s">
        <v>198</v>
      </c>
      <c r="D5858" t="s">
        <v>199</v>
      </c>
      <c r="E5858" t="s">
        <v>93</v>
      </c>
      <c r="F5858" t="s">
        <v>23</v>
      </c>
      <c r="G5858">
        <v>15516400558</v>
      </c>
      <c r="H5858" t="s">
        <v>425</v>
      </c>
      <c r="I5858" t="s">
        <v>33</v>
      </c>
      <c r="J5858">
        <v>141</v>
      </c>
      <c r="K5858">
        <v>2</v>
      </c>
      <c r="L5858">
        <v>1</v>
      </c>
      <c r="M5858">
        <v>141</v>
      </c>
      <c r="N5858">
        <v>2</v>
      </c>
      <c r="O5858">
        <v>1</v>
      </c>
      <c r="P5858">
        <v>2</v>
      </c>
      <c r="Q5858">
        <v>2</v>
      </c>
      <c r="R5858" s="1">
        <v>44785</v>
      </c>
      <c r="S5858" t="str">
        <f t="shared" si="455"/>
        <v>Coca Cola - Zero Sugar</v>
      </c>
      <c r="T5858" t="str">
        <f t="shared" si="456"/>
        <v>Carbonated</v>
      </c>
      <c r="U5858" t="str">
        <f>IF(T5858="Cell is Blank - Dis-regard",_xlfn.XLOOKUP(S5858,'Categroy Lookup'!A:A,'Categroy Lookup'!B:B,"Cell is Blank - Dis-regard"),T5858)</f>
        <v>Carbonated</v>
      </c>
      <c r="V5858" t="b">
        <f t="shared" si="458"/>
        <v>1</v>
      </c>
      <c r="W5858">
        <f t="shared" si="457"/>
        <v>2</v>
      </c>
      <c r="X5858" s="8">
        <f t="shared" si="459"/>
        <v>1.3333333333333333</v>
      </c>
      <c r="Y5858" t="s">
        <v>524</v>
      </c>
      <c r="Z5858" t="s">
        <v>525</v>
      </c>
      <c r="AB5858" t="s">
        <v>689</v>
      </c>
      <c r="AC5858" t="s">
        <v>906</v>
      </c>
      <c r="AD5858">
        <v>2022</v>
      </c>
    </row>
    <row r="5859" spans="1:30" x14ac:dyDescent="0.25">
      <c r="A5859" t="s">
        <v>18</v>
      </c>
      <c r="B5859" t="s">
        <v>197</v>
      </c>
      <c r="C5859" t="s">
        <v>198</v>
      </c>
      <c r="D5859" t="s">
        <v>199</v>
      </c>
      <c r="E5859" t="s">
        <v>44</v>
      </c>
      <c r="F5859" t="s">
        <v>27</v>
      </c>
      <c r="G5859">
        <v>15516557402</v>
      </c>
      <c r="H5859" t="s">
        <v>425</v>
      </c>
      <c r="I5859" t="s">
        <v>25</v>
      </c>
      <c r="J5859">
        <v>133</v>
      </c>
      <c r="K5859">
        <v>2.5</v>
      </c>
      <c r="L5859">
        <v>1</v>
      </c>
      <c r="M5859">
        <v>133</v>
      </c>
      <c r="N5859">
        <v>2.5</v>
      </c>
      <c r="O5859">
        <v>1</v>
      </c>
      <c r="P5859">
        <v>2.5</v>
      </c>
      <c r="Q5859">
        <v>2.5</v>
      </c>
      <c r="R5859" s="1">
        <v>44785</v>
      </c>
      <c r="S5859" t="str">
        <f t="shared" si="455"/>
        <v>Seapoint Farms Dry Roasted Edamame - Wasabi</v>
      </c>
      <c r="T5859" t="str">
        <f t="shared" si="456"/>
        <v>Food</v>
      </c>
      <c r="U5859" t="str">
        <f>IF(T5859="Cell is Blank - Dis-regard",_xlfn.XLOOKUP(S5859,'Categroy Lookup'!A:A,'Categroy Lookup'!B:B,"Cell is Blank - Dis-regard"),T5859)</f>
        <v>Food</v>
      </c>
      <c r="V5859" t="b">
        <f t="shared" si="458"/>
        <v>1</v>
      </c>
      <c r="W5859">
        <f t="shared" si="457"/>
        <v>2.5</v>
      </c>
      <c r="X5859" s="8">
        <f t="shared" si="459"/>
        <v>1.6666666666666667</v>
      </c>
      <c r="Y5859" t="s">
        <v>476</v>
      </c>
      <c r="Z5859" t="s">
        <v>477</v>
      </c>
      <c r="AB5859" t="s">
        <v>689</v>
      </c>
      <c r="AC5859" t="s">
        <v>906</v>
      </c>
      <c r="AD5859">
        <v>2022</v>
      </c>
    </row>
    <row r="5860" spans="1:30" x14ac:dyDescent="0.25">
      <c r="A5860" t="s">
        <v>18</v>
      </c>
      <c r="B5860" t="s">
        <v>197</v>
      </c>
      <c r="C5860" t="s">
        <v>198</v>
      </c>
      <c r="D5860" t="s">
        <v>199</v>
      </c>
      <c r="E5860" t="s">
        <v>66</v>
      </c>
      <c r="F5860" t="s">
        <v>55</v>
      </c>
      <c r="G5860">
        <v>15516564452</v>
      </c>
      <c r="H5860" t="s">
        <v>425</v>
      </c>
      <c r="I5860" t="s">
        <v>25</v>
      </c>
      <c r="J5860">
        <v>144</v>
      </c>
      <c r="K5860">
        <v>2</v>
      </c>
      <c r="L5860">
        <v>1</v>
      </c>
      <c r="M5860">
        <v>144</v>
      </c>
      <c r="N5860">
        <v>2</v>
      </c>
      <c r="O5860">
        <v>1</v>
      </c>
      <c r="P5860">
        <v>2</v>
      </c>
      <c r="Q5860">
        <v>2</v>
      </c>
      <c r="R5860" s="1">
        <v>44785</v>
      </c>
      <c r="S5860" t="str">
        <f t="shared" si="455"/>
        <v>S. Pellegrino Sparkling Mineral Water</v>
      </c>
      <c r="T5860" t="str">
        <f t="shared" si="456"/>
        <v>Water</v>
      </c>
      <c r="U5860" t="str">
        <f>IF(T5860="Cell is Blank - Dis-regard",_xlfn.XLOOKUP(S5860,'Categroy Lookup'!A:A,'Categroy Lookup'!B:B,"Cell is Blank - Dis-regard"),T5860)</f>
        <v>Water</v>
      </c>
      <c r="V5860" t="b">
        <f t="shared" si="458"/>
        <v>1</v>
      </c>
      <c r="W5860">
        <f t="shared" si="457"/>
        <v>2</v>
      </c>
      <c r="X5860" s="8">
        <f t="shared" si="459"/>
        <v>1.3333333333333333</v>
      </c>
      <c r="Y5860" t="s">
        <v>66</v>
      </c>
      <c r="AB5860" t="s">
        <v>689</v>
      </c>
      <c r="AC5860" t="s">
        <v>906</v>
      </c>
      <c r="AD5860">
        <v>2022</v>
      </c>
    </row>
    <row r="5861" spans="1:30" x14ac:dyDescent="0.25">
      <c r="A5861" t="s">
        <v>18</v>
      </c>
      <c r="B5861" t="s">
        <v>197</v>
      </c>
      <c r="C5861" t="s">
        <v>198</v>
      </c>
      <c r="D5861" t="s">
        <v>199</v>
      </c>
      <c r="E5861" t="s">
        <v>200</v>
      </c>
      <c r="F5861" t="s">
        <v>31</v>
      </c>
      <c r="G5861">
        <v>15516726048</v>
      </c>
      <c r="H5861" t="s">
        <v>425</v>
      </c>
      <c r="I5861" t="s">
        <v>25</v>
      </c>
      <c r="J5861">
        <v>146</v>
      </c>
      <c r="K5861">
        <v>3.5</v>
      </c>
      <c r="L5861">
        <v>1</v>
      </c>
      <c r="M5861">
        <v>146</v>
      </c>
      <c r="N5861">
        <v>3.5</v>
      </c>
      <c r="O5861">
        <v>1</v>
      </c>
      <c r="P5861">
        <v>3.5</v>
      </c>
      <c r="Q5861">
        <v>3.5</v>
      </c>
      <c r="R5861" s="1">
        <v>44785</v>
      </c>
      <c r="S5861" t="str">
        <f t="shared" si="455"/>
        <v>Starbucks Doubleshot Energy - Mocha</v>
      </c>
      <c r="T5861" t="str">
        <f t="shared" si="456"/>
        <v>Non Carbonated</v>
      </c>
      <c r="U5861" t="str">
        <f>IF(T5861="Cell is Blank - Dis-regard",_xlfn.XLOOKUP(S5861,'Categroy Lookup'!A:A,'Categroy Lookup'!B:B,"Cell is Blank - Dis-regard"),T5861)</f>
        <v>Non Carbonated</v>
      </c>
      <c r="V5861" t="b">
        <f t="shared" si="458"/>
        <v>1</v>
      </c>
      <c r="W5861">
        <f t="shared" si="457"/>
        <v>3.5</v>
      </c>
      <c r="X5861" s="8">
        <f t="shared" si="459"/>
        <v>2.3333333333333335</v>
      </c>
      <c r="Y5861" t="s">
        <v>572</v>
      </c>
      <c r="Z5861" t="s">
        <v>573</v>
      </c>
      <c r="AB5861" t="s">
        <v>689</v>
      </c>
      <c r="AC5861" t="s">
        <v>906</v>
      </c>
      <c r="AD5861">
        <v>2022</v>
      </c>
    </row>
    <row r="5862" spans="1:30" x14ac:dyDescent="0.25">
      <c r="A5862" t="s">
        <v>18</v>
      </c>
      <c r="B5862" t="s">
        <v>197</v>
      </c>
      <c r="C5862" t="s">
        <v>198</v>
      </c>
      <c r="D5862" t="s">
        <v>199</v>
      </c>
      <c r="E5862" t="s">
        <v>79</v>
      </c>
      <c r="F5862" t="s">
        <v>27</v>
      </c>
      <c r="G5862">
        <v>15516729654</v>
      </c>
      <c r="H5862" t="s">
        <v>425</v>
      </c>
      <c r="I5862" t="s">
        <v>25</v>
      </c>
      <c r="J5862">
        <v>110</v>
      </c>
      <c r="K5862">
        <v>1.5</v>
      </c>
      <c r="L5862">
        <v>1</v>
      </c>
      <c r="M5862">
        <v>110</v>
      </c>
      <c r="N5862">
        <v>1.5</v>
      </c>
      <c r="O5862">
        <v>1</v>
      </c>
      <c r="P5862">
        <v>1.5</v>
      </c>
      <c r="Q5862">
        <v>1.5</v>
      </c>
      <c r="R5862" s="1">
        <v>44785</v>
      </c>
      <c r="S5862" t="str">
        <f t="shared" si="455"/>
        <v>SunChips Multigrain - Harvest Cheddar</v>
      </c>
      <c r="T5862" t="str">
        <f t="shared" si="456"/>
        <v>Food</v>
      </c>
      <c r="U5862" t="str">
        <f>IF(T5862="Cell is Blank - Dis-regard",_xlfn.XLOOKUP(S5862,'Categroy Lookup'!A:A,'Categroy Lookup'!B:B,"Cell is Blank - Dis-regard"),T5862)</f>
        <v>Food</v>
      </c>
      <c r="V5862" t="b">
        <f t="shared" si="458"/>
        <v>1</v>
      </c>
      <c r="W5862">
        <f t="shared" si="457"/>
        <v>1.5</v>
      </c>
      <c r="X5862" s="8">
        <f t="shared" si="459"/>
        <v>1</v>
      </c>
      <c r="Y5862" t="s">
        <v>502</v>
      </c>
      <c r="Z5862" t="s">
        <v>515</v>
      </c>
      <c r="AB5862" t="s">
        <v>689</v>
      </c>
      <c r="AC5862" t="s">
        <v>906</v>
      </c>
      <c r="AD5862">
        <v>2022</v>
      </c>
    </row>
    <row r="5863" spans="1:30" x14ac:dyDescent="0.25">
      <c r="A5863" t="s">
        <v>18</v>
      </c>
      <c r="B5863" t="s">
        <v>40</v>
      </c>
      <c r="C5863" t="s">
        <v>41</v>
      </c>
      <c r="D5863" t="s">
        <v>42</v>
      </c>
      <c r="E5863" t="s">
        <v>79</v>
      </c>
      <c r="F5863" t="s">
        <v>27</v>
      </c>
      <c r="G5863">
        <v>15517090768</v>
      </c>
      <c r="H5863" t="s">
        <v>425</v>
      </c>
      <c r="I5863" t="s">
        <v>33</v>
      </c>
      <c r="J5863">
        <v>120</v>
      </c>
      <c r="K5863">
        <v>1.5</v>
      </c>
      <c r="L5863">
        <v>1</v>
      </c>
      <c r="M5863">
        <v>120</v>
      </c>
      <c r="N5863">
        <v>1.5</v>
      </c>
      <c r="O5863">
        <v>1</v>
      </c>
      <c r="P5863">
        <v>1.5</v>
      </c>
      <c r="Q5863">
        <v>1.5</v>
      </c>
      <c r="R5863" s="1">
        <v>44785</v>
      </c>
      <c r="S5863" t="str">
        <f t="shared" si="455"/>
        <v>SunChips Multigrain - Harvest Cheddar</v>
      </c>
      <c r="T5863" t="str">
        <f t="shared" si="456"/>
        <v>Food</v>
      </c>
      <c r="U5863" t="str">
        <f>IF(T5863="Cell is Blank - Dis-regard",_xlfn.XLOOKUP(S5863,'Categroy Lookup'!A:A,'Categroy Lookup'!B:B,"Cell is Blank - Dis-regard"),T5863)</f>
        <v>Food</v>
      </c>
      <c r="V5863" t="b">
        <f t="shared" si="458"/>
        <v>1</v>
      </c>
      <c r="W5863">
        <f t="shared" si="457"/>
        <v>1.5</v>
      </c>
      <c r="X5863" s="8">
        <f t="shared" si="459"/>
        <v>1</v>
      </c>
      <c r="Y5863" t="s">
        <v>502</v>
      </c>
      <c r="Z5863" t="s">
        <v>515</v>
      </c>
      <c r="AB5863" t="s">
        <v>689</v>
      </c>
      <c r="AC5863" t="s">
        <v>906</v>
      </c>
      <c r="AD5863">
        <v>2022</v>
      </c>
    </row>
    <row r="5864" spans="1:30" x14ac:dyDescent="0.25">
      <c r="A5864" t="s">
        <v>18</v>
      </c>
      <c r="B5864" t="s">
        <v>19</v>
      </c>
      <c r="C5864" t="s">
        <v>20</v>
      </c>
      <c r="D5864" t="s">
        <v>21</v>
      </c>
      <c r="E5864" t="s">
        <v>58</v>
      </c>
      <c r="F5864" t="s">
        <v>27</v>
      </c>
      <c r="G5864">
        <v>15517225010</v>
      </c>
      <c r="H5864" t="s">
        <v>425</v>
      </c>
      <c r="I5864" t="s">
        <v>25</v>
      </c>
      <c r="J5864">
        <v>122</v>
      </c>
      <c r="K5864">
        <v>1.5</v>
      </c>
      <c r="L5864">
        <v>1</v>
      </c>
      <c r="M5864">
        <v>122</v>
      </c>
      <c r="N5864">
        <v>1.5</v>
      </c>
      <c r="O5864">
        <v>1</v>
      </c>
      <c r="P5864">
        <v>1.5</v>
      </c>
      <c r="Q5864">
        <v>1.5</v>
      </c>
      <c r="R5864" s="1">
        <v>44785</v>
      </c>
      <c r="S5864" t="str">
        <f t="shared" si="455"/>
        <v>Oreo Mini</v>
      </c>
      <c r="T5864" t="str">
        <f t="shared" si="456"/>
        <v>Food</v>
      </c>
      <c r="U5864" t="str">
        <f>IF(T5864="Cell is Blank - Dis-regard",_xlfn.XLOOKUP(S5864,'Categroy Lookup'!A:A,'Categroy Lookup'!B:B,"Cell is Blank - Dis-regard"),T5864)</f>
        <v>Food</v>
      </c>
      <c r="V5864" t="b">
        <f t="shared" si="458"/>
        <v>1</v>
      </c>
      <c r="W5864">
        <f t="shared" si="457"/>
        <v>1.5</v>
      </c>
      <c r="X5864" s="8">
        <f t="shared" si="459"/>
        <v>1</v>
      </c>
      <c r="Y5864" t="s">
        <v>58</v>
      </c>
      <c r="AB5864" t="s">
        <v>689</v>
      </c>
      <c r="AC5864" t="s">
        <v>906</v>
      </c>
      <c r="AD5864">
        <v>2022</v>
      </c>
    </row>
    <row r="5865" spans="1:30" x14ac:dyDescent="0.25">
      <c r="A5865" t="s">
        <v>18</v>
      </c>
      <c r="B5865" t="s">
        <v>40</v>
      </c>
      <c r="C5865" t="s">
        <v>41</v>
      </c>
      <c r="D5865" t="s">
        <v>42</v>
      </c>
      <c r="E5865" t="s">
        <v>48</v>
      </c>
      <c r="F5865" t="s">
        <v>27</v>
      </c>
      <c r="G5865">
        <v>15517817922</v>
      </c>
      <c r="H5865" t="s">
        <v>425</v>
      </c>
      <c r="I5865" t="s">
        <v>33</v>
      </c>
      <c r="J5865">
        <v>137</v>
      </c>
      <c r="K5865">
        <v>2.5</v>
      </c>
      <c r="L5865">
        <v>1</v>
      </c>
      <c r="M5865">
        <v>137</v>
      </c>
      <c r="N5865">
        <v>2.5</v>
      </c>
      <c r="O5865">
        <v>1</v>
      </c>
      <c r="P5865">
        <v>2.5</v>
      </c>
      <c r="Q5865">
        <v>2.5</v>
      </c>
      <c r="R5865" s="1">
        <v>44785</v>
      </c>
      <c r="S5865" t="str">
        <f t="shared" si="455"/>
        <v>KitKat - Crisp Wafers</v>
      </c>
      <c r="T5865" t="str">
        <f t="shared" si="456"/>
        <v>Food</v>
      </c>
      <c r="U5865" t="str">
        <f>IF(T5865="Cell is Blank - Dis-regard",_xlfn.XLOOKUP(S5865,'Categroy Lookup'!A:A,'Categroy Lookup'!B:B,"Cell is Blank - Dis-regard"),T5865)</f>
        <v>Food</v>
      </c>
      <c r="V5865" t="b">
        <f t="shared" si="458"/>
        <v>1</v>
      </c>
      <c r="W5865">
        <f t="shared" si="457"/>
        <v>2.5</v>
      </c>
      <c r="X5865" s="8">
        <f t="shared" si="459"/>
        <v>1.6666666666666667</v>
      </c>
      <c r="Y5865" t="s">
        <v>482</v>
      </c>
      <c r="Z5865" t="s">
        <v>483</v>
      </c>
      <c r="AB5865" t="s">
        <v>689</v>
      </c>
      <c r="AC5865" t="s">
        <v>906</v>
      </c>
      <c r="AD5865">
        <v>2022</v>
      </c>
    </row>
    <row r="5866" spans="1:30" x14ac:dyDescent="0.25">
      <c r="A5866" t="s">
        <v>18</v>
      </c>
      <c r="B5866" t="s">
        <v>40</v>
      </c>
      <c r="C5866" t="s">
        <v>41</v>
      </c>
      <c r="D5866" t="s">
        <v>42</v>
      </c>
      <c r="E5866" t="s">
        <v>417</v>
      </c>
      <c r="F5866" t="s">
        <v>31</v>
      </c>
      <c r="G5866">
        <v>15517960668</v>
      </c>
      <c r="H5866" t="s">
        <v>425</v>
      </c>
      <c r="I5866" t="s">
        <v>33</v>
      </c>
      <c r="J5866">
        <v>145</v>
      </c>
      <c r="K5866">
        <v>2.5</v>
      </c>
      <c r="L5866">
        <v>1</v>
      </c>
      <c r="M5866">
        <v>145</v>
      </c>
      <c r="N5866">
        <v>2.5</v>
      </c>
      <c r="O5866">
        <v>1</v>
      </c>
      <c r="P5866">
        <v>2.5</v>
      </c>
      <c r="Q5866">
        <v>2.5</v>
      </c>
      <c r="R5866" s="1">
        <v>44785</v>
      </c>
      <c r="S5866" t="str">
        <f t="shared" si="455"/>
        <v>Snapple Lemonade - pineapple</v>
      </c>
      <c r="T5866" t="str">
        <f t="shared" si="456"/>
        <v>Non Carbonated</v>
      </c>
      <c r="U5866" t="str">
        <f>IF(T5866="Cell is Blank - Dis-regard",_xlfn.XLOOKUP(S5866,'Categroy Lookup'!A:A,'Categroy Lookup'!B:B,"Cell is Blank - Dis-regard"),T5866)</f>
        <v>Non Carbonated</v>
      </c>
      <c r="V5866" t="b">
        <f t="shared" si="458"/>
        <v>1</v>
      </c>
      <c r="W5866">
        <f t="shared" si="457"/>
        <v>2.5</v>
      </c>
      <c r="X5866" s="8">
        <f t="shared" si="459"/>
        <v>1.6666666666666667</v>
      </c>
      <c r="Y5866" t="s">
        <v>650</v>
      </c>
      <c r="Z5866" t="s">
        <v>653</v>
      </c>
      <c r="AB5866" t="s">
        <v>689</v>
      </c>
      <c r="AC5866" t="s">
        <v>906</v>
      </c>
      <c r="AD5866">
        <v>2022</v>
      </c>
    </row>
    <row r="5867" spans="1:30" x14ac:dyDescent="0.25">
      <c r="A5867" t="s">
        <v>18</v>
      </c>
      <c r="B5867" t="s">
        <v>40</v>
      </c>
      <c r="C5867" t="s">
        <v>41</v>
      </c>
      <c r="D5867" t="s">
        <v>42</v>
      </c>
      <c r="E5867" t="s">
        <v>48</v>
      </c>
      <c r="F5867" t="s">
        <v>27</v>
      </c>
      <c r="G5867">
        <v>15517972641</v>
      </c>
      <c r="H5867" t="s">
        <v>425</v>
      </c>
      <c r="I5867" t="s">
        <v>33</v>
      </c>
      <c r="J5867">
        <v>137</v>
      </c>
      <c r="K5867">
        <v>2.5</v>
      </c>
      <c r="L5867">
        <v>1</v>
      </c>
      <c r="M5867">
        <v>137</v>
      </c>
      <c r="N5867">
        <v>2.5</v>
      </c>
      <c r="O5867">
        <v>1</v>
      </c>
      <c r="P5867">
        <v>2.5</v>
      </c>
      <c r="Q5867">
        <v>2.5</v>
      </c>
      <c r="R5867" s="1">
        <v>44785</v>
      </c>
      <c r="S5867" t="str">
        <f t="shared" si="455"/>
        <v>KitKat - Crisp Wafers</v>
      </c>
      <c r="T5867" t="str">
        <f t="shared" si="456"/>
        <v>Food</v>
      </c>
      <c r="U5867" t="str">
        <f>IF(T5867="Cell is Blank - Dis-regard",_xlfn.XLOOKUP(S5867,'Categroy Lookup'!A:A,'Categroy Lookup'!B:B,"Cell is Blank - Dis-regard"),T5867)</f>
        <v>Food</v>
      </c>
      <c r="V5867" t="b">
        <f t="shared" si="458"/>
        <v>1</v>
      </c>
      <c r="W5867">
        <f t="shared" si="457"/>
        <v>2.5</v>
      </c>
      <c r="X5867" s="8">
        <f t="shared" si="459"/>
        <v>1.6666666666666667</v>
      </c>
      <c r="Y5867" t="s">
        <v>482</v>
      </c>
      <c r="Z5867" t="s">
        <v>483</v>
      </c>
      <c r="AB5867" t="s">
        <v>689</v>
      </c>
      <c r="AC5867" t="s">
        <v>906</v>
      </c>
      <c r="AD5867">
        <v>2022</v>
      </c>
    </row>
    <row r="5868" spans="1:30" x14ac:dyDescent="0.25">
      <c r="A5868" t="s">
        <v>18</v>
      </c>
      <c r="B5868" t="s">
        <v>40</v>
      </c>
      <c r="C5868" t="s">
        <v>41</v>
      </c>
      <c r="D5868" t="s">
        <v>42</v>
      </c>
      <c r="E5868" t="s">
        <v>204</v>
      </c>
      <c r="F5868" t="s">
        <v>27</v>
      </c>
      <c r="G5868">
        <v>15517974559</v>
      </c>
      <c r="H5868" t="s">
        <v>425</v>
      </c>
      <c r="I5868" t="s">
        <v>33</v>
      </c>
      <c r="J5868">
        <v>124</v>
      </c>
      <c r="K5868">
        <v>1.5</v>
      </c>
      <c r="L5868">
        <v>1</v>
      </c>
      <c r="M5868">
        <v>124</v>
      </c>
      <c r="N5868">
        <v>1.5</v>
      </c>
      <c r="O5868">
        <v>1</v>
      </c>
      <c r="P5868">
        <v>1.5</v>
      </c>
      <c r="Q5868">
        <v>1.5</v>
      </c>
      <c r="R5868" s="1">
        <v>44785</v>
      </c>
      <c r="S5868" t="str">
        <f t="shared" si="455"/>
        <v>Cheetos - Crunchy</v>
      </c>
      <c r="T5868" t="str">
        <f t="shared" si="456"/>
        <v>Food</v>
      </c>
      <c r="U5868" t="str">
        <f>IF(T5868="Cell is Blank - Dis-regard",_xlfn.XLOOKUP(S5868,'Categroy Lookup'!A:A,'Categroy Lookup'!B:B,"Cell is Blank - Dis-regard"),T5868)</f>
        <v>Food</v>
      </c>
      <c r="V5868" t="b">
        <f t="shared" si="458"/>
        <v>1</v>
      </c>
      <c r="W5868">
        <f t="shared" si="457"/>
        <v>1.5</v>
      </c>
      <c r="X5868" s="8">
        <f t="shared" si="459"/>
        <v>1</v>
      </c>
      <c r="Y5868" t="s">
        <v>491</v>
      </c>
      <c r="Z5868" t="s">
        <v>575</v>
      </c>
      <c r="AB5868" t="s">
        <v>689</v>
      </c>
      <c r="AC5868" t="s">
        <v>906</v>
      </c>
      <c r="AD5868">
        <v>2022</v>
      </c>
    </row>
    <row r="5869" spans="1:30" x14ac:dyDescent="0.25">
      <c r="A5869" t="s">
        <v>18</v>
      </c>
      <c r="B5869" t="s">
        <v>197</v>
      </c>
      <c r="C5869" t="s">
        <v>198</v>
      </c>
      <c r="D5869" t="s">
        <v>199</v>
      </c>
      <c r="E5869" t="s">
        <v>314</v>
      </c>
      <c r="G5869">
        <v>15519086723</v>
      </c>
      <c r="H5869" t="s">
        <v>426</v>
      </c>
      <c r="I5869" t="s">
        <v>25</v>
      </c>
      <c r="J5869">
        <v>154</v>
      </c>
      <c r="K5869">
        <v>4</v>
      </c>
      <c r="L5869">
        <v>1</v>
      </c>
      <c r="M5869">
        <v>154</v>
      </c>
      <c r="N5869">
        <v>4</v>
      </c>
      <c r="O5869">
        <v>1</v>
      </c>
      <c r="P5869">
        <v>4</v>
      </c>
      <c r="Q5869">
        <v>4</v>
      </c>
      <c r="R5869" s="1">
        <v>44786</v>
      </c>
      <c r="S5869" t="str">
        <f t="shared" si="455"/>
        <v>Mini Chips Ahoy - Go Paks</v>
      </c>
      <c r="T5869" t="str">
        <f t="shared" si="456"/>
        <v>Cell is Blank - Dis-regard</v>
      </c>
      <c r="U5869" t="str">
        <f>IF(T5869="Cell is Blank - Dis-regard",_xlfn.XLOOKUP(S5869,'Categroy Lookup'!A:A,'Categroy Lookup'!B:B,"Cell is Blank - Dis-regard"),T5869)</f>
        <v>Food</v>
      </c>
      <c r="V5869" t="b">
        <f t="shared" si="458"/>
        <v>1</v>
      </c>
      <c r="W5869">
        <f t="shared" si="457"/>
        <v>4</v>
      </c>
      <c r="X5869" s="8">
        <f t="shared" si="459"/>
        <v>2.6666666666666665</v>
      </c>
      <c r="Y5869" t="s">
        <v>631</v>
      </c>
      <c r="Z5869" t="s">
        <v>603</v>
      </c>
      <c r="AB5869" t="s">
        <v>677</v>
      </c>
      <c r="AC5869" t="s">
        <v>907</v>
      </c>
      <c r="AD5869">
        <v>2022</v>
      </c>
    </row>
    <row r="5870" spans="1:30" x14ac:dyDescent="0.25">
      <c r="A5870" t="s">
        <v>18</v>
      </c>
      <c r="B5870" t="s">
        <v>197</v>
      </c>
      <c r="C5870" t="s">
        <v>198</v>
      </c>
      <c r="D5870" t="s">
        <v>199</v>
      </c>
      <c r="E5870" t="s">
        <v>240</v>
      </c>
      <c r="F5870" t="s">
        <v>27</v>
      </c>
      <c r="G5870">
        <v>15519251946</v>
      </c>
      <c r="H5870" t="s">
        <v>426</v>
      </c>
      <c r="I5870" t="s">
        <v>33</v>
      </c>
      <c r="J5870">
        <v>136</v>
      </c>
      <c r="K5870">
        <v>2</v>
      </c>
      <c r="L5870">
        <v>1</v>
      </c>
      <c r="M5870">
        <v>136</v>
      </c>
      <c r="N5870">
        <v>2</v>
      </c>
      <c r="O5870">
        <v>1</v>
      </c>
      <c r="P5870">
        <v>2</v>
      </c>
      <c r="Q5870">
        <v>2</v>
      </c>
      <c r="R5870" s="1">
        <v>44786</v>
      </c>
      <c r="S5870" t="str">
        <f t="shared" si="455"/>
        <v>Keto Bar - Creamy Peanut Butter Chocolate</v>
      </c>
      <c r="T5870" t="str">
        <f t="shared" si="456"/>
        <v>Food</v>
      </c>
      <c r="U5870" t="str">
        <f>IF(T5870="Cell is Blank - Dis-regard",_xlfn.XLOOKUP(S5870,'Categroy Lookup'!A:A,'Categroy Lookup'!B:B,"Cell is Blank - Dis-regard"),T5870)</f>
        <v>Food</v>
      </c>
      <c r="V5870" t="b">
        <f t="shared" si="458"/>
        <v>1</v>
      </c>
      <c r="W5870">
        <f t="shared" si="457"/>
        <v>2</v>
      </c>
      <c r="X5870" s="8">
        <f t="shared" si="459"/>
        <v>1.3333333333333333</v>
      </c>
      <c r="Y5870" t="s">
        <v>600</v>
      </c>
      <c r="Z5870" t="s">
        <v>601</v>
      </c>
      <c r="AB5870" t="s">
        <v>677</v>
      </c>
      <c r="AC5870" t="s">
        <v>907</v>
      </c>
      <c r="AD5870">
        <v>2022</v>
      </c>
    </row>
    <row r="5871" spans="1:30" x14ac:dyDescent="0.25">
      <c r="A5871" t="s">
        <v>18</v>
      </c>
      <c r="B5871" t="s">
        <v>197</v>
      </c>
      <c r="C5871" t="s">
        <v>198</v>
      </c>
      <c r="D5871" t="s">
        <v>199</v>
      </c>
      <c r="E5871" t="s">
        <v>362</v>
      </c>
      <c r="F5871" t="s">
        <v>27</v>
      </c>
      <c r="G5871">
        <v>15519442091</v>
      </c>
      <c r="H5871" t="s">
        <v>426</v>
      </c>
      <c r="I5871" t="s">
        <v>33</v>
      </c>
      <c r="J5871">
        <v>161</v>
      </c>
      <c r="K5871">
        <v>3</v>
      </c>
      <c r="L5871">
        <v>1</v>
      </c>
      <c r="M5871">
        <v>161</v>
      </c>
      <c r="N5871">
        <v>3</v>
      </c>
      <c r="O5871">
        <v>1</v>
      </c>
      <c r="P5871">
        <v>3</v>
      </c>
      <c r="Q5871">
        <v>3</v>
      </c>
      <c r="R5871" s="1">
        <v>44786</v>
      </c>
      <c r="S5871" t="str">
        <f t="shared" si="455"/>
        <v>Pringles - Cheddar Cheese</v>
      </c>
      <c r="T5871" t="str">
        <f t="shared" si="456"/>
        <v>Food</v>
      </c>
      <c r="U5871" t="str">
        <f>IF(T5871="Cell is Blank - Dis-regard",_xlfn.XLOOKUP(S5871,'Categroy Lookup'!A:A,'Categroy Lookup'!B:B,"Cell is Blank - Dis-regard"),T5871)</f>
        <v>Food</v>
      </c>
      <c r="V5871" t="b">
        <f t="shared" si="458"/>
        <v>1</v>
      </c>
      <c r="W5871">
        <f t="shared" si="457"/>
        <v>3</v>
      </c>
      <c r="X5871" s="8">
        <f t="shared" si="459"/>
        <v>2</v>
      </c>
      <c r="Y5871" t="s">
        <v>642</v>
      </c>
      <c r="Z5871" t="s">
        <v>544</v>
      </c>
      <c r="AB5871" t="s">
        <v>677</v>
      </c>
      <c r="AC5871" t="s">
        <v>907</v>
      </c>
      <c r="AD5871">
        <v>2022</v>
      </c>
    </row>
    <row r="5872" spans="1:30" x14ac:dyDescent="0.25">
      <c r="A5872" t="s">
        <v>18</v>
      </c>
      <c r="B5872" t="s">
        <v>197</v>
      </c>
      <c r="C5872" t="s">
        <v>198</v>
      </c>
      <c r="D5872" t="s">
        <v>199</v>
      </c>
      <c r="E5872" t="s">
        <v>230</v>
      </c>
      <c r="F5872" t="s">
        <v>23</v>
      </c>
      <c r="G5872">
        <v>15519446324</v>
      </c>
      <c r="H5872" t="s">
        <v>426</v>
      </c>
      <c r="I5872" t="s">
        <v>33</v>
      </c>
      <c r="J5872">
        <v>148</v>
      </c>
      <c r="K5872">
        <v>3</v>
      </c>
      <c r="L5872">
        <v>1</v>
      </c>
      <c r="M5872">
        <v>148</v>
      </c>
      <c r="N5872">
        <v>3</v>
      </c>
      <c r="O5872">
        <v>1</v>
      </c>
      <c r="P5872">
        <v>3</v>
      </c>
      <c r="Q5872">
        <v>3</v>
      </c>
      <c r="R5872" s="1">
        <v>44786</v>
      </c>
      <c r="S5872" t="str">
        <f t="shared" si="455"/>
        <v>Starbucks Refresher - Real Coconut Water</v>
      </c>
      <c r="T5872" t="str">
        <f t="shared" si="456"/>
        <v>Carbonated</v>
      </c>
      <c r="U5872" t="str">
        <f>IF(T5872="Cell is Blank - Dis-regard",_xlfn.XLOOKUP(S5872,'Categroy Lookup'!A:A,'Categroy Lookup'!B:B,"Cell is Blank - Dis-regard"),T5872)</f>
        <v>Carbonated</v>
      </c>
      <c r="V5872" t="b">
        <f t="shared" si="458"/>
        <v>1</v>
      </c>
      <c r="W5872">
        <f t="shared" si="457"/>
        <v>3</v>
      </c>
      <c r="X5872" s="8">
        <f t="shared" si="459"/>
        <v>2</v>
      </c>
      <c r="Y5872" t="s">
        <v>594</v>
      </c>
      <c r="Z5872" t="s">
        <v>595</v>
      </c>
      <c r="AB5872" t="s">
        <v>677</v>
      </c>
      <c r="AC5872" t="s">
        <v>907</v>
      </c>
      <c r="AD5872">
        <v>2022</v>
      </c>
    </row>
    <row r="5873" spans="1:30" x14ac:dyDescent="0.25">
      <c r="A5873" t="s">
        <v>18</v>
      </c>
      <c r="B5873" t="s">
        <v>197</v>
      </c>
      <c r="C5873" t="s">
        <v>198</v>
      </c>
      <c r="D5873" t="s">
        <v>199</v>
      </c>
      <c r="E5873" t="s">
        <v>230</v>
      </c>
      <c r="F5873" t="s">
        <v>23</v>
      </c>
      <c r="G5873">
        <v>15519476427</v>
      </c>
      <c r="H5873" t="s">
        <v>426</v>
      </c>
      <c r="I5873" t="s">
        <v>25</v>
      </c>
      <c r="J5873">
        <v>148</v>
      </c>
      <c r="K5873">
        <v>3</v>
      </c>
      <c r="L5873">
        <v>1</v>
      </c>
      <c r="M5873">
        <v>148</v>
      </c>
      <c r="N5873">
        <v>3</v>
      </c>
      <c r="O5873">
        <v>1</v>
      </c>
      <c r="P5873">
        <v>3</v>
      </c>
      <c r="Q5873">
        <v>3</v>
      </c>
      <c r="R5873" s="1">
        <v>44786</v>
      </c>
      <c r="S5873" t="str">
        <f t="shared" si="455"/>
        <v>Starbucks Refresher - Real Coconut Water</v>
      </c>
      <c r="T5873" t="str">
        <f t="shared" si="456"/>
        <v>Carbonated</v>
      </c>
      <c r="U5873" t="str">
        <f>IF(T5873="Cell is Blank - Dis-regard",_xlfn.XLOOKUP(S5873,'Categroy Lookup'!A:A,'Categroy Lookup'!B:B,"Cell is Blank - Dis-regard"),T5873)</f>
        <v>Carbonated</v>
      </c>
      <c r="V5873" t="b">
        <f t="shared" si="458"/>
        <v>1</v>
      </c>
      <c r="W5873">
        <f t="shared" si="457"/>
        <v>3</v>
      </c>
      <c r="X5873" s="8">
        <f t="shared" si="459"/>
        <v>2</v>
      </c>
      <c r="Y5873" t="s">
        <v>594</v>
      </c>
      <c r="Z5873" t="s">
        <v>595</v>
      </c>
      <c r="AB5873" t="s">
        <v>677</v>
      </c>
      <c r="AC5873" t="s">
        <v>907</v>
      </c>
      <c r="AD5873">
        <v>2022</v>
      </c>
    </row>
    <row r="5874" spans="1:30" x14ac:dyDescent="0.25">
      <c r="A5874" t="s">
        <v>18</v>
      </c>
      <c r="B5874" t="s">
        <v>197</v>
      </c>
      <c r="C5874" t="s">
        <v>198</v>
      </c>
      <c r="D5874" t="s">
        <v>199</v>
      </c>
      <c r="E5874" t="s">
        <v>49</v>
      </c>
      <c r="F5874" t="s">
        <v>27</v>
      </c>
      <c r="G5874">
        <v>15519496399</v>
      </c>
      <c r="H5874" t="s">
        <v>426</v>
      </c>
      <c r="I5874" t="s">
        <v>33</v>
      </c>
      <c r="J5874">
        <v>131</v>
      </c>
      <c r="K5874">
        <v>2</v>
      </c>
      <c r="L5874">
        <v>1</v>
      </c>
      <c r="M5874">
        <v>131</v>
      </c>
      <c r="N5874">
        <v>2</v>
      </c>
      <c r="O5874">
        <v>1</v>
      </c>
      <c r="P5874">
        <v>2</v>
      </c>
      <c r="Q5874">
        <v>2</v>
      </c>
      <c r="R5874" s="1">
        <v>44786</v>
      </c>
      <c r="S5874" t="str">
        <f t="shared" si="455"/>
        <v>Wonderful Pistachios - Variety</v>
      </c>
      <c r="T5874" t="str">
        <f t="shared" si="456"/>
        <v>Food</v>
      </c>
      <c r="U5874" t="str">
        <f>IF(T5874="Cell is Blank - Dis-regard",_xlfn.XLOOKUP(S5874,'Categroy Lookup'!A:A,'Categroy Lookup'!B:B,"Cell is Blank - Dis-regard"),T5874)</f>
        <v>Food</v>
      </c>
      <c r="V5874" t="b">
        <f t="shared" si="458"/>
        <v>1</v>
      </c>
      <c r="W5874">
        <f t="shared" si="457"/>
        <v>2</v>
      </c>
      <c r="X5874" s="8">
        <f t="shared" si="459"/>
        <v>1.3333333333333333</v>
      </c>
      <c r="Y5874" t="s">
        <v>484</v>
      </c>
      <c r="Z5874" t="s">
        <v>485</v>
      </c>
      <c r="AB5874" t="s">
        <v>677</v>
      </c>
      <c r="AC5874" t="s">
        <v>907</v>
      </c>
      <c r="AD5874">
        <v>2022</v>
      </c>
    </row>
    <row r="5875" spans="1:30" x14ac:dyDescent="0.25">
      <c r="A5875" t="s">
        <v>18</v>
      </c>
      <c r="B5875" t="s">
        <v>197</v>
      </c>
      <c r="C5875" t="s">
        <v>198</v>
      </c>
      <c r="D5875" t="s">
        <v>199</v>
      </c>
      <c r="E5875" t="s">
        <v>200</v>
      </c>
      <c r="F5875" t="s">
        <v>31</v>
      </c>
      <c r="G5875">
        <v>15519574153</v>
      </c>
      <c r="H5875" t="s">
        <v>426</v>
      </c>
      <c r="I5875" t="s">
        <v>25</v>
      </c>
      <c r="J5875">
        <v>146</v>
      </c>
      <c r="K5875">
        <v>3.5</v>
      </c>
      <c r="L5875">
        <v>1</v>
      </c>
      <c r="M5875">
        <v>146</v>
      </c>
      <c r="N5875">
        <v>3.5</v>
      </c>
      <c r="O5875">
        <v>1</v>
      </c>
      <c r="P5875">
        <v>3.5</v>
      </c>
      <c r="Q5875">
        <v>3.5</v>
      </c>
      <c r="R5875" s="1">
        <v>44786</v>
      </c>
      <c r="S5875" t="str">
        <f t="shared" si="455"/>
        <v>Starbucks Doubleshot Energy - Mocha</v>
      </c>
      <c r="T5875" t="str">
        <f t="shared" si="456"/>
        <v>Non Carbonated</v>
      </c>
      <c r="U5875" t="str">
        <f>IF(T5875="Cell is Blank - Dis-regard",_xlfn.XLOOKUP(S5875,'Categroy Lookup'!A:A,'Categroy Lookup'!B:B,"Cell is Blank - Dis-regard"),T5875)</f>
        <v>Non Carbonated</v>
      </c>
      <c r="V5875" t="b">
        <f t="shared" si="458"/>
        <v>1</v>
      </c>
      <c r="W5875">
        <f t="shared" si="457"/>
        <v>3.5</v>
      </c>
      <c r="X5875" s="8">
        <f t="shared" si="459"/>
        <v>2.3333333333333335</v>
      </c>
      <c r="Y5875" t="s">
        <v>572</v>
      </c>
      <c r="Z5875" t="s">
        <v>573</v>
      </c>
      <c r="AB5875" t="s">
        <v>677</v>
      </c>
      <c r="AC5875" t="s">
        <v>907</v>
      </c>
      <c r="AD5875">
        <v>2022</v>
      </c>
    </row>
    <row r="5876" spans="1:30" x14ac:dyDescent="0.25">
      <c r="A5876" t="s">
        <v>18</v>
      </c>
      <c r="B5876" t="s">
        <v>40</v>
      </c>
      <c r="C5876" t="s">
        <v>41</v>
      </c>
      <c r="D5876" t="s">
        <v>42</v>
      </c>
      <c r="E5876" t="s">
        <v>61</v>
      </c>
      <c r="F5876" t="s">
        <v>27</v>
      </c>
      <c r="G5876">
        <v>15519775495</v>
      </c>
      <c r="H5876" t="s">
        <v>426</v>
      </c>
      <c r="I5876" t="s">
        <v>33</v>
      </c>
      <c r="J5876">
        <v>139</v>
      </c>
      <c r="K5876">
        <v>1.5</v>
      </c>
      <c r="L5876">
        <v>1</v>
      </c>
      <c r="M5876">
        <v>139</v>
      </c>
      <c r="N5876">
        <v>1.5</v>
      </c>
      <c r="O5876">
        <v>1</v>
      </c>
      <c r="P5876">
        <v>1.5</v>
      </c>
      <c r="Q5876">
        <v>1.5</v>
      </c>
      <c r="R5876" s="1">
        <v>44786</v>
      </c>
      <c r="S5876" t="str">
        <f t="shared" si="455"/>
        <v>Jack Links Beef Steak Original</v>
      </c>
      <c r="T5876" t="str">
        <f t="shared" si="456"/>
        <v>Food</v>
      </c>
      <c r="U5876" t="str">
        <f>IF(T5876="Cell is Blank - Dis-regard",_xlfn.XLOOKUP(S5876,'Categroy Lookup'!A:A,'Categroy Lookup'!B:B,"Cell is Blank - Dis-regard"),T5876)</f>
        <v>Food</v>
      </c>
      <c r="V5876" t="b">
        <f t="shared" si="458"/>
        <v>1</v>
      </c>
      <c r="W5876">
        <f t="shared" si="457"/>
        <v>1.5</v>
      </c>
      <c r="X5876" s="8">
        <f t="shared" si="459"/>
        <v>1</v>
      </c>
      <c r="Y5876" t="s">
        <v>61</v>
      </c>
      <c r="AB5876" t="s">
        <v>677</v>
      </c>
      <c r="AC5876" t="s">
        <v>907</v>
      </c>
      <c r="AD5876">
        <v>2022</v>
      </c>
    </row>
    <row r="5877" spans="1:30" x14ac:dyDescent="0.25">
      <c r="A5877" t="s">
        <v>18</v>
      </c>
      <c r="B5877" t="s">
        <v>40</v>
      </c>
      <c r="C5877" t="s">
        <v>41</v>
      </c>
      <c r="D5877" t="s">
        <v>42</v>
      </c>
      <c r="E5877" t="s">
        <v>56</v>
      </c>
      <c r="F5877" t="s">
        <v>27</v>
      </c>
      <c r="G5877">
        <v>15519790065</v>
      </c>
      <c r="H5877" t="s">
        <v>426</v>
      </c>
      <c r="I5877" t="s">
        <v>33</v>
      </c>
      <c r="J5877">
        <v>122</v>
      </c>
      <c r="K5877">
        <v>1.5</v>
      </c>
      <c r="L5877">
        <v>1</v>
      </c>
      <c r="M5877">
        <v>122</v>
      </c>
      <c r="N5877">
        <v>1.5</v>
      </c>
      <c r="O5877">
        <v>1</v>
      </c>
      <c r="P5877">
        <v>1.5</v>
      </c>
      <c r="Q5877">
        <v>1.5</v>
      </c>
      <c r="R5877" s="1">
        <v>44786</v>
      </c>
      <c r="S5877" t="str">
        <f t="shared" si="455"/>
        <v>Cheetos - Fleming Hot Crunchy</v>
      </c>
      <c r="T5877" t="str">
        <f t="shared" si="456"/>
        <v>Food</v>
      </c>
      <c r="U5877" t="str">
        <f>IF(T5877="Cell is Blank - Dis-regard",_xlfn.XLOOKUP(S5877,'Categroy Lookup'!A:A,'Categroy Lookup'!B:B,"Cell is Blank - Dis-regard"),T5877)</f>
        <v>Food</v>
      </c>
      <c r="V5877" t="b">
        <f t="shared" si="458"/>
        <v>1</v>
      </c>
      <c r="W5877">
        <f t="shared" si="457"/>
        <v>1.5</v>
      </c>
      <c r="X5877" s="8">
        <f t="shared" si="459"/>
        <v>1</v>
      </c>
      <c r="Y5877" t="s">
        <v>491</v>
      </c>
      <c r="Z5877" t="s">
        <v>492</v>
      </c>
      <c r="AB5877" t="s">
        <v>677</v>
      </c>
      <c r="AC5877" t="s">
        <v>907</v>
      </c>
      <c r="AD5877">
        <v>2022</v>
      </c>
    </row>
    <row r="5878" spans="1:30" x14ac:dyDescent="0.25">
      <c r="A5878" t="s">
        <v>18</v>
      </c>
      <c r="B5878" t="s">
        <v>19</v>
      </c>
      <c r="C5878" t="s">
        <v>20</v>
      </c>
      <c r="D5878" t="s">
        <v>21</v>
      </c>
      <c r="E5878" t="s">
        <v>49</v>
      </c>
      <c r="F5878" t="s">
        <v>27</v>
      </c>
      <c r="G5878">
        <v>15519974284</v>
      </c>
      <c r="H5878" t="s">
        <v>426</v>
      </c>
      <c r="I5878" t="s">
        <v>25</v>
      </c>
      <c r="J5878">
        <v>133</v>
      </c>
      <c r="K5878">
        <v>2</v>
      </c>
      <c r="L5878">
        <v>1</v>
      </c>
      <c r="M5878">
        <v>133</v>
      </c>
      <c r="N5878">
        <v>2</v>
      </c>
      <c r="O5878">
        <v>1</v>
      </c>
      <c r="P5878">
        <v>2</v>
      </c>
      <c r="Q5878">
        <v>2</v>
      </c>
      <c r="R5878" s="1">
        <v>44786</v>
      </c>
      <c r="S5878" t="str">
        <f t="shared" si="455"/>
        <v>Wonderful Pistachios - Variety</v>
      </c>
      <c r="T5878" t="str">
        <f t="shared" si="456"/>
        <v>Food</v>
      </c>
      <c r="U5878" t="str">
        <f>IF(T5878="Cell is Blank - Dis-regard",_xlfn.XLOOKUP(S5878,'Categroy Lookup'!A:A,'Categroy Lookup'!B:B,"Cell is Blank - Dis-regard"),T5878)</f>
        <v>Food</v>
      </c>
      <c r="V5878" t="b">
        <f t="shared" si="458"/>
        <v>1</v>
      </c>
      <c r="W5878">
        <f t="shared" si="457"/>
        <v>2</v>
      </c>
      <c r="X5878" s="8">
        <f t="shared" si="459"/>
        <v>1.3333333333333333</v>
      </c>
      <c r="Y5878" t="s">
        <v>484</v>
      </c>
      <c r="Z5878" t="s">
        <v>485</v>
      </c>
      <c r="AB5878" t="s">
        <v>677</v>
      </c>
      <c r="AC5878" t="s">
        <v>907</v>
      </c>
      <c r="AD5878">
        <v>2022</v>
      </c>
    </row>
    <row r="5879" spans="1:30" x14ac:dyDescent="0.25">
      <c r="A5879" t="s">
        <v>18</v>
      </c>
      <c r="B5879" t="s">
        <v>197</v>
      </c>
      <c r="C5879" t="s">
        <v>198</v>
      </c>
      <c r="D5879" t="s">
        <v>199</v>
      </c>
      <c r="E5879" t="s">
        <v>98</v>
      </c>
      <c r="F5879" t="s">
        <v>27</v>
      </c>
      <c r="G5879">
        <v>15520208306</v>
      </c>
      <c r="H5879" t="s">
        <v>426</v>
      </c>
      <c r="I5879" t="s">
        <v>33</v>
      </c>
      <c r="J5879">
        <v>121</v>
      </c>
      <c r="K5879">
        <v>1.5</v>
      </c>
      <c r="L5879">
        <v>1</v>
      </c>
      <c r="M5879">
        <v>121</v>
      </c>
      <c r="N5879">
        <v>1.5</v>
      </c>
      <c r="O5879">
        <v>1</v>
      </c>
      <c r="P5879">
        <v>1.5</v>
      </c>
      <c r="Q5879">
        <v>1.5</v>
      </c>
      <c r="R5879" s="1">
        <v>44786</v>
      </c>
      <c r="S5879" t="str">
        <f t="shared" si="455"/>
        <v>CheezIt - Original</v>
      </c>
      <c r="T5879" t="str">
        <f t="shared" si="456"/>
        <v>Food</v>
      </c>
      <c r="U5879" t="str">
        <f>IF(T5879="Cell is Blank - Dis-regard",_xlfn.XLOOKUP(S5879,'Categroy Lookup'!A:A,'Categroy Lookup'!B:B,"Cell is Blank - Dis-regard"),T5879)</f>
        <v>Food</v>
      </c>
      <c r="V5879" t="b">
        <f t="shared" si="458"/>
        <v>1</v>
      </c>
      <c r="W5879">
        <f t="shared" si="457"/>
        <v>1.5</v>
      </c>
      <c r="X5879" s="8">
        <f t="shared" si="459"/>
        <v>1</v>
      </c>
      <c r="Y5879" t="s">
        <v>528</v>
      </c>
      <c r="Z5879" t="s">
        <v>512</v>
      </c>
      <c r="AB5879" t="s">
        <v>677</v>
      </c>
      <c r="AC5879" t="s">
        <v>907</v>
      </c>
      <c r="AD5879">
        <v>2022</v>
      </c>
    </row>
    <row r="5880" spans="1:30" x14ac:dyDescent="0.25">
      <c r="A5880" t="s">
        <v>18</v>
      </c>
      <c r="B5880" t="s">
        <v>19</v>
      </c>
      <c r="C5880" t="s">
        <v>20</v>
      </c>
      <c r="D5880" t="s">
        <v>21</v>
      </c>
      <c r="E5880" t="s">
        <v>43</v>
      </c>
      <c r="F5880" t="s">
        <v>23</v>
      </c>
      <c r="G5880">
        <v>15520219484</v>
      </c>
      <c r="H5880" t="s">
        <v>426</v>
      </c>
      <c r="I5880" t="s">
        <v>25</v>
      </c>
      <c r="J5880">
        <v>147</v>
      </c>
      <c r="K5880">
        <v>3</v>
      </c>
      <c r="L5880">
        <v>1</v>
      </c>
      <c r="M5880">
        <v>147</v>
      </c>
      <c r="N5880">
        <v>3</v>
      </c>
      <c r="O5880">
        <v>1</v>
      </c>
      <c r="P5880">
        <v>3</v>
      </c>
      <c r="Q5880">
        <v>3</v>
      </c>
      <c r="R5880" s="1">
        <v>44786</v>
      </c>
      <c r="S5880" t="str">
        <f t="shared" si="455"/>
        <v>Monster Energy Original</v>
      </c>
      <c r="T5880" t="str">
        <f t="shared" si="456"/>
        <v>Carbonated</v>
      </c>
      <c r="U5880" t="str">
        <f>IF(T5880="Cell is Blank - Dis-regard",_xlfn.XLOOKUP(S5880,'Categroy Lookup'!A:A,'Categroy Lookup'!B:B,"Cell is Blank - Dis-regard"),T5880)</f>
        <v>Carbonated</v>
      </c>
      <c r="V5880" t="b">
        <f t="shared" si="458"/>
        <v>1</v>
      </c>
      <c r="W5880">
        <f t="shared" si="457"/>
        <v>3</v>
      </c>
      <c r="X5880" s="8">
        <f t="shared" si="459"/>
        <v>2</v>
      </c>
      <c r="Y5880" t="s">
        <v>43</v>
      </c>
      <c r="AB5880" t="s">
        <v>677</v>
      </c>
      <c r="AC5880" t="s">
        <v>907</v>
      </c>
      <c r="AD5880">
        <v>2022</v>
      </c>
    </row>
    <row r="5881" spans="1:30" x14ac:dyDescent="0.25">
      <c r="A5881" t="s">
        <v>18</v>
      </c>
      <c r="B5881" t="s">
        <v>197</v>
      </c>
      <c r="C5881" t="s">
        <v>198</v>
      </c>
      <c r="D5881" t="s">
        <v>199</v>
      </c>
      <c r="E5881" t="s">
        <v>338</v>
      </c>
      <c r="F5881" t="s">
        <v>27</v>
      </c>
      <c r="G5881">
        <v>15520310587</v>
      </c>
      <c r="H5881" t="s">
        <v>426</v>
      </c>
      <c r="I5881" t="s">
        <v>25</v>
      </c>
      <c r="J5881">
        <v>114</v>
      </c>
      <c r="K5881">
        <v>2.5</v>
      </c>
      <c r="L5881">
        <v>1</v>
      </c>
      <c r="M5881">
        <v>114</v>
      </c>
      <c r="N5881">
        <v>2.5</v>
      </c>
      <c r="O5881">
        <v>1</v>
      </c>
      <c r="P5881">
        <v>2.5</v>
      </c>
      <c r="Q5881">
        <v>2.5</v>
      </c>
      <c r="R5881" s="1">
        <v>44786</v>
      </c>
      <c r="S5881" t="str">
        <f t="shared" si="455"/>
        <v>Snyder's of Hanover Pretzel Pieces - Cheddar</v>
      </c>
      <c r="T5881" t="str">
        <f t="shared" si="456"/>
        <v>Food</v>
      </c>
      <c r="U5881" t="str">
        <f>IF(T5881="Cell is Blank - Dis-regard",_xlfn.XLOOKUP(S5881,'Categroy Lookup'!A:A,'Categroy Lookup'!B:B,"Cell is Blank - Dis-regard"),T5881)</f>
        <v>Food</v>
      </c>
      <c r="V5881" t="b">
        <f t="shared" si="458"/>
        <v>1</v>
      </c>
      <c r="W5881">
        <f t="shared" si="457"/>
        <v>2.5</v>
      </c>
      <c r="X5881" s="8">
        <f t="shared" si="459"/>
        <v>1.6666666666666667</v>
      </c>
      <c r="Y5881" t="s">
        <v>622</v>
      </c>
      <c r="Z5881" t="s">
        <v>629</v>
      </c>
      <c r="AB5881" t="s">
        <v>677</v>
      </c>
      <c r="AC5881" t="s">
        <v>907</v>
      </c>
      <c r="AD5881">
        <v>2022</v>
      </c>
    </row>
    <row r="5882" spans="1:30" x14ac:dyDescent="0.25">
      <c r="A5882" t="s">
        <v>18</v>
      </c>
      <c r="B5882" t="s">
        <v>28</v>
      </c>
      <c r="C5882" t="s">
        <v>20</v>
      </c>
      <c r="D5882" t="s">
        <v>29</v>
      </c>
      <c r="E5882" t="s">
        <v>48</v>
      </c>
      <c r="F5882" t="s">
        <v>27</v>
      </c>
      <c r="G5882">
        <v>15520278093</v>
      </c>
      <c r="H5882" t="s">
        <v>426</v>
      </c>
      <c r="I5882" t="s">
        <v>25</v>
      </c>
      <c r="J5882">
        <v>130</v>
      </c>
      <c r="K5882">
        <v>2</v>
      </c>
      <c r="L5882">
        <v>1</v>
      </c>
      <c r="M5882">
        <v>130</v>
      </c>
      <c r="N5882">
        <v>2</v>
      </c>
      <c r="O5882">
        <v>1</v>
      </c>
      <c r="P5882">
        <v>2</v>
      </c>
      <c r="Q5882">
        <v>2</v>
      </c>
      <c r="R5882" s="1">
        <v>44786</v>
      </c>
      <c r="S5882" t="str">
        <f t="shared" si="455"/>
        <v>KitKat - Crisp Wafers</v>
      </c>
      <c r="T5882" t="str">
        <f t="shared" si="456"/>
        <v>Food</v>
      </c>
      <c r="U5882" t="str">
        <f>IF(T5882="Cell is Blank - Dis-regard",_xlfn.XLOOKUP(S5882,'Categroy Lookup'!A:A,'Categroy Lookup'!B:B,"Cell is Blank - Dis-regard"),T5882)</f>
        <v>Food</v>
      </c>
      <c r="V5882" t="b">
        <f t="shared" si="458"/>
        <v>1</v>
      </c>
      <c r="W5882">
        <f t="shared" si="457"/>
        <v>2</v>
      </c>
      <c r="X5882" s="8">
        <f t="shared" si="459"/>
        <v>1.3333333333333333</v>
      </c>
      <c r="Y5882" t="s">
        <v>482</v>
      </c>
      <c r="Z5882" t="s">
        <v>483</v>
      </c>
      <c r="AB5882" t="s">
        <v>677</v>
      </c>
      <c r="AC5882" t="s">
        <v>907</v>
      </c>
      <c r="AD5882">
        <v>2022</v>
      </c>
    </row>
    <row r="5883" spans="1:30" x14ac:dyDescent="0.25">
      <c r="A5883" t="s">
        <v>18</v>
      </c>
      <c r="B5883" t="s">
        <v>28</v>
      </c>
      <c r="C5883" t="s">
        <v>20</v>
      </c>
      <c r="D5883" t="s">
        <v>29</v>
      </c>
      <c r="E5883" t="s">
        <v>82</v>
      </c>
      <c r="F5883" t="s">
        <v>31</v>
      </c>
      <c r="G5883">
        <v>15522059590</v>
      </c>
      <c r="H5883" t="s">
        <v>427</v>
      </c>
      <c r="I5883" t="s">
        <v>33</v>
      </c>
      <c r="J5883">
        <v>143</v>
      </c>
      <c r="K5883">
        <v>2.5</v>
      </c>
      <c r="L5883">
        <v>1</v>
      </c>
      <c r="M5883">
        <v>143</v>
      </c>
      <c r="N5883">
        <v>2.5</v>
      </c>
      <c r="O5883">
        <v>1</v>
      </c>
      <c r="P5883">
        <v>2.5</v>
      </c>
      <c r="Q5883">
        <v>2.5</v>
      </c>
      <c r="R5883" s="1">
        <v>44787</v>
      </c>
      <c r="S5883" t="str">
        <f t="shared" si="455"/>
        <v>Snapple Diet Tea - Peach Tea</v>
      </c>
      <c r="T5883" t="str">
        <f t="shared" si="456"/>
        <v>Non Carbonated</v>
      </c>
      <c r="U5883" t="str">
        <f>IF(T5883="Cell is Blank - Dis-regard",_xlfn.XLOOKUP(S5883,'Categroy Lookup'!A:A,'Categroy Lookup'!B:B,"Cell is Blank - Dis-regard"),T5883)</f>
        <v>Non Carbonated</v>
      </c>
      <c r="V5883" t="b">
        <f t="shared" si="458"/>
        <v>1</v>
      </c>
      <c r="W5883">
        <f t="shared" si="457"/>
        <v>2.5</v>
      </c>
      <c r="X5883" s="8">
        <f t="shared" si="459"/>
        <v>1.6666666666666667</v>
      </c>
      <c r="Y5883" t="s">
        <v>478</v>
      </c>
      <c r="Z5883" t="s">
        <v>517</v>
      </c>
      <c r="AB5883" t="s">
        <v>679</v>
      </c>
      <c r="AC5883" t="s">
        <v>908</v>
      </c>
      <c r="AD5883">
        <v>2022</v>
      </c>
    </row>
    <row r="5884" spans="1:30" x14ac:dyDescent="0.25">
      <c r="A5884" t="s">
        <v>18</v>
      </c>
      <c r="B5884" t="s">
        <v>28</v>
      </c>
      <c r="C5884" t="s">
        <v>20</v>
      </c>
      <c r="D5884" t="s">
        <v>29</v>
      </c>
      <c r="E5884" t="s">
        <v>44</v>
      </c>
      <c r="F5884" t="s">
        <v>27</v>
      </c>
      <c r="G5884">
        <v>15522608837</v>
      </c>
      <c r="H5884" t="s">
        <v>427</v>
      </c>
      <c r="I5884" t="s">
        <v>33</v>
      </c>
      <c r="J5884">
        <v>135</v>
      </c>
      <c r="K5884">
        <v>2.5</v>
      </c>
      <c r="L5884">
        <v>1</v>
      </c>
      <c r="M5884">
        <v>135</v>
      </c>
      <c r="N5884">
        <v>2.5</v>
      </c>
      <c r="O5884">
        <v>1</v>
      </c>
      <c r="P5884">
        <v>2.5</v>
      </c>
      <c r="Q5884">
        <v>2.5</v>
      </c>
      <c r="R5884" s="1">
        <v>44787</v>
      </c>
      <c r="S5884" t="str">
        <f t="shared" si="455"/>
        <v>Seapoint Farms Dry Roasted Edamame - Wasabi</v>
      </c>
      <c r="T5884" t="str">
        <f t="shared" si="456"/>
        <v>Food</v>
      </c>
      <c r="U5884" t="str">
        <f>IF(T5884="Cell is Blank - Dis-regard",_xlfn.XLOOKUP(S5884,'Categroy Lookup'!A:A,'Categroy Lookup'!B:B,"Cell is Blank - Dis-regard"),T5884)</f>
        <v>Food</v>
      </c>
      <c r="V5884" t="b">
        <f t="shared" si="458"/>
        <v>1</v>
      </c>
      <c r="W5884">
        <f t="shared" si="457"/>
        <v>2.5</v>
      </c>
      <c r="X5884" s="8">
        <f t="shared" si="459"/>
        <v>1.6666666666666667</v>
      </c>
      <c r="Y5884" t="s">
        <v>476</v>
      </c>
      <c r="Z5884" t="s">
        <v>477</v>
      </c>
      <c r="AB5884" t="s">
        <v>679</v>
      </c>
      <c r="AC5884" t="s">
        <v>908</v>
      </c>
      <c r="AD5884">
        <v>2022</v>
      </c>
    </row>
    <row r="5885" spans="1:30" x14ac:dyDescent="0.25">
      <c r="A5885" t="s">
        <v>18</v>
      </c>
      <c r="B5885" t="s">
        <v>40</v>
      </c>
      <c r="C5885" t="s">
        <v>41</v>
      </c>
      <c r="D5885" t="s">
        <v>42</v>
      </c>
      <c r="E5885" t="s">
        <v>56</v>
      </c>
      <c r="F5885" t="s">
        <v>27</v>
      </c>
      <c r="G5885">
        <v>15525144201</v>
      </c>
      <c r="H5885" t="s">
        <v>428</v>
      </c>
      <c r="I5885" t="s">
        <v>25</v>
      </c>
      <c r="J5885">
        <v>122</v>
      </c>
      <c r="K5885">
        <v>1.5</v>
      </c>
      <c r="L5885">
        <v>1</v>
      </c>
      <c r="M5885">
        <v>122</v>
      </c>
      <c r="N5885">
        <v>1.5</v>
      </c>
      <c r="O5885">
        <v>1</v>
      </c>
      <c r="P5885">
        <v>1.5</v>
      </c>
      <c r="Q5885">
        <v>1.5</v>
      </c>
      <c r="R5885" s="1">
        <v>44788</v>
      </c>
      <c r="S5885" t="str">
        <f t="shared" si="455"/>
        <v>Cheetos - Fleming Hot Crunchy</v>
      </c>
      <c r="T5885" t="str">
        <f t="shared" si="456"/>
        <v>Food</v>
      </c>
      <c r="U5885" t="str">
        <f>IF(T5885="Cell is Blank - Dis-regard",_xlfn.XLOOKUP(S5885,'Categroy Lookup'!A:A,'Categroy Lookup'!B:B,"Cell is Blank - Dis-regard"),T5885)</f>
        <v>Food</v>
      </c>
      <c r="V5885" t="b">
        <f t="shared" si="458"/>
        <v>1</v>
      </c>
      <c r="W5885">
        <f t="shared" si="457"/>
        <v>1.5</v>
      </c>
      <c r="X5885" s="8">
        <f t="shared" si="459"/>
        <v>1</v>
      </c>
      <c r="Y5885" t="s">
        <v>491</v>
      </c>
      <c r="Z5885" t="s">
        <v>492</v>
      </c>
      <c r="AB5885" t="s">
        <v>681</v>
      </c>
      <c r="AC5885" t="s">
        <v>909</v>
      </c>
      <c r="AD5885">
        <v>2022</v>
      </c>
    </row>
    <row r="5886" spans="1:30" x14ac:dyDescent="0.25">
      <c r="A5886" t="s">
        <v>18</v>
      </c>
      <c r="B5886" t="s">
        <v>197</v>
      </c>
      <c r="C5886" t="s">
        <v>198</v>
      </c>
      <c r="D5886" t="s">
        <v>199</v>
      </c>
      <c r="E5886" t="s">
        <v>98</v>
      </c>
      <c r="F5886" t="s">
        <v>27</v>
      </c>
      <c r="G5886">
        <v>15525620721</v>
      </c>
      <c r="H5886" t="s">
        <v>428</v>
      </c>
      <c r="I5886" t="s">
        <v>25</v>
      </c>
      <c r="J5886">
        <v>121</v>
      </c>
      <c r="K5886">
        <v>1.5</v>
      </c>
      <c r="L5886">
        <v>1</v>
      </c>
      <c r="M5886">
        <v>121</v>
      </c>
      <c r="N5886">
        <v>1.5</v>
      </c>
      <c r="O5886">
        <v>1</v>
      </c>
      <c r="P5886">
        <v>1.5</v>
      </c>
      <c r="Q5886">
        <v>1.5</v>
      </c>
      <c r="R5886" s="1">
        <v>44788</v>
      </c>
      <c r="S5886" t="str">
        <f t="shared" si="455"/>
        <v>CheezIt - Original</v>
      </c>
      <c r="T5886" t="str">
        <f t="shared" si="456"/>
        <v>Food</v>
      </c>
      <c r="U5886" t="str">
        <f>IF(T5886="Cell is Blank - Dis-regard",_xlfn.XLOOKUP(S5886,'Categroy Lookup'!A:A,'Categroy Lookup'!B:B,"Cell is Blank - Dis-regard"),T5886)</f>
        <v>Food</v>
      </c>
      <c r="V5886" t="b">
        <f t="shared" si="458"/>
        <v>1</v>
      </c>
      <c r="W5886">
        <f t="shared" si="457"/>
        <v>1.5</v>
      </c>
      <c r="X5886" s="8">
        <f t="shared" si="459"/>
        <v>1</v>
      </c>
      <c r="Y5886" t="s">
        <v>528</v>
      </c>
      <c r="Z5886" t="s">
        <v>512</v>
      </c>
      <c r="AB5886" t="s">
        <v>681</v>
      </c>
      <c r="AC5886" t="s">
        <v>909</v>
      </c>
      <c r="AD5886">
        <v>2022</v>
      </c>
    </row>
    <row r="5887" spans="1:30" x14ac:dyDescent="0.25">
      <c r="A5887" t="s">
        <v>18</v>
      </c>
      <c r="B5887" t="s">
        <v>36</v>
      </c>
      <c r="C5887" t="s">
        <v>37</v>
      </c>
      <c r="D5887" t="s">
        <v>38</v>
      </c>
      <c r="E5887" t="s">
        <v>192</v>
      </c>
      <c r="F5887" t="s">
        <v>27</v>
      </c>
      <c r="G5887">
        <v>15525932846</v>
      </c>
      <c r="H5887" t="s">
        <v>428</v>
      </c>
      <c r="I5887" t="s">
        <v>25</v>
      </c>
      <c r="J5887">
        <v>120</v>
      </c>
      <c r="K5887">
        <v>1.5</v>
      </c>
      <c r="L5887">
        <v>1</v>
      </c>
      <c r="M5887">
        <v>120</v>
      </c>
      <c r="N5887">
        <v>1.5</v>
      </c>
      <c r="O5887">
        <v>1</v>
      </c>
      <c r="P5887">
        <v>1.5</v>
      </c>
      <c r="Q5887">
        <v>1.5</v>
      </c>
      <c r="R5887" s="1">
        <v>44788</v>
      </c>
      <c r="S5887" t="str">
        <f t="shared" si="455"/>
        <v>CheezIt - Cheddar Sour Cream and Onion</v>
      </c>
      <c r="T5887" t="str">
        <f t="shared" si="456"/>
        <v>Food</v>
      </c>
      <c r="U5887" t="str">
        <f>IF(T5887="Cell is Blank - Dis-regard",_xlfn.XLOOKUP(S5887,'Categroy Lookup'!A:A,'Categroy Lookup'!B:B,"Cell is Blank - Dis-regard"),T5887)</f>
        <v>Food</v>
      </c>
      <c r="V5887" t="b">
        <f t="shared" si="458"/>
        <v>1</v>
      </c>
      <c r="W5887">
        <f t="shared" si="457"/>
        <v>1.5</v>
      </c>
      <c r="X5887" s="8">
        <f t="shared" si="459"/>
        <v>1</v>
      </c>
      <c r="Y5887" t="s">
        <v>528</v>
      </c>
      <c r="Z5887" t="s">
        <v>570</v>
      </c>
      <c r="AB5887" t="s">
        <v>681</v>
      </c>
      <c r="AC5887" t="s">
        <v>909</v>
      </c>
      <c r="AD5887">
        <v>2022</v>
      </c>
    </row>
    <row r="5888" spans="1:30" x14ac:dyDescent="0.25">
      <c r="A5888" t="s">
        <v>18</v>
      </c>
      <c r="B5888" t="s">
        <v>28</v>
      </c>
      <c r="C5888" t="s">
        <v>20</v>
      </c>
      <c r="D5888" t="s">
        <v>29</v>
      </c>
      <c r="E5888" t="s">
        <v>350</v>
      </c>
      <c r="G5888">
        <v>15526067251</v>
      </c>
      <c r="H5888" t="s">
        <v>428</v>
      </c>
      <c r="I5888" t="s">
        <v>25</v>
      </c>
      <c r="J5888">
        <v>141</v>
      </c>
      <c r="K5888">
        <v>1.5</v>
      </c>
      <c r="L5888">
        <v>2</v>
      </c>
      <c r="M5888">
        <v>141</v>
      </c>
      <c r="N5888">
        <v>1.5</v>
      </c>
      <c r="O5888">
        <v>2</v>
      </c>
      <c r="P5888">
        <v>3</v>
      </c>
      <c r="Q5888">
        <v>3</v>
      </c>
      <c r="R5888" s="1">
        <v>44788</v>
      </c>
      <c r="S5888" t="str">
        <f t="shared" si="455"/>
        <v>Canada Dry - Ginger Ale &amp; Lemonde</v>
      </c>
      <c r="T5888" t="str">
        <f t="shared" si="456"/>
        <v>Cell is Blank - Dis-regard</v>
      </c>
      <c r="U5888" t="str">
        <f>IF(T5888="Cell is Blank - Dis-regard",_xlfn.XLOOKUP(S5888,'Categroy Lookup'!A:A,'Categroy Lookup'!B:B,"Cell is Blank - Dis-regard"),T5888)</f>
        <v>Carbonated</v>
      </c>
      <c r="V5888" t="b">
        <f t="shared" si="458"/>
        <v>1</v>
      </c>
      <c r="W5888">
        <f t="shared" si="457"/>
        <v>1.5</v>
      </c>
      <c r="X5888" s="8">
        <f t="shared" si="459"/>
        <v>1</v>
      </c>
      <c r="Y5888" t="s">
        <v>638</v>
      </c>
      <c r="Z5888" t="s">
        <v>639</v>
      </c>
      <c r="AB5888" t="s">
        <v>681</v>
      </c>
      <c r="AC5888" t="s">
        <v>909</v>
      </c>
      <c r="AD5888">
        <v>2022</v>
      </c>
    </row>
    <row r="5889" spans="1:30" x14ac:dyDescent="0.25">
      <c r="A5889" t="s">
        <v>18</v>
      </c>
      <c r="B5889" t="s">
        <v>197</v>
      </c>
      <c r="C5889" t="s">
        <v>198</v>
      </c>
      <c r="D5889" t="s">
        <v>199</v>
      </c>
      <c r="E5889" t="s">
        <v>104</v>
      </c>
      <c r="F5889" t="s">
        <v>27</v>
      </c>
      <c r="G5889">
        <v>15526233727</v>
      </c>
      <c r="H5889" t="s">
        <v>428</v>
      </c>
      <c r="I5889" t="s">
        <v>33</v>
      </c>
      <c r="J5889">
        <v>123</v>
      </c>
      <c r="K5889">
        <v>1.5</v>
      </c>
      <c r="L5889">
        <v>1</v>
      </c>
      <c r="M5889">
        <v>123</v>
      </c>
      <c r="N5889">
        <v>1.5</v>
      </c>
      <c r="O5889">
        <v>1</v>
      </c>
      <c r="P5889">
        <v>1.5</v>
      </c>
      <c r="Q5889">
        <v>1.5</v>
      </c>
      <c r="R5889" s="1">
        <v>44788</v>
      </c>
      <c r="S5889" t="str">
        <f t="shared" si="455"/>
        <v>CheezIt - White Cheddar</v>
      </c>
      <c r="T5889" t="str">
        <f t="shared" si="456"/>
        <v>Food</v>
      </c>
      <c r="U5889" t="str">
        <f>IF(T5889="Cell is Blank - Dis-regard",_xlfn.XLOOKUP(S5889,'Categroy Lookup'!A:A,'Categroy Lookup'!B:B,"Cell is Blank - Dis-regard"),T5889)</f>
        <v>Food</v>
      </c>
      <c r="V5889" t="b">
        <f t="shared" si="458"/>
        <v>1</v>
      </c>
      <c r="W5889">
        <f t="shared" si="457"/>
        <v>1.5</v>
      </c>
      <c r="X5889" s="8">
        <f t="shared" si="459"/>
        <v>1</v>
      </c>
      <c r="Y5889" t="s">
        <v>528</v>
      </c>
      <c r="Z5889" t="s">
        <v>532</v>
      </c>
      <c r="AB5889" t="s">
        <v>681</v>
      </c>
      <c r="AC5889" t="s">
        <v>909</v>
      </c>
      <c r="AD5889">
        <v>2022</v>
      </c>
    </row>
    <row r="5890" spans="1:30" x14ac:dyDescent="0.25">
      <c r="A5890" t="s">
        <v>18</v>
      </c>
      <c r="B5890" t="s">
        <v>197</v>
      </c>
      <c r="C5890" t="s">
        <v>198</v>
      </c>
      <c r="D5890" t="s">
        <v>199</v>
      </c>
      <c r="E5890" t="s">
        <v>48</v>
      </c>
      <c r="F5890" t="s">
        <v>27</v>
      </c>
      <c r="G5890">
        <v>15526329546</v>
      </c>
      <c r="H5890" t="s">
        <v>428</v>
      </c>
      <c r="I5890" t="s">
        <v>33</v>
      </c>
      <c r="J5890">
        <v>138</v>
      </c>
      <c r="K5890">
        <v>2</v>
      </c>
      <c r="L5890">
        <v>1</v>
      </c>
      <c r="M5890">
        <v>138</v>
      </c>
      <c r="N5890">
        <v>2</v>
      </c>
      <c r="O5890">
        <v>1</v>
      </c>
      <c r="P5890">
        <v>2</v>
      </c>
      <c r="Q5890">
        <v>2</v>
      </c>
      <c r="R5890" s="1">
        <v>44788</v>
      </c>
      <c r="S5890" t="str">
        <f t="shared" ref="S5890:S5953" si="460">IF(E5890="","Cell is Blank - Dis-regard",E5890)</f>
        <v>KitKat - Crisp Wafers</v>
      </c>
      <c r="T5890" t="str">
        <f t="shared" ref="T5890:T5953" si="461">IF(F5890="","Cell is Blank - Dis-regard",F5890)</f>
        <v>Food</v>
      </c>
      <c r="U5890" t="str">
        <f>IF(T5890="Cell is Blank - Dis-regard",_xlfn.XLOOKUP(S5890,'Categroy Lookup'!A:A,'Categroy Lookup'!B:B,"Cell is Blank - Dis-regard"),T5890)</f>
        <v>Food</v>
      </c>
      <c r="V5890" t="b">
        <f t="shared" si="458"/>
        <v>1</v>
      </c>
      <c r="W5890">
        <f t="shared" ref="W5890:W5953" si="462">IF(V5890="FALSE",K5890,K5890)</f>
        <v>2</v>
      </c>
      <c r="X5890" s="8">
        <f t="shared" si="459"/>
        <v>1.3333333333333333</v>
      </c>
      <c r="Y5890" t="s">
        <v>482</v>
      </c>
      <c r="Z5890" t="s">
        <v>483</v>
      </c>
      <c r="AB5890" t="s">
        <v>681</v>
      </c>
      <c r="AC5890" t="s">
        <v>909</v>
      </c>
      <c r="AD5890">
        <v>2022</v>
      </c>
    </row>
    <row r="5891" spans="1:30" x14ac:dyDescent="0.25">
      <c r="A5891" t="s">
        <v>18</v>
      </c>
      <c r="B5891" t="s">
        <v>197</v>
      </c>
      <c r="C5891" t="s">
        <v>198</v>
      </c>
      <c r="D5891" t="s">
        <v>199</v>
      </c>
      <c r="E5891" t="s">
        <v>44</v>
      </c>
      <c r="F5891" t="s">
        <v>27</v>
      </c>
      <c r="G5891">
        <v>15526368027</v>
      </c>
      <c r="H5891" t="s">
        <v>428</v>
      </c>
      <c r="I5891" t="s">
        <v>33</v>
      </c>
      <c r="J5891">
        <v>133</v>
      </c>
      <c r="K5891">
        <v>2.5</v>
      </c>
      <c r="L5891">
        <v>1</v>
      </c>
      <c r="M5891">
        <v>133</v>
      </c>
      <c r="N5891">
        <v>2.5</v>
      </c>
      <c r="O5891">
        <v>1</v>
      </c>
      <c r="P5891">
        <v>2.5</v>
      </c>
      <c r="Q5891">
        <v>2.5</v>
      </c>
      <c r="R5891" s="1">
        <v>44788</v>
      </c>
      <c r="S5891" t="str">
        <f t="shared" si="460"/>
        <v>Seapoint Farms Dry Roasted Edamame - Wasabi</v>
      </c>
      <c r="T5891" t="str">
        <f t="shared" si="461"/>
        <v>Food</v>
      </c>
      <c r="U5891" t="str">
        <f>IF(T5891="Cell is Blank - Dis-regard",_xlfn.XLOOKUP(S5891,'Categroy Lookup'!A:A,'Categroy Lookup'!B:B,"Cell is Blank - Dis-regard"),T5891)</f>
        <v>Food</v>
      </c>
      <c r="V5891" t="b">
        <f t="shared" ref="V5891:V5954" si="463">K5891=N5891</f>
        <v>1</v>
      </c>
      <c r="W5891">
        <f t="shared" si="462"/>
        <v>2.5</v>
      </c>
      <c r="X5891" s="8">
        <f t="shared" ref="X5891:X5954" si="464">W5891/1.5</f>
        <v>1.6666666666666667</v>
      </c>
      <c r="Y5891" t="s">
        <v>476</v>
      </c>
      <c r="Z5891" t="s">
        <v>477</v>
      </c>
      <c r="AB5891" t="s">
        <v>681</v>
      </c>
      <c r="AC5891" t="s">
        <v>909</v>
      </c>
      <c r="AD5891">
        <v>2022</v>
      </c>
    </row>
    <row r="5892" spans="1:30" x14ac:dyDescent="0.25">
      <c r="A5892" t="s">
        <v>18</v>
      </c>
      <c r="B5892" t="s">
        <v>36</v>
      </c>
      <c r="C5892" t="s">
        <v>37</v>
      </c>
      <c r="D5892" t="s">
        <v>38</v>
      </c>
      <c r="E5892" t="s">
        <v>48</v>
      </c>
      <c r="F5892" t="s">
        <v>27</v>
      </c>
      <c r="G5892">
        <v>15526399847</v>
      </c>
      <c r="H5892" t="s">
        <v>428</v>
      </c>
      <c r="I5892" t="s">
        <v>33</v>
      </c>
      <c r="J5892">
        <v>136</v>
      </c>
      <c r="K5892">
        <v>1.75</v>
      </c>
      <c r="L5892">
        <v>1</v>
      </c>
      <c r="M5892">
        <v>136</v>
      </c>
      <c r="N5892">
        <v>1.75</v>
      </c>
      <c r="O5892">
        <v>1</v>
      </c>
      <c r="P5892">
        <v>1.75</v>
      </c>
      <c r="Q5892">
        <v>1.75</v>
      </c>
      <c r="R5892" s="1">
        <v>44788</v>
      </c>
      <c r="S5892" t="str">
        <f t="shared" si="460"/>
        <v>KitKat - Crisp Wafers</v>
      </c>
      <c r="T5892" t="str">
        <f t="shared" si="461"/>
        <v>Food</v>
      </c>
      <c r="U5892" t="str">
        <f>IF(T5892="Cell is Blank - Dis-regard",_xlfn.XLOOKUP(S5892,'Categroy Lookup'!A:A,'Categroy Lookup'!B:B,"Cell is Blank - Dis-regard"),T5892)</f>
        <v>Food</v>
      </c>
      <c r="V5892" t="b">
        <f t="shared" si="463"/>
        <v>1</v>
      </c>
      <c r="W5892">
        <f t="shared" si="462"/>
        <v>1.75</v>
      </c>
      <c r="X5892" s="8">
        <f t="shared" si="464"/>
        <v>1.1666666666666667</v>
      </c>
      <c r="Y5892" t="s">
        <v>482</v>
      </c>
      <c r="Z5892" t="s">
        <v>483</v>
      </c>
      <c r="AB5892" t="s">
        <v>681</v>
      </c>
      <c r="AC5892" t="s">
        <v>909</v>
      </c>
      <c r="AD5892">
        <v>2022</v>
      </c>
    </row>
    <row r="5893" spans="1:30" x14ac:dyDescent="0.25">
      <c r="A5893" t="s">
        <v>18</v>
      </c>
      <c r="B5893" t="s">
        <v>36</v>
      </c>
      <c r="C5893" t="s">
        <v>37</v>
      </c>
      <c r="D5893" t="s">
        <v>38</v>
      </c>
      <c r="E5893" t="s">
        <v>149</v>
      </c>
      <c r="F5893" t="s">
        <v>27</v>
      </c>
      <c r="G5893">
        <v>15526367723</v>
      </c>
      <c r="H5893" t="s">
        <v>428</v>
      </c>
      <c r="I5893" t="s">
        <v>33</v>
      </c>
      <c r="J5893">
        <v>139</v>
      </c>
      <c r="K5893">
        <v>2</v>
      </c>
      <c r="L5893">
        <v>1</v>
      </c>
      <c r="M5893">
        <v>139</v>
      </c>
      <c r="N5893">
        <v>2</v>
      </c>
      <c r="O5893">
        <v>1</v>
      </c>
      <c r="P5893">
        <v>2</v>
      </c>
      <c r="Q5893">
        <v>2</v>
      </c>
      <c r="R5893" s="1">
        <v>44788</v>
      </c>
      <c r="S5893" t="str">
        <f t="shared" si="460"/>
        <v>Kinder - Bueno - Crispy Creamy Chocolate</v>
      </c>
      <c r="T5893" t="str">
        <f t="shared" si="461"/>
        <v>Food</v>
      </c>
      <c r="U5893" t="str">
        <f>IF(T5893="Cell is Blank - Dis-regard",_xlfn.XLOOKUP(S5893,'Categroy Lookup'!A:A,'Categroy Lookup'!B:B,"Cell is Blank - Dis-regard"),T5893)</f>
        <v>Food</v>
      </c>
      <c r="V5893" t="b">
        <f t="shared" si="463"/>
        <v>1</v>
      </c>
      <c r="W5893">
        <f t="shared" si="462"/>
        <v>2</v>
      </c>
      <c r="X5893" s="8">
        <f t="shared" si="464"/>
        <v>1.3333333333333333</v>
      </c>
      <c r="Y5893" t="s">
        <v>557</v>
      </c>
      <c r="Z5893" t="s">
        <v>558</v>
      </c>
      <c r="AA5893" t="s">
        <v>559</v>
      </c>
      <c r="AB5893" t="s">
        <v>681</v>
      </c>
      <c r="AC5893" t="s">
        <v>909</v>
      </c>
      <c r="AD5893">
        <v>2022</v>
      </c>
    </row>
    <row r="5894" spans="1:30" x14ac:dyDescent="0.25">
      <c r="A5894" t="s">
        <v>18</v>
      </c>
      <c r="B5894" t="s">
        <v>40</v>
      </c>
      <c r="C5894" t="s">
        <v>41</v>
      </c>
      <c r="D5894" t="s">
        <v>42</v>
      </c>
      <c r="E5894" t="s">
        <v>345</v>
      </c>
      <c r="F5894" t="s">
        <v>27</v>
      </c>
      <c r="G5894">
        <v>15526486276</v>
      </c>
      <c r="H5894" t="s">
        <v>428</v>
      </c>
      <c r="I5894" t="s">
        <v>33</v>
      </c>
      <c r="J5894">
        <v>130</v>
      </c>
      <c r="K5894">
        <v>1.5</v>
      </c>
      <c r="L5894">
        <v>1</v>
      </c>
      <c r="M5894">
        <v>130</v>
      </c>
      <c r="N5894">
        <v>1.5</v>
      </c>
      <c r="O5894">
        <v>1</v>
      </c>
      <c r="P5894">
        <v>1.5</v>
      </c>
      <c r="Q5894">
        <v>1.5</v>
      </c>
      <c r="R5894" s="1">
        <v>44788</v>
      </c>
      <c r="S5894" t="str">
        <f t="shared" si="460"/>
        <v>Nature's Bakery Fig Bar - Raspberry</v>
      </c>
      <c r="T5894" t="str">
        <f t="shared" si="461"/>
        <v>Food</v>
      </c>
      <c r="U5894" t="str">
        <f>IF(T5894="Cell is Blank - Dis-regard",_xlfn.XLOOKUP(S5894,'Categroy Lookup'!A:A,'Categroy Lookup'!B:B,"Cell is Blank - Dis-regard"),T5894)</f>
        <v>Food</v>
      </c>
      <c r="V5894" t="b">
        <f t="shared" si="463"/>
        <v>1</v>
      </c>
      <c r="W5894">
        <f t="shared" si="462"/>
        <v>1.5</v>
      </c>
      <c r="X5894" s="8">
        <f t="shared" si="464"/>
        <v>1</v>
      </c>
      <c r="Y5894" t="s">
        <v>637</v>
      </c>
      <c r="Z5894" t="s">
        <v>508</v>
      </c>
      <c r="AB5894" t="s">
        <v>681</v>
      </c>
      <c r="AC5894" t="s">
        <v>909</v>
      </c>
      <c r="AD5894">
        <v>2022</v>
      </c>
    </row>
    <row r="5895" spans="1:30" x14ac:dyDescent="0.25">
      <c r="A5895" t="s">
        <v>18</v>
      </c>
      <c r="B5895" t="s">
        <v>40</v>
      </c>
      <c r="C5895" t="s">
        <v>41</v>
      </c>
      <c r="D5895" t="s">
        <v>42</v>
      </c>
      <c r="E5895" t="s">
        <v>147</v>
      </c>
      <c r="F5895" t="s">
        <v>27</v>
      </c>
      <c r="G5895">
        <v>15526492448</v>
      </c>
      <c r="H5895" t="s">
        <v>428</v>
      </c>
      <c r="I5895" t="s">
        <v>33</v>
      </c>
      <c r="J5895">
        <v>113</v>
      </c>
      <c r="K5895">
        <v>1.5</v>
      </c>
      <c r="L5895">
        <v>1</v>
      </c>
      <c r="M5895">
        <v>113</v>
      </c>
      <c r="N5895">
        <v>1.5</v>
      </c>
      <c r="O5895">
        <v>1</v>
      </c>
      <c r="P5895">
        <v>1.5</v>
      </c>
      <c r="Q5895">
        <v>1.5</v>
      </c>
      <c r="R5895" s="1">
        <v>44788</v>
      </c>
      <c r="S5895" t="str">
        <f t="shared" si="460"/>
        <v>Doritos Famin Hot Nacho</v>
      </c>
      <c r="T5895" t="str">
        <f t="shared" si="461"/>
        <v>Food</v>
      </c>
      <c r="U5895" t="str">
        <f>IF(T5895="Cell is Blank - Dis-regard",_xlfn.XLOOKUP(S5895,'Categroy Lookup'!A:A,'Categroy Lookup'!B:B,"Cell is Blank - Dis-regard"),T5895)</f>
        <v>Food</v>
      </c>
      <c r="V5895" t="b">
        <f t="shared" si="463"/>
        <v>1</v>
      </c>
      <c r="W5895">
        <f t="shared" si="462"/>
        <v>1.5</v>
      </c>
      <c r="X5895" s="8">
        <f t="shared" si="464"/>
        <v>1</v>
      </c>
      <c r="Y5895" t="s">
        <v>147</v>
      </c>
      <c r="AB5895" t="s">
        <v>681</v>
      </c>
      <c r="AC5895" t="s">
        <v>909</v>
      </c>
      <c r="AD5895">
        <v>2022</v>
      </c>
    </row>
    <row r="5896" spans="1:30" x14ac:dyDescent="0.25">
      <c r="A5896" t="s">
        <v>18</v>
      </c>
      <c r="B5896" t="s">
        <v>36</v>
      </c>
      <c r="C5896" t="s">
        <v>37</v>
      </c>
      <c r="D5896" t="s">
        <v>38</v>
      </c>
      <c r="E5896" t="s">
        <v>250</v>
      </c>
      <c r="F5896" t="s">
        <v>27</v>
      </c>
      <c r="G5896">
        <v>15526622246</v>
      </c>
      <c r="H5896" t="s">
        <v>428</v>
      </c>
      <c r="I5896" t="s">
        <v>33</v>
      </c>
      <c r="J5896">
        <v>113</v>
      </c>
      <c r="K5896">
        <v>1.5</v>
      </c>
      <c r="L5896">
        <v>1</v>
      </c>
      <c r="M5896">
        <v>113</v>
      </c>
      <c r="N5896">
        <v>1.5</v>
      </c>
      <c r="O5896">
        <v>1</v>
      </c>
      <c r="P5896">
        <v>1.5</v>
      </c>
      <c r="Q5896">
        <v>1.5</v>
      </c>
      <c r="R5896" s="1">
        <v>44788</v>
      </c>
      <c r="S5896" t="str">
        <f t="shared" si="460"/>
        <v>Pop Corners - Kettle Corn</v>
      </c>
      <c r="T5896" t="str">
        <f t="shared" si="461"/>
        <v>Food</v>
      </c>
      <c r="U5896" t="str">
        <f>IF(T5896="Cell is Blank - Dis-regard",_xlfn.XLOOKUP(S5896,'Categroy Lookup'!A:A,'Categroy Lookup'!B:B,"Cell is Blank - Dis-regard"),T5896)</f>
        <v>Food</v>
      </c>
      <c r="V5896" t="b">
        <f t="shared" si="463"/>
        <v>1</v>
      </c>
      <c r="W5896">
        <f t="shared" si="462"/>
        <v>1.5</v>
      </c>
      <c r="X5896" s="8">
        <f t="shared" si="464"/>
        <v>1</v>
      </c>
      <c r="Y5896" t="s">
        <v>606</v>
      </c>
      <c r="Z5896" t="s">
        <v>607</v>
      </c>
      <c r="AB5896" t="s">
        <v>681</v>
      </c>
      <c r="AC5896" t="s">
        <v>909</v>
      </c>
      <c r="AD5896">
        <v>2022</v>
      </c>
    </row>
    <row r="5897" spans="1:30" x14ac:dyDescent="0.25">
      <c r="A5897" t="s">
        <v>18</v>
      </c>
      <c r="B5897" t="s">
        <v>36</v>
      </c>
      <c r="C5897" t="s">
        <v>37</v>
      </c>
      <c r="D5897" t="s">
        <v>38</v>
      </c>
      <c r="E5897" t="s">
        <v>62</v>
      </c>
      <c r="F5897" t="s">
        <v>27</v>
      </c>
      <c r="G5897">
        <v>15526674270</v>
      </c>
      <c r="H5897" t="s">
        <v>428</v>
      </c>
      <c r="I5897" t="s">
        <v>25</v>
      </c>
      <c r="J5897">
        <v>132</v>
      </c>
      <c r="K5897">
        <v>2</v>
      </c>
      <c r="L5897">
        <v>1</v>
      </c>
      <c r="M5897">
        <v>132</v>
      </c>
      <c r="N5897">
        <v>2</v>
      </c>
      <c r="O5897">
        <v>1</v>
      </c>
      <c r="P5897">
        <v>2</v>
      </c>
      <c r="Q5897">
        <v>2</v>
      </c>
      <c r="R5897" s="1">
        <v>44788</v>
      </c>
      <c r="S5897" t="str">
        <f t="shared" si="460"/>
        <v>Robert Irvine's - Fit Crunch -  Chocolate Pea</v>
      </c>
      <c r="T5897" t="str">
        <f t="shared" si="461"/>
        <v>Food</v>
      </c>
      <c r="U5897" t="str">
        <f>IF(T5897="Cell is Blank - Dis-regard",_xlfn.XLOOKUP(S5897,'Categroy Lookup'!A:A,'Categroy Lookup'!B:B,"Cell is Blank - Dis-regard"),T5897)</f>
        <v>Food</v>
      </c>
      <c r="V5897" t="b">
        <f t="shared" si="463"/>
        <v>1</v>
      </c>
      <c r="W5897">
        <f t="shared" si="462"/>
        <v>2</v>
      </c>
      <c r="X5897" s="8">
        <f t="shared" si="464"/>
        <v>1.3333333333333333</v>
      </c>
      <c r="Y5897" t="s">
        <v>495</v>
      </c>
      <c r="Z5897" t="s">
        <v>496</v>
      </c>
      <c r="AA5897" t="s">
        <v>497</v>
      </c>
      <c r="AB5897" t="s">
        <v>681</v>
      </c>
      <c r="AC5897" t="s">
        <v>909</v>
      </c>
      <c r="AD5897">
        <v>2022</v>
      </c>
    </row>
    <row r="5898" spans="1:30" x14ac:dyDescent="0.25">
      <c r="A5898" t="s">
        <v>18</v>
      </c>
      <c r="B5898" t="s">
        <v>197</v>
      </c>
      <c r="C5898" t="s">
        <v>198</v>
      </c>
      <c r="D5898" t="s">
        <v>199</v>
      </c>
      <c r="E5898" t="s">
        <v>93</v>
      </c>
      <c r="F5898" t="s">
        <v>23</v>
      </c>
      <c r="G5898">
        <v>15526893019</v>
      </c>
      <c r="H5898" t="s">
        <v>428</v>
      </c>
      <c r="I5898" t="s">
        <v>33</v>
      </c>
      <c r="J5898">
        <v>141</v>
      </c>
      <c r="K5898">
        <v>2</v>
      </c>
      <c r="L5898">
        <v>1</v>
      </c>
      <c r="M5898">
        <v>141</v>
      </c>
      <c r="N5898">
        <v>2</v>
      </c>
      <c r="O5898">
        <v>1</v>
      </c>
      <c r="P5898">
        <v>2</v>
      </c>
      <c r="Q5898">
        <v>2</v>
      </c>
      <c r="R5898" s="1">
        <v>44788</v>
      </c>
      <c r="S5898" t="str">
        <f t="shared" si="460"/>
        <v>Coca Cola - Zero Sugar</v>
      </c>
      <c r="T5898" t="str">
        <f t="shared" si="461"/>
        <v>Carbonated</v>
      </c>
      <c r="U5898" t="str">
        <f>IF(T5898="Cell is Blank - Dis-regard",_xlfn.XLOOKUP(S5898,'Categroy Lookup'!A:A,'Categroy Lookup'!B:B,"Cell is Blank - Dis-regard"),T5898)</f>
        <v>Carbonated</v>
      </c>
      <c r="V5898" t="b">
        <f t="shared" si="463"/>
        <v>1</v>
      </c>
      <c r="W5898">
        <f t="shared" si="462"/>
        <v>2</v>
      </c>
      <c r="X5898" s="8">
        <f t="shared" si="464"/>
        <v>1.3333333333333333</v>
      </c>
      <c r="Y5898" t="s">
        <v>524</v>
      </c>
      <c r="Z5898" t="s">
        <v>525</v>
      </c>
      <c r="AB5898" t="s">
        <v>681</v>
      </c>
      <c r="AC5898" t="s">
        <v>909</v>
      </c>
      <c r="AD5898">
        <v>2022</v>
      </c>
    </row>
    <row r="5899" spans="1:30" x14ac:dyDescent="0.25">
      <c r="A5899" t="s">
        <v>18</v>
      </c>
      <c r="B5899" t="s">
        <v>28</v>
      </c>
      <c r="C5899" t="s">
        <v>20</v>
      </c>
      <c r="D5899" t="s">
        <v>29</v>
      </c>
      <c r="E5899" t="s">
        <v>149</v>
      </c>
      <c r="F5899" t="s">
        <v>27</v>
      </c>
      <c r="G5899">
        <v>15526908918</v>
      </c>
      <c r="H5899" t="s">
        <v>428</v>
      </c>
      <c r="I5899" t="s">
        <v>25</v>
      </c>
      <c r="J5899">
        <v>139</v>
      </c>
      <c r="K5899">
        <v>2</v>
      </c>
      <c r="L5899">
        <v>1</v>
      </c>
      <c r="M5899">
        <v>139</v>
      </c>
      <c r="N5899">
        <v>2</v>
      </c>
      <c r="O5899">
        <v>1</v>
      </c>
      <c r="P5899">
        <v>2</v>
      </c>
      <c r="Q5899">
        <v>2</v>
      </c>
      <c r="R5899" s="1">
        <v>44788</v>
      </c>
      <c r="S5899" t="str">
        <f t="shared" si="460"/>
        <v>Kinder - Bueno - Crispy Creamy Chocolate</v>
      </c>
      <c r="T5899" t="str">
        <f t="shared" si="461"/>
        <v>Food</v>
      </c>
      <c r="U5899" t="str">
        <f>IF(T5899="Cell is Blank - Dis-regard",_xlfn.XLOOKUP(S5899,'Categroy Lookup'!A:A,'Categroy Lookup'!B:B,"Cell is Blank - Dis-regard"),T5899)</f>
        <v>Food</v>
      </c>
      <c r="V5899" t="b">
        <f t="shared" si="463"/>
        <v>1</v>
      </c>
      <c r="W5899">
        <f t="shared" si="462"/>
        <v>2</v>
      </c>
      <c r="X5899" s="8">
        <f t="shared" si="464"/>
        <v>1.3333333333333333</v>
      </c>
      <c r="Y5899" t="s">
        <v>557</v>
      </c>
      <c r="Z5899" t="s">
        <v>558</v>
      </c>
      <c r="AA5899" t="s">
        <v>559</v>
      </c>
      <c r="AB5899" t="s">
        <v>681</v>
      </c>
      <c r="AC5899" t="s">
        <v>909</v>
      </c>
      <c r="AD5899">
        <v>2022</v>
      </c>
    </row>
    <row r="5900" spans="1:30" x14ac:dyDescent="0.25">
      <c r="A5900" t="s">
        <v>18</v>
      </c>
      <c r="B5900" t="s">
        <v>36</v>
      </c>
      <c r="C5900" t="s">
        <v>37</v>
      </c>
      <c r="D5900" t="s">
        <v>38</v>
      </c>
      <c r="E5900" t="s">
        <v>69</v>
      </c>
      <c r="F5900" t="s">
        <v>27</v>
      </c>
      <c r="G5900">
        <v>15526941696</v>
      </c>
      <c r="H5900" t="s">
        <v>428</v>
      </c>
      <c r="I5900" t="s">
        <v>33</v>
      </c>
      <c r="J5900">
        <v>110</v>
      </c>
      <c r="K5900">
        <v>1.5</v>
      </c>
      <c r="L5900">
        <v>1</v>
      </c>
      <c r="M5900">
        <v>110</v>
      </c>
      <c r="N5900">
        <v>1.5</v>
      </c>
      <c r="O5900">
        <v>1</v>
      </c>
      <c r="P5900">
        <v>1.5</v>
      </c>
      <c r="Q5900">
        <v>1.5</v>
      </c>
      <c r="R5900" s="1">
        <v>44788</v>
      </c>
      <c r="S5900" t="str">
        <f t="shared" si="460"/>
        <v>SunChips Multigrain - Salsa</v>
      </c>
      <c r="T5900" t="str">
        <f t="shared" si="461"/>
        <v>Food</v>
      </c>
      <c r="U5900" t="str">
        <f>IF(T5900="Cell is Blank - Dis-regard",_xlfn.XLOOKUP(S5900,'Categroy Lookup'!A:A,'Categroy Lookup'!B:B,"Cell is Blank - Dis-regard"),T5900)</f>
        <v>Food</v>
      </c>
      <c r="V5900" t="b">
        <f t="shared" si="463"/>
        <v>1</v>
      </c>
      <c r="W5900">
        <f t="shared" si="462"/>
        <v>1.5</v>
      </c>
      <c r="X5900" s="8">
        <f t="shared" si="464"/>
        <v>1</v>
      </c>
      <c r="Y5900" t="s">
        <v>502</v>
      </c>
      <c r="Z5900" t="s">
        <v>503</v>
      </c>
      <c r="AB5900" t="s">
        <v>681</v>
      </c>
      <c r="AC5900" t="s">
        <v>909</v>
      </c>
      <c r="AD5900">
        <v>2022</v>
      </c>
    </row>
    <row r="5901" spans="1:30" x14ac:dyDescent="0.25">
      <c r="A5901" t="s">
        <v>18</v>
      </c>
      <c r="B5901" t="s">
        <v>197</v>
      </c>
      <c r="C5901" t="s">
        <v>198</v>
      </c>
      <c r="D5901" t="s">
        <v>199</v>
      </c>
      <c r="E5901" t="s">
        <v>290</v>
      </c>
      <c r="F5901" t="s">
        <v>27</v>
      </c>
      <c r="G5901">
        <v>15527272328</v>
      </c>
      <c r="H5901" t="s">
        <v>428</v>
      </c>
      <c r="I5901" t="s">
        <v>33</v>
      </c>
      <c r="J5901">
        <v>158</v>
      </c>
      <c r="K5901">
        <v>2.5</v>
      </c>
      <c r="L5901">
        <v>1</v>
      </c>
      <c r="M5901">
        <v>158</v>
      </c>
      <c r="N5901">
        <v>2.5</v>
      </c>
      <c r="O5901">
        <v>1</v>
      </c>
      <c r="P5901">
        <v>2.5</v>
      </c>
      <c r="Q5901">
        <v>2.5</v>
      </c>
      <c r="R5901" s="1">
        <v>44788</v>
      </c>
      <c r="S5901" t="str">
        <f t="shared" si="460"/>
        <v>Lenny &amp; Larrys - Chocolate Chip</v>
      </c>
      <c r="T5901" t="str">
        <f t="shared" si="461"/>
        <v>Food</v>
      </c>
      <c r="U5901" t="str">
        <f>IF(T5901="Cell is Blank - Dis-regard",_xlfn.XLOOKUP(S5901,'Categroy Lookup'!A:A,'Categroy Lookup'!B:B,"Cell is Blank - Dis-regard"),T5901)</f>
        <v>Food</v>
      </c>
      <c r="V5901" t="b">
        <f t="shared" si="463"/>
        <v>1</v>
      </c>
      <c r="W5901">
        <f t="shared" si="462"/>
        <v>2.5</v>
      </c>
      <c r="X5901" s="8">
        <f t="shared" si="464"/>
        <v>1.6666666666666667</v>
      </c>
      <c r="Y5901" t="s">
        <v>582</v>
      </c>
      <c r="Z5901" t="s">
        <v>591</v>
      </c>
      <c r="AB5901" t="s">
        <v>681</v>
      </c>
      <c r="AC5901" t="s">
        <v>909</v>
      </c>
      <c r="AD5901">
        <v>2022</v>
      </c>
    </row>
    <row r="5902" spans="1:30" x14ac:dyDescent="0.25">
      <c r="A5902" t="s">
        <v>18</v>
      </c>
      <c r="B5902" t="s">
        <v>40</v>
      </c>
      <c r="C5902" t="s">
        <v>41</v>
      </c>
      <c r="D5902" t="s">
        <v>42</v>
      </c>
      <c r="E5902" t="s">
        <v>135</v>
      </c>
      <c r="F5902" t="s">
        <v>27</v>
      </c>
      <c r="G5902">
        <v>15527435159</v>
      </c>
      <c r="H5902" t="s">
        <v>428</v>
      </c>
      <c r="I5902" t="s">
        <v>33</v>
      </c>
      <c r="J5902">
        <v>110</v>
      </c>
      <c r="K5902">
        <v>2</v>
      </c>
      <c r="L5902">
        <v>1</v>
      </c>
      <c r="M5902">
        <v>110</v>
      </c>
      <c r="N5902">
        <v>2</v>
      </c>
      <c r="O5902">
        <v>1</v>
      </c>
      <c r="P5902">
        <v>2</v>
      </c>
      <c r="Q5902">
        <v>2</v>
      </c>
      <c r="R5902" s="1">
        <v>44788</v>
      </c>
      <c r="S5902" t="str">
        <f t="shared" si="460"/>
        <v>Munchies Snack mix Flaming Hot</v>
      </c>
      <c r="T5902" t="str">
        <f t="shared" si="461"/>
        <v>Food</v>
      </c>
      <c r="U5902" t="str">
        <f>IF(T5902="Cell is Blank - Dis-regard",_xlfn.XLOOKUP(S5902,'Categroy Lookup'!A:A,'Categroy Lookup'!B:B,"Cell is Blank - Dis-regard"),T5902)</f>
        <v>Food</v>
      </c>
      <c r="V5902" t="b">
        <f t="shared" si="463"/>
        <v>1</v>
      </c>
      <c r="W5902">
        <f t="shared" si="462"/>
        <v>2</v>
      </c>
      <c r="X5902" s="8">
        <f t="shared" si="464"/>
        <v>1.3333333333333333</v>
      </c>
      <c r="Y5902" t="s">
        <v>135</v>
      </c>
      <c r="AB5902" t="s">
        <v>681</v>
      </c>
      <c r="AC5902" t="s">
        <v>909</v>
      </c>
      <c r="AD5902">
        <v>2022</v>
      </c>
    </row>
    <row r="5903" spans="1:30" x14ac:dyDescent="0.25">
      <c r="A5903" t="s">
        <v>18</v>
      </c>
      <c r="B5903" t="s">
        <v>36</v>
      </c>
      <c r="C5903" t="s">
        <v>37</v>
      </c>
      <c r="D5903" t="s">
        <v>38</v>
      </c>
      <c r="E5903" t="s">
        <v>69</v>
      </c>
      <c r="F5903" t="s">
        <v>27</v>
      </c>
      <c r="G5903">
        <v>15527461233</v>
      </c>
      <c r="H5903" t="s">
        <v>428</v>
      </c>
      <c r="I5903" t="s">
        <v>33</v>
      </c>
      <c r="J5903">
        <v>110</v>
      </c>
      <c r="K5903">
        <v>1.5</v>
      </c>
      <c r="L5903">
        <v>1</v>
      </c>
      <c r="M5903">
        <v>110</v>
      </c>
      <c r="N5903">
        <v>1.5</v>
      </c>
      <c r="O5903">
        <v>1</v>
      </c>
      <c r="P5903">
        <v>1.5</v>
      </c>
      <c r="Q5903">
        <v>1.5</v>
      </c>
      <c r="R5903" s="1">
        <v>44788</v>
      </c>
      <c r="S5903" t="str">
        <f t="shared" si="460"/>
        <v>SunChips Multigrain - Salsa</v>
      </c>
      <c r="T5903" t="str">
        <f t="shared" si="461"/>
        <v>Food</v>
      </c>
      <c r="U5903" t="str">
        <f>IF(T5903="Cell is Blank - Dis-regard",_xlfn.XLOOKUP(S5903,'Categroy Lookup'!A:A,'Categroy Lookup'!B:B,"Cell is Blank - Dis-regard"),T5903)</f>
        <v>Food</v>
      </c>
      <c r="V5903" t="b">
        <f t="shared" si="463"/>
        <v>1</v>
      </c>
      <c r="W5903">
        <f t="shared" si="462"/>
        <v>1.5</v>
      </c>
      <c r="X5903" s="8">
        <f t="shared" si="464"/>
        <v>1</v>
      </c>
      <c r="Y5903" t="s">
        <v>502</v>
      </c>
      <c r="Z5903" t="s">
        <v>503</v>
      </c>
      <c r="AB5903" t="s">
        <v>681</v>
      </c>
      <c r="AC5903" t="s">
        <v>909</v>
      </c>
      <c r="AD5903">
        <v>2022</v>
      </c>
    </row>
    <row r="5904" spans="1:30" x14ac:dyDescent="0.25">
      <c r="A5904" t="s">
        <v>18</v>
      </c>
      <c r="B5904" t="s">
        <v>197</v>
      </c>
      <c r="C5904" t="s">
        <v>198</v>
      </c>
      <c r="D5904" t="s">
        <v>199</v>
      </c>
      <c r="E5904" t="s">
        <v>230</v>
      </c>
      <c r="F5904" t="s">
        <v>23</v>
      </c>
      <c r="G5904">
        <v>15527680339</v>
      </c>
      <c r="H5904" t="s">
        <v>428</v>
      </c>
      <c r="I5904" t="s">
        <v>33</v>
      </c>
      <c r="J5904">
        <v>148</v>
      </c>
      <c r="K5904">
        <v>3</v>
      </c>
      <c r="L5904">
        <v>1</v>
      </c>
      <c r="M5904">
        <v>148</v>
      </c>
      <c r="N5904">
        <v>3</v>
      </c>
      <c r="O5904">
        <v>1</v>
      </c>
      <c r="P5904">
        <v>3</v>
      </c>
      <c r="Q5904">
        <v>3</v>
      </c>
      <c r="R5904" s="1">
        <v>44788</v>
      </c>
      <c r="S5904" t="str">
        <f t="shared" si="460"/>
        <v>Starbucks Refresher - Real Coconut Water</v>
      </c>
      <c r="T5904" t="str">
        <f t="shared" si="461"/>
        <v>Carbonated</v>
      </c>
      <c r="U5904" t="str">
        <f>IF(T5904="Cell is Blank - Dis-regard",_xlfn.XLOOKUP(S5904,'Categroy Lookup'!A:A,'Categroy Lookup'!B:B,"Cell is Blank - Dis-regard"),T5904)</f>
        <v>Carbonated</v>
      </c>
      <c r="V5904" t="b">
        <f t="shared" si="463"/>
        <v>1</v>
      </c>
      <c r="W5904">
        <f t="shared" si="462"/>
        <v>3</v>
      </c>
      <c r="X5904" s="8">
        <f t="shared" si="464"/>
        <v>2</v>
      </c>
      <c r="Y5904" t="s">
        <v>594</v>
      </c>
      <c r="Z5904" t="s">
        <v>595</v>
      </c>
      <c r="AB5904" t="s">
        <v>681</v>
      </c>
      <c r="AC5904" t="s">
        <v>909</v>
      </c>
      <c r="AD5904">
        <v>2022</v>
      </c>
    </row>
    <row r="5905" spans="1:30" x14ac:dyDescent="0.25">
      <c r="A5905" t="s">
        <v>18</v>
      </c>
      <c r="B5905" t="s">
        <v>197</v>
      </c>
      <c r="C5905" t="s">
        <v>198</v>
      </c>
      <c r="D5905" t="s">
        <v>199</v>
      </c>
      <c r="E5905" t="s">
        <v>261</v>
      </c>
      <c r="F5905" t="s">
        <v>31</v>
      </c>
      <c r="G5905">
        <v>15527982626</v>
      </c>
      <c r="H5905" t="s">
        <v>428</v>
      </c>
      <c r="I5905" t="s">
        <v>33</v>
      </c>
      <c r="J5905">
        <v>145</v>
      </c>
      <c r="K5905">
        <v>2.75</v>
      </c>
      <c r="L5905">
        <v>1</v>
      </c>
      <c r="M5905">
        <v>145</v>
      </c>
      <c r="N5905">
        <v>2.75</v>
      </c>
      <c r="O5905">
        <v>1</v>
      </c>
      <c r="P5905">
        <v>2.75</v>
      </c>
      <c r="Q5905">
        <v>2.75</v>
      </c>
      <c r="R5905" s="1">
        <v>44788</v>
      </c>
      <c r="S5905" t="str">
        <f t="shared" si="460"/>
        <v>Bai Antioxidant - Tanzania Lemon Super Tea</v>
      </c>
      <c r="T5905" t="str">
        <f t="shared" si="461"/>
        <v>Non Carbonated</v>
      </c>
      <c r="U5905" t="str">
        <f>IF(T5905="Cell is Blank - Dis-regard",_xlfn.XLOOKUP(S5905,'Categroy Lookup'!A:A,'Categroy Lookup'!B:B,"Cell is Blank - Dis-regard"),T5905)</f>
        <v>Non Carbonated</v>
      </c>
      <c r="V5905" t="b">
        <f t="shared" si="463"/>
        <v>1</v>
      </c>
      <c r="W5905">
        <f t="shared" si="462"/>
        <v>2.75</v>
      </c>
      <c r="X5905" s="8">
        <f t="shared" si="464"/>
        <v>1.8333333333333333</v>
      </c>
      <c r="Y5905" t="s">
        <v>471</v>
      </c>
      <c r="Z5905" t="s">
        <v>611</v>
      </c>
      <c r="AB5905" t="s">
        <v>681</v>
      </c>
      <c r="AC5905" t="s">
        <v>909</v>
      </c>
      <c r="AD5905">
        <v>2022</v>
      </c>
    </row>
    <row r="5906" spans="1:30" x14ac:dyDescent="0.25">
      <c r="A5906" t="s">
        <v>18</v>
      </c>
      <c r="B5906" t="s">
        <v>197</v>
      </c>
      <c r="C5906" t="s">
        <v>198</v>
      </c>
      <c r="D5906" t="s">
        <v>199</v>
      </c>
      <c r="E5906" t="s">
        <v>288</v>
      </c>
      <c r="F5906" t="s">
        <v>27</v>
      </c>
      <c r="G5906">
        <v>15527992816</v>
      </c>
      <c r="H5906" t="s">
        <v>428</v>
      </c>
      <c r="I5906" t="s">
        <v>25</v>
      </c>
      <c r="J5906">
        <v>132</v>
      </c>
      <c r="K5906">
        <v>2</v>
      </c>
      <c r="L5906">
        <v>1</v>
      </c>
      <c r="M5906">
        <v>132</v>
      </c>
      <c r="N5906">
        <v>2</v>
      </c>
      <c r="O5906">
        <v>1</v>
      </c>
      <c r="P5906">
        <v>2</v>
      </c>
      <c r="Q5906">
        <v>2</v>
      </c>
      <c r="R5906" s="1">
        <v>44788</v>
      </c>
      <c r="S5906" t="str">
        <f t="shared" si="460"/>
        <v>Keep Healthy - Chocolate Fudge</v>
      </c>
      <c r="T5906" t="str">
        <f t="shared" si="461"/>
        <v>Food</v>
      </c>
      <c r="U5906" t="str">
        <f>IF(T5906="Cell is Blank - Dis-regard",_xlfn.XLOOKUP(S5906,'Categroy Lookup'!A:A,'Categroy Lookup'!B:B,"Cell is Blank - Dis-regard"),T5906)</f>
        <v>Food</v>
      </c>
      <c r="V5906" t="b">
        <f t="shared" si="463"/>
        <v>1</v>
      </c>
      <c r="W5906">
        <f t="shared" si="462"/>
        <v>2</v>
      </c>
      <c r="X5906" s="8">
        <f t="shared" si="464"/>
        <v>1.3333333333333333</v>
      </c>
      <c r="Y5906" t="s">
        <v>620</v>
      </c>
      <c r="Z5906" t="s">
        <v>621</v>
      </c>
      <c r="AB5906" t="s">
        <v>681</v>
      </c>
      <c r="AC5906" t="s">
        <v>909</v>
      </c>
      <c r="AD5906">
        <v>2022</v>
      </c>
    </row>
    <row r="5907" spans="1:30" x14ac:dyDescent="0.25">
      <c r="A5907" t="s">
        <v>18</v>
      </c>
      <c r="B5907" t="s">
        <v>197</v>
      </c>
      <c r="C5907" t="s">
        <v>198</v>
      </c>
      <c r="D5907" t="s">
        <v>199</v>
      </c>
      <c r="E5907" t="s">
        <v>200</v>
      </c>
      <c r="F5907" t="s">
        <v>31</v>
      </c>
      <c r="G5907">
        <v>15528001089</v>
      </c>
      <c r="H5907" t="s">
        <v>428</v>
      </c>
      <c r="I5907" t="s">
        <v>25</v>
      </c>
      <c r="J5907">
        <v>146</v>
      </c>
      <c r="K5907">
        <v>3.5</v>
      </c>
      <c r="L5907">
        <v>1</v>
      </c>
      <c r="M5907">
        <v>146</v>
      </c>
      <c r="N5907">
        <v>3.5</v>
      </c>
      <c r="O5907">
        <v>1</v>
      </c>
      <c r="P5907">
        <v>3.5</v>
      </c>
      <c r="Q5907">
        <v>3.5</v>
      </c>
      <c r="R5907" s="1">
        <v>44788</v>
      </c>
      <c r="S5907" t="str">
        <f t="shared" si="460"/>
        <v>Starbucks Doubleshot Energy - Mocha</v>
      </c>
      <c r="T5907" t="str">
        <f t="shared" si="461"/>
        <v>Non Carbonated</v>
      </c>
      <c r="U5907" t="str">
        <f>IF(T5907="Cell is Blank - Dis-regard",_xlfn.XLOOKUP(S5907,'Categroy Lookup'!A:A,'Categroy Lookup'!B:B,"Cell is Blank - Dis-regard"),T5907)</f>
        <v>Non Carbonated</v>
      </c>
      <c r="V5907" t="b">
        <f t="shared" si="463"/>
        <v>1</v>
      </c>
      <c r="W5907">
        <f t="shared" si="462"/>
        <v>3.5</v>
      </c>
      <c r="X5907" s="8">
        <f t="shared" si="464"/>
        <v>2.3333333333333335</v>
      </c>
      <c r="Y5907" t="s">
        <v>572</v>
      </c>
      <c r="Z5907" t="s">
        <v>573</v>
      </c>
      <c r="AB5907" t="s">
        <v>681</v>
      </c>
      <c r="AC5907" t="s">
        <v>909</v>
      </c>
      <c r="AD5907">
        <v>2022</v>
      </c>
    </row>
    <row r="5908" spans="1:30" x14ac:dyDescent="0.25">
      <c r="A5908" t="s">
        <v>18</v>
      </c>
      <c r="B5908" t="s">
        <v>197</v>
      </c>
      <c r="C5908" t="s">
        <v>198</v>
      </c>
      <c r="D5908" t="s">
        <v>199</v>
      </c>
      <c r="E5908" t="s">
        <v>160</v>
      </c>
      <c r="F5908" t="s">
        <v>27</v>
      </c>
      <c r="G5908">
        <v>15528012488</v>
      </c>
      <c r="H5908" t="s">
        <v>428</v>
      </c>
      <c r="I5908" t="s">
        <v>33</v>
      </c>
      <c r="J5908">
        <v>135</v>
      </c>
      <c r="K5908">
        <v>2</v>
      </c>
      <c r="L5908">
        <v>1</v>
      </c>
      <c r="M5908">
        <v>135</v>
      </c>
      <c r="N5908">
        <v>2</v>
      </c>
      <c r="O5908">
        <v>1</v>
      </c>
      <c r="P5908">
        <v>2</v>
      </c>
      <c r="Q5908">
        <v>2</v>
      </c>
      <c r="R5908" s="1">
        <v>44788</v>
      </c>
      <c r="S5908" t="str">
        <f t="shared" si="460"/>
        <v>RXBAR - Protein Bar - Peanut Butter</v>
      </c>
      <c r="T5908" t="str">
        <f t="shared" si="461"/>
        <v>Food</v>
      </c>
      <c r="U5908" t="str">
        <f>IF(T5908="Cell is Blank - Dis-regard",_xlfn.XLOOKUP(S5908,'Categroy Lookup'!A:A,'Categroy Lookup'!B:B,"Cell is Blank - Dis-regard"),T5908)</f>
        <v>Food</v>
      </c>
      <c r="V5908" t="b">
        <f t="shared" si="463"/>
        <v>1</v>
      </c>
      <c r="W5908">
        <f t="shared" si="462"/>
        <v>2</v>
      </c>
      <c r="X5908" s="8">
        <f t="shared" si="464"/>
        <v>1.3333333333333333</v>
      </c>
      <c r="Y5908" t="s">
        <v>561</v>
      </c>
      <c r="Z5908" t="s">
        <v>562</v>
      </c>
      <c r="AA5908" t="s">
        <v>563</v>
      </c>
      <c r="AB5908" t="s">
        <v>681</v>
      </c>
      <c r="AC5908" t="s">
        <v>909</v>
      </c>
      <c r="AD5908">
        <v>2022</v>
      </c>
    </row>
    <row r="5909" spans="1:30" x14ac:dyDescent="0.25">
      <c r="A5909" t="s">
        <v>18</v>
      </c>
      <c r="B5909" t="s">
        <v>197</v>
      </c>
      <c r="C5909" t="s">
        <v>198</v>
      </c>
      <c r="D5909" t="s">
        <v>199</v>
      </c>
      <c r="E5909" t="s">
        <v>160</v>
      </c>
      <c r="F5909" t="s">
        <v>27</v>
      </c>
      <c r="G5909">
        <v>15528013345</v>
      </c>
      <c r="H5909" t="s">
        <v>428</v>
      </c>
      <c r="I5909" t="s">
        <v>33</v>
      </c>
      <c r="J5909">
        <v>135</v>
      </c>
      <c r="K5909">
        <v>2</v>
      </c>
      <c r="L5909">
        <v>1</v>
      </c>
      <c r="M5909">
        <v>135</v>
      </c>
      <c r="N5909">
        <v>2</v>
      </c>
      <c r="O5909">
        <v>1</v>
      </c>
      <c r="P5909">
        <v>2</v>
      </c>
      <c r="Q5909">
        <v>2</v>
      </c>
      <c r="R5909" s="1">
        <v>44788</v>
      </c>
      <c r="S5909" t="str">
        <f t="shared" si="460"/>
        <v>RXBAR - Protein Bar - Peanut Butter</v>
      </c>
      <c r="T5909" t="str">
        <f t="shared" si="461"/>
        <v>Food</v>
      </c>
      <c r="U5909" t="str">
        <f>IF(T5909="Cell is Blank - Dis-regard",_xlfn.XLOOKUP(S5909,'Categroy Lookup'!A:A,'Categroy Lookup'!B:B,"Cell is Blank - Dis-regard"),T5909)</f>
        <v>Food</v>
      </c>
      <c r="V5909" t="b">
        <f t="shared" si="463"/>
        <v>1</v>
      </c>
      <c r="W5909">
        <f t="shared" si="462"/>
        <v>2</v>
      </c>
      <c r="X5909" s="8">
        <f t="shared" si="464"/>
        <v>1.3333333333333333</v>
      </c>
      <c r="Y5909" t="s">
        <v>561</v>
      </c>
      <c r="Z5909" t="s">
        <v>562</v>
      </c>
      <c r="AA5909" t="s">
        <v>563</v>
      </c>
      <c r="AB5909" t="s">
        <v>681</v>
      </c>
      <c r="AC5909" t="s">
        <v>909</v>
      </c>
      <c r="AD5909">
        <v>2022</v>
      </c>
    </row>
    <row r="5910" spans="1:30" x14ac:dyDescent="0.25">
      <c r="A5910" t="s">
        <v>18</v>
      </c>
      <c r="B5910" t="s">
        <v>197</v>
      </c>
      <c r="C5910" t="s">
        <v>198</v>
      </c>
      <c r="D5910" t="s">
        <v>199</v>
      </c>
      <c r="E5910" t="s">
        <v>160</v>
      </c>
      <c r="F5910" t="s">
        <v>27</v>
      </c>
      <c r="G5910">
        <v>15528110015</v>
      </c>
      <c r="H5910" t="s">
        <v>428</v>
      </c>
      <c r="I5910" t="s">
        <v>33</v>
      </c>
      <c r="J5910">
        <v>135</v>
      </c>
      <c r="K5910">
        <v>2</v>
      </c>
      <c r="L5910">
        <v>1</v>
      </c>
      <c r="M5910">
        <v>135</v>
      </c>
      <c r="N5910">
        <v>2</v>
      </c>
      <c r="O5910">
        <v>1</v>
      </c>
      <c r="P5910">
        <v>2</v>
      </c>
      <c r="Q5910">
        <v>2</v>
      </c>
      <c r="R5910" s="1">
        <v>44788</v>
      </c>
      <c r="S5910" t="str">
        <f t="shared" si="460"/>
        <v>RXBAR - Protein Bar - Peanut Butter</v>
      </c>
      <c r="T5910" t="str">
        <f t="shared" si="461"/>
        <v>Food</v>
      </c>
      <c r="U5910" t="str">
        <f>IF(T5910="Cell is Blank - Dis-regard",_xlfn.XLOOKUP(S5910,'Categroy Lookup'!A:A,'Categroy Lookup'!B:B,"Cell is Blank - Dis-regard"),T5910)</f>
        <v>Food</v>
      </c>
      <c r="V5910" t="b">
        <f t="shared" si="463"/>
        <v>1</v>
      </c>
      <c r="W5910">
        <f t="shared" si="462"/>
        <v>2</v>
      </c>
      <c r="X5910" s="8">
        <f t="shared" si="464"/>
        <v>1.3333333333333333</v>
      </c>
      <c r="Y5910" t="s">
        <v>561</v>
      </c>
      <c r="Z5910" t="s">
        <v>562</v>
      </c>
      <c r="AA5910" t="s">
        <v>563</v>
      </c>
      <c r="AB5910" t="s">
        <v>681</v>
      </c>
      <c r="AC5910" t="s">
        <v>909</v>
      </c>
      <c r="AD5910">
        <v>2022</v>
      </c>
    </row>
    <row r="5911" spans="1:30" x14ac:dyDescent="0.25">
      <c r="A5911" t="s">
        <v>18</v>
      </c>
      <c r="B5911" t="s">
        <v>40</v>
      </c>
      <c r="C5911" t="s">
        <v>41</v>
      </c>
      <c r="D5911" t="s">
        <v>42</v>
      </c>
      <c r="E5911" t="s">
        <v>48</v>
      </c>
      <c r="F5911" t="s">
        <v>27</v>
      </c>
      <c r="G5911">
        <v>15528296269</v>
      </c>
      <c r="H5911" t="s">
        <v>428</v>
      </c>
      <c r="I5911" t="s">
        <v>33</v>
      </c>
      <c r="J5911">
        <v>137</v>
      </c>
      <c r="K5911">
        <v>2.5</v>
      </c>
      <c r="L5911">
        <v>1</v>
      </c>
      <c r="M5911">
        <v>137</v>
      </c>
      <c r="N5911">
        <v>2.5</v>
      </c>
      <c r="O5911">
        <v>1</v>
      </c>
      <c r="P5911">
        <v>2.5</v>
      </c>
      <c r="Q5911">
        <v>2.5</v>
      </c>
      <c r="R5911" s="1">
        <v>44788</v>
      </c>
      <c r="S5911" t="str">
        <f t="shared" si="460"/>
        <v>KitKat - Crisp Wafers</v>
      </c>
      <c r="T5911" t="str">
        <f t="shared" si="461"/>
        <v>Food</v>
      </c>
      <c r="U5911" t="str">
        <f>IF(T5911="Cell is Blank - Dis-regard",_xlfn.XLOOKUP(S5911,'Categroy Lookup'!A:A,'Categroy Lookup'!B:B,"Cell is Blank - Dis-regard"),T5911)</f>
        <v>Food</v>
      </c>
      <c r="V5911" t="b">
        <f t="shared" si="463"/>
        <v>1</v>
      </c>
      <c r="W5911">
        <f t="shared" si="462"/>
        <v>2.5</v>
      </c>
      <c r="X5911" s="8">
        <f t="shared" si="464"/>
        <v>1.6666666666666667</v>
      </c>
      <c r="Y5911" t="s">
        <v>482</v>
      </c>
      <c r="Z5911" t="s">
        <v>483</v>
      </c>
      <c r="AB5911" t="s">
        <v>681</v>
      </c>
      <c r="AC5911" t="s">
        <v>909</v>
      </c>
      <c r="AD5911">
        <v>2022</v>
      </c>
    </row>
    <row r="5912" spans="1:30" x14ac:dyDescent="0.25">
      <c r="A5912" t="s">
        <v>18</v>
      </c>
      <c r="B5912" t="s">
        <v>40</v>
      </c>
      <c r="C5912" t="s">
        <v>41</v>
      </c>
      <c r="D5912" t="s">
        <v>42</v>
      </c>
      <c r="E5912" t="s">
        <v>56</v>
      </c>
      <c r="F5912" t="s">
        <v>27</v>
      </c>
      <c r="G5912">
        <v>15528301128</v>
      </c>
      <c r="H5912" t="s">
        <v>428</v>
      </c>
      <c r="I5912" t="s">
        <v>33</v>
      </c>
      <c r="J5912">
        <v>122</v>
      </c>
      <c r="K5912">
        <v>1.5</v>
      </c>
      <c r="L5912">
        <v>1</v>
      </c>
      <c r="M5912">
        <v>122</v>
      </c>
      <c r="N5912">
        <v>1.5</v>
      </c>
      <c r="O5912">
        <v>1</v>
      </c>
      <c r="P5912">
        <v>1.5</v>
      </c>
      <c r="Q5912">
        <v>1.5</v>
      </c>
      <c r="R5912" s="1">
        <v>44788</v>
      </c>
      <c r="S5912" t="str">
        <f t="shared" si="460"/>
        <v>Cheetos - Fleming Hot Crunchy</v>
      </c>
      <c r="T5912" t="str">
        <f t="shared" si="461"/>
        <v>Food</v>
      </c>
      <c r="U5912" t="str">
        <f>IF(T5912="Cell is Blank - Dis-regard",_xlfn.XLOOKUP(S5912,'Categroy Lookup'!A:A,'Categroy Lookup'!B:B,"Cell is Blank - Dis-regard"),T5912)</f>
        <v>Food</v>
      </c>
      <c r="V5912" t="b">
        <f t="shared" si="463"/>
        <v>1</v>
      </c>
      <c r="W5912">
        <f t="shared" si="462"/>
        <v>1.5</v>
      </c>
      <c r="X5912" s="8">
        <f t="shared" si="464"/>
        <v>1</v>
      </c>
      <c r="Y5912" t="s">
        <v>491</v>
      </c>
      <c r="Z5912" t="s">
        <v>492</v>
      </c>
      <c r="AB5912" t="s">
        <v>681</v>
      </c>
      <c r="AC5912" t="s">
        <v>909</v>
      </c>
      <c r="AD5912">
        <v>2022</v>
      </c>
    </row>
    <row r="5913" spans="1:30" x14ac:dyDescent="0.25">
      <c r="A5913" t="s">
        <v>18</v>
      </c>
      <c r="B5913" t="s">
        <v>197</v>
      </c>
      <c r="C5913" t="s">
        <v>198</v>
      </c>
      <c r="D5913" t="s">
        <v>199</v>
      </c>
      <c r="E5913" t="s">
        <v>93</v>
      </c>
      <c r="F5913" t="s">
        <v>23</v>
      </c>
      <c r="G5913">
        <v>15528360306</v>
      </c>
      <c r="H5913" t="s">
        <v>428</v>
      </c>
      <c r="I5913" t="s">
        <v>25</v>
      </c>
      <c r="J5913">
        <v>141</v>
      </c>
      <c r="K5913">
        <v>2</v>
      </c>
      <c r="L5913">
        <v>1</v>
      </c>
      <c r="M5913">
        <v>141</v>
      </c>
      <c r="N5913">
        <v>2</v>
      </c>
      <c r="O5913">
        <v>1</v>
      </c>
      <c r="P5913">
        <v>2</v>
      </c>
      <c r="Q5913">
        <v>2</v>
      </c>
      <c r="R5913" s="1">
        <v>44788</v>
      </c>
      <c r="S5913" t="str">
        <f t="shared" si="460"/>
        <v>Coca Cola - Zero Sugar</v>
      </c>
      <c r="T5913" t="str">
        <f t="shared" si="461"/>
        <v>Carbonated</v>
      </c>
      <c r="U5913" t="str">
        <f>IF(T5913="Cell is Blank - Dis-regard",_xlfn.XLOOKUP(S5913,'Categroy Lookup'!A:A,'Categroy Lookup'!B:B,"Cell is Blank - Dis-regard"),T5913)</f>
        <v>Carbonated</v>
      </c>
      <c r="V5913" t="b">
        <f t="shared" si="463"/>
        <v>1</v>
      </c>
      <c r="W5913">
        <f t="shared" si="462"/>
        <v>2</v>
      </c>
      <c r="X5913" s="8">
        <f t="shared" si="464"/>
        <v>1.3333333333333333</v>
      </c>
      <c r="Y5913" t="s">
        <v>524</v>
      </c>
      <c r="Z5913" t="s">
        <v>525</v>
      </c>
      <c r="AB5913" t="s">
        <v>681</v>
      </c>
      <c r="AC5913" t="s">
        <v>909</v>
      </c>
      <c r="AD5913">
        <v>2022</v>
      </c>
    </row>
    <row r="5914" spans="1:30" x14ac:dyDescent="0.25">
      <c r="A5914" t="s">
        <v>18</v>
      </c>
      <c r="B5914" t="s">
        <v>197</v>
      </c>
      <c r="C5914" t="s">
        <v>198</v>
      </c>
      <c r="D5914" t="s">
        <v>199</v>
      </c>
      <c r="E5914" t="s">
        <v>256</v>
      </c>
      <c r="F5914" t="s">
        <v>27</v>
      </c>
      <c r="G5914">
        <v>15528407198</v>
      </c>
      <c r="H5914" t="s">
        <v>428</v>
      </c>
      <c r="I5914" t="s">
        <v>25</v>
      </c>
      <c r="J5914">
        <v>112</v>
      </c>
      <c r="K5914">
        <v>1.5</v>
      </c>
      <c r="L5914">
        <v>1</v>
      </c>
      <c r="M5914">
        <v>112</v>
      </c>
      <c r="N5914">
        <v>1.5</v>
      </c>
      <c r="O5914">
        <v>1</v>
      </c>
      <c r="P5914">
        <v>1.5</v>
      </c>
      <c r="Q5914">
        <v>3.5</v>
      </c>
      <c r="R5914" s="1">
        <v>44788</v>
      </c>
      <c r="S5914" t="str">
        <f t="shared" si="460"/>
        <v>Pop Corners - Sea Salt</v>
      </c>
      <c r="T5914" t="str">
        <f t="shared" si="461"/>
        <v>Food</v>
      </c>
      <c r="U5914" t="str">
        <f>IF(T5914="Cell is Blank - Dis-regard",_xlfn.XLOOKUP(S5914,'Categroy Lookup'!A:A,'Categroy Lookup'!B:B,"Cell is Blank - Dis-regard"),T5914)</f>
        <v>Food</v>
      </c>
      <c r="V5914" t="b">
        <f t="shared" si="463"/>
        <v>1</v>
      </c>
      <c r="W5914">
        <f t="shared" si="462"/>
        <v>1.5</v>
      </c>
      <c r="X5914" s="8">
        <f t="shared" si="464"/>
        <v>1</v>
      </c>
      <c r="Y5914" t="s">
        <v>606</v>
      </c>
      <c r="Z5914" t="s">
        <v>516</v>
      </c>
      <c r="AB5914" t="s">
        <v>681</v>
      </c>
      <c r="AC5914" t="s">
        <v>909</v>
      </c>
      <c r="AD5914">
        <v>2022</v>
      </c>
    </row>
    <row r="5915" spans="1:30" x14ac:dyDescent="0.25">
      <c r="A5915" t="s">
        <v>18</v>
      </c>
      <c r="B5915" t="s">
        <v>197</v>
      </c>
      <c r="C5915" t="s">
        <v>198</v>
      </c>
      <c r="D5915" t="s">
        <v>199</v>
      </c>
      <c r="E5915" t="s">
        <v>93</v>
      </c>
      <c r="F5915" t="s">
        <v>23</v>
      </c>
      <c r="G5915">
        <v>15528407198</v>
      </c>
      <c r="H5915" t="s">
        <v>428</v>
      </c>
      <c r="I5915" t="s">
        <v>25</v>
      </c>
      <c r="J5915">
        <v>141</v>
      </c>
      <c r="K5915">
        <v>2</v>
      </c>
      <c r="L5915">
        <v>1</v>
      </c>
      <c r="M5915">
        <v>141</v>
      </c>
      <c r="N5915">
        <v>2</v>
      </c>
      <c r="O5915">
        <v>1</v>
      </c>
      <c r="P5915">
        <v>2</v>
      </c>
      <c r="Q5915">
        <v>3.5</v>
      </c>
      <c r="R5915" s="1">
        <v>44788</v>
      </c>
      <c r="S5915" t="str">
        <f t="shared" si="460"/>
        <v>Coca Cola - Zero Sugar</v>
      </c>
      <c r="T5915" t="str">
        <f t="shared" si="461"/>
        <v>Carbonated</v>
      </c>
      <c r="U5915" t="str">
        <f>IF(T5915="Cell is Blank - Dis-regard",_xlfn.XLOOKUP(S5915,'Categroy Lookup'!A:A,'Categroy Lookup'!B:B,"Cell is Blank - Dis-regard"),T5915)</f>
        <v>Carbonated</v>
      </c>
      <c r="V5915" t="b">
        <f t="shared" si="463"/>
        <v>1</v>
      </c>
      <c r="W5915">
        <f t="shared" si="462"/>
        <v>2</v>
      </c>
      <c r="X5915" s="8">
        <f t="shared" si="464"/>
        <v>1.3333333333333333</v>
      </c>
      <c r="Y5915" t="s">
        <v>524</v>
      </c>
      <c r="Z5915" t="s">
        <v>525</v>
      </c>
      <c r="AB5915" t="s">
        <v>681</v>
      </c>
      <c r="AC5915" t="s">
        <v>909</v>
      </c>
      <c r="AD5915">
        <v>2022</v>
      </c>
    </row>
    <row r="5916" spans="1:30" x14ac:dyDescent="0.25">
      <c r="A5916" t="s">
        <v>18</v>
      </c>
      <c r="B5916" t="s">
        <v>197</v>
      </c>
      <c r="C5916" t="s">
        <v>198</v>
      </c>
      <c r="D5916" t="s">
        <v>199</v>
      </c>
      <c r="E5916" t="s">
        <v>48</v>
      </c>
      <c r="F5916" t="s">
        <v>27</v>
      </c>
      <c r="G5916">
        <v>15528444939</v>
      </c>
      <c r="H5916" t="s">
        <v>428</v>
      </c>
      <c r="I5916" t="s">
        <v>33</v>
      </c>
      <c r="J5916">
        <v>138</v>
      </c>
      <c r="K5916">
        <v>2</v>
      </c>
      <c r="L5916">
        <v>1</v>
      </c>
      <c r="M5916">
        <v>138</v>
      </c>
      <c r="N5916">
        <v>2</v>
      </c>
      <c r="O5916">
        <v>1</v>
      </c>
      <c r="P5916">
        <v>2</v>
      </c>
      <c r="Q5916">
        <v>2</v>
      </c>
      <c r="R5916" s="1">
        <v>44788</v>
      </c>
      <c r="S5916" t="str">
        <f t="shared" si="460"/>
        <v>KitKat - Crisp Wafers</v>
      </c>
      <c r="T5916" t="str">
        <f t="shared" si="461"/>
        <v>Food</v>
      </c>
      <c r="U5916" t="str">
        <f>IF(T5916="Cell is Blank - Dis-regard",_xlfn.XLOOKUP(S5916,'Categroy Lookup'!A:A,'Categroy Lookup'!B:B,"Cell is Blank - Dis-regard"),T5916)</f>
        <v>Food</v>
      </c>
      <c r="V5916" t="b">
        <f t="shared" si="463"/>
        <v>1</v>
      </c>
      <c r="W5916">
        <f t="shared" si="462"/>
        <v>2</v>
      </c>
      <c r="X5916" s="8">
        <f t="shared" si="464"/>
        <v>1.3333333333333333</v>
      </c>
      <c r="Y5916" t="s">
        <v>482</v>
      </c>
      <c r="Z5916" t="s">
        <v>483</v>
      </c>
      <c r="AB5916" t="s">
        <v>681</v>
      </c>
      <c r="AC5916" t="s">
        <v>909</v>
      </c>
      <c r="AD5916">
        <v>2022</v>
      </c>
    </row>
    <row r="5917" spans="1:30" x14ac:dyDescent="0.25">
      <c r="A5917" t="s">
        <v>18</v>
      </c>
      <c r="B5917" t="s">
        <v>36</v>
      </c>
      <c r="C5917" t="s">
        <v>37</v>
      </c>
      <c r="D5917" t="s">
        <v>38</v>
      </c>
      <c r="E5917" t="s">
        <v>114</v>
      </c>
      <c r="F5917" t="s">
        <v>27</v>
      </c>
      <c r="G5917">
        <v>15530766333</v>
      </c>
      <c r="H5917" t="s">
        <v>429</v>
      </c>
      <c r="I5917" t="s">
        <v>33</v>
      </c>
      <c r="J5917">
        <v>112</v>
      </c>
      <c r="K5917">
        <v>1.5</v>
      </c>
      <c r="L5917">
        <v>1</v>
      </c>
      <c r="M5917">
        <v>112</v>
      </c>
      <c r="N5917">
        <v>1.5</v>
      </c>
      <c r="O5917">
        <v>1</v>
      </c>
      <c r="P5917">
        <v>1.5</v>
      </c>
      <c r="Q5917">
        <v>1.5</v>
      </c>
      <c r="R5917" s="1">
        <v>44789</v>
      </c>
      <c r="S5917" t="str">
        <f t="shared" si="460"/>
        <v>SunChips Multigrain - Original</v>
      </c>
      <c r="T5917" t="str">
        <f t="shared" si="461"/>
        <v>Food</v>
      </c>
      <c r="U5917" t="str">
        <f>IF(T5917="Cell is Blank - Dis-regard",_xlfn.XLOOKUP(S5917,'Categroy Lookup'!A:A,'Categroy Lookup'!B:B,"Cell is Blank - Dis-regard"),T5917)</f>
        <v>Food</v>
      </c>
      <c r="V5917" t="b">
        <f t="shared" si="463"/>
        <v>1</v>
      </c>
      <c r="W5917">
        <f t="shared" si="462"/>
        <v>1.5</v>
      </c>
      <c r="X5917" s="8">
        <f t="shared" si="464"/>
        <v>1</v>
      </c>
      <c r="Y5917" t="s">
        <v>502</v>
      </c>
      <c r="Z5917" t="s">
        <v>512</v>
      </c>
      <c r="AB5917" t="s">
        <v>683</v>
      </c>
      <c r="AC5917" t="s">
        <v>910</v>
      </c>
      <c r="AD5917">
        <v>2022</v>
      </c>
    </row>
    <row r="5918" spans="1:30" x14ac:dyDescent="0.25">
      <c r="A5918" t="s">
        <v>18</v>
      </c>
      <c r="B5918" t="s">
        <v>36</v>
      </c>
      <c r="C5918" t="s">
        <v>37</v>
      </c>
      <c r="D5918" t="s">
        <v>38</v>
      </c>
      <c r="E5918" t="s">
        <v>114</v>
      </c>
      <c r="F5918" t="s">
        <v>27</v>
      </c>
      <c r="G5918">
        <v>15531220106</v>
      </c>
      <c r="H5918" t="s">
        <v>429</v>
      </c>
      <c r="I5918" t="s">
        <v>33</v>
      </c>
      <c r="J5918">
        <v>112</v>
      </c>
      <c r="K5918">
        <v>1.5</v>
      </c>
      <c r="L5918">
        <v>1</v>
      </c>
      <c r="M5918">
        <v>112</v>
      </c>
      <c r="N5918">
        <v>1.5</v>
      </c>
      <c r="O5918">
        <v>1</v>
      </c>
      <c r="P5918">
        <v>1.5</v>
      </c>
      <c r="Q5918">
        <v>1.5</v>
      </c>
      <c r="R5918" s="1">
        <v>44789</v>
      </c>
      <c r="S5918" t="str">
        <f t="shared" si="460"/>
        <v>SunChips Multigrain - Original</v>
      </c>
      <c r="T5918" t="str">
        <f t="shared" si="461"/>
        <v>Food</v>
      </c>
      <c r="U5918" t="str">
        <f>IF(T5918="Cell is Blank - Dis-regard",_xlfn.XLOOKUP(S5918,'Categroy Lookup'!A:A,'Categroy Lookup'!B:B,"Cell is Blank - Dis-regard"),T5918)</f>
        <v>Food</v>
      </c>
      <c r="V5918" t="b">
        <f t="shared" si="463"/>
        <v>1</v>
      </c>
      <c r="W5918">
        <f t="shared" si="462"/>
        <v>1.5</v>
      </c>
      <c r="X5918" s="8">
        <f t="shared" si="464"/>
        <v>1</v>
      </c>
      <c r="Y5918" t="s">
        <v>502</v>
      </c>
      <c r="Z5918" t="s">
        <v>512</v>
      </c>
      <c r="AB5918" t="s">
        <v>683</v>
      </c>
      <c r="AC5918" t="s">
        <v>910</v>
      </c>
      <c r="AD5918">
        <v>2022</v>
      </c>
    </row>
    <row r="5919" spans="1:30" x14ac:dyDescent="0.25">
      <c r="A5919" t="s">
        <v>18</v>
      </c>
      <c r="B5919" t="s">
        <v>197</v>
      </c>
      <c r="C5919" t="s">
        <v>198</v>
      </c>
      <c r="D5919" t="s">
        <v>199</v>
      </c>
      <c r="E5919" t="s">
        <v>66</v>
      </c>
      <c r="F5919" t="s">
        <v>55</v>
      </c>
      <c r="G5919">
        <v>15531386071</v>
      </c>
      <c r="H5919" t="s">
        <v>429</v>
      </c>
      <c r="I5919" t="s">
        <v>33</v>
      </c>
      <c r="J5919">
        <v>144</v>
      </c>
      <c r="K5919">
        <v>2</v>
      </c>
      <c r="L5919">
        <v>1</v>
      </c>
      <c r="M5919">
        <v>144</v>
      </c>
      <c r="N5919">
        <v>2</v>
      </c>
      <c r="O5919">
        <v>1</v>
      </c>
      <c r="P5919">
        <v>2</v>
      </c>
      <c r="Q5919">
        <v>2</v>
      </c>
      <c r="R5919" s="1">
        <v>44789</v>
      </c>
      <c r="S5919" t="str">
        <f t="shared" si="460"/>
        <v>S. Pellegrino Sparkling Mineral Water</v>
      </c>
      <c r="T5919" t="str">
        <f t="shared" si="461"/>
        <v>Water</v>
      </c>
      <c r="U5919" t="str">
        <f>IF(T5919="Cell is Blank - Dis-regard",_xlfn.XLOOKUP(S5919,'Categroy Lookup'!A:A,'Categroy Lookup'!B:B,"Cell is Blank - Dis-regard"),T5919)</f>
        <v>Water</v>
      </c>
      <c r="V5919" t="b">
        <f t="shared" si="463"/>
        <v>1</v>
      </c>
      <c r="W5919">
        <f t="shared" si="462"/>
        <v>2</v>
      </c>
      <c r="X5919" s="8">
        <f t="shared" si="464"/>
        <v>1.3333333333333333</v>
      </c>
      <c r="Y5919" t="s">
        <v>66</v>
      </c>
      <c r="AB5919" t="s">
        <v>683</v>
      </c>
      <c r="AC5919" t="s">
        <v>910</v>
      </c>
      <c r="AD5919">
        <v>2022</v>
      </c>
    </row>
    <row r="5920" spans="1:30" x14ac:dyDescent="0.25">
      <c r="A5920" t="s">
        <v>18</v>
      </c>
      <c r="B5920" t="s">
        <v>197</v>
      </c>
      <c r="C5920" t="s">
        <v>198</v>
      </c>
      <c r="D5920" t="s">
        <v>199</v>
      </c>
      <c r="E5920" t="s">
        <v>160</v>
      </c>
      <c r="F5920" t="s">
        <v>27</v>
      </c>
      <c r="G5920">
        <v>15531638719</v>
      </c>
      <c r="H5920" t="s">
        <v>429</v>
      </c>
      <c r="I5920" t="s">
        <v>33</v>
      </c>
      <c r="J5920">
        <v>135</v>
      </c>
      <c r="K5920">
        <v>2</v>
      </c>
      <c r="L5920">
        <v>1</v>
      </c>
      <c r="M5920">
        <v>135</v>
      </c>
      <c r="N5920">
        <v>2</v>
      </c>
      <c r="O5920">
        <v>1</v>
      </c>
      <c r="P5920">
        <v>2</v>
      </c>
      <c r="Q5920">
        <v>2</v>
      </c>
      <c r="R5920" s="1">
        <v>44789</v>
      </c>
      <c r="S5920" t="str">
        <f t="shared" si="460"/>
        <v>RXBAR - Protein Bar - Peanut Butter</v>
      </c>
      <c r="T5920" t="str">
        <f t="shared" si="461"/>
        <v>Food</v>
      </c>
      <c r="U5920" t="str">
        <f>IF(T5920="Cell is Blank - Dis-regard",_xlfn.XLOOKUP(S5920,'Categroy Lookup'!A:A,'Categroy Lookup'!B:B,"Cell is Blank - Dis-regard"),T5920)</f>
        <v>Food</v>
      </c>
      <c r="V5920" t="b">
        <f t="shared" si="463"/>
        <v>1</v>
      </c>
      <c r="W5920">
        <f t="shared" si="462"/>
        <v>2</v>
      </c>
      <c r="X5920" s="8">
        <f t="shared" si="464"/>
        <v>1.3333333333333333</v>
      </c>
      <c r="Y5920" t="s">
        <v>561</v>
      </c>
      <c r="Z5920" t="s">
        <v>562</v>
      </c>
      <c r="AA5920" t="s">
        <v>563</v>
      </c>
      <c r="AB5920" t="s">
        <v>683</v>
      </c>
      <c r="AC5920" t="s">
        <v>910</v>
      </c>
      <c r="AD5920">
        <v>2022</v>
      </c>
    </row>
    <row r="5921" spans="1:30" x14ac:dyDescent="0.25">
      <c r="A5921" t="s">
        <v>18</v>
      </c>
      <c r="B5921" t="s">
        <v>197</v>
      </c>
      <c r="C5921" t="s">
        <v>198</v>
      </c>
      <c r="D5921" t="s">
        <v>199</v>
      </c>
      <c r="E5921" t="s">
        <v>98</v>
      </c>
      <c r="F5921" t="s">
        <v>27</v>
      </c>
      <c r="G5921">
        <v>15531932715</v>
      </c>
      <c r="H5921" t="s">
        <v>429</v>
      </c>
      <c r="I5921" t="s">
        <v>25</v>
      </c>
      <c r="J5921">
        <v>121</v>
      </c>
      <c r="K5921">
        <v>1.5</v>
      </c>
      <c r="L5921">
        <v>1</v>
      </c>
      <c r="M5921">
        <v>121</v>
      </c>
      <c r="N5921">
        <v>1.5</v>
      </c>
      <c r="O5921">
        <v>1</v>
      </c>
      <c r="P5921">
        <v>1.5</v>
      </c>
      <c r="Q5921">
        <v>3.5</v>
      </c>
      <c r="R5921" s="1">
        <v>44789</v>
      </c>
      <c r="S5921" t="str">
        <f t="shared" si="460"/>
        <v>CheezIt - Original</v>
      </c>
      <c r="T5921" t="str">
        <f t="shared" si="461"/>
        <v>Food</v>
      </c>
      <c r="U5921" t="str">
        <f>IF(T5921="Cell is Blank - Dis-regard",_xlfn.XLOOKUP(S5921,'Categroy Lookup'!A:A,'Categroy Lookup'!B:B,"Cell is Blank - Dis-regard"),T5921)</f>
        <v>Food</v>
      </c>
      <c r="V5921" t="b">
        <f t="shared" si="463"/>
        <v>1</v>
      </c>
      <c r="W5921">
        <f t="shared" si="462"/>
        <v>1.5</v>
      </c>
      <c r="X5921" s="8">
        <f t="shared" si="464"/>
        <v>1</v>
      </c>
      <c r="Y5921" t="s">
        <v>528</v>
      </c>
      <c r="Z5921" t="s">
        <v>512</v>
      </c>
      <c r="AB5921" t="s">
        <v>683</v>
      </c>
      <c r="AC5921" t="s">
        <v>910</v>
      </c>
      <c r="AD5921">
        <v>2022</v>
      </c>
    </row>
    <row r="5922" spans="1:30" x14ac:dyDescent="0.25">
      <c r="A5922" t="s">
        <v>18</v>
      </c>
      <c r="B5922" t="s">
        <v>197</v>
      </c>
      <c r="C5922" t="s">
        <v>198</v>
      </c>
      <c r="D5922" t="s">
        <v>199</v>
      </c>
      <c r="E5922" t="s">
        <v>206</v>
      </c>
      <c r="F5922" t="s">
        <v>31</v>
      </c>
      <c r="G5922">
        <v>15531932715</v>
      </c>
      <c r="H5922" t="s">
        <v>429</v>
      </c>
      <c r="I5922" t="s">
        <v>25</v>
      </c>
      <c r="J5922">
        <v>140</v>
      </c>
      <c r="K5922">
        <v>2</v>
      </c>
      <c r="L5922">
        <v>1</v>
      </c>
      <c r="M5922">
        <v>140</v>
      </c>
      <c r="N5922">
        <v>2</v>
      </c>
      <c r="O5922">
        <v>1</v>
      </c>
      <c r="P5922">
        <v>2</v>
      </c>
      <c r="Q5922">
        <v>3.5</v>
      </c>
      <c r="R5922" s="1">
        <v>44789</v>
      </c>
      <c r="S5922" t="str">
        <f t="shared" si="460"/>
        <v>Iberia Coconut Water</v>
      </c>
      <c r="T5922" t="str">
        <f t="shared" si="461"/>
        <v>Non Carbonated</v>
      </c>
      <c r="U5922" t="str">
        <f>IF(T5922="Cell is Blank - Dis-regard",_xlfn.XLOOKUP(S5922,'Categroy Lookup'!A:A,'Categroy Lookup'!B:B,"Cell is Blank - Dis-regard"),T5922)</f>
        <v>Non Carbonated</v>
      </c>
      <c r="V5922" t="b">
        <f t="shared" si="463"/>
        <v>1</v>
      </c>
      <c r="W5922">
        <f t="shared" si="462"/>
        <v>2</v>
      </c>
      <c r="X5922" s="8">
        <f t="shared" si="464"/>
        <v>1.3333333333333333</v>
      </c>
      <c r="Y5922" t="s">
        <v>206</v>
      </c>
      <c r="AB5922" t="s">
        <v>683</v>
      </c>
      <c r="AC5922" t="s">
        <v>910</v>
      </c>
      <c r="AD5922">
        <v>2022</v>
      </c>
    </row>
    <row r="5923" spans="1:30" x14ac:dyDescent="0.25">
      <c r="A5923" t="s">
        <v>18</v>
      </c>
      <c r="B5923" t="s">
        <v>197</v>
      </c>
      <c r="C5923" t="s">
        <v>198</v>
      </c>
      <c r="D5923" t="s">
        <v>199</v>
      </c>
      <c r="E5923" t="s">
        <v>114</v>
      </c>
      <c r="F5923" t="s">
        <v>27</v>
      </c>
      <c r="G5923">
        <v>15532159617</v>
      </c>
      <c r="H5923" t="s">
        <v>429</v>
      </c>
      <c r="I5923" t="s">
        <v>33</v>
      </c>
      <c r="J5923">
        <v>125</v>
      </c>
      <c r="K5923">
        <v>1.5</v>
      </c>
      <c r="L5923">
        <v>1</v>
      </c>
      <c r="M5923">
        <v>125</v>
      </c>
      <c r="N5923">
        <v>1.5</v>
      </c>
      <c r="O5923">
        <v>1</v>
      </c>
      <c r="P5923">
        <v>1.5</v>
      </c>
      <c r="Q5923">
        <v>1.5</v>
      </c>
      <c r="R5923" s="1">
        <v>44789</v>
      </c>
      <c r="S5923" t="str">
        <f t="shared" si="460"/>
        <v>SunChips Multigrain - Original</v>
      </c>
      <c r="T5923" t="str">
        <f t="shared" si="461"/>
        <v>Food</v>
      </c>
      <c r="U5923" t="str">
        <f>IF(T5923="Cell is Blank - Dis-regard",_xlfn.XLOOKUP(S5923,'Categroy Lookup'!A:A,'Categroy Lookup'!B:B,"Cell is Blank - Dis-regard"),T5923)</f>
        <v>Food</v>
      </c>
      <c r="V5923" t="b">
        <f t="shared" si="463"/>
        <v>1</v>
      </c>
      <c r="W5923">
        <f t="shared" si="462"/>
        <v>1.5</v>
      </c>
      <c r="X5923" s="8">
        <f t="shared" si="464"/>
        <v>1</v>
      </c>
      <c r="Y5923" t="s">
        <v>502</v>
      </c>
      <c r="Z5923" t="s">
        <v>512</v>
      </c>
      <c r="AB5923" t="s">
        <v>683</v>
      </c>
      <c r="AC5923" t="s">
        <v>910</v>
      </c>
      <c r="AD5923">
        <v>2022</v>
      </c>
    </row>
    <row r="5924" spans="1:30" x14ac:dyDescent="0.25">
      <c r="A5924" t="s">
        <v>18</v>
      </c>
      <c r="B5924" t="s">
        <v>197</v>
      </c>
      <c r="C5924" t="s">
        <v>198</v>
      </c>
      <c r="D5924" t="s">
        <v>199</v>
      </c>
      <c r="E5924" t="s">
        <v>92</v>
      </c>
      <c r="F5924" t="s">
        <v>27</v>
      </c>
      <c r="G5924">
        <v>15532186207</v>
      </c>
      <c r="H5924" t="s">
        <v>429</v>
      </c>
      <c r="I5924" t="s">
        <v>33</v>
      </c>
      <c r="J5924">
        <v>113</v>
      </c>
      <c r="K5924">
        <v>1.5</v>
      </c>
      <c r="L5924">
        <v>1</v>
      </c>
      <c r="M5924">
        <v>113</v>
      </c>
      <c r="N5924">
        <v>1.5</v>
      </c>
      <c r="O5924">
        <v>1</v>
      </c>
      <c r="P5924">
        <v>1.5</v>
      </c>
      <c r="Q5924">
        <v>1.5</v>
      </c>
      <c r="R5924" s="1">
        <v>44789</v>
      </c>
      <c r="S5924" t="str">
        <f t="shared" si="460"/>
        <v>Miss Vickie's Potato Chip - Jalapeno</v>
      </c>
      <c r="T5924" t="str">
        <f t="shared" si="461"/>
        <v>Food</v>
      </c>
      <c r="U5924" t="str">
        <f>IF(T5924="Cell is Blank - Dis-regard",_xlfn.XLOOKUP(S5924,'Categroy Lookup'!A:A,'Categroy Lookup'!B:B,"Cell is Blank - Dis-regard"),T5924)</f>
        <v>Food</v>
      </c>
      <c r="V5924" t="b">
        <f t="shared" si="463"/>
        <v>1</v>
      </c>
      <c r="W5924">
        <f t="shared" si="462"/>
        <v>1.5</v>
      </c>
      <c r="X5924" s="8">
        <f t="shared" si="464"/>
        <v>1</v>
      </c>
      <c r="Y5924" t="s">
        <v>473</v>
      </c>
      <c r="Z5924" t="s">
        <v>523</v>
      </c>
      <c r="AB5924" t="s">
        <v>683</v>
      </c>
      <c r="AC5924" t="s">
        <v>910</v>
      </c>
      <c r="AD5924">
        <v>2022</v>
      </c>
    </row>
    <row r="5925" spans="1:30" x14ac:dyDescent="0.25">
      <c r="A5925" t="s">
        <v>18</v>
      </c>
      <c r="B5925" t="s">
        <v>28</v>
      </c>
      <c r="C5925" t="s">
        <v>20</v>
      </c>
      <c r="D5925" t="s">
        <v>29</v>
      </c>
      <c r="E5925" t="s">
        <v>114</v>
      </c>
      <c r="F5925" t="s">
        <v>27</v>
      </c>
      <c r="G5925">
        <v>15532191391</v>
      </c>
      <c r="H5925" t="s">
        <v>429</v>
      </c>
      <c r="I5925" t="s">
        <v>33</v>
      </c>
      <c r="J5925">
        <v>111</v>
      </c>
      <c r="K5925">
        <v>1.5</v>
      </c>
      <c r="L5925">
        <v>1</v>
      </c>
      <c r="M5925">
        <v>111</v>
      </c>
      <c r="N5925">
        <v>1.5</v>
      </c>
      <c r="O5925">
        <v>1</v>
      </c>
      <c r="P5925">
        <v>1.5</v>
      </c>
      <c r="Q5925">
        <v>1.5</v>
      </c>
      <c r="R5925" s="1">
        <v>44789</v>
      </c>
      <c r="S5925" t="str">
        <f t="shared" si="460"/>
        <v>SunChips Multigrain - Original</v>
      </c>
      <c r="T5925" t="str">
        <f t="shared" si="461"/>
        <v>Food</v>
      </c>
      <c r="U5925" t="str">
        <f>IF(T5925="Cell is Blank - Dis-regard",_xlfn.XLOOKUP(S5925,'Categroy Lookup'!A:A,'Categroy Lookup'!B:B,"Cell is Blank - Dis-regard"),T5925)</f>
        <v>Food</v>
      </c>
      <c r="V5925" t="b">
        <f t="shared" si="463"/>
        <v>1</v>
      </c>
      <c r="W5925">
        <f t="shared" si="462"/>
        <v>1.5</v>
      </c>
      <c r="X5925" s="8">
        <f t="shared" si="464"/>
        <v>1</v>
      </c>
      <c r="Y5925" t="s">
        <v>502</v>
      </c>
      <c r="Z5925" t="s">
        <v>512</v>
      </c>
      <c r="AB5925" t="s">
        <v>683</v>
      </c>
      <c r="AC5925" t="s">
        <v>910</v>
      </c>
      <c r="AD5925">
        <v>2022</v>
      </c>
    </row>
    <row r="5926" spans="1:30" x14ac:dyDescent="0.25">
      <c r="A5926" t="s">
        <v>18</v>
      </c>
      <c r="B5926" t="s">
        <v>19</v>
      </c>
      <c r="C5926" t="s">
        <v>20</v>
      </c>
      <c r="D5926" t="s">
        <v>21</v>
      </c>
      <c r="E5926" t="s">
        <v>359</v>
      </c>
      <c r="F5926" t="s">
        <v>31</v>
      </c>
      <c r="G5926">
        <v>15532280997</v>
      </c>
      <c r="H5926" t="s">
        <v>429</v>
      </c>
      <c r="I5926" t="s">
        <v>25</v>
      </c>
      <c r="J5926">
        <v>145</v>
      </c>
      <c r="K5926">
        <v>2.5</v>
      </c>
      <c r="L5926">
        <v>1</v>
      </c>
      <c r="M5926">
        <v>145</v>
      </c>
      <c r="N5926">
        <v>2.5</v>
      </c>
      <c r="O5926">
        <v>1</v>
      </c>
      <c r="P5926">
        <v>2.5</v>
      </c>
      <c r="Q5926">
        <v>2.5</v>
      </c>
      <c r="R5926" s="1">
        <v>44789</v>
      </c>
      <c r="S5926" t="str">
        <f t="shared" si="460"/>
        <v>Snapple Tea - Lemon</v>
      </c>
      <c r="T5926" t="str">
        <f t="shared" si="461"/>
        <v>Non Carbonated</v>
      </c>
      <c r="U5926" t="str">
        <f>IF(T5926="Cell is Blank - Dis-regard",_xlfn.XLOOKUP(S5926,'Categroy Lookup'!A:A,'Categroy Lookup'!B:B,"Cell is Blank - Dis-regard"),T5926)</f>
        <v>Non Carbonated</v>
      </c>
      <c r="V5926" t="b">
        <f t="shared" si="463"/>
        <v>1</v>
      </c>
      <c r="W5926">
        <f t="shared" si="462"/>
        <v>2.5</v>
      </c>
      <c r="X5926" s="8">
        <f t="shared" si="464"/>
        <v>1.6666666666666667</v>
      </c>
      <c r="Y5926" t="s">
        <v>564</v>
      </c>
      <c r="Z5926" t="s">
        <v>479</v>
      </c>
      <c r="AB5926" t="s">
        <v>683</v>
      </c>
      <c r="AC5926" t="s">
        <v>910</v>
      </c>
      <c r="AD5926">
        <v>2022</v>
      </c>
    </row>
    <row r="5927" spans="1:30" x14ac:dyDescent="0.25">
      <c r="A5927" t="s">
        <v>18</v>
      </c>
      <c r="B5927" t="s">
        <v>197</v>
      </c>
      <c r="C5927" t="s">
        <v>198</v>
      </c>
      <c r="D5927" t="s">
        <v>199</v>
      </c>
      <c r="E5927" t="s">
        <v>79</v>
      </c>
      <c r="F5927" t="s">
        <v>27</v>
      </c>
      <c r="G5927">
        <v>15532424264</v>
      </c>
      <c r="H5927" t="s">
        <v>429</v>
      </c>
      <c r="I5927" t="s">
        <v>25</v>
      </c>
      <c r="J5927">
        <v>110</v>
      </c>
      <c r="K5927">
        <v>1.5</v>
      </c>
      <c r="L5927">
        <v>1</v>
      </c>
      <c r="M5927">
        <v>110</v>
      </c>
      <c r="N5927">
        <v>1.5</v>
      </c>
      <c r="O5927">
        <v>1</v>
      </c>
      <c r="P5927">
        <v>1.5</v>
      </c>
      <c r="Q5927">
        <v>1.5</v>
      </c>
      <c r="R5927" s="1">
        <v>44789</v>
      </c>
      <c r="S5927" t="str">
        <f t="shared" si="460"/>
        <v>SunChips Multigrain - Harvest Cheddar</v>
      </c>
      <c r="T5927" t="str">
        <f t="shared" si="461"/>
        <v>Food</v>
      </c>
      <c r="U5927" t="str">
        <f>IF(T5927="Cell is Blank - Dis-regard",_xlfn.XLOOKUP(S5927,'Categroy Lookup'!A:A,'Categroy Lookup'!B:B,"Cell is Blank - Dis-regard"),T5927)</f>
        <v>Food</v>
      </c>
      <c r="V5927" t="b">
        <f t="shared" si="463"/>
        <v>1</v>
      </c>
      <c r="W5927">
        <f t="shared" si="462"/>
        <v>1.5</v>
      </c>
      <c r="X5927" s="8">
        <f t="shared" si="464"/>
        <v>1</v>
      </c>
      <c r="Y5927" t="s">
        <v>502</v>
      </c>
      <c r="Z5927" t="s">
        <v>515</v>
      </c>
      <c r="AB5927" t="s">
        <v>683</v>
      </c>
      <c r="AC5927" t="s">
        <v>910</v>
      </c>
      <c r="AD5927">
        <v>2022</v>
      </c>
    </row>
    <row r="5928" spans="1:30" x14ac:dyDescent="0.25">
      <c r="A5928" t="s">
        <v>18</v>
      </c>
      <c r="B5928" t="s">
        <v>197</v>
      </c>
      <c r="C5928" t="s">
        <v>198</v>
      </c>
      <c r="D5928" t="s">
        <v>199</v>
      </c>
      <c r="E5928" t="s">
        <v>44</v>
      </c>
      <c r="F5928" t="s">
        <v>27</v>
      </c>
      <c r="G5928">
        <v>15532434571</v>
      </c>
      <c r="H5928" t="s">
        <v>429</v>
      </c>
      <c r="I5928" t="s">
        <v>25</v>
      </c>
      <c r="J5928">
        <v>133</v>
      </c>
      <c r="K5928">
        <v>2.5</v>
      </c>
      <c r="L5928">
        <v>1</v>
      </c>
      <c r="M5928">
        <v>133</v>
      </c>
      <c r="N5928">
        <v>2.5</v>
      </c>
      <c r="O5928">
        <v>1</v>
      </c>
      <c r="P5928">
        <v>2.5</v>
      </c>
      <c r="Q5928">
        <v>2.5</v>
      </c>
      <c r="R5928" s="1">
        <v>44789</v>
      </c>
      <c r="S5928" t="str">
        <f t="shared" si="460"/>
        <v>Seapoint Farms Dry Roasted Edamame - Wasabi</v>
      </c>
      <c r="T5928" t="str">
        <f t="shared" si="461"/>
        <v>Food</v>
      </c>
      <c r="U5928" t="str">
        <f>IF(T5928="Cell is Blank - Dis-regard",_xlfn.XLOOKUP(S5928,'Categroy Lookup'!A:A,'Categroy Lookup'!B:B,"Cell is Blank - Dis-regard"),T5928)</f>
        <v>Food</v>
      </c>
      <c r="V5928" t="b">
        <f t="shared" si="463"/>
        <v>1</v>
      </c>
      <c r="W5928">
        <f t="shared" si="462"/>
        <v>2.5</v>
      </c>
      <c r="X5928" s="8">
        <f t="shared" si="464"/>
        <v>1.6666666666666667</v>
      </c>
      <c r="Y5928" t="s">
        <v>476</v>
      </c>
      <c r="Z5928" t="s">
        <v>477</v>
      </c>
      <c r="AB5928" t="s">
        <v>683</v>
      </c>
      <c r="AC5928" t="s">
        <v>910</v>
      </c>
      <c r="AD5928">
        <v>2022</v>
      </c>
    </row>
    <row r="5929" spans="1:30" x14ac:dyDescent="0.25">
      <c r="A5929" t="s">
        <v>18</v>
      </c>
      <c r="B5929" t="s">
        <v>197</v>
      </c>
      <c r="C5929" t="s">
        <v>198</v>
      </c>
      <c r="D5929" t="s">
        <v>199</v>
      </c>
      <c r="E5929" t="s">
        <v>230</v>
      </c>
      <c r="F5929" t="s">
        <v>23</v>
      </c>
      <c r="G5929">
        <v>15532439995</v>
      </c>
      <c r="H5929" t="s">
        <v>429</v>
      </c>
      <c r="I5929" t="s">
        <v>25</v>
      </c>
      <c r="J5929">
        <v>148</v>
      </c>
      <c r="K5929">
        <v>3</v>
      </c>
      <c r="L5929">
        <v>1</v>
      </c>
      <c r="M5929">
        <v>148</v>
      </c>
      <c r="N5929">
        <v>3</v>
      </c>
      <c r="O5929">
        <v>1</v>
      </c>
      <c r="P5929">
        <v>3</v>
      </c>
      <c r="Q5929">
        <v>3</v>
      </c>
      <c r="R5929" s="1">
        <v>44789</v>
      </c>
      <c r="S5929" t="str">
        <f t="shared" si="460"/>
        <v>Starbucks Refresher - Real Coconut Water</v>
      </c>
      <c r="T5929" t="str">
        <f t="shared" si="461"/>
        <v>Carbonated</v>
      </c>
      <c r="U5929" t="str">
        <f>IF(T5929="Cell is Blank - Dis-regard",_xlfn.XLOOKUP(S5929,'Categroy Lookup'!A:A,'Categroy Lookup'!B:B,"Cell is Blank - Dis-regard"),T5929)</f>
        <v>Carbonated</v>
      </c>
      <c r="V5929" t="b">
        <f t="shared" si="463"/>
        <v>1</v>
      </c>
      <c r="W5929">
        <f t="shared" si="462"/>
        <v>3</v>
      </c>
      <c r="X5929" s="8">
        <f t="shared" si="464"/>
        <v>2</v>
      </c>
      <c r="Y5929" t="s">
        <v>594</v>
      </c>
      <c r="Z5929" t="s">
        <v>595</v>
      </c>
      <c r="AB5929" t="s">
        <v>683</v>
      </c>
      <c r="AC5929" t="s">
        <v>910</v>
      </c>
      <c r="AD5929">
        <v>2022</v>
      </c>
    </row>
    <row r="5930" spans="1:30" x14ac:dyDescent="0.25">
      <c r="A5930" t="s">
        <v>18</v>
      </c>
      <c r="B5930" t="s">
        <v>197</v>
      </c>
      <c r="C5930" t="s">
        <v>198</v>
      </c>
      <c r="D5930" t="s">
        <v>199</v>
      </c>
      <c r="E5930" t="s">
        <v>79</v>
      </c>
      <c r="F5930" t="s">
        <v>27</v>
      </c>
      <c r="G5930">
        <v>15532468260</v>
      </c>
      <c r="H5930" t="s">
        <v>429</v>
      </c>
      <c r="I5930" t="s">
        <v>33</v>
      </c>
      <c r="J5930">
        <v>110</v>
      </c>
      <c r="K5930">
        <v>1.5</v>
      </c>
      <c r="L5930">
        <v>1</v>
      </c>
      <c r="M5930">
        <v>110</v>
      </c>
      <c r="N5930">
        <v>1.5</v>
      </c>
      <c r="O5930">
        <v>1</v>
      </c>
      <c r="P5930">
        <v>1.5</v>
      </c>
      <c r="Q5930">
        <v>1.5</v>
      </c>
      <c r="R5930" s="1">
        <v>44789</v>
      </c>
      <c r="S5930" t="str">
        <f t="shared" si="460"/>
        <v>SunChips Multigrain - Harvest Cheddar</v>
      </c>
      <c r="T5930" t="str">
        <f t="shared" si="461"/>
        <v>Food</v>
      </c>
      <c r="U5930" t="str">
        <f>IF(T5930="Cell is Blank - Dis-regard",_xlfn.XLOOKUP(S5930,'Categroy Lookup'!A:A,'Categroy Lookup'!B:B,"Cell is Blank - Dis-regard"),T5930)</f>
        <v>Food</v>
      </c>
      <c r="V5930" t="b">
        <f t="shared" si="463"/>
        <v>1</v>
      </c>
      <c r="W5930">
        <f t="shared" si="462"/>
        <v>1.5</v>
      </c>
      <c r="X5930" s="8">
        <f t="shared" si="464"/>
        <v>1</v>
      </c>
      <c r="Y5930" t="s">
        <v>502</v>
      </c>
      <c r="Z5930" t="s">
        <v>515</v>
      </c>
      <c r="AB5930" t="s">
        <v>683</v>
      </c>
      <c r="AC5930" t="s">
        <v>910</v>
      </c>
      <c r="AD5930">
        <v>2022</v>
      </c>
    </row>
    <row r="5931" spans="1:30" x14ac:dyDescent="0.25">
      <c r="A5931" t="s">
        <v>18</v>
      </c>
      <c r="B5931" t="s">
        <v>197</v>
      </c>
      <c r="C5931" t="s">
        <v>198</v>
      </c>
      <c r="D5931" t="s">
        <v>199</v>
      </c>
      <c r="E5931" t="s">
        <v>206</v>
      </c>
      <c r="F5931" t="s">
        <v>31</v>
      </c>
      <c r="G5931">
        <v>15532670415</v>
      </c>
      <c r="H5931" t="s">
        <v>429</v>
      </c>
      <c r="I5931" t="s">
        <v>33</v>
      </c>
      <c r="J5931">
        <v>140</v>
      </c>
      <c r="K5931">
        <v>2</v>
      </c>
      <c r="L5931">
        <v>1</v>
      </c>
      <c r="M5931">
        <v>140</v>
      </c>
      <c r="N5931">
        <v>2</v>
      </c>
      <c r="O5931">
        <v>1</v>
      </c>
      <c r="P5931">
        <v>2</v>
      </c>
      <c r="Q5931">
        <v>2</v>
      </c>
      <c r="R5931" s="1">
        <v>44789</v>
      </c>
      <c r="S5931" t="str">
        <f t="shared" si="460"/>
        <v>Iberia Coconut Water</v>
      </c>
      <c r="T5931" t="str">
        <f t="shared" si="461"/>
        <v>Non Carbonated</v>
      </c>
      <c r="U5931" t="str">
        <f>IF(T5931="Cell is Blank - Dis-regard",_xlfn.XLOOKUP(S5931,'Categroy Lookup'!A:A,'Categroy Lookup'!B:B,"Cell is Blank - Dis-regard"),T5931)</f>
        <v>Non Carbonated</v>
      </c>
      <c r="V5931" t="b">
        <f t="shared" si="463"/>
        <v>1</v>
      </c>
      <c r="W5931">
        <f t="shared" si="462"/>
        <v>2</v>
      </c>
      <c r="X5931" s="8">
        <f t="shared" si="464"/>
        <v>1.3333333333333333</v>
      </c>
      <c r="Y5931" t="s">
        <v>206</v>
      </c>
      <c r="AB5931" t="s">
        <v>683</v>
      </c>
      <c r="AC5931" t="s">
        <v>910</v>
      </c>
      <c r="AD5931">
        <v>2022</v>
      </c>
    </row>
    <row r="5932" spans="1:30" x14ac:dyDescent="0.25">
      <c r="A5932" t="s">
        <v>18</v>
      </c>
      <c r="B5932" t="s">
        <v>197</v>
      </c>
      <c r="C5932" t="s">
        <v>198</v>
      </c>
      <c r="D5932" t="s">
        <v>199</v>
      </c>
      <c r="E5932" t="s">
        <v>298</v>
      </c>
      <c r="F5932" t="s">
        <v>27</v>
      </c>
      <c r="G5932">
        <v>15532734467</v>
      </c>
      <c r="H5932" t="s">
        <v>429</v>
      </c>
      <c r="I5932" t="s">
        <v>25</v>
      </c>
      <c r="J5932">
        <v>120</v>
      </c>
      <c r="K5932">
        <v>2.5</v>
      </c>
      <c r="L5932">
        <v>1</v>
      </c>
      <c r="M5932">
        <v>120</v>
      </c>
      <c r="N5932">
        <v>2.5</v>
      </c>
      <c r="O5932">
        <v>1</v>
      </c>
      <c r="P5932">
        <v>2.5</v>
      </c>
      <c r="Q5932">
        <v>4</v>
      </c>
      <c r="R5932" s="1">
        <v>44789</v>
      </c>
      <c r="S5932" t="str">
        <f t="shared" si="460"/>
        <v>Snyder's of Hanover Pretzel Pieces - Hot Buff</v>
      </c>
      <c r="T5932" t="str">
        <f t="shared" si="461"/>
        <v>Food</v>
      </c>
      <c r="U5932" t="str">
        <f>IF(T5932="Cell is Blank - Dis-regard",_xlfn.XLOOKUP(S5932,'Categroy Lookup'!A:A,'Categroy Lookup'!B:B,"Cell is Blank - Dis-regard"),T5932)</f>
        <v>Food</v>
      </c>
      <c r="V5932" t="b">
        <f t="shared" si="463"/>
        <v>1</v>
      </c>
      <c r="W5932">
        <f t="shared" si="462"/>
        <v>2.5</v>
      </c>
      <c r="X5932" s="8">
        <f t="shared" si="464"/>
        <v>1.6666666666666667</v>
      </c>
      <c r="Y5932" t="s">
        <v>622</v>
      </c>
      <c r="Z5932" t="s">
        <v>625</v>
      </c>
      <c r="AB5932" t="s">
        <v>683</v>
      </c>
      <c r="AC5932" t="s">
        <v>910</v>
      </c>
      <c r="AD5932">
        <v>2022</v>
      </c>
    </row>
    <row r="5933" spans="1:30" x14ac:dyDescent="0.25">
      <c r="A5933" t="s">
        <v>18</v>
      </c>
      <c r="B5933" t="s">
        <v>197</v>
      </c>
      <c r="C5933" t="s">
        <v>198</v>
      </c>
      <c r="D5933" t="s">
        <v>199</v>
      </c>
      <c r="E5933" t="s">
        <v>192</v>
      </c>
      <c r="F5933" t="s">
        <v>27</v>
      </c>
      <c r="G5933">
        <v>15532734467</v>
      </c>
      <c r="H5933" t="s">
        <v>429</v>
      </c>
      <c r="I5933" t="s">
        <v>25</v>
      </c>
      <c r="J5933">
        <v>124</v>
      </c>
      <c r="K5933">
        <v>1.5</v>
      </c>
      <c r="L5933">
        <v>1</v>
      </c>
      <c r="M5933">
        <v>124</v>
      </c>
      <c r="N5933">
        <v>1.5</v>
      </c>
      <c r="O5933">
        <v>1</v>
      </c>
      <c r="P5933">
        <v>1.5</v>
      </c>
      <c r="Q5933">
        <v>4</v>
      </c>
      <c r="R5933" s="1">
        <v>44789</v>
      </c>
      <c r="S5933" t="str">
        <f t="shared" si="460"/>
        <v>CheezIt - Cheddar Sour Cream and Onion</v>
      </c>
      <c r="T5933" t="str">
        <f t="shared" si="461"/>
        <v>Food</v>
      </c>
      <c r="U5933" t="str">
        <f>IF(T5933="Cell is Blank - Dis-regard",_xlfn.XLOOKUP(S5933,'Categroy Lookup'!A:A,'Categroy Lookup'!B:B,"Cell is Blank - Dis-regard"),T5933)</f>
        <v>Food</v>
      </c>
      <c r="V5933" t="b">
        <f t="shared" si="463"/>
        <v>1</v>
      </c>
      <c r="W5933">
        <f t="shared" si="462"/>
        <v>1.5</v>
      </c>
      <c r="X5933" s="8">
        <f t="shared" si="464"/>
        <v>1</v>
      </c>
      <c r="Y5933" t="s">
        <v>528</v>
      </c>
      <c r="Z5933" t="s">
        <v>570</v>
      </c>
      <c r="AB5933" t="s">
        <v>683</v>
      </c>
      <c r="AC5933" t="s">
        <v>910</v>
      </c>
      <c r="AD5933">
        <v>2022</v>
      </c>
    </row>
    <row r="5934" spans="1:30" x14ac:dyDescent="0.25">
      <c r="A5934" t="s">
        <v>18</v>
      </c>
      <c r="B5934" t="s">
        <v>40</v>
      </c>
      <c r="C5934" t="s">
        <v>41</v>
      </c>
      <c r="D5934" t="s">
        <v>42</v>
      </c>
      <c r="E5934" t="s">
        <v>48</v>
      </c>
      <c r="F5934" t="s">
        <v>27</v>
      </c>
      <c r="G5934">
        <v>15532915581</v>
      </c>
      <c r="H5934" t="s">
        <v>429</v>
      </c>
      <c r="I5934" t="s">
        <v>33</v>
      </c>
      <c r="J5934">
        <v>138</v>
      </c>
      <c r="K5934">
        <v>2.5</v>
      </c>
      <c r="L5934">
        <v>1</v>
      </c>
      <c r="M5934">
        <v>138</v>
      </c>
      <c r="N5934">
        <v>2.5</v>
      </c>
      <c r="O5934">
        <v>1</v>
      </c>
      <c r="P5934">
        <v>2.5</v>
      </c>
      <c r="Q5934">
        <v>2.5</v>
      </c>
      <c r="R5934" s="1">
        <v>44789</v>
      </c>
      <c r="S5934" t="str">
        <f t="shared" si="460"/>
        <v>KitKat - Crisp Wafers</v>
      </c>
      <c r="T5934" t="str">
        <f t="shared" si="461"/>
        <v>Food</v>
      </c>
      <c r="U5934" t="str">
        <f>IF(T5934="Cell is Blank - Dis-regard",_xlfn.XLOOKUP(S5934,'Categroy Lookup'!A:A,'Categroy Lookup'!B:B,"Cell is Blank - Dis-regard"),T5934)</f>
        <v>Food</v>
      </c>
      <c r="V5934" t="b">
        <f t="shared" si="463"/>
        <v>1</v>
      </c>
      <c r="W5934">
        <f t="shared" si="462"/>
        <v>2.5</v>
      </c>
      <c r="X5934" s="8">
        <f t="shared" si="464"/>
        <v>1.6666666666666667</v>
      </c>
      <c r="Y5934" t="s">
        <v>482</v>
      </c>
      <c r="Z5934" t="s">
        <v>483</v>
      </c>
      <c r="AB5934" t="s">
        <v>683</v>
      </c>
      <c r="AC5934" t="s">
        <v>910</v>
      </c>
      <c r="AD5934">
        <v>2022</v>
      </c>
    </row>
    <row r="5935" spans="1:30" x14ac:dyDescent="0.25">
      <c r="A5935" t="s">
        <v>18</v>
      </c>
      <c r="B5935" t="s">
        <v>40</v>
      </c>
      <c r="C5935" t="s">
        <v>41</v>
      </c>
      <c r="D5935" t="s">
        <v>42</v>
      </c>
      <c r="E5935" t="s">
        <v>48</v>
      </c>
      <c r="F5935" t="s">
        <v>27</v>
      </c>
      <c r="G5935">
        <v>15532916659</v>
      </c>
      <c r="H5935" t="s">
        <v>429</v>
      </c>
      <c r="I5935" t="s">
        <v>33</v>
      </c>
      <c r="J5935">
        <v>137</v>
      </c>
      <c r="K5935">
        <v>2.5</v>
      </c>
      <c r="L5935">
        <v>1</v>
      </c>
      <c r="M5935">
        <v>137</v>
      </c>
      <c r="N5935">
        <v>2.5</v>
      </c>
      <c r="O5935">
        <v>1</v>
      </c>
      <c r="P5935">
        <v>2.5</v>
      </c>
      <c r="Q5935">
        <v>2.5</v>
      </c>
      <c r="R5935" s="1">
        <v>44789</v>
      </c>
      <c r="S5935" t="str">
        <f t="shared" si="460"/>
        <v>KitKat - Crisp Wafers</v>
      </c>
      <c r="T5935" t="str">
        <f t="shared" si="461"/>
        <v>Food</v>
      </c>
      <c r="U5935" t="str">
        <f>IF(T5935="Cell is Blank - Dis-regard",_xlfn.XLOOKUP(S5935,'Categroy Lookup'!A:A,'Categroy Lookup'!B:B,"Cell is Blank - Dis-regard"),T5935)</f>
        <v>Food</v>
      </c>
      <c r="V5935" t="b">
        <f t="shared" si="463"/>
        <v>1</v>
      </c>
      <c r="W5935">
        <f t="shared" si="462"/>
        <v>2.5</v>
      </c>
      <c r="X5935" s="8">
        <f t="shared" si="464"/>
        <v>1.6666666666666667</v>
      </c>
      <c r="Y5935" t="s">
        <v>482</v>
      </c>
      <c r="Z5935" t="s">
        <v>483</v>
      </c>
      <c r="AB5935" t="s">
        <v>683</v>
      </c>
      <c r="AC5935" t="s">
        <v>910</v>
      </c>
      <c r="AD5935">
        <v>2022</v>
      </c>
    </row>
    <row r="5936" spans="1:30" x14ac:dyDescent="0.25">
      <c r="A5936" t="s">
        <v>18</v>
      </c>
      <c r="B5936" t="s">
        <v>197</v>
      </c>
      <c r="C5936" t="s">
        <v>198</v>
      </c>
      <c r="D5936" t="s">
        <v>199</v>
      </c>
      <c r="E5936" t="s">
        <v>304</v>
      </c>
      <c r="F5936" t="s">
        <v>27</v>
      </c>
      <c r="G5936">
        <v>15533150040</v>
      </c>
      <c r="H5936" t="s">
        <v>429</v>
      </c>
      <c r="I5936" t="s">
        <v>33</v>
      </c>
      <c r="J5936">
        <v>122</v>
      </c>
      <c r="K5936">
        <v>1.25</v>
      </c>
      <c r="L5936">
        <v>1</v>
      </c>
      <c r="M5936">
        <v>122</v>
      </c>
      <c r="N5936">
        <v>1.25</v>
      </c>
      <c r="O5936">
        <v>1</v>
      </c>
      <c r="P5936">
        <v>1.25</v>
      </c>
      <c r="Q5936">
        <v>1.25</v>
      </c>
      <c r="R5936" s="1">
        <v>44789</v>
      </c>
      <c r="S5936" t="str">
        <f t="shared" si="460"/>
        <v>Goldfish Baked - Cheddar</v>
      </c>
      <c r="T5936" t="str">
        <f t="shared" si="461"/>
        <v>Food</v>
      </c>
      <c r="U5936" t="str">
        <f>IF(T5936="Cell is Blank - Dis-regard",_xlfn.XLOOKUP(S5936,'Categroy Lookup'!A:A,'Categroy Lookup'!B:B,"Cell is Blank - Dis-regard"),T5936)</f>
        <v>Food</v>
      </c>
      <c r="V5936" t="b">
        <f t="shared" si="463"/>
        <v>1</v>
      </c>
      <c r="W5936">
        <f t="shared" si="462"/>
        <v>1.25</v>
      </c>
      <c r="X5936" s="8">
        <f t="shared" si="464"/>
        <v>0.83333333333333337</v>
      </c>
      <c r="Y5936" t="s">
        <v>628</v>
      </c>
      <c r="Z5936" t="s">
        <v>629</v>
      </c>
      <c r="AB5936" t="s">
        <v>683</v>
      </c>
      <c r="AC5936" t="s">
        <v>910</v>
      </c>
      <c r="AD5936">
        <v>2022</v>
      </c>
    </row>
    <row r="5937" spans="1:30" x14ac:dyDescent="0.25">
      <c r="A5937" t="s">
        <v>18</v>
      </c>
      <c r="B5937" t="s">
        <v>197</v>
      </c>
      <c r="C5937" t="s">
        <v>198</v>
      </c>
      <c r="D5937" t="s">
        <v>199</v>
      </c>
      <c r="E5937" t="s">
        <v>256</v>
      </c>
      <c r="F5937" t="s">
        <v>27</v>
      </c>
      <c r="G5937">
        <v>15533152167</v>
      </c>
      <c r="H5937" t="s">
        <v>429</v>
      </c>
      <c r="I5937" t="s">
        <v>33</v>
      </c>
      <c r="J5937">
        <v>112</v>
      </c>
      <c r="K5937">
        <v>1.5</v>
      </c>
      <c r="L5937">
        <v>1</v>
      </c>
      <c r="M5937">
        <v>112</v>
      </c>
      <c r="N5937">
        <v>1.5</v>
      </c>
      <c r="O5937">
        <v>1</v>
      </c>
      <c r="P5937">
        <v>1.5</v>
      </c>
      <c r="Q5937">
        <v>1.5</v>
      </c>
      <c r="R5937" s="1">
        <v>44789</v>
      </c>
      <c r="S5937" t="str">
        <f t="shared" si="460"/>
        <v>Pop Corners - Sea Salt</v>
      </c>
      <c r="T5937" t="str">
        <f t="shared" si="461"/>
        <v>Food</v>
      </c>
      <c r="U5937" t="str">
        <f>IF(T5937="Cell is Blank - Dis-regard",_xlfn.XLOOKUP(S5937,'Categroy Lookup'!A:A,'Categroy Lookup'!B:B,"Cell is Blank - Dis-regard"),T5937)</f>
        <v>Food</v>
      </c>
      <c r="V5937" t="b">
        <f t="shared" si="463"/>
        <v>1</v>
      </c>
      <c r="W5937">
        <f t="shared" si="462"/>
        <v>1.5</v>
      </c>
      <c r="X5937" s="8">
        <f t="shared" si="464"/>
        <v>1</v>
      </c>
      <c r="Y5937" t="s">
        <v>606</v>
      </c>
      <c r="Z5937" t="s">
        <v>516</v>
      </c>
      <c r="AB5937" t="s">
        <v>683</v>
      </c>
      <c r="AC5937" t="s">
        <v>910</v>
      </c>
      <c r="AD5937">
        <v>2022</v>
      </c>
    </row>
    <row r="5938" spans="1:30" x14ac:dyDescent="0.25">
      <c r="A5938" t="s">
        <v>18</v>
      </c>
      <c r="B5938" t="s">
        <v>197</v>
      </c>
      <c r="C5938" t="s">
        <v>198</v>
      </c>
      <c r="D5938" t="s">
        <v>199</v>
      </c>
      <c r="E5938" t="s">
        <v>92</v>
      </c>
      <c r="F5938" t="s">
        <v>27</v>
      </c>
      <c r="G5938">
        <v>15533156109</v>
      </c>
      <c r="H5938" t="s">
        <v>429</v>
      </c>
      <c r="I5938" t="s">
        <v>33</v>
      </c>
      <c r="J5938">
        <v>113</v>
      </c>
      <c r="K5938">
        <v>1.5</v>
      </c>
      <c r="L5938">
        <v>1</v>
      </c>
      <c r="M5938">
        <v>113</v>
      </c>
      <c r="N5938">
        <v>1.5</v>
      </c>
      <c r="O5938">
        <v>1</v>
      </c>
      <c r="P5938">
        <v>1.5</v>
      </c>
      <c r="Q5938">
        <v>1.5</v>
      </c>
      <c r="R5938" s="1">
        <v>44789</v>
      </c>
      <c r="S5938" t="str">
        <f t="shared" si="460"/>
        <v>Miss Vickie's Potato Chip - Jalapeno</v>
      </c>
      <c r="T5938" t="str">
        <f t="shared" si="461"/>
        <v>Food</v>
      </c>
      <c r="U5938" t="str">
        <f>IF(T5938="Cell is Blank - Dis-regard",_xlfn.XLOOKUP(S5938,'Categroy Lookup'!A:A,'Categroy Lookup'!B:B,"Cell is Blank - Dis-regard"),T5938)</f>
        <v>Food</v>
      </c>
      <c r="V5938" t="b">
        <f t="shared" si="463"/>
        <v>1</v>
      </c>
      <c r="W5938">
        <f t="shared" si="462"/>
        <v>1.5</v>
      </c>
      <c r="X5938" s="8">
        <f t="shared" si="464"/>
        <v>1</v>
      </c>
      <c r="Y5938" t="s">
        <v>473</v>
      </c>
      <c r="Z5938" t="s">
        <v>523</v>
      </c>
      <c r="AB5938" t="s">
        <v>683</v>
      </c>
      <c r="AC5938" t="s">
        <v>910</v>
      </c>
      <c r="AD5938">
        <v>2022</v>
      </c>
    </row>
    <row r="5939" spans="1:30" x14ac:dyDescent="0.25">
      <c r="A5939" t="s">
        <v>18</v>
      </c>
      <c r="B5939" t="s">
        <v>197</v>
      </c>
      <c r="C5939" t="s">
        <v>198</v>
      </c>
      <c r="D5939" t="s">
        <v>199</v>
      </c>
      <c r="E5939" t="s">
        <v>62</v>
      </c>
      <c r="F5939" t="s">
        <v>27</v>
      </c>
      <c r="G5939">
        <v>15533250975</v>
      </c>
      <c r="H5939" t="s">
        <v>429</v>
      </c>
      <c r="I5939" t="s">
        <v>33</v>
      </c>
      <c r="J5939">
        <v>130</v>
      </c>
      <c r="K5939">
        <v>2</v>
      </c>
      <c r="L5939">
        <v>1</v>
      </c>
      <c r="M5939">
        <v>130</v>
      </c>
      <c r="N5939">
        <v>2</v>
      </c>
      <c r="O5939">
        <v>1</v>
      </c>
      <c r="P5939">
        <v>2</v>
      </c>
      <c r="Q5939">
        <v>2</v>
      </c>
      <c r="R5939" s="1">
        <v>44789</v>
      </c>
      <c r="S5939" t="str">
        <f t="shared" si="460"/>
        <v>Robert Irvine's - Fit Crunch -  Chocolate Pea</v>
      </c>
      <c r="T5939" t="str">
        <f t="shared" si="461"/>
        <v>Food</v>
      </c>
      <c r="U5939" t="str">
        <f>IF(T5939="Cell is Blank - Dis-regard",_xlfn.XLOOKUP(S5939,'Categroy Lookup'!A:A,'Categroy Lookup'!B:B,"Cell is Blank - Dis-regard"),T5939)</f>
        <v>Food</v>
      </c>
      <c r="V5939" t="b">
        <f t="shared" si="463"/>
        <v>1</v>
      </c>
      <c r="W5939">
        <f t="shared" si="462"/>
        <v>2</v>
      </c>
      <c r="X5939" s="8">
        <f t="shared" si="464"/>
        <v>1.3333333333333333</v>
      </c>
      <c r="Y5939" t="s">
        <v>495</v>
      </c>
      <c r="Z5939" t="s">
        <v>496</v>
      </c>
      <c r="AA5939" t="s">
        <v>497</v>
      </c>
      <c r="AB5939" t="s">
        <v>683</v>
      </c>
      <c r="AC5939" t="s">
        <v>910</v>
      </c>
      <c r="AD5939">
        <v>2022</v>
      </c>
    </row>
    <row r="5940" spans="1:30" x14ac:dyDescent="0.25">
      <c r="A5940" t="s">
        <v>18</v>
      </c>
      <c r="B5940" t="s">
        <v>28</v>
      </c>
      <c r="C5940" t="s">
        <v>20</v>
      </c>
      <c r="D5940" t="s">
        <v>29</v>
      </c>
      <c r="E5940" t="s">
        <v>350</v>
      </c>
      <c r="G5940">
        <v>15533272112</v>
      </c>
      <c r="H5940" t="s">
        <v>429</v>
      </c>
      <c r="I5940" t="s">
        <v>33</v>
      </c>
      <c r="J5940">
        <v>141</v>
      </c>
      <c r="K5940">
        <v>1.5</v>
      </c>
      <c r="L5940">
        <v>1</v>
      </c>
      <c r="M5940">
        <v>141</v>
      </c>
      <c r="N5940">
        <v>1.5</v>
      </c>
      <c r="O5940">
        <v>1</v>
      </c>
      <c r="P5940">
        <v>1.5</v>
      </c>
      <c r="Q5940">
        <v>1.5</v>
      </c>
      <c r="R5940" s="1">
        <v>44789</v>
      </c>
      <c r="S5940" t="str">
        <f t="shared" si="460"/>
        <v>Canada Dry - Ginger Ale &amp; Lemonde</v>
      </c>
      <c r="T5940" t="str">
        <f t="shared" si="461"/>
        <v>Cell is Blank - Dis-regard</v>
      </c>
      <c r="U5940" t="str">
        <f>IF(T5940="Cell is Blank - Dis-regard",_xlfn.XLOOKUP(S5940,'Categroy Lookup'!A:A,'Categroy Lookup'!B:B,"Cell is Blank - Dis-regard"),T5940)</f>
        <v>Carbonated</v>
      </c>
      <c r="V5940" t="b">
        <f t="shared" si="463"/>
        <v>1</v>
      </c>
      <c r="W5940">
        <f t="shared" si="462"/>
        <v>1.5</v>
      </c>
      <c r="X5940" s="8">
        <f t="shared" si="464"/>
        <v>1</v>
      </c>
      <c r="Y5940" t="s">
        <v>638</v>
      </c>
      <c r="Z5940" t="s">
        <v>639</v>
      </c>
      <c r="AB5940" t="s">
        <v>683</v>
      </c>
      <c r="AC5940" t="s">
        <v>910</v>
      </c>
      <c r="AD5940">
        <v>2022</v>
      </c>
    </row>
    <row r="5941" spans="1:30" x14ac:dyDescent="0.25">
      <c r="A5941" t="s">
        <v>18</v>
      </c>
      <c r="B5941" t="s">
        <v>197</v>
      </c>
      <c r="C5941" t="s">
        <v>198</v>
      </c>
      <c r="D5941" t="s">
        <v>199</v>
      </c>
      <c r="E5941" t="s">
        <v>304</v>
      </c>
      <c r="F5941" t="s">
        <v>27</v>
      </c>
      <c r="G5941">
        <v>15533471617</v>
      </c>
      <c r="H5941" t="s">
        <v>429</v>
      </c>
      <c r="I5941" t="s">
        <v>33</v>
      </c>
      <c r="J5941">
        <v>122</v>
      </c>
      <c r="K5941">
        <v>1.25</v>
      </c>
      <c r="L5941">
        <v>1</v>
      </c>
      <c r="M5941">
        <v>122</v>
      </c>
      <c r="N5941">
        <v>1.25</v>
      </c>
      <c r="O5941">
        <v>1</v>
      </c>
      <c r="P5941">
        <v>1.25</v>
      </c>
      <c r="Q5941">
        <v>1.25</v>
      </c>
      <c r="R5941" s="1">
        <v>44789</v>
      </c>
      <c r="S5941" t="str">
        <f t="shared" si="460"/>
        <v>Goldfish Baked - Cheddar</v>
      </c>
      <c r="T5941" t="str">
        <f t="shared" si="461"/>
        <v>Food</v>
      </c>
      <c r="U5941" t="str">
        <f>IF(T5941="Cell is Blank - Dis-regard",_xlfn.XLOOKUP(S5941,'Categroy Lookup'!A:A,'Categroy Lookup'!B:B,"Cell is Blank - Dis-regard"),T5941)</f>
        <v>Food</v>
      </c>
      <c r="V5941" t="b">
        <f t="shared" si="463"/>
        <v>1</v>
      </c>
      <c r="W5941">
        <f t="shared" si="462"/>
        <v>1.25</v>
      </c>
      <c r="X5941" s="8">
        <f t="shared" si="464"/>
        <v>0.83333333333333337</v>
      </c>
      <c r="Y5941" t="s">
        <v>628</v>
      </c>
      <c r="Z5941" t="s">
        <v>629</v>
      </c>
      <c r="AB5941" t="s">
        <v>683</v>
      </c>
      <c r="AC5941" t="s">
        <v>910</v>
      </c>
      <c r="AD5941">
        <v>2022</v>
      </c>
    </row>
    <row r="5942" spans="1:30" x14ac:dyDescent="0.25">
      <c r="A5942" t="s">
        <v>18</v>
      </c>
      <c r="B5942" t="s">
        <v>197</v>
      </c>
      <c r="C5942" t="s">
        <v>198</v>
      </c>
      <c r="D5942" t="s">
        <v>199</v>
      </c>
      <c r="E5942" t="s">
        <v>230</v>
      </c>
      <c r="F5942" t="s">
        <v>23</v>
      </c>
      <c r="G5942">
        <v>15533485368</v>
      </c>
      <c r="H5942" t="s">
        <v>429</v>
      </c>
      <c r="I5942" t="s">
        <v>25</v>
      </c>
      <c r="J5942">
        <v>148</v>
      </c>
      <c r="K5942">
        <v>3</v>
      </c>
      <c r="L5942">
        <v>1</v>
      </c>
      <c r="M5942">
        <v>148</v>
      </c>
      <c r="N5942">
        <v>3</v>
      </c>
      <c r="O5942">
        <v>1</v>
      </c>
      <c r="P5942">
        <v>3</v>
      </c>
      <c r="Q5942">
        <v>4.5</v>
      </c>
      <c r="R5942" s="1">
        <v>44789</v>
      </c>
      <c r="S5942" t="str">
        <f t="shared" si="460"/>
        <v>Starbucks Refresher - Real Coconut Water</v>
      </c>
      <c r="T5942" t="str">
        <f t="shared" si="461"/>
        <v>Carbonated</v>
      </c>
      <c r="U5942" t="str">
        <f>IF(T5942="Cell is Blank - Dis-regard",_xlfn.XLOOKUP(S5942,'Categroy Lookup'!A:A,'Categroy Lookup'!B:B,"Cell is Blank - Dis-regard"),T5942)</f>
        <v>Carbonated</v>
      </c>
      <c r="V5942" t="b">
        <f t="shared" si="463"/>
        <v>1</v>
      </c>
      <c r="W5942">
        <f t="shared" si="462"/>
        <v>3</v>
      </c>
      <c r="X5942" s="8">
        <f t="shared" si="464"/>
        <v>2</v>
      </c>
      <c r="Y5942" t="s">
        <v>594</v>
      </c>
      <c r="Z5942" t="s">
        <v>595</v>
      </c>
      <c r="AB5942" t="s">
        <v>683</v>
      </c>
      <c r="AC5942" t="s">
        <v>910</v>
      </c>
      <c r="AD5942">
        <v>2022</v>
      </c>
    </row>
    <row r="5943" spans="1:30" x14ac:dyDescent="0.25">
      <c r="A5943" t="s">
        <v>18</v>
      </c>
      <c r="B5943" t="s">
        <v>197</v>
      </c>
      <c r="C5943" t="s">
        <v>198</v>
      </c>
      <c r="D5943" t="s">
        <v>199</v>
      </c>
      <c r="E5943" t="s">
        <v>98</v>
      </c>
      <c r="F5943" t="s">
        <v>27</v>
      </c>
      <c r="G5943">
        <v>15533485368</v>
      </c>
      <c r="H5943" t="s">
        <v>429</v>
      </c>
      <c r="I5943" t="s">
        <v>25</v>
      </c>
      <c r="J5943">
        <v>121</v>
      </c>
      <c r="K5943">
        <v>1.5</v>
      </c>
      <c r="L5943">
        <v>1</v>
      </c>
      <c r="M5943">
        <v>121</v>
      </c>
      <c r="N5943">
        <v>1.5</v>
      </c>
      <c r="O5943">
        <v>1</v>
      </c>
      <c r="P5943">
        <v>1.5</v>
      </c>
      <c r="Q5943">
        <v>4.5</v>
      </c>
      <c r="R5943" s="1">
        <v>44789</v>
      </c>
      <c r="S5943" t="str">
        <f t="shared" si="460"/>
        <v>CheezIt - Original</v>
      </c>
      <c r="T5943" t="str">
        <f t="shared" si="461"/>
        <v>Food</v>
      </c>
      <c r="U5943" t="str">
        <f>IF(T5943="Cell is Blank - Dis-regard",_xlfn.XLOOKUP(S5943,'Categroy Lookup'!A:A,'Categroy Lookup'!B:B,"Cell is Blank - Dis-regard"),T5943)</f>
        <v>Food</v>
      </c>
      <c r="V5943" t="b">
        <f t="shared" si="463"/>
        <v>1</v>
      </c>
      <c r="W5943">
        <f t="shared" si="462"/>
        <v>1.5</v>
      </c>
      <c r="X5943" s="8">
        <f t="shared" si="464"/>
        <v>1</v>
      </c>
      <c r="Y5943" t="s">
        <v>528</v>
      </c>
      <c r="Z5943" t="s">
        <v>512</v>
      </c>
      <c r="AB5943" t="s">
        <v>683</v>
      </c>
      <c r="AC5943" t="s">
        <v>910</v>
      </c>
      <c r="AD5943">
        <v>2022</v>
      </c>
    </row>
    <row r="5944" spans="1:30" x14ac:dyDescent="0.25">
      <c r="A5944" t="s">
        <v>18</v>
      </c>
      <c r="B5944" t="s">
        <v>197</v>
      </c>
      <c r="C5944" t="s">
        <v>198</v>
      </c>
      <c r="D5944" t="s">
        <v>199</v>
      </c>
      <c r="E5944" t="s">
        <v>92</v>
      </c>
      <c r="F5944" t="s">
        <v>27</v>
      </c>
      <c r="G5944">
        <v>15533523923</v>
      </c>
      <c r="H5944" t="s">
        <v>429</v>
      </c>
      <c r="I5944" t="s">
        <v>33</v>
      </c>
      <c r="J5944">
        <v>113</v>
      </c>
      <c r="K5944">
        <v>1.5</v>
      </c>
      <c r="L5944">
        <v>1</v>
      </c>
      <c r="M5944">
        <v>113</v>
      </c>
      <c r="N5944">
        <v>1.5</v>
      </c>
      <c r="O5944">
        <v>1</v>
      </c>
      <c r="P5944">
        <v>1.5</v>
      </c>
      <c r="Q5944">
        <v>1.5</v>
      </c>
      <c r="R5944" s="1">
        <v>44789</v>
      </c>
      <c r="S5944" t="str">
        <f t="shared" si="460"/>
        <v>Miss Vickie's Potato Chip - Jalapeno</v>
      </c>
      <c r="T5944" t="str">
        <f t="shared" si="461"/>
        <v>Food</v>
      </c>
      <c r="U5944" t="str">
        <f>IF(T5944="Cell is Blank - Dis-regard",_xlfn.XLOOKUP(S5944,'Categroy Lookup'!A:A,'Categroy Lookup'!B:B,"Cell is Blank - Dis-regard"),T5944)</f>
        <v>Food</v>
      </c>
      <c r="V5944" t="b">
        <f t="shared" si="463"/>
        <v>1</v>
      </c>
      <c r="W5944">
        <f t="shared" si="462"/>
        <v>1.5</v>
      </c>
      <c r="X5944" s="8">
        <f t="shared" si="464"/>
        <v>1</v>
      </c>
      <c r="Y5944" t="s">
        <v>473</v>
      </c>
      <c r="Z5944" t="s">
        <v>523</v>
      </c>
      <c r="AB5944" t="s">
        <v>683</v>
      </c>
      <c r="AC5944" t="s">
        <v>910</v>
      </c>
      <c r="AD5944">
        <v>2022</v>
      </c>
    </row>
    <row r="5945" spans="1:30" x14ac:dyDescent="0.25">
      <c r="A5945" t="s">
        <v>18</v>
      </c>
      <c r="B5945" t="s">
        <v>197</v>
      </c>
      <c r="C5945" t="s">
        <v>198</v>
      </c>
      <c r="D5945" t="s">
        <v>199</v>
      </c>
      <c r="E5945" t="s">
        <v>298</v>
      </c>
      <c r="F5945" t="s">
        <v>27</v>
      </c>
      <c r="G5945">
        <v>15533547490</v>
      </c>
      <c r="H5945" t="s">
        <v>429</v>
      </c>
      <c r="I5945" t="s">
        <v>33</v>
      </c>
      <c r="J5945">
        <v>120</v>
      </c>
      <c r="K5945">
        <v>2.5</v>
      </c>
      <c r="L5945">
        <v>1</v>
      </c>
      <c r="M5945">
        <v>120</v>
      </c>
      <c r="N5945">
        <v>2.5</v>
      </c>
      <c r="O5945">
        <v>1</v>
      </c>
      <c r="P5945">
        <v>2.5</v>
      </c>
      <c r="Q5945">
        <v>2.5</v>
      </c>
      <c r="R5945" s="1">
        <v>44789</v>
      </c>
      <c r="S5945" t="str">
        <f t="shared" si="460"/>
        <v>Snyder's of Hanover Pretzel Pieces - Hot Buff</v>
      </c>
      <c r="T5945" t="str">
        <f t="shared" si="461"/>
        <v>Food</v>
      </c>
      <c r="U5945" t="str">
        <f>IF(T5945="Cell is Blank - Dis-regard",_xlfn.XLOOKUP(S5945,'Categroy Lookup'!A:A,'Categroy Lookup'!B:B,"Cell is Blank - Dis-regard"),T5945)</f>
        <v>Food</v>
      </c>
      <c r="V5945" t="b">
        <f t="shared" si="463"/>
        <v>1</v>
      </c>
      <c r="W5945">
        <f t="shared" si="462"/>
        <v>2.5</v>
      </c>
      <c r="X5945" s="8">
        <f t="shared" si="464"/>
        <v>1.6666666666666667</v>
      </c>
      <c r="Y5945" t="s">
        <v>622</v>
      </c>
      <c r="Z5945" t="s">
        <v>625</v>
      </c>
      <c r="AB5945" t="s">
        <v>683</v>
      </c>
      <c r="AC5945" t="s">
        <v>910</v>
      </c>
      <c r="AD5945">
        <v>2022</v>
      </c>
    </row>
    <row r="5946" spans="1:30" x14ac:dyDescent="0.25">
      <c r="A5946" t="s">
        <v>18</v>
      </c>
      <c r="B5946" t="s">
        <v>40</v>
      </c>
      <c r="C5946" t="s">
        <v>41</v>
      </c>
      <c r="D5946" t="s">
        <v>42</v>
      </c>
      <c r="E5946" t="s">
        <v>48</v>
      </c>
      <c r="F5946" t="s">
        <v>27</v>
      </c>
      <c r="G5946">
        <v>15533555454</v>
      </c>
      <c r="H5946" t="s">
        <v>429</v>
      </c>
      <c r="I5946" t="s">
        <v>33</v>
      </c>
      <c r="J5946">
        <v>138</v>
      </c>
      <c r="K5946">
        <v>2.5</v>
      </c>
      <c r="L5946">
        <v>1</v>
      </c>
      <c r="M5946">
        <v>138</v>
      </c>
      <c r="N5946">
        <v>2.5</v>
      </c>
      <c r="O5946">
        <v>1</v>
      </c>
      <c r="P5946">
        <v>2.5</v>
      </c>
      <c r="Q5946">
        <v>2.5</v>
      </c>
      <c r="R5946" s="1">
        <v>44789</v>
      </c>
      <c r="S5946" t="str">
        <f t="shared" si="460"/>
        <v>KitKat - Crisp Wafers</v>
      </c>
      <c r="T5946" t="str">
        <f t="shared" si="461"/>
        <v>Food</v>
      </c>
      <c r="U5946" t="str">
        <f>IF(T5946="Cell is Blank - Dis-regard",_xlfn.XLOOKUP(S5946,'Categroy Lookup'!A:A,'Categroy Lookup'!B:B,"Cell is Blank - Dis-regard"),T5946)</f>
        <v>Food</v>
      </c>
      <c r="V5946" t="b">
        <f t="shared" si="463"/>
        <v>1</v>
      </c>
      <c r="W5946">
        <f t="shared" si="462"/>
        <v>2.5</v>
      </c>
      <c r="X5946" s="8">
        <f t="shared" si="464"/>
        <v>1.6666666666666667</v>
      </c>
      <c r="Y5946" t="s">
        <v>482</v>
      </c>
      <c r="Z5946" t="s">
        <v>483</v>
      </c>
      <c r="AB5946" t="s">
        <v>683</v>
      </c>
      <c r="AC5946" t="s">
        <v>910</v>
      </c>
      <c r="AD5946">
        <v>2022</v>
      </c>
    </row>
    <row r="5947" spans="1:30" x14ac:dyDescent="0.25">
      <c r="A5947" t="s">
        <v>18</v>
      </c>
      <c r="B5947" t="s">
        <v>197</v>
      </c>
      <c r="C5947" t="s">
        <v>198</v>
      </c>
      <c r="D5947" t="s">
        <v>199</v>
      </c>
      <c r="E5947" t="s">
        <v>325</v>
      </c>
      <c r="G5947">
        <v>15533609999</v>
      </c>
      <c r="H5947" t="s">
        <v>429</v>
      </c>
      <c r="I5947" t="s">
        <v>33</v>
      </c>
      <c r="J5947">
        <v>160</v>
      </c>
      <c r="K5947">
        <v>4</v>
      </c>
      <c r="L5947">
        <v>1</v>
      </c>
      <c r="M5947">
        <v>160</v>
      </c>
      <c r="N5947">
        <v>4</v>
      </c>
      <c r="O5947">
        <v>1</v>
      </c>
      <c r="P5947">
        <v>4</v>
      </c>
      <c r="Q5947">
        <v>4</v>
      </c>
      <c r="R5947" s="1">
        <v>44789</v>
      </c>
      <c r="S5947" t="str">
        <f t="shared" si="460"/>
        <v>Teddy Grahams - Go Paks</v>
      </c>
      <c r="T5947" t="str">
        <f t="shared" si="461"/>
        <v>Cell is Blank - Dis-regard</v>
      </c>
      <c r="U5947" t="str">
        <f>IF(T5947="Cell is Blank - Dis-regard",_xlfn.XLOOKUP(S5947,'Categroy Lookup'!A:A,'Categroy Lookup'!B:B,"Cell is Blank - Dis-regard"),T5947)</f>
        <v>Food</v>
      </c>
      <c r="V5947" t="b">
        <f t="shared" si="463"/>
        <v>1</v>
      </c>
      <c r="W5947">
        <f t="shared" si="462"/>
        <v>4</v>
      </c>
      <c r="X5947" s="8">
        <f t="shared" si="464"/>
        <v>2.6666666666666665</v>
      </c>
      <c r="Y5947" t="s">
        <v>633</v>
      </c>
      <c r="Z5947" t="s">
        <v>603</v>
      </c>
      <c r="AB5947" t="s">
        <v>683</v>
      </c>
      <c r="AC5947" t="s">
        <v>910</v>
      </c>
      <c r="AD5947">
        <v>2022</v>
      </c>
    </row>
    <row r="5948" spans="1:30" x14ac:dyDescent="0.25">
      <c r="A5948" t="s">
        <v>18</v>
      </c>
      <c r="B5948" t="s">
        <v>197</v>
      </c>
      <c r="C5948" t="s">
        <v>198</v>
      </c>
      <c r="D5948" t="s">
        <v>199</v>
      </c>
      <c r="E5948" t="s">
        <v>93</v>
      </c>
      <c r="F5948" t="s">
        <v>23</v>
      </c>
      <c r="G5948">
        <v>15533615444</v>
      </c>
      <c r="H5948" t="s">
        <v>429</v>
      </c>
      <c r="I5948" t="s">
        <v>33</v>
      </c>
      <c r="J5948">
        <v>141</v>
      </c>
      <c r="K5948">
        <v>2</v>
      </c>
      <c r="L5948">
        <v>1</v>
      </c>
      <c r="M5948">
        <v>141</v>
      </c>
      <c r="N5948">
        <v>2</v>
      </c>
      <c r="O5948">
        <v>1</v>
      </c>
      <c r="P5948">
        <v>2</v>
      </c>
      <c r="Q5948">
        <v>2</v>
      </c>
      <c r="R5948" s="1">
        <v>44789</v>
      </c>
      <c r="S5948" t="str">
        <f t="shared" si="460"/>
        <v>Coca Cola - Zero Sugar</v>
      </c>
      <c r="T5948" t="str">
        <f t="shared" si="461"/>
        <v>Carbonated</v>
      </c>
      <c r="U5948" t="str">
        <f>IF(T5948="Cell is Blank - Dis-regard",_xlfn.XLOOKUP(S5948,'Categroy Lookup'!A:A,'Categroy Lookup'!B:B,"Cell is Blank - Dis-regard"),T5948)</f>
        <v>Carbonated</v>
      </c>
      <c r="V5948" t="b">
        <f t="shared" si="463"/>
        <v>1</v>
      </c>
      <c r="W5948">
        <f t="shared" si="462"/>
        <v>2</v>
      </c>
      <c r="X5948" s="8">
        <f t="shared" si="464"/>
        <v>1.3333333333333333</v>
      </c>
      <c r="Y5948" t="s">
        <v>524</v>
      </c>
      <c r="Z5948" t="s">
        <v>525</v>
      </c>
      <c r="AB5948" t="s">
        <v>683</v>
      </c>
      <c r="AC5948" t="s">
        <v>910</v>
      </c>
      <c r="AD5948">
        <v>2022</v>
      </c>
    </row>
    <row r="5949" spans="1:30" x14ac:dyDescent="0.25">
      <c r="A5949" t="s">
        <v>18</v>
      </c>
      <c r="B5949" t="s">
        <v>28</v>
      </c>
      <c r="C5949" t="s">
        <v>20</v>
      </c>
      <c r="D5949" t="s">
        <v>29</v>
      </c>
      <c r="E5949" t="s">
        <v>72</v>
      </c>
      <c r="F5949" t="s">
        <v>55</v>
      </c>
      <c r="G5949">
        <v>15533846344</v>
      </c>
      <c r="H5949" t="s">
        <v>429</v>
      </c>
      <c r="I5949" t="s">
        <v>33</v>
      </c>
      <c r="J5949">
        <v>144</v>
      </c>
      <c r="K5949">
        <v>1.5</v>
      </c>
      <c r="L5949">
        <v>1</v>
      </c>
      <c r="M5949">
        <v>144</v>
      </c>
      <c r="N5949">
        <v>1.5</v>
      </c>
      <c r="O5949">
        <v>1</v>
      </c>
      <c r="P5949">
        <v>1.5</v>
      </c>
      <c r="Q5949">
        <v>1.5</v>
      </c>
      <c r="R5949" s="1">
        <v>44789</v>
      </c>
      <c r="S5949" t="str">
        <f t="shared" si="460"/>
        <v>Poland Springs Water</v>
      </c>
      <c r="T5949" t="str">
        <f t="shared" si="461"/>
        <v>Water</v>
      </c>
      <c r="U5949" t="str">
        <f>IF(T5949="Cell is Blank - Dis-regard",_xlfn.XLOOKUP(S5949,'Categroy Lookup'!A:A,'Categroy Lookup'!B:B,"Cell is Blank - Dis-regard"),T5949)</f>
        <v>Water</v>
      </c>
      <c r="V5949" t="b">
        <f t="shared" si="463"/>
        <v>1</v>
      </c>
      <c r="W5949">
        <f t="shared" si="462"/>
        <v>1.5</v>
      </c>
      <c r="X5949" s="8">
        <f t="shared" si="464"/>
        <v>1</v>
      </c>
      <c r="Y5949" t="s">
        <v>72</v>
      </c>
      <c r="AB5949" t="s">
        <v>683</v>
      </c>
      <c r="AC5949" t="s">
        <v>910</v>
      </c>
      <c r="AD5949">
        <v>2022</v>
      </c>
    </row>
    <row r="5950" spans="1:30" x14ac:dyDescent="0.25">
      <c r="A5950" t="s">
        <v>18</v>
      </c>
      <c r="B5950" t="s">
        <v>197</v>
      </c>
      <c r="C5950" t="s">
        <v>198</v>
      </c>
      <c r="D5950" t="s">
        <v>199</v>
      </c>
      <c r="E5950" t="s">
        <v>365</v>
      </c>
      <c r="F5950" t="s">
        <v>27</v>
      </c>
      <c r="G5950">
        <v>15533998779</v>
      </c>
      <c r="H5950" t="s">
        <v>429</v>
      </c>
      <c r="I5950" t="s">
        <v>25</v>
      </c>
      <c r="J5950">
        <v>162</v>
      </c>
      <c r="K5950">
        <v>3</v>
      </c>
      <c r="L5950">
        <v>1</v>
      </c>
      <c r="M5950">
        <v>162</v>
      </c>
      <c r="N5950">
        <v>3</v>
      </c>
      <c r="O5950">
        <v>1</v>
      </c>
      <c r="P5950">
        <v>3</v>
      </c>
      <c r="Q5950">
        <v>3</v>
      </c>
      <c r="R5950" s="1">
        <v>44789</v>
      </c>
      <c r="S5950" t="str">
        <f t="shared" si="460"/>
        <v>Pringles - Sour Cream &amp; Onion</v>
      </c>
      <c r="T5950" t="str">
        <f t="shared" si="461"/>
        <v>Food</v>
      </c>
      <c r="U5950" t="str">
        <f>IF(T5950="Cell is Blank - Dis-regard",_xlfn.XLOOKUP(S5950,'Categroy Lookup'!A:A,'Categroy Lookup'!B:B,"Cell is Blank - Dis-regard"),T5950)</f>
        <v>Food</v>
      </c>
      <c r="V5950" t="b">
        <f t="shared" si="463"/>
        <v>1</v>
      </c>
      <c r="W5950">
        <f t="shared" si="462"/>
        <v>3</v>
      </c>
      <c r="X5950" s="8">
        <f t="shared" si="464"/>
        <v>2</v>
      </c>
      <c r="Y5950" t="s">
        <v>642</v>
      </c>
      <c r="Z5950" t="s">
        <v>641</v>
      </c>
      <c r="AB5950" t="s">
        <v>683</v>
      </c>
      <c r="AC5950" t="s">
        <v>910</v>
      </c>
      <c r="AD5950">
        <v>2022</v>
      </c>
    </row>
    <row r="5951" spans="1:30" x14ac:dyDescent="0.25">
      <c r="A5951" t="s">
        <v>18</v>
      </c>
      <c r="B5951" t="s">
        <v>40</v>
      </c>
      <c r="C5951" t="s">
        <v>41</v>
      </c>
      <c r="D5951" t="s">
        <v>42</v>
      </c>
      <c r="E5951" t="s">
        <v>135</v>
      </c>
      <c r="F5951" t="s">
        <v>27</v>
      </c>
      <c r="G5951">
        <v>15535040784</v>
      </c>
      <c r="H5951" t="s">
        <v>430</v>
      </c>
      <c r="I5951" t="s">
        <v>33</v>
      </c>
      <c r="J5951">
        <v>110</v>
      </c>
      <c r="K5951">
        <v>2</v>
      </c>
      <c r="L5951">
        <v>1</v>
      </c>
      <c r="M5951">
        <v>110</v>
      </c>
      <c r="N5951">
        <v>2</v>
      </c>
      <c r="O5951">
        <v>1</v>
      </c>
      <c r="P5951">
        <v>2</v>
      </c>
      <c r="Q5951">
        <v>2</v>
      </c>
      <c r="R5951" s="1">
        <v>44789</v>
      </c>
      <c r="S5951" t="str">
        <f t="shared" si="460"/>
        <v>Munchies Snack mix Flaming Hot</v>
      </c>
      <c r="T5951" t="str">
        <f t="shared" si="461"/>
        <v>Food</v>
      </c>
      <c r="U5951" t="str">
        <f>IF(T5951="Cell is Blank - Dis-regard",_xlfn.XLOOKUP(S5951,'Categroy Lookup'!A:A,'Categroy Lookup'!B:B,"Cell is Blank - Dis-regard"),T5951)</f>
        <v>Food</v>
      </c>
      <c r="V5951" t="b">
        <f t="shared" si="463"/>
        <v>1</v>
      </c>
      <c r="W5951">
        <f t="shared" si="462"/>
        <v>2</v>
      </c>
      <c r="X5951" s="8">
        <f t="shared" si="464"/>
        <v>1.3333333333333333</v>
      </c>
      <c r="Y5951" t="s">
        <v>135</v>
      </c>
      <c r="AB5951" t="s">
        <v>685</v>
      </c>
      <c r="AC5951" t="s">
        <v>911</v>
      </c>
      <c r="AD5951">
        <v>2022</v>
      </c>
    </row>
    <row r="5952" spans="1:30" x14ac:dyDescent="0.25">
      <c r="A5952" t="s">
        <v>18</v>
      </c>
      <c r="B5952" t="s">
        <v>40</v>
      </c>
      <c r="C5952" t="s">
        <v>41</v>
      </c>
      <c r="D5952" t="s">
        <v>42</v>
      </c>
      <c r="E5952" t="s">
        <v>139</v>
      </c>
      <c r="F5952" t="s">
        <v>27</v>
      </c>
      <c r="G5952">
        <v>15535042037</v>
      </c>
      <c r="H5952" t="s">
        <v>430</v>
      </c>
      <c r="I5952" t="s">
        <v>33</v>
      </c>
      <c r="J5952">
        <v>123</v>
      </c>
      <c r="K5952">
        <v>1.5</v>
      </c>
      <c r="L5952">
        <v>1</v>
      </c>
      <c r="M5952">
        <v>123</v>
      </c>
      <c r="N5952">
        <v>1.5</v>
      </c>
      <c r="O5952">
        <v>1</v>
      </c>
      <c r="P5952">
        <v>1.5</v>
      </c>
      <c r="Q5952">
        <v>1.5</v>
      </c>
      <c r="R5952" s="1">
        <v>44789</v>
      </c>
      <c r="S5952" t="str">
        <f t="shared" si="460"/>
        <v>Cheetos Flaming Hot Limon Crunchy</v>
      </c>
      <c r="T5952" t="str">
        <f t="shared" si="461"/>
        <v>Food</v>
      </c>
      <c r="U5952" t="str">
        <f>IF(T5952="Cell is Blank - Dis-regard",_xlfn.XLOOKUP(S5952,'Categroy Lookup'!A:A,'Categroy Lookup'!B:B,"Cell is Blank - Dis-regard"),T5952)</f>
        <v>Food</v>
      </c>
      <c r="V5952" t="b">
        <f t="shared" si="463"/>
        <v>1</v>
      </c>
      <c r="W5952">
        <f t="shared" si="462"/>
        <v>1.5</v>
      </c>
      <c r="X5952" s="8">
        <f t="shared" si="464"/>
        <v>1</v>
      </c>
      <c r="Y5952" t="s">
        <v>139</v>
      </c>
      <c r="AB5952" t="s">
        <v>685</v>
      </c>
      <c r="AC5952" t="s">
        <v>911</v>
      </c>
      <c r="AD5952">
        <v>2022</v>
      </c>
    </row>
    <row r="5953" spans="1:30" x14ac:dyDescent="0.25">
      <c r="A5953" t="s">
        <v>18</v>
      </c>
      <c r="B5953" t="s">
        <v>36</v>
      </c>
      <c r="C5953" t="s">
        <v>37</v>
      </c>
      <c r="D5953" t="s">
        <v>38</v>
      </c>
      <c r="E5953" t="s">
        <v>114</v>
      </c>
      <c r="F5953" t="s">
        <v>27</v>
      </c>
      <c r="G5953">
        <v>15535313187</v>
      </c>
      <c r="H5953" t="s">
        <v>430</v>
      </c>
      <c r="I5953" t="s">
        <v>33</v>
      </c>
      <c r="J5953">
        <v>112</v>
      </c>
      <c r="K5953">
        <v>1.5</v>
      </c>
      <c r="L5953">
        <v>1</v>
      </c>
      <c r="M5953">
        <v>112</v>
      </c>
      <c r="N5953">
        <v>1.5</v>
      </c>
      <c r="O5953">
        <v>1</v>
      </c>
      <c r="P5953">
        <v>1.5</v>
      </c>
      <c r="Q5953">
        <v>1.5</v>
      </c>
      <c r="R5953" s="1">
        <v>44790</v>
      </c>
      <c r="S5953" t="str">
        <f t="shared" si="460"/>
        <v>SunChips Multigrain - Original</v>
      </c>
      <c r="T5953" t="str">
        <f t="shared" si="461"/>
        <v>Food</v>
      </c>
      <c r="U5953" t="str">
        <f>IF(T5953="Cell is Blank - Dis-regard",_xlfn.XLOOKUP(S5953,'Categroy Lookup'!A:A,'Categroy Lookup'!B:B,"Cell is Blank - Dis-regard"),T5953)</f>
        <v>Food</v>
      </c>
      <c r="V5953" t="b">
        <f t="shared" si="463"/>
        <v>1</v>
      </c>
      <c r="W5953">
        <f t="shared" si="462"/>
        <v>1.5</v>
      </c>
      <c r="X5953" s="8">
        <f t="shared" si="464"/>
        <v>1</v>
      </c>
      <c r="Y5953" t="s">
        <v>502</v>
      </c>
      <c r="Z5953" t="s">
        <v>512</v>
      </c>
      <c r="AB5953" t="s">
        <v>685</v>
      </c>
      <c r="AC5953" t="s">
        <v>911</v>
      </c>
      <c r="AD5953">
        <v>2022</v>
      </c>
    </row>
    <row r="5954" spans="1:30" x14ac:dyDescent="0.25">
      <c r="A5954" t="s">
        <v>18</v>
      </c>
      <c r="B5954" t="s">
        <v>197</v>
      </c>
      <c r="C5954" t="s">
        <v>198</v>
      </c>
      <c r="D5954" t="s">
        <v>199</v>
      </c>
      <c r="E5954" t="s">
        <v>66</v>
      </c>
      <c r="F5954" t="s">
        <v>55</v>
      </c>
      <c r="G5954">
        <v>15535694566</v>
      </c>
      <c r="H5954" t="s">
        <v>430</v>
      </c>
      <c r="I5954" t="s">
        <v>25</v>
      </c>
      <c r="J5954">
        <v>144</v>
      </c>
      <c r="K5954">
        <v>2</v>
      </c>
      <c r="L5954">
        <v>1</v>
      </c>
      <c r="M5954">
        <v>144</v>
      </c>
      <c r="N5954">
        <v>2</v>
      </c>
      <c r="O5954">
        <v>1</v>
      </c>
      <c r="P5954">
        <v>2</v>
      </c>
      <c r="Q5954">
        <v>6</v>
      </c>
      <c r="R5954" s="1">
        <v>44790</v>
      </c>
      <c r="S5954" t="str">
        <f t="shared" ref="S5954:S6017" si="465">IF(E5954="","Cell is Blank - Dis-regard",E5954)</f>
        <v>S. Pellegrino Sparkling Mineral Water</v>
      </c>
      <c r="T5954" t="str">
        <f t="shared" ref="T5954:T6017" si="466">IF(F5954="","Cell is Blank - Dis-regard",F5954)</f>
        <v>Water</v>
      </c>
      <c r="U5954" t="str">
        <f>IF(T5954="Cell is Blank - Dis-regard",_xlfn.XLOOKUP(S5954,'Categroy Lookup'!A:A,'Categroy Lookup'!B:B,"Cell is Blank - Dis-regard"),T5954)</f>
        <v>Water</v>
      </c>
      <c r="V5954" t="b">
        <f t="shared" si="463"/>
        <v>1</v>
      </c>
      <c r="W5954">
        <f t="shared" ref="W5954:W6017" si="467">IF(V5954="FALSE",K5954,K5954)</f>
        <v>2</v>
      </c>
      <c r="X5954" s="8">
        <f t="shared" si="464"/>
        <v>1.3333333333333333</v>
      </c>
      <c r="Y5954" t="s">
        <v>66</v>
      </c>
      <c r="AB5954" t="s">
        <v>685</v>
      </c>
      <c r="AC5954" t="s">
        <v>911</v>
      </c>
      <c r="AD5954">
        <v>2022</v>
      </c>
    </row>
    <row r="5955" spans="1:30" x14ac:dyDescent="0.25">
      <c r="A5955" t="s">
        <v>18</v>
      </c>
      <c r="B5955" t="s">
        <v>197</v>
      </c>
      <c r="C5955" t="s">
        <v>198</v>
      </c>
      <c r="D5955" t="s">
        <v>199</v>
      </c>
      <c r="E5955" t="s">
        <v>49</v>
      </c>
      <c r="F5955" t="s">
        <v>27</v>
      </c>
      <c r="G5955">
        <v>15535694566</v>
      </c>
      <c r="H5955" t="s">
        <v>430</v>
      </c>
      <c r="I5955" t="s">
        <v>25</v>
      </c>
      <c r="J5955">
        <v>134</v>
      </c>
      <c r="K5955">
        <v>2</v>
      </c>
      <c r="L5955">
        <v>2</v>
      </c>
      <c r="M5955">
        <v>134</v>
      </c>
      <c r="N5955">
        <v>2</v>
      </c>
      <c r="O5955">
        <v>2</v>
      </c>
      <c r="P5955">
        <v>4</v>
      </c>
      <c r="Q5955">
        <v>6</v>
      </c>
      <c r="R5955" s="1">
        <v>44790</v>
      </c>
      <c r="S5955" t="str">
        <f t="shared" si="465"/>
        <v>Wonderful Pistachios - Variety</v>
      </c>
      <c r="T5955" t="str">
        <f t="shared" si="466"/>
        <v>Food</v>
      </c>
      <c r="U5955" t="str">
        <f>IF(T5955="Cell is Blank - Dis-regard",_xlfn.XLOOKUP(S5955,'Categroy Lookup'!A:A,'Categroy Lookup'!B:B,"Cell is Blank - Dis-regard"),T5955)</f>
        <v>Food</v>
      </c>
      <c r="V5955" t="b">
        <f t="shared" ref="V5955:V6018" si="468">K5955=N5955</f>
        <v>1</v>
      </c>
      <c r="W5955">
        <f t="shared" si="467"/>
        <v>2</v>
      </c>
      <c r="X5955" s="8">
        <f t="shared" ref="X5955:X6018" si="469">W5955/1.5</f>
        <v>1.3333333333333333</v>
      </c>
      <c r="Y5955" t="s">
        <v>484</v>
      </c>
      <c r="Z5955" t="s">
        <v>485</v>
      </c>
      <c r="AB5955" t="s">
        <v>685</v>
      </c>
      <c r="AC5955" t="s">
        <v>911</v>
      </c>
      <c r="AD5955">
        <v>2022</v>
      </c>
    </row>
    <row r="5956" spans="1:30" x14ac:dyDescent="0.25">
      <c r="A5956" t="s">
        <v>18</v>
      </c>
      <c r="B5956" t="s">
        <v>28</v>
      </c>
      <c r="C5956" t="s">
        <v>20</v>
      </c>
      <c r="D5956" t="s">
        <v>29</v>
      </c>
      <c r="E5956" t="s">
        <v>114</v>
      </c>
      <c r="F5956" t="s">
        <v>27</v>
      </c>
      <c r="G5956">
        <v>15535838147</v>
      </c>
      <c r="H5956" t="s">
        <v>430</v>
      </c>
      <c r="I5956" t="s">
        <v>33</v>
      </c>
      <c r="J5956">
        <v>111</v>
      </c>
      <c r="K5956">
        <v>1.5</v>
      </c>
      <c r="L5956">
        <v>1</v>
      </c>
      <c r="M5956">
        <v>111</v>
      </c>
      <c r="N5956">
        <v>1.5</v>
      </c>
      <c r="O5956">
        <v>1</v>
      </c>
      <c r="P5956">
        <v>1.5</v>
      </c>
      <c r="Q5956">
        <v>1.5</v>
      </c>
      <c r="R5956" s="1">
        <v>44790</v>
      </c>
      <c r="S5956" t="str">
        <f t="shared" si="465"/>
        <v>SunChips Multigrain - Original</v>
      </c>
      <c r="T5956" t="str">
        <f t="shared" si="466"/>
        <v>Food</v>
      </c>
      <c r="U5956" t="str">
        <f>IF(T5956="Cell is Blank - Dis-regard",_xlfn.XLOOKUP(S5956,'Categroy Lookup'!A:A,'Categroy Lookup'!B:B,"Cell is Blank - Dis-regard"),T5956)</f>
        <v>Food</v>
      </c>
      <c r="V5956" t="b">
        <f t="shared" si="468"/>
        <v>1</v>
      </c>
      <c r="W5956">
        <f t="shared" si="467"/>
        <v>1.5</v>
      </c>
      <c r="X5956" s="8">
        <f t="shared" si="469"/>
        <v>1</v>
      </c>
      <c r="Y5956" t="s">
        <v>502</v>
      </c>
      <c r="Z5956" t="s">
        <v>512</v>
      </c>
      <c r="AB5956" t="s">
        <v>685</v>
      </c>
      <c r="AC5956" t="s">
        <v>911</v>
      </c>
      <c r="AD5956">
        <v>2022</v>
      </c>
    </row>
    <row r="5957" spans="1:30" x14ac:dyDescent="0.25">
      <c r="A5957" t="s">
        <v>18</v>
      </c>
      <c r="B5957" t="s">
        <v>28</v>
      </c>
      <c r="C5957" t="s">
        <v>20</v>
      </c>
      <c r="D5957" t="s">
        <v>29</v>
      </c>
      <c r="E5957" t="s">
        <v>350</v>
      </c>
      <c r="G5957">
        <v>15537101056</v>
      </c>
      <c r="H5957" t="s">
        <v>430</v>
      </c>
      <c r="I5957" t="s">
        <v>25</v>
      </c>
      <c r="J5957">
        <v>141</v>
      </c>
      <c r="K5957">
        <v>1.5</v>
      </c>
      <c r="L5957">
        <v>1</v>
      </c>
      <c r="M5957">
        <v>141</v>
      </c>
      <c r="N5957">
        <v>1.5</v>
      </c>
      <c r="O5957">
        <v>1</v>
      </c>
      <c r="P5957">
        <v>1.5</v>
      </c>
      <c r="Q5957">
        <v>1.5</v>
      </c>
      <c r="R5957" s="1">
        <v>44790</v>
      </c>
      <c r="S5957" t="str">
        <f t="shared" si="465"/>
        <v>Canada Dry - Ginger Ale &amp; Lemonde</v>
      </c>
      <c r="T5957" t="str">
        <f t="shared" si="466"/>
        <v>Cell is Blank - Dis-regard</v>
      </c>
      <c r="U5957" t="str">
        <f>IF(T5957="Cell is Blank - Dis-regard",_xlfn.XLOOKUP(S5957,'Categroy Lookup'!A:A,'Categroy Lookup'!B:B,"Cell is Blank - Dis-regard"),T5957)</f>
        <v>Carbonated</v>
      </c>
      <c r="V5957" t="b">
        <f t="shared" si="468"/>
        <v>1</v>
      </c>
      <c r="W5957">
        <f t="shared" si="467"/>
        <v>1.5</v>
      </c>
      <c r="X5957" s="8">
        <f t="shared" si="469"/>
        <v>1</v>
      </c>
      <c r="Y5957" t="s">
        <v>638</v>
      </c>
      <c r="Z5957" t="s">
        <v>639</v>
      </c>
      <c r="AB5957" t="s">
        <v>685</v>
      </c>
      <c r="AC5957" t="s">
        <v>911</v>
      </c>
      <c r="AD5957">
        <v>2022</v>
      </c>
    </row>
    <row r="5958" spans="1:30" x14ac:dyDescent="0.25">
      <c r="A5958" t="s">
        <v>18</v>
      </c>
      <c r="B5958" t="s">
        <v>197</v>
      </c>
      <c r="C5958" t="s">
        <v>198</v>
      </c>
      <c r="D5958" t="s">
        <v>199</v>
      </c>
      <c r="E5958" t="s">
        <v>290</v>
      </c>
      <c r="F5958" t="s">
        <v>27</v>
      </c>
      <c r="G5958">
        <v>15537218495</v>
      </c>
      <c r="H5958" t="s">
        <v>430</v>
      </c>
      <c r="I5958" t="s">
        <v>33</v>
      </c>
      <c r="J5958">
        <v>158</v>
      </c>
      <c r="K5958">
        <v>2.5</v>
      </c>
      <c r="L5958">
        <v>1</v>
      </c>
      <c r="M5958">
        <v>158</v>
      </c>
      <c r="N5958">
        <v>2.5</v>
      </c>
      <c r="O5958">
        <v>1</v>
      </c>
      <c r="P5958">
        <v>2.5</v>
      </c>
      <c r="Q5958">
        <v>2.5</v>
      </c>
      <c r="R5958" s="1">
        <v>44790</v>
      </c>
      <c r="S5958" t="str">
        <f t="shared" si="465"/>
        <v>Lenny &amp; Larrys - Chocolate Chip</v>
      </c>
      <c r="T5958" t="str">
        <f t="shared" si="466"/>
        <v>Food</v>
      </c>
      <c r="U5958" t="str">
        <f>IF(T5958="Cell is Blank - Dis-regard",_xlfn.XLOOKUP(S5958,'Categroy Lookup'!A:A,'Categroy Lookup'!B:B,"Cell is Blank - Dis-regard"),T5958)</f>
        <v>Food</v>
      </c>
      <c r="V5958" t="b">
        <f t="shared" si="468"/>
        <v>1</v>
      </c>
      <c r="W5958">
        <f t="shared" si="467"/>
        <v>2.5</v>
      </c>
      <c r="X5958" s="8">
        <f t="shared" si="469"/>
        <v>1.6666666666666667</v>
      </c>
      <c r="Y5958" t="s">
        <v>582</v>
      </c>
      <c r="Z5958" t="s">
        <v>591</v>
      </c>
      <c r="AB5958" t="s">
        <v>685</v>
      </c>
      <c r="AC5958" t="s">
        <v>911</v>
      </c>
      <c r="AD5958">
        <v>2022</v>
      </c>
    </row>
    <row r="5959" spans="1:30" x14ac:dyDescent="0.25">
      <c r="A5959" t="s">
        <v>18</v>
      </c>
      <c r="B5959" t="s">
        <v>197</v>
      </c>
      <c r="C5959" t="s">
        <v>198</v>
      </c>
      <c r="D5959" t="s">
        <v>199</v>
      </c>
      <c r="E5959" t="s">
        <v>79</v>
      </c>
      <c r="F5959" t="s">
        <v>27</v>
      </c>
      <c r="G5959">
        <v>15537228953</v>
      </c>
      <c r="H5959" t="s">
        <v>430</v>
      </c>
      <c r="I5959" t="s">
        <v>33</v>
      </c>
      <c r="J5959">
        <v>110</v>
      </c>
      <c r="K5959">
        <v>1.5</v>
      </c>
      <c r="L5959">
        <v>1</v>
      </c>
      <c r="M5959">
        <v>110</v>
      </c>
      <c r="N5959">
        <v>1.5</v>
      </c>
      <c r="O5959">
        <v>1</v>
      </c>
      <c r="P5959">
        <v>1.5</v>
      </c>
      <c r="Q5959">
        <v>1.5</v>
      </c>
      <c r="R5959" s="1">
        <v>44790</v>
      </c>
      <c r="S5959" t="str">
        <f t="shared" si="465"/>
        <v>SunChips Multigrain - Harvest Cheddar</v>
      </c>
      <c r="T5959" t="str">
        <f t="shared" si="466"/>
        <v>Food</v>
      </c>
      <c r="U5959" t="str">
        <f>IF(T5959="Cell is Blank - Dis-regard",_xlfn.XLOOKUP(S5959,'Categroy Lookup'!A:A,'Categroy Lookup'!B:B,"Cell is Blank - Dis-regard"),T5959)</f>
        <v>Food</v>
      </c>
      <c r="V5959" t="b">
        <f t="shared" si="468"/>
        <v>1</v>
      </c>
      <c r="W5959">
        <f t="shared" si="467"/>
        <v>1.5</v>
      </c>
      <c r="X5959" s="8">
        <f t="shared" si="469"/>
        <v>1</v>
      </c>
      <c r="Y5959" t="s">
        <v>502</v>
      </c>
      <c r="Z5959" t="s">
        <v>515</v>
      </c>
      <c r="AB5959" t="s">
        <v>685</v>
      </c>
      <c r="AC5959" t="s">
        <v>911</v>
      </c>
      <c r="AD5959">
        <v>2022</v>
      </c>
    </row>
    <row r="5960" spans="1:30" x14ac:dyDescent="0.25">
      <c r="A5960" t="s">
        <v>18</v>
      </c>
      <c r="B5960" t="s">
        <v>36</v>
      </c>
      <c r="C5960" t="s">
        <v>37</v>
      </c>
      <c r="D5960" t="s">
        <v>38</v>
      </c>
      <c r="E5960" t="s">
        <v>114</v>
      </c>
      <c r="F5960" t="s">
        <v>27</v>
      </c>
      <c r="G5960">
        <v>15537234596</v>
      </c>
      <c r="H5960" t="s">
        <v>430</v>
      </c>
      <c r="I5960" t="s">
        <v>33</v>
      </c>
      <c r="J5960">
        <v>112</v>
      </c>
      <c r="K5960">
        <v>1.5</v>
      </c>
      <c r="L5960">
        <v>1</v>
      </c>
      <c r="M5960">
        <v>112</v>
      </c>
      <c r="N5960">
        <v>1.5</v>
      </c>
      <c r="O5960">
        <v>1</v>
      </c>
      <c r="P5960">
        <v>1.5</v>
      </c>
      <c r="Q5960">
        <v>1.5</v>
      </c>
      <c r="R5960" s="1">
        <v>44790</v>
      </c>
      <c r="S5960" t="str">
        <f t="shared" si="465"/>
        <v>SunChips Multigrain - Original</v>
      </c>
      <c r="T5960" t="str">
        <f t="shared" si="466"/>
        <v>Food</v>
      </c>
      <c r="U5960" t="str">
        <f>IF(T5960="Cell is Blank - Dis-regard",_xlfn.XLOOKUP(S5960,'Categroy Lookup'!A:A,'Categroy Lookup'!B:B,"Cell is Blank - Dis-regard"),T5960)</f>
        <v>Food</v>
      </c>
      <c r="V5960" t="b">
        <f t="shared" si="468"/>
        <v>1</v>
      </c>
      <c r="W5960">
        <f t="shared" si="467"/>
        <v>1.5</v>
      </c>
      <c r="X5960" s="8">
        <f t="shared" si="469"/>
        <v>1</v>
      </c>
      <c r="Y5960" t="s">
        <v>502</v>
      </c>
      <c r="Z5960" t="s">
        <v>512</v>
      </c>
      <c r="AB5960" t="s">
        <v>685</v>
      </c>
      <c r="AC5960" t="s">
        <v>911</v>
      </c>
      <c r="AD5960">
        <v>2022</v>
      </c>
    </row>
    <row r="5961" spans="1:30" x14ac:dyDescent="0.25">
      <c r="A5961" t="s">
        <v>18</v>
      </c>
      <c r="B5961" t="s">
        <v>197</v>
      </c>
      <c r="C5961" t="s">
        <v>198</v>
      </c>
      <c r="D5961" t="s">
        <v>199</v>
      </c>
      <c r="E5961" t="s">
        <v>256</v>
      </c>
      <c r="F5961" t="s">
        <v>27</v>
      </c>
      <c r="G5961">
        <v>15537422766</v>
      </c>
      <c r="H5961" t="s">
        <v>430</v>
      </c>
      <c r="I5961" t="s">
        <v>33</v>
      </c>
      <c r="J5961">
        <v>112</v>
      </c>
      <c r="K5961">
        <v>1.5</v>
      </c>
      <c r="L5961">
        <v>1</v>
      </c>
      <c r="M5961">
        <v>112</v>
      </c>
      <c r="N5961">
        <v>1.5</v>
      </c>
      <c r="O5961">
        <v>1</v>
      </c>
      <c r="P5961">
        <v>1.5</v>
      </c>
      <c r="Q5961">
        <v>1.5</v>
      </c>
      <c r="R5961" s="1">
        <v>44790</v>
      </c>
      <c r="S5961" t="str">
        <f t="shared" si="465"/>
        <v>Pop Corners - Sea Salt</v>
      </c>
      <c r="T5961" t="str">
        <f t="shared" si="466"/>
        <v>Food</v>
      </c>
      <c r="U5961" t="str">
        <f>IF(T5961="Cell is Blank - Dis-regard",_xlfn.XLOOKUP(S5961,'Categroy Lookup'!A:A,'Categroy Lookup'!B:B,"Cell is Blank - Dis-regard"),T5961)</f>
        <v>Food</v>
      </c>
      <c r="V5961" t="b">
        <f t="shared" si="468"/>
        <v>1</v>
      </c>
      <c r="W5961">
        <f t="shared" si="467"/>
        <v>1.5</v>
      </c>
      <c r="X5961" s="8">
        <f t="shared" si="469"/>
        <v>1</v>
      </c>
      <c r="Y5961" t="s">
        <v>606</v>
      </c>
      <c r="Z5961" t="s">
        <v>516</v>
      </c>
      <c r="AB5961" t="s">
        <v>685</v>
      </c>
      <c r="AC5961" t="s">
        <v>911</v>
      </c>
      <c r="AD5961">
        <v>2022</v>
      </c>
    </row>
    <row r="5962" spans="1:30" x14ac:dyDescent="0.25">
      <c r="A5962" t="s">
        <v>18</v>
      </c>
      <c r="B5962" t="s">
        <v>197</v>
      </c>
      <c r="C5962" t="s">
        <v>198</v>
      </c>
      <c r="D5962" t="s">
        <v>199</v>
      </c>
      <c r="E5962" t="s">
        <v>98</v>
      </c>
      <c r="F5962" t="s">
        <v>27</v>
      </c>
      <c r="G5962">
        <v>15537443737</v>
      </c>
      <c r="H5962" t="s">
        <v>430</v>
      </c>
      <c r="I5962" t="s">
        <v>33</v>
      </c>
      <c r="J5962">
        <v>121</v>
      </c>
      <c r="K5962">
        <v>1.5</v>
      </c>
      <c r="L5962">
        <v>1</v>
      </c>
      <c r="M5962">
        <v>121</v>
      </c>
      <c r="N5962">
        <v>1.5</v>
      </c>
      <c r="O5962">
        <v>1</v>
      </c>
      <c r="P5962">
        <v>1.5</v>
      </c>
      <c r="Q5962">
        <v>1.5</v>
      </c>
      <c r="R5962" s="1">
        <v>44790</v>
      </c>
      <c r="S5962" t="str">
        <f t="shared" si="465"/>
        <v>CheezIt - Original</v>
      </c>
      <c r="T5962" t="str">
        <f t="shared" si="466"/>
        <v>Food</v>
      </c>
      <c r="U5962" t="str">
        <f>IF(T5962="Cell is Blank - Dis-regard",_xlfn.XLOOKUP(S5962,'Categroy Lookup'!A:A,'Categroy Lookup'!B:B,"Cell is Blank - Dis-regard"),T5962)</f>
        <v>Food</v>
      </c>
      <c r="V5962" t="b">
        <f t="shared" si="468"/>
        <v>1</v>
      </c>
      <c r="W5962">
        <f t="shared" si="467"/>
        <v>1.5</v>
      </c>
      <c r="X5962" s="8">
        <f t="shared" si="469"/>
        <v>1</v>
      </c>
      <c r="Y5962" t="s">
        <v>528</v>
      </c>
      <c r="Z5962" t="s">
        <v>512</v>
      </c>
      <c r="AB5962" t="s">
        <v>685</v>
      </c>
      <c r="AC5962" t="s">
        <v>911</v>
      </c>
      <c r="AD5962">
        <v>2022</v>
      </c>
    </row>
    <row r="5963" spans="1:30" x14ac:dyDescent="0.25">
      <c r="A5963" t="s">
        <v>18</v>
      </c>
      <c r="B5963" t="s">
        <v>197</v>
      </c>
      <c r="C5963" t="s">
        <v>198</v>
      </c>
      <c r="D5963" t="s">
        <v>199</v>
      </c>
      <c r="E5963" t="s">
        <v>304</v>
      </c>
      <c r="F5963" t="s">
        <v>27</v>
      </c>
      <c r="G5963">
        <v>15537480162</v>
      </c>
      <c r="H5963" t="s">
        <v>430</v>
      </c>
      <c r="I5963" t="s">
        <v>33</v>
      </c>
      <c r="J5963">
        <v>122</v>
      </c>
      <c r="K5963">
        <v>1.25</v>
      </c>
      <c r="L5963">
        <v>1</v>
      </c>
      <c r="M5963">
        <v>122</v>
      </c>
      <c r="N5963">
        <v>1.25</v>
      </c>
      <c r="O5963">
        <v>1</v>
      </c>
      <c r="P5963">
        <v>1.25</v>
      </c>
      <c r="Q5963">
        <v>1.25</v>
      </c>
      <c r="R5963" s="1">
        <v>44790</v>
      </c>
      <c r="S5963" t="str">
        <f t="shared" si="465"/>
        <v>Goldfish Baked - Cheddar</v>
      </c>
      <c r="T5963" t="str">
        <f t="shared" si="466"/>
        <v>Food</v>
      </c>
      <c r="U5963" t="str">
        <f>IF(T5963="Cell is Blank - Dis-regard",_xlfn.XLOOKUP(S5963,'Categroy Lookup'!A:A,'Categroy Lookup'!B:B,"Cell is Blank - Dis-regard"),T5963)</f>
        <v>Food</v>
      </c>
      <c r="V5963" t="b">
        <f t="shared" si="468"/>
        <v>1</v>
      </c>
      <c r="W5963">
        <f t="shared" si="467"/>
        <v>1.25</v>
      </c>
      <c r="X5963" s="8">
        <f t="shared" si="469"/>
        <v>0.83333333333333337</v>
      </c>
      <c r="Y5963" t="s">
        <v>628</v>
      </c>
      <c r="Z5963" t="s">
        <v>629</v>
      </c>
      <c r="AB5963" t="s">
        <v>685</v>
      </c>
      <c r="AC5963" t="s">
        <v>911</v>
      </c>
      <c r="AD5963">
        <v>2022</v>
      </c>
    </row>
    <row r="5964" spans="1:30" x14ac:dyDescent="0.25">
      <c r="A5964" t="s">
        <v>18</v>
      </c>
      <c r="B5964" t="s">
        <v>36</v>
      </c>
      <c r="C5964" t="s">
        <v>37</v>
      </c>
      <c r="D5964" t="s">
        <v>38</v>
      </c>
      <c r="E5964" t="s">
        <v>49</v>
      </c>
      <c r="F5964" t="s">
        <v>27</v>
      </c>
      <c r="G5964">
        <v>15537560527</v>
      </c>
      <c r="H5964" t="s">
        <v>430</v>
      </c>
      <c r="I5964" t="s">
        <v>25</v>
      </c>
      <c r="J5964">
        <v>138</v>
      </c>
      <c r="K5964">
        <v>2</v>
      </c>
      <c r="L5964">
        <v>1</v>
      </c>
      <c r="M5964">
        <v>138</v>
      </c>
      <c r="N5964">
        <v>2</v>
      </c>
      <c r="O5964">
        <v>1</v>
      </c>
      <c r="P5964">
        <v>2</v>
      </c>
      <c r="Q5964">
        <v>3.5</v>
      </c>
      <c r="R5964" s="1">
        <v>44790</v>
      </c>
      <c r="S5964" t="str">
        <f t="shared" si="465"/>
        <v>Wonderful Pistachios - Variety</v>
      </c>
      <c r="T5964" t="str">
        <f t="shared" si="466"/>
        <v>Food</v>
      </c>
      <c r="U5964" t="str">
        <f>IF(T5964="Cell is Blank - Dis-regard",_xlfn.XLOOKUP(S5964,'Categroy Lookup'!A:A,'Categroy Lookup'!B:B,"Cell is Blank - Dis-regard"),T5964)</f>
        <v>Food</v>
      </c>
      <c r="V5964" t="b">
        <f t="shared" si="468"/>
        <v>1</v>
      </c>
      <c r="W5964">
        <f t="shared" si="467"/>
        <v>2</v>
      </c>
      <c r="X5964" s="8">
        <f t="shared" si="469"/>
        <v>1.3333333333333333</v>
      </c>
      <c r="Y5964" t="s">
        <v>484</v>
      </c>
      <c r="Z5964" t="s">
        <v>485</v>
      </c>
      <c r="AB5964" t="s">
        <v>685</v>
      </c>
      <c r="AC5964" t="s">
        <v>911</v>
      </c>
      <c r="AD5964">
        <v>2022</v>
      </c>
    </row>
    <row r="5965" spans="1:30" x14ac:dyDescent="0.25">
      <c r="A5965" t="s">
        <v>18</v>
      </c>
      <c r="B5965" t="s">
        <v>36</v>
      </c>
      <c r="C5965" t="s">
        <v>37</v>
      </c>
      <c r="D5965" t="s">
        <v>38</v>
      </c>
      <c r="E5965" t="s">
        <v>250</v>
      </c>
      <c r="F5965" t="s">
        <v>27</v>
      </c>
      <c r="G5965">
        <v>15537560527</v>
      </c>
      <c r="H5965" t="s">
        <v>430</v>
      </c>
      <c r="I5965" t="s">
        <v>25</v>
      </c>
      <c r="J5965">
        <v>113</v>
      </c>
      <c r="K5965">
        <v>1.5</v>
      </c>
      <c r="L5965">
        <v>1</v>
      </c>
      <c r="M5965">
        <v>113</v>
      </c>
      <c r="N5965">
        <v>1.5</v>
      </c>
      <c r="O5965">
        <v>1</v>
      </c>
      <c r="P5965">
        <v>1.5</v>
      </c>
      <c r="Q5965">
        <v>3.5</v>
      </c>
      <c r="R5965" s="1">
        <v>44790</v>
      </c>
      <c r="S5965" t="str">
        <f t="shared" si="465"/>
        <v>Pop Corners - Kettle Corn</v>
      </c>
      <c r="T5965" t="str">
        <f t="shared" si="466"/>
        <v>Food</v>
      </c>
      <c r="U5965" t="str">
        <f>IF(T5965="Cell is Blank - Dis-regard",_xlfn.XLOOKUP(S5965,'Categroy Lookup'!A:A,'Categroy Lookup'!B:B,"Cell is Blank - Dis-regard"),T5965)</f>
        <v>Food</v>
      </c>
      <c r="V5965" t="b">
        <f t="shared" si="468"/>
        <v>1</v>
      </c>
      <c r="W5965">
        <f t="shared" si="467"/>
        <v>1.5</v>
      </c>
      <c r="X5965" s="8">
        <f t="shared" si="469"/>
        <v>1</v>
      </c>
      <c r="Y5965" t="s">
        <v>606</v>
      </c>
      <c r="Z5965" t="s">
        <v>607</v>
      </c>
      <c r="AB5965" t="s">
        <v>685</v>
      </c>
      <c r="AC5965" t="s">
        <v>911</v>
      </c>
      <c r="AD5965">
        <v>2022</v>
      </c>
    </row>
    <row r="5966" spans="1:30" x14ac:dyDescent="0.25">
      <c r="A5966" t="s">
        <v>18</v>
      </c>
      <c r="B5966" t="s">
        <v>36</v>
      </c>
      <c r="C5966" t="s">
        <v>37</v>
      </c>
      <c r="D5966" t="s">
        <v>38</v>
      </c>
      <c r="E5966" t="s">
        <v>49</v>
      </c>
      <c r="F5966" t="s">
        <v>27</v>
      </c>
      <c r="G5966">
        <v>15537632560</v>
      </c>
      <c r="H5966" t="s">
        <v>430</v>
      </c>
      <c r="I5966" t="s">
        <v>25</v>
      </c>
      <c r="J5966">
        <v>138</v>
      </c>
      <c r="K5966">
        <v>2</v>
      </c>
      <c r="L5966">
        <v>1</v>
      </c>
      <c r="M5966">
        <v>138</v>
      </c>
      <c r="N5966">
        <v>2</v>
      </c>
      <c r="O5966">
        <v>1</v>
      </c>
      <c r="P5966">
        <v>2</v>
      </c>
      <c r="Q5966">
        <v>2</v>
      </c>
      <c r="R5966" s="1">
        <v>44790</v>
      </c>
      <c r="S5966" t="str">
        <f t="shared" si="465"/>
        <v>Wonderful Pistachios - Variety</v>
      </c>
      <c r="T5966" t="str">
        <f t="shared" si="466"/>
        <v>Food</v>
      </c>
      <c r="U5966" t="str">
        <f>IF(T5966="Cell is Blank - Dis-regard",_xlfn.XLOOKUP(S5966,'Categroy Lookup'!A:A,'Categroy Lookup'!B:B,"Cell is Blank - Dis-regard"),T5966)</f>
        <v>Food</v>
      </c>
      <c r="V5966" t="b">
        <f t="shared" si="468"/>
        <v>1</v>
      </c>
      <c r="W5966">
        <f t="shared" si="467"/>
        <v>2</v>
      </c>
      <c r="X5966" s="8">
        <f t="shared" si="469"/>
        <v>1.3333333333333333</v>
      </c>
      <c r="Y5966" t="s">
        <v>484</v>
      </c>
      <c r="Z5966" t="s">
        <v>485</v>
      </c>
      <c r="AB5966" t="s">
        <v>685</v>
      </c>
      <c r="AC5966" t="s">
        <v>911</v>
      </c>
      <c r="AD5966">
        <v>2022</v>
      </c>
    </row>
    <row r="5967" spans="1:30" x14ac:dyDescent="0.25">
      <c r="A5967" t="s">
        <v>18</v>
      </c>
      <c r="B5967" t="s">
        <v>197</v>
      </c>
      <c r="C5967" t="s">
        <v>198</v>
      </c>
      <c r="D5967" t="s">
        <v>199</v>
      </c>
      <c r="E5967" t="s">
        <v>304</v>
      </c>
      <c r="F5967" t="s">
        <v>27</v>
      </c>
      <c r="G5967">
        <v>15537651953</v>
      </c>
      <c r="H5967" t="s">
        <v>430</v>
      </c>
      <c r="I5967" t="s">
        <v>25</v>
      </c>
      <c r="J5967">
        <v>122</v>
      </c>
      <c r="K5967">
        <v>1.25</v>
      </c>
      <c r="L5967">
        <v>1</v>
      </c>
      <c r="M5967">
        <v>122</v>
      </c>
      <c r="N5967">
        <v>1.25</v>
      </c>
      <c r="O5967">
        <v>1</v>
      </c>
      <c r="P5967">
        <v>1.25</v>
      </c>
      <c r="Q5967">
        <v>3.75</v>
      </c>
      <c r="R5967" s="1">
        <v>44790</v>
      </c>
      <c r="S5967" t="str">
        <f t="shared" si="465"/>
        <v>Goldfish Baked - Cheddar</v>
      </c>
      <c r="T5967" t="str">
        <f t="shared" si="466"/>
        <v>Food</v>
      </c>
      <c r="U5967" t="str">
        <f>IF(T5967="Cell is Blank - Dis-regard",_xlfn.XLOOKUP(S5967,'Categroy Lookup'!A:A,'Categroy Lookup'!B:B,"Cell is Blank - Dis-regard"),T5967)</f>
        <v>Food</v>
      </c>
      <c r="V5967" t="b">
        <f t="shared" si="468"/>
        <v>1</v>
      </c>
      <c r="W5967">
        <f t="shared" si="467"/>
        <v>1.25</v>
      </c>
      <c r="X5967" s="8">
        <f t="shared" si="469"/>
        <v>0.83333333333333337</v>
      </c>
      <c r="Y5967" t="s">
        <v>628</v>
      </c>
      <c r="Z5967" t="s">
        <v>629</v>
      </c>
      <c r="AB5967" t="s">
        <v>685</v>
      </c>
      <c r="AC5967" t="s">
        <v>911</v>
      </c>
      <c r="AD5967">
        <v>2022</v>
      </c>
    </row>
    <row r="5968" spans="1:30" x14ac:dyDescent="0.25">
      <c r="A5968" t="s">
        <v>18</v>
      </c>
      <c r="B5968" t="s">
        <v>197</v>
      </c>
      <c r="C5968" t="s">
        <v>198</v>
      </c>
      <c r="D5968" t="s">
        <v>199</v>
      </c>
      <c r="E5968" t="s">
        <v>338</v>
      </c>
      <c r="F5968" t="s">
        <v>27</v>
      </c>
      <c r="G5968">
        <v>15537651953</v>
      </c>
      <c r="H5968" t="s">
        <v>430</v>
      </c>
      <c r="I5968" t="s">
        <v>25</v>
      </c>
      <c r="J5968">
        <v>114</v>
      </c>
      <c r="K5968">
        <v>2.5</v>
      </c>
      <c r="L5968">
        <v>1</v>
      </c>
      <c r="M5968">
        <v>114</v>
      </c>
      <c r="N5968">
        <v>2.5</v>
      </c>
      <c r="O5968">
        <v>1</v>
      </c>
      <c r="P5968">
        <v>2.5</v>
      </c>
      <c r="Q5968">
        <v>3.75</v>
      </c>
      <c r="R5968" s="1">
        <v>44790</v>
      </c>
      <c r="S5968" t="str">
        <f t="shared" si="465"/>
        <v>Snyder's of Hanover Pretzel Pieces - Cheddar</v>
      </c>
      <c r="T5968" t="str">
        <f t="shared" si="466"/>
        <v>Food</v>
      </c>
      <c r="U5968" t="str">
        <f>IF(T5968="Cell is Blank - Dis-regard",_xlfn.XLOOKUP(S5968,'Categroy Lookup'!A:A,'Categroy Lookup'!B:B,"Cell is Blank - Dis-regard"),T5968)</f>
        <v>Food</v>
      </c>
      <c r="V5968" t="b">
        <f t="shared" si="468"/>
        <v>1</v>
      </c>
      <c r="W5968">
        <f t="shared" si="467"/>
        <v>2.5</v>
      </c>
      <c r="X5968" s="8">
        <f t="shared" si="469"/>
        <v>1.6666666666666667</v>
      </c>
      <c r="Y5968" t="s">
        <v>622</v>
      </c>
      <c r="Z5968" t="s">
        <v>629</v>
      </c>
      <c r="AB5968" t="s">
        <v>685</v>
      </c>
      <c r="AC5968" t="s">
        <v>911</v>
      </c>
      <c r="AD5968">
        <v>2022</v>
      </c>
    </row>
    <row r="5969" spans="1:30" x14ac:dyDescent="0.25">
      <c r="A5969" t="s">
        <v>18</v>
      </c>
      <c r="B5969" t="s">
        <v>197</v>
      </c>
      <c r="C5969" t="s">
        <v>198</v>
      </c>
      <c r="D5969" t="s">
        <v>199</v>
      </c>
      <c r="E5969" t="s">
        <v>66</v>
      </c>
      <c r="F5969" t="s">
        <v>55</v>
      </c>
      <c r="G5969">
        <v>15538360807</v>
      </c>
      <c r="H5969" t="s">
        <v>430</v>
      </c>
      <c r="I5969" t="s">
        <v>25</v>
      </c>
      <c r="J5969">
        <v>144</v>
      </c>
      <c r="K5969">
        <v>2</v>
      </c>
      <c r="L5969">
        <v>1</v>
      </c>
      <c r="M5969">
        <v>144</v>
      </c>
      <c r="N5969">
        <v>2</v>
      </c>
      <c r="O5969">
        <v>1</v>
      </c>
      <c r="P5969">
        <v>2</v>
      </c>
      <c r="Q5969">
        <v>2</v>
      </c>
      <c r="R5969" s="1">
        <v>44790</v>
      </c>
      <c r="S5969" t="str">
        <f t="shared" si="465"/>
        <v>S. Pellegrino Sparkling Mineral Water</v>
      </c>
      <c r="T5969" t="str">
        <f t="shared" si="466"/>
        <v>Water</v>
      </c>
      <c r="U5969" t="str">
        <f>IF(T5969="Cell is Blank - Dis-regard",_xlfn.XLOOKUP(S5969,'Categroy Lookup'!A:A,'Categroy Lookup'!B:B,"Cell is Blank - Dis-regard"),T5969)</f>
        <v>Water</v>
      </c>
      <c r="V5969" t="b">
        <f t="shared" si="468"/>
        <v>1</v>
      </c>
      <c r="W5969">
        <f t="shared" si="467"/>
        <v>2</v>
      </c>
      <c r="X5969" s="8">
        <f t="shared" si="469"/>
        <v>1.3333333333333333</v>
      </c>
      <c r="Y5969" t="s">
        <v>66</v>
      </c>
      <c r="AB5969" t="s">
        <v>685</v>
      </c>
      <c r="AC5969" t="s">
        <v>911</v>
      </c>
      <c r="AD5969">
        <v>2022</v>
      </c>
    </row>
    <row r="5970" spans="1:30" x14ac:dyDescent="0.25">
      <c r="A5970" t="s">
        <v>18</v>
      </c>
      <c r="B5970" t="s">
        <v>40</v>
      </c>
      <c r="C5970" t="s">
        <v>41</v>
      </c>
      <c r="D5970" t="s">
        <v>42</v>
      </c>
      <c r="E5970" t="s">
        <v>135</v>
      </c>
      <c r="F5970" t="s">
        <v>27</v>
      </c>
      <c r="G5970">
        <v>15538374391</v>
      </c>
      <c r="H5970" t="s">
        <v>430</v>
      </c>
      <c r="I5970" t="s">
        <v>33</v>
      </c>
      <c r="J5970">
        <v>110</v>
      </c>
      <c r="K5970">
        <v>2</v>
      </c>
      <c r="L5970">
        <v>1</v>
      </c>
      <c r="M5970">
        <v>110</v>
      </c>
      <c r="N5970">
        <v>2</v>
      </c>
      <c r="O5970">
        <v>1</v>
      </c>
      <c r="P5970">
        <v>2</v>
      </c>
      <c r="Q5970">
        <v>2</v>
      </c>
      <c r="R5970" s="1">
        <v>44790</v>
      </c>
      <c r="S5970" t="str">
        <f t="shared" si="465"/>
        <v>Munchies Snack mix Flaming Hot</v>
      </c>
      <c r="T5970" t="str">
        <f t="shared" si="466"/>
        <v>Food</v>
      </c>
      <c r="U5970" t="str">
        <f>IF(T5970="Cell is Blank - Dis-regard",_xlfn.XLOOKUP(S5970,'Categroy Lookup'!A:A,'Categroy Lookup'!B:B,"Cell is Blank - Dis-regard"),T5970)</f>
        <v>Food</v>
      </c>
      <c r="V5970" t="b">
        <f t="shared" si="468"/>
        <v>1</v>
      </c>
      <c r="W5970">
        <f t="shared" si="467"/>
        <v>2</v>
      </c>
      <c r="X5970" s="8">
        <f t="shared" si="469"/>
        <v>1.3333333333333333</v>
      </c>
      <c r="Y5970" t="s">
        <v>135</v>
      </c>
      <c r="AB5970" t="s">
        <v>685</v>
      </c>
      <c r="AC5970" t="s">
        <v>911</v>
      </c>
      <c r="AD5970">
        <v>2022</v>
      </c>
    </row>
    <row r="5971" spans="1:30" x14ac:dyDescent="0.25">
      <c r="A5971" t="s">
        <v>18</v>
      </c>
      <c r="B5971" t="s">
        <v>40</v>
      </c>
      <c r="C5971" t="s">
        <v>41</v>
      </c>
      <c r="D5971" t="s">
        <v>42</v>
      </c>
      <c r="E5971" t="s">
        <v>345</v>
      </c>
      <c r="F5971" t="s">
        <v>27</v>
      </c>
      <c r="G5971">
        <v>15538375566</v>
      </c>
      <c r="H5971" t="s">
        <v>430</v>
      </c>
      <c r="I5971" t="s">
        <v>33</v>
      </c>
      <c r="J5971">
        <v>130</v>
      </c>
      <c r="K5971">
        <v>1.5</v>
      </c>
      <c r="L5971">
        <v>1</v>
      </c>
      <c r="M5971">
        <v>130</v>
      </c>
      <c r="N5971">
        <v>1.5</v>
      </c>
      <c r="O5971">
        <v>1</v>
      </c>
      <c r="P5971">
        <v>1.5</v>
      </c>
      <c r="Q5971">
        <v>1.5</v>
      </c>
      <c r="R5971" s="1">
        <v>44790</v>
      </c>
      <c r="S5971" t="str">
        <f t="shared" si="465"/>
        <v>Nature's Bakery Fig Bar - Raspberry</v>
      </c>
      <c r="T5971" t="str">
        <f t="shared" si="466"/>
        <v>Food</v>
      </c>
      <c r="U5971" t="str">
        <f>IF(T5971="Cell is Blank - Dis-regard",_xlfn.XLOOKUP(S5971,'Categroy Lookup'!A:A,'Categroy Lookup'!B:B,"Cell is Blank - Dis-regard"),T5971)</f>
        <v>Food</v>
      </c>
      <c r="V5971" t="b">
        <f t="shared" si="468"/>
        <v>1</v>
      </c>
      <c r="W5971">
        <f t="shared" si="467"/>
        <v>1.5</v>
      </c>
      <c r="X5971" s="8">
        <f t="shared" si="469"/>
        <v>1</v>
      </c>
      <c r="Y5971" t="s">
        <v>637</v>
      </c>
      <c r="Z5971" t="s">
        <v>508</v>
      </c>
      <c r="AB5971" t="s">
        <v>685</v>
      </c>
      <c r="AC5971" t="s">
        <v>911</v>
      </c>
      <c r="AD5971">
        <v>2022</v>
      </c>
    </row>
    <row r="5972" spans="1:30" x14ac:dyDescent="0.25">
      <c r="A5972" t="s">
        <v>18</v>
      </c>
      <c r="B5972" t="s">
        <v>40</v>
      </c>
      <c r="C5972" t="s">
        <v>41</v>
      </c>
      <c r="D5972" t="s">
        <v>42</v>
      </c>
      <c r="E5972" t="s">
        <v>342</v>
      </c>
      <c r="F5972" t="s">
        <v>27</v>
      </c>
      <c r="G5972">
        <v>15538376544</v>
      </c>
      <c r="H5972" t="s">
        <v>430</v>
      </c>
      <c r="I5972" t="s">
        <v>33</v>
      </c>
      <c r="J5972">
        <v>131</v>
      </c>
      <c r="K5972">
        <v>1.5</v>
      </c>
      <c r="L5972">
        <v>1</v>
      </c>
      <c r="M5972">
        <v>131</v>
      </c>
      <c r="N5972">
        <v>1.5</v>
      </c>
      <c r="O5972">
        <v>1</v>
      </c>
      <c r="P5972">
        <v>1.5</v>
      </c>
      <c r="Q5972">
        <v>1.5</v>
      </c>
      <c r="R5972" s="1">
        <v>44790</v>
      </c>
      <c r="S5972" t="str">
        <f t="shared" si="465"/>
        <v>Nature's Bakery Fig Bar - Blueberry</v>
      </c>
      <c r="T5972" t="str">
        <f t="shared" si="466"/>
        <v>Food</v>
      </c>
      <c r="U5972" t="str">
        <f>IF(T5972="Cell is Blank - Dis-regard",_xlfn.XLOOKUP(S5972,'Categroy Lookup'!A:A,'Categroy Lookup'!B:B,"Cell is Blank - Dis-regard"),T5972)</f>
        <v>Food</v>
      </c>
      <c r="V5972" t="b">
        <f t="shared" si="468"/>
        <v>1</v>
      </c>
      <c r="W5972">
        <f t="shared" si="467"/>
        <v>1.5</v>
      </c>
      <c r="X5972" s="8">
        <f t="shared" si="469"/>
        <v>1</v>
      </c>
      <c r="Y5972" t="s">
        <v>637</v>
      </c>
      <c r="Z5972" t="s">
        <v>539</v>
      </c>
      <c r="AB5972" t="s">
        <v>685</v>
      </c>
      <c r="AC5972" t="s">
        <v>911</v>
      </c>
      <c r="AD5972">
        <v>2022</v>
      </c>
    </row>
    <row r="5973" spans="1:30" x14ac:dyDescent="0.25">
      <c r="A5973" t="s">
        <v>18</v>
      </c>
      <c r="B5973" t="s">
        <v>197</v>
      </c>
      <c r="C5973" t="s">
        <v>198</v>
      </c>
      <c r="D5973" t="s">
        <v>199</v>
      </c>
      <c r="E5973" t="s">
        <v>114</v>
      </c>
      <c r="F5973" t="s">
        <v>27</v>
      </c>
      <c r="G5973">
        <v>15538414069</v>
      </c>
      <c r="H5973" t="s">
        <v>430</v>
      </c>
      <c r="I5973" t="s">
        <v>33</v>
      </c>
      <c r="J5973">
        <v>125</v>
      </c>
      <c r="K5973">
        <v>1.5</v>
      </c>
      <c r="L5973">
        <v>1</v>
      </c>
      <c r="M5973">
        <v>125</v>
      </c>
      <c r="N5973">
        <v>1.5</v>
      </c>
      <c r="O5973">
        <v>1</v>
      </c>
      <c r="P5973">
        <v>1.5</v>
      </c>
      <c r="Q5973">
        <v>1.5</v>
      </c>
      <c r="R5973" s="1">
        <v>44790</v>
      </c>
      <c r="S5973" t="str">
        <f t="shared" si="465"/>
        <v>SunChips Multigrain - Original</v>
      </c>
      <c r="T5973" t="str">
        <f t="shared" si="466"/>
        <v>Food</v>
      </c>
      <c r="U5973" t="str">
        <f>IF(T5973="Cell is Blank - Dis-regard",_xlfn.XLOOKUP(S5973,'Categroy Lookup'!A:A,'Categroy Lookup'!B:B,"Cell is Blank - Dis-regard"),T5973)</f>
        <v>Food</v>
      </c>
      <c r="V5973" t="b">
        <f t="shared" si="468"/>
        <v>1</v>
      </c>
      <c r="W5973">
        <f t="shared" si="467"/>
        <v>1.5</v>
      </c>
      <c r="X5973" s="8">
        <f t="shared" si="469"/>
        <v>1</v>
      </c>
      <c r="Y5973" t="s">
        <v>502</v>
      </c>
      <c r="Z5973" t="s">
        <v>512</v>
      </c>
      <c r="AB5973" t="s">
        <v>685</v>
      </c>
      <c r="AC5973" t="s">
        <v>911</v>
      </c>
      <c r="AD5973">
        <v>2022</v>
      </c>
    </row>
    <row r="5974" spans="1:30" x14ac:dyDescent="0.25">
      <c r="A5974" t="s">
        <v>18</v>
      </c>
      <c r="B5974" t="s">
        <v>19</v>
      </c>
      <c r="C5974" t="s">
        <v>20</v>
      </c>
      <c r="D5974" t="s">
        <v>21</v>
      </c>
      <c r="E5974" t="s">
        <v>58</v>
      </c>
      <c r="F5974" t="s">
        <v>27</v>
      </c>
      <c r="G5974">
        <v>15538440465</v>
      </c>
      <c r="H5974" t="s">
        <v>430</v>
      </c>
      <c r="I5974" t="s">
        <v>25</v>
      </c>
      <c r="J5974">
        <v>122</v>
      </c>
      <c r="K5974">
        <v>1.5</v>
      </c>
      <c r="L5974">
        <v>1</v>
      </c>
      <c r="M5974">
        <v>122</v>
      </c>
      <c r="N5974">
        <v>1.5</v>
      </c>
      <c r="O5974">
        <v>1</v>
      </c>
      <c r="P5974">
        <v>1.5</v>
      </c>
      <c r="Q5974">
        <v>5</v>
      </c>
      <c r="R5974" s="1">
        <v>44790</v>
      </c>
      <c r="S5974" t="str">
        <f t="shared" si="465"/>
        <v>Oreo Mini</v>
      </c>
      <c r="T5974" t="str">
        <f t="shared" si="466"/>
        <v>Food</v>
      </c>
      <c r="U5974" t="str">
        <f>IF(T5974="Cell is Blank - Dis-regard",_xlfn.XLOOKUP(S5974,'Categroy Lookup'!A:A,'Categroy Lookup'!B:B,"Cell is Blank - Dis-regard"),T5974)</f>
        <v>Food</v>
      </c>
      <c r="V5974" t="b">
        <f t="shared" si="468"/>
        <v>1</v>
      </c>
      <c r="W5974">
        <f t="shared" si="467"/>
        <v>1.5</v>
      </c>
      <c r="X5974" s="8">
        <f t="shared" si="469"/>
        <v>1</v>
      </c>
      <c r="Y5974" t="s">
        <v>58</v>
      </c>
      <c r="AB5974" t="s">
        <v>685</v>
      </c>
      <c r="AC5974" t="s">
        <v>911</v>
      </c>
      <c r="AD5974">
        <v>2022</v>
      </c>
    </row>
    <row r="5975" spans="1:30" x14ac:dyDescent="0.25">
      <c r="A5975" t="s">
        <v>18</v>
      </c>
      <c r="B5975" t="s">
        <v>19</v>
      </c>
      <c r="C5975" t="s">
        <v>20</v>
      </c>
      <c r="D5975" t="s">
        <v>21</v>
      </c>
      <c r="E5975" t="s">
        <v>334</v>
      </c>
      <c r="G5975">
        <v>15538440465</v>
      </c>
      <c r="H5975" t="s">
        <v>430</v>
      </c>
      <c r="I5975" t="s">
        <v>25</v>
      </c>
      <c r="J5975">
        <v>146</v>
      </c>
      <c r="K5975">
        <v>3.5</v>
      </c>
      <c r="L5975">
        <v>1</v>
      </c>
      <c r="M5975">
        <v>146</v>
      </c>
      <c r="N5975">
        <v>3.5</v>
      </c>
      <c r="O5975">
        <v>1</v>
      </c>
      <c r="P5975">
        <v>3.5</v>
      </c>
      <c r="Q5975">
        <v>5</v>
      </c>
      <c r="R5975" s="1">
        <v>44790</v>
      </c>
      <c r="S5975" t="str">
        <f t="shared" si="465"/>
        <v>Starbucks Doubleshot Energy - Coffee</v>
      </c>
      <c r="T5975" t="str">
        <f t="shared" si="466"/>
        <v>Cell is Blank - Dis-regard</v>
      </c>
      <c r="U5975" t="str">
        <f>IF(T5975="Cell is Blank - Dis-regard",_xlfn.XLOOKUP(S5975,'Categroy Lookup'!A:A,'Categroy Lookup'!B:B,"Cell is Blank - Dis-regard"),T5975)</f>
        <v>Non-Carbonated</v>
      </c>
      <c r="V5975" t="b">
        <f t="shared" si="468"/>
        <v>1</v>
      </c>
      <c r="W5975">
        <f t="shared" si="467"/>
        <v>3.5</v>
      </c>
      <c r="X5975" s="8">
        <f t="shared" si="469"/>
        <v>2.3333333333333335</v>
      </c>
      <c r="Y5975" t="s">
        <v>572</v>
      </c>
      <c r="Z5975" t="s">
        <v>636</v>
      </c>
      <c r="AB5975" t="s">
        <v>685</v>
      </c>
      <c r="AC5975" t="s">
        <v>911</v>
      </c>
      <c r="AD5975">
        <v>2022</v>
      </c>
    </row>
    <row r="5976" spans="1:30" x14ac:dyDescent="0.25">
      <c r="A5976" t="s">
        <v>18</v>
      </c>
      <c r="B5976" t="s">
        <v>197</v>
      </c>
      <c r="C5976" t="s">
        <v>198</v>
      </c>
      <c r="D5976" t="s">
        <v>199</v>
      </c>
      <c r="E5976" t="s">
        <v>52</v>
      </c>
      <c r="F5976" t="s">
        <v>27</v>
      </c>
      <c r="G5976">
        <v>15538557713</v>
      </c>
      <c r="H5976" t="s">
        <v>430</v>
      </c>
      <c r="I5976" t="s">
        <v>33</v>
      </c>
      <c r="J5976">
        <v>111</v>
      </c>
      <c r="K5976">
        <v>1.5</v>
      </c>
      <c r="L5976">
        <v>1</v>
      </c>
      <c r="M5976">
        <v>111</v>
      </c>
      <c r="N5976">
        <v>1.5</v>
      </c>
      <c r="O5976">
        <v>1</v>
      </c>
      <c r="P5976">
        <v>1.5</v>
      </c>
      <c r="Q5976">
        <v>1.5</v>
      </c>
      <c r="R5976" s="1">
        <v>44790</v>
      </c>
      <c r="S5976" t="str">
        <f t="shared" si="465"/>
        <v>Miss Vickie's Potato Chip - Sea Salt Original</v>
      </c>
      <c r="T5976" t="str">
        <f t="shared" si="466"/>
        <v>Food</v>
      </c>
      <c r="U5976" t="str">
        <f>IF(T5976="Cell is Blank - Dis-regard",_xlfn.XLOOKUP(S5976,'Categroy Lookup'!A:A,'Categroy Lookup'!B:B,"Cell is Blank - Dis-regard"),T5976)</f>
        <v>Food</v>
      </c>
      <c r="V5976" t="b">
        <f t="shared" si="468"/>
        <v>1</v>
      </c>
      <c r="W5976">
        <f t="shared" si="467"/>
        <v>1.5</v>
      </c>
      <c r="X5976" s="8">
        <f t="shared" si="469"/>
        <v>1</v>
      </c>
      <c r="Y5976" t="s">
        <v>473</v>
      </c>
      <c r="Z5976" t="s">
        <v>488</v>
      </c>
      <c r="AB5976" t="s">
        <v>685</v>
      </c>
      <c r="AC5976" t="s">
        <v>911</v>
      </c>
      <c r="AD5976">
        <v>2022</v>
      </c>
    </row>
    <row r="5977" spans="1:30" x14ac:dyDescent="0.25">
      <c r="A5977" t="s">
        <v>18</v>
      </c>
      <c r="B5977" t="s">
        <v>197</v>
      </c>
      <c r="C5977" t="s">
        <v>198</v>
      </c>
      <c r="D5977" t="s">
        <v>199</v>
      </c>
      <c r="E5977" t="s">
        <v>290</v>
      </c>
      <c r="F5977" t="s">
        <v>27</v>
      </c>
      <c r="G5977">
        <v>15538561844</v>
      </c>
      <c r="H5977" t="s">
        <v>430</v>
      </c>
      <c r="I5977" t="s">
        <v>33</v>
      </c>
      <c r="J5977">
        <v>158</v>
      </c>
      <c r="K5977">
        <v>2.5</v>
      </c>
      <c r="L5977">
        <v>1</v>
      </c>
      <c r="M5977">
        <v>158</v>
      </c>
      <c r="N5977">
        <v>2.5</v>
      </c>
      <c r="O5977">
        <v>1</v>
      </c>
      <c r="P5977">
        <v>2.5</v>
      </c>
      <c r="Q5977">
        <v>2.5</v>
      </c>
      <c r="R5977" s="1">
        <v>44790</v>
      </c>
      <c r="S5977" t="str">
        <f t="shared" si="465"/>
        <v>Lenny &amp; Larrys - Chocolate Chip</v>
      </c>
      <c r="T5977" t="str">
        <f t="shared" si="466"/>
        <v>Food</v>
      </c>
      <c r="U5977" t="str">
        <f>IF(T5977="Cell is Blank - Dis-regard",_xlfn.XLOOKUP(S5977,'Categroy Lookup'!A:A,'Categroy Lookup'!B:B,"Cell is Blank - Dis-regard"),T5977)</f>
        <v>Food</v>
      </c>
      <c r="V5977" t="b">
        <f t="shared" si="468"/>
        <v>1</v>
      </c>
      <c r="W5977">
        <f t="shared" si="467"/>
        <v>2.5</v>
      </c>
      <c r="X5977" s="8">
        <f t="shared" si="469"/>
        <v>1.6666666666666667</v>
      </c>
      <c r="Y5977" t="s">
        <v>582</v>
      </c>
      <c r="Z5977" t="s">
        <v>591</v>
      </c>
      <c r="AB5977" t="s">
        <v>685</v>
      </c>
      <c r="AC5977" t="s">
        <v>911</v>
      </c>
      <c r="AD5977">
        <v>2022</v>
      </c>
    </row>
    <row r="5978" spans="1:30" x14ac:dyDescent="0.25">
      <c r="A5978" t="s">
        <v>18</v>
      </c>
      <c r="B5978" t="s">
        <v>197</v>
      </c>
      <c r="C5978" t="s">
        <v>198</v>
      </c>
      <c r="D5978" t="s">
        <v>199</v>
      </c>
      <c r="E5978" t="s">
        <v>98</v>
      </c>
      <c r="F5978" t="s">
        <v>27</v>
      </c>
      <c r="G5978">
        <v>15538570630</v>
      </c>
      <c r="H5978" t="s">
        <v>430</v>
      </c>
      <c r="I5978" t="s">
        <v>33</v>
      </c>
      <c r="J5978">
        <v>121</v>
      </c>
      <c r="K5978">
        <v>1.5</v>
      </c>
      <c r="L5978">
        <v>1</v>
      </c>
      <c r="M5978">
        <v>121</v>
      </c>
      <c r="N5978">
        <v>1.5</v>
      </c>
      <c r="O5978">
        <v>1</v>
      </c>
      <c r="P5978">
        <v>1.5</v>
      </c>
      <c r="Q5978">
        <v>1.5</v>
      </c>
      <c r="R5978" s="1">
        <v>44790</v>
      </c>
      <c r="S5978" t="str">
        <f t="shared" si="465"/>
        <v>CheezIt - Original</v>
      </c>
      <c r="T5978" t="str">
        <f t="shared" si="466"/>
        <v>Food</v>
      </c>
      <c r="U5978" t="str">
        <f>IF(T5978="Cell is Blank - Dis-regard",_xlfn.XLOOKUP(S5978,'Categroy Lookup'!A:A,'Categroy Lookup'!B:B,"Cell is Blank - Dis-regard"),T5978)</f>
        <v>Food</v>
      </c>
      <c r="V5978" t="b">
        <f t="shared" si="468"/>
        <v>1</v>
      </c>
      <c r="W5978">
        <f t="shared" si="467"/>
        <v>1.5</v>
      </c>
      <c r="X5978" s="8">
        <f t="shared" si="469"/>
        <v>1</v>
      </c>
      <c r="Y5978" t="s">
        <v>528</v>
      </c>
      <c r="Z5978" t="s">
        <v>512</v>
      </c>
      <c r="AB5978" t="s">
        <v>685</v>
      </c>
      <c r="AC5978" t="s">
        <v>911</v>
      </c>
      <c r="AD5978">
        <v>2022</v>
      </c>
    </row>
    <row r="5979" spans="1:30" x14ac:dyDescent="0.25">
      <c r="A5979" t="s">
        <v>18</v>
      </c>
      <c r="B5979" t="s">
        <v>197</v>
      </c>
      <c r="C5979" t="s">
        <v>198</v>
      </c>
      <c r="D5979" t="s">
        <v>199</v>
      </c>
      <c r="E5979" t="s">
        <v>98</v>
      </c>
      <c r="F5979" t="s">
        <v>27</v>
      </c>
      <c r="G5979">
        <v>15538589478</v>
      </c>
      <c r="H5979" t="s">
        <v>430</v>
      </c>
      <c r="I5979" t="s">
        <v>33</v>
      </c>
      <c r="J5979">
        <v>121</v>
      </c>
      <c r="K5979">
        <v>1.5</v>
      </c>
      <c r="L5979">
        <v>1</v>
      </c>
      <c r="M5979">
        <v>121</v>
      </c>
      <c r="N5979">
        <v>1.5</v>
      </c>
      <c r="O5979">
        <v>1</v>
      </c>
      <c r="P5979">
        <v>1.5</v>
      </c>
      <c r="Q5979">
        <v>1.5</v>
      </c>
      <c r="R5979" s="1">
        <v>44790</v>
      </c>
      <c r="S5979" t="str">
        <f t="shared" si="465"/>
        <v>CheezIt - Original</v>
      </c>
      <c r="T5979" t="str">
        <f t="shared" si="466"/>
        <v>Food</v>
      </c>
      <c r="U5979" t="str">
        <f>IF(T5979="Cell is Blank - Dis-regard",_xlfn.XLOOKUP(S5979,'Categroy Lookup'!A:A,'Categroy Lookup'!B:B,"Cell is Blank - Dis-regard"),T5979)</f>
        <v>Food</v>
      </c>
      <c r="V5979" t="b">
        <f t="shared" si="468"/>
        <v>1</v>
      </c>
      <c r="W5979">
        <f t="shared" si="467"/>
        <v>1.5</v>
      </c>
      <c r="X5979" s="8">
        <f t="shared" si="469"/>
        <v>1</v>
      </c>
      <c r="Y5979" t="s">
        <v>528</v>
      </c>
      <c r="Z5979" t="s">
        <v>512</v>
      </c>
      <c r="AB5979" t="s">
        <v>685</v>
      </c>
      <c r="AC5979" t="s">
        <v>911</v>
      </c>
      <c r="AD5979">
        <v>2022</v>
      </c>
    </row>
    <row r="5980" spans="1:30" x14ac:dyDescent="0.25">
      <c r="A5980" t="s">
        <v>18</v>
      </c>
      <c r="B5980" t="s">
        <v>197</v>
      </c>
      <c r="C5980" t="s">
        <v>198</v>
      </c>
      <c r="D5980" t="s">
        <v>199</v>
      </c>
      <c r="E5980" t="s">
        <v>62</v>
      </c>
      <c r="F5980" t="s">
        <v>27</v>
      </c>
      <c r="G5980">
        <v>15538893567</v>
      </c>
      <c r="H5980" t="s">
        <v>430</v>
      </c>
      <c r="I5980" t="s">
        <v>25</v>
      </c>
      <c r="J5980">
        <v>130</v>
      </c>
      <c r="K5980">
        <v>2</v>
      </c>
      <c r="L5980">
        <v>1</v>
      </c>
      <c r="M5980">
        <v>130</v>
      </c>
      <c r="N5980">
        <v>2</v>
      </c>
      <c r="O5980">
        <v>1</v>
      </c>
      <c r="P5980">
        <v>2</v>
      </c>
      <c r="Q5980">
        <v>2</v>
      </c>
      <c r="R5980" s="1">
        <v>44790</v>
      </c>
      <c r="S5980" t="str">
        <f t="shared" si="465"/>
        <v>Robert Irvine's - Fit Crunch -  Chocolate Pea</v>
      </c>
      <c r="T5980" t="str">
        <f t="shared" si="466"/>
        <v>Food</v>
      </c>
      <c r="U5980" t="str">
        <f>IF(T5980="Cell is Blank - Dis-regard",_xlfn.XLOOKUP(S5980,'Categroy Lookup'!A:A,'Categroy Lookup'!B:B,"Cell is Blank - Dis-regard"),T5980)</f>
        <v>Food</v>
      </c>
      <c r="V5980" t="b">
        <f t="shared" si="468"/>
        <v>1</v>
      </c>
      <c r="W5980">
        <f t="shared" si="467"/>
        <v>2</v>
      </c>
      <c r="X5980" s="8">
        <f t="shared" si="469"/>
        <v>1.3333333333333333</v>
      </c>
      <c r="Y5980" t="s">
        <v>495</v>
      </c>
      <c r="Z5980" t="s">
        <v>496</v>
      </c>
      <c r="AA5980" t="s">
        <v>497</v>
      </c>
      <c r="AB5980" t="s">
        <v>685</v>
      </c>
      <c r="AC5980" t="s">
        <v>911</v>
      </c>
      <c r="AD5980">
        <v>2022</v>
      </c>
    </row>
    <row r="5981" spans="1:30" x14ac:dyDescent="0.25">
      <c r="A5981" t="s">
        <v>18</v>
      </c>
      <c r="B5981" t="s">
        <v>19</v>
      </c>
      <c r="C5981" t="s">
        <v>20</v>
      </c>
      <c r="D5981" t="s">
        <v>21</v>
      </c>
      <c r="E5981" t="s">
        <v>44</v>
      </c>
      <c r="F5981" t="s">
        <v>27</v>
      </c>
      <c r="G5981">
        <v>15538974642</v>
      </c>
      <c r="H5981" t="s">
        <v>430</v>
      </c>
      <c r="I5981" t="s">
        <v>33</v>
      </c>
      <c r="J5981">
        <v>135</v>
      </c>
      <c r="K5981">
        <v>2</v>
      </c>
      <c r="L5981">
        <v>1</v>
      </c>
      <c r="M5981">
        <v>135</v>
      </c>
      <c r="N5981">
        <v>2</v>
      </c>
      <c r="O5981">
        <v>1</v>
      </c>
      <c r="P5981">
        <v>2</v>
      </c>
      <c r="Q5981">
        <v>2</v>
      </c>
      <c r="R5981" s="1">
        <v>44790</v>
      </c>
      <c r="S5981" t="str">
        <f t="shared" si="465"/>
        <v>Seapoint Farms Dry Roasted Edamame - Wasabi</v>
      </c>
      <c r="T5981" t="str">
        <f t="shared" si="466"/>
        <v>Food</v>
      </c>
      <c r="U5981" t="str">
        <f>IF(T5981="Cell is Blank - Dis-regard",_xlfn.XLOOKUP(S5981,'Categroy Lookup'!A:A,'Categroy Lookup'!B:B,"Cell is Blank - Dis-regard"),T5981)</f>
        <v>Food</v>
      </c>
      <c r="V5981" t="b">
        <f t="shared" si="468"/>
        <v>1</v>
      </c>
      <c r="W5981">
        <f t="shared" si="467"/>
        <v>2</v>
      </c>
      <c r="X5981" s="8">
        <f t="shared" si="469"/>
        <v>1.3333333333333333</v>
      </c>
      <c r="Y5981" t="s">
        <v>476</v>
      </c>
      <c r="Z5981" t="s">
        <v>477</v>
      </c>
      <c r="AB5981" t="s">
        <v>685</v>
      </c>
      <c r="AC5981" t="s">
        <v>911</v>
      </c>
      <c r="AD5981">
        <v>2022</v>
      </c>
    </row>
    <row r="5982" spans="1:30" x14ac:dyDescent="0.25">
      <c r="A5982" t="s">
        <v>18</v>
      </c>
      <c r="B5982" t="s">
        <v>28</v>
      </c>
      <c r="C5982" t="s">
        <v>20</v>
      </c>
      <c r="D5982" t="s">
        <v>29</v>
      </c>
      <c r="E5982" t="s">
        <v>43</v>
      </c>
      <c r="F5982" t="s">
        <v>23</v>
      </c>
      <c r="G5982">
        <v>15539008837</v>
      </c>
      <c r="H5982" t="s">
        <v>430</v>
      </c>
      <c r="I5982" t="s">
        <v>25</v>
      </c>
      <c r="J5982">
        <v>146</v>
      </c>
      <c r="K5982">
        <v>3</v>
      </c>
      <c r="L5982">
        <v>1</v>
      </c>
      <c r="M5982">
        <v>146</v>
      </c>
      <c r="N5982">
        <v>3</v>
      </c>
      <c r="O5982">
        <v>1</v>
      </c>
      <c r="P5982">
        <v>3</v>
      </c>
      <c r="Q5982">
        <v>3</v>
      </c>
      <c r="R5982" s="1">
        <v>44790</v>
      </c>
      <c r="S5982" t="str">
        <f t="shared" si="465"/>
        <v>Monster Energy Original</v>
      </c>
      <c r="T5982" t="str">
        <f t="shared" si="466"/>
        <v>Carbonated</v>
      </c>
      <c r="U5982" t="str">
        <f>IF(T5982="Cell is Blank - Dis-regard",_xlfn.XLOOKUP(S5982,'Categroy Lookup'!A:A,'Categroy Lookup'!B:B,"Cell is Blank - Dis-regard"),T5982)</f>
        <v>Carbonated</v>
      </c>
      <c r="V5982" t="b">
        <f t="shared" si="468"/>
        <v>1</v>
      </c>
      <c r="W5982">
        <f t="shared" si="467"/>
        <v>3</v>
      </c>
      <c r="X5982" s="8">
        <f t="shared" si="469"/>
        <v>2</v>
      </c>
      <c r="Y5982" t="s">
        <v>43</v>
      </c>
      <c r="AB5982" t="s">
        <v>685</v>
      </c>
      <c r="AC5982" t="s">
        <v>911</v>
      </c>
      <c r="AD5982">
        <v>2022</v>
      </c>
    </row>
    <row r="5983" spans="1:30" x14ac:dyDescent="0.25">
      <c r="A5983" t="s">
        <v>18</v>
      </c>
      <c r="B5983" t="s">
        <v>28</v>
      </c>
      <c r="C5983" t="s">
        <v>20</v>
      </c>
      <c r="D5983" t="s">
        <v>29</v>
      </c>
      <c r="E5983" t="s">
        <v>72</v>
      </c>
      <c r="F5983" t="s">
        <v>55</v>
      </c>
      <c r="G5983">
        <v>15539011470</v>
      </c>
      <c r="H5983" t="s">
        <v>430</v>
      </c>
      <c r="I5983" t="s">
        <v>33</v>
      </c>
      <c r="J5983">
        <v>144</v>
      </c>
      <c r="K5983">
        <v>1.5</v>
      </c>
      <c r="L5983">
        <v>1</v>
      </c>
      <c r="M5983">
        <v>144</v>
      </c>
      <c r="N5983">
        <v>1.5</v>
      </c>
      <c r="O5983">
        <v>1</v>
      </c>
      <c r="P5983">
        <v>1.5</v>
      </c>
      <c r="Q5983">
        <v>1.5</v>
      </c>
      <c r="R5983" s="1">
        <v>44790</v>
      </c>
      <c r="S5983" t="str">
        <f t="shared" si="465"/>
        <v>Poland Springs Water</v>
      </c>
      <c r="T5983" t="str">
        <f t="shared" si="466"/>
        <v>Water</v>
      </c>
      <c r="U5983" t="str">
        <f>IF(T5983="Cell is Blank - Dis-regard",_xlfn.XLOOKUP(S5983,'Categroy Lookup'!A:A,'Categroy Lookup'!B:B,"Cell is Blank - Dis-regard"),T5983)</f>
        <v>Water</v>
      </c>
      <c r="V5983" t="b">
        <f t="shared" si="468"/>
        <v>1</v>
      </c>
      <c r="W5983">
        <f t="shared" si="467"/>
        <v>1.5</v>
      </c>
      <c r="X5983" s="8">
        <f t="shared" si="469"/>
        <v>1</v>
      </c>
      <c r="Y5983" t="s">
        <v>72</v>
      </c>
      <c r="AB5983" t="s">
        <v>685</v>
      </c>
      <c r="AC5983" t="s">
        <v>911</v>
      </c>
      <c r="AD5983">
        <v>2022</v>
      </c>
    </row>
    <row r="5984" spans="1:30" x14ac:dyDescent="0.25">
      <c r="A5984" t="s">
        <v>18</v>
      </c>
      <c r="B5984" t="s">
        <v>28</v>
      </c>
      <c r="C5984" t="s">
        <v>20</v>
      </c>
      <c r="D5984" t="s">
        <v>29</v>
      </c>
      <c r="E5984" t="s">
        <v>72</v>
      </c>
      <c r="F5984" t="s">
        <v>55</v>
      </c>
      <c r="G5984">
        <v>15539014047</v>
      </c>
      <c r="H5984" t="s">
        <v>430</v>
      </c>
      <c r="I5984" t="s">
        <v>33</v>
      </c>
      <c r="J5984">
        <v>144</v>
      </c>
      <c r="K5984">
        <v>1.5</v>
      </c>
      <c r="L5984">
        <v>1</v>
      </c>
      <c r="M5984">
        <v>144</v>
      </c>
      <c r="N5984">
        <v>1.5</v>
      </c>
      <c r="O5984">
        <v>1</v>
      </c>
      <c r="P5984">
        <v>1.5</v>
      </c>
      <c r="Q5984">
        <v>1.5</v>
      </c>
      <c r="R5984" s="1">
        <v>44790</v>
      </c>
      <c r="S5984" t="str">
        <f t="shared" si="465"/>
        <v>Poland Springs Water</v>
      </c>
      <c r="T5984" t="str">
        <f t="shared" si="466"/>
        <v>Water</v>
      </c>
      <c r="U5984" t="str">
        <f>IF(T5984="Cell is Blank - Dis-regard",_xlfn.XLOOKUP(S5984,'Categroy Lookup'!A:A,'Categroy Lookup'!B:B,"Cell is Blank - Dis-regard"),T5984)</f>
        <v>Water</v>
      </c>
      <c r="V5984" t="b">
        <f t="shared" si="468"/>
        <v>1</v>
      </c>
      <c r="W5984">
        <f t="shared" si="467"/>
        <v>1.5</v>
      </c>
      <c r="X5984" s="8">
        <f t="shared" si="469"/>
        <v>1</v>
      </c>
      <c r="Y5984" t="s">
        <v>72</v>
      </c>
      <c r="AB5984" t="s">
        <v>685</v>
      </c>
      <c r="AC5984" t="s">
        <v>911</v>
      </c>
      <c r="AD5984">
        <v>2022</v>
      </c>
    </row>
    <row r="5985" spans="1:30" x14ac:dyDescent="0.25">
      <c r="A5985" t="s">
        <v>18</v>
      </c>
      <c r="B5985" t="s">
        <v>40</v>
      </c>
      <c r="C5985" t="s">
        <v>41</v>
      </c>
      <c r="D5985" t="s">
        <v>42</v>
      </c>
      <c r="E5985" t="s">
        <v>135</v>
      </c>
      <c r="F5985" t="s">
        <v>27</v>
      </c>
      <c r="G5985">
        <v>15539046507</v>
      </c>
      <c r="H5985" t="s">
        <v>430</v>
      </c>
      <c r="I5985" t="s">
        <v>33</v>
      </c>
      <c r="J5985">
        <v>110</v>
      </c>
      <c r="K5985">
        <v>2</v>
      </c>
      <c r="L5985">
        <v>1</v>
      </c>
      <c r="M5985">
        <v>110</v>
      </c>
      <c r="N5985">
        <v>2</v>
      </c>
      <c r="O5985">
        <v>1</v>
      </c>
      <c r="P5985">
        <v>2</v>
      </c>
      <c r="Q5985">
        <v>2</v>
      </c>
      <c r="R5985" s="1">
        <v>44790</v>
      </c>
      <c r="S5985" t="str">
        <f t="shared" si="465"/>
        <v>Munchies Snack mix Flaming Hot</v>
      </c>
      <c r="T5985" t="str">
        <f t="shared" si="466"/>
        <v>Food</v>
      </c>
      <c r="U5985" t="str">
        <f>IF(T5985="Cell is Blank - Dis-regard",_xlfn.XLOOKUP(S5985,'Categroy Lookup'!A:A,'Categroy Lookup'!B:B,"Cell is Blank - Dis-regard"),T5985)</f>
        <v>Food</v>
      </c>
      <c r="V5985" t="b">
        <f t="shared" si="468"/>
        <v>1</v>
      </c>
      <c r="W5985">
        <f t="shared" si="467"/>
        <v>2</v>
      </c>
      <c r="X5985" s="8">
        <f t="shared" si="469"/>
        <v>1.3333333333333333</v>
      </c>
      <c r="Y5985" t="s">
        <v>135</v>
      </c>
      <c r="AB5985" t="s">
        <v>685</v>
      </c>
      <c r="AC5985" t="s">
        <v>911</v>
      </c>
      <c r="AD5985">
        <v>2022</v>
      </c>
    </row>
    <row r="5986" spans="1:30" x14ac:dyDescent="0.25">
      <c r="A5986" t="s">
        <v>18</v>
      </c>
      <c r="B5986" t="s">
        <v>40</v>
      </c>
      <c r="C5986" t="s">
        <v>41</v>
      </c>
      <c r="D5986" t="s">
        <v>42</v>
      </c>
      <c r="E5986" t="s">
        <v>48</v>
      </c>
      <c r="F5986" t="s">
        <v>27</v>
      </c>
      <c r="G5986">
        <v>15539162791</v>
      </c>
      <c r="H5986" t="s">
        <v>430</v>
      </c>
      <c r="I5986" t="s">
        <v>33</v>
      </c>
      <c r="J5986">
        <v>138</v>
      </c>
      <c r="K5986">
        <v>2.5</v>
      </c>
      <c r="L5986">
        <v>1</v>
      </c>
      <c r="M5986">
        <v>138</v>
      </c>
      <c r="N5986">
        <v>2.5</v>
      </c>
      <c r="O5986">
        <v>1</v>
      </c>
      <c r="P5986">
        <v>2.5</v>
      </c>
      <c r="Q5986">
        <v>2.5</v>
      </c>
      <c r="R5986" s="1">
        <v>44790</v>
      </c>
      <c r="S5986" t="str">
        <f t="shared" si="465"/>
        <v>KitKat - Crisp Wafers</v>
      </c>
      <c r="T5986" t="str">
        <f t="shared" si="466"/>
        <v>Food</v>
      </c>
      <c r="U5986" t="str">
        <f>IF(T5986="Cell is Blank - Dis-regard",_xlfn.XLOOKUP(S5986,'Categroy Lookup'!A:A,'Categroy Lookup'!B:B,"Cell is Blank - Dis-regard"),T5986)</f>
        <v>Food</v>
      </c>
      <c r="V5986" t="b">
        <f t="shared" si="468"/>
        <v>1</v>
      </c>
      <c r="W5986">
        <f t="shared" si="467"/>
        <v>2.5</v>
      </c>
      <c r="X5986" s="8">
        <f t="shared" si="469"/>
        <v>1.6666666666666667</v>
      </c>
      <c r="Y5986" t="s">
        <v>482</v>
      </c>
      <c r="Z5986" t="s">
        <v>483</v>
      </c>
      <c r="AB5986" t="s">
        <v>685</v>
      </c>
      <c r="AC5986" t="s">
        <v>911</v>
      </c>
      <c r="AD5986">
        <v>2022</v>
      </c>
    </row>
    <row r="5987" spans="1:30" x14ac:dyDescent="0.25">
      <c r="A5987" t="s">
        <v>18</v>
      </c>
      <c r="B5987" t="s">
        <v>28</v>
      </c>
      <c r="C5987" t="s">
        <v>20</v>
      </c>
      <c r="D5987" t="s">
        <v>29</v>
      </c>
      <c r="E5987" t="s">
        <v>76</v>
      </c>
      <c r="F5987" t="s">
        <v>31</v>
      </c>
      <c r="G5987">
        <v>15539202221</v>
      </c>
      <c r="H5987" t="s">
        <v>430</v>
      </c>
      <c r="I5987" t="s">
        <v>25</v>
      </c>
      <c r="J5987">
        <v>148</v>
      </c>
      <c r="K5987">
        <v>2.5</v>
      </c>
      <c r="L5987">
        <v>1</v>
      </c>
      <c r="M5987">
        <v>148</v>
      </c>
      <c r="N5987">
        <v>2.5</v>
      </c>
      <c r="O5987">
        <v>1</v>
      </c>
      <c r="P5987">
        <v>2.5</v>
      </c>
      <c r="Q5987">
        <v>2.5</v>
      </c>
      <c r="R5987" s="1">
        <v>44790</v>
      </c>
      <c r="S5987" t="str">
        <f t="shared" si="465"/>
        <v>Zevia Zero Calorie Energy - Mango Ginger</v>
      </c>
      <c r="T5987" t="str">
        <f t="shared" si="466"/>
        <v>Non Carbonated</v>
      </c>
      <c r="U5987" t="str">
        <f>IF(T5987="Cell is Blank - Dis-regard",_xlfn.XLOOKUP(S5987,'Categroy Lookup'!A:A,'Categroy Lookup'!B:B,"Cell is Blank - Dis-regard"),T5987)</f>
        <v>Non Carbonated</v>
      </c>
      <c r="V5987" t="b">
        <f t="shared" si="468"/>
        <v>1</v>
      </c>
      <c r="W5987">
        <f t="shared" si="467"/>
        <v>2.5</v>
      </c>
      <c r="X5987" s="8">
        <f t="shared" si="469"/>
        <v>1.6666666666666667</v>
      </c>
      <c r="Y5987" t="s">
        <v>509</v>
      </c>
      <c r="Z5987" t="s">
        <v>510</v>
      </c>
      <c r="AB5987" t="s">
        <v>685</v>
      </c>
      <c r="AC5987" t="s">
        <v>911</v>
      </c>
      <c r="AD5987">
        <v>2022</v>
      </c>
    </row>
    <row r="5988" spans="1:30" x14ac:dyDescent="0.25">
      <c r="A5988" t="s">
        <v>18</v>
      </c>
      <c r="B5988" t="s">
        <v>197</v>
      </c>
      <c r="C5988" t="s">
        <v>198</v>
      </c>
      <c r="D5988" t="s">
        <v>199</v>
      </c>
      <c r="E5988" t="s">
        <v>315</v>
      </c>
      <c r="G5988">
        <v>15539308248</v>
      </c>
      <c r="H5988" t="s">
        <v>430</v>
      </c>
      <c r="I5988" t="s">
        <v>25</v>
      </c>
      <c r="J5988">
        <v>155</v>
      </c>
      <c r="K5988">
        <v>4</v>
      </c>
      <c r="L5988">
        <v>1</v>
      </c>
      <c r="M5988">
        <v>155</v>
      </c>
      <c r="N5988">
        <v>4</v>
      </c>
      <c r="O5988">
        <v>1</v>
      </c>
      <c r="P5988">
        <v>4</v>
      </c>
      <c r="Q5988">
        <v>4</v>
      </c>
      <c r="R5988" s="1">
        <v>44790</v>
      </c>
      <c r="S5988" t="str">
        <f t="shared" si="465"/>
        <v>Oreo Mini - Go Paks</v>
      </c>
      <c r="T5988" t="str">
        <f t="shared" si="466"/>
        <v>Cell is Blank - Dis-regard</v>
      </c>
      <c r="U5988" t="str">
        <f>IF(T5988="Cell is Blank - Dis-regard",_xlfn.XLOOKUP(S5988,'Categroy Lookup'!A:A,'Categroy Lookup'!B:B,"Cell is Blank - Dis-regard"),T5988)</f>
        <v>Food</v>
      </c>
      <c r="V5988" t="b">
        <f t="shared" si="468"/>
        <v>1</v>
      </c>
      <c r="W5988">
        <f t="shared" si="467"/>
        <v>4</v>
      </c>
      <c r="X5988" s="8">
        <f t="shared" si="469"/>
        <v>2.6666666666666665</v>
      </c>
      <c r="Y5988" t="s">
        <v>632</v>
      </c>
      <c r="Z5988" t="s">
        <v>603</v>
      </c>
      <c r="AB5988" t="s">
        <v>685</v>
      </c>
      <c r="AC5988" t="s">
        <v>911</v>
      </c>
      <c r="AD5988">
        <v>2022</v>
      </c>
    </row>
    <row r="5989" spans="1:30" x14ac:dyDescent="0.25">
      <c r="A5989" t="s">
        <v>18</v>
      </c>
      <c r="B5989" t="s">
        <v>40</v>
      </c>
      <c r="C5989" t="s">
        <v>41</v>
      </c>
      <c r="D5989" t="s">
        <v>42</v>
      </c>
      <c r="E5989" t="s">
        <v>135</v>
      </c>
      <c r="F5989" t="s">
        <v>27</v>
      </c>
      <c r="G5989">
        <v>15539496815</v>
      </c>
      <c r="H5989" t="s">
        <v>430</v>
      </c>
      <c r="I5989" t="s">
        <v>33</v>
      </c>
      <c r="J5989">
        <v>110</v>
      </c>
      <c r="K5989">
        <v>2</v>
      </c>
      <c r="L5989">
        <v>1</v>
      </c>
      <c r="M5989">
        <v>110</v>
      </c>
      <c r="N5989">
        <v>2</v>
      </c>
      <c r="O5989">
        <v>1</v>
      </c>
      <c r="P5989">
        <v>2</v>
      </c>
      <c r="Q5989">
        <v>2</v>
      </c>
      <c r="R5989" s="1">
        <v>44790</v>
      </c>
      <c r="S5989" t="str">
        <f t="shared" si="465"/>
        <v>Munchies Snack mix Flaming Hot</v>
      </c>
      <c r="T5989" t="str">
        <f t="shared" si="466"/>
        <v>Food</v>
      </c>
      <c r="U5989" t="str">
        <f>IF(T5989="Cell is Blank - Dis-regard",_xlfn.XLOOKUP(S5989,'Categroy Lookup'!A:A,'Categroy Lookup'!B:B,"Cell is Blank - Dis-regard"),T5989)</f>
        <v>Food</v>
      </c>
      <c r="V5989" t="b">
        <f t="shared" si="468"/>
        <v>1</v>
      </c>
      <c r="W5989">
        <f t="shared" si="467"/>
        <v>2</v>
      </c>
      <c r="X5989" s="8">
        <f t="shared" si="469"/>
        <v>1.3333333333333333</v>
      </c>
      <c r="Y5989" t="s">
        <v>135</v>
      </c>
      <c r="AB5989" t="s">
        <v>685</v>
      </c>
      <c r="AC5989" t="s">
        <v>911</v>
      </c>
      <c r="AD5989">
        <v>2022</v>
      </c>
    </row>
    <row r="5990" spans="1:30" x14ac:dyDescent="0.25">
      <c r="A5990" t="s">
        <v>18</v>
      </c>
      <c r="B5990" t="s">
        <v>19</v>
      </c>
      <c r="C5990" t="s">
        <v>20</v>
      </c>
      <c r="D5990" t="s">
        <v>21</v>
      </c>
      <c r="E5990" t="s">
        <v>43</v>
      </c>
      <c r="F5990" t="s">
        <v>23</v>
      </c>
      <c r="G5990">
        <v>15541419123</v>
      </c>
      <c r="H5990" t="s">
        <v>431</v>
      </c>
      <c r="I5990" t="s">
        <v>25</v>
      </c>
      <c r="J5990">
        <v>147</v>
      </c>
      <c r="K5990">
        <v>3</v>
      </c>
      <c r="L5990">
        <v>1</v>
      </c>
      <c r="M5990">
        <v>147</v>
      </c>
      <c r="N5990">
        <v>3</v>
      </c>
      <c r="O5990">
        <v>1</v>
      </c>
      <c r="P5990">
        <v>3</v>
      </c>
      <c r="Q5990">
        <v>3</v>
      </c>
      <c r="R5990" s="1">
        <v>44791</v>
      </c>
      <c r="S5990" t="str">
        <f t="shared" si="465"/>
        <v>Monster Energy Original</v>
      </c>
      <c r="T5990" t="str">
        <f t="shared" si="466"/>
        <v>Carbonated</v>
      </c>
      <c r="U5990" t="str">
        <f>IF(T5990="Cell is Blank - Dis-regard",_xlfn.XLOOKUP(S5990,'Categroy Lookup'!A:A,'Categroy Lookup'!B:B,"Cell is Blank - Dis-regard"),T5990)</f>
        <v>Carbonated</v>
      </c>
      <c r="V5990" t="b">
        <f t="shared" si="468"/>
        <v>1</v>
      </c>
      <c r="W5990">
        <f t="shared" si="467"/>
        <v>3</v>
      </c>
      <c r="X5990" s="8">
        <f t="shared" si="469"/>
        <v>2</v>
      </c>
      <c r="Y5990" t="s">
        <v>43</v>
      </c>
      <c r="AB5990" t="s">
        <v>687</v>
      </c>
      <c r="AC5990" t="s">
        <v>912</v>
      </c>
      <c r="AD5990">
        <v>2022</v>
      </c>
    </row>
    <row r="5991" spans="1:30" x14ac:dyDescent="0.25">
      <c r="A5991" t="s">
        <v>18</v>
      </c>
      <c r="B5991" t="s">
        <v>197</v>
      </c>
      <c r="C5991" t="s">
        <v>198</v>
      </c>
      <c r="D5991" t="s">
        <v>199</v>
      </c>
      <c r="E5991" t="s">
        <v>240</v>
      </c>
      <c r="F5991" t="s">
        <v>27</v>
      </c>
      <c r="G5991">
        <v>15541575910</v>
      </c>
      <c r="H5991" t="s">
        <v>431</v>
      </c>
      <c r="I5991" t="s">
        <v>25</v>
      </c>
      <c r="J5991">
        <v>136</v>
      </c>
      <c r="K5991">
        <v>2</v>
      </c>
      <c r="L5991">
        <v>1</v>
      </c>
      <c r="M5991">
        <v>136</v>
      </c>
      <c r="N5991">
        <v>2</v>
      </c>
      <c r="O5991">
        <v>1</v>
      </c>
      <c r="P5991">
        <v>2</v>
      </c>
      <c r="Q5991">
        <v>3.25</v>
      </c>
      <c r="R5991" s="1">
        <v>44791</v>
      </c>
      <c r="S5991" t="str">
        <f t="shared" si="465"/>
        <v>Keto Bar - Creamy Peanut Butter Chocolate</v>
      </c>
      <c r="T5991" t="str">
        <f t="shared" si="466"/>
        <v>Food</v>
      </c>
      <c r="U5991" t="str">
        <f>IF(T5991="Cell is Blank - Dis-regard",_xlfn.XLOOKUP(S5991,'Categroy Lookup'!A:A,'Categroy Lookup'!B:B,"Cell is Blank - Dis-regard"),T5991)</f>
        <v>Food</v>
      </c>
      <c r="V5991" t="b">
        <f t="shared" si="468"/>
        <v>1</v>
      </c>
      <c r="W5991">
        <f t="shared" si="467"/>
        <v>2</v>
      </c>
      <c r="X5991" s="8">
        <f t="shared" si="469"/>
        <v>1.3333333333333333</v>
      </c>
      <c r="Y5991" t="s">
        <v>600</v>
      </c>
      <c r="Z5991" t="s">
        <v>601</v>
      </c>
      <c r="AB5991" t="s">
        <v>687</v>
      </c>
      <c r="AC5991" t="s">
        <v>912</v>
      </c>
      <c r="AD5991">
        <v>2022</v>
      </c>
    </row>
    <row r="5992" spans="1:30" x14ac:dyDescent="0.25">
      <c r="A5992" t="s">
        <v>18</v>
      </c>
      <c r="B5992" t="s">
        <v>197</v>
      </c>
      <c r="C5992" t="s">
        <v>198</v>
      </c>
      <c r="D5992" t="s">
        <v>199</v>
      </c>
      <c r="E5992" t="s">
        <v>304</v>
      </c>
      <c r="F5992" t="s">
        <v>27</v>
      </c>
      <c r="G5992">
        <v>15541575910</v>
      </c>
      <c r="H5992" t="s">
        <v>431</v>
      </c>
      <c r="I5992" t="s">
        <v>25</v>
      </c>
      <c r="J5992">
        <v>122</v>
      </c>
      <c r="K5992">
        <v>1.25</v>
      </c>
      <c r="L5992">
        <v>1</v>
      </c>
      <c r="M5992">
        <v>122</v>
      </c>
      <c r="N5992">
        <v>1.25</v>
      </c>
      <c r="O5992">
        <v>1</v>
      </c>
      <c r="P5992">
        <v>1.25</v>
      </c>
      <c r="Q5992">
        <v>3.25</v>
      </c>
      <c r="R5992" s="1">
        <v>44791</v>
      </c>
      <c r="S5992" t="str">
        <f t="shared" si="465"/>
        <v>Goldfish Baked - Cheddar</v>
      </c>
      <c r="T5992" t="str">
        <f t="shared" si="466"/>
        <v>Food</v>
      </c>
      <c r="U5992" t="str">
        <f>IF(T5992="Cell is Blank - Dis-regard",_xlfn.XLOOKUP(S5992,'Categroy Lookup'!A:A,'Categroy Lookup'!B:B,"Cell is Blank - Dis-regard"),T5992)</f>
        <v>Food</v>
      </c>
      <c r="V5992" t="b">
        <f t="shared" si="468"/>
        <v>1</v>
      </c>
      <c r="W5992">
        <f t="shared" si="467"/>
        <v>1.25</v>
      </c>
      <c r="X5992" s="8">
        <f t="shared" si="469"/>
        <v>0.83333333333333337</v>
      </c>
      <c r="Y5992" t="s">
        <v>628</v>
      </c>
      <c r="Z5992" t="s">
        <v>629</v>
      </c>
      <c r="AB5992" t="s">
        <v>687</v>
      </c>
      <c r="AC5992" t="s">
        <v>912</v>
      </c>
      <c r="AD5992">
        <v>2022</v>
      </c>
    </row>
    <row r="5993" spans="1:30" x14ac:dyDescent="0.25">
      <c r="A5993" t="s">
        <v>18</v>
      </c>
      <c r="B5993" t="s">
        <v>197</v>
      </c>
      <c r="C5993" t="s">
        <v>198</v>
      </c>
      <c r="D5993" t="s">
        <v>199</v>
      </c>
      <c r="E5993" t="s">
        <v>289</v>
      </c>
      <c r="F5993" t="s">
        <v>27</v>
      </c>
      <c r="G5993">
        <v>15541580470</v>
      </c>
      <c r="H5993" t="s">
        <v>431</v>
      </c>
      <c r="I5993" t="s">
        <v>25</v>
      </c>
      <c r="J5993">
        <v>164</v>
      </c>
      <c r="K5993">
        <v>4</v>
      </c>
      <c r="L5993">
        <v>1</v>
      </c>
      <c r="M5993">
        <v>164</v>
      </c>
      <c r="N5993">
        <v>4</v>
      </c>
      <c r="O5993">
        <v>1</v>
      </c>
      <c r="P5993">
        <v>4</v>
      </c>
      <c r="Q5993">
        <v>4</v>
      </c>
      <c r="R5993" s="1">
        <v>44791</v>
      </c>
      <c r="S5993" t="str">
        <f t="shared" si="465"/>
        <v>CheezIt - Go Paks</v>
      </c>
      <c r="T5993" t="str">
        <f t="shared" si="466"/>
        <v>Food</v>
      </c>
      <c r="U5993" t="str">
        <f>IF(T5993="Cell is Blank - Dis-regard",_xlfn.XLOOKUP(S5993,'Categroy Lookup'!A:A,'Categroy Lookup'!B:B,"Cell is Blank - Dis-regard"),T5993)</f>
        <v>Food</v>
      </c>
      <c r="V5993" t="b">
        <f t="shared" si="468"/>
        <v>1</v>
      </c>
      <c r="W5993">
        <f t="shared" si="467"/>
        <v>4</v>
      </c>
      <c r="X5993" s="8">
        <f t="shared" si="469"/>
        <v>2.6666666666666665</v>
      </c>
      <c r="Y5993" t="s">
        <v>528</v>
      </c>
      <c r="Z5993" t="s">
        <v>603</v>
      </c>
      <c r="AB5993" t="s">
        <v>687</v>
      </c>
      <c r="AC5993" t="s">
        <v>912</v>
      </c>
      <c r="AD5993">
        <v>2022</v>
      </c>
    </row>
    <row r="5994" spans="1:30" x14ac:dyDescent="0.25">
      <c r="A5994" t="s">
        <v>18</v>
      </c>
      <c r="B5994" t="s">
        <v>36</v>
      </c>
      <c r="C5994" t="s">
        <v>37</v>
      </c>
      <c r="D5994" t="s">
        <v>38</v>
      </c>
      <c r="E5994" t="s">
        <v>149</v>
      </c>
      <c r="F5994" t="s">
        <v>27</v>
      </c>
      <c r="G5994">
        <v>15541778180</v>
      </c>
      <c r="H5994" t="s">
        <v>431</v>
      </c>
      <c r="I5994" t="s">
        <v>25</v>
      </c>
      <c r="J5994">
        <v>139</v>
      </c>
      <c r="K5994">
        <v>2</v>
      </c>
      <c r="L5994">
        <v>1</v>
      </c>
      <c r="M5994">
        <v>139</v>
      </c>
      <c r="N5994">
        <v>2</v>
      </c>
      <c r="O5994">
        <v>1</v>
      </c>
      <c r="P5994">
        <v>2</v>
      </c>
      <c r="Q5994">
        <v>2</v>
      </c>
      <c r="R5994" s="1">
        <v>44791</v>
      </c>
      <c r="S5994" t="str">
        <f t="shared" si="465"/>
        <v>Kinder - Bueno - Crispy Creamy Chocolate</v>
      </c>
      <c r="T5994" t="str">
        <f t="shared" si="466"/>
        <v>Food</v>
      </c>
      <c r="U5994" t="str">
        <f>IF(T5994="Cell is Blank - Dis-regard",_xlfn.XLOOKUP(S5994,'Categroy Lookup'!A:A,'Categroy Lookup'!B:B,"Cell is Blank - Dis-regard"),T5994)</f>
        <v>Food</v>
      </c>
      <c r="V5994" t="b">
        <f t="shared" si="468"/>
        <v>1</v>
      </c>
      <c r="W5994">
        <f t="shared" si="467"/>
        <v>2</v>
      </c>
      <c r="X5994" s="8">
        <f t="shared" si="469"/>
        <v>1.3333333333333333</v>
      </c>
      <c r="Y5994" t="s">
        <v>557</v>
      </c>
      <c r="Z5994" t="s">
        <v>558</v>
      </c>
      <c r="AA5994" t="s">
        <v>559</v>
      </c>
      <c r="AB5994" t="s">
        <v>687</v>
      </c>
      <c r="AC5994" t="s">
        <v>912</v>
      </c>
      <c r="AD5994">
        <v>2022</v>
      </c>
    </row>
    <row r="5995" spans="1:30" x14ac:dyDescent="0.25">
      <c r="A5995" t="s">
        <v>18</v>
      </c>
      <c r="B5995" t="s">
        <v>36</v>
      </c>
      <c r="C5995" t="s">
        <v>37</v>
      </c>
      <c r="D5995" t="s">
        <v>38</v>
      </c>
      <c r="E5995" t="s">
        <v>26</v>
      </c>
      <c r="F5995" t="s">
        <v>27</v>
      </c>
      <c r="G5995">
        <v>15542387002</v>
      </c>
      <c r="H5995" t="s">
        <v>431</v>
      </c>
      <c r="I5995" t="s">
        <v>25</v>
      </c>
      <c r="J5995">
        <v>123</v>
      </c>
      <c r="K5995">
        <v>1.5</v>
      </c>
      <c r="L5995">
        <v>1</v>
      </c>
      <c r="M5995">
        <v>123</v>
      </c>
      <c r="N5995">
        <v>1.5</v>
      </c>
      <c r="O5995">
        <v>1</v>
      </c>
      <c r="P5995">
        <v>1.5</v>
      </c>
      <c r="Q5995">
        <v>1.5</v>
      </c>
      <c r="R5995" s="1">
        <v>44791</v>
      </c>
      <c r="S5995" t="str">
        <f t="shared" si="465"/>
        <v>Takis - Hot Chilli Pepper &amp; Lime</v>
      </c>
      <c r="T5995" t="str">
        <f t="shared" si="466"/>
        <v>Food</v>
      </c>
      <c r="U5995" t="str">
        <f>IF(T5995="Cell is Blank - Dis-regard",_xlfn.XLOOKUP(S5995,'Categroy Lookup'!A:A,'Categroy Lookup'!B:B,"Cell is Blank - Dis-regard"),T5995)</f>
        <v>Food</v>
      </c>
      <c r="V5995" t="b">
        <f t="shared" si="468"/>
        <v>1</v>
      </c>
      <c r="W5995">
        <f t="shared" si="467"/>
        <v>1.5</v>
      </c>
      <c r="X5995" s="8">
        <f t="shared" si="469"/>
        <v>1</v>
      </c>
      <c r="Y5995" t="s">
        <v>469</v>
      </c>
      <c r="Z5995" t="s">
        <v>470</v>
      </c>
      <c r="AB5995" t="s">
        <v>687</v>
      </c>
      <c r="AC5995" t="s">
        <v>912</v>
      </c>
      <c r="AD5995">
        <v>2022</v>
      </c>
    </row>
    <row r="5996" spans="1:30" x14ac:dyDescent="0.25">
      <c r="A5996" t="s">
        <v>18</v>
      </c>
      <c r="B5996" t="s">
        <v>36</v>
      </c>
      <c r="C5996" t="s">
        <v>37</v>
      </c>
      <c r="D5996" t="s">
        <v>38</v>
      </c>
      <c r="E5996" t="s">
        <v>101</v>
      </c>
      <c r="F5996" t="s">
        <v>27</v>
      </c>
      <c r="G5996">
        <v>15542498459</v>
      </c>
      <c r="H5996" t="s">
        <v>431</v>
      </c>
      <c r="I5996" t="s">
        <v>33</v>
      </c>
      <c r="J5996">
        <v>114</v>
      </c>
      <c r="K5996">
        <v>1.5</v>
      </c>
      <c r="L5996">
        <v>1</v>
      </c>
      <c r="M5996">
        <v>114</v>
      </c>
      <c r="N5996">
        <v>1.5</v>
      </c>
      <c r="O5996">
        <v>1</v>
      </c>
      <c r="P5996">
        <v>1.5</v>
      </c>
      <c r="Q5996">
        <v>1.5</v>
      </c>
      <c r="R5996" s="1">
        <v>44791</v>
      </c>
      <c r="S5996" t="str">
        <f t="shared" si="465"/>
        <v>Miss Vickie's Potato Chip - Smokehouse BBQ</v>
      </c>
      <c r="T5996" t="str">
        <f t="shared" si="466"/>
        <v>Food</v>
      </c>
      <c r="U5996" t="str">
        <f>IF(T5996="Cell is Blank - Dis-regard",_xlfn.XLOOKUP(S5996,'Categroy Lookup'!A:A,'Categroy Lookup'!B:B,"Cell is Blank - Dis-regard"),T5996)</f>
        <v>Food</v>
      </c>
      <c r="V5996" t="b">
        <f t="shared" si="468"/>
        <v>1</v>
      </c>
      <c r="W5996">
        <f t="shared" si="467"/>
        <v>1.5</v>
      </c>
      <c r="X5996" s="8">
        <f t="shared" si="469"/>
        <v>1</v>
      </c>
      <c r="Y5996" t="s">
        <v>473</v>
      </c>
      <c r="Z5996" t="s">
        <v>530</v>
      </c>
      <c r="AB5996" t="s">
        <v>687</v>
      </c>
      <c r="AC5996" t="s">
        <v>912</v>
      </c>
      <c r="AD5996">
        <v>2022</v>
      </c>
    </row>
    <row r="5997" spans="1:30" x14ac:dyDescent="0.25">
      <c r="A5997" t="s">
        <v>18</v>
      </c>
      <c r="B5997" t="s">
        <v>36</v>
      </c>
      <c r="C5997" t="s">
        <v>37</v>
      </c>
      <c r="D5997" t="s">
        <v>38</v>
      </c>
      <c r="E5997" t="s">
        <v>48</v>
      </c>
      <c r="F5997" t="s">
        <v>27</v>
      </c>
      <c r="G5997">
        <v>15542550278</v>
      </c>
      <c r="H5997" t="s">
        <v>431</v>
      </c>
      <c r="I5997" t="s">
        <v>33</v>
      </c>
      <c r="J5997">
        <v>136</v>
      </c>
      <c r="K5997">
        <v>1.75</v>
      </c>
      <c r="L5997">
        <v>1</v>
      </c>
      <c r="M5997">
        <v>136</v>
      </c>
      <c r="N5997">
        <v>1.75</v>
      </c>
      <c r="O5997">
        <v>1</v>
      </c>
      <c r="P5997">
        <v>1.75</v>
      </c>
      <c r="Q5997">
        <v>1.75</v>
      </c>
      <c r="R5997" s="1">
        <v>44791</v>
      </c>
      <c r="S5997" t="str">
        <f t="shared" si="465"/>
        <v>KitKat - Crisp Wafers</v>
      </c>
      <c r="T5997" t="str">
        <f t="shared" si="466"/>
        <v>Food</v>
      </c>
      <c r="U5997" t="str">
        <f>IF(T5997="Cell is Blank - Dis-regard",_xlfn.XLOOKUP(S5997,'Categroy Lookup'!A:A,'Categroy Lookup'!B:B,"Cell is Blank - Dis-regard"),T5997)</f>
        <v>Food</v>
      </c>
      <c r="V5997" t="b">
        <f t="shared" si="468"/>
        <v>1</v>
      </c>
      <c r="W5997">
        <f t="shared" si="467"/>
        <v>1.75</v>
      </c>
      <c r="X5997" s="8">
        <f t="shared" si="469"/>
        <v>1.1666666666666667</v>
      </c>
      <c r="Y5997" t="s">
        <v>482</v>
      </c>
      <c r="Z5997" t="s">
        <v>483</v>
      </c>
      <c r="AB5997" t="s">
        <v>687</v>
      </c>
      <c r="AC5997" t="s">
        <v>912</v>
      </c>
      <c r="AD5997">
        <v>2022</v>
      </c>
    </row>
    <row r="5998" spans="1:30" x14ac:dyDescent="0.25">
      <c r="A5998" t="s">
        <v>18</v>
      </c>
      <c r="B5998" t="s">
        <v>36</v>
      </c>
      <c r="C5998" t="s">
        <v>37</v>
      </c>
      <c r="D5998" t="s">
        <v>38</v>
      </c>
      <c r="E5998" t="s">
        <v>127</v>
      </c>
      <c r="F5998" t="s">
        <v>27</v>
      </c>
      <c r="G5998">
        <v>15542555134</v>
      </c>
      <c r="H5998" t="s">
        <v>431</v>
      </c>
      <c r="I5998" t="s">
        <v>33</v>
      </c>
      <c r="J5998">
        <v>124</v>
      </c>
      <c r="K5998">
        <v>1.5</v>
      </c>
      <c r="L5998">
        <v>1</v>
      </c>
      <c r="M5998">
        <v>124</v>
      </c>
      <c r="N5998">
        <v>1.5</v>
      </c>
      <c r="O5998">
        <v>1</v>
      </c>
      <c r="P5998">
        <v>1.5</v>
      </c>
      <c r="Q5998">
        <v>1.5</v>
      </c>
      <c r="R5998" s="1">
        <v>44791</v>
      </c>
      <c r="S5998" t="str">
        <f t="shared" si="465"/>
        <v>CheezIt - Double Cheese</v>
      </c>
      <c r="T5998" t="str">
        <f t="shared" si="466"/>
        <v>Food</v>
      </c>
      <c r="U5998" t="str">
        <f>IF(T5998="Cell is Blank - Dis-regard",_xlfn.XLOOKUP(S5998,'Categroy Lookup'!A:A,'Categroy Lookup'!B:B,"Cell is Blank - Dis-regard"),T5998)</f>
        <v>Food</v>
      </c>
      <c r="V5998" t="b">
        <f t="shared" si="468"/>
        <v>1</v>
      </c>
      <c r="W5998">
        <f t="shared" si="467"/>
        <v>1.5</v>
      </c>
      <c r="X5998" s="8">
        <f t="shared" si="469"/>
        <v>1</v>
      </c>
      <c r="Y5998" t="s">
        <v>528</v>
      </c>
      <c r="Z5998" t="s">
        <v>549</v>
      </c>
      <c r="AB5998" t="s">
        <v>687</v>
      </c>
      <c r="AC5998" t="s">
        <v>912</v>
      </c>
      <c r="AD5998">
        <v>2022</v>
      </c>
    </row>
    <row r="5999" spans="1:30" x14ac:dyDescent="0.25">
      <c r="A5999" t="s">
        <v>18</v>
      </c>
      <c r="B5999" t="s">
        <v>197</v>
      </c>
      <c r="C5999" t="s">
        <v>198</v>
      </c>
      <c r="D5999" t="s">
        <v>199</v>
      </c>
      <c r="E5999" t="s">
        <v>289</v>
      </c>
      <c r="F5999" t="s">
        <v>27</v>
      </c>
      <c r="G5999">
        <v>15542600344</v>
      </c>
      <c r="H5999" t="s">
        <v>431</v>
      </c>
      <c r="I5999" t="s">
        <v>33</v>
      </c>
      <c r="J5999">
        <v>151</v>
      </c>
      <c r="K5999">
        <v>4</v>
      </c>
      <c r="L5999">
        <v>1</v>
      </c>
      <c r="M5999">
        <v>151</v>
      </c>
      <c r="N5999">
        <v>4</v>
      </c>
      <c r="O5999">
        <v>1</v>
      </c>
      <c r="P5999">
        <v>4</v>
      </c>
      <c r="Q5999">
        <v>4</v>
      </c>
      <c r="R5999" s="1">
        <v>44791</v>
      </c>
      <c r="S5999" t="str">
        <f t="shared" si="465"/>
        <v>CheezIt - Go Paks</v>
      </c>
      <c r="T5999" t="str">
        <f t="shared" si="466"/>
        <v>Food</v>
      </c>
      <c r="U5999" t="str">
        <f>IF(T5999="Cell is Blank - Dis-regard",_xlfn.XLOOKUP(S5999,'Categroy Lookup'!A:A,'Categroy Lookup'!B:B,"Cell is Blank - Dis-regard"),T5999)</f>
        <v>Food</v>
      </c>
      <c r="V5999" t="b">
        <f t="shared" si="468"/>
        <v>1</v>
      </c>
      <c r="W5999">
        <f t="shared" si="467"/>
        <v>4</v>
      </c>
      <c r="X5999" s="8">
        <f t="shared" si="469"/>
        <v>2.6666666666666665</v>
      </c>
      <c r="Y5999" t="s">
        <v>528</v>
      </c>
      <c r="Z5999" t="s">
        <v>603</v>
      </c>
      <c r="AB5999" t="s">
        <v>687</v>
      </c>
      <c r="AC5999" t="s">
        <v>912</v>
      </c>
      <c r="AD5999">
        <v>2022</v>
      </c>
    </row>
    <row r="6000" spans="1:30" x14ac:dyDescent="0.25">
      <c r="A6000" t="s">
        <v>18</v>
      </c>
      <c r="B6000" t="s">
        <v>36</v>
      </c>
      <c r="C6000" t="s">
        <v>37</v>
      </c>
      <c r="D6000" t="s">
        <v>38</v>
      </c>
      <c r="E6000" t="s">
        <v>49</v>
      </c>
      <c r="F6000" t="s">
        <v>27</v>
      </c>
      <c r="G6000">
        <v>15542839465</v>
      </c>
      <c r="H6000" t="s">
        <v>431</v>
      </c>
      <c r="I6000" t="s">
        <v>33</v>
      </c>
      <c r="J6000">
        <v>138</v>
      </c>
      <c r="K6000">
        <v>2</v>
      </c>
      <c r="L6000">
        <v>1</v>
      </c>
      <c r="M6000">
        <v>138</v>
      </c>
      <c r="N6000">
        <v>2</v>
      </c>
      <c r="O6000">
        <v>1</v>
      </c>
      <c r="P6000">
        <v>2</v>
      </c>
      <c r="Q6000">
        <v>2</v>
      </c>
      <c r="R6000" s="1">
        <v>44791</v>
      </c>
      <c r="S6000" t="str">
        <f t="shared" si="465"/>
        <v>Wonderful Pistachios - Variety</v>
      </c>
      <c r="T6000" t="str">
        <f t="shared" si="466"/>
        <v>Food</v>
      </c>
      <c r="U6000" t="str">
        <f>IF(T6000="Cell is Blank - Dis-regard",_xlfn.XLOOKUP(S6000,'Categroy Lookup'!A:A,'Categroy Lookup'!B:B,"Cell is Blank - Dis-regard"),T6000)</f>
        <v>Food</v>
      </c>
      <c r="V6000" t="b">
        <f t="shared" si="468"/>
        <v>1</v>
      </c>
      <c r="W6000">
        <f t="shared" si="467"/>
        <v>2</v>
      </c>
      <c r="X6000" s="8">
        <f t="shared" si="469"/>
        <v>1.3333333333333333</v>
      </c>
      <c r="Y6000" t="s">
        <v>484</v>
      </c>
      <c r="Z6000" t="s">
        <v>485</v>
      </c>
      <c r="AB6000" t="s">
        <v>687</v>
      </c>
      <c r="AC6000" t="s">
        <v>912</v>
      </c>
      <c r="AD6000">
        <v>2022</v>
      </c>
    </row>
    <row r="6001" spans="1:30" x14ac:dyDescent="0.25">
      <c r="A6001" t="s">
        <v>18</v>
      </c>
      <c r="B6001" t="s">
        <v>19</v>
      </c>
      <c r="C6001" t="s">
        <v>20</v>
      </c>
      <c r="D6001" t="s">
        <v>21</v>
      </c>
      <c r="E6001" t="s">
        <v>58</v>
      </c>
      <c r="F6001" t="s">
        <v>27</v>
      </c>
      <c r="G6001">
        <v>15542877681</v>
      </c>
      <c r="H6001" t="s">
        <v>431</v>
      </c>
      <c r="I6001" t="s">
        <v>33</v>
      </c>
      <c r="J6001">
        <v>122</v>
      </c>
      <c r="K6001">
        <v>1.5</v>
      </c>
      <c r="L6001">
        <v>1</v>
      </c>
      <c r="M6001">
        <v>122</v>
      </c>
      <c r="N6001">
        <v>1.5</v>
      </c>
      <c r="O6001">
        <v>1</v>
      </c>
      <c r="P6001">
        <v>1.5</v>
      </c>
      <c r="Q6001">
        <v>1.5</v>
      </c>
      <c r="R6001" s="1">
        <v>44791</v>
      </c>
      <c r="S6001" t="str">
        <f t="shared" si="465"/>
        <v>Oreo Mini</v>
      </c>
      <c r="T6001" t="str">
        <f t="shared" si="466"/>
        <v>Food</v>
      </c>
      <c r="U6001" t="str">
        <f>IF(T6001="Cell is Blank - Dis-regard",_xlfn.XLOOKUP(S6001,'Categroy Lookup'!A:A,'Categroy Lookup'!B:B,"Cell is Blank - Dis-regard"),T6001)</f>
        <v>Food</v>
      </c>
      <c r="V6001" t="b">
        <f t="shared" si="468"/>
        <v>1</v>
      </c>
      <c r="W6001">
        <f t="shared" si="467"/>
        <v>1.5</v>
      </c>
      <c r="X6001" s="8">
        <f t="shared" si="469"/>
        <v>1</v>
      </c>
      <c r="Y6001" t="s">
        <v>58</v>
      </c>
      <c r="AB6001" t="s">
        <v>687</v>
      </c>
      <c r="AC6001" t="s">
        <v>912</v>
      </c>
      <c r="AD6001">
        <v>2022</v>
      </c>
    </row>
    <row r="6002" spans="1:30" x14ac:dyDescent="0.25">
      <c r="A6002" t="s">
        <v>18</v>
      </c>
      <c r="B6002" t="s">
        <v>36</v>
      </c>
      <c r="C6002" t="s">
        <v>37</v>
      </c>
      <c r="D6002" t="s">
        <v>38</v>
      </c>
      <c r="E6002" t="s">
        <v>49</v>
      </c>
      <c r="F6002" t="s">
        <v>27</v>
      </c>
      <c r="G6002">
        <v>15542892171</v>
      </c>
      <c r="H6002" t="s">
        <v>431</v>
      </c>
      <c r="I6002" t="s">
        <v>33</v>
      </c>
      <c r="J6002">
        <v>138</v>
      </c>
      <c r="K6002">
        <v>2</v>
      </c>
      <c r="L6002">
        <v>1</v>
      </c>
      <c r="M6002">
        <v>138</v>
      </c>
      <c r="N6002">
        <v>2</v>
      </c>
      <c r="O6002">
        <v>1</v>
      </c>
      <c r="P6002">
        <v>2</v>
      </c>
      <c r="Q6002">
        <v>2</v>
      </c>
      <c r="R6002" s="1">
        <v>44791</v>
      </c>
      <c r="S6002" t="str">
        <f t="shared" si="465"/>
        <v>Wonderful Pistachios - Variety</v>
      </c>
      <c r="T6002" t="str">
        <f t="shared" si="466"/>
        <v>Food</v>
      </c>
      <c r="U6002" t="str">
        <f>IF(T6002="Cell is Blank - Dis-regard",_xlfn.XLOOKUP(S6002,'Categroy Lookup'!A:A,'Categroy Lookup'!B:B,"Cell is Blank - Dis-regard"),T6002)</f>
        <v>Food</v>
      </c>
      <c r="V6002" t="b">
        <f t="shared" si="468"/>
        <v>1</v>
      </c>
      <c r="W6002">
        <f t="shared" si="467"/>
        <v>2</v>
      </c>
      <c r="X6002" s="8">
        <f t="shared" si="469"/>
        <v>1.3333333333333333</v>
      </c>
      <c r="Y6002" t="s">
        <v>484</v>
      </c>
      <c r="Z6002" t="s">
        <v>485</v>
      </c>
      <c r="AB6002" t="s">
        <v>687</v>
      </c>
      <c r="AC6002" t="s">
        <v>912</v>
      </c>
      <c r="AD6002">
        <v>2022</v>
      </c>
    </row>
    <row r="6003" spans="1:30" x14ac:dyDescent="0.25">
      <c r="A6003" t="s">
        <v>18</v>
      </c>
      <c r="B6003" t="s">
        <v>197</v>
      </c>
      <c r="C6003" t="s">
        <v>198</v>
      </c>
      <c r="D6003" t="s">
        <v>199</v>
      </c>
      <c r="E6003" t="s">
        <v>304</v>
      </c>
      <c r="F6003" t="s">
        <v>27</v>
      </c>
      <c r="G6003">
        <v>15543092106</v>
      </c>
      <c r="H6003" t="s">
        <v>431</v>
      </c>
      <c r="I6003" t="s">
        <v>33</v>
      </c>
      <c r="J6003">
        <v>122</v>
      </c>
      <c r="K6003">
        <v>1.25</v>
      </c>
      <c r="L6003">
        <v>1</v>
      </c>
      <c r="M6003">
        <v>122</v>
      </c>
      <c r="N6003">
        <v>1.25</v>
      </c>
      <c r="O6003">
        <v>1</v>
      </c>
      <c r="P6003">
        <v>1.25</v>
      </c>
      <c r="Q6003">
        <v>1.25</v>
      </c>
      <c r="R6003" s="1">
        <v>44791</v>
      </c>
      <c r="S6003" t="str">
        <f t="shared" si="465"/>
        <v>Goldfish Baked - Cheddar</v>
      </c>
      <c r="T6003" t="str">
        <f t="shared" si="466"/>
        <v>Food</v>
      </c>
      <c r="U6003" t="str">
        <f>IF(T6003="Cell is Blank - Dis-regard",_xlfn.XLOOKUP(S6003,'Categroy Lookup'!A:A,'Categroy Lookup'!B:B,"Cell is Blank - Dis-regard"),T6003)</f>
        <v>Food</v>
      </c>
      <c r="V6003" t="b">
        <f t="shared" si="468"/>
        <v>1</v>
      </c>
      <c r="W6003">
        <f t="shared" si="467"/>
        <v>1.25</v>
      </c>
      <c r="X6003" s="8">
        <f t="shared" si="469"/>
        <v>0.83333333333333337</v>
      </c>
      <c r="Y6003" t="s">
        <v>628</v>
      </c>
      <c r="Z6003" t="s">
        <v>629</v>
      </c>
      <c r="AB6003" t="s">
        <v>687</v>
      </c>
      <c r="AC6003" t="s">
        <v>912</v>
      </c>
      <c r="AD6003">
        <v>2022</v>
      </c>
    </row>
    <row r="6004" spans="1:30" x14ac:dyDescent="0.25">
      <c r="A6004" t="s">
        <v>18</v>
      </c>
      <c r="B6004" t="s">
        <v>197</v>
      </c>
      <c r="C6004" t="s">
        <v>198</v>
      </c>
      <c r="D6004" t="s">
        <v>199</v>
      </c>
      <c r="E6004" t="s">
        <v>93</v>
      </c>
      <c r="F6004" t="s">
        <v>23</v>
      </c>
      <c r="G6004">
        <v>15543129577</v>
      </c>
      <c r="H6004" t="s">
        <v>431</v>
      </c>
      <c r="I6004" t="s">
        <v>25</v>
      </c>
      <c r="J6004">
        <v>141</v>
      </c>
      <c r="K6004">
        <v>2</v>
      </c>
      <c r="L6004">
        <v>1</v>
      </c>
      <c r="M6004">
        <v>141</v>
      </c>
      <c r="N6004">
        <v>2</v>
      </c>
      <c r="O6004">
        <v>1</v>
      </c>
      <c r="P6004">
        <v>2</v>
      </c>
      <c r="Q6004">
        <v>2</v>
      </c>
      <c r="R6004" s="1">
        <v>44791</v>
      </c>
      <c r="S6004" t="str">
        <f t="shared" si="465"/>
        <v>Coca Cola - Zero Sugar</v>
      </c>
      <c r="T6004" t="str">
        <f t="shared" si="466"/>
        <v>Carbonated</v>
      </c>
      <c r="U6004" t="str">
        <f>IF(T6004="Cell is Blank - Dis-regard",_xlfn.XLOOKUP(S6004,'Categroy Lookup'!A:A,'Categroy Lookup'!B:B,"Cell is Blank - Dis-regard"),T6004)</f>
        <v>Carbonated</v>
      </c>
      <c r="V6004" t="b">
        <f t="shared" si="468"/>
        <v>1</v>
      </c>
      <c r="W6004">
        <f t="shared" si="467"/>
        <v>2</v>
      </c>
      <c r="X6004" s="8">
        <f t="shared" si="469"/>
        <v>1.3333333333333333</v>
      </c>
      <c r="Y6004" t="s">
        <v>524</v>
      </c>
      <c r="Z6004" t="s">
        <v>525</v>
      </c>
      <c r="AB6004" t="s">
        <v>687</v>
      </c>
      <c r="AC6004" t="s">
        <v>912</v>
      </c>
      <c r="AD6004">
        <v>2022</v>
      </c>
    </row>
    <row r="6005" spans="1:30" x14ac:dyDescent="0.25">
      <c r="A6005" t="s">
        <v>18</v>
      </c>
      <c r="B6005" t="s">
        <v>40</v>
      </c>
      <c r="C6005" t="s">
        <v>41</v>
      </c>
      <c r="D6005" t="s">
        <v>42</v>
      </c>
      <c r="E6005" t="s">
        <v>368</v>
      </c>
      <c r="F6005" t="s">
        <v>23</v>
      </c>
      <c r="G6005">
        <v>15543208987</v>
      </c>
      <c r="H6005" t="s">
        <v>431</v>
      </c>
      <c r="I6005" t="s">
        <v>33</v>
      </c>
      <c r="J6005">
        <v>142</v>
      </c>
      <c r="K6005">
        <v>1.5</v>
      </c>
      <c r="L6005">
        <v>1</v>
      </c>
      <c r="M6005">
        <v>142</v>
      </c>
      <c r="N6005">
        <v>1.5</v>
      </c>
      <c r="O6005">
        <v>1</v>
      </c>
      <c r="P6005">
        <v>1.5</v>
      </c>
      <c r="Q6005">
        <v>1.5</v>
      </c>
      <c r="R6005" s="1">
        <v>44791</v>
      </c>
      <c r="S6005" t="str">
        <f t="shared" si="465"/>
        <v>Coca Cola - Regular</v>
      </c>
      <c r="T6005" t="str">
        <f t="shared" si="466"/>
        <v>Carbonated</v>
      </c>
      <c r="U6005" t="str">
        <f>IF(T6005="Cell is Blank - Dis-regard",_xlfn.XLOOKUP(S6005,'Categroy Lookup'!A:A,'Categroy Lookup'!B:B,"Cell is Blank - Dis-regard"),T6005)</f>
        <v>Carbonated</v>
      </c>
      <c r="V6005" t="b">
        <f t="shared" si="468"/>
        <v>1</v>
      </c>
      <c r="W6005">
        <f t="shared" si="467"/>
        <v>1.5</v>
      </c>
      <c r="X6005" s="8">
        <f t="shared" si="469"/>
        <v>1</v>
      </c>
      <c r="Y6005" t="s">
        <v>524</v>
      </c>
      <c r="Z6005" t="s">
        <v>643</v>
      </c>
      <c r="AB6005" t="s">
        <v>687</v>
      </c>
      <c r="AC6005" t="s">
        <v>912</v>
      </c>
      <c r="AD6005">
        <v>2022</v>
      </c>
    </row>
    <row r="6006" spans="1:30" x14ac:dyDescent="0.25">
      <c r="A6006" t="s">
        <v>18</v>
      </c>
      <c r="B6006" t="s">
        <v>36</v>
      </c>
      <c r="C6006" t="s">
        <v>37</v>
      </c>
      <c r="D6006" t="s">
        <v>38</v>
      </c>
      <c r="E6006" t="s">
        <v>98</v>
      </c>
      <c r="F6006" t="s">
        <v>27</v>
      </c>
      <c r="G6006">
        <v>15543227006</v>
      </c>
      <c r="H6006" t="s">
        <v>431</v>
      </c>
      <c r="I6006" t="s">
        <v>33</v>
      </c>
      <c r="J6006">
        <v>122</v>
      </c>
      <c r="K6006">
        <v>1.5</v>
      </c>
      <c r="L6006">
        <v>1</v>
      </c>
      <c r="M6006">
        <v>122</v>
      </c>
      <c r="N6006">
        <v>1.5</v>
      </c>
      <c r="O6006">
        <v>1</v>
      </c>
      <c r="P6006">
        <v>1.5</v>
      </c>
      <c r="Q6006">
        <v>1.5</v>
      </c>
      <c r="R6006" s="1">
        <v>44791</v>
      </c>
      <c r="S6006" t="str">
        <f t="shared" si="465"/>
        <v>CheezIt - Original</v>
      </c>
      <c r="T6006" t="str">
        <f t="shared" si="466"/>
        <v>Food</v>
      </c>
      <c r="U6006" t="str">
        <f>IF(T6006="Cell is Blank - Dis-regard",_xlfn.XLOOKUP(S6006,'Categroy Lookup'!A:A,'Categroy Lookup'!B:B,"Cell is Blank - Dis-regard"),T6006)</f>
        <v>Food</v>
      </c>
      <c r="V6006" t="b">
        <f t="shared" si="468"/>
        <v>1</v>
      </c>
      <c r="W6006">
        <f t="shared" si="467"/>
        <v>1.5</v>
      </c>
      <c r="X6006" s="8">
        <f t="shared" si="469"/>
        <v>1</v>
      </c>
      <c r="Y6006" t="s">
        <v>528</v>
      </c>
      <c r="Z6006" t="s">
        <v>512</v>
      </c>
      <c r="AB6006" t="s">
        <v>687</v>
      </c>
      <c r="AC6006" t="s">
        <v>912</v>
      </c>
      <c r="AD6006">
        <v>2022</v>
      </c>
    </row>
    <row r="6007" spans="1:30" x14ac:dyDescent="0.25">
      <c r="A6007" t="s">
        <v>18</v>
      </c>
      <c r="B6007" t="s">
        <v>197</v>
      </c>
      <c r="C6007" t="s">
        <v>198</v>
      </c>
      <c r="D6007" t="s">
        <v>199</v>
      </c>
      <c r="E6007" t="s">
        <v>52</v>
      </c>
      <c r="F6007" t="s">
        <v>27</v>
      </c>
      <c r="G6007">
        <v>15543315394</v>
      </c>
      <c r="H6007" t="s">
        <v>431</v>
      </c>
      <c r="I6007" t="s">
        <v>25</v>
      </c>
      <c r="J6007">
        <v>111</v>
      </c>
      <c r="K6007">
        <v>1.5</v>
      </c>
      <c r="L6007">
        <v>1</v>
      </c>
      <c r="M6007">
        <v>111</v>
      </c>
      <c r="N6007">
        <v>1.5</v>
      </c>
      <c r="O6007">
        <v>1</v>
      </c>
      <c r="P6007">
        <v>1.5</v>
      </c>
      <c r="Q6007">
        <v>3.5</v>
      </c>
      <c r="R6007" s="1">
        <v>44791</v>
      </c>
      <c r="S6007" t="str">
        <f t="shared" si="465"/>
        <v>Miss Vickie's Potato Chip - Sea Salt Original</v>
      </c>
      <c r="T6007" t="str">
        <f t="shared" si="466"/>
        <v>Food</v>
      </c>
      <c r="U6007" t="str">
        <f>IF(T6007="Cell is Blank - Dis-regard",_xlfn.XLOOKUP(S6007,'Categroy Lookup'!A:A,'Categroy Lookup'!B:B,"Cell is Blank - Dis-regard"),T6007)</f>
        <v>Food</v>
      </c>
      <c r="V6007" t="b">
        <f t="shared" si="468"/>
        <v>1</v>
      </c>
      <c r="W6007">
        <f t="shared" si="467"/>
        <v>1.5</v>
      </c>
      <c r="X6007" s="8">
        <f t="shared" si="469"/>
        <v>1</v>
      </c>
      <c r="Y6007" t="s">
        <v>473</v>
      </c>
      <c r="Z6007" t="s">
        <v>488</v>
      </c>
      <c r="AB6007" t="s">
        <v>687</v>
      </c>
      <c r="AC6007" t="s">
        <v>912</v>
      </c>
      <c r="AD6007">
        <v>2022</v>
      </c>
    </row>
    <row r="6008" spans="1:30" x14ac:dyDescent="0.25">
      <c r="A6008" t="s">
        <v>18</v>
      </c>
      <c r="B6008" t="s">
        <v>197</v>
      </c>
      <c r="C6008" t="s">
        <v>198</v>
      </c>
      <c r="D6008" t="s">
        <v>199</v>
      </c>
      <c r="E6008" t="s">
        <v>49</v>
      </c>
      <c r="F6008" t="s">
        <v>27</v>
      </c>
      <c r="G6008">
        <v>15543315394</v>
      </c>
      <c r="H6008" t="s">
        <v>431</v>
      </c>
      <c r="I6008" t="s">
        <v>25</v>
      </c>
      <c r="J6008">
        <v>134</v>
      </c>
      <c r="K6008">
        <v>2</v>
      </c>
      <c r="L6008">
        <v>1</v>
      </c>
      <c r="M6008">
        <v>134</v>
      </c>
      <c r="N6008">
        <v>2</v>
      </c>
      <c r="O6008">
        <v>1</v>
      </c>
      <c r="P6008">
        <v>2</v>
      </c>
      <c r="Q6008">
        <v>3.5</v>
      </c>
      <c r="R6008" s="1">
        <v>44791</v>
      </c>
      <c r="S6008" t="str">
        <f t="shared" si="465"/>
        <v>Wonderful Pistachios - Variety</v>
      </c>
      <c r="T6008" t="str">
        <f t="shared" si="466"/>
        <v>Food</v>
      </c>
      <c r="U6008" t="str">
        <f>IF(T6008="Cell is Blank - Dis-regard",_xlfn.XLOOKUP(S6008,'Categroy Lookup'!A:A,'Categroy Lookup'!B:B,"Cell is Blank - Dis-regard"),T6008)</f>
        <v>Food</v>
      </c>
      <c r="V6008" t="b">
        <f t="shared" si="468"/>
        <v>1</v>
      </c>
      <c r="W6008">
        <f t="shared" si="467"/>
        <v>2</v>
      </c>
      <c r="X6008" s="8">
        <f t="shared" si="469"/>
        <v>1.3333333333333333</v>
      </c>
      <c r="Y6008" t="s">
        <v>484</v>
      </c>
      <c r="Z6008" t="s">
        <v>485</v>
      </c>
      <c r="AB6008" t="s">
        <v>687</v>
      </c>
      <c r="AC6008" t="s">
        <v>912</v>
      </c>
      <c r="AD6008">
        <v>2022</v>
      </c>
    </row>
    <row r="6009" spans="1:30" x14ac:dyDescent="0.25">
      <c r="A6009" t="s">
        <v>18</v>
      </c>
      <c r="B6009" t="s">
        <v>36</v>
      </c>
      <c r="C6009" t="s">
        <v>37</v>
      </c>
      <c r="D6009" t="s">
        <v>38</v>
      </c>
      <c r="E6009" t="s">
        <v>48</v>
      </c>
      <c r="F6009" t="s">
        <v>27</v>
      </c>
      <c r="G6009">
        <v>15543390816</v>
      </c>
      <c r="H6009" t="s">
        <v>431</v>
      </c>
      <c r="I6009" t="s">
        <v>25</v>
      </c>
      <c r="J6009">
        <v>136</v>
      </c>
      <c r="K6009">
        <v>1.75</v>
      </c>
      <c r="L6009">
        <v>1</v>
      </c>
      <c r="M6009">
        <v>136</v>
      </c>
      <c r="N6009">
        <v>1.75</v>
      </c>
      <c r="O6009">
        <v>1</v>
      </c>
      <c r="P6009">
        <v>1.75</v>
      </c>
      <c r="Q6009">
        <v>1.75</v>
      </c>
      <c r="R6009" s="1">
        <v>44791</v>
      </c>
      <c r="S6009" t="str">
        <f t="shared" si="465"/>
        <v>KitKat - Crisp Wafers</v>
      </c>
      <c r="T6009" t="str">
        <f t="shared" si="466"/>
        <v>Food</v>
      </c>
      <c r="U6009" t="str">
        <f>IF(T6009="Cell is Blank - Dis-regard",_xlfn.XLOOKUP(S6009,'Categroy Lookup'!A:A,'Categroy Lookup'!B:B,"Cell is Blank - Dis-regard"),T6009)</f>
        <v>Food</v>
      </c>
      <c r="V6009" t="b">
        <f t="shared" si="468"/>
        <v>1</v>
      </c>
      <c r="W6009">
        <f t="shared" si="467"/>
        <v>1.75</v>
      </c>
      <c r="X6009" s="8">
        <f t="shared" si="469"/>
        <v>1.1666666666666667</v>
      </c>
      <c r="Y6009" t="s">
        <v>482</v>
      </c>
      <c r="Z6009" t="s">
        <v>483</v>
      </c>
      <c r="AB6009" t="s">
        <v>687</v>
      </c>
      <c r="AC6009" t="s">
        <v>912</v>
      </c>
      <c r="AD6009">
        <v>2022</v>
      </c>
    </row>
    <row r="6010" spans="1:30" x14ac:dyDescent="0.25">
      <c r="A6010" t="s">
        <v>18</v>
      </c>
      <c r="B6010" t="s">
        <v>197</v>
      </c>
      <c r="C6010" t="s">
        <v>198</v>
      </c>
      <c r="D6010" t="s">
        <v>199</v>
      </c>
      <c r="E6010" t="s">
        <v>192</v>
      </c>
      <c r="F6010" t="s">
        <v>27</v>
      </c>
      <c r="G6010">
        <v>15543543776</v>
      </c>
      <c r="H6010" t="s">
        <v>431</v>
      </c>
      <c r="I6010" t="s">
        <v>33</v>
      </c>
      <c r="J6010">
        <v>124</v>
      </c>
      <c r="K6010">
        <v>1.5</v>
      </c>
      <c r="L6010">
        <v>1</v>
      </c>
      <c r="M6010">
        <v>124</v>
      </c>
      <c r="N6010">
        <v>1.5</v>
      </c>
      <c r="O6010">
        <v>1</v>
      </c>
      <c r="P6010">
        <v>1.5</v>
      </c>
      <c r="Q6010">
        <v>1.5</v>
      </c>
      <c r="R6010" s="1">
        <v>44791</v>
      </c>
      <c r="S6010" t="str">
        <f t="shared" si="465"/>
        <v>CheezIt - Cheddar Sour Cream and Onion</v>
      </c>
      <c r="T6010" t="str">
        <f t="shared" si="466"/>
        <v>Food</v>
      </c>
      <c r="U6010" t="str">
        <f>IF(T6010="Cell is Blank - Dis-regard",_xlfn.XLOOKUP(S6010,'Categroy Lookup'!A:A,'Categroy Lookup'!B:B,"Cell is Blank - Dis-regard"),T6010)</f>
        <v>Food</v>
      </c>
      <c r="V6010" t="b">
        <f t="shared" si="468"/>
        <v>1</v>
      </c>
      <c r="W6010">
        <f t="shared" si="467"/>
        <v>1.5</v>
      </c>
      <c r="X6010" s="8">
        <f t="shared" si="469"/>
        <v>1</v>
      </c>
      <c r="Y6010" t="s">
        <v>528</v>
      </c>
      <c r="Z6010" t="s">
        <v>570</v>
      </c>
      <c r="AB6010" t="s">
        <v>687</v>
      </c>
      <c r="AC6010" t="s">
        <v>912</v>
      </c>
      <c r="AD6010">
        <v>2022</v>
      </c>
    </row>
    <row r="6011" spans="1:30" x14ac:dyDescent="0.25">
      <c r="A6011" t="s">
        <v>18</v>
      </c>
      <c r="B6011" t="s">
        <v>40</v>
      </c>
      <c r="C6011" t="s">
        <v>41</v>
      </c>
      <c r="D6011" t="s">
        <v>42</v>
      </c>
      <c r="E6011" t="s">
        <v>43</v>
      </c>
      <c r="F6011" t="s">
        <v>23</v>
      </c>
      <c r="G6011">
        <v>15543635726</v>
      </c>
      <c r="H6011" t="s">
        <v>431</v>
      </c>
      <c r="I6011" t="s">
        <v>33</v>
      </c>
      <c r="J6011">
        <v>144</v>
      </c>
      <c r="K6011">
        <v>3</v>
      </c>
      <c r="L6011">
        <v>1</v>
      </c>
      <c r="M6011">
        <v>144</v>
      </c>
      <c r="N6011">
        <v>3</v>
      </c>
      <c r="O6011">
        <v>1</v>
      </c>
      <c r="P6011">
        <v>3</v>
      </c>
      <c r="Q6011">
        <v>3</v>
      </c>
      <c r="R6011" s="1">
        <v>44791</v>
      </c>
      <c r="S6011" t="str">
        <f t="shared" si="465"/>
        <v>Monster Energy Original</v>
      </c>
      <c r="T6011" t="str">
        <f t="shared" si="466"/>
        <v>Carbonated</v>
      </c>
      <c r="U6011" t="str">
        <f>IF(T6011="Cell is Blank - Dis-regard",_xlfn.XLOOKUP(S6011,'Categroy Lookup'!A:A,'Categroy Lookup'!B:B,"Cell is Blank - Dis-regard"),T6011)</f>
        <v>Carbonated</v>
      </c>
      <c r="V6011" t="b">
        <f t="shared" si="468"/>
        <v>1</v>
      </c>
      <c r="W6011">
        <f t="shared" si="467"/>
        <v>3</v>
      </c>
      <c r="X6011" s="8">
        <f t="shared" si="469"/>
        <v>2</v>
      </c>
      <c r="Y6011" t="s">
        <v>43</v>
      </c>
      <c r="AB6011" t="s">
        <v>687</v>
      </c>
      <c r="AC6011" t="s">
        <v>912</v>
      </c>
      <c r="AD6011">
        <v>2022</v>
      </c>
    </row>
    <row r="6012" spans="1:30" x14ac:dyDescent="0.25">
      <c r="A6012" t="s">
        <v>18</v>
      </c>
      <c r="B6012" t="s">
        <v>197</v>
      </c>
      <c r="C6012" t="s">
        <v>198</v>
      </c>
      <c r="D6012" t="s">
        <v>199</v>
      </c>
      <c r="E6012" t="s">
        <v>200</v>
      </c>
      <c r="F6012" t="s">
        <v>31</v>
      </c>
      <c r="G6012">
        <v>15543642463</v>
      </c>
      <c r="H6012" t="s">
        <v>431</v>
      </c>
      <c r="I6012" t="s">
        <v>25</v>
      </c>
      <c r="J6012">
        <v>146</v>
      </c>
      <c r="K6012">
        <v>3.5</v>
      </c>
      <c r="L6012">
        <v>1</v>
      </c>
      <c r="M6012">
        <v>146</v>
      </c>
      <c r="N6012">
        <v>3.5</v>
      </c>
      <c r="O6012">
        <v>1</v>
      </c>
      <c r="P6012">
        <v>3.5</v>
      </c>
      <c r="Q6012">
        <v>5.5</v>
      </c>
      <c r="R6012" s="1">
        <v>44791</v>
      </c>
      <c r="S6012" t="str">
        <f t="shared" si="465"/>
        <v>Starbucks Doubleshot Energy - Mocha</v>
      </c>
      <c r="T6012" t="str">
        <f t="shared" si="466"/>
        <v>Non Carbonated</v>
      </c>
      <c r="U6012" t="str">
        <f>IF(T6012="Cell is Blank - Dis-regard",_xlfn.XLOOKUP(S6012,'Categroy Lookup'!A:A,'Categroy Lookup'!B:B,"Cell is Blank - Dis-regard"),T6012)</f>
        <v>Non Carbonated</v>
      </c>
      <c r="V6012" t="b">
        <f t="shared" si="468"/>
        <v>1</v>
      </c>
      <c r="W6012">
        <f t="shared" si="467"/>
        <v>3.5</v>
      </c>
      <c r="X6012" s="8">
        <f t="shared" si="469"/>
        <v>2.3333333333333335</v>
      </c>
      <c r="Y6012" t="s">
        <v>572</v>
      </c>
      <c r="Z6012" t="s">
        <v>573</v>
      </c>
      <c r="AB6012" t="s">
        <v>687</v>
      </c>
      <c r="AC6012" t="s">
        <v>912</v>
      </c>
      <c r="AD6012">
        <v>2022</v>
      </c>
    </row>
    <row r="6013" spans="1:30" x14ac:dyDescent="0.25">
      <c r="A6013" t="s">
        <v>18</v>
      </c>
      <c r="B6013" t="s">
        <v>197</v>
      </c>
      <c r="C6013" t="s">
        <v>198</v>
      </c>
      <c r="D6013" t="s">
        <v>199</v>
      </c>
      <c r="E6013" t="s">
        <v>49</v>
      </c>
      <c r="F6013" t="s">
        <v>27</v>
      </c>
      <c r="G6013">
        <v>15543642463</v>
      </c>
      <c r="H6013" t="s">
        <v>431</v>
      </c>
      <c r="I6013" t="s">
        <v>25</v>
      </c>
      <c r="J6013">
        <v>134</v>
      </c>
      <c r="K6013">
        <v>2</v>
      </c>
      <c r="L6013">
        <v>1</v>
      </c>
      <c r="M6013">
        <v>134</v>
      </c>
      <c r="N6013">
        <v>2</v>
      </c>
      <c r="O6013">
        <v>1</v>
      </c>
      <c r="P6013">
        <v>2</v>
      </c>
      <c r="Q6013">
        <v>5.5</v>
      </c>
      <c r="R6013" s="1">
        <v>44791</v>
      </c>
      <c r="S6013" t="str">
        <f t="shared" si="465"/>
        <v>Wonderful Pistachios - Variety</v>
      </c>
      <c r="T6013" t="str">
        <f t="shared" si="466"/>
        <v>Food</v>
      </c>
      <c r="U6013" t="str">
        <f>IF(T6013="Cell is Blank - Dis-regard",_xlfn.XLOOKUP(S6013,'Categroy Lookup'!A:A,'Categroy Lookup'!B:B,"Cell is Blank - Dis-regard"),T6013)</f>
        <v>Food</v>
      </c>
      <c r="V6013" t="b">
        <f t="shared" si="468"/>
        <v>1</v>
      </c>
      <c r="W6013">
        <f t="shared" si="467"/>
        <v>2</v>
      </c>
      <c r="X6013" s="8">
        <f t="shared" si="469"/>
        <v>1.3333333333333333</v>
      </c>
      <c r="Y6013" t="s">
        <v>484</v>
      </c>
      <c r="Z6013" t="s">
        <v>485</v>
      </c>
      <c r="AB6013" t="s">
        <v>687</v>
      </c>
      <c r="AC6013" t="s">
        <v>912</v>
      </c>
      <c r="AD6013">
        <v>2022</v>
      </c>
    </row>
    <row r="6014" spans="1:30" x14ac:dyDescent="0.25">
      <c r="A6014" t="s">
        <v>18</v>
      </c>
      <c r="B6014" t="s">
        <v>40</v>
      </c>
      <c r="C6014" t="s">
        <v>41</v>
      </c>
      <c r="D6014" t="s">
        <v>42</v>
      </c>
      <c r="E6014" t="s">
        <v>131</v>
      </c>
      <c r="F6014" t="s">
        <v>23</v>
      </c>
      <c r="G6014">
        <v>15543656486</v>
      </c>
      <c r="H6014" t="s">
        <v>431</v>
      </c>
      <c r="I6014" t="s">
        <v>33</v>
      </c>
      <c r="J6014">
        <v>140</v>
      </c>
      <c r="K6014">
        <v>1.5</v>
      </c>
      <c r="L6014">
        <v>1</v>
      </c>
      <c r="M6014">
        <v>140</v>
      </c>
      <c r="N6014">
        <v>1.5</v>
      </c>
      <c r="O6014">
        <v>1</v>
      </c>
      <c r="P6014">
        <v>1.5</v>
      </c>
      <c r="Q6014">
        <v>1.5</v>
      </c>
      <c r="R6014" s="1">
        <v>44791</v>
      </c>
      <c r="S6014" t="str">
        <f t="shared" si="465"/>
        <v>Sunkist Soda - Orange</v>
      </c>
      <c r="T6014" t="str">
        <f t="shared" si="466"/>
        <v>Carbonated</v>
      </c>
      <c r="U6014" t="str">
        <f>IF(T6014="Cell is Blank - Dis-regard",_xlfn.XLOOKUP(S6014,'Categroy Lookup'!A:A,'Categroy Lookup'!B:B,"Cell is Blank - Dis-regard"),T6014)</f>
        <v>Carbonated</v>
      </c>
      <c r="V6014" t="b">
        <f t="shared" si="468"/>
        <v>1</v>
      </c>
      <c r="W6014">
        <f t="shared" si="467"/>
        <v>1.5</v>
      </c>
      <c r="X6014" s="8">
        <f t="shared" si="469"/>
        <v>1</v>
      </c>
      <c r="Y6014" t="s">
        <v>551</v>
      </c>
      <c r="Z6014" t="s">
        <v>552</v>
      </c>
      <c r="AB6014" t="s">
        <v>687</v>
      </c>
      <c r="AC6014" t="s">
        <v>912</v>
      </c>
      <c r="AD6014">
        <v>2022</v>
      </c>
    </row>
    <row r="6015" spans="1:30" x14ac:dyDescent="0.25">
      <c r="A6015" t="s">
        <v>18</v>
      </c>
      <c r="B6015" t="s">
        <v>40</v>
      </c>
      <c r="C6015" t="s">
        <v>41</v>
      </c>
      <c r="D6015" t="s">
        <v>42</v>
      </c>
      <c r="E6015" t="s">
        <v>94</v>
      </c>
      <c r="F6015" t="s">
        <v>23</v>
      </c>
      <c r="G6015">
        <v>15543660753</v>
      </c>
      <c r="H6015" t="s">
        <v>431</v>
      </c>
      <c r="I6015" t="s">
        <v>33</v>
      </c>
      <c r="J6015">
        <v>148</v>
      </c>
      <c r="K6015">
        <v>3.5</v>
      </c>
      <c r="L6015">
        <v>1</v>
      </c>
      <c r="M6015">
        <v>148</v>
      </c>
      <c r="N6015">
        <v>3.5</v>
      </c>
      <c r="O6015">
        <v>1</v>
      </c>
      <c r="P6015">
        <v>3.5</v>
      </c>
      <c r="Q6015">
        <v>3.5</v>
      </c>
      <c r="R6015" s="1">
        <v>44791</v>
      </c>
      <c r="S6015" t="str">
        <f t="shared" si="465"/>
        <v>Red Bull - Original</v>
      </c>
      <c r="T6015" t="str">
        <f t="shared" si="466"/>
        <v>Carbonated</v>
      </c>
      <c r="U6015" t="str">
        <f>IF(T6015="Cell is Blank - Dis-regard",_xlfn.XLOOKUP(S6015,'Categroy Lookup'!A:A,'Categroy Lookup'!B:B,"Cell is Blank - Dis-regard"),T6015)</f>
        <v>Carbonated</v>
      </c>
      <c r="V6015" t="b">
        <f t="shared" si="468"/>
        <v>1</v>
      </c>
      <c r="W6015">
        <f t="shared" si="467"/>
        <v>3.5</v>
      </c>
      <c r="X6015" s="8">
        <f t="shared" si="469"/>
        <v>2.3333333333333335</v>
      </c>
      <c r="Y6015" t="s">
        <v>466</v>
      </c>
      <c r="Z6015" t="s">
        <v>512</v>
      </c>
      <c r="AB6015" t="s">
        <v>687</v>
      </c>
      <c r="AC6015" t="s">
        <v>912</v>
      </c>
      <c r="AD6015">
        <v>2022</v>
      </c>
    </row>
    <row r="6016" spans="1:30" x14ac:dyDescent="0.25">
      <c r="A6016" t="s">
        <v>18</v>
      </c>
      <c r="B6016" t="s">
        <v>40</v>
      </c>
      <c r="C6016" t="s">
        <v>41</v>
      </c>
      <c r="D6016" t="s">
        <v>42</v>
      </c>
      <c r="E6016" t="s">
        <v>131</v>
      </c>
      <c r="F6016" t="s">
        <v>23</v>
      </c>
      <c r="G6016">
        <v>15543744503</v>
      </c>
      <c r="H6016" t="s">
        <v>431</v>
      </c>
      <c r="I6016" t="s">
        <v>33</v>
      </c>
      <c r="J6016">
        <v>140</v>
      </c>
      <c r="K6016">
        <v>1.5</v>
      </c>
      <c r="L6016">
        <v>1</v>
      </c>
      <c r="M6016">
        <v>140</v>
      </c>
      <c r="N6016">
        <v>1.5</v>
      </c>
      <c r="O6016">
        <v>1</v>
      </c>
      <c r="P6016">
        <v>1.5</v>
      </c>
      <c r="Q6016">
        <v>1.5</v>
      </c>
      <c r="R6016" s="1">
        <v>44791</v>
      </c>
      <c r="S6016" t="str">
        <f t="shared" si="465"/>
        <v>Sunkist Soda - Orange</v>
      </c>
      <c r="T6016" t="str">
        <f t="shared" si="466"/>
        <v>Carbonated</v>
      </c>
      <c r="U6016" t="str">
        <f>IF(T6016="Cell is Blank - Dis-regard",_xlfn.XLOOKUP(S6016,'Categroy Lookup'!A:A,'Categroy Lookup'!B:B,"Cell is Blank - Dis-regard"),T6016)</f>
        <v>Carbonated</v>
      </c>
      <c r="V6016" t="b">
        <f t="shared" si="468"/>
        <v>1</v>
      </c>
      <c r="W6016">
        <f t="shared" si="467"/>
        <v>1.5</v>
      </c>
      <c r="X6016" s="8">
        <f t="shared" si="469"/>
        <v>1</v>
      </c>
      <c r="Y6016" t="s">
        <v>551</v>
      </c>
      <c r="Z6016" t="s">
        <v>552</v>
      </c>
      <c r="AB6016" t="s">
        <v>687</v>
      </c>
      <c r="AC6016" t="s">
        <v>912</v>
      </c>
      <c r="AD6016">
        <v>2022</v>
      </c>
    </row>
    <row r="6017" spans="1:30" x14ac:dyDescent="0.25">
      <c r="A6017" t="s">
        <v>18</v>
      </c>
      <c r="B6017" t="s">
        <v>40</v>
      </c>
      <c r="C6017" t="s">
        <v>41</v>
      </c>
      <c r="D6017" t="s">
        <v>42</v>
      </c>
      <c r="E6017" t="s">
        <v>131</v>
      </c>
      <c r="F6017" t="s">
        <v>23</v>
      </c>
      <c r="G6017">
        <v>15543745847</v>
      </c>
      <c r="H6017" t="s">
        <v>431</v>
      </c>
      <c r="I6017" t="s">
        <v>33</v>
      </c>
      <c r="J6017">
        <v>140</v>
      </c>
      <c r="K6017">
        <v>1.5</v>
      </c>
      <c r="L6017">
        <v>1</v>
      </c>
      <c r="M6017">
        <v>140</v>
      </c>
      <c r="N6017">
        <v>1.5</v>
      </c>
      <c r="O6017">
        <v>1</v>
      </c>
      <c r="P6017">
        <v>1.5</v>
      </c>
      <c r="Q6017">
        <v>1.5</v>
      </c>
      <c r="R6017" s="1">
        <v>44791</v>
      </c>
      <c r="S6017" t="str">
        <f t="shared" si="465"/>
        <v>Sunkist Soda - Orange</v>
      </c>
      <c r="T6017" t="str">
        <f t="shared" si="466"/>
        <v>Carbonated</v>
      </c>
      <c r="U6017" t="str">
        <f>IF(T6017="Cell is Blank - Dis-regard",_xlfn.XLOOKUP(S6017,'Categroy Lookup'!A:A,'Categroy Lookup'!B:B,"Cell is Blank - Dis-regard"),T6017)</f>
        <v>Carbonated</v>
      </c>
      <c r="V6017" t="b">
        <f t="shared" si="468"/>
        <v>1</v>
      </c>
      <c r="W6017">
        <f t="shared" si="467"/>
        <v>1.5</v>
      </c>
      <c r="X6017" s="8">
        <f t="shared" si="469"/>
        <v>1</v>
      </c>
      <c r="Y6017" t="s">
        <v>551</v>
      </c>
      <c r="Z6017" t="s">
        <v>552</v>
      </c>
      <c r="AB6017" t="s">
        <v>687</v>
      </c>
      <c r="AC6017" t="s">
        <v>912</v>
      </c>
      <c r="AD6017">
        <v>2022</v>
      </c>
    </row>
    <row r="6018" spans="1:30" x14ac:dyDescent="0.25">
      <c r="A6018" t="s">
        <v>18</v>
      </c>
      <c r="B6018" t="s">
        <v>40</v>
      </c>
      <c r="C6018" t="s">
        <v>41</v>
      </c>
      <c r="D6018" t="s">
        <v>42</v>
      </c>
      <c r="E6018" t="s">
        <v>56</v>
      </c>
      <c r="F6018" t="s">
        <v>27</v>
      </c>
      <c r="G6018">
        <v>15543750895</v>
      </c>
      <c r="H6018" t="s">
        <v>431</v>
      </c>
      <c r="I6018" t="s">
        <v>33</v>
      </c>
      <c r="J6018">
        <v>122</v>
      </c>
      <c r="K6018">
        <v>1.5</v>
      </c>
      <c r="L6018">
        <v>1</v>
      </c>
      <c r="M6018">
        <v>122</v>
      </c>
      <c r="N6018">
        <v>1.5</v>
      </c>
      <c r="O6018">
        <v>1</v>
      </c>
      <c r="P6018">
        <v>1.5</v>
      </c>
      <c r="Q6018">
        <v>1.5</v>
      </c>
      <c r="R6018" s="1">
        <v>44791</v>
      </c>
      <c r="S6018" t="str">
        <f t="shared" ref="S6018:S6081" si="470">IF(E6018="","Cell is Blank - Dis-regard",E6018)</f>
        <v>Cheetos - Fleming Hot Crunchy</v>
      </c>
      <c r="T6018" t="str">
        <f t="shared" ref="T6018:T6081" si="471">IF(F6018="","Cell is Blank - Dis-regard",F6018)</f>
        <v>Food</v>
      </c>
      <c r="U6018" t="str">
        <f>IF(T6018="Cell is Blank - Dis-regard",_xlfn.XLOOKUP(S6018,'Categroy Lookup'!A:A,'Categroy Lookup'!B:B,"Cell is Blank - Dis-regard"),T6018)</f>
        <v>Food</v>
      </c>
      <c r="V6018" t="b">
        <f t="shared" si="468"/>
        <v>1</v>
      </c>
      <c r="W6018">
        <f t="shared" ref="W6018:W6081" si="472">IF(V6018="FALSE",K6018,K6018)</f>
        <v>1.5</v>
      </c>
      <c r="X6018" s="8">
        <f t="shared" si="469"/>
        <v>1</v>
      </c>
      <c r="Y6018" t="s">
        <v>491</v>
      </c>
      <c r="Z6018" t="s">
        <v>492</v>
      </c>
      <c r="AB6018" t="s">
        <v>687</v>
      </c>
      <c r="AC6018" t="s">
        <v>912</v>
      </c>
      <c r="AD6018">
        <v>2022</v>
      </c>
    </row>
    <row r="6019" spans="1:30" x14ac:dyDescent="0.25">
      <c r="A6019" t="s">
        <v>18</v>
      </c>
      <c r="B6019" t="s">
        <v>40</v>
      </c>
      <c r="C6019" t="s">
        <v>41</v>
      </c>
      <c r="D6019" t="s">
        <v>42</v>
      </c>
      <c r="E6019" t="s">
        <v>133</v>
      </c>
      <c r="F6019" t="s">
        <v>27</v>
      </c>
      <c r="G6019">
        <v>15543751850</v>
      </c>
      <c r="H6019" t="s">
        <v>431</v>
      </c>
      <c r="I6019" t="s">
        <v>33</v>
      </c>
      <c r="J6019">
        <v>123</v>
      </c>
      <c r="K6019">
        <v>1.5</v>
      </c>
      <c r="L6019">
        <v>1</v>
      </c>
      <c r="M6019">
        <v>123</v>
      </c>
      <c r="N6019">
        <v>1.5</v>
      </c>
      <c r="O6019">
        <v>1</v>
      </c>
      <c r="P6019">
        <v>1.5</v>
      </c>
      <c r="Q6019">
        <v>1.5</v>
      </c>
      <c r="R6019" s="1">
        <v>44791</v>
      </c>
      <c r="S6019" t="str">
        <f t="shared" si="470"/>
        <v>Funyuns - Flaming Hot</v>
      </c>
      <c r="T6019" t="str">
        <f t="shared" si="471"/>
        <v>Food</v>
      </c>
      <c r="U6019" t="str">
        <f>IF(T6019="Cell is Blank - Dis-regard",_xlfn.XLOOKUP(S6019,'Categroy Lookup'!A:A,'Categroy Lookup'!B:B,"Cell is Blank - Dis-regard"),T6019)</f>
        <v>Food</v>
      </c>
      <c r="V6019" t="b">
        <f t="shared" ref="V6019:V6082" si="473">K6019=N6019</f>
        <v>1</v>
      </c>
      <c r="W6019">
        <f t="shared" si="472"/>
        <v>1.5</v>
      </c>
      <c r="X6019" s="8">
        <f t="shared" ref="X6019:X6082" si="474">W6019/1.5</f>
        <v>1</v>
      </c>
      <c r="Y6019" t="s">
        <v>553</v>
      </c>
      <c r="Z6019" t="s">
        <v>501</v>
      </c>
      <c r="AB6019" t="s">
        <v>687</v>
      </c>
      <c r="AC6019" t="s">
        <v>912</v>
      </c>
      <c r="AD6019">
        <v>2022</v>
      </c>
    </row>
    <row r="6020" spans="1:30" x14ac:dyDescent="0.25">
      <c r="A6020" t="s">
        <v>18</v>
      </c>
      <c r="B6020" t="s">
        <v>28</v>
      </c>
      <c r="C6020" t="s">
        <v>20</v>
      </c>
      <c r="D6020" t="s">
        <v>29</v>
      </c>
      <c r="E6020" t="s">
        <v>114</v>
      </c>
      <c r="F6020" t="s">
        <v>27</v>
      </c>
      <c r="G6020">
        <v>15543793199</v>
      </c>
      <c r="H6020" t="s">
        <v>431</v>
      </c>
      <c r="I6020" t="s">
        <v>33</v>
      </c>
      <c r="J6020">
        <v>111</v>
      </c>
      <c r="K6020">
        <v>1.5</v>
      </c>
      <c r="L6020">
        <v>1</v>
      </c>
      <c r="M6020">
        <v>111</v>
      </c>
      <c r="N6020">
        <v>1.5</v>
      </c>
      <c r="O6020">
        <v>1</v>
      </c>
      <c r="P6020">
        <v>1.5</v>
      </c>
      <c r="Q6020">
        <v>1.5</v>
      </c>
      <c r="R6020" s="1">
        <v>44791</v>
      </c>
      <c r="S6020" t="str">
        <f t="shared" si="470"/>
        <v>SunChips Multigrain - Original</v>
      </c>
      <c r="T6020" t="str">
        <f t="shared" si="471"/>
        <v>Food</v>
      </c>
      <c r="U6020" t="str">
        <f>IF(T6020="Cell is Blank - Dis-regard",_xlfn.XLOOKUP(S6020,'Categroy Lookup'!A:A,'Categroy Lookup'!B:B,"Cell is Blank - Dis-regard"),T6020)</f>
        <v>Food</v>
      </c>
      <c r="V6020" t="b">
        <f t="shared" si="473"/>
        <v>1</v>
      </c>
      <c r="W6020">
        <f t="shared" si="472"/>
        <v>1.5</v>
      </c>
      <c r="X6020" s="8">
        <f t="shared" si="474"/>
        <v>1</v>
      </c>
      <c r="Y6020" t="s">
        <v>502</v>
      </c>
      <c r="Z6020" t="s">
        <v>512</v>
      </c>
      <c r="AB6020" t="s">
        <v>687</v>
      </c>
      <c r="AC6020" t="s">
        <v>912</v>
      </c>
      <c r="AD6020">
        <v>2022</v>
      </c>
    </row>
    <row r="6021" spans="1:30" x14ac:dyDescent="0.25">
      <c r="A6021" t="s">
        <v>18</v>
      </c>
      <c r="B6021" t="s">
        <v>40</v>
      </c>
      <c r="C6021" t="s">
        <v>41</v>
      </c>
      <c r="D6021" t="s">
        <v>42</v>
      </c>
      <c r="E6021" t="s">
        <v>368</v>
      </c>
      <c r="F6021" t="s">
        <v>23</v>
      </c>
      <c r="G6021">
        <v>15543802876</v>
      </c>
      <c r="H6021" t="s">
        <v>431</v>
      </c>
      <c r="I6021" t="s">
        <v>33</v>
      </c>
      <c r="J6021">
        <v>142</v>
      </c>
      <c r="K6021">
        <v>1.5</v>
      </c>
      <c r="L6021">
        <v>1</v>
      </c>
      <c r="M6021">
        <v>142</v>
      </c>
      <c r="N6021">
        <v>1.5</v>
      </c>
      <c r="O6021">
        <v>1</v>
      </c>
      <c r="P6021">
        <v>1.5</v>
      </c>
      <c r="Q6021">
        <v>1.5</v>
      </c>
      <c r="R6021" s="1">
        <v>44791</v>
      </c>
      <c r="S6021" t="str">
        <f t="shared" si="470"/>
        <v>Coca Cola - Regular</v>
      </c>
      <c r="T6021" t="str">
        <f t="shared" si="471"/>
        <v>Carbonated</v>
      </c>
      <c r="U6021" t="str">
        <f>IF(T6021="Cell is Blank - Dis-regard",_xlfn.XLOOKUP(S6021,'Categroy Lookup'!A:A,'Categroy Lookup'!B:B,"Cell is Blank - Dis-regard"),T6021)</f>
        <v>Carbonated</v>
      </c>
      <c r="V6021" t="b">
        <f t="shared" si="473"/>
        <v>1</v>
      </c>
      <c r="W6021">
        <f t="shared" si="472"/>
        <v>1.5</v>
      </c>
      <c r="X6021" s="8">
        <f t="shared" si="474"/>
        <v>1</v>
      </c>
      <c r="Y6021" t="s">
        <v>524</v>
      </c>
      <c r="Z6021" t="s">
        <v>643</v>
      </c>
      <c r="AB6021" t="s">
        <v>687</v>
      </c>
      <c r="AC6021" t="s">
        <v>912</v>
      </c>
      <c r="AD6021">
        <v>2022</v>
      </c>
    </row>
    <row r="6022" spans="1:30" x14ac:dyDescent="0.25">
      <c r="A6022" t="s">
        <v>18</v>
      </c>
      <c r="B6022" t="s">
        <v>197</v>
      </c>
      <c r="C6022" t="s">
        <v>198</v>
      </c>
      <c r="D6022" t="s">
        <v>199</v>
      </c>
      <c r="E6022" t="s">
        <v>93</v>
      </c>
      <c r="F6022" t="s">
        <v>23</v>
      </c>
      <c r="G6022">
        <v>15543837443</v>
      </c>
      <c r="H6022" t="s">
        <v>431</v>
      </c>
      <c r="I6022" t="s">
        <v>33</v>
      </c>
      <c r="J6022">
        <v>141</v>
      </c>
      <c r="K6022">
        <v>2</v>
      </c>
      <c r="L6022">
        <v>1</v>
      </c>
      <c r="M6022">
        <v>141</v>
      </c>
      <c r="N6022">
        <v>2</v>
      </c>
      <c r="O6022">
        <v>1</v>
      </c>
      <c r="P6022">
        <v>2</v>
      </c>
      <c r="Q6022">
        <v>2</v>
      </c>
      <c r="R6022" s="1">
        <v>44791</v>
      </c>
      <c r="S6022" t="str">
        <f t="shared" si="470"/>
        <v>Coca Cola - Zero Sugar</v>
      </c>
      <c r="T6022" t="str">
        <f t="shared" si="471"/>
        <v>Carbonated</v>
      </c>
      <c r="U6022" t="str">
        <f>IF(T6022="Cell is Blank - Dis-regard",_xlfn.XLOOKUP(S6022,'Categroy Lookup'!A:A,'Categroy Lookup'!B:B,"Cell is Blank - Dis-regard"),T6022)</f>
        <v>Carbonated</v>
      </c>
      <c r="V6022" t="b">
        <f t="shared" si="473"/>
        <v>1</v>
      </c>
      <c r="W6022">
        <f t="shared" si="472"/>
        <v>2</v>
      </c>
      <c r="X6022" s="8">
        <f t="shared" si="474"/>
        <v>1.3333333333333333</v>
      </c>
      <c r="Y6022" t="s">
        <v>524</v>
      </c>
      <c r="Z6022" t="s">
        <v>525</v>
      </c>
      <c r="AB6022" t="s">
        <v>687</v>
      </c>
      <c r="AC6022" t="s">
        <v>912</v>
      </c>
      <c r="AD6022">
        <v>2022</v>
      </c>
    </row>
    <row r="6023" spans="1:30" x14ac:dyDescent="0.25">
      <c r="A6023" t="s">
        <v>18</v>
      </c>
      <c r="B6023" t="s">
        <v>40</v>
      </c>
      <c r="C6023" t="s">
        <v>41</v>
      </c>
      <c r="D6023" t="s">
        <v>42</v>
      </c>
      <c r="E6023" t="s">
        <v>368</v>
      </c>
      <c r="F6023" t="s">
        <v>23</v>
      </c>
      <c r="G6023">
        <v>15543928023</v>
      </c>
      <c r="H6023" t="s">
        <v>431</v>
      </c>
      <c r="I6023" t="s">
        <v>33</v>
      </c>
      <c r="J6023">
        <v>141</v>
      </c>
      <c r="K6023">
        <v>1.5</v>
      </c>
      <c r="L6023">
        <v>1</v>
      </c>
      <c r="M6023">
        <v>141</v>
      </c>
      <c r="N6023">
        <v>1.5</v>
      </c>
      <c r="O6023">
        <v>1</v>
      </c>
      <c r="P6023">
        <v>1.5</v>
      </c>
      <c r="Q6023">
        <v>1.5</v>
      </c>
      <c r="R6023" s="1">
        <v>44791</v>
      </c>
      <c r="S6023" t="str">
        <f t="shared" si="470"/>
        <v>Coca Cola - Regular</v>
      </c>
      <c r="T6023" t="str">
        <f t="shared" si="471"/>
        <v>Carbonated</v>
      </c>
      <c r="U6023" t="str">
        <f>IF(T6023="Cell is Blank - Dis-regard",_xlfn.XLOOKUP(S6023,'Categroy Lookup'!A:A,'Categroy Lookup'!B:B,"Cell is Blank - Dis-regard"),T6023)</f>
        <v>Carbonated</v>
      </c>
      <c r="V6023" t="b">
        <f t="shared" si="473"/>
        <v>1</v>
      </c>
      <c r="W6023">
        <f t="shared" si="472"/>
        <v>1.5</v>
      </c>
      <c r="X6023" s="8">
        <f t="shared" si="474"/>
        <v>1</v>
      </c>
      <c r="Y6023" t="s">
        <v>524</v>
      </c>
      <c r="Z6023" t="s">
        <v>643</v>
      </c>
      <c r="AB6023" t="s">
        <v>687</v>
      </c>
      <c r="AC6023" t="s">
        <v>912</v>
      </c>
      <c r="AD6023">
        <v>2022</v>
      </c>
    </row>
    <row r="6024" spans="1:30" x14ac:dyDescent="0.25">
      <c r="A6024" t="s">
        <v>18</v>
      </c>
      <c r="B6024" t="s">
        <v>40</v>
      </c>
      <c r="C6024" t="s">
        <v>41</v>
      </c>
      <c r="D6024" t="s">
        <v>42</v>
      </c>
      <c r="E6024" t="s">
        <v>131</v>
      </c>
      <c r="F6024" t="s">
        <v>23</v>
      </c>
      <c r="G6024">
        <v>15543929367</v>
      </c>
      <c r="H6024" t="s">
        <v>431</v>
      </c>
      <c r="I6024" t="s">
        <v>33</v>
      </c>
      <c r="J6024">
        <v>140</v>
      </c>
      <c r="K6024">
        <v>1.5</v>
      </c>
      <c r="L6024">
        <v>1</v>
      </c>
      <c r="M6024">
        <v>140</v>
      </c>
      <c r="N6024">
        <v>1.5</v>
      </c>
      <c r="O6024">
        <v>1</v>
      </c>
      <c r="P6024">
        <v>1.5</v>
      </c>
      <c r="Q6024">
        <v>1.5</v>
      </c>
      <c r="R6024" s="1">
        <v>44791</v>
      </c>
      <c r="S6024" t="str">
        <f t="shared" si="470"/>
        <v>Sunkist Soda - Orange</v>
      </c>
      <c r="T6024" t="str">
        <f t="shared" si="471"/>
        <v>Carbonated</v>
      </c>
      <c r="U6024" t="str">
        <f>IF(T6024="Cell is Blank - Dis-regard",_xlfn.XLOOKUP(S6024,'Categroy Lookup'!A:A,'Categroy Lookup'!B:B,"Cell is Blank - Dis-regard"),T6024)</f>
        <v>Carbonated</v>
      </c>
      <c r="V6024" t="b">
        <f t="shared" si="473"/>
        <v>1</v>
      </c>
      <c r="W6024">
        <f t="shared" si="472"/>
        <v>1.5</v>
      </c>
      <c r="X6024" s="8">
        <f t="shared" si="474"/>
        <v>1</v>
      </c>
      <c r="Y6024" t="s">
        <v>551</v>
      </c>
      <c r="Z6024" t="s">
        <v>552</v>
      </c>
      <c r="AB6024" t="s">
        <v>687</v>
      </c>
      <c r="AC6024" t="s">
        <v>912</v>
      </c>
      <c r="AD6024">
        <v>2022</v>
      </c>
    </row>
    <row r="6025" spans="1:30" x14ac:dyDescent="0.25">
      <c r="A6025" t="s">
        <v>18</v>
      </c>
      <c r="B6025" t="s">
        <v>40</v>
      </c>
      <c r="C6025" t="s">
        <v>41</v>
      </c>
      <c r="D6025" t="s">
        <v>42</v>
      </c>
      <c r="E6025" t="s">
        <v>43</v>
      </c>
      <c r="F6025" t="s">
        <v>23</v>
      </c>
      <c r="G6025">
        <v>15544241709</v>
      </c>
      <c r="H6025" t="s">
        <v>431</v>
      </c>
      <c r="I6025" t="s">
        <v>33</v>
      </c>
      <c r="J6025">
        <v>146</v>
      </c>
      <c r="K6025">
        <v>3</v>
      </c>
      <c r="L6025">
        <v>1</v>
      </c>
      <c r="M6025">
        <v>146</v>
      </c>
      <c r="N6025">
        <v>3</v>
      </c>
      <c r="O6025">
        <v>1</v>
      </c>
      <c r="P6025">
        <v>3</v>
      </c>
      <c r="Q6025">
        <v>3</v>
      </c>
      <c r="R6025" s="1">
        <v>44791</v>
      </c>
      <c r="S6025" t="str">
        <f t="shared" si="470"/>
        <v>Monster Energy Original</v>
      </c>
      <c r="T6025" t="str">
        <f t="shared" si="471"/>
        <v>Carbonated</v>
      </c>
      <c r="U6025" t="str">
        <f>IF(T6025="Cell is Blank - Dis-regard",_xlfn.XLOOKUP(S6025,'Categroy Lookup'!A:A,'Categroy Lookup'!B:B,"Cell is Blank - Dis-regard"),T6025)</f>
        <v>Carbonated</v>
      </c>
      <c r="V6025" t="b">
        <f t="shared" si="473"/>
        <v>1</v>
      </c>
      <c r="W6025">
        <f t="shared" si="472"/>
        <v>3</v>
      </c>
      <c r="X6025" s="8">
        <f t="shared" si="474"/>
        <v>2</v>
      </c>
      <c r="Y6025" t="s">
        <v>43</v>
      </c>
      <c r="AB6025" t="s">
        <v>687</v>
      </c>
      <c r="AC6025" t="s">
        <v>912</v>
      </c>
      <c r="AD6025">
        <v>2022</v>
      </c>
    </row>
    <row r="6026" spans="1:30" x14ac:dyDescent="0.25">
      <c r="A6026" t="s">
        <v>18</v>
      </c>
      <c r="B6026" t="s">
        <v>40</v>
      </c>
      <c r="C6026" t="s">
        <v>41</v>
      </c>
      <c r="D6026" t="s">
        <v>42</v>
      </c>
      <c r="E6026" t="s">
        <v>368</v>
      </c>
      <c r="F6026" t="s">
        <v>23</v>
      </c>
      <c r="G6026">
        <v>15544320402</v>
      </c>
      <c r="H6026" t="s">
        <v>431</v>
      </c>
      <c r="I6026" t="s">
        <v>33</v>
      </c>
      <c r="J6026">
        <v>142</v>
      </c>
      <c r="K6026">
        <v>1.5</v>
      </c>
      <c r="L6026">
        <v>1</v>
      </c>
      <c r="M6026">
        <v>142</v>
      </c>
      <c r="N6026">
        <v>1.5</v>
      </c>
      <c r="O6026">
        <v>1</v>
      </c>
      <c r="P6026">
        <v>1.5</v>
      </c>
      <c r="Q6026">
        <v>1.5</v>
      </c>
      <c r="R6026" s="1">
        <v>44791</v>
      </c>
      <c r="S6026" t="str">
        <f t="shared" si="470"/>
        <v>Coca Cola - Regular</v>
      </c>
      <c r="T6026" t="str">
        <f t="shared" si="471"/>
        <v>Carbonated</v>
      </c>
      <c r="U6026" t="str">
        <f>IF(T6026="Cell is Blank - Dis-regard",_xlfn.XLOOKUP(S6026,'Categroy Lookup'!A:A,'Categroy Lookup'!B:B,"Cell is Blank - Dis-regard"),T6026)</f>
        <v>Carbonated</v>
      </c>
      <c r="V6026" t="b">
        <f t="shared" si="473"/>
        <v>1</v>
      </c>
      <c r="W6026">
        <f t="shared" si="472"/>
        <v>1.5</v>
      </c>
      <c r="X6026" s="8">
        <f t="shared" si="474"/>
        <v>1</v>
      </c>
      <c r="Y6026" t="s">
        <v>524</v>
      </c>
      <c r="Z6026" t="s">
        <v>643</v>
      </c>
      <c r="AB6026" t="s">
        <v>687</v>
      </c>
      <c r="AC6026" t="s">
        <v>912</v>
      </c>
      <c r="AD6026">
        <v>2022</v>
      </c>
    </row>
    <row r="6027" spans="1:30" x14ac:dyDescent="0.25">
      <c r="A6027" t="s">
        <v>18</v>
      </c>
      <c r="B6027" t="s">
        <v>28</v>
      </c>
      <c r="C6027" t="s">
        <v>20</v>
      </c>
      <c r="D6027" t="s">
        <v>29</v>
      </c>
      <c r="E6027" t="s">
        <v>98</v>
      </c>
      <c r="F6027" t="s">
        <v>27</v>
      </c>
      <c r="G6027">
        <v>15544324766</v>
      </c>
      <c r="H6027" t="s">
        <v>431</v>
      </c>
      <c r="I6027" t="s">
        <v>33</v>
      </c>
      <c r="J6027">
        <v>123</v>
      </c>
      <c r="K6027">
        <v>1.5</v>
      </c>
      <c r="L6027">
        <v>1</v>
      </c>
      <c r="M6027">
        <v>123</v>
      </c>
      <c r="N6027">
        <v>1.5</v>
      </c>
      <c r="O6027">
        <v>1</v>
      </c>
      <c r="P6027">
        <v>1.5</v>
      </c>
      <c r="Q6027">
        <v>1.5</v>
      </c>
      <c r="R6027" s="1">
        <v>44791</v>
      </c>
      <c r="S6027" t="str">
        <f t="shared" si="470"/>
        <v>CheezIt - Original</v>
      </c>
      <c r="T6027" t="str">
        <f t="shared" si="471"/>
        <v>Food</v>
      </c>
      <c r="U6027" t="str">
        <f>IF(T6027="Cell is Blank - Dis-regard",_xlfn.XLOOKUP(S6027,'Categroy Lookup'!A:A,'Categroy Lookup'!B:B,"Cell is Blank - Dis-regard"),T6027)</f>
        <v>Food</v>
      </c>
      <c r="V6027" t="b">
        <f t="shared" si="473"/>
        <v>1</v>
      </c>
      <c r="W6027">
        <f t="shared" si="472"/>
        <v>1.5</v>
      </c>
      <c r="X6027" s="8">
        <f t="shared" si="474"/>
        <v>1</v>
      </c>
      <c r="Y6027" t="s">
        <v>528</v>
      </c>
      <c r="Z6027" t="s">
        <v>512</v>
      </c>
      <c r="AB6027" t="s">
        <v>687</v>
      </c>
      <c r="AC6027" t="s">
        <v>912</v>
      </c>
      <c r="AD6027">
        <v>2022</v>
      </c>
    </row>
    <row r="6028" spans="1:30" x14ac:dyDescent="0.25">
      <c r="A6028" t="s">
        <v>18</v>
      </c>
      <c r="B6028" t="s">
        <v>40</v>
      </c>
      <c r="C6028" t="s">
        <v>41</v>
      </c>
      <c r="D6028" t="s">
        <v>42</v>
      </c>
      <c r="E6028" t="s">
        <v>147</v>
      </c>
      <c r="F6028" t="s">
        <v>27</v>
      </c>
      <c r="G6028">
        <v>15544530083</v>
      </c>
      <c r="H6028" t="s">
        <v>431</v>
      </c>
      <c r="I6028" t="s">
        <v>33</v>
      </c>
      <c r="J6028">
        <v>112</v>
      </c>
      <c r="K6028">
        <v>1.5</v>
      </c>
      <c r="L6028">
        <v>1</v>
      </c>
      <c r="M6028">
        <v>112</v>
      </c>
      <c r="N6028">
        <v>1.5</v>
      </c>
      <c r="O6028">
        <v>1</v>
      </c>
      <c r="P6028">
        <v>1.5</v>
      </c>
      <c r="Q6028">
        <v>1.5</v>
      </c>
      <c r="R6028" s="1">
        <v>44791</v>
      </c>
      <c r="S6028" t="str">
        <f t="shared" si="470"/>
        <v>Doritos Famin Hot Nacho</v>
      </c>
      <c r="T6028" t="str">
        <f t="shared" si="471"/>
        <v>Food</v>
      </c>
      <c r="U6028" t="str">
        <f>IF(T6028="Cell is Blank - Dis-regard",_xlfn.XLOOKUP(S6028,'Categroy Lookup'!A:A,'Categroy Lookup'!B:B,"Cell is Blank - Dis-regard"),T6028)</f>
        <v>Food</v>
      </c>
      <c r="V6028" t="b">
        <f t="shared" si="473"/>
        <v>1</v>
      </c>
      <c r="W6028">
        <f t="shared" si="472"/>
        <v>1.5</v>
      </c>
      <c r="X6028" s="8">
        <f t="shared" si="474"/>
        <v>1</v>
      </c>
      <c r="Y6028" t="s">
        <v>147</v>
      </c>
      <c r="AB6028" t="s">
        <v>687</v>
      </c>
      <c r="AC6028" t="s">
        <v>912</v>
      </c>
      <c r="AD6028">
        <v>2022</v>
      </c>
    </row>
    <row r="6029" spans="1:30" x14ac:dyDescent="0.25">
      <c r="A6029" t="s">
        <v>18</v>
      </c>
      <c r="B6029" t="s">
        <v>40</v>
      </c>
      <c r="C6029" t="s">
        <v>41</v>
      </c>
      <c r="D6029" t="s">
        <v>42</v>
      </c>
      <c r="E6029" t="s">
        <v>79</v>
      </c>
      <c r="F6029" t="s">
        <v>27</v>
      </c>
      <c r="G6029">
        <v>15544552440</v>
      </c>
      <c r="H6029" t="s">
        <v>431</v>
      </c>
      <c r="I6029" t="s">
        <v>33</v>
      </c>
      <c r="J6029">
        <v>111</v>
      </c>
      <c r="K6029">
        <v>1.5</v>
      </c>
      <c r="L6029">
        <v>1</v>
      </c>
      <c r="M6029">
        <v>111</v>
      </c>
      <c r="N6029">
        <v>1.5</v>
      </c>
      <c r="O6029">
        <v>1</v>
      </c>
      <c r="P6029">
        <v>1.5</v>
      </c>
      <c r="Q6029">
        <v>1.5</v>
      </c>
      <c r="R6029" s="1">
        <v>44791</v>
      </c>
      <c r="S6029" t="str">
        <f t="shared" si="470"/>
        <v>SunChips Multigrain - Harvest Cheddar</v>
      </c>
      <c r="T6029" t="str">
        <f t="shared" si="471"/>
        <v>Food</v>
      </c>
      <c r="U6029" t="str">
        <f>IF(T6029="Cell is Blank - Dis-regard",_xlfn.XLOOKUP(S6029,'Categroy Lookup'!A:A,'Categroy Lookup'!B:B,"Cell is Blank - Dis-regard"),T6029)</f>
        <v>Food</v>
      </c>
      <c r="V6029" t="b">
        <f t="shared" si="473"/>
        <v>1</v>
      </c>
      <c r="W6029">
        <f t="shared" si="472"/>
        <v>1.5</v>
      </c>
      <c r="X6029" s="8">
        <f t="shared" si="474"/>
        <v>1</v>
      </c>
      <c r="Y6029" t="s">
        <v>502</v>
      </c>
      <c r="Z6029" t="s">
        <v>515</v>
      </c>
      <c r="AB6029" t="s">
        <v>687</v>
      </c>
      <c r="AC6029" t="s">
        <v>912</v>
      </c>
      <c r="AD6029">
        <v>2022</v>
      </c>
    </row>
    <row r="6030" spans="1:30" x14ac:dyDescent="0.25">
      <c r="A6030" t="s">
        <v>18</v>
      </c>
      <c r="B6030" t="s">
        <v>197</v>
      </c>
      <c r="C6030" t="s">
        <v>198</v>
      </c>
      <c r="D6030" t="s">
        <v>199</v>
      </c>
      <c r="E6030" t="s">
        <v>52</v>
      </c>
      <c r="F6030" t="s">
        <v>27</v>
      </c>
      <c r="G6030">
        <v>15544571302</v>
      </c>
      <c r="H6030" t="s">
        <v>431</v>
      </c>
      <c r="I6030" t="s">
        <v>33</v>
      </c>
      <c r="J6030">
        <v>111</v>
      </c>
      <c r="K6030">
        <v>1.5</v>
      </c>
      <c r="L6030">
        <v>1</v>
      </c>
      <c r="M6030">
        <v>111</v>
      </c>
      <c r="N6030">
        <v>1.5</v>
      </c>
      <c r="O6030">
        <v>1</v>
      </c>
      <c r="P6030">
        <v>1.5</v>
      </c>
      <c r="Q6030">
        <v>1.5</v>
      </c>
      <c r="R6030" s="1">
        <v>44791</v>
      </c>
      <c r="S6030" t="str">
        <f t="shared" si="470"/>
        <v>Miss Vickie's Potato Chip - Sea Salt Original</v>
      </c>
      <c r="T6030" t="str">
        <f t="shared" si="471"/>
        <v>Food</v>
      </c>
      <c r="U6030" t="str">
        <f>IF(T6030="Cell is Blank - Dis-regard",_xlfn.XLOOKUP(S6030,'Categroy Lookup'!A:A,'Categroy Lookup'!B:B,"Cell is Blank - Dis-regard"),T6030)</f>
        <v>Food</v>
      </c>
      <c r="V6030" t="b">
        <f t="shared" si="473"/>
        <v>1</v>
      </c>
      <c r="W6030">
        <f t="shared" si="472"/>
        <v>1.5</v>
      </c>
      <c r="X6030" s="8">
        <f t="shared" si="474"/>
        <v>1</v>
      </c>
      <c r="Y6030" t="s">
        <v>473</v>
      </c>
      <c r="Z6030" t="s">
        <v>488</v>
      </c>
      <c r="AB6030" t="s">
        <v>687</v>
      </c>
      <c r="AC6030" t="s">
        <v>912</v>
      </c>
      <c r="AD6030">
        <v>2022</v>
      </c>
    </row>
    <row r="6031" spans="1:30" x14ac:dyDescent="0.25">
      <c r="A6031" t="s">
        <v>18</v>
      </c>
      <c r="B6031" t="s">
        <v>40</v>
      </c>
      <c r="C6031" t="s">
        <v>41</v>
      </c>
      <c r="D6031" t="s">
        <v>42</v>
      </c>
      <c r="E6031" t="s">
        <v>43</v>
      </c>
      <c r="F6031" t="s">
        <v>23</v>
      </c>
      <c r="G6031">
        <v>15544571580</v>
      </c>
      <c r="H6031" t="s">
        <v>431</v>
      </c>
      <c r="I6031" t="s">
        <v>33</v>
      </c>
      <c r="J6031">
        <v>146</v>
      </c>
      <c r="K6031">
        <v>3</v>
      </c>
      <c r="L6031">
        <v>1</v>
      </c>
      <c r="M6031">
        <v>146</v>
      </c>
      <c r="N6031">
        <v>3</v>
      </c>
      <c r="O6031">
        <v>1</v>
      </c>
      <c r="P6031">
        <v>3</v>
      </c>
      <c r="Q6031">
        <v>3</v>
      </c>
      <c r="R6031" s="1">
        <v>44791</v>
      </c>
      <c r="S6031" t="str">
        <f t="shared" si="470"/>
        <v>Monster Energy Original</v>
      </c>
      <c r="T6031" t="str">
        <f t="shared" si="471"/>
        <v>Carbonated</v>
      </c>
      <c r="U6031" t="str">
        <f>IF(T6031="Cell is Blank - Dis-regard",_xlfn.XLOOKUP(S6031,'Categroy Lookup'!A:A,'Categroy Lookup'!B:B,"Cell is Blank - Dis-regard"),T6031)</f>
        <v>Carbonated</v>
      </c>
      <c r="V6031" t="b">
        <f t="shared" si="473"/>
        <v>1</v>
      </c>
      <c r="W6031">
        <f t="shared" si="472"/>
        <v>3</v>
      </c>
      <c r="X6031" s="8">
        <f t="shared" si="474"/>
        <v>2</v>
      </c>
      <c r="Y6031" t="s">
        <v>43</v>
      </c>
      <c r="AB6031" t="s">
        <v>687</v>
      </c>
      <c r="AC6031" t="s">
        <v>912</v>
      </c>
      <c r="AD6031">
        <v>2022</v>
      </c>
    </row>
    <row r="6032" spans="1:30" x14ac:dyDescent="0.25">
      <c r="A6032" t="s">
        <v>18</v>
      </c>
      <c r="B6032" t="s">
        <v>28</v>
      </c>
      <c r="C6032" t="s">
        <v>20</v>
      </c>
      <c r="D6032" t="s">
        <v>29</v>
      </c>
      <c r="E6032" t="s">
        <v>72</v>
      </c>
      <c r="F6032" t="s">
        <v>55</v>
      </c>
      <c r="G6032">
        <v>15544889296</v>
      </c>
      <c r="H6032" t="s">
        <v>431</v>
      </c>
      <c r="I6032" t="s">
        <v>33</v>
      </c>
      <c r="J6032">
        <v>144</v>
      </c>
      <c r="K6032">
        <v>1.5</v>
      </c>
      <c r="L6032">
        <v>1</v>
      </c>
      <c r="M6032">
        <v>144</v>
      </c>
      <c r="N6032">
        <v>1.5</v>
      </c>
      <c r="O6032">
        <v>1</v>
      </c>
      <c r="P6032">
        <v>1.5</v>
      </c>
      <c r="Q6032">
        <v>1.5</v>
      </c>
      <c r="R6032" s="1">
        <v>44791</v>
      </c>
      <c r="S6032" t="str">
        <f t="shared" si="470"/>
        <v>Poland Springs Water</v>
      </c>
      <c r="T6032" t="str">
        <f t="shared" si="471"/>
        <v>Water</v>
      </c>
      <c r="U6032" t="str">
        <f>IF(T6032="Cell is Blank - Dis-regard",_xlfn.XLOOKUP(S6032,'Categroy Lookup'!A:A,'Categroy Lookup'!B:B,"Cell is Blank - Dis-regard"),T6032)</f>
        <v>Water</v>
      </c>
      <c r="V6032" t="b">
        <f t="shared" si="473"/>
        <v>1</v>
      </c>
      <c r="W6032">
        <f t="shared" si="472"/>
        <v>1.5</v>
      </c>
      <c r="X6032" s="8">
        <f t="shared" si="474"/>
        <v>1</v>
      </c>
      <c r="Y6032" t="s">
        <v>72</v>
      </c>
      <c r="AB6032" t="s">
        <v>687</v>
      </c>
      <c r="AC6032" t="s">
        <v>912</v>
      </c>
      <c r="AD6032">
        <v>2022</v>
      </c>
    </row>
    <row r="6033" spans="1:30" x14ac:dyDescent="0.25">
      <c r="A6033" t="s">
        <v>18</v>
      </c>
      <c r="B6033" t="s">
        <v>197</v>
      </c>
      <c r="C6033" t="s">
        <v>198</v>
      </c>
      <c r="D6033" t="s">
        <v>199</v>
      </c>
      <c r="E6033" t="s">
        <v>230</v>
      </c>
      <c r="F6033" t="s">
        <v>23</v>
      </c>
      <c r="G6033">
        <v>15545011376</v>
      </c>
      <c r="H6033" t="s">
        <v>431</v>
      </c>
      <c r="I6033" t="s">
        <v>25</v>
      </c>
      <c r="J6033">
        <v>148</v>
      </c>
      <c r="K6033">
        <v>3</v>
      </c>
      <c r="L6033">
        <v>1</v>
      </c>
      <c r="M6033">
        <v>148</v>
      </c>
      <c r="N6033">
        <v>3</v>
      </c>
      <c r="O6033">
        <v>1</v>
      </c>
      <c r="P6033">
        <v>3</v>
      </c>
      <c r="Q6033">
        <v>3</v>
      </c>
      <c r="R6033" s="1">
        <v>44791</v>
      </c>
      <c r="S6033" t="str">
        <f t="shared" si="470"/>
        <v>Starbucks Refresher - Real Coconut Water</v>
      </c>
      <c r="T6033" t="str">
        <f t="shared" si="471"/>
        <v>Carbonated</v>
      </c>
      <c r="U6033" t="str">
        <f>IF(T6033="Cell is Blank - Dis-regard",_xlfn.XLOOKUP(S6033,'Categroy Lookup'!A:A,'Categroy Lookup'!B:B,"Cell is Blank - Dis-regard"),T6033)</f>
        <v>Carbonated</v>
      </c>
      <c r="V6033" t="b">
        <f t="shared" si="473"/>
        <v>1</v>
      </c>
      <c r="W6033">
        <f t="shared" si="472"/>
        <v>3</v>
      </c>
      <c r="X6033" s="8">
        <f t="shared" si="474"/>
        <v>2</v>
      </c>
      <c r="Y6033" t="s">
        <v>594</v>
      </c>
      <c r="Z6033" t="s">
        <v>595</v>
      </c>
      <c r="AB6033" t="s">
        <v>687</v>
      </c>
      <c r="AC6033" t="s">
        <v>912</v>
      </c>
      <c r="AD6033">
        <v>2022</v>
      </c>
    </row>
    <row r="6034" spans="1:30" x14ac:dyDescent="0.25">
      <c r="A6034" t="s">
        <v>18</v>
      </c>
      <c r="B6034" t="s">
        <v>40</v>
      </c>
      <c r="C6034" t="s">
        <v>41</v>
      </c>
      <c r="D6034" t="s">
        <v>42</v>
      </c>
      <c r="E6034" t="s">
        <v>368</v>
      </c>
      <c r="F6034" t="s">
        <v>23</v>
      </c>
      <c r="G6034">
        <v>15545111289</v>
      </c>
      <c r="H6034" t="s">
        <v>431</v>
      </c>
      <c r="I6034" t="s">
        <v>33</v>
      </c>
      <c r="J6034">
        <v>141</v>
      </c>
      <c r="K6034">
        <v>1.5</v>
      </c>
      <c r="L6034">
        <v>1</v>
      </c>
      <c r="M6034">
        <v>141</v>
      </c>
      <c r="N6034">
        <v>1.5</v>
      </c>
      <c r="O6034">
        <v>1</v>
      </c>
      <c r="P6034">
        <v>1.5</v>
      </c>
      <c r="Q6034">
        <v>1.5</v>
      </c>
      <c r="R6034" s="1">
        <v>44791</v>
      </c>
      <c r="S6034" t="str">
        <f t="shared" si="470"/>
        <v>Coca Cola - Regular</v>
      </c>
      <c r="T6034" t="str">
        <f t="shared" si="471"/>
        <v>Carbonated</v>
      </c>
      <c r="U6034" t="str">
        <f>IF(T6034="Cell is Blank - Dis-regard",_xlfn.XLOOKUP(S6034,'Categroy Lookup'!A:A,'Categroy Lookup'!B:B,"Cell is Blank - Dis-regard"),T6034)</f>
        <v>Carbonated</v>
      </c>
      <c r="V6034" t="b">
        <f t="shared" si="473"/>
        <v>1</v>
      </c>
      <c r="W6034">
        <f t="shared" si="472"/>
        <v>1.5</v>
      </c>
      <c r="X6034" s="8">
        <f t="shared" si="474"/>
        <v>1</v>
      </c>
      <c r="Y6034" t="s">
        <v>524</v>
      </c>
      <c r="Z6034" t="s">
        <v>643</v>
      </c>
      <c r="AB6034" t="s">
        <v>687</v>
      </c>
      <c r="AC6034" t="s">
        <v>912</v>
      </c>
      <c r="AD6034">
        <v>2022</v>
      </c>
    </row>
    <row r="6035" spans="1:30" x14ac:dyDescent="0.25">
      <c r="A6035" t="s">
        <v>18</v>
      </c>
      <c r="B6035" t="s">
        <v>40</v>
      </c>
      <c r="C6035" t="s">
        <v>41</v>
      </c>
      <c r="D6035" t="s">
        <v>42</v>
      </c>
      <c r="E6035" t="s">
        <v>368</v>
      </c>
      <c r="F6035" t="s">
        <v>23</v>
      </c>
      <c r="G6035">
        <v>15545111465</v>
      </c>
      <c r="H6035" t="s">
        <v>431</v>
      </c>
      <c r="I6035" t="s">
        <v>33</v>
      </c>
      <c r="J6035">
        <v>141</v>
      </c>
      <c r="K6035">
        <v>1.5</v>
      </c>
      <c r="L6035">
        <v>1</v>
      </c>
      <c r="M6035">
        <v>141</v>
      </c>
      <c r="N6035">
        <v>1.5</v>
      </c>
      <c r="O6035">
        <v>1</v>
      </c>
      <c r="P6035">
        <v>1.5</v>
      </c>
      <c r="Q6035">
        <v>1.5</v>
      </c>
      <c r="R6035" s="1">
        <v>44791</v>
      </c>
      <c r="S6035" t="str">
        <f t="shared" si="470"/>
        <v>Coca Cola - Regular</v>
      </c>
      <c r="T6035" t="str">
        <f t="shared" si="471"/>
        <v>Carbonated</v>
      </c>
      <c r="U6035" t="str">
        <f>IF(T6035="Cell is Blank - Dis-regard",_xlfn.XLOOKUP(S6035,'Categroy Lookup'!A:A,'Categroy Lookup'!B:B,"Cell is Blank - Dis-regard"),T6035)</f>
        <v>Carbonated</v>
      </c>
      <c r="V6035" t="b">
        <f t="shared" si="473"/>
        <v>1</v>
      </c>
      <c r="W6035">
        <f t="shared" si="472"/>
        <v>1.5</v>
      </c>
      <c r="X6035" s="8">
        <f t="shared" si="474"/>
        <v>1</v>
      </c>
      <c r="Y6035" t="s">
        <v>524</v>
      </c>
      <c r="Z6035" t="s">
        <v>643</v>
      </c>
      <c r="AB6035" t="s">
        <v>687</v>
      </c>
      <c r="AC6035" t="s">
        <v>912</v>
      </c>
      <c r="AD6035">
        <v>2022</v>
      </c>
    </row>
    <row r="6036" spans="1:30" x14ac:dyDescent="0.25">
      <c r="A6036" t="s">
        <v>18</v>
      </c>
      <c r="B6036" t="s">
        <v>40</v>
      </c>
      <c r="C6036" t="s">
        <v>41</v>
      </c>
      <c r="D6036" t="s">
        <v>42</v>
      </c>
      <c r="E6036" t="s">
        <v>147</v>
      </c>
      <c r="F6036" t="s">
        <v>27</v>
      </c>
      <c r="G6036">
        <v>15545112324</v>
      </c>
      <c r="H6036" t="s">
        <v>431</v>
      </c>
      <c r="I6036" t="s">
        <v>33</v>
      </c>
      <c r="J6036">
        <v>112</v>
      </c>
      <c r="K6036">
        <v>1.5</v>
      </c>
      <c r="L6036">
        <v>1</v>
      </c>
      <c r="M6036">
        <v>112</v>
      </c>
      <c r="N6036">
        <v>1.5</v>
      </c>
      <c r="O6036">
        <v>1</v>
      </c>
      <c r="P6036">
        <v>1.5</v>
      </c>
      <c r="Q6036">
        <v>1.5</v>
      </c>
      <c r="R6036" s="1">
        <v>44791</v>
      </c>
      <c r="S6036" t="str">
        <f t="shared" si="470"/>
        <v>Doritos Famin Hot Nacho</v>
      </c>
      <c r="T6036" t="str">
        <f t="shared" si="471"/>
        <v>Food</v>
      </c>
      <c r="U6036" t="str">
        <f>IF(T6036="Cell is Blank - Dis-regard",_xlfn.XLOOKUP(S6036,'Categroy Lookup'!A:A,'Categroy Lookup'!B:B,"Cell is Blank - Dis-regard"),T6036)</f>
        <v>Food</v>
      </c>
      <c r="V6036" t="b">
        <f t="shared" si="473"/>
        <v>1</v>
      </c>
      <c r="W6036">
        <f t="shared" si="472"/>
        <v>1.5</v>
      </c>
      <c r="X6036" s="8">
        <f t="shared" si="474"/>
        <v>1</v>
      </c>
      <c r="Y6036" t="s">
        <v>147</v>
      </c>
      <c r="AB6036" t="s">
        <v>687</v>
      </c>
      <c r="AC6036" t="s">
        <v>912</v>
      </c>
      <c r="AD6036">
        <v>2022</v>
      </c>
    </row>
    <row r="6037" spans="1:30" x14ac:dyDescent="0.25">
      <c r="A6037" t="s">
        <v>18</v>
      </c>
      <c r="B6037" t="s">
        <v>197</v>
      </c>
      <c r="C6037" t="s">
        <v>198</v>
      </c>
      <c r="D6037" t="s">
        <v>199</v>
      </c>
      <c r="E6037" t="s">
        <v>261</v>
      </c>
      <c r="F6037" t="s">
        <v>31</v>
      </c>
      <c r="G6037">
        <v>15545115194</v>
      </c>
      <c r="H6037" t="s">
        <v>431</v>
      </c>
      <c r="I6037" t="s">
        <v>25</v>
      </c>
      <c r="J6037">
        <v>145</v>
      </c>
      <c r="K6037">
        <v>2.75</v>
      </c>
      <c r="L6037">
        <v>1</v>
      </c>
      <c r="M6037">
        <v>145</v>
      </c>
      <c r="N6037">
        <v>2.75</v>
      </c>
      <c r="O6037">
        <v>1</v>
      </c>
      <c r="P6037">
        <v>2.75</v>
      </c>
      <c r="Q6037">
        <v>2.75</v>
      </c>
      <c r="R6037" s="1">
        <v>44791</v>
      </c>
      <c r="S6037" t="str">
        <f t="shared" si="470"/>
        <v>Bai Antioxidant - Tanzania Lemon Super Tea</v>
      </c>
      <c r="T6037" t="str">
        <f t="shared" si="471"/>
        <v>Non Carbonated</v>
      </c>
      <c r="U6037" t="str">
        <f>IF(T6037="Cell is Blank - Dis-regard",_xlfn.XLOOKUP(S6037,'Categroy Lookup'!A:A,'Categroy Lookup'!B:B,"Cell is Blank - Dis-regard"),T6037)</f>
        <v>Non Carbonated</v>
      </c>
      <c r="V6037" t="b">
        <f t="shared" si="473"/>
        <v>1</v>
      </c>
      <c r="W6037">
        <f t="shared" si="472"/>
        <v>2.75</v>
      </c>
      <c r="X6037" s="8">
        <f t="shared" si="474"/>
        <v>1.8333333333333333</v>
      </c>
      <c r="Y6037" t="s">
        <v>471</v>
      </c>
      <c r="Z6037" t="s">
        <v>611</v>
      </c>
      <c r="AB6037" t="s">
        <v>687</v>
      </c>
      <c r="AC6037" t="s">
        <v>912</v>
      </c>
      <c r="AD6037">
        <v>2022</v>
      </c>
    </row>
    <row r="6038" spans="1:30" x14ac:dyDescent="0.25">
      <c r="A6038" t="s">
        <v>18</v>
      </c>
      <c r="B6038" t="s">
        <v>197</v>
      </c>
      <c r="C6038" t="s">
        <v>198</v>
      </c>
      <c r="D6038" t="s">
        <v>199</v>
      </c>
      <c r="E6038" t="s">
        <v>211</v>
      </c>
      <c r="F6038" t="s">
        <v>27</v>
      </c>
      <c r="G6038">
        <v>15545153849</v>
      </c>
      <c r="H6038" t="s">
        <v>431</v>
      </c>
      <c r="I6038" t="s">
        <v>33</v>
      </c>
      <c r="J6038">
        <v>157</v>
      </c>
      <c r="K6038">
        <v>3</v>
      </c>
      <c r="L6038">
        <v>1</v>
      </c>
      <c r="M6038">
        <v>157</v>
      </c>
      <c r="N6038">
        <v>3</v>
      </c>
      <c r="O6038">
        <v>1</v>
      </c>
      <c r="P6038">
        <v>3</v>
      </c>
      <c r="Q6038">
        <v>3</v>
      </c>
      <c r="R6038" s="1">
        <v>44791</v>
      </c>
      <c r="S6038" t="str">
        <f t="shared" si="470"/>
        <v>Lenny &amp; Larrys - SnickerDoodle</v>
      </c>
      <c r="T6038" t="str">
        <f t="shared" si="471"/>
        <v>Food</v>
      </c>
      <c r="U6038" t="str">
        <f>IF(T6038="Cell is Blank - Dis-regard",_xlfn.XLOOKUP(S6038,'Categroy Lookup'!A:A,'Categroy Lookup'!B:B,"Cell is Blank - Dis-regard"),T6038)</f>
        <v>Food</v>
      </c>
      <c r="V6038" t="b">
        <f t="shared" si="473"/>
        <v>1</v>
      </c>
      <c r="W6038">
        <f t="shared" si="472"/>
        <v>3</v>
      </c>
      <c r="X6038" s="8">
        <f t="shared" si="474"/>
        <v>2</v>
      </c>
      <c r="Y6038" t="s">
        <v>582</v>
      </c>
      <c r="Z6038" t="s">
        <v>583</v>
      </c>
      <c r="AB6038" t="s">
        <v>687</v>
      </c>
      <c r="AC6038" t="s">
        <v>912</v>
      </c>
      <c r="AD6038">
        <v>2022</v>
      </c>
    </row>
    <row r="6039" spans="1:30" x14ac:dyDescent="0.25">
      <c r="A6039" t="s">
        <v>18</v>
      </c>
      <c r="B6039" t="s">
        <v>197</v>
      </c>
      <c r="C6039" t="s">
        <v>198</v>
      </c>
      <c r="D6039" t="s">
        <v>199</v>
      </c>
      <c r="E6039" t="s">
        <v>79</v>
      </c>
      <c r="F6039" t="s">
        <v>27</v>
      </c>
      <c r="G6039">
        <v>15545155497</v>
      </c>
      <c r="H6039" t="s">
        <v>431</v>
      </c>
      <c r="I6039" t="s">
        <v>33</v>
      </c>
      <c r="J6039">
        <v>110</v>
      </c>
      <c r="K6039">
        <v>1.5</v>
      </c>
      <c r="L6039">
        <v>1</v>
      </c>
      <c r="M6039">
        <v>110</v>
      </c>
      <c r="N6039">
        <v>1.5</v>
      </c>
      <c r="O6039">
        <v>1</v>
      </c>
      <c r="P6039">
        <v>1.5</v>
      </c>
      <c r="Q6039">
        <v>1.5</v>
      </c>
      <c r="R6039" s="1">
        <v>44791</v>
      </c>
      <c r="S6039" t="str">
        <f t="shared" si="470"/>
        <v>SunChips Multigrain - Harvest Cheddar</v>
      </c>
      <c r="T6039" t="str">
        <f t="shared" si="471"/>
        <v>Food</v>
      </c>
      <c r="U6039" t="str">
        <f>IF(T6039="Cell is Blank - Dis-regard",_xlfn.XLOOKUP(S6039,'Categroy Lookup'!A:A,'Categroy Lookup'!B:B,"Cell is Blank - Dis-regard"),T6039)</f>
        <v>Food</v>
      </c>
      <c r="V6039" t="b">
        <f t="shared" si="473"/>
        <v>1</v>
      </c>
      <c r="W6039">
        <f t="shared" si="472"/>
        <v>1.5</v>
      </c>
      <c r="X6039" s="8">
        <f t="shared" si="474"/>
        <v>1</v>
      </c>
      <c r="Y6039" t="s">
        <v>502</v>
      </c>
      <c r="Z6039" t="s">
        <v>515</v>
      </c>
      <c r="AB6039" t="s">
        <v>687</v>
      </c>
      <c r="AC6039" t="s">
        <v>912</v>
      </c>
      <c r="AD6039">
        <v>2022</v>
      </c>
    </row>
    <row r="6040" spans="1:30" x14ac:dyDescent="0.25">
      <c r="A6040" t="s">
        <v>18</v>
      </c>
      <c r="B6040" t="s">
        <v>40</v>
      </c>
      <c r="C6040" t="s">
        <v>41</v>
      </c>
      <c r="D6040" t="s">
        <v>42</v>
      </c>
      <c r="E6040" t="s">
        <v>368</v>
      </c>
      <c r="F6040" t="s">
        <v>23</v>
      </c>
      <c r="G6040">
        <v>15545409919</v>
      </c>
      <c r="H6040" t="s">
        <v>431</v>
      </c>
      <c r="I6040" t="s">
        <v>33</v>
      </c>
      <c r="J6040">
        <v>142</v>
      </c>
      <c r="K6040">
        <v>1.5</v>
      </c>
      <c r="L6040">
        <v>1</v>
      </c>
      <c r="M6040">
        <v>142</v>
      </c>
      <c r="N6040">
        <v>1.5</v>
      </c>
      <c r="O6040">
        <v>1</v>
      </c>
      <c r="P6040">
        <v>1.5</v>
      </c>
      <c r="Q6040">
        <v>1.5</v>
      </c>
      <c r="R6040" s="1">
        <v>44791</v>
      </c>
      <c r="S6040" t="str">
        <f t="shared" si="470"/>
        <v>Coca Cola - Regular</v>
      </c>
      <c r="T6040" t="str">
        <f t="shared" si="471"/>
        <v>Carbonated</v>
      </c>
      <c r="U6040" t="str">
        <f>IF(T6040="Cell is Blank - Dis-regard",_xlfn.XLOOKUP(S6040,'Categroy Lookup'!A:A,'Categroy Lookup'!B:B,"Cell is Blank - Dis-regard"),T6040)</f>
        <v>Carbonated</v>
      </c>
      <c r="V6040" t="b">
        <f t="shared" si="473"/>
        <v>1</v>
      </c>
      <c r="W6040">
        <f t="shared" si="472"/>
        <v>1.5</v>
      </c>
      <c r="X6040" s="8">
        <f t="shared" si="474"/>
        <v>1</v>
      </c>
      <c r="Y6040" t="s">
        <v>524</v>
      </c>
      <c r="Z6040" t="s">
        <v>643</v>
      </c>
      <c r="AB6040" t="s">
        <v>687</v>
      </c>
      <c r="AC6040" t="s">
        <v>912</v>
      </c>
      <c r="AD6040">
        <v>2022</v>
      </c>
    </row>
    <row r="6041" spans="1:30" x14ac:dyDescent="0.25">
      <c r="A6041" t="s">
        <v>18</v>
      </c>
      <c r="B6041" t="s">
        <v>40</v>
      </c>
      <c r="C6041" t="s">
        <v>41</v>
      </c>
      <c r="D6041" t="s">
        <v>42</v>
      </c>
      <c r="E6041" t="s">
        <v>182</v>
      </c>
      <c r="F6041" t="s">
        <v>27</v>
      </c>
      <c r="G6041">
        <v>15545430728</v>
      </c>
      <c r="H6041" t="s">
        <v>431</v>
      </c>
      <c r="I6041" t="s">
        <v>33</v>
      </c>
      <c r="J6041">
        <v>114</v>
      </c>
      <c r="K6041">
        <v>1.5</v>
      </c>
      <c r="L6041">
        <v>1</v>
      </c>
      <c r="M6041">
        <v>114</v>
      </c>
      <c r="N6041">
        <v>1.5</v>
      </c>
      <c r="O6041">
        <v>1</v>
      </c>
      <c r="P6041">
        <v>1.5</v>
      </c>
      <c r="Q6041">
        <v>1.5</v>
      </c>
      <c r="R6041" s="1">
        <v>44791</v>
      </c>
      <c r="S6041" t="str">
        <f t="shared" si="470"/>
        <v>Cheetos Baked - Crunchy Cheese</v>
      </c>
      <c r="T6041" t="str">
        <f t="shared" si="471"/>
        <v>Food</v>
      </c>
      <c r="U6041" t="str">
        <f>IF(T6041="Cell is Blank - Dis-regard",_xlfn.XLOOKUP(S6041,'Categroy Lookup'!A:A,'Categroy Lookup'!B:B,"Cell is Blank - Dis-regard"),T6041)</f>
        <v>Food</v>
      </c>
      <c r="V6041" t="b">
        <f t="shared" si="473"/>
        <v>1</v>
      </c>
      <c r="W6041">
        <f t="shared" si="472"/>
        <v>1.5</v>
      </c>
      <c r="X6041" s="8">
        <f t="shared" si="474"/>
        <v>1</v>
      </c>
      <c r="Y6041" t="s">
        <v>500</v>
      </c>
      <c r="Z6041" t="s">
        <v>569</v>
      </c>
      <c r="AB6041" t="s">
        <v>687</v>
      </c>
      <c r="AC6041" t="s">
        <v>912</v>
      </c>
      <c r="AD6041">
        <v>2022</v>
      </c>
    </row>
    <row r="6042" spans="1:30" x14ac:dyDescent="0.25">
      <c r="A6042" t="s">
        <v>18</v>
      </c>
      <c r="B6042" t="s">
        <v>40</v>
      </c>
      <c r="C6042" t="s">
        <v>41</v>
      </c>
      <c r="D6042" t="s">
        <v>42</v>
      </c>
      <c r="E6042" t="s">
        <v>182</v>
      </c>
      <c r="F6042" t="s">
        <v>27</v>
      </c>
      <c r="G6042">
        <v>15545432010</v>
      </c>
      <c r="H6042" t="s">
        <v>431</v>
      </c>
      <c r="I6042" t="s">
        <v>33</v>
      </c>
      <c r="J6042">
        <v>114</v>
      </c>
      <c r="K6042">
        <v>1.5</v>
      </c>
      <c r="L6042">
        <v>1</v>
      </c>
      <c r="M6042">
        <v>114</v>
      </c>
      <c r="N6042">
        <v>1.5</v>
      </c>
      <c r="O6042">
        <v>1</v>
      </c>
      <c r="P6042">
        <v>1.5</v>
      </c>
      <c r="Q6042">
        <v>1.5</v>
      </c>
      <c r="R6042" s="1">
        <v>44791</v>
      </c>
      <c r="S6042" t="str">
        <f t="shared" si="470"/>
        <v>Cheetos Baked - Crunchy Cheese</v>
      </c>
      <c r="T6042" t="str">
        <f t="shared" si="471"/>
        <v>Food</v>
      </c>
      <c r="U6042" t="str">
        <f>IF(T6042="Cell is Blank - Dis-regard",_xlfn.XLOOKUP(S6042,'Categroy Lookup'!A:A,'Categroy Lookup'!B:B,"Cell is Blank - Dis-regard"),T6042)</f>
        <v>Food</v>
      </c>
      <c r="V6042" t="b">
        <f t="shared" si="473"/>
        <v>1</v>
      </c>
      <c r="W6042">
        <f t="shared" si="472"/>
        <v>1.5</v>
      </c>
      <c r="X6042" s="8">
        <f t="shared" si="474"/>
        <v>1</v>
      </c>
      <c r="Y6042" t="s">
        <v>500</v>
      </c>
      <c r="Z6042" t="s">
        <v>569</v>
      </c>
      <c r="AB6042" t="s">
        <v>687</v>
      </c>
      <c r="AC6042" t="s">
        <v>912</v>
      </c>
      <c r="AD6042">
        <v>2022</v>
      </c>
    </row>
    <row r="6043" spans="1:30" x14ac:dyDescent="0.25">
      <c r="A6043" t="s">
        <v>18</v>
      </c>
      <c r="B6043" t="s">
        <v>40</v>
      </c>
      <c r="C6043" t="s">
        <v>41</v>
      </c>
      <c r="D6043" t="s">
        <v>42</v>
      </c>
      <c r="E6043" t="s">
        <v>368</v>
      </c>
      <c r="F6043" t="s">
        <v>23</v>
      </c>
      <c r="G6043">
        <v>15545433056</v>
      </c>
      <c r="H6043" t="s">
        <v>431</v>
      </c>
      <c r="I6043" t="s">
        <v>33</v>
      </c>
      <c r="J6043">
        <v>141</v>
      </c>
      <c r="K6043">
        <v>1.5</v>
      </c>
      <c r="L6043">
        <v>1</v>
      </c>
      <c r="M6043">
        <v>141</v>
      </c>
      <c r="N6043">
        <v>1.5</v>
      </c>
      <c r="O6043">
        <v>1</v>
      </c>
      <c r="P6043">
        <v>1.5</v>
      </c>
      <c r="Q6043">
        <v>1.5</v>
      </c>
      <c r="R6043" s="1">
        <v>44791</v>
      </c>
      <c r="S6043" t="str">
        <f t="shared" si="470"/>
        <v>Coca Cola - Regular</v>
      </c>
      <c r="T6043" t="str">
        <f t="shared" si="471"/>
        <v>Carbonated</v>
      </c>
      <c r="U6043" t="str">
        <f>IF(T6043="Cell is Blank - Dis-regard",_xlfn.XLOOKUP(S6043,'Categroy Lookup'!A:A,'Categroy Lookup'!B:B,"Cell is Blank - Dis-regard"),T6043)</f>
        <v>Carbonated</v>
      </c>
      <c r="V6043" t="b">
        <f t="shared" si="473"/>
        <v>1</v>
      </c>
      <c r="W6043">
        <f t="shared" si="472"/>
        <v>1.5</v>
      </c>
      <c r="X6043" s="8">
        <f t="shared" si="474"/>
        <v>1</v>
      </c>
      <c r="Y6043" t="s">
        <v>524</v>
      </c>
      <c r="Z6043" t="s">
        <v>643</v>
      </c>
      <c r="AB6043" t="s">
        <v>687</v>
      </c>
      <c r="AC6043" t="s">
        <v>912</v>
      </c>
      <c r="AD6043">
        <v>2022</v>
      </c>
    </row>
    <row r="6044" spans="1:30" x14ac:dyDescent="0.25">
      <c r="A6044" t="s">
        <v>18</v>
      </c>
      <c r="B6044" t="s">
        <v>40</v>
      </c>
      <c r="C6044" t="s">
        <v>41</v>
      </c>
      <c r="D6044" t="s">
        <v>42</v>
      </c>
      <c r="E6044" t="s">
        <v>131</v>
      </c>
      <c r="F6044" t="s">
        <v>23</v>
      </c>
      <c r="G6044">
        <v>15545434619</v>
      </c>
      <c r="H6044" t="s">
        <v>431</v>
      </c>
      <c r="I6044" t="s">
        <v>33</v>
      </c>
      <c r="J6044">
        <v>140</v>
      </c>
      <c r="K6044">
        <v>1.5</v>
      </c>
      <c r="L6044">
        <v>1</v>
      </c>
      <c r="M6044">
        <v>140</v>
      </c>
      <c r="N6044">
        <v>1.5</v>
      </c>
      <c r="O6044">
        <v>1</v>
      </c>
      <c r="P6044">
        <v>1.5</v>
      </c>
      <c r="Q6044">
        <v>1.5</v>
      </c>
      <c r="R6044" s="1">
        <v>44791</v>
      </c>
      <c r="S6044" t="str">
        <f t="shared" si="470"/>
        <v>Sunkist Soda - Orange</v>
      </c>
      <c r="T6044" t="str">
        <f t="shared" si="471"/>
        <v>Carbonated</v>
      </c>
      <c r="U6044" t="str">
        <f>IF(T6044="Cell is Blank - Dis-regard",_xlfn.XLOOKUP(S6044,'Categroy Lookup'!A:A,'Categroy Lookup'!B:B,"Cell is Blank - Dis-regard"),T6044)</f>
        <v>Carbonated</v>
      </c>
      <c r="V6044" t="b">
        <f t="shared" si="473"/>
        <v>1</v>
      </c>
      <c r="W6044">
        <f t="shared" si="472"/>
        <v>1.5</v>
      </c>
      <c r="X6044" s="8">
        <f t="shared" si="474"/>
        <v>1</v>
      </c>
      <c r="Y6044" t="s">
        <v>551</v>
      </c>
      <c r="Z6044" t="s">
        <v>552</v>
      </c>
      <c r="AB6044" t="s">
        <v>687</v>
      </c>
      <c r="AC6044" t="s">
        <v>912</v>
      </c>
      <c r="AD6044">
        <v>2022</v>
      </c>
    </row>
    <row r="6045" spans="1:30" x14ac:dyDescent="0.25">
      <c r="A6045" t="s">
        <v>18</v>
      </c>
      <c r="B6045" t="s">
        <v>40</v>
      </c>
      <c r="C6045" t="s">
        <v>41</v>
      </c>
      <c r="D6045" t="s">
        <v>42</v>
      </c>
      <c r="E6045" t="s">
        <v>368</v>
      </c>
      <c r="F6045" t="s">
        <v>23</v>
      </c>
      <c r="G6045">
        <v>15545539027</v>
      </c>
      <c r="H6045" t="s">
        <v>431</v>
      </c>
      <c r="I6045" t="s">
        <v>33</v>
      </c>
      <c r="J6045">
        <v>141</v>
      </c>
      <c r="K6045">
        <v>1.5</v>
      </c>
      <c r="L6045">
        <v>1</v>
      </c>
      <c r="M6045">
        <v>141</v>
      </c>
      <c r="N6045">
        <v>1.5</v>
      </c>
      <c r="O6045">
        <v>1</v>
      </c>
      <c r="P6045">
        <v>1.5</v>
      </c>
      <c r="Q6045">
        <v>1.5</v>
      </c>
      <c r="R6045" s="1">
        <v>44791</v>
      </c>
      <c r="S6045" t="str">
        <f t="shared" si="470"/>
        <v>Coca Cola - Regular</v>
      </c>
      <c r="T6045" t="str">
        <f t="shared" si="471"/>
        <v>Carbonated</v>
      </c>
      <c r="U6045" t="str">
        <f>IF(T6045="Cell is Blank - Dis-regard",_xlfn.XLOOKUP(S6045,'Categroy Lookup'!A:A,'Categroy Lookup'!B:B,"Cell is Blank - Dis-regard"),T6045)</f>
        <v>Carbonated</v>
      </c>
      <c r="V6045" t="b">
        <f t="shared" si="473"/>
        <v>1</v>
      </c>
      <c r="W6045">
        <f t="shared" si="472"/>
        <v>1.5</v>
      </c>
      <c r="X6045" s="8">
        <f t="shared" si="474"/>
        <v>1</v>
      </c>
      <c r="Y6045" t="s">
        <v>524</v>
      </c>
      <c r="Z6045" t="s">
        <v>643</v>
      </c>
      <c r="AB6045" t="s">
        <v>687</v>
      </c>
      <c r="AC6045" t="s">
        <v>912</v>
      </c>
      <c r="AD6045">
        <v>2022</v>
      </c>
    </row>
    <row r="6046" spans="1:30" x14ac:dyDescent="0.25">
      <c r="A6046" t="s">
        <v>18</v>
      </c>
      <c r="B6046" t="s">
        <v>40</v>
      </c>
      <c r="C6046" t="s">
        <v>41</v>
      </c>
      <c r="D6046" t="s">
        <v>42</v>
      </c>
      <c r="E6046" t="s">
        <v>131</v>
      </c>
      <c r="F6046" t="s">
        <v>23</v>
      </c>
      <c r="G6046">
        <v>15545541701</v>
      </c>
      <c r="H6046" t="s">
        <v>431</v>
      </c>
      <c r="I6046" t="s">
        <v>33</v>
      </c>
      <c r="J6046">
        <v>140</v>
      </c>
      <c r="K6046">
        <v>1.5</v>
      </c>
      <c r="L6046">
        <v>1</v>
      </c>
      <c r="M6046">
        <v>140</v>
      </c>
      <c r="N6046">
        <v>1.5</v>
      </c>
      <c r="O6046">
        <v>1</v>
      </c>
      <c r="P6046">
        <v>1.5</v>
      </c>
      <c r="Q6046">
        <v>1.5</v>
      </c>
      <c r="R6046" s="1">
        <v>44791</v>
      </c>
      <c r="S6046" t="str">
        <f t="shared" si="470"/>
        <v>Sunkist Soda - Orange</v>
      </c>
      <c r="T6046" t="str">
        <f t="shared" si="471"/>
        <v>Carbonated</v>
      </c>
      <c r="U6046" t="str">
        <f>IF(T6046="Cell is Blank - Dis-regard",_xlfn.XLOOKUP(S6046,'Categroy Lookup'!A:A,'Categroy Lookup'!B:B,"Cell is Blank - Dis-regard"),T6046)</f>
        <v>Carbonated</v>
      </c>
      <c r="V6046" t="b">
        <f t="shared" si="473"/>
        <v>1</v>
      </c>
      <c r="W6046">
        <f t="shared" si="472"/>
        <v>1.5</v>
      </c>
      <c r="X6046" s="8">
        <f t="shared" si="474"/>
        <v>1</v>
      </c>
      <c r="Y6046" t="s">
        <v>551</v>
      </c>
      <c r="Z6046" t="s">
        <v>552</v>
      </c>
      <c r="AB6046" t="s">
        <v>687</v>
      </c>
      <c r="AC6046" t="s">
        <v>912</v>
      </c>
      <c r="AD6046">
        <v>2022</v>
      </c>
    </row>
    <row r="6047" spans="1:30" x14ac:dyDescent="0.25">
      <c r="A6047" t="s">
        <v>18</v>
      </c>
      <c r="B6047" t="s">
        <v>40</v>
      </c>
      <c r="C6047" t="s">
        <v>41</v>
      </c>
      <c r="D6047" t="s">
        <v>42</v>
      </c>
      <c r="E6047" t="s">
        <v>94</v>
      </c>
      <c r="F6047" t="s">
        <v>23</v>
      </c>
      <c r="G6047">
        <v>15546103785</v>
      </c>
      <c r="H6047" t="s">
        <v>432</v>
      </c>
      <c r="I6047" t="s">
        <v>25</v>
      </c>
      <c r="J6047">
        <v>148</v>
      </c>
      <c r="K6047">
        <v>3.5</v>
      </c>
      <c r="L6047">
        <v>1</v>
      </c>
      <c r="M6047">
        <v>148</v>
      </c>
      <c r="N6047">
        <v>3.5</v>
      </c>
      <c r="O6047">
        <v>1</v>
      </c>
      <c r="P6047">
        <v>3.5</v>
      </c>
      <c r="Q6047">
        <v>3.5</v>
      </c>
      <c r="R6047" s="1">
        <v>44792</v>
      </c>
      <c r="S6047" t="str">
        <f t="shared" si="470"/>
        <v>Red Bull - Original</v>
      </c>
      <c r="T6047" t="str">
        <f t="shared" si="471"/>
        <v>Carbonated</v>
      </c>
      <c r="U6047" t="str">
        <f>IF(T6047="Cell is Blank - Dis-regard",_xlfn.XLOOKUP(S6047,'Categroy Lookup'!A:A,'Categroy Lookup'!B:B,"Cell is Blank - Dis-regard"),T6047)</f>
        <v>Carbonated</v>
      </c>
      <c r="V6047" t="b">
        <f t="shared" si="473"/>
        <v>1</v>
      </c>
      <c r="W6047">
        <f t="shared" si="472"/>
        <v>3.5</v>
      </c>
      <c r="X6047" s="8">
        <f t="shared" si="474"/>
        <v>2.3333333333333335</v>
      </c>
      <c r="Y6047" t="s">
        <v>466</v>
      </c>
      <c r="Z6047" t="s">
        <v>512</v>
      </c>
      <c r="AB6047" t="s">
        <v>689</v>
      </c>
      <c r="AC6047" t="s">
        <v>913</v>
      </c>
      <c r="AD6047">
        <v>2022</v>
      </c>
    </row>
    <row r="6048" spans="1:30" x14ac:dyDescent="0.25">
      <c r="A6048" t="s">
        <v>18</v>
      </c>
      <c r="B6048" t="s">
        <v>36</v>
      </c>
      <c r="C6048" t="s">
        <v>37</v>
      </c>
      <c r="D6048" t="s">
        <v>38</v>
      </c>
      <c r="E6048" t="s">
        <v>127</v>
      </c>
      <c r="F6048" t="s">
        <v>27</v>
      </c>
      <c r="G6048">
        <v>15547030250</v>
      </c>
      <c r="H6048" t="s">
        <v>432</v>
      </c>
      <c r="I6048" t="s">
        <v>33</v>
      </c>
      <c r="J6048">
        <v>124</v>
      </c>
      <c r="K6048">
        <v>1.5</v>
      </c>
      <c r="L6048">
        <v>1</v>
      </c>
      <c r="M6048">
        <v>124</v>
      </c>
      <c r="N6048">
        <v>1.5</v>
      </c>
      <c r="O6048">
        <v>1</v>
      </c>
      <c r="P6048">
        <v>1.5</v>
      </c>
      <c r="Q6048">
        <v>1.5</v>
      </c>
      <c r="R6048" s="1">
        <v>44792</v>
      </c>
      <c r="S6048" t="str">
        <f t="shared" si="470"/>
        <v>CheezIt - Double Cheese</v>
      </c>
      <c r="T6048" t="str">
        <f t="shared" si="471"/>
        <v>Food</v>
      </c>
      <c r="U6048" t="str">
        <f>IF(T6048="Cell is Blank - Dis-regard",_xlfn.XLOOKUP(S6048,'Categroy Lookup'!A:A,'Categroy Lookup'!B:B,"Cell is Blank - Dis-regard"),T6048)</f>
        <v>Food</v>
      </c>
      <c r="V6048" t="b">
        <f t="shared" si="473"/>
        <v>1</v>
      </c>
      <c r="W6048">
        <f t="shared" si="472"/>
        <v>1.5</v>
      </c>
      <c r="X6048" s="8">
        <f t="shared" si="474"/>
        <v>1</v>
      </c>
      <c r="Y6048" t="s">
        <v>528</v>
      </c>
      <c r="Z6048" t="s">
        <v>549</v>
      </c>
      <c r="AB6048" t="s">
        <v>689</v>
      </c>
      <c r="AC6048" t="s">
        <v>913</v>
      </c>
      <c r="AD6048">
        <v>2022</v>
      </c>
    </row>
    <row r="6049" spans="1:30" x14ac:dyDescent="0.25">
      <c r="A6049" t="s">
        <v>18</v>
      </c>
      <c r="B6049" t="s">
        <v>36</v>
      </c>
      <c r="C6049" t="s">
        <v>37</v>
      </c>
      <c r="D6049" t="s">
        <v>38</v>
      </c>
      <c r="E6049" t="s">
        <v>101</v>
      </c>
      <c r="F6049" t="s">
        <v>27</v>
      </c>
      <c r="G6049">
        <v>15547028509</v>
      </c>
      <c r="H6049" t="s">
        <v>432</v>
      </c>
      <c r="I6049" t="s">
        <v>33</v>
      </c>
      <c r="J6049">
        <v>114</v>
      </c>
      <c r="K6049">
        <v>1.5</v>
      </c>
      <c r="L6049">
        <v>1</v>
      </c>
      <c r="M6049">
        <v>114</v>
      </c>
      <c r="N6049">
        <v>1.5</v>
      </c>
      <c r="O6049">
        <v>1</v>
      </c>
      <c r="P6049">
        <v>1.5</v>
      </c>
      <c r="Q6049">
        <v>1.5</v>
      </c>
      <c r="R6049" s="1">
        <v>44792</v>
      </c>
      <c r="S6049" t="str">
        <f t="shared" si="470"/>
        <v>Miss Vickie's Potato Chip - Smokehouse BBQ</v>
      </c>
      <c r="T6049" t="str">
        <f t="shared" si="471"/>
        <v>Food</v>
      </c>
      <c r="U6049" t="str">
        <f>IF(T6049="Cell is Blank - Dis-regard",_xlfn.XLOOKUP(S6049,'Categroy Lookup'!A:A,'Categroy Lookup'!B:B,"Cell is Blank - Dis-regard"),T6049)</f>
        <v>Food</v>
      </c>
      <c r="V6049" t="b">
        <f t="shared" si="473"/>
        <v>1</v>
      </c>
      <c r="W6049">
        <f t="shared" si="472"/>
        <v>1.5</v>
      </c>
      <c r="X6049" s="8">
        <f t="shared" si="474"/>
        <v>1</v>
      </c>
      <c r="Y6049" t="s">
        <v>473</v>
      </c>
      <c r="Z6049" t="s">
        <v>530</v>
      </c>
      <c r="AB6049" t="s">
        <v>689</v>
      </c>
      <c r="AC6049" t="s">
        <v>913</v>
      </c>
      <c r="AD6049">
        <v>2022</v>
      </c>
    </row>
    <row r="6050" spans="1:30" x14ac:dyDescent="0.25">
      <c r="A6050" t="s">
        <v>18</v>
      </c>
      <c r="B6050" t="s">
        <v>36</v>
      </c>
      <c r="C6050" t="s">
        <v>37</v>
      </c>
      <c r="D6050" t="s">
        <v>38</v>
      </c>
      <c r="E6050" t="s">
        <v>48</v>
      </c>
      <c r="F6050" t="s">
        <v>27</v>
      </c>
      <c r="G6050">
        <v>15547032968</v>
      </c>
      <c r="H6050" t="s">
        <v>432</v>
      </c>
      <c r="I6050" t="s">
        <v>33</v>
      </c>
      <c r="J6050">
        <v>136</v>
      </c>
      <c r="K6050">
        <v>1.75</v>
      </c>
      <c r="L6050">
        <v>1</v>
      </c>
      <c r="M6050">
        <v>136</v>
      </c>
      <c r="N6050">
        <v>1.75</v>
      </c>
      <c r="O6050">
        <v>1</v>
      </c>
      <c r="P6050">
        <v>1.75</v>
      </c>
      <c r="Q6050">
        <v>1.75</v>
      </c>
      <c r="R6050" s="1">
        <v>44792</v>
      </c>
      <c r="S6050" t="str">
        <f t="shared" si="470"/>
        <v>KitKat - Crisp Wafers</v>
      </c>
      <c r="T6050" t="str">
        <f t="shared" si="471"/>
        <v>Food</v>
      </c>
      <c r="U6050" t="str">
        <f>IF(T6050="Cell is Blank - Dis-regard",_xlfn.XLOOKUP(S6050,'Categroy Lookup'!A:A,'Categroy Lookup'!B:B,"Cell is Blank - Dis-regard"),T6050)</f>
        <v>Food</v>
      </c>
      <c r="V6050" t="b">
        <f t="shared" si="473"/>
        <v>1</v>
      </c>
      <c r="W6050">
        <f t="shared" si="472"/>
        <v>1.75</v>
      </c>
      <c r="X6050" s="8">
        <f t="shared" si="474"/>
        <v>1.1666666666666667</v>
      </c>
      <c r="Y6050" t="s">
        <v>482</v>
      </c>
      <c r="Z6050" t="s">
        <v>483</v>
      </c>
      <c r="AB6050" t="s">
        <v>689</v>
      </c>
      <c r="AC6050" t="s">
        <v>913</v>
      </c>
      <c r="AD6050">
        <v>2022</v>
      </c>
    </row>
    <row r="6051" spans="1:30" x14ac:dyDescent="0.25">
      <c r="A6051" t="s">
        <v>18</v>
      </c>
      <c r="B6051" t="s">
        <v>197</v>
      </c>
      <c r="C6051" t="s">
        <v>198</v>
      </c>
      <c r="D6051" t="s">
        <v>199</v>
      </c>
      <c r="E6051" t="s">
        <v>230</v>
      </c>
      <c r="F6051" t="s">
        <v>23</v>
      </c>
      <c r="G6051">
        <v>15547116385</v>
      </c>
      <c r="H6051" t="s">
        <v>432</v>
      </c>
      <c r="I6051" t="s">
        <v>33</v>
      </c>
      <c r="J6051">
        <v>148</v>
      </c>
      <c r="K6051">
        <v>3</v>
      </c>
      <c r="L6051">
        <v>1</v>
      </c>
      <c r="M6051">
        <v>148</v>
      </c>
      <c r="N6051">
        <v>3</v>
      </c>
      <c r="O6051">
        <v>1</v>
      </c>
      <c r="P6051">
        <v>3</v>
      </c>
      <c r="Q6051">
        <v>3</v>
      </c>
      <c r="R6051" s="1">
        <v>44792</v>
      </c>
      <c r="S6051" t="str">
        <f t="shared" si="470"/>
        <v>Starbucks Refresher - Real Coconut Water</v>
      </c>
      <c r="T6051" t="str">
        <f t="shared" si="471"/>
        <v>Carbonated</v>
      </c>
      <c r="U6051" t="str">
        <f>IF(T6051="Cell is Blank - Dis-regard",_xlfn.XLOOKUP(S6051,'Categroy Lookup'!A:A,'Categroy Lookup'!B:B,"Cell is Blank - Dis-regard"),T6051)</f>
        <v>Carbonated</v>
      </c>
      <c r="V6051" t="b">
        <f t="shared" si="473"/>
        <v>1</v>
      </c>
      <c r="W6051">
        <f t="shared" si="472"/>
        <v>3</v>
      </c>
      <c r="X6051" s="8">
        <f t="shared" si="474"/>
        <v>2</v>
      </c>
      <c r="Y6051" t="s">
        <v>594</v>
      </c>
      <c r="Z6051" t="s">
        <v>595</v>
      </c>
      <c r="AB6051" t="s">
        <v>689</v>
      </c>
      <c r="AC6051" t="s">
        <v>913</v>
      </c>
      <c r="AD6051">
        <v>2022</v>
      </c>
    </row>
    <row r="6052" spans="1:30" x14ac:dyDescent="0.25">
      <c r="A6052" t="s">
        <v>18</v>
      </c>
      <c r="B6052" t="s">
        <v>197</v>
      </c>
      <c r="C6052" t="s">
        <v>198</v>
      </c>
      <c r="D6052" t="s">
        <v>199</v>
      </c>
      <c r="E6052" t="s">
        <v>79</v>
      </c>
      <c r="F6052" t="s">
        <v>27</v>
      </c>
      <c r="G6052">
        <v>15547123739</v>
      </c>
      <c r="H6052" t="s">
        <v>432</v>
      </c>
      <c r="I6052" t="s">
        <v>33</v>
      </c>
      <c r="J6052">
        <v>110</v>
      </c>
      <c r="K6052">
        <v>1.5</v>
      </c>
      <c r="L6052">
        <v>1</v>
      </c>
      <c r="M6052">
        <v>110</v>
      </c>
      <c r="N6052">
        <v>1.5</v>
      </c>
      <c r="O6052">
        <v>1</v>
      </c>
      <c r="P6052">
        <v>1.5</v>
      </c>
      <c r="Q6052">
        <v>1.5</v>
      </c>
      <c r="R6052" s="1">
        <v>44792</v>
      </c>
      <c r="S6052" t="str">
        <f t="shared" si="470"/>
        <v>SunChips Multigrain - Harvest Cheddar</v>
      </c>
      <c r="T6052" t="str">
        <f t="shared" si="471"/>
        <v>Food</v>
      </c>
      <c r="U6052" t="str">
        <f>IF(T6052="Cell is Blank - Dis-regard",_xlfn.XLOOKUP(S6052,'Categroy Lookup'!A:A,'Categroy Lookup'!B:B,"Cell is Blank - Dis-regard"),T6052)</f>
        <v>Food</v>
      </c>
      <c r="V6052" t="b">
        <f t="shared" si="473"/>
        <v>1</v>
      </c>
      <c r="W6052">
        <f t="shared" si="472"/>
        <v>1.5</v>
      </c>
      <c r="X6052" s="8">
        <f t="shared" si="474"/>
        <v>1</v>
      </c>
      <c r="Y6052" t="s">
        <v>502</v>
      </c>
      <c r="Z6052" t="s">
        <v>515</v>
      </c>
      <c r="AB6052" t="s">
        <v>689</v>
      </c>
      <c r="AC6052" t="s">
        <v>913</v>
      </c>
      <c r="AD6052">
        <v>2022</v>
      </c>
    </row>
    <row r="6053" spans="1:30" x14ac:dyDescent="0.25">
      <c r="A6053" t="s">
        <v>18</v>
      </c>
      <c r="B6053" t="s">
        <v>36</v>
      </c>
      <c r="C6053" t="s">
        <v>37</v>
      </c>
      <c r="D6053" t="s">
        <v>38</v>
      </c>
      <c r="E6053" t="s">
        <v>98</v>
      </c>
      <c r="F6053" t="s">
        <v>27</v>
      </c>
      <c r="G6053">
        <v>15547177298</v>
      </c>
      <c r="H6053" t="s">
        <v>432</v>
      </c>
      <c r="I6053" t="s">
        <v>33</v>
      </c>
      <c r="J6053">
        <v>122</v>
      </c>
      <c r="K6053">
        <v>1.5</v>
      </c>
      <c r="L6053">
        <v>1</v>
      </c>
      <c r="M6053">
        <v>122</v>
      </c>
      <c r="N6053">
        <v>1.5</v>
      </c>
      <c r="O6053">
        <v>1</v>
      </c>
      <c r="P6053">
        <v>1.5</v>
      </c>
      <c r="Q6053">
        <v>1.5</v>
      </c>
      <c r="R6053" s="1">
        <v>44792</v>
      </c>
      <c r="S6053" t="str">
        <f t="shared" si="470"/>
        <v>CheezIt - Original</v>
      </c>
      <c r="T6053" t="str">
        <f t="shared" si="471"/>
        <v>Food</v>
      </c>
      <c r="U6053" t="str">
        <f>IF(T6053="Cell is Blank - Dis-regard",_xlfn.XLOOKUP(S6053,'Categroy Lookup'!A:A,'Categroy Lookup'!B:B,"Cell is Blank - Dis-regard"),T6053)</f>
        <v>Food</v>
      </c>
      <c r="V6053" t="b">
        <f t="shared" si="473"/>
        <v>1</v>
      </c>
      <c r="W6053">
        <f t="shared" si="472"/>
        <v>1.5</v>
      </c>
      <c r="X6053" s="8">
        <f t="shared" si="474"/>
        <v>1</v>
      </c>
      <c r="Y6053" t="s">
        <v>528</v>
      </c>
      <c r="Z6053" t="s">
        <v>512</v>
      </c>
      <c r="AB6053" t="s">
        <v>689</v>
      </c>
      <c r="AC6053" t="s">
        <v>913</v>
      </c>
      <c r="AD6053">
        <v>2022</v>
      </c>
    </row>
    <row r="6054" spans="1:30" x14ac:dyDescent="0.25">
      <c r="A6054" t="s">
        <v>18</v>
      </c>
      <c r="B6054" t="s">
        <v>197</v>
      </c>
      <c r="C6054" t="s">
        <v>198</v>
      </c>
      <c r="D6054" t="s">
        <v>199</v>
      </c>
      <c r="E6054" t="s">
        <v>230</v>
      </c>
      <c r="F6054" t="s">
        <v>23</v>
      </c>
      <c r="G6054">
        <v>15547244316</v>
      </c>
      <c r="H6054" t="s">
        <v>432</v>
      </c>
      <c r="I6054" t="s">
        <v>33</v>
      </c>
      <c r="J6054">
        <v>148</v>
      </c>
      <c r="K6054">
        <v>3</v>
      </c>
      <c r="L6054">
        <v>1</v>
      </c>
      <c r="M6054">
        <v>148</v>
      </c>
      <c r="N6054">
        <v>3</v>
      </c>
      <c r="O6054">
        <v>1</v>
      </c>
      <c r="P6054">
        <v>3</v>
      </c>
      <c r="Q6054">
        <v>3</v>
      </c>
      <c r="R6054" s="1">
        <v>44792</v>
      </c>
      <c r="S6054" t="str">
        <f t="shared" si="470"/>
        <v>Starbucks Refresher - Real Coconut Water</v>
      </c>
      <c r="T6054" t="str">
        <f t="shared" si="471"/>
        <v>Carbonated</v>
      </c>
      <c r="U6054" t="str">
        <f>IF(T6054="Cell is Blank - Dis-regard",_xlfn.XLOOKUP(S6054,'Categroy Lookup'!A:A,'Categroy Lookup'!B:B,"Cell is Blank - Dis-regard"),T6054)</f>
        <v>Carbonated</v>
      </c>
      <c r="V6054" t="b">
        <f t="shared" si="473"/>
        <v>1</v>
      </c>
      <c r="W6054">
        <f t="shared" si="472"/>
        <v>3</v>
      </c>
      <c r="X6054" s="8">
        <f t="shared" si="474"/>
        <v>2</v>
      </c>
      <c r="Y6054" t="s">
        <v>594</v>
      </c>
      <c r="Z6054" t="s">
        <v>595</v>
      </c>
      <c r="AB6054" t="s">
        <v>689</v>
      </c>
      <c r="AC6054" t="s">
        <v>913</v>
      </c>
      <c r="AD6054">
        <v>2022</v>
      </c>
    </row>
    <row r="6055" spans="1:30" x14ac:dyDescent="0.25">
      <c r="A6055" t="s">
        <v>18</v>
      </c>
      <c r="B6055" t="s">
        <v>197</v>
      </c>
      <c r="C6055" t="s">
        <v>198</v>
      </c>
      <c r="D6055" t="s">
        <v>199</v>
      </c>
      <c r="E6055" t="s">
        <v>79</v>
      </c>
      <c r="F6055" t="s">
        <v>27</v>
      </c>
      <c r="G6055">
        <v>15547250124</v>
      </c>
      <c r="H6055" t="s">
        <v>432</v>
      </c>
      <c r="I6055" t="s">
        <v>33</v>
      </c>
      <c r="J6055">
        <v>110</v>
      </c>
      <c r="K6055">
        <v>1.5</v>
      </c>
      <c r="L6055">
        <v>1</v>
      </c>
      <c r="M6055">
        <v>110</v>
      </c>
      <c r="N6055">
        <v>1.5</v>
      </c>
      <c r="O6055">
        <v>1</v>
      </c>
      <c r="P6055">
        <v>1.5</v>
      </c>
      <c r="Q6055">
        <v>1.5</v>
      </c>
      <c r="R6055" s="1">
        <v>44792</v>
      </c>
      <c r="S6055" t="str">
        <f t="shared" si="470"/>
        <v>SunChips Multigrain - Harvest Cheddar</v>
      </c>
      <c r="T6055" t="str">
        <f t="shared" si="471"/>
        <v>Food</v>
      </c>
      <c r="U6055" t="str">
        <f>IF(T6055="Cell is Blank - Dis-regard",_xlfn.XLOOKUP(S6055,'Categroy Lookup'!A:A,'Categroy Lookup'!B:B,"Cell is Blank - Dis-regard"),T6055)</f>
        <v>Food</v>
      </c>
      <c r="V6055" t="b">
        <f t="shared" si="473"/>
        <v>1</v>
      </c>
      <c r="W6055">
        <f t="shared" si="472"/>
        <v>1.5</v>
      </c>
      <c r="X6055" s="8">
        <f t="shared" si="474"/>
        <v>1</v>
      </c>
      <c r="Y6055" t="s">
        <v>502</v>
      </c>
      <c r="Z6055" t="s">
        <v>515</v>
      </c>
      <c r="AB6055" t="s">
        <v>689</v>
      </c>
      <c r="AC6055" t="s">
        <v>913</v>
      </c>
      <c r="AD6055">
        <v>2022</v>
      </c>
    </row>
    <row r="6056" spans="1:30" x14ac:dyDescent="0.25">
      <c r="A6056" t="s">
        <v>18</v>
      </c>
      <c r="B6056" t="s">
        <v>19</v>
      </c>
      <c r="C6056" t="s">
        <v>20</v>
      </c>
      <c r="D6056" t="s">
        <v>21</v>
      </c>
      <c r="E6056" t="s">
        <v>72</v>
      </c>
      <c r="F6056" t="s">
        <v>55</v>
      </c>
      <c r="G6056">
        <v>15547536310</v>
      </c>
      <c r="H6056" t="s">
        <v>432</v>
      </c>
      <c r="I6056" t="s">
        <v>33</v>
      </c>
      <c r="J6056">
        <v>143</v>
      </c>
      <c r="K6056">
        <v>2</v>
      </c>
      <c r="L6056">
        <v>1</v>
      </c>
      <c r="M6056">
        <v>143</v>
      </c>
      <c r="N6056">
        <v>2</v>
      </c>
      <c r="O6056">
        <v>1</v>
      </c>
      <c r="P6056">
        <v>2</v>
      </c>
      <c r="Q6056">
        <v>2</v>
      </c>
      <c r="R6056" s="1">
        <v>44792</v>
      </c>
      <c r="S6056" t="str">
        <f t="shared" si="470"/>
        <v>Poland Springs Water</v>
      </c>
      <c r="T6056" t="str">
        <f t="shared" si="471"/>
        <v>Water</v>
      </c>
      <c r="U6056" t="str">
        <f>IF(T6056="Cell is Blank - Dis-regard",_xlfn.XLOOKUP(S6056,'Categroy Lookup'!A:A,'Categroy Lookup'!B:B,"Cell is Blank - Dis-regard"),T6056)</f>
        <v>Water</v>
      </c>
      <c r="V6056" t="b">
        <f t="shared" si="473"/>
        <v>1</v>
      </c>
      <c r="W6056">
        <f t="shared" si="472"/>
        <v>2</v>
      </c>
      <c r="X6056" s="8">
        <f t="shared" si="474"/>
        <v>1.3333333333333333</v>
      </c>
      <c r="Y6056" t="s">
        <v>72</v>
      </c>
      <c r="AB6056" t="s">
        <v>689</v>
      </c>
      <c r="AC6056" t="s">
        <v>913</v>
      </c>
      <c r="AD6056">
        <v>2022</v>
      </c>
    </row>
    <row r="6057" spans="1:30" x14ac:dyDescent="0.25">
      <c r="A6057" t="s">
        <v>18</v>
      </c>
      <c r="B6057" t="s">
        <v>36</v>
      </c>
      <c r="C6057" t="s">
        <v>37</v>
      </c>
      <c r="D6057" t="s">
        <v>38</v>
      </c>
      <c r="E6057" t="s">
        <v>93</v>
      </c>
      <c r="F6057" t="s">
        <v>23</v>
      </c>
      <c r="G6057">
        <v>15547723780</v>
      </c>
      <c r="H6057" t="s">
        <v>432</v>
      </c>
      <c r="I6057" t="s">
        <v>25</v>
      </c>
      <c r="J6057">
        <v>141</v>
      </c>
      <c r="K6057">
        <v>1.5</v>
      </c>
      <c r="L6057">
        <v>1</v>
      </c>
      <c r="M6057">
        <v>141</v>
      </c>
      <c r="N6057">
        <v>1.5</v>
      </c>
      <c r="O6057">
        <v>1</v>
      </c>
      <c r="P6057">
        <v>1.5</v>
      </c>
      <c r="Q6057">
        <v>1.5</v>
      </c>
      <c r="R6057" s="1">
        <v>44792</v>
      </c>
      <c r="S6057" t="str">
        <f t="shared" si="470"/>
        <v>Coca Cola - Zero Sugar</v>
      </c>
      <c r="T6057" t="str">
        <f t="shared" si="471"/>
        <v>Carbonated</v>
      </c>
      <c r="U6057" t="str">
        <f>IF(T6057="Cell is Blank - Dis-regard",_xlfn.XLOOKUP(S6057,'Categroy Lookup'!A:A,'Categroy Lookup'!B:B,"Cell is Blank - Dis-regard"),T6057)</f>
        <v>Carbonated</v>
      </c>
      <c r="V6057" t="b">
        <f t="shared" si="473"/>
        <v>1</v>
      </c>
      <c r="W6057">
        <f t="shared" si="472"/>
        <v>1.5</v>
      </c>
      <c r="X6057" s="8">
        <f t="shared" si="474"/>
        <v>1</v>
      </c>
      <c r="Y6057" t="s">
        <v>524</v>
      </c>
      <c r="Z6057" t="s">
        <v>525</v>
      </c>
      <c r="AB6057" t="s">
        <v>689</v>
      </c>
      <c r="AC6057" t="s">
        <v>913</v>
      </c>
      <c r="AD6057">
        <v>2022</v>
      </c>
    </row>
    <row r="6058" spans="1:30" x14ac:dyDescent="0.25">
      <c r="A6058" t="s">
        <v>18</v>
      </c>
      <c r="B6058" t="s">
        <v>36</v>
      </c>
      <c r="C6058" t="s">
        <v>37</v>
      </c>
      <c r="D6058" t="s">
        <v>38</v>
      </c>
      <c r="E6058" t="s">
        <v>433</v>
      </c>
      <c r="F6058" t="s">
        <v>31</v>
      </c>
      <c r="G6058">
        <v>15547821700</v>
      </c>
      <c r="H6058" t="s">
        <v>432</v>
      </c>
      <c r="I6058" t="s">
        <v>33</v>
      </c>
      <c r="J6058">
        <v>148</v>
      </c>
      <c r="K6058">
        <v>2.5</v>
      </c>
      <c r="L6058">
        <v>1</v>
      </c>
      <c r="M6058">
        <v>148</v>
      </c>
      <c r="N6058">
        <v>2.5</v>
      </c>
      <c r="O6058">
        <v>1</v>
      </c>
      <c r="P6058">
        <v>2.5</v>
      </c>
      <c r="Q6058">
        <v>2.5</v>
      </c>
      <c r="R6058" s="1">
        <v>44792</v>
      </c>
      <c r="S6058" t="str">
        <f t="shared" si="470"/>
        <v>Zevia Organic Tea - Peach</v>
      </c>
      <c r="T6058" t="str">
        <f t="shared" si="471"/>
        <v>Non Carbonated</v>
      </c>
      <c r="U6058" t="str">
        <f>IF(T6058="Cell is Blank - Dis-regard",_xlfn.XLOOKUP(S6058,'Categroy Lookup'!A:A,'Categroy Lookup'!B:B,"Cell is Blank - Dis-regard"),T6058)</f>
        <v>Non Carbonated</v>
      </c>
      <c r="V6058" t="b">
        <f t="shared" si="473"/>
        <v>1</v>
      </c>
      <c r="W6058">
        <f t="shared" si="472"/>
        <v>2.5</v>
      </c>
      <c r="X6058" s="8">
        <f t="shared" si="474"/>
        <v>1.6666666666666667</v>
      </c>
      <c r="Y6058" t="s">
        <v>654</v>
      </c>
      <c r="Z6058" t="s">
        <v>644</v>
      </c>
      <c r="AB6058" t="s">
        <v>689</v>
      </c>
      <c r="AC6058" t="s">
        <v>913</v>
      </c>
      <c r="AD6058">
        <v>2022</v>
      </c>
    </row>
    <row r="6059" spans="1:30" x14ac:dyDescent="0.25">
      <c r="A6059" t="s">
        <v>18</v>
      </c>
      <c r="B6059" t="s">
        <v>19</v>
      </c>
      <c r="C6059" t="s">
        <v>20</v>
      </c>
      <c r="D6059" t="s">
        <v>21</v>
      </c>
      <c r="E6059" t="s">
        <v>368</v>
      </c>
      <c r="F6059" t="s">
        <v>23</v>
      </c>
      <c r="G6059">
        <v>15548206617</v>
      </c>
      <c r="H6059" t="s">
        <v>432</v>
      </c>
      <c r="I6059" t="s">
        <v>33</v>
      </c>
      <c r="J6059">
        <v>141</v>
      </c>
      <c r="K6059">
        <v>2</v>
      </c>
      <c r="L6059">
        <v>1</v>
      </c>
      <c r="M6059">
        <v>141</v>
      </c>
      <c r="N6059">
        <v>2</v>
      </c>
      <c r="O6059">
        <v>1</v>
      </c>
      <c r="P6059">
        <v>2</v>
      </c>
      <c r="Q6059">
        <v>2</v>
      </c>
      <c r="R6059" s="1">
        <v>44792</v>
      </c>
      <c r="S6059" t="str">
        <f t="shared" si="470"/>
        <v>Coca Cola - Regular</v>
      </c>
      <c r="T6059" t="str">
        <f t="shared" si="471"/>
        <v>Carbonated</v>
      </c>
      <c r="U6059" t="str">
        <f>IF(T6059="Cell is Blank - Dis-regard",_xlfn.XLOOKUP(S6059,'Categroy Lookup'!A:A,'Categroy Lookup'!B:B,"Cell is Blank - Dis-regard"),T6059)</f>
        <v>Carbonated</v>
      </c>
      <c r="V6059" t="b">
        <f t="shared" si="473"/>
        <v>1</v>
      </c>
      <c r="W6059">
        <f t="shared" si="472"/>
        <v>2</v>
      </c>
      <c r="X6059" s="8">
        <f t="shared" si="474"/>
        <v>1.3333333333333333</v>
      </c>
      <c r="Y6059" t="s">
        <v>524</v>
      </c>
      <c r="Z6059" t="s">
        <v>643</v>
      </c>
      <c r="AB6059" t="s">
        <v>689</v>
      </c>
      <c r="AC6059" t="s">
        <v>913</v>
      </c>
      <c r="AD6059">
        <v>2022</v>
      </c>
    </row>
    <row r="6060" spans="1:30" x14ac:dyDescent="0.25">
      <c r="A6060" t="s">
        <v>18</v>
      </c>
      <c r="B6060" t="s">
        <v>197</v>
      </c>
      <c r="C6060" t="s">
        <v>198</v>
      </c>
      <c r="D6060" t="s">
        <v>199</v>
      </c>
      <c r="E6060" t="s">
        <v>330</v>
      </c>
      <c r="F6060" t="s">
        <v>31</v>
      </c>
      <c r="G6060">
        <v>15548235844</v>
      </c>
      <c r="H6060" t="s">
        <v>432</v>
      </c>
      <c r="I6060" t="s">
        <v>25</v>
      </c>
      <c r="J6060">
        <v>143</v>
      </c>
      <c r="K6060">
        <v>2.75</v>
      </c>
      <c r="L6060">
        <v>1</v>
      </c>
      <c r="M6060">
        <v>143</v>
      </c>
      <c r="N6060">
        <v>2.75</v>
      </c>
      <c r="O6060">
        <v>1</v>
      </c>
      <c r="P6060">
        <v>2.75</v>
      </c>
      <c r="Q6060">
        <v>2.75</v>
      </c>
      <c r="R6060" s="1">
        <v>44792</v>
      </c>
      <c r="S6060" t="str">
        <f t="shared" si="470"/>
        <v>BodyArmor  LYTE - Blueberry Pomegranate</v>
      </c>
      <c r="T6060" t="str">
        <f t="shared" si="471"/>
        <v>Non Carbonated</v>
      </c>
      <c r="U6060" t="str">
        <f>IF(T6060="Cell is Blank - Dis-regard",_xlfn.XLOOKUP(S6060,'Categroy Lookup'!A:A,'Categroy Lookup'!B:B,"Cell is Blank - Dis-regard"),T6060)</f>
        <v>Non Carbonated</v>
      </c>
      <c r="V6060" t="b">
        <f t="shared" si="473"/>
        <v>1</v>
      </c>
      <c r="W6060">
        <f t="shared" si="472"/>
        <v>2.75</v>
      </c>
      <c r="X6060" s="8">
        <f t="shared" si="474"/>
        <v>1.8333333333333333</v>
      </c>
      <c r="Y6060" t="s">
        <v>634</v>
      </c>
      <c r="Z6060" t="s">
        <v>635</v>
      </c>
      <c r="AB6060" t="s">
        <v>689</v>
      </c>
      <c r="AC6060" t="s">
        <v>913</v>
      </c>
      <c r="AD6060">
        <v>2022</v>
      </c>
    </row>
    <row r="6061" spans="1:30" x14ac:dyDescent="0.25">
      <c r="A6061" t="s">
        <v>18</v>
      </c>
      <c r="B6061" t="s">
        <v>36</v>
      </c>
      <c r="C6061" t="s">
        <v>37</v>
      </c>
      <c r="D6061" t="s">
        <v>38</v>
      </c>
      <c r="E6061" t="s">
        <v>48</v>
      </c>
      <c r="F6061" t="s">
        <v>27</v>
      </c>
      <c r="G6061">
        <v>15548248275</v>
      </c>
      <c r="H6061" t="s">
        <v>432</v>
      </c>
      <c r="I6061" t="s">
        <v>33</v>
      </c>
      <c r="J6061">
        <v>136</v>
      </c>
      <c r="K6061">
        <v>1.75</v>
      </c>
      <c r="L6061">
        <v>1</v>
      </c>
      <c r="M6061">
        <v>136</v>
      </c>
      <c r="N6061">
        <v>1.75</v>
      </c>
      <c r="O6061">
        <v>1</v>
      </c>
      <c r="P6061">
        <v>1.75</v>
      </c>
      <c r="Q6061">
        <v>1.75</v>
      </c>
      <c r="R6061" s="1">
        <v>44792</v>
      </c>
      <c r="S6061" t="str">
        <f t="shared" si="470"/>
        <v>KitKat - Crisp Wafers</v>
      </c>
      <c r="T6061" t="str">
        <f t="shared" si="471"/>
        <v>Food</v>
      </c>
      <c r="U6061" t="str">
        <f>IF(T6061="Cell is Blank - Dis-regard",_xlfn.XLOOKUP(S6061,'Categroy Lookup'!A:A,'Categroy Lookup'!B:B,"Cell is Blank - Dis-regard"),T6061)</f>
        <v>Food</v>
      </c>
      <c r="V6061" t="b">
        <f t="shared" si="473"/>
        <v>1</v>
      </c>
      <c r="W6061">
        <f t="shared" si="472"/>
        <v>1.75</v>
      </c>
      <c r="X6061" s="8">
        <f t="shared" si="474"/>
        <v>1.1666666666666667</v>
      </c>
      <c r="Y6061" t="s">
        <v>482</v>
      </c>
      <c r="Z6061" t="s">
        <v>483</v>
      </c>
      <c r="AB6061" t="s">
        <v>689</v>
      </c>
      <c r="AC6061" t="s">
        <v>913</v>
      </c>
      <c r="AD6061">
        <v>2022</v>
      </c>
    </row>
    <row r="6062" spans="1:30" x14ac:dyDescent="0.25">
      <c r="A6062" t="s">
        <v>18</v>
      </c>
      <c r="B6062" t="s">
        <v>40</v>
      </c>
      <c r="C6062" t="s">
        <v>41</v>
      </c>
      <c r="D6062" t="s">
        <v>42</v>
      </c>
      <c r="E6062" t="s">
        <v>94</v>
      </c>
      <c r="F6062" t="s">
        <v>23</v>
      </c>
      <c r="G6062">
        <v>15548474711</v>
      </c>
      <c r="H6062" t="s">
        <v>432</v>
      </c>
      <c r="I6062" t="s">
        <v>25</v>
      </c>
      <c r="J6062">
        <v>148</v>
      </c>
      <c r="K6062">
        <v>3.5</v>
      </c>
      <c r="L6062">
        <v>1</v>
      </c>
      <c r="M6062">
        <v>148</v>
      </c>
      <c r="N6062">
        <v>3.5</v>
      </c>
      <c r="O6062">
        <v>1</v>
      </c>
      <c r="P6062">
        <v>3.5</v>
      </c>
      <c r="Q6062">
        <v>3.5</v>
      </c>
      <c r="R6062" s="1">
        <v>44792</v>
      </c>
      <c r="S6062" t="str">
        <f t="shared" si="470"/>
        <v>Red Bull - Original</v>
      </c>
      <c r="T6062" t="str">
        <f t="shared" si="471"/>
        <v>Carbonated</v>
      </c>
      <c r="U6062" t="str">
        <f>IF(T6062="Cell is Blank - Dis-regard",_xlfn.XLOOKUP(S6062,'Categroy Lookup'!A:A,'Categroy Lookup'!B:B,"Cell is Blank - Dis-regard"),T6062)</f>
        <v>Carbonated</v>
      </c>
      <c r="V6062" t="b">
        <f t="shared" si="473"/>
        <v>1</v>
      </c>
      <c r="W6062">
        <f t="shared" si="472"/>
        <v>3.5</v>
      </c>
      <c r="X6062" s="8">
        <f t="shared" si="474"/>
        <v>2.3333333333333335</v>
      </c>
      <c r="Y6062" t="s">
        <v>466</v>
      </c>
      <c r="Z6062" t="s">
        <v>512</v>
      </c>
      <c r="AB6062" t="s">
        <v>689</v>
      </c>
      <c r="AC6062" t="s">
        <v>913</v>
      </c>
      <c r="AD6062">
        <v>2022</v>
      </c>
    </row>
    <row r="6063" spans="1:30" x14ac:dyDescent="0.25">
      <c r="A6063" t="s">
        <v>18</v>
      </c>
      <c r="B6063" t="s">
        <v>40</v>
      </c>
      <c r="C6063" t="s">
        <v>41</v>
      </c>
      <c r="D6063" t="s">
        <v>42</v>
      </c>
      <c r="E6063" t="s">
        <v>94</v>
      </c>
      <c r="F6063" t="s">
        <v>23</v>
      </c>
      <c r="G6063">
        <v>15548483893</v>
      </c>
      <c r="H6063" t="s">
        <v>432</v>
      </c>
      <c r="I6063" t="s">
        <v>25</v>
      </c>
      <c r="J6063">
        <v>148</v>
      </c>
      <c r="K6063">
        <v>3.5</v>
      </c>
      <c r="L6063">
        <v>1</v>
      </c>
      <c r="M6063">
        <v>148</v>
      </c>
      <c r="N6063">
        <v>3.5</v>
      </c>
      <c r="O6063">
        <v>1</v>
      </c>
      <c r="P6063">
        <v>3.5</v>
      </c>
      <c r="Q6063">
        <v>3.5</v>
      </c>
      <c r="R6063" s="1">
        <v>44792</v>
      </c>
      <c r="S6063" t="str">
        <f t="shared" si="470"/>
        <v>Red Bull - Original</v>
      </c>
      <c r="T6063" t="str">
        <f t="shared" si="471"/>
        <v>Carbonated</v>
      </c>
      <c r="U6063" t="str">
        <f>IF(T6063="Cell is Blank - Dis-regard",_xlfn.XLOOKUP(S6063,'Categroy Lookup'!A:A,'Categroy Lookup'!B:B,"Cell is Blank - Dis-regard"),T6063)</f>
        <v>Carbonated</v>
      </c>
      <c r="V6063" t="b">
        <f t="shared" si="473"/>
        <v>1</v>
      </c>
      <c r="W6063">
        <f t="shared" si="472"/>
        <v>3.5</v>
      </c>
      <c r="X6063" s="8">
        <f t="shared" si="474"/>
        <v>2.3333333333333335</v>
      </c>
      <c r="Y6063" t="s">
        <v>466</v>
      </c>
      <c r="Z6063" t="s">
        <v>512</v>
      </c>
      <c r="AB6063" t="s">
        <v>689</v>
      </c>
      <c r="AC6063" t="s">
        <v>913</v>
      </c>
      <c r="AD6063">
        <v>2022</v>
      </c>
    </row>
    <row r="6064" spans="1:30" x14ac:dyDescent="0.25">
      <c r="A6064" t="s">
        <v>18</v>
      </c>
      <c r="B6064" t="s">
        <v>197</v>
      </c>
      <c r="C6064" t="s">
        <v>198</v>
      </c>
      <c r="D6064" t="s">
        <v>199</v>
      </c>
      <c r="E6064" t="s">
        <v>230</v>
      </c>
      <c r="F6064" t="s">
        <v>23</v>
      </c>
      <c r="G6064">
        <v>15548795750</v>
      </c>
      <c r="H6064" t="s">
        <v>432</v>
      </c>
      <c r="I6064" t="s">
        <v>25</v>
      </c>
      <c r="J6064">
        <v>148</v>
      </c>
      <c r="K6064">
        <v>3</v>
      </c>
      <c r="L6064">
        <v>1</v>
      </c>
      <c r="M6064">
        <v>148</v>
      </c>
      <c r="N6064">
        <v>3</v>
      </c>
      <c r="O6064">
        <v>1</v>
      </c>
      <c r="P6064">
        <v>3</v>
      </c>
      <c r="Q6064">
        <v>3</v>
      </c>
      <c r="R6064" s="1">
        <v>44792</v>
      </c>
      <c r="S6064" t="str">
        <f t="shared" si="470"/>
        <v>Starbucks Refresher - Real Coconut Water</v>
      </c>
      <c r="T6064" t="str">
        <f t="shared" si="471"/>
        <v>Carbonated</v>
      </c>
      <c r="U6064" t="str">
        <f>IF(T6064="Cell is Blank - Dis-regard",_xlfn.XLOOKUP(S6064,'Categroy Lookup'!A:A,'Categroy Lookup'!B:B,"Cell is Blank - Dis-regard"),T6064)</f>
        <v>Carbonated</v>
      </c>
      <c r="V6064" t="b">
        <f t="shared" si="473"/>
        <v>1</v>
      </c>
      <c r="W6064">
        <f t="shared" si="472"/>
        <v>3</v>
      </c>
      <c r="X6064" s="8">
        <f t="shared" si="474"/>
        <v>2</v>
      </c>
      <c r="Y6064" t="s">
        <v>594</v>
      </c>
      <c r="Z6064" t="s">
        <v>595</v>
      </c>
      <c r="AB6064" t="s">
        <v>689</v>
      </c>
      <c r="AC6064" t="s">
        <v>913</v>
      </c>
      <c r="AD6064">
        <v>2022</v>
      </c>
    </row>
    <row r="6065" spans="1:30" x14ac:dyDescent="0.25">
      <c r="A6065" t="s">
        <v>18</v>
      </c>
      <c r="B6065" t="s">
        <v>197</v>
      </c>
      <c r="C6065" t="s">
        <v>198</v>
      </c>
      <c r="D6065" t="s">
        <v>199</v>
      </c>
      <c r="E6065" t="s">
        <v>362</v>
      </c>
      <c r="F6065" t="s">
        <v>27</v>
      </c>
      <c r="G6065">
        <v>15548835892</v>
      </c>
      <c r="H6065" t="s">
        <v>432</v>
      </c>
      <c r="I6065" t="s">
        <v>25</v>
      </c>
      <c r="J6065">
        <v>161</v>
      </c>
      <c r="K6065">
        <v>3</v>
      </c>
      <c r="L6065">
        <v>1</v>
      </c>
      <c r="M6065">
        <v>161</v>
      </c>
      <c r="N6065">
        <v>3</v>
      </c>
      <c r="O6065">
        <v>1</v>
      </c>
      <c r="P6065">
        <v>3</v>
      </c>
      <c r="Q6065">
        <v>7</v>
      </c>
      <c r="R6065" s="1">
        <v>44792</v>
      </c>
      <c r="S6065" t="str">
        <f t="shared" si="470"/>
        <v>Pringles - Cheddar Cheese</v>
      </c>
      <c r="T6065" t="str">
        <f t="shared" si="471"/>
        <v>Food</v>
      </c>
      <c r="U6065" t="str">
        <f>IF(T6065="Cell is Blank - Dis-regard",_xlfn.XLOOKUP(S6065,'Categroy Lookup'!A:A,'Categroy Lookup'!B:B,"Cell is Blank - Dis-regard"),T6065)</f>
        <v>Food</v>
      </c>
      <c r="V6065" t="b">
        <f t="shared" si="473"/>
        <v>1</v>
      </c>
      <c r="W6065">
        <f t="shared" si="472"/>
        <v>3</v>
      </c>
      <c r="X6065" s="8">
        <f t="shared" si="474"/>
        <v>2</v>
      </c>
      <c r="Y6065" t="s">
        <v>642</v>
      </c>
      <c r="Z6065" t="s">
        <v>544</v>
      </c>
      <c r="AB6065" t="s">
        <v>689</v>
      </c>
      <c r="AC6065" t="s">
        <v>913</v>
      </c>
      <c r="AD6065">
        <v>2022</v>
      </c>
    </row>
    <row r="6066" spans="1:30" x14ac:dyDescent="0.25">
      <c r="A6066" t="s">
        <v>18</v>
      </c>
      <c r="B6066" t="s">
        <v>197</v>
      </c>
      <c r="C6066" t="s">
        <v>198</v>
      </c>
      <c r="D6066" t="s">
        <v>199</v>
      </c>
      <c r="E6066" t="s">
        <v>315</v>
      </c>
      <c r="G6066">
        <v>15548835892</v>
      </c>
      <c r="H6066" t="s">
        <v>432</v>
      </c>
      <c r="I6066" t="s">
        <v>25</v>
      </c>
      <c r="J6066">
        <v>152</v>
      </c>
      <c r="K6066">
        <v>4</v>
      </c>
      <c r="L6066">
        <v>1</v>
      </c>
      <c r="M6066">
        <v>152</v>
      </c>
      <c r="N6066">
        <v>4</v>
      </c>
      <c r="O6066">
        <v>1</v>
      </c>
      <c r="P6066">
        <v>4</v>
      </c>
      <c r="Q6066">
        <v>7</v>
      </c>
      <c r="R6066" s="1">
        <v>44792</v>
      </c>
      <c r="S6066" t="str">
        <f t="shared" si="470"/>
        <v>Oreo Mini - Go Paks</v>
      </c>
      <c r="T6066" t="str">
        <f t="shared" si="471"/>
        <v>Cell is Blank - Dis-regard</v>
      </c>
      <c r="U6066" t="str">
        <f>IF(T6066="Cell is Blank - Dis-regard",_xlfn.XLOOKUP(S6066,'Categroy Lookup'!A:A,'Categroy Lookup'!B:B,"Cell is Blank - Dis-regard"),T6066)</f>
        <v>Food</v>
      </c>
      <c r="V6066" t="b">
        <f t="shared" si="473"/>
        <v>1</v>
      </c>
      <c r="W6066">
        <f t="shared" si="472"/>
        <v>4</v>
      </c>
      <c r="X6066" s="8">
        <f t="shared" si="474"/>
        <v>2.6666666666666665</v>
      </c>
      <c r="Y6066" t="s">
        <v>632</v>
      </c>
      <c r="Z6066" t="s">
        <v>603</v>
      </c>
      <c r="AB6066" t="s">
        <v>689</v>
      </c>
      <c r="AC6066" t="s">
        <v>913</v>
      </c>
      <c r="AD6066">
        <v>2022</v>
      </c>
    </row>
    <row r="6067" spans="1:30" x14ac:dyDescent="0.25">
      <c r="A6067" t="s">
        <v>18</v>
      </c>
      <c r="B6067" t="s">
        <v>40</v>
      </c>
      <c r="C6067" t="s">
        <v>41</v>
      </c>
      <c r="D6067" t="s">
        <v>42</v>
      </c>
      <c r="E6067" t="s">
        <v>43</v>
      </c>
      <c r="F6067" t="s">
        <v>23</v>
      </c>
      <c r="G6067">
        <v>15548954826</v>
      </c>
      <c r="H6067" t="s">
        <v>432</v>
      </c>
      <c r="I6067" t="s">
        <v>33</v>
      </c>
      <c r="J6067">
        <v>144</v>
      </c>
      <c r="K6067">
        <v>3</v>
      </c>
      <c r="L6067">
        <v>1</v>
      </c>
      <c r="M6067">
        <v>144</v>
      </c>
      <c r="N6067">
        <v>3</v>
      </c>
      <c r="O6067">
        <v>1</v>
      </c>
      <c r="P6067">
        <v>3</v>
      </c>
      <c r="Q6067">
        <v>3</v>
      </c>
      <c r="R6067" s="1">
        <v>44792</v>
      </c>
      <c r="S6067" t="str">
        <f t="shared" si="470"/>
        <v>Monster Energy Original</v>
      </c>
      <c r="T6067" t="str">
        <f t="shared" si="471"/>
        <v>Carbonated</v>
      </c>
      <c r="U6067" t="str">
        <f>IF(T6067="Cell is Blank - Dis-regard",_xlfn.XLOOKUP(S6067,'Categroy Lookup'!A:A,'Categroy Lookup'!B:B,"Cell is Blank - Dis-regard"),T6067)</f>
        <v>Carbonated</v>
      </c>
      <c r="V6067" t="b">
        <f t="shared" si="473"/>
        <v>1</v>
      </c>
      <c r="W6067">
        <f t="shared" si="472"/>
        <v>3</v>
      </c>
      <c r="X6067" s="8">
        <f t="shared" si="474"/>
        <v>2</v>
      </c>
      <c r="Y6067" t="s">
        <v>43</v>
      </c>
      <c r="AB6067" t="s">
        <v>689</v>
      </c>
      <c r="AC6067" t="s">
        <v>913</v>
      </c>
      <c r="AD6067">
        <v>2022</v>
      </c>
    </row>
    <row r="6068" spans="1:30" x14ac:dyDescent="0.25">
      <c r="A6068" t="s">
        <v>18</v>
      </c>
      <c r="B6068" t="s">
        <v>40</v>
      </c>
      <c r="C6068" t="s">
        <v>41</v>
      </c>
      <c r="D6068" t="s">
        <v>42</v>
      </c>
      <c r="E6068" t="s">
        <v>43</v>
      </c>
      <c r="F6068" t="s">
        <v>23</v>
      </c>
      <c r="G6068">
        <v>15548955280</v>
      </c>
      <c r="H6068" t="s">
        <v>432</v>
      </c>
      <c r="I6068" t="s">
        <v>33</v>
      </c>
      <c r="J6068">
        <v>146</v>
      </c>
      <c r="K6068">
        <v>3</v>
      </c>
      <c r="L6068">
        <v>1</v>
      </c>
      <c r="M6068">
        <v>146</v>
      </c>
      <c r="N6068">
        <v>3</v>
      </c>
      <c r="O6068">
        <v>1</v>
      </c>
      <c r="P6068">
        <v>3</v>
      </c>
      <c r="Q6068">
        <v>3</v>
      </c>
      <c r="R6068" s="1">
        <v>44792</v>
      </c>
      <c r="S6068" t="str">
        <f t="shared" si="470"/>
        <v>Monster Energy Original</v>
      </c>
      <c r="T6068" t="str">
        <f t="shared" si="471"/>
        <v>Carbonated</v>
      </c>
      <c r="U6068" t="str">
        <f>IF(T6068="Cell is Blank - Dis-regard",_xlfn.XLOOKUP(S6068,'Categroy Lookup'!A:A,'Categroy Lookup'!B:B,"Cell is Blank - Dis-regard"),T6068)</f>
        <v>Carbonated</v>
      </c>
      <c r="V6068" t="b">
        <f t="shared" si="473"/>
        <v>1</v>
      </c>
      <c r="W6068">
        <f t="shared" si="472"/>
        <v>3</v>
      </c>
      <c r="X6068" s="8">
        <f t="shared" si="474"/>
        <v>2</v>
      </c>
      <c r="Y6068" t="s">
        <v>43</v>
      </c>
      <c r="AB6068" t="s">
        <v>689</v>
      </c>
      <c r="AC6068" t="s">
        <v>913</v>
      </c>
      <c r="AD6068">
        <v>2022</v>
      </c>
    </row>
    <row r="6069" spans="1:30" x14ac:dyDescent="0.25">
      <c r="A6069" t="s">
        <v>18</v>
      </c>
      <c r="B6069" t="s">
        <v>197</v>
      </c>
      <c r="C6069" t="s">
        <v>198</v>
      </c>
      <c r="D6069" t="s">
        <v>199</v>
      </c>
      <c r="E6069" t="s">
        <v>93</v>
      </c>
      <c r="F6069" t="s">
        <v>23</v>
      </c>
      <c r="G6069">
        <v>15549101673</v>
      </c>
      <c r="H6069" t="s">
        <v>432</v>
      </c>
      <c r="I6069" t="s">
        <v>33</v>
      </c>
      <c r="J6069">
        <v>141</v>
      </c>
      <c r="K6069">
        <v>2</v>
      </c>
      <c r="L6069">
        <v>1</v>
      </c>
      <c r="M6069">
        <v>141</v>
      </c>
      <c r="N6069">
        <v>2</v>
      </c>
      <c r="O6069">
        <v>1</v>
      </c>
      <c r="P6069">
        <v>2</v>
      </c>
      <c r="Q6069">
        <v>2</v>
      </c>
      <c r="R6069" s="1">
        <v>44792</v>
      </c>
      <c r="S6069" t="str">
        <f t="shared" si="470"/>
        <v>Coca Cola - Zero Sugar</v>
      </c>
      <c r="T6069" t="str">
        <f t="shared" si="471"/>
        <v>Carbonated</v>
      </c>
      <c r="U6069" t="str">
        <f>IF(T6069="Cell is Blank - Dis-regard",_xlfn.XLOOKUP(S6069,'Categroy Lookup'!A:A,'Categroy Lookup'!B:B,"Cell is Blank - Dis-regard"),T6069)</f>
        <v>Carbonated</v>
      </c>
      <c r="V6069" t="b">
        <f t="shared" si="473"/>
        <v>1</v>
      </c>
      <c r="W6069">
        <f t="shared" si="472"/>
        <v>2</v>
      </c>
      <c r="X6069" s="8">
        <f t="shared" si="474"/>
        <v>1.3333333333333333</v>
      </c>
      <c r="Y6069" t="s">
        <v>524</v>
      </c>
      <c r="Z6069" t="s">
        <v>525</v>
      </c>
      <c r="AB6069" t="s">
        <v>689</v>
      </c>
      <c r="AC6069" t="s">
        <v>913</v>
      </c>
      <c r="AD6069">
        <v>2022</v>
      </c>
    </row>
    <row r="6070" spans="1:30" x14ac:dyDescent="0.25">
      <c r="A6070" t="s">
        <v>18</v>
      </c>
      <c r="B6070" t="s">
        <v>197</v>
      </c>
      <c r="C6070" t="s">
        <v>198</v>
      </c>
      <c r="D6070" t="s">
        <v>199</v>
      </c>
      <c r="E6070" t="s">
        <v>230</v>
      </c>
      <c r="F6070" t="s">
        <v>23</v>
      </c>
      <c r="G6070">
        <v>15549128007</v>
      </c>
      <c r="H6070" t="s">
        <v>432</v>
      </c>
      <c r="I6070" t="s">
        <v>33</v>
      </c>
      <c r="J6070">
        <v>148</v>
      </c>
      <c r="K6070">
        <v>3</v>
      </c>
      <c r="L6070">
        <v>1</v>
      </c>
      <c r="M6070">
        <v>148</v>
      </c>
      <c r="N6070">
        <v>3</v>
      </c>
      <c r="O6070">
        <v>1</v>
      </c>
      <c r="P6070">
        <v>3</v>
      </c>
      <c r="Q6070">
        <v>3</v>
      </c>
      <c r="R6070" s="1">
        <v>44792</v>
      </c>
      <c r="S6070" t="str">
        <f t="shared" si="470"/>
        <v>Starbucks Refresher - Real Coconut Water</v>
      </c>
      <c r="T6070" t="str">
        <f t="shared" si="471"/>
        <v>Carbonated</v>
      </c>
      <c r="U6070" t="str">
        <f>IF(T6070="Cell is Blank - Dis-regard",_xlfn.XLOOKUP(S6070,'Categroy Lookup'!A:A,'Categroy Lookup'!B:B,"Cell is Blank - Dis-regard"),T6070)</f>
        <v>Carbonated</v>
      </c>
      <c r="V6070" t="b">
        <f t="shared" si="473"/>
        <v>1</v>
      </c>
      <c r="W6070">
        <f t="shared" si="472"/>
        <v>3</v>
      </c>
      <c r="X6070" s="8">
        <f t="shared" si="474"/>
        <v>2</v>
      </c>
      <c r="Y6070" t="s">
        <v>594</v>
      </c>
      <c r="Z6070" t="s">
        <v>595</v>
      </c>
      <c r="AB6070" t="s">
        <v>689</v>
      </c>
      <c r="AC6070" t="s">
        <v>913</v>
      </c>
      <c r="AD6070">
        <v>2022</v>
      </c>
    </row>
    <row r="6071" spans="1:30" x14ac:dyDescent="0.25">
      <c r="A6071" t="s">
        <v>18</v>
      </c>
      <c r="B6071" t="s">
        <v>197</v>
      </c>
      <c r="C6071" t="s">
        <v>198</v>
      </c>
      <c r="D6071" t="s">
        <v>199</v>
      </c>
      <c r="E6071" t="s">
        <v>240</v>
      </c>
      <c r="F6071" t="s">
        <v>27</v>
      </c>
      <c r="G6071">
        <v>15549130865</v>
      </c>
      <c r="H6071" t="s">
        <v>432</v>
      </c>
      <c r="I6071" t="s">
        <v>33</v>
      </c>
      <c r="J6071">
        <v>136</v>
      </c>
      <c r="K6071">
        <v>2</v>
      </c>
      <c r="L6071">
        <v>1</v>
      </c>
      <c r="M6071">
        <v>136</v>
      </c>
      <c r="N6071">
        <v>2</v>
      </c>
      <c r="O6071">
        <v>1</v>
      </c>
      <c r="P6071">
        <v>2</v>
      </c>
      <c r="Q6071">
        <v>2</v>
      </c>
      <c r="R6071" s="1">
        <v>44792</v>
      </c>
      <c r="S6071" t="str">
        <f t="shared" si="470"/>
        <v>Keto Bar - Creamy Peanut Butter Chocolate</v>
      </c>
      <c r="T6071" t="str">
        <f t="shared" si="471"/>
        <v>Food</v>
      </c>
      <c r="U6071" t="str">
        <f>IF(T6071="Cell is Blank - Dis-regard",_xlfn.XLOOKUP(S6071,'Categroy Lookup'!A:A,'Categroy Lookup'!B:B,"Cell is Blank - Dis-regard"),T6071)</f>
        <v>Food</v>
      </c>
      <c r="V6071" t="b">
        <f t="shared" si="473"/>
        <v>1</v>
      </c>
      <c r="W6071">
        <f t="shared" si="472"/>
        <v>2</v>
      </c>
      <c r="X6071" s="8">
        <f t="shared" si="474"/>
        <v>1.3333333333333333</v>
      </c>
      <c r="Y6071" t="s">
        <v>600</v>
      </c>
      <c r="Z6071" t="s">
        <v>601</v>
      </c>
      <c r="AB6071" t="s">
        <v>689</v>
      </c>
      <c r="AC6071" t="s">
        <v>913</v>
      </c>
      <c r="AD6071">
        <v>2022</v>
      </c>
    </row>
    <row r="6072" spans="1:30" x14ac:dyDescent="0.25">
      <c r="A6072" t="s">
        <v>18</v>
      </c>
      <c r="B6072" t="s">
        <v>28</v>
      </c>
      <c r="C6072" t="s">
        <v>20</v>
      </c>
      <c r="D6072" t="s">
        <v>29</v>
      </c>
      <c r="E6072" t="s">
        <v>258</v>
      </c>
      <c r="F6072" t="s">
        <v>27</v>
      </c>
      <c r="G6072">
        <v>15549267366</v>
      </c>
      <c r="H6072" t="s">
        <v>432</v>
      </c>
      <c r="I6072" t="s">
        <v>33</v>
      </c>
      <c r="J6072">
        <v>113</v>
      </c>
      <c r="K6072">
        <v>1.5</v>
      </c>
      <c r="L6072">
        <v>1</v>
      </c>
      <c r="M6072">
        <v>113</v>
      </c>
      <c r="N6072">
        <v>1.5</v>
      </c>
      <c r="O6072">
        <v>1</v>
      </c>
      <c r="P6072">
        <v>1.5</v>
      </c>
      <c r="Q6072">
        <v>1.5</v>
      </c>
      <c r="R6072" s="1">
        <v>44792</v>
      </c>
      <c r="S6072" t="str">
        <f t="shared" si="470"/>
        <v>Pop Corners - Spicy Queso</v>
      </c>
      <c r="T6072" t="str">
        <f t="shared" si="471"/>
        <v>Food</v>
      </c>
      <c r="U6072" t="str">
        <f>IF(T6072="Cell is Blank - Dis-regard",_xlfn.XLOOKUP(S6072,'Categroy Lookup'!A:A,'Categroy Lookup'!B:B,"Cell is Blank - Dis-regard"),T6072)</f>
        <v>Food</v>
      </c>
      <c r="V6072" t="b">
        <f t="shared" si="473"/>
        <v>1</v>
      </c>
      <c r="W6072">
        <f t="shared" si="472"/>
        <v>1.5</v>
      </c>
      <c r="X6072" s="8">
        <f t="shared" si="474"/>
        <v>1</v>
      </c>
      <c r="Y6072" t="s">
        <v>606</v>
      </c>
      <c r="Z6072" t="s">
        <v>610</v>
      </c>
      <c r="AB6072" t="s">
        <v>689</v>
      </c>
      <c r="AC6072" t="s">
        <v>913</v>
      </c>
      <c r="AD6072">
        <v>2022</v>
      </c>
    </row>
    <row r="6073" spans="1:30" x14ac:dyDescent="0.25">
      <c r="A6073" t="s">
        <v>18</v>
      </c>
      <c r="B6073" t="s">
        <v>40</v>
      </c>
      <c r="C6073" t="s">
        <v>41</v>
      </c>
      <c r="D6073" t="s">
        <v>42</v>
      </c>
      <c r="E6073" t="s">
        <v>43</v>
      </c>
      <c r="F6073" t="s">
        <v>23</v>
      </c>
      <c r="G6073">
        <v>15549519939</v>
      </c>
      <c r="H6073" t="s">
        <v>432</v>
      </c>
      <c r="I6073" t="s">
        <v>33</v>
      </c>
      <c r="J6073">
        <v>146</v>
      </c>
      <c r="K6073">
        <v>3</v>
      </c>
      <c r="L6073">
        <v>1</v>
      </c>
      <c r="M6073">
        <v>146</v>
      </c>
      <c r="N6073">
        <v>3</v>
      </c>
      <c r="O6073">
        <v>1</v>
      </c>
      <c r="P6073">
        <v>3</v>
      </c>
      <c r="Q6073">
        <v>3</v>
      </c>
      <c r="R6073" s="1">
        <v>44792</v>
      </c>
      <c r="S6073" t="str">
        <f t="shared" si="470"/>
        <v>Monster Energy Original</v>
      </c>
      <c r="T6073" t="str">
        <f t="shared" si="471"/>
        <v>Carbonated</v>
      </c>
      <c r="U6073" t="str">
        <f>IF(T6073="Cell is Blank - Dis-regard",_xlfn.XLOOKUP(S6073,'Categroy Lookup'!A:A,'Categroy Lookup'!B:B,"Cell is Blank - Dis-regard"),T6073)</f>
        <v>Carbonated</v>
      </c>
      <c r="V6073" t="b">
        <f t="shared" si="473"/>
        <v>1</v>
      </c>
      <c r="W6073">
        <f t="shared" si="472"/>
        <v>3</v>
      </c>
      <c r="X6073" s="8">
        <f t="shared" si="474"/>
        <v>2</v>
      </c>
      <c r="Y6073" t="s">
        <v>43</v>
      </c>
      <c r="AB6073" t="s">
        <v>689</v>
      </c>
      <c r="AC6073" t="s">
        <v>913</v>
      </c>
      <c r="AD6073">
        <v>2022</v>
      </c>
    </row>
    <row r="6074" spans="1:30" x14ac:dyDescent="0.25">
      <c r="A6074" t="s">
        <v>18</v>
      </c>
      <c r="B6074" t="s">
        <v>40</v>
      </c>
      <c r="C6074" t="s">
        <v>41</v>
      </c>
      <c r="D6074" t="s">
        <v>42</v>
      </c>
      <c r="E6074" t="s">
        <v>368</v>
      </c>
      <c r="F6074" t="s">
        <v>23</v>
      </c>
      <c r="G6074">
        <v>15549522546</v>
      </c>
      <c r="H6074" t="s">
        <v>432</v>
      </c>
      <c r="I6074" t="s">
        <v>33</v>
      </c>
      <c r="J6074">
        <v>141</v>
      </c>
      <c r="K6074">
        <v>1.5</v>
      </c>
      <c r="L6074">
        <v>1</v>
      </c>
      <c r="M6074">
        <v>141</v>
      </c>
      <c r="N6074">
        <v>1.5</v>
      </c>
      <c r="O6074">
        <v>1</v>
      </c>
      <c r="P6074">
        <v>1.5</v>
      </c>
      <c r="Q6074">
        <v>1.5</v>
      </c>
      <c r="R6074" s="1">
        <v>44792</v>
      </c>
      <c r="S6074" t="str">
        <f t="shared" si="470"/>
        <v>Coca Cola - Regular</v>
      </c>
      <c r="T6074" t="str">
        <f t="shared" si="471"/>
        <v>Carbonated</v>
      </c>
      <c r="U6074" t="str">
        <f>IF(T6074="Cell is Blank - Dis-regard",_xlfn.XLOOKUP(S6074,'Categroy Lookup'!A:A,'Categroy Lookup'!B:B,"Cell is Blank - Dis-regard"),T6074)</f>
        <v>Carbonated</v>
      </c>
      <c r="V6074" t="b">
        <f t="shared" si="473"/>
        <v>1</v>
      </c>
      <c r="W6074">
        <f t="shared" si="472"/>
        <v>1.5</v>
      </c>
      <c r="X6074" s="8">
        <f t="shared" si="474"/>
        <v>1</v>
      </c>
      <c r="Y6074" t="s">
        <v>524</v>
      </c>
      <c r="Z6074" t="s">
        <v>643</v>
      </c>
      <c r="AB6074" t="s">
        <v>689</v>
      </c>
      <c r="AC6074" t="s">
        <v>913</v>
      </c>
      <c r="AD6074">
        <v>2022</v>
      </c>
    </row>
    <row r="6075" spans="1:30" x14ac:dyDescent="0.25">
      <c r="A6075" t="s">
        <v>18</v>
      </c>
      <c r="B6075" t="s">
        <v>197</v>
      </c>
      <c r="C6075" t="s">
        <v>198</v>
      </c>
      <c r="D6075" t="s">
        <v>199</v>
      </c>
      <c r="E6075" t="s">
        <v>52</v>
      </c>
      <c r="F6075" t="s">
        <v>27</v>
      </c>
      <c r="G6075">
        <v>15549548737</v>
      </c>
      <c r="H6075" t="s">
        <v>432</v>
      </c>
      <c r="I6075" t="s">
        <v>33</v>
      </c>
      <c r="J6075">
        <v>111</v>
      </c>
      <c r="K6075">
        <v>1.5</v>
      </c>
      <c r="L6075">
        <v>1</v>
      </c>
      <c r="M6075">
        <v>111</v>
      </c>
      <c r="N6075">
        <v>1.5</v>
      </c>
      <c r="O6075">
        <v>1</v>
      </c>
      <c r="P6075">
        <v>1.5</v>
      </c>
      <c r="Q6075">
        <v>1.5</v>
      </c>
      <c r="R6075" s="1">
        <v>44792</v>
      </c>
      <c r="S6075" t="str">
        <f t="shared" si="470"/>
        <v>Miss Vickie's Potato Chip - Sea Salt Original</v>
      </c>
      <c r="T6075" t="str">
        <f t="shared" si="471"/>
        <v>Food</v>
      </c>
      <c r="U6075" t="str">
        <f>IF(T6075="Cell is Blank - Dis-regard",_xlfn.XLOOKUP(S6075,'Categroy Lookup'!A:A,'Categroy Lookup'!B:B,"Cell is Blank - Dis-regard"),T6075)</f>
        <v>Food</v>
      </c>
      <c r="V6075" t="b">
        <f t="shared" si="473"/>
        <v>1</v>
      </c>
      <c r="W6075">
        <f t="shared" si="472"/>
        <v>1.5</v>
      </c>
      <c r="X6075" s="8">
        <f t="shared" si="474"/>
        <v>1</v>
      </c>
      <c r="Y6075" t="s">
        <v>473</v>
      </c>
      <c r="Z6075" t="s">
        <v>488</v>
      </c>
      <c r="AB6075" t="s">
        <v>689</v>
      </c>
      <c r="AC6075" t="s">
        <v>913</v>
      </c>
      <c r="AD6075">
        <v>2022</v>
      </c>
    </row>
    <row r="6076" spans="1:30" x14ac:dyDescent="0.25">
      <c r="A6076" t="s">
        <v>18</v>
      </c>
      <c r="B6076" t="s">
        <v>40</v>
      </c>
      <c r="C6076" t="s">
        <v>41</v>
      </c>
      <c r="D6076" t="s">
        <v>42</v>
      </c>
      <c r="E6076" t="s">
        <v>79</v>
      </c>
      <c r="F6076" t="s">
        <v>27</v>
      </c>
      <c r="G6076">
        <v>15549571591</v>
      </c>
      <c r="H6076" t="s">
        <v>432</v>
      </c>
      <c r="I6076" t="s">
        <v>33</v>
      </c>
      <c r="J6076">
        <v>111</v>
      </c>
      <c r="K6076">
        <v>1.5</v>
      </c>
      <c r="L6076">
        <v>1</v>
      </c>
      <c r="M6076">
        <v>111</v>
      </c>
      <c r="N6076">
        <v>1.5</v>
      </c>
      <c r="O6076">
        <v>1</v>
      </c>
      <c r="P6076">
        <v>1.5</v>
      </c>
      <c r="Q6076">
        <v>1.5</v>
      </c>
      <c r="R6076" s="1">
        <v>44792</v>
      </c>
      <c r="S6076" t="str">
        <f t="shared" si="470"/>
        <v>SunChips Multigrain - Harvest Cheddar</v>
      </c>
      <c r="T6076" t="str">
        <f t="shared" si="471"/>
        <v>Food</v>
      </c>
      <c r="U6076" t="str">
        <f>IF(T6076="Cell is Blank - Dis-regard",_xlfn.XLOOKUP(S6076,'Categroy Lookup'!A:A,'Categroy Lookup'!B:B,"Cell is Blank - Dis-regard"),T6076)</f>
        <v>Food</v>
      </c>
      <c r="V6076" t="b">
        <f t="shared" si="473"/>
        <v>1</v>
      </c>
      <c r="W6076">
        <f t="shared" si="472"/>
        <v>1.5</v>
      </c>
      <c r="X6076" s="8">
        <f t="shared" si="474"/>
        <v>1</v>
      </c>
      <c r="Y6076" t="s">
        <v>502</v>
      </c>
      <c r="Z6076" t="s">
        <v>515</v>
      </c>
      <c r="AB6076" t="s">
        <v>689</v>
      </c>
      <c r="AC6076" t="s">
        <v>913</v>
      </c>
      <c r="AD6076">
        <v>2022</v>
      </c>
    </row>
    <row r="6077" spans="1:30" x14ac:dyDescent="0.25">
      <c r="A6077" t="s">
        <v>18</v>
      </c>
      <c r="B6077" t="s">
        <v>40</v>
      </c>
      <c r="C6077" t="s">
        <v>41</v>
      </c>
      <c r="D6077" t="s">
        <v>42</v>
      </c>
      <c r="E6077" t="s">
        <v>133</v>
      </c>
      <c r="F6077" t="s">
        <v>27</v>
      </c>
      <c r="G6077">
        <v>15549575676</v>
      </c>
      <c r="H6077" t="s">
        <v>432</v>
      </c>
      <c r="I6077" t="s">
        <v>33</v>
      </c>
      <c r="J6077">
        <v>123</v>
      </c>
      <c r="K6077">
        <v>1.5</v>
      </c>
      <c r="L6077">
        <v>1</v>
      </c>
      <c r="M6077">
        <v>123</v>
      </c>
      <c r="N6077">
        <v>1.5</v>
      </c>
      <c r="O6077">
        <v>1</v>
      </c>
      <c r="P6077">
        <v>1.5</v>
      </c>
      <c r="Q6077">
        <v>1.5</v>
      </c>
      <c r="R6077" s="1">
        <v>44792</v>
      </c>
      <c r="S6077" t="str">
        <f t="shared" si="470"/>
        <v>Funyuns - Flaming Hot</v>
      </c>
      <c r="T6077" t="str">
        <f t="shared" si="471"/>
        <v>Food</v>
      </c>
      <c r="U6077" t="str">
        <f>IF(T6077="Cell is Blank - Dis-regard",_xlfn.XLOOKUP(S6077,'Categroy Lookup'!A:A,'Categroy Lookup'!B:B,"Cell is Blank - Dis-regard"),T6077)</f>
        <v>Food</v>
      </c>
      <c r="V6077" t="b">
        <f t="shared" si="473"/>
        <v>1</v>
      </c>
      <c r="W6077">
        <f t="shared" si="472"/>
        <v>1.5</v>
      </c>
      <c r="X6077" s="8">
        <f t="shared" si="474"/>
        <v>1</v>
      </c>
      <c r="Y6077" t="s">
        <v>553</v>
      </c>
      <c r="Z6077" t="s">
        <v>501</v>
      </c>
      <c r="AB6077" t="s">
        <v>689</v>
      </c>
      <c r="AC6077" t="s">
        <v>913</v>
      </c>
      <c r="AD6077">
        <v>2022</v>
      </c>
    </row>
    <row r="6078" spans="1:30" x14ac:dyDescent="0.25">
      <c r="A6078" t="s">
        <v>18</v>
      </c>
      <c r="B6078" t="s">
        <v>40</v>
      </c>
      <c r="C6078" t="s">
        <v>41</v>
      </c>
      <c r="D6078" t="s">
        <v>42</v>
      </c>
      <c r="E6078" t="s">
        <v>227</v>
      </c>
      <c r="G6078">
        <v>15549658559</v>
      </c>
      <c r="H6078" t="s">
        <v>432</v>
      </c>
      <c r="I6078" t="s">
        <v>33</v>
      </c>
      <c r="J6078">
        <v>113</v>
      </c>
      <c r="K6078">
        <v>1.5</v>
      </c>
      <c r="L6078">
        <v>1</v>
      </c>
      <c r="M6078">
        <v>113</v>
      </c>
      <c r="N6078">
        <v>1.5</v>
      </c>
      <c r="O6078">
        <v>1</v>
      </c>
      <c r="P6078">
        <v>1.5</v>
      </c>
      <c r="Q6078">
        <v>1.5</v>
      </c>
      <c r="R6078" s="1">
        <v>44792</v>
      </c>
      <c r="S6078" t="str">
        <f t="shared" si="470"/>
        <v>Doritos Dinamita Chile Lemon</v>
      </c>
      <c r="T6078" t="str">
        <f t="shared" si="471"/>
        <v>Cell is Blank - Dis-regard</v>
      </c>
      <c r="U6078" t="str">
        <f>IF(T6078="Cell is Blank - Dis-regard",_xlfn.XLOOKUP(S6078,'Categroy Lookup'!A:A,'Categroy Lookup'!B:B,"Cell is Blank - Dis-regard"),T6078)</f>
        <v>Food</v>
      </c>
      <c r="V6078" t="b">
        <f t="shared" si="473"/>
        <v>1</v>
      </c>
      <c r="W6078">
        <f t="shared" si="472"/>
        <v>1.5</v>
      </c>
      <c r="X6078" s="8">
        <f t="shared" si="474"/>
        <v>1</v>
      </c>
      <c r="Y6078" t="s">
        <v>227</v>
      </c>
      <c r="AB6078" t="s">
        <v>689</v>
      </c>
      <c r="AC6078" t="s">
        <v>913</v>
      </c>
      <c r="AD6078">
        <v>2022</v>
      </c>
    </row>
    <row r="6079" spans="1:30" x14ac:dyDescent="0.25">
      <c r="A6079" t="s">
        <v>18</v>
      </c>
      <c r="B6079" t="s">
        <v>19</v>
      </c>
      <c r="C6079" t="s">
        <v>20</v>
      </c>
      <c r="D6079" t="s">
        <v>21</v>
      </c>
      <c r="E6079" t="s">
        <v>368</v>
      </c>
      <c r="F6079" t="s">
        <v>23</v>
      </c>
      <c r="G6079">
        <v>15549661809</v>
      </c>
      <c r="H6079" t="s">
        <v>432</v>
      </c>
      <c r="I6079" t="s">
        <v>33</v>
      </c>
      <c r="J6079">
        <v>141</v>
      </c>
      <c r="K6079">
        <v>2</v>
      </c>
      <c r="L6079">
        <v>1</v>
      </c>
      <c r="M6079">
        <v>141</v>
      </c>
      <c r="N6079">
        <v>2</v>
      </c>
      <c r="O6079">
        <v>1</v>
      </c>
      <c r="P6079">
        <v>2</v>
      </c>
      <c r="Q6079">
        <v>2</v>
      </c>
      <c r="R6079" s="1">
        <v>44792</v>
      </c>
      <c r="S6079" t="str">
        <f t="shared" si="470"/>
        <v>Coca Cola - Regular</v>
      </c>
      <c r="T6079" t="str">
        <f t="shared" si="471"/>
        <v>Carbonated</v>
      </c>
      <c r="U6079" t="str">
        <f>IF(T6079="Cell is Blank - Dis-regard",_xlfn.XLOOKUP(S6079,'Categroy Lookup'!A:A,'Categroy Lookup'!B:B,"Cell is Blank - Dis-regard"),T6079)</f>
        <v>Carbonated</v>
      </c>
      <c r="V6079" t="b">
        <f t="shared" si="473"/>
        <v>1</v>
      </c>
      <c r="W6079">
        <f t="shared" si="472"/>
        <v>2</v>
      </c>
      <c r="X6079" s="8">
        <f t="shared" si="474"/>
        <v>1.3333333333333333</v>
      </c>
      <c r="Y6079" t="s">
        <v>524</v>
      </c>
      <c r="Z6079" t="s">
        <v>643</v>
      </c>
      <c r="AB6079" t="s">
        <v>689</v>
      </c>
      <c r="AC6079" t="s">
        <v>913</v>
      </c>
      <c r="AD6079">
        <v>2022</v>
      </c>
    </row>
    <row r="6080" spans="1:30" x14ac:dyDescent="0.25">
      <c r="A6080" t="s">
        <v>18</v>
      </c>
      <c r="B6080" t="s">
        <v>40</v>
      </c>
      <c r="C6080" t="s">
        <v>41</v>
      </c>
      <c r="D6080" t="s">
        <v>42</v>
      </c>
      <c r="E6080" t="s">
        <v>147</v>
      </c>
      <c r="F6080" t="s">
        <v>27</v>
      </c>
      <c r="G6080">
        <v>15549661486</v>
      </c>
      <c r="H6080" t="s">
        <v>432</v>
      </c>
      <c r="I6080" t="s">
        <v>33</v>
      </c>
      <c r="J6080">
        <v>112</v>
      </c>
      <c r="K6080">
        <v>1.5</v>
      </c>
      <c r="L6080">
        <v>1</v>
      </c>
      <c r="M6080">
        <v>112</v>
      </c>
      <c r="N6080">
        <v>1.5</v>
      </c>
      <c r="O6080">
        <v>1</v>
      </c>
      <c r="P6080">
        <v>1.5</v>
      </c>
      <c r="Q6080">
        <v>1.5</v>
      </c>
      <c r="R6080" s="1">
        <v>44792</v>
      </c>
      <c r="S6080" t="str">
        <f t="shared" si="470"/>
        <v>Doritos Famin Hot Nacho</v>
      </c>
      <c r="T6080" t="str">
        <f t="shared" si="471"/>
        <v>Food</v>
      </c>
      <c r="U6080" t="str">
        <f>IF(T6080="Cell is Blank - Dis-regard",_xlfn.XLOOKUP(S6080,'Categroy Lookup'!A:A,'Categroy Lookup'!B:B,"Cell is Blank - Dis-regard"),T6080)</f>
        <v>Food</v>
      </c>
      <c r="V6080" t="b">
        <f t="shared" si="473"/>
        <v>1</v>
      </c>
      <c r="W6080">
        <f t="shared" si="472"/>
        <v>1.5</v>
      </c>
      <c r="X6080" s="8">
        <f t="shared" si="474"/>
        <v>1</v>
      </c>
      <c r="Y6080" t="s">
        <v>147</v>
      </c>
      <c r="AB6080" t="s">
        <v>689</v>
      </c>
      <c r="AC6080" t="s">
        <v>913</v>
      </c>
      <c r="AD6080">
        <v>2022</v>
      </c>
    </row>
    <row r="6081" spans="1:30" x14ac:dyDescent="0.25">
      <c r="A6081" t="s">
        <v>18</v>
      </c>
      <c r="B6081" t="s">
        <v>40</v>
      </c>
      <c r="C6081" t="s">
        <v>41</v>
      </c>
      <c r="D6081" t="s">
        <v>42</v>
      </c>
      <c r="E6081" t="s">
        <v>368</v>
      </c>
      <c r="F6081" t="s">
        <v>23</v>
      </c>
      <c r="G6081">
        <v>15549715223</v>
      </c>
      <c r="H6081" t="s">
        <v>432</v>
      </c>
      <c r="I6081" t="s">
        <v>33</v>
      </c>
      <c r="J6081">
        <v>142</v>
      </c>
      <c r="K6081">
        <v>1.5</v>
      </c>
      <c r="L6081">
        <v>1</v>
      </c>
      <c r="M6081">
        <v>142</v>
      </c>
      <c r="N6081">
        <v>1.5</v>
      </c>
      <c r="O6081">
        <v>1</v>
      </c>
      <c r="P6081">
        <v>1.5</v>
      </c>
      <c r="Q6081">
        <v>1.5</v>
      </c>
      <c r="R6081" s="1">
        <v>44792</v>
      </c>
      <c r="S6081" t="str">
        <f t="shared" si="470"/>
        <v>Coca Cola - Regular</v>
      </c>
      <c r="T6081" t="str">
        <f t="shared" si="471"/>
        <v>Carbonated</v>
      </c>
      <c r="U6081" t="str">
        <f>IF(T6081="Cell is Blank - Dis-regard",_xlfn.XLOOKUP(S6081,'Categroy Lookup'!A:A,'Categroy Lookup'!B:B,"Cell is Blank - Dis-regard"),T6081)</f>
        <v>Carbonated</v>
      </c>
      <c r="V6081" t="b">
        <f t="shared" si="473"/>
        <v>1</v>
      </c>
      <c r="W6081">
        <f t="shared" si="472"/>
        <v>1.5</v>
      </c>
      <c r="X6081" s="8">
        <f t="shared" si="474"/>
        <v>1</v>
      </c>
      <c r="Y6081" t="s">
        <v>524</v>
      </c>
      <c r="Z6081" t="s">
        <v>643</v>
      </c>
      <c r="AB6081" t="s">
        <v>689</v>
      </c>
      <c r="AC6081" t="s">
        <v>913</v>
      </c>
      <c r="AD6081">
        <v>2022</v>
      </c>
    </row>
    <row r="6082" spans="1:30" x14ac:dyDescent="0.25">
      <c r="A6082" t="s">
        <v>18</v>
      </c>
      <c r="B6082" t="s">
        <v>40</v>
      </c>
      <c r="C6082" t="s">
        <v>41</v>
      </c>
      <c r="D6082" t="s">
        <v>42</v>
      </c>
      <c r="E6082" t="s">
        <v>368</v>
      </c>
      <c r="F6082" t="s">
        <v>23</v>
      </c>
      <c r="G6082">
        <v>15549756794</v>
      </c>
      <c r="H6082" t="s">
        <v>432</v>
      </c>
      <c r="I6082" t="s">
        <v>33</v>
      </c>
      <c r="J6082">
        <v>141</v>
      </c>
      <c r="K6082">
        <v>1.5</v>
      </c>
      <c r="L6082">
        <v>1</v>
      </c>
      <c r="M6082">
        <v>141</v>
      </c>
      <c r="N6082">
        <v>1.5</v>
      </c>
      <c r="O6082">
        <v>1</v>
      </c>
      <c r="P6082">
        <v>1.5</v>
      </c>
      <c r="Q6082">
        <v>1.5</v>
      </c>
      <c r="R6082" s="1">
        <v>44792</v>
      </c>
      <c r="S6082" t="str">
        <f t="shared" ref="S6082:S6145" si="475">IF(E6082="","Cell is Blank - Dis-regard",E6082)</f>
        <v>Coca Cola - Regular</v>
      </c>
      <c r="T6082" t="str">
        <f t="shared" ref="T6082:T6145" si="476">IF(F6082="","Cell is Blank - Dis-regard",F6082)</f>
        <v>Carbonated</v>
      </c>
      <c r="U6082" t="str">
        <f>IF(T6082="Cell is Blank - Dis-regard",_xlfn.XLOOKUP(S6082,'Categroy Lookup'!A:A,'Categroy Lookup'!B:B,"Cell is Blank - Dis-regard"),T6082)</f>
        <v>Carbonated</v>
      </c>
      <c r="V6082" t="b">
        <f t="shared" si="473"/>
        <v>1</v>
      </c>
      <c r="W6082">
        <f t="shared" ref="W6082:W6145" si="477">IF(V6082="FALSE",K6082,K6082)</f>
        <v>1.5</v>
      </c>
      <c r="X6082" s="8">
        <f t="shared" si="474"/>
        <v>1</v>
      </c>
      <c r="Y6082" t="s">
        <v>524</v>
      </c>
      <c r="Z6082" t="s">
        <v>643</v>
      </c>
      <c r="AB6082" t="s">
        <v>689</v>
      </c>
      <c r="AC6082" t="s">
        <v>913</v>
      </c>
      <c r="AD6082">
        <v>2022</v>
      </c>
    </row>
    <row r="6083" spans="1:30" x14ac:dyDescent="0.25">
      <c r="A6083" t="s">
        <v>18</v>
      </c>
      <c r="B6083" t="s">
        <v>28</v>
      </c>
      <c r="C6083" t="s">
        <v>20</v>
      </c>
      <c r="D6083" t="s">
        <v>29</v>
      </c>
      <c r="E6083" t="s">
        <v>72</v>
      </c>
      <c r="F6083" t="s">
        <v>55</v>
      </c>
      <c r="G6083">
        <v>15549847501</v>
      </c>
      <c r="H6083" t="s">
        <v>432</v>
      </c>
      <c r="I6083" t="s">
        <v>25</v>
      </c>
      <c r="J6083">
        <v>144</v>
      </c>
      <c r="K6083">
        <v>1.5</v>
      </c>
      <c r="L6083">
        <v>1</v>
      </c>
      <c r="M6083">
        <v>144</v>
      </c>
      <c r="N6083">
        <v>1.5</v>
      </c>
      <c r="O6083">
        <v>1</v>
      </c>
      <c r="P6083">
        <v>1.5</v>
      </c>
      <c r="Q6083">
        <v>1.5</v>
      </c>
      <c r="R6083" s="1">
        <v>44792</v>
      </c>
      <c r="S6083" t="str">
        <f t="shared" si="475"/>
        <v>Poland Springs Water</v>
      </c>
      <c r="T6083" t="str">
        <f t="shared" si="476"/>
        <v>Water</v>
      </c>
      <c r="U6083" t="str">
        <f>IF(T6083="Cell is Blank - Dis-regard",_xlfn.XLOOKUP(S6083,'Categroy Lookup'!A:A,'Categroy Lookup'!B:B,"Cell is Blank - Dis-regard"),T6083)</f>
        <v>Water</v>
      </c>
      <c r="V6083" t="b">
        <f t="shared" ref="V6083:V6146" si="478">K6083=N6083</f>
        <v>1</v>
      </c>
      <c r="W6083">
        <f t="shared" si="477"/>
        <v>1.5</v>
      </c>
      <c r="X6083" s="8">
        <f t="shared" ref="X6083:X6146" si="479">W6083/1.5</f>
        <v>1</v>
      </c>
      <c r="Y6083" t="s">
        <v>72</v>
      </c>
      <c r="AB6083" t="s">
        <v>689</v>
      </c>
      <c r="AC6083" t="s">
        <v>913</v>
      </c>
      <c r="AD6083">
        <v>2022</v>
      </c>
    </row>
    <row r="6084" spans="1:30" x14ac:dyDescent="0.25">
      <c r="A6084" t="s">
        <v>18</v>
      </c>
      <c r="B6084" t="s">
        <v>40</v>
      </c>
      <c r="C6084" t="s">
        <v>41</v>
      </c>
      <c r="D6084" t="s">
        <v>42</v>
      </c>
      <c r="E6084" t="s">
        <v>368</v>
      </c>
      <c r="F6084" t="s">
        <v>23</v>
      </c>
      <c r="G6084">
        <v>15549854543</v>
      </c>
      <c r="H6084" t="s">
        <v>432</v>
      </c>
      <c r="I6084" t="s">
        <v>25</v>
      </c>
      <c r="J6084">
        <v>141</v>
      </c>
      <c r="K6084">
        <v>1.5</v>
      </c>
      <c r="L6084">
        <v>1</v>
      </c>
      <c r="M6084">
        <v>141</v>
      </c>
      <c r="N6084">
        <v>1.5</v>
      </c>
      <c r="O6084">
        <v>1</v>
      </c>
      <c r="P6084">
        <v>1.5</v>
      </c>
      <c r="Q6084">
        <v>3</v>
      </c>
      <c r="R6084" s="1">
        <v>44792</v>
      </c>
      <c r="S6084" t="str">
        <f t="shared" si="475"/>
        <v>Coca Cola - Regular</v>
      </c>
      <c r="T6084" t="str">
        <f t="shared" si="476"/>
        <v>Carbonated</v>
      </c>
      <c r="U6084" t="str">
        <f>IF(T6084="Cell is Blank - Dis-regard",_xlfn.XLOOKUP(S6084,'Categroy Lookup'!A:A,'Categroy Lookup'!B:B,"Cell is Blank - Dis-regard"),T6084)</f>
        <v>Carbonated</v>
      </c>
      <c r="V6084" t="b">
        <f t="shared" si="478"/>
        <v>1</v>
      </c>
      <c r="W6084">
        <f t="shared" si="477"/>
        <v>1.5</v>
      </c>
      <c r="X6084" s="8">
        <f t="shared" si="479"/>
        <v>1</v>
      </c>
      <c r="Y6084" t="s">
        <v>524</v>
      </c>
      <c r="Z6084" t="s">
        <v>643</v>
      </c>
      <c r="AB6084" t="s">
        <v>689</v>
      </c>
      <c r="AC6084" t="s">
        <v>913</v>
      </c>
      <c r="AD6084">
        <v>2022</v>
      </c>
    </row>
    <row r="6085" spans="1:30" x14ac:dyDescent="0.25">
      <c r="A6085" t="s">
        <v>18</v>
      </c>
      <c r="B6085" t="s">
        <v>40</v>
      </c>
      <c r="C6085" t="s">
        <v>41</v>
      </c>
      <c r="D6085" t="s">
        <v>42</v>
      </c>
      <c r="E6085" t="s">
        <v>209</v>
      </c>
      <c r="F6085" t="s">
        <v>27</v>
      </c>
      <c r="G6085">
        <v>15549854543</v>
      </c>
      <c r="H6085" t="s">
        <v>432</v>
      </c>
      <c r="I6085" t="s">
        <v>25</v>
      </c>
      <c r="J6085">
        <v>110</v>
      </c>
      <c r="K6085">
        <v>1.5</v>
      </c>
      <c r="L6085">
        <v>1</v>
      </c>
      <c r="M6085">
        <v>110</v>
      </c>
      <c r="N6085">
        <v>1.5</v>
      </c>
      <c r="O6085">
        <v>1</v>
      </c>
      <c r="P6085">
        <v>1.5</v>
      </c>
      <c r="Q6085">
        <v>3</v>
      </c>
      <c r="R6085" s="1">
        <v>44792</v>
      </c>
      <c r="S6085" t="str">
        <f t="shared" si="475"/>
        <v>Lays - Classic</v>
      </c>
      <c r="T6085" t="str">
        <f t="shared" si="476"/>
        <v>Food</v>
      </c>
      <c r="U6085" t="str">
        <f>IF(T6085="Cell is Blank - Dis-regard",_xlfn.XLOOKUP(S6085,'Categroy Lookup'!A:A,'Categroy Lookup'!B:B,"Cell is Blank - Dis-regard"),T6085)</f>
        <v>Food</v>
      </c>
      <c r="V6085" t="b">
        <f t="shared" si="478"/>
        <v>1</v>
      </c>
      <c r="W6085">
        <f t="shared" si="477"/>
        <v>1.5</v>
      </c>
      <c r="X6085" s="8">
        <f t="shared" si="479"/>
        <v>1</v>
      </c>
      <c r="Y6085" t="s">
        <v>578</v>
      </c>
      <c r="Z6085" t="s">
        <v>579</v>
      </c>
      <c r="AB6085" t="s">
        <v>689</v>
      </c>
      <c r="AC6085" t="s">
        <v>913</v>
      </c>
      <c r="AD6085">
        <v>2022</v>
      </c>
    </row>
    <row r="6086" spans="1:30" x14ac:dyDescent="0.25">
      <c r="A6086" t="s">
        <v>18</v>
      </c>
      <c r="B6086" t="s">
        <v>28</v>
      </c>
      <c r="C6086" t="s">
        <v>20</v>
      </c>
      <c r="D6086" t="s">
        <v>29</v>
      </c>
      <c r="E6086" t="s">
        <v>114</v>
      </c>
      <c r="F6086" t="s">
        <v>27</v>
      </c>
      <c r="G6086">
        <v>15549858309</v>
      </c>
      <c r="H6086" t="s">
        <v>432</v>
      </c>
      <c r="I6086" t="s">
        <v>33</v>
      </c>
      <c r="J6086">
        <v>111</v>
      </c>
      <c r="K6086">
        <v>1.5</v>
      </c>
      <c r="L6086">
        <v>1</v>
      </c>
      <c r="M6086">
        <v>111</v>
      </c>
      <c r="N6086">
        <v>1.5</v>
      </c>
      <c r="O6086">
        <v>1</v>
      </c>
      <c r="P6086">
        <v>1.5</v>
      </c>
      <c r="Q6086">
        <v>1.5</v>
      </c>
      <c r="R6086" s="1">
        <v>44792</v>
      </c>
      <c r="S6086" t="str">
        <f t="shared" si="475"/>
        <v>SunChips Multigrain - Original</v>
      </c>
      <c r="T6086" t="str">
        <f t="shared" si="476"/>
        <v>Food</v>
      </c>
      <c r="U6086" t="str">
        <f>IF(T6086="Cell is Blank - Dis-regard",_xlfn.XLOOKUP(S6086,'Categroy Lookup'!A:A,'Categroy Lookup'!B:B,"Cell is Blank - Dis-regard"),T6086)</f>
        <v>Food</v>
      </c>
      <c r="V6086" t="b">
        <f t="shared" si="478"/>
        <v>1</v>
      </c>
      <c r="W6086">
        <f t="shared" si="477"/>
        <v>1.5</v>
      </c>
      <c r="X6086" s="8">
        <f t="shared" si="479"/>
        <v>1</v>
      </c>
      <c r="Y6086" t="s">
        <v>502</v>
      </c>
      <c r="Z6086" t="s">
        <v>512</v>
      </c>
      <c r="AB6086" t="s">
        <v>689</v>
      </c>
      <c r="AC6086" t="s">
        <v>913</v>
      </c>
      <c r="AD6086">
        <v>2022</v>
      </c>
    </row>
    <row r="6087" spans="1:30" x14ac:dyDescent="0.25">
      <c r="A6087" t="s">
        <v>18</v>
      </c>
      <c r="B6087" t="s">
        <v>28</v>
      </c>
      <c r="C6087" t="s">
        <v>20</v>
      </c>
      <c r="D6087" t="s">
        <v>29</v>
      </c>
      <c r="E6087" t="s">
        <v>359</v>
      </c>
      <c r="F6087" t="s">
        <v>31</v>
      </c>
      <c r="G6087">
        <v>15549859448</v>
      </c>
      <c r="H6087" t="s">
        <v>432</v>
      </c>
      <c r="I6087" t="s">
        <v>33</v>
      </c>
      <c r="J6087">
        <v>147</v>
      </c>
      <c r="K6087">
        <v>2.5</v>
      </c>
      <c r="L6087">
        <v>1</v>
      </c>
      <c r="M6087">
        <v>147</v>
      </c>
      <c r="N6087">
        <v>2.5</v>
      </c>
      <c r="O6087">
        <v>1</v>
      </c>
      <c r="P6087">
        <v>2.5</v>
      </c>
      <c r="Q6087">
        <v>2.5</v>
      </c>
      <c r="R6087" s="1">
        <v>44792</v>
      </c>
      <c r="S6087" t="str">
        <f t="shared" si="475"/>
        <v>Snapple Tea - Lemon</v>
      </c>
      <c r="T6087" t="str">
        <f t="shared" si="476"/>
        <v>Non Carbonated</v>
      </c>
      <c r="U6087" t="str">
        <f>IF(T6087="Cell is Blank - Dis-regard",_xlfn.XLOOKUP(S6087,'Categroy Lookup'!A:A,'Categroy Lookup'!B:B,"Cell is Blank - Dis-regard"),T6087)</f>
        <v>Non Carbonated</v>
      </c>
      <c r="V6087" t="b">
        <f t="shared" si="478"/>
        <v>1</v>
      </c>
      <c r="W6087">
        <f t="shared" si="477"/>
        <v>2.5</v>
      </c>
      <c r="X6087" s="8">
        <f t="shared" si="479"/>
        <v>1.6666666666666667</v>
      </c>
      <c r="Y6087" t="s">
        <v>564</v>
      </c>
      <c r="Z6087" t="s">
        <v>479</v>
      </c>
      <c r="AB6087" t="s">
        <v>689</v>
      </c>
      <c r="AC6087" t="s">
        <v>913</v>
      </c>
      <c r="AD6087">
        <v>2022</v>
      </c>
    </row>
    <row r="6088" spans="1:30" x14ac:dyDescent="0.25">
      <c r="A6088" t="s">
        <v>18</v>
      </c>
      <c r="B6088" t="s">
        <v>40</v>
      </c>
      <c r="C6088" t="s">
        <v>41</v>
      </c>
      <c r="D6088" t="s">
        <v>42</v>
      </c>
      <c r="E6088" t="s">
        <v>368</v>
      </c>
      <c r="F6088" t="s">
        <v>23</v>
      </c>
      <c r="G6088">
        <v>15550276085</v>
      </c>
      <c r="H6088" t="s">
        <v>432</v>
      </c>
      <c r="I6088" t="s">
        <v>25</v>
      </c>
      <c r="J6088">
        <v>141</v>
      </c>
      <c r="K6088">
        <v>1.5</v>
      </c>
      <c r="L6088">
        <v>2</v>
      </c>
      <c r="M6088">
        <v>141</v>
      </c>
      <c r="N6088">
        <v>1.5</v>
      </c>
      <c r="O6088">
        <v>2</v>
      </c>
      <c r="P6088">
        <v>3</v>
      </c>
      <c r="Q6088">
        <v>4.5</v>
      </c>
      <c r="R6088" s="1">
        <v>44792</v>
      </c>
      <c r="S6088" t="str">
        <f t="shared" si="475"/>
        <v>Coca Cola - Regular</v>
      </c>
      <c r="T6088" t="str">
        <f t="shared" si="476"/>
        <v>Carbonated</v>
      </c>
      <c r="U6088" t="str">
        <f>IF(T6088="Cell is Blank - Dis-regard",_xlfn.XLOOKUP(S6088,'Categroy Lookup'!A:A,'Categroy Lookup'!B:B,"Cell is Blank - Dis-regard"),T6088)</f>
        <v>Carbonated</v>
      </c>
      <c r="V6088" t="b">
        <f t="shared" si="478"/>
        <v>1</v>
      </c>
      <c r="W6088">
        <f t="shared" si="477"/>
        <v>1.5</v>
      </c>
      <c r="X6088" s="8">
        <f t="shared" si="479"/>
        <v>1</v>
      </c>
      <c r="Y6088" t="s">
        <v>524</v>
      </c>
      <c r="Z6088" t="s">
        <v>643</v>
      </c>
      <c r="AB6088" t="s">
        <v>689</v>
      </c>
      <c r="AC6088" t="s">
        <v>913</v>
      </c>
      <c r="AD6088">
        <v>2022</v>
      </c>
    </row>
    <row r="6089" spans="1:30" x14ac:dyDescent="0.25">
      <c r="A6089" t="s">
        <v>18</v>
      </c>
      <c r="B6089" t="s">
        <v>40</v>
      </c>
      <c r="C6089" t="s">
        <v>41</v>
      </c>
      <c r="D6089" t="s">
        <v>42</v>
      </c>
      <c r="E6089" t="s">
        <v>227</v>
      </c>
      <c r="G6089">
        <v>15550276085</v>
      </c>
      <c r="H6089" t="s">
        <v>432</v>
      </c>
      <c r="I6089" t="s">
        <v>25</v>
      </c>
      <c r="J6089">
        <v>113</v>
      </c>
      <c r="K6089">
        <v>1.5</v>
      </c>
      <c r="L6089">
        <v>1</v>
      </c>
      <c r="M6089">
        <v>113</v>
      </c>
      <c r="N6089">
        <v>1.5</v>
      </c>
      <c r="O6089">
        <v>1</v>
      </c>
      <c r="P6089">
        <v>1.5</v>
      </c>
      <c r="Q6089">
        <v>4.5</v>
      </c>
      <c r="R6089" s="1">
        <v>44792</v>
      </c>
      <c r="S6089" t="str">
        <f t="shared" si="475"/>
        <v>Doritos Dinamita Chile Lemon</v>
      </c>
      <c r="T6089" t="str">
        <f t="shared" si="476"/>
        <v>Cell is Blank - Dis-regard</v>
      </c>
      <c r="U6089" t="str">
        <f>IF(T6089="Cell is Blank - Dis-regard",_xlfn.XLOOKUP(S6089,'Categroy Lookup'!A:A,'Categroy Lookup'!B:B,"Cell is Blank - Dis-regard"),T6089)</f>
        <v>Food</v>
      </c>
      <c r="V6089" t="b">
        <f t="shared" si="478"/>
        <v>1</v>
      </c>
      <c r="W6089">
        <f t="shared" si="477"/>
        <v>1.5</v>
      </c>
      <c r="X6089" s="8">
        <f t="shared" si="479"/>
        <v>1</v>
      </c>
      <c r="Y6089" t="s">
        <v>227</v>
      </c>
      <c r="AB6089" t="s">
        <v>689</v>
      </c>
      <c r="AC6089" t="s">
        <v>913</v>
      </c>
      <c r="AD6089">
        <v>2022</v>
      </c>
    </row>
    <row r="6090" spans="1:30" x14ac:dyDescent="0.25">
      <c r="A6090" t="s">
        <v>18</v>
      </c>
      <c r="B6090" t="s">
        <v>40</v>
      </c>
      <c r="C6090" t="s">
        <v>41</v>
      </c>
      <c r="D6090" t="s">
        <v>42</v>
      </c>
      <c r="E6090" t="s">
        <v>43</v>
      </c>
      <c r="F6090" t="s">
        <v>23</v>
      </c>
      <c r="G6090">
        <v>15550646022</v>
      </c>
      <c r="H6090" t="s">
        <v>432</v>
      </c>
      <c r="I6090" t="s">
        <v>33</v>
      </c>
      <c r="J6090">
        <v>144</v>
      </c>
      <c r="K6090">
        <v>3</v>
      </c>
      <c r="L6090">
        <v>1</v>
      </c>
      <c r="M6090">
        <v>144</v>
      </c>
      <c r="N6090">
        <v>3</v>
      </c>
      <c r="O6090">
        <v>1</v>
      </c>
      <c r="P6090">
        <v>3</v>
      </c>
      <c r="Q6090">
        <v>3</v>
      </c>
      <c r="R6090" s="1">
        <v>44792</v>
      </c>
      <c r="S6090" t="str">
        <f t="shared" si="475"/>
        <v>Monster Energy Original</v>
      </c>
      <c r="T6090" t="str">
        <f t="shared" si="476"/>
        <v>Carbonated</v>
      </c>
      <c r="U6090" t="str">
        <f>IF(T6090="Cell is Blank - Dis-regard",_xlfn.XLOOKUP(S6090,'Categroy Lookup'!A:A,'Categroy Lookup'!B:B,"Cell is Blank - Dis-regard"),T6090)</f>
        <v>Carbonated</v>
      </c>
      <c r="V6090" t="b">
        <f t="shared" si="478"/>
        <v>1</v>
      </c>
      <c r="W6090">
        <f t="shared" si="477"/>
        <v>3</v>
      </c>
      <c r="X6090" s="8">
        <f t="shared" si="479"/>
        <v>2</v>
      </c>
      <c r="Y6090" t="s">
        <v>43</v>
      </c>
      <c r="AB6090" t="s">
        <v>689</v>
      </c>
      <c r="AC6090" t="s">
        <v>913</v>
      </c>
      <c r="AD6090">
        <v>2022</v>
      </c>
    </row>
    <row r="6091" spans="1:30" x14ac:dyDescent="0.25">
      <c r="A6091" t="s">
        <v>18</v>
      </c>
      <c r="B6091" t="s">
        <v>40</v>
      </c>
      <c r="C6091" t="s">
        <v>41</v>
      </c>
      <c r="D6091" t="s">
        <v>42</v>
      </c>
      <c r="E6091" t="s">
        <v>131</v>
      </c>
      <c r="F6091" t="s">
        <v>23</v>
      </c>
      <c r="G6091">
        <v>15550724117</v>
      </c>
      <c r="H6091" t="s">
        <v>432</v>
      </c>
      <c r="I6091" t="s">
        <v>33</v>
      </c>
      <c r="J6091">
        <v>140</v>
      </c>
      <c r="K6091">
        <v>1.5</v>
      </c>
      <c r="L6091">
        <v>1</v>
      </c>
      <c r="M6091">
        <v>140</v>
      </c>
      <c r="N6091">
        <v>1.5</v>
      </c>
      <c r="O6091">
        <v>1</v>
      </c>
      <c r="P6091">
        <v>1.5</v>
      </c>
      <c r="Q6091">
        <v>1.5</v>
      </c>
      <c r="R6091" s="1">
        <v>44792</v>
      </c>
      <c r="S6091" t="str">
        <f t="shared" si="475"/>
        <v>Sunkist Soda - Orange</v>
      </c>
      <c r="T6091" t="str">
        <f t="shared" si="476"/>
        <v>Carbonated</v>
      </c>
      <c r="U6091" t="str">
        <f>IF(T6091="Cell is Blank - Dis-regard",_xlfn.XLOOKUP(S6091,'Categroy Lookup'!A:A,'Categroy Lookup'!B:B,"Cell is Blank - Dis-regard"),T6091)</f>
        <v>Carbonated</v>
      </c>
      <c r="V6091" t="b">
        <f t="shared" si="478"/>
        <v>1</v>
      </c>
      <c r="W6091">
        <f t="shared" si="477"/>
        <v>1.5</v>
      </c>
      <c r="X6091" s="8">
        <f t="shared" si="479"/>
        <v>1</v>
      </c>
      <c r="Y6091" t="s">
        <v>551</v>
      </c>
      <c r="Z6091" t="s">
        <v>552</v>
      </c>
      <c r="AB6091" t="s">
        <v>689</v>
      </c>
      <c r="AC6091" t="s">
        <v>913</v>
      </c>
      <c r="AD6091">
        <v>2022</v>
      </c>
    </row>
    <row r="6092" spans="1:30" x14ac:dyDescent="0.25">
      <c r="A6092" t="s">
        <v>18</v>
      </c>
      <c r="B6092" t="s">
        <v>40</v>
      </c>
      <c r="C6092" t="s">
        <v>41</v>
      </c>
      <c r="D6092" t="s">
        <v>42</v>
      </c>
      <c r="E6092" t="s">
        <v>209</v>
      </c>
      <c r="F6092" t="s">
        <v>27</v>
      </c>
      <c r="G6092">
        <v>15550761316</v>
      </c>
      <c r="H6092" t="s">
        <v>432</v>
      </c>
      <c r="I6092" t="s">
        <v>33</v>
      </c>
      <c r="J6092">
        <v>110</v>
      </c>
      <c r="K6092">
        <v>1.5</v>
      </c>
      <c r="L6092">
        <v>1</v>
      </c>
      <c r="M6092">
        <v>110</v>
      </c>
      <c r="N6092">
        <v>1.5</v>
      </c>
      <c r="O6092">
        <v>1</v>
      </c>
      <c r="P6092">
        <v>1.5</v>
      </c>
      <c r="Q6092">
        <v>1.5</v>
      </c>
      <c r="R6092" s="1">
        <v>44792</v>
      </c>
      <c r="S6092" t="str">
        <f t="shared" si="475"/>
        <v>Lays - Classic</v>
      </c>
      <c r="T6092" t="str">
        <f t="shared" si="476"/>
        <v>Food</v>
      </c>
      <c r="U6092" t="str">
        <f>IF(T6092="Cell is Blank - Dis-regard",_xlfn.XLOOKUP(S6092,'Categroy Lookup'!A:A,'Categroy Lookup'!B:B,"Cell is Blank - Dis-regard"),T6092)</f>
        <v>Food</v>
      </c>
      <c r="V6092" t="b">
        <f t="shared" si="478"/>
        <v>1</v>
      </c>
      <c r="W6092">
        <f t="shared" si="477"/>
        <v>1.5</v>
      </c>
      <c r="X6092" s="8">
        <f t="shared" si="479"/>
        <v>1</v>
      </c>
      <c r="Y6092" t="s">
        <v>578</v>
      </c>
      <c r="Z6092" t="s">
        <v>579</v>
      </c>
      <c r="AB6092" t="s">
        <v>689</v>
      </c>
      <c r="AC6092" t="s">
        <v>913</v>
      </c>
      <c r="AD6092">
        <v>2022</v>
      </c>
    </row>
    <row r="6093" spans="1:30" x14ac:dyDescent="0.25">
      <c r="A6093" t="s">
        <v>18</v>
      </c>
      <c r="B6093" t="s">
        <v>40</v>
      </c>
      <c r="C6093" t="s">
        <v>41</v>
      </c>
      <c r="D6093" t="s">
        <v>42</v>
      </c>
      <c r="E6093" t="s">
        <v>374</v>
      </c>
      <c r="F6093" t="s">
        <v>31</v>
      </c>
      <c r="G6093">
        <v>15550763347</v>
      </c>
      <c r="H6093" t="s">
        <v>432</v>
      </c>
      <c r="I6093" t="s">
        <v>33</v>
      </c>
      <c r="J6093">
        <v>147</v>
      </c>
      <c r="K6093">
        <v>2.5</v>
      </c>
      <c r="L6093">
        <v>1</v>
      </c>
      <c r="M6093">
        <v>147</v>
      </c>
      <c r="N6093">
        <v>2.5</v>
      </c>
      <c r="O6093">
        <v>1</v>
      </c>
      <c r="P6093">
        <v>2.5</v>
      </c>
      <c r="Q6093">
        <v>2.5</v>
      </c>
      <c r="R6093" s="1">
        <v>44792</v>
      </c>
      <c r="S6093" t="str">
        <f t="shared" si="475"/>
        <v>Snapple Tea - Peach</v>
      </c>
      <c r="T6093" t="str">
        <f t="shared" si="476"/>
        <v>Non Carbonated</v>
      </c>
      <c r="U6093" t="str">
        <f>IF(T6093="Cell is Blank - Dis-regard",_xlfn.XLOOKUP(S6093,'Categroy Lookup'!A:A,'Categroy Lookup'!B:B,"Cell is Blank - Dis-regard"),T6093)</f>
        <v>Non Carbonated</v>
      </c>
      <c r="V6093" t="b">
        <f t="shared" si="478"/>
        <v>1</v>
      </c>
      <c r="W6093">
        <f t="shared" si="477"/>
        <v>2.5</v>
      </c>
      <c r="X6093" s="8">
        <f t="shared" si="479"/>
        <v>1.6666666666666667</v>
      </c>
      <c r="Y6093" t="s">
        <v>564</v>
      </c>
      <c r="Z6093" t="s">
        <v>644</v>
      </c>
      <c r="AB6093" t="s">
        <v>689</v>
      </c>
      <c r="AC6093" t="s">
        <v>913</v>
      </c>
      <c r="AD6093">
        <v>2022</v>
      </c>
    </row>
    <row r="6094" spans="1:30" x14ac:dyDescent="0.25">
      <c r="A6094" t="s">
        <v>18</v>
      </c>
      <c r="B6094" t="s">
        <v>40</v>
      </c>
      <c r="C6094" t="s">
        <v>41</v>
      </c>
      <c r="D6094" t="s">
        <v>42</v>
      </c>
      <c r="E6094" t="s">
        <v>182</v>
      </c>
      <c r="F6094" t="s">
        <v>27</v>
      </c>
      <c r="G6094">
        <v>15550820011</v>
      </c>
      <c r="H6094" t="s">
        <v>432</v>
      </c>
      <c r="I6094" t="s">
        <v>33</v>
      </c>
      <c r="J6094">
        <v>114</v>
      </c>
      <c r="K6094">
        <v>1.5</v>
      </c>
      <c r="L6094">
        <v>1</v>
      </c>
      <c r="M6094">
        <v>114</v>
      </c>
      <c r="N6094">
        <v>1.5</v>
      </c>
      <c r="O6094">
        <v>1</v>
      </c>
      <c r="P6094">
        <v>1.5</v>
      </c>
      <c r="Q6094">
        <v>1.5</v>
      </c>
      <c r="R6094" s="1">
        <v>44792</v>
      </c>
      <c r="S6094" t="str">
        <f t="shared" si="475"/>
        <v>Cheetos Baked - Crunchy Cheese</v>
      </c>
      <c r="T6094" t="str">
        <f t="shared" si="476"/>
        <v>Food</v>
      </c>
      <c r="U6094" t="str">
        <f>IF(T6094="Cell is Blank - Dis-regard",_xlfn.XLOOKUP(S6094,'Categroy Lookup'!A:A,'Categroy Lookup'!B:B,"Cell is Blank - Dis-regard"),T6094)</f>
        <v>Food</v>
      </c>
      <c r="V6094" t="b">
        <f t="shared" si="478"/>
        <v>1</v>
      </c>
      <c r="W6094">
        <f t="shared" si="477"/>
        <v>1.5</v>
      </c>
      <c r="X6094" s="8">
        <f t="shared" si="479"/>
        <v>1</v>
      </c>
      <c r="Y6094" t="s">
        <v>500</v>
      </c>
      <c r="Z6094" t="s">
        <v>569</v>
      </c>
      <c r="AB6094" t="s">
        <v>689</v>
      </c>
      <c r="AC6094" t="s">
        <v>913</v>
      </c>
      <c r="AD6094">
        <v>2022</v>
      </c>
    </row>
    <row r="6095" spans="1:30" x14ac:dyDescent="0.25">
      <c r="A6095" t="s">
        <v>18</v>
      </c>
      <c r="B6095" t="s">
        <v>40</v>
      </c>
      <c r="C6095" t="s">
        <v>41</v>
      </c>
      <c r="D6095" t="s">
        <v>42</v>
      </c>
      <c r="E6095" t="s">
        <v>182</v>
      </c>
      <c r="F6095" t="s">
        <v>27</v>
      </c>
      <c r="G6095">
        <v>15550820806</v>
      </c>
      <c r="H6095" t="s">
        <v>432</v>
      </c>
      <c r="I6095" t="s">
        <v>33</v>
      </c>
      <c r="J6095">
        <v>114</v>
      </c>
      <c r="K6095">
        <v>1.5</v>
      </c>
      <c r="L6095">
        <v>1</v>
      </c>
      <c r="M6095">
        <v>114</v>
      </c>
      <c r="N6095">
        <v>1.5</v>
      </c>
      <c r="O6095">
        <v>1</v>
      </c>
      <c r="P6095">
        <v>1.5</v>
      </c>
      <c r="Q6095">
        <v>1.5</v>
      </c>
      <c r="R6095" s="1">
        <v>44792</v>
      </c>
      <c r="S6095" t="str">
        <f t="shared" si="475"/>
        <v>Cheetos Baked - Crunchy Cheese</v>
      </c>
      <c r="T6095" t="str">
        <f t="shared" si="476"/>
        <v>Food</v>
      </c>
      <c r="U6095" t="str">
        <f>IF(T6095="Cell is Blank - Dis-regard",_xlfn.XLOOKUP(S6095,'Categroy Lookup'!A:A,'Categroy Lookup'!B:B,"Cell is Blank - Dis-regard"),T6095)</f>
        <v>Food</v>
      </c>
      <c r="V6095" t="b">
        <f t="shared" si="478"/>
        <v>1</v>
      </c>
      <c r="W6095">
        <f t="shared" si="477"/>
        <v>1.5</v>
      </c>
      <c r="X6095" s="8">
        <f t="shared" si="479"/>
        <v>1</v>
      </c>
      <c r="Y6095" t="s">
        <v>500</v>
      </c>
      <c r="Z6095" t="s">
        <v>569</v>
      </c>
      <c r="AB6095" t="s">
        <v>689</v>
      </c>
      <c r="AC6095" t="s">
        <v>913</v>
      </c>
      <c r="AD6095">
        <v>2022</v>
      </c>
    </row>
    <row r="6096" spans="1:30" x14ac:dyDescent="0.25">
      <c r="A6096" t="s">
        <v>18</v>
      </c>
      <c r="B6096" t="s">
        <v>40</v>
      </c>
      <c r="C6096" t="s">
        <v>41</v>
      </c>
      <c r="D6096" t="s">
        <v>42</v>
      </c>
      <c r="E6096" t="s">
        <v>43</v>
      </c>
      <c r="F6096" t="s">
        <v>23</v>
      </c>
      <c r="G6096">
        <v>15550897538</v>
      </c>
      <c r="H6096" t="s">
        <v>432</v>
      </c>
      <c r="I6096" t="s">
        <v>33</v>
      </c>
      <c r="J6096">
        <v>144</v>
      </c>
      <c r="K6096">
        <v>3</v>
      </c>
      <c r="L6096">
        <v>1</v>
      </c>
      <c r="M6096">
        <v>144</v>
      </c>
      <c r="N6096">
        <v>3</v>
      </c>
      <c r="O6096">
        <v>1</v>
      </c>
      <c r="P6096">
        <v>3</v>
      </c>
      <c r="Q6096">
        <v>3</v>
      </c>
      <c r="R6096" s="1">
        <v>44792</v>
      </c>
      <c r="S6096" t="str">
        <f t="shared" si="475"/>
        <v>Monster Energy Original</v>
      </c>
      <c r="T6096" t="str">
        <f t="shared" si="476"/>
        <v>Carbonated</v>
      </c>
      <c r="U6096" t="str">
        <f>IF(T6096="Cell is Blank - Dis-regard",_xlfn.XLOOKUP(S6096,'Categroy Lookup'!A:A,'Categroy Lookup'!B:B,"Cell is Blank - Dis-regard"),T6096)</f>
        <v>Carbonated</v>
      </c>
      <c r="V6096" t="b">
        <f t="shared" si="478"/>
        <v>1</v>
      </c>
      <c r="W6096">
        <f t="shared" si="477"/>
        <v>3</v>
      </c>
      <c r="X6096" s="8">
        <f t="shared" si="479"/>
        <v>2</v>
      </c>
      <c r="Y6096" t="s">
        <v>43</v>
      </c>
      <c r="AB6096" t="s">
        <v>689</v>
      </c>
      <c r="AC6096" t="s">
        <v>913</v>
      </c>
      <c r="AD6096">
        <v>2022</v>
      </c>
    </row>
    <row r="6097" spans="1:30" x14ac:dyDescent="0.25">
      <c r="A6097" t="s">
        <v>18</v>
      </c>
      <c r="B6097" t="s">
        <v>197</v>
      </c>
      <c r="C6097" t="s">
        <v>198</v>
      </c>
      <c r="D6097" t="s">
        <v>199</v>
      </c>
      <c r="E6097" t="s">
        <v>160</v>
      </c>
      <c r="F6097" t="s">
        <v>27</v>
      </c>
      <c r="G6097">
        <v>15552188813</v>
      </c>
      <c r="H6097" t="s">
        <v>434</v>
      </c>
      <c r="I6097" t="s">
        <v>25</v>
      </c>
      <c r="J6097">
        <v>135</v>
      </c>
      <c r="K6097">
        <v>2</v>
      </c>
      <c r="L6097">
        <v>1</v>
      </c>
      <c r="M6097">
        <v>135</v>
      </c>
      <c r="N6097">
        <v>2</v>
      </c>
      <c r="O6097">
        <v>1</v>
      </c>
      <c r="P6097">
        <v>2</v>
      </c>
      <c r="Q6097">
        <v>2</v>
      </c>
      <c r="R6097" s="1">
        <v>44793</v>
      </c>
      <c r="S6097" t="str">
        <f t="shared" si="475"/>
        <v>RXBAR - Protein Bar - Peanut Butter</v>
      </c>
      <c r="T6097" t="str">
        <f t="shared" si="476"/>
        <v>Food</v>
      </c>
      <c r="U6097" t="str">
        <f>IF(T6097="Cell is Blank - Dis-regard",_xlfn.XLOOKUP(S6097,'Categroy Lookup'!A:A,'Categroy Lookup'!B:B,"Cell is Blank - Dis-regard"),T6097)</f>
        <v>Food</v>
      </c>
      <c r="V6097" t="b">
        <f t="shared" si="478"/>
        <v>1</v>
      </c>
      <c r="W6097">
        <f t="shared" si="477"/>
        <v>2</v>
      </c>
      <c r="X6097" s="8">
        <f t="shared" si="479"/>
        <v>1.3333333333333333</v>
      </c>
      <c r="Y6097" t="s">
        <v>561</v>
      </c>
      <c r="Z6097" t="s">
        <v>562</v>
      </c>
      <c r="AA6097" t="s">
        <v>563</v>
      </c>
      <c r="AB6097" t="s">
        <v>677</v>
      </c>
      <c r="AC6097" t="s">
        <v>914</v>
      </c>
      <c r="AD6097">
        <v>2022</v>
      </c>
    </row>
    <row r="6098" spans="1:30" x14ac:dyDescent="0.25">
      <c r="A6098" t="s">
        <v>18</v>
      </c>
      <c r="B6098" t="s">
        <v>19</v>
      </c>
      <c r="C6098" t="s">
        <v>20</v>
      </c>
      <c r="D6098" t="s">
        <v>21</v>
      </c>
      <c r="E6098" t="s">
        <v>72</v>
      </c>
      <c r="F6098" t="s">
        <v>55</v>
      </c>
      <c r="G6098">
        <v>15552206494</v>
      </c>
      <c r="H6098" t="s">
        <v>434</v>
      </c>
      <c r="I6098" t="s">
        <v>25</v>
      </c>
      <c r="J6098">
        <v>143</v>
      </c>
      <c r="K6098">
        <v>2</v>
      </c>
      <c r="L6098">
        <v>1</v>
      </c>
      <c r="M6098">
        <v>143</v>
      </c>
      <c r="N6098">
        <v>2</v>
      </c>
      <c r="O6098">
        <v>1</v>
      </c>
      <c r="P6098">
        <v>2</v>
      </c>
      <c r="Q6098">
        <v>2</v>
      </c>
      <c r="R6098" s="1">
        <v>44793</v>
      </c>
      <c r="S6098" t="str">
        <f t="shared" si="475"/>
        <v>Poland Springs Water</v>
      </c>
      <c r="T6098" t="str">
        <f t="shared" si="476"/>
        <v>Water</v>
      </c>
      <c r="U6098" t="str">
        <f>IF(T6098="Cell is Blank - Dis-regard",_xlfn.XLOOKUP(S6098,'Categroy Lookup'!A:A,'Categroy Lookup'!B:B,"Cell is Blank - Dis-regard"),T6098)</f>
        <v>Water</v>
      </c>
      <c r="V6098" t="b">
        <f t="shared" si="478"/>
        <v>1</v>
      </c>
      <c r="W6098">
        <f t="shared" si="477"/>
        <v>2</v>
      </c>
      <c r="X6098" s="8">
        <f t="shared" si="479"/>
        <v>1.3333333333333333</v>
      </c>
      <c r="Y6098" t="s">
        <v>72</v>
      </c>
      <c r="AB6098" t="s">
        <v>677</v>
      </c>
      <c r="AC6098" t="s">
        <v>914</v>
      </c>
      <c r="AD6098">
        <v>2022</v>
      </c>
    </row>
    <row r="6099" spans="1:30" x14ac:dyDescent="0.25">
      <c r="A6099" t="s">
        <v>18</v>
      </c>
      <c r="B6099" t="s">
        <v>197</v>
      </c>
      <c r="C6099" t="s">
        <v>198</v>
      </c>
      <c r="D6099" t="s">
        <v>199</v>
      </c>
      <c r="E6099" t="s">
        <v>211</v>
      </c>
      <c r="F6099" t="s">
        <v>27</v>
      </c>
      <c r="G6099">
        <v>15552245808</v>
      </c>
      <c r="H6099" t="s">
        <v>434</v>
      </c>
      <c r="I6099" t="s">
        <v>25</v>
      </c>
      <c r="J6099">
        <v>157</v>
      </c>
      <c r="K6099">
        <v>3</v>
      </c>
      <c r="L6099">
        <v>1</v>
      </c>
      <c r="M6099">
        <v>157</v>
      </c>
      <c r="N6099">
        <v>3</v>
      </c>
      <c r="O6099">
        <v>1</v>
      </c>
      <c r="P6099">
        <v>3</v>
      </c>
      <c r="Q6099">
        <v>3</v>
      </c>
      <c r="R6099" s="1">
        <v>44793</v>
      </c>
      <c r="S6099" t="str">
        <f t="shared" si="475"/>
        <v>Lenny &amp; Larrys - SnickerDoodle</v>
      </c>
      <c r="T6099" t="str">
        <f t="shared" si="476"/>
        <v>Food</v>
      </c>
      <c r="U6099" t="str">
        <f>IF(T6099="Cell is Blank - Dis-regard",_xlfn.XLOOKUP(S6099,'Categroy Lookup'!A:A,'Categroy Lookup'!B:B,"Cell is Blank - Dis-regard"),T6099)</f>
        <v>Food</v>
      </c>
      <c r="V6099" t="b">
        <f t="shared" si="478"/>
        <v>1</v>
      </c>
      <c r="W6099">
        <f t="shared" si="477"/>
        <v>3</v>
      </c>
      <c r="X6099" s="8">
        <f t="shared" si="479"/>
        <v>2</v>
      </c>
      <c r="Y6099" t="s">
        <v>582</v>
      </c>
      <c r="Z6099" t="s">
        <v>583</v>
      </c>
      <c r="AB6099" t="s">
        <v>677</v>
      </c>
      <c r="AC6099" t="s">
        <v>914</v>
      </c>
      <c r="AD6099">
        <v>2022</v>
      </c>
    </row>
    <row r="6100" spans="1:30" x14ac:dyDescent="0.25">
      <c r="A6100" t="s">
        <v>18</v>
      </c>
      <c r="B6100" t="s">
        <v>197</v>
      </c>
      <c r="C6100" t="s">
        <v>198</v>
      </c>
      <c r="D6100" t="s">
        <v>199</v>
      </c>
      <c r="E6100" t="s">
        <v>206</v>
      </c>
      <c r="F6100" t="s">
        <v>31</v>
      </c>
      <c r="G6100">
        <v>15552252676</v>
      </c>
      <c r="H6100" t="s">
        <v>434</v>
      </c>
      <c r="I6100" t="s">
        <v>25</v>
      </c>
      <c r="J6100">
        <v>140</v>
      </c>
      <c r="K6100">
        <v>2</v>
      </c>
      <c r="L6100">
        <v>1</v>
      </c>
      <c r="M6100">
        <v>140</v>
      </c>
      <c r="N6100">
        <v>2</v>
      </c>
      <c r="O6100">
        <v>1</v>
      </c>
      <c r="P6100">
        <v>2</v>
      </c>
      <c r="Q6100">
        <v>2</v>
      </c>
      <c r="R6100" s="1">
        <v>44793</v>
      </c>
      <c r="S6100" t="str">
        <f t="shared" si="475"/>
        <v>Iberia Coconut Water</v>
      </c>
      <c r="T6100" t="str">
        <f t="shared" si="476"/>
        <v>Non Carbonated</v>
      </c>
      <c r="U6100" t="str">
        <f>IF(T6100="Cell is Blank - Dis-regard",_xlfn.XLOOKUP(S6100,'Categroy Lookup'!A:A,'Categroy Lookup'!B:B,"Cell is Blank - Dis-regard"),T6100)</f>
        <v>Non Carbonated</v>
      </c>
      <c r="V6100" t="b">
        <f t="shared" si="478"/>
        <v>1</v>
      </c>
      <c r="W6100">
        <f t="shared" si="477"/>
        <v>2</v>
      </c>
      <c r="X6100" s="8">
        <f t="shared" si="479"/>
        <v>1.3333333333333333</v>
      </c>
      <c r="Y6100" t="s">
        <v>206</v>
      </c>
      <c r="AB6100" t="s">
        <v>677</v>
      </c>
      <c r="AC6100" t="s">
        <v>914</v>
      </c>
      <c r="AD6100">
        <v>2022</v>
      </c>
    </row>
    <row r="6101" spans="1:30" x14ac:dyDescent="0.25">
      <c r="A6101" t="s">
        <v>18</v>
      </c>
      <c r="B6101" t="s">
        <v>28</v>
      </c>
      <c r="C6101" t="s">
        <v>20</v>
      </c>
      <c r="D6101" t="s">
        <v>29</v>
      </c>
      <c r="E6101" t="s">
        <v>72</v>
      </c>
      <c r="F6101" t="s">
        <v>55</v>
      </c>
      <c r="G6101">
        <v>15552357799</v>
      </c>
      <c r="H6101" t="s">
        <v>434</v>
      </c>
      <c r="I6101" t="s">
        <v>33</v>
      </c>
      <c r="J6101">
        <v>144</v>
      </c>
      <c r="K6101">
        <v>1.5</v>
      </c>
      <c r="L6101">
        <v>1</v>
      </c>
      <c r="M6101">
        <v>144</v>
      </c>
      <c r="N6101">
        <v>1.5</v>
      </c>
      <c r="O6101">
        <v>1</v>
      </c>
      <c r="P6101">
        <v>1.5</v>
      </c>
      <c r="Q6101">
        <v>1.5</v>
      </c>
      <c r="R6101" s="1">
        <v>44793</v>
      </c>
      <c r="S6101" t="str">
        <f t="shared" si="475"/>
        <v>Poland Springs Water</v>
      </c>
      <c r="T6101" t="str">
        <f t="shared" si="476"/>
        <v>Water</v>
      </c>
      <c r="U6101" t="str">
        <f>IF(T6101="Cell is Blank - Dis-regard",_xlfn.XLOOKUP(S6101,'Categroy Lookup'!A:A,'Categroy Lookup'!B:B,"Cell is Blank - Dis-regard"),T6101)</f>
        <v>Water</v>
      </c>
      <c r="V6101" t="b">
        <f t="shared" si="478"/>
        <v>1</v>
      </c>
      <c r="W6101">
        <f t="shared" si="477"/>
        <v>1.5</v>
      </c>
      <c r="X6101" s="8">
        <f t="shared" si="479"/>
        <v>1</v>
      </c>
      <c r="Y6101" t="s">
        <v>72</v>
      </c>
      <c r="AB6101" t="s">
        <v>677</v>
      </c>
      <c r="AC6101" t="s">
        <v>914</v>
      </c>
      <c r="AD6101">
        <v>2022</v>
      </c>
    </row>
    <row r="6102" spans="1:30" x14ac:dyDescent="0.25">
      <c r="A6102" t="s">
        <v>18</v>
      </c>
      <c r="B6102" t="s">
        <v>19</v>
      </c>
      <c r="C6102" t="s">
        <v>20</v>
      </c>
      <c r="D6102" t="s">
        <v>21</v>
      </c>
      <c r="E6102" t="s">
        <v>368</v>
      </c>
      <c r="F6102" t="s">
        <v>23</v>
      </c>
      <c r="G6102">
        <v>15552402064</v>
      </c>
      <c r="H6102" t="s">
        <v>434</v>
      </c>
      <c r="I6102" t="s">
        <v>33</v>
      </c>
      <c r="J6102">
        <v>141</v>
      </c>
      <c r="K6102">
        <v>2</v>
      </c>
      <c r="L6102">
        <v>1</v>
      </c>
      <c r="M6102">
        <v>141</v>
      </c>
      <c r="N6102">
        <v>2</v>
      </c>
      <c r="O6102">
        <v>1</v>
      </c>
      <c r="P6102">
        <v>2</v>
      </c>
      <c r="Q6102">
        <v>2</v>
      </c>
      <c r="R6102" s="1">
        <v>44793</v>
      </c>
      <c r="S6102" t="str">
        <f t="shared" si="475"/>
        <v>Coca Cola - Regular</v>
      </c>
      <c r="T6102" t="str">
        <f t="shared" si="476"/>
        <v>Carbonated</v>
      </c>
      <c r="U6102" t="str">
        <f>IF(T6102="Cell is Blank - Dis-regard",_xlfn.XLOOKUP(S6102,'Categroy Lookup'!A:A,'Categroy Lookup'!B:B,"Cell is Blank - Dis-regard"),T6102)</f>
        <v>Carbonated</v>
      </c>
      <c r="V6102" t="b">
        <f t="shared" si="478"/>
        <v>1</v>
      </c>
      <c r="W6102">
        <f t="shared" si="477"/>
        <v>2</v>
      </c>
      <c r="X6102" s="8">
        <f t="shared" si="479"/>
        <v>1.3333333333333333</v>
      </c>
      <c r="Y6102" t="s">
        <v>524</v>
      </c>
      <c r="Z6102" t="s">
        <v>643</v>
      </c>
      <c r="AB6102" t="s">
        <v>677</v>
      </c>
      <c r="AC6102" t="s">
        <v>914</v>
      </c>
      <c r="AD6102">
        <v>2022</v>
      </c>
    </row>
    <row r="6103" spans="1:30" x14ac:dyDescent="0.25">
      <c r="A6103" t="s">
        <v>18</v>
      </c>
      <c r="B6103" t="s">
        <v>19</v>
      </c>
      <c r="C6103" t="s">
        <v>20</v>
      </c>
      <c r="D6103" t="s">
        <v>21</v>
      </c>
      <c r="E6103" t="s">
        <v>368</v>
      </c>
      <c r="F6103" t="s">
        <v>23</v>
      </c>
      <c r="G6103">
        <v>15552408624</v>
      </c>
      <c r="H6103" t="s">
        <v>434</v>
      </c>
      <c r="I6103" t="s">
        <v>33</v>
      </c>
      <c r="J6103">
        <v>141</v>
      </c>
      <c r="K6103">
        <v>2</v>
      </c>
      <c r="L6103">
        <v>1</v>
      </c>
      <c r="M6103">
        <v>141</v>
      </c>
      <c r="N6103">
        <v>2</v>
      </c>
      <c r="O6103">
        <v>1</v>
      </c>
      <c r="P6103">
        <v>2</v>
      </c>
      <c r="Q6103">
        <v>2</v>
      </c>
      <c r="R6103" s="1">
        <v>44793</v>
      </c>
      <c r="S6103" t="str">
        <f t="shared" si="475"/>
        <v>Coca Cola - Regular</v>
      </c>
      <c r="T6103" t="str">
        <f t="shared" si="476"/>
        <v>Carbonated</v>
      </c>
      <c r="U6103" t="str">
        <f>IF(T6103="Cell is Blank - Dis-regard",_xlfn.XLOOKUP(S6103,'Categroy Lookup'!A:A,'Categroy Lookup'!B:B,"Cell is Blank - Dis-regard"),T6103)</f>
        <v>Carbonated</v>
      </c>
      <c r="V6103" t="b">
        <f t="shared" si="478"/>
        <v>1</v>
      </c>
      <c r="W6103">
        <f t="shared" si="477"/>
        <v>2</v>
      </c>
      <c r="X6103" s="8">
        <f t="shared" si="479"/>
        <v>1.3333333333333333</v>
      </c>
      <c r="Y6103" t="s">
        <v>524</v>
      </c>
      <c r="Z6103" t="s">
        <v>643</v>
      </c>
      <c r="AB6103" t="s">
        <v>677</v>
      </c>
      <c r="AC6103" t="s">
        <v>914</v>
      </c>
      <c r="AD6103">
        <v>2022</v>
      </c>
    </row>
    <row r="6104" spans="1:30" x14ac:dyDescent="0.25">
      <c r="A6104" t="s">
        <v>18</v>
      </c>
      <c r="B6104" t="s">
        <v>197</v>
      </c>
      <c r="C6104" t="s">
        <v>198</v>
      </c>
      <c r="D6104" t="s">
        <v>199</v>
      </c>
      <c r="E6104" t="s">
        <v>315</v>
      </c>
      <c r="G6104">
        <v>15552651721</v>
      </c>
      <c r="H6104" t="s">
        <v>434</v>
      </c>
      <c r="I6104" t="s">
        <v>33</v>
      </c>
      <c r="J6104">
        <v>150</v>
      </c>
      <c r="K6104">
        <v>4</v>
      </c>
      <c r="L6104">
        <v>1</v>
      </c>
      <c r="M6104">
        <v>150</v>
      </c>
      <c r="N6104">
        <v>4</v>
      </c>
      <c r="O6104">
        <v>1</v>
      </c>
      <c r="P6104">
        <v>4</v>
      </c>
      <c r="Q6104">
        <v>4</v>
      </c>
      <c r="R6104" s="1">
        <v>44793</v>
      </c>
      <c r="S6104" t="str">
        <f t="shared" si="475"/>
        <v>Oreo Mini - Go Paks</v>
      </c>
      <c r="T6104" t="str">
        <f t="shared" si="476"/>
        <v>Cell is Blank - Dis-regard</v>
      </c>
      <c r="U6104" t="str">
        <f>IF(T6104="Cell is Blank - Dis-regard",_xlfn.XLOOKUP(S6104,'Categroy Lookup'!A:A,'Categroy Lookup'!B:B,"Cell is Blank - Dis-regard"),T6104)</f>
        <v>Food</v>
      </c>
      <c r="V6104" t="b">
        <f t="shared" si="478"/>
        <v>1</v>
      </c>
      <c r="W6104">
        <f t="shared" si="477"/>
        <v>4</v>
      </c>
      <c r="X6104" s="8">
        <f t="shared" si="479"/>
        <v>2.6666666666666665</v>
      </c>
      <c r="Y6104" t="s">
        <v>632</v>
      </c>
      <c r="Z6104" t="s">
        <v>603</v>
      </c>
      <c r="AB6104" t="s">
        <v>677</v>
      </c>
      <c r="AC6104" t="s">
        <v>914</v>
      </c>
      <c r="AD6104">
        <v>2022</v>
      </c>
    </row>
    <row r="6105" spans="1:30" x14ac:dyDescent="0.25">
      <c r="A6105" t="s">
        <v>18</v>
      </c>
      <c r="B6105" t="s">
        <v>28</v>
      </c>
      <c r="C6105" t="s">
        <v>20</v>
      </c>
      <c r="D6105" t="s">
        <v>29</v>
      </c>
      <c r="E6105" t="s">
        <v>359</v>
      </c>
      <c r="F6105" t="s">
        <v>31</v>
      </c>
      <c r="G6105">
        <v>15552748473</v>
      </c>
      <c r="H6105" t="s">
        <v>434</v>
      </c>
      <c r="I6105" t="s">
        <v>33</v>
      </c>
      <c r="J6105">
        <v>147</v>
      </c>
      <c r="K6105">
        <v>2.5</v>
      </c>
      <c r="L6105">
        <v>1</v>
      </c>
      <c r="M6105">
        <v>147</v>
      </c>
      <c r="N6105">
        <v>2.5</v>
      </c>
      <c r="O6105">
        <v>1</v>
      </c>
      <c r="P6105">
        <v>2.5</v>
      </c>
      <c r="Q6105">
        <v>2.5</v>
      </c>
      <c r="R6105" s="1">
        <v>44793</v>
      </c>
      <c r="S6105" t="str">
        <f t="shared" si="475"/>
        <v>Snapple Tea - Lemon</v>
      </c>
      <c r="T6105" t="str">
        <f t="shared" si="476"/>
        <v>Non Carbonated</v>
      </c>
      <c r="U6105" t="str">
        <f>IF(T6105="Cell is Blank - Dis-regard",_xlfn.XLOOKUP(S6105,'Categroy Lookup'!A:A,'Categroy Lookup'!B:B,"Cell is Blank - Dis-regard"),T6105)</f>
        <v>Non Carbonated</v>
      </c>
      <c r="V6105" t="b">
        <f t="shared" si="478"/>
        <v>1</v>
      </c>
      <c r="W6105">
        <f t="shared" si="477"/>
        <v>2.5</v>
      </c>
      <c r="X6105" s="8">
        <f t="shared" si="479"/>
        <v>1.6666666666666667</v>
      </c>
      <c r="Y6105" t="s">
        <v>564</v>
      </c>
      <c r="Z6105" t="s">
        <v>479</v>
      </c>
      <c r="AB6105" t="s">
        <v>677</v>
      </c>
      <c r="AC6105" t="s">
        <v>914</v>
      </c>
      <c r="AD6105">
        <v>2022</v>
      </c>
    </row>
    <row r="6106" spans="1:30" x14ac:dyDescent="0.25">
      <c r="A6106" t="s">
        <v>18</v>
      </c>
      <c r="B6106" t="s">
        <v>28</v>
      </c>
      <c r="C6106" t="s">
        <v>20</v>
      </c>
      <c r="D6106" t="s">
        <v>29</v>
      </c>
      <c r="E6106" t="s">
        <v>78</v>
      </c>
      <c r="F6106" t="s">
        <v>55</v>
      </c>
      <c r="G6106">
        <v>15552751599</v>
      </c>
      <c r="H6106" t="s">
        <v>434</v>
      </c>
      <c r="I6106" t="s">
        <v>33</v>
      </c>
      <c r="J6106">
        <v>145</v>
      </c>
      <c r="K6106">
        <v>2.75</v>
      </c>
      <c r="L6106">
        <v>1</v>
      </c>
      <c r="M6106">
        <v>145</v>
      </c>
      <c r="N6106">
        <v>2.75</v>
      </c>
      <c r="O6106">
        <v>1</v>
      </c>
      <c r="P6106">
        <v>2.75</v>
      </c>
      <c r="Q6106">
        <v>2.75</v>
      </c>
      <c r="R6106" s="1">
        <v>44793</v>
      </c>
      <c r="S6106" t="str">
        <f t="shared" si="475"/>
        <v>BodyArmor LYTE  - Peach Mango</v>
      </c>
      <c r="T6106" t="str">
        <f t="shared" si="476"/>
        <v>Water</v>
      </c>
      <c r="U6106" t="str">
        <f>IF(T6106="Cell is Blank - Dis-regard",_xlfn.XLOOKUP(S6106,'Categroy Lookup'!A:A,'Categroy Lookup'!B:B,"Cell is Blank - Dis-regard"),T6106)</f>
        <v>Water</v>
      </c>
      <c r="V6106" t="b">
        <f t="shared" si="478"/>
        <v>1</v>
      </c>
      <c r="W6106">
        <f t="shared" si="477"/>
        <v>2.75</v>
      </c>
      <c r="X6106" s="8">
        <f t="shared" si="479"/>
        <v>1.8333333333333333</v>
      </c>
      <c r="Y6106" t="s">
        <v>513</v>
      </c>
      <c r="Z6106" t="s">
        <v>514</v>
      </c>
      <c r="AB6106" t="s">
        <v>677</v>
      </c>
      <c r="AC6106" t="s">
        <v>914</v>
      </c>
      <c r="AD6106">
        <v>2022</v>
      </c>
    </row>
    <row r="6107" spans="1:30" x14ac:dyDescent="0.25">
      <c r="A6107" t="s">
        <v>18</v>
      </c>
      <c r="B6107" t="s">
        <v>28</v>
      </c>
      <c r="C6107" t="s">
        <v>20</v>
      </c>
      <c r="D6107" t="s">
        <v>29</v>
      </c>
      <c r="E6107" t="s">
        <v>78</v>
      </c>
      <c r="F6107" t="s">
        <v>55</v>
      </c>
      <c r="G6107">
        <v>15552759563</v>
      </c>
      <c r="H6107" t="s">
        <v>434</v>
      </c>
      <c r="I6107" t="s">
        <v>33</v>
      </c>
      <c r="J6107">
        <v>145</v>
      </c>
      <c r="K6107">
        <v>2.75</v>
      </c>
      <c r="L6107">
        <v>1</v>
      </c>
      <c r="M6107">
        <v>145</v>
      </c>
      <c r="N6107">
        <v>2.75</v>
      </c>
      <c r="O6107">
        <v>1</v>
      </c>
      <c r="P6107">
        <v>2.75</v>
      </c>
      <c r="Q6107">
        <v>2.75</v>
      </c>
      <c r="R6107" s="1">
        <v>44793</v>
      </c>
      <c r="S6107" t="str">
        <f t="shared" si="475"/>
        <v>BodyArmor LYTE  - Peach Mango</v>
      </c>
      <c r="T6107" t="str">
        <f t="shared" si="476"/>
        <v>Water</v>
      </c>
      <c r="U6107" t="str">
        <f>IF(T6107="Cell is Blank - Dis-regard",_xlfn.XLOOKUP(S6107,'Categroy Lookup'!A:A,'Categroy Lookup'!B:B,"Cell is Blank - Dis-regard"),T6107)</f>
        <v>Water</v>
      </c>
      <c r="V6107" t="b">
        <f t="shared" si="478"/>
        <v>1</v>
      </c>
      <c r="W6107">
        <f t="shared" si="477"/>
        <v>2.75</v>
      </c>
      <c r="X6107" s="8">
        <f t="shared" si="479"/>
        <v>1.8333333333333333</v>
      </c>
      <c r="Y6107" t="s">
        <v>513</v>
      </c>
      <c r="Z6107" t="s">
        <v>514</v>
      </c>
      <c r="AB6107" t="s">
        <v>677</v>
      </c>
      <c r="AC6107" t="s">
        <v>914</v>
      </c>
      <c r="AD6107">
        <v>2022</v>
      </c>
    </row>
    <row r="6108" spans="1:30" x14ac:dyDescent="0.25">
      <c r="A6108" t="s">
        <v>18</v>
      </c>
      <c r="B6108" t="s">
        <v>28</v>
      </c>
      <c r="C6108" t="s">
        <v>20</v>
      </c>
      <c r="D6108" t="s">
        <v>29</v>
      </c>
      <c r="E6108" t="s">
        <v>43</v>
      </c>
      <c r="F6108" t="s">
        <v>23</v>
      </c>
      <c r="G6108">
        <v>15552810269</v>
      </c>
      <c r="H6108" t="s">
        <v>434</v>
      </c>
      <c r="I6108" t="s">
        <v>25</v>
      </c>
      <c r="J6108">
        <v>146</v>
      </c>
      <c r="K6108">
        <v>3</v>
      </c>
      <c r="L6108">
        <v>1</v>
      </c>
      <c r="M6108">
        <v>146</v>
      </c>
      <c r="N6108">
        <v>3</v>
      </c>
      <c r="O6108">
        <v>1</v>
      </c>
      <c r="P6108">
        <v>3</v>
      </c>
      <c r="Q6108">
        <v>3</v>
      </c>
      <c r="R6108" s="1">
        <v>44793</v>
      </c>
      <c r="S6108" t="str">
        <f t="shared" si="475"/>
        <v>Monster Energy Original</v>
      </c>
      <c r="T6108" t="str">
        <f t="shared" si="476"/>
        <v>Carbonated</v>
      </c>
      <c r="U6108" t="str">
        <f>IF(T6108="Cell is Blank - Dis-regard",_xlfn.XLOOKUP(S6108,'Categroy Lookup'!A:A,'Categroy Lookup'!B:B,"Cell is Blank - Dis-regard"),T6108)</f>
        <v>Carbonated</v>
      </c>
      <c r="V6108" t="b">
        <f t="shared" si="478"/>
        <v>1</v>
      </c>
      <c r="W6108">
        <f t="shared" si="477"/>
        <v>3</v>
      </c>
      <c r="X6108" s="8">
        <f t="shared" si="479"/>
        <v>2</v>
      </c>
      <c r="Y6108" t="s">
        <v>43</v>
      </c>
      <c r="AB6108" t="s">
        <v>677</v>
      </c>
      <c r="AC6108" t="s">
        <v>914</v>
      </c>
      <c r="AD6108">
        <v>2022</v>
      </c>
    </row>
    <row r="6109" spans="1:30" x14ac:dyDescent="0.25">
      <c r="A6109" t="s">
        <v>18</v>
      </c>
      <c r="B6109" t="s">
        <v>28</v>
      </c>
      <c r="C6109" t="s">
        <v>20</v>
      </c>
      <c r="D6109" t="s">
        <v>29</v>
      </c>
      <c r="E6109" t="s">
        <v>72</v>
      </c>
      <c r="F6109" t="s">
        <v>55</v>
      </c>
      <c r="G6109">
        <v>15552907513</v>
      </c>
      <c r="H6109" t="s">
        <v>434</v>
      </c>
      <c r="I6109" t="s">
        <v>33</v>
      </c>
      <c r="J6109">
        <v>144</v>
      </c>
      <c r="K6109">
        <v>1.5</v>
      </c>
      <c r="L6109">
        <v>1</v>
      </c>
      <c r="M6109">
        <v>144</v>
      </c>
      <c r="N6109">
        <v>1.5</v>
      </c>
      <c r="O6109">
        <v>1</v>
      </c>
      <c r="P6109">
        <v>1.5</v>
      </c>
      <c r="Q6109">
        <v>1.5</v>
      </c>
      <c r="R6109" s="1">
        <v>44793</v>
      </c>
      <c r="S6109" t="str">
        <f t="shared" si="475"/>
        <v>Poland Springs Water</v>
      </c>
      <c r="T6109" t="str">
        <f t="shared" si="476"/>
        <v>Water</v>
      </c>
      <c r="U6109" t="str">
        <f>IF(T6109="Cell is Blank - Dis-regard",_xlfn.XLOOKUP(S6109,'Categroy Lookup'!A:A,'Categroy Lookup'!B:B,"Cell is Blank - Dis-regard"),T6109)</f>
        <v>Water</v>
      </c>
      <c r="V6109" t="b">
        <f t="shared" si="478"/>
        <v>1</v>
      </c>
      <c r="W6109">
        <f t="shared" si="477"/>
        <v>1.5</v>
      </c>
      <c r="X6109" s="8">
        <f t="shared" si="479"/>
        <v>1</v>
      </c>
      <c r="Y6109" t="s">
        <v>72</v>
      </c>
      <c r="AB6109" t="s">
        <v>677</v>
      </c>
      <c r="AC6109" t="s">
        <v>914</v>
      </c>
      <c r="AD6109">
        <v>2022</v>
      </c>
    </row>
    <row r="6110" spans="1:30" x14ac:dyDescent="0.25">
      <c r="A6110" t="s">
        <v>18</v>
      </c>
      <c r="B6110" t="s">
        <v>28</v>
      </c>
      <c r="C6110" t="s">
        <v>20</v>
      </c>
      <c r="D6110" t="s">
        <v>29</v>
      </c>
      <c r="E6110" t="s">
        <v>282</v>
      </c>
      <c r="F6110" t="s">
        <v>27</v>
      </c>
      <c r="G6110">
        <v>15552982813</v>
      </c>
      <c r="H6110" t="s">
        <v>434</v>
      </c>
      <c r="I6110" t="s">
        <v>33</v>
      </c>
      <c r="J6110">
        <v>132</v>
      </c>
      <c r="K6110">
        <v>1.5</v>
      </c>
      <c r="L6110">
        <v>1</v>
      </c>
      <c r="M6110">
        <v>132</v>
      </c>
      <c r="N6110">
        <v>1.5</v>
      </c>
      <c r="O6110">
        <v>1</v>
      </c>
      <c r="P6110">
        <v>1.5</v>
      </c>
      <c r="Q6110">
        <v>1.5</v>
      </c>
      <c r="R6110" s="1">
        <v>44793</v>
      </c>
      <c r="S6110" t="str">
        <f t="shared" si="475"/>
        <v>Nature's Garden Trail Mix - Cranberry Healthy</v>
      </c>
      <c r="T6110" t="str">
        <f t="shared" si="476"/>
        <v>Food</v>
      </c>
      <c r="U6110" t="str">
        <f>IF(T6110="Cell is Blank - Dis-regard",_xlfn.XLOOKUP(S6110,'Categroy Lookup'!A:A,'Categroy Lookup'!B:B,"Cell is Blank - Dis-regard"),T6110)</f>
        <v>Food</v>
      </c>
      <c r="V6110" t="b">
        <f t="shared" si="478"/>
        <v>1</v>
      </c>
      <c r="W6110">
        <f t="shared" si="477"/>
        <v>1.5</v>
      </c>
      <c r="X6110" s="8">
        <f t="shared" si="479"/>
        <v>1</v>
      </c>
      <c r="Y6110" t="s">
        <v>616</v>
      </c>
      <c r="Z6110" t="s">
        <v>617</v>
      </c>
      <c r="AB6110" t="s">
        <v>677</v>
      </c>
      <c r="AC6110" t="s">
        <v>914</v>
      </c>
      <c r="AD6110">
        <v>2022</v>
      </c>
    </row>
    <row r="6111" spans="1:30" x14ac:dyDescent="0.25">
      <c r="A6111" t="s">
        <v>18</v>
      </c>
      <c r="B6111" t="s">
        <v>19</v>
      </c>
      <c r="C6111" t="s">
        <v>20</v>
      </c>
      <c r="D6111" t="s">
        <v>21</v>
      </c>
      <c r="E6111" t="s">
        <v>205</v>
      </c>
      <c r="F6111" t="s">
        <v>23</v>
      </c>
      <c r="G6111">
        <v>15553546357</v>
      </c>
      <c r="H6111" t="s">
        <v>434</v>
      </c>
      <c r="I6111" t="s">
        <v>33</v>
      </c>
      <c r="J6111">
        <v>142</v>
      </c>
      <c r="K6111">
        <v>1.5</v>
      </c>
      <c r="L6111">
        <v>1</v>
      </c>
      <c r="M6111">
        <v>142</v>
      </c>
      <c r="N6111">
        <v>1.5</v>
      </c>
      <c r="O6111">
        <v>1</v>
      </c>
      <c r="P6111">
        <v>1.5</v>
      </c>
      <c r="Q6111">
        <v>1.5</v>
      </c>
      <c r="R6111" s="1">
        <v>44793</v>
      </c>
      <c r="S6111" t="str">
        <f t="shared" si="475"/>
        <v>Spindrift - Sparkling Water - Pineapple</v>
      </c>
      <c r="T6111" t="str">
        <f t="shared" si="476"/>
        <v>Carbonated</v>
      </c>
      <c r="U6111" t="str">
        <f>IF(T6111="Cell is Blank - Dis-regard",_xlfn.XLOOKUP(S6111,'Categroy Lookup'!A:A,'Categroy Lookup'!B:B,"Cell is Blank - Dis-regard"),T6111)</f>
        <v>Carbonated</v>
      </c>
      <c r="V6111" t="b">
        <f t="shared" si="478"/>
        <v>1</v>
      </c>
      <c r="W6111">
        <f t="shared" si="477"/>
        <v>1.5</v>
      </c>
      <c r="X6111" s="8">
        <f t="shared" si="479"/>
        <v>1</v>
      </c>
      <c r="Y6111" t="s">
        <v>486</v>
      </c>
      <c r="Z6111" t="s">
        <v>576</v>
      </c>
      <c r="AA6111" t="s">
        <v>577</v>
      </c>
      <c r="AB6111" t="s">
        <v>677</v>
      </c>
      <c r="AC6111" t="s">
        <v>914</v>
      </c>
      <c r="AD6111">
        <v>2022</v>
      </c>
    </row>
    <row r="6112" spans="1:30" x14ac:dyDescent="0.25">
      <c r="A6112" t="s">
        <v>18</v>
      </c>
      <c r="B6112" t="s">
        <v>28</v>
      </c>
      <c r="C6112" t="s">
        <v>20</v>
      </c>
      <c r="D6112" t="s">
        <v>29</v>
      </c>
      <c r="E6112" t="s">
        <v>72</v>
      </c>
      <c r="F6112" t="s">
        <v>55</v>
      </c>
      <c r="G6112">
        <v>15553840700</v>
      </c>
      <c r="H6112" t="s">
        <v>434</v>
      </c>
      <c r="I6112" t="s">
        <v>33</v>
      </c>
      <c r="J6112">
        <v>144</v>
      </c>
      <c r="K6112">
        <v>1.5</v>
      </c>
      <c r="L6112">
        <v>1</v>
      </c>
      <c r="M6112">
        <v>144</v>
      </c>
      <c r="N6112">
        <v>1.5</v>
      </c>
      <c r="O6112">
        <v>1</v>
      </c>
      <c r="P6112">
        <v>1.5</v>
      </c>
      <c r="Q6112">
        <v>1.5</v>
      </c>
      <c r="R6112" s="1">
        <v>44793</v>
      </c>
      <c r="S6112" t="str">
        <f t="shared" si="475"/>
        <v>Poland Springs Water</v>
      </c>
      <c r="T6112" t="str">
        <f t="shared" si="476"/>
        <v>Water</v>
      </c>
      <c r="U6112" t="str">
        <f>IF(T6112="Cell is Blank - Dis-regard",_xlfn.XLOOKUP(S6112,'Categroy Lookup'!A:A,'Categroy Lookup'!B:B,"Cell is Blank - Dis-regard"),T6112)</f>
        <v>Water</v>
      </c>
      <c r="V6112" t="b">
        <f t="shared" si="478"/>
        <v>1</v>
      </c>
      <c r="W6112">
        <f t="shared" si="477"/>
        <v>1.5</v>
      </c>
      <c r="X6112" s="8">
        <f t="shared" si="479"/>
        <v>1</v>
      </c>
      <c r="Y6112" t="s">
        <v>72</v>
      </c>
      <c r="AB6112" t="s">
        <v>677</v>
      </c>
      <c r="AC6112" t="s">
        <v>914</v>
      </c>
      <c r="AD6112">
        <v>2022</v>
      </c>
    </row>
    <row r="6113" spans="1:30" x14ac:dyDescent="0.25">
      <c r="A6113" t="s">
        <v>18</v>
      </c>
      <c r="B6113" t="s">
        <v>28</v>
      </c>
      <c r="C6113" t="s">
        <v>20</v>
      </c>
      <c r="D6113" t="s">
        <v>29</v>
      </c>
      <c r="E6113" t="s">
        <v>359</v>
      </c>
      <c r="F6113" t="s">
        <v>31</v>
      </c>
      <c r="G6113">
        <v>15555829820</v>
      </c>
      <c r="H6113" t="s">
        <v>435</v>
      </c>
      <c r="I6113" t="s">
        <v>25</v>
      </c>
      <c r="J6113">
        <v>147</v>
      </c>
      <c r="K6113">
        <v>2.5</v>
      </c>
      <c r="L6113">
        <v>1</v>
      </c>
      <c r="M6113">
        <v>147</v>
      </c>
      <c r="N6113">
        <v>2.5</v>
      </c>
      <c r="O6113">
        <v>1</v>
      </c>
      <c r="P6113">
        <v>2.5</v>
      </c>
      <c r="Q6113">
        <v>2.5</v>
      </c>
      <c r="R6113" s="1">
        <v>44794</v>
      </c>
      <c r="S6113" t="str">
        <f t="shared" si="475"/>
        <v>Snapple Tea - Lemon</v>
      </c>
      <c r="T6113" t="str">
        <f t="shared" si="476"/>
        <v>Non Carbonated</v>
      </c>
      <c r="U6113" t="str">
        <f>IF(T6113="Cell is Blank - Dis-regard",_xlfn.XLOOKUP(S6113,'Categroy Lookup'!A:A,'Categroy Lookup'!B:B,"Cell is Blank - Dis-regard"),T6113)</f>
        <v>Non Carbonated</v>
      </c>
      <c r="V6113" t="b">
        <f t="shared" si="478"/>
        <v>1</v>
      </c>
      <c r="W6113">
        <f t="shared" si="477"/>
        <v>2.5</v>
      </c>
      <c r="X6113" s="8">
        <f t="shared" si="479"/>
        <v>1.6666666666666667</v>
      </c>
      <c r="Y6113" t="s">
        <v>564</v>
      </c>
      <c r="Z6113" t="s">
        <v>479</v>
      </c>
      <c r="AB6113" t="s">
        <v>679</v>
      </c>
      <c r="AC6113" t="s">
        <v>915</v>
      </c>
      <c r="AD6113">
        <v>2022</v>
      </c>
    </row>
    <row r="6114" spans="1:30" x14ac:dyDescent="0.25">
      <c r="A6114" t="s">
        <v>18</v>
      </c>
      <c r="B6114" t="s">
        <v>28</v>
      </c>
      <c r="C6114" t="s">
        <v>20</v>
      </c>
      <c r="D6114" t="s">
        <v>29</v>
      </c>
      <c r="E6114" t="s">
        <v>72</v>
      </c>
      <c r="F6114" t="s">
        <v>55</v>
      </c>
      <c r="G6114">
        <v>15556164483</v>
      </c>
      <c r="H6114" t="s">
        <v>435</v>
      </c>
      <c r="I6114" t="s">
        <v>25</v>
      </c>
      <c r="J6114">
        <v>144</v>
      </c>
      <c r="K6114">
        <v>1.5</v>
      </c>
      <c r="L6114">
        <v>1</v>
      </c>
      <c r="M6114">
        <v>144</v>
      </c>
      <c r="N6114">
        <v>1.5</v>
      </c>
      <c r="O6114">
        <v>1</v>
      </c>
      <c r="P6114">
        <v>1.5</v>
      </c>
      <c r="Q6114">
        <v>1.5</v>
      </c>
      <c r="R6114" s="1">
        <v>44794</v>
      </c>
      <c r="S6114" t="str">
        <f t="shared" si="475"/>
        <v>Poland Springs Water</v>
      </c>
      <c r="T6114" t="str">
        <f t="shared" si="476"/>
        <v>Water</v>
      </c>
      <c r="U6114" t="str">
        <f>IF(T6114="Cell is Blank - Dis-regard",_xlfn.XLOOKUP(S6114,'Categroy Lookup'!A:A,'Categroy Lookup'!B:B,"Cell is Blank - Dis-regard"),T6114)</f>
        <v>Water</v>
      </c>
      <c r="V6114" t="b">
        <f t="shared" si="478"/>
        <v>1</v>
      </c>
      <c r="W6114">
        <f t="shared" si="477"/>
        <v>1.5</v>
      </c>
      <c r="X6114" s="8">
        <f t="shared" si="479"/>
        <v>1</v>
      </c>
      <c r="Y6114" t="s">
        <v>72</v>
      </c>
      <c r="AB6114" t="s">
        <v>679</v>
      </c>
      <c r="AC6114" t="s">
        <v>915</v>
      </c>
      <c r="AD6114">
        <v>2022</v>
      </c>
    </row>
    <row r="6115" spans="1:30" x14ac:dyDescent="0.25">
      <c r="A6115" t="s">
        <v>18</v>
      </c>
      <c r="B6115" t="s">
        <v>40</v>
      </c>
      <c r="C6115" t="s">
        <v>41</v>
      </c>
      <c r="D6115" t="s">
        <v>42</v>
      </c>
      <c r="E6115" t="s">
        <v>368</v>
      </c>
      <c r="F6115" t="s">
        <v>23</v>
      </c>
      <c r="G6115">
        <v>15557514202</v>
      </c>
      <c r="H6115" t="s">
        <v>436</v>
      </c>
      <c r="I6115" t="s">
        <v>33</v>
      </c>
      <c r="J6115">
        <v>142</v>
      </c>
      <c r="K6115">
        <v>1.5</v>
      </c>
      <c r="L6115">
        <v>1</v>
      </c>
      <c r="M6115">
        <v>142</v>
      </c>
      <c r="N6115">
        <v>1.5</v>
      </c>
      <c r="O6115">
        <v>1</v>
      </c>
      <c r="P6115">
        <v>1.5</v>
      </c>
      <c r="Q6115">
        <v>1.5</v>
      </c>
      <c r="R6115" s="1">
        <v>44795</v>
      </c>
      <c r="S6115" t="str">
        <f t="shared" si="475"/>
        <v>Coca Cola - Regular</v>
      </c>
      <c r="T6115" t="str">
        <f t="shared" si="476"/>
        <v>Carbonated</v>
      </c>
      <c r="U6115" t="str">
        <f>IF(T6115="Cell is Blank - Dis-regard",_xlfn.XLOOKUP(S6115,'Categroy Lookup'!A:A,'Categroy Lookup'!B:B,"Cell is Blank - Dis-regard"),T6115)</f>
        <v>Carbonated</v>
      </c>
      <c r="V6115" t="b">
        <f t="shared" si="478"/>
        <v>1</v>
      </c>
      <c r="W6115">
        <f t="shared" si="477"/>
        <v>1.5</v>
      </c>
      <c r="X6115" s="8">
        <f t="shared" si="479"/>
        <v>1</v>
      </c>
      <c r="Y6115" t="s">
        <v>524</v>
      </c>
      <c r="Z6115" t="s">
        <v>643</v>
      </c>
      <c r="AB6115" t="s">
        <v>681</v>
      </c>
      <c r="AC6115" t="s">
        <v>916</v>
      </c>
      <c r="AD6115">
        <v>2022</v>
      </c>
    </row>
    <row r="6116" spans="1:30" x14ac:dyDescent="0.25">
      <c r="A6116" t="s">
        <v>18</v>
      </c>
      <c r="B6116" t="s">
        <v>36</v>
      </c>
      <c r="C6116" t="s">
        <v>37</v>
      </c>
      <c r="D6116" t="s">
        <v>38</v>
      </c>
      <c r="E6116" t="s">
        <v>192</v>
      </c>
      <c r="F6116" t="s">
        <v>27</v>
      </c>
      <c r="G6116">
        <v>15558523965</v>
      </c>
      <c r="H6116" t="s">
        <v>436</v>
      </c>
      <c r="I6116" t="s">
        <v>33</v>
      </c>
      <c r="J6116">
        <v>120</v>
      </c>
      <c r="K6116">
        <v>1.5</v>
      </c>
      <c r="L6116">
        <v>1</v>
      </c>
      <c r="M6116">
        <v>120</v>
      </c>
      <c r="N6116">
        <v>1.5</v>
      </c>
      <c r="O6116">
        <v>1</v>
      </c>
      <c r="P6116">
        <v>1.5</v>
      </c>
      <c r="Q6116">
        <v>1.5</v>
      </c>
      <c r="R6116" s="1">
        <v>44795</v>
      </c>
      <c r="S6116" t="str">
        <f t="shared" si="475"/>
        <v>CheezIt - Cheddar Sour Cream and Onion</v>
      </c>
      <c r="T6116" t="str">
        <f t="shared" si="476"/>
        <v>Food</v>
      </c>
      <c r="U6116" t="str">
        <f>IF(T6116="Cell is Blank - Dis-regard",_xlfn.XLOOKUP(S6116,'Categroy Lookup'!A:A,'Categroy Lookup'!B:B,"Cell is Blank - Dis-regard"),T6116)</f>
        <v>Food</v>
      </c>
      <c r="V6116" t="b">
        <f t="shared" si="478"/>
        <v>1</v>
      </c>
      <c r="W6116">
        <f t="shared" si="477"/>
        <v>1.5</v>
      </c>
      <c r="X6116" s="8">
        <f t="shared" si="479"/>
        <v>1</v>
      </c>
      <c r="Y6116" t="s">
        <v>528</v>
      </c>
      <c r="Z6116" t="s">
        <v>570</v>
      </c>
      <c r="AB6116" t="s">
        <v>681</v>
      </c>
      <c r="AC6116" t="s">
        <v>916</v>
      </c>
      <c r="AD6116">
        <v>2022</v>
      </c>
    </row>
    <row r="6117" spans="1:30" x14ac:dyDescent="0.25">
      <c r="A6117" t="s">
        <v>18</v>
      </c>
      <c r="B6117" t="s">
        <v>40</v>
      </c>
      <c r="C6117" t="s">
        <v>41</v>
      </c>
      <c r="D6117" t="s">
        <v>42</v>
      </c>
      <c r="E6117" t="s">
        <v>43</v>
      </c>
      <c r="F6117" t="s">
        <v>23</v>
      </c>
      <c r="G6117">
        <v>15558581654</v>
      </c>
      <c r="H6117" t="s">
        <v>436</v>
      </c>
      <c r="I6117" t="s">
        <v>33</v>
      </c>
      <c r="J6117">
        <v>144</v>
      </c>
      <c r="K6117">
        <v>3</v>
      </c>
      <c r="L6117">
        <v>1</v>
      </c>
      <c r="M6117">
        <v>144</v>
      </c>
      <c r="N6117">
        <v>3</v>
      </c>
      <c r="O6117">
        <v>1</v>
      </c>
      <c r="P6117">
        <v>3</v>
      </c>
      <c r="Q6117">
        <v>3</v>
      </c>
      <c r="R6117" s="1">
        <v>44795</v>
      </c>
      <c r="S6117" t="str">
        <f t="shared" si="475"/>
        <v>Monster Energy Original</v>
      </c>
      <c r="T6117" t="str">
        <f t="shared" si="476"/>
        <v>Carbonated</v>
      </c>
      <c r="U6117" t="str">
        <f>IF(T6117="Cell is Blank - Dis-regard",_xlfn.XLOOKUP(S6117,'Categroy Lookup'!A:A,'Categroy Lookup'!B:B,"Cell is Blank - Dis-regard"),T6117)</f>
        <v>Carbonated</v>
      </c>
      <c r="V6117" t="b">
        <f t="shared" si="478"/>
        <v>1</v>
      </c>
      <c r="W6117">
        <f t="shared" si="477"/>
        <v>3</v>
      </c>
      <c r="X6117" s="8">
        <f t="shared" si="479"/>
        <v>2</v>
      </c>
      <c r="Y6117" t="s">
        <v>43</v>
      </c>
      <c r="AB6117" t="s">
        <v>681</v>
      </c>
      <c r="AC6117" t="s">
        <v>916</v>
      </c>
      <c r="AD6117">
        <v>2022</v>
      </c>
    </row>
    <row r="6118" spans="1:30" x14ac:dyDescent="0.25">
      <c r="A6118" t="s">
        <v>18</v>
      </c>
      <c r="B6118" t="s">
        <v>197</v>
      </c>
      <c r="C6118" t="s">
        <v>198</v>
      </c>
      <c r="D6118" t="s">
        <v>199</v>
      </c>
      <c r="E6118" t="s">
        <v>206</v>
      </c>
      <c r="F6118" t="s">
        <v>31</v>
      </c>
      <c r="G6118">
        <v>15559214128</v>
      </c>
      <c r="H6118" t="s">
        <v>436</v>
      </c>
      <c r="I6118" t="s">
        <v>25</v>
      </c>
      <c r="J6118">
        <v>140</v>
      </c>
      <c r="K6118">
        <v>2</v>
      </c>
      <c r="L6118">
        <v>1</v>
      </c>
      <c r="M6118">
        <v>140</v>
      </c>
      <c r="N6118">
        <v>2</v>
      </c>
      <c r="O6118">
        <v>1</v>
      </c>
      <c r="P6118">
        <v>2</v>
      </c>
      <c r="Q6118">
        <v>6</v>
      </c>
      <c r="R6118" s="1">
        <v>44795</v>
      </c>
      <c r="S6118" t="str">
        <f t="shared" si="475"/>
        <v>Iberia Coconut Water</v>
      </c>
      <c r="T6118" t="str">
        <f t="shared" si="476"/>
        <v>Non Carbonated</v>
      </c>
      <c r="U6118" t="str">
        <f>IF(T6118="Cell is Blank - Dis-regard",_xlfn.XLOOKUP(S6118,'Categroy Lookup'!A:A,'Categroy Lookup'!B:B,"Cell is Blank - Dis-regard"),T6118)</f>
        <v>Non Carbonated</v>
      </c>
      <c r="V6118" t="b">
        <f t="shared" si="478"/>
        <v>1</v>
      </c>
      <c r="W6118">
        <f t="shared" si="477"/>
        <v>2</v>
      </c>
      <c r="X6118" s="8">
        <f t="shared" si="479"/>
        <v>1.3333333333333333</v>
      </c>
      <c r="Y6118" t="s">
        <v>206</v>
      </c>
      <c r="AB6118" t="s">
        <v>681</v>
      </c>
      <c r="AC6118" t="s">
        <v>916</v>
      </c>
      <c r="AD6118">
        <v>2022</v>
      </c>
    </row>
    <row r="6119" spans="1:30" x14ac:dyDescent="0.25">
      <c r="A6119" t="s">
        <v>18</v>
      </c>
      <c r="B6119" t="s">
        <v>197</v>
      </c>
      <c r="C6119" t="s">
        <v>198</v>
      </c>
      <c r="D6119" t="s">
        <v>199</v>
      </c>
      <c r="E6119" t="s">
        <v>49</v>
      </c>
      <c r="F6119" t="s">
        <v>27</v>
      </c>
      <c r="G6119">
        <v>15559214128</v>
      </c>
      <c r="H6119" t="s">
        <v>436</v>
      </c>
      <c r="I6119" t="s">
        <v>25</v>
      </c>
      <c r="J6119">
        <v>139</v>
      </c>
      <c r="K6119">
        <v>2</v>
      </c>
      <c r="L6119">
        <v>1</v>
      </c>
      <c r="M6119">
        <v>139</v>
      </c>
      <c r="N6119">
        <v>2</v>
      </c>
      <c r="O6119">
        <v>1</v>
      </c>
      <c r="P6119">
        <v>2</v>
      </c>
      <c r="Q6119">
        <v>6</v>
      </c>
      <c r="R6119" s="1">
        <v>44795</v>
      </c>
      <c r="S6119" t="str">
        <f t="shared" si="475"/>
        <v>Wonderful Pistachios - Variety</v>
      </c>
      <c r="T6119" t="str">
        <f t="shared" si="476"/>
        <v>Food</v>
      </c>
      <c r="U6119" t="str">
        <f>IF(T6119="Cell is Blank - Dis-regard",_xlfn.XLOOKUP(S6119,'Categroy Lookup'!A:A,'Categroy Lookup'!B:B,"Cell is Blank - Dis-regard"),T6119)</f>
        <v>Food</v>
      </c>
      <c r="V6119" t="b">
        <f t="shared" si="478"/>
        <v>1</v>
      </c>
      <c r="W6119">
        <f t="shared" si="477"/>
        <v>2</v>
      </c>
      <c r="X6119" s="8">
        <f t="shared" si="479"/>
        <v>1.3333333333333333</v>
      </c>
      <c r="Y6119" t="s">
        <v>484</v>
      </c>
      <c r="Z6119" t="s">
        <v>485</v>
      </c>
      <c r="AB6119" t="s">
        <v>681</v>
      </c>
      <c r="AC6119" t="s">
        <v>916</v>
      </c>
      <c r="AD6119">
        <v>2022</v>
      </c>
    </row>
    <row r="6120" spans="1:30" x14ac:dyDescent="0.25">
      <c r="A6120" t="s">
        <v>18</v>
      </c>
      <c r="B6120" t="s">
        <v>197</v>
      </c>
      <c r="C6120" t="s">
        <v>198</v>
      </c>
      <c r="D6120" t="s">
        <v>199</v>
      </c>
      <c r="E6120" t="s">
        <v>240</v>
      </c>
      <c r="F6120" t="s">
        <v>27</v>
      </c>
      <c r="G6120">
        <v>15559214128</v>
      </c>
      <c r="H6120" t="s">
        <v>436</v>
      </c>
      <c r="I6120" t="s">
        <v>25</v>
      </c>
      <c r="J6120">
        <v>136</v>
      </c>
      <c r="K6120">
        <v>2</v>
      </c>
      <c r="L6120">
        <v>1</v>
      </c>
      <c r="M6120">
        <v>136</v>
      </c>
      <c r="N6120">
        <v>2</v>
      </c>
      <c r="O6120">
        <v>1</v>
      </c>
      <c r="P6120">
        <v>2</v>
      </c>
      <c r="Q6120">
        <v>6</v>
      </c>
      <c r="R6120" s="1">
        <v>44795</v>
      </c>
      <c r="S6120" t="str">
        <f t="shared" si="475"/>
        <v>Keto Bar - Creamy Peanut Butter Chocolate</v>
      </c>
      <c r="T6120" t="str">
        <f t="shared" si="476"/>
        <v>Food</v>
      </c>
      <c r="U6120" t="str">
        <f>IF(T6120="Cell is Blank - Dis-regard",_xlfn.XLOOKUP(S6120,'Categroy Lookup'!A:A,'Categroy Lookup'!B:B,"Cell is Blank - Dis-regard"),T6120)</f>
        <v>Food</v>
      </c>
      <c r="V6120" t="b">
        <f t="shared" si="478"/>
        <v>1</v>
      </c>
      <c r="W6120">
        <f t="shared" si="477"/>
        <v>2</v>
      </c>
      <c r="X6120" s="8">
        <f t="shared" si="479"/>
        <v>1.3333333333333333</v>
      </c>
      <c r="Y6120" t="s">
        <v>600</v>
      </c>
      <c r="Z6120" t="s">
        <v>601</v>
      </c>
      <c r="AB6120" t="s">
        <v>681</v>
      </c>
      <c r="AC6120" t="s">
        <v>916</v>
      </c>
      <c r="AD6120">
        <v>2022</v>
      </c>
    </row>
    <row r="6121" spans="1:30" x14ac:dyDescent="0.25">
      <c r="A6121" t="s">
        <v>18</v>
      </c>
      <c r="B6121" t="s">
        <v>19</v>
      </c>
      <c r="C6121" t="s">
        <v>20</v>
      </c>
      <c r="D6121" t="s">
        <v>21</v>
      </c>
      <c r="E6121" t="s">
        <v>368</v>
      </c>
      <c r="F6121" t="s">
        <v>23</v>
      </c>
      <c r="G6121">
        <v>15559577995</v>
      </c>
      <c r="H6121" t="s">
        <v>436</v>
      </c>
      <c r="I6121" t="s">
        <v>25</v>
      </c>
      <c r="J6121">
        <v>141</v>
      </c>
      <c r="K6121">
        <v>2</v>
      </c>
      <c r="L6121">
        <v>1</v>
      </c>
      <c r="M6121">
        <v>141</v>
      </c>
      <c r="N6121">
        <v>2</v>
      </c>
      <c r="O6121">
        <v>1</v>
      </c>
      <c r="P6121">
        <v>2</v>
      </c>
      <c r="Q6121">
        <v>2</v>
      </c>
      <c r="R6121" s="1">
        <v>44795</v>
      </c>
      <c r="S6121" t="str">
        <f t="shared" si="475"/>
        <v>Coca Cola - Regular</v>
      </c>
      <c r="T6121" t="str">
        <f t="shared" si="476"/>
        <v>Carbonated</v>
      </c>
      <c r="U6121" t="str">
        <f>IF(T6121="Cell is Blank - Dis-regard",_xlfn.XLOOKUP(S6121,'Categroy Lookup'!A:A,'Categroy Lookup'!B:B,"Cell is Blank - Dis-regard"),T6121)</f>
        <v>Carbonated</v>
      </c>
      <c r="V6121" t="b">
        <f t="shared" si="478"/>
        <v>1</v>
      </c>
      <c r="W6121">
        <f t="shared" si="477"/>
        <v>2</v>
      </c>
      <c r="X6121" s="8">
        <f t="shared" si="479"/>
        <v>1.3333333333333333</v>
      </c>
      <c r="Y6121" t="s">
        <v>524</v>
      </c>
      <c r="Z6121" t="s">
        <v>643</v>
      </c>
      <c r="AB6121" t="s">
        <v>681</v>
      </c>
      <c r="AC6121" t="s">
        <v>916</v>
      </c>
      <c r="AD6121">
        <v>2022</v>
      </c>
    </row>
    <row r="6122" spans="1:30" x14ac:dyDescent="0.25">
      <c r="A6122" t="s">
        <v>18</v>
      </c>
      <c r="B6122" t="s">
        <v>19</v>
      </c>
      <c r="C6122" t="s">
        <v>20</v>
      </c>
      <c r="D6122" t="s">
        <v>21</v>
      </c>
      <c r="E6122" t="s">
        <v>165</v>
      </c>
      <c r="F6122" t="s">
        <v>31</v>
      </c>
      <c r="G6122">
        <v>15559676933</v>
      </c>
      <c r="H6122" t="s">
        <v>436</v>
      </c>
      <c r="I6122" t="s">
        <v>25</v>
      </c>
      <c r="J6122">
        <v>144</v>
      </c>
      <c r="K6122">
        <v>2.75</v>
      </c>
      <c r="L6122">
        <v>1</v>
      </c>
      <c r="M6122">
        <v>144</v>
      </c>
      <c r="N6122">
        <v>2.75</v>
      </c>
      <c r="O6122">
        <v>1</v>
      </c>
      <c r="P6122">
        <v>2.75</v>
      </c>
      <c r="Q6122">
        <v>2.75</v>
      </c>
      <c r="R6122" s="1">
        <v>44795</v>
      </c>
      <c r="S6122" t="str">
        <f t="shared" si="475"/>
        <v>Snapple Tea - Raspberry</v>
      </c>
      <c r="T6122" t="str">
        <f t="shared" si="476"/>
        <v>Non Carbonated</v>
      </c>
      <c r="U6122" t="str">
        <f>IF(T6122="Cell is Blank - Dis-regard",_xlfn.XLOOKUP(S6122,'Categroy Lookup'!A:A,'Categroy Lookup'!B:B,"Cell is Blank - Dis-regard"),T6122)</f>
        <v>Non Carbonated</v>
      </c>
      <c r="V6122" t="b">
        <f t="shared" si="478"/>
        <v>1</v>
      </c>
      <c r="W6122">
        <f t="shared" si="477"/>
        <v>2.75</v>
      </c>
      <c r="X6122" s="8">
        <f t="shared" si="479"/>
        <v>1.8333333333333333</v>
      </c>
      <c r="Y6122" t="s">
        <v>564</v>
      </c>
      <c r="Z6122" t="s">
        <v>508</v>
      </c>
      <c r="AB6122" t="s">
        <v>681</v>
      </c>
      <c r="AC6122" t="s">
        <v>916</v>
      </c>
      <c r="AD6122">
        <v>2022</v>
      </c>
    </row>
    <row r="6123" spans="1:30" x14ac:dyDescent="0.25">
      <c r="A6123" t="s">
        <v>18</v>
      </c>
      <c r="B6123" t="s">
        <v>36</v>
      </c>
      <c r="C6123" t="s">
        <v>37</v>
      </c>
      <c r="D6123" t="s">
        <v>38</v>
      </c>
      <c r="E6123" t="s">
        <v>62</v>
      </c>
      <c r="F6123" t="s">
        <v>27</v>
      </c>
      <c r="G6123">
        <v>15559870666</v>
      </c>
      <c r="H6123" t="s">
        <v>436</v>
      </c>
      <c r="I6123" t="s">
        <v>25</v>
      </c>
      <c r="J6123">
        <v>132</v>
      </c>
      <c r="K6123">
        <v>2</v>
      </c>
      <c r="L6123">
        <v>1</v>
      </c>
      <c r="M6123">
        <v>132</v>
      </c>
      <c r="N6123">
        <v>2</v>
      </c>
      <c r="O6123">
        <v>1</v>
      </c>
      <c r="P6123">
        <v>2</v>
      </c>
      <c r="Q6123">
        <v>2</v>
      </c>
      <c r="R6123" s="1">
        <v>44795</v>
      </c>
      <c r="S6123" t="str">
        <f t="shared" si="475"/>
        <v>Robert Irvine's - Fit Crunch -  Chocolate Pea</v>
      </c>
      <c r="T6123" t="str">
        <f t="shared" si="476"/>
        <v>Food</v>
      </c>
      <c r="U6123" t="str">
        <f>IF(T6123="Cell is Blank - Dis-regard",_xlfn.XLOOKUP(S6123,'Categroy Lookup'!A:A,'Categroy Lookup'!B:B,"Cell is Blank - Dis-regard"),T6123)</f>
        <v>Food</v>
      </c>
      <c r="V6123" t="b">
        <f t="shared" si="478"/>
        <v>1</v>
      </c>
      <c r="W6123">
        <f t="shared" si="477"/>
        <v>2</v>
      </c>
      <c r="X6123" s="8">
        <f t="shared" si="479"/>
        <v>1.3333333333333333</v>
      </c>
      <c r="Y6123" t="s">
        <v>495</v>
      </c>
      <c r="Z6123" t="s">
        <v>496</v>
      </c>
      <c r="AA6123" t="s">
        <v>497</v>
      </c>
      <c r="AB6123" t="s">
        <v>681</v>
      </c>
      <c r="AC6123" t="s">
        <v>916</v>
      </c>
      <c r="AD6123">
        <v>2022</v>
      </c>
    </row>
    <row r="6124" spans="1:30" x14ac:dyDescent="0.25">
      <c r="A6124" t="s">
        <v>18</v>
      </c>
      <c r="B6124" t="s">
        <v>197</v>
      </c>
      <c r="C6124" t="s">
        <v>198</v>
      </c>
      <c r="D6124" t="s">
        <v>199</v>
      </c>
      <c r="E6124" t="s">
        <v>114</v>
      </c>
      <c r="F6124" t="s">
        <v>27</v>
      </c>
      <c r="G6124">
        <v>15559949857</v>
      </c>
      <c r="H6124" t="s">
        <v>436</v>
      </c>
      <c r="I6124" t="s">
        <v>33</v>
      </c>
      <c r="J6124">
        <v>125</v>
      </c>
      <c r="K6124">
        <v>1.5</v>
      </c>
      <c r="L6124">
        <v>1</v>
      </c>
      <c r="M6124">
        <v>125</v>
      </c>
      <c r="N6124">
        <v>1.5</v>
      </c>
      <c r="O6124">
        <v>1</v>
      </c>
      <c r="P6124">
        <v>1.5</v>
      </c>
      <c r="Q6124">
        <v>1.5</v>
      </c>
      <c r="R6124" s="1">
        <v>44795</v>
      </c>
      <c r="S6124" t="str">
        <f t="shared" si="475"/>
        <v>SunChips Multigrain - Original</v>
      </c>
      <c r="T6124" t="str">
        <f t="shared" si="476"/>
        <v>Food</v>
      </c>
      <c r="U6124" t="str">
        <f>IF(T6124="Cell is Blank - Dis-regard",_xlfn.XLOOKUP(S6124,'Categroy Lookup'!A:A,'Categroy Lookup'!B:B,"Cell is Blank - Dis-regard"),T6124)</f>
        <v>Food</v>
      </c>
      <c r="V6124" t="b">
        <f t="shared" si="478"/>
        <v>1</v>
      </c>
      <c r="W6124">
        <f t="shared" si="477"/>
        <v>1.5</v>
      </c>
      <c r="X6124" s="8">
        <f t="shared" si="479"/>
        <v>1</v>
      </c>
      <c r="Y6124" t="s">
        <v>502</v>
      </c>
      <c r="Z6124" t="s">
        <v>512</v>
      </c>
      <c r="AB6124" t="s">
        <v>681</v>
      </c>
      <c r="AC6124" t="s">
        <v>916</v>
      </c>
      <c r="AD6124">
        <v>2022</v>
      </c>
    </row>
    <row r="6125" spans="1:30" x14ac:dyDescent="0.25">
      <c r="A6125" t="s">
        <v>18</v>
      </c>
      <c r="B6125" t="s">
        <v>197</v>
      </c>
      <c r="C6125" t="s">
        <v>198</v>
      </c>
      <c r="D6125" t="s">
        <v>199</v>
      </c>
      <c r="E6125" t="s">
        <v>52</v>
      </c>
      <c r="F6125" t="s">
        <v>27</v>
      </c>
      <c r="G6125">
        <v>15560128225</v>
      </c>
      <c r="H6125" t="s">
        <v>436</v>
      </c>
      <c r="I6125" t="s">
        <v>25</v>
      </c>
      <c r="J6125">
        <v>111</v>
      </c>
      <c r="K6125">
        <v>1.5</v>
      </c>
      <c r="L6125">
        <v>1</v>
      </c>
      <c r="M6125">
        <v>111</v>
      </c>
      <c r="N6125">
        <v>1.5</v>
      </c>
      <c r="O6125">
        <v>1</v>
      </c>
      <c r="P6125">
        <v>1.5</v>
      </c>
      <c r="Q6125">
        <v>1.5</v>
      </c>
      <c r="R6125" s="1">
        <v>44795</v>
      </c>
      <c r="S6125" t="str">
        <f t="shared" si="475"/>
        <v>Miss Vickie's Potato Chip - Sea Salt Original</v>
      </c>
      <c r="T6125" t="str">
        <f t="shared" si="476"/>
        <v>Food</v>
      </c>
      <c r="U6125" t="str">
        <f>IF(T6125="Cell is Blank - Dis-regard",_xlfn.XLOOKUP(S6125,'Categroy Lookup'!A:A,'Categroy Lookup'!B:B,"Cell is Blank - Dis-regard"),T6125)</f>
        <v>Food</v>
      </c>
      <c r="V6125" t="b">
        <f t="shared" si="478"/>
        <v>1</v>
      </c>
      <c r="W6125">
        <f t="shared" si="477"/>
        <v>1.5</v>
      </c>
      <c r="X6125" s="8">
        <f t="shared" si="479"/>
        <v>1</v>
      </c>
      <c r="Y6125" t="s">
        <v>473</v>
      </c>
      <c r="Z6125" t="s">
        <v>488</v>
      </c>
      <c r="AB6125" t="s">
        <v>681</v>
      </c>
      <c r="AC6125" t="s">
        <v>916</v>
      </c>
      <c r="AD6125">
        <v>2022</v>
      </c>
    </row>
    <row r="6126" spans="1:30" x14ac:dyDescent="0.25">
      <c r="A6126" t="s">
        <v>18</v>
      </c>
      <c r="B6126" t="s">
        <v>197</v>
      </c>
      <c r="C6126" t="s">
        <v>198</v>
      </c>
      <c r="D6126" t="s">
        <v>199</v>
      </c>
      <c r="E6126" t="s">
        <v>289</v>
      </c>
      <c r="F6126" t="s">
        <v>27</v>
      </c>
      <c r="G6126">
        <v>15560138379</v>
      </c>
      <c r="H6126" t="s">
        <v>436</v>
      </c>
      <c r="I6126" t="s">
        <v>25</v>
      </c>
      <c r="J6126">
        <v>151</v>
      </c>
      <c r="K6126">
        <v>4</v>
      </c>
      <c r="L6126">
        <v>1</v>
      </c>
      <c r="M6126">
        <v>151</v>
      </c>
      <c r="N6126">
        <v>4</v>
      </c>
      <c r="O6126">
        <v>1</v>
      </c>
      <c r="P6126">
        <v>4</v>
      </c>
      <c r="Q6126">
        <v>4</v>
      </c>
      <c r="R6126" s="1">
        <v>44795</v>
      </c>
      <c r="S6126" t="str">
        <f t="shared" si="475"/>
        <v>CheezIt - Go Paks</v>
      </c>
      <c r="T6126" t="str">
        <f t="shared" si="476"/>
        <v>Food</v>
      </c>
      <c r="U6126" t="str">
        <f>IF(T6126="Cell is Blank - Dis-regard",_xlfn.XLOOKUP(S6126,'Categroy Lookup'!A:A,'Categroy Lookup'!B:B,"Cell is Blank - Dis-regard"),T6126)</f>
        <v>Food</v>
      </c>
      <c r="V6126" t="b">
        <f t="shared" si="478"/>
        <v>1</v>
      </c>
      <c r="W6126">
        <f t="shared" si="477"/>
        <v>4</v>
      </c>
      <c r="X6126" s="8">
        <f t="shared" si="479"/>
        <v>2.6666666666666665</v>
      </c>
      <c r="Y6126" t="s">
        <v>528</v>
      </c>
      <c r="Z6126" t="s">
        <v>603</v>
      </c>
      <c r="AB6126" t="s">
        <v>681</v>
      </c>
      <c r="AC6126" t="s">
        <v>916</v>
      </c>
      <c r="AD6126">
        <v>2022</v>
      </c>
    </row>
    <row r="6127" spans="1:30" x14ac:dyDescent="0.25">
      <c r="A6127" t="s">
        <v>18</v>
      </c>
      <c r="B6127" t="s">
        <v>28</v>
      </c>
      <c r="C6127" t="s">
        <v>20</v>
      </c>
      <c r="D6127" t="s">
        <v>29</v>
      </c>
      <c r="E6127" t="s">
        <v>437</v>
      </c>
      <c r="F6127" t="s">
        <v>27</v>
      </c>
      <c r="G6127">
        <v>15560207898</v>
      </c>
      <c r="H6127" t="s">
        <v>436</v>
      </c>
      <c r="I6127" t="s">
        <v>33</v>
      </c>
      <c r="J6127">
        <v>122</v>
      </c>
      <c r="K6127">
        <v>1.5</v>
      </c>
      <c r="L6127">
        <v>1</v>
      </c>
      <c r="M6127">
        <v>122</v>
      </c>
      <c r="N6127">
        <v>1.5</v>
      </c>
      <c r="O6127">
        <v>1</v>
      </c>
      <c r="P6127">
        <v>1.5</v>
      </c>
      <c r="Q6127">
        <v>1.5</v>
      </c>
      <c r="R6127" s="1">
        <v>44795</v>
      </c>
      <c r="S6127" t="str">
        <f t="shared" si="475"/>
        <v>Nature's Garden Trail Mix - Heart Healthy Mix</v>
      </c>
      <c r="T6127" t="str">
        <f t="shared" si="476"/>
        <v>Food</v>
      </c>
      <c r="U6127" t="str">
        <f>IF(T6127="Cell is Blank - Dis-regard",_xlfn.XLOOKUP(S6127,'Categroy Lookup'!A:A,'Categroy Lookup'!B:B,"Cell is Blank - Dis-regard"),T6127)</f>
        <v>Food</v>
      </c>
      <c r="V6127" t="b">
        <f t="shared" si="478"/>
        <v>1</v>
      </c>
      <c r="W6127">
        <f t="shared" si="477"/>
        <v>1.5</v>
      </c>
      <c r="X6127" s="8">
        <f t="shared" si="479"/>
        <v>1</v>
      </c>
      <c r="Y6127" t="s">
        <v>616</v>
      </c>
      <c r="Z6127" t="s">
        <v>655</v>
      </c>
      <c r="AB6127" t="s">
        <v>681</v>
      </c>
      <c r="AC6127" t="s">
        <v>916</v>
      </c>
      <c r="AD6127">
        <v>2022</v>
      </c>
    </row>
    <row r="6128" spans="1:30" x14ac:dyDescent="0.25">
      <c r="A6128" t="s">
        <v>18</v>
      </c>
      <c r="B6128" t="s">
        <v>197</v>
      </c>
      <c r="C6128" t="s">
        <v>198</v>
      </c>
      <c r="D6128" t="s">
        <v>199</v>
      </c>
      <c r="E6128" t="s">
        <v>314</v>
      </c>
      <c r="G6128">
        <v>15560229548</v>
      </c>
      <c r="H6128" t="s">
        <v>436</v>
      </c>
      <c r="I6128" t="s">
        <v>25</v>
      </c>
      <c r="J6128">
        <v>154</v>
      </c>
      <c r="K6128">
        <v>4</v>
      </c>
      <c r="L6128">
        <v>1</v>
      </c>
      <c r="M6128">
        <v>154</v>
      </c>
      <c r="N6128">
        <v>4</v>
      </c>
      <c r="O6128">
        <v>1</v>
      </c>
      <c r="P6128">
        <v>4</v>
      </c>
      <c r="Q6128">
        <v>4</v>
      </c>
      <c r="R6128" s="1">
        <v>44795</v>
      </c>
      <c r="S6128" t="str">
        <f t="shared" si="475"/>
        <v>Mini Chips Ahoy - Go Paks</v>
      </c>
      <c r="T6128" t="str">
        <f t="shared" si="476"/>
        <v>Cell is Blank - Dis-regard</v>
      </c>
      <c r="U6128" t="str">
        <f>IF(T6128="Cell is Blank - Dis-regard",_xlfn.XLOOKUP(S6128,'Categroy Lookup'!A:A,'Categroy Lookup'!B:B,"Cell is Blank - Dis-regard"),T6128)</f>
        <v>Food</v>
      </c>
      <c r="V6128" t="b">
        <f t="shared" si="478"/>
        <v>1</v>
      </c>
      <c r="W6128">
        <f t="shared" si="477"/>
        <v>4</v>
      </c>
      <c r="X6128" s="8">
        <f t="shared" si="479"/>
        <v>2.6666666666666665</v>
      </c>
      <c r="Y6128" t="s">
        <v>631</v>
      </c>
      <c r="Z6128" t="s">
        <v>603</v>
      </c>
      <c r="AB6128" t="s">
        <v>681</v>
      </c>
      <c r="AC6128" t="s">
        <v>916</v>
      </c>
      <c r="AD6128">
        <v>2022</v>
      </c>
    </row>
    <row r="6129" spans="1:30" x14ac:dyDescent="0.25">
      <c r="A6129" t="s">
        <v>18</v>
      </c>
      <c r="B6129" t="s">
        <v>40</v>
      </c>
      <c r="C6129" t="s">
        <v>41</v>
      </c>
      <c r="D6129" t="s">
        <v>42</v>
      </c>
      <c r="E6129" t="s">
        <v>43</v>
      </c>
      <c r="F6129" t="s">
        <v>23</v>
      </c>
      <c r="G6129">
        <v>15560269221</v>
      </c>
      <c r="H6129" t="s">
        <v>436</v>
      </c>
      <c r="I6129" t="s">
        <v>33</v>
      </c>
      <c r="J6129">
        <v>146</v>
      </c>
      <c r="K6129">
        <v>3</v>
      </c>
      <c r="L6129">
        <v>1</v>
      </c>
      <c r="M6129">
        <v>146</v>
      </c>
      <c r="N6129">
        <v>3</v>
      </c>
      <c r="O6129">
        <v>1</v>
      </c>
      <c r="P6129">
        <v>3</v>
      </c>
      <c r="Q6129">
        <v>3</v>
      </c>
      <c r="R6129" s="1">
        <v>44795</v>
      </c>
      <c r="S6129" t="str">
        <f t="shared" si="475"/>
        <v>Monster Energy Original</v>
      </c>
      <c r="T6129" t="str">
        <f t="shared" si="476"/>
        <v>Carbonated</v>
      </c>
      <c r="U6129" t="str">
        <f>IF(T6129="Cell is Blank - Dis-regard",_xlfn.XLOOKUP(S6129,'Categroy Lookup'!A:A,'Categroy Lookup'!B:B,"Cell is Blank - Dis-regard"),T6129)</f>
        <v>Carbonated</v>
      </c>
      <c r="V6129" t="b">
        <f t="shared" si="478"/>
        <v>1</v>
      </c>
      <c r="W6129">
        <f t="shared" si="477"/>
        <v>3</v>
      </c>
      <c r="X6129" s="8">
        <f t="shared" si="479"/>
        <v>2</v>
      </c>
      <c r="Y6129" t="s">
        <v>43</v>
      </c>
      <c r="AB6129" t="s">
        <v>681</v>
      </c>
      <c r="AC6129" t="s">
        <v>916</v>
      </c>
      <c r="AD6129">
        <v>2022</v>
      </c>
    </row>
    <row r="6130" spans="1:30" x14ac:dyDescent="0.25">
      <c r="A6130" t="s">
        <v>18</v>
      </c>
      <c r="B6130" t="s">
        <v>36</v>
      </c>
      <c r="C6130" t="s">
        <v>37</v>
      </c>
      <c r="D6130" t="s">
        <v>38</v>
      </c>
      <c r="E6130" t="s">
        <v>62</v>
      </c>
      <c r="F6130" t="s">
        <v>27</v>
      </c>
      <c r="G6130">
        <v>15560270854</v>
      </c>
      <c r="H6130" t="s">
        <v>436</v>
      </c>
      <c r="I6130" t="s">
        <v>33</v>
      </c>
      <c r="J6130">
        <v>132</v>
      </c>
      <c r="K6130">
        <v>2</v>
      </c>
      <c r="L6130">
        <v>1</v>
      </c>
      <c r="M6130">
        <v>132</v>
      </c>
      <c r="N6130">
        <v>2</v>
      </c>
      <c r="O6130">
        <v>1</v>
      </c>
      <c r="P6130">
        <v>2</v>
      </c>
      <c r="Q6130">
        <v>2</v>
      </c>
      <c r="R6130" s="1">
        <v>44795</v>
      </c>
      <c r="S6130" t="str">
        <f t="shared" si="475"/>
        <v>Robert Irvine's - Fit Crunch -  Chocolate Pea</v>
      </c>
      <c r="T6130" t="str">
        <f t="shared" si="476"/>
        <v>Food</v>
      </c>
      <c r="U6130" t="str">
        <f>IF(T6130="Cell is Blank - Dis-regard",_xlfn.XLOOKUP(S6130,'Categroy Lookup'!A:A,'Categroy Lookup'!B:B,"Cell is Blank - Dis-regard"),T6130)</f>
        <v>Food</v>
      </c>
      <c r="V6130" t="b">
        <f t="shared" si="478"/>
        <v>1</v>
      </c>
      <c r="W6130">
        <f t="shared" si="477"/>
        <v>2</v>
      </c>
      <c r="X6130" s="8">
        <f t="shared" si="479"/>
        <v>1.3333333333333333</v>
      </c>
      <c r="Y6130" t="s">
        <v>495</v>
      </c>
      <c r="Z6130" t="s">
        <v>496</v>
      </c>
      <c r="AA6130" t="s">
        <v>497</v>
      </c>
      <c r="AB6130" t="s">
        <v>681</v>
      </c>
      <c r="AC6130" t="s">
        <v>916</v>
      </c>
      <c r="AD6130">
        <v>2022</v>
      </c>
    </row>
    <row r="6131" spans="1:30" x14ac:dyDescent="0.25">
      <c r="A6131" t="s">
        <v>18</v>
      </c>
      <c r="B6131" t="s">
        <v>36</v>
      </c>
      <c r="C6131" t="s">
        <v>37</v>
      </c>
      <c r="D6131" t="s">
        <v>38</v>
      </c>
      <c r="E6131" t="s">
        <v>62</v>
      </c>
      <c r="F6131" t="s">
        <v>27</v>
      </c>
      <c r="G6131">
        <v>15560483611</v>
      </c>
      <c r="H6131" t="s">
        <v>436</v>
      </c>
      <c r="I6131" t="s">
        <v>33</v>
      </c>
      <c r="J6131">
        <v>132</v>
      </c>
      <c r="K6131">
        <v>2</v>
      </c>
      <c r="L6131">
        <v>1</v>
      </c>
      <c r="M6131">
        <v>132</v>
      </c>
      <c r="N6131">
        <v>2</v>
      </c>
      <c r="O6131">
        <v>1</v>
      </c>
      <c r="P6131">
        <v>2</v>
      </c>
      <c r="Q6131">
        <v>2</v>
      </c>
      <c r="R6131" s="1">
        <v>44795</v>
      </c>
      <c r="S6131" t="str">
        <f t="shared" si="475"/>
        <v>Robert Irvine's - Fit Crunch -  Chocolate Pea</v>
      </c>
      <c r="T6131" t="str">
        <f t="shared" si="476"/>
        <v>Food</v>
      </c>
      <c r="U6131" t="str">
        <f>IF(T6131="Cell is Blank - Dis-regard",_xlfn.XLOOKUP(S6131,'Categroy Lookup'!A:A,'Categroy Lookup'!B:B,"Cell is Blank - Dis-regard"),T6131)</f>
        <v>Food</v>
      </c>
      <c r="V6131" t="b">
        <f t="shared" si="478"/>
        <v>1</v>
      </c>
      <c r="W6131">
        <f t="shared" si="477"/>
        <v>2</v>
      </c>
      <c r="X6131" s="8">
        <f t="shared" si="479"/>
        <v>1.3333333333333333</v>
      </c>
      <c r="Y6131" t="s">
        <v>495</v>
      </c>
      <c r="Z6131" t="s">
        <v>496</v>
      </c>
      <c r="AA6131" t="s">
        <v>497</v>
      </c>
      <c r="AB6131" t="s">
        <v>681</v>
      </c>
      <c r="AC6131" t="s">
        <v>916</v>
      </c>
      <c r="AD6131">
        <v>2022</v>
      </c>
    </row>
    <row r="6132" spans="1:30" x14ac:dyDescent="0.25">
      <c r="A6132" t="s">
        <v>18</v>
      </c>
      <c r="B6132" t="s">
        <v>36</v>
      </c>
      <c r="C6132" t="s">
        <v>37</v>
      </c>
      <c r="D6132" t="s">
        <v>38</v>
      </c>
      <c r="E6132" t="s">
        <v>101</v>
      </c>
      <c r="F6132" t="s">
        <v>27</v>
      </c>
      <c r="G6132">
        <v>15560622112</v>
      </c>
      <c r="H6132" t="s">
        <v>436</v>
      </c>
      <c r="I6132" t="s">
        <v>25</v>
      </c>
      <c r="J6132">
        <v>114</v>
      </c>
      <c r="K6132">
        <v>1.5</v>
      </c>
      <c r="L6132">
        <v>1</v>
      </c>
      <c r="M6132">
        <v>114</v>
      </c>
      <c r="N6132">
        <v>1.5</v>
      </c>
      <c r="O6132">
        <v>1</v>
      </c>
      <c r="P6132">
        <v>1.5</v>
      </c>
      <c r="Q6132">
        <v>1.5</v>
      </c>
      <c r="R6132" s="1">
        <v>44795</v>
      </c>
      <c r="S6132" t="str">
        <f t="shared" si="475"/>
        <v>Miss Vickie's Potato Chip - Smokehouse BBQ</v>
      </c>
      <c r="T6132" t="str">
        <f t="shared" si="476"/>
        <v>Food</v>
      </c>
      <c r="U6132" t="str">
        <f>IF(T6132="Cell is Blank - Dis-regard",_xlfn.XLOOKUP(S6132,'Categroy Lookup'!A:A,'Categroy Lookup'!B:B,"Cell is Blank - Dis-regard"),T6132)</f>
        <v>Food</v>
      </c>
      <c r="V6132" t="b">
        <f t="shared" si="478"/>
        <v>1</v>
      </c>
      <c r="W6132">
        <f t="shared" si="477"/>
        <v>1.5</v>
      </c>
      <c r="X6132" s="8">
        <f t="shared" si="479"/>
        <v>1</v>
      </c>
      <c r="Y6132" t="s">
        <v>473</v>
      </c>
      <c r="Z6132" t="s">
        <v>530</v>
      </c>
      <c r="AB6132" t="s">
        <v>681</v>
      </c>
      <c r="AC6132" t="s">
        <v>916</v>
      </c>
      <c r="AD6132">
        <v>2022</v>
      </c>
    </row>
    <row r="6133" spans="1:30" x14ac:dyDescent="0.25">
      <c r="A6133" t="s">
        <v>18</v>
      </c>
      <c r="B6133" t="s">
        <v>40</v>
      </c>
      <c r="C6133" t="s">
        <v>41</v>
      </c>
      <c r="D6133" t="s">
        <v>42</v>
      </c>
      <c r="E6133" t="s">
        <v>368</v>
      </c>
      <c r="F6133" t="s">
        <v>23</v>
      </c>
      <c r="G6133">
        <v>15560878322</v>
      </c>
      <c r="H6133" t="s">
        <v>436</v>
      </c>
      <c r="I6133" t="s">
        <v>33</v>
      </c>
      <c r="J6133">
        <v>141</v>
      </c>
      <c r="K6133">
        <v>1.5</v>
      </c>
      <c r="L6133">
        <v>1</v>
      </c>
      <c r="M6133">
        <v>141</v>
      </c>
      <c r="N6133">
        <v>1.5</v>
      </c>
      <c r="O6133">
        <v>1</v>
      </c>
      <c r="P6133">
        <v>1.5</v>
      </c>
      <c r="Q6133">
        <v>1.5</v>
      </c>
      <c r="R6133" s="1">
        <v>44795</v>
      </c>
      <c r="S6133" t="str">
        <f t="shared" si="475"/>
        <v>Coca Cola - Regular</v>
      </c>
      <c r="T6133" t="str">
        <f t="shared" si="476"/>
        <v>Carbonated</v>
      </c>
      <c r="U6133" t="str">
        <f>IF(T6133="Cell is Blank - Dis-regard",_xlfn.XLOOKUP(S6133,'Categroy Lookup'!A:A,'Categroy Lookup'!B:B,"Cell is Blank - Dis-regard"),T6133)</f>
        <v>Carbonated</v>
      </c>
      <c r="V6133" t="b">
        <f t="shared" si="478"/>
        <v>1</v>
      </c>
      <c r="W6133">
        <f t="shared" si="477"/>
        <v>1.5</v>
      </c>
      <c r="X6133" s="8">
        <f t="shared" si="479"/>
        <v>1</v>
      </c>
      <c r="Y6133" t="s">
        <v>524</v>
      </c>
      <c r="Z6133" t="s">
        <v>643</v>
      </c>
      <c r="AB6133" t="s">
        <v>681</v>
      </c>
      <c r="AC6133" t="s">
        <v>916</v>
      </c>
      <c r="AD6133">
        <v>2022</v>
      </c>
    </row>
    <row r="6134" spans="1:30" x14ac:dyDescent="0.25">
      <c r="A6134" t="s">
        <v>18</v>
      </c>
      <c r="B6134" t="s">
        <v>197</v>
      </c>
      <c r="C6134" t="s">
        <v>198</v>
      </c>
      <c r="D6134" t="s">
        <v>199</v>
      </c>
      <c r="E6134" t="s">
        <v>230</v>
      </c>
      <c r="F6134" t="s">
        <v>23</v>
      </c>
      <c r="G6134">
        <v>15560917668</v>
      </c>
      <c r="H6134" t="s">
        <v>436</v>
      </c>
      <c r="I6134" t="s">
        <v>33</v>
      </c>
      <c r="J6134">
        <v>148</v>
      </c>
      <c r="K6134">
        <v>3</v>
      </c>
      <c r="L6134">
        <v>1</v>
      </c>
      <c r="M6134">
        <v>148</v>
      </c>
      <c r="N6134">
        <v>3</v>
      </c>
      <c r="O6134">
        <v>1</v>
      </c>
      <c r="P6134">
        <v>3</v>
      </c>
      <c r="Q6134">
        <v>3</v>
      </c>
      <c r="R6134" s="1">
        <v>44795</v>
      </c>
      <c r="S6134" t="str">
        <f t="shared" si="475"/>
        <v>Starbucks Refresher - Real Coconut Water</v>
      </c>
      <c r="T6134" t="str">
        <f t="shared" si="476"/>
        <v>Carbonated</v>
      </c>
      <c r="U6134" t="str">
        <f>IF(T6134="Cell is Blank - Dis-regard",_xlfn.XLOOKUP(S6134,'Categroy Lookup'!A:A,'Categroy Lookup'!B:B,"Cell is Blank - Dis-regard"),T6134)</f>
        <v>Carbonated</v>
      </c>
      <c r="V6134" t="b">
        <f t="shared" si="478"/>
        <v>1</v>
      </c>
      <c r="W6134">
        <f t="shared" si="477"/>
        <v>3</v>
      </c>
      <c r="X6134" s="8">
        <f t="shared" si="479"/>
        <v>2</v>
      </c>
      <c r="Y6134" t="s">
        <v>594</v>
      </c>
      <c r="Z6134" t="s">
        <v>595</v>
      </c>
      <c r="AB6134" t="s">
        <v>681</v>
      </c>
      <c r="AC6134" t="s">
        <v>916</v>
      </c>
      <c r="AD6134">
        <v>2022</v>
      </c>
    </row>
    <row r="6135" spans="1:30" x14ac:dyDescent="0.25">
      <c r="A6135" t="s">
        <v>18</v>
      </c>
      <c r="B6135" t="s">
        <v>197</v>
      </c>
      <c r="C6135" t="s">
        <v>198</v>
      </c>
      <c r="D6135" t="s">
        <v>199</v>
      </c>
      <c r="E6135" t="s">
        <v>93</v>
      </c>
      <c r="F6135" t="s">
        <v>23</v>
      </c>
      <c r="G6135">
        <v>15560963475</v>
      </c>
      <c r="H6135" t="s">
        <v>436</v>
      </c>
      <c r="I6135" t="s">
        <v>33</v>
      </c>
      <c r="J6135">
        <v>141</v>
      </c>
      <c r="K6135">
        <v>2</v>
      </c>
      <c r="L6135">
        <v>1</v>
      </c>
      <c r="M6135">
        <v>141</v>
      </c>
      <c r="N6135">
        <v>2</v>
      </c>
      <c r="O6135">
        <v>1</v>
      </c>
      <c r="P6135">
        <v>2</v>
      </c>
      <c r="Q6135">
        <v>2</v>
      </c>
      <c r="R6135" s="1">
        <v>44795</v>
      </c>
      <c r="S6135" t="str">
        <f t="shared" si="475"/>
        <v>Coca Cola - Zero Sugar</v>
      </c>
      <c r="T6135" t="str">
        <f t="shared" si="476"/>
        <v>Carbonated</v>
      </c>
      <c r="U6135" t="str">
        <f>IF(T6135="Cell is Blank - Dis-regard",_xlfn.XLOOKUP(S6135,'Categroy Lookup'!A:A,'Categroy Lookup'!B:B,"Cell is Blank - Dis-regard"),T6135)</f>
        <v>Carbonated</v>
      </c>
      <c r="V6135" t="b">
        <f t="shared" si="478"/>
        <v>1</v>
      </c>
      <c r="W6135">
        <f t="shared" si="477"/>
        <v>2</v>
      </c>
      <c r="X6135" s="8">
        <f t="shared" si="479"/>
        <v>1.3333333333333333</v>
      </c>
      <c r="Y6135" t="s">
        <v>524</v>
      </c>
      <c r="Z6135" t="s">
        <v>525</v>
      </c>
      <c r="AB6135" t="s">
        <v>681</v>
      </c>
      <c r="AC6135" t="s">
        <v>916</v>
      </c>
      <c r="AD6135">
        <v>2022</v>
      </c>
    </row>
    <row r="6136" spans="1:30" x14ac:dyDescent="0.25">
      <c r="A6136" t="s">
        <v>18</v>
      </c>
      <c r="B6136" t="s">
        <v>197</v>
      </c>
      <c r="C6136" t="s">
        <v>198</v>
      </c>
      <c r="D6136" t="s">
        <v>199</v>
      </c>
      <c r="E6136" t="s">
        <v>362</v>
      </c>
      <c r="F6136" t="s">
        <v>27</v>
      </c>
      <c r="G6136">
        <v>15561088183</v>
      </c>
      <c r="H6136" t="s">
        <v>436</v>
      </c>
      <c r="I6136" t="s">
        <v>33</v>
      </c>
      <c r="J6136">
        <v>161</v>
      </c>
      <c r="K6136">
        <v>3</v>
      </c>
      <c r="L6136">
        <v>1</v>
      </c>
      <c r="M6136">
        <v>161</v>
      </c>
      <c r="N6136">
        <v>3</v>
      </c>
      <c r="O6136">
        <v>1</v>
      </c>
      <c r="P6136">
        <v>3</v>
      </c>
      <c r="Q6136">
        <v>3</v>
      </c>
      <c r="R6136" s="1">
        <v>44795</v>
      </c>
      <c r="S6136" t="str">
        <f t="shared" si="475"/>
        <v>Pringles - Cheddar Cheese</v>
      </c>
      <c r="T6136" t="str">
        <f t="shared" si="476"/>
        <v>Food</v>
      </c>
      <c r="U6136" t="str">
        <f>IF(T6136="Cell is Blank - Dis-regard",_xlfn.XLOOKUP(S6136,'Categroy Lookup'!A:A,'Categroy Lookup'!B:B,"Cell is Blank - Dis-regard"),T6136)</f>
        <v>Food</v>
      </c>
      <c r="V6136" t="b">
        <f t="shared" si="478"/>
        <v>1</v>
      </c>
      <c r="W6136">
        <f t="shared" si="477"/>
        <v>3</v>
      </c>
      <c r="X6136" s="8">
        <f t="shared" si="479"/>
        <v>2</v>
      </c>
      <c r="Y6136" t="s">
        <v>642</v>
      </c>
      <c r="Z6136" t="s">
        <v>544</v>
      </c>
      <c r="AB6136" t="s">
        <v>681</v>
      </c>
      <c r="AC6136" t="s">
        <v>916</v>
      </c>
      <c r="AD6136">
        <v>2022</v>
      </c>
    </row>
    <row r="6137" spans="1:30" x14ac:dyDescent="0.25">
      <c r="A6137" t="s">
        <v>18</v>
      </c>
      <c r="B6137" t="s">
        <v>197</v>
      </c>
      <c r="C6137" t="s">
        <v>198</v>
      </c>
      <c r="D6137" t="s">
        <v>199</v>
      </c>
      <c r="E6137" t="s">
        <v>230</v>
      </c>
      <c r="F6137" t="s">
        <v>23</v>
      </c>
      <c r="G6137">
        <v>15561095356</v>
      </c>
      <c r="H6137" t="s">
        <v>436</v>
      </c>
      <c r="I6137" t="s">
        <v>33</v>
      </c>
      <c r="J6137">
        <v>148</v>
      </c>
      <c r="K6137">
        <v>3</v>
      </c>
      <c r="L6137">
        <v>1</v>
      </c>
      <c r="M6137">
        <v>148</v>
      </c>
      <c r="N6137">
        <v>3</v>
      </c>
      <c r="O6137">
        <v>1</v>
      </c>
      <c r="P6137">
        <v>3</v>
      </c>
      <c r="Q6137">
        <v>3</v>
      </c>
      <c r="R6137" s="1">
        <v>44795</v>
      </c>
      <c r="S6137" t="str">
        <f t="shared" si="475"/>
        <v>Starbucks Refresher - Real Coconut Water</v>
      </c>
      <c r="T6137" t="str">
        <f t="shared" si="476"/>
        <v>Carbonated</v>
      </c>
      <c r="U6137" t="str">
        <f>IF(T6137="Cell is Blank - Dis-regard",_xlfn.XLOOKUP(S6137,'Categroy Lookup'!A:A,'Categroy Lookup'!B:B,"Cell is Blank - Dis-regard"),T6137)</f>
        <v>Carbonated</v>
      </c>
      <c r="V6137" t="b">
        <f t="shared" si="478"/>
        <v>1</v>
      </c>
      <c r="W6137">
        <f t="shared" si="477"/>
        <v>3</v>
      </c>
      <c r="X6137" s="8">
        <f t="shared" si="479"/>
        <v>2</v>
      </c>
      <c r="Y6137" t="s">
        <v>594</v>
      </c>
      <c r="Z6137" t="s">
        <v>595</v>
      </c>
      <c r="AB6137" t="s">
        <v>681</v>
      </c>
      <c r="AC6137" t="s">
        <v>916</v>
      </c>
      <c r="AD6137">
        <v>2022</v>
      </c>
    </row>
    <row r="6138" spans="1:30" x14ac:dyDescent="0.25">
      <c r="A6138" t="s">
        <v>18</v>
      </c>
      <c r="B6138" t="s">
        <v>40</v>
      </c>
      <c r="C6138" t="s">
        <v>41</v>
      </c>
      <c r="D6138" t="s">
        <v>42</v>
      </c>
      <c r="E6138" t="s">
        <v>79</v>
      </c>
      <c r="F6138" t="s">
        <v>27</v>
      </c>
      <c r="G6138">
        <v>15561143773</v>
      </c>
      <c r="H6138" t="s">
        <v>436</v>
      </c>
      <c r="I6138" t="s">
        <v>33</v>
      </c>
      <c r="J6138">
        <v>111</v>
      </c>
      <c r="K6138">
        <v>1.5</v>
      </c>
      <c r="L6138">
        <v>1</v>
      </c>
      <c r="M6138">
        <v>111</v>
      </c>
      <c r="N6138">
        <v>1.5</v>
      </c>
      <c r="O6138">
        <v>1</v>
      </c>
      <c r="P6138">
        <v>1.5</v>
      </c>
      <c r="Q6138">
        <v>1.5</v>
      </c>
      <c r="R6138" s="1">
        <v>44795</v>
      </c>
      <c r="S6138" t="str">
        <f t="shared" si="475"/>
        <v>SunChips Multigrain - Harvest Cheddar</v>
      </c>
      <c r="T6138" t="str">
        <f t="shared" si="476"/>
        <v>Food</v>
      </c>
      <c r="U6138" t="str">
        <f>IF(T6138="Cell is Blank - Dis-regard",_xlfn.XLOOKUP(S6138,'Categroy Lookup'!A:A,'Categroy Lookup'!B:B,"Cell is Blank - Dis-regard"),T6138)</f>
        <v>Food</v>
      </c>
      <c r="V6138" t="b">
        <f t="shared" si="478"/>
        <v>1</v>
      </c>
      <c r="W6138">
        <f t="shared" si="477"/>
        <v>1.5</v>
      </c>
      <c r="X6138" s="8">
        <f t="shared" si="479"/>
        <v>1</v>
      </c>
      <c r="Y6138" t="s">
        <v>502</v>
      </c>
      <c r="Z6138" t="s">
        <v>515</v>
      </c>
      <c r="AB6138" t="s">
        <v>681</v>
      </c>
      <c r="AC6138" t="s">
        <v>916</v>
      </c>
      <c r="AD6138">
        <v>2022</v>
      </c>
    </row>
    <row r="6139" spans="1:30" x14ac:dyDescent="0.25">
      <c r="A6139" t="s">
        <v>18</v>
      </c>
      <c r="B6139" t="s">
        <v>40</v>
      </c>
      <c r="C6139" t="s">
        <v>41</v>
      </c>
      <c r="D6139" t="s">
        <v>42</v>
      </c>
      <c r="E6139" t="s">
        <v>209</v>
      </c>
      <c r="F6139" t="s">
        <v>27</v>
      </c>
      <c r="G6139">
        <v>15561145906</v>
      </c>
      <c r="H6139" t="s">
        <v>436</v>
      </c>
      <c r="I6139" t="s">
        <v>33</v>
      </c>
      <c r="J6139">
        <v>110</v>
      </c>
      <c r="K6139">
        <v>1.5</v>
      </c>
      <c r="L6139">
        <v>1</v>
      </c>
      <c r="M6139">
        <v>110</v>
      </c>
      <c r="N6139">
        <v>1.5</v>
      </c>
      <c r="O6139">
        <v>1</v>
      </c>
      <c r="P6139">
        <v>1.5</v>
      </c>
      <c r="Q6139">
        <v>1.5</v>
      </c>
      <c r="R6139" s="1">
        <v>44795</v>
      </c>
      <c r="S6139" t="str">
        <f t="shared" si="475"/>
        <v>Lays - Classic</v>
      </c>
      <c r="T6139" t="str">
        <f t="shared" si="476"/>
        <v>Food</v>
      </c>
      <c r="U6139" t="str">
        <f>IF(T6139="Cell is Blank - Dis-regard",_xlfn.XLOOKUP(S6139,'Categroy Lookup'!A:A,'Categroy Lookup'!B:B,"Cell is Blank - Dis-regard"),T6139)</f>
        <v>Food</v>
      </c>
      <c r="V6139" t="b">
        <f t="shared" si="478"/>
        <v>1</v>
      </c>
      <c r="W6139">
        <f t="shared" si="477"/>
        <v>1.5</v>
      </c>
      <c r="X6139" s="8">
        <f t="shared" si="479"/>
        <v>1</v>
      </c>
      <c r="Y6139" t="s">
        <v>578</v>
      </c>
      <c r="Z6139" t="s">
        <v>579</v>
      </c>
      <c r="AB6139" t="s">
        <v>681</v>
      </c>
      <c r="AC6139" t="s">
        <v>916</v>
      </c>
      <c r="AD6139">
        <v>2022</v>
      </c>
    </row>
    <row r="6140" spans="1:30" x14ac:dyDescent="0.25">
      <c r="A6140" t="s">
        <v>18</v>
      </c>
      <c r="B6140" t="s">
        <v>28</v>
      </c>
      <c r="C6140" t="s">
        <v>20</v>
      </c>
      <c r="D6140" t="s">
        <v>29</v>
      </c>
      <c r="E6140" t="s">
        <v>438</v>
      </c>
      <c r="F6140" t="s">
        <v>27</v>
      </c>
      <c r="G6140">
        <v>15561182204</v>
      </c>
      <c r="H6140" t="s">
        <v>436</v>
      </c>
      <c r="I6140" t="s">
        <v>33</v>
      </c>
      <c r="J6140">
        <v>131</v>
      </c>
      <c r="K6140">
        <v>2</v>
      </c>
      <c r="L6140">
        <v>1</v>
      </c>
      <c r="M6140">
        <v>131</v>
      </c>
      <c r="N6140">
        <v>2</v>
      </c>
      <c r="O6140">
        <v>1</v>
      </c>
      <c r="P6140">
        <v>2</v>
      </c>
      <c r="Q6140">
        <v>2</v>
      </c>
      <c r="R6140" s="1">
        <v>44795</v>
      </c>
      <c r="S6140" t="str">
        <f t="shared" si="475"/>
        <v>Keto Bar - Chocolate Dream</v>
      </c>
      <c r="T6140" t="str">
        <f t="shared" si="476"/>
        <v>Food</v>
      </c>
      <c r="U6140" t="str">
        <f>IF(T6140="Cell is Blank - Dis-regard",_xlfn.XLOOKUP(S6140,'Categroy Lookup'!A:A,'Categroy Lookup'!B:B,"Cell is Blank - Dis-regard"),T6140)</f>
        <v>Food</v>
      </c>
      <c r="V6140" t="b">
        <f t="shared" si="478"/>
        <v>1</v>
      </c>
      <c r="W6140">
        <f t="shared" si="477"/>
        <v>2</v>
      </c>
      <c r="X6140" s="8">
        <f t="shared" si="479"/>
        <v>1.3333333333333333</v>
      </c>
      <c r="Y6140" t="s">
        <v>600</v>
      </c>
      <c r="Z6140" t="s">
        <v>581</v>
      </c>
      <c r="AB6140" t="s">
        <v>681</v>
      </c>
      <c r="AC6140" t="s">
        <v>916</v>
      </c>
      <c r="AD6140">
        <v>2022</v>
      </c>
    </row>
    <row r="6141" spans="1:30" x14ac:dyDescent="0.25">
      <c r="A6141" t="s">
        <v>18</v>
      </c>
      <c r="B6141" t="s">
        <v>28</v>
      </c>
      <c r="C6141" t="s">
        <v>20</v>
      </c>
      <c r="D6141" t="s">
        <v>29</v>
      </c>
      <c r="E6141" t="s">
        <v>125</v>
      </c>
      <c r="F6141" t="s">
        <v>27</v>
      </c>
      <c r="G6141">
        <v>15561249974</v>
      </c>
      <c r="H6141" t="s">
        <v>436</v>
      </c>
      <c r="I6141" t="s">
        <v>33</v>
      </c>
      <c r="J6141">
        <v>112</v>
      </c>
      <c r="K6141">
        <v>1.5</v>
      </c>
      <c r="L6141">
        <v>1</v>
      </c>
      <c r="M6141">
        <v>112</v>
      </c>
      <c r="N6141">
        <v>1.5</v>
      </c>
      <c r="O6141">
        <v>1</v>
      </c>
      <c r="P6141">
        <v>1.5</v>
      </c>
      <c r="Q6141">
        <v>1.5</v>
      </c>
      <c r="R6141" s="1">
        <v>44795</v>
      </c>
      <c r="S6141" t="str">
        <f t="shared" si="475"/>
        <v>Popchips Potato - Sea Salt</v>
      </c>
      <c r="T6141" t="str">
        <f t="shared" si="476"/>
        <v>Food</v>
      </c>
      <c r="U6141" t="str">
        <f>IF(T6141="Cell is Blank - Dis-regard",_xlfn.XLOOKUP(S6141,'Categroy Lookup'!A:A,'Categroy Lookup'!B:B,"Cell is Blank - Dis-regard"),T6141)</f>
        <v>Food</v>
      </c>
      <c r="V6141" t="b">
        <f t="shared" si="478"/>
        <v>1</v>
      </c>
      <c r="W6141">
        <f t="shared" si="477"/>
        <v>1.5</v>
      </c>
      <c r="X6141" s="8">
        <f t="shared" si="479"/>
        <v>1</v>
      </c>
      <c r="Y6141" t="s">
        <v>541</v>
      </c>
      <c r="Z6141" t="s">
        <v>516</v>
      </c>
      <c r="AB6141" t="s">
        <v>681</v>
      </c>
      <c r="AC6141" t="s">
        <v>916</v>
      </c>
      <c r="AD6141">
        <v>2022</v>
      </c>
    </row>
    <row r="6142" spans="1:30" x14ac:dyDescent="0.25">
      <c r="A6142" t="s">
        <v>18</v>
      </c>
      <c r="B6142" t="s">
        <v>40</v>
      </c>
      <c r="C6142" t="s">
        <v>41</v>
      </c>
      <c r="D6142" t="s">
        <v>42</v>
      </c>
      <c r="E6142" t="s">
        <v>79</v>
      </c>
      <c r="F6142" t="s">
        <v>27</v>
      </c>
      <c r="G6142">
        <v>15561282380</v>
      </c>
      <c r="H6142" t="s">
        <v>436</v>
      </c>
      <c r="I6142" t="s">
        <v>33</v>
      </c>
      <c r="J6142">
        <v>111</v>
      </c>
      <c r="K6142">
        <v>1.5</v>
      </c>
      <c r="L6142">
        <v>1</v>
      </c>
      <c r="M6142">
        <v>111</v>
      </c>
      <c r="N6142">
        <v>1.5</v>
      </c>
      <c r="O6142">
        <v>1</v>
      </c>
      <c r="P6142">
        <v>1.5</v>
      </c>
      <c r="Q6142">
        <v>1.5</v>
      </c>
      <c r="R6142" s="1">
        <v>44795</v>
      </c>
      <c r="S6142" t="str">
        <f t="shared" si="475"/>
        <v>SunChips Multigrain - Harvest Cheddar</v>
      </c>
      <c r="T6142" t="str">
        <f t="shared" si="476"/>
        <v>Food</v>
      </c>
      <c r="U6142" t="str">
        <f>IF(T6142="Cell is Blank - Dis-regard",_xlfn.XLOOKUP(S6142,'Categroy Lookup'!A:A,'Categroy Lookup'!B:B,"Cell is Blank - Dis-regard"),T6142)</f>
        <v>Food</v>
      </c>
      <c r="V6142" t="b">
        <f t="shared" si="478"/>
        <v>1</v>
      </c>
      <c r="W6142">
        <f t="shared" si="477"/>
        <v>1.5</v>
      </c>
      <c r="X6142" s="8">
        <f t="shared" si="479"/>
        <v>1</v>
      </c>
      <c r="Y6142" t="s">
        <v>502</v>
      </c>
      <c r="Z6142" t="s">
        <v>515</v>
      </c>
      <c r="AB6142" t="s">
        <v>681</v>
      </c>
      <c r="AC6142" t="s">
        <v>916</v>
      </c>
      <c r="AD6142">
        <v>2022</v>
      </c>
    </row>
    <row r="6143" spans="1:30" x14ac:dyDescent="0.25">
      <c r="A6143" t="s">
        <v>18</v>
      </c>
      <c r="B6143" t="s">
        <v>40</v>
      </c>
      <c r="C6143" t="s">
        <v>41</v>
      </c>
      <c r="D6143" t="s">
        <v>42</v>
      </c>
      <c r="E6143" t="s">
        <v>368</v>
      </c>
      <c r="F6143" t="s">
        <v>23</v>
      </c>
      <c r="G6143">
        <v>15561282109</v>
      </c>
      <c r="H6143" t="s">
        <v>436</v>
      </c>
      <c r="I6143" t="s">
        <v>33</v>
      </c>
      <c r="J6143">
        <v>141</v>
      </c>
      <c r="K6143">
        <v>1.5</v>
      </c>
      <c r="L6143">
        <v>1</v>
      </c>
      <c r="M6143">
        <v>141</v>
      </c>
      <c r="N6143">
        <v>1.5</v>
      </c>
      <c r="O6143">
        <v>1</v>
      </c>
      <c r="P6143">
        <v>1.5</v>
      </c>
      <c r="Q6143">
        <v>1.5</v>
      </c>
      <c r="R6143" s="1">
        <v>44795</v>
      </c>
      <c r="S6143" t="str">
        <f t="shared" si="475"/>
        <v>Coca Cola - Regular</v>
      </c>
      <c r="T6143" t="str">
        <f t="shared" si="476"/>
        <v>Carbonated</v>
      </c>
      <c r="U6143" t="str">
        <f>IF(T6143="Cell is Blank - Dis-regard",_xlfn.XLOOKUP(S6143,'Categroy Lookup'!A:A,'Categroy Lookup'!B:B,"Cell is Blank - Dis-regard"),T6143)</f>
        <v>Carbonated</v>
      </c>
      <c r="V6143" t="b">
        <f t="shared" si="478"/>
        <v>1</v>
      </c>
      <c r="W6143">
        <f t="shared" si="477"/>
        <v>1.5</v>
      </c>
      <c r="X6143" s="8">
        <f t="shared" si="479"/>
        <v>1</v>
      </c>
      <c r="Y6143" t="s">
        <v>524</v>
      </c>
      <c r="Z6143" t="s">
        <v>643</v>
      </c>
      <c r="AB6143" t="s">
        <v>681</v>
      </c>
      <c r="AC6143" t="s">
        <v>916</v>
      </c>
      <c r="AD6143">
        <v>2022</v>
      </c>
    </row>
    <row r="6144" spans="1:30" x14ac:dyDescent="0.25">
      <c r="A6144" t="s">
        <v>18</v>
      </c>
      <c r="B6144" t="s">
        <v>197</v>
      </c>
      <c r="C6144" t="s">
        <v>198</v>
      </c>
      <c r="D6144" t="s">
        <v>199</v>
      </c>
      <c r="E6144" t="s">
        <v>261</v>
      </c>
      <c r="F6144" t="s">
        <v>31</v>
      </c>
      <c r="G6144">
        <v>15561318031</v>
      </c>
      <c r="H6144" t="s">
        <v>436</v>
      </c>
      <c r="I6144" t="s">
        <v>33</v>
      </c>
      <c r="J6144">
        <v>145</v>
      </c>
      <c r="K6144">
        <v>2.75</v>
      </c>
      <c r="L6144">
        <v>1</v>
      </c>
      <c r="M6144">
        <v>145</v>
      </c>
      <c r="N6144">
        <v>2.75</v>
      </c>
      <c r="O6144">
        <v>1</v>
      </c>
      <c r="P6144">
        <v>2.75</v>
      </c>
      <c r="Q6144">
        <v>2.75</v>
      </c>
      <c r="R6144" s="1">
        <v>44795</v>
      </c>
      <c r="S6144" t="str">
        <f t="shared" si="475"/>
        <v>Bai Antioxidant - Tanzania Lemon Super Tea</v>
      </c>
      <c r="T6144" t="str">
        <f t="shared" si="476"/>
        <v>Non Carbonated</v>
      </c>
      <c r="U6144" t="str">
        <f>IF(T6144="Cell is Blank - Dis-regard",_xlfn.XLOOKUP(S6144,'Categroy Lookup'!A:A,'Categroy Lookup'!B:B,"Cell is Blank - Dis-regard"),T6144)</f>
        <v>Non Carbonated</v>
      </c>
      <c r="V6144" t="b">
        <f t="shared" si="478"/>
        <v>1</v>
      </c>
      <c r="W6144">
        <f t="shared" si="477"/>
        <v>2.75</v>
      </c>
      <c r="X6144" s="8">
        <f t="shared" si="479"/>
        <v>1.8333333333333333</v>
      </c>
      <c r="Y6144" t="s">
        <v>471</v>
      </c>
      <c r="Z6144" t="s">
        <v>611</v>
      </c>
      <c r="AB6144" t="s">
        <v>681</v>
      </c>
      <c r="AC6144" t="s">
        <v>916</v>
      </c>
      <c r="AD6144">
        <v>2022</v>
      </c>
    </row>
    <row r="6145" spans="1:30" x14ac:dyDescent="0.25">
      <c r="A6145" t="s">
        <v>18</v>
      </c>
      <c r="B6145" t="s">
        <v>28</v>
      </c>
      <c r="C6145" t="s">
        <v>20</v>
      </c>
      <c r="D6145" t="s">
        <v>29</v>
      </c>
      <c r="E6145" t="s">
        <v>206</v>
      </c>
      <c r="F6145" t="s">
        <v>31</v>
      </c>
      <c r="G6145">
        <v>15561453215</v>
      </c>
      <c r="H6145" t="s">
        <v>436</v>
      </c>
      <c r="I6145" t="s">
        <v>33</v>
      </c>
      <c r="J6145">
        <v>142</v>
      </c>
      <c r="K6145">
        <v>2</v>
      </c>
      <c r="L6145">
        <v>1</v>
      </c>
      <c r="M6145">
        <v>142</v>
      </c>
      <c r="N6145">
        <v>2</v>
      </c>
      <c r="O6145">
        <v>1</v>
      </c>
      <c r="P6145">
        <v>2</v>
      </c>
      <c r="Q6145">
        <v>2</v>
      </c>
      <c r="R6145" s="1">
        <v>44795</v>
      </c>
      <c r="S6145" t="str">
        <f t="shared" si="475"/>
        <v>Iberia Coconut Water</v>
      </c>
      <c r="T6145" t="str">
        <f t="shared" si="476"/>
        <v>Non Carbonated</v>
      </c>
      <c r="U6145" t="str">
        <f>IF(T6145="Cell is Blank - Dis-regard",_xlfn.XLOOKUP(S6145,'Categroy Lookup'!A:A,'Categroy Lookup'!B:B,"Cell is Blank - Dis-regard"),T6145)</f>
        <v>Non Carbonated</v>
      </c>
      <c r="V6145" t="b">
        <f t="shared" si="478"/>
        <v>1</v>
      </c>
      <c r="W6145">
        <f t="shared" si="477"/>
        <v>2</v>
      </c>
      <c r="X6145" s="8">
        <f t="shared" si="479"/>
        <v>1.3333333333333333</v>
      </c>
      <c r="Y6145" t="s">
        <v>206</v>
      </c>
      <c r="AB6145" t="s">
        <v>681</v>
      </c>
      <c r="AC6145" t="s">
        <v>916</v>
      </c>
      <c r="AD6145">
        <v>2022</v>
      </c>
    </row>
    <row r="6146" spans="1:30" x14ac:dyDescent="0.25">
      <c r="A6146" t="s">
        <v>18</v>
      </c>
      <c r="B6146" t="s">
        <v>28</v>
      </c>
      <c r="C6146" t="s">
        <v>20</v>
      </c>
      <c r="D6146" t="s">
        <v>29</v>
      </c>
      <c r="E6146" t="s">
        <v>82</v>
      </c>
      <c r="F6146" t="s">
        <v>31</v>
      </c>
      <c r="G6146">
        <v>15561456947</v>
      </c>
      <c r="H6146" t="s">
        <v>436</v>
      </c>
      <c r="I6146" t="s">
        <v>33</v>
      </c>
      <c r="J6146">
        <v>143</v>
      </c>
      <c r="K6146">
        <v>2.5</v>
      </c>
      <c r="L6146">
        <v>1</v>
      </c>
      <c r="M6146">
        <v>143</v>
      </c>
      <c r="N6146">
        <v>2.5</v>
      </c>
      <c r="O6146">
        <v>1</v>
      </c>
      <c r="P6146">
        <v>2.5</v>
      </c>
      <c r="Q6146">
        <v>2.5</v>
      </c>
      <c r="R6146" s="1">
        <v>44795</v>
      </c>
      <c r="S6146" t="str">
        <f t="shared" ref="S6146:S6209" si="480">IF(E6146="","Cell is Blank - Dis-regard",E6146)</f>
        <v>Snapple Diet Tea - Peach Tea</v>
      </c>
      <c r="T6146" t="str">
        <f t="shared" ref="T6146:T6209" si="481">IF(F6146="","Cell is Blank - Dis-regard",F6146)</f>
        <v>Non Carbonated</v>
      </c>
      <c r="U6146" t="str">
        <f>IF(T6146="Cell is Blank - Dis-regard",_xlfn.XLOOKUP(S6146,'Categroy Lookup'!A:A,'Categroy Lookup'!B:B,"Cell is Blank - Dis-regard"),T6146)</f>
        <v>Non Carbonated</v>
      </c>
      <c r="V6146" t="b">
        <f t="shared" si="478"/>
        <v>1</v>
      </c>
      <c r="W6146">
        <f t="shared" ref="W6146:W6209" si="482">IF(V6146="FALSE",K6146,K6146)</f>
        <v>2.5</v>
      </c>
      <c r="X6146" s="8">
        <f t="shared" si="479"/>
        <v>1.6666666666666667</v>
      </c>
      <c r="Y6146" t="s">
        <v>478</v>
      </c>
      <c r="Z6146" t="s">
        <v>517</v>
      </c>
      <c r="AB6146" t="s">
        <v>681</v>
      </c>
      <c r="AC6146" t="s">
        <v>916</v>
      </c>
      <c r="AD6146">
        <v>2022</v>
      </c>
    </row>
    <row r="6147" spans="1:30" x14ac:dyDescent="0.25">
      <c r="A6147" t="s">
        <v>18</v>
      </c>
      <c r="B6147" t="s">
        <v>19</v>
      </c>
      <c r="C6147" t="s">
        <v>20</v>
      </c>
      <c r="D6147" t="s">
        <v>21</v>
      </c>
      <c r="E6147" t="s">
        <v>205</v>
      </c>
      <c r="F6147" t="s">
        <v>23</v>
      </c>
      <c r="G6147">
        <v>15561461697</v>
      </c>
      <c r="H6147" t="s">
        <v>436</v>
      </c>
      <c r="I6147" t="s">
        <v>25</v>
      </c>
      <c r="J6147">
        <v>142</v>
      </c>
      <c r="K6147">
        <v>1.5</v>
      </c>
      <c r="L6147">
        <v>1</v>
      </c>
      <c r="M6147">
        <v>142</v>
      </c>
      <c r="N6147">
        <v>1.5</v>
      </c>
      <c r="O6147">
        <v>1</v>
      </c>
      <c r="P6147">
        <v>1.5</v>
      </c>
      <c r="Q6147">
        <v>1.5</v>
      </c>
      <c r="R6147" s="1">
        <v>44795</v>
      </c>
      <c r="S6147" t="str">
        <f t="shared" si="480"/>
        <v>Spindrift - Sparkling Water - Pineapple</v>
      </c>
      <c r="T6147" t="str">
        <f t="shared" si="481"/>
        <v>Carbonated</v>
      </c>
      <c r="U6147" t="str">
        <f>IF(T6147="Cell is Blank - Dis-regard",_xlfn.XLOOKUP(S6147,'Categroy Lookup'!A:A,'Categroy Lookup'!B:B,"Cell is Blank - Dis-regard"),T6147)</f>
        <v>Carbonated</v>
      </c>
      <c r="V6147" t="b">
        <f t="shared" ref="V6147:V6210" si="483">K6147=N6147</f>
        <v>1</v>
      </c>
      <c r="W6147">
        <f t="shared" si="482"/>
        <v>1.5</v>
      </c>
      <c r="X6147" s="8">
        <f t="shared" ref="X6147:X6210" si="484">W6147/1.5</f>
        <v>1</v>
      </c>
      <c r="Y6147" t="s">
        <v>486</v>
      </c>
      <c r="Z6147" t="s">
        <v>576</v>
      </c>
      <c r="AA6147" t="s">
        <v>577</v>
      </c>
      <c r="AB6147" t="s">
        <v>681</v>
      </c>
      <c r="AC6147" t="s">
        <v>916</v>
      </c>
      <c r="AD6147">
        <v>2022</v>
      </c>
    </row>
    <row r="6148" spans="1:30" x14ac:dyDescent="0.25">
      <c r="A6148" t="s">
        <v>18</v>
      </c>
      <c r="B6148" t="s">
        <v>197</v>
      </c>
      <c r="C6148" t="s">
        <v>198</v>
      </c>
      <c r="D6148" t="s">
        <v>199</v>
      </c>
      <c r="E6148" t="s">
        <v>338</v>
      </c>
      <c r="F6148" t="s">
        <v>27</v>
      </c>
      <c r="G6148">
        <v>15561555416</v>
      </c>
      <c r="H6148" t="s">
        <v>436</v>
      </c>
      <c r="I6148" t="s">
        <v>25</v>
      </c>
      <c r="J6148">
        <v>114</v>
      </c>
      <c r="K6148">
        <v>2.5</v>
      </c>
      <c r="L6148">
        <v>1</v>
      </c>
      <c r="M6148">
        <v>114</v>
      </c>
      <c r="N6148">
        <v>2.5</v>
      </c>
      <c r="O6148">
        <v>1</v>
      </c>
      <c r="P6148">
        <v>2.5</v>
      </c>
      <c r="Q6148">
        <v>2.5</v>
      </c>
      <c r="R6148" s="1">
        <v>44795</v>
      </c>
      <c r="S6148" t="str">
        <f t="shared" si="480"/>
        <v>Snyder's of Hanover Pretzel Pieces - Cheddar</v>
      </c>
      <c r="T6148" t="str">
        <f t="shared" si="481"/>
        <v>Food</v>
      </c>
      <c r="U6148" t="str">
        <f>IF(T6148="Cell is Blank - Dis-regard",_xlfn.XLOOKUP(S6148,'Categroy Lookup'!A:A,'Categroy Lookup'!B:B,"Cell is Blank - Dis-regard"),T6148)</f>
        <v>Food</v>
      </c>
      <c r="V6148" t="b">
        <f t="shared" si="483"/>
        <v>1</v>
      </c>
      <c r="W6148">
        <f t="shared" si="482"/>
        <v>2.5</v>
      </c>
      <c r="X6148" s="8">
        <f t="shared" si="484"/>
        <v>1.6666666666666667</v>
      </c>
      <c r="Y6148" t="s">
        <v>622</v>
      </c>
      <c r="Z6148" t="s">
        <v>629</v>
      </c>
      <c r="AB6148" t="s">
        <v>681</v>
      </c>
      <c r="AC6148" t="s">
        <v>916</v>
      </c>
      <c r="AD6148">
        <v>2022</v>
      </c>
    </row>
    <row r="6149" spans="1:30" x14ac:dyDescent="0.25">
      <c r="A6149" t="s">
        <v>18</v>
      </c>
      <c r="B6149" t="s">
        <v>40</v>
      </c>
      <c r="C6149" t="s">
        <v>41</v>
      </c>
      <c r="D6149" t="s">
        <v>42</v>
      </c>
      <c r="E6149" t="s">
        <v>227</v>
      </c>
      <c r="G6149">
        <v>15561736579</v>
      </c>
      <c r="H6149" t="s">
        <v>436</v>
      </c>
      <c r="I6149" t="s">
        <v>33</v>
      </c>
      <c r="J6149">
        <v>113</v>
      </c>
      <c r="K6149">
        <v>1.5</v>
      </c>
      <c r="L6149">
        <v>1</v>
      </c>
      <c r="M6149">
        <v>113</v>
      </c>
      <c r="N6149">
        <v>1.5</v>
      </c>
      <c r="O6149">
        <v>1</v>
      </c>
      <c r="P6149">
        <v>1.5</v>
      </c>
      <c r="Q6149">
        <v>1.5</v>
      </c>
      <c r="R6149" s="1">
        <v>44795</v>
      </c>
      <c r="S6149" t="str">
        <f t="shared" si="480"/>
        <v>Doritos Dinamita Chile Lemon</v>
      </c>
      <c r="T6149" t="str">
        <f t="shared" si="481"/>
        <v>Cell is Blank - Dis-regard</v>
      </c>
      <c r="U6149" t="str">
        <f>IF(T6149="Cell is Blank - Dis-regard",_xlfn.XLOOKUP(S6149,'Categroy Lookup'!A:A,'Categroy Lookup'!B:B,"Cell is Blank - Dis-regard"),T6149)</f>
        <v>Food</v>
      </c>
      <c r="V6149" t="b">
        <f t="shared" si="483"/>
        <v>1</v>
      </c>
      <c r="W6149">
        <f t="shared" si="482"/>
        <v>1.5</v>
      </c>
      <c r="X6149" s="8">
        <f t="shared" si="484"/>
        <v>1</v>
      </c>
      <c r="Y6149" t="s">
        <v>227</v>
      </c>
      <c r="AB6149" t="s">
        <v>681</v>
      </c>
      <c r="AC6149" t="s">
        <v>916</v>
      </c>
      <c r="AD6149">
        <v>2022</v>
      </c>
    </row>
    <row r="6150" spans="1:30" x14ac:dyDescent="0.25">
      <c r="A6150" t="s">
        <v>18</v>
      </c>
      <c r="B6150" t="s">
        <v>40</v>
      </c>
      <c r="C6150" t="s">
        <v>41</v>
      </c>
      <c r="D6150" t="s">
        <v>42</v>
      </c>
      <c r="E6150" t="s">
        <v>131</v>
      </c>
      <c r="F6150" t="s">
        <v>23</v>
      </c>
      <c r="G6150">
        <v>15561737123</v>
      </c>
      <c r="H6150" t="s">
        <v>436</v>
      </c>
      <c r="I6150" t="s">
        <v>33</v>
      </c>
      <c r="J6150">
        <v>140</v>
      </c>
      <c r="K6150">
        <v>1.5</v>
      </c>
      <c r="L6150">
        <v>1</v>
      </c>
      <c r="M6150">
        <v>140</v>
      </c>
      <c r="N6150">
        <v>1.5</v>
      </c>
      <c r="O6150">
        <v>1</v>
      </c>
      <c r="P6150">
        <v>1.5</v>
      </c>
      <c r="Q6150">
        <v>1.5</v>
      </c>
      <c r="R6150" s="1">
        <v>44795</v>
      </c>
      <c r="S6150" t="str">
        <f t="shared" si="480"/>
        <v>Sunkist Soda - Orange</v>
      </c>
      <c r="T6150" t="str">
        <f t="shared" si="481"/>
        <v>Carbonated</v>
      </c>
      <c r="U6150" t="str">
        <f>IF(T6150="Cell is Blank - Dis-regard",_xlfn.XLOOKUP(S6150,'Categroy Lookup'!A:A,'Categroy Lookup'!B:B,"Cell is Blank - Dis-regard"),T6150)</f>
        <v>Carbonated</v>
      </c>
      <c r="V6150" t="b">
        <f t="shared" si="483"/>
        <v>1</v>
      </c>
      <c r="W6150">
        <f t="shared" si="482"/>
        <v>1.5</v>
      </c>
      <c r="X6150" s="8">
        <f t="shared" si="484"/>
        <v>1</v>
      </c>
      <c r="Y6150" t="s">
        <v>551</v>
      </c>
      <c r="Z6150" t="s">
        <v>552</v>
      </c>
      <c r="AB6150" t="s">
        <v>681</v>
      </c>
      <c r="AC6150" t="s">
        <v>916</v>
      </c>
      <c r="AD6150">
        <v>2022</v>
      </c>
    </row>
    <row r="6151" spans="1:30" x14ac:dyDescent="0.25">
      <c r="A6151" t="s">
        <v>18</v>
      </c>
      <c r="B6151" t="s">
        <v>40</v>
      </c>
      <c r="C6151" t="s">
        <v>41</v>
      </c>
      <c r="D6151" t="s">
        <v>42</v>
      </c>
      <c r="E6151" t="s">
        <v>368</v>
      </c>
      <c r="F6151" t="s">
        <v>23</v>
      </c>
      <c r="G6151">
        <v>15561757149</v>
      </c>
      <c r="H6151" t="s">
        <v>436</v>
      </c>
      <c r="I6151" t="s">
        <v>33</v>
      </c>
      <c r="J6151">
        <v>141</v>
      </c>
      <c r="K6151">
        <v>1.5</v>
      </c>
      <c r="L6151">
        <v>1</v>
      </c>
      <c r="M6151">
        <v>141</v>
      </c>
      <c r="N6151">
        <v>1.5</v>
      </c>
      <c r="O6151">
        <v>1</v>
      </c>
      <c r="P6151">
        <v>1.5</v>
      </c>
      <c r="Q6151">
        <v>1.5</v>
      </c>
      <c r="R6151" s="1">
        <v>44795</v>
      </c>
      <c r="S6151" t="str">
        <f t="shared" si="480"/>
        <v>Coca Cola - Regular</v>
      </c>
      <c r="T6151" t="str">
        <f t="shared" si="481"/>
        <v>Carbonated</v>
      </c>
      <c r="U6151" t="str">
        <f>IF(T6151="Cell is Blank - Dis-regard",_xlfn.XLOOKUP(S6151,'Categroy Lookup'!A:A,'Categroy Lookup'!B:B,"Cell is Blank - Dis-regard"),T6151)</f>
        <v>Carbonated</v>
      </c>
      <c r="V6151" t="b">
        <f t="shared" si="483"/>
        <v>1</v>
      </c>
      <c r="W6151">
        <f t="shared" si="482"/>
        <v>1.5</v>
      </c>
      <c r="X6151" s="8">
        <f t="shared" si="484"/>
        <v>1</v>
      </c>
      <c r="Y6151" t="s">
        <v>524</v>
      </c>
      <c r="Z6151" t="s">
        <v>643</v>
      </c>
      <c r="AB6151" t="s">
        <v>681</v>
      </c>
      <c r="AC6151" t="s">
        <v>916</v>
      </c>
      <c r="AD6151">
        <v>2022</v>
      </c>
    </row>
    <row r="6152" spans="1:30" x14ac:dyDescent="0.25">
      <c r="A6152" t="s">
        <v>18</v>
      </c>
      <c r="B6152" t="s">
        <v>40</v>
      </c>
      <c r="C6152" t="s">
        <v>41</v>
      </c>
      <c r="D6152" t="s">
        <v>42</v>
      </c>
      <c r="E6152" t="s">
        <v>368</v>
      </c>
      <c r="F6152" t="s">
        <v>23</v>
      </c>
      <c r="G6152">
        <v>15561793106</v>
      </c>
      <c r="H6152" t="s">
        <v>436</v>
      </c>
      <c r="I6152" t="s">
        <v>33</v>
      </c>
      <c r="J6152">
        <v>141</v>
      </c>
      <c r="K6152">
        <v>1.5</v>
      </c>
      <c r="L6152">
        <v>1</v>
      </c>
      <c r="M6152">
        <v>141</v>
      </c>
      <c r="N6152">
        <v>1.5</v>
      </c>
      <c r="O6152">
        <v>1</v>
      </c>
      <c r="P6152">
        <v>1.5</v>
      </c>
      <c r="Q6152">
        <v>1.5</v>
      </c>
      <c r="R6152" s="1">
        <v>44795</v>
      </c>
      <c r="S6152" t="str">
        <f t="shared" si="480"/>
        <v>Coca Cola - Regular</v>
      </c>
      <c r="T6152" t="str">
        <f t="shared" si="481"/>
        <v>Carbonated</v>
      </c>
      <c r="U6152" t="str">
        <f>IF(T6152="Cell is Blank - Dis-regard",_xlfn.XLOOKUP(S6152,'Categroy Lookup'!A:A,'Categroy Lookup'!B:B,"Cell is Blank - Dis-regard"),T6152)</f>
        <v>Carbonated</v>
      </c>
      <c r="V6152" t="b">
        <f t="shared" si="483"/>
        <v>1</v>
      </c>
      <c r="W6152">
        <f t="shared" si="482"/>
        <v>1.5</v>
      </c>
      <c r="X6152" s="8">
        <f t="shared" si="484"/>
        <v>1</v>
      </c>
      <c r="Y6152" t="s">
        <v>524</v>
      </c>
      <c r="Z6152" t="s">
        <v>643</v>
      </c>
      <c r="AB6152" t="s">
        <v>681</v>
      </c>
      <c r="AC6152" t="s">
        <v>916</v>
      </c>
      <c r="AD6152">
        <v>2022</v>
      </c>
    </row>
    <row r="6153" spans="1:30" x14ac:dyDescent="0.25">
      <c r="A6153" t="s">
        <v>18</v>
      </c>
      <c r="B6153" t="s">
        <v>28</v>
      </c>
      <c r="C6153" t="s">
        <v>20</v>
      </c>
      <c r="D6153" t="s">
        <v>29</v>
      </c>
      <c r="E6153" t="s">
        <v>438</v>
      </c>
      <c r="F6153" t="s">
        <v>27</v>
      </c>
      <c r="G6153">
        <v>15562432407</v>
      </c>
      <c r="H6153" t="s">
        <v>439</v>
      </c>
      <c r="I6153" t="s">
        <v>25</v>
      </c>
      <c r="J6153">
        <v>131</v>
      </c>
      <c r="K6153">
        <v>2</v>
      </c>
      <c r="L6153">
        <v>1</v>
      </c>
      <c r="M6153">
        <v>131</v>
      </c>
      <c r="N6153">
        <v>2</v>
      </c>
      <c r="O6153">
        <v>1</v>
      </c>
      <c r="P6153">
        <v>2</v>
      </c>
      <c r="Q6153">
        <v>2</v>
      </c>
      <c r="R6153" s="1">
        <v>44795</v>
      </c>
      <c r="S6153" t="str">
        <f t="shared" si="480"/>
        <v>Keto Bar - Chocolate Dream</v>
      </c>
      <c r="T6153" t="str">
        <f t="shared" si="481"/>
        <v>Food</v>
      </c>
      <c r="U6153" t="str">
        <f>IF(T6153="Cell is Blank - Dis-regard",_xlfn.XLOOKUP(S6153,'Categroy Lookup'!A:A,'Categroy Lookup'!B:B,"Cell is Blank - Dis-regard"),T6153)</f>
        <v>Food</v>
      </c>
      <c r="V6153" t="b">
        <f t="shared" si="483"/>
        <v>1</v>
      </c>
      <c r="W6153">
        <f t="shared" si="482"/>
        <v>2</v>
      </c>
      <c r="X6153" s="8">
        <f t="shared" si="484"/>
        <v>1.3333333333333333</v>
      </c>
      <c r="Y6153" t="s">
        <v>600</v>
      </c>
      <c r="Z6153" t="s">
        <v>581</v>
      </c>
      <c r="AB6153" t="s">
        <v>683</v>
      </c>
      <c r="AC6153" t="s">
        <v>917</v>
      </c>
      <c r="AD6153">
        <v>2022</v>
      </c>
    </row>
    <row r="6154" spans="1:30" x14ac:dyDescent="0.25">
      <c r="A6154" t="s">
        <v>18</v>
      </c>
      <c r="B6154" t="s">
        <v>19</v>
      </c>
      <c r="C6154" t="s">
        <v>20</v>
      </c>
      <c r="D6154" t="s">
        <v>21</v>
      </c>
      <c r="E6154" t="s">
        <v>359</v>
      </c>
      <c r="F6154" t="s">
        <v>31</v>
      </c>
      <c r="G6154">
        <v>15562433358</v>
      </c>
      <c r="H6154" t="s">
        <v>439</v>
      </c>
      <c r="I6154" t="s">
        <v>25</v>
      </c>
      <c r="J6154">
        <v>145</v>
      </c>
      <c r="K6154">
        <v>2.5</v>
      </c>
      <c r="L6154">
        <v>1</v>
      </c>
      <c r="M6154">
        <v>145</v>
      </c>
      <c r="N6154">
        <v>2.5</v>
      </c>
      <c r="O6154">
        <v>1</v>
      </c>
      <c r="P6154">
        <v>2.5</v>
      </c>
      <c r="Q6154">
        <v>2.5</v>
      </c>
      <c r="R6154" s="1">
        <v>44795</v>
      </c>
      <c r="S6154" t="str">
        <f t="shared" si="480"/>
        <v>Snapple Tea - Lemon</v>
      </c>
      <c r="T6154" t="str">
        <f t="shared" si="481"/>
        <v>Non Carbonated</v>
      </c>
      <c r="U6154" t="str">
        <f>IF(T6154="Cell is Blank - Dis-regard",_xlfn.XLOOKUP(S6154,'Categroy Lookup'!A:A,'Categroy Lookup'!B:B,"Cell is Blank - Dis-regard"),T6154)</f>
        <v>Non Carbonated</v>
      </c>
      <c r="V6154" t="b">
        <f t="shared" si="483"/>
        <v>1</v>
      </c>
      <c r="W6154">
        <f t="shared" si="482"/>
        <v>2.5</v>
      </c>
      <c r="X6154" s="8">
        <f t="shared" si="484"/>
        <v>1.6666666666666667</v>
      </c>
      <c r="Y6154" t="s">
        <v>564</v>
      </c>
      <c r="Z6154" t="s">
        <v>479</v>
      </c>
      <c r="AB6154" t="s">
        <v>683</v>
      </c>
      <c r="AC6154" t="s">
        <v>917</v>
      </c>
      <c r="AD6154">
        <v>2022</v>
      </c>
    </row>
    <row r="6155" spans="1:30" x14ac:dyDescent="0.25">
      <c r="A6155" t="s">
        <v>18</v>
      </c>
      <c r="B6155" t="s">
        <v>40</v>
      </c>
      <c r="C6155" t="s">
        <v>41</v>
      </c>
      <c r="D6155" t="s">
        <v>42</v>
      </c>
      <c r="E6155" t="s">
        <v>94</v>
      </c>
      <c r="F6155" t="s">
        <v>23</v>
      </c>
      <c r="G6155">
        <v>15563247261</v>
      </c>
      <c r="H6155" t="s">
        <v>439</v>
      </c>
      <c r="I6155" t="s">
        <v>25</v>
      </c>
      <c r="J6155">
        <v>148</v>
      </c>
      <c r="K6155">
        <v>3.5</v>
      </c>
      <c r="L6155">
        <v>1</v>
      </c>
      <c r="M6155">
        <v>148</v>
      </c>
      <c r="N6155">
        <v>3.5</v>
      </c>
      <c r="O6155">
        <v>1</v>
      </c>
      <c r="P6155">
        <v>3.5</v>
      </c>
      <c r="Q6155">
        <v>3.5</v>
      </c>
      <c r="R6155" s="1">
        <v>44796</v>
      </c>
      <c r="S6155" t="str">
        <f t="shared" si="480"/>
        <v>Red Bull - Original</v>
      </c>
      <c r="T6155" t="str">
        <f t="shared" si="481"/>
        <v>Carbonated</v>
      </c>
      <c r="U6155" t="str">
        <f>IF(T6155="Cell is Blank - Dis-regard",_xlfn.XLOOKUP(S6155,'Categroy Lookup'!A:A,'Categroy Lookup'!B:B,"Cell is Blank - Dis-regard"),T6155)</f>
        <v>Carbonated</v>
      </c>
      <c r="V6155" t="b">
        <f t="shared" si="483"/>
        <v>1</v>
      </c>
      <c r="W6155">
        <f t="shared" si="482"/>
        <v>3.5</v>
      </c>
      <c r="X6155" s="8">
        <f t="shared" si="484"/>
        <v>2.3333333333333335</v>
      </c>
      <c r="Y6155" t="s">
        <v>466</v>
      </c>
      <c r="Z6155" t="s">
        <v>512</v>
      </c>
      <c r="AB6155" t="s">
        <v>683</v>
      </c>
      <c r="AC6155" t="s">
        <v>917</v>
      </c>
      <c r="AD6155">
        <v>2022</v>
      </c>
    </row>
    <row r="6156" spans="1:30" x14ac:dyDescent="0.25">
      <c r="A6156" t="s">
        <v>18</v>
      </c>
      <c r="B6156" t="s">
        <v>19</v>
      </c>
      <c r="C6156" t="s">
        <v>20</v>
      </c>
      <c r="D6156" t="s">
        <v>21</v>
      </c>
      <c r="E6156" t="s">
        <v>359</v>
      </c>
      <c r="F6156" t="s">
        <v>31</v>
      </c>
      <c r="G6156">
        <v>15563400014</v>
      </c>
      <c r="H6156" t="s">
        <v>439</v>
      </c>
      <c r="I6156" t="s">
        <v>25</v>
      </c>
      <c r="J6156">
        <v>145</v>
      </c>
      <c r="K6156">
        <v>2.5</v>
      </c>
      <c r="L6156">
        <v>1</v>
      </c>
      <c r="M6156">
        <v>145</v>
      </c>
      <c r="N6156">
        <v>2.5</v>
      </c>
      <c r="O6156">
        <v>1</v>
      </c>
      <c r="P6156">
        <v>2.5</v>
      </c>
      <c r="Q6156">
        <v>2.5</v>
      </c>
      <c r="R6156" s="1">
        <v>44796</v>
      </c>
      <c r="S6156" t="str">
        <f t="shared" si="480"/>
        <v>Snapple Tea - Lemon</v>
      </c>
      <c r="T6156" t="str">
        <f t="shared" si="481"/>
        <v>Non Carbonated</v>
      </c>
      <c r="U6156" t="str">
        <f>IF(T6156="Cell is Blank - Dis-regard",_xlfn.XLOOKUP(S6156,'Categroy Lookup'!A:A,'Categroy Lookup'!B:B,"Cell is Blank - Dis-regard"),T6156)</f>
        <v>Non Carbonated</v>
      </c>
      <c r="V6156" t="b">
        <f t="shared" si="483"/>
        <v>1</v>
      </c>
      <c r="W6156">
        <f t="shared" si="482"/>
        <v>2.5</v>
      </c>
      <c r="X6156" s="8">
        <f t="shared" si="484"/>
        <v>1.6666666666666667</v>
      </c>
      <c r="Y6156" t="s">
        <v>564</v>
      </c>
      <c r="Z6156" t="s">
        <v>479</v>
      </c>
      <c r="AB6156" t="s">
        <v>683</v>
      </c>
      <c r="AC6156" t="s">
        <v>917</v>
      </c>
      <c r="AD6156">
        <v>2022</v>
      </c>
    </row>
    <row r="6157" spans="1:30" x14ac:dyDescent="0.25">
      <c r="A6157" t="s">
        <v>18</v>
      </c>
      <c r="B6157" t="s">
        <v>28</v>
      </c>
      <c r="C6157" t="s">
        <v>20</v>
      </c>
      <c r="D6157" t="s">
        <v>29</v>
      </c>
      <c r="E6157" t="s">
        <v>125</v>
      </c>
      <c r="F6157" t="s">
        <v>27</v>
      </c>
      <c r="G6157">
        <v>15564497557</v>
      </c>
      <c r="H6157" t="s">
        <v>439</v>
      </c>
      <c r="I6157" t="s">
        <v>25</v>
      </c>
      <c r="J6157">
        <v>112</v>
      </c>
      <c r="K6157">
        <v>1.5</v>
      </c>
      <c r="L6157">
        <v>1</v>
      </c>
      <c r="M6157">
        <v>112</v>
      </c>
      <c r="N6157">
        <v>1.5</v>
      </c>
      <c r="O6157">
        <v>1</v>
      </c>
      <c r="P6157">
        <v>1.5</v>
      </c>
      <c r="Q6157">
        <v>3.5</v>
      </c>
      <c r="R6157" s="1">
        <v>44796</v>
      </c>
      <c r="S6157" t="str">
        <f t="shared" si="480"/>
        <v>Popchips Potato - Sea Salt</v>
      </c>
      <c r="T6157" t="str">
        <f t="shared" si="481"/>
        <v>Food</v>
      </c>
      <c r="U6157" t="str">
        <f>IF(T6157="Cell is Blank - Dis-regard",_xlfn.XLOOKUP(S6157,'Categroy Lookup'!A:A,'Categroy Lookup'!B:B,"Cell is Blank - Dis-regard"),T6157)</f>
        <v>Food</v>
      </c>
      <c r="V6157" t="b">
        <f t="shared" si="483"/>
        <v>1</v>
      </c>
      <c r="W6157">
        <f t="shared" si="482"/>
        <v>1.5</v>
      </c>
      <c r="X6157" s="8">
        <f t="shared" si="484"/>
        <v>1</v>
      </c>
      <c r="Y6157" t="s">
        <v>541</v>
      </c>
      <c r="Z6157" t="s">
        <v>516</v>
      </c>
      <c r="AB6157" t="s">
        <v>683</v>
      </c>
      <c r="AC6157" t="s">
        <v>917</v>
      </c>
      <c r="AD6157">
        <v>2022</v>
      </c>
    </row>
    <row r="6158" spans="1:30" x14ac:dyDescent="0.25">
      <c r="A6158" t="s">
        <v>18</v>
      </c>
      <c r="B6158" t="s">
        <v>28</v>
      </c>
      <c r="C6158" t="s">
        <v>20</v>
      </c>
      <c r="D6158" t="s">
        <v>29</v>
      </c>
      <c r="E6158" t="s">
        <v>206</v>
      </c>
      <c r="F6158" t="s">
        <v>31</v>
      </c>
      <c r="G6158">
        <v>15564497557</v>
      </c>
      <c r="H6158" t="s">
        <v>439</v>
      </c>
      <c r="I6158" t="s">
        <v>25</v>
      </c>
      <c r="J6158">
        <v>142</v>
      </c>
      <c r="K6158">
        <v>2</v>
      </c>
      <c r="L6158">
        <v>1</v>
      </c>
      <c r="M6158">
        <v>142</v>
      </c>
      <c r="N6158">
        <v>2</v>
      </c>
      <c r="O6158">
        <v>1</v>
      </c>
      <c r="P6158">
        <v>2</v>
      </c>
      <c r="Q6158">
        <v>3.5</v>
      </c>
      <c r="R6158" s="1">
        <v>44796</v>
      </c>
      <c r="S6158" t="str">
        <f t="shared" si="480"/>
        <v>Iberia Coconut Water</v>
      </c>
      <c r="T6158" t="str">
        <f t="shared" si="481"/>
        <v>Non Carbonated</v>
      </c>
      <c r="U6158" t="str">
        <f>IF(T6158="Cell is Blank - Dis-regard",_xlfn.XLOOKUP(S6158,'Categroy Lookup'!A:A,'Categroy Lookup'!B:B,"Cell is Blank - Dis-regard"),T6158)</f>
        <v>Non Carbonated</v>
      </c>
      <c r="V6158" t="b">
        <f t="shared" si="483"/>
        <v>1</v>
      </c>
      <c r="W6158">
        <f t="shared" si="482"/>
        <v>2</v>
      </c>
      <c r="X6158" s="8">
        <f t="shared" si="484"/>
        <v>1.3333333333333333</v>
      </c>
      <c r="Y6158" t="s">
        <v>206</v>
      </c>
      <c r="AB6158" t="s">
        <v>683</v>
      </c>
      <c r="AC6158" t="s">
        <v>917</v>
      </c>
      <c r="AD6158">
        <v>2022</v>
      </c>
    </row>
    <row r="6159" spans="1:30" x14ac:dyDescent="0.25">
      <c r="A6159" t="s">
        <v>18</v>
      </c>
      <c r="B6159" t="s">
        <v>40</v>
      </c>
      <c r="C6159" t="s">
        <v>41</v>
      </c>
      <c r="D6159" t="s">
        <v>42</v>
      </c>
      <c r="E6159" t="s">
        <v>43</v>
      </c>
      <c r="F6159" t="s">
        <v>23</v>
      </c>
      <c r="G6159">
        <v>15564625030</v>
      </c>
      <c r="H6159" t="s">
        <v>439</v>
      </c>
      <c r="I6159" t="s">
        <v>33</v>
      </c>
      <c r="J6159">
        <v>144</v>
      </c>
      <c r="K6159">
        <v>3</v>
      </c>
      <c r="L6159">
        <v>1</v>
      </c>
      <c r="M6159">
        <v>144</v>
      </c>
      <c r="N6159">
        <v>3</v>
      </c>
      <c r="O6159">
        <v>1</v>
      </c>
      <c r="P6159">
        <v>3</v>
      </c>
      <c r="Q6159">
        <v>3</v>
      </c>
      <c r="R6159" s="1">
        <v>44796</v>
      </c>
      <c r="S6159" t="str">
        <f t="shared" si="480"/>
        <v>Monster Energy Original</v>
      </c>
      <c r="T6159" t="str">
        <f t="shared" si="481"/>
        <v>Carbonated</v>
      </c>
      <c r="U6159" t="str">
        <f>IF(T6159="Cell is Blank - Dis-regard",_xlfn.XLOOKUP(S6159,'Categroy Lookup'!A:A,'Categroy Lookup'!B:B,"Cell is Blank - Dis-regard"),T6159)</f>
        <v>Carbonated</v>
      </c>
      <c r="V6159" t="b">
        <f t="shared" si="483"/>
        <v>1</v>
      </c>
      <c r="W6159">
        <f t="shared" si="482"/>
        <v>3</v>
      </c>
      <c r="X6159" s="8">
        <f t="shared" si="484"/>
        <v>2</v>
      </c>
      <c r="Y6159" t="s">
        <v>43</v>
      </c>
      <c r="AB6159" t="s">
        <v>683</v>
      </c>
      <c r="AC6159" t="s">
        <v>917</v>
      </c>
      <c r="AD6159">
        <v>2022</v>
      </c>
    </row>
    <row r="6160" spans="1:30" x14ac:dyDescent="0.25">
      <c r="A6160" t="s">
        <v>18</v>
      </c>
      <c r="B6160" t="s">
        <v>36</v>
      </c>
      <c r="C6160" t="s">
        <v>37</v>
      </c>
      <c r="D6160" t="s">
        <v>38</v>
      </c>
      <c r="E6160" t="s">
        <v>98</v>
      </c>
      <c r="F6160" t="s">
        <v>27</v>
      </c>
      <c r="G6160">
        <v>15564667036</v>
      </c>
      <c r="H6160" t="s">
        <v>439</v>
      </c>
      <c r="I6160" t="s">
        <v>33</v>
      </c>
      <c r="J6160">
        <v>122</v>
      </c>
      <c r="K6160">
        <v>1.5</v>
      </c>
      <c r="L6160">
        <v>1</v>
      </c>
      <c r="M6160">
        <v>122</v>
      </c>
      <c r="N6160">
        <v>1.5</v>
      </c>
      <c r="O6160">
        <v>1</v>
      </c>
      <c r="P6160">
        <v>1.5</v>
      </c>
      <c r="Q6160">
        <v>1.5</v>
      </c>
      <c r="R6160" s="1">
        <v>44796</v>
      </c>
      <c r="S6160" t="str">
        <f t="shared" si="480"/>
        <v>CheezIt - Original</v>
      </c>
      <c r="T6160" t="str">
        <f t="shared" si="481"/>
        <v>Food</v>
      </c>
      <c r="U6160" t="str">
        <f>IF(T6160="Cell is Blank - Dis-regard",_xlfn.XLOOKUP(S6160,'Categroy Lookup'!A:A,'Categroy Lookup'!B:B,"Cell is Blank - Dis-regard"),T6160)</f>
        <v>Food</v>
      </c>
      <c r="V6160" t="b">
        <f t="shared" si="483"/>
        <v>1</v>
      </c>
      <c r="W6160">
        <f t="shared" si="482"/>
        <v>1.5</v>
      </c>
      <c r="X6160" s="8">
        <f t="shared" si="484"/>
        <v>1</v>
      </c>
      <c r="Y6160" t="s">
        <v>528</v>
      </c>
      <c r="Z6160" t="s">
        <v>512</v>
      </c>
      <c r="AB6160" t="s">
        <v>683</v>
      </c>
      <c r="AC6160" t="s">
        <v>917</v>
      </c>
      <c r="AD6160">
        <v>2022</v>
      </c>
    </row>
    <row r="6161" spans="1:30" x14ac:dyDescent="0.25">
      <c r="A6161" t="s">
        <v>18</v>
      </c>
      <c r="B6161" t="s">
        <v>36</v>
      </c>
      <c r="C6161" t="s">
        <v>37</v>
      </c>
      <c r="D6161" t="s">
        <v>38</v>
      </c>
      <c r="E6161" t="s">
        <v>68</v>
      </c>
      <c r="F6161" t="s">
        <v>27</v>
      </c>
      <c r="G6161">
        <v>15564842545</v>
      </c>
      <c r="H6161" t="s">
        <v>439</v>
      </c>
      <c r="I6161" t="s">
        <v>25</v>
      </c>
      <c r="J6161">
        <v>130</v>
      </c>
      <c r="K6161">
        <v>1.5</v>
      </c>
      <c r="L6161">
        <v>1</v>
      </c>
      <c r="M6161">
        <v>130</v>
      </c>
      <c r="N6161">
        <v>1.5</v>
      </c>
      <c r="O6161">
        <v>1</v>
      </c>
      <c r="P6161">
        <v>1.5</v>
      </c>
      <c r="Q6161">
        <v>3.5</v>
      </c>
      <c r="R6161" s="1">
        <v>44796</v>
      </c>
      <c r="S6161" t="str">
        <f t="shared" si="480"/>
        <v>Newtons Fig Bar</v>
      </c>
      <c r="T6161" t="str">
        <f t="shared" si="481"/>
        <v>Food</v>
      </c>
      <c r="U6161" t="str">
        <f>IF(T6161="Cell is Blank - Dis-regard",_xlfn.XLOOKUP(S6161,'Categroy Lookup'!A:A,'Categroy Lookup'!B:B,"Cell is Blank - Dis-regard"),T6161)</f>
        <v>Food</v>
      </c>
      <c r="V6161" t="b">
        <f t="shared" si="483"/>
        <v>1</v>
      </c>
      <c r="W6161">
        <f t="shared" si="482"/>
        <v>1.5</v>
      </c>
      <c r="X6161" s="8">
        <f t="shared" si="484"/>
        <v>1</v>
      </c>
      <c r="Y6161" t="s">
        <v>68</v>
      </c>
      <c r="AB6161" t="s">
        <v>683</v>
      </c>
      <c r="AC6161" t="s">
        <v>917</v>
      </c>
      <c r="AD6161">
        <v>2022</v>
      </c>
    </row>
    <row r="6162" spans="1:30" x14ac:dyDescent="0.25">
      <c r="A6162" t="s">
        <v>18</v>
      </c>
      <c r="B6162" t="s">
        <v>36</v>
      </c>
      <c r="C6162" t="s">
        <v>37</v>
      </c>
      <c r="D6162" t="s">
        <v>38</v>
      </c>
      <c r="E6162" t="s">
        <v>438</v>
      </c>
      <c r="F6162" t="s">
        <v>27</v>
      </c>
      <c r="G6162">
        <v>15564842545</v>
      </c>
      <c r="H6162" t="s">
        <v>439</v>
      </c>
      <c r="I6162" t="s">
        <v>25</v>
      </c>
      <c r="J6162">
        <v>133</v>
      </c>
      <c r="K6162">
        <v>2</v>
      </c>
      <c r="L6162">
        <v>1</v>
      </c>
      <c r="M6162">
        <v>133</v>
      </c>
      <c r="N6162">
        <v>2</v>
      </c>
      <c r="O6162">
        <v>1</v>
      </c>
      <c r="P6162">
        <v>2</v>
      </c>
      <c r="Q6162">
        <v>3.5</v>
      </c>
      <c r="R6162" s="1">
        <v>44796</v>
      </c>
      <c r="S6162" t="str">
        <f t="shared" si="480"/>
        <v>Keto Bar - Chocolate Dream</v>
      </c>
      <c r="T6162" t="str">
        <f t="shared" si="481"/>
        <v>Food</v>
      </c>
      <c r="U6162" t="str">
        <f>IF(T6162="Cell is Blank - Dis-regard",_xlfn.XLOOKUP(S6162,'Categroy Lookup'!A:A,'Categroy Lookup'!B:B,"Cell is Blank - Dis-regard"),T6162)</f>
        <v>Food</v>
      </c>
      <c r="V6162" t="b">
        <f t="shared" si="483"/>
        <v>1</v>
      </c>
      <c r="W6162">
        <f t="shared" si="482"/>
        <v>2</v>
      </c>
      <c r="X6162" s="8">
        <f t="shared" si="484"/>
        <v>1.3333333333333333</v>
      </c>
      <c r="Y6162" t="s">
        <v>600</v>
      </c>
      <c r="Z6162" t="s">
        <v>581</v>
      </c>
      <c r="AB6162" t="s">
        <v>683</v>
      </c>
      <c r="AC6162" t="s">
        <v>917</v>
      </c>
      <c r="AD6162">
        <v>2022</v>
      </c>
    </row>
    <row r="6163" spans="1:30" x14ac:dyDescent="0.25">
      <c r="A6163" t="s">
        <v>18</v>
      </c>
      <c r="B6163" t="s">
        <v>197</v>
      </c>
      <c r="C6163" t="s">
        <v>198</v>
      </c>
      <c r="D6163" t="s">
        <v>199</v>
      </c>
      <c r="E6163" t="s">
        <v>261</v>
      </c>
      <c r="F6163" t="s">
        <v>31</v>
      </c>
      <c r="G6163">
        <v>15564848290</v>
      </c>
      <c r="H6163" t="s">
        <v>439</v>
      </c>
      <c r="I6163" t="s">
        <v>33</v>
      </c>
      <c r="J6163">
        <v>145</v>
      </c>
      <c r="K6163">
        <v>2.75</v>
      </c>
      <c r="L6163">
        <v>1</v>
      </c>
      <c r="M6163">
        <v>145</v>
      </c>
      <c r="N6163">
        <v>2.75</v>
      </c>
      <c r="O6163">
        <v>1</v>
      </c>
      <c r="P6163">
        <v>2.75</v>
      </c>
      <c r="Q6163">
        <v>2.75</v>
      </c>
      <c r="R6163" s="1">
        <v>44796</v>
      </c>
      <c r="S6163" t="str">
        <f t="shared" si="480"/>
        <v>Bai Antioxidant - Tanzania Lemon Super Tea</v>
      </c>
      <c r="T6163" t="str">
        <f t="shared" si="481"/>
        <v>Non Carbonated</v>
      </c>
      <c r="U6163" t="str">
        <f>IF(T6163="Cell is Blank - Dis-regard",_xlfn.XLOOKUP(S6163,'Categroy Lookup'!A:A,'Categroy Lookup'!B:B,"Cell is Blank - Dis-regard"),T6163)</f>
        <v>Non Carbonated</v>
      </c>
      <c r="V6163" t="b">
        <f t="shared" si="483"/>
        <v>1</v>
      </c>
      <c r="W6163">
        <f t="shared" si="482"/>
        <v>2.75</v>
      </c>
      <c r="X6163" s="8">
        <f t="shared" si="484"/>
        <v>1.8333333333333333</v>
      </c>
      <c r="Y6163" t="s">
        <v>471</v>
      </c>
      <c r="Z6163" t="s">
        <v>611</v>
      </c>
      <c r="AB6163" t="s">
        <v>683</v>
      </c>
      <c r="AC6163" t="s">
        <v>917</v>
      </c>
      <c r="AD6163">
        <v>2022</v>
      </c>
    </row>
    <row r="6164" spans="1:30" x14ac:dyDescent="0.25">
      <c r="A6164" t="s">
        <v>18</v>
      </c>
      <c r="B6164" t="s">
        <v>40</v>
      </c>
      <c r="C6164" t="s">
        <v>41</v>
      </c>
      <c r="D6164" t="s">
        <v>42</v>
      </c>
      <c r="E6164" t="s">
        <v>48</v>
      </c>
      <c r="F6164" t="s">
        <v>27</v>
      </c>
      <c r="G6164">
        <v>15564904238</v>
      </c>
      <c r="H6164" t="s">
        <v>439</v>
      </c>
      <c r="I6164" t="s">
        <v>33</v>
      </c>
      <c r="J6164">
        <v>137</v>
      </c>
      <c r="K6164">
        <v>2.5</v>
      </c>
      <c r="L6164">
        <v>1</v>
      </c>
      <c r="M6164">
        <v>137</v>
      </c>
      <c r="N6164">
        <v>2.5</v>
      </c>
      <c r="O6164">
        <v>1</v>
      </c>
      <c r="P6164">
        <v>2.5</v>
      </c>
      <c r="Q6164">
        <v>2.5</v>
      </c>
      <c r="R6164" s="1">
        <v>44796</v>
      </c>
      <c r="S6164" t="str">
        <f t="shared" si="480"/>
        <v>KitKat - Crisp Wafers</v>
      </c>
      <c r="T6164" t="str">
        <f t="shared" si="481"/>
        <v>Food</v>
      </c>
      <c r="U6164" t="str">
        <f>IF(T6164="Cell is Blank - Dis-regard",_xlfn.XLOOKUP(S6164,'Categroy Lookup'!A:A,'Categroy Lookup'!B:B,"Cell is Blank - Dis-regard"),T6164)</f>
        <v>Food</v>
      </c>
      <c r="V6164" t="b">
        <f t="shared" si="483"/>
        <v>1</v>
      </c>
      <c r="W6164">
        <f t="shared" si="482"/>
        <v>2.5</v>
      </c>
      <c r="X6164" s="8">
        <f t="shared" si="484"/>
        <v>1.6666666666666667</v>
      </c>
      <c r="Y6164" t="s">
        <v>482</v>
      </c>
      <c r="Z6164" t="s">
        <v>483</v>
      </c>
      <c r="AB6164" t="s">
        <v>683</v>
      </c>
      <c r="AC6164" t="s">
        <v>917</v>
      </c>
      <c r="AD6164">
        <v>2022</v>
      </c>
    </row>
    <row r="6165" spans="1:30" x14ac:dyDescent="0.25">
      <c r="A6165" t="s">
        <v>18</v>
      </c>
      <c r="B6165" t="s">
        <v>28</v>
      </c>
      <c r="C6165" t="s">
        <v>20</v>
      </c>
      <c r="D6165" t="s">
        <v>29</v>
      </c>
      <c r="E6165" t="s">
        <v>58</v>
      </c>
      <c r="F6165" t="s">
        <v>27</v>
      </c>
      <c r="G6165">
        <v>15565000766</v>
      </c>
      <c r="H6165" t="s">
        <v>439</v>
      </c>
      <c r="I6165" t="s">
        <v>33</v>
      </c>
      <c r="J6165">
        <v>125</v>
      </c>
      <c r="K6165">
        <v>1.25</v>
      </c>
      <c r="L6165">
        <v>1</v>
      </c>
      <c r="M6165">
        <v>125</v>
      </c>
      <c r="N6165">
        <v>1.25</v>
      </c>
      <c r="O6165">
        <v>1</v>
      </c>
      <c r="P6165">
        <v>1.25</v>
      </c>
      <c r="Q6165">
        <v>1.25</v>
      </c>
      <c r="R6165" s="1">
        <v>44796</v>
      </c>
      <c r="S6165" t="str">
        <f t="shared" si="480"/>
        <v>Oreo Mini</v>
      </c>
      <c r="T6165" t="str">
        <f t="shared" si="481"/>
        <v>Food</v>
      </c>
      <c r="U6165" t="str">
        <f>IF(T6165="Cell is Blank - Dis-regard",_xlfn.XLOOKUP(S6165,'Categroy Lookup'!A:A,'Categroy Lookup'!B:B,"Cell is Blank - Dis-regard"),T6165)</f>
        <v>Food</v>
      </c>
      <c r="V6165" t="b">
        <f t="shared" si="483"/>
        <v>1</v>
      </c>
      <c r="W6165">
        <f t="shared" si="482"/>
        <v>1.25</v>
      </c>
      <c r="X6165" s="8">
        <f t="shared" si="484"/>
        <v>0.83333333333333337</v>
      </c>
      <c r="Y6165" t="s">
        <v>58</v>
      </c>
      <c r="AB6165" t="s">
        <v>683</v>
      </c>
      <c r="AC6165" t="s">
        <v>917</v>
      </c>
      <c r="AD6165">
        <v>2022</v>
      </c>
    </row>
    <row r="6166" spans="1:30" x14ac:dyDescent="0.25">
      <c r="A6166" t="s">
        <v>18</v>
      </c>
      <c r="B6166" t="s">
        <v>40</v>
      </c>
      <c r="C6166" t="s">
        <v>41</v>
      </c>
      <c r="D6166" t="s">
        <v>42</v>
      </c>
      <c r="E6166" t="s">
        <v>61</v>
      </c>
      <c r="F6166" t="s">
        <v>27</v>
      </c>
      <c r="G6166">
        <v>15565151005</v>
      </c>
      <c r="H6166" t="s">
        <v>439</v>
      </c>
      <c r="I6166" t="s">
        <v>33</v>
      </c>
      <c r="J6166">
        <v>139</v>
      </c>
      <c r="K6166">
        <v>1.5</v>
      </c>
      <c r="L6166">
        <v>1</v>
      </c>
      <c r="M6166">
        <v>139</v>
      </c>
      <c r="N6166">
        <v>1.5</v>
      </c>
      <c r="O6166">
        <v>1</v>
      </c>
      <c r="P6166">
        <v>1.5</v>
      </c>
      <c r="Q6166">
        <v>1.5</v>
      </c>
      <c r="R6166" s="1">
        <v>44796</v>
      </c>
      <c r="S6166" t="str">
        <f t="shared" si="480"/>
        <v>Jack Links Beef Steak Original</v>
      </c>
      <c r="T6166" t="str">
        <f t="shared" si="481"/>
        <v>Food</v>
      </c>
      <c r="U6166" t="str">
        <f>IF(T6166="Cell is Blank - Dis-regard",_xlfn.XLOOKUP(S6166,'Categroy Lookup'!A:A,'Categroy Lookup'!B:B,"Cell is Blank - Dis-regard"),T6166)</f>
        <v>Food</v>
      </c>
      <c r="V6166" t="b">
        <f t="shared" si="483"/>
        <v>1</v>
      </c>
      <c r="W6166">
        <f t="shared" si="482"/>
        <v>1.5</v>
      </c>
      <c r="X6166" s="8">
        <f t="shared" si="484"/>
        <v>1</v>
      </c>
      <c r="Y6166" t="s">
        <v>61</v>
      </c>
      <c r="AB6166" t="s">
        <v>683</v>
      </c>
      <c r="AC6166" t="s">
        <v>917</v>
      </c>
      <c r="AD6166">
        <v>2022</v>
      </c>
    </row>
    <row r="6167" spans="1:30" x14ac:dyDescent="0.25">
      <c r="A6167" t="s">
        <v>18</v>
      </c>
      <c r="B6167" t="s">
        <v>40</v>
      </c>
      <c r="C6167" t="s">
        <v>41</v>
      </c>
      <c r="D6167" t="s">
        <v>42</v>
      </c>
      <c r="E6167" t="s">
        <v>48</v>
      </c>
      <c r="F6167" t="s">
        <v>27</v>
      </c>
      <c r="G6167">
        <v>15565159815</v>
      </c>
      <c r="H6167" t="s">
        <v>439</v>
      </c>
      <c r="I6167" t="s">
        <v>33</v>
      </c>
      <c r="J6167">
        <v>137</v>
      </c>
      <c r="K6167">
        <v>2.5</v>
      </c>
      <c r="L6167">
        <v>1</v>
      </c>
      <c r="M6167">
        <v>137</v>
      </c>
      <c r="N6167">
        <v>2.5</v>
      </c>
      <c r="O6167">
        <v>1</v>
      </c>
      <c r="P6167">
        <v>2.5</v>
      </c>
      <c r="Q6167">
        <v>2.5</v>
      </c>
      <c r="R6167" s="1">
        <v>44796</v>
      </c>
      <c r="S6167" t="str">
        <f t="shared" si="480"/>
        <v>KitKat - Crisp Wafers</v>
      </c>
      <c r="T6167" t="str">
        <f t="shared" si="481"/>
        <v>Food</v>
      </c>
      <c r="U6167" t="str">
        <f>IF(T6167="Cell is Blank - Dis-regard",_xlfn.XLOOKUP(S6167,'Categroy Lookup'!A:A,'Categroy Lookup'!B:B,"Cell is Blank - Dis-regard"),T6167)</f>
        <v>Food</v>
      </c>
      <c r="V6167" t="b">
        <f t="shared" si="483"/>
        <v>1</v>
      </c>
      <c r="W6167">
        <f t="shared" si="482"/>
        <v>2.5</v>
      </c>
      <c r="X6167" s="8">
        <f t="shared" si="484"/>
        <v>1.6666666666666667</v>
      </c>
      <c r="Y6167" t="s">
        <v>482</v>
      </c>
      <c r="Z6167" t="s">
        <v>483</v>
      </c>
      <c r="AB6167" t="s">
        <v>683</v>
      </c>
      <c r="AC6167" t="s">
        <v>917</v>
      </c>
      <c r="AD6167">
        <v>2022</v>
      </c>
    </row>
    <row r="6168" spans="1:30" x14ac:dyDescent="0.25">
      <c r="A6168" t="s">
        <v>18</v>
      </c>
      <c r="B6168" t="s">
        <v>40</v>
      </c>
      <c r="C6168" t="s">
        <v>41</v>
      </c>
      <c r="D6168" t="s">
        <v>42</v>
      </c>
      <c r="E6168" t="s">
        <v>61</v>
      </c>
      <c r="F6168" t="s">
        <v>27</v>
      </c>
      <c r="G6168">
        <v>15565160991</v>
      </c>
      <c r="H6168" t="s">
        <v>439</v>
      </c>
      <c r="I6168" t="s">
        <v>25</v>
      </c>
      <c r="J6168">
        <v>139</v>
      </c>
      <c r="K6168">
        <v>1.5</v>
      </c>
      <c r="L6168">
        <v>1</v>
      </c>
      <c r="M6168">
        <v>139</v>
      </c>
      <c r="N6168">
        <v>1.5</v>
      </c>
      <c r="O6168">
        <v>1</v>
      </c>
      <c r="P6168">
        <v>1.5</v>
      </c>
      <c r="Q6168">
        <v>1.5</v>
      </c>
      <c r="R6168" s="1">
        <v>44796</v>
      </c>
      <c r="S6168" t="str">
        <f t="shared" si="480"/>
        <v>Jack Links Beef Steak Original</v>
      </c>
      <c r="T6168" t="str">
        <f t="shared" si="481"/>
        <v>Food</v>
      </c>
      <c r="U6168" t="str">
        <f>IF(T6168="Cell is Blank - Dis-regard",_xlfn.XLOOKUP(S6168,'Categroy Lookup'!A:A,'Categroy Lookup'!B:B,"Cell is Blank - Dis-regard"),T6168)</f>
        <v>Food</v>
      </c>
      <c r="V6168" t="b">
        <f t="shared" si="483"/>
        <v>1</v>
      </c>
      <c r="W6168">
        <f t="shared" si="482"/>
        <v>1.5</v>
      </c>
      <c r="X6168" s="8">
        <f t="shared" si="484"/>
        <v>1</v>
      </c>
      <c r="Y6168" t="s">
        <v>61</v>
      </c>
      <c r="AB6168" t="s">
        <v>683</v>
      </c>
      <c r="AC6168" t="s">
        <v>917</v>
      </c>
      <c r="AD6168">
        <v>2022</v>
      </c>
    </row>
    <row r="6169" spans="1:30" x14ac:dyDescent="0.25">
      <c r="A6169" t="s">
        <v>18</v>
      </c>
      <c r="B6169" t="s">
        <v>36</v>
      </c>
      <c r="C6169" t="s">
        <v>37</v>
      </c>
      <c r="D6169" t="s">
        <v>38</v>
      </c>
      <c r="E6169" t="s">
        <v>304</v>
      </c>
      <c r="F6169" t="s">
        <v>27</v>
      </c>
      <c r="G6169">
        <v>15565453985</v>
      </c>
      <c r="H6169" t="s">
        <v>439</v>
      </c>
      <c r="I6169" t="s">
        <v>25</v>
      </c>
      <c r="J6169">
        <v>125</v>
      </c>
      <c r="K6169">
        <v>1.25</v>
      </c>
      <c r="L6169">
        <v>1</v>
      </c>
      <c r="M6169">
        <v>125</v>
      </c>
      <c r="N6169">
        <v>1.25</v>
      </c>
      <c r="O6169">
        <v>1</v>
      </c>
      <c r="P6169">
        <v>1.25</v>
      </c>
      <c r="Q6169">
        <v>1.25</v>
      </c>
      <c r="R6169" s="1">
        <v>44796</v>
      </c>
      <c r="S6169" t="str">
        <f t="shared" si="480"/>
        <v>Goldfish Baked - Cheddar</v>
      </c>
      <c r="T6169" t="str">
        <f t="shared" si="481"/>
        <v>Food</v>
      </c>
      <c r="U6169" t="str">
        <f>IF(T6169="Cell is Blank - Dis-regard",_xlfn.XLOOKUP(S6169,'Categroy Lookup'!A:A,'Categroy Lookup'!B:B,"Cell is Blank - Dis-regard"),T6169)</f>
        <v>Food</v>
      </c>
      <c r="V6169" t="b">
        <f t="shared" si="483"/>
        <v>1</v>
      </c>
      <c r="W6169">
        <f t="shared" si="482"/>
        <v>1.25</v>
      </c>
      <c r="X6169" s="8">
        <f t="shared" si="484"/>
        <v>0.83333333333333337</v>
      </c>
      <c r="Y6169" t="s">
        <v>628</v>
      </c>
      <c r="Z6169" t="s">
        <v>629</v>
      </c>
      <c r="AB6169" t="s">
        <v>683</v>
      </c>
      <c r="AC6169" t="s">
        <v>917</v>
      </c>
      <c r="AD6169">
        <v>2022</v>
      </c>
    </row>
    <row r="6170" spans="1:30" x14ac:dyDescent="0.25">
      <c r="A6170" t="s">
        <v>18</v>
      </c>
      <c r="B6170" t="s">
        <v>40</v>
      </c>
      <c r="C6170" t="s">
        <v>41</v>
      </c>
      <c r="D6170" t="s">
        <v>42</v>
      </c>
      <c r="E6170" t="s">
        <v>43</v>
      </c>
      <c r="F6170" t="s">
        <v>23</v>
      </c>
      <c r="G6170">
        <v>15565698952</v>
      </c>
      <c r="H6170" t="s">
        <v>439</v>
      </c>
      <c r="I6170" t="s">
        <v>33</v>
      </c>
      <c r="J6170">
        <v>146</v>
      </c>
      <c r="K6170">
        <v>3</v>
      </c>
      <c r="L6170">
        <v>1</v>
      </c>
      <c r="M6170">
        <v>146</v>
      </c>
      <c r="N6170">
        <v>3</v>
      </c>
      <c r="O6170">
        <v>1</v>
      </c>
      <c r="P6170">
        <v>3</v>
      </c>
      <c r="Q6170">
        <v>3</v>
      </c>
      <c r="R6170" s="1">
        <v>44796</v>
      </c>
      <c r="S6170" t="str">
        <f t="shared" si="480"/>
        <v>Monster Energy Original</v>
      </c>
      <c r="T6170" t="str">
        <f t="shared" si="481"/>
        <v>Carbonated</v>
      </c>
      <c r="U6170" t="str">
        <f>IF(T6170="Cell is Blank - Dis-regard",_xlfn.XLOOKUP(S6170,'Categroy Lookup'!A:A,'Categroy Lookup'!B:B,"Cell is Blank - Dis-regard"),T6170)</f>
        <v>Carbonated</v>
      </c>
      <c r="V6170" t="b">
        <f t="shared" si="483"/>
        <v>1</v>
      </c>
      <c r="W6170">
        <f t="shared" si="482"/>
        <v>3</v>
      </c>
      <c r="X6170" s="8">
        <f t="shared" si="484"/>
        <v>2</v>
      </c>
      <c r="Y6170" t="s">
        <v>43</v>
      </c>
      <c r="AB6170" t="s">
        <v>683</v>
      </c>
      <c r="AC6170" t="s">
        <v>917</v>
      </c>
      <c r="AD6170">
        <v>2022</v>
      </c>
    </row>
    <row r="6171" spans="1:30" x14ac:dyDescent="0.25">
      <c r="A6171" t="s">
        <v>18</v>
      </c>
      <c r="B6171" t="s">
        <v>40</v>
      </c>
      <c r="C6171" t="s">
        <v>41</v>
      </c>
      <c r="D6171" t="s">
        <v>42</v>
      </c>
      <c r="E6171" t="s">
        <v>43</v>
      </c>
      <c r="F6171" t="s">
        <v>23</v>
      </c>
      <c r="G6171">
        <v>15565794872</v>
      </c>
      <c r="H6171" t="s">
        <v>439</v>
      </c>
      <c r="I6171" t="s">
        <v>33</v>
      </c>
      <c r="J6171">
        <v>146</v>
      </c>
      <c r="K6171">
        <v>3</v>
      </c>
      <c r="L6171">
        <v>1</v>
      </c>
      <c r="M6171">
        <v>146</v>
      </c>
      <c r="N6171">
        <v>3</v>
      </c>
      <c r="O6171">
        <v>1</v>
      </c>
      <c r="P6171">
        <v>3</v>
      </c>
      <c r="Q6171">
        <v>3</v>
      </c>
      <c r="R6171" s="1">
        <v>44796</v>
      </c>
      <c r="S6171" t="str">
        <f t="shared" si="480"/>
        <v>Monster Energy Original</v>
      </c>
      <c r="T6171" t="str">
        <f t="shared" si="481"/>
        <v>Carbonated</v>
      </c>
      <c r="U6171" t="str">
        <f>IF(T6171="Cell is Blank - Dis-regard",_xlfn.XLOOKUP(S6171,'Categroy Lookup'!A:A,'Categroy Lookup'!B:B,"Cell is Blank - Dis-regard"),T6171)</f>
        <v>Carbonated</v>
      </c>
      <c r="V6171" t="b">
        <f t="shared" si="483"/>
        <v>1</v>
      </c>
      <c r="W6171">
        <f t="shared" si="482"/>
        <v>3</v>
      </c>
      <c r="X6171" s="8">
        <f t="shared" si="484"/>
        <v>2</v>
      </c>
      <c r="Y6171" t="s">
        <v>43</v>
      </c>
      <c r="AB6171" t="s">
        <v>683</v>
      </c>
      <c r="AC6171" t="s">
        <v>917</v>
      </c>
      <c r="AD6171">
        <v>2022</v>
      </c>
    </row>
    <row r="6172" spans="1:30" x14ac:dyDescent="0.25">
      <c r="A6172" t="s">
        <v>18</v>
      </c>
      <c r="B6172" t="s">
        <v>40</v>
      </c>
      <c r="C6172" t="s">
        <v>41</v>
      </c>
      <c r="D6172" t="s">
        <v>42</v>
      </c>
      <c r="E6172" t="s">
        <v>368</v>
      </c>
      <c r="F6172" t="s">
        <v>23</v>
      </c>
      <c r="G6172">
        <v>15565902011</v>
      </c>
      <c r="H6172" t="s">
        <v>439</v>
      </c>
      <c r="I6172" t="s">
        <v>33</v>
      </c>
      <c r="J6172">
        <v>141</v>
      </c>
      <c r="K6172">
        <v>1.5</v>
      </c>
      <c r="L6172">
        <v>1</v>
      </c>
      <c r="M6172">
        <v>141</v>
      </c>
      <c r="N6172">
        <v>1.5</v>
      </c>
      <c r="O6172">
        <v>1</v>
      </c>
      <c r="P6172">
        <v>1.5</v>
      </c>
      <c r="Q6172">
        <v>1.5</v>
      </c>
      <c r="R6172" s="1">
        <v>44796</v>
      </c>
      <c r="S6172" t="str">
        <f t="shared" si="480"/>
        <v>Coca Cola - Regular</v>
      </c>
      <c r="T6172" t="str">
        <f t="shared" si="481"/>
        <v>Carbonated</v>
      </c>
      <c r="U6172" t="str">
        <f>IF(T6172="Cell is Blank - Dis-regard",_xlfn.XLOOKUP(S6172,'Categroy Lookup'!A:A,'Categroy Lookup'!B:B,"Cell is Blank - Dis-regard"),T6172)</f>
        <v>Carbonated</v>
      </c>
      <c r="V6172" t="b">
        <f t="shared" si="483"/>
        <v>1</v>
      </c>
      <c r="W6172">
        <f t="shared" si="482"/>
        <v>1.5</v>
      </c>
      <c r="X6172" s="8">
        <f t="shared" si="484"/>
        <v>1</v>
      </c>
      <c r="Y6172" t="s">
        <v>524</v>
      </c>
      <c r="Z6172" t="s">
        <v>643</v>
      </c>
      <c r="AB6172" t="s">
        <v>683</v>
      </c>
      <c r="AC6172" t="s">
        <v>917</v>
      </c>
      <c r="AD6172">
        <v>2022</v>
      </c>
    </row>
    <row r="6173" spans="1:30" x14ac:dyDescent="0.25">
      <c r="A6173" t="s">
        <v>18</v>
      </c>
      <c r="B6173" t="s">
        <v>40</v>
      </c>
      <c r="C6173" t="s">
        <v>41</v>
      </c>
      <c r="D6173" t="s">
        <v>42</v>
      </c>
      <c r="E6173" t="s">
        <v>342</v>
      </c>
      <c r="F6173" t="s">
        <v>27</v>
      </c>
      <c r="G6173">
        <v>15565901659</v>
      </c>
      <c r="H6173" t="s">
        <v>439</v>
      </c>
      <c r="I6173" t="s">
        <v>33</v>
      </c>
      <c r="J6173">
        <v>131</v>
      </c>
      <c r="K6173">
        <v>1.5</v>
      </c>
      <c r="L6173">
        <v>1</v>
      </c>
      <c r="M6173">
        <v>131</v>
      </c>
      <c r="N6173">
        <v>1.5</v>
      </c>
      <c r="O6173">
        <v>1</v>
      </c>
      <c r="P6173">
        <v>1.5</v>
      </c>
      <c r="Q6173">
        <v>1.5</v>
      </c>
      <c r="R6173" s="1">
        <v>44796</v>
      </c>
      <c r="S6173" t="str">
        <f t="shared" si="480"/>
        <v>Nature's Bakery Fig Bar - Blueberry</v>
      </c>
      <c r="T6173" t="str">
        <f t="shared" si="481"/>
        <v>Food</v>
      </c>
      <c r="U6173" t="str">
        <f>IF(T6173="Cell is Blank - Dis-regard",_xlfn.XLOOKUP(S6173,'Categroy Lookup'!A:A,'Categroy Lookup'!B:B,"Cell is Blank - Dis-regard"),T6173)</f>
        <v>Food</v>
      </c>
      <c r="V6173" t="b">
        <f t="shared" si="483"/>
        <v>1</v>
      </c>
      <c r="W6173">
        <f t="shared" si="482"/>
        <v>1.5</v>
      </c>
      <c r="X6173" s="8">
        <f t="shared" si="484"/>
        <v>1</v>
      </c>
      <c r="Y6173" t="s">
        <v>637</v>
      </c>
      <c r="Z6173" t="s">
        <v>539</v>
      </c>
      <c r="AB6173" t="s">
        <v>683</v>
      </c>
      <c r="AC6173" t="s">
        <v>917</v>
      </c>
      <c r="AD6173">
        <v>2022</v>
      </c>
    </row>
    <row r="6174" spans="1:30" x14ac:dyDescent="0.25">
      <c r="A6174" t="s">
        <v>18</v>
      </c>
      <c r="B6174" t="s">
        <v>40</v>
      </c>
      <c r="C6174" t="s">
        <v>41</v>
      </c>
      <c r="D6174" t="s">
        <v>42</v>
      </c>
      <c r="E6174" t="s">
        <v>368</v>
      </c>
      <c r="F6174" t="s">
        <v>23</v>
      </c>
      <c r="G6174">
        <v>15566471871</v>
      </c>
      <c r="H6174" t="s">
        <v>439</v>
      </c>
      <c r="I6174" t="s">
        <v>33</v>
      </c>
      <c r="J6174">
        <v>141</v>
      </c>
      <c r="K6174">
        <v>1.5</v>
      </c>
      <c r="L6174">
        <v>1</v>
      </c>
      <c r="M6174">
        <v>141</v>
      </c>
      <c r="N6174">
        <v>1.5</v>
      </c>
      <c r="O6174">
        <v>1</v>
      </c>
      <c r="P6174">
        <v>1.5</v>
      </c>
      <c r="Q6174">
        <v>1.5</v>
      </c>
      <c r="R6174" s="1">
        <v>44796</v>
      </c>
      <c r="S6174" t="str">
        <f t="shared" si="480"/>
        <v>Coca Cola - Regular</v>
      </c>
      <c r="T6174" t="str">
        <f t="shared" si="481"/>
        <v>Carbonated</v>
      </c>
      <c r="U6174" t="str">
        <f>IF(T6174="Cell is Blank - Dis-regard",_xlfn.XLOOKUP(S6174,'Categroy Lookup'!A:A,'Categroy Lookup'!B:B,"Cell is Blank - Dis-regard"),T6174)</f>
        <v>Carbonated</v>
      </c>
      <c r="V6174" t="b">
        <f t="shared" si="483"/>
        <v>1</v>
      </c>
      <c r="W6174">
        <f t="shared" si="482"/>
        <v>1.5</v>
      </c>
      <c r="X6174" s="8">
        <f t="shared" si="484"/>
        <v>1</v>
      </c>
      <c r="Y6174" t="s">
        <v>524</v>
      </c>
      <c r="Z6174" t="s">
        <v>643</v>
      </c>
      <c r="AB6174" t="s">
        <v>683</v>
      </c>
      <c r="AC6174" t="s">
        <v>917</v>
      </c>
      <c r="AD6174">
        <v>2022</v>
      </c>
    </row>
    <row r="6175" spans="1:30" x14ac:dyDescent="0.25">
      <c r="A6175" t="s">
        <v>18</v>
      </c>
      <c r="B6175" t="s">
        <v>40</v>
      </c>
      <c r="C6175" t="s">
        <v>41</v>
      </c>
      <c r="D6175" t="s">
        <v>42</v>
      </c>
      <c r="E6175" t="s">
        <v>43</v>
      </c>
      <c r="F6175" t="s">
        <v>23</v>
      </c>
      <c r="G6175">
        <v>15566494927</v>
      </c>
      <c r="H6175" t="s">
        <v>439</v>
      </c>
      <c r="I6175" t="s">
        <v>33</v>
      </c>
      <c r="J6175">
        <v>146</v>
      </c>
      <c r="K6175">
        <v>3</v>
      </c>
      <c r="L6175">
        <v>1</v>
      </c>
      <c r="M6175">
        <v>146</v>
      </c>
      <c r="N6175">
        <v>3</v>
      </c>
      <c r="O6175">
        <v>1</v>
      </c>
      <c r="P6175">
        <v>3</v>
      </c>
      <c r="Q6175">
        <v>3</v>
      </c>
      <c r="R6175" s="1">
        <v>44796</v>
      </c>
      <c r="S6175" t="str">
        <f t="shared" si="480"/>
        <v>Monster Energy Original</v>
      </c>
      <c r="T6175" t="str">
        <f t="shared" si="481"/>
        <v>Carbonated</v>
      </c>
      <c r="U6175" t="str">
        <f>IF(T6175="Cell is Blank - Dis-regard",_xlfn.XLOOKUP(S6175,'Categroy Lookup'!A:A,'Categroy Lookup'!B:B,"Cell is Blank - Dis-regard"),T6175)</f>
        <v>Carbonated</v>
      </c>
      <c r="V6175" t="b">
        <f t="shared" si="483"/>
        <v>1</v>
      </c>
      <c r="W6175">
        <f t="shared" si="482"/>
        <v>3</v>
      </c>
      <c r="X6175" s="8">
        <f t="shared" si="484"/>
        <v>2</v>
      </c>
      <c r="Y6175" t="s">
        <v>43</v>
      </c>
      <c r="AB6175" t="s">
        <v>683</v>
      </c>
      <c r="AC6175" t="s">
        <v>917</v>
      </c>
      <c r="AD6175">
        <v>2022</v>
      </c>
    </row>
    <row r="6176" spans="1:30" x14ac:dyDescent="0.25">
      <c r="A6176" t="s">
        <v>18</v>
      </c>
      <c r="B6176" t="s">
        <v>40</v>
      </c>
      <c r="C6176" t="s">
        <v>41</v>
      </c>
      <c r="D6176" t="s">
        <v>42</v>
      </c>
      <c r="E6176" t="s">
        <v>368</v>
      </c>
      <c r="F6176" t="s">
        <v>23</v>
      </c>
      <c r="G6176">
        <v>15566553735</v>
      </c>
      <c r="H6176" t="s">
        <v>439</v>
      </c>
      <c r="I6176" t="s">
        <v>33</v>
      </c>
      <c r="J6176">
        <v>141</v>
      </c>
      <c r="K6176">
        <v>1.5</v>
      </c>
      <c r="L6176">
        <v>1</v>
      </c>
      <c r="M6176">
        <v>141</v>
      </c>
      <c r="N6176">
        <v>1.5</v>
      </c>
      <c r="O6176">
        <v>1</v>
      </c>
      <c r="P6176">
        <v>1.5</v>
      </c>
      <c r="Q6176">
        <v>1.5</v>
      </c>
      <c r="R6176" s="1">
        <v>44796</v>
      </c>
      <c r="S6176" t="str">
        <f t="shared" si="480"/>
        <v>Coca Cola - Regular</v>
      </c>
      <c r="T6176" t="str">
        <f t="shared" si="481"/>
        <v>Carbonated</v>
      </c>
      <c r="U6176" t="str">
        <f>IF(T6176="Cell is Blank - Dis-regard",_xlfn.XLOOKUP(S6176,'Categroy Lookup'!A:A,'Categroy Lookup'!B:B,"Cell is Blank - Dis-regard"),T6176)</f>
        <v>Carbonated</v>
      </c>
      <c r="V6176" t="b">
        <f t="shared" si="483"/>
        <v>1</v>
      </c>
      <c r="W6176">
        <f t="shared" si="482"/>
        <v>1.5</v>
      </c>
      <c r="X6176" s="8">
        <f t="shared" si="484"/>
        <v>1</v>
      </c>
      <c r="Y6176" t="s">
        <v>524</v>
      </c>
      <c r="Z6176" t="s">
        <v>643</v>
      </c>
      <c r="AB6176" t="s">
        <v>683</v>
      </c>
      <c r="AC6176" t="s">
        <v>917</v>
      </c>
      <c r="AD6176">
        <v>2022</v>
      </c>
    </row>
    <row r="6177" spans="1:30" x14ac:dyDescent="0.25">
      <c r="A6177" t="s">
        <v>18</v>
      </c>
      <c r="B6177" t="s">
        <v>40</v>
      </c>
      <c r="C6177" t="s">
        <v>41</v>
      </c>
      <c r="D6177" t="s">
        <v>42</v>
      </c>
      <c r="E6177" t="s">
        <v>131</v>
      </c>
      <c r="F6177" t="s">
        <v>23</v>
      </c>
      <c r="G6177">
        <v>15566555577</v>
      </c>
      <c r="H6177" t="s">
        <v>439</v>
      </c>
      <c r="I6177" t="s">
        <v>33</v>
      </c>
      <c r="J6177">
        <v>140</v>
      </c>
      <c r="K6177">
        <v>1.5</v>
      </c>
      <c r="L6177">
        <v>1</v>
      </c>
      <c r="M6177">
        <v>140</v>
      </c>
      <c r="N6177">
        <v>1.5</v>
      </c>
      <c r="O6177">
        <v>1</v>
      </c>
      <c r="P6177">
        <v>1.5</v>
      </c>
      <c r="Q6177">
        <v>1.5</v>
      </c>
      <c r="R6177" s="1">
        <v>44796</v>
      </c>
      <c r="S6177" t="str">
        <f t="shared" si="480"/>
        <v>Sunkist Soda - Orange</v>
      </c>
      <c r="T6177" t="str">
        <f t="shared" si="481"/>
        <v>Carbonated</v>
      </c>
      <c r="U6177" t="str">
        <f>IF(T6177="Cell is Blank - Dis-regard",_xlfn.XLOOKUP(S6177,'Categroy Lookup'!A:A,'Categroy Lookup'!B:B,"Cell is Blank - Dis-regard"),T6177)</f>
        <v>Carbonated</v>
      </c>
      <c r="V6177" t="b">
        <f t="shared" si="483"/>
        <v>1</v>
      </c>
      <c r="W6177">
        <f t="shared" si="482"/>
        <v>1.5</v>
      </c>
      <c r="X6177" s="8">
        <f t="shared" si="484"/>
        <v>1</v>
      </c>
      <c r="Y6177" t="s">
        <v>551</v>
      </c>
      <c r="Z6177" t="s">
        <v>552</v>
      </c>
      <c r="AB6177" t="s">
        <v>683</v>
      </c>
      <c r="AC6177" t="s">
        <v>917</v>
      </c>
      <c r="AD6177">
        <v>2022</v>
      </c>
    </row>
    <row r="6178" spans="1:30" x14ac:dyDescent="0.25">
      <c r="A6178" t="s">
        <v>18</v>
      </c>
      <c r="B6178" t="s">
        <v>19</v>
      </c>
      <c r="C6178" t="s">
        <v>20</v>
      </c>
      <c r="D6178" t="s">
        <v>21</v>
      </c>
      <c r="E6178" t="s">
        <v>359</v>
      </c>
      <c r="F6178" t="s">
        <v>31</v>
      </c>
      <c r="G6178">
        <v>15567284762</v>
      </c>
      <c r="H6178" t="s">
        <v>439</v>
      </c>
      <c r="I6178" t="s">
        <v>33</v>
      </c>
      <c r="J6178">
        <v>145</v>
      </c>
      <c r="K6178">
        <v>2.5</v>
      </c>
      <c r="L6178">
        <v>1</v>
      </c>
      <c r="M6178">
        <v>145</v>
      </c>
      <c r="N6178">
        <v>2.5</v>
      </c>
      <c r="O6178">
        <v>1</v>
      </c>
      <c r="P6178">
        <v>2.5</v>
      </c>
      <c r="Q6178">
        <v>2.5</v>
      </c>
      <c r="R6178" s="1">
        <v>44796</v>
      </c>
      <c r="S6178" t="str">
        <f t="shared" si="480"/>
        <v>Snapple Tea - Lemon</v>
      </c>
      <c r="T6178" t="str">
        <f t="shared" si="481"/>
        <v>Non Carbonated</v>
      </c>
      <c r="U6178" t="str">
        <f>IF(T6178="Cell is Blank - Dis-regard",_xlfn.XLOOKUP(S6178,'Categroy Lookup'!A:A,'Categroy Lookup'!B:B,"Cell is Blank - Dis-regard"),T6178)</f>
        <v>Non Carbonated</v>
      </c>
      <c r="V6178" t="b">
        <f t="shared" si="483"/>
        <v>1</v>
      </c>
      <c r="W6178">
        <f t="shared" si="482"/>
        <v>2.5</v>
      </c>
      <c r="X6178" s="8">
        <f t="shared" si="484"/>
        <v>1.6666666666666667</v>
      </c>
      <c r="Y6178" t="s">
        <v>564</v>
      </c>
      <c r="Z6178" t="s">
        <v>479</v>
      </c>
      <c r="AB6178" t="s">
        <v>683</v>
      </c>
      <c r="AC6178" t="s">
        <v>917</v>
      </c>
      <c r="AD6178">
        <v>2022</v>
      </c>
    </row>
    <row r="6179" spans="1:30" x14ac:dyDescent="0.25">
      <c r="A6179" t="s">
        <v>18</v>
      </c>
      <c r="B6179" t="s">
        <v>19</v>
      </c>
      <c r="C6179" t="s">
        <v>20</v>
      </c>
      <c r="D6179" t="s">
        <v>21</v>
      </c>
      <c r="E6179" t="s">
        <v>359</v>
      </c>
      <c r="F6179" t="s">
        <v>31</v>
      </c>
      <c r="G6179">
        <v>15567549513</v>
      </c>
      <c r="H6179" t="s">
        <v>439</v>
      </c>
      <c r="I6179" t="s">
        <v>25</v>
      </c>
      <c r="J6179">
        <v>145</v>
      </c>
      <c r="K6179">
        <v>2.5</v>
      </c>
      <c r="L6179">
        <v>2</v>
      </c>
      <c r="M6179">
        <v>145</v>
      </c>
      <c r="N6179">
        <v>2.5</v>
      </c>
      <c r="O6179">
        <v>2</v>
      </c>
      <c r="P6179">
        <v>5</v>
      </c>
      <c r="Q6179">
        <v>5</v>
      </c>
      <c r="R6179" s="1">
        <v>44796</v>
      </c>
      <c r="S6179" t="str">
        <f t="shared" si="480"/>
        <v>Snapple Tea - Lemon</v>
      </c>
      <c r="T6179" t="str">
        <f t="shared" si="481"/>
        <v>Non Carbonated</v>
      </c>
      <c r="U6179" t="str">
        <f>IF(T6179="Cell is Blank - Dis-regard",_xlfn.XLOOKUP(S6179,'Categroy Lookup'!A:A,'Categroy Lookup'!B:B,"Cell is Blank - Dis-regard"),T6179)</f>
        <v>Non Carbonated</v>
      </c>
      <c r="V6179" t="b">
        <f t="shared" si="483"/>
        <v>1</v>
      </c>
      <c r="W6179">
        <f t="shared" si="482"/>
        <v>2.5</v>
      </c>
      <c r="X6179" s="8">
        <f t="shared" si="484"/>
        <v>1.6666666666666667</v>
      </c>
      <c r="Y6179" t="s">
        <v>564</v>
      </c>
      <c r="Z6179" t="s">
        <v>479</v>
      </c>
      <c r="AB6179" t="s">
        <v>683</v>
      </c>
      <c r="AC6179" t="s">
        <v>917</v>
      </c>
      <c r="AD6179">
        <v>2022</v>
      </c>
    </row>
    <row r="6180" spans="1:30" x14ac:dyDescent="0.25">
      <c r="A6180" t="s">
        <v>18</v>
      </c>
      <c r="B6180" t="s">
        <v>40</v>
      </c>
      <c r="C6180" t="s">
        <v>41</v>
      </c>
      <c r="D6180" t="s">
        <v>42</v>
      </c>
      <c r="E6180" t="s">
        <v>133</v>
      </c>
      <c r="F6180" t="s">
        <v>27</v>
      </c>
      <c r="G6180">
        <v>15568000822</v>
      </c>
      <c r="H6180" t="s">
        <v>440</v>
      </c>
      <c r="I6180" t="s">
        <v>33</v>
      </c>
      <c r="J6180">
        <v>123</v>
      </c>
      <c r="K6180">
        <v>1.5</v>
      </c>
      <c r="L6180">
        <v>1</v>
      </c>
      <c r="M6180">
        <v>123</v>
      </c>
      <c r="N6180">
        <v>1.5</v>
      </c>
      <c r="O6180">
        <v>1</v>
      </c>
      <c r="P6180">
        <v>1.5</v>
      </c>
      <c r="Q6180">
        <v>1.5</v>
      </c>
      <c r="R6180" s="1">
        <v>44796</v>
      </c>
      <c r="S6180" t="str">
        <f t="shared" si="480"/>
        <v>Funyuns - Flaming Hot</v>
      </c>
      <c r="T6180" t="str">
        <f t="shared" si="481"/>
        <v>Food</v>
      </c>
      <c r="U6180" t="str">
        <f>IF(T6180="Cell is Blank - Dis-regard",_xlfn.XLOOKUP(S6180,'Categroy Lookup'!A:A,'Categroy Lookup'!B:B,"Cell is Blank - Dis-regard"),T6180)</f>
        <v>Food</v>
      </c>
      <c r="V6180" t="b">
        <f t="shared" si="483"/>
        <v>1</v>
      </c>
      <c r="W6180">
        <f t="shared" si="482"/>
        <v>1.5</v>
      </c>
      <c r="X6180" s="8">
        <f t="shared" si="484"/>
        <v>1</v>
      </c>
      <c r="Y6180" t="s">
        <v>553</v>
      </c>
      <c r="Z6180" t="s">
        <v>501</v>
      </c>
      <c r="AB6180" t="s">
        <v>685</v>
      </c>
      <c r="AC6180" t="s">
        <v>918</v>
      </c>
      <c r="AD6180">
        <v>2022</v>
      </c>
    </row>
    <row r="6181" spans="1:30" x14ac:dyDescent="0.25">
      <c r="A6181" t="s">
        <v>18</v>
      </c>
      <c r="B6181" t="s">
        <v>40</v>
      </c>
      <c r="C6181" t="s">
        <v>41</v>
      </c>
      <c r="D6181" t="s">
        <v>42</v>
      </c>
      <c r="E6181" t="s">
        <v>131</v>
      </c>
      <c r="F6181" t="s">
        <v>23</v>
      </c>
      <c r="G6181">
        <v>15568001260</v>
      </c>
      <c r="H6181" t="s">
        <v>440</v>
      </c>
      <c r="I6181" t="s">
        <v>33</v>
      </c>
      <c r="J6181">
        <v>140</v>
      </c>
      <c r="K6181">
        <v>1.5</v>
      </c>
      <c r="L6181">
        <v>1</v>
      </c>
      <c r="M6181">
        <v>140</v>
      </c>
      <c r="N6181">
        <v>1.5</v>
      </c>
      <c r="O6181">
        <v>1</v>
      </c>
      <c r="P6181">
        <v>1.5</v>
      </c>
      <c r="Q6181">
        <v>1.5</v>
      </c>
      <c r="R6181" s="1">
        <v>44796</v>
      </c>
      <c r="S6181" t="str">
        <f t="shared" si="480"/>
        <v>Sunkist Soda - Orange</v>
      </c>
      <c r="T6181" t="str">
        <f t="shared" si="481"/>
        <v>Carbonated</v>
      </c>
      <c r="U6181" t="str">
        <f>IF(T6181="Cell is Blank - Dis-regard",_xlfn.XLOOKUP(S6181,'Categroy Lookup'!A:A,'Categroy Lookup'!B:B,"Cell is Blank - Dis-regard"),T6181)</f>
        <v>Carbonated</v>
      </c>
      <c r="V6181" t="b">
        <f t="shared" si="483"/>
        <v>1</v>
      </c>
      <c r="W6181">
        <f t="shared" si="482"/>
        <v>1.5</v>
      </c>
      <c r="X6181" s="8">
        <f t="shared" si="484"/>
        <v>1</v>
      </c>
      <c r="Y6181" t="s">
        <v>551</v>
      </c>
      <c r="Z6181" t="s">
        <v>552</v>
      </c>
      <c r="AB6181" t="s">
        <v>685</v>
      </c>
      <c r="AC6181" t="s">
        <v>918</v>
      </c>
      <c r="AD6181">
        <v>2022</v>
      </c>
    </row>
    <row r="6182" spans="1:30" x14ac:dyDescent="0.25">
      <c r="A6182" t="s">
        <v>18</v>
      </c>
      <c r="B6182" t="s">
        <v>40</v>
      </c>
      <c r="C6182" t="s">
        <v>41</v>
      </c>
      <c r="D6182" t="s">
        <v>42</v>
      </c>
      <c r="E6182" t="s">
        <v>345</v>
      </c>
      <c r="F6182" t="s">
        <v>27</v>
      </c>
      <c r="G6182">
        <v>15568345952</v>
      </c>
      <c r="H6182" t="s">
        <v>440</v>
      </c>
      <c r="I6182" t="s">
        <v>25</v>
      </c>
      <c r="J6182">
        <v>130</v>
      </c>
      <c r="K6182">
        <v>1.5</v>
      </c>
      <c r="L6182">
        <v>1</v>
      </c>
      <c r="M6182">
        <v>130</v>
      </c>
      <c r="N6182">
        <v>1.5</v>
      </c>
      <c r="O6182">
        <v>1</v>
      </c>
      <c r="P6182">
        <v>1.5</v>
      </c>
      <c r="Q6182">
        <v>5.5</v>
      </c>
      <c r="R6182" s="1">
        <v>44797</v>
      </c>
      <c r="S6182" t="str">
        <f t="shared" si="480"/>
        <v>Nature's Bakery Fig Bar - Raspberry</v>
      </c>
      <c r="T6182" t="str">
        <f t="shared" si="481"/>
        <v>Food</v>
      </c>
      <c r="U6182" t="str">
        <f>IF(T6182="Cell is Blank - Dis-regard",_xlfn.XLOOKUP(S6182,'Categroy Lookup'!A:A,'Categroy Lookup'!B:B,"Cell is Blank - Dis-regard"),T6182)</f>
        <v>Food</v>
      </c>
      <c r="V6182" t="b">
        <f t="shared" si="483"/>
        <v>1</v>
      </c>
      <c r="W6182">
        <f t="shared" si="482"/>
        <v>1.5</v>
      </c>
      <c r="X6182" s="8">
        <f t="shared" si="484"/>
        <v>1</v>
      </c>
      <c r="Y6182" t="s">
        <v>637</v>
      </c>
      <c r="Z6182" t="s">
        <v>508</v>
      </c>
      <c r="AB6182" t="s">
        <v>685</v>
      </c>
      <c r="AC6182" t="s">
        <v>918</v>
      </c>
      <c r="AD6182">
        <v>2022</v>
      </c>
    </row>
    <row r="6183" spans="1:30" x14ac:dyDescent="0.25">
      <c r="A6183" t="s">
        <v>18</v>
      </c>
      <c r="B6183" t="s">
        <v>40</v>
      </c>
      <c r="C6183" t="s">
        <v>41</v>
      </c>
      <c r="D6183" t="s">
        <v>42</v>
      </c>
      <c r="E6183" t="s">
        <v>342</v>
      </c>
      <c r="F6183" t="s">
        <v>27</v>
      </c>
      <c r="G6183">
        <v>15568345952</v>
      </c>
      <c r="H6183" t="s">
        <v>440</v>
      </c>
      <c r="I6183" t="s">
        <v>25</v>
      </c>
      <c r="J6183">
        <v>131</v>
      </c>
      <c r="K6183">
        <v>1.5</v>
      </c>
      <c r="L6183">
        <v>1</v>
      </c>
      <c r="M6183">
        <v>131</v>
      </c>
      <c r="N6183">
        <v>1.5</v>
      </c>
      <c r="O6183">
        <v>1</v>
      </c>
      <c r="P6183">
        <v>1.5</v>
      </c>
      <c r="Q6183">
        <v>5.5</v>
      </c>
      <c r="R6183" s="1">
        <v>44797</v>
      </c>
      <c r="S6183" t="str">
        <f t="shared" si="480"/>
        <v>Nature's Bakery Fig Bar - Blueberry</v>
      </c>
      <c r="T6183" t="str">
        <f t="shared" si="481"/>
        <v>Food</v>
      </c>
      <c r="U6183" t="str">
        <f>IF(T6183="Cell is Blank - Dis-regard",_xlfn.XLOOKUP(S6183,'Categroy Lookup'!A:A,'Categroy Lookup'!B:B,"Cell is Blank - Dis-regard"),T6183)</f>
        <v>Food</v>
      </c>
      <c r="V6183" t="b">
        <f t="shared" si="483"/>
        <v>1</v>
      </c>
      <c r="W6183">
        <f t="shared" si="482"/>
        <v>1.5</v>
      </c>
      <c r="X6183" s="8">
        <f t="shared" si="484"/>
        <v>1</v>
      </c>
      <c r="Y6183" t="s">
        <v>637</v>
      </c>
      <c r="Z6183" t="s">
        <v>539</v>
      </c>
      <c r="AB6183" t="s">
        <v>685</v>
      </c>
      <c r="AC6183" t="s">
        <v>918</v>
      </c>
      <c r="AD6183">
        <v>2022</v>
      </c>
    </row>
    <row r="6184" spans="1:30" x14ac:dyDescent="0.25">
      <c r="A6184" t="s">
        <v>18</v>
      </c>
      <c r="B6184" t="s">
        <v>40</v>
      </c>
      <c r="C6184" t="s">
        <v>41</v>
      </c>
      <c r="D6184" t="s">
        <v>42</v>
      </c>
      <c r="E6184" t="s">
        <v>374</v>
      </c>
      <c r="F6184" t="s">
        <v>31</v>
      </c>
      <c r="G6184">
        <v>15568345952</v>
      </c>
      <c r="H6184" t="s">
        <v>440</v>
      </c>
      <c r="I6184" t="s">
        <v>25</v>
      </c>
      <c r="J6184">
        <v>147</v>
      </c>
      <c r="K6184">
        <v>2.5</v>
      </c>
      <c r="L6184">
        <v>1</v>
      </c>
      <c r="M6184">
        <v>147</v>
      </c>
      <c r="N6184">
        <v>2.5</v>
      </c>
      <c r="O6184">
        <v>1</v>
      </c>
      <c r="P6184">
        <v>2.5</v>
      </c>
      <c r="Q6184">
        <v>5.5</v>
      </c>
      <c r="R6184" s="1">
        <v>44797</v>
      </c>
      <c r="S6184" t="str">
        <f t="shared" si="480"/>
        <v>Snapple Tea - Peach</v>
      </c>
      <c r="T6184" t="str">
        <f t="shared" si="481"/>
        <v>Non Carbonated</v>
      </c>
      <c r="U6184" t="str">
        <f>IF(T6184="Cell is Blank - Dis-regard",_xlfn.XLOOKUP(S6184,'Categroy Lookup'!A:A,'Categroy Lookup'!B:B,"Cell is Blank - Dis-regard"),T6184)</f>
        <v>Non Carbonated</v>
      </c>
      <c r="V6184" t="b">
        <f t="shared" si="483"/>
        <v>1</v>
      </c>
      <c r="W6184">
        <f t="shared" si="482"/>
        <v>2.5</v>
      </c>
      <c r="X6184" s="8">
        <f t="shared" si="484"/>
        <v>1.6666666666666667</v>
      </c>
      <c r="Y6184" t="s">
        <v>564</v>
      </c>
      <c r="Z6184" t="s">
        <v>644</v>
      </c>
      <c r="AB6184" t="s">
        <v>685</v>
      </c>
      <c r="AC6184" t="s">
        <v>918</v>
      </c>
      <c r="AD6184">
        <v>2022</v>
      </c>
    </row>
    <row r="6185" spans="1:30" x14ac:dyDescent="0.25">
      <c r="A6185" t="s">
        <v>18</v>
      </c>
      <c r="B6185" t="s">
        <v>40</v>
      </c>
      <c r="C6185" t="s">
        <v>41</v>
      </c>
      <c r="D6185" t="s">
        <v>42</v>
      </c>
      <c r="E6185" t="s">
        <v>131</v>
      </c>
      <c r="F6185" t="s">
        <v>23</v>
      </c>
      <c r="G6185">
        <v>15568828257</v>
      </c>
      <c r="H6185" t="s">
        <v>440</v>
      </c>
      <c r="I6185" t="s">
        <v>25</v>
      </c>
      <c r="J6185">
        <v>140</v>
      </c>
      <c r="K6185">
        <v>1.5</v>
      </c>
      <c r="L6185">
        <v>1</v>
      </c>
      <c r="M6185">
        <v>140</v>
      </c>
      <c r="N6185">
        <v>1.5</v>
      </c>
      <c r="O6185">
        <v>1</v>
      </c>
      <c r="P6185">
        <v>1.5</v>
      </c>
      <c r="Q6185">
        <v>1.5</v>
      </c>
      <c r="R6185" s="1">
        <v>44797</v>
      </c>
      <c r="S6185" t="str">
        <f t="shared" si="480"/>
        <v>Sunkist Soda - Orange</v>
      </c>
      <c r="T6185" t="str">
        <f t="shared" si="481"/>
        <v>Carbonated</v>
      </c>
      <c r="U6185" t="str">
        <f>IF(T6185="Cell is Blank - Dis-regard",_xlfn.XLOOKUP(S6185,'Categroy Lookup'!A:A,'Categroy Lookup'!B:B,"Cell is Blank - Dis-regard"),T6185)</f>
        <v>Carbonated</v>
      </c>
      <c r="V6185" t="b">
        <f t="shared" si="483"/>
        <v>1</v>
      </c>
      <c r="W6185">
        <f t="shared" si="482"/>
        <v>1.5</v>
      </c>
      <c r="X6185" s="8">
        <f t="shared" si="484"/>
        <v>1</v>
      </c>
      <c r="Y6185" t="s">
        <v>551</v>
      </c>
      <c r="Z6185" t="s">
        <v>552</v>
      </c>
      <c r="AB6185" t="s">
        <v>685</v>
      </c>
      <c r="AC6185" t="s">
        <v>918</v>
      </c>
      <c r="AD6185">
        <v>2022</v>
      </c>
    </row>
    <row r="6186" spans="1:30" x14ac:dyDescent="0.25">
      <c r="A6186" t="s">
        <v>18</v>
      </c>
      <c r="B6186" t="s">
        <v>197</v>
      </c>
      <c r="C6186" t="s">
        <v>198</v>
      </c>
      <c r="D6186" t="s">
        <v>199</v>
      </c>
      <c r="E6186" t="s">
        <v>93</v>
      </c>
      <c r="F6186" t="s">
        <v>23</v>
      </c>
      <c r="G6186">
        <v>15569114147</v>
      </c>
      <c r="H6186" t="s">
        <v>440</v>
      </c>
      <c r="I6186" t="s">
        <v>25</v>
      </c>
      <c r="J6186">
        <v>141</v>
      </c>
      <c r="K6186">
        <v>2</v>
      </c>
      <c r="L6186">
        <v>1</v>
      </c>
      <c r="M6186">
        <v>141</v>
      </c>
      <c r="N6186">
        <v>2</v>
      </c>
      <c r="O6186">
        <v>1</v>
      </c>
      <c r="P6186">
        <v>2</v>
      </c>
      <c r="Q6186">
        <v>2</v>
      </c>
      <c r="R6186" s="1">
        <v>44797</v>
      </c>
      <c r="S6186" t="str">
        <f t="shared" si="480"/>
        <v>Coca Cola - Zero Sugar</v>
      </c>
      <c r="T6186" t="str">
        <f t="shared" si="481"/>
        <v>Carbonated</v>
      </c>
      <c r="U6186" t="str">
        <f>IF(T6186="Cell is Blank - Dis-regard",_xlfn.XLOOKUP(S6186,'Categroy Lookup'!A:A,'Categroy Lookup'!B:B,"Cell is Blank - Dis-regard"),T6186)</f>
        <v>Carbonated</v>
      </c>
      <c r="V6186" t="b">
        <f t="shared" si="483"/>
        <v>1</v>
      </c>
      <c r="W6186">
        <f t="shared" si="482"/>
        <v>2</v>
      </c>
      <c r="X6186" s="8">
        <f t="shared" si="484"/>
        <v>1.3333333333333333</v>
      </c>
      <c r="Y6186" t="s">
        <v>524</v>
      </c>
      <c r="Z6186" t="s">
        <v>525</v>
      </c>
      <c r="AB6186" t="s">
        <v>685</v>
      </c>
      <c r="AC6186" t="s">
        <v>918</v>
      </c>
      <c r="AD6186">
        <v>2022</v>
      </c>
    </row>
    <row r="6187" spans="1:30" x14ac:dyDescent="0.25">
      <c r="A6187" t="s">
        <v>18</v>
      </c>
      <c r="B6187" t="s">
        <v>197</v>
      </c>
      <c r="C6187" t="s">
        <v>198</v>
      </c>
      <c r="D6187" t="s">
        <v>199</v>
      </c>
      <c r="E6187" t="s">
        <v>93</v>
      </c>
      <c r="F6187" t="s">
        <v>23</v>
      </c>
      <c r="G6187">
        <v>15569847410</v>
      </c>
      <c r="H6187" t="s">
        <v>440</v>
      </c>
      <c r="I6187" t="s">
        <v>25</v>
      </c>
      <c r="J6187">
        <v>141</v>
      </c>
      <c r="K6187">
        <v>2</v>
      </c>
      <c r="L6187">
        <v>1</v>
      </c>
      <c r="M6187">
        <v>141</v>
      </c>
      <c r="N6187">
        <v>2</v>
      </c>
      <c r="O6187">
        <v>1</v>
      </c>
      <c r="P6187">
        <v>2</v>
      </c>
      <c r="Q6187">
        <v>5</v>
      </c>
      <c r="R6187" s="1">
        <v>44797</v>
      </c>
      <c r="S6187" t="str">
        <f t="shared" si="480"/>
        <v>Coca Cola - Zero Sugar</v>
      </c>
      <c r="T6187" t="str">
        <f t="shared" si="481"/>
        <v>Carbonated</v>
      </c>
      <c r="U6187" t="str">
        <f>IF(T6187="Cell is Blank - Dis-regard",_xlfn.XLOOKUP(S6187,'Categroy Lookup'!A:A,'Categroy Lookup'!B:B,"Cell is Blank - Dis-regard"),T6187)</f>
        <v>Carbonated</v>
      </c>
      <c r="V6187" t="b">
        <f t="shared" si="483"/>
        <v>1</v>
      </c>
      <c r="W6187">
        <f t="shared" si="482"/>
        <v>2</v>
      </c>
      <c r="X6187" s="8">
        <f t="shared" si="484"/>
        <v>1.3333333333333333</v>
      </c>
      <c r="Y6187" t="s">
        <v>524</v>
      </c>
      <c r="Z6187" t="s">
        <v>525</v>
      </c>
      <c r="AB6187" t="s">
        <v>685</v>
      </c>
      <c r="AC6187" t="s">
        <v>918</v>
      </c>
      <c r="AD6187">
        <v>2022</v>
      </c>
    </row>
    <row r="6188" spans="1:30" x14ac:dyDescent="0.25">
      <c r="A6188" t="s">
        <v>18</v>
      </c>
      <c r="B6188" t="s">
        <v>197</v>
      </c>
      <c r="C6188" t="s">
        <v>198</v>
      </c>
      <c r="D6188" t="s">
        <v>199</v>
      </c>
      <c r="E6188" t="s">
        <v>362</v>
      </c>
      <c r="F6188" t="s">
        <v>27</v>
      </c>
      <c r="G6188">
        <v>15569847410</v>
      </c>
      <c r="H6188" t="s">
        <v>440</v>
      </c>
      <c r="I6188" t="s">
        <v>25</v>
      </c>
      <c r="J6188">
        <v>161</v>
      </c>
      <c r="K6188">
        <v>3</v>
      </c>
      <c r="L6188">
        <v>1</v>
      </c>
      <c r="M6188">
        <v>161</v>
      </c>
      <c r="N6188">
        <v>3</v>
      </c>
      <c r="O6188">
        <v>1</v>
      </c>
      <c r="P6188">
        <v>3</v>
      </c>
      <c r="Q6188">
        <v>5</v>
      </c>
      <c r="R6188" s="1">
        <v>44797</v>
      </c>
      <c r="S6188" t="str">
        <f t="shared" si="480"/>
        <v>Pringles - Cheddar Cheese</v>
      </c>
      <c r="T6188" t="str">
        <f t="shared" si="481"/>
        <v>Food</v>
      </c>
      <c r="U6188" t="str">
        <f>IF(T6188="Cell is Blank - Dis-regard",_xlfn.XLOOKUP(S6188,'Categroy Lookup'!A:A,'Categroy Lookup'!B:B,"Cell is Blank - Dis-regard"),T6188)</f>
        <v>Food</v>
      </c>
      <c r="V6188" t="b">
        <f t="shared" si="483"/>
        <v>1</v>
      </c>
      <c r="W6188">
        <f t="shared" si="482"/>
        <v>3</v>
      </c>
      <c r="X6188" s="8">
        <f t="shared" si="484"/>
        <v>2</v>
      </c>
      <c r="Y6188" t="s">
        <v>642</v>
      </c>
      <c r="Z6188" t="s">
        <v>544</v>
      </c>
      <c r="AB6188" t="s">
        <v>685</v>
      </c>
      <c r="AC6188" t="s">
        <v>918</v>
      </c>
      <c r="AD6188">
        <v>2022</v>
      </c>
    </row>
    <row r="6189" spans="1:30" x14ac:dyDescent="0.25">
      <c r="A6189" t="s">
        <v>18</v>
      </c>
      <c r="B6189" t="s">
        <v>197</v>
      </c>
      <c r="C6189" t="s">
        <v>198</v>
      </c>
      <c r="D6189" t="s">
        <v>199</v>
      </c>
      <c r="E6189" t="s">
        <v>206</v>
      </c>
      <c r="F6189" t="s">
        <v>31</v>
      </c>
      <c r="G6189">
        <v>15569869852</v>
      </c>
      <c r="H6189" t="s">
        <v>440</v>
      </c>
      <c r="I6189" t="s">
        <v>33</v>
      </c>
      <c r="J6189">
        <v>140</v>
      </c>
      <c r="K6189">
        <v>2</v>
      </c>
      <c r="L6189">
        <v>1</v>
      </c>
      <c r="M6189">
        <v>140</v>
      </c>
      <c r="N6189">
        <v>2</v>
      </c>
      <c r="O6189">
        <v>1</v>
      </c>
      <c r="P6189">
        <v>2</v>
      </c>
      <c r="Q6189">
        <v>2</v>
      </c>
      <c r="R6189" s="1">
        <v>44797</v>
      </c>
      <c r="S6189" t="str">
        <f t="shared" si="480"/>
        <v>Iberia Coconut Water</v>
      </c>
      <c r="T6189" t="str">
        <f t="shared" si="481"/>
        <v>Non Carbonated</v>
      </c>
      <c r="U6189" t="str">
        <f>IF(T6189="Cell is Blank - Dis-regard",_xlfn.XLOOKUP(S6189,'Categroy Lookup'!A:A,'Categroy Lookup'!B:B,"Cell is Blank - Dis-regard"),T6189)</f>
        <v>Non Carbonated</v>
      </c>
      <c r="V6189" t="b">
        <f t="shared" si="483"/>
        <v>1</v>
      </c>
      <c r="W6189">
        <f t="shared" si="482"/>
        <v>2</v>
      </c>
      <c r="X6189" s="8">
        <f t="shared" si="484"/>
        <v>1.3333333333333333</v>
      </c>
      <c r="Y6189" t="s">
        <v>206</v>
      </c>
      <c r="AB6189" t="s">
        <v>685</v>
      </c>
      <c r="AC6189" t="s">
        <v>918</v>
      </c>
      <c r="AD6189">
        <v>2022</v>
      </c>
    </row>
    <row r="6190" spans="1:30" x14ac:dyDescent="0.25">
      <c r="A6190" t="s">
        <v>18</v>
      </c>
      <c r="B6190" t="s">
        <v>197</v>
      </c>
      <c r="C6190" t="s">
        <v>198</v>
      </c>
      <c r="D6190" t="s">
        <v>199</v>
      </c>
      <c r="E6190" t="s">
        <v>52</v>
      </c>
      <c r="F6190" t="s">
        <v>27</v>
      </c>
      <c r="G6190">
        <v>15570040128</v>
      </c>
      <c r="H6190" t="s">
        <v>440</v>
      </c>
      <c r="I6190" t="s">
        <v>33</v>
      </c>
      <c r="J6190">
        <v>111</v>
      </c>
      <c r="K6190">
        <v>1.5</v>
      </c>
      <c r="L6190">
        <v>1</v>
      </c>
      <c r="M6190">
        <v>111</v>
      </c>
      <c r="N6190">
        <v>1.5</v>
      </c>
      <c r="O6190">
        <v>1</v>
      </c>
      <c r="P6190">
        <v>1.5</v>
      </c>
      <c r="Q6190">
        <v>1.5</v>
      </c>
      <c r="R6190" s="1">
        <v>44797</v>
      </c>
      <c r="S6190" t="str">
        <f t="shared" si="480"/>
        <v>Miss Vickie's Potato Chip - Sea Salt Original</v>
      </c>
      <c r="T6190" t="str">
        <f t="shared" si="481"/>
        <v>Food</v>
      </c>
      <c r="U6190" t="str">
        <f>IF(T6190="Cell is Blank - Dis-regard",_xlfn.XLOOKUP(S6190,'Categroy Lookup'!A:A,'Categroy Lookup'!B:B,"Cell is Blank - Dis-regard"),T6190)</f>
        <v>Food</v>
      </c>
      <c r="V6190" t="b">
        <f t="shared" si="483"/>
        <v>1</v>
      </c>
      <c r="W6190">
        <f t="shared" si="482"/>
        <v>1.5</v>
      </c>
      <c r="X6190" s="8">
        <f t="shared" si="484"/>
        <v>1</v>
      </c>
      <c r="Y6190" t="s">
        <v>473</v>
      </c>
      <c r="Z6190" t="s">
        <v>488</v>
      </c>
      <c r="AB6190" t="s">
        <v>685</v>
      </c>
      <c r="AC6190" t="s">
        <v>918</v>
      </c>
      <c r="AD6190">
        <v>2022</v>
      </c>
    </row>
    <row r="6191" spans="1:30" x14ac:dyDescent="0.25">
      <c r="A6191" t="s">
        <v>18</v>
      </c>
      <c r="B6191" t="s">
        <v>197</v>
      </c>
      <c r="C6191" t="s">
        <v>198</v>
      </c>
      <c r="D6191" t="s">
        <v>199</v>
      </c>
      <c r="E6191" t="s">
        <v>69</v>
      </c>
      <c r="F6191" t="s">
        <v>27</v>
      </c>
      <c r="G6191">
        <v>15570043955</v>
      </c>
      <c r="H6191" t="s">
        <v>440</v>
      </c>
      <c r="I6191" t="s">
        <v>33</v>
      </c>
      <c r="J6191">
        <v>113</v>
      </c>
      <c r="K6191">
        <v>1.5</v>
      </c>
      <c r="L6191">
        <v>1</v>
      </c>
      <c r="M6191">
        <v>113</v>
      </c>
      <c r="N6191">
        <v>1.5</v>
      </c>
      <c r="O6191">
        <v>1</v>
      </c>
      <c r="P6191">
        <v>1.5</v>
      </c>
      <c r="Q6191">
        <v>1.5</v>
      </c>
      <c r="R6191" s="1">
        <v>44797</v>
      </c>
      <c r="S6191" t="str">
        <f t="shared" si="480"/>
        <v>SunChips Multigrain - Salsa</v>
      </c>
      <c r="T6191" t="str">
        <f t="shared" si="481"/>
        <v>Food</v>
      </c>
      <c r="U6191" t="str">
        <f>IF(T6191="Cell is Blank - Dis-regard",_xlfn.XLOOKUP(S6191,'Categroy Lookup'!A:A,'Categroy Lookup'!B:B,"Cell is Blank - Dis-regard"),T6191)</f>
        <v>Food</v>
      </c>
      <c r="V6191" t="b">
        <f t="shared" si="483"/>
        <v>1</v>
      </c>
      <c r="W6191">
        <f t="shared" si="482"/>
        <v>1.5</v>
      </c>
      <c r="X6191" s="8">
        <f t="shared" si="484"/>
        <v>1</v>
      </c>
      <c r="Y6191" t="s">
        <v>502</v>
      </c>
      <c r="Z6191" t="s">
        <v>503</v>
      </c>
      <c r="AB6191" t="s">
        <v>685</v>
      </c>
      <c r="AC6191" t="s">
        <v>918</v>
      </c>
      <c r="AD6191">
        <v>2022</v>
      </c>
    </row>
    <row r="6192" spans="1:30" x14ac:dyDescent="0.25">
      <c r="A6192" t="s">
        <v>18</v>
      </c>
      <c r="B6192" t="s">
        <v>40</v>
      </c>
      <c r="C6192" t="s">
        <v>41</v>
      </c>
      <c r="D6192" t="s">
        <v>42</v>
      </c>
      <c r="E6192" t="s">
        <v>227</v>
      </c>
      <c r="G6192">
        <v>15570181201</v>
      </c>
      <c r="H6192" t="s">
        <v>440</v>
      </c>
      <c r="I6192" t="s">
        <v>25</v>
      </c>
      <c r="J6192">
        <v>113</v>
      </c>
      <c r="K6192">
        <v>1.5</v>
      </c>
      <c r="L6192">
        <v>1</v>
      </c>
      <c r="M6192">
        <v>113</v>
      </c>
      <c r="N6192">
        <v>1.5</v>
      </c>
      <c r="O6192">
        <v>1</v>
      </c>
      <c r="P6192">
        <v>1.5</v>
      </c>
      <c r="Q6192">
        <v>1.5</v>
      </c>
      <c r="R6192" s="1">
        <v>44797</v>
      </c>
      <c r="S6192" t="str">
        <f t="shared" si="480"/>
        <v>Doritos Dinamita Chile Lemon</v>
      </c>
      <c r="T6192" t="str">
        <f t="shared" si="481"/>
        <v>Cell is Blank - Dis-regard</v>
      </c>
      <c r="U6192" t="str">
        <f>IF(T6192="Cell is Blank - Dis-regard",_xlfn.XLOOKUP(S6192,'Categroy Lookup'!A:A,'Categroy Lookup'!B:B,"Cell is Blank - Dis-regard"),T6192)</f>
        <v>Food</v>
      </c>
      <c r="V6192" t="b">
        <f t="shared" si="483"/>
        <v>1</v>
      </c>
      <c r="W6192">
        <f t="shared" si="482"/>
        <v>1.5</v>
      </c>
      <c r="X6192" s="8">
        <f t="shared" si="484"/>
        <v>1</v>
      </c>
      <c r="Y6192" t="s">
        <v>227</v>
      </c>
      <c r="AB6192" t="s">
        <v>685</v>
      </c>
      <c r="AC6192" t="s">
        <v>918</v>
      </c>
      <c r="AD6192">
        <v>2022</v>
      </c>
    </row>
    <row r="6193" spans="1:30" x14ac:dyDescent="0.25">
      <c r="A6193" t="s">
        <v>18</v>
      </c>
      <c r="B6193" t="s">
        <v>197</v>
      </c>
      <c r="C6193" t="s">
        <v>198</v>
      </c>
      <c r="D6193" t="s">
        <v>199</v>
      </c>
      <c r="E6193" t="s">
        <v>284</v>
      </c>
      <c r="F6193" t="s">
        <v>55</v>
      </c>
      <c r="G6193">
        <v>15570209767</v>
      </c>
      <c r="H6193" t="s">
        <v>440</v>
      </c>
      <c r="I6193" t="s">
        <v>25</v>
      </c>
      <c r="J6193">
        <v>147</v>
      </c>
      <c r="K6193">
        <v>2.75</v>
      </c>
      <c r="L6193">
        <v>1</v>
      </c>
      <c r="M6193">
        <v>147</v>
      </c>
      <c r="N6193">
        <v>2.75</v>
      </c>
      <c r="O6193">
        <v>1</v>
      </c>
      <c r="P6193">
        <v>2.75</v>
      </c>
      <c r="Q6193">
        <v>2.75</v>
      </c>
      <c r="R6193" s="1">
        <v>44797</v>
      </c>
      <c r="S6193" t="str">
        <f t="shared" si="480"/>
        <v>BodyArmor LYTE - Strawberry Lemonade</v>
      </c>
      <c r="T6193" t="str">
        <f t="shared" si="481"/>
        <v>Water</v>
      </c>
      <c r="U6193" t="str">
        <f>IF(T6193="Cell is Blank - Dis-regard",_xlfn.XLOOKUP(S6193,'Categroy Lookup'!A:A,'Categroy Lookup'!B:B,"Cell is Blank - Dis-regard"),T6193)</f>
        <v>Water</v>
      </c>
      <c r="V6193" t="b">
        <f t="shared" si="483"/>
        <v>1</v>
      </c>
      <c r="W6193">
        <f t="shared" si="482"/>
        <v>2.75</v>
      </c>
      <c r="X6193" s="8">
        <f t="shared" si="484"/>
        <v>1.8333333333333333</v>
      </c>
      <c r="Y6193" t="s">
        <v>618</v>
      </c>
      <c r="Z6193" t="s">
        <v>619</v>
      </c>
      <c r="AB6193" t="s">
        <v>685</v>
      </c>
      <c r="AC6193" t="s">
        <v>918</v>
      </c>
      <c r="AD6193">
        <v>2022</v>
      </c>
    </row>
    <row r="6194" spans="1:30" x14ac:dyDescent="0.25">
      <c r="A6194" t="s">
        <v>18</v>
      </c>
      <c r="B6194" t="s">
        <v>40</v>
      </c>
      <c r="C6194" t="s">
        <v>41</v>
      </c>
      <c r="D6194" t="s">
        <v>42</v>
      </c>
      <c r="E6194" t="s">
        <v>48</v>
      </c>
      <c r="F6194" t="s">
        <v>27</v>
      </c>
      <c r="G6194">
        <v>15570367765</v>
      </c>
      <c r="H6194" t="s">
        <v>440</v>
      </c>
      <c r="I6194" t="s">
        <v>33</v>
      </c>
      <c r="J6194">
        <v>137</v>
      </c>
      <c r="K6194">
        <v>2.5</v>
      </c>
      <c r="L6194">
        <v>1</v>
      </c>
      <c r="M6194">
        <v>137</v>
      </c>
      <c r="N6194">
        <v>2.5</v>
      </c>
      <c r="O6194">
        <v>1</v>
      </c>
      <c r="P6194">
        <v>2.5</v>
      </c>
      <c r="Q6194">
        <v>2.5</v>
      </c>
      <c r="R6194" s="1">
        <v>44797</v>
      </c>
      <c r="S6194" t="str">
        <f t="shared" si="480"/>
        <v>KitKat - Crisp Wafers</v>
      </c>
      <c r="T6194" t="str">
        <f t="shared" si="481"/>
        <v>Food</v>
      </c>
      <c r="U6194" t="str">
        <f>IF(T6194="Cell is Blank - Dis-regard",_xlfn.XLOOKUP(S6194,'Categroy Lookup'!A:A,'Categroy Lookup'!B:B,"Cell is Blank - Dis-regard"),T6194)</f>
        <v>Food</v>
      </c>
      <c r="V6194" t="b">
        <f t="shared" si="483"/>
        <v>1</v>
      </c>
      <c r="W6194">
        <f t="shared" si="482"/>
        <v>2.5</v>
      </c>
      <c r="X6194" s="8">
        <f t="shared" si="484"/>
        <v>1.6666666666666667</v>
      </c>
      <c r="Y6194" t="s">
        <v>482</v>
      </c>
      <c r="Z6194" t="s">
        <v>483</v>
      </c>
      <c r="AB6194" t="s">
        <v>685</v>
      </c>
      <c r="AC6194" t="s">
        <v>918</v>
      </c>
      <c r="AD6194">
        <v>2022</v>
      </c>
    </row>
    <row r="6195" spans="1:30" x14ac:dyDescent="0.25">
      <c r="A6195" t="s">
        <v>18</v>
      </c>
      <c r="B6195" t="s">
        <v>40</v>
      </c>
      <c r="C6195" t="s">
        <v>41</v>
      </c>
      <c r="D6195" t="s">
        <v>42</v>
      </c>
      <c r="E6195" t="s">
        <v>57</v>
      </c>
      <c r="F6195" t="s">
        <v>27</v>
      </c>
      <c r="G6195">
        <v>15570514347</v>
      </c>
      <c r="H6195" t="s">
        <v>440</v>
      </c>
      <c r="I6195" t="s">
        <v>25</v>
      </c>
      <c r="J6195">
        <v>134</v>
      </c>
      <c r="K6195">
        <v>1.5</v>
      </c>
      <c r="L6195">
        <v>1</v>
      </c>
      <c r="M6195">
        <v>134</v>
      </c>
      <c r="N6195">
        <v>1.5</v>
      </c>
      <c r="O6195">
        <v>1</v>
      </c>
      <c r="P6195">
        <v>1.5</v>
      </c>
      <c r="Q6195">
        <v>1.5</v>
      </c>
      <c r="R6195" s="1">
        <v>44797</v>
      </c>
      <c r="S6195" t="str">
        <f t="shared" si="480"/>
        <v>Pure Organic Fruit Bar - Strawberry Banana</v>
      </c>
      <c r="T6195" t="str">
        <f t="shared" si="481"/>
        <v>Food</v>
      </c>
      <c r="U6195" t="str">
        <f>IF(T6195="Cell is Blank - Dis-regard",_xlfn.XLOOKUP(S6195,'Categroy Lookup'!A:A,'Categroy Lookup'!B:B,"Cell is Blank - Dis-regard"),T6195)</f>
        <v>Food</v>
      </c>
      <c r="V6195" t="b">
        <f t="shared" si="483"/>
        <v>1</v>
      </c>
      <c r="W6195">
        <f t="shared" si="482"/>
        <v>1.5</v>
      </c>
      <c r="X6195" s="8">
        <f t="shared" si="484"/>
        <v>1</v>
      </c>
      <c r="Y6195" t="s">
        <v>493</v>
      </c>
      <c r="Z6195" t="s">
        <v>494</v>
      </c>
      <c r="AB6195" t="s">
        <v>685</v>
      </c>
      <c r="AC6195" t="s">
        <v>918</v>
      </c>
      <c r="AD6195">
        <v>2022</v>
      </c>
    </row>
    <row r="6196" spans="1:30" x14ac:dyDescent="0.25">
      <c r="A6196" t="s">
        <v>18</v>
      </c>
      <c r="B6196" t="s">
        <v>40</v>
      </c>
      <c r="C6196" t="s">
        <v>41</v>
      </c>
      <c r="D6196" t="s">
        <v>42</v>
      </c>
      <c r="E6196" t="s">
        <v>57</v>
      </c>
      <c r="F6196" t="s">
        <v>27</v>
      </c>
      <c r="G6196">
        <v>15570519336</v>
      </c>
      <c r="H6196" t="s">
        <v>440</v>
      </c>
      <c r="I6196" t="s">
        <v>25</v>
      </c>
      <c r="J6196">
        <v>134</v>
      </c>
      <c r="K6196">
        <v>1.5</v>
      </c>
      <c r="L6196">
        <v>1</v>
      </c>
      <c r="M6196">
        <v>134</v>
      </c>
      <c r="N6196">
        <v>1.5</v>
      </c>
      <c r="O6196">
        <v>1</v>
      </c>
      <c r="P6196">
        <v>1.5</v>
      </c>
      <c r="Q6196">
        <v>1.5</v>
      </c>
      <c r="R6196" s="1">
        <v>44797</v>
      </c>
      <c r="S6196" t="str">
        <f t="shared" si="480"/>
        <v>Pure Organic Fruit Bar - Strawberry Banana</v>
      </c>
      <c r="T6196" t="str">
        <f t="shared" si="481"/>
        <v>Food</v>
      </c>
      <c r="U6196" t="str">
        <f>IF(T6196="Cell is Blank - Dis-regard",_xlfn.XLOOKUP(S6196,'Categroy Lookup'!A:A,'Categroy Lookup'!B:B,"Cell is Blank - Dis-regard"),T6196)</f>
        <v>Food</v>
      </c>
      <c r="V6196" t="b">
        <f t="shared" si="483"/>
        <v>1</v>
      </c>
      <c r="W6196">
        <f t="shared" si="482"/>
        <v>1.5</v>
      </c>
      <c r="X6196" s="8">
        <f t="shared" si="484"/>
        <v>1</v>
      </c>
      <c r="Y6196" t="s">
        <v>493</v>
      </c>
      <c r="Z6196" t="s">
        <v>494</v>
      </c>
      <c r="AB6196" t="s">
        <v>685</v>
      </c>
      <c r="AC6196" t="s">
        <v>918</v>
      </c>
      <c r="AD6196">
        <v>2022</v>
      </c>
    </row>
    <row r="6197" spans="1:30" x14ac:dyDescent="0.25">
      <c r="A6197" t="s">
        <v>18</v>
      </c>
      <c r="B6197" t="s">
        <v>40</v>
      </c>
      <c r="C6197" t="s">
        <v>41</v>
      </c>
      <c r="D6197" t="s">
        <v>42</v>
      </c>
      <c r="E6197" t="s">
        <v>374</v>
      </c>
      <c r="F6197" t="s">
        <v>31</v>
      </c>
      <c r="G6197">
        <v>15570525864</v>
      </c>
      <c r="H6197" t="s">
        <v>440</v>
      </c>
      <c r="I6197" t="s">
        <v>25</v>
      </c>
      <c r="J6197">
        <v>147</v>
      </c>
      <c r="K6197">
        <v>2.5</v>
      </c>
      <c r="L6197">
        <v>1</v>
      </c>
      <c r="M6197">
        <v>147</v>
      </c>
      <c r="N6197">
        <v>2.5</v>
      </c>
      <c r="O6197">
        <v>1</v>
      </c>
      <c r="P6197">
        <v>2.5</v>
      </c>
      <c r="Q6197">
        <v>2.5</v>
      </c>
      <c r="R6197" s="1">
        <v>44797</v>
      </c>
      <c r="S6197" t="str">
        <f t="shared" si="480"/>
        <v>Snapple Tea - Peach</v>
      </c>
      <c r="T6197" t="str">
        <f t="shared" si="481"/>
        <v>Non Carbonated</v>
      </c>
      <c r="U6197" t="str">
        <f>IF(T6197="Cell is Blank - Dis-regard",_xlfn.XLOOKUP(S6197,'Categroy Lookup'!A:A,'Categroy Lookup'!B:B,"Cell is Blank - Dis-regard"),T6197)</f>
        <v>Non Carbonated</v>
      </c>
      <c r="V6197" t="b">
        <f t="shared" si="483"/>
        <v>1</v>
      </c>
      <c r="W6197">
        <f t="shared" si="482"/>
        <v>2.5</v>
      </c>
      <c r="X6197" s="8">
        <f t="shared" si="484"/>
        <v>1.6666666666666667</v>
      </c>
      <c r="Y6197" t="s">
        <v>564</v>
      </c>
      <c r="Z6197" t="s">
        <v>644</v>
      </c>
      <c r="AB6197" t="s">
        <v>685</v>
      </c>
      <c r="AC6197" t="s">
        <v>918</v>
      </c>
      <c r="AD6197">
        <v>2022</v>
      </c>
    </row>
    <row r="6198" spans="1:30" x14ac:dyDescent="0.25">
      <c r="A6198" t="s">
        <v>18</v>
      </c>
      <c r="B6198" t="s">
        <v>36</v>
      </c>
      <c r="C6198" t="s">
        <v>37</v>
      </c>
      <c r="D6198" t="s">
        <v>38</v>
      </c>
      <c r="E6198" t="s">
        <v>101</v>
      </c>
      <c r="F6198" t="s">
        <v>27</v>
      </c>
      <c r="G6198">
        <v>15570778641</v>
      </c>
      <c r="H6198" t="s">
        <v>440</v>
      </c>
      <c r="I6198" t="s">
        <v>33</v>
      </c>
      <c r="J6198">
        <v>114</v>
      </c>
      <c r="K6198">
        <v>1.5</v>
      </c>
      <c r="L6198">
        <v>1</v>
      </c>
      <c r="M6198">
        <v>114</v>
      </c>
      <c r="N6198">
        <v>1.5</v>
      </c>
      <c r="O6198">
        <v>1</v>
      </c>
      <c r="P6198">
        <v>1.5</v>
      </c>
      <c r="Q6198">
        <v>1.5</v>
      </c>
      <c r="R6198" s="1">
        <v>44797</v>
      </c>
      <c r="S6198" t="str">
        <f t="shared" si="480"/>
        <v>Miss Vickie's Potato Chip - Smokehouse BBQ</v>
      </c>
      <c r="T6198" t="str">
        <f t="shared" si="481"/>
        <v>Food</v>
      </c>
      <c r="U6198" t="str">
        <f>IF(T6198="Cell is Blank - Dis-regard",_xlfn.XLOOKUP(S6198,'Categroy Lookup'!A:A,'Categroy Lookup'!B:B,"Cell is Blank - Dis-regard"),T6198)</f>
        <v>Food</v>
      </c>
      <c r="V6198" t="b">
        <f t="shared" si="483"/>
        <v>1</v>
      </c>
      <c r="W6198">
        <f t="shared" si="482"/>
        <v>1.5</v>
      </c>
      <c r="X6198" s="8">
        <f t="shared" si="484"/>
        <v>1</v>
      </c>
      <c r="Y6198" t="s">
        <v>473</v>
      </c>
      <c r="Z6198" t="s">
        <v>530</v>
      </c>
      <c r="AB6198" t="s">
        <v>685</v>
      </c>
      <c r="AC6198" t="s">
        <v>918</v>
      </c>
      <c r="AD6198">
        <v>2022</v>
      </c>
    </row>
    <row r="6199" spans="1:30" x14ac:dyDescent="0.25">
      <c r="A6199" t="s">
        <v>18</v>
      </c>
      <c r="B6199" t="s">
        <v>36</v>
      </c>
      <c r="C6199" t="s">
        <v>37</v>
      </c>
      <c r="D6199" t="s">
        <v>38</v>
      </c>
      <c r="E6199" t="s">
        <v>100</v>
      </c>
      <c r="F6199" t="s">
        <v>55</v>
      </c>
      <c r="G6199">
        <v>15570941324</v>
      </c>
      <c r="H6199" t="s">
        <v>440</v>
      </c>
      <c r="I6199" t="s">
        <v>33</v>
      </c>
      <c r="J6199">
        <v>143</v>
      </c>
      <c r="K6199">
        <v>2.5</v>
      </c>
      <c r="L6199">
        <v>1</v>
      </c>
      <c r="M6199">
        <v>143</v>
      </c>
      <c r="N6199">
        <v>2.5</v>
      </c>
      <c r="O6199">
        <v>1</v>
      </c>
      <c r="P6199">
        <v>2.5</v>
      </c>
      <c r="Q6199">
        <v>2.5</v>
      </c>
      <c r="R6199" s="1">
        <v>44797</v>
      </c>
      <c r="S6199" t="str">
        <f t="shared" si="480"/>
        <v>BodyArmor LYTE  - Berry Punch</v>
      </c>
      <c r="T6199" t="str">
        <f t="shared" si="481"/>
        <v>Water</v>
      </c>
      <c r="U6199" t="str">
        <f>IF(T6199="Cell is Blank - Dis-regard",_xlfn.XLOOKUP(S6199,'Categroy Lookup'!A:A,'Categroy Lookup'!B:B,"Cell is Blank - Dis-regard"),T6199)</f>
        <v>Water</v>
      </c>
      <c r="V6199" t="b">
        <f t="shared" si="483"/>
        <v>1</v>
      </c>
      <c r="W6199">
        <f t="shared" si="482"/>
        <v>2.5</v>
      </c>
      <c r="X6199" s="8">
        <f t="shared" si="484"/>
        <v>1.6666666666666667</v>
      </c>
      <c r="Y6199" t="s">
        <v>513</v>
      </c>
      <c r="Z6199" t="s">
        <v>529</v>
      </c>
      <c r="AB6199" t="s">
        <v>685</v>
      </c>
      <c r="AC6199" t="s">
        <v>918</v>
      </c>
      <c r="AD6199">
        <v>2022</v>
      </c>
    </row>
    <row r="6200" spans="1:30" x14ac:dyDescent="0.25">
      <c r="A6200" t="s">
        <v>18</v>
      </c>
      <c r="B6200" t="s">
        <v>36</v>
      </c>
      <c r="C6200" t="s">
        <v>37</v>
      </c>
      <c r="D6200" t="s">
        <v>38</v>
      </c>
      <c r="E6200" t="s">
        <v>304</v>
      </c>
      <c r="F6200" t="s">
        <v>27</v>
      </c>
      <c r="G6200">
        <v>15570981468</v>
      </c>
      <c r="H6200" t="s">
        <v>440</v>
      </c>
      <c r="I6200" t="s">
        <v>25</v>
      </c>
      <c r="J6200">
        <v>125</v>
      </c>
      <c r="K6200">
        <v>1.25</v>
      </c>
      <c r="L6200">
        <v>1</v>
      </c>
      <c r="M6200">
        <v>125</v>
      </c>
      <c r="N6200">
        <v>1.25</v>
      </c>
      <c r="O6200">
        <v>1</v>
      </c>
      <c r="P6200">
        <v>1.25</v>
      </c>
      <c r="Q6200">
        <v>1.25</v>
      </c>
      <c r="R6200" s="1">
        <v>44797</v>
      </c>
      <c r="S6200" t="str">
        <f t="shared" si="480"/>
        <v>Goldfish Baked - Cheddar</v>
      </c>
      <c r="T6200" t="str">
        <f t="shared" si="481"/>
        <v>Food</v>
      </c>
      <c r="U6200" t="str">
        <f>IF(T6200="Cell is Blank - Dis-regard",_xlfn.XLOOKUP(S6200,'Categroy Lookup'!A:A,'Categroy Lookup'!B:B,"Cell is Blank - Dis-regard"),T6200)</f>
        <v>Food</v>
      </c>
      <c r="V6200" t="b">
        <f t="shared" si="483"/>
        <v>1</v>
      </c>
      <c r="W6200">
        <f t="shared" si="482"/>
        <v>1.25</v>
      </c>
      <c r="X6200" s="8">
        <f t="shared" si="484"/>
        <v>0.83333333333333337</v>
      </c>
      <c r="Y6200" t="s">
        <v>628</v>
      </c>
      <c r="Z6200" t="s">
        <v>629</v>
      </c>
      <c r="AB6200" t="s">
        <v>685</v>
      </c>
      <c r="AC6200" t="s">
        <v>918</v>
      </c>
      <c r="AD6200">
        <v>2022</v>
      </c>
    </row>
    <row r="6201" spans="1:30" x14ac:dyDescent="0.25">
      <c r="A6201" t="s">
        <v>18</v>
      </c>
      <c r="B6201" t="s">
        <v>197</v>
      </c>
      <c r="C6201" t="s">
        <v>198</v>
      </c>
      <c r="D6201" t="s">
        <v>199</v>
      </c>
      <c r="E6201" t="s">
        <v>93</v>
      </c>
      <c r="F6201" t="s">
        <v>23</v>
      </c>
      <c r="G6201">
        <v>15571042649</v>
      </c>
      <c r="H6201" t="s">
        <v>440</v>
      </c>
      <c r="I6201" t="s">
        <v>25</v>
      </c>
      <c r="J6201">
        <v>141</v>
      </c>
      <c r="K6201">
        <v>2</v>
      </c>
      <c r="L6201">
        <v>1</v>
      </c>
      <c r="M6201">
        <v>141</v>
      </c>
      <c r="N6201">
        <v>2</v>
      </c>
      <c r="O6201">
        <v>1</v>
      </c>
      <c r="P6201">
        <v>2</v>
      </c>
      <c r="Q6201">
        <v>2</v>
      </c>
      <c r="R6201" s="1">
        <v>44797</v>
      </c>
      <c r="S6201" t="str">
        <f t="shared" si="480"/>
        <v>Coca Cola - Zero Sugar</v>
      </c>
      <c r="T6201" t="str">
        <f t="shared" si="481"/>
        <v>Carbonated</v>
      </c>
      <c r="U6201" t="str">
        <f>IF(T6201="Cell is Blank - Dis-regard",_xlfn.XLOOKUP(S6201,'Categroy Lookup'!A:A,'Categroy Lookup'!B:B,"Cell is Blank - Dis-regard"),T6201)</f>
        <v>Carbonated</v>
      </c>
      <c r="V6201" t="b">
        <f t="shared" si="483"/>
        <v>1</v>
      </c>
      <c r="W6201">
        <f t="shared" si="482"/>
        <v>2</v>
      </c>
      <c r="X6201" s="8">
        <f t="shared" si="484"/>
        <v>1.3333333333333333</v>
      </c>
      <c r="Y6201" t="s">
        <v>524</v>
      </c>
      <c r="Z6201" t="s">
        <v>525</v>
      </c>
      <c r="AB6201" t="s">
        <v>685</v>
      </c>
      <c r="AC6201" t="s">
        <v>918</v>
      </c>
      <c r="AD6201">
        <v>2022</v>
      </c>
    </row>
    <row r="6202" spans="1:30" x14ac:dyDescent="0.25">
      <c r="A6202" t="s">
        <v>18</v>
      </c>
      <c r="B6202" t="s">
        <v>19</v>
      </c>
      <c r="C6202" t="s">
        <v>20</v>
      </c>
      <c r="D6202" t="s">
        <v>21</v>
      </c>
      <c r="E6202" t="s">
        <v>312</v>
      </c>
      <c r="F6202" t="s">
        <v>27</v>
      </c>
      <c r="G6202">
        <v>15571059698</v>
      </c>
      <c r="H6202" t="s">
        <v>440</v>
      </c>
      <c r="I6202" t="s">
        <v>33</v>
      </c>
      <c r="J6202">
        <v>112</v>
      </c>
      <c r="K6202">
        <v>1.5</v>
      </c>
      <c r="L6202">
        <v>1</v>
      </c>
      <c r="M6202">
        <v>112</v>
      </c>
      <c r="N6202">
        <v>1.5</v>
      </c>
      <c r="O6202">
        <v>1</v>
      </c>
      <c r="P6202">
        <v>1.5</v>
      </c>
      <c r="Q6202">
        <v>1.5</v>
      </c>
      <c r="R6202" s="1">
        <v>44797</v>
      </c>
      <c r="S6202" t="str">
        <f t="shared" si="480"/>
        <v>Pop Corners - Sweet &amp; Salty Kettle</v>
      </c>
      <c r="T6202" t="str">
        <f t="shared" si="481"/>
        <v>Food</v>
      </c>
      <c r="U6202" t="str">
        <f>IF(T6202="Cell is Blank - Dis-regard",_xlfn.XLOOKUP(S6202,'Categroy Lookup'!A:A,'Categroy Lookup'!B:B,"Cell is Blank - Dis-regard"),T6202)</f>
        <v>Food</v>
      </c>
      <c r="V6202" t="b">
        <f t="shared" si="483"/>
        <v>1</v>
      </c>
      <c r="W6202">
        <f t="shared" si="482"/>
        <v>1.5</v>
      </c>
      <c r="X6202" s="8">
        <f t="shared" si="484"/>
        <v>1</v>
      </c>
      <c r="Y6202" t="s">
        <v>606</v>
      </c>
      <c r="Z6202" t="s">
        <v>630</v>
      </c>
      <c r="AB6202" t="s">
        <v>685</v>
      </c>
      <c r="AC6202" t="s">
        <v>918</v>
      </c>
      <c r="AD6202">
        <v>2022</v>
      </c>
    </row>
    <row r="6203" spans="1:30" x14ac:dyDescent="0.25">
      <c r="A6203" t="s">
        <v>18</v>
      </c>
      <c r="B6203" t="s">
        <v>19</v>
      </c>
      <c r="C6203" t="s">
        <v>20</v>
      </c>
      <c r="D6203" t="s">
        <v>21</v>
      </c>
      <c r="E6203" t="s">
        <v>72</v>
      </c>
      <c r="F6203" t="s">
        <v>55</v>
      </c>
      <c r="G6203">
        <v>15571156576</v>
      </c>
      <c r="H6203" t="s">
        <v>440</v>
      </c>
      <c r="I6203" t="s">
        <v>25</v>
      </c>
      <c r="J6203">
        <v>143</v>
      </c>
      <c r="K6203">
        <v>2</v>
      </c>
      <c r="L6203">
        <v>1</v>
      </c>
      <c r="M6203">
        <v>143</v>
      </c>
      <c r="N6203">
        <v>2</v>
      </c>
      <c r="O6203">
        <v>1</v>
      </c>
      <c r="P6203">
        <v>2</v>
      </c>
      <c r="Q6203">
        <v>2</v>
      </c>
      <c r="R6203" s="1">
        <v>44797</v>
      </c>
      <c r="S6203" t="str">
        <f t="shared" si="480"/>
        <v>Poland Springs Water</v>
      </c>
      <c r="T6203" t="str">
        <f t="shared" si="481"/>
        <v>Water</v>
      </c>
      <c r="U6203" t="str">
        <f>IF(T6203="Cell is Blank - Dis-regard",_xlfn.XLOOKUP(S6203,'Categroy Lookup'!A:A,'Categroy Lookup'!B:B,"Cell is Blank - Dis-regard"),T6203)</f>
        <v>Water</v>
      </c>
      <c r="V6203" t="b">
        <f t="shared" si="483"/>
        <v>1</v>
      </c>
      <c r="W6203">
        <f t="shared" si="482"/>
        <v>2</v>
      </c>
      <c r="X6203" s="8">
        <f t="shared" si="484"/>
        <v>1.3333333333333333</v>
      </c>
      <c r="Y6203" t="s">
        <v>72</v>
      </c>
      <c r="AB6203" t="s">
        <v>685</v>
      </c>
      <c r="AC6203" t="s">
        <v>918</v>
      </c>
      <c r="AD6203">
        <v>2022</v>
      </c>
    </row>
    <row r="6204" spans="1:30" x14ac:dyDescent="0.25">
      <c r="A6204" t="s">
        <v>18</v>
      </c>
      <c r="B6204" t="s">
        <v>197</v>
      </c>
      <c r="C6204" t="s">
        <v>198</v>
      </c>
      <c r="D6204" t="s">
        <v>199</v>
      </c>
      <c r="E6204" t="s">
        <v>441</v>
      </c>
      <c r="F6204" t="s">
        <v>27</v>
      </c>
      <c r="G6204">
        <v>15571236364</v>
      </c>
      <c r="H6204" t="s">
        <v>440</v>
      </c>
      <c r="I6204" t="s">
        <v>33</v>
      </c>
      <c r="J6204">
        <v>122</v>
      </c>
      <c r="K6204">
        <v>2</v>
      </c>
      <c r="L6204">
        <v>1</v>
      </c>
      <c r="M6204">
        <v>122</v>
      </c>
      <c r="N6204">
        <v>2</v>
      </c>
      <c r="O6204">
        <v>1</v>
      </c>
      <c r="P6204">
        <v>2</v>
      </c>
      <c r="Q6204">
        <v>2</v>
      </c>
      <c r="R6204" s="1">
        <v>44797</v>
      </c>
      <c r="S6204" t="str">
        <f t="shared" si="480"/>
        <v>Lindens - Chocolate Chippers</v>
      </c>
      <c r="T6204" t="str">
        <f t="shared" si="481"/>
        <v>Food</v>
      </c>
      <c r="U6204" t="str">
        <f>IF(T6204="Cell is Blank - Dis-regard",_xlfn.XLOOKUP(S6204,'Categroy Lookup'!A:A,'Categroy Lookup'!B:B,"Cell is Blank - Dis-regard"),T6204)</f>
        <v>Food</v>
      </c>
      <c r="V6204" t="b">
        <f t="shared" si="483"/>
        <v>1</v>
      </c>
      <c r="W6204">
        <f t="shared" si="482"/>
        <v>2</v>
      </c>
      <c r="X6204" s="8">
        <f t="shared" si="484"/>
        <v>1.3333333333333333</v>
      </c>
      <c r="Y6204" t="s">
        <v>656</v>
      </c>
      <c r="Z6204" t="s">
        <v>657</v>
      </c>
      <c r="AB6204" t="s">
        <v>685</v>
      </c>
      <c r="AC6204" t="s">
        <v>918</v>
      </c>
      <c r="AD6204">
        <v>2022</v>
      </c>
    </row>
    <row r="6205" spans="1:30" x14ac:dyDescent="0.25">
      <c r="A6205" t="s">
        <v>18</v>
      </c>
      <c r="B6205" t="s">
        <v>36</v>
      </c>
      <c r="C6205" t="s">
        <v>37</v>
      </c>
      <c r="D6205" t="s">
        <v>38</v>
      </c>
      <c r="E6205" t="s">
        <v>398</v>
      </c>
      <c r="F6205" t="s">
        <v>23</v>
      </c>
      <c r="G6205">
        <v>15571274338</v>
      </c>
      <c r="H6205" t="s">
        <v>440</v>
      </c>
      <c r="I6205" t="s">
        <v>25</v>
      </c>
      <c r="J6205">
        <v>144</v>
      </c>
      <c r="K6205">
        <v>2.5</v>
      </c>
      <c r="L6205">
        <v>1</v>
      </c>
      <c r="M6205">
        <v>144</v>
      </c>
      <c r="N6205">
        <v>2.5</v>
      </c>
      <c r="O6205">
        <v>1</v>
      </c>
      <c r="P6205">
        <v>2.5</v>
      </c>
      <c r="Q6205">
        <v>2.5</v>
      </c>
      <c r="R6205" s="1">
        <v>44797</v>
      </c>
      <c r="S6205" t="str">
        <f t="shared" si="480"/>
        <v>S. Pellegrino Essenza Mineral Water - Blood O</v>
      </c>
      <c r="T6205" t="str">
        <f t="shared" si="481"/>
        <v>Carbonated</v>
      </c>
      <c r="U6205" t="str">
        <f>IF(T6205="Cell is Blank - Dis-regard",_xlfn.XLOOKUP(S6205,'Categroy Lookup'!A:A,'Categroy Lookup'!B:B,"Cell is Blank - Dis-regard"),T6205)</f>
        <v>Carbonated</v>
      </c>
      <c r="V6205" t="b">
        <f t="shared" si="483"/>
        <v>1</v>
      </c>
      <c r="W6205">
        <f t="shared" si="482"/>
        <v>2.5</v>
      </c>
      <c r="X6205" s="8">
        <f t="shared" si="484"/>
        <v>1.6666666666666667</v>
      </c>
      <c r="Y6205" t="s">
        <v>648</v>
      </c>
      <c r="Z6205" t="s">
        <v>649</v>
      </c>
      <c r="AB6205" t="s">
        <v>685</v>
      </c>
      <c r="AC6205" t="s">
        <v>918</v>
      </c>
      <c r="AD6205">
        <v>2022</v>
      </c>
    </row>
    <row r="6206" spans="1:30" x14ac:dyDescent="0.25">
      <c r="A6206" t="s">
        <v>18</v>
      </c>
      <c r="B6206" t="s">
        <v>40</v>
      </c>
      <c r="C6206" t="s">
        <v>41</v>
      </c>
      <c r="D6206" t="s">
        <v>42</v>
      </c>
      <c r="E6206" t="s">
        <v>131</v>
      </c>
      <c r="F6206" t="s">
        <v>23</v>
      </c>
      <c r="G6206">
        <v>15571326508</v>
      </c>
      <c r="H6206" t="s">
        <v>440</v>
      </c>
      <c r="I6206" t="s">
        <v>33</v>
      </c>
      <c r="J6206">
        <v>140</v>
      </c>
      <c r="K6206">
        <v>1.5</v>
      </c>
      <c r="L6206">
        <v>1</v>
      </c>
      <c r="M6206">
        <v>140</v>
      </c>
      <c r="N6206">
        <v>1.5</v>
      </c>
      <c r="O6206">
        <v>1</v>
      </c>
      <c r="P6206">
        <v>1.5</v>
      </c>
      <c r="Q6206">
        <v>1.5</v>
      </c>
      <c r="R6206" s="1">
        <v>44797</v>
      </c>
      <c r="S6206" t="str">
        <f t="shared" si="480"/>
        <v>Sunkist Soda - Orange</v>
      </c>
      <c r="T6206" t="str">
        <f t="shared" si="481"/>
        <v>Carbonated</v>
      </c>
      <c r="U6206" t="str">
        <f>IF(T6206="Cell is Blank - Dis-regard",_xlfn.XLOOKUP(S6206,'Categroy Lookup'!A:A,'Categroy Lookup'!B:B,"Cell is Blank - Dis-regard"),T6206)</f>
        <v>Carbonated</v>
      </c>
      <c r="V6206" t="b">
        <f t="shared" si="483"/>
        <v>1</v>
      </c>
      <c r="W6206">
        <f t="shared" si="482"/>
        <v>1.5</v>
      </c>
      <c r="X6206" s="8">
        <f t="shared" si="484"/>
        <v>1</v>
      </c>
      <c r="Y6206" t="s">
        <v>551</v>
      </c>
      <c r="Z6206" t="s">
        <v>552</v>
      </c>
      <c r="AB6206" t="s">
        <v>685</v>
      </c>
      <c r="AC6206" t="s">
        <v>918</v>
      </c>
      <c r="AD6206">
        <v>2022</v>
      </c>
    </row>
    <row r="6207" spans="1:30" x14ac:dyDescent="0.25">
      <c r="A6207" t="s">
        <v>18</v>
      </c>
      <c r="B6207" t="s">
        <v>40</v>
      </c>
      <c r="C6207" t="s">
        <v>41</v>
      </c>
      <c r="D6207" t="s">
        <v>42</v>
      </c>
      <c r="E6207" t="s">
        <v>131</v>
      </c>
      <c r="F6207" t="s">
        <v>23</v>
      </c>
      <c r="G6207">
        <v>15571328598</v>
      </c>
      <c r="H6207" t="s">
        <v>440</v>
      </c>
      <c r="I6207" t="s">
        <v>33</v>
      </c>
      <c r="J6207">
        <v>140</v>
      </c>
      <c r="K6207">
        <v>1.5</v>
      </c>
      <c r="L6207">
        <v>1</v>
      </c>
      <c r="M6207">
        <v>140</v>
      </c>
      <c r="N6207">
        <v>1.5</v>
      </c>
      <c r="O6207">
        <v>1</v>
      </c>
      <c r="P6207">
        <v>1.5</v>
      </c>
      <c r="Q6207">
        <v>1.5</v>
      </c>
      <c r="R6207" s="1">
        <v>44797</v>
      </c>
      <c r="S6207" t="str">
        <f t="shared" si="480"/>
        <v>Sunkist Soda - Orange</v>
      </c>
      <c r="T6207" t="str">
        <f t="shared" si="481"/>
        <v>Carbonated</v>
      </c>
      <c r="U6207" t="str">
        <f>IF(T6207="Cell is Blank - Dis-regard",_xlfn.XLOOKUP(S6207,'Categroy Lookup'!A:A,'Categroy Lookup'!B:B,"Cell is Blank - Dis-regard"),T6207)</f>
        <v>Carbonated</v>
      </c>
      <c r="V6207" t="b">
        <f t="shared" si="483"/>
        <v>1</v>
      </c>
      <c r="W6207">
        <f t="shared" si="482"/>
        <v>1.5</v>
      </c>
      <c r="X6207" s="8">
        <f t="shared" si="484"/>
        <v>1</v>
      </c>
      <c r="Y6207" t="s">
        <v>551</v>
      </c>
      <c r="Z6207" t="s">
        <v>552</v>
      </c>
      <c r="AB6207" t="s">
        <v>685</v>
      </c>
      <c r="AC6207" t="s">
        <v>918</v>
      </c>
      <c r="AD6207">
        <v>2022</v>
      </c>
    </row>
    <row r="6208" spans="1:30" x14ac:dyDescent="0.25">
      <c r="A6208" t="s">
        <v>18</v>
      </c>
      <c r="B6208" t="s">
        <v>40</v>
      </c>
      <c r="C6208" t="s">
        <v>41</v>
      </c>
      <c r="D6208" t="s">
        <v>42</v>
      </c>
      <c r="E6208" t="s">
        <v>131</v>
      </c>
      <c r="F6208" t="s">
        <v>23</v>
      </c>
      <c r="G6208">
        <v>15571331375</v>
      </c>
      <c r="H6208" t="s">
        <v>440</v>
      </c>
      <c r="I6208" t="s">
        <v>33</v>
      </c>
      <c r="J6208">
        <v>140</v>
      </c>
      <c r="K6208">
        <v>1.5</v>
      </c>
      <c r="L6208">
        <v>1</v>
      </c>
      <c r="M6208">
        <v>140</v>
      </c>
      <c r="N6208">
        <v>1.5</v>
      </c>
      <c r="O6208">
        <v>1</v>
      </c>
      <c r="P6208">
        <v>1.5</v>
      </c>
      <c r="Q6208">
        <v>1.5</v>
      </c>
      <c r="R6208" s="1">
        <v>44797</v>
      </c>
      <c r="S6208" t="str">
        <f t="shared" si="480"/>
        <v>Sunkist Soda - Orange</v>
      </c>
      <c r="T6208" t="str">
        <f t="shared" si="481"/>
        <v>Carbonated</v>
      </c>
      <c r="U6208" t="str">
        <f>IF(T6208="Cell is Blank - Dis-regard",_xlfn.XLOOKUP(S6208,'Categroy Lookup'!A:A,'Categroy Lookup'!B:B,"Cell is Blank - Dis-regard"),T6208)</f>
        <v>Carbonated</v>
      </c>
      <c r="V6208" t="b">
        <f t="shared" si="483"/>
        <v>1</v>
      </c>
      <c r="W6208">
        <f t="shared" si="482"/>
        <v>1.5</v>
      </c>
      <c r="X6208" s="8">
        <f t="shared" si="484"/>
        <v>1</v>
      </c>
      <c r="Y6208" t="s">
        <v>551</v>
      </c>
      <c r="Z6208" t="s">
        <v>552</v>
      </c>
      <c r="AB6208" t="s">
        <v>685</v>
      </c>
      <c r="AC6208" t="s">
        <v>918</v>
      </c>
      <c r="AD6208">
        <v>2022</v>
      </c>
    </row>
    <row r="6209" spans="1:30" x14ac:dyDescent="0.25">
      <c r="A6209" t="s">
        <v>18</v>
      </c>
      <c r="B6209" t="s">
        <v>40</v>
      </c>
      <c r="C6209" t="s">
        <v>41</v>
      </c>
      <c r="D6209" t="s">
        <v>42</v>
      </c>
      <c r="E6209" t="s">
        <v>133</v>
      </c>
      <c r="F6209" t="s">
        <v>27</v>
      </c>
      <c r="G6209">
        <v>15571337727</v>
      </c>
      <c r="H6209" t="s">
        <v>440</v>
      </c>
      <c r="I6209" t="s">
        <v>33</v>
      </c>
      <c r="J6209">
        <v>123</v>
      </c>
      <c r="K6209">
        <v>1.5</v>
      </c>
      <c r="L6209">
        <v>1</v>
      </c>
      <c r="M6209">
        <v>123</v>
      </c>
      <c r="N6209">
        <v>1.5</v>
      </c>
      <c r="O6209">
        <v>1</v>
      </c>
      <c r="P6209">
        <v>1.5</v>
      </c>
      <c r="Q6209">
        <v>1.5</v>
      </c>
      <c r="R6209" s="1">
        <v>44797</v>
      </c>
      <c r="S6209" t="str">
        <f t="shared" si="480"/>
        <v>Funyuns - Flaming Hot</v>
      </c>
      <c r="T6209" t="str">
        <f t="shared" si="481"/>
        <v>Food</v>
      </c>
      <c r="U6209" t="str">
        <f>IF(T6209="Cell is Blank - Dis-regard",_xlfn.XLOOKUP(S6209,'Categroy Lookup'!A:A,'Categroy Lookup'!B:B,"Cell is Blank - Dis-regard"),T6209)</f>
        <v>Food</v>
      </c>
      <c r="V6209" t="b">
        <f t="shared" si="483"/>
        <v>1</v>
      </c>
      <c r="W6209">
        <f t="shared" si="482"/>
        <v>1.5</v>
      </c>
      <c r="X6209" s="8">
        <f t="shared" si="484"/>
        <v>1</v>
      </c>
      <c r="Y6209" t="s">
        <v>553</v>
      </c>
      <c r="Z6209" t="s">
        <v>501</v>
      </c>
      <c r="AB6209" t="s">
        <v>685</v>
      </c>
      <c r="AC6209" t="s">
        <v>918</v>
      </c>
      <c r="AD6209">
        <v>2022</v>
      </c>
    </row>
    <row r="6210" spans="1:30" x14ac:dyDescent="0.25">
      <c r="A6210" t="s">
        <v>18</v>
      </c>
      <c r="B6210" t="s">
        <v>197</v>
      </c>
      <c r="C6210" t="s">
        <v>198</v>
      </c>
      <c r="D6210" t="s">
        <v>199</v>
      </c>
      <c r="E6210" t="s">
        <v>104</v>
      </c>
      <c r="F6210" t="s">
        <v>27</v>
      </c>
      <c r="G6210">
        <v>15571442281</v>
      </c>
      <c r="H6210" t="s">
        <v>440</v>
      </c>
      <c r="I6210" t="s">
        <v>33</v>
      </c>
      <c r="J6210">
        <v>123</v>
      </c>
      <c r="K6210">
        <v>1.5</v>
      </c>
      <c r="L6210">
        <v>1</v>
      </c>
      <c r="M6210">
        <v>123</v>
      </c>
      <c r="N6210">
        <v>1.5</v>
      </c>
      <c r="O6210">
        <v>1</v>
      </c>
      <c r="P6210">
        <v>1.5</v>
      </c>
      <c r="Q6210">
        <v>1.5</v>
      </c>
      <c r="R6210" s="1">
        <v>44797</v>
      </c>
      <c r="S6210" t="str">
        <f t="shared" ref="S6210:S6273" si="485">IF(E6210="","Cell is Blank - Dis-regard",E6210)</f>
        <v>CheezIt - White Cheddar</v>
      </c>
      <c r="T6210" t="str">
        <f t="shared" ref="T6210:T6273" si="486">IF(F6210="","Cell is Blank - Dis-regard",F6210)</f>
        <v>Food</v>
      </c>
      <c r="U6210" t="str">
        <f>IF(T6210="Cell is Blank - Dis-regard",_xlfn.XLOOKUP(S6210,'Categroy Lookup'!A:A,'Categroy Lookup'!B:B,"Cell is Blank - Dis-regard"),T6210)</f>
        <v>Food</v>
      </c>
      <c r="V6210" t="b">
        <f t="shared" si="483"/>
        <v>1</v>
      </c>
      <c r="W6210">
        <f t="shared" ref="W6210:W6273" si="487">IF(V6210="FALSE",K6210,K6210)</f>
        <v>1.5</v>
      </c>
      <c r="X6210" s="8">
        <f t="shared" si="484"/>
        <v>1</v>
      </c>
      <c r="Y6210" t="s">
        <v>528</v>
      </c>
      <c r="Z6210" t="s">
        <v>532</v>
      </c>
      <c r="AB6210" t="s">
        <v>685</v>
      </c>
      <c r="AC6210" t="s">
        <v>918</v>
      </c>
      <c r="AD6210">
        <v>2022</v>
      </c>
    </row>
    <row r="6211" spans="1:30" x14ac:dyDescent="0.25">
      <c r="A6211" t="s">
        <v>18</v>
      </c>
      <c r="B6211" t="s">
        <v>197</v>
      </c>
      <c r="C6211" t="s">
        <v>198</v>
      </c>
      <c r="D6211" t="s">
        <v>199</v>
      </c>
      <c r="E6211" t="s">
        <v>230</v>
      </c>
      <c r="F6211" t="s">
        <v>23</v>
      </c>
      <c r="G6211">
        <v>15571444138</v>
      </c>
      <c r="H6211" t="s">
        <v>440</v>
      </c>
      <c r="I6211" t="s">
        <v>33</v>
      </c>
      <c r="J6211">
        <v>148</v>
      </c>
      <c r="K6211">
        <v>3</v>
      </c>
      <c r="L6211">
        <v>1</v>
      </c>
      <c r="M6211">
        <v>148</v>
      </c>
      <c r="N6211">
        <v>3</v>
      </c>
      <c r="O6211">
        <v>1</v>
      </c>
      <c r="P6211">
        <v>3</v>
      </c>
      <c r="Q6211">
        <v>3</v>
      </c>
      <c r="R6211" s="1">
        <v>44797</v>
      </c>
      <c r="S6211" t="str">
        <f t="shared" si="485"/>
        <v>Starbucks Refresher - Real Coconut Water</v>
      </c>
      <c r="T6211" t="str">
        <f t="shared" si="486"/>
        <v>Carbonated</v>
      </c>
      <c r="U6211" t="str">
        <f>IF(T6211="Cell is Blank - Dis-regard",_xlfn.XLOOKUP(S6211,'Categroy Lookup'!A:A,'Categroy Lookup'!B:B,"Cell is Blank - Dis-regard"),T6211)</f>
        <v>Carbonated</v>
      </c>
      <c r="V6211" t="b">
        <f t="shared" ref="V6211:V6274" si="488">K6211=N6211</f>
        <v>1</v>
      </c>
      <c r="W6211">
        <f t="shared" si="487"/>
        <v>3</v>
      </c>
      <c r="X6211" s="8">
        <f t="shared" ref="X6211:X6274" si="489">W6211/1.5</f>
        <v>2</v>
      </c>
      <c r="Y6211" t="s">
        <v>594</v>
      </c>
      <c r="Z6211" t="s">
        <v>595</v>
      </c>
      <c r="AB6211" t="s">
        <v>685</v>
      </c>
      <c r="AC6211" t="s">
        <v>918</v>
      </c>
      <c r="AD6211">
        <v>2022</v>
      </c>
    </row>
    <row r="6212" spans="1:30" x14ac:dyDescent="0.25">
      <c r="A6212" t="s">
        <v>18</v>
      </c>
      <c r="B6212" t="s">
        <v>197</v>
      </c>
      <c r="C6212" t="s">
        <v>198</v>
      </c>
      <c r="D6212" t="s">
        <v>199</v>
      </c>
      <c r="E6212" t="s">
        <v>200</v>
      </c>
      <c r="F6212" t="s">
        <v>31</v>
      </c>
      <c r="G6212">
        <v>15571582950</v>
      </c>
      <c r="H6212" t="s">
        <v>440</v>
      </c>
      <c r="I6212" t="s">
        <v>25</v>
      </c>
      <c r="J6212">
        <v>146</v>
      </c>
      <c r="K6212">
        <v>3.5</v>
      </c>
      <c r="L6212">
        <v>1</v>
      </c>
      <c r="M6212">
        <v>146</v>
      </c>
      <c r="N6212">
        <v>3.5</v>
      </c>
      <c r="O6212">
        <v>1</v>
      </c>
      <c r="P6212">
        <v>3.5</v>
      </c>
      <c r="Q6212">
        <v>3.5</v>
      </c>
      <c r="R6212" s="1">
        <v>44797</v>
      </c>
      <c r="S6212" t="str">
        <f t="shared" si="485"/>
        <v>Starbucks Doubleshot Energy - Mocha</v>
      </c>
      <c r="T6212" t="str">
        <f t="shared" si="486"/>
        <v>Non Carbonated</v>
      </c>
      <c r="U6212" t="str">
        <f>IF(T6212="Cell is Blank - Dis-regard",_xlfn.XLOOKUP(S6212,'Categroy Lookup'!A:A,'Categroy Lookup'!B:B,"Cell is Blank - Dis-regard"),T6212)</f>
        <v>Non Carbonated</v>
      </c>
      <c r="V6212" t="b">
        <f t="shared" si="488"/>
        <v>1</v>
      </c>
      <c r="W6212">
        <f t="shared" si="487"/>
        <v>3.5</v>
      </c>
      <c r="X6212" s="8">
        <f t="shared" si="489"/>
        <v>2.3333333333333335</v>
      </c>
      <c r="Y6212" t="s">
        <v>572</v>
      </c>
      <c r="Z6212" t="s">
        <v>573</v>
      </c>
      <c r="AB6212" t="s">
        <v>685</v>
      </c>
      <c r="AC6212" t="s">
        <v>918</v>
      </c>
      <c r="AD6212">
        <v>2022</v>
      </c>
    </row>
    <row r="6213" spans="1:30" x14ac:dyDescent="0.25">
      <c r="A6213" t="s">
        <v>18</v>
      </c>
      <c r="B6213" t="s">
        <v>197</v>
      </c>
      <c r="C6213" t="s">
        <v>198</v>
      </c>
      <c r="D6213" t="s">
        <v>199</v>
      </c>
      <c r="E6213" t="s">
        <v>441</v>
      </c>
      <c r="F6213" t="s">
        <v>27</v>
      </c>
      <c r="G6213">
        <v>15571762664</v>
      </c>
      <c r="H6213" t="s">
        <v>440</v>
      </c>
      <c r="I6213" t="s">
        <v>33</v>
      </c>
      <c r="J6213">
        <v>122</v>
      </c>
      <c r="K6213">
        <v>2</v>
      </c>
      <c r="L6213">
        <v>1</v>
      </c>
      <c r="M6213">
        <v>122</v>
      </c>
      <c r="N6213">
        <v>2</v>
      </c>
      <c r="O6213">
        <v>1</v>
      </c>
      <c r="P6213">
        <v>2</v>
      </c>
      <c r="Q6213">
        <v>2</v>
      </c>
      <c r="R6213" s="1">
        <v>44797</v>
      </c>
      <c r="S6213" t="str">
        <f t="shared" si="485"/>
        <v>Lindens - Chocolate Chippers</v>
      </c>
      <c r="T6213" t="str">
        <f t="shared" si="486"/>
        <v>Food</v>
      </c>
      <c r="U6213" t="str">
        <f>IF(T6213="Cell is Blank - Dis-regard",_xlfn.XLOOKUP(S6213,'Categroy Lookup'!A:A,'Categroy Lookup'!B:B,"Cell is Blank - Dis-regard"),T6213)</f>
        <v>Food</v>
      </c>
      <c r="V6213" t="b">
        <f t="shared" si="488"/>
        <v>1</v>
      </c>
      <c r="W6213">
        <f t="shared" si="487"/>
        <v>2</v>
      </c>
      <c r="X6213" s="8">
        <f t="shared" si="489"/>
        <v>1.3333333333333333</v>
      </c>
      <c r="Y6213" t="s">
        <v>656</v>
      </c>
      <c r="Z6213" t="s">
        <v>657</v>
      </c>
      <c r="AB6213" t="s">
        <v>685</v>
      </c>
      <c r="AC6213" t="s">
        <v>918</v>
      </c>
      <c r="AD6213">
        <v>2022</v>
      </c>
    </row>
    <row r="6214" spans="1:30" x14ac:dyDescent="0.25">
      <c r="A6214" t="s">
        <v>18</v>
      </c>
      <c r="B6214" t="s">
        <v>197</v>
      </c>
      <c r="C6214" t="s">
        <v>198</v>
      </c>
      <c r="D6214" t="s">
        <v>199</v>
      </c>
      <c r="E6214" t="s">
        <v>104</v>
      </c>
      <c r="F6214" t="s">
        <v>27</v>
      </c>
      <c r="G6214">
        <v>15572011453</v>
      </c>
      <c r="H6214" t="s">
        <v>440</v>
      </c>
      <c r="I6214" t="s">
        <v>33</v>
      </c>
      <c r="J6214">
        <v>123</v>
      </c>
      <c r="K6214">
        <v>1.5</v>
      </c>
      <c r="L6214">
        <v>1</v>
      </c>
      <c r="M6214">
        <v>123</v>
      </c>
      <c r="N6214">
        <v>1.5</v>
      </c>
      <c r="O6214">
        <v>1</v>
      </c>
      <c r="P6214">
        <v>1.5</v>
      </c>
      <c r="Q6214">
        <v>1.5</v>
      </c>
      <c r="R6214" s="1">
        <v>44797</v>
      </c>
      <c r="S6214" t="str">
        <f t="shared" si="485"/>
        <v>CheezIt - White Cheddar</v>
      </c>
      <c r="T6214" t="str">
        <f t="shared" si="486"/>
        <v>Food</v>
      </c>
      <c r="U6214" t="str">
        <f>IF(T6214="Cell is Blank - Dis-regard",_xlfn.XLOOKUP(S6214,'Categroy Lookup'!A:A,'Categroy Lookup'!B:B,"Cell is Blank - Dis-regard"),T6214)</f>
        <v>Food</v>
      </c>
      <c r="V6214" t="b">
        <f t="shared" si="488"/>
        <v>1</v>
      </c>
      <c r="W6214">
        <f t="shared" si="487"/>
        <v>1.5</v>
      </c>
      <c r="X6214" s="8">
        <f t="shared" si="489"/>
        <v>1</v>
      </c>
      <c r="Y6214" t="s">
        <v>528</v>
      </c>
      <c r="Z6214" t="s">
        <v>532</v>
      </c>
      <c r="AB6214" t="s">
        <v>685</v>
      </c>
      <c r="AC6214" t="s">
        <v>918</v>
      </c>
      <c r="AD6214">
        <v>2022</v>
      </c>
    </row>
    <row r="6215" spans="1:30" x14ac:dyDescent="0.25">
      <c r="A6215" t="s">
        <v>18</v>
      </c>
      <c r="B6215" t="s">
        <v>197</v>
      </c>
      <c r="C6215" t="s">
        <v>198</v>
      </c>
      <c r="D6215" t="s">
        <v>199</v>
      </c>
      <c r="E6215" t="s">
        <v>79</v>
      </c>
      <c r="F6215" t="s">
        <v>27</v>
      </c>
      <c r="G6215">
        <v>15572017565</v>
      </c>
      <c r="H6215" t="s">
        <v>440</v>
      </c>
      <c r="I6215" t="s">
        <v>33</v>
      </c>
      <c r="J6215">
        <v>110</v>
      </c>
      <c r="K6215">
        <v>1.5</v>
      </c>
      <c r="L6215">
        <v>1</v>
      </c>
      <c r="M6215">
        <v>110</v>
      </c>
      <c r="N6215">
        <v>1.5</v>
      </c>
      <c r="O6215">
        <v>1</v>
      </c>
      <c r="P6215">
        <v>1.5</v>
      </c>
      <c r="Q6215">
        <v>1.5</v>
      </c>
      <c r="R6215" s="1">
        <v>44797</v>
      </c>
      <c r="S6215" t="str">
        <f t="shared" si="485"/>
        <v>SunChips Multigrain - Harvest Cheddar</v>
      </c>
      <c r="T6215" t="str">
        <f t="shared" si="486"/>
        <v>Food</v>
      </c>
      <c r="U6215" t="str">
        <f>IF(T6215="Cell is Blank - Dis-regard",_xlfn.XLOOKUP(S6215,'Categroy Lookup'!A:A,'Categroy Lookup'!B:B,"Cell is Blank - Dis-regard"),T6215)</f>
        <v>Food</v>
      </c>
      <c r="V6215" t="b">
        <f t="shared" si="488"/>
        <v>1</v>
      </c>
      <c r="W6215">
        <f t="shared" si="487"/>
        <v>1.5</v>
      </c>
      <c r="X6215" s="8">
        <f t="shared" si="489"/>
        <v>1</v>
      </c>
      <c r="Y6215" t="s">
        <v>502</v>
      </c>
      <c r="Z6215" t="s">
        <v>515</v>
      </c>
      <c r="AB6215" t="s">
        <v>685</v>
      </c>
      <c r="AC6215" t="s">
        <v>918</v>
      </c>
      <c r="AD6215">
        <v>2022</v>
      </c>
    </row>
    <row r="6216" spans="1:30" x14ac:dyDescent="0.25">
      <c r="A6216" t="s">
        <v>18</v>
      </c>
      <c r="B6216" t="s">
        <v>197</v>
      </c>
      <c r="C6216" t="s">
        <v>198</v>
      </c>
      <c r="D6216" t="s">
        <v>199</v>
      </c>
      <c r="E6216" t="s">
        <v>50</v>
      </c>
      <c r="F6216" t="s">
        <v>23</v>
      </c>
      <c r="G6216">
        <v>15572023215</v>
      </c>
      <c r="H6216" t="s">
        <v>440</v>
      </c>
      <c r="I6216" t="s">
        <v>33</v>
      </c>
      <c r="J6216">
        <v>142</v>
      </c>
      <c r="K6216">
        <v>1.5</v>
      </c>
      <c r="L6216">
        <v>1</v>
      </c>
      <c r="M6216">
        <v>142</v>
      </c>
      <c r="N6216">
        <v>1.5</v>
      </c>
      <c r="O6216">
        <v>1</v>
      </c>
      <c r="P6216">
        <v>1.5</v>
      </c>
      <c r="Q6216">
        <v>1.5</v>
      </c>
      <c r="R6216" s="1">
        <v>44797</v>
      </c>
      <c r="S6216" t="str">
        <f t="shared" si="485"/>
        <v>Spindrift - Sparkling Water  Lime</v>
      </c>
      <c r="T6216" t="str">
        <f t="shared" si="486"/>
        <v>Carbonated</v>
      </c>
      <c r="U6216" t="str">
        <f>IF(T6216="Cell is Blank - Dis-regard",_xlfn.XLOOKUP(S6216,'Categroy Lookup'!A:A,'Categroy Lookup'!B:B,"Cell is Blank - Dis-regard"),T6216)</f>
        <v>Carbonated</v>
      </c>
      <c r="V6216" t="b">
        <f t="shared" si="488"/>
        <v>1</v>
      </c>
      <c r="W6216">
        <f t="shared" si="487"/>
        <v>1.5</v>
      </c>
      <c r="X6216" s="8">
        <f t="shared" si="489"/>
        <v>1</v>
      </c>
      <c r="Y6216" t="s">
        <v>486</v>
      </c>
      <c r="Z6216" t="s">
        <v>487</v>
      </c>
      <c r="AB6216" t="s">
        <v>685</v>
      </c>
      <c r="AC6216" t="s">
        <v>918</v>
      </c>
      <c r="AD6216">
        <v>2022</v>
      </c>
    </row>
    <row r="6217" spans="1:30" x14ac:dyDescent="0.25">
      <c r="A6217" t="s">
        <v>18</v>
      </c>
      <c r="B6217" t="s">
        <v>40</v>
      </c>
      <c r="C6217" t="s">
        <v>41</v>
      </c>
      <c r="D6217" t="s">
        <v>42</v>
      </c>
      <c r="E6217" t="s">
        <v>56</v>
      </c>
      <c r="F6217" t="s">
        <v>27</v>
      </c>
      <c r="G6217">
        <v>15572031800</v>
      </c>
      <c r="H6217" t="s">
        <v>440</v>
      </c>
      <c r="I6217" t="s">
        <v>33</v>
      </c>
      <c r="J6217">
        <v>122</v>
      </c>
      <c r="K6217">
        <v>1.5</v>
      </c>
      <c r="L6217">
        <v>1</v>
      </c>
      <c r="M6217">
        <v>122</v>
      </c>
      <c r="N6217">
        <v>1.5</v>
      </c>
      <c r="O6217">
        <v>1</v>
      </c>
      <c r="P6217">
        <v>1.5</v>
      </c>
      <c r="Q6217">
        <v>1.5</v>
      </c>
      <c r="R6217" s="1">
        <v>44797</v>
      </c>
      <c r="S6217" t="str">
        <f t="shared" si="485"/>
        <v>Cheetos - Fleming Hot Crunchy</v>
      </c>
      <c r="T6217" t="str">
        <f t="shared" si="486"/>
        <v>Food</v>
      </c>
      <c r="U6217" t="str">
        <f>IF(T6217="Cell is Blank - Dis-regard",_xlfn.XLOOKUP(S6217,'Categroy Lookup'!A:A,'Categroy Lookup'!B:B,"Cell is Blank - Dis-regard"),T6217)</f>
        <v>Food</v>
      </c>
      <c r="V6217" t="b">
        <f t="shared" si="488"/>
        <v>1</v>
      </c>
      <c r="W6217">
        <f t="shared" si="487"/>
        <v>1.5</v>
      </c>
      <c r="X6217" s="8">
        <f t="shared" si="489"/>
        <v>1</v>
      </c>
      <c r="Y6217" t="s">
        <v>491</v>
      </c>
      <c r="Z6217" t="s">
        <v>492</v>
      </c>
      <c r="AB6217" t="s">
        <v>685</v>
      </c>
      <c r="AC6217" t="s">
        <v>918</v>
      </c>
      <c r="AD6217">
        <v>2022</v>
      </c>
    </row>
    <row r="6218" spans="1:30" x14ac:dyDescent="0.25">
      <c r="A6218" t="s">
        <v>18</v>
      </c>
      <c r="B6218" t="s">
        <v>40</v>
      </c>
      <c r="C6218" t="s">
        <v>41</v>
      </c>
      <c r="D6218" t="s">
        <v>42</v>
      </c>
      <c r="E6218" t="s">
        <v>182</v>
      </c>
      <c r="F6218" t="s">
        <v>27</v>
      </c>
      <c r="G6218">
        <v>15572033238</v>
      </c>
      <c r="H6218" t="s">
        <v>440</v>
      </c>
      <c r="I6218" t="s">
        <v>33</v>
      </c>
      <c r="J6218">
        <v>114</v>
      </c>
      <c r="K6218">
        <v>1.5</v>
      </c>
      <c r="L6218">
        <v>1</v>
      </c>
      <c r="M6218">
        <v>114</v>
      </c>
      <c r="N6218">
        <v>1.5</v>
      </c>
      <c r="O6218">
        <v>1</v>
      </c>
      <c r="P6218">
        <v>1.5</v>
      </c>
      <c r="Q6218">
        <v>1.5</v>
      </c>
      <c r="R6218" s="1">
        <v>44797</v>
      </c>
      <c r="S6218" t="str">
        <f t="shared" si="485"/>
        <v>Cheetos Baked - Crunchy Cheese</v>
      </c>
      <c r="T6218" t="str">
        <f t="shared" si="486"/>
        <v>Food</v>
      </c>
      <c r="U6218" t="str">
        <f>IF(T6218="Cell is Blank - Dis-regard",_xlfn.XLOOKUP(S6218,'Categroy Lookup'!A:A,'Categroy Lookup'!B:B,"Cell is Blank - Dis-regard"),T6218)</f>
        <v>Food</v>
      </c>
      <c r="V6218" t="b">
        <f t="shared" si="488"/>
        <v>1</v>
      </c>
      <c r="W6218">
        <f t="shared" si="487"/>
        <v>1.5</v>
      </c>
      <c r="X6218" s="8">
        <f t="shared" si="489"/>
        <v>1</v>
      </c>
      <c r="Y6218" t="s">
        <v>500</v>
      </c>
      <c r="Z6218" t="s">
        <v>569</v>
      </c>
      <c r="AB6218" t="s">
        <v>685</v>
      </c>
      <c r="AC6218" t="s">
        <v>918</v>
      </c>
      <c r="AD6218">
        <v>2022</v>
      </c>
    </row>
    <row r="6219" spans="1:30" x14ac:dyDescent="0.25">
      <c r="A6219" t="s">
        <v>18</v>
      </c>
      <c r="B6219" t="s">
        <v>40</v>
      </c>
      <c r="C6219" t="s">
        <v>41</v>
      </c>
      <c r="D6219" t="s">
        <v>42</v>
      </c>
      <c r="E6219" t="s">
        <v>165</v>
      </c>
      <c r="F6219" t="s">
        <v>31</v>
      </c>
      <c r="G6219">
        <v>15572062637</v>
      </c>
      <c r="H6219" t="s">
        <v>440</v>
      </c>
      <c r="I6219" t="s">
        <v>25</v>
      </c>
      <c r="J6219">
        <v>143</v>
      </c>
      <c r="K6219">
        <v>2.5</v>
      </c>
      <c r="L6219">
        <v>1</v>
      </c>
      <c r="M6219">
        <v>143</v>
      </c>
      <c r="N6219">
        <v>2.5</v>
      </c>
      <c r="O6219">
        <v>1</v>
      </c>
      <c r="P6219">
        <v>2.5</v>
      </c>
      <c r="Q6219">
        <v>4</v>
      </c>
      <c r="R6219" s="1">
        <v>44797</v>
      </c>
      <c r="S6219" t="str">
        <f t="shared" si="485"/>
        <v>Snapple Tea - Raspberry</v>
      </c>
      <c r="T6219" t="str">
        <f t="shared" si="486"/>
        <v>Non Carbonated</v>
      </c>
      <c r="U6219" t="str">
        <f>IF(T6219="Cell is Blank - Dis-regard",_xlfn.XLOOKUP(S6219,'Categroy Lookup'!A:A,'Categroy Lookup'!B:B,"Cell is Blank - Dis-regard"),T6219)</f>
        <v>Non Carbonated</v>
      </c>
      <c r="V6219" t="b">
        <f t="shared" si="488"/>
        <v>1</v>
      </c>
      <c r="W6219">
        <f t="shared" si="487"/>
        <v>2.5</v>
      </c>
      <c r="X6219" s="8">
        <f t="shared" si="489"/>
        <v>1.6666666666666667</v>
      </c>
      <c r="Y6219" t="s">
        <v>564</v>
      </c>
      <c r="Z6219" t="s">
        <v>508</v>
      </c>
      <c r="AB6219" t="s">
        <v>685</v>
      </c>
      <c r="AC6219" t="s">
        <v>918</v>
      </c>
      <c r="AD6219">
        <v>2022</v>
      </c>
    </row>
    <row r="6220" spans="1:30" x14ac:dyDescent="0.25">
      <c r="A6220" t="s">
        <v>18</v>
      </c>
      <c r="B6220" t="s">
        <v>40</v>
      </c>
      <c r="C6220" t="s">
        <v>41</v>
      </c>
      <c r="D6220" t="s">
        <v>42</v>
      </c>
      <c r="E6220" t="s">
        <v>147</v>
      </c>
      <c r="F6220" t="s">
        <v>27</v>
      </c>
      <c r="G6220">
        <v>15572062637</v>
      </c>
      <c r="H6220" t="s">
        <v>440</v>
      </c>
      <c r="I6220" t="s">
        <v>25</v>
      </c>
      <c r="J6220">
        <v>112</v>
      </c>
      <c r="K6220">
        <v>1.5</v>
      </c>
      <c r="L6220">
        <v>1</v>
      </c>
      <c r="M6220">
        <v>112</v>
      </c>
      <c r="N6220">
        <v>1.5</v>
      </c>
      <c r="O6220">
        <v>1</v>
      </c>
      <c r="P6220">
        <v>1.5</v>
      </c>
      <c r="Q6220">
        <v>4</v>
      </c>
      <c r="R6220" s="1">
        <v>44797</v>
      </c>
      <c r="S6220" t="str">
        <f t="shared" si="485"/>
        <v>Doritos Famin Hot Nacho</v>
      </c>
      <c r="T6220" t="str">
        <f t="shared" si="486"/>
        <v>Food</v>
      </c>
      <c r="U6220" t="str">
        <f>IF(T6220="Cell is Blank - Dis-regard",_xlfn.XLOOKUP(S6220,'Categroy Lookup'!A:A,'Categroy Lookup'!B:B,"Cell is Blank - Dis-regard"),T6220)</f>
        <v>Food</v>
      </c>
      <c r="V6220" t="b">
        <f t="shared" si="488"/>
        <v>1</v>
      </c>
      <c r="W6220">
        <f t="shared" si="487"/>
        <v>1.5</v>
      </c>
      <c r="X6220" s="8">
        <f t="shared" si="489"/>
        <v>1</v>
      </c>
      <c r="Y6220" t="s">
        <v>147</v>
      </c>
      <c r="AB6220" t="s">
        <v>685</v>
      </c>
      <c r="AC6220" t="s">
        <v>918</v>
      </c>
      <c r="AD6220">
        <v>2022</v>
      </c>
    </row>
    <row r="6221" spans="1:30" x14ac:dyDescent="0.25">
      <c r="A6221" t="s">
        <v>18</v>
      </c>
      <c r="B6221" t="s">
        <v>40</v>
      </c>
      <c r="C6221" t="s">
        <v>41</v>
      </c>
      <c r="D6221" t="s">
        <v>42</v>
      </c>
      <c r="E6221" t="s">
        <v>131</v>
      </c>
      <c r="F6221" t="s">
        <v>23</v>
      </c>
      <c r="G6221">
        <v>15572127491</v>
      </c>
      <c r="H6221" t="s">
        <v>440</v>
      </c>
      <c r="I6221" t="s">
        <v>33</v>
      </c>
      <c r="J6221">
        <v>140</v>
      </c>
      <c r="K6221">
        <v>1.5</v>
      </c>
      <c r="L6221">
        <v>1</v>
      </c>
      <c r="M6221">
        <v>140</v>
      </c>
      <c r="N6221">
        <v>1.5</v>
      </c>
      <c r="O6221">
        <v>1</v>
      </c>
      <c r="P6221">
        <v>1.5</v>
      </c>
      <c r="Q6221">
        <v>1.5</v>
      </c>
      <c r="R6221" s="1">
        <v>44797</v>
      </c>
      <c r="S6221" t="str">
        <f t="shared" si="485"/>
        <v>Sunkist Soda - Orange</v>
      </c>
      <c r="T6221" t="str">
        <f t="shared" si="486"/>
        <v>Carbonated</v>
      </c>
      <c r="U6221" t="str">
        <f>IF(T6221="Cell is Blank - Dis-regard",_xlfn.XLOOKUP(S6221,'Categroy Lookup'!A:A,'Categroy Lookup'!B:B,"Cell is Blank - Dis-regard"),T6221)</f>
        <v>Carbonated</v>
      </c>
      <c r="V6221" t="b">
        <f t="shared" si="488"/>
        <v>1</v>
      </c>
      <c r="W6221">
        <f t="shared" si="487"/>
        <v>1.5</v>
      </c>
      <c r="X6221" s="8">
        <f t="shared" si="489"/>
        <v>1</v>
      </c>
      <c r="Y6221" t="s">
        <v>551</v>
      </c>
      <c r="Z6221" t="s">
        <v>552</v>
      </c>
      <c r="AB6221" t="s">
        <v>685</v>
      </c>
      <c r="AC6221" t="s">
        <v>918</v>
      </c>
      <c r="AD6221">
        <v>2022</v>
      </c>
    </row>
    <row r="6222" spans="1:30" x14ac:dyDescent="0.25">
      <c r="A6222" t="s">
        <v>18</v>
      </c>
      <c r="B6222" t="s">
        <v>40</v>
      </c>
      <c r="C6222" t="s">
        <v>41</v>
      </c>
      <c r="D6222" t="s">
        <v>42</v>
      </c>
      <c r="E6222" t="s">
        <v>94</v>
      </c>
      <c r="F6222" t="s">
        <v>23</v>
      </c>
      <c r="G6222">
        <v>15572146165</v>
      </c>
      <c r="H6222" t="s">
        <v>440</v>
      </c>
      <c r="I6222" t="s">
        <v>33</v>
      </c>
      <c r="J6222">
        <v>148</v>
      </c>
      <c r="K6222">
        <v>3.5</v>
      </c>
      <c r="L6222">
        <v>1</v>
      </c>
      <c r="M6222">
        <v>148</v>
      </c>
      <c r="N6222">
        <v>3.5</v>
      </c>
      <c r="O6222">
        <v>1</v>
      </c>
      <c r="P6222">
        <v>3.5</v>
      </c>
      <c r="Q6222">
        <v>3.5</v>
      </c>
      <c r="R6222" s="1">
        <v>44797</v>
      </c>
      <c r="S6222" t="str">
        <f t="shared" si="485"/>
        <v>Red Bull - Original</v>
      </c>
      <c r="T6222" t="str">
        <f t="shared" si="486"/>
        <v>Carbonated</v>
      </c>
      <c r="U6222" t="str">
        <f>IF(T6222="Cell is Blank - Dis-regard",_xlfn.XLOOKUP(S6222,'Categroy Lookup'!A:A,'Categroy Lookup'!B:B,"Cell is Blank - Dis-regard"),T6222)</f>
        <v>Carbonated</v>
      </c>
      <c r="V6222" t="b">
        <f t="shared" si="488"/>
        <v>1</v>
      </c>
      <c r="W6222">
        <f t="shared" si="487"/>
        <v>3.5</v>
      </c>
      <c r="X6222" s="8">
        <f t="shared" si="489"/>
        <v>2.3333333333333335</v>
      </c>
      <c r="Y6222" t="s">
        <v>466</v>
      </c>
      <c r="Z6222" t="s">
        <v>512</v>
      </c>
      <c r="AB6222" t="s">
        <v>685</v>
      </c>
      <c r="AC6222" t="s">
        <v>918</v>
      </c>
      <c r="AD6222">
        <v>2022</v>
      </c>
    </row>
    <row r="6223" spans="1:30" x14ac:dyDescent="0.25">
      <c r="A6223" t="s">
        <v>18</v>
      </c>
      <c r="B6223" t="s">
        <v>40</v>
      </c>
      <c r="C6223" t="s">
        <v>41</v>
      </c>
      <c r="D6223" t="s">
        <v>42</v>
      </c>
      <c r="E6223" t="s">
        <v>209</v>
      </c>
      <c r="F6223" t="s">
        <v>27</v>
      </c>
      <c r="G6223">
        <v>15572148592</v>
      </c>
      <c r="H6223" t="s">
        <v>440</v>
      </c>
      <c r="I6223" t="s">
        <v>33</v>
      </c>
      <c r="J6223">
        <v>110</v>
      </c>
      <c r="K6223">
        <v>1.5</v>
      </c>
      <c r="L6223">
        <v>1</v>
      </c>
      <c r="M6223">
        <v>110</v>
      </c>
      <c r="N6223">
        <v>1.5</v>
      </c>
      <c r="O6223">
        <v>1</v>
      </c>
      <c r="P6223">
        <v>1.5</v>
      </c>
      <c r="Q6223">
        <v>1.5</v>
      </c>
      <c r="R6223" s="1">
        <v>44797</v>
      </c>
      <c r="S6223" t="str">
        <f t="shared" si="485"/>
        <v>Lays - Classic</v>
      </c>
      <c r="T6223" t="str">
        <f t="shared" si="486"/>
        <v>Food</v>
      </c>
      <c r="U6223" t="str">
        <f>IF(T6223="Cell is Blank - Dis-regard",_xlfn.XLOOKUP(S6223,'Categroy Lookup'!A:A,'Categroy Lookup'!B:B,"Cell is Blank - Dis-regard"),T6223)</f>
        <v>Food</v>
      </c>
      <c r="V6223" t="b">
        <f t="shared" si="488"/>
        <v>1</v>
      </c>
      <c r="W6223">
        <f t="shared" si="487"/>
        <v>1.5</v>
      </c>
      <c r="X6223" s="8">
        <f t="shared" si="489"/>
        <v>1</v>
      </c>
      <c r="Y6223" t="s">
        <v>578</v>
      </c>
      <c r="Z6223" t="s">
        <v>579</v>
      </c>
      <c r="AB6223" t="s">
        <v>685</v>
      </c>
      <c r="AC6223" t="s">
        <v>918</v>
      </c>
      <c r="AD6223">
        <v>2022</v>
      </c>
    </row>
    <row r="6224" spans="1:30" x14ac:dyDescent="0.25">
      <c r="A6224" t="s">
        <v>18</v>
      </c>
      <c r="B6224" t="s">
        <v>197</v>
      </c>
      <c r="C6224" t="s">
        <v>198</v>
      </c>
      <c r="D6224" t="s">
        <v>199</v>
      </c>
      <c r="E6224" t="s">
        <v>230</v>
      </c>
      <c r="F6224" t="s">
        <v>23</v>
      </c>
      <c r="G6224">
        <v>15572251813</v>
      </c>
      <c r="H6224" t="s">
        <v>440</v>
      </c>
      <c r="I6224" t="s">
        <v>33</v>
      </c>
      <c r="J6224">
        <v>148</v>
      </c>
      <c r="K6224">
        <v>3</v>
      </c>
      <c r="L6224">
        <v>1</v>
      </c>
      <c r="M6224">
        <v>148</v>
      </c>
      <c r="N6224">
        <v>3</v>
      </c>
      <c r="O6224">
        <v>1</v>
      </c>
      <c r="P6224">
        <v>3</v>
      </c>
      <c r="Q6224">
        <v>3</v>
      </c>
      <c r="R6224" s="1">
        <v>44797</v>
      </c>
      <c r="S6224" t="str">
        <f t="shared" si="485"/>
        <v>Starbucks Refresher - Real Coconut Water</v>
      </c>
      <c r="T6224" t="str">
        <f t="shared" si="486"/>
        <v>Carbonated</v>
      </c>
      <c r="U6224" t="str">
        <f>IF(T6224="Cell is Blank - Dis-regard",_xlfn.XLOOKUP(S6224,'Categroy Lookup'!A:A,'Categroy Lookup'!B:B,"Cell is Blank - Dis-regard"),T6224)</f>
        <v>Carbonated</v>
      </c>
      <c r="V6224" t="b">
        <f t="shared" si="488"/>
        <v>1</v>
      </c>
      <c r="W6224">
        <f t="shared" si="487"/>
        <v>3</v>
      </c>
      <c r="X6224" s="8">
        <f t="shared" si="489"/>
        <v>2</v>
      </c>
      <c r="Y6224" t="s">
        <v>594</v>
      </c>
      <c r="Z6224" t="s">
        <v>595</v>
      </c>
      <c r="AB6224" t="s">
        <v>685</v>
      </c>
      <c r="AC6224" t="s">
        <v>918</v>
      </c>
      <c r="AD6224">
        <v>2022</v>
      </c>
    </row>
    <row r="6225" spans="1:30" x14ac:dyDescent="0.25">
      <c r="A6225" t="s">
        <v>18</v>
      </c>
      <c r="B6225" t="s">
        <v>197</v>
      </c>
      <c r="C6225" t="s">
        <v>198</v>
      </c>
      <c r="D6225" t="s">
        <v>199</v>
      </c>
      <c r="E6225" t="s">
        <v>288</v>
      </c>
      <c r="F6225" t="s">
        <v>27</v>
      </c>
      <c r="G6225">
        <v>15572261004</v>
      </c>
      <c r="H6225" t="s">
        <v>440</v>
      </c>
      <c r="I6225" t="s">
        <v>33</v>
      </c>
      <c r="J6225">
        <v>132</v>
      </c>
      <c r="K6225">
        <v>2</v>
      </c>
      <c r="L6225">
        <v>1</v>
      </c>
      <c r="M6225">
        <v>132</v>
      </c>
      <c r="N6225">
        <v>2</v>
      </c>
      <c r="O6225">
        <v>1</v>
      </c>
      <c r="P6225">
        <v>2</v>
      </c>
      <c r="Q6225">
        <v>2</v>
      </c>
      <c r="R6225" s="1">
        <v>44797</v>
      </c>
      <c r="S6225" t="str">
        <f t="shared" si="485"/>
        <v>Keep Healthy - Chocolate Fudge</v>
      </c>
      <c r="T6225" t="str">
        <f t="shared" si="486"/>
        <v>Food</v>
      </c>
      <c r="U6225" t="str">
        <f>IF(T6225="Cell is Blank - Dis-regard",_xlfn.XLOOKUP(S6225,'Categroy Lookup'!A:A,'Categroy Lookup'!B:B,"Cell is Blank - Dis-regard"),T6225)</f>
        <v>Food</v>
      </c>
      <c r="V6225" t="b">
        <f t="shared" si="488"/>
        <v>1</v>
      </c>
      <c r="W6225">
        <f t="shared" si="487"/>
        <v>2</v>
      </c>
      <c r="X6225" s="8">
        <f t="shared" si="489"/>
        <v>1.3333333333333333</v>
      </c>
      <c r="Y6225" t="s">
        <v>620</v>
      </c>
      <c r="Z6225" t="s">
        <v>621</v>
      </c>
      <c r="AB6225" t="s">
        <v>685</v>
      </c>
      <c r="AC6225" t="s">
        <v>918</v>
      </c>
      <c r="AD6225">
        <v>2022</v>
      </c>
    </row>
    <row r="6226" spans="1:30" x14ac:dyDescent="0.25">
      <c r="A6226" t="s">
        <v>18</v>
      </c>
      <c r="B6226" t="s">
        <v>197</v>
      </c>
      <c r="C6226" t="s">
        <v>198</v>
      </c>
      <c r="D6226" t="s">
        <v>199</v>
      </c>
      <c r="E6226" t="s">
        <v>52</v>
      </c>
      <c r="F6226" t="s">
        <v>27</v>
      </c>
      <c r="G6226">
        <v>15572275293</v>
      </c>
      <c r="H6226" t="s">
        <v>440</v>
      </c>
      <c r="I6226" t="s">
        <v>25</v>
      </c>
      <c r="J6226">
        <v>111</v>
      </c>
      <c r="K6226">
        <v>1.5</v>
      </c>
      <c r="L6226">
        <v>1</v>
      </c>
      <c r="M6226">
        <v>111</v>
      </c>
      <c r="N6226">
        <v>1.5</v>
      </c>
      <c r="O6226">
        <v>1</v>
      </c>
      <c r="P6226">
        <v>1.5</v>
      </c>
      <c r="Q6226">
        <v>1.5</v>
      </c>
      <c r="R6226" s="1">
        <v>44797</v>
      </c>
      <c r="S6226" t="str">
        <f t="shared" si="485"/>
        <v>Miss Vickie's Potato Chip - Sea Salt Original</v>
      </c>
      <c r="T6226" t="str">
        <f t="shared" si="486"/>
        <v>Food</v>
      </c>
      <c r="U6226" t="str">
        <f>IF(T6226="Cell is Blank - Dis-regard",_xlfn.XLOOKUP(S6226,'Categroy Lookup'!A:A,'Categroy Lookup'!B:B,"Cell is Blank - Dis-regard"),T6226)</f>
        <v>Food</v>
      </c>
      <c r="V6226" t="b">
        <f t="shared" si="488"/>
        <v>1</v>
      </c>
      <c r="W6226">
        <f t="shared" si="487"/>
        <v>1.5</v>
      </c>
      <c r="X6226" s="8">
        <f t="shared" si="489"/>
        <v>1</v>
      </c>
      <c r="Y6226" t="s">
        <v>473</v>
      </c>
      <c r="Z6226" t="s">
        <v>488</v>
      </c>
      <c r="AB6226" t="s">
        <v>685</v>
      </c>
      <c r="AC6226" t="s">
        <v>918</v>
      </c>
      <c r="AD6226">
        <v>2022</v>
      </c>
    </row>
    <row r="6227" spans="1:30" x14ac:dyDescent="0.25">
      <c r="A6227" t="s">
        <v>18</v>
      </c>
      <c r="B6227" t="s">
        <v>197</v>
      </c>
      <c r="C6227" t="s">
        <v>198</v>
      </c>
      <c r="D6227" t="s">
        <v>199</v>
      </c>
      <c r="E6227" t="s">
        <v>365</v>
      </c>
      <c r="F6227" t="s">
        <v>27</v>
      </c>
      <c r="G6227">
        <v>15572426036</v>
      </c>
      <c r="H6227" t="s">
        <v>440</v>
      </c>
      <c r="I6227" t="s">
        <v>25</v>
      </c>
      <c r="J6227">
        <v>165</v>
      </c>
      <c r="K6227">
        <v>3</v>
      </c>
      <c r="L6227">
        <v>1</v>
      </c>
      <c r="M6227">
        <v>165</v>
      </c>
      <c r="N6227">
        <v>3</v>
      </c>
      <c r="O6227">
        <v>1</v>
      </c>
      <c r="P6227">
        <v>3</v>
      </c>
      <c r="Q6227">
        <v>3</v>
      </c>
      <c r="R6227" s="1">
        <v>44797</v>
      </c>
      <c r="S6227" t="str">
        <f t="shared" si="485"/>
        <v>Pringles - Sour Cream &amp; Onion</v>
      </c>
      <c r="T6227" t="str">
        <f t="shared" si="486"/>
        <v>Food</v>
      </c>
      <c r="U6227" t="str">
        <f>IF(T6227="Cell is Blank - Dis-regard",_xlfn.XLOOKUP(S6227,'Categroy Lookup'!A:A,'Categroy Lookup'!B:B,"Cell is Blank - Dis-regard"),T6227)</f>
        <v>Food</v>
      </c>
      <c r="V6227" t="b">
        <f t="shared" si="488"/>
        <v>1</v>
      </c>
      <c r="W6227">
        <f t="shared" si="487"/>
        <v>3</v>
      </c>
      <c r="X6227" s="8">
        <f t="shared" si="489"/>
        <v>2</v>
      </c>
      <c r="Y6227" t="s">
        <v>642</v>
      </c>
      <c r="Z6227" t="s">
        <v>641</v>
      </c>
      <c r="AB6227" t="s">
        <v>685</v>
      </c>
      <c r="AC6227" t="s">
        <v>918</v>
      </c>
      <c r="AD6227">
        <v>2022</v>
      </c>
    </row>
    <row r="6228" spans="1:30" x14ac:dyDescent="0.25">
      <c r="A6228" t="s">
        <v>18</v>
      </c>
      <c r="B6228" t="s">
        <v>197</v>
      </c>
      <c r="C6228" t="s">
        <v>198</v>
      </c>
      <c r="D6228" t="s">
        <v>199</v>
      </c>
      <c r="E6228" t="s">
        <v>200</v>
      </c>
      <c r="F6228" t="s">
        <v>31</v>
      </c>
      <c r="G6228">
        <v>15572517849</v>
      </c>
      <c r="H6228" t="s">
        <v>440</v>
      </c>
      <c r="I6228" t="s">
        <v>25</v>
      </c>
      <c r="J6228">
        <v>146</v>
      </c>
      <c r="K6228">
        <v>3.5</v>
      </c>
      <c r="L6228">
        <v>1</v>
      </c>
      <c r="M6228">
        <v>146</v>
      </c>
      <c r="N6228">
        <v>3.5</v>
      </c>
      <c r="O6228">
        <v>1</v>
      </c>
      <c r="P6228">
        <v>3.5</v>
      </c>
      <c r="Q6228">
        <v>3.5</v>
      </c>
      <c r="R6228" s="1">
        <v>44797</v>
      </c>
      <c r="S6228" t="str">
        <f t="shared" si="485"/>
        <v>Starbucks Doubleshot Energy - Mocha</v>
      </c>
      <c r="T6228" t="str">
        <f t="shared" si="486"/>
        <v>Non Carbonated</v>
      </c>
      <c r="U6228" t="str">
        <f>IF(T6228="Cell is Blank - Dis-regard",_xlfn.XLOOKUP(S6228,'Categroy Lookup'!A:A,'Categroy Lookup'!B:B,"Cell is Blank - Dis-regard"),T6228)</f>
        <v>Non Carbonated</v>
      </c>
      <c r="V6228" t="b">
        <f t="shared" si="488"/>
        <v>1</v>
      </c>
      <c r="W6228">
        <f t="shared" si="487"/>
        <v>3.5</v>
      </c>
      <c r="X6228" s="8">
        <f t="shared" si="489"/>
        <v>2.3333333333333335</v>
      </c>
      <c r="Y6228" t="s">
        <v>572</v>
      </c>
      <c r="Z6228" t="s">
        <v>573</v>
      </c>
      <c r="AB6228" t="s">
        <v>685</v>
      </c>
      <c r="AC6228" t="s">
        <v>918</v>
      </c>
      <c r="AD6228">
        <v>2022</v>
      </c>
    </row>
    <row r="6229" spans="1:30" x14ac:dyDescent="0.25">
      <c r="A6229" t="s">
        <v>18</v>
      </c>
      <c r="B6229" t="s">
        <v>197</v>
      </c>
      <c r="C6229" t="s">
        <v>198</v>
      </c>
      <c r="D6229" t="s">
        <v>199</v>
      </c>
      <c r="E6229" t="s">
        <v>200</v>
      </c>
      <c r="F6229" t="s">
        <v>31</v>
      </c>
      <c r="G6229">
        <v>15572524744</v>
      </c>
      <c r="H6229" t="s">
        <v>440</v>
      </c>
      <c r="I6229" t="s">
        <v>25</v>
      </c>
      <c r="J6229">
        <v>146</v>
      </c>
      <c r="K6229">
        <v>3.5</v>
      </c>
      <c r="L6229">
        <v>1</v>
      </c>
      <c r="M6229">
        <v>146</v>
      </c>
      <c r="N6229">
        <v>3.5</v>
      </c>
      <c r="O6229">
        <v>1</v>
      </c>
      <c r="P6229">
        <v>3.5</v>
      </c>
      <c r="Q6229">
        <v>3.5</v>
      </c>
      <c r="R6229" s="1">
        <v>44797</v>
      </c>
      <c r="S6229" t="str">
        <f t="shared" si="485"/>
        <v>Starbucks Doubleshot Energy - Mocha</v>
      </c>
      <c r="T6229" t="str">
        <f t="shared" si="486"/>
        <v>Non Carbonated</v>
      </c>
      <c r="U6229" t="str">
        <f>IF(T6229="Cell is Blank - Dis-regard",_xlfn.XLOOKUP(S6229,'Categroy Lookup'!A:A,'Categroy Lookup'!B:B,"Cell is Blank - Dis-regard"),T6229)</f>
        <v>Non Carbonated</v>
      </c>
      <c r="V6229" t="b">
        <f t="shared" si="488"/>
        <v>1</v>
      </c>
      <c r="W6229">
        <f t="shared" si="487"/>
        <v>3.5</v>
      </c>
      <c r="X6229" s="8">
        <f t="shared" si="489"/>
        <v>2.3333333333333335</v>
      </c>
      <c r="Y6229" t="s">
        <v>572</v>
      </c>
      <c r="Z6229" t="s">
        <v>573</v>
      </c>
      <c r="AB6229" t="s">
        <v>685</v>
      </c>
      <c r="AC6229" t="s">
        <v>918</v>
      </c>
      <c r="AD6229">
        <v>2022</v>
      </c>
    </row>
    <row r="6230" spans="1:30" x14ac:dyDescent="0.25">
      <c r="A6230" t="s">
        <v>18</v>
      </c>
      <c r="B6230" t="s">
        <v>197</v>
      </c>
      <c r="C6230" t="s">
        <v>198</v>
      </c>
      <c r="D6230" t="s">
        <v>199</v>
      </c>
      <c r="E6230" t="s">
        <v>330</v>
      </c>
      <c r="F6230" t="s">
        <v>31</v>
      </c>
      <c r="G6230">
        <v>15572604035</v>
      </c>
      <c r="H6230" t="s">
        <v>440</v>
      </c>
      <c r="I6230" t="s">
        <v>25</v>
      </c>
      <c r="J6230">
        <v>143</v>
      </c>
      <c r="K6230">
        <v>2.75</v>
      </c>
      <c r="L6230">
        <v>1</v>
      </c>
      <c r="M6230">
        <v>143</v>
      </c>
      <c r="N6230">
        <v>2.75</v>
      </c>
      <c r="O6230">
        <v>1</v>
      </c>
      <c r="P6230">
        <v>2.75</v>
      </c>
      <c r="Q6230">
        <v>2.75</v>
      </c>
      <c r="R6230" s="1">
        <v>44797</v>
      </c>
      <c r="S6230" t="str">
        <f t="shared" si="485"/>
        <v>BodyArmor  LYTE - Blueberry Pomegranate</v>
      </c>
      <c r="T6230" t="str">
        <f t="shared" si="486"/>
        <v>Non Carbonated</v>
      </c>
      <c r="U6230" t="str">
        <f>IF(T6230="Cell is Blank - Dis-regard",_xlfn.XLOOKUP(S6230,'Categroy Lookup'!A:A,'Categroy Lookup'!B:B,"Cell is Blank - Dis-regard"),T6230)</f>
        <v>Non Carbonated</v>
      </c>
      <c r="V6230" t="b">
        <f t="shared" si="488"/>
        <v>1</v>
      </c>
      <c r="W6230">
        <f t="shared" si="487"/>
        <v>2.75</v>
      </c>
      <c r="X6230" s="8">
        <f t="shared" si="489"/>
        <v>1.8333333333333333</v>
      </c>
      <c r="Y6230" t="s">
        <v>634</v>
      </c>
      <c r="Z6230" t="s">
        <v>635</v>
      </c>
      <c r="AB6230" t="s">
        <v>685</v>
      </c>
      <c r="AC6230" t="s">
        <v>918</v>
      </c>
      <c r="AD6230">
        <v>2022</v>
      </c>
    </row>
    <row r="6231" spans="1:30" x14ac:dyDescent="0.25">
      <c r="A6231" t="s">
        <v>18</v>
      </c>
      <c r="B6231" t="s">
        <v>197</v>
      </c>
      <c r="C6231" t="s">
        <v>198</v>
      </c>
      <c r="D6231" t="s">
        <v>199</v>
      </c>
      <c r="E6231" t="s">
        <v>93</v>
      </c>
      <c r="F6231" t="s">
        <v>23</v>
      </c>
      <c r="G6231">
        <v>15572674499</v>
      </c>
      <c r="H6231" t="s">
        <v>440</v>
      </c>
      <c r="I6231" t="s">
        <v>25</v>
      </c>
      <c r="J6231">
        <v>141</v>
      </c>
      <c r="K6231">
        <v>2</v>
      </c>
      <c r="L6231">
        <v>1</v>
      </c>
      <c r="M6231">
        <v>141</v>
      </c>
      <c r="N6231">
        <v>2</v>
      </c>
      <c r="O6231">
        <v>1</v>
      </c>
      <c r="P6231">
        <v>2</v>
      </c>
      <c r="Q6231">
        <v>2</v>
      </c>
      <c r="R6231" s="1">
        <v>44797</v>
      </c>
      <c r="S6231" t="str">
        <f t="shared" si="485"/>
        <v>Coca Cola - Zero Sugar</v>
      </c>
      <c r="T6231" t="str">
        <f t="shared" si="486"/>
        <v>Carbonated</v>
      </c>
      <c r="U6231" t="str">
        <f>IF(T6231="Cell is Blank - Dis-regard",_xlfn.XLOOKUP(S6231,'Categroy Lookup'!A:A,'Categroy Lookup'!B:B,"Cell is Blank - Dis-regard"),T6231)</f>
        <v>Carbonated</v>
      </c>
      <c r="V6231" t="b">
        <f t="shared" si="488"/>
        <v>1</v>
      </c>
      <c r="W6231">
        <f t="shared" si="487"/>
        <v>2</v>
      </c>
      <c r="X6231" s="8">
        <f t="shared" si="489"/>
        <v>1.3333333333333333</v>
      </c>
      <c r="Y6231" t="s">
        <v>524</v>
      </c>
      <c r="Z6231" t="s">
        <v>525</v>
      </c>
      <c r="AB6231" t="s">
        <v>685</v>
      </c>
      <c r="AC6231" t="s">
        <v>918</v>
      </c>
      <c r="AD6231">
        <v>2022</v>
      </c>
    </row>
    <row r="6232" spans="1:30" x14ac:dyDescent="0.25">
      <c r="A6232" t="s">
        <v>18</v>
      </c>
      <c r="B6232" t="s">
        <v>40</v>
      </c>
      <c r="C6232" t="s">
        <v>41</v>
      </c>
      <c r="D6232" t="s">
        <v>42</v>
      </c>
      <c r="E6232" t="s">
        <v>43</v>
      </c>
      <c r="F6232" t="s">
        <v>23</v>
      </c>
      <c r="G6232">
        <v>15573106945</v>
      </c>
      <c r="H6232" t="s">
        <v>440</v>
      </c>
      <c r="I6232" t="s">
        <v>25</v>
      </c>
      <c r="J6232">
        <v>146</v>
      </c>
      <c r="K6232">
        <v>3</v>
      </c>
      <c r="L6232">
        <v>1</v>
      </c>
      <c r="M6232">
        <v>146</v>
      </c>
      <c r="N6232">
        <v>3</v>
      </c>
      <c r="O6232">
        <v>1</v>
      </c>
      <c r="P6232">
        <v>3</v>
      </c>
      <c r="Q6232">
        <v>3</v>
      </c>
      <c r="R6232" s="1">
        <v>44797</v>
      </c>
      <c r="S6232" t="str">
        <f t="shared" si="485"/>
        <v>Monster Energy Original</v>
      </c>
      <c r="T6232" t="str">
        <f t="shared" si="486"/>
        <v>Carbonated</v>
      </c>
      <c r="U6232" t="str">
        <f>IF(T6232="Cell is Blank - Dis-regard",_xlfn.XLOOKUP(S6232,'Categroy Lookup'!A:A,'Categroy Lookup'!B:B,"Cell is Blank - Dis-regard"),T6232)</f>
        <v>Carbonated</v>
      </c>
      <c r="V6232" t="b">
        <f t="shared" si="488"/>
        <v>1</v>
      </c>
      <c r="W6232">
        <f t="shared" si="487"/>
        <v>3</v>
      </c>
      <c r="X6232" s="8">
        <f t="shared" si="489"/>
        <v>2</v>
      </c>
      <c r="Y6232" t="s">
        <v>43</v>
      </c>
      <c r="AB6232" t="s">
        <v>685</v>
      </c>
      <c r="AC6232" t="s">
        <v>918</v>
      </c>
      <c r="AD6232">
        <v>2022</v>
      </c>
    </row>
    <row r="6233" spans="1:30" x14ac:dyDescent="0.25">
      <c r="A6233" t="s">
        <v>18</v>
      </c>
      <c r="B6233" t="s">
        <v>40</v>
      </c>
      <c r="C6233" t="s">
        <v>41</v>
      </c>
      <c r="D6233" t="s">
        <v>42</v>
      </c>
      <c r="E6233" t="s">
        <v>58</v>
      </c>
      <c r="F6233" t="s">
        <v>27</v>
      </c>
      <c r="G6233">
        <v>15573119583</v>
      </c>
      <c r="H6233" t="s">
        <v>440</v>
      </c>
      <c r="I6233" t="s">
        <v>33</v>
      </c>
      <c r="J6233">
        <v>124</v>
      </c>
      <c r="K6233">
        <v>1.5</v>
      </c>
      <c r="L6233">
        <v>1</v>
      </c>
      <c r="M6233">
        <v>124</v>
      </c>
      <c r="N6233">
        <v>1.5</v>
      </c>
      <c r="O6233">
        <v>1</v>
      </c>
      <c r="P6233">
        <v>1.5</v>
      </c>
      <c r="Q6233">
        <v>1.5</v>
      </c>
      <c r="R6233" s="1">
        <v>44797</v>
      </c>
      <c r="S6233" t="str">
        <f t="shared" si="485"/>
        <v>Oreo Mini</v>
      </c>
      <c r="T6233" t="str">
        <f t="shared" si="486"/>
        <v>Food</v>
      </c>
      <c r="U6233" t="str">
        <f>IF(T6233="Cell is Blank - Dis-regard",_xlfn.XLOOKUP(S6233,'Categroy Lookup'!A:A,'Categroy Lookup'!B:B,"Cell is Blank - Dis-regard"),T6233)</f>
        <v>Food</v>
      </c>
      <c r="V6233" t="b">
        <f t="shared" si="488"/>
        <v>1</v>
      </c>
      <c r="W6233">
        <f t="shared" si="487"/>
        <v>1.5</v>
      </c>
      <c r="X6233" s="8">
        <f t="shared" si="489"/>
        <v>1</v>
      </c>
      <c r="Y6233" t="s">
        <v>58</v>
      </c>
      <c r="AB6233" t="s">
        <v>685</v>
      </c>
      <c r="AC6233" t="s">
        <v>918</v>
      </c>
      <c r="AD6233">
        <v>2022</v>
      </c>
    </row>
    <row r="6234" spans="1:30" x14ac:dyDescent="0.25">
      <c r="A6234" t="s">
        <v>18</v>
      </c>
      <c r="B6234" t="s">
        <v>40</v>
      </c>
      <c r="C6234" t="s">
        <v>41</v>
      </c>
      <c r="D6234" t="s">
        <v>42</v>
      </c>
      <c r="E6234" t="s">
        <v>43</v>
      </c>
      <c r="F6234" t="s">
        <v>23</v>
      </c>
      <c r="G6234">
        <v>15573483241</v>
      </c>
      <c r="H6234" t="s">
        <v>442</v>
      </c>
      <c r="I6234" t="s">
        <v>33</v>
      </c>
      <c r="J6234">
        <v>144</v>
      </c>
      <c r="K6234">
        <v>3</v>
      </c>
      <c r="L6234">
        <v>1</v>
      </c>
      <c r="M6234">
        <v>144</v>
      </c>
      <c r="N6234">
        <v>3</v>
      </c>
      <c r="O6234">
        <v>1</v>
      </c>
      <c r="P6234">
        <v>3</v>
      </c>
      <c r="Q6234">
        <v>3</v>
      </c>
      <c r="R6234" s="1">
        <v>44797</v>
      </c>
      <c r="S6234" t="str">
        <f t="shared" si="485"/>
        <v>Monster Energy Original</v>
      </c>
      <c r="T6234" t="str">
        <f t="shared" si="486"/>
        <v>Carbonated</v>
      </c>
      <c r="U6234" t="str">
        <f>IF(T6234="Cell is Blank - Dis-regard",_xlfn.XLOOKUP(S6234,'Categroy Lookup'!A:A,'Categroy Lookup'!B:B,"Cell is Blank - Dis-regard"),T6234)</f>
        <v>Carbonated</v>
      </c>
      <c r="V6234" t="b">
        <f t="shared" si="488"/>
        <v>1</v>
      </c>
      <c r="W6234">
        <f t="shared" si="487"/>
        <v>3</v>
      </c>
      <c r="X6234" s="8">
        <f t="shared" si="489"/>
        <v>2</v>
      </c>
      <c r="Y6234" t="s">
        <v>43</v>
      </c>
      <c r="AB6234" t="s">
        <v>687</v>
      </c>
      <c r="AC6234" t="s">
        <v>919</v>
      </c>
      <c r="AD6234">
        <v>2022</v>
      </c>
    </row>
    <row r="6235" spans="1:30" x14ac:dyDescent="0.25">
      <c r="A6235" t="s">
        <v>18</v>
      </c>
      <c r="B6235" t="s">
        <v>40</v>
      </c>
      <c r="C6235" t="s">
        <v>41</v>
      </c>
      <c r="D6235" t="s">
        <v>42</v>
      </c>
      <c r="E6235" t="s">
        <v>374</v>
      </c>
      <c r="F6235" t="s">
        <v>31</v>
      </c>
      <c r="G6235">
        <v>15573963468</v>
      </c>
      <c r="H6235" t="s">
        <v>442</v>
      </c>
      <c r="I6235" t="s">
        <v>25</v>
      </c>
      <c r="J6235">
        <v>147</v>
      </c>
      <c r="K6235">
        <v>2.5</v>
      </c>
      <c r="L6235">
        <v>1</v>
      </c>
      <c r="M6235">
        <v>147</v>
      </c>
      <c r="N6235">
        <v>2.5</v>
      </c>
      <c r="O6235">
        <v>1</v>
      </c>
      <c r="P6235">
        <v>2.5</v>
      </c>
      <c r="Q6235">
        <v>5</v>
      </c>
      <c r="R6235" s="1">
        <v>44798</v>
      </c>
      <c r="S6235" t="str">
        <f t="shared" si="485"/>
        <v>Snapple Tea - Peach</v>
      </c>
      <c r="T6235" t="str">
        <f t="shared" si="486"/>
        <v>Non Carbonated</v>
      </c>
      <c r="U6235" t="str">
        <f>IF(T6235="Cell is Blank - Dis-regard",_xlfn.XLOOKUP(S6235,'Categroy Lookup'!A:A,'Categroy Lookup'!B:B,"Cell is Blank - Dis-regard"),T6235)</f>
        <v>Non Carbonated</v>
      </c>
      <c r="V6235" t="b">
        <f t="shared" si="488"/>
        <v>1</v>
      </c>
      <c r="W6235">
        <f t="shared" si="487"/>
        <v>2.5</v>
      </c>
      <c r="X6235" s="8">
        <f t="shared" si="489"/>
        <v>1.6666666666666667</v>
      </c>
      <c r="Y6235" t="s">
        <v>564</v>
      </c>
      <c r="Z6235" t="s">
        <v>644</v>
      </c>
      <c r="AB6235" t="s">
        <v>687</v>
      </c>
      <c r="AC6235" t="s">
        <v>919</v>
      </c>
      <c r="AD6235">
        <v>2022</v>
      </c>
    </row>
    <row r="6236" spans="1:30" x14ac:dyDescent="0.25">
      <c r="A6236" t="s">
        <v>18</v>
      </c>
      <c r="B6236" t="s">
        <v>40</v>
      </c>
      <c r="C6236" t="s">
        <v>41</v>
      </c>
      <c r="D6236" t="s">
        <v>42</v>
      </c>
      <c r="E6236" t="s">
        <v>443</v>
      </c>
      <c r="F6236" t="s">
        <v>27</v>
      </c>
      <c r="G6236">
        <v>15573963468</v>
      </c>
      <c r="H6236" t="s">
        <v>442</v>
      </c>
      <c r="I6236" t="s">
        <v>25</v>
      </c>
      <c r="J6236">
        <v>136</v>
      </c>
      <c r="K6236">
        <v>2.5</v>
      </c>
      <c r="L6236">
        <v>1</v>
      </c>
      <c r="M6236">
        <v>136</v>
      </c>
      <c r="N6236">
        <v>2.5</v>
      </c>
      <c r="O6236">
        <v>1</v>
      </c>
      <c r="P6236">
        <v>2.5</v>
      </c>
      <c r="Q6236">
        <v>5</v>
      </c>
      <c r="R6236" s="1">
        <v>44798</v>
      </c>
      <c r="S6236" t="str">
        <f t="shared" si="485"/>
        <v>Pure Organic Fruit Bar - Raspberry Lemonade</v>
      </c>
      <c r="T6236" t="str">
        <f t="shared" si="486"/>
        <v>Food</v>
      </c>
      <c r="U6236" t="str">
        <f>IF(T6236="Cell is Blank - Dis-regard",_xlfn.XLOOKUP(S6236,'Categroy Lookup'!A:A,'Categroy Lookup'!B:B,"Cell is Blank - Dis-regard"),T6236)</f>
        <v>Food</v>
      </c>
      <c r="V6236" t="b">
        <f t="shared" si="488"/>
        <v>1</v>
      </c>
      <c r="W6236">
        <f t="shared" si="487"/>
        <v>2.5</v>
      </c>
      <c r="X6236" s="8">
        <f t="shared" si="489"/>
        <v>1.6666666666666667</v>
      </c>
      <c r="Y6236" t="s">
        <v>493</v>
      </c>
      <c r="Z6236" t="s">
        <v>658</v>
      </c>
      <c r="AB6236" t="s">
        <v>687</v>
      </c>
      <c r="AC6236" t="s">
        <v>919</v>
      </c>
      <c r="AD6236">
        <v>2022</v>
      </c>
    </row>
    <row r="6237" spans="1:30" x14ac:dyDescent="0.25">
      <c r="A6237" t="s">
        <v>18</v>
      </c>
      <c r="B6237" t="s">
        <v>197</v>
      </c>
      <c r="C6237" t="s">
        <v>198</v>
      </c>
      <c r="D6237" t="s">
        <v>199</v>
      </c>
      <c r="E6237" t="s">
        <v>66</v>
      </c>
      <c r="F6237" t="s">
        <v>55</v>
      </c>
      <c r="G6237">
        <v>15574387543</v>
      </c>
      <c r="H6237" t="s">
        <v>442</v>
      </c>
      <c r="I6237" t="s">
        <v>25</v>
      </c>
      <c r="J6237">
        <v>144</v>
      </c>
      <c r="K6237">
        <v>2</v>
      </c>
      <c r="L6237">
        <v>1</v>
      </c>
      <c r="M6237">
        <v>144</v>
      </c>
      <c r="N6237">
        <v>2</v>
      </c>
      <c r="O6237">
        <v>1</v>
      </c>
      <c r="P6237">
        <v>2</v>
      </c>
      <c r="Q6237">
        <v>2</v>
      </c>
      <c r="R6237" s="1">
        <v>44798</v>
      </c>
      <c r="S6237" t="str">
        <f t="shared" si="485"/>
        <v>S. Pellegrino Sparkling Mineral Water</v>
      </c>
      <c r="T6237" t="str">
        <f t="shared" si="486"/>
        <v>Water</v>
      </c>
      <c r="U6237" t="str">
        <f>IF(T6237="Cell is Blank - Dis-regard",_xlfn.XLOOKUP(S6237,'Categroy Lookup'!A:A,'Categroy Lookup'!B:B,"Cell is Blank - Dis-regard"),T6237)</f>
        <v>Water</v>
      </c>
      <c r="V6237" t="b">
        <f t="shared" si="488"/>
        <v>1</v>
      </c>
      <c r="W6237">
        <f t="shared" si="487"/>
        <v>2</v>
      </c>
      <c r="X6237" s="8">
        <f t="shared" si="489"/>
        <v>1.3333333333333333</v>
      </c>
      <c r="Y6237" t="s">
        <v>66</v>
      </c>
      <c r="AB6237" t="s">
        <v>687</v>
      </c>
      <c r="AC6237" t="s">
        <v>919</v>
      </c>
      <c r="AD6237">
        <v>2022</v>
      </c>
    </row>
    <row r="6238" spans="1:30" x14ac:dyDescent="0.25">
      <c r="A6238" t="s">
        <v>18</v>
      </c>
      <c r="B6238" t="s">
        <v>40</v>
      </c>
      <c r="C6238" t="s">
        <v>41</v>
      </c>
      <c r="D6238" t="s">
        <v>42</v>
      </c>
      <c r="E6238" t="s">
        <v>94</v>
      </c>
      <c r="F6238" t="s">
        <v>23</v>
      </c>
      <c r="G6238">
        <v>15574493437</v>
      </c>
      <c r="H6238" t="s">
        <v>442</v>
      </c>
      <c r="I6238" t="s">
        <v>33</v>
      </c>
      <c r="J6238">
        <v>148</v>
      </c>
      <c r="K6238">
        <v>3.5</v>
      </c>
      <c r="L6238">
        <v>1</v>
      </c>
      <c r="M6238">
        <v>148</v>
      </c>
      <c r="N6238">
        <v>3.5</v>
      </c>
      <c r="O6238">
        <v>1</v>
      </c>
      <c r="P6238">
        <v>3.5</v>
      </c>
      <c r="Q6238">
        <v>3.5</v>
      </c>
      <c r="R6238" s="1">
        <v>44798</v>
      </c>
      <c r="S6238" t="str">
        <f t="shared" si="485"/>
        <v>Red Bull - Original</v>
      </c>
      <c r="T6238" t="str">
        <f t="shared" si="486"/>
        <v>Carbonated</v>
      </c>
      <c r="U6238" t="str">
        <f>IF(T6238="Cell is Blank - Dis-regard",_xlfn.XLOOKUP(S6238,'Categroy Lookup'!A:A,'Categroy Lookup'!B:B,"Cell is Blank - Dis-regard"),T6238)</f>
        <v>Carbonated</v>
      </c>
      <c r="V6238" t="b">
        <f t="shared" si="488"/>
        <v>1</v>
      </c>
      <c r="W6238">
        <f t="shared" si="487"/>
        <v>3.5</v>
      </c>
      <c r="X6238" s="8">
        <f t="shared" si="489"/>
        <v>2.3333333333333335</v>
      </c>
      <c r="Y6238" t="s">
        <v>466</v>
      </c>
      <c r="Z6238" t="s">
        <v>512</v>
      </c>
      <c r="AB6238" t="s">
        <v>687</v>
      </c>
      <c r="AC6238" t="s">
        <v>919</v>
      </c>
      <c r="AD6238">
        <v>2022</v>
      </c>
    </row>
    <row r="6239" spans="1:30" x14ac:dyDescent="0.25">
      <c r="A6239" t="s">
        <v>18</v>
      </c>
      <c r="B6239" t="s">
        <v>40</v>
      </c>
      <c r="C6239" t="s">
        <v>41</v>
      </c>
      <c r="D6239" t="s">
        <v>42</v>
      </c>
      <c r="E6239" t="s">
        <v>139</v>
      </c>
      <c r="F6239" t="s">
        <v>27</v>
      </c>
      <c r="G6239">
        <v>15574493089</v>
      </c>
      <c r="H6239" t="s">
        <v>442</v>
      </c>
      <c r="I6239" t="s">
        <v>33</v>
      </c>
      <c r="J6239">
        <v>121</v>
      </c>
      <c r="K6239">
        <v>1.5</v>
      </c>
      <c r="L6239">
        <v>1</v>
      </c>
      <c r="M6239">
        <v>121</v>
      </c>
      <c r="N6239">
        <v>1.5</v>
      </c>
      <c r="O6239">
        <v>1</v>
      </c>
      <c r="P6239">
        <v>1.5</v>
      </c>
      <c r="Q6239">
        <v>1.5</v>
      </c>
      <c r="R6239" s="1">
        <v>44798</v>
      </c>
      <c r="S6239" t="str">
        <f t="shared" si="485"/>
        <v>Cheetos Flaming Hot Limon Crunchy</v>
      </c>
      <c r="T6239" t="str">
        <f t="shared" si="486"/>
        <v>Food</v>
      </c>
      <c r="U6239" t="str">
        <f>IF(T6239="Cell is Blank - Dis-regard",_xlfn.XLOOKUP(S6239,'Categroy Lookup'!A:A,'Categroy Lookup'!B:B,"Cell is Blank - Dis-regard"),T6239)</f>
        <v>Food</v>
      </c>
      <c r="V6239" t="b">
        <f t="shared" si="488"/>
        <v>1</v>
      </c>
      <c r="W6239">
        <f t="shared" si="487"/>
        <v>1.5</v>
      </c>
      <c r="X6239" s="8">
        <f t="shared" si="489"/>
        <v>1</v>
      </c>
      <c r="Y6239" t="s">
        <v>139</v>
      </c>
      <c r="AB6239" t="s">
        <v>687</v>
      </c>
      <c r="AC6239" t="s">
        <v>919</v>
      </c>
      <c r="AD6239">
        <v>2022</v>
      </c>
    </row>
    <row r="6240" spans="1:30" x14ac:dyDescent="0.25">
      <c r="A6240" t="s">
        <v>18</v>
      </c>
      <c r="B6240" t="s">
        <v>197</v>
      </c>
      <c r="C6240" t="s">
        <v>198</v>
      </c>
      <c r="D6240" t="s">
        <v>199</v>
      </c>
      <c r="E6240" t="s">
        <v>444</v>
      </c>
      <c r="F6240" t="s">
        <v>27</v>
      </c>
      <c r="G6240">
        <v>15574946348</v>
      </c>
      <c r="H6240" t="s">
        <v>442</v>
      </c>
      <c r="I6240" t="s">
        <v>25</v>
      </c>
      <c r="J6240">
        <v>138</v>
      </c>
      <c r="K6240">
        <v>2.5</v>
      </c>
      <c r="L6240">
        <v>1</v>
      </c>
      <c r="M6240">
        <v>138</v>
      </c>
      <c r="N6240">
        <v>2.5</v>
      </c>
      <c r="O6240">
        <v>1</v>
      </c>
      <c r="P6240">
        <v>2.5</v>
      </c>
      <c r="Q6240">
        <v>2.5</v>
      </c>
      <c r="R6240" s="1">
        <v>44798</v>
      </c>
      <c r="S6240" t="str">
        <f t="shared" si="485"/>
        <v>TruBar - Cookie Dough</v>
      </c>
      <c r="T6240" t="str">
        <f t="shared" si="486"/>
        <v>Food</v>
      </c>
      <c r="U6240" t="str">
        <f>IF(T6240="Cell is Blank - Dis-regard",_xlfn.XLOOKUP(S6240,'Categroy Lookup'!A:A,'Categroy Lookup'!B:B,"Cell is Blank - Dis-regard"),T6240)</f>
        <v>Food</v>
      </c>
      <c r="V6240" t="b">
        <f t="shared" si="488"/>
        <v>1</v>
      </c>
      <c r="W6240">
        <f t="shared" si="487"/>
        <v>2.5</v>
      </c>
      <c r="X6240" s="8">
        <f t="shared" si="489"/>
        <v>1.6666666666666667</v>
      </c>
      <c r="Y6240" t="s">
        <v>659</v>
      </c>
      <c r="Z6240" t="s">
        <v>660</v>
      </c>
      <c r="AB6240" t="s">
        <v>687</v>
      </c>
      <c r="AC6240" t="s">
        <v>919</v>
      </c>
      <c r="AD6240">
        <v>2022</v>
      </c>
    </row>
    <row r="6241" spans="1:30" x14ac:dyDescent="0.25">
      <c r="A6241" t="s">
        <v>18</v>
      </c>
      <c r="B6241" t="s">
        <v>197</v>
      </c>
      <c r="C6241" t="s">
        <v>198</v>
      </c>
      <c r="D6241" t="s">
        <v>199</v>
      </c>
      <c r="E6241" t="s">
        <v>114</v>
      </c>
      <c r="F6241" t="s">
        <v>27</v>
      </c>
      <c r="G6241">
        <v>15574950963</v>
      </c>
      <c r="H6241" t="s">
        <v>442</v>
      </c>
      <c r="I6241" t="s">
        <v>25</v>
      </c>
      <c r="J6241">
        <v>112</v>
      </c>
      <c r="K6241">
        <v>1.5</v>
      </c>
      <c r="L6241">
        <v>1</v>
      </c>
      <c r="M6241">
        <v>112</v>
      </c>
      <c r="N6241">
        <v>1.5</v>
      </c>
      <c r="O6241">
        <v>1</v>
      </c>
      <c r="P6241">
        <v>1.5</v>
      </c>
      <c r="Q6241">
        <v>1.5</v>
      </c>
      <c r="R6241" s="1">
        <v>44798</v>
      </c>
      <c r="S6241" t="str">
        <f t="shared" si="485"/>
        <v>SunChips Multigrain - Original</v>
      </c>
      <c r="T6241" t="str">
        <f t="shared" si="486"/>
        <v>Food</v>
      </c>
      <c r="U6241" t="str">
        <f>IF(T6241="Cell is Blank - Dis-regard",_xlfn.XLOOKUP(S6241,'Categroy Lookup'!A:A,'Categroy Lookup'!B:B,"Cell is Blank - Dis-regard"),T6241)</f>
        <v>Food</v>
      </c>
      <c r="V6241" t="b">
        <f t="shared" si="488"/>
        <v>1</v>
      </c>
      <c r="W6241">
        <f t="shared" si="487"/>
        <v>1.5</v>
      </c>
      <c r="X6241" s="8">
        <f t="shared" si="489"/>
        <v>1</v>
      </c>
      <c r="Y6241" t="s">
        <v>502</v>
      </c>
      <c r="Z6241" t="s">
        <v>512</v>
      </c>
      <c r="AB6241" t="s">
        <v>687</v>
      </c>
      <c r="AC6241" t="s">
        <v>919</v>
      </c>
      <c r="AD6241">
        <v>2022</v>
      </c>
    </row>
    <row r="6242" spans="1:30" x14ac:dyDescent="0.25">
      <c r="A6242" t="s">
        <v>18</v>
      </c>
      <c r="B6242" t="s">
        <v>36</v>
      </c>
      <c r="C6242" t="s">
        <v>37</v>
      </c>
      <c r="D6242" t="s">
        <v>38</v>
      </c>
      <c r="E6242" t="s">
        <v>304</v>
      </c>
      <c r="F6242" t="s">
        <v>27</v>
      </c>
      <c r="G6242">
        <v>15575110472</v>
      </c>
      <c r="H6242" t="s">
        <v>442</v>
      </c>
      <c r="I6242" t="s">
        <v>33</v>
      </c>
      <c r="J6242">
        <v>125</v>
      </c>
      <c r="K6242">
        <v>1.25</v>
      </c>
      <c r="L6242">
        <v>1</v>
      </c>
      <c r="M6242">
        <v>125</v>
      </c>
      <c r="N6242">
        <v>1.25</v>
      </c>
      <c r="O6242">
        <v>1</v>
      </c>
      <c r="P6242">
        <v>1.25</v>
      </c>
      <c r="Q6242">
        <v>1.25</v>
      </c>
      <c r="R6242" s="1">
        <v>44798</v>
      </c>
      <c r="S6242" t="str">
        <f t="shared" si="485"/>
        <v>Goldfish Baked - Cheddar</v>
      </c>
      <c r="T6242" t="str">
        <f t="shared" si="486"/>
        <v>Food</v>
      </c>
      <c r="U6242" t="str">
        <f>IF(T6242="Cell is Blank - Dis-regard",_xlfn.XLOOKUP(S6242,'Categroy Lookup'!A:A,'Categroy Lookup'!B:B,"Cell is Blank - Dis-regard"),T6242)</f>
        <v>Food</v>
      </c>
      <c r="V6242" t="b">
        <f t="shared" si="488"/>
        <v>1</v>
      </c>
      <c r="W6242">
        <f t="shared" si="487"/>
        <v>1.25</v>
      </c>
      <c r="X6242" s="8">
        <f t="shared" si="489"/>
        <v>0.83333333333333337</v>
      </c>
      <c r="Y6242" t="s">
        <v>628</v>
      </c>
      <c r="Z6242" t="s">
        <v>629</v>
      </c>
      <c r="AB6242" t="s">
        <v>687</v>
      </c>
      <c r="AC6242" t="s">
        <v>919</v>
      </c>
      <c r="AD6242">
        <v>2022</v>
      </c>
    </row>
    <row r="6243" spans="1:30" x14ac:dyDescent="0.25">
      <c r="A6243" t="s">
        <v>18</v>
      </c>
      <c r="B6243" t="s">
        <v>36</v>
      </c>
      <c r="C6243" t="s">
        <v>37</v>
      </c>
      <c r="D6243" t="s">
        <v>38</v>
      </c>
      <c r="E6243" t="s">
        <v>93</v>
      </c>
      <c r="F6243" t="s">
        <v>23</v>
      </c>
      <c r="G6243">
        <v>15575522938</v>
      </c>
      <c r="H6243" t="s">
        <v>442</v>
      </c>
      <c r="I6243" t="s">
        <v>25</v>
      </c>
      <c r="J6243">
        <v>141</v>
      </c>
      <c r="K6243">
        <v>1.5</v>
      </c>
      <c r="L6243">
        <v>1</v>
      </c>
      <c r="M6243">
        <v>141</v>
      </c>
      <c r="N6243">
        <v>1.5</v>
      </c>
      <c r="O6243">
        <v>1</v>
      </c>
      <c r="P6243">
        <v>1.5</v>
      </c>
      <c r="Q6243">
        <v>1.5</v>
      </c>
      <c r="R6243" s="1">
        <v>44798</v>
      </c>
      <c r="S6243" t="str">
        <f t="shared" si="485"/>
        <v>Coca Cola - Zero Sugar</v>
      </c>
      <c r="T6243" t="str">
        <f t="shared" si="486"/>
        <v>Carbonated</v>
      </c>
      <c r="U6243" t="str">
        <f>IF(T6243="Cell is Blank - Dis-regard",_xlfn.XLOOKUP(S6243,'Categroy Lookup'!A:A,'Categroy Lookup'!B:B,"Cell is Blank - Dis-regard"),T6243)</f>
        <v>Carbonated</v>
      </c>
      <c r="V6243" t="b">
        <f t="shared" si="488"/>
        <v>1</v>
      </c>
      <c r="W6243">
        <f t="shared" si="487"/>
        <v>1.5</v>
      </c>
      <c r="X6243" s="8">
        <f t="shared" si="489"/>
        <v>1</v>
      </c>
      <c r="Y6243" t="s">
        <v>524</v>
      </c>
      <c r="Z6243" t="s">
        <v>525</v>
      </c>
      <c r="AB6243" t="s">
        <v>687</v>
      </c>
      <c r="AC6243" t="s">
        <v>919</v>
      </c>
      <c r="AD6243">
        <v>2022</v>
      </c>
    </row>
    <row r="6244" spans="1:30" x14ac:dyDescent="0.25">
      <c r="A6244" t="s">
        <v>18</v>
      </c>
      <c r="B6244" t="s">
        <v>40</v>
      </c>
      <c r="C6244" t="s">
        <v>41</v>
      </c>
      <c r="D6244" t="s">
        <v>42</v>
      </c>
      <c r="E6244" t="s">
        <v>94</v>
      </c>
      <c r="F6244" t="s">
        <v>23</v>
      </c>
      <c r="G6244">
        <v>15575499941</v>
      </c>
      <c r="H6244" t="s">
        <v>442</v>
      </c>
      <c r="I6244" t="s">
        <v>25</v>
      </c>
      <c r="J6244">
        <v>148</v>
      </c>
      <c r="K6244">
        <v>3.5</v>
      </c>
      <c r="L6244">
        <v>1</v>
      </c>
      <c r="M6244">
        <v>148</v>
      </c>
      <c r="N6244">
        <v>3.5</v>
      </c>
      <c r="O6244">
        <v>1</v>
      </c>
      <c r="P6244">
        <v>3.5</v>
      </c>
      <c r="Q6244">
        <v>3.5</v>
      </c>
      <c r="R6244" s="1">
        <v>44798</v>
      </c>
      <c r="S6244" t="str">
        <f t="shared" si="485"/>
        <v>Red Bull - Original</v>
      </c>
      <c r="T6244" t="str">
        <f t="shared" si="486"/>
        <v>Carbonated</v>
      </c>
      <c r="U6244" t="str">
        <f>IF(T6244="Cell is Blank - Dis-regard",_xlfn.XLOOKUP(S6244,'Categroy Lookup'!A:A,'Categroy Lookup'!B:B,"Cell is Blank - Dis-regard"),T6244)</f>
        <v>Carbonated</v>
      </c>
      <c r="V6244" t="b">
        <f t="shared" si="488"/>
        <v>1</v>
      </c>
      <c r="W6244">
        <f t="shared" si="487"/>
        <v>3.5</v>
      </c>
      <c r="X6244" s="8">
        <f t="shared" si="489"/>
        <v>2.3333333333333335</v>
      </c>
      <c r="Y6244" t="s">
        <v>466</v>
      </c>
      <c r="Z6244" t="s">
        <v>512</v>
      </c>
      <c r="AB6244" t="s">
        <v>687</v>
      </c>
      <c r="AC6244" t="s">
        <v>919</v>
      </c>
      <c r="AD6244">
        <v>2022</v>
      </c>
    </row>
    <row r="6245" spans="1:30" x14ac:dyDescent="0.25">
      <c r="A6245" t="s">
        <v>18</v>
      </c>
      <c r="B6245" t="s">
        <v>36</v>
      </c>
      <c r="C6245" t="s">
        <v>37</v>
      </c>
      <c r="D6245" t="s">
        <v>38</v>
      </c>
      <c r="E6245" t="s">
        <v>101</v>
      </c>
      <c r="F6245" t="s">
        <v>27</v>
      </c>
      <c r="G6245">
        <v>15575639557</v>
      </c>
      <c r="H6245" t="s">
        <v>442</v>
      </c>
      <c r="I6245" t="s">
        <v>33</v>
      </c>
      <c r="J6245">
        <v>114</v>
      </c>
      <c r="K6245">
        <v>1.5</v>
      </c>
      <c r="L6245">
        <v>1</v>
      </c>
      <c r="M6245">
        <v>114</v>
      </c>
      <c r="N6245">
        <v>1.5</v>
      </c>
      <c r="O6245">
        <v>1</v>
      </c>
      <c r="P6245">
        <v>1.5</v>
      </c>
      <c r="Q6245">
        <v>1.5</v>
      </c>
      <c r="R6245" s="1">
        <v>44798</v>
      </c>
      <c r="S6245" t="str">
        <f t="shared" si="485"/>
        <v>Miss Vickie's Potato Chip - Smokehouse BBQ</v>
      </c>
      <c r="T6245" t="str">
        <f t="shared" si="486"/>
        <v>Food</v>
      </c>
      <c r="U6245" t="str">
        <f>IF(T6245="Cell is Blank - Dis-regard",_xlfn.XLOOKUP(S6245,'Categroy Lookup'!A:A,'Categroy Lookup'!B:B,"Cell is Blank - Dis-regard"),T6245)</f>
        <v>Food</v>
      </c>
      <c r="V6245" t="b">
        <f t="shared" si="488"/>
        <v>1</v>
      </c>
      <c r="W6245">
        <f t="shared" si="487"/>
        <v>1.5</v>
      </c>
      <c r="X6245" s="8">
        <f t="shared" si="489"/>
        <v>1</v>
      </c>
      <c r="Y6245" t="s">
        <v>473</v>
      </c>
      <c r="Z6245" t="s">
        <v>530</v>
      </c>
      <c r="AB6245" t="s">
        <v>687</v>
      </c>
      <c r="AC6245" t="s">
        <v>919</v>
      </c>
      <c r="AD6245">
        <v>2022</v>
      </c>
    </row>
    <row r="6246" spans="1:30" x14ac:dyDescent="0.25">
      <c r="A6246" t="s">
        <v>18</v>
      </c>
      <c r="B6246" t="s">
        <v>197</v>
      </c>
      <c r="C6246" t="s">
        <v>198</v>
      </c>
      <c r="D6246" t="s">
        <v>199</v>
      </c>
      <c r="E6246" t="s">
        <v>93</v>
      </c>
      <c r="F6246" t="s">
        <v>23</v>
      </c>
      <c r="G6246">
        <v>15575700319</v>
      </c>
      <c r="H6246" t="s">
        <v>442</v>
      </c>
      <c r="I6246" t="s">
        <v>25</v>
      </c>
      <c r="J6246">
        <v>141</v>
      </c>
      <c r="K6246">
        <v>2</v>
      </c>
      <c r="L6246">
        <v>1</v>
      </c>
      <c r="M6246">
        <v>141</v>
      </c>
      <c r="N6246">
        <v>2</v>
      </c>
      <c r="O6246">
        <v>1</v>
      </c>
      <c r="P6246">
        <v>2</v>
      </c>
      <c r="Q6246">
        <v>2</v>
      </c>
      <c r="R6246" s="1">
        <v>44798</v>
      </c>
      <c r="S6246" t="str">
        <f t="shared" si="485"/>
        <v>Coca Cola - Zero Sugar</v>
      </c>
      <c r="T6246" t="str">
        <f t="shared" si="486"/>
        <v>Carbonated</v>
      </c>
      <c r="U6246" t="str">
        <f>IF(T6246="Cell is Blank - Dis-regard",_xlfn.XLOOKUP(S6246,'Categroy Lookup'!A:A,'Categroy Lookup'!B:B,"Cell is Blank - Dis-regard"),T6246)</f>
        <v>Carbonated</v>
      </c>
      <c r="V6246" t="b">
        <f t="shared" si="488"/>
        <v>1</v>
      </c>
      <c r="W6246">
        <f t="shared" si="487"/>
        <v>2</v>
      </c>
      <c r="X6246" s="8">
        <f t="shared" si="489"/>
        <v>1.3333333333333333</v>
      </c>
      <c r="Y6246" t="s">
        <v>524</v>
      </c>
      <c r="Z6246" t="s">
        <v>525</v>
      </c>
      <c r="AB6246" t="s">
        <v>687</v>
      </c>
      <c r="AC6246" t="s">
        <v>919</v>
      </c>
      <c r="AD6246">
        <v>2022</v>
      </c>
    </row>
    <row r="6247" spans="1:30" x14ac:dyDescent="0.25">
      <c r="A6247" t="s">
        <v>18</v>
      </c>
      <c r="B6247" t="s">
        <v>197</v>
      </c>
      <c r="C6247" t="s">
        <v>198</v>
      </c>
      <c r="D6247" t="s">
        <v>199</v>
      </c>
      <c r="E6247" t="s">
        <v>200</v>
      </c>
      <c r="F6247" t="s">
        <v>31</v>
      </c>
      <c r="G6247">
        <v>15576634671</v>
      </c>
      <c r="H6247" t="s">
        <v>442</v>
      </c>
      <c r="I6247" t="s">
        <v>25</v>
      </c>
      <c r="J6247">
        <v>146</v>
      </c>
      <c r="K6247">
        <v>3.5</v>
      </c>
      <c r="L6247">
        <v>1</v>
      </c>
      <c r="M6247">
        <v>146</v>
      </c>
      <c r="N6247">
        <v>3.5</v>
      </c>
      <c r="O6247">
        <v>1</v>
      </c>
      <c r="P6247">
        <v>3.5</v>
      </c>
      <c r="Q6247">
        <v>3.5</v>
      </c>
      <c r="R6247" s="1">
        <v>44798</v>
      </c>
      <c r="S6247" t="str">
        <f t="shared" si="485"/>
        <v>Starbucks Doubleshot Energy - Mocha</v>
      </c>
      <c r="T6247" t="str">
        <f t="shared" si="486"/>
        <v>Non Carbonated</v>
      </c>
      <c r="U6247" t="str">
        <f>IF(T6247="Cell is Blank - Dis-regard",_xlfn.XLOOKUP(S6247,'Categroy Lookup'!A:A,'Categroy Lookup'!B:B,"Cell is Blank - Dis-regard"),T6247)</f>
        <v>Non Carbonated</v>
      </c>
      <c r="V6247" t="b">
        <f t="shared" si="488"/>
        <v>1</v>
      </c>
      <c r="W6247">
        <f t="shared" si="487"/>
        <v>3.5</v>
      </c>
      <c r="X6247" s="8">
        <f t="shared" si="489"/>
        <v>2.3333333333333335</v>
      </c>
      <c r="Y6247" t="s">
        <v>572</v>
      </c>
      <c r="Z6247" t="s">
        <v>573</v>
      </c>
      <c r="AB6247" t="s">
        <v>687</v>
      </c>
      <c r="AC6247" t="s">
        <v>919</v>
      </c>
      <c r="AD6247">
        <v>2022</v>
      </c>
    </row>
    <row r="6248" spans="1:30" x14ac:dyDescent="0.25">
      <c r="A6248" t="s">
        <v>18</v>
      </c>
      <c r="B6248" t="s">
        <v>40</v>
      </c>
      <c r="C6248" t="s">
        <v>41</v>
      </c>
      <c r="D6248" t="s">
        <v>42</v>
      </c>
      <c r="E6248" t="s">
        <v>94</v>
      </c>
      <c r="F6248" t="s">
        <v>23</v>
      </c>
      <c r="G6248">
        <v>15576687090</v>
      </c>
      <c r="H6248" t="s">
        <v>442</v>
      </c>
      <c r="I6248" t="s">
        <v>33</v>
      </c>
      <c r="J6248">
        <v>148</v>
      </c>
      <c r="K6248">
        <v>3.5</v>
      </c>
      <c r="L6248">
        <v>1</v>
      </c>
      <c r="M6248">
        <v>148</v>
      </c>
      <c r="N6248">
        <v>3.5</v>
      </c>
      <c r="O6248">
        <v>1</v>
      </c>
      <c r="P6248">
        <v>3.5</v>
      </c>
      <c r="Q6248">
        <v>3.5</v>
      </c>
      <c r="R6248" s="1">
        <v>44798</v>
      </c>
      <c r="S6248" t="str">
        <f t="shared" si="485"/>
        <v>Red Bull - Original</v>
      </c>
      <c r="T6248" t="str">
        <f t="shared" si="486"/>
        <v>Carbonated</v>
      </c>
      <c r="U6248" t="str">
        <f>IF(T6248="Cell is Blank - Dis-regard",_xlfn.XLOOKUP(S6248,'Categroy Lookup'!A:A,'Categroy Lookup'!B:B,"Cell is Blank - Dis-regard"),T6248)</f>
        <v>Carbonated</v>
      </c>
      <c r="V6248" t="b">
        <f t="shared" si="488"/>
        <v>1</v>
      </c>
      <c r="W6248">
        <f t="shared" si="487"/>
        <v>3.5</v>
      </c>
      <c r="X6248" s="8">
        <f t="shared" si="489"/>
        <v>2.3333333333333335</v>
      </c>
      <c r="Y6248" t="s">
        <v>466</v>
      </c>
      <c r="Z6248" t="s">
        <v>512</v>
      </c>
      <c r="AB6248" t="s">
        <v>687</v>
      </c>
      <c r="AC6248" t="s">
        <v>919</v>
      </c>
      <c r="AD6248">
        <v>2022</v>
      </c>
    </row>
    <row r="6249" spans="1:30" x14ac:dyDescent="0.25">
      <c r="A6249" t="s">
        <v>18</v>
      </c>
      <c r="B6249" t="s">
        <v>197</v>
      </c>
      <c r="C6249" t="s">
        <v>198</v>
      </c>
      <c r="D6249" t="s">
        <v>199</v>
      </c>
      <c r="E6249" t="s">
        <v>52</v>
      </c>
      <c r="F6249" t="s">
        <v>27</v>
      </c>
      <c r="G6249">
        <v>15576730107</v>
      </c>
      <c r="H6249" t="s">
        <v>442</v>
      </c>
      <c r="I6249" t="s">
        <v>33</v>
      </c>
      <c r="J6249">
        <v>111</v>
      </c>
      <c r="K6249">
        <v>1.5</v>
      </c>
      <c r="L6249">
        <v>1</v>
      </c>
      <c r="M6249">
        <v>111</v>
      </c>
      <c r="N6249">
        <v>1.5</v>
      </c>
      <c r="O6249">
        <v>1</v>
      </c>
      <c r="P6249">
        <v>1.5</v>
      </c>
      <c r="Q6249">
        <v>1.5</v>
      </c>
      <c r="R6249" s="1">
        <v>44798</v>
      </c>
      <c r="S6249" t="str">
        <f t="shared" si="485"/>
        <v>Miss Vickie's Potato Chip - Sea Salt Original</v>
      </c>
      <c r="T6249" t="str">
        <f t="shared" si="486"/>
        <v>Food</v>
      </c>
      <c r="U6249" t="str">
        <f>IF(T6249="Cell is Blank - Dis-regard",_xlfn.XLOOKUP(S6249,'Categroy Lookup'!A:A,'Categroy Lookup'!B:B,"Cell is Blank - Dis-regard"),T6249)</f>
        <v>Food</v>
      </c>
      <c r="V6249" t="b">
        <f t="shared" si="488"/>
        <v>1</v>
      </c>
      <c r="W6249">
        <f t="shared" si="487"/>
        <v>1.5</v>
      </c>
      <c r="X6249" s="8">
        <f t="shared" si="489"/>
        <v>1</v>
      </c>
      <c r="Y6249" t="s">
        <v>473</v>
      </c>
      <c r="Z6249" t="s">
        <v>488</v>
      </c>
      <c r="AB6249" t="s">
        <v>687</v>
      </c>
      <c r="AC6249" t="s">
        <v>919</v>
      </c>
      <c r="AD6249">
        <v>2022</v>
      </c>
    </row>
    <row r="6250" spans="1:30" x14ac:dyDescent="0.25">
      <c r="A6250" t="s">
        <v>18</v>
      </c>
      <c r="B6250" t="s">
        <v>197</v>
      </c>
      <c r="C6250" t="s">
        <v>198</v>
      </c>
      <c r="D6250" t="s">
        <v>199</v>
      </c>
      <c r="E6250" t="s">
        <v>52</v>
      </c>
      <c r="F6250" t="s">
        <v>27</v>
      </c>
      <c r="G6250">
        <v>15576731350</v>
      </c>
      <c r="H6250" t="s">
        <v>442</v>
      </c>
      <c r="I6250" t="s">
        <v>33</v>
      </c>
      <c r="J6250">
        <v>111</v>
      </c>
      <c r="K6250">
        <v>1.5</v>
      </c>
      <c r="L6250">
        <v>1</v>
      </c>
      <c r="M6250">
        <v>111</v>
      </c>
      <c r="N6250">
        <v>1.5</v>
      </c>
      <c r="O6250">
        <v>1</v>
      </c>
      <c r="P6250">
        <v>1.5</v>
      </c>
      <c r="Q6250">
        <v>1.5</v>
      </c>
      <c r="R6250" s="1">
        <v>44798</v>
      </c>
      <c r="S6250" t="str">
        <f t="shared" si="485"/>
        <v>Miss Vickie's Potato Chip - Sea Salt Original</v>
      </c>
      <c r="T6250" t="str">
        <f t="shared" si="486"/>
        <v>Food</v>
      </c>
      <c r="U6250" t="str">
        <f>IF(T6250="Cell is Blank - Dis-regard",_xlfn.XLOOKUP(S6250,'Categroy Lookup'!A:A,'Categroy Lookup'!B:B,"Cell is Blank - Dis-regard"),T6250)</f>
        <v>Food</v>
      </c>
      <c r="V6250" t="b">
        <f t="shared" si="488"/>
        <v>1</v>
      </c>
      <c r="W6250">
        <f t="shared" si="487"/>
        <v>1.5</v>
      </c>
      <c r="X6250" s="8">
        <f t="shared" si="489"/>
        <v>1</v>
      </c>
      <c r="Y6250" t="s">
        <v>473</v>
      </c>
      <c r="Z6250" t="s">
        <v>488</v>
      </c>
      <c r="AB6250" t="s">
        <v>687</v>
      </c>
      <c r="AC6250" t="s">
        <v>919</v>
      </c>
      <c r="AD6250">
        <v>2022</v>
      </c>
    </row>
    <row r="6251" spans="1:30" x14ac:dyDescent="0.25">
      <c r="A6251" t="s">
        <v>18</v>
      </c>
      <c r="B6251" t="s">
        <v>197</v>
      </c>
      <c r="C6251" t="s">
        <v>198</v>
      </c>
      <c r="D6251" t="s">
        <v>199</v>
      </c>
      <c r="E6251" t="s">
        <v>93</v>
      </c>
      <c r="F6251" t="s">
        <v>23</v>
      </c>
      <c r="G6251">
        <v>15576754049</v>
      </c>
      <c r="H6251" t="s">
        <v>442</v>
      </c>
      <c r="I6251" t="s">
        <v>25</v>
      </c>
      <c r="J6251">
        <v>141</v>
      </c>
      <c r="K6251">
        <v>2</v>
      </c>
      <c r="L6251">
        <v>1</v>
      </c>
      <c r="M6251">
        <v>141</v>
      </c>
      <c r="N6251">
        <v>2</v>
      </c>
      <c r="O6251">
        <v>1</v>
      </c>
      <c r="P6251">
        <v>2</v>
      </c>
      <c r="Q6251">
        <v>2</v>
      </c>
      <c r="R6251" s="1">
        <v>44798</v>
      </c>
      <c r="S6251" t="str">
        <f t="shared" si="485"/>
        <v>Coca Cola - Zero Sugar</v>
      </c>
      <c r="T6251" t="str">
        <f t="shared" si="486"/>
        <v>Carbonated</v>
      </c>
      <c r="U6251" t="str">
        <f>IF(T6251="Cell is Blank - Dis-regard",_xlfn.XLOOKUP(S6251,'Categroy Lookup'!A:A,'Categroy Lookup'!B:B,"Cell is Blank - Dis-regard"),T6251)</f>
        <v>Carbonated</v>
      </c>
      <c r="V6251" t="b">
        <f t="shared" si="488"/>
        <v>1</v>
      </c>
      <c r="W6251">
        <f t="shared" si="487"/>
        <v>2</v>
      </c>
      <c r="X6251" s="8">
        <f t="shared" si="489"/>
        <v>1.3333333333333333</v>
      </c>
      <c r="Y6251" t="s">
        <v>524</v>
      </c>
      <c r="Z6251" t="s">
        <v>525</v>
      </c>
      <c r="AB6251" t="s">
        <v>687</v>
      </c>
      <c r="AC6251" t="s">
        <v>919</v>
      </c>
      <c r="AD6251">
        <v>2022</v>
      </c>
    </row>
    <row r="6252" spans="1:30" x14ac:dyDescent="0.25">
      <c r="A6252" t="s">
        <v>18</v>
      </c>
      <c r="B6252" t="s">
        <v>40</v>
      </c>
      <c r="C6252" t="s">
        <v>41</v>
      </c>
      <c r="D6252" t="s">
        <v>42</v>
      </c>
      <c r="E6252" t="s">
        <v>43</v>
      </c>
      <c r="F6252" t="s">
        <v>23</v>
      </c>
      <c r="G6252">
        <v>15576877747</v>
      </c>
      <c r="H6252" t="s">
        <v>442</v>
      </c>
      <c r="I6252" t="s">
        <v>33</v>
      </c>
      <c r="J6252">
        <v>144</v>
      </c>
      <c r="K6252">
        <v>3</v>
      </c>
      <c r="L6252">
        <v>1</v>
      </c>
      <c r="M6252">
        <v>144</v>
      </c>
      <c r="N6252">
        <v>3</v>
      </c>
      <c r="O6252">
        <v>1</v>
      </c>
      <c r="P6252">
        <v>3</v>
      </c>
      <c r="Q6252">
        <v>3</v>
      </c>
      <c r="R6252" s="1">
        <v>44798</v>
      </c>
      <c r="S6252" t="str">
        <f t="shared" si="485"/>
        <v>Monster Energy Original</v>
      </c>
      <c r="T6252" t="str">
        <f t="shared" si="486"/>
        <v>Carbonated</v>
      </c>
      <c r="U6252" t="str">
        <f>IF(T6252="Cell is Blank - Dis-regard",_xlfn.XLOOKUP(S6252,'Categroy Lookup'!A:A,'Categroy Lookup'!B:B,"Cell is Blank - Dis-regard"),T6252)</f>
        <v>Carbonated</v>
      </c>
      <c r="V6252" t="b">
        <f t="shared" si="488"/>
        <v>1</v>
      </c>
      <c r="W6252">
        <f t="shared" si="487"/>
        <v>3</v>
      </c>
      <c r="X6252" s="8">
        <f t="shared" si="489"/>
        <v>2</v>
      </c>
      <c r="Y6252" t="s">
        <v>43</v>
      </c>
      <c r="AB6252" t="s">
        <v>687</v>
      </c>
      <c r="AC6252" t="s">
        <v>919</v>
      </c>
      <c r="AD6252">
        <v>2022</v>
      </c>
    </row>
    <row r="6253" spans="1:30" x14ac:dyDescent="0.25">
      <c r="A6253" t="s">
        <v>18</v>
      </c>
      <c r="B6253" t="s">
        <v>40</v>
      </c>
      <c r="C6253" t="s">
        <v>41</v>
      </c>
      <c r="D6253" t="s">
        <v>42</v>
      </c>
      <c r="E6253" t="s">
        <v>147</v>
      </c>
      <c r="F6253" t="s">
        <v>27</v>
      </c>
      <c r="G6253">
        <v>15576879897</v>
      </c>
      <c r="H6253" t="s">
        <v>442</v>
      </c>
      <c r="I6253" t="s">
        <v>33</v>
      </c>
      <c r="J6253">
        <v>112</v>
      </c>
      <c r="K6253">
        <v>1.5</v>
      </c>
      <c r="L6253">
        <v>1</v>
      </c>
      <c r="M6253">
        <v>112</v>
      </c>
      <c r="N6253">
        <v>1.5</v>
      </c>
      <c r="O6253">
        <v>1</v>
      </c>
      <c r="P6253">
        <v>1.5</v>
      </c>
      <c r="Q6253">
        <v>1.5</v>
      </c>
      <c r="R6253" s="1">
        <v>44798</v>
      </c>
      <c r="S6253" t="str">
        <f t="shared" si="485"/>
        <v>Doritos Famin Hot Nacho</v>
      </c>
      <c r="T6253" t="str">
        <f t="shared" si="486"/>
        <v>Food</v>
      </c>
      <c r="U6253" t="str">
        <f>IF(T6253="Cell is Blank - Dis-regard",_xlfn.XLOOKUP(S6253,'Categroy Lookup'!A:A,'Categroy Lookup'!B:B,"Cell is Blank - Dis-regard"),T6253)</f>
        <v>Food</v>
      </c>
      <c r="V6253" t="b">
        <f t="shared" si="488"/>
        <v>1</v>
      </c>
      <c r="W6253">
        <f t="shared" si="487"/>
        <v>1.5</v>
      </c>
      <c r="X6253" s="8">
        <f t="shared" si="489"/>
        <v>1</v>
      </c>
      <c r="Y6253" t="s">
        <v>147</v>
      </c>
      <c r="AB6253" t="s">
        <v>687</v>
      </c>
      <c r="AC6253" t="s">
        <v>919</v>
      </c>
      <c r="AD6253">
        <v>2022</v>
      </c>
    </row>
    <row r="6254" spans="1:30" x14ac:dyDescent="0.25">
      <c r="A6254" t="s">
        <v>18</v>
      </c>
      <c r="B6254" t="s">
        <v>40</v>
      </c>
      <c r="C6254" t="s">
        <v>41</v>
      </c>
      <c r="D6254" t="s">
        <v>42</v>
      </c>
      <c r="E6254" t="s">
        <v>43</v>
      </c>
      <c r="F6254" t="s">
        <v>23</v>
      </c>
      <c r="G6254">
        <v>15576904035</v>
      </c>
      <c r="H6254" t="s">
        <v>442</v>
      </c>
      <c r="I6254" t="s">
        <v>33</v>
      </c>
      <c r="J6254">
        <v>144</v>
      </c>
      <c r="K6254">
        <v>3</v>
      </c>
      <c r="L6254">
        <v>1</v>
      </c>
      <c r="M6254">
        <v>144</v>
      </c>
      <c r="N6254">
        <v>3</v>
      </c>
      <c r="O6254">
        <v>1</v>
      </c>
      <c r="P6254">
        <v>3</v>
      </c>
      <c r="Q6254">
        <v>3</v>
      </c>
      <c r="R6254" s="1">
        <v>44798</v>
      </c>
      <c r="S6254" t="str">
        <f t="shared" si="485"/>
        <v>Monster Energy Original</v>
      </c>
      <c r="T6254" t="str">
        <f t="shared" si="486"/>
        <v>Carbonated</v>
      </c>
      <c r="U6254" t="str">
        <f>IF(T6254="Cell is Blank - Dis-regard",_xlfn.XLOOKUP(S6254,'Categroy Lookup'!A:A,'Categroy Lookup'!B:B,"Cell is Blank - Dis-regard"),T6254)</f>
        <v>Carbonated</v>
      </c>
      <c r="V6254" t="b">
        <f t="shared" si="488"/>
        <v>1</v>
      </c>
      <c r="W6254">
        <f t="shared" si="487"/>
        <v>3</v>
      </c>
      <c r="X6254" s="8">
        <f t="shared" si="489"/>
        <v>2</v>
      </c>
      <c r="Y6254" t="s">
        <v>43</v>
      </c>
      <c r="AB6254" t="s">
        <v>687</v>
      </c>
      <c r="AC6254" t="s">
        <v>919</v>
      </c>
      <c r="AD6254">
        <v>2022</v>
      </c>
    </row>
    <row r="6255" spans="1:30" x14ac:dyDescent="0.25">
      <c r="A6255" t="s">
        <v>18</v>
      </c>
      <c r="B6255" t="s">
        <v>40</v>
      </c>
      <c r="C6255" t="s">
        <v>41</v>
      </c>
      <c r="D6255" t="s">
        <v>42</v>
      </c>
      <c r="E6255" t="s">
        <v>165</v>
      </c>
      <c r="F6255" t="s">
        <v>31</v>
      </c>
      <c r="G6255">
        <v>15576905169</v>
      </c>
      <c r="H6255" t="s">
        <v>442</v>
      </c>
      <c r="I6255" t="s">
        <v>33</v>
      </c>
      <c r="J6255">
        <v>143</v>
      </c>
      <c r="K6255">
        <v>2.5</v>
      </c>
      <c r="L6255">
        <v>1</v>
      </c>
      <c r="M6255">
        <v>143</v>
      </c>
      <c r="N6255">
        <v>2.5</v>
      </c>
      <c r="O6255">
        <v>1</v>
      </c>
      <c r="P6255">
        <v>2.5</v>
      </c>
      <c r="Q6255">
        <v>2.5</v>
      </c>
      <c r="R6255" s="1">
        <v>44798</v>
      </c>
      <c r="S6255" t="str">
        <f t="shared" si="485"/>
        <v>Snapple Tea - Raspberry</v>
      </c>
      <c r="T6255" t="str">
        <f t="shared" si="486"/>
        <v>Non Carbonated</v>
      </c>
      <c r="U6255" t="str">
        <f>IF(T6255="Cell is Blank - Dis-regard",_xlfn.XLOOKUP(S6255,'Categroy Lookup'!A:A,'Categroy Lookup'!B:B,"Cell is Blank - Dis-regard"),T6255)</f>
        <v>Non Carbonated</v>
      </c>
      <c r="V6255" t="b">
        <f t="shared" si="488"/>
        <v>1</v>
      </c>
      <c r="W6255">
        <f t="shared" si="487"/>
        <v>2.5</v>
      </c>
      <c r="X6255" s="8">
        <f t="shared" si="489"/>
        <v>1.6666666666666667</v>
      </c>
      <c r="Y6255" t="s">
        <v>564</v>
      </c>
      <c r="Z6255" t="s">
        <v>508</v>
      </c>
      <c r="AB6255" t="s">
        <v>687</v>
      </c>
      <c r="AC6255" t="s">
        <v>919</v>
      </c>
      <c r="AD6255">
        <v>2022</v>
      </c>
    </row>
    <row r="6256" spans="1:30" x14ac:dyDescent="0.25">
      <c r="A6256" t="s">
        <v>18</v>
      </c>
      <c r="B6256" t="s">
        <v>197</v>
      </c>
      <c r="C6256" t="s">
        <v>198</v>
      </c>
      <c r="D6256" t="s">
        <v>199</v>
      </c>
      <c r="E6256" t="s">
        <v>52</v>
      </c>
      <c r="F6256" t="s">
        <v>27</v>
      </c>
      <c r="G6256">
        <v>15577020745</v>
      </c>
      <c r="H6256" t="s">
        <v>442</v>
      </c>
      <c r="I6256" t="s">
        <v>25</v>
      </c>
      <c r="J6256">
        <v>111</v>
      </c>
      <c r="K6256">
        <v>1.5</v>
      </c>
      <c r="L6256">
        <v>1</v>
      </c>
      <c r="M6256">
        <v>111</v>
      </c>
      <c r="N6256">
        <v>1.5</v>
      </c>
      <c r="O6256">
        <v>1</v>
      </c>
      <c r="P6256">
        <v>1.5</v>
      </c>
      <c r="Q6256">
        <v>1.5</v>
      </c>
      <c r="R6256" s="1">
        <v>44798</v>
      </c>
      <c r="S6256" t="str">
        <f t="shared" si="485"/>
        <v>Miss Vickie's Potato Chip - Sea Salt Original</v>
      </c>
      <c r="T6256" t="str">
        <f t="shared" si="486"/>
        <v>Food</v>
      </c>
      <c r="U6256" t="str">
        <f>IF(T6256="Cell is Blank - Dis-regard",_xlfn.XLOOKUP(S6256,'Categroy Lookup'!A:A,'Categroy Lookup'!B:B,"Cell is Blank - Dis-regard"),T6256)</f>
        <v>Food</v>
      </c>
      <c r="V6256" t="b">
        <f t="shared" si="488"/>
        <v>1</v>
      </c>
      <c r="W6256">
        <f t="shared" si="487"/>
        <v>1.5</v>
      </c>
      <c r="X6256" s="8">
        <f t="shared" si="489"/>
        <v>1</v>
      </c>
      <c r="Y6256" t="s">
        <v>473</v>
      </c>
      <c r="Z6256" t="s">
        <v>488</v>
      </c>
      <c r="AB6256" t="s">
        <v>687</v>
      </c>
      <c r="AC6256" t="s">
        <v>919</v>
      </c>
      <c r="AD6256">
        <v>2022</v>
      </c>
    </row>
    <row r="6257" spans="1:30" x14ac:dyDescent="0.25">
      <c r="A6257" t="s">
        <v>18</v>
      </c>
      <c r="B6257" t="s">
        <v>36</v>
      </c>
      <c r="C6257" t="s">
        <v>37</v>
      </c>
      <c r="D6257" t="s">
        <v>38</v>
      </c>
      <c r="E6257" t="s">
        <v>398</v>
      </c>
      <c r="F6257" t="s">
        <v>23</v>
      </c>
      <c r="G6257">
        <v>15577154346</v>
      </c>
      <c r="H6257" t="s">
        <v>442</v>
      </c>
      <c r="I6257" t="s">
        <v>33</v>
      </c>
      <c r="J6257">
        <v>144</v>
      </c>
      <c r="K6257">
        <v>2.5</v>
      </c>
      <c r="L6257">
        <v>1</v>
      </c>
      <c r="M6257">
        <v>144</v>
      </c>
      <c r="N6257">
        <v>2.5</v>
      </c>
      <c r="O6257">
        <v>1</v>
      </c>
      <c r="P6257">
        <v>2.5</v>
      </c>
      <c r="Q6257">
        <v>2.5</v>
      </c>
      <c r="R6257" s="1">
        <v>44798</v>
      </c>
      <c r="S6257" t="str">
        <f t="shared" si="485"/>
        <v>S. Pellegrino Essenza Mineral Water - Blood O</v>
      </c>
      <c r="T6257" t="str">
        <f t="shared" si="486"/>
        <v>Carbonated</v>
      </c>
      <c r="U6257" t="str">
        <f>IF(T6257="Cell is Blank - Dis-regard",_xlfn.XLOOKUP(S6257,'Categroy Lookup'!A:A,'Categroy Lookup'!B:B,"Cell is Blank - Dis-regard"),T6257)</f>
        <v>Carbonated</v>
      </c>
      <c r="V6257" t="b">
        <f t="shared" si="488"/>
        <v>1</v>
      </c>
      <c r="W6257">
        <f t="shared" si="487"/>
        <v>2.5</v>
      </c>
      <c r="X6257" s="8">
        <f t="shared" si="489"/>
        <v>1.6666666666666667</v>
      </c>
      <c r="Y6257" t="s">
        <v>648</v>
      </c>
      <c r="Z6257" t="s">
        <v>649</v>
      </c>
      <c r="AB6257" t="s">
        <v>687</v>
      </c>
      <c r="AC6257" t="s">
        <v>919</v>
      </c>
      <c r="AD6257">
        <v>2022</v>
      </c>
    </row>
    <row r="6258" spans="1:30" x14ac:dyDescent="0.25">
      <c r="A6258" t="s">
        <v>18</v>
      </c>
      <c r="B6258" t="s">
        <v>197</v>
      </c>
      <c r="C6258" t="s">
        <v>198</v>
      </c>
      <c r="D6258" t="s">
        <v>199</v>
      </c>
      <c r="E6258" t="s">
        <v>50</v>
      </c>
      <c r="F6258" t="s">
        <v>23</v>
      </c>
      <c r="G6258">
        <v>15577241413</v>
      </c>
      <c r="H6258" t="s">
        <v>442</v>
      </c>
      <c r="I6258" t="s">
        <v>25</v>
      </c>
      <c r="J6258">
        <v>142</v>
      </c>
      <c r="K6258">
        <v>1.5</v>
      </c>
      <c r="L6258">
        <v>1</v>
      </c>
      <c r="M6258">
        <v>142</v>
      </c>
      <c r="N6258">
        <v>1.5</v>
      </c>
      <c r="O6258">
        <v>1</v>
      </c>
      <c r="P6258">
        <v>1.5</v>
      </c>
      <c r="Q6258">
        <v>1.5</v>
      </c>
      <c r="R6258" s="1">
        <v>44798</v>
      </c>
      <c r="S6258" t="str">
        <f t="shared" si="485"/>
        <v>Spindrift - Sparkling Water  Lime</v>
      </c>
      <c r="T6258" t="str">
        <f t="shared" si="486"/>
        <v>Carbonated</v>
      </c>
      <c r="U6258" t="str">
        <f>IF(T6258="Cell is Blank - Dis-regard",_xlfn.XLOOKUP(S6258,'Categroy Lookup'!A:A,'Categroy Lookup'!B:B,"Cell is Blank - Dis-regard"),T6258)</f>
        <v>Carbonated</v>
      </c>
      <c r="V6258" t="b">
        <f t="shared" si="488"/>
        <v>1</v>
      </c>
      <c r="W6258">
        <f t="shared" si="487"/>
        <v>1.5</v>
      </c>
      <c r="X6258" s="8">
        <f t="shared" si="489"/>
        <v>1</v>
      </c>
      <c r="Y6258" t="s">
        <v>486</v>
      </c>
      <c r="Z6258" t="s">
        <v>487</v>
      </c>
      <c r="AB6258" t="s">
        <v>687</v>
      </c>
      <c r="AC6258" t="s">
        <v>919</v>
      </c>
      <c r="AD6258">
        <v>2022</v>
      </c>
    </row>
    <row r="6259" spans="1:30" x14ac:dyDescent="0.25">
      <c r="A6259" t="s">
        <v>18</v>
      </c>
      <c r="B6259" t="s">
        <v>28</v>
      </c>
      <c r="C6259" t="s">
        <v>20</v>
      </c>
      <c r="D6259" t="s">
        <v>29</v>
      </c>
      <c r="E6259" t="s">
        <v>304</v>
      </c>
      <c r="F6259" t="s">
        <v>27</v>
      </c>
      <c r="G6259">
        <v>15577300227</v>
      </c>
      <c r="H6259" t="s">
        <v>442</v>
      </c>
      <c r="I6259" t="s">
        <v>33</v>
      </c>
      <c r="J6259">
        <v>120</v>
      </c>
      <c r="K6259">
        <v>1.5</v>
      </c>
      <c r="L6259">
        <v>1</v>
      </c>
      <c r="M6259">
        <v>120</v>
      </c>
      <c r="N6259">
        <v>1.5</v>
      </c>
      <c r="O6259">
        <v>1</v>
      </c>
      <c r="P6259">
        <v>1.5</v>
      </c>
      <c r="Q6259">
        <v>1.5</v>
      </c>
      <c r="R6259" s="1">
        <v>44798</v>
      </c>
      <c r="S6259" t="str">
        <f t="shared" si="485"/>
        <v>Goldfish Baked - Cheddar</v>
      </c>
      <c r="T6259" t="str">
        <f t="shared" si="486"/>
        <v>Food</v>
      </c>
      <c r="U6259" t="str">
        <f>IF(T6259="Cell is Blank - Dis-regard",_xlfn.XLOOKUP(S6259,'Categroy Lookup'!A:A,'Categroy Lookup'!B:B,"Cell is Blank - Dis-regard"),T6259)</f>
        <v>Food</v>
      </c>
      <c r="V6259" t="b">
        <f t="shared" si="488"/>
        <v>1</v>
      </c>
      <c r="W6259">
        <f t="shared" si="487"/>
        <v>1.5</v>
      </c>
      <c r="X6259" s="8">
        <f t="shared" si="489"/>
        <v>1</v>
      </c>
      <c r="Y6259" t="s">
        <v>628</v>
      </c>
      <c r="Z6259" t="s">
        <v>629</v>
      </c>
      <c r="AB6259" t="s">
        <v>687</v>
      </c>
      <c r="AC6259" t="s">
        <v>919</v>
      </c>
      <c r="AD6259">
        <v>2022</v>
      </c>
    </row>
    <row r="6260" spans="1:30" x14ac:dyDescent="0.25">
      <c r="A6260" t="s">
        <v>18</v>
      </c>
      <c r="B6260" t="s">
        <v>197</v>
      </c>
      <c r="C6260" t="s">
        <v>198</v>
      </c>
      <c r="D6260" t="s">
        <v>199</v>
      </c>
      <c r="E6260" t="s">
        <v>230</v>
      </c>
      <c r="F6260" t="s">
        <v>23</v>
      </c>
      <c r="G6260">
        <v>15577374450</v>
      </c>
      <c r="H6260" t="s">
        <v>442</v>
      </c>
      <c r="I6260" t="s">
        <v>33</v>
      </c>
      <c r="J6260">
        <v>148</v>
      </c>
      <c r="K6260">
        <v>3</v>
      </c>
      <c r="L6260">
        <v>1</v>
      </c>
      <c r="M6260">
        <v>148</v>
      </c>
      <c r="N6260">
        <v>3</v>
      </c>
      <c r="O6260">
        <v>1</v>
      </c>
      <c r="P6260">
        <v>3</v>
      </c>
      <c r="Q6260">
        <v>3</v>
      </c>
      <c r="R6260" s="1">
        <v>44798</v>
      </c>
      <c r="S6260" t="str">
        <f t="shared" si="485"/>
        <v>Starbucks Refresher - Real Coconut Water</v>
      </c>
      <c r="T6260" t="str">
        <f t="shared" si="486"/>
        <v>Carbonated</v>
      </c>
      <c r="U6260" t="str">
        <f>IF(T6260="Cell is Blank - Dis-regard",_xlfn.XLOOKUP(S6260,'Categroy Lookup'!A:A,'Categroy Lookup'!B:B,"Cell is Blank - Dis-regard"),T6260)</f>
        <v>Carbonated</v>
      </c>
      <c r="V6260" t="b">
        <f t="shared" si="488"/>
        <v>1</v>
      </c>
      <c r="W6260">
        <f t="shared" si="487"/>
        <v>3</v>
      </c>
      <c r="X6260" s="8">
        <f t="shared" si="489"/>
        <v>2</v>
      </c>
      <c r="Y6260" t="s">
        <v>594</v>
      </c>
      <c r="Z6260" t="s">
        <v>595</v>
      </c>
      <c r="AB6260" t="s">
        <v>687</v>
      </c>
      <c r="AC6260" t="s">
        <v>919</v>
      </c>
      <c r="AD6260">
        <v>2022</v>
      </c>
    </row>
    <row r="6261" spans="1:30" x14ac:dyDescent="0.25">
      <c r="A6261" t="s">
        <v>18</v>
      </c>
      <c r="B6261" t="s">
        <v>40</v>
      </c>
      <c r="C6261" t="s">
        <v>41</v>
      </c>
      <c r="D6261" t="s">
        <v>42</v>
      </c>
      <c r="E6261" t="s">
        <v>175</v>
      </c>
      <c r="F6261" t="s">
        <v>27</v>
      </c>
      <c r="G6261">
        <v>15577698679</v>
      </c>
      <c r="H6261" t="s">
        <v>442</v>
      </c>
      <c r="I6261" t="s">
        <v>33</v>
      </c>
      <c r="J6261">
        <v>125</v>
      </c>
      <c r="K6261">
        <v>1.5</v>
      </c>
      <c r="L6261">
        <v>1</v>
      </c>
      <c r="M6261">
        <v>125</v>
      </c>
      <c r="N6261">
        <v>1.5</v>
      </c>
      <c r="O6261">
        <v>1</v>
      </c>
      <c r="P6261">
        <v>1.5</v>
      </c>
      <c r="Q6261">
        <v>1.5</v>
      </c>
      <c r="R6261" s="1">
        <v>44798</v>
      </c>
      <c r="S6261" t="str">
        <f t="shared" si="485"/>
        <v>Fritos - Original</v>
      </c>
      <c r="T6261" t="str">
        <f t="shared" si="486"/>
        <v>Food</v>
      </c>
      <c r="U6261" t="str">
        <f>IF(T6261="Cell is Blank - Dis-regard",_xlfn.XLOOKUP(S6261,'Categroy Lookup'!A:A,'Categroy Lookup'!B:B,"Cell is Blank - Dis-regard"),T6261)</f>
        <v>Food</v>
      </c>
      <c r="V6261" t="b">
        <f t="shared" si="488"/>
        <v>1</v>
      </c>
      <c r="W6261">
        <f t="shared" si="487"/>
        <v>1.5</v>
      </c>
      <c r="X6261" s="8">
        <f t="shared" si="489"/>
        <v>1</v>
      </c>
      <c r="Y6261" t="s">
        <v>567</v>
      </c>
      <c r="Z6261" t="s">
        <v>512</v>
      </c>
      <c r="AB6261" t="s">
        <v>687</v>
      </c>
      <c r="AC6261" t="s">
        <v>919</v>
      </c>
      <c r="AD6261">
        <v>2022</v>
      </c>
    </row>
    <row r="6262" spans="1:30" x14ac:dyDescent="0.25">
      <c r="A6262" t="s">
        <v>18</v>
      </c>
      <c r="B6262" t="s">
        <v>40</v>
      </c>
      <c r="C6262" t="s">
        <v>41</v>
      </c>
      <c r="D6262" t="s">
        <v>42</v>
      </c>
      <c r="E6262" t="s">
        <v>58</v>
      </c>
      <c r="F6262" t="s">
        <v>27</v>
      </c>
      <c r="G6262">
        <v>15577701326</v>
      </c>
      <c r="H6262" t="s">
        <v>442</v>
      </c>
      <c r="I6262" t="s">
        <v>33</v>
      </c>
      <c r="J6262">
        <v>124</v>
      </c>
      <c r="K6262">
        <v>1.5</v>
      </c>
      <c r="L6262">
        <v>1</v>
      </c>
      <c r="M6262">
        <v>124</v>
      </c>
      <c r="N6262">
        <v>1.5</v>
      </c>
      <c r="O6262">
        <v>1</v>
      </c>
      <c r="P6262">
        <v>1.5</v>
      </c>
      <c r="Q6262">
        <v>1.5</v>
      </c>
      <c r="R6262" s="1">
        <v>44798</v>
      </c>
      <c r="S6262" t="str">
        <f t="shared" si="485"/>
        <v>Oreo Mini</v>
      </c>
      <c r="T6262" t="str">
        <f t="shared" si="486"/>
        <v>Food</v>
      </c>
      <c r="U6262" t="str">
        <f>IF(T6262="Cell is Blank - Dis-regard",_xlfn.XLOOKUP(S6262,'Categroy Lookup'!A:A,'Categroy Lookup'!B:B,"Cell is Blank - Dis-regard"),T6262)</f>
        <v>Food</v>
      </c>
      <c r="V6262" t="b">
        <f t="shared" si="488"/>
        <v>1</v>
      </c>
      <c r="W6262">
        <f t="shared" si="487"/>
        <v>1.5</v>
      </c>
      <c r="X6262" s="8">
        <f t="shared" si="489"/>
        <v>1</v>
      </c>
      <c r="Y6262" t="s">
        <v>58</v>
      </c>
      <c r="AB6262" t="s">
        <v>687</v>
      </c>
      <c r="AC6262" t="s">
        <v>919</v>
      </c>
      <c r="AD6262">
        <v>2022</v>
      </c>
    </row>
    <row r="6263" spans="1:30" x14ac:dyDescent="0.25">
      <c r="A6263" t="s">
        <v>18</v>
      </c>
      <c r="B6263" t="s">
        <v>197</v>
      </c>
      <c r="C6263" t="s">
        <v>198</v>
      </c>
      <c r="D6263" t="s">
        <v>199</v>
      </c>
      <c r="E6263" t="s">
        <v>69</v>
      </c>
      <c r="F6263" t="s">
        <v>27</v>
      </c>
      <c r="G6263">
        <v>15577774850</v>
      </c>
      <c r="H6263" t="s">
        <v>442</v>
      </c>
      <c r="I6263" t="s">
        <v>33</v>
      </c>
      <c r="J6263">
        <v>113</v>
      </c>
      <c r="K6263">
        <v>1.5</v>
      </c>
      <c r="L6263">
        <v>1</v>
      </c>
      <c r="M6263">
        <v>113</v>
      </c>
      <c r="N6263">
        <v>1.5</v>
      </c>
      <c r="O6263">
        <v>1</v>
      </c>
      <c r="P6263">
        <v>1.5</v>
      </c>
      <c r="Q6263">
        <v>1.5</v>
      </c>
      <c r="R6263" s="1">
        <v>44798</v>
      </c>
      <c r="S6263" t="str">
        <f t="shared" si="485"/>
        <v>SunChips Multigrain - Salsa</v>
      </c>
      <c r="T6263" t="str">
        <f t="shared" si="486"/>
        <v>Food</v>
      </c>
      <c r="U6263" t="str">
        <f>IF(T6263="Cell is Blank - Dis-regard",_xlfn.XLOOKUP(S6263,'Categroy Lookup'!A:A,'Categroy Lookup'!B:B,"Cell is Blank - Dis-regard"),T6263)</f>
        <v>Food</v>
      </c>
      <c r="V6263" t="b">
        <f t="shared" si="488"/>
        <v>1</v>
      </c>
      <c r="W6263">
        <f t="shared" si="487"/>
        <v>1.5</v>
      </c>
      <c r="X6263" s="8">
        <f t="shared" si="489"/>
        <v>1</v>
      </c>
      <c r="Y6263" t="s">
        <v>502</v>
      </c>
      <c r="Z6263" t="s">
        <v>503</v>
      </c>
      <c r="AB6263" t="s">
        <v>687</v>
      </c>
      <c r="AC6263" t="s">
        <v>919</v>
      </c>
      <c r="AD6263">
        <v>2022</v>
      </c>
    </row>
    <row r="6264" spans="1:30" x14ac:dyDescent="0.25">
      <c r="A6264" t="s">
        <v>18</v>
      </c>
      <c r="B6264" t="s">
        <v>197</v>
      </c>
      <c r="C6264" t="s">
        <v>198</v>
      </c>
      <c r="D6264" t="s">
        <v>199</v>
      </c>
      <c r="E6264" t="s">
        <v>284</v>
      </c>
      <c r="F6264" t="s">
        <v>55</v>
      </c>
      <c r="G6264">
        <v>15577955140</v>
      </c>
      <c r="H6264" t="s">
        <v>442</v>
      </c>
      <c r="I6264" t="s">
        <v>25</v>
      </c>
      <c r="J6264">
        <v>147</v>
      </c>
      <c r="K6264">
        <v>2.75</v>
      </c>
      <c r="L6264">
        <v>1</v>
      </c>
      <c r="M6264">
        <v>147</v>
      </c>
      <c r="N6264">
        <v>2.75</v>
      </c>
      <c r="O6264">
        <v>1</v>
      </c>
      <c r="P6264">
        <v>2.75</v>
      </c>
      <c r="Q6264">
        <v>2.75</v>
      </c>
      <c r="R6264" s="1">
        <v>44798</v>
      </c>
      <c r="S6264" t="str">
        <f t="shared" si="485"/>
        <v>BodyArmor LYTE - Strawberry Lemonade</v>
      </c>
      <c r="T6264" t="str">
        <f t="shared" si="486"/>
        <v>Water</v>
      </c>
      <c r="U6264" t="str">
        <f>IF(T6264="Cell is Blank - Dis-regard",_xlfn.XLOOKUP(S6264,'Categroy Lookup'!A:A,'Categroy Lookup'!B:B,"Cell is Blank - Dis-regard"),T6264)</f>
        <v>Water</v>
      </c>
      <c r="V6264" t="b">
        <f t="shared" si="488"/>
        <v>1</v>
      </c>
      <c r="W6264">
        <f t="shared" si="487"/>
        <v>2.75</v>
      </c>
      <c r="X6264" s="8">
        <f t="shared" si="489"/>
        <v>1.8333333333333333</v>
      </c>
      <c r="Y6264" t="s">
        <v>618</v>
      </c>
      <c r="Z6264" t="s">
        <v>619</v>
      </c>
      <c r="AB6264" t="s">
        <v>687</v>
      </c>
      <c r="AC6264" t="s">
        <v>919</v>
      </c>
      <c r="AD6264">
        <v>2022</v>
      </c>
    </row>
    <row r="6265" spans="1:30" x14ac:dyDescent="0.25">
      <c r="A6265" t="s">
        <v>18</v>
      </c>
      <c r="B6265" t="s">
        <v>197</v>
      </c>
      <c r="C6265" t="s">
        <v>198</v>
      </c>
      <c r="D6265" t="s">
        <v>199</v>
      </c>
      <c r="E6265" t="s">
        <v>52</v>
      </c>
      <c r="F6265" t="s">
        <v>27</v>
      </c>
      <c r="G6265">
        <v>15578000902</v>
      </c>
      <c r="H6265" t="s">
        <v>442</v>
      </c>
      <c r="I6265" t="s">
        <v>33</v>
      </c>
      <c r="J6265">
        <v>111</v>
      </c>
      <c r="K6265">
        <v>1.5</v>
      </c>
      <c r="L6265">
        <v>1</v>
      </c>
      <c r="M6265">
        <v>111</v>
      </c>
      <c r="N6265">
        <v>1.5</v>
      </c>
      <c r="O6265">
        <v>1</v>
      </c>
      <c r="P6265">
        <v>1.5</v>
      </c>
      <c r="Q6265">
        <v>1.5</v>
      </c>
      <c r="R6265" s="1">
        <v>44798</v>
      </c>
      <c r="S6265" t="str">
        <f t="shared" si="485"/>
        <v>Miss Vickie's Potato Chip - Sea Salt Original</v>
      </c>
      <c r="T6265" t="str">
        <f t="shared" si="486"/>
        <v>Food</v>
      </c>
      <c r="U6265" t="str">
        <f>IF(T6265="Cell is Blank - Dis-regard",_xlfn.XLOOKUP(S6265,'Categroy Lookup'!A:A,'Categroy Lookup'!B:B,"Cell is Blank - Dis-regard"),T6265)</f>
        <v>Food</v>
      </c>
      <c r="V6265" t="b">
        <f t="shared" si="488"/>
        <v>1</v>
      </c>
      <c r="W6265">
        <f t="shared" si="487"/>
        <v>1.5</v>
      </c>
      <c r="X6265" s="8">
        <f t="shared" si="489"/>
        <v>1</v>
      </c>
      <c r="Y6265" t="s">
        <v>473</v>
      </c>
      <c r="Z6265" t="s">
        <v>488</v>
      </c>
      <c r="AB6265" t="s">
        <v>687</v>
      </c>
      <c r="AC6265" t="s">
        <v>919</v>
      </c>
      <c r="AD6265">
        <v>2022</v>
      </c>
    </row>
    <row r="6266" spans="1:30" x14ac:dyDescent="0.25">
      <c r="A6266" t="s">
        <v>18</v>
      </c>
      <c r="B6266" t="s">
        <v>197</v>
      </c>
      <c r="C6266" t="s">
        <v>198</v>
      </c>
      <c r="D6266" t="s">
        <v>199</v>
      </c>
      <c r="E6266" t="s">
        <v>52</v>
      </c>
      <c r="F6266" t="s">
        <v>27</v>
      </c>
      <c r="G6266">
        <v>15578001738</v>
      </c>
      <c r="H6266" t="s">
        <v>442</v>
      </c>
      <c r="I6266" t="s">
        <v>33</v>
      </c>
      <c r="J6266">
        <v>111</v>
      </c>
      <c r="K6266">
        <v>1.5</v>
      </c>
      <c r="L6266">
        <v>1</v>
      </c>
      <c r="M6266">
        <v>111</v>
      </c>
      <c r="N6266">
        <v>1.5</v>
      </c>
      <c r="O6266">
        <v>1</v>
      </c>
      <c r="P6266">
        <v>1.5</v>
      </c>
      <c r="Q6266">
        <v>1.5</v>
      </c>
      <c r="R6266" s="1">
        <v>44798</v>
      </c>
      <c r="S6266" t="str">
        <f t="shared" si="485"/>
        <v>Miss Vickie's Potato Chip - Sea Salt Original</v>
      </c>
      <c r="T6266" t="str">
        <f t="shared" si="486"/>
        <v>Food</v>
      </c>
      <c r="U6266" t="str">
        <f>IF(T6266="Cell is Blank - Dis-regard",_xlfn.XLOOKUP(S6266,'Categroy Lookup'!A:A,'Categroy Lookup'!B:B,"Cell is Blank - Dis-regard"),T6266)</f>
        <v>Food</v>
      </c>
      <c r="V6266" t="b">
        <f t="shared" si="488"/>
        <v>1</v>
      </c>
      <c r="W6266">
        <f t="shared" si="487"/>
        <v>1.5</v>
      </c>
      <c r="X6266" s="8">
        <f t="shared" si="489"/>
        <v>1</v>
      </c>
      <c r="Y6266" t="s">
        <v>473</v>
      </c>
      <c r="Z6266" t="s">
        <v>488</v>
      </c>
      <c r="AB6266" t="s">
        <v>687</v>
      </c>
      <c r="AC6266" t="s">
        <v>919</v>
      </c>
      <c r="AD6266">
        <v>2022</v>
      </c>
    </row>
    <row r="6267" spans="1:30" x14ac:dyDescent="0.25">
      <c r="A6267" t="s">
        <v>18</v>
      </c>
      <c r="B6267" t="s">
        <v>197</v>
      </c>
      <c r="C6267" t="s">
        <v>198</v>
      </c>
      <c r="D6267" t="s">
        <v>199</v>
      </c>
      <c r="E6267" t="s">
        <v>441</v>
      </c>
      <c r="F6267" t="s">
        <v>27</v>
      </c>
      <c r="G6267">
        <v>15578023266</v>
      </c>
      <c r="H6267" t="s">
        <v>442</v>
      </c>
      <c r="I6267" t="s">
        <v>33</v>
      </c>
      <c r="J6267">
        <v>122</v>
      </c>
      <c r="K6267">
        <v>2</v>
      </c>
      <c r="L6267">
        <v>1</v>
      </c>
      <c r="M6267">
        <v>122</v>
      </c>
      <c r="N6267">
        <v>2</v>
      </c>
      <c r="O6267">
        <v>1</v>
      </c>
      <c r="P6267">
        <v>2</v>
      </c>
      <c r="Q6267">
        <v>2</v>
      </c>
      <c r="R6267" s="1">
        <v>44798</v>
      </c>
      <c r="S6267" t="str">
        <f t="shared" si="485"/>
        <v>Lindens - Chocolate Chippers</v>
      </c>
      <c r="T6267" t="str">
        <f t="shared" si="486"/>
        <v>Food</v>
      </c>
      <c r="U6267" t="str">
        <f>IF(T6267="Cell is Blank - Dis-regard",_xlfn.XLOOKUP(S6267,'Categroy Lookup'!A:A,'Categroy Lookup'!B:B,"Cell is Blank - Dis-regard"),T6267)</f>
        <v>Food</v>
      </c>
      <c r="V6267" t="b">
        <f t="shared" si="488"/>
        <v>1</v>
      </c>
      <c r="W6267">
        <f t="shared" si="487"/>
        <v>2</v>
      </c>
      <c r="X6267" s="8">
        <f t="shared" si="489"/>
        <v>1.3333333333333333</v>
      </c>
      <c r="Y6267" t="s">
        <v>656</v>
      </c>
      <c r="Z6267" t="s">
        <v>657</v>
      </c>
      <c r="AB6267" t="s">
        <v>687</v>
      </c>
      <c r="AC6267" t="s">
        <v>919</v>
      </c>
      <c r="AD6267">
        <v>2022</v>
      </c>
    </row>
    <row r="6268" spans="1:30" x14ac:dyDescent="0.25">
      <c r="A6268" t="s">
        <v>18</v>
      </c>
      <c r="B6268" t="s">
        <v>197</v>
      </c>
      <c r="C6268" t="s">
        <v>198</v>
      </c>
      <c r="D6268" t="s">
        <v>199</v>
      </c>
      <c r="E6268" t="s">
        <v>104</v>
      </c>
      <c r="F6268" t="s">
        <v>27</v>
      </c>
      <c r="G6268">
        <v>15578037859</v>
      </c>
      <c r="H6268" t="s">
        <v>442</v>
      </c>
      <c r="I6268" t="s">
        <v>33</v>
      </c>
      <c r="J6268">
        <v>123</v>
      </c>
      <c r="K6268">
        <v>1.5</v>
      </c>
      <c r="L6268">
        <v>1</v>
      </c>
      <c r="M6268">
        <v>123</v>
      </c>
      <c r="N6268">
        <v>1.5</v>
      </c>
      <c r="O6268">
        <v>1</v>
      </c>
      <c r="P6268">
        <v>1.5</v>
      </c>
      <c r="Q6268">
        <v>1.5</v>
      </c>
      <c r="R6268" s="1">
        <v>44798</v>
      </c>
      <c r="S6268" t="str">
        <f t="shared" si="485"/>
        <v>CheezIt - White Cheddar</v>
      </c>
      <c r="T6268" t="str">
        <f t="shared" si="486"/>
        <v>Food</v>
      </c>
      <c r="U6268" t="str">
        <f>IF(T6268="Cell is Blank - Dis-regard",_xlfn.XLOOKUP(S6268,'Categroy Lookup'!A:A,'Categroy Lookup'!B:B,"Cell is Blank - Dis-regard"),T6268)</f>
        <v>Food</v>
      </c>
      <c r="V6268" t="b">
        <f t="shared" si="488"/>
        <v>1</v>
      </c>
      <c r="W6268">
        <f t="shared" si="487"/>
        <v>1.5</v>
      </c>
      <c r="X6268" s="8">
        <f t="shared" si="489"/>
        <v>1</v>
      </c>
      <c r="Y6268" t="s">
        <v>528</v>
      </c>
      <c r="Z6268" t="s">
        <v>532</v>
      </c>
      <c r="AB6268" t="s">
        <v>687</v>
      </c>
      <c r="AC6268" t="s">
        <v>919</v>
      </c>
      <c r="AD6268">
        <v>2022</v>
      </c>
    </row>
    <row r="6269" spans="1:30" x14ac:dyDescent="0.25">
      <c r="A6269" t="s">
        <v>18</v>
      </c>
      <c r="B6269" t="s">
        <v>197</v>
      </c>
      <c r="C6269" t="s">
        <v>198</v>
      </c>
      <c r="D6269" t="s">
        <v>199</v>
      </c>
      <c r="E6269" t="s">
        <v>289</v>
      </c>
      <c r="F6269" t="s">
        <v>27</v>
      </c>
      <c r="G6269">
        <v>15578155675</v>
      </c>
      <c r="H6269" t="s">
        <v>442</v>
      </c>
      <c r="I6269" t="s">
        <v>33</v>
      </c>
      <c r="J6269">
        <v>164</v>
      </c>
      <c r="K6269">
        <v>4</v>
      </c>
      <c r="L6269">
        <v>1</v>
      </c>
      <c r="M6269">
        <v>164</v>
      </c>
      <c r="N6269">
        <v>4</v>
      </c>
      <c r="O6269">
        <v>1</v>
      </c>
      <c r="P6269">
        <v>4</v>
      </c>
      <c r="Q6269">
        <v>4</v>
      </c>
      <c r="R6269" s="1">
        <v>44798</v>
      </c>
      <c r="S6269" t="str">
        <f t="shared" si="485"/>
        <v>CheezIt - Go Paks</v>
      </c>
      <c r="T6269" t="str">
        <f t="shared" si="486"/>
        <v>Food</v>
      </c>
      <c r="U6269" t="str">
        <f>IF(T6269="Cell is Blank - Dis-regard",_xlfn.XLOOKUP(S6269,'Categroy Lookup'!A:A,'Categroy Lookup'!B:B,"Cell is Blank - Dis-regard"),T6269)</f>
        <v>Food</v>
      </c>
      <c r="V6269" t="b">
        <f t="shared" si="488"/>
        <v>1</v>
      </c>
      <c r="W6269">
        <f t="shared" si="487"/>
        <v>4</v>
      </c>
      <c r="X6269" s="8">
        <f t="shared" si="489"/>
        <v>2.6666666666666665</v>
      </c>
      <c r="Y6269" t="s">
        <v>528</v>
      </c>
      <c r="Z6269" t="s">
        <v>603</v>
      </c>
      <c r="AB6269" t="s">
        <v>687</v>
      </c>
      <c r="AC6269" t="s">
        <v>919</v>
      </c>
      <c r="AD6269">
        <v>2022</v>
      </c>
    </row>
    <row r="6270" spans="1:30" x14ac:dyDescent="0.25">
      <c r="A6270" t="s">
        <v>18</v>
      </c>
      <c r="B6270" t="s">
        <v>19</v>
      </c>
      <c r="C6270" t="s">
        <v>20</v>
      </c>
      <c r="D6270" t="s">
        <v>21</v>
      </c>
      <c r="E6270" t="s">
        <v>359</v>
      </c>
      <c r="F6270" t="s">
        <v>31</v>
      </c>
      <c r="G6270">
        <v>15578330193</v>
      </c>
      <c r="H6270" t="s">
        <v>442</v>
      </c>
      <c r="I6270" t="s">
        <v>25</v>
      </c>
      <c r="J6270">
        <v>145</v>
      </c>
      <c r="K6270">
        <v>2.5</v>
      </c>
      <c r="L6270">
        <v>1</v>
      </c>
      <c r="M6270">
        <v>145</v>
      </c>
      <c r="N6270">
        <v>2.5</v>
      </c>
      <c r="O6270">
        <v>1</v>
      </c>
      <c r="P6270">
        <v>2.5</v>
      </c>
      <c r="Q6270">
        <v>2.5</v>
      </c>
      <c r="R6270" s="1">
        <v>44798</v>
      </c>
      <c r="S6270" t="str">
        <f t="shared" si="485"/>
        <v>Snapple Tea - Lemon</v>
      </c>
      <c r="T6270" t="str">
        <f t="shared" si="486"/>
        <v>Non Carbonated</v>
      </c>
      <c r="U6270" t="str">
        <f>IF(T6270="Cell is Blank - Dis-regard",_xlfn.XLOOKUP(S6270,'Categroy Lookup'!A:A,'Categroy Lookup'!B:B,"Cell is Blank - Dis-regard"),T6270)</f>
        <v>Non Carbonated</v>
      </c>
      <c r="V6270" t="b">
        <f t="shared" si="488"/>
        <v>1</v>
      </c>
      <c r="W6270">
        <f t="shared" si="487"/>
        <v>2.5</v>
      </c>
      <c r="X6270" s="8">
        <f t="shared" si="489"/>
        <v>1.6666666666666667</v>
      </c>
      <c r="Y6270" t="s">
        <v>564</v>
      </c>
      <c r="Z6270" t="s">
        <v>479</v>
      </c>
      <c r="AB6270" t="s">
        <v>687</v>
      </c>
      <c r="AC6270" t="s">
        <v>919</v>
      </c>
      <c r="AD6270">
        <v>2022</v>
      </c>
    </row>
    <row r="6271" spans="1:30" x14ac:dyDescent="0.25">
      <c r="A6271" t="s">
        <v>18</v>
      </c>
      <c r="B6271" t="s">
        <v>28</v>
      </c>
      <c r="C6271" t="s">
        <v>20</v>
      </c>
      <c r="D6271" t="s">
        <v>29</v>
      </c>
      <c r="E6271" t="s">
        <v>359</v>
      </c>
      <c r="F6271" t="s">
        <v>31</v>
      </c>
      <c r="G6271">
        <v>15578394871</v>
      </c>
      <c r="H6271" t="s">
        <v>442</v>
      </c>
      <c r="I6271" t="s">
        <v>25</v>
      </c>
      <c r="J6271">
        <v>147</v>
      </c>
      <c r="K6271">
        <v>2.5</v>
      </c>
      <c r="L6271">
        <v>1</v>
      </c>
      <c r="M6271">
        <v>147</v>
      </c>
      <c r="N6271">
        <v>2.5</v>
      </c>
      <c r="O6271">
        <v>1</v>
      </c>
      <c r="P6271">
        <v>2.5</v>
      </c>
      <c r="Q6271">
        <v>2.5</v>
      </c>
      <c r="R6271" s="1">
        <v>44798</v>
      </c>
      <c r="S6271" t="str">
        <f t="shared" si="485"/>
        <v>Snapple Tea - Lemon</v>
      </c>
      <c r="T6271" t="str">
        <f t="shared" si="486"/>
        <v>Non Carbonated</v>
      </c>
      <c r="U6271" t="str">
        <f>IF(T6271="Cell is Blank - Dis-regard",_xlfn.XLOOKUP(S6271,'Categroy Lookup'!A:A,'Categroy Lookup'!B:B,"Cell is Blank - Dis-regard"),T6271)</f>
        <v>Non Carbonated</v>
      </c>
      <c r="V6271" t="b">
        <f t="shared" si="488"/>
        <v>1</v>
      </c>
      <c r="W6271">
        <f t="shared" si="487"/>
        <v>2.5</v>
      </c>
      <c r="X6271" s="8">
        <f t="shared" si="489"/>
        <v>1.6666666666666667</v>
      </c>
      <c r="Y6271" t="s">
        <v>564</v>
      </c>
      <c r="Z6271" t="s">
        <v>479</v>
      </c>
      <c r="AB6271" t="s">
        <v>687</v>
      </c>
      <c r="AC6271" t="s">
        <v>919</v>
      </c>
      <c r="AD6271">
        <v>2022</v>
      </c>
    </row>
    <row r="6272" spans="1:30" x14ac:dyDescent="0.25">
      <c r="A6272" t="s">
        <v>18</v>
      </c>
      <c r="B6272" t="s">
        <v>40</v>
      </c>
      <c r="C6272" t="s">
        <v>41</v>
      </c>
      <c r="D6272" t="s">
        <v>42</v>
      </c>
      <c r="E6272" t="s">
        <v>227</v>
      </c>
      <c r="G6272">
        <v>15578683269</v>
      </c>
      <c r="H6272" t="s">
        <v>442</v>
      </c>
      <c r="I6272" t="s">
        <v>33</v>
      </c>
      <c r="J6272">
        <v>113</v>
      </c>
      <c r="K6272">
        <v>1.5</v>
      </c>
      <c r="L6272">
        <v>1</v>
      </c>
      <c r="M6272">
        <v>113</v>
      </c>
      <c r="N6272">
        <v>1.5</v>
      </c>
      <c r="O6272">
        <v>1</v>
      </c>
      <c r="P6272">
        <v>1.5</v>
      </c>
      <c r="Q6272">
        <v>1.5</v>
      </c>
      <c r="R6272" s="1">
        <v>44798</v>
      </c>
      <c r="S6272" t="str">
        <f t="shared" si="485"/>
        <v>Doritos Dinamita Chile Lemon</v>
      </c>
      <c r="T6272" t="str">
        <f t="shared" si="486"/>
        <v>Cell is Blank - Dis-regard</v>
      </c>
      <c r="U6272" t="str">
        <f>IF(T6272="Cell is Blank - Dis-regard",_xlfn.XLOOKUP(S6272,'Categroy Lookup'!A:A,'Categroy Lookup'!B:B,"Cell is Blank - Dis-regard"),T6272)</f>
        <v>Food</v>
      </c>
      <c r="V6272" t="b">
        <f t="shared" si="488"/>
        <v>1</v>
      </c>
      <c r="W6272">
        <f t="shared" si="487"/>
        <v>1.5</v>
      </c>
      <c r="X6272" s="8">
        <f t="shared" si="489"/>
        <v>1</v>
      </c>
      <c r="Y6272" t="s">
        <v>227</v>
      </c>
      <c r="AB6272" t="s">
        <v>687</v>
      </c>
      <c r="AC6272" t="s">
        <v>919</v>
      </c>
      <c r="AD6272">
        <v>2022</v>
      </c>
    </row>
    <row r="6273" spans="1:30" x14ac:dyDescent="0.25">
      <c r="A6273" t="s">
        <v>18</v>
      </c>
      <c r="B6273" t="s">
        <v>40</v>
      </c>
      <c r="C6273" t="s">
        <v>41</v>
      </c>
      <c r="D6273" t="s">
        <v>42</v>
      </c>
      <c r="E6273" t="s">
        <v>58</v>
      </c>
      <c r="F6273" t="s">
        <v>27</v>
      </c>
      <c r="G6273">
        <v>15578695994</v>
      </c>
      <c r="H6273" t="s">
        <v>442</v>
      </c>
      <c r="I6273" t="s">
        <v>33</v>
      </c>
      <c r="J6273">
        <v>124</v>
      </c>
      <c r="K6273">
        <v>1.5</v>
      </c>
      <c r="L6273">
        <v>1</v>
      </c>
      <c r="M6273">
        <v>124</v>
      </c>
      <c r="N6273">
        <v>1.5</v>
      </c>
      <c r="O6273">
        <v>1</v>
      </c>
      <c r="P6273">
        <v>1.5</v>
      </c>
      <c r="Q6273">
        <v>1.5</v>
      </c>
      <c r="R6273" s="1">
        <v>44798</v>
      </c>
      <c r="S6273" t="str">
        <f t="shared" si="485"/>
        <v>Oreo Mini</v>
      </c>
      <c r="T6273" t="str">
        <f t="shared" si="486"/>
        <v>Food</v>
      </c>
      <c r="U6273" t="str">
        <f>IF(T6273="Cell is Blank - Dis-regard",_xlfn.XLOOKUP(S6273,'Categroy Lookup'!A:A,'Categroy Lookup'!B:B,"Cell is Blank - Dis-regard"),T6273)</f>
        <v>Food</v>
      </c>
      <c r="V6273" t="b">
        <f t="shared" si="488"/>
        <v>1</v>
      </c>
      <c r="W6273">
        <f t="shared" si="487"/>
        <v>1.5</v>
      </c>
      <c r="X6273" s="8">
        <f t="shared" si="489"/>
        <v>1</v>
      </c>
      <c r="Y6273" t="s">
        <v>58</v>
      </c>
      <c r="AB6273" t="s">
        <v>687</v>
      </c>
      <c r="AC6273" t="s">
        <v>919</v>
      </c>
      <c r="AD6273">
        <v>2022</v>
      </c>
    </row>
    <row r="6274" spans="1:30" x14ac:dyDescent="0.25">
      <c r="A6274" t="s">
        <v>18</v>
      </c>
      <c r="B6274" t="s">
        <v>40</v>
      </c>
      <c r="C6274" t="s">
        <v>41</v>
      </c>
      <c r="D6274" t="s">
        <v>42</v>
      </c>
      <c r="E6274" t="s">
        <v>58</v>
      </c>
      <c r="F6274" t="s">
        <v>27</v>
      </c>
      <c r="G6274">
        <v>15578697056</v>
      </c>
      <c r="H6274" t="s">
        <v>442</v>
      </c>
      <c r="I6274" t="s">
        <v>33</v>
      </c>
      <c r="J6274">
        <v>124</v>
      </c>
      <c r="K6274">
        <v>1.5</v>
      </c>
      <c r="L6274">
        <v>1</v>
      </c>
      <c r="M6274">
        <v>124</v>
      </c>
      <c r="N6274">
        <v>1.5</v>
      </c>
      <c r="O6274">
        <v>1</v>
      </c>
      <c r="P6274">
        <v>1.5</v>
      </c>
      <c r="Q6274">
        <v>1.5</v>
      </c>
      <c r="R6274" s="1">
        <v>44798</v>
      </c>
      <c r="S6274" t="str">
        <f t="shared" ref="S6274:S6337" si="490">IF(E6274="","Cell is Blank - Dis-regard",E6274)</f>
        <v>Oreo Mini</v>
      </c>
      <c r="T6274" t="str">
        <f t="shared" ref="T6274:T6337" si="491">IF(F6274="","Cell is Blank - Dis-regard",F6274)</f>
        <v>Food</v>
      </c>
      <c r="U6274" t="str">
        <f>IF(T6274="Cell is Blank - Dis-regard",_xlfn.XLOOKUP(S6274,'Categroy Lookup'!A:A,'Categroy Lookup'!B:B,"Cell is Blank - Dis-regard"),T6274)</f>
        <v>Food</v>
      </c>
      <c r="V6274" t="b">
        <f t="shared" si="488"/>
        <v>1</v>
      </c>
      <c r="W6274">
        <f t="shared" ref="W6274:W6337" si="492">IF(V6274="FALSE",K6274,K6274)</f>
        <v>1.5</v>
      </c>
      <c r="X6274" s="8">
        <f t="shared" si="489"/>
        <v>1</v>
      </c>
      <c r="Y6274" t="s">
        <v>58</v>
      </c>
      <c r="AB6274" t="s">
        <v>687</v>
      </c>
      <c r="AC6274" t="s">
        <v>919</v>
      </c>
      <c r="AD6274">
        <v>2022</v>
      </c>
    </row>
    <row r="6275" spans="1:30" x14ac:dyDescent="0.25">
      <c r="A6275" t="s">
        <v>18</v>
      </c>
      <c r="B6275" t="s">
        <v>40</v>
      </c>
      <c r="C6275" t="s">
        <v>41</v>
      </c>
      <c r="D6275" t="s">
        <v>42</v>
      </c>
      <c r="E6275" t="s">
        <v>165</v>
      </c>
      <c r="F6275" t="s">
        <v>31</v>
      </c>
      <c r="G6275">
        <v>15578711994</v>
      </c>
      <c r="H6275" t="s">
        <v>442</v>
      </c>
      <c r="I6275" t="s">
        <v>33</v>
      </c>
      <c r="J6275">
        <v>143</v>
      </c>
      <c r="K6275">
        <v>2.5</v>
      </c>
      <c r="L6275">
        <v>1</v>
      </c>
      <c r="M6275">
        <v>143</v>
      </c>
      <c r="N6275">
        <v>2.5</v>
      </c>
      <c r="O6275">
        <v>1</v>
      </c>
      <c r="P6275">
        <v>2.5</v>
      </c>
      <c r="Q6275">
        <v>2.5</v>
      </c>
      <c r="R6275" s="1">
        <v>44798</v>
      </c>
      <c r="S6275" t="str">
        <f t="shared" si="490"/>
        <v>Snapple Tea - Raspberry</v>
      </c>
      <c r="T6275" t="str">
        <f t="shared" si="491"/>
        <v>Non Carbonated</v>
      </c>
      <c r="U6275" t="str">
        <f>IF(T6275="Cell is Blank - Dis-regard",_xlfn.XLOOKUP(S6275,'Categroy Lookup'!A:A,'Categroy Lookup'!B:B,"Cell is Blank - Dis-regard"),T6275)</f>
        <v>Non Carbonated</v>
      </c>
      <c r="V6275" t="b">
        <f t="shared" ref="V6275:V6338" si="493">K6275=N6275</f>
        <v>1</v>
      </c>
      <c r="W6275">
        <f t="shared" si="492"/>
        <v>2.5</v>
      </c>
      <c r="X6275" s="8">
        <f t="shared" ref="X6275:X6338" si="494">W6275/1.5</f>
        <v>1.6666666666666667</v>
      </c>
      <c r="Y6275" t="s">
        <v>564</v>
      </c>
      <c r="Z6275" t="s">
        <v>508</v>
      </c>
      <c r="AB6275" t="s">
        <v>687</v>
      </c>
      <c r="AC6275" t="s">
        <v>919</v>
      </c>
      <c r="AD6275">
        <v>2022</v>
      </c>
    </row>
    <row r="6276" spans="1:30" x14ac:dyDescent="0.25">
      <c r="A6276" t="s">
        <v>18</v>
      </c>
      <c r="B6276" t="s">
        <v>40</v>
      </c>
      <c r="C6276" t="s">
        <v>41</v>
      </c>
      <c r="D6276" t="s">
        <v>42</v>
      </c>
      <c r="E6276" t="s">
        <v>58</v>
      </c>
      <c r="F6276" t="s">
        <v>27</v>
      </c>
      <c r="G6276">
        <v>15579013771</v>
      </c>
      <c r="H6276" t="s">
        <v>445</v>
      </c>
      <c r="I6276" t="s">
        <v>25</v>
      </c>
      <c r="J6276">
        <v>124</v>
      </c>
      <c r="K6276">
        <v>1.5</v>
      </c>
      <c r="L6276">
        <v>1</v>
      </c>
      <c r="M6276">
        <v>124</v>
      </c>
      <c r="N6276">
        <v>1.5</v>
      </c>
      <c r="O6276">
        <v>1</v>
      </c>
      <c r="P6276">
        <v>1.5</v>
      </c>
      <c r="Q6276">
        <v>3</v>
      </c>
      <c r="R6276" s="1">
        <v>44798</v>
      </c>
      <c r="S6276" t="str">
        <f t="shared" si="490"/>
        <v>Oreo Mini</v>
      </c>
      <c r="T6276" t="str">
        <f t="shared" si="491"/>
        <v>Food</v>
      </c>
      <c r="U6276" t="str">
        <f>IF(T6276="Cell is Blank - Dis-regard",_xlfn.XLOOKUP(S6276,'Categroy Lookup'!A:A,'Categroy Lookup'!B:B,"Cell is Blank - Dis-regard"),T6276)</f>
        <v>Food</v>
      </c>
      <c r="V6276" t="b">
        <f t="shared" si="493"/>
        <v>1</v>
      </c>
      <c r="W6276">
        <f t="shared" si="492"/>
        <v>1.5</v>
      </c>
      <c r="X6276" s="8">
        <f t="shared" si="494"/>
        <v>1</v>
      </c>
      <c r="Y6276" t="s">
        <v>58</v>
      </c>
      <c r="AB6276" t="s">
        <v>689</v>
      </c>
      <c r="AC6276" t="s">
        <v>920</v>
      </c>
      <c r="AD6276">
        <v>2022</v>
      </c>
    </row>
    <row r="6277" spans="1:30" x14ac:dyDescent="0.25">
      <c r="A6277" t="s">
        <v>18</v>
      </c>
      <c r="B6277" t="s">
        <v>40</v>
      </c>
      <c r="C6277" t="s">
        <v>41</v>
      </c>
      <c r="D6277" t="s">
        <v>42</v>
      </c>
      <c r="E6277" t="s">
        <v>209</v>
      </c>
      <c r="F6277" t="s">
        <v>27</v>
      </c>
      <c r="G6277">
        <v>15579013771</v>
      </c>
      <c r="H6277" t="s">
        <v>445</v>
      </c>
      <c r="I6277" t="s">
        <v>25</v>
      </c>
      <c r="J6277">
        <v>110</v>
      </c>
      <c r="K6277">
        <v>1.5</v>
      </c>
      <c r="L6277">
        <v>1</v>
      </c>
      <c r="M6277">
        <v>110</v>
      </c>
      <c r="N6277">
        <v>1.5</v>
      </c>
      <c r="O6277">
        <v>1</v>
      </c>
      <c r="P6277">
        <v>1.5</v>
      </c>
      <c r="Q6277">
        <v>3</v>
      </c>
      <c r="R6277" s="1">
        <v>44798</v>
      </c>
      <c r="S6277" t="str">
        <f t="shared" si="490"/>
        <v>Lays - Classic</v>
      </c>
      <c r="T6277" t="str">
        <f t="shared" si="491"/>
        <v>Food</v>
      </c>
      <c r="U6277" t="str">
        <f>IF(T6277="Cell is Blank - Dis-regard",_xlfn.XLOOKUP(S6277,'Categroy Lookup'!A:A,'Categroy Lookup'!B:B,"Cell is Blank - Dis-regard"),T6277)</f>
        <v>Food</v>
      </c>
      <c r="V6277" t="b">
        <f t="shared" si="493"/>
        <v>1</v>
      </c>
      <c r="W6277">
        <f t="shared" si="492"/>
        <v>1.5</v>
      </c>
      <c r="X6277" s="8">
        <f t="shared" si="494"/>
        <v>1</v>
      </c>
      <c r="Y6277" t="s">
        <v>578</v>
      </c>
      <c r="Z6277" t="s">
        <v>579</v>
      </c>
      <c r="AB6277" t="s">
        <v>689</v>
      </c>
      <c r="AC6277" t="s">
        <v>920</v>
      </c>
      <c r="AD6277">
        <v>2022</v>
      </c>
    </row>
    <row r="6278" spans="1:30" x14ac:dyDescent="0.25">
      <c r="A6278" t="s">
        <v>18</v>
      </c>
      <c r="B6278" t="s">
        <v>40</v>
      </c>
      <c r="C6278" t="s">
        <v>41</v>
      </c>
      <c r="D6278" t="s">
        <v>42</v>
      </c>
      <c r="E6278" t="s">
        <v>79</v>
      </c>
      <c r="F6278" t="s">
        <v>27</v>
      </c>
      <c r="G6278">
        <v>15579014574</v>
      </c>
      <c r="H6278" t="s">
        <v>445</v>
      </c>
      <c r="I6278" t="s">
        <v>33</v>
      </c>
      <c r="J6278">
        <v>111</v>
      </c>
      <c r="K6278">
        <v>1.5</v>
      </c>
      <c r="L6278">
        <v>1</v>
      </c>
      <c r="M6278">
        <v>111</v>
      </c>
      <c r="N6278">
        <v>1.5</v>
      </c>
      <c r="O6278">
        <v>1</v>
      </c>
      <c r="P6278">
        <v>1.5</v>
      </c>
      <c r="Q6278">
        <v>1.5</v>
      </c>
      <c r="R6278" s="1">
        <v>44798</v>
      </c>
      <c r="S6278" t="str">
        <f t="shared" si="490"/>
        <v>SunChips Multigrain - Harvest Cheddar</v>
      </c>
      <c r="T6278" t="str">
        <f t="shared" si="491"/>
        <v>Food</v>
      </c>
      <c r="U6278" t="str">
        <f>IF(T6278="Cell is Blank - Dis-regard",_xlfn.XLOOKUP(S6278,'Categroy Lookup'!A:A,'Categroy Lookup'!B:B,"Cell is Blank - Dis-regard"),T6278)</f>
        <v>Food</v>
      </c>
      <c r="V6278" t="b">
        <f t="shared" si="493"/>
        <v>1</v>
      </c>
      <c r="W6278">
        <f t="shared" si="492"/>
        <v>1.5</v>
      </c>
      <c r="X6278" s="8">
        <f t="shared" si="494"/>
        <v>1</v>
      </c>
      <c r="Y6278" t="s">
        <v>502</v>
      </c>
      <c r="Z6278" t="s">
        <v>515</v>
      </c>
      <c r="AB6278" t="s">
        <v>689</v>
      </c>
      <c r="AC6278" t="s">
        <v>920</v>
      </c>
      <c r="AD6278">
        <v>2022</v>
      </c>
    </row>
    <row r="6279" spans="1:30" x14ac:dyDescent="0.25">
      <c r="A6279" t="s">
        <v>18</v>
      </c>
      <c r="B6279" t="s">
        <v>40</v>
      </c>
      <c r="C6279" t="s">
        <v>41</v>
      </c>
      <c r="D6279" t="s">
        <v>42</v>
      </c>
      <c r="E6279" t="s">
        <v>374</v>
      </c>
      <c r="F6279" t="s">
        <v>31</v>
      </c>
      <c r="G6279">
        <v>15579553043</v>
      </c>
      <c r="H6279" t="s">
        <v>445</v>
      </c>
      <c r="I6279" t="s">
        <v>25</v>
      </c>
      <c r="J6279">
        <v>147</v>
      </c>
      <c r="K6279">
        <v>2.5</v>
      </c>
      <c r="L6279">
        <v>1</v>
      </c>
      <c r="M6279">
        <v>147</v>
      </c>
      <c r="N6279">
        <v>2.5</v>
      </c>
      <c r="O6279">
        <v>1</v>
      </c>
      <c r="P6279">
        <v>2.5</v>
      </c>
      <c r="Q6279">
        <v>2.5</v>
      </c>
      <c r="R6279" s="1">
        <v>44799</v>
      </c>
      <c r="S6279" t="str">
        <f t="shared" si="490"/>
        <v>Snapple Tea - Peach</v>
      </c>
      <c r="T6279" t="str">
        <f t="shared" si="491"/>
        <v>Non Carbonated</v>
      </c>
      <c r="U6279" t="str">
        <f>IF(T6279="Cell is Blank - Dis-regard",_xlfn.XLOOKUP(S6279,'Categroy Lookup'!A:A,'Categroy Lookup'!B:B,"Cell is Blank - Dis-regard"),T6279)</f>
        <v>Non Carbonated</v>
      </c>
      <c r="V6279" t="b">
        <f t="shared" si="493"/>
        <v>1</v>
      </c>
      <c r="W6279">
        <f t="shared" si="492"/>
        <v>2.5</v>
      </c>
      <c r="X6279" s="8">
        <f t="shared" si="494"/>
        <v>1.6666666666666667</v>
      </c>
      <c r="Y6279" t="s">
        <v>564</v>
      </c>
      <c r="Z6279" t="s">
        <v>644</v>
      </c>
      <c r="AB6279" t="s">
        <v>689</v>
      </c>
      <c r="AC6279" t="s">
        <v>920</v>
      </c>
      <c r="AD6279">
        <v>2022</v>
      </c>
    </row>
    <row r="6280" spans="1:30" x14ac:dyDescent="0.25">
      <c r="A6280" t="s">
        <v>18</v>
      </c>
      <c r="B6280" t="s">
        <v>40</v>
      </c>
      <c r="C6280" t="s">
        <v>41</v>
      </c>
      <c r="D6280" t="s">
        <v>42</v>
      </c>
      <c r="E6280" t="s">
        <v>43</v>
      </c>
      <c r="F6280" t="s">
        <v>23</v>
      </c>
      <c r="G6280">
        <v>15579597204</v>
      </c>
      <c r="H6280" t="s">
        <v>445</v>
      </c>
      <c r="I6280" t="s">
        <v>33</v>
      </c>
      <c r="J6280">
        <v>144</v>
      </c>
      <c r="K6280">
        <v>3</v>
      </c>
      <c r="L6280">
        <v>1</v>
      </c>
      <c r="M6280">
        <v>144</v>
      </c>
      <c r="N6280">
        <v>3</v>
      </c>
      <c r="O6280">
        <v>1</v>
      </c>
      <c r="P6280">
        <v>3</v>
      </c>
      <c r="Q6280">
        <v>3</v>
      </c>
      <c r="R6280" s="1">
        <v>44799</v>
      </c>
      <c r="S6280" t="str">
        <f t="shared" si="490"/>
        <v>Monster Energy Original</v>
      </c>
      <c r="T6280" t="str">
        <f t="shared" si="491"/>
        <v>Carbonated</v>
      </c>
      <c r="U6280" t="str">
        <f>IF(T6280="Cell is Blank - Dis-regard",_xlfn.XLOOKUP(S6280,'Categroy Lookup'!A:A,'Categroy Lookup'!B:B,"Cell is Blank - Dis-regard"),T6280)</f>
        <v>Carbonated</v>
      </c>
      <c r="V6280" t="b">
        <f t="shared" si="493"/>
        <v>1</v>
      </c>
      <c r="W6280">
        <f t="shared" si="492"/>
        <v>3</v>
      </c>
      <c r="X6280" s="8">
        <f t="shared" si="494"/>
        <v>2</v>
      </c>
      <c r="Y6280" t="s">
        <v>43</v>
      </c>
      <c r="AB6280" t="s">
        <v>689</v>
      </c>
      <c r="AC6280" t="s">
        <v>920</v>
      </c>
      <c r="AD6280">
        <v>2022</v>
      </c>
    </row>
    <row r="6281" spans="1:30" x14ac:dyDescent="0.25">
      <c r="A6281" t="s">
        <v>18</v>
      </c>
      <c r="B6281" t="s">
        <v>40</v>
      </c>
      <c r="C6281" t="s">
        <v>41</v>
      </c>
      <c r="D6281" t="s">
        <v>42</v>
      </c>
      <c r="E6281" t="s">
        <v>175</v>
      </c>
      <c r="F6281" t="s">
        <v>27</v>
      </c>
      <c r="G6281">
        <v>15579597574</v>
      </c>
      <c r="H6281" t="s">
        <v>445</v>
      </c>
      <c r="I6281" t="s">
        <v>33</v>
      </c>
      <c r="J6281">
        <v>125</v>
      </c>
      <c r="K6281">
        <v>1.5</v>
      </c>
      <c r="L6281">
        <v>1</v>
      </c>
      <c r="M6281">
        <v>125</v>
      </c>
      <c r="N6281">
        <v>1.5</v>
      </c>
      <c r="O6281">
        <v>1</v>
      </c>
      <c r="P6281">
        <v>1.5</v>
      </c>
      <c r="Q6281">
        <v>1.5</v>
      </c>
      <c r="R6281" s="1">
        <v>44799</v>
      </c>
      <c r="S6281" t="str">
        <f t="shared" si="490"/>
        <v>Fritos - Original</v>
      </c>
      <c r="T6281" t="str">
        <f t="shared" si="491"/>
        <v>Food</v>
      </c>
      <c r="U6281" t="str">
        <f>IF(T6281="Cell is Blank - Dis-regard",_xlfn.XLOOKUP(S6281,'Categroy Lookup'!A:A,'Categroy Lookup'!B:B,"Cell is Blank - Dis-regard"),T6281)</f>
        <v>Food</v>
      </c>
      <c r="V6281" t="b">
        <f t="shared" si="493"/>
        <v>1</v>
      </c>
      <c r="W6281">
        <f t="shared" si="492"/>
        <v>1.5</v>
      </c>
      <c r="X6281" s="8">
        <f t="shared" si="494"/>
        <v>1</v>
      </c>
      <c r="Y6281" t="s">
        <v>567</v>
      </c>
      <c r="Z6281" t="s">
        <v>512</v>
      </c>
      <c r="AB6281" t="s">
        <v>689</v>
      </c>
      <c r="AC6281" t="s">
        <v>920</v>
      </c>
      <c r="AD6281">
        <v>2022</v>
      </c>
    </row>
    <row r="6282" spans="1:30" x14ac:dyDescent="0.25">
      <c r="A6282" t="s">
        <v>18</v>
      </c>
      <c r="B6282" t="s">
        <v>36</v>
      </c>
      <c r="C6282" t="s">
        <v>37</v>
      </c>
      <c r="D6282" t="s">
        <v>38</v>
      </c>
      <c r="E6282" t="s">
        <v>101</v>
      </c>
      <c r="F6282" t="s">
        <v>27</v>
      </c>
      <c r="G6282">
        <v>15580880359</v>
      </c>
      <c r="H6282" t="s">
        <v>445</v>
      </c>
      <c r="I6282" t="s">
        <v>33</v>
      </c>
      <c r="J6282">
        <v>114</v>
      </c>
      <c r="K6282">
        <v>1.5</v>
      </c>
      <c r="L6282">
        <v>1</v>
      </c>
      <c r="M6282">
        <v>114</v>
      </c>
      <c r="N6282">
        <v>1.5</v>
      </c>
      <c r="O6282">
        <v>1</v>
      </c>
      <c r="P6282">
        <v>1.5</v>
      </c>
      <c r="Q6282">
        <v>1.5</v>
      </c>
      <c r="R6282" s="1">
        <v>44799</v>
      </c>
      <c r="S6282" t="str">
        <f t="shared" si="490"/>
        <v>Miss Vickie's Potato Chip - Smokehouse BBQ</v>
      </c>
      <c r="T6282" t="str">
        <f t="shared" si="491"/>
        <v>Food</v>
      </c>
      <c r="U6282" t="str">
        <f>IF(T6282="Cell is Blank - Dis-regard",_xlfn.XLOOKUP(S6282,'Categroy Lookup'!A:A,'Categroy Lookup'!B:B,"Cell is Blank - Dis-regard"),T6282)</f>
        <v>Food</v>
      </c>
      <c r="V6282" t="b">
        <f t="shared" si="493"/>
        <v>1</v>
      </c>
      <c r="W6282">
        <f t="shared" si="492"/>
        <v>1.5</v>
      </c>
      <c r="X6282" s="8">
        <f t="shared" si="494"/>
        <v>1</v>
      </c>
      <c r="Y6282" t="s">
        <v>473</v>
      </c>
      <c r="Z6282" t="s">
        <v>530</v>
      </c>
      <c r="AB6282" t="s">
        <v>689</v>
      </c>
      <c r="AC6282" t="s">
        <v>920</v>
      </c>
      <c r="AD6282">
        <v>2022</v>
      </c>
    </row>
    <row r="6283" spans="1:30" x14ac:dyDescent="0.25">
      <c r="A6283" t="s">
        <v>18</v>
      </c>
      <c r="B6283" t="s">
        <v>40</v>
      </c>
      <c r="C6283" t="s">
        <v>41</v>
      </c>
      <c r="D6283" t="s">
        <v>42</v>
      </c>
      <c r="E6283" t="s">
        <v>43</v>
      </c>
      <c r="F6283" t="s">
        <v>23</v>
      </c>
      <c r="G6283">
        <v>15581142907</v>
      </c>
      <c r="H6283" t="s">
        <v>445</v>
      </c>
      <c r="I6283" t="s">
        <v>33</v>
      </c>
      <c r="J6283">
        <v>144</v>
      </c>
      <c r="K6283">
        <v>3</v>
      </c>
      <c r="L6283">
        <v>1</v>
      </c>
      <c r="M6283">
        <v>144</v>
      </c>
      <c r="N6283">
        <v>3</v>
      </c>
      <c r="O6283">
        <v>1</v>
      </c>
      <c r="P6283">
        <v>3</v>
      </c>
      <c r="Q6283">
        <v>3</v>
      </c>
      <c r="R6283" s="1">
        <v>44799</v>
      </c>
      <c r="S6283" t="str">
        <f t="shared" si="490"/>
        <v>Monster Energy Original</v>
      </c>
      <c r="T6283" t="str">
        <f t="shared" si="491"/>
        <v>Carbonated</v>
      </c>
      <c r="U6283" t="str">
        <f>IF(T6283="Cell is Blank - Dis-regard",_xlfn.XLOOKUP(S6283,'Categroy Lookup'!A:A,'Categroy Lookup'!B:B,"Cell is Blank - Dis-regard"),T6283)</f>
        <v>Carbonated</v>
      </c>
      <c r="V6283" t="b">
        <f t="shared" si="493"/>
        <v>1</v>
      </c>
      <c r="W6283">
        <f t="shared" si="492"/>
        <v>3</v>
      </c>
      <c r="X6283" s="8">
        <f t="shared" si="494"/>
        <v>2</v>
      </c>
      <c r="Y6283" t="s">
        <v>43</v>
      </c>
      <c r="AB6283" t="s">
        <v>689</v>
      </c>
      <c r="AC6283" t="s">
        <v>920</v>
      </c>
      <c r="AD6283">
        <v>2022</v>
      </c>
    </row>
    <row r="6284" spans="1:30" x14ac:dyDescent="0.25">
      <c r="A6284" t="s">
        <v>18</v>
      </c>
      <c r="B6284" t="s">
        <v>40</v>
      </c>
      <c r="C6284" t="s">
        <v>41</v>
      </c>
      <c r="D6284" t="s">
        <v>42</v>
      </c>
      <c r="E6284" t="s">
        <v>133</v>
      </c>
      <c r="F6284" t="s">
        <v>27</v>
      </c>
      <c r="G6284">
        <v>15581144896</v>
      </c>
      <c r="H6284" t="s">
        <v>445</v>
      </c>
      <c r="I6284" t="s">
        <v>33</v>
      </c>
      <c r="J6284">
        <v>123</v>
      </c>
      <c r="K6284">
        <v>1.5</v>
      </c>
      <c r="L6284">
        <v>1</v>
      </c>
      <c r="M6284">
        <v>123</v>
      </c>
      <c r="N6284">
        <v>1.5</v>
      </c>
      <c r="O6284">
        <v>1</v>
      </c>
      <c r="P6284">
        <v>1.5</v>
      </c>
      <c r="Q6284">
        <v>1.5</v>
      </c>
      <c r="R6284" s="1">
        <v>44799</v>
      </c>
      <c r="S6284" t="str">
        <f t="shared" si="490"/>
        <v>Funyuns - Flaming Hot</v>
      </c>
      <c r="T6284" t="str">
        <f t="shared" si="491"/>
        <v>Food</v>
      </c>
      <c r="U6284" t="str">
        <f>IF(T6284="Cell is Blank - Dis-regard",_xlfn.XLOOKUP(S6284,'Categroy Lookup'!A:A,'Categroy Lookup'!B:B,"Cell is Blank - Dis-regard"),T6284)</f>
        <v>Food</v>
      </c>
      <c r="V6284" t="b">
        <f t="shared" si="493"/>
        <v>1</v>
      </c>
      <c r="W6284">
        <f t="shared" si="492"/>
        <v>1.5</v>
      </c>
      <c r="X6284" s="8">
        <f t="shared" si="494"/>
        <v>1</v>
      </c>
      <c r="Y6284" t="s">
        <v>553</v>
      </c>
      <c r="Z6284" t="s">
        <v>501</v>
      </c>
      <c r="AB6284" t="s">
        <v>689</v>
      </c>
      <c r="AC6284" t="s">
        <v>920</v>
      </c>
      <c r="AD6284">
        <v>2022</v>
      </c>
    </row>
    <row r="6285" spans="1:30" x14ac:dyDescent="0.25">
      <c r="A6285" t="s">
        <v>18</v>
      </c>
      <c r="B6285" t="s">
        <v>40</v>
      </c>
      <c r="C6285" t="s">
        <v>41</v>
      </c>
      <c r="D6285" t="s">
        <v>42</v>
      </c>
      <c r="E6285" t="s">
        <v>58</v>
      </c>
      <c r="F6285" t="s">
        <v>27</v>
      </c>
      <c r="G6285">
        <v>15581149074</v>
      </c>
      <c r="H6285" t="s">
        <v>445</v>
      </c>
      <c r="I6285" t="s">
        <v>33</v>
      </c>
      <c r="J6285">
        <v>124</v>
      </c>
      <c r="K6285">
        <v>1.5</v>
      </c>
      <c r="L6285">
        <v>1</v>
      </c>
      <c r="M6285">
        <v>124</v>
      </c>
      <c r="N6285">
        <v>1.5</v>
      </c>
      <c r="O6285">
        <v>1</v>
      </c>
      <c r="P6285">
        <v>1.5</v>
      </c>
      <c r="Q6285">
        <v>1.5</v>
      </c>
      <c r="R6285" s="1">
        <v>44799</v>
      </c>
      <c r="S6285" t="str">
        <f t="shared" si="490"/>
        <v>Oreo Mini</v>
      </c>
      <c r="T6285" t="str">
        <f t="shared" si="491"/>
        <v>Food</v>
      </c>
      <c r="U6285" t="str">
        <f>IF(T6285="Cell is Blank - Dis-regard",_xlfn.XLOOKUP(S6285,'Categroy Lookup'!A:A,'Categroy Lookup'!B:B,"Cell is Blank - Dis-regard"),T6285)</f>
        <v>Food</v>
      </c>
      <c r="V6285" t="b">
        <f t="shared" si="493"/>
        <v>1</v>
      </c>
      <c r="W6285">
        <f t="shared" si="492"/>
        <v>1.5</v>
      </c>
      <c r="X6285" s="8">
        <f t="shared" si="494"/>
        <v>1</v>
      </c>
      <c r="Y6285" t="s">
        <v>58</v>
      </c>
      <c r="AB6285" t="s">
        <v>689</v>
      </c>
      <c r="AC6285" t="s">
        <v>920</v>
      </c>
      <c r="AD6285">
        <v>2022</v>
      </c>
    </row>
    <row r="6286" spans="1:30" x14ac:dyDescent="0.25">
      <c r="A6286" t="s">
        <v>18</v>
      </c>
      <c r="B6286" t="s">
        <v>197</v>
      </c>
      <c r="C6286" t="s">
        <v>198</v>
      </c>
      <c r="D6286" t="s">
        <v>199</v>
      </c>
      <c r="E6286" t="s">
        <v>93</v>
      </c>
      <c r="F6286" t="s">
        <v>23</v>
      </c>
      <c r="G6286">
        <v>15581162810</v>
      </c>
      <c r="H6286" t="s">
        <v>445</v>
      </c>
      <c r="I6286" t="s">
        <v>33</v>
      </c>
      <c r="J6286">
        <v>141</v>
      </c>
      <c r="K6286">
        <v>2</v>
      </c>
      <c r="L6286">
        <v>1</v>
      </c>
      <c r="M6286">
        <v>141</v>
      </c>
      <c r="N6286">
        <v>2</v>
      </c>
      <c r="O6286">
        <v>1</v>
      </c>
      <c r="P6286">
        <v>2</v>
      </c>
      <c r="Q6286">
        <v>2</v>
      </c>
      <c r="R6286" s="1">
        <v>44799</v>
      </c>
      <c r="S6286" t="str">
        <f t="shared" si="490"/>
        <v>Coca Cola - Zero Sugar</v>
      </c>
      <c r="T6286" t="str">
        <f t="shared" si="491"/>
        <v>Carbonated</v>
      </c>
      <c r="U6286" t="str">
        <f>IF(T6286="Cell is Blank - Dis-regard",_xlfn.XLOOKUP(S6286,'Categroy Lookup'!A:A,'Categroy Lookup'!B:B,"Cell is Blank - Dis-regard"),T6286)</f>
        <v>Carbonated</v>
      </c>
      <c r="V6286" t="b">
        <f t="shared" si="493"/>
        <v>1</v>
      </c>
      <c r="W6286">
        <f t="shared" si="492"/>
        <v>2</v>
      </c>
      <c r="X6286" s="8">
        <f t="shared" si="494"/>
        <v>1.3333333333333333</v>
      </c>
      <c r="Y6286" t="s">
        <v>524</v>
      </c>
      <c r="Z6286" t="s">
        <v>525</v>
      </c>
      <c r="AB6286" t="s">
        <v>689</v>
      </c>
      <c r="AC6286" t="s">
        <v>920</v>
      </c>
      <c r="AD6286">
        <v>2022</v>
      </c>
    </row>
    <row r="6287" spans="1:30" x14ac:dyDescent="0.25">
      <c r="A6287" t="s">
        <v>18</v>
      </c>
      <c r="B6287" t="s">
        <v>40</v>
      </c>
      <c r="C6287" t="s">
        <v>41</v>
      </c>
      <c r="D6287" t="s">
        <v>42</v>
      </c>
      <c r="E6287" t="s">
        <v>227</v>
      </c>
      <c r="G6287">
        <v>15581299449</v>
      </c>
      <c r="H6287" t="s">
        <v>445</v>
      </c>
      <c r="I6287" t="s">
        <v>33</v>
      </c>
      <c r="J6287">
        <v>113</v>
      </c>
      <c r="K6287">
        <v>1.5</v>
      </c>
      <c r="L6287">
        <v>1</v>
      </c>
      <c r="M6287">
        <v>113</v>
      </c>
      <c r="N6287">
        <v>1.5</v>
      </c>
      <c r="O6287">
        <v>1</v>
      </c>
      <c r="P6287">
        <v>1.5</v>
      </c>
      <c r="Q6287">
        <v>1.5</v>
      </c>
      <c r="R6287" s="1">
        <v>44799</v>
      </c>
      <c r="S6287" t="str">
        <f t="shared" si="490"/>
        <v>Doritos Dinamita Chile Lemon</v>
      </c>
      <c r="T6287" t="str">
        <f t="shared" si="491"/>
        <v>Cell is Blank - Dis-regard</v>
      </c>
      <c r="U6287" t="str">
        <f>IF(T6287="Cell is Blank - Dis-regard",_xlfn.XLOOKUP(S6287,'Categroy Lookup'!A:A,'Categroy Lookup'!B:B,"Cell is Blank - Dis-regard"),T6287)</f>
        <v>Food</v>
      </c>
      <c r="V6287" t="b">
        <f t="shared" si="493"/>
        <v>1</v>
      </c>
      <c r="W6287">
        <f t="shared" si="492"/>
        <v>1.5</v>
      </c>
      <c r="X6287" s="8">
        <f t="shared" si="494"/>
        <v>1</v>
      </c>
      <c r="Y6287" t="s">
        <v>227</v>
      </c>
      <c r="AB6287" t="s">
        <v>689</v>
      </c>
      <c r="AC6287" t="s">
        <v>920</v>
      </c>
      <c r="AD6287">
        <v>2022</v>
      </c>
    </row>
    <row r="6288" spans="1:30" x14ac:dyDescent="0.25">
      <c r="A6288" t="s">
        <v>18</v>
      </c>
      <c r="B6288" t="s">
        <v>197</v>
      </c>
      <c r="C6288" t="s">
        <v>198</v>
      </c>
      <c r="D6288" t="s">
        <v>199</v>
      </c>
      <c r="E6288" t="s">
        <v>49</v>
      </c>
      <c r="F6288" t="s">
        <v>27</v>
      </c>
      <c r="G6288">
        <v>15581529121</v>
      </c>
      <c r="H6288" t="s">
        <v>445</v>
      </c>
      <c r="I6288" t="s">
        <v>25</v>
      </c>
      <c r="J6288">
        <v>139</v>
      </c>
      <c r="K6288">
        <v>2</v>
      </c>
      <c r="L6288">
        <v>1</v>
      </c>
      <c r="M6288">
        <v>139</v>
      </c>
      <c r="N6288">
        <v>2</v>
      </c>
      <c r="O6288">
        <v>1</v>
      </c>
      <c r="P6288">
        <v>2</v>
      </c>
      <c r="Q6288">
        <v>2</v>
      </c>
      <c r="R6288" s="1">
        <v>44799</v>
      </c>
      <c r="S6288" t="str">
        <f t="shared" si="490"/>
        <v>Wonderful Pistachios - Variety</v>
      </c>
      <c r="T6288" t="str">
        <f t="shared" si="491"/>
        <v>Food</v>
      </c>
      <c r="U6288" t="str">
        <f>IF(T6288="Cell is Blank - Dis-regard",_xlfn.XLOOKUP(S6288,'Categroy Lookup'!A:A,'Categroy Lookup'!B:B,"Cell is Blank - Dis-regard"),T6288)</f>
        <v>Food</v>
      </c>
      <c r="V6288" t="b">
        <f t="shared" si="493"/>
        <v>1</v>
      </c>
      <c r="W6288">
        <f t="shared" si="492"/>
        <v>2</v>
      </c>
      <c r="X6288" s="8">
        <f t="shared" si="494"/>
        <v>1.3333333333333333</v>
      </c>
      <c r="Y6288" t="s">
        <v>484</v>
      </c>
      <c r="Z6288" t="s">
        <v>485</v>
      </c>
      <c r="AB6288" t="s">
        <v>689</v>
      </c>
      <c r="AC6288" t="s">
        <v>920</v>
      </c>
      <c r="AD6288">
        <v>2022</v>
      </c>
    </row>
    <row r="6289" spans="1:30" x14ac:dyDescent="0.25">
      <c r="A6289" t="s">
        <v>18</v>
      </c>
      <c r="B6289" t="s">
        <v>40</v>
      </c>
      <c r="C6289" t="s">
        <v>41</v>
      </c>
      <c r="D6289" t="s">
        <v>42</v>
      </c>
      <c r="E6289" t="s">
        <v>374</v>
      </c>
      <c r="F6289" t="s">
        <v>31</v>
      </c>
      <c r="G6289">
        <v>15581764558</v>
      </c>
      <c r="H6289" t="s">
        <v>445</v>
      </c>
      <c r="I6289" t="s">
        <v>25</v>
      </c>
      <c r="J6289">
        <v>147</v>
      </c>
      <c r="K6289">
        <v>2.5</v>
      </c>
      <c r="L6289">
        <v>1</v>
      </c>
      <c r="M6289">
        <v>147</v>
      </c>
      <c r="N6289">
        <v>2.5</v>
      </c>
      <c r="O6289">
        <v>1</v>
      </c>
      <c r="P6289">
        <v>2.5</v>
      </c>
      <c r="Q6289">
        <v>2.5</v>
      </c>
      <c r="R6289" s="1">
        <v>44799</v>
      </c>
      <c r="S6289" t="str">
        <f t="shared" si="490"/>
        <v>Snapple Tea - Peach</v>
      </c>
      <c r="T6289" t="str">
        <f t="shared" si="491"/>
        <v>Non Carbonated</v>
      </c>
      <c r="U6289" t="str">
        <f>IF(T6289="Cell is Blank - Dis-regard",_xlfn.XLOOKUP(S6289,'Categroy Lookup'!A:A,'Categroy Lookup'!B:B,"Cell is Blank - Dis-regard"),T6289)</f>
        <v>Non Carbonated</v>
      </c>
      <c r="V6289" t="b">
        <f t="shared" si="493"/>
        <v>1</v>
      </c>
      <c r="W6289">
        <f t="shared" si="492"/>
        <v>2.5</v>
      </c>
      <c r="X6289" s="8">
        <f t="shared" si="494"/>
        <v>1.6666666666666667</v>
      </c>
      <c r="Y6289" t="s">
        <v>564</v>
      </c>
      <c r="Z6289" t="s">
        <v>644</v>
      </c>
      <c r="AB6289" t="s">
        <v>689</v>
      </c>
      <c r="AC6289" t="s">
        <v>920</v>
      </c>
      <c r="AD6289">
        <v>2022</v>
      </c>
    </row>
    <row r="6290" spans="1:30" x14ac:dyDescent="0.25">
      <c r="A6290" t="s">
        <v>18</v>
      </c>
      <c r="B6290" t="s">
        <v>36</v>
      </c>
      <c r="C6290" t="s">
        <v>37</v>
      </c>
      <c r="D6290" t="s">
        <v>38</v>
      </c>
      <c r="E6290" t="s">
        <v>101</v>
      </c>
      <c r="F6290" t="s">
        <v>27</v>
      </c>
      <c r="G6290">
        <v>15581948440</v>
      </c>
      <c r="H6290" t="s">
        <v>445</v>
      </c>
      <c r="I6290" t="s">
        <v>33</v>
      </c>
      <c r="J6290">
        <v>114</v>
      </c>
      <c r="K6290">
        <v>1.5</v>
      </c>
      <c r="L6290">
        <v>1</v>
      </c>
      <c r="M6290">
        <v>114</v>
      </c>
      <c r="N6290">
        <v>1.5</v>
      </c>
      <c r="O6290">
        <v>1</v>
      </c>
      <c r="P6290">
        <v>1.5</v>
      </c>
      <c r="Q6290">
        <v>1.5</v>
      </c>
      <c r="R6290" s="1">
        <v>44799</v>
      </c>
      <c r="S6290" t="str">
        <f t="shared" si="490"/>
        <v>Miss Vickie's Potato Chip - Smokehouse BBQ</v>
      </c>
      <c r="T6290" t="str">
        <f t="shared" si="491"/>
        <v>Food</v>
      </c>
      <c r="U6290" t="str">
        <f>IF(T6290="Cell is Blank - Dis-regard",_xlfn.XLOOKUP(S6290,'Categroy Lookup'!A:A,'Categroy Lookup'!B:B,"Cell is Blank - Dis-regard"),T6290)</f>
        <v>Food</v>
      </c>
      <c r="V6290" t="b">
        <f t="shared" si="493"/>
        <v>1</v>
      </c>
      <c r="W6290">
        <f t="shared" si="492"/>
        <v>1.5</v>
      </c>
      <c r="X6290" s="8">
        <f t="shared" si="494"/>
        <v>1</v>
      </c>
      <c r="Y6290" t="s">
        <v>473</v>
      </c>
      <c r="Z6290" t="s">
        <v>530</v>
      </c>
      <c r="AB6290" t="s">
        <v>689</v>
      </c>
      <c r="AC6290" t="s">
        <v>920</v>
      </c>
      <c r="AD6290">
        <v>2022</v>
      </c>
    </row>
    <row r="6291" spans="1:30" x14ac:dyDescent="0.25">
      <c r="A6291" t="s">
        <v>18</v>
      </c>
      <c r="B6291" t="s">
        <v>28</v>
      </c>
      <c r="C6291" t="s">
        <v>20</v>
      </c>
      <c r="D6291" t="s">
        <v>29</v>
      </c>
      <c r="E6291" t="s">
        <v>43</v>
      </c>
      <c r="F6291" t="s">
        <v>23</v>
      </c>
      <c r="G6291">
        <v>15581982821</v>
      </c>
      <c r="H6291" t="s">
        <v>445</v>
      </c>
      <c r="I6291" t="s">
        <v>25</v>
      </c>
      <c r="J6291">
        <v>146</v>
      </c>
      <c r="K6291">
        <v>3</v>
      </c>
      <c r="L6291">
        <v>1</v>
      </c>
      <c r="M6291">
        <v>146</v>
      </c>
      <c r="N6291">
        <v>3</v>
      </c>
      <c r="O6291">
        <v>1</v>
      </c>
      <c r="P6291">
        <v>3</v>
      </c>
      <c r="Q6291">
        <v>3</v>
      </c>
      <c r="R6291" s="1">
        <v>44799</v>
      </c>
      <c r="S6291" t="str">
        <f t="shared" si="490"/>
        <v>Monster Energy Original</v>
      </c>
      <c r="T6291" t="str">
        <f t="shared" si="491"/>
        <v>Carbonated</v>
      </c>
      <c r="U6291" t="str">
        <f>IF(T6291="Cell is Blank - Dis-regard",_xlfn.XLOOKUP(S6291,'Categroy Lookup'!A:A,'Categroy Lookup'!B:B,"Cell is Blank - Dis-regard"),T6291)</f>
        <v>Carbonated</v>
      </c>
      <c r="V6291" t="b">
        <f t="shared" si="493"/>
        <v>1</v>
      </c>
      <c r="W6291">
        <f t="shared" si="492"/>
        <v>3</v>
      </c>
      <c r="X6291" s="8">
        <f t="shared" si="494"/>
        <v>2</v>
      </c>
      <c r="Y6291" t="s">
        <v>43</v>
      </c>
      <c r="AB6291" t="s">
        <v>689</v>
      </c>
      <c r="AC6291" t="s">
        <v>920</v>
      </c>
      <c r="AD6291">
        <v>2022</v>
      </c>
    </row>
    <row r="6292" spans="1:30" x14ac:dyDescent="0.25">
      <c r="A6292" t="s">
        <v>18</v>
      </c>
      <c r="B6292" t="s">
        <v>28</v>
      </c>
      <c r="C6292" t="s">
        <v>20</v>
      </c>
      <c r="D6292" t="s">
        <v>29</v>
      </c>
      <c r="E6292" t="s">
        <v>258</v>
      </c>
      <c r="F6292" t="s">
        <v>27</v>
      </c>
      <c r="G6292">
        <v>15582030737</v>
      </c>
      <c r="H6292" t="s">
        <v>445</v>
      </c>
      <c r="I6292" t="s">
        <v>33</v>
      </c>
      <c r="J6292">
        <v>113</v>
      </c>
      <c r="K6292">
        <v>1.5</v>
      </c>
      <c r="L6292">
        <v>1</v>
      </c>
      <c r="M6292">
        <v>113</v>
      </c>
      <c r="N6292">
        <v>1.5</v>
      </c>
      <c r="O6292">
        <v>1</v>
      </c>
      <c r="P6292">
        <v>1.5</v>
      </c>
      <c r="Q6292">
        <v>1.5</v>
      </c>
      <c r="R6292" s="1">
        <v>44799</v>
      </c>
      <c r="S6292" t="str">
        <f t="shared" si="490"/>
        <v>Pop Corners - Spicy Queso</v>
      </c>
      <c r="T6292" t="str">
        <f t="shared" si="491"/>
        <v>Food</v>
      </c>
      <c r="U6292" t="str">
        <f>IF(T6292="Cell is Blank - Dis-regard",_xlfn.XLOOKUP(S6292,'Categroy Lookup'!A:A,'Categroy Lookup'!B:B,"Cell is Blank - Dis-regard"),T6292)</f>
        <v>Food</v>
      </c>
      <c r="V6292" t="b">
        <f t="shared" si="493"/>
        <v>1</v>
      </c>
      <c r="W6292">
        <f t="shared" si="492"/>
        <v>1.5</v>
      </c>
      <c r="X6292" s="8">
        <f t="shared" si="494"/>
        <v>1</v>
      </c>
      <c r="Y6292" t="s">
        <v>606</v>
      </c>
      <c r="Z6292" t="s">
        <v>610</v>
      </c>
      <c r="AB6292" t="s">
        <v>689</v>
      </c>
      <c r="AC6292" t="s">
        <v>920</v>
      </c>
      <c r="AD6292">
        <v>2022</v>
      </c>
    </row>
    <row r="6293" spans="1:30" x14ac:dyDescent="0.25">
      <c r="A6293" t="s">
        <v>18</v>
      </c>
      <c r="B6293" t="s">
        <v>28</v>
      </c>
      <c r="C6293" t="s">
        <v>20</v>
      </c>
      <c r="D6293" t="s">
        <v>29</v>
      </c>
      <c r="E6293" t="s">
        <v>62</v>
      </c>
      <c r="F6293" t="s">
        <v>27</v>
      </c>
      <c r="G6293">
        <v>15582037936</v>
      </c>
      <c r="H6293" t="s">
        <v>445</v>
      </c>
      <c r="I6293" t="s">
        <v>33</v>
      </c>
      <c r="J6293">
        <v>137</v>
      </c>
      <c r="K6293">
        <v>2</v>
      </c>
      <c r="L6293">
        <v>1</v>
      </c>
      <c r="M6293">
        <v>137</v>
      </c>
      <c r="N6293">
        <v>2</v>
      </c>
      <c r="O6293">
        <v>1</v>
      </c>
      <c r="P6293">
        <v>2</v>
      </c>
      <c r="Q6293">
        <v>2</v>
      </c>
      <c r="R6293" s="1">
        <v>44799</v>
      </c>
      <c r="S6293" t="str">
        <f t="shared" si="490"/>
        <v>Robert Irvine's - Fit Crunch -  Chocolate Pea</v>
      </c>
      <c r="T6293" t="str">
        <f t="shared" si="491"/>
        <v>Food</v>
      </c>
      <c r="U6293" t="str">
        <f>IF(T6293="Cell is Blank - Dis-regard",_xlfn.XLOOKUP(S6293,'Categroy Lookup'!A:A,'Categroy Lookup'!B:B,"Cell is Blank - Dis-regard"),T6293)</f>
        <v>Food</v>
      </c>
      <c r="V6293" t="b">
        <f t="shared" si="493"/>
        <v>1</v>
      </c>
      <c r="W6293">
        <f t="shared" si="492"/>
        <v>2</v>
      </c>
      <c r="X6293" s="8">
        <f t="shared" si="494"/>
        <v>1.3333333333333333</v>
      </c>
      <c r="Y6293" t="s">
        <v>495</v>
      </c>
      <c r="Z6293" t="s">
        <v>496</v>
      </c>
      <c r="AA6293" t="s">
        <v>497</v>
      </c>
      <c r="AB6293" t="s">
        <v>689</v>
      </c>
      <c r="AC6293" t="s">
        <v>920</v>
      </c>
      <c r="AD6293">
        <v>2022</v>
      </c>
    </row>
    <row r="6294" spans="1:30" x14ac:dyDescent="0.25">
      <c r="A6294" t="s">
        <v>18</v>
      </c>
      <c r="B6294" t="s">
        <v>28</v>
      </c>
      <c r="C6294" t="s">
        <v>20</v>
      </c>
      <c r="D6294" t="s">
        <v>29</v>
      </c>
      <c r="E6294" t="s">
        <v>58</v>
      </c>
      <c r="F6294" t="s">
        <v>27</v>
      </c>
      <c r="G6294">
        <v>15582042600</v>
      </c>
      <c r="H6294" t="s">
        <v>445</v>
      </c>
      <c r="I6294" t="s">
        <v>33</v>
      </c>
      <c r="J6294">
        <v>125</v>
      </c>
      <c r="K6294">
        <v>1.25</v>
      </c>
      <c r="L6294">
        <v>1</v>
      </c>
      <c r="M6294">
        <v>125</v>
      </c>
      <c r="N6294">
        <v>1.25</v>
      </c>
      <c r="O6294">
        <v>1</v>
      </c>
      <c r="P6294">
        <v>1.25</v>
      </c>
      <c r="Q6294">
        <v>1.25</v>
      </c>
      <c r="R6294" s="1">
        <v>44799</v>
      </c>
      <c r="S6294" t="str">
        <f t="shared" si="490"/>
        <v>Oreo Mini</v>
      </c>
      <c r="T6294" t="str">
        <f t="shared" si="491"/>
        <v>Food</v>
      </c>
      <c r="U6294" t="str">
        <f>IF(T6294="Cell is Blank - Dis-regard",_xlfn.XLOOKUP(S6294,'Categroy Lookup'!A:A,'Categroy Lookup'!B:B,"Cell is Blank - Dis-regard"),T6294)</f>
        <v>Food</v>
      </c>
      <c r="V6294" t="b">
        <f t="shared" si="493"/>
        <v>1</v>
      </c>
      <c r="W6294">
        <f t="shared" si="492"/>
        <v>1.25</v>
      </c>
      <c r="X6294" s="8">
        <f t="shared" si="494"/>
        <v>0.83333333333333337</v>
      </c>
      <c r="Y6294" t="s">
        <v>58</v>
      </c>
      <c r="AB6294" t="s">
        <v>689</v>
      </c>
      <c r="AC6294" t="s">
        <v>920</v>
      </c>
      <c r="AD6294">
        <v>2022</v>
      </c>
    </row>
    <row r="6295" spans="1:30" x14ac:dyDescent="0.25">
      <c r="A6295" t="s">
        <v>18</v>
      </c>
      <c r="B6295" t="s">
        <v>197</v>
      </c>
      <c r="C6295" t="s">
        <v>198</v>
      </c>
      <c r="D6295" t="s">
        <v>199</v>
      </c>
      <c r="E6295" t="s">
        <v>200</v>
      </c>
      <c r="F6295" t="s">
        <v>31</v>
      </c>
      <c r="G6295">
        <v>15582327454</v>
      </c>
      <c r="H6295" t="s">
        <v>445</v>
      </c>
      <c r="I6295" t="s">
        <v>25</v>
      </c>
      <c r="J6295">
        <v>146</v>
      </c>
      <c r="K6295">
        <v>3.5</v>
      </c>
      <c r="L6295">
        <v>1</v>
      </c>
      <c r="M6295">
        <v>146</v>
      </c>
      <c r="N6295">
        <v>3.5</v>
      </c>
      <c r="O6295">
        <v>1</v>
      </c>
      <c r="P6295">
        <v>3.5</v>
      </c>
      <c r="Q6295">
        <v>3.5</v>
      </c>
      <c r="R6295" s="1">
        <v>44799</v>
      </c>
      <c r="S6295" t="str">
        <f t="shared" si="490"/>
        <v>Starbucks Doubleshot Energy - Mocha</v>
      </c>
      <c r="T6295" t="str">
        <f t="shared" si="491"/>
        <v>Non Carbonated</v>
      </c>
      <c r="U6295" t="str">
        <f>IF(T6295="Cell is Blank - Dis-regard",_xlfn.XLOOKUP(S6295,'Categroy Lookup'!A:A,'Categroy Lookup'!B:B,"Cell is Blank - Dis-regard"),T6295)</f>
        <v>Non Carbonated</v>
      </c>
      <c r="V6295" t="b">
        <f t="shared" si="493"/>
        <v>1</v>
      </c>
      <c r="W6295">
        <f t="shared" si="492"/>
        <v>3.5</v>
      </c>
      <c r="X6295" s="8">
        <f t="shared" si="494"/>
        <v>2.3333333333333335</v>
      </c>
      <c r="Y6295" t="s">
        <v>572</v>
      </c>
      <c r="Z6295" t="s">
        <v>573</v>
      </c>
      <c r="AB6295" t="s">
        <v>689</v>
      </c>
      <c r="AC6295" t="s">
        <v>920</v>
      </c>
      <c r="AD6295">
        <v>2022</v>
      </c>
    </row>
    <row r="6296" spans="1:30" x14ac:dyDescent="0.25">
      <c r="A6296" t="s">
        <v>18</v>
      </c>
      <c r="B6296" t="s">
        <v>197</v>
      </c>
      <c r="C6296" t="s">
        <v>198</v>
      </c>
      <c r="D6296" t="s">
        <v>199</v>
      </c>
      <c r="E6296" t="s">
        <v>261</v>
      </c>
      <c r="F6296" t="s">
        <v>31</v>
      </c>
      <c r="G6296">
        <v>15582450444</v>
      </c>
      <c r="H6296" t="s">
        <v>445</v>
      </c>
      <c r="I6296" t="s">
        <v>33</v>
      </c>
      <c r="J6296">
        <v>145</v>
      </c>
      <c r="K6296">
        <v>2.75</v>
      </c>
      <c r="L6296">
        <v>1</v>
      </c>
      <c r="M6296">
        <v>145</v>
      </c>
      <c r="N6296">
        <v>2.75</v>
      </c>
      <c r="O6296">
        <v>1</v>
      </c>
      <c r="P6296">
        <v>2.75</v>
      </c>
      <c r="Q6296">
        <v>2.75</v>
      </c>
      <c r="R6296" s="1">
        <v>44799</v>
      </c>
      <c r="S6296" t="str">
        <f t="shared" si="490"/>
        <v>Bai Antioxidant - Tanzania Lemon Super Tea</v>
      </c>
      <c r="T6296" t="str">
        <f t="shared" si="491"/>
        <v>Non Carbonated</v>
      </c>
      <c r="U6296" t="str">
        <f>IF(T6296="Cell is Blank - Dis-regard",_xlfn.XLOOKUP(S6296,'Categroy Lookup'!A:A,'Categroy Lookup'!B:B,"Cell is Blank - Dis-regard"),T6296)</f>
        <v>Non Carbonated</v>
      </c>
      <c r="V6296" t="b">
        <f t="shared" si="493"/>
        <v>1</v>
      </c>
      <c r="W6296">
        <f t="shared" si="492"/>
        <v>2.75</v>
      </c>
      <c r="X6296" s="8">
        <f t="shared" si="494"/>
        <v>1.8333333333333333</v>
      </c>
      <c r="Y6296" t="s">
        <v>471</v>
      </c>
      <c r="Z6296" t="s">
        <v>611</v>
      </c>
      <c r="AB6296" t="s">
        <v>689</v>
      </c>
      <c r="AC6296" t="s">
        <v>920</v>
      </c>
      <c r="AD6296">
        <v>2022</v>
      </c>
    </row>
    <row r="6297" spans="1:30" x14ac:dyDescent="0.25">
      <c r="A6297" t="s">
        <v>18</v>
      </c>
      <c r="B6297" t="s">
        <v>197</v>
      </c>
      <c r="C6297" t="s">
        <v>198</v>
      </c>
      <c r="D6297" t="s">
        <v>199</v>
      </c>
      <c r="E6297" t="s">
        <v>298</v>
      </c>
      <c r="F6297" t="s">
        <v>27</v>
      </c>
      <c r="G6297">
        <v>15582465466</v>
      </c>
      <c r="H6297" t="s">
        <v>445</v>
      </c>
      <c r="I6297" t="s">
        <v>33</v>
      </c>
      <c r="J6297">
        <v>120</v>
      </c>
      <c r="K6297">
        <v>2.5</v>
      </c>
      <c r="L6297">
        <v>1</v>
      </c>
      <c r="M6297">
        <v>120</v>
      </c>
      <c r="N6297">
        <v>2.5</v>
      </c>
      <c r="O6297">
        <v>1</v>
      </c>
      <c r="P6297">
        <v>2.5</v>
      </c>
      <c r="Q6297">
        <v>2.5</v>
      </c>
      <c r="R6297" s="1">
        <v>44799</v>
      </c>
      <c r="S6297" t="str">
        <f t="shared" si="490"/>
        <v>Snyder's of Hanover Pretzel Pieces - Hot Buff</v>
      </c>
      <c r="T6297" t="str">
        <f t="shared" si="491"/>
        <v>Food</v>
      </c>
      <c r="U6297" t="str">
        <f>IF(T6297="Cell is Blank - Dis-regard",_xlfn.XLOOKUP(S6297,'Categroy Lookup'!A:A,'Categroy Lookup'!B:B,"Cell is Blank - Dis-regard"),T6297)</f>
        <v>Food</v>
      </c>
      <c r="V6297" t="b">
        <f t="shared" si="493"/>
        <v>1</v>
      </c>
      <c r="W6297">
        <f t="shared" si="492"/>
        <v>2.5</v>
      </c>
      <c r="X6297" s="8">
        <f t="shared" si="494"/>
        <v>1.6666666666666667</v>
      </c>
      <c r="Y6297" t="s">
        <v>622</v>
      </c>
      <c r="Z6297" t="s">
        <v>625</v>
      </c>
      <c r="AB6297" t="s">
        <v>689</v>
      </c>
      <c r="AC6297" t="s">
        <v>920</v>
      </c>
      <c r="AD6297">
        <v>2022</v>
      </c>
    </row>
    <row r="6298" spans="1:30" x14ac:dyDescent="0.25">
      <c r="A6298" t="s">
        <v>18</v>
      </c>
      <c r="B6298" t="s">
        <v>197</v>
      </c>
      <c r="C6298" t="s">
        <v>198</v>
      </c>
      <c r="D6298" t="s">
        <v>199</v>
      </c>
      <c r="E6298" t="s">
        <v>114</v>
      </c>
      <c r="F6298" t="s">
        <v>27</v>
      </c>
      <c r="G6298">
        <v>15582831728</v>
      </c>
      <c r="H6298" t="s">
        <v>445</v>
      </c>
      <c r="I6298" t="s">
        <v>33</v>
      </c>
      <c r="J6298">
        <v>112</v>
      </c>
      <c r="K6298">
        <v>1.5</v>
      </c>
      <c r="L6298">
        <v>1</v>
      </c>
      <c r="M6298">
        <v>112</v>
      </c>
      <c r="N6298">
        <v>1.5</v>
      </c>
      <c r="O6298">
        <v>1</v>
      </c>
      <c r="P6298">
        <v>1.5</v>
      </c>
      <c r="Q6298">
        <v>1.5</v>
      </c>
      <c r="R6298" s="1">
        <v>44799</v>
      </c>
      <c r="S6298" t="str">
        <f t="shared" si="490"/>
        <v>SunChips Multigrain - Original</v>
      </c>
      <c r="T6298" t="str">
        <f t="shared" si="491"/>
        <v>Food</v>
      </c>
      <c r="U6298" t="str">
        <f>IF(T6298="Cell is Blank - Dis-regard",_xlfn.XLOOKUP(S6298,'Categroy Lookup'!A:A,'Categroy Lookup'!B:B,"Cell is Blank - Dis-regard"),T6298)</f>
        <v>Food</v>
      </c>
      <c r="V6298" t="b">
        <f t="shared" si="493"/>
        <v>1</v>
      </c>
      <c r="W6298">
        <f t="shared" si="492"/>
        <v>1.5</v>
      </c>
      <c r="X6298" s="8">
        <f t="shared" si="494"/>
        <v>1</v>
      </c>
      <c r="Y6298" t="s">
        <v>502</v>
      </c>
      <c r="Z6298" t="s">
        <v>512</v>
      </c>
      <c r="AB6298" t="s">
        <v>689</v>
      </c>
      <c r="AC6298" t="s">
        <v>920</v>
      </c>
      <c r="AD6298">
        <v>2022</v>
      </c>
    </row>
    <row r="6299" spans="1:30" x14ac:dyDescent="0.25">
      <c r="A6299" t="s">
        <v>18</v>
      </c>
      <c r="B6299" t="s">
        <v>197</v>
      </c>
      <c r="C6299" t="s">
        <v>198</v>
      </c>
      <c r="D6299" t="s">
        <v>199</v>
      </c>
      <c r="E6299" t="s">
        <v>362</v>
      </c>
      <c r="F6299" t="s">
        <v>27</v>
      </c>
      <c r="G6299">
        <v>15582834781</v>
      </c>
      <c r="H6299" t="s">
        <v>445</v>
      </c>
      <c r="I6299" t="s">
        <v>33</v>
      </c>
      <c r="J6299">
        <v>161</v>
      </c>
      <c r="K6299">
        <v>3</v>
      </c>
      <c r="L6299">
        <v>1</v>
      </c>
      <c r="M6299">
        <v>161</v>
      </c>
      <c r="N6299">
        <v>3</v>
      </c>
      <c r="O6299">
        <v>1</v>
      </c>
      <c r="P6299">
        <v>3</v>
      </c>
      <c r="Q6299">
        <v>3</v>
      </c>
      <c r="R6299" s="1">
        <v>44799</v>
      </c>
      <c r="S6299" t="str">
        <f t="shared" si="490"/>
        <v>Pringles - Cheddar Cheese</v>
      </c>
      <c r="T6299" t="str">
        <f t="shared" si="491"/>
        <v>Food</v>
      </c>
      <c r="U6299" t="str">
        <f>IF(T6299="Cell is Blank - Dis-regard",_xlfn.XLOOKUP(S6299,'Categroy Lookup'!A:A,'Categroy Lookup'!B:B,"Cell is Blank - Dis-regard"),T6299)</f>
        <v>Food</v>
      </c>
      <c r="V6299" t="b">
        <f t="shared" si="493"/>
        <v>1</v>
      </c>
      <c r="W6299">
        <f t="shared" si="492"/>
        <v>3</v>
      </c>
      <c r="X6299" s="8">
        <f t="shared" si="494"/>
        <v>2</v>
      </c>
      <c r="Y6299" t="s">
        <v>642</v>
      </c>
      <c r="Z6299" t="s">
        <v>544</v>
      </c>
      <c r="AB6299" t="s">
        <v>689</v>
      </c>
      <c r="AC6299" t="s">
        <v>920</v>
      </c>
      <c r="AD6299">
        <v>2022</v>
      </c>
    </row>
    <row r="6300" spans="1:30" x14ac:dyDescent="0.25">
      <c r="A6300" t="s">
        <v>18</v>
      </c>
      <c r="B6300" t="s">
        <v>40</v>
      </c>
      <c r="C6300" t="s">
        <v>41</v>
      </c>
      <c r="D6300" t="s">
        <v>42</v>
      </c>
      <c r="E6300" t="s">
        <v>79</v>
      </c>
      <c r="F6300" t="s">
        <v>27</v>
      </c>
      <c r="G6300">
        <v>15582887423</v>
      </c>
      <c r="H6300" t="s">
        <v>445</v>
      </c>
      <c r="I6300" t="s">
        <v>33</v>
      </c>
      <c r="J6300">
        <v>111</v>
      </c>
      <c r="K6300">
        <v>1.5</v>
      </c>
      <c r="L6300">
        <v>1</v>
      </c>
      <c r="M6300">
        <v>111</v>
      </c>
      <c r="N6300">
        <v>1.5</v>
      </c>
      <c r="O6300">
        <v>1</v>
      </c>
      <c r="P6300">
        <v>1.5</v>
      </c>
      <c r="Q6300">
        <v>1.5</v>
      </c>
      <c r="R6300" s="1">
        <v>44799</v>
      </c>
      <c r="S6300" t="str">
        <f t="shared" si="490"/>
        <v>SunChips Multigrain - Harvest Cheddar</v>
      </c>
      <c r="T6300" t="str">
        <f t="shared" si="491"/>
        <v>Food</v>
      </c>
      <c r="U6300" t="str">
        <f>IF(T6300="Cell is Blank - Dis-regard",_xlfn.XLOOKUP(S6300,'Categroy Lookup'!A:A,'Categroy Lookup'!B:B,"Cell is Blank - Dis-regard"),T6300)</f>
        <v>Food</v>
      </c>
      <c r="V6300" t="b">
        <f t="shared" si="493"/>
        <v>1</v>
      </c>
      <c r="W6300">
        <f t="shared" si="492"/>
        <v>1.5</v>
      </c>
      <c r="X6300" s="8">
        <f t="shared" si="494"/>
        <v>1</v>
      </c>
      <c r="Y6300" t="s">
        <v>502</v>
      </c>
      <c r="Z6300" t="s">
        <v>515</v>
      </c>
      <c r="AB6300" t="s">
        <v>689</v>
      </c>
      <c r="AC6300" t="s">
        <v>920</v>
      </c>
      <c r="AD6300">
        <v>2022</v>
      </c>
    </row>
    <row r="6301" spans="1:30" x14ac:dyDescent="0.25">
      <c r="A6301" t="s">
        <v>18</v>
      </c>
      <c r="B6301" t="s">
        <v>40</v>
      </c>
      <c r="C6301" t="s">
        <v>41</v>
      </c>
      <c r="D6301" t="s">
        <v>42</v>
      </c>
      <c r="E6301" t="s">
        <v>56</v>
      </c>
      <c r="F6301" t="s">
        <v>27</v>
      </c>
      <c r="G6301">
        <v>15582892801</v>
      </c>
      <c r="H6301" t="s">
        <v>445</v>
      </c>
      <c r="I6301" t="s">
        <v>33</v>
      </c>
      <c r="J6301">
        <v>122</v>
      </c>
      <c r="K6301">
        <v>1.5</v>
      </c>
      <c r="L6301">
        <v>1</v>
      </c>
      <c r="M6301">
        <v>122</v>
      </c>
      <c r="N6301">
        <v>1.5</v>
      </c>
      <c r="O6301">
        <v>1</v>
      </c>
      <c r="P6301">
        <v>1.5</v>
      </c>
      <c r="Q6301">
        <v>1.5</v>
      </c>
      <c r="R6301" s="1">
        <v>44799</v>
      </c>
      <c r="S6301" t="str">
        <f t="shared" si="490"/>
        <v>Cheetos - Fleming Hot Crunchy</v>
      </c>
      <c r="T6301" t="str">
        <f t="shared" si="491"/>
        <v>Food</v>
      </c>
      <c r="U6301" t="str">
        <f>IF(T6301="Cell is Blank - Dis-regard",_xlfn.XLOOKUP(S6301,'Categroy Lookup'!A:A,'Categroy Lookup'!B:B,"Cell is Blank - Dis-regard"),T6301)</f>
        <v>Food</v>
      </c>
      <c r="V6301" t="b">
        <f t="shared" si="493"/>
        <v>1</v>
      </c>
      <c r="W6301">
        <f t="shared" si="492"/>
        <v>1.5</v>
      </c>
      <c r="X6301" s="8">
        <f t="shared" si="494"/>
        <v>1</v>
      </c>
      <c r="Y6301" t="s">
        <v>491</v>
      </c>
      <c r="Z6301" t="s">
        <v>492</v>
      </c>
      <c r="AB6301" t="s">
        <v>689</v>
      </c>
      <c r="AC6301" t="s">
        <v>920</v>
      </c>
      <c r="AD6301">
        <v>2022</v>
      </c>
    </row>
    <row r="6302" spans="1:30" x14ac:dyDescent="0.25">
      <c r="A6302" t="s">
        <v>18</v>
      </c>
      <c r="B6302" t="s">
        <v>40</v>
      </c>
      <c r="C6302" t="s">
        <v>41</v>
      </c>
      <c r="D6302" t="s">
        <v>42</v>
      </c>
      <c r="E6302" t="s">
        <v>79</v>
      </c>
      <c r="F6302" t="s">
        <v>27</v>
      </c>
      <c r="G6302">
        <v>15582895251</v>
      </c>
      <c r="H6302" t="s">
        <v>445</v>
      </c>
      <c r="I6302" t="s">
        <v>33</v>
      </c>
      <c r="J6302">
        <v>111</v>
      </c>
      <c r="K6302">
        <v>1.5</v>
      </c>
      <c r="L6302">
        <v>1</v>
      </c>
      <c r="M6302">
        <v>111</v>
      </c>
      <c r="N6302">
        <v>1.5</v>
      </c>
      <c r="O6302">
        <v>1</v>
      </c>
      <c r="P6302">
        <v>1.5</v>
      </c>
      <c r="Q6302">
        <v>1.5</v>
      </c>
      <c r="R6302" s="1">
        <v>44799</v>
      </c>
      <c r="S6302" t="str">
        <f t="shared" si="490"/>
        <v>SunChips Multigrain - Harvest Cheddar</v>
      </c>
      <c r="T6302" t="str">
        <f t="shared" si="491"/>
        <v>Food</v>
      </c>
      <c r="U6302" t="str">
        <f>IF(T6302="Cell is Blank - Dis-regard",_xlfn.XLOOKUP(S6302,'Categroy Lookup'!A:A,'Categroy Lookup'!B:B,"Cell is Blank - Dis-regard"),T6302)</f>
        <v>Food</v>
      </c>
      <c r="V6302" t="b">
        <f t="shared" si="493"/>
        <v>1</v>
      </c>
      <c r="W6302">
        <f t="shared" si="492"/>
        <v>1.5</v>
      </c>
      <c r="X6302" s="8">
        <f t="shared" si="494"/>
        <v>1</v>
      </c>
      <c r="Y6302" t="s">
        <v>502</v>
      </c>
      <c r="Z6302" t="s">
        <v>515</v>
      </c>
      <c r="AB6302" t="s">
        <v>689</v>
      </c>
      <c r="AC6302" t="s">
        <v>920</v>
      </c>
      <c r="AD6302">
        <v>2022</v>
      </c>
    </row>
    <row r="6303" spans="1:30" x14ac:dyDescent="0.25">
      <c r="A6303" t="s">
        <v>18</v>
      </c>
      <c r="B6303" t="s">
        <v>40</v>
      </c>
      <c r="C6303" t="s">
        <v>41</v>
      </c>
      <c r="D6303" t="s">
        <v>42</v>
      </c>
      <c r="E6303" t="s">
        <v>56</v>
      </c>
      <c r="F6303" t="s">
        <v>27</v>
      </c>
      <c r="G6303">
        <v>15582930228</v>
      </c>
      <c r="H6303" t="s">
        <v>445</v>
      </c>
      <c r="I6303" t="s">
        <v>33</v>
      </c>
      <c r="J6303">
        <v>122</v>
      </c>
      <c r="K6303">
        <v>1.5</v>
      </c>
      <c r="L6303">
        <v>1</v>
      </c>
      <c r="M6303">
        <v>122</v>
      </c>
      <c r="N6303">
        <v>1.5</v>
      </c>
      <c r="O6303">
        <v>1</v>
      </c>
      <c r="P6303">
        <v>1.5</v>
      </c>
      <c r="Q6303">
        <v>1.5</v>
      </c>
      <c r="R6303" s="1">
        <v>44799</v>
      </c>
      <c r="S6303" t="str">
        <f t="shared" si="490"/>
        <v>Cheetos - Fleming Hot Crunchy</v>
      </c>
      <c r="T6303" t="str">
        <f t="shared" si="491"/>
        <v>Food</v>
      </c>
      <c r="U6303" t="str">
        <f>IF(T6303="Cell is Blank - Dis-regard",_xlfn.XLOOKUP(S6303,'Categroy Lookup'!A:A,'Categroy Lookup'!B:B,"Cell is Blank - Dis-regard"),T6303)</f>
        <v>Food</v>
      </c>
      <c r="V6303" t="b">
        <f t="shared" si="493"/>
        <v>1</v>
      </c>
      <c r="W6303">
        <f t="shared" si="492"/>
        <v>1.5</v>
      </c>
      <c r="X6303" s="8">
        <f t="shared" si="494"/>
        <v>1</v>
      </c>
      <c r="Y6303" t="s">
        <v>491</v>
      </c>
      <c r="Z6303" t="s">
        <v>492</v>
      </c>
      <c r="AB6303" t="s">
        <v>689</v>
      </c>
      <c r="AC6303" t="s">
        <v>920</v>
      </c>
      <c r="AD6303">
        <v>2022</v>
      </c>
    </row>
    <row r="6304" spans="1:30" x14ac:dyDescent="0.25">
      <c r="A6304" t="s">
        <v>18</v>
      </c>
      <c r="B6304" t="s">
        <v>40</v>
      </c>
      <c r="C6304" t="s">
        <v>41</v>
      </c>
      <c r="D6304" t="s">
        <v>42</v>
      </c>
      <c r="E6304" t="s">
        <v>133</v>
      </c>
      <c r="F6304" t="s">
        <v>27</v>
      </c>
      <c r="G6304">
        <v>15582968429</v>
      </c>
      <c r="H6304" t="s">
        <v>445</v>
      </c>
      <c r="I6304" t="s">
        <v>33</v>
      </c>
      <c r="J6304">
        <v>123</v>
      </c>
      <c r="K6304">
        <v>1.5</v>
      </c>
      <c r="L6304">
        <v>1</v>
      </c>
      <c r="M6304">
        <v>123</v>
      </c>
      <c r="N6304">
        <v>1.5</v>
      </c>
      <c r="O6304">
        <v>1</v>
      </c>
      <c r="P6304">
        <v>1.5</v>
      </c>
      <c r="Q6304">
        <v>1.5</v>
      </c>
      <c r="R6304" s="1">
        <v>44799</v>
      </c>
      <c r="S6304" t="str">
        <f t="shared" si="490"/>
        <v>Funyuns - Flaming Hot</v>
      </c>
      <c r="T6304" t="str">
        <f t="shared" si="491"/>
        <v>Food</v>
      </c>
      <c r="U6304" t="str">
        <f>IF(T6304="Cell is Blank - Dis-regard",_xlfn.XLOOKUP(S6304,'Categroy Lookup'!A:A,'Categroy Lookup'!B:B,"Cell is Blank - Dis-regard"),T6304)</f>
        <v>Food</v>
      </c>
      <c r="V6304" t="b">
        <f t="shared" si="493"/>
        <v>1</v>
      </c>
      <c r="W6304">
        <f t="shared" si="492"/>
        <v>1.5</v>
      </c>
      <c r="X6304" s="8">
        <f t="shared" si="494"/>
        <v>1</v>
      </c>
      <c r="Y6304" t="s">
        <v>553</v>
      </c>
      <c r="Z6304" t="s">
        <v>501</v>
      </c>
      <c r="AB6304" t="s">
        <v>689</v>
      </c>
      <c r="AC6304" t="s">
        <v>920</v>
      </c>
      <c r="AD6304">
        <v>2022</v>
      </c>
    </row>
    <row r="6305" spans="1:30" x14ac:dyDescent="0.25">
      <c r="A6305" t="s">
        <v>18</v>
      </c>
      <c r="B6305" t="s">
        <v>19</v>
      </c>
      <c r="C6305" t="s">
        <v>20</v>
      </c>
      <c r="D6305" t="s">
        <v>21</v>
      </c>
      <c r="E6305" t="s">
        <v>350</v>
      </c>
      <c r="G6305">
        <v>15583228432</v>
      </c>
      <c r="H6305" t="s">
        <v>445</v>
      </c>
      <c r="I6305" t="s">
        <v>25</v>
      </c>
      <c r="J6305">
        <v>140</v>
      </c>
      <c r="K6305">
        <v>1.5</v>
      </c>
      <c r="L6305">
        <v>1</v>
      </c>
      <c r="M6305">
        <v>140</v>
      </c>
      <c r="N6305">
        <v>1.5</v>
      </c>
      <c r="O6305">
        <v>1</v>
      </c>
      <c r="P6305">
        <v>1.5</v>
      </c>
      <c r="Q6305">
        <v>1.5</v>
      </c>
      <c r="R6305" s="1">
        <v>44799</v>
      </c>
      <c r="S6305" t="str">
        <f t="shared" si="490"/>
        <v>Canada Dry - Ginger Ale &amp; Lemonde</v>
      </c>
      <c r="T6305" t="str">
        <f t="shared" si="491"/>
        <v>Cell is Blank - Dis-regard</v>
      </c>
      <c r="U6305" t="str">
        <f>IF(T6305="Cell is Blank - Dis-regard",_xlfn.XLOOKUP(S6305,'Categroy Lookup'!A:A,'Categroy Lookup'!B:B,"Cell is Blank - Dis-regard"),T6305)</f>
        <v>Carbonated</v>
      </c>
      <c r="V6305" t="b">
        <f t="shared" si="493"/>
        <v>1</v>
      </c>
      <c r="W6305">
        <f t="shared" si="492"/>
        <v>1.5</v>
      </c>
      <c r="X6305" s="8">
        <f t="shared" si="494"/>
        <v>1</v>
      </c>
      <c r="Y6305" t="s">
        <v>638</v>
      </c>
      <c r="Z6305" t="s">
        <v>639</v>
      </c>
      <c r="AB6305" t="s">
        <v>689</v>
      </c>
      <c r="AC6305" t="s">
        <v>920</v>
      </c>
      <c r="AD6305">
        <v>2022</v>
      </c>
    </row>
    <row r="6306" spans="1:30" x14ac:dyDescent="0.25">
      <c r="A6306" t="s">
        <v>18</v>
      </c>
      <c r="B6306" t="s">
        <v>40</v>
      </c>
      <c r="C6306" t="s">
        <v>41</v>
      </c>
      <c r="D6306" t="s">
        <v>42</v>
      </c>
      <c r="E6306" t="s">
        <v>359</v>
      </c>
      <c r="F6306" t="s">
        <v>31</v>
      </c>
      <c r="G6306">
        <v>15583872851</v>
      </c>
      <c r="H6306" t="s">
        <v>445</v>
      </c>
      <c r="I6306" t="s">
        <v>33</v>
      </c>
      <c r="J6306">
        <v>145</v>
      </c>
      <c r="K6306">
        <v>2.5</v>
      </c>
      <c r="L6306">
        <v>1</v>
      </c>
      <c r="M6306">
        <v>145</v>
      </c>
      <c r="N6306">
        <v>2.5</v>
      </c>
      <c r="O6306">
        <v>1</v>
      </c>
      <c r="P6306">
        <v>2.5</v>
      </c>
      <c r="Q6306">
        <v>2.5</v>
      </c>
      <c r="R6306" s="1">
        <v>44799</v>
      </c>
      <c r="S6306" t="str">
        <f t="shared" si="490"/>
        <v>Snapple Tea - Lemon</v>
      </c>
      <c r="T6306" t="str">
        <f t="shared" si="491"/>
        <v>Non Carbonated</v>
      </c>
      <c r="U6306" t="str">
        <f>IF(T6306="Cell is Blank - Dis-regard",_xlfn.XLOOKUP(S6306,'Categroy Lookup'!A:A,'Categroy Lookup'!B:B,"Cell is Blank - Dis-regard"),T6306)</f>
        <v>Non Carbonated</v>
      </c>
      <c r="V6306" t="b">
        <f t="shared" si="493"/>
        <v>1</v>
      </c>
      <c r="W6306">
        <f t="shared" si="492"/>
        <v>2.5</v>
      </c>
      <c r="X6306" s="8">
        <f t="shared" si="494"/>
        <v>1.6666666666666667</v>
      </c>
      <c r="Y6306" t="s">
        <v>564</v>
      </c>
      <c r="Z6306" t="s">
        <v>479</v>
      </c>
      <c r="AB6306" t="s">
        <v>689</v>
      </c>
      <c r="AC6306" t="s">
        <v>920</v>
      </c>
      <c r="AD6306">
        <v>2022</v>
      </c>
    </row>
    <row r="6307" spans="1:30" x14ac:dyDescent="0.25">
      <c r="A6307" t="s">
        <v>18</v>
      </c>
      <c r="B6307" t="s">
        <v>40</v>
      </c>
      <c r="C6307" t="s">
        <v>41</v>
      </c>
      <c r="D6307" t="s">
        <v>42</v>
      </c>
      <c r="E6307" t="s">
        <v>359</v>
      </c>
      <c r="F6307" t="s">
        <v>31</v>
      </c>
      <c r="G6307">
        <v>15583935045</v>
      </c>
      <c r="H6307" t="s">
        <v>445</v>
      </c>
      <c r="I6307" t="s">
        <v>33</v>
      </c>
      <c r="J6307">
        <v>145</v>
      </c>
      <c r="K6307">
        <v>2.5</v>
      </c>
      <c r="L6307">
        <v>1</v>
      </c>
      <c r="M6307">
        <v>145</v>
      </c>
      <c r="N6307">
        <v>2.5</v>
      </c>
      <c r="O6307">
        <v>1</v>
      </c>
      <c r="P6307">
        <v>2.5</v>
      </c>
      <c r="Q6307">
        <v>2.5</v>
      </c>
      <c r="R6307" s="1">
        <v>44799</v>
      </c>
      <c r="S6307" t="str">
        <f t="shared" si="490"/>
        <v>Snapple Tea - Lemon</v>
      </c>
      <c r="T6307" t="str">
        <f t="shared" si="491"/>
        <v>Non Carbonated</v>
      </c>
      <c r="U6307" t="str">
        <f>IF(T6307="Cell is Blank - Dis-regard",_xlfn.XLOOKUP(S6307,'Categroy Lookup'!A:A,'Categroy Lookup'!B:B,"Cell is Blank - Dis-regard"),T6307)</f>
        <v>Non Carbonated</v>
      </c>
      <c r="V6307" t="b">
        <f t="shared" si="493"/>
        <v>1</v>
      </c>
      <c r="W6307">
        <f t="shared" si="492"/>
        <v>2.5</v>
      </c>
      <c r="X6307" s="8">
        <f t="shared" si="494"/>
        <v>1.6666666666666667</v>
      </c>
      <c r="Y6307" t="s">
        <v>564</v>
      </c>
      <c r="Z6307" t="s">
        <v>479</v>
      </c>
      <c r="AB6307" t="s">
        <v>689</v>
      </c>
      <c r="AC6307" t="s">
        <v>920</v>
      </c>
      <c r="AD6307">
        <v>2022</v>
      </c>
    </row>
    <row r="6308" spans="1:30" x14ac:dyDescent="0.25">
      <c r="A6308" t="s">
        <v>18</v>
      </c>
      <c r="B6308" t="s">
        <v>40</v>
      </c>
      <c r="C6308" t="s">
        <v>41</v>
      </c>
      <c r="D6308" t="s">
        <v>42</v>
      </c>
      <c r="E6308" t="s">
        <v>342</v>
      </c>
      <c r="F6308" t="s">
        <v>27</v>
      </c>
      <c r="G6308">
        <v>15583976594</v>
      </c>
      <c r="H6308" t="s">
        <v>445</v>
      </c>
      <c r="I6308" t="s">
        <v>33</v>
      </c>
      <c r="J6308">
        <v>131</v>
      </c>
      <c r="K6308">
        <v>1.5</v>
      </c>
      <c r="L6308">
        <v>1</v>
      </c>
      <c r="M6308">
        <v>131</v>
      </c>
      <c r="N6308">
        <v>1.5</v>
      </c>
      <c r="O6308">
        <v>1</v>
      </c>
      <c r="P6308">
        <v>1.5</v>
      </c>
      <c r="Q6308">
        <v>1.5</v>
      </c>
      <c r="R6308" s="1">
        <v>44799</v>
      </c>
      <c r="S6308" t="str">
        <f t="shared" si="490"/>
        <v>Nature's Bakery Fig Bar - Blueberry</v>
      </c>
      <c r="T6308" t="str">
        <f t="shared" si="491"/>
        <v>Food</v>
      </c>
      <c r="U6308" t="str">
        <f>IF(T6308="Cell is Blank - Dis-regard",_xlfn.XLOOKUP(S6308,'Categroy Lookup'!A:A,'Categroy Lookup'!B:B,"Cell is Blank - Dis-regard"),T6308)</f>
        <v>Food</v>
      </c>
      <c r="V6308" t="b">
        <f t="shared" si="493"/>
        <v>1</v>
      </c>
      <c r="W6308">
        <f t="shared" si="492"/>
        <v>1.5</v>
      </c>
      <c r="X6308" s="8">
        <f t="shared" si="494"/>
        <v>1</v>
      </c>
      <c r="Y6308" t="s">
        <v>637</v>
      </c>
      <c r="Z6308" t="s">
        <v>539</v>
      </c>
      <c r="AB6308" t="s">
        <v>689</v>
      </c>
      <c r="AC6308" t="s">
        <v>920</v>
      </c>
      <c r="AD6308">
        <v>2022</v>
      </c>
    </row>
    <row r="6309" spans="1:30" x14ac:dyDescent="0.25">
      <c r="A6309" t="s">
        <v>18</v>
      </c>
      <c r="B6309" t="s">
        <v>40</v>
      </c>
      <c r="C6309" t="s">
        <v>41</v>
      </c>
      <c r="D6309" t="s">
        <v>42</v>
      </c>
      <c r="E6309" t="s">
        <v>175</v>
      </c>
      <c r="F6309" t="s">
        <v>27</v>
      </c>
      <c r="G6309">
        <v>15584292289</v>
      </c>
      <c r="H6309" t="s">
        <v>446</v>
      </c>
      <c r="I6309" t="s">
        <v>33</v>
      </c>
      <c r="J6309">
        <v>125</v>
      </c>
      <c r="K6309">
        <v>1.5</v>
      </c>
      <c r="L6309">
        <v>1</v>
      </c>
      <c r="M6309">
        <v>125</v>
      </c>
      <c r="N6309">
        <v>1.5</v>
      </c>
      <c r="O6309">
        <v>1</v>
      </c>
      <c r="P6309">
        <v>1.5</v>
      </c>
      <c r="Q6309">
        <v>1.5</v>
      </c>
      <c r="R6309" s="1">
        <v>44799</v>
      </c>
      <c r="S6309" t="str">
        <f t="shared" si="490"/>
        <v>Fritos - Original</v>
      </c>
      <c r="T6309" t="str">
        <f t="shared" si="491"/>
        <v>Food</v>
      </c>
      <c r="U6309" t="str">
        <f>IF(T6309="Cell is Blank - Dis-regard",_xlfn.XLOOKUP(S6309,'Categroy Lookup'!A:A,'Categroy Lookup'!B:B,"Cell is Blank - Dis-regard"),T6309)</f>
        <v>Food</v>
      </c>
      <c r="V6309" t="b">
        <f t="shared" si="493"/>
        <v>1</v>
      </c>
      <c r="W6309">
        <f t="shared" si="492"/>
        <v>1.5</v>
      </c>
      <c r="X6309" s="8">
        <f t="shared" si="494"/>
        <v>1</v>
      </c>
      <c r="Y6309" t="s">
        <v>567</v>
      </c>
      <c r="Z6309" t="s">
        <v>512</v>
      </c>
      <c r="AB6309" t="s">
        <v>677</v>
      </c>
      <c r="AC6309" t="s">
        <v>921</v>
      </c>
      <c r="AD6309">
        <v>2022</v>
      </c>
    </row>
    <row r="6310" spans="1:30" x14ac:dyDescent="0.25">
      <c r="A6310" t="s">
        <v>18</v>
      </c>
      <c r="B6310" t="s">
        <v>40</v>
      </c>
      <c r="C6310" t="s">
        <v>41</v>
      </c>
      <c r="D6310" t="s">
        <v>42</v>
      </c>
      <c r="E6310" t="s">
        <v>114</v>
      </c>
      <c r="F6310" t="s">
        <v>27</v>
      </c>
      <c r="G6310">
        <v>15584292446</v>
      </c>
      <c r="H6310" t="s">
        <v>446</v>
      </c>
      <c r="I6310" t="s">
        <v>33</v>
      </c>
      <c r="J6310">
        <v>120</v>
      </c>
      <c r="K6310">
        <v>1.5</v>
      </c>
      <c r="L6310">
        <v>1</v>
      </c>
      <c r="M6310">
        <v>120</v>
      </c>
      <c r="N6310">
        <v>1.5</v>
      </c>
      <c r="O6310">
        <v>1</v>
      </c>
      <c r="P6310">
        <v>1.5</v>
      </c>
      <c r="Q6310">
        <v>1.5</v>
      </c>
      <c r="R6310" s="1">
        <v>44799</v>
      </c>
      <c r="S6310" t="str">
        <f t="shared" si="490"/>
        <v>SunChips Multigrain - Original</v>
      </c>
      <c r="T6310" t="str">
        <f t="shared" si="491"/>
        <v>Food</v>
      </c>
      <c r="U6310" t="str">
        <f>IF(T6310="Cell is Blank - Dis-regard",_xlfn.XLOOKUP(S6310,'Categroy Lookup'!A:A,'Categroy Lookup'!B:B,"Cell is Blank - Dis-regard"),T6310)</f>
        <v>Food</v>
      </c>
      <c r="V6310" t="b">
        <f t="shared" si="493"/>
        <v>1</v>
      </c>
      <c r="W6310">
        <f t="shared" si="492"/>
        <v>1.5</v>
      </c>
      <c r="X6310" s="8">
        <f t="shared" si="494"/>
        <v>1</v>
      </c>
      <c r="Y6310" t="s">
        <v>502</v>
      </c>
      <c r="Z6310" t="s">
        <v>512</v>
      </c>
      <c r="AB6310" t="s">
        <v>677</v>
      </c>
      <c r="AC6310" t="s">
        <v>921</v>
      </c>
      <c r="AD6310">
        <v>2022</v>
      </c>
    </row>
    <row r="6311" spans="1:30" x14ac:dyDescent="0.25">
      <c r="A6311" t="s">
        <v>18</v>
      </c>
      <c r="B6311" t="s">
        <v>197</v>
      </c>
      <c r="C6311" t="s">
        <v>198</v>
      </c>
      <c r="D6311" t="s">
        <v>199</v>
      </c>
      <c r="E6311" t="s">
        <v>240</v>
      </c>
      <c r="F6311" t="s">
        <v>27</v>
      </c>
      <c r="G6311">
        <v>15585137282</v>
      </c>
      <c r="H6311" t="s">
        <v>446</v>
      </c>
      <c r="I6311" t="s">
        <v>33</v>
      </c>
      <c r="J6311">
        <v>136</v>
      </c>
      <c r="K6311">
        <v>2</v>
      </c>
      <c r="L6311">
        <v>1</v>
      </c>
      <c r="M6311">
        <v>136</v>
      </c>
      <c r="N6311">
        <v>2</v>
      </c>
      <c r="O6311">
        <v>1</v>
      </c>
      <c r="P6311">
        <v>2</v>
      </c>
      <c r="Q6311">
        <v>2</v>
      </c>
      <c r="R6311" s="1">
        <v>44800</v>
      </c>
      <c r="S6311" t="str">
        <f t="shared" si="490"/>
        <v>Keto Bar - Creamy Peanut Butter Chocolate</v>
      </c>
      <c r="T6311" t="str">
        <f t="shared" si="491"/>
        <v>Food</v>
      </c>
      <c r="U6311" t="str">
        <f>IF(T6311="Cell is Blank - Dis-regard",_xlfn.XLOOKUP(S6311,'Categroy Lookup'!A:A,'Categroy Lookup'!B:B,"Cell is Blank - Dis-regard"),T6311)</f>
        <v>Food</v>
      </c>
      <c r="V6311" t="b">
        <f t="shared" si="493"/>
        <v>1</v>
      </c>
      <c r="W6311">
        <f t="shared" si="492"/>
        <v>2</v>
      </c>
      <c r="X6311" s="8">
        <f t="shared" si="494"/>
        <v>1.3333333333333333</v>
      </c>
      <c r="Y6311" t="s">
        <v>600</v>
      </c>
      <c r="Z6311" t="s">
        <v>601</v>
      </c>
      <c r="AB6311" t="s">
        <v>677</v>
      </c>
      <c r="AC6311" t="s">
        <v>921</v>
      </c>
      <c r="AD6311">
        <v>2022</v>
      </c>
    </row>
    <row r="6312" spans="1:30" x14ac:dyDescent="0.25">
      <c r="A6312" t="s">
        <v>18</v>
      </c>
      <c r="B6312" t="s">
        <v>197</v>
      </c>
      <c r="C6312" t="s">
        <v>198</v>
      </c>
      <c r="D6312" t="s">
        <v>199</v>
      </c>
      <c r="E6312" t="s">
        <v>304</v>
      </c>
      <c r="F6312" t="s">
        <v>27</v>
      </c>
      <c r="G6312">
        <v>15585138197</v>
      </c>
      <c r="H6312" t="s">
        <v>446</v>
      </c>
      <c r="I6312" t="s">
        <v>33</v>
      </c>
      <c r="J6312">
        <v>125</v>
      </c>
      <c r="K6312">
        <v>1.5</v>
      </c>
      <c r="L6312">
        <v>1</v>
      </c>
      <c r="M6312">
        <v>125</v>
      </c>
      <c r="N6312">
        <v>1.5</v>
      </c>
      <c r="O6312">
        <v>1</v>
      </c>
      <c r="P6312">
        <v>1.5</v>
      </c>
      <c r="Q6312">
        <v>1.5</v>
      </c>
      <c r="R6312" s="1">
        <v>44800</v>
      </c>
      <c r="S6312" t="str">
        <f t="shared" si="490"/>
        <v>Goldfish Baked - Cheddar</v>
      </c>
      <c r="T6312" t="str">
        <f t="shared" si="491"/>
        <v>Food</v>
      </c>
      <c r="U6312" t="str">
        <f>IF(T6312="Cell is Blank - Dis-regard",_xlfn.XLOOKUP(S6312,'Categroy Lookup'!A:A,'Categroy Lookup'!B:B,"Cell is Blank - Dis-regard"),T6312)</f>
        <v>Food</v>
      </c>
      <c r="V6312" t="b">
        <f t="shared" si="493"/>
        <v>1</v>
      </c>
      <c r="W6312">
        <f t="shared" si="492"/>
        <v>1.5</v>
      </c>
      <c r="X6312" s="8">
        <f t="shared" si="494"/>
        <v>1</v>
      </c>
      <c r="Y6312" t="s">
        <v>628</v>
      </c>
      <c r="Z6312" t="s">
        <v>629</v>
      </c>
      <c r="AB6312" t="s">
        <v>677</v>
      </c>
      <c r="AC6312" t="s">
        <v>921</v>
      </c>
      <c r="AD6312">
        <v>2022</v>
      </c>
    </row>
    <row r="6313" spans="1:30" x14ac:dyDescent="0.25">
      <c r="A6313" t="s">
        <v>18</v>
      </c>
      <c r="B6313" t="s">
        <v>197</v>
      </c>
      <c r="C6313" t="s">
        <v>198</v>
      </c>
      <c r="D6313" t="s">
        <v>199</v>
      </c>
      <c r="E6313" t="s">
        <v>288</v>
      </c>
      <c r="F6313" t="s">
        <v>27</v>
      </c>
      <c r="G6313">
        <v>15585144098</v>
      </c>
      <c r="H6313" t="s">
        <v>446</v>
      </c>
      <c r="I6313" t="s">
        <v>33</v>
      </c>
      <c r="J6313">
        <v>132</v>
      </c>
      <c r="K6313">
        <v>2</v>
      </c>
      <c r="L6313">
        <v>1</v>
      </c>
      <c r="M6313">
        <v>132</v>
      </c>
      <c r="N6313">
        <v>2</v>
      </c>
      <c r="O6313">
        <v>1</v>
      </c>
      <c r="P6313">
        <v>2</v>
      </c>
      <c r="Q6313">
        <v>2</v>
      </c>
      <c r="R6313" s="1">
        <v>44800</v>
      </c>
      <c r="S6313" t="str">
        <f t="shared" si="490"/>
        <v>Keep Healthy - Chocolate Fudge</v>
      </c>
      <c r="T6313" t="str">
        <f t="shared" si="491"/>
        <v>Food</v>
      </c>
      <c r="U6313" t="str">
        <f>IF(T6313="Cell is Blank - Dis-regard",_xlfn.XLOOKUP(S6313,'Categroy Lookup'!A:A,'Categroy Lookup'!B:B,"Cell is Blank - Dis-regard"),T6313)</f>
        <v>Food</v>
      </c>
      <c r="V6313" t="b">
        <f t="shared" si="493"/>
        <v>1</v>
      </c>
      <c r="W6313">
        <f t="shared" si="492"/>
        <v>2</v>
      </c>
      <c r="X6313" s="8">
        <f t="shared" si="494"/>
        <v>1.3333333333333333</v>
      </c>
      <c r="Y6313" t="s">
        <v>620</v>
      </c>
      <c r="Z6313" t="s">
        <v>621</v>
      </c>
      <c r="AB6313" t="s">
        <v>677</v>
      </c>
      <c r="AC6313" t="s">
        <v>921</v>
      </c>
      <c r="AD6313">
        <v>2022</v>
      </c>
    </row>
    <row r="6314" spans="1:30" x14ac:dyDescent="0.25">
      <c r="A6314" t="s">
        <v>18</v>
      </c>
      <c r="B6314" t="s">
        <v>197</v>
      </c>
      <c r="C6314" t="s">
        <v>198</v>
      </c>
      <c r="D6314" t="s">
        <v>199</v>
      </c>
      <c r="E6314" t="s">
        <v>93</v>
      </c>
      <c r="F6314" t="s">
        <v>23</v>
      </c>
      <c r="G6314">
        <v>15585213105</v>
      </c>
      <c r="H6314" t="s">
        <v>446</v>
      </c>
      <c r="I6314" t="s">
        <v>33</v>
      </c>
      <c r="J6314">
        <v>141</v>
      </c>
      <c r="K6314">
        <v>2</v>
      </c>
      <c r="L6314">
        <v>1</v>
      </c>
      <c r="M6314">
        <v>141</v>
      </c>
      <c r="N6314">
        <v>2</v>
      </c>
      <c r="O6314">
        <v>1</v>
      </c>
      <c r="P6314">
        <v>2</v>
      </c>
      <c r="Q6314">
        <v>2</v>
      </c>
      <c r="R6314" s="1">
        <v>44800</v>
      </c>
      <c r="S6314" t="str">
        <f t="shared" si="490"/>
        <v>Coca Cola - Zero Sugar</v>
      </c>
      <c r="T6314" t="str">
        <f t="shared" si="491"/>
        <v>Carbonated</v>
      </c>
      <c r="U6314" t="str">
        <f>IF(T6314="Cell is Blank - Dis-regard",_xlfn.XLOOKUP(S6314,'Categroy Lookup'!A:A,'Categroy Lookup'!B:B,"Cell is Blank - Dis-regard"),T6314)</f>
        <v>Carbonated</v>
      </c>
      <c r="V6314" t="b">
        <f t="shared" si="493"/>
        <v>1</v>
      </c>
      <c r="W6314">
        <f t="shared" si="492"/>
        <v>2</v>
      </c>
      <c r="X6314" s="8">
        <f t="shared" si="494"/>
        <v>1.3333333333333333</v>
      </c>
      <c r="Y6314" t="s">
        <v>524</v>
      </c>
      <c r="Z6314" t="s">
        <v>525</v>
      </c>
      <c r="AB6314" t="s">
        <v>677</v>
      </c>
      <c r="AC6314" t="s">
        <v>921</v>
      </c>
      <c r="AD6314">
        <v>2022</v>
      </c>
    </row>
    <row r="6315" spans="1:30" x14ac:dyDescent="0.25">
      <c r="A6315" t="s">
        <v>18</v>
      </c>
      <c r="B6315" t="s">
        <v>197</v>
      </c>
      <c r="C6315" t="s">
        <v>198</v>
      </c>
      <c r="D6315" t="s">
        <v>199</v>
      </c>
      <c r="E6315" t="s">
        <v>444</v>
      </c>
      <c r="F6315" t="s">
        <v>27</v>
      </c>
      <c r="G6315">
        <v>15585493542</v>
      </c>
      <c r="H6315" t="s">
        <v>446</v>
      </c>
      <c r="I6315" t="s">
        <v>25</v>
      </c>
      <c r="J6315">
        <v>138</v>
      </c>
      <c r="K6315">
        <v>2.5</v>
      </c>
      <c r="L6315">
        <v>1</v>
      </c>
      <c r="M6315">
        <v>138</v>
      </c>
      <c r="N6315">
        <v>2.5</v>
      </c>
      <c r="O6315">
        <v>1</v>
      </c>
      <c r="P6315">
        <v>2.5</v>
      </c>
      <c r="Q6315">
        <v>2.5</v>
      </c>
      <c r="R6315" s="1">
        <v>44800</v>
      </c>
      <c r="S6315" t="str">
        <f t="shared" si="490"/>
        <v>TruBar - Cookie Dough</v>
      </c>
      <c r="T6315" t="str">
        <f t="shared" si="491"/>
        <v>Food</v>
      </c>
      <c r="U6315" t="str">
        <f>IF(T6315="Cell is Blank - Dis-regard",_xlfn.XLOOKUP(S6315,'Categroy Lookup'!A:A,'Categroy Lookup'!B:B,"Cell is Blank - Dis-regard"),T6315)</f>
        <v>Food</v>
      </c>
      <c r="V6315" t="b">
        <f t="shared" si="493"/>
        <v>1</v>
      </c>
      <c r="W6315">
        <f t="shared" si="492"/>
        <v>2.5</v>
      </c>
      <c r="X6315" s="8">
        <f t="shared" si="494"/>
        <v>1.6666666666666667</v>
      </c>
      <c r="Y6315" t="s">
        <v>659</v>
      </c>
      <c r="Z6315" t="s">
        <v>660</v>
      </c>
      <c r="AB6315" t="s">
        <v>677</v>
      </c>
      <c r="AC6315" t="s">
        <v>921</v>
      </c>
      <c r="AD6315">
        <v>2022</v>
      </c>
    </row>
    <row r="6316" spans="1:30" x14ac:dyDescent="0.25">
      <c r="A6316" t="s">
        <v>18</v>
      </c>
      <c r="B6316" t="s">
        <v>197</v>
      </c>
      <c r="C6316" t="s">
        <v>198</v>
      </c>
      <c r="D6316" t="s">
        <v>199</v>
      </c>
      <c r="E6316" t="s">
        <v>93</v>
      </c>
      <c r="F6316" t="s">
        <v>23</v>
      </c>
      <c r="G6316">
        <v>15585731401</v>
      </c>
      <c r="H6316" t="s">
        <v>446</v>
      </c>
      <c r="I6316" t="s">
        <v>33</v>
      </c>
      <c r="J6316">
        <v>141</v>
      </c>
      <c r="K6316">
        <v>2</v>
      </c>
      <c r="L6316">
        <v>1</v>
      </c>
      <c r="M6316">
        <v>141</v>
      </c>
      <c r="N6316">
        <v>2</v>
      </c>
      <c r="O6316">
        <v>1</v>
      </c>
      <c r="P6316">
        <v>2</v>
      </c>
      <c r="Q6316">
        <v>2</v>
      </c>
      <c r="R6316" s="1">
        <v>44800</v>
      </c>
      <c r="S6316" t="str">
        <f t="shared" si="490"/>
        <v>Coca Cola - Zero Sugar</v>
      </c>
      <c r="T6316" t="str">
        <f t="shared" si="491"/>
        <v>Carbonated</v>
      </c>
      <c r="U6316" t="str">
        <f>IF(T6316="Cell is Blank - Dis-regard",_xlfn.XLOOKUP(S6316,'Categroy Lookup'!A:A,'Categroy Lookup'!B:B,"Cell is Blank - Dis-regard"),T6316)</f>
        <v>Carbonated</v>
      </c>
      <c r="V6316" t="b">
        <f t="shared" si="493"/>
        <v>1</v>
      </c>
      <c r="W6316">
        <f t="shared" si="492"/>
        <v>2</v>
      </c>
      <c r="X6316" s="8">
        <f t="shared" si="494"/>
        <v>1.3333333333333333</v>
      </c>
      <c r="Y6316" t="s">
        <v>524</v>
      </c>
      <c r="Z6316" t="s">
        <v>525</v>
      </c>
      <c r="AB6316" t="s">
        <v>677</v>
      </c>
      <c r="AC6316" t="s">
        <v>921</v>
      </c>
      <c r="AD6316">
        <v>2022</v>
      </c>
    </row>
    <row r="6317" spans="1:30" x14ac:dyDescent="0.25">
      <c r="A6317" t="s">
        <v>18</v>
      </c>
      <c r="B6317" t="s">
        <v>19</v>
      </c>
      <c r="C6317" t="s">
        <v>20</v>
      </c>
      <c r="D6317" t="s">
        <v>21</v>
      </c>
      <c r="E6317" t="s">
        <v>72</v>
      </c>
      <c r="F6317" t="s">
        <v>55</v>
      </c>
      <c r="G6317">
        <v>15585739346</v>
      </c>
      <c r="H6317" t="s">
        <v>446</v>
      </c>
      <c r="I6317" t="s">
        <v>33</v>
      </c>
      <c r="J6317">
        <v>143</v>
      </c>
      <c r="K6317">
        <v>2</v>
      </c>
      <c r="L6317">
        <v>1</v>
      </c>
      <c r="M6317">
        <v>143</v>
      </c>
      <c r="N6317">
        <v>2</v>
      </c>
      <c r="O6317">
        <v>1</v>
      </c>
      <c r="P6317">
        <v>2</v>
      </c>
      <c r="Q6317">
        <v>2</v>
      </c>
      <c r="R6317" s="1">
        <v>44800</v>
      </c>
      <c r="S6317" t="str">
        <f t="shared" si="490"/>
        <v>Poland Springs Water</v>
      </c>
      <c r="T6317" t="str">
        <f t="shared" si="491"/>
        <v>Water</v>
      </c>
      <c r="U6317" t="str">
        <f>IF(T6317="Cell is Blank - Dis-regard",_xlfn.XLOOKUP(S6317,'Categroy Lookup'!A:A,'Categroy Lookup'!B:B,"Cell is Blank - Dis-regard"),T6317)</f>
        <v>Water</v>
      </c>
      <c r="V6317" t="b">
        <f t="shared" si="493"/>
        <v>1</v>
      </c>
      <c r="W6317">
        <f t="shared" si="492"/>
        <v>2</v>
      </c>
      <c r="X6317" s="8">
        <f t="shared" si="494"/>
        <v>1.3333333333333333</v>
      </c>
      <c r="Y6317" t="s">
        <v>72</v>
      </c>
      <c r="AB6317" t="s">
        <v>677</v>
      </c>
      <c r="AC6317" t="s">
        <v>921</v>
      </c>
      <c r="AD6317">
        <v>2022</v>
      </c>
    </row>
    <row r="6318" spans="1:30" x14ac:dyDescent="0.25">
      <c r="A6318" t="s">
        <v>18</v>
      </c>
      <c r="B6318" t="s">
        <v>197</v>
      </c>
      <c r="C6318" t="s">
        <v>198</v>
      </c>
      <c r="D6318" t="s">
        <v>199</v>
      </c>
      <c r="E6318" t="s">
        <v>200</v>
      </c>
      <c r="F6318" t="s">
        <v>31</v>
      </c>
      <c r="G6318">
        <v>15585764146</v>
      </c>
      <c r="H6318" t="s">
        <v>446</v>
      </c>
      <c r="I6318" t="s">
        <v>25</v>
      </c>
      <c r="J6318">
        <v>146</v>
      </c>
      <c r="K6318">
        <v>3.5</v>
      </c>
      <c r="L6318">
        <v>1</v>
      </c>
      <c r="M6318">
        <v>146</v>
      </c>
      <c r="N6318">
        <v>3.5</v>
      </c>
      <c r="O6318">
        <v>1</v>
      </c>
      <c r="P6318">
        <v>3.5</v>
      </c>
      <c r="Q6318">
        <v>3.5</v>
      </c>
      <c r="R6318" s="1">
        <v>44800</v>
      </c>
      <c r="S6318" t="str">
        <f t="shared" si="490"/>
        <v>Starbucks Doubleshot Energy - Mocha</v>
      </c>
      <c r="T6318" t="str">
        <f t="shared" si="491"/>
        <v>Non Carbonated</v>
      </c>
      <c r="U6318" t="str">
        <f>IF(T6318="Cell is Blank - Dis-regard",_xlfn.XLOOKUP(S6318,'Categroy Lookup'!A:A,'Categroy Lookup'!B:B,"Cell is Blank - Dis-regard"),T6318)</f>
        <v>Non Carbonated</v>
      </c>
      <c r="V6318" t="b">
        <f t="shared" si="493"/>
        <v>1</v>
      </c>
      <c r="W6318">
        <f t="shared" si="492"/>
        <v>3.5</v>
      </c>
      <c r="X6318" s="8">
        <f t="shared" si="494"/>
        <v>2.3333333333333335</v>
      </c>
      <c r="Y6318" t="s">
        <v>572</v>
      </c>
      <c r="Z6318" t="s">
        <v>573</v>
      </c>
      <c r="AB6318" t="s">
        <v>677</v>
      </c>
      <c r="AC6318" t="s">
        <v>921</v>
      </c>
      <c r="AD6318">
        <v>2022</v>
      </c>
    </row>
    <row r="6319" spans="1:30" x14ac:dyDescent="0.25">
      <c r="A6319" t="s">
        <v>18</v>
      </c>
      <c r="B6319" t="s">
        <v>197</v>
      </c>
      <c r="C6319" t="s">
        <v>198</v>
      </c>
      <c r="D6319" t="s">
        <v>199</v>
      </c>
      <c r="E6319" t="s">
        <v>50</v>
      </c>
      <c r="F6319" t="s">
        <v>23</v>
      </c>
      <c r="G6319">
        <v>15585911581</v>
      </c>
      <c r="H6319" t="s">
        <v>446</v>
      </c>
      <c r="I6319" t="s">
        <v>33</v>
      </c>
      <c r="J6319">
        <v>142</v>
      </c>
      <c r="K6319">
        <v>1.5</v>
      </c>
      <c r="L6319">
        <v>1</v>
      </c>
      <c r="M6319">
        <v>142</v>
      </c>
      <c r="N6319">
        <v>1.5</v>
      </c>
      <c r="O6319">
        <v>1</v>
      </c>
      <c r="P6319">
        <v>1.5</v>
      </c>
      <c r="Q6319">
        <v>1.5</v>
      </c>
      <c r="R6319" s="1">
        <v>44800</v>
      </c>
      <c r="S6319" t="str">
        <f t="shared" si="490"/>
        <v>Spindrift - Sparkling Water  Lime</v>
      </c>
      <c r="T6319" t="str">
        <f t="shared" si="491"/>
        <v>Carbonated</v>
      </c>
      <c r="U6319" t="str">
        <f>IF(T6319="Cell is Blank - Dis-regard",_xlfn.XLOOKUP(S6319,'Categroy Lookup'!A:A,'Categroy Lookup'!B:B,"Cell is Blank - Dis-regard"),T6319)</f>
        <v>Carbonated</v>
      </c>
      <c r="V6319" t="b">
        <f t="shared" si="493"/>
        <v>1</v>
      </c>
      <c r="W6319">
        <f t="shared" si="492"/>
        <v>1.5</v>
      </c>
      <c r="X6319" s="8">
        <f t="shared" si="494"/>
        <v>1</v>
      </c>
      <c r="Y6319" t="s">
        <v>486</v>
      </c>
      <c r="Z6319" t="s">
        <v>487</v>
      </c>
      <c r="AB6319" t="s">
        <v>677</v>
      </c>
      <c r="AC6319" t="s">
        <v>921</v>
      </c>
      <c r="AD6319">
        <v>2022</v>
      </c>
    </row>
    <row r="6320" spans="1:30" x14ac:dyDescent="0.25">
      <c r="A6320" t="s">
        <v>18</v>
      </c>
      <c r="B6320" t="s">
        <v>28</v>
      </c>
      <c r="C6320" t="s">
        <v>20</v>
      </c>
      <c r="D6320" t="s">
        <v>29</v>
      </c>
      <c r="E6320" t="s">
        <v>282</v>
      </c>
      <c r="F6320" t="s">
        <v>27</v>
      </c>
      <c r="G6320">
        <v>15586179695</v>
      </c>
      <c r="H6320" t="s">
        <v>446</v>
      </c>
      <c r="I6320" t="s">
        <v>33</v>
      </c>
      <c r="J6320">
        <v>132</v>
      </c>
      <c r="K6320">
        <v>1.5</v>
      </c>
      <c r="L6320">
        <v>1</v>
      </c>
      <c r="M6320">
        <v>132</v>
      </c>
      <c r="N6320">
        <v>1.5</v>
      </c>
      <c r="O6320">
        <v>1</v>
      </c>
      <c r="P6320">
        <v>1.5</v>
      </c>
      <c r="Q6320">
        <v>1.5</v>
      </c>
      <c r="R6320" s="1">
        <v>44800</v>
      </c>
      <c r="S6320" t="str">
        <f t="shared" si="490"/>
        <v>Nature's Garden Trail Mix - Cranberry Healthy</v>
      </c>
      <c r="T6320" t="str">
        <f t="shared" si="491"/>
        <v>Food</v>
      </c>
      <c r="U6320" t="str">
        <f>IF(T6320="Cell is Blank - Dis-regard",_xlfn.XLOOKUP(S6320,'Categroy Lookup'!A:A,'Categroy Lookup'!B:B,"Cell is Blank - Dis-regard"),T6320)</f>
        <v>Food</v>
      </c>
      <c r="V6320" t="b">
        <f t="shared" si="493"/>
        <v>1</v>
      </c>
      <c r="W6320">
        <f t="shared" si="492"/>
        <v>1.5</v>
      </c>
      <c r="X6320" s="8">
        <f t="shared" si="494"/>
        <v>1</v>
      </c>
      <c r="Y6320" t="s">
        <v>616</v>
      </c>
      <c r="Z6320" t="s">
        <v>617</v>
      </c>
      <c r="AB6320" t="s">
        <v>677</v>
      </c>
      <c r="AC6320" t="s">
        <v>921</v>
      </c>
      <c r="AD6320">
        <v>2022</v>
      </c>
    </row>
    <row r="6321" spans="1:30" x14ac:dyDescent="0.25">
      <c r="A6321" t="s">
        <v>18</v>
      </c>
      <c r="B6321" t="s">
        <v>197</v>
      </c>
      <c r="C6321" t="s">
        <v>198</v>
      </c>
      <c r="D6321" t="s">
        <v>199</v>
      </c>
      <c r="E6321" t="s">
        <v>93</v>
      </c>
      <c r="F6321" t="s">
        <v>23</v>
      </c>
      <c r="G6321">
        <v>15586190142</v>
      </c>
      <c r="H6321" t="s">
        <v>446</v>
      </c>
      <c r="I6321" t="s">
        <v>25</v>
      </c>
      <c r="J6321">
        <v>141</v>
      </c>
      <c r="K6321">
        <v>2</v>
      </c>
      <c r="L6321">
        <v>1</v>
      </c>
      <c r="M6321">
        <v>141</v>
      </c>
      <c r="N6321">
        <v>2</v>
      </c>
      <c r="O6321">
        <v>1</v>
      </c>
      <c r="P6321">
        <v>2</v>
      </c>
      <c r="Q6321">
        <v>2</v>
      </c>
      <c r="R6321" s="1">
        <v>44800</v>
      </c>
      <c r="S6321" t="str">
        <f t="shared" si="490"/>
        <v>Coca Cola - Zero Sugar</v>
      </c>
      <c r="T6321" t="str">
        <f t="shared" si="491"/>
        <v>Carbonated</v>
      </c>
      <c r="U6321" t="str">
        <f>IF(T6321="Cell is Blank - Dis-regard",_xlfn.XLOOKUP(S6321,'Categroy Lookup'!A:A,'Categroy Lookup'!B:B,"Cell is Blank - Dis-regard"),T6321)</f>
        <v>Carbonated</v>
      </c>
      <c r="V6321" t="b">
        <f t="shared" si="493"/>
        <v>1</v>
      </c>
      <c r="W6321">
        <f t="shared" si="492"/>
        <v>2</v>
      </c>
      <c r="X6321" s="8">
        <f t="shared" si="494"/>
        <v>1.3333333333333333</v>
      </c>
      <c r="Y6321" t="s">
        <v>524</v>
      </c>
      <c r="Z6321" t="s">
        <v>525</v>
      </c>
      <c r="AB6321" t="s">
        <v>677</v>
      </c>
      <c r="AC6321" t="s">
        <v>921</v>
      </c>
      <c r="AD6321">
        <v>2022</v>
      </c>
    </row>
    <row r="6322" spans="1:30" x14ac:dyDescent="0.25">
      <c r="A6322" t="s">
        <v>18</v>
      </c>
      <c r="B6322" t="s">
        <v>197</v>
      </c>
      <c r="C6322" t="s">
        <v>198</v>
      </c>
      <c r="D6322" t="s">
        <v>199</v>
      </c>
      <c r="E6322" t="s">
        <v>314</v>
      </c>
      <c r="G6322">
        <v>15586283593</v>
      </c>
      <c r="H6322" t="s">
        <v>446</v>
      </c>
      <c r="I6322" t="s">
        <v>33</v>
      </c>
      <c r="J6322">
        <v>154</v>
      </c>
      <c r="K6322">
        <v>4</v>
      </c>
      <c r="L6322">
        <v>1</v>
      </c>
      <c r="M6322">
        <v>154</v>
      </c>
      <c r="N6322">
        <v>4</v>
      </c>
      <c r="O6322">
        <v>1</v>
      </c>
      <c r="P6322">
        <v>4</v>
      </c>
      <c r="Q6322">
        <v>4</v>
      </c>
      <c r="R6322" s="1">
        <v>44800</v>
      </c>
      <c r="S6322" t="str">
        <f t="shared" si="490"/>
        <v>Mini Chips Ahoy - Go Paks</v>
      </c>
      <c r="T6322" t="str">
        <f t="shared" si="491"/>
        <v>Cell is Blank - Dis-regard</v>
      </c>
      <c r="U6322" t="str">
        <f>IF(T6322="Cell is Blank - Dis-regard",_xlfn.XLOOKUP(S6322,'Categroy Lookup'!A:A,'Categroy Lookup'!B:B,"Cell is Blank - Dis-regard"),T6322)</f>
        <v>Food</v>
      </c>
      <c r="V6322" t="b">
        <f t="shared" si="493"/>
        <v>1</v>
      </c>
      <c r="W6322">
        <f t="shared" si="492"/>
        <v>4</v>
      </c>
      <c r="X6322" s="8">
        <f t="shared" si="494"/>
        <v>2.6666666666666665</v>
      </c>
      <c r="Y6322" t="s">
        <v>631</v>
      </c>
      <c r="Z6322" t="s">
        <v>603</v>
      </c>
      <c r="AB6322" t="s">
        <v>677</v>
      </c>
      <c r="AC6322" t="s">
        <v>921</v>
      </c>
      <c r="AD6322">
        <v>2022</v>
      </c>
    </row>
    <row r="6323" spans="1:30" x14ac:dyDescent="0.25">
      <c r="A6323" t="s">
        <v>18</v>
      </c>
      <c r="B6323" t="s">
        <v>197</v>
      </c>
      <c r="C6323" t="s">
        <v>198</v>
      </c>
      <c r="D6323" t="s">
        <v>199</v>
      </c>
      <c r="E6323" t="s">
        <v>304</v>
      </c>
      <c r="F6323" t="s">
        <v>27</v>
      </c>
      <c r="G6323">
        <v>15586286995</v>
      </c>
      <c r="H6323" t="s">
        <v>446</v>
      </c>
      <c r="I6323" t="s">
        <v>33</v>
      </c>
      <c r="J6323">
        <v>125</v>
      </c>
      <c r="K6323">
        <v>1.5</v>
      </c>
      <c r="L6323">
        <v>1</v>
      </c>
      <c r="M6323">
        <v>125</v>
      </c>
      <c r="N6323">
        <v>1.5</v>
      </c>
      <c r="O6323">
        <v>1</v>
      </c>
      <c r="P6323">
        <v>1.5</v>
      </c>
      <c r="Q6323">
        <v>1.5</v>
      </c>
      <c r="R6323" s="1">
        <v>44800</v>
      </c>
      <c r="S6323" t="str">
        <f t="shared" si="490"/>
        <v>Goldfish Baked - Cheddar</v>
      </c>
      <c r="T6323" t="str">
        <f t="shared" si="491"/>
        <v>Food</v>
      </c>
      <c r="U6323" t="str">
        <f>IF(T6323="Cell is Blank - Dis-regard",_xlfn.XLOOKUP(S6323,'Categroy Lookup'!A:A,'Categroy Lookup'!B:B,"Cell is Blank - Dis-regard"),T6323)</f>
        <v>Food</v>
      </c>
      <c r="V6323" t="b">
        <f t="shared" si="493"/>
        <v>1</v>
      </c>
      <c r="W6323">
        <f t="shared" si="492"/>
        <v>1.5</v>
      </c>
      <c r="X6323" s="8">
        <f t="shared" si="494"/>
        <v>1</v>
      </c>
      <c r="Y6323" t="s">
        <v>628</v>
      </c>
      <c r="Z6323" t="s">
        <v>629</v>
      </c>
      <c r="AB6323" t="s">
        <v>677</v>
      </c>
      <c r="AC6323" t="s">
        <v>921</v>
      </c>
      <c r="AD6323">
        <v>2022</v>
      </c>
    </row>
    <row r="6324" spans="1:30" x14ac:dyDescent="0.25">
      <c r="A6324" t="s">
        <v>18</v>
      </c>
      <c r="B6324" t="s">
        <v>197</v>
      </c>
      <c r="C6324" t="s">
        <v>198</v>
      </c>
      <c r="D6324" t="s">
        <v>199</v>
      </c>
      <c r="E6324" t="s">
        <v>304</v>
      </c>
      <c r="F6324" t="s">
        <v>27</v>
      </c>
      <c r="G6324">
        <v>15586314095</v>
      </c>
      <c r="H6324" t="s">
        <v>446</v>
      </c>
      <c r="I6324" t="s">
        <v>25</v>
      </c>
      <c r="J6324">
        <v>125</v>
      </c>
      <c r="K6324">
        <v>1.5</v>
      </c>
      <c r="L6324">
        <v>1</v>
      </c>
      <c r="M6324">
        <v>125</v>
      </c>
      <c r="N6324">
        <v>1.5</v>
      </c>
      <c r="O6324">
        <v>1</v>
      </c>
      <c r="P6324">
        <v>1.5</v>
      </c>
      <c r="Q6324">
        <v>1.5</v>
      </c>
      <c r="R6324" s="1">
        <v>44800</v>
      </c>
      <c r="S6324" t="str">
        <f t="shared" si="490"/>
        <v>Goldfish Baked - Cheddar</v>
      </c>
      <c r="T6324" t="str">
        <f t="shared" si="491"/>
        <v>Food</v>
      </c>
      <c r="U6324" t="str">
        <f>IF(T6324="Cell is Blank - Dis-regard",_xlfn.XLOOKUP(S6324,'Categroy Lookup'!A:A,'Categroy Lookup'!B:B,"Cell is Blank - Dis-regard"),T6324)</f>
        <v>Food</v>
      </c>
      <c r="V6324" t="b">
        <f t="shared" si="493"/>
        <v>1</v>
      </c>
      <c r="W6324">
        <f t="shared" si="492"/>
        <v>1.5</v>
      </c>
      <c r="X6324" s="8">
        <f t="shared" si="494"/>
        <v>1</v>
      </c>
      <c r="Y6324" t="s">
        <v>628</v>
      </c>
      <c r="Z6324" t="s">
        <v>629</v>
      </c>
      <c r="AB6324" t="s">
        <v>677</v>
      </c>
      <c r="AC6324" t="s">
        <v>921</v>
      </c>
      <c r="AD6324">
        <v>2022</v>
      </c>
    </row>
    <row r="6325" spans="1:30" x14ac:dyDescent="0.25">
      <c r="A6325" t="s">
        <v>18</v>
      </c>
      <c r="B6325" t="s">
        <v>197</v>
      </c>
      <c r="C6325" t="s">
        <v>198</v>
      </c>
      <c r="D6325" t="s">
        <v>199</v>
      </c>
      <c r="E6325" t="s">
        <v>211</v>
      </c>
      <c r="F6325" t="s">
        <v>27</v>
      </c>
      <c r="G6325">
        <v>15586432746</v>
      </c>
      <c r="H6325" t="s">
        <v>446</v>
      </c>
      <c r="I6325" t="s">
        <v>33</v>
      </c>
      <c r="J6325">
        <v>157</v>
      </c>
      <c r="K6325">
        <v>3</v>
      </c>
      <c r="L6325">
        <v>1</v>
      </c>
      <c r="M6325">
        <v>157</v>
      </c>
      <c r="N6325">
        <v>3</v>
      </c>
      <c r="O6325">
        <v>1</v>
      </c>
      <c r="P6325">
        <v>3</v>
      </c>
      <c r="Q6325">
        <v>3</v>
      </c>
      <c r="R6325" s="1">
        <v>44800</v>
      </c>
      <c r="S6325" t="str">
        <f t="shared" si="490"/>
        <v>Lenny &amp; Larrys - SnickerDoodle</v>
      </c>
      <c r="T6325" t="str">
        <f t="shared" si="491"/>
        <v>Food</v>
      </c>
      <c r="U6325" t="str">
        <f>IF(T6325="Cell is Blank - Dis-regard",_xlfn.XLOOKUP(S6325,'Categroy Lookup'!A:A,'Categroy Lookup'!B:B,"Cell is Blank - Dis-regard"),T6325)</f>
        <v>Food</v>
      </c>
      <c r="V6325" t="b">
        <f t="shared" si="493"/>
        <v>1</v>
      </c>
      <c r="W6325">
        <f t="shared" si="492"/>
        <v>3</v>
      </c>
      <c r="X6325" s="8">
        <f t="shared" si="494"/>
        <v>2</v>
      </c>
      <c r="Y6325" t="s">
        <v>582</v>
      </c>
      <c r="Z6325" t="s">
        <v>583</v>
      </c>
      <c r="AB6325" t="s">
        <v>677</v>
      </c>
      <c r="AC6325" t="s">
        <v>921</v>
      </c>
      <c r="AD6325">
        <v>2022</v>
      </c>
    </row>
    <row r="6326" spans="1:30" x14ac:dyDescent="0.25">
      <c r="A6326" t="s">
        <v>18</v>
      </c>
      <c r="B6326" t="s">
        <v>197</v>
      </c>
      <c r="C6326" t="s">
        <v>198</v>
      </c>
      <c r="D6326" t="s">
        <v>199</v>
      </c>
      <c r="E6326" t="s">
        <v>79</v>
      </c>
      <c r="F6326" t="s">
        <v>27</v>
      </c>
      <c r="G6326">
        <v>15586827743</v>
      </c>
      <c r="H6326" t="s">
        <v>446</v>
      </c>
      <c r="I6326" t="s">
        <v>33</v>
      </c>
      <c r="J6326">
        <v>110</v>
      </c>
      <c r="K6326">
        <v>1.5</v>
      </c>
      <c r="L6326">
        <v>1</v>
      </c>
      <c r="M6326">
        <v>110</v>
      </c>
      <c r="N6326">
        <v>1.5</v>
      </c>
      <c r="O6326">
        <v>1</v>
      </c>
      <c r="P6326">
        <v>1.5</v>
      </c>
      <c r="Q6326">
        <v>1.5</v>
      </c>
      <c r="R6326" s="1">
        <v>44800</v>
      </c>
      <c r="S6326" t="str">
        <f t="shared" si="490"/>
        <v>SunChips Multigrain - Harvest Cheddar</v>
      </c>
      <c r="T6326" t="str">
        <f t="shared" si="491"/>
        <v>Food</v>
      </c>
      <c r="U6326" t="str">
        <f>IF(T6326="Cell is Blank - Dis-regard",_xlfn.XLOOKUP(S6326,'Categroy Lookup'!A:A,'Categroy Lookup'!B:B,"Cell is Blank - Dis-regard"),T6326)</f>
        <v>Food</v>
      </c>
      <c r="V6326" t="b">
        <f t="shared" si="493"/>
        <v>1</v>
      </c>
      <c r="W6326">
        <f t="shared" si="492"/>
        <v>1.5</v>
      </c>
      <c r="X6326" s="8">
        <f t="shared" si="494"/>
        <v>1</v>
      </c>
      <c r="Y6326" t="s">
        <v>502</v>
      </c>
      <c r="Z6326" t="s">
        <v>515</v>
      </c>
      <c r="AB6326" t="s">
        <v>677</v>
      </c>
      <c r="AC6326" t="s">
        <v>921</v>
      </c>
      <c r="AD6326">
        <v>2022</v>
      </c>
    </row>
    <row r="6327" spans="1:30" x14ac:dyDescent="0.25">
      <c r="A6327" t="s">
        <v>18</v>
      </c>
      <c r="B6327" t="s">
        <v>19</v>
      </c>
      <c r="C6327" t="s">
        <v>20</v>
      </c>
      <c r="D6327" t="s">
        <v>21</v>
      </c>
      <c r="E6327" t="s">
        <v>72</v>
      </c>
      <c r="F6327" t="s">
        <v>55</v>
      </c>
      <c r="G6327">
        <v>15586849358</v>
      </c>
      <c r="H6327" t="s">
        <v>446</v>
      </c>
      <c r="I6327" t="s">
        <v>25</v>
      </c>
      <c r="J6327">
        <v>143</v>
      </c>
      <c r="K6327">
        <v>2</v>
      </c>
      <c r="L6327">
        <v>1</v>
      </c>
      <c r="M6327">
        <v>143</v>
      </c>
      <c r="N6327">
        <v>2</v>
      </c>
      <c r="O6327">
        <v>1</v>
      </c>
      <c r="P6327">
        <v>2</v>
      </c>
      <c r="Q6327">
        <v>2</v>
      </c>
      <c r="R6327" s="1">
        <v>44800</v>
      </c>
      <c r="S6327" t="str">
        <f t="shared" si="490"/>
        <v>Poland Springs Water</v>
      </c>
      <c r="T6327" t="str">
        <f t="shared" si="491"/>
        <v>Water</v>
      </c>
      <c r="U6327" t="str">
        <f>IF(T6327="Cell is Blank - Dis-regard",_xlfn.XLOOKUP(S6327,'Categroy Lookup'!A:A,'Categroy Lookup'!B:B,"Cell is Blank - Dis-regard"),T6327)</f>
        <v>Water</v>
      </c>
      <c r="V6327" t="b">
        <f t="shared" si="493"/>
        <v>1</v>
      </c>
      <c r="W6327">
        <f t="shared" si="492"/>
        <v>2</v>
      </c>
      <c r="X6327" s="8">
        <f t="shared" si="494"/>
        <v>1.3333333333333333</v>
      </c>
      <c r="Y6327" t="s">
        <v>72</v>
      </c>
      <c r="AB6327" t="s">
        <v>677</v>
      </c>
      <c r="AC6327" t="s">
        <v>921</v>
      </c>
      <c r="AD6327">
        <v>2022</v>
      </c>
    </row>
    <row r="6328" spans="1:30" x14ac:dyDescent="0.25">
      <c r="A6328" t="s">
        <v>18</v>
      </c>
      <c r="B6328" t="s">
        <v>28</v>
      </c>
      <c r="C6328" t="s">
        <v>20</v>
      </c>
      <c r="D6328" t="s">
        <v>29</v>
      </c>
      <c r="E6328" t="s">
        <v>268</v>
      </c>
      <c r="F6328" t="s">
        <v>27</v>
      </c>
      <c r="G6328">
        <v>15586848996</v>
      </c>
      <c r="H6328" t="s">
        <v>446</v>
      </c>
      <c r="I6328" t="s">
        <v>33</v>
      </c>
      <c r="J6328">
        <v>114</v>
      </c>
      <c r="K6328">
        <v>1.5</v>
      </c>
      <c r="L6328">
        <v>1</v>
      </c>
      <c r="M6328">
        <v>114</v>
      </c>
      <c r="N6328">
        <v>1.5</v>
      </c>
      <c r="O6328">
        <v>1</v>
      </c>
      <c r="P6328">
        <v>1.5</v>
      </c>
      <c r="Q6328">
        <v>1.5</v>
      </c>
      <c r="R6328" s="1">
        <v>44800</v>
      </c>
      <c r="S6328" t="str">
        <f t="shared" si="490"/>
        <v>Pop Corners - White Cheddar</v>
      </c>
      <c r="T6328" t="str">
        <f t="shared" si="491"/>
        <v>Food</v>
      </c>
      <c r="U6328" t="str">
        <f>IF(T6328="Cell is Blank - Dis-regard",_xlfn.XLOOKUP(S6328,'Categroy Lookup'!A:A,'Categroy Lookup'!B:B,"Cell is Blank - Dis-regard"),T6328)</f>
        <v>Food</v>
      </c>
      <c r="V6328" t="b">
        <f t="shared" si="493"/>
        <v>1</v>
      </c>
      <c r="W6328">
        <f t="shared" si="492"/>
        <v>1.5</v>
      </c>
      <c r="X6328" s="8">
        <f t="shared" si="494"/>
        <v>1</v>
      </c>
      <c r="Y6328" t="s">
        <v>606</v>
      </c>
      <c r="Z6328" t="s">
        <v>532</v>
      </c>
      <c r="AB6328" t="s">
        <v>677</v>
      </c>
      <c r="AC6328" t="s">
        <v>921</v>
      </c>
      <c r="AD6328">
        <v>2022</v>
      </c>
    </row>
    <row r="6329" spans="1:30" x14ac:dyDescent="0.25">
      <c r="A6329" t="s">
        <v>18</v>
      </c>
      <c r="B6329" t="s">
        <v>28</v>
      </c>
      <c r="C6329" t="s">
        <v>20</v>
      </c>
      <c r="D6329" t="s">
        <v>29</v>
      </c>
      <c r="E6329" t="s">
        <v>43</v>
      </c>
      <c r="F6329" t="s">
        <v>23</v>
      </c>
      <c r="G6329">
        <v>15588742032</v>
      </c>
      <c r="H6329" t="s">
        <v>447</v>
      </c>
      <c r="I6329" t="s">
        <v>25</v>
      </c>
      <c r="J6329">
        <v>146</v>
      </c>
      <c r="K6329">
        <v>3</v>
      </c>
      <c r="L6329">
        <v>1</v>
      </c>
      <c r="M6329">
        <v>146</v>
      </c>
      <c r="N6329">
        <v>3</v>
      </c>
      <c r="O6329">
        <v>1</v>
      </c>
      <c r="P6329">
        <v>3</v>
      </c>
      <c r="Q6329">
        <v>3</v>
      </c>
      <c r="R6329" s="1">
        <v>44801</v>
      </c>
      <c r="S6329" t="str">
        <f t="shared" si="490"/>
        <v>Monster Energy Original</v>
      </c>
      <c r="T6329" t="str">
        <f t="shared" si="491"/>
        <v>Carbonated</v>
      </c>
      <c r="U6329" t="str">
        <f>IF(T6329="Cell is Blank - Dis-regard",_xlfn.XLOOKUP(S6329,'Categroy Lookup'!A:A,'Categroy Lookup'!B:B,"Cell is Blank - Dis-regard"),T6329)</f>
        <v>Carbonated</v>
      </c>
      <c r="V6329" t="b">
        <f t="shared" si="493"/>
        <v>1</v>
      </c>
      <c r="W6329">
        <f t="shared" si="492"/>
        <v>3</v>
      </c>
      <c r="X6329" s="8">
        <f t="shared" si="494"/>
        <v>2</v>
      </c>
      <c r="Y6329" t="s">
        <v>43</v>
      </c>
      <c r="AB6329" t="s">
        <v>679</v>
      </c>
      <c r="AC6329" t="s">
        <v>922</v>
      </c>
      <c r="AD6329">
        <v>2022</v>
      </c>
    </row>
    <row r="6330" spans="1:30" x14ac:dyDescent="0.25">
      <c r="A6330" t="s">
        <v>18</v>
      </c>
      <c r="B6330" t="s">
        <v>28</v>
      </c>
      <c r="C6330" t="s">
        <v>20</v>
      </c>
      <c r="D6330" t="s">
        <v>29</v>
      </c>
      <c r="E6330" t="s">
        <v>82</v>
      </c>
      <c r="F6330" t="s">
        <v>31</v>
      </c>
      <c r="G6330">
        <v>15588793471</v>
      </c>
      <c r="H6330" t="s">
        <v>447</v>
      </c>
      <c r="I6330" t="s">
        <v>25</v>
      </c>
      <c r="J6330">
        <v>143</v>
      </c>
      <c r="K6330">
        <v>2.5</v>
      </c>
      <c r="L6330">
        <v>1</v>
      </c>
      <c r="M6330">
        <v>143</v>
      </c>
      <c r="N6330">
        <v>2.5</v>
      </c>
      <c r="O6330">
        <v>1</v>
      </c>
      <c r="P6330">
        <v>2.5</v>
      </c>
      <c r="Q6330">
        <v>2.5</v>
      </c>
      <c r="R6330" s="1">
        <v>44801</v>
      </c>
      <c r="S6330" t="str">
        <f t="shared" si="490"/>
        <v>Snapple Diet Tea - Peach Tea</v>
      </c>
      <c r="T6330" t="str">
        <f t="shared" si="491"/>
        <v>Non Carbonated</v>
      </c>
      <c r="U6330" t="str">
        <f>IF(T6330="Cell is Blank - Dis-regard",_xlfn.XLOOKUP(S6330,'Categroy Lookup'!A:A,'Categroy Lookup'!B:B,"Cell is Blank - Dis-regard"),T6330)</f>
        <v>Non Carbonated</v>
      </c>
      <c r="V6330" t="b">
        <f t="shared" si="493"/>
        <v>1</v>
      </c>
      <c r="W6330">
        <f t="shared" si="492"/>
        <v>2.5</v>
      </c>
      <c r="X6330" s="8">
        <f t="shared" si="494"/>
        <v>1.6666666666666667</v>
      </c>
      <c r="Y6330" t="s">
        <v>478</v>
      </c>
      <c r="Z6330" t="s">
        <v>517</v>
      </c>
      <c r="AB6330" t="s">
        <v>679</v>
      </c>
      <c r="AC6330" t="s">
        <v>922</v>
      </c>
      <c r="AD6330">
        <v>2022</v>
      </c>
    </row>
    <row r="6331" spans="1:30" x14ac:dyDescent="0.25">
      <c r="A6331" t="s">
        <v>18</v>
      </c>
      <c r="B6331" t="s">
        <v>19</v>
      </c>
      <c r="C6331" t="s">
        <v>20</v>
      </c>
      <c r="D6331" t="s">
        <v>21</v>
      </c>
      <c r="E6331" t="s">
        <v>205</v>
      </c>
      <c r="F6331" t="s">
        <v>23</v>
      </c>
      <c r="G6331">
        <v>15588898115</v>
      </c>
      <c r="H6331" t="s">
        <v>447</v>
      </c>
      <c r="I6331" t="s">
        <v>33</v>
      </c>
      <c r="J6331">
        <v>142</v>
      </c>
      <c r="K6331">
        <v>1.5</v>
      </c>
      <c r="L6331">
        <v>1</v>
      </c>
      <c r="M6331">
        <v>142</v>
      </c>
      <c r="N6331">
        <v>1.5</v>
      </c>
      <c r="O6331">
        <v>1</v>
      </c>
      <c r="P6331">
        <v>1.5</v>
      </c>
      <c r="Q6331">
        <v>1.5</v>
      </c>
      <c r="R6331" s="1">
        <v>44801</v>
      </c>
      <c r="S6331" t="str">
        <f t="shared" si="490"/>
        <v>Spindrift - Sparkling Water - Pineapple</v>
      </c>
      <c r="T6331" t="str">
        <f t="shared" si="491"/>
        <v>Carbonated</v>
      </c>
      <c r="U6331" t="str">
        <f>IF(T6331="Cell is Blank - Dis-regard",_xlfn.XLOOKUP(S6331,'Categroy Lookup'!A:A,'Categroy Lookup'!B:B,"Cell is Blank - Dis-regard"),T6331)</f>
        <v>Carbonated</v>
      </c>
      <c r="V6331" t="b">
        <f t="shared" si="493"/>
        <v>1</v>
      </c>
      <c r="W6331">
        <f t="shared" si="492"/>
        <v>1.5</v>
      </c>
      <c r="X6331" s="8">
        <f t="shared" si="494"/>
        <v>1</v>
      </c>
      <c r="Y6331" t="s">
        <v>486</v>
      </c>
      <c r="Z6331" t="s">
        <v>576</v>
      </c>
      <c r="AA6331" t="s">
        <v>577</v>
      </c>
      <c r="AB6331" t="s">
        <v>679</v>
      </c>
      <c r="AC6331" t="s">
        <v>922</v>
      </c>
      <c r="AD6331">
        <v>2022</v>
      </c>
    </row>
    <row r="6332" spans="1:30" x14ac:dyDescent="0.25">
      <c r="A6332" t="s">
        <v>18</v>
      </c>
      <c r="B6332" t="s">
        <v>19</v>
      </c>
      <c r="C6332" t="s">
        <v>20</v>
      </c>
      <c r="D6332" t="s">
        <v>21</v>
      </c>
      <c r="E6332" t="s">
        <v>72</v>
      </c>
      <c r="F6332" t="s">
        <v>55</v>
      </c>
      <c r="G6332">
        <v>15588999297</v>
      </c>
      <c r="H6332" t="s">
        <v>447</v>
      </c>
      <c r="I6332" t="s">
        <v>33</v>
      </c>
      <c r="J6332">
        <v>143</v>
      </c>
      <c r="K6332">
        <v>2</v>
      </c>
      <c r="L6332">
        <v>1</v>
      </c>
      <c r="M6332">
        <v>143</v>
      </c>
      <c r="N6332">
        <v>2</v>
      </c>
      <c r="O6332">
        <v>1</v>
      </c>
      <c r="P6332">
        <v>2</v>
      </c>
      <c r="Q6332">
        <v>2</v>
      </c>
      <c r="R6332" s="1">
        <v>44801</v>
      </c>
      <c r="S6332" t="str">
        <f t="shared" si="490"/>
        <v>Poland Springs Water</v>
      </c>
      <c r="T6332" t="str">
        <f t="shared" si="491"/>
        <v>Water</v>
      </c>
      <c r="U6332" t="str">
        <f>IF(T6332="Cell is Blank - Dis-regard",_xlfn.XLOOKUP(S6332,'Categroy Lookup'!A:A,'Categroy Lookup'!B:B,"Cell is Blank - Dis-regard"),T6332)</f>
        <v>Water</v>
      </c>
      <c r="V6332" t="b">
        <f t="shared" si="493"/>
        <v>1</v>
      </c>
      <c r="W6332">
        <f t="shared" si="492"/>
        <v>2</v>
      </c>
      <c r="X6332" s="8">
        <f t="shared" si="494"/>
        <v>1.3333333333333333</v>
      </c>
      <c r="Y6332" t="s">
        <v>72</v>
      </c>
      <c r="AB6332" t="s">
        <v>679</v>
      </c>
      <c r="AC6332" t="s">
        <v>922</v>
      </c>
      <c r="AD6332">
        <v>2022</v>
      </c>
    </row>
    <row r="6333" spans="1:30" x14ac:dyDescent="0.25">
      <c r="A6333" t="s">
        <v>18</v>
      </c>
      <c r="B6333" t="s">
        <v>28</v>
      </c>
      <c r="C6333" t="s">
        <v>20</v>
      </c>
      <c r="D6333" t="s">
        <v>29</v>
      </c>
      <c r="E6333" t="s">
        <v>206</v>
      </c>
      <c r="F6333" t="s">
        <v>31</v>
      </c>
      <c r="G6333">
        <v>15588999501</v>
      </c>
      <c r="H6333" t="s">
        <v>447</v>
      </c>
      <c r="I6333" t="s">
        <v>33</v>
      </c>
      <c r="J6333">
        <v>142</v>
      </c>
      <c r="K6333">
        <v>2</v>
      </c>
      <c r="L6333">
        <v>1</v>
      </c>
      <c r="M6333">
        <v>142</v>
      </c>
      <c r="N6333">
        <v>2</v>
      </c>
      <c r="O6333">
        <v>1</v>
      </c>
      <c r="P6333">
        <v>2</v>
      </c>
      <c r="Q6333">
        <v>2</v>
      </c>
      <c r="R6333" s="1">
        <v>44801</v>
      </c>
      <c r="S6333" t="str">
        <f t="shared" si="490"/>
        <v>Iberia Coconut Water</v>
      </c>
      <c r="T6333" t="str">
        <f t="shared" si="491"/>
        <v>Non Carbonated</v>
      </c>
      <c r="U6333" t="str">
        <f>IF(T6333="Cell is Blank - Dis-regard",_xlfn.XLOOKUP(S6333,'Categroy Lookup'!A:A,'Categroy Lookup'!B:B,"Cell is Blank - Dis-regard"),T6333)</f>
        <v>Non Carbonated</v>
      </c>
      <c r="V6333" t="b">
        <f t="shared" si="493"/>
        <v>1</v>
      </c>
      <c r="W6333">
        <f t="shared" si="492"/>
        <v>2</v>
      </c>
      <c r="X6333" s="8">
        <f t="shared" si="494"/>
        <v>1.3333333333333333</v>
      </c>
      <c r="Y6333" t="s">
        <v>206</v>
      </c>
      <c r="AB6333" t="s">
        <v>679</v>
      </c>
      <c r="AC6333" t="s">
        <v>922</v>
      </c>
      <c r="AD6333">
        <v>2022</v>
      </c>
    </row>
    <row r="6334" spans="1:30" x14ac:dyDescent="0.25">
      <c r="A6334" t="s">
        <v>18</v>
      </c>
      <c r="B6334" t="s">
        <v>28</v>
      </c>
      <c r="C6334" t="s">
        <v>20</v>
      </c>
      <c r="D6334" t="s">
        <v>29</v>
      </c>
      <c r="E6334" t="s">
        <v>125</v>
      </c>
      <c r="F6334" t="s">
        <v>27</v>
      </c>
      <c r="G6334">
        <v>15589003697</v>
      </c>
      <c r="H6334" t="s">
        <v>447</v>
      </c>
      <c r="I6334" t="s">
        <v>33</v>
      </c>
      <c r="J6334">
        <v>112</v>
      </c>
      <c r="K6334">
        <v>1.5</v>
      </c>
      <c r="L6334">
        <v>1</v>
      </c>
      <c r="M6334">
        <v>112</v>
      </c>
      <c r="N6334">
        <v>1.5</v>
      </c>
      <c r="O6334">
        <v>1</v>
      </c>
      <c r="P6334">
        <v>1.5</v>
      </c>
      <c r="Q6334">
        <v>1.5</v>
      </c>
      <c r="R6334" s="1">
        <v>44801</v>
      </c>
      <c r="S6334" t="str">
        <f t="shared" si="490"/>
        <v>Popchips Potato - Sea Salt</v>
      </c>
      <c r="T6334" t="str">
        <f t="shared" si="491"/>
        <v>Food</v>
      </c>
      <c r="U6334" t="str">
        <f>IF(T6334="Cell is Blank - Dis-regard",_xlfn.XLOOKUP(S6334,'Categroy Lookup'!A:A,'Categroy Lookup'!B:B,"Cell is Blank - Dis-regard"),T6334)</f>
        <v>Food</v>
      </c>
      <c r="V6334" t="b">
        <f t="shared" si="493"/>
        <v>1</v>
      </c>
      <c r="W6334">
        <f t="shared" si="492"/>
        <v>1.5</v>
      </c>
      <c r="X6334" s="8">
        <f t="shared" si="494"/>
        <v>1</v>
      </c>
      <c r="Y6334" t="s">
        <v>541</v>
      </c>
      <c r="Z6334" t="s">
        <v>516</v>
      </c>
      <c r="AB6334" t="s">
        <v>679</v>
      </c>
      <c r="AC6334" t="s">
        <v>922</v>
      </c>
      <c r="AD6334">
        <v>2022</v>
      </c>
    </row>
    <row r="6335" spans="1:30" x14ac:dyDescent="0.25">
      <c r="A6335" t="s">
        <v>18</v>
      </c>
      <c r="B6335" t="s">
        <v>19</v>
      </c>
      <c r="C6335" t="s">
        <v>20</v>
      </c>
      <c r="D6335" t="s">
        <v>21</v>
      </c>
      <c r="E6335" t="s">
        <v>72</v>
      </c>
      <c r="F6335" t="s">
        <v>55</v>
      </c>
      <c r="G6335">
        <v>15589058938</v>
      </c>
      <c r="H6335" t="s">
        <v>447</v>
      </c>
      <c r="I6335" t="s">
        <v>25</v>
      </c>
      <c r="J6335">
        <v>143</v>
      </c>
      <c r="K6335">
        <v>2</v>
      </c>
      <c r="L6335">
        <v>2</v>
      </c>
      <c r="M6335">
        <v>143</v>
      </c>
      <c r="N6335">
        <v>2</v>
      </c>
      <c r="O6335">
        <v>2</v>
      </c>
      <c r="P6335">
        <v>4</v>
      </c>
      <c r="Q6335">
        <v>6</v>
      </c>
      <c r="R6335" s="1">
        <v>44801</v>
      </c>
      <c r="S6335" t="str">
        <f t="shared" si="490"/>
        <v>Poland Springs Water</v>
      </c>
      <c r="T6335" t="str">
        <f t="shared" si="491"/>
        <v>Water</v>
      </c>
      <c r="U6335" t="str">
        <f>IF(T6335="Cell is Blank - Dis-regard",_xlfn.XLOOKUP(S6335,'Categroy Lookup'!A:A,'Categroy Lookup'!B:B,"Cell is Blank - Dis-regard"),T6335)</f>
        <v>Water</v>
      </c>
      <c r="V6335" t="b">
        <f t="shared" si="493"/>
        <v>1</v>
      </c>
      <c r="W6335">
        <f t="shared" si="492"/>
        <v>2</v>
      </c>
      <c r="X6335" s="8">
        <f t="shared" si="494"/>
        <v>1.3333333333333333</v>
      </c>
      <c r="Y6335" t="s">
        <v>72</v>
      </c>
      <c r="AB6335" t="s">
        <v>679</v>
      </c>
      <c r="AC6335" t="s">
        <v>922</v>
      </c>
      <c r="AD6335">
        <v>2022</v>
      </c>
    </row>
    <row r="6336" spans="1:30" x14ac:dyDescent="0.25">
      <c r="A6336" t="s">
        <v>18</v>
      </c>
      <c r="B6336" t="s">
        <v>19</v>
      </c>
      <c r="C6336" t="s">
        <v>20</v>
      </c>
      <c r="D6336" t="s">
        <v>21</v>
      </c>
      <c r="E6336" t="s">
        <v>195</v>
      </c>
      <c r="F6336" t="s">
        <v>27</v>
      </c>
      <c r="G6336">
        <v>15589058938</v>
      </c>
      <c r="H6336" t="s">
        <v>447</v>
      </c>
      <c r="I6336" t="s">
        <v>25</v>
      </c>
      <c r="J6336">
        <v>132</v>
      </c>
      <c r="K6336">
        <v>2</v>
      </c>
      <c r="L6336">
        <v>1</v>
      </c>
      <c r="M6336">
        <v>132</v>
      </c>
      <c r="N6336">
        <v>2</v>
      </c>
      <c r="O6336">
        <v>1</v>
      </c>
      <c r="P6336">
        <v>2</v>
      </c>
      <c r="Q6336">
        <v>6</v>
      </c>
      <c r="R6336" s="1">
        <v>44801</v>
      </c>
      <c r="S6336" t="str">
        <f t="shared" si="490"/>
        <v>RXBAR - Protein Bar - Chocolate Sea Salt</v>
      </c>
      <c r="T6336" t="str">
        <f t="shared" si="491"/>
        <v>Food</v>
      </c>
      <c r="U6336" t="str">
        <f>IF(T6336="Cell is Blank - Dis-regard",_xlfn.XLOOKUP(S6336,'Categroy Lookup'!A:A,'Categroy Lookup'!B:B,"Cell is Blank - Dis-regard"),T6336)</f>
        <v>Food</v>
      </c>
      <c r="V6336" t="b">
        <f t="shared" si="493"/>
        <v>1</v>
      </c>
      <c r="W6336">
        <f t="shared" si="492"/>
        <v>2</v>
      </c>
      <c r="X6336" s="8">
        <f t="shared" si="494"/>
        <v>1.3333333333333333</v>
      </c>
      <c r="Y6336" t="s">
        <v>561</v>
      </c>
      <c r="Z6336" t="s">
        <v>562</v>
      </c>
      <c r="AA6336" t="s">
        <v>571</v>
      </c>
      <c r="AB6336" t="s">
        <v>679</v>
      </c>
      <c r="AC6336" t="s">
        <v>922</v>
      </c>
      <c r="AD6336">
        <v>2022</v>
      </c>
    </row>
    <row r="6337" spans="1:30" x14ac:dyDescent="0.25">
      <c r="A6337" t="s">
        <v>18</v>
      </c>
      <c r="B6337" t="s">
        <v>19</v>
      </c>
      <c r="C6337" t="s">
        <v>20</v>
      </c>
      <c r="D6337" t="s">
        <v>21</v>
      </c>
      <c r="E6337" t="s">
        <v>195</v>
      </c>
      <c r="F6337" t="s">
        <v>27</v>
      </c>
      <c r="G6337">
        <v>15589062876</v>
      </c>
      <c r="H6337" t="s">
        <v>447</v>
      </c>
      <c r="I6337" t="s">
        <v>25</v>
      </c>
      <c r="J6337">
        <v>132</v>
      </c>
      <c r="K6337">
        <v>2</v>
      </c>
      <c r="L6337">
        <v>1</v>
      </c>
      <c r="M6337">
        <v>132</v>
      </c>
      <c r="N6337">
        <v>2</v>
      </c>
      <c r="O6337">
        <v>1</v>
      </c>
      <c r="P6337">
        <v>2</v>
      </c>
      <c r="Q6337">
        <v>2</v>
      </c>
      <c r="R6337" s="1">
        <v>44801</v>
      </c>
      <c r="S6337" t="str">
        <f t="shared" si="490"/>
        <v>RXBAR - Protein Bar - Chocolate Sea Salt</v>
      </c>
      <c r="T6337" t="str">
        <f t="shared" si="491"/>
        <v>Food</v>
      </c>
      <c r="U6337" t="str">
        <f>IF(T6337="Cell is Blank - Dis-regard",_xlfn.XLOOKUP(S6337,'Categroy Lookup'!A:A,'Categroy Lookup'!B:B,"Cell is Blank - Dis-regard"),T6337)</f>
        <v>Food</v>
      </c>
      <c r="V6337" t="b">
        <f t="shared" si="493"/>
        <v>1</v>
      </c>
      <c r="W6337">
        <f t="shared" si="492"/>
        <v>2</v>
      </c>
      <c r="X6337" s="8">
        <f t="shared" si="494"/>
        <v>1.3333333333333333</v>
      </c>
      <c r="Y6337" t="s">
        <v>561</v>
      </c>
      <c r="Z6337" t="s">
        <v>562</v>
      </c>
      <c r="AA6337" t="s">
        <v>571</v>
      </c>
      <c r="AB6337" t="s">
        <v>679</v>
      </c>
      <c r="AC6337" t="s">
        <v>922</v>
      </c>
      <c r="AD6337">
        <v>2022</v>
      </c>
    </row>
    <row r="6338" spans="1:30" x14ac:dyDescent="0.25">
      <c r="A6338" t="s">
        <v>18</v>
      </c>
      <c r="B6338" t="s">
        <v>19</v>
      </c>
      <c r="C6338" t="s">
        <v>20</v>
      </c>
      <c r="D6338" t="s">
        <v>21</v>
      </c>
      <c r="E6338" t="s">
        <v>44</v>
      </c>
      <c r="F6338" t="s">
        <v>27</v>
      </c>
      <c r="G6338">
        <v>15589070209</v>
      </c>
      <c r="H6338" t="s">
        <v>447</v>
      </c>
      <c r="I6338" t="s">
        <v>25</v>
      </c>
      <c r="J6338">
        <v>135</v>
      </c>
      <c r="K6338">
        <v>2</v>
      </c>
      <c r="L6338">
        <v>1</v>
      </c>
      <c r="M6338">
        <v>135</v>
      </c>
      <c r="N6338">
        <v>2</v>
      </c>
      <c r="O6338">
        <v>1</v>
      </c>
      <c r="P6338">
        <v>2</v>
      </c>
      <c r="Q6338">
        <v>6</v>
      </c>
      <c r="R6338" s="1">
        <v>44801</v>
      </c>
      <c r="S6338" t="str">
        <f t="shared" ref="S6338:S6401" si="495">IF(E6338="","Cell is Blank - Dis-regard",E6338)</f>
        <v>Seapoint Farms Dry Roasted Edamame - Wasabi</v>
      </c>
      <c r="T6338" t="str">
        <f t="shared" ref="T6338:T6401" si="496">IF(F6338="","Cell is Blank - Dis-regard",F6338)</f>
        <v>Food</v>
      </c>
      <c r="U6338" t="str">
        <f>IF(T6338="Cell is Blank - Dis-regard",_xlfn.XLOOKUP(S6338,'Categroy Lookup'!A:A,'Categroy Lookup'!B:B,"Cell is Blank - Dis-regard"),T6338)</f>
        <v>Food</v>
      </c>
      <c r="V6338" t="b">
        <f t="shared" si="493"/>
        <v>1</v>
      </c>
      <c r="W6338">
        <f t="shared" ref="W6338:W6401" si="497">IF(V6338="FALSE",K6338,K6338)</f>
        <v>2</v>
      </c>
      <c r="X6338" s="8">
        <f t="shared" si="494"/>
        <v>1.3333333333333333</v>
      </c>
      <c r="Y6338" t="s">
        <v>476</v>
      </c>
      <c r="Z6338" t="s">
        <v>477</v>
      </c>
      <c r="AB6338" t="s">
        <v>679</v>
      </c>
      <c r="AC6338" t="s">
        <v>922</v>
      </c>
      <c r="AD6338">
        <v>2022</v>
      </c>
    </row>
    <row r="6339" spans="1:30" x14ac:dyDescent="0.25">
      <c r="A6339" t="s">
        <v>18</v>
      </c>
      <c r="B6339" t="s">
        <v>19</v>
      </c>
      <c r="C6339" t="s">
        <v>20</v>
      </c>
      <c r="D6339" t="s">
        <v>21</v>
      </c>
      <c r="E6339" t="s">
        <v>49</v>
      </c>
      <c r="F6339" t="s">
        <v>27</v>
      </c>
      <c r="G6339">
        <v>15589070209</v>
      </c>
      <c r="H6339" t="s">
        <v>447</v>
      </c>
      <c r="I6339" t="s">
        <v>25</v>
      </c>
      <c r="J6339">
        <v>133</v>
      </c>
      <c r="K6339">
        <v>2</v>
      </c>
      <c r="L6339">
        <v>1</v>
      </c>
      <c r="M6339">
        <v>133</v>
      </c>
      <c r="N6339">
        <v>2</v>
      </c>
      <c r="O6339">
        <v>1</v>
      </c>
      <c r="P6339">
        <v>2</v>
      </c>
      <c r="Q6339">
        <v>6</v>
      </c>
      <c r="R6339" s="1">
        <v>44801</v>
      </c>
      <c r="S6339" t="str">
        <f t="shared" si="495"/>
        <v>Wonderful Pistachios - Variety</v>
      </c>
      <c r="T6339" t="str">
        <f t="shared" si="496"/>
        <v>Food</v>
      </c>
      <c r="U6339" t="str">
        <f>IF(T6339="Cell is Blank - Dis-regard",_xlfn.XLOOKUP(S6339,'Categroy Lookup'!A:A,'Categroy Lookup'!B:B,"Cell is Blank - Dis-regard"),T6339)</f>
        <v>Food</v>
      </c>
      <c r="V6339" t="b">
        <f t="shared" ref="V6339:V6402" si="498">K6339=N6339</f>
        <v>1</v>
      </c>
      <c r="W6339">
        <f t="shared" si="497"/>
        <v>2</v>
      </c>
      <c r="X6339" s="8">
        <f t="shared" ref="X6339:X6402" si="499">W6339/1.5</f>
        <v>1.3333333333333333</v>
      </c>
      <c r="Y6339" t="s">
        <v>484</v>
      </c>
      <c r="Z6339" t="s">
        <v>485</v>
      </c>
      <c r="AB6339" t="s">
        <v>679</v>
      </c>
      <c r="AC6339" t="s">
        <v>922</v>
      </c>
      <c r="AD6339">
        <v>2022</v>
      </c>
    </row>
    <row r="6340" spans="1:30" x14ac:dyDescent="0.25">
      <c r="A6340" t="s">
        <v>18</v>
      </c>
      <c r="B6340" t="s">
        <v>19</v>
      </c>
      <c r="C6340" t="s">
        <v>20</v>
      </c>
      <c r="D6340" t="s">
        <v>21</v>
      </c>
      <c r="E6340" t="s">
        <v>62</v>
      </c>
      <c r="F6340" t="s">
        <v>27</v>
      </c>
      <c r="G6340">
        <v>15589070209</v>
      </c>
      <c r="H6340" t="s">
        <v>447</v>
      </c>
      <c r="I6340" t="s">
        <v>25</v>
      </c>
      <c r="J6340">
        <v>138</v>
      </c>
      <c r="K6340">
        <v>2</v>
      </c>
      <c r="L6340">
        <v>1</v>
      </c>
      <c r="M6340">
        <v>138</v>
      </c>
      <c r="N6340">
        <v>2</v>
      </c>
      <c r="O6340">
        <v>1</v>
      </c>
      <c r="P6340">
        <v>2</v>
      </c>
      <c r="Q6340">
        <v>6</v>
      </c>
      <c r="R6340" s="1">
        <v>44801</v>
      </c>
      <c r="S6340" t="str">
        <f t="shared" si="495"/>
        <v>Robert Irvine's - Fit Crunch -  Chocolate Pea</v>
      </c>
      <c r="T6340" t="str">
        <f t="shared" si="496"/>
        <v>Food</v>
      </c>
      <c r="U6340" t="str">
        <f>IF(T6340="Cell is Blank - Dis-regard",_xlfn.XLOOKUP(S6340,'Categroy Lookup'!A:A,'Categroy Lookup'!B:B,"Cell is Blank - Dis-regard"),T6340)</f>
        <v>Food</v>
      </c>
      <c r="V6340" t="b">
        <f t="shared" si="498"/>
        <v>1</v>
      </c>
      <c r="W6340">
        <f t="shared" si="497"/>
        <v>2</v>
      </c>
      <c r="X6340" s="8">
        <f t="shared" si="499"/>
        <v>1.3333333333333333</v>
      </c>
      <c r="Y6340" t="s">
        <v>495</v>
      </c>
      <c r="Z6340" t="s">
        <v>496</v>
      </c>
      <c r="AA6340" t="s">
        <v>497</v>
      </c>
      <c r="AB6340" t="s">
        <v>679</v>
      </c>
      <c r="AC6340" t="s">
        <v>922</v>
      </c>
      <c r="AD6340">
        <v>2022</v>
      </c>
    </row>
    <row r="6341" spans="1:30" x14ac:dyDescent="0.25">
      <c r="A6341" t="s">
        <v>18</v>
      </c>
      <c r="B6341" t="s">
        <v>19</v>
      </c>
      <c r="C6341" t="s">
        <v>20</v>
      </c>
      <c r="D6341" t="s">
        <v>21</v>
      </c>
      <c r="E6341" t="s">
        <v>72</v>
      </c>
      <c r="F6341" t="s">
        <v>55</v>
      </c>
      <c r="G6341">
        <v>15589174068</v>
      </c>
      <c r="H6341" t="s">
        <v>447</v>
      </c>
      <c r="I6341" t="s">
        <v>33</v>
      </c>
      <c r="J6341">
        <v>143</v>
      </c>
      <c r="K6341">
        <v>2</v>
      </c>
      <c r="L6341">
        <v>1</v>
      </c>
      <c r="M6341">
        <v>143</v>
      </c>
      <c r="N6341">
        <v>2</v>
      </c>
      <c r="O6341">
        <v>1</v>
      </c>
      <c r="P6341">
        <v>2</v>
      </c>
      <c r="Q6341">
        <v>2</v>
      </c>
      <c r="R6341" s="1">
        <v>44801</v>
      </c>
      <c r="S6341" t="str">
        <f t="shared" si="495"/>
        <v>Poland Springs Water</v>
      </c>
      <c r="T6341" t="str">
        <f t="shared" si="496"/>
        <v>Water</v>
      </c>
      <c r="U6341" t="str">
        <f>IF(T6341="Cell is Blank - Dis-regard",_xlfn.XLOOKUP(S6341,'Categroy Lookup'!A:A,'Categroy Lookup'!B:B,"Cell is Blank - Dis-regard"),T6341)</f>
        <v>Water</v>
      </c>
      <c r="V6341" t="b">
        <f t="shared" si="498"/>
        <v>1</v>
      </c>
      <c r="W6341">
        <f t="shared" si="497"/>
        <v>2</v>
      </c>
      <c r="X6341" s="8">
        <f t="shared" si="499"/>
        <v>1.3333333333333333</v>
      </c>
      <c r="Y6341" t="s">
        <v>72</v>
      </c>
      <c r="AB6341" t="s">
        <v>679</v>
      </c>
      <c r="AC6341" t="s">
        <v>922</v>
      </c>
      <c r="AD6341">
        <v>2022</v>
      </c>
    </row>
    <row r="6342" spans="1:30" x14ac:dyDescent="0.25">
      <c r="A6342" t="s">
        <v>18</v>
      </c>
      <c r="B6342" t="s">
        <v>28</v>
      </c>
      <c r="C6342" t="s">
        <v>20</v>
      </c>
      <c r="D6342" t="s">
        <v>29</v>
      </c>
      <c r="E6342" t="s">
        <v>195</v>
      </c>
      <c r="F6342" t="s">
        <v>27</v>
      </c>
      <c r="G6342">
        <v>15589376006</v>
      </c>
      <c r="H6342" t="s">
        <v>447</v>
      </c>
      <c r="I6342" t="s">
        <v>33</v>
      </c>
      <c r="J6342">
        <v>133</v>
      </c>
      <c r="K6342">
        <v>2</v>
      </c>
      <c r="L6342">
        <v>1</v>
      </c>
      <c r="M6342">
        <v>133</v>
      </c>
      <c r="N6342">
        <v>2</v>
      </c>
      <c r="O6342">
        <v>1</v>
      </c>
      <c r="P6342">
        <v>2</v>
      </c>
      <c r="Q6342">
        <v>2</v>
      </c>
      <c r="R6342" s="1">
        <v>44801</v>
      </c>
      <c r="S6342" t="str">
        <f t="shared" si="495"/>
        <v>RXBAR - Protein Bar - Chocolate Sea Salt</v>
      </c>
      <c r="T6342" t="str">
        <f t="shared" si="496"/>
        <v>Food</v>
      </c>
      <c r="U6342" t="str">
        <f>IF(T6342="Cell is Blank - Dis-regard",_xlfn.XLOOKUP(S6342,'Categroy Lookup'!A:A,'Categroy Lookup'!B:B,"Cell is Blank - Dis-regard"),T6342)</f>
        <v>Food</v>
      </c>
      <c r="V6342" t="b">
        <f t="shared" si="498"/>
        <v>1</v>
      </c>
      <c r="W6342">
        <f t="shared" si="497"/>
        <v>2</v>
      </c>
      <c r="X6342" s="8">
        <f t="shared" si="499"/>
        <v>1.3333333333333333</v>
      </c>
      <c r="Y6342" t="s">
        <v>561</v>
      </c>
      <c r="Z6342" t="s">
        <v>562</v>
      </c>
      <c r="AA6342" t="s">
        <v>571</v>
      </c>
      <c r="AB6342" t="s">
        <v>679</v>
      </c>
      <c r="AC6342" t="s">
        <v>922</v>
      </c>
      <c r="AD6342">
        <v>2022</v>
      </c>
    </row>
    <row r="6343" spans="1:30" x14ac:dyDescent="0.25">
      <c r="A6343" t="s">
        <v>18</v>
      </c>
      <c r="B6343" t="s">
        <v>28</v>
      </c>
      <c r="C6343" t="s">
        <v>20</v>
      </c>
      <c r="D6343" t="s">
        <v>29</v>
      </c>
      <c r="E6343" t="s">
        <v>114</v>
      </c>
      <c r="F6343" t="s">
        <v>27</v>
      </c>
      <c r="G6343">
        <v>15589383504</v>
      </c>
      <c r="H6343" t="s">
        <v>447</v>
      </c>
      <c r="I6343" t="s">
        <v>33</v>
      </c>
      <c r="J6343">
        <v>111</v>
      </c>
      <c r="K6343">
        <v>1.5</v>
      </c>
      <c r="L6343">
        <v>1</v>
      </c>
      <c r="M6343">
        <v>111</v>
      </c>
      <c r="N6343">
        <v>1.5</v>
      </c>
      <c r="O6343">
        <v>1</v>
      </c>
      <c r="P6343">
        <v>1.5</v>
      </c>
      <c r="Q6343">
        <v>1.5</v>
      </c>
      <c r="R6343" s="1">
        <v>44801</v>
      </c>
      <c r="S6343" t="str">
        <f t="shared" si="495"/>
        <v>SunChips Multigrain - Original</v>
      </c>
      <c r="T6343" t="str">
        <f t="shared" si="496"/>
        <v>Food</v>
      </c>
      <c r="U6343" t="str">
        <f>IF(T6343="Cell is Blank - Dis-regard",_xlfn.XLOOKUP(S6343,'Categroy Lookup'!A:A,'Categroy Lookup'!B:B,"Cell is Blank - Dis-regard"),T6343)</f>
        <v>Food</v>
      </c>
      <c r="V6343" t="b">
        <f t="shared" si="498"/>
        <v>1</v>
      </c>
      <c r="W6343">
        <f t="shared" si="497"/>
        <v>1.5</v>
      </c>
      <c r="X6343" s="8">
        <f t="shared" si="499"/>
        <v>1</v>
      </c>
      <c r="Y6343" t="s">
        <v>502</v>
      </c>
      <c r="Z6343" t="s">
        <v>512</v>
      </c>
      <c r="AB6343" t="s">
        <v>679</v>
      </c>
      <c r="AC6343" t="s">
        <v>922</v>
      </c>
      <c r="AD6343">
        <v>2022</v>
      </c>
    </row>
    <row r="6344" spans="1:30" x14ac:dyDescent="0.25">
      <c r="A6344" t="s">
        <v>18</v>
      </c>
      <c r="B6344" t="s">
        <v>28</v>
      </c>
      <c r="C6344" t="s">
        <v>20</v>
      </c>
      <c r="D6344" t="s">
        <v>29</v>
      </c>
      <c r="E6344" t="s">
        <v>304</v>
      </c>
      <c r="F6344" t="s">
        <v>27</v>
      </c>
      <c r="G6344">
        <v>15589485866</v>
      </c>
      <c r="H6344" t="s">
        <v>447</v>
      </c>
      <c r="I6344" t="s">
        <v>33</v>
      </c>
      <c r="J6344">
        <v>120</v>
      </c>
      <c r="K6344">
        <v>1.5</v>
      </c>
      <c r="L6344">
        <v>1</v>
      </c>
      <c r="M6344">
        <v>120</v>
      </c>
      <c r="N6344">
        <v>1.5</v>
      </c>
      <c r="O6344">
        <v>1</v>
      </c>
      <c r="P6344">
        <v>1.5</v>
      </c>
      <c r="Q6344">
        <v>1.5</v>
      </c>
      <c r="R6344" s="1">
        <v>44801</v>
      </c>
      <c r="S6344" t="str">
        <f t="shared" si="495"/>
        <v>Goldfish Baked - Cheddar</v>
      </c>
      <c r="T6344" t="str">
        <f t="shared" si="496"/>
        <v>Food</v>
      </c>
      <c r="U6344" t="str">
        <f>IF(T6344="Cell is Blank - Dis-regard",_xlfn.XLOOKUP(S6344,'Categroy Lookup'!A:A,'Categroy Lookup'!B:B,"Cell is Blank - Dis-regard"),T6344)</f>
        <v>Food</v>
      </c>
      <c r="V6344" t="b">
        <f t="shared" si="498"/>
        <v>1</v>
      </c>
      <c r="W6344">
        <f t="shared" si="497"/>
        <v>1.5</v>
      </c>
      <c r="X6344" s="8">
        <f t="shared" si="499"/>
        <v>1</v>
      </c>
      <c r="Y6344" t="s">
        <v>628</v>
      </c>
      <c r="Z6344" t="s">
        <v>629</v>
      </c>
      <c r="AB6344" t="s">
        <v>679</v>
      </c>
      <c r="AC6344" t="s">
        <v>922</v>
      </c>
      <c r="AD6344">
        <v>2022</v>
      </c>
    </row>
    <row r="6345" spans="1:30" x14ac:dyDescent="0.25">
      <c r="A6345" t="s">
        <v>18</v>
      </c>
      <c r="B6345" t="s">
        <v>28</v>
      </c>
      <c r="C6345" t="s">
        <v>20</v>
      </c>
      <c r="D6345" t="s">
        <v>29</v>
      </c>
      <c r="E6345" t="s">
        <v>149</v>
      </c>
      <c r="F6345" t="s">
        <v>27</v>
      </c>
      <c r="G6345">
        <v>15589604255</v>
      </c>
      <c r="H6345" t="s">
        <v>447</v>
      </c>
      <c r="I6345" t="s">
        <v>25</v>
      </c>
      <c r="J6345">
        <v>139</v>
      </c>
      <c r="K6345">
        <v>2</v>
      </c>
      <c r="L6345">
        <v>1</v>
      </c>
      <c r="M6345">
        <v>139</v>
      </c>
      <c r="N6345">
        <v>2</v>
      </c>
      <c r="O6345">
        <v>1</v>
      </c>
      <c r="P6345">
        <v>2</v>
      </c>
      <c r="Q6345">
        <v>2</v>
      </c>
      <c r="R6345" s="1">
        <v>44801</v>
      </c>
      <c r="S6345" t="str">
        <f t="shared" si="495"/>
        <v>Kinder - Bueno - Crispy Creamy Chocolate</v>
      </c>
      <c r="T6345" t="str">
        <f t="shared" si="496"/>
        <v>Food</v>
      </c>
      <c r="U6345" t="str">
        <f>IF(T6345="Cell is Blank - Dis-regard",_xlfn.XLOOKUP(S6345,'Categroy Lookup'!A:A,'Categroy Lookup'!B:B,"Cell is Blank - Dis-regard"),T6345)</f>
        <v>Food</v>
      </c>
      <c r="V6345" t="b">
        <f t="shared" si="498"/>
        <v>1</v>
      </c>
      <c r="W6345">
        <f t="shared" si="497"/>
        <v>2</v>
      </c>
      <c r="X6345" s="8">
        <f t="shared" si="499"/>
        <v>1.3333333333333333</v>
      </c>
      <c r="Y6345" t="s">
        <v>557</v>
      </c>
      <c r="Z6345" t="s">
        <v>558</v>
      </c>
      <c r="AA6345" t="s">
        <v>559</v>
      </c>
      <c r="AB6345" t="s">
        <v>679</v>
      </c>
      <c r="AC6345" t="s">
        <v>922</v>
      </c>
      <c r="AD6345">
        <v>2022</v>
      </c>
    </row>
    <row r="6346" spans="1:30" x14ac:dyDescent="0.25">
      <c r="A6346" t="s">
        <v>18</v>
      </c>
      <c r="B6346" t="s">
        <v>19</v>
      </c>
      <c r="C6346" t="s">
        <v>20</v>
      </c>
      <c r="D6346" t="s">
        <v>21</v>
      </c>
      <c r="E6346" t="s">
        <v>350</v>
      </c>
      <c r="G6346">
        <v>15589604424</v>
      </c>
      <c r="H6346" t="s">
        <v>447</v>
      </c>
      <c r="I6346" t="s">
        <v>25</v>
      </c>
      <c r="J6346">
        <v>140</v>
      </c>
      <c r="K6346">
        <v>1.5</v>
      </c>
      <c r="L6346">
        <v>1</v>
      </c>
      <c r="M6346">
        <v>140</v>
      </c>
      <c r="N6346">
        <v>1.5</v>
      </c>
      <c r="O6346">
        <v>1</v>
      </c>
      <c r="P6346">
        <v>1.5</v>
      </c>
      <c r="Q6346">
        <v>1.5</v>
      </c>
      <c r="R6346" s="1">
        <v>44801</v>
      </c>
      <c r="S6346" t="str">
        <f t="shared" si="495"/>
        <v>Canada Dry - Ginger Ale &amp; Lemonde</v>
      </c>
      <c r="T6346" t="str">
        <f t="shared" si="496"/>
        <v>Cell is Blank - Dis-regard</v>
      </c>
      <c r="U6346" t="str">
        <f>IF(T6346="Cell is Blank - Dis-regard",_xlfn.XLOOKUP(S6346,'Categroy Lookup'!A:A,'Categroy Lookup'!B:B,"Cell is Blank - Dis-regard"),T6346)</f>
        <v>Carbonated</v>
      </c>
      <c r="V6346" t="b">
        <f t="shared" si="498"/>
        <v>1</v>
      </c>
      <c r="W6346">
        <f t="shared" si="497"/>
        <v>1.5</v>
      </c>
      <c r="X6346" s="8">
        <f t="shared" si="499"/>
        <v>1</v>
      </c>
      <c r="Y6346" t="s">
        <v>638</v>
      </c>
      <c r="Z6346" t="s">
        <v>639</v>
      </c>
      <c r="AB6346" t="s">
        <v>679</v>
      </c>
      <c r="AC6346" t="s">
        <v>922</v>
      </c>
      <c r="AD6346">
        <v>2022</v>
      </c>
    </row>
    <row r="6347" spans="1:30" x14ac:dyDescent="0.25">
      <c r="A6347" t="s">
        <v>18</v>
      </c>
      <c r="B6347" t="s">
        <v>28</v>
      </c>
      <c r="C6347" t="s">
        <v>20</v>
      </c>
      <c r="D6347" t="s">
        <v>29</v>
      </c>
      <c r="E6347" t="s">
        <v>359</v>
      </c>
      <c r="F6347" t="s">
        <v>31</v>
      </c>
      <c r="G6347">
        <v>15590097543</v>
      </c>
      <c r="H6347" t="s">
        <v>447</v>
      </c>
      <c r="I6347" t="s">
        <v>25</v>
      </c>
      <c r="J6347">
        <v>147</v>
      </c>
      <c r="K6347">
        <v>2.5</v>
      </c>
      <c r="L6347">
        <v>2</v>
      </c>
      <c r="M6347">
        <v>147</v>
      </c>
      <c r="N6347">
        <v>2.5</v>
      </c>
      <c r="O6347">
        <v>2</v>
      </c>
      <c r="P6347">
        <v>5</v>
      </c>
      <c r="Q6347">
        <v>5</v>
      </c>
      <c r="R6347" s="1">
        <v>44801</v>
      </c>
      <c r="S6347" t="str">
        <f t="shared" si="495"/>
        <v>Snapple Tea - Lemon</v>
      </c>
      <c r="T6347" t="str">
        <f t="shared" si="496"/>
        <v>Non Carbonated</v>
      </c>
      <c r="U6347" t="str">
        <f>IF(T6347="Cell is Blank - Dis-regard",_xlfn.XLOOKUP(S6347,'Categroy Lookup'!A:A,'Categroy Lookup'!B:B,"Cell is Blank - Dis-regard"),T6347)</f>
        <v>Non Carbonated</v>
      </c>
      <c r="V6347" t="b">
        <f t="shared" si="498"/>
        <v>1</v>
      </c>
      <c r="W6347">
        <f t="shared" si="497"/>
        <v>2.5</v>
      </c>
      <c r="X6347" s="8">
        <f t="shared" si="499"/>
        <v>1.6666666666666667</v>
      </c>
      <c r="Y6347" t="s">
        <v>564</v>
      </c>
      <c r="Z6347" t="s">
        <v>479</v>
      </c>
      <c r="AB6347" t="s">
        <v>679</v>
      </c>
      <c r="AC6347" t="s">
        <v>922</v>
      </c>
      <c r="AD6347">
        <v>2022</v>
      </c>
    </row>
    <row r="6348" spans="1:30" x14ac:dyDescent="0.25">
      <c r="A6348" t="s">
        <v>18</v>
      </c>
      <c r="B6348" t="s">
        <v>28</v>
      </c>
      <c r="C6348" t="s">
        <v>20</v>
      </c>
      <c r="D6348" t="s">
        <v>29</v>
      </c>
      <c r="E6348" t="s">
        <v>125</v>
      </c>
      <c r="F6348" t="s">
        <v>27</v>
      </c>
      <c r="G6348">
        <v>15590106267</v>
      </c>
      <c r="H6348" t="s">
        <v>447</v>
      </c>
      <c r="I6348" t="s">
        <v>25</v>
      </c>
      <c r="J6348">
        <v>112</v>
      </c>
      <c r="K6348">
        <v>1.5</v>
      </c>
      <c r="L6348">
        <v>1</v>
      </c>
      <c r="M6348">
        <v>112</v>
      </c>
      <c r="N6348">
        <v>1.5</v>
      </c>
      <c r="O6348">
        <v>1</v>
      </c>
      <c r="P6348">
        <v>1.5</v>
      </c>
      <c r="Q6348">
        <v>3</v>
      </c>
      <c r="R6348" s="1">
        <v>44801</v>
      </c>
      <c r="S6348" t="str">
        <f t="shared" si="495"/>
        <v>Popchips Potato - Sea Salt</v>
      </c>
      <c r="T6348" t="str">
        <f t="shared" si="496"/>
        <v>Food</v>
      </c>
      <c r="U6348" t="str">
        <f>IF(T6348="Cell is Blank - Dis-regard",_xlfn.XLOOKUP(S6348,'Categroy Lookup'!A:A,'Categroy Lookup'!B:B,"Cell is Blank - Dis-regard"),T6348)</f>
        <v>Food</v>
      </c>
      <c r="V6348" t="b">
        <f t="shared" si="498"/>
        <v>1</v>
      </c>
      <c r="W6348">
        <f t="shared" si="497"/>
        <v>1.5</v>
      </c>
      <c r="X6348" s="8">
        <f t="shared" si="499"/>
        <v>1</v>
      </c>
      <c r="Y6348" t="s">
        <v>541</v>
      </c>
      <c r="Z6348" t="s">
        <v>516</v>
      </c>
      <c r="AB6348" t="s">
        <v>679</v>
      </c>
      <c r="AC6348" t="s">
        <v>922</v>
      </c>
      <c r="AD6348">
        <v>2022</v>
      </c>
    </row>
    <row r="6349" spans="1:30" x14ac:dyDescent="0.25">
      <c r="A6349" t="s">
        <v>18</v>
      </c>
      <c r="B6349" t="s">
        <v>28</v>
      </c>
      <c r="C6349" t="s">
        <v>20</v>
      </c>
      <c r="D6349" t="s">
        <v>29</v>
      </c>
      <c r="E6349" t="s">
        <v>58</v>
      </c>
      <c r="F6349" t="s">
        <v>27</v>
      </c>
      <c r="G6349">
        <v>15590106267</v>
      </c>
      <c r="H6349" t="s">
        <v>447</v>
      </c>
      <c r="I6349" t="s">
        <v>25</v>
      </c>
      <c r="J6349">
        <v>124</v>
      </c>
      <c r="K6349">
        <v>1.5</v>
      </c>
      <c r="L6349">
        <v>1</v>
      </c>
      <c r="M6349">
        <v>124</v>
      </c>
      <c r="N6349">
        <v>1.5</v>
      </c>
      <c r="O6349">
        <v>1</v>
      </c>
      <c r="P6349">
        <v>1.5</v>
      </c>
      <c r="Q6349">
        <v>3</v>
      </c>
      <c r="R6349" s="1">
        <v>44801</v>
      </c>
      <c r="S6349" t="str">
        <f t="shared" si="495"/>
        <v>Oreo Mini</v>
      </c>
      <c r="T6349" t="str">
        <f t="shared" si="496"/>
        <v>Food</v>
      </c>
      <c r="U6349" t="str">
        <f>IF(T6349="Cell is Blank - Dis-regard",_xlfn.XLOOKUP(S6349,'Categroy Lookup'!A:A,'Categroy Lookup'!B:B,"Cell is Blank - Dis-regard"),T6349)</f>
        <v>Food</v>
      </c>
      <c r="V6349" t="b">
        <f t="shared" si="498"/>
        <v>1</v>
      </c>
      <c r="W6349">
        <f t="shared" si="497"/>
        <v>1.5</v>
      </c>
      <c r="X6349" s="8">
        <f t="shared" si="499"/>
        <v>1</v>
      </c>
      <c r="Y6349" t="s">
        <v>58</v>
      </c>
      <c r="AB6349" t="s">
        <v>679</v>
      </c>
      <c r="AC6349" t="s">
        <v>922</v>
      </c>
      <c r="AD6349">
        <v>2022</v>
      </c>
    </row>
    <row r="6350" spans="1:30" x14ac:dyDescent="0.25">
      <c r="A6350" t="s">
        <v>18</v>
      </c>
      <c r="B6350" t="s">
        <v>28</v>
      </c>
      <c r="C6350" t="s">
        <v>20</v>
      </c>
      <c r="D6350" t="s">
        <v>29</v>
      </c>
      <c r="E6350" t="s">
        <v>48</v>
      </c>
      <c r="F6350" t="s">
        <v>27</v>
      </c>
      <c r="G6350">
        <v>15590427861</v>
      </c>
      <c r="H6350" t="s">
        <v>448</v>
      </c>
      <c r="I6350" t="s">
        <v>33</v>
      </c>
      <c r="J6350">
        <v>130</v>
      </c>
      <c r="K6350">
        <v>2</v>
      </c>
      <c r="L6350">
        <v>1</v>
      </c>
      <c r="M6350">
        <v>130</v>
      </c>
      <c r="N6350">
        <v>2</v>
      </c>
      <c r="O6350">
        <v>1</v>
      </c>
      <c r="P6350">
        <v>2</v>
      </c>
      <c r="Q6350">
        <v>2</v>
      </c>
      <c r="R6350" s="1">
        <v>44801</v>
      </c>
      <c r="S6350" t="str">
        <f t="shared" si="495"/>
        <v>KitKat - Crisp Wafers</v>
      </c>
      <c r="T6350" t="str">
        <f t="shared" si="496"/>
        <v>Food</v>
      </c>
      <c r="U6350" t="str">
        <f>IF(T6350="Cell is Blank - Dis-regard",_xlfn.XLOOKUP(S6350,'Categroy Lookup'!A:A,'Categroy Lookup'!B:B,"Cell is Blank - Dis-regard"),T6350)</f>
        <v>Food</v>
      </c>
      <c r="V6350" t="b">
        <f t="shared" si="498"/>
        <v>1</v>
      </c>
      <c r="W6350">
        <f t="shared" si="497"/>
        <v>2</v>
      </c>
      <c r="X6350" s="8">
        <f t="shared" si="499"/>
        <v>1.3333333333333333</v>
      </c>
      <c r="Y6350" t="s">
        <v>482</v>
      </c>
      <c r="Z6350" t="s">
        <v>483</v>
      </c>
      <c r="AB6350" t="s">
        <v>681</v>
      </c>
      <c r="AC6350" t="s">
        <v>923</v>
      </c>
      <c r="AD6350">
        <v>2022</v>
      </c>
    </row>
    <row r="6351" spans="1:30" x14ac:dyDescent="0.25">
      <c r="A6351" t="s">
        <v>18</v>
      </c>
      <c r="B6351" t="s">
        <v>28</v>
      </c>
      <c r="C6351" t="s">
        <v>20</v>
      </c>
      <c r="D6351" t="s">
        <v>29</v>
      </c>
      <c r="E6351" t="s">
        <v>125</v>
      </c>
      <c r="F6351" t="s">
        <v>27</v>
      </c>
      <c r="G6351">
        <v>15590429098</v>
      </c>
      <c r="H6351" t="s">
        <v>448</v>
      </c>
      <c r="I6351" t="s">
        <v>33</v>
      </c>
      <c r="J6351">
        <v>112</v>
      </c>
      <c r="K6351">
        <v>1.5</v>
      </c>
      <c r="L6351">
        <v>1</v>
      </c>
      <c r="M6351">
        <v>112</v>
      </c>
      <c r="N6351">
        <v>1.5</v>
      </c>
      <c r="O6351">
        <v>1</v>
      </c>
      <c r="P6351">
        <v>1.5</v>
      </c>
      <c r="Q6351">
        <v>1.5</v>
      </c>
      <c r="R6351" s="1">
        <v>44801</v>
      </c>
      <c r="S6351" t="str">
        <f t="shared" si="495"/>
        <v>Popchips Potato - Sea Salt</v>
      </c>
      <c r="T6351" t="str">
        <f t="shared" si="496"/>
        <v>Food</v>
      </c>
      <c r="U6351" t="str">
        <f>IF(T6351="Cell is Blank - Dis-regard",_xlfn.XLOOKUP(S6351,'Categroy Lookup'!A:A,'Categroy Lookup'!B:B,"Cell is Blank - Dis-regard"),T6351)</f>
        <v>Food</v>
      </c>
      <c r="V6351" t="b">
        <f t="shared" si="498"/>
        <v>1</v>
      </c>
      <c r="W6351">
        <f t="shared" si="497"/>
        <v>1.5</v>
      </c>
      <c r="X6351" s="8">
        <f t="shared" si="499"/>
        <v>1</v>
      </c>
      <c r="Y6351" t="s">
        <v>541</v>
      </c>
      <c r="Z6351" t="s">
        <v>516</v>
      </c>
      <c r="AB6351" t="s">
        <v>681</v>
      </c>
      <c r="AC6351" t="s">
        <v>923</v>
      </c>
      <c r="AD6351">
        <v>2022</v>
      </c>
    </row>
    <row r="6352" spans="1:30" x14ac:dyDescent="0.25">
      <c r="A6352" t="s">
        <v>18</v>
      </c>
      <c r="B6352" t="s">
        <v>36</v>
      </c>
      <c r="C6352" t="s">
        <v>37</v>
      </c>
      <c r="D6352" t="s">
        <v>38</v>
      </c>
      <c r="E6352" t="s">
        <v>304</v>
      </c>
      <c r="F6352" t="s">
        <v>27</v>
      </c>
      <c r="G6352">
        <v>15591579842</v>
      </c>
      <c r="H6352" t="s">
        <v>448</v>
      </c>
      <c r="I6352" t="s">
        <v>25</v>
      </c>
      <c r="J6352">
        <v>125</v>
      </c>
      <c r="K6352">
        <v>1.25</v>
      </c>
      <c r="L6352">
        <v>1</v>
      </c>
      <c r="M6352">
        <v>125</v>
      </c>
      <c r="N6352">
        <v>1.25</v>
      </c>
      <c r="O6352">
        <v>1</v>
      </c>
      <c r="P6352">
        <v>1.25</v>
      </c>
      <c r="Q6352">
        <v>1.25</v>
      </c>
      <c r="R6352" s="1">
        <v>44802</v>
      </c>
      <c r="S6352" t="str">
        <f t="shared" si="495"/>
        <v>Goldfish Baked - Cheddar</v>
      </c>
      <c r="T6352" t="str">
        <f t="shared" si="496"/>
        <v>Food</v>
      </c>
      <c r="U6352" t="str">
        <f>IF(T6352="Cell is Blank - Dis-regard",_xlfn.XLOOKUP(S6352,'Categroy Lookup'!A:A,'Categroy Lookup'!B:B,"Cell is Blank - Dis-regard"),T6352)</f>
        <v>Food</v>
      </c>
      <c r="V6352" t="b">
        <f t="shared" si="498"/>
        <v>1</v>
      </c>
      <c r="W6352">
        <f t="shared" si="497"/>
        <v>1.25</v>
      </c>
      <c r="X6352" s="8">
        <f t="shared" si="499"/>
        <v>0.83333333333333337</v>
      </c>
      <c r="Y6352" t="s">
        <v>628</v>
      </c>
      <c r="Z6352" t="s">
        <v>629</v>
      </c>
      <c r="AB6352" t="s">
        <v>681</v>
      </c>
      <c r="AC6352" t="s">
        <v>923</v>
      </c>
      <c r="AD6352">
        <v>2022</v>
      </c>
    </row>
    <row r="6353" spans="1:30" x14ac:dyDescent="0.25">
      <c r="A6353" t="s">
        <v>18</v>
      </c>
      <c r="B6353" t="s">
        <v>40</v>
      </c>
      <c r="C6353" t="s">
        <v>41</v>
      </c>
      <c r="D6353" t="s">
        <v>42</v>
      </c>
      <c r="E6353" t="s">
        <v>139</v>
      </c>
      <c r="F6353" t="s">
        <v>27</v>
      </c>
      <c r="G6353">
        <v>15591725998</v>
      </c>
      <c r="H6353" t="s">
        <v>448</v>
      </c>
      <c r="I6353" t="s">
        <v>25</v>
      </c>
      <c r="J6353">
        <v>121</v>
      </c>
      <c r="K6353">
        <v>1.5</v>
      </c>
      <c r="L6353">
        <v>1</v>
      </c>
      <c r="M6353">
        <v>121</v>
      </c>
      <c r="N6353">
        <v>1.5</v>
      </c>
      <c r="O6353">
        <v>1</v>
      </c>
      <c r="P6353">
        <v>1.5</v>
      </c>
      <c r="Q6353">
        <v>4.5</v>
      </c>
      <c r="R6353" s="1">
        <v>44802</v>
      </c>
      <c r="S6353" t="str">
        <f t="shared" si="495"/>
        <v>Cheetos Flaming Hot Limon Crunchy</v>
      </c>
      <c r="T6353" t="str">
        <f t="shared" si="496"/>
        <v>Food</v>
      </c>
      <c r="U6353" t="str">
        <f>IF(T6353="Cell is Blank - Dis-regard",_xlfn.XLOOKUP(S6353,'Categroy Lookup'!A:A,'Categroy Lookup'!B:B,"Cell is Blank - Dis-regard"),T6353)</f>
        <v>Food</v>
      </c>
      <c r="V6353" t="b">
        <f t="shared" si="498"/>
        <v>1</v>
      </c>
      <c r="W6353">
        <f t="shared" si="497"/>
        <v>1.5</v>
      </c>
      <c r="X6353" s="8">
        <f t="shared" si="499"/>
        <v>1</v>
      </c>
      <c r="Y6353" t="s">
        <v>139</v>
      </c>
      <c r="AB6353" t="s">
        <v>681</v>
      </c>
      <c r="AC6353" t="s">
        <v>923</v>
      </c>
      <c r="AD6353">
        <v>2022</v>
      </c>
    </row>
    <row r="6354" spans="1:30" x14ac:dyDescent="0.25">
      <c r="A6354" t="s">
        <v>18</v>
      </c>
      <c r="B6354" t="s">
        <v>40</v>
      </c>
      <c r="C6354" t="s">
        <v>41</v>
      </c>
      <c r="D6354" t="s">
        <v>42</v>
      </c>
      <c r="E6354" t="s">
        <v>57</v>
      </c>
      <c r="F6354" t="s">
        <v>27</v>
      </c>
      <c r="G6354">
        <v>15591725998</v>
      </c>
      <c r="H6354" t="s">
        <v>448</v>
      </c>
      <c r="I6354" t="s">
        <v>25</v>
      </c>
      <c r="J6354">
        <v>134</v>
      </c>
      <c r="K6354">
        <v>1.5</v>
      </c>
      <c r="L6354">
        <v>2</v>
      </c>
      <c r="M6354">
        <v>134</v>
      </c>
      <c r="N6354">
        <v>1.5</v>
      </c>
      <c r="O6354">
        <v>2</v>
      </c>
      <c r="P6354">
        <v>3</v>
      </c>
      <c r="Q6354">
        <v>4.5</v>
      </c>
      <c r="R6354" s="1">
        <v>44802</v>
      </c>
      <c r="S6354" t="str">
        <f t="shared" si="495"/>
        <v>Pure Organic Fruit Bar - Strawberry Banana</v>
      </c>
      <c r="T6354" t="str">
        <f t="shared" si="496"/>
        <v>Food</v>
      </c>
      <c r="U6354" t="str">
        <f>IF(T6354="Cell is Blank - Dis-regard",_xlfn.XLOOKUP(S6354,'Categroy Lookup'!A:A,'Categroy Lookup'!B:B,"Cell is Blank - Dis-regard"),T6354)</f>
        <v>Food</v>
      </c>
      <c r="V6354" t="b">
        <f t="shared" si="498"/>
        <v>1</v>
      </c>
      <c r="W6354">
        <f t="shared" si="497"/>
        <v>1.5</v>
      </c>
      <c r="X6354" s="8">
        <f t="shared" si="499"/>
        <v>1</v>
      </c>
      <c r="Y6354" t="s">
        <v>493</v>
      </c>
      <c r="Z6354" t="s">
        <v>494</v>
      </c>
      <c r="AB6354" t="s">
        <v>681</v>
      </c>
      <c r="AC6354" t="s">
        <v>923</v>
      </c>
      <c r="AD6354">
        <v>2022</v>
      </c>
    </row>
    <row r="6355" spans="1:30" x14ac:dyDescent="0.25">
      <c r="A6355" t="s">
        <v>18</v>
      </c>
      <c r="B6355" t="s">
        <v>40</v>
      </c>
      <c r="C6355" t="s">
        <v>41</v>
      </c>
      <c r="D6355" t="s">
        <v>42</v>
      </c>
      <c r="E6355" t="s">
        <v>374</v>
      </c>
      <c r="F6355" t="s">
        <v>31</v>
      </c>
      <c r="G6355">
        <v>15591886900</v>
      </c>
      <c r="H6355" t="s">
        <v>448</v>
      </c>
      <c r="I6355" t="s">
        <v>33</v>
      </c>
      <c r="J6355">
        <v>147</v>
      </c>
      <c r="K6355">
        <v>2.5</v>
      </c>
      <c r="L6355">
        <v>1</v>
      </c>
      <c r="M6355">
        <v>147</v>
      </c>
      <c r="N6355">
        <v>2.5</v>
      </c>
      <c r="O6355">
        <v>1</v>
      </c>
      <c r="P6355">
        <v>2.5</v>
      </c>
      <c r="Q6355">
        <v>2.5</v>
      </c>
      <c r="R6355" s="1">
        <v>44802</v>
      </c>
      <c r="S6355" t="str">
        <f t="shared" si="495"/>
        <v>Snapple Tea - Peach</v>
      </c>
      <c r="T6355" t="str">
        <f t="shared" si="496"/>
        <v>Non Carbonated</v>
      </c>
      <c r="U6355" t="str">
        <f>IF(T6355="Cell is Blank - Dis-regard",_xlfn.XLOOKUP(S6355,'Categroy Lookup'!A:A,'Categroy Lookup'!B:B,"Cell is Blank - Dis-regard"),T6355)</f>
        <v>Non Carbonated</v>
      </c>
      <c r="V6355" t="b">
        <f t="shared" si="498"/>
        <v>1</v>
      </c>
      <c r="W6355">
        <f t="shared" si="497"/>
        <v>2.5</v>
      </c>
      <c r="X6355" s="8">
        <f t="shared" si="499"/>
        <v>1.6666666666666667</v>
      </c>
      <c r="Y6355" t="s">
        <v>564</v>
      </c>
      <c r="Z6355" t="s">
        <v>644</v>
      </c>
      <c r="AB6355" t="s">
        <v>681</v>
      </c>
      <c r="AC6355" t="s">
        <v>923</v>
      </c>
      <c r="AD6355">
        <v>2022</v>
      </c>
    </row>
    <row r="6356" spans="1:30" x14ac:dyDescent="0.25">
      <c r="A6356" t="s">
        <v>18</v>
      </c>
      <c r="B6356" t="s">
        <v>36</v>
      </c>
      <c r="C6356" t="s">
        <v>37</v>
      </c>
      <c r="D6356" t="s">
        <v>38</v>
      </c>
      <c r="E6356" t="s">
        <v>98</v>
      </c>
      <c r="F6356" t="s">
        <v>27</v>
      </c>
      <c r="G6356">
        <v>15592183433</v>
      </c>
      <c r="H6356" t="s">
        <v>448</v>
      </c>
      <c r="I6356" t="s">
        <v>33</v>
      </c>
      <c r="J6356">
        <v>122</v>
      </c>
      <c r="K6356">
        <v>1.5</v>
      </c>
      <c r="L6356">
        <v>1</v>
      </c>
      <c r="M6356">
        <v>122</v>
      </c>
      <c r="N6356">
        <v>1.5</v>
      </c>
      <c r="O6356">
        <v>1</v>
      </c>
      <c r="P6356">
        <v>1.5</v>
      </c>
      <c r="Q6356">
        <v>1.5</v>
      </c>
      <c r="R6356" s="1">
        <v>44802</v>
      </c>
      <c r="S6356" t="str">
        <f t="shared" si="495"/>
        <v>CheezIt - Original</v>
      </c>
      <c r="T6356" t="str">
        <f t="shared" si="496"/>
        <v>Food</v>
      </c>
      <c r="U6356" t="str">
        <f>IF(T6356="Cell is Blank - Dis-regard",_xlfn.XLOOKUP(S6356,'Categroy Lookup'!A:A,'Categroy Lookup'!B:B,"Cell is Blank - Dis-regard"),T6356)</f>
        <v>Food</v>
      </c>
      <c r="V6356" t="b">
        <f t="shared" si="498"/>
        <v>1</v>
      </c>
      <c r="W6356">
        <f t="shared" si="497"/>
        <v>1.5</v>
      </c>
      <c r="X6356" s="8">
        <f t="shared" si="499"/>
        <v>1</v>
      </c>
      <c r="Y6356" t="s">
        <v>528</v>
      </c>
      <c r="Z6356" t="s">
        <v>512</v>
      </c>
      <c r="AB6356" t="s">
        <v>681</v>
      </c>
      <c r="AC6356" t="s">
        <v>923</v>
      </c>
      <c r="AD6356">
        <v>2022</v>
      </c>
    </row>
    <row r="6357" spans="1:30" x14ac:dyDescent="0.25">
      <c r="A6357" t="s">
        <v>18</v>
      </c>
      <c r="B6357" t="s">
        <v>197</v>
      </c>
      <c r="C6357" t="s">
        <v>198</v>
      </c>
      <c r="D6357" t="s">
        <v>199</v>
      </c>
      <c r="E6357" t="s">
        <v>98</v>
      </c>
      <c r="F6357" t="s">
        <v>27</v>
      </c>
      <c r="G6357">
        <v>15592432767</v>
      </c>
      <c r="H6357" t="s">
        <v>448</v>
      </c>
      <c r="I6357" t="s">
        <v>33</v>
      </c>
      <c r="J6357">
        <v>121</v>
      </c>
      <c r="K6357">
        <v>1.5</v>
      </c>
      <c r="L6357">
        <v>1</v>
      </c>
      <c r="M6357">
        <v>121</v>
      </c>
      <c r="N6357">
        <v>1.5</v>
      </c>
      <c r="O6357">
        <v>1</v>
      </c>
      <c r="P6357">
        <v>1.5</v>
      </c>
      <c r="Q6357">
        <v>1.5</v>
      </c>
      <c r="R6357" s="1">
        <v>44802</v>
      </c>
      <c r="S6357" t="str">
        <f t="shared" si="495"/>
        <v>CheezIt - Original</v>
      </c>
      <c r="T6357" t="str">
        <f t="shared" si="496"/>
        <v>Food</v>
      </c>
      <c r="U6357" t="str">
        <f>IF(T6357="Cell is Blank - Dis-regard",_xlfn.XLOOKUP(S6357,'Categroy Lookup'!A:A,'Categroy Lookup'!B:B,"Cell is Blank - Dis-regard"),T6357)</f>
        <v>Food</v>
      </c>
      <c r="V6357" t="b">
        <f t="shared" si="498"/>
        <v>1</v>
      </c>
      <c r="W6357">
        <f t="shared" si="497"/>
        <v>1.5</v>
      </c>
      <c r="X6357" s="8">
        <f t="shared" si="499"/>
        <v>1</v>
      </c>
      <c r="Y6357" t="s">
        <v>528</v>
      </c>
      <c r="Z6357" t="s">
        <v>512</v>
      </c>
      <c r="AB6357" t="s">
        <v>681</v>
      </c>
      <c r="AC6357" t="s">
        <v>923</v>
      </c>
      <c r="AD6357">
        <v>2022</v>
      </c>
    </row>
    <row r="6358" spans="1:30" x14ac:dyDescent="0.25">
      <c r="A6358" t="s">
        <v>18</v>
      </c>
      <c r="B6358" t="s">
        <v>197</v>
      </c>
      <c r="C6358" t="s">
        <v>198</v>
      </c>
      <c r="D6358" t="s">
        <v>199</v>
      </c>
      <c r="E6358" t="s">
        <v>449</v>
      </c>
      <c r="F6358" t="s">
        <v>27</v>
      </c>
      <c r="G6358">
        <v>15592435823</v>
      </c>
      <c r="H6358" t="s">
        <v>448</v>
      </c>
      <c r="I6358" t="s">
        <v>33</v>
      </c>
      <c r="J6358">
        <v>134</v>
      </c>
      <c r="K6358">
        <v>2.5</v>
      </c>
      <c r="L6358">
        <v>1</v>
      </c>
      <c r="M6358">
        <v>134</v>
      </c>
      <c r="N6358">
        <v>2.5</v>
      </c>
      <c r="O6358">
        <v>1</v>
      </c>
      <c r="P6358">
        <v>2.5</v>
      </c>
      <c r="Q6358">
        <v>2.5</v>
      </c>
      <c r="R6358" s="1">
        <v>44802</v>
      </c>
      <c r="S6358" t="str">
        <f t="shared" si="495"/>
        <v>TruBar - Daydreaming about Donuts</v>
      </c>
      <c r="T6358" t="str">
        <f t="shared" si="496"/>
        <v>Food</v>
      </c>
      <c r="U6358" t="str">
        <f>IF(T6358="Cell is Blank - Dis-regard",_xlfn.XLOOKUP(S6358,'Categroy Lookup'!A:A,'Categroy Lookup'!B:B,"Cell is Blank - Dis-regard"),T6358)</f>
        <v>Food</v>
      </c>
      <c r="V6358" t="b">
        <f t="shared" si="498"/>
        <v>1</v>
      </c>
      <c r="W6358">
        <f t="shared" si="497"/>
        <v>2.5</v>
      </c>
      <c r="X6358" s="8">
        <f t="shared" si="499"/>
        <v>1.6666666666666667</v>
      </c>
      <c r="Y6358" t="s">
        <v>659</v>
      </c>
      <c r="Z6358" t="s">
        <v>661</v>
      </c>
      <c r="AB6358" t="s">
        <v>681</v>
      </c>
      <c r="AC6358" t="s">
        <v>923</v>
      </c>
      <c r="AD6358">
        <v>2022</v>
      </c>
    </row>
    <row r="6359" spans="1:30" x14ac:dyDescent="0.25">
      <c r="A6359" t="s">
        <v>18</v>
      </c>
      <c r="B6359" t="s">
        <v>197</v>
      </c>
      <c r="C6359" t="s">
        <v>198</v>
      </c>
      <c r="D6359" t="s">
        <v>199</v>
      </c>
      <c r="E6359" t="s">
        <v>315</v>
      </c>
      <c r="G6359">
        <v>15592439137</v>
      </c>
      <c r="H6359" t="s">
        <v>448</v>
      </c>
      <c r="I6359" t="s">
        <v>33</v>
      </c>
      <c r="J6359">
        <v>155</v>
      </c>
      <c r="K6359">
        <v>4</v>
      </c>
      <c r="L6359">
        <v>1</v>
      </c>
      <c r="M6359">
        <v>155</v>
      </c>
      <c r="N6359">
        <v>4</v>
      </c>
      <c r="O6359">
        <v>1</v>
      </c>
      <c r="P6359">
        <v>4</v>
      </c>
      <c r="Q6359">
        <v>4</v>
      </c>
      <c r="R6359" s="1">
        <v>44802</v>
      </c>
      <c r="S6359" t="str">
        <f t="shared" si="495"/>
        <v>Oreo Mini - Go Paks</v>
      </c>
      <c r="T6359" t="str">
        <f t="shared" si="496"/>
        <v>Cell is Blank - Dis-regard</v>
      </c>
      <c r="U6359" t="str">
        <f>IF(T6359="Cell is Blank - Dis-regard",_xlfn.XLOOKUP(S6359,'Categroy Lookup'!A:A,'Categroy Lookup'!B:B,"Cell is Blank - Dis-regard"),T6359)</f>
        <v>Food</v>
      </c>
      <c r="V6359" t="b">
        <f t="shared" si="498"/>
        <v>1</v>
      </c>
      <c r="W6359">
        <f t="shared" si="497"/>
        <v>4</v>
      </c>
      <c r="X6359" s="8">
        <f t="shared" si="499"/>
        <v>2.6666666666666665</v>
      </c>
      <c r="Y6359" t="s">
        <v>632</v>
      </c>
      <c r="Z6359" t="s">
        <v>603</v>
      </c>
      <c r="AB6359" t="s">
        <v>681</v>
      </c>
      <c r="AC6359" t="s">
        <v>923</v>
      </c>
      <c r="AD6359">
        <v>2022</v>
      </c>
    </row>
    <row r="6360" spans="1:30" x14ac:dyDescent="0.25">
      <c r="A6360" t="s">
        <v>18</v>
      </c>
      <c r="B6360" t="s">
        <v>197</v>
      </c>
      <c r="C6360" t="s">
        <v>198</v>
      </c>
      <c r="D6360" t="s">
        <v>199</v>
      </c>
      <c r="E6360" t="s">
        <v>50</v>
      </c>
      <c r="F6360" t="s">
        <v>23</v>
      </c>
      <c r="G6360">
        <v>15592583526</v>
      </c>
      <c r="H6360" t="s">
        <v>448</v>
      </c>
      <c r="I6360" t="s">
        <v>33</v>
      </c>
      <c r="J6360">
        <v>142</v>
      </c>
      <c r="K6360">
        <v>1.5</v>
      </c>
      <c r="L6360">
        <v>1</v>
      </c>
      <c r="M6360">
        <v>142</v>
      </c>
      <c r="N6360">
        <v>1.5</v>
      </c>
      <c r="O6360">
        <v>1</v>
      </c>
      <c r="P6360">
        <v>1.5</v>
      </c>
      <c r="Q6360">
        <v>1.5</v>
      </c>
      <c r="R6360" s="1">
        <v>44802</v>
      </c>
      <c r="S6360" t="str">
        <f t="shared" si="495"/>
        <v>Spindrift - Sparkling Water  Lime</v>
      </c>
      <c r="T6360" t="str">
        <f t="shared" si="496"/>
        <v>Carbonated</v>
      </c>
      <c r="U6360" t="str">
        <f>IF(T6360="Cell is Blank - Dis-regard",_xlfn.XLOOKUP(S6360,'Categroy Lookup'!A:A,'Categroy Lookup'!B:B,"Cell is Blank - Dis-regard"),T6360)</f>
        <v>Carbonated</v>
      </c>
      <c r="V6360" t="b">
        <f t="shared" si="498"/>
        <v>1</v>
      </c>
      <c r="W6360">
        <f t="shared" si="497"/>
        <v>1.5</v>
      </c>
      <c r="X6360" s="8">
        <f t="shared" si="499"/>
        <v>1</v>
      </c>
      <c r="Y6360" t="s">
        <v>486</v>
      </c>
      <c r="Z6360" t="s">
        <v>487</v>
      </c>
      <c r="AB6360" t="s">
        <v>681</v>
      </c>
      <c r="AC6360" t="s">
        <v>923</v>
      </c>
      <c r="AD6360">
        <v>2022</v>
      </c>
    </row>
    <row r="6361" spans="1:30" x14ac:dyDescent="0.25">
      <c r="A6361" t="s">
        <v>18</v>
      </c>
      <c r="B6361" t="s">
        <v>40</v>
      </c>
      <c r="C6361" t="s">
        <v>41</v>
      </c>
      <c r="D6361" t="s">
        <v>42</v>
      </c>
      <c r="E6361" t="s">
        <v>165</v>
      </c>
      <c r="F6361" t="s">
        <v>31</v>
      </c>
      <c r="G6361">
        <v>15592541218</v>
      </c>
      <c r="H6361" t="s">
        <v>448</v>
      </c>
      <c r="I6361" t="s">
        <v>33</v>
      </c>
      <c r="J6361">
        <v>143</v>
      </c>
      <c r="K6361">
        <v>2.5</v>
      </c>
      <c r="L6361">
        <v>1</v>
      </c>
      <c r="M6361">
        <v>143</v>
      </c>
      <c r="N6361">
        <v>2.5</v>
      </c>
      <c r="O6361">
        <v>1</v>
      </c>
      <c r="P6361">
        <v>2.5</v>
      </c>
      <c r="Q6361">
        <v>2.5</v>
      </c>
      <c r="R6361" s="1">
        <v>44802</v>
      </c>
      <c r="S6361" t="str">
        <f t="shared" si="495"/>
        <v>Snapple Tea - Raspberry</v>
      </c>
      <c r="T6361" t="str">
        <f t="shared" si="496"/>
        <v>Non Carbonated</v>
      </c>
      <c r="U6361" t="str">
        <f>IF(T6361="Cell is Blank - Dis-regard",_xlfn.XLOOKUP(S6361,'Categroy Lookup'!A:A,'Categroy Lookup'!B:B,"Cell is Blank - Dis-regard"),T6361)</f>
        <v>Non Carbonated</v>
      </c>
      <c r="V6361" t="b">
        <f t="shared" si="498"/>
        <v>1</v>
      </c>
      <c r="W6361">
        <f t="shared" si="497"/>
        <v>2.5</v>
      </c>
      <c r="X6361" s="8">
        <f t="shared" si="499"/>
        <v>1.6666666666666667</v>
      </c>
      <c r="Y6361" t="s">
        <v>564</v>
      </c>
      <c r="Z6361" t="s">
        <v>508</v>
      </c>
      <c r="AB6361" t="s">
        <v>681</v>
      </c>
      <c r="AC6361" t="s">
        <v>923</v>
      </c>
      <c r="AD6361">
        <v>2022</v>
      </c>
    </row>
    <row r="6362" spans="1:30" x14ac:dyDescent="0.25">
      <c r="A6362" t="s">
        <v>18</v>
      </c>
      <c r="B6362" t="s">
        <v>40</v>
      </c>
      <c r="C6362" t="s">
        <v>41</v>
      </c>
      <c r="D6362" t="s">
        <v>42</v>
      </c>
      <c r="E6362" t="s">
        <v>56</v>
      </c>
      <c r="F6362" t="s">
        <v>27</v>
      </c>
      <c r="G6362">
        <v>15592580237</v>
      </c>
      <c r="H6362" t="s">
        <v>448</v>
      </c>
      <c r="I6362" t="s">
        <v>33</v>
      </c>
      <c r="J6362">
        <v>122</v>
      </c>
      <c r="K6362">
        <v>1.5</v>
      </c>
      <c r="L6362">
        <v>1</v>
      </c>
      <c r="M6362">
        <v>122</v>
      </c>
      <c r="N6362">
        <v>1.5</v>
      </c>
      <c r="O6362">
        <v>1</v>
      </c>
      <c r="P6362">
        <v>1.5</v>
      </c>
      <c r="Q6362">
        <v>1.5</v>
      </c>
      <c r="R6362" s="1">
        <v>44802</v>
      </c>
      <c r="S6362" t="str">
        <f t="shared" si="495"/>
        <v>Cheetos - Fleming Hot Crunchy</v>
      </c>
      <c r="T6362" t="str">
        <f t="shared" si="496"/>
        <v>Food</v>
      </c>
      <c r="U6362" t="str">
        <f>IF(T6362="Cell is Blank - Dis-regard",_xlfn.XLOOKUP(S6362,'Categroy Lookup'!A:A,'Categroy Lookup'!B:B,"Cell is Blank - Dis-regard"),T6362)</f>
        <v>Food</v>
      </c>
      <c r="V6362" t="b">
        <f t="shared" si="498"/>
        <v>1</v>
      </c>
      <c r="W6362">
        <f t="shared" si="497"/>
        <v>1.5</v>
      </c>
      <c r="X6362" s="8">
        <f t="shared" si="499"/>
        <v>1</v>
      </c>
      <c r="Y6362" t="s">
        <v>491</v>
      </c>
      <c r="Z6362" t="s">
        <v>492</v>
      </c>
      <c r="AB6362" t="s">
        <v>681</v>
      </c>
      <c r="AC6362" t="s">
        <v>923</v>
      </c>
      <c r="AD6362">
        <v>2022</v>
      </c>
    </row>
    <row r="6363" spans="1:30" x14ac:dyDescent="0.25">
      <c r="A6363" t="s">
        <v>18</v>
      </c>
      <c r="B6363" t="s">
        <v>40</v>
      </c>
      <c r="C6363" t="s">
        <v>41</v>
      </c>
      <c r="D6363" t="s">
        <v>42</v>
      </c>
      <c r="E6363" t="s">
        <v>175</v>
      </c>
      <c r="F6363" t="s">
        <v>27</v>
      </c>
      <c r="G6363">
        <v>15592829897</v>
      </c>
      <c r="H6363" t="s">
        <v>448</v>
      </c>
      <c r="I6363" t="s">
        <v>33</v>
      </c>
      <c r="J6363">
        <v>125</v>
      </c>
      <c r="K6363">
        <v>1.5</v>
      </c>
      <c r="L6363">
        <v>1</v>
      </c>
      <c r="M6363">
        <v>125</v>
      </c>
      <c r="N6363">
        <v>1.5</v>
      </c>
      <c r="O6363">
        <v>1</v>
      </c>
      <c r="P6363">
        <v>1.5</v>
      </c>
      <c r="Q6363">
        <v>1.5</v>
      </c>
      <c r="R6363" s="1">
        <v>44802</v>
      </c>
      <c r="S6363" t="str">
        <f t="shared" si="495"/>
        <v>Fritos - Original</v>
      </c>
      <c r="T6363" t="str">
        <f t="shared" si="496"/>
        <v>Food</v>
      </c>
      <c r="U6363" t="str">
        <f>IF(T6363="Cell is Blank - Dis-regard",_xlfn.XLOOKUP(S6363,'Categroy Lookup'!A:A,'Categroy Lookup'!B:B,"Cell is Blank - Dis-regard"),T6363)</f>
        <v>Food</v>
      </c>
      <c r="V6363" t="b">
        <f t="shared" si="498"/>
        <v>1</v>
      </c>
      <c r="W6363">
        <f t="shared" si="497"/>
        <v>1.5</v>
      </c>
      <c r="X6363" s="8">
        <f t="shared" si="499"/>
        <v>1</v>
      </c>
      <c r="Y6363" t="s">
        <v>567</v>
      </c>
      <c r="Z6363" t="s">
        <v>512</v>
      </c>
      <c r="AB6363" t="s">
        <v>681</v>
      </c>
      <c r="AC6363" t="s">
        <v>923</v>
      </c>
      <c r="AD6363">
        <v>2022</v>
      </c>
    </row>
    <row r="6364" spans="1:30" x14ac:dyDescent="0.25">
      <c r="A6364" t="s">
        <v>18</v>
      </c>
      <c r="B6364" t="s">
        <v>40</v>
      </c>
      <c r="C6364" t="s">
        <v>41</v>
      </c>
      <c r="D6364" t="s">
        <v>42</v>
      </c>
      <c r="E6364" t="s">
        <v>175</v>
      </c>
      <c r="F6364" t="s">
        <v>27</v>
      </c>
      <c r="G6364">
        <v>15592837180</v>
      </c>
      <c r="H6364" t="s">
        <v>448</v>
      </c>
      <c r="I6364" t="s">
        <v>33</v>
      </c>
      <c r="J6364">
        <v>125</v>
      </c>
      <c r="K6364">
        <v>1.5</v>
      </c>
      <c r="L6364">
        <v>1</v>
      </c>
      <c r="M6364">
        <v>125</v>
      </c>
      <c r="N6364">
        <v>1.5</v>
      </c>
      <c r="O6364">
        <v>1</v>
      </c>
      <c r="P6364">
        <v>1.5</v>
      </c>
      <c r="Q6364">
        <v>1.5</v>
      </c>
      <c r="R6364" s="1">
        <v>44802</v>
      </c>
      <c r="S6364" t="str">
        <f t="shared" si="495"/>
        <v>Fritos - Original</v>
      </c>
      <c r="T6364" t="str">
        <f t="shared" si="496"/>
        <v>Food</v>
      </c>
      <c r="U6364" t="str">
        <f>IF(T6364="Cell is Blank - Dis-regard",_xlfn.XLOOKUP(S6364,'Categroy Lookup'!A:A,'Categroy Lookup'!B:B,"Cell is Blank - Dis-regard"),T6364)</f>
        <v>Food</v>
      </c>
      <c r="V6364" t="b">
        <f t="shared" si="498"/>
        <v>1</v>
      </c>
      <c r="W6364">
        <f t="shared" si="497"/>
        <v>1.5</v>
      </c>
      <c r="X6364" s="8">
        <f t="shared" si="499"/>
        <v>1</v>
      </c>
      <c r="Y6364" t="s">
        <v>567</v>
      </c>
      <c r="Z6364" t="s">
        <v>512</v>
      </c>
      <c r="AB6364" t="s">
        <v>681</v>
      </c>
      <c r="AC6364" t="s">
        <v>923</v>
      </c>
      <c r="AD6364">
        <v>2022</v>
      </c>
    </row>
    <row r="6365" spans="1:30" x14ac:dyDescent="0.25">
      <c r="A6365" t="s">
        <v>18</v>
      </c>
      <c r="B6365" t="s">
        <v>197</v>
      </c>
      <c r="C6365" t="s">
        <v>198</v>
      </c>
      <c r="D6365" t="s">
        <v>199</v>
      </c>
      <c r="E6365" t="s">
        <v>449</v>
      </c>
      <c r="F6365" t="s">
        <v>27</v>
      </c>
      <c r="G6365">
        <v>15592840915</v>
      </c>
      <c r="H6365" t="s">
        <v>448</v>
      </c>
      <c r="I6365" t="s">
        <v>25</v>
      </c>
      <c r="J6365">
        <v>134</v>
      </c>
      <c r="K6365">
        <v>2.5</v>
      </c>
      <c r="L6365">
        <v>1</v>
      </c>
      <c r="M6365">
        <v>134</v>
      </c>
      <c r="N6365">
        <v>2.5</v>
      </c>
      <c r="O6365">
        <v>1</v>
      </c>
      <c r="P6365">
        <v>2.5</v>
      </c>
      <c r="Q6365">
        <v>2.5</v>
      </c>
      <c r="R6365" s="1">
        <v>44802</v>
      </c>
      <c r="S6365" t="str">
        <f t="shared" si="495"/>
        <v>TruBar - Daydreaming about Donuts</v>
      </c>
      <c r="T6365" t="str">
        <f t="shared" si="496"/>
        <v>Food</v>
      </c>
      <c r="U6365" t="str">
        <f>IF(T6365="Cell is Blank - Dis-regard",_xlfn.XLOOKUP(S6365,'Categroy Lookup'!A:A,'Categroy Lookup'!B:B,"Cell is Blank - Dis-regard"),T6365)</f>
        <v>Food</v>
      </c>
      <c r="V6365" t="b">
        <f t="shared" si="498"/>
        <v>1</v>
      </c>
      <c r="W6365">
        <f t="shared" si="497"/>
        <v>2.5</v>
      </c>
      <c r="X6365" s="8">
        <f t="shared" si="499"/>
        <v>1.6666666666666667</v>
      </c>
      <c r="Y6365" t="s">
        <v>659</v>
      </c>
      <c r="Z6365" t="s">
        <v>661</v>
      </c>
      <c r="AB6365" t="s">
        <v>681</v>
      </c>
      <c r="AC6365" t="s">
        <v>923</v>
      </c>
      <c r="AD6365">
        <v>2022</v>
      </c>
    </row>
    <row r="6366" spans="1:30" x14ac:dyDescent="0.25">
      <c r="A6366" t="s">
        <v>18</v>
      </c>
      <c r="B6366" t="s">
        <v>197</v>
      </c>
      <c r="C6366" t="s">
        <v>198</v>
      </c>
      <c r="D6366" t="s">
        <v>199</v>
      </c>
      <c r="E6366" t="s">
        <v>230</v>
      </c>
      <c r="F6366" t="s">
        <v>23</v>
      </c>
      <c r="G6366">
        <v>15592799997</v>
      </c>
      <c r="H6366" t="s">
        <v>448</v>
      </c>
      <c r="I6366" t="s">
        <v>25</v>
      </c>
      <c r="J6366">
        <v>148</v>
      </c>
      <c r="K6366">
        <v>3</v>
      </c>
      <c r="L6366">
        <v>1</v>
      </c>
      <c r="M6366">
        <v>148</v>
      </c>
      <c r="N6366">
        <v>3</v>
      </c>
      <c r="O6366">
        <v>1</v>
      </c>
      <c r="P6366">
        <v>3</v>
      </c>
      <c r="Q6366">
        <v>3</v>
      </c>
      <c r="R6366" s="1">
        <v>44802</v>
      </c>
      <c r="S6366" t="str">
        <f t="shared" si="495"/>
        <v>Starbucks Refresher - Real Coconut Water</v>
      </c>
      <c r="T6366" t="str">
        <f t="shared" si="496"/>
        <v>Carbonated</v>
      </c>
      <c r="U6366" t="str">
        <f>IF(T6366="Cell is Blank - Dis-regard",_xlfn.XLOOKUP(S6366,'Categroy Lookup'!A:A,'Categroy Lookup'!B:B,"Cell is Blank - Dis-regard"),T6366)</f>
        <v>Carbonated</v>
      </c>
      <c r="V6366" t="b">
        <f t="shared" si="498"/>
        <v>1</v>
      </c>
      <c r="W6366">
        <f t="shared" si="497"/>
        <v>3</v>
      </c>
      <c r="X6366" s="8">
        <f t="shared" si="499"/>
        <v>2</v>
      </c>
      <c r="Y6366" t="s">
        <v>594</v>
      </c>
      <c r="Z6366" t="s">
        <v>595</v>
      </c>
      <c r="AB6366" t="s">
        <v>681</v>
      </c>
      <c r="AC6366" t="s">
        <v>923</v>
      </c>
      <c r="AD6366">
        <v>2022</v>
      </c>
    </row>
    <row r="6367" spans="1:30" x14ac:dyDescent="0.25">
      <c r="A6367" t="s">
        <v>18</v>
      </c>
      <c r="B6367" t="s">
        <v>36</v>
      </c>
      <c r="C6367" t="s">
        <v>37</v>
      </c>
      <c r="D6367" t="s">
        <v>38</v>
      </c>
      <c r="E6367" t="s">
        <v>98</v>
      </c>
      <c r="F6367" t="s">
        <v>27</v>
      </c>
      <c r="G6367">
        <v>15593117779</v>
      </c>
      <c r="H6367" t="s">
        <v>448</v>
      </c>
      <c r="I6367" t="s">
        <v>33</v>
      </c>
      <c r="J6367">
        <v>122</v>
      </c>
      <c r="K6367">
        <v>1.5</v>
      </c>
      <c r="L6367">
        <v>1</v>
      </c>
      <c r="M6367">
        <v>122</v>
      </c>
      <c r="N6367">
        <v>1.5</v>
      </c>
      <c r="O6367">
        <v>1</v>
      </c>
      <c r="P6367">
        <v>1.5</v>
      </c>
      <c r="Q6367">
        <v>1.5</v>
      </c>
      <c r="R6367" s="1">
        <v>44802</v>
      </c>
      <c r="S6367" t="str">
        <f t="shared" si="495"/>
        <v>CheezIt - Original</v>
      </c>
      <c r="T6367" t="str">
        <f t="shared" si="496"/>
        <v>Food</v>
      </c>
      <c r="U6367" t="str">
        <f>IF(T6367="Cell is Blank - Dis-regard",_xlfn.XLOOKUP(S6367,'Categroy Lookup'!A:A,'Categroy Lookup'!B:B,"Cell is Blank - Dis-regard"),T6367)</f>
        <v>Food</v>
      </c>
      <c r="V6367" t="b">
        <f t="shared" si="498"/>
        <v>1</v>
      </c>
      <c r="W6367">
        <f t="shared" si="497"/>
        <v>1.5</v>
      </c>
      <c r="X6367" s="8">
        <f t="shared" si="499"/>
        <v>1</v>
      </c>
      <c r="Y6367" t="s">
        <v>528</v>
      </c>
      <c r="Z6367" t="s">
        <v>512</v>
      </c>
      <c r="AB6367" t="s">
        <v>681</v>
      </c>
      <c r="AC6367" t="s">
        <v>923</v>
      </c>
      <c r="AD6367">
        <v>2022</v>
      </c>
    </row>
    <row r="6368" spans="1:30" x14ac:dyDescent="0.25">
      <c r="A6368" t="s">
        <v>18</v>
      </c>
      <c r="B6368" t="s">
        <v>36</v>
      </c>
      <c r="C6368" t="s">
        <v>37</v>
      </c>
      <c r="D6368" t="s">
        <v>38</v>
      </c>
      <c r="E6368" t="s">
        <v>304</v>
      </c>
      <c r="F6368" t="s">
        <v>27</v>
      </c>
      <c r="G6368">
        <v>15593017531</v>
      </c>
      <c r="H6368" t="s">
        <v>448</v>
      </c>
      <c r="I6368" t="s">
        <v>33</v>
      </c>
      <c r="J6368">
        <v>125</v>
      </c>
      <c r="K6368">
        <v>1.25</v>
      </c>
      <c r="L6368">
        <v>1</v>
      </c>
      <c r="M6368">
        <v>125</v>
      </c>
      <c r="N6368">
        <v>1.25</v>
      </c>
      <c r="O6368">
        <v>1</v>
      </c>
      <c r="P6368">
        <v>1.25</v>
      </c>
      <c r="Q6368">
        <v>1.25</v>
      </c>
      <c r="R6368" s="1">
        <v>44802</v>
      </c>
      <c r="S6368" t="str">
        <f t="shared" si="495"/>
        <v>Goldfish Baked - Cheddar</v>
      </c>
      <c r="T6368" t="str">
        <f t="shared" si="496"/>
        <v>Food</v>
      </c>
      <c r="U6368" t="str">
        <f>IF(T6368="Cell is Blank - Dis-regard",_xlfn.XLOOKUP(S6368,'Categroy Lookup'!A:A,'Categroy Lookup'!B:B,"Cell is Blank - Dis-regard"),T6368)</f>
        <v>Food</v>
      </c>
      <c r="V6368" t="b">
        <f t="shared" si="498"/>
        <v>1</v>
      </c>
      <c r="W6368">
        <f t="shared" si="497"/>
        <v>1.25</v>
      </c>
      <c r="X6368" s="8">
        <f t="shared" si="499"/>
        <v>0.83333333333333337</v>
      </c>
      <c r="Y6368" t="s">
        <v>628</v>
      </c>
      <c r="Z6368" t="s">
        <v>629</v>
      </c>
      <c r="AB6368" t="s">
        <v>681</v>
      </c>
      <c r="AC6368" t="s">
        <v>923</v>
      </c>
      <c r="AD6368">
        <v>2022</v>
      </c>
    </row>
    <row r="6369" spans="1:30" x14ac:dyDescent="0.25">
      <c r="A6369" t="s">
        <v>18</v>
      </c>
      <c r="B6369" t="s">
        <v>197</v>
      </c>
      <c r="C6369" t="s">
        <v>198</v>
      </c>
      <c r="D6369" t="s">
        <v>199</v>
      </c>
      <c r="E6369" t="s">
        <v>200</v>
      </c>
      <c r="F6369" t="s">
        <v>31</v>
      </c>
      <c r="G6369">
        <v>15593288550</v>
      </c>
      <c r="H6369" t="s">
        <v>448</v>
      </c>
      <c r="I6369" t="s">
        <v>33</v>
      </c>
      <c r="J6369">
        <v>146</v>
      </c>
      <c r="K6369">
        <v>3.5</v>
      </c>
      <c r="L6369">
        <v>1</v>
      </c>
      <c r="M6369">
        <v>146</v>
      </c>
      <c r="N6369">
        <v>3.5</v>
      </c>
      <c r="O6369">
        <v>1</v>
      </c>
      <c r="P6369">
        <v>3.5</v>
      </c>
      <c r="Q6369">
        <v>3.5</v>
      </c>
      <c r="R6369" s="1">
        <v>44802</v>
      </c>
      <c r="S6369" t="str">
        <f t="shared" si="495"/>
        <v>Starbucks Doubleshot Energy - Mocha</v>
      </c>
      <c r="T6369" t="str">
        <f t="shared" si="496"/>
        <v>Non Carbonated</v>
      </c>
      <c r="U6369" t="str">
        <f>IF(T6369="Cell is Blank - Dis-regard",_xlfn.XLOOKUP(S6369,'Categroy Lookup'!A:A,'Categroy Lookup'!B:B,"Cell is Blank - Dis-regard"),T6369)</f>
        <v>Non Carbonated</v>
      </c>
      <c r="V6369" t="b">
        <f t="shared" si="498"/>
        <v>1</v>
      </c>
      <c r="W6369">
        <f t="shared" si="497"/>
        <v>3.5</v>
      </c>
      <c r="X6369" s="8">
        <f t="shared" si="499"/>
        <v>2.3333333333333335</v>
      </c>
      <c r="Y6369" t="s">
        <v>572</v>
      </c>
      <c r="Z6369" t="s">
        <v>573</v>
      </c>
      <c r="AB6369" t="s">
        <v>681</v>
      </c>
      <c r="AC6369" t="s">
        <v>923</v>
      </c>
      <c r="AD6369">
        <v>2022</v>
      </c>
    </row>
    <row r="6370" spans="1:30" x14ac:dyDescent="0.25">
      <c r="A6370" t="s">
        <v>18</v>
      </c>
      <c r="B6370" t="s">
        <v>19</v>
      </c>
      <c r="C6370" t="s">
        <v>20</v>
      </c>
      <c r="D6370" t="s">
        <v>21</v>
      </c>
      <c r="E6370" t="s">
        <v>368</v>
      </c>
      <c r="F6370" t="s">
        <v>23</v>
      </c>
      <c r="G6370">
        <v>15593426166</v>
      </c>
      <c r="H6370" t="s">
        <v>448</v>
      </c>
      <c r="I6370" t="s">
        <v>33</v>
      </c>
      <c r="J6370">
        <v>141</v>
      </c>
      <c r="K6370">
        <v>2</v>
      </c>
      <c r="L6370">
        <v>1</v>
      </c>
      <c r="M6370">
        <v>141</v>
      </c>
      <c r="N6370">
        <v>2</v>
      </c>
      <c r="O6370">
        <v>1</v>
      </c>
      <c r="P6370">
        <v>2</v>
      </c>
      <c r="Q6370">
        <v>2</v>
      </c>
      <c r="R6370" s="1">
        <v>44802</v>
      </c>
      <c r="S6370" t="str">
        <f t="shared" si="495"/>
        <v>Coca Cola - Regular</v>
      </c>
      <c r="T6370" t="str">
        <f t="shared" si="496"/>
        <v>Carbonated</v>
      </c>
      <c r="U6370" t="str">
        <f>IF(T6370="Cell is Blank - Dis-regard",_xlfn.XLOOKUP(S6370,'Categroy Lookup'!A:A,'Categroy Lookup'!B:B,"Cell is Blank - Dis-regard"),T6370)</f>
        <v>Carbonated</v>
      </c>
      <c r="V6370" t="b">
        <f t="shared" si="498"/>
        <v>1</v>
      </c>
      <c r="W6370">
        <f t="shared" si="497"/>
        <v>2</v>
      </c>
      <c r="X6370" s="8">
        <f t="shared" si="499"/>
        <v>1.3333333333333333</v>
      </c>
      <c r="Y6370" t="s">
        <v>524</v>
      </c>
      <c r="Z6370" t="s">
        <v>643</v>
      </c>
      <c r="AB6370" t="s">
        <v>681</v>
      </c>
      <c r="AC6370" t="s">
        <v>923</v>
      </c>
      <c r="AD6370">
        <v>2022</v>
      </c>
    </row>
    <row r="6371" spans="1:30" x14ac:dyDescent="0.25">
      <c r="A6371" t="s">
        <v>18</v>
      </c>
      <c r="B6371" t="s">
        <v>197</v>
      </c>
      <c r="C6371" t="s">
        <v>198</v>
      </c>
      <c r="D6371" t="s">
        <v>199</v>
      </c>
      <c r="E6371" t="s">
        <v>444</v>
      </c>
      <c r="F6371" t="s">
        <v>27</v>
      </c>
      <c r="G6371">
        <v>15593776798</v>
      </c>
      <c r="H6371" t="s">
        <v>448</v>
      </c>
      <c r="I6371" t="s">
        <v>25</v>
      </c>
      <c r="J6371">
        <v>138</v>
      </c>
      <c r="K6371">
        <v>2.5</v>
      </c>
      <c r="L6371">
        <v>1</v>
      </c>
      <c r="M6371">
        <v>138</v>
      </c>
      <c r="N6371">
        <v>2.5</v>
      </c>
      <c r="O6371">
        <v>1</v>
      </c>
      <c r="P6371">
        <v>2.5</v>
      </c>
      <c r="Q6371">
        <v>2.5</v>
      </c>
      <c r="R6371" s="1">
        <v>44802</v>
      </c>
      <c r="S6371" t="str">
        <f t="shared" si="495"/>
        <v>TruBar - Cookie Dough</v>
      </c>
      <c r="T6371" t="str">
        <f t="shared" si="496"/>
        <v>Food</v>
      </c>
      <c r="U6371" t="str">
        <f>IF(T6371="Cell is Blank - Dis-regard",_xlfn.XLOOKUP(S6371,'Categroy Lookup'!A:A,'Categroy Lookup'!B:B,"Cell is Blank - Dis-regard"),T6371)</f>
        <v>Food</v>
      </c>
      <c r="V6371" t="b">
        <f t="shared" si="498"/>
        <v>1</v>
      </c>
      <c r="W6371">
        <f t="shared" si="497"/>
        <v>2.5</v>
      </c>
      <c r="X6371" s="8">
        <f t="shared" si="499"/>
        <v>1.6666666666666667</v>
      </c>
      <c r="Y6371" t="s">
        <v>659</v>
      </c>
      <c r="Z6371" t="s">
        <v>660</v>
      </c>
      <c r="AB6371" t="s">
        <v>681</v>
      </c>
      <c r="AC6371" t="s">
        <v>923</v>
      </c>
      <c r="AD6371">
        <v>2022</v>
      </c>
    </row>
    <row r="6372" spans="1:30" x14ac:dyDescent="0.25">
      <c r="A6372" t="s">
        <v>18</v>
      </c>
      <c r="B6372" t="s">
        <v>197</v>
      </c>
      <c r="C6372" t="s">
        <v>198</v>
      </c>
      <c r="D6372" t="s">
        <v>199</v>
      </c>
      <c r="E6372" t="s">
        <v>79</v>
      </c>
      <c r="F6372" t="s">
        <v>27</v>
      </c>
      <c r="G6372">
        <v>15593959782</v>
      </c>
      <c r="H6372" t="s">
        <v>448</v>
      </c>
      <c r="I6372" t="s">
        <v>33</v>
      </c>
      <c r="J6372">
        <v>110</v>
      </c>
      <c r="K6372">
        <v>1.5</v>
      </c>
      <c r="L6372">
        <v>1</v>
      </c>
      <c r="M6372">
        <v>110</v>
      </c>
      <c r="N6372">
        <v>1.5</v>
      </c>
      <c r="O6372">
        <v>1</v>
      </c>
      <c r="P6372">
        <v>1.5</v>
      </c>
      <c r="Q6372">
        <v>1.5</v>
      </c>
      <c r="R6372" s="1">
        <v>44802</v>
      </c>
      <c r="S6372" t="str">
        <f t="shared" si="495"/>
        <v>SunChips Multigrain - Harvest Cheddar</v>
      </c>
      <c r="T6372" t="str">
        <f t="shared" si="496"/>
        <v>Food</v>
      </c>
      <c r="U6372" t="str">
        <f>IF(T6372="Cell is Blank - Dis-regard",_xlfn.XLOOKUP(S6372,'Categroy Lookup'!A:A,'Categroy Lookup'!B:B,"Cell is Blank - Dis-regard"),T6372)</f>
        <v>Food</v>
      </c>
      <c r="V6372" t="b">
        <f t="shared" si="498"/>
        <v>1</v>
      </c>
      <c r="W6372">
        <f t="shared" si="497"/>
        <v>1.5</v>
      </c>
      <c r="X6372" s="8">
        <f t="shared" si="499"/>
        <v>1</v>
      </c>
      <c r="Y6372" t="s">
        <v>502</v>
      </c>
      <c r="Z6372" t="s">
        <v>515</v>
      </c>
      <c r="AB6372" t="s">
        <v>681</v>
      </c>
      <c r="AC6372" t="s">
        <v>923</v>
      </c>
      <c r="AD6372">
        <v>2022</v>
      </c>
    </row>
    <row r="6373" spans="1:30" x14ac:dyDescent="0.25">
      <c r="A6373" t="s">
        <v>18</v>
      </c>
      <c r="B6373" t="s">
        <v>197</v>
      </c>
      <c r="C6373" t="s">
        <v>198</v>
      </c>
      <c r="D6373" t="s">
        <v>199</v>
      </c>
      <c r="E6373" t="s">
        <v>230</v>
      </c>
      <c r="F6373" t="s">
        <v>23</v>
      </c>
      <c r="G6373">
        <v>15593878487</v>
      </c>
      <c r="H6373" t="s">
        <v>448</v>
      </c>
      <c r="I6373" t="s">
        <v>33</v>
      </c>
      <c r="J6373">
        <v>148</v>
      </c>
      <c r="K6373">
        <v>3</v>
      </c>
      <c r="L6373">
        <v>1</v>
      </c>
      <c r="M6373">
        <v>148</v>
      </c>
      <c r="N6373">
        <v>3</v>
      </c>
      <c r="O6373">
        <v>1</v>
      </c>
      <c r="P6373">
        <v>3</v>
      </c>
      <c r="Q6373">
        <v>3</v>
      </c>
      <c r="R6373" s="1">
        <v>44802</v>
      </c>
      <c r="S6373" t="str">
        <f t="shared" si="495"/>
        <v>Starbucks Refresher - Real Coconut Water</v>
      </c>
      <c r="T6373" t="str">
        <f t="shared" si="496"/>
        <v>Carbonated</v>
      </c>
      <c r="U6373" t="str">
        <f>IF(T6373="Cell is Blank - Dis-regard",_xlfn.XLOOKUP(S6373,'Categroy Lookup'!A:A,'Categroy Lookup'!B:B,"Cell is Blank - Dis-regard"),T6373)</f>
        <v>Carbonated</v>
      </c>
      <c r="V6373" t="b">
        <f t="shared" si="498"/>
        <v>1</v>
      </c>
      <c r="W6373">
        <f t="shared" si="497"/>
        <v>3</v>
      </c>
      <c r="X6373" s="8">
        <f t="shared" si="499"/>
        <v>2</v>
      </c>
      <c r="Y6373" t="s">
        <v>594</v>
      </c>
      <c r="Z6373" t="s">
        <v>595</v>
      </c>
      <c r="AB6373" t="s">
        <v>681</v>
      </c>
      <c r="AC6373" t="s">
        <v>923</v>
      </c>
      <c r="AD6373">
        <v>2022</v>
      </c>
    </row>
    <row r="6374" spans="1:30" x14ac:dyDescent="0.25">
      <c r="A6374" t="s">
        <v>18</v>
      </c>
      <c r="B6374" t="s">
        <v>197</v>
      </c>
      <c r="C6374" t="s">
        <v>198</v>
      </c>
      <c r="D6374" t="s">
        <v>199</v>
      </c>
      <c r="E6374" t="s">
        <v>444</v>
      </c>
      <c r="F6374" t="s">
        <v>27</v>
      </c>
      <c r="G6374">
        <v>15593975045</v>
      </c>
      <c r="H6374" t="s">
        <v>448</v>
      </c>
      <c r="I6374" t="s">
        <v>33</v>
      </c>
      <c r="J6374">
        <v>138</v>
      </c>
      <c r="K6374">
        <v>2.5</v>
      </c>
      <c r="L6374">
        <v>1</v>
      </c>
      <c r="M6374">
        <v>138</v>
      </c>
      <c r="N6374">
        <v>2.5</v>
      </c>
      <c r="O6374">
        <v>1</v>
      </c>
      <c r="P6374">
        <v>2.5</v>
      </c>
      <c r="Q6374">
        <v>2.5</v>
      </c>
      <c r="R6374" s="1">
        <v>44802</v>
      </c>
      <c r="S6374" t="str">
        <f t="shared" si="495"/>
        <v>TruBar - Cookie Dough</v>
      </c>
      <c r="T6374" t="str">
        <f t="shared" si="496"/>
        <v>Food</v>
      </c>
      <c r="U6374" t="str">
        <f>IF(T6374="Cell is Blank - Dis-regard",_xlfn.XLOOKUP(S6374,'Categroy Lookup'!A:A,'Categroy Lookup'!B:B,"Cell is Blank - Dis-regard"),T6374)</f>
        <v>Food</v>
      </c>
      <c r="V6374" t="b">
        <f t="shared" si="498"/>
        <v>1</v>
      </c>
      <c r="W6374">
        <f t="shared" si="497"/>
        <v>2.5</v>
      </c>
      <c r="X6374" s="8">
        <f t="shared" si="499"/>
        <v>1.6666666666666667</v>
      </c>
      <c r="Y6374" t="s">
        <v>659</v>
      </c>
      <c r="Z6374" t="s">
        <v>660</v>
      </c>
      <c r="AB6374" t="s">
        <v>681</v>
      </c>
      <c r="AC6374" t="s">
        <v>923</v>
      </c>
      <c r="AD6374">
        <v>2022</v>
      </c>
    </row>
    <row r="6375" spans="1:30" x14ac:dyDescent="0.25">
      <c r="A6375" t="s">
        <v>18</v>
      </c>
      <c r="B6375" t="s">
        <v>19</v>
      </c>
      <c r="C6375" t="s">
        <v>20</v>
      </c>
      <c r="D6375" t="s">
        <v>21</v>
      </c>
      <c r="E6375" t="s">
        <v>368</v>
      </c>
      <c r="F6375" t="s">
        <v>23</v>
      </c>
      <c r="G6375">
        <v>15594146940</v>
      </c>
      <c r="H6375" t="s">
        <v>448</v>
      </c>
      <c r="I6375" t="s">
        <v>33</v>
      </c>
      <c r="J6375">
        <v>141</v>
      </c>
      <c r="K6375">
        <v>2</v>
      </c>
      <c r="L6375">
        <v>1</v>
      </c>
      <c r="M6375">
        <v>141</v>
      </c>
      <c r="N6375">
        <v>2</v>
      </c>
      <c r="O6375">
        <v>1</v>
      </c>
      <c r="P6375">
        <v>2</v>
      </c>
      <c r="Q6375">
        <v>2</v>
      </c>
      <c r="R6375" s="1">
        <v>44802</v>
      </c>
      <c r="S6375" t="str">
        <f t="shared" si="495"/>
        <v>Coca Cola - Regular</v>
      </c>
      <c r="T6375" t="str">
        <f t="shared" si="496"/>
        <v>Carbonated</v>
      </c>
      <c r="U6375" t="str">
        <f>IF(T6375="Cell is Blank - Dis-regard",_xlfn.XLOOKUP(S6375,'Categroy Lookup'!A:A,'Categroy Lookup'!B:B,"Cell is Blank - Dis-regard"),T6375)</f>
        <v>Carbonated</v>
      </c>
      <c r="V6375" t="b">
        <f t="shared" si="498"/>
        <v>1</v>
      </c>
      <c r="W6375">
        <f t="shared" si="497"/>
        <v>2</v>
      </c>
      <c r="X6375" s="8">
        <f t="shared" si="499"/>
        <v>1.3333333333333333</v>
      </c>
      <c r="Y6375" t="s">
        <v>524</v>
      </c>
      <c r="Z6375" t="s">
        <v>643</v>
      </c>
      <c r="AB6375" t="s">
        <v>681</v>
      </c>
      <c r="AC6375" t="s">
        <v>923</v>
      </c>
      <c r="AD6375">
        <v>2022</v>
      </c>
    </row>
    <row r="6376" spans="1:30" x14ac:dyDescent="0.25">
      <c r="A6376" t="s">
        <v>18</v>
      </c>
      <c r="B6376" t="s">
        <v>197</v>
      </c>
      <c r="C6376" t="s">
        <v>198</v>
      </c>
      <c r="D6376" t="s">
        <v>199</v>
      </c>
      <c r="E6376" t="s">
        <v>220</v>
      </c>
      <c r="F6376" t="s">
        <v>27</v>
      </c>
      <c r="G6376">
        <v>15594011577</v>
      </c>
      <c r="H6376" t="s">
        <v>448</v>
      </c>
      <c r="I6376" t="s">
        <v>33</v>
      </c>
      <c r="J6376">
        <v>137</v>
      </c>
      <c r="K6376">
        <v>2</v>
      </c>
      <c r="L6376">
        <v>1</v>
      </c>
      <c r="M6376">
        <v>137</v>
      </c>
      <c r="N6376">
        <v>2</v>
      </c>
      <c r="O6376">
        <v>1</v>
      </c>
      <c r="P6376">
        <v>2</v>
      </c>
      <c r="Q6376">
        <v>2</v>
      </c>
      <c r="R6376" s="1">
        <v>44802</v>
      </c>
      <c r="S6376" t="str">
        <f t="shared" si="495"/>
        <v>Hungry Buddha - Chocolate Chip</v>
      </c>
      <c r="T6376" t="str">
        <f t="shared" si="496"/>
        <v>Food</v>
      </c>
      <c r="U6376" t="str">
        <f>IF(T6376="Cell is Blank - Dis-regard",_xlfn.XLOOKUP(S6376,'Categroy Lookup'!A:A,'Categroy Lookup'!B:B,"Cell is Blank - Dis-regard"),T6376)</f>
        <v>Food</v>
      </c>
      <c r="V6376" t="b">
        <f t="shared" si="498"/>
        <v>1</v>
      </c>
      <c r="W6376">
        <f t="shared" si="497"/>
        <v>2</v>
      </c>
      <c r="X6376" s="8">
        <f t="shared" si="499"/>
        <v>1.3333333333333333</v>
      </c>
      <c r="Y6376" t="s">
        <v>590</v>
      </c>
      <c r="Z6376" t="s">
        <v>591</v>
      </c>
      <c r="AB6376" t="s">
        <v>681</v>
      </c>
      <c r="AC6376" t="s">
        <v>923</v>
      </c>
      <c r="AD6376">
        <v>2022</v>
      </c>
    </row>
    <row r="6377" spans="1:30" x14ac:dyDescent="0.25">
      <c r="A6377" t="s">
        <v>18</v>
      </c>
      <c r="B6377" t="s">
        <v>197</v>
      </c>
      <c r="C6377" t="s">
        <v>198</v>
      </c>
      <c r="D6377" t="s">
        <v>199</v>
      </c>
      <c r="E6377" t="s">
        <v>93</v>
      </c>
      <c r="F6377" t="s">
        <v>23</v>
      </c>
      <c r="G6377">
        <v>15594169659</v>
      </c>
      <c r="H6377" t="s">
        <v>448</v>
      </c>
      <c r="I6377" t="s">
        <v>33</v>
      </c>
      <c r="J6377">
        <v>141</v>
      </c>
      <c r="K6377">
        <v>2</v>
      </c>
      <c r="L6377">
        <v>1</v>
      </c>
      <c r="M6377">
        <v>141</v>
      </c>
      <c r="N6377">
        <v>2</v>
      </c>
      <c r="O6377">
        <v>1</v>
      </c>
      <c r="P6377">
        <v>2</v>
      </c>
      <c r="Q6377">
        <v>2</v>
      </c>
      <c r="R6377" s="1">
        <v>44802</v>
      </c>
      <c r="S6377" t="str">
        <f t="shared" si="495"/>
        <v>Coca Cola - Zero Sugar</v>
      </c>
      <c r="T6377" t="str">
        <f t="shared" si="496"/>
        <v>Carbonated</v>
      </c>
      <c r="U6377" t="str">
        <f>IF(T6377="Cell is Blank - Dis-regard",_xlfn.XLOOKUP(S6377,'Categroy Lookup'!A:A,'Categroy Lookup'!B:B,"Cell is Blank - Dis-regard"),T6377)</f>
        <v>Carbonated</v>
      </c>
      <c r="V6377" t="b">
        <f t="shared" si="498"/>
        <v>1</v>
      </c>
      <c r="W6377">
        <f t="shared" si="497"/>
        <v>2</v>
      </c>
      <c r="X6377" s="8">
        <f t="shared" si="499"/>
        <v>1.3333333333333333</v>
      </c>
      <c r="Y6377" t="s">
        <v>524</v>
      </c>
      <c r="Z6377" t="s">
        <v>525</v>
      </c>
      <c r="AB6377" t="s">
        <v>681</v>
      </c>
      <c r="AC6377" t="s">
        <v>923</v>
      </c>
      <c r="AD6377">
        <v>2022</v>
      </c>
    </row>
    <row r="6378" spans="1:30" x14ac:dyDescent="0.25">
      <c r="A6378" t="s">
        <v>18</v>
      </c>
      <c r="B6378" t="s">
        <v>197</v>
      </c>
      <c r="C6378" t="s">
        <v>198</v>
      </c>
      <c r="D6378" t="s">
        <v>199</v>
      </c>
      <c r="E6378" t="s">
        <v>69</v>
      </c>
      <c r="F6378" t="s">
        <v>27</v>
      </c>
      <c r="G6378">
        <v>15594139112</v>
      </c>
      <c r="H6378" t="s">
        <v>448</v>
      </c>
      <c r="I6378" t="s">
        <v>25</v>
      </c>
      <c r="J6378">
        <v>113</v>
      </c>
      <c r="K6378">
        <v>1.5</v>
      </c>
      <c r="L6378">
        <v>1</v>
      </c>
      <c r="M6378">
        <v>113</v>
      </c>
      <c r="N6378">
        <v>1.5</v>
      </c>
      <c r="O6378">
        <v>1</v>
      </c>
      <c r="P6378">
        <v>1.5</v>
      </c>
      <c r="Q6378">
        <v>1.5</v>
      </c>
      <c r="R6378" s="1">
        <v>44802</v>
      </c>
      <c r="S6378" t="str">
        <f t="shared" si="495"/>
        <v>SunChips Multigrain - Salsa</v>
      </c>
      <c r="T6378" t="str">
        <f t="shared" si="496"/>
        <v>Food</v>
      </c>
      <c r="U6378" t="str">
        <f>IF(T6378="Cell is Blank - Dis-regard",_xlfn.XLOOKUP(S6378,'Categroy Lookup'!A:A,'Categroy Lookup'!B:B,"Cell is Blank - Dis-regard"),T6378)</f>
        <v>Food</v>
      </c>
      <c r="V6378" t="b">
        <f t="shared" si="498"/>
        <v>1</v>
      </c>
      <c r="W6378">
        <f t="shared" si="497"/>
        <v>1.5</v>
      </c>
      <c r="X6378" s="8">
        <f t="shared" si="499"/>
        <v>1</v>
      </c>
      <c r="Y6378" t="s">
        <v>502</v>
      </c>
      <c r="Z6378" t="s">
        <v>503</v>
      </c>
      <c r="AB6378" t="s">
        <v>681</v>
      </c>
      <c r="AC6378" t="s">
        <v>923</v>
      </c>
      <c r="AD6378">
        <v>2022</v>
      </c>
    </row>
    <row r="6379" spans="1:30" x14ac:dyDescent="0.25">
      <c r="A6379" t="s">
        <v>18</v>
      </c>
      <c r="B6379" t="s">
        <v>197</v>
      </c>
      <c r="C6379" t="s">
        <v>198</v>
      </c>
      <c r="D6379" t="s">
        <v>199</v>
      </c>
      <c r="E6379" t="s">
        <v>230</v>
      </c>
      <c r="F6379" t="s">
        <v>23</v>
      </c>
      <c r="G6379">
        <v>15594167799</v>
      </c>
      <c r="H6379" t="s">
        <v>448</v>
      </c>
      <c r="I6379" t="s">
        <v>33</v>
      </c>
      <c r="J6379">
        <v>148</v>
      </c>
      <c r="K6379">
        <v>3</v>
      </c>
      <c r="L6379">
        <v>1</v>
      </c>
      <c r="M6379">
        <v>148</v>
      </c>
      <c r="N6379">
        <v>3</v>
      </c>
      <c r="O6379">
        <v>1</v>
      </c>
      <c r="P6379">
        <v>3</v>
      </c>
      <c r="Q6379">
        <v>3</v>
      </c>
      <c r="R6379" s="1">
        <v>44802</v>
      </c>
      <c r="S6379" t="str">
        <f t="shared" si="495"/>
        <v>Starbucks Refresher - Real Coconut Water</v>
      </c>
      <c r="T6379" t="str">
        <f t="shared" si="496"/>
        <v>Carbonated</v>
      </c>
      <c r="U6379" t="str">
        <f>IF(T6379="Cell is Blank - Dis-regard",_xlfn.XLOOKUP(S6379,'Categroy Lookup'!A:A,'Categroy Lookup'!B:B,"Cell is Blank - Dis-regard"),T6379)</f>
        <v>Carbonated</v>
      </c>
      <c r="V6379" t="b">
        <f t="shared" si="498"/>
        <v>1</v>
      </c>
      <c r="W6379">
        <f t="shared" si="497"/>
        <v>3</v>
      </c>
      <c r="X6379" s="8">
        <f t="shared" si="499"/>
        <v>2</v>
      </c>
      <c r="Y6379" t="s">
        <v>594</v>
      </c>
      <c r="Z6379" t="s">
        <v>595</v>
      </c>
      <c r="AB6379" t="s">
        <v>681</v>
      </c>
      <c r="AC6379" t="s">
        <v>923</v>
      </c>
      <c r="AD6379">
        <v>2022</v>
      </c>
    </row>
    <row r="6380" spans="1:30" x14ac:dyDescent="0.25">
      <c r="A6380" t="s">
        <v>18</v>
      </c>
      <c r="B6380" t="s">
        <v>197</v>
      </c>
      <c r="C6380" t="s">
        <v>198</v>
      </c>
      <c r="D6380" t="s">
        <v>199</v>
      </c>
      <c r="E6380" t="s">
        <v>79</v>
      </c>
      <c r="F6380" t="s">
        <v>27</v>
      </c>
      <c r="G6380">
        <v>15594268742</v>
      </c>
      <c r="H6380" t="s">
        <v>448</v>
      </c>
      <c r="I6380" t="s">
        <v>33</v>
      </c>
      <c r="J6380">
        <v>110</v>
      </c>
      <c r="K6380">
        <v>1.5</v>
      </c>
      <c r="L6380">
        <v>1</v>
      </c>
      <c r="M6380">
        <v>110</v>
      </c>
      <c r="N6380">
        <v>1.5</v>
      </c>
      <c r="O6380">
        <v>1</v>
      </c>
      <c r="P6380">
        <v>1.5</v>
      </c>
      <c r="Q6380">
        <v>1.5</v>
      </c>
      <c r="R6380" s="1">
        <v>44802</v>
      </c>
      <c r="S6380" t="str">
        <f t="shared" si="495"/>
        <v>SunChips Multigrain - Harvest Cheddar</v>
      </c>
      <c r="T6380" t="str">
        <f t="shared" si="496"/>
        <v>Food</v>
      </c>
      <c r="U6380" t="str">
        <f>IF(T6380="Cell is Blank - Dis-regard",_xlfn.XLOOKUP(S6380,'Categroy Lookup'!A:A,'Categroy Lookup'!B:B,"Cell is Blank - Dis-regard"),T6380)</f>
        <v>Food</v>
      </c>
      <c r="V6380" t="b">
        <f t="shared" si="498"/>
        <v>1</v>
      </c>
      <c r="W6380">
        <f t="shared" si="497"/>
        <v>1.5</v>
      </c>
      <c r="X6380" s="8">
        <f t="shared" si="499"/>
        <v>1</v>
      </c>
      <c r="Y6380" t="s">
        <v>502</v>
      </c>
      <c r="Z6380" t="s">
        <v>515</v>
      </c>
      <c r="AB6380" t="s">
        <v>681</v>
      </c>
      <c r="AC6380" t="s">
        <v>923</v>
      </c>
      <c r="AD6380">
        <v>2022</v>
      </c>
    </row>
    <row r="6381" spans="1:30" x14ac:dyDescent="0.25">
      <c r="A6381" t="s">
        <v>18</v>
      </c>
      <c r="B6381" t="s">
        <v>40</v>
      </c>
      <c r="C6381" t="s">
        <v>41</v>
      </c>
      <c r="D6381" t="s">
        <v>42</v>
      </c>
      <c r="E6381" t="s">
        <v>139</v>
      </c>
      <c r="F6381" t="s">
        <v>27</v>
      </c>
      <c r="G6381">
        <v>15594416816</v>
      </c>
      <c r="H6381" t="s">
        <v>448</v>
      </c>
      <c r="I6381" t="s">
        <v>33</v>
      </c>
      <c r="J6381">
        <v>121</v>
      </c>
      <c r="K6381">
        <v>1.5</v>
      </c>
      <c r="L6381">
        <v>1</v>
      </c>
      <c r="M6381">
        <v>121</v>
      </c>
      <c r="N6381">
        <v>1.5</v>
      </c>
      <c r="O6381">
        <v>1</v>
      </c>
      <c r="P6381">
        <v>1.5</v>
      </c>
      <c r="Q6381">
        <v>1.5</v>
      </c>
      <c r="R6381" s="1">
        <v>44802</v>
      </c>
      <c r="S6381" t="str">
        <f t="shared" si="495"/>
        <v>Cheetos Flaming Hot Limon Crunchy</v>
      </c>
      <c r="T6381" t="str">
        <f t="shared" si="496"/>
        <v>Food</v>
      </c>
      <c r="U6381" t="str">
        <f>IF(T6381="Cell is Blank - Dis-regard",_xlfn.XLOOKUP(S6381,'Categroy Lookup'!A:A,'Categroy Lookup'!B:B,"Cell is Blank - Dis-regard"),T6381)</f>
        <v>Food</v>
      </c>
      <c r="V6381" t="b">
        <f t="shared" si="498"/>
        <v>1</v>
      </c>
      <c r="W6381">
        <f t="shared" si="497"/>
        <v>1.5</v>
      </c>
      <c r="X6381" s="8">
        <f t="shared" si="499"/>
        <v>1</v>
      </c>
      <c r="Y6381" t="s">
        <v>139</v>
      </c>
      <c r="AB6381" t="s">
        <v>681</v>
      </c>
      <c r="AC6381" t="s">
        <v>923</v>
      </c>
      <c r="AD6381">
        <v>2022</v>
      </c>
    </row>
    <row r="6382" spans="1:30" x14ac:dyDescent="0.25">
      <c r="A6382" t="s">
        <v>18</v>
      </c>
      <c r="B6382" t="s">
        <v>40</v>
      </c>
      <c r="C6382" t="s">
        <v>41</v>
      </c>
      <c r="D6382" t="s">
        <v>42</v>
      </c>
      <c r="E6382" t="s">
        <v>182</v>
      </c>
      <c r="F6382" t="s">
        <v>27</v>
      </c>
      <c r="G6382">
        <v>15594322848</v>
      </c>
      <c r="H6382" t="s">
        <v>448</v>
      </c>
      <c r="I6382" t="s">
        <v>33</v>
      </c>
      <c r="J6382">
        <v>114</v>
      </c>
      <c r="K6382">
        <v>1.5</v>
      </c>
      <c r="L6382">
        <v>1</v>
      </c>
      <c r="M6382">
        <v>114</v>
      </c>
      <c r="N6382">
        <v>1.5</v>
      </c>
      <c r="O6382">
        <v>1</v>
      </c>
      <c r="P6382">
        <v>1.5</v>
      </c>
      <c r="Q6382">
        <v>1.5</v>
      </c>
      <c r="R6382" s="1">
        <v>44802</v>
      </c>
      <c r="S6382" t="str">
        <f t="shared" si="495"/>
        <v>Cheetos Baked - Crunchy Cheese</v>
      </c>
      <c r="T6382" t="str">
        <f t="shared" si="496"/>
        <v>Food</v>
      </c>
      <c r="U6382" t="str">
        <f>IF(T6382="Cell is Blank - Dis-regard",_xlfn.XLOOKUP(S6382,'Categroy Lookup'!A:A,'Categroy Lookup'!B:B,"Cell is Blank - Dis-regard"),T6382)</f>
        <v>Food</v>
      </c>
      <c r="V6382" t="b">
        <f t="shared" si="498"/>
        <v>1</v>
      </c>
      <c r="W6382">
        <f t="shared" si="497"/>
        <v>1.5</v>
      </c>
      <c r="X6382" s="8">
        <f t="shared" si="499"/>
        <v>1</v>
      </c>
      <c r="Y6382" t="s">
        <v>500</v>
      </c>
      <c r="Z6382" t="s">
        <v>569</v>
      </c>
      <c r="AB6382" t="s">
        <v>681</v>
      </c>
      <c r="AC6382" t="s">
        <v>923</v>
      </c>
      <c r="AD6382">
        <v>2022</v>
      </c>
    </row>
    <row r="6383" spans="1:30" x14ac:dyDescent="0.25">
      <c r="A6383" t="s">
        <v>18</v>
      </c>
      <c r="B6383" t="s">
        <v>40</v>
      </c>
      <c r="C6383" t="s">
        <v>41</v>
      </c>
      <c r="D6383" t="s">
        <v>42</v>
      </c>
      <c r="E6383" t="s">
        <v>56</v>
      </c>
      <c r="F6383" t="s">
        <v>27</v>
      </c>
      <c r="G6383">
        <v>15594371163</v>
      </c>
      <c r="H6383" t="s">
        <v>448</v>
      </c>
      <c r="I6383" t="s">
        <v>33</v>
      </c>
      <c r="J6383">
        <v>122</v>
      </c>
      <c r="K6383">
        <v>1.5</v>
      </c>
      <c r="L6383">
        <v>1</v>
      </c>
      <c r="M6383">
        <v>122</v>
      </c>
      <c r="N6383">
        <v>1.5</v>
      </c>
      <c r="O6383">
        <v>1</v>
      </c>
      <c r="P6383">
        <v>1.5</v>
      </c>
      <c r="Q6383">
        <v>1.5</v>
      </c>
      <c r="R6383" s="1">
        <v>44802</v>
      </c>
      <c r="S6383" t="str">
        <f t="shared" si="495"/>
        <v>Cheetos - Fleming Hot Crunchy</v>
      </c>
      <c r="T6383" t="str">
        <f t="shared" si="496"/>
        <v>Food</v>
      </c>
      <c r="U6383" t="str">
        <f>IF(T6383="Cell is Blank - Dis-regard",_xlfn.XLOOKUP(S6383,'Categroy Lookup'!A:A,'Categroy Lookup'!B:B,"Cell is Blank - Dis-regard"),T6383)</f>
        <v>Food</v>
      </c>
      <c r="V6383" t="b">
        <f t="shared" si="498"/>
        <v>1</v>
      </c>
      <c r="W6383">
        <f t="shared" si="497"/>
        <v>1.5</v>
      </c>
      <c r="X6383" s="8">
        <f t="shared" si="499"/>
        <v>1</v>
      </c>
      <c r="Y6383" t="s">
        <v>491</v>
      </c>
      <c r="Z6383" t="s">
        <v>492</v>
      </c>
      <c r="AB6383" t="s">
        <v>681</v>
      </c>
      <c r="AC6383" t="s">
        <v>923</v>
      </c>
      <c r="AD6383">
        <v>2022</v>
      </c>
    </row>
    <row r="6384" spans="1:30" x14ac:dyDescent="0.25">
      <c r="A6384" t="s">
        <v>18</v>
      </c>
      <c r="B6384" t="s">
        <v>197</v>
      </c>
      <c r="C6384" t="s">
        <v>198</v>
      </c>
      <c r="D6384" t="s">
        <v>199</v>
      </c>
      <c r="E6384" t="s">
        <v>93</v>
      </c>
      <c r="F6384" t="s">
        <v>23</v>
      </c>
      <c r="G6384">
        <v>15594516229</v>
      </c>
      <c r="H6384" t="s">
        <v>448</v>
      </c>
      <c r="I6384" t="s">
        <v>25</v>
      </c>
      <c r="J6384">
        <v>141</v>
      </c>
      <c r="K6384">
        <v>2</v>
      </c>
      <c r="L6384">
        <v>1</v>
      </c>
      <c r="M6384">
        <v>141</v>
      </c>
      <c r="N6384">
        <v>2</v>
      </c>
      <c r="O6384">
        <v>1</v>
      </c>
      <c r="P6384">
        <v>2</v>
      </c>
      <c r="Q6384">
        <v>2</v>
      </c>
      <c r="R6384" s="1">
        <v>44802</v>
      </c>
      <c r="S6384" t="str">
        <f t="shared" si="495"/>
        <v>Coca Cola - Zero Sugar</v>
      </c>
      <c r="T6384" t="str">
        <f t="shared" si="496"/>
        <v>Carbonated</v>
      </c>
      <c r="U6384" t="str">
        <f>IF(T6384="Cell is Blank - Dis-regard",_xlfn.XLOOKUP(S6384,'Categroy Lookup'!A:A,'Categroy Lookup'!B:B,"Cell is Blank - Dis-regard"),T6384)</f>
        <v>Carbonated</v>
      </c>
      <c r="V6384" t="b">
        <f t="shared" si="498"/>
        <v>1</v>
      </c>
      <c r="W6384">
        <f t="shared" si="497"/>
        <v>2</v>
      </c>
      <c r="X6384" s="8">
        <f t="shared" si="499"/>
        <v>1.3333333333333333</v>
      </c>
      <c r="Y6384" t="s">
        <v>524</v>
      </c>
      <c r="Z6384" t="s">
        <v>525</v>
      </c>
      <c r="AB6384" t="s">
        <v>681</v>
      </c>
      <c r="AC6384" t="s">
        <v>923</v>
      </c>
      <c r="AD6384">
        <v>2022</v>
      </c>
    </row>
    <row r="6385" spans="1:30" x14ac:dyDescent="0.25">
      <c r="A6385" t="s">
        <v>18</v>
      </c>
      <c r="B6385" t="s">
        <v>197</v>
      </c>
      <c r="C6385" t="s">
        <v>198</v>
      </c>
      <c r="D6385" t="s">
        <v>199</v>
      </c>
      <c r="E6385" t="s">
        <v>365</v>
      </c>
      <c r="F6385" t="s">
        <v>27</v>
      </c>
      <c r="G6385">
        <v>15594547626</v>
      </c>
      <c r="H6385" t="s">
        <v>448</v>
      </c>
      <c r="I6385" t="s">
        <v>33</v>
      </c>
      <c r="J6385">
        <v>165</v>
      </c>
      <c r="K6385">
        <v>3</v>
      </c>
      <c r="L6385">
        <v>1</v>
      </c>
      <c r="M6385">
        <v>165</v>
      </c>
      <c r="N6385">
        <v>3</v>
      </c>
      <c r="O6385">
        <v>1</v>
      </c>
      <c r="P6385">
        <v>3</v>
      </c>
      <c r="Q6385">
        <v>3</v>
      </c>
      <c r="R6385" s="1">
        <v>44802</v>
      </c>
      <c r="S6385" t="str">
        <f t="shared" si="495"/>
        <v>Pringles - Sour Cream &amp; Onion</v>
      </c>
      <c r="T6385" t="str">
        <f t="shared" si="496"/>
        <v>Food</v>
      </c>
      <c r="U6385" t="str">
        <f>IF(T6385="Cell is Blank - Dis-regard",_xlfn.XLOOKUP(S6385,'Categroy Lookup'!A:A,'Categroy Lookup'!B:B,"Cell is Blank - Dis-regard"),T6385)</f>
        <v>Food</v>
      </c>
      <c r="V6385" t="b">
        <f t="shared" si="498"/>
        <v>1</v>
      </c>
      <c r="W6385">
        <f t="shared" si="497"/>
        <v>3</v>
      </c>
      <c r="X6385" s="8">
        <f t="shared" si="499"/>
        <v>2</v>
      </c>
      <c r="Y6385" t="s">
        <v>642</v>
      </c>
      <c r="Z6385" t="s">
        <v>641</v>
      </c>
      <c r="AB6385" t="s">
        <v>681</v>
      </c>
      <c r="AC6385" t="s">
        <v>923</v>
      </c>
      <c r="AD6385">
        <v>2022</v>
      </c>
    </row>
    <row r="6386" spans="1:30" x14ac:dyDescent="0.25">
      <c r="A6386" t="s">
        <v>18</v>
      </c>
      <c r="B6386" t="s">
        <v>197</v>
      </c>
      <c r="C6386" t="s">
        <v>198</v>
      </c>
      <c r="D6386" t="s">
        <v>199</v>
      </c>
      <c r="E6386" t="s">
        <v>284</v>
      </c>
      <c r="F6386" t="s">
        <v>55</v>
      </c>
      <c r="G6386">
        <v>15594672244</v>
      </c>
      <c r="H6386" t="s">
        <v>448</v>
      </c>
      <c r="I6386" t="s">
        <v>25</v>
      </c>
      <c r="J6386">
        <v>147</v>
      </c>
      <c r="K6386">
        <v>2.75</v>
      </c>
      <c r="L6386">
        <v>1</v>
      </c>
      <c r="M6386">
        <v>147</v>
      </c>
      <c r="N6386">
        <v>2.75</v>
      </c>
      <c r="O6386">
        <v>1</v>
      </c>
      <c r="P6386">
        <v>2.75</v>
      </c>
      <c r="Q6386">
        <v>2.75</v>
      </c>
      <c r="R6386" s="1">
        <v>44802</v>
      </c>
      <c r="S6386" t="str">
        <f t="shared" si="495"/>
        <v>BodyArmor LYTE - Strawberry Lemonade</v>
      </c>
      <c r="T6386" t="str">
        <f t="shared" si="496"/>
        <v>Water</v>
      </c>
      <c r="U6386" t="str">
        <f>IF(T6386="Cell is Blank - Dis-regard",_xlfn.XLOOKUP(S6386,'Categroy Lookup'!A:A,'Categroy Lookup'!B:B,"Cell is Blank - Dis-regard"),T6386)</f>
        <v>Water</v>
      </c>
      <c r="V6386" t="b">
        <f t="shared" si="498"/>
        <v>1</v>
      </c>
      <c r="W6386">
        <f t="shared" si="497"/>
        <v>2.75</v>
      </c>
      <c r="X6386" s="8">
        <f t="shared" si="499"/>
        <v>1.8333333333333333</v>
      </c>
      <c r="Y6386" t="s">
        <v>618</v>
      </c>
      <c r="Z6386" t="s">
        <v>619</v>
      </c>
      <c r="AB6386" t="s">
        <v>681</v>
      </c>
      <c r="AC6386" t="s">
        <v>923</v>
      </c>
      <c r="AD6386">
        <v>2022</v>
      </c>
    </row>
    <row r="6387" spans="1:30" x14ac:dyDescent="0.25">
      <c r="A6387" t="s">
        <v>18</v>
      </c>
      <c r="B6387" t="s">
        <v>197</v>
      </c>
      <c r="C6387" t="s">
        <v>198</v>
      </c>
      <c r="D6387" t="s">
        <v>199</v>
      </c>
      <c r="E6387" t="s">
        <v>284</v>
      </c>
      <c r="F6387" t="s">
        <v>55</v>
      </c>
      <c r="G6387">
        <v>15594758470</v>
      </c>
      <c r="H6387" t="s">
        <v>448</v>
      </c>
      <c r="I6387" t="s">
        <v>25</v>
      </c>
      <c r="J6387">
        <v>147</v>
      </c>
      <c r="K6387">
        <v>2.75</v>
      </c>
      <c r="L6387">
        <v>1</v>
      </c>
      <c r="M6387">
        <v>147</v>
      </c>
      <c r="N6387">
        <v>2.75</v>
      </c>
      <c r="O6387">
        <v>1</v>
      </c>
      <c r="P6387">
        <v>2.75</v>
      </c>
      <c r="Q6387">
        <v>2.75</v>
      </c>
      <c r="R6387" s="1">
        <v>44802</v>
      </c>
      <c r="S6387" t="str">
        <f t="shared" si="495"/>
        <v>BodyArmor LYTE - Strawberry Lemonade</v>
      </c>
      <c r="T6387" t="str">
        <f t="shared" si="496"/>
        <v>Water</v>
      </c>
      <c r="U6387" t="str">
        <f>IF(T6387="Cell is Blank - Dis-regard",_xlfn.XLOOKUP(S6387,'Categroy Lookup'!A:A,'Categroy Lookup'!B:B,"Cell is Blank - Dis-regard"),T6387)</f>
        <v>Water</v>
      </c>
      <c r="V6387" t="b">
        <f t="shared" si="498"/>
        <v>1</v>
      </c>
      <c r="W6387">
        <f t="shared" si="497"/>
        <v>2.75</v>
      </c>
      <c r="X6387" s="8">
        <f t="shared" si="499"/>
        <v>1.8333333333333333</v>
      </c>
      <c r="Y6387" t="s">
        <v>618</v>
      </c>
      <c r="Z6387" t="s">
        <v>619</v>
      </c>
      <c r="AB6387" t="s">
        <v>681</v>
      </c>
      <c r="AC6387" t="s">
        <v>923</v>
      </c>
      <c r="AD6387">
        <v>2022</v>
      </c>
    </row>
    <row r="6388" spans="1:30" x14ac:dyDescent="0.25">
      <c r="A6388" t="s">
        <v>18</v>
      </c>
      <c r="B6388" t="s">
        <v>197</v>
      </c>
      <c r="C6388" t="s">
        <v>198</v>
      </c>
      <c r="D6388" t="s">
        <v>199</v>
      </c>
      <c r="E6388" t="s">
        <v>338</v>
      </c>
      <c r="F6388" t="s">
        <v>27</v>
      </c>
      <c r="G6388">
        <v>15594834611</v>
      </c>
      <c r="H6388" t="s">
        <v>448</v>
      </c>
      <c r="I6388" t="s">
        <v>25</v>
      </c>
      <c r="J6388">
        <v>114</v>
      </c>
      <c r="K6388">
        <v>2.5</v>
      </c>
      <c r="L6388">
        <v>2</v>
      </c>
      <c r="M6388">
        <v>114</v>
      </c>
      <c r="N6388">
        <v>2.5</v>
      </c>
      <c r="O6388">
        <v>2</v>
      </c>
      <c r="P6388">
        <v>5</v>
      </c>
      <c r="Q6388">
        <v>5</v>
      </c>
      <c r="R6388" s="1">
        <v>44802</v>
      </c>
      <c r="S6388" t="str">
        <f t="shared" si="495"/>
        <v>Snyder's of Hanover Pretzel Pieces - Cheddar</v>
      </c>
      <c r="T6388" t="str">
        <f t="shared" si="496"/>
        <v>Food</v>
      </c>
      <c r="U6388" t="str">
        <f>IF(T6388="Cell is Blank - Dis-regard",_xlfn.XLOOKUP(S6388,'Categroy Lookup'!A:A,'Categroy Lookup'!B:B,"Cell is Blank - Dis-regard"),T6388)</f>
        <v>Food</v>
      </c>
      <c r="V6388" t="b">
        <f t="shared" si="498"/>
        <v>1</v>
      </c>
      <c r="W6388">
        <f t="shared" si="497"/>
        <v>2.5</v>
      </c>
      <c r="X6388" s="8">
        <f t="shared" si="499"/>
        <v>1.6666666666666667</v>
      </c>
      <c r="Y6388" t="s">
        <v>622</v>
      </c>
      <c r="Z6388" t="s">
        <v>629</v>
      </c>
      <c r="AB6388" t="s">
        <v>681</v>
      </c>
      <c r="AC6388" t="s">
        <v>923</v>
      </c>
      <c r="AD6388">
        <v>2022</v>
      </c>
    </row>
    <row r="6389" spans="1:30" x14ac:dyDescent="0.25">
      <c r="A6389" t="s">
        <v>18</v>
      </c>
      <c r="B6389" t="s">
        <v>197</v>
      </c>
      <c r="C6389" t="s">
        <v>198</v>
      </c>
      <c r="D6389" t="s">
        <v>199</v>
      </c>
      <c r="E6389" t="s">
        <v>230</v>
      </c>
      <c r="F6389" t="s">
        <v>23</v>
      </c>
      <c r="G6389">
        <v>15594972290</v>
      </c>
      <c r="H6389" t="s">
        <v>448</v>
      </c>
      <c r="I6389" t="s">
        <v>33</v>
      </c>
      <c r="J6389">
        <v>148</v>
      </c>
      <c r="K6389">
        <v>3</v>
      </c>
      <c r="L6389">
        <v>1</v>
      </c>
      <c r="M6389">
        <v>148</v>
      </c>
      <c r="N6389">
        <v>3</v>
      </c>
      <c r="O6389">
        <v>1</v>
      </c>
      <c r="P6389">
        <v>3</v>
      </c>
      <c r="Q6389">
        <v>3</v>
      </c>
      <c r="R6389" s="1">
        <v>44802</v>
      </c>
      <c r="S6389" t="str">
        <f t="shared" si="495"/>
        <v>Starbucks Refresher - Real Coconut Water</v>
      </c>
      <c r="T6389" t="str">
        <f t="shared" si="496"/>
        <v>Carbonated</v>
      </c>
      <c r="U6389" t="str">
        <f>IF(T6389="Cell is Blank - Dis-regard",_xlfn.XLOOKUP(S6389,'Categroy Lookup'!A:A,'Categroy Lookup'!B:B,"Cell is Blank - Dis-regard"),T6389)</f>
        <v>Carbonated</v>
      </c>
      <c r="V6389" t="b">
        <f t="shared" si="498"/>
        <v>1</v>
      </c>
      <c r="W6389">
        <f t="shared" si="497"/>
        <v>3</v>
      </c>
      <c r="X6389" s="8">
        <f t="shared" si="499"/>
        <v>2</v>
      </c>
      <c r="Y6389" t="s">
        <v>594</v>
      </c>
      <c r="Z6389" t="s">
        <v>595</v>
      </c>
      <c r="AB6389" t="s">
        <v>681</v>
      </c>
      <c r="AC6389" t="s">
        <v>923</v>
      </c>
      <c r="AD6389">
        <v>2022</v>
      </c>
    </row>
    <row r="6390" spans="1:30" x14ac:dyDescent="0.25">
      <c r="A6390" t="s">
        <v>18</v>
      </c>
      <c r="B6390" t="s">
        <v>197</v>
      </c>
      <c r="C6390" t="s">
        <v>198</v>
      </c>
      <c r="D6390" t="s">
        <v>199</v>
      </c>
      <c r="E6390" t="s">
        <v>441</v>
      </c>
      <c r="F6390" t="s">
        <v>27</v>
      </c>
      <c r="G6390">
        <v>15594976498</v>
      </c>
      <c r="H6390" t="s">
        <v>448</v>
      </c>
      <c r="I6390" t="s">
        <v>33</v>
      </c>
      <c r="J6390">
        <v>122</v>
      </c>
      <c r="K6390">
        <v>2</v>
      </c>
      <c r="L6390">
        <v>1</v>
      </c>
      <c r="M6390">
        <v>122</v>
      </c>
      <c r="N6390">
        <v>2</v>
      </c>
      <c r="O6390">
        <v>1</v>
      </c>
      <c r="P6390">
        <v>2</v>
      </c>
      <c r="Q6390">
        <v>2</v>
      </c>
      <c r="R6390" s="1">
        <v>44802</v>
      </c>
      <c r="S6390" t="str">
        <f t="shared" si="495"/>
        <v>Lindens - Chocolate Chippers</v>
      </c>
      <c r="T6390" t="str">
        <f t="shared" si="496"/>
        <v>Food</v>
      </c>
      <c r="U6390" t="str">
        <f>IF(T6390="Cell is Blank - Dis-regard",_xlfn.XLOOKUP(S6390,'Categroy Lookup'!A:A,'Categroy Lookup'!B:B,"Cell is Blank - Dis-regard"),T6390)</f>
        <v>Food</v>
      </c>
      <c r="V6390" t="b">
        <f t="shared" si="498"/>
        <v>1</v>
      </c>
      <c r="W6390">
        <f t="shared" si="497"/>
        <v>2</v>
      </c>
      <c r="X6390" s="8">
        <f t="shared" si="499"/>
        <v>1.3333333333333333</v>
      </c>
      <c r="Y6390" t="s">
        <v>656</v>
      </c>
      <c r="Z6390" t="s">
        <v>657</v>
      </c>
      <c r="AB6390" t="s">
        <v>681</v>
      </c>
      <c r="AC6390" t="s">
        <v>923</v>
      </c>
      <c r="AD6390">
        <v>2022</v>
      </c>
    </row>
    <row r="6391" spans="1:30" x14ac:dyDescent="0.25">
      <c r="A6391" t="s">
        <v>18</v>
      </c>
      <c r="B6391" t="s">
        <v>28</v>
      </c>
      <c r="C6391" t="s">
        <v>20</v>
      </c>
      <c r="D6391" t="s">
        <v>29</v>
      </c>
      <c r="E6391" t="s">
        <v>359</v>
      </c>
      <c r="F6391" t="s">
        <v>31</v>
      </c>
      <c r="G6391">
        <v>15595167352</v>
      </c>
      <c r="H6391" t="s">
        <v>448</v>
      </c>
      <c r="I6391" t="s">
        <v>25</v>
      </c>
      <c r="J6391">
        <v>147</v>
      </c>
      <c r="K6391">
        <v>2.5</v>
      </c>
      <c r="L6391">
        <v>1</v>
      </c>
      <c r="M6391">
        <v>147</v>
      </c>
      <c r="N6391">
        <v>2.5</v>
      </c>
      <c r="O6391">
        <v>1</v>
      </c>
      <c r="P6391">
        <v>2.5</v>
      </c>
      <c r="Q6391">
        <v>6</v>
      </c>
      <c r="R6391" s="1">
        <v>44802</v>
      </c>
      <c r="S6391" t="str">
        <f t="shared" si="495"/>
        <v>Snapple Tea - Lemon</v>
      </c>
      <c r="T6391" t="str">
        <f t="shared" si="496"/>
        <v>Non Carbonated</v>
      </c>
      <c r="U6391" t="str">
        <f>IF(T6391="Cell is Blank - Dis-regard",_xlfn.XLOOKUP(S6391,'Categroy Lookup'!A:A,'Categroy Lookup'!B:B,"Cell is Blank - Dis-regard"),T6391)</f>
        <v>Non Carbonated</v>
      </c>
      <c r="V6391" t="b">
        <f t="shared" si="498"/>
        <v>1</v>
      </c>
      <c r="W6391">
        <f t="shared" si="497"/>
        <v>2.5</v>
      </c>
      <c r="X6391" s="8">
        <f t="shared" si="499"/>
        <v>1.6666666666666667</v>
      </c>
      <c r="Y6391" t="s">
        <v>564</v>
      </c>
      <c r="Z6391" t="s">
        <v>479</v>
      </c>
      <c r="AB6391" t="s">
        <v>681</v>
      </c>
      <c r="AC6391" t="s">
        <v>923</v>
      </c>
      <c r="AD6391">
        <v>2022</v>
      </c>
    </row>
    <row r="6392" spans="1:30" x14ac:dyDescent="0.25">
      <c r="A6392" t="s">
        <v>18</v>
      </c>
      <c r="B6392" t="s">
        <v>28</v>
      </c>
      <c r="C6392" t="s">
        <v>20</v>
      </c>
      <c r="D6392" t="s">
        <v>29</v>
      </c>
      <c r="E6392" t="s">
        <v>93</v>
      </c>
      <c r="F6392" t="s">
        <v>23</v>
      </c>
      <c r="G6392">
        <v>15595167352</v>
      </c>
      <c r="H6392" t="s">
        <v>448</v>
      </c>
      <c r="I6392" t="s">
        <v>25</v>
      </c>
      <c r="J6392">
        <v>140</v>
      </c>
      <c r="K6392">
        <v>1.5</v>
      </c>
      <c r="L6392">
        <v>1</v>
      </c>
      <c r="M6392">
        <v>140</v>
      </c>
      <c r="N6392">
        <v>1.5</v>
      </c>
      <c r="O6392">
        <v>1</v>
      </c>
      <c r="P6392">
        <v>1.5</v>
      </c>
      <c r="Q6392">
        <v>6</v>
      </c>
      <c r="R6392" s="1">
        <v>44802</v>
      </c>
      <c r="S6392" t="str">
        <f t="shared" si="495"/>
        <v>Coca Cola - Zero Sugar</v>
      </c>
      <c r="T6392" t="str">
        <f t="shared" si="496"/>
        <v>Carbonated</v>
      </c>
      <c r="U6392" t="str">
        <f>IF(T6392="Cell is Blank - Dis-regard",_xlfn.XLOOKUP(S6392,'Categroy Lookup'!A:A,'Categroy Lookup'!B:B,"Cell is Blank - Dis-regard"),T6392)</f>
        <v>Carbonated</v>
      </c>
      <c r="V6392" t="b">
        <f t="shared" si="498"/>
        <v>1</v>
      </c>
      <c r="W6392">
        <f t="shared" si="497"/>
        <v>1.5</v>
      </c>
      <c r="X6392" s="8">
        <f t="shared" si="499"/>
        <v>1</v>
      </c>
      <c r="Y6392" t="s">
        <v>524</v>
      </c>
      <c r="Z6392" t="s">
        <v>525</v>
      </c>
      <c r="AB6392" t="s">
        <v>681</v>
      </c>
      <c r="AC6392" t="s">
        <v>923</v>
      </c>
      <c r="AD6392">
        <v>2022</v>
      </c>
    </row>
    <row r="6393" spans="1:30" x14ac:dyDescent="0.25">
      <c r="A6393" t="s">
        <v>18</v>
      </c>
      <c r="B6393" t="s">
        <v>28</v>
      </c>
      <c r="C6393" t="s">
        <v>20</v>
      </c>
      <c r="D6393" t="s">
        <v>29</v>
      </c>
      <c r="E6393" t="s">
        <v>48</v>
      </c>
      <c r="F6393" t="s">
        <v>27</v>
      </c>
      <c r="G6393">
        <v>15595167352</v>
      </c>
      <c r="H6393" t="s">
        <v>448</v>
      </c>
      <c r="I6393" t="s">
        <v>25</v>
      </c>
      <c r="J6393">
        <v>130</v>
      </c>
      <c r="K6393">
        <v>2</v>
      </c>
      <c r="L6393">
        <v>1</v>
      </c>
      <c r="M6393">
        <v>130</v>
      </c>
      <c r="N6393">
        <v>2</v>
      </c>
      <c r="O6393">
        <v>1</v>
      </c>
      <c r="P6393">
        <v>2</v>
      </c>
      <c r="Q6393">
        <v>6</v>
      </c>
      <c r="R6393" s="1">
        <v>44802</v>
      </c>
      <c r="S6393" t="str">
        <f t="shared" si="495"/>
        <v>KitKat - Crisp Wafers</v>
      </c>
      <c r="T6393" t="str">
        <f t="shared" si="496"/>
        <v>Food</v>
      </c>
      <c r="U6393" t="str">
        <f>IF(T6393="Cell is Blank - Dis-regard",_xlfn.XLOOKUP(S6393,'Categroy Lookup'!A:A,'Categroy Lookup'!B:B,"Cell is Blank - Dis-regard"),T6393)</f>
        <v>Food</v>
      </c>
      <c r="V6393" t="b">
        <f t="shared" si="498"/>
        <v>1</v>
      </c>
      <c r="W6393">
        <f t="shared" si="497"/>
        <v>2</v>
      </c>
      <c r="X6393" s="8">
        <f t="shared" si="499"/>
        <v>1.3333333333333333</v>
      </c>
      <c r="Y6393" t="s">
        <v>482</v>
      </c>
      <c r="Z6393" t="s">
        <v>483</v>
      </c>
      <c r="AB6393" t="s">
        <v>681</v>
      </c>
      <c r="AC6393" t="s">
        <v>923</v>
      </c>
      <c r="AD6393">
        <v>2022</v>
      </c>
    </row>
    <row r="6394" spans="1:30" x14ac:dyDescent="0.25">
      <c r="A6394" t="s">
        <v>18</v>
      </c>
      <c r="B6394" t="s">
        <v>28</v>
      </c>
      <c r="C6394" t="s">
        <v>20</v>
      </c>
      <c r="D6394" t="s">
        <v>29</v>
      </c>
      <c r="E6394" t="s">
        <v>48</v>
      </c>
      <c r="F6394" t="s">
        <v>27</v>
      </c>
      <c r="G6394">
        <v>15595370548</v>
      </c>
      <c r="H6394" t="s">
        <v>448</v>
      </c>
      <c r="I6394" t="s">
        <v>25</v>
      </c>
      <c r="J6394">
        <v>130</v>
      </c>
      <c r="K6394">
        <v>2</v>
      </c>
      <c r="L6394">
        <v>1</v>
      </c>
      <c r="M6394">
        <v>130</v>
      </c>
      <c r="N6394">
        <v>2</v>
      </c>
      <c r="O6394">
        <v>1</v>
      </c>
      <c r="P6394">
        <v>2</v>
      </c>
      <c r="Q6394">
        <v>2</v>
      </c>
      <c r="R6394" s="1">
        <v>44802</v>
      </c>
      <c r="S6394" t="str">
        <f t="shared" si="495"/>
        <v>KitKat - Crisp Wafers</v>
      </c>
      <c r="T6394" t="str">
        <f t="shared" si="496"/>
        <v>Food</v>
      </c>
      <c r="U6394" t="str">
        <f>IF(T6394="Cell is Blank - Dis-regard",_xlfn.XLOOKUP(S6394,'Categroy Lookup'!A:A,'Categroy Lookup'!B:B,"Cell is Blank - Dis-regard"),T6394)</f>
        <v>Food</v>
      </c>
      <c r="V6394" t="b">
        <f t="shared" si="498"/>
        <v>1</v>
      </c>
      <c r="W6394">
        <f t="shared" si="497"/>
        <v>2</v>
      </c>
      <c r="X6394" s="8">
        <f t="shared" si="499"/>
        <v>1.3333333333333333</v>
      </c>
      <c r="Y6394" t="s">
        <v>482</v>
      </c>
      <c r="Z6394" t="s">
        <v>483</v>
      </c>
      <c r="AB6394" t="s">
        <v>681</v>
      </c>
      <c r="AC6394" t="s">
        <v>923</v>
      </c>
      <c r="AD6394">
        <v>2022</v>
      </c>
    </row>
    <row r="6395" spans="1:30" x14ac:dyDescent="0.25">
      <c r="A6395" t="s">
        <v>18</v>
      </c>
      <c r="B6395" t="s">
        <v>28</v>
      </c>
      <c r="C6395" t="s">
        <v>20</v>
      </c>
      <c r="D6395" t="s">
        <v>29</v>
      </c>
      <c r="E6395" t="s">
        <v>48</v>
      </c>
      <c r="F6395" t="s">
        <v>27</v>
      </c>
      <c r="G6395">
        <v>15595531294</v>
      </c>
      <c r="H6395" t="s">
        <v>448</v>
      </c>
      <c r="I6395" t="s">
        <v>25</v>
      </c>
      <c r="J6395">
        <v>130</v>
      </c>
      <c r="K6395">
        <v>2</v>
      </c>
      <c r="L6395">
        <v>2</v>
      </c>
      <c r="M6395">
        <v>130</v>
      </c>
      <c r="N6395">
        <v>2</v>
      </c>
      <c r="O6395">
        <v>2</v>
      </c>
      <c r="P6395">
        <v>4</v>
      </c>
      <c r="Q6395">
        <v>4</v>
      </c>
      <c r="R6395" s="1">
        <v>44802</v>
      </c>
      <c r="S6395" t="str">
        <f t="shared" si="495"/>
        <v>KitKat - Crisp Wafers</v>
      </c>
      <c r="T6395" t="str">
        <f t="shared" si="496"/>
        <v>Food</v>
      </c>
      <c r="U6395" t="str">
        <f>IF(T6395="Cell is Blank - Dis-regard",_xlfn.XLOOKUP(S6395,'Categroy Lookup'!A:A,'Categroy Lookup'!B:B,"Cell is Blank - Dis-regard"),T6395)</f>
        <v>Food</v>
      </c>
      <c r="V6395" t="b">
        <f t="shared" si="498"/>
        <v>1</v>
      </c>
      <c r="W6395">
        <f t="shared" si="497"/>
        <v>2</v>
      </c>
      <c r="X6395" s="8">
        <f t="shared" si="499"/>
        <v>1.3333333333333333</v>
      </c>
      <c r="Y6395" t="s">
        <v>482</v>
      </c>
      <c r="Z6395" t="s">
        <v>483</v>
      </c>
      <c r="AB6395" t="s">
        <v>681</v>
      </c>
      <c r="AC6395" t="s">
        <v>923</v>
      </c>
      <c r="AD6395">
        <v>2022</v>
      </c>
    </row>
    <row r="6396" spans="1:30" x14ac:dyDescent="0.25">
      <c r="A6396" t="s">
        <v>18</v>
      </c>
      <c r="B6396" t="s">
        <v>40</v>
      </c>
      <c r="C6396" t="s">
        <v>41</v>
      </c>
      <c r="D6396" t="s">
        <v>42</v>
      </c>
      <c r="E6396" t="s">
        <v>139</v>
      </c>
      <c r="F6396" t="s">
        <v>27</v>
      </c>
      <c r="G6396">
        <v>15596143766</v>
      </c>
      <c r="H6396" t="s">
        <v>450</v>
      </c>
      <c r="I6396" t="s">
        <v>33</v>
      </c>
      <c r="J6396">
        <v>121</v>
      </c>
      <c r="K6396">
        <v>1.5</v>
      </c>
      <c r="L6396">
        <v>1</v>
      </c>
      <c r="M6396">
        <v>121</v>
      </c>
      <c r="N6396">
        <v>1.5</v>
      </c>
      <c r="O6396">
        <v>1</v>
      </c>
      <c r="P6396">
        <v>1.5</v>
      </c>
      <c r="Q6396">
        <v>1.5</v>
      </c>
      <c r="R6396" s="1">
        <v>44803</v>
      </c>
      <c r="S6396" t="str">
        <f t="shared" si="495"/>
        <v>Cheetos Flaming Hot Limon Crunchy</v>
      </c>
      <c r="T6396" t="str">
        <f t="shared" si="496"/>
        <v>Food</v>
      </c>
      <c r="U6396" t="str">
        <f>IF(T6396="Cell is Blank - Dis-regard",_xlfn.XLOOKUP(S6396,'Categroy Lookup'!A:A,'Categroy Lookup'!B:B,"Cell is Blank - Dis-regard"),T6396)</f>
        <v>Food</v>
      </c>
      <c r="V6396" t="b">
        <f t="shared" si="498"/>
        <v>1</v>
      </c>
      <c r="W6396">
        <f t="shared" si="497"/>
        <v>1.5</v>
      </c>
      <c r="X6396" s="8">
        <f t="shared" si="499"/>
        <v>1</v>
      </c>
      <c r="Y6396" t="s">
        <v>139</v>
      </c>
      <c r="AB6396" t="s">
        <v>683</v>
      </c>
      <c r="AC6396" t="s">
        <v>924</v>
      </c>
      <c r="AD6396">
        <v>2022</v>
      </c>
    </row>
    <row r="6397" spans="1:30" x14ac:dyDescent="0.25">
      <c r="A6397" t="s">
        <v>18</v>
      </c>
      <c r="B6397" t="s">
        <v>40</v>
      </c>
      <c r="C6397" t="s">
        <v>41</v>
      </c>
      <c r="D6397" t="s">
        <v>42</v>
      </c>
      <c r="E6397" t="s">
        <v>209</v>
      </c>
      <c r="F6397" t="s">
        <v>27</v>
      </c>
      <c r="G6397">
        <v>15596144893</v>
      </c>
      <c r="H6397" t="s">
        <v>450</v>
      </c>
      <c r="I6397" t="s">
        <v>33</v>
      </c>
      <c r="J6397">
        <v>110</v>
      </c>
      <c r="K6397">
        <v>1.5</v>
      </c>
      <c r="L6397">
        <v>1</v>
      </c>
      <c r="M6397">
        <v>110</v>
      </c>
      <c r="N6397">
        <v>1.5</v>
      </c>
      <c r="O6397">
        <v>1</v>
      </c>
      <c r="P6397">
        <v>1.5</v>
      </c>
      <c r="Q6397">
        <v>1.5</v>
      </c>
      <c r="R6397" s="1">
        <v>44803</v>
      </c>
      <c r="S6397" t="str">
        <f t="shared" si="495"/>
        <v>Lays - Classic</v>
      </c>
      <c r="T6397" t="str">
        <f t="shared" si="496"/>
        <v>Food</v>
      </c>
      <c r="U6397" t="str">
        <f>IF(T6397="Cell is Blank - Dis-regard",_xlfn.XLOOKUP(S6397,'Categroy Lookup'!A:A,'Categroy Lookup'!B:B,"Cell is Blank - Dis-regard"),T6397)</f>
        <v>Food</v>
      </c>
      <c r="V6397" t="b">
        <f t="shared" si="498"/>
        <v>1</v>
      </c>
      <c r="W6397">
        <f t="shared" si="497"/>
        <v>1.5</v>
      </c>
      <c r="X6397" s="8">
        <f t="shared" si="499"/>
        <v>1</v>
      </c>
      <c r="Y6397" t="s">
        <v>578</v>
      </c>
      <c r="Z6397" t="s">
        <v>579</v>
      </c>
      <c r="AB6397" t="s">
        <v>683</v>
      </c>
      <c r="AC6397" t="s">
        <v>924</v>
      </c>
      <c r="AD6397">
        <v>2022</v>
      </c>
    </row>
    <row r="6398" spans="1:30" x14ac:dyDescent="0.25">
      <c r="A6398" t="s">
        <v>18</v>
      </c>
      <c r="B6398" t="s">
        <v>36</v>
      </c>
      <c r="C6398" t="s">
        <v>37</v>
      </c>
      <c r="D6398" t="s">
        <v>38</v>
      </c>
      <c r="E6398" t="s">
        <v>441</v>
      </c>
      <c r="F6398" t="s">
        <v>27</v>
      </c>
      <c r="G6398">
        <v>15596158934</v>
      </c>
      <c r="H6398" t="s">
        <v>450</v>
      </c>
      <c r="I6398" t="s">
        <v>25</v>
      </c>
      <c r="J6398">
        <v>121</v>
      </c>
      <c r="K6398">
        <v>2.25</v>
      </c>
      <c r="L6398">
        <v>1</v>
      </c>
      <c r="M6398">
        <v>121</v>
      </c>
      <c r="N6398">
        <v>2.25</v>
      </c>
      <c r="O6398">
        <v>1</v>
      </c>
      <c r="P6398">
        <v>2.25</v>
      </c>
      <c r="Q6398">
        <v>2.25</v>
      </c>
      <c r="R6398" s="1">
        <v>44803</v>
      </c>
      <c r="S6398" t="str">
        <f t="shared" si="495"/>
        <v>Lindens - Chocolate Chippers</v>
      </c>
      <c r="T6398" t="str">
        <f t="shared" si="496"/>
        <v>Food</v>
      </c>
      <c r="U6398" t="str">
        <f>IF(T6398="Cell is Blank - Dis-regard",_xlfn.XLOOKUP(S6398,'Categroy Lookup'!A:A,'Categroy Lookup'!B:B,"Cell is Blank - Dis-regard"),T6398)</f>
        <v>Food</v>
      </c>
      <c r="V6398" t="b">
        <f t="shared" si="498"/>
        <v>1</v>
      </c>
      <c r="W6398">
        <f t="shared" si="497"/>
        <v>2.25</v>
      </c>
      <c r="X6398" s="8">
        <f t="shared" si="499"/>
        <v>1.5</v>
      </c>
      <c r="Y6398" t="s">
        <v>656</v>
      </c>
      <c r="Z6398" t="s">
        <v>657</v>
      </c>
      <c r="AB6398" t="s">
        <v>683</v>
      </c>
      <c r="AC6398" t="s">
        <v>924</v>
      </c>
      <c r="AD6398">
        <v>2022</v>
      </c>
    </row>
    <row r="6399" spans="1:30" x14ac:dyDescent="0.25">
      <c r="A6399" t="s">
        <v>18</v>
      </c>
      <c r="B6399" t="s">
        <v>197</v>
      </c>
      <c r="C6399" t="s">
        <v>198</v>
      </c>
      <c r="D6399" t="s">
        <v>199</v>
      </c>
      <c r="E6399" t="s">
        <v>93</v>
      </c>
      <c r="F6399" t="s">
        <v>23</v>
      </c>
      <c r="G6399">
        <v>15596571188</v>
      </c>
      <c r="H6399" t="s">
        <v>450</v>
      </c>
      <c r="I6399" t="s">
        <v>33</v>
      </c>
      <c r="J6399">
        <v>141</v>
      </c>
      <c r="K6399">
        <v>2</v>
      </c>
      <c r="L6399">
        <v>1</v>
      </c>
      <c r="M6399">
        <v>141</v>
      </c>
      <c r="N6399">
        <v>2</v>
      </c>
      <c r="O6399">
        <v>1</v>
      </c>
      <c r="P6399">
        <v>2</v>
      </c>
      <c r="Q6399">
        <v>2</v>
      </c>
      <c r="R6399" s="1">
        <v>44803</v>
      </c>
      <c r="S6399" t="str">
        <f t="shared" si="495"/>
        <v>Coca Cola - Zero Sugar</v>
      </c>
      <c r="T6399" t="str">
        <f t="shared" si="496"/>
        <v>Carbonated</v>
      </c>
      <c r="U6399" t="str">
        <f>IF(T6399="Cell is Blank - Dis-regard",_xlfn.XLOOKUP(S6399,'Categroy Lookup'!A:A,'Categroy Lookup'!B:B,"Cell is Blank - Dis-regard"),T6399)</f>
        <v>Carbonated</v>
      </c>
      <c r="V6399" t="b">
        <f t="shared" si="498"/>
        <v>1</v>
      </c>
      <c r="W6399">
        <f t="shared" si="497"/>
        <v>2</v>
      </c>
      <c r="X6399" s="8">
        <f t="shared" si="499"/>
        <v>1.3333333333333333</v>
      </c>
      <c r="Y6399" t="s">
        <v>524</v>
      </c>
      <c r="Z6399" t="s">
        <v>525</v>
      </c>
      <c r="AB6399" t="s">
        <v>683</v>
      </c>
      <c r="AC6399" t="s">
        <v>924</v>
      </c>
      <c r="AD6399">
        <v>2022</v>
      </c>
    </row>
    <row r="6400" spans="1:30" x14ac:dyDescent="0.25">
      <c r="A6400" t="s">
        <v>18</v>
      </c>
      <c r="B6400" t="s">
        <v>36</v>
      </c>
      <c r="C6400" t="s">
        <v>37</v>
      </c>
      <c r="D6400" t="s">
        <v>38</v>
      </c>
      <c r="E6400" t="s">
        <v>127</v>
      </c>
      <c r="F6400" t="s">
        <v>27</v>
      </c>
      <c r="G6400">
        <v>15596999516</v>
      </c>
      <c r="H6400" t="s">
        <v>450</v>
      </c>
      <c r="I6400" t="s">
        <v>33</v>
      </c>
      <c r="J6400">
        <v>124</v>
      </c>
      <c r="K6400">
        <v>1.5</v>
      </c>
      <c r="L6400">
        <v>1</v>
      </c>
      <c r="M6400">
        <v>124</v>
      </c>
      <c r="N6400">
        <v>1.5</v>
      </c>
      <c r="O6400">
        <v>1</v>
      </c>
      <c r="P6400">
        <v>1.5</v>
      </c>
      <c r="Q6400">
        <v>1.5</v>
      </c>
      <c r="R6400" s="1">
        <v>44803</v>
      </c>
      <c r="S6400" t="str">
        <f t="shared" si="495"/>
        <v>CheezIt - Double Cheese</v>
      </c>
      <c r="T6400" t="str">
        <f t="shared" si="496"/>
        <v>Food</v>
      </c>
      <c r="U6400" t="str">
        <f>IF(T6400="Cell is Blank - Dis-regard",_xlfn.XLOOKUP(S6400,'Categroy Lookup'!A:A,'Categroy Lookup'!B:B,"Cell is Blank - Dis-regard"),T6400)</f>
        <v>Food</v>
      </c>
      <c r="V6400" t="b">
        <f t="shared" si="498"/>
        <v>1</v>
      </c>
      <c r="W6400">
        <f t="shared" si="497"/>
        <v>1.5</v>
      </c>
      <c r="X6400" s="8">
        <f t="shared" si="499"/>
        <v>1</v>
      </c>
      <c r="Y6400" t="s">
        <v>528</v>
      </c>
      <c r="Z6400" t="s">
        <v>549</v>
      </c>
      <c r="AB6400" t="s">
        <v>683</v>
      </c>
      <c r="AC6400" t="s">
        <v>924</v>
      </c>
      <c r="AD6400">
        <v>2022</v>
      </c>
    </row>
    <row r="6401" spans="1:30" x14ac:dyDescent="0.25">
      <c r="A6401" t="s">
        <v>18</v>
      </c>
      <c r="B6401" t="s">
        <v>36</v>
      </c>
      <c r="C6401" t="s">
        <v>37</v>
      </c>
      <c r="D6401" t="s">
        <v>38</v>
      </c>
      <c r="E6401" t="s">
        <v>114</v>
      </c>
      <c r="F6401" t="s">
        <v>27</v>
      </c>
      <c r="G6401">
        <v>15597002472</v>
      </c>
      <c r="H6401" t="s">
        <v>450</v>
      </c>
      <c r="I6401" t="s">
        <v>33</v>
      </c>
      <c r="J6401">
        <v>112</v>
      </c>
      <c r="K6401">
        <v>1.5</v>
      </c>
      <c r="L6401">
        <v>1</v>
      </c>
      <c r="M6401">
        <v>112</v>
      </c>
      <c r="N6401">
        <v>1.5</v>
      </c>
      <c r="O6401">
        <v>1</v>
      </c>
      <c r="P6401">
        <v>1.5</v>
      </c>
      <c r="Q6401">
        <v>1.5</v>
      </c>
      <c r="R6401" s="1">
        <v>44803</v>
      </c>
      <c r="S6401" t="str">
        <f t="shared" si="495"/>
        <v>SunChips Multigrain - Original</v>
      </c>
      <c r="T6401" t="str">
        <f t="shared" si="496"/>
        <v>Food</v>
      </c>
      <c r="U6401" t="str">
        <f>IF(T6401="Cell is Blank - Dis-regard",_xlfn.XLOOKUP(S6401,'Categroy Lookup'!A:A,'Categroy Lookup'!B:B,"Cell is Blank - Dis-regard"),T6401)</f>
        <v>Food</v>
      </c>
      <c r="V6401" t="b">
        <f t="shared" si="498"/>
        <v>1</v>
      </c>
      <c r="W6401">
        <f t="shared" si="497"/>
        <v>1.5</v>
      </c>
      <c r="X6401" s="8">
        <f t="shared" si="499"/>
        <v>1</v>
      </c>
      <c r="Y6401" t="s">
        <v>502</v>
      </c>
      <c r="Z6401" t="s">
        <v>512</v>
      </c>
      <c r="AB6401" t="s">
        <v>683</v>
      </c>
      <c r="AC6401" t="s">
        <v>924</v>
      </c>
      <c r="AD6401">
        <v>2022</v>
      </c>
    </row>
    <row r="6402" spans="1:30" x14ac:dyDescent="0.25">
      <c r="A6402" t="s">
        <v>18</v>
      </c>
      <c r="B6402" t="s">
        <v>197</v>
      </c>
      <c r="C6402" t="s">
        <v>198</v>
      </c>
      <c r="D6402" t="s">
        <v>199</v>
      </c>
      <c r="E6402" t="s">
        <v>93</v>
      </c>
      <c r="F6402" t="s">
        <v>23</v>
      </c>
      <c r="G6402">
        <v>15597092382</v>
      </c>
      <c r="H6402" t="s">
        <v>450</v>
      </c>
      <c r="I6402" t="s">
        <v>33</v>
      </c>
      <c r="J6402">
        <v>141</v>
      </c>
      <c r="K6402">
        <v>2</v>
      </c>
      <c r="L6402">
        <v>1</v>
      </c>
      <c r="M6402">
        <v>141</v>
      </c>
      <c r="N6402">
        <v>2</v>
      </c>
      <c r="O6402">
        <v>1</v>
      </c>
      <c r="P6402">
        <v>2</v>
      </c>
      <c r="Q6402">
        <v>2</v>
      </c>
      <c r="R6402" s="1">
        <v>44803</v>
      </c>
      <c r="S6402" t="str">
        <f t="shared" ref="S6402:S6446" si="500">IF(E6402="","Cell is Blank - Dis-regard",E6402)</f>
        <v>Coca Cola - Zero Sugar</v>
      </c>
      <c r="T6402" t="str">
        <f t="shared" ref="T6402:T6446" si="501">IF(F6402="","Cell is Blank - Dis-regard",F6402)</f>
        <v>Carbonated</v>
      </c>
      <c r="U6402" t="str">
        <f>IF(T6402="Cell is Blank - Dis-regard",_xlfn.XLOOKUP(S6402,'Categroy Lookup'!A:A,'Categroy Lookup'!B:B,"Cell is Blank - Dis-regard"),T6402)</f>
        <v>Carbonated</v>
      </c>
      <c r="V6402" t="b">
        <f t="shared" si="498"/>
        <v>1</v>
      </c>
      <c r="W6402">
        <f t="shared" ref="W6402:W6465" si="502">IF(V6402="FALSE",K6402,K6402)</f>
        <v>2</v>
      </c>
      <c r="X6402" s="8">
        <f t="shared" si="499"/>
        <v>1.3333333333333333</v>
      </c>
      <c r="Y6402" t="s">
        <v>524</v>
      </c>
      <c r="Z6402" t="s">
        <v>525</v>
      </c>
      <c r="AB6402" t="s">
        <v>683</v>
      </c>
      <c r="AC6402" t="s">
        <v>924</v>
      </c>
      <c r="AD6402">
        <v>2022</v>
      </c>
    </row>
    <row r="6403" spans="1:30" x14ac:dyDescent="0.25">
      <c r="A6403" t="s">
        <v>18</v>
      </c>
      <c r="B6403" t="s">
        <v>197</v>
      </c>
      <c r="C6403" t="s">
        <v>198</v>
      </c>
      <c r="D6403" t="s">
        <v>199</v>
      </c>
      <c r="E6403" t="s">
        <v>49</v>
      </c>
      <c r="F6403" t="s">
        <v>27</v>
      </c>
      <c r="G6403">
        <v>15597105189</v>
      </c>
      <c r="H6403" t="s">
        <v>450</v>
      </c>
      <c r="I6403" t="s">
        <v>25</v>
      </c>
      <c r="J6403">
        <v>131</v>
      </c>
      <c r="K6403">
        <v>2</v>
      </c>
      <c r="L6403">
        <v>1</v>
      </c>
      <c r="M6403">
        <v>131</v>
      </c>
      <c r="N6403">
        <v>2</v>
      </c>
      <c r="O6403">
        <v>1</v>
      </c>
      <c r="P6403">
        <v>2</v>
      </c>
      <c r="Q6403">
        <v>4.75</v>
      </c>
      <c r="R6403" s="1">
        <v>44803</v>
      </c>
      <c r="S6403" t="str">
        <f t="shared" si="500"/>
        <v>Wonderful Pistachios - Variety</v>
      </c>
      <c r="T6403" t="str">
        <f t="shared" si="501"/>
        <v>Food</v>
      </c>
      <c r="U6403" t="str">
        <f>IF(T6403="Cell is Blank - Dis-regard",_xlfn.XLOOKUP(S6403,'Categroy Lookup'!A:A,'Categroy Lookup'!B:B,"Cell is Blank - Dis-regard"),T6403)</f>
        <v>Food</v>
      </c>
      <c r="V6403" t="b">
        <f t="shared" ref="V6403:V6446" si="503">K6403=N6403</f>
        <v>1</v>
      </c>
      <c r="W6403">
        <f t="shared" si="502"/>
        <v>2</v>
      </c>
      <c r="X6403" s="8">
        <f t="shared" ref="X6403:X6446" si="504">W6403/1.5</f>
        <v>1.3333333333333333</v>
      </c>
      <c r="Y6403" t="s">
        <v>484</v>
      </c>
      <c r="Z6403" t="s">
        <v>485</v>
      </c>
      <c r="AB6403" t="s">
        <v>683</v>
      </c>
      <c r="AC6403" t="s">
        <v>924</v>
      </c>
      <c r="AD6403">
        <v>2022</v>
      </c>
    </row>
    <row r="6404" spans="1:30" x14ac:dyDescent="0.25">
      <c r="A6404" t="s">
        <v>18</v>
      </c>
      <c r="B6404" t="s">
        <v>197</v>
      </c>
      <c r="C6404" t="s">
        <v>198</v>
      </c>
      <c r="D6404" t="s">
        <v>199</v>
      </c>
      <c r="E6404" t="s">
        <v>284</v>
      </c>
      <c r="F6404" t="s">
        <v>55</v>
      </c>
      <c r="G6404">
        <v>15597105189</v>
      </c>
      <c r="H6404" t="s">
        <v>450</v>
      </c>
      <c r="I6404" t="s">
        <v>25</v>
      </c>
      <c r="J6404">
        <v>147</v>
      </c>
      <c r="K6404">
        <v>2.75</v>
      </c>
      <c r="L6404">
        <v>1</v>
      </c>
      <c r="M6404">
        <v>147</v>
      </c>
      <c r="N6404">
        <v>2.75</v>
      </c>
      <c r="O6404">
        <v>1</v>
      </c>
      <c r="P6404">
        <v>2.75</v>
      </c>
      <c r="Q6404">
        <v>4.75</v>
      </c>
      <c r="R6404" s="1">
        <v>44803</v>
      </c>
      <c r="S6404" t="str">
        <f t="shared" si="500"/>
        <v>BodyArmor LYTE - Strawberry Lemonade</v>
      </c>
      <c r="T6404" t="str">
        <f t="shared" si="501"/>
        <v>Water</v>
      </c>
      <c r="U6404" t="str">
        <f>IF(T6404="Cell is Blank - Dis-regard",_xlfn.XLOOKUP(S6404,'Categroy Lookup'!A:A,'Categroy Lookup'!B:B,"Cell is Blank - Dis-regard"),T6404)</f>
        <v>Water</v>
      </c>
      <c r="V6404" t="b">
        <f t="shared" si="503"/>
        <v>1</v>
      </c>
      <c r="W6404">
        <f t="shared" si="502"/>
        <v>2.75</v>
      </c>
      <c r="X6404" s="8">
        <f t="shared" si="504"/>
        <v>1.8333333333333333</v>
      </c>
      <c r="Y6404" t="s">
        <v>618</v>
      </c>
      <c r="Z6404" t="s">
        <v>619</v>
      </c>
      <c r="AB6404" t="s">
        <v>683</v>
      </c>
      <c r="AC6404" t="s">
        <v>924</v>
      </c>
      <c r="AD6404">
        <v>2022</v>
      </c>
    </row>
    <row r="6405" spans="1:30" x14ac:dyDescent="0.25">
      <c r="A6405" t="s">
        <v>18</v>
      </c>
      <c r="B6405" t="s">
        <v>197</v>
      </c>
      <c r="C6405" t="s">
        <v>198</v>
      </c>
      <c r="D6405" t="s">
        <v>199</v>
      </c>
      <c r="E6405" t="s">
        <v>49</v>
      </c>
      <c r="F6405" t="s">
        <v>27</v>
      </c>
      <c r="G6405">
        <v>15597113737</v>
      </c>
      <c r="H6405" t="s">
        <v>450</v>
      </c>
      <c r="I6405" t="s">
        <v>25</v>
      </c>
      <c r="J6405">
        <v>131</v>
      </c>
      <c r="K6405">
        <v>2</v>
      </c>
      <c r="L6405">
        <v>1</v>
      </c>
      <c r="M6405">
        <v>131</v>
      </c>
      <c r="N6405">
        <v>2</v>
      </c>
      <c r="O6405">
        <v>1</v>
      </c>
      <c r="P6405">
        <v>2</v>
      </c>
      <c r="Q6405">
        <v>2</v>
      </c>
      <c r="R6405" s="1">
        <v>44803</v>
      </c>
      <c r="S6405" t="str">
        <f t="shared" si="500"/>
        <v>Wonderful Pistachios - Variety</v>
      </c>
      <c r="T6405" t="str">
        <f t="shared" si="501"/>
        <v>Food</v>
      </c>
      <c r="U6405" t="str">
        <f>IF(T6405="Cell is Blank - Dis-regard",_xlfn.XLOOKUP(S6405,'Categroy Lookup'!A:A,'Categroy Lookup'!B:B,"Cell is Blank - Dis-regard"),T6405)</f>
        <v>Food</v>
      </c>
      <c r="V6405" t="b">
        <f t="shared" si="503"/>
        <v>1</v>
      </c>
      <c r="W6405">
        <f t="shared" si="502"/>
        <v>2</v>
      </c>
      <c r="X6405" s="8">
        <f t="shared" si="504"/>
        <v>1.3333333333333333</v>
      </c>
      <c r="Y6405" t="s">
        <v>484</v>
      </c>
      <c r="Z6405" t="s">
        <v>485</v>
      </c>
      <c r="AB6405" t="s">
        <v>683</v>
      </c>
      <c r="AC6405" t="s">
        <v>924</v>
      </c>
      <c r="AD6405">
        <v>2022</v>
      </c>
    </row>
    <row r="6406" spans="1:30" x14ac:dyDescent="0.25">
      <c r="A6406" t="s">
        <v>18</v>
      </c>
      <c r="B6406" t="s">
        <v>197</v>
      </c>
      <c r="C6406" t="s">
        <v>198</v>
      </c>
      <c r="D6406" t="s">
        <v>199</v>
      </c>
      <c r="E6406" t="s">
        <v>49</v>
      </c>
      <c r="F6406" t="s">
        <v>27</v>
      </c>
      <c r="G6406">
        <v>15597188080</v>
      </c>
      <c r="H6406" t="s">
        <v>450</v>
      </c>
      <c r="I6406" t="s">
        <v>33</v>
      </c>
      <c r="J6406">
        <v>131</v>
      </c>
      <c r="K6406">
        <v>2</v>
      </c>
      <c r="L6406">
        <v>1</v>
      </c>
      <c r="M6406">
        <v>131</v>
      </c>
      <c r="N6406">
        <v>2</v>
      </c>
      <c r="O6406">
        <v>1</v>
      </c>
      <c r="P6406">
        <v>2</v>
      </c>
      <c r="Q6406">
        <v>2</v>
      </c>
      <c r="R6406" s="1">
        <v>44803</v>
      </c>
      <c r="S6406" t="str">
        <f t="shared" si="500"/>
        <v>Wonderful Pistachios - Variety</v>
      </c>
      <c r="T6406" t="str">
        <f t="shared" si="501"/>
        <v>Food</v>
      </c>
      <c r="U6406" t="str">
        <f>IF(T6406="Cell is Blank - Dis-regard",_xlfn.XLOOKUP(S6406,'Categroy Lookup'!A:A,'Categroy Lookup'!B:B,"Cell is Blank - Dis-regard"),T6406)</f>
        <v>Food</v>
      </c>
      <c r="V6406" t="b">
        <f t="shared" si="503"/>
        <v>1</v>
      </c>
      <c r="W6406">
        <f t="shared" si="502"/>
        <v>2</v>
      </c>
      <c r="X6406" s="8">
        <f t="shared" si="504"/>
        <v>1.3333333333333333</v>
      </c>
      <c r="Y6406" t="s">
        <v>484</v>
      </c>
      <c r="Z6406" t="s">
        <v>485</v>
      </c>
      <c r="AB6406" t="s">
        <v>683</v>
      </c>
      <c r="AC6406" t="s">
        <v>924</v>
      </c>
      <c r="AD6406">
        <v>2022</v>
      </c>
    </row>
    <row r="6407" spans="1:30" x14ac:dyDescent="0.25">
      <c r="A6407" t="s">
        <v>18</v>
      </c>
      <c r="B6407" t="s">
        <v>197</v>
      </c>
      <c r="C6407" t="s">
        <v>198</v>
      </c>
      <c r="D6407" t="s">
        <v>199</v>
      </c>
      <c r="E6407" t="s">
        <v>49</v>
      </c>
      <c r="F6407" t="s">
        <v>27</v>
      </c>
      <c r="G6407">
        <v>15597264601</v>
      </c>
      <c r="H6407" t="s">
        <v>450</v>
      </c>
      <c r="I6407" t="s">
        <v>33</v>
      </c>
      <c r="J6407">
        <v>131</v>
      </c>
      <c r="K6407">
        <v>2</v>
      </c>
      <c r="L6407">
        <v>1</v>
      </c>
      <c r="M6407">
        <v>131</v>
      </c>
      <c r="N6407">
        <v>2</v>
      </c>
      <c r="O6407">
        <v>1</v>
      </c>
      <c r="P6407">
        <v>2</v>
      </c>
      <c r="Q6407">
        <v>2</v>
      </c>
      <c r="R6407" s="1">
        <v>44803</v>
      </c>
      <c r="S6407" t="str">
        <f t="shared" si="500"/>
        <v>Wonderful Pistachios - Variety</v>
      </c>
      <c r="T6407" t="str">
        <f t="shared" si="501"/>
        <v>Food</v>
      </c>
      <c r="U6407" t="str">
        <f>IF(T6407="Cell is Blank - Dis-regard",_xlfn.XLOOKUP(S6407,'Categroy Lookup'!A:A,'Categroy Lookup'!B:B,"Cell is Blank - Dis-regard"),T6407)</f>
        <v>Food</v>
      </c>
      <c r="V6407" t="b">
        <f t="shared" si="503"/>
        <v>1</v>
      </c>
      <c r="W6407">
        <f t="shared" si="502"/>
        <v>2</v>
      </c>
      <c r="X6407" s="8">
        <f t="shared" si="504"/>
        <v>1.3333333333333333</v>
      </c>
      <c r="Y6407" t="s">
        <v>484</v>
      </c>
      <c r="Z6407" t="s">
        <v>485</v>
      </c>
      <c r="AB6407" t="s">
        <v>683</v>
      </c>
      <c r="AC6407" t="s">
        <v>924</v>
      </c>
      <c r="AD6407">
        <v>2022</v>
      </c>
    </row>
    <row r="6408" spans="1:30" x14ac:dyDescent="0.25">
      <c r="A6408" t="s">
        <v>18</v>
      </c>
      <c r="B6408" t="s">
        <v>28</v>
      </c>
      <c r="C6408" t="s">
        <v>20</v>
      </c>
      <c r="D6408" t="s">
        <v>29</v>
      </c>
      <c r="E6408" t="s">
        <v>359</v>
      </c>
      <c r="F6408" t="s">
        <v>31</v>
      </c>
      <c r="G6408">
        <v>15597290849</v>
      </c>
      <c r="H6408" t="s">
        <v>450</v>
      </c>
      <c r="I6408" t="s">
        <v>25</v>
      </c>
      <c r="J6408">
        <v>147</v>
      </c>
      <c r="K6408">
        <v>2.5</v>
      </c>
      <c r="L6408">
        <v>1</v>
      </c>
      <c r="M6408">
        <v>147</v>
      </c>
      <c r="N6408">
        <v>2.5</v>
      </c>
      <c r="O6408">
        <v>1</v>
      </c>
      <c r="P6408">
        <v>2.5</v>
      </c>
      <c r="Q6408">
        <v>2.5</v>
      </c>
      <c r="R6408" s="1">
        <v>44803</v>
      </c>
      <c r="S6408" t="str">
        <f t="shared" si="500"/>
        <v>Snapple Tea - Lemon</v>
      </c>
      <c r="T6408" t="str">
        <f t="shared" si="501"/>
        <v>Non Carbonated</v>
      </c>
      <c r="U6408" t="str">
        <f>IF(T6408="Cell is Blank - Dis-regard",_xlfn.XLOOKUP(S6408,'Categroy Lookup'!A:A,'Categroy Lookup'!B:B,"Cell is Blank - Dis-regard"),T6408)</f>
        <v>Non Carbonated</v>
      </c>
      <c r="V6408" t="b">
        <f t="shared" si="503"/>
        <v>1</v>
      </c>
      <c r="W6408">
        <f t="shared" si="502"/>
        <v>2.5</v>
      </c>
      <c r="X6408" s="8">
        <f t="shared" si="504"/>
        <v>1.6666666666666667</v>
      </c>
      <c r="Y6408" t="s">
        <v>564</v>
      </c>
      <c r="Z6408" t="s">
        <v>479</v>
      </c>
      <c r="AB6408" t="s">
        <v>683</v>
      </c>
      <c r="AC6408" t="s">
        <v>924</v>
      </c>
      <c r="AD6408">
        <v>2022</v>
      </c>
    </row>
    <row r="6409" spans="1:30" x14ac:dyDescent="0.25">
      <c r="A6409" t="s">
        <v>18</v>
      </c>
      <c r="B6409" t="s">
        <v>19</v>
      </c>
      <c r="C6409" t="s">
        <v>20</v>
      </c>
      <c r="D6409" t="s">
        <v>21</v>
      </c>
      <c r="E6409" t="s">
        <v>312</v>
      </c>
      <c r="F6409" t="s">
        <v>27</v>
      </c>
      <c r="G6409">
        <v>15597776226</v>
      </c>
      <c r="H6409" t="s">
        <v>450</v>
      </c>
      <c r="I6409" t="s">
        <v>33</v>
      </c>
      <c r="J6409">
        <v>112</v>
      </c>
      <c r="K6409">
        <v>1.5</v>
      </c>
      <c r="L6409">
        <v>1</v>
      </c>
      <c r="M6409">
        <v>112</v>
      </c>
      <c r="N6409">
        <v>1.5</v>
      </c>
      <c r="O6409">
        <v>1</v>
      </c>
      <c r="P6409">
        <v>1.5</v>
      </c>
      <c r="Q6409">
        <v>1.5</v>
      </c>
      <c r="R6409" s="1">
        <v>44803</v>
      </c>
      <c r="S6409" t="str">
        <f t="shared" si="500"/>
        <v>Pop Corners - Sweet &amp; Salty Kettle</v>
      </c>
      <c r="T6409" t="str">
        <f t="shared" si="501"/>
        <v>Food</v>
      </c>
      <c r="U6409" t="str">
        <f>IF(T6409="Cell is Blank - Dis-regard",_xlfn.XLOOKUP(S6409,'Categroy Lookup'!A:A,'Categroy Lookup'!B:B,"Cell is Blank - Dis-regard"),T6409)</f>
        <v>Food</v>
      </c>
      <c r="V6409" t="b">
        <f t="shared" si="503"/>
        <v>1</v>
      </c>
      <c r="W6409">
        <f t="shared" si="502"/>
        <v>1.5</v>
      </c>
      <c r="X6409" s="8">
        <f t="shared" si="504"/>
        <v>1</v>
      </c>
      <c r="Y6409" t="s">
        <v>606</v>
      </c>
      <c r="Z6409" t="s">
        <v>630</v>
      </c>
      <c r="AB6409" t="s">
        <v>683</v>
      </c>
      <c r="AC6409" t="s">
        <v>924</v>
      </c>
      <c r="AD6409">
        <v>2022</v>
      </c>
    </row>
    <row r="6410" spans="1:30" x14ac:dyDescent="0.25">
      <c r="A6410" t="s">
        <v>18</v>
      </c>
      <c r="B6410" t="s">
        <v>19</v>
      </c>
      <c r="C6410" t="s">
        <v>20</v>
      </c>
      <c r="D6410" t="s">
        <v>21</v>
      </c>
      <c r="E6410" t="s">
        <v>312</v>
      </c>
      <c r="F6410" t="s">
        <v>27</v>
      </c>
      <c r="G6410">
        <v>15597784875</v>
      </c>
      <c r="H6410" t="s">
        <v>450</v>
      </c>
      <c r="I6410" t="s">
        <v>33</v>
      </c>
      <c r="J6410">
        <v>112</v>
      </c>
      <c r="K6410">
        <v>1.5</v>
      </c>
      <c r="L6410">
        <v>1</v>
      </c>
      <c r="M6410">
        <v>112</v>
      </c>
      <c r="N6410">
        <v>1.5</v>
      </c>
      <c r="O6410">
        <v>1</v>
      </c>
      <c r="P6410">
        <v>1.5</v>
      </c>
      <c r="Q6410">
        <v>1.5</v>
      </c>
      <c r="R6410" s="1">
        <v>44803</v>
      </c>
      <c r="S6410" t="str">
        <f t="shared" si="500"/>
        <v>Pop Corners - Sweet &amp; Salty Kettle</v>
      </c>
      <c r="T6410" t="str">
        <f t="shared" si="501"/>
        <v>Food</v>
      </c>
      <c r="U6410" t="str">
        <f>IF(T6410="Cell is Blank - Dis-regard",_xlfn.XLOOKUP(S6410,'Categroy Lookup'!A:A,'Categroy Lookup'!B:B,"Cell is Blank - Dis-regard"),T6410)</f>
        <v>Food</v>
      </c>
      <c r="V6410" t="b">
        <f t="shared" si="503"/>
        <v>1</v>
      </c>
      <c r="W6410">
        <f t="shared" si="502"/>
        <v>1.5</v>
      </c>
      <c r="X6410" s="8">
        <f t="shared" si="504"/>
        <v>1</v>
      </c>
      <c r="Y6410" t="s">
        <v>606</v>
      </c>
      <c r="Z6410" t="s">
        <v>630</v>
      </c>
      <c r="AB6410" t="s">
        <v>683</v>
      </c>
      <c r="AC6410" t="s">
        <v>924</v>
      </c>
      <c r="AD6410">
        <v>2022</v>
      </c>
    </row>
    <row r="6411" spans="1:30" x14ac:dyDescent="0.25">
      <c r="A6411" t="s">
        <v>18</v>
      </c>
      <c r="B6411" t="s">
        <v>36</v>
      </c>
      <c r="C6411" t="s">
        <v>37</v>
      </c>
      <c r="D6411" t="s">
        <v>38</v>
      </c>
      <c r="E6411" t="s">
        <v>34</v>
      </c>
      <c r="F6411" t="s">
        <v>27</v>
      </c>
      <c r="G6411">
        <v>15598153628</v>
      </c>
      <c r="H6411" t="s">
        <v>450</v>
      </c>
      <c r="I6411" t="s">
        <v>25</v>
      </c>
      <c r="J6411">
        <v>113</v>
      </c>
      <c r="K6411">
        <v>1.5</v>
      </c>
      <c r="L6411">
        <v>1</v>
      </c>
      <c r="M6411">
        <v>113</v>
      </c>
      <c r="N6411">
        <v>1.5</v>
      </c>
      <c r="O6411">
        <v>1</v>
      </c>
      <c r="P6411">
        <v>1.5</v>
      </c>
      <c r="Q6411">
        <v>1.5</v>
      </c>
      <c r="R6411" s="1">
        <v>44803</v>
      </c>
      <c r="S6411" t="str">
        <f t="shared" si="500"/>
        <v>Miss Vickie's Potato Chip - Sea Salt &amp; Vinega</v>
      </c>
      <c r="T6411" t="str">
        <f t="shared" si="501"/>
        <v>Food</v>
      </c>
      <c r="U6411" t="str">
        <f>IF(T6411="Cell is Blank - Dis-regard",_xlfn.XLOOKUP(S6411,'Categroy Lookup'!A:A,'Categroy Lookup'!B:B,"Cell is Blank - Dis-regard"),T6411)</f>
        <v>Food</v>
      </c>
      <c r="V6411" t="b">
        <f t="shared" si="503"/>
        <v>1</v>
      </c>
      <c r="W6411">
        <f t="shared" si="502"/>
        <v>1.5</v>
      </c>
      <c r="X6411" s="8">
        <f t="shared" si="504"/>
        <v>1</v>
      </c>
      <c r="Y6411" t="s">
        <v>473</v>
      </c>
      <c r="Z6411" t="s">
        <v>474</v>
      </c>
      <c r="AB6411" t="s">
        <v>683</v>
      </c>
      <c r="AC6411" t="s">
        <v>924</v>
      </c>
      <c r="AD6411">
        <v>2022</v>
      </c>
    </row>
    <row r="6412" spans="1:30" x14ac:dyDescent="0.25">
      <c r="A6412" t="s">
        <v>18</v>
      </c>
      <c r="B6412" t="s">
        <v>40</v>
      </c>
      <c r="C6412" t="s">
        <v>41</v>
      </c>
      <c r="D6412" t="s">
        <v>42</v>
      </c>
      <c r="E6412" t="s">
        <v>133</v>
      </c>
      <c r="F6412" t="s">
        <v>27</v>
      </c>
      <c r="G6412">
        <v>15598163649</v>
      </c>
      <c r="H6412" t="s">
        <v>450</v>
      </c>
      <c r="I6412" t="s">
        <v>33</v>
      </c>
      <c r="J6412">
        <v>123</v>
      </c>
      <c r="K6412">
        <v>1.5</v>
      </c>
      <c r="L6412">
        <v>1</v>
      </c>
      <c r="M6412">
        <v>123</v>
      </c>
      <c r="N6412">
        <v>1.5</v>
      </c>
      <c r="O6412">
        <v>1</v>
      </c>
      <c r="P6412">
        <v>1.5</v>
      </c>
      <c r="Q6412">
        <v>1.5</v>
      </c>
      <c r="R6412" s="1">
        <v>44803</v>
      </c>
      <c r="S6412" t="str">
        <f t="shared" si="500"/>
        <v>Funyuns - Flaming Hot</v>
      </c>
      <c r="T6412" t="str">
        <f t="shared" si="501"/>
        <v>Food</v>
      </c>
      <c r="U6412" t="str">
        <f>IF(T6412="Cell is Blank - Dis-regard",_xlfn.XLOOKUP(S6412,'Categroy Lookup'!A:A,'Categroy Lookup'!B:B,"Cell is Blank - Dis-regard"),T6412)</f>
        <v>Food</v>
      </c>
      <c r="V6412" t="b">
        <f t="shared" si="503"/>
        <v>1</v>
      </c>
      <c r="W6412">
        <f t="shared" si="502"/>
        <v>1.5</v>
      </c>
      <c r="X6412" s="8">
        <f t="shared" si="504"/>
        <v>1</v>
      </c>
      <c r="Y6412" t="s">
        <v>553</v>
      </c>
      <c r="Z6412" t="s">
        <v>501</v>
      </c>
      <c r="AB6412" t="s">
        <v>683</v>
      </c>
      <c r="AC6412" t="s">
        <v>924</v>
      </c>
      <c r="AD6412">
        <v>2022</v>
      </c>
    </row>
    <row r="6413" spans="1:30" x14ac:dyDescent="0.25">
      <c r="A6413" t="s">
        <v>18</v>
      </c>
      <c r="B6413" t="s">
        <v>40</v>
      </c>
      <c r="C6413" t="s">
        <v>41</v>
      </c>
      <c r="D6413" t="s">
        <v>42</v>
      </c>
      <c r="E6413" t="s">
        <v>182</v>
      </c>
      <c r="F6413" t="s">
        <v>27</v>
      </c>
      <c r="G6413">
        <v>15598168329</v>
      </c>
      <c r="H6413" t="s">
        <v>450</v>
      </c>
      <c r="I6413" t="s">
        <v>33</v>
      </c>
      <c r="J6413">
        <v>114</v>
      </c>
      <c r="K6413">
        <v>1.5</v>
      </c>
      <c r="L6413">
        <v>1</v>
      </c>
      <c r="M6413">
        <v>114</v>
      </c>
      <c r="N6413">
        <v>1.5</v>
      </c>
      <c r="O6413">
        <v>1</v>
      </c>
      <c r="P6413">
        <v>1.5</v>
      </c>
      <c r="Q6413">
        <v>1.5</v>
      </c>
      <c r="R6413" s="1">
        <v>44803</v>
      </c>
      <c r="S6413" t="str">
        <f t="shared" si="500"/>
        <v>Cheetos Baked - Crunchy Cheese</v>
      </c>
      <c r="T6413" t="str">
        <f t="shared" si="501"/>
        <v>Food</v>
      </c>
      <c r="U6413" t="str">
        <f>IF(T6413="Cell is Blank - Dis-regard",_xlfn.XLOOKUP(S6413,'Categroy Lookup'!A:A,'Categroy Lookup'!B:B,"Cell is Blank - Dis-regard"),T6413)</f>
        <v>Food</v>
      </c>
      <c r="V6413" t="b">
        <f t="shared" si="503"/>
        <v>1</v>
      </c>
      <c r="W6413">
        <f t="shared" si="502"/>
        <v>1.5</v>
      </c>
      <c r="X6413" s="8">
        <f t="shared" si="504"/>
        <v>1</v>
      </c>
      <c r="Y6413" t="s">
        <v>500</v>
      </c>
      <c r="Z6413" t="s">
        <v>569</v>
      </c>
      <c r="AB6413" t="s">
        <v>683</v>
      </c>
      <c r="AC6413" t="s">
        <v>924</v>
      </c>
      <c r="AD6413">
        <v>2022</v>
      </c>
    </row>
    <row r="6414" spans="1:30" x14ac:dyDescent="0.25">
      <c r="A6414" t="s">
        <v>18</v>
      </c>
      <c r="B6414" t="s">
        <v>40</v>
      </c>
      <c r="C6414" t="s">
        <v>41</v>
      </c>
      <c r="D6414" t="s">
        <v>42</v>
      </c>
      <c r="E6414" t="s">
        <v>139</v>
      </c>
      <c r="F6414" t="s">
        <v>27</v>
      </c>
      <c r="G6414">
        <v>15598170784</v>
      </c>
      <c r="H6414" t="s">
        <v>450</v>
      </c>
      <c r="I6414" t="s">
        <v>33</v>
      </c>
      <c r="J6414">
        <v>121</v>
      </c>
      <c r="K6414">
        <v>1.5</v>
      </c>
      <c r="L6414">
        <v>1</v>
      </c>
      <c r="M6414">
        <v>121</v>
      </c>
      <c r="N6414">
        <v>1.5</v>
      </c>
      <c r="O6414">
        <v>1</v>
      </c>
      <c r="P6414">
        <v>1.5</v>
      </c>
      <c r="Q6414">
        <v>1.5</v>
      </c>
      <c r="R6414" s="1">
        <v>44803</v>
      </c>
      <c r="S6414" t="str">
        <f t="shared" si="500"/>
        <v>Cheetos Flaming Hot Limon Crunchy</v>
      </c>
      <c r="T6414" t="str">
        <f t="shared" si="501"/>
        <v>Food</v>
      </c>
      <c r="U6414" t="str">
        <f>IF(T6414="Cell is Blank - Dis-regard",_xlfn.XLOOKUP(S6414,'Categroy Lookup'!A:A,'Categroy Lookup'!B:B,"Cell is Blank - Dis-regard"),T6414)</f>
        <v>Food</v>
      </c>
      <c r="V6414" t="b">
        <f t="shared" si="503"/>
        <v>1</v>
      </c>
      <c r="W6414">
        <f t="shared" si="502"/>
        <v>1.5</v>
      </c>
      <c r="X6414" s="8">
        <f t="shared" si="504"/>
        <v>1</v>
      </c>
      <c r="Y6414" t="s">
        <v>139</v>
      </c>
      <c r="AB6414" t="s">
        <v>683</v>
      </c>
      <c r="AC6414" t="s">
        <v>924</v>
      </c>
      <c r="AD6414">
        <v>2022</v>
      </c>
    </row>
    <row r="6415" spans="1:30" x14ac:dyDescent="0.25">
      <c r="A6415" t="s">
        <v>18</v>
      </c>
      <c r="B6415" t="s">
        <v>40</v>
      </c>
      <c r="C6415" t="s">
        <v>41</v>
      </c>
      <c r="D6415" t="s">
        <v>42</v>
      </c>
      <c r="E6415" t="s">
        <v>139</v>
      </c>
      <c r="F6415" t="s">
        <v>27</v>
      </c>
      <c r="G6415">
        <v>15598172539</v>
      </c>
      <c r="H6415" t="s">
        <v>450</v>
      </c>
      <c r="I6415" t="s">
        <v>33</v>
      </c>
      <c r="J6415">
        <v>121</v>
      </c>
      <c r="K6415">
        <v>1.5</v>
      </c>
      <c r="L6415">
        <v>1</v>
      </c>
      <c r="M6415">
        <v>121</v>
      </c>
      <c r="N6415">
        <v>1.5</v>
      </c>
      <c r="O6415">
        <v>1</v>
      </c>
      <c r="P6415">
        <v>1.5</v>
      </c>
      <c r="Q6415">
        <v>1.5</v>
      </c>
      <c r="R6415" s="1">
        <v>44803</v>
      </c>
      <c r="S6415" t="str">
        <f t="shared" si="500"/>
        <v>Cheetos Flaming Hot Limon Crunchy</v>
      </c>
      <c r="T6415" t="str">
        <f t="shared" si="501"/>
        <v>Food</v>
      </c>
      <c r="U6415" t="str">
        <f>IF(T6415="Cell is Blank - Dis-regard",_xlfn.XLOOKUP(S6415,'Categroy Lookup'!A:A,'Categroy Lookup'!B:B,"Cell is Blank - Dis-regard"),T6415)</f>
        <v>Food</v>
      </c>
      <c r="V6415" t="b">
        <f t="shared" si="503"/>
        <v>1</v>
      </c>
      <c r="W6415">
        <f t="shared" si="502"/>
        <v>1.5</v>
      </c>
      <c r="X6415" s="8">
        <f t="shared" si="504"/>
        <v>1</v>
      </c>
      <c r="Y6415" t="s">
        <v>139</v>
      </c>
      <c r="AB6415" t="s">
        <v>683</v>
      </c>
      <c r="AC6415" t="s">
        <v>924</v>
      </c>
      <c r="AD6415">
        <v>2022</v>
      </c>
    </row>
    <row r="6416" spans="1:30" x14ac:dyDescent="0.25">
      <c r="A6416" t="s">
        <v>18</v>
      </c>
      <c r="B6416" t="s">
        <v>40</v>
      </c>
      <c r="C6416" t="s">
        <v>41</v>
      </c>
      <c r="D6416" t="s">
        <v>42</v>
      </c>
      <c r="E6416" t="s">
        <v>147</v>
      </c>
      <c r="F6416" t="s">
        <v>27</v>
      </c>
      <c r="G6416">
        <v>15598204519</v>
      </c>
      <c r="H6416" t="s">
        <v>450</v>
      </c>
      <c r="I6416" t="s">
        <v>33</v>
      </c>
      <c r="J6416">
        <v>112</v>
      </c>
      <c r="K6416">
        <v>1.5</v>
      </c>
      <c r="L6416">
        <v>1</v>
      </c>
      <c r="M6416">
        <v>112</v>
      </c>
      <c r="N6416">
        <v>1.5</v>
      </c>
      <c r="O6416">
        <v>1</v>
      </c>
      <c r="P6416">
        <v>1.5</v>
      </c>
      <c r="Q6416">
        <v>1.5</v>
      </c>
      <c r="R6416" s="1">
        <v>44803</v>
      </c>
      <c r="S6416" t="str">
        <f t="shared" si="500"/>
        <v>Doritos Famin Hot Nacho</v>
      </c>
      <c r="T6416" t="str">
        <f t="shared" si="501"/>
        <v>Food</v>
      </c>
      <c r="U6416" t="str">
        <f>IF(T6416="Cell is Blank - Dis-regard",_xlfn.XLOOKUP(S6416,'Categroy Lookup'!A:A,'Categroy Lookup'!B:B,"Cell is Blank - Dis-regard"),T6416)</f>
        <v>Food</v>
      </c>
      <c r="V6416" t="b">
        <f t="shared" si="503"/>
        <v>1</v>
      </c>
      <c r="W6416">
        <f t="shared" si="502"/>
        <v>1.5</v>
      </c>
      <c r="X6416" s="8">
        <f t="shared" si="504"/>
        <v>1</v>
      </c>
      <c r="Y6416" t="s">
        <v>147</v>
      </c>
      <c r="AB6416" t="s">
        <v>683</v>
      </c>
      <c r="AC6416" t="s">
        <v>924</v>
      </c>
      <c r="AD6416">
        <v>2022</v>
      </c>
    </row>
    <row r="6417" spans="1:30" x14ac:dyDescent="0.25">
      <c r="A6417" t="s">
        <v>18</v>
      </c>
      <c r="B6417" t="s">
        <v>36</v>
      </c>
      <c r="C6417" t="s">
        <v>37</v>
      </c>
      <c r="D6417" t="s">
        <v>38</v>
      </c>
      <c r="E6417" t="s">
        <v>34</v>
      </c>
      <c r="F6417" t="s">
        <v>27</v>
      </c>
      <c r="G6417">
        <v>15598322601</v>
      </c>
      <c r="H6417" t="s">
        <v>450</v>
      </c>
      <c r="I6417" t="s">
        <v>33</v>
      </c>
      <c r="J6417">
        <v>113</v>
      </c>
      <c r="K6417">
        <v>1.5</v>
      </c>
      <c r="L6417">
        <v>1</v>
      </c>
      <c r="M6417">
        <v>113</v>
      </c>
      <c r="N6417">
        <v>1.5</v>
      </c>
      <c r="O6417">
        <v>1</v>
      </c>
      <c r="P6417">
        <v>1.5</v>
      </c>
      <c r="Q6417">
        <v>1.5</v>
      </c>
      <c r="R6417" s="1">
        <v>44803</v>
      </c>
      <c r="S6417" t="str">
        <f t="shared" si="500"/>
        <v>Miss Vickie's Potato Chip - Sea Salt &amp; Vinega</v>
      </c>
      <c r="T6417" t="str">
        <f t="shared" si="501"/>
        <v>Food</v>
      </c>
      <c r="U6417" t="str">
        <f>IF(T6417="Cell is Blank - Dis-regard",_xlfn.XLOOKUP(S6417,'Categroy Lookup'!A:A,'Categroy Lookup'!B:B,"Cell is Blank - Dis-regard"),T6417)</f>
        <v>Food</v>
      </c>
      <c r="V6417" t="b">
        <f t="shared" si="503"/>
        <v>1</v>
      </c>
      <c r="W6417">
        <f t="shared" si="502"/>
        <v>1.5</v>
      </c>
      <c r="X6417" s="8">
        <f t="shared" si="504"/>
        <v>1</v>
      </c>
      <c r="Y6417" t="s">
        <v>473</v>
      </c>
      <c r="Z6417" t="s">
        <v>474</v>
      </c>
      <c r="AB6417" t="s">
        <v>683</v>
      </c>
      <c r="AC6417" t="s">
        <v>924</v>
      </c>
      <c r="AD6417">
        <v>2022</v>
      </c>
    </row>
    <row r="6418" spans="1:30" x14ac:dyDescent="0.25">
      <c r="A6418" t="s">
        <v>18</v>
      </c>
      <c r="B6418" t="s">
        <v>40</v>
      </c>
      <c r="C6418" t="s">
        <v>41</v>
      </c>
      <c r="D6418" t="s">
        <v>42</v>
      </c>
      <c r="E6418" t="s">
        <v>443</v>
      </c>
      <c r="F6418" t="s">
        <v>27</v>
      </c>
      <c r="G6418">
        <v>15598447027</v>
      </c>
      <c r="H6418" t="s">
        <v>450</v>
      </c>
      <c r="I6418" t="s">
        <v>25</v>
      </c>
      <c r="J6418">
        <v>136</v>
      </c>
      <c r="K6418">
        <v>2.5</v>
      </c>
      <c r="L6418">
        <v>1</v>
      </c>
      <c r="M6418">
        <v>136</v>
      </c>
      <c r="N6418">
        <v>2.5</v>
      </c>
      <c r="O6418">
        <v>1</v>
      </c>
      <c r="P6418">
        <v>2.5</v>
      </c>
      <c r="Q6418">
        <v>4</v>
      </c>
      <c r="R6418" s="1">
        <v>44803</v>
      </c>
      <c r="S6418" t="str">
        <f t="shared" si="500"/>
        <v>Pure Organic Fruit Bar - Raspberry Lemonade</v>
      </c>
      <c r="T6418" t="str">
        <f t="shared" si="501"/>
        <v>Food</v>
      </c>
      <c r="U6418" t="str">
        <f>IF(T6418="Cell is Blank - Dis-regard",_xlfn.XLOOKUP(S6418,'Categroy Lookup'!A:A,'Categroy Lookup'!B:B,"Cell is Blank - Dis-regard"),T6418)</f>
        <v>Food</v>
      </c>
      <c r="V6418" t="b">
        <f t="shared" si="503"/>
        <v>1</v>
      </c>
      <c r="W6418">
        <f t="shared" si="502"/>
        <v>2.5</v>
      </c>
      <c r="X6418" s="8">
        <f t="shared" si="504"/>
        <v>1.6666666666666667</v>
      </c>
      <c r="Y6418" t="s">
        <v>493</v>
      </c>
      <c r="Z6418" t="s">
        <v>658</v>
      </c>
      <c r="AB6418" t="s">
        <v>683</v>
      </c>
      <c r="AC6418" t="s">
        <v>924</v>
      </c>
      <c r="AD6418">
        <v>2022</v>
      </c>
    </row>
    <row r="6419" spans="1:30" x14ac:dyDescent="0.25">
      <c r="A6419" t="s">
        <v>18</v>
      </c>
      <c r="B6419" t="s">
        <v>40</v>
      </c>
      <c r="C6419" t="s">
        <v>41</v>
      </c>
      <c r="D6419" t="s">
        <v>42</v>
      </c>
      <c r="E6419" t="s">
        <v>57</v>
      </c>
      <c r="F6419" t="s">
        <v>27</v>
      </c>
      <c r="G6419">
        <v>15598447027</v>
      </c>
      <c r="H6419" t="s">
        <v>450</v>
      </c>
      <c r="I6419" t="s">
        <v>25</v>
      </c>
      <c r="J6419">
        <v>134</v>
      </c>
      <c r="K6419">
        <v>1.5</v>
      </c>
      <c r="L6419">
        <v>1</v>
      </c>
      <c r="M6419">
        <v>134</v>
      </c>
      <c r="N6419">
        <v>1.5</v>
      </c>
      <c r="O6419">
        <v>1</v>
      </c>
      <c r="P6419">
        <v>1.5</v>
      </c>
      <c r="Q6419">
        <v>4</v>
      </c>
      <c r="R6419" s="1">
        <v>44803</v>
      </c>
      <c r="S6419" t="str">
        <f t="shared" si="500"/>
        <v>Pure Organic Fruit Bar - Strawberry Banana</v>
      </c>
      <c r="T6419" t="str">
        <f t="shared" si="501"/>
        <v>Food</v>
      </c>
      <c r="U6419" t="str">
        <f>IF(T6419="Cell is Blank - Dis-regard",_xlfn.XLOOKUP(S6419,'Categroy Lookup'!A:A,'Categroy Lookup'!B:B,"Cell is Blank - Dis-regard"),T6419)</f>
        <v>Food</v>
      </c>
      <c r="V6419" t="b">
        <f t="shared" si="503"/>
        <v>1</v>
      </c>
      <c r="W6419">
        <f t="shared" si="502"/>
        <v>1.5</v>
      </c>
      <c r="X6419" s="8">
        <f t="shared" si="504"/>
        <v>1</v>
      </c>
      <c r="Y6419" t="s">
        <v>493</v>
      </c>
      <c r="Z6419" t="s">
        <v>494</v>
      </c>
      <c r="AB6419" t="s">
        <v>683</v>
      </c>
      <c r="AC6419" t="s">
        <v>924</v>
      </c>
      <c r="AD6419">
        <v>2022</v>
      </c>
    </row>
    <row r="6420" spans="1:30" x14ac:dyDescent="0.25">
      <c r="A6420" t="s">
        <v>18</v>
      </c>
      <c r="B6420" t="s">
        <v>40</v>
      </c>
      <c r="C6420" t="s">
        <v>41</v>
      </c>
      <c r="D6420" t="s">
        <v>42</v>
      </c>
      <c r="E6420" t="s">
        <v>175</v>
      </c>
      <c r="F6420" t="s">
        <v>27</v>
      </c>
      <c r="G6420">
        <v>15598584893</v>
      </c>
      <c r="H6420" t="s">
        <v>450</v>
      </c>
      <c r="I6420" t="s">
        <v>33</v>
      </c>
      <c r="J6420">
        <v>125</v>
      </c>
      <c r="K6420">
        <v>1.5</v>
      </c>
      <c r="L6420">
        <v>1</v>
      </c>
      <c r="M6420">
        <v>125</v>
      </c>
      <c r="N6420">
        <v>1.5</v>
      </c>
      <c r="O6420">
        <v>1</v>
      </c>
      <c r="P6420">
        <v>1.5</v>
      </c>
      <c r="Q6420">
        <v>1.5</v>
      </c>
      <c r="R6420" s="1">
        <v>44803</v>
      </c>
      <c r="S6420" t="str">
        <f t="shared" si="500"/>
        <v>Fritos - Original</v>
      </c>
      <c r="T6420" t="str">
        <f t="shared" si="501"/>
        <v>Food</v>
      </c>
      <c r="U6420" t="str">
        <f>IF(T6420="Cell is Blank - Dis-regard",_xlfn.XLOOKUP(S6420,'Categroy Lookup'!A:A,'Categroy Lookup'!B:B,"Cell is Blank - Dis-regard"),T6420)</f>
        <v>Food</v>
      </c>
      <c r="V6420" t="b">
        <f t="shared" si="503"/>
        <v>1</v>
      </c>
      <c r="W6420">
        <f t="shared" si="502"/>
        <v>1.5</v>
      </c>
      <c r="X6420" s="8">
        <f t="shared" si="504"/>
        <v>1</v>
      </c>
      <c r="Y6420" t="s">
        <v>567</v>
      </c>
      <c r="Z6420" t="s">
        <v>512</v>
      </c>
      <c r="AB6420" t="s">
        <v>683</v>
      </c>
      <c r="AC6420" t="s">
        <v>924</v>
      </c>
      <c r="AD6420">
        <v>2022</v>
      </c>
    </row>
    <row r="6421" spans="1:30" x14ac:dyDescent="0.25">
      <c r="A6421" t="s">
        <v>18</v>
      </c>
      <c r="B6421" t="s">
        <v>40</v>
      </c>
      <c r="C6421" t="s">
        <v>41</v>
      </c>
      <c r="D6421" t="s">
        <v>42</v>
      </c>
      <c r="E6421" t="s">
        <v>147</v>
      </c>
      <c r="F6421" t="s">
        <v>27</v>
      </c>
      <c r="G6421">
        <v>15598991940</v>
      </c>
      <c r="H6421" t="s">
        <v>450</v>
      </c>
      <c r="I6421" t="s">
        <v>33</v>
      </c>
      <c r="J6421">
        <v>112</v>
      </c>
      <c r="K6421">
        <v>1.5</v>
      </c>
      <c r="L6421">
        <v>1</v>
      </c>
      <c r="M6421">
        <v>112</v>
      </c>
      <c r="N6421">
        <v>1.5</v>
      </c>
      <c r="O6421">
        <v>1</v>
      </c>
      <c r="P6421">
        <v>1.5</v>
      </c>
      <c r="Q6421">
        <v>1.5</v>
      </c>
      <c r="R6421" s="1">
        <v>44803</v>
      </c>
      <c r="S6421" t="str">
        <f t="shared" si="500"/>
        <v>Doritos Famin Hot Nacho</v>
      </c>
      <c r="T6421" t="str">
        <f t="shared" si="501"/>
        <v>Food</v>
      </c>
      <c r="U6421" t="str">
        <f>IF(T6421="Cell is Blank - Dis-regard",_xlfn.XLOOKUP(S6421,'Categroy Lookup'!A:A,'Categroy Lookup'!B:B,"Cell is Blank - Dis-regard"),T6421)</f>
        <v>Food</v>
      </c>
      <c r="V6421" t="b">
        <f t="shared" si="503"/>
        <v>1</v>
      </c>
      <c r="W6421">
        <f t="shared" si="502"/>
        <v>1.5</v>
      </c>
      <c r="X6421" s="8">
        <f t="shared" si="504"/>
        <v>1</v>
      </c>
      <c r="Y6421" t="s">
        <v>147</v>
      </c>
      <c r="AB6421" t="s">
        <v>683</v>
      </c>
      <c r="AC6421" t="s">
        <v>924</v>
      </c>
      <c r="AD6421">
        <v>2022</v>
      </c>
    </row>
    <row r="6422" spans="1:30" x14ac:dyDescent="0.25">
      <c r="A6422" t="s">
        <v>18</v>
      </c>
      <c r="B6422" t="s">
        <v>36</v>
      </c>
      <c r="C6422" t="s">
        <v>37</v>
      </c>
      <c r="D6422" t="s">
        <v>38</v>
      </c>
      <c r="E6422" t="s">
        <v>62</v>
      </c>
      <c r="F6422" t="s">
        <v>27</v>
      </c>
      <c r="G6422">
        <v>15599112061</v>
      </c>
      <c r="H6422" t="s">
        <v>450</v>
      </c>
      <c r="I6422" t="s">
        <v>33</v>
      </c>
      <c r="J6422">
        <v>132</v>
      </c>
      <c r="K6422">
        <v>2</v>
      </c>
      <c r="L6422">
        <v>1</v>
      </c>
      <c r="M6422">
        <v>132</v>
      </c>
      <c r="N6422">
        <v>2</v>
      </c>
      <c r="O6422">
        <v>1</v>
      </c>
      <c r="P6422">
        <v>2</v>
      </c>
      <c r="Q6422">
        <v>2</v>
      </c>
      <c r="R6422" s="1">
        <v>44803</v>
      </c>
      <c r="S6422" t="str">
        <f t="shared" si="500"/>
        <v>Robert Irvine's - Fit Crunch -  Chocolate Pea</v>
      </c>
      <c r="T6422" t="str">
        <f t="shared" si="501"/>
        <v>Food</v>
      </c>
      <c r="U6422" t="str">
        <f>IF(T6422="Cell is Blank - Dis-regard",_xlfn.XLOOKUP(S6422,'Categroy Lookup'!A:A,'Categroy Lookup'!B:B,"Cell is Blank - Dis-regard"),T6422)</f>
        <v>Food</v>
      </c>
      <c r="V6422" t="b">
        <f t="shared" si="503"/>
        <v>1</v>
      </c>
      <c r="W6422">
        <f t="shared" si="502"/>
        <v>2</v>
      </c>
      <c r="X6422" s="8">
        <f t="shared" si="504"/>
        <v>1.3333333333333333</v>
      </c>
      <c r="Y6422" t="s">
        <v>495</v>
      </c>
      <c r="Z6422" t="s">
        <v>496</v>
      </c>
      <c r="AA6422" t="s">
        <v>497</v>
      </c>
      <c r="AB6422" t="s">
        <v>683</v>
      </c>
      <c r="AC6422" t="s">
        <v>924</v>
      </c>
      <c r="AD6422">
        <v>2022</v>
      </c>
    </row>
    <row r="6423" spans="1:30" x14ac:dyDescent="0.25">
      <c r="A6423" t="s">
        <v>18</v>
      </c>
      <c r="B6423" t="s">
        <v>197</v>
      </c>
      <c r="C6423" t="s">
        <v>198</v>
      </c>
      <c r="D6423" t="s">
        <v>199</v>
      </c>
      <c r="E6423" t="s">
        <v>200</v>
      </c>
      <c r="F6423" t="s">
        <v>31</v>
      </c>
      <c r="G6423">
        <v>15599134921</v>
      </c>
      <c r="H6423" t="s">
        <v>450</v>
      </c>
      <c r="I6423" t="s">
        <v>25</v>
      </c>
      <c r="J6423">
        <v>146</v>
      </c>
      <c r="K6423">
        <v>3.5</v>
      </c>
      <c r="L6423">
        <v>1</v>
      </c>
      <c r="M6423">
        <v>146</v>
      </c>
      <c r="N6423">
        <v>3.5</v>
      </c>
      <c r="O6423">
        <v>1</v>
      </c>
      <c r="P6423">
        <v>3.5</v>
      </c>
      <c r="Q6423">
        <v>3.5</v>
      </c>
      <c r="R6423" s="1">
        <v>44803</v>
      </c>
      <c r="S6423" t="str">
        <f t="shared" si="500"/>
        <v>Starbucks Doubleshot Energy - Mocha</v>
      </c>
      <c r="T6423" t="str">
        <f t="shared" si="501"/>
        <v>Non Carbonated</v>
      </c>
      <c r="U6423" t="str">
        <f>IF(T6423="Cell is Blank - Dis-regard",_xlfn.XLOOKUP(S6423,'Categroy Lookup'!A:A,'Categroy Lookup'!B:B,"Cell is Blank - Dis-regard"),T6423)</f>
        <v>Non Carbonated</v>
      </c>
      <c r="V6423" t="b">
        <f t="shared" si="503"/>
        <v>1</v>
      </c>
      <c r="W6423">
        <f t="shared" si="502"/>
        <v>3.5</v>
      </c>
      <c r="X6423" s="8">
        <f t="shared" si="504"/>
        <v>2.3333333333333335</v>
      </c>
      <c r="Y6423" t="s">
        <v>572</v>
      </c>
      <c r="Z6423" t="s">
        <v>573</v>
      </c>
      <c r="AB6423" t="s">
        <v>683</v>
      </c>
      <c r="AC6423" t="s">
        <v>924</v>
      </c>
      <c r="AD6423">
        <v>2022</v>
      </c>
    </row>
    <row r="6424" spans="1:30" x14ac:dyDescent="0.25">
      <c r="A6424" t="s">
        <v>18</v>
      </c>
      <c r="B6424" t="s">
        <v>197</v>
      </c>
      <c r="C6424" t="s">
        <v>198</v>
      </c>
      <c r="D6424" t="s">
        <v>199</v>
      </c>
      <c r="E6424" t="s">
        <v>192</v>
      </c>
      <c r="F6424" t="s">
        <v>27</v>
      </c>
      <c r="G6424">
        <v>15599293832</v>
      </c>
      <c r="H6424" t="s">
        <v>450</v>
      </c>
      <c r="I6424" t="s">
        <v>25</v>
      </c>
      <c r="J6424">
        <v>124</v>
      </c>
      <c r="K6424">
        <v>1.5</v>
      </c>
      <c r="L6424">
        <v>1</v>
      </c>
      <c r="M6424">
        <v>124</v>
      </c>
      <c r="N6424">
        <v>1.5</v>
      </c>
      <c r="O6424">
        <v>1</v>
      </c>
      <c r="P6424">
        <v>1.5</v>
      </c>
      <c r="Q6424">
        <v>1.5</v>
      </c>
      <c r="R6424" s="1">
        <v>44803</v>
      </c>
      <c r="S6424" t="str">
        <f t="shared" si="500"/>
        <v>CheezIt - Cheddar Sour Cream and Onion</v>
      </c>
      <c r="T6424" t="str">
        <f t="shared" si="501"/>
        <v>Food</v>
      </c>
      <c r="U6424" t="str">
        <f>IF(T6424="Cell is Blank - Dis-regard",_xlfn.XLOOKUP(S6424,'Categroy Lookup'!A:A,'Categroy Lookup'!B:B,"Cell is Blank - Dis-regard"),T6424)</f>
        <v>Food</v>
      </c>
      <c r="V6424" t="b">
        <f t="shared" si="503"/>
        <v>1</v>
      </c>
      <c r="W6424">
        <f t="shared" si="502"/>
        <v>1.5</v>
      </c>
      <c r="X6424" s="8">
        <f t="shared" si="504"/>
        <v>1</v>
      </c>
      <c r="Y6424" t="s">
        <v>528</v>
      </c>
      <c r="Z6424" t="s">
        <v>570</v>
      </c>
      <c r="AB6424" t="s">
        <v>683</v>
      </c>
      <c r="AC6424" t="s">
        <v>924</v>
      </c>
      <c r="AD6424">
        <v>2022</v>
      </c>
    </row>
    <row r="6425" spans="1:30" x14ac:dyDescent="0.25">
      <c r="A6425" t="s">
        <v>18</v>
      </c>
      <c r="B6425" t="s">
        <v>19</v>
      </c>
      <c r="C6425" t="s">
        <v>20</v>
      </c>
      <c r="D6425" t="s">
        <v>21</v>
      </c>
      <c r="E6425" t="s">
        <v>72</v>
      </c>
      <c r="F6425" t="s">
        <v>55</v>
      </c>
      <c r="G6425">
        <v>15599326569</v>
      </c>
      <c r="H6425" t="s">
        <v>450</v>
      </c>
      <c r="I6425" t="s">
        <v>25</v>
      </c>
      <c r="J6425">
        <v>143</v>
      </c>
      <c r="K6425">
        <v>2</v>
      </c>
      <c r="L6425">
        <v>1</v>
      </c>
      <c r="M6425">
        <v>143</v>
      </c>
      <c r="N6425">
        <v>2</v>
      </c>
      <c r="O6425">
        <v>1</v>
      </c>
      <c r="P6425">
        <v>2</v>
      </c>
      <c r="Q6425">
        <v>2</v>
      </c>
      <c r="R6425" s="1">
        <v>44803</v>
      </c>
      <c r="S6425" t="str">
        <f t="shared" si="500"/>
        <v>Poland Springs Water</v>
      </c>
      <c r="T6425" t="str">
        <f t="shared" si="501"/>
        <v>Water</v>
      </c>
      <c r="U6425" t="str">
        <f>IF(T6425="Cell is Blank - Dis-regard",_xlfn.XLOOKUP(S6425,'Categroy Lookup'!A:A,'Categroy Lookup'!B:B,"Cell is Blank - Dis-regard"),T6425)</f>
        <v>Water</v>
      </c>
      <c r="V6425" t="b">
        <f t="shared" si="503"/>
        <v>1</v>
      </c>
      <c r="W6425">
        <f t="shared" si="502"/>
        <v>2</v>
      </c>
      <c r="X6425" s="8">
        <f t="shared" si="504"/>
        <v>1.3333333333333333</v>
      </c>
      <c r="Y6425" t="s">
        <v>72</v>
      </c>
      <c r="AB6425" t="s">
        <v>683</v>
      </c>
      <c r="AC6425" t="s">
        <v>924</v>
      </c>
      <c r="AD6425">
        <v>2022</v>
      </c>
    </row>
    <row r="6426" spans="1:30" x14ac:dyDescent="0.25">
      <c r="A6426" t="s">
        <v>18</v>
      </c>
      <c r="B6426" t="s">
        <v>197</v>
      </c>
      <c r="C6426" t="s">
        <v>198</v>
      </c>
      <c r="D6426" t="s">
        <v>199</v>
      </c>
      <c r="E6426" t="s">
        <v>160</v>
      </c>
      <c r="F6426" t="s">
        <v>27</v>
      </c>
      <c r="G6426">
        <v>15599401137</v>
      </c>
      <c r="H6426" t="s">
        <v>450</v>
      </c>
      <c r="I6426" t="s">
        <v>33</v>
      </c>
      <c r="J6426">
        <v>135</v>
      </c>
      <c r="K6426">
        <v>2</v>
      </c>
      <c r="L6426">
        <v>1</v>
      </c>
      <c r="M6426">
        <v>135</v>
      </c>
      <c r="N6426">
        <v>2</v>
      </c>
      <c r="O6426">
        <v>1</v>
      </c>
      <c r="P6426">
        <v>2</v>
      </c>
      <c r="Q6426">
        <v>2</v>
      </c>
      <c r="R6426" s="1">
        <v>44803</v>
      </c>
      <c r="S6426" t="str">
        <f t="shared" si="500"/>
        <v>RXBAR - Protein Bar - Peanut Butter</v>
      </c>
      <c r="T6426" t="str">
        <f t="shared" si="501"/>
        <v>Food</v>
      </c>
      <c r="U6426" t="str">
        <f>IF(T6426="Cell is Blank - Dis-regard",_xlfn.XLOOKUP(S6426,'Categroy Lookup'!A:A,'Categroy Lookup'!B:B,"Cell is Blank - Dis-regard"),T6426)</f>
        <v>Food</v>
      </c>
      <c r="V6426" t="b">
        <f t="shared" si="503"/>
        <v>1</v>
      </c>
      <c r="W6426">
        <f t="shared" si="502"/>
        <v>2</v>
      </c>
      <c r="X6426" s="8">
        <f t="shared" si="504"/>
        <v>1.3333333333333333</v>
      </c>
      <c r="Y6426" t="s">
        <v>561</v>
      </c>
      <c r="Z6426" t="s">
        <v>562</v>
      </c>
      <c r="AA6426" t="s">
        <v>563</v>
      </c>
      <c r="AB6426" t="s">
        <v>683</v>
      </c>
      <c r="AC6426" t="s">
        <v>924</v>
      </c>
      <c r="AD6426">
        <v>2022</v>
      </c>
    </row>
    <row r="6427" spans="1:30" x14ac:dyDescent="0.25">
      <c r="A6427" t="s">
        <v>18</v>
      </c>
      <c r="B6427" t="s">
        <v>36</v>
      </c>
      <c r="C6427" t="s">
        <v>37</v>
      </c>
      <c r="D6427" t="s">
        <v>38</v>
      </c>
      <c r="E6427" t="s">
        <v>34</v>
      </c>
      <c r="F6427" t="s">
        <v>27</v>
      </c>
      <c r="G6427">
        <v>15599405613</v>
      </c>
      <c r="H6427" t="s">
        <v>450</v>
      </c>
      <c r="I6427" t="s">
        <v>25</v>
      </c>
      <c r="J6427">
        <v>113</v>
      </c>
      <c r="K6427">
        <v>1.5</v>
      </c>
      <c r="L6427">
        <v>1</v>
      </c>
      <c r="M6427">
        <v>113</v>
      </c>
      <c r="N6427">
        <v>1.5</v>
      </c>
      <c r="O6427">
        <v>1</v>
      </c>
      <c r="P6427">
        <v>1.5</v>
      </c>
      <c r="Q6427">
        <v>1.5</v>
      </c>
      <c r="R6427" s="1">
        <v>44803</v>
      </c>
      <c r="S6427" t="str">
        <f t="shared" si="500"/>
        <v>Miss Vickie's Potato Chip - Sea Salt &amp; Vinega</v>
      </c>
      <c r="T6427" t="str">
        <f t="shared" si="501"/>
        <v>Food</v>
      </c>
      <c r="U6427" t="str">
        <f>IF(T6427="Cell is Blank - Dis-regard",_xlfn.XLOOKUP(S6427,'Categroy Lookup'!A:A,'Categroy Lookup'!B:B,"Cell is Blank - Dis-regard"),T6427)</f>
        <v>Food</v>
      </c>
      <c r="V6427" t="b">
        <f t="shared" si="503"/>
        <v>1</v>
      </c>
      <c r="W6427">
        <f t="shared" si="502"/>
        <v>1.5</v>
      </c>
      <c r="X6427" s="8">
        <f t="shared" si="504"/>
        <v>1</v>
      </c>
      <c r="Y6427" t="s">
        <v>473</v>
      </c>
      <c r="Z6427" t="s">
        <v>474</v>
      </c>
      <c r="AB6427" t="s">
        <v>683</v>
      </c>
      <c r="AC6427" t="s">
        <v>924</v>
      </c>
      <c r="AD6427">
        <v>2022</v>
      </c>
    </row>
    <row r="6428" spans="1:30" x14ac:dyDescent="0.25">
      <c r="A6428" t="s">
        <v>18</v>
      </c>
      <c r="B6428" t="s">
        <v>197</v>
      </c>
      <c r="C6428" t="s">
        <v>198</v>
      </c>
      <c r="D6428" t="s">
        <v>199</v>
      </c>
      <c r="E6428" t="s">
        <v>69</v>
      </c>
      <c r="F6428" t="s">
        <v>27</v>
      </c>
      <c r="G6428">
        <v>15599407301</v>
      </c>
      <c r="H6428" t="s">
        <v>450</v>
      </c>
      <c r="I6428" t="s">
        <v>33</v>
      </c>
      <c r="J6428">
        <v>113</v>
      </c>
      <c r="K6428">
        <v>1.5</v>
      </c>
      <c r="L6428">
        <v>1</v>
      </c>
      <c r="M6428">
        <v>113</v>
      </c>
      <c r="N6428">
        <v>1.5</v>
      </c>
      <c r="O6428">
        <v>1</v>
      </c>
      <c r="P6428">
        <v>1.5</v>
      </c>
      <c r="Q6428">
        <v>1.5</v>
      </c>
      <c r="R6428" s="1">
        <v>44803</v>
      </c>
      <c r="S6428" t="str">
        <f t="shared" si="500"/>
        <v>SunChips Multigrain - Salsa</v>
      </c>
      <c r="T6428" t="str">
        <f t="shared" si="501"/>
        <v>Food</v>
      </c>
      <c r="U6428" t="str">
        <f>IF(T6428="Cell is Blank - Dis-regard",_xlfn.XLOOKUP(S6428,'Categroy Lookup'!A:A,'Categroy Lookup'!B:B,"Cell is Blank - Dis-regard"),T6428)</f>
        <v>Food</v>
      </c>
      <c r="V6428" t="b">
        <f t="shared" si="503"/>
        <v>1</v>
      </c>
      <c r="W6428">
        <f t="shared" si="502"/>
        <v>1.5</v>
      </c>
      <c r="X6428" s="8">
        <f t="shared" si="504"/>
        <v>1</v>
      </c>
      <c r="Y6428" t="s">
        <v>502</v>
      </c>
      <c r="Z6428" t="s">
        <v>503</v>
      </c>
      <c r="AB6428" t="s">
        <v>683</v>
      </c>
      <c r="AC6428" t="s">
        <v>924</v>
      </c>
      <c r="AD6428">
        <v>2022</v>
      </c>
    </row>
    <row r="6429" spans="1:30" x14ac:dyDescent="0.25">
      <c r="A6429" t="s">
        <v>18</v>
      </c>
      <c r="B6429" t="s">
        <v>197</v>
      </c>
      <c r="C6429" t="s">
        <v>198</v>
      </c>
      <c r="D6429" t="s">
        <v>199</v>
      </c>
      <c r="E6429" t="s">
        <v>62</v>
      </c>
      <c r="F6429" t="s">
        <v>27</v>
      </c>
      <c r="G6429">
        <v>15599639029</v>
      </c>
      <c r="H6429" t="s">
        <v>450</v>
      </c>
      <c r="I6429" t="s">
        <v>33</v>
      </c>
      <c r="J6429">
        <v>130</v>
      </c>
      <c r="K6429">
        <v>2</v>
      </c>
      <c r="L6429">
        <v>1</v>
      </c>
      <c r="M6429">
        <v>130</v>
      </c>
      <c r="N6429">
        <v>2</v>
      </c>
      <c r="O6429">
        <v>1</v>
      </c>
      <c r="P6429">
        <v>2</v>
      </c>
      <c r="Q6429">
        <v>2</v>
      </c>
      <c r="R6429" s="1">
        <v>44803</v>
      </c>
      <c r="S6429" t="str">
        <f t="shared" si="500"/>
        <v>Robert Irvine's - Fit Crunch -  Chocolate Pea</v>
      </c>
      <c r="T6429" t="str">
        <f t="shared" si="501"/>
        <v>Food</v>
      </c>
      <c r="U6429" t="str">
        <f>IF(T6429="Cell is Blank - Dis-regard",_xlfn.XLOOKUP(S6429,'Categroy Lookup'!A:A,'Categroy Lookup'!B:B,"Cell is Blank - Dis-regard"),T6429)</f>
        <v>Food</v>
      </c>
      <c r="V6429" t="b">
        <f t="shared" si="503"/>
        <v>1</v>
      </c>
      <c r="W6429">
        <f t="shared" si="502"/>
        <v>2</v>
      </c>
      <c r="X6429" s="8">
        <f t="shared" si="504"/>
        <v>1.3333333333333333</v>
      </c>
      <c r="Y6429" t="s">
        <v>495</v>
      </c>
      <c r="Z6429" t="s">
        <v>496</v>
      </c>
      <c r="AA6429" t="s">
        <v>497</v>
      </c>
      <c r="AB6429" t="s">
        <v>683</v>
      </c>
      <c r="AC6429" t="s">
        <v>924</v>
      </c>
      <c r="AD6429">
        <v>2022</v>
      </c>
    </row>
    <row r="6430" spans="1:30" x14ac:dyDescent="0.25">
      <c r="A6430" t="s">
        <v>18</v>
      </c>
      <c r="B6430" t="s">
        <v>197</v>
      </c>
      <c r="C6430" t="s">
        <v>198</v>
      </c>
      <c r="D6430" t="s">
        <v>199</v>
      </c>
      <c r="E6430" t="s">
        <v>104</v>
      </c>
      <c r="F6430" t="s">
        <v>27</v>
      </c>
      <c r="G6430">
        <v>15599706333</v>
      </c>
      <c r="H6430" t="s">
        <v>450</v>
      </c>
      <c r="I6430" t="s">
        <v>33</v>
      </c>
      <c r="J6430">
        <v>123</v>
      </c>
      <c r="K6430">
        <v>1.5</v>
      </c>
      <c r="L6430">
        <v>1</v>
      </c>
      <c r="M6430">
        <v>123</v>
      </c>
      <c r="N6430">
        <v>1.5</v>
      </c>
      <c r="O6430">
        <v>1</v>
      </c>
      <c r="P6430">
        <v>1.5</v>
      </c>
      <c r="Q6430">
        <v>1.5</v>
      </c>
      <c r="R6430" s="1">
        <v>44803</v>
      </c>
      <c r="S6430" t="str">
        <f t="shared" si="500"/>
        <v>CheezIt - White Cheddar</v>
      </c>
      <c r="T6430" t="str">
        <f t="shared" si="501"/>
        <v>Food</v>
      </c>
      <c r="U6430" t="str">
        <f>IF(T6430="Cell is Blank - Dis-regard",_xlfn.XLOOKUP(S6430,'Categroy Lookup'!A:A,'Categroy Lookup'!B:B,"Cell is Blank - Dis-regard"),T6430)</f>
        <v>Food</v>
      </c>
      <c r="V6430" t="b">
        <f t="shared" si="503"/>
        <v>1</v>
      </c>
      <c r="W6430">
        <f t="shared" si="502"/>
        <v>1.5</v>
      </c>
      <c r="X6430" s="8">
        <f t="shared" si="504"/>
        <v>1</v>
      </c>
      <c r="Y6430" t="s">
        <v>528</v>
      </c>
      <c r="Z6430" t="s">
        <v>532</v>
      </c>
      <c r="AB6430" t="s">
        <v>683</v>
      </c>
      <c r="AC6430" t="s">
        <v>924</v>
      </c>
      <c r="AD6430">
        <v>2022</v>
      </c>
    </row>
    <row r="6431" spans="1:30" x14ac:dyDescent="0.25">
      <c r="A6431" t="s">
        <v>18</v>
      </c>
      <c r="B6431" t="s">
        <v>197</v>
      </c>
      <c r="C6431" t="s">
        <v>198</v>
      </c>
      <c r="D6431" t="s">
        <v>199</v>
      </c>
      <c r="E6431" t="s">
        <v>315</v>
      </c>
      <c r="G6431">
        <v>15599749782</v>
      </c>
      <c r="H6431" t="s">
        <v>450</v>
      </c>
      <c r="I6431" t="s">
        <v>33</v>
      </c>
      <c r="J6431">
        <v>155</v>
      </c>
      <c r="K6431">
        <v>4</v>
      </c>
      <c r="L6431">
        <v>1</v>
      </c>
      <c r="M6431">
        <v>155</v>
      </c>
      <c r="N6431">
        <v>4</v>
      </c>
      <c r="O6431">
        <v>1</v>
      </c>
      <c r="P6431">
        <v>4</v>
      </c>
      <c r="Q6431">
        <v>4</v>
      </c>
      <c r="R6431" s="1">
        <v>44803</v>
      </c>
      <c r="S6431" t="str">
        <f t="shared" si="500"/>
        <v>Oreo Mini - Go Paks</v>
      </c>
      <c r="T6431" t="str">
        <f t="shared" si="501"/>
        <v>Cell is Blank - Dis-regard</v>
      </c>
      <c r="U6431" t="str">
        <f>IF(T6431="Cell is Blank - Dis-regard",_xlfn.XLOOKUP(S6431,'Categroy Lookup'!A:A,'Categroy Lookup'!B:B,"Cell is Blank - Dis-regard"),T6431)</f>
        <v>Food</v>
      </c>
      <c r="V6431" t="b">
        <f t="shared" si="503"/>
        <v>1</v>
      </c>
      <c r="W6431">
        <f t="shared" si="502"/>
        <v>4</v>
      </c>
      <c r="X6431" s="8">
        <f t="shared" si="504"/>
        <v>2.6666666666666665</v>
      </c>
      <c r="Y6431" t="s">
        <v>632</v>
      </c>
      <c r="Z6431" t="s">
        <v>603</v>
      </c>
      <c r="AB6431" t="s">
        <v>683</v>
      </c>
      <c r="AC6431" t="s">
        <v>924</v>
      </c>
      <c r="AD6431">
        <v>2022</v>
      </c>
    </row>
    <row r="6432" spans="1:30" x14ac:dyDescent="0.25">
      <c r="A6432" t="s">
        <v>18</v>
      </c>
      <c r="B6432" t="s">
        <v>197</v>
      </c>
      <c r="C6432" t="s">
        <v>198</v>
      </c>
      <c r="D6432" t="s">
        <v>199</v>
      </c>
      <c r="E6432" t="s">
        <v>284</v>
      </c>
      <c r="F6432" t="s">
        <v>55</v>
      </c>
      <c r="G6432">
        <v>15599844284</v>
      </c>
      <c r="H6432" t="s">
        <v>450</v>
      </c>
      <c r="I6432" t="s">
        <v>25</v>
      </c>
      <c r="J6432">
        <v>147</v>
      </c>
      <c r="K6432">
        <v>2.75</v>
      </c>
      <c r="L6432">
        <v>1</v>
      </c>
      <c r="M6432">
        <v>147</v>
      </c>
      <c r="N6432">
        <v>2.75</v>
      </c>
      <c r="O6432">
        <v>1</v>
      </c>
      <c r="P6432">
        <v>2.75</v>
      </c>
      <c r="Q6432">
        <v>2.75</v>
      </c>
      <c r="R6432" s="1">
        <v>44803</v>
      </c>
      <c r="S6432" t="str">
        <f t="shared" si="500"/>
        <v>BodyArmor LYTE - Strawberry Lemonade</v>
      </c>
      <c r="T6432" t="str">
        <f t="shared" si="501"/>
        <v>Water</v>
      </c>
      <c r="U6432" t="str">
        <f>IF(T6432="Cell is Blank - Dis-regard",_xlfn.XLOOKUP(S6432,'Categroy Lookup'!A:A,'Categroy Lookup'!B:B,"Cell is Blank - Dis-regard"),T6432)</f>
        <v>Water</v>
      </c>
      <c r="V6432" t="b">
        <f t="shared" si="503"/>
        <v>1</v>
      </c>
      <c r="W6432">
        <f t="shared" si="502"/>
        <v>2.75</v>
      </c>
      <c r="X6432" s="8">
        <f t="shared" si="504"/>
        <v>1.8333333333333333</v>
      </c>
      <c r="Y6432" t="s">
        <v>618</v>
      </c>
      <c r="Z6432" t="s">
        <v>619</v>
      </c>
      <c r="AB6432" t="s">
        <v>683</v>
      </c>
      <c r="AC6432" t="s">
        <v>924</v>
      </c>
      <c r="AD6432">
        <v>2022</v>
      </c>
    </row>
    <row r="6433" spans="1:30" x14ac:dyDescent="0.25">
      <c r="A6433" t="s">
        <v>18</v>
      </c>
      <c r="B6433" t="s">
        <v>19</v>
      </c>
      <c r="C6433" t="s">
        <v>20</v>
      </c>
      <c r="D6433" t="s">
        <v>21</v>
      </c>
      <c r="E6433" t="s">
        <v>350</v>
      </c>
      <c r="G6433">
        <v>15600137940</v>
      </c>
      <c r="H6433" t="s">
        <v>450</v>
      </c>
      <c r="I6433" t="s">
        <v>33</v>
      </c>
      <c r="J6433">
        <v>140</v>
      </c>
      <c r="K6433">
        <v>1.5</v>
      </c>
      <c r="L6433">
        <v>1</v>
      </c>
      <c r="M6433">
        <v>140</v>
      </c>
      <c r="N6433">
        <v>1.5</v>
      </c>
      <c r="O6433">
        <v>1</v>
      </c>
      <c r="P6433">
        <v>1.5</v>
      </c>
      <c r="Q6433">
        <v>1.5</v>
      </c>
      <c r="R6433" s="1">
        <v>44803</v>
      </c>
      <c r="S6433" t="str">
        <f t="shared" si="500"/>
        <v>Canada Dry - Ginger Ale &amp; Lemonde</v>
      </c>
      <c r="T6433" t="str">
        <f t="shared" si="501"/>
        <v>Cell is Blank - Dis-regard</v>
      </c>
      <c r="U6433" t="str">
        <f>IF(T6433="Cell is Blank - Dis-regard",_xlfn.XLOOKUP(S6433,'Categroy Lookup'!A:A,'Categroy Lookup'!B:B,"Cell is Blank - Dis-regard"),T6433)</f>
        <v>Carbonated</v>
      </c>
      <c r="V6433" t="b">
        <f t="shared" si="503"/>
        <v>1</v>
      </c>
      <c r="W6433">
        <f t="shared" si="502"/>
        <v>1.5</v>
      </c>
      <c r="X6433" s="8">
        <f t="shared" si="504"/>
        <v>1</v>
      </c>
      <c r="Y6433" t="s">
        <v>638</v>
      </c>
      <c r="Z6433" t="s">
        <v>639</v>
      </c>
      <c r="AB6433" t="s">
        <v>683</v>
      </c>
      <c r="AC6433" t="s">
        <v>924</v>
      </c>
      <c r="AD6433">
        <v>2022</v>
      </c>
    </row>
    <row r="6434" spans="1:30" x14ac:dyDescent="0.25">
      <c r="A6434" t="s">
        <v>18</v>
      </c>
      <c r="B6434" t="s">
        <v>40</v>
      </c>
      <c r="C6434" t="s">
        <v>41</v>
      </c>
      <c r="D6434" t="s">
        <v>42</v>
      </c>
      <c r="E6434" t="s">
        <v>56</v>
      </c>
      <c r="F6434" t="s">
        <v>27</v>
      </c>
      <c r="G6434">
        <v>15600267402</v>
      </c>
      <c r="H6434" t="s">
        <v>450</v>
      </c>
      <c r="I6434" t="s">
        <v>33</v>
      </c>
      <c r="J6434">
        <v>122</v>
      </c>
      <c r="K6434">
        <v>1.5</v>
      </c>
      <c r="L6434">
        <v>1</v>
      </c>
      <c r="M6434">
        <v>122</v>
      </c>
      <c r="N6434">
        <v>1.5</v>
      </c>
      <c r="O6434">
        <v>1</v>
      </c>
      <c r="P6434">
        <v>1.5</v>
      </c>
      <c r="Q6434">
        <v>1.5</v>
      </c>
      <c r="R6434" s="1">
        <v>44803</v>
      </c>
      <c r="S6434" t="str">
        <f t="shared" si="500"/>
        <v>Cheetos - Fleming Hot Crunchy</v>
      </c>
      <c r="T6434" t="str">
        <f t="shared" si="501"/>
        <v>Food</v>
      </c>
      <c r="U6434" t="str">
        <f>IF(T6434="Cell is Blank - Dis-regard",_xlfn.XLOOKUP(S6434,'Categroy Lookup'!A:A,'Categroy Lookup'!B:B,"Cell is Blank - Dis-regard"),T6434)</f>
        <v>Food</v>
      </c>
      <c r="V6434" t="b">
        <f t="shared" si="503"/>
        <v>1</v>
      </c>
      <c r="W6434">
        <f t="shared" si="502"/>
        <v>1.5</v>
      </c>
      <c r="X6434" s="8">
        <f t="shared" si="504"/>
        <v>1</v>
      </c>
      <c r="Y6434" t="s">
        <v>491</v>
      </c>
      <c r="Z6434" t="s">
        <v>492</v>
      </c>
      <c r="AB6434" t="s">
        <v>683</v>
      </c>
      <c r="AC6434" t="s">
        <v>924</v>
      </c>
      <c r="AD6434">
        <v>2022</v>
      </c>
    </row>
    <row r="6435" spans="1:30" x14ac:dyDescent="0.25">
      <c r="A6435" t="s">
        <v>18</v>
      </c>
      <c r="B6435" t="s">
        <v>28</v>
      </c>
      <c r="C6435" t="s">
        <v>20</v>
      </c>
      <c r="D6435" t="s">
        <v>29</v>
      </c>
      <c r="E6435" t="s">
        <v>359</v>
      </c>
      <c r="F6435" t="s">
        <v>31</v>
      </c>
      <c r="G6435">
        <v>15600487295</v>
      </c>
      <c r="H6435" t="s">
        <v>450</v>
      </c>
      <c r="I6435" t="s">
        <v>25</v>
      </c>
      <c r="J6435">
        <v>147</v>
      </c>
      <c r="K6435">
        <v>2.5</v>
      </c>
      <c r="L6435">
        <v>1</v>
      </c>
      <c r="M6435">
        <v>147</v>
      </c>
      <c r="N6435">
        <v>2.5</v>
      </c>
      <c r="O6435">
        <v>1</v>
      </c>
      <c r="P6435">
        <v>2.5</v>
      </c>
      <c r="Q6435">
        <v>2.5</v>
      </c>
      <c r="R6435" s="1">
        <v>44803</v>
      </c>
      <c r="S6435" t="str">
        <f t="shared" si="500"/>
        <v>Snapple Tea - Lemon</v>
      </c>
      <c r="T6435" t="str">
        <f t="shared" si="501"/>
        <v>Non Carbonated</v>
      </c>
      <c r="U6435" t="str">
        <f>IF(T6435="Cell is Blank - Dis-regard",_xlfn.XLOOKUP(S6435,'Categroy Lookup'!A:A,'Categroy Lookup'!B:B,"Cell is Blank - Dis-regard"),T6435)</f>
        <v>Non Carbonated</v>
      </c>
      <c r="V6435" t="b">
        <f t="shared" si="503"/>
        <v>1</v>
      </c>
      <c r="W6435">
        <f t="shared" si="502"/>
        <v>2.5</v>
      </c>
      <c r="X6435" s="8">
        <f t="shared" si="504"/>
        <v>1.6666666666666667</v>
      </c>
      <c r="Y6435" t="s">
        <v>564</v>
      </c>
      <c r="Z6435" t="s">
        <v>479</v>
      </c>
      <c r="AB6435" t="s">
        <v>683</v>
      </c>
      <c r="AC6435" t="s">
        <v>924</v>
      </c>
      <c r="AD6435">
        <v>2022</v>
      </c>
    </row>
    <row r="6436" spans="1:30" x14ac:dyDescent="0.25">
      <c r="A6436" t="s">
        <v>18</v>
      </c>
      <c r="B6436" t="s">
        <v>40</v>
      </c>
      <c r="C6436" t="s">
        <v>41</v>
      </c>
      <c r="D6436" t="s">
        <v>42</v>
      </c>
      <c r="E6436" t="s">
        <v>175</v>
      </c>
      <c r="F6436" t="s">
        <v>27</v>
      </c>
      <c r="G6436">
        <v>15600761938</v>
      </c>
      <c r="H6436" t="s">
        <v>450</v>
      </c>
      <c r="I6436" t="s">
        <v>33</v>
      </c>
      <c r="J6436">
        <v>125</v>
      </c>
      <c r="K6436">
        <v>1.5</v>
      </c>
      <c r="L6436">
        <v>1</v>
      </c>
      <c r="M6436">
        <v>125</v>
      </c>
      <c r="N6436">
        <v>1.5</v>
      </c>
      <c r="O6436">
        <v>1</v>
      </c>
      <c r="P6436">
        <v>1.5</v>
      </c>
      <c r="Q6436">
        <v>1.5</v>
      </c>
      <c r="R6436" s="1">
        <v>44803</v>
      </c>
      <c r="S6436" t="str">
        <f t="shared" si="500"/>
        <v>Fritos - Original</v>
      </c>
      <c r="T6436" t="str">
        <f t="shared" si="501"/>
        <v>Food</v>
      </c>
      <c r="U6436" t="str">
        <f>IF(T6436="Cell is Blank - Dis-regard",_xlfn.XLOOKUP(S6436,'Categroy Lookup'!A:A,'Categroy Lookup'!B:B,"Cell is Blank - Dis-regard"),T6436)</f>
        <v>Food</v>
      </c>
      <c r="V6436" t="b">
        <f t="shared" si="503"/>
        <v>1</v>
      </c>
      <c r="W6436">
        <f t="shared" si="502"/>
        <v>1.5</v>
      </c>
      <c r="X6436" s="8">
        <f t="shared" si="504"/>
        <v>1</v>
      </c>
      <c r="Y6436" t="s">
        <v>567</v>
      </c>
      <c r="Z6436" t="s">
        <v>512</v>
      </c>
      <c r="AB6436" t="s">
        <v>683</v>
      </c>
      <c r="AC6436" t="s">
        <v>924</v>
      </c>
      <c r="AD6436">
        <v>2022</v>
      </c>
    </row>
    <row r="6437" spans="1:30" x14ac:dyDescent="0.25">
      <c r="A6437" t="s">
        <v>18</v>
      </c>
      <c r="B6437" t="s">
        <v>36</v>
      </c>
      <c r="C6437" t="s">
        <v>37</v>
      </c>
      <c r="D6437" t="s">
        <v>38</v>
      </c>
      <c r="E6437" t="s">
        <v>441</v>
      </c>
      <c r="F6437" t="s">
        <v>27</v>
      </c>
      <c r="G6437">
        <v>15601642404</v>
      </c>
      <c r="H6437" t="s">
        <v>451</v>
      </c>
      <c r="I6437" t="s">
        <v>25</v>
      </c>
      <c r="J6437">
        <v>121</v>
      </c>
      <c r="K6437">
        <v>2.25</v>
      </c>
      <c r="L6437">
        <v>1</v>
      </c>
      <c r="M6437">
        <v>121</v>
      </c>
      <c r="N6437">
        <v>2.25</v>
      </c>
      <c r="O6437">
        <v>1</v>
      </c>
      <c r="P6437">
        <v>2.25</v>
      </c>
      <c r="Q6437">
        <v>2.25</v>
      </c>
      <c r="R6437" s="1">
        <v>44804</v>
      </c>
      <c r="S6437" t="str">
        <f t="shared" si="500"/>
        <v>Lindens - Chocolate Chippers</v>
      </c>
      <c r="T6437" t="str">
        <f t="shared" si="501"/>
        <v>Food</v>
      </c>
      <c r="U6437" t="str">
        <f>IF(T6437="Cell is Blank - Dis-regard",_xlfn.XLOOKUP(S6437,'Categroy Lookup'!A:A,'Categroy Lookup'!B:B,"Cell is Blank - Dis-regard"),T6437)</f>
        <v>Food</v>
      </c>
      <c r="V6437" t="b">
        <f t="shared" si="503"/>
        <v>1</v>
      </c>
      <c r="W6437">
        <f t="shared" si="502"/>
        <v>2.25</v>
      </c>
      <c r="X6437" s="8">
        <f t="shared" si="504"/>
        <v>1.5</v>
      </c>
      <c r="Y6437" t="s">
        <v>656</v>
      </c>
      <c r="Z6437" t="s">
        <v>657</v>
      </c>
      <c r="AB6437" t="s">
        <v>685</v>
      </c>
      <c r="AC6437" t="s">
        <v>925</v>
      </c>
      <c r="AD6437">
        <v>2022</v>
      </c>
    </row>
    <row r="6438" spans="1:30" x14ac:dyDescent="0.25">
      <c r="A6438" t="s">
        <v>18</v>
      </c>
      <c r="B6438" t="s">
        <v>36</v>
      </c>
      <c r="C6438" t="s">
        <v>37</v>
      </c>
      <c r="D6438" t="s">
        <v>38</v>
      </c>
      <c r="E6438" t="s">
        <v>69</v>
      </c>
      <c r="F6438" t="s">
        <v>27</v>
      </c>
      <c r="G6438">
        <v>15602233765</v>
      </c>
      <c r="H6438" t="s">
        <v>451</v>
      </c>
      <c r="I6438" t="s">
        <v>33</v>
      </c>
      <c r="J6438">
        <v>110</v>
      </c>
      <c r="K6438">
        <v>1.5</v>
      </c>
      <c r="L6438">
        <v>1</v>
      </c>
      <c r="M6438">
        <v>110</v>
      </c>
      <c r="N6438">
        <v>1.5</v>
      </c>
      <c r="O6438">
        <v>1</v>
      </c>
      <c r="P6438">
        <v>1.5</v>
      </c>
      <c r="Q6438">
        <v>1.5</v>
      </c>
      <c r="R6438" s="1">
        <v>44804</v>
      </c>
      <c r="S6438" t="str">
        <f t="shared" si="500"/>
        <v>SunChips Multigrain - Salsa</v>
      </c>
      <c r="T6438" t="str">
        <f t="shared" si="501"/>
        <v>Food</v>
      </c>
      <c r="U6438" t="str">
        <f>IF(T6438="Cell is Blank - Dis-regard",_xlfn.XLOOKUP(S6438,'Categroy Lookup'!A:A,'Categroy Lookup'!B:B,"Cell is Blank - Dis-regard"),T6438)</f>
        <v>Food</v>
      </c>
      <c r="V6438" t="b">
        <f t="shared" si="503"/>
        <v>1</v>
      </c>
      <c r="W6438">
        <f t="shared" si="502"/>
        <v>1.5</v>
      </c>
      <c r="X6438" s="8">
        <f t="shared" si="504"/>
        <v>1</v>
      </c>
      <c r="Y6438" t="s">
        <v>502</v>
      </c>
      <c r="Z6438" t="s">
        <v>503</v>
      </c>
      <c r="AB6438" t="s">
        <v>685</v>
      </c>
      <c r="AC6438" t="s">
        <v>925</v>
      </c>
      <c r="AD6438">
        <v>2022</v>
      </c>
    </row>
    <row r="6439" spans="1:30" x14ac:dyDescent="0.25">
      <c r="A6439" t="s">
        <v>18</v>
      </c>
      <c r="B6439" t="s">
        <v>36</v>
      </c>
      <c r="C6439" t="s">
        <v>37</v>
      </c>
      <c r="D6439" t="s">
        <v>38</v>
      </c>
      <c r="E6439" t="s">
        <v>240</v>
      </c>
      <c r="F6439" t="s">
        <v>27</v>
      </c>
      <c r="G6439">
        <v>15602399908</v>
      </c>
      <c r="H6439" t="s">
        <v>451</v>
      </c>
      <c r="I6439" t="s">
        <v>33</v>
      </c>
      <c r="J6439">
        <v>131</v>
      </c>
      <c r="K6439">
        <v>2</v>
      </c>
      <c r="L6439">
        <v>1</v>
      </c>
      <c r="M6439">
        <v>131</v>
      </c>
      <c r="N6439">
        <v>2</v>
      </c>
      <c r="O6439">
        <v>1</v>
      </c>
      <c r="P6439">
        <v>2</v>
      </c>
      <c r="Q6439">
        <v>2</v>
      </c>
      <c r="R6439" s="1">
        <v>44804</v>
      </c>
      <c r="S6439" t="str">
        <f t="shared" si="500"/>
        <v>Keto Bar - Creamy Peanut Butter Chocolate</v>
      </c>
      <c r="T6439" t="str">
        <f t="shared" si="501"/>
        <v>Food</v>
      </c>
      <c r="U6439" t="str">
        <f>IF(T6439="Cell is Blank - Dis-regard",_xlfn.XLOOKUP(S6439,'Categroy Lookup'!A:A,'Categroy Lookup'!B:B,"Cell is Blank - Dis-regard"),T6439)</f>
        <v>Food</v>
      </c>
      <c r="V6439" t="b">
        <f t="shared" si="503"/>
        <v>1</v>
      </c>
      <c r="W6439">
        <f t="shared" si="502"/>
        <v>2</v>
      </c>
      <c r="X6439" s="8">
        <f t="shared" si="504"/>
        <v>1.3333333333333333</v>
      </c>
      <c r="Y6439" t="s">
        <v>600</v>
      </c>
      <c r="Z6439" t="s">
        <v>601</v>
      </c>
      <c r="AB6439" t="s">
        <v>685</v>
      </c>
      <c r="AC6439" t="s">
        <v>925</v>
      </c>
      <c r="AD6439">
        <v>2022</v>
      </c>
    </row>
    <row r="6440" spans="1:30" x14ac:dyDescent="0.25">
      <c r="A6440" t="s">
        <v>18</v>
      </c>
      <c r="B6440" t="s">
        <v>36</v>
      </c>
      <c r="C6440" t="s">
        <v>37</v>
      </c>
      <c r="D6440" t="s">
        <v>38</v>
      </c>
      <c r="E6440" t="s">
        <v>49</v>
      </c>
      <c r="F6440" t="s">
        <v>27</v>
      </c>
      <c r="G6440">
        <v>15602645264</v>
      </c>
      <c r="H6440" t="s">
        <v>451</v>
      </c>
      <c r="I6440" t="s">
        <v>33</v>
      </c>
      <c r="J6440">
        <v>138</v>
      </c>
      <c r="K6440">
        <v>2</v>
      </c>
      <c r="L6440">
        <v>1</v>
      </c>
      <c r="M6440">
        <v>138</v>
      </c>
      <c r="N6440">
        <v>2</v>
      </c>
      <c r="O6440">
        <v>1</v>
      </c>
      <c r="P6440">
        <v>2</v>
      </c>
      <c r="Q6440">
        <v>2</v>
      </c>
      <c r="R6440" s="1">
        <v>44804</v>
      </c>
      <c r="S6440" t="str">
        <f t="shared" si="500"/>
        <v>Wonderful Pistachios - Variety</v>
      </c>
      <c r="T6440" t="str">
        <f t="shared" si="501"/>
        <v>Food</v>
      </c>
      <c r="U6440" t="str">
        <f>IF(T6440="Cell is Blank - Dis-regard",_xlfn.XLOOKUP(S6440,'Categroy Lookup'!A:A,'Categroy Lookup'!B:B,"Cell is Blank - Dis-regard"),T6440)</f>
        <v>Food</v>
      </c>
      <c r="V6440" t="b">
        <f t="shared" si="503"/>
        <v>1</v>
      </c>
      <c r="W6440">
        <f t="shared" si="502"/>
        <v>2</v>
      </c>
      <c r="X6440" s="8">
        <f t="shared" si="504"/>
        <v>1.3333333333333333</v>
      </c>
      <c r="Y6440" t="s">
        <v>484</v>
      </c>
      <c r="Z6440" t="s">
        <v>485</v>
      </c>
      <c r="AB6440" t="s">
        <v>685</v>
      </c>
      <c r="AC6440" t="s">
        <v>925</v>
      </c>
      <c r="AD6440">
        <v>2022</v>
      </c>
    </row>
    <row r="6441" spans="1:30" x14ac:dyDescent="0.25">
      <c r="A6441" t="s">
        <v>18</v>
      </c>
      <c r="B6441" t="s">
        <v>36</v>
      </c>
      <c r="C6441" t="s">
        <v>37</v>
      </c>
      <c r="D6441" t="s">
        <v>38</v>
      </c>
      <c r="E6441" t="s">
        <v>62</v>
      </c>
      <c r="F6441" t="s">
        <v>27</v>
      </c>
      <c r="G6441">
        <v>15602818773</v>
      </c>
      <c r="H6441" t="s">
        <v>451</v>
      </c>
      <c r="I6441" t="s">
        <v>33</v>
      </c>
      <c r="J6441">
        <v>132</v>
      </c>
      <c r="K6441">
        <v>2</v>
      </c>
      <c r="L6441">
        <v>1</v>
      </c>
      <c r="M6441">
        <v>132</v>
      </c>
      <c r="N6441">
        <v>2</v>
      </c>
      <c r="O6441">
        <v>1</v>
      </c>
      <c r="P6441">
        <v>2</v>
      </c>
      <c r="Q6441">
        <v>2</v>
      </c>
      <c r="R6441" s="1">
        <v>44804</v>
      </c>
      <c r="S6441" t="str">
        <f t="shared" si="500"/>
        <v>Robert Irvine's - Fit Crunch -  Chocolate Pea</v>
      </c>
      <c r="T6441" t="str">
        <f t="shared" si="501"/>
        <v>Food</v>
      </c>
      <c r="U6441" t="str">
        <f>IF(T6441="Cell is Blank - Dis-regard",_xlfn.XLOOKUP(S6441,'Categroy Lookup'!A:A,'Categroy Lookup'!B:B,"Cell is Blank - Dis-regard"),T6441)</f>
        <v>Food</v>
      </c>
      <c r="V6441" t="b">
        <f t="shared" si="503"/>
        <v>1</v>
      </c>
      <c r="W6441">
        <f t="shared" si="502"/>
        <v>2</v>
      </c>
      <c r="X6441" s="8">
        <f t="shared" si="504"/>
        <v>1.3333333333333333</v>
      </c>
      <c r="Y6441" t="s">
        <v>495</v>
      </c>
      <c r="Z6441" t="s">
        <v>496</v>
      </c>
      <c r="AA6441" t="s">
        <v>497</v>
      </c>
      <c r="AB6441" t="s">
        <v>685</v>
      </c>
      <c r="AC6441" t="s">
        <v>925</v>
      </c>
      <c r="AD6441">
        <v>2022</v>
      </c>
    </row>
    <row r="6442" spans="1:30" x14ac:dyDescent="0.25">
      <c r="A6442" t="s">
        <v>18</v>
      </c>
      <c r="B6442" t="s">
        <v>197</v>
      </c>
      <c r="C6442" t="s">
        <v>198</v>
      </c>
      <c r="D6442" t="s">
        <v>199</v>
      </c>
      <c r="E6442" t="s">
        <v>441</v>
      </c>
      <c r="F6442" t="s">
        <v>27</v>
      </c>
      <c r="G6442">
        <v>15603201222</v>
      </c>
      <c r="H6442" t="s">
        <v>451</v>
      </c>
      <c r="I6442" t="s">
        <v>25</v>
      </c>
      <c r="J6442">
        <v>122</v>
      </c>
      <c r="K6442">
        <v>2</v>
      </c>
      <c r="L6442">
        <v>1</v>
      </c>
      <c r="M6442">
        <v>122</v>
      </c>
      <c r="N6442">
        <v>2</v>
      </c>
      <c r="O6442">
        <v>1</v>
      </c>
      <c r="P6442">
        <v>2</v>
      </c>
      <c r="Q6442">
        <v>6</v>
      </c>
      <c r="R6442" s="1">
        <v>44804</v>
      </c>
      <c r="S6442" t="str">
        <f t="shared" si="500"/>
        <v>Lindens - Chocolate Chippers</v>
      </c>
      <c r="T6442" t="str">
        <f t="shared" si="501"/>
        <v>Food</v>
      </c>
      <c r="U6442" t="str">
        <f>IF(T6442="Cell is Blank - Dis-regard",_xlfn.XLOOKUP(S6442,'Categroy Lookup'!A:A,'Categroy Lookup'!B:B,"Cell is Blank - Dis-regard"),T6442)</f>
        <v>Food</v>
      </c>
      <c r="V6442" t="b">
        <f t="shared" si="503"/>
        <v>1</v>
      </c>
      <c r="W6442">
        <f t="shared" si="502"/>
        <v>2</v>
      </c>
      <c r="X6442" s="8">
        <f t="shared" si="504"/>
        <v>1.3333333333333333</v>
      </c>
      <c r="Y6442" t="s">
        <v>656</v>
      </c>
      <c r="Z6442" t="s">
        <v>657</v>
      </c>
      <c r="AB6442" t="s">
        <v>685</v>
      </c>
      <c r="AC6442" t="s">
        <v>925</v>
      </c>
      <c r="AD6442">
        <v>2022</v>
      </c>
    </row>
    <row r="6443" spans="1:30" x14ac:dyDescent="0.25">
      <c r="A6443" t="s">
        <v>18</v>
      </c>
      <c r="B6443" t="s">
        <v>197</v>
      </c>
      <c r="C6443" t="s">
        <v>198</v>
      </c>
      <c r="D6443" t="s">
        <v>199</v>
      </c>
      <c r="E6443" t="s">
        <v>49</v>
      </c>
      <c r="F6443" t="s">
        <v>27</v>
      </c>
      <c r="G6443">
        <v>15603201222</v>
      </c>
      <c r="H6443" t="s">
        <v>451</v>
      </c>
      <c r="I6443" t="s">
        <v>25</v>
      </c>
      <c r="J6443">
        <v>131</v>
      </c>
      <c r="K6443">
        <v>2</v>
      </c>
      <c r="L6443">
        <v>1</v>
      </c>
      <c r="M6443">
        <v>131</v>
      </c>
      <c r="N6443">
        <v>2</v>
      </c>
      <c r="O6443">
        <v>1</v>
      </c>
      <c r="P6443">
        <v>2</v>
      </c>
      <c r="Q6443">
        <v>6</v>
      </c>
      <c r="R6443" s="1">
        <v>44804</v>
      </c>
      <c r="S6443" t="str">
        <f t="shared" si="500"/>
        <v>Wonderful Pistachios - Variety</v>
      </c>
      <c r="T6443" t="str">
        <f t="shared" si="501"/>
        <v>Food</v>
      </c>
      <c r="U6443" t="str">
        <f>IF(T6443="Cell is Blank - Dis-regard",_xlfn.XLOOKUP(S6443,'Categroy Lookup'!A:A,'Categroy Lookup'!B:B,"Cell is Blank - Dis-regard"),T6443)</f>
        <v>Food</v>
      </c>
      <c r="V6443" t="b">
        <f t="shared" si="503"/>
        <v>1</v>
      </c>
      <c r="W6443">
        <f t="shared" si="502"/>
        <v>2</v>
      </c>
      <c r="X6443" s="8">
        <f t="shared" si="504"/>
        <v>1.3333333333333333</v>
      </c>
      <c r="Y6443" t="s">
        <v>484</v>
      </c>
      <c r="Z6443" t="s">
        <v>485</v>
      </c>
      <c r="AB6443" t="s">
        <v>685</v>
      </c>
      <c r="AC6443" t="s">
        <v>925</v>
      </c>
      <c r="AD6443">
        <v>2022</v>
      </c>
    </row>
    <row r="6444" spans="1:30" x14ac:dyDescent="0.25">
      <c r="A6444" t="s">
        <v>18</v>
      </c>
      <c r="B6444" t="s">
        <v>197</v>
      </c>
      <c r="C6444" t="s">
        <v>198</v>
      </c>
      <c r="D6444" t="s">
        <v>199</v>
      </c>
      <c r="E6444" t="s">
        <v>220</v>
      </c>
      <c r="F6444" t="s">
        <v>27</v>
      </c>
      <c r="G6444">
        <v>15603201222</v>
      </c>
      <c r="H6444" t="s">
        <v>451</v>
      </c>
      <c r="I6444" t="s">
        <v>25</v>
      </c>
      <c r="J6444">
        <v>137</v>
      </c>
      <c r="K6444">
        <v>2</v>
      </c>
      <c r="L6444">
        <v>1</v>
      </c>
      <c r="M6444">
        <v>137</v>
      </c>
      <c r="N6444">
        <v>2</v>
      </c>
      <c r="O6444">
        <v>1</v>
      </c>
      <c r="P6444">
        <v>2</v>
      </c>
      <c r="Q6444">
        <v>6</v>
      </c>
      <c r="R6444" s="1">
        <v>44804</v>
      </c>
      <c r="S6444" t="str">
        <f t="shared" si="500"/>
        <v>Hungry Buddha - Chocolate Chip</v>
      </c>
      <c r="T6444" t="str">
        <f t="shared" si="501"/>
        <v>Food</v>
      </c>
      <c r="U6444" t="str">
        <f>IF(T6444="Cell is Blank - Dis-regard",_xlfn.XLOOKUP(S6444,'Categroy Lookup'!A:A,'Categroy Lookup'!B:B,"Cell is Blank - Dis-regard"),T6444)</f>
        <v>Food</v>
      </c>
      <c r="V6444" t="b">
        <f t="shared" si="503"/>
        <v>1</v>
      </c>
      <c r="W6444">
        <f t="shared" si="502"/>
        <v>2</v>
      </c>
      <c r="X6444" s="8">
        <f t="shared" si="504"/>
        <v>1.3333333333333333</v>
      </c>
      <c r="Y6444" t="s">
        <v>590</v>
      </c>
      <c r="Z6444" t="s">
        <v>591</v>
      </c>
      <c r="AB6444" t="s">
        <v>685</v>
      </c>
      <c r="AC6444" t="s">
        <v>925</v>
      </c>
      <c r="AD6444">
        <v>2022</v>
      </c>
    </row>
    <row r="6445" spans="1:30" x14ac:dyDescent="0.25">
      <c r="A6445" t="s">
        <v>18</v>
      </c>
      <c r="B6445" t="s">
        <v>40</v>
      </c>
      <c r="C6445" t="s">
        <v>41</v>
      </c>
      <c r="D6445" t="s">
        <v>42</v>
      </c>
      <c r="E6445" t="s">
        <v>359</v>
      </c>
      <c r="F6445" t="s">
        <v>31</v>
      </c>
      <c r="G6445">
        <v>15603853105</v>
      </c>
      <c r="H6445" t="s">
        <v>451</v>
      </c>
      <c r="I6445" t="s">
        <v>25</v>
      </c>
      <c r="J6445">
        <v>145</v>
      </c>
      <c r="K6445">
        <v>2.5</v>
      </c>
      <c r="L6445">
        <v>1</v>
      </c>
      <c r="M6445">
        <v>145</v>
      </c>
      <c r="N6445">
        <v>2.5</v>
      </c>
      <c r="O6445">
        <v>1</v>
      </c>
      <c r="P6445">
        <v>2.5</v>
      </c>
      <c r="Q6445">
        <v>2.5</v>
      </c>
      <c r="R6445" s="1">
        <v>44804</v>
      </c>
      <c r="S6445" t="str">
        <f t="shared" si="500"/>
        <v>Snapple Tea - Lemon</v>
      </c>
      <c r="T6445" t="str">
        <f t="shared" si="501"/>
        <v>Non Carbonated</v>
      </c>
      <c r="U6445" t="str">
        <f>IF(T6445="Cell is Blank - Dis-regard",_xlfn.XLOOKUP(S6445,'Categroy Lookup'!A:A,'Categroy Lookup'!B:B,"Cell is Blank - Dis-regard"),T6445)</f>
        <v>Non Carbonated</v>
      </c>
      <c r="V6445" t="b">
        <f t="shared" si="503"/>
        <v>1</v>
      </c>
      <c r="W6445">
        <f t="shared" si="502"/>
        <v>2.5</v>
      </c>
      <c r="X6445" s="8">
        <f t="shared" si="504"/>
        <v>1.6666666666666667</v>
      </c>
      <c r="Y6445" t="s">
        <v>564</v>
      </c>
      <c r="Z6445" t="s">
        <v>479</v>
      </c>
      <c r="AB6445" t="s">
        <v>685</v>
      </c>
      <c r="AC6445" t="s">
        <v>925</v>
      </c>
      <c r="AD6445">
        <v>2022</v>
      </c>
    </row>
    <row r="6446" spans="1:30" x14ac:dyDescent="0.25">
      <c r="A6446" t="s">
        <v>18</v>
      </c>
      <c r="B6446" t="s">
        <v>197</v>
      </c>
      <c r="C6446" t="s">
        <v>198</v>
      </c>
      <c r="D6446" t="s">
        <v>199</v>
      </c>
      <c r="E6446" t="s">
        <v>304</v>
      </c>
      <c r="F6446" t="s">
        <v>27</v>
      </c>
      <c r="G6446">
        <v>15603921383</v>
      </c>
      <c r="H6446" t="s">
        <v>451</v>
      </c>
      <c r="I6446" t="s">
        <v>33</v>
      </c>
      <c r="J6446">
        <v>125</v>
      </c>
      <c r="K6446">
        <v>1.5</v>
      </c>
      <c r="L6446">
        <v>1</v>
      </c>
      <c r="M6446">
        <v>125</v>
      </c>
      <c r="N6446">
        <v>1.5</v>
      </c>
      <c r="O6446">
        <v>1</v>
      </c>
      <c r="P6446">
        <v>1.5</v>
      </c>
      <c r="Q6446">
        <v>1.5</v>
      </c>
      <c r="R6446" s="1">
        <v>44804</v>
      </c>
      <c r="S6446" t="str">
        <f t="shared" si="500"/>
        <v>Goldfish Baked - Cheddar</v>
      </c>
      <c r="T6446" t="str">
        <f t="shared" si="501"/>
        <v>Food</v>
      </c>
      <c r="U6446" t="str">
        <f>IF(T6446="Cell is Blank - Dis-regard",_xlfn.XLOOKUP(S6446,'Categroy Lookup'!A:A,'Categroy Lookup'!B:B,"Cell is Blank - Dis-regard"),T6446)</f>
        <v>Food</v>
      </c>
      <c r="V6446" t="b">
        <f t="shared" si="503"/>
        <v>1</v>
      </c>
      <c r="W6446">
        <f t="shared" si="502"/>
        <v>1.5</v>
      </c>
      <c r="X6446" s="8">
        <f t="shared" si="504"/>
        <v>1</v>
      </c>
      <c r="Y6446" t="s">
        <v>628</v>
      </c>
      <c r="Z6446" t="s">
        <v>629</v>
      </c>
      <c r="AB6446" t="s">
        <v>685</v>
      </c>
      <c r="AC6446" t="s">
        <v>925</v>
      </c>
      <c r="AD6446">
        <v>2022</v>
      </c>
    </row>
  </sheetData>
  <autoFilter ref="A1:V6446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14"/>
  <sheetViews>
    <sheetView tabSelected="1" topLeftCell="A34" workbookViewId="0">
      <selection activeCell="E94" sqref="E94"/>
    </sheetView>
  </sheetViews>
  <sheetFormatPr defaultRowHeight="15" x14ac:dyDescent="0.25"/>
  <cols>
    <col min="1" max="1" width="34" bestFit="1" customWidth="1"/>
    <col min="2" max="2" width="20.5703125" bestFit="1" customWidth="1"/>
    <col min="3" max="3" width="16.28515625" bestFit="1" customWidth="1"/>
    <col min="8" max="8" width="12.5703125" bestFit="1" customWidth="1"/>
    <col min="9" max="9" width="16.140625" bestFit="1" customWidth="1"/>
    <col min="10" max="10" width="17.28515625" bestFit="1" customWidth="1"/>
    <col min="11" max="11" width="12.28515625" bestFit="1" customWidth="1"/>
    <col min="12" max="12" width="10.28515625" bestFit="1" customWidth="1"/>
    <col min="13" max="13" width="12.28515625" bestFit="1" customWidth="1"/>
    <col min="18" max="18" width="35" bestFit="1" customWidth="1"/>
    <col min="19" max="19" width="17.28515625" bestFit="1" customWidth="1"/>
    <col min="20" max="20" width="10" bestFit="1" customWidth="1"/>
  </cols>
  <sheetData>
    <row r="1" spans="1:24" x14ac:dyDescent="0.25">
      <c r="A1" s="3" t="s">
        <v>463</v>
      </c>
      <c r="B1" t="s">
        <v>461</v>
      </c>
      <c r="J1" s="3" t="s">
        <v>463</v>
      </c>
      <c r="K1" t="s">
        <v>461</v>
      </c>
      <c r="R1" s="3" t="s">
        <v>463</v>
      </c>
      <c r="S1" t="s">
        <v>461</v>
      </c>
    </row>
    <row r="3" spans="1:24" x14ac:dyDescent="0.25">
      <c r="A3" s="3" t="s">
        <v>2</v>
      </c>
      <c r="B3" s="3" t="s">
        <v>3</v>
      </c>
      <c r="C3" t="s">
        <v>458</v>
      </c>
      <c r="D3" t="s">
        <v>464</v>
      </c>
      <c r="J3" s="3" t="s">
        <v>662</v>
      </c>
      <c r="K3" t="s">
        <v>667</v>
      </c>
      <c r="L3" t="s">
        <v>666</v>
      </c>
      <c r="R3" s="3" t="s">
        <v>662</v>
      </c>
      <c r="S3" t="s">
        <v>666</v>
      </c>
      <c r="T3" t="s">
        <v>667</v>
      </c>
      <c r="V3" s="5" t="s">
        <v>662</v>
      </c>
      <c r="W3" s="5" t="s">
        <v>666</v>
      </c>
      <c r="X3" s="5" t="s">
        <v>667</v>
      </c>
    </row>
    <row r="4" spans="1:24" x14ac:dyDescent="0.25">
      <c r="A4" t="s">
        <v>41</v>
      </c>
      <c r="B4" t="s">
        <v>42</v>
      </c>
      <c r="C4" s="4">
        <v>2594</v>
      </c>
      <c r="D4" s="6">
        <f>C4/$C$9</f>
        <v>0.39742607629845256</v>
      </c>
      <c r="E4" s="7">
        <f>D4</f>
        <v>0.39742607629845256</v>
      </c>
      <c r="J4" t="s">
        <v>43</v>
      </c>
      <c r="K4" s="4">
        <v>1159</v>
      </c>
      <c r="L4" s="4">
        <v>385</v>
      </c>
      <c r="R4" t="s">
        <v>533</v>
      </c>
      <c r="S4" s="4">
        <v>1</v>
      </c>
      <c r="T4" s="4">
        <v>1.25</v>
      </c>
      <c r="V4" t="s">
        <v>533</v>
      </c>
      <c r="W4" s="4">
        <v>1</v>
      </c>
      <c r="X4" s="4">
        <v>1.25</v>
      </c>
    </row>
    <row r="5" spans="1:24" x14ac:dyDescent="0.25">
      <c r="A5" t="s">
        <v>198</v>
      </c>
      <c r="B5" t="s">
        <v>199</v>
      </c>
      <c r="C5" s="4">
        <v>1933</v>
      </c>
      <c r="D5" s="6">
        <f t="shared" ref="D5:D8" si="0">C5/$C$9</f>
        <v>0.29615443542209285</v>
      </c>
      <c r="E5" s="7">
        <f>E4+D5</f>
        <v>0.69358051172054536</v>
      </c>
      <c r="J5" t="s">
        <v>524</v>
      </c>
      <c r="K5" s="4">
        <v>950</v>
      </c>
      <c r="L5" s="4">
        <v>680</v>
      </c>
      <c r="R5" t="s">
        <v>546</v>
      </c>
      <c r="S5" s="4">
        <v>1</v>
      </c>
      <c r="T5" s="4">
        <v>1.25</v>
      </c>
      <c r="V5" t="s">
        <v>546</v>
      </c>
      <c r="W5" s="4">
        <v>1</v>
      </c>
      <c r="X5" s="4">
        <v>1.25</v>
      </c>
    </row>
    <row r="6" spans="1:24" x14ac:dyDescent="0.25">
      <c r="A6" t="s">
        <v>20</v>
      </c>
      <c r="B6" t="s">
        <v>29</v>
      </c>
      <c r="C6" s="4">
        <v>757</v>
      </c>
      <c r="D6" s="6">
        <f t="shared" si="0"/>
        <v>0.11597977631377356</v>
      </c>
      <c r="E6" s="7">
        <f t="shared" ref="E6:E8" si="1">E5+D6</f>
        <v>0.8095602880343189</v>
      </c>
      <c r="J6" t="s">
        <v>466</v>
      </c>
      <c r="K6" s="4">
        <v>598.5</v>
      </c>
      <c r="L6" s="4">
        <v>179</v>
      </c>
      <c r="R6" t="s">
        <v>272</v>
      </c>
      <c r="S6" s="4">
        <v>1</v>
      </c>
      <c r="T6" s="4">
        <v>1.5</v>
      </c>
      <c r="V6" t="s">
        <v>272</v>
      </c>
      <c r="W6" s="4">
        <v>1</v>
      </c>
      <c r="X6" s="4">
        <v>1.5</v>
      </c>
    </row>
    <row r="7" spans="1:24" x14ac:dyDescent="0.25">
      <c r="B7" t="s">
        <v>21</v>
      </c>
      <c r="C7" s="4">
        <v>563</v>
      </c>
      <c r="D7" s="6">
        <f t="shared" si="0"/>
        <v>8.6257085950666459E-2</v>
      </c>
      <c r="E7" s="7">
        <f t="shared" si="1"/>
        <v>0.8958173739849854</v>
      </c>
      <c r="J7" t="s">
        <v>478</v>
      </c>
      <c r="K7" s="4">
        <v>562.5</v>
      </c>
      <c r="L7" s="4">
        <v>225</v>
      </c>
      <c r="R7" t="s">
        <v>520</v>
      </c>
      <c r="S7" s="4">
        <v>1</v>
      </c>
      <c r="T7" s="4">
        <v>2</v>
      </c>
      <c r="V7" t="s">
        <v>520</v>
      </c>
      <c r="W7" s="4">
        <v>1</v>
      </c>
      <c r="X7" s="4">
        <v>2</v>
      </c>
    </row>
    <row r="8" spans="1:24" x14ac:dyDescent="0.25">
      <c r="A8" t="s">
        <v>37</v>
      </c>
      <c r="B8" t="s">
        <v>38</v>
      </c>
      <c r="C8" s="4">
        <v>680</v>
      </c>
      <c r="D8" s="6">
        <f t="shared" si="0"/>
        <v>0.10418262601501456</v>
      </c>
      <c r="E8" s="7">
        <f t="shared" si="1"/>
        <v>1</v>
      </c>
      <c r="J8" t="s">
        <v>482</v>
      </c>
      <c r="K8" s="4">
        <v>560.5</v>
      </c>
      <c r="L8" s="4">
        <v>267</v>
      </c>
      <c r="R8" t="s">
        <v>654</v>
      </c>
      <c r="S8" s="4">
        <v>1</v>
      </c>
      <c r="T8" s="4">
        <v>2.5</v>
      </c>
      <c r="V8" t="s">
        <v>654</v>
      </c>
      <c r="W8" s="4">
        <v>1</v>
      </c>
      <c r="X8" s="4">
        <v>2.5</v>
      </c>
    </row>
    <row r="9" spans="1:24" x14ac:dyDescent="0.25">
      <c r="A9" t="s">
        <v>457</v>
      </c>
      <c r="C9" s="4">
        <v>6527</v>
      </c>
      <c r="J9" t="s">
        <v>502</v>
      </c>
      <c r="K9" s="4">
        <v>484.5</v>
      </c>
      <c r="L9" s="4">
        <v>328</v>
      </c>
      <c r="R9" t="s">
        <v>624</v>
      </c>
      <c r="S9" s="4">
        <v>2</v>
      </c>
      <c r="T9" s="4">
        <v>3</v>
      </c>
      <c r="V9" t="s">
        <v>624</v>
      </c>
      <c r="W9" s="4">
        <v>2</v>
      </c>
      <c r="X9" s="4">
        <v>3</v>
      </c>
    </row>
    <row r="10" spans="1:24" x14ac:dyDescent="0.25">
      <c r="J10" t="s">
        <v>72</v>
      </c>
      <c r="K10" s="4">
        <v>460</v>
      </c>
      <c r="L10" s="4">
        <v>311</v>
      </c>
      <c r="R10" t="s">
        <v>565</v>
      </c>
      <c r="S10" s="4">
        <v>2</v>
      </c>
      <c r="T10" s="4">
        <v>3</v>
      </c>
      <c r="V10" t="s">
        <v>565</v>
      </c>
      <c r="W10" s="4">
        <v>2</v>
      </c>
      <c r="X10" s="4">
        <v>3</v>
      </c>
    </row>
    <row r="11" spans="1:24" x14ac:dyDescent="0.25">
      <c r="J11" t="s">
        <v>528</v>
      </c>
      <c r="K11" s="4">
        <v>376.25</v>
      </c>
      <c r="L11" s="4">
        <v>252</v>
      </c>
      <c r="R11" t="s">
        <v>260</v>
      </c>
      <c r="S11" s="4">
        <v>4</v>
      </c>
      <c r="T11" s="4">
        <v>4</v>
      </c>
      <c r="V11" t="s">
        <v>260</v>
      </c>
      <c r="W11" s="4">
        <v>4</v>
      </c>
      <c r="X11" s="4">
        <v>4</v>
      </c>
    </row>
    <row r="12" spans="1:24" x14ac:dyDescent="0.25">
      <c r="J12" t="s">
        <v>473</v>
      </c>
      <c r="K12" s="4">
        <v>341.25</v>
      </c>
      <c r="L12" s="4">
        <v>230</v>
      </c>
      <c r="R12" t="s">
        <v>538</v>
      </c>
      <c r="S12" s="4">
        <v>3</v>
      </c>
      <c r="T12" s="4">
        <v>4.5</v>
      </c>
      <c r="V12" t="s">
        <v>538</v>
      </c>
      <c r="W12" s="4">
        <v>3</v>
      </c>
      <c r="X12" s="4">
        <v>4.5</v>
      </c>
    </row>
    <row r="13" spans="1:24" x14ac:dyDescent="0.25">
      <c r="J13" t="s">
        <v>551</v>
      </c>
      <c r="K13" s="4">
        <v>272</v>
      </c>
      <c r="L13" s="4">
        <v>217</v>
      </c>
      <c r="R13" t="s">
        <v>263</v>
      </c>
      <c r="S13" s="4">
        <v>4</v>
      </c>
      <c r="T13" s="4">
        <v>4.5</v>
      </c>
      <c r="V13" t="s">
        <v>263</v>
      </c>
      <c r="W13" s="4">
        <v>4</v>
      </c>
      <c r="X13" s="4">
        <v>4.5</v>
      </c>
    </row>
    <row r="14" spans="1:24" x14ac:dyDescent="0.25">
      <c r="J14" t="s">
        <v>457</v>
      </c>
      <c r="K14" s="4">
        <v>5764.5</v>
      </c>
      <c r="L14" s="4">
        <v>3074</v>
      </c>
      <c r="R14" t="s">
        <v>118</v>
      </c>
      <c r="S14" s="4">
        <v>5</v>
      </c>
      <c r="T14" s="4">
        <v>5</v>
      </c>
    </row>
    <row r="15" spans="1:24" x14ac:dyDescent="0.25">
      <c r="R15" t="s">
        <v>592</v>
      </c>
      <c r="S15" s="4">
        <v>2</v>
      </c>
      <c r="T15" s="4">
        <v>6</v>
      </c>
    </row>
    <row r="16" spans="1:24" x14ac:dyDescent="0.25">
      <c r="R16" t="s">
        <v>597</v>
      </c>
      <c r="S16" s="4">
        <v>3</v>
      </c>
      <c r="T16" s="4">
        <v>6</v>
      </c>
    </row>
    <row r="17" spans="1:20" x14ac:dyDescent="0.25">
      <c r="R17" t="s">
        <v>480</v>
      </c>
      <c r="S17" s="4">
        <v>7</v>
      </c>
      <c r="T17" s="4">
        <v>7</v>
      </c>
    </row>
    <row r="18" spans="1:20" x14ac:dyDescent="0.25">
      <c r="R18" t="s">
        <v>648</v>
      </c>
      <c r="S18" s="4">
        <v>3</v>
      </c>
      <c r="T18" s="4">
        <v>7.5</v>
      </c>
    </row>
    <row r="19" spans="1:20" x14ac:dyDescent="0.25">
      <c r="R19" t="s">
        <v>645</v>
      </c>
      <c r="S19" s="4">
        <v>4</v>
      </c>
      <c r="T19" s="4">
        <v>8</v>
      </c>
    </row>
    <row r="20" spans="1:20" x14ac:dyDescent="0.25">
      <c r="R20" t="s">
        <v>556</v>
      </c>
      <c r="S20" s="4">
        <v>5</v>
      </c>
      <c r="T20" s="4">
        <v>9</v>
      </c>
    </row>
    <row r="21" spans="1:20" x14ac:dyDescent="0.25">
      <c r="R21" t="s">
        <v>602</v>
      </c>
      <c r="S21" s="4">
        <v>2</v>
      </c>
      <c r="T21" s="4">
        <v>9</v>
      </c>
    </row>
    <row r="22" spans="1:20" x14ac:dyDescent="0.25">
      <c r="R22" t="s">
        <v>254</v>
      </c>
      <c r="S22" s="4">
        <v>7</v>
      </c>
      <c r="T22" s="4">
        <v>9</v>
      </c>
    </row>
    <row r="23" spans="1:20" x14ac:dyDescent="0.25">
      <c r="R23" t="s">
        <v>89</v>
      </c>
      <c r="S23" s="4">
        <v>4</v>
      </c>
      <c r="T23" s="4">
        <v>12</v>
      </c>
    </row>
    <row r="24" spans="1:20" x14ac:dyDescent="0.25">
      <c r="R24" t="s">
        <v>616</v>
      </c>
      <c r="S24" s="4">
        <v>9</v>
      </c>
      <c r="T24" s="4">
        <v>13.5</v>
      </c>
    </row>
    <row r="25" spans="1:20" x14ac:dyDescent="0.25">
      <c r="R25" t="s">
        <v>656</v>
      </c>
      <c r="S25" s="4">
        <v>7</v>
      </c>
      <c r="T25" s="4">
        <v>14.5</v>
      </c>
    </row>
    <row r="26" spans="1:20" x14ac:dyDescent="0.25">
      <c r="R26" t="s">
        <v>543</v>
      </c>
      <c r="S26" s="4">
        <v>10</v>
      </c>
      <c r="T26" s="4">
        <v>15</v>
      </c>
    </row>
    <row r="27" spans="1:20" x14ac:dyDescent="0.25">
      <c r="R27" t="s">
        <v>659</v>
      </c>
      <c r="S27" s="4">
        <v>6</v>
      </c>
      <c r="T27" s="4">
        <v>15</v>
      </c>
    </row>
    <row r="28" spans="1:20" x14ac:dyDescent="0.25">
      <c r="R28" t="s">
        <v>604</v>
      </c>
      <c r="S28" s="4">
        <v>5</v>
      </c>
      <c r="T28" s="4">
        <v>15</v>
      </c>
    </row>
    <row r="29" spans="1:20" x14ac:dyDescent="0.25">
      <c r="R29" t="s">
        <v>509</v>
      </c>
      <c r="S29" s="4">
        <v>6</v>
      </c>
      <c r="T29" s="4">
        <v>15</v>
      </c>
    </row>
    <row r="30" spans="1:20" x14ac:dyDescent="0.25">
      <c r="A30" s="3" t="s">
        <v>452</v>
      </c>
      <c r="B30" t="s">
        <v>461</v>
      </c>
      <c r="R30" t="s">
        <v>59</v>
      </c>
      <c r="S30" s="4">
        <v>15</v>
      </c>
      <c r="T30" s="4">
        <v>16</v>
      </c>
    </row>
    <row r="31" spans="1:20" x14ac:dyDescent="0.25">
      <c r="R31" t="s">
        <v>493</v>
      </c>
      <c r="S31" s="4">
        <v>12</v>
      </c>
      <c r="T31" s="4">
        <v>16</v>
      </c>
    </row>
    <row r="32" spans="1:20" x14ac:dyDescent="0.25">
      <c r="A32" s="3" t="s">
        <v>453</v>
      </c>
      <c r="B32" t="s">
        <v>460</v>
      </c>
      <c r="R32" t="s">
        <v>506</v>
      </c>
      <c r="S32" s="4">
        <v>13</v>
      </c>
      <c r="T32" s="4">
        <v>16.25</v>
      </c>
    </row>
    <row r="33" spans="1:20" x14ac:dyDescent="0.25">
      <c r="A33" t="s">
        <v>459</v>
      </c>
      <c r="B33" s="4">
        <v>181</v>
      </c>
      <c r="R33" t="s">
        <v>526</v>
      </c>
      <c r="S33" s="4">
        <v>13</v>
      </c>
      <c r="T33" s="4">
        <v>16.5</v>
      </c>
    </row>
    <row r="34" spans="1:20" x14ac:dyDescent="0.25">
      <c r="A34" t="s">
        <v>55</v>
      </c>
      <c r="B34" s="4">
        <v>483</v>
      </c>
      <c r="R34" t="s">
        <v>620</v>
      </c>
      <c r="S34" s="4">
        <v>9</v>
      </c>
      <c r="T34" s="4">
        <v>18</v>
      </c>
    </row>
    <row r="35" spans="1:20" x14ac:dyDescent="0.25">
      <c r="A35" t="s">
        <v>31</v>
      </c>
      <c r="B35" s="4">
        <v>710</v>
      </c>
      <c r="R35" t="s">
        <v>535</v>
      </c>
      <c r="S35" s="4">
        <v>14</v>
      </c>
      <c r="T35" s="4">
        <v>21</v>
      </c>
    </row>
    <row r="36" spans="1:20" x14ac:dyDescent="0.25">
      <c r="A36" t="s">
        <v>23</v>
      </c>
      <c r="B36" s="4">
        <v>1639</v>
      </c>
      <c r="R36" t="s">
        <v>46</v>
      </c>
      <c r="S36" s="4">
        <v>15</v>
      </c>
      <c r="T36" s="4">
        <v>22.5</v>
      </c>
    </row>
    <row r="37" spans="1:20" x14ac:dyDescent="0.25">
      <c r="A37" t="s">
        <v>27</v>
      </c>
      <c r="B37" s="4">
        <v>3428</v>
      </c>
      <c r="R37" t="s">
        <v>227</v>
      </c>
      <c r="S37" s="4">
        <v>18</v>
      </c>
      <c r="T37" s="4">
        <v>23.5</v>
      </c>
    </row>
    <row r="38" spans="1:20" x14ac:dyDescent="0.25">
      <c r="A38" t="s">
        <v>457</v>
      </c>
      <c r="B38" s="4">
        <v>6441</v>
      </c>
      <c r="R38" t="s">
        <v>612</v>
      </c>
      <c r="S38" s="4">
        <v>10</v>
      </c>
      <c r="T38" s="4">
        <v>25.75</v>
      </c>
    </row>
    <row r="39" spans="1:20" x14ac:dyDescent="0.25">
      <c r="R39" t="s">
        <v>135</v>
      </c>
      <c r="S39" s="4">
        <v>16</v>
      </c>
      <c r="T39" s="4">
        <v>27.5</v>
      </c>
    </row>
    <row r="40" spans="1:20" x14ac:dyDescent="0.25">
      <c r="R40" t="s">
        <v>588</v>
      </c>
      <c r="S40" s="4">
        <v>10</v>
      </c>
      <c r="T40" s="4">
        <v>27.5</v>
      </c>
    </row>
    <row r="41" spans="1:20" x14ac:dyDescent="0.25">
      <c r="R41" t="s">
        <v>554</v>
      </c>
      <c r="S41" s="4">
        <v>15</v>
      </c>
      <c r="T41" s="4">
        <v>28</v>
      </c>
    </row>
    <row r="42" spans="1:20" x14ac:dyDescent="0.25">
      <c r="I42" s="3" t="s">
        <v>2</v>
      </c>
      <c r="J42" s="3" t="s">
        <v>8</v>
      </c>
      <c r="K42" t="s">
        <v>665</v>
      </c>
      <c r="R42" t="s">
        <v>277</v>
      </c>
      <c r="S42" s="4">
        <v>20</v>
      </c>
      <c r="T42" s="4">
        <v>30</v>
      </c>
    </row>
    <row r="43" spans="1:20" x14ac:dyDescent="0.25">
      <c r="I43" t="s">
        <v>20</v>
      </c>
      <c r="J43" t="s">
        <v>33</v>
      </c>
      <c r="K43" s="9">
        <v>1389.25</v>
      </c>
      <c r="R43" t="s">
        <v>504</v>
      </c>
      <c r="S43" s="4">
        <v>21</v>
      </c>
      <c r="T43" s="4">
        <v>31.5</v>
      </c>
    </row>
    <row r="44" spans="1:20" x14ac:dyDescent="0.25">
      <c r="J44" t="s">
        <v>25</v>
      </c>
      <c r="K44" s="9">
        <v>1076.25</v>
      </c>
      <c r="R44" t="s">
        <v>584</v>
      </c>
      <c r="S44" s="4">
        <v>17</v>
      </c>
      <c r="T44" s="4">
        <v>32</v>
      </c>
    </row>
    <row r="45" spans="1:20" x14ac:dyDescent="0.25">
      <c r="I45" t="s">
        <v>37</v>
      </c>
      <c r="J45" t="s">
        <v>33</v>
      </c>
      <c r="K45" s="9">
        <v>885</v>
      </c>
      <c r="R45" t="s">
        <v>97</v>
      </c>
      <c r="S45" s="4">
        <v>23</v>
      </c>
      <c r="T45" s="4">
        <v>33</v>
      </c>
    </row>
    <row r="46" spans="1:20" x14ac:dyDescent="0.25">
      <c r="J46" t="s">
        <v>25</v>
      </c>
      <c r="K46" s="9">
        <v>302.5</v>
      </c>
      <c r="R46" t="s">
        <v>590</v>
      </c>
      <c r="S46" s="4">
        <v>17</v>
      </c>
      <c r="T46" s="4">
        <v>34</v>
      </c>
    </row>
    <row r="47" spans="1:20" x14ac:dyDescent="0.25">
      <c r="I47" t="s">
        <v>198</v>
      </c>
      <c r="J47" t="s">
        <v>33</v>
      </c>
      <c r="K47" s="9">
        <v>2127.75</v>
      </c>
      <c r="R47" t="s">
        <v>61</v>
      </c>
      <c r="S47" s="4">
        <v>20</v>
      </c>
      <c r="T47" s="4">
        <v>34.5</v>
      </c>
    </row>
    <row r="48" spans="1:20" x14ac:dyDescent="0.25">
      <c r="J48" t="s">
        <v>25</v>
      </c>
      <c r="K48" s="9">
        <v>1796.75</v>
      </c>
      <c r="R48" t="s">
        <v>67</v>
      </c>
      <c r="S48" s="4">
        <v>23</v>
      </c>
      <c r="T48" s="4">
        <v>34.5</v>
      </c>
    </row>
    <row r="49" spans="1:20" x14ac:dyDescent="0.25">
      <c r="I49" t="s">
        <v>41</v>
      </c>
      <c r="J49" t="s">
        <v>33</v>
      </c>
      <c r="K49" s="9">
        <v>3581.5</v>
      </c>
      <c r="R49" t="s">
        <v>208</v>
      </c>
      <c r="S49" s="4">
        <v>27</v>
      </c>
      <c r="T49" s="4">
        <v>37.5</v>
      </c>
    </row>
    <row r="50" spans="1:20" x14ac:dyDescent="0.25">
      <c r="J50" t="s">
        <v>25</v>
      </c>
      <c r="K50" s="9">
        <v>1257.75</v>
      </c>
      <c r="R50" t="s">
        <v>310</v>
      </c>
      <c r="S50" s="4">
        <v>28</v>
      </c>
      <c r="T50" s="4">
        <v>37.5</v>
      </c>
    </row>
    <row r="51" spans="1:20" x14ac:dyDescent="0.25">
      <c r="I51" t="s">
        <v>457</v>
      </c>
      <c r="K51" s="9">
        <v>12416.75</v>
      </c>
      <c r="R51" t="s">
        <v>500</v>
      </c>
      <c r="S51" s="4">
        <v>27</v>
      </c>
      <c r="T51" s="4">
        <v>40.5</v>
      </c>
    </row>
    <row r="52" spans="1:20" x14ac:dyDescent="0.25">
      <c r="R52" t="s">
        <v>203</v>
      </c>
      <c r="S52" s="4">
        <v>28</v>
      </c>
      <c r="T52" s="4">
        <v>42</v>
      </c>
    </row>
    <row r="53" spans="1:20" x14ac:dyDescent="0.25">
      <c r="R53" t="s">
        <v>147</v>
      </c>
      <c r="S53" s="4">
        <v>28</v>
      </c>
      <c r="T53" s="4">
        <v>42</v>
      </c>
    </row>
    <row r="54" spans="1:20" x14ac:dyDescent="0.25">
      <c r="R54" t="s">
        <v>276</v>
      </c>
      <c r="S54" s="4">
        <v>28</v>
      </c>
      <c r="T54" s="4">
        <v>42</v>
      </c>
    </row>
    <row r="55" spans="1:20" x14ac:dyDescent="0.25">
      <c r="A55" s="3" t="s">
        <v>453</v>
      </c>
      <c r="B55" t="s">
        <v>459</v>
      </c>
      <c r="R55" t="s">
        <v>511</v>
      </c>
      <c r="S55" s="4">
        <v>27</v>
      </c>
      <c r="T55" s="4">
        <v>47</v>
      </c>
    </row>
    <row r="56" spans="1:20" x14ac:dyDescent="0.25">
      <c r="R56" t="s">
        <v>270</v>
      </c>
      <c r="S56" s="4">
        <v>32</v>
      </c>
      <c r="T56" s="4">
        <v>48</v>
      </c>
    </row>
    <row r="57" spans="1:20" x14ac:dyDescent="0.25">
      <c r="A57" s="3" t="s">
        <v>452</v>
      </c>
      <c r="R57" t="s">
        <v>633</v>
      </c>
      <c r="S57" s="4">
        <v>14</v>
      </c>
      <c r="T57" s="4">
        <v>49</v>
      </c>
    </row>
    <row r="58" spans="1:20" x14ac:dyDescent="0.25">
      <c r="A58" t="s">
        <v>356</v>
      </c>
      <c r="R58" t="s">
        <v>626</v>
      </c>
      <c r="S58" s="4">
        <v>10</v>
      </c>
      <c r="T58" s="4">
        <v>50</v>
      </c>
    </row>
    <row r="59" spans="1:20" x14ac:dyDescent="0.25">
      <c r="A59" t="s">
        <v>350</v>
      </c>
      <c r="R59" t="s">
        <v>68</v>
      </c>
      <c r="S59" s="4">
        <v>32</v>
      </c>
      <c r="T59" s="4">
        <v>50.25</v>
      </c>
    </row>
    <row r="60" spans="1:20" x14ac:dyDescent="0.25">
      <c r="A60" t="s">
        <v>227</v>
      </c>
      <c r="R60" t="s">
        <v>513</v>
      </c>
      <c r="S60" s="4">
        <v>21</v>
      </c>
      <c r="T60" s="4">
        <v>53</v>
      </c>
    </row>
    <row r="61" spans="1:20" x14ac:dyDescent="0.25">
      <c r="A61" t="s">
        <v>310</v>
      </c>
      <c r="R61" t="s">
        <v>560</v>
      </c>
      <c r="S61" s="4">
        <v>40</v>
      </c>
      <c r="T61" s="4">
        <v>54.5</v>
      </c>
    </row>
    <row r="62" spans="1:20" x14ac:dyDescent="0.25">
      <c r="A62" t="s">
        <v>314</v>
      </c>
      <c r="R62" t="s">
        <v>567</v>
      </c>
      <c r="S62" s="4">
        <v>37</v>
      </c>
      <c r="T62" s="4">
        <v>55.5</v>
      </c>
    </row>
    <row r="63" spans="1:20" x14ac:dyDescent="0.25">
      <c r="A63" t="s">
        <v>315</v>
      </c>
      <c r="R63" t="s">
        <v>580</v>
      </c>
      <c r="S63" s="4">
        <v>29</v>
      </c>
      <c r="T63" s="4">
        <v>56</v>
      </c>
    </row>
    <row r="64" spans="1:20" x14ac:dyDescent="0.25">
      <c r="A64" t="s">
        <v>334</v>
      </c>
      <c r="R64" t="s">
        <v>650</v>
      </c>
      <c r="S64" s="4">
        <v>24</v>
      </c>
      <c r="T64" s="4">
        <v>60</v>
      </c>
    </row>
    <row r="65" spans="1:20" x14ac:dyDescent="0.25">
      <c r="A65" t="s">
        <v>325</v>
      </c>
      <c r="R65" t="s">
        <v>541</v>
      </c>
      <c r="S65" s="4">
        <v>41</v>
      </c>
      <c r="T65" s="4">
        <v>61.5</v>
      </c>
    </row>
    <row r="66" spans="1:20" x14ac:dyDescent="0.25">
      <c r="A66" t="s">
        <v>457</v>
      </c>
      <c r="R66" t="s">
        <v>634</v>
      </c>
      <c r="S66" s="4">
        <v>23</v>
      </c>
      <c r="T66" s="4">
        <v>63.25</v>
      </c>
    </row>
    <row r="67" spans="1:20" x14ac:dyDescent="0.25">
      <c r="R67" t="s">
        <v>53</v>
      </c>
      <c r="S67" s="4">
        <v>33</v>
      </c>
      <c r="T67" s="4">
        <v>66</v>
      </c>
    </row>
    <row r="68" spans="1:20" x14ac:dyDescent="0.25">
      <c r="R68" t="s">
        <v>578</v>
      </c>
      <c r="S68" s="4">
        <v>46</v>
      </c>
      <c r="T68" s="4">
        <v>69</v>
      </c>
    </row>
    <row r="69" spans="1:20" x14ac:dyDescent="0.25">
      <c r="R69" t="s">
        <v>99</v>
      </c>
      <c r="S69" s="4">
        <v>51</v>
      </c>
      <c r="T69" s="4">
        <v>71.25</v>
      </c>
    </row>
    <row r="70" spans="1:20" x14ac:dyDescent="0.25">
      <c r="R70" t="s">
        <v>600</v>
      </c>
      <c r="S70" s="4">
        <v>38</v>
      </c>
      <c r="T70" s="4">
        <v>75.5</v>
      </c>
    </row>
    <row r="71" spans="1:20" x14ac:dyDescent="0.25">
      <c r="I71" s="3" t="s">
        <v>463</v>
      </c>
      <c r="J71" t="s">
        <v>461</v>
      </c>
      <c r="R71" t="s">
        <v>518</v>
      </c>
      <c r="S71" s="4">
        <v>43</v>
      </c>
      <c r="T71" s="4">
        <v>80.5</v>
      </c>
    </row>
    <row r="72" spans="1:20" x14ac:dyDescent="0.25">
      <c r="R72" t="s">
        <v>642</v>
      </c>
      <c r="S72" s="4">
        <v>26</v>
      </c>
      <c r="T72" s="4">
        <v>83</v>
      </c>
    </row>
    <row r="73" spans="1:20" x14ac:dyDescent="0.25">
      <c r="I73" s="3" t="s">
        <v>668</v>
      </c>
      <c r="J73" s="3" t="s">
        <v>17</v>
      </c>
      <c r="K73" t="s">
        <v>664</v>
      </c>
      <c r="R73" t="s">
        <v>476</v>
      </c>
      <c r="S73" s="4">
        <v>34</v>
      </c>
      <c r="T73" s="4">
        <v>84</v>
      </c>
    </row>
    <row r="74" spans="1:20" x14ac:dyDescent="0.25">
      <c r="I74" t="s">
        <v>669</v>
      </c>
      <c r="K74" s="10">
        <v>493</v>
      </c>
      <c r="R74" t="s">
        <v>618</v>
      </c>
      <c r="S74" s="4">
        <v>33</v>
      </c>
      <c r="T74" s="4">
        <v>90.75</v>
      </c>
    </row>
    <row r="75" spans="1:20" x14ac:dyDescent="0.25">
      <c r="I75" t="s">
        <v>670</v>
      </c>
      <c r="K75" s="10">
        <v>502</v>
      </c>
      <c r="R75" t="s">
        <v>91</v>
      </c>
      <c r="S75" s="4">
        <v>62</v>
      </c>
      <c r="T75" s="4">
        <v>93</v>
      </c>
    </row>
    <row r="76" spans="1:20" x14ac:dyDescent="0.25">
      <c r="I76" t="s">
        <v>671</v>
      </c>
      <c r="K76" s="10">
        <v>642</v>
      </c>
      <c r="R76" t="s">
        <v>638</v>
      </c>
      <c r="S76" s="4">
        <v>50</v>
      </c>
      <c r="T76" s="4">
        <v>93.5</v>
      </c>
    </row>
    <row r="77" spans="1:20" x14ac:dyDescent="0.25">
      <c r="I77" t="s">
        <v>672</v>
      </c>
      <c r="K77" s="10">
        <v>870</v>
      </c>
      <c r="R77" t="s">
        <v>631</v>
      </c>
      <c r="S77" s="4">
        <v>24</v>
      </c>
      <c r="T77" s="4">
        <v>96</v>
      </c>
    </row>
    <row r="78" spans="1:20" x14ac:dyDescent="0.25">
      <c r="I78" t="s">
        <v>673</v>
      </c>
      <c r="K78" s="10">
        <v>860</v>
      </c>
      <c r="R78" t="s">
        <v>139</v>
      </c>
      <c r="S78" s="4">
        <v>66</v>
      </c>
      <c r="T78" s="4">
        <v>101.5</v>
      </c>
    </row>
    <row r="79" spans="1:20" x14ac:dyDescent="0.25">
      <c r="I79" t="s">
        <v>674</v>
      </c>
      <c r="K79" s="10">
        <v>1001</v>
      </c>
      <c r="R79" t="s">
        <v>561</v>
      </c>
      <c r="S79" s="4">
        <v>51</v>
      </c>
      <c r="T79" s="4">
        <v>102</v>
      </c>
    </row>
    <row r="80" spans="1:20" x14ac:dyDescent="0.25">
      <c r="I80" t="s">
        <v>675</v>
      </c>
      <c r="K80" s="10">
        <v>1147</v>
      </c>
      <c r="R80" t="s">
        <v>637</v>
      </c>
      <c r="S80" s="4">
        <v>77</v>
      </c>
      <c r="T80" s="4">
        <v>105</v>
      </c>
    </row>
    <row r="81" spans="9:20" x14ac:dyDescent="0.25">
      <c r="I81" t="s">
        <v>676</v>
      </c>
      <c r="K81" s="10">
        <v>1012</v>
      </c>
      <c r="R81" t="s">
        <v>137</v>
      </c>
      <c r="S81" s="4">
        <v>54</v>
      </c>
      <c r="T81" s="4">
        <v>106</v>
      </c>
    </row>
    <row r="82" spans="9:20" x14ac:dyDescent="0.25">
      <c r="I82" t="s">
        <v>457</v>
      </c>
      <c r="K82" s="10">
        <v>6527</v>
      </c>
      <c r="R82" t="s">
        <v>622</v>
      </c>
      <c r="S82" s="4">
        <v>51</v>
      </c>
      <c r="T82" s="4">
        <v>110</v>
      </c>
    </row>
    <row r="83" spans="9:20" x14ac:dyDescent="0.25">
      <c r="R83" t="s">
        <v>486</v>
      </c>
      <c r="S83" s="4">
        <v>75</v>
      </c>
      <c r="T83" s="4">
        <v>111</v>
      </c>
    </row>
    <row r="84" spans="9:20" x14ac:dyDescent="0.25">
      <c r="R84" t="s">
        <v>628</v>
      </c>
      <c r="S84" s="4">
        <v>92</v>
      </c>
      <c r="T84" s="4">
        <v>117.25</v>
      </c>
    </row>
    <row r="85" spans="9:20" x14ac:dyDescent="0.25">
      <c r="R85" t="s">
        <v>557</v>
      </c>
      <c r="S85" s="4">
        <v>59</v>
      </c>
      <c r="T85" s="4">
        <v>118</v>
      </c>
    </row>
    <row r="86" spans="9:20" x14ac:dyDescent="0.25">
      <c r="R86" t="s">
        <v>498</v>
      </c>
      <c r="S86" s="4">
        <v>80</v>
      </c>
      <c r="T86" s="4">
        <v>118.5</v>
      </c>
    </row>
    <row r="87" spans="9:20" x14ac:dyDescent="0.25">
      <c r="R87" t="s">
        <v>553</v>
      </c>
      <c r="S87" s="4">
        <v>82</v>
      </c>
      <c r="T87" s="4">
        <v>125</v>
      </c>
    </row>
    <row r="88" spans="9:20" x14ac:dyDescent="0.25">
      <c r="R88" t="s">
        <v>582</v>
      </c>
      <c r="S88" s="4">
        <v>55</v>
      </c>
      <c r="T88" s="4">
        <v>131.5</v>
      </c>
    </row>
    <row r="89" spans="9:20" x14ac:dyDescent="0.25">
      <c r="R89" t="s">
        <v>66</v>
      </c>
      <c r="S89" s="4">
        <v>66</v>
      </c>
      <c r="T89" s="4">
        <v>132</v>
      </c>
    </row>
    <row r="90" spans="9:20" x14ac:dyDescent="0.25">
      <c r="R90" t="s">
        <v>632</v>
      </c>
      <c r="S90" s="4">
        <v>35</v>
      </c>
      <c r="T90" s="4">
        <v>137</v>
      </c>
    </row>
    <row r="91" spans="9:20" x14ac:dyDescent="0.25">
      <c r="R91" t="s">
        <v>489</v>
      </c>
      <c r="S91" s="4">
        <v>53</v>
      </c>
      <c r="T91" s="4">
        <v>141</v>
      </c>
    </row>
    <row r="92" spans="9:20" x14ac:dyDescent="0.25">
      <c r="R92" t="s">
        <v>469</v>
      </c>
      <c r="S92" s="4">
        <v>97</v>
      </c>
      <c r="T92" s="4">
        <v>143.25</v>
      </c>
    </row>
    <row r="93" spans="9:20" x14ac:dyDescent="0.25">
      <c r="R93" t="s">
        <v>206</v>
      </c>
      <c r="S93" s="4">
        <v>72</v>
      </c>
      <c r="T93" s="4">
        <v>144</v>
      </c>
    </row>
    <row r="94" spans="9:20" x14ac:dyDescent="0.25">
      <c r="R94" t="s">
        <v>594</v>
      </c>
      <c r="S94" s="4">
        <v>53</v>
      </c>
      <c r="T94" s="4">
        <v>163</v>
      </c>
    </row>
    <row r="95" spans="9:20" x14ac:dyDescent="0.25">
      <c r="R95" t="s">
        <v>491</v>
      </c>
      <c r="S95" s="4">
        <v>106</v>
      </c>
      <c r="T95" s="4">
        <v>171.5</v>
      </c>
    </row>
    <row r="96" spans="9:20" x14ac:dyDescent="0.25">
      <c r="R96" t="s">
        <v>58</v>
      </c>
      <c r="S96" s="4">
        <v>111</v>
      </c>
      <c r="T96" s="4">
        <v>178.5</v>
      </c>
    </row>
    <row r="97" spans="8:20" x14ac:dyDescent="0.25">
      <c r="R97" t="s">
        <v>471</v>
      </c>
      <c r="S97" s="4">
        <v>76</v>
      </c>
      <c r="T97" s="4">
        <v>200.25</v>
      </c>
    </row>
    <row r="98" spans="8:20" x14ac:dyDescent="0.25">
      <c r="R98" t="s">
        <v>495</v>
      </c>
      <c r="S98" s="4">
        <v>121</v>
      </c>
      <c r="T98" s="4">
        <v>242</v>
      </c>
    </row>
    <row r="99" spans="8:20" x14ac:dyDescent="0.25">
      <c r="R99" t="s">
        <v>606</v>
      </c>
      <c r="S99" s="4">
        <v>177</v>
      </c>
      <c r="T99" s="4">
        <v>262.5</v>
      </c>
    </row>
    <row r="100" spans="8:20" x14ac:dyDescent="0.25">
      <c r="R100" t="s">
        <v>551</v>
      </c>
      <c r="S100" s="4">
        <v>217</v>
      </c>
      <c r="T100" s="4">
        <v>272</v>
      </c>
    </row>
    <row r="101" spans="8:20" x14ac:dyDescent="0.25">
      <c r="R101" t="s">
        <v>484</v>
      </c>
      <c r="S101" s="4">
        <v>147</v>
      </c>
      <c r="T101" s="4">
        <v>288</v>
      </c>
    </row>
    <row r="102" spans="8:20" x14ac:dyDescent="0.25">
      <c r="R102" t="s">
        <v>572</v>
      </c>
      <c r="S102" s="4">
        <v>92</v>
      </c>
      <c r="T102" s="4">
        <v>319.5</v>
      </c>
    </row>
    <row r="103" spans="8:20" x14ac:dyDescent="0.25">
      <c r="R103" t="s">
        <v>473</v>
      </c>
      <c r="S103" s="4">
        <v>230</v>
      </c>
      <c r="T103" s="4">
        <v>341.25</v>
      </c>
    </row>
    <row r="104" spans="8:20" x14ac:dyDescent="0.25">
      <c r="H104" s="3" t="s">
        <v>463</v>
      </c>
      <c r="I104" t="s">
        <v>461</v>
      </c>
      <c r="R104" t="s">
        <v>528</v>
      </c>
      <c r="S104" s="4">
        <v>252</v>
      </c>
      <c r="T104" s="4">
        <v>376.25</v>
      </c>
    </row>
    <row r="105" spans="8:20" x14ac:dyDescent="0.25">
      <c r="R105" t="s">
        <v>564</v>
      </c>
      <c r="S105" s="4">
        <v>163</v>
      </c>
      <c r="T105" s="4">
        <v>404</v>
      </c>
    </row>
    <row r="106" spans="8:20" x14ac:dyDescent="0.25">
      <c r="H106" s="3" t="s">
        <v>926</v>
      </c>
      <c r="I106" t="s">
        <v>929</v>
      </c>
      <c r="R106" t="s">
        <v>72</v>
      </c>
      <c r="S106" s="4">
        <v>311</v>
      </c>
      <c r="T106" s="4">
        <v>460</v>
      </c>
    </row>
    <row r="107" spans="8:20" x14ac:dyDescent="0.25">
      <c r="H107" t="s">
        <v>679</v>
      </c>
      <c r="I107" s="10">
        <v>393</v>
      </c>
      <c r="R107" t="s">
        <v>502</v>
      </c>
      <c r="S107" s="4">
        <v>328</v>
      </c>
      <c r="T107" s="4">
        <v>484.5</v>
      </c>
    </row>
    <row r="108" spans="8:20" x14ac:dyDescent="0.25">
      <c r="H108" t="s">
        <v>681</v>
      </c>
      <c r="I108" s="10">
        <v>1042</v>
      </c>
      <c r="R108" t="s">
        <v>482</v>
      </c>
      <c r="S108" s="4">
        <v>267</v>
      </c>
      <c r="T108" s="4">
        <v>560.5</v>
      </c>
    </row>
    <row r="109" spans="8:20" x14ac:dyDescent="0.25">
      <c r="H109" t="s">
        <v>683</v>
      </c>
      <c r="I109" s="10">
        <v>1134</v>
      </c>
      <c r="R109" t="s">
        <v>478</v>
      </c>
      <c r="S109" s="4">
        <v>225</v>
      </c>
      <c r="T109" s="4">
        <v>562.5</v>
      </c>
    </row>
    <row r="110" spans="8:20" x14ac:dyDescent="0.25">
      <c r="H110" t="s">
        <v>685</v>
      </c>
      <c r="I110" s="10">
        <v>1129</v>
      </c>
      <c r="R110" t="s">
        <v>466</v>
      </c>
      <c r="S110" s="4">
        <v>179</v>
      </c>
      <c r="T110" s="4">
        <v>598.5</v>
      </c>
    </row>
    <row r="111" spans="8:20" x14ac:dyDescent="0.25">
      <c r="H111" t="s">
        <v>687</v>
      </c>
      <c r="I111" s="10">
        <v>1113</v>
      </c>
      <c r="R111" t="s">
        <v>524</v>
      </c>
      <c r="S111" s="4">
        <v>680</v>
      </c>
      <c r="T111" s="4">
        <v>950</v>
      </c>
    </row>
    <row r="112" spans="8:20" x14ac:dyDescent="0.25">
      <c r="H112" t="s">
        <v>689</v>
      </c>
      <c r="I112" s="10">
        <v>1026</v>
      </c>
      <c r="R112" t="s">
        <v>43</v>
      </c>
      <c r="S112" s="4">
        <v>385</v>
      </c>
      <c r="T112" s="4">
        <v>1159</v>
      </c>
    </row>
    <row r="113" spans="8:20" x14ac:dyDescent="0.25">
      <c r="H113" t="s">
        <v>677</v>
      </c>
      <c r="I113" s="10">
        <v>690</v>
      </c>
      <c r="R113" t="s">
        <v>457</v>
      </c>
      <c r="S113" s="4">
        <v>6527</v>
      </c>
      <c r="T113" s="4">
        <v>12410.75</v>
      </c>
    </row>
    <row r="114" spans="8:20" x14ac:dyDescent="0.25">
      <c r="H114" t="s">
        <v>457</v>
      </c>
      <c r="I114" s="10">
        <v>6527</v>
      </c>
    </row>
  </sheetData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showGridLines="0" workbookViewId="0">
      <selection activeCell="A2" sqref="A2"/>
    </sheetView>
  </sheetViews>
  <sheetFormatPr defaultRowHeight="15" x14ac:dyDescent="0.25"/>
  <cols>
    <col min="1" max="1" width="34" bestFit="1" customWidth="1"/>
    <col min="2" max="2" width="15.42578125" bestFit="1" customWidth="1"/>
    <col min="4" max="4" width="34" bestFit="1" customWidth="1"/>
    <col min="5" max="5" width="15.42578125" bestFit="1" customWidth="1"/>
  </cols>
  <sheetData>
    <row r="1" spans="1:2" x14ac:dyDescent="0.25">
      <c r="A1" t="s">
        <v>452</v>
      </c>
      <c r="B1" t="s">
        <v>5</v>
      </c>
    </row>
    <row r="2" spans="1:2" x14ac:dyDescent="0.25">
      <c r="A2" t="s">
        <v>356</v>
      </c>
      <c r="B2" t="s">
        <v>23</v>
      </c>
    </row>
    <row r="3" spans="1:2" x14ac:dyDescent="0.25">
      <c r="A3" t="s">
        <v>350</v>
      </c>
      <c r="B3" t="s">
        <v>23</v>
      </c>
    </row>
    <row r="4" spans="1:2" x14ac:dyDescent="0.25">
      <c r="A4" t="s">
        <v>227</v>
      </c>
      <c r="B4" t="s">
        <v>27</v>
      </c>
    </row>
    <row r="5" spans="1:2" x14ac:dyDescent="0.25">
      <c r="A5" t="s">
        <v>310</v>
      </c>
      <c r="B5" t="s">
        <v>27</v>
      </c>
    </row>
    <row r="6" spans="1:2" x14ac:dyDescent="0.25">
      <c r="A6" t="s">
        <v>314</v>
      </c>
      <c r="B6" t="s">
        <v>27</v>
      </c>
    </row>
    <row r="7" spans="1:2" x14ac:dyDescent="0.25">
      <c r="A7" t="s">
        <v>315</v>
      </c>
      <c r="B7" t="s">
        <v>27</v>
      </c>
    </row>
    <row r="8" spans="1:2" x14ac:dyDescent="0.25">
      <c r="A8" t="s">
        <v>334</v>
      </c>
      <c r="B8" t="s">
        <v>462</v>
      </c>
    </row>
    <row r="9" spans="1:2" x14ac:dyDescent="0.25">
      <c r="A9" t="s">
        <v>325</v>
      </c>
      <c r="B9" t="s">
        <v>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vending-machine-saleskkk</vt:lpstr>
      <vt:lpstr>Exploratory Data Analysis</vt:lpstr>
      <vt:lpstr>Categroy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TPG</cp:lastModifiedBy>
  <dcterms:created xsi:type="dcterms:W3CDTF">2022-11-12T14:19:49Z</dcterms:created>
  <dcterms:modified xsi:type="dcterms:W3CDTF">2022-12-04T13:57:03Z</dcterms:modified>
</cp:coreProperties>
</file>